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Covariance" sheetId="2" state="visible" r:id="rId2"/>
    <sheet xmlns:r="http://schemas.openxmlformats.org/officeDocument/2006/relationships" name="FactorReturns" sheetId="3" state="visible" r:id="rId3"/>
    <sheet xmlns:r="http://schemas.openxmlformats.org/officeDocument/2006/relationships" name="Residuals" sheetId="4" state="visible" r:id="rId4"/>
    <sheet xmlns:r="http://schemas.openxmlformats.org/officeDocument/2006/relationships" name="RiskDecomp" sheetId="5" state="visible" r:id="rId5"/>
    <sheet xmlns:r="http://schemas.openxmlformats.org/officeDocument/2006/relationships" name="Regression" sheetId="6" state="visible" r:id="rId6"/>
    <sheet xmlns:r="http://schemas.openxmlformats.org/officeDocument/2006/relationships" name="Universe" sheetId="7" state="visible" r:id="rId7"/>
    <sheet xmlns:r="http://schemas.openxmlformats.org/officeDocument/2006/relationships" name="ZScoring" sheetId="8" state="visible" r:id="rId8"/>
    <sheet xmlns:r="http://schemas.openxmlformats.org/officeDocument/2006/relationships" name="WLSRegression" sheetId="9" state="visible" r:id="rId9"/>
    <sheet xmlns:r="http://schemas.openxmlformats.org/officeDocument/2006/relationships" name="SimpleC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"/>
    <numFmt numFmtId="165" formatCode="0.0000"/>
    <numFmt numFmtId="166" formatCode="0.00000000E+00"/>
    <numFmt numFmtId="167" formatCode="0.00000000"/>
    <numFmt numFmtId="168" formatCode="0.000000E+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4" borderId="0" pivotButton="0" quotePrefix="0" xfId="0"/>
    <xf numFmtId="166" fontId="0" fillId="3" borderId="1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4" borderId="1" pivotButton="0" quotePrefix="0" xfId="0"/>
    <xf numFmtId="164" fontId="0" fillId="0" borderId="1" pivotButton="0" quotePrefix="0" xfId="0"/>
    <xf numFmtId="166" fontId="0" fillId="4" borderId="1" pivotButton="0" quotePrefix="0" xfId="0"/>
    <xf numFmtId="166" fontId="0" fillId="0" borderId="1" pivotButton="0" quotePrefix="0" xfId="0"/>
    <xf numFmtId="2" fontId="0" fillId="4" borderId="1" pivotButton="0" quotePrefix="0" xfId="0"/>
    <xf numFmtId="0" fontId="1" fillId="0" borderId="0" pivotButton="0" quotePrefix="0" xfId="0"/>
    <xf numFmtId="166" fontId="1" fillId="4" borderId="0" pivotButton="0" quotePrefix="0" xfId="0"/>
    <xf numFmtId="2" fontId="0" fillId="4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4" borderId="0" pivotButton="0" quotePrefix="0" xfId="0"/>
    <xf numFmtId="3" fontId="0" fillId="4" borderId="0" pivotButton="0" quotePrefix="0" xfId="0"/>
    <xf numFmtId="168" fontId="0" fillId="3" borderId="0" pivotButton="0" quotePrefix="0" xfId="0"/>
    <xf numFmtId="11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Sector</t>
        </is>
      </c>
      <c r="D1" s="1" t="inlineStr">
        <is>
          <t>Market Cap</t>
        </is>
      </c>
      <c r="E1" s="1" t="inlineStr">
        <is>
          <t>Country</t>
        </is>
      </c>
      <c r="F1" s="1" t="inlineStr">
        <is>
          <t>Communication</t>
        </is>
      </c>
      <c r="G1" s="1" t="inlineStr">
        <is>
          <t>Consumer Discretionary</t>
        </is>
      </c>
      <c r="H1" s="1" t="inlineStr">
        <is>
          <t>Consumer Staples</t>
        </is>
      </c>
      <c r="I1" s="1" t="inlineStr">
        <is>
          <t>Energy</t>
        </is>
      </c>
      <c r="J1" s="1" t="inlineStr">
        <is>
          <t>Financials</t>
        </is>
      </c>
      <c r="K1" s="1" t="inlineStr">
        <is>
          <t>Health Care</t>
        </is>
      </c>
      <c r="L1" s="1" t="inlineStr">
        <is>
          <t>Industrials</t>
        </is>
      </c>
      <c r="M1" s="1" t="inlineStr">
        <is>
          <t>Information Technology</t>
        </is>
      </c>
      <c r="N1" s="1" t="inlineStr">
        <is>
          <t>Materials</t>
        </is>
      </c>
      <c r="O1" s="1" t="inlineStr">
        <is>
          <t>Real Estate</t>
        </is>
      </c>
      <c r="P1" s="1" t="inlineStr">
        <is>
          <t>Utilities</t>
        </is>
      </c>
      <c r="Q1" s="1" t="inlineStr">
        <is>
          <t>size</t>
        </is>
      </c>
      <c r="R1" s="1" t="inlineStr">
        <is>
          <t>beta</t>
        </is>
      </c>
      <c r="S1" s="1" t="inlineStr">
        <is>
          <t>momentum</t>
        </is>
      </c>
      <c r="T1" s="1" t="inlineStr">
        <is>
          <t>residvol</t>
        </is>
      </c>
      <c r="U1" s="1" t="inlineStr">
        <is>
          <t>nlsize</t>
        </is>
      </c>
      <c r="V1" s="1" t="inlineStr">
        <is>
          <t>btop</t>
        </is>
      </c>
      <c r="W1" s="1" t="inlineStr">
        <is>
          <t>liquidity</t>
        </is>
      </c>
      <c r="X1" s="1" t="inlineStr">
        <is>
          <t>earnyild</t>
        </is>
      </c>
      <c r="Y1" s="1" t="inlineStr">
        <is>
          <t>growth</t>
        </is>
      </c>
      <c r="Z1" s="1" t="inlineStr">
        <is>
          <t>leverage</t>
        </is>
      </c>
      <c r="AA1" s="1" t="inlineStr">
        <is>
          <t>Idio Vol</t>
        </is>
      </c>
    </row>
    <row r="2">
      <c r="A2" s="2" t="inlineStr">
        <is>
          <t>AES</t>
        </is>
      </c>
      <c r="B2" s="3" t="n">
        <v>0.05</v>
      </c>
      <c r="C2" s="2" t="inlineStr">
        <is>
          <t>Utilities</t>
        </is>
      </c>
      <c r="D2" s="2" t="n">
        <v>9284566389.052183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4" t="n">
        <v>-1.875328551783529</v>
      </c>
      <c r="R2" s="4" t="n">
        <v>0.2939506519795878</v>
      </c>
      <c r="S2" s="4" t="n">
        <v>-0.4947022980848721</v>
      </c>
      <c r="T2" s="4" t="n">
        <v>0.3499949921805854</v>
      </c>
      <c r="U2" s="4" t="n">
        <v>3.179198625207159</v>
      </c>
      <c r="V2" s="4" t="n">
        <v>0.2153090320100406</v>
      </c>
      <c r="W2" s="4" t="n">
        <v>0.7693857641875823</v>
      </c>
      <c r="X2" s="4" t="n">
        <v>0.0259404075362493</v>
      </c>
      <c r="Y2" s="4" t="n">
        <v>0.401815600995736</v>
      </c>
      <c r="Z2" s="4" t="n">
        <v>2.146639445246459</v>
      </c>
      <c r="AA2" s="5">
        <f>STDEVP(Residuals!B2:B245)*SQRT(252)</f>
        <v/>
      </c>
    </row>
    <row r="3">
      <c r="A3" s="2" t="inlineStr">
        <is>
          <t>AMZN</t>
        </is>
      </c>
      <c r="B3" s="3" t="n">
        <v>0.05</v>
      </c>
      <c r="C3" s="2" t="inlineStr">
        <is>
          <t>Consumer Discretionary</t>
        </is>
      </c>
      <c r="D3" s="2" t="n">
        <v>2459585017317.794</v>
      </c>
      <c r="E3" s="2" t="n">
        <v>1</v>
      </c>
      <c r="F3" s="2" t="n">
        <v>0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4" t="n">
        <v>1.355737829530092</v>
      </c>
      <c r="R3" s="4" t="n">
        <v>0.510064953043611</v>
      </c>
      <c r="S3" s="4" t="n">
        <v>-0.0028249758215187</v>
      </c>
      <c r="T3" s="4" t="n">
        <v>0.4972495990788734</v>
      </c>
      <c r="U3" s="4" t="n">
        <v>-2.457346811852076</v>
      </c>
      <c r="V3" s="4" t="n">
        <v>-0.120257300472757</v>
      </c>
      <c r="W3" s="4" t="n">
        <v>-1.080662206309121</v>
      </c>
      <c r="X3" s="4" t="n">
        <v>-0.0070426722841808</v>
      </c>
      <c r="Y3" s="4" t="n">
        <v>0.7025040069106762</v>
      </c>
      <c r="Z3" s="4" t="n">
        <v>-0.2413127859259342</v>
      </c>
      <c r="AA3" s="5">
        <f>STDEVP(Residuals!C2:C245)*SQRT(252)</f>
        <v/>
      </c>
    </row>
    <row r="4">
      <c r="A4" s="2" t="inlineStr">
        <is>
          <t>ASO</t>
        </is>
      </c>
      <c r="B4" s="3" t="n">
        <v>0.05</v>
      </c>
      <c r="C4" s="2" t="inlineStr">
        <is>
          <t>Consumer Discretionary</t>
        </is>
      </c>
      <c r="D4" s="2" t="n">
        <v>3737030984.926986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4" t="n">
        <v>-2.402351858268871</v>
      </c>
      <c r="R4" s="4" t="n">
        <v>1.447362844852073</v>
      </c>
      <c r="S4" s="4" t="n">
        <v>-0.4277101131400214</v>
      </c>
      <c r="T4" s="4" t="n">
        <v>-0.7490446150030979</v>
      </c>
      <c r="U4" s="4" t="n">
        <v>3.358921767368919</v>
      </c>
      <c r="V4" s="4" t="n">
        <v>0.4995809949876904</v>
      </c>
      <c r="W4" s="4" t="n">
        <v>1.107442695688988</v>
      </c>
      <c r="X4" s="4" t="n">
        <v>0.2514515730992322</v>
      </c>
      <c r="Y4" s="4" t="n">
        <v>-0.8189210993011734</v>
      </c>
      <c r="Z4" s="4" t="n">
        <v>0.09658254613485549</v>
      </c>
      <c r="AA4" s="5">
        <f>STDEVP(Residuals!D2:D245)*SQRT(252)</f>
        <v/>
      </c>
    </row>
    <row r="5">
      <c r="A5" s="2" t="inlineStr">
        <is>
          <t>CCOI</t>
        </is>
      </c>
      <c r="B5" s="3" t="n">
        <v>0.05</v>
      </c>
      <c r="C5" s="2" t="inlineStr">
        <is>
          <t>Communication</t>
        </is>
      </c>
      <c r="D5" s="2" t="n">
        <v>1854062916.017517</v>
      </c>
      <c r="E5" s="2" t="n">
        <v>1</v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4" t="n">
        <v>-2.808254928494186</v>
      </c>
      <c r="R5" s="4" t="n">
        <v>-0.3268538585300776</v>
      </c>
      <c r="S5" s="4" t="n">
        <v>-1.61498845621862</v>
      </c>
      <c r="T5" s="4" t="n">
        <v>0.8356942109700032</v>
      </c>
      <c r="U5" s="4" t="n">
        <v>3.154390948045122</v>
      </c>
      <c r="V5" s="4" t="n">
        <v>-0.2835420884784865</v>
      </c>
      <c r="W5" s="4" t="n">
        <v>1.147495265755919</v>
      </c>
      <c r="X5" s="4" t="n">
        <v>-0.1550188892273139</v>
      </c>
      <c r="Y5" s="4" t="n">
        <v>0.3136169526507929</v>
      </c>
      <c r="Z5" s="4" t="n">
        <v>4.565703840711372</v>
      </c>
      <c r="AA5" s="5">
        <f>STDEVP(Residuals!E2:E245)*SQRT(252)</f>
        <v/>
      </c>
    </row>
    <row r="6">
      <c r="A6" s="2" t="inlineStr">
        <is>
          <t>DLB</t>
        </is>
      </c>
      <c r="B6" s="3" t="n">
        <v>0.05</v>
      </c>
      <c r="C6" s="2" t="inlineStr">
        <is>
          <t>Information Technology</t>
        </is>
      </c>
      <c r="D6" s="2" t="n">
        <v>4406827727.76709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0</v>
      </c>
      <c r="O6" s="2" t="n">
        <v>0</v>
      </c>
      <c r="P6" s="2" t="n">
        <v>0</v>
      </c>
      <c r="Q6" s="4" t="n">
        <v>-2.306878162629861</v>
      </c>
      <c r="R6" s="4" t="n">
        <v>-0.2091857041535628</v>
      </c>
      <c r="S6" s="4" t="n">
        <v>-0.6218086588903232</v>
      </c>
      <c r="T6" s="4" t="n">
        <v>-0.831544025948486</v>
      </c>
      <c r="U6" s="4" t="n">
        <v>3.361037848103077</v>
      </c>
      <c r="V6" s="4" t="n">
        <v>0.5524277801105519</v>
      </c>
      <c r="W6" s="4" t="n">
        <v>-0.5435439614057113</v>
      </c>
      <c r="X6" s="4" t="n">
        <v>0.0176695813608323</v>
      </c>
      <c r="Y6" s="4" t="n">
        <v>-0.375777026135992</v>
      </c>
      <c r="Z6" s="4" t="n">
        <v>-0.6179391497961226</v>
      </c>
      <c r="AA6" s="5">
        <f>STDEVP(Residuals!F2:F245)*SQRT(252)</f>
        <v/>
      </c>
    </row>
    <row r="7">
      <c r="A7" s="2" t="inlineStr">
        <is>
          <t>FIZZ</t>
        </is>
      </c>
      <c r="B7" s="3" t="n">
        <v>0.05</v>
      </c>
      <c r="C7" s="2" t="inlineStr">
        <is>
          <t>Consumer Staples</t>
        </is>
      </c>
      <c r="D7" s="2" t="n">
        <v>3955956309.5</v>
      </c>
      <c r="E7" s="2" t="n">
        <v>1</v>
      </c>
      <c r="F7" s="2" t="n">
        <v>0</v>
      </c>
      <c r="G7" s="2" t="n">
        <v>0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4" t="n">
        <v>-2.36938275938453</v>
      </c>
      <c r="R7" s="4" t="n">
        <v>-1.612870308056776</v>
      </c>
      <c r="S7" s="4" t="n">
        <v>-0.3898396816694824</v>
      </c>
      <c r="T7" s="4" t="n">
        <v>0.1810368130185742</v>
      </c>
      <c r="U7" s="4" t="n">
        <v>3.361516861201733</v>
      </c>
      <c r="V7" s="4" t="n">
        <v>-0.1324702142289543</v>
      </c>
      <c r="W7" s="4" t="n">
        <v>-2.539268628951941</v>
      </c>
      <c r="X7" s="4" t="n">
        <v>0.0259275815690193</v>
      </c>
      <c r="Y7" s="4" t="n">
        <v>-0.4582699748468181</v>
      </c>
      <c r="Z7" s="4" t="n">
        <v>-0.4455935461740739</v>
      </c>
      <c r="AA7" s="5">
        <f>STDEVP(Residuals!G2:G245)*SQRT(252)</f>
        <v/>
      </c>
    </row>
    <row r="8">
      <c r="A8" s="2" t="inlineStr">
        <is>
          <t>GE</t>
        </is>
      </c>
      <c r="B8" s="3" t="n">
        <v>0.05</v>
      </c>
      <c r="C8" s="2" t="inlineStr">
        <is>
          <t>Industrials</t>
        </is>
      </c>
      <c r="D8" s="2" t="n">
        <v>286016253875.7506</v>
      </c>
      <c r="E8" s="2" t="n">
        <v>1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0</v>
      </c>
      <c r="N8" s="2" t="n">
        <v>0</v>
      </c>
      <c r="O8" s="2" t="n">
        <v>0</v>
      </c>
      <c r="P8" s="2" t="n">
        <v>0</v>
      </c>
      <c r="Q8" s="4" t="n">
        <v>0.1096737091329945</v>
      </c>
      <c r="R8" s="4" t="n">
        <v>-0.030720794305284</v>
      </c>
      <c r="S8" s="4" t="n">
        <v>0.9172034854265504</v>
      </c>
      <c r="T8" s="4" t="n">
        <v>0.1990646595439095</v>
      </c>
      <c r="U8" s="4" t="n">
        <v>-0.1540202092472173</v>
      </c>
      <c r="V8" s="4" t="n">
        <v>-0.2218948827537977</v>
      </c>
      <c r="W8" s="4" t="n">
        <v>-0.8591448645465894</v>
      </c>
      <c r="X8" s="4" t="n">
        <v>-0.0414625752609481</v>
      </c>
      <c r="Y8" s="4" t="n">
        <v>0.4858777185697536</v>
      </c>
      <c r="Z8" s="4" t="n">
        <v>-0.2515245068759086</v>
      </c>
      <c r="AA8" s="5">
        <f>STDEVP(Residuals!H2:H245)*SQRT(252)</f>
        <v/>
      </c>
    </row>
    <row r="9">
      <c r="A9" s="2" t="inlineStr">
        <is>
          <t>JPM</t>
        </is>
      </c>
      <c r="B9" s="3" t="n">
        <v>0.05</v>
      </c>
      <c r="C9" s="2" t="inlineStr">
        <is>
          <t>Financials</t>
        </is>
      </c>
      <c r="D9" s="2" t="n">
        <v>799408736175.5371</v>
      </c>
      <c r="E9" s="2" t="n">
        <v>1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4" t="n">
        <v>0.7048936302415993</v>
      </c>
      <c r="R9" s="4" t="n">
        <v>-0.0904374392480594</v>
      </c>
      <c r="S9" s="4" t="n">
        <v>0.404887044182132</v>
      </c>
      <c r="T9" s="4" t="n">
        <v>0.1551777865259299</v>
      </c>
      <c r="U9" s="4" t="n">
        <v>-1.361731421697506</v>
      </c>
      <c r="V9" s="4" t="n">
        <v>0.338843490231517</v>
      </c>
      <c r="W9" s="4" t="n">
        <v>-1.500881859760271</v>
      </c>
      <c r="X9" s="4" t="n">
        <v>0.0782116989727914</v>
      </c>
      <c r="Y9" s="4" t="n">
        <v>0.0666110250796506</v>
      </c>
      <c r="Z9" s="4" t="n">
        <v>-0.1598105326644165</v>
      </c>
      <c r="AA9" s="5">
        <f>STDEVP(Residuals!I2:I245)*SQRT(252)</f>
        <v/>
      </c>
    </row>
    <row r="10">
      <c r="A10" s="2" t="inlineStr">
        <is>
          <t>LIN</t>
        </is>
      </c>
      <c r="B10" s="3" t="n">
        <v>0.05</v>
      </c>
      <c r="C10" s="2" t="inlineStr">
        <is>
          <t>Materials</t>
        </is>
      </c>
      <c r="D10" s="2" t="n">
        <v>223859817239.5126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0</v>
      </c>
      <c r="P10" s="2" t="n">
        <v>0</v>
      </c>
      <c r="Q10" s="4" t="n">
        <v>-0.0322240693533703</v>
      </c>
      <c r="R10" s="4" t="n">
        <v>-0.8266536569411452</v>
      </c>
      <c r="S10" s="4" t="n">
        <v>-0.3830894598573562</v>
      </c>
      <c r="T10" s="4" t="n">
        <v>0.0245292302297638</v>
      </c>
      <c r="U10" s="4" t="n">
        <v>0.1443513713917668</v>
      </c>
      <c r="V10" s="4" t="n">
        <v>-0.06656548118696611</v>
      </c>
      <c r="W10" s="4" t="n">
        <v>-1.311095370255848</v>
      </c>
      <c r="X10" s="4" t="n">
        <v>-0.0146202501557838</v>
      </c>
      <c r="Y10" s="4" t="n">
        <v>-0.3174216708723944</v>
      </c>
      <c r="Z10" s="4" t="n">
        <v>0.0162202373483783</v>
      </c>
      <c r="AA10" s="5">
        <f>STDEVP(Residuals!J2:J245)*SQRT(252)</f>
        <v/>
      </c>
    </row>
    <row r="11">
      <c r="A11" s="2" t="inlineStr">
        <is>
          <t>LLY</t>
        </is>
      </c>
      <c r="B11" s="3" t="n">
        <v>0.05</v>
      </c>
      <c r="C11" s="2" t="inlineStr">
        <is>
          <t>Health Care</t>
        </is>
      </c>
      <c r="D11" s="2" t="n">
        <v>656132329123.8107</v>
      </c>
      <c r="E11" s="2" t="n">
        <v>1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4" t="n">
        <v>0.5905142729657443</v>
      </c>
      <c r="R11" s="4" t="n">
        <v>-0.6595035007996449</v>
      </c>
      <c r="S11" s="4" t="n">
        <v>-0.756594815179488</v>
      </c>
      <c r="T11" s="4" t="n">
        <v>1.536399512516482</v>
      </c>
      <c r="U11" s="4" t="n">
        <v>-1.139530541299692</v>
      </c>
      <c r="V11" s="4" t="n">
        <v>-0.2795849176054316</v>
      </c>
      <c r="W11" s="4" t="n">
        <v>-0.669231479592154</v>
      </c>
      <c r="X11" s="4" t="n">
        <v>-0.0292806336315593</v>
      </c>
      <c r="Y11" s="4" t="n">
        <v>0.3093340383910537</v>
      </c>
      <c r="Z11" s="4" t="n">
        <v>0.313477717910027</v>
      </c>
      <c r="AA11" s="5">
        <f>STDEVP(Residuals!K2:K245)*SQRT(252)</f>
        <v/>
      </c>
    </row>
    <row r="12">
      <c r="A12" s="2" t="inlineStr">
        <is>
          <t>META</t>
        </is>
      </c>
      <c r="B12" s="3" t="n">
        <v>0.05</v>
      </c>
      <c r="C12" s="2" t="inlineStr">
        <is>
          <t>Communication</t>
        </is>
      </c>
      <c r="D12" s="2" t="n">
        <v>1632219173455.174</v>
      </c>
      <c r="E12" s="2" t="n">
        <v>1</v>
      </c>
      <c r="F12" s="2" t="n">
        <v>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4" t="n">
        <v>1.118273788015024</v>
      </c>
      <c r="R12" s="4" t="n">
        <v>0.7538855396792401</v>
      </c>
      <c r="S12" s="4" t="n">
        <v>0.1288004207011415</v>
      </c>
      <c r="T12" s="4" t="n">
        <v>0.4851938870171877</v>
      </c>
      <c r="U12" s="4" t="n">
        <v>-2.097488700923356</v>
      </c>
      <c r="V12" s="4" t="n">
        <v>-0.1441763774705874</v>
      </c>
      <c r="W12" s="4" t="n">
        <v>-0.5248532381024246</v>
      </c>
      <c r="X12" s="4" t="n">
        <v>0.0071379206828771</v>
      </c>
      <c r="Y12" s="4" t="n">
        <v>0.2705291732789075</v>
      </c>
      <c r="Z12" s="4" t="n">
        <v>-0.2976344957958444</v>
      </c>
      <c r="AA12" s="5">
        <f>STDEVP(Residuals!L2:L245)*SQRT(252)</f>
        <v/>
      </c>
    </row>
    <row r="13">
      <c r="A13" s="2" t="inlineStr">
        <is>
          <t>MMS</t>
        </is>
      </c>
      <c r="B13" s="3" t="n">
        <v>0.05</v>
      </c>
      <c r="C13" s="2" t="inlineStr">
        <is>
          <t>Industrials</t>
        </is>
      </c>
      <c r="D13" s="2" t="n">
        <v>4758478056.864014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1</v>
      </c>
      <c r="M13" s="2" t="n">
        <v>0</v>
      </c>
      <c r="N13" s="2" t="n">
        <v>0</v>
      </c>
      <c r="O13" s="2" t="n">
        <v>0</v>
      </c>
      <c r="P13" s="2" t="n">
        <v>0</v>
      </c>
      <c r="Q13" s="4" t="n">
        <v>-2.262418504304924</v>
      </c>
      <c r="R13" s="4" t="n">
        <v>-1.052305617943378</v>
      </c>
      <c r="S13" s="4" t="n">
        <v>-0.8010676033454249</v>
      </c>
      <c r="T13" s="4" t="n">
        <v>-0.0875065054022191</v>
      </c>
      <c r="U13" s="4" t="n">
        <v>3.356479716930418</v>
      </c>
      <c r="V13" s="4" t="n">
        <v>0.2297054730512936</v>
      </c>
      <c r="W13" s="4" t="n">
        <v>0.0868235929308061</v>
      </c>
      <c r="X13" s="4" t="n">
        <v>0.1240961663530079</v>
      </c>
      <c r="Y13" s="4" t="n">
        <v>-0.1224295784931362</v>
      </c>
      <c r="Z13" s="4" t="n">
        <v>0.3182500457912824</v>
      </c>
      <c r="AA13" s="5">
        <f>STDEVP(Residuals!M2:M245)*SQRT(252)</f>
        <v/>
      </c>
    </row>
    <row r="14">
      <c r="A14" s="2" t="inlineStr">
        <is>
          <t>NEE</t>
        </is>
      </c>
      <c r="B14" s="3" t="n">
        <v>0.05</v>
      </c>
      <c r="C14" s="2" t="inlineStr">
        <is>
          <t>Utilities</t>
        </is>
      </c>
      <c r="D14" s="2" t="n">
        <v>151676117539.9717</v>
      </c>
      <c r="E14" s="2" t="n">
        <v>1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  <c r="Q14" s="4" t="n">
        <v>-0.2576545567340509</v>
      </c>
      <c r="R14" s="4" t="n">
        <v>-1.419302285633056</v>
      </c>
      <c r="S14" s="4" t="n">
        <v>-0.403749570319919</v>
      </c>
      <c r="T14" s="4" t="n">
        <v>0.8815146649588331</v>
      </c>
      <c r="U14" s="4" t="n">
        <v>0.6164618105914843</v>
      </c>
      <c r="V14" s="4" t="n">
        <v>0.1740113403840318</v>
      </c>
      <c r="W14" s="4" t="n">
        <v>-0.9168296166611162</v>
      </c>
      <c r="X14" s="4" t="n">
        <v>0.08317421566259291</v>
      </c>
      <c r="Y14" s="4" t="n">
        <v>0.0945996629356928</v>
      </c>
      <c r="Z14" s="4" t="n">
        <v>0.581879960207773</v>
      </c>
      <c r="AA14" s="5">
        <f>STDEVP(Residuals!N2:N245)*SQRT(252)</f>
        <v/>
      </c>
    </row>
    <row r="15">
      <c r="A15" s="2" t="inlineStr">
        <is>
          <t>NVDA</t>
        </is>
      </c>
      <c r="B15" s="3" t="n">
        <v>0.05</v>
      </c>
      <c r="C15" s="2" t="inlineStr">
        <is>
          <t>Information Technology</t>
        </is>
      </c>
      <c r="D15" s="2" t="n">
        <v>4413293414611.816</v>
      </c>
      <c r="E15" s="2" t="n">
        <v>1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1</v>
      </c>
      <c r="N15" s="2" t="n">
        <v>0</v>
      </c>
      <c r="O15" s="2" t="n">
        <v>0</v>
      </c>
      <c r="P15" s="2" t="n">
        <v>0</v>
      </c>
      <c r="Q15" s="4" t="n">
        <v>1.694300329901839</v>
      </c>
      <c r="R15" s="4" t="n">
        <v>1.159583396137833</v>
      </c>
      <c r="S15" s="4" t="n">
        <v>0.9319096989682366</v>
      </c>
      <c r="T15" s="4" t="n">
        <v>0.5799401969259861</v>
      </c>
      <c r="U15" s="4" t="n">
        <v>-2.866514085716025</v>
      </c>
      <c r="V15" s="4" t="n">
        <v>-0.2872088661269844</v>
      </c>
      <c r="W15" s="4" t="n">
        <v>-0.06218023337497</v>
      </c>
      <c r="X15" s="4" t="n">
        <v>-0.0576122775432908</v>
      </c>
      <c r="Y15" s="4" t="n">
        <v>2.151125285916336</v>
      </c>
      <c r="Z15" s="4" t="n">
        <v>-0.4894057240841219</v>
      </c>
      <c r="AA15" s="5">
        <f>STDEVP(Residuals!O2:O245)*SQRT(252)</f>
        <v/>
      </c>
    </row>
    <row r="16">
      <c r="A16" s="2" t="inlineStr">
        <is>
          <t>PFS</t>
        </is>
      </c>
      <c r="B16" s="3" t="n">
        <v>0.05</v>
      </c>
      <c r="C16" s="2" t="inlineStr">
        <is>
          <t>Financials</t>
        </is>
      </c>
      <c r="D16" s="2" t="n">
        <v>2562197218.824085</v>
      </c>
      <c r="E16" s="2" t="n">
        <v>1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4" t="n">
        <v>-2.620922049881968</v>
      </c>
      <c r="R16" s="4" t="n">
        <v>0.0318524757711211</v>
      </c>
      <c r="S16" s="4" t="n">
        <v>-0.1239998580807944</v>
      </c>
      <c r="T16" s="4" t="n">
        <v>-0.8753047847369754</v>
      </c>
      <c r="U16" s="4" t="n">
        <v>3.289770370023082</v>
      </c>
      <c r="V16" s="4" t="n">
        <v>1.240328980690424</v>
      </c>
      <c r="W16" s="4" t="n">
        <v>-1.147442837231871</v>
      </c>
      <c r="X16" s="4" t="n">
        <v>0.1716606763369559</v>
      </c>
      <c r="Y16" s="4" t="n">
        <v>-0.3092868736770179</v>
      </c>
      <c r="Z16" s="4" t="n">
        <v>-0.0291987962827688</v>
      </c>
      <c r="AA16" s="5">
        <f>STDEVP(Residuals!P2:P245)*SQRT(252)</f>
        <v/>
      </c>
    </row>
    <row r="17">
      <c r="A17" s="2" t="inlineStr">
        <is>
          <t>TVTX</t>
        </is>
      </c>
      <c r="B17" s="3" t="n">
        <v>0.05</v>
      </c>
      <c r="C17" s="2" t="inlineStr">
        <is>
          <t>Health Care</t>
        </is>
      </c>
      <c r="D17" s="2" t="n">
        <v>1560397430.663378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4" t="n">
        <v>-2.90811547384294</v>
      </c>
      <c r="R17" s="4" t="n">
        <v>0.2529384420440733</v>
      </c>
      <c r="S17" s="4" t="n">
        <v>-0.1809120532293871</v>
      </c>
      <c r="T17" s="4" t="n">
        <v>0.0893646310532924</v>
      </c>
      <c r="U17" s="4" t="n">
        <v>3.051664666525307</v>
      </c>
      <c r="V17" s="4" t="n">
        <v>-0.289723404743714</v>
      </c>
      <c r="W17" s="4" t="n">
        <v>0.7338111432552523</v>
      </c>
      <c r="X17" s="4" t="n">
        <v>-0.1355728180139963</v>
      </c>
      <c r="Y17" s="4" t="n">
        <v>0.2080942721629704</v>
      </c>
      <c r="Z17" s="4" t="n">
        <v>1.685913869279684</v>
      </c>
      <c r="AA17" s="5">
        <f>STDEVP(Residuals!Q2:Q245)*SQRT(252)</f>
        <v/>
      </c>
    </row>
    <row r="18">
      <c r="A18" s="2" t="inlineStr">
        <is>
          <t>USLM</t>
        </is>
      </c>
      <c r="B18" s="3" t="n">
        <v>0.05</v>
      </c>
      <c r="C18" s="2" t="inlineStr">
        <is>
          <t>Materials</t>
        </is>
      </c>
      <c r="D18" s="2" t="n">
        <v>3564343549.143296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1</v>
      </c>
      <c r="O18" s="2" t="n">
        <v>0</v>
      </c>
      <c r="P18" s="2" t="n">
        <v>0</v>
      </c>
      <c r="Q18" s="4" t="n">
        <v>-2.429750303889905</v>
      </c>
      <c r="R18" s="4" t="n">
        <v>0.3065098718291097</v>
      </c>
      <c r="S18" s="4" t="n">
        <v>0.307112248184288</v>
      </c>
      <c r="T18" s="4" t="n">
        <v>-0.3285193633604648</v>
      </c>
      <c r="U18" s="4" t="n">
        <v>3.355242802407176</v>
      </c>
      <c r="V18" s="4" t="n">
        <v>-0.0872685819999682</v>
      </c>
      <c r="W18" s="4" t="n">
        <v>-1.111490431773245</v>
      </c>
      <c r="X18" s="4" t="n">
        <v>-0.0228093147298055</v>
      </c>
      <c r="Y18" s="4" t="n">
        <v>0.405151616672287</v>
      </c>
      <c r="Z18" s="4" t="n">
        <v>-0.6296249408313992</v>
      </c>
      <c r="AA18" s="5">
        <f>STDEVP(Residuals!R2:R245)*SQRT(252)</f>
        <v/>
      </c>
    </row>
    <row r="19">
      <c r="A19" s="2" t="inlineStr">
        <is>
          <t>WHD</t>
        </is>
      </c>
      <c r="B19" s="3" t="n">
        <v>0.05</v>
      </c>
      <c r="C19" s="2" t="inlineStr">
        <is>
          <t>Energy</t>
        </is>
      </c>
      <c r="D19" s="2" t="n">
        <v>2854444847.180912</v>
      </c>
      <c r="E19" s="2" t="n">
        <v>1</v>
      </c>
      <c r="F19" s="2" t="n">
        <v>0</v>
      </c>
      <c r="G19" s="2" t="n">
        <v>0</v>
      </c>
      <c r="H19" s="2" t="n">
        <v>0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4" t="n">
        <v>-2.558371430923363</v>
      </c>
      <c r="R19" s="4" t="n">
        <v>0.9824039924953232</v>
      </c>
      <c r="S19" s="4" t="n">
        <v>-0.7277419861496193</v>
      </c>
      <c r="T19" s="4" t="n">
        <v>-0.6620140938816359</v>
      </c>
      <c r="U19" s="4" t="n">
        <v>3.319016849330032</v>
      </c>
      <c r="V19" s="4" t="n">
        <v>0.2734977493245837</v>
      </c>
      <c r="W19" s="4" t="n">
        <v>-0.0384410615423539</v>
      </c>
      <c r="X19" s="4" t="n">
        <v>0.052288341280531</v>
      </c>
      <c r="Y19" s="4" t="n">
        <v>0.7890152912260275</v>
      </c>
      <c r="Z19" s="4" t="n">
        <v>-0.5943025867467827</v>
      </c>
      <c r="AA19" s="5">
        <f>STDEVP(Residuals!S2:S245)*SQRT(252)</f>
        <v/>
      </c>
    </row>
    <row r="20">
      <c r="A20" s="2" t="inlineStr">
        <is>
          <t>WMT</t>
        </is>
      </c>
      <c r="B20" s="3" t="n">
        <v>0.05</v>
      </c>
      <c r="C20" s="2" t="inlineStr">
        <is>
          <t>Consumer Staples</t>
        </is>
      </c>
      <c r="D20" s="2" t="n">
        <v>764215827916.3586</v>
      </c>
      <c r="E20" s="2" t="n">
        <v>1</v>
      </c>
      <c r="F20" s="2" t="n">
        <v>0</v>
      </c>
      <c r="G20" s="2" t="n">
        <v>0</v>
      </c>
      <c r="H20" s="2" t="n">
        <v>1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4" t="n">
        <v>0.6788210006158487</v>
      </c>
      <c r="R20" s="4" t="n">
        <v>-0.8171727752666822</v>
      </c>
      <c r="S20" s="4" t="n">
        <v>0.1246093982330394</v>
      </c>
      <c r="T20" s="4" t="n">
        <v>0.6333017258835478</v>
      </c>
      <c r="U20" s="4" t="n">
        <v>-1.311661964293656</v>
      </c>
      <c r="V20" s="4" t="n">
        <v>-0.1465405936039436</v>
      </c>
      <c r="W20" s="4" t="n">
        <v>-1.994735287320124</v>
      </c>
      <c r="X20" s="4" t="n">
        <v>-0.0001874612496876</v>
      </c>
      <c r="Y20" s="4" t="n">
        <v>-0.2367899310711892</v>
      </c>
      <c r="Z20" s="4" t="n">
        <v>-0.1259827498401117</v>
      </c>
      <c r="AA20" s="5">
        <f>STDEVP(Residuals!T2:T245)*SQRT(252)</f>
        <v/>
      </c>
    </row>
    <row r="21">
      <c r="A21" s="2" t="inlineStr">
        <is>
          <t>XOM</t>
        </is>
      </c>
      <c r="B21" s="3" t="n">
        <v>0.05</v>
      </c>
      <c r="C21" s="2" t="inlineStr">
        <is>
          <t>Energy</t>
        </is>
      </c>
      <c r="D21" s="2" t="n">
        <v>467096763542.1753</v>
      </c>
      <c r="E21" s="2" t="n">
        <v>1</v>
      </c>
      <c r="F21" s="2" t="n">
        <v>0</v>
      </c>
      <c r="G21" s="2" t="n">
        <v>0</v>
      </c>
      <c r="H21" s="2" t="n">
        <v>0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4" t="n">
        <v>0.3937186272337404</v>
      </c>
      <c r="R21" s="4" t="n">
        <v>-0.9544302864036052</v>
      </c>
      <c r="S21" s="4" t="n">
        <v>-0.414681509999909</v>
      </c>
      <c r="T21" s="4" t="n">
        <v>0.5497981960437794</v>
      </c>
      <c r="U21" s="4" t="n">
        <v>-0.7440018908849308</v>
      </c>
      <c r="V21" s="4" t="n">
        <v>0.5097553839184601</v>
      </c>
      <c r="W21" s="4" t="n">
        <v>-1.199213261000349</v>
      </c>
      <c r="X21" s="4" t="n">
        <v>0.1084759205105277</v>
      </c>
      <c r="Y21" s="4" t="n">
        <v>-0.4231463812038125</v>
      </c>
      <c r="Z21" s="4" t="n">
        <v>-0.441494510102512</v>
      </c>
      <c r="AA21" s="5">
        <f>STDEVP(Residuals!U2:U245)*SQRT(252)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B1" s="1" t="inlineStr">
        <is>
          <t>Country</t>
        </is>
      </c>
      <c r="C1" s="1" t="inlineStr">
        <is>
          <t>Communication</t>
        </is>
      </c>
      <c r="D1" s="1" t="inlineStr">
        <is>
          <t>Consumer Discretionary</t>
        </is>
      </c>
      <c r="E1" s="1" t="inlineStr">
        <is>
          <t>Consumer Staples</t>
        </is>
      </c>
      <c r="F1" s="1" t="inlineStr">
        <is>
          <t>Energy</t>
        </is>
      </c>
      <c r="G1" s="1" t="inlineStr">
        <is>
          <t>Financials</t>
        </is>
      </c>
      <c r="H1" s="1" t="inlineStr">
        <is>
          <t>Health Care</t>
        </is>
      </c>
      <c r="I1" s="1" t="inlineStr">
        <is>
          <t>Industrials</t>
        </is>
      </c>
      <c r="J1" s="1" t="inlineStr">
        <is>
          <t>Information Technology</t>
        </is>
      </c>
      <c r="K1" s="1" t="inlineStr">
        <is>
          <t>Materials</t>
        </is>
      </c>
      <c r="L1" s="1" t="inlineStr">
        <is>
          <t>Real Estate</t>
        </is>
      </c>
      <c r="M1" s="1" t="inlineStr">
        <is>
          <t>Utilities</t>
        </is>
      </c>
      <c r="N1" s="1" t="inlineStr">
        <is>
          <t>size</t>
        </is>
      </c>
      <c r="O1" s="1" t="inlineStr">
        <is>
          <t>beta</t>
        </is>
      </c>
      <c r="P1" s="1" t="inlineStr">
        <is>
          <t>momentum</t>
        </is>
      </c>
      <c r="Q1" s="1" t="inlineStr">
        <is>
          <t>residvol</t>
        </is>
      </c>
      <c r="R1" s="1" t="inlineStr">
        <is>
          <t>nlsize</t>
        </is>
      </c>
      <c r="S1" s="1" t="inlineStr">
        <is>
          <t>btop</t>
        </is>
      </c>
      <c r="T1" s="1" t="inlineStr">
        <is>
          <t>liquidity</t>
        </is>
      </c>
      <c r="U1" s="1" t="inlineStr">
        <is>
          <t>earnyild</t>
        </is>
      </c>
      <c r="V1" s="1" t="inlineStr">
        <is>
          <t>growth</t>
        </is>
      </c>
      <c r="W1" s="1" t="inlineStr">
        <is>
          <t>leverage</t>
        </is>
      </c>
    </row>
    <row r="2">
      <c r="A2" s="1" t="inlineStr">
        <is>
          <t>Country</t>
        </is>
      </c>
      <c r="B2" s="6" t="n">
        <v>9.528273910253696e-05</v>
      </c>
      <c r="C2" s="6" t="n">
        <v>-4.035607109605199e-06</v>
      </c>
      <c r="D2" s="6" t="n">
        <v>-2.86605913972989e-06</v>
      </c>
      <c r="E2" s="6" t="n">
        <v>-3.118005291027856e-05</v>
      </c>
      <c r="F2" s="6" t="n">
        <v>-2.521363231563107e-06</v>
      </c>
      <c r="G2" s="6" t="n">
        <v>5.863817525578862e-06</v>
      </c>
      <c r="H2" s="6" t="n">
        <v>-1.864126789766749e-05</v>
      </c>
      <c r="I2" s="6" t="n">
        <v>5.39463259272736e-06</v>
      </c>
      <c r="J2" s="6" t="n">
        <v>1.542706217311967e-05</v>
      </c>
      <c r="K2" s="6" t="n">
        <v>6.000483743269595e-06</v>
      </c>
      <c r="L2" s="6" t="n">
        <v>-1.405941290143782e-05</v>
      </c>
      <c r="M2" s="6" t="n">
        <v>-2.593092105426523e-05</v>
      </c>
      <c r="N2" s="6" t="n">
        <v>-3.447001766990094e-06</v>
      </c>
      <c r="O2" s="6" t="n">
        <v>2.357194397914758e-05</v>
      </c>
      <c r="P2" s="6" t="n">
        <v>1.460416884796974e-06</v>
      </c>
      <c r="Q2" s="6" t="n">
        <v>1.078528176581509e-05</v>
      </c>
      <c r="R2" s="6" t="n">
        <v>-2.361958605554406e-06</v>
      </c>
      <c r="S2" s="6" t="n">
        <v>3.233758851004268e-07</v>
      </c>
      <c r="T2" s="6" t="n">
        <v>1.043821235534276e-05</v>
      </c>
      <c r="U2" s="6" t="n">
        <v>-1.82406090374284e-06</v>
      </c>
      <c r="V2" s="6" t="n">
        <v>-5.706965337588293e-07</v>
      </c>
      <c r="W2" s="6" t="n">
        <v>-3.96875665343952e-07</v>
      </c>
    </row>
    <row r="3">
      <c r="A3" s="1" t="inlineStr">
        <is>
          <t>Communication</t>
        </is>
      </c>
      <c r="B3" s="6" t="n">
        <v>-4.035607109605197e-06</v>
      </c>
      <c r="C3" s="6" t="n">
        <v>1.739234938879174e-05</v>
      </c>
      <c r="D3" s="6" t="n">
        <v>3.615362340239829e-06</v>
      </c>
      <c r="E3" s="6" t="n">
        <v>7.889618410865693e-07</v>
      </c>
      <c r="F3" s="6" t="n">
        <v>-1.185029933329111e-05</v>
      </c>
      <c r="G3" s="6" t="n">
        <v>-2.024266075899824e-06</v>
      </c>
      <c r="H3" s="6" t="n">
        <v>-2.57488873201612e-06</v>
      </c>
      <c r="I3" s="6" t="n">
        <v>-3.446905611558079e-06</v>
      </c>
      <c r="J3" s="6" t="n">
        <v>-2.201592704485746e-06</v>
      </c>
      <c r="K3" s="6" t="n">
        <v>-4.679123173984228e-06</v>
      </c>
      <c r="L3" s="6" t="n">
        <v>-1.765223464228995e-06</v>
      </c>
      <c r="M3" s="6" t="n">
        <v>-4.718905296618031e-06</v>
      </c>
      <c r="N3" s="6" t="n">
        <v>-4.210370029462662e-07</v>
      </c>
      <c r="O3" s="6" t="n">
        <v>1.936710542425971e-07</v>
      </c>
      <c r="P3" s="6" t="n">
        <v>-1.628795103852261e-06</v>
      </c>
      <c r="Q3" s="6" t="n">
        <v>-7.001707729404541e-07</v>
      </c>
      <c r="R3" s="6" t="n">
        <v>-2.761038736285368e-07</v>
      </c>
      <c r="S3" s="6" t="n">
        <v>-7.107128547679837e-07</v>
      </c>
      <c r="T3" s="6" t="n">
        <v>-8.405294358897307e-07</v>
      </c>
      <c r="U3" s="6" t="n">
        <v>-3.4229653438647e-07</v>
      </c>
      <c r="V3" s="6" t="n">
        <v>1.080057711912745e-06</v>
      </c>
      <c r="W3" s="6" t="n">
        <v>6.986481350302676e-08</v>
      </c>
    </row>
    <row r="4">
      <c r="A4" s="1" t="inlineStr">
        <is>
          <t>Consumer Discretionary</t>
        </is>
      </c>
      <c r="B4" s="6" t="n">
        <v>-2.86605913972989e-06</v>
      </c>
      <c r="C4" s="6" t="n">
        <v>3.615362340239829e-06</v>
      </c>
      <c r="D4" s="6" t="n">
        <v>2.545430069190788e-05</v>
      </c>
      <c r="E4" s="6" t="n">
        <v>7.936411687806626e-06</v>
      </c>
      <c r="F4" s="6" t="n">
        <v>-1.987229960090547e-05</v>
      </c>
      <c r="G4" s="6" t="n">
        <v>1.640424664534067e-06</v>
      </c>
      <c r="H4" s="6" t="n">
        <v>-2.018894964138109e-06</v>
      </c>
      <c r="I4" s="6" t="n">
        <v>7.439770419885909e-07</v>
      </c>
      <c r="J4" s="6" t="n">
        <v>-1.02542521036854e-05</v>
      </c>
      <c r="K4" s="6" t="n">
        <v>4.714902100434104e-06</v>
      </c>
      <c r="L4" s="6" t="n">
        <v>1.890405343058566e-06</v>
      </c>
      <c r="M4" s="6" t="n">
        <v>-6.300465981385106e-06</v>
      </c>
      <c r="N4" s="6" t="n">
        <v>-2.199096020310715e-06</v>
      </c>
      <c r="O4" s="6" t="n">
        <v>2.146676903356475e-08</v>
      </c>
      <c r="P4" s="6" t="n">
        <v>-6.936941525877347e-06</v>
      </c>
      <c r="Q4" s="6" t="n">
        <v>-3.732353152849744e-06</v>
      </c>
      <c r="R4" s="6" t="n">
        <v>-7.879959813495656e-09</v>
      </c>
      <c r="S4" s="6" t="n">
        <v>9.801630458370579e-07</v>
      </c>
      <c r="T4" s="6" t="n">
        <v>-2.637145690673012e-06</v>
      </c>
      <c r="U4" s="6" t="n">
        <v>1.090321506690697e-06</v>
      </c>
      <c r="V4" s="6" t="n">
        <v>-2.216368539482388e-06</v>
      </c>
      <c r="W4" s="6" t="n">
        <v>1.072799867513636e-06</v>
      </c>
    </row>
    <row r="5">
      <c r="A5" s="1" t="inlineStr">
        <is>
          <t>Consumer Staples</t>
        </is>
      </c>
      <c r="B5" s="6" t="n">
        <v>-3.118005291027856e-05</v>
      </c>
      <c r="C5" s="6" t="n">
        <v>7.889618410865698e-07</v>
      </c>
      <c r="D5" s="6" t="n">
        <v>7.936411687806626e-06</v>
      </c>
      <c r="E5" s="6" t="n">
        <v>5.233792561838373e-05</v>
      </c>
      <c r="F5" s="6" t="n">
        <v>-7.533095386243301e-06</v>
      </c>
      <c r="G5" s="6" t="n">
        <v>-7.200511898318041e-06</v>
      </c>
      <c r="H5" s="6" t="n">
        <v>6.384260363719182e-06</v>
      </c>
      <c r="I5" s="6" t="n">
        <v>4.123729346134359e-06</v>
      </c>
      <c r="J5" s="6" t="n">
        <v>-1.805007434464677e-05</v>
      </c>
      <c r="K5" s="6" t="n">
        <v>9.321855172322682e-06</v>
      </c>
      <c r="L5" s="6" t="n">
        <v>1.813246723384958e-05</v>
      </c>
      <c r="M5" s="6" t="n">
        <v>2.752786255799687e-05</v>
      </c>
      <c r="N5" s="6" t="n">
        <v>2.035044219661469e-06</v>
      </c>
      <c r="O5" s="6" t="n">
        <v>3.332972401539874e-06</v>
      </c>
      <c r="P5" s="6" t="n">
        <v>-2.834729015574618e-06</v>
      </c>
      <c r="Q5" s="6" t="n">
        <v>-8.089682022898891e-06</v>
      </c>
      <c r="R5" s="6" t="n">
        <v>8.103412325130607e-07</v>
      </c>
      <c r="S5" s="6" t="n">
        <v>-2.139056792339189e-07</v>
      </c>
      <c r="T5" s="6" t="n">
        <v>-7.35933132463657e-06</v>
      </c>
      <c r="U5" s="6" t="n">
        <v>7.81638620124814e-07</v>
      </c>
      <c r="V5" s="6" t="n">
        <v>-3.41939571739561e-06</v>
      </c>
      <c r="W5" s="6" t="n">
        <v>1.850634359128456e-06</v>
      </c>
    </row>
    <row r="6">
      <c r="A6" s="1" t="inlineStr">
        <is>
          <t>Energy</t>
        </is>
      </c>
      <c r="B6" s="6" t="n">
        <v>-2.521363231563104e-06</v>
      </c>
      <c r="C6" s="6" t="n">
        <v>-1.185029933329111e-05</v>
      </c>
      <c r="D6" s="6" t="n">
        <v>-1.987229960090547e-05</v>
      </c>
      <c r="E6" s="6" t="n">
        <v>-7.533095386243303e-06</v>
      </c>
      <c r="F6" s="6" t="n">
        <v>0.0001340604322628</v>
      </c>
      <c r="G6" s="6" t="n">
        <v>-1.13220931334738e-06</v>
      </c>
      <c r="H6" s="6" t="n">
        <v>-1.702941060936902e-05</v>
      </c>
      <c r="I6" s="6" t="n">
        <v>1.331450401284643e-06</v>
      </c>
      <c r="J6" s="6" t="n">
        <v>3.095924754345968e-06</v>
      </c>
      <c r="K6" s="6" t="n">
        <v>-1.097739362037646e-06</v>
      </c>
      <c r="L6" s="6" t="n">
        <v>3.545534925969107e-06</v>
      </c>
      <c r="M6" s="6" t="n">
        <v>7.577910535309065e-06</v>
      </c>
      <c r="N6" s="6" t="n">
        <v>4.172580243614021e-06</v>
      </c>
      <c r="O6" s="6" t="n">
        <v>-5.891955729538258e-06</v>
      </c>
      <c r="P6" s="6" t="n">
        <v>5.888432063399472e-06</v>
      </c>
      <c r="Q6" s="6" t="n">
        <v>-3.949331165307721e-07</v>
      </c>
      <c r="R6" s="6" t="n">
        <v>1.021177181251047e-06</v>
      </c>
      <c r="S6" s="6" t="n">
        <v>4.372898010656427e-06</v>
      </c>
      <c r="T6" s="6" t="n">
        <v>3.062911955738733e-06</v>
      </c>
      <c r="U6" s="6" t="n">
        <v>5.101466621181412e-07</v>
      </c>
      <c r="V6" s="6" t="n">
        <v>-2.19322246122843e-06</v>
      </c>
      <c r="W6" s="6" t="n">
        <v>1.674628110266881e-06</v>
      </c>
    </row>
    <row r="7">
      <c r="A7" s="1" t="inlineStr">
        <is>
          <t>Financials</t>
        </is>
      </c>
      <c r="B7" s="6" t="n">
        <v>5.863817525578862e-06</v>
      </c>
      <c r="C7" s="6" t="n">
        <v>-2.024266075899823e-06</v>
      </c>
      <c r="D7" s="6" t="n">
        <v>1.640424664534066e-06</v>
      </c>
      <c r="E7" s="6" t="n">
        <v>-7.200511898318041e-06</v>
      </c>
      <c r="F7" s="6" t="n">
        <v>-1.13220931334738e-06</v>
      </c>
      <c r="G7" s="6" t="n">
        <v>2.062105070046387e-05</v>
      </c>
      <c r="H7" s="6" t="n">
        <v>-6.85282119988142e-06</v>
      </c>
      <c r="I7" s="6" t="n">
        <v>6.452532748572545e-07</v>
      </c>
      <c r="J7" s="6" t="n">
        <v>-4.711793578218469e-06</v>
      </c>
      <c r="K7" s="6" t="n">
        <v>3.999067333127057e-07</v>
      </c>
      <c r="L7" s="6" t="n">
        <v>-3.489030027512319e-07</v>
      </c>
      <c r="M7" s="6" t="n">
        <v>-3.905179393698449e-06</v>
      </c>
      <c r="N7" s="6" t="n">
        <v>-6.312213447711236e-07</v>
      </c>
      <c r="O7" s="6" t="n">
        <v>-9.307034918651826e-07</v>
      </c>
      <c r="P7" s="6" t="n">
        <v>7.96466625018317e-07</v>
      </c>
      <c r="Q7" s="6" t="n">
        <v>-1.077980894682411e-07</v>
      </c>
      <c r="R7" s="6" t="n">
        <v>6.896758557315454e-07</v>
      </c>
      <c r="S7" s="6" t="n">
        <v>-7.004503251113769e-07</v>
      </c>
      <c r="T7" s="6" t="n">
        <v>1.603220434358726e-06</v>
      </c>
      <c r="U7" s="6" t="n">
        <v>-6.566492664837187e-08</v>
      </c>
      <c r="V7" s="6" t="n">
        <v>-1.044483050001387e-07</v>
      </c>
      <c r="W7" s="6" t="n">
        <v>3.337581864141578e-07</v>
      </c>
    </row>
    <row r="8">
      <c r="A8" s="1" t="inlineStr">
        <is>
          <t>Health Care</t>
        </is>
      </c>
      <c r="B8" s="6" t="n">
        <v>-1.864126789766749e-05</v>
      </c>
      <c r="C8" s="6" t="n">
        <v>-2.57488873201612e-06</v>
      </c>
      <c r="D8" s="6" t="n">
        <v>-2.018894964138109e-06</v>
      </c>
      <c r="E8" s="6" t="n">
        <v>6.384260363719184e-06</v>
      </c>
      <c r="F8" s="6" t="n">
        <v>-1.702941060936902e-05</v>
      </c>
      <c r="G8" s="6" t="n">
        <v>-6.852821199881421e-06</v>
      </c>
      <c r="H8" s="6" t="n">
        <v>5.23856137132331e-05</v>
      </c>
      <c r="I8" s="6" t="n">
        <v>-2.278567582809481e-06</v>
      </c>
      <c r="J8" s="6" t="n">
        <v>-1.343849072701196e-05</v>
      </c>
      <c r="K8" s="6" t="n">
        <v>6.766368073459019e-08</v>
      </c>
      <c r="L8" s="6" t="n">
        <v>8.245349258277459e-06</v>
      </c>
      <c r="M8" s="6" t="n">
        <v>7.022828866512117e-06</v>
      </c>
      <c r="N8" s="6" t="n">
        <v>2.660346021022339e-07</v>
      </c>
      <c r="O8" s="6" t="n">
        <v>-2.945210730687387e-06</v>
      </c>
      <c r="P8" s="6" t="n">
        <v>-5.683564243899514e-06</v>
      </c>
      <c r="Q8" s="6" t="n">
        <v>-4.981403914160608e-06</v>
      </c>
      <c r="R8" s="6" t="n">
        <v>1.269269622746136e-07</v>
      </c>
      <c r="S8" s="6" t="n">
        <v>1.017453211909274e-06</v>
      </c>
      <c r="T8" s="6" t="n">
        <v>-3.47087485478803e-06</v>
      </c>
      <c r="U8" s="6" t="n">
        <v>-5.178776371191659e-07</v>
      </c>
      <c r="V8" s="6" t="n">
        <v>-1.046677056279495e-06</v>
      </c>
      <c r="W8" s="6" t="n">
        <v>-1.629806441424951e-07</v>
      </c>
    </row>
    <row r="9">
      <c r="A9" s="1" t="inlineStr">
        <is>
          <t>Industrials</t>
        </is>
      </c>
      <c r="B9" s="6" t="n">
        <v>5.39463259272736e-06</v>
      </c>
      <c r="C9" s="6" t="n">
        <v>-3.44690561155808e-06</v>
      </c>
      <c r="D9" s="6" t="n">
        <v>7.439770419885912e-07</v>
      </c>
      <c r="E9" s="6" t="n">
        <v>4.123729346134359e-06</v>
      </c>
      <c r="F9" s="6" t="n">
        <v>1.331450401284643e-06</v>
      </c>
      <c r="G9" s="6" t="n">
        <v>6.452532748572546e-07</v>
      </c>
      <c r="H9" s="6" t="n">
        <v>-2.278567582809481e-06</v>
      </c>
      <c r="I9" s="6" t="n">
        <v>1.58927566166e-05</v>
      </c>
      <c r="J9" s="6" t="n">
        <v>-4.945115504843196e-06</v>
      </c>
      <c r="K9" s="6" t="n">
        <v>7.837056060680217e-06</v>
      </c>
      <c r="L9" s="6" t="n">
        <v>2.842852641500555e-06</v>
      </c>
      <c r="M9" s="6" t="n">
        <v>4.040193893603432e-06</v>
      </c>
      <c r="N9" s="6" t="n">
        <v>6.194298222235867e-07</v>
      </c>
      <c r="O9" s="6" t="n">
        <v>4.279470800240794e-06</v>
      </c>
      <c r="P9" s="6" t="n">
        <v>2.006314078450716e-07</v>
      </c>
      <c r="Q9" s="6" t="n">
        <v>1.722293608201675e-06</v>
      </c>
      <c r="R9" s="6" t="n">
        <v>6.199167674564148e-07</v>
      </c>
      <c r="S9" s="6" t="n">
        <v>-4.426660383225186e-07</v>
      </c>
      <c r="T9" s="6" t="n">
        <v>5.312535575436283e-07</v>
      </c>
      <c r="U9" s="6" t="n">
        <v>4.120790818880295e-07</v>
      </c>
      <c r="V9" s="6" t="n">
        <v>-8.09314595091429e-07</v>
      </c>
      <c r="W9" s="6" t="n">
        <v>-6.544282969495827e-07</v>
      </c>
    </row>
    <row r="10">
      <c r="A10" s="1" t="inlineStr">
        <is>
          <t>Information Technology</t>
        </is>
      </c>
      <c r="B10" s="6" t="n">
        <v>1.542706217311967e-05</v>
      </c>
      <c r="C10" s="6" t="n">
        <v>-2.201592704485746e-06</v>
      </c>
      <c r="D10" s="6" t="n">
        <v>-1.02542521036854e-05</v>
      </c>
      <c r="E10" s="6" t="n">
        <v>-1.805007434464677e-05</v>
      </c>
      <c r="F10" s="6" t="n">
        <v>3.095924754345968e-06</v>
      </c>
      <c r="G10" s="6" t="n">
        <v>-4.711793578218468e-06</v>
      </c>
      <c r="H10" s="6" t="n">
        <v>-1.343849072701196e-05</v>
      </c>
      <c r="I10" s="6" t="n">
        <v>-4.945115504843196e-06</v>
      </c>
      <c r="J10" s="6" t="n">
        <v>1.856228926087195e-05</v>
      </c>
      <c r="K10" s="6" t="n">
        <v>-7.961430025626809e-06</v>
      </c>
      <c r="L10" s="6" t="n">
        <v>-1.221178253390889e-05</v>
      </c>
      <c r="M10" s="6" t="n">
        <v>-1.112064553930989e-05</v>
      </c>
      <c r="N10" s="6" t="n">
        <v>-1.208514260551723e-07</v>
      </c>
      <c r="O10" s="6" t="n">
        <v>-2.322568553370919e-07</v>
      </c>
      <c r="P10" s="6" t="n">
        <v>4.175388317276906e-06</v>
      </c>
      <c r="Q10" s="6" t="n">
        <v>5.221560219578487e-06</v>
      </c>
      <c r="R10" s="6" t="n">
        <v>-7.601182424375548e-07</v>
      </c>
      <c r="S10" s="6" t="n">
        <v>-4.94192117726546e-07</v>
      </c>
      <c r="T10" s="6" t="n">
        <v>3.504006161089004e-06</v>
      </c>
      <c r="U10" s="6" t="n">
        <v>-4.234859455936802e-07</v>
      </c>
      <c r="V10" s="6" t="n">
        <v>2.478736422141848e-06</v>
      </c>
      <c r="W10" s="6" t="n">
        <v>-1.050031230774729e-06</v>
      </c>
    </row>
    <row r="11">
      <c r="A11" s="1" t="inlineStr">
        <is>
          <t>Materials</t>
        </is>
      </c>
      <c r="B11" s="6" t="n">
        <v>6.000483743269595e-06</v>
      </c>
      <c r="C11" s="6" t="n">
        <v>-4.679123173984228e-06</v>
      </c>
      <c r="D11" s="6" t="n">
        <v>4.714902100434106e-06</v>
      </c>
      <c r="E11" s="6" t="n">
        <v>9.321855172322683e-06</v>
      </c>
      <c r="F11" s="6" t="n">
        <v>-1.097739362037646e-06</v>
      </c>
      <c r="G11" s="6" t="n">
        <v>3.99906733312706e-07</v>
      </c>
      <c r="H11" s="6" t="n">
        <v>6.766368073459064e-08</v>
      </c>
      <c r="I11" s="6" t="n">
        <v>7.837056060680215e-06</v>
      </c>
      <c r="J11" s="6" t="n">
        <v>-7.961430025626807e-06</v>
      </c>
      <c r="K11" s="6" t="n">
        <v>4.036450881986223e-05</v>
      </c>
      <c r="L11" s="6" t="n">
        <v>3.770207070750832e-06</v>
      </c>
      <c r="M11" s="6" t="n">
        <v>6.304499530796349e-06</v>
      </c>
      <c r="N11" s="6" t="n">
        <v>-2.1948840579654e-06</v>
      </c>
      <c r="O11" s="6" t="n">
        <v>1.446042036312925e-06</v>
      </c>
      <c r="P11" s="6" t="n">
        <v>-1.023963583894433e-06</v>
      </c>
      <c r="Q11" s="6" t="n">
        <v>3.104632331226789e-06</v>
      </c>
      <c r="R11" s="6" t="n">
        <v>-5.659888852006583e-07</v>
      </c>
      <c r="S11" s="6" t="n">
        <v>8.725206501074515e-07</v>
      </c>
      <c r="T11" s="6" t="n">
        <v>7.152600567841692e-07</v>
      </c>
      <c r="U11" s="6" t="n">
        <v>-8.180444019290188e-08</v>
      </c>
      <c r="V11" s="6" t="n">
        <v>-2.222792998468082e-06</v>
      </c>
      <c r="W11" s="6" t="n">
        <v>4.108784869329525e-07</v>
      </c>
    </row>
    <row r="12">
      <c r="A12" s="1" t="inlineStr">
        <is>
          <t>Real Estate</t>
        </is>
      </c>
      <c r="B12" s="6" t="n">
        <v>-1.405941290143782e-05</v>
      </c>
      <c r="C12" s="6" t="n">
        <v>-1.765223464228994e-06</v>
      </c>
      <c r="D12" s="6" t="n">
        <v>1.890405343058566e-06</v>
      </c>
      <c r="E12" s="6" t="n">
        <v>1.813246723384958e-05</v>
      </c>
      <c r="F12" s="6" t="n">
        <v>3.54553492596911e-06</v>
      </c>
      <c r="G12" s="6" t="n">
        <v>-3.489030027512313e-07</v>
      </c>
      <c r="H12" s="6" t="n">
        <v>8.245349258277457e-06</v>
      </c>
      <c r="I12" s="6" t="n">
        <v>2.842852641500554e-06</v>
      </c>
      <c r="J12" s="6" t="n">
        <v>-1.221178253390889e-05</v>
      </c>
      <c r="K12" s="6" t="n">
        <v>3.770207070750832e-06</v>
      </c>
      <c r="L12" s="6" t="n">
        <v>2.98299048669961e-05</v>
      </c>
      <c r="M12" s="6" t="n">
        <v>1.993287598962953e-05</v>
      </c>
      <c r="N12" s="6" t="n">
        <v>1.446484938902278e-06</v>
      </c>
      <c r="O12" s="6" t="n">
        <v>8.122468576845795e-07</v>
      </c>
      <c r="P12" s="6" t="n">
        <v>7.015212244879253e-07</v>
      </c>
      <c r="Q12" s="6" t="n">
        <v>-3.408752385013712e-06</v>
      </c>
      <c r="R12" s="6" t="n">
        <v>9.935870332996506e-07</v>
      </c>
      <c r="S12" s="6" t="n">
        <v>-1.440946040324034e-08</v>
      </c>
      <c r="T12" s="6" t="n">
        <v>-2.470634622634043e-06</v>
      </c>
      <c r="U12" s="6" t="n">
        <v>-1.362325390405285e-07</v>
      </c>
      <c r="V12" s="6" t="n">
        <v>-2.337032527141184e-06</v>
      </c>
      <c r="W12" s="6" t="n">
        <v>1.856514116722746e-06</v>
      </c>
    </row>
    <row r="13">
      <c r="A13" s="1" t="inlineStr">
        <is>
          <t>Utilities</t>
        </is>
      </c>
      <c r="B13" s="6" t="n">
        <v>-2.593092105426523e-05</v>
      </c>
      <c r="C13" s="6" t="n">
        <v>-4.718905296618031e-06</v>
      </c>
      <c r="D13" s="6" t="n">
        <v>-6.300465981385106e-06</v>
      </c>
      <c r="E13" s="6" t="n">
        <v>2.752786255799688e-05</v>
      </c>
      <c r="F13" s="6" t="n">
        <v>7.577910535309068e-06</v>
      </c>
      <c r="G13" s="6" t="n">
        <v>-3.905179393698449e-06</v>
      </c>
      <c r="H13" s="6" t="n">
        <v>7.022828866512119e-06</v>
      </c>
      <c r="I13" s="6" t="n">
        <v>4.040193893603433e-06</v>
      </c>
      <c r="J13" s="6" t="n">
        <v>-1.112064553930989e-05</v>
      </c>
      <c r="K13" s="6" t="n">
        <v>6.30449953079635e-06</v>
      </c>
      <c r="L13" s="6" t="n">
        <v>1.993287598962953e-05</v>
      </c>
      <c r="M13" s="6" t="n">
        <v>5.447135422499888e-05</v>
      </c>
      <c r="N13" s="6" t="n">
        <v>3.402591859369353e-06</v>
      </c>
      <c r="O13" s="6" t="n">
        <v>-2.50565968917686e-07</v>
      </c>
      <c r="P13" s="6" t="n">
        <v>5.477862650263771e-06</v>
      </c>
      <c r="Q13" s="6" t="n">
        <v>-2.208351434438368e-06</v>
      </c>
      <c r="R13" s="6" t="n">
        <v>-1.849481696384534e-07</v>
      </c>
      <c r="S13" s="6" t="n">
        <v>-1.314845602607998e-06</v>
      </c>
      <c r="T13" s="6" t="n">
        <v>-2.200212630498799e-06</v>
      </c>
      <c r="U13" s="6" t="n">
        <v>3.759429659167754e-07</v>
      </c>
      <c r="V13" s="6" t="n">
        <v>-8.258535621601389e-07</v>
      </c>
      <c r="W13" s="6" t="n">
        <v>-1.187244337038152e-07</v>
      </c>
    </row>
    <row r="14">
      <c r="A14" s="1" t="inlineStr">
        <is>
          <t>size</t>
        </is>
      </c>
      <c r="B14" s="6" t="n">
        <v>-3.447001766990093e-06</v>
      </c>
      <c r="C14" s="6" t="n">
        <v>-4.210370029462658e-07</v>
      </c>
      <c r="D14" s="6" t="n">
        <v>-2.199096020310715e-06</v>
      </c>
      <c r="E14" s="6" t="n">
        <v>2.035044219661469e-06</v>
      </c>
      <c r="F14" s="6" t="n">
        <v>4.172580243614021e-06</v>
      </c>
      <c r="G14" s="6" t="n">
        <v>-6.312213447711236e-07</v>
      </c>
      <c r="H14" s="6" t="n">
        <v>2.660346021022337e-07</v>
      </c>
      <c r="I14" s="6" t="n">
        <v>6.194298222235869e-07</v>
      </c>
      <c r="J14" s="6" t="n">
        <v>-1.208514260551722e-07</v>
      </c>
      <c r="K14" s="6" t="n">
        <v>-2.1948840579654e-06</v>
      </c>
      <c r="L14" s="6" t="n">
        <v>1.446484938902278e-06</v>
      </c>
      <c r="M14" s="6" t="n">
        <v>3.402591859369353e-06</v>
      </c>
      <c r="N14" s="6" t="n">
        <v>7.012299415928495e-06</v>
      </c>
      <c r="O14" s="6" t="n">
        <v>-2.401640584872635e-06</v>
      </c>
      <c r="P14" s="6" t="n">
        <v>8.818342394698289e-08</v>
      </c>
      <c r="Q14" s="6" t="n">
        <v>-3.383533079073102e-06</v>
      </c>
      <c r="R14" s="6" t="n">
        <v>2.311574561434123e-06</v>
      </c>
      <c r="S14" s="6" t="n">
        <v>2.761255531966227e-07</v>
      </c>
      <c r="T14" s="6" t="n">
        <v>-8.233891264211348e-07</v>
      </c>
      <c r="U14" s="6" t="n">
        <v>5.064410451485267e-07</v>
      </c>
      <c r="V14" s="6" t="n">
        <v>6.883799912063412e-07</v>
      </c>
      <c r="W14" s="6" t="n">
        <v>1.110635679093971e-06</v>
      </c>
    </row>
    <row r="15">
      <c r="A15" s="1" t="inlineStr">
        <is>
          <t>beta</t>
        </is>
      </c>
      <c r="B15" s="6" t="n">
        <v>2.357194397914758e-05</v>
      </c>
      <c r="C15" s="6" t="n">
        <v>1.93671054242597e-07</v>
      </c>
      <c r="D15" s="6" t="n">
        <v>2.146676903356452e-08</v>
      </c>
      <c r="E15" s="6" t="n">
        <v>3.332972401539874e-06</v>
      </c>
      <c r="F15" s="6" t="n">
        <v>-5.891955729538261e-06</v>
      </c>
      <c r="G15" s="6" t="n">
        <v>-9.307034918651832e-07</v>
      </c>
      <c r="H15" s="6" t="n">
        <v>-2.945210730687386e-06</v>
      </c>
      <c r="I15" s="6" t="n">
        <v>4.279470800240794e-06</v>
      </c>
      <c r="J15" s="6" t="n">
        <v>-2.322568553370922e-07</v>
      </c>
      <c r="K15" s="6" t="n">
        <v>1.446042036312925e-06</v>
      </c>
      <c r="L15" s="6" t="n">
        <v>8.122468576845788e-07</v>
      </c>
      <c r="M15" s="6" t="n">
        <v>-2.505659689176851e-07</v>
      </c>
      <c r="N15" s="6" t="n">
        <v>-2.401640584872635e-06</v>
      </c>
      <c r="O15" s="6" t="n">
        <v>2.588049405840894e-05</v>
      </c>
      <c r="P15" s="6" t="n">
        <v>-1.642873871975498e-06</v>
      </c>
      <c r="Q15" s="6" t="n">
        <v>1.400642583493879e-06</v>
      </c>
      <c r="R15" s="6" t="n">
        <v>-1.891258452746627e-07</v>
      </c>
      <c r="S15" s="6" t="n">
        <v>6.13774369149917e-07</v>
      </c>
      <c r="T15" s="6" t="n">
        <v>2.355387362021369e-07</v>
      </c>
      <c r="U15" s="6" t="n">
        <v>3.434575053218641e-07</v>
      </c>
      <c r="V15" s="6" t="n">
        <v>-1.192397504116615e-06</v>
      </c>
      <c r="W15" s="6" t="n">
        <v>-4.565056090793651e-07</v>
      </c>
    </row>
    <row r="16">
      <c r="A16" s="1" t="inlineStr">
        <is>
          <t>momentum</t>
        </is>
      </c>
      <c r="B16" s="6" t="n">
        <v>1.460416884796974e-06</v>
      </c>
      <c r="C16" s="6" t="n">
        <v>-1.628795103852261e-06</v>
      </c>
      <c r="D16" s="6" t="n">
        <v>-6.936941525877347e-06</v>
      </c>
      <c r="E16" s="6" t="n">
        <v>-2.834729015574618e-06</v>
      </c>
      <c r="F16" s="6" t="n">
        <v>5.888432063399472e-06</v>
      </c>
      <c r="G16" s="6" t="n">
        <v>7.964666250183173e-07</v>
      </c>
      <c r="H16" s="6" t="n">
        <v>-5.683564243899514e-06</v>
      </c>
      <c r="I16" s="6" t="n">
        <v>2.006314078450714e-07</v>
      </c>
      <c r="J16" s="6" t="n">
        <v>4.175388317276905e-06</v>
      </c>
      <c r="K16" s="6" t="n">
        <v>-1.023963583894432e-06</v>
      </c>
      <c r="L16" s="6" t="n">
        <v>7.015212244879248e-07</v>
      </c>
      <c r="M16" s="6" t="n">
        <v>5.477862650263771e-06</v>
      </c>
      <c r="N16" s="6" t="n">
        <v>8.8183423946983e-08</v>
      </c>
      <c r="O16" s="6" t="n">
        <v>-1.642873871975498e-06</v>
      </c>
      <c r="P16" s="6" t="n">
        <v>1.823704967073621e-05</v>
      </c>
      <c r="Q16" s="6" t="n">
        <v>2.131544090447047e-06</v>
      </c>
      <c r="R16" s="6" t="n">
        <v>-9.54074198604071e-07</v>
      </c>
      <c r="S16" s="6" t="n">
        <v>-1.121401517300362e-06</v>
      </c>
      <c r="T16" s="6" t="n">
        <v>2.600288544576643e-06</v>
      </c>
      <c r="U16" s="6" t="n">
        <v>-4.761217632371244e-07</v>
      </c>
      <c r="V16" s="6" t="n">
        <v>1.553491034182031e-06</v>
      </c>
      <c r="W16" s="6" t="n">
        <v>-1.344190447862833e-06</v>
      </c>
    </row>
    <row r="17">
      <c r="A17" s="1" t="inlineStr">
        <is>
          <t>residvol</t>
        </is>
      </c>
      <c r="B17" s="6" t="n">
        <v>1.078528176581509e-05</v>
      </c>
      <c r="C17" s="6" t="n">
        <v>-7.001707729404541e-07</v>
      </c>
      <c r="D17" s="6" t="n">
        <v>-3.732353152849744e-06</v>
      </c>
      <c r="E17" s="6" t="n">
        <v>-8.089682022898891e-06</v>
      </c>
      <c r="F17" s="6" t="n">
        <v>-3.949331165307735e-07</v>
      </c>
      <c r="G17" s="6" t="n">
        <v>-1.077980894682412e-07</v>
      </c>
      <c r="H17" s="6" t="n">
        <v>-4.981403914160607e-06</v>
      </c>
      <c r="I17" s="6" t="n">
        <v>1.722293608201675e-06</v>
      </c>
      <c r="J17" s="6" t="n">
        <v>5.221560219578486e-06</v>
      </c>
      <c r="K17" s="6" t="n">
        <v>3.104632331226789e-06</v>
      </c>
      <c r="L17" s="6" t="n">
        <v>-3.408752385013712e-06</v>
      </c>
      <c r="M17" s="6" t="n">
        <v>-2.208351434438367e-06</v>
      </c>
      <c r="N17" s="6" t="n">
        <v>-3.383533079073102e-06</v>
      </c>
      <c r="O17" s="6" t="n">
        <v>1.400642583493879e-06</v>
      </c>
      <c r="P17" s="6" t="n">
        <v>2.131544090447047e-06</v>
      </c>
      <c r="Q17" s="6" t="n">
        <v>1.32541716952606e-05</v>
      </c>
      <c r="R17" s="6" t="n">
        <v>-4.323204864323128e-07</v>
      </c>
      <c r="S17" s="6" t="n">
        <v>-7.166782442491214e-07</v>
      </c>
      <c r="T17" s="6" t="n">
        <v>3.246080548305404e-06</v>
      </c>
      <c r="U17" s="6" t="n">
        <v>-1.272283584460142e-06</v>
      </c>
      <c r="V17" s="6" t="n">
        <v>1.814080821180324e-08</v>
      </c>
      <c r="W17" s="6" t="n">
        <v>-2.010605542818326e-06</v>
      </c>
    </row>
    <row r="18">
      <c r="A18" s="1" t="inlineStr">
        <is>
          <t>nlsize</t>
        </is>
      </c>
      <c r="B18" s="6" t="n">
        <v>-2.361958605554406e-06</v>
      </c>
      <c r="C18" s="6" t="n">
        <v>-2.761038736285368e-07</v>
      </c>
      <c r="D18" s="6" t="n">
        <v>-7.87995981349554e-09</v>
      </c>
      <c r="E18" s="6" t="n">
        <v>8.103412325130606e-07</v>
      </c>
      <c r="F18" s="6" t="n">
        <v>1.021177181251047e-06</v>
      </c>
      <c r="G18" s="6" t="n">
        <v>6.896758557315455e-07</v>
      </c>
      <c r="H18" s="6" t="n">
        <v>1.269269622746136e-07</v>
      </c>
      <c r="I18" s="6" t="n">
        <v>6.199167674564149e-07</v>
      </c>
      <c r="J18" s="6" t="n">
        <v>-7.601182424375547e-07</v>
      </c>
      <c r="K18" s="6" t="n">
        <v>-5.659888852006583e-07</v>
      </c>
      <c r="L18" s="6" t="n">
        <v>9.935870332996508e-07</v>
      </c>
      <c r="M18" s="6" t="n">
        <v>-1.849481696384537e-07</v>
      </c>
      <c r="N18" s="6" t="n">
        <v>2.311574561434123e-06</v>
      </c>
      <c r="O18" s="6" t="n">
        <v>-1.891258452746627e-07</v>
      </c>
      <c r="P18" s="6" t="n">
        <v>-9.54074198604071e-07</v>
      </c>
      <c r="Q18" s="6" t="n">
        <v>-4.323204864323129e-07</v>
      </c>
      <c r="R18" s="6" t="n">
        <v>2.527326103396485e-06</v>
      </c>
      <c r="S18" s="6" t="n">
        <v>1.536532503606989e-08</v>
      </c>
      <c r="T18" s="6" t="n">
        <v>-1.831045647270916e-06</v>
      </c>
      <c r="U18" s="6" t="n">
        <v>3.497372897547576e-08</v>
      </c>
      <c r="V18" s="6" t="n">
        <v>-2.014096919612048e-07</v>
      </c>
      <c r="W18" s="6" t="n">
        <v>6.027255957877343e-07</v>
      </c>
    </row>
    <row r="19">
      <c r="A19" s="1" t="inlineStr">
        <is>
          <t>btop</t>
        </is>
      </c>
      <c r="B19" s="6" t="n">
        <v>3.233758851004268e-07</v>
      </c>
      <c r="C19" s="6" t="n">
        <v>-7.107128547679836e-07</v>
      </c>
      <c r="D19" s="6" t="n">
        <v>9.801630458370579e-07</v>
      </c>
      <c r="E19" s="6" t="n">
        <v>-2.139056792339189e-07</v>
      </c>
      <c r="F19" s="6" t="n">
        <v>4.372898010656427e-06</v>
      </c>
      <c r="G19" s="6" t="n">
        <v>-7.004503251113772e-07</v>
      </c>
      <c r="H19" s="6" t="n">
        <v>1.017453211909275e-06</v>
      </c>
      <c r="I19" s="6" t="n">
        <v>-4.426660383225186e-07</v>
      </c>
      <c r="J19" s="6" t="n">
        <v>-4.94192117726546e-07</v>
      </c>
      <c r="K19" s="6" t="n">
        <v>8.725206501074515e-07</v>
      </c>
      <c r="L19" s="6" t="n">
        <v>-1.44094604032404e-08</v>
      </c>
      <c r="M19" s="6" t="n">
        <v>-1.314845602607998e-06</v>
      </c>
      <c r="N19" s="6" t="n">
        <v>2.761255531966228e-07</v>
      </c>
      <c r="O19" s="6" t="n">
        <v>6.137743691499171e-07</v>
      </c>
      <c r="P19" s="6" t="n">
        <v>-1.121401517300362e-06</v>
      </c>
      <c r="Q19" s="6" t="n">
        <v>-7.166782442491214e-07</v>
      </c>
      <c r="R19" s="6" t="n">
        <v>1.536532503606985e-08</v>
      </c>
      <c r="S19" s="6" t="n">
        <v>2.32889357218206e-06</v>
      </c>
      <c r="T19" s="6" t="n">
        <v>-3.4877260232744e-07</v>
      </c>
      <c r="U19" s="6" t="n">
        <v>5.97819930719949e-07</v>
      </c>
      <c r="V19" s="6" t="n">
        <v>-9.001523634589815e-07</v>
      </c>
      <c r="W19" s="6" t="n">
        <v>7.888223157499159e-07</v>
      </c>
    </row>
    <row r="20">
      <c r="A20" s="1" t="inlineStr">
        <is>
          <t>liquidity</t>
        </is>
      </c>
      <c r="B20" s="6" t="n">
        <v>1.043821235534275e-05</v>
      </c>
      <c r="C20" s="6" t="n">
        <v>-8.405294358897307e-07</v>
      </c>
      <c r="D20" s="6" t="n">
        <v>-2.637145690673012e-06</v>
      </c>
      <c r="E20" s="6" t="n">
        <v>-7.35933132463657e-06</v>
      </c>
      <c r="F20" s="6" t="n">
        <v>3.062911955738732e-06</v>
      </c>
      <c r="G20" s="6" t="n">
        <v>1.603220434358726e-06</v>
      </c>
      <c r="H20" s="6" t="n">
        <v>-3.47087485478803e-06</v>
      </c>
      <c r="I20" s="6" t="n">
        <v>5.312535575436284e-07</v>
      </c>
      <c r="J20" s="6" t="n">
        <v>3.504006161089003e-06</v>
      </c>
      <c r="K20" s="6" t="n">
        <v>7.152600567841694e-07</v>
      </c>
      <c r="L20" s="6" t="n">
        <v>-2.470634622634043e-06</v>
      </c>
      <c r="M20" s="6" t="n">
        <v>-2.200212630498798e-06</v>
      </c>
      <c r="N20" s="6" t="n">
        <v>-8.233891264211349e-07</v>
      </c>
      <c r="O20" s="6" t="n">
        <v>2.355387362021369e-07</v>
      </c>
      <c r="P20" s="6" t="n">
        <v>2.600288544576643e-06</v>
      </c>
      <c r="Q20" s="6" t="n">
        <v>3.246080548305404e-06</v>
      </c>
      <c r="R20" s="6" t="n">
        <v>-1.831045647270916e-06</v>
      </c>
      <c r="S20" s="6" t="n">
        <v>-3.4877260232744e-07</v>
      </c>
      <c r="T20" s="6" t="n">
        <v>6.882213317904065e-06</v>
      </c>
      <c r="U20" s="6" t="n">
        <v>-5.611773296948623e-07</v>
      </c>
      <c r="V20" s="6" t="n">
        <v>3.299011333118629e-07</v>
      </c>
      <c r="W20" s="6" t="n">
        <v>-9.819450402814678e-07</v>
      </c>
    </row>
    <row r="21">
      <c r="A21" s="1" t="inlineStr">
        <is>
          <t>earnyild</t>
        </is>
      </c>
      <c r="B21" s="6" t="n">
        <v>-1.82406090374284e-06</v>
      </c>
      <c r="C21" s="6" t="n">
        <v>-3.4229653438647e-07</v>
      </c>
      <c r="D21" s="6" t="n">
        <v>1.090321506690697e-06</v>
      </c>
      <c r="E21" s="6" t="n">
        <v>7.816386201248141e-07</v>
      </c>
      <c r="F21" s="6" t="n">
        <v>5.101466621181413e-07</v>
      </c>
      <c r="G21" s="6" t="n">
        <v>-6.566492664837186e-08</v>
      </c>
      <c r="H21" s="6" t="n">
        <v>-5.178776371191659e-07</v>
      </c>
      <c r="I21" s="6" t="n">
        <v>4.120790818880295e-07</v>
      </c>
      <c r="J21" s="6" t="n">
        <v>-4.234859455936802e-07</v>
      </c>
      <c r="K21" s="6" t="n">
        <v>-8.180444019290199e-08</v>
      </c>
      <c r="L21" s="6" t="n">
        <v>-1.362325390405285e-07</v>
      </c>
      <c r="M21" s="6" t="n">
        <v>3.759429659167752e-07</v>
      </c>
      <c r="N21" s="6" t="n">
        <v>5.064410451485268e-07</v>
      </c>
      <c r="O21" s="6" t="n">
        <v>3.434575053218641e-07</v>
      </c>
      <c r="P21" s="6" t="n">
        <v>-4.761217632371244e-07</v>
      </c>
      <c r="Q21" s="6" t="n">
        <v>-1.272283584460142e-06</v>
      </c>
      <c r="R21" s="6" t="n">
        <v>3.497372897547573e-08</v>
      </c>
      <c r="S21" s="6" t="n">
        <v>5.97819930719949e-07</v>
      </c>
      <c r="T21" s="6" t="n">
        <v>-5.611773296948623e-07</v>
      </c>
      <c r="U21" s="6" t="n">
        <v>1.891984231293943e-06</v>
      </c>
      <c r="V21" s="6" t="n">
        <v>-2.276535912066494e-08</v>
      </c>
      <c r="W21" s="6" t="n">
        <v>4.393168077152322e-07</v>
      </c>
    </row>
    <row r="22">
      <c r="A22" s="1" t="inlineStr">
        <is>
          <t>growth</t>
        </is>
      </c>
      <c r="B22" s="6" t="n">
        <v>-5.706965337588292e-07</v>
      </c>
      <c r="C22" s="6" t="n">
        <v>1.080057711912745e-06</v>
      </c>
      <c r="D22" s="6" t="n">
        <v>-2.216368539482388e-06</v>
      </c>
      <c r="E22" s="6" t="n">
        <v>-3.419395717395611e-06</v>
      </c>
      <c r="F22" s="6" t="n">
        <v>-2.19322246122843e-06</v>
      </c>
      <c r="G22" s="6" t="n">
        <v>-1.044483050001387e-07</v>
      </c>
      <c r="H22" s="6" t="n">
        <v>-1.046677056279495e-06</v>
      </c>
      <c r="I22" s="6" t="n">
        <v>-8.09314595091429e-07</v>
      </c>
      <c r="J22" s="6" t="n">
        <v>2.478736422141848e-06</v>
      </c>
      <c r="K22" s="6" t="n">
        <v>-2.222792998468082e-06</v>
      </c>
      <c r="L22" s="6" t="n">
        <v>-2.337032527141184e-06</v>
      </c>
      <c r="M22" s="6" t="n">
        <v>-8.258535621601387e-07</v>
      </c>
      <c r="N22" s="6" t="n">
        <v>6.883799912063412e-07</v>
      </c>
      <c r="O22" s="6" t="n">
        <v>-1.192397504116615e-06</v>
      </c>
      <c r="P22" s="6" t="n">
        <v>1.553491034182031e-06</v>
      </c>
      <c r="Q22" s="6" t="n">
        <v>1.814080821180298e-08</v>
      </c>
      <c r="R22" s="6" t="n">
        <v>-2.014096919612049e-07</v>
      </c>
      <c r="S22" s="6" t="n">
        <v>-9.001523634589815e-07</v>
      </c>
      <c r="T22" s="6" t="n">
        <v>3.299011333118628e-07</v>
      </c>
      <c r="U22" s="6" t="n">
        <v>-2.276535912066492e-08</v>
      </c>
      <c r="V22" s="6" t="n">
        <v>3.356796502690613e-06</v>
      </c>
      <c r="W22" s="6" t="n">
        <v>-1.089047508730685e-07</v>
      </c>
    </row>
    <row r="23">
      <c r="A23" s="1" t="inlineStr">
        <is>
          <t>leverage</t>
        </is>
      </c>
      <c r="B23" s="6" t="n">
        <v>-3.96875665343952e-07</v>
      </c>
      <c r="C23" s="6" t="n">
        <v>6.986481350302667e-08</v>
      </c>
      <c r="D23" s="6" t="n">
        <v>1.072799867513636e-06</v>
      </c>
      <c r="E23" s="6" t="n">
        <v>1.850634359128456e-06</v>
      </c>
      <c r="F23" s="6" t="n">
        <v>1.674628110266881e-06</v>
      </c>
      <c r="G23" s="6" t="n">
        <v>3.33758186414158e-07</v>
      </c>
      <c r="H23" s="6" t="n">
        <v>-1.62980644142495e-07</v>
      </c>
      <c r="I23" s="6" t="n">
        <v>-6.544282969495825e-07</v>
      </c>
      <c r="J23" s="6" t="n">
        <v>-1.050031230774729e-06</v>
      </c>
      <c r="K23" s="6" t="n">
        <v>4.108784869329525e-07</v>
      </c>
      <c r="L23" s="6" t="n">
        <v>1.856514116722746e-06</v>
      </c>
      <c r="M23" s="6" t="n">
        <v>-1.187244337038152e-07</v>
      </c>
      <c r="N23" s="6" t="n">
        <v>1.110635679093971e-06</v>
      </c>
      <c r="O23" s="6" t="n">
        <v>-4.565056090793651e-07</v>
      </c>
      <c r="P23" s="6" t="n">
        <v>-1.344190447862833e-06</v>
      </c>
      <c r="Q23" s="6" t="n">
        <v>-2.010605542818326e-06</v>
      </c>
      <c r="R23" s="6" t="n">
        <v>6.027255957877343e-07</v>
      </c>
      <c r="S23" s="6" t="n">
        <v>7.888223157499159e-07</v>
      </c>
      <c r="T23" s="6" t="n">
        <v>-9.819450402814678e-07</v>
      </c>
      <c r="U23" s="6" t="n">
        <v>4.393168077152321e-07</v>
      </c>
      <c r="V23" s="6" t="n">
        <v>-1.089047508730684e-07</v>
      </c>
      <c r="W23" s="6" t="n">
        <v>2.454359350140026e-06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7" t="inlineStr">
        <is>
          <t>Date</t>
        </is>
      </c>
      <c r="B1" s="7" t="inlineStr">
        <is>
          <t>Country</t>
        </is>
      </c>
      <c r="C1" s="7" t="inlineStr">
        <is>
          <t>Communication</t>
        </is>
      </c>
      <c r="D1" s="7" t="inlineStr">
        <is>
          <t>Consumer Discretionary</t>
        </is>
      </c>
      <c r="E1" s="7" t="inlineStr">
        <is>
          <t>Consumer Staples</t>
        </is>
      </c>
      <c r="F1" s="7" t="inlineStr">
        <is>
          <t>Energy</t>
        </is>
      </c>
      <c r="G1" s="7" t="inlineStr">
        <is>
          <t>Financials</t>
        </is>
      </c>
      <c r="H1" s="7" t="inlineStr">
        <is>
          <t>Health Care</t>
        </is>
      </c>
      <c r="I1" s="7" t="inlineStr">
        <is>
          <t>Industrials</t>
        </is>
      </c>
      <c r="J1" s="7" t="inlineStr">
        <is>
          <t>Information Technology</t>
        </is>
      </c>
      <c r="K1" s="7" t="inlineStr">
        <is>
          <t>Materials</t>
        </is>
      </c>
      <c r="L1" s="7" t="inlineStr">
        <is>
          <t>Real Estate</t>
        </is>
      </c>
      <c r="M1" s="7" t="inlineStr">
        <is>
          <t>Utilities</t>
        </is>
      </c>
      <c r="N1" s="7" t="inlineStr">
        <is>
          <t>size</t>
        </is>
      </c>
      <c r="O1" s="7" t="inlineStr">
        <is>
          <t>beta</t>
        </is>
      </c>
      <c r="P1" s="7" t="inlineStr">
        <is>
          <t>momentum</t>
        </is>
      </c>
      <c r="Q1" s="7" t="inlineStr">
        <is>
          <t>residvol</t>
        </is>
      </c>
      <c r="R1" s="7" t="inlineStr">
        <is>
          <t>nlsize</t>
        </is>
      </c>
      <c r="S1" s="7" t="inlineStr">
        <is>
          <t>btop</t>
        </is>
      </c>
      <c r="T1" s="7" t="inlineStr">
        <is>
          <t>liquidity</t>
        </is>
      </c>
      <c r="U1" s="7" t="inlineStr">
        <is>
          <t>earnyild</t>
        </is>
      </c>
      <c r="V1" s="7" t="inlineStr">
        <is>
          <t>growth</t>
        </is>
      </c>
      <c r="W1" s="7" t="inlineStr">
        <is>
          <t>leverage</t>
        </is>
      </c>
    </row>
    <row r="2">
      <c r="A2" s="2" t="inlineStr">
        <is>
          <t>2025-08-01</t>
        </is>
      </c>
      <c r="B2" s="3" t="n">
        <v>-0.0065821984277689</v>
      </c>
      <c r="C2" s="3" t="n">
        <v>0.0101217028888581</v>
      </c>
      <c r="D2" s="3" t="n">
        <v>0.0014674198086858</v>
      </c>
      <c r="E2" s="3" t="n">
        <v>-0.0035747967001347</v>
      </c>
      <c r="F2" s="3" t="n">
        <v>0.0041456298121008</v>
      </c>
      <c r="G2" s="3" t="n">
        <v>0.003629084350938</v>
      </c>
      <c r="H2" s="3" t="n">
        <v>-0.0124323082375541</v>
      </c>
      <c r="I2" s="3" t="n">
        <v>0.0077608353423175</v>
      </c>
      <c r="J2" s="3" t="n">
        <v>-0.0045211300642605</v>
      </c>
      <c r="K2" s="3" t="n">
        <v>0.0022461188597452</v>
      </c>
      <c r="L2" s="3" t="n">
        <v>-0.0013205869997493</v>
      </c>
      <c r="M2" s="3" t="n">
        <v>0.0120395127544646</v>
      </c>
      <c r="N2" s="3" t="n">
        <v>-0.0022787818260964</v>
      </c>
      <c r="O2" s="3" t="n">
        <v>-0.0025889678236523</v>
      </c>
      <c r="P2" s="3" t="n">
        <v>0.0075148497042747</v>
      </c>
      <c r="Q2" s="3" t="n">
        <v>0.002164819110478</v>
      </c>
      <c r="R2" s="3" t="n">
        <v>-0.0018723496960038</v>
      </c>
      <c r="S2" s="3" t="n">
        <v>-0.0008700130457522</v>
      </c>
      <c r="T2" s="3" t="n">
        <v>-0.0011014323426516</v>
      </c>
      <c r="U2" s="3" t="n">
        <v>0.0004992117050862999</v>
      </c>
      <c r="V2" s="3" t="n">
        <v>0.0009710303306451</v>
      </c>
      <c r="W2" s="3" t="n">
        <v>-0.0005588253402227</v>
      </c>
    </row>
    <row r="3">
      <c r="A3" s="2" t="inlineStr">
        <is>
          <t>2025-08-04</t>
        </is>
      </c>
      <c r="B3" s="3" t="n">
        <v>-0.016937433707867</v>
      </c>
      <c r="C3" s="3" t="n">
        <v>-0.0027030371938115</v>
      </c>
      <c r="D3" s="3" t="n">
        <v>0.0039924201241228</v>
      </c>
      <c r="E3" s="3" t="n">
        <v>0.0014795965742625</v>
      </c>
      <c r="F3" s="3" t="n">
        <v>-0.0068379545183621</v>
      </c>
      <c r="G3" s="3" t="n">
        <v>-0.0031948180184361</v>
      </c>
      <c r="H3" s="3" t="n">
        <v>0.008982545086404</v>
      </c>
      <c r="I3" s="3" t="n">
        <v>-0.0037807641810948</v>
      </c>
      <c r="J3" s="3" t="n">
        <v>-0.0007496653323677</v>
      </c>
      <c r="K3" s="3" t="n">
        <v>0.0007678624334028</v>
      </c>
      <c r="L3" s="3" t="n">
        <v>0.0037847371252744</v>
      </c>
      <c r="M3" s="3" t="n">
        <v>0.0015010853184059</v>
      </c>
      <c r="N3" s="3" t="n">
        <v>0.0026473610830831</v>
      </c>
      <c r="O3" s="3" t="n">
        <v>-0.0126296352114363</v>
      </c>
      <c r="P3" s="3" t="n">
        <v>0.001839850090804</v>
      </c>
      <c r="Q3" s="3" t="n">
        <v>0.0017443870534275</v>
      </c>
      <c r="R3" s="3" t="n">
        <v>0.0021126554615163</v>
      </c>
      <c r="S3" s="3" t="n">
        <v>-0.000466860743794</v>
      </c>
      <c r="T3" s="3" t="n">
        <v>0.0001379134650011</v>
      </c>
      <c r="U3" s="3" t="n">
        <v>-0.0026089768697761</v>
      </c>
      <c r="V3" s="3" t="n">
        <v>-0.001200881815797</v>
      </c>
      <c r="W3" s="3" t="n">
        <v>-0.0006648874286758</v>
      </c>
    </row>
    <row r="4">
      <c r="A4" s="2" t="inlineStr">
        <is>
          <t>2025-08-05</t>
        </is>
      </c>
      <c r="B4" s="3" t="n">
        <v>0.0159564385458489</v>
      </c>
      <c r="C4" s="3" t="n">
        <v>0.0056389714628386</v>
      </c>
      <c r="D4" s="3" t="n">
        <v>-0.0009245212302878999</v>
      </c>
      <c r="E4" s="3" t="n">
        <v>-0.0030408640527399</v>
      </c>
      <c r="F4" s="3" t="n">
        <v>-0.0108146933436911</v>
      </c>
      <c r="G4" s="3" t="n">
        <v>-0.0001932582539478</v>
      </c>
      <c r="H4" s="3" t="n">
        <v>0.0009069656630703</v>
      </c>
      <c r="I4" s="3" t="n">
        <v>-0.0065865300926654</v>
      </c>
      <c r="J4" s="3" t="n">
        <v>0.0014809897309774</v>
      </c>
      <c r="K4" s="3" t="n">
        <v>-3.743229706062106e-05</v>
      </c>
      <c r="L4" s="3" t="n">
        <v>-7.662696684945729e-05</v>
      </c>
      <c r="M4" s="3" t="n">
        <v>0.0078128619955798</v>
      </c>
      <c r="N4" s="3" t="n">
        <v>-0.0037376175131353</v>
      </c>
      <c r="O4" s="3" t="n">
        <v>0.005580677645771</v>
      </c>
      <c r="P4" s="3" t="n">
        <v>0.0034431044710614</v>
      </c>
      <c r="Q4" s="3" t="n">
        <v>0.001286286516116</v>
      </c>
      <c r="R4" s="3" t="n">
        <v>-0.0012059586110375</v>
      </c>
      <c r="S4" s="3" t="n">
        <v>-0.0027392431372101</v>
      </c>
      <c r="T4" s="3" t="n">
        <v>0.000145221996064</v>
      </c>
      <c r="U4" s="3" t="n">
        <v>-0.0015942277131173</v>
      </c>
      <c r="V4" s="3" t="n">
        <v>0.0001938104872307</v>
      </c>
      <c r="W4" s="3" t="n">
        <v>-0.000589271401312</v>
      </c>
    </row>
    <row r="5">
      <c r="A5" s="2" t="inlineStr">
        <is>
          <t>2025-08-06</t>
        </is>
      </c>
      <c r="B5" s="3" t="n">
        <v>-0.0053978281168091</v>
      </c>
      <c r="C5" s="3" t="n">
        <v>-0.0070441548641128</v>
      </c>
      <c r="D5" s="3" t="n">
        <v>0.0054219704803382</v>
      </c>
      <c r="E5" s="3" t="n">
        <v>-0.0038447231014757</v>
      </c>
      <c r="F5" s="3" t="n">
        <v>0.0105321916385602</v>
      </c>
      <c r="G5" s="3" t="n">
        <v>0.0020632634209931</v>
      </c>
      <c r="H5" s="3" t="n">
        <v>-0.001389447076345</v>
      </c>
      <c r="I5" s="3" t="n">
        <v>0.010485367527568</v>
      </c>
      <c r="J5" s="3" t="n">
        <v>-0.0054304810686264</v>
      </c>
      <c r="K5" s="3" t="n">
        <v>0.0179147701768933</v>
      </c>
      <c r="L5" s="3" t="n">
        <v>0.0103002877449153</v>
      </c>
      <c r="M5" s="3" t="n">
        <v>-0.0050107123899957</v>
      </c>
      <c r="N5" s="3" t="n">
        <v>-0.004519026769099</v>
      </c>
      <c r="O5" s="3" t="n">
        <v>-0.0007751359088893</v>
      </c>
      <c r="P5" s="3" t="n">
        <v>0.0010426842972637</v>
      </c>
      <c r="Q5" s="3" t="n">
        <v>0.0032919764754814</v>
      </c>
      <c r="R5" s="3" t="n">
        <v>-0.002450220222136</v>
      </c>
      <c r="S5" s="3" t="n">
        <v>0.0028503853746095</v>
      </c>
      <c r="T5" s="3" t="n">
        <v>0.0007305640856684</v>
      </c>
      <c r="U5" s="3" t="n">
        <v>0.0022891697020289</v>
      </c>
      <c r="V5" s="3" t="n">
        <v>-0.002604934299714</v>
      </c>
      <c r="W5" s="3" t="n">
        <v>-0.0011078566123164</v>
      </c>
    </row>
    <row r="6">
      <c r="A6" s="2" t="inlineStr">
        <is>
          <t>2025-08-07</t>
        </is>
      </c>
      <c r="B6" s="3" t="n">
        <v>0.0068600275736046</v>
      </c>
      <c r="C6" s="3" t="n">
        <v>0.0038577933552862</v>
      </c>
      <c r="D6" s="3" t="n">
        <v>0.008039191172992399</v>
      </c>
      <c r="E6" s="3" t="n">
        <v>0.009264802742753301</v>
      </c>
      <c r="F6" s="3" t="n">
        <v>-0.0112481267749509</v>
      </c>
      <c r="G6" s="3" t="n">
        <v>-0.0035681670231316</v>
      </c>
      <c r="H6" s="3" t="n">
        <v>-0.0153427804967332</v>
      </c>
      <c r="I6" s="3" t="n">
        <v>-0.0055799240235592</v>
      </c>
      <c r="J6" s="3" t="n">
        <v>0.0051445292713751</v>
      </c>
      <c r="K6" s="3" t="n">
        <v>-0.0098958755773148</v>
      </c>
      <c r="L6" s="3" t="n">
        <v>-0.0070383922386446</v>
      </c>
      <c r="M6" s="3" t="n">
        <v>-0.009895929028964899</v>
      </c>
      <c r="N6" s="3" t="n">
        <v>0.000216994719626</v>
      </c>
      <c r="O6" s="3" t="n">
        <v>0.0003313325156316</v>
      </c>
      <c r="P6" s="3" t="n">
        <v>0.0016442930604463</v>
      </c>
      <c r="Q6" s="3" t="n">
        <v>-0.0001936379680139</v>
      </c>
      <c r="R6" s="3" t="n">
        <v>-0.0011865979226992</v>
      </c>
      <c r="S6" s="3" t="n">
        <v>0.0004648036066853</v>
      </c>
      <c r="T6" s="3" t="n">
        <v>-0.0035162631776401</v>
      </c>
      <c r="U6" s="3" t="n">
        <v>-0.0002410064271285</v>
      </c>
      <c r="V6" s="3" t="n">
        <v>0.0010656580803711</v>
      </c>
      <c r="W6" s="3" t="n">
        <v>-0.001977552478191</v>
      </c>
    </row>
    <row r="7">
      <c r="A7" s="2" t="inlineStr">
        <is>
          <t>2025-08-08</t>
        </is>
      </c>
      <c r="B7" s="3" t="n">
        <v>-0.0020324021737511</v>
      </c>
      <c r="C7" s="3" t="n">
        <v>-0.0077678262051962</v>
      </c>
      <c r="D7" s="3" t="n">
        <v>-0.0002483484434124</v>
      </c>
      <c r="E7" s="3" t="n">
        <v>0.0065602215760837</v>
      </c>
      <c r="F7" s="3" t="n">
        <v>-0.0053084892090146</v>
      </c>
      <c r="G7" s="3" t="n">
        <v>-0.0025624452242333</v>
      </c>
      <c r="H7" s="3" t="n">
        <v>0.0022174601859557</v>
      </c>
      <c r="I7" s="3" t="n">
        <v>0.0036894614816135</v>
      </c>
      <c r="J7" s="3" t="n">
        <v>-0.0011825468267611</v>
      </c>
      <c r="K7" s="3" t="n">
        <v>0.017993463120812</v>
      </c>
      <c r="L7" s="3" t="n">
        <v>0.0042566543134688</v>
      </c>
      <c r="M7" s="3" t="n">
        <v>0.0087101011120174</v>
      </c>
      <c r="N7" s="3" t="n">
        <v>0.0005040750680573</v>
      </c>
      <c r="O7" s="3" t="n">
        <v>-0.0026526831049114</v>
      </c>
      <c r="P7" s="3" t="n">
        <v>0.0004428663895577</v>
      </c>
      <c r="Q7" s="3" t="n">
        <v>-0.0012305257841075</v>
      </c>
      <c r="R7" s="3" t="n">
        <v>-0.0024647923336255</v>
      </c>
      <c r="S7" s="3" t="n">
        <v>0.0026014967775978</v>
      </c>
      <c r="T7" s="3" t="n">
        <v>0.005431167510583</v>
      </c>
      <c r="U7" s="3" t="n">
        <v>0.003517602737737</v>
      </c>
      <c r="V7" s="3" t="n">
        <v>-0.0016753041474232</v>
      </c>
      <c r="W7" s="3" t="n">
        <v>0.0021375536459369</v>
      </c>
    </row>
    <row r="8">
      <c r="A8" s="2" t="inlineStr">
        <is>
          <t>2025-08-11</t>
        </is>
      </c>
      <c r="B8" s="3" t="n">
        <v>0.0054476793820615</v>
      </c>
      <c r="C8" s="3" t="n">
        <v>-0.008862017267744399</v>
      </c>
      <c r="D8" s="3" t="n">
        <v>-0.0047375906968034</v>
      </c>
      <c r="E8" s="3" t="n">
        <v>0.0010393321503959</v>
      </c>
      <c r="F8" s="3" t="n">
        <v>0.0030435679889858</v>
      </c>
      <c r="G8" s="3" t="n">
        <v>0.0026355606723325</v>
      </c>
      <c r="H8" s="3" t="n">
        <v>0.0117076984896505</v>
      </c>
      <c r="I8" s="3" t="n">
        <v>-0.0009989492957788</v>
      </c>
      <c r="J8" s="3" t="n">
        <v>0.0004904256170423</v>
      </c>
      <c r="K8" s="3" t="n">
        <v>0.0065542147496315</v>
      </c>
      <c r="L8" s="3" t="n">
        <v>-0.0099853547490736</v>
      </c>
      <c r="M8" s="3" t="n">
        <v>-0.0050189741900641</v>
      </c>
      <c r="N8" s="3" t="n">
        <v>9.306812005240152e-05</v>
      </c>
      <c r="O8" s="3" t="n">
        <v>-0.0010875224026231</v>
      </c>
      <c r="P8" s="3" t="n">
        <v>0.0031500667957801</v>
      </c>
      <c r="Q8" s="3" t="n">
        <v>-0.0034613842125675</v>
      </c>
      <c r="R8" s="3" t="n">
        <v>-0.0029435568719536</v>
      </c>
      <c r="S8" s="3" t="n">
        <v>0.0019511746351181</v>
      </c>
      <c r="T8" s="3" t="n">
        <v>-0.0013480772179994</v>
      </c>
      <c r="U8" s="3" t="n">
        <v>0.0006489544469675</v>
      </c>
      <c r="V8" s="3" t="n">
        <v>-0.0036140816502571</v>
      </c>
      <c r="W8" s="3" t="n">
        <v>-0.0008957160002386</v>
      </c>
    </row>
    <row r="9">
      <c r="A9" s="2" t="inlineStr">
        <is>
          <t>2025-08-12</t>
        </is>
      </c>
      <c r="B9" s="3" t="n">
        <v>-0.0025889811701965</v>
      </c>
      <c r="C9" s="3" t="n">
        <v>0.0041436938354391</v>
      </c>
      <c r="D9" s="3" t="n">
        <v>0.0030740963436246</v>
      </c>
      <c r="E9" s="3" t="n">
        <v>0.0010916808298782</v>
      </c>
      <c r="F9" s="3" t="n">
        <v>-0.0051947709348433</v>
      </c>
      <c r="G9" s="3" t="n">
        <v>0.0031578476150692</v>
      </c>
      <c r="H9" s="3" t="n">
        <v>0.0039349336226744</v>
      </c>
      <c r="I9" s="3" t="n">
        <v>0.0004819595224406</v>
      </c>
      <c r="J9" s="3" t="n">
        <v>-0.0041483426974897</v>
      </c>
      <c r="K9" s="3" t="n">
        <v>-0.0008156832226619</v>
      </c>
      <c r="L9" s="3" t="n">
        <v>-0.0033967824282262</v>
      </c>
      <c r="M9" s="3" t="n">
        <v>-0.001636416984666</v>
      </c>
      <c r="N9" s="3" t="n">
        <v>-0.001689356769195</v>
      </c>
      <c r="O9" s="3" t="n">
        <v>-0.0013915198500183</v>
      </c>
      <c r="P9" s="3" t="n">
        <v>0.0036151358385096</v>
      </c>
      <c r="Q9" s="3" t="n">
        <v>5.418140512955291e-05</v>
      </c>
      <c r="R9" s="3" t="n">
        <v>-0.00164988775588</v>
      </c>
      <c r="S9" s="3" t="n">
        <v>0.0009340352215817</v>
      </c>
      <c r="T9" s="3" t="n">
        <v>0.0003929383941847</v>
      </c>
      <c r="U9" s="3" t="n">
        <v>0.0035409246894715</v>
      </c>
      <c r="V9" s="3" t="n">
        <v>-8.692666090507878e-05</v>
      </c>
      <c r="W9" s="3" t="n">
        <v>0.0014499352471486</v>
      </c>
    </row>
    <row r="10">
      <c r="A10" s="2" t="inlineStr">
        <is>
          <t>2025-08-13</t>
        </is>
      </c>
      <c r="B10" s="3" t="n">
        <v>0.0119974874194982</v>
      </c>
      <c r="C10" s="3" t="n">
        <v>0.0027421295252117</v>
      </c>
      <c r="D10" s="3" t="n">
        <v>0.0025202440832385</v>
      </c>
      <c r="E10" s="3" t="n">
        <v>-0.00014743299391</v>
      </c>
      <c r="F10" s="3" t="n">
        <v>-0.011875040313192</v>
      </c>
      <c r="G10" s="3" t="n">
        <v>-0.000180597692953</v>
      </c>
      <c r="H10" s="3" t="n">
        <v>0.0010621728854813</v>
      </c>
      <c r="I10" s="3" t="n">
        <v>0.0015280524535894</v>
      </c>
      <c r="J10" s="3" t="n">
        <v>-0.0010313212633387</v>
      </c>
      <c r="K10" s="3" t="n">
        <v>0.001280448228704</v>
      </c>
      <c r="L10" s="3" t="n">
        <v>-0.0047852220919962</v>
      </c>
      <c r="M10" s="3" t="n">
        <v>-0.0002389909617902</v>
      </c>
      <c r="N10" s="3" t="n">
        <v>-0.0058831895939926</v>
      </c>
      <c r="O10" s="3" t="n">
        <v>0.0101716977227699</v>
      </c>
      <c r="P10" s="3" t="n">
        <v>-0.0031216559740633</v>
      </c>
      <c r="Q10" s="3" t="n">
        <v>-0.0012329527352977</v>
      </c>
      <c r="R10" s="3" t="n">
        <v>-0.0007005499604716</v>
      </c>
      <c r="S10" s="3" t="n">
        <v>0.0014592633072392</v>
      </c>
      <c r="T10" s="3" t="n">
        <v>-0.0016944715793784</v>
      </c>
      <c r="U10" s="3" t="n">
        <v>0.0013292118377939</v>
      </c>
      <c r="V10" s="3" t="n">
        <v>-0.0016005139537147</v>
      </c>
      <c r="W10" s="3" t="n">
        <v>-1.566131464009669e-05</v>
      </c>
    </row>
    <row r="11">
      <c r="A11" s="2" t="inlineStr">
        <is>
          <t>2025-08-14</t>
        </is>
      </c>
      <c r="B11" s="3" t="n">
        <v>0.0033180301289151</v>
      </c>
      <c r="C11" s="3" t="n">
        <v>0.0024618364970923</v>
      </c>
      <c r="D11" s="3" t="n">
        <v>0.0063462631662216</v>
      </c>
      <c r="E11" s="3" t="n">
        <v>-0.0090253343977925</v>
      </c>
      <c r="F11" s="3" t="n">
        <v>-0.0115659364145395</v>
      </c>
      <c r="G11" s="3" t="n">
        <v>-0.0018374723048865</v>
      </c>
      <c r="H11" s="3" t="n">
        <v>0.0048325556693293</v>
      </c>
      <c r="I11" s="3" t="n">
        <v>-2.990916734843732e-05</v>
      </c>
      <c r="J11" s="3" t="n">
        <v>-0.0005292643634728</v>
      </c>
      <c r="K11" s="3" t="n">
        <v>0.0048780700503344</v>
      </c>
      <c r="L11" s="3" t="n">
        <v>-0.0037566059830656</v>
      </c>
      <c r="M11" s="3" t="n">
        <v>-0.0073927546412665</v>
      </c>
      <c r="N11" s="3" t="n">
        <v>-0.0035882636391996</v>
      </c>
      <c r="O11" s="3" t="n">
        <v>0.0017394466094737</v>
      </c>
      <c r="P11" s="3" t="n">
        <v>-0.0108288936781639</v>
      </c>
      <c r="Q11" s="3" t="n">
        <v>-0.0005222383575077</v>
      </c>
      <c r="R11" s="3" t="n">
        <v>0.0011735528297289</v>
      </c>
      <c r="S11" s="3" t="n">
        <v>0.0006072288745874</v>
      </c>
      <c r="T11" s="3" t="n">
        <v>0.0018821032295689</v>
      </c>
      <c r="U11" s="3" t="n">
        <v>0.0010913708437591</v>
      </c>
      <c r="V11" s="3" t="n">
        <v>-0.0020796651120013</v>
      </c>
      <c r="W11" s="3" t="n">
        <v>0.0009343714063434</v>
      </c>
    </row>
    <row r="12">
      <c r="A12" s="2" t="inlineStr">
        <is>
          <t>2025-08-15</t>
        </is>
      </c>
      <c r="B12" s="3" t="n">
        <v>-0.0018866597086944</v>
      </c>
      <c r="C12" s="3" t="n">
        <v>0.0014367012020693</v>
      </c>
      <c r="D12" s="3" t="n">
        <v>-0.0020665221094267</v>
      </c>
      <c r="E12" s="3" t="n">
        <v>-0.0057861631283746</v>
      </c>
      <c r="F12" s="3" t="n">
        <v>0.0072910812866373</v>
      </c>
      <c r="G12" s="3" t="n">
        <v>0.0078730361230589</v>
      </c>
      <c r="H12" s="3" t="n">
        <v>0.0072577723414959</v>
      </c>
      <c r="I12" s="3" t="n">
        <v>-0.0051068301275583</v>
      </c>
      <c r="J12" s="3" t="n">
        <v>-0.0029193663396475</v>
      </c>
      <c r="K12" s="3" t="n">
        <v>-0.0020769516185684</v>
      </c>
      <c r="L12" s="3" t="n">
        <v>0.0012115899575842</v>
      </c>
      <c r="M12" s="3" t="n">
        <v>-0.001473295218757</v>
      </c>
      <c r="N12" s="3" t="n">
        <v>0.0034046703020501</v>
      </c>
      <c r="O12" s="3" t="n">
        <v>-0.0018229828942603</v>
      </c>
      <c r="P12" s="3" t="n">
        <v>0.0002933023052595</v>
      </c>
      <c r="Q12" s="3" t="n">
        <v>0.0006373408583501</v>
      </c>
      <c r="R12" s="3" t="n">
        <v>-0.0014730963695971</v>
      </c>
      <c r="S12" s="3" t="n">
        <v>0.0014748587350024</v>
      </c>
      <c r="T12" s="3" t="n">
        <v>0.0011423078065183</v>
      </c>
      <c r="U12" s="3" t="n">
        <v>6.831308759636219e-05</v>
      </c>
      <c r="V12" s="3" t="n">
        <v>4.935616750182831e-05</v>
      </c>
      <c r="W12" s="3" t="n">
        <v>0.000864489157146</v>
      </c>
    </row>
    <row r="13">
      <c r="A13" s="2" t="inlineStr">
        <is>
          <t>2025-08-18</t>
        </is>
      </c>
      <c r="B13" s="3" t="n">
        <v>-0.0021667870719772</v>
      </c>
      <c r="C13" s="3" t="n">
        <v>0.0049733633884374</v>
      </c>
      <c r="D13" s="3" t="n">
        <v>0.001153017070935</v>
      </c>
      <c r="E13" s="3" t="n">
        <v>-0.004459710122816</v>
      </c>
      <c r="F13" s="3" t="n">
        <v>-0.0024600440871584</v>
      </c>
      <c r="G13" s="3" t="n">
        <v>-0.0052817203097279</v>
      </c>
      <c r="H13" s="3" t="n">
        <v>0.008294925944129601</v>
      </c>
      <c r="I13" s="3" t="n">
        <v>-0.0019596371301063</v>
      </c>
      <c r="J13" s="3" t="n">
        <v>-0.0002598004032251</v>
      </c>
      <c r="K13" s="3" t="n">
        <v>-0.002045253662562</v>
      </c>
      <c r="L13" s="3" t="n">
        <v>0.004507559492559</v>
      </c>
      <c r="M13" s="3" t="n">
        <v>-0.0067792632709436</v>
      </c>
      <c r="N13" s="3" t="n">
        <v>0.0014969536134813</v>
      </c>
      <c r="O13" s="3" t="n">
        <v>-0.0040973684993302</v>
      </c>
      <c r="P13" s="3" t="n">
        <v>-0.0032690145857835</v>
      </c>
      <c r="Q13" s="3" t="n">
        <v>0.0035411824329621</v>
      </c>
      <c r="R13" s="3" t="n">
        <v>0.0003560928246075</v>
      </c>
      <c r="S13" s="3" t="n">
        <v>-0.0001245250326848</v>
      </c>
      <c r="T13" s="3" t="n">
        <v>0.0028598107778546</v>
      </c>
      <c r="U13" s="3" t="n">
        <v>1.369313751529789e-05</v>
      </c>
      <c r="V13" s="3" t="n">
        <v>0.0024290760232241</v>
      </c>
      <c r="W13" s="3" t="n">
        <v>0.0008918681272323</v>
      </c>
    </row>
    <row r="14">
      <c r="A14" s="2" t="inlineStr">
        <is>
          <t>2025-08-19</t>
        </is>
      </c>
      <c r="B14" s="3" t="n">
        <v>0.0010658934479357</v>
      </c>
      <c r="C14" s="3" t="n">
        <v>-0.0016633440539746</v>
      </c>
      <c r="D14" s="3" t="n">
        <v>0.0005265653718755</v>
      </c>
      <c r="E14" s="3" t="n">
        <v>0.0018978911095304</v>
      </c>
      <c r="F14" s="3" t="n">
        <v>-0.0064444053596621</v>
      </c>
      <c r="G14" s="3" t="n">
        <v>-0.0011587119500329</v>
      </c>
      <c r="H14" s="3" t="n">
        <v>-0.0044390744218604</v>
      </c>
      <c r="I14" s="3" t="n">
        <v>0.0033100935603234</v>
      </c>
      <c r="J14" s="3" t="n">
        <v>0.0028897805406645</v>
      </c>
      <c r="K14" s="3" t="n">
        <v>-0.0069579623261267</v>
      </c>
      <c r="L14" s="3" t="n">
        <v>-0.0087084281228992</v>
      </c>
      <c r="M14" s="3" t="n">
        <v>-0.0050378951647082</v>
      </c>
      <c r="N14" s="3" t="n">
        <v>-0.0018697353852926</v>
      </c>
      <c r="O14" s="3" t="n">
        <v>0.0027270942720738</v>
      </c>
      <c r="P14" s="3" t="n">
        <v>-0.0012687687980313</v>
      </c>
      <c r="Q14" s="3" t="n">
        <v>0.0011667301369364</v>
      </c>
      <c r="R14" s="3" t="n">
        <v>-3.854721937422322e-05</v>
      </c>
      <c r="S14" s="3" t="n">
        <v>0.0007997183719213</v>
      </c>
      <c r="T14" s="3" t="n">
        <v>-0.0009673489121914</v>
      </c>
      <c r="U14" s="3" t="n">
        <v>0.0001788759211201</v>
      </c>
      <c r="V14" s="3" t="n">
        <v>0.0029042015225539</v>
      </c>
      <c r="W14" s="3" t="n">
        <v>-0.0004128754867808</v>
      </c>
    </row>
    <row r="15">
      <c r="A15" s="2" t="inlineStr">
        <is>
          <t>2025-08-20</t>
        </is>
      </c>
      <c r="B15" s="3" t="n">
        <v>-0.0070192341378903</v>
      </c>
      <c r="C15" s="3" t="n">
        <v>-0.0024863480852411</v>
      </c>
      <c r="D15" s="3" t="n">
        <v>0.0065317009152026</v>
      </c>
      <c r="E15" s="3" t="n">
        <v>0.0002072704100216</v>
      </c>
      <c r="F15" s="3" t="n">
        <v>-0.0059877174368761</v>
      </c>
      <c r="G15" s="3" t="n">
        <v>0.0008242519719246</v>
      </c>
      <c r="H15" s="3" t="n">
        <v>-0.00129986091429</v>
      </c>
      <c r="I15" s="3" t="n">
        <v>0.0046743120597174</v>
      </c>
      <c r="J15" s="3" t="n">
        <v>-0.0033188052455762</v>
      </c>
      <c r="K15" s="3" t="n">
        <v>0.0004911346607437</v>
      </c>
      <c r="L15" s="3" t="n">
        <v>0.008338836995449499</v>
      </c>
      <c r="M15" s="3" t="n">
        <v>0.0027283828860321</v>
      </c>
      <c r="N15" s="3" t="n">
        <v>0.0044493269539751</v>
      </c>
      <c r="O15" s="3" t="n">
        <v>-0.0082739470812068</v>
      </c>
      <c r="P15" s="3" t="n">
        <v>-0.009661527574384401</v>
      </c>
      <c r="Q15" s="3" t="n">
        <v>-0.0060319411341012</v>
      </c>
      <c r="R15" s="3" t="n">
        <v>0.0028301633794643</v>
      </c>
      <c r="S15" s="3" t="n">
        <v>0.0007243583367347001</v>
      </c>
      <c r="T15" s="3" t="n">
        <v>-0.0028010194159069</v>
      </c>
      <c r="U15" s="3" t="n">
        <v>0.0013818892071222</v>
      </c>
      <c r="V15" s="3" t="n">
        <v>-0.0020324454924742</v>
      </c>
      <c r="W15" s="3" t="n">
        <v>0.0028807802388431</v>
      </c>
    </row>
    <row r="16">
      <c r="A16" s="2" t="inlineStr">
        <is>
          <t>2025-08-21</t>
        </is>
      </c>
      <c r="B16" s="3" t="n">
        <v>-0.0020958085941612</v>
      </c>
      <c r="C16" s="3" t="n">
        <v>-0.0047300644693266</v>
      </c>
      <c r="D16" s="3" t="n">
        <v>-0.0059258357829288</v>
      </c>
      <c r="E16" s="3" t="n">
        <v>0.0025279906202786</v>
      </c>
      <c r="F16" s="3" t="n">
        <v>0.0144036346424067</v>
      </c>
      <c r="G16" s="3" t="n">
        <v>0.0052676744980393</v>
      </c>
      <c r="H16" s="3" t="n">
        <v>0.0080309858407669</v>
      </c>
      <c r="I16" s="3" t="n">
        <v>-0.0045467121180697</v>
      </c>
      <c r="J16" s="3" t="n">
        <v>-0.0006398406348268</v>
      </c>
      <c r="K16" s="3" t="n">
        <v>-0.0045785680848374</v>
      </c>
      <c r="L16" s="3" t="n">
        <v>-0.0004342169141589</v>
      </c>
      <c r="M16" s="3" t="n">
        <v>-0.0044010848274578</v>
      </c>
      <c r="N16" s="3" t="n">
        <v>-0.0003329684753027</v>
      </c>
      <c r="O16" s="3" t="n">
        <v>-0.0060120557716745</v>
      </c>
      <c r="P16" s="3" t="n">
        <v>0.006208992851776</v>
      </c>
      <c r="Q16" s="3" t="n">
        <v>-0.0005947025344183</v>
      </c>
      <c r="R16" s="3" t="n">
        <v>-0.0001158980241851</v>
      </c>
      <c r="S16" s="3" t="n">
        <v>-0.0002120550435761</v>
      </c>
      <c r="T16" s="3" t="n">
        <v>0.0001088028517869</v>
      </c>
      <c r="U16" s="3" t="n">
        <v>-0.0004403154100759</v>
      </c>
      <c r="V16" s="3" t="n">
        <v>0.0012815576052858</v>
      </c>
      <c r="W16" s="3" t="n">
        <v>0.0009825004587960999</v>
      </c>
    </row>
    <row r="17">
      <c r="A17" s="2" t="inlineStr">
        <is>
          <t>2025-08-22</t>
        </is>
      </c>
      <c r="B17" s="3" t="n">
        <v>-0.0037994551413023</v>
      </c>
      <c r="C17" s="3" t="n">
        <v>0.0004188125099009</v>
      </c>
      <c r="D17" s="3" t="n">
        <v>-0.001207981181527</v>
      </c>
      <c r="E17" s="3" t="n">
        <v>-0.0071816013591725</v>
      </c>
      <c r="F17" s="3" t="n">
        <v>0.0112640749125132</v>
      </c>
      <c r="G17" s="3" t="n">
        <v>-0.0020454396920559</v>
      </c>
      <c r="H17" s="3" t="n">
        <v>0.001075762442963</v>
      </c>
      <c r="I17" s="3" t="n">
        <v>-0.0006868726915873</v>
      </c>
      <c r="J17" s="3" t="n">
        <v>0.0013534123938272</v>
      </c>
      <c r="K17" s="3" t="n">
        <v>0.0061506357283592</v>
      </c>
      <c r="L17" s="3" t="n">
        <v>-0.0014307890741567</v>
      </c>
      <c r="M17" s="3" t="n">
        <v>-0.005480518361151</v>
      </c>
      <c r="N17" s="3" t="n">
        <v>-0.0036050239032562</v>
      </c>
      <c r="O17" s="3" t="n">
        <v>-0.0009143990414497</v>
      </c>
      <c r="P17" s="3" t="n">
        <v>0.0018881132045628</v>
      </c>
      <c r="Q17" s="3" t="n">
        <v>0.0017094190281479</v>
      </c>
      <c r="R17" s="3" t="n">
        <v>-0.0004075655607129</v>
      </c>
      <c r="S17" s="3" t="n">
        <v>-0.0003222870936547</v>
      </c>
      <c r="T17" s="3" t="n">
        <v>-0.0010318245492614</v>
      </c>
      <c r="U17" s="3" t="n">
        <v>0.0001193881971731</v>
      </c>
      <c r="V17" s="3" t="n">
        <v>0.0015894960750164</v>
      </c>
      <c r="W17" s="3" t="n">
        <v>-0.0015453374010753</v>
      </c>
    </row>
    <row r="18">
      <c r="A18" s="2" t="inlineStr">
        <is>
          <t>2025-08-25</t>
        </is>
      </c>
      <c r="B18" s="3" t="n">
        <v>0.016514955843179</v>
      </c>
      <c r="C18" s="3" t="n">
        <v>-7.717175853712166e-05</v>
      </c>
      <c r="D18" s="3" t="n">
        <v>0.0063976435659144</v>
      </c>
      <c r="E18" s="3" t="n">
        <v>-0.001231017235137</v>
      </c>
      <c r="F18" s="3" t="n">
        <v>-0.0020753844152605</v>
      </c>
      <c r="G18" s="3" t="n">
        <v>0.0009415688843129</v>
      </c>
      <c r="H18" s="3" t="n">
        <v>-0.0035612084990637</v>
      </c>
      <c r="I18" s="3" t="n">
        <v>0.002908019788112</v>
      </c>
      <c r="J18" s="3" t="n">
        <v>-0.0027716922153531</v>
      </c>
      <c r="K18" s="3" t="n">
        <v>0.0022576290786349</v>
      </c>
      <c r="L18" s="3" t="n">
        <v>0.0042939039045134</v>
      </c>
      <c r="M18" s="3" t="n">
        <v>0.0020159904521137</v>
      </c>
      <c r="N18" s="3" t="n">
        <v>-0.0062957389711535</v>
      </c>
      <c r="O18" s="3" t="n">
        <v>0.0148858504730282</v>
      </c>
      <c r="P18" s="3" t="n">
        <v>-0.0044498258486176</v>
      </c>
      <c r="Q18" s="3" t="n">
        <v>0.001135148638823</v>
      </c>
      <c r="R18" s="3" t="n">
        <v>-0.0002425219376621</v>
      </c>
      <c r="S18" s="3" t="n">
        <v>0.003914111558945</v>
      </c>
      <c r="T18" s="3" t="n">
        <v>-0.0031732265860728</v>
      </c>
      <c r="U18" s="3" t="n">
        <v>0.001871956005104</v>
      </c>
      <c r="V18" s="3" t="n">
        <v>-0.0017977987911367</v>
      </c>
      <c r="W18" s="3" t="n">
        <v>-0.000458486628808</v>
      </c>
    </row>
    <row r="19">
      <c r="A19" s="2" t="inlineStr">
        <is>
          <t>2025-08-26</t>
        </is>
      </c>
      <c r="B19" s="3" t="n">
        <v>-0.0051465165752619</v>
      </c>
      <c r="C19" s="3" t="n">
        <v>0.0071677192473072</v>
      </c>
      <c r="D19" s="3" t="n">
        <v>0.0016114529391622</v>
      </c>
      <c r="E19" s="3" t="n">
        <v>-0.008003761786088699</v>
      </c>
      <c r="F19" s="3" t="n">
        <v>0.0109415414308221</v>
      </c>
      <c r="G19" s="3" t="n">
        <v>-8.244433106116062e-05</v>
      </c>
      <c r="H19" s="3" t="n">
        <v>-0.0088030475550955</v>
      </c>
      <c r="I19" s="3" t="n">
        <v>-0.0011089063896776</v>
      </c>
      <c r="J19" s="3" t="n">
        <v>0.00052776456242</v>
      </c>
      <c r="K19" s="3" t="n">
        <v>0.0033485517906548</v>
      </c>
      <c r="L19" s="3" t="n">
        <v>0.002789466138968</v>
      </c>
      <c r="M19" s="3" t="n">
        <v>-0.0056318138676377</v>
      </c>
      <c r="N19" s="3" t="n">
        <v>0.0014239062261007</v>
      </c>
      <c r="O19" s="3" t="n">
        <v>-0.0008233665200122</v>
      </c>
      <c r="P19" s="3" t="n">
        <v>0.003476788341493</v>
      </c>
      <c r="Q19" s="3" t="n">
        <v>-0.0010745264039169</v>
      </c>
      <c r="R19" s="3" t="n">
        <v>-0.0005559585061127</v>
      </c>
      <c r="S19" s="3" t="n">
        <v>0.0017025759611627</v>
      </c>
      <c r="T19" s="3" t="n">
        <v>0.0010694543651215</v>
      </c>
      <c r="U19" s="3" t="n">
        <v>-0.0007495125897941</v>
      </c>
      <c r="V19" s="3" t="n">
        <v>-0.0003969240789149</v>
      </c>
      <c r="W19" s="3" t="n">
        <v>0.0002970621797536</v>
      </c>
    </row>
    <row r="20">
      <c r="A20" s="2" t="inlineStr">
        <is>
          <t>2025-08-27</t>
        </is>
      </c>
      <c r="B20" s="3" t="n">
        <v>0.0044473700398761</v>
      </c>
      <c r="C20" s="3" t="n">
        <v>-0.0044417213489856</v>
      </c>
      <c r="D20" s="3" t="n">
        <v>-0.000186849158371</v>
      </c>
      <c r="E20" s="3" t="n">
        <v>-0.0049942650401625</v>
      </c>
      <c r="F20" s="3" t="n">
        <v>-0.0013269417819352</v>
      </c>
      <c r="G20" s="3" t="n">
        <v>0.0031735370205165</v>
      </c>
      <c r="H20" s="3" t="n">
        <v>0.0075967020499133</v>
      </c>
      <c r="I20" s="3" t="n">
        <v>0.0035278012113304</v>
      </c>
      <c r="J20" s="3" t="n">
        <v>-0.0024491548482959</v>
      </c>
      <c r="K20" s="3" t="n">
        <v>0.0024637144595549</v>
      </c>
      <c r="L20" s="3" t="n">
        <v>-0.0023535310477127</v>
      </c>
      <c r="M20" s="3" t="n">
        <v>0.0025899050175711</v>
      </c>
      <c r="N20" s="3" t="n">
        <v>-0.0014874628246357</v>
      </c>
      <c r="O20" s="3" t="n">
        <v>0.0034000456766853</v>
      </c>
      <c r="P20" s="3" t="n">
        <v>0.0061886424221387</v>
      </c>
      <c r="Q20" s="3" t="n">
        <v>0.0013710622539843</v>
      </c>
      <c r="R20" s="3" t="n">
        <v>-0.0010190451628925</v>
      </c>
      <c r="S20" s="3" t="n">
        <v>0.0011019493782987</v>
      </c>
      <c r="T20" s="3" t="n">
        <v>-0.0011284402578004</v>
      </c>
      <c r="U20" s="3" t="n">
        <v>-0.001198511769554</v>
      </c>
      <c r="V20" s="3" t="n">
        <v>0.0007882804441225</v>
      </c>
      <c r="W20" s="3" t="n">
        <v>0.0006160585758265</v>
      </c>
    </row>
    <row r="21">
      <c r="A21" s="2" t="inlineStr">
        <is>
          <t>2025-08-28</t>
        </is>
      </c>
      <c r="B21" s="3" t="n">
        <v>0.0024429291379535</v>
      </c>
      <c r="C21" s="3" t="n">
        <v>-0.0008067050435092</v>
      </c>
      <c r="D21" s="3" t="n">
        <v>-0.0006884327567402</v>
      </c>
      <c r="E21" s="3" t="n">
        <v>-0.0002137370973029</v>
      </c>
      <c r="F21" s="3" t="n">
        <v>0.0028299154869923</v>
      </c>
      <c r="G21" s="3" t="n">
        <v>-0.0048404435989383</v>
      </c>
      <c r="H21" s="3" t="n">
        <v>-0.0046224646107637</v>
      </c>
      <c r="I21" s="3" t="n">
        <v>-0.0049062510646568</v>
      </c>
      <c r="J21" s="3" t="n">
        <v>0.0058556214051684</v>
      </c>
      <c r="K21" s="3" t="n">
        <v>-0.0058238478396491</v>
      </c>
      <c r="L21" s="3" t="n">
        <v>0.0002861746818664</v>
      </c>
      <c r="M21" s="3" t="n">
        <v>-0.0027925276755583</v>
      </c>
      <c r="N21" s="3" t="n">
        <v>0.0001675429445949</v>
      </c>
      <c r="O21" s="3" t="n">
        <v>0.0002669522302014</v>
      </c>
      <c r="P21" s="3" t="n">
        <v>-0.0041645316469833</v>
      </c>
      <c r="Q21" s="3" t="n">
        <v>-0.0014025578074153</v>
      </c>
      <c r="R21" s="3" t="n">
        <v>0.0013244449959022</v>
      </c>
      <c r="S21" s="3" t="n">
        <v>0.0021662273126705</v>
      </c>
      <c r="T21" s="3" t="n">
        <v>-0.0004769575394216</v>
      </c>
      <c r="U21" s="3" t="n">
        <v>0.0003583202624285</v>
      </c>
      <c r="V21" s="3" t="n">
        <v>0.0018744951361367</v>
      </c>
      <c r="W21" s="3" t="n">
        <v>0.0004461257197302</v>
      </c>
    </row>
    <row r="22">
      <c r="A22" s="2" t="inlineStr">
        <is>
          <t>2025-08-29</t>
        </is>
      </c>
      <c r="B22" s="3" t="n">
        <v>0.0047012439251181</v>
      </c>
      <c r="C22" s="3" t="n">
        <v>0.0007154281940251</v>
      </c>
      <c r="D22" s="3" t="n">
        <v>-0.0052104546347108</v>
      </c>
      <c r="E22" s="3" t="n">
        <v>-0.0057853616007992</v>
      </c>
      <c r="F22" s="3" t="n">
        <v>0.0077655651007324</v>
      </c>
      <c r="G22" s="3" t="n">
        <v>-0.0031291160211163</v>
      </c>
      <c r="H22" s="3" t="n">
        <v>-0.0043243718764776</v>
      </c>
      <c r="I22" s="3" t="n">
        <v>-0.0044983735259566</v>
      </c>
      <c r="J22" s="3" t="n">
        <v>0.0067537240654995</v>
      </c>
      <c r="K22" s="3" t="n">
        <v>-0.002129994681813</v>
      </c>
      <c r="L22" s="3" t="n">
        <v>-0.002321740764797</v>
      </c>
      <c r="M22" s="3" t="n">
        <v>-0.0062634721591672</v>
      </c>
      <c r="N22" s="3" t="n">
        <v>0.0007574801529963</v>
      </c>
      <c r="O22" s="3" t="n">
        <v>0.0036564235250819</v>
      </c>
      <c r="P22" s="3" t="n">
        <v>0.0033293279329922</v>
      </c>
      <c r="Q22" s="3" t="n">
        <v>0.0017463428872146</v>
      </c>
      <c r="R22" s="3" t="n">
        <v>0.0007499015093774</v>
      </c>
      <c r="S22" s="3" t="n">
        <v>-0.0004475644837239</v>
      </c>
      <c r="T22" s="3" t="n">
        <v>-0.0003085281676087</v>
      </c>
      <c r="U22" s="3" t="n">
        <v>-0.0002925055663275</v>
      </c>
      <c r="V22" s="3" t="n">
        <v>0.0018308007039007</v>
      </c>
      <c r="W22" s="3" t="n">
        <v>0.0004985300186465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7" t="inlineStr">
        <is>
          <t>Date</t>
        </is>
      </c>
      <c r="B1" s="7" t="inlineStr">
        <is>
          <t>AES</t>
        </is>
      </c>
      <c r="C1" s="7" t="inlineStr">
        <is>
          <t>AMZN</t>
        </is>
      </c>
      <c r="D1" s="7" t="inlineStr">
        <is>
          <t>ASO</t>
        </is>
      </c>
      <c r="E1" s="7" t="inlineStr">
        <is>
          <t>CCOI</t>
        </is>
      </c>
      <c r="F1" s="7" t="inlineStr">
        <is>
          <t>DLB</t>
        </is>
      </c>
      <c r="G1" s="7" t="inlineStr">
        <is>
          <t>FIZZ</t>
        </is>
      </c>
      <c r="H1" s="7" t="inlineStr">
        <is>
          <t>GE</t>
        </is>
      </c>
      <c r="I1" s="7" t="inlineStr">
        <is>
          <t>JPM</t>
        </is>
      </c>
      <c r="J1" s="7" t="inlineStr">
        <is>
          <t>LIN</t>
        </is>
      </c>
      <c r="K1" s="7" t="inlineStr">
        <is>
          <t>LLY</t>
        </is>
      </c>
      <c r="L1" s="7" t="inlineStr">
        <is>
          <t>META</t>
        </is>
      </c>
      <c r="M1" s="7" t="inlineStr">
        <is>
          <t>MMS</t>
        </is>
      </c>
      <c r="N1" s="7" t="inlineStr">
        <is>
          <t>NEE</t>
        </is>
      </c>
      <c r="O1" s="7" t="inlineStr">
        <is>
          <t>NVDA</t>
        </is>
      </c>
      <c r="P1" s="7" t="inlineStr">
        <is>
          <t>PFS</t>
        </is>
      </c>
      <c r="Q1" s="7" t="inlineStr">
        <is>
          <t>TVTX</t>
        </is>
      </c>
      <c r="R1" s="7" t="inlineStr">
        <is>
          <t>USLM</t>
        </is>
      </c>
      <c r="S1" s="7" t="inlineStr">
        <is>
          <t>WHD</t>
        </is>
      </c>
      <c r="T1" s="7" t="inlineStr">
        <is>
          <t>WMT</t>
        </is>
      </c>
      <c r="U1" s="7" t="inlineStr">
        <is>
          <t>XOM</t>
        </is>
      </c>
    </row>
    <row r="2">
      <c r="A2" s="2" t="inlineStr">
        <is>
          <t>2025-02-07</t>
        </is>
      </c>
      <c r="B2" s="8" t="n">
        <v>0.03175751891540692</v>
      </c>
      <c r="C2" s="8" t="n">
        <v>-0.001090684605813711</v>
      </c>
      <c r="D2" s="8" t="n">
        <v>0.001436361402101394</v>
      </c>
      <c r="E2" s="8" t="n">
        <v>0.00432859362185271</v>
      </c>
      <c r="F2" s="8" t="n">
        <v>0.007773777373969877</v>
      </c>
      <c r="G2" s="8" t="n">
        <v>-0.002933733110550864</v>
      </c>
      <c r="H2" s="8" t="n">
        <v>0.0002487374321969776</v>
      </c>
      <c r="I2" s="8" t="n">
        <v>0.009130831477979266</v>
      </c>
      <c r="J2" s="8" t="n">
        <v>0.007439546743466615</v>
      </c>
      <c r="K2" s="8" t="n">
        <v>0.04124578167378352</v>
      </c>
      <c r="L2" s="8" t="n">
        <v>0.002152745676973536</v>
      </c>
      <c r="M2" s="8" t="n">
        <v>-0.07942423953696347</v>
      </c>
      <c r="N2" s="8" t="n">
        <v>-0.001525174913131095</v>
      </c>
      <c r="O2" s="8" t="n">
        <v>0.02056914998142055</v>
      </c>
      <c r="P2" s="8" t="n">
        <v>0.020341653971581</v>
      </c>
      <c r="Q2" s="8" t="n">
        <v>0.04273123877757973</v>
      </c>
      <c r="R2" s="8" t="n">
        <v>-0.006654375971817483</v>
      </c>
      <c r="S2" s="8" t="n">
        <v>0.005632988625610204</v>
      </c>
      <c r="T2" s="8" t="n">
        <v>-0.00785301115848603</v>
      </c>
      <c r="U2" s="8" t="n">
        <v>0.007339165317176174</v>
      </c>
    </row>
    <row r="3">
      <c r="A3" s="2" t="inlineStr">
        <is>
          <t>2025-02-10</t>
        </is>
      </c>
      <c r="B3" s="8" t="n">
        <v>-0.02925727302850986</v>
      </c>
      <c r="C3" s="8" t="n">
        <v>-0.02315742267101611</v>
      </c>
      <c r="D3" s="8" t="n">
        <v>-0.008677736981072222</v>
      </c>
      <c r="E3" s="8" t="n">
        <v>0.009088093943081181</v>
      </c>
      <c r="F3" s="8" t="n">
        <v>0.006664311062520994</v>
      </c>
      <c r="G3" s="8" t="n">
        <v>0.009069986348003491</v>
      </c>
      <c r="H3" s="8" t="n">
        <v>0.0006539748316206771</v>
      </c>
      <c r="I3" s="8" t="n">
        <v>0.002392844877974831</v>
      </c>
      <c r="J3" s="8" t="n">
        <v>-9.957528115281042e-05</v>
      </c>
      <c r="K3" s="8" t="n">
        <v>0.02072275611252058</v>
      </c>
      <c r="L3" s="8" t="n">
        <v>0.006315249599749651</v>
      </c>
      <c r="M3" s="8" t="n">
        <v>0.002486977752330459</v>
      </c>
      <c r="N3" s="8" t="n">
        <v>-0.01321949108327965</v>
      </c>
      <c r="O3" s="8" t="n">
        <v>0.01385306912372844</v>
      </c>
      <c r="P3" s="8" t="n">
        <v>-0.01076451797465409</v>
      </c>
      <c r="Q3" s="8" t="n">
        <v>0.005790692185741853</v>
      </c>
      <c r="R3" s="8" t="n">
        <v>-0.03075277259142223</v>
      </c>
      <c r="S3" s="8" t="n">
        <v>0.0006892457833422134</v>
      </c>
      <c r="T3" s="8" t="n">
        <v>-0.009750517485715704</v>
      </c>
      <c r="U3" s="8" t="n">
        <v>0.01118203128590506</v>
      </c>
    </row>
    <row r="4">
      <c r="A4" s="2" t="inlineStr">
        <is>
          <t>2025-02-11</t>
        </is>
      </c>
      <c r="B4" s="8" t="n">
        <v>0.003334867255479514</v>
      </c>
      <c r="C4" s="8" t="n">
        <v>0.01020655244305832</v>
      </c>
      <c r="D4" s="8" t="n">
        <v>0.04577901819637115</v>
      </c>
      <c r="E4" s="8" t="n">
        <v>0.01920699871056621</v>
      </c>
      <c r="F4" s="8" t="n">
        <v>0.001830094201137995</v>
      </c>
      <c r="G4" s="8" t="n">
        <v>0.002427107302789738</v>
      </c>
      <c r="H4" s="8" t="n">
        <v>-0.01250269491521062</v>
      </c>
      <c r="I4" s="8" t="n">
        <v>-0.01569030905759793</v>
      </c>
      <c r="J4" s="8" t="n">
        <v>0.001050130118409357</v>
      </c>
      <c r="K4" s="8" t="n">
        <v>-0.01232199004047953</v>
      </c>
      <c r="L4" s="8" t="n">
        <v>-0.008005906296964526</v>
      </c>
      <c r="M4" s="8" t="n">
        <v>-0.009452829010233085</v>
      </c>
      <c r="N4" s="8" t="n">
        <v>0.01021276448574915</v>
      </c>
      <c r="O4" s="8" t="n">
        <v>0.007297146790082296</v>
      </c>
      <c r="P4" s="8" t="n">
        <v>0.008026795707386989</v>
      </c>
      <c r="Q4" s="8" t="n">
        <v>-0.02602029115562889</v>
      </c>
      <c r="R4" s="8" t="n">
        <v>-0.03101245863611024</v>
      </c>
      <c r="S4" s="8" t="n">
        <v>-0.009338283691693275</v>
      </c>
      <c r="T4" s="8" t="n">
        <v>0.01213425895893503</v>
      </c>
      <c r="U4" s="8" t="n">
        <v>-0.009901560573568568</v>
      </c>
    </row>
    <row r="5">
      <c r="A5" s="2" t="inlineStr">
        <is>
          <t>2025-02-12</t>
        </is>
      </c>
      <c r="B5" s="8" t="n">
        <v>-0.05768550479629078</v>
      </c>
      <c r="C5" s="8" t="n">
        <v>-0.001950662274248292</v>
      </c>
      <c r="D5" s="8" t="n">
        <v>0.01272781547227507</v>
      </c>
      <c r="E5" s="8" t="n">
        <v>-0.006380219531229842</v>
      </c>
      <c r="F5" s="8" t="n">
        <v>-0.001744022943540236</v>
      </c>
      <c r="G5" s="8" t="n">
        <v>-0.02441992430704182</v>
      </c>
      <c r="H5" s="8" t="n">
        <v>0.02285766763715744</v>
      </c>
      <c r="I5" s="8" t="n">
        <v>0.01004135809748994</v>
      </c>
      <c r="J5" s="8" t="n">
        <v>-0.006580896226162597</v>
      </c>
      <c r="K5" s="8" t="n">
        <v>-0.002564887714928936</v>
      </c>
      <c r="L5" s="8" t="n">
        <v>0.004217081026562861</v>
      </c>
      <c r="M5" s="8" t="n">
        <v>-0.0235826990309809</v>
      </c>
      <c r="N5" s="8" t="n">
        <v>0.0007833046141190302</v>
      </c>
      <c r="O5" s="8" t="n">
        <v>0.01452490726970173</v>
      </c>
      <c r="P5" s="8" t="n">
        <v>0.01603322142036693</v>
      </c>
      <c r="Q5" s="8" t="n">
        <v>0.1449983897672015</v>
      </c>
      <c r="R5" s="8" t="n">
        <v>0.007061870265171351</v>
      </c>
      <c r="S5" s="8" t="n">
        <v>-0.007068190911155271</v>
      </c>
      <c r="T5" s="8" t="n">
        <v>-0.01593273511984643</v>
      </c>
      <c r="U5" s="8" t="n">
        <v>-0.007746641151868053</v>
      </c>
    </row>
    <row r="6">
      <c r="A6" s="2" t="inlineStr">
        <is>
          <t>2025-02-13</t>
        </is>
      </c>
      <c r="B6" s="8" t="n">
        <v>-0.0134909087378536</v>
      </c>
      <c r="C6" s="8" t="n">
        <v>-0.01705418787030387</v>
      </c>
      <c r="D6" s="8" t="n">
        <v>-0.006592575163499972</v>
      </c>
      <c r="E6" s="8" t="n">
        <v>0.005627245558620576</v>
      </c>
      <c r="F6" s="8" t="n">
        <v>0.001848403470972967</v>
      </c>
      <c r="G6" s="8" t="n">
        <v>0.004559937085376838</v>
      </c>
      <c r="H6" s="8" t="n">
        <v>0.01313727249308747</v>
      </c>
      <c r="I6" s="8" t="n">
        <v>0.009183305618932176</v>
      </c>
      <c r="J6" s="8" t="n">
        <v>0.004069397130605398</v>
      </c>
      <c r="K6" s="8" t="n">
        <v>0.007692940827932678</v>
      </c>
      <c r="L6" s="8" t="n">
        <v>0.003939858618332918</v>
      </c>
      <c r="M6" s="8" t="n">
        <v>0.004238248597110484</v>
      </c>
      <c r="N6" s="8" t="n">
        <v>-0.01504341728501251</v>
      </c>
      <c r="O6" s="8" t="n">
        <v>-0.02092683674127968</v>
      </c>
      <c r="P6" s="8" t="n">
        <v>-0.02647813947142551</v>
      </c>
      <c r="Q6" s="8" t="n">
        <v>-0.02897621307250433</v>
      </c>
      <c r="R6" s="8" t="n">
        <v>-0.001919375492363342</v>
      </c>
      <c r="S6" s="8" t="n">
        <v>0.009643999570604279</v>
      </c>
      <c r="T6" s="8" t="n">
        <v>0.0137617958890379</v>
      </c>
      <c r="U6" s="8" t="n">
        <v>-0.002694361810655653</v>
      </c>
    </row>
    <row r="7">
      <c r="A7" s="2" t="inlineStr">
        <is>
          <t>2025-02-14</t>
        </is>
      </c>
      <c r="B7" s="8" t="n">
        <v>0.002692336119316383</v>
      </c>
      <c r="C7" s="8" t="n">
        <v>-0.01065157064695083</v>
      </c>
      <c r="D7" s="8" t="n">
        <v>0.0004461980766098453</v>
      </c>
      <c r="E7" s="8" t="n">
        <v>0.005731440132981962</v>
      </c>
      <c r="F7" s="8" t="n">
        <v>0.003360522652842561</v>
      </c>
      <c r="G7" s="8" t="n">
        <v>-0.006646391232186891</v>
      </c>
      <c r="H7" s="8" t="n">
        <v>-0.008518475083953085</v>
      </c>
      <c r="I7" s="8" t="n">
        <v>-0.007825426463313717</v>
      </c>
      <c r="J7" s="8" t="n">
        <v>-0.007567599007542588</v>
      </c>
      <c r="K7" s="8" t="n">
        <v>-0.008423516952437714</v>
      </c>
      <c r="L7" s="8" t="n">
        <v>-0.002296787544786094</v>
      </c>
      <c r="M7" s="8" t="n">
        <v>0.002123096676288188</v>
      </c>
      <c r="N7" s="8" t="n">
        <v>-0.01386862903854347</v>
      </c>
      <c r="O7" s="8" t="n">
        <v>0.01233493404420823</v>
      </c>
      <c r="P7" s="8" t="n">
        <v>-0.0004252948317846113</v>
      </c>
      <c r="Q7" s="8" t="n">
        <v>0.003790891113184376</v>
      </c>
      <c r="R7" s="8" t="n">
        <v>-0.01908656339186072</v>
      </c>
      <c r="S7" s="8" t="n">
        <v>0.009739277402899682</v>
      </c>
      <c r="T7" s="8" t="n">
        <v>-0.0003992981499575561</v>
      </c>
      <c r="U7" s="8" t="n">
        <v>0.001866153528218954</v>
      </c>
    </row>
    <row r="8">
      <c r="A8" s="2" t="inlineStr">
        <is>
          <t>2025-02-18</t>
        </is>
      </c>
      <c r="B8" s="8" t="n">
        <v>-0.01777560560022582</v>
      </c>
      <c r="C8" s="8" t="n">
        <v>-0.01007316321149499</v>
      </c>
      <c r="D8" s="8" t="n">
        <v>-0.007370740143346873</v>
      </c>
      <c r="E8" s="8" t="n">
        <v>-0.006857715684466195</v>
      </c>
      <c r="F8" s="8" t="n">
        <v>-0.003542340885793834</v>
      </c>
      <c r="G8" s="8" t="n">
        <v>0.0115434670188193</v>
      </c>
      <c r="H8" s="8" t="n">
        <v>0.0002234205177434714</v>
      </c>
      <c r="I8" s="8" t="n">
        <v>-0.0006408552811247687</v>
      </c>
      <c r="J8" s="8" t="n">
        <v>-0.001449966332214089</v>
      </c>
      <c r="K8" s="8" t="n">
        <v>-0.02736633285635003</v>
      </c>
      <c r="L8" s="8" t="n">
        <v>0.007771093673605716</v>
      </c>
      <c r="M8" s="8" t="n">
        <v>0.01012082087862303</v>
      </c>
      <c r="N8" s="8" t="n">
        <v>-0.002668991887384518</v>
      </c>
      <c r="O8" s="8" t="n">
        <v>0.02540856141379383</v>
      </c>
      <c r="P8" s="8" t="n">
        <v>-0.003436369915967318</v>
      </c>
      <c r="Q8" s="8" t="n">
        <v>-0.02984485319672687</v>
      </c>
      <c r="R8" s="8" t="n">
        <v>0.02875826176103311</v>
      </c>
      <c r="S8" s="8" t="n">
        <v>0.0007643750862896782</v>
      </c>
      <c r="T8" s="8" t="n">
        <v>0.001668380525289424</v>
      </c>
      <c r="U8" s="8" t="n">
        <v>-0.001231778853995033</v>
      </c>
    </row>
    <row r="9">
      <c r="A9" s="2" t="inlineStr">
        <is>
          <t>2025-02-19</t>
        </is>
      </c>
      <c r="B9" s="8" t="n">
        <v>0.0156793009158026</v>
      </c>
      <c r="C9" s="8" t="n">
        <v>-0.001824693556633963</v>
      </c>
      <c r="D9" s="8" t="n">
        <v>-0.02361097925575857</v>
      </c>
      <c r="E9" s="8" t="n">
        <v>0.02285631340619821</v>
      </c>
      <c r="F9" s="8" t="n">
        <v>-0.0006340087322470739</v>
      </c>
      <c r="G9" s="8" t="n">
        <v>-0.009944449373426693</v>
      </c>
      <c r="H9" s="8" t="n">
        <v>0.007488708152772982</v>
      </c>
      <c r="I9" s="8" t="n">
        <v>0.01107421847879344</v>
      </c>
      <c r="J9" s="8" t="n">
        <v>0.009429006149694179</v>
      </c>
      <c r="K9" s="8" t="n">
        <v>0.02060276292437626</v>
      </c>
      <c r="L9" s="8" t="n">
        <v>-0.01740096375523014</v>
      </c>
      <c r="M9" s="8" t="n">
        <v>-0.00549462281487296</v>
      </c>
      <c r="N9" s="8" t="n">
        <v>-0.003638227768014464</v>
      </c>
      <c r="O9" s="8" t="n">
        <v>0.001400571135534966</v>
      </c>
      <c r="P9" s="8" t="n">
        <v>-0.00363257506367803</v>
      </c>
      <c r="Q9" s="8" t="n">
        <v>-0.003243472276522644</v>
      </c>
      <c r="R9" s="8" t="n">
        <v>0.01648438668970976</v>
      </c>
      <c r="S9" s="8" t="n">
        <v>0.01094261229734996</v>
      </c>
      <c r="T9" s="8" t="n">
        <v>0.007512833464100446</v>
      </c>
      <c r="U9" s="8" t="n">
        <v>0.00972631840774082</v>
      </c>
    </row>
    <row r="10">
      <c r="A10" s="2" t="inlineStr">
        <is>
          <t>2025-02-20</t>
        </is>
      </c>
      <c r="B10" s="8" t="n">
        <v>0.008709121409092831</v>
      </c>
      <c r="C10" s="8" t="n">
        <v>-0.002490088008122701</v>
      </c>
      <c r="D10" s="8" t="n">
        <v>-0.01437697815006646</v>
      </c>
      <c r="E10" s="8" t="n">
        <v>0.006484572050953229</v>
      </c>
      <c r="F10" s="8" t="n">
        <v>-0.009094094398241832</v>
      </c>
      <c r="G10" s="8" t="n">
        <v>-0.005189665581253238</v>
      </c>
      <c r="H10" s="8" t="n">
        <v>0.001545000232058107</v>
      </c>
      <c r="I10" s="8" t="n">
        <v>-0.004978601191411702</v>
      </c>
      <c r="J10" s="8" t="n">
        <v>0.0007654326965960325</v>
      </c>
      <c r="K10" s="8" t="n">
        <v>-0.006550995803457069</v>
      </c>
      <c r="L10" s="8" t="n">
        <v>-0.01848531191838704</v>
      </c>
      <c r="M10" s="8" t="n">
        <v>0.00830692692425818</v>
      </c>
      <c r="N10" s="8" t="n">
        <v>0.001039810384114701</v>
      </c>
      <c r="O10" s="8" t="n">
        <v>0.0003087896134759327</v>
      </c>
      <c r="P10" s="8" t="n">
        <v>-0.004740932394506356</v>
      </c>
      <c r="Q10" s="8" t="n">
        <v>0.02807267305507786</v>
      </c>
      <c r="R10" s="8" t="n">
        <v>-0.009132627578857248</v>
      </c>
      <c r="S10" s="8" t="n">
        <v>-0.01216095869982075</v>
      </c>
      <c r="T10" s="8" t="n">
        <v>-0.01309570159278882</v>
      </c>
      <c r="U10" s="8" t="n">
        <v>-0.0103021178440545</v>
      </c>
    </row>
    <row r="11">
      <c r="A11" s="2" t="inlineStr">
        <is>
          <t>2025-02-21</t>
        </is>
      </c>
      <c r="B11" s="8" t="n">
        <v>0.01674279567797611</v>
      </c>
      <c r="C11" s="8" t="n">
        <v>-0.007898202711980291</v>
      </c>
      <c r="D11" s="8" t="n">
        <v>0.004407262264531966</v>
      </c>
      <c r="E11" s="8" t="n">
        <v>-0.01564904522923271</v>
      </c>
      <c r="F11" s="8" t="n">
        <v>-0.007126087986066342</v>
      </c>
      <c r="G11" s="8" t="n">
        <v>0.003400447554025659</v>
      </c>
      <c r="H11" s="8" t="n">
        <v>0.003216514856192626</v>
      </c>
      <c r="I11" s="8" t="n">
        <v>-0.03149345972617576</v>
      </c>
      <c r="J11" s="8" t="n">
        <v>-5.786805113265571e-05</v>
      </c>
      <c r="K11" s="8" t="n">
        <v>0.004615792006213805</v>
      </c>
      <c r="L11" s="8" t="n">
        <v>-0.003929696085028628</v>
      </c>
      <c r="M11" s="8" t="n">
        <v>-0.01572584403962354</v>
      </c>
      <c r="N11" s="8" t="n">
        <v>0.01305556524462646</v>
      </c>
      <c r="O11" s="8" t="n">
        <v>0.02225142619380856</v>
      </c>
      <c r="P11" s="8" t="n">
        <v>0.00553795330465294</v>
      </c>
      <c r="Q11" s="8" t="n">
        <v>0.03071947332823715</v>
      </c>
      <c r="R11" s="8" t="n">
        <v>-0.004579309514289042</v>
      </c>
      <c r="S11" s="8" t="n">
        <v>-0.008204650106934126</v>
      </c>
      <c r="T11" s="8" t="n">
        <v>-0.05893282823231653</v>
      </c>
      <c r="U11" s="8" t="n">
        <v>0.008351825149073188</v>
      </c>
    </row>
    <row r="12">
      <c r="A12" s="2" t="inlineStr">
        <is>
          <t>2025-02-24</t>
        </is>
      </c>
      <c r="B12" s="8" t="n">
        <v>-0.007213789395549498</v>
      </c>
      <c r="C12" s="8" t="n">
        <v>-0.005755670373311029</v>
      </c>
      <c r="D12" s="8" t="n">
        <v>0.01727496664264565</v>
      </c>
      <c r="E12" s="8" t="n">
        <v>-0.001023288191337759</v>
      </c>
      <c r="F12" s="8" t="n">
        <v>0.01730171475355522</v>
      </c>
      <c r="G12" s="8" t="n">
        <v>0.01618612826738529</v>
      </c>
      <c r="H12" s="8" t="n">
        <v>-0.01594378034251033</v>
      </c>
      <c r="I12" s="8" t="n">
        <v>0.008333971040665689</v>
      </c>
      <c r="J12" s="8" t="n">
        <v>0.006711975958694156</v>
      </c>
      <c r="K12" s="8" t="n">
        <v>0.004545410676988972</v>
      </c>
      <c r="L12" s="8" t="n">
        <v>0.002314114544659279</v>
      </c>
      <c r="M12" s="8" t="n">
        <v>0.01576945042305039</v>
      </c>
      <c r="N12" s="8" t="n">
        <v>0.01576444359093561</v>
      </c>
      <c r="O12" s="8" t="n">
        <v>0.005723261980562291</v>
      </c>
      <c r="P12" s="8" t="n">
        <v>0.01300608308103562</v>
      </c>
      <c r="Q12" s="8" t="n">
        <v>-0.02987396374683661</v>
      </c>
      <c r="R12" s="8" t="n">
        <v>-0.02386182616359706</v>
      </c>
      <c r="S12" s="8" t="n">
        <v>0.01210059704758627</v>
      </c>
      <c r="T12" s="8" t="n">
        <v>-0.03727213098724815</v>
      </c>
      <c r="U12" s="8" t="n">
        <v>0.002406166831351754</v>
      </c>
    </row>
    <row r="13">
      <c r="A13" s="2" t="inlineStr">
        <is>
          <t>2025-02-25</t>
        </is>
      </c>
      <c r="B13" s="8" t="n">
        <v>0.009529896791841014</v>
      </c>
      <c r="C13" s="8" t="n">
        <v>-0.01096051054485727</v>
      </c>
      <c r="D13" s="8" t="n">
        <v>-0.002125112807540183</v>
      </c>
      <c r="E13" s="8" t="n">
        <v>-0.01903749581192727</v>
      </c>
      <c r="F13" s="8" t="n">
        <v>0.008887893361796569</v>
      </c>
      <c r="G13" s="8" t="n">
        <v>-0.0007722040523847392</v>
      </c>
      <c r="H13" s="8" t="n">
        <v>0.006273237868397912</v>
      </c>
      <c r="I13" s="8" t="n">
        <v>-0.0050143782690916</v>
      </c>
      <c r="J13" s="8" t="n">
        <v>0.001344494282789672</v>
      </c>
      <c r="K13" s="8" t="n">
        <v>0.007890671787210849</v>
      </c>
      <c r="L13" s="8" t="n">
        <v>-0.01846917933955421</v>
      </c>
      <c r="M13" s="8" t="n">
        <v>0.007486920886950315</v>
      </c>
      <c r="N13" s="8" t="n">
        <v>-0.007251137663685491</v>
      </c>
      <c r="O13" s="8" t="n">
        <v>-0.0001154400955037695</v>
      </c>
      <c r="P13" s="8" t="n">
        <v>-0.01850913799694195</v>
      </c>
      <c r="Q13" s="8" t="n">
        <v>-0.01849111062873003</v>
      </c>
      <c r="R13" s="8" t="n">
        <v>-0.001337808479399091</v>
      </c>
      <c r="S13" s="8" t="n">
        <v>0.008335977340263858</v>
      </c>
      <c r="T13" s="8" t="n">
        <v>-0.008522408435357478</v>
      </c>
      <c r="U13" s="8" t="n">
        <v>0.007234989412585699</v>
      </c>
    </row>
    <row r="14">
      <c r="A14" s="2" t="inlineStr">
        <is>
          <t>2025-02-26</t>
        </is>
      </c>
      <c r="B14" s="8" t="n">
        <v>0.01828747285034674</v>
      </c>
      <c r="C14" s="8" t="n">
        <v>-0.001270472450769592</v>
      </c>
      <c r="D14" s="8" t="n">
        <v>0.01505982490114812</v>
      </c>
      <c r="E14" s="8" t="n">
        <v>0.008338323137352483</v>
      </c>
      <c r="F14" s="8" t="n">
        <v>0.01269440055838833</v>
      </c>
      <c r="G14" s="8" t="n">
        <v>-0.003698404410384052</v>
      </c>
      <c r="H14" s="8" t="n">
        <v>0.0001797603497611208</v>
      </c>
      <c r="I14" s="8" t="n">
        <v>-0.01515261322818766</v>
      </c>
      <c r="J14" s="8" t="n">
        <v>0.009934013894353652</v>
      </c>
      <c r="K14" s="8" t="n">
        <v>0.02090780314381337</v>
      </c>
      <c r="L14" s="8" t="n">
        <v>0.003693794701709021</v>
      </c>
      <c r="M14" s="8" t="n">
        <v>0.0181461329578536</v>
      </c>
      <c r="N14" s="8" t="n">
        <v>0.008635274756524047</v>
      </c>
      <c r="O14" s="8" t="n">
        <v>0.007899808986056106</v>
      </c>
      <c r="P14" s="8" t="n">
        <v>0.009422520778435703</v>
      </c>
      <c r="Q14" s="8" t="n">
        <v>-0.007491455404919484</v>
      </c>
      <c r="R14" s="8" t="n">
        <v>0.01289357714794132</v>
      </c>
      <c r="S14" s="8" t="n">
        <v>0.003569965313776392</v>
      </c>
      <c r="T14" s="8" t="n">
        <v>0.02981328278849172</v>
      </c>
      <c r="U14" s="8" t="n">
        <v>-0.001352390314127228</v>
      </c>
    </row>
    <row r="15">
      <c r="A15" s="2" t="inlineStr">
        <is>
          <t>2025-02-27</t>
        </is>
      </c>
      <c r="B15" s="8" t="n">
        <v>0.008609835001743067</v>
      </c>
      <c r="C15" s="8" t="n">
        <v>0.006685562380513726</v>
      </c>
      <c r="D15" s="8" t="n">
        <v>-0.003371207767987747</v>
      </c>
      <c r="E15" s="8" t="n">
        <v>0.01356181804031312</v>
      </c>
      <c r="F15" s="8" t="n">
        <v>-0.008799523818518134</v>
      </c>
      <c r="G15" s="8" t="n">
        <v>-0.01984112196483055</v>
      </c>
      <c r="H15" s="8" t="n">
        <v>0.004188809440170036</v>
      </c>
      <c r="I15" s="8" t="n">
        <v>0.002774015626864822</v>
      </c>
      <c r="J15" s="8" t="n">
        <v>-0.01157156797383477</v>
      </c>
      <c r="K15" s="8" t="n">
        <v>0.02149153524237889</v>
      </c>
      <c r="L15" s="8" t="n">
        <v>0.02375666243125424</v>
      </c>
      <c r="M15" s="8" t="n">
        <v>-0.01348964761696793</v>
      </c>
      <c r="N15" s="8" t="n">
        <v>-0.006527391785352663</v>
      </c>
      <c r="O15" s="8" t="n">
        <v>0.01437016712273992</v>
      </c>
      <c r="P15" s="8" t="n">
        <v>9.196233912026395e-05</v>
      </c>
      <c r="Q15" s="8" t="n">
        <v>0.002950205149630559</v>
      </c>
      <c r="R15" s="8" t="n">
        <v>0.001898818589935118</v>
      </c>
      <c r="S15" s="8" t="n">
        <v>-0.005601411289351781</v>
      </c>
      <c r="T15" s="8" t="n">
        <v>-0.002820618232923136</v>
      </c>
      <c r="U15" s="8" t="n">
        <v>0.007798588953937008</v>
      </c>
    </row>
    <row r="16">
      <c r="A16" s="2" t="inlineStr">
        <is>
          <t>2025-02-28</t>
        </is>
      </c>
      <c r="B16" s="8" t="n">
        <v>-0.02762167052088986</v>
      </c>
      <c r="C16" s="8" t="n">
        <v>-0.01089381363326293</v>
      </c>
      <c r="D16" s="8" t="n">
        <v>0.005382970167069651</v>
      </c>
      <c r="E16" s="8" t="n">
        <v>-0.09004052540901666</v>
      </c>
      <c r="F16" s="8" t="n">
        <v>0.02233149758820067</v>
      </c>
      <c r="G16" s="8" t="n">
        <v>-0.02097155025477121</v>
      </c>
      <c r="H16" s="8" t="n">
        <v>0.01003929675223666</v>
      </c>
      <c r="I16" s="8" t="n">
        <v>-0.001731984167142624</v>
      </c>
      <c r="J16" s="8" t="n">
        <v>0.006697355769063492</v>
      </c>
      <c r="K16" s="8" t="n">
        <v>-0.001329962196237716</v>
      </c>
      <c r="L16" s="8" t="n">
        <v>-0.00448914965503671</v>
      </c>
      <c r="M16" s="8" t="n">
        <v>0.007809979341021209</v>
      </c>
      <c r="N16" s="8" t="n">
        <v>-0.003355646614388075</v>
      </c>
      <c r="O16" s="8" t="n">
        <v>-0.04344115013987675</v>
      </c>
      <c r="P16" s="8" t="n">
        <v>-0.004826085817529267</v>
      </c>
      <c r="Q16" s="8" t="n">
        <v>0.009921593381752695</v>
      </c>
      <c r="R16" s="8" t="n">
        <v>-0.03108559941189993</v>
      </c>
      <c r="S16" s="8" t="n">
        <v>-0.08638505568120187</v>
      </c>
      <c r="T16" s="8" t="n">
        <v>0.008489178535446892</v>
      </c>
      <c r="U16" s="8" t="n">
        <v>0.004349418139160832</v>
      </c>
    </row>
    <row r="17">
      <c r="A17" s="2" t="inlineStr">
        <is>
          <t>2025-03-03</t>
        </is>
      </c>
      <c r="B17" s="8" t="n">
        <v>0.1052977435807632</v>
      </c>
      <c r="C17" s="8" t="n">
        <v>-0.003282863522454958</v>
      </c>
      <c r="D17" s="8" t="n">
        <v>-0.01156539283557341</v>
      </c>
      <c r="E17" s="8" t="n">
        <v>0.006742122542310572</v>
      </c>
      <c r="F17" s="8" t="n">
        <v>0.0006946312448777242</v>
      </c>
      <c r="G17" s="8" t="n">
        <v>0.002021335614767279</v>
      </c>
      <c r="H17" s="8" t="n">
        <v>0.009768316599578369</v>
      </c>
      <c r="I17" s="8" t="n">
        <v>-0.003821104948452423</v>
      </c>
      <c r="J17" s="8" t="n">
        <v>0.004866560955746972</v>
      </c>
      <c r="K17" s="8" t="n">
        <v>0.00167596644396298</v>
      </c>
      <c r="L17" s="8" t="n">
        <v>-0.001041639247322999</v>
      </c>
      <c r="M17" s="8" t="n">
        <v>-0.02359707844266901</v>
      </c>
      <c r="N17" s="8" t="n">
        <v>0.0022800391227095</v>
      </c>
      <c r="O17" s="8" t="n">
        <v>0.01942599358545748</v>
      </c>
      <c r="P17" s="8" t="n">
        <v>0.005184775217783738</v>
      </c>
      <c r="Q17" s="8" t="n">
        <v>0.01459789501578086</v>
      </c>
      <c r="R17" s="8" t="n">
        <v>0.009269616295819195</v>
      </c>
      <c r="S17" s="8" t="n">
        <v>-0.001925382060771204</v>
      </c>
      <c r="T17" s="8" t="n">
        <v>-0.004730930701781773</v>
      </c>
      <c r="U17" s="8" t="n">
        <v>-0.005914674767852126</v>
      </c>
    </row>
    <row r="18">
      <c r="A18" s="2" t="inlineStr">
        <is>
          <t>2025-03-04</t>
        </is>
      </c>
      <c r="B18" s="8" t="n">
        <v>-0.01870939227526391</v>
      </c>
      <c r="C18" s="8" t="n">
        <v>-0.01954164205746181</v>
      </c>
      <c r="D18" s="8" t="n">
        <v>0.008054965454203242</v>
      </c>
      <c r="E18" s="8" t="n">
        <v>-0.007388612772161043</v>
      </c>
      <c r="F18" s="8" t="n">
        <v>0.01823946542275724</v>
      </c>
      <c r="G18" s="8" t="n">
        <v>0.007231348970674022</v>
      </c>
      <c r="H18" s="8" t="n">
        <v>-0.002346559646553253</v>
      </c>
      <c r="I18" s="8" t="n">
        <v>-0.007356240955557123</v>
      </c>
      <c r="J18" s="8" t="n">
        <v>0.009425402731472686</v>
      </c>
      <c r="K18" s="8" t="n">
        <v>0.02007659090727638</v>
      </c>
      <c r="L18" s="8" t="n">
        <v>-0.005410259425516629</v>
      </c>
      <c r="M18" s="8" t="n">
        <v>0.01576794357190238</v>
      </c>
      <c r="N18" s="8" t="n">
        <v>0.02041434122408428</v>
      </c>
      <c r="O18" s="8" t="n">
        <v>-0.04298713458675264</v>
      </c>
      <c r="P18" s="8" t="n">
        <v>0.01457044233894551</v>
      </c>
      <c r="Q18" s="8" t="n">
        <v>-0.04167628115052116</v>
      </c>
      <c r="R18" s="8" t="n">
        <v>-0.001871538281193665</v>
      </c>
      <c r="S18" s="8" t="n">
        <v>0.01278060697509942</v>
      </c>
      <c r="T18" s="8" t="n">
        <v>-0.01603898033164446</v>
      </c>
      <c r="U18" s="8" t="n">
        <v>0.004063235698164774</v>
      </c>
    </row>
    <row r="19">
      <c r="A19" s="2" t="inlineStr">
        <is>
          <t>2025-03-05</t>
        </is>
      </c>
      <c r="B19" s="8" t="n">
        <v>-0.02966012734487972</v>
      </c>
      <c r="C19" s="8" t="n">
        <v>0.010630971385146</v>
      </c>
      <c r="D19" s="8" t="n">
        <v>-0.01135566290202924</v>
      </c>
      <c r="E19" s="8" t="n">
        <v>0.002905089418529231</v>
      </c>
      <c r="F19" s="8" t="n">
        <v>-0.001341740136280092</v>
      </c>
      <c r="G19" s="8" t="n">
        <v>0.007151702200386097</v>
      </c>
      <c r="H19" s="8" t="n">
        <v>0.001760408281764162</v>
      </c>
      <c r="I19" s="8" t="n">
        <v>-0.006170607386913295</v>
      </c>
      <c r="J19" s="8" t="n">
        <v>0.01388140520037978</v>
      </c>
      <c r="K19" s="8" t="n">
        <v>-0.01693356653073159</v>
      </c>
      <c r="L19" s="8" t="n">
        <v>-0.01655762478737972</v>
      </c>
      <c r="M19" s="8" t="n">
        <v>0.05905067313837142</v>
      </c>
      <c r="N19" s="8" t="n">
        <v>0.001231960424595292</v>
      </c>
      <c r="O19" s="8" t="n">
        <v>0.005697508614885181</v>
      </c>
      <c r="P19" s="8" t="n">
        <v>0.004451660377651257</v>
      </c>
      <c r="Q19" s="8" t="n">
        <v>0.001105647657207333</v>
      </c>
      <c r="R19" s="8" t="n">
        <v>0.006438530075416457</v>
      </c>
      <c r="S19" s="8" t="n">
        <v>-0.03668964184836569</v>
      </c>
      <c r="T19" s="8" t="n">
        <v>-0.007081926542886748</v>
      </c>
      <c r="U19" s="8" t="n">
        <v>0.006122687652028499</v>
      </c>
    </row>
    <row r="20">
      <c r="A20" s="2" t="inlineStr">
        <is>
          <t>2025-03-06</t>
        </is>
      </c>
      <c r="B20" s="8" t="n">
        <v>0.01324245018714063</v>
      </c>
      <c r="C20" s="8" t="n">
        <v>0.008244290955019967</v>
      </c>
      <c r="D20" s="8" t="n">
        <v>-0.002223919283981217</v>
      </c>
      <c r="E20" s="8" t="n">
        <v>-0.02578235563165198</v>
      </c>
      <c r="F20" s="8" t="n">
        <v>0.00532780735614383</v>
      </c>
      <c r="G20" s="8" t="n">
        <v>0.007215107259285412</v>
      </c>
      <c r="H20" s="8" t="n">
        <v>0.0007429093234711075</v>
      </c>
      <c r="I20" s="8" t="n">
        <v>-0.003821045198764214</v>
      </c>
      <c r="J20" s="8" t="n">
        <v>-0.01718607346757485</v>
      </c>
      <c r="K20" s="8" t="n">
        <v>0.006662268295761487</v>
      </c>
      <c r="L20" s="8" t="n">
        <v>0.01021663482372014</v>
      </c>
      <c r="M20" s="8" t="n">
        <v>-0.009191693772757829</v>
      </c>
      <c r="N20" s="8" t="n">
        <v>-0.001517123301701587</v>
      </c>
      <c r="O20" s="8" t="n">
        <v>-0.0111848014809515</v>
      </c>
      <c r="P20" s="8" t="n">
        <v>-0.01668054414811984</v>
      </c>
      <c r="Q20" s="8" t="n">
        <v>-0.03031241285272677</v>
      </c>
      <c r="R20" s="8" t="n">
        <v>-0.01287688019781085</v>
      </c>
      <c r="S20" s="8" t="n">
        <v>-0.01173541486152735</v>
      </c>
      <c r="T20" s="8" t="n">
        <v>0.006556477592344944</v>
      </c>
      <c r="U20" s="8" t="n">
        <v>-0.008124490938218574</v>
      </c>
    </row>
    <row r="21">
      <c r="A21" s="2" t="inlineStr">
        <is>
          <t>2025-03-07</t>
        </is>
      </c>
      <c r="B21" s="8" t="n">
        <v>-0.00450234513459833</v>
      </c>
      <c r="C21" s="8" t="n">
        <v>-0.0113401166059219</v>
      </c>
      <c r="D21" s="8" t="n">
        <v>0.02064663122346008</v>
      </c>
      <c r="E21" s="8" t="n">
        <v>0.02536029170873778</v>
      </c>
      <c r="F21" s="8" t="n">
        <v>0.02803407717234512</v>
      </c>
      <c r="G21" s="8" t="n">
        <v>-0.003910991014726212</v>
      </c>
      <c r="H21" s="8" t="n">
        <v>-0.00542607924268914</v>
      </c>
      <c r="I21" s="8" t="n">
        <v>0.005124719649772451</v>
      </c>
      <c r="J21" s="8" t="n">
        <v>5.139244308465657e-05</v>
      </c>
      <c r="K21" s="8" t="n">
        <v>-0.01348977765967406</v>
      </c>
      <c r="L21" s="8" t="n">
        <v>-0.01369813244225382</v>
      </c>
      <c r="M21" s="8" t="n">
        <v>0.002609646129561413</v>
      </c>
      <c r="N21" s="8" t="n">
        <v>0.01075056678249736</v>
      </c>
      <c r="O21" s="8" t="n">
        <v>-0.004744148772708845</v>
      </c>
      <c r="P21" s="8" t="n">
        <v>-0.008152888864010192</v>
      </c>
      <c r="Q21" s="8" t="n">
        <v>0.026030713269074</v>
      </c>
      <c r="R21" s="8" t="n">
        <v>0.006618627952109348</v>
      </c>
      <c r="S21" s="8" t="n">
        <v>0.007598830745586448</v>
      </c>
      <c r="T21" s="8" t="n">
        <v>-0.0009919574830336998</v>
      </c>
      <c r="U21" s="8" t="n">
        <v>0.02118022349843381</v>
      </c>
    </row>
    <row r="22">
      <c r="A22" s="2" t="inlineStr">
        <is>
          <t>2025-03-10</t>
        </is>
      </c>
      <c r="B22" s="8" t="n">
        <v>-0.0003180247645708095</v>
      </c>
      <c r="C22" s="8" t="n">
        <v>-0.0003646483853115964</v>
      </c>
      <c r="D22" s="8" t="n">
        <v>0.003401295376080925</v>
      </c>
      <c r="E22" s="8" t="n">
        <v>0.002629055617509547</v>
      </c>
      <c r="F22" s="8" t="n">
        <v>0.002560599203025774</v>
      </c>
      <c r="G22" s="8" t="n">
        <v>-0.01951122926884089</v>
      </c>
      <c r="H22" s="8" t="n">
        <v>-0.01567565444426573</v>
      </c>
      <c r="I22" s="8" t="n">
        <v>-0.01355357966537897</v>
      </c>
      <c r="J22" s="8" t="n">
        <v>0.004232121035662689</v>
      </c>
      <c r="K22" s="8" t="n">
        <v>-0.05102456868880276</v>
      </c>
      <c r="L22" s="8" t="n">
        <v>-0.00253171547829316</v>
      </c>
      <c r="M22" s="8" t="n">
        <v>0.03010928390483287</v>
      </c>
      <c r="N22" s="8" t="n">
        <v>0.02283848812591965</v>
      </c>
      <c r="O22" s="8" t="n">
        <v>0.008228957838191199</v>
      </c>
      <c r="P22" s="8" t="n">
        <v>-0.007557106637638845</v>
      </c>
      <c r="Q22" s="8" t="n">
        <v>-0.03885841372834557</v>
      </c>
      <c r="R22" s="8" t="n">
        <v>0.006119160887903981</v>
      </c>
      <c r="S22" s="8" t="n">
        <v>-0.000869714688846274</v>
      </c>
      <c r="T22" s="8" t="n">
        <v>-0.0316475058950887</v>
      </c>
      <c r="U22" s="8" t="n">
        <v>-0.000849492358980691</v>
      </c>
    </row>
    <row r="23">
      <c r="A23" s="2" t="inlineStr">
        <is>
          <t>2025-03-11</t>
        </is>
      </c>
      <c r="B23" s="8" t="n">
        <v>0.03174572176476387</v>
      </c>
      <c r="C23" s="8" t="n">
        <v>0.006109982747771199</v>
      </c>
      <c r="D23" s="8" t="n">
        <v>0.04889955115499532</v>
      </c>
      <c r="E23" s="8" t="n">
        <v>-0.002292126215426515</v>
      </c>
      <c r="F23" s="8" t="n">
        <v>0.01607774575541283</v>
      </c>
      <c r="G23" s="8" t="n">
        <v>0.02291936964017987</v>
      </c>
      <c r="H23" s="8" t="n">
        <v>0.02334895751717135</v>
      </c>
      <c r="I23" s="8" t="n">
        <v>-0.002227831357578682</v>
      </c>
      <c r="J23" s="8" t="n">
        <v>0.007713141365654132</v>
      </c>
      <c r="K23" s="8" t="n">
        <v>-0.03260438604914748</v>
      </c>
      <c r="L23" s="8" t="n">
        <v>-0.000392498589917821</v>
      </c>
      <c r="M23" s="8" t="n">
        <v>-0.001621988698990223</v>
      </c>
      <c r="N23" s="8" t="n">
        <v>0.0357891554581781</v>
      </c>
      <c r="O23" s="8" t="n">
        <v>0.01382761194405466</v>
      </c>
      <c r="P23" s="8" t="n">
        <v>-0.01397056392272086</v>
      </c>
      <c r="Q23" s="8" t="n">
        <v>0.04301703662160862</v>
      </c>
      <c r="R23" s="8" t="n">
        <v>-0.0228861918821746</v>
      </c>
      <c r="S23" s="8" t="n">
        <v>-0.03680336991224141</v>
      </c>
      <c r="T23" s="8" t="n">
        <v>-0.02553536916635023</v>
      </c>
      <c r="U23" s="8" t="n">
        <v>0.02422694152936978</v>
      </c>
    </row>
    <row r="24">
      <c r="A24" s="2" t="inlineStr">
        <is>
          <t>2025-03-12</t>
        </is>
      </c>
      <c r="B24" s="8" t="n">
        <v>0.03146718410336807</v>
      </c>
      <c r="C24" s="8" t="n">
        <v>0.0194681409539571</v>
      </c>
      <c r="D24" s="8" t="n">
        <v>-0.0578383888302792</v>
      </c>
      <c r="E24" s="8" t="n">
        <v>0.01445777756346879</v>
      </c>
      <c r="F24" s="8" t="n">
        <v>0.0001609444213675607</v>
      </c>
      <c r="G24" s="8" t="n">
        <v>0.009013395487961444</v>
      </c>
      <c r="H24" s="8" t="n">
        <v>-0.003182895695500909</v>
      </c>
      <c r="I24" s="8" t="n">
        <v>-0.01431554646394667</v>
      </c>
      <c r="J24" s="8" t="n">
        <v>-0.01646917494686651</v>
      </c>
      <c r="K24" s="8" t="n">
        <v>-0.001909723456396635</v>
      </c>
      <c r="L24" s="8" t="n">
        <v>0.01502940578461723</v>
      </c>
      <c r="M24" s="8" t="n">
        <v>-0.005152513655773155</v>
      </c>
      <c r="N24" s="8" t="n">
        <v>-0.02222133319641333</v>
      </c>
      <c r="O24" s="8" t="n">
        <v>-0.0001229676342388401</v>
      </c>
      <c r="P24" s="8" t="n">
        <v>-0.006765714589877304</v>
      </c>
      <c r="Q24" s="8" t="n">
        <v>-0.01253271676390775</v>
      </c>
      <c r="R24" s="8" t="n">
        <v>0.01178633615835809</v>
      </c>
      <c r="S24" s="8" t="n">
        <v>0.01158776625579784</v>
      </c>
      <c r="T24" s="8" t="n">
        <v>-0.002305846313657576</v>
      </c>
      <c r="U24" s="8" t="n">
        <v>-0.02221350123948803</v>
      </c>
    </row>
    <row r="25">
      <c r="A25" s="2" t="inlineStr">
        <is>
          <t>2025-03-13</t>
        </is>
      </c>
      <c r="B25" s="8" t="n">
        <v>-0.002653639628675911</v>
      </c>
      <c r="C25" s="8" t="n">
        <v>0.002299675734435964</v>
      </c>
      <c r="D25" s="8" t="n">
        <v>-0.03606237071788489</v>
      </c>
      <c r="E25" s="8" t="n">
        <v>0.004875838424901361</v>
      </c>
      <c r="F25" s="8" t="n">
        <v>-0.009387280558818276</v>
      </c>
      <c r="G25" s="8" t="n">
        <v>-0.0001676853131891629</v>
      </c>
      <c r="H25" s="8" t="n">
        <v>0.008168400032590539</v>
      </c>
      <c r="I25" s="8" t="n">
        <v>-0.02184510304358081</v>
      </c>
      <c r="J25" s="8" t="n">
        <v>-0.004395582596027235</v>
      </c>
      <c r="K25" s="8" t="n">
        <v>-0.004891085749041678</v>
      </c>
      <c r="L25" s="8" t="n">
        <v>0.003972032396132325</v>
      </c>
      <c r="M25" s="8" t="n">
        <v>-0.01991837844462661</v>
      </c>
      <c r="N25" s="8" t="n">
        <v>-0.01473382150341942</v>
      </c>
      <c r="O25" s="8" t="n">
        <v>0.02796886474353937</v>
      </c>
      <c r="P25" s="8" t="n">
        <v>0.01348022739042494</v>
      </c>
      <c r="Q25" s="8" t="n">
        <v>0.04125478337559216</v>
      </c>
      <c r="R25" s="8" t="n">
        <v>0.04747326260429534</v>
      </c>
      <c r="S25" s="8" t="n">
        <v>-0.04266785372107684</v>
      </c>
      <c r="T25" s="8" t="n">
        <v>-0.02185712116569201</v>
      </c>
      <c r="U25" s="8" t="n">
        <v>-0.01079457584587786</v>
      </c>
    </row>
    <row r="26">
      <c r="A26" s="2" t="inlineStr">
        <is>
          <t>2025-03-14</t>
        </is>
      </c>
      <c r="B26" s="8" t="n">
        <v>0.03593237587695006</v>
      </c>
      <c r="C26" s="8" t="n">
        <v>-0.002076766560526976</v>
      </c>
      <c r="D26" s="8" t="n">
        <v>0.003001418182227916</v>
      </c>
      <c r="E26" s="8" t="n">
        <v>0.006152690252371515</v>
      </c>
      <c r="F26" s="8" t="n">
        <v>0.001954656413325999</v>
      </c>
      <c r="G26" s="8" t="n">
        <v>-3.837129418129276e-05</v>
      </c>
      <c r="H26" s="8" t="n">
        <v>0.001647852501858966</v>
      </c>
      <c r="I26" s="8" t="n">
        <v>-0.003290487248902277</v>
      </c>
      <c r="J26" s="8" t="n">
        <v>0.008929739812737779</v>
      </c>
      <c r="K26" s="8" t="n">
        <v>-0.01651643070131835</v>
      </c>
      <c r="L26" s="8" t="n">
        <v>-0.02361489064447411</v>
      </c>
      <c r="M26" s="8" t="n">
        <v>0.01756459235473815</v>
      </c>
      <c r="N26" s="8" t="n">
        <v>-0.006417154109083221</v>
      </c>
      <c r="O26" s="8" t="n">
        <v>0.02597503241970909</v>
      </c>
      <c r="P26" s="8" t="n">
        <v>0.01243522636336468</v>
      </c>
      <c r="Q26" s="8" t="n">
        <v>0.0199383812858795</v>
      </c>
      <c r="R26" s="8" t="n">
        <v>-0.003592487540286269</v>
      </c>
      <c r="S26" s="8" t="n">
        <v>-0.01634070699046177</v>
      </c>
      <c r="T26" s="8" t="n">
        <v>-0.0005872693787450697</v>
      </c>
      <c r="U26" s="8" t="n">
        <v>0.0006764625491888516</v>
      </c>
    </row>
    <row r="27">
      <c r="A27" s="2" t="inlineStr">
        <is>
          <t>2025-03-17</t>
        </is>
      </c>
      <c r="B27" s="8" t="n">
        <v>-0.01602922108439103</v>
      </c>
      <c r="C27" s="8" t="n">
        <v>0.004925572039719994</v>
      </c>
      <c r="D27" s="8" t="n">
        <v>0.00847616054251113</v>
      </c>
      <c r="E27" s="8" t="n">
        <v>-0.007008357838555156</v>
      </c>
      <c r="F27" s="8" t="n">
        <v>-0.00613581534992387</v>
      </c>
      <c r="G27" s="8" t="n">
        <v>-0.007398964208335141</v>
      </c>
      <c r="H27" s="8" t="n">
        <v>-0.001730814420355178</v>
      </c>
      <c r="I27" s="8" t="n">
        <v>0.004807948165027148</v>
      </c>
      <c r="J27" s="8" t="n">
        <v>-0.01412676995322667</v>
      </c>
      <c r="K27" s="8" t="n">
        <v>0.005462191839107164</v>
      </c>
      <c r="L27" s="8" t="n">
        <v>0.007735752409874327</v>
      </c>
      <c r="M27" s="8" t="n">
        <v>-0.01425447965182295</v>
      </c>
      <c r="N27" s="8" t="n">
        <v>-0.006250157647613505</v>
      </c>
      <c r="O27" s="8" t="n">
        <v>0.007636879844417181</v>
      </c>
      <c r="P27" s="8" t="n">
        <v>0.001426350568060879</v>
      </c>
      <c r="Q27" s="8" t="n">
        <v>-0.009912560248918498</v>
      </c>
      <c r="R27" s="8" t="n">
        <v>-0.01213574076865233</v>
      </c>
      <c r="S27" s="8" t="n">
        <v>-0.001443393510519267</v>
      </c>
      <c r="T27" s="8" t="n">
        <v>0.001908749151608822</v>
      </c>
      <c r="U27" s="8" t="n">
        <v>0.006894625524061754</v>
      </c>
    </row>
    <row r="28">
      <c r="A28" s="2" t="inlineStr">
        <is>
          <t>2025-03-18</t>
        </is>
      </c>
      <c r="B28" s="8" t="n">
        <v>0.0437853237329982</v>
      </c>
      <c r="C28" s="8" t="n">
        <v>-0.009631442309905825</v>
      </c>
      <c r="D28" s="8" t="n">
        <v>0.02121371333479246</v>
      </c>
      <c r="E28" s="8" t="n">
        <v>0.01637985463640549</v>
      </c>
      <c r="F28" s="8" t="n">
        <v>-0.009845222206624097</v>
      </c>
      <c r="G28" s="8" t="n">
        <v>0.007610501179416709</v>
      </c>
      <c r="H28" s="8" t="n">
        <v>0.01920407740196159</v>
      </c>
      <c r="I28" s="8" t="n">
        <v>0.003453505265034858</v>
      </c>
      <c r="J28" s="8" t="n">
        <v>0.007986845238255335</v>
      </c>
      <c r="K28" s="8" t="n">
        <v>0.007410797157584211</v>
      </c>
      <c r="L28" s="8" t="n">
        <v>-0.007616323259824427</v>
      </c>
      <c r="M28" s="8" t="n">
        <v>-0.002014262868066708</v>
      </c>
      <c r="N28" s="8" t="n">
        <v>-0.02068256799910163</v>
      </c>
      <c r="O28" s="8" t="n">
        <v>-0.0238324188288072</v>
      </c>
      <c r="P28" s="8" t="n">
        <v>-0.01514970950787215</v>
      </c>
      <c r="Q28" s="8" t="n">
        <v>0.03690474590107727</v>
      </c>
      <c r="R28" s="8" t="n">
        <v>-0.005968239651679537</v>
      </c>
      <c r="S28" s="8" t="n">
        <v>-0.002751658702451051</v>
      </c>
      <c r="T28" s="8" t="n">
        <v>0.02010538899073661</v>
      </c>
      <c r="U28" s="8" t="n">
        <v>0.008700093925007788</v>
      </c>
    </row>
    <row r="29">
      <c r="A29" s="2" t="inlineStr">
        <is>
          <t>2025-03-19</t>
        </is>
      </c>
      <c r="B29" s="8" t="n">
        <v>-0.003764928543885267</v>
      </c>
      <c r="C29" s="8" t="n">
        <v>0.00255457970465198</v>
      </c>
      <c r="D29" s="8" t="n">
        <v>0.006727340027414249</v>
      </c>
      <c r="E29" s="8" t="n">
        <v>0.003842353785103086</v>
      </c>
      <c r="F29" s="8" t="n">
        <v>0.005744146539983843</v>
      </c>
      <c r="G29" s="8" t="n">
        <v>-0.005307784224007231</v>
      </c>
      <c r="H29" s="8" t="n">
        <v>0.007187663453299533</v>
      </c>
      <c r="I29" s="8" t="n">
        <v>0.01264163541751163</v>
      </c>
      <c r="J29" s="8" t="n">
        <v>0.0007648557586961358</v>
      </c>
      <c r="K29" s="8" t="n">
        <v>0.005487622503955407</v>
      </c>
      <c r="L29" s="8" t="n">
        <v>-0.01537265559904616</v>
      </c>
      <c r="M29" s="8" t="n">
        <v>0.0124575503604243</v>
      </c>
      <c r="N29" s="8" t="n">
        <v>-0.01372380940376194</v>
      </c>
      <c r="O29" s="8" t="n">
        <v>-0.004961386039019411</v>
      </c>
      <c r="P29" s="8" t="n">
        <v>-0.004650539055520628</v>
      </c>
      <c r="Q29" s="8" t="n">
        <v>-0.02759112615414875</v>
      </c>
      <c r="R29" s="8" t="n">
        <v>-0.0163480024004907</v>
      </c>
      <c r="S29" s="8" t="n">
        <v>0.01084861793894334</v>
      </c>
      <c r="T29" s="8" t="n">
        <v>-0.006819850441715397</v>
      </c>
      <c r="U29" s="8" t="n">
        <v>-0.00830920667598176</v>
      </c>
    </row>
    <row r="30">
      <c r="A30" s="2" t="inlineStr">
        <is>
          <t>2025-03-20</t>
        </is>
      </c>
      <c r="B30" s="8" t="n">
        <v>0.005251579969287195</v>
      </c>
      <c r="C30" s="8" t="n">
        <v>-0.003629135070199758</v>
      </c>
      <c r="D30" s="8" t="n">
        <v>0.009407051082570977</v>
      </c>
      <c r="E30" s="8" t="n">
        <v>-0.01505364573939457</v>
      </c>
      <c r="F30" s="8" t="n">
        <v>-0.007227788957191034</v>
      </c>
      <c r="G30" s="8" t="n">
        <v>-0.008349153008607429</v>
      </c>
      <c r="H30" s="8" t="n">
        <v>0.005014429469950878</v>
      </c>
      <c r="I30" s="8" t="n">
        <v>0.003476355807555988</v>
      </c>
      <c r="J30" s="8" t="n">
        <v>-0.003787976639095259</v>
      </c>
      <c r="K30" s="8" t="n">
        <v>0.01377014863730581</v>
      </c>
      <c r="L30" s="8" t="n">
        <v>-0.01448972632021038</v>
      </c>
      <c r="M30" s="8" t="n">
        <v>-0.008226183088306336</v>
      </c>
      <c r="N30" s="8" t="n">
        <v>-0.003878779370591073</v>
      </c>
      <c r="O30" s="8" t="n">
        <v>-0.007486284796327784</v>
      </c>
      <c r="P30" s="8" t="n">
        <v>-0.006930395763833706</v>
      </c>
      <c r="Q30" s="8" t="n">
        <v>0.01411462140597546</v>
      </c>
      <c r="R30" s="8" t="n">
        <v>0.03661793042202144</v>
      </c>
      <c r="S30" s="8" t="n">
        <v>-0.01180989217501649</v>
      </c>
      <c r="T30" s="8" t="n">
        <v>0.004540821646701465</v>
      </c>
      <c r="U30" s="8" t="n">
        <v>0.002308262938767992</v>
      </c>
    </row>
    <row r="31">
      <c r="A31" s="2" t="inlineStr">
        <is>
          <t>2025-03-21</t>
        </is>
      </c>
      <c r="B31" s="8" t="n">
        <v>0.01541388512172492</v>
      </c>
      <c r="C31" s="8" t="n">
        <v>-0.001621739407754014</v>
      </c>
      <c r="D31" s="8" t="n">
        <v>0.003517094131272654</v>
      </c>
      <c r="E31" s="8" t="n">
        <v>-0.01324863842863532</v>
      </c>
      <c r="F31" s="8" t="n">
        <v>0.007811025799015429</v>
      </c>
      <c r="G31" s="8" t="n">
        <v>0.01211382284534392</v>
      </c>
      <c r="H31" s="8" t="n">
        <v>-0.001009437069899112</v>
      </c>
      <c r="I31" s="8" t="n">
        <v>-0.0007540156342557809</v>
      </c>
      <c r="J31" s="8" t="n">
        <v>0.003674510461693492</v>
      </c>
      <c r="K31" s="8" t="n">
        <v>0.009092293034578623</v>
      </c>
      <c r="L31" s="8" t="n">
        <v>0.002867830416328781</v>
      </c>
      <c r="M31" s="8" t="n">
        <v>-0.009920812432268628</v>
      </c>
      <c r="N31" s="8" t="n">
        <v>0.008039495404606108</v>
      </c>
      <c r="O31" s="8" t="n">
        <v>0.01377267059478671</v>
      </c>
      <c r="P31" s="8" t="n">
        <v>0.001248053156628291</v>
      </c>
      <c r="Q31" s="8" t="n">
        <v>0.01116479934155118</v>
      </c>
      <c r="R31" s="8" t="n">
        <v>0.003859759174868634</v>
      </c>
      <c r="S31" s="8" t="n">
        <v>-0.004902247327522357</v>
      </c>
      <c r="T31" s="8" t="n">
        <v>-0.0004693628222791632</v>
      </c>
      <c r="U31" s="8" t="n">
        <v>0.002548541820177142</v>
      </c>
    </row>
    <row r="32">
      <c r="A32" s="2" t="inlineStr">
        <is>
          <t>2025-03-24</t>
        </is>
      </c>
      <c r="B32" s="8" t="n">
        <v>0.001456811190939145</v>
      </c>
      <c r="C32" s="8" t="n">
        <v>0.004503408627853068</v>
      </c>
      <c r="D32" s="8" t="n">
        <v>0.0006310361920469553</v>
      </c>
      <c r="E32" s="8" t="n">
        <v>-0.01149443768342023</v>
      </c>
      <c r="F32" s="8" t="n">
        <v>-0.00545598929918059</v>
      </c>
      <c r="G32" s="8" t="n">
        <v>-0.005875373382558587</v>
      </c>
      <c r="H32" s="8" t="n">
        <v>0.004715965028754678</v>
      </c>
      <c r="I32" s="8" t="n">
        <v>0.009104316669831081</v>
      </c>
      <c r="J32" s="8" t="n">
        <v>0.012279410608586</v>
      </c>
      <c r="K32" s="8" t="n">
        <v>-0.007513985579400525</v>
      </c>
      <c r="L32" s="8" t="n">
        <v>0.00368376704791781</v>
      </c>
      <c r="M32" s="8" t="n">
        <v>0.01238355691703273</v>
      </c>
      <c r="N32" s="8" t="n">
        <v>0.002770345825938219</v>
      </c>
      <c r="O32" s="8" t="n">
        <v>-0.01744086482237692</v>
      </c>
      <c r="P32" s="8" t="n">
        <v>0.006207692589453919</v>
      </c>
      <c r="Q32" s="8" t="n">
        <v>-0.01878093676210693</v>
      </c>
      <c r="R32" s="8" t="n">
        <v>0.001681603873558871</v>
      </c>
      <c r="S32" s="8" t="n">
        <v>0.002113848018623082</v>
      </c>
      <c r="T32" s="8" t="n">
        <v>0.001670405473514153</v>
      </c>
      <c r="U32" s="8" t="n">
        <v>0.006967736799067981</v>
      </c>
    </row>
    <row r="33">
      <c r="A33" s="2" t="inlineStr">
        <is>
          <t>2025-03-25</t>
        </is>
      </c>
      <c r="B33" s="8" t="n">
        <v>-0.01229588270151521</v>
      </c>
      <c r="C33" s="8" t="n">
        <v>0.01275206601555984</v>
      </c>
      <c r="D33" s="8" t="n">
        <v>0.01676594340052545</v>
      </c>
      <c r="E33" s="8" t="n">
        <v>-0.01214824526051114</v>
      </c>
      <c r="F33" s="8" t="n">
        <v>-0.01025845002289498</v>
      </c>
      <c r="G33" s="8" t="n">
        <v>0.03890188556772744</v>
      </c>
      <c r="H33" s="8" t="n">
        <v>0.006564848992750325</v>
      </c>
      <c r="I33" s="8" t="n">
        <v>0.007756746771988399</v>
      </c>
      <c r="J33" s="8" t="n">
        <v>-0.002401110696012348</v>
      </c>
      <c r="K33" s="8" t="n">
        <v>0.02678267320862539</v>
      </c>
      <c r="L33" s="8" t="n">
        <v>0.01967043562341414</v>
      </c>
      <c r="M33" s="8" t="n">
        <v>-0.03046980217004767</v>
      </c>
      <c r="N33" s="8" t="n">
        <v>-0.007414132538340543</v>
      </c>
      <c r="O33" s="8" t="n">
        <v>-0.002799074883293631</v>
      </c>
      <c r="P33" s="8" t="n">
        <v>0.009746294904269693</v>
      </c>
      <c r="Q33" s="8" t="n">
        <v>0.002745382919705372</v>
      </c>
      <c r="R33" s="8" t="n">
        <v>0.02680441681382706</v>
      </c>
      <c r="S33" s="8" t="n">
        <v>0.008862272641427343</v>
      </c>
      <c r="T33" s="8" t="n">
        <v>0.01376209728196141</v>
      </c>
      <c r="U33" s="8" t="n">
        <v>-0.004312917831250818</v>
      </c>
    </row>
    <row r="34">
      <c r="A34" s="2" t="inlineStr">
        <is>
          <t>2025-03-26</t>
        </is>
      </c>
      <c r="B34" s="8" t="n">
        <v>0.008127897445334174</v>
      </c>
      <c r="C34" s="8" t="n">
        <v>0.009934664017797645</v>
      </c>
      <c r="D34" s="8" t="n">
        <v>0.01586632233913838</v>
      </c>
      <c r="E34" s="8" t="n">
        <v>-0.06768712877554271</v>
      </c>
      <c r="F34" s="8" t="n">
        <v>0.001032539256277379</v>
      </c>
      <c r="G34" s="8" t="n">
        <v>0.01038386061496699</v>
      </c>
      <c r="H34" s="8" t="n">
        <v>0.006237362654046098</v>
      </c>
      <c r="I34" s="8" t="n">
        <v>0.009119122721701099</v>
      </c>
      <c r="J34" s="8" t="n">
        <v>-0.004181706861216205</v>
      </c>
      <c r="K34" s="8" t="n">
        <v>-0.002775817977303249</v>
      </c>
      <c r="L34" s="8" t="n">
        <v>-0.002118811654710225</v>
      </c>
      <c r="M34" s="8" t="n">
        <v>0.006319595797657925</v>
      </c>
      <c r="N34" s="8" t="n">
        <v>-0.005645856706193803</v>
      </c>
      <c r="O34" s="8" t="n">
        <v>-0.01158284662490382</v>
      </c>
      <c r="P34" s="8" t="n">
        <v>0.00881152773754771</v>
      </c>
      <c r="Q34" s="8" t="n">
        <v>0.003386952898682469</v>
      </c>
      <c r="R34" s="8" t="n">
        <v>-0.03296521089651817</v>
      </c>
      <c r="S34" s="8" t="n">
        <v>-0.001649636171316867</v>
      </c>
      <c r="T34" s="8" t="n">
        <v>-0.02633856333044004</v>
      </c>
      <c r="U34" s="8" t="n">
        <v>0.003621767936064495</v>
      </c>
    </row>
    <row r="35">
      <c r="A35" s="2" t="inlineStr">
        <is>
          <t>2025-03-27</t>
        </is>
      </c>
      <c r="B35" s="8" t="n">
        <v>-0.01402375900831</v>
      </c>
      <c r="C35" s="8" t="n">
        <v>-0.01026740382740697</v>
      </c>
      <c r="D35" s="8" t="n">
        <v>-0.01434028625864951</v>
      </c>
      <c r="E35" s="8" t="n">
        <v>-0.007567121479014945</v>
      </c>
      <c r="F35" s="8" t="n">
        <v>0.01433486545090485</v>
      </c>
      <c r="G35" s="8" t="n">
        <v>-0.01746651287744982</v>
      </c>
      <c r="H35" s="8" t="n">
        <v>-0.006009051828256135</v>
      </c>
      <c r="I35" s="8" t="n">
        <v>0.01310541931949705</v>
      </c>
      <c r="J35" s="8" t="n">
        <v>0.01097125739752059</v>
      </c>
      <c r="K35" s="8" t="n">
        <v>-0.01626343504120482</v>
      </c>
      <c r="L35" s="8" t="n">
        <v>-0.00205381331281566</v>
      </c>
      <c r="M35" s="8" t="n">
        <v>0.01276955545577108</v>
      </c>
      <c r="N35" s="8" t="n">
        <v>0.0157313953129266</v>
      </c>
      <c r="O35" s="8" t="n">
        <v>-0.01141434127423639</v>
      </c>
      <c r="P35" s="8" t="n">
        <v>-0.00478080474158961</v>
      </c>
      <c r="Q35" s="8" t="n">
        <v>0.01762920476722585</v>
      </c>
      <c r="R35" s="8" t="n">
        <v>-0.01261925638180597</v>
      </c>
      <c r="S35" s="8" t="n">
        <v>0.003806321846035278</v>
      </c>
      <c r="T35" s="8" t="n">
        <v>-0.00159185189013221</v>
      </c>
      <c r="U35" s="8" t="n">
        <v>0.01193172255810184</v>
      </c>
    </row>
    <row r="36">
      <c r="A36" s="2" t="inlineStr">
        <is>
          <t>2025-03-28</t>
        </is>
      </c>
      <c r="B36" s="8" t="n">
        <v>-0.007195842159062027</v>
      </c>
      <c r="C36" s="8" t="n">
        <v>-0.00146385637968604</v>
      </c>
      <c r="D36" s="8" t="n">
        <v>-0.01110059768624396</v>
      </c>
      <c r="E36" s="8" t="n">
        <v>-0.02355922154853887</v>
      </c>
      <c r="F36" s="8" t="n">
        <v>0.01057711931522558</v>
      </c>
      <c r="G36" s="8" t="n">
        <v>-0.001272131095437255</v>
      </c>
      <c r="H36" s="8" t="n">
        <v>0.0001504674512524378</v>
      </c>
      <c r="I36" s="8" t="n">
        <v>-0.007711787414017229</v>
      </c>
      <c r="J36" s="8" t="n">
        <v>0.003262709766840235</v>
      </c>
      <c r="K36" s="8" t="n">
        <v>-0.01239618390274688</v>
      </c>
      <c r="L36" s="8" t="n">
        <v>-0.006640626195051652</v>
      </c>
      <c r="M36" s="8" t="n">
        <v>0.01721567339458046</v>
      </c>
      <c r="N36" s="8" t="n">
        <v>0.0005178492509247123</v>
      </c>
      <c r="O36" s="8" t="n">
        <v>0.002710826025033048</v>
      </c>
      <c r="P36" s="8" t="n">
        <v>0.003662081062414641</v>
      </c>
      <c r="Q36" s="8" t="n">
        <v>-0.0101167152410383</v>
      </c>
      <c r="R36" s="8" t="n">
        <v>-0.0105754079282248</v>
      </c>
      <c r="S36" s="8" t="n">
        <v>-4.937538426575371e-05</v>
      </c>
      <c r="T36" s="8" t="n">
        <v>-0.008421668387202246</v>
      </c>
      <c r="U36" s="8" t="n">
        <v>0.00123977209381806</v>
      </c>
    </row>
    <row r="37">
      <c r="A37" s="2" t="inlineStr">
        <is>
          <t>2025-03-31</t>
        </is>
      </c>
      <c r="B37" s="8" t="n">
        <v>-0.002667484055566661</v>
      </c>
      <c r="C37" s="8" t="n">
        <v>-0.01572727181540456</v>
      </c>
      <c r="D37" s="8" t="n">
        <v>-0.01265139166806199</v>
      </c>
      <c r="E37" s="8" t="n">
        <v>0.02776993915966213</v>
      </c>
      <c r="F37" s="8" t="n">
        <v>0.001610617083056796</v>
      </c>
      <c r="G37" s="8" t="n">
        <v>0.01124648072103568</v>
      </c>
      <c r="H37" s="8" t="n">
        <v>-0.007978279105401716</v>
      </c>
      <c r="I37" s="8" t="n">
        <v>-0.001246221779269974</v>
      </c>
      <c r="J37" s="8" t="n">
        <v>0.006542795471729135</v>
      </c>
      <c r="K37" s="8" t="n">
        <v>0.008052617347001502</v>
      </c>
      <c r="L37" s="8" t="n">
        <v>-0.01114737450927312</v>
      </c>
      <c r="M37" s="8" t="n">
        <v>0.02554042498130302</v>
      </c>
      <c r="N37" s="8" t="n">
        <v>-0.0003766577976288587</v>
      </c>
      <c r="O37" s="8" t="n">
        <v>0.01863967347014682</v>
      </c>
      <c r="P37" s="8" t="n">
        <v>0.000560734447436765</v>
      </c>
      <c r="Q37" s="8" t="n">
        <v>-0.02206965342814397</v>
      </c>
      <c r="R37" s="8" t="n">
        <v>0.00876943627515963</v>
      </c>
      <c r="S37" s="8" t="n">
        <v>-0.008249637877449364</v>
      </c>
      <c r="T37" s="8" t="n">
        <v>-0.002981432458953089</v>
      </c>
      <c r="U37" s="8" t="n">
        <v>0.005800478943394401</v>
      </c>
    </row>
    <row r="38">
      <c r="A38" s="2" t="inlineStr">
        <is>
          <t>2025-04-01</t>
        </is>
      </c>
      <c r="B38" s="8" t="n">
        <v>0.005350219063335085</v>
      </c>
      <c r="C38" s="8" t="n">
        <v>-0.0190161326779084</v>
      </c>
      <c r="D38" s="8" t="n">
        <v>-0.00432807771559241</v>
      </c>
      <c r="E38" s="8" t="n">
        <v>-0.001712669406096008</v>
      </c>
      <c r="F38" s="8" t="n">
        <v>0.01042282829822548</v>
      </c>
      <c r="G38" s="8" t="n">
        <v>-0.01554046342844987</v>
      </c>
      <c r="H38" s="8" t="n">
        <v>-0.002785671618590915</v>
      </c>
      <c r="I38" s="8" t="n">
        <v>-5.496738475956227e-05</v>
      </c>
      <c r="J38" s="8" t="n">
        <v>0.004677560864368499</v>
      </c>
      <c r="K38" s="8" t="n">
        <v>0.003392791240494209</v>
      </c>
      <c r="L38" s="8" t="n">
        <v>-0.003791259461322548</v>
      </c>
      <c r="M38" s="8" t="n">
        <v>0.00438259024400905</v>
      </c>
      <c r="N38" s="8" t="n">
        <v>-0.0004187938245168539</v>
      </c>
      <c r="O38" s="8" t="n">
        <v>-0.0009997104197833409</v>
      </c>
      <c r="P38" s="8" t="n">
        <v>0.004376325051561368</v>
      </c>
      <c r="Q38" s="8" t="n">
        <v>-0.08373869377195556</v>
      </c>
      <c r="R38" s="8" t="n">
        <v>-0.003115752643070511</v>
      </c>
      <c r="S38" s="8" t="n">
        <v>0.007149194739218085</v>
      </c>
      <c r="T38" s="8" t="n">
        <v>0.01327660086855335</v>
      </c>
      <c r="U38" s="8" t="n">
        <v>-0.001143459151966163</v>
      </c>
    </row>
    <row r="39">
      <c r="A39" s="2" t="inlineStr">
        <is>
          <t>2025-04-02</t>
        </is>
      </c>
      <c r="B39" s="8" t="n">
        <v>-0.007593385481270544</v>
      </c>
      <c r="C39" s="8" t="n">
        <v>0.001628037638281413</v>
      </c>
      <c r="D39" s="8" t="n">
        <v>0.01461874038569482</v>
      </c>
      <c r="E39" s="8" t="n">
        <v>0.002916670545322422</v>
      </c>
      <c r="F39" s="8" t="n">
        <v>-0.001833794887933937</v>
      </c>
      <c r="G39" s="8" t="n">
        <v>0.02291980946693104</v>
      </c>
      <c r="H39" s="8" t="n">
        <v>0.008603881741211414</v>
      </c>
      <c r="I39" s="8" t="n">
        <v>-0.008607716880248893</v>
      </c>
      <c r="J39" s="8" t="n">
        <v>0.0005851873139791283</v>
      </c>
      <c r="K39" s="8" t="n">
        <v>-0.005128913273627342</v>
      </c>
      <c r="L39" s="8" t="n">
        <v>0.009260107318822659</v>
      </c>
      <c r="M39" s="8" t="n">
        <v>0.002492682726238156</v>
      </c>
      <c r="N39" s="8" t="n">
        <v>-0.002317198006880021</v>
      </c>
      <c r="O39" s="8" t="n">
        <v>-0.0001221379438614521</v>
      </c>
      <c r="P39" s="8" t="n">
        <v>0.003513547062665853</v>
      </c>
      <c r="Q39" s="8" t="n">
        <v>-0.01204325311654672</v>
      </c>
      <c r="R39" s="8" t="n">
        <v>0.03019327755891411</v>
      </c>
      <c r="S39" s="8" t="n">
        <v>0.002918072460971899</v>
      </c>
      <c r="T39" s="8" t="n">
        <v>0.008671383796824873</v>
      </c>
      <c r="U39" s="8" t="n">
        <v>-0.003295665186183079</v>
      </c>
    </row>
    <row r="40">
      <c r="A40" s="2" t="inlineStr">
        <is>
          <t>2025-04-03</t>
        </is>
      </c>
      <c r="B40" s="8" t="n">
        <v>-0.005192402348573254</v>
      </c>
      <c r="C40" s="8" t="n">
        <v>0.008798977992546451</v>
      </c>
      <c r="D40" s="8" t="n">
        <v>-0.003042115615084311</v>
      </c>
      <c r="E40" s="8" t="n">
        <v>-0.007374274697984207</v>
      </c>
      <c r="F40" s="8" t="n">
        <v>-0.004553996489705139</v>
      </c>
      <c r="G40" s="8" t="n">
        <v>-0.01481229751376164</v>
      </c>
      <c r="H40" s="8" t="n">
        <v>-0.03289473348628605</v>
      </c>
      <c r="I40" s="8" t="n">
        <v>0.0005874498668015128</v>
      </c>
      <c r="J40" s="8" t="n">
        <v>0.0004999314267211362</v>
      </c>
      <c r="K40" s="8" t="n">
        <v>0.007466531966912915</v>
      </c>
      <c r="L40" s="8" t="n">
        <v>-0.004767666789354941</v>
      </c>
      <c r="M40" s="8" t="n">
        <v>0.01495637688040739</v>
      </c>
      <c r="N40" s="8" t="n">
        <v>-0.01048334496563408</v>
      </c>
      <c r="O40" s="8" t="n">
        <v>-0.009087057535826519</v>
      </c>
      <c r="P40" s="8" t="n">
        <v>0.009187209955308275</v>
      </c>
      <c r="Q40" s="8" t="n">
        <v>0.004130794822349203</v>
      </c>
      <c r="R40" s="8" t="n">
        <v>0.005084827456912674</v>
      </c>
      <c r="S40" s="8" t="n">
        <v>0.01256508711035657</v>
      </c>
      <c r="T40" s="8" t="n">
        <v>0.01427745118223877</v>
      </c>
      <c r="U40" s="8" t="n">
        <v>-0.00381213786930167</v>
      </c>
    </row>
    <row r="41">
      <c r="A41" s="2" t="inlineStr">
        <is>
          <t>2025-04-04</t>
        </is>
      </c>
      <c r="B41" s="8" t="n">
        <v>-0.01333287157793549</v>
      </c>
      <c r="C41" s="8" t="n">
        <v>-0.04300557586023986</v>
      </c>
      <c r="D41" s="8" t="n">
        <v>-0.08984729062051555</v>
      </c>
      <c r="E41" s="8" t="n">
        <v>0.02296352390319128</v>
      </c>
      <c r="F41" s="8" t="n">
        <v>0.03468109700542113</v>
      </c>
      <c r="G41" s="8" t="n">
        <v>-0.001219025874848135</v>
      </c>
      <c r="H41" s="8" t="n">
        <v>-0.0167316749585799</v>
      </c>
      <c r="I41" s="8" t="n">
        <v>-0.02109355871896148</v>
      </c>
      <c r="J41" s="8" t="n">
        <v>0.02928122873093006</v>
      </c>
      <c r="K41" s="8" t="n">
        <v>-0.03576809937489021</v>
      </c>
      <c r="L41" s="8" t="n">
        <v>-0.05507265730979843</v>
      </c>
      <c r="M41" s="8" t="n">
        <v>0.06446778034452282</v>
      </c>
      <c r="N41" s="8" t="n">
        <v>0.02626533990025888</v>
      </c>
      <c r="O41" s="8" t="n">
        <v>-0.009118940023549724</v>
      </c>
      <c r="P41" s="8" t="n">
        <v>-0.02320306852130039</v>
      </c>
      <c r="Q41" s="8" t="n">
        <v>-0.04553961830651199</v>
      </c>
      <c r="R41" s="8" t="n">
        <v>-0.01860555188362348</v>
      </c>
      <c r="S41" s="8" t="n">
        <v>-0.05106566317192655</v>
      </c>
      <c r="T41" s="8" t="n">
        <v>-0.04743389587482556</v>
      </c>
      <c r="U41" s="8" t="n">
        <v>0.02535063842243757</v>
      </c>
    </row>
    <row r="42">
      <c r="A42" s="2" t="inlineStr">
        <is>
          <t>2025-04-07</t>
        </is>
      </c>
      <c r="B42" s="8" t="n">
        <v>-0.04392265959472803</v>
      </c>
      <c r="C42" s="8" t="n">
        <v>-0.005938825954229184</v>
      </c>
      <c r="D42" s="8" t="n">
        <v>-0.02410926844741006</v>
      </c>
      <c r="E42" s="8" t="n">
        <v>-0.002095406416061228</v>
      </c>
      <c r="F42" s="8" t="n">
        <v>-0.01755340947930963</v>
      </c>
      <c r="G42" s="8" t="n">
        <v>0.03472581397915882</v>
      </c>
      <c r="H42" s="8" t="n">
        <v>-0.05269246483978302</v>
      </c>
      <c r="I42" s="8" t="n">
        <v>-0.003134456462590127</v>
      </c>
      <c r="J42" s="8" t="n">
        <v>0.004748667560441386</v>
      </c>
      <c r="K42" s="8" t="n">
        <v>-0.0009219482421817665</v>
      </c>
      <c r="L42" s="8" t="n">
        <v>0.01778002009926001</v>
      </c>
      <c r="M42" s="8" t="n">
        <v>0.01991504358828237</v>
      </c>
      <c r="N42" s="8" t="n">
        <v>-0.01747010765554641</v>
      </c>
      <c r="O42" s="8" t="n">
        <v>0.009467339245494588</v>
      </c>
      <c r="P42" s="8" t="n">
        <v>0.01928282007277018</v>
      </c>
      <c r="Q42" s="8" t="n">
        <v>-0.02768785475401614</v>
      </c>
      <c r="R42" s="8" t="n">
        <v>0.04042511864217492</v>
      </c>
      <c r="S42" s="8" t="n">
        <v>0.02160260684565327</v>
      </c>
      <c r="T42" s="8" t="n">
        <v>-0.0001889326979161304</v>
      </c>
      <c r="U42" s="8" t="n">
        <v>0.03600368531752532</v>
      </c>
    </row>
    <row r="43">
      <c r="A43" s="2" t="inlineStr">
        <is>
          <t>2025-04-08</t>
        </is>
      </c>
      <c r="B43" s="8" t="n">
        <v>0.004634097338981753</v>
      </c>
      <c r="C43" s="8" t="n">
        <v>0.02949021593029387</v>
      </c>
      <c r="D43" s="8" t="n">
        <v>-0.01663866944649315</v>
      </c>
      <c r="E43" s="8" t="n">
        <v>-0.05749302772737408</v>
      </c>
      <c r="F43" s="8" t="n">
        <v>-0.03374768232772347</v>
      </c>
      <c r="G43" s="8" t="n">
        <v>0.008500086508979987</v>
      </c>
      <c r="H43" s="8" t="n">
        <v>-0.0009713773380779812</v>
      </c>
      <c r="I43" s="8" t="n">
        <v>0.01696655299326248</v>
      </c>
      <c r="J43" s="8" t="n">
        <v>-0.02042269861206786</v>
      </c>
      <c r="K43" s="8" t="n">
        <v>-0.02159161325969463</v>
      </c>
      <c r="L43" s="8" t="n">
        <v>0.01117953827307662</v>
      </c>
      <c r="M43" s="8" t="n">
        <v>-0.007908117710145228</v>
      </c>
      <c r="N43" s="8" t="n">
        <v>-0.01935184165625242</v>
      </c>
      <c r="O43" s="8" t="n">
        <v>0.005869820056187147</v>
      </c>
      <c r="P43" s="8" t="n">
        <v>-0.001275445485579833</v>
      </c>
      <c r="Q43" s="8" t="n">
        <v>0.005886538117836662</v>
      </c>
      <c r="R43" s="8" t="n">
        <v>-0.002075390268077538</v>
      </c>
      <c r="S43" s="8" t="n">
        <v>-0.006263763206742978</v>
      </c>
      <c r="T43" s="8" t="n">
        <v>0.01114715349748019</v>
      </c>
      <c r="U43" s="8" t="n">
        <v>-0.01708091520092637</v>
      </c>
    </row>
    <row r="44">
      <c r="A44" s="2" t="inlineStr">
        <is>
          <t>2025-04-09</t>
        </is>
      </c>
      <c r="B44" s="8" t="n">
        <v>-0.01694507029238435</v>
      </c>
      <c r="C44" s="8" t="n">
        <v>-0.0136188283178326</v>
      </c>
      <c r="D44" s="8" t="n">
        <v>-0.01747773215239822</v>
      </c>
      <c r="E44" s="8" t="n">
        <v>-0.02627298949396153</v>
      </c>
      <c r="F44" s="8" t="n">
        <v>0.01136108966997766</v>
      </c>
      <c r="G44" s="8" t="n">
        <v>-0.001086108922251347</v>
      </c>
      <c r="H44" s="8" t="n">
        <v>0.01313343173128468</v>
      </c>
      <c r="I44" s="8" t="n">
        <v>0.01188937437037929</v>
      </c>
      <c r="J44" s="8" t="n">
        <v>-0.009793126124590233</v>
      </c>
      <c r="K44" s="8" t="n">
        <v>0.01809317689678739</v>
      </c>
      <c r="L44" s="8" t="n">
        <v>-0.001080950084625283</v>
      </c>
      <c r="M44" s="8" t="n">
        <v>-0.005870200286771533</v>
      </c>
      <c r="N44" s="8" t="n">
        <v>-0.01238758666026715</v>
      </c>
      <c r="O44" s="8" t="n">
        <v>1.063226269364462e-05</v>
      </c>
      <c r="P44" s="8" t="n">
        <v>-0.008069273621260515</v>
      </c>
      <c r="Q44" s="8" t="n">
        <v>-0.03537195344648863</v>
      </c>
      <c r="R44" s="8" t="n">
        <v>0.02739958328925869</v>
      </c>
      <c r="S44" s="8" t="n">
        <v>-0.03349460665665983</v>
      </c>
      <c r="T44" s="8" t="n">
        <v>-0.01904305059832513</v>
      </c>
      <c r="U44" s="8" t="n">
        <v>-0.001011085319394329</v>
      </c>
    </row>
    <row r="45">
      <c r="A45" s="2" t="inlineStr">
        <is>
          <t>2025-04-10</t>
        </is>
      </c>
      <c r="B45" s="8" t="n">
        <v>0.009192037954415977</v>
      </c>
      <c r="C45" s="8" t="n">
        <v>0.01293308488450243</v>
      </c>
      <c r="D45" s="8" t="n">
        <v>0.03676376179620344</v>
      </c>
      <c r="E45" s="8" t="n">
        <v>-0.0165077916692031</v>
      </c>
      <c r="F45" s="8" t="n">
        <v>-0.02973169408673812</v>
      </c>
      <c r="G45" s="8" t="n">
        <v>0.01766671123602043</v>
      </c>
      <c r="H45" s="8" t="n">
        <v>0.008818023936603636</v>
      </c>
      <c r="I45" s="8" t="n">
        <v>-0.006804982130761889</v>
      </c>
      <c r="J45" s="8" t="n">
        <v>-0.003102618167658375</v>
      </c>
      <c r="K45" s="8" t="n">
        <v>-0.01754011521249774</v>
      </c>
      <c r="L45" s="8" t="n">
        <v>0.03779813199267762</v>
      </c>
      <c r="M45" s="8" t="n">
        <v>-0.05757625486671226</v>
      </c>
      <c r="N45" s="8" t="n">
        <v>0.009851566746265937</v>
      </c>
      <c r="O45" s="8" t="n">
        <v>0.01463682175536216</v>
      </c>
      <c r="P45" s="8" t="n">
        <v>-0.0116912322656603</v>
      </c>
      <c r="Q45" s="8" t="n">
        <v>-0.04860136116760978</v>
      </c>
      <c r="R45" s="8" t="n">
        <v>0.01206074883140934</v>
      </c>
      <c r="S45" s="8" t="n">
        <v>0.009216036247053611</v>
      </c>
      <c r="T45" s="8" t="n">
        <v>0.0545707815233663</v>
      </c>
      <c r="U45" s="8" t="n">
        <v>-0.0316917855773385</v>
      </c>
    </row>
    <row r="46">
      <c r="A46" s="2" t="inlineStr">
        <is>
          <t>2025-04-11</t>
        </is>
      </c>
      <c r="B46" s="8" t="n">
        <v>-0.04374412164122991</v>
      </c>
      <c r="C46" s="8" t="n">
        <v>-0.02333475391296586</v>
      </c>
      <c r="D46" s="8" t="n">
        <v>0.006409514942743728</v>
      </c>
      <c r="E46" s="8" t="n">
        <v>-0.02382814828188509</v>
      </c>
      <c r="F46" s="8" t="n">
        <v>0.01886311241777396</v>
      </c>
      <c r="G46" s="8" t="n">
        <v>0.01419791480807301</v>
      </c>
      <c r="H46" s="8" t="n">
        <v>-0.006671806889408556</v>
      </c>
      <c r="I46" s="8" t="n">
        <v>0.008504493668911248</v>
      </c>
      <c r="J46" s="8" t="n">
        <v>-0.01084555865190683</v>
      </c>
      <c r="K46" s="8" t="n">
        <v>-0.016966015337277</v>
      </c>
      <c r="L46" s="8" t="n">
        <v>-0.03371995511290413</v>
      </c>
      <c r="M46" s="8" t="n">
        <v>0.03101575415323488</v>
      </c>
      <c r="N46" s="8" t="n">
        <v>-0.005942007987986383</v>
      </c>
      <c r="O46" s="8" t="n">
        <v>-0.002413543449127253</v>
      </c>
      <c r="P46" s="8" t="n">
        <v>-0.02052209779740813</v>
      </c>
      <c r="Q46" s="8" t="n">
        <v>-0.02186183131462417</v>
      </c>
      <c r="R46" s="8" t="n">
        <v>-0.01365284798893911</v>
      </c>
      <c r="S46" s="8" t="n">
        <v>-0.008269700051231579</v>
      </c>
      <c r="T46" s="8" t="n">
        <v>0.005168104344835235</v>
      </c>
      <c r="U46" s="8" t="n">
        <v>0.0005509076233926463</v>
      </c>
    </row>
    <row r="47">
      <c r="A47" s="2" t="inlineStr">
        <is>
          <t>2025-04-14</t>
        </is>
      </c>
      <c r="B47" s="8" t="n">
        <v>-0.01422974725156931</v>
      </c>
      <c r="C47" s="8" t="n">
        <v>0.003169747201854662</v>
      </c>
      <c r="D47" s="8" t="n">
        <v>-0.03878017896060098</v>
      </c>
      <c r="E47" s="8" t="n">
        <v>0.01828251633950355</v>
      </c>
      <c r="F47" s="8" t="n">
        <v>-7.87779169014128e-05</v>
      </c>
      <c r="G47" s="8" t="n">
        <v>-0.00765274691812068</v>
      </c>
      <c r="H47" s="8" t="n">
        <v>-0.02134092580000524</v>
      </c>
      <c r="I47" s="8" t="n">
        <v>0.02361124571644427</v>
      </c>
      <c r="J47" s="8" t="n">
        <v>-0.01121208986181593</v>
      </c>
      <c r="K47" s="8" t="n">
        <v>-0.01290196987561473</v>
      </c>
      <c r="L47" s="8" t="n">
        <v>-0.01912519137144363</v>
      </c>
      <c r="M47" s="8" t="n">
        <v>-6.901130015577774e-05</v>
      </c>
      <c r="N47" s="8" t="n">
        <v>-0.03254110994049808</v>
      </c>
      <c r="O47" s="8" t="n">
        <v>0.005818804380485685</v>
      </c>
      <c r="P47" s="8" t="n">
        <v>-0.01910307460254659</v>
      </c>
      <c r="Q47" s="8" t="n">
        <v>0.0501559871827119</v>
      </c>
      <c r="R47" s="8" t="n">
        <v>-0.01690597515318464</v>
      </c>
      <c r="S47" s="8" t="n">
        <v>-0.0307250312201246</v>
      </c>
      <c r="T47" s="8" t="n">
        <v>0.003738978662585001</v>
      </c>
      <c r="U47" s="8" t="n">
        <v>-0.004996767955955904</v>
      </c>
    </row>
    <row r="48">
      <c r="A48" s="2" t="inlineStr">
        <is>
          <t>2025-04-15</t>
        </is>
      </c>
      <c r="B48" s="8" t="n">
        <v>0.0006305580436948253</v>
      </c>
      <c r="C48" s="8" t="n">
        <v>-0.02113074379578471</v>
      </c>
      <c r="D48" s="8" t="n">
        <v>0.01067212401682298</v>
      </c>
      <c r="E48" s="8" t="n">
        <v>0.01216478554173232</v>
      </c>
      <c r="F48" s="8" t="n">
        <v>-0.00936945054644767</v>
      </c>
      <c r="G48" s="8" t="n">
        <v>-0.04404776747884253</v>
      </c>
      <c r="H48" s="8" t="n">
        <v>0.01241759502486481</v>
      </c>
      <c r="I48" s="8" t="n">
        <v>-0.02432222201731431</v>
      </c>
      <c r="J48" s="8" t="n">
        <v>-0.008064671161652938</v>
      </c>
      <c r="K48" s="8" t="n">
        <v>0.01044246994030127</v>
      </c>
      <c r="L48" s="8" t="n">
        <v>-0.02541675819093454</v>
      </c>
      <c r="M48" s="8" t="n">
        <v>-0.006707762735816565</v>
      </c>
      <c r="N48" s="8" t="n">
        <v>0.008157436376065495</v>
      </c>
      <c r="O48" s="8" t="n">
        <v>0.003307623357204021</v>
      </c>
      <c r="P48" s="8" t="n">
        <v>-0.006282356566335391</v>
      </c>
      <c r="Q48" s="8" t="n">
        <v>-0.0001314098228905741</v>
      </c>
      <c r="R48" s="8" t="n">
        <v>-0.01545668778604031</v>
      </c>
      <c r="S48" s="8" t="n">
        <v>0.02035178543270252</v>
      </c>
      <c r="T48" s="8" t="n">
        <v>-0.001566982871827112</v>
      </c>
      <c r="U48" s="8" t="n">
        <v>-0.001739410732245559</v>
      </c>
    </row>
    <row r="49">
      <c r="A49" s="2" t="inlineStr">
        <is>
          <t>2025-04-16</t>
        </is>
      </c>
      <c r="B49" s="8" t="n">
        <v>-0.006111964653083231</v>
      </c>
      <c r="C49" s="8" t="n">
        <v>0.0009316080786620912</v>
      </c>
      <c r="D49" s="8" t="n">
        <v>0.003625488436482057</v>
      </c>
      <c r="E49" s="8" t="n">
        <v>0.005052116975549132</v>
      </c>
      <c r="F49" s="8" t="n">
        <v>-0.007513207841146143</v>
      </c>
      <c r="G49" s="8" t="n">
        <v>0.01299599994093065</v>
      </c>
      <c r="H49" s="8" t="n">
        <v>0.003428908132354771</v>
      </c>
      <c r="I49" s="8" t="n">
        <v>-0.004121008637189495</v>
      </c>
      <c r="J49" s="8" t="n">
        <v>0.02119759541987575</v>
      </c>
      <c r="K49" s="8" t="n">
        <v>0.01575913116543152</v>
      </c>
      <c r="L49" s="8" t="n">
        <v>-0.01911790492308708</v>
      </c>
      <c r="M49" s="8" t="n">
        <v>-0.001779794054808569</v>
      </c>
      <c r="N49" s="8" t="n">
        <v>0.00729016463307382</v>
      </c>
      <c r="O49" s="8" t="n">
        <v>0.007894051837997906</v>
      </c>
      <c r="P49" s="8" t="n">
        <v>0.02382263678194118</v>
      </c>
      <c r="Q49" s="8" t="n">
        <v>-0.0008223567482620337</v>
      </c>
      <c r="R49" s="8" t="n">
        <v>0.00470088935674546</v>
      </c>
      <c r="S49" s="8" t="n">
        <v>-0.01104807912574609</v>
      </c>
      <c r="T49" s="8" t="n">
        <v>0.01160972207087271</v>
      </c>
      <c r="U49" s="8" t="n">
        <v>0.004504535511333783</v>
      </c>
    </row>
    <row r="50">
      <c r="A50" s="2" t="inlineStr">
        <is>
          <t>2025-04-17</t>
        </is>
      </c>
      <c r="B50" s="8" t="n">
        <v>-0.01944713843885375</v>
      </c>
      <c r="C50" s="8" t="n">
        <v>-0.001822055890053825</v>
      </c>
      <c r="D50" s="8" t="n">
        <v>0.01495129745586015</v>
      </c>
      <c r="E50" s="8" t="n">
        <v>-0.009096411986116066</v>
      </c>
      <c r="F50" s="8" t="n">
        <v>-0.01069908305751562</v>
      </c>
      <c r="G50" s="8" t="n">
        <v>-0.006151839554083923</v>
      </c>
      <c r="H50" s="8" t="n">
        <v>0.002337919546161353</v>
      </c>
      <c r="I50" s="8" t="n">
        <v>0.005558433918881955</v>
      </c>
      <c r="J50" s="8" t="n">
        <v>0.001216676505702043</v>
      </c>
      <c r="K50" s="8" t="n">
        <v>-0.00989153480422043</v>
      </c>
      <c r="L50" s="8" t="n">
        <v>-0.006024416035900003</v>
      </c>
      <c r="M50" s="8" t="n">
        <v>-0.0007174612693536322</v>
      </c>
      <c r="N50" s="8" t="n">
        <v>-0.01821739641975817</v>
      </c>
      <c r="O50" s="8" t="n">
        <v>-0.03031658827759016</v>
      </c>
      <c r="P50" s="8" t="n">
        <v>-0.001752036286162266</v>
      </c>
      <c r="Q50" s="8" t="n">
        <v>-0.01011048320441491</v>
      </c>
      <c r="R50" s="8" t="n">
        <v>-0.01173460368641492</v>
      </c>
      <c r="S50" s="8" t="n">
        <v>-0.02252475426424996</v>
      </c>
      <c r="T50" s="8" t="n">
        <v>-0.01193347796659116</v>
      </c>
      <c r="U50" s="8" t="n">
        <v>0.002619404901090113</v>
      </c>
    </row>
    <row r="51">
      <c r="A51" s="2" t="inlineStr">
        <is>
          <t>2025-04-21</t>
        </is>
      </c>
      <c r="B51" s="8" t="n">
        <v>0.008565016741821528</v>
      </c>
      <c r="C51" s="8" t="n">
        <v>-0.005617434268209216</v>
      </c>
      <c r="D51" s="8" t="n">
        <v>0.01638083483141374</v>
      </c>
      <c r="E51" s="8" t="n">
        <v>0.001120478720727918</v>
      </c>
      <c r="F51" s="8" t="n">
        <v>0.0006189602566903387</v>
      </c>
      <c r="G51" s="8" t="n">
        <v>-0.002833890479374598</v>
      </c>
      <c r="H51" s="8" t="n">
        <v>0.003728125699952381</v>
      </c>
      <c r="I51" s="8" t="n">
        <v>0.01689906918205174</v>
      </c>
      <c r="J51" s="8" t="n">
        <v>0.01460063868079084</v>
      </c>
      <c r="K51" s="8" t="n">
        <v>0.1435997628887966</v>
      </c>
      <c r="L51" s="8" t="n">
        <v>-0.001662938437474369</v>
      </c>
      <c r="M51" s="8" t="n">
        <v>-0.009044878166231025</v>
      </c>
      <c r="N51" s="8" t="n">
        <v>0.007932296218048035</v>
      </c>
      <c r="O51" s="8" t="n">
        <v>-0.0140129722589167</v>
      </c>
      <c r="P51" s="8" t="n">
        <v>0.01264731390601537</v>
      </c>
      <c r="Q51" s="8" t="n">
        <v>0.02187164834339441</v>
      </c>
      <c r="R51" s="8" t="n">
        <v>-0.001465141002817073</v>
      </c>
      <c r="S51" s="8" t="n">
        <v>0.01844126787881462</v>
      </c>
      <c r="T51" s="8" t="n">
        <v>0.01761210807382821</v>
      </c>
      <c r="U51" s="8" t="n">
        <v>0.009770739737070735</v>
      </c>
    </row>
    <row r="52">
      <c r="A52" s="2" t="inlineStr">
        <is>
          <t>2025-04-22</t>
        </is>
      </c>
      <c r="B52" s="8" t="n">
        <v>-0.01124495697623465</v>
      </c>
      <c r="C52" s="8" t="n">
        <v>-0.007313740316096405</v>
      </c>
      <c r="D52" s="8" t="n">
        <v>-0.01199209646938445</v>
      </c>
      <c r="E52" s="8" t="n">
        <v>-0.006481555733158367</v>
      </c>
      <c r="F52" s="8" t="n">
        <v>0.00434739558422452</v>
      </c>
      <c r="G52" s="8" t="n">
        <v>-0.00115338524585392</v>
      </c>
      <c r="H52" s="8" t="n">
        <v>0.01540084335864109</v>
      </c>
      <c r="I52" s="8" t="n">
        <v>0.01189950411722357</v>
      </c>
      <c r="J52" s="8" t="n">
        <v>-0.0007835384036951262</v>
      </c>
      <c r="K52" s="8" t="n">
        <v>-0.006749082159588721</v>
      </c>
      <c r="L52" s="8" t="n">
        <v>-0.008717058833794932</v>
      </c>
      <c r="M52" s="8" t="n">
        <v>0.01568746535513993</v>
      </c>
      <c r="N52" s="8" t="n">
        <v>-0.001370064557610927</v>
      </c>
      <c r="O52" s="8" t="n">
        <v>-0.006140732408393509</v>
      </c>
      <c r="P52" s="8" t="n">
        <v>0.01916781667575214</v>
      </c>
      <c r="Q52" s="8" t="n">
        <v>0.04413286746108183</v>
      </c>
      <c r="R52" s="8" t="n">
        <v>-0.02576384596720259</v>
      </c>
      <c r="S52" s="8" t="n">
        <v>0.008842297512347684</v>
      </c>
      <c r="T52" s="8" t="n">
        <v>0.002673402469331775</v>
      </c>
      <c r="U52" s="8" t="n">
        <v>0.01632361171251196</v>
      </c>
    </row>
    <row r="53">
      <c r="A53" s="2" t="inlineStr">
        <is>
          <t>2025-04-23</t>
        </is>
      </c>
      <c r="B53" s="8" t="n">
        <v>-0.01021193871661409</v>
      </c>
      <c r="C53" s="8" t="n">
        <v>0.008249296838477908</v>
      </c>
      <c r="D53" s="8" t="n">
        <v>-0.02882623307891518</v>
      </c>
      <c r="E53" s="8" t="n">
        <v>-0.03097998928513544</v>
      </c>
      <c r="F53" s="8" t="n">
        <v>0.008801465357264917</v>
      </c>
      <c r="G53" s="8" t="n">
        <v>0.02435904861976167</v>
      </c>
      <c r="H53" s="8" t="n">
        <v>0.03731885216644085</v>
      </c>
      <c r="I53" s="8" t="n">
        <v>-0.004224885018707686</v>
      </c>
      <c r="J53" s="8" t="n">
        <v>0.003183035825375786</v>
      </c>
      <c r="K53" s="8" t="n">
        <v>-0.01051936260538515</v>
      </c>
      <c r="L53" s="8" t="n">
        <v>0.005209678768774699</v>
      </c>
      <c r="M53" s="8" t="n">
        <v>-0.00031224665190277</v>
      </c>
      <c r="N53" s="8" t="n">
        <v>0.005534370757665753</v>
      </c>
      <c r="O53" s="8" t="n">
        <v>-0.008758486812737235</v>
      </c>
      <c r="P53" s="8" t="n">
        <v>0.0008054511048078451</v>
      </c>
      <c r="Q53" s="8" t="n">
        <v>0.01605973433472907</v>
      </c>
      <c r="R53" s="8" t="n">
        <v>4.458927735234708e-07</v>
      </c>
      <c r="S53" s="8" t="n">
        <v>-0.007483249737155265</v>
      </c>
      <c r="T53" s="8" t="n">
        <v>0.01238741517881604</v>
      </c>
      <c r="U53" s="8" t="n">
        <v>0.01155829637014004</v>
      </c>
    </row>
    <row r="54">
      <c r="A54" s="2" t="inlineStr">
        <is>
          <t>2025-04-24</t>
        </is>
      </c>
      <c r="B54" s="8" t="n">
        <v>0.007994971288557551</v>
      </c>
      <c r="C54" s="8" t="n">
        <v>0.0274052625522436</v>
      </c>
      <c r="D54" s="8" t="n">
        <v>0.0009417778278045796</v>
      </c>
      <c r="E54" s="8" t="n">
        <v>0.004794061574061512</v>
      </c>
      <c r="F54" s="8" t="n">
        <v>-0.009834558365074658</v>
      </c>
      <c r="G54" s="8" t="n">
        <v>-0.004221407829111231</v>
      </c>
      <c r="H54" s="8" t="n">
        <v>0.004722681586779878</v>
      </c>
      <c r="I54" s="8" t="n">
        <v>0.008661764900402899</v>
      </c>
      <c r="J54" s="8" t="n">
        <v>-0.01724972177707874</v>
      </c>
      <c r="K54" s="8" t="n">
        <v>-0.01084083996358984</v>
      </c>
      <c r="L54" s="8" t="n">
        <v>0.01791950940058477</v>
      </c>
      <c r="M54" s="8" t="n">
        <v>-0.007258121263995065</v>
      </c>
      <c r="N54" s="8" t="n">
        <v>0.007919184327866508</v>
      </c>
      <c r="O54" s="8" t="n">
        <v>-0.003628816844367118</v>
      </c>
      <c r="P54" s="8" t="n">
        <v>0.01207041521049179</v>
      </c>
      <c r="Q54" s="8" t="n">
        <v>0.02312063551883067</v>
      </c>
      <c r="R54" s="8" t="n">
        <v>0.01464199596661171</v>
      </c>
      <c r="S54" s="8" t="n">
        <v>-0.001427006699530989</v>
      </c>
      <c r="T54" s="8" t="n">
        <v>0.004003689452769577</v>
      </c>
      <c r="U54" s="8" t="n">
        <v>-0.004734046766757314</v>
      </c>
    </row>
    <row r="55">
      <c r="A55" s="2" t="inlineStr">
        <is>
          <t>2025-04-25</t>
        </is>
      </c>
      <c r="B55" s="8" t="n">
        <v>-0.01215269807309421</v>
      </c>
      <c r="C55" s="8" t="n">
        <v>0.02251841756184352</v>
      </c>
      <c r="D55" s="8" t="n">
        <v>-0.01126205236307963</v>
      </c>
      <c r="E55" s="8" t="n">
        <v>0.008981004777110894</v>
      </c>
      <c r="F55" s="8" t="n">
        <v>-0.005283422245936639</v>
      </c>
      <c r="G55" s="8" t="n">
        <v>0.01952016074261788</v>
      </c>
      <c r="H55" s="8" t="n">
        <v>-0.005045510556664752</v>
      </c>
      <c r="I55" s="8" t="n">
        <v>0.004136236314547521</v>
      </c>
      <c r="J55" s="8" t="n">
        <v>-0.01891889080656563</v>
      </c>
      <c r="K55" s="8" t="n">
        <v>0.02441399690182625</v>
      </c>
      <c r="L55" s="8" t="n">
        <v>0.002054437874854233</v>
      </c>
      <c r="M55" s="8" t="n">
        <v>-0.01731540046175154</v>
      </c>
      <c r="N55" s="8" t="n">
        <v>-0.0158004787779</v>
      </c>
      <c r="O55" s="8" t="n">
        <v>-0.01150782307109</v>
      </c>
      <c r="P55" s="8" t="n">
        <v>0.01976584878173372</v>
      </c>
      <c r="Q55" s="8" t="n">
        <v>0.03245342649127499</v>
      </c>
      <c r="R55" s="8" t="n">
        <v>0.02579337948064577</v>
      </c>
      <c r="S55" s="8" t="n">
        <v>0.01760226749139862</v>
      </c>
      <c r="T55" s="8" t="n">
        <v>0.02157657743277594</v>
      </c>
      <c r="U55" s="8" t="n">
        <v>0.002149434073813296</v>
      </c>
    </row>
    <row r="56">
      <c r="A56" s="2" t="inlineStr">
        <is>
          <t>2025-04-28</t>
        </is>
      </c>
      <c r="B56" s="8" t="n">
        <v>-0.005279102502236406</v>
      </c>
      <c r="C56" s="8" t="n">
        <v>0.004518155251581207</v>
      </c>
      <c r="D56" s="8" t="n">
        <v>0.004200210899624657</v>
      </c>
      <c r="E56" s="8" t="n">
        <v>0.001338436648287307</v>
      </c>
      <c r="F56" s="8" t="n">
        <v>0.001852086225092973</v>
      </c>
      <c r="G56" s="8" t="n">
        <v>0.0193906938328257</v>
      </c>
      <c r="H56" s="8" t="n">
        <v>0.003976997460574893</v>
      </c>
      <c r="I56" s="8" t="n">
        <v>-0.002840914002051686</v>
      </c>
      <c r="J56" s="8" t="n">
        <v>0.007115895493968197</v>
      </c>
      <c r="K56" s="8" t="n">
        <v>0.03012473418430652</v>
      </c>
      <c r="L56" s="8" t="n">
        <v>0.01589320657345997</v>
      </c>
      <c r="M56" s="8" t="n">
        <v>-0.009069976469778415</v>
      </c>
      <c r="N56" s="8" t="n">
        <v>0.001902497349451348</v>
      </c>
      <c r="O56" s="8" t="n">
        <v>0.01061663470226445</v>
      </c>
      <c r="P56" s="8" t="n">
        <v>-0.006131100949273476</v>
      </c>
      <c r="Q56" s="8" t="n">
        <v>0.03712462458616564</v>
      </c>
      <c r="R56" s="8" t="n">
        <v>0.001576095352594717</v>
      </c>
      <c r="S56" s="8" t="n">
        <v>0.005252650715429029</v>
      </c>
      <c r="T56" s="8" t="n">
        <v>0.0004054016265940576</v>
      </c>
      <c r="U56" s="8" t="n">
        <v>-0.0003912801783111684</v>
      </c>
    </row>
    <row r="57">
      <c r="A57" s="2" t="inlineStr">
        <is>
          <t>2025-04-29</t>
        </is>
      </c>
      <c r="B57" s="8" t="n">
        <v>0.005793593327068833</v>
      </c>
      <c r="C57" s="8" t="n">
        <v>-0.002574428212928459</v>
      </c>
      <c r="D57" s="8" t="n">
        <v>-0.005578781954501203</v>
      </c>
      <c r="E57" s="8" t="n">
        <v>-0.00497078600963363</v>
      </c>
      <c r="F57" s="8" t="n">
        <v>0.003473191299295982</v>
      </c>
      <c r="G57" s="8" t="n">
        <v>0.005465782000518294</v>
      </c>
      <c r="H57" s="8" t="n">
        <v>0.01285027943883855</v>
      </c>
      <c r="I57" s="8" t="n">
        <v>-0.00310922515192098</v>
      </c>
      <c r="J57" s="8" t="n">
        <v>-0.001440469215578323</v>
      </c>
      <c r="K57" s="8" t="n">
        <v>-0.01029327335019859</v>
      </c>
      <c r="L57" s="8" t="n">
        <v>0.005275177745054478</v>
      </c>
      <c r="M57" s="8" t="n">
        <v>-0.004084200531420388</v>
      </c>
      <c r="N57" s="8" t="n">
        <v>-0.002472115514415473</v>
      </c>
      <c r="O57" s="8" t="n">
        <v>-0.01436904503724496</v>
      </c>
      <c r="P57" s="8" t="n">
        <v>-0.005293715307896556</v>
      </c>
      <c r="Q57" s="8" t="n">
        <v>0.04186804319658985</v>
      </c>
      <c r="R57" s="8" t="n">
        <v>0.002023508855410875</v>
      </c>
      <c r="S57" s="8" t="n">
        <v>-0.01133455304357293</v>
      </c>
      <c r="T57" s="8" t="n">
        <v>0.009149073634155479</v>
      </c>
      <c r="U57" s="8" t="n">
        <v>-0.002590436570088812</v>
      </c>
    </row>
    <row r="58">
      <c r="A58" s="2" t="inlineStr">
        <is>
          <t>2025-04-30</t>
        </is>
      </c>
      <c r="B58" s="8" t="n">
        <v>0.02271744458314241</v>
      </c>
      <c r="C58" s="8" t="n">
        <v>0.002952804788353024</v>
      </c>
      <c r="D58" s="8" t="n">
        <v>-0.001187972684594137</v>
      </c>
      <c r="E58" s="8" t="n">
        <v>0.02810821044762399</v>
      </c>
      <c r="F58" s="8" t="n">
        <v>0.008917004873344823</v>
      </c>
      <c r="G58" s="8" t="n">
        <v>0.02789339712408592</v>
      </c>
      <c r="H58" s="8" t="n">
        <v>-0.004283192717752496</v>
      </c>
      <c r="I58" s="8" t="n">
        <v>0.001150710785013622</v>
      </c>
      <c r="J58" s="8" t="n">
        <v>0.003009570273640538</v>
      </c>
      <c r="K58" s="8" t="n">
        <v>0.01705084329740143</v>
      </c>
      <c r="L58" s="8" t="n">
        <v>0.006278022499321188</v>
      </c>
      <c r="M58" s="8" t="n">
        <v>-0.0004164294942664226</v>
      </c>
      <c r="N58" s="8" t="n">
        <v>0.01949255181356909</v>
      </c>
      <c r="O58" s="8" t="n">
        <v>-0.003194548219000222</v>
      </c>
      <c r="P58" s="8" t="n">
        <v>0.008585489865552671</v>
      </c>
      <c r="Q58" s="8" t="n">
        <v>0.02953598051767452</v>
      </c>
      <c r="R58" s="8" t="n">
        <v>0.02538523088739054</v>
      </c>
      <c r="S58" s="8" t="n">
        <v>0.03692858126922993</v>
      </c>
      <c r="T58" s="8" t="n">
        <v>0.01165949318061876</v>
      </c>
      <c r="U58" s="8" t="n">
        <v>0.005690598121290368</v>
      </c>
    </row>
    <row r="59">
      <c r="A59" s="2" t="inlineStr">
        <is>
          <t>2025-05-01</t>
        </is>
      </c>
      <c r="B59" s="8" t="n">
        <v>-0.02459080010461672</v>
      </c>
      <c r="C59" s="8" t="n">
        <v>-0.01482558148107166</v>
      </c>
      <c r="D59" s="8" t="n">
        <v>0.003526953401743768</v>
      </c>
      <c r="E59" s="8" t="n">
        <v>-0.002272430997753355</v>
      </c>
      <c r="F59" s="8" t="n">
        <v>0.006600113732481266</v>
      </c>
      <c r="G59" s="8" t="n">
        <v>0.006317049980579059</v>
      </c>
      <c r="H59" s="8" t="n">
        <v>0.002107814624144312</v>
      </c>
      <c r="I59" s="8" t="n">
        <v>0.0008204805164649714</v>
      </c>
      <c r="J59" s="8" t="n">
        <v>0.001880708207975876</v>
      </c>
      <c r="K59" s="8" t="n">
        <v>0.00480355819316409</v>
      </c>
      <c r="L59" s="8" t="n">
        <v>-0.009808782835419314</v>
      </c>
      <c r="M59" s="8" t="n">
        <v>-0.006583192021277062</v>
      </c>
      <c r="N59" s="8" t="n">
        <v>-0.001938731218859769</v>
      </c>
      <c r="O59" s="8" t="n">
        <v>0.001329221023336325</v>
      </c>
      <c r="P59" s="8" t="n">
        <v>-0.007625149173475083</v>
      </c>
      <c r="Q59" s="8" t="n">
        <v>0.036464755250929</v>
      </c>
      <c r="R59" s="8" t="n">
        <v>0.002055879553661454</v>
      </c>
      <c r="S59" s="8" t="n">
        <v>-0.01221308181936095</v>
      </c>
      <c r="T59" s="8" t="n">
        <v>0.003896963566772873</v>
      </c>
      <c r="U59" s="8" t="n">
        <v>-0.003728164299782226</v>
      </c>
    </row>
    <row r="60">
      <c r="A60" s="2" t="inlineStr">
        <is>
          <t>2025-05-02</t>
        </is>
      </c>
      <c r="B60" s="8" t="n">
        <v>0.01042075188761732</v>
      </c>
      <c r="C60" s="8" t="n">
        <v>0.01869251339128594</v>
      </c>
      <c r="D60" s="8" t="n">
        <v>-0.01040787114591989</v>
      </c>
      <c r="E60" s="8" t="n">
        <v>0.007075638348345598</v>
      </c>
      <c r="F60" s="8" t="n">
        <v>-0.0180902755933713</v>
      </c>
      <c r="G60" s="8" t="n">
        <v>-0.01971608630050512</v>
      </c>
      <c r="H60" s="8" t="n">
        <v>-0.0009669650323934093</v>
      </c>
      <c r="I60" s="8" t="n">
        <v>0.005488716725513107</v>
      </c>
      <c r="J60" s="8" t="n">
        <v>-0.006833927849912201</v>
      </c>
      <c r="K60" s="8" t="n">
        <v>-0.1137723972652767</v>
      </c>
      <c r="L60" s="8" t="n">
        <v>0.03208185175625917</v>
      </c>
      <c r="M60" s="8" t="n">
        <v>-0.01737703136193652</v>
      </c>
      <c r="N60" s="8" t="n">
        <v>-0.01867722944819417</v>
      </c>
      <c r="O60" s="8" t="n">
        <v>0.004235031611236149</v>
      </c>
      <c r="P60" s="8" t="n">
        <v>0.01690805877438496</v>
      </c>
      <c r="Q60" s="8" t="n">
        <v>0.01419696627799629</v>
      </c>
      <c r="R60" s="8" t="n">
        <v>0.0464505149492711</v>
      </c>
      <c r="S60" s="8" t="n">
        <v>0.02556686147590252</v>
      </c>
      <c r="T60" s="8" t="n">
        <v>0.007574836028034897</v>
      </c>
      <c r="U60" s="8" t="n">
        <v>-0.01407715594802696</v>
      </c>
    </row>
    <row r="61">
      <c r="A61" s="2" t="inlineStr">
        <is>
          <t>2025-05-05</t>
        </is>
      </c>
      <c r="B61" s="8" t="n">
        <v>0.006981540091823425</v>
      </c>
      <c r="C61" s="8" t="n">
        <v>-0.02761762392492639</v>
      </c>
      <c r="D61" s="8" t="n">
        <v>0.004115837079004314</v>
      </c>
      <c r="E61" s="8" t="n">
        <v>0.01528908222860124</v>
      </c>
      <c r="F61" s="8" t="n">
        <v>-0.03376184360973405</v>
      </c>
      <c r="G61" s="8" t="n">
        <v>-0.01595575996007502</v>
      </c>
      <c r="H61" s="8" t="n">
        <v>-0.009603171037710422</v>
      </c>
      <c r="I61" s="8" t="n">
        <v>-0.000115806731871726</v>
      </c>
      <c r="J61" s="8" t="n">
        <v>0.006225083152817949</v>
      </c>
      <c r="K61" s="8" t="n">
        <v>0.02024068269945583</v>
      </c>
      <c r="L61" s="8" t="n">
        <v>0.01839200583821997</v>
      </c>
      <c r="M61" s="8" t="n">
        <v>-0.003156349738416093</v>
      </c>
      <c r="N61" s="8" t="n">
        <v>0.01014155025973709</v>
      </c>
      <c r="O61" s="8" t="n">
        <v>0.002241806715397074</v>
      </c>
      <c r="P61" s="8" t="n">
        <v>-0.003707728480137548</v>
      </c>
      <c r="Q61" s="8" t="n">
        <v>-0.01320670658860213</v>
      </c>
      <c r="R61" s="8" t="n">
        <v>-0.009945010031861642</v>
      </c>
      <c r="S61" s="8" t="n">
        <v>0.004102733003187024</v>
      </c>
      <c r="T61" s="8" t="n">
        <v>-0.006528902155231157</v>
      </c>
      <c r="U61" s="8" t="n">
        <v>-0.005524358561722773</v>
      </c>
    </row>
    <row r="62">
      <c r="A62" s="2" t="inlineStr">
        <is>
          <t>2025-05-06</t>
        </is>
      </c>
      <c r="B62" s="8" t="n">
        <v>0.01428243066362616</v>
      </c>
      <c r="C62" s="8" t="n">
        <v>-0.008149133859939523</v>
      </c>
      <c r="D62" s="8" t="n">
        <v>-0.01977728094944125</v>
      </c>
      <c r="E62" s="8" t="n">
        <v>-0.01001304409685556</v>
      </c>
      <c r="F62" s="8" t="n">
        <v>-0.0001703259595551231</v>
      </c>
      <c r="G62" s="8" t="n">
        <v>0.01866074185348061</v>
      </c>
      <c r="H62" s="8" t="n">
        <v>0.01039321929771743</v>
      </c>
      <c r="I62" s="8" t="n">
        <v>0.004874973103433706</v>
      </c>
      <c r="J62" s="8" t="n">
        <v>-0.0009913492325658736</v>
      </c>
      <c r="K62" s="8" t="n">
        <v>0.008317649362339868</v>
      </c>
      <c r="L62" s="8" t="n">
        <v>0.009495492771722763</v>
      </c>
      <c r="M62" s="8" t="n">
        <v>-0.009541146236303753</v>
      </c>
      <c r="N62" s="8" t="n">
        <v>-0.009862761068264787</v>
      </c>
      <c r="O62" s="8" t="n">
        <v>0.002842689612129052</v>
      </c>
      <c r="P62" s="8" t="n">
        <v>-0.0002208004744823199</v>
      </c>
      <c r="Q62" s="8" t="n">
        <v>0.02078197130380498</v>
      </c>
      <c r="R62" s="8" t="n">
        <v>0.005601292886752372</v>
      </c>
      <c r="S62" s="8" t="n">
        <v>-0.005388115143100718</v>
      </c>
      <c r="T62" s="8" t="n">
        <v>0.01235715160248145</v>
      </c>
      <c r="U62" s="8" t="n">
        <v>-0.0120186374820947</v>
      </c>
    </row>
    <row r="63">
      <c r="A63" s="2" t="inlineStr">
        <is>
          <t>2025-05-07</t>
        </is>
      </c>
      <c r="B63" s="8" t="n">
        <v>0.01034350716272829</v>
      </c>
      <c r="C63" s="8" t="n">
        <v>0.004812247855579399</v>
      </c>
      <c r="D63" s="8" t="n">
        <v>0.01407976253123548</v>
      </c>
      <c r="E63" s="8" t="n">
        <v>-0.01829628060056157</v>
      </c>
      <c r="F63" s="8" t="n">
        <v>-0.002944767252960834</v>
      </c>
      <c r="G63" s="8" t="n">
        <v>0.009506988662934651</v>
      </c>
      <c r="H63" s="8" t="n">
        <v>0.005006043140731675</v>
      </c>
      <c r="I63" s="8" t="n">
        <v>-0.006384366382434775</v>
      </c>
      <c r="J63" s="8" t="n">
        <v>-0.01245433096553153</v>
      </c>
      <c r="K63" s="8" t="n">
        <v>-0.02131975900140058</v>
      </c>
      <c r="L63" s="8" t="n">
        <v>-0.01187858399720905</v>
      </c>
      <c r="M63" s="8" t="n">
        <v>0.003986029939316358</v>
      </c>
      <c r="N63" s="8" t="n">
        <v>-0.001408672008150182</v>
      </c>
      <c r="O63" s="8" t="n">
        <v>0.004654930573386937</v>
      </c>
      <c r="P63" s="8" t="n">
        <v>-0.004946569981696457</v>
      </c>
      <c r="Q63" s="8" t="n">
        <v>-0.03770745381493451</v>
      </c>
      <c r="R63" s="8" t="n">
        <v>-0.004976834115969372</v>
      </c>
      <c r="S63" s="8" t="n">
        <v>0.001649975147034545</v>
      </c>
      <c r="T63" s="8" t="n">
        <v>0.002925850237557093</v>
      </c>
      <c r="U63" s="8" t="n">
        <v>0.01136085237297207</v>
      </c>
    </row>
    <row r="64">
      <c r="A64" s="2" t="inlineStr">
        <is>
          <t>2025-05-08</t>
        </is>
      </c>
      <c r="B64" s="8" t="n">
        <v>-0.01861040129151695</v>
      </c>
      <c r="C64" s="8" t="n">
        <v>0.01199136132654988</v>
      </c>
      <c r="D64" s="8" t="n">
        <v>0.02205306268534413</v>
      </c>
      <c r="E64" s="8" t="n">
        <v>-0.03333471391804051</v>
      </c>
      <c r="F64" s="8" t="n">
        <v>-0.02096507776538788</v>
      </c>
      <c r="G64" s="8" t="n">
        <v>-0.003944037433134827</v>
      </c>
      <c r="H64" s="8" t="n">
        <v>0.003447138201835949</v>
      </c>
      <c r="I64" s="8" t="n">
        <v>-0.003425064622290769</v>
      </c>
      <c r="J64" s="8" t="n">
        <v>0.01560273693044768</v>
      </c>
      <c r="K64" s="8" t="n">
        <v>-0.005099979266434096</v>
      </c>
      <c r="L64" s="8" t="n">
        <v>0.01899128440098277</v>
      </c>
      <c r="M64" s="8" t="n">
        <v>0.01005256767067138</v>
      </c>
      <c r="N64" s="8" t="n">
        <v>0.01122048473298973</v>
      </c>
      <c r="O64" s="8" t="n">
        <v>0.02302017013930233</v>
      </c>
      <c r="P64" s="8" t="n">
        <v>-0.005471797045083859</v>
      </c>
      <c r="Q64" s="8" t="n">
        <v>0.002507765932882891</v>
      </c>
      <c r="R64" s="8" t="n">
        <v>-0.007383353583349624</v>
      </c>
      <c r="S64" s="8" t="n">
        <v>0.005619895998354157</v>
      </c>
      <c r="T64" s="8" t="n">
        <v>0.00309120487860383</v>
      </c>
      <c r="U64" s="8" t="n">
        <v>0.001303327113236018</v>
      </c>
    </row>
    <row r="65">
      <c r="A65" s="2" t="inlineStr">
        <is>
          <t>2025-05-09</t>
        </is>
      </c>
      <c r="B65" s="8" t="n">
        <v>0.04234397648444338</v>
      </c>
      <c r="C65" s="8" t="n">
        <v>0.008536178366999743</v>
      </c>
      <c r="D65" s="8" t="n">
        <v>-0.002372242412438261</v>
      </c>
      <c r="E65" s="8" t="n">
        <v>-0.0783064847743659</v>
      </c>
      <c r="F65" s="8" t="n">
        <v>0.0100237716960535</v>
      </c>
      <c r="G65" s="8" t="n">
        <v>0.01186856080864711</v>
      </c>
      <c r="H65" s="8" t="n">
        <v>0.004201472121055955</v>
      </c>
      <c r="I65" s="8" t="n">
        <v>0.008746817540128493</v>
      </c>
      <c r="J65" s="8" t="n">
        <v>0.009863192271249084</v>
      </c>
      <c r="K65" s="8" t="n">
        <v>-0.02797692430850608</v>
      </c>
      <c r="L65" s="8" t="n">
        <v>-0.006495084795513462</v>
      </c>
      <c r="M65" s="8" t="n">
        <v>0.1085054609621617</v>
      </c>
      <c r="N65" s="8" t="n">
        <v>0.02772523974373441</v>
      </c>
      <c r="O65" s="8" t="n">
        <v>-0.01517744413560484</v>
      </c>
      <c r="P65" s="8" t="n">
        <v>0.003233548322945718</v>
      </c>
      <c r="Q65" s="8" t="n">
        <v>-0.002657874845777973</v>
      </c>
      <c r="R65" s="8" t="n">
        <v>0.008761738128774786</v>
      </c>
      <c r="S65" s="8" t="n">
        <v>-0.005688543006861165</v>
      </c>
      <c r="T65" s="8" t="n">
        <v>-0.01200533289902781</v>
      </c>
      <c r="U65" s="8" t="n">
        <v>0.01305358803999838</v>
      </c>
    </row>
    <row r="66">
      <c r="A66" s="2" t="inlineStr">
        <is>
          <t>2025-05-12</t>
        </is>
      </c>
      <c r="B66" s="8" t="n">
        <v>0.02980337131154692</v>
      </c>
      <c r="C66" s="8" t="n">
        <v>0.009363394827407358</v>
      </c>
      <c r="D66" s="8" t="n">
        <v>-0.0241065832406296</v>
      </c>
      <c r="E66" s="8" t="n">
        <v>-0.006512926907633071</v>
      </c>
      <c r="F66" s="8" t="n">
        <v>0.00543322943411519</v>
      </c>
      <c r="G66" s="8" t="n">
        <v>0.001307410363126042</v>
      </c>
      <c r="H66" s="8" t="n">
        <v>0.00225482825318968</v>
      </c>
      <c r="I66" s="8" t="n">
        <v>0.0002597191476435756</v>
      </c>
      <c r="J66" s="8" t="n">
        <v>-0.003417089827573682</v>
      </c>
      <c r="K66" s="8" t="n">
        <v>-0.006233615595134134</v>
      </c>
      <c r="L66" s="8" t="n">
        <v>-0.01060149202407234</v>
      </c>
      <c r="M66" s="8" t="n">
        <v>-0.00391335881281505</v>
      </c>
      <c r="N66" s="8" t="n">
        <v>0.03075623450707296</v>
      </c>
      <c r="O66" s="8" t="n">
        <v>-0.003822327361118678</v>
      </c>
      <c r="P66" s="8" t="n">
        <v>-0.003116143609536533</v>
      </c>
      <c r="Q66" s="8" t="n">
        <v>-0.006843338895153478</v>
      </c>
      <c r="R66" s="8" t="n">
        <v>-0.004271983185453941</v>
      </c>
      <c r="S66" s="8" t="n">
        <v>0.01464415082695034</v>
      </c>
      <c r="T66" s="8" t="n">
        <v>-0.0004012878901313473</v>
      </c>
      <c r="U66" s="8" t="n">
        <v>0.0005741254814755105</v>
      </c>
    </row>
    <row r="67">
      <c r="A67" s="2" t="inlineStr">
        <is>
          <t>2025-05-13</t>
        </is>
      </c>
      <c r="B67" s="8" t="n">
        <v>0.03367277835346574</v>
      </c>
      <c r="C67" s="8" t="n">
        <v>0.01832619577729081</v>
      </c>
      <c r="D67" s="8" t="n">
        <v>0.07736835125961188</v>
      </c>
      <c r="E67" s="8" t="n">
        <v>0.006823242063396986</v>
      </c>
      <c r="F67" s="8" t="n">
        <v>0.005851840968151202</v>
      </c>
      <c r="G67" s="8" t="n">
        <v>0.01400304876367661</v>
      </c>
      <c r="H67" s="8" t="n">
        <v>-0.01543015858355015</v>
      </c>
      <c r="I67" s="8" t="n">
        <v>0.002537252227867656</v>
      </c>
      <c r="J67" s="8" t="n">
        <v>-0.002355215615660268</v>
      </c>
      <c r="K67" s="8" t="n">
        <v>0.002068663044077365</v>
      </c>
      <c r="L67" s="8" t="n">
        <v>0.03230831643117653</v>
      </c>
      <c r="M67" s="8" t="n">
        <v>0.01113657536064613</v>
      </c>
      <c r="N67" s="8" t="n">
        <v>-8.927672237067641e-05</v>
      </c>
      <c r="O67" s="8" t="n">
        <v>0.001168113068378919</v>
      </c>
      <c r="P67" s="8" t="n">
        <v>0.01020047724464727</v>
      </c>
      <c r="Q67" s="8" t="n">
        <v>0.03688724264857329</v>
      </c>
      <c r="R67" s="8" t="n">
        <v>-0.01252576463118075</v>
      </c>
      <c r="S67" s="8" t="n">
        <v>-0.0006563633556138163</v>
      </c>
      <c r="T67" s="8" t="n">
        <v>-0.01656979382423723</v>
      </c>
      <c r="U67" s="8" t="n">
        <v>0.01388152170302255</v>
      </c>
    </row>
    <row r="68">
      <c r="A68" s="2" t="inlineStr">
        <is>
          <t>2025-05-14</t>
        </is>
      </c>
      <c r="B68" s="8" t="n">
        <v>0.0453102667623542</v>
      </c>
      <c r="C68" s="8" t="n">
        <v>-0.001106869434948978</v>
      </c>
      <c r="D68" s="8" t="n">
        <v>-0.0134506179379919</v>
      </c>
      <c r="E68" s="8" t="n">
        <v>0.01582917848348077</v>
      </c>
      <c r="F68" s="8" t="n">
        <v>-0.0003880515323996204</v>
      </c>
      <c r="G68" s="8" t="n">
        <v>0.01828878861974602</v>
      </c>
      <c r="H68" s="8" t="n">
        <v>-0.002757953277512075</v>
      </c>
      <c r="I68" s="8" t="n">
        <v>0.003268138630471805</v>
      </c>
      <c r="J68" s="8" t="n">
        <v>-0.001747402231519229</v>
      </c>
      <c r="K68" s="8" t="n">
        <v>0.009299002580976407</v>
      </c>
      <c r="L68" s="8" t="n">
        <v>0.003932988365676422</v>
      </c>
      <c r="M68" s="8" t="n">
        <v>-0.00972020914968949</v>
      </c>
      <c r="N68" s="8" t="n">
        <v>0.03908795180231151</v>
      </c>
      <c r="O68" s="8" t="n">
        <v>0.01646496418389901</v>
      </c>
      <c r="P68" s="8" t="n">
        <v>0.007553102011886817</v>
      </c>
      <c r="Q68" s="8" t="n">
        <v>-0.02095764005926432</v>
      </c>
      <c r="R68" s="8" t="n">
        <v>0.03145297984655196</v>
      </c>
      <c r="S68" s="8" t="n">
        <v>-0.0286982910954755</v>
      </c>
      <c r="T68" s="8" t="n">
        <v>-0.006711676932653743</v>
      </c>
      <c r="U68" s="8" t="n">
        <v>-0.004109842271669677</v>
      </c>
    </row>
    <row r="69">
      <c r="A69" s="2" t="inlineStr">
        <is>
          <t>2025-05-15</t>
        </is>
      </c>
      <c r="B69" s="8" t="n">
        <v>0.001747498434172646</v>
      </c>
      <c r="C69" s="8" t="n">
        <v>-0.01044117327523877</v>
      </c>
      <c r="D69" s="8" t="n">
        <v>-0.008253583893428453</v>
      </c>
      <c r="E69" s="8" t="n">
        <v>-0.008798004040842453</v>
      </c>
      <c r="F69" s="8" t="n">
        <v>5.555584451677996e-05</v>
      </c>
      <c r="G69" s="8" t="n">
        <v>0.008112650115868815</v>
      </c>
      <c r="H69" s="8" t="n">
        <v>0.006851402059677936</v>
      </c>
      <c r="I69" s="8" t="n">
        <v>0.008334192167158978</v>
      </c>
      <c r="J69" s="8" t="n">
        <v>-0.002305979219774193</v>
      </c>
      <c r="K69" s="8" t="n">
        <v>-0.02627871269066722</v>
      </c>
      <c r="L69" s="8" t="n">
        <v>-0.01190915951042627</v>
      </c>
      <c r="M69" s="8" t="n">
        <v>0.007301436200268641</v>
      </c>
      <c r="N69" s="8" t="n">
        <v>0.005406698631250809</v>
      </c>
      <c r="O69" s="8" t="n">
        <v>0.0239204185010039</v>
      </c>
      <c r="P69" s="8" t="n">
        <v>-0.005326524059355192</v>
      </c>
      <c r="Q69" s="8" t="n">
        <v>0.02250847093070689</v>
      </c>
      <c r="R69" s="8" t="n">
        <v>0.01611166869366203</v>
      </c>
      <c r="S69" s="8" t="n">
        <v>0.008546285824510105</v>
      </c>
      <c r="T69" s="8" t="n">
        <v>0.01139751829698579</v>
      </c>
      <c r="U69" s="8" t="n">
        <v>-0.00495167666373776</v>
      </c>
    </row>
    <row r="70">
      <c r="A70" s="2" t="inlineStr">
        <is>
          <t>2025-05-16</t>
        </is>
      </c>
      <c r="B70" s="8" t="n">
        <v>-0.01236145074548044</v>
      </c>
      <c r="C70" s="8" t="n">
        <v>-0.02064782040437352</v>
      </c>
      <c r="D70" s="8" t="n">
        <v>0.005284266947625599</v>
      </c>
      <c r="E70" s="8" t="n">
        <v>-0.01187296770450566</v>
      </c>
      <c r="F70" s="8" t="n">
        <v>-0.006508298925552799</v>
      </c>
      <c r="G70" s="8" t="n">
        <v>0.002807918108489658</v>
      </c>
      <c r="H70" s="8" t="n">
        <v>0.02259630136869795</v>
      </c>
      <c r="I70" s="8" t="n">
        <v>0.004280795908196108</v>
      </c>
      <c r="J70" s="8" t="n">
        <v>0.005592893691767714</v>
      </c>
      <c r="K70" s="8" t="n">
        <v>0.01170425307177556</v>
      </c>
      <c r="L70" s="8" t="n">
        <v>-0.01393631133096933</v>
      </c>
      <c r="M70" s="8" t="n">
        <v>-0.007611393681114215</v>
      </c>
      <c r="N70" s="8" t="n">
        <v>0.01240579107123682</v>
      </c>
      <c r="O70" s="8" t="n">
        <v>0.00926110364584044</v>
      </c>
      <c r="P70" s="8" t="n">
        <v>0.005659780095444005</v>
      </c>
      <c r="Q70" s="8" t="n">
        <v>-0.005895849120066096</v>
      </c>
      <c r="R70" s="8" t="n">
        <v>-0.01913373706650481</v>
      </c>
      <c r="S70" s="8" t="n">
        <v>0.006258519142327904</v>
      </c>
      <c r="T70" s="8" t="n">
        <v>-0.01972599641185913</v>
      </c>
      <c r="U70" s="8" t="n">
        <v>0.008234180015407027</v>
      </c>
    </row>
    <row r="71">
      <c r="A71" s="2" t="inlineStr">
        <is>
          <t>2025-05-19</t>
        </is>
      </c>
      <c r="B71" s="8" t="n">
        <v>-0.03076732374060148</v>
      </c>
      <c r="C71" s="8" t="n">
        <v>-0.004623652815918596</v>
      </c>
      <c r="D71" s="8" t="n">
        <v>-0.0165909651614296</v>
      </c>
      <c r="E71" s="8" t="n">
        <v>-0.001064075509524275</v>
      </c>
      <c r="F71" s="8" t="n">
        <v>0.002990921321477099</v>
      </c>
      <c r="G71" s="8" t="n">
        <v>0.004218177169652676</v>
      </c>
      <c r="H71" s="8" t="n">
        <v>0.001353449674693044</v>
      </c>
      <c r="I71" s="8" t="n">
        <v>-0.003191347025660272</v>
      </c>
      <c r="J71" s="8" t="n">
        <v>0.001230353975939596</v>
      </c>
      <c r="K71" s="8" t="n">
        <v>0.0180939870767012</v>
      </c>
      <c r="L71" s="8" t="n">
        <v>-0.01164214279742182</v>
      </c>
      <c r="M71" s="8" t="n">
        <v>-0.01589238368525483</v>
      </c>
      <c r="N71" s="8" t="n">
        <v>-0.006409483727614145</v>
      </c>
      <c r="O71" s="8" t="n">
        <v>-0.005124276845775182</v>
      </c>
      <c r="P71" s="8" t="n">
        <v>-0.009064457481285754</v>
      </c>
      <c r="Q71" s="8" t="n">
        <v>-0.2503042397513514</v>
      </c>
      <c r="R71" s="8" t="n">
        <v>0.01150879402115815</v>
      </c>
      <c r="S71" s="8" t="n">
        <v>-0.002956302831890264</v>
      </c>
      <c r="T71" s="8" t="n">
        <v>0.01156797695473236</v>
      </c>
      <c r="U71" s="8" t="n">
        <v>0.001194626630475111</v>
      </c>
    </row>
    <row r="72">
      <c r="A72" s="2" t="inlineStr">
        <is>
          <t>2025-05-20</t>
        </is>
      </c>
      <c r="B72" s="8" t="n">
        <v>-0.04083427598813506</v>
      </c>
      <c r="C72" s="8" t="n">
        <v>0.00152012150048637</v>
      </c>
      <c r="D72" s="8" t="n">
        <v>0.01225292321177932</v>
      </c>
      <c r="E72" s="8" t="n">
        <v>-0.007832873518874222</v>
      </c>
      <c r="F72" s="8" t="n">
        <v>-0.00252269265730771</v>
      </c>
      <c r="G72" s="8" t="n">
        <v>0.002945609340048212</v>
      </c>
      <c r="H72" s="8" t="n">
        <v>0.01054617074095059</v>
      </c>
      <c r="I72" s="8" t="n">
        <v>-0.01596223269614452</v>
      </c>
      <c r="J72" s="8" t="n">
        <v>-0.00317248411639335</v>
      </c>
      <c r="K72" s="8" t="n">
        <v>-0.01549880834359717</v>
      </c>
      <c r="L72" s="8" t="n">
        <v>0.001278956070132799</v>
      </c>
      <c r="M72" s="8" t="n">
        <v>0.002078620499962251</v>
      </c>
      <c r="N72" s="8" t="n">
        <v>-0.02476582905349947</v>
      </c>
      <c r="O72" s="8" t="n">
        <v>-0.0005077527316106887</v>
      </c>
      <c r="P72" s="8" t="n">
        <v>-0.005487747148417859</v>
      </c>
      <c r="Q72" s="8" t="n">
        <v>0.005630653974071234</v>
      </c>
      <c r="R72" s="8" t="n">
        <v>0.006634610831630738</v>
      </c>
      <c r="S72" s="8" t="n">
        <v>-0.001999815180453876</v>
      </c>
      <c r="T72" s="8" t="n">
        <v>-0.006497890093003057</v>
      </c>
      <c r="U72" s="8" t="n">
        <v>-0.01408192326010051</v>
      </c>
    </row>
    <row r="73">
      <c r="A73" s="2" t="inlineStr">
        <is>
          <t>2025-05-21</t>
        </is>
      </c>
      <c r="B73" s="8" t="n">
        <v>-0.03746669614935065</v>
      </c>
      <c r="C73" s="8" t="n">
        <v>-0.001149440026496687</v>
      </c>
      <c r="D73" s="8" t="n">
        <v>-0.008996362920908951</v>
      </c>
      <c r="E73" s="8" t="n">
        <v>0.002572311667590161</v>
      </c>
      <c r="F73" s="8" t="n">
        <v>-0.00253921601747301</v>
      </c>
      <c r="G73" s="8" t="n">
        <v>0.00678072640792742</v>
      </c>
      <c r="H73" s="8" t="n">
        <v>0.007263005614485953</v>
      </c>
      <c r="I73" s="8" t="n">
        <v>0.01151228584068572</v>
      </c>
      <c r="J73" s="8" t="n">
        <v>0.003333106011082768</v>
      </c>
      <c r="K73" s="8" t="n">
        <v>-0.01391120788254036</v>
      </c>
      <c r="L73" s="8" t="n">
        <v>0.0006251594487950984</v>
      </c>
      <c r="M73" s="8" t="n">
        <v>-0.003876668409581054</v>
      </c>
      <c r="N73" s="8" t="n">
        <v>0.008033893287419516</v>
      </c>
      <c r="O73" s="8" t="n">
        <v>-0.00146484359529205</v>
      </c>
      <c r="P73" s="8" t="n">
        <v>0.002637413292505099</v>
      </c>
      <c r="Q73" s="8" t="n">
        <v>0.025178425533368</v>
      </c>
      <c r="R73" s="8" t="n">
        <v>-0.003319375471152578</v>
      </c>
      <c r="S73" s="8" t="n">
        <v>-0.004423984708066172</v>
      </c>
      <c r="T73" s="8" t="n">
        <v>-0.003346336240168497</v>
      </c>
      <c r="U73" s="8" t="n">
        <v>-0.007959420990694376</v>
      </c>
    </row>
    <row r="74">
      <c r="A74" s="2" t="inlineStr">
        <is>
          <t>2025-05-22</t>
        </is>
      </c>
      <c r="B74" s="8" t="n">
        <v>-0.06179936367278406</v>
      </c>
      <c r="C74" s="8" t="n">
        <v>0.003440651520956248</v>
      </c>
      <c r="D74" s="8" t="n">
        <v>-0.007550216615857044</v>
      </c>
      <c r="E74" s="8" t="n">
        <v>-0.05629746112206221</v>
      </c>
      <c r="F74" s="8" t="n">
        <v>0.00187862343679693</v>
      </c>
      <c r="G74" s="8" t="n">
        <v>0.005237356625353021</v>
      </c>
      <c r="H74" s="8" t="n">
        <v>0.007468439101016702</v>
      </c>
      <c r="I74" s="8" t="n">
        <v>0.0007885000328566941</v>
      </c>
      <c r="J74" s="8" t="n">
        <v>-0.005902909848077144</v>
      </c>
      <c r="K74" s="8" t="n">
        <v>-0.01065359133152174</v>
      </c>
      <c r="L74" s="8" t="n">
        <v>0.007698001659875976</v>
      </c>
      <c r="M74" s="8" t="n">
        <v>0.003276131843852236</v>
      </c>
      <c r="N74" s="8" t="n">
        <v>-0.02337221736219834</v>
      </c>
      <c r="O74" s="8" t="n">
        <v>-0.003092694973864538</v>
      </c>
      <c r="P74" s="8" t="n">
        <v>0.001034705840701457</v>
      </c>
      <c r="Q74" s="8" t="n">
        <v>-0.01748143863922737</v>
      </c>
      <c r="R74" s="8" t="n">
        <v>0.01317899888782495</v>
      </c>
      <c r="S74" s="8" t="n">
        <v>-0.004302336318006788</v>
      </c>
      <c r="T74" s="8" t="n">
        <v>-0.005053655425861064</v>
      </c>
      <c r="U74" s="8" t="n">
        <v>-0.007504122574124135</v>
      </c>
    </row>
    <row r="75">
      <c r="A75" s="2" t="inlineStr">
        <is>
          <t>2025-05-23</t>
        </is>
      </c>
      <c r="B75" s="8" t="n">
        <v>-0.04788066975037952</v>
      </c>
      <c r="C75" s="8" t="n">
        <v>0.003340538104227336</v>
      </c>
      <c r="D75" s="8" t="n">
        <v>-0.02060083883282166</v>
      </c>
      <c r="E75" s="8" t="n">
        <v>0.01905594437002769</v>
      </c>
      <c r="F75" s="8" t="n">
        <v>0.0009485010083776185</v>
      </c>
      <c r="G75" s="8" t="n">
        <v>-0.01047569617051007</v>
      </c>
      <c r="H75" s="8" t="n">
        <v>-0.01503199084064313</v>
      </c>
      <c r="I75" s="8" t="n">
        <v>-0.001440989536643407</v>
      </c>
      <c r="J75" s="8" t="n">
        <v>0.01331935161678703</v>
      </c>
      <c r="K75" s="8" t="n">
        <v>-0.008054936593250685</v>
      </c>
      <c r="L75" s="8" t="n">
        <v>-0.003802195165158652</v>
      </c>
      <c r="M75" s="8" t="n">
        <v>0.005789342896886181</v>
      </c>
      <c r="N75" s="8" t="n">
        <v>-0.05637566273403179</v>
      </c>
      <c r="O75" s="8" t="n">
        <v>-0.00373822430158381</v>
      </c>
      <c r="P75" s="8" t="n">
        <v>-0.003279897875762649</v>
      </c>
      <c r="Q75" s="8" t="n">
        <v>-0.05892914224709712</v>
      </c>
      <c r="R75" s="8" t="n">
        <v>0.005378291327506456</v>
      </c>
      <c r="S75" s="8" t="n">
        <v>0.008649741123019652</v>
      </c>
      <c r="T75" s="8" t="n">
        <v>-0.002478721870721417</v>
      </c>
      <c r="U75" s="8" t="n">
        <v>0.00150229320496852</v>
      </c>
    </row>
    <row r="76">
      <c r="A76" s="2" t="inlineStr">
        <is>
          <t>2025-05-27</t>
        </is>
      </c>
      <c r="B76" s="8" t="n">
        <v>0.03234833572876868</v>
      </c>
      <c r="C76" s="8" t="n">
        <v>0.002376283662293385</v>
      </c>
      <c r="D76" s="8" t="n">
        <v>-0.01468558085417396</v>
      </c>
      <c r="E76" s="8" t="n">
        <v>0.03006253649316799</v>
      </c>
      <c r="F76" s="8" t="n">
        <v>-0.0005322221066595117</v>
      </c>
      <c r="G76" s="8" t="n">
        <v>-0.007067038063859932</v>
      </c>
      <c r="H76" s="8" t="n">
        <v>0.01196469515080552</v>
      </c>
      <c r="I76" s="8" t="n">
        <v>0.004809367895435352</v>
      </c>
      <c r="J76" s="8" t="n">
        <v>0.001962173485388524</v>
      </c>
      <c r="K76" s="8" t="n">
        <v>0.002005356382996639</v>
      </c>
      <c r="L76" s="8" t="n">
        <v>-0.005666069094429974</v>
      </c>
      <c r="M76" s="8" t="n">
        <v>-0.01233466394213454</v>
      </c>
      <c r="N76" s="8" t="n">
        <v>0.003863076151698964</v>
      </c>
      <c r="O76" s="8" t="n">
        <v>-0.0001951411814446243</v>
      </c>
      <c r="P76" s="8" t="n">
        <v>-0.005518876723052015</v>
      </c>
      <c r="Q76" s="8" t="n">
        <v>0.002937788456940139</v>
      </c>
      <c r="R76" s="8" t="n">
        <v>-0.01826373391765935</v>
      </c>
      <c r="S76" s="8" t="n">
        <v>-0.001874226808742759</v>
      </c>
      <c r="T76" s="8" t="n">
        <v>0.002772621640890485</v>
      </c>
      <c r="U76" s="8" t="n">
        <v>-0.005203940495788037</v>
      </c>
    </row>
    <row r="77">
      <c r="A77" s="2" t="inlineStr">
        <is>
          <t>2025-05-28</t>
        </is>
      </c>
      <c r="B77" s="8" t="n">
        <v>-0.01630314782022252</v>
      </c>
      <c r="C77" s="8" t="n">
        <v>-0.004239223299293139</v>
      </c>
      <c r="D77" s="8" t="n">
        <v>-0.03311797866042689</v>
      </c>
      <c r="E77" s="8" t="n">
        <v>0.02745850833736518</v>
      </c>
      <c r="F77" s="8" t="n">
        <v>-0.002276283368544978</v>
      </c>
      <c r="G77" s="8" t="n">
        <v>0.00249236356516978</v>
      </c>
      <c r="H77" s="8" t="n">
        <v>0.01471645826206549</v>
      </c>
      <c r="I77" s="8" t="n">
        <v>-0.003006302781073302</v>
      </c>
      <c r="J77" s="8" t="n">
        <v>0.006726308241454428</v>
      </c>
      <c r="K77" s="8" t="n">
        <v>0.006024518649350226</v>
      </c>
      <c r="L77" s="8" t="n">
        <v>-0.004297169712913825</v>
      </c>
      <c r="M77" s="8" t="n">
        <v>0.01783298749389739</v>
      </c>
      <c r="N77" s="8" t="n">
        <v>-0.003959934551817872</v>
      </c>
      <c r="O77" s="8" t="n">
        <v>0.002372239443095</v>
      </c>
      <c r="P77" s="8" t="n">
        <v>0.001619787562659396</v>
      </c>
      <c r="Q77" s="8" t="n">
        <v>-0.04660904278107025</v>
      </c>
      <c r="R77" s="8" t="n">
        <v>0.008897977112244462</v>
      </c>
      <c r="S77" s="8" t="n">
        <v>-0.002991245560072506</v>
      </c>
      <c r="T77" s="8" t="n">
        <v>-0.003337484902761282</v>
      </c>
      <c r="U77" s="8" t="n">
        <v>9.644784793459357e-05</v>
      </c>
    </row>
    <row r="78">
      <c r="A78" s="2" t="inlineStr">
        <is>
          <t>2025-05-29</t>
        </is>
      </c>
      <c r="B78" s="8" t="n">
        <v>-0.01855630387558188</v>
      </c>
      <c r="C78" s="8" t="n">
        <v>-0.005677067246126636</v>
      </c>
      <c r="D78" s="8" t="n">
        <v>0.0143013045163528</v>
      </c>
      <c r="E78" s="8" t="n">
        <v>-0.04222782768038499</v>
      </c>
      <c r="F78" s="8" t="n">
        <v>-0.0005833190473841787</v>
      </c>
      <c r="G78" s="8" t="n">
        <v>0.00206022223143739</v>
      </c>
      <c r="H78" s="8" t="n">
        <v>0.009708660268928717</v>
      </c>
      <c r="I78" s="8" t="n">
        <v>-0.003614061332843685</v>
      </c>
      <c r="J78" s="8" t="n">
        <v>-0.0007650466354878552</v>
      </c>
      <c r="K78" s="8" t="n">
        <v>-0.00851477595347217</v>
      </c>
      <c r="L78" s="8" t="n">
        <v>0.0001865961525338894</v>
      </c>
      <c r="M78" s="8" t="n">
        <v>-0.0170236347191875</v>
      </c>
      <c r="N78" s="8" t="n">
        <v>-0.0003655333149378357</v>
      </c>
      <c r="O78" s="8" t="n">
        <v>-0.004135042725568653</v>
      </c>
      <c r="P78" s="8" t="n">
        <v>-0.006892733609373178</v>
      </c>
      <c r="Q78" s="8" t="n">
        <v>-0.02189887575428279</v>
      </c>
      <c r="R78" s="8" t="n">
        <v>0.0007496436161858345</v>
      </c>
      <c r="S78" s="8" t="n">
        <v>-0.002173401683165975</v>
      </c>
      <c r="T78" s="8" t="n">
        <v>-0.004295007529324349</v>
      </c>
      <c r="U78" s="8" t="n">
        <v>-0.007148435913156498</v>
      </c>
    </row>
    <row r="79">
      <c r="A79" s="2" t="inlineStr">
        <is>
          <t>2025-05-30</t>
        </is>
      </c>
      <c r="B79" s="8" t="n">
        <v>0.02658987659794124</v>
      </c>
      <c r="C79" s="8" t="n">
        <v>0.001742109919552739</v>
      </c>
      <c r="D79" s="8" t="n">
        <v>0.00377560536726422</v>
      </c>
      <c r="E79" s="8" t="n">
        <v>0.02083421198944279</v>
      </c>
      <c r="F79" s="8" t="n">
        <v>0.004831254243431053</v>
      </c>
      <c r="G79" s="8" t="n">
        <v>0.008978013957539291</v>
      </c>
      <c r="H79" s="8" t="n">
        <v>0.00359943380009664</v>
      </c>
      <c r="I79" s="8" t="n">
        <v>-0.003084928706291432</v>
      </c>
      <c r="J79" s="8" t="n">
        <v>-0.0006162404354687488</v>
      </c>
      <c r="K79" s="8" t="n">
        <v>-0.007613107957159861</v>
      </c>
      <c r="L79" s="8" t="n">
        <v>0.006439122155714528</v>
      </c>
      <c r="M79" s="8" t="n">
        <v>-0.007283973166806402</v>
      </c>
      <c r="N79" s="8" t="n">
        <v>0.01654604527733274</v>
      </c>
      <c r="O79" s="8" t="n">
        <v>0.03471310478232804</v>
      </c>
      <c r="P79" s="8" t="n">
        <v>0.004970229240079577</v>
      </c>
      <c r="Q79" s="8" t="n">
        <v>0.02801166323255343</v>
      </c>
      <c r="R79" s="8" t="n">
        <v>-0.01056431557459972</v>
      </c>
      <c r="S79" s="8" t="n">
        <v>0.003151673480590256</v>
      </c>
      <c r="T79" s="8" t="n">
        <v>-0.01026075530505567</v>
      </c>
      <c r="U79" s="8" t="n">
        <v>-0.0008035371954118508</v>
      </c>
    </row>
    <row r="80">
      <c r="A80" s="2" t="inlineStr">
        <is>
          <t>2025-06-02</t>
        </is>
      </c>
      <c r="B80" s="8" t="n">
        <v>0.009623124789652587</v>
      </c>
      <c r="C80" s="8" t="n">
        <v>0.0008702493146443171</v>
      </c>
      <c r="D80" s="8" t="n">
        <v>0.01384313979143934</v>
      </c>
      <c r="E80" s="8" t="n">
        <v>-0.0405812605719491</v>
      </c>
      <c r="F80" s="8" t="n">
        <v>-0.007531314677395345</v>
      </c>
      <c r="G80" s="8" t="n">
        <v>0.00690443969703456</v>
      </c>
      <c r="H80" s="8" t="n">
        <v>0.006110865904427776</v>
      </c>
      <c r="I80" s="8" t="n">
        <v>-0.002224423567011023</v>
      </c>
      <c r="J80" s="8" t="n">
        <v>0.005093427394910944</v>
      </c>
      <c r="K80" s="8" t="n">
        <v>0.02250663136693853</v>
      </c>
      <c r="L80" s="8" t="n">
        <v>0.004093877279707978</v>
      </c>
      <c r="M80" s="8" t="n">
        <v>0.006193180060520244</v>
      </c>
      <c r="N80" s="8" t="n">
        <v>0.01867526892290772</v>
      </c>
      <c r="O80" s="8" t="n">
        <v>-0.02923314829136366</v>
      </c>
      <c r="P80" s="8" t="n">
        <v>0.0007344644502045253</v>
      </c>
      <c r="Q80" s="8" t="n">
        <v>-0.0229085789664051</v>
      </c>
      <c r="R80" s="8" t="n">
        <v>0.001923767980276554</v>
      </c>
      <c r="S80" s="8" t="n">
        <v>-0.005431540916197419</v>
      </c>
      <c r="T80" s="8" t="n">
        <v>0.01216239393315917</v>
      </c>
      <c r="U80" s="8" t="n">
        <v>0.001234793458927471</v>
      </c>
    </row>
    <row r="81">
      <c r="A81" s="2" t="inlineStr">
        <is>
          <t>2025-06-03</t>
        </is>
      </c>
      <c r="B81" s="8" t="n">
        <v>0.00892428024281558</v>
      </c>
      <c r="C81" s="8" t="n">
        <v>0.00261824530398634</v>
      </c>
      <c r="D81" s="8" t="n">
        <v>-0.004901613014536292</v>
      </c>
      <c r="E81" s="8" t="n">
        <v>0.01209738876829234</v>
      </c>
      <c r="F81" s="8" t="n">
        <v>-0.002184373460351912</v>
      </c>
      <c r="G81" s="8" t="n">
        <v>0.01013855434245974</v>
      </c>
      <c r="H81" s="8" t="n">
        <v>0.003600282327681368</v>
      </c>
      <c r="I81" s="8" t="n">
        <v>-0.002544383244109996</v>
      </c>
      <c r="J81" s="8" t="n">
        <v>-0.01588836941670862</v>
      </c>
      <c r="K81" s="8" t="n">
        <v>-3.106281485690948e-05</v>
      </c>
      <c r="L81" s="8" t="n">
        <v>0.02634884012456559</v>
      </c>
      <c r="M81" s="8" t="n">
        <v>-0.006078017319451543</v>
      </c>
      <c r="N81" s="8" t="n">
        <v>-0.002116677278227056</v>
      </c>
      <c r="O81" s="8" t="n">
        <v>-0.002071927218367957</v>
      </c>
      <c r="P81" s="8" t="n">
        <v>-0.01408980499516854</v>
      </c>
      <c r="Q81" s="8" t="n">
        <v>0.01647760861758132</v>
      </c>
      <c r="R81" s="8" t="n">
        <v>-0.01864947967511231</v>
      </c>
      <c r="S81" s="8" t="n">
        <v>0.0001617771287088805</v>
      </c>
      <c r="T81" s="8" t="n">
        <v>0.002882052970165325</v>
      </c>
      <c r="U81" s="8" t="n">
        <v>-0.006346749120751517</v>
      </c>
    </row>
    <row r="82">
      <c r="A82" s="2" t="inlineStr">
        <is>
          <t>2025-06-04</t>
        </is>
      </c>
      <c r="B82" s="8" t="n">
        <v>-0.01240057783837259</v>
      </c>
      <c r="C82" s="8" t="n">
        <v>-0.009084063730748781</v>
      </c>
      <c r="D82" s="8" t="n">
        <v>0.02827636493263207</v>
      </c>
      <c r="E82" s="8" t="n">
        <v>0.01937592494711222</v>
      </c>
      <c r="F82" s="8" t="n">
        <v>-0.002439092797445461</v>
      </c>
      <c r="G82" s="8" t="n">
        <v>0.01026015063107431</v>
      </c>
      <c r="H82" s="8" t="n">
        <v>-0.002330475503105216</v>
      </c>
      <c r="I82" s="8" t="n">
        <v>0.006710449854071879</v>
      </c>
      <c r="J82" s="8" t="n">
        <v>0.01097560513970185</v>
      </c>
      <c r="K82" s="8" t="n">
        <v>0.0008096677988454074</v>
      </c>
      <c r="L82" s="8" t="n">
        <v>-0.006059231677609796</v>
      </c>
      <c r="M82" s="8" t="n">
        <v>-0.006486413792546016</v>
      </c>
      <c r="N82" s="8" t="n">
        <v>0.008828606573616497</v>
      </c>
      <c r="O82" s="8" t="n">
        <v>0.01248675419540606</v>
      </c>
      <c r="P82" s="8" t="n">
        <v>0.01128746509458494</v>
      </c>
      <c r="Q82" s="8" t="n">
        <v>-0.01705434208513727</v>
      </c>
      <c r="R82" s="8" t="n">
        <v>0.03541015576195708</v>
      </c>
      <c r="S82" s="8" t="n">
        <v>0.03441332915590627</v>
      </c>
      <c r="T82" s="8" t="n">
        <v>0.007625610089458071</v>
      </c>
      <c r="U82" s="8" t="n">
        <v>0.000431298844493385</v>
      </c>
    </row>
    <row r="83">
      <c r="A83" s="2" t="inlineStr">
        <is>
          <t>2025-06-05</t>
        </is>
      </c>
      <c r="B83" s="8" t="n">
        <v>-0.0008854757865975251</v>
      </c>
      <c r="C83" s="8" t="n">
        <v>0.003717384986331642</v>
      </c>
      <c r="D83" s="8" t="n">
        <v>-0.002851108587679166</v>
      </c>
      <c r="E83" s="8" t="n">
        <v>-0.008357866602127242</v>
      </c>
      <c r="F83" s="8" t="n">
        <v>0.002883576084428005</v>
      </c>
      <c r="G83" s="8" t="n">
        <v>0.007303633648013194</v>
      </c>
      <c r="H83" s="8" t="n">
        <v>0.006695893174007463</v>
      </c>
      <c r="I83" s="8" t="n">
        <v>-0.00124003419630339</v>
      </c>
      <c r="J83" s="8" t="n">
        <v>0.001281503235887724</v>
      </c>
      <c r="K83" s="8" t="n">
        <v>0.01630196965405424</v>
      </c>
      <c r="L83" s="8" t="n">
        <v>0.02058442607527905</v>
      </c>
      <c r="M83" s="8" t="n">
        <v>-0.01133490811439281</v>
      </c>
      <c r="N83" s="8" t="n">
        <v>-0.001526217262736539</v>
      </c>
      <c r="O83" s="8" t="n">
        <v>-0.00534460965846126</v>
      </c>
      <c r="P83" s="8" t="n">
        <v>-0.004991583147970009</v>
      </c>
      <c r="Q83" s="8" t="n">
        <v>-0.01451486793610771</v>
      </c>
      <c r="R83" s="8" t="n">
        <v>-0.01883458114115083</v>
      </c>
      <c r="S83" s="8" t="n">
        <v>0.02219874414268531</v>
      </c>
      <c r="T83" s="8" t="n">
        <v>-0.0003995320278327658</v>
      </c>
      <c r="U83" s="8" t="n">
        <v>0.004804353980628102</v>
      </c>
    </row>
    <row r="84">
      <c r="A84" s="2" t="inlineStr">
        <is>
          <t>2025-06-06</t>
        </is>
      </c>
      <c r="B84" s="8" t="n">
        <v>0.03536752002123308</v>
      </c>
      <c r="C84" s="8" t="n">
        <v>0.01577160831593895</v>
      </c>
      <c r="D84" s="8" t="n">
        <v>0.0148010409522552</v>
      </c>
      <c r="E84" s="8" t="n">
        <v>-0.01589051284184555</v>
      </c>
      <c r="F84" s="8" t="n">
        <v>-0.02045298124774275</v>
      </c>
      <c r="G84" s="8" t="n">
        <v>-0.01276069550948849</v>
      </c>
      <c r="H84" s="8" t="n">
        <v>0.006388160059635839</v>
      </c>
      <c r="I84" s="8" t="n">
        <v>-0.004980772076326342</v>
      </c>
      <c r="J84" s="8" t="n">
        <v>-0.01019261614339326</v>
      </c>
      <c r="K84" s="8" t="n">
        <v>0.0009540155844089006</v>
      </c>
      <c r="L84" s="8" t="n">
        <v>0.001125756974374777</v>
      </c>
      <c r="M84" s="8" t="n">
        <v>-0.01976923540234951</v>
      </c>
      <c r="N84" s="8" t="n">
        <v>0.02561978924323879</v>
      </c>
      <c r="O84" s="8" t="n">
        <v>-0.0008293469356122577</v>
      </c>
      <c r="P84" s="8" t="n">
        <v>-0.01072691009776864</v>
      </c>
      <c r="Q84" s="8" t="n">
        <v>-0.03371965893186356</v>
      </c>
      <c r="R84" s="8" t="n">
        <v>-0.008317291249818067</v>
      </c>
      <c r="S84" s="8" t="n">
        <v>0.006321093342193638</v>
      </c>
      <c r="T84" s="8" t="n">
        <v>-0.004825891966470897</v>
      </c>
      <c r="U84" s="8" t="n">
        <v>-0.005211384163791865</v>
      </c>
    </row>
    <row r="85">
      <c r="A85" s="2" t="inlineStr">
        <is>
          <t>2025-06-09</t>
        </is>
      </c>
      <c r="B85" s="8" t="n">
        <v>0.01864460908777452</v>
      </c>
      <c r="C85" s="8" t="n">
        <v>0.01626444825551027</v>
      </c>
      <c r="D85" s="8" t="n">
        <v>-0.004931638766124085</v>
      </c>
      <c r="E85" s="8" t="n">
        <v>-0.007216360520557035</v>
      </c>
      <c r="F85" s="8" t="n">
        <v>0.006698377275470114</v>
      </c>
      <c r="G85" s="8" t="n">
        <v>0.01736844312433991</v>
      </c>
      <c r="H85" s="8" t="n">
        <v>0.000795582206527843</v>
      </c>
      <c r="I85" s="8" t="n">
        <v>-0.002374975845096144</v>
      </c>
      <c r="J85" s="8" t="n">
        <v>0.006613826932202079</v>
      </c>
      <c r="K85" s="8" t="n">
        <v>-0.01020649444485472</v>
      </c>
      <c r="L85" s="8" t="n">
        <v>-0.002288885206892664</v>
      </c>
      <c r="M85" s="8" t="n">
        <v>0.005847335551805362</v>
      </c>
      <c r="N85" s="8" t="n">
        <v>0.003310364548695259</v>
      </c>
      <c r="O85" s="8" t="n">
        <v>-0.00701218336469012</v>
      </c>
      <c r="P85" s="8" t="n">
        <v>-0.0004387950504088217</v>
      </c>
      <c r="Q85" s="8" t="n">
        <v>0.01322863186065103</v>
      </c>
      <c r="R85" s="8" t="n">
        <v>-0.007094836547438301</v>
      </c>
      <c r="S85" s="8" t="n">
        <v>-0.01246886649077551</v>
      </c>
      <c r="T85" s="8" t="n">
        <v>-0.01388555167102088</v>
      </c>
      <c r="U85" s="8" t="n">
        <v>0.01182224292125435</v>
      </c>
    </row>
    <row r="86">
      <c r="A86" s="2" t="inlineStr">
        <is>
          <t>2025-06-10</t>
        </is>
      </c>
      <c r="B86" s="8" t="n">
        <v>-0.009001350758066438</v>
      </c>
      <c r="C86" s="8" t="n">
        <v>0.01062259585873413</v>
      </c>
      <c r="D86" s="8" t="n">
        <v>0.0002079258347027109</v>
      </c>
      <c r="E86" s="8" t="n">
        <v>0.02210222500388049</v>
      </c>
      <c r="F86" s="8" t="n">
        <v>0.004476309441284923</v>
      </c>
      <c r="G86" s="8" t="n">
        <v>0.000254309678947743</v>
      </c>
      <c r="H86" s="8" t="n">
        <v>-0.01404984027458661</v>
      </c>
      <c r="I86" s="8" t="n">
        <v>0.01047364555960348</v>
      </c>
      <c r="J86" s="8" t="n">
        <v>-0.006561551855600088</v>
      </c>
      <c r="K86" s="8" t="n">
        <v>0.009242629181674709</v>
      </c>
      <c r="L86" s="8" t="n">
        <v>-0.007420270995131261</v>
      </c>
      <c r="M86" s="8" t="n">
        <v>0.002444274104332398</v>
      </c>
      <c r="N86" s="8" t="n">
        <v>-0.001660540246884995</v>
      </c>
      <c r="O86" s="8" t="n">
        <v>0.002785743968305565</v>
      </c>
      <c r="P86" s="8" t="n">
        <v>0.007872341449988848</v>
      </c>
      <c r="Q86" s="8" t="n">
        <v>-0.0196358259926127</v>
      </c>
      <c r="R86" s="8" t="n">
        <v>-0.03822959807471736</v>
      </c>
      <c r="S86" s="8" t="n">
        <v>-0.00288448613413587</v>
      </c>
      <c r="T86" s="8" t="n">
        <v>0.003221515059508157</v>
      </c>
      <c r="U86" s="8" t="n">
        <v>0.009040629615099192</v>
      </c>
    </row>
    <row r="87">
      <c r="A87" s="2" t="inlineStr">
        <is>
          <t>2025-06-11</t>
        </is>
      </c>
      <c r="B87" s="8" t="n">
        <v>0.0235796434626004</v>
      </c>
      <c r="C87" s="8" t="n">
        <v>-0.008907704754614826</v>
      </c>
      <c r="D87" s="8" t="n">
        <v>-0.01544758137526947</v>
      </c>
      <c r="E87" s="8" t="n">
        <v>-0.02161233828685499</v>
      </c>
      <c r="F87" s="8" t="n">
        <v>0.009075041992930792</v>
      </c>
      <c r="G87" s="8" t="n">
        <v>0.0003621031055293719</v>
      </c>
      <c r="H87" s="8" t="n">
        <v>-0.03169053798142697</v>
      </c>
      <c r="I87" s="8" t="n">
        <v>0.003787467469724515</v>
      </c>
      <c r="J87" s="8" t="n">
        <v>0.004969815511660279</v>
      </c>
      <c r="K87" s="8" t="n">
        <v>0.03030760821006959</v>
      </c>
      <c r="L87" s="8" t="n">
        <v>-0.001423287657568502</v>
      </c>
      <c r="M87" s="8" t="n">
        <v>0.006673407853526332</v>
      </c>
      <c r="N87" s="8" t="n">
        <v>0.005540706904224768</v>
      </c>
      <c r="O87" s="8" t="n">
        <v>0.009012523771162349</v>
      </c>
      <c r="P87" s="8" t="n">
        <v>0.006088558528376331</v>
      </c>
      <c r="Q87" s="8" t="n">
        <v>0.02064007068924951</v>
      </c>
      <c r="R87" s="8" t="n">
        <v>-0.01852171365210635</v>
      </c>
      <c r="S87" s="8" t="n">
        <v>0.01404998389848274</v>
      </c>
      <c r="T87" s="8" t="n">
        <v>-0.002361444624944417</v>
      </c>
      <c r="U87" s="8" t="n">
        <v>0.006979188502796234</v>
      </c>
    </row>
    <row r="88">
      <c r="A88" s="2" t="inlineStr">
        <is>
          <t>2025-06-12</t>
        </is>
      </c>
      <c r="B88" s="8" t="n">
        <v>0.01569043220534374</v>
      </c>
      <c r="C88" s="8" t="n">
        <v>-0.01324510623279039</v>
      </c>
      <c r="D88" s="8" t="n">
        <v>0.02842811559555244</v>
      </c>
      <c r="E88" s="8" t="n">
        <v>0.00363169453109268</v>
      </c>
      <c r="F88" s="8" t="n">
        <v>-0.003814283062050675</v>
      </c>
      <c r="G88" s="8" t="n">
        <v>0.006496411239152365</v>
      </c>
      <c r="H88" s="8" t="n">
        <v>0.01042967009323346</v>
      </c>
      <c r="I88" s="8" t="n">
        <v>-0.003427232564898451</v>
      </c>
      <c r="J88" s="8" t="n">
        <v>-0.005699399543487919</v>
      </c>
      <c r="K88" s="8" t="n">
        <v>0.008280232928568493</v>
      </c>
      <c r="L88" s="8" t="n">
        <v>-0.01070796514252981</v>
      </c>
      <c r="M88" s="8" t="n">
        <v>-0.008726286395444654</v>
      </c>
      <c r="N88" s="8" t="n">
        <v>0.0002899726659092573</v>
      </c>
      <c r="O88" s="8" t="n">
        <v>-0.01079247808397765</v>
      </c>
      <c r="P88" s="8" t="n">
        <v>0.005315943304776885</v>
      </c>
      <c r="Q88" s="8" t="n">
        <v>-0.04754679303951567</v>
      </c>
      <c r="R88" s="8" t="n">
        <v>0.002968067696042714</v>
      </c>
      <c r="S88" s="8" t="n">
        <v>-0.009252280599800105</v>
      </c>
      <c r="T88" s="8" t="n">
        <v>-0.01270700367688121</v>
      </c>
      <c r="U88" s="8" t="n">
        <v>0.002808033455306062</v>
      </c>
    </row>
    <row r="89">
      <c r="A89" s="2" t="inlineStr">
        <is>
          <t>2025-06-13</t>
        </is>
      </c>
      <c r="B89" s="8" t="n">
        <v>0.001521537321176564</v>
      </c>
      <c r="C89" s="8" t="n">
        <v>0.0002241848273900199</v>
      </c>
      <c r="D89" s="8" t="n">
        <v>0.02824158787140612</v>
      </c>
      <c r="E89" s="8" t="n">
        <v>0.006313829936242016</v>
      </c>
      <c r="F89" s="8" t="n">
        <v>-0.005854111952701383</v>
      </c>
      <c r="G89" s="8" t="n">
        <v>-0.01307061010290147</v>
      </c>
      <c r="H89" s="8" t="n">
        <v>-0.02476760469721782</v>
      </c>
      <c r="I89" s="8" t="n">
        <v>-0.005457500291540991</v>
      </c>
      <c r="J89" s="8" t="n">
        <v>-0.004584863301145761</v>
      </c>
      <c r="K89" s="8" t="n">
        <v>-0.003427857710214448</v>
      </c>
      <c r="L89" s="8" t="n">
        <v>0.006899631797364277</v>
      </c>
      <c r="M89" s="8" t="n">
        <v>0.005392779072227263</v>
      </c>
      <c r="N89" s="8" t="n">
        <v>-0.001195047970828311</v>
      </c>
      <c r="O89" s="8" t="n">
        <v>0.01070578677392824</v>
      </c>
      <c r="P89" s="8" t="n">
        <v>-0.008217821090027532</v>
      </c>
      <c r="Q89" s="8" t="n">
        <v>0.03167163534208898</v>
      </c>
      <c r="R89" s="8" t="n">
        <v>-0.0002614852537350496</v>
      </c>
      <c r="S89" s="8" t="n">
        <v>-0.02002236838443186</v>
      </c>
      <c r="T89" s="8" t="n">
        <v>-0.02008879339260671</v>
      </c>
      <c r="U89" s="8" t="n">
        <v>-0.008310032147216663</v>
      </c>
    </row>
    <row r="90">
      <c r="A90" s="2" t="inlineStr">
        <is>
          <t>2025-06-16</t>
        </is>
      </c>
      <c r="B90" s="8" t="n">
        <v>0.01297359790252414</v>
      </c>
      <c r="C90" s="8" t="n">
        <v>0.012152943448035</v>
      </c>
      <c r="D90" s="8" t="n">
        <v>-0.0170803181777586</v>
      </c>
      <c r="E90" s="8" t="n">
        <v>0.002563567763057124</v>
      </c>
      <c r="F90" s="8" t="n">
        <v>0.006119629665174868</v>
      </c>
      <c r="G90" s="8" t="n">
        <v>-0.0006835547716077355</v>
      </c>
      <c r="H90" s="8" t="n">
        <v>-0.005180465492240357</v>
      </c>
      <c r="I90" s="8" t="n">
        <v>0.002676603996923752</v>
      </c>
      <c r="J90" s="8" t="n">
        <v>-0.002948915604515199</v>
      </c>
      <c r="K90" s="8" t="n">
        <v>0.01404758027455574</v>
      </c>
      <c r="L90" s="8" t="n">
        <v>-0.004784633053859446</v>
      </c>
      <c r="M90" s="8" t="n">
        <v>-0.004611949356194382</v>
      </c>
      <c r="N90" s="8" t="n">
        <v>0.01839809691436521</v>
      </c>
      <c r="O90" s="8" t="n">
        <v>-0.004833372382627422</v>
      </c>
      <c r="P90" s="8" t="n">
        <v>-0.001605929552447028</v>
      </c>
      <c r="Q90" s="8" t="n">
        <v>-0.01532197984809592</v>
      </c>
      <c r="R90" s="8" t="n">
        <v>0.002432521588460048</v>
      </c>
      <c r="S90" s="8" t="n">
        <v>-0.006051210521360482</v>
      </c>
      <c r="T90" s="8" t="n">
        <v>0.007063769196232022</v>
      </c>
      <c r="U90" s="8" t="n">
        <v>-0.01016621620230306</v>
      </c>
    </row>
    <row r="91">
      <c r="A91" s="2" t="inlineStr">
        <is>
          <t>2025-06-17</t>
        </is>
      </c>
      <c r="B91" s="8" t="n">
        <v>-0.006563554612087513</v>
      </c>
      <c r="C91" s="8" t="n">
        <v>0.007401462882224629</v>
      </c>
      <c r="D91" s="8" t="n">
        <v>0.03945923107857661</v>
      </c>
      <c r="E91" s="8" t="n">
        <v>-0.01640323484184165</v>
      </c>
      <c r="F91" s="8" t="n">
        <v>0.006896306208885187</v>
      </c>
      <c r="G91" s="8" t="n">
        <v>0.006365124827539186</v>
      </c>
      <c r="H91" s="8" t="n">
        <v>-0.00893179132310838</v>
      </c>
      <c r="I91" s="8" t="n">
        <v>0.01479017925254199</v>
      </c>
      <c r="J91" s="8" t="n">
        <v>0.003803582316251554</v>
      </c>
      <c r="K91" s="8" t="n">
        <v>-0.006741793502584663</v>
      </c>
      <c r="L91" s="8" t="n">
        <v>0.00613962571338857</v>
      </c>
      <c r="M91" s="8" t="n">
        <v>-0.004201051925952533</v>
      </c>
      <c r="N91" s="8" t="n">
        <v>-0.003777517536649289</v>
      </c>
      <c r="O91" s="8" t="n">
        <v>-0.002644525321369998</v>
      </c>
      <c r="P91" s="8" t="n">
        <v>-0.02211792749101589</v>
      </c>
      <c r="Q91" s="8" t="n">
        <v>-0.003168961211662824</v>
      </c>
      <c r="R91" s="8" t="n">
        <v>0.02003653097819615</v>
      </c>
      <c r="S91" s="8" t="n">
        <v>-0.002745213651738421</v>
      </c>
      <c r="T91" s="8" t="n">
        <v>-0.007624992972671053</v>
      </c>
      <c r="U91" s="8" t="n">
        <v>0.01989010273465249</v>
      </c>
    </row>
    <row r="92">
      <c r="A92" s="2" t="inlineStr">
        <is>
          <t>2025-06-18</t>
        </is>
      </c>
      <c r="B92" s="8" t="n">
        <v>-0.06720158154635014</v>
      </c>
      <c r="C92" s="8" t="n">
        <v>0.008888793400265858</v>
      </c>
      <c r="D92" s="8" t="n">
        <v>-0.01488971088713486</v>
      </c>
      <c r="E92" s="8" t="n">
        <v>0.01916494979116281</v>
      </c>
      <c r="F92" s="8" t="n">
        <v>-0.01127936673540943</v>
      </c>
      <c r="G92" s="8" t="n">
        <v>-0.01915369687958419</v>
      </c>
      <c r="H92" s="8" t="n">
        <v>0.006898320770375757</v>
      </c>
      <c r="I92" s="8" t="n">
        <v>0.005878178102821192</v>
      </c>
      <c r="J92" s="8" t="n">
        <v>-0.006198115544866729</v>
      </c>
      <c r="K92" s="8" t="n">
        <v>-0.003401657093462986</v>
      </c>
      <c r="L92" s="8" t="n">
        <v>0.005160020715466643</v>
      </c>
      <c r="M92" s="8" t="n">
        <v>0.006793125029507676</v>
      </c>
      <c r="N92" s="8" t="n">
        <v>-0.01893975547528561</v>
      </c>
      <c r="O92" s="8" t="n">
        <v>0.005574358365279275</v>
      </c>
      <c r="P92" s="8" t="n">
        <v>-0.004325192318900922</v>
      </c>
      <c r="Q92" s="8" t="n">
        <v>-0.02120267947254546</v>
      </c>
      <c r="R92" s="8" t="n">
        <v>0.01243354859570516</v>
      </c>
      <c r="S92" s="8" t="n">
        <v>-0.009830492853892755</v>
      </c>
      <c r="T92" s="8" t="n">
        <v>0.00714596164393287</v>
      </c>
      <c r="U92" s="8" t="n">
        <v>-0.001402837071596602</v>
      </c>
    </row>
    <row r="93">
      <c r="A93" s="2" t="inlineStr">
        <is>
          <t>2025-06-20</t>
        </is>
      </c>
      <c r="B93" s="8" t="n">
        <v>-0.01029641573842209</v>
      </c>
      <c r="C93" s="8" t="n">
        <v>-0.008997598175158276</v>
      </c>
      <c r="D93" s="8" t="n">
        <v>-0.02407694940837786</v>
      </c>
      <c r="E93" s="8" t="n">
        <v>-0.009753823781797778</v>
      </c>
      <c r="F93" s="8" t="n">
        <v>-0.007330695499241643</v>
      </c>
      <c r="G93" s="8" t="n">
        <v>0.01114739193167515</v>
      </c>
      <c r="H93" s="8" t="n">
        <v>0.001499064920715639</v>
      </c>
      <c r="I93" s="8" t="n">
        <v>0.01243570717574775</v>
      </c>
      <c r="J93" s="8" t="n">
        <v>0.003331220674438942</v>
      </c>
      <c r="K93" s="8" t="n">
        <v>-0.006398421598530663</v>
      </c>
      <c r="L93" s="8" t="n">
        <v>-0.003933039042628337</v>
      </c>
      <c r="M93" s="8" t="n">
        <v>0.00233785011920149</v>
      </c>
      <c r="N93" s="8" t="n">
        <v>-0.005331840226236452</v>
      </c>
      <c r="O93" s="8" t="n">
        <v>0.01087658667399334</v>
      </c>
      <c r="P93" s="8" t="n">
        <v>0.00190268650320154</v>
      </c>
      <c r="Q93" s="8" t="n">
        <v>0.01307479890104267</v>
      </c>
      <c r="R93" s="8" t="n">
        <v>-0.0169516182579754</v>
      </c>
      <c r="S93" s="8" t="n">
        <v>-0.001923284447476691</v>
      </c>
      <c r="T93" s="8" t="n">
        <v>0.01072134977151143</v>
      </c>
      <c r="U93" s="8" t="n">
        <v>0.005580062580488159</v>
      </c>
    </row>
    <row r="94">
      <c r="A94" s="2" t="inlineStr">
        <is>
          <t>2025-06-23</t>
        </is>
      </c>
      <c r="B94" s="8" t="n">
        <v>-0.01033035710774308</v>
      </c>
      <c r="C94" s="8" t="n">
        <v>-0.01126482824294339</v>
      </c>
      <c r="D94" s="8" t="n">
        <v>-0.005531858327181286</v>
      </c>
      <c r="E94" s="8" t="n">
        <v>0.02080893920129639</v>
      </c>
      <c r="F94" s="8" t="n">
        <v>-0.007564436873639249</v>
      </c>
      <c r="G94" s="8" t="n">
        <v>-0.040843577079812</v>
      </c>
      <c r="H94" s="8" t="n">
        <v>0.01928363462957706</v>
      </c>
      <c r="I94" s="8" t="n">
        <v>0.003467126010663493</v>
      </c>
      <c r="J94" s="8" t="n">
        <v>0.0051380547384747</v>
      </c>
      <c r="K94" s="8" t="n">
        <v>-0.02229694127971358</v>
      </c>
      <c r="L94" s="8" t="n">
        <v>-0.009320671933150983</v>
      </c>
      <c r="M94" s="8" t="n">
        <v>-0.02981660101281361</v>
      </c>
      <c r="N94" s="8" t="n">
        <v>0.002147421760546993</v>
      </c>
      <c r="O94" s="8" t="n">
        <v>0.002914036192284</v>
      </c>
      <c r="P94" s="8" t="n">
        <v>0.001638961901652399</v>
      </c>
      <c r="Q94" s="8" t="n">
        <v>-0.002175741385756737</v>
      </c>
      <c r="R94" s="8" t="n">
        <v>-0.0227553633980811</v>
      </c>
      <c r="S94" s="8" t="n">
        <v>-0.006705470336074248</v>
      </c>
      <c r="T94" s="8" t="n">
        <v>0.01022505710385164</v>
      </c>
      <c r="U94" s="8" t="n">
        <v>0.01403673212775846</v>
      </c>
    </row>
    <row r="95">
      <c r="A95" s="2" t="inlineStr">
        <is>
          <t>2025-06-24</t>
        </is>
      </c>
      <c r="B95" s="8" t="n">
        <v>-0.02866271190306199</v>
      </c>
      <c r="C95" s="8" t="n">
        <v>-0.019177197491466</v>
      </c>
      <c r="D95" s="8" t="n">
        <v>-0.008312235688879129</v>
      </c>
      <c r="E95" s="8" t="n">
        <v>0.02978587412026285</v>
      </c>
      <c r="F95" s="8" t="n">
        <v>-0.006749499091309513</v>
      </c>
      <c r="G95" s="8" t="n">
        <v>0.003480524264309663</v>
      </c>
      <c r="H95" s="8" t="n">
        <v>0.01965982153195382</v>
      </c>
      <c r="I95" s="8" t="n">
        <v>-0.004164124981644654</v>
      </c>
      <c r="J95" s="8" t="n">
        <v>-0.008534509532508859</v>
      </c>
      <c r="K95" s="8" t="n">
        <v>0.01003817228798962</v>
      </c>
      <c r="L95" s="8" t="n">
        <v>0.01310090330185043</v>
      </c>
      <c r="M95" s="8" t="n">
        <v>0.008427839762556561</v>
      </c>
      <c r="N95" s="8" t="n">
        <v>-0.02349698727960847</v>
      </c>
      <c r="O95" s="8" t="n">
        <v>-0.002236885805618075</v>
      </c>
      <c r="P95" s="8" t="n">
        <v>0.01387010876277482</v>
      </c>
      <c r="Q95" s="8" t="n">
        <v>0.01441176098688792</v>
      </c>
      <c r="R95" s="8" t="n">
        <v>0.006353727339848621</v>
      </c>
      <c r="S95" s="8" t="n">
        <v>0.005660665185457187</v>
      </c>
      <c r="T95" s="8" t="n">
        <v>0.000985852230069726</v>
      </c>
      <c r="U95" s="8" t="n">
        <v>0.0006057529639396098</v>
      </c>
    </row>
    <row r="96">
      <c r="A96" s="2" t="inlineStr">
        <is>
          <t>2025-06-25</t>
        </is>
      </c>
      <c r="B96" s="8" t="n">
        <v>0.006146736920605432</v>
      </c>
      <c r="C96" s="8" t="n">
        <v>0.01024074567830509</v>
      </c>
      <c r="D96" s="8" t="n">
        <v>-0.013142898773712</v>
      </c>
      <c r="E96" s="8" t="n">
        <v>-0.02652317886136688</v>
      </c>
      <c r="F96" s="8" t="n">
        <v>0.003972047714624474</v>
      </c>
      <c r="G96" s="8" t="n">
        <v>0.01479796184743133</v>
      </c>
      <c r="H96" s="8" t="n">
        <v>-0.009791960845940391</v>
      </c>
      <c r="I96" s="8" t="n">
        <v>-0.003298679644360942</v>
      </c>
      <c r="J96" s="8" t="n">
        <v>0.005867083240864948</v>
      </c>
      <c r="K96" s="8" t="n">
        <v>-0.009029026361912419</v>
      </c>
      <c r="L96" s="8" t="n">
        <v>-0.00349858416768474</v>
      </c>
      <c r="M96" s="8" t="n">
        <v>0.007497041042201603</v>
      </c>
      <c r="N96" s="8" t="n">
        <v>0.00342416182280243</v>
      </c>
      <c r="O96" s="8" t="n">
        <v>-0.003531204430352722</v>
      </c>
      <c r="P96" s="8" t="n">
        <v>0.005882502244777569</v>
      </c>
      <c r="Q96" s="8" t="n">
        <v>0.02085470486767142</v>
      </c>
      <c r="R96" s="8" t="n">
        <v>0.004494752500886448</v>
      </c>
      <c r="S96" s="8" t="n">
        <v>0.002538843747438373</v>
      </c>
      <c r="T96" s="8" t="n">
        <v>-0.002711019196501484</v>
      </c>
      <c r="U96" s="8" t="n">
        <v>-0.01624624832916422</v>
      </c>
    </row>
    <row r="97">
      <c r="A97" s="2" t="inlineStr">
        <is>
          <t>2025-06-26</t>
        </is>
      </c>
      <c r="B97" s="8" t="n">
        <v>0.01869989018564377</v>
      </c>
      <c r="C97" s="8" t="n">
        <v>-0.001833239363346653</v>
      </c>
      <c r="D97" s="8" t="n">
        <v>0.0149754283789925</v>
      </c>
      <c r="E97" s="8" t="n">
        <v>-0.009676844378993976</v>
      </c>
      <c r="F97" s="8" t="n">
        <v>0.002855406944105408</v>
      </c>
      <c r="G97" s="8" t="n">
        <v>0.00742548433252376</v>
      </c>
      <c r="H97" s="8" t="n">
        <v>0.01174466709728803</v>
      </c>
      <c r="I97" s="8" t="n">
        <v>0.01029393463292493</v>
      </c>
      <c r="J97" s="8" t="n">
        <v>-0.001471803906548128</v>
      </c>
      <c r="K97" s="8" t="n">
        <v>0.01573713854037815</v>
      </c>
      <c r="L97" s="8" t="n">
        <v>-0.007652332654465502</v>
      </c>
      <c r="M97" s="8" t="n">
        <v>0.02240696867563819</v>
      </c>
      <c r="N97" s="8" t="n">
        <v>-0.001224543132860082</v>
      </c>
      <c r="O97" s="8" t="n">
        <v>0.033943331631026</v>
      </c>
      <c r="P97" s="8" t="n">
        <v>9.278383860018141e-06</v>
      </c>
      <c r="Q97" s="8" t="n">
        <v>-0.008050650683837507</v>
      </c>
      <c r="R97" s="8" t="n">
        <v>0.01408426511885496</v>
      </c>
      <c r="S97" s="8" t="n">
        <v>-0.004289324385802918</v>
      </c>
      <c r="T97" s="8" t="n">
        <v>0.00325124249857411</v>
      </c>
      <c r="U97" s="8" t="n">
        <v>0.00725784400906201</v>
      </c>
    </row>
    <row r="98">
      <c r="A98" s="2" t="inlineStr">
        <is>
          <t>2025-06-27</t>
        </is>
      </c>
      <c r="B98" s="8" t="n">
        <v>0.0141331599559076</v>
      </c>
      <c r="C98" s="8" t="n">
        <v>0.01192659637331639</v>
      </c>
      <c r="D98" s="8" t="n">
        <v>0.008219688333425467</v>
      </c>
      <c r="E98" s="8" t="n">
        <v>-0.01258233165375788</v>
      </c>
      <c r="F98" s="8" t="n">
        <v>2.853377042390942e-06</v>
      </c>
      <c r="G98" s="8" t="n">
        <v>-0.01410334178937877</v>
      </c>
      <c r="H98" s="8" t="n">
        <v>-0.01227305837159518</v>
      </c>
      <c r="I98" s="8" t="n">
        <v>0.004325668557245215</v>
      </c>
      <c r="J98" s="8" t="n">
        <v>-0.002248513999655775</v>
      </c>
      <c r="K98" s="8" t="n">
        <v>0.003248948093216358</v>
      </c>
      <c r="L98" s="8" t="n">
        <v>0.007560222692093752</v>
      </c>
      <c r="M98" s="8" t="n">
        <v>0.008393391419840033</v>
      </c>
      <c r="N98" s="8" t="n">
        <v>0.003587849927617744</v>
      </c>
      <c r="O98" s="8" t="n">
        <v>-0.01248880766008732</v>
      </c>
      <c r="P98" s="8" t="n">
        <v>0.03773016020693595</v>
      </c>
      <c r="Q98" s="8" t="n">
        <v>0.0006844239647805922</v>
      </c>
      <c r="R98" s="8" t="n">
        <v>-0.01215415694876794</v>
      </c>
      <c r="S98" s="8" t="n">
        <v>0.002299652392715755</v>
      </c>
      <c r="T98" s="8" t="n">
        <v>-0.01657741325319698</v>
      </c>
      <c r="U98" s="8" t="n">
        <v>0.007519686539518553</v>
      </c>
    </row>
    <row r="99">
      <c r="A99" s="2" t="inlineStr">
        <is>
          <t>2025-06-30</t>
        </is>
      </c>
      <c r="B99" s="8" t="n">
        <v>-0.007679845056604191</v>
      </c>
      <c r="C99" s="8" t="n">
        <v>0.01057073087677279</v>
      </c>
      <c r="D99" s="8" t="n">
        <v>0.008081508178882308</v>
      </c>
      <c r="E99" s="8" t="n">
        <v>-0.009278588049468272</v>
      </c>
      <c r="F99" s="8" t="n">
        <v>-0.007524015326498761</v>
      </c>
      <c r="G99" s="8" t="n">
        <v>-0.01276872623291544</v>
      </c>
      <c r="H99" s="8" t="n">
        <v>0.005879792967712964</v>
      </c>
      <c r="I99" s="8" t="n">
        <v>-0.01142416378250627</v>
      </c>
      <c r="J99" s="8" t="n">
        <v>-0.002627178811381134</v>
      </c>
      <c r="K99" s="8" t="n">
        <v>-0.02621802771630451</v>
      </c>
      <c r="L99" s="8" t="n">
        <v>-0.002627531745771182</v>
      </c>
      <c r="M99" s="8" t="n">
        <v>-0.0228597089675963</v>
      </c>
      <c r="N99" s="8" t="n">
        <v>-0.003084302524285083</v>
      </c>
      <c r="O99" s="8" t="n">
        <v>0.01723477587797234</v>
      </c>
      <c r="P99" s="8" t="n">
        <v>-0.01196322684693089</v>
      </c>
      <c r="Q99" s="8" t="n">
        <v>-0.01899044653513946</v>
      </c>
      <c r="R99" s="8" t="n">
        <v>-0.01485585722048402</v>
      </c>
      <c r="S99" s="8" t="n">
        <v>-0.001611282258608483</v>
      </c>
      <c r="T99" s="8" t="n">
        <v>0.004701220577199182</v>
      </c>
      <c r="U99" s="8" t="n">
        <v>-0.002172379935696396</v>
      </c>
    </row>
    <row r="100">
      <c r="A100" s="2" t="inlineStr">
        <is>
          <t>2025-07-01</t>
        </is>
      </c>
      <c r="B100" s="8" t="n">
        <v>-0.0222493397441838</v>
      </c>
      <c r="C100" s="8" t="n">
        <v>-0.0162813860026411</v>
      </c>
      <c r="D100" s="8" t="n">
        <v>-0.0294790523191697</v>
      </c>
      <c r="E100" s="8" t="n">
        <v>-0.007220000732577555</v>
      </c>
      <c r="F100" s="8" t="n">
        <v>-0.003048173724740414</v>
      </c>
      <c r="G100" s="8" t="n">
        <v>0.02139563715538467</v>
      </c>
      <c r="H100" s="8" t="n">
        <v>0.003909206208190071</v>
      </c>
      <c r="I100" s="8" t="n">
        <v>2.644648295032498e-05</v>
      </c>
      <c r="J100" s="8" t="n">
        <v>0.01287532110755485</v>
      </c>
      <c r="K100" s="8" t="n">
        <v>0.001011738373883951</v>
      </c>
      <c r="L100" s="8" t="n">
        <v>0.0002204339584258985</v>
      </c>
      <c r="M100" s="8" t="n">
        <v>-0.001002334152681517</v>
      </c>
      <c r="N100" s="8" t="n">
        <v>-0.02634104856320984</v>
      </c>
      <c r="O100" s="8" t="n">
        <v>-0.01583435067995957</v>
      </c>
      <c r="P100" s="8" t="n">
        <v>-0.01418821798963503</v>
      </c>
      <c r="Q100" s="8" t="n">
        <v>-0.003927973914670788</v>
      </c>
      <c r="R100" s="8" t="n">
        <v>0.01474233047907748</v>
      </c>
      <c r="S100" s="8" t="n">
        <v>-0.004498221404277839</v>
      </c>
      <c r="T100" s="8" t="n">
        <v>0.00248514519861815</v>
      </c>
      <c r="U100" s="8" t="n">
        <v>-0.01148629083852182</v>
      </c>
    </row>
    <row r="101">
      <c r="A101" s="2" t="inlineStr">
        <is>
          <t>2025-07-02</t>
        </is>
      </c>
      <c r="B101" s="8" t="n">
        <v>-0.0009534017158069549</v>
      </c>
      <c r="C101" s="8" t="n">
        <v>-0.00297580490062409</v>
      </c>
      <c r="D101" s="8" t="n">
        <v>0.01256822519633258</v>
      </c>
      <c r="E101" s="8" t="n">
        <v>0.01167969620333292</v>
      </c>
      <c r="F101" s="8" t="n">
        <v>0.005990336501650536</v>
      </c>
      <c r="G101" s="8" t="n">
        <v>0.01434800738799066</v>
      </c>
      <c r="H101" s="8" t="n">
        <v>-0.01705432753074235</v>
      </c>
      <c r="I101" s="8" t="n">
        <v>0.002443625987619016</v>
      </c>
      <c r="J101" s="8" t="n">
        <v>-3.283790910021955e-05</v>
      </c>
      <c r="K101" s="8" t="n">
        <v>-0.008325739669834586</v>
      </c>
      <c r="L101" s="8" t="n">
        <v>-0.008455831669405143</v>
      </c>
      <c r="M101" s="8" t="n">
        <v>-0.0006801667590941307</v>
      </c>
      <c r="N101" s="8" t="n">
        <v>0.04597154753228652</v>
      </c>
      <c r="O101" s="8" t="n">
        <v>0.004646356265248518</v>
      </c>
      <c r="P101" s="8" t="n">
        <v>0.007448060902761774</v>
      </c>
      <c r="Q101" s="8" t="n">
        <v>-0.002297808444105184</v>
      </c>
      <c r="R101" s="8" t="n">
        <v>0.01506963221764718</v>
      </c>
      <c r="S101" s="8" t="n">
        <v>0.02330558707323665</v>
      </c>
      <c r="T101" s="8" t="n">
        <v>0.002320206781134062</v>
      </c>
      <c r="U101" s="8" t="n">
        <v>0.01116133116339477</v>
      </c>
    </row>
    <row r="102">
      <c r="A102" s="2" t="inlineStr">
        <is>
          <t>2025-07-03</t>
        </is>
      </c>
      <c r="B102" s="8" t="n">
        <v>0.02143142159331462</v>
      </c>
      <c r="C102" s="8" t="n">
        <v>-0.01397277746646977</v>
      </c>
      <c r="D102" s="8" t="n">
        <v>-0.02448903527663929</v>
      </c>
      <c r="E102" s="8" t="n">
        <v>0.002624239255049796</v>
      </c>
      <c r="F102" s="8" t="n">
        <v>0.005685421255314965</v>
      </c>
      <c r="G102" s="8" t="n">
        <v>-0.004499168063904441</v>
      </c>
      <c r="H102" s="8" t="n">
        <v>-0.02283372371362894</v>
      </c>
      <c r="I102" s="8" t="n">
        <v>0.002309612704547207</v>
      </c>
      <c r="J102" s="8" t="n">
        <v>-0.01145120978674317</v>
      </c>
      <c r="K102" s="8" t="n">
        <v>0.007523907590187448</v>
      </c>
      <c r="L102" s="8" t="n">
        <v>-0.01875286561947382</v>
      </c>
      <c r="M102" s="8" t="n">
        <v>0.01242143430002671</v>
      </c>
      <c r="N102" s="8" t="n">
        <v>0.007654108987815137</v>
      </c>
      <c r="O102" s="8" t="n">
        <v>0.01210540634677549</v>
      </c>
      <c r="P102" s="8" t="n">
        <v>0.01393821173466511</v>
      </c>
      <c r="Q102" s="8" t="n">
        <v>-0.004256305182500556</v>
      </c>
      <c r="R102" s="8" t="n">
        <v>-0.02045173384836375</v>
      </c>
      <c r="S102" s="8" t="n">
        <v>-0.02335808611999928</v>
      </c>
      <c r="T102" s="8" t="n">
        <v>-0.01702611188976893</v>
      </c>
      <c r="U102" s="8" t="n">
        <v>0.00776813942266567</v>
      </c>
    </row>
    <row r="103">
      <c r="A103" s="2" t="inlineStr">
        <is>
          <t>2025-07-07</t>
        </is>
      </c>
      <c r="B103" s="8" t="n">
        <v>0.02476140384444996</v>
      </c>
      <c r="C103" s="8" t="n">
        <v>0.006680728719504578</v>
      </c>
      <c r="D103" s="8" t="n">
        <v>-0.006572844636560001</v>
      </c>
      <c r="E103" s="8" t="n">
        <v>-0.01457129315679969</v>
      </c>
      <c r="F103" s="8" t="n">
        <v>-0.02126146439017113</v>
      </c>
      <c r="G103" s="8" t="n">
        <v>0.03782487364198855</v>
      </c>
      <c r="H103" s="8" t="n">
        <v>-0.006265662029964836</v>
      </c>
      <c r="I103" s="8" t="n">
        <v>0.004934278515746921</v>
      </c>
      <c r="J103" s="8" t="n">
        <v>-0.005913802057033079</v>
      </c>
      <c r="K103" s="8" t="n">
        <v>-0.005235913406802866</v>
      </c>
      <c r="L103" s="8" t="n">
        <v>-0.003191173399252553</v>
      </c>
      <c r="M103" s="8" t="n">
        <v>-0.01459628078967451</v>
      </c>
      <c r="N103" s="8" t="n">
        <v>0.001469440659567837</v>
      </c>
      <c r="O103" s="8" t="n">
        <v>-0.009348032348026881</v>
      </c>
      <c r="P103" s="8" t="n">
        <v>0.005465411624411019</v>
      </c>
      <c r="Q103" s="8" t="n">
        <v>-0.001461090744167224</v>
      </c>
      <c r="R103" s="8" t="n">
        <v>0.0125578041037241</v>
      </c>
      <c r="S103" s="8" t="n">
        <v>-0.004506287465851886</v>
      </c>
      <c r="T103" s="8" t="n">
        <v>0.000362106835321163</v>
      </c>
      <c r="U103" s="8" t="n">
        <v>0.01062753529091573</v>
      </c>
    </row>
    <row r="104">
      <c r="A104" s="2" t="inlineStr">
        <is>
          <t>2025-07-08</t>
        </is>
      </c>
      <c r="B104" s="8" t="n">
        <v>0.01630230155634248</v>
      </c>
      <c r="C104" s="8" t="n">
        <v>0.01332107116190149</v>
      </c>
      <c r="D104" s="8" t="n">
        <v>0.04039207985503413</v>
      </c>
      <c r="E104" s="8" t="n">
        <v>-0.005735333221515426</v>
      </c>
      <c r="F104" s="8" t="n">
        <v>0.004071352471388442</v>
      </c>
      <c r="G104" s="8" t="n">
        <v>0.006043491711753</v>
      </c>
      <c r="H104" s="8" t="n">
        <v>0.009278720818184394</v>
      </c>
      <c r="I104" s="8" t="n">
        <v>-0.006625364505057897</v>
      </c>
      <c r="J104" s="8" t="n">
        <v>-0.005509455319515747</v>
      </c>
      <c r="K104" s="8" t="n">
        <v>0.004403722401279246</v>
      </c>
      <c r="L104" s="8" t="n">
        <v>0.01017689774105423</v>
      </c>
      <c r="M104" s="8" t="n">
        <v>-0.001184482064809379</v>
      </c>
      <c r="N104" s="8" t="n">
        <v>0.01554047528800371</v>
      </c>
      <c r="O104" s="8" t="n">
        <v>-0.002081398748380594</v>
      </c>
      <c r="P104" s="8" t="n">
        <v>0.002944055270329784</v>
      </c>
      <c r="Q104" s="8" t="n">
        <v>-0.01116830291855431</v>
      </c>
      <c r="R104" s="8" t="n">
        <v>-0.01624585992481086</v>
      </c>
      <c r="S104" s="8" t="n">
        <v>-0.01337563868611128</v>
      </c>
      <c r="T104" s="8" t="n">
        <v>0.01541185307272864</v>
      </c>
      <c r="U104" s="8" t="n">
        <v>-0.001823222705913534</v>
      </c>
    </row>
    <row r="105">
      <c r="A105" s="2" t="inlineStr">
        <is>
          <t>2025-07-09</t>
        </is>
      </c>
      <c r="B105" s="8" t="n">
        <v>-0.0527194816280294</v>
      </c>
      <c r="C105" s="8" t="n">
        <v>-0.01796517907058435</v>
      </c>
      <c r="D105" s="8" t="n">
        <v>0.008367770861662568</v>
      </c>
      <c r="E105" s="8" t="n">
        <v>0.00174048729664387</v>
      </c>
      <c r="F105" s="8" t="n">
        <v>0.001710984367187224</v>
      </c>
      <c r="G105" s="8" t="n">
        <v>-0.01557872107158471</v>
      </c>
      <c r="H105" s="8" t="n">
        <v>0.006138247096606445</v>
      </c>
      <c r="I105" s="8" t="n">
        <v>-0.02296595155293615</v>
      </c>
      <c r="J105" s="8" t="n">
        <v>0.002041932709237081</v>
      </c>
      <c r="K105" s="8" t="n">
        <v>0.0008349699648104811</v>
      </c>
      <c r="L105" s="8" t="n">
        <v>0.007638702275318512</v>
      </c>
      <c r="M105" s="8" t="n">
        <v>-0.008125655304099292</v>
      </c>
      <c r="N105" s="8" t="n">
        <v>-0.02352722885588174</v>
      </c>
      <c r="O105" s="8" t="n">
        <v>0.01082609052268125</v>
      </c>
      <c r="P105" s="8" t="n">
        <v>0.003258719343774961</v>
      </c>
      <c r="Q105" s="8" t="n">
        <v>0.03894478648505707</v>
      </c>
      <c r="R105" s="8" t="n">
        <v>-0.0008118488571905423</v>
      </c>
      <c r="S105" s="8" t="n">
        <v>0.01890444493991932</v>
      </c>
      <c r="T105" s="8" t="n">
        <v>-0.008389229393601141</v>
      </c>
      <c r="U105" s="8" t="n">
        <v>0.009922923314837868</v>
      </c>
    </row>
    <row r="106">
      <c r="A106" s="2" t="inlineStr">
        <is>
          <t>2025-07-10</t>
        </is>
      </c>
      <c r="B106" s="8" t="n">
        <v>0.1677727124932658</v>
      </c>
      <c r="C106" s="8" t="n">
        <v>0.003079514369828427</v>
      </c>
      <c r="D106" s="8" t="n">
        <v>0.009571108623040938</v>
      </c>
      <c r="E106" s="8" t="n">
        <v>-0.01081806572052307</v>
      </c>
      <c r="F106" s="8" t="n">
        <v>-0.003810327037251103</v>
      </c>
      <c r="G106" s="8" t="n">
        <v>-0.0122196969517049</v>
      </c>
      <c r="H106" s="8" t="n">
        <v>0.002454434107045387</v>
      </c>
      <c r="I106" s="8" t="n">
        <v>-0.002664881101878658</v>
      </c>
      <c r="J106" s="8" t="n">
        <v>-0.001019065373826337</v>
      </c>
      <c r="K106" s="8" t="n">
        <v>-0.003833301506355543</v>
      </c>
      <c r="L106" s="8" t="n">
        <v>0.008892907152782382</v>
      </c>
      <c r="M106" s="8" t="n">
        <v>0.00876769037007712</v>
      </c>
      <c r="N106" s="8" t="n">
        <v>0.006079722906600532</v>
      </c>
      <c r="O106" s="8" t="n">
        <v>0.006022383020327808</v>
      </c>
      <c r="P106" s="8" t="n">
        <v>-0.002840908023426638</v>
      </c>
      <c r="Q106" s="8" t="n">
        <v>0.04574781589058748</v>
      </c>
      <c r="R106" s="8" t="n">
        <v>0.01544651932943352</v>
      </c>
      <c r="S106" s="8" t="n">
        <v>-0.002393992895712502</v>
      </c>
      <c r="T106" s="8" t="n">
        <v>-0.002311805376016771</v>
      </c>
      <c r="U106" s="8" t="n">
        <v>0.008327872395462442</v>
      </c>
    </row>
    <row r="107">
      <c r="A107" s="2" t="inlineStr">
        <is>
          <t>2025-07-11</t>
        </is>
      </c>
      <c r="B107" s="8" t="n">
        <v>-0.08646677865886855</v>
      </c>
      <c r="C107" s="8" t="n">
        <v>-0.009660822725773174</v>
      </c>
      <c r="D107" s="8" t="n">
        <v>0.01320088574021654</v>
      </c>
      <c r="E107" s="8" t="n">
        <v>0.01567472750037264</v>
      </c>
      <c r="F107" s="8" t="n">
        <v>0.02090667173426413</v>
      </c>
      <c r="G107" s="8" t="n">
        <v>0.01066170906516038</v>
      </c>
      <c r="H107" s="8" t="n">
        <v>0.008099486828198143</v>
      </c>
      <c r="I107" s="8" t="n">
        <v>0.0143027320542204</v>
      </c>
      <c r="J107" s="8" t="n">
        <v>-0.01144351231399971</v>
      </c>
      <c r="K107" s="8" t="n">
        <v>5.263056345092536e-05</v>
      </c>
      <c r="L107" s="8" t="n">
        <v>-0.01049608526136163</v>
      </c>
      <c r="M107" s="8" t="n">
        <v>0.01114109172231802</v>
      </c>
      <c r="N107" s="8" t="n">
        <v>0.008108292441423191</v>
      </c>
      <c r="O107" s="8" t="n">
        <v>0.01882137444831108</v>
      </c>
      <c r="P107" s="8" t="n">
        <v>0.0005772416961825361</v>
      </c>
      <c r="Q107" s="8" t="n">
        <v>0.005380510132988197</v>
      </c>
      <c r="R107" s="8" t="n">
        <v>-0.02803788431203768</v>
      </c>
      <c r="S107" s="8" t="n">
        <v>-0.002634786553854135</v>
      </c>
      <c r="T107" s="8" t="n">
        <v>-0.02318188788728951</v>
      </c>
      <c r="U107" s="8" t="n">
        <v>0.004999552415409825</v>
      </c>
    </row>
    <row r="108">
      <c r="A108" s="2" t="inlineStr">
        <is>
          <t>2025-07-14</t>
        </is>
      </c>
      <c r="B108" s="8" t="n">
        <v>0.02795157074573766</v>
      </c>
      <c r="C108" s="8" t="n">
        <v>0.0106190533288303</v>
      </c>
      <c r="D108" s="8" t="n">
        <v>-0.009539204986942749</v>
      </c>
      <c r="E108" s="8" t="n">
        <v>0.003057720335176185</v>
      </c>
      <c r="F108" s="8" t="n">
        <v>0.01111178813776105</v>
      </c>
      <c r="G108" s="8" t="n">
        <v>-0.006241888363161993</v>
      </c>
      <c r="H108" s="8" t="n">
        <v>0.01126555376452184</v>
      </c>
      <c r="I108" s="8" t="n">
        <v>-0.0003190448266691308</v>
      </c>
      <c r="J108" s="8" t="n">
        <v>-0.002989614674900336</v>
      </c>
      <c r="K108" s="8" t="n">
        <v>0.01209240885159498</v>
      </c>
      <c r="L108" s="8" t="n">
        <v>-0.01362814059139984</v>
      </c>
      <c r="M108" s="8" t="n">
        <v>-0.006270017885186987</v>
      </c>
      <c r="N108" s="8" t="n">
        <v>-0.003267400814591963</v>
      </c>
      <c r="O108" s="8" t="n">
        <v>0.01068339882977963</v>
      </c>
      <c r="P108" s="8" t="n">
        <v>0.004799164650647409</v>
      </c>
      <c r="Q108" s="8" t="n">
        <v>0.0209448517600519</v>
      </c>
      <c r="R108" s="8" t="n">
        <v>0.01403487373738791</v>
      </c>
      <c r="S108" s="8" t="n">
        <v>-0.002219004807825322</v>
      </c>
      <c r="T108" s="8" t="n">
        <v>-0.008232399824621862</v>
      </c>
      <c r="U108" s="8" t="n">
        <v>-0.01209997932335756</v>
      </c>
    </row>
    <row r="109">
      <c r="A109" s="2" t="inlineStr">
        <is>
          <t>2025-07-15</t>
        </is>
      </c>
      <c r="B109" s="8" t="n">
        <v>0.0002975300749077736</v>
      </c>
      <c r="C109" s="8" t="n">
        <v>0.003972284210198847</v>
      </c>
      <c r="D109" s="8" t="n">
        <v>0.01631836565660697</v>
      </c>
      <c r="E109" s="8" t="n">
        <v>0.02000819578291255</v>
      </c>
      <c r="F109" s="8" t="n">
        <v>-0.001298673358883824</v>
      </c>
      <c r="G109" s="8" t="n">
        <v>-0.009722715421769369</v>
      </c>
      <c r="H109" s="8" t="n">
        <v>0.01545232620273071</v>
      </c>
      <c r="I109" s="8" t="n">
        <v>-0.003701002688798613</v>
      </c>
      <c r="J109" s="8" t="n">
        <v>0.005228523842544928</v>
      </c>
      <c r="K109" s="8" t="n">
        <v>0.005495675488548712</v>
      </c>
      <c r="L109" s="8" t="n">
        <v>-0.003360666515228522</v>
      </c>
      <c r="M109" s="8" t="n">
        <v>0.009603616912184372</v>
      </c>
      <c r="N109" s="8" t="n">
        <v>0.00381365945435556</v>
      </c>
      <c r="O109" s="8" t="n">
        <v>-0.01267979403046447</v>
      </c>
      <c r="P109" s="8" t="n">
        <v>0.004680950190958471</v>
      </c>
      <c r="Q109" s="8" t="n">
        <v>0.0126938020718733</v>
      </c>
      <c r="R109" s="8" t="n">
        <v>-0.01301438102412654</v>
      </c>
      <c r="S109" s="8" t="n">
        <v>-0.02166472799798023</v>
      </c>
      <c r="T109" s="8" t="n">
        <v>0.01254909514590634</v>
      </c>
      <c r="U109" s="8" t="n">
        <v>-0.002536615143855052</v>
      </c>
    </row>
    <row r="110">
      <c r="A110" s="2" t="inlineStr">
        <is>
          <t>2025-07-16</t>
        </is>
      </c>
      <c r="B110" s="8" t="n">
        <v>0.05515794170333238</v>
      </c>
      <c r="C110" s="8" t="n">
        <v>0.01058936607280481</v>
      </c>
      <c r="D110" s="8" t="n">
        <v>0.03351630125058205</v>
      </c>
      <c r="E110" s="8" t="n">
        <v>0.014958476740087</v>
      </c>
      <c r="F110" s="8" t="n">
        <v>-0.0003293479337239443</v>
      </c>
      <c r="G110" s="8" t="n">
        <v>0.04129603553478073</v>
      </c>
      <c r="H110" s="8" t="n">
        <v>0.009140314513851432</v>
      </c>
      <c r="I110" s="8" t="n">
        <v>0.004223772000499673</v>
      </c>
      <c r="J110" s="8" t="n">
        <v>-0.008455062901321021</v>
      </c>
      <c r="K110" s="8" t="n">
        <v>-0.02256703892894154</v>
      </c>
      <c r="L110" s="8" t="n">
        <v>-0.01401563637764178</v>
      </c>
      <c r="M110" s="8" t="n">
        <v>-0.01799145931625524</v>
      </c>
      <c r="N110" s="8" t="n">
        <v>-0.0003232034380025355</v>
      </c>
      <c r="O110" s="8" t="n">
        <v>0.02078211508625421</v>
      </c>
      <c r="P110" s="8" t="n">
        <v>-0.001902814174974458</v>
      </c>
      <c r="Q110" s="8" t="n">
        <v>-0.007905572063504323</v>
      </c>
      <c r="R110" s="8" t="n">
        <v>0.01195930551847348</v>
      </c>
      <c r="S110" s="8" t="n">
        <v>-0.002807794784670282</v>
      </c>
      <c r="T110" s="8" t="n">
        <v>0.00176336177063563</v>
      </c>
      <c r="U110" s="8" t="n">
        <v>0.00487285404349861</v>
      </c>
    </row>
    <row r="111">
      <c r="A111" s="2" t="inlineStr">
        <is>
          <t>2025-07-17</t>
        </is>
      </c>
      <c r="B111" s="8" t="n">
        <v>-0.0155032219626709</v>
      </c>
      <c r="C111" s="8" t="n">
        <v>-0.01519712105139615</v>
      </c>
      <c r="D111" s="8" t="n">
        <v>0.006636222134029468</v>
      </c>
      <c r="E111" s="8" t="n">
        <v>0.03935572301607027</v>
      </c>
      <c r="F111" s="8" t="n">
        <v>0.003359463265737384</v>
      </c>
      <c r="G111" s="8" t="n">
        <v>0.0143131749481793</v>
      </c>
      <c r="H111" s="8" t="n">
        <v>-0.0008169904122542898</v>
      </c>
      <c r="I111" s="8" t="n">
        <v>-0.01274882325785241</v>
      </c>
      <c r="J111" s="8" t="n">
        <v>-0.001997734362782006</v>
      </c>
      <c r="K111" s="8" t="n">
        <v>0.01432687564173419</v>
      </c>
      <c r="L111" s="8" t="n">
        <v>-0.01582535694520174</v>
      </c>
      <c r="M111" s="8" t="n">
        <v>0.01248537060614742</v>
      </c>
      <c r="N111" s="8" t="n">
        <v>-0.002334526116798955</v>
      </c>
      <c r="O111" s="8" t="n">
        <v>-0.0005396100349058137</v>
      </c>
      <c r="P111" s="8" t="n">
        <v>-0.004993574029961102</v>
      </c>
      <c r="Q111" s="8" t="n">
        <v>0.00116666111227633</v>
      </c>
      <c r="R111" s="8" t="n">
        <v>0.004181487153851066</v>
      </c>
      <c r="S111" s="8" t="n">
        <v>-0.006165876498644252</v>
      </c>
      <c r="T111" s="8" t="n">
        <v>-0.01004747385848405</v>
      </c>
      <c r="U111" s="8" t="n">
        <v>0.006760749330187697</v>
      </c>
    </row>
    <row r="112">
      <c r="A112" s="2" t="inlineStr">
        <is>
          <t>2025-07-18</t>
        </is>
      </c>
      <c r="B112" s="8" t="n">
        <v>-0.006425917882657402</v>
      </c>
      <c r="C112" s="8" t="n">
        <v>-0.002427519738363542</v>
      </c>
      <c r="D112" s="8" t="n">
        <v>0.02216728322641772</v>
      </c>
      <c r="E112" s="8" t="n">
        <v>-0.001450235048353966</v>
      </c>
      <c r="F112" s="8" t="n">
        <v>-0.004075715353188803</v>
      </c>
      <c r="G112" s="8" t="n">
        <v>-0.0003275035236912222</v>
      </c>
      <c r="H112" s="8" t="n">
        <v>-0.03363681525495828</v>
      </c>
      <c r="I112" s="8" t="n">
        <v>0.00623680958982698</v>
      </c>
      <c r="J112" s="8" t="n">
        <v>-0.0005488074129613727</v>
      </c>
      <c r="K112" s="8" t="n">
        <v>-0.03092162673500602</v>
      </c>
      <c r="L112" s="8" t="n">
        <v>-0.01071568199639108</v>
      </c>
      <c r="M112" s="8" t="n">
        <v>-0.01049167414800457</v>
      </c>
      <c r="N112" s="8" t="n">
        <v>0.001373175837232721</v>
      </c>
      <c r="O112" s="8" t="n">
        <v>-0.001525409055100686</v>
      </c>
      <c r="P112" s="8" t="n">
        <v>-0.001505074910165966</v>
      </c>
      <c r="Q112" s="8" t="n">
        <v>-0.0149295212519565</v>
      </c>
      <c r="R112" s="8" t="n">
        <v>0.004322445917316182</v>
      </c>
      <c r="S112" s="8" t="n">
        <v>-0.007413701135489659</v>
      </c>
      <c r="T112" s="8" t="n">
        <v>-0.01068452048535067</v>
      </c>
      <c r="U112" s="8" t="n">
        <v>-0.01135678681272697</v>
      </c>
    </row>
    <row r="113">
      <c r="A113" s="2" t="inlineStr">
        <is>
          <t>2025-07-21</t>
        </is>
      </c>
      <c r="B113" s="8" t="n">
        <v>-0.0007732394175455782</v>
      </c>
      <c r="C113" s="8" t="n">
        <v>0.004867540967167415</v>
      </c>
      <c r="D113" s="8" t="n">
        <v>-0.004053047930789557</v>
      </c>
      <c r="E113" s="8" t="n">
        <v>-0.04195876572020565</v>
      </c>
      <c r="F113" s="8" t="n">
        <v>0.000243087041068164</v>
      </c>
      <c r="G113" s="8" t="n">
        <v>-0.009587346326411124</v>
      </c>
      <c r="H113" s="8" t="n">
        <v>0.009798934541699226</v>
      </c>
      <c r="I113" s="8" t="n">
        <v>0.00203104050152054</v>
      </c>
      <c r="J113" s="8" t="n">
        <v>0.006805947759260281</v>
      </c>
      <c r="K113" s="8" t="n">
        <v>0.02642200306573943</v>
      </c>
      <c r="L113" s="8" t="n">
        <v>0.00409359512651345</v>
      </c>
      <c r="M113" s="8" t="n">
        <v>0.004455224631294841</v>
      </c>
      <c r="N113" s="8" t="n">
        <v>-0.006721027763046164</v>
      </c>
      <c r="O113" s="8" t="n">
        <v>-0.008257001789536117</v>
      </c>
      <c r="P113" s="8" t="n">
        <v>0.005076877935586631</v>
      </c>
      <c r="Q113" s="8" t="n">
        <v>-0.01008439398091535</v>
      </c>
      <c r="R113" s="8" t="n">
        <v>0.003772497873747057</v>
      </c>
      <c r="S113" s="8" t="n">
        <v>3.773005958677842e-05</v>
      </c>
      <c r="T113" s="8" t="n">
        <v>-0.001143846233604347</v>
      </c>
      <c r="U113" s="8" t="n">
        <v>-0.03687475579837506</v>
      </c>
    </row>
    <row r="114">
      <c r="A114" s="2" t="inlineStr">
        <is>
          <t>2025-07-22</t>
        </is>
      </c>
      <c r="B114" s="8" t="n">
        <v>0.0269867384244183</v>
      </c>
      <c r="C114" s="8" t="n">
        <v>0.005643633263686498</v>
      </c>
      <c r="D114" s="8" t="n">
        <v>-0.0009249579712464449</v>
      </c>
      <c r="E114" s="8" t="n">
        <v>-0.05331642494285989</v>
      </c>
      <c r="F114" s="8" t="n">
        <v>-0.006383051885543216</v>
      </c>
      <c r="G114" s="8" t="n">
        <v>0.005392774348792731</v>
      </c>
      <c r="H114" s="8" t="n">
        <v>0.007366821973543186</v>
      </c>
      <c r="I114" s="8" t="n">
        <v>0.0006541175268046275</v>
      </c>
      <c r="J114" s="8" t="n">
        <v>0.0006177493783991218</v>
      </c>
      <c r="K114" s="8" t="n">
        <v>-0.01278861127088671</v>
      </c>
      <c r="L114" s="8" t="n">
        <v>-0.0006006115250974473</v>
      </c>
      <c r="M114" s="8" t="n">
        <v>0.006676458471913297</v>
      </c>
      <c r="N114" s="8" t="n">
        <v>-0.002091154247198177</v>
      </c>
      <c r="O114" s="8" t="n">
        <v>-0.009113346405267611</v>
      </c>
      <c r="P114" s="8" t="n">
        <v>-0.007564231097775329</v>
      </c>
      <c r="Q114" s="8" t="n">
        <v>-0.009255244334630069</v>
      </c>
      <c r="R114" s="8" t="n">
        <v>0.005306323950057474</v>
      </c>
      <c r="S114" s="8" t="n">
        <v>0.02007895626561709</v>
      </c>
      <c r="T114" s="8" t="n">
        <v>0.003982089024318742</v>
      </c>
      <c r="U114" s="8" t="n">
        <v>0.0169225392342331</v>
      </c>
    </row>
    <row r="115">
      <c r="A115" s="2" t="inlineStr">
        <is>
          <t>2025-07-23</t>
        </is>
      </c>
      <c r="B115" s="8" t="n">
        <v>-0.02258643938821581</v>
      </c>
      <c r="C115" s="8" t="n">
        <v>-0.01333516004497401</v>
      </c>
      <c r="D115" s="8" t="n">
        <v>0.007848536859787501</v>
      </c>
      <c r="E115" s="8" t="n">
        <v>0.006773843802441969</v>
      </c>
      <c r="F115" s="8" t="n">
        <v>0.018381823575952</v>
      </c>
      <c r="G115" s="8" t="n">
        <v>0.01168114641196777</v>
      </c>
      <c r="H115" s="8" t="n">
        <v>-0.005392371619814977</v>
      </c>
      <c r="I115" s="8" t="n">
        <v>0.008241149670416547</v>
      </c>
      <c r="J115" s="8" t="n">
        <v>-0.005242810507567862</v>
      </c>
      <c r="K115" s="8" t="n">
        <v>0.01095580545443878</v>
      </c>
      <c r="L115" s="8" t="n">
        <v>-0.0001446965494861993</v>
      </c>
      <c r="M115" s="8" t="n">
        <v>-0.009924805373602892</v>
      </c>
      <c r="N115" s="8" t="n">
        <v>0.006708952441991456</v>
      </c>
      <c r="O115" s="8" t="n">
        <v>-0.002708770051597639</v>
      </c>
      <c r="P115" s="8" t="n">
        <v>-0.01542074720247723</v>
      </c>
      <c r="Q115" s="8" t="n">
        <v>-0.02185836787299922</v>
      </c>
      <c r="R115" s="8" t="n">
        <v>0.0132654105500943</v>
      </c>
      <c r="S115" s="8" t="n">
        <v>0.01450245875764907</v>
      </c>
      <c r="T115" s="8" t="n">
        <v>0.007804804074478655</v>
      </c>
      <c r="U115" s="8" t="n">
        <v>0.001014453064295009</v>
      </c>
    </row>
    <row r="116">
      <c r="A116" s="2" t="inlineStr">
        <is>
          <t>2025-07-24</t>
        </is>
      </c>
      <c r="B116" s="8" t="n">
        <v>0.002108429605581368</v>
      </c>
      <c r="C116" s="8" t="n">
        <v>-0.009935251357077853</v>
      </c>
      <c r="D116" s="8" t="n">
        <v>-0.00300473283688224</v>
      </c>
      <c r="E116" s="8" t="n">
        <v>0.007177934623214262</v>
      </c>
      <c r="F116" s="8" t="n">
        <v>0.00222610159848025</v>
      </c>
      <c r="G116" s="8" t="n">
        <v>-0.0009305462930952919</v>
      </c>
      <c r="H116" s="8" t="n">
        <v>-0.003688822424235266</v>
      </c>
      <c r="I116" s="8" t="n">
        <v>0.01066662231880753</v>
      </c>
      <c r="J116" s="8" t="n">
        <v>-0.006577771198350763</v>
      </c>
      <c r="K116" s="8" t="n">
        <v>0.005746545005845372</v>
      </c>
      <c r="L116" s="8" t="n">
        <v>-0.0025675266063109</v>
      </c>
      <c r="M116" s="8" t="n">
        <v>0.01107928453210879</v>
      </c>
      <c r="N116" s="8" t="n">
        <v>-0.05986480488415158</v>
      </c>
      <c r="O116" s="8" t="n">
        <v>0.007516439617722007</v>
      </c>
      <c r="P116" s="8" t="n">
        <v>-0.01294206712786818</v>
      </c>
      <c r="Q116" s="8" t="n">
        <v>-0.005356227836861384</v>
      </c>
      <c r="R116" s="8" t="n">
        <v>-0.006494440845061026</v>
      </c>
      <c r="S116" s="8" t="n">
        <v>0.0160061851918439</v>
      </c>
      <c r="T116" s="8" t="n">
        <v>-0.01462828810576621</v>
      </c>
      <c r="U116" s="8" t="n">
        <v>0.001067442574433815</v>
      </c>
    </row>
    <row r="117">
      <c r="A117" s="2" t="inlineStr">
        <is>
          <t>2025-07-25</t>
        </is>
      </c>
      <c r="B117" s="8" t="n">
        <v>-0.0005382427604891382</v>
      </c>
      <c r="C117" s="8" t="n">
        <v>0.02350816162751704</v>
      </c>
      <c r="D117" s="8" t="n">
        <v>0.00703272996991584</v>
      </c>
      <c r="E117" s="8" t="n">
        <v>-0.01263798628916725</v>
      </c>
      <c r="F117" s="8" t="n">
        <v>0.001515345249516041</v>
      </c>
      <c r="G117" s="8" t="n">
        <v>-0.006652704499267895</v>
      </c>
      <c r="H117" s="8" t="n">
        <v>0.01113551450678082</v>
      </c>
      <c r="I117" s="8" t="n">
        <v>-0.003209591255039453</v>
      </c>
      <c r="J117" s="8" t="n">
        <v>0.009936029342330869</v>
      </c>
      <c r="K117" s="8" t="n">
        <v>0.006631931672014153</v>
      </c>
      <c r="L117" s="8" t="n">
        <v>-0.005179761827774944</v>
      </c>
      <c r="M117" s="8" t="n">
        <v>0.01239880567824504</v>
      </c>
      <c r="N117" s="8" t="n">
        <v>-0.01454348501487383</v>
      </c>
      <c r="O117" s="8" t="n">
        <v>0.007373861645840956</v>
      </c>
      <c r="P117" s="8" t="n">
        <v>0.01852382795946804</v>
      </c>
      <c r="Q117" s="8" t="n">
        <v>0.005501837466965909</v>
      </c>
      <c r="R117" s="8" t="n">
        <v>0.00769942612380803</v>
      </c>
      <c r="S117" s="8" t="n">
        <v>-0.0070129763314177</v>
      </c>
      <c r="T117" s="8" t="n">
        <v>0.008113780603341079</v>
      </c>
      <c r="U117" s="8" t="n">
        <v>-0.009042467082419209</v>
      </c>
    </row>
    <row r="118">
      <c r="A118" s="2" t="inlineStr">
        <is>
          <t>2025-07-28</t>
        </is>
      </c>
      <c r="B118" s="8" t="n">
        <v>-0.005244836206466489</v>
      </c>
      <c r="C118" s="8" t="n">
        <v>-0.0168345335401197</v>
      </c>
      <c r="D118" s="8" t="n">
        <v>-0.01501025604968625</v>
      </c>
      <c r="E118" s="8" t="n">
        <v>0.01061551787898787</v>
      </c>
      <c r="F118" s="8" t="n">
        <v>-0.0002359345421332631</v>
      </c>
      <c r="G118" s="8" t="n">
        <v>-0.003597969957910833</v>
      </c>
      <c r="H118" s="8" t="n">
        <v>0.0002017267904196509</v>
      </c>
      <c r="I118" s="8" t="n">
        <v>0.0008900840106288868</v>
      </c>
      <c r="J118" s="8" t="n">
        <v>-0.005229051928673966</v>
      </c>
      <c r="K118" s="8" t="n">
        <v>0.002707421726087402</v>
      </c>
      <c r="L118" s="8" t="n">
        <v>0.001384640146935361</v>
      </c>
      <c r="M118" s="8" t="n">
        <v>-0.01040215912209918</v>
      </c>
      <c r="N118" s="8" t="n">
        <v>-0.004299809315829541</v>
      </c>
      <c r="O118" s="8" t="n">
        <v>-0.009711482034696319</v>
      </c>
      <c r="P118" s="8" t="n">
        <v>0.03304292345829734</v>
      </c>
      <c r="Q118" s="8" t="n">
        <v>-0.04325786410447043</v>
      </c>
      <c r="R118" s="8" t="n">
        <v>-0.00903086141596615</v>
      </c>
      <c r="S118" s="8" t="n">
        <v>0.0004043787091460036</v>
      </c>
      <c r="T118" s="8" t="n">
        <v>0.004270816159111283</v>
      </c>
      <c r="U118" s="8" t="n">
        <v>0.004333527515592457</v>
      </c>
    </row>
    <row r="119">
      <c r="A119" s="2" t="inlineStr">
        <is>
          <t>2025-07-29</t>
        </is>
      </c>
      <c r="B119" s="8" t="n">
        <v>-0.01131203854703354</v>
      </c>
      <c r="C119" s="8" t="n">
        <v>0.001802356840042885</v>
      </c>
      <c r="D119" s="8" t="n">
        <v>0.005127130564165856</v>
      </c>
      <c r="E119" s="8" t="n">
        <v>-0.01999263969315723</v>
      </c>
      <c r="F119" s="8" t="n">
        <v>-0.004914115584284012</v>
      </c>
      <c r="G119" s="8" t="n">
        <v>-0.004610062887658573</v>
      </c>
      <c r="H119" s="8" t="n">
        <v>-0.0007789186697031718</v>
      </c>
      <c r="I119" s="8" t="n">
        <v>0.001811718279539495</v>
      </c>
      <c r="J119" s="8" t="n">
        <v>0.002186565743633491</v>
      </c>
      <c r="K119" s="8" t="n">
        <v>0.0001601398273074111</v>
      </c>
      <c r="L119" s="8" t="n">
        <v>0.002650821025040171</v>
      </c>
      <c r="M119" s="8" t="n">
        <v>0.003851134945815595</v>
      </c>
      <c r="N119" s="8" t="n">
        <v>0.004916524606275937</v>
      </c>
      <c r="O119" s="8" t="n">
        <v>0.007254870852339531</v>
      </c>
      <c r="P119" s="8" t="n">
        <v>0.01799814461966956</v>
      </c>
      <c r="Q119" s="8" t="n">
        <v>0.01050859816800489</v>
      </c>
      <c r="R119" s="8" t="n">
        <v>0.02135289272618534</v>
      </c>
      <c r="S119" s="8" t="n">
        <v>0.01661269393128595</v>
      </c>
      <c r="T119" s="8" t="n">
        <v>0.005090377778010814</v>
      </c>
      <c r="U119" s="8" t="n">
        <v>-0.004113106257416009</v>
      </c>
    </row>
    <row r="120">
      <c r="A120" s="2" t="inlineStr">
        <is>
          <t>2025-07-30</t>
        </is>
      </c>
      <c r="B120" s="8" t="n">
        <v>0.004058406188278697</v>
      </c>
      <c r="C120" s="8" t="n">
        <v>0.002575034024260375</v>
      </c>
      <c r="D120" s="8" t="n">
        <v>-0.01948834712363811</v>
      </c>
      <c r="E120" s="8" t="n">
        <v>0.009651756428745214</v>
      </c>
      <c r="F120" s="8" t="n">
        <v>-0.009505786114317103</v>
      </c>
      <c r="G120" s="8" t="n">
        <v>0.007568674350206018</v>
      </c>
      <c r="H120" s="8" t="n">
        <v>0.007069949975730055</v>
      </c>
      <c r="I120" s="8" t="n">
        <v>-0.0005878750173959235</v>
      </c>
      <c r="J120" s="8" t="n">
        <v>0.008926863250824644</v>
      </c>
      <c r="K120" s="8" t="n">
        <v>-0.05192337658175854</v>
      </c>
      <c r="L120" s="8" t="n">
        <v>-0.008081607583997938</v>
      </c>
      <c r="M120" s="8" t="n">
        <v>-0.008284659484941656</v>
      </c>
      <c r="N120" s="8" t="n">
        <v>0.002805945343342446</v>
      </c>
      <c r="O120" s="8" t="n">
        <v>0.001798722114556126</v>
      </c>
      <c r="P120" s="8" t="n">
        <v>-0.01294989911297077</v>
      </c>
      <c r="Q120" s="8" t="n">
        <v>0.02605365386474663</v>
      </c>
      <c r="R120" s="8" t="n">
        <v>0.03972216537593949</v>
      </c>
      <c r="S120" s="8" t="n">
        <v>-0.02004702814887955</v>
      </c>
      <c r="T120" s="8" t="n">
        <v>-0.0004459054947026347</v>
      </c>
      <c r="U120" s="8" t="n">
        <v>0.0003352640753466526</v>
      </c>
    </row>
    <row r="121">
      <c r="A121" s="2" t="inlineStr">
        <is>
          <t>2025-07-31</t>
        </is>
      </c>
      <c r="B121" s="8" t="n">
        <v>-0.02836480036223815</v>
      </c>
      <c r="C121" s="8" t="n">
        <v>0.001419125720148189</v>
      </c>
      <c r="D121" s="8" t="n">
        <v>-0.01571931320547651</v>
      </c>
      <c r="E121" s="8" t="n">
        <v>0.005870814286920774</v>
      </c>
      <c r="F121" s="8" t="n">
        <v>0.007195487135967112</v>
      </c>
      <c r="G121" s="8" t="n">
        <v>0.009322862319272375</v>
      </c>
      <c r="H121" s="8" t="n">
        <v>0.01025391279069934</v>
      </c>
      <c r="I121" s="8" t="n">
        <v>0.0120901163556933</v>
      </c>
      <c r="J121" s="8" t="n">
        <v>0.01500988272596026</v>
      </c>
      <c r="K121" s="8" t="n">
        <v>-0.005024574849973527</v>
      </c>
      <c r="L121" s="8" t="n">
        <v>-0.01420059298953023</v>
      </c>
      <c r="M121" s="8" t="n">
        <v>0.005546170963432288</v>
      </c>
      <c r="N121" s="8" t="n">
        <v>-0.0182051133530696</v>
      </c>
      <c r="O121" s="8" t="n">
        <v>0.01068431722558072</v>
      </c>
      <c r="P121" s="8" t="n">
        <v>-0.01398709339284287</v>
      </c>
      <c r="Q121" s="8" t="n">
        <v>-0.006819094392055846</v>
      </c>
      <c r="R121" s="8" t="n">
        <v>0.01732227933127781</v>
      </c>
      <c r="S121" s="8" t="n">
        <v>0.01211431365131823</v>
      </c>
      <c r="T121" s="8" t="n">
        <v>-0.001814990202426767</v>
      </c>
      <c r="U121" s="8" t="n">
        <v>0.008317777145864434</v>
      </c>
    </row>
    <row r="122">
      <c r="A122" s="2" t="inlineStr">
        <is>
          <t>2025-08-01</t>
        </is>
      </c>
      <c r="B122" s="8" t="n">
        <v>0.01331938689886104</v>
      </c>
      <c r="C122" s="8" t="n">
        <v>0.01890982083836721</v>
      </c>
      <c r="D122" s="8" t="n">
        <v>-0.006831032727775254</v>
      </c>
      <c r="E122" s="8" t="n">
        <v>-0.02008206141186496</v>
      </c>
      <c r="F122" s="8" t="n">
        <v>0.01186074529657846</v>
      </c>
      <c r="G122" s="8" t="n">
        <v>-0.01135395027559914</v>
      </c>
      <c r="H122" s="8" t="n">
        <v>-0.0184547349935821</v>
      </c>
      <c r="I122" s="8" t="n">
        <v>-0.01475465395806509</v>
      </c>
      <c r="J122" s="8" t="n">
        <v>-0.009405635698988498</v>
      </c>
      <c r="K122" s="8" t="n">
        <v>-0.009318874032115801</v>
      </c>
      <c r="L122" s="8" t="n">
        <v>0.09811585408797222</v>
      </c>
      <c r="M122" s="8" t="n">
        <v>0.03946001563590264</v>
      </c>
      <c r="N122" s="8" t="n">
        <v>-0.006562529339028829</v>
      </c>
      <c r="O122" s="8" t="n">
        <v>-0.004217141503082166</v>
      </c>
      <c r="P122" s="8" t="n">
        <v>-0.005535539973492514</v>
      </c>
      <c r="Q122" s="8" t="n">
        <v>0.01956395861663233</v>
      </c>
      <c r="R122" s="8" t="n">
        <v>-0.1089089125318993</v>
      </c>
      <c r="S122" s="8" t="n">
        <v>-0.08820720343415853</v>
      </c>
      <c r="T122" s="8" t="n">
        <v>0.006189891829250635</v>
      </c>
      <c r="U122" s="8" t="n">
        <v>-0.00124822152485067</v>
      </c>
    </row>
    <row r="123">
      <c r="A123" s="2" t="inlineStr">
        <is>
          <t>2025-08-04</t>
        </is>
      </c>
      <c r="B123" s="8" t="n">
        <v>0.03911015244165748</v>
      </c>
      <c r="C123" s="8" t="n">
        <v>-0.0641836041762366</v>
      </c>
      <c r="D123" s="8" t="n">
        <v>0.001099187626960478</v>
      </c>
      <c r="E123" s="8" t="n">
        <v>0.01295734784961405</v>
      </c>
      <c r="F123" s="8" t="n">
        <v>-0.05773422996076667</v>
      </c>
      <c r="G123" s="8" t="n">
        <v>0.002034352283217101</v>
      </c>
      <c r="H123" s="8" t="n">
        <v>0.01348304429903808</v>
      </c>
      <c r="I123" s="8" t="n">
        <v>-0.003969010740784366</v>
      </c>
      <c r="J123" s="8" t="n">
        <v>0.003856095686785779</v>
      </c>
      <c r="K123" s="8" t="n">
        <v>0.03023857714113463</v>
      </c>
      <c r="L123" s="8" t="n">
        <v>-0.002303636845642883</v>
      </c>
      <c r="M123" s="8" t="n">
        <v>-0.005372499286473444</v>
      </c>
      <c r="N123" s="8" t="n">
        <v>-0.01137613392265623</v>
      </c>
      <c r="O123" s="8" t="n">
        <v>0.01091916915628784</v>
      </c>
      <c r="P123" s="8" t="n">
        <v>0.01066880506541883</v>
      </c>
      <c r="Q123" s="8" t="n">
        <v>0.02449445089984267</v>
      </c>
      <c r="R123" s="8" t="n">
        <v>0.01017955814063501</v>
      </c>
      <c r="S123" s="8" t="n">
        <v>-0.02538596550298186</v>
      </c>
      <c r="T123" s="8" t="n">
        <v>0.0102751144524859</v>
      </c>
      <c r="U123" s="8" t="n">
        <v>-0.005254577511755355</v>
      </c>
    </row>
    <row r="124">
      <c r="A124" s="2" t="inlineStr">
        <is>
          <t>2025-08-05</t>
        </is>
      </c>
      <c r="B124" s="8" t="n">
        <v>-0.008291970923110029</v>
      </c>
      <c r="C124" s="8" t="n">
        <v>-0.03110800373671642</v>
      </c>
      <c r="D124" s="8" t="n">
        <v>0.02283452113531876</v>
      </c>
      <c r="E124" s="8" t="n">
        <v>-0.01677263224194297</v>
      </c>
      <c r="F124" s="8" t="n">
        <v>0.01593194080906691</v>
      </c>
      <c r="G124" s="8" t="n">
        <v>0.008664174998444399</v>
      </c>
      <c r="H124" s="8" t="n">
        <v>0.01226087862764692</v>
      </c>
      <c r="I124" s="8" t="n">
        <v>0.001661074691376593</v>
      </c>
      <c r="J124" s="8" t="n">
        <v>0.006761371572114977</v>
      </c>
      <c r="K124" s="8" t="n">
        <v>-0.003444927370721605</v>
      </c>
      <c r="L124" s="8" t="n">
        <v>0.008080605549821089</v>
      </c>
      <c r="M124" s="8" t="n">
        <v>0.0227883398334934</v>
      </c>
      <c r="N124" s="8" t="n">
        <v>-0.01384302366153668</v>
      </c>
      <c r="O124" s="8" t="n">
        <v>0.009288678758734927</v>
      </c>
      <c r="P124" s="8" t="n">
        <v>-0.00863104876632563</v>
      </c>
      <c r="Q124" s="8" t="n">
        <v>-0.00397889952597057</v>
      </c>
      <c r="R124" s="8" t="n">
        <v>0.0238369742136238</v>
      </c>
      <c r="S124" s="8" t="n">
        <v>-0.007874188322565468</v>
      </c>
      <c r="T124" s="8" t="n">
        <v>0.002037656758677476</v>
      </c>
      <c r="U124" s="8" t="n">
        <v>-0.01802638720232742</v>
      </c>
    </row>
    <row r="125">
      <c r="A125" s="2" t="inlineStr">
        <is>
          <t>2025-08-06</t>
        </is>
      </c>
      <c r="B125" s="8" t="n">
        <v>-0.0423365440202528</v>
      </c>
      <c r="C125" s="8" t="n">
        <v>0.01134285580538941</v>
      </c>
      <c r="D125" s="8" t="n">
        <v>-0.01618256394471736</v>
      </c>
      <c r="E125" s="8" t="n">
        <v>0.02628829537563691</v>
      </c>
      <c r="F125" s="8" t="n">
        <v>0.01189018481875831</v>
      </c>
      <c r="G125" s="8" t="n">
        <v>-0.006896468152234922</v>
      </c>
      <c r="H125" s="8" t="n">
        <v>-0.01893412690206616</v>
      </c>
      <c r="I125" s="8" t="n">
        <v>-0.00779789413650769</v>
      </c>
      <c r="J125" s="8" t="n">
        <v>-0.00723046305684935</v>
      </c>
      <c r="K125" s="8" t="n">
        <v>0.00217016767708163</v>
      </c>
      <c r="L125" s="8" t="n">
        <v>-0.004861323825824595</v>
      </c>
      <c r="M125" s="8" t="n">
        <v>0.007412818000205679</v>
      </c>
      <c r="N125" s="8" t="n">
        <v>0.01729156625079045</v>
      </c>
      <c r="O125" s="8" t="n">
        <v>0.006041593220039448</v>
      </c>
      <c r="P125" s="8" t="n">
        <v>0.002842201487416459</v>
      </c>
      <c r="Q125" s="8" t="n">
        <v>0.04781446211179069</v>
      </c>
      <c r="R125" s="8" t="n">
        <v>0.01544998048756834</v>
      </c>
      <c r="S125" s="8" t="n">
        <v>0.01056474700236135</v>
      </c>
      <c r="T125" s="8" t="n">
        <v>0.005086520532834011</v>
      </c>
      <c r="U125" s="8" t="n">
        <v>-0.01089602809314989</v>
      </c>
    </row>
    <row r="126">
      <c r="A126" s="2" t="inlineStr">
        <is>
          <t>2025-08-07</t>
        </is>
      </c>
      <c r="B126" s="8" t="n">
        <v>0.02545360042891853</v>
      </c>
      <c r="C126" s="8" t="n">
        <v>0.0160946889765621</v>
      </c>
      <c r="D126" s="8" t="n">
        <v>0.01176977820806129</v>
      </c>
      <c r="E126" s="8" t="n">
        <v>-0.03474464265824165</v>
      </c>
      <c r="F126" s="8" t="n">
        <v>-0.01337431030138936</v>
      </c>
      <c r="G126" s="8" t="n">
        <v>-0.0237711718675495</v>
      </c>
      <c r="H126" s="8" t="n">
        <v>-0.005363757044116787</v>
      </c>
      <c r="I126" s="8" t="n">
        <v>-0.0113944406526202</v>
      </c>
      <c r="J126" s="8" t="n">
        <v>0.00333322744579448</v>
      </c>
      <c r="K126" s="8" t="n">
        <v>-0.0211678457203266</v>
      </c>
      <c r="L126" s="8" t="n">
        <v>-0.005790800888107867</v>
      </c>
      <c r="M126" s="8" t="n">
        <v>-0.01077537218439144</v>
      </c>
      <c r="N126" s="8" t="n">
        <v>-0.006336500362357638</v>
      </c>
      <c r="O126" s="8" t="n">
        <v>-0.0141378316100895</v>
      </c>
      <c r="P126" s="8" t="n">
        <v>-0.01258081917580152</v>
      </c>
      <c r="Q126" s="8" t="n">
        <v>0.05187637792453029</v>
      </c>
      <c r="R126" s="8" t="n">
        <v>0.001537725014883137</v>
      </c>
      <c r="S126" s="8" t="n">
        <v>-0.01289284465559466</v>
      </c>
      <c r="T126" s="8" t="n">
        <v>0.01437166554576194</v>
      </c>
      <c r="U126" s="8" t="n">
        <v>-0.007319868285302315</v>
      </c>
    </row>
    <row r="127">
      <c r="A127" s="2" t="inlineStr">
        <is>
          <t>2025-08-08</t>
        </is>
      </c>
      <c r="B127" s="8" t="n">
        <v>-0.00624643609532121</v>
      </c>
      <c r="C127" s="8" t="n">
        <v>0.009420060902581755</v>
      </c>
      <c r="D127" s="8" t="n">
        <v>-0.02515926003378438</v>
      </c>
      <c r="E127" s="8" t="n">
        <v>-0.2072768518943366</v>
      </c>
      <c r="F127" s="8" t="n">
        <v>0.009223227879747369</v>
      </c>
      <c r="G127" s="8" t="n">
        <v>0.01909349920596439</v>
      </c>
      <c r="H127" s="8" t="n">
        <v>0.002595393304309157</v>
      </c>
      <c r="I127" s="8" t="n">
        <v>-0.007100025240949498</v>
      </c>
      <c r="J127" s="8" t="n">
        <v>-0.01508142742126389</v>
      </c>
      <c r="K127" s="8" t="n">
        <v>-0.1488163108542181</v>
      </c>
      <c r="L127" s="8" t="n">
        <v>-0.002316187097125276</v>
      </c>
      <c r="M127" s="8" t="n">
        <v>0.0483487602810605</v>
      </c>
      <c r="N127" s="8" t="n">
        <v>0.02414612673122139</v>
      </c>
      <c r="O127" s="8" t="n">
        <v>0.0125481687181229</v>
      </c>
      <c r="P127" s="8" t="n">
        <v>0.005085196568780214</v>
      </c>
      <c r="Q127" s="8" t="n">
        <v>-0.01542205625681916</v>
      </c>
      <c r="R127" s="8" t="n">
        <v>-0.001526972954175146</v>
      </c>
      <c r="S127" s="8" t="n">
        <v>0.006016333999318628</v>
      </c>
      <c r="T127" s="8" t="n">
        <v>3.479641179951866e-05</v>
      </c>
      <c r="U127" s="8" t="n">
        <v>0.003872809186704494</v>
      </c>
    </row>
    <row r="128">
      <c r="A128" s="2" t="inlineStr">
        <is>
          <t>2025-08-11</t>
        </is>
      </c>
      <c r="B128" s="8" t="n">
        <v>0.03778646891221618</v>
      </c>
      <c r="C128" s="8" t="n">
        <v>-0.006300255560820296</v>
      </c>
      <c r="D128" s="8" t="n">
        <v>-0.003426603617194688</v>
      </c>
      <c r="E128" s="8" t="n">
        <v>-0.1176930712554358</v>
      </c>
      <c r="F128" s="8" t="n">
        <v>0.007394454455318156</v>
      </c>
      <c r="G128" s="8" t="n">
        <v>-0.0008149903620416083</v>
      </c>
      <c r="H128" s="8" t="n">
        <v>0.005130741816768618</v>
      </c>
      <c r="I128" s="8" t="n">
        <v>-0.008825089419729315</v>
      </c>
      <c r="J128" s="8" t="n">
        <v>-0.007605038075060809</v>
      </c>
      <c r="K128" s="8" t="n">
        <v>-0.03728567196482892</v>
      </c>
      <c r="L128" s="8" t="n">
        <v>0.008540583680427333</v>
      </c>
      <c r="M128" s="8" t="n">
        <v>0.04530094564950312</v>
      </c>
      <c r="N128" s="8" t="n">
        <v>0.0005906760514264261</v>
      </c>
      <c r="O128" s="8" t="n">
        <v>0.004718915256984703</v>
      </c>
      <c r="P128" s="8" t="n">
        <v>0.01070424321539307</v>
      </c>
      <c r="Q128" s="8" t="n">
        <v>-0.00164352623622683</v>
      </c>
      <c r="R128" s="8" t="n">
        <v>0.04953336223354176</v>
      </c>
      <c r="S128" s="8" t="n">
        <v>-0.0105821079448825</v>
      </c>
      <c r="T128" s="8" t="n">
        <v>-0.007727264108775312</v>
      </c>
      <c r="U128" s="8" t="n">
        <v>-0.005224113695155432</v>
      </c>
    </row>
    <row r="129">
      <c r="A129" s="2" t="inlineStr">
        <is>
          <t>2025-08-12</t>
        </is>
      </c>
      <c r="B129" s="8" t="n">
        <v>-0.01875674074491497</v>
      </c>
      <c r="C129" s="8" t="n">
        <v>-0.006481265202878255</v>
      </c>
      <c r="D129" s="8" t="n">
        <v>0.01001929918927125</v>
      </c>
      <c r="E129" s="8" t="n">
        <v>0.05220913271605463</v>
      </c>
      <c r="F129" s="8" t="n">
        <v>0.0002637342682484927</v>
      </c>
      <c r="G129" s="8" t="n">
        <v>-0.002793102803647248</v>
      </c>
      <c r="H129" s="8" t="n">
        <v>0.001005755293088981</v>
      </c>
      <c r="I129" s="8" t="n">
        <v>-4.510142098465043e-06</v>
      </c>
      <c r="J129" s="8" t="n">
        <v>0.0001143437585818478</v>
      </c>
      <c r="K129" s="8" t="n">
        <v>0.01458726048013138</v>
      </c>
      <c r="L129" s="8" t="n">
        <v>-0.007029124425838786</v>
      </c>
      <c r="M129" s="8" t="n">
        <v>0.01855568323470157</v>
      </c>
      <c r="N129" s="8" t="n">
        <v>0.003398454822802205</v>
      </c>
      <c r="O129" s="8" t="n">
        <v>0.001521730255807716</v>
      </c>
      <c r="P129" s="8" t="n">
        <v>-0.005021007093141313</v>
      </c>
      <c r="Q129" s="8" t="n">
        <v>0.01662483065820999</v>
      </c>
      <c r="R129" s="8" t="n">
        <v>0.01409156998152051</v>
      </c>
      <c r="S129" s="8" t="n">
        <v>0.006688990424522689</v>
      </c>
      <c r="T129" s="8" t="n">
        <v>0.002315830594261724</v>
      </c>
      <c r="U129" s="8" t="n">
        <v>-0.001755964891568761</v>
      </c>
    </row>
    <row r="130">
      <c r="A130" s="2" t="inlineStr">
        <is>
          <t>2025-08-13</t>
        </is>
      </c>
      <c r="B130" s="8" t="n">
        <v>-0.01441337004896833</v>
      </c>
      <c r="C130" s="8" t="n">
        <v>-0.01270635289020894</v>
      </c>
      <c r="D130" s="8" t="n">
        <v>-0.004495450307705942</v>
      </c>
      <c r="E130" s="8" t="n">
        <v>0.02351408919591539</v>
      </c>
      <c r="F130" s="8" t="n">
        <v>-0.01192399279587659</v>
      </c>
      <c r="G130" s="8" t="n">
        <v>-0.006173575663912848</v>
      </c>
      <c r="H130" s="8" t="n">
        <v>0.005038067140152973</v>
      </c>
      <c r="I130" s="8" t="n">
        <v>0.001709532546954103</v>
      </c>
      <c r="J130" s="8" t="n">
        <v>-0.002983528780820736</v>
      </c>
      <c r="K130" s="8" t="n">
        <v>0.001772589344687019</v>
      </c>
      <c r="L130" s="8" t="n">
        <v>0.01469295288301834</v>
      </c>
      <c r="M130" s="8" t="n">
        <v>-0.01395013006574175</v>
      </c>
      <c r="N130" s="8" t="n">
        <v>-0.008320760103529355</v>
      </c>
      <c r="O130" s="8" t="n">
        <v>-0.002423030660628609</v>
      </c>
      <c r="P130" s="8" t="n">
        <v>0.007356922638407915</v>
      </c>
      <c r="Q130" s="8" t="n">
        <v>-0.01971748863643066</v>
      </c>
      <c r="R130" s="8" t="n">
        <v>0.01991415093281969</v>
      </c>
      <c r="S130" s="8" t="n">
        <v>0.009685324063080137</v>
      </c>
      <c r="T130" s="8" t="n">
        <v>-0.006810137914414525</v>
      </c>
      <c r="U130" s="8" t="n">
        <v>0.01019097336981404</v>
      </c>
    </row>
    <row r="131">
      <c r="A131" s="2" t="inlineStr">
        <is>
          <t>2025-08-14</t>
        </is>
      </c>
      <c r="B131" s="8" t="n">
        <v>-0.006757687882801769</v>
      </c>
      <c r="C131" s="8" t="n">
        <v>0.01453340692012411</v>
      </c>
      <c r="D131" s="8" t="n">
        <v>0.02217907048392829</v>
      </c>
      <c r="E131" s="8" t="n">
        <v>-0.01600226330048808</v>
      </c>
      <c r="F131" s="8" t="n">
        <v>-0.002913727469458765</v>
      </c>
      <c r="G131" s="8" t="n">
        <v>0.0008909437636814349</v>
      </c>
      <c r="H131" s="8" t="n">
        <v>-0.02960241420293657</v>
      </c>
      <c r="I131" s="8" t="n">
        <v>0.001455799659150173</v>
      </c>
      <c r="J131" s="8" t="n">
        <v>-0.004294131219073768</v>
      </c>
      <c r="K131" s="8" t="n">
        <v>0.02502532125201023</v>
      </c>
      <c r="L131" s="8" t="n">
        <v>-0.007744538847527057</v>
      </c>
      <c r="M131" s="8" t="n">
        <v>0.01037732162696322</v>
      </c>
      <c r="N131" s="8" t="n">
        <v>0.01017997593143993</v>
      </c>
      <c r="O131" s="8" t="n">
        <v>0.009796614863002909</v>
      </c>
      <c r="P131" s="8" t="n">
        <v>0.009572764360784566</v>
      </c>
      <c r="Q131" s="8" t="n">
        <v>0.01342016901226952</v>
      </c>
      <c r="R131" s="8" t="n">
        <v>0.01699808941401876</v>
      </c>
      <c r="S131" s="8" t="n">
        <v>0.008668921930571321</v>
      </c>
      <c r="T131" s="8" t="n">
        <v>-0.009596158996383639</v>
      </c>
      <c r="U131" s="8" t="n">
        <v>0.02353765942672459</v>
      </c>
    </row>
    <row r="132">
      <c r="A132" s="2" t="inlineStr">
        <is>
          <t>2025-08-15</t>
        </is>
      </c>
      <c r="B132" s="8" t="n">
        <v>0.00319237153390896</v>
      </c>
      <c r="C132" s="8" t="n">
        <v>0.02612491250338146</v>
      </c>
      <c r="D132" s="8" t="n">
        <v>0.01208459952362183</v>
      </c>
      <c r="E132" s="8" t="n">
        <v>-0.01045320558893367</v>
      </c>
      <c r="F132" s="8" t="n">
        <v>0.002099499063796886</v>
      </c>
      <c r="G132" s="8" t="n">
        <v>-0.01249576109957591</v>
      </c>
      <c r="H132" s="8" t="n">
        <v>0.01061814186689112</v>
      </c>
      <c r="I132" s="8" t="n">
        <v>0.003089397662594391</v>
      </c>
      <c r="J132" s="8" t="n">
        <v>0.008793274739160847</v>
      </c>
      <c r="K132" s="8" t="n">
        <v>0.02607538489482355</v>
      </c>
      <c r="L132" s="8" t="n">
        <v>-0.001853854798784138</v>
      </c>
      <c r="M132" s="8" t="n">
        <v>0.003959183639826292</v>
      </c>
      <c r="N132" s="8" t="n">
        <v>0.001701551718449555</v>
      </c>
      <c r="O132" s="8" t="n">
        <v>-0.000400246725803086</v>
      </c>
      <c r="P132" s="8" t="n">
        <v>0.005677078554845259</v>
      </c>
      <c r="Q132" s="8" t="n">
        <v>0.01731794505582807</v>
      </c>
      <c r="R132" s="8" t="n">
        <v>0.009704922241307106</v>
      </c>
      <c r="S132" s="8" t="n">
        <v>0.01046658808582053</v>
      </c>
      <c r="T132" s="8" t="n">
        <v>0.002860025690965554</v>
      </c>
      <c r="U132" s="8" t="n">
        <v>-0.01066182898922013</v>
      </c>
    </row>
    <row r="133">
      <c r="A133" s="2" t="inlineStr">
        <is>
          <t>2025-08-18</t>
        </is>
      </c>
      <c r="B133" s="8" t="n">
        <v>0.03131737774397673</v>
      </c>
      <c r="C133" s="8" t="n">
        <v>0.001412916629742198</v>
      </c>
      <c r="D133" s="8" t="n">
        <v>-0.005359406280803008</v>
      </c>
      <c r="E133" s="8" t="n">
        <v>-0.01172440598654497</v>
      </c>
      <c r="F133" s="8" t="n">
        <v>0.01169150990889411</v>
      </c>
      <c r="G133" s="8" t="n">
        <v>0.001614508490262306</v>
      </c>
      <c r="H133" s="8" t="n">
        <v>0.0008267292095274926</v>
      </c>
      <c r="I133" s="8" t="n">
        <v>-0.001300291022459417</v>
      </c>
      <c r="J133" s="8" t="n">
        <v>0.009033411639745619</v>
      </c>
      <c r="K133" s="8" t="n">
        <v>0.01117451282358053</v>
      </c>
      <c r="L133" s="8" t="n">
        <v>0.003343342358575516</v>
      </c>
      <c r="M133" s="8" t="n">
        <v>0.001971694318032366</v>
      </c>
      <c r="N133" s="8" t="n">
        <v>0.04459432937636292</v>
      </c>
      <c r="O133" s="8" t="n">
        <v>-0.006422930403039673</v>
      </c>
      <c r="P133" s="8" t="n">
        <v>0.002073074089026301</v>
      </c>
      <c r="Q133" s="8" t="n">
        <v>0.02548178659073059</v>
      </c>
      <c r="R133" s="8" t="n">
        <v>-0.0247764183944582</v>
      </c>
      <c r="S133" s="8" t="n">
        <v>-0.009495973360559479</v>
      </c>
      <c r="T133" s="8" t="n">
        <v>0.001633255771073421</v>
      </c>
      <c r="U133" s="8" t="n">
        <v>0.003069316180355272</v>
      </c>
    </row>
    <row r="134">
      <c r="A134" s="2" t="inlineStr">
        <is>
          <t>2025-08-19</t>
        </is>
      </c>
      <c r="B134" s="8" t="n">
        <v>0.002947335612710616</v>
      </c>
      <c r="C134" s="8" t="n">
        <v>-0.002300322270496691</v>
      </c>
      <c r="D134" s="8" t="n">
        <v>-0.0103849237735343</v>
      </c>
      <c r="E134" s="8" t="n">
        <v>0.07040261161294543</v>
      </c>
      <c r="F134" s="8" t="n">
        <v>0.006040372896231602</v>
      </c>
      <c r="G134" s="8" t="n">
        <v>-0.01237585036806395</v>
      </c>
      <c r="H134" s="8" t="n">
        <v>-0.003349052890362302</v>
      </c>
      <c r="I134" s="8" t="n">
        <v>0.003362850914829343</v>
      </c>
      <c r="J134" s="8" t="n">
        <v>0.003887362822503272</v>
      </c>
      <c r="K134" s="8" t="n">
        <v>-0.002290833211364434</v>
      </c>
      <c r="L134" s="8" t="n">
        <v>-0.02416956947388066</v>
      </c>
      <c r="M134" s="8" t="n">
        <v>0.002333353270868505</v>
      </c>
      <c r="N134" s="8" t="n">
        <v>0.009163853907217362</v>
      </c>
      <c r="O134" s="8" t="n">
        <v>-0.001454135942799599</v>
      </c>
      <c r="P134" s="8" t="n">
        <v>-0.009878915155475301</v>
      </c>
      <c r="Q134" s="8" t="n">
        <v>-0.0040181499867852</v>
      </c>
      <c r="R134" s="8" t="n">
        <v>0.009248312559515496</v>
      </c>
      <c r="S134" s="8" t="n">
        <v>-0.01695908208383001</v>
      </c>
      <c r="T134" s="8" t="n">
        <v>0.005407800977315777</v>
      </c>
      <c r="U134" s="8" t="n">
        <v>0.009042125750018629</v>
      </c>
    </row>
    <row r="135">
      <c r="A135" s="2" t="inlineStr">
        <is>
          <t>2025-08-20</t>
        </is>
      </c>
      <c r="B135" s="8" t="n">
        <v>-0.004001177625410901</v>
      </c>
      <c r="C135" s="8" t="n">
        <v>-0.007945122336418085</v>
      </c>
      <c r="D135" s="8" t="n">
        <v>-0.01700692116356905</v>
      </c>
      <c r="E135" s="8" t="n">
        <v>0.01655015472368037</v>
      </c>
      <c r="F135" s="8" t="n">
        <v>-0.00330648531340884</v>
      </c>
      <c r="G135" s="8" t="n">
        <v>-0.01617757559352474</v>
      </c>
      <c r="H135" s="8" t="n">
        <v>0.001638260700280642</v>
      </c>
      <c r="I135" s="8" t="n">
        <v>0.003566348939837182</v>
      </c>
      <c r="J135" s="8" t="n">
        <v>-0.00551600674727093</v>
      </c>
      <c r="K135" s="8" t="n">
        <v>0.01112873665743235</v>
      </c>
      <c r="L135" s="8" t="n">
        <v>0.0006714121658374234</v>
      </c>
      <c r="M135" s="8" t="n">
        <v>-0.01712247106343447</v>
      </c>
      <c r="N135" s="8" t="n">
        <v>0.002059454461938306</v>
      </c>
      <c r="O135" s="8" t="n">
        <v>0.0028806854720781</v>
      </c>
      <c r="P135" s="8" t="n">
        <v>0.001603564723775346</v>
      </c>
      <c r="Q135" s="8" t="n">
        <v>-0.0499858213997883</v>
      </c>
      <c r="R135" s="8" t="n">
        <v>-0.02158091611065042</v>
      </c>
      <c r="S135" s="8" t="n">
        <v>0.01301361690202099</v>
      </c>
      <c r="T135" s="8" t="n">
        <v>0.004577622161395119</v>
      </c>
      <c r="U135" s="8" t="n">
        <v>0.006336332686880783</v>
      </c>
    </row>
    <row r="136">
      <c r="A136" s="2" t="inlineStr">
        <is>
          <t>2025-08-21</t>
        </is>
      </c>
      <c r="B136" s="8" t="n">
        <v>0.0001579046316989635</v>
      </c>
      <c r="C136" s="8" t="n">
        <v>-0.007766558604662277</v>
      </c>
      <c r="D136" s="8" t="n">
        <v>-0.007528196671484869</v>
      </c>
      <c r="E136" s="8" t="n">
        <v>0.002212665164728646</v>
      </c>
      <c r="F136" s="8" t="n">
        <v>-2.700563192345722e-05</v>
      </c>
      <c r="G136" s="8" t="n">
        <v>-0.009528482486423351</v>
      </c>
      <c r="H136" s="8" t="n">
        <v>0.003393745789888311</v>
      </c>
      <c r="I136" s="8" t="n">
        <v>-6.47325132861927e-06</v>
      </c>
      <c r="J136" s="8" t="n">
        <v>0.009576615941408186</v>
      </c>
      <c r="K136" s="8" t="n">
        <v>-0.002204106230489337</v>
      </c>
      <c r="L136" s="8" t="n">
        <v>0.005443587560639954</v>
      </c>
      <c r="M136" s="8" t="n">
        <v>0.007953570705691956</v>
      </c>
      <c r="N136" s="8" t="n">
        <v>-0.005365310879544821</v>
      </c>
      <c r="O136" s="8" t="n">
        <v>0.00159485772517035</v>
      </c>
      <c r="P136" s="8" t="n">
        <v>0.004547457724519356</v>
      </c>
      <c r="Q136" s="8" t="n">
        <v>0.01245683822026196</v>
      </c>
      <c r="R136" s="8" t="n">
        <v>-0.01669648405358775</v>
      </c>
      <c r="S136" s="8" t="n">
        <v>-0.01010331063458072</v>
      </c>
      <c r="T136" s="8" t="n">
        <v>0.008060993689183699</v>
      </c>
      <c r="U136" s="8" t="n">
        <v>-0.002909230155328525</v>
      </c>
    </row>
    <row r="137">
      <c r="A137" s="2" t="inlineStr">
        <is>
          <t>2025-08-22</t>
        </is>
      </c>
      <c r="B137" s="8" t="n">
        <v>-0.009845008198020961</v>
      </c>
      <c r="C137" s="8" t="n">
        <v>-0.002540439315114068</v>
      </c>
      <c r="D137" s="8" t="n">
        <v>0.01105329923215803</v>
      </c>
      <c r="E137" s="8" t="n">
        <v>0.03100020132983924</v>
      </c>
      <c r="F137" s="8" t="n">
        <v>-0.01065829843362435</v>
      </c>
      <c r="G137" s="8" t="n">
        <v>0.01140990447327701</v>
      </c>
      <c r="H137" s="8" t="n">
        <v>0.009445424992353317</v>
      </c>
      <c r="I137" s="8" t="n">
        <v>0.002263417547102053</v>
      </c>
      <c r="J137" s="8" t="n">
        <v>-0.006818883103329915</v>
      </c>
      <c r="K137" s="8" t="n">
        <v>0.007773086987630275</v>
      </c>
      <c r="L137" s="8" t="n">
        <v>-0.007020323453987225</v>
      </c>
      <c r="M137" s="8" t="n">
        <v>0.000745158341111561</v>
      </c>
      <c r="N137" s="8" t="n">
        <v>0.004580714253793711</v>
      </c>
      <c r="O137" s="8" t="n">
        <v>-0.0008033461193348596</v>
      </c>
      <c r="P137" s="8" t="n">
        <v>-0.005529049071369951</v>
      </c>
      <c r="Q137" s="8" t="n">
        <v>-0.01322883169088228</v>
      </c>
      <c r="R137" s="8" t="n">
        <v>0.004028160257079498</v>
      </c>
      <c r="S137" s="8" t="n">
        <v>-0.002521911324595292</v>
      </c>
      <c r="T137" s="8" t="n">
        <v>-0.03687081614834802</v>
      </c>
      <c r="U137" s="8" t="n">
        <v>-0.001916200668645385</v>
      </c>
    </row>
    <row r="138">
      <c r="A138" s="2" t="inlineStr">
        <is>
          <t>2025-08-25</t>
        </is>
      </c>
      <c r="B138" s="8" t="n">
        <v>0.006403139903478218</v>
      </c>
      <c r="C138" s="8" t="n">
        <v>0.005145333147994712</v>
      </c>
      <c r="D138" s="8" t="n">
        <v>-0.01573018425323377</v>
      </c>
      <c r="E138" s="8" t="n">
        <v>-0.005799893586521675</v>
      </c>
      <c r="F138" s="8" t="n">
        <v>0.00624207835096283</v>
      </c>
      <c r="G138" s="8" t="n">
        <v>0.02633041421699391</v>
      </c>
      <c r="H138" s="8" t="n">
        <v>-0.02399109861644189</v>
      </c>
      <c r="I138" s="8" t="n">
        <v>-0.0004916337435118268</v>
      </c>
      <c r="J138" s="8" t="n">
        <v>-0.01103259430929327</v>
      </c>
      <c r="K138" s="8" t="n">
        <v>-0.001399570839227986</v>
      </c>
      <c r="L138" s="8" t="n">
        <v>-0.0008765345232471106</v>
      </c>
      <c r="M138" s="8" t="n">
        <v>-0.002988841053743287</v>
      </c>
      <c r="N138" s="8" t="n">
        <v>-0.001609961386843161</v>
      </c>
      <c r="O138" s="8" t="n">
        <v>0.003046248795788667</v>
      </c>
      <c r="P138" s="8" t="n">
        <v>0.006240644273607709</v>
      </c>
      <c r="Q138" s="8" t="n">
        <v>-0.02193793405784758</v>
      </c>
      <c r="R138" s="8" t="n">
        <v>0.02234936321757333</v>
      </c>
      <c r="S138" s="8" t="n">
        <v>0.02378577058885658</v>
      </c>
      <c r="T138" s="8" t="n">
        <v>-0.01788466749124146</v>
      </c>
      <c r="U138" s="8" t="n">
        <v>0.01037754917100406</v>
      </c>
    </row>
    <row r="139">
      <c r="A139" s="2" t="inlineStr">
        <is>
          <t>2025-08-26</t>
        </is>
      </c>
      <c r="B139" s="8" t="n">
        <v>0.01549431631521822</v>
      </c>
      <c r="C139" s="8" t="n">
        <v>-0.001144864827510173</v>
      </c>
      <c r="D139" s="8" t="n">
        <v>0.006148050044409705</v>
      </c>
      <c r="E139" s="8" t="n">
        <v>0.005301387365007895</v>
      </c>
      <c r="F139" s="8" t="n">
        <v>-0.008771374361161401</v>
      </c>
      <c r="G139" s="8" t="n">
        <v>-0.0536905957043647</v>
      </c>
      <c r="H139" s="8" t="n">
        <v>0.004900627988253391</v>
      </c>
      <c r="I139" s="8" t="n">
        <v>-0.001244440575290385</v>
      </c>
      <c r="J139" s="8" t="n">
        <v>-0.004000742068960392</v>
      </c>
      <c r="K139" s="8" t="n">
        <v>-0.006574505819426403</v>
      </c>
      <c r="L139" s="8" t="n">
        <v>-0.005393672934972229</v>
      </c>
      <c r="M139" s="8" t="n">
        <v>0.0007625641935474336</v>
      </c>
      <c r="N139" s="8" t="n">
        <v>2.656405666490516e-05</v>
      </c>
      <c r="O139" s="8" t="n">
        <v>0.01076936109232723</v>
      </c>
      <c r="P139" s="8" t="n">
        <v>0.006793194303498788</v>
      </c>
      <c r="Q139" s="8" t="n">
        <v>-0.01974495874456787</v>
      </c>
      <c r="R139" s="8" t="n">
        <v>-0.008737960912515476</v>
      </c>
      <c r="S139" s="8" t="n">
        <v>-0.01381809099627387</v>
      </c>
      <c r="T139" s="8" t="n">
        <v>0.005697979651375661</v>
      </c>
      <c r="U139" s="8" t="n">
        <v>-0.0007076282518636914</v>
      </c>
    </row>
    <row r="140">
      <c r="A140" s="2" t="inlineStr">
        <is>
          <t>2025-08-27</t>
        </is>
      </c>
      <c r="B140" s="8" t="n">
        <v>-0.01767321902990689</v>
      </c>
      <c r="C140" s="8" t="n">
        <v>-0.005255482325158123</v>
      </c>
      <c r="D140" s="8" t="n">
        <v>-0.006793322941130858</v>
      </c>
      <c r="E140" s="8" t="n">
        <v>-0.01700604654542555</v>
      </c>
      <c r="F140" s="8" t="n">
        <v>-0.01237299104290379</v>
      </c>
      <c r="G140" s="8" t="n">
        <v>-0.01500034575200028</v>
      </c>
      <c r="H140" s="8" t="n">
        <v>0.0122440592102906</v>
      </c>
      <c r="I140" s="8" t="n">
        <v>-1.684615888657322e-05</v>
      </c>
      <c r="J140" s="8" t="n">
        <v>0.005617044752024675</v>
      </c>
      <c r="K140" s="8" t="n">
        <v>0.04710058436373174</v>
      </c>
      <c r="L140" s="8" t="n">
        <v>-0.004273465986622258</v>
      </c>
      <c r="M140" s="8" t="n">
        <v>0.00486776450979488</v>
      </c>
      <c r="N140" s="8" t="n">
        <v>-0.008547088596394008</v>
      </c>
      <c r="O140" s="8" t="n">
        <v>-0.00304929167638328</v>
      </c>
      <c r="P140" s="8" t="n">
        <v>0.0005579055668804966</v>
      </c>
      <c r="Q140" s="8" t="n">
        <v>-0.0008597245621274376</v>
      </c>
      <c r="R140" s="8" t="n">
        <v>0.00790603246589309</v>
      </c>
      <c r="S140" s="8" t="n">
        <v>-0.02368186964434234</v>
      </c>
      <c r="T140" s="8" t="n">
        <v>-0.0004413569183260649</v>
      </c>
      <c r="U140" s="8" t="n">
        <v>-0.001038696438970731</v>
      </c>
    </row>
    <row r="141">
      <c r="A141" s="2" t="inlineStr">
        <is>
          <t>2025-08-28</t>
        </is>
      </c>
      <c r="B141" s="8" t="n">
        <v>-0.00546364735752169</v>
      </c>
      <c r="C141" s="8" t="n">
        <v>0.002209158056194469</v>
      </c>
      <c r="D141" s="8" t="n">
        <v>0.03925750070297362</v>
      </c>
      <c r="E141" s="8" t="n">
        <v>-0.002010727144772474</v>
      </c>
      <c r="F141" s="8" t="n">
        <v>-0.02014464051767573</v>
      </c>
      <c r="G141" s="8" t="n">
        <v>-0.01242700371388325</v>
      </c>
      <c r="H141" s="8" t="n">
        <v>0.003870282345103823</v>
      </c>
      <c r="I141" s="8" t="n">
        <v>0.006869317059914427</v>
      </c>
      <c r="J141" s="8" t="n">
        <v>0.003389519092679514</v>
      </c>
      <c r="K141" s="8" t="n">
        <v>0.0006557163933888313</v>
      </c>
      <c r="L141" s="8" t="n">
        <v>-0.00695457747283698</v>
      </c>
      <c r="M141" s="8" t="n">
        <v>0.008165142687380517</v>
      </c>
      <c r="N141" s="8" t="n">
        <v>-0.01472515371163523</v>
      </c>
      <c r="O141" s="8" t="n">
        <v>-0.004500582146091019</v>
      </c>
      <c r="P141" s="8" t="n">
        <v>-0.006242639605375512</v>
      </c>
      <c r="Q141" s="8" t="n">
        <v>-0.002366370476154411</v>
      </c>
      <c r="R141" s="8" t="n">
        <v>0.02242658819925694</v>
      </c>
      <c r="S141" s="8" t="n">
        <v>0.009313526037362867</v>
      </c>
      <c r="T141" s="8" t="n">
        <v>0.001012730242728853</v>
      </c>
      <c r="U141" s="8" t="n">
        <v>0.005142835370793532</v>
      </c>
    </row>
    <row r="142">
      <c r="A142" s="2" t="inlineStr">
        <is>
          <t>2025-08-29</t>
        </is>
      </c>
      <c r="B142" s="8" t="n">
        <v>0.008037165697191021</v>
      </c>
      <c r="C142" s="8" t="n">
        <v>0.007811826552063418</v>
      </c>
      <c r="D142" s="8" t="n">
        <v>-0.04921950656916088</v>
      </c>
      <c r="E142" s="8" t="n">
        <v>-0.0106479699939825</v>
      </c>
      <c r="F142" s="8" t="n">
        <v>-0.01555505665956325</v>
      </c>
      <c r="G142" s="8" t="n">
        <v>0.003906512745010828</v>
      </c>
      <c r="H142" s="8" t="n">
        <v>0.005047623903946964</v>
      </c>
      <c r="I142" s="8" t="n">
        <v>0.003259288539466755</v>
      </c>
      <c r="J142" s="8" t="n">
        <v>0.0005737565885620961</v>
      </c>
      <c r="K142" s="8" t="n">
        <v>-0.001799820517321363</v>
      </c>
      <c r="L142" s="8" t="n">
        <v>-0.004316440562025018</v>
      </c>
      <c r="M142" s="8" t="n">
        <v>0.007718344225461011</v>
      </c>
      <c r="N142" s="8" t="n">
        <v>-0.01131359606957874</v>
      </c>
      <c r="O142" s="8" t="n">
        <v>-0.03070859640821916</v>
      </c>
      <c r="P142" s="8" t="n">
        <v>0.002111881297274527</v>
      </c>
      <c r="Q142" s="8" t="n">
        <v>0.01269277542549361</v>
      </c>
      <c r="R142" s="8" t="n">
        <v>0.008481613601319302</v>
      </c>
      <c r="S142" s="8" t="n">
        <v>-0.01022736133787763</v>
      </c>
      <c r="T142" s="8" t="n">
        <v>0.003148070177952154</v>
      </c>
      <c r="U142" s="8" t="n">
        <v>-0.002104779203602063</v>
      </c>
    </row>
    <row r="143">
      <c r="A143" s="2" t="inlineStr">
        <is>
          <t>2025-09-02</t>
        </is>
      </c>
      <c r="B143" s="8" t="n">
        <v>0.009064514083503013</v>
      </c>
      <c r="C143" s="8" t="n">
        <v>0.00247150871284324</v>
      </c>
      <c r="D143" s="8" t="n">
        <v>0.009217883777012636</v>
      </c>
      <c r="E143" s="8" t="n">
        <v>0.003981665663554698</v>
      </c>
      <c r="F143" s="8" t="n">
        <v>-0.0001254177063373151</v>
      </c>
      <c r="G143" s="8" t="n">
        <v>-0.005724584709989371</v>
      </c>
      <c r="H143" s="8" t="n">
        <v>0.01381245944209378</v>
      </c>
      <c r="I143" s="8" t="n">
        <v>0.00541813150977124</v>
      </c>
      <c r="J143" s="8" t="n">
        <v>-0.01210400581261603</v>
      </c>
      <c r="K143" s="8" t="n">
        <v>-0.0009398495208122237</v>
      </c>
      <c r="L143" s="8" t="n">
        <v>-0.008447975783976625</v>
      </c>
      <c r="M143" s="8" t="n">
        <v>0.002732226218650953</v>
      </c>
      <c r="N143" s="8" t="n">
        <v>0.0007882657007215782</v>
      </c>
      <c r="O143" s="8" t="n">
        <v>-0.01019465576576501</v>
      </c>
      <c r="P143" s="8" t="n">
        <v>-0.004303570401320853</v>
      </c>
      <c r="Q143" s="8" t="n">
        <v>-0.01084297979367935</v>
      </c>
      <c r="R143" s="8" t="n">
        <v>0.002193917509453993</v>
      </c>
      <c r="S143" s="8" t="n">
        <v>0.007506395116306674</v>
      </c>
      <c r="T143" s="8" t="n">
        <v>0.01117302770757329</v>
      </c>
      <c r="U143" s="8" t="n">
        <v>0.004790220077408347</v>
      </c>
    </row>
    <row r="144">
      <c r="A144" s="2" t="inlineStr">
        <is>
          <t>2025-09-03</t>
        </is>
      </c>
      <c r="B144" s="8" t="n">
        <v>0.002479631858399358</v>
      </c>
      <c r="C144" s="8" t="n">
        <v>-0.006103802192376117</v>
      </c>
      <c r="D144" s="8" t="n">
        <v>-0.06670265207131633</v>
      </c>
      <c r="E144" s="8" t="n">
        <v>-0.02968789189568925</v>
      </c>
      <c r="F144" s="8" t="n">
        <v>0.01434625818262142</v>
      </c>
      <c r="G144" s="8" t="n">
        <v>-0.02100159050166558</v>
      </c>
      <c r="H144" s="8" t="n">
        <v>0.007394133780787415</v>
      </c>
      <c r="I144" s="8" t="n">
        <v>0.002178153095335113</v>
      </c>
      <c r="J144" s="8" t="n">
        <v>0.000909338821493447</v>
      </c>
      <c r="K144" s="8" t="n">
        <v>-0.001411847259009718</v>
      </c>
      <c r="L144" s="8" t="n">
        <v>0.001650052603183776</v>
      </c>
      <c r="M144" s="8" t="n">
        <v>0.02142993039534721</v>
      </c>
      <c r="N144" s="8" t="n">
        <v>0.0139810468416475</v>
      </c>
      <c r="O144" s="8" t="n">
        <v>-0.006489288886566347</v>
      </c>
      <c r="P144" s="8" t="n">
        <v>0.00853373913100554</v>
      </c>
      <c r="Q144" s="8" t="n">
        <v>0.03357657626356252</v>
      </c>
      <c r="R144" s="8" t="n">
        <v>-0.008856688228493462</v>
      </c>
      <c r="S144" s="8" t="n">
        <v>-0.008823752913596642</v>
      </c>
      <c r="T144" s="8" t="n">
        <v>0.0128582475985654</v>
      </c>
      <c r="U144" s="8" t="n">
        <v>-0.001883558048693821</v>
      </c>
    </row>
    <row r="145">
      <c r="A145" s="2" t="inlineStr">
        <is>
          <t>2025-09-04</t>
        </is>
      </c>
      <c r="B145" s="8" t="n">
        <v>-0.005934792229980305</v>
      </c>
      <c r="C145" s="8" t="n">
        <v>-0.005333387240572683</v>
      </c>
      <c r="D145" s="8" t="n">
        <v>0.005116476679039095</v>
      </c>
      <c r="E145" s="8" t="n">
        <v>-0.02591691183305918</v>
      </c>
      <c r="F145" s="8" t="n">
        <v>0.003712226752659184</v>
      </c>
      <c r="G145" s="8" t="n">
        <v>0.006974526103603973</v>
      </c>
      <c r="H145" s="8" t="n">
        <v>0.003781936291257302</v>
      </c>
      <c r="I145" s="8" t="n">
        <v>-0.004057645557994837</v>
      </c>
      <c r="J145" s="8" t="n">
        <v>-0.00184979857076301</v>
      </c>
      <c r="K145" s="8" t="n">
        <v>0.001917174119073652</v>
      </c>
      <c r="L145" s="8" t="n">
        <v>-0.0156052082278303</v>
      </c>
      <c r="M145" s="8" t="n">
        <v>-0.002759369431210329</v>
      </c>
      <c r="N145" s="8" t="n">
        <v>-0.0131212128745261</v>
      </c>
      <c r="O145" s="8" t="n">
        <v>-0.006783088302822892</v>
      </c>
      <c r="P145" s="8" t="n">
        <v>0.003476625804666464</v>
      </c>
      <c r="Q145" s="8" t="n">
        <v>0.08184644309690318</v>
      </c>
      <c r="R145" s="8" t="n">
        <v>-0.01078717399649947</v>
      </c>
      <c r="S145" s="8" t="n">
        <v>-0.002111937916788813</v>
      </c>
      <c r="T145" s="8" t="n">
        <v>0.01325965768692494</v>
      </c>
      <c r="U145" s="8" t="n">
        <v>-0.009458304119483184</v>
      </c>
    </row>
    <row r="146">
      <c r="A146" s="2" t="inlineStr">
        <is>
          <t>2025-09-05</t>
        </is>
      </c>
      <c r="B146" s="8" t="n">
        <v>-0.0322184179080173</v>
      </c>
      <c r="C146" s="8" t="n">
        <v>0.02226584220171919</v>
      </c>
      <c r="D146" s="8" t="n">
        <v>-0.01888440702057829</v>
      </c>
      <c r="E146" s="8" t="n">
        <v>0.02087563221414201</v>
      </c>
      <c r="F146" s="8" t="n">
        <v>-0.002440354662905118</v>
      </c>
      <c r="G146" s="8" t="n">
        <v>-0.006393819373209484</v>
      </c>
      <c r="H146" s="8" t="n">
        <v>0.009160061246529357</v>
      </c>
      <c r="I146" s="8" t="n">
        <v>0.001810965589824921</v>
      </c>
      <c r="J146" s="8" t="n">
        <v>-0.0004273876391415301</v>
      </c>
      <c r="K146" s="8" t="n">
        <v>0.006926587034836903</v>
      </c>
      <c r="L146" s="8" t="n">
        <v>0.003767276377798015</v>
      </c>
      <c r="M146" s="8" t="n">
        <v>-0.00642814893813088</v>
      </c>
      <c r="N146" s="8" t="n">
        <v>-0.006807584564567398</v>
      </c>
      <c r="O146" s="8" t="n">
        <v>-0.0009686892553105808</v>
      </c>
      <c r="P146" s="8" t="n">
        <v>-0.002912757502060603</v>
      </c>
      <c r="Q146" s="8" t="n">
        <v>0.07008029282304296</v>
      </c>
      <c r="R146" s="8" t="n">
        <v>-0.01038306936767552</v>
      </c>
      <c r="S146" s="8" t="n">
        <v>0.05362262465501907</v>
      </c>
      <c r="T146" s="8" t="n">
        <v>0.006691581657914728</v>
      </c>
      <c r="U146" s="8" t="n">
        <v>-0.003926561852869907</v>
      </c>
    </row>
    <row r="147">
      <c r="A147" s="2" t="inlineStr">
        <is>
          <t>2025-09-08</t>
        </is>
      </c>
      <c r="B147" s="8" t="n">
        <v>-0.0002297153384107405</v>
      </c>
      <c r="C147" s="8" t="n">
        <v>-0.005605120550297759</v>
      </c>
      <c r="D147" s="8" t="n">
        <v>0.0081525006499584</v>
      </c>
      <c r="E147" s="8" t="n">
        <v>-0.01577439510029996</v>
      </c>
      <c r="F147" s="8" t="n">
        <v>-0.01486552741333146</v>
      </c>
      <c r="G147" s="8" t="n">
        <v>-0.03825723416025387</v>
      </c>
      <c r="H147" s="8" t="n">
        <v>-0.003955524626667766</v>
      </c>
      <c r="I147" s="8" t="n">
        <v>-0.01251315277646459</v>
      </c>
      <c r="J147" s="8" t="n">
        <v>-0.01139515335376783</v>
      </c>
      <c r="K147" s="8" t="n">
        <v>-0.02842292314638481</v>
      </c>
      <c r="L147" s="8" t="n">
        <v>0.006171056439957853</v>
      </c>
      <c r="M147" s="8" t="n">
        <v>-0.006254189845663631</v>
      </c>
      <c r="N147" s="8" t="n">
        <v>0.00132564944868621</v>
      </c>
      <c r="O147" s="8" t="n">
        <v>-0.02560179080979674</v>
      </c>
      <c r="P147" s="8" t="n">
        <v>0.001739302440410116</v>
      </c>
      <c r="Q147" s="8" t="n">
        <v>0.006287095515907871</v>
      </c>
      <c r="R147" s="8" t="n">
        <v>0.004481997001733072</v>
      </c>
      <c r="S147" s="8" t="n">
        <v>-0.001808008616701908</v>
      </c>
      <c r="T147" s="8" t="n">
        <v>-0.0006859326794113963</v>
      </c>
      <c r="U147" s="8" t="n">
        <v>-0.008224294776506585</v>
      </c>
    </row>
    <row r="148">
      <c r="A148" s="2" t="inlineStr">
        <is>
          <t>2025-09-09</t>
        </is>
      </c>
      <c r="B148" s="8" t="n">
        <v>-0.006944818738524965</v>
      </c>
      <c r="C148" s="8" t="n">
        <v>0.009937714158605671</v>
      </c>
      <c r="D148" s="8" t="n">
        <v>-0.007381152083252455</v>
      </c>
      <c r="E148" s="8" t="n">
        <v>-0.001859799005498309</v>
      </c>
      <c r="F148" s="8" t="n">
        <v>0.002874094435377093</v>
      </c>
      <c r="G148" s="8" t="n">
        <v>-0.005734592570276966</v>
      </c>
      <c r="H148" s="8" t="n">
        <v>-0.01787055996145087</v>
      </c>
      <c r="I148" s="8" t="n">
        <v>-0.01104817519385511</v>
      </c>
      <c r="J148" s="8" t="n">
        <v>0.009037807623382261</v>
      </c>
      <c r="K148" s="8" t="n">
        <v>0.01827561249143213</v>
      </c>
      <c r="L148" s="8" t="n">
        <v>-0.00865523946217301</v>
      </c>
      <c r="M148" s="8" t="n">
        <v>0.002379919677078775</v>
      </c>
      <c r="N148" s="8" t="n">
        <v>-0.004590909412662429</v>
      </c>
      <c r="O148" s="8" t="n">
        <v>-0.01241170351454442</v>
      </c>
      <c r="P148" s="8" t="n">
        <v>-0.008786583885872952</v>
      </c>
      <c r="Q148" s="8" t="n">
        <v>-0.02380463094355097</v>
      </c>
      <c r="R148" s="8" t="n">
        <v>-0.01265259464409204</v>
      </c>
      <c r="S148" s="8" t="n">
        <v>-0.01703856183670957</v>
      </c>
      <c r="T148" s="8" t="n">
        <v>0.01752406658276856</v>
      </c>
      <c r="U148" s="8" t="n">
        <v>0.01384727908534651</v>
      </c>
    </row>
    <row r="149">
      <c r="A149" s="2" t="inlineStr">
        <is>
          <t>2025-09-10</t>
        </is>
      </c>
      <c r="B149" s="8" t="n">
        <v>-0.007901237978027633</v>
      </c>
      <c r="C149" s="8" t="n">
        <v>0.01008813096480799</v>
      </c>
      <c r="D149" s="8" t="n">
        <v>-0.02161260482753384</v>
      </c>
      <c r="E149" s="8" t="n">
        <v>-0.01236771583213615</v>
      </c>
      <c r="F149" s="8" t="n">
        <v>-0.0007243926378181463</v>
      </c>
      <c r="G149" s="8" t="n">
        <v>0.005371533633639201</v>
      </c>
      <c r="H149" s="8" t="n">
        <v>0.006099614313627416</v>
      </c>
      <c r="I149" s="8" t="n">
        <v>0.01187577386599208</v>
      </c>
      <c r="J149" s="8" t="n">
        <v>0.01345660874391582</v>
      </c>
      <c r="K149" s="8" t="n">
        <v>0.00856773693371572</v>
      </c>
      <c r="L149" s="8" t="n">
        <v>0.00842460761510035</v>
      </c>
      <c r="M149" s="8" t="n">
        <v>0.006311255069048788</v>
      </c>
      <c r="N149" s="8" t="n">
        <v>-0.004678407048545527</v>
      </c>
      <c r="O149" s="8" t="n">
        <v>-0.003528409488056213</v>
      </c>
      <c r="P149" s="8" t="n">
        <v>0.004148344161515755</v>
      </c>
      <c r="Q149" s="8" t="n">
        <v>0.01732737106165505</v>
      </c>
      <c r="R149" s="8" t="n">
        <v>0.02899589786246971</v>
      </c>
      <c r="S149" s="8" t="n">
        <v>-0.02061744614658655</v>
      </c>
      <c r="T149" s="8" t="n">
        <v>-0.002662465483717786</v>
      </c>
      <c r="U149" s="8" t="n">
        <v>0.002465559695104869</v>
      </c>
    </row>
    <row r="150">
      <c r="A150" s="2" t="inlineStr">
        <is>
          <t>2025-09-11</t>
        </is>
      </c>
      <c r="B150" s="8" t="n">
        <v>-0.009077771268174042</v>
      </c>
      <c r="C150" s="8" t="n">
        <v>-0.03520520238889469</v>
      </c>
      <c r="D150" s="8" t="n">
        <v>-0.001082582097481712</v>
      </c>
      <c r="E150" s="8" t="n">
        <v>0.01043693827052627</v>
      </c>
      <c r="F150" s="8" t="n">
        <v>-0.01123415677823357</v>
      </c>
      <c r="G150" s="8" t="n">
        <v>0.01875101640718644</v>
      </c>
      <c r="H150" s="8" t="n">
        <v>0.008144953520854505</v>
      </c>
      <c r="I150" s="8" t="n">
        <v>0.002009533853717595</v>
      </c>
      <c r="J150" s="8" t="n">
        <v>-0.007273881419850076</v>
      </c>
      <c r="K150" s="8" t="n">
        <v>0.02044848198309587</v>
      </c>
      <c r="L150" s="8" t="n">
        <v>-0.01936211398724363</v>
      </c>
      <c r="M150" s="8" t="n">
        <v>0.003505828271597933</v>
      </c>
      <c r="N150" s="8" t="n">
        <v>0.003423075373621527</v>
      </c>
      <c r="O150" s="8" t="n">
        <v>0.01667195355589879</v>
      </c>
      <c r="P150" s="8" t="n">
        <v>0.01042199324633877</v>
      </c>
      <c r="Q150" s="8" t="n">
        <v>0.2418663823597142</v>
      </c>
      <c r="R150" s="8" t="n">
        <v>0.006270650799841787</v>
      </c>
      <c r="S150" s="8" t="n">
        <v>0.006068692068926514</v>
      </c>
      <c r="T150" s="8" t="n">
        <v>-0.02051621369121279</v>
      </c>
      <c r="U150" s="8" t="n">
        <v>-0.003694674502006199</v>
      </c>
    </row>
    <row r="151">
      <c r="A151" s="2" t="inlineStr">
        <is>
          <t>2025-09-12</t>
        </is>
      </c>
      <c r="B151" s="8" t="n">
        <v>-0.00454982556367595</v>
      </c>
      <c r="C151" s="8" t="n">
        <v>-0.01616682268153189</v>
      </c>
      <c r="D151" s="8" t="n">
        <v>-0.02984959514918102</v>
      </c>
      <c r="E151" s="8" t="n">
        <v>-0.003027069192274728</v>
      </c>
      <c r="F151" s="8" t="n">
        <v>-0.001395358884723995</v>
      </c>
      <c r="G151" s="8" t="n">
        <v>0.004887389515138379</v>
      </c>
      <c r="H151" s="8" t="n">
        <v>-0.01632375057422586</v>
      </c>
      <c r="I151" s="8" t="n">
        <v>0.008684785172724118</v>
      </c>
      <c r="J151" s="8" t="n">
        <v>0.004646944156228662</v>
      </c>
      <c r="K151" s="8" t="n">
        <v>-0.01358969369086624</v>
      </c>
      <c r="L151" s="8" t="n">
        <v>-0.009146553293978529</v>
      </c>
      <c r="M151" s="8" t="n">
        <v>0.01161981273275235</v>
      </c>
      <c r="N151" s="8" t="n">
        <v>-0.001702745128469615</v>
      </c>
      <c r="O151" s="8" t="n">
        <v>-0.00190173583137743</v>
      </c>
      <c r="P151" s="8" t="n">
        <v>-0.01369389956217048</v>
      </c>
      <c r="Q151" s="8" t="n">
        <v>-0.1107608364284636</v>
      </c>
      <c r="R151" s="8" t="n">
        <v>0.0005363936382328516</v>
      </c>
      <c r="S151" s="8" t="n">
        <v>-0.003544710043915578</v>
      </c>
      <c r="T151" s="8" t="n">
        <v>0.01335595667323304</v>
      </c>
      <c r="U151" s="8" t="n">
        <v>0.003518747279541808</v>
      </c>
    </row>
    <row r="152">
      <c r="A152" s="2" t="inlineStr">
        <is>
          <t>2025-09-15</t>
        </is>
      </c>
      <c r="B152" s="8" t="n">
        <v>0.003624496489835833</v>
      </c>
      <c r="C152" s="8" t="n">
        <v>-0.002778179953601196</v>
      </c>
      <c r="D152" s="8" t="n">
        <v>-0.01675398716646513</v>
      </c>
      <c r="E152" s="8" t="n">
        <v>0.02399801962057423</v>
      </c>
      <c r="F152" s="8" t="n">
        <v>0.01146521280809515</v>
      </c>
      <c r="G152" s="8" t="n">
        <v>-0.006705245192695469</v>
      </c>
      <c r="H152" s="8" t="n">
        <v>0.003831904959587525</v>
      </c>
      <c r="I152" s="8" t="n">
        <v>0.002967871959789386</v>
      </c>
      <c r="J152" s="8" t="n">
        <v>0.005006094583207407</v>
      </c>
      <c r="K152" s="8" t="n">
        <v>0.01300550060472631</v>
      </c>
      <c r="L152" s="8" t="n">
        <v>-0.001211024255147563</v>
      </c>
      <c r="M152" s="8" t="n">
        <v>0.01073224401070197</v>
      </c>
      <c r="N152" s="8" t="n">
        <v>0.0008437541630586329</v>
      </c>
      <c r="O152" s="8" t="n">
        <v>-0.005987970920255065</v>
      </c>
      <c r="P152" s="8" t="n">
        <v>0.006969538300145938</v>
      </c>
      <c r="Q152" s="8" t="n">
        <v>-0.04656523026712121</v>
      </c>
      <c r="R152" s="8" t="n">
        <v>0.004214797585237495</v>
      </c>
      <c r="S152" s="8" t="n">
        <v>-0.02485018378708421</v>
      </c>
      <c r="T152" s="8" t="n">
        <v>0.009672257243727188</v>
      </c>
      <c r="U152" s="8" t="n">
        <v>0.005319690021488748</v>
      </c>
    </row>
    <row r="153">
      <c r="A153" s="2" t="inlineStr">
        <is>
          <t>2025-09-16</t>
        </is>
      </c>
      <c r="B153" s="8" t="n">
        <v>0.004805773667582809</v>
      </c>
      <c r="C153" s="8" t="n">
        <v>0.002531708510973946</v>
      </c>
      <c r="D153" s="8" t="n">
        <v>-0.009188409672066465</v>
      </c>
      <c r="E153" s="8" t="n">
        <v>0.03600296227174081</v>
      </c>
      <c r="F153" s="8" t="n">
        <v>0.005585190784226664</v>
      </c>
      <c r="G153" s="8" t="n">
        <v>0.0008986495701719475</v>
      </c>
      <c r="H153" s="8" t="n">
        <v>0.009149406514080683</v>
      </c>
      <c r="I153" s="8" t="n">
        <v>0.005979604304365074</v>
      </c>
      <c r="J153" s="8" t="n">
        <v>-0.01134454972848565</v>
      </c>
      <c r="K153" s="8" t="n">
        <v>-0.002817003288805696</v>
      </c>
      <c r="L153" s="8" t="n">
        <v>-0.01123349504303088</v>
      </c>
      <c r="M153" s="8" t="n">
        <v>-0.01311257086070742</v>
      </c>
      <c r="N153" s="8" t="n">
        <v>-0.004468981876180255</v>
      </c>
      <c r="O153" s="8" t="n">
        <v>-0.02027094505390467</v>
      </c>
      <c r="P153" s="8" t="n">
        <v>-0.005590888288353403</v>
      </c>
      <c r="Q153" s="8" t="n">
        <v>-0.01564943816285757</v>
      </c>
      <c r="R153" s="8" t="n">
        <v>0.01802848561551866</v>
      </c>
      <c r="S153" s="8" t="n">
        <v>-0.005626803286807041</v>
      </c>
      <c r="T153" s="8" t="n">
        <v>0.005323078530282478</v>
      </c>
      <c r="U153" s="8" t="n">
        <v>0.004239690603342014</v>
      </c>
    </row>
    <row r="154">
      <c r="A154" s="2" t="inlineStr">
        <is>
          <t>2025-09-17</t>
        </is>
      </c>
      <c r="B154" s="8" t="n">
        <v>-0.01399237280779044</v>
      </c>
      <c r="C154" s="8" t="n">
        <v>0.01160533949377948</v>
      </c>
      <c r="D154" s="8" t="n">
        <v>-0.005567216367391742</v>
      </c>
      <c r="E154" s="8" t="n">
        <v>0.007455249034234803</v>
      </c>
      <c r="F154" s="8" t="n">
        <v>0.005991226262743195</v>
      </c>
      <c r="G154" s="8" t="n">
        <v>0.0003835324950473471</v>
      </c>
      <c r="H154" s="8" t="n">
        <v>0.02639999303500977</v>
      </c>
      <c r="I154" s="8" t="n">
        <v>0.007201279059620575</v>
      </c>
      <c r="J154" s="8" t="n">
        <v>-0.003478305663811032</v>
      </c>
      <c r="K154" s="8" t="n">
        <v>0.02006824705538463</v>
      </c>
      <c r="L154" s="8" t="n">
        <v>0.01873050725249943</v>
      </c>
      <c r="M154" s="8" t="n">
        <v>0.003946005077581</v>
      </c>
      <c r="N154" s="8" t="n">
        <v>-0.007481898116003128</v>
      </c>
      <c r="O154" s="8" t="n">
        <v>-0.01435389702520963</v>
      </c>
      <c r="P154" s="8" t="n">
        <v>0.011586374285282</v>
      </c>
      <c r="Q154" s="8" t="n">
        <v>-0.008904391772330628</v>
      </c>
      <c r="R154" s="8" t="n">
        <v>0.007111849686620485</v>
      </c>
      <c r="S154" s="8" t="n">
        <v>-0.003560933339052406</v>
      </c>
      <c r="T154" s="8" t="n">
        <v>-0.005765296457357265</v>
      </c>
      <c r="U154" s="8" t="n">
        <v>0.003745591868093662</v>
      </c>
    </row>
    <row r="155">
      <c r="A155" s="2" t="inlineStr">
        <is>
          <t>2025-09-18</t>
        </is>
      </c>
      <c r="B155" s="8" t="n">
        <v>-0.01440458303823937</v>
      </c>
      <c r="C155" s="8" t="n">
        <v>-0.00279977632915154</v>
      </c>
      <c r="D155" s="8" t="n">
        <v>0.009557398215399863</v>
      </c>
      <c r="E155" s="8" t="n">
        <v>-0.001134648019712076</v>
      </c>
      <c r="F155" s="8" t="n">
        <v>-0.008062086315188326</v>
      </c>
      <c r="G155" s="8" t="n">
        <v>-0.006744152629773768</v>
      </c>
      <c r="H155" s="8" t="n">
        <v>-0.006707474524013131</v>
      </c>
      <c r="I155" s="8" t="n">
        <v>0.002997237485579701</v>
      </c>
      <c r="J155" s="8" t="n">
        <v>0.02206077055076464</v>
      </c>
      <c r="K155" s="8" t="n">
        <v>-0.001638728362529101</v>
      </c>
      <c r="L155" s="8" t="n">
        <v>-0.004378092542263804</v>
      </c>
      <c r="M155" s="8" t="n">
        <v>0.009765519071157263</v>
      </c>
      <c r="N155" s="8" t="n">
        <v>0.005144037426010116</v>
      </c>
      <c r="O155" s="8" t="n">
        <v>-0.02416145398198785</v>
      </c>
      <c r="P155" s="8" t="n">
        <v>-0.0009472975583376042</v>
      </c>
      <c r="Q155" s="8" t="n">
        <v>0.0374047373164761</v>
      </c>
      <c r="R155" s="8" t="n">
        <v>-0.005469264933641282</v>
      </c>
      <c r="S155" s="8" t="n">
        <v>-0.0009301645505200044</v>
      </c>
      <c r="T155" s="8" t="n">
        <v>0.008468203564637162</v>
      </c>
      <c r="U155" s="8" t="n">
        <v>0.00605013173710048</v>
      </c>
    </row>
    <row r="156">
      <c r="A156" s="2" t="inlineStr">
        <is>
          <t>2025-09-19</t>
        </is>
      </c>
      <c r="B156" s="8" t="n">
        <v>0.02408096482569758</v>
      </c>
      <c r="C156" s="8" t="n">
        <v>0.001718496117603</v>
      </c>
      <c r="D156" s="8" t="n">
        <v>0.01991453961557625</v>
      </c>
      <c r="E156" s="8" t="n">
        <v>0.01247115374014217</v>
      </c>
      <c r="F156" s="8" t="n">
        <v>-0.01472237648476929</v>
      </c>
      <c r="G156" s="8" t="n">
        <v>0.004323978992483702</v>
      </c>
      <c r="H156" s="8" t="n">
        <v>0.0164074040461026</v>
      </c>
      <c r="I156" s="8" t="n">
        <v>0.002851401823751544</v>
      </c>
      <c r="J156" s="8" t="n">
        <v>-0.003059394852477618</v>
      </c>
      <c r="K156" s="8" t="n">
        <v>0.0009495976630658175</v>
      </c>
      <c r="L156" s="8" t="n">
        <v>0.003375305113104314</v>
      </c>
      <c r="M156" s="8" t="n">
        <v>-0.002461884864008636</v>
      </c>
      <c r="N156" s="8" t="n">
        <v>0.01095724993704167</v>
      </c>
      <c r="O156" s="8" t="n">
        <v>0.01586899318798356</v>
      </c>
      <c r="P156" s="8" t="n">
        <v>0.01043842566257977</v>
      </c>
      <c r="Q156" s="8" t="n">
        <v>-0.004988311610915473</v>
      </c>
      <c r="R156" s="8" t="n">
        <v>-0.01954769417109343</v>
      </c>
      <c r="S156" s="8" t="n">
        <v>0.008839253071494838</v>
      </c>
      <c r="T156" s="8" t="n">
        <v>0.00236036285002871</v>
      </c>
      <c r="U156" s="8" t="n">
        <v>0.0004665230657116357</v>
      </c>
    </row>
    <row r="157">
      <c r="A157" s="2" t="inlineStr">
        <is>
          <t>2025-09-22</t>
        </is>
      </c>
      <c r="B157" s="8" t="n">
        <v>0.002359846501820715</v>
      </c>
      <c r="C157" s="8" t="n">
        <v>-0.003868093730024816</v>
      </c>
      <c r="D157" s="8" t="n">
        <v>0.0004819568550074801</v>
      </c>
      <c r="E157" s="8" t="n">
        <v>-0.015261528453169</v>
      </c>
      <c r="F157" s="8" t="n">
        <v>0.008964095498207023</v>
      </c>
      <c r="G157" s="8" t="n">
        <v>0.01073987971009717</v>
      </c>
      <c r="H157" s="8" t="n">
        <v>0.004588934153661435</v>
      </c>
      <c r="I157" s="8" t="n">
        <v>-0.00269541768764762</v>
      </c>
      <c r="J157" s="8" t="n">
        <v>0.003684374658665313</v>
      </c>
      <c r="K157" s="8" t="n">
        <v>-0.01110767902068047</v>
      </c>
      <c r="L157" s="8" t="n">
        <v>-0.01186214344663371</v>
      </c>
      <c r="M157" s="8" t="n">
        <v>0.00435033091643116</v>
      </c>
      <c r="N157" s="8" t="n">
        <v>-0.009134802673658193</v>
      </c>
      <c r="O157" s="8" t="n">
        <v>-0.01951256342933181</v>
      </c>
      <c r="P157" s="8" t="n">
        <v>-0.005621939865095271</v>
      </c>
      <c r="Q157" s="8" t="n">
        <v>0.03315217936687304</v>
      </c>
      <c r="R157" s="8" t="n">
        <v>0.005724545391781843</v>
      </c>
      <c r="S157" s="8" t="n">
        <v>-0.01415896575866326</v>
      </c>
      <c r="T157" s="8" t="n">
        <v>-0.01122934301754287</v>
      </c>
      <c r="U157" s="8" t="n">
        <v>-0.001853267615757657</v>
      </c>
    </row>
    <row r="158">
      <c r="A158" s="2" t="inlineStr">
        <is>
          <t>2025-09-23</t>
        </is>
      </c>
      <c r="B158" s="8" t="n">
        <v>-0.009109985232319266</v>
      </c>
      <c r="C158" s="8" t="n">
        <v>-0.01862468319059771</v>
      </c>
      <c r="D158" s="8" t="n">
        <v>-0.02878683413477898</v>
      </c>
      <c r="E158" s="8" t="n">
        <v>0.08007900555257032</v>
      </c>
      <c r="F158" s="8" t="n">
        <v>0.003423542699855281</v>
      </c>
      <c r="G158" s="8" t="n">
        <v>-0.009707949103293645</v>
      </c>
      <c r="H158" s="8" t="n">
        <v>-0.008493795461785417</v>
      </c>
      <c r="I158" s="8" t="n">
        <v>-0.007814690175382106</v>
      </c>
      <c r="J158" s="8" t="n">
        <v>-0.003901647756436378</v>
      </c>
      <c r="K158" s="8" t="n">
        <v>-0.00959070993245046</v>
      </c>
      <c r="L158" s="8" t="n">
        <v>-0.01880946095840504</v>
      </c>
      <c r="M158" s="8" t="n">
        <v>-0.006350387949583161</v>
      </c>
      <c r="N158" s="8" t="n">
        <v>0.004998466765648123</v>
      </c>
      <c r="O158" s="8" t="n">
        <v>0.02201139198602034</v>
      </c>
      <c r="P158" s="8" t="n">
        <v>-0.004857284672057523</v>
      </c>
      <c r="Q158" s="8" t="n">
        <v>0.006625843510872403</v>
      </c>
      <c r="R158" s="8" t="n">
        <v>0.01456161043103857</v>
      </c>
      <c r="S158" s="8" t="n">
        <v>-0.02241027088346318</v>
      </c>
      <c r="T158" s="8" t="n">
        <v>0.008780458614901308</v>
      </c>
      <c r="U158" s="8" t="n">
        <v>-0.0140857297705407</v>
      </c>
    </row>
    <row r="159">
      <c r="A159" s="2" t="inlineStr">
        <is>
          <t>2025-09-24</t>
        </is>
      </c>
      <c r="B159" s="8" t="n">
        <v>0.002924395547562445</v>
      </c>
      <c r="C159" s="8" t="n">
        <v>-0.01821092117985586</v>
      </c>
      <c r="D159" s="8" t="n">
        <v>0.03705273383510144</v>
      </c>
      <c r="E159" s="8" t="n">
        <v>0.01875232587657947</v>
      </c>
      <c r="F159" s="8" t="n">
        <v>-0.0006839652498853012</v>
      </c>
      <c r="G159" s="8" t="n">
        <v>-0.01349492627532515</v>
      </c>
      <c r="H159" s="8" t="n">
        <v>0.02144173000072087</v>
      </c>
      <c r="I159" s="8" t="n">
        <v>0.009001359103409755</v>
      </c>
      <c r="J159" s="8" t="n">
        <v>0.01026936748418764</v>
      </c>
      <c r="K159" s="8" t="n">
        <v>-0.001831748851290766</v>
      </c>
      <c r="L159" s="8" t="n">
        <v>0.0009290150277180449</v>
      </c>
      <c r="M159" s="8" t="n">
        <v>-0.01698599668513781</v>
      </c>
      <c r="N159" s="8" t="n">
        <v>-0.005111522676818</v>
      </c>
      <c r="O159" s="8" t="n">
        <v>-0.01035557245672495</v>
      </c>
      <c r="P159" s="8" t="n">
        <v>-0.002773939913253073</v>
      </c>
      <c r="Q159" s="8" t="n">
        <v>-0.04393660633526463</v>
      </c>
      <c r="R159" s="8" t="n">
        <v>-0.01144219326964291</v>
      </c>
      <c r="S159" s="8" t="n">
        <v>0.02761820959679294</v>
      </c>
      <c r="T159" s="8" t="n">
        <v>0.002440463545551315</v>
      </c>
      <c r="U159" s="8" t="n">
        <v>-0.00526261540818725</v>
      </c>
    </row>
    <row r="160">
      <c r="A160" s="2" t="inlineStr">
        <is>
          <t>2025-09-25</t>
        </is>
      </c>
      <c r="B160" s="8" t="n">
        <v>0.01965258438677883</v>
      </c>
      <c r="C160" s="8" t="n">
        <v>-0.005862245805976429</v>
      </c>
      <c r="D160" s="8" t="n">
        <v>0.01006166692741448</v>
      </c>
      <c r="E160" s="8" t="n">
        <v>0.01260491646860191</v>
      </c>
      <c r="F160" s="8" t="n">
        <v>-0.0004200170144347173</v>
      </c>
      <c r="G160" s="8" t="n">
        <v>-0.004649180385202987</v>
      </c>
      <c r="H160" s="8" t="n">
        <v>-0.007038848649181514</v>
      </c>
      <c r="I160" s="8" t="n">
        <v>0.005241661371637033</v>
      </c>
      <c r="J160" s="8" t="n">
        <v>-0.007741716368073706</v>
      </c>
      <c r="K160" s="8" t="n">
        <v>-0.01169133083879594</v>
      </c>
      <c r="L160" s="8" t="n">
        <v>0.01959863386670913</v>
      </c>
      <c r="M160" s="8" t="n">
        <v>0.008442160117222675</v>
      </c>
      <c r="N160" s="8" t="n">
        <v>0.01289422135023927</v>
      </c>
      <c r="O160" s="8" t="n">
        <v>0.003909644761172395</v>
      </c>
      <c r="P160" s="8" t="n">
        <v>0.005171356502423287</v>
      </c>
      <c r="Q160" s="8" t="n">
        <v>0.01862769264303214</v>
      </c>
      <c r="R160" s="8" t="n">
        <v>0.006326589072593279</v>
      </c>
      <c r="S160" s="8" t="n">
        <v>-0.0127668544850297</v>
      </c>
      <c r="T160" s="8" t="n">
        <v>0.004118961250296303</v>
      </c>
      <c r="U160" s="8" t="n">
        <v>-0.01535923539749174</v>
      </c>
    </row>
    <row r="161">
      <c r="A161" s="2" t="inlineStr">
        <is>
          <t>2025-09-26</t>
        </is>
      </c>
      <c r="B161" s="8" t="n">
        <v>-0.004891214180802027</v>
      </c>
      <c r="C161" s="8" t="n">
        <v>-0.0001297040516585433</v>
      </c>
      <c r="D161" s="8" t="n">
        <v>0.01237329085422314</v>
      </c>
      <c r="E161" s="8" t="n">
        <v>-0.00671000264968767</v>
      </c>
      <c r="F161" s="8" t="n">
        <v>-0.0006313561048214354</v>
      </c>
      <c r="G161" s="8" t="n">
        <v>-0.000686861438592333</v>
      </c>
      <c r="H161" s="8" t="n">
        <v>-0.008334631454523438</v>
      </c>
      <c r="I161" s="8" t="n">
        <v>0.0009596117163027053</v>
      </c>
      <c r="J161" s="8" t="n">
        <v>0.002645198090995316</v>
      </c>
      <c r="K161" s="8" t="n">
        <v>-0.02297288365024062</v>
      </c>
      <c r="L161" s="8" t="n">
        <v>-0.009741525616554742</v>
      </c>
      <c r="M161" s="8" t="n">
        <v>0.001062039943989815</v>
      </c>
      <c r="N161" s="8" t="n">
        <v>0.01827228967828938</v>
      </c>
      <c r="O161" s="8" t="n">
        <v>0.009368012926655383</v>
      </c>
      <c r="P161" s="8" t="n">
        <v>0.002162907205644624</v>
      </c>
      <c r="Q161" s="8" t="n">
        <v>0.0292974402060364</v>
      </c>
      <c r="R161" s="8" t="n">
        <v>0.01808599274677101</v>
      </c>
      <c r="S161" s="8" t="n">
        <v>0.01209224738179594</v>
      </c>
      <c r="T161" s="8" t="n">
        <v>0.009367182260003175</v>
      </c>
      <c r="U161" s="8" t="n">
        <v>-0.003672290760871099</v>
      </c>
    </row>
    <row r="162">
      <c r="A162" s="2" t="inlineStr">
        <is>
          <t>2025-09-29</t>
        </is>
      </c>
      <c r="B162" s="8" t="n">
        <v>0.004591403041758549</v>
      </c>
      <c r="C162" s="8" t="n">
        <v>-0.001531537891870018</v>
      </c>
      <c r="D162" s="8" t="n">
        <v>0.02611978705146387</v>
      </c>
      <c r="E162" s="8" t="n">
        <v>-0.01110025300437534</v>
      </c>
      <c r="F162" s="8" t="n">
        <v>0.003040303325844342</v>
      </c>
      <c r="G162" s="8" t="n">
        <v>0.004822589433038064</v>
      </c>
      <c r="H162" s="8" t="n">
        <v>-0.01320954785155967</v>
      </c>
      <c r="I162" s="8" t="n">
        <v>0.006253966122395304</v>
      </c>
      <c r="J162" s="8" t="n">
        <v>-0.009284082135417102</v>
      </c>
      <c r="K162" s="8" t="n">
        <v>0.0006727720593691176</v>
      </c>
      <c r="L162" s="8" t="n">
        <v>-0.01154255603371509</v>
      </c>
      <c r="M162" s="8" t="n">
        <v>-0.0057436462868054</v>
      </c>
      <c r="N162" s="8" t="n">
        <v>0.003758032073153809</v>
      </c>
      <c r="O162" s="8" t="n">
        <v>0.005078221951847151</v>
      </c>
      <c r="P162" s="8" t="n">
        <v>-0.004489704942282092</v>
      </c>
      <c r="Q162" s="8" t="n">
        <v>0.01586520666401657</v>
      </c>
      <c r="R162" s="8" t="n">
        <v>0.004970395484349834</v>
      </c>
      <c r="S162" s="8" t="n">
        <v>0.003706618243276109</v>
      </c>
      <c r="T162" s="8" t="n">
        <v>-0.001082297099599064</v>
      </c>
      <c r="U162" s="8" t="n">
        <v>0.006394063222889727</v>
      </c>
    </row>
    <row r="163">
      <c r="A163" s="2" t="inlineStr">
        <is>
          <t>2025-09-30</t>
        </is>
      </c>
      <c r="B163" s="8" t="n">
        <v>-0.01199971795145792</v>
      </c>
      <c r="C163" s="8" t="n">
        <v>0.008061472382149807</v>
      </c>
      <c r="D163" s="8" t="n">
        <v>0.0164146927371732</v>
      </c>
      <c r="E163" s="8" t="n">
        <v>-0.03434813043430407</v>
      </c>
      <c r="F163" s="8" t="n">
        <v>0.006289579430971071</v>
      </c>
      <c r="G163" s="8" t="n">
        <v>0.005862394063758011</v>
      </c>
      <c r="H163" s="8" t="n">
        <v>-0.005997670737622885</v>
      </c>
      <c r="I163" s="8" t="n">
        <v>-0.0004755123002708169</v>
      </c>
      <c r="J163" s="8" t="n">
        <v>0.004005707111537382</v>
      </c>
      <c r="K163" s="8" t="n">
        <v>-0.001692990819381917</v>
      </c>
      <c r="L163" s="8" t="n">
        <v>-0.003848227883954855</v>
      </c>
      <c r="M163" s="8" t="n">
        <v>0.01377360315354262</v>
      </c>
      <c r="N163" s="8" t="n">
        <v>0.0009308784643004423</v>
      </c>
      <c r="O163" s="8" t="n">
        <v>0.01108794302114346</v>
      </c>
      <c r="P163" s="8" t="n">
        <v>-0.004347119696226337</v>
      </c>
      <c r="Q163" s="8" t="n">
        <v>-0.05859903030126365</v>
      </c>
      <c r="R163" s="8" t="n">
        <v>0.001864745159244802</v>
      </c>
      <c r="S163" s="8" t="n">
        <v>-0.01279123283547969</v>
      </c>
      <c r="T163" s="8" t="n">
        <v>0.003834438659583159</v>
      </c>
      <c r="U163" s="8" t="n">
        <v>-0.005594467297357866</v>
      </c>
    </row>
    <row r="164">
      <c r="A164" s="2" t="inlineStr">
        <is>
          <t>2025-10-01</t>
        </is>
      </c>
      <c r="B164" s="8" t="n">
        <v>0.003479216795555397</v>
      </c>
      <c r="C164" s="8" t="n">
        <v>-0.007731561550021265</v>
      </c>
      <c r="D164" s="8" t="n">
        <v>-0.002777263177186075</v>
      </c>
      <c r="E164" s="8" t="n">
        <v>0.02058036165437517</v>
      </c>
      <c r="F164" s="8" t="n">
        <v>-0.0002722280105203692</v>
      </c>
      <c r="G164" s="8" t="n">
        <v>-0.0001361239117096376</v>
      </c>
      <c r="H164" s="8" t="n">
        <v>0.01400164040043497</v>
      </c>
      <c r="I164" s="8" t="n">
        <v>0.001186829494919613</v>
      </c>
      <c r="J164" s="8" t="n">
        <v>-0.01436567747756056</v>
      </c>
      <c r="K164" s="8" t="n">
        <v>0.03218199699334577</v>
      </c>
      <c r="L164" s="8" t="n">
        <v>-0.009383155196720885</v>
      </c>
      <c r="M164" s="8" t="n">
        <v>0.01670971557566296</v>
      </c>
      <c r="N164" s="8" t="n">
        <v>-0.01235364610888554</v>
      </c>
      <c r="O164" s="8" t="n">
        <v>0.02417370259949392</v>
      </c>
      <c r="P164" s="8" t="n">
        <v>0.001753216391668183</v>
      </c>
      <c r="Q164" s="8" t="n">
        <v>-0.01507608917041873</v>
      </c>
      <c r="R164" s="8" t="n">
        <v>0.008244552860664903</v>
      </c>
      <c r="S164" s="8" t="n">
        <v>0.0004419649107026274</v>
      </c>
      <c r="T164" s="8" t="n">
        <v>-0.008569339297058359</v>
      </c>
      <c r="U164" s="8" t="n">
        <v>-0.006660383958116805</v>
      </c>
    </row>
    <row r="165">
      <c r="A165" s="2" t="inlineStr">
        <is>
          <t>2025-10-02</t>
        </is>
      </c>
      <c r="B165" s="8" t="n">
        <v>0.1415506195116213</v>
      </c>
      <c r="C165" s="8" t="n">
        <v>-0.001241457138881674</v>
      </c>
      <c r="D165" s="8" t="n">
        <v>0.03279228995371089</v>
      </c>
      <c r="E165" s="8" t="n">
        <v>0.02828611032007494</v>
      </c>
      <c r="F165" s="8" t="n">
        <v>0.002824998438487705</v>
      </c>
      <c r="G165" s="8" t="n">
        <v>0.03400533064338985</v>
      </c>
      <c r="H165" s="8" t="n">
        <v>0.002255692986476131</v>
      </c>
      <c r="I165" s="8" t="n">
        <v>-0.006408300442198641</v>
      </c>
      <c r="J165" s="8" t="n">
        <v>-0.01047609608987321</v>
      </c>
      <c r="K165" s="8" t="n">
        <v>0.06185487300568736</v>
      </c>
      <c r="L165" s="8" t="n">
        <v>-0.01718920153307395</v>
      </c>
      <c r="M165" s="8" t="n">
        <v>0.0008181633379910876</v>
      </c>
      <c r="N165" s="8" t="n">
        <v>0.03633016631036157</v>
      </c>
      <c r="O165" s="8" t="n">
        <v>-0.003404429319699551</v>
      </c>
      <c r="P165" s="8" t="n">
        <v>0.02117956810781723</v>
      </c>
      <c r="Q165" s="8" t="n">
        <v>0.02083467914289871</v>
      </c>
      <c r="R165" s="8" t="n">
        <v>0.01371032523587639</v>
      </c>
      <c r="S165" s="8" t="n">
        <v>0.01117047700656411</v>
      </c>
      <c r="T165" s="8" t="n">
        <v>-0.008657067733532966</v>
      </c>
      <c r="U165" s="8" t="n">
        <v>-0.01406382362465617</v>
      </c>
    </row>
    <row r="166">
      <c r="A166" s="2" t="inlineStr">
        <is>
          <t>2025-10-03</t>
        </is>
      </c>
      <c r="B166" s="8" t="n">
        <v>-0.08029787777271596</v>
      </c>
      <c r="C166" s="8" t="n">
        <v>0.01390845632701965</v>
      </c>
      <c r="D166" s="8" t="n">
        <v>0.006366805720786409</v>
      </c>
      <c r="E166" s="8" t="n">
        <v>0.02328941668994886</v>
      </c>
      <c r="F166" s="8" t="n">
        <v>-0.01387799163532561</v>
      </c>
      <c r="G166" s="8" t="n">
        <v>0.008999771339865894</v>
      </c>
      <c r="H166" s="8" t="n">
        <v>-0.003831978384401116</v>
      </c>
      <c r="I166" s="8" t="n">
        <v>-0.005052445356080119</v>
      </c>
      <c r="J166" s="8" t="n">
        <v>0.00428290731318566</v>
      </c>
      <c r="K166" s="8" t="n">
        <v>-0.005392822288521249</v>
      </c>
      <c r="L166" s="8" t="n">
        <v>0.01463931072576082</v>
      </c>
      <c r="M166" s="8" t="n">
        <v>0.002080407611103497</v>
      </c>
      <c r="N166" s="8" t="n">
        <v>-0.002328255333983822</v>
      </c>
      <c r="O166" s="8" t="n">
        <v>0.001877970693699571</v>
      </c>
      <c r="P166" s="8" t="n">
        <v>0.008637415685921166</v>
      </c>
      <c r="Q166" s="8" t="n">
        <v>-0.0346897883848737</v>
      </c>
      <c r="R166" s="8" t="n">
        <v>-0.01394717814979558</v>
      </c>
      <c r="S166" s="8" t="n">
        <v>-0.03805542863032478</v>
      </c>
      <c r="T166" s="8" t="n">
        <v>0.007714379053088197</v>
      </c>
      <c r="U166" s="8" t="n">
        <v>0.01531019761193892</v>
      </c>
    </row>
    <row r="167">
      <c r="A167" s="2" t="inlineStr">
        <is>
          <t>2025-10-06</t>
        </is>
      </c>
      <c r="B167" s="8" t="n">
        <v>0.003305377266413945</v>
      </c>
      <c r="C167" s="8" t="n">
        <v>-0.01179759398598568</v>
      </c>
      <c r="D167" s="8" t="n">
        <v>0.01205166139799471</v>
      </c>
      <c r="E167" s="8" t="n">
        <v>0.01915201229513275</v>
      </c>
      <c r="F167" s="8" t="n">
        <v>-0.004583952293549729</v>
      </c>
      <c r="G167" s="8" t="n">
        <v>-0.009387471782669531</v>
      </c>
      <c r="H167" s="8" t="n">
        <v>-0.008884448932237006</v>
      </c>
      <c r="I167" s="8" t="n">
        <v>0.001742985899347274</v>
      </c>
      <c r="J167" s="8" t="n">
        <v>-0.009834264478581878</v>
      </c>
      <c r="K167" s="8" t="n">
        <v>0.01017902611160694</v>
      </c>
      <c r="L167" s="8" t="n">
        <v>-0.01922390062184897</v>
      </c>
      <c r="M167" s="8" t="n">
        <v>-0.005960566120409961</v>
      </c>
      <c r="N167" s="8" t="n">
        <v>0.009675369327445308</v>
      </c>
      <c r="O167" s="8" t="n">
        <v>0.001269109148077312</v>
      </c>
      <c r="P167" s="8" t="n">
        <v>-0.000837735340935614</v>
      </c>
      <c r="Q167" s="8" t="n">
        <v>0.004767677500063681</v>
      </c>
      <c r="R167" s="8" t="n">
        <v>-0.01623620628359948</v>
      </c>
      <c r="S167" s="8" t="n">
        <v>-0.03098973207356582</v>
      </c>
      <c r="T167" s="8" t="n">
        <v>0.002974863487495234</v>
      </c>
      <c r="U167" s="8" t="n">
        <v>0.00794313735397466</v>
      </c>
    </row>
    <row r="168">
      <c r="A168" s="2" t="inlineStr">
        <is>
          <t>2025-10-07</t>
        </is>
      </c>
      <c r="B168" s="8" t="n">
        <v>-0.02935803411476435</v>
      </c>
      <c r="C168" s="8" t="n">
        <v>0.008593425886696621</v>
      </c>
      <c r="D168" s="8" t="n">
        <v>0.007035297501902868</v>
      </c>
      <c r="E168" s="8" t="n">
        <v>0.03016393897101538</v>
      </c>
      <c r="F168" s="8" t="n">
        <v>0.01686938077397768</v>
      </c>
      <c r="G168" s="8" t="n">
        <v>-0.003281396412389136</v>
      </c>
      <c r="H168" s="8" t="n">
        <v>-0.002140124876605155</v>
      </c>
      <c r="I168" s="8" t="n">
        <v>0.001425844006455694</v>
      </c>
      <c r="J168" s="8" t="n">
        <v>0.007916805476572895</v>
      </c>
      <c r="K168" s="8" t="n">
        <v>0.009932469107016378</v>
      </c>
      <c r="L168" s="8" t="n">
        <v>-0.003016041762992268</v>
      </c>
      <c r="M168" s="8" t="n">
        <v>-0.0009901290862608398</v>
      </c>
      <c r="N168" s="8" t="n">
        <v>0.01821226568034443</v>
      </c>
      <c r="O168" s="8" t="n">
        <v>-0.03051078774712379</v>
      </c>
      <c r="P168" s="8" t="n">
        <v>0.02492685288233446</v>
      </c>
      <c r="Q168" s="8" t="n">
        <v>0.06225267667896498</v>
      </c>
      <c r="R168" s="8" t="n">
        <v>-0.01670720323282751</v>
      </c>
      <c r="S168" s="8" t="n">
        <v>-0.01857405739393388</v>
      </c>
      <c r="T168" s="8" t="n">
        <v>0.01552616573578994</v>
      </c>
      <c r="U168" s="8" t="n">
        <v>0.005207290650631558</v>
      </c>
    </row>
    <row r="169">
      <c r="A169" s="2" t="inlineStr">
        <is>
          <t>2025-10-08</t>
        </is>
      </c>
      <c r="B169" s="8" t="n">
        <v>0.0141322346077008</v>
      </c>
      <c r="C169" s="8" t="n">
        <v>0.02155135633327097</v>
      </c>
      <c r="D169" s="8" t="n">
        <v>0.01369158441053405</v>
      </c>
      <c r="E169" s="8" t="n">
        <v>0.01060544249817159</v>
      </c>
      <c r="F169" s="8" t="n">
        <v>-0.01586915133594873</v>
      </c>
      <c r="G169" s="8" t="n">
        <v>0.01322188200751928</v>
      </c>
      <c r="H169" s="8" t="n">
        <v>0.01424059855460263</v>
      </c>
      <c r="I169" s="8" t="n">
        <v>-0.008328462057203733</v>
      </c>
      <c r="J169" s="8" t="n">
        <v>0.00580876268565941</v>
      </c>
      <c r="K169" s="8" t="n">
        <v>-0.00298646091413075</v>
      </c>
      <c r="L169" s="8" t="n">
        <v>0.00578605651761869</v>
      </c>
      <c r="M169" s="8" t="n">
        <v>-0.003117061189711289</v>
      </c>
      <c r="N169" s="8" t="n">
        <v>0.006972621657181058</v>
      </c>
      <c r="O169" s="8" t="n">
        <v>0.004941648197118176</v>
      </c>
      <c r="P169" s="8" t="n">
        <v>-0.009218380803580971</v>
      </c>
      <c r="Q169" s="8" t="n">
        <v>-0.02202139145340173</v>
      </c>
      <c r="R169" s="8" t="n">
        <v>-0.008849779865790849</v>
      </c>
      <c r="S169" s="8" t="n">
        <v>-0.008915719542286586</v>
      </c>
      <c r="T169" s="8" t="n">
        <v>-0.0009317927385852501</v>
      </c>
      <c r="U169" s="8" t="n">
        <v>-0.007639880848324277</v>
      </c>
    </row>
    <row r="170">
      <c r="A170" s="2" t="inlineStr">
        <is>
          <t>2025-10-09</t>
        </is>
      </c>
      <c r="B170" s="8" t="n">
        <v>0.0109109594376402</v>
      </c>
      <c r="C170" s="8" t="n">
        <v>0.01181704285417647</v>
      </c>
      <c r="D170" s="8" t="n">
        <v>-0.01971427957704973</v>
      </c>
      <c r="E170" s="8" t="n">
        <v>0.0007445165383361436</v>
      </c>
      <c r="F170" s="8" t="n">
        <v>-0.0001744578879107912</v>
      </c>
      <c r="G170" s="8" t="n">
        <v>0.0006310149275142805</v>
      </c>
      <c r="H170" s="8" t="n">
        <v>-0.005833752903193462</v>
      </c>
      <c r="I170" s="8" t="n">
        <v>-0.006985521679929978</v>
      </c>
      <c r="J170" s="8" t="n">
        <v>-0.01302846535236986</v>
      </c>
      <c r="K170" s="8" t="n">
        <v>-0.003793906244631163</v>
      </c>
      <c r="L170" s="8" t="n">
        <v>0.003092216036202281</v>
      </c>
      <c r="M170" s="8" t="n">
        <v>-0.004765657407107697</v>
      </c>
      <c r="N170" s="8" t="n">
        <v>0.00638326624144081</v>
      </c>
      <c r="O170" s="8" t="n">
        <v>3.435558741868294e-05</v>
      </c>
      <c r="P170" s="8" t="n">
        <v>-0.01165313854208838</v>
      </c>
      <c r="Q170" s="8" t="n">
        <v>0.01334414283434156</v>
      </c>
      <c r="R170" s="8" t="n">
        <v>-0.01791401897920866</v>
      </c>
      <c r="S170" s="8" t="n">
        <v>-0.002720820698632652</v>
      </c>
      <c r="T170" s="8" t="n">
        <v>-0.0003075191603846908</v>
      </c>
      <c r="U170" s="8" t="n">
        <v>0.006903841238691848</v>
      </c>
    </row>
    <row r="171">
      <c r="A171" s="2" t="inlineStr">
        <is>
          <t>2025-10-10</t>
        </is>
      </c>
      <c r="B171" s="8" t="n">
        <v>-0.01200307300108375</v>
      </c>
      <c r="C171" s="8" t="n">
        <v>0.01401632643945598</v>
      </c>
      <c r="D171" s="8" t="n">
        <v>0.01640724740445649</v>
      </c>
      <c r="E171" s="8" t="n">
        <v>0.02993073934760557</v>
      </c>
      <c r="F171" s="8" t="n">
        <v>-0.002721300252659032</v>
      </c>
      <c r="G171" s="8" t="n">
        <v>0.005471407786015259</v>
      </c>
      <c r="H171" s="8" t="n">
        <v>-0.002878233586916371</v>
      </c>
      <c r="I171" s="8" t="n">
        <v>0.004150560991880678</v>
      </c>
      <c r="J171" s="8" t="n">
        <v>-0.006635668612520762</v>
      </c>
      <c r="K171" s="8" t="n">
        <v>0.006181286347383187</v>
      </c>
      <c r="L171" s="8" t="n">
        <v>0.02060059135201528</v>
      </c>
      <c r="M171" s="8" t="n">
        <v>-0.005583911797654072</v>
      </c>
      <c r="N171" s="8" t="n">
        <v>-0.004865781148212118</v>
      </c>
      <c r="O171" s="8" t="n">
        <v>0.00810428693131929</v>
      </c>
      <c r="P171" s="8" t="n">
        <v>0.0009777954033446485</v>
      </c>
      <c r="Q171" s="8" t="n">
        <v>-0.009554068142177085</v>
      </c>
      <c r="R171" s="8" t="n">
        <v>-0.002719889220082166</v>
      </c>
      <c r="S171" s="8" t="n">
        <v>-0.006228695487783551</v>
      </c>
      <c r="T171" s="8" t="n">
        <v>-0.01673407675988855</v>
      </c>
      <c r="U171" s="8" t="n">
        <v>0.003743652780432351</v>
      </c>
    </row>
    <row r="172">
      <c r="A172" s="2" t="inlineStr">
        <is>
          <t>2025-10-13</t>
        </is>
      </c>
      <c r="B172" s="8" t="n">
        <v>-0.005721287109397979</v>
      </c>
      <c r="C172" s="8" t="n">
        <v>-0.01652252278755664</v>
      </c>
      <c r="D172" s="8" t="n">
        <v>-0.005454737407832602</v>
      </c>
      <c r="E172" s="8" t="n">
        <v>-0.01413297088023639</v>
      </c>
      <c r="F172" s="8" t="n">
        <v>0.006001896669882489</v>
      </c>
      <c r="G172" s="8" t="n">
        <v>-0.003912958606650675</v>
      </c>
      <c r="H172" s="8" t="n">
        <v>-0.007501149588863602</v>
      </c>
      <c r="I172" s="8" t="n">
        <v>0.007865551218336252</v>
      </c>
      <c r="J172" s="8" t="n">
        <v>-0.001960270019690703</v>
      </c>
      <c r="K172" s="8" t="n">
        <v>-0.008220917741384511</v>
      </c>
      <c r="L172" s="8" t="n">
        <v>-0.002426979944028053</v>
      </c>
      <c r="M172" s="8" t="n">
        <v>-0.02487769745186059</v>
      </c>
      <c r="N172" s="8" t="n">
        <v>-0.007061347593039486</v>
      </c>
      <c r="O172" s="8" t="n">
        <v>-0.002494977010738295</v>
      </c>
      <c r="P172" s="8" t="n">
        <v>-0.008001618303193209</v>
      </c>
      <c r="Q172" s="8" t="n">
        <v>-0.01010106850401524</v>
      </c>
      <c r="R172" s="8" t="n">
        <v>0.007531039892520262</v>
      </c>
      <c r="S172" s="8" t="n">
        <v>-0.0125320323538998</v>
      </c>
      <c r="T172" s="8" t="n">
        <v>0.009841170448708018</v>
      </c>
      <c r="U172" s="8" t="n">
        <v>0.0002944875010020241</v>
      </c>
    </row>
    <row r="173">
      <c r="A173" s="2" t="inlineStr">
        <is>
          <t>2025-10-14</t>
        </is>
      </c>
      <c r="B173" s="8" t="n">
        <v>0.004868240830651942</v>
      </c>
      <c r="C173" s="8" t="n">
        <v>-0.00441302028376709</v>
      </c>
      <c r="D173" s="8" t="n">
        <v>0.03160839876136819</v>
      </c>
      <c r="E173" s="8" t="n">
        <v>0.03713510709783648</v>
      </c>
      <c r="F173" s="8" t="n">
        <v>-0.002397085199791774</v>
      </c>
      <c r="G173" s="8" t="n">
        <v>-0.01208013550222085</v>
      </c>
      <c r="H173" s="8" t="n">
        <v>0.004645737594863399</v>
      </c>
      <c r="I173" s="8" t="n">
        <v>0.01324515300340566</v>
      </c>
      <c r="J173" s="8" t="n">
        <v>-0.00734316148087324</v>
      </c>
      <c r="K173" s="8" t="n">
        <v>-0.01297881273596214</v>
      </c>
      <c r="L173" s="8" t="n">
        <v>-0.007135628838899054</v>
      </c>
      <c r="M173" s="8" t="n">
        <v>-0.006863416406950094</v>
      </c>
      <c r="N173" s="8" t="n">
        <v>0.01113683416259342</v>
      </c>
      <c r="O173" s="8" t="n">
        <v>-0.005494802229201543</v>
      </c>
      <c r="P173" s="8" t="n">
        <v>0.01018000724187055</v>
      </c>
      <c r="Q173" s="8" t="n">
        <v>0.01478844253929545</v>
      </c>
      <c r="R173" s="8" t="n">
        <v>0.007363233429314622</v>
      </c>
      <c r="S173" s="8" t="n">
        <v>0.01697680821539099</v>
      </c>
      <c r="T173" s="8" t="n">
        <v>0.002394596814101599</v>
      </c>
      <c r="U173" s="8" t="n">
        <v>0.005326347611958646</v>
      </c>
    </row>
    <row r="174">
      <c r="A174" s="2" t="inlineStr">
        <is>
          <t>2025-10-15</t>
        </is>
      </c>
      <c r="B174" s="8" t="n">
        <v>-0.01413700331580614</v>
      </c>
      <c r="C174" s="8" t="n">
        <v>-0.01835084655810049</v>
      </c>
      <c r="D174" s="8" t="n">
        <v>0.006661785411187615</v>
      </c>
      <c r="E174" s="8" t="n">
        <v>-0.00865804473044011</v>
      </c>
      <c r="F174" s="8" t="n">
        <v>0.0003547826149256682</v>
      </c>
      <c r="G174" s="8" t="n">
        <v>-0.0286409910416666</v>
      </c>
      <c r="H174" s="8" t="n">
        <v>0.002470180607278155</v>
      </c>
      <c r="I174" s="8" t="n">
        <v>-0.02815574723198505</v>
      </c>
      <c r="J174" s="8" t="n">
        <v>0.0009551546010458474</v>
      </c>
      <c r="K174" s="8" t="n">
        <v>-0.003727726861390637</v>
      </c>
      <c r="L174" s="8" t="n">
        <v>-0.008321869729517973</v>
      </c>
      <c r="M174" s="8" t="n">
        <v>-0.02451715917646281</v>
      </c>
      <c r="N174" s="8" t="n">
        <v>5.149278835476449e-05</v>
      </c>
      <c r="O174" s="8" t="n">
        <v>-0.02399745284438725</v>
      </c>
      <c r="P174" s="8" t="n">
        <v>0.003768636329917724</v>
      </c>
      <c r="Q174" s="8" t="n">
        <v>-0.00926882756441195</v>
      </c>
      <c r="R174" s="8" t="n">
        <v>0.002709560405834567</v>
      </c>
      <c r="S174" s="8" t="n">
        <v>0.005903816067590398</v>
      </c>
      <c r="T174" s="8" t="n">
        <v>0.04024354181751742</v>
      </c>
      <c r="U174" s="8" t="n">
        <v>0.01072430550636721</v>
      </c>
    </row>
    <row r="175">
      <c r="A175" s="2" t="inlineStr">
        <is>
          <t>2025-10-16</t>
        </is>
      </c>
      <c r="B175" s="8" t="n">
        <v>0.002662698213001781</v>
      </c>
      <c r="C175" s="8" t="n">
        <v>-0.009185304056193229</v>
      </c>
      <c r="D175" s="8" t="n">
        <v>-0.008681590213186745</v>
      </c>
      <c r="E175" s="8" t="n">
        <v>0.01945440464212437</v>
      </c>
      <c r="F175" s="8" t="n">
        <v>-0.00594290238179662</v>
      </c>
      <c r="G175" s="8" t="n">
        <v>-0.004152587864794157</v>
      </c>
      <c r="H175" s="8" t="n">
        <v>-0.001849065599279387</v>
      </c>
      <c r="I175" s="8" t="n">
        <v>0.0185321816891728</v>
      </c>
      <c r="J175" s="8" t="n">
        <v>-0.006210566687850767</v>
      </c>
      <c r="K175" s="8" t="n">
        <v>0.003883758112281668</v>
      </c>
      <c r="L175" s="8" t="n">
        <v>-0.002520176810300225</v>
      </c>
      <c r="M175" s="8" t="n">
        <v>-0.001711520611923677</v>
      </c>
      <c r="N175" s="8" t="n">
        <v>0.003560224973062609</v>
      </c>
      <c r="O175" s="8" t="n">
        <v>-0.01318550195325664</v>
      </c>
      <c r="P175" s="8" t="n">
        <v>-0.01240193101389504</v>
      </c>
      <c r="Q175" s="8" t="n">
        <v>0.0001476501294485448</v>
      </c>
      <c r="R175" s="8" t="n">
        <v>0.01094499739267378</v>
      </c>
      <c r="S175" s="8" t="n">
        <v>-0.01022098977432445</v>
      </c>
      <c r="T175" s="8" t="n">
        <v>0.007493837679357598</v>
      </c>
      <c r="U175" s="8" t="n">
        <v>-0.003352871981098034</v>
      </c>
    </row>
    <row r="176">
      <c r="A176" s="2" t="inlineStr">
        <is>
          <t>2025-10-17</t>
        </is>
      </c>
      <c r="B176" s="8" t="n">
        <v>0.02152479449346933</v>
      </c>
      <c r="C176" s="8" t="n">
        <v>-0.002659865287984323</v>
      </c>
      <c r="D176" s="8" t="n">
        <v>-0.01595808359556957</v>
      </c>
      <c r="E176" s="8" t="n">
        <v>0.01334666758539239</v>
      </c>
      <c r="F176" s="8" t="n">
        <v>-0.006908427813829519</v>
      </c>
      <c r="G176" s="8" t="n">
        <v>0.01863138878538341</v>
      </c>
      <c r="H176" s="8" t="n">
        <v>0.00400790526325355</v>
      </c>
      <c r="I176" s="8" t="n">
        <v>0.006256147730596753</v>
      </c>
      <c r="J176" s="8" t="n">
        <v>-0.01704130419479084</v>
      </c>
      <c r="K176" s="8" t="n">
        <v>-0.01507222396355299</v>
      </c>
      <c r="L176" s="8" t="n">
        <v>0.002232198019641008</v>
      </c>
      <c r="M176" s="8" t="n">
        <v>0.007068248582896974</v>
      </c>
      <c r="N176" s="8" t="n">
        <v>-0.00421735396129571</v>
      </c>
      <c r="O176" s="8" t="n">
        <v>0.01480475872814893</v>
      </c>
      <c r="P176" s="8" t="n">
        <v>-0.03023288443154012</v>
      </c>
      <c r="Q176" s="8" t="n">
        <v>0.03726173276738146</v>
      </c>
      <c r="R176" s="8" t="n">
        <v>0.03481414161624322</v>
      </c>
      <c r="S176" s="8" t="n">
        <v>0.03414219680401042</v>
      </c>
      <c r="T176" s="8" t="n">
        <v>-0.02371147374647999</v>
      </c>
      <c r="U176" s="8" t="n">
        <v>-0.001838092118741222</v>
      </c>
    </row>
    <row r="177">
      <c r="A177" s="2" t="inlineStr">
        <is>
          <t>2025-10-20</t>
        </is>
      </c>
      <c r="B177" s="8" t="n">
        <v>-0.004286207265833016</v>
      </c>
      <c r="C177" s="8" t="n">
        <v>-0.01201636888754144</v>
      </c>
      <c r="D177" s="8" t="n">
        <v>-0.02296538055216948</v>
      </c>
      <c r="E177" s="8" t="n">
        <v>-0.03089414339909287</v>
      </c>
      <c r="F177" s="8" t="n">
        <v>0.001673033174297799</v>
      </c>
      <c r="G177" s="8" t="n">
        <v>-0.02313890399779725</v>
      </c>
      <c r="H177" s="8" t="n">
        <v>0.006041757059591276</v>
      </c>
      <c r="I177" s="8" t="n">
        <v>-0.01342538917463626</v>
      </c>
      <c r="J177" s="8" t="n">
        <v>0.01984102264908294</v>
      </c>
      <c r="K177" s="8" t="n">
        <v>-0.02261053420947762</v>
      </c>
      <c r="L177" s="8" t="n">
        <v>0.004582975934267779</v>
      </c>
      <c r="M177" s="8" t="n">
        <v>0.01694182413727749</v>
      </c>
      <c r="N177" s="8" t="n">
        <v>-0.004467151409026201</v>
      </c>
      <c r="O177" s="8" t="n">
        <v>0.01096234637140171</v>
      </c>
      <c r="P177" s="8" t="n">
        <v>0.01395688043479604</v>
      </c>
      <c r="Q177" s="8" t="n">
        <v>0.008543934446643937</v>
      </c>
      <c r="R177" s="8" t="n">
        <v>0.02331693439103492</v>
      </c>
      <c r="S177" s="8" t="n">
        <v>0.02949759407990377</v>
      </c>
      <c r="T177" s="8" t="n">
        <v>0.001184445962635667</v>
      </c>
      <c r="U177" s="8" t="n">
        <v>0.005871331690101404</v>
      </c>
    </row>
    <row r="178">
      <c r="A178" s="2" t="inlineStr">
        <is>
          <t>2025-10-21</t>
        </is>
      </c>
      <c r="B178" s="8" t="n">
        <v>-0.02545578515433619</v>
      </c>
      <c r="C178" s="8" t="n">
        <v>0.01027497894321668</v>
      </c>
      <c r="D178" s="8" t="n">
        <v>-0.03487328821307449</v>
      </c>
      <c r="E178" s="8" t="n">
        <v>-0.004005364241204182</v>
      </c>
      <c r="F178" s="8" t="n">
        <v>-0.01026667369648748</v>
      </c>
      <c r="G178" s="8" t="n">
        <v>0.007144837373671504</v>
      </c>
      <c r="H178" s="8" t="n">
        <v>-0.001353948160122485</v>
      </c>
      <c r="I178" s="8" t="n">
        <v>0.004822880207737894</v>
      </c>
      <c r="J178" s="8" t="n">
        <v>-0.01176494714082795</v>
      </c>
      <c r="K178" s="8" t="n">
        <v>-0.008318299536104544</v>
      </c>
      <c r="L178" s="8" t="n">
        <v>0.006723069538062716</v>
      </c>
      <c r="M178" s="8" t="n">
        <v>0.01092329888944253</v>
      </c>
      <c r="N178" s="8" t="n">
        <v>0.0001308842077678151</v>
      </c>
      <c r="O178" s="8" t="n">
        <v>-0.01780078834529275</v>
      </c>
      <c r="P178" s="8" t="n">
        <v>0.003357742541788663</v>
      </c>
      <c r="Q178" s="8" t="n">
        <v>-0.002914872815837952</v>
      </c>
      <c r="R178" s="8" t="n">
        <v>0.0009088404535421597</v>
      </c>
      <c r="S178" s="8" t="n">
        <v>-0.008028555167661659</v>
      </c>
      <c r="T178" s="8" t="n">
        <v>-0.003377541207942205</v>
      </c>
      <c r="U178" s="8" t="n">
        <v>-0.002717001217579362</v>
      </c>
    </row>
    <row r="179">
      <c r="A179" s="2" t="inlineStr">
        <is>
          <t>2025-10-22</t>
        </is>
      </c>
      <c r="B179" s="8" t="n">
        <v>-0.0006401884248565561</v>
      </c>
      <c r="C179" s="8" t="n">
        <v>0.01087826749321687</v>
      </c>
      <c r="D179" s="8" t="n">
        <v>-0.02361346715181621</v>
      </c>
      <c r="E179" s="8" t="n">
        <v>-0.02996849183705734</v>
      </c>
      <c r="F179" s="8" t="n">
        <v>-0.005857194472013974</v>
      </c>
      <c r="G179" s="8" t="n">
        <v>-0.009632360910690203</v>
      </c>
      <c r="H179" s="8" t="n">
        <v>0.01496866720481849</v>
      </c>
      <c r="I179" s="8" t="n">
        <v>-0.01561991371976026</v>
      </c>
      <c r="J179" s="8" t="n">
        <v>0.009341722214724787</v>
      </c>
      <c r="K179" s="8" t="n">
        <v>-0.01539021054649644</v>
      </c>
      <c r="L179" s="8" t="n">
        <v>0.001099770518137713</v>
      </c>
      <c r="M179" s="8" t="n">
        <v>-0.0001864752068508769</v>
      </c>
      <c r="N179" s="8" t="n">
        <v>-0.001575602531956837</v>
      </c>
      <c r="O179" s="8" t="n">
        <v>-0.0045623700487995</v>
      </c>
      <c r="P179" s="8" t="n">
        <v>-0.00427332386188119</v>
      </c>
      <c r="Q179" s="8" t="n">
        <v>0.01244601763586346</v>
      </c>
      <c r="R179" s="8" t="n">
        <v>0.01563556421350312</v>
      </c>
      <c r="S179" s="8" t="n">
        <v>0.0117805820963787</v>
      </c>
      <c r="T179" s="8" t="n">
        <v>-0.001688930605188205</v>
      </c>
      <c r="U179" s="8" t="n">
        <v>0.007552080575272291</v>
      </c>
    </row>
    <row r="180">
      <c r="A180" s="2" t="inlineStr">
        <is>
          <t>2025-10-23</t>
        </is>
      </c>
      <c r="B180" s="8" t="n">
        <v>0.01065149295385614</v>
      </c>
      <c r="C180" s="8" t="n">
        <v>-0.01758831710846067</v>
      </c>
      <c r="D180" s="8" t="n">
        <v>-0.01574765194295628</v>
      </c>
      <c r="E180" s="8" t="n">
        <v>-0.00978418299615734</v>
      </c>
      <c r="F180" s="8" t="n">
        <v>-0.02933313390529663</v>
      </c>
      <c r="G180" s="8" t="n">
        <v>-0.01842357000872611</v>
      </c>
      <c r="H180" s="8" t="n">
        <v>-0.01459336680570764</v>
      </c>
      <c r="I180" s="8" t="n">
        <v>-0.01262413537498732</v>
      </c>
      <c r="J180" s="8" t="n">
        <v>-0.006436983301733388</v>
      </c>
      <c r="K180" s="8" t="n">
        <v>0.01370499527548149</v>
      </c>
      <c r="L180" s="8" t="n">
        <v>0.01401392617058696</v>
      </c>
      <c r="M180" s="8" t="n">
        <v>0.01059215780276469</v>
      </c>
      <c r="N180" s="8" t="n">
        <v>-0.0155873519567482</v>
      </c>
      <c r="O180" s="8" t="n">
        <v>0.008870466264153051</v>
      </c>
      <c r="P180" s="8" t="n">
        <v>0.00779456965421698</v>
      </c>
      <c r="Q180" s="8" t="n">
        <v>0.006398367182061944</v>
      </c>
      <c r="R180" s="8" t="n">
        <v>-0.001637667405635828</v>
      </c>
      <c r="S180" s="8" t="n">
        <v>-0.008526148166146337</v>
      </c>
      <c r="T180" s="8" t="n">
        <v>-0.0008310282147451879</v>
      </c>
      <c r="U180" s="8" t="n">
        <v>-0.003953137175936896</v>
      </c>
    </row>
    <row r="181">
      <c r="A181" s="2" t="inlineStr">
        <is>
          <t>2025-10-24</t>
        </is>
      </c>
      <c r="B181" s="8" t="n">
        <v>-0.01428106242470884</v>
      </c>
      <c r="C181" s="8" t="n">
        <v>0.007699657043280418</v>
      </c>
      <c r="D181" s="8" t="n">
        <v>-0.013904744992039</v>
      </c>
      <c r="E181" s="8" t="n">
        <v>0.0006374954479851248</v>
      </c>
      <c r="F181" s="8" t="n">
        <v>-0.0009918826606527126</v>
      </c>
      <c r="G181" s="8" t="n">
        <v>0.007720691245005181</v>
      </c>
      <c r="H181" s="8" t="n">
        <v>0.01117029042379435</v>
      </c>
      <c r="I181" s="8" t="n">
        <v>0.0009970125947299669</v>
      </c>
      <c r="J181" s="8" t="n">
        <v>-0.004590544262689236</v>
      </c>
      <c r="K181" s="8" t="n">
        <v>0.01495811855122057</v>
      </c>
      <c r="L181" s="8" t="n">
        <v>-0.004204225620843385</v>
      </c>
      <c r="M181" s="8" t="n">
        <v>-0.004382143014121384</v>
      </c>
      <c r="N181" s="8" t="n">
        <v>0.01101455672645603</v>
      </c>
      <c r="O181" s="8" t="n">
        <v>-0.009682310152977797</v>
      </c>
      <c r="P181" s="8" t="n">
        <v>-0.01915092754649804</v>
      </c>
      <c r="Q181" s="8" t="n">
        <v>0.009192100132644989</v>
      </c>
      <c r="R181" s="8" t="n">
        <v>-0.01415591183760254</v>
      </c>
      <c r="S181" s="8" t="n">
        <v>0.005103608847510585</v>
      </c>
      <c r="T181" s="8" t="n">
        <v>-2.016961129847495e-05</v>
      </c>
      <c r="U181" s="8" t="n">
        <v>-0.004226897588777047</v>
      </c>
    </row>
    <row r="182">
      <c r="A182" s="2" t="inlineStr">
        <is>
          <t>2025-10-27</t>
        </is>
      </c>
      <c r="B182" s="8" t="n">
        <v>0.007302086286217473</v>
      </c>
      <c r="C182" s="8" t="n">
        <v>0.01320283686833503</v>
      </c>
      <c r="D182" s="8" t="n">
        <v>-0.02771357903947888</v>
      </c>
      <c r="E182" s="8" t="n">
        <v>0.007092540386861602</v>
      </c>
      <c r="F182" s="8" t="n">
        <v>-0.002856521186866176</v>
      </c>
      <c r="G182" s="8" t="n">
        <v>0.007727123181725332</v>
      </c>
      <c r="H182" s="8" t="n">
        <v>-0.01900229704540789</v>
      </c>
      <c r="I182" s="8" t="n">
        <v>0.006415286154128768</v>
      </c>
      <c r="J182" s="8" t="n">
        <v>-0.00374412416298464</v>
      </c>
      <c r="K182" s="8" t="n">
        <v>0.002591132086947499</v>
      </c>
      <c r="L182" s="8" t="n">
        <v>-0.005384925414748485</v>
      </c>
      <c r="M182" s="8" t="n">
        <v>-0.0004398012999759205</v>
      </c>
      <c r="N182" s="8" t="n">
        <v>0.005968279478191778</v>
      </c>
      <c r="O182" s="8" t="n">
        <v>0.003257649433599564</v>
      </c>
      <c r="P182" s="8" t="n">
        <v>0.01407405264518799</v>
      </c>
      <c r="Q182" s="8" t="n">
        <v>-0.02151403631415945</v>
      </c>
      <c r="R182" s="8" t="n">
        <v>-0.007188999330765057</v>
      </c>
      <c r="S182" s="8" t="n">
        <v>0.001712672727606403</v>
      </c>
      <c r="T182" s="8" t="n">
        <v>-0.006201854883301122</v>
      </c>
      <c r="U182" s="8" t="n">
        <v>0.01014698932647206</v>
      </c>
    </row>
    <row r="183">
      <c r="A183" s="2" t="inlineStr">
        <is>
          <t>2025-10-28</t>
        </is>
      </c>
      <c r="B183" s="8" t="n">
        <v>-0.01100875655367861</v>
      </c>
      <c r="C183" s="8" t="n">
        <v>-0.006309088299808642</v>
      </c>
      <c r="D183" s="8" t="n">
        <v>0.0255825640074983</v>
      </c>
      <c r="E183" s="8" t="n">
        <v>0.01954579186097343</v>
      </c>
      <c r="F183" s="8" t="n">
        <v>-0.001239371334533678</v>
      </c>
      <c r="G183" s="8" t="n">
        <v>-0.02301641805198348</v>
      </c>
      <c r="H183" s="8" t="n">
        <v>0.02383309748015498</v>
      </c>
      <c r="I183" s="8" t="n">
        <v>0.003745519238911383</v>
      </c>
      <c r="J183" s="8" t="n">
        <v>0.002922758393574157</v>
      </c>
      <c r="K183" s="8" t="n">
        <v>-0.0134264634728339</v>
      </c>
      <c r="L183" s="8" t="n">
        <v>-0.008546777358265544</v>
      </c>
      <c r="M183" s="8" t="n">
        <v>-0.008687815619817947</v>
      </c>
      <c r="N183" s="8" t="n">
        <v>0.01612528979384558</v>
      </c>
      <c r="O183" s="8" t="n">
        <v>0.002180169463957739</v>
      </c>
      <c r="P183" s="8" t="n">
        <v>0.000837827604100125</v>
      </c>
      <c r="Q183" s="8" t="n">
        <v>0.05100390093594551</v>
      </c>
      <c r="R183" s="8" t="n">
        <v>-0.01647273567244621</v>
      </c>
      <c r="S183" s="8" t="n">
        <v>0.01835828848881306</v>
      </c>
      <c r="T183" s="8" t="n">
        <v>-0.02217551031943783</v>
      </c>
      <c r="U183" s="8" t="n">
        <v>0.005135556168068252</v>
      </c>
    </row>
    <row r="184">
      <c r="A184" s="2" t="inlineStr">
        <is>
          <t>2025-10-29</t>
        </is>
      </c>
      <c r="B184" s="8" t="n">
        <v>0.01725353777982293</v>
      </c>
      <c r="C184" s="8" t="n">
        <v>0.005588178925921751</v>
      </c>
      <c r="D184" s="8" t="n">
        <v>0.02548859809483654</v>
      </c>
      <c r="E184" s="8" t="n">
        <v>-0.002005088828079449</v>
      </c>
      <c r="F184" s="8" t="n">
        <v>-0.01139438205107807</v>
      </c>
      <c r="G184" s="8" t="n">
        <v>-0.02332826250690972</v>
      </c>
      <c r="H184" s="8" t="n">
        <v>-0.01167599179818281</v>
      </c>
      <c r="I184" s="8" t="n">
        <v>0.002028988925896553</v>
      </c>
      <c r="J184" s="8" t="n">
        <v>-0.009913167986960989</v>
      </c>
      <c r="K184" s="8" t="n">
        <v>-0.01016692479704001</v>
      </c>
      <c r="L184" s="8" t="n">
        <v>-0.002105723635487254</v>
      </c>
      <c r="M184" s="8" t="n">
        <v>0.007864780498276122</v>
      </c>
      <c r="N184" s="8" t="n">
        <v>-0.02020369639422029</v>
      </c>
      <c r="O184" s="8" t="n">
        <v>0.03868781716411328</v>
      </c>
      <c r="P184" s="8" t="n">
        <v>0.003460666064322571</v>
      </c>
      <c r="Q184" s="8" t="n">
        <v>0.00748957639861607</v>
      </c>
      <c r="R184" s="8" t="n">
        <v>-0.01901792306822971</v>
      </c>
      <c r="S184" s="8" t="n">
        <v>-6.580145214941414e-05</v>
      </c>
      <c r="T184" s="8" t="n">
        <v>-0.01511289163609016</v>
      </c>
      <c r="U184" s="8" t="n">
        <v>-0.007351669777505361</v>
      </c>
    </row>
    <row r="185">
      <c r="A185" s="2" t="inlineStr">
        <is>
          <t>2025-10-30</t>
        </is>
      </c>
      <c r="B185" s="8" t="n">
        <v>0.004753129020070391</v>
      </c>
      <c r="C185" s="8" t="n">
        <v>0.01120630457506457</v>
      </c>
      <c r="D185" s="8" t="n">
        <v>-0.003598931772525248</v>
      </c>
      <c r="E185" s="8" t="n">
        <v>0.02589562620186351</v>
      </c>
      <c r="F185" s="8" t="n">
        <v>-0.004810474953881795</v>
      </c>
      <c r="G185" s="8" t="n">
        <v>0.001141518398154247</v>
      </c>
      <c r="H185" s="8" t="n">
        <v>-0.0005861670538475465</v>
      </c>
      <c r="I185" s="8" t="n">
        <v>0.007908438492715853</v>
      </c>
      <c r="J185" s="8" t="n">
        <v>-0.007117297692393689</v>
      </c>
      <c r="K185" s="8" t="n">
        <v>0.001120769880748817</v>
      </c>
      <c r="L185" s="8" t="n">
        <v>-0.009575906428096328</v>
      </c>
      <c r="M185" s="8" t="n">
        <v>-0.003088811036113602</v>
      </c>
      <c r="N185" s="8" t="n">
        <v>-0.01609420992952456</v>
      </c>
      <c r="O185" s="8" t="n">
        <v>0.008995851733351264</v>
      </c>
      <c r="P185" s="8" t="n">
        <v>0.005549830744043478</v>
      </c>
      <c r="Q185" s="8" t="n">
        <v>0.004481998348519717</v>
      </c>
      <c r="R185" s="8" t="n">
        <v>0.001604510852230321</v>
      </c>
      <c r="S185" s="8" t="n">
        <v>0.06778978208918719</v>
      </c>
      <c r="T185" s="8" t="n">
        <v>0.0004656010849670572</v>
      </c>
      <c r="U185" s="8" t="n">
        <v>0.000751687134108725</v>
      </c>
    </row>
    <row r="186">
      <c r="A186" s="2" t="inlineStr">
        <is>
          <t>2025-10-31</t>
        </is>
      </c>
      <c r="B186" s="8" t="n">
        <v>-0.001268406652656862</v>
      </c>
      <c r="C186" s="8" t="n">
        <v>-0.004507022321723245</v>
      </c>
      <c r="D186" s="8" t="n">
        <v>-0.008591914992287716</v>
      </c>
      <c r="E186" s="8" t="n">
        <v>-0.04122768293976616</v>
      </c>
      <c r="F186" s="8" t="n">
        <v>0.002037818804438858</v>
      </c>
      <c r="G186" s="8" t="n">
        <v>0.02283432923799723</v>
      </c>
      <c r="H186" s="8" t="n">
        <v>-0.007939745034646232</v>
      </c>
      <c r="I186" s="8" t="n">
        <v>0.01381525477292359</v>
      </c>
      <c r="J186" s="8" t="n">
        <v>0.004270866205482448</v>
      </c>
      <c r="K186" s="8" t="n">
        <v>0.04034578259588113</v>
      </c>
      <c r="L186" s="8" t="n">
        <v>-0.08912709559339445</v>
      </c>
      <c r="M186" s="8" t="n">
        <v>-0.028005205830542</v>
      </c>
      <c r="N186" s="8" t="n">
        <v>0.002446755656284858</v>
      </c>
      <c r="O186" s="8" t="n">
        <v>0.001244968233181338</v>
      </c>
      <c r="P186" s="8" t="n">
        <v>-0.009583357343640606</v>
      </c>
      <c r="Q186" s="8" t="n">
        <v>-0.004661375463693242</v>
      </c>
      <c r="R186" s="8" t="n">
        <v>-0.03392445109280589</v>
      </c>
      <c r="S186" s="8" t="n">
        <v>0.03381708839040855</v>
      </c>
      <c r="T186" s="8" t="n">
        <v>0.002187171664567012</v>
      </c>
      <c r="U186" s="8" t="n">
        <v>-0.02405085215288182</v>
      </c>
    </row>
    <row r="187">
      <c r="A187" s="2" t="inlineStr">
        <is>
          <t>2025-11-03</t>
        </is>
      </c>
      <c r="B187" s="8" t="n">
        <v>-0.001769759119604712</v>
      </c>
      <c r="C187" s="8" t="n">
        <v>0.08791797417789041</v>
      </c>
      <c r="D187" s="8" t="n">
        <v>0.01076603738756237</v>
      </c>
      <c r="E187" s="8" t="n">
        <v>0.01572590149331921</v>
      </c>
      <c r="F187" s="8" t="n">
        <v>0.01070810118196691</v>
      </c>
      <c r="G187" s="8" t="n">
        <v>0.03562903705528948</v>
      </c>
      <c r="H187" s="8" t="n">
        <v>-0.006405424761700641</v>
      </c>
      <c r="I187" s="8" t="n">
        <v>0.006353917113681535</v>
      </c>
      <c r="J187" s="8" t="n">
        <v>-0.01703517897585654</v>
      </c>
      <c r="K187" s="8" t="n">
        <v>0.02094249840360272</v>
      </c>
      <c r="L187" s="8" t="n">
        <v>-0.03705399270031606</v>
      </c>
      <c r="M187" s="8" t="n">
        <v>-0.002875690576253903</v>
      </c>
      <c r="N187" s="8" t="n">
        <v>0.005412912947040155</v>
      </c>
      <c r="O187" s="8" t="n">
        <v>-0.01521983837732111</v>
      </c>
      <c r="P187" s="8" t="n">
        <v>-0.009441669604126637</v>
      </c>
      <c r="Q187" s="8" t="n">
        <v>0.1609162762310521</v>
      </c>
      <c r="R187" s="8" t="n">
        <v>-0.03523175485617639</v>
      </c>
      <c r="S187" s="8" t="n">
        <v>0.01591504701071417</v>
      </c>
      <c r="T187" s="8" t="n">
        <v>7.401723650178431e-05</v>
      </c>
      <c r="U187" s="8" t="n">
        <v>0.004038413294929972</v>
      </c>
    </row>
    <row r="188">
      <c r="A188" s="2" t="inlineStr">
        <is>
          <t>2025-11-04</t>
        </is>
      </c>
      <c r="B188" s="8" t="n">
        <v>-0.01354690154406781</v>
      </c>
      <c r="C188" s="8" t="n">
        <v>0.03837312020337114</v>
      </c>
      <c r="D188" s="8" t="n">
        <v>-0.01319615322116321</v>
      </c>
      <c r="E188" s="8" t="n">
        <v>0.008540574215341551</v>
      </c>
      <c r="F188" s="8" t="n">
        <v>0.0009587547949375865</v>
      </c>
      <c r="G188" s="8" t="n">
        <v>-0.01959139703842956</v>
      </c>
      <c r="H188" s="8" t="n">
        <v>0.001223469226583396</v>
      </c>
      <c r="I188" s="8" t="n">
        <v>-0.007999317928586883</v>
      </c>
      <c r="J188" s="8" t="n">
        <v>-0.005208982789583091</v>
      </c>
      <c r="K188" s="8" t="n">
        <v>0.04316870768719493</v>
      </c>
      <c r="L188" s="8" t="n">
        <v>-0.01098189979851605</v>
      </c>
      <c r="M188" s="8" t="n">
        <v>0.01183348150838957</v>
      </c>
      <c r="N188" s="8" t="n">
        <v>0.006624926150746463</v>
      </c>
      <c r="O188" s="8" t="n">
        <v>0.0140034649283297</v>
      </c>
      <c r="P188" s="8" t="n">
        <v>0.009457622157470596</v>
      </c>
      <c r="Q188" s="8" t="n">
        <v>-0.00678110782661173</v>
      </c>
      <c r="R188" s="8" t="n">
        <v>-0.02471234470039311</v>
      </c>
      <c r="S188" s="8" t="n">
        <v>0.001508992178269188</v>
      </c>
      <c r="T188" s="8" t="n">
        <v>0.003904080407203109</v>
      </c>
      <c r="U188" s="8" t="n">
        <v>-0.009695826061457644</v>
      </c>
    </row>
    <row r="189">
      <c r="A189" s="2" t="inlineStr">
        <is>
          <t>2025-11-05</t>
        </is>
      </c>
      <c r="B189" s="8" t="n">
        <v>0.009156070355693133</v>
      </c>
      <c r="C189" s="8" t="n">
        <v>-0.0004419807845948143</v>
      </c>
      <c r="D189" s="8" t="n">
        <v>0.007039918518708867</v>
      </c>
      <c r="E189" s="8" t="n">
        <v>-0.005160800364439109</v>
      </c>
      <c r="F189" s="8" t="n">
        <v>-0.009575900897723883</v>
      </c>
      <c r="G189" s="8" t="n">
        <v>-0.01560555719397062</v>
      </c>
      <c r="H189" s="8" t="n">
        <v>-0.003178915905764476</v>
      </c>
      <c r="I189" s="8" t="n">
        <v>-0.003783680444412868</v>
      </c>
      <c r="J189" s="8" t="n">
        <v>0.01288619064352339</v>
      </c>
      <c r="K189" s="8" t="n">
        <v>0.008524353770870062</v>
      </c>
      <c r="L189" s="8" t="n">
        <v>0.01062904422393678</v>
      </c>
      <c r="M189" s="8" t="n">
        <v>0.001266046657648233</v>
      </c>
      <c r="N189" s="8" t="n">
        <v>-0.002607456737900099</v>
      </c>
      <c r="O189" s="8" t="n">
        <v>0.001970022425450448</v>
      </c>
      <c r="P189" s="8" t="n">
        <v>-0.01042870927597735</v>
      </c>
      <c r="Q189" s="8" t="n">
        <v>0.01327761959018489</v>
      </c>
      <c r="R189" s="8" t="n">
        <v>-3.267301325783276e-05</v>
      </c>
      <c r="S189" s="8" t="n">
        <v>0.002623753555351424</v>
      </c>
      <c r="T189" s="8" t="n">
        <v>0.004344406468352545</v>
      </c>
      <c r="U189" s="8" t="n">
        <v>0.002395522801295083</v>
      </c>
    </row>
    <row r="190">
      <c r="A190" s="2" t="inlineStr">
        <is>
          <t>2025-11-06</t>
        </is>
      </c>
      <c r="B190" s="8" t="n">
        <v>0.04731830885689776</v>
      </c>
      <c r="C190" s="8" t="n">
        <v>-0.001839945447983908</v>
      </c>
      <c r="D190" s="8" t="n">
        <v>0.002242853806135672</v>
      </c>
      <c r="E190" s="8" t="n">
        <v>-0.04737558393997711</v>
      </c>
      <c r="F190" s="8" t="n">
        <v>-0.0005052716524481821</v>
      </c>
      <c r="G190" s="8" t="n">
        <v>0.008406052244939236</v>
      </c>
      <c r="H190" s="8" t="n">
        <v>-0.001506204810707619</v>
      </c>
      <c r="I190" s="8" t="n">
        <v>0.004890266671417489</v>
      </c>
      <c r="J190" s="8" t="n">
        <v>0.00386779420213861</v>
      </c>
      <c r="K190" s="8" t="n">
        <v>0.0284212546577019</v>
      </c>
      <c r="L190" s="8" t="n">
        <v>0.006378737797380994</v>
      </c>
      <c r="M190" s="8" t="n">
        <v>-0.0009423640810474004</v>
      </c>
      <c r="N190" s="8" t="n">
        <v>0.008630124441204267</v>
      </c>
      <c r="O190" s="8" t="n">
        <v>-0.02267281297968609</v>
      </c>
      <c r="P190" s="8" t="n">
        <v>-0.0003044554990680737</v>
      </c>
      <c r="Q190" s="8" t="n">
        <v>-0.02579219937244432</v>
      </c>
      <c r="R190" s="8" t="n">
        <v>0.01406227950372603</v>
      </c>
      <c r="S190" s="8" t="n">
        <v>-0.002425871651282956</v>
      </c>
      <c r="T190" s="8" t="n">
        <v>-0.00850980353498079</v>
      </c>
      <c r="U190" s="8" t="n">
        <v>0.006717807063374065</v>
      </c>
    </row>
    <row r="191">
      <c r="A191" s="2" t="inlineStr">
        <is>
          <t>2025-11-07</t>
        </is>
      </c>
      <c r="B191" s="8" t="n">
        <v>0.02129367572958675</v>
      </c>
      <c r="C191" s="8" t="n">
        <v>-0.0004800779070583232</v>
      </c>
      <c r="D191" s="8" t="n">
        <v>0.01483864214929459</v>
      </c>
      <c r="E191" s="8" t="n">
        <v>-0.3925281345189805</v>
      </c>
      <c r="F191" s="8" t="n">
        <v>-0.005437290404794872</v>
      </c>
      <c r="G191" s="8" t="n">
        <v>-0.02014184537421089</v>
      </c>
      <c r="H191" s="8" t="n">
        <v>0.01283232453244373</v>
      </c>
      <c r="I191" s="8" t="n">
        <v>0.009051680114293404</v>
      </c>
      <c r="J191" s="8" t="n">
        <v>-0.01298412875620595</v>
      </c>
      <c r="K191" s="8" t="n">
        <v>0.009191030728326756</v>
      </c>
      <c r="L191" s="8" t="n">
        <v>-0.001830810497560412</v>
      </c>
      <c r="M191" s="8" t="n">
        <v>-0.01017420113643782</v>
      </c>
      <c r="N191" s="8" t="n">
        <v>-0.002116427797224865</v>
      </c>
      <c r="O191" s="8" t="n">
        <v>-0.007233819896211711</v>
      </c>
      <c r="P191" s="8" t="n">
        <v>-0.004151268598339508</v>
      </c>
      <c r="Q191" s="8" t="n">
        <v>0.007721752622137455</v>
      </c>
      <c r="R191" s="8" t="n">
        <v>0.0155030326637296</v>
      </c>
      <c r="S191" s="8" t="n">
        <v>0.005709363382392392</v>
      </c>
      <c r="T191" s="8" t="n">
        <v>0.01397833406498458</v>
      </c>
      <c r="U191" s="8" t="n">
        <v>-0.01888243278213802</v>
      </c>
    </row>
    <row r="192">
      <c r="A192" s="2" t="inlineStr">
        <is>
          <t>2025-11-10</t>
        </is>
      </c>
      <c r="B192" s="8" t="n">
        <v>-0.01673247446239238</v>
      </c>
      <c r="C192" s="8" t="n">
        <v>0.005381179909292003</v>
      </c>
      <c r="D192" s="8" t="n">
        <v>-0.01633030763187157</v>
      </c>
      <c r="E192" s="8" t="n">
        <v>-0.06051471533740061</v>
      </c>
      <c r="F192" s="8" t="n">
        <v>0.005111142289201958</v>
      </c>
      <c r="G192" s="8" t="n">
        <v>0.004251968797652202</v>
      </c>
      <c r="H192" s="8" t="n">
        <v>0.009065237795285279</v>
      </c>
      <c r="I192" s="8" t="n">
        <v>0.0007870243972792543</v>
      </c>
      <c r="J192" s="8" t="n">
        <v>0.0006066998414226612</v>
      </c>
      <c r="K192" s="8" t="n">
        <v>-0.007136568582475084</v>
      </c>
      <c r="L192" s="8" t="n">
        <v>0.01198950024550106</v>
      </c>
      <c r="M192" s="8" t="n">
        <v>0.005590730003348045</v>
      </c>
      <c r="N192" s="8" t="n">
        <v>0.01635169340496536</v>
      </c>
      <c r="O192" s="8" t="n">
        <v>0.007769517339109826</v>
      </c>
      <c r="P192" s="8" t="n">
        <v>0.01519113078017067</v>
      </c>
      <c r="Q192" s="8" t="n">
        <v>-0.03075167361146018</v>
      </c>
      <c r="R192" s="8" t="n">
        <v>0.004847398525467577</v>
      </c>
      <c r="S192" s="8" t="n">
        <v>-0.008254911218643</v>
      </c>
      <c r="T192" s="8" t="n">
        <v>0.01060413149361007</v>
      </c>
      <c r="U192" s="8" t="n">
        <v>0.01791736543142494</v>
      </c>
    </row>
    <row r="193">
      <c r="A193" s="2" t="inlineStr">
        <is>
          <t>2025-11-11</t>
        </is>
      </c>
      <c r="B193" s="8" t="n">
        <v>0.00496443583884019</v>
      </c>
      <c r="C193" s="8" t="n">
        <v>-0.00246185728591302</v>
      </c>
      <c r="D193" s="8" t="n">
        <v>-0.02944896590734408</v>
      </c>
      <c r="E193" s="8" t="n">
        <v>-0.06284604276537238</v>
      </c>
      <c r="F193" s="8" t="n">
        <v>-0.0008647116383559243</v>
      </c>
      <c r="G193" s="8" t="n">
        <v>0.003653528177795083</v>
      </c>
      <c r="H193" s="8" t="n">
        <v>-0.0001833562795292062</v>
      </c>
      <c r="I193" s="8" t="n">
        <v>-0.004200990642708517</v>
      </c>
      <c r="J193" s="8" t="n">
        <v>-0.0102638545467328</v>
      </c>
      <c r="K193" s="8" t="n">
        <v>0.0332449044055366</v>
      </c>
      <c r="L193" s="8" t="n">
        <v>-0.008199317121275935</v>
      </c>
      <c r="M193" s="8" t="n">
        <v>-0.01151356251470301</v>
      </c>
      <c r="N193" s="8" t="n">
        <v>0.008948353118591709</v>
      </c>
      <c r="O193" s="8" t="n">
        <v>0.02184794365756017</v>
      </c>
      <c r="P193" s="8" t="n">
        <v>-0.0076495376210021</v>
      </c>
      <c r="Q193" s="8" t="n">
        <v>0.04421481168892569</v>
      </c>
      <c r="R193" s="8" t="n">
        <v>0.01325023472539068</v>
      </c>
      <c r="S193" s="8" t="n">
        <v>0.001614660267969536</v>
      </c>
      <c r="T193" s="8" t="n">
        <v>-0.01053778740028539</v>
      </c>
      <c r="U193" s="8" t="n">
        <v>-0.00247133054037431</v>
      </c>
    </row>
    <row r="194">
      <c r="A194" s="2" t="inlineStr">
        <is>
          <t>2025-11-13</t>
        </is>
      </c>
      <c r="B194" s="8" t="n">
        <v>-0.01290276182374941</v>
      </c>
      <c r="C194" s="8" t="n">
        <v>-0.02046535941571863</v>
      </c>
      <c r="D194" s="8" t="n">
        <v>0.01681598450682125</v>
      </c>
      <c r="E194" s="8" t="n">
        <v>-0.09415754423259234</v>
      </c>
      <c r="F194" s="8" t="n">
        <v>0.01237741754930656</v>
      </c>
      <c r="G194" s="8" t="n">
        <v>-0.02404033399571204</v>
      </c>
      <c r="H194" s="8" t="n">
        <v>-0.004228363129936107</v>
      </c>
      <c r="I194" s="8" t="n">
        <v>0.01114413127514911</v>
      </c>
      <c r="J194" s="8" t="n">
        <v>-0.004190505879725786</v>
      </c>
      <c r="K194" s="8" t="n">
        <v>0.0260760024407163</v>
      </c>
      <c r="L194" s="8" t="n">
        <v>-0.0229864015368484</v>
      </c>
      <c r="M194" s="8" t="n">
        <v>-0.02528127215018076</v>
      </c>
      <c r="N194" s="8" t="n">
        <v>0.001795083021146449</v>
      </c>
      <c r="O194" s="8" t="n">
        <v>0.00764195168866628</v>
      </c>
      <c r="P194" s="8" t="n">
        <v>-0.008533534461350047</v>
      </c>
      <c r="Q194" s="8" t="n">
        <v>0.01118497195082497</v>
      </c>
      <c r="R194" s="8" t="n">
        <v>0.0220686924580662</v>
      </c>
      <c r="S194" s="8" t="n">
        <v>0.003048532571036688</v>
      </c>
      <c r="T194" s="8" t="n">
        <v>0.001069230899512124</v>
      </c>
      <c r="U194" s="8" t="n">
        <v>0.002449108459774942</v>
      </c>
    </row>
    <row r="195">
      <c r="A195" s="2" t="inlineStr">
        <is>
          <t>2025-11-14</t>
        </is>
      </c>
      <c r="B195" s="8" t="n">
        <v>0.002971569758115775</v>
      </c>
      <c r="C195" s="8" t="n">
        <v>-0.002745692625362384</v>
      </c>
      <c r="D195" s="8" t="n">
        <v>0.02887901939407519</v>
      </c>
      <c r="E195" s="8" t="n">
        <v>-0.06468240167604622</v>
      </c>
      <c r="F195" s="8" t="n">
        <v>-0.008084869952942882</v>
      </c>
      <c r="G195" s="8" t="n">
        <v>-0.01039391148881126</v>
      </c>
      <c r="H195" s="8" t="n">
        <v>0.01110762156889096</v>
      </c>
      <c r="I195" s="8" t="n">
        <v>-0.01870888603778038</v>
      </c>
      <c r="J195" s="8" t="n">
        <v>-0.0080165700083528</v>
      </c>
      <c r="K195" s="8" t="n">
        <v>0.01201729951832154</v>
      </c>
      <c r="L195" s="8" t="n">
        <v>0.03141515074125081</v>
      </c>
      <c r="M195" s="8" t="n">
        <v>0.005027913286755217</v>
      </c>
      <c r="N195" s="8" t="n">
        <v>-0.01114326641368808</v>
      </c>
      <c r="O195" s="8" t="n">
        <v>0.008676361680889658</v>
      </c>
      <c r="P195" s="8" t="n">
        <v>0.01308307245589722</v>
      </c>
      <c r="Q195" s="8" t="n">
        <v>-0.02607018129521602</v>
      </c>
      <c r="R195" s="8" t="n">
        <v>-0.01149577065936289</v>
      </c>
      <c r="S195" s="8" t="n">
        <v>-0.01504938116064899</v>
      </c>
      <c r="T195" s="8" t="n">
        <v>-0.0009880162530029116</v>
      </c>
      <c r="U195" s="8" t="n">
        <v>-0.006318068323807856</v>
      </c>
    </row>
    <row r="196">
      <c r="A196" s="2" t="inlineStr">
        <is>
          <t>2025-11-17</t>
        </is>
      </c>
      <c r="B196" s="8" t="n">
        <v>0.01304581960033312</v>
      </c>
      <c r="C196" s="8" t="n">
        <v>-0.007511877869986355</v>
      </c>
      <c r="D196" s="8" t="n">
        <v>0.009961483913002944</v>
      </c>
      <c r="E196" s="8" t="n">
        <v>0.06125202168186343</v>
      </c>
      <c r="F196" s="8" t="n">
        <v>-0.00300632901958711</v>
      </c>
      <c r="G196" s="8" t="n">
        <v>0.008610643294312281</v>
      </c>
      <c r="H196" s="8" t="n">
        <v>-0.001979472968752373</v>
      </c>
      <c r="I196" s="8" t="n">
        <v>-0.01830641133169904</v>
      </c>
      <c r="J196" s="8" t="n">
        <v>-0.002712973787412892</v>
      </c>
      <c r="K196" s="8" t="n">
        <v>0.001085771733028785</v>
      </c>
      <c r="L196" s="8" t="n">
        <v>0.007358529038587702</v>
      </c>
      <c r="M196" s="8" t="n">
        <v>-0.00480241100756186</v>
      </c>
      <c r="N196" s="8" t="n">
        <v>-0.003613590046145071</v>
      </c>
      <c r="O196" s="8" t="n">
        <v>0.01290716687360474</v>
      </c>
      <c r="P196" s="8" t="n">
        <v>0.004579409733016905</v>
      </c>
      <c r="Q196" s="8" t="n">
        <v>0.01396368020554723</v>
      </c>
      <c r="R196" s="8" t="n">
        <v>0.01052343233440418</v>
      </c>
      <c r="S196" s="8" t="n">
        <v>-0.007030703325789233</v>
      </c>
      <c r="T196" s="8" t="n">
        <v>-0.005178525156589883</v>
      </c>
      <c r="U196" s="8" t="n">
        <v>-0.006109827678675461</v>
      </c>
    </row>
    <row r="197">
      <c r="A197" s="2" t="inlineStr">
        <is>
          <t>2025-11-18</t>
        </is>
      </c>
      <c r="B197" s="8" t="n">
        <v>0.01301959941908751</v>
      </c>
      <c r="C197" s="8" t="n">
        <v>0.003359363666755414</v>
      </c>
      <c r="D197" s="8" t="n">
        <v>-0.002019262594626141</v>
      </c>
      <c r="E197" s="8" t="n">
        <v>0.06933999808954953</v>
      </c>
      <c r="F197" s="8" t="n">
        <v>0.01015193454243323</v>
      </c>
      <c r="G197" s="8" t="n">
        <v>-0.003319698225262308</v>
      </c>
      <c r="H197" s="8" t="n">
        <v>-0.007706106478280145</v>
      </c>
      <c r="I197" s="8" t="n">
        <v>0.003496308455947013</v>
      </c>
      <c r="J197" s="8" t="n">
        <v>-0.002552574284953434</v>
      </c>
      <c r="K197" s="8" t="n">
        <v>-0.01507365916254061</v>
      </c>
      <c r="L197" s="8" t="n">
        <v>-0.01047182028249326</v>
      </c>
      <c r="M197" s="8" t="n">
        <v>-0.002686523101607</v>
      </c>
      <c r="N197" s="8" t="n">
        <v>0.0105949089944046</v>
      </c>
      <c r="O197" s="8" t="n">
        <v>-0.007978277929629112</v>
      </c>
      <c r="P197" s="8" t="n">
        <v>-0.01113210651633237</v>
      </c>
      <c r="Q197" s="8" t="n">
        <v>0.03269045169487748</v>
      </c>
      <c r="R197" s="8" t="n">
        <v>-0.0003664301639948499</v>
      </c>
      <c r="S197" s="8" t="n">
        <v>-0.007680797166412484</v>
      </c>
      <c r="T197" s="8" t="n">
        <v>0.005078783312637762</v>
      </c>
      <c r="U197" s="8" t="n">
        <v>-0.009895419006285811</v>
      </c>
    </row>
    <row r="198">
      <c r="A198" s="2" t="inlineStr">
        <is>
          <t>2025-11-19</t>
        </is>
      </c>
      <c r="B198" s="8" t="n">
        <v>-0.008386647827818157</v>
      </c>
      <c r="C198" s="8" t="n">
        <v>-0.025194687348986</v>
      </c>
      <c r="D198" s="8" t="n">
        <v>-0.01464191680542819</v>
      </c>
      <c r="E198" s="8" t="n">
        <v>0.06091810689686823</v>
      </c>
      <c r="F198" s="8" t="n">
        <v>0.008873833690612707</v>
      </c>
      <c r="G198" s="8" t="n">
        <v>0.02459331838113643</v>
      </c>
      <c r="H198" s="8" t="n">
        <v>-0.00311107457409141</v>
      </c>
      <c r="I198" s="8" t="n">
        <v>0.006119312567805201</v>
      </c>
      <c r="J198" s="8" t="n">
        <v>-0.003169131682545571</v>
      </c>
      <c r="K198" s="8" t="n">
        <v>0.01433800888234808</v>
      </c>
      <c r="L198" s="8" t="n">
        <v>-0.0001418351117356042</v>
      </c>
      <c r="M198" s="8" t="n">
        <v>0.003678910906449109</v>
      </c>
      <c r="N198" s="8" t="n">
        <v>-0.003906328554355066</v>
      </c>
      <c r="O198" s="8" t="n">
        <v>-0.003796524139762451</v>
      </c>
      <c r="P198" s="8" t="n">
        <v>0.01006181954916778</v>
      </c>
      <c r="Q198" s="8" t="n">
        <v>0.009910429912415551</v>
      </c>
      <c r="R198" s="8" t="n">
        <v>-0.002610037340340629</v>
      </c>
      <c r="S198" s="8" t="n">
        <v>0.007796416675433571</v>
      </c>
      <c r="T198" s="8" t="n">
        <v>-0.007087890994982431</v>
      </c>
      <c r="U198" s="8" t="n">
        <v>0.008447612738019753</v>
      </c>
    </row>
    <row r="199">
      <c r="A199" s="2" t="inlineStr">
        <is>
          <t>2025-11-20</t>
        </is>
      </c>
      <c r="B199" s="8" t="n">
        <v>0.004960630678475053</v>
      </c>
      <c r="C199" s="8" t="n">
        <v>-0.01138658491084906</v>
      </c>
      <c r="D199" s="8" t="n">
        <v>-0.002795333674850185</v>
      </c>
      <c r="E199" s="8" t="n">
        <v>-0.1412133327981155</v>
      </c>
      <c r="F199" s="8" t="n">
        <v>0.005585344082031936</v>
      </c>
      <c r="G199" s="8" t="n">
        <v>-0.009137690801719734</v>
      </c>
      <c r="H199" s="8" t="n">
        <v>0.001531292986325136</v>
      </c>
      <c r="I199" s="8" t="n">
        <v>-0.001771954964845808</v>
      </c>
      <c r="J199" s="8" t="n">
        <v>-0.009061432355684103</v>
      </c>
      <c r="K199" s="8" t="n">
        <v>0.01389299142771473</v>
      </c>
      <c r="L199" s="8" t="n">
        <v>-0.01512653280270152</v>
      </c>
      <c r="M199" s="8" t="n">
        <v>-0.01199256793928621</v>
      </c>
      <c r="N199" s="8" t="n">
        <v>-0.00178325539225309</v>
      </c>
      <c r="O199" s="8" t="n">
        <v>0.01298925887495416</v>
      </c>
      <c r="P199" s="8" t="n">
        <v>-0.001392377592804565</v>
      </c>
      <c r="Q199" s="8" t="n">
        <v>-0.02513158639274394</v>
      </c>
      <c r="R199" s="8" t="n">
        <v>-0.001075236031270035</v>
      </c>
      <c r="S199" s="8" t="n">
        <v>-0.00233425260627637</v>
      </c>
      <c r="T199" s="8" t="n">
        <v>-0.01785021862185643</v>
      </c>
      <c r="U199" s="8" t="n">
        <v>-0.007954555415766416</v>
      </c>
    </row>
    <row r="200">
      <c r="A200" s="2" t="inlineStr">
        <is>
          <t>2025-11-21</t>
        </is>
      </c>
      <c r="B200" s="8" t="n">
        <v>-0.004823670503141511</v>
      </c>
      <c r="C200" s="8" t="n">
        <v>-0.01310960071294749</v>
      </c>
      <c r="D200" s="8" t="n">
        <v>0.006551368996146124</v>
      </c>
      <c r="E200" s="8" t="n">
        <v>-0.001760969028221041</v>
      </c>
      <c r="F200" s="8" t="n">
        <v>0.01505538549998117</v>
      </c>
      <c r="G200" s="8" t="n">
        <v>-0.01383325115678147</v>
      </c>
      <c r="H200" s="8" t="n">
        <v>-0.01678091336633225</v>
      </c>
      <c r="I200" s="8" t="n">
        <v>-0.01015148668930483</v>
      </c>
      <c r="J200" s="8" t="n">
        <v>-0.004478209551328623</v>
      </c>
      <c r="K200" s="8" t="n">
        <v>-0.008933302540310609</v>
      </c>
      <c r="L200" s="8" t="n">
        <v>0.01961288589380791</v>
      </c>
      <c r="M200" s="8" t="n">
        <v>0.05813893484836159</v>
      </c>
      <c r="N200" s="8" t="n">
        <v>0.0009416743945263083</v>
      </c>
      <c r="O200" s="8" t="n">
        <v>0.006464573893917636</v>
      </c>
      <c r="P200" s="8" t="n">
        <v>-0.002993078278851326</v>
      </c>
      <c r="Q200" s="8" t="n">
        <v>0.009713486767030478</v>
      </c>
      <c r="R200" s="8" t="n">
        <v>0.0006497550092386083</v>
      </c>
      <c r="S200" s="8" t="n">
        <v>0.00232929115839341</v>
      </c>
      <c r="T200" s="8" t="n">
        <v>0.05527383028132699</v>
      </c>
      <c r="U200" s="8" t="n">
        <v>0.004032470308280619</v>
      </c>
    </row>
    <row r="201">
      <c r="A201" s="2" t="inlineStr">
        <is>
          <t>2025-11-24</t>
        </is>
      </c>
      <c r="B201" s="8" t="n">
        <v>0.003347234324489516</v>
      </c>
      <c r="C201" s="8" t="n">
        <v>-0.003565849985950401</v>
      </c>
      <c r="D201" s="8" t="n">
        <v>0.005634252822872256</v>
      </c>
      <c r="E201" s="8" t="n">
        <v>-0.01313646239386566</v>
      </c>
      <c r="F201" s="8" t="n">
        <v>0.00213783933873533</v>
      </c>
      <c r="G201" s="8" t="n">
        <v>-0.004085824145483186</v>
      </c>
      <c r="H201" s="8" t="n">
        <v>-0.01517857782059072</v>
      </c>
      <c r="I201" s="8" t="n">
        <v>-0.005925482265545472</v>
      </c>
      <c r="J201" s="8" t="n">
        <v>-0.004299826769231838</v>
      </c>
      <c r="K201" s="8" t="n">
        <v>0.0002092556357579968</v>
      </c>
      <c r="L201" s="8" t="n">
        <v>-0.001956399792365688</v>
      </c>
      <c r="M201" s="8" t="n">
        <v>0.01513307331244052</v>
      </c>
      <c r="N201" s="8" t="n">
        <v>0.0007146122216518812</v>
      </c>
      <c r="O201" s="8" t="n">
        <v>-0.001309794112260825</v>
      </c>
      <c r="P201" s="8" t="n">
        <v>0.01378771902296122</v>
      </c>
      <c r="Q201" s="8" t="n">
        <v>-0.02822953341166897</v>
      </c>
      <c r="R201" s="8" t="n">
        <v>-0.00651240748474324</v>
      </c>
      <c r="S201" s="8" t="n">
        <v>0.009399994244986935</v>
      </c>
      <c r="T201" s="8" t="n">
        <v>-0.01484896113533313</v>
      </c>
      <c r="U201" s="8" t="n">
        <v>0.006486408288712608</v>
      </c>
    </row>
    <row r="202">
      <c r="A202" s="2" t="inlineStr">
        <is>
          <t>2025-11-25</t>
        </is>
      </c>
      <c r="B202" s="8" t="n">
        <v>-0.009086673553320667</v>
      </c>
      <c r="C202" s="8" t="n">
        <v>0.01230932025386151</v>
      </c>
      <c r="D202" s="8" t="n">
        <v>0.0110611471958793</v>
      </c>
      <c r="E202" s="8" t="n">
        <v>-0.00574768507596027</v>
      </c>
      <c r="F202" s="8" t="n">
        <v>-0.006398530251275514</v>
      </c>
      <c r="G202" s="8" t="n">
        <v>0.002857283659266185</v>
      </c>
      <c r="H202" s="8" t="n">
        <v>0.005728445710168187</v>
      </c>
      <c r="I202" s="8" t="n">
        <v>-0.009448861447042763</v>
      </c>
      <c r="J202" s="8" t="n">
        <v>-0.008376207004895504</v>
      </c>
      <c r="K202" s="8" t="n">
        <v>-0.004533559906831155</v>
      </c>
      <c r="L202" s="8" t="n">
        <v>0.003812701506864066</v>
      </c>
      <c r="M202" s="8" t="n">
        <v>0.04136057580429797</v>
      </c>
      <c r="N202" s="8" t="n">
        <v>-0.00029340170542844</v>
      </c>
      <c r="O202" s="8" t="n">
        <v>-0.01783689862953756</v>
      </c>
      <c r="P202" s="8" t="n">
        <v>-0.005662407818484922</v>
      </c>
      <c r="Q202" s="8" t="n">
        <v>-0.01361860822466159</v>
      </c>
      <c r="R202" s="8" t="n">
        <v>0.004785010070941528</v>
      </c>
      <c r="S202" s="8" t="n">
        <v>-0.00144875053486014</v>
      </c>
      <c r="T202" s="8" t="n">
        <v>-0.009491133522068542</v>
      </c>
      <c r="U202" s="8" t="n">
        <v>-0.004492044812062159</v>
      </c>
    </row>
    <row r="203">
      <c r="A203" s="2" t="inlineStr">
        <is>
          <t>2025-11-26</t>
        </is>
      </c>
      <c r="B203" s="8" t="n">
        <v>-0.01124370571627581</v>
      </c>
      <c r="C203" s="8" t="n">
        <v>-0.009139177606493879</v>
      </c>
      <c r="D203" s="8" t="n">
        <v>-0.01246323208286354</v>
      </c>
      <c r="E203" s="8" t="n">
        <v>0.0141943725384567</v>
      </c>
      <c r="F203" s="8" t="n">
        <v>-0.01208749906143128</v>
      </c>
      <c r="G203" s="8" t="n">
        <v>-0.005454218217029773</v>
      </c>
      <c r="H203" s="8" t="n">
        <v>-0.01268699095650822</v>
      </c>
      <c r="I203" s="8" t="n">
        <v>0.007198738858739185</v>
      </c>
      <c r="J203" s="8" t="n">
        <v>-0.0149666397557496</v>
      </c>
      <c r="K203" s="8" t="n">
        <v>0.02510378544308542</v>
      </c>
      <c r="L203" s="8" t="n">
        <v>0.02621990649559736</v>
      </c>
      <c r="M203" s="8" t="n">
        <v>-0.03158396662794458</v>
      </c>
      <c r="N203" s="8" t="n">
        <v>0.01332902089468812</v>
      </c>
      <c r="O203" s="8" t="n">
        <v>-0.02502275210904863</v>
      </c>
      <c r="P203" s="8" t="n">
        <v>0.008013172799756302</v>
      </c>
      <c r="Q203" s="8" t="n">
        <v>-0.01262045746183372</v>
      </c>
      <c r="R203" s="8" t="n">
        <v>-0.008817950680653868</v>
      </c>
      <c r="S203" s="8" t="n">
        <v>0.01589334992800548</v>
      </c>
      <c r="T203" s="8" t="n">
        <v>0.01899809976447023</v>
      </c>
      <c r="U203" s="8" t="n">
        <v>-0.002221777448449556</v>
      </c>
    </row>
    <row r="204">
      <c r="A204" s="2" t="inlineStr">
        <is>
          <t>2025-11-28</t>
        </is>
      </c>
      <c r="B204" s="8" t="n">
        <v>-0.01133381409632859</v>
      </c>
      <c r="C204" s="8" t="n">
        <v>-0.01452918560004114</v>
      </c>
      <c r="D204" s="8" t="n">
        <v>0.02386860544534728</v>
      </c>
      <c r="E204" s="8" t="n">
        <v>0.05044994846060996</v>
      </c>
      <c r="F204" s="8" t="n">
        <v>0.001500932862243083</v>
      </c>
      <c r="G204" s="8" t="n">
        <v>0.009026473106569812</v>
      </c>
      <c r="H204" s="8" t="n">
        <v>0.002661000204843474</v>
      </c>
      <c r="I204" s="8" t="n">
        <v>0.007479943819851597</v>
      </c>
      <c r="J204" s="8" t="n">
        <v>-0.009281256906317044</v>
      </c>
      <c r="K204" s="8" t="n">
        <v>-0.008130644026833781</v>
      </c>
      <c r="L204" s="8" t="n">
        <v>-0.00939993887745166</v>
      </c>
      <c r="M204" s="8" t="n">
        <v>-0.005240751049746694</v>
      </c>
      <c r="N204" s="8" t="n">
        <v>-0.004657124914094448</v>
      </c>
      <c r="O204" s="8" t="n">
        <v>0.001358134079367352</v>
      </c>
      <c r="P204" s="8" t="n">
        <v>-0.01285172612884928</v>
      </c>
      <c r="Q204" s="8" t="n">
        <v>-0.006200826622445581</v>
      </c>
      <c r="R204" s="8" t="n">
        <v>-0.02687404329128423</v>
      </c>
      <c r="S204" s="8" t="n">
        <v>-0.003442005408324917</v>
      </c>
      <c r="T204" s="8" t="n">
        <v>0.007124068052050399</v>
      </c>
      <c r="U204" s="8" t="n">
        <v>-0.001752493978630328</v>
      </c>
    </row>
    <row r="205">
      <c r="A205" s="2" t="inlineStr">
        <is>
          <t>2025-12-01</t>
        </is>
      </c>
      <c r="B205" s="8" t="n">
        <v>-0.0009657398681390192</v>
      </c>
      <c r="C205" s="8" t="n">
        <v>0.01320539464426743</v>
      </c>
      <c r="D205" s="8" t="n">
        <v>-0.005846412703040676</v>
      </c>
      <c r="E205" s="8" t="n">
        <v>-0.01075971574563024</v>
      </c>
      <c r="F205" s="8" t="n">
        <v>0.00401299147010422</v>
      </c>
      <c r="G205" s="8" t="n">
        <v>-0.009385437184315336</v>
      </c>
      <c r="H205" s="8" t="n">
        <v>0.002185224253597524</v>
      </c>
      <c r="I205" s="8" t="n">
        <v>0.01416559638781399</v>
      </c>
      <c r="J205" s="8" t="n">
        <v>0.001811996156281429</v>
      </c>
      <c r="K205" s="8" t="n">
        <v>-0.02509466930129665</v>
      </c>
      <c r="L205" s="8" t="n">
        <v>0.01113403465689055</v>
      </c>
      <c r="M205" s="8" t="n">
        <v>-0.001546271895737423</v>
      </c>
      <c r="N205" s="8" t="n">
        <v>0.002361074851373455</v>
      </c>
      <c r="O205" s="8" t="n">
        <v>-0.03124385978607202</v>
      </c>
      <c r="P205" s="8" t="n">
        <v>-0.004265438889868699</v>
      </c>
      <c r="Q205" s="8" t="n">
        <v>-0.02866159520373869</v>
      </c>
      <c r="R205" s="8" t="n">
        <v>0.0002413381246714635</v>
      </c>
      <c r="S205" s="8" t="n">
        <v>-0.0001344157083145569</v>
      </c>
      <c r="T205" s="8" t="n">
        <v>0.01001190790094112</v>
      </c>
      <c r="U205" s="8" t="n">
        <v>-0.0002689979670805389</v>
      </c>
    </row>
    <row r="206">
      <c r="A206" s="2" t="inlineStr">
        <is>
          <t>2025-12-02</t>
        </is>
      </c>
      <c r="B206" s="8" t="n">
        <v>0.01675953635302095</v>
      </c>
      <c r="C206" s="8" t="n">
        <v>0.002224262858154334</v>
      </c>
      <c r="D206" s="8" t="n">
        <v>0.02127478391464443</v>
      </c>
      <c r="E206" s="8" t="n">
        <v>0.03061245297667525</v>
      </c>
      <c r="F206" s="8" t="n">
        <v>-0.007372572053036736</v>
      </c>
      <c r="G206" s="8" t="n">
        <v>0.029383890133968</v>
      </c>
      <c r="H206" s="8" t="n">
        <v>-0.01865469185152369</v>
      </c>
      <c r="I206" s="8" t="n">
        <v>-0.009212075797075321</v>
      </c>
      <c r="J206" s="8" t="n">
        <v>-0.006239496600350049</v>
      </c>
      <c r="K206" s="8" t="n">
        <v>0.0007255191766237026</v>
      </c>
      <c r="L206" s="8" t="n">
        <v>-0.004434996087410197</v>
      </c>
      <c r="M206" s="8" t="n">
        <v>0.02177451021711648</v>
      </c>
      <c r="N206" s="8" t="n">
        <v>0.002652283242128534</v>
      </c>
      <c r="O206" s="8" t="n">
        <v>0.0242474984532793</v>
      </c>
      <c r="P206" s="8" t="n">
        <v>0.01578804197320936</v>
      </c>
      <c r="Q206" s="8" t="n">
        <v>0.025166479630481</v>
      </c>
      <c r="R206" s="8" t="n">
        <v>-0.023355737906165</v>
      </c>
      <c r="S206" s="8" t="n">
        <v>0.005742564645981467</v>
      </c>
      <c r="T206" s="8" t="n">
        <v>0.01254222698741948</v>
      </c>
      <c r="U206" s="8" t="n">
        <v>-0.002320422568119744</v>
      </c>
    </row>
    <row r="207">
      <c r="A207" s="2" t="inlineStr">
        <is>
          <t>2025-12-03</t>
        </is>
      </c>
      <c r="B207" s="8" t="n">
        <v>0.007037005229382212</v>
      </c>
      <c r="C207" s="8" t="n">
        <v>-0.0002396554342454049</v>
      </c>
      <c r="D207" s="8" t="n">
        <v>-0.0249996115713064</v>
      </c>
      <c r="E207" s="8" t="n">
        <v>0.02773596340908935</v>
      </c>
      <c r="F207" s="8" t="n">
        <v>-0.01522002787667693</v>
      </c>
      <c r="G207" s="8" t="n">
        <v>0.007975921946396215</v>
      </c>
      <c r="H207" s="8" t="n">
        <v>-0.002563018818558779</v>
      </c>
      <c r="I207" s="8" t="n">
        <v>-0.002314073701492804</v>
      </c>
      <c r="J207" s="8" t="n">
        <v>0.01025812654932261</v>
      </c>
      <c r="K207" s="8" t="n">
        <v>-0.00141537373587579</v>
      </c>
      <c r="L207" s="8" t="n">
        <v>0.001560256338818289</v>
      </c>
      <c r="M207" s="8" t="n">
        <v>-0.007453940495002052</v>
      </c>
      <c r="N207" s="8" t="n">
        <v>0.00850545889316531</v>
      </c>
      <c r="O207" s="8" t="n">
        <v>-0.00318970914851934</v>
      </c>
      <c r="P207" s="8" t="n">
        <v>0.006250497886344508</v>
      </c>
      <c r="Q207" s="8" t="n">
        <v>-0.02159773412355624</v>
      </c>
      <c r="R207" s="8" t="n">
        <v>0.004370087187027978</v>
      </c>
      <c r="S207" s="8" t="n">
        <v>0.03488970544666607</v>
      </c>
      <c r="T207" s="8" t="n">
        <v>0.01312373369545571</v>
      </c>
      <c r="U207" s="8" t="n">
        <v>-0.001396977798622965</v>
      </c>
    </row>
    <row r="208">
      <c r="A208" s="2" t="inlineStr">
        <is>
          <t>2025-12-04</t>
        </is>
      </c>
      <c r="B208" s="8" t="n">
        <v>-0.02885158902281407</v>
      </c>
      <c r="C208" s="8" t="n">
        <v>-0.0205482129021409</v>
      </c>
      <c r="D208" s="8" t="n">
        <v>0.00753850489475744</v>
      </c>
      <c r="E208" s="8" t="n">
        <v>-0.05241536444540242</v>
      </c>
      <c r="F208" s="8" t="n">
        <v>-0.01001106113904005</v>
      </c>
      <c r="G208" s="8" t="n">
        <v>-0.01022202157721964</v>
      </c>
      <c r="H208" s="8" t="n">
        <v>-0.009544760110253583</v>
      </c>
      <c r="I208" s="8" t="n">
        <v>0.004349714896040338</v>
      </c>
      <c r="J208" s="8" t="n">
        <v>0.001725452103171974</v>
      </c>
      <c r="K208" s="8" t="n">
        <v>-0.01995395798042367</v>
      </c>
      <c r="L208" s="8" t="n">
        <v>-0.01941970905847885</v>
      </c>
      <c r="M208" s="8" t="n">
        <v>-0.0242498490033866</v>
      </c>
      <c r="N208" s="8" t="n">
        <v>0.007258878523536507</v>
      </c>
      <c r="O208" s="8" t="n">
        <v>-0.01458038746616845</v>
      </c>
      <c r="P208" s="8" t="n">
        <v>0.004838322796220665</v>
      </c>
      <c r="Q208" s="8" t="n">
        <v>0.00743264633164601</v>
      </c>
      <c r="R208" s="8" t="n">
        <v>-0.003661922000233075</v>
      </c>
      <c r="S208" s="8" t="n">
        <v>-0.009767794487036872</v>
      </c>
      <c r="T208" s="8" t="n">
        <v>0.01676963989012704</v>
      </c>
      <c r="U208" s="8" t="n">
        <v>0.003415597100792117</v>
      </c>
    </row>
    <row r="209">
      <c r="A209" s="2" t="inlineStr">
        <is>
          <t>2025-12-05</t>
        </is>
      </c>
      <c r="B209" s="8" t="n">
        <v>0.014942933304866</v>
      </c>
      <c r="C209" s="8" t="n">
        <v>-0.005649517747565754</v>
      </c>
      <c r="D209" s="8" t="n">
        <v>-0.008287606656498726</v>
      </c>
      <c r="E209" s="8" t="n">
        <v>-0.05747162257488101</v>
      </c>
      <c r="F209" s="8" t="n">
        <v>0.003101384728762717</v>
      </c>
      <c r="G209" s="8" t="n">
        <v>-0.002399215332146515</v>
      </c>
      <c r="H209" s="8" t="n">
        <v>0.002923420737575594</v>
      </c>
      <c r="I209" s="8" t="n">
        <v>0.01317496079657285</v>
      </c>
      <c r="J209" s="8" t="n">
        <v>-0.001192896493541123</v>
      </c>
      <c r="K209" s="8" t="n">
        <v>-0.01564202148632071</v>
      </c>
      <c r="L209" s="8" t="n">
        <v>0.02962545232665527</v>
      </c>
      <c r="M209" s="8" t="n">
        <v>-0.007853330302922583</v>
      </c>
      <c r="N209" s="8" t="n">
        <v>-0.01397454747961405</v>
      </c>
      <c r="O209" s="8" t="n">
        <v>0.01195290119207222</v>
      </c>
      <c r="P209" s="8" t="n">
        <v>0.003902700341604579</v>
      </c>
      <c r="Q209" s="8" t="n">
        <v>-0.007464042853855497</v>
      </c>
      <c r="R209" s="8" t="n">
        <v>0.01271575522475399</v>
      </c>
      <c r="S209" s="8" t="n">
        <v>-0.009097581176660031</v>
      </c>
      <c r="T209" s="8" t="n">
        <v>0.01079914605611496</v>
      </c>
      <c r="U209" s="8" t="n">
        <v>-0.002263764596698108</v>
      </c>
    </row>
    <row r="210">
      <c r="A210" s="2" t="inlineStr">
        <is>
          <t>2025-12-08</t>
        </is>
      </c>
      <c r="B210" s="8" t="n">
        <v>0.008609901781328026</v>
      </c>
      <c r="C210" s="8" t="n">
        <v>-0.002836984070957188</v>
      </c>
      <c r="D210" s="8" t="n">
        <v>0.01402166069187451</v>
      </c>
      <c r="E210" s="8" t="n">
        <v>0.03964491838532638</v>
      </c>
      <c r="F210" s="8" t="n">
        <v>0.005981051083418365</v>
      </c>
      <c r="G210" s="8" t="n">
        <v>-0.04682794816465657</v>
      </c>
      <c r="H210" s="8" t="n">
        <v>-0.02536245065938428</v>
      </c>
      <c r="I210" s="8" t="n">
        <v>-0.002248391879362083</v>
      </c>
      <c r="J210" s="8" t="n">
        <v>-0.009937354036233165</v>
      </c>
      <c r="K210" s="8" t="n">
        <v>-0.00232375610196774</v>
      </c>
      <c r="L210" s="8" t="n">
        <v>0.009497647702206728</v>
      </c>
      <c r="M210" s="8" t="n">
        <v>0.003758746612623127</v>
      </c>
      <c r="N210" s="8" t="n">
        <v>0.003637473178653433</v>
      </c>
      <c r="O210" s="8" t="n">
        <v>-0.007595975741353576</v>
      </c>
      <c r="P210" s="8" t="n">
        <v>0.0008005678050688189</v>
      </c>
      <c r="Q210" s="8" t="n">
        <v>-0.002943158510887081</v>
      </c>
      <c r="R210" s="8" t="n">
        <v>0.009829300192693433</v>
      </c>
      <c r="S210" s="8" t="n">
        <v>0.003897060366660814</v>
      </c>
      <c r="T210" s="8" t="n">
        <v>0.0007243985754334004</v>
      </c>
      <c r="U210" s="8" t="n">
        <v>-0.005609129124533329</v>
      </c>
    </row>
    <row r="211">
      <c r="A211" s="2" t="inlineStr">
        <is>
          <t>2025-12-09</t>
        </is>
      </c>
      <c r="B211" s="8" t="n">
        <v>0.004105204277890458</v>
      </c>
      <c r="C211" s="8" t="n">
        <v>-0.001807616491398968</v>
      </c>
      <c r="D211" s="8" t="n">
        <v>-0.01819596902538567</v>
      </c>
      <c r="E211" s="8" t="n">
        <v>0.07441812968664362</v>
      </c>
      <c r="F211" s="8" t="n">
        <v>-0.002510371861706961</v>
      </c>
      <c r="G211" s="8" t="n">
        <v>0.02772998728253237</v>
      </c>
      <c r="H211" s="8" t="n">
        <v>0.01387812521524503</v>
      </c>
      <c r="I211" s="8" t="n">
        <v>0.003562582673396515</v>
      </c>
      <c r="J211" s="8" t="n">
        <v>-0.008005343378518288</v>
      </c>
      <c r="K211" s="8" t="n">
        <v>-0.006552345340382117</v>
      </c>
      <c r="L211" s="8" t="n">
        <v>0.0002726808702646043</v>
      </c>
      <c r="M211" s="8" t="n">
        <v>-0.0120021960385907</v>
      </c>
      <c r="N211" s="8" t="n">
        <v>-0.02172478298980046</v>
      </c>
      <c r="O211" s="8" t="n">
        <v>0.009556994891033357</v>
      </c>
      <c r="P211" s="8" t="n">
        <v>-0.0001146360937460649</v>
      </c>
      <c r="Q211" s="8" t="n">
        <v>-0.02632647521083778</v>
      </c>
      <c r="R211" s="8" t="n">
        <v>0.003753452543562998</v>
      </c>
      <c r="S211" s="8" t="n">
        <v>-0.003668948397380779</v>
      </c>
      <c r="T211" s="8" t="n">
        <v>-0.005907643387722239</v>
      </c>
      <c r="U211" s="8" t="n">
        <v>0.01209455930254556</v>
      </c>
    </row>
    <row r="212">
      <c r="A212" s="2" t="inlineStr">
        <is>
          <t>2025-12-10</t>
        </is>
      </c>
      <c r="B212" s="8" t="n">
        <v>0.004224023089705967</v>
      </c>
      <c r="C212" s="8" t="n">
        <v>0.00427696908689592</v>
      </c>
      <c r="D212" s="8" t="n">
        <v>0.07835866916078257</v>
      </c>
      <c r="E212" s="8" t="n">
        <v>-0.0005752795511171013</v>
      </c>
      <c r="F212" s="8" t="n">
        <v>0.004500764457509056</v>
      </c>
      <c r="G212" s="8" t="n">
        <v>0.01335335231675983</v>
      </c>
      <c r="H212" s="8" t="n">
        <v>0.0003655359386150149</v>
      </c>
      <c r="I212" s="8" t="n">
        <v>-0.04979254518945342</v>
      </c>
      <c r="J212" s="8" t="n">
        <v>0.005233037703707623</v>
      </c>
      <c r="K212" s="8" t="n">
        <v>-0.00225698468328718</v>
      </c>
      <c r="L212" s="8" t="n">
        <v>-0.01951906706562533</v>
      </c>
      <c r="M212" s="8" t="n">
        <v>-0.01182260037855091</v>
      </c>
      <c r="N212" s="8" t="n">
        <v>-0.01143622557035924</v>
      </c>
      <c r="O212" s="8" t="n">
        <v>-0.005587553390639361</v>
      </c>
      <c r="P212" s="8" t="n">
        <v>0.005104409698888809</v>
      </c>
      <c r="Q212" s="8" t="n">
        <v>0.01471045797401759</v>
      </c>
      <c r="R212" s="8" t="n">
        <v>0.006315498668731733</v>
      </c>
      <c r="S212" s="8" t="n">
        <v>0.001477279835823572</v>
      </c>
      <c r="T212" s="8" t="n">
        <v>0.01114378408102129</v>
      </c>
      <c r="U212" s="8" t="n">
        <v>0.01722119874247351</v>
      </c>
    </row>
    <row r="213">
      <c r="A213" s="2" t="inlineStr">
        <is>
          <t>2025-12-11</t>
        </is>
      </c>
      <c r="B213" s="8" t="n">
        <v>-0.01607084976632285</v>
      </c>
      <c r="C213" s="8" t="n">
        <v>-0.001047850287197581</v>
      </c>
      <c r="D213" s="8" t="n">
        <v>0.002991183816657285</v>
      </c>
      <c r="E213" s="8" t="n">
        <v>0.09177068944449893</v>
      </c>
      <c r="F213" s="8" t="n">
        <v>-0.00685577935111626</v>
      </c>
      <c r="G213" s="8" t="n">
        <v>0.01187162477011324</v>
      </c>
      <c r="H213" s="8" t="n">
        <v>-0.02208533342076867</v>
      </c>
      <c r="I213" s="8" t="n">
        <v>0.01745340059512958</v>
      </c>
      <c r="J213" s="8" t="n">
        <v>-0.0109091691911202</v>
      </c>
      <c r="K213" s="8" t="n">
        <v>0.005507207457417091</v>
      </c>
      <c r="L213" s="8" t="n">
        <v>-0.02103011064170873</v>
      </c>
      <c r="M213" s="8" t="n">
        <v>0.009801912288281029</v>
      </c>
      <c r="N213" s="8" t="n">
        <v>0.02222974459970783</v>
      </c>
      <c r="O213" s="8" t="n">
        <v>-0.001395007171654396</v>
      </c>
      <c r="P213" s="8" t="n">
        <v>-0.005825033147383939</v>
      </c>
      <c r="Q213" s="8" t="n">
        <v>-0.0117070475433148</v>
      </c>
      <c r="R213" s="8" t="n">
        <v>0.009043410161048829</v>
      </c>
      <c r="S213" s="8" t="n">
        <v>0.0130122157678987</v>
      </c>
      <c r="T213" s="8" t="n">
        <v>-0.02106036968099744</v>
      </c>
      <c r="U213" s="8" t="n">
        <v>0.01176614613010978</v>
      </c>
    </row>
    <row r="214">
      <c r="A214" s="2" t="inlineStr">
        <is>
          <t>2025-12-12</t>
        </is>
      </c>
      <c r="B214" s="8" t="n">
        <v>0.007669208260635225</v>
      </c>
      <c r="C214" s="8" t="n">
        <v>-0.009234362493486825</v>
      </c>
      <c r="D214" s="8" t="n">
        <v>0.01671473251186691</v>
      </c>
      <c r="E214" s="8" t="n">
        <v>0.02506547665123115</v>
      </c>
      <c r="F214" s="8" t="n">
        <v>-0.01161076785726201</v>
      </c>
      <c r="G214" s="8" t="n">
        <v>-0.02896566400390259</v>
      </c>
      <c r="H214" s="8" t="n">
        <v>0.003364086308141785</v>
      </c>
      <c r="I214" s="8" t="n">
        <v>0.01557207418159377</v>
      </c>
      <c r="J214" s="8" t="n">
        <v>0.005450916605215624</v>
      </c>
      <c r="K214" s="8" t="n">
        <v>0.01283809361569331</v>
      </c>
      <c r="L214" s="8" t="n">
        <v>0.01049206903044211</v>
      </c>
      <c r="M214" s="8" t="n">
        <v>-0.004937874162652015</v>
      </c>
      <c r="N214" s="8" t="n">
        <v>-0.005274771967810456</v>
      </c>
      <c r="O214" s="8" t="n">
        <v>-0.01011430579943264</v>
      </c>
      <c r="P214" s="8" t="n">
        <v>-0.006005570724160872</v>
      </c>
      <c r="Q214" s="8" t="n">
        <v>0.005046899859461959</v>
      </c>
      <c r="R214" s="8" t="n">
        <v>-0.00354554857846642</v>
      </c>
      <c r="S214" s="8" t="n">
        <v>0.0037215418009046</v>
      </c>
      <c r="T214" s="8" t="n">
        <v>0.01453937111929957</v>
      </c>
      <c r="U214" s="8" t="n">
        <v>0.009417391422951189</v>
      </c>
    </row>
    <row r="215">
      <c r="A215" s="2" t="inlineStr">
        <is>
          <t>2025-12-15</t>
        </is>
      </c>
      <c r="B215" s="8" t="n">
        <v>0.008506880307730369</v>
      </c>
      <c r="C215" s="8" t="n">
        <v>-0.006895792016182454</v>
      </c>
      <c r="D215" s="8" t="n">
        <v>-0.0004744260993881661</v>
      </c>
      <c r="E215" s="8" t="n">
        <v>-0.03795553359154037</v>
      </c>
      <c r="F215" s="8" t="n">
        <v>0.01157655704454726</v>
      </c>
      <c r="G215" s="8" t="n">
        <v>-0.0400454117740054</v>
      </c>
      <c r="H215" s="8" t="n">
        <v>0.05459281801460118</v>
      </c>
      <c r="I215" s="8" t="n">
        <v>0.008669383534145043</v>
      </c>
      <c r="J215" s="8" t="n">
        <v>0.02380780244850792</v>
      </c>
      <c r="K215" s="8" t="n">
        <v>0.01653507715103619</v>
      </c>
      <c r="L215" s="8" t="n">
        <v>0.0006848613622342341</v>
      </c>
      <c r="M215" s="8" t="n">
        <v>-0.008648810513685616</v>
      </c>
      <c r="N215" s="8" t="n">
        <v>0.010150070636727</v>
      </c>
      <c r="O215" s="8" t="n">
        <v>-0.0002413998953357463</v>
      </c>
      <c r="P215" s="8" t="n">
        <v>0.01491302113843091</v>
      </c>
      <c r="Q215" s="8" t="n">
        <v>0.02244369317532417</v>
      </c>
      <c r="R215" s="8" t="n">
        <v>0.02303648790589527</v>
      </c>
      <c r="S215" s="8" t="n">
        <v>0.009523284880327266</v>
      </c>
      <c r="T215" s="8" t="n">
        <v>0.01136118538569208</v>
      </c>
      <c r="U215" s="8" t="n">
        <v>-0.002884366841772186</v>
      </c>
    </row>
    <row r="216">
      <c r="A216" s="2" t="inlineStr">
        <is>
          <t>2025-12-16</t>
        </is>
      </c>
      <c r="B216" s="8" t="n">
        <v>0.003527507086675243</v>
      </c>
      <c r="C216" s="8" t="n">
        <v>-0.02448972272200638</v>
      </c>
      <c r="D216" s="8" t="n">
        <v>-0.009495385973892904</v>
      </c>
      <c r="E216" s="8" t="n">
        <v>0.01430395433545562</v>
      </c>
      <c r="F216" s="8" t="n">
        <v>-0.00676496790325501</v>
      </c>
      <c r="G216" s="8" t="n">
        <v>-0.004053999385220908</v>
      </c>
      <c r="H216" s="8" t="n">
        <v>0.001285707918303128</v>
      </c>
      <c r="I216" s="8" t="n">
        <v>0.0006877576419398309</v>
      </c>
      <c r="J216" s="8" t="n">
        <v>-0.002937891669404485</v>
      </c>
      <c r="K216" s="8" t="n">
        <v>0.0233676593735034</v>
      </c>
      <c r="L216" s="8" t="n">
        <v>0.01415805416451687</v>
      </c>
      <c r="M216" s="8" t="n">
        <v>0.02329763079800198</v>
      </c>
      <c r="N216" s="8" t="n">
        <v>-0.00939854026280873</v>
      </c>
      <c r="O216" s="8" t="n">
        <v>0.02113158698928218</v>
      </c>
      <c r="P216" s="8" t="n">
        <v>0.0009613535663187369</v>
      </c>
      <c r="Q216" s="8" t="n">
        <v>0.004197802650760838</v>
      </c>
      <c r="R216" s="8" t="n">
        <v>-0.04357033532753722</v>
      </c>
      <c r="S216" s="8" t="n">
        <v>0.004208993333813391</v>
      </c>
      <c r="T216" s="8" t="n">
        <v>-0.009399105107441153</v>
      </c>
      <c r="U216" s="8" t="n">
        <v>-0.009451602751220796</v>
      </c>
    </row>
    <row r="217">
      <c r="A217" s="2" t="inlineStr">
        <is>
          <t>2025-12-17</t>
        </is>
      </c>
      <c r="B217" s="8" t="n">
        <v>-0.0147541607179101</v>
      </c>
      <c r="C217" s="8" t="n">
        <v>0.002604199186336606</v>
      </c>
      <c r="D217" s="8" t="n">
        <v>-0.01637824918307021</v>
      </c>
      <c r="E217" s="8" t="n">
        <v>-0.00137465973669767</v>
      </c>
      <c r="F217" s="8" t="n">
        <v>0.008639285578267953</v>
      </c>
      <c r="G217" s="8" t="n">
        <v>-0.01051018230348033</v>
      </c>
      <c r="H217" s="8" t="n">
        <v>-0.002232140859047396</v>
      </c>
      <c r="I217" s="8" t="n">
        <v>-0.01102938586680758</v>
      </c>
      <c r="J217" s="8" t="n">
        <v>0.02108433817492793</v>
      </c>
      <c r="K217" s="8" t="n">
        <v>0.001140316349697972</v>
      </c>
      <c r="L217" s="8" t="n">
        <v>0.008917764591210688</v>
      </c>
      <c r="M217" s="8" t="n">
        <v>0.02163310378916065</v>
      </c>
      <c r="N217" s="8" t="n">
        <v>0.0001671919248161765</v>
      </c>
      <c r="O217" s="8" t="n">
        <v>0.001764825287374477</v>
      </c>
      <c r="P217" s="8" t="n">
        <v>-0.00246181295817272</v>
      </c>
      <c r="Q217" s="8" t="n">
        <v>0.03762515368343207</v>
      </c>
      <c r="R217" s="8" t="n">
        <v>0.01614064433157205</v>
      </c>
      <c r="S217" s="8" t="n">
        <v>-0.007652440185855133</v>
      </c>
      <c r="T217" s="8" t="n">
        <v>-0.00616690868728772</v>
      </c>
      <c r="U217" s="8" t="n">
        <v>0.009675050540581227</v>
      </c>
    </row>
    <row r="218">
      <c r="A218" s="2" t="inlineStr">
        <is>
          <t>2025-12-18</t>
        </is>
      </c>
      <c r="B218" s="8" t="n">
        <v>0.005814311304542068</v>
      </c>
      <c r="C218" s="8" t="n">
        <v>0.01484112315009371</v>
      </c>
      <c r="D218" s="8" t="n">
        <v>0.01933347531046542</v>
      </c>
      <c r="E218" s="8" t="n">
        <v>-0.01219717239599482</v>
      </c>
      <c r="F218" s="8" t="n">
        <v>0.0006033863616889288</v>
      </c>
      <c r="G218" s="8" t="n">
        <v>-0.03207638353417704</v>
      </c>
      <c r="H218" s="8" t="n">
        <v>0.001417041161623066</v>
      </c>
      <c r="I218" s="8" t="n">
        <v>0.007363318906206151</v>
      </c>
      <c r="J218" s="8" t="n">
        <v>-0.01448350178730688</v>
      </c>
      <c r="K218" s="8" t="n">
        <v>-0.001253340506757362</v>
      </c>
      <c r="L218" s="8" t="n">
        <v>0.01032690608572191</v>
      </c>
      <c r="M218" s="8" t="n">
        <v>0.008111775754514237</v>
      </c>
      <c r="N218" s="8" t="n">
        <v>-0.00287205544527061</v>
      </c>
      <c r="O218" s="8" t="n">
        <v>-0.003870618407242531</v>
      </c>
      <c r="P218" s="8" t="n">
        <v>0.001862642462920865</v>
      </c>
      <c r="Q218" s="8" t="n">
        <v>-0.02902053606249811</v>
      </c>
      <c r="R218" s="8" t="n">
        <v>0.0003589264311360245</v>
      </c>
      <c r="S218" s="8" t="n">
        <v>0.003333808940540988</v>
      </c>
      <c r="T218" s="8" t="n">
        <v>0.007433317384223595</v>
      </c>
      <c r="U218" s="8" t="n">
        <v>0.001795461432961189</v>
      </c>
    </row>
    <row r="219">
      <c r="A219" s="2" t="inlineStr">
        <is>
          <t>2025-12-19</t>
        </is>
      </c>
      <c r="B219" s="8" t="n">
        <v>0.0006884666395348821</v>
      </c>
      <c r="C219" s="8" t="n">
        <v>0.006871584476151174</v>
      </c>
      <c r="D219" s="8" t="n">
        <v>0.005192039228097706</v>
      </c>
      <c r="E219" s="8" t="n">
        <v>-0.008567508364958416</v>
      </c>
      <c r="F219" s="8" t="n">
        <v>-0.00622740708076026</v>
      </c>
      <c r="G219" s="8" t="n">
        <v>0.0083088058369487</v>
      </c>
      <c r="H219" s="8" t="n">
        <v>0.0195554884010772</v>
      </c>
      <c r="I219" s="8" t="n">
        <v>-0.01332030726688129</v>
      </c>
      <c r="J219" s="8" t="n">
        <v>-0.006616489592381764</v>
      </c>
      <c r="K219" s="8" t="n">
        <v>0.0138071371226802</v>
      </c>
      <c r="L219" s="8" t="n">
        <v>0.007430979564309307</v>
      </c>
      <c r="M219" s="8" t="n">
        <v>-0.01185438716995115</v>
      </c>
      <c r="N219" s="8" t="n">
        <v>-0.0029704213380373</v>
      </c>
      <c r="O219" s="8" t="n">
        <v>-0.004034673907060343</v>
      </c>
      <c r="P219" s="8" t="n">
        <v>0.01016036507455221</v>
      </c>
      <c r="Q219" s="8" t="n">
        <v>0.005703695102032178</v>
      </c>
      <c r="R219" s="8" t="n">
        <v>-0.0003638144558658386</v>
      </c>
      <c r="S219" s="8" t="n">
        <v>0.008859742143898112</v>
      </c>
      <c r="T219" s="8" t="n">
        <v>-0.006206405037471735</v>
      </c>
      <c r="U219" s="8" t="n">
        <v>0.01070590470105503</v>
      </c>
    </row>
    <row r="220">
      <c r="A220" s="2" t="inlineStr">
        <is>
          <t>2025-12-22</t>
        </is>
      </c>
      <c r="B220" s="8" t="n">
        <v>-0.007281147756463467</v>
      </c>
      <c r="C220" s="8" t="n">
        <v>-0.001015557224066336</v>
      </c>
      <c r="D220" s="8" t="n">
        <v>-0.02149296333324446</v>
      </c>
      <c r="E220" s="8" t="n">
        <v>-0.01833464011706117</v>
      </c>
      <c r="F220" s="8" t="n">
        <v>-0.004573944755874193</v>
      </c>
      <c r="G220" s="8" t="n">
        <v>0.01311359197363531</v>
      </c>
      <c r="H220" s="8" t="n">
        <v>0.004261265324080922</v>
      </c>
      <c r="I220" s="8" t="n">
        <v>0.008420828417138341</v>
      </c>
      <c r="J220" s="8" t="n">
        <v>0.01175771273480426</v>
      </c>
      <c r="K220" s="8" t="n">
        <v>0.0003377746110272573</v>
      </c>
      <c r="L220" s="8" t="n">
        <v>-0.01331048029990584</v>
      </c>
      <c r="M220" s="8" t="n">
        <v>0.01173550172294756</v>
      </c>
      <c r="N220" s="8" t="n">
        <v>-0.004635825000928967</v>
      </c>
      <c r="O220" s="8" t="n">
        <v>0.007947817555717041</v>
      </c>
      <c r="P220" s="8" t="n">
        <v>-0.01059436518368155</v>
      </c>
      <c r="Q220" s="8" t="n">
        <v>-0.03500809748264841</v>
      </c>
      <c r="R220" s="8" t="n">
        <v>0.001993786620235507</v>
      </c>
      <c r="S220" s="8" t="n">
        <v>0.02077891274413046</v>
      </c>
      <c r="T220" s="8" t="n">
        <v>0.000359044659961223</v>
      </c>
      <c r="U220" s="8" t="n">
        <v>0.003872171690324484</v>
      </c>
    </row>
    <row r="221">
      <c r="A221" s="2" t="inlineStr">
        <is>
          <t>2025-12-23</t>
        </is>
      </c>
      <c r="B221" s="8" t="n">
        <v>0.01075965169129893</v>
      </c>
      <c r="C221" s="8" t="n">
        <v>0.001914215194546826</v>
      </c>
      <c r="D221" s="8" t="n">
        <v>-0.03783472704112412</v>
      </c>
      <c r="E221" s="8" t="n">
        <v>0.0247164320174373</v>
      </c>
      <c r="F221" s="8" t="n">
        <v>-0.0004367854387900604</v>
      </c>
      <c r="G221" s="8" t="n">
        <v>0.002282093641129937</v>
      </c>
      <c r="H221" s="8" t="n">
        <v>0.01037963984688975</v>
      </c>
      <c r="I221" s="8" t="n">
        <v>0.009457395823795995</v>
      </c>
      <c r="J221" s="8" t="n">
        <v>-0.002352463618965423</v>
      </c>
      <c r="K221" s="8" t="n">
        <v>-0.007104976437582676</v>
      </c>
      <c r="L221" s="8" t="n">
        <v>-0.002828957136227433</v>
      </c>
      <c r="M221" s="8" t="n">
        <v>-0.005496464447062892</v>
      </c>
      <c r="N221" s="8" t="n">
        <v>-0.0002243164160857522</v>
      </c>
      <c r="O221" s="8" t="n">
        <v>0.00122209602194426</v>
      </c>
      <c r="P221" s="8" t="n">
        <v>-0.01732744166613424</v>
      </c>
      <c r="Q221" s="8" t="n">
        <v>0.03287299559879041</v>
      </c>
      <c r="R221" s="8" t="n">
        <v>-0.002215661379765085</v>
      </c>
      <c r="S221" s="8" t="n">
        <v>-0.004767848810425556</v>
      </c>
      <c r="T221" s="8" t="n">
        <v>-0.01199021599206512</v>
      </c>
      <c r="U221" s="8" t="n">
        <v>0.009604196707038807</v>
      </c>
    </row>
    <row r="222">
      <c r="A222" s="2" t="inlineStr">
        <is>
          <t>2025-12-24</t>
        </is>
      </c>
      <c r="B222" s="8" t="n">
        <v>0.004566245398300224</v>
      </c>
      <c r="C222" s="8" t="n">
        <v>0.01084343457024645</v>
      </c>
      <c r="D222" s="8" t="n">
        <v>-0.02325012201065943</v>
      </c>
      <c r="E222" s="8" t="n">
        <v>-0.01584152118752426</v>
      </c>
      <c r="F222" s="8" t="n">
        <v>0.001789379731588203</v>
      </c>
      <c r="G222" s="8" t="n">
        <v>-0.003040049118524032</v>
      </c>
      <c r="H222" s="8" t="n">
        <v>-0.003313564101014055</v>
      </c>
      <c r="I222" s="8" t="n">
        <v>0.002050657396527827</v>
      </c>
      <c r="J222" s="8" t="n">
        <v>-0.004369293573046977</v>
      </c>
      <c r="K222" s="8" t="n">
        <v>-0.008318198724981025</v>
      </c>
      <c r="L222" s="8" t="n">
        <v>-0.003215681836412714</v>
      </c>
      <c r="M222" s="8" t="n">
        <v>-0.009157929284826269</v>
      </c>
      <c r="N222" s="8" t="n">
        <v>-0.00999977453493649</v>
      </c>
      <c r="O222" s="8" t="n">
        <v>0.02201014103861925</v>
      </c>
      <c r="P222" s="8" t="n">
        <v>-0.007089684073898349</v>
      </c>
      <c r="Q222" s="8" t="n">
        <v>-0.02212787853463548</v>
      </c>
      <c r="R222" s="8" t="n">
        <v>-0.0007312241004648148</v>
      </c>
      <c r="S222" s="8" t="n">
        <v>0.007357988726749659</v>
      </c>
      <c r="T222" s="8" t="n">
        <v>-0.01888723408442075</v>
      </c>
      <c r="U222" s="8" t="n">
        <v>-0.005053242579263992</v>
      </c>
    </row>
    <row r="223">
      <c r="A223" s="2" t="inlineStr">
        <is>
          <t>2025-12-26</t>
        </is>
      </c>
      <c r="B223" s="8" t="n">
        <v>-0.0009343837693081541</v>
      </c>
      <c r="C223" s="8" t="n">
        <v>-0.005279440826554595</v>
      </c>
      <c r="D223" s="8" t="n">
        <v>0.0143549676247566</v>
      </c>
      <c r="E223" s="8" t="n">
        <v>0.003710987969899429</v>
      </c>
      <c r="F223" s="8" t="n">
        <v>0.002376207430505359</v>
      </c>
      <c r="G223" s="8" t="n">
        <v>0.005113151534146557</v>
      </c>
      <c r="H223" s="8" t="n">
        <v>0.00127672544999256</v>
      </c>
      <c r="I223" s="8" t="n">
        <v>0.005150073302018599</v>
      </c>
      <c r="J223" s="8" t="n">
        <v>-0.003108287428930106</v>
      </c>
      <c r="K223" s="8" t="n">
        <v>-0.002512810397686107</v>
      </c>
      <c r="L223" s="8" t="n">
        <v>-0.0004498154348150357</v>
      </c>
      <c r="M223" s="8" t="n">
        <v>-0.004000785913764954</v>
      </c>
      <c r="N223" s="8" t="n">
        <v>0.002424693273469976</v>
      </c>
      <c r="O223" s="8" t="n">
        <v>-0.005087788416183471</v>
      </c>
      <c r="P223" s="8" t="n">
        <v>-0.001173558635645179</v>
      </c>
      <c r="Q223" s="8" t="n">
        <v>0.1259551161422066</v>
      </c>
      <c r="R223" s="8" t="n">
        <v>-0.01744976936537874</v>
      </c>
      <c r="S223" s="8" t="n">
        <v>-0.005618903799630873</v>
      </c>
      <c r="T223" s="8" t="n">
        <v>-0.002211457620694243</v>
      </c>
      <c r="U223" s="8" t="n">
        <v>0.001594236059218068</v>
      </c>
    </row>
    <row r="224">
      <c r="A224" s="2" t="inlineStr">
        <is>
          <t>2025-12-29</t>
        </is>
      </c>
      <c r="B224" s="8" t="n">
        <v>0.01312629995014706</v>
      </c>
      <c r="C224" s="8" t="n">
        <v>0.0004270654266098279</v>
      </c>
      <c r="D224" s="8" t="n">
        <v>-0.0006903101749733791</v>
      </c>
      <c r="E224" s="8" t="n">
        <v>0.02047464786642812</v>
      </c>
      <c r="F224" s="8" t="n">
        <v>-0.01372455004162544</v>
      </c>
      <c r="G224" s="8" t="n">
        <v>-0.001533524269362575</v>
      </c>
      <c r="H224" s="8" t="n">
        <v>-0.002656857509395467</v>
      </c>
      <c r="I224" s="8" t="n">
        <v>-0.002012107316596136</v>
      </c>
      <c r="J224" s="8" t="n">
        <v>-0.009859818395629792</v>
      </c>
      <c r="K224" s="8" t="n">
        <v>0.001252690057307003</v>
      </c>
      <c r="L224" s="8" t="n">
        <v>-0.003666528047114435</v>
      </c>
      <c r="M224" s="8" t="n">
        <v>-0.001106215533094961</v>
      </c>
      <c r="N224" s="8" t="n">
        <v>0.001437181245260834</v>
      </c>
      <c r="O224" s="8" t="n">
        <v>0.01279049541859857</v>
      </c>
      <c r="P224" s="8" t="n">
        <v>-0.005544969728853618</v>
      </c>
      <c r="Q224" s="8" t="n">
        <v>-0.0058607398208708</v>
      </c>
      <c r="R224" s="8" t="n">
        <v>-0.01029378075687985</v>
      </c>
      <c r="S224" s="8" t="n">
        <v>0.007353806565612552</v>
      </c>
      <c r="T224" s="8" t="n">
        <v>-0.0002547701926153207</v>
      </c>
      <c r="U224" s="8" t="n">
        <v>-0.0001007920188356693</v>
      </c>
    </row>
    <row r="225">
      <c r="A225" s="2" t="inlineStr">
        <is>
          <t>2025-12-30</t>
        </is>
      </c>
      <c r="B225" s="8" t="n">
        <v>0.00578719019487397</v>
      </c>
      <c r="C225" s="8" t="n">
        <v>0.007436183877052169</v>
      </c>
      <c r="D225" s="8" t="n">
        <v>-0.004646279118513744</v>
      </c>
      <c r="E225" s="8" t="n">
        <v>-0.02660063062576005</v>
      </c>
      <c r="F225" s="8" t="n">
        <v>-0.009013684409332496</v>
      </c>
      <c r="G225" s="8" t="n">
        <v>-0.004312467945735843</v>
      </c>
      <c r="H225" s="8" t="n">
        <v>-0.00548324112639027</v>
      </c>
      <c r="I225" s="8" t="n">
        <v>-0.00781155346420024</v>
      </c>
      <c r="J225" s="8" t="n">
        <v>0.01212186962018681</v>
      </c>
      <c r="K225" s="8" t="n">
        <v>0.004419485101232722</v>
      </c>
      <c r="L225" s="8" t="n">
        <v>-0.00324847578623754</v>
      </c>
      <c r="M225" s="8" t="n">
        <v>0.001860336910623554</v>
      </c>
      <c r="N225" s="8" t="n">
        <v>-0.004298375536828523</v>
      </c>
      <c r="O225" s="8" t="n">
        <v>-0.005438855889929602</v>
      </c>
      <c r="P225" s="8" t="n">
        <v>-0.0004900801128694642</v>
      </c>
      <c r="Q225" s="8" t="n">
        <v>-0.008448873413496191</v>
      </c>
      <c r="R225" s="8" t="n">
        <v>0.001049834643666236</v>
      </c>
      <c r="S225" s="8" t="n">
        <v>-0.003587946430185325</v>
      </c>
      <c r="T225" s="8" t="n">
        <v>0.00792420664897159</v>
      </c>
      <c r="U225" s="8" t="n">
        <v>-0.001418331511267934</v>
      </c>
    </row>
    <row r="226">
      <c r="A226" s="2" t="inlineStr">
        <is>
          <t>2025-12-31</t>
        </is>
      </c>
      <c r="B226" s="8" t="n">
        <v>0.02587862465501157</v>
      </c>
      <c r="C226" s="8" t="n">
        <v>0.00337652866016641</v>
      </c>
      <c r="D226" s="8" t="n">
        <v>-0.005626156573329996</v>
      </c>
      <c r="E226" s="8" t="n">
        <v>-0.005866165839655492</v>
      </c>
      <c r="F226" s="8" t="n">
        <v>0.007032360115995346</v>
      </c>
      <c r="G226" s="8" t="n">
        <v>0.00491478820372824</v>
      </c>
      <c r="H226" s="8" t="n">
        <v>0.004803890041644736</v>
      </c>
      <c r="I226" s="8" t="n">
        <v>0.001904114149355013</v>
      </c>
      <c r="J226" s="8" t="n">
        <v>0.003877825928764535</v>
      </c>
      <c r="K226" s="8" t="n">
        <v>0.00376605268417919</v>
      </c>
      <c r="L226" s="8" t="n">
        <v>0.006204142934614459</v>
      </c>
      <c r="M226" s="8" t="n">
        <v>0.004110146657851341</v>
      </c>
      <c r="N226" s="8" t="n">
        <v>0.001484913560789026</v>
      </c>
      <c r="O226" s="8" t="n">
        <v>-0.001488182269954305</v>
      </c>
      <c r="P226" s="8" t="n">
        <v>-0.01192430888240847</v>
      </c>
      <c r="Q226" s="8" t="n">
        <v>-0.02016376213344692</v>
      </c>
      <c r="R226" s="8" t="n">
        <v>-0.009203425143095707</v>
      </c>
      <c r="S226" s="8" t="n">
        <v>-0.004432673644898365</v>
      </c>
      <c r="T226" s="8" t="n">
        <v>-0.003792218933189329</v>
      </c>
      <c r="U226" s="8" t="n">
        <v>-0.005311319381304873</v>
      </c>
    </row>
    <row r="227">
      <c r="A227" s="2" t="inlineStr">
        <is>
          <t>2026-01-02</t>
        </is>
      </c>
      <c r="B227" s="8" t="n">
        <v>-0.0006430696965808932</v>
      </c>
      <c r="C227" s="8" t="n">
        <v>0.003132950287992366</v>
      </c>
      <c r="D227" s="8" t="n">
        <v>0.01990508387777783</v>
      </c>
      <c r="E227" s="8" t="n">
        <v>-0.006696604516246916</v>
      </c>
      <c r="F227" s="8" t="n">
        <v>-0.005651584957672562</v>
      </c>
      <c r="G227" s="8" t="n">
        <v>0.002472109676463236</v>
      </c>
      <c r="H227" s="8" t="n">
        <v>-0.001671808342440798</v>
      </c>
      <c r="I227" s="8" t="n">
        <v>0.004457380815619093</v>
      </c>
      <c r="J227" s="8" t="n">
        <v>0.003187998587970018</v>
      </c>
      <c r="K227" s="8" t="n">
        <v>-0.0001780596206204408</v>
      </c>
      <c r="L227" s="8" t="n">
        <v>-0.00309576007160871</v>
      </c>
      <c r="M227" s="8" t="n">
        <v>0.0009500154211758132</v>
      </c>
      <c r="N227" s="8" t="n">
        <v>0.003626783232730999</v>
      </c>
      <c r="O227" s="8" t="n">
        <v>0.004057847775288335</v>
      </c>
      <c r="P227" s="8" t="n">
        <v>0.00428394828899011</v>
      </c>
      <c r="Q227" s="8" t="n">
        <v>0.02145194549438723</v>
      </c>
      <c r="R227" s="8" t="n">
        <v>-0.01121530139149543</v>
      </c>
      <c r="S227" s="8" t="n">
        <v>0.004541217784905345</v>
      </c>
      <c r="T227" s="8" t="n">
        <v>0.002557588036839292</v>
      </c>
      <c r="U227" s="8" t="n">
        <v>-0.0007518878127187037</v>
      </c>
    </row>
    <row r="228">
      <c r="A228" s="2" t="inlineStr">
        <is>
          <t>2026-01-05</t>
        </is>
      </c>
      <c r="B228" s="8" t="n">
        <v>0.007545646670467747</v>
      </c>
      <c r="C228" s="8" t="n">
        <v>-0.02292017021793819</v>
      </c>
      <c r="D228" s="8" t="n">
        <v>0.02540160345279473</v>
      </c>
      <c r="E228" s="8" t="n">
        <v>-0.03546013758914099</v>
      </c>
      <c r="F228" s="8" t="n">
        <v>0.004140576513734912</v>
      </c>
      <c r="G228" s="8" t="n">
        <v>0.005016504797226451</v>
      </c>
      <c r="H228" s="8" t="n">
        <v>0.02523919172606131</v>
      </c>
      <c r="I228" s="8" t="n">
        <v>0.009515755933334723</v>
      </c>
      <c r="J228" s="8" t="n">
        <v>0.004638321985952462</v>
      </c>
      <c r="K228" s="8" t="n">
        <v>0.01452403045340364</v>
      </c>
      <c r="L228" s="8" t="n">
        <v>-0.01581480448688004</v>
      </c>
      <c r="M228" s="8" t="n">
        <v>-0.002194720772905797</v>
      </c>
      <c r="N228" s="8" t="n">
        <v>-0.0005474478322039008</v>
      </c>
      <c r="O228" s="8" t="n">
        <v>0.01330801955198849</v>
      </c>
      <c r="P228" s="8" t="n">
        <v>-0.0007835273903532587</v>
      </c>
      <c r="Q228" s="8" t="n">
        <v>0.01546427563029155</v>
      </c>
      <c r="R228" s="8" t="n">
        <v>-0.001510747726246941</v>
      </c>
      <c r="S228" s="8" t="n">
        <v>0.004096767749037406</v>
      </c>
      <c r="T228" s="8" t="n">
        <v>0.01620285188925204</v>
      </c>
      <c r="U228" s="8" t="n">
        <v>0.01102460354804726</v>
      </c>
    </row>
    <row r="229">
      <c r="A229" s="2" t="inlineStr">
        <is>
          <t>2026-01-06</t>
        </is>
      </c>
      <c r="B229" s="8" t="n">
        <v>-0.002828833600821442</v>
      </c>
      <c r="C229" s="8" t="n">
        <v>0.0161426648421372</v>
      </c>
      <c r="D229" s="8" t="n">
        <v>0.02378785716070652</v>
      </c>
      <c r="E229" s="8" t="n">
        <v>-0.0694190850888558</v>
      </c>
      <c r="F229" s="8" t="n">
        <v>0.001408337297702387</v>
      </c>
      <c r="G229" s="8" t="n">
        <v>0.01204234544430703</v>
      </c>
      <c r="H229" s="8" t="n">
        <v>-0.00297882785229033</v>
      </c>
      <c r="I229" s="8" t="n">
        <v>0.009127877171358711</v>
      </c>
      <c r="J229" s="8" t="n">
        <v>-0.0007538777485155308</v>
      </c>
      <c r="K229" s="8" t="n">
        <v>-0.0305702490091239</v>
      </c>
      <c r="L229" s="8" t="n">
        <v>-0.0008903847726251662</v>
      </c>
      <c r="M229" s="8" t="n">
        <v>0.02701928644267857</v>
      </c>
      <c r="N229" s="8" t="n">
        <v>0.01877732283211939</v>
      </c>
      <c r="O229" s="8" t="n">
        <v>-0.01015380884337728</v>
      </c>
      <c r="P229" s="8" t="n">
        <v>-0.000636868113148753</v>
      </c>
      <c r="Q229" s="8" t="n">
        <v>-0.0410870026535724</v>
      </c>
      <c r="R229" s="8" t="n">
        <v>0.01232860389025367</v>
      </c>
      <c r="S229" s="8" t="n">
        <v>0.03360740193246007</v>
      </c>
      <c r="T229" s="8" t="n">
        <v>0.0136908152144299</v>
      </c>
      <c r="U229" s="8" t="n">
        <v>0.02134091599703112</v>
      </c>
    </row>
    <row r="230">
      <c r="A230" s="2" t="inlineStr">
        <is>
          <t>2026-01-07</t>
        </is>
      </c>
      <c r="B230" s="8" t="n">
        <v>-0.003736251526726528</v>
      </c>
      <c r="C230" s="8" t="n">
        <v>0.01952369823797483</v>
      </c>
      <c r="D230" s="8" t="n">
        <v>0.03909888895392637</v>
      </c>
      <c r="E230" s="8" t="n">
        <v>0.04859522433861978</v>
      </c>
      <c r="F230" s="8" t="n">
        <v>-0.004163250445676133</v>
      </c>
      <c r="G230" s="8" t="n">
        <v>0.001757607617398915</v>
      </c>
      <c r="H230" s="8" t="n">
        <v>0.002790829823679519</v>
      </c>
      <c r="I230" s="8" t="n">
        <v>0.007302420069215733</v>
      </c>
      <c r="J230" s="8" t="n">
        <v>-0.005536500431243973</v>
      </c>
      <c r="K230" s="8" t="n">
        <v>0.01168539446136416</v>
      </c>
      <c r="L230" s="8" t="n">
        <v>0.003189503597481083</v>
      </c>
      <c r="M230" s="8" t="n">
        <v>-0.01342371867460446</v>
      </c>
      <c r="N230" s="8" t="n">
        <v>-0.006760706262458134</v>
      </c>
      <c r="O230" s="8" t="n">
        <v>-0.01004699371347504</v>
      </c>
      <c r="P230" s="8" t="n">
        <v>-0.006745108959820389</v>
      </c>
      <c r="Q230" s="8" t="n">
        <v>-0.08423808300070336</v>
      </c>
      <c r="R230" s="8" t="n">
        <v>-0.007738130153180634</v>
      </c>
      <c r="S230" s="8" t="n">
        <v>0.01031856320725363</v>
      </c>
      <c r="T230" s="8" t="n">
        <v>0.01687337087089696</v>
      </c>
      <c r="U230" s="8" t="n">
        <v>-0.0119816012024257</v>
      </c>
    </row>
    <row r="231">
      <c r="A231" s="2" t="inlineStr">
        <is>
          <t>2026-01-08</t>
        </is>
      </c>
      <c r="B231" s="8" t="n">
        <v>-0.005967081031174663</v>
      </c>
      <c r="C231" s="8" t="n">
        <v>0.01180618817978203</v>
      </c>
      <c r="D231" s="8" t="n">
        <v>-0.01119005838032836</v>
      </c>
      <c r="E231" s="8" t="n">
        <v>0.07461028463517283</v>
      </c>
      <c r="F231" s="8" t="n">
        <v>-0.0009088132535374979</v>
      </c>
      <c r="G231" s="8" t="n">
        <v>0.003829522622650976</v>
      </c>
      <c r="H231" s="8" t="n">
        <v>-0.001099011497267871</v>
      </c>
      <c r="I231" s="8" t="n">
        <v>-0.01419490882806318</v>
      </c>
      <c r="J231" s="8" t="n">
        <v>0.005616585514153357</v>
      </c>
      <c r="K231" s="8" t="n">
        <v>0.02353471054605091</v>
      </c>
      <c r="L231" s="8" t="n">
        <v>-0.009757764945626177</v>
      </c>
      <c r="M231" s="8" t="n">
        <v>0.03804201959913729</v>
      </c>
      <c r="N231" s="8" t="n">
        <v>-0.0168395577160239</v>
      </c>
      <c r="O231" s="8" t="n">
        <v>0.004828913760738968</v>
      </c>
      <c r="P231" s="8" t="n">
        <v>0.003402059729373012</v>
      </c>
      <c r="Q231" s="8" t="n">
        <v>-0.004533977036593946</v>
      </c>
      <c r="R231" s="8" t="n">
        <v>0.01233578255085234</v>
      </c>
      <c r="S231" s="8" t="n">
        <v>0.002068190956321218</v>
      </c>
      <c r="T231" s="8" t="n">
        <v>-0.01050481102711605</v>
      </c>
      <c r="U231" s="8" t="n">
        <v>-0.01886067637195579</v>
      </c>
    </row>
    <row r="232">
      <c r="A232" s="2" t="inlineStr">
        <is>
          <t>2026-01-09</t>
        </is>
      </c>
      <c r="B232" s="8" t="n">
        <v>-0.01854096855259686</v>
      </c>
      <c r="C232" s="8" t="n">
        <v>0.004376167388874893</v>
      </c>
      <c r="D232" s="8" t="n">
        <v>-0.02417345652724369</v>
      </c>
      <c r="E232" s="8" t="n">
        <v>-0.01771675735385776</v>
      </c>
      <c r="F232" s="8" t="n">
        <v>-0.01380884738473279</v>
      </c>
      <c r="G232" s="8" t="n">
        <v>-0.003764904075260766</v>
      </c>
      <c r="H232" s="8" t="n">
        <v>-0.03622033180004697</v>
      </c>
      <c r="I232" s="8" t="n">
        <v>0.004058245815104783</v>
      </c>
      <c r="J232" s="8" t="n">
        <v>-0.007604096654400698</v>
      </c>
      <c r="K232" s="8" t="n">
        <v>-0.007077731857066866</v>
      </c>
      <c r="L232" s="8" t="n">
        <v>-0.004328802341045301</v>
      </c>
      <c r="M232" s="8" t="n">
        <v>0.01533781650350343</v>
      </c>
      <c r="N232" s="8" t="n">
        <v>0.01356974208186561</v>
      </c>
      <c r="O232" s="8" t="n">
        <v>0.003776724316196998</v>
      </c>
      <c r="P232" s="8" t="n">
        <v>0.001952319866382321</v>
      </c>
      <c r="Q232" s="8" t="n">
        <v>0.001470540528625164</v>
      </c>
      <c r="R232" s="8" t="n">
        <v>-0.01863768486480448</v>
      </c>
      <c r="S232" s="8" t="n">
        <v>0.00859019213501689</v>
      </c>
      <c r="T232" s="8" t="n">
        <v>-0.01187262339173284</v>
      </c>
      <c r="U232" s="8" t="n">
        <v>0.009951848031413902</v>
      </c>
    </row>
    <row r="233">
      <c r="A233" s="2" t="inlineStr">
        <is>
          <t>2026-01-12</t>
        </is>
      </c>
      <c r="B233" s="8" t="n">
        <v>-0.009640715911989539</v>
      </c>
      <c r="C233" s="8" t="n">
        <v>-0.01038722056519661</v>
      </c>
      <c r="D233" s="8" t="n">
        <v>-0.05651178943341564</v>
      </c>
      <c r="E233" s="8" t="n">
        <v>0.02247027747011324</v>
      </c>
      <c r="F233" s="8" t="n">
        <v>0.01080402939898272</v>
      </c>
      <c r="G233" s="8" t="n">
        <v>-0.002145254062895021</v>
      </c>
      <c r="H233" s="8" t="n">
        <v>0.006734889676808395</v>
      </c>
      <c r="I233" s="8" t="n">
        <v>-0.002332904383203267</v>
      </c>
      <c r="J233" s="8" t="n">
        <v>-0.005886865487008508</v>
      </c>
      <c r="K233" s="8" t="n">
        <v>-0.01809603466704557</v>
      </c>
      <c r="L233" s="8" t="n">
        <v>0.002529613877497615</v>
      </c>
      <c r="M233" s="8" t="n">
        <v>0.01595469012016801</v>
      </c>
      <c r="N233" s="8" t="n">
        <v>-0.006988030494163287</v>
      </c>
      <c r="O233" s="8" t="n">
        <v>-0.00743287317286434</v>
      </c>
      <c r="P233" s="8" t="n">
        <v>-0.01085635565357374</v>
      </c>
      <c r="Q233" s="8" t="n">
        <v>-0.03334200661868648</v>
      </c>
      <c r="R233" s="8" t="n">
        <v>0.003725272620709891</v>
      </c>
      <c r="S233" s="8" t="n">
        <v>0.01063713897468891</v>
      </c>
      <c r="T233" s="8" t="n">
        <v>-0.001164836012176308</v>
      </c>
      <c r="U233" s="8" t="n">
        <v>0.01736253172097772</v>
      </c>
    </row>
    <row r="234">
      <c r="A234" s="2" t="inlineStr">
        <is>
          <t>2026-01-13</t>
        </is>
      </c>
      <c r="B234" s="8" t="n">
        <v>-0.02039655581312362</v>
      </c>
      <c r="C234" s="8" t="n">
        <v>-0.002735050796182173</v>
      </c>
      <c r="D234" s="8" t="n">
        <v>0.0171364383662194</v>
      </c>
      <c r="E234" s="8" t="n">
        <v>0.01884939705767193</v>
      </c>
      <c r="F234" s="8" t="n">
        <v>0.000800230497836307</v>
      </c>
      <c r="G234" s="8" t="n">
        <v>-0.01329131437914966</v>
      </c>
      <c r="H234" s="8" t="n">
        <v>-0.0012448155039012</v>
      </c>
      <c r="I234" s="8" t="n">
        <v>-0.009424810186163979</v>
      </c>
      <c r="J234" s="8" t="n">
        <v>-0.009502246451181615</v>
      </c>
      <c r="K234" s="8" t="n">
        <v>0.01937907479885249</v>
      </c>
      <c r="L234" s="8" t="n">
        <v>-0.01725170804381534</v>
      </c>
      <c r="M234" s="8" t="n">
        <v>-0.01043579434804119</v>
      </c>
      <c r="N234" s="8" t="n">
        <v>0.01231362198321415</v>
      </c>
      <c r="O234" s="8" t="n">
        <v>-0.006182131011058681</v>
      </c>
      <c r="P234" s="8" t="n">
        <v>-0.01044634712572281</v>
      </c>
      <c r="Q234" s="8" t="n">
        <v>-0.01834108940262161</v>
      </c>
      <c r="R234" s="8" t="n">
        <v>-0.004129727335274832</v>
      </c>
      <c r="S234" s="8" t="n">
        <v>-0.005536699955860322</v>
      </c>
      <c r="T234" s="8" t="n">
        <v>0.01400506428833752</v>
      </c>
      <c r="U234" s="8" t="n">
        <v>-0.002991556377570862</v>
      </c>
    </row>
    <row r="235">
      <c r="A235" s="2" t="inlineStr">
        <is>
          <t>2026-01-14</t>
        </is>
      </c>
      <c r="B235" s="8" t="n">
        <v>-0.008511345287574162</v>
      </c>
      <c r="C235" s="8" t="n">
        <v>-0.0163841343471701</v>
      </c>
      <c r="D235" s="8" t="n">
        <v>0.00655418313492547</v>
      </c>
      <c r="E235" s="8" t="n">
        <v>-0.0005490314285788896</v>
      </c>
      <c r="F235" s="8" t="n">
        <v>-0.004365372434662828</v>
      </c>
      <c r="G235" s="8" t="n">
        <v>-0.00969921577472097</v>
      </c>
      <c r="H235" s="8" t="n">
        <v>0.006039679377128718</v>
      </c>
      <c r="I235" s="8" t="n">
        <v>-0.02963203174417989</v>
      </c>
      <c r="J235" s="8" t="n">
        <v>0.004499129745713639</v>
      </c>
      <c r="K235" s="8" t="n">
        <v>0.002519549123346503</v>
      </c>
      <c r="L235" s="8" t="n">
        <v>-0.01182061077969773</v>
      </c>
      <c r="M235" s="8" t="n">
        <v>-0.003376400599136692</v>
      </c>
      <c r="N235" s="8" t="n">
        <v>0.001581367189126838</v>
      </c>
      <c r="O235" s="8" t="n">
        <v>0.01033845210295161</v>
      </c>
      <c r="P235" s="8" t="n">
        <v>0.009051658163887775</v>
      </c>
      <c r="Q235" s="8" t="n">
        <v>-0.162731232052259</v>
      </c>
      <c r="R235" s="8" t="n">
        <v>-0.00324637795654707</v>
      </c>
      <c r="S235" s="8" t="n">
        <v>0.003956524589919796</v>
      </c>
      <c r="T235" s="8" t="n">
        <v>0.005705183827637607</v>
      </c>
      <c r="U235" s="8" t="n">
        <v>0.004475105852165026</v>
      </c>
    </row>
    <row r="236">
      <c r="A236" s="2" t="inlineStr">
        <is>
          <t>2026-01-15</t>
        </is>
      </c>
      <c r="B236" s="8" t="n">
        <v>-0.0001768572702540413</v>
      </c>
      <c r="C236" s="8" t="n">
        <v>0.0005146275707879656</v>
      </c>
      <c r="D236" s="8" t="n">
        <v>0.01090741610130268</v>
      </c>
      <c r="E236" s="8" t="n">
        <v>0.01274460910175015</v>
      </c>
      <c r="F236" s="8" t="n">
        <v>-0.002047579431677892</v>
      </c>
      <c r="G236" s="8" t="n">
        <v>-0.0007713930746579001</v>
      </c>
      <c r="H236" s="8" t="n">
        <v>-0.02122675516744155</v>
      </c>
      <c r="I236" s="8" t="n">
        <v>-0.007165707381752214</v>
      </c>
      <c r="J236" s="8" t="n">
        <v>-0.01268300076419587</v>
      </c>
      <c r="K236" s="8" t="n">
        <v>-0.004417693586161452</v>
      </c>
      <c r="L236" s="8" t="n">
        <v>-0.01494828494961831</v>
      </c>
      <c r="M236" s="8" t="n">
        <v>-0.01183727305821036</v>
      </c>
      <c r="N236" s="8" t="n">
        <v>0.0008868438394510217</v>
      </c>
      <c r="O236" s="8" t="n">
        <v>0.01306026541881683</v>
      </c>
      <c r="P236" s="8" t="n">
        <v>-0.0006135925105618494</v>
      </c>
      <c r="Q236" s="8" t="n">
        <v>-0.01654816328574055</v>
      </c>
      <c r="R236" s="8" t="n">
        <v>-0.02712559803455273</v>
      </c>
      <c r="S236" s="8" t="n">
        <v>-0.01763183644521728</v>
      </c>
      <c r="T236" s="8" t="n">
        <v>-0.007872933588454156</v>
      </c>
      <c r="U236" s="8" t="n">
        <v>0.01320983940646166</v>
      </c>
    </row>
    <row r="237">
      <c r="A237" s="2" t="inlineStr">
        <is>
          <t>2026-01-16</t>
        </is>
      </c>
      <c r="B237" s="8" t="n">
        <v>0.01617267777354296</v>
      </c>
      <c r="C237" s="8" t="n">
        <v>-0.001197730226718915</v>
      </c>
      <c r="D237" s="8" t="n">
        <v>0.02062430901503359</v>
      </c>
      <c r="E237" s="8" t="n">
        <v>0.004956595407812419</v>
      </c>
      <c r="F237" s="8" t="n">
        <v>-0.01039172368794521</v>
      </c>
      <c r="G237" s="8" t="n">
        <v>-0.01561877611321823</v>
      </c>
      <c r="H237" s="8" t="n">
        <v>-0.008790824479331291</v>
      </c>
      <c r="I237" s="8" t="n">
        <v>-0.0009443751496486736</v>
      </c>
      <c r="J237" s="8" t="n">
        <v>-0.0003502733346997559</v>
      </c>
      <c r="K237" s="8" t="n">
        <v>-0.03165496155059949</v>
      </c>
      <c r="L237" s="8" t="n">
        <v>0.01320081764257329</v>
      </c>
      <c r="M237" s="8" t="n">
        <v>0.01389446504597534</v>
      </c>
      <c r="N237" s="8" t="n">
        <v>-0.006594692273505624</v>
      </c>
      <c r="O237" s="8" t="n">
        <v>0.02529319561603223</v>
      </c>
      <c r="P237" s="8" t="n">
        <v>0.007053501460262172</v>
      </c>
      <c r="Q237" s="8" t="n">
        <v>-0.01727596658895675</v>
      </c>
      <c r="R237" s="8" t="n">
        <v>0.00700820118946691</v>
      </c>
      <c r="S237" s="8" t="n">
        <v>0.0111547422664933</v>
      </c>
      <c r="T237" s="8" t="n">
        <v>-0.01257050018084658</v>
      </c>
      <c r="U237" s="8" t="n">
        <v>0.003106260811844798</v>
      </c>
    </row>
    <row r="238">
      <c r="A238" s="2" t="inlineStr">
        <is>
          <t>2026-01-20</t>
        </is>
      </c>
      <c r="B238" s="8" t="n">
        <v>-0.0171911659624606</v>
      </c>
      <c r="C238" s="8" t="n">
        <v>0.008115004684374668</v>
      </c>
      <c r="D238" s="8" t="n">
        <v>0.01850239881321617</v>
      </c>
      <c r="E238" s="8" t="n">
        <v>0.02889516236271721</v>
      </c>
      <c r="F238" s="8" t="n">
        <v>-0.0007474614557580923</v>
      </c>
      <c r="G238" s="8" t="n">
        <v>0.02364976076729473</v>
      </c>
      <c r="H238" s="8" t="n">
        <v>0.007802135437324734</v>
      </c>
      <c r="I238" s="8" t="n">
        <v>0.006165415538298761</v>
      </c>
      <c r="J238" s="8" t="n">
        <v>0.003314953373560265</v>
      </c>
      <c r="K238" s="8" t="n">
        <v>0.008673872914248846</v>
      </c>
      <c r="L238" s="8" t="n">
        <v>0.001553080137643206</v>
      </c>
      <c r="M238" s="8" t="n">
        <v>-0.002209668969787917</v>
      </c>
      <c r="N238" s="8" t="n">
        <v>0.0175784572421855</v>
      </c>
      <c r="O238" s="8" t="n">
        <v>-0.007428290857949322</v>
      </c>
      <c r="P238" s="8" t="n">
        <v>-0.001000970327986689</v>
      </c>
      <c r="Q238" s="8" t="n">
        <v>-0.01604708769699106</v>
      </c>
      <c r="R238" s="8" t="n">
        <v>0.0130895248433963</v>
      </c>
      <c r="S238" s="8" t="n">
        <v>0.01407822826700764</v>
      </c>
      <c r="T238" s="8" t="n">
        <v>0.003999462011522801</v>
      </c>
      <c r="U238" s="8" t="n">
        <v>0.001711316633125788</v>
      </c>
    </row>
    <row r="239">
      <c r="A239" s="2" t="inlineStr">
        <is>
          <t>2026-01-21</t>
        </is>
      </c>
      <c r="B239" s="8" t="n">
        <v>-0.003337760699844379</v>
      </c>
      <c r="C239" s="8" t="n">
        <v>0.006117524761456661</v>
      </c>
      <c r="D239" s="8" t="n">
        <v>-0.0113778369799273</v>
      </c>
      <c r="E239" s="8" t="n">
        <v>0.006312170995298644</v>
      </c>
      <c r="F239" s="8" t="n">
        <v>0.0003507677845278456</v>
      </c>
      <c r="G239" s="8" t="n">
        <v>-0.004442664563879808</v>
      </c>
      <c r="H239" s="8" t="n">
        <v>-0.01605129835698623</v>
      </c>
      <c r="I239" s="8" t="n">
        <v>-0.00457522161607414</v>
      </c>
      <c r="J239" s="8" t="n">
        <v>-0.004917739536520974</v>
      </c>
      <c r="K239" s="8" t="n">
        <v>0.006929172830753344</v>
      </c>
      <c r="L239" s="8" t="n">
        <v>0.006672652817600114</v>
      </c>
      <c r="M239" s="8" t="n">
        <v>-0.01546052986982356</v>
      </c>
      <c r="N239" s="8" t="n">
        <v>0.01420991101150924</v>
      </c>
      <c r="O239" s="8" t="n">
        <v>-0.01381854187883028</v>
      </c>
      <c r="P239" s="8" t="n">
        <v>0.002166413816359373</v>
      </c>
      <c r="Q239" s="8" t="n">
        <v>-0.004616761264151454</v>
      </c>
      <c r="R239" s="8" t="n">
        <v>-0.02193956051329331</v>
      </c>
      <c r="S239" s="8" t="n">
        <v>0.008371443202032038</v>
      </c>
      <c r="T239" s="8" t="n">
        <v>-0.007603127768857519</v>
      </c>
      <c r="U239" s="8" t="n">
        <v>0.005029529692285812</v>
      </c>
    </row>
    <row r="240">
      <c r="A240" s="2" t="inlineStr">
        <is>
          <t>2026-01-22</t>
        </is>
      </c>
      <c r="B240" s="8" t="n">
        <v>0.0238286245907733</v>
      </c>
      <c r="C240" s="8" t="n">
        <v>-0.01891902661593353</v>
      </c>
      <c r="D240" s="8" t="n">
        <v>0.003487712746761386</v>
      </c>
      <c r="E240" s="8" t="n">
        <v>0.01807879621228423</v>
      </c>
      <c r="F240" s="8" t="n">
        <v>-0.01299299972475017</v>
      </c>
      <c r="G240" s="8" t="n">
        <v>-0.00204228394625385</v>
      </c>
      <c r="H240" s="8" t="n">
        <v>0.005418476844924152</v>
      </c>
      <c r="I240" s="8" t="n">
        <v>-0.01435889012395647</v>
      </c>
      <c r="J240" s="8" t="n">
        <v>0.002130920147099282</v>
      </c>
      <c r="K240" s="8" t="n">
        <v>0.02772697600122049</v>
      </c>
      <c r="L240" s="8" t="n">
        <v>0.007144662115182413</v>
      </c>
      <c r="M240" s="8" t="n">
        <v>0.004761691277747358</v>
      </c>
      <c r="N240" s="8" t="n">
        <v>0.002491883192999259</v>
      </c>
      <c r="O240" s="8" t="n">
        <v>0.02759204123878021</v>
      </c>
      <c r="P240" s="8" t="n">
        <v>0.03886653325468296</v>
      </c>
      <c r="Q240" s="8" t="n">
        <v>-0.001287523279967905</v>
      </c>
      <c r="R240" s="8" t="n">
        <v>-0.02604533578818759</v>
      </c>
      <c r="S240" s="8" t="n">
        <v>0.02311567067146056</v>
      </c>
      <c r="T240" s="8" t="n">
        <v>0.007199184029283741</v>
      </c>
      <c r="U240" s="8" t="n">
        <v>-0.000503365367559544</v>
      </c>
    </row>
    <row r="241">
      <c r="A241" s="2" t="inlineStr">
        <is>
          <t>2026-01-23</t>
        </is>
      </c>
      <c r="B241" s="8" t="n">
        <v>0.02694230741695524</v>
      </c>
      <c r="C241" s="8" t="n">
        <v>0.011578071933475</v>
      </c>
      <c r="D241" s="8" t="n">
        <v>-0.02688370590019561</v>
      </c>
      <c r="E241" s="8" t="n">
        <v>-0.001519855648712876</v>
      </c>
      <c r="F241" s="8" t="n">
        <v>0.004333055949467948</v>
      </c>
      <c r="G241" s="8" t="n">
        <v>-0.007559081638597942</v>
      </c>
      <c r="H241" s="8" t="n">
        <v>-0.07733552316705276</v>
      </c>
      <c r="I241" s="8" t="n">
        <v>3.81230505787861e-05</v>
      </c>
      <c r="J241" s="8" t="n">
        <v>0.006668910918578312</v>
      </c>
      <c r="K241" s="8" t="n">
        <v>0.002671399630465307</v>
      </c>
      <c r="L241" s="8" t="n">
        <v>0.03819737070286289</v>
      </c>
      <c r="M241" s="8" t="n">
        <v>0.01003484343717265</v>
      </c>
      <c r="N241" s="8" t="n">
        <v>0.01992711930468495</v>
      </c>
      <c r="O241" s="8" t="n">
        <v>-0.003825204833691462</v>
      </c>
      <c r="P241" s="8" t="n">
        <v>0.001993632555175841</v>
      </c>
      <c r="Q241" s="8" t="n">
        <v>0.03963976769354637</v>
      </c>
      <c r="R241" s="8" t="n">
        <v>0.02404421434597033</v>
      </c>
      <c r="S241" s="8" t="n">
        <v>-0.0234729592178274</v>
      </c>
      <c r="T241" s="8" t="n">
        <v>-0.008811343491387383</v>
      </c>
      <c r="U241" s="8" t="n">
        <v>0.00101154586797297</v>
      </c>
    </row>
    <row r="242">
      <c r="A242" s="2" t="inlineStr">
        <is>
          <t>2026-01-26</t>
        </is>
      </c>
      <c r="B242" s="8" t="n">
        <v>-0.01160586665531431</v>
      </c>
      <c r="C242" s="8" t="n">
        <v>0.02054288879825664</v>
      </c>
      <c r="D242" s="8" t="n">
        <v>0.01676386799085044</v>
      </c>
      <c r="E242" s="8" t="n">
        <v>-0.004751672170632286</v>
      </c>
      <c r="F242" s="8" t="n">
        <v>0.00040672786368884</v>
      </c>
      <c r="G242" s="8" t="n">
        <v>0.01346125591399765</v>
      </c>
      <c r="H242" s="8" t="n">
        <v>0.001769575591666234</v>
      </c>
      <c r="I242" s="8" t="n">
        <v>-0.009170813734136279</v>
      </c>
      <c r="J242" s="8" t="n">
        <v>-0.004967450723083008</v>
      </c>
      <c r="K242" s="8" t="n">
        <v>-0.01798540331279795</v>
      </c>
      <c r="L242" s="8" t="n">
        <v>0.01308724617891503</v>
      </c>
      <c r="M242" s="8" t="n">
        <v>0.005303953822915224</v>
      </c>
      <c r="N242" s="8" t="n">
        <v>1.503555036295188e-05</v>
      </c>
      <c r="O242" s="8" t="n">
        <v>0.005084514067589065</v>
      </c>
      <c r="P242" s="8" t="n">
        <v>-0.006342496235996302</v>
      </c>
      <c r="Q242" s="8" t="n">
        <v>0.01528931919021529</v>
      </c>
      <c r="R242" s="8" t="n">
        <v>-0.0165960282502741</v>
      </c>
      <c r="S242" s="8" t="n">
        <v>-0.02621103383156923</v>
      </c>
      <c r="T242" s="8" t="n">
        <v>-0.009770952166010934</v>
      </c>
      <c r="U242" s="8" t="n">
        <v>-0.002293083336520674</v>
      </c>
    </row>
    <row r="243">
      <c r="A243" s="2" t="inlineStr">
        <is>
          <t>2026-01-27</t>
        </is>
      </c>
      <c r="B243" s="8" t="n">
        <v>0.02191110958728809</v>
      </c>
      <c r="C243" s="8" t="n">
        <v>-0.005282568142169824</v>
      </c>
      <c r="D243" s="8" t="n">
        <v>-0.01547941804819001</v>
      </c>
      <c r="E243" s="8" t="n">
        <v>0.004792815073802558</v>
      </c>
      <c r="F243" s="8" t="n">
        <v>-0.01662847513185456</v>
      </c>
      <c r="G243" s="8" t="n">
        <v>-0.01885432825954803</v>
      </c>
      <c r="H243" s="8" t="n">
        <v>0.001182829358744737</v>
      </c>
      <c r="I243" s="8" t="n">
        <v>0.002588728438752155</v>
      </c>
      <c r="J243" s="8" t="n">
        <v>0.006577112714864408</v>
      </c>
      <c r="K243" s="8" t="n">
        <v>-0.0134150323131047</v>
      </c>
      <c r="L243" s="8" t="n">
        <v>0.01885381337751534</v>
      </c>
      <c r="M243" s="8" t="n">
        <v>-0.001636549216721403</v>
      </c>
      <c r="N243" s="8" t="n">
        <v>-0.003446901698048024</v>
      </c>
      <c r="O243" s="8" t="n">
        <v>-0.01674551637759945</v>
      </c>
      <c r="P243" s="8" t="n">
        <v>-0.01048638099422891</v>
      </c>
      <c r="Q243" s="8" t="n">
        <v>0.02279467695592313</v>
      </c>
      <c r="R243" s="8" t="n">
        <v>-0.002919155210208024</v>
      </c>
      <c r="S243" s="8" t="n">
        <v>0.02134052372396723</v>
      </c>
      <c r="T243" s="8" t="n">
        <v>-0.006556868128715967</v>
      </c>
      <c r="U243" s="8" t="n">
        <v>-0.009144711206302418</v>
      </c>
    </row>
    <row r="244">
      <c r="A244" s="2" t="inlineStr">
        <is>
          <t>2026-01-28</t>
        </is>
      </c>
      <c r="B244" s="8" t="n">
        <v>0.007239959675269912</v>
      </c>
      <c r="C244" s="8" t="n">
        <v>0.01939763242320993</v>
      </c>
      <c r="D244" s="8" t="n">
        <v>-0.01906465687696262</v>
      </c>
      <c r="E244" s="8" t="n">
        <v>0.03134832880298183</v>
      </c>
      <c r="F244" s="8" t="n">
        <v>-0.003888426503763457</v>
      </c>
      <c r="G244" s="8" t="n">
        <v>0.0012400956503476</v>
      </c>
      <c r="H244" s="8" t="n">
        <v>-0.004132510899838489</v>
      </c>
      <c r="I244" s="8" t="n">
        <v>-0.006434600169613901</v>
      </c>
      <c r="J244" s="8" t="n">
        <v>0.00144522554443786</v>
      </c>
      <c r="K244" s="8" t="n">
        <v>-0.01958338299178872</v>
      </c>
      <c r="L244" s="8" t="n">
        <v>0.005111333964562562</v>
      </c>
      <c r="M244" s="8" t="n">
        <v>-0.01295097363410877</v>
      </c>
      <c r="N244" s="8" t="n">
        <v>0.005429804493043885</v>
      </c>
      <c r="O244" s="8" t="n">
        <v>-0.003845298538061516</v>
      </c>
      <c r="P244" s="8" t="n">
        <v>0.01369575454717183</v>
      </c>
      <c r="Q244" s="8" t="n">
        <v>-0.006409463880623545</v>
      </c>
      <c r="R244" s="8" t="n">
        <v>-0.02448526846710338</v>
      </c>
      <c r="S244" s="8" t="n">
        <v>0.0205504847366856</v>
      </c>
      <c r="T244" s="8" t="n">
        <v>-0.02342972319058904</v>
      </c>
      <c r="U244" s="8" t="n">
        <v>0.00223403612139835</v>
      </c>
    </row>
    <row r="245">
      <c r="A245" s="2" t="inlineStr">
        <is>
          <t>2026-01-29</t>
        </is>
      </c>
      <c r="B245" s="8" t="n">
        <v>0.02210169152098629</v>
      </c>
      <c r="C245" s="8" t="n">
        <v>-0.0009996402101956009</v>
      </c>
      <c r="D245" s="8" t="n">
        <v>0.02678339046489954</v>
      </c>
      <c r="E245" s="8" t="n">
        <v>-0.006918486983384755</v>
      </c>
      <c r="F245" s="8" t="n">
        <v>-0.00121365287641089</v>
      </c>
      <c r="G245" s="8" t="n">
        <v>0.01046581938364395</v>
      </c>
      <c r="H245" s="8" t="n">
        <v>-0.01489896617637447</v>
      </c>
      <c r="I245" s="8" t="n">
        <v>0.00159698962893333</v>
      </c>
      <c r="J245" s="8" t="n">
        <v>-0.002219224561832068</v>
      </c>
      <c r="K245" s="8" t="n">
        <v>-0.00287885226217954</v>
      </c>
      <c r="L245" s="8" t="n">
        <v>-0.007213782112052798</v>
      </c>
      <c r="M245" s="8" t="n">
        <v>-0.01448356178851682</v>
      </c>
      <c r="N245" s="8" t="n">
        <v>0.006651350922479321</v>
      </c>
      <c r="O245" s="8" t="n">
        <v>0.01052613037879108</v>
      </c>
      <c r="P245" s="8" t="n">
        <v>0.0710770398248322</v>
      </c>
      <c r="Q245" s="8" t="n">
        <v>0.02086720720190451</v>
      </c>
      <c r="R245" s="8" t="n">
        <v>-0.0241342889561748</v>
      </c>
      <c r="S245" s="8" t="n">
        <v>-0.03203962641036663</v>
      </c>
      <c r="T245" s="8" t="n">
        <v>0.004910584708319787</v>
      </c>
      <c r="U245" s="8" t="n">
        <v>-0.00353646209864841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6" customWidth="1" min="4" max="4"/>
    <col width="18" customWidth="1" min="5" max="5"/>
    <col width="20" customWidth="1" min="6" max="6"/>
  </cols>
  <sheetData>
    <row r="1">
      <c r="A1" s="9" t="inlineStr">
        <is>
          <t>PORTFOLIO FACTOR EXPOSURES</t>
        </is>
      </c>
    </row>
    <row r="2">
      <c r="A2" s="1" t="inlineStr">
        <is>
          <t>Factor</t>
        </is>
      </c>
      <c r="B2" s="1" t="inlineStr">
        <is>
          <t>Exposure (formula)</t>
        </is>
      </c>
      <c r="C2" s="1" t="inlineStr">
        <is>
          <t>Python Reference</t>
        </is>
      </c>
    </row>
    <row r="3">
      <c r="A3" s="10" t="inlineStr">
        <is>
          <t>b_k = SUMPRODUCT(weights, stock_exposures_k)</t>
        </is>
      </c>
    </row>
    <row r="4">
      <c r="A4" s="11" t="inlineStr">
        <is>
          <t>Country</t>
        </is>
      </c>
      <c r="B4" s="12">
        <f>SUMPRODUCT(Stocks!$B$2:$B$21,Stocks!E$2:E$21)</f>
        <v/>
      </c>
      <c r="C4" s="13" t="n">
        <v>1</v>
      </c>
    </row>
    <row r="5">
      <c r="A5" s="11" t="inlineStr">
        <is>
          <t>Communication</t>
        </is>
      </c>
      <c r="B5" s="12">
        <f>SUMPRODUCT(Stocks!$B$2:$B$21,Stocks!F$2:F$21)</f>
        <v/>
      </c>
      <c r="C5" s="13" t="n">
        <v>0.1</v>
      </c>
    </row>
    <row r="6">
      <c r="A6" s="11" t="inlineStr">
        <is>
          <t>Consumer Discretionary</t>
        </is>
      </c>
      <c r="B6" s="12">
        <f>SUMPRODUCT(Stocks!$B$2:$B$21,Stocks!G$2:G$21)</f>
        <v/>
      </c>
      <c r="C6" s="13" t="n">
        <v>0.1</v>
      </c>
    </row>
    <row r="7">
      <c r="A7" s="11" t="inlineStr">
        <is>
          <t>Consumer Staples</t>
        </is>
      </c>
      <c r="B7" s="12">
        <f>SUMPRODUCT(Stocks!$B$2:$B$21,Stocks!H$2:H$21)</f>
        <v/>
      </c>
      <c r="C7" s="13" t="n">
        <v>0.1</v>
      </c>
    </row>
    <row r="8">
      <c r="A8" s="11" t="inlineStr">
        <is>
          <t>Energy</t>
        </is>
      </c>
      <c r="B8" s="12">
        <f>SUMPRODUCT(Stocks!$B$2:$B$21,Stocks!I$2:I$21)</f>
        <v/>
      </c>
      <c r="C8" s="13" t="n">
        <v>0.1</v>
      </c>
    </row>
    <row r="9">
      <c r="A9" s="11" t="inlineStr">
        <is>
          <t>Financials</t>
        </is>
      </c>
      <c r="B9" s="12">
        <f>SUMPRODUCT(Stocks!$B$2:$B$21,Stocks!J$2:J$21)</f>
        <v/>
      </c>
      <c r="C9" s="13" t="n">
        <v>0.1</v>
      </c>
    </row>
    <row r="10">
      <c r="A10" s="11" t="inlineStr">
        <is>
          <t>Health Care</t>
        </is>
      </c>
      <c r="B10" s="12">
        <f>SUMPRODUCT(Stocks!$B$2:$B$21,Stocks!K$2:K$21)</f>
        <v/>
      </c>
      <c r="C10" s="13" t="n">
        <v>0.1</v>
      </c>
    </row>
    <row r="11">
      <c r="A11" s="11" t="inlineStr">
        <is>
          <t>Industrials</t>
        </is>
      </c>
      <c r="B11" s="12">
        <f>SUMPRODUCT(Stocks!$B$2:$B$21,Stocks!L$2:L$21)</f>
        <v/>
      </c>
      <c r="C11" s="13" t="n">
        <v>0.1</v>
      </c>
    </row>
    <row r="12">
      <c r="A12" s="11" t="inlineStr">
        <is>
          <t>Information Technology</t>
        </is>
      </c>
      <c r="B12" s="12">
        <f>SUMPRODUCT(Stocks!$B$2:$B$21,Stocks!M$2:M$21)</f>
        <v/>
      </c>
      <c r="C12" s="13" t="n">
        <v>0.1</v>
      </c>
    </row>
    <row r="13">
      <c r="A13" s="11" t="inlineStr">
        <is>
          <t>Materials</t>
        </is>
      </c>
      <c r="B13" s="12">
        <f>SUMPRODUCT(Stocks!$B$2:$B$21,Stocks!N$2:N$21)</f>
        <v/>
      </c>
      <c r="C13" s="13" t="n">
        <v>0.1</v>
      </c>
    </row>
    <row r="14">
      <c r="A14" s="11" t="inlineStr">
        <is>
          <t>Real Estate</t>
        </is>
      </c>
      <c r="B14" s="12">
        <f>SUMPRODUCT(Stocks!$B$2:$B$21,Stocks!O$2:O$21)</f>
        <v/>
      </c>
      <c r="C14" s="13" t="n">
        <v>0</v>
      </c>
    </row>
    <row r="15">
      <c r="A15" s="11" t="inlineStr">
        <is>
          <t>Utilities</t>
        </is>
      </c>
      <c r="B15" s="12">
        <f>SUMPRODUCT(Stocks!$B$2:$B$21,Stocks!P$2:P$21)</f>
        <v/>
      </c>
      <c r="C15" s="13" t="n">
        <v>0.1</v>
      </c>
    </row>
    <row r="16">
      <c r="A16" s="11" t="inlineStr">
        <is>
          <t>size</t>
        </is>
      </c>
      <c r="B16" s="12">
        <f>SUMPRODUCT(Stocks!$B$2:$B$21,Stocks!Q$2:Q$21)</f>
        <v/>
      </c>
      <c r="C16" s="13" t="n">
        <v>-0.9092859730927311</v>
      </c>
    </row>
    <row r="17">
      <c r="A17" s="11" t="inlineStr">
        <is>
          <t>beta</t>
        </is>
      </c>
      <c r="B17" s="12">
        <f>SUMPRODUCT(Stocks!$B$2:$B$21,Stocks!R$2:R$21)</f>
        <v/>
      </c>
      <c r="C17" s="13" t="n">
        <v>-0.113044202972465</v>
      </c>
    </row>
    <row r="18">
      <c r="A18" s="11" t="inlineStr">
        <is>
          <t>momentum</t>
        </is>
      </c>
      <c r="B18" s="12">
        <f>SUMPRODUCT(Stocks!$B$2:$B$21,Stocks!S$2:S$21)</f>
        <v/>
      </c>
      <c r="C18" s="13" t="n">
        <v>-0.2264594372145674</v>
      </c>
    </row>
    <row r="19">
      <c r="A19" s="11" t="inlineStr">
        <is>
          <t>residvol</t>
        </is>
      </c>
      <c r="B19" s="12">
        <f>SUMPRODUCT(Stocks!$B$2:$B$21,Stocks!T$2:T$21)</f>
        <v/>
      </c>
      <c r="C19" s="13" t="n">
        <v>0.1732163358806934</v>
      </c>
    </row>
    <row r="20">
      <c r="A20" s="11" t="inlineStr">
        <is>
          <t>nlsize</t>
        </is>
      </c>
      <c r="B20" s="12">
        <f>SUMPRODUCT(Stocks!$B$2:$B$21,Stocks!U$2:U$21)</f>
        <v/>
      </c>
      <c r="C20" s="13" t="n">
        <v>1.070787900560541</v>
      </c>
    </row>
    <row r="21">
      <c r="A21" s="11" t="inlineStr">
        <is>
          <t>btop</t>
        </is>
      </c>
      <c r="B21" s="12">
        <f>SUMPRODUCT(Stocks!$B$2:$B$21,Stocks!V$2:V$21)</f>
        <v/>
      </c>
      <c r="C21" s="13" t="n">
        <v>0.09871137580185012</v>
      </c>
    </row>
    <row r="22">
      <c r="A22" s="11" t="inlineStr">
        <is>
          <t>liquidity</t>
        </is>
      </c>
      <c r="B22" s="12">
        <f>SUMPRODUCT(Stocks!$B$2:$B$21,Stocks!W$2:W$21)</f>
        <v/>
      </c>
      <c r="C22" s="13" t="n">
        <v>-0.5827027938004771</v>
      </c>
    </row>
    <row r="23">
      <c r="A23" s="11" t="inlineStr">
        <is>
          <t>earnyild</t>
        </is>
      </c>
      <c r="B23" s="12">
        <f>SUMPRODUCT(Stocks!$B$2:$B$21,Stocks!X$2:X$21)</f>
        <v/>
      </c>
      <c r="C23" s="13" t="n">
        <v>0.02412135956340255</v>
      </c>
    </row>
    <row r="24">
      <c r="A24" s="11" t="inlineStr">
        <is>
          <t>growth</t>
        </is>
      </c>
      <c r="B24" s="12">
        <f>SUMPRODUCT(Stocks!$B$2:$B$21,Stocks!Y$2:Y$21)</f>
        <v/>
      </c>
      <c r="C24" s="13" t="n">
        <v>0.1568116054594175</v>
      </c>
    </row>
    <row r="25">
      <c r="A25" s="11" t="inlineStr">
        <is>
          <t>leverage</t>
        </is>
      </c>
      <c r="B25" s="12">
        <f>SUMPRODUCT(Stocks!$B$2:$B$21,Stocks!Z$2:Z$21)</f>
        <v/>
      </c>
      <c r="C25" s="13" t="n">
        <v>0.2700421668754917</v>
      </c>
    </row>
    <row r="27">
      <c r="A27" s="9" t="inlineStr">
        <is>
          <t>COVARIANCE × EXPOSURE VECTOR (Ω × b)</t>
        </is>
      </c>
    </row>
    <row r="28">
      <c r="A28" s="1" t="inlineStr">
        <is>
          <t>Factor</t>
        </is>
      </c>
      <c r="B28" s="1" t="inlineStr">
        <is>
          <t>(Ω×b)_k (formula)</t>
        </is>
      </c>
      <c r="C28" s="1" t="inlineStr">
        <is>
          <t>Python Reference</t>
        </is>
      </c>
    </row>
    <row r="29">
      <c r="A29" s="10" t="inlineStr">
        <is>
          <t>(Ω×b)_k = SUMPRODUCT(Covariance row k, exposure vector)</t>
        </is>
      </c>
    </row>
    <row r="30">
      <c r="A30" s="11" t="inlineStr">
        <is>
          <t>Country</t>
        </is>
      </c>
      <c r="B30" s="14">
        <f>SUMPRODUCT(TRANSPOSE(Covariance!B$2:W$2),$B$4:$B$25)</f>
        <v/>
      </c>
      <c r="C30" s="15" t="n">
        <v>8.322063695815955e-05</v>
      </c>
    </row>
    <row r="31">
      <c r="A31" s="11" t="inlineStr">
        <is>
          <t>Communication</t>
        </is>
      </c>
      <c r="B31" s="14">
        <f>SUMPRODUCT(TRANSPOSE(Covariance!B$3:W$3),$B$4:$B$25)</f>
        <v/>
      </c>
      <c r="C31" s="15" t="n">
        <v>-4.093063096307344e-06</v>
      </c>
    </row>
    <row r="32">
      <c r="A32" s="11" t="inlineStr">
        <is>
          <t>Consumer Discretionary</t>
        </is>
      </c>
      <c r="B32" s="14">
        <f>SUMPRODUCT(TRANSPOSE(Covariance!B$4:W$4),$B$4:$B$25)</f>
        <v/>
      </c>
      <c r="C32" s="15" t="n">
        <v>2.214935823235067e-06</v>
      </c>
    </row>
    <row r="33">
      <c r="A33" s="11" t="inlineStr">
        <is>
          <t>Consumer Staples</t>
        </is>
      </c>
      <c r="B33" s="14">
        <f>SUMPRODUCT(TRANSPOSE(Covariance!B$5:W$5),$B$4:$B$25)</f>
        <v/>
      </c>
      <c r="C33" s="15" t="n">
        <v>-2.148555057452843e-05</v>
      </c>
    </row>
    <row r="34">
      <c r="A34" s="11" t="inlineStr">
        <is>
          <t>Energy</t>
        </is>
      </c>
      <c r="B34" s="14">
        <f>SUMPRODUCT(TRANSPOSE(Covariance!B$6:W$6),$B$4:$B$25)</f>
        <v/>
      </c>
      <c r="C34" s="15" t="n">
        <v>1.564740571557611e-06</v>
      </c>
    </row>
    <row r="35">
      <c r="A35" s="11" t="inlineStr">
        <is>
          <t>Financials</t>
        </is>
      </c>
      <c r="B35" s="14">
        <f>SUMPRODUCT(TRANSPOSE(Covariance!B$7:W$7),$B$4:$B$25)</f>
        <v/>
      </c>
      <c r="C35" s="15" t="n">
        <v>5.899253762728907e-06</v>
      </c>
    </row>
    <row r="36">
      <c r="A36" s="11" t="inlineStr">
        <is>
          <t>Health Care</t>
        </is>
      </c>
      <c r="B36" s="14">
        <f>SUMPRODUCT(TRANSPOSE(Covariance!B$8:W$8),$B$4:$B$25)</f>
        <v/>
      </c>
      <c r="C36" s="15" t="n">
        <v>-1.392106505464247e-05</v>
      </c>
    </row>
    <row r="37">
      <c r="A37" s="11" t="inlineStr">
        <is>
          <t>Industrials</t>
        </is>
      </c>
      <c r="B37" s="14">
        <f>SUMPRODUCT(TRANSPOSE(Covariance!B$9:W$9),$B$4:$B$25)</f>
        <v/>
      </c>
      <c r="C37" s="15" t="n">
        <v>7.011748703754113e-06</v>
      </c>
    </row>
    <row r="38">
      <c r="A38" s="11" t="inlineStr">
        <is>
          <t>Information Technology</t>
        </is>
      </c>
      <c r="B38" s="14">
        <f>SUMPRODUCT(TRANSPOSE(Covariance!B$10:W$10),$B$4:$B$25)</f>
        <v/>
      </c>
      <c r="C38" s="15" t="n">
        <v>7.610016251676694e-06</v>
      </c>
    </row>
    <row r="39">
      <c r="A39" s="11" t="inlineStr">
        <is>
          <t>Materials</t>
        </is>
      </c>
      <c r="B39" s="14">
        <f>SUMPRODUCT(TRANSPOSE(Covariance!B$11:W$11),$B$4:$B$25)</f>
        <v/>
      </c>
      <c r="C39" s="15" t="n">
        <v>1.29533747417463e-05</v>
      </c>
    </row>
    <row r="40">
      <c r="A40" s="11" t="inlineStr">
        <is>
          <t>Real Estate</t>
        </is>
      </c>
      <c r="B40" s="14">
        <f>SUMPRODUCT(TRANSPOSE(Covariance!B$12:W$12),$B$4:$B$25)</f>
        <v/>
      </c>
      <c r="C40" s="15" t="n">
        <v>-9.178719067765393e-06</v>
      </c>
    </row>
    <row r="41">
      <c r="A41" s="11" t="inlineStr">
        <is>
          <t>Utilities</t>
        </is>
      </c>
      <c r="B41" s="14">
        <f>SUMPRODUCT(TRANSPOSE(Covariance!B$13:W$13),$B$4:$B$25)</f>
        <v/>
      </c>
      <c r="C41" s="15" t="n">
        <v>-2.172787217558049e-05</v>
      </c>
    </row>
    <row r="42">
      <c r="A42" s="11" t="inlineStr">
        <is>
          <t>size</t>
        </is>
      </c>
      <c r="B42" s="14">
        <f>SUMPRODUCT(TRANSPOSE(Covariance!B$14:W$14),$B$4:$B$25)</f>
        <v/>
      </c>
      <c r="C42" s="15" t="n">
        <v>-6.262555367877142e-06</v>
      </c>
    </row>
    <row r="43">
      <c r="A43" s="11" t="inlineStr">
        <is>
          <t>beta</t>
        </is>
      </c>
      <c r="B43" s="14">
        <f>SUMPRODUCT(TRANSPOSE(Covariance!B$15:W$15),$B$4:$B$25)</f>
        <v/>
      </c>
      <c r="C43" s="15" t="n">
        <v>2.276588464629358e-05</v>
      </c>
    </row>
    <row r="44">
      <c r="A44" s="11" t="inlineStr">
        <is>
          <t>momentum</t>
        </is>
      </c>
      <c r="B44" s="14">
        <f>SUMPRODUCT(TRANSPOSE(Covariance!B$16:W$16),$B$4:$B$25)</f>
        <v/>
      </c>
      <c r="C44" s="15" t="n">
        <v>-5.130073663576412e-06</v>
      </c>
    </row>
    <row r="45">
      <c r="A45" s="11" t="inlineStr">
        <is>
          <t>residvol</t>
        </is>
      </c>
      <c r="B45" s="14">
        <f>SUMPRODUCT(TRANSPOSE(Covariance!B$17:W$17),$B$4:$B$25)</f>
        <v/>
      </c>
      <c r="C45" s="15" t="n">
        <v>1.150409571225502e-05</v>
      </c>
    </row>
    <row r="46">
      <c r="A46" s="11" t="inlineStr">
        <is>
          <t>nlsize</t>
        </is>
      </c>
      <c r="B46" s="14">
        <f>SUMPRODUCT(TRANSPOSE(Covariance!B$18:W$18),$B$4:$B$25)</f>
        <v/>
      </c>
      <c r="C46" s="15" t="n">
        <v>-2.472634056813153e-07</v>
      </c>
    </row>
    <row r="47">
      <c r="A47" s="11" t="inlineStr">
        <is>
          <t>btop</t>
        </is>
      </c>
      <c r="B47" s="14">
        <f>SUMPRODUCT(TRANSPOSE(Covariance!B$19:W$19),$B$4:$B$25)</f>
        <v/>
      </c>
      <c r="C47" s="15" t="n">
        <v>1.005206207675999e-06</v>
      </c>
    </row>
    <row r="48">
      <c r="A48" s="11" t="inlineStr">
        <is>
          <t>liquidity</t>
        </is>
      </c>
      <c r="B48" s="14">
        <f>SUMPRODUCT(TRANSPOSE(Covariance!B$20:W$20),$B$4:$B$25)</f>
        <v/>
      </c>
      <c r="C48" s="15" t="n">
        <v>4.19220749476085e-06</v>
      </c>
    </row>
    <row r="49">
      <c r="A49" s="11" t="inlineStr">
        <is>
          <t>earnyild</t>
        </is>
      </c>
      <c r="B49" s="14">
        <f>SUMPRODUCT(TRANSPOSE(Covariance!B$21:W$21),$B$4:$B$25)</f>
        <v/>
      </c>
      <c r="C49" s="15" t="n">
        <v>-1.67788252749486e-06</v>
      </c>
    </row>
    <row r="50">
      <c r="A50" s="11" t="inlineStr">
        <is>
          <t>growth</t>
        </is>
      </c>
      <c r="B50" s="14">
        <f>SUMPRODUCT(TRANSPOSE(Covariance!B$22:W$22),$B$4:$B$25)</f>
        <v/>
      </c>
      <c r="C50" s="15" t="n">
        <v>-2.33875551856576e-06</v>
      </c>
    </row>
    <row r="51">
      <c r="A51" s="11" t="inlineStr">
        <is>
          <t>leverage</t>
        </is>
      </c>
      <c r="B51" s="14">
        <f>SUMPRODUCT(TRANSPOSE(Covariance!B$23:W$23),$B$4:$B$25)</f>
        <v/>
      </c>
      <c r="C51" s="15" t="n">
        <v>8.953580490596529e-07</v>
      </c>
    </row>
    <row r="53">
      <c r="A53" s="9" t="inlineStr">
        <is>
          <t>PER-FACTOR RISK CONTRIBUTIONS</t>
        </is>
      </c>
    </row>
    <row r="54">
      <c r="A54" s="1" t="inlineStr">
        <is>
          <t>Factor</t>
        </is>
      </c>
      <c r="B54" s="1" t="inlineStr">
        <is>
          <t>Exposure (b_k)</t>
        </is>
      </c>
      <c r="C54" s="1" t="inlineStr">
        <is>
          <t>(Ω×b)_k</t>
        </is>
      </c>
      <c r="D54" s="1" t="inlineStr">
        <is>
          <t>Contribution (b_k × (Ω×b)_k)</t>
        </is>
      </c>
      <c r="E54" s="1" t="inlineStr">
        <is>
          <t>% of Factor Risk</t>
        </is>
      </c>
      <c r="F54" s="1" t="inlineStr">
        <is>
          <t>Python Ref (contrib)</t>
        </is>
      </c>
    </row>
    <row r="55">
      <c r="A55" s="11" t="inlineStr">
        <is>
          <t>Country</t>
        </is>
      </c>
      <c r="B55" s="12">
        <f>B4</f>
        <v/>
      </c>
      <c r="C55" s="14">
        <f>B30</f>
        <v/>
      </c>
      <c r="D55" s="14">
        <f>B55*C55</f>
        <v/>
      </c>
      <c r="E55" s="16">
        <f>D55/D$77*100</f>
        <v/>
      </c>
      <c r="F55" s="15" t="n">
        <v>8.322063695815955e-05</v>
      </c>
    </row>
    <row r="56">
      <c r="A56" s="11" t="inlineStr">
        <is>
          <t>Communication</t>
        </is>
      </c>
      <c r="B56" s="12">
        <f>B5</f>
        <v/>
      </c>
      <c r="C56" s="14">
        <f>B31</f>
        <v/>
      </c>
      <c r="D56" s="14">
        <f>B56*C56</f>
        <v/>
      </c>
      <c r="E56" s="16">
        <f>D56/D$77*100</f>
        <v/>
      </c>
      <c r="F56" s="15" t="n">
        <v>-4.093063096307344e-07</v>
      </c>
    </row>
    <row r="57">
      <c r="A57" s="11" t="inlineStr">
        <is>
          <t>Consumer Discretionary</t>
        </is>
      </c>
      <c r="B57" s="12">
        <f>B6</f>
        <v/>
      </c>
      <c r="C57" s="14">
        <f>B32</f>
        <v/>
      </c>
      <c r="D57" s="14">
        <f>B57*C57</f>
        <v/>
      </c>
      <c r="E57" s="16">
        <f>D57/D$77*100</f>
        <v/>
      </c>
      <c r="F57" s="15" t="n">
        <v>2.214935823235067e-07</v>
      </c>
    </row>
    <row r="58">
      <c r="A58" s="11" t="inlineStr">
        <is>
          <t>Consumer Staples</t>
        </is>
      </c>
      <c r="B58" s="12">
        <f>B7</f>
        <v/>
      </c>
      <c r="C58" s="14">
        <f>B33</f>
        <v/>
      </c>
      <c r="D58" s="14">
        <f>B58*C58</f>
        <v/>
      </c>
      <c r="E58" s="16">
        <f>D58/D$77*100</f>
        <v/>
      </c>
      <c r="F58" s="15" t="n">
        <v>-2.148555057452843e-06</v>
      </c>
    </row>
    <row r="59">
      <c r="A59" s="11" t="inlineStr">
        <is>
          <t>Energy</t>
        </is>
      </c>
      <c r="B59" s="12">
        <f>B8</f>
        <v/>
      </c>
      <c r="C59" s="14">
        <f>B34</f>
        <v/>
      </c>
      <c r="D59" s="14">
        <f>B59*C59</f>
        <v/>
      </c>
      <c r="E59" s="16">
        <f>D59/D$77*100</f>
        <v/>
      </c>
      <c r="F59" s="15" t="n">
        <v>1.564740571557611e-07</v>
      </c>
    </row>
    <row r="60">
      <c r="A60" s="11" t="inlineStr">
        <is>
          <t>Financials</t>
        </is>
      </c>
      <c r="B60" s="12">
        <f>B9</f>
        <v/>
      </c>
      <c r="C60" s="14">
        <f>B35</f>
        <v/>
      </c>
      <c r="D60" s="14">
        <f>B60*C60</f>
        <v/>
      </c>
      <c r="E60" s="16">
        <f>D60/D$77*100</f>
        <v/>
      </c>
      <c r="F60" s="15" t="n">
        <v>5.899253762728907e-07</v>
      </c>
    </row>
    <row r="61">
      <c r="A61" s="11" t="inlineStr">
        <is>
          <t>Health Care</t>
        </is>
      </c>
      <c r="B61" s="12">
        <f>B10</f>
        <v/>
      </c>
      <c r="C61" s="14">
        <f>B36</f>
        <v/>
      </c>
      <c r="D61" s="14">
        <f>B61*C61</f>
        <v/>
      </c>
      <c r="E61" s="16">
        <f>D61/D$77*100</f>
        <v/>
      </c>
      <c r="F61" s="15" t="n">
        <v>-1.392106505464247e-06</v>
      </c>
    </row>
    <row r="62">
      <c r="A62" s="11" t="inlineStr">
        <is>
          <t>Industrials</t>
        </is>
      </c>
      <c r="B62" s="12">
        <f>B11</f>
        <v/>
      </c>
      <c r="C62" s="14">
        <f>B37</f>
        <v/>
      </c>
      <c r="D62" s="14">
        <f>B62*C62</f>
        <v/>
      </c>
      <c r="E62" s="16">
        <f>D62/D$77*100</f>
        <v/>
      </c>
      <c r="F62" s="15" t="n">
        <v>7.011748703754113e-07</v>
      </c>
    </row>
    <row r="63">
      <c r="A63" s="11" t="inlineStr">
        <is>
          <t>Information Technology</t>
        </is>
      </c>
      <c r="B63" s="12">
        <f>B12</f>
        <v/>
      </c>
      <c r="C63" s="14">
        <f>B38</f>
        <v/>
      </c>
      <c r="D63" s="14">
        <f>B63*C63</f>
        <v/>
      </c>
      <c r="E63" s="16">
        <f>D63/D$77*100</f>
        <v/>
      </c>
      <c r="F63" s="15" t="n">
        <v>7.610016251676694e-07</v>
      </c>
    </row>
    <row r="64">
      <c r="A64" s="11" t="inlineStr">
        <is>
          <t>Materials</t>
        </is>
      </c>
      <c r="B64" s="12">
        <f>B13</f>
        <v/>
      </c>
      <c r="C64" s="14">
        <f>B39</f>
        <v/>
      </c>
      <c r="D64" s="14">
        <f>B64*C64</f>
        <v/>
      </c>
      <c r="E64" s="16">
        <f>D64/D$77*100</f>
        <v/>
      </c>
      <c r="F64" s="15" t="n">
        <v>1.29533747417463e-06</v>
      </c>
    </row>
    <row r="65">
      <c r="A65" s="11" t="inlineStr">
        <is>
          <t>Real Estate</t>
        </is>
      </c>
      <c r="B65" s="12">
        <f>B14</f>
        <v/>
      </c>
      <c r="C65" s="14">
        <f>B40</f>
        <v/>
      </c>
      <c r="D65" s="14">
        <f>B65*C65</f>
        <v/>
      </c>
      <c r="E65" s="16">
        <f>D65/D$77*100</f>
        <v/>
      </c>
      <c r="F65" s="15" t="n">
        <v>-0</v>
      </c>
    </row>
    <row r="66">
      <c r="A66" s="11" t="inlineStr">
        <is>
          <t>Utilities</t>
        </is>
      </c>
      <c r="B66" s="12">
        <f>B15</f>
        <v/>
      </c>
      <c r="C66" s="14">
        <f>B41</f>
        <v/>
      </c>
      <c r="D66" s="14">
        <f>B66*C66</f>
        <v/>
      </c>
      <c r="E66" s="16">
        <f>D66/D$77*100</f>
        <v/>
      </c>
      <c r="F66" s="15" t="n">
        <v>-2.172787217558049e-06</v>
      </c>
    </row>
    <row r="67">
      <c r="A67" s="11" t="inlineStr">
        <is>
          <t>size</t>
        </is>
      </c>
      <c r="B67" s="12">
        <f>B16</f>
        <v/>
      </c>
      <c r="C67" s="14">
        <f>B42</f>
        <v/>
      </c>
      <c r="D67" s="14">
        <f>B67*C67</f>
        <v/>
      </c>
      <c r="E67" s="16">
        <f>D67/D$77*100</f>
        <v/>
      </c>
      <c r="F67" s="15" t="n">
        <v>5.694453751727273e-06</v>
      </c>
    </row>
    <row r="68">
      <c r="A68" s="11" t="inlineStr">
        <is>
          <t>beta</t>
        </is>
      </c>
      <c r="B68" s="12">
        <f>B17</f>
        <v/>
      </c>
      <c r="C68" s="14">
        <f>B43</f>
        <v/>
      </c>
      <c r="D68" s="14">
        <f>B68*C68</f>
        <v/>
      </c>
      <c r="E68" s="16">
        <f>D68/D$77*100</f>
        <v/>
      </c>
      <c r="F68" s="15" t="n">
        <v>-2.573551284803336e-06</v>
      </c>
    </row>
    <row r="69">
      <c r="A69" s="11" t="inlineStr">
        <is>
          <t>momentum</t>
        </is>
      </c>
      <c r="B69" s="12">
        <f>B18</f>
        <v/>
      </c>
      <c r="C69" s="14">
        <f>B44</f>
        <v/>
      </c>
      <c r="D69" s="14">
        <f>B69*C69</f>
        <v/>
      </c>
      <c r="E69" s="16">
        <f>D69/D$77*100</f>
        <v/>
      </c>
      <c r="F69" s="15" t="n">
        <v>1.161753594722788e-06</v>
      </c>
    </row>
    <row r="70">
      <c r="A70" s="11" t="inlineStr">
        <is>
          <t>residvol</t>
        </is>
      </c>
      <c r="B70" s="12">
        <f>B19</f>
        <v/>
      </c>
      <c r="C70" s="14">
        <f>B45</f>
        <v/>
      </c>
      <c r="D70" s="14">
        <f>B70*C70</f>
        <v/>
      </c>
      <c r="E70" s="16">
        <f>D70/D$77*100</f>
        <v/>
      </c>
      <c r="F70" s="15" t="n">
        <v>1.992697306897611e-06</v>
      </c>
    </row>
    <row r="71">
      <c r="A71" s="11" t="inlineStr">
        <is>
          <t>nlsize</t>
        </is>
      </c>
      <c r="B71" s="12">
        <f>B20</f>
        <v/>
      </c>
      <c r="C71" s="14">
        <f>B46</f>
        <v/>
      </c>
      <c r="D71" s="14">
        <f>B71*C71</f>
        <v/>
      </c>
      <c r="E71" s="16">
        <f>D71/D$77*100</f>
        <v/>
      </c>
      <c r="F71" s="15" t="n">
        <v>-2.647666630549449e-07</v>
      </c>
    </row>
    <row r="72">
      <c r="A72" s="11" t="inlineStr">
        <is>
          <t>btop</t>
        </is>
      </c>
      <c r="B72" s="12">
        <f>B21</f>
        <v/>
      </c>
      <c r="C72" s="14">
        <f>B47</f>
        <v/>
      </c>
      <c r="D72" s="14">
        <f>B72*C72</f>
        <v/>
      </c>
      <c r="E72" s="16">
        <f>D72/D$77*100</f>
        <v/>
      </c>
      <c r="F72" s="15" t="n">
        <v>9.922528772425817e-08</v>
      </c>
    </row>
    <row r="73">
      <c r="A73" s="11" t="inlineStr">
        <is>
          <t>liquidity</t>
        </is>
      </c>
      <c r="B73" s="12">
        <f>B22</f>
        <v/>
      </c>
      <c r="C73" s="14">
        <f>B48</f>
        <v/>
      </c>
      <c r="D73" s="14">
        <f>B73*C73</f>
        <v/>
      </c>
      <c r="E73" s="16">
        <f>D73/D$77*100</f>
        <v/>
      </c>
      <c r="F73" s="15" t="n">
        <v>-2.442811019388446e-06</v>
      </c>
    </row>
    <row r="74">
      <c r="A74" s="11" t="inlineStr">
        <is>
          <t>earnyild</t>
        </is>
      </c>
      <c r="B74" s="12">
        <f>B23</f>
        <v/>
      </c>
      <c r="C74" s="14">
        <f>B49</f>
        <v/>
      </c>
      <c r="D74" s="14">
        <f>B74*C74</f>
        <v/>
      </c>
      <c r="E74" s="16">
        <f>D74/D$77*100</f>
        <v/>
      </c>
      <c r="F74" s="15" t="n">
        <v>-4.047280775085419e-08</v>
      </c>
    </row>
    <row r="75">
      <c r="A75" s="11" t="inlineStr">
        <is>
          <t>growth</t>
        </is>
      </c>
      <c r="B75" s="12">
        <f>B24</f>
        <v/>
      </c>
      <c r="C75" s="14">
        <f>B50</f>
        <v/>
      </c>
      <c r="D75" s="14">
        <f>B75*C75</f>
        <v/>
      </c>
      <c r="E75" s="16">
        <f>D75/D$77*100</f>
        <v/>
      </c>
      <c r="F75" s="15" t="n">
        <v>-3.667440076433694e-07</v>
      </c>
    </row>
    <row r="76">
      <c r="A76" s="11" t="inlineStr">
        <is>
          <t>leverage</t>
        </is>
      </c>
      <c r="B76" s="12">
        <f>B25</f>
        <v/>
      </c>
      <c r="C76" s="14">
        <f>B51</f>
        <v/>
      </c>
      <c r="D76" s="14">
        <f>B76*C76</f>
        <v/>
      </c>
      <c r="E76" s="16">
        <f>D76/D$77*100</f>
        <v/>
      </c>
      <c r="F76" s="15" t="n">
        <v>2.417844276974815e-07</v>
      </c>
    </row>
    <row r="77">
      <c r="A77" s="17" t="inlineStr">
        <is>
          <t>TOTAL</t>
        </is>
      </c>
      <c r="D77" s="18">
        <f>SUM(D55:D76)</f>
        <v/>
      </c>
      <c r="E77" s="19">
        <f>SUM(E55:E76)</f>
        <v/>
      </c>
      <c r="F77" s="20" t="n">
        <v>8.4324857439652e-05</v>
      </c>
    </row>
    <row r="79">
      <c r="A79" s="9" t="inlineStr">
        <is>
          <t>FACTOR RISK</t>
        </is>
      </c>
    </row>
    <row r="80">
      <c r="A80" t="inlineStr">
        <is>
          <t>Factor Variance (daily)</t>
        </is>
      </c>
      <c r="B80" s="5">
        <f>D77</f>
        <v/>
      </c>
      <c r="C80" s="8" t="n">
        <v>8.4324857439652e-05</v>
      </c>
    </row>
    <row r="81">
      <c r="A81" t="inlineStr">
        <is>
          <t>Factor Variance (annual)</t>
        </is>
      </c>
      <c r="B81" s="5">
        <f>B80*252</f>
        <v/>
      </c>
      <c r="C81" s="8" t="n">
        <v>0.0212498640747923</v>
      </c>
    </row>
    <row r="82">
      <c r="A82" t="inlineStr">
        <is>
          <t>Factor Vol (annual)</t>
        </is>
      </c>
      <c r="B82" s="5">
        <f>SQRT(B81)</f>
        <v/>
      </c>
      <c r="C82" s="8" t="n">
        <v>0.1457733311507709</v>
      </c>
    </row>
    <row r="83">
      <c r="A83" t="inlineStr">
        <is>
          <t>Factor Vol %</t>
        </is>
      </c>
      <c r="B83" s="19">
        <f>B82*100</f>
        <v/>
      </c>
      <c r="C83" s="21" t="n">
        <v>14.57733311507709</v>
      </c>
    </row>
    <row r="86">
      <c r="A86" s="9" t="inlineStr">
        <is>
          <t>IDIOSYNCRATIC RISK (per stock)</t>
        </is>
      </c>
    </row>
    <row r="87">
      <c r="A87" s="1" t="inlineStr">
        <is>
          <t>Ticker</t>
        </is>
      </c>
      <c r="B87" s="1" t="inlineStr">
        <is>
          <t>Weight</t>
        </is>
      </c>
      <c r="C87" s="1" t="inlineStr">
        <is>
          <t>Idio Vol (from Stocks)</t>
        </is>
      </c>
      <c r="D87" s="1" t="inlineStr">
        <is>
          <t>w² × σ²</t>
        </is>
      </c>
      <c r="E87" s="1" t="inlineStr">
        <is>
          <t>Python Ref (idio vol)</t>
        </is>
      </c>
    </row>
    <row r="88">
      <c r="A88" s="11" t="inlineStr">
        <is>
          <t>AES</t>
        </is>
      </c>
      <c r="B88" s="12">
        <f>Stocks!B2</f>
        <v/>
      </c>
      <c r="C88" s="12">
        <f>Stocks!AA2</f>
        <v/>
      </c>
      <c r="D88" s="14">
        <f>B88^2*C88^2</f>
        <v/>
      </c>
      <c r="E88" s="13" t="n">
        <v>0.4075678146710253</v>
      </c>
    </row>
    <row r="89">
      <c r="A89" s="11" t="inlineStr">
        <is>
          <t>AMZN</t>
        </is>
      </c>
      <c r="B89" s="12">
        <f>Stocks!B3</f>
        <v/>
      </c>
      <c r="C89" s="12">
        <f>Stocks!AA3</f>
        <v/>
      </c>
      <c r="D89" s="14">
        <f>B89^2*C89^2</f>
        <v/>
      </c>
      <c r="E89" s="13" t="n">
        <v>0.2201403538469767</v>
      </c>
    </row>
    <row r="90">
      <c r="A90" s="11" t="inlineStr">
        <is>
          <t>ASO</t>
        </is>
      </c>
      <c r="B90" s="12">
        <f>Stocks!B4</f>
        <v/>
      </c>
      <c r="C90" s="12">
        <f>Stocks!AA4</f>
        <v/>
      </c>
      <c r="D90" s="14">
        <f>B90^2*C90^2</f>
        <v/>
      </c>
      <c r="E90" s="13" t="n">
        <v>0.3276537893787886</v>
      </c>
    </row>
    <row r="91">
      <c r="A91" s="11" t="inlineStr">
        <is>
          <t>CCOI</t>
        </is>
      </c>
      <c r="B91" s="12">
        <f>Stocks!B5</f>
        <v/>
      </c>
      <c r="C91" s="12">
        <f>Stocks!AA5</f>
        <v/>
      </c>
      <c r="D91" s="14">
        <f>B91^2*C91^2</f>
        <v/>
      </c>
      <c r="E91" s="13" t="n">
        <v>0.649131069704212</v>
      </c>
    </row>
    <row r="92">
      <c r="A92" s="11" t="inlineStr">
        <is>
          <t>DLB</t>
        </is>
      </c>
      <c r="B92" s="12">
        <f>Stocks!B6</f>
        <v/>
      </c>
      <c r="C92" s="12">
        <f>Stocks!AA6</f>
        <v/>
      </c>
      <c r="D92" s="14">
        <f>B92^2*C92^2</f>
        <v/>
      </c>
      <c r="E92" s="13" t="n">
        <v>0.1622695388384186</v>
      </c>
    </row>
    <row r="93">
      <c r="A93" s="11" t="inlineStr">
        <is>
          <t>FIZZ</t>
        </is>
      </c>
      <c r="B93" s="12">
        <f>Stocks!B7</f>
        <v/>
      </c>
      <c r="C93" s="12">
        <f>Stocks!AA7</f>
        <v/>
      </c>
      <c r="D93" s="14">
        <f>B93^2*C93^2</f>
        <v/>
      </c>
      <c r="E93" s="13" t="n">
        <v>0.234786581389998</v>
      </c>
    </row>
    <row r="94">
      <c r="A94" s="11" t="inlineStr">
        <is>
          <t>GE</t>
        </is>
      </c>
      <c r="B94" s="12">
        <f>Stocks!B8</f>
        <v/>
      </c>
      <c r="C94" s="12">
        <f>Stocks!AA8</f>
        <v/>
      </c>
      <c r="D94" s="14">
        <f>B94^2*C94^2</f>
        <v/>
      </c>
      <c r="E94" s="13" t="n">
        <v>0.2101327723807846</v>
      </c>
    </row>
    <row r="95">
      <c r="A95" s="11" t="inlineStr">
        <is>
          <t>JPM</t>
        </is>
      </c>
      <c r="B95" s="12">
        <f>Stocks!B9</f>
        <v/>
      </c>
      <c r="C95" s="12">
        <f>Stocks!AA9</f>
        <v/>
      </c>
      <c r="D95" s="14">
        <f>B95^2*C95^2</f>
        <v/>
      </c>
      <c r="E95" s="13" t="n">
        <v>0.1483891203152969</v>
      </c>
    </row>
    <row r="96">
      <c r="A96" s="11" t="inlineStr">
        <is>
          <t>LIN</t>
        </is>
      </c>
      <c r="B96" s="12">
        <f>Stocks!B10</f>
        <v/>
      </c>
      <c r="C96" s="12">
        <f>Stocks!AA10</f>
        <v/>
      </c>
      <c r="D96" s="14">
        <f>B96^2*C96^2</f>
        <v/>
      </c>
      <c r="E96" s="13" t="n">
        <v>0.1329817456527994</v>
      </c>
    </row>
    <row r="97">
      <c r="A97" s="11" t="inlineStr">
        <is>
          <t>LLY</t>
        </is>
      </c>
      <c r="B97" s="12">
        <f>Stocks!B11</f>
        <v/>
      </c>
      <c r="C97" s="12">
        <f>Stocks!AA11</f>
        <v/>
      </c>
      <c r="D97" s="14">
        <f>B97^2*C97^2</f>
        <v/>
      </c>
      <c r="E97" s="13" t="n">
        <v>0.3517839009094524</v>
      </c>
    </row>
    <row r="98">
      <c r="A98" s="11" t="inlineStr">
        <is>
          <t>META</t>
        </is>
      </c>
      <c r="B98" s="12">
        <f>Stocks!B12</f>
        <v/>
      </c>
      <c r="C98" s="12">
        <f>Stocks!AA12</f>
        <v/>
      </c>
      <c r="D98" s="14">
        <f>B98^2*C98^2</f>
        <v/>
      </c>
      <c r="E98" s="13" t="n">
        <v>0.238665897203357</v>
      </c>
    </row>
    <row r="99">
      <c r="A99" s="11" t="inlineStr">
        <is>
          <t>MMS</t>
        </is>
      </c>
      <c r="B99" s="12">
        <f>Stocks!B13</f>
        <v/>
      </c>
      <c r="C99" s="12">
        <f>Stocks!AA13</f>
        <v/>
      </c>
      <c r="D99" s="14">
        <f>B99^2*C99^2</f>
        <v/>
      </c>
      <c r="E99" s="13" t="n">
        <v>0.275031218013016</v>
      </c>
    </row>
    <row r="100">
      <c r="A100" s="11" t="inlineStr">
        <is>
          <t>NEE</t>
        </is>
      </c>
      <c r="B100" s="12">
        <f>Stocks!B14</f>
        <v/>
      </c>
      <c r="C100" s="12">
        <f>Stocks!AA14</f>
        <v/>
      </c>
      <c r="D100" s="14">
        <f>B100^2*C100^2</f>
        <v/>
      </c>
      <c r="E100" s="13" t="n">
        <v>0.2101921316584951</v>
      </c>
    </row>
    <row r="101">
      <c r="A101" s="11" t="inlineStr">
        <is>
          <t>NVDA</t>
        </is>
      </c>
      <c r="B101" s="12">
        <f>Stocks!B15</f>
        <v/>
      </c>
      <c r="C101" s="12">
        <f>Stocks!AA15</f>
        <v/>
      </c>
      <c r="D101" s="14">
        <f>B101^2*C101^2</f>
        <v/>
      </c>
      <c r="E101" s="13" t="n">
        <v>0.2074021328927823</v>
      </c>
    </row>
    <row r="102">
      <c r="A102" s="11" t="inlineStr">
        <is>
          <t>PFS</t>
        </is>
      </c>
      <c r="B102" s="12">
        <f>Stocks!B16</f>
        <v/>
      </c>
      <c r="C102" s="12">
        <f>Stocks!AA16</f>
        <v/>
      </c>
      <c r="D102" s="14">
        <f>B102^2*C102^2</f>
        <v/>
      </c>
      <c r="E102" s="13" t="n">
        <v>0.1779219500775453</v>
      </c>
    </row>
    <row r="103">
      <c r="A103" s="11" t="inlineStr">
        <is>
          <t>TVTX</t>
        </is>
      </c>
      <c r="B103" s="12">
        <f>Stocks!B17</f>
        <v/>
      </c>
      <c r="C103" s="12">
        <f>Stocks!AA17</f>
        <v/>
      </c>
      <c r="D103" s="14">
        <f>B103^2*C103^2</f>
        <v/>
      </c>
      <c r="E103" s="13" t="n">
        <v>0.6261946712375969</v>
      </c>
    </row>
    <row r="104">
      <c r="A104" s="11" t="inlineStr">
        <is>
          <t>USLM</t>
        </is>
      </c>
      <c r="B104" s="12">
        <f>Stocks!B18</f>
        <v/>
      </c>
      <c r="C104" s="12">
        <f>Stocks!AA18</f>
        <v/>
      </c>
      <c r="D104" s="14">
        <f>B104^2*C104^2</f>
        <v/>
      </c>
      <c r="E104" s="13" t="n">
        <v>0.2818113166124883</v>
      </c>
    </row>
    <row r="105">
      <c r="A105" s="11" t="inlineStr">
        <is>
          <t>WHD</t>
        </is>
      </c>
      <c r="B105" s="12">
        <f>Stocks!B19</f>
        <v/>
      </c>
      <c r="C105" s="12">
        <f>Stocks!AA19</f>
        <v/>
      </c>
      <c r="D105" s="14">
        <f>B105^2*C105^2</f>
        <v/>
      </c>
      <c r="E105" s="13" t="n">
        <v>0.2717797517221631</v>
      </c>
    </row>
    <row r="106">
      <c r="A106" s="11" t="inlineStr">
        <is>
          <t>WMT</t>
        </is>
      </c>
      <c r="B106" s="12">
        <f>Stocks!B20</f>
        <v/>
      </c>
      <c r="C106" s="12">
        <f>Stocks!AA20</f>
        <v/>
      </c>
      <c r="D106" s="14">
        <f>B106^2*C106^2</f>
        <v/>
      </c>
      <c r="E106" s="13" t="n">
        <v>0.2076997786408677</v>
      </c>
    </row>
    <row r="107">
      <c r="A107" s="11" t="inlineStr">
        <is>
          <t>XOM</t>
        </is>
      </c>
      <c r="B107" s="12">
        <f>Stocks!B21</f>
        <v/>
      </c>
      <c r="C107" s="12">
        <f>Stocks!AA21</f>
        <v/>
      </c>
      <c r="D107" s="14">
        <f>B107^2*C107^2</f>
        <v/>
      </c>
      <c r="E107" s="13" t="n">
        <v>0.1479959252377314</v>
      </c>
    </row>
    <row r="108">
      <c r="A108" s="17" t="inlineStr">
        <is>
          <t>Idio Variance (Σ w²σ²)</t>
        </is>
      </c>
      <c r="B108" s="5">
        <f>SUM(D88:D107)</f>
        <v/>
      </c>
      <c r="C108" s="8" t="n">
        <v>0.004735671378679003</v>
      </c>
    </row>
    <row r="109">
      <c r="A109" s="17" t="inlineStr">
        <is>
          <t>Idio Vol %</t>
        </is>
      </c>
      <c r="B109" s="19">
        <f>SQRT(B108)*100</f>
        <v/>
      </c>
      <c r="C109" s="21" t="n">
        <v>6.881621450413415</v>
      </c>
    </row>
    <row r="111">
      <c r="A111" s="9" t="inlineStr">
        <is>
          <t>TOTAL PORTFOLIO RISK</t>
        </is>
      </c>
    </row>
    <row r="112">
      <c r="A112" t="inlineStr">
        <is>
          <t>Total Variance (annual)</t>
        </is>
      </c>
      <c r="B112" s="5">
        <f>B81+B108</f>
        <v/>
      </c>
      <c r="C112" s="8" t="n">
        <v>0.02598553545347131</v>
      </c>
    </row>
    <row r="113">
      <c r="A113" t="inlineStr">
        <is>
          <t>Total Vol (annual)</t>
        </is>
      </c>
      <c r="B113" s="5">
        <f>SQRT(B112)</f>
        <v/>
      </c>
      <c r="C113" s="8" t="n">
        <v>0.1612002960712892</v>
      </c>
    </row>
    <row r="114">
      <c r="A114" t="inlineStr">
        <is>
          <t>Total Vol %</t>
        </is>
      </c>
      <c r="B114" s="19">
        <f>B113*100</f>
        <v/>
      </c>
      <c r="C114" s="21" t="n">
        <v>16.12002960712892</v>
      </c>
    </row>
    <row r="115">
      <c r="A115" t="inlineStr">
        <is>
          <t>% Factor Risk</t>
        </is>
      </c>
      <c r="B115" s="19">
        <f>B81/B112*100</f>
        <v/>
      </c>
      <c r="C115" s="21" t="n">
        <v>81.77574063402115</v>
      </c>
    </row>
    <row r="116">
      <c r="A116" t="inlineStr">
        <is>
          <t>% Idiosyncratic</t>
        </is>
      </c>
      <c r="B116" s="19">
        <f>B108/B112*100</f>
        <v/>
      </c>
      <c r="C116" s="21" t="n">
        <v>18.22425936597887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9" t="inlineStr">
        <is>
          <t>SINGLE-DAY REGRESSION: 2025-08-15</t>
        </is>
      </c>
    </row>
    <row r="3">
      <c r="A3" s="7" t="inlineStr">
        <is>
          <t>Factor</t>
        </is>
      </c>
      <c r="B3" s="7" t="inlineStr">
        <is>
          <t>Factor Return (from full-universe WLS)</t>
        </is>
      </c>
    </row>
    <row r="4">
      <c r="A4" t="inlineStr">
        <is>
          <t>Country</t>
        </is>
      </c>
      <c r="B4" s="3" t="n">
        <v>-0.0018866597086944</v>
      </c>
    </row>
    <row r="5">
      <c r="A5" t="inlineStr">
        <is>
          <t>Communication</t>
        </is>
      </c>
      <c r="B5" s="3" t="n">
        <v>0.0014367012020693</v>
      </c>
    </row>
    <row r="6">
      <c r="A6" t="inlineStr">
        <is>
          <t>Consumer Discretionary</t>
        </is>
      </c>
      <c r="B6" s="3" t="n">
        <v>-0.0020665221094267</v>
      </c>
    </row>
    <row r="7">
      <c r="A7" t="inlineStr">
        <is>
          <t>Consumer Staples</t>
        </is>
      </c>
      <c r="B7" s="3" t="n">
        <v>-0.0057861631283746</v>
      </c>
    </row>
    <row r="8">
      <c r="A8" t="inlineStr">
        <is>
          <t>Energy</t>
        </is>
      </c>
      <c r="B8" s="3" t="n">
        <v>0.0072910812866373</v>
      </c>
    </row>
    <row r="9">
      <c r="A9" t="inlineStr">
        <is>
          <t>Financials</t>
        </is>
      </c>
      <c r="B9" s="3" t="n">
        <v>0.0078730361230589</v>
      </c>
    </row>
    <row r="10">
      <c r="A10" t="inlineStr">
        <is>
          <t>Health Care</t>
        </is>
      </c>
      <c r="B10" s="3" t="n">
        <v>0.0072577723414959</v>
      </c>
    </row>
    <row r="11">
      <c r="A11" t="inlineStr">
        <is>
          <t>Industrials</t>
        </is>
      </c>
      <c r="B11" s="3" t="n">
        <v>-0.0051068301275583</v>
      </c>
    </row>
    <row r="12">
      <c r="A12" t="inlineStr">
        <is>
          <t>Information Technology</t>
        </is>
      </c>
      <c r="B12" s="3" t="n">
        <v>-0.0029193663396475</v>
      </c>
    </row>
    <row r="13">
      <c r="A13" t="inlineStr">
        <is>
          <t>Materials</t>
        </is>
      </c>
      <c r="B13" s="3" t="n">
        <v>-0.0020769516185684</v>
      </c>
    </row>
    <row r="14">
      <c r="A14" t="inlineStr">
        <is>
          <t>Real Estate</t>
        </is>
      </c>
      <c r="B14" s="3" t="n">
        <v>0.0012115899575842</v>
      </c>
    </row>
    <row r="15">
      <c r="A15" t="inlineStr">
        <is>
          <t>Utilities</t>
        </is>
      </c>
      <c r="B15" s="3" t="n">
        <v>-0.001473295218757</v>
      </c>
    </row>
    <row r="16">
      <c r="A16" t="inlineStr">
        <is>
          <t>size</t>
        </is>
      </c>
      <c r="B16" s="3" t="n">
        <v>0.0034046703020501</v>
      </c>
    </row>
    <row r="17">
      <c r="A17" t="inlineStr">
        <is>
          <t>beta</t>
        </is>
      </c>
      <c r="B17" s="3" t="n">
        <v>-0.0018229828942603</v>
      </c>
    </row>
    <row r="18">
      <c r="A18" t="inlineStr">
        <is>
          <t>momentum</t>
        </is>
      </c>
      <c r="B18" s="3" t="n">
        <v>0.0002933023052595</v>
      </c>
    </row>
    <row r="19">
      <c r="A19" t="inlineStr">
        <is>
          <t>residvol</t>
        </is>
      </c>
      <c r="B19" s="3" t="n">
        <v>0.0006373408583501</v>
      </c>
    </row>
    <row r="20">
      <c r="A20" t="inlineStr">
        <is>
          <t>nlsize</t>
        </is>
      </c>
      <c r="B20" s="3" t="n">
        <v>-0.0014730963695971</v>
      </c>
    </row>
    <row r="21">
      <c r="A21" t="inlineStr">
        <is>
          <t>btop</t>
        </is>
      </c>
      <c r="B21" s="3" t="n">
        <v>0.0014748587350024</v>
      </c>
    </row>
    <row r="22">
      <c r="A22" t="inlineStr">
        <is>
          <t>liquidity</t>
        </is>
      </c>
      <c r="B22" s="3" t="n">
        <v>0.0011423078065183</v>
      </c>
    </row>
    <row r="23">
      <c r="A23" t="inlineStr">
        <is>
          <t>earnyild</t>
        </is>
      </c>
      <c r="B23" s="3" t="n">
        <v>6.831308759636219e-05</v>
      </c>
    </row>
    <row r="24">
      <c r="A24" t="inlineStr">
        <is>
          <t>growth</t>
        </is>
      </c>
      <c r="B24" s="3" t="n">
        <v>4.935616750182831e-05</v>
      </c>
    </row>
    <row r="25">
      <c r="A25" t="inlineStr">
        <is>
          <t>leverage</t>
        </is>
      </c>
      <c r="B25" s="3" t="n">
        <v>0.000864489157146</v>
      </c>
    </row>
    <row r="27">
      <c r="A27" s="9" t="inlineStr">
        <is>
          <t>PER-STOCK BREAKDOWN</t>
        </is>
      </c>
    </row>
    <row r="28">
      <c r="A28" s="7" t="inlineStr">
        <is>
          <t>Ticker</t>
        </is>
      </c>
      <c r="B28" s="7" t="inlineStr">
        <is>
          <t>Actual Return</t>
        </is>
      </c>
      <c r="C28" s="7" t="inlineStr">
        <is>
          <t>Exp: Country</t>
        </is>
      </c>
      <c r="D28" s="7" t="inlineStr">
        <is>
          <t>Exp: Communication</t>
        </is>
      </c>
      <c r="E28" s="7" t="inlineStr">
        <is>
          <t>Exp: Consumer Discretionary</t>
        </is>
      </c>
      <c r="F28" s="7" t="inlineStr">
        <is>
          <t>Exp: Consumer Staples</t>
        </is>
      </c>
      <c r="G28" s="7" t="inlineStr">
        <is>
          <t>Exp: Energy</t>
        </is>
      </c>
      <c r="H28" s="7" t="inlineStr">
        <is>
          <t>Exp: Financials</t>
        </is>
      </c>
      <c r="I28" s="7" t="inlineStr">
        <is>
          <t>Exp: Health Care</t>
        </is>
      </c>
      <c r="J28" s="7" t="inlineStr">
        <is>
          <t>Exp: Industrials</t>
        </is>
      </c>
      <c r="K28" s="7" t="inlineStr">
        <is>
          <t>Exp: Information Technology</t>
        </is>
      </c>
      <c r="L28" s="7" t="inlineStr">
        <is>
          <t>Exp: Materials</t>
        </is>
      </c>
      <c r="M28" s="7" t="inlineStr">
        <is>
          <t>Exp: Real Estate</t>
        </is>
      </c>
      <c r="N28" s="7" t="inlineStr">
        <is>
          <t>Exp: Utilities</t>
        </is>
      </c>
      <c r="O28" s="7" t="inlineStr">
        <is>
          <t>Exp: size</t>
        </is>
      </c>
      <c r="P28" s="7" t="inlineStr">
        <is>
          <t>Exp: beta</t>
        </is>
      </c>
      <c r="Q28" s="7" t="inlineStr">
        <is>
          <t>Exp: momentum</t>
        </is>
      </c>
      <c r="R28" s="7" t="inlineStr">
        <is>
          <t>Exp: residvol</t>
        </is>
      </c>
      <c r="S28" s="7" t="inlineStr">
        <is>
          <t>Exp: nlsize</t>
        </is>
      </c>
      <c r="T28" s="7" t="inlineStr">
        <is>
          <t>Exp: btop</t>
        </is>
      </c>
      <c r="U28" s="7" t="inlineStr">
        <is>
          <t>Exp: liquidity</t>
        </is>
      </c>
      <c r="V28" s="7" t="inlineStr">
        <is>
          <t>Exp: earnyild</t>
        </is>
      </c>
      <c r="W28" s="7" t="inlineStr">
        <is>
          <t>Exp: growth</t>
        </is>
      </c>
      <c r="X28" s="7" t="inlineStr">
        <is>
          <t>Exp: leverage</t>
        </is>
      </c>
      <c r="Y28" s="7" t="inlineStr">
        <is>
          <t>Predicted (formula)</t>
        </is>
      </c>
      <c r="Z28" s="7" t="inlineStr">
        <is>
          <t>Residual (formula)</t>
        </is>
      </c>
      <c r="AA28" s="7" t="inlineStr">
        <is>
          <t>Python Predicted</t>
        </is>
      </c>
      <c r="AB28" s="7" t="inlineStr">
        <is>
          <t>Python Residual</t>
        </is>
      </c>
    </row>
    <row r="29">
      <c r="A29" t="inlineStr">
        <is>
          <t>AES</t>
        </is>
      </c>
      <c r="B29" s="2" t="n">
        <v>-0.008464876524476301</v>
      </c>
      <c r="C29" s="2" t="n">
        <v>1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</v>
      </c>
      <c r="O29" s="2" t="n">
        <v>-1.887669548207693</v>
      </c>
      <c r="P29" s="2" t="n">
        <v>0.2619629097517409</v>
      </c>
      <c r="Q29" s="2" t="n">
        <v>-0.5043025044387343</v>
      </c>
      <c r="R29" s="2" t="n">
        <v>0.374461779765997</v>
      </c>
      <c r="S29" s="2" t="n">
        <v>3.203954018531081</v>
      </c>
      <c r="T29" s="2" t="n">
        <v>0.2211473012060412</v>
      </c>
      <c r="U29" s="2" t="n">
        <v>0.9073072771022712</v>
      </c>
      <c r="V29" s="2" t="n">
        <v>0.0283613017861009</v>
      </c>
      <c r="W29" s="2" t="n">
        <v>0.4020539367075206</v>
      </c>
      <c r="X29" s="2" t="n">
        <v>2.142043115363773</v>
      </c>
      <c r="Y29" s="5">
        <f>SUMPRODUCT(C29:X29,TRANSPOSE($B$4:$B$25))</f>
        <v/>
      </c>
      <c r="Z29" s="5">
        <f>B29-Y29</f>
        <v/>
      </c>
      <c r="AA29" s="8" t="n">
        <v>-0.01165724805838526</v>
      </c>
      <c r="AB29" s="8" t="n">
        <v>0.00319237153390896</v>
      </c>
    </row>
    <row r="30">
      <c r="A30" t="inlineStr">
        <is>
          <t>AMZN</t>
        </is>
      </c>
      <c r="B30" s="2" t="n">
        <v>0.0281881870081659</v>
      </c>
      <c r="C30" s="2" t="n">
        <v>1</v>
      </c>
      <c r="D30" s="2" t="n">
        <v>0</v>
      </c>
      <c r="E30" s="2" t="n">
        <v>1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1.333663220473856</v>
      </c>
      <c r="P30" s="2" t="n">
        <v>0.4712611257901767</v>
      </c>
      <c r="Q30" s="2" t="n">
        <v>-0.0064504613830993</v>
      </c>
      <c r="R30" s="2" t="n">
        <v>0.5584025324735237</v>
      </c>
      <c r="S30" s="2" t="n">
        <v>-2.437784750754438</v>
      </c>
      <c r="T30" s="2" t="n">
        <v>-0.1142599517461975</v>
      </c>
      <c r="U30" s="2" t="n">
        <v>-1.111119935549146</v>
      </c>
      <c r="V30" s="2" t="n">
        <v>-0.0051076888691109</v>
      </c>
      <c r="W30" s="2" t="n">
        <v>0.7027425088561453</v>
      </c>
      <c r="X30" s="2" t="n">
        <v>-0.2392122967741852</v>
      </c>
      <c r="Y30" s="5">
        <f>SUMPRODUCT(C30:X30,TRANSPOSE($B$4:$B$25))</f>
        <v/>
      </c>
      <c r="Z30" s="5">
        <f>B30-Y30</f>
        <v/>
      </c>
      <c r="AA30" s="8" t="n">
        <v>0.002063274504784441</v>
      </c>
      <c r="AB30" s="8" t="n">
        <v>0.02612491250338146</v>
      </c>
    </row>
    <row r="31">
      <c r="A31" t="inlineStr">
        <is>
          <t>ASO</t>
        </is>
      </c>
      <c r="B31" s="2" t="n">
        <v>-0.0061840791449724</v>
      </c>
      <c r="C31" s="2" t="n">
        <v>1</v>
      </c>
      <c r="D31" s="2" t="n">
        <v>0</v>
      </c>
      <c r="E31" s="2" t="n">
        <v>1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-2.411456783094704</v>
      </c>
      <c r="P31" s="2" t="n">
        <v>1.427463599951678</v>
      </c>
      <c r="Q31" s="2" t="n">
        <v>-0.5326742981941258</v>
      </c>
      <c r="R31" s="2" t="n">
        <v>-0.755854625538564</v>
      </c>
      <c r="S31" s="2" t="n">
        <v>3.377522824369372</v>
      </c>
      <c r="T31" s="2" t="n">
        <v>0.5028287633908473</v>
      </c>
      <c r="U31" s="2" t="n">
        <v>1.144198912807948</v>
      </c>
      <c r="V31" s="2" t="n">
        <v>0.2527149899606024</v>
      </c>
      <c r="W31" s="2" t="n">
        <v>-0.8186834384659579</v>
      </c>
      <c r="X31" s="2" t="n">
        <v>0.0981654952103633</v>
      </c>
      <c r="Y31" s="5">
        <f>SUMPRODUCT(C31:X31,TRANSPOSE($B$4:$B$25))</f>
        <v/>
      </c>
      <c r="Z31" s="5">
        <f>B31-Y31</f>
        <v/>
      </c>
      <c r="AA31" s="8" t="n">
        <v>-0.01826867866859424</v>
      </c>
      <c r="AB31" s="8" t="n">
        <v>0.01208459952362183</v>
      </c>
    </row>
    <row r="32">
      <c r="A32" t="inlineStr">
        <is>
          <t>CCOI</t>
        </is>
      </c>
      <c r="B32" s="2" t="n">
        <v>-0.02000953290044</v>
      </c>
      <c r="C32" s="2" t="n">
        <v>1</v>
      </c>
      <c r="D32" s="2" t="n">
        <v>1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-2.866574250462899</v>
      </c>
      <c r="P32" s="2" t="n">
        <v>-0.2691296077974424</v>
      </c>
      <c r="Q32" s="2" t="n">
        <v>-1.289421276763844</v>
      </c>
      <c r="R32" s="2" t="n">
        <v>0.8256692434402059</v>
      </c>
      <c r="S32" s="2" t="n">
        <v>3.1201568549029</v>
      </c>
      <c r="T32" s="2" t="n">
        <v>-0.2731540634816888</v>
      </c>
      <c r="U32" s="2" t="n">
        <v>0.9136186836740924</v>
      </c>
      <c r="V32" s="2" t="n">
        <v>-0.1560287165628628</v>
      </c>
      <c r="W32" s="2" t="n">
        <v>0.3138552396025121</v>
      </c>
      <c r="X32" s="2" t="n">
        <v>4.586986369786639</v>
      </c>
      <c r="Y32" s="5">
        <f>SUMPRODUCT(C32:X32,TRANSPOSE($B$4:$B$25))</f>
        <v/>
      </c>
      <c r="Z32" s="5">
        <f>B32-Y32</f>
        <v/>
      </c>
      <c r="AA32" s="8" t="n">
        <v>-0.009556327311506326</v>
      </c>
      <c r="AB32" s="8" t="n">
        <v>-0.01045320558893367</v>
      </c>
    </row>
    <row r="33">
      <c r="A33" t="inlineStr">
        <is>
          <t>DLB</t>
        </is>
      </c>
      <c r="B33" s="2" t="n">
        <v>-0.0162739313962656</v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0</v>
      </c>
      <c r="O33" s="2" t="n">
        <v>-2.296628409471757</v>
      </c>
      <c r="P33" s="2" t="n">
        <v>-0.2668491558135064</v>
      </c>
      <c r="Q33" s="2" t="n">
        <v>-0.6402016265458889</v>
      </c>
      <c r="R33" s="2" t="n">
        <v>-0.8088614260635494</v>
      </c>
      <c r="S33" s="2" t="n">
        <v>3.37907427181596</v>
      </c>
      <c r="T33" s="2" t="n">
        <v>0.5262558519112842</v>
      </c>
      <c r="U33" s="2" t="n">
        <v>-0.6829289296094881</v>
      </c>
      <c r="V33" s="2" t="n">
        <v>0.0152107376579208</v>
      </c>
      <c r="W33" s="2" t="n">
        <v>-0.3755391203113766</v>
      </c>
      <c r="X33" s="2" t="n">
        <v>-0.615566008478981</v>
      </c>
      <c r="Y33" s="5">
        <f>SUMPRODUCT(C33:X33,TRANSPOSE($B$4:$B$25))</f>
        <v/>
      </c>
      <c r="Z33" s="5">
        <f>B33-Y33</f>
        <v/>
      </c>
      <c r="AA33" s="8" t="n">
        <v>-0.01837343046006248</v>
      </c>
      <c r="AB33" s="8" t="n">
        <v>0.002099499063796886</v>
      </c>
    </row>
    <row r="34">
      <c r="A34" t="inlineStr">
        <is>
          <t>FIZZ</t>
        </is>
      </c>
      <c r="B34" s="2" t="n">
        <v>-0.0333619210510136</v>
      </c>
      <c r="C34" s="2" t="n">
        <v>1</v>
      </c>
      <c r="D34" s="2" t="n">
        <v>0</v>
      </c>
      <c r="E34" s="2" t="n">
        <v>0</v>
      </c>
      <c r="F34" s="2" t="n">
        <v>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-2.309474707669782</v>
      </c>
      <c r="P34" s="2" t="n">
        <v>-1.798624616275225</v>
      </c>
      <c r="Q34" s="2" t="n">
        <v>-0.4830523980897003</v>
      </c>
      <c r="R34" s="2" t="n">
        <v>0.0582358787692276</v>
      </c>
      <c r="S34" s="2" t="n">
        <v>3.380076188932664</v>
      </c>
      <c r="T34" s="2" t="n">
        <v>-0.1473561612988125</v>
      </c>
      <c r="U34" s="2" t="n">
        <v>-2.541086429609305</v>
      </c>
      <c r="V34" s="2" t="n">
        <v>0.0120259586417037</v>
      </c>
      <c r="W34" s="2" t="n">
        <v>-0.458032114627908</v>
      </c>
      <c r="X34" s="2" t="n">
        <v>-0.443775682844468</v>
      </c>
      <c r="Y34" s="5">
        <f>SUMPRODUCT(C34:X34,TRANSPOSE($B$4:$B$25))</f>
        <v/>
      </c>
      <c r="Z34" s="5">
        <f>B34-Y34</f>
        <v/>
      </c>
      <c r="AA34" s="8" t="n">
        <v>-0.02086615995143768</v>
      </c>
      <c r="AB34" s="8" t="n">
        <v>-0.01249576109957591</v>
      </c>
    </row>
    <row r="35">
      <c r="A35" t="inlineStr">
        <is>
          <t>GE</t>
        </is>
      </c>
      <c r="B35" s="2" t="n">
        <v>0.0031196452945167</v>
      </c>
      <c r="C35" s="2" t="n">
        <v>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0.0941465906826857</v>
      </c>
      <c r="P35" s="2" t="n">
        <v>0.0313182951947378</v>
      </c>
      <c r="Q35" s="2" t="n">
        <v>0.9182556396307886</v>
      </c>
      <c r="R35" s="2" t="n">
        <v>0.1880505388368745</v>
      </c>
      <c r="S35" s="2" t="n">
        <v>-0.1225010396382207</v>
      </c>
      <c r="T35" s="2" t="n">
        <v>-0.2156510846915544</v>
      </c>
      <c r="U35" s="2" t="n">
        <v>-0.7227062474311772</v>
      </c>
      <c r="V35" s="2" t="n">
        <v>-0.0396664421356654</v>
      </c>
      <c r="W35" s="2" t="n">
        <v>0.4861161007547485</v>
      </c>
      <c r="X35" s="2" t="n">
        <v>-0.2495831903786851</v>
      </c>
      <c r="Y35" s="5">
        <f>SUMPRODUCT(C35:X35,TRANSPOSE($B$4:$B$25))</f>
        <v/>
      </c>
      <c r="Z35" s="5">
        <f>B35-Y35</f>
        <v/>
      </c>
      <c r="AA35" s="8" t="n">
        <v>-0.007498496572374424</v>
      </c>
      <c r="AB35" s="8" t="n">
        <v>0.01061814186689112</v>
      </c>
    </row>
    <row r="36">
      <c r="A36" t="inlineStr">
        <is>
          <t>JPM</t>
        </is>
      </c>
      <c r="B36" s="2" t="n">
        <v>0.0124169122874925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0.6796499794225631</v>
      </c>
      <c r="P36" s="2" t="n">
        <v>-0.0965154500717146</v>
      </c>
      <c r="Q36" s="2" t="n">
        <v>0.347952477857841</v>
      </c>
      <c r="R36" s="2" t="n">
        <v>0.185004451455116</v>
      </c>
      <c r="S36" s="2" t="n">
        <v>-1.319340356883548</v>
      </c>
      <c r="T36" s="2" t="n">
        <v>0.3484642491519092</v>
      </c>
      <c r="U36" s="2" t="n">
        <v>-1.487169728990468</v>
      </c>
      <c r="V36" s="2" t="n">
        <v>0.08162468999312029</v>
      </c>
      <c r="W36" s="2" t="n">
        <v>0.066849175475704</v>
      </c>
      <c r="X36" s="2" t="n">
        <v>-0.1576410272920891</v>
      </c>
      <c r="Y36" s="5">
        <f>SUMPRODUCT(C36:X36,TRANSPOSE($B$4:$B$25))</f>
        <v/>
      </c>
      <c r="Z36" s="5">
        <f>B36-Y36</f>
        <v/>
      </c>
      <c r="AA36" s="8" t="n">
        <v>0.009327514624898109</v>
      </c>
      <c r="AB36" s="8" t="n">
        <v>0.003089397662594391</v>
      </c>
    </row>
    <row r="37">
      <c r="A37" t="inlineStr">
        <is>
          <t>LIN</t>
        </is>
      </c>
      <c r="B37" s="2" t="n">
        <v>0.0041961381958814</v>
      </c>
      <c r="C37" s="2" t="n">
        <v>1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1</v>
      </c>
      <c r="M37" s="2" t="n">
        <v>0</v>
      </c>
      <c r="N37" s="2" t="n">
        <v>0</v>
      </c>
      <c r="O37" s="2" t="n">
        <v>-0.0462072920586608</v>
      </c>
      <c r="P37" s="2" t="n">
        <v>-0.8131413705667518</v>
      </c>
      <c r="Q37" s="2" t="n">
        <v>-0.4010426885766972</v>
      </c>
      <c r="R37" s="2" t="n">
        <v>0.0446525504061439</v>
      </c>
      <c r="S37" s="2" t="n">
        <v>0.173876599676371</v>
      </c>
      <c r="T37" s="2" t="n">
        <v>-0.0622242208070769</v>
      </c>
      <c r="U37" s="2" t="n">
        <v>-1.330902627330869</v>
      </c>
      <c r="V37" s="2" t="n">
        <v>-0.0131925806115865</v>
      </c>
      <c r="W37" s="2" t="n">
        <v>-0.3171837327863898</v>
      </c>
      <c r="X37" s="2" t="n">
        <v>0.0177977983571908</v>
      </c>
      <c r="Y37" s="5">
        <f>SUMPRODUCT(C37:X37,TRANSPOSE($B$4:$B$25))</f>
        <v/>
      </c>
      <c r="Z37" s="5">
        <f>B37-Y37</f>
        <v/>
      </c>
      <c r="AA37" s="8" t="n">
        <v>-0.004597136543279447</v>
      </c>
      <c r="AB37" s="8" t="n">
        <v>0.008793274739160847</v>
      </c>
    </row>
    <row r="38">
      <c r="A38" t="inlineStr">
        <is>
          <t>LLY</t>
        </is>
      </c>
      <c r="B38" s="2" t="n">
        <v>0.0356043525939736</v>
      </c>
      <c r="C38" s="2" t="n">
        <v>1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0.5205155534389223</v>
      </c>
      <c r="P38" s="2" t="n">
        <v>-0.6558275627846437</v>
      </c>
      <c r="Q38" s="2" t="n">
        <v>-0.6427716218225563</v>
      </c>
      <c r="R38" s="2" t="n">
        <v>1.462994140042127</v>
      </c>
      <c r="S38" s="2" t="n">
        <v>-1.005278844887796</v>
      </c>
      <c r="T38" s="2" t="n">
        <v>-0.2689012707299902</v>
      </c>
      <c r="U38" s="2" t="n">
        <v>-0.8102973928636303</v>
      </c>
      <c r="V38" s="2" t="n">
        <v>-0.0194701477493129</v>
      </c>
      <c r="W38" s="2" t="n">
        <v>0.3095723229749908</v>
      </c>
      <c r="X38" s="2" t="n">
        <v>0.3164733965276892</v>
      </c>
      <c r="Y38" s="5">
        <f>SUMPRODUCT(C38:X38,TRANSPOSE($B$4:$B$25))</f>
        <v/>
      </c>
      <c r="Z38" s="5">
        <f>B38-Y38</f>
        <v/>
      </c>
      <c r="AA38" s="8" t="n">
        <v>0.009528967699150051</v>
      </c>
      <c r="AB38" s="8" t="n">
        <v>0.02607538489482355</v>
      </c>
    </row>
    <row r="39">
      <c r="A39" t="inlineStr">
        <is>
          <t>META</t>
        </is>
      </c>
      <c r="B39" s="2" t="n">
        <v>0.0026243951102297</v>
      </c>
      <c r="C39" s="2" t="n">
        <v>1</v>
      </c>
      <c r="D39" s="2" t="n">
        <v>1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1.133366619415051</v>
      </c>
      <c r="P39" s="2" t="n">
        <v>0.7624156630851027</v>
      </c>
      <c r="Q39" s="2" t="n">
        <v>0.2596715318215387</v>
      </c>
      <c r="R39" s="2" t="n">
        <v>0.5458087600873016</v>
      </c>
      <c r="S39" s="2" t="n">
        <v>-2.131815325392402</v>
      </c>
      <c r="T39" s="2" t="n">
        <v>-0.1487435729630626</v>
      </c>
      <c r="U39" s="2" t="n">
        <v>-0.5632802987953464</v>
      </c>
      <c r="V39" s="2" t="n">
        <v>0.0015989425456085</v>
      </c>
      <c r="W39" s="2" t="n">
        <v>0.2707674364098202</v>
      </c>
      <c r="X39" s="2" t="n">
        <v>-0.2958006712168248</v>
      </c>
      <c r="Y39" s="5">
        <f>SUMPRODUCT(C39:X39,TRANSPOSE($B$4:$B$25))</f>
        <v/>
      </c>
      <c r="Z39" s="5">
        <f>B39-Y39</f>
        <v/>
      </c>
      <c r="AA39" s="8" t="n">
        <v>0.004478249909013838</v>
      </c>
      <c r="AB39" s="8" t="n">
        <v>-0.001853854798784138</v>
      </c>
    </row>
    <row r="40">
      <c r="A40" t="inlineStr">
        <is>
          <t>MMS</t>
        </is>
      </c>
      <c r="B40" s="2" t="n">
        <v>-0.0134026147519809</v>
      </c>
      <c r="C40" s="2" t="n">
        <v>1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-2.274726882469956</v>
      </c>
      <c r="P40" s="2" t="n">
        <v>-1.107433671813137</v>
      </c>
      <c r="Q40" s="2" t="n">
        <v>-0.8312772154830995</v>
      </c>
      <c r="R40" s="2" t="n">
        <v>-0.0431950974594446</v>
      </c>
      <c r="S40" s="2" t="n">
        <v>3.376696581039413</v>
      </c>
      <c r="T40" s="2" t="n">
        <v>0.2368100942329556</v>
      </c>
      <c r="U40" s="2" t="n">
        <v>-0.0219841104075469</v>
      </c>
      <c r="V40" s="2" t="n">
        <v>0.1268511026823764</v>
      </c>
      <c r="W40" s="2" t="n">
        <v>-0.1221915326069856</v>
      </c>
      <c r="X40" s="2" t="n">
        <v>0.3196284915595563</v>
      </c>
      <c r="Y40" s="5">
        <f>SUMPRODUCT(C40:X40,TRANSPOSE($B$4:$B$25))</f>
        <v/>
      </c>
      <c r="Z40" s="5">
        <f>B40-Y40</f>
        <v/>
      </c>
      <c r="AA40" s="8" t="n">
        <v>-0.01736179839180719</v>
      </c>
      <c r="AB40" s="8" t="n">
        <v>0.003959183639826292</v>
      </c>
    </row>
    <row r="41">
      <c r="A41" t="inlineStr">
        <is>
          <t>NEE</t>
        </is>
      </c>
      <c r="B41" s="2" t="n">
        <v>-0.000830382513653</v>
      </c>
      <c r="C41" s="2" t="n">
        <v>1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-0.2748489682969813</v>
      </c>
      <c r="P41" s="2" t="n">
        <v>-1.398014423845915</v>
      </c>
      <c r="Q41" s="2" t="n">
        <v>-0.1915397952709543</v>
      </c>
      <c r="R41" s="2" t="n">
        <v>0.8278354693041317</v>
      </c>
      <c r="S41" s="2" t="n">
        <v>0.6542390576034053</v>
      </c>
      <c r="T41" s="2" t="n">
        <v>0.17910218482306</v>
      </c>
      <c r="U41" s="2" t="n">
        <v>-0.9370293128656616</v>
      </c>
      <c r="V41" s="2" t="n">
        <v>0.085086579524374</v>
      </c>
      <c r="W41" s="2" t="n">
        <v>0.0948378288050877</v>
      </c>
      <c r="X41" s="2" t="n">
        <v>0.5821813085561381</v>
      </c>
      <c r="Y41" s="5">
        <f>SUMPRODUCT(C41:X41,TRANSPOSE($B$4:$B$25))</f>
        <v/>
      </c>
      <c r="Z41" s="5">
        <f>B41-Y41</f>
        <v/>
      </c>
      <c r="AA41" s="8" t="n">
        <v>-0.002531934232102555</v>
      </c>
      <c r="AB41" s="8" t="n">
        <v>0.001701551718449555</v>
      </c>
    </row>
    <row r="42">
      <c r="A42" t="inlineStr">
        <is>
          <t>NVDA</t>
        </is>
      </c>
      <c r="B42" s="2" t="n">
        <v>0.0023652295417663</v>
      </c>
      <c r="C42" s="2" t="n">
        <v>1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</v>
      </c>
      <c r="L42" s="2" t="n">
        <v>0</v>
      </c>
      <c r="M42" s="2" t="n">
        <v>0</v>
      </c>
      <c r="N42" s="2" t="n">
        <v>0</v>
      </c>
      <c r="O42" s="2" t="n">
        <v>1.682569658688661</v>
      </c>
      <c r="P42" s="2" t="n">
        <v>1.195473037280388</v>
      </c>
      <c r="Q42" s="2" t="n">
        <v>0.90872296184389</v>
      </c>
      <c r="R42" s="2" t="n">
        <v>0.6201986050243243</v>
      </c>
      <c r="S42" s="2" t="n">
        <v>-2.869101621159446</v>
      </c>
      <c r="T42" s="2" t="n">
        <v>-0.2808976567648407</v>
      </c>
      <c r="U42" s="2" t="n">
        <v>-0.1164311960882681</v>
      </c>
      <c r="V42" s="2" t="n">
        <v>-0.0566237671446588</v>
      </c>
      <c r="W42" s="2" t="n">
        <v>2.151364588722923</v>
      </c>
      <c r="X42" s="2" t="n">
        <v>-0.4870711261357446</v>
      </c>
      <c r="Y42" s="5">
        <f>SUMPRODUCT(C42:X42,TRANSPOSE($B$4:$B$25))</f>
        <v/>
      </c>
      <c r="Z42" s="5">
        <f>B42-Y42</f>
        <v/>
      </c>
      <c r="AA42" s="8" t="n">
        <v>0.002765476267569386</v>
      </c>
      <c r="AB42" s="8" t="n">
        <v>-0.000400246725803086</v>
      </c>
    </row>
    <row r="43">
      <c r="A43" t="inlineStr">
        <is>
          <t>PFS</t>
        </is>
      </c>
      <c r="B43" s="2" t="n">
        <v>-0.0020735899860134</v>
      </c>
      <c r="C43" s="2" t="n">
        <v>1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-2.640748414483846</v>
      </c>
      <c r="P43" s="2" t="n">
        <v>-0.0479878019835057</v>
      </c>
      <c r="Q43" s="2" t="n">
        <v>-0.2096940301418979</v>
      </c>
      <c r="R43" s="2" t="n">
        <v>-0.8279206903765223</v>
      </c>
      <c r="S43" s="2" t="n">
        <v>3.300286133194053</v>
      </c>
      <c r="T43" s="2" t="n">
        <v>1.271342284028138</v>
      </c>
      <c r="U43" s="2" t="n">
        <v>-1.080766952056883</v>
      </c>
      <c r="V43" s="2" t="n">
        <v>0.1789007252207038</v>
      </c>
      <c r="W43" s="2" t="n">
        <v>-0.3090489310937419</v>
      </c>
      <c r="X43" s="2" t="n">
        <v>-0.0234667889290556</v>
      </c>
      <c r="Y43" s="5">
        <f>SUMPRODUCT(C43:X43,TRANSPOSE($B$4:$B$25))</f>
        <v/>
      </c>
      <c r="Z43" s="5">
        <f>B43-Y43</f>
        <v/>
      </c>
      <c r="AA43" s="8" t="n">
        <v>-0.00775066854085866</v>
      </c>
      <c r="AB43" s="8" t="n">
        <v>0.005677078554845259</v>
      </c>
    </row>
    <row r="44">
      <c r="A44" t="inlineStr">
        <is>
          <t>TVTX</t>
        </is>
      </c>
      <c r="B44" s="2" t="n">
        <v>0.0099229210693369</v>
      </c>
      <c r="C44" s="2" t="n">
        <v>1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-2.883339100834786</v>
      </c>
      <c r="P44" s="2" t="n">
        <v>0.2016016900654448</v>
      </c>
      <c r="Q44" s="2" t="n">
        <v>0.09070880402457079</v>
      </c>
      <c r="R44" s="2" t="n">
        <v>0.1457165377235001</v>
      </c>
      <c r="S44" s="2" t="n">
        <v>3.102421289271129</v>
      </c>
      <c r="T44" s="2" t="n">
        <v>-0.2843704155279355</v>
      </c>
      <c r="U44" s="2" t="n">
        <v>0.7285154789740942</v>
      </c>
      <c r="V44" s="2" t="n">
        <v>-0.1319909180852949</v>
      </c>
      <c r="W44" s="2" t="n">
        <v>0.2083325007771427</v>
      </c>
      <c r="X44" s="2" t="n">
        <v>1.682889401176744</v>
      </c>
      <c r="Y44" s="5">
        <f>SUMPRODUCT(C44:X44,TRANSPOSE($B$4:$B$25))</f>
        <v/>
      </c>
      <c r="Z44" s="5">
        <f>B44-Y44</f>
        <v/>
      </c>
      <c r="AA44" s="8" t="n">
        <v>-0.007395023986491164</v>
      </c>
      <c r="AB44" s="8" t="n">
        <v>0.01731794505582807</v>
      </c>
    </row>
    <row r="45">
      <c r="A45" t="inlineStr">
        <is>
          <t>USLM</t>
        </is>
      </c>
      <c r="B45" s="2" t="n">
        <v>-0.0099030768028912</v>
      </c>
      <c r="C45" s="2" t="n">
        <v>1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1</v>
      </c>
      <c r="M45" s="2" t="n">
        <v>0</v>
      </c>
      <c r="N45" s="2" t="n">
        <v>0</v>
      </c>
      <c r="O45" s="2" t="n">
        <v>-2.434916374192029</v>
      </c>
      <c r="P45" s="2" t="n">
        <v>0.1170126216735227</v>
      </c>
      <c r="Q45" s="2" t="n">
        <v>-0.0313378021493337</v>
      </c>
      <c r="R45" s="2" t="n">
        <v>-0.3002042039727231</v>
      </c>
      <c r="S45" s="2" t="n">
        <v>3.374242980850973</v>
      </c>
      <c r="T45" s="2" t="n">
        <v>-0.08275702946447459</v>
      </c>
      <c r="U45" s="2" t="n">
        <v>-1.159228483491895</v>
      </c>
      <c r="V45" s="2" t="n">
        <v>-0.021339479164675</v>
      </c>
      <c r="W45" s="2" t="n">
        <v>0.4053899542283667</v>
      </c>
      <c r="X45" s="2" t="n">
        <v>-0.6271673304587931</v>
      </c>
      <c r="Y45" s="5">
        <f>SUMPRODUCT(C45:X45,TRANSPOSE($B$4:$B$25))</f>
        <v/>
      </c>
      <c r="Z45" s="5">
        <f>B45-Y45</f>
        <v/>
      </c>
      <c r="AA45" s="8" t="n">
        <v>-0.01960799904419831</v>
      </c>
      <c r="AB45" s="8" t="n">
        <v>0.009704922241307106</v>
      </c>
    </row>
    <row r="46">
      <c r="A46" t="inlineStr">
        <is>
          <t>WHD</t>
        </is>
      </c>
      <c r="B46" s="2" t="n">
        <v>-0.0002474241694575</v>
      </c>
      <c r="C46" s="2" t="n">
        <v>1</v>
      </c>
      <c r="D46" s="2" t="n">
        <v>0</v>
      </c>
      <c r="E46" s="2" t="n">
        <v>0</v>
      </c>
      <c r="F46" s="2" t="n">
        <v>0</v>
      </c>
      <c r="G46" s="2" t="n">
        <v>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-2.572810966690273</v>
      </c>
      <c r="P46" s="2" t="n">
        <v>0.8866919314567215</v>
      </c>
      <c r="Q46" s="2" t="n">
        <v>-0.9808615603070432</v>
      </c>
      <c r="R46" s="2" t="n">
        <v>-0.6692876574071488</v>
      </c>
      <c r="S46" s="2" t="n">
        <v>3.333857878986154</v>
      </c>
      <c r="T46" s="2" t="n">
        <v>0.2839025939852768</v>
      </c>
      <c r="U46" s="2" t="n">
        <v>-0.0585810301897964</v>
      </c>
      <c r="V46" s="2" t="n">
        <v>0.05586276628994</v>
      </c>
      <c r="W46" s="2" t="n">
        <v>0.7892538409987135</v>
      </c>
      <c r="X46" s="2" t="n">
        <v>-0.5918623786330495</v>
      </c>
      <c r="Y46" s="5">
        <f>SUMPRODUCT(C46:X46,TRANSPOSE($B$4:$B$25))</f>
        <v/>
      </c>
      <c r="Z46" s="5">
        <f>B46-Y46</f>
        <v/>
      </c>
      <c r="AA46" s="8" t="n">
        <v>-0.01071401225527803</v>
      </c>
      <c r="AB46" s="8" t="n">
        <v>0.01046658808582053</v>
      </c>
    </row>
    <row r="47">
      <c r="A47" t="inlineStr">
        <is>
          <t>WMT</t>
        </is>
      </c>
      <c r="B47" s="2" t="n">
        <v>-0.0013872317396382</v>
      </c>
      <c r="C47" s="2" t="n">
        <v>1</v>
      </c>
      <c r="D47" s="2" t="n">
        <v>0</v>
      </c>
      <c r="E47" s="2" t="n">
        <v>0</v>
      </c>
      <c r="F47" s="2" t="n">
        <v>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0.6982055511680486</v>
      </c>
      <c r="P47" s="2" t="n">
        <v>-0.7897484084558831</v>
      </c>
      <c r="Q47" s="2" t="n">
        <v>0.08343904489597991</v>
      </c>
      <c r="R47" s="2" t="n">
        <v>0.6044842019307202</v>
      </c>
      <c r="S47" s="2" t="n">
        <v>-1.355160622035736</v>
      </c>
      <c r="T47" s="2" t="n">
        <v>-0.1517105988665508</v>
      </c>
      <c r="U47" s="2" t="n">
        <v>-2.147824028871345</v>
      </c>
      <c r="V47" s="2" t="n">
        <v>-0.0057433128061932</v>
      </c>
      <c r="W47" s="2" t="n">
        <v>-0.2365519484084366</v>
      </c>
      <c r="X47" s="2" t="n">
        <v>-0.1249456693970288</v>
      </c>
      <c r="Y47" s="5">
        <f>SUMPRODUCT(C47:X47,TRANSPOSE($B$4:$B$25))</f>
        <v/>
      </c>
      <c r="Z47" s="5">
        <f>B47-Y47</f>
        <v/>
      </c>
      <c r="AA47" s="8" t="n">
        <v>-0.004247257430603754</v>
      </c>
      <c r="AB47" s="8" t="n">
        <v>0.002860025690965554</v>
      </c>
    </row>
    <row r="48">
      <c r="A48" t="inlineStr">
        <is>
          <t>XOM</t>
        </is>
      </c>
      <c r="B48" s="2" t="n">
        <v>-0.0020466839090346</v>
      </c>
      <c r="C48" s="2" t="n">
        <v>1</v>
      </c>
      <c r="D48" s="2" t="n">
        <v>0</v>
      </c>
      <c r="E48" s="2" t="n">
        <v>0</v>
      </c>
      <c r="F48" s="2" t="n">
        <v>0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0.3544001471225476</v>
      </c>
      <c r="P48" s="2" t="n">
        <v>-0.968429844520333</v>
      </c>
      <c r="Q48" s="2" t="n">
        <v>-0.3491417441751831</v>
      </c>
      <c r="R48" s="2" t="n">
        <v>0.5684701430161486</v>
      </c>
      <c r="S48" s="2" t="n">
        <v>-0.6667009212551326</v>
      </c>
      <c r="T48" s="2" t="n">
        <v>0.5422613373864466</v>
      </c>
      <c r="U48" s="2" t="n">
        <v>-1.235335240197551</v>
      </c>
      <c r="V48" s="2" t="n">
        <v>0.1180920296556474</v>
      </c>
      <c r="W48" s="2" t="n">
        <v>-0.4229085015670456</v>
      </c>
      <c r="X48" s="2" t="n">
        <v>-0.4385976833593111</v>
      </c>
      <c r="Y48" s="5">
        <f>SUMPRODUCT(C48:X48,TRANSPOSE($B$4:$B$25))</f>
        <v/>
      </c>
      <c r="Z48" s="5">
        <f>B48-Y48</f>
        <v/>
      </c>
      <c r="AA48" s="8" t="n">
        <v>0.008615145080185535</v>
      </c>
      <c r="AB48" s="8" t="n">
        <v>-0.01066182898922013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54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Return</t>
        </is>
      </c>
      <c r="D1" s="1" t="inlineStr">
        <is>
          <t>Market Cap</t>
        </is>
      </c>
      <c r="E1" s="1" t="inlineStr">
        <is>
          <t>sqrt(mcap)</t>
        </is>
      </c>
      <c r="F1" s="1" t="inlineStr">
        <is>
          <t>mcap_weight</t>
        </is>
      </c>
      <c r="G1" s="1" t="inlineStr">
        <is>
          <t>wls_weight</t>
        </is>
      </c>
      <c r="H1" s="1" t="inlineStr">
        <is>
          <t>Communication</t>
        </is>
      </c>
      <c r="I1" s="1" t="inlineStr">
        <is>
          <t>Consumer Discretionary</t>
        </is>
      </c>
      <c r="J1" s="1" t="inlineStr">
        <is>
          <t>Consumer Staples</t>
        </is>
      </c>
      <c r="K1" s="1" t="inlineStr">
        <is>
          <t>Energy</t>
        </is>
      </c>
      <c r="L1" s="1" t="inlineStr">
        <is>
          <t>Financials</t>
        </is>
      </c>
      <c r="M1" s="1" t="inlineStr">
        <is>
          <t>Health Care</t>
        </is>
      </c>
      <c r="N1" s="1" t="inlineStr">
        <is>
          <t>Industrials</t>
        </is>
      </c>
      <c r="O1" s="1" t="inlineStr">
        <is>
          <t>Information Technology</t>
        </is>
      </c>
      <c r="P1" s="1" t="inlineStr">
        <is>
          <t>Materials</t>
        </is>
      </c>
      <c r="Q1" s="1" t="inlineStr">
        <is>
          <t>Real Estate</t>
        </is>
      </c>
      <c r="R1" s="1" t="inlineStr">
        <is>
          <t>Utilities</t>
        </is>
      </c>
      <c r="S1" s="1" t="inlineStr">
        <is>
          <t>size</t>
        </is>
      </c>
      <c r="T1" s="1" t="inlineStr">
        <is>
          <t>beta</t>
        </is>
      </c>
      <c r="U1" s="1" t="inlineStr">
        <is>
          <t>momentum</t>
        </is>
      </c>
      <c r="V1" s="1" t="inlineStr">
        <is>
          <t>btop</t>
        </is>
      </c>
      <c r="W1" s="1" t="inlineStr">
        <is>
          <t>dastd</t>
        </is>
      </c>
      <c r="X1" s="1" t="inlineStr">
        <is>
          <t>cmra</t>
        </is>
      </c>
      <c r="Y1" s="1" t="inlineStr">
        <is>
          <t>hsigma</t>
        </is>
      </c>
      <c r="Z1" s="1" t="inlineStr">
        <is>
          <t>stom</t>
        </is>
      </c>
      <c r="AA1" s="1" t="inlineStr">
        <is>
          <t>stoq</t>
        </is>
      </c>
      <c r="AB1" s="1" t="inlineStr">
        <is>
          <t>stoa</t>
        </is>
      </c>
      <c r="AC1" s="1" t="inlineStr">
        <is>
          <t>etop</t>
        </is>
      </c>
      <c r="AD1" s="1" t="inlineStr">
        <is>
          <t>cetop</t>
        </is>
      </c>
      <c r="AE1" s="1" t="inlineStr">
        <is>
          <t>egro</t>
        </is>
      </c>
      <c r="AF1" s="1" t="inlineStr">
        <is>
          <t>sgro</t>
        </is>
      </c>
      <c r="AG1" s="1" t="inlineStr">
        <is>
          <t>mlev</t>
        </is>
      </c>
      <c r="AH1" s="1" t="inlineStr">
        <is>
          <t>dtoa</t>
        </is>
      </c>
      <c r="AI1" s="1" t="inlineStr">
        <is>
          <t>blev</t>
        </is>
      </c>
    </row>
    <row r="2">
      <c r="A2" s="2" t="inlineStr">
        <is>
          <t>A</t>
        </is>
      </c>
      <c r="B2" s="2" t="inlineStr">
        <is>
          <t>Health Care</t>
        </is>
      </c>
      <c r="C2" s="3" t="n">
        <v>-0.0118750440007009</v>
      </c>
      <c r="D2" s="2" t="n">
        <v>33973019896.06721</v>
      </c>
      <c r="E2" s="19">
        <f>SQRT(D2)</f>
        <v/>
      </c>
      <c r="F2" s="22">
        <f>D2/SUM($D$2:$D$2546)</f>
        <v/>
      </c>
      <c r="G2" s="22">
        <f>E2/SUM($E$2:$E$2546)</f>
        <v/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3" t="n">
        <v>24.24883251408041</v>
      </c>
      <c r="T2" s="3" t="n">
        <v>1.140687852852376</v>
      </c>
      <c r="U2" s="3" t="n">
        <v>-0.0007481189504074</v>
      </c>
      <c r="V2" s="3" t="n">
        <v>0.1875017298870567</v>
      </c>
      <c r="W2" s="3" t="n">
        <v>0.020443253113842</v>
      </c>
      <c r="X2" s="3" t="n">
        <v>0.3461953363094104</v>
      </c>
      <c r="Y2" s="3" t="n">
        <v>0.0158375318870039</v>
      </c>
      <c r="Z2" s="3" t="n">
        <v>-2.193000938820791</v>
      </c>
      <c r="AA2" s="3" t="n">
        <v>-1.958197028683253</v>
      </c>
      <c r="AB2" s="3" t="n">
        <v>-1.991813299427355</v>
      </c>
      <c r="AC2" s="3" t="n">
        <v>0.0395608045475987</v>
      </c>
      <c r="AD2" s="3" t="n">
        <v>0.0480381198077985</v>
      </c>
      <c r="AE2" s="3" t="n">
        <v>0.0335115864527629</v>
      </c>
      <c r="AF2" s="3" t="n">
        <v>-0.0251101976127977</v>
      </c>
      <c r="AG2" s="3" t="n">
        <v>1.098607660144685</v>
      </c>
      <c r="AH2" s="3" t="n">
        <v>0.2788319973826272</v>
      </c>
      <c r="AI2" s="3" t="n">
        <v>1.525902668759812</v>
      </c>
    </row>
    <row r="3">
      <c r="A3" s="2" t="inlineStr">
        <is>
          <t>AA</t>
        </is>
      </c>
      <c r="B3" s="2" t="inlineStr">
        <is>
          <t>Materials</t>
        </is>
      </c>
      <c r="C3" s="3" t="n">
        <v>-0.0126865340288427</v>
      </c>
      <c r="D3" s="2" t="n">
        <v>8194840351.307007</v>
      </c>
      <c r="E3" s="19">
        <f>SQRT(D3)</f>
        <v/>
      </c>
      <c r="F3" s="22">
        <f>D3/SUM($D$2:$D$2546)</f>
        <v/>
      </c>
      <c r="G3" s="22">
        <f>E3/SUM($E$2:$E$2546)</f>
        <v/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3" t="n">
        <v>22.82677056772084</v>
      </c>
      <c r="T3" s="3" t="n">
        <v>1.722422665576891</v>
      </c>
      <c r="U3" s="3" t="n">
        <v>-0.0006713121778755</v>
      </c>
      <c r="V3" s="3" t="n">
        <v>0.7486417961786797</v>
      </c>
      <c r="W3" s="3" t="n">
        <v>0.0319509216640229</v>
      </c>
      <c r="X3" s="3" t="n">
        <v>0.6652242944877245</v>
      </c>
      <c r="Y3" s="3" t="n">
        <v>0.0227254527052846</v>
      </c>
      <c r="Z3" s="3" t="n">
        <v>-0.6746739298650346</v>
      </c>
      <c r="AA3" s="3" t="n">
        <v>-0.7017070266634737</v>
      </c>
      <c r="AB3" s="3" t="n">
        <v>-0.8006053328661006</v>
      </c>
      <c r="AC3" s="3" t="n">
        <v>0.0800503697299452</v>
      </c>
      <c r="AD3" s="3" t="n">
        <v>0.1547315073438575</v>
      </c>
      <c r="AE3" s="3" t="n">
        <v>-0.5277213352685052</v>
      </c>
      <c r="AF3" s="3" t="n">
        <v>-0.022708240345172</v>
      </c>
      <c r="AG3" s="3" t="n">
        <v>1.314100078787925</v>
      </c>
      <c r="AH3" s="3" t="n">
        <v>0.176717811874583</v>
      </c>
      <c r="AI3" s="3" t="n">
        <v>1.419559902200489</v>
      </c>
    </row>
    <row r="4">
      <c r="A4" s="2" t="inlineStr">
        <is>
          <t>AAL</t>
        </is>
      </c>
      <c r="B4" s="2" t="inlineStr">
        <is>
          <t>Industrials</t>
        </is>
      </c>
      <c r="C4" s="3" t="n">
        <v>-0.0223688438998944</v>
      </c>
      <c r="D4" s="2" t="n">
        <v>8656546932.103615</v>
      </c>
      <c r="E4" s="19">
        <f>SQRT(D4)</f>
        <v/>
      </c>
      <c r="F4" s="22">
        <f>D4/SUM($D$2:$D$2546)</f>
        <v/>
      </c>
      <c r="G4" s="22">
        <f>E4/SUM($E$2:$E$2546)</f>
        <v/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0</v>
      </c>
      <c r="P4" s="2" t="n">
        <v>0</v>
      </c>
      <c r="Q4" s="2" t="n">
        <v>0</v>
      </c>
      <c r="R4" s="2" t="n">
        <v>0</v>
      </c>
      <c r="S4" s="3" t="n">
        <v>22.88158174237139</v>
      </c>
      <c r="T4" s="3" t="n">
        <v>1.970107285307091</v>
      </c>
      <c r="U4" s="3" t="n">
        <v>-0.0003048675967521</v>
      </c>
      <c r="V4" s="3" t="n">
        <v>-0.4470604769261682</v>
      </c>
      <c r="W4" s="3" t="n">
        <v>0.0382551620889793</v>
      </c>
      <c r="X4" s="3" t="n">
        <v>0.6780227478289116</v>
      </c>
      <c r="Y4" s="3" t="n">
        <v>0.0287729824214433</v>
      </c>
      <c r="Z4" s="3" t="n">
        <v>0.8066159306860534</v>
      </c>
      <c r="AA4" s="3" t="n">
        <v>0.6672456772063807</v>
      </c>
      <c r="AB4" s="3" t="n">
        <v>0.393154956669014</v>
      </c>
      <c r="AC4" s="3" t="n">
        <v>0.2767847293837465</v>
      </c>
      <c r="AD4" s="3" t="inlineStr"/>
      <c r="AE4" s="3" t="n">
        <v>0.5945454545454546</v>
      </c>
      <c r="AF4" s="3" t="n">
        <v>0.1653014226373673</v>
      </c>
      <c r="AG4" s="3" t="n">
        <v>3.919870959892978</v>
      </c>
      <c r="AH4" s="3" t="n">
        <v>0.5843058413306736</v>
      </c>
      <c r="AI4" s="3" t="inlineStr"/>
    </row>
    <row r="5">
      <c r="A5" s="2" t="inlineStr">
        <is>
          <t>AAMI</t>
        </is>
      </c>
      <c r="B5" s="2" t="inlineStr">
        <is>
          <t>Financials</t>
        </is>
      </c>
      <c r="C5" s="3" t="n">
        <v>-0.017036940644171</v>
      </c>
      <c r="D5" s="2" t="n">
        <v>1711549983.592529</v>
      </c>
      <c r="E5" s="19">
        <f>SQRT(D5)</f>
        <v/>
      </c>
      <c r="F5" s="22">
        <f>D5/SUM($D$2:$D$2546)</f>
        <v/>
      </c>
      <c r="G5" s="22">
        <f>E5/SUM($E$2:$E$2546)</f>
        <v/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3" t="n">
        <v>21.26066522006111</v>
      </c>
      <c r="T5" s="3" t="n">
        <v>1.095926597396111</v>
      </c>
      <c r="U5" s="3" t="n">
        <v>0.0024739996166687</v>
      </c>
      <c r="V5" s="3" t="n">
        <v>0.0053752447128007</v>
      </c>
      <c r="W5" s="3" t="n">
        <v>0.0245193114623763</v>
      </c>
      <c r="X5" s="3" t="n">
        <v>0.3734068883104333</v>
      </c>
      <c r="Y5" s="3" t="n">
        <v>0.020405505596827</v>
      </c>
      <c r="Z5" s="3" t="n">
        <v>-1.949327434763334</v>
      </c>
      <c r="AA5" s="3" t="n">
        <v>-1.871197565571772</v>
      </c>
      <c r="AB5" s="3" t="n">
        <v>-2.01729834308296</v>
      </c>
      <c r="AC5" s="3" t="n">
        <v>0.0236043354779512</v>
      </c>
      <c r="AD5" s="3" t="n">
        <v>0.0334199997361091</v>
      </c>
      <c r="AE5" s="3" t="n">
        <v>-0.6188679245283017</v>
      </c>
      <c r="AF5" s="3" t="n">
        <v>-0.009651932521887599</v>
      </c>
      <c r="AG5" s="3" t="n">
        <v>1.160380942789545</v>
      </c>
      <c r="AH5" s="3" t="n">
        <v>0.5329466012196936</v>
      </c>
      <c r="AI5" s="3" t="n">
        <v>30.83695652173913</v>
      </c>
    </row>
    <row r="6">
      <c r="A6" s="2" t="inlineStr">
        <is>
          <t>AAOI</t>
        </is>
      </c>
      <c r="B6" s="2" t="inlineStr">
        <is>
          <t>Information Technology</t>
        </is>
      </c>
      <c r="C6" s="3" t="n">
        <v>-0.0913648974283565</v>
      </c>
      <c r="D6" s="2" t="n">
        <v>1571803053.016052</v>
      </c>
      <c r="E6" s="19">
        <f>SQRT(D6)</f>
        <v/>
      </c>
      <c r="F6" s="22">
        <f>D6/SUM($D$2:$D$2546)</f>
        <v/>
      </c>
      <c r="G6" s="22">
        <f>E6/SUM($E$2:$E$2546)</f>
        <v/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1</v>
      </c>
      <c r="P6" s="2" t="n">
        <v>0</v>
      </c>
      <c r="Q6" s="2" t="n">
        <v>0</v>
      </c>
      <c r="R6" s="2" t="n">
        <v>0</v>
      </c>
      <c r="S6" s="3" t="n">
        <v>21.17548923876376</v>
      </c>
      <c r="T6" s="3" t="n">
        <v>3.693382708746334</v>
      </c>
      <c r="U6" s="3" t="n">
        <v>0.0029723394865416</v>
      </c>
      <c r="V6" s="3" t="n">
        <v>0.2703780217149507</v>
      </c>
      <c r="W6" s="3" t="n">
        <v>0.0732931007013834</v>
      </c>
      <c r="X6" s="3" t="n">
        <v>1.337878065378246</v>
      </c>
      <c r="Y6" s="3" t="n">
        <v>0.0504553319835296</v>
      </c>
      <c r="Z6" s="3" t="n">
        <v>0.4312494453916767</v>
      </c>
      <c r="AA6" s="3" t="n">
        <v>0.4127605938500949</v>
      </c>
      <c r="AB6" s="3" t="n">
        <v>0.1902439878630683</v>
      </c>
      <c r="AC6" s="3" t="n">
        <v>-0.0231530279383089</v>
      </c>
      <c r="AD6" s="3" t="n">
        <v>-0.0068660001514132</v>
      </c>
      <c r="AE6" s="3" t="n">
        <v>-0.2571428571428571</v>
      </c>
      <c r="AF6" s="3" t="n">
        <v>0.0480269449319609</v>
      </c>
      <c r="AG6" s="3" t="n">
        <v>1.085211693502565</v>
      </c>
      <c r="AH6" s="3" t="n">
        <v>0.2650699629792307</v>
      </c>
      <c r="AI6" s="3" t="n">
        <v>1.315157618811194</v>
      </c>
    </row>
    <row r="7">
      <c r="A7" s="2" t="inlineStr">
        <is>
          <t>AAON</t>
        </is>
      </c>
      <c r="B7" s="2" t="inlineStr">
        <is>
          <t>Industrials</t>
        </is>
      </c>
      <c r="C7" s="3" t="n">
        <v>-0.0604618547704541</v>
      </c>
      <c r="D7" s="2" t="n">
        <v>7190970726.742035</v>
      </c>
      <c r="E7" s="19">
        <f>SQRT(D7)</f>
        <v/>
      </c>
      <c r="F7" s="22">
        <f>D7/SUM($D$2:$D$2546)</f>
        <v/>
      </c>
      <c r="G7" s="22">
        <f>E7/SUM($E$2:$E$2546)</f>
        <v/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</v>
      </c>
      <c r="O7" s="2" t="n">
        <v>0</v>
      </c>
      <c r="P7" s="2" t="n">
        <v>0</v>
      </c>
      <c r="Q7" s="2" t="n">
        <v>0</v>
      </c>
      <c r="R7" s="2" t="n">
        <v>0</v>
      </c>
      <c r="S7" s="3" t="n">
        <v>22.69609201023968</v>
      </c>
      <c r="T7" s="3" t="n">
        <v>1.52546696443621</v>
      </c>
      <c r="U7" s="3" t="n">
        <v>-0.0013719621178577</v>
      </c>
      <c r="V7" s="3" t="n">
        <v>0.1158043929873271</v>
      </c>
      <c r="W7" s="3" t="n">
        <v>0.0415942331537286</v>
      </c>
      <c r="X7" s="3" t="n">
        <v>0.6347036049580294</v>
      </c>
      <c r="Y7" s="3" t="n">
        <v>0.0389548516018566</v>
      </c>
      <c r="Z7" s="3" t="n">
        <v>-0.8439400143216398</v>
      </c>
      <c r="AA7" s="3" t="n">
        <v>-1.17097586217992</v>
      </c>
      <c r="AB7" s="3" t="n">
        <v>-1.614185951781768</v>
      </c>
      <c r="AC7" s="3" t="n">
        <v>0.0086146922792531</v>
      </c>
      <c r="AD7" s="3" t="n">
        <v>0.0126987027857603</v>
      </c>
      <c r="AE7" s="3" t="n">
        <v>0.3127658769805384</v>
      </c>
      <c r="AF7" s="3" t="n">
        <v>0.2402751988288334</v>
      </c>
      <c r="AG7" s="3" t="n">
        <v>1.044121581363153</v>
      </c>
      <c r="AH7" s="3" t="n">
        <v>0.2399420328380542</v>
      </c>
      <c r="AI7" s="3" t="n">
        <v>1.38100092945508</v>
      </c>
    </row>
    <row r="8">
      <c r="A8" s="2" t="inlineStr">
        <is>
          <t>AAP</t>
        </is>
      </c>
      <c r="B8" s="2" t="inlineStr">
        <is>
          <t>Consumer Discretionary</t>
        </is>
      </c>
      <c r="C8" s="3" t="n">
        <v>-0.083648981173664</v>
      </c>
      <c r="D8" s="2" t="n">
        <v>3669766662.699451</v>
      </c>
      <c r="E8" s="19">
        <f>SQRT(D8)</f>
        <v/>
      </c>
      <c r="F8" s="22">
        <f>D8/SUM($D$2:$D$2546)</f>
        <v/>
      </c>
      <c r="G8" s="22">
        <f>E8/SUM($E$2:$E$2546)</f>
        <v/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3" t="n">
        <v>22.02339391734569</v>
      </c>
      <c r="T8" s="3" t="n">
        <v>0.9595624688540412</v>
      </c>
      <c r="U8" s="3" t="n">
        <v>0.0017841410863155</v>
      </c>
      <c r="V8" s="3" t="n">
        <v>0.6003106471024211</v>
      </c>
      <c r="W8" s="3" t="n">
        <v>0.0584904503484472</v>
      </c>
      <c r="X8" s="3" t="n">
        <v>0.5130084571209205</v>
      </c>
      <c r="Y8" s="3" t="n">
        <v>0.0596313712093574</v>
      </c>
      <c r="Z8" s="3" t="n">
        <v>-0.1910873788715378</v>
      </c>
      <c r="AA8" s="3" t="n">
        <v>0.133986828340016</v>
      </c>
      <c r="AB8" s="3" t="n">
        <v>-0.0584813130506525</v>
      </c>
      <c r="AC8" s="3" t="n">
        <v>0.016349813357306</v>
      </c>
      <c r="AD8" s="3" t="n">
        <v>0.0784791041150691</v>
      </c>
      <c r="AE8" s="3" t="n">
        <v>-0.8902368093061904</v>
      </c>
      <c r="AF8" s="3" t="n">
        <v>-0.0587853945870074</v>
      </c>
      <c r="AG8" s="3" t="n">
        <v>1.406565358818344</v>
      </c>
      <c r="AH8" s="3" t="n">
        <v>0.3459531264825884</v>
      </c>
      <c r="AI8" s="3" t="n">
        <v>1.677258284157966</v>
      </c>
    </row>
    <row r="9">
      <c r="A9" s="2" t="inlineStr">
        <is>
          <t>AAPL</t>
        </is>
      </c>
      <c r="B9" s="2" t="inlineStr">
        <is>
          <t>Information Technology</t>
        </is>
      </c>
      <c r="C9" s="3" t="n">
        <v>-0.0023599660752877</v>
      </c>
      <c r="D9" s="2" t="n">
        <v>3422232963941.04</v>
      </c>
      <c r="E9" s="19">
        <f>SQRT(D9)</f>
        <v/>
      </c>
      <c r="F9" s="22">
        <f>D9/SUM($D$2:$D$2546)</f>
        <v/>
      </c>
      <c r="G9" s="22">
        <f>E9/SUM($E$2:$E$2546)</f>
        <v/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1</v>
      </c>
      <c r="P9" s="2" t="n">
        <v>0</v>
      </c>
      <c r="Q9" s="2" t="n">
        <v>0</v>
      </c>
      <c r="R9" s="2" t="n">
        <v>0</v>
      </c>
      <c r="S9" s="3" t="n">
        <v>28.86131436738087</v>
      </c>
      <c r="T9" s="3" t="n">
        <v>1.332455542364656</v>
      </c>
      <c r="U9" s="3" t="n">
        <v>-2.604094029512003e-05</v>
      </c>
      <c r="V9" s="3" t="n">
        <v>0.0192359785828812</v>
      </c>
      <c r="W9" s="3" t="n">
        <v>0.0210985959423149</v>
      </c>
      <c r="X9" s="3" t="n">
        <v>0.2072710944012006</v>
      </c>
      <c r="Y9" s="3" t="n">
        <v>0.0137743315967226</v>
      </c>
      <c r="Z9" s="3" t="n">
        <v>-2.412995031922482</v>
      </c>
      <c r="AA9" s="3" t="n">
        <v>-2.518262503455663</v>
      </c>
      <c r="AB9" s="3" t="n">
        <v>-2.56659792874523</v>
      </c>
      <c r="AC9" s="3" t="n">
        <v>0.0273903036373227</v>
      </c>
      <c r="AD9" s="3" t="n">
        <v>0.0306980854626032</v>
      </c>
      <c r="AE9" s="3" t="n">
        <v>-0.003257328990228</v>
      </c>
      <c r="AF9" s="3" t="n">
        <v>-0.0042266790342344</v>
      </c>
      <c r="AG9" s="3" t="n">
        <v>1.024086612708293</v>
      </c>
      <c r="AH9" s="3" t="n">
        <v>0.3067859243729166</v>
      </c>
      <c r="AI9" s="3" t="n">
        <v>2.252164666565396</v>
      </c>
    </row>
    <row r="10">
      <c r="A10" s="2" t="inlineStr">
        <is>
          <t>AAT</t>
        </is>
      </c>
      <c r="B10" s="2" t="inlineStr">
        <is>
          <t>Real Estate</t>
        </is>
      </c>
      <c r="C10" s="3" t="n">
        <v>-0.008680215243686999</v>
      </c>
      <c r="D10" s="2" t="n">
        <v>1167165826.964188</v>
      </c>
      <c r="E10" s="19">
        <f>SQRT(D10)</f>
        <v/>
      </c>
      <c r="F10" s="22">
        <f>D10/SUM($D$2:$D$2546)</f>
        <v/>
      </c>
      <c r="G10" s="22">
        <f>E10/SUM($E$2:$E$2546)</f>
        <v/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1</v>
      </c>
      <c r="R10" s="2" t="n">
        <v>0</v>
      </c>
      <c r="S10" s="3" t="n">
        <v>20.87784427695482</v>
      </c>
      <c r="T10" s="3" t="n">
        <v>0.7682074304862433</v>
      </c>
      <c r="U10" s="3" t="n">
        <v>-0.0002093798727944</v>
      </c>
      <c r="V10" s="3" t="n">
        <v>1.014530217252782</v>
      </c>
      <c r="W10" s="3" t="n">
        <v>0.0183385037585753</v>
      </c>
      <c r="X10" s="3" t="n">
        <v>0.4719821445673397</v>
      </c>
      <c r="Y10" s="3" t="n">
        <v>0.0155875769199437</v>
      </c>
      <c r="Z10" s="3" t="n">
        <v>-1.995923244379026</v>
      </c>
      <c r="AA10" s="3" t="n">
        <v>-1.848096018657437</v>
      </c>
      <c r="AB10" s="3" t="n">
        <v>-2.108138069440102</v>
      </c>
      <c r="AC10" s="3" t="n">
        <v>0.0244044156725246</v>
      </c>
      <c r="AD10" s="3" t="n">
        <v>0.136751776236589</v>
      </c>
      <c r="AE10" s="3" t="n">
        <v>0.206060606060606</v>
      </c>
      <c r="AF10" s="3" t="n">
        <v>0.062349322000549</v>
      </c>
      <c r="AG10" s="3" t="n">
        <v>2.445067154156623</v>
      </c>
      <c r="AH10" s="3" t="n">
        <v>0.577160690143304</v>
      </c>
      <c r="AI10" s="3" t="n">
        <v>2.424370737886625</v>
      </c>
    </row>
    <row r="11">
      <c r="A11" s="2" t="inlineStr">
        <is>
          <t>ABAT</t>
        </is>
      </c>
      <c r="B11" s="2" t="inlineStr">
        <is>
          <t>Materials</t>
        </is>
      </c>
      <c r="C11" s="3" t="n">
        <v>0.096413728603398</v>
      </c>
      <c r="D11" s="2" t="n">
        <v>325321838.9182317</v>
      </c>
      <c r="E11" s="19">
        <f>SQRT(D11)</f>
        <v/>
      </c>
      <c r="F11" s="22">
        <f>D11/SUM($D$2:$D$2546)</f>
        <v/>
      </c>
      <c r="G11" s="22">
        <f>E11/SUM($E$2:$E$2546)</f>
        <v/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0</v>
      </c>
      <c r="R11" s="2" t="n">
        <v>0</v>
      </c>
      <c r="S11" s="3" t="n">
        <v>19.60032552389114</v>
      </c>
      <c r="T11" s="3" t="n">
        <v>1.143325045340828</v>
      </c>
      <c r="U11" s="3" t="n">
        <v>0.0020319390329727</v>
      </c>
      <c r="V11" s="3" t="n">
        <v>0.2170128609710237</v>
      </c>
      <c r="W11" s="3" t="n">
        <v>0.0738018211772245</v>
      </c>
      <c r="X11" s="3" t="n">
        <v>0.5184930504182503</v>
      </c>
      <c r="Y11" s="3" t="n">
        <v>0.06318246951940309</v>
      </c>
      <c r="Z11" s="3" t="n">
        <v>0.2963808346489255</v>
      </c>
      <c r="AA11" s="3" t="n">
        <v>-0.4098978804513187</v>
      </c>
      <c r="AB11" s="3" t="n">
        <v>-0.7874276542309961</v>
      </c>
      <c r="AC11" s="3" t="n">
        <v>-0.1250651113226565</v>
      </c>
      <c r="AD11" s="3" t="n">
        <v>-0.1087778432510784</v>
      </c>
      <c r="AE11" s="3" t="n">
        <v>0.0207806487080813</v>
      </c>
      <c r="AF11" s="3" t="n">
        <v>1.140695647820198</v>
      </c>
      <c r="AG11" s="3" t="n">
        <v>1.000584538070461</v>
      </c>
      <c r="AH11" s="3" t="n">
        <v>0.0951455265980139</v>
      </c>
      <c r="AI11" s="3" t="n">
        <v>1.002693564187142</v>
      </c>
    </row>
    <row r="12">
      <c r="A12" s="2" t="inlineStr">
        <is>
          <t>ABBV</t>
        </is>
      </c>
      <c r="B12" s="2" t="inlineStr">
        <is>
          <t>Health Care</t>
        </is>
      </c>
      <c r="C12" s="3" t="n">
        <v>0.0158072379312061</v>
      </c>
      <c r="D12" s="2" t="n">
        <v>350704708525.3804</v>
      </c>
      <c r="E12" s="19">
        <f>SQRT(D12)</f>
        <v/>
      </c>
      <c r="F12" s="22">
        <f>D12/SUM($D$2:$D$2546)</f>
        <v/>
      </c>
      <c r="G12" s="22">
        <f>E12/SUM($E$2:$E$2546)</f>
        <v/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1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3" t="n">
        <v>26.58321042007992</v>
      </c>
      <c r="T12" s="3" t="n">
        <v>0.5065140827511174</v>
      </c>
      <c r="U12" s="3" t="n">
        <v>0.0002525463911884</v>
      </c>
      <c r="V12" s="3" t="n">
        <v>-0.0005218065100108</v>
      </c>
      <c r="W12" s="3" t="n">
        <v>0.016261116556868</v>
      </c>
      <c r="X12" s="3" t="n">
        <v>0.1860083080859553</v>
      </c>
      <c r="Y12" s="3" t="n">
        <v>0.0144628014944431</v>
      </c>
      <c r="Z12" s="3" t="n">
        <v>-2.821502145048657</v>
      </c>
      <c r="AA12" s="3" t="n">
        <v>-2.655399455222685</v>
      </c>
      <c r="AB12" s="3" t="n">
        <v>-2.597646158768645</v>
      </c>
      <c r="AC12" s="3" t="n">
        <v>0.0106984591560693</v>
      </c>
      <c r="AD12" s="3" t="n">
        <v>0.0340799530472658</v>
      </c>
      <c r="AE12" s="3" t="n">
        <v>-0.5392951110428004</v>
      </c>
      <c r="AF12" s="3" t="n">
        <v>-0.005913660555884</v>
      </c>
      <c r="AG12" s="3" t="n">
        <v>1.17952139925559</v>
      </c>
      <c r="AH12" s="3" t="n">
        <v>0.5137773177238997</v>
      </c>
      <c r="AI12" s="3" t="inlineStr"/>
    </row>
    <row r="13">
      <c r="A13" s="2" t="inlineStr">
        <is>
          <t>ABCB</t>
        </is>
      </c>
      <c r="B13" s="2" t="inlineStr">
        <is>
          <t>Financials</t>
        </is>
      </c>
      <c r="C13" s="3" t="n">
        <v>-0.0048981798119151</v>
      </c>
      <c r="D13" s="2" t="n">
        <v>4846413046.541779</v>
      </c>
      <c r="E13" s="19">
        <f>SQRT(D13)</f>
        <v/>
      </c>
      <c r="F13" s="22">
        <f>D13/SUM($D$2:$D$2546)</f>
        <v/>
      </c>
      <c r="G13" s="22">
        <f>E13/SUM($E$2:$E$2546)</f>
        <v/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1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3" t="n">
        <v>22.30150469024043</v>
      </c>
      <c r="T13" s="3" t="n">
        <v>1.070133950713427</v>
      </c>
      <c r="U13" s="3" t="n">
        <v>0.0008501610628715</v>
      </c>
      <c r="V13" s="3" t="n">
        <v>0.8083665099068497</v>
      </c>
      <c r="W13" s="3" t="n">
        <v>0.0196900518961185</v>
      </c>
      <c r="X13" s="3" t="n">
        <v>0.2470723705877226</v>
      </c>
      <c r="Y13" s="3" t="n">
        <v>0.0131432546986332</v>
      </c>
      <c r="Z13" s="3" t="n">
        <v>-1.874967408559794</v>
      </c>
      <c r="AA13" s="3" t="n">
        <v>-2.124430717945196</v>
      </c>
      <c r="AB13" s="3" t="n">
        <v>-2.075985656239172</v>
      </c>
      <c r="AC13" s="3" t="n">
        <v>0.0906517863378347</v>
      </c>
      <c r="AD13" s="3" t="n">
        <v>0.09401592386458429</v>
      </c>
      <c r="AE13" s="3" t="n">
        <v>-0.0362148337595907</v>
      </c>
      <c r="AF13" s="3" t="n">
        <v>0.0318008481156304</v>
      </c>
      <c r="AG13" s="3" t="n">
        <v>1.10523370482504</v>
      </c>
      <c r="AH13" s="3" t="n">
        <v>0.0191155575457157</v>
      </c>
      <c r="AI13" s="3" t="n">
        <v>1.130180683557965</v>
      </c>
    </row>
    <row r="14">
      <c r="A14" s="2" t="inlineStr">
        <is>
          <t>ABG</t>
        </is>
      </c>
      <c r="B14" s="2" t="inlineStr">
        <is>
          <t>Consumer Discretionary</t>
        </is>
      </c>
      <c r="C14" s="3" t="n">
        <v>-0.0040380612309281</v>
      </c>
      <c r="D14" s="2" t="n">
        <v>4727554752.053101</v>
      </c>
      <c r="E14" s="19">
        <f>SQRT(D14)</f>
        <v/>
      </c>
      <c r="F14" s="22">
        <f>D14/SUM($D$2:$D$2546)</f>
        <v/>
      </c>
      <c r="G14" s="22">
        <f>E14/SUM($E$2:$E$2546)</f>
        <v/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3" t="n">
        <v>22.27667394003809</v>
      </c>
      <c r="T14" s="3" t="n">
        <v>1.049936927358234</v>
      </c>
      <c r="U14" s="3" t="n">
        <v>0.0002909028046677</v>
      </c>
      <c r="V14" s="3" t="n">
        <v>0.7989331056101909</v>
      </c>
      <c r="W14" s="3" t="n">
        <v>0.0249481309019829</v>
      </c>
      <c r="X14" s="3" t="n">
        <v>0.3496927606929545</v>
      </c>
      <c r="Y14" s="3" t="n">
        <v>0.0214567596570258</v>
      </c>
      <c r="Z14" s="3" t="n">
        <v>-1.388279709904852</v>
      </c>
      <c r="AA14" s="3" t="n">
        <v>-1.675634263810545</v>
      </c>
      <c r="AB14" s="3" t="n">
        <v>-1.526997288358402</v>
      </c>
      <c r="AC14" s="3" t="n">
        <v>0.1292845946912758</v>
      </c>
      <c r="AD14" s="3" t="n">
        <v>0.1453605586908454</v>
      </c>
      <c r="AE14" s="3" t="n">
        <v>-0.3654310616402394</v>
      </c>
      <c r="AF14" s="3" t="n">
        <v>0.1496361518539927</v>
      </c>
      <c r="AG14" s="3" t="n">
        <v>1.626983748567426</v>
      </c>
      <c r="AH14" s="3" t="n">
        <v>0.4493860791977575</v>
      </c>
      <c r="AI14" s="3" t="n">
        <v>1.784776277468891</v>
      </c>
    </row>
    <row r="15">
      <c r="A15" s="2" t="inlineStr">
        <is>
          <t>ABM</t>
        </is>
      </c>
      <c r="B15" s="2" t="inlineStr">
        <is>
          <t>Industrials</t>
        </is>
      </c>
      <c r="C15" s="3" t="n">
        <v>-0.0232853610095708</v>
      </c>
      <c r="D15" s="2" t="n">
        <v>2944302282.210827</v>
      </c>
      <c r="E15" s="19">
        <f>SQRT(D15)</f>
        <v/>
      </c>
      <c r="F15" s="22">
        <f>D15/SUM($D$2:$D$2546)</f>
        <v/>
      </c>
      <c r="G15" s="22">
        <f>E15/SUM($E$2:$E$2546)</f>
        <v/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</v>
      </c>
      <c r="O15" s="2" t="n">
        <v>0</v>
      </c>
      <c r="P15" s="2" t="n">
        <v>0</v>
      </c>
      <c r="Q15" s="2" t="n">
        <v>0</v>
      </c>
      <c r="R15" s="2" t="n">
        <v>0</v>
      </c>
      <c r="S15" s="3" t="n">
        <v>21.80313770992348</v>
      </c>
      <c r="T15" s="3" t="n">
        <v>0.8061527737607849</v>
      </c>
      <c r="U15" s="3" t="n">
        <v>-9.906136094881044e-06</v>
      </c>
      <c r="V15" s="3" t="n">
        <v>0.621811154058979</v>
      </c>
      <c r="W15" s="3" t="n">
        <v>0.0189899427741467</v>
      </c>
      <c r="X15" s="3" t="n">
        <v>0.2062463416573902</v>
      </c>
      <c r="Y15" s="3" t="n">
        <v>0.0162572791071197</v>
      </c>
      <c r="Z15" s="3" t="n">
        <v>-1.995229553557</v>
      </c>
      <c r="AA15" s="3" t="n">
        <v>-1.694595705387859</v>
      </c>
      <c r="AB15" s="3" t="n">
        <v>-1.792695054990193</v>
      </c>
      <c r="AC15" s="3" t="n">
        <v>0.0567876474539334</v>
      </c>
      <c r="AD15" s="3" t="n">
        <v>0.0749922999870125</v>
      </c>
      <c r="AE15" s="3" t="n">
        <v>-0.3776346604215457</v>
      </c>
      <c r="AF15" s="3" t="n">
        <v>0.0341763386969137</v>
      </c>
      <c r="AG15" s="3" t="n">
        <v>1.509594415310297</v>
      </c>
      <c r="AH15" s="3" t="n">
        <v>0.3116212883028175</v>
      </c>
      <c r="AI15" s="3" t="n">
        <v>1.81953244483286</v>
      </c>
    </row>
    <row r="16">
      <c r="A16" s="2" t="inlineStr">
        <is>
          <t>ABNB</t>
        </is>
      </c>
      <c r="B16" s="2" t="inlineStr">
        <is>
          <t>Consumer Discretionary</t>
        </is>
      </c>
      <c r="C16" s="3" t="n">
        <v>0.0007223110150628</v>
      </c>
      <c r="D16" s="2" t="n">
        <v>52970383943.89465</v>
      </c>
      <c r="E16" s="19">
        <f>SQRT(D16)</f>
        <v/>
      </c>
      <c r="F16" s="22">
        <f>D16/SUM($D$2:$D$2546)</f>
        <v/>
      </c>
      <c r="G16" s="22">
        <f>E16/SUM($E$2:$E$2546)</f>
        <v/>
      </c>
      <c r="H16" s="2" t="n">
        <v>0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3" t="n">
        <v>24.69299880080383</v>
      </c>
      <c r="T16" s="3" t="n">
        <v>1.388578046977987</v>
      </c>
      <c r="U16" s="3" t="n">
        <v>6.044499491491637e-05</v>
      </c>
      <c r="V16" s="3" t="n">
        <v>0.1469122823093478</v>
      </c>
      <c r="W16" s="3" t="n">
        <v>0.0250425997778119</v>
      </c>
      <c r="X16" s="3" t="n">
        <v>0.2646681356354785</v>
      </c>
      <c r="Y16" s="3" t="n">
        <v>0.0165527767294616</v>
      </c>
      <c r="Z16" s="3" t="n">
        <v>-1.349974228055653</v>
      </c>
      <c r="AA16" s="3" t="n">
        <v>-1.405881687668054</v>
      </c>
      <c r="AB16" s="3" t="n">
        <v>-1.406472766063511</v>
      </c>
      <c r="AC16" s="3" t="n">
        <v>0.0484799204536629</v>
      </c>
      <c r="AD16" s="3" t="n">
        <v>0.0503677678233539</v>
      </c>
      <c r="AE16" s="3" t="n">
        <v>0.4939016393442622</v>
      </c>
      <c r="AF16" s="3" t="n">
        <v>0.1903191188929681</v>
      </c>
      <c r="AG16" s="3" t="n">
        <v>1.037662555025334</v>
      </c>
      <c r="AH16" s="3" t="n">
        <v>0.0845435684647303</v>
      </c>
      <c r="AI16" s="3" t="n">
        <v>1.256360832690825</v>
      </c>
    </row>
    <row r="17">
      <c r="A17" s="2" t="inlineStr">
        <is>
          <t>ABR</t>
        </is>
      </c>
      <c r="B17" s="2" t="inlineStr">
        <is>
          <t>Financials</t>
        </is>
      </c>
      <c r="C17" s="3" t="n">
        <v>-0.0125052927450357</v>
      </c>
      <c r="D17" s="2" t="n">
        <v>2226692441.55128</v>
      </c>
      <c r="E17" s="19">
        <f>SQRT(D17)</f>
        <v/>
      </c>
      <c r="F17" s="22">
        <f>D17/SUM($D$2:$D$2546)</f>
        <v/>
      </c>
      <c r="G17" s="22">
        <f>E17/SUM($E$2:$E$2546)</f>
        <v/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1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3" t="n">
        <v>21.52378311130684</v>
      </c>
      <c r="T17" s="3" t="n">
        <v>0.9055481011400692</v>
      </c>
      <c r="U17" s="3" t="n">
        <v>-0.0002460632888887</v>
      </c>
      <c r="V17" s="3" t="n">
        <v>1.335947409929488</v>
      </c>
      <c r="W17" s="3" t="n">
        <v>0.0229691443111331</v>
      </c>
      <c r="X17" s="3" t="n">
        <v>0.2970836566001862</v>
      </c>
      <c r="Y17" s="3" t="n">
        <v>0.0207248823768125</v>
      </c>
      <c r="Z17" s="3" t="n">
        <v>-1.203158846767495</v>
      </c>
      <c r="AA17" s="3" t="n">
        <v>-1.03212943744354</v>
      </c>
      <c r="AB17" s="3" t="n">
        <v>-1.105913701054676</v>
      </c>
      <c r="AC17" s="3" t="n">
        <v>0.061605274909198</v>
      </c>
      <c r="AD17" s="3" t="n">
        <v>0.072110542526536</v>
      </c>
      <c r="AE17" s="3" t="n">
        <v>-0.1882689556509298</v>
      </c>
      <c r="AF17" s="3" t="n">
        <v>0.0323809940976138</v>
      </c>
      <c r="AG17" s="3" t="n">
        <v>3.710954547361984</v>
      </c>
      <c r="AH17" s="3" t="n">
        <v>0.4379865014028198</v>
      </c>
      <c r="AI17" s="3" t="n">
        <v>3.029237473880105</v>
      </c>
    </row>
    <row r="18">
      <c r="A18" s="2" t="inlineStr">
        <is>
          <t>ABSI</t>
        </is>
      </c>
      <c r="B18" s="2" t="inlineStr">
        <is>
          <t>Health Care</t>
        </is>
      </c>
      <c r="C18" s="3" t="n">
        <v>-0.0392206764734992</v>
      </c>
      <c r="D18" s="2" t="n">
        <v>469159159.511344</v>
      </c>
      <c r="E18" s="19">
        <f>SQRT(D18)</f>
        <v/>
      </c>
      <c r="F18" s="22">
        <f>D18/SUM($D$2:$D$2546)</f>
        <v/>
      </c>
      <c r="G18" s="22">
        <f>E18/SUM($E$2:$E$2546)</f>
        <v/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3" t="n">
        <v>19.96645262814045</v>
      </c>
      <c r="T18" s="3" t="n">
        <v>1.441072817683281</v>
      </c>
      <c r="U18" s="3" t="n">
        <v>-0.0020030460629232</v>
      </c>
      <c r="V18" s="3" t="n">
        <v>0.3695398384219502</v>
      </c>
      <c r="W18" s="3" t="n">
        <v>0.0521189479920059</v>
      </c>
      <c r="X18" s="3" t="n">
        <v>0.7813608692003731</v>
      </c>
      <c r="Y18" s="3" t="n">
        <v>0.0429445277712007</v>
      </c>
      <c r="Z18" s="3" t="n">
        <v>-0.0100128246880573</v>
      </c>
      <c r="AA18" s="3" t="n">
        <v>-0.4156418438761715</v>
      </c>
      <c r="AB18" s="3" t="n">
        <v>-0.739079908719353</v>
      </c>
      <c r="AC18" s="3" t="n">
        <v>-0.2606279713847161</v>
      </c>
      <c r="AD18" s="3" t="n">
        <v>-0.2350502974616519</v>
      </c>
      <c r="AE18" s="3" t="n">
        <v>0.2510242085661081</v>
      </c>
      <c r="AF18" s="3" t="n">
        <v>-0.014878975987681</v>
      </c>
      <c r="AG18" s="3" t="n">
        <v>1.000343167125134</v>
      </c>
      <c r="AH18" s="3" t="n">
        <v>0.0353133992720065</v>
      </c>
      <c r="AI18" s="3" t="n">
        <v>1.00092863363961</v>
      </c>
    </row>
    <row r="19">
      <c r="A19" s="2" t="inlineStr">
        <is>
          <t>ABT</t>
        </is>
      </c>
      <c r="B19" s="2" t="inlineStr">
        <is>
          <t>Health Care</t>
        </is>
      </c>
      <c r="C19" s="3" t="n">
        <v>-0.0009276630198607</v>
      </c>
      <c r="D19" s="2" t="n">
        <v>222884852266.2668</v>
      </c>
      <c r="E19" s="19">
        <f>SQRT(D19)</f>
        <v/>
      </c>
      <c r="F19" s="22">
        <f>D19/SUM($D$2:$D$2546)</f>
        <v/>
      </c>
      <c r="G19" s="22">
        <f>E19/SUM($E$2:$E$2546)</f>
        <v/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3" t="n">
        <v>26.12992111749769</v>
      </c>
      <c r="T19" s="3" t="n">
        <v>0.2469904605679323</v>
      </c>
      <c r="U19" s="3" t="n">
        <v>0.0006187170520554</v>
      </c>
      <c r="V19" s="3" t="n">
        <v>0.2268660229076183</v>
      </c>
      <c r="W19" s="3" t="n">
        <v>0.0156936129227962</v>
      </c>
      <c r="X19" s="3" t="n">
        <v>0.2264798942551513</v>
      </c>
      <c r="Y19" s="3" t="n">
        <v>0.0160897215559635</v>
      </c>
      <c r="Z19" s="3" t="n">
        <v>-2.341570938343316</v>
      </c>
      <c r="AA19" s="3" t="n">
        <v>-2.524481647865985</v>
      </c>
      <c r="AB19" s="3" t="n">
        <v>-2.608262897549981</v>
      </c>
      <c r="AC19" s="3" t="n">
        <v>0.0319267995453497</v>
      </c>
      <c r="AD19" s="3" t="n">
        <v>0.0394643238899517</v>
      </c>
      <c r="AE19" s="3" t="n">
        <v>0.3742431921477025</v>
      </c>
      <c r="AF19" s="3" t="n">
        <v>-0.0163969973990887</v>
      </c>
      <c r="AG19" s="3" t="n">
        <v>1.058012017723633</v>
      </c>
      <c r="AH19" s="3" t="n">
        <v>0.1599661900736913</v>
      </c>
      <c r="AI19" s="3" t="n">
        <v>1.255710471670128</v>
      </c>
    </row>
    <row r="20">
      <c r="A20" s="2" t="inlineStr">
        <is>
          <t>ABUS</t>
        </is>
      </c>
      <c r="B20" s="2" t="inlineStr">
        <is>
          <t>Health Care</t>
        </is>
      </c>
      <c r="C20" s="3" t="n">
        <v>0</v>
      </c>
      <c r="D20" s="2" t="n">
        <v>648131915.2802629</v>
      </c>
      <c r="E20" s="19">
        <f>SQRT(D20)</f>
        <v/>
      </c>
      <c r="F20" s="22">
        <f>D20/SUM($D$2:$D$2546)</f>
        <v/>
      </c>
      <c r="G20" s="22">
        <f>E20/SUM($E$2:$E$2546)</f>
        <v/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1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3" t="n">
        <v>20.28960480656175</v>
      </c>
      <c r="T20" s="3" t="n">
        <v>0.881766836600634</v>
      </c>
      <c r="U20" s="3" t="n">
        <v>-0.0003410186532514</v>
      </c>
      <c r="V20" s="3" t="n">
        <v>0.1280233206292885</v>
      </c>
      <c r="W20" s="3" t="n">
        <v>0.0244677409723174</v>
      </c>
      <c r="X20" s="3" t="n">
        <v>0.4314015488657287</v>
      </c>
      <c r="Y20" s="3" t="n">
        <v>0.0193743848907529</v>
      </c>
      <c r="Z20" s="3" t="n">
        <v>-2.614447494507218</v>
      </c>
      <c r="AA20" s="3" t="n">
        <v>-2.491471363403265</v>
      </c>
      <c r="AB20" s="3" t="n">
        <v>-2.283660900566756</v>
      </c>
      <c r="AC20" s="3" t="n">
        <v>0.0155709042589517</v>
      </c>
      <c r="AD20" s="3" t="n">
        <v>0.0156387916734775</v>
      </c>
      <c r="AE20" s="3" t="n">
        <v>0.2597156398104264</v>
      </c>
      <c r="AF20" s="3" t="n">
        <v>-0.1901478760478478</v>
      </c>
      <c r="AG20" s="3" t="n">
        <v>1.000887165076189</v>
      </c>
      <c r="AH20" s="3" t="n">
        <v>0.0105454791947088</v>
      </c>
      <c r="AI20" s="3" t="n">
        <v>1.006929714616275</v>
      </c>
    </row>
    <row r="21">
      <c r="A21" s="2" t="inlineStr">
        <is>
          <t>ACA</t>
        </is>
      </c>
      <c r="B21" s="2" t="inlineStr">
        <is>
          <t>Industrials</t>
        </is>
      </c>
      <c r="C21" s="3" t="n">
        <v>-0.0315202636442367</v>
      </c>
      <c r="D21" s="2" t="n">
        <v>4910953055.31292</v>
      </c>
      <c r="E21" s="19">
        <f>SQRT(D21)</f>
        <v/>
      </c>
      <c r="F21" s="22">
        <f>D21/SUM($D$2:$D$2546)</f>
        <v/>
      </c>
      <c r="G21" s="22">
        <f>E21/SUM($E$2:$E$2546)</f>
        <v/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1</v>
      </c>
      <c r="O21" s="2" t="n">
        <v>0</v>
      </c>
      <c r="P21" s="2" t="n">
        <v>0</v>
      </c>
      <c r="Q21" s="2" t="n">
        <v>0</v>
      </c>
      <c r="R21" s="2" t="n">
        <v>0</v>
      </c>
      <c r="S21" s="3" t="n">
        <v>22.31473386486863</v>
      </c>
      <c r="T21" s="3" t="n">
        <v>1.132536692232378</v>
      </c>
      <c r="U21" s="3" t="n">
        <v>-2.340151389562768e-05</v>
      </c>
      <c r="V21" s="3" t="n">
        <v>0.5107562568301062</v>
      </c>
      <c r="W21" s="3" t="n">
        <v>0.0256240243269326</v>
      </c>
      <c r="X21" s="3" t="n">
        <v>0.3015861265719447</v>
      </c>
      <c r="Y21" s="3" t="n">
        <v>0.0216646247489448</v>
      </c>
      <c r="Z21" s="3" t="n">
        <v>-1.928567781616614</v>
      </c>
      <c r="AA21" s="3" t="n">
        <v>-2.141500398387505</v>
      </c>
      <c r="AB21" s="3" t="n">
        <v>-2.134594957526704</v>
      </c>
      <c r="AC21" s="3" t="n">
        <v>0.0486259993346208</v>
      </c>
      <c r="AD21" s="3" t="n">
        <v>0.09431977760383729</v>
      </c>
      <c r="AE21" s="3" t="n">
        <v>-0.0126387702818104</v>
      </c>
      <c r="AF21" s="3" t="n">
        <v>0.0727574533144042</v>
      </c>
      <c r="AG21" s="3" t="n">
        <v>1.340728160329234</v>
      </c>
      <c r="AH21" s="3" t="n">
        <v>0.3359206640593822</v>
      </c>
      <c r="AI21" s="3" t="n">
        <v>1.667105210700474</v>
      </c>
    </row>
    <row r="22">
      <c r="A22" s="2" t="inlineStr">
        <is>
          <t>ACAD</t>
        </is>
      </c>
      <c r="B22" s="2" t="inlineStr">
        <is>
          <t>Health Care</t>
        </is>
      </c>
      <c r="C22" s="3" t="n">
        <v>-0.024165431897353</v>
      </c>
      <c r="D22" s="2" t="n">
        <v>4251538919.226969</v>
      </c>
      <c r="E22" s="19">
        <f>SQRT(D22)</f>
        <v/>
      </c>
      <c r="F22" s="22">
        <f>D22/SUM($D$2:$D$2546)</f>
        <v/>
      </c>
      <c r="G22" s="22">
        <f>E22/SUM($E$2:$E$2546)</f>
        <v/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3" t="n">
        <v>22.17054685298248</v>
      </c>
      <c r="T22" s="3" t="n">
        <v>0.841491232000572</v>
      </c>
      <c r="U22" s="3" t="n">
        <v>0.0009810429633978</v>
      </c>
      <c r="V22" s="3" t="n">
        <v>0.1934316057371359</v>
      </c>
      <c r="W22" s="3" t="n">
        <v>0.0316972503012186</v>
      </c>
      <c r="X22" s="3" t="n">
        <v>0.3101576584792038</v>
      </c>
      <c r="Y22" s="3" t="n">
        <v>0.0319706246776469</v>
      </c>
      <c r="Z22" s="3" t="n">
        <v>-1.539842421372433</v>
      </c>
      <c r="AA22" s="3" t="n">
        <v>-1.31865492306172</v>
      </c>
      <c r="AB22" s="3" t="n">
        <v>-1.43144703397225</v>
      </c>
      <c r="AC22" s="3" t="n">
        <v>0.0250883273154639</v>
      </c>
      <c r="AD22" s="3" t="n">
        <v>0.0278496803744486</v>
      </c>
      <c r="AE22" s="3" t="n">
        <v>0.797094430992736</v>
      </c>
      <c r="AF22" s="3" t="n">
        <v>0.2427985555630853</v>
      </c>
      <c r="AG22" s="3" t="n">
        <v>1.010490554325705</v>
      </c>
      <c r="AH22" s="3" t="n">
        <v>0.0459334750378399</v>
      </c>
      <c r="AI22" s="3" t="n">
        <v>1.054233920489505</v>
      </c>
    </row>
    <row r="23">
      <c r="A23" s="2" t="inlineStr">
        <is>
          <t>ACCO</t>
        </is>
      </c>
      <c r="B23" s="2" t="inlineStr">
        <is>
          <t>Industrials</t>
        </is>
      </c>
      <c r="C23" s="3" t="n">
        <v>0</v>
      </c>
      <c r="D23" s="2" t="n">
        <v>337760654.5130877</v>
      </c>
      <c r="E23" s="19">
        <f>SQRT(D23)</f>
        <v/>
      </c>
      <c r="F23" s="22">
        <f>D23/SUM($D$2:$D$2546)</f>
        <v/>
      </c>
      <c r="G23" s="22">
        <f>E23/SUM($E$2:$E$2546)</f>
        <v/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</v>
      </c>
      <c r="P23" s="2" t="n">
        <v>0</v>
      </c>
      <c r="Q23" s="2" t="n">
        <v>0</v>
      </c>
      <c r="R23" s="2" t="n">
        <v>0</v>
      </c>
      <c r="S23" s="3" t="n">
        <v>19.63784807986762</v>
      </c>
      <c r="T23" s="3" t="n">
        <v>1.240715553936686</v>
      </c>
      <c r="U23" s="3" t="n">
        <v>-0.0014636988494178</v>
      </c>
      <c r="V23" s="3" t="n">
        <v>1.886839072238077</v>
      </c>
      <c r="W23" s="3" t="n">
        <v>0.0277819538234244</v>
      </c>
      <c r="X23" s="3" t="n">
        <v>0.6405799029525233</v>
      </c>
      <c r="Y23" s="3" t="n">
        <v>0.0222578442655201</v>
      </c>
      <c r="Z23" s="3" t="n">
        <v>-1.989285799232584</v>
      </c>
      <c r="AA23" s="3" t="n">
        <v>-1.766349893157231</v>
      </c>
      <c r="AB23" s="3" t="n">
        <v>-1.787999831907836</v>
      </c>
      <c r="AC23" s="3" t="n">
        <v>0.3458070039814959</v>
      </c>
      <c r="AD23" s="3" t="n">
        <v>0.4831823891248299</v>
      </c>
      <c r="AE23" s="3" t="n">
        <v>-1.0368</v>
      </c>
      <c r="AF23" s="3" t="n">
        <v>-0.0638177705804413</v>
      </c>
      <c r="AG23" s="3" t="n">
        <v>3.795174592970294</v>
      </c>
      <c r="AH23" s="3" t="n">
        <v>0.4516318977119785</v>
      </c>
      <c r="AI23" s="3" t="n">
        <v>2.481405931272556</v>
      </c>
    </row>
    <row r="24">
      <c r="A24" s="2" t="inlineStr">
        <is>
          <t>ACDC</t>
        </is>
      </c>
      <c r="B24" s="2" t="inlineStr">
        <is>
          <t>Energy</t>
        </is>
      </c>
      <c r="C24" s="3" t="n">
        <v>-0.033616645042429</v>
      </c>
      <c r="D24" s="2" t="n">
        <v>656562414.9890642</v>
      </c>
      <c r="E24" s="19">
        <f>SQRT(D24)</f>
        <v/>
      </c>
      <c r="F24" s="22">
        <f>D24/SUM($D$2:$D$2546)</f>
        <v/>
      </c>
      <c r="G24" s="22">
        <f>E24/SUM($E$2:$E$2546)</f>
        <v/>
      </c>
      <c r="H24" s="2" t="n">
        <v>0</v>
      </c>
      <c r="I24" s="2" t="n">
        <v>0</v>
      </c>
      <c r="J24" s="2" t="n">
        <v>0</v>
      </c>
      <c r="K24" s="2" t="n">
        <v>1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3" t="n">
        <v>20.30252831952477</v>
      </c>
      <c r="T24" s="3" t="n">
        <v>2.138441206495623</v>
      </c>
      <c r="U24" s="3" t="n">
        <v>0.0005590174244645999</v>
      </c>
      <c r="V24" s="3" t="n">
        <v>1.333460429675345</v>
      </c>
      <c r="W24" s="3" t="n">
        <v>0.07758129753349979</v>
      </c>
      <c r="X24" s="3" t="n">
        <v>2.150493738141652</v>
      </c>
      <c r="Y24" s="3" t="n">
        <v>0.0933839613251821</v>
      </c>
      <c r="Z24" s="3" t="n">
        <v>-2.059776637845537</v>
      </c>
      <c r="AA24" s="3" t="n">
        <v>-2.168571289173446</v>
      </c>
      <c r="AB24" s="3" t="n">
        <v>-2.456502145179714</v>
      </c>
      <c r="AC24" s="3" t="n">
        <v>-0.645178569971989</v>
      </c>
      <c r="AD24" s="3" t="n">
        <v>-0.0073108053254616</v>
      </c>
      <c r="AE24" s="3" t="n">
        <v>-0.6942811265532763</v>
      </c>
      <c r="AF24" s="3" t="n">
        <v>0.2231793285006675</v>
      </c>
      <c r="AG24" s="3" t="n">
        <v>2.444188668667233</v>
      </c>
      <c r="AH24" s="3" t="n">
        <v>0.4336383226763698</v>
      </c>
      <c r="AI24" s="3" t="n">
        <v>2.083038263849229</v>
      </c>
    </row>
    <row r="25">
      <c r="A25" s="2" t="inlineStr">
        <is>
          <t>ACEL</t>
        </is>
      </c>
      <c r="B25" s="2" t="inlineStr">
        <is>
          <t>Consumer Discretionary</t>
        </is>
      </c>
      <c r="C25" s="3" t="n">
        <v>-0.0239267472149992</v>
      </c>
      <c r="D25" s="2" t="n">
        <v>950234749.6682624</v>
      </c>
      <c r="E25" s="19">
        <f>SQRT(D25)</f>
        <v/>
      </c>
      <c r="F25" s="22">
        <f>D25/SUM($D$2:$D$2546)</f>
        <v/>
      </c>
      <c r="G25" s="22">
        <f>E25/SUM($E$2:$E$2546)</f>
        <v/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3" t="n">
        <v>20.67221961694743</v>
      </c>
      <c r="T25" s="3" t="n">
        <v>0.5375939858836291</v>
      </c>
      <c r="U25" s="3" t="n">
        <v>0.0005900262619569</v>
      </c>
      <c r="V25" s="3" t="n">
        <v>0.2741838267764435</v>
      </c>
      <c r="W25" s="3" t="n">
        <v>0.0265406555763404</v>
      </c>
      <c r="X25" s="3" t="n">
        <v>0.2205249246128088</v>
      </c>
      <c r="Y25" s="3" t="n">
        <v>0.0280997699362286</v>
      </c>
      <c r="Z25" s="3" t="n">
        <v>-2.225107648900432</v>
      </c>
      <c r="AA25" s="3" t="n">
        <v>-2.560606803788637</v>
      </c>
      <c r="AB25" s="3" t="n">
        <v>-2.571777103926221</v>
      </c>
      <c r="AC25" s="3" t="n">
        <v>0.0307923910488592</v>
      </c>
      <c r="AD25" s="3" t="n">
        <v>0.1125279832560635</v>
      </c>
      <c r="AE25" s="3" t="n">
        <v>-0.009478672985781899</v>
      </c>
      <c r="AF25" s="3" t="n">
        <v>0.1645845876271586</v>
      </c>
      <c r="AG25" s="3" t="n">
        <v>1.59085399707389</v>
      </c>
      <c r="AH25" s="3" t="n">
        <v>0.5637676851066408</v>
      </c>
      <c r="AI25" s="3" t="n">
        <v>3.154955688015998</v>
      </c>
    </row>
    <row r="26">
      <c r="A26" s="2" t="inlineStr">
        <is>
          <t>ACGL</t>
        </is>
      </c>
      <c r="B26" s="2" t="inlineStr">
        <is>
          <t>Financials</t>
        </is>
      </c>
      <c r="C26" s="3" t="n">
        <v>0.0166477817504968</v>
      </c>
      <c r="D26" s="2" t="n">
        <v>32618202016.45346</v>
      </c>
      <c r="E26" s="19">
        <f>SQRT(D26)</f>
        <v/>
      </c>
      <c r="F26" s="22">
        <f>D26/SUM($D$2:$D$2546)</f>
        <v/>
      </c>
      <c r="G26" s="22">
        <f>E26/SUM($E$2:$E$2546)</f>
        <v/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1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3" t="n">
        <v>24.20813631356601</v>
      </c>
      <c r="T26" s="3" t="n">
        <v>0.5124831932801515</v>
      </c>
      <c r="U26" s="3" t="n">
        <v>-0.0002265635490781</v>
      </c>
      <c r="V26" s="3" t="n">
        <v>0.7063847353811079</v>
      </c>
      <c r="W26" s="3" t="n">
        <v>0.0164602646082929</v>
      </c>
      <c r="X26" s="3" t="n">
        <v>0.2162908632075564</v>
      </c>
      <c r="Y26" s="3" t="n">
        <v>0.0152542592834007</v>
      </c>
      <c r="Z26" s="3" t="n">
        <v>-1.872506974924877</v>
      </c>
      <c r="AA26" s="3" t="n">
        <v>-2.092519519147285</v>
      </c>
      <c r="AB26" s="3" t="n">
        <v>-2.232960010299333</v>
      </c>
      <c r="AC26" s="3" t="n">
        <v>0.1516944434124266</v>
      </c>
      <c r="AD26" s="3" t="n">
        <v>0.1575807273928603</v>
      </c>
      <c r="AE26" s="3" t="n">
        <v>0.3237978560490047</v>
      </c>
      <c r="AF26" s="3" t="n">
        <v>0.2272624735967844</v>
      </c>
      <c r="AG26" s="3" t="n">
        <v>1.109080200012412</v>
      </c>
      <c r="AH26" s="3" t="n">
        <v>0.0346245621160582</v>
      </c>
      <c r="AI26" s="3" t="n">
        <v>1.15442038105985</v>
      </c>
    </row>
    <row r="27">
      <c r="A27" s="2" t="inlineStr">
        <is>
          <t>ACH</t>
        </is>
      </c>
      <c r="B27" s="2" t="inlineStr">
        <is>
          <t>Health Care</t>
        </is>
      </c>
      <c r="C27" s="3" t="n">
        <v>0.013047747367172</v>
      </c>
      <c r="D27" s="2" t="n">
        <v>412257340.1189232</v>
      </c>
      <c r="E27" s="19">
        <f>SQRT(D27)</f>
        <v/>
      </c>
      <c r="F27" s="22">
        <f>D27/SUM($D$2:$D$2546)</f>
        <v/>
      </c>
      <c r="G27" s="22">
        <f>E27/SUM($E$2:$E$2546)</f>
        <v/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1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3" t="n">
        <v>19.83715832426409</v>
      </c>
      <c r="T27" s="3" t="n">
        <v>1.219814811850359</v>
      </c>
      <c r="U27" s="3" t="n">
        <v>-0.0027276731764909</v>
      </c>
      <c r="V27" s="3" t="n">
        <v>-0.6816373479704145</v>
      </c>
      <c r="W27" s="3" t="n">
        <v>0.0683386941770691</v>
      </c>
      <c r="X27" s="3" t="n">
        <v>4.306534741703691</v>
      </c>
      <c r="Y27" s="3" t="n">
        <v>0.07427776721146941</v>
      </c>
      <c r="Z27" s="3" t="n">
        <v>-0.8649417675479421</v>
      </c>
      <c r="AA27" s="3" t="n">
        <v>-0.9694652041488624</v>
      </c>
      <c r="AB27" s="3" t="n">
        <v>-1.104445218164529</v>
      </c>
      <c r="AC27" s="3" t="n">
        <v>-8.432189464467067</v>
      </c>
      <c r="AD27" s="3" t="n">
        <v>-7.855860126264231</v>
      </c>
      <c r="AE27" s="3" t="n">
        <v>-1.122041763341067</v>
      </c>
      <c r="AF27" s="3" t="n">
        <v>0.030657480790001</v>
      </c>
      <c r="AG27" s="3" t="n">
        <v>4.868324089851176</v>
      </c>
      <c r="AH27" s="3" t="n">
        <v>0.4955360936035113</v>
      </c>
      <c r="AI27" s="3" t="inlineStr"/>
    </row>
    <row r="28">
      <c r="A28" s="2" t="inlineStr">
        <is>
          <t>ACHC</t>
        </is>
      </c>
      <c r="B28" s="2" t="inlineStr">
        <is>
          <t>Health Care</t>
        </is>
      </c>
      <c r="C28" s="3" t="n">
        <v>-0.0053102036218525</v>
      </c>
      <c r="D28" s="2" t="n">
        <v>1878527342.372097</v>
      </c>
      <c r="E28" s="19">
        <f>SQRT(D28)</f>
        <v/>
      </c>
      <c r="F28" s="22">
        <f>D28/SUM($D$2:$D$2546)</f>
        <v/>
      </c>
      <c r="G28" s="22">
        <f>E28/SUM($E$2:$E$2546)</f>
        <v/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3" t="n">
        <v>21.35375397830069</v>
      </c>
      <c r="T28" s="3" t="n">
        <v>0.8831369686528964</v>
      </c>
      <c r="U28" s="3" t="n">
        <v>-0.0037854654164329</v>
      </c>
      <c r="V28" s="3" t="n">
        <v>1.638510087435456</v>
      </c>
      <c r="W28" s="3" t="n">
        <v>0.0392267374896841</v>
      </c>
      <c r="X28" s="3" t="n">
        <v>4.539645091720696</v>
      </c>
      <c r="Y28" s="3" t="n">
        <v>0.0377017398883073</v>
      </c>
      <c r="Z28" s="3" t="n">
        <v>-0.6445663126716878</v>
      </c>
      <c r="AA28" s="3" t="n">
        <v>-0.7504466317305221</v>
      </c>
      <c r="AB28" s="3" t="n">
        <v>-0.7973192303685519</v>
      </c>
      <c r="AC28" s="3" t="n">
        <v>0.0641502507213067</v>
      </c>
      <c r="AD28" s="3" t="n">
        <v>0.1684766534195648</v>
      </c>
      <c r="AE28" s="3" t="n">
        <v>-0.0665856622114215</v>
      </c>
      <c r="AF28" s="3" t="n">
        <v>0.1030950732292018</v>
      </c>
      <c r="AG28" s="3" t="n">
        <v>2.196164117133681</v>
      </c>
      <c r="AH28" s="3" t="n">
        <v>0.3781818694845997</v>
      </c>
      <c r="AI28" s="3" t="n">
        <v>1.730031585588758</v>
      </c>
    </row>
    <row r="29">
      <c r="A29" s="2" t="inlineStr">
        <is>
          <t>ACHR</t>
        </is>
      </c>
      <c r="B29" s="2" t="inlineStr">
        <is>
          <t>Industrials</t>
        </is>
      </c>
      <c r="C29" s="3" t="n">
        <v>-0.0208031318413616</v>
      </c>
      <c r="D29" s="2" t="n">
        <v>7487913302.17979</v>
      </c>
      <c r="E29" s="19">
        <f>SQRT(D29)</f>
        <v/>
      </c>
      <c r="F29" s="22">
        <f>D29/SUM($D$2:$D$2546)</f>
        <v/>
      </c>
      <c r="G29" s="22">
        <f>E29/SUM($E$2:$E$2546)</f>
        <v/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</v>
      </c>
      <c r="O29" s="2" t="n">
        <v>0</v>
      </c>
      <c r="P29" s="2" t="n">
        <v>0</v>
      </c>
      <c r="Q29" s="2" t="n">
        <v>0</v>
      </c>
      <c r="R29" s="2" t="n">
        <v>0</v>
      </c>
      <c r="S29" s="3" t="n">
        <v>22.73655599782014</v>
      </c>
      <c r="T29" s="3" t="n">
        <v>2.332938145522441</v>
      </c>
      <c r="U29" s="3" t="n">
        <v>0.0033877900018602</v>
      </c>
      <c r="V29" s="3" t="n">
        <v>0.2244817657691999</v>
      </c>
      <c r="W29" s="3" t="n">
        <v>0.0585184466734489</v>
      </c>
      <c r="X29" s="3" t="n">
        <v>0.9542617868601736</v>
      </c>
      <c r="Y29" s="3" t="n">
        <v>0.0501058525624057</v>
      </c>
      <c r="Z29" s="3" t="n">
        <v>0.1149050827548453</v>
      </c>
      <c r="AA29" s="3" t="n">
        <v>0.1415084462949686</v>
      </c>
      <c r="AB29" s="3" t="n">
        <v>-0.1585470332889154</v>
      </c>
      <c r="AC29" s="3" t="n">
        <v>-0.1100440091580824</v>
      </c>
      <c r="AD29" s="3" t="n">
        <v>-0.1074798769058552</v>
      </c>
      <c r="AE29" s="3" t="n">
        <v>0.2531043593130779</v>
      </c>
      <c r="AF29" s="3" t="inlineStr"/>
      <c r="AG29" s="3" t="n">
        <v>1.008560462362904</v>
      </c>
      <c r="AH29" s="3" t="n">
        <v>0.0420987463240984</v>
      </c>
      <c r="AI29" s="3" t="n">
        <v>1.038134332797906</v>
      </c>
    </row>
    <row r="30">
      <c r="A30" s="2" t="inlineStr">
        <is>
          <t>ACI</t>
        </is>
      </c>
      <c r="B30" s="2" t="inlineStr">
        <is>
          <t>Consumer Staples</t>
        </is>
      </c>
      <c r="C30" s="3" t="n">
        <v>-0.0020965291975796</v>
      </c>
      <c r="D30" s="2" t="n">
        <v>9654062763.769224</v>
      </c>
      <c r="E30" s="19">
        <f>SQRT(D30)</f>
        <v/>
      </c>
      <c r="F30" s="22">
        <f>D30/SUM($D$2:$D$2546)</f>
        <v/>
      </c>
      <c r="G30" s="22">
        <f>E30/SUM($E$2:$E$2546)</f>
        <v/>
      </c>
      <c r="H30" s="2" t="n">
        <v>0</v>
      </c>
      <c r="I30" s="2" t="n">
        <v>0</v>
      </c>
      <c r="J30" s="2" t="n">
        <v>1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3" t="n">
        <v>22.99064467548627</v>
      </c>
      <c r="T30" s="3" t="n">
        <v>0.0101483118065125</v>
      </c>
      <c r="U30" s="3" t="n">
        <v>0.0001783020357553</v>
      </c>
      <c r="V30" s="3" t="n">
        <v>0.3339837412390242</v>
      </c>
      <c r="W30" s="3" t="n">
        <v>0.0172145917618028</v>
      </c>
      <c r="X30" s="3" t="n">
        <v>0.2100591499360946</v>
      </c>
      <c r="Y30" s="3" t="n">
        <v>0.0154230032315751</v>
      </c>
      <c r="Z30" s="3" t="n">
        <v>-1.314356436450098</v>
      </c>
      <c r="AA30" s="3" t="n">
        <v>-1.46263777848184</v>
      </c>
      <c r="AB30" s="3" t="n">
        <v>-1.521677282953414</v>
      </c>
      <c r="AC30" s="3" t="n">
        <v>0.09794839987458399</v>
      </c>
      <c r="AD30" s="3" t="n">
        <v>0.4239458661238341</v>
      </c>
      <c r="AE30" s="3" t="n">
        <v>-0.147085201793722</v>
      </c>
      <c r="AF30" s="3" t="n">
        <v>0.0350617614589994</v>
      </c>
      <c r="AG30" s="3" t="n">
        <v>1.72566339907084</v>
      </c>
      <c r="AH30" s="3" t="n">
        <v>0.5407823255181377</v>
      </c>
      <c r="AI30" s="3" t="n">
        <v>3.172750674565022</v>
      </c>
    </row>
    <row r="31">
      <c r="A31" s="2" t="inlineStr">
        <is>
          <t>ACIC</t>
        </is>
      </c>
      <c r="B31" s="2" t="inlineStr">
        <is>
          <t>Financials</t>
        </is>
      </c>
      <c r="C31" s="3" t="n">
        <v>0.0173124401371922</v>
      </c>
      <c r="D31" s="2" t="n">
        <v>499060157.6849785</v>
      </c>
      <c r="E31" s="19">
        <f>SQRT(D31)</f>
        <v/>
      </c>
      <c r="F31" s="22">
        <f>D31/SUM($D$2:$D$2546)</f>
        <v/>
      </c>
      <c r="G31" s="22">
        <f>E31/SUM($E$2:$E$2546)</f>
        <v/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3" t="n">
        <v>20.02823720293237</v>
      </c>
      <c r="T31" s="3" t="n">
        <v>0.4231481180922491</v>
      </c>
      <c r="U31" s="3" t="n">
        <v>-0.0003511566624862</v>
      </c>
      <c r="V31" s="3" t="n">
        <v>0.5857009330416403</v>
      </c>
      <c r="W31" s="3" t="n">
        <v>0.0231672681073495</v>
      </c>
      <c r="X31" s="3" t="n">
        <v>0.4128050169669663</v>
      </c>
      <c r="Y31" s="3" t="n">
        <v>0.0218516208325754</v>
      </c>
      <c r="Z31" s="3" t="n">
        <v>-2.505712090762225</v>
      </c>
      <c r="AA31" s="3" t="n">
        <v>-2.244165689397565</v>
      </c>
      <c r="AB31" s="3" t="n">
        <v>-2.389434896461297</v>
      </c>
      <c r="AC31" s="3" t="n">
        <v>0.2119343697774485</v>
      </c>
      <c r="AD31" s="3" t="n">
        <v>0.22548784603846</v>
      </c>
      <c r="AE31" s="3" t="n">
        <v>0.5122137404580153</v>
      </c>
      <c r="AF31" s="3" t="n">
        <v>0.0975245249528518</v>
      </c>
      <c r="AG31" s="3" t="n">
        <v>1.298935905226422</v>
      </c>
      <c r="AH31" s="3" t="n">
        <v>0.1131776384418631</v>
      </c>
      <c r="AI31" s="3" t="n">
        <v>1.510390010263428</v>
      </c>
    </row>
    <row r="32">
      <c r="A32" s="2" t="inlineStr">
        <is>
          <t>ACIW</t>
        </is>
      </c>
      <c r="B32" s="2" t="inlineStr">
        <is>
          <t>Information Technology</t>
        </is>
      </c>
      <c r="C32" s="3" t="n">
        <v>-0.0144837525361226</v>
      </c>
      <c r="D32" s="2" t="n">
        <v>4875031898.119888</v>
      </c>
      <c r="E32" s="19">
        <f>SQRT(D32)</f>
        <v/>
      </c>
      <c r="F32" s="22">
        <f>D32/SUM($D$2:$D$2546)</f>
        <v/>
      </c>
      <c r="G32" s="22">
        <f>E32/SUM($E$2:$E$2546)</f>
        <v/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1</v>
      </c>
      <c r="P32" s="2" t="n">
        <v>0</v>
      </c>
      <c r="Q32" s="2" t="n">
        <v>0</v>
      </c>
      <c r="R32" s="2" t="n">
        <v>0</v>
      </c>
      <c r="S32" s="3" t="n">
        <v>22.30739248457889</v>
      </c>
      <c r="T32" s="3" t="n">
        <v>1.207201558311726</v>
      </c>
      <c r="U32" s="3" t="n">
        <v>-0.0001759666131511</v>
      </c>
      <c r="V32" s="3" t="n">
        <v>0.285843873254946</v>
      </c>
      <c r="W32" s="3" t="n">
        <v>0.0228312925291625</v>
      </c>
      <c r="X32" s="3" t="n">
        <v>0.3286979966561538</v>
      </c>
      <c r="Y32" s="3" t="n">
        <v>0.0187381242165057</v>
      </c>
      <c r="Z32" s="3" t="n">
        <v>-1.676831201519969</v>
      </c>
      <c r="AA32" s="3" t="n">
        <v>-1.851244874324906</v>
      </c>
      <c r="AB32" s="3" t="n">
        <v>-1.905976314573105</v>
      </c>
      <c r="AC32" s="3" t="n">
        <v>0.0100118319264379</v>
      </c>
      <c r="AD32" s="3" t="n">
        <v>0.0297868820214289</v>
      </c>
      <c r="AE32" s="3" t="n">
        <v>0.1773654916512059</v>
      </c>
      <c r="AF32" s="3" t="n">
        <v>0.0480701500813615</v>
      </c>
      <c r="AG32" s="3" t="n">
        <v>1.175816695749325</v>
      </c>
      <c r="AH32" s="3" t="n">
        <v>0.2963818113280415</v>
      </c>
      <c r="AI32" s="3" t="n">
        <v>1.615079461900914</v>
      </c>
    </row>
    <row r="33">
      <c r="A33" s="2" t="inlineStr">
        <is>
          <t>ACLS</t>
        </is>
      </c>
      <c r="B33" s="2" t="inlineStr">
        <is>
          <t>Information Technology</t>
        </is>
      </c>
      <c r="C33" s="3" t="n">
        <v>-0.0143426753152683</v>
      </c>
      <c r="D33" s="2" t="n">
        <v>2608511146.444611</v>
      </c>
      <c r="E33" s="19">
        <f>SQRT(D33)</f>
        <v/>
      </c>
      <c r="F33" s="22">
        <f>D33/SUM($D$2:$D$2546)</f>
        <v/>
      </c>
      <c r="G33" s="22">
        <f>E33/SUM($E$2:$E$2546)</f>
        <v/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1</v>
      </c>
      <c r="P33" s="2" t="n">
        <v>0</v>
      </c>
      <c r="Q33" s="2" t="n">
        <v>0</v>
      </c>
      <c r="R33" s="2" t="n">
        <v>0</v>
      </c>
      <c r="S33" s="3" t="n">
        <v>21.68204545354184</v>
      </c>
      <c r="T33" s="3" t="n">
        <v>1.545178110831847</v>
      </c>
      <c r="U33" s="3" t="n">
        <v>-0.000636075937673</v>
      </c>
      <c r="V33" s="3" t="n">
        <v>0.391941204235797</v>
      </c>
      <c r="W33" s="3" t="n">
        <v>0.0355945784350554</v>
      </c>
      <c r="X33" s="3" t="n">
        <v>0.7934611593233405</v>
      </c>
      <c r="Y33" s="3" t="n">
        <v>0.030666693095113</v>
      </c>
      <c r="Z33" s="3" t="n">
        <v>-0.9131019597909544</v>
      </c>
      <c r="AA33" s="3" t="n">
        <v>-0.964334445175222</v>
      </c>
      <c r="AB33" s="3" t="n">
        <v>-0.8401095244073163</v>
      </c>
      <c r="AC33" s="3" t="n">
        <v>0.0481132695833258</v>
      </c>
      <c r="AD33" s="3" t="n">
        <v>0.055036759262339</v>
      </c>
      <c r="AE33" s="3" t="n">
        <v>0.2105548037889038</v>
      </c>
      <c r="AF33" s="3" t="n">
        <v>0.136901949800249</v>
      </c>
      <c r="AG33" s="3" t="n">
        <v>1.015935143714703</v>
      </c>
      <c r="AH33" s="3" t="n">
        <v>0.0324929768807528</v>
      </c>
      <c r="AI33" s="3" t="n">
        <v>1.040656974930139</v>
      </c>
    </row>
    <row r="34">
      <c r="A34" s="2" t="inlineStr">
        <is>
          <t>ACLX</t>
        </is>
      </c>
      <c r="B34" s="2" t="inlineStr">
        <is>
          <t>Health Care</t>
        </is>
      </c>
      <c r="C34" s="3" t="n">
        <v>0.0116174843550148</v>
      </c>
      <c r="D34" s="2" t="n">
        <v>4107158456.545441</v>
      </c>
      <c r="E34" s="19">
        <f>SQRT(D34)</f>
        <v/>
      </c>
      <c r="F34" s="22">
        <f>D34/SUM($D$2:$D$2546)</f>
        <v/>
      </c>
      <c r="G34" s="22">
        <f>E34/SUM($E$2:$E$2546)</f>
        <v/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3" t="n">
        <v>22.13599725324266</v>
      </c>
      <c r="T34" s="3" t="n">
        <v>1.04381910263921</v>
      </c>
      <c r="U34" s="3" t="n">
        <v>0.0001241006130246</v>
      </c>
      <c r="V34" s="3" t="n">
        <v>0.0954974112028542</v>
      </c>
      <c r="W34" s="3" t="n">
        <v>0.0305120061383104</v>
      </c>
      <c r="X34" s="3" t="n">
        <v>0.5868663306929698</v>
      </c>
      <c r="Y34" s="3" t="n">
        <v>0.0290639520712896</v>
      </c>
      <c r="Z34" s="3" t="n">
        <v>-1.654221198352929</v>
      </c>
      <c r="AA34" s="3" t="n">
        <v>-1.507197306313774</v>
      </c>
      <c r="AB34" s="3" t="n">
        <v>-1.50547675808303</v>
      </c>
      <c r="AC34" s="3" t="n">
        <v>-0.0513941700164021</v>
      </c>
      <c r="AD34" s="3" t="n">
        <v>-0.0498183846970687</v>
      </c>
      <c r="AE34" s="3" t="n">
        <v>0.1332685090747671</v>
      </c>
      <c r="AF34" s="3" t="n">
        <v>0.7956326315548327</v>
      </c>
      <c r="AG34" s="3" t="n">
        <v>1.010980097426758</v>
      </c>
      <c r="AH34" s="3" t="n">
        <v>0.08482343325483049</v>
      </c>
      <c r="AI34" s="3" t="n">
        <v>1.11497795896722</v>
      </c>
    </row>
    <row r="35">
      <c r="A35" s="2" t="inlineStr">
        <is>
          <t>ACM</t>
        </is>
      </c>
      <c r="B35" s="2" t="inlineStr">
        <is>
          <t>Industrials</t>
        </is>
      </c>
      <c r="C35" s="3" t="n">
        <v>-0.0156936957584591</v>
      </c>
      <c r="D35" s="2" t="n">
        <v>15694342120.26016</v>
      </c>
      <c r="E35" s="19">
        <f>SQRT(D35)</f>
        <v/>
      </c>
      <c r="F35" s="22">
        <f>D35/SUM($D$2:$D$2546)</f>
        <v/>
      </c>
      <c r="G35" s="22">
        <f>E35/SUM($E$2:$E$2546)</f>
        <v/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0</v>
      </c>
      <c r="P35" s="2" t="n">
        <v>0</v>
      </c>
      <c r="Q35" s="2" t="n">
        <v>0</v>
      </c>
      <c r="R35" s="2" t="n">
        <v>0</v>
      </c>
      <c r="S35" s="3" t="n">
        <v>23.47656610984445</v>
      </c>
      <c r="T35" s="3" t="n">
        <v>0.7511171271570301</v>
      </c>
      <c r="U35" s="3" t="n">
        <v>0.0008185298930039</v>
      </c>
      <c r="V35" s="3" t="n">
        <v>0.1588049999740088</v>
      </c>
      <c r="W35" s="3" t="n">
        <v>0.0147491548769408</v>
      </c>
      <c r="X35" s="3" t="n">
        <v>0.1696377104299191</v>
      </c>
      <c r="Y35" s="3" t="n">
        <v>0.0114963443138905</v>
      </c>
      <c r="Z35" s="3" t="n">
        <v>-1.869741553116594</v>
      </c>
      <c r="AA35" s="3" t="n">
        <v>-1.913840553886117</v>
      </c>
      <c r="AB35" s="3" t="n">
        <v>-1.907283370401777</v>
      </c>
      <c r="AC35" s="3" t="n">
        <v>0.0333791627572418</v>
      </c>
      <c r="AD35" s="3" t="n">
        <v>0.0447330633307464</v>
      </c>
      <c r="AE35" s="3" t="n">
        <v>0.2043010752688172</v>
      </c>
      <c r="AF35" s="3" t="n">
        <v>0.1016675757442202</v>
      </c>
      <c r="AG35" s="3" t="n">
        <v>1.156480276852744</v>
      </c>
      <c r="AH35" s="3" t="n">
        <v>0.2489786074193539</v>
      </c>
      <c r="AI35" s="3" t="n">
        <v>1.985361146553038</v>
      </c>
    </row>
    <row r="36">
      <c r="A36" s="2" t="inlineStr">
        <is>
          <t>ACMR</t>
        </is>
      </c>
      <c r="B36" s="2" t="inlineStr">
        <is>
          <t>Information Technology</t>
        </is>
      </c>
      <c r="C36" s="3" t="n">
        <v>0.0007852555685354</v>
      </c>
      <c r="D36" s="2" t="n">
        <v>1523899079.60144</v>
      </c>
      <c r="E36" s="19">
        <f>SQRT(D36)</f>
        <v/>
      </c>
      <c r="F36" s="22">
        <f>D36/SUM($D$2:$D$2546)</f>
        <v/>
      </c>
      <c r="G36" s="22">
        <f>E36/SUM($E$2:$E$2546)</f>
        <v/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</v>
      </c>
      <c r="P36" s="2" t="n">
        <v>0</v>
      </c>
      <c r="Q36" s="2" t="n">
        <v>0</v>
      </c>
      <c r="R36" s="2" t="n">
        <v>0</v>
      </c>
      <c r="S36" s="3" t="n">
        <v>21.14453807128421</v>
      </c>
      <c r="T36" s="3" t="n">
        <v>1.61221094651313</v>
      </c>
      <c r="U36" s="3" t="n">
        <v>0.0020393484282973</v>
      </c>
      <c r="V36" s="3" t="n">
        <v>0.6473197688773429</v>
      </c>
      <c r="W36" s="3" t="n">
        <v>0.0432184534587056</v>
      </c>
      <c r="X36" s="3" t="n">
        <v>0.555542864287826</v>
      </c>
      <c r="Y36" s="3" t="n">
        <v>0.0344857708913325</v>
      </c>
      <c r="Z36" s="3" t="n">
        <v>-0.8247483278786126</v>
      </c>
      <c r="AA36" s="3" t="n">
        <v>-1.046213091967974</v>
      </c>
      <c r="AB36" s="3" t="n">
        <v>-0.7149840990239078</v>
      </c>
      <c r="AC36" s="3" t="n">
        <v>0.0781154090801955</v>
      </c>
      <c r="AD36" s="3" t="n">
        <v>0.0868797689901005</v>
      </c>
      <c r="AE36" s="3" t="n">
        <v>0.3444618989439858</v>
      </c>
      <c r="AF36" s="3" t="n">
        <v>0.3492196835282616</v>
      </c>
      <c r="AG36" s="3" t="n">
        <v>1.106956557807377</v>
      </c>
      <c r="AH36" s="3" t="n">
        <v>0.140888800641266</v>
      </c>
      <c r="AI36" s="3" t="n">
        <v>1.165229864666227</v>
      </c>
    </row>
    <row r="37">
      <c r="A37" s="2" t="inlineStr">
        <is>
          <t>ACN</t>
        </is>
      </c>
      <c r="B37" s="2" t="inlineStr">
        <is>
          <t>Information Technology</t>
        </is>
      </c>
      <c r="C37" s="3" t="n">
        <v>0.001951899570194</v>
      </c>
      <c r="D37" s="2" t="n">
        <v>151200105355.5383</v>
      </c>
      <c r="E37" s="19">
        <f>SQRT(D37)</f>
        <v/>
      </c>
      <c r="F37" s="22">
        <f>D37/SUM($D$2:$D$2546)</f>
        <v/>
      </c>
      <c r="G37" s="22">
        <f>E37/SUM($E$2:$E$2546)</f>
        <v/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1</v>
      </c>
      <c r="P37" s="2" t="n">
        <v>0</v>
      </c>
      <c r="Q37" s="2" t="n">
        <v>0</v>
      </c>
      <c r="R37" s="2" t="n">
        <v>0</v>
      </c>
      <c r="S37" s="3" t="n">
        <v>25.74186999748749</v>
      </c>
      <c r="T37" s="3" t="n">
        <v>0.8897456446273119</v>
      </c>
      <c r="U37" s="3" t="n">
        <v>-0.0011219194635754</v>
      </c>
      <c r="V37" s="3" t="n">
        <v>0.2020813737407942</v>
      </c>
      <c r="W37" s="3" t="n">
        <v>0.0188453204076847</v>
      </c>
      <c r="X37" s="3" t="n">
        <v>0.4778530531096216</v>
      </c>
      <c r="Y37" s="3" t="n">
        <v>0.0155396345633553</v>
      </c>
      <c r="Z37" s="3" t="n">
        <v>-1.849112513515828</v>
      </c>
      <c r="AA37" s="3" t="n">
        <v>-2.035164516297705</v>
      </c>
      <c r="AB37" s="3" t="n">
        <v>-2.256570335219632</v>
      </c>
      <c r="AC37" s="3" t="n">
        <v>0.0581349065817832</v>
      </c>
      <c r="AD37" s="3" t="n">
        <v>0.0658599011990387</v>
      </c>
      <c r="AE37" s="3" t="n">
        <v>0.031493701259748</v>
      </c>
      <c r="AF37" s="3" t="n">
        <v>0.0259872674082357</v>
      </c>
      <c r="AG37" s="3" t="n">
        <v>1.033306689754999</v>
      </c>
      <c r="AH37" s="3" t="n">
        <v>0.1288667401870407</v>
      </c>
      <c r="AI37" s="3" t="n">
        <v>1.164818207331272</v>
      </c>
    </row>
    <row r="38">
      <c r="A38" s="2" t="inlineStr">
        <is>
          <t>ACNB</t>
        </is>
      </c>
      <c r="B38" s="2" t="inlineStr">
        <is>
          <t>Financials</t>
        </is>
      </c>
      <c r="C38" s="3" t="n">
        <v>-0.0033190435197137</v>
      </c>
      <c r="D38" s="2" t="n">
        <v>462427136.5411491</v>
      </c>
      <c r="E38" s="19">
        <f>SQRT(D38)</f>
        <v/>
      </c>
      <c r="F38" s="22">
        <f>D38/SUM($D$2:$D$2546)</f>
        <v/>
      </c>
      <c r="G38" s="22">
        <f>E38/SUM($E$2:$E$2546)</f>
        <v/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1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3" t="n">
        <v>19.95199955989188</v>
      </c>
      <c r="T38" s="3" t="n">
        <v>0.6119244281021674</v>
      </c>
      <c r="U38" s="3" t="n">
        <v>0.0004302836921167</v>
      </c>
      <c r="V38" s="3" t="n">
        <v>0.8545151630928075</v>
      </c>
      <c r="W38" s="3" t="n">
        <v>0.0171597680742279</v>
      </c>
      <c r="X38" s="3" t="n">
        <v>0.2167180980464549</v>
      </c>
      <c r="Y38" s="3" t="n">
        <v>0.0123587019839644</v>
      </c>
      <c r="Z38" s="3" t="n">
        <v>-3.140980664635503</v>
      </c>
      <c r="AA38" s="3" t="n">
        <v>-2.933582874927886</v>
      </c>
      <c r="AB38" s="3" t="n">
        <v>-2.954333039664673</v>
      </c>
      <c r="AC38" s="3" t="n">
        <v>0.1007553327179232</v>
      </c>
      <c r="AD38" s="3" t="n">
        <v>0.1106249957185371</v>
      </c>
      <c r="AE38" s="3" t="n">
        <v>0.0337609723160026</v>
      </c>
      <c r="AF38" s="3" t="n">
        <v>0.0431141199226305</v>
      </c>
      <c r="AG38" s="3" t="n">
        <v>1.552203752379219</v>
      </c>
      <c r="AH38" s="3" t="n">
        <v>0.0875280101904324</v>
      </c>
      <c r="AI38" s="3" t="n">
        <v>1.646218787248419</v>
      </c>
    </row>
    <row r="39">
      <c r="A39" s="2" t="inlineStr">
        <is>
          <t>ACRE</t>
        </is>
      </c>
      <c r="B39" s="2" t="inlineStr">
        <is>
          <t>Financials</t>
        </is>
      </c>
      <c r="C39" s="3" t="n">
        <v>-0.0022101046220929</v>
      </c>
      <c r="D39" s="2" t="n">
        <v>234068267.5178876</v>
      </c>
      <c r="E39" s="19">
        <f>SQRT(D39)</f>
        <v/>
      </c>
      <c r="F39" s="22">
        <f>D39/SUM($D$2:$D$2546)</f>
        <v/>
      </c>
      <c r="G39" s="22">
        <f>E39/SUM($E$2:$E$2546)</f>
        <v/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1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3" t="n">
        <v>19.27112337230313</v>
      </c>
      <c r="T39" s="3" t="n">
        <v>1.007692064326154</v>
      </c>
      <c r="U39" s="3" t="n">
        <v>-0.0009116521689569</v>
      </c>
      <c r="V39" s="3" t="n">
        <v>2.237377178689882</v>
      </c>
      <c r="W39" s="3" t="n">
        <v>0.0284772412601378</v>
      </c>
      <c r="X39" s="3" t="n">
        <v>0.6723611829709256</v>
      </c>
      <c r="Y39" s="3" t="n">
        <v>0.0251726111304835</v>
      </c>
      <c r="Z39" s="3" t="n">
        <v>-1.69815402657689</v>
      </c>
      <c r="AA39" s="3" t="n">
        <v>-1.734606258959529</v>
      </c>
      <c r="AB39" s="3" t="n">
        <v>-1.568931688641186</v>
      </c>
      <c r="AC39" s="3" t="n">
        <v>-0.1885774627550776</v>
      </c>
      <c r="AD39" s="3" t="n">
        <v>-0.1489479986745135</v>
      </c>
      <c r="AE39" s="3" t="n">
        <v>-0.8913946587537093</v>
      </c>
      <c r="AF39" s="3" t="n">
        <v>-0.4932354279030476</v>
      </c>
      <c r="AG39" s="3" t="n">
        <v>2.052543356741736</v>
      </c>
      <c r="AH39" s="3" t="n">
        <v>0.6173957590443183</v>
      </c>
      <c r="AI39" s="3" t="n">
        <v>1.470436262051293</v>
      </c>
    </row>
    <row r="40">
      <c r="A40" s="2" t="inlineStr">
        <is>
          <t>ACT</t>
        </is>
      </c>
      <c r="B40" s="2" t="inlineStr">
        <is>
          <t>Financials</t>
        </is>
      </c>
      <c r="C40" s="3" t="n">
        <v>0.0020936836604351</v>
      </c>
      <c r="D40" s="2" t="n">
        <v>5450502848.296791</v>
      </c>
      <c r="E40" s="19">
        <f>SQRT(D40)</f>
        <v/>
      </c>
      <c r="F40" s="22">
        <f>D40/SUM($D$2:$D$2546)</f>
        <v/>
      </c>
      <c r="G40" s="22">
        <f>E40/SUM($E$2:$E$2546)</f>
        <v/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3" t="n">
        <v>22.41897370710788</v>
      </c>
      <c r="T40" s="3" t="n">
        <v>0.4723145794959243</v>
      </c>
      <c r="U40" s="3" t="n">
        <v>0.0003444652515951</v>
      </c>
      <c r="V40" s="3" t="n">
        <v>0.9582836933352228</v>
      </c>
      <c r="W40" s="3" t="n">
        <v>0.014120800457155</v>
      </c>
      <c r="X40" s="3" t="n">
        <v>0.1352288688764684</v>
      </c>
      <c r="Y40" s="3" t="n">
        <v>0.0126043410755615</v>
      </c>
      <c r="Z40" s="3" t="n">
        <v>-3.165023523281201</v>
      </c>
      <c r="AA40" s="3" t="n">
        <v>-2.82567191886442</v>
      </c>
      <c r="AB40" s="3" t="n">
        <v>-2.901238851499429</v>
      </c>
      <c r="AC40" s="3" t="n">
        <v>0.1231504722926162</v>
      </c>
      <c r="AD40" s="3" t="inlineStr"/>
      <c r="AE40" s="3" t="n">
        <v>0.009331259720062201</v>
      </c>
      <c r="AF40" s="3" t="n">
        <v>0.0266091055239968</v>
      </c>
      <c r="AG40" s="3" t="n">
        <v>1.136455850166634</v>
      </c>
      <c r="AH40" s="3" t="n">
        <v>0.1098037889868314</v>
      </c>
      <c r="AI40" s="3" t="n">
        <v>1.142396089086846</v>
      </c>
    </row>
    <row r="41">
      <c r="A41" s="2" t="inlineStr">
        <is>
          <t>ACTG</t>
        </is>
      </c>
      <c r="B41" s="2" t="inlineStr">
        <is>
          <t>Financials</t>
        </is>
      </c>
      <c r="C41" s="3" t="n">
        <v>-0.0205587776136208</v>
      </c>
      <c r="D41" s="2" t="n">
        <v>331823705.8395071</v>
      </c>
      <c r="E41" s="19">
        <f>SQRT(D41)</f>
        <v/>
      </c>
      <c r="F41" s="22">
        <f>D41/SUM($D$2:$D$2546)</f>
        <v/>
      </c>
      <c r="G41" s="22">
        <f>E41/SUM($E$2:$E$2546)</f>
        <v/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1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3" t="n">
        <v>19.62011437933937</v>
      </c>
      <c r="T41" s="3" t="n">
        <v>0.8162917475448846</v>
      </c>
      <c r="U41" s="3" t="n">
        <v>-0.0007513466049585</v>
      </c>
      <c r="V41" s="3" t="n">
        <v>1.623090787433055</v>
      </c>
      <c r="W41" s="3" t="n">
        <v>0.0280220383624423</v>
      </c>
      <c r="X41" s="3" t="n">
        <v>0.5288078213446762</v>
      </c>
      <c r="Y41" s="3" t="n">
        <v>0.0275781794927424</v>
      </c>
      <c r="Z41" s="3" t="n">
        <v>-3.110494055112876</v>
      </c>
      <c r="AA41" s="3" t="n">
        <v>-3.176665395180285</v>
      </c>
      <c r="AB41" s="3" t="n">
        <v>-2.888198905883549</v>
      </c>
      <c r="AC41" s="3" t="n">
        <v>-0.0396957775113598</v>
      </c>
      <c r="AD41" s="3" t="n">
        <v>0.0982690489743716</v>
      </c>
      <c r="AE41" s="3" t="n">
        <v>-0.2712781954887218</v>
      </c>
      <c r="AF41" s="3" t="n">
        <v>0.170945870620547</v>
      </c>
      <c r="AG41" s="3" t="n">
        <v>1.307340910867067</v>
      </c>
      <c r="AH41" s="3" t="n">
        <v>0.1495913846502979</v>
      </c>
      <c r="AI41" s="3" t="n">
        <v>1.189355341824799</v>
      </c>
    </row>
    <row r="42">
      <c r="A42" s="2" t="inlineStr">
        <is>
          <t>ACVA</t>
        </is>
      </c>
      <c r="B42" s="2" t="inlineStr">
        <is>
          <t>Industrials</t>
        </is>
      </c>
      <c r="C42" s="3" t="n">
        <v>-0.0244981400463705</v>
      </c>
      <c r="D42" s="2" t="n">
        <v>1992021020.707512</v>
      </c>
      <c r="E42" s="19">
        <f>SQRT(D42)</f>
        <v/>
      </c>
      <c r="F42" s="22">
        <f>D42/SUM($D$2:$D$2546)</f>
        <v/>
      </c>
      <c r="G42" s="22">
        <f>E42/SUM($E$2:$E$2546)</f>
        <v/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0</v>
      </c>
      <c r="S42" s="3" t="n">
        <v>21.41241554861715</v>
      </c>
      <c r="T42" s="3" t="n">
        <v>1.201143344470507</v>
      </c>
      <c r="U42" s="3" t="n">
        <v>-0.0004434666229268</v>
      </c>
      <c r="V42" s="3" t="n">
        <v>0.2252902932924896</v>
      </c>
      <c r="W42" s="3" t="n">
        <v>0.0334573522576941</v>
      </c>
      <c r="X42" s="3" t="n">
        <v>0.8366582472679013</v>
      </c>
      <c r="Y42" s="3" t="n">
        <v>0.0318174107266518</v>
      </c>
      <c r="Z42" s="3" t="n">
        <v>-1.113026576087922</v>
      </c>
      <c r="AA42" s="3" t="n">
        <v>-1.44489548019478</v>
      </c>
      <c r="AB42" s="3" t="n">
        <v>-1.494024420386296</v>
      </c>
      <c r="AC42" s="3" t="n">
        <v>-0.0146544638317279</v>
      </c>
      <c r="AD42" s="3" t="n">
        <v>0.0072268313689214</v>
      </c>
      <c r="AE42" s="3" t="n">
        <v>0.1081081081081081</v>
      </c>
      <c r="AF42" s="3" t="n">
        <v>0.1887673215849099</v>
      </c>
      <c r="AG42" s="3" t="n">
        <v>1.093623510023885</v>
      </c>
      <c r="AH42" s="3" t="n">
        <v>0.1638447015786195</v>
      </c>
      <c r="AI42" s="3" t="n">
        <v>1.415568325894697</v>
      </c>
    </row>
    <row r="43">
      <c r="A43" s="2" t="inlineStr">
        <is>
          <t>ADAM</t>
        </is>
      </c>
      <c r="B43" s="2" t="inlineStr">
        <is>
          <t>Financials</t>
        </is>
      </c>
      <c r="C43" s="3" t="n">
        <v>-0.0130911941763733</v>
      </c>
      <c r="D43" s="2" t="n">
        <v>586605018.5814514</v>
      </c>
      <c r="E43" s="19">
        <f>SQRT(D43)</f>
        <v/>
      </c>
      <c r="F43" s="22">
        <f>D43/SUM($D$2:$D$2546)</f>
        <v/>
      </c>
      <c r="G43" s="22">
        <f>E43/SUM($E$2:$E$2546)</f>
        <v/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1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3" t="n">
        <v>20.18986226984343</v>
      </c>
      <c r="T43" s="3" t="n">
        <v>0.8915523302577701</v>
      </c>
      <c r="U43" s="3" t="n">
        <v>0.0006928078478054</v>
      </c>
      <c r="V43" s="3" t="n">
        <v>2.354570718368679</v>
      </c>
      <c r="W43" s="3" t="n">
        <v>0.021853264345632</v>
      </c>
      <c r="X43" s="3" t="n">
        <v>0.2399977538895646</v>
      </c>
      <c r="Y43" s="3" t="n">
        <v>0.0179525263450974</v>
      </c>
      <c r="Z43" s="3" t="n">
        <v>-1.741601006564513</v>
      </c>
      <c r="AA43" s="3" t="n">
        <v>-1.845251027872403</v>
      </c>
      <c r="AB43" s="3" t="n">
        <v>-1.796098240576768</v>
      </c>
      <c r="AC43" s="3" t="n">
        <v>0.0582743053966107</v>
      </c>
      <c r="AD43" s="3" t="n">
        <v>0.0986967348830497</v>
      </c>
      <c r="AE43" s="3" t="n">
        <v>-0.2962758620689655</v>
      </c>
      <c r="AF43" s="3" t="n">
        <v>0.0574538193407262</v>
      </c>
      <c r="AG43" s="3" t="n">
        <v>8.755641114359632</v>
      </c>
      <c r="AH43" s="3" t="n">
        <v>0.3805209123443046</v>
      </c>
      <c r="AI43" s="3" t="n">
        <v>4.293866289024857</v>
      </c>
    </row>
    <row r="44">
      <c r="A44" s="2" t="inlineStr">
        <is>
          <t>ADBE</t>
        </is>
      </c>
      <c r="B44" s="2" t="inlineStr">
        <is>
          <t>Information Technology</t>
        </is>
      </c>
      <c r="C44" s="3" t="n">
        <v>-0.0071179340720033</v>
      </c>
      <c r="D44" s="2" t="n">
        <v>144114238006.5918</v>
      </c>
      <c r="E44" s="19">
        <f>SQRT(D44)</f>
        <v/>
      </c>
      <c r="F44" s="22">
        <f>D44/SUM($D$2:$D$2546)</f>
        <v/>
      </c>
      <c r="G44" s="22">
        <f>E44/SUM($E$2:$E$2546)</f>
        <v/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1</v>
      </c>
      <c r="P44" s="2" t="n">
        <v>0</v>
      </c>
      <c r="Q44" s="2" t="n">
        <v>0</v>
      </c>
      <c r="R44" s="2" t="n">
        <v>0</v>
      </c>
      <c r="S44" s="3" t="n">
        <v>25.69387214150105</v>
      </c>
      <c r="T44" s="3" t="n">
        <v>0.904611749934933</v>
      </c>
      <c r="U44" s="3" t="n">
        <v>-0.0015438422893174</v>
      </c>
      <c r="V44" s="3" t="n">
        <v>0.0794369810946533</v>
      </c>
      <c r="W44" s="3" t="n">
        <v>0.0197257820707091</v>
      </c>
      <c r="X44" s="3" t="n">
        <v>0.6742305605031607</v>
      </c>
      <c r="Y44" s="3" t="n">
        <v>0.014913230456415</v>
      </c>
      <c r="Z44" s="3" t="n">
        <v>-1.701591933207217</v>
      </c>
      <c r="AA44" s="3" t="n">
        <v>-1.641297784793334</v>
      </c>
      <c r="AB44" s="3" t="n">
        <v>-1.700703703658088</v>
      </c>
      <c r="AC44" s="3" t="n">
        <v>0.0469349877816417</v>
      </c>
      <c r="AD44" s="3" t="n">
        <v>0.048072973883976</v>
      </c>
      <c r="AE44" s="3" t="n">
        <v>0.1002033110659308</v>
      </c>
      <c r="AF44" s="3" t="n">
        <v>0.0999401913875598</v>
      </c>
      <c r="AG44" s="3" t="n">
        <v>1.04278550187191</v>
      </c>
      <c r="AH44" s="3" t="n">
        <v>0.2335005514640481</v>
      </c>
      <c r="AI44" s="3" t="n">
        <v>1.538609364081062</v>
      </c>
    </row>
    <row r="45">
      <c r="A45" s="2" t="inlineStr">
        <is>
          <t>ADC</t>
        </is>
      </c>
      <c r="B45" s="2" t="inlineStr">
        <is>
          <t>Real Estate</t>
        </is>
      </c>
      <c r="C45" s="3" t="n">
        <v>-0.0015230050989954</v>
      </c>
      <c r="D45" s="2" t="n">
        <v>8129533394.877777</v>
      </c>
      <c r="E45" s="19">
        <f>SQRT(D45)</f>
        <v/>
      </c>
      <c r="F45" s="22">
        <f>D45/SUM($D$2:$D$2546)</f>
        <v/>
      </c>
      <c r="G45" s="22">
        <f>E45/SUM($E$2:$E$2546)</f>
        <v/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1</v>
      </c>
      <c r="R45" s="2" t="n">
        <v>0</v>
      </c>
      <c r="S45" s="3" t="n">
        <v>22.81876936585513</v>
      </c>
      <c r="T45" s="3" t="n">
        <v>0.0957841692746475</v>
      </c>
      <c r="U45" s="3" t="n">
        <v>0.0003436817905654</v>
      </c>
      <c r="V45" s="3" t="n">
        <v>0.6954937910166498</v>
      </c>
      <c r="W45" s="3" t="n">
        <v>0.011665646967749</v>
      </c>
      <c r="X45" s="3" t="n">
        <v>0.1049579065159957</v>
      </c>
      <c r="Y45" s="3" t="n">
        <v>0.0108866079601175</v>
      </c>
      <c r="Z45" s="3" t="n">
        <v>-1.623133729582496</v>
      </c>
      <c r="AA45" s="3" t="n">
        <v>-1.592972482176209</v>
      </c>
      <c r="AB45" s="3" t="n">
        <v>-1.610516776048118</v>
      </c>
      <c r="AC45" s="3" t="n">
        <v>0.0242070473717463</v>
      </c>
      <c r="AD45" s="3" t="n">
        <v>0.0532069897483339</v>
      </c>
      <c r="AE45" s="3" t="n">
        <v>-0.0078651685393258</v>
      </c>
      <c r="AF45" s="3" t="n">
        <v>0.19566123467623</v>
      </c>
      <c r="AG45" s="3" t="n">
        <v>1.387174127605305</v>
      </c>
      <c r="AH45" s="3" t="n">
        <v>0.3598573608678461</v>
      </c>
      <c r="AI45" s="3" t="n">
        <v>1.556689552956824</v>
      </c>
    </row>
    <row r="46">
      <c r="A46" s="2" t="inlineStr">
        <is>
          <t>ADCT</t>
        </is>
      </c>
      <c r="B46" s="2" t="inlineStr">
        <is>
          <t>Health Care</t>
        </is>
      </c>
      <c r="C46" s="3" t="n">
        <v>0.031849871601469</v>
      </c>
      <c r="D46" s="2" t="n">
        <v>382780262.3575423</v>
      </c>
      <c r="E46" s="19">
        <f>SQRT(D46)</f>
        <v/>
      </c>
      <c r="F46" s="22">
        <f>D46/SUM($D$2:$D$2546)</f>
        <v/>
      </c>
      <c r="G46" s="22">
        <f>E46/SUM($E$2:$E$2546)</f>
        <v/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3" t="n">
        <v>19.76297165497431</v>
      </c>
      <c r="T46" s="3" t="n">
        <v>1.553659133185127</v>
      </c>
      <c r="U46" s="3" t="n">
        <v>0.0015223639574615</v>
      </c>
      <c r="V46" s="3" t="n">
        <v>-0.5203612087342917</v>
      </c>
      <c r="W46" s="3" t="n">
        <v>0.06613183427414571</v>
      </c>
      <c r="X46" s="3" t="n">
        <v>0.8459347309629688</v>
      </c>
      <c r="Y46" s="3" t="n">
        <v>0.0619615440521469</v>
      </c>
      <c r="Z46" s="3" t="n">
        <v>-2.169250374278596</v>
      </c>
      <c r="AA46" s="3" t="n">
        <v>-1.94307542457836</v>
      </c>
      <c r="AB46" s="3" t="n">
        <v>-2.260098889818112</v>
      </c>
      <c r="AC46" s="3" t="n">
        <v>-0.5919427470070425</v>
      </c>
      <c r="AD46" s="3" t="n">
        <v>-0.5831648649414789</v>
      </c>
      <c r="AE46" s="3" t="n">
        <v>0.1336125654450262</v>
      </c>
      <c r="AF46" s="3" t="n">
        <v>-0.0308052678153141</v>
      </c>
      <c r="AG46" s="3" t="n">
        <v>1.299056694550971</v>
      </c>
      <c r="AH46" s="3" t="n">
        <v>0.3654765347787823</v>
      </c>
      <c r="AI46" s="3" t="inlineStr"/>
    </row>
    <row r="47">
      <c r="A47" s="2" t="inlineStr">
        <is>
          <t>ADEA</t>
        </is>
      </c>
      <c r="B47" s="2" t="inlineStr">
        <is>
          <t>Information Technology</t>
        </is>
      </c>
      <c r="C47" s="3" t="n">
        <v>-0.0185681930094019</v>
      </c>
      <c r="D47" s="2" t="n">
        <v>1654496653.834139</v>
      </c>
      <c r="E47" s="19">
        <f>SQRT(D47)</f>
        <v/>
      </c>
      <c r="F47" s="22">
        <f>D47/SUM($D$2:$D$2546)</f>
        <v/>
      </c>
      <c r="G47" s="22">
        <f>E47/SUM($E$2:$E$2546)</f>
        <v/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1</v>
      </c>
      <c r="P47" s="2" t="n">
        <v>0</v>
      </c>
      <c r="Q47" s="2" t="n">
        <v>0</v>
      </c>
      <c r="R47" s="2" t="n">
        <v>0</v>
      </c>
      <c r="S47" s="3" t="n">
        <v>21.22676266286039</v>
      </c>
      <c r="T47" s="3" t="n">
        <v>1.320031528054721</v>
      </c>
      <c r="U47" s="3" t="n">
        <v>0.000708564609266</v>
      </c>
      <c r="V47" s="3" t="n">
        <v>0.243527842178635</v>
      </c>
      <c r="W47" s="3" t="n">
        <v>0.0292781690987421</v>
      </c>
      <c r="X47" s="3" t="n">
        <v>0.2177072400902451</v>
      </c>
      <c r="Y47" s="3" t="n">
        <v>0.0220540313913696</v>
      </c>
      <c r="Z47" s="3" t="n">
        <v>-2.269906186901266</v>
      </c>
      <c r="AA47" s="3" t="n">
        <v>-2.30685117477454</v>
      </c>
      <c r="AB47" s="3" t="n">
        <v>-2.261698622535016</v>
      </c>
      <c r="AC47" s="3" t="n">
        <v>0.0404280056082273</v>
      </c>
      <c r="AD47" s="3" t="n">
        <v>0.074686158907389</v>
      </c>
      <c r="AE47" s="3" t="n">
        <v>0.59520697167756</v>
      </c>
      <c r="AF47" s="3" t="n">
        <v>-0.0240029041535289</v>
      </c>
      <c r="AG47" s="3" t="n">
        <v>1.258643013274356</v>
      </c>
      <c r="AH47" s="3" t="n">
        <v>0.4232846643204823</v>
      </c>
      <c r="AI47" s="3" t="n">
        <v>2.0620675277229</v>
      </c>
    </row>
    <row r="48">
      <c r="A48" s="2" t="inlineStr">
        <is>
          <t>ADI</t>
        </is>
      </c>
      <c r="B48" s="2" t="inlineStr">
        <is>
          <t>Information Technology</t>
        </is>
      </c>
      <c r="C48" s="3" t="n">
        <v>-0.0059935187046026</v>
      </c>
      <c r="D48" s="2" t="n">
        <v>115248358244.2522</v>
      </c>
      <c r="E48" s="19">
        <f>SQRT(D48)</f>
        <v/>
      </c>
      <c r="F48" s="22">
        <f>D48/SUM($D$2:$D$2546)</f>
        <v/>
      </c>
      <c r="G48" s="22">
        <f>E48/SUM($E$2:$E$2546)</f>
        <v/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</v>
      </c>
      <c r="P48" s="2" t="n">
        <v>0</v>
      </c>
      <c r="Q48" s="2" t="n">
        <v>0</v>
      </c>
      <c r="R48" s="2" t="n">
        <v>0</v>
      </c>
      <c r="S48" s="3" t="n">
        <v>25.47035527355253</v>
      </c>
      <c r="T48" s="3" t="n">
        <v>1.558710108153576</v>
      </c>
      <c r="U48" s="3" t="n">
        <v>0.0008497204070964</v>
      </c>
      <c r="V48" s="3" t="n">
        <v>0.2957598921084843</v>
      </c>
      <c r="W48" s="3" t="n">
        <v>0.0237895648080616</v>
      </c>
      <c r="X48" s="3" t="n">
        <v>0.2640382975183434</v>
      </c>
      <c r="Y48" s="3" t="n">
        <v>0.013005302936637</v>
      </c>
      <c r="Z48" s="3" t="n">
        <v>-1.862921445306257</v>
      </c>
      <c r="AA48" s="3" t="n">
        <v>-1.836369301687889</v>
      </c>
      <c r="AB48" s="3" t="n">
        <v>-1.875312173662588</v>
      </c>
      <c r="AC48" s="3" t="n">
        <v>0.0179965426978517</v>
      </c>
      <c r="AD48" s="3" t="n">
        <v>0.0245012774413281</v>
      </c>
      <c r="AE48" s="3" t="n">
        <v>-0.1965108624094799</v>
      </c>
      <c r="AF48" s="3" t="n">
        <v>-0.114980127360201</v>
      </c>
      <c r="AG48" s="3" t="n">
        <v>1.070629535413846</v>
      </c>
      <c r="AH48" s="3" t="n">
        <v>0.1802891485354774</v>
      </c>
      <c r="AI48" s="3" t="n">
        <v>1.238807009666946</v>
      </c>
    </row>
    <row r="49">
      <c r="A49" s="2" t="inlineStr">
        <is>
          <t>ADM</t>
        </is>
      </c>
      <c r="B49" s="2" t="inlineStr">
        <is>
          <t>Consumer Staples</t>
        </is>
      </c>
      <c r="C49" s="3" t="n">
        <v>-0.0083935263322907</v>
      </c>
      <c r="D49" s="2" t="n">
        <v>28264974122.13074</v>
      </c>
      <c r="E49" s="19">
        <f>SQRT(D49)</f>
        <v/>
      </c>
      <c r="F49" s="22">
        <f>D49/SUM($D$2:$D$2546)</f>
        <v/>
      </c>
      <c r="G49" s="22">
        <f>E49/SUM($E$2:$E$2546)</f>
        <v/>
      </c>
      <c r="H49" s="2" t="n">
        <v>0</v>
      </c>
      <c r="I49" s="2" t="n">
        <v>0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3" t="n">
        <v>24.06488921152861</v>
      </c>
      <c r="T49" s="3" t="n">
        <v>0.4487340862238839</v>
      </c>
      <c r="U49" s="3" t="n">
        <v>0.0003044043637379</v>
      </c>
      <c r="V49" s="3" t="n">
        <v>0.7935616676343565</v>
      </c>
      <c r="W49" s="3" t="n">
        <v>0.0183194226681071</v>
      </c>
      <c r="X49" s="3" t="n">
        <v>0.2012870494579262</v>
      </c>
      <c r="Y49" s="3" t="n">
        <v>0.0165923674062562</v>
      </c>
      <c r="Z49" s="3" t="n">
        <v>-1.940492000200161</v>
      </c>
      <c r="AA49" s="3" t="n">
        <v>-1.875282578297968</v>
      </c>
      <c r="AB49" s="3" t="n">
        <v>-1.868957467630392</v>
      </c>
      <c r="AC49" s="3" t="n">
        <v>0.0309924217943689</v>
      </c>
      <c r="AD49" s="3" t="n">
        <v>0.0721741329457907</v>
      </c>
      <c r="AE49" s="3" t="n">
        <v>-0.08198701191989879</v>
      </c>
      <c r="AF49" s="3" t="n">
        <v>-0.0074021896415212</v>
      </c>
      <c r="AG49" s="3" t="n">
        <v>1.26909630156161</v>
      </c>
      <c r="AH49" s="3" t="n">
        <v>0.2041887837525963</v>
      </c>
      <c r="AI49" s="3" t="n">
        <v>1.339099420419082</v>
      </c>
    </row>
    <row r="50">
      <c r="A50" s="2" t="inlineStr">
        <is>
          <t>ADMA</t>
        </is>
      </c>
      <c r="B50" s="2" t="inlineStr">
        <is>
          <t>Health Care</t>
        </is>
      </c>
      <c r="C50" s="3" t="n">
        <v>-0.0134623893925334</v>
      </c>
      <c r="D50" s="2" t="n">
        <v>4093561739.577885</v>
      </c>
      <c r="E50" s="19">
        <f>SQRT(D50)</f>
        <v/>
      </c>
      <c r="F50" s="22">
        <f>D50/SUM($D$2:$D$2546)</f>
        <v/>
      </c>
      <c r="G50" s="22">
        <f>E50/SUM($E$2:$E$2546)</f>
        <v/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3" t="n">
        <v>22.13268126901171</v>
      </c>
      <c r="T50" s="3" t="n">
        <v>1.111807740847549</v>
      </c>
      <c r="U50" s="3" t="n">
        <v>0.0015181905953197</v>
      </c>
      <c r="V50" s="3" t="n">
        <v>0.0973052381618834</v>
      </c>
      <c r="W50" s="3" t="n">
        <v>0.0345120642340895</v>
      </c>
      <c r="X50" s="3" t="n">
        <v>0.3353120355282237</v>
      </c>
      <c r="Y50" s="3" t="n">
        <v>0.0290234883955717</v>
      </c>
      <c r="Z50" s="3" t="n">
        <v>-1.172202854286903</v>
      </c>
      <c r="AA50" s="3" t="n">
        <v>-1.307155931368562</v>
      </c>
      <c r="AB50" s="3" t="n">
        <v>-1.139719710002075</v>
      </c>
      <c r="AC50" s="3" t="n">
        <v>0.0334368964505013</v>
      </c>
      <c r="AD50" s="3" t="n">
        <v>0.0334681650640323</v>
      </c>
      <c r="AE50" s="3" t="n">
        <v>0.9406593406593404</v>
      </c>
      <c r="AF50" s="3" t="n">
        <v>0.4961086972595173</v>
      </c>
      <c r="AG50" s="3" t="n">
        <v>1.017929862713532</v>
      </c>
      <c r="AH50" s="3" t="n">
        <v>0.1501217808660768</v>
      </c>
      <c r="AI50" s="3" t="n">
        <v>1.184264105943639</v>
      </c>
    </row>
    <row r="51">
      <c r="A51" s="2" t="inlineStr">
        <is>
          <t>ADNT</t>
        </is>
      </c>
      <c r="B51" s="2" t="inlineStr">
        <is>
          <t>Consumer Discretionary</t>
        </is>
      </c>
      <c r="C51" s="3" t="n">
        <v>-0.002918479997009</v>
      </c>
      <c r="D51" s="2" t="n">
        <v>1881753474.041714</v>
      </c>
      <c r="E51" s="19">
        <f>SQRT(D51)</f>
        <v/>
      </c>
      <c r="F51" s="22">
        <f>D51/SUM($D$2:$D$2546)</f>
        <v/>
      </c>
      <c r="G51" s="22">
        <f>E51/SUM($E$2:$E$2546)</f>
        <v/>
      </c>
      <c r="H51" s="2" t="n">
        <v>0</v>
      </c>
      <c r="I51" s="2" t="n">
        <v>1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3" t="n">
        <v>21.35546987805322</v>
      </c>
      <c r="T51" s="3" t="n">
        <v>1.423469116987211</v>
      </c>
      <c r="U51" s="3" t="n">
        <v>0.0006342410577305</v>
      </c>
      <c r="V51" s="3" t="n">
        <v>0.9485833424110002</v>
      </c>
      <c r="W51" s="3" t="n">
        <v>0.0315999049461877</v>
      </c>
      <c r="X51" s="3" t="n">
        <v>0.533586246360883</v>
      </c>
      <c r="Y51" s="3" t="n">
        <v>0.0243657465458001</v>
      </c>
      <c r="Z51" s="3" t="n">
        <v>-1.066781256703361</v>
      </c>
      <c r="AA51" s="3" t="n">
        <v>-1.042041267033695</v>
      </c>
      <c r="AB51" s="3" t="n">
        <v>-0.9543915537795216</v>
      </c>
      <c r="AC51" s="3" t="n">
        <v>0.0765243704802151</v>
      </c>
      <c r="AD51" s="3" t="n">
        <v>0.2529555579762667</v>
      </c>
      <c r="AE51" s="3" t="n">
        <v>0.6049403159311189</v>
      </c>
      <c r="AF51" s="3" t="n">
        <v>0.0192403402407022</v>
      </c>
      <c r="AG51" s="3" t="n">
        <v>2.267434886078563</v>
      </c>
      <c r="AH51" s="3" t="n">
        <v>0.2709370755998189</v>
      </c>
      <c r="AI51" s="3" t="n">
        <v>2.336134453781513</v>
      </c>
    </row>
    <row r="52">
      <c r="A52" s="2" t="inlineStr">
        <is>
          <t>ADP</t>
        </is>
      </c>
      <c r="B52" s="2" t="inlineStr">
        <is>
          <t>Industrials</t>
        </is>
      </c>
      <c r="C52" s="3" t="n">
        <v>-0.0107810726568537</v>
      </c>
      <c r="D52" s="2" t="n">
        <v>121367404272.3402</v>
      </c>
      <c r="E52" s="19">
        <f>SQRT(D52)</f>
        <v/>
      </c>
      <c r="F52" s="22">
        <f>D52/SUM($D$2:$D$2546)</f>
        <v/>
      </c>
      <c r="G52" s="22">
        <f>E52/SUM($E$2:$E$2546)</f>
        <v/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1</v>
      </c>
      <c r="O52" s="2" t="n">
        <v>0</v>
      </c>
      <c r="P52" s="2" t="n">
        <v>0</v>
      </c>
      <c r="Q52" s="2" t="n">
        <v>0</v>
      </c>
      <c r="R52" s="2" t="n">
        <v>0</v>
      </c>
      <c r="S52" s="3" t="n">
        <v>25.52208818093922</v>
      </c>
      <c r="T52" s="3" t="n">
        <v>0.6173017645453179</v>
      </c>
      <c r="U52" s="3" t="n">
        <v>0.0003821561556048</v>
      </c>
      <c r="V52" s="3" t="n">
        <v>0.0509856829937183</v>
      </c>
      <c r="W52" s="3" t="n">
        <v>0.0124573860340734</v>
      </c>
      <c r="X52" s="3" t="n">
        <v>0.1690818693831063</v>
      </c>
      <c r="Y52" s="3" t="n">
        <v>0.009850906437828299</v>
      </c>
      <c r="Z52" s="3" t="n">
        <v>-2.517817191881208</v>
      </c>
      <c r="AA52" s="3" t="n">
        <v>-2.481012941255061</v>
      </c>
      <c r="AB52" s="3" t="n">
        <v>-2.428613496934336</v>
      </c>
      <c r="AC52" s="3" t="n">
        <v>0.0300146486763925</v>
      </c>
      <c r="AD52" s="3" t="n">
        <v>0.034816596971276</v>
      </c>
      <c r="AE52" s="3" t="n">
        <v>0.1141364296081277</v>
      </c>
      <c r="AF52" s="3" t="n">
        <v>0.07204782292592291</v>
      </c>
      <c r="AG52" s="3" t="n">
        <v>1.032749320328884</v>
      </c>
      <c r="AH52" s="3" t="n">
        <v>0.1698616995163886</v>
      </c>
      <c r="AI52" s="3" t="n">
        <v>1.64232385261797</v>
      </c>
    </row>
    <row r="53">
      <c r="A53" s="2" t="inlineStr">
        <is>
          <t>ADPT</t>
        </is>
      </c>
      <c r="B53" s="2" t="inlineStr">
        <is>
          <t>Health Care</t>
        </is>
      </c>
      <c r="C53" s="3" t="n">
        <v>-0.0061728532019768</v>
      </c>
      <c r="D53" s="2" t="n">
        <v>1999132434</v>
      </c>
      <c r="E53" s="19">
        <f>SQRT(D53)</f>
        <v/>
      </c>
      <c r="F53" s="22">
        <f>D53/SUM($D$2:$D$2546)</f>
        <v/>
      </c>
      <c r="G53" s="22">
        <f>E53/SUM($E$2:$E$2546)</f>
        <v/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1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3" t="n">
        <v>21.41597914039529</v>
      </c>
      <c r="T53" s="3" t="n">
        <v>1.40958194550706</v>
      </c>
      <c r="U53" s="3" t="n">
        <v>0.0037174844946583</v>
      </c>
      <c r="V53" s="3" t="n">
        <v>0.0898974960055097</v>
      </c>
      <c r="W53" s="3" t="n">
        <v>0.0447257997588756</v>
      </c>
      <c r="X53" s="3" t="n">
        <v>0.5995656458440581</v>
      </c>
      <c r="Y53" s="3" t="n">
        <v>0.0389227987239409</v>
      </c>
      <c r="Z53" s="3" t="n">
        <v>-1.242518522772672</v>
      </c>
      <c r="AA53" s="3" t="n">
        <v>-1.336142559865614</v>
      </c>
      <c r="AB53" s="3" t="n">
        <v>-1.46702251094206</v>
      </c>
      <c r="AC53" s="3" t="n">
        <v>-0.0512502314791617</v>
      </c>
      <c r="AD53" s="3" t="n">
        <v>-0.0504038643394847</v>
      </c>
      <c r="AE53" s="3" t="n">
        <v>0.0753623188405796</v>
      </c>
      <c r="AF53" s="3" t="n">
        <v>0.0341461927607655</v>
      </c>
      <c r="AG53" s="3" t="n">
        <v>1.037222646551289</v>
      </c>
      <c r="AH53" s="3" t="n">
        <v>0.1698826305732355</v>
      </c>
      <c r="AI53" s="3" t="n">
        <v>1.414056544456006</v>
      </c>
    </row>
    <row r="54">
      <c r="A54" s="2" t="inlineStr">
        <is>
          <t>ADSK</t>
        </is>
      </c>
      <c r="B54" s="2" t="inlineStr">
        <is>
          <t>Information Technology</t>
        </is>
      </c>
      <c r="C54" s="3" t="n">
        <v>-0.011423523587955</v>
      </c>
      <c r="D54" s="2" t="n">
        <v>60846122070.3125</v>
      </c>
      <c r="E54" s="19">
        <f>SQRT(D54)</f>
        <v/>
      </c>
      <c r="F54" s="22">
        <f>D54/SUM($D$2:$D$2546)</f>
        <v/>
      </c>
      <c r="G54" s="22">
        <f>E54/SUM($E$2:$E$2546)</f>
        <v/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1</v>
      </c>
      <c r="P54" s="2" t="n">
        <v>0</v>
      </c>
      <c r="Q54" s="2" t="n">
        <v>0</v>
      </c>
      <c r="R54" s="2" t="n">
        <v>0</v>
      </c>
      <c r="S54" s="3" t="n">
        <v>24.83161392501985</v>
      </c>
      <c r="T54" s="3" t="n">
        <v>0.9330281695167144</v>
      </c>
      <c r="U54" s="3" t="n">
        <v>0.0003111885923148</v>
      </c>
      <c r="V54" s="3" t="n">
        <v>0.0446207565514627</v>
      </c>
      <c r="W54" s="3" t="n">
        <v>0.0185284947293206</v>
      </c>
      <c r="X54" s="3" t="n">
        <v>0.2381271918202442</v>
      </c>
      <c r="Y54" s="3" t="n">
        <v>0.0152978763747071</v>
      </c>
      <c r="Z54" s="3" t="n">
        <v>-1.948052536669294</v>
      </c>
      <c r="AA54" s="3" t="n">
        <v>-1.81271332497122</v>
      </c>
      <c r="AB54" s="3" t="n">
        <v>-1.887607199146935</v>
      </c>
      <c r="AC54" s="3" t="n">
        <v>0.020576496207157</v>
      </c>
      <c r="AD54" s="3" t="n">
        <v>0.0214968506700969</v>
      </c>
      <c r="AE54" s="3" t="n">
        <v>0.2365869424692954</v>
      </c>
      <c r="AF54" s="3" t="n">
        <v>0.1089871069032779</v>
      </c>
      <c r="AG54" s="3" t="n">
        <v>1.040774989688463</v>
      </c>
      <c r="AH54" s="3" t="n">
        <v>0.2518422991893883</v>
      </c>
      <c r="AI54" s="3" t="n">
        <v>1.913812154696133</v>
      </c>
    </row>
    <row r="55">
      <c r="A55" s="2" t="inlineStr">
        <is>
          <t>ADT</t>
        </is>
      </c>
      <c r="B55" s="2" t="inlineStr">
        <is>
          <t>Consumer Discretionary</t>
        </is>
      </c>
      <c r="C55" s="3" t="n">
        <v>-0.0126075598541411</v>
      </c>
      <c r="D55" s="2" t="n">
        <v>6628586560.374789</v>
      </c>
      <c r="E55" s="19">
        <f>SQRT(D55)</f>
        <v/>
      </c>
      <c r="F55" s="22">
        <f>D55/SUM($D$2:$D$2546)</f>
        <v/>
      </c>
      <c r="G55" s="22">
        <f>E55/SUM($E$2:$E$2546)</f>
        <v/>
      </c>
      <c r="H55" s="2" t="n">
        <v>0</v>
      </c>
      <c r="I55" s="2" t="n">
        <v>1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3" t="n">
        <v>22.61465742993586</v>
      </c>
      <c r="T55" s="3" t="n">
        <v>0.6725575399592036</v>
      </c>
      <c r="U55" s="3" t="n">
        <v>0.0007825246804636</v>
      </c>
      <c r="V55" s="3" t="n">
        <v>0.5520602268175093</v>
      </c>
      <c r="W55" s="3" t="n">
        <v>0.0171040027812379</v>
      </c>
      <c r="X55" s="3" t="n">
        <v>0.1978914716357722</v>
      </c>
      <c r="Y55" s="3" t="n">
        <v>0.0130431807946204</v>
      </c>
      <c r="Z55" s="3" t="n">
        <v>-0.9712139125131865</v>
      </c>
      <c r="AA55" s="3" t="n">
        <v>-0.809963531466505</v>
      </c>
      <c r="AB55" s="3" t="n">
        <v>-1.155864752135109</v>
      </c>
      <c r="AC55" s="3" t="n">
        <v>0.0996767552150125</v>
      </c>
      <c r="AD55" s="3" t="n">
        <v>0.3040847368652348</v>
      </c>
      <c r="AE55" s="3" t="n">
        <v>0.7736526946107787</v>
      </c>
      <c r="AF55" s="3" t="n">
        <v>0.0520093161093713</v>
      </c>
      <c r="AG55" s="3" t="n">
        <v>2.01848168361526</v>
      </c>
      <c r="AH55" s="3" t="n">
        <v>0.4893161625262098</v>
      </c>
      <c r="AI55" s="3" t="n">
        <v>2.844874225927405</v>
      </c>
    </row>
    <row r="56">
      <c r="A56" s="2" t="inlineStr">
        <is>
          <t>ADTN</t>
        </is>
      </c>
      <c r="B56" s="2" t="inlineStr">
        <is>
          <t>Information Technology</t>
        </is>
      </c>
      <c r="C56" s="3" t="n">
        <v>-0.0416270537048859</v>
      </c>
      <c r="D56" s="2" t="n">
        <v>746681048.9505386</v>
      </c>
      <c r="E56" s="19">
        <f>SQRT(D56)</f>
        <v/>
      </c>
      <c r="F56" s="22">
        <f>D56/SUM($D$2:$D$2546)</f>
        <v/>
      </c>
      <c r="G56" s="22">
        <f>E56/SUM($E$2:$E$2546)</f>
        <v/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1</v>
      </c>
      <c r="P56" s="2" t="n">
        <v>0</v>
      </c>
      <c r="Q56" s="2" t="n">
        <v>0</v>
      </c>
      <c r="R56" s="2" t="n">
        <v>0</v>
      </c>
      <c r="S56" s="3" t="n">
        <v>20.43114867594707</v>
      </c>
      <c r="T56" s="3" t="n">
        <v>1.742530109023221</v>
      </c>
      <c r="U56" s="3" t="n">
        <v>0.0010469267281951</v>
      </c>
      <c r="V56" s="3" t="n">
        <v>0.2271558923832221</v>
      </c>
      <c r="W56" s="3" t="n">
        <v>0.0386000626627245</v>
      </c>
      <c r="X56" s="3" t="n">
        <v>0.7002926917659821</v>
      </c>
      <c r="Y56" s="3" t="n">
        <v>0.0337705381353214</v>
      </c>
      <c r="Z56" s="3" t="n">
        <v>-1.03339951970855</v>
      </c>
      <c r="AA56" s="3" t="n">
        <v>-1.260952019807864</v>
      </c>
      <c r="AB56" s="3" t="n">
        <v>-1.449360706740959</v>
      </c>
      <c r="AC56" s="3" t="n">
        <v>-0.1099853814629759</v>
      </c>
      <c r="AD56" s="3" t="n">
        <v>0.0153372045749598</v>
      </c>
      <c r="AE56" s="3" t="n">
        <v>-0.8546824542518837</v>
      </c>
      <c r="AF56" s="3" t="n">
        <v>0.1314310067862177</v>
      </c>
      <c r="AG56" s="3" t="n">
        <v>1.254700451105995</v>
      </c>
      <c r="AH56" s="3" t="n">
        <v>0.1792024138880781</v>
      </c>
      <c r="AI56" s="3" t="n">
        <v>2.121258394108942</v>
      </c>
    </row>
    <row r="57">
      <c r="A57" s="2" t="inlineStr">
        <is>
          <t>ADUS</t>
        </is>
      </c>
      <c r="B57" s="2" t="inlineStr">
        <is>
          <t>Health Care</t>
        </is>
      </c>
      <c r="C57" s="3" t="n">
        <v>-0.0214613666853709</v>
      </c>
      <c r="D57" s="2" t="n">
        <v>2150158949.27388</v>
      </c>
      <c r="E57" s="19">
        <f>SQRT(D57)</f>
        <v/>
      </c>
      <c r="F57" s="22">
        <f>D57/SUM($D$2:$D$2546)</f>
        <v/>
      </c>
      <c r="G57" s="22">
        <f>E57/SUM($E$2:$E$2546)</f>
        <v/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1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3" t="n">
        <v>21.48880760624813</v>
      </c>
      <c r="T57" s="3" t="n">
        <v>0.4398375532661409</v>
      </c>
      <c r="U57" s="3" t="n">
        <v>-5.649596785859976e-05</v>
      </c>
      <c r="V57" s="3" t="n">
        <v>0.4752457953608897</v>
      </c>
      <c r="W57" s="3" t="n">
        <v>0.0212564089211423</v>
      </c>
      <c r="X57" s="3" t="n">
        <v>0.3336005545593881</v>
      </c>
      <c r="Y57" s="3" t="n">
        <v>0.0204216773913026</v>
      </c>
      <c r="Z57" s="3" t="n">
        <v>-1.509348505143589</v>
      </c>
      <c r="AA57" s="3" t="n">
        <v>-1.649496003259278</v>
      </c>
      <c r="AB57" s="3" t="n">
        <v>-1.65287351536333</v>
      </c>
      <c r="AC57" s="3" t="n">
        <v>0.0410239438483319</v>
      </c>
      <c r="AD57" s="3" t="n">
        <v>0.0483034056784844</v>
      </c>
      <c r="AE57" s="3" t="n">
        <v>0.1374904912531299</v>
      </c>
      <c r="AF57" s="3" t="n">
        <v>0.0970824318189546</v>
      </c>
      <c r="AG57" s="3" t="n">
        <v>1.078626280190631</v>
      </c>
      <c r="AH57" s="3" t="n">
        <v>0.1577444175761623</v>
      </c>
      <c r="AI57" s="3" t="n">
        <v>1.16544339993776</v>
      </c>
    </row>
    <row r="58">
      <c r="A58" s="2" t="inlineStr">
        <is>
          <t>ADV</t>
        </is>
      </c>
      <c r="B58" s="2" t="inlineStr">
        <is>
          <t>Communication</t>
        </is>
      </c>
      <c r="C58" s="3" t="n">
        <v>-0.0217399655074999</v>
      </c>
      <c r="D58" s="2" t="n">
        <v>606865766.5673572</v>
      </c>
      <c r="E58" s="19">
        <f>SQRT(D58)</f>
        <v/>
      </c>
      <c r="F58" s="22">
        <f>D58/SUM($D$2:$D$2546)</f>
        <v/>
      </c>
      <c r="G58" s="22">
        <f>E58/SUM($E$2:$E$2546)</f>
        <v/>
      </c>
      <c r="H58" s="2" t="n">
        <v>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3" t="n">
        <v>20.22381818217504</v>
      </c>
      <c r="T58" s="3" t="n">
        <v>1.535015134985557</v>
      </c>
      <c r="U58" s="3" t="n">
        <v>-0.003657784369484</v>
      </c>
      <c r="V58" s="3" t="n">
        <v>1.126400660011737</v>
      </c>
      <c r="W58" s="3" t="n">
        <v>0.06652468669365461</v>
      </c>
      <c r="X58" s="3" t="n">
        <v>1.594544675305978</v>
      </c>
      <c r="Y58" s="3" t="n">
        <v>0.06883857959690649</v>
      </c>
      <c r="Z58" s="3" t="n">
        <v>-2.704221521670762</v>
      </c>
      <c r="AA58" s="3" t="n">
        <v>-2.926717619178327</v>
      </c>
      <c r="AB58" s="3" t="n">
        <v>-3.253575425434153</v>
      </c>
      <c r="AC58" s="3" t="n">
        <v>-0.2006374501707629</v>
      </c>
      <c r="AD58" s="3" t="n">
        <v>0.1335254095124611</v>
      </c>
      <c r="AE58" s="3" t="n">
        <v>0.0391608391608391</v>
      </c>
      <c r="AF58" s="3" t="n">
        <v>0.0039649369432967</v>
      </c>
      <c r="AG58" s="3" t="n">
        <v>3.741462925830308</v>
      </c>
      <c r="AH58" s="3" t="n">
        <v>0.5536699474047392</v>
      </c>
      <c r="AI58" s="3" t="n">
        <v>3.433825745274103</v>
      </c>
    </row>
    <row r="59">
      <c r="A59" s="2" t="inlineStr">
        <is>
          <t>AEE</t>
        </is>
      </c>
      <c r="B59" s="2" t="inlineStr">
        <is>
          <t>Utilities</t>
        </is>
      </c>
      <c r="C59" s="3" t="n">
        <v>-0.007758473032809</v>
      </c>
      <c r="D59" s="2" t="n">
        <v>27257402372.76105</v>
      </c>
      <c r="E59" s="19">
        <f>SQRT(D59)</f>
        <v/>
      </c>
      <c r="F59" s="22">
        <f>D59/SUM($D$2:$D$2546)</f>
        <v/>
      </c>
      <c r="G59" s="22">
        <f>E59/SUM($E$2:$E$2546)</f>
        <v/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1</v>
      </c>
      <c r="S59" s="3" t="n">
        <v>24.02859096787321</v>
      </c>
      <c r="T59" s="3" t="n">
        <v>0.2432360034883744</v>
      </c>
      <c r="U59" s="3" t="n">
        <v>0.0007496613040448</v>
      </c>
      <c r="V59" s="3" t="n">
        <v>0.4517671871882283</v>
      </c>
      <c r="W59" s="3" t="n">
        <v>0.0107019109799828</v>
      </c>
      <c r="X59" s="3" t="n">
        <v>0.191121974760832</v>
      </c>
      <c r="Y59" s="3" t="n">
        <v>0.0093967598920222</v>
      </c>
      <c r="Z59" s="3" t="n">
        <v>-2.178446430386969</v>
      </c>
      <c r="AA59" s="3" t="n">
        <v>-2.079906905762628</v>
      </c>
      <c r="AB59" s="3" t="n">
        <v>-2.094247058097592</v>
      </c>
      <c r="AC59" s="3" t="n">
        <v>0.0403560098998742</v>
      </c>
      <c r="AD59" s="3" t="n">
        <v>0.0970011728866067</v>
      </c>
      <c r="AE59" s="3" t="n">
        <v>0.0460807600950118</v>
      </c>
      <c r="AF59" s="3" t="n">
        <v>0.043835244622379</v>
      </c>
      <c r="AG59" s="3" t="n">
        <v>1.690124456569576</v>
      </c>
      <c r="AH59" s="3" t="n">
        <v>0.4285469168900804</v>
      </c>
      <c r="AI59" s="3" t="n">
        <v>2.527610849439662</v>
      </c>
    </row>
    <row r="60">
      <c r="A60" s="2" t="inlineStr">
        <is>
          <t>AEHR</t>
        </is>
      </c>
      <c r="B60" s="2" t="inlineStr">
        <is>
          <t>Information Technology</t>
        </is>
      </c>
      <c r="C60" s="3" t="n">
        <v>-0.0666571260667881</v>
      </c>
      <c r="D60" s="2" t="n">
        <v>617447210.0466385</v>
      </c>
      <c r="E60" s="19">
        <f>SQRT(D60)</f>
        <v/>
      </c>
      <c r="F60" s="22">
        <f>D60/SUM($D$2:$D$2546)</f>
        <v/>
      </c>
      <c r="G60" s="22">
        <f>E60/SUM($E$2:$E$2546)</f>
        <v/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1</v>
      </c>
      <c r="P60" s="2" t="n">
        <v>0</v>
      </c>
      <c r="Q60" s="2" t="n">
        <v>0</v>
      </c>
      <c r="R60" s="2" t="n">
        <v>0</v>
      </c>
      <c r="S60" s="3" t="n">
        <v>20.24110413300893</v>
      </c>
      <c r="T60" s="3" t="n">
        <v>2.400497829330584</v>
      </c>
      <c r="U60" s="3" t="n">
        <v>0.0008989557548020999</v>
      </c>
      <c r="V60" s="3" t="n">
        <v>0.1989983888512817</v>
      </c>
      <c r="W60" s="3" t="n">
        <v>0.0633579955145594</v>
      </c>
      <c r="X60" s="3" t="n">
        <v>0.4331045594905801</v>
      </c>
      <c r="Y60" s="3" t="n">
        <v>0.0543793761180767</v>
      </c>
      <c r="Z60" s="3" t="n">
        <v>-0.000602323067361</v>
      </c>
      <c r="AA60" s="3" t="n">
        <v>-0.0787675297491993</v>
      </c>
      <c r="AB60" s="3" t="n">
        <v>-0.2503451484378456</v>
      </c>
      <c r="AC60" s="3" t="n">
        <v>-0.0187805529141901</v>
      </c>
      <c r="AD60" s="3" t="n">
        <v>-0.0121727005608014</v>
      </c>
      <c r="AE60" s="3" t="n">
        <v>0.7320754716981132</v>
      </c>
      <c r="AF60" s="3" t="n">
        <v>0.0426166921187172</v>
      </c>
      <c r="AG60" s="3" t="n">
        <v>1.016067770391659</v>
      </c>
      <c r="AH60" s="3" t="n">
        <v>0.0729253642901392</v>
      </c>
      <c r="AI60" s="3" t="n">
        <v>1.080743218497449</v>
      </c>
    </row>
    <row r="61">
      <c r="A61" s="2" t="inlineStr">
        <is>
          <t>AEIS</t>
        </is>
      </c>
      <c r="B61" s="2" t="inlineStr">
        <is>
          <t>Information Technology</t>
        </is>
      </c>
      <c r="C61" s="3" t="n">
        <v>-0.0038839875696862</v>
      </c>
      <c r="D61" s="2" t="n">
        <v>6127299020.142258</v>
      </c>
      <c r="E61" s="19">
        <f>SQRT(D61)</f>
        <v/>
      </c>
      <c r="F61" s="22">
        <f>D61/SUM($D$2:$D$2546)</f>
        <v/>
      </c>
      <c r="G61" s="22">
        <f>E61/SUM($E$2:$E$2546)</f>
        <v/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1</v>
      </c>
      <c r="P61" s="2" t="n">
        <v>0</v>
      </c>
      <c r="Q61" s="2" t="n">
        <v>0</v>
      </c>
      <c r="R61" s="2" t="n">
        <v>0</v>
      </c>
      <c r="S61" s="3" t="n">
        <v>22.53601987317824</v>
      </c>
      <c r="T61" s="3" t="n">
        <v>1.821167381929135</v>
      </c>
      <c r="U61" s="3" t="n">
        <v>0.0014953212216094</v>
      </c>
      <c r="V61" s="3" t="n">
        <v>0.205196448854035</v>
      </c>
      <c r="W61" s="3" t="n">
        <v>0.0286591140676828</v>
      </c>
      <c r="X61" s="3" t="n">
        <v>0.3429732740016757</v>
      </c>
      <c r="Y61" s="3" t="n">
        <v>0.0140538261114074</v>
      </c>
      <c r="Z61" s="3" t="n">
        <v>-1.381386340559053</v>
      </c>
      <c r="AA61" s="3" t="n">
        <v>-1.62769820754215</v>
      </c>
      <c r="AB61" s="3" t="n">
        <v>-1.781684389001936</v>
      </c>
      <c r="AC61" s="3" t="n">
        <v>0.0164509679825711</v>
      </c>
      <c r="AD61" s="3" t="n">
        <v>0.0201067386453647</v>
      </c>
      <c r="AE61" s="3" t="n">
        <v>-0.3828264758497317</v>
      </c>
      <c r="AF61" s="3" t="n">
        <v>-0.0069168540079649</v>
      </c>
      <c r="AG61" s="3" t="n">
        <v>1.092389811259261</v>
      </c>
      <c r="AH61" s="3" t="n">
        <v>0.2889141032106236</v>
      </c>
      <c r="AI61" s="3" t="n">
        <v>1.45025053686471</v>
      </c>
    </row>
    <row r="62">
      <c r="A62" s="2" t="inlineStr">
        <is>
          <t>AEO</t>
        </is>
      </c>
      <c r="B62" s="2" t="inlineStr">
        <is>
          <t>Consumer Discretionary</t>
        </is>
      </c>
      <c r="C62" s="3" t="n">
        <v>-0.0673037370638199</v>
      </c>
      <c r="D62" s="2" t="n">
        <v>2262654913.263966</v>
      </c>
      <c r="E62" s="19">
        <f>SQRT(D62)</f>
        <v/>
      </c>
      <c r="F62" s="22">
        <f>D62/SUM($D$2:$D$2546)</f>
        <v/>
      </c>
      <c r="G62" s="22">
        <f>E62/SUM($E$2:$E$2546)</f>
        <v/>
      </c>
      <c r="H62" s="2" t="n">
        <v>0</v>
      </c>
      <c r="I62" s="2" t="n">
        <v>1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3" t="n">
        <v>21.53980470114532</v>
      </c>
      <c r="T62" s="3" t="n">
        <v>1.834641109217808</v>
      </c>
      <c r="U62" s="3" t="n">
        <v>-0.0026094482623833</v>
      </c>
      <c r="V62" s="3" t="n">
        <v>0.682653811213236</v>
      </c>
      <c r="W62" s="3" t="n">
        <v>0.0465130931767315</v>
      </c>
      <c r="X62" s="3" t="n">
        <v>0.798575078016723</v>
      </c>
      <c r="Y62" s="3" t="n">
        <v>0.0403701573179871</v>
      </c>
      <c r="Z62" s="3" t="n">
        <v>0.7872539510300731</v>
      </c>
      <c r="AA62" s="3" t="n">
        <v>0.3629648255914736</v>
      </c>
      <c r="AB62" s="3" t="n">
        <v>-0.1491516801139138</v>
      </c>
      <c r="AC62" s="3" t="n">
        <v>0.1372423157325594</v>
      </c>
      <c r="AD62" s="3" t="n">
        <v>0.2338827705885625</v>
      </c>
      <c r="AE62" s="3" t="n">
        <v>-0.1518197573656845</v>
      </c>
      <c r="AF62" s="3" t="n">
        <v>0.0238072093493092</v>
      </c>
      <c r="AG62" s="3" t="n">
        <v>1.089717613945453</v>
      </c>
      <c r="AH62" s="3" t="n">
        <v>0.4918584734126695</v>
      </c>
      <c r="AI62" s="3" t="n">
        <v>1.131424760942892</v>
      </c>
    </row>
    <row r="63">
      <c r="A63" s="2" t="inlineStr">
        <is>
          <t>AEP</t>
        </is>
      </c>
      <c r="B63" s="2" t="inlineStr">
        <is>
          <t>Utilities</t>
        </is>
      </c>
      <c r="C63" s="3" t="n">
        <v>-0.0022127084402629</v>
      </c>
      <c r="D63" s="2" t="n">
        <v>59938806712.10106</v>
      </c>
      <c r="E63" s="19">
        <f>SQRT(D63)</f>
        <v/>
      </c>
      <c r="F63" s="22">
        <f>D63/SUM($D$2:$D$2546)</f>
        <v/>
      </c>
      <c r="G63" s="22">
        <f>E63/SUM($E$2:$E$2546)</f>
        <v/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1</v>
      </c>
      <c r="S63" s="3" t="n">
        <v>24.81658999059708</v>
      </c>
      <c r="T63" s="3" t="n">
        <v>0.0842569399027982</v>
      </c>
      <c r="U63" s="3" t="n">
        <v>0.0006880953708664999</v>
      </c>
      <c r="V63" s="3" t="n">
        <v>0.498359938052776</v>
      </c>
      <c r="W63" s="3" t="n">
        <v>0.0117854467032312</v>
      </c>
      <c r="X63" s="3" t="n">
        <v>0.1114822616086223</v>
      </c>
      <c r="Y63" s="3" t="n">
        <v>0.0108147479580016</v>
      </c>
      <c r="Z63" s="3" t="n">
        <v>-1.933087191296062</v>
      </c>
      <c r="AA63" s="3" t="n">
        <v>-2.116925608198743</v>
      </c>
      <c r="AB63" s="3" t="n">
        <v>-2.053572204449547</v>
      </c>
      <c r="AC63" s="3" t="n">
        <v>0.08180343034773981</v>
      </c>
      <c r="AD63" s="3" t="n">
        <v>0.1387348273371809</v>
      </c>
      <c r="AE63" s="3" t="n">
        <v>0.0339193381592553</v>
      </c>
      <c r="AF63" s="3" t="n">
        <v>0.0432857612487372</v>
      </c>
      <c r="AG63" s="3" t="n">
        <v>1.689254629282756</v>
      </c>
      <c r="AH63" s="3" t="n">
        <v>0.4325964826008898</v>
      </c>
      <c r="AI63" s="3" t="n">
        <v>2.383045820207492</v>
      </c>
    </row>
    <row r="64">
      <c r="A64" s="2" t="inlineStr">
        <is>
          <t>AES</t>
        </is>
      </c>
      <c r="B64" s="2" t="inlineStr">
        <is>
          <t>Utilities</t>
        </is>
      </c>
      <c r="C64" s="3" t="n">
        <v>-0.008464876524476301</v>
      </c>
      <c r="D64" s="2" t="n">
        <v>9069131629.934464</v>
      </c>
      <c r="E64" s="19">
        <f>SQRT(D64)</f>
        <v/>
      </c>
      <c r="F64" s="22">
        <f>D64/SUM($D$2:$D$2546)</f>
        <v/>
      </c>
      <c r="G64" s="22">
        <f>E64/SUM($E$2:$E$2546)</f>
        <v/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1</v>
      </c>
      <c r="S64" s="3" t="n">
        <v>22.9281423555787</v>
      </c>
      <c r="T64" s="3" t="n">
        <v>1.191827364006636</v>
      </c>
      <c r="U64" s="3" t="n">
        <v>2.937590152554957e-05</v>
      </c>
      <c r="V64" s="3" t="n">
        <v>0.371479887763449</v>
      </c>
      <c r="W64" s="3" t="n">
        <v>0.0354233706053283</v>
      </c>
      <c r="X64" s="3" t="n">
        <v>0.5259903117556473</v>
      </c>
      <c r="Y64" s="3" t="n">
        <v>0.0341248933986888</v>
      </c>
      <c r="Z64" s="3" t="n">
        <v>-1.198259247241026</v>
      </c>
      <c r="AA64" s="3" t="n">
        <v>-0.7192157243805802</v>
      </c>
      <c r="AB64" s="3" t="n">
        <v>-0.8877841260934303</v>
      </c>
      <c r="AC64" s="3" t="n">
        <v>-0.0419003732116683</v>
      </c>
      <c r="AD64" s="3" t="n">
        <v>0.1142336490718115</v>
      </c>
      <c r="AE64" s="3" t="n">
        <v>0.9722488038277513</v>
      </c>
      <c r="AF64" s="3" t="n">
        <v>0.0284329829172141</v>
      </c>
      <c r="AG64" s="3" t="n">
        <v>3.927953974375371</v>
      </c>
      <c r="AH64" s="3" t="n">
        <v>0.6236043014296897</v>
      </c>
      <c r="AI64" s="3" t="n">
        <v>8.881864054615614</v>
      </c>
    </row>
    <row r="65">
      <c r="A65" s="2" t="inlineStr">
        <is>
          <t>AESI</t>
        </is>
      </c>
      <c r="B65" s="2" t="inlineStr">
        <is>
          <t>Energy</t>
        </is>
      </c>
      <c r="C65" s="3" t="n">
        <v>-0.0423756199238515</v>
      </c>
      <c r="D65" s="2" t="n">
        <v>1464229479.724989</v>
      </c>
      <c r="E65" s="19">
        <f>SQRT(D65)</f>
        <v/>
      </c>
      <c r="F65" s="22">
        <f>D65/SUM($D$2:$D$2546)</f>
        <v/>
      </c>
      <c r="G65" s="22">
        <f>E65/SUM($E$2:$E$2546)</f>
        <v/>
      </c>
      <c r="H65" s="2" t="n">
        <v>0</v>
      </c>
      <c r="I65" s="2" t="n">
        <v>0</v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3" t="n">
        <v>21.10459498864781</v>
      </c>
      <c r="T65" s="3" t="n">
        <v>1.576087021767379</v>
      </c>
      <c r="U65" s="3" t="n">
        <v>-0.0016423092865032</v>
      </c>
      <c r="V65" s="3" t="n">
        <v>0.8682600764456546</v>
      </c>
      <c r="W65" s="3" t="n">
        <v>0.032347472046814</v>
      </c>
      <c r="X65" s="3" t="n">
        <v>0.834015892009744</v>
      </c>
      <c r="Y65" s="3" t="n">
        <v>0.0282521982175003</v>
      </c>
      <c r="Z65" s="3" t="n">
        <v>-1.361930128564702</v>
      </c>
      <c r="AA65" s="3" t="n">
        <v>-1.246786079014648</v>
      </c>
      <c r="AB65" s="3" t="n">
        <v>-1.398718453926484</v>
      </c>
      <c r="AC65" s="3" t="n">
        <v>-0.0151834123734317</v>
      </c>
      <c r="AD65" s="3" t="n">
        <v>0.0024777536924617</v>
      </c>
      <c r="AE65" s="3" t="n">
        <v>-0.0588214573090468</v>
      </c>
      <c r="AF65" s="3" t="n">
        <v>0.4785963282431092</v>
      </c>
      <c r="AG65" s="3" t="n">
        <v>1.336060028030866</v>
      </c>
      <c r="AH65" s="3" t="n">
        <v>0.2457848316668705</v>
      </c>
      <c r="AI65" s="3" t="n">
        <v>1.387049960199224</v>
      </c>
    </row>
    <row r="66">
      <c r="A66" s="2" t="inlineStr">
        <is>
          <t>AEVA</t>
        </is>
      </c>
      <c r="B66" s="2" t="inlineStr">
        <is>
          <t>Information Technology</t>
        </is>
      </c>
      <c r="C66" s="3" t="n">
        <v>-0.0391338738654927</v>
      </c>
      <c r="D66" s="2" t="n">
        <v>829703554.6905327</v>
      </c>
      <c r="E66" s="19">
        <f>SQRT(D66)</f>
        <v/>
      </c>
      <c r="F66" s="22">
        <f>D66/SUM($D$2:$D$2546)</f>
        <v/>
      </c>
      <c r="G66" s="22">
        <f>E66/SUM($E$2:$E$2546)</f>
        <v/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1</v>
      </c>
      <c r="P66" s="2" t="n">
        <v>0</v>
      </c>
      <c r="Q66" s="2" t="n">
        <v>0</v>
      </c>
      <c r="R66" s="2" t="n">
        <v>0</v>
      </c>
      <c r="S66" s="3" t="n">
        <v>20.53657903193356</v>
      </c>
      <c r="T66" s="3" t="n">
        <v>2.470458423821653</v>
      </c>
      <c r="U66" s="3" t="n">
        <v>0.0093219707217736</v>
      </c>
      <c r="V66" s="3" t="n">
        <v>-0.1424376204391215</v>
      </c>
      <c r="W66" s="3" t="n">
        <v>0.0793229622801917</v>
      </c>
      <c r="X66" s="3" t="n">
        <v>2.064899815967824</v>
      </c>
      <c r="Y66" s="3" t="n">
        <v>0.07914845049721959</v>
      </c>
      <c r="Z66" s="3" t="n">
        <v>-0.0097042056410293</v>
      </c>
      <c r="AA66" s="3" t="n">
        <v>0.0098310038762973</v>
      </c>
      <c r="AB66" s="3" t="n">
        <v>-0.8620601467973205</v>
      </c>
      <c r="AC66" s="3" t="n">
        <v>-0.9292089875251406</v>
      </c>
      <c r="AD66" s="3" t="n">
        <v>-0.9183328138014232</v>
      </c>
      <c r="AE66" s="3" t="n">
        <v>-0.0264462809917355</v>
      </c>
      <c r="AF66" s="3" t="n">
        <v>-0.0071551017366028</v>
      </c>
      <c r="AG66" s="3" t="n">
        <v>1.000003615749243</v>
      </c>
      <c r="AH66" s="3" t="n">
        <v>0.0200441036105717</v>
      </c>
      <c r="AI66" s="3" t="inlineStr"/>
    </row>
    <row r="67">
      <c r="A67" s="2" t="inlineStr">
        <is>
          <t>AFG</t>
        </is>
      </c>
      <c r="B67" s="2" t="inlineStr">
        <is>
          <t>Financials</t>
        </is>
      </c>
      <c r="C67" s="3" t="n">
        <v>-0.0033689542698485</v>
      </c>
      <c r="D67" s="2" t="n">
        <v>10863360600.40283</v>
      </c>
      <c r="E67" s="19">
        <f>SQRT(D67)</f>
        <v/>
      </c>
      <c r="F67" s="22">
        <f>D67/SUM($D$2:$D$2546)</f>
        <v/>
      </c>
      <c r="G67" s="22">
        <f>E67/SUM($E$2:$E$2546)</f>
        <v/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1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3" t="n">
        <v>23.10866155113409</v>
      </c>
      <c r="T67" s="3" t="n">
        <v>0.6299355656857952</v>
      </c>
      <c r="U67" s="3" t="n">
        <v>0.0001723165561113</v>
      </c>
      <c r="V67" s="3" t="n">
        <v>0.4157092971610036</v>
      </c>
      <c r="W67" s="3" t="n">
        <v>0.0152072141777455</v>
      </c>
      <c r="X67" s="3" t="n">
        <v>0.1375588375812022</v>
      </c>
      <c r="Y67" s="3" t="n">
        <v>0.0125407937517365</v>
      </c>
      <c r="Z67" s="3" t="n">
        <v>-2.086973854181625</v>
      </c>
      <c r="AA67" s="3" t="n">
        <v>-2.087850286899021</v>
      </c>
      <c r="AB67" s="3" t="n">
        <v>-2.212001412015584</v>
      </c>
      <c r="AC67" s="3" t="n">
        <v>0.0640685719273823</v>
      </c>
      <c r="AD67" s="3" t="n">
        <v>0.0721691959641777</v>
      </c>
      <c r="AE67" s="3" t="n">
        <v>0.0010952998260426</v>
      </c>
      <c r="AF67" s="3" t="n">
        <v>0.0978421234057221</v>
      </c>
      <c r="AG67" s="3" t="n">
        <v>1.135869557708069</v>
      </c>
      <c r="AH67" s="3" t="n">
        <v>0.0481267729629267</v>
      </c>
      <c r="AI67" s="3" t="n">
        <v>1.326837909654561</v>
      </c>
    </row>
    <row r="68">
      <c r="A68" s="2" t="inlineStr">
        <is>
          <t>AFL</t>
        </is>
      </c>
      <c r="B68" s="2" t="inlineStr">
        <is>
          <t>Financials</t>
        </is>
      </c>
      <c r="C68" s="3" t="n">
        <v>-0.0037913495860619</v>
      </c>
      <c r="D68" s="2" t="n">
        <v>54245052280.88379</v>
      </c>
      <c r="E68" s="19">
        <f>SQRT(D68)</f>
        <v/>
      </c>
      <c r="F68" s="22">
        <f>D68/SUM($D$2:$D$2546)</f>
        <v/>
      </c>
      <c r="G68" s="22">
        <f>E68/SUM($E$2:$E$2546)</f>
        <v/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3" t="n">
        <v>24.71677762301212</v>
      </c>
      <c r="T68" s="3" t="n">
        <v>0.5842469473605069</v>
      </c>
      <c r="U68" s="3" t="n">
        <v>0.0001923013960856</v>
      </c>
      <c r="V68" s="3" t="n">
        <v>0.5014282198338927</v>
      </c>
      <c r="W68" s="3" t="n">
        <v>0.0140110424668473</v>
      </c>
      <c r="X68" s="3" t="n">
        <v>0.09629063891660671</v>
      </c>
      <c r="Y68" s="3" t="n">
        <v>0.0107407968848879</v>
      </c>
      <c r="Z68" s="3" t="n">
        <v>-2.287871909374239</v>
      </c>
      <c r="AA68" s="3" t="n">
        <v>-2.328911372670432</v>
      </c>
      <c r="AB68" s="3" t="n">
        <v>-2.436706056295965</v>
      </c>
      <c r="AC68" s="3" t="n">
        <v>0.0441699270118384</v>
      </c>
      <c r="AD68" s="3" t="inlineStr"/>
      <c r="AE68" s="3" t="n">
        <v>0.1668711656441717</v>
      </c>
      <c r="AF68" s="3" t="n">
        <v>-0.0384613428927363</v>
      </c>
      <c r="AG68" s="3" t="n">
        <v>1.161323468814941</v>
      </c>
      <c r="AH68" s="3" t="n">
        <v>0.07161525141097989</v>
      </c>
      <c r="AI68" s="3" t="n">
        <v>1.321727941176471</v>
      </c>
    </row>
    <row r="69">
      <c r="A69" s="2" t="inlineStr">
        <is>
          <t>AFRM</t>
        </is>
      </c>
      <c r="B69" s="2" t="inlineStr">
        <is>
          <t>Financials</t>
        </is>
      </c>
      <c r="C69" s="3" t="n">
        <v>-0.008918852638275699</v>
      </c>
      <c r="D69" s="2" t="n">
        <v>22723171196.25076</v>
      </c>
      <c r="E69" s="19">
        <f>SQRT(D69)</f>
        <v/>
      </c>
      <c r="F69" s="22">
        <f>D69/SUM($D$2:$D$2546)</f>
        <v/>
      </c>
      <c r="G69" s="22">
        <f>E69/SUM($E$2:$E$2546)</f>
        <v/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3" t="n">
        <v>23.84665099835913</v>
      </c>
      <c r="T69" s="3" t="n">
        <v>2.439600749321561</v>
      </c>
      <c r="U69" s="3" t="n">
        <v>0.0019936494831186</v>
      </c>
      <c r="V69" s="3" t="n">
        <v>0.1350607700612833</v>
      </c>
      <c r="W69" s="3" t="n">
        <v>0.0464014205880193</v>
      </c>
      <c r="X69" s="3" t="n">
        <v>0.7538291009306477</v>
      </c>
      <c r="Y69" s="3" t="n">
        <v>0.0341666823671667</v>
      </c>
      <c r="Z69" s="3" t="n">
        <v>-0.9930205353290606</v>
      </c>
      <c r="AA69" s="3" t="n">
        <v>-0.8847089203393816</v>
      </c>
      <c r="AB69" s="3" t="n">
        <v>-0.5214869496693315</v>
      </c>
      <c r="AC69" s="3" t="n">
        <v>0.0121891437426524</v>
      </c>
      <c r="AD69" s="3" t="n">
        <v>0.0234542967351289</v>
      </c>
      <c r="AE69" s="3" t="n">
        <v>0.5041666666666667</v>
      </c>
      <c r="AF69" s="3" t="n">
        <v>0.2998518743411661</v>
      </c>
      <c r="AG69" s="3" t="n">
        <v>1.344202089244062</v>
      </c>
      <c r="AH69" s="3" t="n">
        <v>0.7040211551324083</v>
      </c>
      <c r="AI69" s="3" t="n">
        <v>3.548497902743198</v>
      </c>
    </row>
    <row r="70">
      <c r="A70" s="2" t="inlineStr">
        <is>
          <t>AGCO</t>
        </is>
      </c>
      <c r="B70" s="2" t="inlineStr">
        <is>
          <t>Industrials</t>
        </is>
      </c>
      <c r="C70" s="3" t="n">
        <v>-0.0349365401538053</v>
      </c>
      <c r="D70" s="2" t="n">
        <v>8561205575.462265</v>
      </c>
      <c r="E70" s="19">
        <f>SQRT(D70)</f>
        <v/>
      </c>
      <c r="F70" s="22">
        <f>D70/SUM($D$2:$D$2546)</f>
        <v/>
      </c>
      <c r="G70" s="22">
        <f>E70/SUM($E$2:$E$2546)</f>
        <v/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</v>
      </c>
      <c r="O70" s="2" t="n">
        <v>0</v>
      </c>
      <c r="P70" s="2" t="n">
        <v>0</v>
      </c>
      <c r="Q70" s="2" t="n">
        <v>0</v>
      </c>
      <c r="R70" s="2" t="n">
        <v>0</v>
      </c>
      <c r="S70" s="3" t="n">
        <v>22.87050685543822</v>
      </c>
      <c r="T70" s="3" t="n">
        <v>1.146506708473936</v>
      </c>
      <c r="U70" s="3" t="n">
        <v>0.000452195916725</v>
      </c>
      <c r="V70" s="3" t="n">
        <v>0.4869057241129174</v>
      </c>
      <c r="W70" s="3" t="n">
        <v>0.0273138209355643</v>
      </c>
      <c r="X70" s="3" t="n">
        <v>0.1837831819361129</v>
      </c>
      <c r="Y70" s="3" t="n">
        <v>0.0219905535992888</v>
      </c>
      <c r="Z70" s="3" t="n">
        <v>-1.332208346753145</v>
      </c>
      <c r="AA70" s="3" t="n">
        <v>-1.481154641313834</v>
      </c>
      <c r="AB70" s="3" t="n">
        <v>-1.392402196332367</v>
      </c>
      <c r="AC70" s="3" t="n">
        <v>0.1470820889535769</v>
      </c>
      <c r="AD70" s="3" t="n">
        <v>0.1544175044445908</v>
      </c>
      <c r="AE70" s="3" t="n">
        <v>-0.7939585211902616</v>
      </c>
      <c r="AF70" s="3" t="n">
        <v>0.0267270977057596</v>
      </c>
      <c r="AG70" s="3" t="n">
        <v>1.322022403935925</v>
      </c>
      <c r="AH70" s="3" t="n">
        <v>0.2516206599619815</v>
      </c>
      <c r="AI70" s="3" t="n">
        <v>1.661364999400264</v>
      </c>
    </row>
    <row r="71">
      <c r="A71" s="2" t="inlineStr">
        <is>
          <t>AGIO</t>
        </is>
      </c>
      <c r="B71" s="2" t="inlineStr">
        <is>
          <t>Health Care</t>
        </is>
      </c>
      <c r="C71" s="3" t="n">
        <v>0.0019102119043527</v>
      </c>
      <c r="D71" s="2" t="n">
        <v>2134868692.911927</v>
      </c>
      <c r="E71" s="19">
        <f>SQRT(D71)</f>
        <v/>
      </c>
      <c r="F71" s="22">
        <f>D71/SUM($D$2:$D$2546)</f>
        <v/>
      </c>
      <c r="G71" s="22">
        <f>E71/SUM($E$2:$E$2546)</f>
        <v/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1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3" t="n">
        <v>21.48167097958668</v>
      </c>
      <c r="T71" s="3" t="n">
        <v>1.071411159190106</v>
      </c>
      <c r="U71" s="3" t="n">
        <v>0.0008847420408837</v>
      </c>
      <c r="V71" s="3" t="n">
        <v>0.6415172064432446</v>
      </c>
      <c r="W71" s="3" t="n">
        <v>0.0295892929190225</v>
      </c>
      <c r="X71" s="3" t="n">
        <v>0.799371677393711</v>
      </c>
      <c r="Y71" s="3" t="n">
        <v>0.0238371579408486</v>
      </c>
      <c r="Z71" s="3" t="n">
        <v>-1.0023172232282</v>
      </c>
      <c r="AA71" s="3" t="n">
        <v>-1.308573306177086</v>
      </c>
      <c r="AB71" s="3" t="n">
        <v>-1.384639382767227</v>
      </c>
      <c r="AC71" s="3" t="n">
        <v>-0.2098864447671609</v>
      </c>
      <c r="AD71" s="3" t="n">
        <v>-0.2075275174866587</v>
      </c>
      <c r="AE71" s="3" t="n">
        <v>-0.3771288544006534</v>
      </c>
      <c r="AF71" s="3" t="n">
        <v>0.6295792988744343</v>
      </c>
      <c r="AG71" s="3" t="n">
        <v>1.014600897986603</v>
      </c>
      <c r="AH71" s="3" t="n">
        <v>0.0331421789963139</v>
      </c>
      <c r="AI71" s="3" t="n">
        <v>1.022759947574212</v>
      </c>
    </row>
    <row r="72">
      <c r="A72" s="2" t="inlineStr">
        <is>
          <t>AGL</t>
        </is>
      </c>
      <c r="B72" s="2" t="inlineStr">
        <is>
          <t>Health Care</t>
        </is>
      </c>
      <c r="C72" s="3" t="n">
        <v>0.009478735386040899</v>
      </c>
      <c r="D72" s="2" t="n">
        <v>435310664.4312086</v>
      </c>
      <c r="E72" s="19">
        <f>SQRT(D72)</f>
        <v/>
      </c>
      <c r="F72" s="22">
        <f>D72/SUM($D$2:$D$2546)</f>
        <v/>
      </c>
      <c r="G72" s="22">
        <f>E72/SUM($E$2:$E$2546)</f>
        <v/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1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3" t="n">
        <v>19.89157050526036</v>
      </c>
      <c r="T72" s="3" t="n">
        <v>0.2693131081989742</v>
      </c>
      <c r="U72" s="3" t="n">
        <v>-0.0033619194823202</v>
      </c>
      <c r="V72" s="3" t="n">
        <v>0.9393957773451754</v>
      </c>
      <c r="W72" s="3" t="n">
        <v>0.0843992259567193</v>
      </c>
      <c r="X72" s="3" t="n">
        <v>3.276724073961137</v>
      </c>
      <c r="Y72" s="3" t="n">
        <v>0.1105309055674746</v>
      </c>
      <c r="Z72" s="3" t="n">
        <v>-0.025109683804391</v>
      </c>
      <c r="AA72" s="3" t="n">
        <v>-0.790775207521761</v>
      </c>
      <c r="AB72" s="3" t="n">
        <v>-1.190923108873808</v>
      </c>
      <c r="AC72" s="3" t="n">
        <v>-0.9590392198304932</v>
      </c>
      <c r="AD72" s="3" t="n">
        <v>-0.8917861006397356</v>
      </c>
      <c r="AE72" s="3" t="n">
        <v>0.1526717557251908</v>
      </c>
      <c r="AF72" s="3" t="n">
        <v>0.4352398298630318</v>
      </c>
      <c r="AG72" s="3" t="n">
        <v>1.080181816922879</v>
      </c>
      <c r="AH72" s="3" t="n">
        <v>0.0241538448065993</v>
      </c>
      <c r="AI72" s="3" t="n">
        <v>1.085354670370651</v>
      </c>
    </row>
    <row r="73">
      <c r="A73" s="2" t="inlineStr">
        <is>
          <t>AGM</t>
        </is>
      </c>
      <c r="B73" s="2" t="inlineStr">
        <is>
          <t>Financials</t>
        </is>
      </c>
      <c r="C73" s="3" t="n">
        <v>0.0161203284655001</v>
      </c>
      <c r="D73" s="2" t="n">
        <v>1708764761.52655</v>
      </c>
      <c r="E73" s="19">
        <f>SQRT(D73)</f>
        <v/>
      </c>
      <c r="F73" s="22">
        <f>D73/SUM($D$2:$D$2546)</f>
        <v/>
      </c>
      <c r="G73" s="22">
        <f>E73/SUM($E$2:$E$2546)</f>
        <v/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1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3" t="n">
        <v>21.25903658475169</v>
      </c>
      <c r="T73" s="3" t="n">
        <v>0.8423837503652704</v>
      </c>
      <c r="U73" s="3" t="n">
        <v>-0.0003182117519434</v>
      </c>
      <c r="V73" s="3" t="n">
        <v>0.9037563477259272</v>
      </c>
      <c r="W73" s="3" t="n">
        <v>0.0201088438073065</v>
      </c>
      <c r="X73" s="3" t="n">
        <v>0.2195619015487037</v>
      </c>
      <c r="Y73" s="3" t="n">
        <v>0.0182863227099804</v>
      </c>
      <c r="Z73" s="3" t="n">
        <v>-2.004174363177029</v>
      </c>
      <c r="AA73" s="3" t="n">
        <v>-1.29702243402215</v>
      </c>
      <c r="AB73" s="3" t="n">
        <v>-1.986280845224352</v>
      </c>
      <c r="AC73" s="3" t="n">
        <v>0.1283664111870157</v>
      </c>
      <c r="AD73" s="3" t="inlineStr"/>
      <c r="AE73" s="3" t="n">
        <v>0.1537482319660537</v>
      </c>
      <c r="AF73" s="3" t="n">
        <v>0.1365358880398214</v>
      </c>
      <c r="AG73" s="3" t="n">
        <v>13.36491732257185</v>
      </c>
      <c r="AH73" s="3" t="n">
        <v>0.9395495968909358</v>
      </c>
      <c r="AI73" s="3" t="n">
        <v>14.6816934715701</v>
      </c>
    </row>
    <row r="74">
      <c r="A74" s="2" t="inlineStr">
        <is>
          <t>AGNC</t>
        </is>
      </c>
      <c r="B74" s="2" t="inlineStr">
        <is>
          <t>Financials</t>
        </is>
      </c>
      <c r="C74" s="3" t="n">
        <v>-0.0051895400826308</v>
      </c>
      <c r="D74" s="2" t="n">
        <v>9982728569.412231</v>
      </c>
      <c r="E74" s="19">
        <f>SQRT(D74)</f>
        <v/>
      </c>
      <c r="F74" s="22">
        <f>D74/SUM($D$2:$D$2546)</f>
        <v/>
      </c>
      <c r="G74" s="22">
        <f>E74/SUM($E$2:$E$2546)</f>
        <v/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1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3" t="n">
        <v>23.02412229365051</v>
      </c>
      <c r="T74" s="3" t="n">
        <v>0.7060697695424429</v>
      </c>
      <c r="U74" s="3" t="n">
        <v>0.0003696686792121</v>
      </c>
      <c r="V74" s="3" t="n">
        <v>1.036490166797074</v>
      </c>
      <c r="W74" s="3" t="n">
        <v>0.0135504601566838</v>
      </c>
      <c r="X74" s="3" t="n">
        <v>0.1568480331245306</v>
      </c>
      <c r="Y74" s="3" t="n">
        <v>0.009362858087949</v>
      </c>
      <c r="Z74" s="3" t="n">
        <v>-0.9515074996945426</v>
      </c>
      <c r="AA74" s="3" t="n">
        <v>-0.801220801823141</v>
      </c>
      <c r="AB74" s="3" t="n">
        <v>-0.8598107098309977</v>
      </c>
      <c r="AC74" s="3" t="n">
        <v>-0.0560968873496048</v>
      </c>
      <c r="AD74" s="3" t="inlineStr"/>
      <c r="AE74" s="3" t="n">
        <v>1.47787610619469</v>
      </c>
      <c r="AF74" s="3" t="n">
        <v>0.2234812716399118</v>
      </c>
      <c r="AG74" s="3" t="n">
        <v>1.169693084232555</v>
      </c>
      <c r="AH74" s="3" t="n">
        <v>0.0005881142117799</v>
      </c>
      <c r="AI74" s="3" t="n">
        <v>1.163718952353339</v>
      </c>
    </row>
    <row r="75">
      <c r="A75" s="2" t="inlineStr">
        <is>
          <t>AGO</t>
        </is>
      </c>
      <c r="B75" s="2" t="inlineStr">
        <is>
          <t>Financials</t>
        </is>
      </c>
      <c r="C75" s="3" t="n">
        <v>0.0003635114095429</v>
      </c>
      <c r="D75" s="2" t="n">
        <v>3804461526.949654</v>
      </c>
      <c r="E75" s="19">
        <f>SQRT(D75)</f>
        <v/>
      </c>
      <c r="F75" s="22">
        <f>D75/SUM($D$2:$D$2546)</f>
        <v/>
      </c>
      <c r="G75" s="22">
        <f>E75/SUM($E$2:$E$2546)</f>
        <v/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3" t="n">
        <v>22.05944030101813</v>
      </c>
      <c r="T75" s="3" t="n">
        <v>0.6461409108283861</v>
      </c>
      <c r="U75" s="3" t="n">
        <v>-0.0001557029433498</v>
      </c>
      <c r="V75" s="3" t="n">
        <v>1.480630034000221</v>
      </c>
      <c r="W75" s="3" t="n">
        <v>0.0141273907892826</v>
      </c>
      <c r="X75" s="3" t="n">
        <v>0.2220846853052304</v>
      </c>
      <c r="Y75" s="3" t="n">
        <v>0.0105362308267898</v>
      </c>
      <c r="Z75" s="3" t="n">
        <v>-1.892167845117738</v>
      </c>
      <c r="AA75" s="3" t="n">
        <v>-1.865586933707004</v>
      </c>
      <c r="AB75" s="3" t="n">
        <v>-1.890417755279939</v>
      </c>
      <c r="AC75" s="3" t="n">
        <v>0.1082939062680794</v>
      </c>
      <c r="AD75" s="3" t="inlineStr"/>
      <c r="AE75" s="3" t="n">
        <v>0.2224823799408641</v>
      </c>
      <c r="AF75" s="3" t="n">
        <v>0.0845842416692619</v>
      </c>
      <c r="AG75" s="3" t="n">
        <v>1.447106637286415</v>
      </c>
      <c r="AH75" s="3" t="n">
        <v>0.1406366267052501</v>
      </c>
      <c r="AI75" s="3" t="n">
        <v>1.301970530800639</v>
      </c>
    </row>
    <row r="76">
      <c r="A76" s="2" t="inlineStr">
        <is>
          <t>AGX</t>
        </is>
      </c>
      <c r="B76" s="2" t="inlineStr">
        <is>
          <t>Industrials</t>
        </is>
      </c>
      <c r="C76" s="3" t="n">
        <v>-0.0219363285080318</v>
      </c>
      <c r="D76" s="2" t="n">
        <v>3174277318.47702</v>
      </c>
      <c r="E76" s="19">
        <f>SQRT(D76)</f>
        <v/>
      </c>
      <c r="F76" s="22">
        <f>D76/SUM($D$2:$D$2546)</f>
        <v/>
      </c>
      <c r="G76" s="22">
        <f>E76/SUM($E$2:$E$2546)</f>
        <v/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</v>
      </c>
      <c r="O76" s="2" t="n">
        <v>0</v>
      </c>
      <c r="P76" s="2" t="n">
        <v>0</v>
      </c>
      <c r="Q76" s="2" t="n">
        <v>0</v>
      </c>
      <c r="R76" s="2" t="n">
        <v>0</v>
      </c>
      <c r="S76" s="3" t="n">
        <v>21.87834582715485</v>
      </c>
      <c r="T76" s="3" t="n">
        <v>1.305042518994395</v>
      </c>
      <c r="U76" s="3" t="n">
        <v>0.0043636103001969</v>
      </c>
      <c r="V76" s="3" t="n">
        <v>0.1238631538937628</v>
      </c>
      <c r="W76" s="3" t="n">
        <v>0.0393982293118533</v>
      </c>
      <c r="X76" s="3" t="n">
        <v>0.7573223555800312</v>
      </c>
      <c r="Y76" s="3" t="n">
        <v>0.0325981912770776</v>
      </c>
      <c r="Z76" s="3" t="n">
        <v>-0.3715916681571283</v>
      </c>
      <c r="AA76" s="3" t="n">
        <v>-0.3621287994480041</v>
      </c>
      <c r="AB76" s="3" t="n">
        <v>-0.5639386453745208</v>
      </c>
      <c r="AC76" s="3" t="n">
        <v>0.0444510626650913</v>
      </c>
      <c r="AD76" s="3" t="n">
        <v>0.0435916544514104</v>
      </c>
      <c r="AE76" s="3" t="n">
        <v>0.3492250922509223</v>
      </c>
      <c r="AF76" s="3" t="n">
        <v>0.2011209317714254</v>
      </c>
      <c r="AG76" s="3" t="inlineStr"/>
      <c r="AH76" s="3" t="n">
        <v>0.0026939948159292</v>
      </c>
      <c r="AI76" s="3" t="inlineStr"/>
    </row>
    <row r="77">
      <c r="A77" s="2" t="inlineStr">
        <is>
          <t>AGYS</t>
        </is>
      </c>
      <c r="B77" s="2" t="inlineStr">
        <is>
          <t>Information Technology</t>
        </is>
      </c>
      <c r="C77" s="3" t="n">
        <v>-0.0437716701153145</v>
      </c>
      <c r="D77" s="2" t="n">
        <v>3117485777.705475</v>
      </c>
      <c r="E77" s="19">
        <f>SQRT(D77)</f>
        <v/>
      </c>
      <c r="F77" s="22">
        <f>D77/SUM($D$2:$D$2546)</f>
        <v/>
      </c>
      <c r="G77" s="22">
        <f>E77/SUM($E$2:$E$2546)</f>
        <v/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1</v>
      </c>
      <c r="P77" s="2" t="n">
        <v>0</v>
      </c>
      <c r="Q77" s="2" t="n">
        <v>0</v>
      </c>
      <c r="R77" s="2" t="n">
        <v>0</v>
      </c>
      <c r="S77" s="3" t="n">
        <v>21.86029267342481</v>
      </c>
      <c r="T77" s="3" t="n">
        <v>0.9935295490158992</v>
      </c>
      <c r="U77" s="3" t="n">
        <v>0.0010058740546056</v>
      </c>
      <c r="V77" s="3" t="n">
        <v>0.0908485299357016</v>
      </c>
      <c r="W77" s="3" t="n">
        <v>0.0323593156943589</v>
      </c>
      <c r="X77" s="3" t="n">
        <v>0.5555028907578834</v>
      </c>
      <c r="Y77" s="3" t="n">
        <v>0.0313112400918522</v>
      </c>
      <c r="Z77" s="3" t="n">
        <v>-1.570835771895272</v>
      </c>
      <c r="AA77" s="3" t="n">
        <v>-1.486821116183722</v>
      </c>
      <c r="AB77" s="3" t="n">
        <v>-1.589235543095737</v>
      </c>
      <c r="AC77" s="3" t="n">
        <v>0.0062742868435462</v>
      </c>
      <c r="AD77" s="3" t="n">
        <v>0.009354974514579799</v>
      </c>
      <c r="AE77" s="3" t="n">
        <v>0.3901234567901235</v>
      </c>
      <c r="AF77" s="3" t="n">
        <v>0.1732056594898768</v>
      </c>
      <c r="AG77" s="3" t="n">
        <v>1.003849255732237</v>
      </c>
      <c r="AH77" s="3" t="n">
        <v>0.0795876501598419</v>
      </c>
      <c r="AI77" s="3" t="n">
        <v>1.042370038733277</v>
      </c>
    </row>
    <row r="78">
      <c r="A78" s="2" t="inlineStr">
        <is>
          <t>AHCO</t>
        </is>
      </c>
      <c r="B78" s="2" t="inlineStr">
        <is>
          <t>Health Care</t>
        </is>
      </c>
      <c r="C78" s="3" t="n">
        <v>-0.027028696506132</v>
      </c>
      <c r="D78" s="2" t="n">
        <v>1320387256.5</v>
      </c>
      <c r="E78" s="19">
        <f>SQRT(D78)</f>
        <v/>
      </c>
      <c r="F78" s="22">
        <f>D78/SUM($D$2:$D$2546)</f>
        <v/>
      </c>
      <c r="G78" s="22">
        <f>E78/SUM($E$2:$E$2546)</f>
        <v/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3" t="n">
        <v>21.00119090665469</v>
      </c>
      <c r="T78" s="3" t="n">
        <v>0.9836096882189922</v>
      </c>
      <c r="U78" s="3" t="n">
        <v>-0.0002798566596783</v>
      </c>
      <c r="V78" s="3" t="n">
        <v>1.202256377578118</v>
      </c>
      <c r="W78" s="3" t="n">
        <v>0.033003395389627</v>
      </c>
      <c r="X78" s="3" t="n">
        <v>0.2281862167146026</v>
      </c>
      <c r="Y78" s="3" t="n">
        <v>0.0269114471504642</v>
      </c>
      <c r="Z78" s="3" t="n">
        <v>-1.634696842834587</v>
      </c>
      <c r="AA78" s="3" t="n">
        <v>-1.627724930418174</v>
      </c>
      <c r="AB78" s="3" t="n">
        <v>-1.57112210667486</v>
      </c>
      <c r="AC78" s="3" t="n">
        <v>0.0444536250339068</v>
      </c>
      <c r="AD78" s="3" t="n">
        <v>0.0753385035415176</v>
      </c>
      <c r="AE78" s="3" t="n">
        <v>-0.3867950481430537</v>
      </c>
      <c r="AF78" s="3" t="n">
        <v>0.0891414825931271</v>
      </c>
      <c r="AG78" s="3" t="n">
        <v>2.357739550404393</v>
      </c>
      <c r="AH78" s="3" t="n">
        <v>0.4482202800618273</v>
      </c>
      <c r="AI78" s="3" t="n">
        <v>2.129326136859001</v>
      </c>
    </row>
    <row r="79">
      <c r="A79" s="2" t="inlineStr">
        <is>
          <t>AHH</t>
        </is>
      </c>
      <c r="B79" s="2" t="inlineStr">
        <is>
          <t>Real Estate</t>
        </is>
      </c>
      <c r="C79" s="3" t="n">
        <v>-0.0069492614541921</v>
      </c>
      <c r="D79" s="2" t="n">
        <v>555643277.0863342</v>
      </c>
      <c r="E79" s="19">
        <f>SQRT(D79)</f>
        <v/>
      </c>
      <c r="F79" s="22">
        <f>D79/SUM($D$2:$D$2546)</f>
        <v/>
      </c>
      <c r="G79" s="22">
        <f>E79/SUM($E$2:$E$2546)</f>
        <v/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1</v>
      </c>
      <c r="R79" s="2" t="n">
        <v>0</v>
      </c>
      <c r="S79" s="3" t="n">
        <v>20.135637058335</v>
      </c>
      <c r="T79" s="3" t="n">
        <v>0.8422401161764971</v>
      </c>
      <c r="U79" s="3" t="n">
        <v>-0.0015068112671897</v>
      </c>
      <c r="V79" s="3" t="n">
        <v>1.173423717855392</v>
      </c>
      <c r="W79" s="3" t="n">
        <v>0.0183440707302826</v>
      </c>
      <c r="X79" s="3" t="n">
        <v>0.6213636412469197</v>
      </c>
      <c r="Y79" s="3" t="n">
        <v>0.0134113951038983</v>
      </c>
      <c r="Z79" s="3" t="n">
        <v>-1.634858825485967</v>
      </c>
      <c r="AA79" s="3" t="n">
        <v>-1.427033917112443</v>
      </c>
      <c r="AB79" s="3" t="n">
        <v>-1.507935627917463</v>
      </c>
      <c r="AC79" s="3" t="n">
        <v>0.0428260378219291</v>
      </c>
      <c r="AD79" s="3" t="n">
        <v>0.1994157125071876</v>
      </c>
      <c r="AE79" s="3" t="n">
        <v>-0.1655880207499761</v>
      </c>
      <c r="AF79" s="3" t="n">
        <v>0.2631262760015856</v>
      </c>
      <c r="AG79" s="3" t="n">
        <v>3.911771034977563</v>
      </c>
      <c r="AH79" s="3" t="n">
        <v>0.6097753225866545</v>
      </c>
      <c r="AI79" s="3" t="n">
        <v>3.481431890859733</v>
      </c>
    </row>
    <row r="80">
      <c r="A80" s="2" t="inlineStr">
        <is>
          <t>AHR</t>
        </is>
      </c>
      <c r="B80" s="2" t="inlineStr">
        <is>
          <t>Real Estate</t>
        </is>
      </c>
      <c r="C80" s="3" t="n">
        <v>-0.0064167092882146</v>
      </c>
      <c r="D80" s="2" t="n">
        <v>7486946095.559471</v>
      </c>
      <c r="E80" s="19">
        <f>SQRT(D80)</f>
        <v/>
      </c>
      <c r="F80" s="22">
        <f>D80/SUM($D$2:$D$2546)</f>
        <v/>
      </c>
      <c r="G80" s="22">
        <f>E80/SUM($E$2:$E$2546)</f>
        <v/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1</v>
      </c>
      <c r="R80" s="2" t="n">
        <v>0</v>
      </c>
      <c r="S80" s="3" t="n">
        <v>22.73642682043076</v>
      </c>
      <c r="T80" s="3" t="n">
        <v>0.5589650114524829</v>
      </c>
      <c r="U80" s="3" t="n">
        <v>0.0029284837848019</v>
      </c>
      <c r="V80" s="3" t="n">
        <v>0.3233624189488822</v>
      </c>
      <c r="W80" s="3" t="n">
        <v>0.0163352949647658</v>
      </c>
      <c r="X80" s="3" t="n">
        <v>0.5658561158375456</v>
      </c>
      <c r="Y80" s="3" t="n">
        <v>0.0144146846001127</v>
      </c>
      <c r="Z80" s="3" t="n">
        <v>-1.955400020613153</v>
      </c>
      <c r="AA80" s="3" t="n">
        <v>-1.724065125105061</v>
      </c>
      <c r="AB80" s="3" t="n">
        <v>-1.547764612662211</v>
      </c>
      <c r="AC80" s="3" t="n">
        <v>0.0052934800777456</v>
      </c>
      <c r="AD80" s="3" t="n">
        <v>0.0277010141856112</v>
      </c>
      <c r="AE80" s="3" t="n">
        <v>0.1739254958224729</v>
      </c>
      <c r="AF80" s="3" t="n">
        <v>0.1560480602599824</v>
      </c>
      <c r="AG80" s="3" t="n">
        <v>1.135953162612417</v>
      </c>
      <c r="AH80" s="3" t="n">
        <v>0.3807087304316954</v>
      </c>
      <c r="AI80" s="3" t="n">
        <v>1.420435878276594</v>
      </c>
    </row>
    <row r="81">
      <c r="A81" s="2" t="inlineStr">
        <is>
          <t>AI</t>
        </is>
      </c>
      <c r="B81" s="2" t="inlineStr">
        <is>
          <t>Information Technology</t>
        </is>
      </c>
      <c r="C81" s="3" t="n">
        <v>-0.0350145893301382</v>
      </c>
      <c r="D81" s="2" t="n">
        <v>2552911227.757975</v>
      </c>
      <c r="E81" s="19">
        <f>SQRT(D81)</f>
        <v/>
      </c>
      <c r="F81" s="22">
        <f>D81/SUM($D$2:$D$2546)</f>
        <v/>
      </c>
      <c r="G81" s="22">
        <f>E81/SUM($E$2:$E$2546)</f>
        <v/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1</v>
      </c>
      <c r="P81" s="2" t="n">
        <v>0</v>
      </c>
      <c r="Q81" s="2" t="n">
        <v>0</v>
      </c>
      <c r="R81" s="2" t="n">
        <v>0</v>
      </c>
      <c r="S81" s="3" t="n">
        <v>21.6605002028652</v>
      </c>
      <c r="T81" s="3" t="n">
        <v>1.851959170702297</v>
      </c>
      <c r="U81" s="3" t="n">
        <v>8.137499088515447e-05</v>
      </c>
      <c r="V81" s="3" t="n">
        <v>0.3129070808707851</v>
      </c>
      <c r="W81" s="3" t="n">
        <v>0.0519285744663465</v>
      </c>
      <c r="X81" s="3" t="n">
        <v>1.537150175545274</v>
      </c>
      <c r="Y81" s="3" t="n">
        <v>0.0531793912656615</v>
      </c>
      <c r="Z81" s="3" t="n">
        <v>0.5391926103781843</v>
      </c>
      <c r="AA81" s="3" t="n">
        <v>0.249424973773778</v>
      </c>
      <c r="AB81" s="3" t="n">
        <v>-0.08866130127210679</v>
      </c>
      <c r="AC81" s="3" t="n">
        <v>-0.1829581831602491</v>
      </c>
      <c r="AD81" s="3" t="n">
        <v>-0.1776074291459795</v>
      </c>
      <c r="AE81" s="3" t="n">
        <v>-0.0491544532130777</v>
      </c>
      <c r="AF81" s="3" t="n">
        <v>0.1485173787229575</v>
      </c>
      <c r="AG81" s="3" t="inlineStr"/>
      <c r="AH81" s="3" t="n">
        <v>0.0050890900438611</v>
      </c>
      <c r="AI81" s="3" t="inlineStr"/>
    </row>
    <row r="82">
      <c r="A82" s="2" t="inlineStr">
        <is>
          <t>AIG</t>
        </is>
      </c>
      <c r="B82" s="2" t="inlineStr">
        <is>
          <t>Financials</t>
        </is>
      </c>
      <c r="C82" s="3" t="n">
        <v>0.005243432131719</v>
      </c>
      <c r="D82" s="2" t="n">
        <v>42631444115.6761</v>
      </c>
      <c r="E82" s="19">
        <f>SQRT(D82)</f>
        <v/>
      </c>
      <c r="F82" s="22">
        <f>D82/SUM($D$2:$D$2546)</f>
        <v/>
      </c>
      <c r="G82" s="22">
        <f>E82/SUM($E$2:$E$2546)</f>
        <v/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1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3" t="n">
        <v>24.47585794272274</v>
      </c>
      <c r="T82" s="3" t="n">
        <v>0.6404539773516471</v>
      </c>
      <c r="U82" s="3" t="n">
        <v>0.0003959575669886</v>
      </c>
      <c r="V82" s="3" t="n">
        <v>0.9734833257675072</v>
      </c>
      <c r="W82" s="3" t="n">
        <v>0.0147592047184288</v>
      </c>
      <c r="X82" s="3" t="n">
        <v>0.1951346471381005</v>
      </c>
      <c r="Y82" s="3" t="n">
        <v>0.0119039237033292</v>
      </c>
      <c r="Z82" s="3" t="n">
        <v>-1.774326747929328</v>
      </c>
      <c r="AA82" s="3" t="n">
        <v>-1.826978219417781</v>
      </c>
      <c r="AB82" s="3" t="n">
        <v>-1.780509483997739</v>
      </c>
      <c r="AC82" s="3" t="n">
        <v>0.1073386110867717</v>
      </c>
      <c r="AD82" s="3" t="n">
        <v>0.1901882558329425</v>
      </c>
      <c r="AE82" s="3" t="n">
        <v>-0.458330599945058</v>
      </c>
      <c r="AF82" s="3" t="n">
        <v>-0.2220615355458528</v>
      </c>
      <c r="AG82" s="3" t="n">
        <v>1.217163649790501</v>
      </c>
      <c r="AH82" s="3" t="n">
        <v>0.0557808291810015</v>
      </c>
      <c r="AI82" s="3" t="n">
        <v>1.223078961952724</v>
      </c>
    </row>
    <row r="83">
      <c r="A83" s="2" t="inlineStr">
        <is>
          <t>AIN</t>
        </is>
      </c>
      <c r="B83" s="2" t="inlineStr">
        <is>
          <t>Industrials</t>
        </is>
      </c>
      <c r="C83" s="3" t="n">
        <v>-0.0260278157175117</v>
      </c>
      <c r="D83" s="2" t="n">
        <v>1856143340.668915</v>
      </c>
      <c r="E83" s="19">
        <f>SQRT(D83)</f>
        <v/>
      </c>
      <c r="F83" s="22">
        <f>D83/SUM($D$2:$D$2546)</f>
        <v/>
      </c>
      <c r="G83" s="22">
        <f>E83/SUM($E$2:$E$2546)</f>
        <v/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0</v>
      </c>
      <c r="Q83" s="2" t="n">
        <v>0</v>
      </c>
      <c r="R83" s="2" t="n">
        <v>0</v>
      </c>
      <c r="S83" s="3" t="n">
        <v>21.34176669929212</v>
      </c>
      <c r="T83" s="3" t="n">
        <v>1.216127590942629</v>
      </c>
      <c r="U83" s="3" t="n">
        <v>-0.0008243178960711</v>
      </c>
      <c r="V83" s="3" t="n">
        <v>0.4787410436091444</v>
      </c>
      <c r="W83" s="3" t="n">
        <v>0.0350165144200684</v>
      </c>
      <c r="X83" s="3" t="n">
        <v>0.3564806422700157</v>
      </c>
      <c r="Y83" s="3" t="n">
        <v>0.0383412342286199</v>
      </c>
      <c r="Z83" s="3" t="n">
        <v>-1.328769769610161</v>
      </c>
      <c r="AA83" s="3" t="n">
        <v>-1.493280346847042</v>
      </c>
      <c r="AB83" s="3" t="n">
        <v>-1.711524316668771</v>
      </c>
      <c r="AC83" s="3" t="n">
        <v>0.0197894199198875</v>
      </c>
      <c r="AD83" s="3" t="n">
        <v>0.0666629550040074</v>
      </c>
      <c r="AE83" s="3" t="n">
        <v>-0.0626432391138273</v>
      </c>
      <c r="AF83" s="3" t="n">
        <v>0.09368903925275129</v>
      </c>
      <c r="AG83" s="3" t="n">
        <v>1.23957524737273</v>
      </c>
      <c r="AH83" s="3" t="n">
        <v>0.2580203811766262</v>
      </c>
      <c r="AI83" s="3" t="n">
        <v>1.500427633207744</v>
      </c>
    </row>
    <row r="84">
      <c r="A84" s="2" t="inlineStr">
        <is>
          <t>AIOT</t>
        </is>
      </c>
      <c r="B84" s="2" t="inlineStr">
        <is>
          <t>Information Technology</t>
        </is>
      </c>
      <c r="C84" s="3" t="n">
        <v>-0.01342300744465</v>
      </c>
      <c r="D84" s="2" t="n">
        <v>602210794.5</v>
      </c>
      <c r="E84" s="19">
        <f>SQRT(D84)</f>
        <v/>
      </c>
      <c r="F84" s="22">
        <f>D84/SUM($D$2:$D$2546)</f>
        <v/>
      </c>
      <c r="G84" s="22">
        <f>E84/SUM($E$2:$E$2546)</f>
        <v/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0</v>
      </c>
      <c r="Q84" s="2" t="n">
        <v>0</v>
      </c>
      <c r="R84" s="2" t="n">
        <v>0</v>
      </c>
      <c r="S84" s="3" t="n">
        <v>20.2161180989592</v>
      </c>
      <c r="T84" s="3" t="n">
        <v>2.28870577899478</v>
      </c>
      <c r="U84" s="3" t="n">
        <v>-0.0009591219075609</v>
      </c>
      <c r="V84" s="3" t="n">
        <v>0.7650643332996583</v>
      </c>
      <c r="W84" s="3" t="n">
        <v>0.0456830525079918</v>
      </c>
      <c r="X84" s="3" t="n">
        <v>1.078295754574365</v>
      </c>
      <c r="Y84" s="3" t="n">
        <v>0.0343583316936122</v>
      </c>
      <c r="Z84" s="3" t="n">
        <v>-1.359794218941212</v>
      </c>
      <c r="AA84" s="3" t="n">
        <v>-1.147886045806098</v>
      </c>
      <c r="AB84" s="3" t="n">
        <v>-1.308212091805689</v>
      </c>
      <c r="AC84" s="3" t="n">
        <v>-0.0679761976601367</v>
      </c>
      <c r="AD84" s="3" t="n">
        <v>0.038504789704496</v>
      </c>
      <c r="AE84" s="3" t="n">
        <v>0.0269662921348314</v>
      </c>
      <c r="AF84" s="3" t="n">
        <v>0.3732845461752249</v>
      </c>
      <c r="AG84" s="3" t="n">
        <v>1.386831325721113</v>
      </c>
      <c r="AH84" s="3" t="n">
        <v>0.3044096254547251</v>
      </c>
      <c r="AI84" s="3" t="n">
        <v>1.5056193432162</v>
      </c>
    </row>
    <row r="85">
      <c r="A85" s="2" t="inlineStr">
        <is>
          <t>AIP</t>
        </is>
      </c>
      <c r="B85" s="2" t="inlineStr">
        <is>
          <t>Information Technology</t>
        </is>
      </c>
      <c r="C85" s="3" t="n">
        <v>-0.0653293845713062</v>
      </c>
      <c r="D85" s="2" t="n">
        <v>442079777.7607889</v>
      </c>
      <c r="E85" s="19">
        <f>SQRT(D85)</f>
        <v/>
      </c>
      <c r="F85" s="22">
        <f>D85/SUM($D$2:$D$2546)</f>
        <v/>
      </c>
      <c r="G85" s="22">
        <f>E85/SUM($E$2:$E$2546)</f>
        <v/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1</v>
      </c>
      <c r="P85" s="2" t="n">
        <v>0</v>
      </c>
      <c r="Q85" s="2" t="n">
        <v>0</v>
      </c>
      <c r="R85" s="2" t="n">
        <v>0</v>
      </c>
      <c r="S85" s="3" t="n">
        <v>19.9070009164266</v>
      </c>
      <c r="T85" s="3" t="n">
        <v>1.728899595984058</v>
      </c>
      <c r="U85" s="3" t="n">
        <v>0.0011297768937061</v>
      </c>
      <c r="V85" s="3" t="n">
        <v>-0.0170308627056765</v>
      </c>
      <c r="W85" s="3" t="n">
        <v>0.0694308647264541</v>
      </c>
      <c r="X85" s="3" t="n">
        <v>0.5218899474911828</v>
      </c>
      <c r="Y85" s="3" t="n">
        <v>0.07018265382376671</v>
      </c>
      <c r="Z85" s="3" t="n">
        <v>-0.022480406010945</v>
      </c>
      <c r="AA85" s="3" t="n">
        <v>-0.7432343876649599</v>
      </c>
      <c r="AB85" s="3" t="n">
        <v>-1.677575278059375</v>
      </c>
      <c r="AC85" s="3" t="n">
        <v>-0.0826095239754692</v>
      </c>
      <c r="AD85" s="3" t="n">
        <v>-0.0749638451409378</v>
      </c>
      <c r="AE85" s="3" t="n">
        <v>0.0432717678100264</v>
      </c>
      <c r="AF85" s="3" t="n">
        <v>0.1259677807165184</v>
      </c>
      <c r="AG85" s="3" t="n">
        <v>1.001273525794036</v>
      </c>
      <c r="AH85" s="3" t="n">
        <v>0.0688342065868263</v>
      </c>
      <c r="AI85" s="3" t="inlineStr"/>
    </row>
    <row r="86">
      <c r="A86" s="2" t="inlineStr">
        <is>
          <t>AIR</t>
        </is>
      </c>
      <c r="B86" s="2" t="inlineStr">
        <is>
          <t>Industrials</t>
        </is>
      </c>
      <c r="C86" s="3" t="n">
        <v>-0.0196373988123039</v>
      </c>
      <c r="D86" s="2" t="n">
        <v>3113564941.516571</v>
      </c>
      <c r="E86" s="19">
        <f>SQRT(D86)</f>
        <v/>
      </c>
      <c r="F86" s="22">
        <f>D86/SUM($D$2:$D$2546)</f>
        <v/>
      </c>
      <c r="G86" s="22">
        <f>E86/SUM($E$2:$E$2546)</f>
        <v/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</v>
      </c>
      <c r="O86" s="2" t="n">
        <v>0</v>
      </c>
      <c r="P86" s="2" t="n">
        <v>0</v>
      </c>
      <c r="Q86" s="2" t="n">
        <v>0</v>
      </c>
      <c r="R86" s="2" t="n">
        <v>0</v>
      </c>
      <c r="S86" s="3" t="n">
        <v>21.85903419010216</v>
      </c>
      <c r="T86" s="3" t="n">
        <v>1.182227286584643</v>
      </c>
      <c r="U86" s="3" t="n">
        <v>0.0008648626810073</v>
      </c>
      <c r="V86" s="3" t="n">
        <v>0.3891359334903892</v>
      </c>
      <c r="W86" s="3" t="n">
        <v>0.0263678198779962</v>
      </c>
      <c r="X86" s="3" t="n">
        <v>0.2604089529365447</v>
      </c>
      <c r="Y86" s="3" t="n">
        <v>0.0206300352567578</v>
      </c>
      <c r="Z86" s="3" t="n">
        <v>-1.243048679934283</v>
      </c>
      <c r="AA86" s="3" t="n">
        <v>-1.654536195828839</v>
      </c>
      <c r="AB86" s="3" t="n">
        <v>-1.865681051175184</v>
      </c>
      <c r="AC86" s="3" t="n">
        <v>0.0436798340662701</v>
      </c>
      <c r="AD86" s="3" t="n">
        <v>0.0612802377929731</v>
      </c>
      <c r="AE86" s="3" t="n">
        <v>-0.4249609984399377</v>
      </c>
      <c r="AF86" s="3" t="n">
        <v>0.1441048721085534</v>
      </c>
      <c r="AG86" s="3" t="n">
        <v>1.310897642471688</v>
      </c>
      <c r="AH86" s="3" t="n">
        <v>0.368276734866062</v>
      </c>
      <c r="AI86" s="3" t="n">
        <v>1.798943545724662</v>
      </c>
    </row>
    <row r="87">
      <c r="A87" s="2" t="inlineStr">
        <is>
          <t>AIT</t>
        </is>
      </c>
      <c r="B87" s="2" t="inlineStr">
        <is>
          <t>Industrials</t>
        </is>
      </c>
      <c r="C87" s="3" t="n">
        <v>-0.009767603618564699</v>
      </c>
      <c r="D87" s="2" t="n">
        <v>10248876126.26343</v>
      </c>
      <c r="E87" s="19">
        <f>SQRT(D87)</f>
        <v/>
      </c>
      <c r="F87" s="22">
        <f>D87/SUM($D$2:$D$2546)</f>
        <v/>
      </c>
      <c r="G87" s="22">
        <f>E87/SUM($E$2:$E$2546)</f>
        <v/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</v>
      </c>
      <c r="O87" s="2" t="n">
        <v>0</v>
      </c>
      <c r="P87" s="2" t="n">
        <v>0</v>
      </c>
      <c r="Q87" s="2" t="n">
        <v>0</v>
      </c>
      <c r="R87" s="2" t="n">
        <v>0</v>
      </c>
      <c r="S87" s="3" t="n">
        <v>23.05043389030104</v>
      </c>
      <c r="T87" s="3" t="n">
        <v>1.302082290868306</v>
      </c>
      <c r="U87" s="3" t="n">
        <v>0.0008977887785426</v>
      </c>
      <c r="V87" s="3" t="n">
        <v>0.1799729040800185</v>
      </c>
      <c r="W87" s="3" t="n">
        <v>0.0211116722718496</v>
      </c>
      <c r="X87" s="3" t="n">
        <v>0.2775850775626684</v>
      </c>
      <c r="Y87" s="3" t="n">
        <v>0.0125144618979213</v>
      </c>
      <c r="Z87" s="3" t="n">
        <v>-1.706690601411611</v>
      </c>
      <c r="AA87" s="3" t="n">
        <v>-1.365107323480098</v>
      </c>
      <c r="AB87" s="3" t="n">
        <v>-1.623221884735228</v>
      </c>
      <c r="AC87" s="3" t="n">
        <v>0.0420869561389909</v>
      </c>
      <c r="AD87" s="3" t="n">
        <v>0.0485899130660641</v>
      </c>
      <c r="AE87" s="3" t="n">
        <v>0.2864533696392103</v>
      </c>
      <c r="AF87" s="3" t="n">
        <v>0.0538588116736069</v>
      </c>
      <c r="AG87" s="3" t="n">
        <v>1.055840269015784</v>
      </c>
      <c r="AH87" s="3" t="n">
        <v>0.180221089677863</v>
      </c>
      <c r="AI87" s="3" t="n">
        <v>1.310270422657385</v>
      </c>
    </row>
    <row r="88">
      <c r="A88" s="2" t="inlineStr">
        <is>
          <t>AIV</t>
        </is>
      </c>
      <c r="B88" s="2" t="inlineStr">
        <is>
          <t>Real Estate</t>
        </is>
      </c>
      <c r="C88" s="3" t="n">
        <v>-0.0140040433341102</v>
      </c>
      <c r="D88" s="2" t="n">
        <v>815893340.5552483</v>
      </c>
      <c r="E88" s="19">
        <f>SQRT(D88)</f>
        <v/>
      </c>
      <c r="F88" s="22">
        <f>D88/SUM($D$2:$D$2546)</f>
        <v/>
      </c>
      <c r="G88" s="22">
        <f>E88/SUM($E$2:$E$2546)</f>
        <v/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1</v>
      </c>
      <c r="R88" s="2" t="n">
        <v>0</v>
      </c>
      <c r="S88" s="3" t="n">
        <v>20.51979419428121</v>
      </c>
      <c r="T88" s="3" t="n">
        <v>0.6406041282032223</v>
      </c>
      <c r="U88" s="3" t="n">
        <v>0.0004247638771149</v>
      </c>
      <c r="V88" s="3" t="n">
        <v>0.1123308592488676</v>
      </c>
      <c r="W88" s="3" t="n">
        <v>0.0174080603486823</v>
      </c>
      <c r="X88" s="3" t="n">
        <v>0.1659427042322802</v>
      </c>
      <c r="Y88" s="3" t="n">
        <v>0.0155870278864717</v>
      </c>
      <c r="Z88" s="3" t="n">
        <v>-1.454024585720027</v>
      </c>
      <c r="AA88" s="3" t="n">
        <v>-1.761128491612167</v>
      </c>
      <c r="AB88" s="3" t="n">
        <v>-1.91575575754341</v>
      </c>
      <c r="AC88" s="3" t="n">
        <v>-0.0946447239628756</v>
      </c>
      <c r="AD88" s="3" t="n">
        <v>-0.0144234539186107</v>
      </c>
      <c r="AE88" s="3" t="n">
        <v>-0.6187755102040816</v>
      </c>
      <c r="AF88" s="3" t="n">
        <v>0.0598951649392607</v>
      </c>
      <c r="AG88" s="3" t="n">
        <v>2.293835784076384</v>
      </c>
      <c r="AH88" s="3" t="n">
        <v>0.6535936806413486</v>
      </c>
      <c r="AI88" s="3" t="n">
        <v>12.51807965084561</v>
      </c>
    </row>
    <row r="89">
      <c r="A89" s="2" t="inlineStr">
        <is>
          <t>AIZ</t>
        </is>
      </c>
      <c r="B89" s="2" t="inlineStr">
        <is>
          <t>Financials</t>
        </is>
      </c>
      <c r="C89" s="3" t="n">
        <v>-0.0030948840057312</v>
      </c>
      <c r="D89" s="2" t="n">
        <v>10616030714.1095</v>
      </c>
      <c r="E89" s="19">
        <f>SQRT(D89)</f>
        <v/>
      </c>
      <c r="F89" s="22">
        <f>D89/SUM($D$2:$D$2546)</f>
        <v/>
      </c>
      <c r="G89" s="22">
        <f>E89/SUM($E$2:$E$2546)</f>
        <v/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1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3" t="n">
        <v>23.08563102716255</v>
      </c>
      <c r="T89" s="3" t="n">
        <v>0.8231413977833504</v>
      </c>
      <c r="U89" s="3" t="n">
        <v>-0.0001947624208627</v>
      </c>
      <c r="V89" s="3" t="n">
        <v>0.5179431133985024</v>
      </c>
      <c r="W89" s="3" t="n">
        <v>0.0211711008888863</v>
      </c>
      <c r="X89" s="3" t="n">
        <v>0.1986201008159674</v>
      </c>
      <c r="Y89" s="3" t="n">
        <v>0.0188809596122352</v>
      </c>
      <c r="Z89" s="3" t="n">
        <v>-1.704655446826493</v>
      </c>
      <c r="AA89" s="3" t="n">
        <v>-1.484164800986374</v>
      </c>
      <c r="AB89" s="3" t="n">
        <v>-1.696279960287881</v>
      </c>
      <c r="AC89" s="3" t="n">
        <v>0.0886583719797527</v>
      </c>
      <c r="AD89" s="3" t="n">
        <v>0.1108889029904004</v>
      </c>
      <c r="AE89" s="3" t="n">
        <v>0.1879380214541121</v>
      </c>
      <c r="AF89" s="3" t="n">
        <v>0.0553891822252746</v>
      </c>
      <c r="AG89" s="3" t="n">
        <v>1.179897746288708</v>
      </c>
      <c r="AH89" s="3" t="n">
        <v>0.0586726866877404</v>
      </c>
      <c r="AI89" s="3" t="n">
        <v>1.347331090297354</v>
      </c>
    </row>
    <row r="90">
      <c r="A90" s="2" t="inlineStr">
        <is>
          <t>AJG</t>
        </is>
      </c>
      <c r="B90" s="2" t="inlineStr">
        <is>
          <t>Financials</t>
        </is>
      </c>
      <c r="C90" s="3" t="n">
        <v>-0.0057432645047021</v>
      </c>
      <c r="D90" s="2" t="n">
        <v>75469007804.6875</v>
      </c>
      <c r="E90" s="19">
        <f>SQRT(D90)</f>
        <v/>
      </c>
      <c r="F90" s="22">
        <f>D90/SUM($D$2:$D$2546)</f>
        <v/>
      </c>
      <c r="G90" s="22">
        <f>E90/SUM($E$2:$E$2546)</f>
        <v/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1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3" t="n">
        <v>25.04698791627307</v>
      </c>
      <c r="T90" s="3" t="n">
        <v>0.4546684497202101</v>
      </c>
      <c r="U90" s="3" t="n">
        <v>0.0003509895594706</v>
      </c>
      <c r="V90" s="3" t="n">
        <v>0.3050669495958313</v>
      </c>
      <c r="W90" s="3" t="n">
        <v>0.0158955309441887</v>
      </c>
      <c r="X90" s="3" t="n">
        <v>0.1794163907877986</v>
      </c>
      <c r="Y90" s="3" t="n">
        <v>0.0147771652738313</v>
      </c>
      <c r="Z90" s="3" t="n">
        <v>-1.996753779024996</v>
      </c>
      <c r="AA90" s="3" t="n">
        <v>-2.151964032354804</v>
      </c>
      <c r="AB90" s="3" t="n">
        <v>-2.130563901543904</v>
      </c>
      <c r="AC90" s="3" t="n">
        <v>0.0193880911192941</v>
      </c>
      <c r="AD90" s="3" t="n">
        <v>0.0316209271781598</v>
      </c>
      <c r="AE90" s="3" t="n">
        <v>0.1218986200329506</v>
      </c>
      <c r="AF90" s="3" t="n">
        <v>0.120435149582669</v>
      </c>
      <c r="AG90" s="3" t="n">
        <v>1.160302889251031</v>
      </c>
      <c r="AH90" s="3" t="n">
        <v>0.1659594171931515</v>
      </c>
      <c r="AI90" s="3" t="n">
        <v>1.52546789963124</v>
      </c>
    </row>
    <row r="91">
      <c r="A91" s="2" t="inlineStr">
        <is>
          <t>AKAM</t>
        </is>
      </c>
      <c r="B91" s="2" t="inlineStr">
        <is>
          <t>Information Technology</t>
        </is>
      </c>
      <c r="C91" s="3" t="n">
        <v>-0.0156306142052744</v>
      </c>
      <c r="D91" s="2" t="n">
        <v>10853193830.51349</v>
      </c>
      <c r="E91" s="19">
        <f>SQRT(D91)</f>
        <v/>
      </c>
      <c r="F91" s="22">
        <f>D91/SUM($D$2:$D$2546)</f>
        <v/>
      </c>
      <c r="G91" s="22">
        <f>E91/SUM($E$2:$E$2546)</f>
        <v/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1</v>
      </c>
      <c r="P91" s="2" t="n">
        <v>0</v>
      </c>
      <c r="Q91" s="2" t="n">
        <v>0</v>
      </c>
      <c r="R91" s="2" t="n">
        <v>0</v>
      </c>
      <c r="S91" s="3" t="n">
        <v>23.10772523587612</v>
      </c>
      <c r="T91" s="3" t="n">
        <v>1.217253363925231</v>
      </c>
      <c r="U91" s="3" t="n">
        <v>-0.0012140027423408</v>
      </c>
      <c r="V91" s="3" t="n">
        <v>0.4116307208519312</v>
      </c>
      <c r="W91" s="3" t="n">
        <v>0.0242800210009208</v>
      </c>
      <c r="X91" s="3" t="n">
        <v>0.4113089069960692</v>
      </c>
      <c r="Y91" s="3" t="n">
        <v>0.0180891404015201</v>
      </c>
      <c r="Z91" s="3" t="n">
        <v>-1.169248083980864</v>
      </c>
      <c r="AA91" s="3" t="n">
        <v>-1.046497812720636</v>
      </c>
      <c r="AB91" s="3" t="n">
        <v>-1.1787909655784</v>
      </c>
      <c r="AC91" s="3" t="n">
        <v>0.0381889429482704</v>
      </c>
      <c r="AD91" s="3" t="n">
        <v>0.0544820270635509</v>
      </c>
      <c r="AE91" s="3" t="n">
        <v>-0.0480674631061138</v>
      </c>
      <c r="AF91" s="3" t="n">
        <v>0.0479834741900138</v>
      </c>
      <c r="AG91" s="3" t="n">
        <v>1.377859002984928</v>
      </c>
      <c r="AH91" s="3" t="n">
        <v>0.5002892426871903</v>
      </c>
      <c r="AI91" s="3" t="n">
        <v>1.917956274504713</v>
      </c>
    </row>
    <row r="92">
      <c r="A92" s="2" t="inlineStr">
        <is>
          <t>AKBA</t>
        </is>
      </c>
      <c r="B92" s="2" t="inlineStr">
        <is>
          <t>Health Care</t>
        </is>
      </c>
      <c r="C92" s="3" t="n">
        <v>-0.0030349008403676</v>
      </c>
      <c r="D92" s="2" t="n">
        <v>875707764.2463634</v>
      </c>
      <c r="E92" s="19">
        <f>SQRT(D92)</f>
        <v/>
      </c>
      <c r="F92" s="22">
        <f>D92/SUM($D$2:$D$2546)</f>
        <v/>
      </c>
      <c r="G92" s="22">
        <f>E92/SUM($E$2:$E$2546)</f>
        <v/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1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3" t="n">
        <v>20.5905429907845</v>
      </c>
      <c r="T92" s="3" t="n">
        <v>1.0641439463164</v>
      </c>
      <c r="U92" s="3" t="n">
        <v>0.0043308265922278</v>
      </c>
      <c r="V92" s="3" t="n">
        <v>0.033371863529325</v>
      </c>
      <c r="W92" s="3" t="n">
        <v>0.0523071393222719</v>
      </c>
      <c r="X92" s="3" t="n">
        <v>0.9135877204619268</v>
      </c>
      <c r="Y92" s="3" t="n">
        <v>0.047135480693736</v>
      </c>
      <c r="Z92" s="3" t="n">
        <v>-1.196687466531757</v>
      </c>
      <c r="AA92" s="3" t="n">
        <v>-0.9698990747401622</v>
      </c>
      <c r="AB92" s="3" t="n">
        <v>-1.345670546517955</v>
      </c>
      <c r="AC92" s="3" t="n">
        <v>0.0011282302616675</v>
      </c>
      <c r="AD92" s="3" t="n">
        <v>0.0025716341591856</v>
      </c>
      <c r="AE92" s="3" t="n">
        <v>0.6156028368794324</v>
      </c>
      <c r="AF92" s="3" t="n">
        <v>-0.1174805602739199</v>
      </c>
      <c r="AG92" s="3" t="n">
        <v>1.053741672646356</v>
      </c>
      <c r="AH92" s="3" t="n">
        <v>0.1544061690707331</v>
      </c>
      <c r="AI92" s="3" t="n">
        <v>2.610388721598686</v>
      </c>
    </row>
    <row r="93">
      <c r="A93" s="2" t="inlineStr">
        <is>
          <t>AKR</t>
        </is>
      </c>
      <c r="B93" s="2" t="inlineStr">
        <is>
          <t>Real Estate</t>
        </is>
      </c>
      <c r="C93" s="3" t="n">
        <v>-0.010465857618747</v>
      </c>
      <c r="D93" s="2" t="n">
        <v>2468276454.779297</v>
      </c>
      <c r="E93" s="19">
        <f>SQRT(D93)</f>
        <v/>
      </c>
      <c r="F93" s="22">
        <f>D93/SUM($D$2:$D$2546)</f>
        <v/>
      </c>
      <c r="G93" s="22">
        <f>E93/SUM($E$2:$E$2546)</f>
        <v/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1</v>
      </c>
      <c r="R93" s="2" t="n">
        <v>0</v>
      </c>
      <c r="S93" s="3" t="n">
        <v>21.6267859524291</v>
      </c>
      <c r="T93" s="3" t="n">
        <v>0.92903898241171</v>
      </c>
      <c r="U93" s="3" t="n">
        <v>-0.0004390515209239</v>
      </c>
      <c r="V93" s="3" t="n">
        <v>0.9193159848874772</v>
      </c>
      <c r="W93" s="3" t="n">
        <v>0.0178920175715201</v>
      </c>
      <c r="X93" s="3" t="n">
        <v>0.3327933386901031</v>
      </c>
      <c r="Y93" s="3" t="n">
        <v>0.0135685639523508</v>
      </c>
      <c r="Z93" s="3" t="n">
        <v>-1.336083228787449</v>
      </c>
      <c r="AA93" s="3" t="n">
        <v>-1.439915389954241</v>
      </c>
      <c r="AB93" s="3" t="n">
        <v>-1.638848344417557</v>
      </c>
      <c r="AC93" s="3" t="n">
        <v>0.0031811671601032</v>
      </c>
      <c r="AD93" s="3" t="n">
        <v>0.0668190954382973</v>
      </c>
      <c r="AE93" s="3" t="n">
        <v>0.1436893203883495</v>
      </c>
      <c r="AF93" s="3" t="n">
        <v>0.06498123246237381</v>
      </c>
      <c r="AG93" s="3" t="n">
        <v>1.709254831082742</v>
      </c>
      <c r="AH93" s="3" t="n">
        <v>0.4025876774587745</v>
      </c>
      <c r="AI93" s="3" t="n">
        <v>1.771502772433086</v>
      </c>
    </row>
    <row r="94">
      <c r="A94" s="2" t="inlineStr">
        <is>
          <t>AL</t>
        </is>
      </c>
      <c r="B94" s="2" t="inlineStr">
        <is>
          <t>Industrials</t>
        </is>
      </c>
      <c r="C94" s="3" t="n">
        <v>-0.0068836001056215</v>
      </c>
      <c r="D94" s="2" t="n">
        <v>6472410193.811737</v>
      </c>
      <c r="E94" s="19">
        <f>SQRT(D94)</f>
        <v/>
      </c>
      <c r="F94" s="22">
        <f>D94/SUM($D$2:$D$2546)</f>
        <v/>
      </c>
      <c r="G94" s="22">
        <f>E94/SUM($E$2:$E$2546)</f>
        <v/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1</v>
      </c>
      <c r="O94" s="2" t="n">
        <v>0</v>
      </c>
      <c r="P94" s="2" t="n">
        <v>0</v>
      </c>
      <c r="Q94" s="2" t="n">
        <v>0</v>
      </c>
      <c r="R94" s="2" t="n">
        <v>0</v>
      </c>
      <c r="S94" s="3" t="n">
        <v>22.59081439445497</v>
      </c>
      <c r="T94" s="3" t="n">
        <v>1.252445650078367</v>
      </c>
      <c r="U94" s="3" t="n">
        <v>0.0012814455281993</v>
      </c>
      <c r="V94" s="3" t="n">
        <v>1.270659731650379</v>
      </c>
      <c r="W94" s="3" t="n">
        <v>0.0201543758973095</v>
      </c>
      <c r="X94" s="3" t="n">
        <v>0.297920131575476</v>
      </c>
      <c r="Y94" s="3" t="n">
        <v>0.0130656869338098</v>
      </c>
      <c r="Z94" s="3" t="n">
        <v>-1.841907974722584</v>
      </c>
      <c r="AA94" s="3" t="n">
        <v>-1.889617803290588</v>
      </c>
      <c r="AB94" s="3" t="n">
        <v>-1.929556355383564</v>
      </c>
      <c r="AC94" s="3" t="n">
        <v>0.2380362112205173</v>
      </c>
      <c r="AD94" s="3" t="n">
        <v>0.4260885693920864</v>
      </c>
      <c r="AE94" s="3" t="n">
        <v>0.1705705705705705</v>
      </c>
      <c r="AF94" s="3" t="n">
        <v>0.0937867588867428</v>
      </c>
      <c r="AG94" s="3" t="n">
        <v>3.994929928658325</v>
      </c>
      <c r="AH94" s="3" t="n">
        <v>0.610306525734328</v>
      </c>
      <c r="AI94" s="3" t="n">
        <v>3.356988148800781</v>
      </c>
    </row>
    <row r="95">
      <c r="A95" s="2" t="inlineStr">
        <is>
          <t>ALAB</t>
        </is>
      </c>
      <c r="B95" s="2" t="inlineStr">
        <is>
          <t>Information Technology</t>
        </is>
      </c>
      <c r="C95" s="3" t="n">
        <v>-0.0153516762699556</v>
      </c>
      <c r="D95" s="2" t="n">
        <v>32706496099.14941</v>
      </c>
      <c r="E95" s="19">
        <f>SQRT(D95)</f>
        <v/>
      </c>
      <c r="F95" s="22">
        <f>D95/SUM($D$2:$D$2546)</f>
        <v/>
      </c>
      <c r="G95" s="22">
        <f>E95/SUM($E$2:$E$2546)</f>
        <v/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1</v>
      </c>
      <c r="P95" s="2" t="n">
        <v>0</v>
      </c>
      <c r="Q95" s="2" t="n">
        <v>0</v>
      </c>
      <c r="R95" s="2" t="n">
        <v>0</v>
      </c>
      <c r="S95" s="3" t="n">
        <v>24.21083955258618</v>
      </c>
      <c r="T95" s="3" t="n">
        <v>2.255041092203083</v>
      </c>
      <c r="U95" s="3" t="n">
        <v>0.0013918277680551</v>
      </c>
      <c r="V95" s="3" t="n">
        <v>0.0347244167200636</v>
      </c>
      <c r="W95" s="3" t="n">
        <v>0.0624272346589746</v>
      </c>
      <c r="X95" s="3" t="n">
        <v>0.6263576930649862</v>
      </c>
      <c r="Y95" s="3" t="n">
        <v>0.0527575315691984</v>
      </c>
      <c r="Z95" s="3" t="n">
        <v>-0.1458010662053434</v>
      </c>
      <c r="AA95" s="3" t="n">
        <v>-0.4062366502598553</v>
      </c>
      <c r="AB95" s="3" t="n">
        <v>-0.5246373282180118</v>
      </c>
      <c r="AC95" s="3" t="n">
        <v>0.0062640766953121</v>
      </c>
      <c r="AD95" s="3" t="n">
        <v>0.0064343181049428</v>
      </c>
      <c r="AE95" s="3" t="n">
        <v>-0.229565111753202</v>
      </c>
      <c r="AF95" s="3" t="n">
        <v>0.8017943901235903</v>
      </c>
      <c r="AG95" s="3" t="inlineStr"/>
      <c r="AH95" s="3" t="n">
        <v>0.0010114794263039</v>
      </c>
      <c r="AI95" s="3" t="inlineStr"/>
    </row>
    <row r="96">
      <c r="A96" s="2" t="inlineStr">
        <is>
          <t>ALB</t>
        </is>
      </c>
      <c r="B96" s="2" t="inlineStr">
        <is>
          <t>Materials</t>
        </is>
      </c>
      <c r="C96" s="3" t="n">
        <v>-0.0029429466167695</v>
      </c>
      <c r="D96" s="2" t="n">
        <v>9531716491.556549</v>
      </c>
      <c r="E96" s="19">
        <f>SQRT(D96)</f>
        <v/>
      </c>
      <c r="F96" s="22">
        <f>D96/SUM($D$2:$D$2546)</f>
        <v/>
      </c>
      <c r="G96" s="22">
        <f>E96/SUM($E$2:$E$2546)</f>
        <v/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1</v>
      </c>
      <c r="Q96" s="2" t="n">
        <v>0</v>
      </c>
      <c r="R96" s="2" t="n">
        <v>0</v>
      </c>
      <c r="S96" s="3" t="n">
        <v>22.97789065293283</v>
      </c>
      <c r="T96" s="3" t="n">
        <v>1.65948651118121</v>
      </c>
      <c r="U96" s="3" t="n">
        <v>-0.0010414021435632</v>
      </c>
      <c r="V96" s="3" t="n">
        <v>1.074363259657516</v>
      </c>
      <c r="W96" s="3" t="n">
        <v>0.0411473591764644</v>
      </c>
      <c r="X96" s="3" t="n">
        <v>0.6428698742541448</v>
      </c>
      <c r="Y96" s="3" t="n">
        <v>0.0371795919606897</v>
      </c>
      <c r="Z96" s="3" t="n">
        <v>0.0405935524403667</v>
      </c>
      <c r="AA96" s="3" t="n">
        <v>-0.2502349788129374</v>
      </c>
      <c r="AB96" s="3" t="n">
        <v>-0.5850566503078191</v>
      </c>
      <c r="AC96" s="3" t="n">
        <v>0.009608762501605099</v>
      </c>
      <c r="AD96" s="3" t="n">
        <v>0.08041699526827061</v>
      </c>
      <c r="AE96" s="3" t="n">
        <v>-0.3812538540596093</v>
      </c>
      <c r="AF96" s="3" t="n">
        <v>0.1317455081915813</v>
      </c>
      <c r="AG96" s="3" t="n">
        <v>1.567916178035212</v>
      </c>
      <c r="AH96" s="3" t="n">
        <v>0.214986565696235</v>
      </c>
      <c r="AI96" s="3" t="n">
        <v>1.528607221933717</v>
      </c>
    </row>
    <row r="97">
      <c r="A97" s="2" t="inlineStr">
        <is>
          <t>ALDX</t>
        </is>
      </c>
      <c r="B97" s="2" t="inlineStr">
        <is>
          <t>Health Care</t>
        </is>
      </c>
      <c r="C97" s="3" t="n">
        <v>-0.0131210306638296</v>
      </c>
      <c r="D97" s="2" t="n">
        <v>323074084.124917</v>
      </c>
      <c r="E97" s="19">
        <f>SQRT(D97)</f>
        <v/>
      </c>
      <c r="F97" s="22">
        <f>D97/SUM($D$2:$D$2546)</f>
        <v/>
      </c>
      <c r="G97" s="22">
        <f>E97/SUM($E$2:$E$2546)</f>
        <v/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1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3" t="n">
        <v>19.59339221750319</v>
      </c>
      <c r="T97" s="3" t="n">
        <v>2.29892105099716</v>
      </c>
      <c r="U97" s="3" t="n">
        <v>0.0015470773162598</v>
      </c>
      <c r="V97" s="3" t="n">
        <v>0.1711314671053057</v>
      </c>
      <c r="W97" s="3" t="n">
        <v>0.0682796181664054</v>
      </c>
      <c r="X97" s="3" t="n">
        <v>0.9811059239884998</v>
      </c>
      <c r="Y97" s="3" t="n">
        <v>0.0438068965616959</v>
      </c>
      <c r="Z97" s="3" t="n">
        <v>-0.9410410728582348</v>
      </c>
      <c r="AA97" s="3" t="n">
        <v>-1.022528802810211</v>
      </c>
      <c r="AB97" s="3" t="n">
        <v>-1.135815035984683</v>
      </c>
      <c r="AC97" s="3" t="n">
        <v>-0.1209296873991719</v>
      </c>
      <c r="AD97" s="3" t="n">
        <v>-0.1201585701469949</v>
      </c>
      <c r="AE97" s="3" t="n">
        <v>0.0873315363881401</v>
      </c>
      <c r="AF97" s="3" t="inlineStr"/>
      <c r="AG97" s="3" t="n">
        <v>1.046733952804961</v>
      </c>
      <c r="AH97" s="3" t="n">
        <v>0.1830904688644764</v>
      </c>
      <c r="AI97" s="3" t="n">
        <v>1.273088015871468</v>
      </c>
    </row>
    <row r="98">
      <c r="A98" s="2" t="inlineStr">
        <is>
          <t>ALEC</t>
        </is>
      </c>
      <c r="B98" s="2" t="inlineStr">
        <is>
          <t>Health Care</t>
        </is>
      </c>
      <c r="C98" s="3" t="n">
        <v>0.1208364580276038</v>
      </c>
      <c r="D98" s="2" t="n">
        <v>237950216.2466469</v>
      </c>
      <c r="E98" s="19">
        <f>SQRT(D98)</f>
        <v/>
      </c>
      <c r="F98" s="22">
        <f>D98/SUM($D$2:$D$2546)</f>
        <v/>
      </c>
      <c r="G98" s="22">
        <f>E98/SUM($E$2:$E$2546)</f>
        <v/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3" t="n">
        <v>19.28757203432126</v>
      </c>
      <c r="T98" s="3" t="n">
        <v>1.520623821193354</v>
      </c>
      <c r="U98" s="3" t="n">
        <v>-0.0032686222032651</v>
      </c>
      <c r="V98" s="3" t="n">
        <v>0.2991171898168131</v>
      </c>
      <c r="W98" s="3" t="n">
        <v>0.08112059606188859</v>
      </c>
      <c r="X98" s="3" t="n">
        <v>4.229513666648604</v>
      </c>
      <c r="Y98" s="3" t="n">
        <v>0.077152895478314</v>
      </c>
      <c r="Z98" s="3" t="n">
        <v>-1.459066717325347</v>
      </c>
      <c r="AA98" s="3" t="n">
        <v>-1.726093307989403</v>
      </c>
      <c r="AB98" s="3" t="n">
        <v>-1.776599603151227</v>
      </c>
      <c r="AC98" s="3" t="n">
        <v>-0.5131157345679468</v>
      </c>
      <c r="AD98" s="3" t="n">
        <v>-0.458953144580464</v>
      </c>
      <c r="AE98" s="3" t="n">
        <v>-0.1876543209876543</v>
      </c>
      <c r="AF98" s="3" t="n">
        <v>-0.2646267475600105</v>
      </c>
      <c r="AG98" s="3" t="n">
        <v>1.040075609723823</v>
      </c>
      <c r="AH98" s="3" t="n">
        <v>0.1107759902587382</v>
      </c>
      <c r="AI98" s="3" t="n">
        <v>1.133979627678258</v>
      </c>
    </row>
    <row r="99">
      <c r="A99" s="2" t="inlineStr">
        <is>
          <t>ALEX</t>
        </is>
      </c>
      <c r="B99" s="2" t="inlineStr">
        <is>
          <t>Real Estate</t>
        </is>
      </c>
      <c r="C99" s="3" t="n">
        <v>-0.013473740097345</v>
      </c>
      <c r="D99" s="2" t="n">
        <v>1321592108.339739</v>
      </c>
      <c r="E99" s="19">
        <f>SQRT(D99)</f>
        <v/>
      </c>
      <c r="F99" s="22">
        <f>D99/SUM($D$2:$D$2546)</f>
        <v/>
      </c>
      <c r="G99" s="22">
        <f>E99/SUM($E$2:$E$2546)</f>
        <v/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1</v>
      </c>
      <c r="R99" s="2" t="n">
        <v>0</v>
      </c>
      <c r="S99" s="3" t="n">
        <v>21.00210298942059</v>
      </c>
      <c r="T99" s="3" t="n">
        <v>0.3908132486737948</v>
      </c>
      <c r="U99" s="3" t="n">
        <v>0.0001186679450491</v>
      </c>
      <c r="V99" s="3" t="n">
        <v>0.7665239475988018</v>
      </c>
      <c r="W99" s="3" t="n">
        <v>0.0113748663452768</v>
      </c>
      <c r="X99" s="3" t="n">
        <v>0.1539245467716849</v>
      </c>
      <c r="Y99" s="3" t="n">
        <v>0.009323326956260499</v>
      </c>
      <c r="Z99" s="3" t="n">
        <v>-2.092858169007679</v>
      </c>
      <c r="AA99" s="3" t="n">
        <v>-2.185224305700255</v>
      </c>
      <c r="AB99" s="3" t="n">
        <v>-2.167811139928187</v>
      </c>
      <c r="AC99" s="3" t="n">
        <v>0.07605372290416371</v>
      </c>
      <c r="AD99" s="3" t="n">
        <v>0.106504873259894</v>
      </c>
      <c r="AE99" s="3" t="n">
        <v>0.3570247933884297</v>
      </c>
      <c r="AF99" s="3" t="n">
        <v>-0.0317350815075099</v>
      </c>
      <c r="AG99" s="3" t="n">
        <v>1.226467000000472</v>
      </c>
      <c r="AH99" s="3" t="n">
        <v>0.2741746241566319</v>
      </c>
      <c r="AI99" s="3" t="n">
        <v>1.295446738108964</v>
      </c>
    </row>
    <row r="100">
      <c r="A100" s="2" t="inlineStr">
        <is>
          <t>ALG</t>
        </is>
      </c>
      <c r="B100" s="2" t="inlineStr">
        <is>
          <t>Industrials</t>
        </is>
      </c>
      <c r="C100" s="3" t="n">
        <v>-0.0261544669354668</v>
      </c>
      <c r="D100" s="2" t="n">
        <v>2806307553.936218</v>
      </c>
      <c r="E100" s="19">
        <f>SQRT(D100)</f>
        <v/>
      </c>
      <c r="F100" s="22">
        <f>D100/SUM($D$2:$D$2546)</f>
        <v/>
      </c>
      <c r="G100" s="22">
        <f>E100/SUM($E$2:$E$2546)</f>
        <v/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1</v>
      </c>
      <c r="O100" s="2" t="n">
        <v>0</v>
      </c>
      <c r="P100" s="2" t="n">
        <v>0</v>
      </c>
      <c r="Q100" s="2" t="n">
        <v>0</v>
      </c>
      <c r="R100" s="2" t="n">
        <v>0</v>
      </c>
      <c r="S100" s="3" t="n">
        <v>21.75513541844229</v>
      </c>
      <c r="T100" s="3" t="n">
        <v>0.8577736872648247</v>
      </c>
      <c r="U100" s="3" t="n">
        <v>0.0008033874370833</v>
      </c>
      <c r="V100" s="3" t="n">
        <v>0.3974603562020525</v>
      </c>
      <c r="W100" s="3" t="n">
        <v>0.0178494518601364</v>
      </c>
      <c r="X100" s="3" t="n">
        <v>0.2162938405144269</v>
      </c>
      <c r="Y100" s="3" t="n">
        <v>0.0138860923822451</v>
      </c>
      <c r="Z100" s="3" t="n">
        <v>-1.900324450397125</v>
      </c>
      <c r="AA100" s="3" t="n">
        <v>-1.644129342064639</v>
      </c>
      <c r="AB100" s="3" t="n">
        <v>-1.739551685278706</v>
      </c>
      <c r="AC100" s="3" t="n">
        <v>0.0443372643976526</v>
      </c>
      <c r="AD100" s="3" t="n">
        <v>0.0501498846064106</v>
      </c>
      <c r="AE100" s="3" t="n">
        <v>0.1268988209487249</v>
      </c>
      <c r="AF100" s="3" t="n">
        <v>0.0686931225949776</v>
      </c>
      <c r="AG100" s="3" t="n">
        <v>1.070595255934126</v>
      </c>
      <c r="AH100" s="3" t="n">
        <v>0.1368183717897934</v>
      </c>
      <c r="AI100" s="3" t="n">
        <v>1.177615842265886</v>
      </c>
    </row>
    <row r="101">
      <c r="A101" s="2" t="inlineStr">
        <is>
          <t>ALGM</t>
        </is>
      </c>
      <c r="B101" s="2" t="inlineStr">
        <is>
          <t>Information Technology</t>
        </is>
      </c>
      <c r="C101" s="3" t="n">
        <v>-0.0241434921881057</v>
      </c>
      <c r="D101" s="2" t="n">
        <v>5903367231.292572</v>
      </c>
      <c r="E101" s="19">
        <f>SQRT(D101)</f>
        <v/>
      </c>
      <c r="F101" s="22">
        <f>D101/SUM($D$2:$D$2546)</f>
        <v/>
      </c>
      <c r="G101" s="22">
        <f>E101/SUM($E$2:$E$2546)</f>
        <v/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1</v>
      </c>
      <c r="P101" s="2" t="n">
        <v>0</v>
      </c>
      <c r="Q101" s="2" t="n">
        <v>0</v>
      </c>
      <c r="R101" s="2" t="n">
        <v>0</v>
      </c>
      <c r="S101" s="3" t="n">
        <v>22.49878874222921</v>
      </c>
      <c r="T101" s="3" t="n">
        <v>1.931592885717782</v>
      </c>
      <c r="U101" s="3" t="n">
        <v>0.0021660301112251</v>
      </c>
      <c r="V101" s="3" t="n">
        <v>0.1562926654993103</v>
      </c>
      <c r="W101" s="3" t="n">
        <v>0.0383777646872667</v>
      </c>
      <c r="X101" s="3" t="n">
        <v>0.5000017613515939</v>
      </c>
      <c r="Y101" s="3" t="n">
        <v>0.0267054116767576</v>
      </c>
      <c r="Z101" s="3" t="n">
        <v>-1.484595394747544</v>
      </c>
      <c r="AA101" s="3" t="n">
        <v>-1.46013932060041</v>
      </c>
      <c r="AB101" s="3" t="n">
        <v>-1.238030270286032</v>
      </c>
      <c r="AC101" s="3" t="n">
        <v>-0.008962342664292499</v>
      </c>
      <c r="AD101" s="3" t="n">
        <v>0.0020252848131526</v>
      </c>
      <c r="AE101" s="3" t="n">
        <v>-0.4659498207885305</v>
      </c>
      <c r="AF101" s="3" t="n">
        <v>-0.0062888503426507</v>
      </c>
      <c r="AG101" s="3" t="n">
        <v>1.052646225081943</v>
      </c>
      <c r="AH101" s="3" t="n">
        <v>0.2412050607252477</v>
      </c>
      <c r="AI101" s="3" t="n">
        <v>1.336843862210387</v>
      </c>
    </row>
    <row r="102">
      <c r="A102" s="2" t="inlineStr">
        <is>
          <t>ALGN</t>
        </is>
      </c>
      <c r="B102" s="2" t="inlineStr">
        <is>
          <t>Health Care</t>
        </is>
      </c>
      <c r="C102" s="3" t="n">
        <v>-0.0198190986312607</v>
      </c>
      <c r="D102" s="2" t="n">
        <v>10456844665.43449</v>
      </c>
      <c r="E102" s="19">
        <f>SQRT(D102)</f>
        <v/>
      </c>
      <c r="F102" s="22">
        <f>D102/SUM($D$2:$D$2546)</f>
        <v/>
      </c>
      <c r="G102" s="22">
        <f>E102/SUM($E$2:$E$2546)</f>
        <v/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1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3" t="n">
        <v>23.07052259285126</v>
      </c>
      <c r="T102" s="3" t="n">
        <v>1.320807896654341</v>
      </c>
      <c r="U102" s="3" t="n">
        <v>-0.0007772745488983</v>
      </c>
      <c r="V102" s="3" t="n">
        <v>0.3741835252591867</v>
      </c>
      <c r="W102" s="3" t="n">
        <v>0.0502683481281653</v>
      </c>
      <c r="X102" s="3" t="n">
        <v>0.5691631708605235</v>
      </c>
      <c r="Y102" s="3" t="n">
        <v>0.0636468527011749</v>
      </c>
      <c r="Z102" s="3" t="n">
        <v>-0.3765241327999792</v>
      </c>
      <c r="AA102" s="3" t="n">
        <v>-0.9356131956881591</v>
      </c>
      <c r="AB102" s="3" t="n">
        <v>-1.194877174997292</v>
      </c>
      <c r="AC102" s="3" t="n">
        <v>0.0476656215089037</v>
      </c>
      <c r="AD102" s="3" t="n">
        <v>0.0631869384255165</v>
      </c>
      <c r="AE102" s="3" t="n">
        <v>-0.174081237911025</v>
      </c>
      <c r="AF102" s="3" t="n">
        <v>0.0068664927033755</v>
      </c>
      <c r="AG102" s="3" t="n">
        <v>1.008652131966641</v>
      </c>
      <c r="AH102" s="3" t="n">
        <v>0.0197810163345336</v>
      </c>
      <c r="AI102" s="3" t="n">
        <v>1.023122696170676</v>
      </c>
    </row>
    <row r="103">
      <c r="A103" s="2" t="inlineStr">
        <is>
          <t>ALGT</t>
        </is>
      </c>
      <c r="B103" s="2" t="inlineStr">
        <is>
          <t>Industrials</t>
        </is>
      </c>
      <c r="C103" s="3" t="n">
        <v>-0.0232664535785573</v>
      </c>
      <c r="D103" s="2" t="n">
        <v>1122548112.944107</v>
      </c>
      <c r="E103" s="19">
        <f>SQRT(D103)</f>
        <v/>
      </c>
      <c r="F103" s="22">
        <f>D103/SUM($D$2:$D$2546)</f>
        <v/>
      </c>
      <c r="G103" s="22">
        <f>E103/SUM($E$2:$E$2546)</f>
        <v/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1</v>
      </c>
      <c r="O103" s="2" t="n">
        <v>0</v>
      </c>
      <c r="P103" s="2" t="n">
        <v>0</v>
      </c>
      <c r="Q103" s="2" t="n">
        <v>0</v>
      </c>
      <c r="R103" s="2" t="n">
        <v>0</v>
      </c>
      <c r="S103" s="3" t="n">
        <v>20.83886703897313</v>
      </c>
      <c r="T103" s="3" t="n">
        <v>2.26172437516917</v>
      </c>
      <c r="U103" s="3" t="n">
        <v>-0.0010877934001982</v>
      </c>
      <c r="V103" s="3" t="n">
        <v>0.9406465414035892</v>
      </c>
      <c r="W103" s="3" t="n">
        <v>0.0455206052199126</v>
      </c>
      <c r="X103" s="3" t="n">
        <v>1.07006421427818</v>
      </c>
      <c r="Y103" s="3" t="n">
        <v>0.0349155366346685</v>
      </c>
      <c r="Z103" s="3" t="n">
        <v>-0.5602853410904058</v>
      </c>
      <c r="AA103" s="3" t="n">
        <v>-0.6857962615561932</v>
      </c>
      <c r="AB103" s="3" t="n">
        <v>-0.7205666564918795</v>
      </c>
      <c r="AC103" s="3" t="n">
        <v>-0.2322074189910279</v>
      </c>
      <c r="AD103" s="3" t="n">
        <v>0.0119442541886555</v>
      </c>
      <c r="AE103" s="3" t="n">
        <v>-0.8430167597765362</v>
      </c>
      <c r="AF103" s="3" t="n">
        <v>0.1161209607642004</v>
      </c>
      <c r="AG103" s="3" t="n">
        <v>2.5846581357966</v>
      </c>
      <c r="AH103" s="3" t="n">
        <v>0.4633640158746324</v>
      </c>
      <c r="AI103" s="3" t="n">
        <v>2.684647809826682</v>
      </c>
    </row>
    <row r="104">
      <c r="A104" s="2" t="inlineStr">
        <is>
          <t>ALHC</t>
        </is>
      </c>
      <c r="B104" s="2" t="inlineStr">
        <is>
          <t>Health Care</t>
        </is>
      </c>
      <c r="C104" s="3" t="n">
        <v>0.0040567645965569</v>
      </c>
      <c r="D104" s="2" t="n">
        <v>2953354157.717365</v>
      </c>
      <c r="E104" s="19">
        <f>SQRT(D104)</f>
        <v/>
      </c>
      <c r="F104" s="22">
        <f>D104/SUM($D$2:$D$2546)</f>
        <v/>
      </c>
      <c r="G104" s="22">
        <f>E104/SUM($E$2:$E$2546)</f>
        <v/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1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3" t="n">
        <v>21.80620736401627</v>
      </c>
      <c r="T104" s="3" t="n">
        <v>0.0476582690197993</v>
      </c>
      <c r="U104" s="3" t="n">
        <v>0.000939490130059</v>
      </c>
      <c r="V104" s="3" t="n">
        <v>0.0477311532826638</v>
      </c>
      <c r="W104" s="3" t="n">
        <v>0.0338278167797859</v>
      </c>
      <c r="X104" s="3" t="n">
        <v>0.7738897114623194</v>
      </c>
      <c r="Y104" s="3" t="n">
        <v>0.0320327548861058</v>
      </c>
      <c r="Z104" s="3" t="n">
        <v>-0.9159646446502344</v>
      </c>
      <c r="AA104" s="3" t="n">
        <v>-1.029514047735945</v>
      </c>
      <c r="AB104" s="3" t="n">
        <v>-1.359447509642681</v>
      </c>
      <c r="AC104" s="3" t="n">
        <v>0.0212192634724295</v>
      </c>
      <c r="AD104" s="3" t="n">
        <v>0.0307040724401594</v>
      </c>
      <c r="AE104" s="3" t="n">
        <v>0.1690962099125364</v>
      </c>
      <c r="AF104" s="3" t="n">
        <v>0.2803618341274235</v>
      </c>
      <c r="AG104" s="3" t="n">
        <v>1.109128463024936</v>
      </c>
      <c r="AH104" s="3" t="n">
        <v>0.3296065590161476</v>
      </c>
      <c r="AI104" s="3" t="n">
        <v>3.286315236899416</v>
      </c>
    </row>
    <row r="105">
      <c r="A105" s="2" t="inlineStr">
        <is>
          <t>ALIT</t>
        </is>
      </c>
      <c r="B105" s="2" t="inlineStr">
        <is>
          <t>Industrials</t>
        </is>
      </c>
      <c r="C105" s="3" t="n">
        <v>-0.0583720407477185</v>
      </c>
      <c r="D105" s="2" t="n">
        <v>1972709383.20851</v>
      </c>
      <c r="E105" s="19">
        <f>SQRT(D105)</f>
        <v/>
      </c>
      <c r="F105" s="22">
        <f>D105/SUM($D$2:$D$2546)</f>
        <v/>
      </c>
      <c r="G105" s="22">
        <f>E105/SUM($E$2:$E$2546)</f>
        <v/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1</v>
      </c>
      <c r="O105" s="2" t="n">
        <v>0</v>
      </c>
      <c r="P105" s="2" t="n">
        <v>0</v>
      </c>
      <c r="Q105" s="2" t="n">
        <v>0</v>
      </c>
      <c r="R105" s="2" t="n">
        <v>0</v>
      </c>
      <c r="S105" s="3" t="n">
        <v>21.40267375623369</v>
      </c>
      <c r="T105" s="3" t="n">
        <v>1.602023498234947</v>
      </c>
      <c r="U105" s="3" t="n">
        <v>-0.001310143271564</v>
      </c>
      <c r="V105" s="3" t="n">
        <v>1.580567328639525</v>
      </c>
      <c r="W105" s="3" t="n">
        <v>0.0344963659495603</v>
      </c>
      <c r="X105" s="3" t="n">
        <v>0.7659154925419875</v>
      </c>
      <c r="Y105" s="3" t="n">
        <v>0.0332838859673258</v>
      </c>
      <c r="Z105" s="3" t="n">
        <v>-1.057796501380992</v>
      </c>
      <c r="AA105" s="3" t="n">
        <v>-1.182492866912467</v>
      </c>
      <c r="AB105" s="3" t="n">
        <v>-1.288298164818296</v>
      </c>
      <c r="AC105" s="3" t="n">
        <v>-2.175687932816178</v>
      </c>
      <c r="AD105" s="3" t="n">
        <v>-2.027668157331014</v>
      </c>
      <c r="AE105" s="3" t="n">
        <v>-0.2507021044898213</v>
      </c>
      <c r="AF105" s="3" t="n">
        <v>0.0270758122743682</v>
      </c>
      <c r="AG105" s="3" t="n">
        <v>2.011299493468844</v>
      </c>
      <c r="AH105" s="3" t="n">
        <v>0.3160690571049137</v>
      </c>
      <c r="AI105" s="3" t="n">
        <v>1.639833226427197</v>
      </c>
    </row>
    <row r="106">
      <c r="A106" s="2" t="inlineStr">
        <is>
          <t>ALK</t>
        </is>
      </c>
      <c r="B106" s="2" t="inlineStr">
        <is>
          <t>Industrials</t>
        </is>
      </c>
      <c r="C106" s="3" t="n">
        <v>-0.015355406864894</v>
      </c>
      <c r="D106" s="2" t="n">
        <v>6671908839.75</v>
      </c>
      <c r="E106" s="19">
        <f>SQRT(D106)</f>
        <v/>
      </c>
      <c r="F106" s="22">
        <f>D106/SUM($D$2:$D$2546)</f>
        <v/>
      </c>
      <c r="G106" s="22">
        <f>E106/SUM($E$2:$E$2546)</f>
        <v/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1</v>
      </c>
      <c r="O106" s="2" t="n">
        <v>0</v>
      </c>
      <c r="P106" s="2" t="n">
        <v>0</v>
      </c>
      <c r="Q106" s="2" t="n">
        <v>0</v>
      </c>
      <c r="R106" s="2" t="n">
        <v>0</v>
      </c>
      <c r="S106" s="3" t="n">
        <v>22.6211718388025</v>
      </c>
      <c r="T106" s="3" t="n">
        <v>1.842985486860236</v>
      </c>
      <c r="U106" s="3" t="n">
        <v>0.0004543041586543</v>
      </c>
      <c r="V106" s="3" t="n">
        <v>0.5908354107769417</v>
      </c>
      <c r="W106" s="3" t="n">
        <v>0.0341604932242668</v>
      </c>
      <c r="X106" s="3" t="n">
        <v>0.6764123898571559</v>
      </c>
      <c r="Y106" s="3" t="n">
        <v>0.0231537686673224</v>
      </c>
      <c r="Z106" s="3" t="n">
        <v>-0.7095369249576496</v>
      </c>
      <c r="AA106" s="3" t="n">
        <v>-0.6982423787295853</v>
      </c>
      <c r="AB106" s="3" t="n">
        <v>-0.6279498125081858</v>
      </c>
      <c r="AC106" s="3" t="n">
        <v>0.1031189149199735</v>
      </c>
      <c r="AD106" s="3" t="n">
        <v>0.2224251013680825</v>
      </c>
      <c r="AE106" s="3" t="n">
        <v>0.7375690607734807</v>
      </c>
      <c r="AF106" s="3" t="n">
        <v>0.1838401390095569</v>
      </c>
      <c r="AG106" s="3" t="n">
        <v>1.666675775529132</v>
      </c>
      <c r="AH106" s="3" t="n">
        <v>0.3204928337943173</v>
      </c>
      <c r="AI106" s="3" t="n">
        <v>2.128361237950279</v>
      </c>
    </row>
    <row r="107">
      <c r="A107" s="2" t="inlineStr">
        <is>
          <t>ALKS</t>
        </is>
      </c>
      <c r="B107" s="2" t="inlineStr">
        <is>
          <t>Health Care</t>
        </is>
      </c>
      <c r="C107" s="3" t="n">
        <v>-0.0130077044414198</v>
      </c>
      <c r="D107" s="2" t="n">
        <v>4727314144.097872</v>
      </c>
      <c r="E107" s="19">
        <f>SQRT(D107)</f>
        <v/>
      </c>
      <c r="F107" s="22">
        <f>D107/SUM($D$2:$D$2546)</f>
        <v/>
      </c>
      <c r="G107" s="22">
        <f>E107/SUM($E$2:$E$2546)</f>
        <v/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1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3" t="n">
        <v>22.27662304394256</v>
      </c>
      <c r="T107" s="3" t="n">
        <v>0.6618427232175544</v>
      </c>
      <c r="U107" s="3" t="n">
        <v>-7.833887527871452e-05</v>
      </c>
      <c r="V107" s="3" t="n">
        <v>0.3436589891171754</v>
      </c>
      <c r="W107" s="3" t="n">
        <v>0.0223548081265324</v>
      </c>
      <c r="X107" s="3" t="n">
        <v>0.2646854639505079</v>
      </c>
      <c r="Y107" s="3" t="n">
        <v>0.0205613579386565</v>
      </c>
      <c r="Z107" s="3" t="n">
        <v>-1.348569093905095</v>
      </c>
      <c r="AA107" s="3" t="n">
        <v>-1.489705472599835</v>
      </c>
      <c r="AB107" s="3" t="n">
        <v>-1.519789211605817</v>
      </c>
      <c r="AC107" s="3" t="n">
        <v>0.0736976620085578</v>
      </c>
      <c r="AD107" s="3" t="n">
        <v>0.0736976620085578</v>
      </c>
      <c r="AE107" s="3" t="n">
        <v>0.7580817051509767</v>
      </c>
      <c r="AF107" s="3" t="n">
        <v>0.1237248580471773</v>
      </c>
      <c r="AG107" s="3" t="n">
        <v>1.060462027969276</v>
      </c>
      <c r="AH107" s="3" t="n">
        <v>0.0322610571957054</v>
      </c>
      <c r="AI107" s="3" t="n">
        <v>1.175936116568919</v>
      </c>
    </row>
    <row r="108">
      <c r="A108" s="2" t="inlineStr">
        <is>
          <t>ALKT</t>
        </is>
      </c>
      <c r="B108" s="2" t="inlineStr">
        <is>
          <t>Information Technology</t>
        </is>
      </c>
      <c r="C108" s="3" t="n">
        <v>0.0026524978525351</v>
      </c>
      <c r="D108" s="2" t="n">
        <v>2372040624.512341</v>
      </c>
      <c r="E108" s="19">
        <f>SQRT(D108)</f>
        <v/>
      </c>
      <c r="F108" s="22">
        <f>D108/SUM($D$2:$D$2546)</f>
        <v/>
      </c>
      <c r="G108" s="22">
        <f>E108/SUM($E$2:$E$2546)</f>
        <v/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1</v>
      </c>
      <c r="P108" s="2" t="n">
        <v>0</v>
      </c>
      <c r="Q108" s="2" t="n">
        <v>0</v>
      </c>
      <c r="R108" s="2" t="n">
        <v>0</v>
      </c>
      <c r="S108" s="3" t="n">
        <v>21.58701644462677</v>
      </c>
      <c r="T108" s="3" t="n">
        <v>1.572960233544581</v>
      </c>
      <c r="U108" s="3" t="n">
        <v>-0.0003537653760545</v>
      </c>
      <c r="V108" s="3" t="n">
        <v>0.1450295565956949</v>
      </c>
      <c r="W108" s="3" t="n">
        <v>0.0363186426446119</v>
      </c>
      <c r="X108" s="3" t="n">
        <v>0.6627187463269546</v>
      </c>
      <c r="Y108" s="3" t="n">
        <v>0.0330172481893305</v>
      </c>
      <c r="Z108" s="3" t="n">
        <v>-1.105476589995219</v>
      </c>
      <c r="AA108" s="3" t="n">
        <v>-1.419210006099672</v>
      </c>
      <c r="AB108" s="3" t="n">
        <v>-1.606861675181157</v>
      </c>
      <c r="AC108" s="3" t="n">
        <v>-0.0229186631283671</v>
      </c>
      <c r="AD108" s="3" t="n">
        <v>-0.0200401289542723</v>
      </c>
      <c r="AE108" s="3" t="n">
        <v>0.1518367346938775</v>
      </c>
      <c r="AF108" s="3" t="n">
        <v>0.2536384852409515</v>
      </c>
      <c r="AG108" s="3" t="n">
        <v>1.162395195098817</v>
      </c>
      <c r="AH108" s="3" t="n">
        <v>0.4799027593174113</v>
      </c>
      <c r="AI108" s="3" t="n">
        <v>2.119738616808521</v>
      </c>
    </row>
    <row r="109">
      <c r="A109" s="2" t="inlineStr">
        <is>
          <t>ALL</t>
        </is>
      </c>
      <c r="B109" s="2" t="inlineStr">
        <is>
          <t>Financials</t>
        </is>
      </c>
      <c r="C109" s="3" t="n">
        <v>-0.0005269410148744</v>
      </c>
      <c r="D109" s="2" t="n">
        <v>53791177175.90332</v>
      </c>
      <c r="E109" s="19">
        <f>SQRT(D109)</f>
        <v/>
      </c>
      <c r="F109" s="22">
        <f>D109/SUM($D$2:$D$2546)</f>
        <v/>
      </c>
      <c r="G109" s="22">
        <f>E109/SUM($E$2:$E$2546)</f>
        <v/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1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3" t="n">
        <v>24.70837529765287</v>
      </c>
      <c r="T109" s="3" t="n">
        <v>0.5733354984689149</v>
      </c>
      <c r="U109" s="3" t="n">
        <v>0.000300352801476</v>
      </c>
      <c r="V109" s="3" t="n">
        <v>0.4465230407852038</v>
      </c>
      <c r="W109" s="3" t="n">
        <v>0.0171801933321623</v>
      </c>
      <c r="X109" s="3" t="n">
        <v>0.1632027181450127</v>
      </c>
      <c r="Y109" s="3" t="n">
        <v>0.0149918851086903</v>
      </c>
      <c r="Z109" s="3" t="n">
        <v>-2.029750298826848</v>
      </c>
      <c r="AA109" s="3" t="n">
        <v>-2.065191134221099</v>
      </c>
      <c r="AB109" s="3" t="n">
        <v>-2.018118006219691</v>
      </c>
      <c r="AC109" s="3" t="n">
        <v>0.1568286927875423</v>
      </c>
      <c r="AD109" s="3" t="n">
        <v>0.1610673061061245</v>
      </c>
      <c r="AE109" s="3" t="n">
        <v>1.423857868020304</v>
      </c>
      <c r="AF109" s="3" t="n">
        <v>0.0920297352360724</v>
      </c>
      <c r="AG109" s="3" t="n">
        <v>1.187540048937971</v>
      </c>
      <c r="AH109" s="3" t="n">
        <v>0.06977928106718199</v>
      </c>
      <c r="AI109" s="3" t="n">
        <v>1.420000832674133</v>
      </c>
    </row>
    <row r="110">
      <c r="A110" s="2" t="inlineStr">
        <is>
          <t>ALLE</t>
        </is>
      </c>
      <c r="B110" s="2" t="inlineStr">
        <is>
          <t>Industrials</t>
        </is>
      </c>
      <c r="C110" s="3" t="n">
        <v>-0.0063281523607609</v>
      </c>
      <c r="D110" s="2" t="n">
        <v>14592739447.7821</v>
      </c>
      <c r="E110" s="19">
        <f>SQRT(D110)</f>
        <v/>
      </c>
      <c r="F110" s="22">
        <f>D110/SUM($D$2:$D$2546)</f>
        <v/>
      </c>
      <c r="G110" s="22">
        <f>E110/SUM($E$2:$E$2546)</f>
        <v/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1</v>
      </c>
      <c r="O110" s="2" t="n">
        <v>0</v>
      </c>
      <c r="P110" s="2" t="n">
        <v>0</v>
      </c>
      <c r="Q110" s="2" t="n">
        <v>0</v>
      </c>
      <c r="R110" s="2" t="n">
        <v>0</v>
      </c>
      <c r="S110" s="3" t="n">
        <v>23.40378994386988</v>
      </c>
      <c r="T110" s="3" t="n">
        <v>0.674105940010523</v>
      </c>
      <c r="U110" s="3" t="n">
        <v>0.000581629205338</v>
      </c>
      <c r="V110" s="3" t="n">
        <v>0.1224238948685898</v>
      </c>
      <c r="W110" s="3" t="n">
        <v>0.0169748703837117</v>
      </c>
      <c r="X110" s="3" t="n">
        <v>0.1299881296757875</v>
      </c>
      <c r="Y110" s="3" t="n">
        <v>0.0132988823374636</v>
      </c>
      <c r="Z110" s="3" t="n">
        <v>-1.291123127718798</v>
      </c>
      <c r="AA110" s="3" t="n">
        <v>-1.457870456546635</v>
      </c>
      <c r="AB110" s="3" t="n">
        <v>-1.521299499653967</v>
      </c>
      <c r="AC110" s="3" t="n">
        <v>0.0437751939782005</v>
      </c>
      <c r="AD110" s="3" t="n">
        <v>0.0525192684171773</v>
      </c>
      <c r="AE110" s="3" t="n">
        <v>0.0914722104369961</v>
      </c>
      <c r="AF110" s="3" t="n">
        <v>0.09123231310323469</v>
      </c>
      <c r="AG110" s="3" t="n">
        <v>1.139953160084031</v>
      </c>
      <c r="AH110" s="3" t="n">
        <v>0.4206071457638154</v>
      </c>
      <c r="AI110" s="3" t="n">
        <v>2.143184998600616</v>
      </c>
    </row>
    <row r="111">
      <c r="A111" s="2" t="inlineStr">
        <is>
          <t>ALLO</t>
        </is>
      </c>
      <c r="B111" s="2" t="inlineStr">
        <is>
          <t>Health Care</t>
        </is>
      </c>
      <c r="C111" s="3" t="n">
        <v>0.0284380210209568</v>
      </c>
      <c r="D111" s="2" t="n">
        <v>233719341.1872253</v>
      </c>
      <c r="E111" s="19">
        <f>SQRT(D111)</f>
        <v/>
      </c>
      <c r="F111" s="22">
        <f>D111/SUM($D$2:$D$2546)</f>
        <v/>
      </c>
      <c r="G111" s="22">
        <f>E111/SUM($E$2:$E$2546)</f>
        <v/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3" t="n">
        <v>19.26963155683439</v>
      </c>
      <c r="T111" s="3" t="n">
        <v>1.197228021853214</v>
      </c>
      <c r="U111" s="3" t="n">
        <v>-0.0035649428943765</v>
      </c>
      <c r="V111" s="3" t="n">
        <v>1.47425111781392</v>
      </c>
      <c r="W111" s="3" t="n">
        <v>0.059377163932763</v>
      </c>
      <c r="X111" s="3" t="n">
        <v>4.518525703105366</v>
      </c>
      <c r="Y111" s="3" t="n">
        <v>0.0532162989025489</v>
      </c>
      <c r="Z111" s="3" t="n">
        <v>-0.7097038223414028</v>
      </c>
      <c r="AA111" s="3" t="n">
        <v>-1.020331010334315</v>
      </c>
      <c r="AB111" s="3" t="n">
        <v>-1.10740923524814</v>
      </c>
      <c r="AC111" s="3" t="n">
        <v>-0.8718662262391222</v>
      </c>
      <c r="AD111" s="3" t="n">
        <v>-0.818708451889384</v>
      </c>
      <c r="AE111" s="3" t="n">
        <v>0.1018372703412073</v>
      </c>
      <c r="AF111" s="3" t="n">
        <v>-1.197117923785873</v>
      </c>
      <c r="AG111" s="3" t="n">
        <v>1.339043399649678</v>
      </c>
      <c r="AH111" s="3" t="n">
        <v>0.1683854200976215</v>
      </c>
      <c r="AI111" s="3" t="n">
        <v>1.229976694982891</v>
      </c>
    </row>
    <row r="112">
      <c r="A112" s="2" t="inlineStr">
        <is>
          <t>ALLY</t>
        </is>
      </c>
      <c r="B112" s="2" t="inlineStr">
        <is>
          <t>Financials</t>
        </is>
      </c>
      <c r="C112" s="3" t="n">
        <v>0</v>
      </c>
      <c r="D112" s="2" t="n">
        <v>11821000948.61984</v>
      </c>
      <c r="E112" s="19">
        <f>SQRT(D112)</f>
        <v/>
      </c>
      <c r="F112" s="22">
        <f>D112/SUM($D$2:$D$2546)</f>
        <v/>
      </c>
      <c r="G112" s="22">
        <f>E112/SUM($E$2:$E$2546)</f>
        <v/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1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3" t="n">
        <v>23.19314352796334</v>
      </c>
      <c r="T112" s="3" t="n">
        <v>1.247500957166263</v>
      </c>
      <c r="U112" s="3" t="n">
        <v>0.0004920301571889</v>
      </c>
      <c r="V112" s="3" t="n">
        <v>1.230606448914839</v>
      </c>
      <c r="W112" s="3" t="n">
        <v>0.0205801461975063</v>
      </c>
      <c r="X112" s="3" t="n">
        <v>0.2060791400637013</v>
      </c>
      <c r="Y112" s="3" t="n">
        <v>0.0120523688246315</v>
      </c>
      <c r="Z112" s="3" t="n">
        <v>-1.507296096340849</v>
      </c>
      <c r="AA112" s="3" t="n">
        <v>-1.408200251259512</v>
      </c>
      <c r="AB112" s="3" t="n">
        <v>-1.35029469065248</v>
      </c>
      <c r="AC112" s="3" t="n">
        <v>0.11911004881227</v>
      </c>
      <c r="AD112" s="3" t="n">
        <v>0.2128415360878348</v>
      </c>
      <c r="AE112" s="3" t="n">
        <v>-0.4919028340080971</v>
      </c>
      <c r="AF112" s="3" t="n">
        <v>0.0020118376080251</v>
      </c>
      <c r="AG112" s="3" t="n">
        <v>2.539632733226786</v>
      </c>
      <c r="AH112" s="3" t="n">
        <v>0.0997450824127976</v>
      </c>
      <c r="AI112" s="3" t="n">
        <v>2.251117068811439</v>
      </c>
    </row>
    <row r="113">
      <c r="A113" s="2" t="inlineStr">
        <is>
          <t>ALMS</t>
        </is>
      </c>
      <c r="B113" s="2" t="inlineStr">
        <is>
          <t>Health Care</t>
        </is>
      </c>
      <c r="C113" s="3" t="n">
        <v>-0.0068105166769045</v>
      </c>
      <c r="D113" s="2" t="n">
        <v>519376506.864996</v>
      </c>
      <c r="E113" s="19">
        <f>SQRT(D113)</f>
        <v/>
      </c>
      <c r="F113" s="22">
        <f>D113/SUM($D$2:$D$2546)</f>
        <v/>
      </c>
      <c r="G113" s="22">
        <f>E113/SUM($E$2:$E$2546)</f>
        <v/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1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3" t="n">
        <v>20.06813962487422</v>
      </c>
      <c r="T113" s="3" t="n">
        <v>0.9206924348014019</v>
      </c>
      <c r="U113" s="3" t="n">
        <v>-0.0053681049488739</v>
      </c>
      <c r="V113" s="3" t="n">
        <v>0.9344415728956976</v>
      </c>
      <c r="W113" s="3" t="n">
        <v>0.0682015520329245</v>
      </c>
      <c r="X113" s="3" t="n">
        <v>4.889791450617496</v>
      </c>
      <c r="Y113" s="3" t="n">
        <v>0.05694830467327</v>
      </c>
      <c r="Z113" s="3" t="n">
        <v>-2.019801942842193</v>
      </c>
      <c r="AA113" s="3" t="n">
        <v>-1.813426265644172</v>
      </c>
      <c r="AB113" s="3" t="n">
        <v>-2.443605024573412</v>
      </c>
      <c r="AC113" s="3" t="n">
        <v>0.4568631751025241</v>
      </c>
      <c r="AD113" s="3" t="n">
        <v>0.4631784395718364</v>
      </c>
      <c r="AE113" s="3" t="n">
        <v>-0.6877437229939155</v>
      </c>
      <c r="AF113" s="3" t="inlineStr"/>
      <c r="AG113" s="3" t="n">
        <v>1.066845534099263</v>
      </c>
      <c r="AH113" s="3" t="n">
        <v>0.0634709661578753</v>
      </c>
      <c r="AI113" s="3" t="n">
        <v>1.071535274155363</v>
      </c>
    </row>
    <row r="114">
      <c r="A114" s="2" t="inlineStr">
        <is>
          <t>ALNT</t>
        </is>
      </c>
      <c r="B114" s="2" t="inlineStr">
        <is>
          <t>Industrials</t>
        </is>
      </c>
      <c r="C114" s="3" t="n">
        <v>-0.0481405304567089</v>
      </c>
      <c r="D114" s="2" t="n">
        <v>781272348.4945793</v>
      </c>
      <c r="E114" s="19">
        <f>SQRT(D114)</f>
        <v/>
      </c>
      <c r="F114" s="22">
        <f>D114/SUM($D$2:$D$2546)</f>
        <v/>
      </c>
      <c r="G114" s="22">
        <f>E114/SUM($E$2:$E$2546)</f>
        <v/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1</v>
      </c>
      <c r="O114" s="2" t="n">
        <v>0</v>
      </c>
      <c r="P114" s="2" t="n">
        <v>0</v>
      </c>
      <c r="Q114" s="2" t="n">
        <v>0</v>
      </c>
      <c r="R114" s="2" t="n">
        <v>0</v>
      </c>
      <c r="S114" s="3" t="n">
        <v>20.4764343646788</v>
      </c>
      <c r="T114" s="3" t="n">
        <v>1.121022048774914</v>
      </c>
      <c r="U114" s="3" t="n">
        <v>0.0025597232318036</v>
      </c>
      <c r="V114" s="3" t="n">
        <v>0.3699887760740397</v>
      </c>
      <c r="W114" s="3" t="n">
        <v>0.0309044535470584</v>
      </c>
      <c r="X114" s="3" t="n">
        <v>0.512944440879376</v>
      </c>
      <c r="Y114" s="3" t="n">
        <v>0.0286290968701408</v>
      </c>
      <c r="Z114" s="3" t="n">
        <v>-1.421021334431497</v>
      </c>
      <c r="AA114" s="3" t="n">
        <v>-1.640152220358267</v>
      </c>
      <c r="AB114" s="3" t="n">
        <v>-1.857827592613848</v>
      </c>
      <c r="AC114" s="3" t="n">
        <v>0.0287582173403336</v>
      </c>
      <c r="AD114" s="3" t="n">
        <v>0.0447577596562572</v>
      </c>
      <c r="AE114" s="3" t="n">
        <v>-0.174559686888454</v>
      </c>
      <c r="AF114" s="3" t="n">
        <v>0.0903182264357309</v>
      </c>
      <c r="AG114" s="3" t="n">
        <v>1.24869560579533</v>
      </c>
      <c r="AH114" s="3" t="n">
        <v>0.3855651765794199</v>
      </c>
      <c r="AI114" s="3" t="n">
        <v>1.672170676187116</v>
      </c>
    </row>
    <row r="115">
      <c r="A115" s="2" t="inlineStr">
        <is>
          <t>ALNY</t>
        </is>
      </c>
      <c r="B115" s="2" t="inlineStr">
        <is>
          <t>Health Care</t>
        </is>
      </c>
      <c r="C115" s="3" t="n">
        <v>0.0233315855619279</v>
      </c>
      <c r="D115" s="2" t="n">
        <v>57141867109.91425</v>
      </c>
      <c r="E115" s="19">
        <f>SQRT(D115)</f>
        <v/>
      </c>
      <c r="F115" s="22">
        <f>D115/SUM($D$2:$D$2546)</f>
        <v/>
      </c>
      <c r="G115" s="22">
        <f>E115/SUM($E$2:$E$2546)</f>
        <v/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3" t="n">
        <v>24.76880290927249</v>
      </c>
      <c r="T115" s="3" t="n">
        <v>0.9003184310019186</v>
      </c>
      <c r="U115" s="3" t="n">
        <v>0.0016816436891711</v>
      </c>
      <c r="V115" s="3" t="n">
        <v>0.0043854184799033</v>
      </c>
      <c r="W115" s="3" t="n">
        <v>0.0303512325777</v>
      </c>
      <c r="X115" s="3" t="n">
        <v>0.1841907972482511</v>
      </c>
      <c r="Y115" s="3" t="n">
        <v>0.0274266401072373</v>
      </c>
      <c r="Z115" s="3" t="n">
        <v>-1.587401107382064</v>
      </c>
      <c r="AA115" s="3" t="n">
        <v>-1.801200475150934</v>
      </c>
      <c r="AB115" s="3" t="n">
        <v>-1.963996677650748</v>
      </c>
      <c r="AC115" s="3" t="n">
        <v>-0.004639470381499</v>
      </c>
      <c r="AD115" s="3" t="n">
        <v>-0.0036633734700573</v>
      </c>
      <c r="AE115" s="3" t="n">
        <v>0.3754954954954956</v>
      </c>
      <c r="AF115" s="3" t="n">
        <v>0.3358536749107119</v>
      </c>
      <c r="AG115" s="3" t="n">
        <v>1.017964446244388</v>
      </c>
      <c r="AH115" s="3" t="n">
        <v>0.2840689011587556</v>
      </c>
      <c r="AI115" s="3" t="n">
        <v>5.096404100705931</v>
      </c>
    </row>
    <row r="116">
      <c r="A116" s="2" t="inlineStr">
        <is>
          <t>ALRM</t>
        </is>
      </c>
      <c r="B116" s="2" t="inlineStr">
        <is>
          <t>Information Technology</t>
        </is>
      </c>
      <c r="C116" s="3" t="n">
        <v>-0.0133031601784992</v>
      </c>
      <c r="D116" s="2" t="n">
        <v>2868580313.078613</v>
      </c>
      <c r="E116" s="19">
        <f>SQRT(D116)</f>
        <v/>
      </c>
      <c r="F116" s="22">
        <f>D116/SUM($D$2:$D$2546)</f>
        <v/>
      </c>
      <c r="G116" s="22">
        <f>E116/SUM($E$2:$E$2546)</f>
        <v/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1</v>
      </c>
      <c r="P116" s="2" t="n">
        <v>0</v>
      </c>
      <c r="Q116" s="2" t="n">
        <v>0</v>
      </c>
      <c r="R116" s="2" t="n">
        <v>0</v>
      </c>
      <c r="S116" s="3" t="n">
        <v>21.77708307989859</v>
      </c>
      <c r="T116" s="3" t="n">
        <v>0.947803434383593</v>
      </c>
      <c r="U116" s="3" t="n">
        <v>-0.0007219330078301</v>
      </c>
      <c r="V116" s="3" t="n">
        <v>0.2779580534540707</v>
      </c>
      <c r="W116" s="3" t="n">
        <v>0.0179705767206653</v>
      </c>
      <c r="X116" s="3" t="n">
        <v>0.2951256600999583</v>
      </c>
      <c r="Y116" s="3" t="n">
        <v>0.0134102274290105</v>
      </c>
      <c r="Z116" s="3" t="n">
        <v>-1.858533058733452</v>
      </c>
      <c r="AA116" s="3" t="n">
        <v>-1.971078302098958</v>
      </c>
      <c r="AB116" s="3" t="n">
        <v>-1.833082645059218</v>
      </c>
      <c r="AC116" s="3" t="n">
        <v>0.0481799304589358</v>
      </c>
      <c r="AD116" s="3" t="n">
        <v>0.0586854756105225</v>
      </c>
      <c r="AE116" s="3" t="n">
        <v>0.3074484944532488</v>
      </c>
      <c r="AF116" s="3" t="n">
        <v>0.0716894660093049</v>
      </c>
      <c r="AG116" s="3" t="n">
        <v>1.170191504757294</v>
      </c>
      <c r="AH116" s="3" t="n">
        <v>0.5067343357225315</v>
      </c>
      <c r="AI116" s="3" t="n">
        <v>1.612292044221761</v>
      </c>
    </row>
    <row r="117">
      <c r="A117" s="2" t="inlineStr">
        <is>
          <t>ALRS</t>
        </is>
      </c>
      <c r="B117" s="2" t="inlineStr">
        <is>
          <t>Financials</t>
        </is>
      </c>
      <c r="C117" s="3" t="n">
        <v>0.0022744203225829</v>
      </c>
      <c r="D117" s="2" t="n">
        <v>547514430.1975441</v>
      </c>
      <c r="E117" s="19">
        <f>SQRT(D117)</f>
        <v/>
      </c>
      <c r="F117" s="22">
        <f>D117/SUM($D$2:$D$2546)</f>
        <v/>
      </c>
      <c r="G117" s="22">
        <f>E117/SUM($E$2:$E$2546)</f>
        <v/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1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3" t="n">
        <v>20.1208993758328</v>
      </c>
      <c r="T117" s="3" t="n">
        <v>0.8966485715391014</v>
      </c>
      <c r="U117" s="3" t="n">
        <v>0.0004378454137265</v>
      </c>
      <c r="V117" s="3" t="n">
        <v>0.9737734214742738</v>
      </c>
      <c r="W117" s="3" t="n">
        <v>0.0215110428634226</v>
      </c>
      <c r="X117" s="3" t="n">
        <v>0.2838767670627877</v>
      </c>
      <c r="Y117" s="3" t="n">
        <v>0.0153408875050781</v>
      </c>
      <c r="Z117" s="3" t="n">
        <v>-2.672128671045472</v>
      </c>
      <c r="AA117" s="3" t="n">
        <v>-2.786344005503798</v>
      </c>
      <c r="AB117" s="3" t="n">
        <v>-2.75519706367763</v>
      </c>
      <c r="AC117" s="3" t="n">
        <v>0.1479632234912433</v>
      </c>
      <c r="AD117" s="3" t="n">
        <v>0.1677617884278587</v>
      </c>
      <c r="AE117" s="3" t="n">
        <v>-0.45111441307578</v>
      </c>
      <c r="AF117" s="3" t="n">
        <v>-0.0417618397973104</v>
      </c>
      <c r="AG117" s="3" t="n">
        <v>1.107989847826782</v>
      </c>
      <c r="AH117" s="3" t="n">
        <v>0.0520571499197381</v>
      </c>
      <c r="AI117" s="3" t="n">
        <v>1.110898331629639</v>
      </c>
    </row>
    <row r="118">
      <c r="A118" s="2" t="inlineStr">
        <is>
          <t>ALSN</t>
        </is>
      </c>
      <c r="B118" s="2" t="inlineStr">
        <is>
          <t>Industrials</t>
        </is>
      </c>
      <c r="C118" s="3" t="n">
        <v>-0.0203826071615481</v>
      </c>
      <c r="D118" s="2" t="n">
        <v>7500619103.383087</v>
      </c>
      <c r="E118" s="19">
        <f>SQRT(D118)</f>
        <v/>
      </c>
      <c r="F118" s="22">
        <f>D118/SUM($D$2:$D$2546)</f>
        <v/>
      </c>
      <c r="G118" s="22">
        <f>E118/SUM($E$2:$E$2546)</f>
        <v/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1</v>
      </c>
      <c r="O118" s="2" t="n">
        <v>0</v>
      </c>
      <c r="P118" s="2" t="n">
        <v>0</v>
      </c>
      <c r="Q118" s="2" t="n">
        <v>0</v>
      </c>
      <c r="R118" s="2" t="n">
        <v>0</v>
      </c>
      <c r="S118" s="3" t="n">
        <v>22.73825140119959</v>
      </c>
      <c r="T118" s="3" t="n">
        <v>1.113074980142722</v>
      </c>
      <c r="U118" s="3" t="n">
        <v>-3.875449138196234e-05</v>
      </c>
      <c r="V118" s="3" t="n">
        <v>0.2337140409128794</v>
      </c>
      <c r="W118" s="3" t="n">
        <v>0.0198658574380622</v>
      </c>
      <c r="X118" s="3" t="n">
        <v>0.3658197451422703</v>
      </c>
      <c r="Y118" s="3" t="n">
        <v>0.0136971812832167</v>
      </c>
      <c r="Z118" s="3" t="n">
        <v>-1.262449627053178</v>
      </c>
      <c r="AA118" s="3" t="n">
        <v>-1.53263834570082</v>
      </c>
      <c r="AB118" s="3" t="n">
        <v>-1.716939662813617</v>
      </c>
      <c r="AC118" s="3" t="n">
        <v>0.1039914158083548</v>
      </c>
      <c r="AD118" s="3" t="n">
        <v>0.1199900951634863</v>
      </c>
      <c r="AE118" s="3" t="n">
        <v>0.2311667971808927</v>
      </c>
      <c r="AF118" s="3" t="n">
        <v>0.0957046627591636</v>
      </c>
      <c r="AG118" s="3" t="n">
        <v>1.319173653134874</v>
      </c>
      <c r="AH118" s="3" t="n">
        <v>0.4433561264091665</v>
      </c>
      <c r="AI118" s="3" t="n">
        <v>2.365658870507701</v>
      </c>
    </row>
    <row r="119">
      <c r="A119" s="2" t="inlineStr">
        <is>
          <t>ALT</t>
        </is>
      </c>
      <c r="B119" s="2" t="inlineStr">
        <is>
          <t>Health Care</t>
        </is>
      </c>
      <c r="C119" s="3" t="n">
        <v>-0.0161728436549884</v>
      </c>
      <c r="D119" s="2" t="n">
        <v>468365874.7743008</v>
      </c>
      <c r="E119" s="19">
        <f>SQRT(D119)</f>
        <v/>
      </c>
      <c r="F119" s="22">
        <f>D119/SUM($D$2:$D$2546)</f>
        <v/>
      </c>
      <c r="G119" s="22">
        <f>E119/SUM($E$2:$E$2546)</f>
        <v/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1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3" t="n">
        <v>19.96476033215399</v>
      </c>
      <c r="T119" s="3" t="n">
        <v>1.197164371147468</v>
      </c>
      <c r="U119" s="3" t="n">
        <v>-0.0030552488578705</v>
      </c>
      <c r="V119" s="3" t="n">
        <v>0.3445319326002574</v>
      </c>
      <c r="W119" s="3" t="n">
        <v>0.0709291611804425</v>
      </c>
      <c r="X119" s="3" t="n">
        <v>2.816453133412553</v>
      </c>
      <c r="Y119" s="3" t="n">
        <v>0.1008022916070048</v>
      </c>
      <c r="Z119" s="3" t="n">
        <v>-0.6654916181582126</v>
      </c>
      <c r="AA119" s="3" t="n">
        <v>-0.0501906083360958</v>
      </c>
      <c r="AB119" s="3" t="n">
        <v>-0.5610280568499477</v>
      </c>
      <c r="AC119" s="3" t="n">
        <v>-0.1891341892546877</v>
      </c>
      <c r="AD119" s="3" t="n">
        <v>-0.1888779792990461</v>
      </c>
      <c r="AE119" s="3" t="n">
        <v>0.1776536312849162</v>
      </c>
      <c r="AF119" s="3" t="n">
        <v>-1.029731925264013</v>
      </c>
      <c r="AG119" s="3" t="n">
        <v>1.030600009035471</v>
      </c>
      <c r="AH119" s="3" t="n">
        <v>0.0832624113475177</v>
      </c>
      <c r="AI119" s="3" t="n">
        <v>1.088816176789554</v>
      </c>
    </row>
    <row r="120">
      <c r="A120" s="2" t="inlineStr">
        <is>
          <t>ALTG</t>
        </is>
      </c>
      <c r="B120" s="2" t="inlineStr">
        <is>
          <t>Industrials</t>
        </is>
      </c>
      <c r="C120" s="3" t="n">
        <v>-0.0083086167276451</v>
      </c>
      <c r="D120" s="2" t="n">
        <v>272710495.4096785</v>
      </c>
      <c r="E120" s="19">
        <f>SQRT(D120)</f>
        <v/>
      </c>
      <c r="F120" s="22">
        <f>D120/SUM($D$2:$D$2546)</f>
        <v/>
      </c>
      <c r="G120" s="22">
        <f>E120/SUM($E$2:$E$2546)</f>
        <v/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1</v>
      </c>
      <c r="O120" s="2" t="n">
        <v>0</v>
      </c>
      <c r="P120" s="2" t="n">
        <v>0</v>
      </c>
      <c r="Q120" s="2" t="n">
        <v>0</v>
      </c>
      <c r="R120" s="2" t="n">
        <v>0</v>
      </c>
      <c r="S120" s="3" t="n">
        <v>19.42392133409273</v>
      </c>
      <c r="T120" s="3" t="n">
        <v>1.816052548984088</v>
      </c>
      <c r="U120" s="3" t="n">
        <v>0.0007003593770312</v>
      </c>
      <c r="V120" s="3" t="n">
        <v>0.1609765694351123</v>
      </c>
      <c r="W120" s="3" t="n">
        <v>0.0458197695018759</v>
      </c>
      <c r="X120" s="3" t="n">
        <v>0.4553334703803069</v>
      </c>
      <c r="Y120" s="3" t="n">
        <v>0.0387216428875164</v>
      </c>
      <c r="Z120" s="3" t="n">
        <v>-1.938562772231622</v>
      </c>
      <c r="AA120" s="3" t="n">
        <v>-1.799829191148804</v>
      </c>
      <c r="AB120" s="3" t="n">
        <v>-1.79096044701478</v>
      </c>
      <c r="AC120" s="3" t="n">
        <v>-0.0894721707110875</v>
      </c>
      <c r="AD120" s="3" t="n">
        <v>0.0220013534535461</v>
      </c>
      <c r="AE120" s="3" t="n">
        <v>-0.4779220779220779</v>
      </c>
      <c r="AF120" s="3" t="n">
        <v>0.1404955643927806</v>
      </c>
      <c r="AG120" s="3" t="n">
        <v>3.559490785095864</v>
      </c>
      <c r="AH120" s="3" t="n">
        <v>0.8295264623955432</v>
      </c>
      <c r="AI120" s="3" t="n">
        <v>16.8997722095672</v>
      </c>
    </row>
    <row r="121">
      <c r="A121" s="2" t="inlineStr">
        <is>
          <t>ALX</t>
        </is>
      </c>
      <c r="B121" s="2" t="inlineStr">
        <is>
          <t>Real Estate</t>
        </is>
      </c>
      <c r="C121" s="3" t="n">
        <v>-0.0142262519473754</v>
      </c>
      <c r="D121" s="2" t="n">
        <v>1134539320.243378</v>
      </c>
      <c r="E121" s="19">
        <f>SQRT(D121)</f>
        <v/>
      </c>
      <c r="F121" s="22">
        <f>D121/SUM($D$2:$D$2546)</f>
        <v/>
      </c>
      <c r="G121" s="22">
        <f>E121/SUM($E$2:$E$2546)</f>
        <v/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1</v>
      </c>
      <c r="R121" s="2" t="n">
        <v>0</v>
      </c>
      <c r="S121" s="3" t="n">
        <v>20.84949252023794</v>
      </c>
      <c r="T121" s="3" t="n">
        <v>0.320885516193982</v>
      </c>
      <c r="U121" s="3" t="n">
        <v>0.0008708082283195</v>
      </c>
      <c r="V121" s="3" t="n">
        <v>0.1281991707160922</v>
      </c>
      <c r="W121" s="3" t="n">
        <v>0.023128339461323</v>
      </c>
      <c r="X121" s="3" t="n">
        <v>0.2521022424208523</v>
      </c>
      <c r="Y121" s="3" t="n">
        <v>0.0250326465633476</v>
      </c>
      <c r="Z121" s="3" t="n">
        <v>-1.536723318015952</v>
      </c>
      <c r="AA121" s="3" t="n">
        <v>-1.421029484244741</v>
      </c>
      <c r="AB121" s="3" t="n">
        <v>-2.286247403099662</v>
      </c>
      <c r="AC121" s="3" t="n">
        <v>0.0215770397404548</v>
      </c>
      <c r="AD121" s="3" t="n">
        <v>0.0522749621293666</v>
      </c>
      <c r="AE121" s="3" t="n">
        <v>-0.2664837677183356</v>
      </c>
      <c r="AF121" s="3" t="n">
        <v>0.0369865330395761</v>
      </c>
      <c r="AG121" s="3" t="n">
        <v>1.870502222689064</v>
      </c>
      <c r="AH121" s="3" t="n">
        <v>0.8337550423374641</v>
      </c>
      <c r="AI121" s="3" t="n">
        <v>7.790232868330045</v>
      </c>
    </row>
    <row r="122">
      <c r="A122" s="2" t="inlineStr">
        <is>
          <t>AM</t>
        </is>
      </c>
      <c r="B122" s="2" t="inlineStr">
        <is>
          <t>Energy</t>
        </is>
      </c>
      <c r="C122" s="3" t="n">
        <v>0</v>
      </c>
      <c r="D122" s="2" t="n">
        <v>8458656826.925278</v>
      </c>
      <c r="E122" s="19">
        <f>SQRT(D122)</f>
        <v/>
      </c>
      <c r="F122" s="22">
        <f>D122/SUM($D$2:$D$2546)</f>
        <v/>
      </c>
      <c r="G122" s="22">
        <f>E122/SUM($E$2:$E$2546)</f>
        <v/>
      </c>
      <c r="H122" s="2" t="n">
        <v>0</v>
      </c>
      <c r="I122" s="2" t="n">
        <v>0</v>
      </c>
      <c r="J122" s="2" t="n">
        <v>0</v>
      </c>
      <c r="K122" s="2" t="n">
        <v>1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3" t="n">
        <v>22.85845623045673</v>
      </c>
      <c r="T122" s="3" t="n">
        <v>0.551166927406609</v>
      </c>
      <c r="U122" s="3" t="n">
        <v>0.0009560793720071</v>
      </c>
      <c r="V122" s="3" t="n">
        <v>0.2467754683409666</v>
      </c>
      <c r="W122" s="3" t="n">
        <v>0.0173712628485752</v>
      </c>
      <c r="X122" s="3" t="n">
        <v>0.2838896211965685</v>
      </c>
      <c r="Y122" s="3" t="n">
        <v>0.0158169775385351</v>
      </c>
      <c r="Z122" s="3" t="n">
        <v>-2.040617413699225</v>
      </c>
      <c r="AA122" s="3" t="n">
        <v>-2.142062591019772</v>
      </c>
      <c r="AB122" s="3" t="n">
        <v>-2.028635003360624</v>
      </c>
      <c r="AC122" s="3" t="n">
        <v>0.0588807431476141</v>
      </c>
      <c r="AD122" s="3" t="n">
        <v>0.08301317979526571</v>
      </c>
      <c r="AE122" s="3" t="n">
        <v>0.3442622950819671</v>
      </c>
      <c r="AF122" s="3" t="n">
        <v>0.0702082615980506</v>
      </c>
      <c r="AG122" s="3" t="n">
        <v>1.357479924043585</v>
      </c>
      <c r="AH122" s="3" t="n">
        <v>0.5279900373703379</v>
      </c>
      <c r="AI122" s="3" t="n">
        <v>2.448603973672372</v>
      </c>
    </row>
    <row r="123">
      <c r="A123" s="2" t="inlineStr">
        <is>
          <t>AMAL</t>
        </is>
      </c>
      <c r="B123" s="2" t="inlineStr">
        <is>
          <t>Financials</t>
        </is>
      </c>
      <c r="C123" s="3" t="n">
        <v>-0.0094626758087953</v>
      </c>
      <c r="D123" s="2" t="n">
        <v>878241503.8152313</v>
      </c>
      <c r="E123" s="19">
        <f>SQRT(D123)</f>
        <v/>
      </c>
      <c r="F123" s="22">
        <f>D123/SUM($D$2:$D$2546)</f>
        <v/>
      </c>
      <c r="G123" s="22">
        <f>E123/SUM($E$2:$E$2546)</f>
        <v/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1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3" t="n">
        <v>20.59343217506994</v>
      </c>
      <c r="T123" s="3" t="n">
        <v>0.9071957296074136</v>
      </c>
      <c r="U123" s="3" t="n">
        <v>0.0006480492999982</v>
      </c>
      <c r="V123" s="3" t="n">
        <v>0.8585155640271662</v>
      </c>
      <c r="W123" s="3" t="n">
        <v>0.0212067765804579</v>
      </c>
      <c r="X123" s="3" t="n">
        <v>0.3395861202883584</v>
      </c>
      <c r="Y123" s="3" t="n">
        <v>0.0177109267325534</v>
      </c>
      <c r="Z123" s="3" t="n">
        <v>-1.956642953388786</v>
      </c>
      <c r="AA123" s="3" t="n">
        <v>-2.027760106269638</v>
      </c>
      <c r="AB123" s="3" t="n">
        <v>-1.981162212949283</v>
      </c>
      <c r="AC123" s="3" t="n">
        <v>0.1183683526096151</v>
      </c>
      <c r="AD123" s="3" t="n">
        <v>0.1216203055036574</v>
      </c>
      <c r="AE123" s="3" t="n">
        <v>0.2085981308411215</v>
      </c>
      <c r="AF123" s="3" t="n">
        <v>0.1347980478770476</v>
      </c>
      <c r="AG123" s="3" t="n">
        <v>1.085918280646271</v>
      </c>
      <c r="AH123" s="3" t="n">
        <v>0.0105380394551286</v>
      </c>
      <c r="AI123" s="3" t="n">
        <v>1.100077720482132</v>
      </c>
    </row>
    <row r="124">
      <c r="A124" s="2" t="inlineStr">
        <is>
          <t>AMAT</t>
        </is>
      </c>
      <c r="B124" s="2" t="inlineStr">
        <is>
          <t>Information Technology</t>
        </is>
      </c>
      <c r="C124" s="3" t="n">
        <v>-0.0094641816219177</v>
      </c>
      <c r="D124" s="2" t="n">
        <v>150105607355.325</v>
      </c>
      <c r="E124" s="19">
        <f>SQRT(D124)</f>
        <v/>
      </c>
      <c r="F124" s="22">
        <f>D124/SUM($D$2:$D$2546)</f>
        <v/>
      </c>
      <c r="G124" s="22">
        <f>E124/SUM($E$2:$E$2546)</f>
        <v/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1</v>
      </c>
      <c r="P124" s="2" t="n">
        <v>0</v>
      </c>
      <c r="Q124" s="2" t="n">
        <v>0</v>
      </c>
      <c r="R124" s="2" t="n">
        <v>0</v>
      </c>
      <c r="S124" s="3" t="n">
        <v>25.73460493235192</v>
      </c>
      <c r="T124" s="3" t="n">
        <v>1.459707723511267</v>
      </c>
      <c r="U124" s="3" t="n">
        <v>0.0007725481724736</v>
      </c>
      <c r="V124" s="3" t="n">
        <v>0.1299351859243391</v>
      </c>
      <c r="W124" s="3" t="n">
        <v>0.0251092219046104</v>
      </c>
      <c r="X124" s="3" t="n">
        <v>0.3130275615972238</v>
      </c>
      <c r="Y124" s="3" t="n">
        <v>0.016803003270795</v>
      </c>
      <c r="Z124" s="3" t="n">
        <v>-1.823922166652589</v>
      </c>
      <c r="AA124" s="3" t="n">
        <v>-1.70212156362238</v>
      </c>
      <c r="AB124" s="3" t="n">
        <v>-1.687547952027154</v>
      </c>
      <c r="AC124" s="3" t="n">
        <v>0.0474066234125101</v>
      </c>
      <c r="AD124" s="3" t="n">
        <v>0.0504178367040298</v>
      </c>
      <c r="AE124" s="3" t="n">
        <v>0.0733662145499383</v>
      </c>
      <c r="AF124" s="3" t="n">
        <v>0.0262525478748836</v>
      </c>
      <c r="AG124" s="3" t="n">
        <v>1.036394376574275</v>
      </c>
      <c r="AH124" s="3" t="n">
        <v>0.1976849551313904</v>
      </c>
      <c r="AI124" s="3" t="n">
        <v>1.280096390484003</v>
      </c>
    </row>
    <row r="125">
      <c r="A125" s="2" t="inlineStr">
        <is>
          <t>AMBA</t>
        </is>
      </c>
      <c r="B125" s="2" t="inlineStr">
        <is>
          <t>Information Technology</t>
        </is>
      </c>
      <c r="C125" s="3" t="n">
        <v>-0.009577725721142001</v>
      </c>
      <c r="D125" s="2" t="n">
        <v>2980815558.67424</v>
      </c>
      <c r="E125" s="19">
        <f>SQRT(D125)</f>
        <v/>
      </c>
      <c r="F125" s="22">
        <f>D125/SUM($D$2:$D$2546)</f>
        <v/>
      </c>
      <c r="G125" s="22">
        <f>E125/SUM($E$2:$E$2546)</f>
        <v/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1</v>
      </c>
      <c r="P125" s="2" t="n">
        <v>0</v>
      </c>
      <c r="Q125" s="2" t="n">
        <v>0</v>
      </c>
      <c r="R125" s="2" t="n">
        <v>0</v>
      </c>
      <c r="S125" s="3" t="n">
        <v>21.81546277742836</v>
      </c>
      <c r="T125" s="3" t="n">
        <v>2.098164639588116</v>
      </c>
      <c r="U125" s="3" t="n">
        <v>0.0009270238740797</v>
      </c>
      <c r="V125" s="3" t="n">
        <v>0.1934101552584539</v>
      </c>
      <c r="W125" s="3" t="n">
        <v>0.0401249248633854</v>
      </c>
      <c r="X125" s="3" t="n">
        <v>0.4755118811140568</v>
      </c>
      <c r="Y125" s="3" t="n">
        <v>0.0322578113391311</v>
      </c>
      <c r="Z125" s="3" t="n">
        <v>-1.360422845117015</v>
      </c>
      <c r="AA125" s="3" t="n">
        <v>-0.8215656868841419</v>
      </c>
      <c r="AB125" s="3" t="n">
        <v>-0.9938864271284602</v>
      </c>
      <c r="AC125" s="3" t="n">
        <v>-0.0268315829764295</v>
      </c>
      <c r="AD125" s="3" t="n">
        <v>-0.0179266375084832</v>
      </c>
      <c r="AE125" s="3" t="n">
        <v>-0.3747634069400631</v>
      </c>
      <c r="AF125" s="3" t="n">
        <v>-0.0854013504392357</v>
      </c>
      <c r="AG125" s="3" t="n">
        <v>1.000559578399658</v>
      </c>
      <c r="AH125" s="3" t="n">
        <v>0.004872379609615</v>
      </c>
      <c r="AI125" s="3" t="n">
        <v>1.00289322139735</v>
      </c>
    </row>
    <row r="126">
      <c r="A126" s="2" t="inlineStr">
        <is>
          <t>AMBP</t>
        </is>
      </c>
      <c r="B126" s="2" t="inlineStr">
        <is>
          <t>Materials</t>
        </is>
      </c>
      <c r="C126" s="3" t="n">
        <v>-0.0255768785999712</v>
      </c>
      <c r="D126" s="2" t="n">
        <v>2366890383.36043</v>
      </c>
      <c r="E126" s="19">
        <f>SQRT(D126)</f>
        <v/>
      </c>
      <c r="F126" s="22">
        <f>D126/SUM($D$2:$D$2546)</f>
        <v/>
      </c>
      <c r="G126" s="22">
        <f>E126/SUM($E$2:$E$2546)</f>
        <v/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1</v>
      </c>
      <c r="Q126" s="2" t="n">
        <v>0</v>
      </c>
      <c r="R126" s="2" t="n">
        <v>0</v>
      </c>
      <c r="S126" s="3" t="n">
        <v>21.58484285603853</v>
      </c>
      <c r="T126" s="3" t="n">
        <v>0.7205130404100839</v>
      </c>
      <c r="U126" s="3" t="n">
        <v>0.0022107898101914</v>
      </c>
      <c r="V126" s="3" t="n">
        <v>-0.1377334591799542</v>
      </c>
      <c r="W126" s="3" t="n">
        <v>0.0349434992575016</v>
      </c>
      <c r="X126" s="3" t="n">
        <v>0.5247602828065531</v>
      </c>
      <c r="Y126" s="3" t="n">
        <v>0.028895809195109</v>
      </c>
      <c r="Z126" s="3" t="n">
        <v>-2.732435973325936</v>
      </c>
      <c r="AA126" s="3" t="n">
        <v>-2.666995718808828</v>
      </c>
      <c r="AB126" s="3" t="n">
        <v>-2.856746103594392</v>
      </c>
      <c r="AC126" s="3" t="n">
        <v>0.0084499054711628</v>
      </c>
      <c r="AD126" s="3" t="n">
        <v>0.06759924376930269</v>
      </c>
      <c r="AE126" s="3" t="n">
        <v>0.2212765957446808</v>
      </c>
      <c r="AF126" s="3" t="n">
        <v>0.0581022530329289</v>
      </c>
      <c r="AG126" s="3" t="n">
        <v>2.668433835281102</v>
      </c>
      <c r="AH126" s="3" t="n">
        <v>0.7399781341107872</v>
      </c>
      <c r="AI126" s="3" t="inlineStr"/>
    </row>
    <row r="127">
      <c r="A127" s="2" t="inlineStr">
        <is>
          <t>AMC</t>
        </is>
      </c>
      <c r="B127" s="2" t="inlineStr">
        <is>
          <t>Communication</t>
        </is>
      </c>
      <c r="C127" s="3" t="n">
        <v>-0.0098200369843045</v>
      </c>
      <c r="D127" s="2" t="n">
        <v>1574736698.027323</v>
      </c>
      <c r="E127" s="19">
        <f>SQRT(D127)</f>
        <v/>
      </c>
      <c r="F127" s="22">
        <f>D127/SUM($D$2:$D$2546)</f>
        <v/>
      </c>
      <c r="G127" s="22">
        <f>E127/SUM($E$2:$E$2546)</f>
        <v/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3" t="n">
        <v>21.1773539193929</v>
      </c>
      <c r="T127" s="3" t="n">
        <v>0.9483242359065192</v>
      </c>
      <c r="U127" s="3" t="n">
        <v>-0.0010804597469871</v>
      </c>
      <c r="V127" s="3" t="n">
        <v>-1.095675233936831</v>
      </c>
      <c r="W127" s="3" t="n">
        <v>0.0402342782132863</v>
      </c>
      <c r="X127" s="3" t="n">
        <v>0.7766681597251638</v>
      </c>
      <c r="Y127" s="3" t="n">
        <v>0.0407199062192379</v>
      </c>
      <c r="Z127" s="3" t="n">
        <v>-0.6269829721593447</v>
      </c>
      <c r="AA127" s="3" t="n">
        <v>-0.630300208951949</v>
      </c>
      <c r="AB127" s="3" t="n">
        <v>-0.7930801987730832</v>
      </c>
      <c r="AC127" s="3" t="n">
        <v>-0.0119385037660904</v>
      </c>
      <c r="AD127" s="3" t="n">
        <v>0.1856818351704702</v>
      </c>
      <c r="AE127" s="3" t="n">
        <v>0.7051571768972258</v>
      </c>
      <c r="AF127" s="3" t="n">
        <v>0.1819889106368517</v>
      </c>
      <c r="AG127" s="3" t="n">
        <v>3.533248894877018</v>
      </c>
      <c r="AH127" s="3" t="n">
        <v>1.012270764261858</v>
      </c>
      <c r="AI127" s="3" t="inlineStr"/>
    </row>
    <row r="128">
      <c r="A128" s="2" t="inlineStr">
        <is>
          <t>AMCR</t>
        </is>
      </c>
      <c r="B128" s="2" t="inlineStr">
        <is>
          <t>Materials</t>
        </is>
      </c>
      <c r="C128" s="3" t="n">
        <v>-0.126371148489786</v>
      </c>
      <c r="D128" s="2" t="n">
        <v>22963671145.51289</v>
      </c>
      <c r="E128" s="19">
        <f>SQRT(D128)</f>
        <v/>
      </c>
      <c r="F128" s="22">
        <f>D128/SUM($D$2:$D$2546)</f>
        <v/>
      </c>
      <c r="G128" s="22">
        <f>E128/SUM($E$2:$E$2546)</f>
        <v/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1</v>
      </c>
      <c r="Q128" s="2" t="n">
        <v>0</v>
      </c>
      <c r="R128" s="2" t="n">
        <v>0</v>
      </c>
      <c r="S128" s="3" t="n">
        <v>23.85717928871349</v>
      </c>
      <c r="T128" s="3" t="n">
        <v>0.6232135990073472</v>
      </c>
      <c r="U128" s="3" t="n">
        <v>4.715054593087055e-05</v>
      </c>
      <c r="V128" s="3" t="n">
        <v>0.5107197331682595</v>
      </c>
      <c r="W128" s="3" t="n">
        <v>0.0141384260798363</v>
      </c>
      <c r="X128" s="3" t="n">
        <v>0.1596808135597174</v>
      </c>
      <c r="Y128" s="3" t="n">
        <v>0.0206995016087714</v>
      </c>
      <c r="Z128" s="3" t="n">
        <v>-1.69458246339514</v>
      </c>
      <c r="AA128" s="3" t="n">
        <v>-1.491834322783384</v>
      </c>
      <c r="AB128" s="3" t="n">
        <v>-1.623366061420902</v>
      </c>
      <c r="AC128" s="3" t="n">
        <v>-0.0067933388791139</v>
      </c>
      <c r="AD128" s="3" t="n">
        <v>0.0001741881763875</v>
      </c>
      <c r="AE128" s="3" t="n">
        <v>-0.1619738751814223</v>
      </c>
      <c r="AF128" s="3" t="n">
        <v>0.0023563148893533</v>
      </c>
      <c r="AG128" s="3" t="n">
        <v>1.602734637344976</v>
      </c>
      <c r="AH128" s="3" t="n">
        <v>0.4048993686936815</v>
      </c>
      <c r="AI128" s="3" t="n">
        <v>2.180167121418827</v>
      </c>
    </row>
    <row r="129">
      <c r="A129" s="2" t="inlineStr">
        <is>
          <t>AMCX</t>
        </is>
      </c>
      <c r="B129" s="2" t="inlineStr">
        <is>
          <t>Other</t>
        </is>
      </c>
      <c r="C129" s="3" t="n">
        <v>-0.023727571936936</v>
      </c>
      <c r="D129" s="2" t="n">
        <v>232307117.25</v>
      </c>
      <c r="E129" s="19">
        <f>SQRT(D129)</f>
        <v/>
      </c>
      <c r="F129" s="22">
        <f>D129/SUM($D$2:$D$2546)</f>
        <v/>
      </c>
      <c r="G129" s="22">
        <f>E129/SUM($E$2:$E$2546)</f>
        <v/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3" t="n">
        <v>19.26357083545468</v>
      </c>
      <c r="T129" s="3" t="n">
        <v>1.047280719030609</v>
      </c>
      <c r="U129" s="3" t="n">
        <v>-0.00237497073367</v>
      </c>
      <c r="V129" s="3" t="n">
        <v>4.182790486588073</v>
      </c>
      <c r="W129" s="3" t="n">
        <v>0.0341825300424472</v>
      </c>
      <c r="X129" s="3" t="n">
        <v>0.5218122573297734</v>
      </c>
      <c r="Y129" s="3" t="n">
        <v>0.0312318223011623</v>
      </c>
      <c r="Z129" s="3" t="n">
        <v>-0.6593261817484822</v>
      </c>
      <c r="AA129" s="3" t="n">
        <v>-0.8777621139324433</v>
      </c>
      <c r="AB129" s="3" t="n">
        <v>-0.6616006296351431</v>
      </c>
      <c r="AC129" s="3" t="n">
        <v>0.8659054547326832</v>
      </c>
      <c r="AD129" s="3" t="n">
        <v>1.321268171347858</v>
      </c>
      <c r="AE129" s="3" t="n">
        <v>-0.7027295285359803</v>
      </c>
      <c r="AF129" s="3" t="n">
        <v>-0.0832573944862737</v>
      </c>
      <c r="AG129" s="3" t="n">
        <v>10.15952134910322</v>
      </c>
      <c r="AH129" s="3" t="n">
        <v>0.5181260399310923</v>
      </c>
      <c r="AI129" s="3" t="n">
        <v>3.189811174734381</v>
      </c>
    </row>
    <row r="130">
      <c r="A130" s="2" t="inlineStr">
        <is>
          <t>AMD</t>
        </is>
      </c>
      <c r="B130" s="2" t="inlineStr">
        <is>
          <t>Information Technology</t>
        </is>
      </c>
      <c r="C130" s="3" t="n">
        <v>-0.0189950220377223</v>
      </c>
      <c r="D130" s="2" t="n">
        <v>300680364680.6886</v>
      </c>
      <c r="E130" s="19">
        <f>SQRT(D130)</f>
        <v/>
      </c>
      <c r="F130" s="22">
        <f>D130/SUM($D$2:$D$2546)</f>
        <v/>
      </c>
      <c r="G130" s="22">
        <f>E130/SUM($E$2:$E$2546)</f>
        <v/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1</v>
      </c>
      <c r="P130" s="2" t="n">
        <v>0</v>
      </c>
      <c r="Q130" s="2" t="n">
        <v>0</v>
      </c>
      <c r="R130" s="2" t="n">
        <v>0</v>
      </c>
      <c r="S130" s="3" t="n">
        <v>26.4293136261081</v>
      </c>
      <c r="T130" s="3" t="n">
        <v>1.822501581642013</v>
      </c>
      <c r="U130" s="3" t="n">
        <v>0.0010404501341122</v>
      </c>
      <c r="V130" s="3" t="n">
        <v>0.1984333099481305</v>
      </c>
      <c r="W130" s="3" t="n">
        <v>0.0337640927626785</v>
      </c>
      <c r="X130" s="3" t="n">
        <v>0.4462614293796599</v>
      </c>
      <c r="Y130" s="3" t="n">
        <v>0.0261853036241744</v>
      </c>
      <c r="Z130" s="3" t="n">
        <v>-0.1174682906116859</v>
      </c>
      <c r="AA130" s="3" t="n">
        <v>-0.3390208705339896</v>
      </c>
      <c r="AB130" s="3" t="n">
        <v>-0.5956527633787518</v>
      </c>
      <c r="AC130" s="3" t="n">
        <v>0.0116003584194934</v>
      </c>
      <c r="AD130" s="3" t="n">
        <v>0.0156977327236265</v>
      </c>
      <c r="AE130" s="3" t="n">
        <v>0.100418410041841</v>
      </c>
      <c r="AF130" s="3" t="n">
        <v>0.045458329864291</v>
      </c>
      <c r="AG130" s="3" t="n">
        <v>1.010702394895049</v>
      </c>
      <c r="AH130" s="3" t="n">
        <v>0.051937984496124</v>
      </c>
      <c r="AI130" s="3" t="n">
        <v>1.053934467443225</v>
      </c>
    </row>
    <row r="131">
      <c r="A131" s="2" t="inlineStr">
        <is>
          <t>AME</t>
        </is>
      </c>
      <c r="B131" s="2" t="inlineStr">
        <is>
          <t>Industrials</t>
        </is>
      </c>
      <c r="C131" s="3" t="n">
        <v>-0.0114612898717822</v>
      </c>
      <c r="D131" s="2" t="n">
        <v>42890336806.31067</v>
      </c>
      <c r="E131" s="19">
        <f>SQRT(D131)</f>
        <v/>
      </c>
      <c r="F131" s="22">
        <f>D131/SUM($D$2:$D$2546)</f>
        <v/>
      </c>
      <c r="G131" s="22">
        <f>E131/SUM($E$2:$E$2546)</f>
        <v/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1</v>
      </c>
      <c r="O131" s="2" t="n">
        <v>0</v>
      </c>
      <c r="P131" s="2" t="n">
        <v>0</v>
      </c>
      <c r="Q131" s="2" t="n">
        <v>0</v>
      </c>
      <c r="R131" s="2" t="n">
        <v>0</v>
      </c>
      <c r="S131" s="3" t="n">
        <v>24.48191238823781</v>
      </c>
      <c r="T131" s="3" t="n">
        <v>0.849950875727163</v>
      </c>
      <c r="U131" s="3" t="n">
        <v>7.81142302515158e-05</v>
      </c>
      <c r="V131" s="3" t="n">
        <v>0.242214745174756</v>
      </c>
      <c r="W131" s="3" t="n">
        <v>0.0140727562488203</v>
      </c>
      <c r="X131" s="3" t="n">
        <v>0.1651772419790474</v>
      </c>
      <c r="Y131" s="3" t="n">
        <v>0.009407293827345901</v>
      </c>
      <c r="Z131" s="3" t="n">
        <v>-2.01854718028746</v>
      </c>
      <c r="AA131" s="3" t="n">
        <v>-2.097280887272351</v>
      </c>
      <c r="AB131" s="3" t="n">
        <v>-2.135071493128906</v>
      </c>
      <c r="AC131" s="3" t="n">
        <v>0.033421700707864</v>
      </c>
      <c r="AD131" s="3" t="n">
        <v>0.043466014464258</v>
      </c>
      <c r="AE131" s="3" t="n">
        <v>0.08178550029958059</v>
      </c>
      <c r="AF131" s="3" t="n">
        <v>0.0733962523896209</v>
      </c>
      <c r="AG131" s="3" t="n">
        <v>1.035773722340512</v>
      </c>
      <c r="AH131" s="3" t="n">
        <v>0.1272061145985477</v>
      </c>
      <c r="AI131" s="3" t="n">
        <v>1.147694238493621</v>
      </c>
    </row>
    <row r="132">
      <c r="A132" s="2" t="inlineStr">
        <is>
          <t>AMG</t>
        </is>
      </c>
      <c r="B132" s="2" t="inlineStr">
        <is>
          <t>Financials</t>
        </is>
      </c>
      <c r="C132" s="3" t="n">
        <v>-0.001613115650002</v>
      </c>
      <c r="D132" s="2" t="n">
        <v>6282354418.655457</v>
      </c>
      <c r="E132" s="19">
        <f>SQRT(D132)</f>
        <v/>
      </c>
      <c r="F132" s="22">
        <f>D132/SUM($D$2:$D$2546)</f>
        <v/>
      </c>
      <c r="G132" s="22">
        <f>E132/SUM($E$2:$E$2546)</f>
        <v/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3" t="n">
        <v>22.5610106545955</v>
      </c>
      <c r="T132" s="3" t="n">
        <v>1.187873873936868</v>
      </c>
      <c r="U132" s="3" t="n">
        <v>0.0009540551019882</v>
      </c>
      <c r="V132" s="3" t="n">
        <v>0.5155232869993259</v>
      </c>
      <c r="W132" s="3" t="n">
        <v>0.0183112075395565</v>
      </c>
      <c r="X132" s="3" t="n">
        <v>0.1943271450219858</v>
      </c>
      <c r="Y132" s="3" t="n">
        <v>0.0107806874980851</v>
      </c>
      <c r="Z132" s="3" t="n">
        <v>-1.980344282874014</v>
      </c>
      <c r="AA132" s="3" t="n">
        <v>-1.823129508212313</v>
      </c>
      <c r="AB132" s="3" t="n">
        <v>-1.840121802168441</v>
      </c>
      <c r="AC132" s="3" t="n">
        <v>0.0536741446803262</v>
      </c>
      <c r="AD132" s="3" t="n">
        <v>0.0592771396172998</v>
      </c>
      <c r="AE132" s="3" t="n">
        <v>-0.0110815939278937</v>
      </c>
      <c r="AF132" s="3" t="n">
        <v>-0.06272353999117709</v>
      </c>
      <c r="AG132" s="3" t="n">
        <v>1.417232111613497</v>
      </c>
      <c r="AH132" s="3" t="n">
        <v>0.2976066124710477</v>
      </c>
      <c r="AI132" s="3" t="n">
        <v>1.809337079692469</v>
      </c>
    </row>
    <row r="133">
      <c r="A133" s="2" t="inlineStr">
        <is>
          <t>AMGN</t>
        </is>
      </c>
      <c r="B133" s="2" t="inlineStr">
        <is>
          <t>Health Care</t>
        </is>
      </c>
      <c r="C133" s="3" t="n">
        <v>0.0033126079914392</v>
      </c>
      <c r="D133" s="2" t="n">
        <v>153598419433.5938</v>
      </c>
      <c r="E133" s="19">
        <f>SQRT(D133)</f>
        <v/>
      </c>
      <c r="F133" s="22">
        <f>D133/SUM($D$2:$D$2546)</f>
        <v/>
      </c>
      <c r="G133" s="22">
        <f>E133/SUM($E$2:$E$2546)</f>
        <v/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1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3" t="n">
        <v>25.75760736746117</v>
      </c>
      <c r="T133" s="3" t="n">
        <v>0.44024647930019</v>
      </c>
      <c r="U133" s="3" t="n">
        <v>9.669409425329907e-05</v>
      </c>
      <c r="V133" s="3" t="n">
        <v>0.0483598726301438</v>
      </c>
      <c r="W133" s="3" t="n">
        <v>0.0178046223167396</v>
      </c>
      <c r="X133" s="3" t="n">
        <v>0.2182456427272992</v>
      </c>
      <c r="Y133" s="3" t="n">
        <v>0.0172152736155491</v>
      </c>
      <c r="Z133" s="3" t="n">
        <v>-2.499989021311559</v>
      </c>
      <c r="AA133" s="3" t="n">
        <v>-2.330831880607586</v>
      </c>
      <c r="AB133" s="3" t="n">
        <v>-2.205429902377241</v>
      </c>
      <c r="AC133" s="3" t="n">
        <v>0.0372920504073053</v>
      </c>
      <c r="AD133" s="3" t="n">
        <v>0.07221428476219099</v>
      </c>
      <c r="AE133" s="3" t="n">
        <v>-0.211372064276885</v>
      </c>
      <c r="AF133" s="3" t="n">
        <v>0.0849819164998771</v>
      </c>
      <c r="AG133" s="3" t="n">
        <v>1.350003601588117</v>
      </c>
      <c r="AH133" s="3" t="n">
        <v>0.6394302422153202</v>
      </c>
      <c r="AI133" s="3" t="n">
        <v>8.237479806138934</v>
      </c>
    </row>
    <row r="134">
      <c r="A134" s="2" t="inlineStr">
        <is>
          <t>AMH</t>
        </is>
      </c>
      <c r="B134" s="2" t="inlineStr">
        <is>
          <t>Real Estate</t>
        </is>
      </c>
      <c r="C134" s="3" t="n">
        <v>-0.008635691464574101</v>
      </c>
      <c r="D134" s="2" t="n">
        <v>12688601594.27153</v>
      </c>
      <c r="E134" s="19">
        <f>SQRT(D134)</f>
        <v/>
      </c>
      <c r="F134" s="22">
        <f>D134/SUM($D$2:$D$2546)</f>
        <v/>
      </c>
      <c r="G134" s="22">
        <f>E134/SUM($E$2:$E$2546)</f>
        <v/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1</v>
      </c>
      <c r="R134" s="2" t="n">
        <v>0</v>
      </c>
      <c r="S134" s="3" t="n">
        <v>23.26396991514359</v>
      </c>
      <c r="T134" s="3" t="n">
        <v>0.4828747690895063</v>
      </c>
      <c r="U134" s="3" t="n">
        <v>-3.375356501961646e-05</v>
      </c>
      <c r="V134" s="3" t="n">
        <v>0.564696270646156</v>
      </c>
      <c r="W134" s="3" t="n">
        <v>0.0134164521595406</v>
      </c>
      <c r="X134" s="3" t="n">
        <v>0.1333098595097608</v>
      </c>
      <c r="Y134" s="3" t="n">
        <v>0.0113085667831961</v>
      </c>
      <c r="Z134" s="3" t="n">
        <v>-2.193377220093173</v>
      </c>
      <c r="AA134" s="3" t="n">
        <v>-2.119981619113848</v>
      </c>
      <c r="AB134" s="3" t="n">
        <v>-2.088297586333738</v>
      </c>
      <c r="AC134" s="3" t="n">
        <v>0.034373843071636</v>
      </c>
      <c r="AD134" s="3" t="n">
        <v>0.0743905459547366</v>
      </c>
      <c r="AE134" s="3" t="n">
        <v>0.2811145510835914</v>
      </c>
      <c r="AF134" s="3" t="n">
        <v>0.09159463635715839</v>
      </c>
      <c r="AG134" s="3" t="n">
        <v>1.406561823355615</v>
      </c>
      <c r="AH134" s="3" t="n">
        <v>0.3807069552080815</v>
      </c>
      <c r="AI134" s="3" t="n">
        <v>1.719965483197552</v>
      </c>
    </row>
    <row r="135">
      <c r="A135" s="2" t="inlineStr">
        <is>
          <t>AMKR</t>
        </is>
      </c>
      <c r="B135" s="2" t="inlineStr">
        <is>
          <t>Information Technology</t>
        </is>
      </c>
      <c r="C135" s="3" t="n">
        <v>-0.0177853905653603</v>
      </c>
      <c r="D135" s="2" t="n">
        <v>6135815343.871037</v>
      </c>
      <c r="E135" s="19">
        <f>SQRT(D135)</f>
        <v/>
      </c>
      <c r="F135" s="22">
        <f>D135/SUM($D$2:$D$2546)</f>
        <v/>
      </c>
      <c r="G135" s="22">
        <f>E135/SUM($E$2:$E$2546)</f>
        <v/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1</v>
      </c>
      <c r="P135" s="2" t="n">
        <v>0</v>
      </c>
      <c r="Q135" s="2" t="n">
        <v>0</v>
      </c>
      <c r="R135" s="2" t="n">
        <v>0</v>
      </c>
      <c r="S135" s="3" t="n">
        <v>22.53740880666529</v>
      </c>
      <c r="T135" s="3" t="n">
        <v>1.844591195391137</v>
      </c>
      <c r="U135" s="3" t="n">
        <v>-0.0007777346693355</v>
      </c>
      <c r="V135" s="3" t="n">
        <v>0.6840857758525501</v>
      </c>
      <c r="W135" s="3" t="n">
        <v>0.037140207356289</v>
      </c>
      <c r="X135" s="3" t="n">
        <v>0.5851230332752165</v>
      </c>
      <c r="Y135" s="3" t="n">
        <v>0.0291889521312937</v>
      </c>
      <c r="Z135" s="3" t="n">
        <v>-1.50724222049806</v>
      </c>
      <c r="AA135" s="3" t="n">
        <v>-1.776270556116888</v>
      </c>
      <c r="AB135" s="3" t="n">
        <v>-1.848550942986942</v>
      </c>
      <c r="AC135" s="3" t="n">
        <v>0.035474991961325</v>
      </c>
      <c r="AD135" s="3" t="n">
        <v>0.1390256962103795</v>
      </c>
      <c r="AE135" s="3" t="n">
        <v>-0.2431372549019607</v>
      </c>
      <c r="AF135" s="3" t="n">
        <v>-0.0007743524149531001</v>
      </c>
      <c r="AG135" s="3" t="n">
        <v>1.19527804095292</v>
      </c>
      <c r="AH135" s="3" t="n">
        <v>0.2207161364955942</v>
      </c>
      <c r="AI135" s="3" t="n">
        <v>1.285458414494223</v>
      </c>
    </row>
    <row r="136">
      <c r="A136" s="2" t="inlineStr">
        <is>
          <t>AMLX</t>
        </is>
      </c>
      <c r="B136" s="2" t="inlineStr">
        <is>
          <t>Health Care</t>
        </is>
      </c>
      <c r="C136" s="3" t="n">
        <v>0.0131659180585749</v>
      </c>
      <c r="D136" s="2" t="n">
        <v>911502443.6464204</v>
      </c>
      <c r="E136" s="19">
        <f>SQRT(D136)</f>
        <v/>
      </c>
      <c r="F136" s="22">
        <f>D136/SUM($D$2:$D$2546)</f>
        <v/>
      </c>
      <c r="G136" s="22">
        <f>E136/SUM($E$2:$E$2546)</f>
        <v/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1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3" t="n">
        <v>20.63060483298606</v>
      </c>
      <c r="T136" s="3" t="n">
        <v>1.072723438076459</v>
      </c>
      <c r="U136" s="3" t="n">
        <v>0.0033422163214732</v>
      </c>
      <c r="V136" s="3" t="n">
        <v>0.1841761381663623</v>
      </c>
      <c r="W136" s="3" t="n">
        <v>0.0501879808653124</v>
      </c>
      <c r="X136" s="3" t="n">
        <v>0.8843101221986368</v>
      </c>
      <c r="Y136" s="3" t="n">
        <v>0.0461187990766437</v>
      </c>
      <c r="Z136" s="3" t="n">
        <v>-1.55098212120769</v>
      </c>
      <c r="AA136" s="3" t="n">
        <v>-1.305483133213956</v>
      </c>
      <c r="AB136" s="3" t="n">
        <v>-1.511284691075966</v>
      </c>
      <c r="AC136" s="3" t="n">
        <v>-0.1818667642149562</v>
      </c>
      <c r="AD136" s="3" t="n">
        <v>-0.1812480055885462</v>
      </c>
      <c r="AE136" s="3" t="n">
        <v>-0.1732326703568185</v>
      </c>
      <c r="AF136" s="3" t="n">
        <v>0.506268722457977</v>
      </c>
      <c r="AG136" s="3" t="n">
        <v>1.005811284475343</v>
      </c>
      <c r="AH136" s="3" t="n">
        <v>0.030637519398966</v>
      </c>
      <c r="AI136" s="3" t="n">
        <v>1.031552863108109</v>
      </c>
    </row>
    <row r="137">
      <c r="A137" s="2" t="inlineStr">
        <is>
          <t>AMN</t>
        </is>
      </c>
      <c r="B137" s="2" t="inlineStr">
        <is>
          <t>Health Care</t>
        </is>
      </c>
      <c r="C137" s="3" t="n">
        <v>0.0016081851268151</v>
      </c>
      <c r="D137" s="2" t="n">
        <v>716032835.7540894</v>
      </c>
      <c r="E137" s="19">
        <f>SQRT(D137)</f>
        <v/>
      </c>
      <c r="F137" s="22">
        <f>D137/SUM($D$2:$D$2546)</f>
        <v/>
      </c>
      <c r="G137" s="22">
        <f>E137/SUM($E$2:$E$2546)</f>
        <v/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1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3" t="n">
        <v>20.38923658386513</v>
      </c>
      <c r="T137" s="3" t="n">
        <v>0.9807793779569282</v>
      </c>
      <c r="U137" s="3" t="n">
        <v>-0.0033493676018161</v>
      </c>
      <c r="V137" s="3" t="n">
        <v>0.8485588504612512</v>
      </c>
      <c r="W137" s="3" t="n">
        <v>0.0335140896760149</v>
      </c>
      <c r="X137" s="3" t="n">
        <v>4.57995287174616</v>
      </c>
      <c r="Y137" s="3" t="n">
        <v>0.0298866367624822</v>
      </c>
      <c r="Z137" s="3" t="n">
        <v>-0.6035938566551702</v>
      </c>
      <c r="AA137" s="3" t="n">
        <v>-0.8916584272050758</v>
      </c>
      <c r="AB137" s="3" t="n">
        <v>-0.7029992398768576</v>
      </c>
      <c r="AC137" s="3" t="n">
        <v>-0.649143414645905</v>
      </c>
      <c r="AD137" s="3" t="n">
        <v>-0.4382424720362524</v>
      </c>
      <c r="AE137" s="3" t="n">
        <v>-0.5639293937068304</v>
      </c>
      <c r="AF137" s="3" t="n">
        <v>-0.1113801858340533</v>
      </c>
      <c r="AG137" s="3" t="n">
        <v>2.279917559974506</v>
      </c>
      <c r="AH137" s="3" t="n">
        <v>0.4320391136328603</v>
      </c>
      <c r="AI137" s="3" t="n">
        <v>2.508342714566916</v>
      </c>
    </row>
    <row r="138">
      <c r="A138" s="2" t="inlineStr">
        <is>
          <t>AMP</t>
        </is>
      </c>
      <c r="B138" s="2" t="inlineStr">
        <is>
          <t>Financials</t>
        </is>
      </c>
      <c r="C138" s="3" t="n">
        <v>0.008661285601412499</v>
      </c>
      <c r="D138" s="2" t="n">
        <v>46334215039.0625</v>
      </c>
      <c r="E138" s="19">
        <f>SQRT(D138)</f>
        <v/>
      </c>
      <c r="F138" s="22">
        <f>D138/SUM($D$2:$D$2546)</f>
        <v/>
      </c>
      <c r="G138" s="22">
        <f>E138/SUM($E$2:$E$2546)</f>
        <v/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3" t="n">
        <v>24.55914651084798</v>
      </c>
      <c r="T138" s="3" t="n">
        <v>1.218378754495427</v>
      </c>
      <c r="U138" s="3" t="n">
        <v>0.0006101400305775</v>
      </c>
      <c r="V138" s="3" t="n">
        <v>0.1312636891522282</v>
      </c>
      <c r="W138" s="3" t="n">
        <v>0.0179763278072571</v>
      </c>
      <c r="X138" s="3" t="n">
        <v>0.2937149485586531</v>
      </c>
      <c r="Y138" s="3" t="n">
        <v>0.0096419559920661</v>
      </c>
      <c r="Z138" s="3" t="n">
        <v>-2.299654014928222</v>
      </c>
      <c r="AA138" s="3" t="n">
        <v>-2.254661104712463</v>
      </c>
      <c r="AB138" s="3" t="n">
        <v>-2.196451327630428</v>
      </c>
      <c r="AC138" s="3" t="n">
        <v>0.09150904998445369</v>
      </c>
      <c r="AD138" s="3" t="n">
        <v>0.0891781590886233</v>
      </c>
      <c r="AE138" s="3" t="n">
        <v>0.0330007807755704</v>
      </c>
      <c r="AF138" s="3" t="n">
        <v>0.0856339146837872</v>
      </c>
      <c r="AG138" s="3" t="n">
        <v>1.125199056358447</v>
      </c>
      <c r="AH138" s="3" t="n">
        <v>0.0324818959129922</v>
      </c>
      <c r="AI138" s="3" t="n">
        <v>1.953798092732654</v>
      </c>
    </row>
    <row r="139">
      <c r="A139" s="2" t="inlineStr">
        <is>
          <t>AMPH</t>
        </is>
      </c>
      <c r="B139" s="2" t="inlineStr">
        <is>
          <t>Health Care</t>
        </is>
      </c>
      <c r="C139" s="3" t="n">
        <v>-0.0088977507068121</v>
      </c>
      <c r="D139" s="2" t="n">
        <v>1400622242.484764</v>
      </c>
      <c r="E139" s="19">
        <f>SQRT(D139)</f>
        <v/>
      </c>
      <c r="F139" s="22">
        <f>D139/SUM($D$2:$D$2546)</f>
        <v/>
      </c>
      <c r="G139" s="22">
        <f>E139/SUM($E$2:$E$2546)</f>
        <v/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1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3" t="n">
        <v>21.0601824337427</v>
      </c>
      <c r="T139" s="3" t="n">
        <v>0.7682347209066398</v>
      </c>
      <c r="U139" s="3" t="n">
        <v>-0.0032822137482168</v>
      </c>
      <c r="V139" s="3" t="n">
        <v>0.5408181999567523</v>
      </c>
      <c r="W139" s="3" t="n">
        <v>0.0350628326477909</v>
      </c>
      <c r="X139" s="3" t="n">
        <v>0.8525810117697953</v>
      </c>
      <c r="Y139" s="3" t="n">
        <v>0.0336716305347738</v>
      </c>
      <c r="Z139" s="3" t="n">
        <v>-1.246952605410975</v>
      </c>
      <c r="AA139" s="3" t="n">
        <v>-1.392813056268611</v>
      </c>
      <c r="AB139" s="3" t="n">
        <v>-1.447656185642548</v>
      </c>
      <c r="AC139" s="3" t="n">
        <v>0.0886177559052652</v>
      </c>
      <c r="AD139" s="3" t="n">
        <v>0.1349942862999027</v>
      </c>
      <c r="AE139" s="3" t="n">
        <v>0.2978540772532189</v>
      </c>
      <c r="AF139" s="3" t="n">
        <v>0.1777696502165692</v>
      </c>
      <c r="AG139" s="3" t="n">
        <v>1.433897864510466</v>
      </c>
      <c r="AH139" s="3" t="n">
        <v>0.4057968233175451</v>
      </c>
      <c r="AI139" s="3" t="n">
        <v>1.802298932515888</v>
      </c>
    </row>
    <row r="140">
      <c r="A140" s="2" t="inlineStr">
        <is>
          <t>AMPL</t>
        </is>
      </c>
      <c r="B140" s="2" t="inlineStr">
        <is>
          <t>Information Technology</t>
        </is>
      </c>
      <c r="C140" s="3" t="n">
        <v>-0.0243490887274419</v>
      </c>
      <c r="D140" s="2" t="n">
        <v>1206022053.531718</v>
      </c>
      <c r="E140" s="19">
        <f>SQRT(D140)</f>
        <v/>
      </c>
      <c r="F140" s="22">
        <f>D140/SUM($D$2:$D$2546)</f>
        <v/>
      </c>
      <c r="G140" s="22">
        <f>E140/SUM($E$2:$E$2546)</f>
        <v/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1</v>
      </c>
      <c r="P140" s="2" t="n">
        <v>0</v>
      </c>
      <c r="Q140" s="2" t="n">
        <v>0</v>
      </c>
      <c r="R140" s="2" t="n">
        <v>0</v>
      </c>
      <c r="S140" s="3" t="n">
        <v>20.91059322159476</v>
      </c>
      <c r="T140" s="3" t="n">
        <v>1.57859988661458</v>
      </c>
      <c r="U140" s="3" t="n">
        <v>0.0008677973969483</v>
      </c>
      <c r="V140" s="3" t="n">
        <v>0.2317569560038307</v>
      </c>
      <c r="W140" s="3" t="n">
        <v>0.0355152412034297</v>
      </c>
      <c r="X140" s="3" t="n">
        <v>0.4098839240237281</v>
      </c>
      <c r="Y140" s="3" t="n">
        <v>0.0284836151552595</v>
      </c>
      <c r="Z140" s="3" t="n">
        <v>-1.15904439477079</v>
      </c>
      <c r="AA140" s="3" t="n">
        <v>-1.230826108654759</v>
      </c>
      <c r="AB140" s="3" t="n">
        <v>-1.706285535633932</v>
      </c>
      <c r="AC140" s="3" t="n">
        <v>-0.0818160826421446</v>
      </c>
      <c r="AD140" s="3" t="n">
        <v>-0.07394226311107389</v>
      </c>
      <c r="AE140" s="3" t="n">
        <v>0.2266318537859007</v>
      </c>
      <c r="AF140" s="3" t="n">
        <v>0.1770851599169728</v>
      </c>
      <c r="AG140" s="3" t="n">
        <v>1.001922850409915</v>
      </c>
      <c r="AH140" s="3" t="n">
        <v>0.010676507303826</v>
      </c>
      <c r="AI140" s="3" t="n">
        <v>1.008296840116778</v>
      </c>
    </row>
    <row r="141">
      <c r="A141" s="2" t="inlineStr">
        <is>
          <t>AMPX</t>
        </is>
      </c>
      <c r="B141" s="2" t="inlineStr">
        <is>
          <t>Industrials</t>
        </is>
      </c>
      <c r="C141" s="3" t="n">
        <v>-0.0304457687903017</v>
      </c>
      <c r="D141" s="2" t="n">
        <v>1000811047.415127</v>
      </c>
      <c r="E141" s="19">
        <f>SQRT(D141)</f>
        <v/>
      </c>
      <c r="F141" s="22">
        <f>D141/SUM($D$2:$D$2546)</f>
        <v/>
      </c>
      <c r="G141" s="22">
        <f>E141/SUM($E$2:$E$2546)</f>
        <v/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1</v>
      </c>
      <c r="O141" s="2" t="n">
        <v>0</v>
      </c>
      <c r="P141" s="2" t="n">
        <v>0</v>
      </c>
      <c r="Q141" s="2" t="n">
        <v>0</v>
      </c>
      <c r="R141" s="2" t="n">
        <v>0</v>
      </c>
      <c r="S141" s="3" t="n">
        <v>20.72407655564031</v>
      </c>
      <c r="T141" s="3" t="n">
        <v>2.449544352265018</v>
      </c>
      <c r="U141" s="3" t="n">
        <v>0.0070462328020694</v>
      </c>
      <c r="V141" s="3" t="n">
        <v>0.0765918803534196</v>
      </c>
      <c r="W141" s="3" t="n">
        <v>0.0733793058115806</v>
      </c>
      <c r="X141" s="3" t="n">
        <v>1.160319149536513</v>
      </c>
      <c r="Y141" s="3" t="n">
        <v>0.0599507738618696</v>
      </c>
      <c r="Z141" s="3" t="n">
        <v>0.5162832741419603</v>
      </c>
      <c r="AA141" s="3" t="n">
        <v>0.2011643874328587</v>
      </c>
      <c r="AB141" s="3" t="n">
        <v>-0.4393036474912741</v>
      </c>
      <c r="AC141" s="3" t="n">
        <v>-0.0254593512589706</v>
      </c>
      <c r="AD141" s="3" t="n">
        <v>-0.0213906511676625</v>
      </c>
      <c r="AE141" s="3" t="n">
        <v>-0.3837449588832335</v>
      </c>
      <c r="AF141" s="3" t="n">
        <v>0.6816646316646316</v>
      </c>
      <c r="AG141" s="3" t="n">
        <v>1.034280197134724</v>
      </c>
      <c r="AH141" s="3" t="n">
        <v>0.3066701343454621</v>
      </c>
      <c r="AI141" s="3" t="n">
        <v>1.447569598455397</v>
      </c>
    </row>
    <row r="142">
      <c r="A142" s="2" t="inlineStr">
        <is>
          <t>AMR</t>
        </is>
      </c>
      <c r="B142" s="2" t="inlineStr">
        <is>
          <t>Materials</t>
        </is>
      </c>
      <c r="C142" s="3" t="n">
        <v>-0.0414427932604104</v>
      </c>
      <c r="D142" s="2" t="n">
        <v>2141118211.415405</v>
      </c>
      <c r="E142" s="19">
        <f>SQRT(D142)</f>
        <v/>
      </c>
      <c r="F142" s="22">
        <f>D142/SUM($D$2:$D$2546)</f>
        <v/>
      </c>
      <c r="G142" s="22">
        <f>E142/SUM($E$2:$E$2546)</f>
        <v/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</v>
      </c>
      <c r="Q142" s="2" t="n">
        <v>0</v>
      </c>
      <c r="R142" s="2" t="n">
        <v>0</v>
      </c>
      <c r="S142" s="3" t="n">
        <v>21.48459405820838</v>
      </c>
      <c r="T142" s="3" t="n">
        <v>0.9048383971726036</v>
      </c>
      <c r="U142" s="3" t="n">
        <v>-0.0031948780787607</v>
      </c>
      <c r="V142" s="3" t="n">
        <v>0.7536762759741521</v>
      </c>
      <c r="W142" s="3" t="n">
        <v>0.0443206286525921</v>
      </c>
      <c r="X142" s="3" t="n">
        <v>0.9252685070566088</v>
      </c>
      <c r="Y142" s="3" t="n">
        <v>0.0451306008511291</v>
      </c>
      <c r="Z142" s="3" t="n">
        <v>-0.3298094736836832</v>
      </c>
      <c r="AA142" s="3" t="n">
        <v>-0.489855907705172</v>
      </c>
      <c r="AB142" s="3" t="n">
        <v>-0.7790849127829138</v>
      </c>
      <c r="AC142" s="3" t="n">
        <v>-0.0092549770929744</v>
      </c>
      <c r="AD142" s="3" t="n">
        <v>0.07701583178398699</v>
      </c>
      <c r="AE142" s="3" t="n">
        <v>-0.0862802462363625</v>
      </c>
      <c r="AF142" s="3" t="n">
        <v>0.0458401530067292</v>
      </c>
      <c r="AG142" s="3" t="n">
        <v>1.001468391601751</v>
      </c>
      <c r="AH142" s="3" t="n">
        <v>0.0024309830880438</v>
      </c>
      <c r="AI142" s="3" t="n">
        <v>1.00194830545761</v>
      </c>
    </row>
    <row r="143">
      <c r="A143" s="2" t="inlineStr">
        <is>
          <t>AMRC</t>
        </is>
      </c>
      <c r="B143" s="2" t="inlineStr">
        <is>
          <t>Industrials</t>
        </is>
      </c>
      <c r="C143" s="3" t="n">
        <v>-0.0126645741551508</v>
      </c>
      <c r="D143" s="2" t="n">
        <v>718915435.6503296</v>
      </c>
      <c r="E143" s="19">
        <f>SQRT(D143)</f>
        <v/>
      </c>
      <c r="F143" s="22">
        <f>D143/SUM($D$2:$D$2546)</f>
        <v/>
      </c>
      <c r="G143" s="22">
        <f>E143/SUM($E$2:$E$2546)</f>
        <v/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1</v>
      </c>
      <c r="O143" s="2" t="n">
        <v>0</v>
      </c>
      <c r="P143" s="2" t="n">
        <v>0</v>
      </c>
      <c r="Q143" s="2" t="n">
        <v>0</v>
      </c>
      <c r="R143" s="2" t="n">
        <v>0</v>
      </c>
      <c r="S143" s="3" t="n">
        <v>20.39325429493006</v>
      </c>
      <c r="T143" s="3" t="n">
        <v>1.447562433370193</v>
      </c>
      <c r="U143" s="3" t="n">
        <v>-0.0004859549162832</v>
      </c>
      <c r="V143" s="3" t="n">
        <v>1.439055205518212</v>
      </c>
      <c r="W143" s="3" t="n">
        <v>0.079550906343529</v>
      </c>
      <c r="X143" s="3" t="n">
        <v>1.289104202231085</v>
      </c>
      <c r="Y143" s="3" t="n">
        <v>0.07109429592331</v>
      </c>
      <c r="Z143" s="3" t="n">
        <v>-0.5828443979263265</v>
      </c>
      <c r="AA143" s="3" t="n">
        <v>-0.9478773402632658</v>
      </c>
      <c r="AB143" s="3" t="n">
        <v>-1.112556508055499</v>
      </c>
      <c r="AC143" s="3" t="n">
        <v>0.0715744821273074</v>
      </c>
      <c r="AD143" s="3" t="n">
        <v>0.2117801238504124</v>
      </c>
      <c r="AE143" s="3" t="n">
        <v>-0.1114754098360655</v>
      </c>
      <c r="AF143" s="3" t="n">
        <v>0.0784457077811624</v>
      </c>
      <c r="AG143" s="3" t="n">
        <v>3.311591763914074</v>
      </c>
      <c r="AH143" s="3" t="n">
        <v>0.4394544709541636</v>
      </c>
      <c r="AI143" s="3" t="n">
        <v>2.606325980441908</v>
      </c>
    </row>
    <row r="144">
      <c r="A144" s="2" t="inlineStr">
        <is>
          <t>AMRX</t>
        </is>
      </c>
      <c r="B144" s="2" t="inlineStr">
        <is>
          <t>Health Care</t>
        </is>
      </c>
      <c r="C144" s="3" t="n">
        <v>-0.001064318911307</v>
      </c>
      <c r="D144" s="2" t="n">
        <v>2955011328.080063</v>
      </c>
      <c r="E144" s="19">
        <f>SQRT(D144)</f>
        <v/>
      </c>
      <c r="F144" s="22">
        <f>D144/SUM($D$2:$D$2546)</f>
        <v/>
      </c>
      <c r="G144" s="22">
        <f>E144/SUM($E$2:$E$2546)</f>
        <v/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1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3" t="n">
        <v>21.80676832132676</v>
      </c>
      <c r="T144" s="3" t="n">
        <v>0.924420698154136</v>
      </c>
      <c r="U144" s="3" t="n">
        <v>0.0006681034307469</v>
      </c>
      <c r="V144" s="3" t="n">
        <v>-0.0379416481197876</v>
      </c>
      <c r="W144" s="3" t="n">
        <v>0.0216657095432603</v>
      </c>
      <c r="X144" s="3" t="n">
        <v>0.1956232563871461</v>
      </c>
      <c r="Y144" s="3" t="n">
        <v>0.0179910745655127</v>
      </c>
      <c r="Z144" s="3" t="n">
        <v>-2.270043680476006</v>
      </c>
      <c r="AA144" s="3" t="n">
        <v>-2.220272714169091</v>
      </c>
      <c r="AB144" s="3" t="n">
        <v>-2.312327143300414</v>
      </c>
      <c r="AC144" s="3" t="n">
        <v>0.0303443845199264</v>
      </c>
      <c r="AD144" s="3" t="n">
        <v>0.1117153077766664</v>
      </c>
      <c r="AE144" s="3" t="n">
        <v>-0.2167597765363128</v>
      </c>
      <c r="AF144" s="3" t="n">
        <v>0.0961566589986429</v>
      </c>
      <c r="AG144" s="3" t="n">
        <v>1.72636032884333</v>
      </c>
      <c r="AH144" s="3" t="n">
        <v>0.7543245447862971</v>
      </c>
      <c r="AI144" s="3" t="inlineStr"/>
    </row>
    <row r="145">
      <c r="A145" s="2" t="inlineStr">
        <is>
          <t>AMSC</t>
        </is>
      </c>
      <c r="B145" s="2" t="inlineStr">
        <is>
          <t>Industrials</t>
        </is>
      </c>
      <c r="C145" s="3" t="n">
        <v>-0.0363334140113194</v>
      </c>
      <c r="D145" s="2" t="n">
        <v>2575348502.915058</v>
      </c>
      <c r="E145" s="19">
        <f>SQRT(D145)</f>
        <v/>
      </c>
      <c r="F145" s="22">
        <f>D145/SUM($D$2:$D$2546)</f>
        <v/>
      </c>
      <c r="G145" s="22">
        <f>E145/SUM($E$2:$E$2546)</f>
        <v/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1</v>
      </c>
      <c r="O145" s="2" t="n">
        <v>0</v>
      </c>
      <c r="P145" s="2" t="n">
        <v>0</v>
      </c>
      <c r="Q145" s="2" t="n">
        <v>0</v>
      </c>
      <c r="R145" s="2" t="n">
        <v>0</v>
      </c>
      <c r="S145" s="3" t="n">
        <v>21.66925070284224</v>
      </c>
      <c r="T145" s="3" t="n">
        <v>1.976763031828918</v>
      </c>
      <c r="U145" s="3" t="n">
        <v>0.0039724312529699</v>
      </c>
      <c r="V145" s="3" t="n">
        <v>0.1293479308229326</v>
      </c>
      <c r="W145" s="3" t="n">
        <v>0.0557267569481486</v>
      </c>
      <c r="X145" s="3" t="n">
        <v>0.4967313966692112</v>
      </c>
      <c r="Y145" s="3" t="n">
        <v>0.0468228892660909</v>
      </c>
      <c r="Z145" s="3" t="n">
        <v>-0.5519822692931596</v>
      </c>
      <c r="AA145" s="3" t="n">
        <v>-0.5830785005162713</v>
      </c>
      <c r="AB145" s="3" t="n">
        <v>-0.705532394706285</v>
      </c>
      <c r="AC145" s="3" t="n">
        <v>0.0104436350923209</v>
      </c>
      <c r="AD145" s="3" t="n">
        <v>0.0109670593972157</v>
      </c>
      <c r="AE145" s="3" t="n">
        <v>0.5599999999999999</v>
      </c>
      <c r="AF145" s="3" t="n">
        <v>0.2627001283291815</v>
      </c>
      <c r="AG145" s="3" t="inlineStr"/>
      <c r="AH145" s="3" t="n">
        <v>0.0083030434187339</v>
      </c>
      <c r="AI145" s="3" t="inlineStr"/>
    </row>
    <row r="146">
      <c r="A146" s="2" t="inlineStr">
        <is>
          <t>AMSF</t>
        </is>
      </c>
      <c r="B146" s="2" t="inlineStr">
        <is>
          <t>Financials</t>
        </is>
      </c>
      <c r="C146" s="3" t="n">
        <v>-0.0080584088884658</v>
      </c>
      <c r="D146" s="2" t="n">
        <v>834194617.2752151</v>
      </c>
      <c r="E146" s="19">
        <f>SQRT(D146)</f>
        <v/>
      </c>
      <c r="F146" s="22">
        <f>D146/SUM($D$2:$D$2546)</f>
        <v/>
      </c>
      <c r="G146" s="22">
        <f>E146/SUM($E$2:$E$2546)</f>
        <v/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1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3" t="n">
        <v>20.54197728714722</v>
      </c>
      <c r="T146" s="3" t="n">
        <v>0.349027315184779</v>
      </c>
      <c r="U146" s="3" t="n">
        <v>-0.000340654580723</v>
      </c>
      <c r="V146" s="3" t="n">
        <v>0.3183549671747449</v>
      </c>
      <c r="W146" s="3" t="n">
        <v>0.0157199339110472</v>
      </c>
      <c r="X146" s="3" t="n">
        <v>0.2273396702543386</v>
      </c>
      <c r="Y146" s="3" t="n">
        <v>0.0140179010475476</v>
      </c>
      <c r="Z146" s="3" t="n">
        <v>-1.859901896034278</v>
      </c>
      <c r="AA146" s="3" t="n">
        <v>-1.94951157987156</v>
      </c>
      <c r="AB146" s="3" t="n">
        <v>-2.104135686684643</v>
      </c>
      <c r="AC146" s="3" t="n">
        <v>0.0669148407865883</v>
      </c>
      <c r="AD146" s="3" t="n">
        <v>0.0678498743912737</v>
      </c>
      <c r="AE146" s="3" t="n">
        <v>-0.0360128617363343</v>
      </c>
      <c r="AF146" s="3" t="n">
        <v>-0.0027699769712038</v>
      </c>
      <c r="AG146" s="3" t="inlineStr"/>
      <c r="AH146" s="3" t="inlineStr"/>
      <c r="AI146" s="3" t="inlineStr"/>
    </row>
    <row r="147">
      <c r="A147" s="2" t="inlineStr">
        <is>
          <t>AMT</t>
        </is>
      </c>
      <c r="B147" s="2" t="inlineStr">
        <is>
          <t>Real Estate</t>
        </is>
      </c>
      <c r="C147" s="3" t="n">
        <v>-0.0033854593928361</v>
      </c>
      <c r="D147" s="2" t="n">
        <v>93824059479.90729</v>
      </c>
      <c r="E147" s="19">
        <f>SQRT(D147)</f>
        <v/>
      </c>
      <c r="F147" s="22">
        <f>D147/SUM($D$2:$D$2546)</f>
        <v/>
      </c>
      <c r="G147" s="22">
        <f>E147/SUM($E$2:$E$2546)</f>
        <v/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1</v>
      </c>
      <c r="R147" s="2" t="n">
        <v>0</v>
      </c>
      <c r="S147" s="3" t="n">
        <v>25.26468715772229</v>
      </c>
      <c r="T147" s="3" t="n">
        <v>0.001690968524998</v>
      </c>
      <c r="U147" s="3" t="n">
        <v>0.0005434161422977</v>
      </c>
      <c r="V147" s="3" t="n">
        <v>0.0395719394426235</v>
      </c>
      <c r="W147" s="3" t="n">
        <v>0.0158014020507509</v>
      </c>
      <c r="X147" s="3" t="n">
        <v>0.3170451916660194</v>
      </c>
      <c r="Y147" s="3" t="n">
        <v>0.013898255055389</v>
      </c>
      <c r="Z147" s="3" t="n">
        <v>-2.314024105930363</v>
      </c>
      <c r="AA147" s="3" t="n">
        <v>-2.328147483003384</v>
      </c>
      <c r="AB147" s="3" t="n">
        <v>-2.192523335539193</v>
      </c>
      <c r="AC147" s="3" t="n">
        <v>0.015637779990901</v>
      </c>
      <c r="AD147" s="3" t="n">
        <v>0.0373933937568682</v>
      </c>
      <c r="AE147" s="3" t="n">
        <v>-0.0737022247575584</v>
      </c>
      <c r="AF147" s="3" t="n">
        <v>0.0273641666049251</v>
      </c>
      <c r="AG147" s="3" t="n">
        <v>1.375103147264022</v>
      </c>
      <c r="AH147" s="3" t="n">
        <v>0.7091766071414567</v>
      </c>
      <c r="AI147" s="3" t="n">
        <v>10.47901853048912</v>
      </c>
    </row>
    <row r="148">
      <c r="A148" s="2" t="inlineStr">
        <is>
          <t>AMTB</t>
        </is>
      </c>
      <c r="B148" s="2" t="inlineStr">
        <is>
          <t>Financials</t>
        </is>
      </c>
      <c r="C148" s="3" t="n">
        <v>0.0024431832606915</v>
      </c>
      <c r="D148" s="2" t="n">
        <v>849422880.8511925</v>
      </c>
      <c r="E148" s="19">
        <f>SQRT(D148)</f>
        <v/>
      </c>
      <c r="F148" s="22">
        <f>D148/SUM($D$2:$D$2546)</f>
        <v/>
      </c>
      <c r="G148" s="22">
        <f>E148/SUM($E$2:$E$2546)</f>
        <v/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1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3" t="n">
        <v>20.56006771314392</v>
      </c>
      <c r="T148" s="3" t="n">
        <v>1.000799177480528</v>
      </c>
      <c r="U148" s="3" t="n">
        <v>-0.000410587925347</v>
      </c>
      <c r="V148" s="3" t="n">
        <v>1.088134097675575</v>
      </c>
      <c r="W148" s="3" t="n">
        <v>0.0228825698600182</v>
      </c>
      <c r="X148" s="3" t="n">
        <v>0.3529142020088452</v>
      </c>
      <c r="Y148" s="3" t="n">
        <v>0.0148852989550154</v>
      </c>
      <c r="Z148" s="3" t="n">
        <v>-2.281559652265897</v>
      </c>
      <c r="AA148" s="3" t="n">
        <v>-2.29751896036505</v>
      </c>
      <c r="AB148" s="3" t="n">
        <v>-2.280432164383586</v>
      </c>
      <c r="AC148" s="3" t="n">
        <v>0.1083182500426646</v>
      </c>
      <c r="AD148" s="3" t="n">
        <v>0.1156220325753214</v>
      </c>
      <c r="AE148" s="3" t="n">
        <v>-0.7177215189873418</v>
      </c>
      <c r="AF148" s="3" t="n">
        <v>0.0443696266458245</v>
      </c>
      <c r="AG148" s="3" t="n">
        <v>2.011142999985264</v>
      </c>
      <c r="AH148" s="3" t="n">
        <v>0.0936762616116341</v>
      </c>
      <c r="AI148" s="3" t="n">
        <v>1.929244844128332</v>
      </c>
    </row>
    <row r="149">
      <c r="A149" s="2" t="inlineStr">
        <is>
          <t>AMTM</t>
        </is>
      </c>
      <c r="B149" s="2" t="inlineStr">
        <is>
          <t>Industrials</t>
        </is>
      </c>
      <c r="C149" s="3" t="n">
        <v>-0.0419534345667469</v>
      </c>
      <c r="D149" s="2" t="n">
        <v>6465681172.203793</v>
      </c>
      <c r="E149" s="19">
        <f>SQRT(D149)</f>
        <v/>
      </c>
      <c r="F149" s="22">
        <f>D149/SUM($D$2:$D$2546)</f>
        <v/>
      </c>
      <c r="G149" s="22">
        <f>E149/SUM($E$2:$E$2546)</f>
        <v/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1</v>
      </c>
      <c r="O149" s="2" t="n">
        <v>0</v>
      </c>
      <c r="P149" s="2" t="n">
        <v>0</v>
      </c>
      <c r="Q149" s="2" t="n">
        <v>0</v>
      </c>
      <c r="R149" s="2" t="n">
        <v>0</v>
      </c>
      <c r="S149" s="3" t="n">
        <v>22.58977420668317</v>
      </c>
      <c r="T149" s="3" t="n">
        <v>1.270207518213523</v>
      </c>
      <c r="U149" s="3" t="n">
        <v>-0.0001529417221513</v>
      </c>
      <c r="V149" s="3" t="n">
        <v>0.6894865183215514</v>
      </c>
      <c r="W149" s="3" t="n">
        <v>0.0315266813604958</v>
      </c>
      <c r="X149" s="3" t="n">
        <v>0.5344437127232122</v>
      </c>
      <c r="Y149" s="3" t="n">
        <v>0.0238596993459348</v>
      </c>
      <c r="Z149" s="3" t="n">
        <v>-1.928259202137607</v>
      </c>
      <c r="AA149" s="3" t="n">
        <v>-1.739158895843777</v>
      </c>
      <c r="AB149" s="3" t="n">
        <v>-1.651683311212524</v>
      </c>
      <c r="AC149" s="3" t="n">
        <v>0.0061865098099735</v>
      </c>
      <c r="AD149" s="3" t="n">
        <v>0.0791873255676613</v>
      </c>
      <c r="AE149" s="3" t="n">
        <v>0.0084604134434841</v>
      </c>
      <c r="AF149" s="3" t="n">
        <v>0.0446320364411383</v>
      </c>
      <c r="AG149" s="3" t="n">
        <v>1.686857251652313</v>
      </c>
      <c r="AH149" s="3" t="n">
        <v>0.3797425474254742</v>
      </c>
      <c r="AI149" s="3" t="n">
        <v>1.996186630776133</v>
      </c>
    </row>
    <row r="150">
      <c r="A150" s="2" t="inlineStr">
        <is>
          <t>AMWD</t>
        </is>
      </c>
      <c r="B150" s="2" t="inlineStr">
        <is>
          <t>Industrials</t>
        </is>
      </c>
      <c r="C150" s="3" t="n">
        <v>-0.0388162373430349</v>
      </c>
      <c r="D150" s="2" t="n">
        <v>979630959.6768951</v>
      </c>
      <c r="E150" s="19">
        <f>SQRT(D150)</f>
        <v/>
      </c>
      <c r="F150" s="22">
        <f>D150/SUM($D$2:$D$2546)</f>
        <v/>
      </c>
      <c r="G150" s="22">
        <f>E150/SUM($E$2:$E$2546)</f>
        <v/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1</v>
      </c>
      <c r="O150" s="2" t="n">
        <v>0</v>
      </c>
      <c r="P150" s="2" t="n">
        <v>0</v>
      </c>
      <c r="Q150" s="2" t="n">
        <v>0</v>
      </c>
      <c r="R150" s="2" t="n">
        <v>0</v>
      </c>
      <c r="S150" s="3" t="n">
        <v>20.70268648694968</v>
      </c>
      <c r="T150" s="3" t="n">
        <v>1.09547934495746</v>
      </c>
      <c r="U150" s="3" t="n">
        <v>-0.0021495248087619</v>
      </c>
      <c r="V150" s="3" t="n">
        <v>0.9394343766999114</v>
      </c>
      <c r="W150" s="3" t="n">
        <v>0.0320021207508636</v>
      </c>
      <c r="X150" s="3" t="n">
        <v>0.7077030825778945</v>
      </c>
      <c r="Y150" s="3" t="n">
        <v>0.0296208252204092</v>
      </c>
      <c r="Z150" s="3" t="n">
        <v>-1.0818257619907</v>
      </c>
      <c r="AA150" s="3" t="n">
        <v>-1.331761340222035</v>
      </c>
      <c r="AB150" s="3" t="n">
        <v>-1.369595582457238</v>
      </c>
      <c r="AC150" s="3" t="n">
        <v>0.0595938699398139</v>
      </c>
      <c r="AD150" s="3" t="n">
        <v>0.1241528749153807</v>
      </c>
      <c r="AE150" s="3" t="n">
        <v>0.5095500550972354</v>
      </c>
      <c r="AF150" s="3" t="n">
        <v>-0.0353721482585392</v>
      </c>
      <c r="AG150" s="3" t="n">
        <v>1.372373898963254</v>
      </c>
      <c r="AH150" s="3" t="n">
        <v>0.3210217958585513</v>
      </c>
      <c r="AI150" s="3" t="n">
        <v>1.396380958797087</v>
      </c>
    </row>
    <row r="151">
      <c r="A151" s="2" t="inlineStr">
        <is>
          <t>AMZN</t>
        </is>
      </c>
      <c r="B151" s="2" t="inlineStr">
        <is>
          <t>Consumer Discretionary</t>
        </is>
      </c>
      <c r="C151" s="3" t="n">
        <v>0.0281881870081659</v>
      </c>
      <c r="D151" s="2" t="n">
        <v>2410633804358.897</v>
      </c>
      <c r="E151" s="19">
        <f>SQRT(D151)</f>
        <v/>
      </c>
      <c r="F151" s="22">
        <f>D151/SUM($D$2:$D$2546)</f>
        <v/>
      </c>
      <c r="G151" s="22">
        <f>E151/SUM($E$2:$E$2546)</f>
        <v/>
      </c>
      <c r="H151" s="2" t="n">
        <v>0</v>
      </c>
      <c r="I151" s="2" t="n">
        <v>1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3" t="n">
        <v>28.51091081821601</v>
      </c>
      <c r="T151" s="3" t="n">
        <v>1.298471553960454</v>
      </c>
      <c r="U151" s="3" t="n">
        <v>0.0009026418124224</v>
      </c>
      <c r="V151" s="3" t="n">
        <v>0.1384594372635402</v>
      </c>
      <c r="W151" s="3" t="n">
        <v>0.0218949141714657</v>
      </c>
      <c r="X151" s="3" t="n">
        <v>0.2961987211850936</v>
      </c>
      <c r="Y151" s="3" t="n">
        <v>0.0162613669732836</v>
      </c>
      <c r="Z151" s="3" t="n">
        <v>-2.404297097152953</v>
      </c>
      <c r="AA151" s="3" t="n">
        <v>-2.483836704013417</v>
      </c>
      <c r="AB151" s="3" t="n">
        <v>-2.505364940691221</v>
      </c>
      <c r="AC151" s="3" t="n">
        <v>0.0301397913978571</v>
      </c>
      <c r="AD151" s="3" t="n">
        <v>0.0554061756532618</v>
      </c>
      <c r="AE151" s="3" t="n">
        <v>1.001689189189189</v>
      </c>
      <c r="AF151" s="3" t="n">
        <v>0.1029274557499058</v>
      </c>
      <c r="AG151" s="3" t="n">
        <v>1.02103928017117</v>
      </c>
      <c r="AH151" s="3" t="n">
        <v>0.1963425539088497</v>
      </c>
      <c r="AI151" s="3" t="n">
        <v>1.151952662721894</v>
      </c>
    </row>
    <row r="152">
      <c r="A152" s="2" t="inlineStr">
        <is>
          <t>AN</t>
        </is>
      </c>
      <c r="B152" s="2" t="inlineStr">
        <is>
          <t>Consumer Discretionary</t>
        </is>
      </c>
      <c r="C152" s="3" t="n">
        <v>-0.015693485948507</v>
      </c>
      <c r="D152" s="2" t="n">
        <v>7663948034.803421</v>
      </c>
      <c r="E152" s="19">
        <f>SQRT(D152)</f>
        <v/>
      </c>
      <c r="F152" s="22">
        <f>D152/SUM($D$2:$D$2546)</f>
        <v/>
      </c>
      <c r="G152" s="22">
        <f>E152/SUM($E$2:$E$2546)</f>
        <v/>
      </c>
      <c r="H152" s="2" t="n">
        <v>0</v>
      </c>
      <c r="I152" s="2" t="n">
        <v>1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3" t="n">
        <v>22.75979309716445</v>
      </c>
      <c r="T152" s="3" t="n">
        <v>0.9746090864054304</v>
      </c>
      <c r="U152" s="3" t="n">
        <v>0.0011014567409292</v>
      </c>
      <c r="V152" s="3" t="n">
        <v>0.3222229572519984</v>
      </c>
      <c r="W152" s="3" t="n">
        <v>0.0195851192335756</v>
      </c>
      <c r="X152" s="3" t="n">
        <v>0.2334052117560526</v>
      </c>
      <c r="Y152" s="3" t="n">
        <v>0.0155364203953495</v>
      </c>
      <c r="Z152" s="3" t="n">
        <v>-1.152205714423031</v>
      </c>
      <c r="AA152" s="3" t="n">
        <v>-1.340699968228307</v>
      </c>
      <c r="AB152" s="3" t="n">
        <v>-1.304835806319691</v>
      </c>
      <c r="AC152" s="3" t="n">
        <v>0.0450942514785546</v>
      </c>
      <c r="AD152" s="3" t="n">
        <v>0.07844520830123559</v>
      </c>
      <c r="AE152" s="3" t="n">
        <v>-0.0277079534723326</v>
      </c>
      <c r="AF152" s="3" t="n">
        <v>0.0102422207684575</v>
      </c>
      <c r="AG152" s="3" t="n">
        <v>1.591287934028409</v>
      </c>
      <c r="AH152" s="3" t="n">
        <v>0.6856237565396802</v>
      </c>
      <c r="AI152" s="3" t="n">
        <v>2.835027333468314</v>
      </c>
    </row>
    <row r="153">
      <c r="A153" s="2" t="inlineStr">
        <is>
          <t>ANAB</t>
        </is>
      </c>
      <c r="B153" s="2" t="inlineStr">
        <is>
          <t>Health Care</t>
        </is>
      </c>
      <c r="C153" s="3" t="n">
        <v>-0.0368682712081477</v>
      </c>
      <c r="D153" s="2" t="n">
        <v>573705079.3878365</v>
      </c>
      <c r="E153" s="19">
        <f>SQRT(D153)</f>
        <v/>
      </c>
      <c r="F153" s="22">
        <f>D153/SUM($D$2:$D$2546)</f>
        <v/>
      </c>
      <c r="G153" s="22">
        <f>E153/SUM($E$2:$E$2546)</f>
        <v/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1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3" t="n">
        <v>20.16762602326802</v>
      </c>
      <c r="T153" s="3" t="n">
        <v>0.5516465731269143</v>
      </c>
      <c r="U153" s="3" t="n">
        <v>0.0012141283986479</v>
      </c>
      <c r="V153" s="3" t="n">
        <v>-0.0779721177433738</v>
      </c>
      <c r="W153" s="3" t="n">
        <v>0.0429176711439865</v>
      </c>
      <c r="X153" s="3" t="n">
        <v>1.166979679277368</v>
      </c>
      <c r="Y153" s="3" t="n">
        <v>0.033978538675867</v>
      </c>
      <c r="Z153" s="3" t="n">
        <v>-0.929660326184292</v>
      </c>
      <c r="AA153" s="3" t="n">
        <v>-0.8098137682022564</v>
      </c>
      <c r="AB153" s="3" t="n">
        <v>-0.6869671056640917</v>
      </c>
      <c r="AC153" s="3" t="n">
        <v>-0.2693369913420991</v>
      </c>
      <c r="AD153" s="3" t="n">
        <v>-0.2651466850569166</v>
      </c>
      <c r="AE153" s="3" t="n">
        <v>-0.2357941834451901</v>
      </c>
      <c r="AF153" s="3" t="n">
        <v>0.2005178698068708</v>
      </c>
      <c r="AG153" s="3" t="n">
        <v>1.022825316474403</v>
      </c>
      <c r="AH153" s="3" t="n">
        <v>0.0450290827740492</v>
      </c>
      <c r="AI153" s="3" t="inlineStr"/>
    </row>
    <row r="154">
      <c r="A154" s="2" t="inlineStr">
        <is>
          <t>ANDE</t>
        </is>
      </c>
      <c r="B154" s="2" t="inlineStr">
        <is>
          <t>Consumer Staples</t>
        </is>
      </c>
      <c r="C154" s="3" t="n">
        <v>-0.0457512404077717</v>
      </c>
      <c r="D154" s="2" t="n">
        <v>1350254896.532112</v>
      </c>
      <c r="E154" s="19">
        <f>SQRT(D154)</f>
        <v/>
      </c>
      <c r="F154" s="22">
        <f>D154/SUM($D$2:$D$2546)</f>
        <v/>
      </c>
      <c r="G154" s="22">
        <f>E154/SUM($E$2:$E$2546)</f>
        <v/>
      </c>
      <c r="H154" s="2" t="n">
        <v>0</v>
      </c>
      <c r="I154" s="2" t="n">
        <v>0</v>
      </c>
      <c r="J154" s="2" t="n">
        <v>1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3" t="n">
        <v>21.02355922381997</v>
      </c>
      <c r="T154" s="3" t="n">
        <v>0.8770591479038455</v>
      </c>
      <c r="U154" s="3" t="n">
        <v>-0.0009989521020125</v>
      </c>
      <c r="V154" s="3" t="n">
        <v>1.010482541855053</v>
      </c>
      <c r="W154" s="3" t="n">
        <v>0.0242715855004615</v>
      </c>
      <c r="X154" s="3" t="n">
        <v>0.3264272384471368</v>
      </c>
      <c r="Y154" s="3" t="n">
        <v>0.0225809168962163</v>
      </c>
      <c r="Z154" s="3" t="n">
        <v>-1.5365142290228</v>
      </c>
      <c r="AA154" s="3" t="n">
        <v>-1.635674866630791</v>
      </c>
      <c r="AB154" s="3" t="n">
        <v>-1.714604250292142</v>
      </c>
      <c r="AC154" s="3" t="n">
        <v>0.0232756052806897</v>
      </c>
      <c r="AD154" s="3" t="n">
        <v>0.1212452555591281</v>
      </c>
      <c r="AE154" s="3" t="n">
        <v>-0.0059880239520957</v>
      </c>
      <c r="AF154" s="3" t="n">
        <v>-0.0474663819494163</v>
      </c>
      <c r="AG154" s="3" t="n">
        <v>1.428410962615786</v>
      </c>
      <c r="AH154" s="3" t="n">
        <v>0.2167830990999251</v>
      </c>
      <c r="AI154" s="3" t="n">
        <v>1.423966713793298</v>
      </c>
    </row>
    <row r="155">
      <c r="A155" s="2" t="inlineStr">
        <is>
          <t>ANET</t>
        </is>
      </c>
      <c r="B155" s="2" t="inlineStr">
        <is>
          <t>Information Technology</t>
        </is>
      </c>
      <c r="C155" s="3" t="n">
        <v>-0.0111480540585937</v>
      </c>
      <c r="D155" s="2" t="n">
        <v>173793925593.2405</v>
      </c>
      <c r="E155" s="19">
        <f>SQRT(D155)</f>
        <v/>
      </c>
      <c r="F155" s="22">
        <f>D155/SUM($D$2:$D$2546)</f>
        <v/>
      </c>
      <c r="G155" s="22">
        <f>E155/SUM($E$2:$E$2546)</f>
        <v/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1</v>
      </c>
      <c r="P155" s="2" t="n">
        <v>0</v>
      </c>
      <c r="Q155" s="2" t="n">
        <v>0</v>
      </c>
      <c r="R155" s="2" t="n">
        <v>0</v>
      </c>
      <c r="S155" s="3" t="n">
        <v>25.88113609861019</v>
      </c>
      <c r="T155" s="3" t="n">
        <v>1.680056888242365</v>
      </c>
      <c r="U155" s="3" t="n">
        <v>0.0012797621741098</v>
      </c>
      <c r="V155" s="3" t="n">
        <v>0.0627271635805895</v>
      </c>
      <c r="W155" s="3" t="n">
        <v>0.0374938870061134</v>
      </c>
      <c r="X155" s="3" t="n">
        <v>0.3415224815431398</v>
      </c>
      <c r="Y155" s="3" t="n">
        <v>0.0295032856925156</v>
      </c>
      <c r="Z155" s="3" t="n">
        <v>-1.812644176359074</v>
      </c>
      <c r="AA155" s="3" t="n">
        <v>-1.824756401899226</v>
      </c>
      <c r="AB155" s="3" t="n">
        <v>-1.882015646487289</v>
      </c>
      <c r="AC155" s="3" t="n">
        <v>0.0204564111654905</v>
      </c>
      <c r="AD155" s="3" t="n">
        <v>0.0207510129464517</v>
      </c>
      <c r="AE155" s="3" t="n">
        <v>0.3718015665796345</v>
      </c>
      <c r="AF155" s="3" t="n">
        <v>0.2702800784899028</v>
      </c>
      <c r="AG155" s="3" t="inlineStr"/>
      <c r="AH155" s="3" t="inlineStr"/>
      <c r="AI155" s="3" t="inlineStr"/>
    </row>
    <row r="156">
      <c r="A156" s="2" t="inlineStr">
        <is>
          <t>ANF</t>
        </is>
      </c>
      <c r="B156" s="2" t="inlineStr">
        <is>
          <t>Consumer Discretionary</t>
        </is>
      </c>
      <c r="C156" s="3" t="n">
        <v>-0.0389954470890953</v>
      </c>
      <c r="D156" s="2" t="n">
        <v>4640326203.596924</v>
      </c>
      <c r="E156" s="19">
        <f>SQRT(D156)</f>
        <v/>
      </c>
      <c r="F156" s="22">
        <f>D156/SUM($D$2:$D$2546)</f>
        <v/>
      </c>
      <c r="G156" s="22">
        <f>E156/SUM($E$2:$E$2546)</f>
        <v/>
      </c>
      <c r="H156" s="2" t="n">
        <v>0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3" t="n">
        <v>22.25805050321281</v>
      </c>
      <c r="T156" s="3" t="n">
        <v>1.480776444568992</v>
      </c>
      <c r="U156" s="3" t="n">
        <v>-0.0011956797627846</v>
      </c>
      <c r="V156" s="3" t="n">
        <v>0.2784836546616734</v>
      </c>
      <c r="W156" s="3" t="n">
        <v>0.0369825353224448</v>
      </c>
      <c r="X156" s="3" t="n">
        <v>0.8997299571677789</v>
      </c>
      <c r="Y156" s="3" t="n">
        <v>0.0306779121106195</v>
      </c>
      <c r="Z156" s="3" t="n">
        <v>-0.1974354748804676</v>
      </c>
      <c r="AA156" s="3" t="n">
        <v>0.1295156912256477</v>
      </c>
      <c r="AB156" s="3" t="n">
        <v>5.656486874398007e-05</v>
      </c>
      <c r="AC156" s="3" t="n">
        <v>0.1218733285521244</v>
      </c>
      <c r="AD156" s="3" t="n">
        <v>0.1541331295730017</v>
      </c>
      <c r="AE156" s="3" t="n">
        <v>0.4816621499548328</v>
      </c>
      <c r="AF156" s="3" t="n">
        <v>0.1031355517076154</v>
      </c>
      <c r="AG156" s="3" t="n">
        <v>1.18887917821825</v>
      </c>
      <c r="AH156" s="3" t="n">
        <v>0.3329802077020758</v>
      </c>
      <c r="AI156" s="3" t="n">
        <v>1.678241523538311</v>
      </c>
    </row>
    <row r="157">
      <c r="A157" s="2" t="inlineStr">
        <is>
          <t>ANGI</t>
        </is>
      </c>
      <c r="B157" s="2" t="inlineStr">
        <is>
          <t>Communication</t>
        </is>
      </c>
      <c r="C157" s="3" t="n">
        <v>-0.0109470583050543</v>
      </c>
      <c r="D157" s="2" t="n">
        <v>792676098.9634037</v>
      </c>
      <c r="E157" s="19">
        <f>SQRT(D157)</f>
        <v/>
      </c>
      <c r="F157" s="22">
        <f>D157/SUM($D$2:$D$2546)</f>
        <v/>
      </c>
      <c r="G157" s="22">
        <f>E157/SUM($E$2:$E$2546)</f>
        <v/>
      </c>
      <c r="H157" s="2" t="n">
        <v>1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3" t="n">
        <v>20.4909252459253</v>
      </c>
      <c r="T157" s="3" t="n">
        <v>1.168074430334038</v>
      </c>
      <c r="U157" s="3" t="n">
        <v>-0.001006412813763</v>
      </c>
      <c r="V157" s="3" t="n">
        <v>1.264355013744739</v>
      </c>
      <c r="W157" s="3" t="n">
        <v>0.0451132050696749</v>
      </c>
      <c r="X157" s="3" t="n">
        <v>0.7641318783807507</v>
      </c>
      <c r="Y157" s="3" t="n">
        <v>0.0429700405852438</v>
      </c>
      <c r="Z157" s="3" t="n">
        <v>-0.9622448665253004</v>
      </c>
      <c r="AA157" s="3" t="n">
        <v>-0.7245319969850842</v>
      </c>
      <c r="AB157" s="3" t="n">
        <v>-1.339760061567939</v>
      </c>
      <c r="AC157" s="3" t="n">
        <v>0.0549884121105717</v>
      </c>
      <c r="AD157" s="3" t="n">
        <v>0.1068532280849185</v>
      </c>
      <c r="AE157" s="3" t="n">
        <v>0.589090909090909</v>
      </c>
      <c r="AF157" s="3" t="n">
        <v>-0.1152737429338213</v>
      </c>
      <c r="AG157" s="3" t="n">
        <v>1.627302880268826</v>
      </c>
      <c r="AH157" s="3" t="n">
        <v>0.2779800870979824</v>
      </c>
      <c r="AI157" s="3" t="n">
        <v>1.496144574466387</v>
      </c>
    </row>
    <row r="158">
      <c r="A158" s="2" t="inlineStr">
        <is>
          <t>ANGO</t>
        </is>
      </c>
      <c r="B158" s="2" t="inlineStr">
        <is>
          <t>Health Care</t>
        </is>
      </c>
      <c r="C158" s="3" t="n">
        <v>-0.0371038489543876</v>
      </c>
      <c r="D158" s="2" t="n">
        <v>373429534.4555035</v>
      </c>
      <c r="E158" s="19">
        <f>SQRT(D158)</f>
        <v/>
      </c>
      <c r="F158" s="22">
        <f>D158/SUM($D$2:$D$2546)</f>
        <v/>
      </c>
      <c r="G158" s="22">
        <f>E158/SUM($E$2:$E$2546)</f>
        <v/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1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3" t="n">
        <v>19.73823988196835</v>
      </c>
      <c r="T158" s="3" t="n">
        <v>1.181048188049223</v>
      </c>
      <c r="U158" s="3" t="n">
        <v>0.000325395143682</v>
      </c>
      <c r="V158" s="3" t="n">
        <v>0.4899719575388916</v>
      </c>
      <c r="W158" s="3" t="n">
        <v>0.0356454965871269</v>
      </c>
      <c r="X158" s="3" t="n">
        <v>0.7005553296669629</v>
      </c>
      <c r="Y158" s="3" t="n">
        <v>0.0279141275970748</v>
      </c>
      <c r="Z158" s="3" t="n">
        <v>-1.134387246504386</v>
      </c>
      <c r="AA158" s="3" t="n">
        <v>-1.094653024583608</v>
      </c>
      <c r="AB158" s="3" t="n">
        <v>-1.215300097291252</v>
      </c>
      <c r="AC158" s="3" t="n">
        <v>-0.064804729586496</v>
      </c>
      <c r="AD158" s="3" t="n">
        <v>-0.0370833014592478</v>
      </c>
      <c r="AE158" s="3" t="n">
        <v>-0.1997308209959623</v>
      </c>
      <c r="AF158" s="3" t="n">
        <v>-0.0338828320346368</v>
      </c>
      <c r="AG158" s="3" t="inlineStr"/>
      <c r="AH158" s="3" t="n">
        <v>0.0178479639042778</v>
      </c>
      <c r="AI158" s="3" t="inlineStr"/>
    </row>
    <row r="159">
      <c r="A159" s="2" t="inlineStr">
        <is>
          <t>ANIK</t>
        </is>
      </c>
      <c r="B159" s="2" t="inlineStr">
        <is>
          <t>Health Care</t>
        </is>
      </c>
      <c r="C159" s="3" t="n">
        <v>-0.0496715616583917</v>
      </c>
      <c r="D159" s="2" t="n">
        <v>130944667.4197483</v>
      </c>
      <c r="E159" s="19">
        <f>SQRT(D159)</f>
        <v/>
      </c>
      <c r="F159" s="22">
        <f>D159/SUM($D$2:$D$2546)</f>
        <v/>
      </c>
      <c r="G159" s="22">
        <f>E159/SUM($E$2:$E$2546)</f>
        <v/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1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3" t="n">
        <v>18.69028540582649</v>
      </c>
      <c r="T159" s="3" t="n">
        <v>0.9636127367632856</v>
      </c>
      <c r="U159" s="3" t="n">
        <v>-0.0030216693590849</v>
      </c>
      <c r="V159" s="3" t="n">
        <v>1.127743518769127</v>
      </c>
      <c r="W159" s="3" t="n">
        <v>0.0465778163543786</v>
      </c>
      <c r="X159" s="3" t="n">
        <v>4.392198366031513</v>
      </c>
      <c r="Y159" s="3" t="n">
        <v>0.0564314570177854</v>
      </c>
      <c r="Z159" s="3" t="n">
        <v>-1.52158396592371</v>
      </c>
      <c r="AA159" s="3" t="n">
        <v>-1.82354795961062</v>
      </c>
      <c r="AB159" s="3" t="n">
        <v>-2.089454999101344</v>
      </c>
      <c r="AC159" s="3" t="n">
        <v>-0.1212725979065343</v>
      </c>
      <c r="AD159" s="3" t="n">
        <v>-0.0780176864114077</v>
      </c>
      <c r="AE159" s="3" t="n">
        <v>-0.6300556586270872</v>
      </c>
      <c r="AF159" s="3" t="n">
        <v>-0.0610734193342889</v>
      </c>
      <c r="AG159" s="3" t="n">
        <v>1.176967878544592</v>
      </c>
      <c r="AH159" s="3" t="n">
        <v>0.1331400986775503</v>
      </c>
      <c r="AI159" s="3" t="n">
        <v>1.156922097621756</v>
      </c>
    </row>
    <row r="160">
      <c r="A160" s="2" t="inlineStr">
        <is>
          <t>ANIP</t>
        </is>
      </c>
      <c r="B160" s="2" t="inlineStr">
        <is>
          <t>Health Care</t>
        </is>
      </c>
      <c r="C160" s="3" t="n">
        <v>0.0140989484524168</v>
      </c>
      <c r="D160" s="2" t="n">
        <v>1992937780.344177</v>
      </c>
      <c r="E160" s="19">
        <f>SQRT(D160)</f>
        <v/>
      </c>
      <c r="F160" s="22">
        <f>D160/SUM($D$2:$D$2546)</f>
        <v/>
      </c>
      <c r="G160" s="22">
        <f>E160/SUM($E$2:$E$2546)</f>
        <v/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1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3" t="n">
        <v>21.412875658595</v>
      </c>
      <c r="T160" s="3" t="n">
        <v>0.6799463398714293</v>
      </c>
      <c r="U160" s="3" t="n">
        <v>0.0002890044779292</v>
      </c>
      <c r="V160" s="3" t="n">
        <v>0.231621380533155</v>
      </c>
      <c r="W160" s="3" t="n">
        <v>0.0314019210167112</v>
      </c>
      <c r="X160" s="3" t="n">
        <v>0.1558241356058151</v>
      </c>
      <c r="Y160" s="3" t="n">
        <v>0.030437328581913</v>
      </c>
      <c r="Z160" s="3" t="n">
        <v>-0.5433184544951789</v>
      </c>
      <c r="AA160" s="3" t="n">
        <v>-0.961595175162123</v>
      </c>
      <c r="AB160" s="3" t="n">
        <v>-1.154546445272186</v>
      </c>
      <c r="AC160" s="3" t="n">
        <v>0.0171585888617628</v>
      </c>
      <c r="AD160" s="3" t="n">
        <v>0.06388558702420299</v>
      </c>
      <c r="AE160" s="3" t="n">
        <v>0.5264670658682634</v>
      </c>
      <c r="AF160" s="3" t="n">
        <v>0.3342449989686071</v>
      </c>
      <c r="AG160" s="3" t="n">
        <v>1.317719903875096</v>
      </c>
      <c r="AH160" s="3" t="n">
        <v>0.4628157387820262</v>
      </c>
      <c r="AI160" s="3" t="n">
        <v>2.3717209661032</v>
      </c>
    </row>
    <row r="161">
      <c r="A161" s="2" t="inlineStr">
        <is>
          <t>ANNX</t>
        </is>
      </c>
      <c r="B161" s="2" t="inlineStr">
        <is>
          <t>Health Care</t>
        </is>
      </c>
      <c r="C161" s="3" t="n">
        <v>-0.0884108725798527</v>
      </c>
      <c r="D161" s="2" t="n">
        <v>387545271.1849237</v>
      </c>
      <c r="E161" s="19">
        <f>SQRT(D161)</f>
        <v/>
      </c>
      <c r="F161" s="22">
        <f>D161/SUM($D$2:$D$2546)</f>
        <v/>
      </c>
      <c r="G161" s="22">
        <f>E161/SUM($E$2:$E$2546)</f>
        <v/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1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3" t="n">
        <v>19.77534322879804</v>
      </c>
      <c r="T161" s="3" t="n">
        <v>1.109635400515958</v>
      </c>
      <c r="U161" s="3" t="n">
        <v>-0.002449113713705</v>
      </c>
      <c r="V161" s="3" t="n">
        <v>0.5135322626734767</v>
      </c>
      <c r="W161" s="3" t="n">
        <v>0.049637410112037</v>
      </c>
      <c r="X161" s="3" t="n">
        <v>5.047761046395395</v>
      </c>
      <c r="Y161" s="3" t="n">
        <v>0.04673780848059</v>
      </c>
      <c r="Z161" s="3" t="n">
        <v>-1.791926393717594</v>
      </c>
      <c r="AA161" s="3" t="n">
        <v>-1.571864260421811</v>
      </c>
      <c r="AB161" s="3" t="n">
        <v>-1.577607217612672</v>
      </c>
      <c r="AC161" s="3" t="n">
        <v>-0.5073575001929971</v>
      </c>
      <c r="AD161" s="3" t="n">
        <v>-0.5010098546844387</v>
      </c>
      <c r="AE161" s="3" t="n">
        <v>0.3644646924829157</v>
      </c>
      <c r="AF161" s="3" t="inlineStr"/>
      <c r="AG161" s="3" t="n">
        <v>1.06428668300822</v>
      </c>
      <c r="AH161" s="3" t="n">
        <v>0.1044324250773888</v>
      </c>
      <c r="AI161" s="3" t="n">
        <v>1.125185285679113</v>
      </c>
    </row>
    <row r="162">
      <c r="A162" s="2" t="inlineStr">
        <is>
          <t>AON</t>
        </is>
      </c>
      <c r="B162" s="2" t="inlineStr">
        <is>
          <t>Financials</t>
        </is>
      </c>
      <c r="C162" s="3" t="n">
        <v>-0.0123972648668719</v>
      </c>
      <c r="D162" s="2" t="n">
        <v>79562342880.24902</v>
      </c>
      <c r="E162" s="19">
        <f>SQRT(D162)</f>
        <v/>
      </c>
      <c r="F162" s="22">
        <f>D162/SUM($D$2:$D$2546)</f>
        <v/>
      </c>
      <c r="G162" s="22">
        <f>E162/SUM($E$2:$E$2546)</f>
        <v/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1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3" t="n">
        <v>25.09980673846553</v>
      </c>
      <c r="T162" s="3" t="n">
        <v>0.4498889921403662</v>
      </c>
      <c r="U162" s="3" t="n">
        <v>8.668263244864813e-05</v>
      </c>
      <c r="V162" s="3" t="n">
        <v>0.098576785399654</v>
      </c>
      <c r="W162" s="3" t="n">
        <v>0.0150239172030009</v>
      </c>
      <c r="X162" s="3" t="n">
        <v>0.1774175127395012</v>
      </c>
      <c r="Y162" s="3" t="n">
        <v>0.0129989497483919</v>
      </c>
      <c r="Z162" s="3" t="n">
        <v>-1.902708219597474</v>
      </c>
      <c r="AA162" s="3" t="n">
        <v>-2.029562393579122</v>
      </c>
      <c r="AB162" s="3" t="n">
        <v>-2.159576509501465</v>
      </c>
      <c r="AC162" s="3" t="n">
        <v>0.0291092483725103</v>
      </c>
      <c r="AD162" s="3" t="n">
        <v>0.0415774583835337</v>
      </c>
      <c r="AE162" s="3" t="n">
        <v>0.197812427274843</v>
      </c>
      <c r="AF162" s="3" t="n">
        <v>0.0849328322107691</v>
      </c>
      <c r="AG162" s="3" t="n">
        <v>1.194199912177745</v>
      </c>
      <c r="AH162" s="3" t="n">
        <v>0.3365673023514164</v>
      </c>
      <c r="AI162" s="3" t="n">
        <v>2.970036975647074</v>
      </c>
    </row>
    <row r="163">
      <c r="A163" s="2" t="inlineStr">
        <is>
          <t>AORT</t>
        </is>
      </c>
      <c r="B163" s="2" t="inlineStr">
        <is>
          <t>Health Care</t>
        </is>
      </c>
      <c r="C163" s="3" t="n">
        <v>-0.0179976887631768</v>
      </c>
      <c r="D163" s="2" t="n">
        <v>2071706060.783474</v>
      </c>
      <c r="E163" s="19">
        <f>SQRT(D163)</f>
        <v/>
      </c>
      <c r="F163" s="22">
        <f>D163/SUM($D$2:$D$2546)</f>
        <v/>
      </c>
      <c r="G163" s="22">
        <f>E163/SUM($E$2:$E$2546)</f>
        <v/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1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3" t="n">
        <v>21.45163828872397</v>
      </c>
      <c r="T163" s="3" t="n">
        <v>0.7600087627026216</v>
      </c>
      <c r="U163" s="3" t="n">
        <v>0.0013774160885108</v>
      </c>
      <c r="V163" s="3" t="n">
        <v>0.2026841586982674</v>
      </c>
      <c r="W163" s="3" t="n">
        <v>0.037644727439006</v>
      </c>
      <c r="X163" s="3" t="n">
        <v>0.1953516393899486</v>
      </c>
      <c r="Y163" s="3" t="n">
        <v>0.0368168960093552</v>
      </c>
      <c r="Z163" s="3" t="n">
        <v>-1.485189623899818</v>
      </c>
      <c r="AA163" s="3" t="n">
        <v>-1.717619452314698</v>
      </c>
      <c r="AB163" s="3" t="n">
        <v>-1.837181776313384</v>
      </c>
      <c r="AC163" s="3" t="n">
        <v>0.002596893498475</v>
      </c>
      <c r="AD163" s="3" t="n">
        <v>0.0132895300743523</v>
      </c>
      <c r="AE163" s="3" t="n">
        <v>-0.0186528497409326</v>
      </c>
      <c r="AF163" s="3" t="n">
        <v>0.0913004015744196</v>
      </c>
      <c r="AG163" s="3" t="n">
        <v>1.104038890497086</v>
      </c>
      <c r="AH163" s="3" t="n">
        <v>0.3145814522410295</v>
      </c>
      <c r="AI163" s="3" t="n">
        <v>1.51330548556568</v>
      </c>
    </row>
    <row r="164">
      <c r="A164" s="2" t="inlineStr">
        <is>
          <t>AOS</t>
        </is>
      </c>
      <c r="B164" s="2" t="inlineStr">
        <is>
          <t>Industrials</t>
        </is>
      </c>
      <c r="C164" s="3" t="n">
        <v>-0.0153260824345706</v>
      </c>
      <c r="D164" s="2" t="n">
        <v>8262808110.797836</v>
      </c>
      <c r="E164" s="19">
        <f>SQRT(D164)</f>
        <v/>
      </c>
      <c r="F164" s="22">
        <f>D164/SUM($D$2:$D$2546)</f>
        <v/>
      </c>
      <c r="G164" s="22">
        <f>E164/SUM($E$2:$E$2546)</f>
        <v/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1</v>
      </c>
      <c r="O164" s="2" t="n">
        <v>0</v>
      </c>
      <c r="P164" s="2" t="n">
        <v>0</v>
      </c>
      <c r="Q164" s="2" t="n">
        <v>0</v>
      </c>
      <c r="R164" s="2" t="n">
        <v>0</v>
      </c>
      <c r="S164" s="3" t="n">
        <v>22.83503033169193</v>
      </c>
      <c r="T164" s="3" t="n">
        <v>0.6268294647664028</v>
      </c>
      <c r="U164" s="3" t="n">
        <v>-0.0004488759715944</v>
      </c>
      <c r="V164" s="3" t="n">
        <v>0.2233986285591914</v>
      </c>
      <c r="W164" s="3" t="n">
        <v>0.0167973922125999</v>
      </c>
      <c r="X164" s="3" t="n">
        <v>0.3016329121179809</v>
      </c>
      <c r="Y164" s="3" t="n">
        <v>0.0155046779511573</v>
      </c>
      <c r="Z164" s="3" t="n">
        <v>-1.189191690363345</v>
      </c>
      <c r="AA164" s="3" t="n">
        <v>-1.147666891425404</v>
      </c>
      <c r="AB164" s="3" t="n">
        <v>-1.397379933100466</v>
      </c>
      <c r="AC164" s="3" t="n">
        <v>0.07367955201627149</v>
      </c>
      <c r="AD164" s="3" t="n">
        <v>0.0836035389829836</v>
      </c>
      <c r="AE164" s="3" t="n">
        <v>0.349746169093547</v>
      </c>
      <c r="AF164" s="3" t="n">
        <v>0.0250339154086222</v>
      </c>
      <c r="AG164" s="3" t="n">
        <v>1.034395086535848</v>
      </c>
      <c r="AH164" s="3" t="n">
        <v>0.1021344750053901</v>
      </c>
      <c r="AI164" s="3" t="n">
        <v>1.153962836556693</v>
      </c>
    </row>
    <row r="165">
      <c r="A165" s="2" t="inlineStr">
        <is>
          <t>AOSL</t>
        </is>
      </c>
      <c r="B165" s="2" t="inlineStr">
        <is>
          <t>Information Technology</t>
        </is>
      </c>
      <c r="C165" s="3" t="n">
        <v>-0.0219307177134699</v>
      </c>
      <c r="D165" s="2" t="n">
        <v>823184414.9588585</v>
      </c>
      <c r="E165" s="19">
        <f>SQRT(D165)</f>
        <v/>
      </c>
      <c r="F165" s="22">
        <f>D165/SUM($D$2:$D$2546)</f>
        <v/>
      </c>
      <c r="G165" s="22">
        <f>E165/SUM($E$2:$E$2546)</f>
        <v/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1</v>
      </c>
      <c r="P165" s="2" t="n">
        <v>0</v>
      </c>
      <c r="Q165" s="2" t="n">
        <v>0</v>
      </c>
      <c r="R165" s="2" t="n">
        <v>0</v>
      </c>
      <c r="S165" s="3" t="n">
        <v>20.52869081003918</v>
      </c>
      <c r="T165" s="3" t="n">
        <v>2.71187094687837</v>
      </c>
      <c r="U165" s="3" t="n">
        <v>-0.000160798381294</v>
      </c>
      <c r="V165" s="3" t="n">
        <v>0.99896449089248</v>
      </c>
      <c r="W165" s="3" t="n">
        <v>0.0464012440707911</v>
      </c>
      <c r="X165" s="3" t="n">
        <v>1.155443043354372</v>
      </c>
      <c r="Y165" s="3" t="n">
        <v>0.0255794695781481</v>
      </c>
      <c r="Z165" s="3" t="n">
        <v>-1.787040409912272</v>
      </c>
      <c r="AA165" s="3" t="n">
        <v>-1.574093949165917</v>
      </c>
      <c r="AB165" s="3" t="n">
        <v>-1.072370978722928</v>
      </c>
      <c r="AC165" s="3" t="n">
        <v>-0.3744434350295677</v>
      </c>
      <c r="AD165" s="3" t="n">
        <v>-0.2993837049409118</v>
      </c>
      <c r="AE165" s="3" t="n">
        <v>-1.168106312292359</v>
      </c>
      <c r="AF165" s="3" t="n">
        <v>-0.0394311182793946</v>
      </c>
      <c r="AG165" s="3" t="n">
        <v>1.018066425614658</v>
      </c>
      <c r="AH165" s="3" t="n">
        <v>0.0492196193958636</v>
      </c>
      <c r="AI165" s="3" t="n">
        <v>1.018085152955254</v>
      </c>
    </row>
    <row r="166">
      <c r="A166" s="2" t="inlineStr">
        <is>
          <t>APA</t>
        </is>
      </c>
      <c r="B166" s="2" t="inlineStr">
        <is>
          <t>Energy</t>
        </is>
      </c>
      <c r="C166" s="3" t="n">
        <v>-0.0034104835125651</v>
      </c>
      <c r="D166" s="2" t="n">
        <v>7143336148.947906</v>
      </c>
      <c r="E166" s="19">
        <f>SQRT(D166)</f>
        <v/>
      </c>
      <c r="F166" s="22">
        <f>D166/SUM($D$2:$D$2546)</f>
        <v/>
      </c>
      <c r="G166" s="22">
        <f>E166/SUM($E$2:$E$2546)</f>
        <v/>
      </c>
      <c r="H166" s="2" t="n">
        <v>0</v>
      </c>
      <c r="I166" s="2" t="n">
        <v>0</v>
      </c>
      <c r="J166" s="2" t="n">
        <v>0</v>
      </c>
      <c r="K166" s="2" t="n">
        <v>1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3" t="n">
        <v>22.68944575192347</v>
      </c>
      <c r="T166" s="3" t="n">
        <v>1.755432620197966</v>
      </c>
      <c r="U166" s="3" t="n">
        <v>-0.0011461019676179</v>
      </c>
      <c r="V166" s="3" t="n">
        <v>0.8266445645106184</v>
      </c>
      <c r="W166" s="3" t="n">
        <v>0.0341665738082672</v>
      </c>
      <c r="X166" s="3" t="n">
        <v>0.6089400227221375</v>
      </c>
      <c r="Y166" s="3" t="n">
        <v>0.0282785803438451</v>
      </c>
      <c r="Z166" s="3" t="n">
        <v>-0.8225059932451907</v>
      </c>
      <c r="AA166" s="3" t="n">
        <v>-0.8061857230468497</v>
      </c>
      <c r="AB166" s="3" t="n">
        <v>-0.8269472258663689</v>
      </c>
      <c r="AC166" s="3" t="n">
        <v>0.3376573564097564</v>
      </c>
      <c r="AD166" s="3" t="n">
        <v>0.63443745408334</v>
      </c>
      <c r="AE166" s="3" t="n">
        <v>-0.0436681222707423</v>
      </c>
      <c r="AF166" s="3" t="n">
        <v>0.0265400798360125</v>
      </c>
      <c r="AG166" s="3" t="n">
        <v>1.600279744728456</v>
      </c>
      <c r="AH166" s="3" t="n">
        <v>0.2579931408341631</v>
      </c>
      <c r="AI166" s="3" t="n">
        <v>1.726164267569856</v>
      </c>
    </row>
    <row r="167">
      <c r="A167" s="2" t="inlineStr">
        <is>
          <t>APAM</t>
        </is>
      </c>
      <c r="B167" s="2" t="inlineStr">
        <is>
          <t>Financials</t>
        </is>
      </c>
      <c r="C167" s="3" t="n">
        <v>-0.0114429064274101</v>
      </c>
      <c r="D167" s="2" t="n">
        <v>3286187790.244354</v>
      </c>
      <c r="E167" s="19">
        <f>SQRT(D167)</f>
        <v/>
      </c>
      <c r="F167" s="22">
        <f>D167/SUM($D$2:$D$2546)</f>
        <v/>
      </c>
      <c r="G167" s="22">
        <f>E167/SUM($E$2:$E$2546)</f>
        <v/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1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3" t="n">
        <v>21.91299400351176</v>
      </c>
      <c r="T167" s="3" t="n">
        <v>1.174747592042917</v>
      </c>
      <c r="U167" s="3" t="n">
        <v>0.0007383274709277</v>
      </c>
      <c r="V167" s="3" t="n">
        <v>0.1161890385977025</v>
      </c>
      <c r="W167" s="3" t="n">
        <v>0.0194931665441893</v>
      </c>
      <c r="X167" s="3" t="n">
        <v>0.2376863672681531</v>
      </c>
      <c r="Y167" s="3" t="n">
        <v>0.012589704327197</v>
      </c>
      <c r="Z167" s="3" t="n">
        <v>-1.743106353522047</v>
      </c>
      <c r="AA167" s="3" t="n">
        <v>-1.735672035922253</v>
      </c>
      <c r="AB167" s="3" t="n">
        <v>-1.879546056795938</v>
      </c>
      <c r="AC167" s="3" t="n">
        <v>0.0822290195350969</v>
      </c>
      <c r="AD167" s="3" t="n">
        <v>0.0852513665931332</v>
      </c>
      <c r="AE167" s="3" t="n">
        <v>0.1103166496424923</v>
      </c>
      <c r="AF167" s="3" t="n">
        <v>-0.0338442151674748</v>
      </c>
      <c r="AG167" s="3" t="n">
        <v>1.060712294225025</v>
      </c>
      <c r="AH167" s="3" t="n">
        <v>0.2043199728660573</v>
      </c>
      <c r="AI167" s="3" t="n">
        <v>1.522530308863624</v>
      </c>
    </row>
    <row r="168">
      <c r="A168" s="2" t="inlineStr">
        <is>
          <t>APD</t>
        </is>
      </c>
      <c r="B168" s="2" t="inlineStr">
        <is>
          <t>Materials</t>
        </is>
      </c>
      <c r="C168" s="3" t="n">
        <v>-0.0069579989283295</v>
      </c>
      <c r="D168" s="2" t="n">
        <v>64606092329.10059</v>
      </c>
      <c r="E168" s="19">
        <f>SQRT(D168)</f>
        <v/>
      </c>
      <c r="F168" s="22">
        <f>D168/SUM($D$2:$D$2546)</f>
        <v/>
      </c>
      <c r="G168" s="22">
        <f>E168/SUM($E$2:$E$2546)</f>
        <v/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1</v>
      </c>
      <c r="Q168" s="2" t="n">
        <v>0</v>
      </c>
      <c r="R168" s="2" t="n">
        <v>0</v>
      </c>
      <c r="S168" s="3" t="n">
        <v>24.89157455178821</v>
      </c>
      <c r="T168" s="3" t="n">
        <v>0.931872365972546</v>
      </c>
      <c r="U168" s="3" t="n">
        <v>0.0003797172323498</v>
      </c>
      <c r="V168" s="3" t="n">
        <v>0.2404958950442732</v>
      </c>
      <c r="W168" s="3" t="n">
        <v>0.0152543625002649</v>
      </c>
      <c r="X168" s="3" t="n">
        <v>0.1479800040257358</v>
      </c>
      <c r="Y168" s="3" t="n">
        <v>0.009383286541045701</v>
      </c>
      <c r="Z168" s="3" t="n">
        <v>-2.379531438923931</v>
      </c>
      <c r="AA168" s="3" t="n">
        <v>-2.263437429764127</v>
      </c>
      <c r="AB168" s="3" t="n">
        <v>-2.095103554548849</v>
      </c>
      <c r="AC168" s="3" t="n">
        <v>0.0441939745474116</v>
      </c>
      <c r="AD168" s="3" t="n">
        <v>0.06902135447668049</v>
      </c>
      <c r="AE168" s="3" t="n">
        <v>0.280355249204666</v>
      </c>
      <c r="AF168" s="3" t="n">
        <v>-0.0239844702560482</v>
      </c>
      <c r="AG168" s="3" t="n">
        <v>1.254762351453754</v>
      </c>
      <c r="AH168" s="3" t="n">
        <v>0.4402639519336711</v>
      </c>
      <c r="AI168" s="3" t="n">
        <v>2.059320997586484</v>
      </c>
    </row>
    <row r="169">
      <c r="A169" s="2" t="inlineStr">
        <is>
          <t>APEI</t>
        </is>
      </c>
      <c r="B169" s="2" t="inlineStr">
        <is>
          <t>Consumer Discretionary</t>
        </is>
      </c>
      <c r="C169" s="3" t="n">
        <v>-0.0259037105558999</v>
      </c>
      <c r="D169" s="2" t="n">
        <v>530433928.5202217</v>
      </c>
      <c r="E169" s="19">
        <f>SQRT(D169)</f>
        <v/>
      </c>
      <c r="F169" s="22">
        <f>D169/SUM($D$2:$D$2546)</f>
        <v/>
      </c>
      <c r="G169" s="22">
        <f>E169/SUM($E$2:$E$2546)</f>
        <v/>
      </c>
      <c r="H169" s="2" t="n">
        <v>0</v>
      </c>
      <c r="I169" s="2" t="n">
        <v>1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3" t="n">
        <v>20.08920596258838</v>
      </c>
      <c r="T169" s="3" t="n">
        <v>0.7629511617556306</v>
      </c>
      <c r="U169" s="3" t="n">
        <v>0.003095135212366</v>
      </c>
      <c r="V169" s="3" t="n">
        <v>0.5132401706645758</v>
      </c>
      <c r="W169" s="3" t="n">
        <v>0.0318835362757803</v>
      </c>
      <c r="X169" s="3" t="n">
        <v>0.6383698959048386</v>
      </c>
      <c r="Y169" s="3" t="n">
        <v>0.0295933606043195</v>
      </c>
      <c r="Z169" s="3" t="n">
        <v>-1.09966509417643</v>
      </c>
      <c r="AA169" s="3" t="n">
        <v>-1.030875202807351</v>
      </c>
      <c r="AB169" s="3" t="n">
        <v>-1.591071833730888</v>
      </c>
      <c r="AC169" s="3" t="n">
        <v>0.0339043168866872</v>
      </c>
      <c r="AD169" s="3" t="n">
        <v>0.0647319075078565</v>
      </c>
      <c r="AE169" s="3" t="n">
        <v>0.0728989612842304</v>
      </c>
      <c r="AF169" s="3" t="n">
        <v>0.1086970916370956</v>
      </c>
      <c r="AG169" s="3" t="n">
        <v>1.177330285531338</v>
      </c>
      <c r="AH169" s="3" t="n">
        <v>0.3641240934999972</v>
      </c>
      <c r="AI169" s="3" t="n">
        <v>1.34551131354687</v>
      </c>
    </row>
    <row r="170">
      <c r="A170" s="2" t="inlineStr">
        <is>
          <t>APG</t>
        </is>
      </c>
      <c r="B170" s="2" t="inlineStr">
        <is>
          <t>Industrials</t>
        </is>
      </c>
      <c r="C170" s="3" t="n">
        <v>-0.0220036737013786</v>
      </c>
      <c r="D170" s="2" t="n">
        <v>15451630560.50492</v>
      </c>
      <c r="E170" s="19">
        <f>SQRT(D170)</f>
        <v/>
      </c>
      <c r="F170" s="22">
        <f>D170/SUM($D$2:$D$2546)</f>
        <v/>
      </c>
      <c r="G170" s="22">
        <f>E170/SUM($E$2:$E$2546)</f>
        <v/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1</v>
      </c>
      <c r="O170" s="2" t="n">
        <v>0</v>
      </c>
      <c r="P170" s="2" t="n">
        <v>0</v>
      </c>
      <c r="Q170" s="2" t="n">
        <v>0</v>
      </c>
      <c r="R170" s="2" t="n">
        <v>0</v>
      </c>
      <c r="S170" s="3" t="n">
        <v>23.46098037261819</v>
      </c>
      <c r="T170" s="3" t="n">
        <v>1.019060252172522</v>
      </c>
      <c r="U170" s="3" t="n">
        <v>0.0018873166295856</v>
      </c>
      <c r="V170" s="3" t="n">
        <v>0.205221059847575</v>
      </c>
      <c r="W170" s="3" t="n">
        <v>0.0186669512685311</v>
      </c>
      <c r="X170" s="3" t="n">
        <v>0.3707657051103874</v>
      </c>
      <c r="Y170" s="3" t="n">
        <v>0.013486599862835</v>
      </c>
      <c r="Z170" s="3" t="n">
        <v>-1.859486723797736</v>
      </c>
      <c r="AA170" s="3" t="n">
        <v>-1.65260319043892</v>
      </c>
      <c r="AB170" s="3" t="n">
        <v>-2.014511150005919</v>
      </c>
      <c r="AC170" s="3" t="n">
        <v>0.0199331713759234</v>
      </c>
      <c r="AD170" s="3" t="n">
        <v>0.0409018321739726</v>
      </c>
      <c r="AE170" s="3" t="n">
        <v>-0.2253271997102184</v>
      </c>
      <c r="AF170" s="3" t="n">
        <v>0.1571592210767468</v>
      </c>
      <c r="AG170" s="3" t="n">
        <v>1.17803946251677</v>
      </c>
      <c r="AH170" s="3" t="n">
        <v>0.3582386696334465</v>
      </c>
      <c r="AI170" s="3" t="n">
        <v>1.867549668874172</v>
      </c>
    </row>
    <row r="171">
      <c r="A171" s="2" t="inlineStr">
        <is>
          <t>APGE</t>
        </is>
      </c>
      <c r="B171" s="2" t="inlineStr">
        <is>
          <t>Health Care</t>
        </is>
      </c>
      <c r="C171" s="3" t="n">
        <v>0.0201384210685139</v>
      </c>
      <c r="D171" s="2" t="n">
        <v>2048582843.787765</v>
      </c>
      <c r="E171" s="19">
        <f>SQRT(D171)</f>
        <v/>
      </c>
      <c r="F171" s="22">
        <f>D171/SUM($D$2:$D$2546)</f>
        <v/>
      </c>
      <c r="G171" s="22">
        <f>E171/SUM($E$2:$E$2546)</f>
        <v/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1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3" t="n">
        <v>21.44041409532839</v>
      </c>
      <c r="T171" s="3" t="n">
        <v>1.226172736188055</v>
      </c>
      <c r="U171" s="3" t="n">
        <v>-0.0006840595684336999</v>
      </c>
      <c r="V171" s="3" t="n">
        <v>0.3023558465689124</v>
      </c>
      <c r="W171" s="3" t="n">
        <v>0.0409849251399916</v>
      </c>
      <c r="X171" s="3" t="n">
        <v>0.7304739729394329</v>
      </c>
      <c r="Y171" s="3" t="n">
        <v>0.0383852348855694</v>
      </c>
      <c r="Z171" s="3" t="n">
        <v>-1.404357725669336</v>
      </c>
      <c r="AA171" s="3" t="n">
        <v>-1.074507465763974</v>
      </c>
      <c r="AB171" s="3" t="n">
        <v>-1.424274858518279</v>
      </c>
      <c r="AC171" s="3" t="n">
        <v>-0.1290570214437421</v>
      </c>
      <c r="AD171" s="3" t="n">
        <v>-0.1284224364163696</v>
      </c>
      <c r="AE171" s="3" t="n">
        <v>-0.3398629585341193</v>
      </c>
      <c r="AF171" s="3" t="inlineStr"/>
      <c r="AG171" s="3" t="n">
        <v>1.003329130682062</v>
      </c>
      <c r="AH171" s="3" t="n">
        <v>0.0164874759035045</v>
      </c>
      <c r="AI171" s="3" t="n">
        <v>1.011010637696742</v>
      </c>
    </row>
    <row r="172">
      <c r="A172" s="2" t="inlineStr">
        <is>
          <t>APH</t>
        </is>
      </c>
      <c r="B172" s="2" t="inlineStr">
        <is>
          <t>Information Technology</t>
        </is>
      </c>
      <c r="C172" s="3" t="n">
        <v>0.0082513099946329</v>
      </c>
      <c r="D172" s="2" t="n">
        <v>133993613095.2065</v>
      </c>
      <c r="E172" s="19">
        <f>SQRT(D172)</f>
        <v/>
      </c>
      <c r="F172" s="22">
        <f>D172/SUM($D$2:$D$2546)</f>
        <v/>
      </c>
      <c r="G172" s="22">
        <f>E172/SUM($E$2:$E$2546)</f>
        <v/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1</v>
      </c>
      <c r="P172" s="2" t="n">
        <v>0</v>
      </c>
      <c r="Q172" s="2" t="n">
        <v>0</v>
      </c>
      <c r="R172" s="2" t="n">
        <v>0</v>
      </c>
      <c r="S172" s="3" t="n">
        <v>25.62105797229277</v>
      </c>
      <c r="T172" s="3" t="n">
        <v>1.204043454035111</v>
      </c>
      <c r="U172" s="3" t="n">
        <v>0.0023283167973099</v>
      </c>
      <c r="V172" s="3" t="n">
        <v>0.0859690229549612</v>
      </c>
      <c r="W172" s="3" t="n">
        <v>0.0200922182000478</v>
      </c>
      <c r="X172" s="3" t="n">
        <v>0.375674960183992</v>
      </c>
      <c r="Y172" s="3" t="n">
        <v>0.0102693657935061</v>
      </c>
      <c r="Z172" s="3" t="n">
        <v>-1.842470858045214</v>
      </c>
      <c r="AA172" s="3" t="n">
        <v>-1.922824894038394</v>
      </c>
      <c r="AB172" s="3" t="n">
        <v>-2.030169891204784</v>
      </c>
      <c r="AC172" s="3" t="n">
        <v>0.0325776721678397</v>
      </c>
      <c r="AD172" s="3" t="n">
        <v>0.0388287163829462</v>
      </c>
      <c r="AE172" s="3" t="n">
        <v>0.1258015267175572</v>
      </c>
      <c r="AF172" s="3" t="n">
        <v>0.1011835785064171</v>
      </c>
      <c r="AG172" s="3" t="n">
        <v>1.053180146690551</v>
      </c>
      <c r="AH172" s="3" t="n">
        <v>0.3140982686883483</v>
      </c>
      <c r="AI172" s="3" t="n">
        <v>1.618596616113826</v>
      </c>
    </row>
    <row r="173">
      <c r="A173" s="2" t="inlineStr">
        <is>
          <t>APLD</t>
        </is>
      </c>
      <c r="B173" s="2" t="inlineStr">
        <is>
          <t>Information Technology</t>
        </is>
      </c>
      <c r="C173" s="3" t="n">
        <v>-0.0170361869311333</v>
      </c>
      <c r="D173" s="2" t="n">
        <v>4137870233.726764</v>
      </c>
      <c r="E173" s="19">
        <f>SQRT(D173)</f>
        <v/>
      </c>
      <c r="F173" s="22">
        <f>D173/SUM($D$2:$D$2546)</f>
        <v/>
      </c>
      <c r="G173" s="22">
        <f>E173/SUM($E$2:$E$2546)</f>
        <v/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1</v>
      </c>
      <c r="P173" s="2" t="n">
        <v>0</v>
      </c>
      <c r="Q173" s="2" t="n">
        <v>0</v>
      </c>
      <c r="R173" s="2" t="n">
        <v>0</v>
      </c>
      <c r="S173" s="3" t="n">
        <v>22.143447056118</v>
      </c>
      <c r="T173" s="3" t="n">
        <v>2.021332803187788</v>
      </c>
      <c r="U173" s="3" t="n">
        <v>0.0027578072734964</v>
      </c>
      <c r="V173" s="3" t="n">
        <v>0.1531524586814403</v>
      </c>
      <c r="W173" s="3" t="n">
        <v>0.08896338122731511</v>
      </c>
      <c r="X173" s="3" t="n">
        <v>0.6920563160281163</v>
      </c>
      <c r="Y173" s="3" t="n">
        <v>0.0771452759927478</v>
      </c>
      <c r="Z173" s="3" t="n">
        <v>0.9932309455570996</v>
      </c>
      <c r="AA173" s="3" t="n">
        <v>1.340769339341916</v>
      </c>
      <c r="AB173" s="3" t="n">
        <v>0.7856190262650901</v>
      </c>
      <c r="AC173" s="3" t="n">
        <v>-0.0507865128991081</v>
      </c>
      <c r="AD173" s="3" t="n">
        <v>-0.0329947514755764</v>
      </c>
      <c r="AE173" s="3" t="n">
        <v>-0.4432432432432433</v>
      </c>
      <c r="AF173" s="3" t="n">
        <v>0.5663874321251219</v>
      </c>
      <c r="AG173" s="3" t="n">
        <v>1.196686206678598</v>
      </c>
      <c r="AH173" s="3" t="n">
        <v>0.375851964343962</v>
      </c>
      <c r="AI173" s="3" t="n">
        <v>2.284251055268452</v>
      </c>
    </row>
    <row r="174">
      <c r="A174" s="2" t="inlineStr">
        <is>
          <t>APLE</t>
        </is>
      </c>
      <c r="B174" s="2" t="inlineStr">
        <is>
          <t>Real Estate</t>
        </is>
      </c>
      <c r="C174" s="3" t="n">
        <v>-0.0169017437318428</v>
      </c>
      <c r="D174" s="2" t="n">
        <v>2847807056.635826</v>
      </c>
      <c r="E174" s="19">
        <f>SQRT(D174)</f>
        <v/>
      </c>
      <c r="F174" s="22">
        <f>D174/SUM($D$2:$D$2546)</f>
        <v/>
      </c>
      <c r="G174" s="22">
        <f>E174/SUM($E$2:$E$2546)</f>
        <v/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1</v>
      </c>
      <c r="R174" s="2" t="n">
        <v>0</v>
      </c>
      <c r="S174" s="3" t="n">
        <v>21.76981508123345</v>
      </c>
      <c r="T174" s="3" t="n">
        <v>1.129003271670584</v>
      </c>
      <c r="U174" s="3" t="n">
        <v>-0.0004874729759883</v>
      </c>
      <c r="V174" s="3" t="n">
        <v>1.123244986891349</v>
      </c>
      <c r="W174" s="3" t="n">
        <v>0.0190072162553672</v>
      </c>
      <c r="X174" s="3" t="n">
        <v>0.335672686658888</v>
      </c>
      <c r="Y174" s="3" t="n">
        <v>0.0118464886697563</v>
      </c>
      <c r="Z174" s="3" t="n">
        <v>-1.237226682161248</v>
      </c>
      <c r="AA174" s="3" t="n">
        <v>-1.255231080478681</v>
      </c>
      <c r="AB174" s="3" t="n">
        <v>-1.515113595419177</v>
      </c>
      <c r="AC174" s="3" t="n">
        <v>0.0893993149594744</v>
      </c>
      <c r="AD174" s="3" t="n">
        <v>0.1568505137871497</v>
      </c>
      <c r="AE174" s="3" t="n">
        <v>0.4337552742616034</v>
      </c>
      <c r="AF174" s="3" t="n">
        <v>0.129209706452926</v>
      </c>
      <c r="AG174" s="3" t="n">
        <v>1.475055357717306</v>
      </c>
      <c r="AH174" s="3" t="n">
        <v>0.3321589452986473</v>
      </c>
      <c r="AI174" s="3" t="n">
        <v>1.422931206692541</v>
      </c>
    </row>
    <row r="175">
      <c r="A175" s="2" t="inlineStr">
        <is>
          <t>APLS</t>
        </is>
      </c>
      <c r="B175" s="2" t="inlineStr">
        <is>
          <t>Health Care</t>
        </is>
      </c>
      <c r="C175" s="3" t="n">
        <v>0.038381127951387</v>
      </c>
      <c r="D175" s="2" t="n">
        <v>3363040284.786892</v>
      </c>
      <c r="E175" s="19">
        <f>SQRT(D175)</f>
        <v/>
      </c>
      <c r="F175" s="22">
        <f>D175/SUM($D$2:$D$2546)</f>
        <v/>
      </c>
      <c r="G175" s="22">
        <f>E175/SUM($E$2:$E$2546)</f>
        <v/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1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3" t="n">
        <v>21.93611124845733</v>
      </c>
      <c r="T175" s="3" t="n">
        <v>0.769893255838992</v>
      </c>
      <c r="U175" s="3" t="n">
        <v>-0.0028642255377854</v>
      </c>
      <c r="V175" s="3" t="n">
        <v>0.046477290416967</v>
      </c>
      <c r="W175" s="3" t="n">
        <v>0.0403551073973201</v>
      </c>
      <c r="X175" s="3" t="n">
        <v>0.8491354394515697</v>
      </c>
      <c r="Y175" s="3" t="n">
        <v>0.0396429669446169</v>
      </c>
      <c r="Z175" s="3" t="n">
        <v>-0.7146936995743915</v>
      </c>
      <c r="AA175" s="3" t="n">
        <v>-0.9035562803691628</v>
      </c>
      <c r="AB175" s="3" t="n">
        <v>-0.8993771182814455</v>
      </c>
      <c r="AC175" s="3" t="n">
        <v>-0.0501343979620761</v>
      </c>
      <c r="AD175" s="3" t="n">
        <v>-0.0496039255772908</v>
      </c>
      <c r="AE175" s="3" t="n">
        <v>0.4452471482889733</v>
      </c>
      <c r="AF175" s="3" t="n">
        <v>0.7471780220812565</v>
      </c>
      <c r="AG175" s="3" t="n">
        <v>1.135007303377804</v>
      </c>
      <c r="AH175" s="3" t="n">
        <v>0.5719171161080607</v>
      </c>
      <c r="AI175" s="3" t="n">
        <v>3.904801509868527</v>
      </c>
    </row>
    <row r="176">
      <c r="A176" s="2" t="inlineStr">
        <is>
          <t>APO</t>
        </is>
      </c>
      <c r="B176" s="2" t="inlineStr">
        <is>
          <t>Financials</t>
        </is>
      </c>
      <c r="C176" s="3" t="n">
        <v>-0.0019175046745884</v>
      </c>
      <c r="D176" s="2" t="n">
        <v>81192930971.93948</v>
      </c>
      <c r="E176" s="19">
        <f>SQRT(D176)</f>
        <v/>
      </c>
      <c r="F176" s="22">
        <f>D176/SUM($D$2:$D$2546)</f>
        <v/>
      </c>
      <c r="G176" s="22">
        <f>E176/SUM($E$2:$E$2546)</f>
        <v/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1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3" t="n">
        <v>25.12009402332854</v>
      </c>
      <c r="T176" s="3" t="n">
        <v>1.793557812440425</v>
      </c>
      <c r="U176" s="3" t="n">
        <v>0.0006527380350296</v>
      </c>
      <c r="V176" s="3" t="n">
        <v>0.23796406619041</v>
      </c>
      <c r="W176" s="3" t="n">
        <v>0.0266535700895264</v>
      </c>
      <c r="X176" s="3" t="n">
        <v>0.4880155521042537</v>
      </c>
      <c r="Y176" s="3" t="n">
        <v>0.0151498239650263</v>
      </c>
      <c r="Z176" s="3" t="n">
        <v>-2.142349042139577</v>
      </c>
      <c r="AA176" s="3" t="n">
        <v>-2.244657992847661</v>
      </c>
      <c r="AB176" s="3" t="n">
        <v>-1.954286074805721</v>
      </c>
      <c r="AC176" s="3" t="n">
        <v>0.0310371847626848</v>
      </c>
      <c r="AD176" s="3" t="n">
        <v>0.0473932884788933</v>
      </c>
      <c r="AE176" s="3" t="n">
        <v>0.1825271841019871</v>
      </c>
      <c r="AF176" s="3" t="n">
        <v>0.4342931141562166</v>
      </c>
      <c r="AG176" s="3" t="n">
        <v>1.166787919069951</v>
      </c>
      <c r="AH176" s="3" t="n">
        <v>0.0289452985341437</v>
      </c>
      <c r="AI176" s="3" t="n">
        <v>1.700895398788883</v>
      </c>
    </row>
    <row r="177">
      <c r="A177" s="2" t="inlineStr">
        <is>
          <t>APOG</t>
        </is>
      </c>
      <c r="B177" s="2" t="inlineStr">
        <is>
          <t>Industrials</t>
        </is>
      </c>
      <c r="C177" s="3" t="n">
        <v>-0.0224270833178321</v>
      </c>
      <c r="D177" s="2" t="n">
        <v>946828627.1101381</v>
      </c>
      <c r="E177" s="19">
        <f>SQRT(D177)</f>
        <v/>
      </c>
      <c r="F177" s="22">
        <f>D177/SUM($D$2:$D$2546)</f>
        <v/>
      </c>
      <c r="G177" s="22">
        <f>E177/SUM($E$2:$E$2546)</f>
        <v/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1</v>
      </c>
      <c r="O177" s="2" t="n">
        <v>0</v>
      </c>
      <c r="P177" s="2" t="n">
        <v>0</v>
      </c>
      <c r="Q177" s="2" t="n">
        <v>0</v>
      </c>
      <c r="R177" s="2" t="n">
        <v>0</v>
      </c>
      <c r="S177" s="3" t="n">
        <v>20.66862867079355</v>
      </c>
      <c r="T177" s="3" t="n">
        <v>0.7874522141059556</v>
      </c>
      <c r="U177" s="3" t="n">
        <v>-0.0014378184298255</v>
      </c>
      <c r="V177" s="3" t="n">
        <v>0.5088386495774568</v>
      </c>
      <c r="W177" s="3" t="n">
        <v>0.0247455143762446</v>
      </c>
      <c r="X177" s="3" t="n">
        <v>1.061052232905181</v>
      </c>
      <c r="Y177" s="3" t="n">
        <v>0.0189340327965626</v>
      </c>
      <c r="Z177" s="3" t="n">
        <v>-1.876967301794789</v>
      </c>
      <c r="AA177" s="3" t="n">
        <v>-1.490665534047324</v>
      </c>
      <c r="AB177" s="3" t="n">
        <v>-1.59643361482276</v>
      </c>
      <c r="AC177" s="3" t="n">
        <v>-0.0113558036714803</v>
      </c>
      <c r="AD177" s="3" t="n">
        <v>0.0411816868264845</v>
      </c>
      <c r="AE177" s="3" t="n">
        <v>0.3339834958739685</v>
      </c>
      <c r="AF177" s="3" t="n">
        <v>0.008480411321313301</v>
      </c>
      <c r="AG177" s="3" t="n">
        <v>1.328464931345832</v>
      </c>
      <c r="AH177" s="3" t="n">
        <v>0.3244412326076734</v>
      </c>
      <c r="AI177" s="3" t="n">
        <v>1.645518833167629</v>
      </c>
    </row>
    <row r="178">
      <c r="A178" s="2" t="inlineStr">
        <is>
          <t>APP</t>
        </is>
      </c>
      <c r="B178" s="2" t="inlineStr">
        <is>
          <t>Information Technology</t>
        </is>
      </c>
      <c r="C178" s="3" t="n">
        <v>-0.0296927665666816</v>
      </c>
      <c r="D178" s="2" t="n">
        <v>137311298922.5769</v>
      </c>
      <c r="E178" s="19">
        <f>SQRT(D178)</f>
        <v/>
      </c>
      <c r="F178" s="22">
        <f>D178/SUM($D$2:$D$2546)</f>
        <v/>
      </c>
      <c r="G178" s="22">
        <f>E178/SUM($E$2:$E$2546)</f>
        <v/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1</v>
      </c>
      <c r="P178" s="2" t="n">
        <v>0</v>
      </c>
      <c r="Q178" s="2" t="n">
        <v>0</v>
      </c>
      <c r="R178" s="2" t="n">
        <v>0</v>
      </c>
      <c r="S178" s="3" t="n">
        <v>25.64551644001668</v>
      </c>
      <c r="T178" s="3" t="n">
        <v>2.168318193896378</v>
      </c>
      <c r="U178" s="3" t="n">
        <v>0.0042680860051853</v>
      </c>
      <c r="V178" s="3" t="n">
        <v>0.0084998613308441</v>
      </c>
      <c r="W178" s="3" t="n">
        <v>0.0497637516988287</v>
      </c>
      <c r="X178" s="3" t="n">
        <v>0.864499609072549</v>
      </c>
      <c r="Y178" s="3" t="n">
        <v>0.0345892799853194</v>
      </c>
      <c r="Z178" s="3" t="n">
        <v>-0.8957328176051986</v>
      </c>
      <c r="AA178" s="3" t="n">
        <v>-0.9270460732046516</v>
      </c>
      <c r="AB178" s="3" t="n">
        <v>-0.8221248837383062</v>
      </c>
      <c r="AC178" s="3" t="n">
        <v>0.0238736653554517</v>
      </c>
      <c r="AD178" s="3" t="n">
        <v>0.025244361004512</v>
      </c>
      <c r="AE178" s="3" t="n">
        <v>0.967987321711569</v>
      </c>
      <c r="AF178" s="3" t="n">
        <v>0.1827447122392307</v>
      </c>
      <c r="AG178" s="3" t="n">
        <v>1.025569330619905</v>
      </c>
      <c r="AH178" s="3" t="n">
        <v>0.5891366335111839</v>
      </c>
      <c r="AI178" s="3" t="n">
        <v>4.008205619439872</v>
      </c>
    </row>
    <row r="179">
      <c r="A179" s="2" t="inlineStr">
        <is>
          <t>APPF</t>
        </is>
      </c>
      <c r="B179" s="2" t="inlineStr">
        <is>
          <t>Information Technology</t>
        </is>
      </c>
      <c r="C179" s="3" t="n">
        <v>-0.01243185094601</v>
      </c>
      <c r="D179" s="2" t="n">
        <v>6539251785.225586</v>
      </c>
      <c r="E179" s="19">
        <f>SQRT(D179)</f>
        <v/>
      </c>
      <c r="F179" s="22">
        <f>D179/SUM($D$2:$D$2546)</f>
        <v/>
      </c>
      <c r="G179" s="22">
        <f>E179/SUM($E$2:$E$2546)</f>
        <v/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1</v>
      </c>
      <c r="P179" s="2" t="n">
        <v>0</v>
      </c>
      <c r="Q179" s="2" t="n">
        <v>0</v>
      </c>
      <c r="R179" s="2" t="n">
        <v>0</v>
      </c>
      <c r="S179" s="3" t="n">
        <v>22.60108858994185</v>
      </c>
      <c r="T179" s="3" t="n">
        <v>0.5874735836902177</v>
      </c>
      <c r="U179" s="3" t="n">
        <v>0.0003312380195609</v>
      </c>
      <c r="V179" s="3" t="n">
        <v>0.0696786138483703</v>
      </c>
      <c r="W179" s="3" t="n">
        <v>0.0342468191929363</v>
      </c>
      <c r="X179" s="3" t="n">
        <v>0.185331354341865</v>
      </c>
      <c r="Y179" s="3" t="n">
        <v>0.0314485594582029</v>
      </c>
      <c r="Z179" s="3" t="n">
        <v>-1.026575582563213</v>
      </c>
      <c r="AA179" s="3" t="n">
        <v>-1.314475631164677</v>
      </c>
      <c r="AB179" s="3" t="n">
        <v>-1.441681218643736</v>
      </c>
      <c r="AC179" s="3" t="n">
        <v>0.0220086341261801</v>
      </c>
      <c r="AD179" s="3" t="n">
        <v>0.0255870251667068</v>
      </c>
      <c r="AE179" s="3" t="n">
        <v>1.484334203655353</v>
      </c>
      <c r="AF179" s="3" t="n">
        <v>0.2562792534441541</v>
      </c>
      <c r="AG179" s="3" t="n">
        <v>1.005379820376313</v>
      </c>
      <c r="AH179" s="3" t="n">
        <v>0.06987273595663041</v>
      </c>
      <c r="AI179" s="3" t="n">
        <v>1.077209061420489</v>
      </c>
    </row>
    <row r="180">
      <c r="A180" s="2" t="inlineStr">
        <is>
          <t>APPN</t>
        </is>
      </c>
      <c r="B180" s="2" t="inlineStr">
        <is>
          <t>Information Technology</t>
        </is>
      </c>
      <c r="C180" s="3" t="n">
        <v>0.0006729629535858</v>
      </c>
      <c r="D180" s="2" t="n">
        <v>1269659276.804863</v>
      </c>
      <c r="E180" s="19">
        <f>SQRT(D180)</f>
        <v/>
      </c>
      <c r="F180" s="22">
        <f>D180/SUM($D$2:$D$2546)</f>
        <v/>
      </c>
      <c r="G180" s="22">
        <f>E180/SUM($E$2:$E$2546)</f>
        <v/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1</v>
      </c>
      <c r="P180" s="2" t="n">
        <v>0</v>
      </c>
      <c r="Q180" s="2" t="n">
        <v>0</v>
      </c>
      <c r="R180" s="2" t="n">
        <v>0</v>
      </c>
      <c r="S180" s="3" t="n">
        <v>20.96201441544137</v>
      </c>
      <c r="T180" s="3" t="n">
        <v>1.150132352809307</v>
      </c>
      <c r="U180" s="3" t="n">
        <v>-0.0007794528665426</v>
      </c>
      <c r="V180" s="3" t="n">
        <v>-0.0423271038000375</v>
      </c>
      <c r="W180" s="3" t="n">
        <v>0.0296531935719057</v>
      </c>
      <c r="X180" s="3" t="n">
        <v>0.4996217918619672</v>
      </c>
      <c r="Y180" s="3" t="n">
        <v>0.0244911147377571</v>
      </c>
      <c r="Z180" s="3" t="n">
        <v>-0.5121583523995427</v>
      </c>
      <c r="AA180" s="3" t="n">
        <v>-0.9191026712268636</v>
      </c>
      <c r="AB180" s="3" t="n">
        <v>-1.238844371048902</v>
      </c>
      <c r="AC180" s="3" t="n">
        <v>-0.0009829408746105</v>
      </c>
      <c r="AD180" s="3" t="n">
        <v>0.0069687987648672</v>
      </c>
      <c r="AE180" s="3" t="n">
        <v>0.0346972176759411</v>
      </c>
      <c r="AF180" s="3" t="n">
        <v>0.1641621595941259</v>
      </c>
      <c r="AG180" s="3" t="n">
        <v>1.185897905297844</v>
      </c>
      <c r="AH180" s="3" t="n">
        <v>0.5221972820898251</v>
      </c>
      <c r="AI180" s="3" t="inlineStr"/>
    </row>
    <row r="181">
      <c r="A181" s="2" t="inlineStr">
        <is>
          <t>APPS</t>
        </is>
      </c>
      <c r="B181" s="2" t="inlineStr">
        <is>
          <t>Information Technology</t>
        </is>
      </c>
      <c r="C181" s="3" t="n">
        <v>-0.0207141296173148</v>
      </c>
      <c r="D181" s="2" t="n">
        <v>526360689.8616319</v>
      </c>
      <c r="E181" s="19">
        <f>SQRT(D181)</f>
        <v/>
      </c>
      <c r="F181" s="22">
        <f>D181/SUM($D$2:$D$2546)</f>
        <v/>
      </c>
      <c r="G181" s="22">
        <f>E181/SUM($E$2:$E$2546)</f>
        <v/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1</v>
      </c>
      <c r="P181" s="2" t="n">
        <v>0</v>
      </c>
      <c r="Q181" s="2" t="n">
        <v>0</v>
      </c>
      <c r="R181" s="2" t="n">
        <v>0</v>
      </c>
      <c r="S181" s="3" t="n">
        <v>20.08149725787236</v>
      </c>
      <c r="T181" s="3" t="n">
        <v>2.227912389365202</v>
      </c>
      <c r="U181" s="3" t="n">
        <v>0.0031682956934859</v>
      </c>
      <c r="V181" s="3" t="n">
        <v>0.2893339167102972</v>
      </c>
      <c r="W181" s="3" t="n">
        <v>0.0942396530844691</v>
      </c>
      <c r="X181" s="3" t="n">
        <v>0.969916094997</v>
      </c>
      <c r="Y181" s="3" t="n">
        <v>0.07859269793551869</v>
      </c>
      <c r="Z181" s="3" t="n">
        <v>-0.221832342201214</v>
      </c>
      <c r="AA181" s="3" t="n">
        <v>0.1141254737566268</v>
      </c>
      <c r="AB181" s="3" t="n">
        <v>-0.1259017229720914</v>
      </c>
      <c r="AC181" s="3" t="n">
        <v>-0.1071812562880227</v>
      </c>
      <c r="AD181" s="3" t="n">
        <v>0.07016481418798309</v>
      </c>
      <c r="AE181" s="3" t="n">
        <v>-0.5803220035778175</v>
      </c>
      <c r="AF181" s="3" t="n">
        <v>-0.1458372949360099</v>
      </c>
      <c r="AG181" s="3" t="n">
        <v>1.761080771638379</v>
      </c>
      <c r="AH181" s="3" t="n">
        <v>0.5006513057886788</v>
      </c>
      <c r="AI181" s="3" t="n">
        <v>3.630458192706213</v>
      </c>
    </row>
    <row r="182">
      <c r="A182" s="2" t="inlineStr">
        <is>
          <t>APTV</t>
        </is>
      </c>
      <c r="B182" s="2" t="inlineStr">
        <is>
          <t>Consumer Discretionary</t>
        </is>
      </c>
      <c r="C182" s="3" t="n">
        <v>-0.0057714447702099</v>
      </c>
      <c r="D182" s="2" t="n">
        <v>16145453853.68881</v>
      </c>
      <c r="E182" s="19">
        <f>SQRT(D182)</f>
        <v/>
      </c>
      <c r="F182" s="22">
        <f>D182/SUM($D$2:$D$2546)</f>
        <v/>
      </c>
      <c r="G182" s="22">
        <f>E182/SUM($E$2:$E$2546)</f>
        <v/>
      </c>
      <c r="H182" s="2" t="n">
        <v>0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3" t="n">
        <v>23.50490435186025</v>
      </c>
      <c r="T182" s="3" t="n">
        <v>1.298878003866918</v>
      </c>
      <c r="U182" s="3" t="n">
        <v>0.0001918751999426</v>
      </c>
      <c r="V182" s="3" t="n">
        <v>0.6001689446336679</v>
      </c>
      <c r="W182" s="3" t="n">
        <v>0.025346084421892</v>
      </c>
      <c r="X182" s="3" t="n">
        <v>0.3225826229431007</v>
      </c>
      <c r="Y182" s="3" t="n">
        <v>0.0187441989096927</v>
      </c>
      <c r="Z182" s="3" t="n">
        <v>-1.311276210168201</v>
      </c>
      <c r="AA182" s="3" t="n">
        <v>-1.443714474166238</v>
      </c>
      <c r="AB182" s="3" t="n">
        <v>-1.141447333528179</v>
      </c>
      <c r="AC182" s="3" t="n">
        <v>0.0973648690365455</v>
      </c>
      <c r="AD182" s="3" t="n">
        <v>0.1104955002297691</v>
      </c>
      <c r="AE182" s="3" t="n">
        <v>0.4415341440598691</v>
      </c>
      <c r="AF182" s="3" t="n">
        <v>0.0814974406828505</v>
      </c>
      <c r="AG182" s="3" t="n">
        <v>1.480506777344478</v>
      </c>
      <c r="AH182" s="3" t="n">
        <v>0.3486759669200568</v>
      </c>
      <c r="AI182" s="3" t="n">
        <v>1.80061919504644</v>
      </c>
    </row>
    <row r="183">
      <c r="A183" s="2" t="inlineStr">
        <is>
          <t>AQST</t>
        </is>
      </c>
      <c r="B183" s="2" t="inlineStr">
        <is>
          <t>Health Care</t>
        </is>
      </c>
      <c r="C183" s="3" t="n">
        <v>0.0246317625971584</v>
      </c>
      <c r="D183" s="2" t="n">
        <v>489232511.0542965</v>
      </c>
      <c r="E183" s="19">
        <f>SQRT(D183)</f>
        <v/>
      </c>
      <c r="F183" s="22">
        <f>D183/SUM($D$2:$D$2546)</f>
        <v/>
      </c>
      <c r="G183" s="22">
        <f>E183/SUM($E$2:$E$2546)</f>
        <v/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1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3" t="n">
        <v>20.00834841716168</v>
      </c>
      <c r="T183" s="3" t="n">
        <v>1.333558450142533</v>
      </c>
      <c r="U183" s="3" t="n">
        <v>0.0013224800808472</v>
      </c>
      <c r="V183" s="3" t="n">
        <v>-0.1483752578984754</v>
      </c>
      <c r="W183" s="3" t="n">
        <v>0.0430087639302752</v>
      </c>
      <c r="X183" s="3" t="n">
        <v>0.7147076154500454</v>
      </c>
      <c r="Y183" s="3" t="n">
        <v>0.04220538700315</v>
      </c>
      <c r="Z183" s="3" t="n">
        <v>-1.742414193470467</v>
      </c>
      <c r="AA183" s="3" t="n">
        <v>-1.454172883345656</v>
      </c>
      <c r="AB183" s="3" t="n">
        <v>-1.385399808777297</v>
      </c>
      <c r="AC183" s="3" t="n">
        <v>-0.1107694169449536</v>
      </c>
      <c r="AD183" s="3" t="n">
        <v>-0.1096247669322363</v>
      </c>
      <c r="AE183" s="3" t="n">
        <v>0.5551246537396123</v>
      </c>
      <c r="AF183" s="3" t="n">
        <v>0.0446926292969959</v>
      </c>
      <c r="AG183" s="3" t="n">
        <v>1.065087661348136</v>
      </c>
      <c r="AH183" s="3" t="n">
        <v>0.429656983073278</v>
      </c>
      <c r="AI183" s="3" t="inlineStr"/>
    </row>
    <row r="184">
      <c r="A184" s="2" t="inlineStr">
        <is>
          <t>AR</t>
        </is>
      </c>
      <c r="B184" s="2" t="inlineStr">
        <is>
          <t>Energy</t>
        </is>
      </c>
      <c r="C184" s="3" t="n">
        <v>-0.0012361223691692</v>
      </c>
      <c r="D184" s="2" t="n">
        <v>9989557529.424343</v>
      </c>
      <c r="E184" s="19">
        <f>SQRT(D184)</f>
        <v/>
      </c>
      <c r="F184" s="22">
        <f>D184/SUM($D$2:$D$2546)</f>
        <v/>
      </c>
      <c r="G184" s="22">
        <f>E184/SUM($E$2:$E$2546)</f>
        <v/>
      </c>
      <c r="H184" s="2" t="n">
        <v>0</v>
      </c>
      <c r="I184" s="2" t="n">
        <v>0</v>
      </c>
      <c r="J184" s="2" t="n">
        <v>0</v>
      </c>
      <c r="K184" s="2" t="n">
        <v>1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3" t="n">
        <v>23.02480613727707</v>
      </c>
      <c r="T184" s="3" t="n">
        <v>1.06240470572587</v>
      </c>
      <c r="U184" s="3" t="n">
        <v>0.0007695252198655</v>
      </c>
      <c r="V184" s="3" t="n">
        <v>0.731325884903432</v>
      </c>
      <c r="W184" s="3" t="n">
        <v>0.0282297117663588</v>
      </c>
      <c r="X184" s="3" t="n">
        <v>0.4926203113382142</v>
      </c>
      <c r="Y184" s="3" t="n">
        <v>0.0258064810110487</v>
      </c>
      <c r="Z184" s="3" t="n">
        <v>-1.019375306126908</v>
      </c>
      <c r="AA184" s="3" t="n">
        <v>-1.121125671492934</v>
      </c>
      <c r="AB184" s="3" t="n">
        <v>-1.18160376241558</v>
      </c>
      <c r="AC184" s="3" t="n">
        <v>0.06269947374096491</v>
      </c>
      <c r="AD184" s="3" t="n">
        <v>0.138190705237327</v>
      </c>
      <c r="AE184" s="3" t="n">
        <v>-0.165137614678899</v>
      </c>
      <c r="AF184" s="3" t="n">
        <v>-0.1607907453496684</v>
      </c>
      <c r="AG184" s="3" t="n">
        <v>1.109981748116857</v>
      </c>
      <c r="AH184" s="3" t="n">
        <v>0.2735123792571137</v>
      </c>
      <c r="AI184" s="3" t="n">
        <v>1.150386784314875</v>
      </c>
    </row>
    <row r="185">
      <c r="A185" s="2" t="inlineStr">
        <is>
          <t>ARAY</t>
        </is>
      </c>
      <c r="B185" s="2" t="inlineStr">
        <is>
          <t>Health Care</t>
        </is>
      </c>
      <c r="C185" s="3" t="n">
        <v>-0.0203396645095582</v>
      </c>
      <c r="D185" s="2" t="n">
        <v>168878287.7609053</v>
      </c>
      <c r="E185" s="19">
        <f>SQRT(D185)</f>
        <v/>
      </c>
      <c r="F185" s="22">
        <f>D185/SUM($D$2:$D$2546)</f>
        <v/>
      </c>
      <c r="G185" s="22">
        <f>E185/SUM($E$2:$E$2546)</f>
        <v/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1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3" t="n">
        <v>18.94468882266152</v>
      </c>
      <c r="T185" s="3" t="n">
        <v>1.361453542149421</v>
      </c>
      <c r="U185" s="3" t="n">
        <v>-0.0022243424717917</v>
      </c>
      <c r="V185" s="3" t="n">
        <v>0.4806360905015662</v>
      </c>
      <c r="W185" s="3" t="n">
        <v>0.0376050859761269</v>
      </c>
      <c r="X185" s="3" t="n">
        <v>0.7235318066254155</v>
      </c>
      <c r="Y185" s="3" t="n">
        <v>0.0319605102557907</v>
      </c>
      <c r="Z185" s="3" t="n">
        <v>-2.029457119367219</v>
      </c>
      <c r="AA185" s="3" t="n">
        <v>-1.837888232037861</v>
      </c>
      <c r="AB185" s="3" t="n">
        <v>-1.927918909695206</v>
      </c>
      <c r="AC185" s="3" t="n">
        <v>0.0265990380383278</v>
      </c>
      <c r="AD185" s="3" t="n">
        <v>0.06444878228164749</v>
      </c>
      <c r="AE185" s="3" t="n">
        <v>0.0705882352941176</v>
      </c>
      <c r="AF185" s="3" t="n">
        <v>0.0190138956674913</v>
      </c>
      <c r="AG185" s="3" t="n">
        <v>1.732989430679531</v>
      </c>
      <c r="AH185" s="3" t="n">
        <v>0.375079480859733</v>
      </c>
      <c r="AI185" s="3" t="n">
        <v>2.525040347916076</v>
      </c>
    </row>
    <row r="186">
      <c r="A186" s="2" t="inlineStr">
        <is>
          <t>ARCB</t>
        </is>
      </c>
      <c r="B186" s="2" t="inlineStr">
        <is>
          <t>Industrials</t>
        </is>
      </c>
      <c r="C186" s="3" t="n">
        <v>-0.0251204280886678</v>
      </c>
      <c r="D186" s="2" t="n">
        <v>1681616393.093201</v>
      </c>
      <c r="E186" s="19">
        <f>SQRT(D186)</f>
        <v/>
      </c>
      <c r="F186" s="22">
        <f>D186/SUM($D$2:$D$2546)</f>
        <v/>
      </c>
      <c r="G186" s="22">
        <f>E186/SUM($E$2:$E$2546)</f>
        <v/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1</v>
      </c>
      <c r="O186" s="2" t="n">
        <v>0</v>
      </c>
      <c r="P186" s="2" t="n">
        <v>0</v>
      </c>
      <c r="Q186" s="2" t="n">
        <v>0</v>
      </c>
      <c r="R186" s="2" t="n">
        <v>0</v>
      </c>
      <c r="S186" s="3" t="n">
        <v>21.24302130654872</v>
      </c>
      <c r="T186" s="3" t="n">
        <v>1.843070691475722</v>
      </c>
      <c r="U186" s="3" t="n">
        <v>-0.0010298378602242</v>
      </c>
      <c r="V186" s="3" t="n">
        <v>0.7733190550122844</v>
      </c>
      <c r="W186" s="3" t="n">
        <v>0.0379370089534498</v>
      </c>
      <c r="X186" s="3" t="n">
        <v>0.6841655139465492</v>
      </c>
      <c r="Y186" s="3" t="n">
        <v>0.0300126568639441</v>
      </c>
      <c r="Z186" s="3" t="n">
        <v>-0.9358671159034568</v>
      </c>
      <c r="AA186" s="3" t="n">
        <v>-1.014035752940805</v>
      </c>
      <c r="AB186" s="3" t="n">
        <v>-1.166195535673954</v>
      </c>
      <c r="AC186" s="3" t="n">
        <v>0.0613909334043214</v>
      </c>
      <c r="AD186" s="3" t="n">
        <v>0.1587401271160213</v>
      </c>
      <c r="AE186" s="3" t="n">
        <v>-0.2627856365614799</v>
      </c>
      <c r="AF186" s="3" t="n">
        <v>0.0146408373226569</v>
      </c>
      <c r="AG186" s="3" t="n">
        <v>1.097436014939537</v>
      </c>
      <c r="AH186" s="3" t="n">
        <v>0.1991832817548256</v>
      </c>
      <c r="AI186" s="3" t="n">
        <v>1.125997173234002</v>
      </c>
    </row>
    <row r="187">
      <c r="A187" s="2" t="inlineStr">
        <is>
          <t>ARCT</t>
        </is>
      </c>
      <c r="B187" s="2" t="inlineStr">
        <is>
          <t>Health Care</t>
        </is>
      </c>
      <c r="C187" s="3" t="n">
        <v>0.0010406066744543</v>
      </c>
      <c r="D187" s="2" t="n">
        <v>545838273.5759506</v>
      </c>
      <c r="E187" s="19">
        <f>SQRT(D187)</f>
        <v/>
      </c>
      <c r="F187" s="22">
        <f>D187/SUM($D$2:$D$2546)</f>
        <v/>
      </c>
      <c r="G187" s="22">
        <f>E187/SUM($E$2:$E$2546)</f>
        <v/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1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3" t="n">
        <v>20.11783328759078</v>
      </c>
      <c r="T187" s="3" t="n">
        <v>1.719651729446064</v>
      </c>
      <c r="U187" s="3" t="n">
        <v>-0.0022647729619705</v>
      </c>
      <c r="V187" s="3" t="n">
        <v>0.4232993748978105</v>
      </c>
      <c r="W187" s="3" t="n">
        <v>0.0681329982525226</v>
      </c>
      <c r="X187" s="3" t="n">
        <v>0.6607099182942506</v>
      </c>
      <c r="Y187" s="3" t="n">
        <v>0.0614500740194524</v>
      </c>
      <c r="Z187" s="3" t="n">
        <v>-0.9120598895992924</v>
      </c>
      <c r="AA187" s="3" t="n">
        <v>-0.9999900265269326</v>
      </c>
      <c r="AB187" s="3" t="n">
        <v>-1.150742801395651</v>
      </c>
      <c r="AC187" s="3" t="n">
        <v>-0.0672726735694736</v>
      </c>
      <c r="AD187" s="3" t="n">
        <v>-0.0615640229474017</v>
      </c>
      <c r="AE187" s="3" t="n">
        <v>0.4258064516129031</v>
      </c>
      <c r="AF187" s="3" t="n">
        <v>0.2567485527495328</v>
      </c>
      <c r="AG187" s="3" t="n">
        <v>1.027480667307792</v>
      </c>
      <c r="AH187" s="3" t="n">
        <v>0.0871859540207585</v>
      </c>
      <c r="AI187" s="3" t="n">
        <v>1.064920169831164</v>
      </c>
    </row>
    <row r="188">
      <c r="A188" s="2" t="inlineStr">
        <is>
          <t>ARDX</t>
        </is>
      </c>
      <c r="B188" s="2" t="inlineStr">
        <is>
          <t>Health Care</t>
        </is>
      </c>
      <c r="C188" s="3" t="n">
        <v>0.0155309681589396</v>
      </c>
      <c r="D188" s="2" t="n">
        <v>1397102259.5</v>
      </c>
      <c r="E188" s="19">
        <f>SQRT(D188)</f>
        <v/>
      </c>
      <c r="F188" s="22">
        <f>D188/SUM($D$2:$D$2546)</f>
        <v/>
      </c>
      <c r="G188" s="22">
        <f>E188/SUM($E$2:$E$2546)</f>
        <v/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1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3" t="n">
        <v>21.05766611389805</v>
      </c>
      <c r="T188" s="3" t="n">
        <v>0.6637161421804296</v>
      </c>
      <c r="U188" s="3" t="n">
        <v>-0.0013851665412074</v>
      </c>
      <c r="V188" s="3" t="n">
        <v>0.09987171594006</v>
      </c>
      <c r="W188" s="3" t="n">
        <v>0.0442104280784186</v>
      </c>
      <c r="X188" s="3" t="n">
        <v>0.5339811872851041</v>
      </c>
      <c r="Y188" s="3" t="n">
        <v>0.0476959598225052</v>
      </c>
      <c r="Z188" s="3" t="n">
        <v>-0.9888508239717344</v>
      </c>
      <c r="AA188" s="3" t="n">
        <v>-0.9122578686522808</v>
      </c>
      <c r="AB188" s="3" t="n">
        <v>-0.9637176757516976</v>
      </c>
      <c r="AC188" s="3" t="n">
        <v>-0.054624491143055</v>
      </c>
      <c r="AD188" s="3" t="n">
        <v>-0.0528178946803857</v>
      </c>
      <c r="AE188" s="3" t="n">
        <v>0.6921161825726143</v>
      </c>
      <c r="AF188" s="3" t="n">
        <v>0.8016912474102774</v>
      </c>
      <c r="AG188" s="3" t="n">
        <v>1.144188443351379</v>
      </c>
      <c r="AH188" s="3" t="n">
        <v>0.4427084002827945</v>
      </c>
      <c r="AI188" s="3" t="n">
        <v>2.443736517333066</v>
      </c>
    </row>
    <row r="189">
      <c r="A189" s="2" t="inlineStr">
        <is>
          <t>ARE</t>
        </is>
      </c>
      <c r="B189" s="2" t="inlineStr">
        <is>
          <t>Real Estate</t>
        </is>
      </c>
      <c r="C189" s="3" t="n">
        <v>-0.0062880642080859</v>
      </c>
      <c r="D189" s="2" t="n">
        <v>12604724205.97559</v>
      </c>
      <c r="E189" s="19">
        <f>SQRT(D189)</f>
        <v/>
      </c>
      <c r="F189" s="22">
        <f>D189/SUM($D$2:$D$2546)</f>
        <v/>
      </c>
      <c r="G189" s="22">
        <f>E189/SUM($E$2:$E$2546)</f>
        <v/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1</v>
      </c>
      <c r="R189" s="2" t="n">
        <v>0</v>
      </c>
      <c r="S189" s="3" t="n">
        <v>23.25733751761473</v>
      </c>
      <c r="T189" s="3" t="n">
        <v>0.8788257627603848</v>
      </c>
      <c r="U189" s="3" t="n">
        <v>-0.0011989187755189</v>
      </c>
      <c r="V189" s="3" t="n">
        <v>1.362602998632659</v>
      </c>
      <c r="W189" s="3" t="n">
        <v>0.0209548491470903</v>
      </c>
      <c r="X189" s="3" t="n">
        <v>0.5825280535112755</v>
      </c>
      <c r="Y189" s="3" t="n">
        <v>0.0178275935919158</v>
      </c>
      <c r="Z189" s="3" t="n">
        <v>-1.563492325361633</v>
      </c>
      <c r="AA189" s="3" t="n">
        <v>-1.563147016099781</v>
      </c>
      <c r="AB189" s="3" t="n">
        <v>-1.737974687409707</v>
      </c>
      <c r="AC189" s="3" t="n">
        <v>-0.0339561574696804</v>
      </c>
      <c r="AD189" s="3" t="n">
        <v>0.0758829772369438</v>
      </c>
      <c r="AE189" s="3" t="n">
        <v>-0.375</v>
      </c>
      <c r="AF189" s="3" t="n">
        <v>0.0839019900564488</v>
      </c>
      <c r="AG189" s="3" t="n">
        <v>1.967582217643297</v>
      </c>
      <c r="AH189" s="3" t="n">
        <v>0.3630037655325593</v>
      </c>
      <c r="AI189" s="3" t="n">
        <v>1.710098406222681</v>
      </c>
    </row>
    <row r="190">
      <c r="A190" s="2" t="inlineStr">
        <is>
          <t>ARES</t>
        </is>
      </c>
      <c r="B190" s="2" t="inlineStr">
        <is>
          <t>Financials</t>
        </is>
      </c>
      <c r="C190" s="3" t="n">
        <v>-0.002569560826406</v>
      </c>
      <c r="D190" s="2" t="n">
        <v>40882579667.23311</v>
      </c>
      <c r="E190" s="19">
        <f>SQRT(D190)</f>
        <v/>
      </c>
      <c r="F190" s="22">
        <f>D190/SUM($D$2:$D$2546)</f>
        <v/>
      </c>
      <c r="G190" s="22">
        <f>E190/SUM($E$2:$E$2546)</f>
        <v/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1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3" t="n">
        <v>24.43396988425683</v>
      </c>
      <c r="T190" s="3" t="n">
        <v>1.707278224489919</v>
      </c>
      <c r="U190" s="3" t="n">
        <v>0.0008241035827073</v>
      </c>
      <c r="V190" s="3" t="n">
        <v>0.1066916773722073</v>
      </c>
      <c r="W190" s="3" t="n">
        <v>0.0241814244482686</v>
      </c>
      <c r="X190" s="3" t="n">
        <v>0.2513630549495672</v>
      </c>
      <c r="Y190" s="3" t="n">
        <v>0.0119032487754799</v>
      </c>
      <c r="Z190" s="3" t="n">
        <v>-1.98913079801928</v>
      </c>
      <c r="AA190" s="3" t="n">
        <v>-1.966157698730865</v>
      </c>
      <c r="AB190" s="3" t="n">
        <v>-1.967889660555139</v>
      </c>
      <c r="AC190" s="3" t="n">
        <v>0.013410308362694</v>
      </c>
      <c r="AD190" s="3" t="inlineStr"/>
      <c r="AE190" s="3" t="n">
        <v>0.0511198945981554</v>
      </c>
      <c r="AF190" s="3" t="n">
        <v>-0.0109708750538328</v>
      </c>
      <c r="AG190" s="3" t="n">
        <v>1.33210470353176</v>
      </c>
      <c r="AH190" s="3" t="n">
        <v>0.4940824922379256</v>
      </c>
      <c r="AI190" s="3" t="n">
        <v>4.11275173201346</v>
      </c>
    </row>
    <row r="191">
      <c r="A191" s="2" t="inlineStr">
        <is>
          <t>ARHS</t>
        </is>
      </c>
      <c r="B191" s="2" t="inlineStr">
        <is>
          <t>Consumer Discretionary</t>
        </is>
      </c>
      <c r="C191" s="3" t="n">
        <v>-0.0286871994569668</v>
      </c>
      <c r="D191" s="2" t="n">
        <v>686756895.0646057</v>
      </c>
      <c r="E191" s="19">
        <f>SQRT(D191)</f>
        <v/>
      </c>
      <c r="F191" s="22">
        <f>D191/SUM($D$2:$D$2546)</f>
        <v/>
      </c>
      <c r="G191" s="22">
        <f>E191/SUM($E$2:$E$2546)</f>
        <v/>
      </c>
      <c r="H191" s="2" t="n">
        <v>0</v>
      </c>
      <c r="I191" s="2" t="n">
        <v>1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3" t="n">
        <v>20.34749092302701</v>
      </c>
      <c r="T191" s="3" t="n">
        <v>1.573627823155238</v>
      </c>
      <c r="U191" s="3" t="n">
        <v>-0.0016541640499516</v>
      </c>
      <c r="V191" s="3" t="n">
        <v>0.5614985488623656</v>
      </c>
      <c r="W191" s="3" t="n">
        <v>0.0479717734503347</v>
      </c>
      <c r="X191" s="3" t="n">
        <v>0.3845809360346465</v>
      </c>
      <c r="Y191" s="3" t="n">
        <v>0.0412170717021976</v>
      </c>
      <c r="Z191" s="3" t="n">
        <v>-0.1163451726681512</v>
      </c>
      <c r="AA191" s="3" t="n">
        <v>-0.3060861059970797</v>
      </c>
      <c r="AB191" s="3" t="n">
        <v>-0.4081063132730685</v>
      </c>
      <c r="AC191" s="3" t="n">
        <v>0.2042411237630236</v>
      </c>
      <c r="AD191" s="3" t="n">
        <v>0.3317156356742065</v>
      </c>
      <c r="AE191" s="3" t="n">
        <v>0.13125</v>
      </c>
      <c r="AF191" s="3" t="n">
        <v>0.129242358377206</v>
      </c>
      <c r="AG191" s="3" t="n">
        <v>1.720101980124244</v>
      </c>
      <c r="AH191" s="3" t="n">
        <v>0.4173907898808837</v>
      </c>
      <c r="AI191" s="3" t="n">
        <v>2.282464543467155</v>
      </c>
    </row>
    <row r="192">
      <c r="A192" s="2" t="inlineStr">
        <is>
          <t>ARI</t>
        </is>
      </c>
      <c r="B192" s="2" t="inlineStr">
        <is>
          <t>Financials</t>
        </is>
      </c>
      <c r="C192" s="3" t="n">
        <v>-0.001976239886962</v>
      </c>
      <c r="D192" s="2" t="n">
        <v>1338368459.275425</v>
      </c>
      <c r="E192" s="19">
        <f>SQRT(D192)</f>
        <v/>
      </c>
      <c r="F192" s="22">
        <f>D192/SUM($D$2:$D$2546)</f>
        <v/>
      </c>
      <c r="G192" s="22">
        <f>E192/SUM($E$2:$E$2546)</f>
        <v/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1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3" t="n">
        <v>21.01471714136654</v>
      </c>
      <c r="T192" s="3" t="n">
        <v>0.7348757999173997</v>
      </c>
      <c r="U192" s="3" t="n">
        <v>0.0005565902485609</v>
      </c>
      <c r="V192" s="3" t="n">
        <v>1.379579731727696</v>
      </c>
      <c r="W192" s="3" t="n">
        <v>0.0148408441156629</v>
      </c>
      <c r="X192" s="3" t="n">
        <v>0.1970363603876231</v>
      </c>
      <c r="Y192" s="3" t="n">
        <v>0.008863593730846</v>
      </c>
      <c r="Z192" s="3" t="n">
        <v>-1.835230506034774</v>
      </c>
      <c r="AA192" s="3" t="n">
        <v>-1.741540646263658</v>
      </c>
      <c r="AB192" s="3" t="n">
        <v>-1.727594165816441</v>
      </c>
      <c r="AC192" s="3" t="n">
        <v>0.061982931101732</v>
      </c>
      <c r="AD192" s="3" t="n">
        <v>0.0695473651929845</v>
      </c>
      <c r="AE192" s="3" t="n">
        <v>-0.7831485587583147</v>
      </c>
      <c r="AF192" s="3" t="n">
        <v>-0.1265263640184496</v>
      </c>
      <c r="AG192" s="3" t="n">
        <v>2.197587995213024</v>
      </c>
      <c r="AH192" s="3" t="n">
        <v>0.796166673644389</v>
      </c>
      <c r="AI192" s="3" t="n">
        <v>1.868081755385927</v>
      </c>
    </row>
    <row r="193">
      <c r="A193" s="2" t="inlineStr">
        <is>
          <t>ARKO</t>
        </is>
      </c>
      <c r="B193" s="2" t="inlineStr">
        <is>
          <t>Consumer Discretionary</t>
        </is>
      </c>
      <c r="C193" s="3" t="n">
        <v>-0.0355066907130115</v>
      </c>
      <c r="D193" s="2" t="n">
        <v>567503395.8721733</v>
      </c>
      <c r="E193" s="19">
        <f>SQRT(D193)</f>
        <v/>
      </c>
      <c r="F193" s="22">
        <f>D193/SUM($D$2:$D$2546)</f>
        <v/>
      </c>
      <c r="G193" s="22">
        <f>E193/SUM($E$2:$E$2546)</f>
        <v/>
      </c>
      <c r="H193" s="2" t="n">
        <v>0</v>
      </c>
      <c r="I193" s="2" t="n">
        <v>1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3" t="n">
        <v>20.15675729121765</v>
      </c>
      <c r="T193" s="3" t="n">
        <v>1.35811208830454</v>
      </c>
      <c r="U193" s="3" t="n">
        <v>-0.0016427790628522</v>
      </c>
      <c r="V193" s="3" t="n">
        <v>0.6428772103456749</v>
      </c>
      <c r="W193" s="3" t="n">
        <v>0.040926202615065</v>
      </c>
      <c r="X193" s="3" t="n">
        <v>0.6612939286521895</v>
      </c>
      <c r="Y193" s="3" t="n">
        <v>0.0355007980729307</v>
      </c>
      <c r="Z193" s="3" t="n">
        <v>-2.612934664124446</v>
      </c>
      <c r="AA193" s="3" t="n">
        <v>-2.378657887361182</v>
      </c>
      <c r="AB193" s="3" t="n">
        <v>-2.396667413648894</v>
      </c>
      <c r="AC193" s="3" t="n">
        <v>0.1416590642183713</v>
      </c>
      <c r="AD193" s="3" t="n">
        <v>0.3784999377314429</v>
      </c>
      <c r="AE193" s="3" t="n">
        <v>-0.3582089552238807</v>
      </c>
      <c r="AF193" s="3" t="n">
        <v>0.0485651906690959</v>
      </c>
      <c r="AG193" s="3" t="n">
        <v>2.720763271379542</v>
      </c>
      <c r="AH193" s="3" t="n">
        <v>0.7228505589912719</v>
      </c>
      <c r="AI193" s="3" t="n">
        <v>3.676659311743665</v>
      </c>
    </row>
    <row r="194">
      <c r="A194" s="2" t="inlineStr">
        <is>
          <t>ARLO</t>
        </is>
      </c>
      <c r="B194" s="2" t="inlineStr">
        <is>
          <t>Information Technology</t>
        </is>
      </c>
      <c r="C194" s="3" t="n">
        <v>-0.0384094251347674</v>
      </c>
      <c r="D194" s="2" t="n">
        <v>1828366623</v>
      </c>
      <c r="E194" s="19">
        <f>SQRT(D194)</f>
        <v/>
      </c>
      <c r="F194" s="22">
        <f>D194/SUM($D$2:$D$2546)</f>
        <v/>
      </c>
      <c r="G194" s="22">
        <f>E194/SUM($E$2:$E$2546)</f>
        <v/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1</v>
      </c>
      <c r="P194" s="2" t="n">
        <v>0</v>
      </c>
      <c r="Q194" s="2" t="n">
        <v>0</v>
      </c>
      <c r="R194" s="2" t="n">
        <v>0</v>
      </c>
      <c r="S194" s="3" t="n">
        <v>21.32668884949699</v>
      </c>
      <c r="T194" s="3" t="n">
        <v>1.33065621632879</v>
      </c>
      <c r="U194" s="3" t="n">
        <v>0.0020049710451419</v>
      </c>
      <c r="V194" s="3" t="n">
        <v>0.0646883390410698</v>
      </c>
      <c r="W194" s="3" t="n">
        <v>0.0328789094006405</v>
      </c>
      <c r="X194" s="3" t="n">
        <v>0.4814010192630601</v>
      </c>
      <c r="Y194" s="3" t="n">
        <v>0.0277727460520143</v>
      </c>
      <c r="Z194" s="3" t="n">
        <v>-1.095062375405712</v>
      </c>
      <c r="AA194" s="3" t="n">
        <v>-1.330049161673229</v>
      </c>
      <c r="AB194" s="3" t="n">
        <v>-1.647264822686511</v>
      </c>
      <c r="AC194" s="3" t="n">
        <v>0.0068345154865584</v>
      </c>
      <c r="AD194" s="3" t="n">
        <v>0.0087116007258244</v>
      </c>
      <c r="AE194" s="3" t="n">
        <v>0.3234042553191489</v>
      </c>
      <c r="AF194" s="3" t="n">
        <v>0.0473142689948656</v>
      </c>
      <c r="AG194" s="3" t="n">
        <v>1.00908078270033</v>
      </c>
      <c r="AH194" s="3" t="n">
        <v>0.0519264029323733</v>
      </c>
      <c r="AI194" s="3" t="n">
        <v>1.140377428682551</v>
      </c>
    </row>
    <row r="195">
      <c r="A195" s="2" t="inlineStr">
        <is>
          <t>ARMK</t>
        </is>
      </c>
      <c r="B195" s="2" t="inlineStr">
        <is>
          <t>Consumer Discretionary</t>
        </is>
      </c>
      <c r="C195" s="3" t="n">
        <v>-0.0268673382983996</v>
      </c>
      <c r="D195" s="2" t="n">
        <v>10672610279.13135</v>
      </c>
      <c r="E195" s="19">
        <f>SQRT(D195)</f>
        <v/>
      </c>
      <c r="F195" s="22">
        <f>D195/SUM($D$2:$D$2546)</f>
        <v/>
      </c>
      <c r="G195" s="22">
        <f>E195/SUM($E$2:$E$2546)</f>
        <v/>
      </c>
      <c r="H195" s="2" t="n">
        <v>0</v>
      </c>
      <c r="I195" s="2" t="n">
        <v>1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3" t="n">
        <v>23.09094650956071</v>
      </c>
      <c r="T195" s="3" t="n">
        <v>0.9208045267158744</v>
      </c>
      <c r="U195" s="3" t="n">
        <v>0.0011774964011615</v>
      </c>
      <c r="V195" s="3" t="n">
        <v>0.288976259728189</v>
      </c>
      <c r="W195" s="3" t="n">
        <v>0.0201042774451395</v>
      </c>
      <c r="X195" s="3" t="n">
        <v>0.2435822832474601</v>
      </c>
      <c r="Y195" s="3" t="n">
        <v>0.0183122981401674</v>
      </c>
      <c r="Z195" s="3" t="n">
        <v>-1.727836013769716</v>
      </c>
      <c r="AA195" s="3" t="n">
        <v>-1.917960886916926</v>
      </c>
      <c r="AB195" s="3" t="n">
        <v>-1.826685621818651</v>
      </c>
      <c r="AC195" s="3" t="n">
        <v>0.0269036339274415</v>
      </c>
      <c r="AD195" s="3" t="n">
        <v>0.0725614427722765</v>
      </c>
      <c r="AE195" s="3" t="n">
        <v>0.0827586206896551</v>
      </c>
      <c r="AF195" s="3" t="n">
        <v>0.1180837062764295</v>
      </c>
      <c r="AG195" s="3" t="n">
        <v>1.58597042676883</v>
      </c>
      <c r="AH195" s="3" t="n">
        <v>0.4979989728748318</v>
      </c>
      <c r="AI195" s="3" t="n">
        <v>3.027745903140949</v>
      </c>
    </row>
    <row r="196">
      <c r="A196" s="2" t="inlineStr">
        <is>
          <t>AROC</t>
        </is>
      </c>
      <c r="B196" s="2" t="inlineStr">
        <is>
          <t>Energy</t>
        </is>
      </c>
      <c r="C196" s="3" t="n">
        <v>-0.0033374563328015</v>
      </c>
      <c r="D196" s="2" t="n">
        <v>4176152162.773796</v>
      </c>
      <c r="E196" s="19">
        <f>SQRT(D196)</f>
        <v/>
      </c>
      <c r="F196" s="22">
        <f>D196/SUM($D$2:$D$2546)</f>
        <v/>
      </c>
      <c r="G196" s="22">
        <f>E196/SUM($E$2:$E$2546)</f>
        <v/>
      </c>
      <c r="H196" s="2" t="n">
        <v>0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3" t="n">
        <v>22.15265612430875</v>
      </c>
      <c r="T196" s="3" t="n">
        <v>1.341905944395938</v>
      </c>
      <c r="U196" s="3" t="n">
        <v>0.0003795206346276</v>
      </c>
      <c r="V196" s="3" t="n">
        <v>0.3372578261287576</v>
      </c>
      <c r="W196" s="3" t="n">
        <v>0.0235857717710186</v>
      </c>
      <c r="X196" s="3" t="n">
        <v>0.3947737888658872</v>
      </c>
      <c r="Y196" s="3" t="n">
        <v>0.0155013723181197</v>
      </c>
      <c r="Z196" s="3" t="n">
        <v>-1.618704903545011</v>
      </c>
      <c r="AA196" s="3" t="n">
        <v>-1.801791060320022</v>
      </c>
      <c r="AB196" s="3" t="n">
        <v>-1.814074521267228</v>
      </c>
      <c r="AC196" s="3" t="n">
        <v>0.0607449130473028</v>
      </c>
      <c r="AD196" s="3" t="n">
        <v>0.1222551238796072</v>
      </c>
      <c r="AE196" s="3" t="n">
        <v>0.5504587155963303</v>
      </c>
      <c r="AF196" s="3" t="n">
        <v>0.1349058015760179</v>
      </c>
      <c r="AG196" s="3" t="n">
        <v>1.62571522735522</v>
      </c>
      <c r="AH196" s="3" t="n">
        <v>0.59256509468749</v>
      </c>
      <c r="AI196" s="3" t="n">
        <v>2.855302320297634</v>
      </c>
    </row>
    <row r="197">
      <c r="A197" s="2" t="inlineStr">
        <is>
          <t>AROW</t>
        </is>
      </c>
      <c r="B197" s="2" t="inlineStr">
        <is>
          <t>Financials</t>
        </is>
      </c>
      <c r="C197" s="3" t="n">
        <v>-0.0142685629736994</v>
      </c>
      <c r="D197" s="2" t="n">
        <v>471473119.8034058</v>
      </c>
      <c r="E197" s="19">
        <f>SQRT(D197)</f>
        <v/>
      </c>
      <c r="F197" s="22">
        <f>D197/SUM($D$2:$D$2546)</f>
        <v/>
      </c>
      <c r="G197" s="22">
        <f>E197/SUM($E$2:$E$2546)</f>
        <v/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1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3" t="n">
        <v>19.97137264845169</v>
      </c>
      <c r="T197" s="3" t="n">
        <v>0.7835808318517389</v>
      </c>
      <c r="U197" s="3" t="n">
        <v>0.0001771499612936</v>
      </c>
      <c r="V197" s="3" t="n">
        <v>0.8664460026275481</v>
      </c>
      <c r="W197" s="3" t="n">
        <v>0.0184836296795241</v>
      </c>
      <c r="X197" s="3" t="n">
        <v>0.2578117887061903</v>
      </c>
      <c r="Y197" s="3" t="n">
        <v>0.0143794127120914</v>
      </c>
      <c r="Z197" s="3" t="n">
        <v>-3.098178806375123</v>
      </c>
      <c r="AA197" s="3" t="n">
        <v>-2.947305616998375</v>
      </c>
      <c r="AB197" s="3" t="n">
        <v>-2.95309633513287</v>
      </c>
      <c r="AC197" s="3" t="n">
        <v>0.09167012536795691</v>
      </c>
      <c r="AD197" s="3" t="n">
        <v>0.092348849109691</v>
      </c>
      <c r="AE197" s="3" t="n">
        <v>-0.1946807416705554</v>
      </c>
      <c r="AF197" s="3" t="n">
        <v>-0.0170020504843385</v>
      </c>
      <c r="AG197" s="3" t="n">
        <v>1.060660934417482</v>
      </c>
      <c r="AH197" s="3" t="n">
        <v>0.0076038814701456</v>
      </c>
      <c r="AI197" s="3" t="n">
        <v>1.070011211585632</v>
      </c>
    </row>
    <row r="198">
      <c r="A198" s="2" t="inlineStr">
        <is>
          <t>ARQT</t>
        </is>
      </c>
      <c r="B198" s="2" t="inlineStr">
        <is>
          <t>Health Care</t>
        </is>
      </c>
      <c r="C198" s="3" t="n">
        <v>0.0221457599368302</v>
      </c>
      <c r="D198" s="2" t="n">
        <v>1914552974.978119</v>
      </c>
      <c r="E198" s="19">
        <f>SQRT(D198)</f>
        <v/>
      </c>
      <c r="F198" s="22">
        <f>D198/SUM($D$2:$D$2546)</f>
        <v/>
      </c>
      <c r="G198" s="22">
        <f>E198/SUM($E$2:$E$2546)</f>
        <v/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1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3" t="n">
        <v>21.3727499988974</v>
      </c>
      <c r="T198" s="3" t="n">
        <v>1.234508437845027</v>
      </c>
      <c r="U198" s="3" t="n">
        <v>0.0019907254516728</v>
      </c>
      <c r="V198" s="3" t="n">
        <v>0.0725882238915788</v>
      </c>
      <c r="W198" s="3" t="n">
        <v>0.0380665059102485</v>
      </c>
      <c r="X198" s="3" t="n">
        <v>0.3746441692130375</v>
      </c>
      <c r="Y198" s="3" t="n">
        <v>0.030361973223491</v>
      </c>
      <c r="Z198" s="3" t="n">
        <v>-1.225186900851637</v>
      </c>
      <c r="AA198" s="3" t="n">
        <v>-1.146538175402741</v>
      </c>
      <c r="AB198" s="3" t="n">
        <v>-1.005709507863184</v>
      </c>
      <c r="AC198" s="3" t="n">
        <v>-0.0331899930847963</v>
      </c>
      <c r="AD198" s="3" t="n">
        <v>-0.032333396259619</v>
      </c>
      <c r="AE198" s="3" t="n">
        <v>0.2960757780784844</v>
      </c>
      <c r="AF198" s="3" t="n">
        <v>0.9937821840097908</v>
      </c>
      <c r="AG198" s="3" t="n">
        <v>1.055913313133173</v>
      </c>
      <c r="AH198" s="3" t="n">
        <v>0.3125785610314585</v>
      </c>
      <c r="AI198" s="3" t="n">
        <v>1.770280771942953</v>
      </c>
    </row>
    <row r="199">
      <c r="A199" s="2" t="inlineStr">
        <is>
          <t>ARR</t>
        </is>
      </c>
      <c r="B199" s="2" t="inlineStr">
        <is>
          <t>Financials</t>
        </is>
      </c>
      <c r="C199" s="3" t="n">
        <v>-0.0084663351560953</v>
      </c>
      <c r="D199" s="2" t="n">
        <v>1579148510.008678</v>
      </c>
      <c r="E199" s="19">
        <f>SQRT(D199)</f>
        <v/>
      </c>
      <c r="F199" s="22">
        <f>D199/SUM($D$2:$D$2546)</f>
        <v/>
      </c>
      <c r="G199" s="22">
        <f>E199/SUM($E$2:$E$2546)</f>
        <v/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1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3" t="n">
        <v>21.18015162100092</v>
      </c>
      <c r="T199" s="3" t="n">
        <v>0.7279614619869198</v>
      </c>
      <c r="U199" s="3" t="n">
        <v>0.0001044778939003</v>
      </c>
      <c r="V199" s="3" t="n">
        <v>1.051168392003155</v>
      </c>
      <c r="W199" s="3" t="n">
        <v>0.0170943406269931</v>
      </c>
      <c r="X199" s="3" t="n">
        <v>0.2928663491952832</v>
      </c>
      <c r="Y199" s="3" t="n">
        <v>0.0145503427007433</v>
      </c>
      <c r="Z199" s="3" t="n">
        <v>-0.1232399943224636</v>
      </c>
      <c r="AA199" s="3" t="n">
        <v>-0.5060841749883807</v>
      </c>
      <c r="AB199" s="3" t="n">
        <v>-0.790137820953383</v>
      </c>
      <c r="AC199" s="3" t="n">
        <v>-0.1915158695228341</v>
      </c>
      <c r="AD199" s="3" t="inlineStr"/>
      <c r="AE199" s="3" t="n">
        <v>0.1909797822706065</v>
      </c>
      <c r="AF199" s="3" t="n">
        <v>0.1355068018268041</v>
      </c>
      <c r="AG199" s="3" t="inlineStr"/>
      <c r="AH199" s="3" t="inlineStr"/>
      <c r="AI199" s="3" t="inlineStr"/>
    </row>
    <row r="200">
      <c r="A200" s="2" t="inlineStr">
        <is>
          <t>ARRY</t>
        </is>
      </c>
      <c r="B200" s="2" t="inlineStr">
        <is>
          <t>Industrials</t>
        </is>
      </c>
      <c r="C200" s="3" t="n">
        <v>0.0132452142016742</v>
      </c>
      <c r="D200" s="2" t="n">
        <v>916486602</v>
      </c>
      <c r="E200" s="19">
        <f>SQRT(D200)</f>
        <v/>
      </c>
      <c r="F200" s="22">
        <f>D200/SUM($D$2:$D$2546)</f>
        <v/>
      </c>
      <c r="G200" s="22">
        <f>E200/SUM($E$2:$E$2546)</f>
        <v/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1</v>
      </c>
      <c r="O200" s="2" t="n">
        <v>0</v>
      </c>
      <c r="P200" s="2" t="n">
        <v>0</v>
      </c>
      <c r="Q200" s="2" t="n">
        <v>0</v>
      </c>
      <c r="R200" s="2" t="n">
        <v>0</v>
      </c>
      <c r="S200" s="3" t="n">
        <v>20.63605800647924</v>
      </c>
      <c r="T200" s="3" t="n">
        <v>1.154709637924886</v>
      </c>
      <c r="U200" s="3" t="n">
        <v>-0.0003679477195272</v>
      </c>
      <c r="V200" s="3" t="n">
        <v>0.398581931479234</v>
      </c>
      <c r="W200" s="3" t="n">
        <v>0.0532657257174035</v>
      </c>
      <c r="X200" s="3" t="n">
        <v>0.6779174261327084</v>
      </c>
      <c r="Y200" s="3" t="n">
        <v>0.0508385779448674</v>
      </c>
      <c r="Z200" s="3" t="n">
        <v>-0.1155237204328497</v>
      </c>
      <c r="AA200" s="3" t="n">
        <v>0.0933972365142714</v>
      </c>
      <c r="AB200" s="3" t="n">
        <v>-0.1184033770285912</v>
      </c>
      <c r="AC200" s="3" t="n">
        <v>0.1888167264228048</v>
      </c>
      <c r="AD200" s="3" t="n">
        <v>0.2134499288621351</v>
      </c>
      <c r="AE200" s="3" t="n">
        <v>-0.416867469879518</v>
      </c>
      <c r="AF200" s="3" t="n">
        <v>0.0101518254655321</v>
      </c>
      <c r="AG200" s="3" t="n">
        <v>2.19341951929593</v>
      </c>
      <c r="AH200" s="3" t="n">
        <v>0.4499201767912237</v>
      </c>
      <c r="AI200" s="3" t="n">
        <v>3.99416362118288</v>
      </c>
    </row>
    <row r="201">
      <c r="A201" s="2" t="inlineStr">
        <is>
          <t>ARVN</t>
        </is>
      </c>
      <c r="B201" s="2" t="inlineStr">
        <is>
          <t>Health Care</t>
        </is>
      </c>
      <c r="C201" s="3" t="n">
        <v>-0.0014114651359527</v>
      </c>
      <c r="D201" s="2" t="n">
        <v>455350254.2598496</v>
      </c>
      <c r="E201" s="19">
        <f>SQRT(D201)</f>
        <v/>
      </c>
      <c r="F201" s="22">
        <f>D201/SUM($D$2:$D$2546)</f>
        <v/>
      </c>
      <c r="G201" s="22">
        <f>E201/SUM($E$2:$E$2546)</f>
        <v/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1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3" t="n">
        <v>19.93657747036128</v>
      </c>
      <c r="T201" s="3" t="n">
        <v>0.9783826953694966</v>
      </c>
      <c r="U201" s="3" t="n">
        <v>-0.005444907608777</v>
      </c>
      <c r="V201" s="3" t="n">
        <v>1.33809083073949</v>
      </c>
      <c r="W201" s="3" t="n">
        <v>0.0514148984398523</v>
      </c>
      <c r="X201" s="3" t="n">
        <v>4.71825267797232</v>
      </c>
      <c r="Y201" s="3" t="n">
        <v>0.0383876590060301</v>
      </c>
      <c r="Z201" s="3" t="n">
        <v>-0.3283892779558394</v>
      </c>
      <c r="AA201" s="3" t="n">
        <v>-0.3855530339920793</v>
      </c>
      <c r="AB201" s="3" t="n">
        <v>-0.6486343083931349</v>
      </c>
      <c r="AC201" s="3" t="n">
        <v>-0.5376081328820402</v>
      </c>
      <c r="AD201" s="3" t="n">
        <v>-0.5253099076200328</v>
      </c>
      <c r="AE201" s="3" t="n">
        <v>0.0397408207343412</v>
      </c>
      <c r="AF201" s="3" t="n">
        <v>0.4376542038337445</v>
      </c>
      <c r="AG201" s="3" t="n">
        <v>1.001098055826965</v>
      </c>
      <c r="AH201" s="3" t="n">
        <v>0.0108874958759485</v>
      </c>
      <c r="AI201" s="3" t="n">
        <v>1.000820613819137</v>
      </c>
    </row>
    <row r="202">
      <c r="A202" s="2" t="inlineStr">
        <is>
          <t>ARW</t>
        </is>
      </c>
      <c r="B202" s="2" t="inlineStr">
        <is>
          <t>Information Technology</t>
        </is>
      </c>
      <c r="C202" s="3" t="n">
        <v>-0.0121615721668985</v>
      </c>
      <c r="D202" s="2" t="n">
        <v>6506318077.926636</v>
      </c>
      <c r="E202" s="19">
        <f>SQRT(D202)</f>
        <v/>
      </c>
      <c r="F202" s="22">
        <f>D202/SUM($D$2:$D$2546)</f>
        <v/>
      </c>
      <c r="G202" s="22">
        <f>E202/SUM($E$2:$E$2546)</f>
        <v/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1</v>
      </c>
      <c r="P202" s="2" t="n">
        <v>0</v>
      </c>
      <c r="Q202" s="2" t="n">
        <v>0</v>
      </c>
      <c r="R202" s="2" t="n">
        <v>0</v>
      </c>
      <c r="S202" s="3" t="n">
        <v>22.59603955373896</v>
      </c>
      <c r="T202" s="3" t="n">
        <v>1.00024228728507</v>
      </c>
      <c r="U202" s="3" t="n">
        <v>0.0006535825244341</v>
      </c>
      <c r="V202" s="3" t="n">
        <v>0.9734983633044908</v>
      </c>
      <c r="W202" s="3" t="n">
        <v>0.0211740090636499</v>
      </c>
      <c r="X202" s="3" t="n">
        <v>0.283207180469765</v>
      </c>
      <c r="Y202" s="3" t="n">
        <v>0.0178673939802087</v>
      </c>
      <c r="Z202" s="3" t="n">
        <v>-1.534911135155326</v>
      </c>
      <c r="AA202" s="3" t="n">
        <v>-1.654379022216926</v>
      </c>
      <c r="AB202" s="3" t="n">
        <v>-1.599611020379196</v>
      </c>
      <c r="AC202" s="3" t="n">
        <v>0.1154256510372329</v>
      </c>
      <c r="AD202" s="3" t="n">
        <v>0.1370427927624681</v>
      </c>
      <c r="AE202" s="3" t="n">
        <v>-0.1962102488054045</v>
      </c>
      <c r="AF202" s="3" t="n">
        <v>-0.0714108351201585</v>
      </c>
      <c r="AG202" s="3" t="n">
        <v>1.363617636221362</v>
      </c>
      <c r="AH202" s="3" t="n">
        <v>0.1163350139519188</v>
      </c>
      <c r="AI202" s="3" t="n">
        <v>1.373516433029308</v>
      </c>
    </row>
    <row r="203">
      <c r="A203" s="2" t="inlineStr">
        <is>
          <t>ARWR</t>
        </is>
      </c>
      <c r="B203" s="2" t="inlineStr">
        <is>
          <t>Health Care</t>
        </is>
      </c>
      <c r="C203" s="3" t="n">
        <v>-0.0624396267197822</v>
      </c>
      <c r="D203" s="2" t="n">
        <v>2799243446.049176</v>
      </c>
      <c r="E203" s="19">
        <f>SQRT(D203)</f>
        <v/>
      </c>
      <c r="F203" s="22">
        <f>D203/SUM($D$2:$D$2546)</f>
        <v/>
      </c>
      <c r="G203" s="22">
        <f>E203/SUM($E$2:$E$2546)</f>
        <v/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1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3" t="n">
        <v>21.75261501977798</v>
      </c>
      <c r="T203" s="3" t="n">
        <v>1.824159883545626</v>
      </c>
      <c r="U203" s="3" t="n">
        <v>-0.0007922581286661</v>
      </c>
      <c r="V203" s="3" t="n">
        <v>0.1865907735667605</v>
      </c>
      <c r="W203" s="3" t="n">
        <v>0.0441789176669377</v>
      </c>
      <c r="X203" s="3" t="n">
        <v>0.595840364432048</v>
      </c>
      <c r="Y203" s="3" t="n">
        <v>0.0386227668815012</v>
      </c>
      <c r="Z203" s="3" t="n">
        <v>-1.101250803475724</v>
      </c>
      <c r="AA203" s="3" t="n">
        <v>-1.286214481111581</v>
      </c>
      <c r="AB203" s="3" t="n">
        <v>-1.389533548526964</v>
      </c>
      <c r="AC203" s="3" t="n">
        <v>-0.25041194648123</v>
      </c>
      <c r="AD203" s="3" t="n">
        <v>-0.2496903229286765</v>
      </c>
      <c r="AE203" s="3" t="n">
        <v>-0.5917342916424015</v>
      </c>
      <c r="AF203" s="3" t="n">
        <v>-0.7374512068297105</v>
      </c>
      <c r="AG203" s="3" t="n">
        <v>1.071566479965416</v>
      </c>
      <c r="AH203" s="3" t="n">
        <v>0.2557068894084652</v>
      </c>
      <c r="AI203" s="3" t="n">
        <v>1.383547796053324</v>
      </c>
    </row>
    <row r="204">
      <c r="A204" s="2" t="inlineStr">
        <is>
          <t>AS</t>
        </is>
      </c>
      <c r="B204" s="2" t="inlineStr">
        <is>
          <t>Consumer Discretionary</t>
        </is>
      </c>
      <c r="C204" s="3" t="n">
        <v>-0.0301322449290776</v>
      </c>
      <c r="D204" s="2" t="n">
        <v>21672653125.13065</v>
      </c>
      <c r="E204" s="19">
        <f>SQRT(D204)</f>
        <v/>
      </c>
      <c r="F204" s="22">
        <f>D204/SUM($D$2:$D$2546)</f>
        <v/>
      </c>
      <c r="G204" s="22">
        <f>E204/SUM($E$2:$E$2546)</f>
        <v/>
      </c>
      <c r="H204" s="2" t="n">
        <v>0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3" t="n">
        <v>23.7993170780936</v>
      </c>
      <c r="T204" s="3" t="n">
        <v>1.718999408192218</v>
      </c>
      <c r="U204" s="3" t="n">
        <v>0.0035656708021042</v>
      </c>
      <c r="V204" s="3" t="n">
        <v>0.2540990236961033</v>
      </c>
      <c r="W204" s="3" t="n">
        <v>0.0329102564631431</v>
      </c>
      <c r="X204" s="3" t="n">
        <v>0.8088506276370655</v>
      </c>
      <c r="Y204" s="3" t="n">
        <v>0.0255571295730213</v>
      </c>
      <c r="Z204" s="3" t="n">
        <v>-2.198833320903353</v>
      </c>
      <c r="AA204" s="3" t="n">
        <v>-1.815594689850977</v>
      </c>
      <c r="AB204" s="3" t="n">
        <v>-2.071635966520628</v>
      </c>
      <c r="AC204" s="3" t="n">
        <v>0.0033590718948749</v>
      </c>
      <c r="AD204" s="3" t="n">
        <v>0.017625899228602</v>
      </c>
      <c r="AE204" s="3" t="n">
        <v>0.3892595502547746</v>
      </c>
      <c r="AF204" s="3" t="n">
        <v>0.1770402061474348</v>
      </c>
      <c r="AG204" s="3" t="n">
        <v>1.036520678637274</v>
      </c>
      <c r="AH204" s="3" t="n">
        <v>0.1757420528002306</v>
      </c>
      <c r="AI204" s="3" t="n">
        <v>1.143726166696931</v>
      </c>
    </row>
    <row r="205">
      <c r="A205" s="2" t="inlineStr">
        <is>
          <t>ASAN</t>
        </is>
      </c>
      <c r="B205" s="2" t="inlineStr">
        <is>
          <t>Information Technology</t>
        </is>
      </c>
      <c r="C205" s="3" t="n">
        <v>-0.009389748758182499</v>
      </c>
      <c r="D205" s="2" t="n">
        <v>2191358021.07156</v>
      </c>
      <c r="E205" s="19">
        <f>SQRT(D205)</f>
        <v/>
      </c>
      <c r="F205" s="22">
        <f>D205/SUM($D$2:$D$2546)</f>
        <v/>
      </c>
      <c r="G205" s="22">
        <f>E205/SUM($E$2:$E$2546)</f>
        <v/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1</v>
      </c>
      <c r="P205" s="2" t="n">
        <v>0</v>
      </c>
      <c r="Q205" s="2" t="n">
        <v>0</v>
      </c>
      <c r="R205" s="2" t="n">
        <v>0</v>
      </c>
      <c r="S205" s="3" t="n">
        <v>21.5077872895376</v>
      </c>
      <c r="T205" s="3" t="n">
        <v>1.654576199769459</v>
      </c>
      <c r="U205" s="3" t="n">
        <v>-0.0010663257453363</v>
      </c>
      <c r="V205" s="3" t="n">
        <v>0.102473442422792</v>
      </c>
      <c r="W205" s="3" t="n">
        <v>0.0417741794194166</v>
      </c>
      <c r="X205" s="3" t="n">
        <v>1.062483731167888</v>
      </c>
      <c r="Y205" s="3" t="n">
        <v>0.0337754656871687</v>
      </c>
      <c r="Z205" s="3" t="n">
        <v>-0.676894881172718</v>
      </c>
      <c r="AA205" s="3" t="n">
        <v>-0.634024020111482</v>
      </c>
      <c r="AB205" s="3" t="n">
        <v>-0.8596317138274979</v>
      </c>
      <c r="AC205" s="3" t="n">
        <v>-0.0882740283148296</v>
      </c>
      <c r="AD205" s="3" t="n">
        <v>-0.07888076632748239</v>
      </c>
      <c r="AE205" s="3" t="n">
        <v>0.1633613445378151</v>
      </c>
      <c r="AF205" s="3" t="n">
        <v>0.198365702604094</v>
      </c>
      <c r="AG205" s="3" t="n">
        <v>1.016799628196765</v>
      </c>
      <c r="AH205" s="3" t="n">
        <v>0.2857249616999016</v>
      </c>
      <c r="AI205" s="3" t="n">
        <v>1.163941288587257</v>
      </c>
    </row>
    <row r="206">
      <c r="A206" s="2" t="inlineStr">
        <is>
          <t>ASB</t>
        </is>
      </c>
      <c r="B206" s="2" t="inlineStr">
        <is>
          <t>Financials</t>
        </is>
      </c>
      <c r="C206" s="3" t="n">
        <v>0.0039370776594705</v>
      </c>
      <c r="D206" s="2" t="n">
        <v>4134005939.016766</v>
      </c>
      <c r="E206" s="19">
        <f>SQRT(D206)</f>
        <v/>
      </c>
      <c r="F206" s="22">
        <f>D206/SUM($D$2:$D$2546)</f>
        <v/>
      </c>
      <c r="G206" s="22">
        <f>E206/SUM($E$2:$E$2546)</f>
        <v/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1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3" t="n">
        <v>22.14251273483213</v>
      </c>
      <c r="T206" s="3" t="n">
        <v>1.231629971187368</v>
      </c>
      <c r="U206" s="3" t="n">
        <v>0.000759153882093</v>
      </c>
      <c r="V206" s="3" t="n">
        <v>1.156452378280101</v>
      </c>
      <c r="W206" s="3" t="n">
        <v>0.0201758943145351</v>
      </c>
      <c r="X206" s="3" t="n">
        <v>0.2821437723242537</v>
      </c>
      <c r="Y206" s="3" t="n">
        <v>0.0111719790662903</v>
      </c>
      <c r="Z206" s="3" t="n">
        <v>-1.496594068660185</v>
      </c>
      <c r="AA206" s="3" t="n">
        <v>-1.741654891382804</v>
      </c>
      <c r="AB206" s="3" t="n">
        <v>-1.625560789903225</v>
      </c>
      <c r="AC206" s="3" t="n">
        <v>0.1076244220650104</v>
      </c>
      <c r="AD206" s="3" t="n">
        <v>0.1097560106814737</v>
      </c>
      <c r="AE206" s="3" t="n">
        <v>-0.3502332814930016</v>
      </c>
      <c r="AF206" s="3" t="n">
        <v>-0.0177272809738928</v>
      </c>
      <c r="AG206" s="3" t="n">
        <v>1.289520870955659</v>
      </c>
      <c r="AH206" s="3" t="n">
        <v>0.1016740135849816</v>
      </c>
      <c r="AI206" s="3" t="n">
        <v>1.250352609751419</v>
      </c>
    </row>
    <row r="207">
      <c r="A207" s="2" t="inlineStr">
        <is>
          <t>ASC</t>
        </is>
      </c>
      <c r="B207" s="2" t="inlineStr">
        <is>
          <t>Energy</t>
        </is>
      </c>
      <c r="C207" s="3" t="n">
        <v>-0.0094878062102721</v>
      </c>
      <c r="D207" s="2" t="n">
        <v>428409620.3859625</v>
      </c>
      <c r="E207" s="19">
        <f>SQRT(D207)</f>
        <v/>
      </c>
      <c r="F207" s="22">
        <f>D207/SUM($D$2:$D$2546)</f>
        <v/>
      </c>
      <c r="G207" s="22">
        <f>E207/SUM($E$2:$E$2546)</f>
        <v/>
      </c>
      <c r="H207" s="2" t="n">
        <v>0</v>
      </c>
      <c r="I207" s="2" t="n">
        <v>0</v>
      </c>
      <c r="J207" s="2" t="n">
        <v>0</v>
      </c>
      <c r="K207" s="2" t="n">
        <v>1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3" t="n">
        <v>19.87559035283559</v>
      </c>
      <c r="T207" s="3" t="n">
        <v>0.4734640104047034</v>
      </c>
      <c r="U207" s="3" t="n">
        <v>-0.0014148911559401</v>
      </c>
      <c r="V207" s="3" t="n">
        <v>1.507979674728071</v>
      </c>
      <c r="W207" s="3" t="n">
        <v>0.0241875289906908</v>
      </c>
      <c r="X207" s="3" t="n">
        <v>0.9287060423413944</v>
      </c>
      <c r="Y207" s="3" t="n">
        <v>0.0217548145229192</v>
      </c>
      <c r="Z207" s="3" t="n">
        <v>-1.15753036373311</v>
      </c>
      <c r="AA207" s="3" t="n">
        <v>-1.16427985751844</v>
      </c>
      <c r="AB207" s="3" t="n">
        <v>-1.062963482249605</v>
      </c>
      <c r="AC207" s="3" t="n">
        <v>0.0896245046164189</v>
      </c>
      <c r="AD207" s="3" t="n">
        <v>0.163385686663477</v>
      </c>
      <c r="AE207" s="3" t="n">
        <v>0.4437735849056604</v>
      </c>
      <c r="AF207" s="3" t="n">
        <v>0.1639284243538309</v>
      </c>
      <c r="AG207" s="3" t="n">
        <v>1.123204516164804</v>
      </c>
      <c r="AH207" s="3" t="n">
        <v>0.0406865969801895</v>
      </c>
      <c r="AI207" s="3" t="n">
        <v>1.081701708736241</v>
      </c>
    </row>
    <row r="208">
      <c r="A208" s="2" t="inlineStr">
        <is>
          <t>ASGN</t>
        </is>
      </c>
      <c r="B208" s="2" t="inlineStr">
        <is>
          <t>Information Technology</t>
        </is>
      </c>
      <c r="C208" s="3" t="n">
        <v>-0.0278309361208599</v>
      </c>
      <c r="D208" s="2" t="n">
        <v>2224669934.844971</v>
      </c>
      <c r="E208" s="19">
        <f>SQRT(D208)</f>
        <v/>
      </c>
      <c r="F208" s="22">
        <f>D208/SUM($D$2:$D$2546)</f>
        <v/>
      </c>
      <c r="G208" s="22">
        <f>E208/SUM($E$2:$E$2546)</f>
        <v/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1</v>
      </c>
      <c r="P208" s="2" t="n">
        <v>0</v>
      </c>
      <c r="Q208" s="2" t="n">
        <v>0</v>
      </c>
      <c r="R208" s="2" t="n">
        <v>0</v>
      </c>
      <c r="S208" s="3" t="n">
        <v>21.52287439767067</v>
      </c>
      <c r="T208" s="3" t="n">
        <v>0.8135256005562785</v>
      </c>
      <c r="U208" s="3" t="n">
        <v>-0.003004452722742</v>
      </c>
      <c r="V208" s="3" t="n">
        <v>0.8211555212694072</v>
      </c>
      <c r="W208" s="3" t="n">
        <v>0.0278686627930255</v>
      </c>
      <c r="X208" s="3" t="n">
        <v>1.126157493183829</v>
      </c>
      <c r="Y208" s="3" t="n">
        <v>0.02534795678294</v>
      </c>
      <c r="Z208" s="3" t="n">
        <v>-1.114477525445127</v>
      </c>
      <c r="AA208" s="3" t="n">
        <v>-1.319799324294641</v>
      </c>
      <c r="AB208" s="3" t="n">
        <v>-1.514249271489314</v>
      </c>
      <c r="AC208" s="3" t="n">
        <v>0.0526819723520771</v>
      </c>
      <c r="AD208" s="3" t="n">
        <v>0.083068502480067</v>
      </c>
      <c r="AE208" s="3" t="n">
        <v>-0.1552478134110787</v>
      </c>
      <c r="AF208" s="3" t="n">
        <v>0.0032693732534464</v>
      </c>
      <c r="AG208" s="3" t="n">
        <v>1.544665067397712</v>
      </c>
      <c r="AH208" s="3" t="n">
        <v>0.326164199192463</v>
      </c>
      <c r="AI208" s="3" t="n">
        <v>1.663291000656886</v>
      </c>
    </row>
    <row r="209">
      <c r="A209" s="2" t="inlineStr">
        <is>
          <t>ASH</t>
        </is>
      </c>
      <c r="B209" s="2" t="inlineStr">
        <is>
          <t>Materials</t>
        </is>
      </c>
      <c r="C209" s="3" t="n">
        <v>-0.0148694662268295</v>
      </c>
      <c r="D209" s="2" t="n">
        <v>2473468021.955471</v>
      </c>
      <c r="E209" s="19">
        <f>SQRT(D209)</f>
        <v/>
      </c>
      <c r="F209" s="22">
        <f>D209/SUM($D$2:$D$2546)</f>
        <v/>
      </c>
      <c r="G209" s="22">
        <f>E209/SUM($E$2:$E$2546)</f>
        <v/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1</v>
      </c>
      <c r="Q209" s="2" t="n">
        <v>0</v>
      </c>
      <c r="R209" s="2" t="n">
        <v>0</v>
      </c>
      <c r="S209" s="3" t="n">
        <v>21.62888706029113</v>
      </c>
      <c r="T209" s="3" t="n">
        <v>1.206108333714379</v>
      </c>
      <c r="U209" s="3" t="n">
        <v>-0.0018682820600144</v>
      </c>
      <c r="V209" s="3" t="n">
        <v>0.7637050421644817</v>
      </c>
      <c r="W209" s="3" t="n">
        <v>0.0250515050079937</v>
      </c>
      <c r="X209" s="3" t="n">
        <v>0.6206553412571452</v>
      </c>
      <c r="Y209" s="3" t="n">
        <v>0.0190720613366296</v>
      </c>
      <c r="Z209" s="3" t="n">
        <v>-1.242064646603877</v>
      </c>
      <c r="AA209" s="3" t="n">
        <v>-1.34928271788642</v>
      </c>
      <c r="AB209" s="3" t="n">
        <v>-1.329375301510372</v>
      </c>
      <c r="AC209" s="3" t="n">
        <v>-1.199934655978921</v>
      </c>
      <c r="AD209" s="3" t="n">
        <v>-1.175677216841881</v>
      </c>
      <c r="AE209" s="3" t="n">
        <v>-0.8583829279819235</v>
      </c>
      <c r="AF209" s="3" t="n">
        <v>-0.0622852875280059</v>
      </c>
      <c r="AG209" s="3" t="n">
        <v>1.558729681456492</v>
      </c>
      <c r="AH209" s="3" t="n">
        <v>0.3213590132006059</v>
      </c>
      <c r="AI209" s="3" t="n">
        <v>1.731604023292747</v>
      </c>
    </row>
    <row r="210">
      <c r="A210" s="2" t="inlineStr">
        <is>
          <t>ASIX</t>
        </is>
      </c>
      <c r="B210" s="2" t="inlineStr">
        <is>
          <t>Materials</t>
        </is>
      </c>
      <c r="C210" s="3" t="n">
        <v>-0.0176194099609022</v>
      </c>
      <c r="D210" s="2" t="n">
        <v>532381833.9983368</v>
      </c>
      <c r="E210" s="19">
        <f>SQRT(D210)</f>
        <v/>
      </c>
      <c r="F210" s="22">
        <f>D210/SUM($D$2:$D$2546)</f>
        <v/>
      </c>
      <c r="G210" s="22">
        <f>E210/SUM($E$2:$E$2546)</f>
        <v/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1</v>
      </c>
      <c r="Q210" s="2" t="n">
        <v>0</v>
      </c>
      <c r="R210" s="2" t="n">
        <v>0</v>
      </c>
      <c r="S210" s="3" t="n">
        <v>20.09287152293829</v>
      </c>
      <c r="T210" s="3" t="n">
        <v>1.16791239972916</v>
      </c>
      <c r="U210" s="3" t="n">
        <v>-0.0008546168889318</v>
      </c>
      <c r="V210" s="3" t="n">
        <v>1.547257902873097</v>
      </c>
      <c r="W210" s="3" t="n">
        <v>0.0251251816405177</v>
      </c>
      <c r="X210" s="3" t="n">
        <v>0.5644140399849348</v>
      </c>
      <c r="Y210" s="3" t="n">
        <v>0.0204291255398089</v>
      </c>
      <c r="Z210" s="3" t="n">
        <v>-1.584477895797608</v>
      </c>
      <c r="AA210" s="3" t="n">
        <v>-1.849012032614286</v>
      </c>
      <c r="AB210" s="3" t="n">
        <v>-2.049763099977194</v>
      </c>
      <c r="AC210" s="3" t="n">
        <v>0.2357030086048954</v>
      </c>
      <c r="AD210" s="3" t="n">
        <v>0.381921371119953</v>
      </c>
      <c r="AE210" s="3" t="n">
        <v>-0.3821259309410968</v>
      </c>
      <c r="AF210" s="3" t="n">
        <v>-0.0546736989032722</v>
      </c>
      <c r="AG210" s="3" t="n">
        <v>1.450804262417319</v>
      </c>
      <c r="AH210" s="3" t="n">
        <v>0.2294427484903444</v>
      </c>
      <c r="AI210" s="3" t="n">
        <v>1.291356897631754</v>
      </c>
    </row>
    <row r="211">
      <c r="A211" s="2" t="inlineStr">
        <is>
          <t>ASLE</t>
        </is>
      </c>
      <c r="B211" s="2" t="inlineStr">
        <is>
          <t>Industrials</t>
        </is>
      </c>
      <c r="C211" s="3" t="n">
        <v>-0.0288870470348005</v>
      </c>
      <c r="D211" s="2" t="n">
        <v>414284383.9802427</v>
      </c>
      <c r="E211" s="19">
        <f>SQRT(D211)</f>
        <v/>
      </c>
      <c r="F211" s="22">
        <f>D211/SUM($D$2:$D$2546)</f>
        <v/>
      </c>
      <c r="G211" s="22">
        <f>E211/SUM($E$2:$E$2546)</f>
        <v/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1</v>
      </c>
      <c r="O211" s="2" t="n">
        <v>0</v>
      </c>
      <c r="P211" s="2" t="n">
        <v>0</v>
      </c>
      <c r="Q211" s="2" t="n">
        <v>0</v>
      </c>
      <c r="R211" s="2" t="n">
        <v>0</v>
      </c>
      <c r="S211" s="3" t="n">
        <v>19.8420632137962</v>
      </c>
      <c r="T211" s="3" t="n">
        <v>0.8504191771184697</v>
      </c>
      <c r="U211" s="3" t="n">
        <v>-0.0011392903817692</v>
      </c>
      <c r="V211" s="3" t="n">
        <v>1.003928740939062</v>
      </c>
      <c r="W211" s="3" t="n">
        <v>0.0391622695950675</v>
      </c>
      <c r="X211" s="3" t="n">
        <v>0.3929726647341209</v>
      </c>
      <c r="Y211" s="3" t="n">
        <v>0.0375328047286934</v>
      </c>
      <c r="Z211" s="3" t="n">
        <v>-1.605704528660812</v>
      </c>
      <c r="AA211" s="3" t="n">
        <v>-1.855018127617776</v>
      </c>
      <c r="AB211" s="3" t="n">
        <v>-1.691389470606883</v>
      </c>
      <c r="AC211" s="3" t="n">
        <v>0.082793369304588</v>
      </c>
      <c r="AD211" s="3" t="n">
        <v>0.1270045457530672</v>
      </c>
      <c r="AE211" s="3" t="n">
        <v>-0.6596858638743455</v>
      </c>
      <c r="AF211" s="3" t="n">
        <v>-0.0168433726505897</v>
      </c>
      <c r="AG211" s="3" t="n">
        <v>1.278591239406948</v>
      </c>
      <c r="AH211" s="3" t="n">
        <v>0.230290209395504</v>
      </c>
      <c r="AI211" s="3" t="n">
        <v>1.277501009829002</v>
      </c>
    </row>
    <row r="212">
      <c r="A212" s="2" t="inlineStr">
        <is>
          <t>ASO</t>
        </is>
      </c>
      <c r="B212" s="2" t="inlineStr">
        <is>
          <t>Consumer Discretionary</t>
        </is>
      </c>
      <c r="C212" s="3" t="n">
        <v>-0.0061840791449724</v>
      </c>
      <c r="D212" s="2" t="n">
        <v>3658747661.709594</v>
      </c>
      <c r="E212" s="19">
        <f>SQRT(D212)</f>
        <v/>
      </c>
      <c r="F212" s="22">
        <f>D212/SUM($D$2:$D$2546)</f>
        <v/>
      </c>
      <c r="G212" s="22">
        <f>E212/SUM($E$2:$E$2546)</f>
        <v/>
      </c>
      <c r="H212" s="2" t="n">
        <v>0</v>
      </c>
      <c r="I212" s="2" t="n">
        <v>1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3" t="n">
        <v>22.02038675687474</v>
      </c>
      <c r="T212" s="3" t="n">
        <v>1.78568754757439</v>
      </c>
      <c r="U212" s="3" t="n">
        <v>-2.039012969431713e-05</v>
      </c>
      <c r="V212" s="3" t="n">
        <v>0.5671749439616617</v>
      </c>
      <c r="W212" s="3" t="n">
        <v>0.0334040245751345</v>
      </c>
      <c r="X212" s="3" t="n">
        <v>0.3867247208759434</v>
      </c>
      <c r="Y212" s="3" t="n">
        <v>0.024340959458265</v>
      </c>
      <c r="Z212" s="3" t="n">
        <v>-0.82248721969551</v>
      </c>
      <c r="AA212" s="3" t="n">
        <v>-0.7282459273400101</v>
      </c>
      <c r="AB212" s="3" t="n">
        <v>-0.6858733019119654</v>
      </c>
      <c r="AC212" s="3" t="n">
        <v>0.13713326153943</v>
      </c>
      <c r="AD212" s="3" t="n">
        <v>0.1710475982122194</v>
      </c>
      <c r="AE212" s="3" t="n">
        <v>-0.0767241379310344</v>
      </c>
      <c r="AF212" s="3" t="n">
        <v>-0.0436217461724111</v>
      </c>
      <c r="AG212" s="3" t="n">
        <v>1.13166745688466</v>
      </c>
      <c r="AH212" s="3" t="n">
        <v>0.3490596918147765</v>
      </c>
      <c r="AI212" s="3" t="n">
        <v>1.232146109919765</v>
      </c>
    </row>
    <row r="213">
      <c r="A213" s="2" t="inlineStr">
        <is>
          <t>ASPI</t>
        </is>
      </c>
      <c r="B213" s="2" t="inlineStr">
        <is>
          <t>Materials</t>
        </is>
      </c>
      <c r="C213" s="3" t="n">
        <v>-0.042599038045825</v>
      </c>
      <c r="D213" s="2" t="n">
        <v>1379964612.251993</v>
      </c>
      <c r="E213" s="19">
        <f>SQRT(D213)</f>
        <v/>
      </c>
      <c r="F213" s="22">
        <f>D213/SUM($D$2:$D$2546)</f>
        <v/>
      </c>
      <c r="G213" s="22">
        <f>E213/SUM($E$2:$E$2546)</f>
        <v/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</v>
      </c>
      <c r="Q213" s="2" t="n">
        <v>0</v>
      </c>
      <c r="R213" s="2" t="n">
        <v>0</v>
      </c>
      <c r="S213" s="3" t="n">
        <v>21.04532369249108</v>
      </c>
      <c r="T213" s="3" t="n">
        <v>1.738858555773321</v>
      </c>
      <c r="U213" s="3" t="n">
        <v>0.0033683200716135</v>
      </c>
      <c r="V213" s="3" t="n">
        <v>0.0182844971356355</v>
      </c>
      <c r="W213" s="3" t="n">
        <v>0.0663931189248385</v>
      </c>
      <c r="X213" s="3" t="n">
        <v>0.748715028478832</v>
      </c>
      <c r="Y213" s="3" t="n">
        <v>0.0583791609821746</v>
      </c>
      <c r="Z213" s="3" t="n">
        <v>-0.1565206432312016</v>
      </c>
      <c r="AA213" s="3" t="n">
        <v>-0.2707513829369177</v>
      </c>
      <c r="AB213" s="3" t="n">
        <v>-0.6109164203063853</v>
      </c>
      <c r="AC213" s="3" t="n">
        <v>-0.2175790779953504</v>
      </c>
      <c r="AD213" s="3" t="n">
        <v>-0.2160429342557363</v>
      </c>
      <c r="AE213" s="3" t="n">
        <v>-0.5192307692307693</v>
      </c>
      <c r="AF213" s="3" t="n">
        <v>1.358094114110387</v>
      </c>
      <c r="AG213" s="3" t="n">
        <v>1.072133613511694</v>
      </c>
      <c r="AH213" s="3" t="n">
        <v>0.7481818789419453</v>
      </c>
      <c r="AI213" s="3" t="n">
        <v>4.945069584172993</v>
      </c>
    </row>
    <row r="214">
      <c r="A214" s="2" t="inlineStr">
        <is>
          <t>ASPN</t>
        </is>
      </c>
      <c r="B214" s="2" t="inlineStr">
        <is>
          <t>Materials</t>
        </is>
      </c>
      <c r="C214" s="3" t="n">
        <v>-0.0564499276576619</v>
      </c>
      <c r="D214" s="2" t="n">
        <v>617373677.7299523</v>
      </c>
      <c r="E214" s="19">
        <f>SQRT(D214)</f>
        <v/>
      </c>
      <c r="F214" s="22">
        <f>D214/SUM($D$2:$D$2546)</f>
        <v/>
      </c>
      <c r="G214" s="22">
        <f>E214/SUM($E$2:$E$2546)</f>
        <v/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</v>
      </c>
      <c r="Q214" s="2" t="n">
        <v>0</v>
      </c>
      <c r="R214" s="2" t="n">
        <v>0</v>
      </c>
      <c r="S214" s="3" t="n">
        <v>20.2409850350612</v>
      </c>
      <c r="T214" s="3" t="n">
        <v>1.486729218950611</v>
      </c>
      <c r="U214" s="3" t="n">
        <v>-0.0032574627631272</v>
      </c>
      <c r="V214" s="3" t="n">
        <v>0.5001314619297056</v>
      </c>
      <c r="W214" s="3" t="n">
        <v>0.0492125313892664</v>
      </c>
      <c r="X214" s="3" t="n">
        <v>4.919950575831624</v>
      </c>
      <c r="Y214" s="3" t="n">
        <v>0.0510348428696515</v>
      </c>
      <c r="Z214" s="3" t="n">
        <v>-0.2764987995586186</v>
      </c>
      <c r="AA214" s="3" t="n">
        <v>-0.6097394165725685</v>
      </c>
      <c r="AB214" s="3" t="n">
        <v>-0.6101318746650769</v>
      </c>
      <c r="AC214" s="3" t="n">
        <v>-0.0586743512182015</v>
      </c>
      <c r="AD214" s="3" t="n">
        <v>-0.0211217297892377</v>
      </c>
      <c r="AE214" s="3" t="n">
        <v>0.540722891566265</v>
      </c>
      <c r="AF214" s="3" t="n">
        <v>0.4234273502294637</v>
      </c>
      <c r="AG214" s="3" t="n">
        <v>1.172106462962091</v>
      </c>
      <c r="AH214" s="3" t="n">
        <v>0.3297685153447133</v>
      </c>
      <c r="AI214" s="3" t="n">
        <v>1.344122447922064</v>
      </c>
    </row>
    <row r="215">
      <c r="A215" s="2" t="inlineStr">
        <is>
          <t>ASTE</t>
        </is>
      </c>
      <c r="B215" s="2" t="inlineStr">
        <is>
          <t>Industrials</t>
        </is>
      </c>
      <c r="C215" s="3" t="n">
        <v>-0.0164827175752883</v>
      </c>
      <c r="D215" s="2" t="n">
        <v>1060424870.354691</v>
      </c>
      <c r="E215" s="19">
        <f>SQRT(D215)</f>
        <v/>
      </c>
      <c r="F215" s="22">
        <f>D215/SUM($D$2:$D$2546)</f>
        <v/>
      </c>
      <c r="G215" s="22">
        <f>E215/SUM($E$2:$E$2546)</f>
        <v/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1</v>
      </c>
      <c r="O215" s="2" t="n">
        <v>0</v>
      </c>
      <c r="P215" s="2" t="n">
        <v>0</v>
      </c>
      <c r="Q215" s="2" t="n">
        <v>0</v>
      </c>
      <c r="R215" s="2" t="n">
        <v>0</v>
      </c>
      <c r="S215" s="3" t="n">
        <v>20.7819354858524</v>
      </c>
      <c r="T215" s="3" t="n">
        <v>1.104245716301893</v>
      </c>
      <c r="U215" s="3" t="n">
        <v>0.0005659980181637</v>
      </c>
      <c r="V215" s="3" t="n">
        <v>0.636443013425609</v>
      </c>
      <c r="W215" s="3" t="n">
        <v>0.0266299756528057</v>
      </c>
      <c r="X215" s="3" t="n">
        <v>0.2794356908157044</v>
      </c>
      <c r="Y215" s="3" t="n">
        <v>0.0205639601081842</v>
      </c>
      <c r="Z215" s="3" t="n">
        <v>-1.761212968216578</v>
      </c>
      <c r="AA215" s="3" t="n">
        <v>-1.868972379816345</v>
      </c>
      <c r="AB215" s="3" t="n">
        <v>-1.937326254792662</v>
      </c>
      <c r="AC215" s="3" t="n">
        <v>0.0629936187536385</v>
      </c>
      <c r="AD215" s="3" t="n">
        <v>0.0856260566291973</v>
      </c>
      <c r="AE215" s="3" t="n">
        <v>-0.0483739897266718</v>
      </c>
      <c r="AF215" s="3" t="n">
        <v>0.0552530269483174</v>
      </c>
      <c r="AG215" s="3" t="n">
        <v>1.080156550809271</v>
      </c>
      <c r="AH215" s="3" t="n">
        <v>0.0908578937488267</v>
      </c>
      <c r="AI215" s="3" t="n">
        <v>1.125944584382872</v>
      </c>
    </row>
    <row r="216">
      <c r="A216" s="2" t="inlineStr">
        <is>
          <t>ASTH</t>
        </is>
      </c>
      <c r="B216" s="2" t="inlineStr">
        <is>
          <t>Health Care</t>
        </is>
      </c>
      <c r="C216" s="3" t="n">
        <v>-0.0030420251656659</v>
      </c>
      <c r="D216" s="2" t="n">
        <v>1486110771.097734</v>
      </c>
      <c r="E216" s="19">
        <f>SQRT(D216)</f>
        <v/>
      </c>
      <c r="F216" s="22">
        <f>D216/SUM($D$2:$D$2546)</f>
        <v/>
      </c>
      <c r="G216" s="22">
        <f>E216/SUM($E$2:$E$2546)</f>
        <v/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1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3" t="n">
        <v>21.11942832359819</v>
      </c>
      <c r="T216" s="3" t="n">
        <v>0.6584222974262862</v>
      </c>
      <c r="U216" s="3" t="n">
        <v>-0.0023288673122161</v>
      </c>
      <c r="V216" s="3" t="n">
        <v>0.5150766785941417</v>
      </c>
      <c r="W216" s="3" t="n">
        <v>0.051495781254818</v>
      </c>
      <c r="X216" s="3" t="n">
        <v>1.345914512566985</v>
      </c>
      <c r="Y216" s="3" t="n">
        <v>0.0486577781338969</v>
      </c>
      <c r="Z216" s="3" t="n">
        <v>-1.596416117448297</v>
      </c>
      <c r="AA216" s="3" t="n">
        <v>-1.944444050529415</v>
      </c>
      <c r="AB216" s="3" t="n">
        <v>-2.015168240386278</v>
      </c>
      <c r="AC216" s="3" t="n">
        <v>0.0253628469243637</v>
      </c>
      <c r="AD216" s="3" t="n">
        <v>0.0439455801479451</v>
      </c>
      <c r="AE216" s="3" t="n">
        <v>-0.1707414829659318</v>
      </c>
      <c r="AF216" s="3" t="n">
        <v>0.3014918680967973</v>
      </c>
      <c r="AG216" s="3" t="n">
        <v>1.269870192585815</v>
      </c>
      <c r="AH216" s="3" t="n">
        <v>0.3103199639477242</v>
      </c>
      <c r="AI216" s="3" t="n">
        <v>1.523941781488541</v>
      </c>
    </row>
    <row r="217">
      <c r="A217" s="2" t="inlineStr">
        <is>
          <t>ASTS</t>
        </is>
      </c>
      <c r="B217" s="2" t="inlineStr">
        <is>
          <t>Communication</t>
        </is>
      </c>
      <c r="C217" s="3" t="n">
        <v>-0.0314586925742464</v>
      </c>
      <c r="D217" s="2" t="n">
        <v>13914447835.39448</v>
      </c>
      <c r="E217" s="19">
        <f>SQRT(D217)</f>
        <v/>
      </c>
      <c r="F217" s="22">
        <f>D217/SUM($D$2:$D$2546)</f>
        <v/>
      </c>
      <c r="G217" s="22">
        <f>E217/SUM($E$2:$E$2546)</f>
        <v/>
      </c>
      <c r="H217" s="2" t="n">
        <v>1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3" t="n">
        <v>23.3561935498861</v>
      </c>
      <c r="T217" s="3" t="n">
        <v>1.884282992337222</v>
      </c>
      <c r="U217" s="3" t="n">
        <v>0.0072114019006954</v>
      </c>
      <c r="V217" s="3" t="n">
        <v>0.062335854807954</v>
      </c>
      <c r="W217" s="3" t="n">
        <v>0.055582874977469</v>
      </c>
      <c r="X217" s="3" t="n">
        <v>0.6411767231210084</v>
      </c>
      <c r="Y217" s="3" t="n">
        <v>0.0465058653546828</v>
      </c>
      <c r="Z217" s="3" t="n">
        <v>-0.2051606196191514</v>
      </c>
      <c r="AA217" s="3" t="n">
        <v>0.0296944824371445</v>
      </c>
      <c r="AB217" s="3" t="n">
        <v>-0.0386566738527804</v>
      </c>
      <c r="AC217" s="3" t="n">
        <v>-0.0285728909047096</v>
      </c>
      <c r="AD217" s="3" t="n">
        <v>-0.0252037309815433</v>
      </c>
      <c r="AE217" s="3" t="n">
        <v>-0.4342097117791788</v>
      </c>
      <c r="AF217" s="3" t="n">
        <v>-0.4931610545549464</v>
      </c>
      <c r="AG217" s="3" t="n">
        <v>1.034678630852499</v>
      </c>
      <c r="AH217" s="3" t="n">
        <v>0.2687600791341591</v>
      </c>
      <c r="AI217" s="3" t="n">
        <v>1.55631916750541</v>
      </c>
    </row>
    <row r="218">
      <c r="A218" s="2" t="inlineStr">
        <is>
          <t>ASUR</t>
        </is>
      </c>
      <c r="B218" s="2" t="inlineStr">
        <is>
          <t>Industrials</t>
        </is>
      </c>
      <c r="C218" s="3" t="n">
        <v>-0.0083983330459777</v>
      </c>
      <c r="D218" s="2" t="n">
        <v>232383647.3126764</v>
      </c>
      <c r="E218" s="19">
        <f>SQRT(D218)</f>
        <v/>
      </c>
      <c r="F218" s="22">
        <f>D218/SUM($D$2:$D$2546)</f>
        <v/>
      </c>
      <c r="G218" s="22">
        <f>E218/SUM($E$2:$E$2546)</f>
        <v/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1</v>
      </c>
      <c r="O218" s="2" t="n">
        <v>0</v>
      </c>
      <c r="P218" s="2" t="n">
        <v>0</v>
      </c>
      <c r="Q218" s="2" t="n">
        <v>0</v>
      </c>
      <c r="R218" s="2" t="n">
        <v>0</v>
      </c>
      <c r="S218" s="3" t="n">
        <v>19.26390021606305</v>
      </c>
      <c r="T218" s="3" t="n">
        <v>1.092222151588982</v>
      </c>
      <c r="U218" s="3" t="n">
        <v>0.0004286486726357</v>
      </c>
      <c r="V218" s="3" t="n">
        <v>0.8359107977104361</v>
      </c>
      <c r="W218" s="3" t="n">
        <v>0.0302081425081066</v>
      </c>
      <c r="X218" s="3" t="n">
        <v>0.3948743309128825</v>
      </c>
      <c r="Y218" s="3" t="n">
        <v>0.0259846366840287</v>
      </c>
      <c r="Z218" s="3" t="n">
        <v>-2.455165791607403</v>
      </c>
      <c r="AA218" s="3" t="n">
        <v>-2.775518044287093</v>
      </c>
      <c r="AB218" s="3" t="n">
        <v>-2.650910368733498</v>
      </c>
      <c r="AC218" s="3" t="n">
        <v>-0.1053946793727941</v>
      </c>
      <c r="AD218" s="3" t="n">
        <v>-0.0335651845136287</v>
      </c>
      <c r="AE218" s="3" t="n">
        <v>-0.3545454545454545</v>
      </c>
      <c r="AF218" s="3" t="n">
        <v>0.1503902465150475</v>
      </c>
      <c r="AG218" s="3" t="n">
        <v>1.276912772237437</v>
      </c>
      <c r="AH218" s="3" t="n">
        <v>0.1444601584366006</v>
      </c>
      <c r="AI218" s="3" t="n">
        <v>1.331270720507382</v>
      </c>
    </row>
    <row r="219">
      <c r="A219" s="2" t="inlineStr">
        <is>
          <t>ATEC</t>
        </is>
      </c>
      <c r="B219" s="2" t="inlineStr">
        <is>
          <t>Health Care</t>
        </is>
      </c>
      <c r="C219" s="3" t="n">
        <v>-0.0146639858590839</v>
      </c>
      <c r="D219" s="2" t="n">
        <v>2347092951.333699</v>
      </c>
      <c r="E219" s="19">
        <f>SQRT(D219)</f>
        <v/>
      </c>
      <c r="F219" s="22">
        <f>D219/SUM($D$2:$D$2546)</f>
        <v/>
      </c>
      <c r="G219" s="22">
        <f>E219/SUM($E$2:$E$2546)</f>
        <v/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1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3" t="n">
        <v>21.5764433573488</v>
      </c>
      <c r="T219" s="3" t="n">
        <v>0.4650061354948325</v>
      </c>
      <c r="U219" s="3" t="n">
        <v>-5.519406921989279e-05</v>
      </c>
      <c r="V219" s="3" t="n">
        <v>0.0101278477217923</v>
      </c>
      <c r="W219" s="3" t="n">
        <v>0.0473614738488688</v>
      </c>
      <c r="X219" s="3" t="n">
        <v>0.5411113966193192</v>
      </c>
      <c r="Y219" s="3" t="n">
        <v>0.0436328729128028</v>
      </c>
      <c r="Z219" s="3" t="n">
        <v>-0.8741659528301273</v>
      </c>
      <c r="AA219" s="3" t="n">
        <v>-1.2455544316244</v>
      </c>
      <c r="AB219" s="3" t="n">
        <v>-1.231759368457749</v>
      </c>
      <c r="AC219" s="3" t="n">
        <v>-0.07011908067231939</v>
      </c>
      <c r="AD219" s="3" t="n">
        <v>-0.0636378716552858</v>
      </c>
      <c r="AE219" s="3" t="n">
        <v>0.0737588652482269</v>
      </c>
      <c r="AF219" s="3" t="n">
        <v>0.2930132833462586</v>
      </c>
      <c r="AG219" s="3" t="n">
        <v>1.23517943747662</v>
      </c>
      <c r="AH219" s="3" t="n">
        <v>0.7422930482745007</v>
      </c>
      <c r="AI219" s="3" t="n">
        <v>24.22106768751841</v>
      </c>
    </row>
    <row r="220">
      <c r="A220" s="2" t="inlineStr">
        <is>
          <t>ATEN</t>
        </is>
      </c>
      <c r="B220" s="2" t="inlineStr">
        <is>
          <t>Information Technology</t>
        </is>
      </c>
      <c r="C220" s="3" t="n">
        <v>-0.0439507148410928</v>
      </c>
      <c r="D220" s="2" t="n">
        <v>1288057154.846191</v>
      </c>
      <c r="E220" s="19">
        <f>SQRT(D220)</f>
        <v/>
      </c>
      <c r="F220" s="22">
        <f>D220/SUM($D$2:$D$2546)</f>
        <v/>
      </c>
      <c r="G220" s="22">
        <f>E220/SUM($E$2:$E$2546)</f>
        <v/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1</v>
      </c>
      <c r="P220" s="2" t="n">
        <v>0</v>
      </c>
      <c r="Q220" s="2" t="n">
        <v>0</v>
      </c>
      <c r="R220" s="2" t="n">
        <v>0</v>
      </c>
      <c r="S220" s="3" t="n">
        <v>20.97640083852463</v>
      </c>
      <c r="T220" s="3" t="n">
        <v>1.133482480741833</v>
      </c>
      <c r="U220" s="3" t="n">
        <v>0.000726966672082</v>
      </c>
      <c r="V220" s="3" t="n">
        <v>0.1583687488031992</v>
      </c>
      <c r="W220" s="3" t="n">
        <v>0.0228285602788698</v>
      </c>
      <c r="X220" s="3" t="n">
        <v>0.4462350401681564</v>
      </c>
      <c r="Y220" s="3" t="n">
        <v>0.017915486485986</v>
      </c>
      <c r="Z220" s="3" t="n">
        <v>-1.320562462994822</v>
      </c>
      <c r="AA220" s="3" t="n">
        <v>-1.43101215507128</v>
      </c>
      <c r="AB220" s="3" t="n">
        <v>-1.400533651148829</v>
      </c>
      <c r="AC220" s="3" t="n">
        <v>0.0327252558952117</v>
      </c>
      <c r="AD220" s="3" t="n">
        <v>0.0441564256570521</v>
      </c>
      <c r="AE220" s="3" t="n">
        <v>0.0489130434782609</v>
      </c>
      <c r="AF220" s="3" t="n">
        <v>0.0024235084922435</v>
      </c>
      <c r="AG220" s="3" t="n">
        <v>1.169313915286656</v>
      </c>
      <c r="AH220" s="3" t="n">
        <v>0.3780676574850102</v>
      </c>
      <c r="AI220" s="3" t="n">
        <v>2.06911190854364</v>
      </c>
    </row>
    <row r="221">
      <c r="A221" s="2" t="inlineStr">
        <is>
          <t>ATEX</t>
        </is>
      </c>
      <c r="B221" s="2" t="inlineStr">
        <is>
          <t>Communication</t>
        </is>
      </c>
      <c r="C221" s="3" t="n">
        <v>0.012993253986433</v>
      </c>
      <c r="D221" s="2" t="n">
        <v>400722938.3940697</v>
      </c>
      <c r="E221" s="19">
        <f>SQRT(D221)</f>
        <v/>
      </c>
      <c r="F221" s="22">
        <f>D221/SUM($D$2:$D$2546)</f>
        <v/>
      </c>
      <c r="G221" s="22">
        <f>E221/SUM($E$2:$E$2546)</f>
        <v/>
      </c>
      <c r="H221" s="2" t="n">
        <v>1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3" t="n">
        <v>19.80878081977291</v>
      </c>
      <c r="T221" s="3" t="n">
        <v>0.6978495214412752</v>
      </c>
      <c r="U221" s="3" t="n">
        <v>-0.00196729419507</v>
      </c>
      <c r="V221" s="3" t="n">
        <v>0.4610941433512268</v>
      </c>
      <c r="W221" s="3" t="n">
        <v>0.0267645560819531</v>
      </c>
      <c r="X221" s="3" t="n">
        <v>0.7610591790477705</v>
      </c>
      <c r="Y221" s="3" t="n">
        <v>0.0210887047306723</v>
      </c>
      <c r="Z221" s="3" t="n">
        <v>-1.536167018002334</v>
      </c>
      <c r="AA221" s="3" t="n">
        <v>-1.623848944246578</v>
      </c>
      <c r="AB221" s="3" t="n">
        <v>-1.625514844652983</v>
      </c>
      <c r="AC221" s="3" t="n">
        <v>0.2513457313016413</v>
      </c>
      <c r="AD221" s="3" t="n">
        <v>0.2525834942357717</v>
      </c>
      <c r="AE221" s="3" t="n">
        <v>0.4712871287128711</v>
      </c>
      <c r="AF221" s="3" t="n">
        <v>0.5175954631379962</v>
      </c>
      <c r="AG221" s="3" t="n">
        <v>1.00916593398601</v>
      </c>
      <c r="AH221" s="3" t="n">
        <v>0.0144725608145126</v>
      </c>
      <c r="AI221" s="3" t="n">
        <v>1.019878660612326</v>
      </c>
    </row>
    <row r="222">
      <c r="A222" s="2" t="inlineStr">
        <is>
          <t>ATGE</t>
        </is>
      </c>
      <c r="B222" s="2" t="inlineStr">
        <is>
          <t>Consumer Discretionary</t>
        </is>
      </c>
      <c r="C222" s="3" t="n">
        <v>-0.0068350159904831</v>
      </c>
      <c r="D222" s="2" t="n">
        <v>4458156170.619324</v>
      </c>
      <c r="E222" s="19">
        <f>SQRT(D222)</f>
        <v/>
      </c>
      <c r="F222" s="22">
        <f>D222/SUM($D$2:$D$2546)</f>
        <v/>
      </c>
      <c r="G222" s="22">
        <f>E222/SUM($E$2:$E$2546)</f>
        <v/>
      </c>
      <c r="H222" s="2" t="n">
        <v>0</v>
      </c>
      <c r="I222" s="2" t="n">
        <v>1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3" t="n">
        <v>22.21800110283964</v>
      </c>
      <c r="T222" s="3" t="n">
        <v>0.8232234804047309</v>
      </c>
      <c r="U222" s="3" t="n">
        <v>0.0020353179851481</v>
      </c>
      <c r="V222" s="3" t="n">
        <v>0.3215735261694167</v>
      </c>
      <c r="W222" s="3" t="n">
        <v>0.0249283769486691</v>
      </c>
      <c r="X222" s="3" t="n">
        <v>0.4684620702651785</v>
      </c>
      <c r="Y222" s="3" t="n">
        <v>0.0242844819903979</v>
      </c>
      <c r="Z222" s="3" t="n">
        <v>-1.333756439126353</v>
      </c>
      <c r="AA222" s="3" t="n">
        <v>-1.313448962299641</v>
      </c>
      <c r="AB222" s="3" t="n">
        <v>-1.322454947883504</v>
      </c>
      <c r="AC222" s="3" t="n">
        <v>0.0486407365962407</v>
      </c>
      <c r="AD222" s="3" t="n">
        <v>0.06699182096137971</v>
      </c>
      <c r="AE222" s="3" t="n">
        <v>0.0183684494867638</v>
      </c>
      <c r="AF222" s="3" t="n">
        <v>0.087222368147531</v>
      </c>
      <c r="AG222" s="3" t="n">
        <v>1.123968066359421</v>
      </c>
      <c r="AH222" s="3" t="n">
        <v>0.281214030763507</v>
      </c>
      <c r="AI222" s="3" t="n">
        <v>1.385504577556893</v>
      </c>
    </row>
    <row r="223">
      <c r="A223" s="2" t="inlineStr">
        <is>
          <t>ATI</t>
        </is>
      </c>
      <c r="B223" s="2" t="inlineStr">
        <is>
          <t>Industrials</t>
        </is>
      </c>
      <c r="C223" s="3" t="n">
        <v>-0.01741041813093</v>
      </c>
      <c r="D223" s="2" t="n">
        <v>10233250905.0577</v>
      </c>
      <c r="E223" s="19">
        <f>SQRT(D223)</f>
        <v/>
      </c>
      <c r="F223" s="22">
        <f>D223/SUM($D$2:$D$2546)</f>
        <v/>
      </c>
      <c r="G223" s="22">
        <f>E223/SUM($E$2:$E$2546)</f>
        <v/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1</v>
      </c>
      <c r="O223" s="2" t="n">
        <v>0</v>
      </c>
      <c r="P223" s="2" t="n">
        <v>0</v>
      </c>
      <c r="Q223" s="2" t="n">
        <v>0</v>
      </c>
      <c r="R223" s="2" t="n">
        <v>0</v>
      </c>
      <c r="S223" s="3" t="n">
        <v>23.04890814795866</v>
      </c>
      <c r="T223" s="3" t="n">
        <v>1.602452797618492</v>
      </c>
      <c r="U223" s="3" t="n">
        <v>0.0027050343247763</v>
      </c>
      <c r="V223" s="3" t="n">
        <v>0.1703661931262076</v>
      </c>
      <c r="W223" s="3" t="n">
        <v>0.0341894527730556</v>
      </c>
      <c r="X223" s="3" t="n">
        <v>0.5848621672115071</v>
      </c>
      <c r="Y223" s="3" t="n">
        <v>0.0302009171717785</v>
      </c>
      <c r="Z223" s="3" t="n">
        <v>-1.044984055349947</v>
      </c>
      <c r="AA223" s="3" t="n">
        <v>-1.170876781544345</v>
      </c>
      <c r="AB223" s="3" t="n">
        <v>-1.268726064586576</v>
      </c>
      <c r="AC223" s="3" t="n">
        <v>0.0393618805731538</v>
      </c>
      <c r="AD223" s="3" t="n">
        <v>0.0556225978705044</v>
      </c>
      <c r="AE223" s="3" t="n">
        <v>0.3803116147308781</v>
      </c>
      <c r="AF223" s="3" t="n">
        <v>0.1324738326873896</v>
      </c>
      <c r="AG223" s="3" t="n">
        <v>1.167170727647702</v>
      </c>
      <c r="AH223" s="3" t="n">
        <v>0.3764190400318661</v>
      </c>
      <c r="AI223" s="3" t="n">
        <v>1.981243547091889</v>
      </c>
    </row>
    <row r="224">
      <c r="A224" s="2" t="inlineStr">
        <is>
          <t>ATKR</t>
        </is>
      </c>
      <c r="B224" s="2" t="inlineStr">
        <is>
          <t>Industrials</t>
        </is>
      </c>
      <c r="C224" s="3" t="n">
        <v>0.0001688824455793</v>
      </c>
      <c r="D224" s="2" t="n">
        <v>1975848379.730209</v>
      </c>
      <c r="E224" s="19">
        <f>SQRT(D224)</f>
        <v/>
      </c>
      <c r="F224" s="22">
        <f>D224/SUM($D$2:$D$2546)</f>
        <v/>
      </c>
      <c r="G224" s="22">
        <f>E224/SUM($E$2:$E$2546)</f>
        <v/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1</v>
      </c>
      <c r="O224" s="2" t="n">
        <v>0</v>
      </c>
      <c r="P224" s="2" t="n">
        <v>0</v>
      </c>
      <c r="Q224" s="2" t="n">
        <v>0</v>
      </c>
      <c r="R224" s="2" t="n">
        <v>0</v>
      </c>
      <c r="S224" s="3" t="n">
        <v>21.40426370242236</v>
      </c>
      <c r="T224" s="3" t="n">
        <v>1.445329803986645</v>
      </c>
      <c r="U224" s="3" t="n">
        <v>-0.001263971930331</v>
      </c>
      <c r="V224" s="3" t="n">
        <v>0.7418180539744328</v>
      </c>
      <c r="W224" s="3" t="n">
        <v>0.0422461425043941</v>
      </c>
      <c r="X224" s="3" t="n">
        <v>0.7976754960011115</v>
      </c>
      <c r="Y224" s="3" t="n">
        <v>0.0440970489004554</v>
      </c>
      <c r="Z224" s="3" t="n">
        <v>-0.6977640403015678</v>
      </c>
      <c r="AA224" s="3" t="n">
        <v>-1.103637030361848</v>
      </c>
      <c r="AB224" s="3" t="n">
        <v>-0.9261795629912236</v>
      </c>
      <c r="AC224" s="3" t="n">
        <v>0.0869742849516949</v>
      </c>
      <c r="AD224" s="3" t="n">
        <v>0.1074373935660921</v>
      </c>
      <c r="AE224" s="3" t="n">
        <v>-0.2277996070726915</v>
      </c>
      <c r="AF224" s="3" t="n">
        <v>-0.1004107002666632</v>
      </c>
      <c r="AG224" s="3" t="n">
        <v>1.386865210833826</v>
      </c>
      <c r="AH224" s="3" t="n">
        <v>0.320892432070732</v>
      </c>
      <c r="AI224" s="3" t="n">
        <v>1.521509565264853</v>
      </c>
    </row>
    <row r="225">
      <c r="A225" s="2" t="inlineStr">
        <is>
          <t>ATMU</t>
        </is>
      </c>
      <c r="B225" s="2" t="inlineStr">
        <is>
          <t>Industrials</t>
        </is>
      </c>
      <c r="C225" s="3" t="n">
        <v>-0.0094725408816976</v>
      </c>
      <c r="D225" s="2" t="n">
        <v>3708745659.195561</v>
      </c>
      <c r="E225" s="19">
        <f>SQRT(D225)</f>
        <v/>
      </c>
      <c r="F225" s="22">
        <f>D225/SUM($D$2:$D$2546)</f>
        <v/>
      </c>
      <c r="G225" s="22">
        <f>E225/SUM($E$2:$E$2546)</f>
        <v/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1</v>
      </c>
      <c r="O225" s="2" t="n">
        <v>0</v>
      </c>
      <c r="P225" s="2" t="n">
        <v>0</v>
      </c>
      <c r="Q225" s="2" t="n">
        <v>0</v>
      </c>
      <c r="R225" s="2" t="n">
        <v>0</v>
      </c>
      <c r="S225" s="3" t="n">
        <v>22.03395955914612</v>
      </c>
      <c r="T225" s="3" t="n">
        <v>1.245770608281763</v>
      </c>
      <c r="U225" s="3" t="n">
        <v>0.0006238297581837</v>
      </c>
      <c r="V225" s="3" t="n">
        <v>0.08528489928009959</v>
      </c>
      <c r="W225" s="3" t="n">
        <v>0.0220563633462327</v>
      </c>
      <c r="X225" s="3" t="n">
        <v>0.1968702400615292</v>
      </c>
      <c r="Y225" s="3" t="n">
        <v>0.0153686637397805</v>
      </c>
      <c r="Z225" s="3" t="n">
        <v>-1.642741997975445</v>
      </c>
      <c r="AA225" s="3" t="n">
        <v>-1.666896784951799</v>
      </c>
      <c r="AB225" s="3" t="n">
        <v>-1.583863355362549</v>
      </c>
      <c r="AC225" s="3" t="n">
        <v>0.06460405269526349</v>
      </c>
      <c r="AD225" s="3" t="n">
        <v>0.0725851877527752</v>
      </c>
      <c r="AE225" s="3" t="n">
        <v>0.0276024222753073</v>
      </c>
      <c r="AF225" s="3" t="n">
        <v>0.0481630838599053</v>
      </c>
      <c r="AG225" s="3" t="n">
        <v>1.149646282328344</v>
      </c>
      <c r="AH225" s="3" t="n">
        <v>0.4750380517503805</v>
      </c>
      <c r="AI225" s="3" t="n">
        <v>2.754663294340816</v>
      </c>
    </row>
    <row r="226">
      <c r="A226" s="2" t="inlineStr">
        <is>
          <t>ATNI</t>
        </is>
      </c>
      <c r="B226" s="2" t="inlineStr">
        <is>
          <t>Communication</t>
        </is>
      </c>
      <c r="C226" s="3" t="n">
        <v>-0.0575974082074679</v>
      </c>
      <c r="D226" s="2" t="n">
        <v>238097603.5116405</v>
      </c>
      <c r="E226" s="19">
        <f>SQRT(D226)</f>
        <v/>
      </c>
      <c r="F226" s="22">
        <f>D226/SUM($D$2:$D$2546)</f>
        <v/>
      </c>
      <c r="G226" s="22">
        <f>E226/SUM($E$2:$E$2546)</f>
        <v/>
      </c>
      <c r="H226" s="2" t="n">
        <v>1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3" t="n">
        <v>19.28819124635663</v>
      </c>
      <c r="T226" s="3" t="n">
        <v>0.4664735758910282</v>
      </c>
      <c r="U226" s="3" t="n">
        <v>-0.0009358703704822</v>
      </c>
      <c r="V226" s="3" t="n">
        <v>1.926600659706234</v>
      </c>
      <c r="W226" s="3" t="n">
        <v>0.0310790448577824</v>
      </c>
      <c r="X226" s="3" t="n">
        <v>1.152753197062866</v>
      </c>
      <c r="Y226" s="3" t="n">
        <v>0.0279978207017962</v>
      </c>
      <c r="Z226" s="3" t="n">
        <v>-2.97391009005005</v>
      </c>
      <c r="AA226" s="3" t="n">
        <v>-2.773589240659197</v>
      </c>
      <c r="AB226" s="3" t="n">
        <v>-2.370629104388081</v>
      </c>
      <c r="AC226" s="3" t="n">
        <v>-0.1180356273456822</v>
      </c>
      <c r="AD226" s="3" t="n">
        <v>0.4714537162257159</v>
      </c>
      <c r="AE226" s="3" t="n">
        <v>-0.1675090252707581</v>
      </c>
      <c r="AF226" s="3" t="n">
        <v>0.0589521811030296</v>
      </c>
      <c r="AG226" s="3" t="n">
        <v>3.522276541815925</v>
      </c>
      <c r="AH226" s="3" t="n">
        <v>0.4204056693415254</v>
      </c>
      <c r="AI226" s="3" t="n">
        <v>2.30918492584785</v>
      </c>
    </row>
    <row r="227">
      <c r="A227" s="2" t="inlineStr">
        <is>
          <t>ATO</t>
        </is>
      </c>
      <c r="B227" s="2" t="inlineStr">
        <is>
          <t>Utilities</t>
        </is>
      </c>
      <c r="C227" s="3" t="n">
        <v>-0.0051033282412965</v>
      </c>
      <c r="D227" s="2" t="n">
        <v>27325217187.35892</v>
      </c>
      <c r="E227" s="19">
        <f>SQRT(D227)</f>
        <v/>
      </c>
      <c r="F227" s="22">
        <f>D227/SUM($D$2:$D$2546)</f>
        <v/>
      </c>
      <c r="G227" s="22">
        <f>E227/SUM($E$2:$E$2546)</f>
        <v/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1</v>
      </c>
      <c r="S227" s="3" t="n">
        <v>24.03107581927967</v>
      </c>
      <c r="T227" s="3" t="n">
        <v>0.205986427076825</v>
      </c>
      <c r="U227" s="3" t="n">
        <v>0.0007964891428207</v>
      </c>
      <c r="V227" s="3" t="n">
        <v>0.4898712390177269</v>
      </c>
      <c r="W227" s="3" t="n">
        <v>0.0112597864264922</v>
      </c>
      <c r="X227" s="3" t="n">
        <v>0.1788641731921169</v>
      </c>
      <c r="Y227" s="3" t="n">
        <v>0.0107220194834293</v>
      </c>
      <c r="Z227" s="3" t="n">
        <v>-2.18482255117704</v>
      </c>
      <c r="AA227" s="3" t="n">
        <v>-2.158676566224912</v>
      </c>
      <c r="AB227" s="3" t="n">
        <v>-2.158520856146295</v>
      </c>
      <c r="AC227" s="3" t="n">
        <v>0.0272903960794492</v>
      </c>
      <c r="AD227" s="3" t="n">
        <v>0.054486666649031</v>
      </c>
      <c r="AE227" s="3" t="n">
        <v>0.0987055016181229</v>
      </c>
      <c r="AF227" s="3" t="n">
        <v>-0.0043277652650178</v>
      </c>
      <c r="AG227" s="3" t="n">
        <v>1.328655832391867</v>
      </c>
      <c r="AH227" s="3" t="n">
        <v>0.3247900489190322</v>
      </c>
      <c r="AI227" s="3" t="n">
        <v>1.670902486642973</v>
      </c>
    </row>
    <row r="228">
      <c r="A228" s="2" t="inlineStr">
        <is>
          <t>ATR</t>
        </is>
      </c>
      <c r="B228" s="2" t="inlineStr">
        <is>
          <t>Materials</t>
        </is>
      </c>
      <c r="C228" s="3" t="n">
        <v>-0.0220903842038958</v>
      </c>
      <c r="D228" s="2" t="n">
        <v>9210653938.312197</v>
      </c>
      <c r="E228" s="19">
        <f>SQRT(D228)</f>
        <v/>
      </c>
      <c r="F228" s="22">
        <f>D228/SUM($D$2:$D$2546)</f>
        <v/>
      </c>
      <c r="G228" s="22">
        <f>E228/SUM($E$2:$E$2546)</f>
        <v/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1</v>
      </c>
      <c r="Q228" s="2" t="n">
        <v>0</v>
      </c>
      <c r="R228" s="2" t="n">
        <v>0</v>
      </c>
      <c r="S228" s="3" t="n">
        <v>22.9436266877671</v>
      </c>
      <c r="T228" s="3" t="n">
        <v>0.7578443930231128</v>
      </c>
      <c r="U228" s="3" t="n">
        <v>0.0001931704736732</v>
      </c>
      <c r="V228" s="3" t="n">
        <v>0.2931520408956743</v>
      </c>
      <c r="W228" s="3" t="n">
        <v>0.017966758489756</v>
      </c>
      <c r="X228" s="3" t="n">
        <v>0.2262200065545745</v>
      </c>
      <c r="Y228" s="3" t="n">
        <v>0.0163680397171581</v>
      </c>
      <c r="Z228" s="3" t="n">
        <v>-1.885300603653536</v>
      </c>
      <c r="AA228" s="3" t="n">
        <v>-2.070580376575552</v>
      </c>
      <c r="AB228" s="3" t="n">
        <v>-2.231077635095958</v>
      </c>
      <c r="AC228" s="3" t="n">
        <v>0.0485177277306206</v>
      </c>
      <c r="AD228" s="3" t="n">
        <v>0.0788756156583087</v>
      </c>
      <c r="AE228" s="3" t="n">
        <v>0.2186813186813187</v>
      </c>
      <c r="AF228" s="3" t="n">
        <v>0.0361886986676025</v>
      </c>
      <c r="AG228" s="3" t="n">
        <v>1.058090772227845</v>
      </c>
      <c r="AH228" s="3" t="n">
        <v>0.2335350510062829</v>
      </c>
      <c r="AI228" s="3" t="n">
        <v>1.198159194288258</v>
      </c>
    </row>
    <row r="229">
      <c r="A229" s="2" t="inlineStr">
        <is>
          <t>ATRC</t>
        </is>
      </c>
      <c r="B229" s="2" t="inlineStr">
        <is>
          <t>Health Care</t>
        </is>
      </c>
      <c r="C229" s="3" t="n">
        <v>-0.035782514034428</v>
      </c>
      <c r="D229" s="2" t="n">
        <v>1824613497.531052</v>
      </c>
      <c r="E229" s="19">
        <f>SQRT(D229)</f>
        <v/>
      </c>
      <c r="F229" s="22">
        <f>D229/SUM($D$2:$D$2546)</f>
        <v/>
      </c>
      <c r="G229" s="22">
        <f>E229/SUM($E$2:$E$2546)</f>
        <v/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1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3" t="n">
        <v>21.32463401937709</v>
      </c>
      <c r="T229" s="3" t="n">
        <v>0.964911194969548</v>
      </c>
      <c r="U229" s="3" t="n">
        <v>-0.0002280115247279</v>
      </c>
      <c r="V229" s="3" t="n">
        <v>0.254569529726991</v>
      </c>
      <c r="W229" s="3" t="n">
        <v>0.0306449556187993</v>
      </c>
      <c r="X229" s="3" t="n">
        <v>0.5777465792016114</v>
      </c>
      <c r="Y229" s="3" t="n">
        <v>0.0259738078415545</v>
      </c>
      <c r="Z229" s="3" t="n">
        <v>-1.195759704809569</v>
      </c>
      <c r="AA229" s="3" t="n">
        <v>-1.488458666882158</v>
      </c>
      <c r="AB229" s="3" t="n">
        <v>-1.432977166597007</v>
      </c>
      <c r="AC229" s="3" t="n">
        <v>-0.0135699971711837</v>
      </c>
      <c r="AD229" s="3" t="n">
        <v>-0.0022338977572594</v>
      </c>
      <c r="AE229" s="3" t="n">
        <v>-0.6224598930481284</v>
      </c>
      <c r="AF229" s="3" t="n">
        <v>0.1747274138001442</v>
      </c>
      <c r="AG229" s="3" t="n">
        <v>1.033905810783331</v>
      </c>
      <c r="AH229" s="3" t="n">
        <v>0.1268803923468709</v>
      </c>
      <c r="AI229" s="3" t="n">
        <v>1.133188802366461</v>
      </c>
    </row>
    <row r="230">
      <c r="A230" s="2" t="inlineStr">
        <is>
          <t>ATRO</t>
        </is>
      </c>
      <c r="B230" s="2" t="inlineStr">
        <is>
          <t>Industrials</t>
        </is>
      </c>
      <c r="C230" s="3" t="n">
        <v>-0.040821962034999</v>
      </c>
      <c r="D230" s="2" t="n">
        <v>1082964792.5</v>
      </c>
      <c r="E230" s="19">
        <f>SQRT(D230)</f>
        <v/>
      </c>
      <c r="F230" s="22">
        <f>D230/SUM($D$2:$D$2546)</f>
        <v/>
      </c>
      <c r="G230" s="22">
        <f>E230/SUM($E$2:$E$2546)</f>
        <v/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1</v>
      </c>
      <c r="O230" s="2" t="n">
        <v>0</v>
      </c>
      <c r="P230" s="2" t="n">
        <v>0</v>
      </c>
      <c r="Q230" s="2" t="n">
        <v>0</v>
      </c>
      <c r="R230" s="2" t="n">
        <v>0</v>
      </c>
      <c r="S230" s="3" t="n">
        <v>20.80296829520321</v>
      </c>
      <c r="T230" s="3" t="n">
        <v>1.057562260022139</v>
      </c>
      <c r="U230" s="3" t="n">
        <v>0.0030724445757619</v>
      </c>
      <c r="V230" s="3" t="n">
        <v>0.2507662316270544</v>
      </c>
      <c r="W230" s="3" t="n">
        <v>0.0395611440772773</v>
      </c>
      <c r="X230" s="3" t="n">
        <v>0.6100816200718434</v>
      </c>
      <c r="Y230" s="3" t="n">
        <v>0.038943612109678</v>
      </c>
      <c r="Z230" s="3" t="n">
        <v>-0.973307712440084</v>
      </c>
      <c r="AA230" s="3" t="n">
        <v>-0.9400530331108948</v>
      </c>
      <c r="AB230" s="3" t="n">
        <v>-1.292249576900487</v>
      </c>
      <c r="AC230" s="3" t="n">
        <v>0.0048533433740414</v>
      </c>
      <c r="AD230" s="3" t="n">
        <v>0.0247173317040221</v>
      </c>
      <c r="AE230" s="3" t="n">
        <v>0.174294670846395</v>
      </c>
      <c r="AF230" s="3" t="n">
        <v>0.1957229935960955</v>
      </c>
      <c r="AG230" s="3" t="n">
        <v>1.14707403334167</v>
      </c>
      <c r="AH230" s="3" t="n">
        <v>0.3027905264980949</v>
      </c>
      <c r="AI230" s="3" t="n">
        <v>1.586498558388046</v>
      </c>
    </row>
    <row r="231">
      <c r="A231" s="2" t="inlineStr">
        <is>
          <t>ATYR</t>
        </is>
      </c>
      <c r="B231" s="2" t="inlineStr">
        <is>
          <t>Health Care</t>
        </is>
      </c>
      <c r="C231" s="3" t="n">
        <v>-0.0315608692982696</v>
      </c>
      <c r="D231" s="2" t="n">
        <v>504631174.4447336</v>
      </c>
      <c r="E231" s="19">
        <f>SQRT(D231)</f>
        <v/>
      </c>
      <c r="F231" s="22">
        <f>D231/SUM($D$2:$D$2546)</f>
        <v/>
      </c>
      <c r="G231" s="22">
        <f>E231/SUM($E$2:$E$2546)</f>
        <v/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1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3" t="n">
        <v>20.03933837277168</v>
      </c>
      <c r="T231" s="3" t="n">
        <v>1.213150885408935</v>
      </c>
      <c r="U231" s="3" t="n">
        <v>0.0041882772881628</v>
      </c>
      <c r="V231" s="3" t="n">
        <v>0.1483162432094192</v>
      </c>
      <c r="W231" s="3" t="n">
        <v>0.0608724768359891</v>
      </c>
      <c r="X231" s="3" t="n">
        <v>0.8063644675282543</v>
      </c>
      <c r="Y231" s="3" t="n">
        <v>0.0606387980562348</v>
      </c>
      <c r="Z231" s="3" t="n">
        <v>0.2518943777473987</v>
      </c>
      <c r="AA231" s="3" t="n">
        <v>-0.1482902203282744</v>
      </c>
      <c r="AB231" s="3" t="n">
        <v>-0.9634710315019877</v>
      </c>
      <c r="AC231" s="3" t="n">
        <v>-0.1548140581801412</v>
      </c>
      <c r="AD231" s="3" t="n">
        <v>-0.1517464712406238</v>
      </c>
      <c r="AE231" s="3" t="n">
        <v>0.2622823984526112</v>
      </c>
      <c r="AF231" s="3" t="n">
        <v>-0.3400036449790414</v>
      </c>
      <c r="AG231" s="3" t="n">
        <v>1.022485729329912</v>
      </c>
      <c r="AH231" s="3" t="n">
        <v>0.1248645773829456</v>
      </c>
      <c r="AI231" s="3" t="n">
        <v>1.151606653751086</v>
      </c>
    </row>
    <row r="232">
      <c r="A232" s="2" t="inlineStr">
        <is>
          <t>AU</t>
        </is>
      </c>
      <c r="B232" s="2" t="inlineStr">
        <is>
          <t>Materials</t>
        </is>
      </c>
      <c r="C232" s="3" t="n">
        <v>-0.0195481848587182</v>
      </c>
      <c r="D232" s="2" t="n">
        <v>27472642730.17054</v>
      </c>
      <c r="E232" s="19">
        <f>SQRT(D232)</f>
        <v/>
      </c>
      <c r="F232" s="22">
        <f>D232/SUM($D$2:$D$2546)</f>
        <v/>
      </c>
      <c r="G232" s="22">
        <f>E232/SUM($E$2:$E$2546)</f>
        <v/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1</v>
      </c>
      <c r="Q232" s="2" t="n">
        <v>0</v>
      </c>
      <c r="R232" s="2" t="n">
        <v>0</v>
      </c>
      <c r="S232" s="3" t="n">
        <v>24.03645653665527</v>
      </c>
      <c r="T232" s="3" t="n">
        <v>0.1284275366909876</v>
      </c>
      <c r="U232" s="3" t="n">
        <v>0.0030918563037565</v>
      </c>
      <c r="V232" s="3" t="n">
        <v>0.269941267494289</v>
      </c>
      <c r="W232" s="3" t="n">
        <v>0.0332650523379425</v>
      </c>
      <c r="X232" s="3" t="n">
        <v>0.466315942825863</v>
      </c>
      <c r="Y232" s="3" t="n">
        <v>0.0333732883674815</v>
      </c>
      <c r="Z232" s="3" t="n">
        <v>-2.170585459061102</v>
      </c>
      <c r="AA232" s="3" t="n">
        <v>-1.941649399913794</v>
      </c>
      <c r="AB232" s="3" t="n">
        <v>-2.083386172597438</v>
      </c>
      <c r="AC232" s="3" t="n">
        <v>0.0974059913450266</v>
      </c>
      <c r="AD232" s="3" t="inlineStr"/>
      <c r="AE232" s="3" t="n">
        <v>0.1007874015748032</v>
      </c>
      <c r="AF232" s="3" t="n">
        <v>0.1136842105263157</v>
      </c>
      <c r="AG232" s="3" t="n">
        <v>1.073418491981659</v>
      </c>
      <c r="AH232" s="3" t="n">
        <v>0.1636350767924127</v>
      </c>
      <c r="AI232" s="3" t="n">
        <v>1.27197950377562</v>
      </c>
    </row>
    <row r="233">
      <c r="A233" s="2" t="inlineStr">
        <is>
          <t>AUB</t>
        </is>
      </c>
      <c r="B233" s="2" t="inlineStr">
        <is>
          <t>Financials</t>
        </is>
      </c>
      <c r="C233" s="3" t="n">
        <v>-0.0020447324739274</v>
      </c>
      <c r="D233" s="2" t="n">
        <v>4803768276.689713</v>
      </c>
      <c r="E233" s="19">
        <f>SQRT(D233)</f>
        <v/>
      </c>
      <c r="F233" s="22">
        <f>D233/SUM($D$2:$D$2546)</f>
        <v/>
      </c>
      <c r="G233" s="22">
        <f>E233/SUM($E$2:$E$2546)</f>
        <v/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1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3" t="n">
        <v>22.29266650450738</v>
      </c>
      <c r="T233" s="3" t="n">
        <v>1.293762092812049</v>
      </c>
      <c r="U233" s="3" t="n">
        <v>-0.0001972519264033</v>
      </c>
      <c r="V233" s="3" t="n">
        <v>1.006010015814123</v>
      </c>
      <c r="W233" s="3" t="n">
        <v>0.0219984714082717</v>
      </c>
      <c r="X233" s="3" t="n">
        <v>0.519168394761274</v>
      </c>
      <c r="Y233" s="3" t="n">
        <v>0.0137509496820113</v>
      </c>
      <c r="Z233" s="3" t="n">
        <v>-1.67129660468801</v>
      </c>
      <c r="AA233" s="3" t="n">
        <v>-1.58055060714353</v>
      </c>
      <c r="AB233" s="3" t="n">
        <v>-1.734479842536473</v>
      </c>
      <c r="AC233" s="3" t="n">
        <v>0.0164795625934213</v>
      </c>
      <c r="AD233" s="3" t="n">
        <v>0.0318283462468262</v>
      </c>
      <c r="AE233" s="3" t="n">
        <v>-0.1212669683257918</v>
      </c>
      <c r="AF233" s="3" t="n">
        <v>0.0610162740352948</v>
      </c>
      <c r="AG233" s="3" t="n">
        <v>1.159372591662054</v>
      </c>
      <c r="AH233" s="3" t="n">
        <v>0.020526385387407</v>
      </c>
      <c r="AI233" s="3" t="n">
        <v>1.158420482059595</v>
      </c>
    </row>
    <row r="234">
      <c r="A234" s="2" t="inlineStr">
        <is>
          <t>AUPH</t>
        </is>
      </c>
      <c r="B234" s="2" t="inlineStr">
        <is>
          <t>Health Care</t>
        </is>
      </c>
      <c r="C234" s="3" t="n">
        <v>0.0066390220982041</v>
      </c>
      <c r="D234" s="2" t="n">
        <v>1583405143.765909</v>
      </c>
      <c r="E234" s="19">
        <f>SQRT(D234)</f>
        <v/>
      </c>
      <c r="F234" s="22">
        <f>D234/SUM($D$2:$D$2546)</f>
        <v/>
      </c>
      <c r="G234" s="22">
        <f>E234/SUM($E$2:$E$2546)</f>
        <v/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1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3" t="n">
        <v>21.18284351925381</v>
      </c>
      <c r="T234" s="3" t="n">
        <v>0.6412189521305769</v>
      </c>
      <c r="U234" s="3" t="n">
        <v>0.0010787583322392</v>
      </c>
      <c r="V234" s="3" t="n">
        <v>0.211759448502569</v>
      </c>
      <c r="W234" s="3" t="n">
        <v>0.0342041674868898</v>
      </c>
      <c r="X234" s="3" t="n">
        <v>0.345122226363254</v>
      </c>
      <c r="Y234" s="3" t="n">
        <v>0.0347722667348813</v>
      </c>
      <c r="Z234" s="3" t="n">
        <v>-0.8502524434969376</v>
      </c>
      <c r="AA234" s="3" t="n">
        <v>-1.152110281358598</v>
      </c>
      <c r="AB234" s="3" t="n">
        <v>-1.432131030513825</v>
      </c>
      <c r="AC234" s="3" t="n">
        <v>0.0543461667652141</v>
      </c>
      <c r="AD234" s="3" t="n">
        <v>0.0612376436831477</v>
      </c>
      <c r="AE234" s="3" t="n">
        <v>0.662773722627737</v>
      </c>
      <c r="AF234" s="3" t="n">
        <v>0.413407851514787</v>
      </c>
      <c r="AG234" s="3" t="n">
        <v>1.040808254447323</v>
      </c>
      <c r="AH234" s="3" t="n">
        <v>0.1628256812094826</v>
      </c>
      <c r="AI234" s="3" t="n">
        <v>1.192710430329763</v>
      </c>
    </row>
    <row r="235">
      <c r="A235" s="2" t="inlineStr">
        <is>
          <t>AUR</t>
        </is>
      </c>
      <c r="B235" s="2" t="inlineStr">
        <is>
          <t>Information Technology</t>
        </is>
      </c>
      <c r="C235" s="3" t="n">
        <v>0.015361270533752</v>
      </c>
      <c r="D235" s="2" t="n">
        <v>10313942281.0849</v>
      </c>
      <c r="E235" s="19">
        <f>SQRT(D235)</f>
        <v/>
      </c>
      <c r="F235" s="22">
        <f>D235/SUM($D$2:$D$2546)</f>
        <v/>
      </c>
      <c r="G235" s="22">
        <f>E235/SUM($E$2:$E$2546)</f>
        <v/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1</v>
      </c>
      <c r="P235" s="2" t="n">
        <v>0</v>
      </c>
      <c r="Q235" s="2" t="n">
        <v>0</v>
      </c>
      <c r="R235" s="2" t="n">
        <v>0</v>
      </c>
      <c r="S235" s="3" t="n">
        <v>23.0567624363878</v>
      </c>
      <c r="T235" s="3" t="n">
        <v>2.218666665845893</v>
      </c>
      <c r="U235" s="3" t="n">
        <v>0.000790638250688</v>
      </c>
      <c r="V235" s="3" t="n">
        <v>0.1930396686096803</v>
      </c>
      <c r="W235" s="3" t="n">
        <v>0.0513093734960395</v>
      </c>
      <c r="X235" s="3" t="n">
        <v>0.6567420876041895</v>
      </c>
      <c r="Y235" s="3" t="n">
        <v>0.0314883398433239</v>
      </c>
      <c r="Z235" s="3" t="n">
        <v>-1.27816644111258</v>
      </c>
      <c r="AA235" s="3" t="n">
        <v>-1.110809230312623</v>
      </c>
      <c r="AB235" s="3" t="n">
        <v>-1.583134490918198</v>
      </c>
      <c r="AC235" s="3" t="n">
        <v>-0.07795273408447161</v>
      </c>
      <c r="AD235" s="3" t="n">
        <v>-0.0760136113460519</v>
      </c>
      <c r="AE235" s="3" t="n">
        <v>0.3366754617414249</v>
      </c>
      <c r="AF235" s="3" t="n">
        <v>-0.8373333333333334</v>
      </c>
      <c r="AG235" s="3" t="n">
        <v>1.009501701418257</v>
      </c>
      <c r="AH235" s="3" t="n">
        <v>0.0501355013550135</v>
      </c>
      <c r="AI235" s="3" t="n">
        <v>1.049221496735309</v>
      </c>
    </row>
    <row r="236">
      <c r="A236" s="2" t="inlineStr">
        <is>
          <t>AURA</t>
        </is>
      </c>
      <c r="B236" s="2" t="inlineStr">
        <is>
          <t>Health Care</t>
        </is>
      </c>
      <c r="C236" s="3" t="n">
        <v>-0.0323288897534632</v>
      </c>
      <c r="D236" s="2" t="n">
        <v>459128636.0812287</v>
      </c>
      <c r="E236" s="19">
        <f>SQRT(D236)</f>
        <v/>
      </c>
      <c r="F236" s="22">
        <f>D236/SUM($D$2:$D$2546)</f>
        <v/>
      </c>
      <c r="G236" s="22">
        <f>E236/SUM($E$2:$E$2546)</f>
        <v/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1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3" t="n">
        <v>19.94484098166159</v>
      </c>
      <c r="T236" s="3" t="n">
        <v>0.9880061177795512</v>
      </c>
      <c r="U236" s="3" t="n">
        <v>-0.0008238441974211999</v>
      </c>
      <c r="V236" s="3" t="n">
        <v>0.3803487438520492</v>
      </c>
      <c r="W236" s="3" t="n">
        <v>0.0405459564937702</v>
      </c>
      <c r="X236" s="3" t="n">
        <v>0.8140743294429036</v>
      </c>
      <c r="Y236" s="3" t="n">
        <v>0.0408373741018429</v>
      </c>
      <c r="Z236" s="3" t="n">
        <v>-2.896786748231602</v>
      </c>
      <c r="AA236" s="3" t="n">
        <v>-2.67451461355723</v>
      </c>
      <c r="AB236" s="3" t="n">
        <v>-2.690039411486302</v>
      </c>
      <c r="AC236" s="3" t="n">
        <v>-0.2353937252149074</v>
      </c>
      <c r="AD236" s="3" t="n">
        <v>-0.2329020487867841</v>
      </c>
      <c r="AE236" s="3" t="n">
        <v>0.5930089102124743</v>
      </c>
      <c r="AF236" s="3" t="inlineStr"/>
      <c r="AG236" s="3" t="n">
        <v>1.032487627274377</v>
      </c>
      <c r="AH236" s="3" t="n">
        <v>0.08861186808025549</v>
      </c>
      <c r="AI236" s="3" t="n">
        <v>1.085415366290822</v>
      </c>
    </row>
    <row r="237">
      <c r="A237" s="2" t="inlineStr">
        <is>
          <t>AVA</t>
        </is>
      </c>
      <c r="B237" s="2" t="inlineStr">
        <is>
          <t>Utilities</t>
        </is>
      </c>
      <c r="C237" s="3" t="n">
        <v>-0.008230594038804001</v>
      </c>
      <c r="D237" s="2" t="n">
        <v>3000506936.152382</v>
      </c>
      <c r="E237" s="19">
        <f>SQRT(D237)</f>
        <v/>
      </c>
      <c r="F237" s="22">
        <f>D237/SUM($D$2:$D$2546)</f>
        <v/>
      </c>
      <c r="G237" s="22">
        <f>E237/SUM($E$2:$E$2546)</f>
        <v/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1</v>
      </c>
      <c r="S237" s="3" t="n">
        <v>21.82204709005669</v>
      </c>
      <c r="T237" s="3" t="n">
        <v>0.1356367672855589</v>
      </c>
      <c r="U237" s="3" t="n">
        <v>0.0002359140587981</v>
      </c>
      <c r="V237" s="3" t="n">
        <v>0.881517708934792</v>
      </c>
      <c r="W237" s="3" t="n">
        <v>0.0122159622944611</v>
      </c>
      <c r="X237" s="3" t="n">
        <v>0.1496835440369243</v>
      </c>
      <c r="Y237" s="3" t="n">
        <v>0.0116653198815649</v>
      </c>
      <c r="Z237" s="3" t="n">
        <v>-1.565503002687296</v>
      </c>
      <c r="AA237" s="3" t="n">
        <v>-1.698027093760406</v>
      </c>
      <c r="AB237" s="3" t="n">
        <v>-1.802031714238752</v>
      </c>
      <c r="AC237" s="3" t="n">
        <v>0.0186635129301884</v>
      </c>
      <c r="AD237" s="3" t="n">
        <v>0.1146472937140145</v>
      </c>
      <c r="AE237" s="3" t="n">
        <v>0.0365998229267946</v>
      </c>
      <c r="AF237" s="3" t="n">
        <v>0.0900252319951524</v>
      </c>
      <c r="AG237" s="3" t="n">
        <v>1.933508923526031</v>
      </c>
      <c r="AH237" s="3" t="n">
        <v>0.3928084314941104</v>
      </c>
      <c r="AI237" s="3" t="n">
        <v>2.058979206049149</v>
      </c>
    </row>
    <row r="238">
      <c r="A238" s="2" t="inlineStr">
        <is>
          <t>AVAH</t>
        </is>
      </c>
      <c r="B238" s="2" t="inlineStr">
        <is>
          <t>Health Care</t>
        </is>
      </c>
      <c r="C238" s="3" t="n">
        <v>0.0069686294870375</v>
      </c>
      <c r="D238" s="2" t="n">
        <v>1493716408.373342</v>
      </c>
      <c r="E238" s="19">
        <f>SQRT(D238)</f>
        <v/>
      </c>
      <c r="F238" s="22">
        <f>D238/SUM($D$2:$D$2546)</f>
        <v/>
      </c>
      <c r="G238" s="22">
        <f>E238/SUM($E$2:$E$2546)</f>
        <v/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1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3" t="n">
        <v>21.12453308527297</v>
      </c>
      <c r="T238" s="3" t="n">
        <v>0.9660449657409396</v>
      </c>
      <c r="U238" s="3" t="n">
        <v>-0.000152036178404</v>
      </c>
      <c r="V238" s="3" t="n">
        <v>-0.007539583776993</v>
      </c>
      <c r="W238" s="3" t="n">
        <v>0.0742737600605317</v>
      </c>
      <c r="X238" s="3" t="n">
        <v>0.2701713311740507</v>
      </c>
      <c r="Y238" s="3" t="n">
        <v>0.06504554336978099</v>
      </c>
      <c r="Z238" s="3" t="n">
        <v>-1.989941535941192</v>
      </c>
      <c r="AA238" s="3" t="n">
        <v>-2.473106361729902</v>
      </c>
      <c r="AB238" s="3" t="n">
        <v>-3.135674450529649</v>
      </c>
      <c r="AC238" s="3" t="n">
        <v>0.0723698282980776</v>
      </c>
      <c r="AD238" s="3" t="n">
        <v>0.0793778520041301</v>
      </c>
      <c r="AE238" s="3" t="n">
        <v>0.3777335984095428</v>
      </c>
      <c r="AF238" s="3" t="n">
        <v>0.0620217390303626</v>
      </c>
      <c r="AG238" s="3" t="n">
        <v>1.849888233726024</v>
      </c>
      <c r="AH238" s="3" t="n">
        <v>0.746764345661222</v>
      </c>
      <c r="AI238" s="3" t="inlineStr"/>
    </row>
    <row r="239">
      <c r="A239" s="2" t="inlineStr">
        <is>
          <t>AVAV</t>
        </is>
      </c>
      <c r="B239" s="2" t="inlineStr">
        <is>
          <t>Industrials</t>
        </is>
      </c>
      <c r="C239" s="3" t="n">
        <v>-0.0201378426807413</v>
      </c>
      <c r="D239" s="2" t="n">
        <v>12721612851.29065</v>
      </c>
      <c r="E239" s="19">
        <f>SQRT(D239)</f>
        <v/>
      </c>
      <c r="F239" s="22">
        <f>D239/SUM($D$2:$D$2546)</f>
        <v/>
      </c>
      <c r="G239" s="22">
        <f>E239/SUM($E$2:$E$2546)</f>
        <v/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1</v>
      </c>
      <c r="O239" s="2" t="n">
        <v>0</v>
      </c>
      <c r="P239" s="2" t="n">
        <v>0</v>
      </c>
      <c r="Q239" s="2" t="n">
        <v>0</v>
      </c>
      <c r="R239" s="2" t="n">
        <v>0</v>
      </c>
      <c r="S239" s="3" t="n">
        <v>23.26656818330551</v>
      </c>
      <c r="T239" s="3" t="n">
        <v>1.00194292405755</v>
      </c>
      <c r="U239" s="3" t="n">
        <v>0.002978224123057</v>
      </c>
      <c r="V239" s="3" t="n">
        <v>0.3479966771313009</v>
      </c>
      <c r="W239" s="3" t="n">
        <v>0.0400694389413738</v>
      </c>
      <c r="X239" s="3" t="n">
        <v>0.5781506669859372</v>
      </c>
      <c r="Y239" s="3" t="n">
        <v>0.0396421121335187</v>
      </c>
      <c r="Z239" s="3" t="n">
        <v>-0.6636866713796821</v>
      </c>
      <c r="AA239" s="3" t="n">
        <v>-0.5325959264256375</v>
      </c>
      <c r="AB239" s="3" t="n">
        <v>-1.262882315833309</v>
      </c>
      <c r="AC239" s="3" t="n">
        <v>-0.0211828486804375</v>
      </c>
      <c r="AD239" s="3" t="n">
        <v>0.0071953140745603</v>
      </c>
      <c r="AE239" s="3" t="n">
        <v>0.5262773722627737</v>
      </c>
      <c r="AF239" s="3" t="n">
        <v>0.2061913564470016</v>
      </c>
      <c r="AG239" s="3" t="n">
        <v>1.057044889550021</v>
      </c>
      <c r="AH239" s="3" t="n">
        <v>0.1475289013923628</v>
      </c>
      <c r="AI239" s="3" t="n">
        <v>1.163923661628808</v>
      </c>
    </row>
    <row r="240">
      <c r="A240" s="2" t="inlineStr">
        <is>
          <t>AVB</t>
        </is>
      </c>
      <c r="B240" s="2" t="inlineStr">
        <is>
          <t>Real Estate</t>
        </is>
      </c>
      <c r="C240" s="3" t="n">
        <v>-0.009148750900919199</v>
      </c>
      <c r="D240" s="2" t="n">
        <v>26469745213.83673</v>
      </c>
      <c r="E240" s="19">
        <f>SQRT(D240)</f>
        <v/>
      </c>
      <c r="F240" s="22">
        <f>D240/SUM($D$2:$D$2546)</f>
        <v/>
      </c>
      <c r="G240" s="22">
        <f>E240/SUM($E$2:$E$2546)</f>
        <v/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1</v>
      </c>
      <c r="R240" s="2" t="n">
        <v>0</v>
      </c>
      <c r="S240" s="3" t="n">
        <v>23.99926822767014</v>
      </c>
      <c r="T240" s="3" t="n">
        <v>0.6783537013401016</v>
      </c>
      <c r="U240" s="3" t="n">
        <v>-1.615773948679595e-05</v>
      </c>
      <c r="V240" s="3" t="n">
        <v>0.451372648413498</v>
      </c>
      <c r="W240" s="3" t="n">
        <v>0.0152212323277027</v>
      </c>
      <c r="X240" s="3" t="n">
        <v>0.1637735622924821</v>
      </c>
      <c r="Y240" s="3" t="n">
        <v>0.0131329974184401</v>
      </c>
      <c r="Z240" s="3" t="n">
        <v>-2.026799666317146</v>
      </c>
      <c r="AA240" s="3" t="n">
        <v>-2.010129502919507</v>
      </c>
      <c r="AB240" s="3" t="n">
        <v>-2.171332140836253</v>
      </c>
      <c r="AC240" s="3" t="n">
        <v>0.0405995596602204</v>
      </c>
      <c r="AD240" s="3" t="n">
        <v>0.0756176526759199</v>
      </c>
      <c r="AE240" s="3" t="n">
        <v>-0.0042048151915904</v>
      </c>
      <c r="AF240" s="3" t="n">
        <v>0.07686627444829031</v>
      </c>
      <c r="AG240" s="3" t="n">
        <v>1.302060255412677</v>
      </c>
      <c r="AH240" s="3" t="n">
        <v>0.40431524120058</v>
      </c>
      <c r="AI240" s="3" t="n">
        <v>1.669203719973662</v>
      </c>
    </row>
    <row r="241">
      <c r="A241" s="2" t="inlineStr">
        <is>
          <t>AVBP</t>
        </is>
      </c>
      <c r="B241" s="2" t="inlineStr">
        <is>
          <t>Health Care</t>
        </is>
      </c>
      <c r="C241" s="3" t="n">
        <v>0.0327540393372501</v>
      </c>
      <c r="D241" s="2" t="n">
        <v>743890144.1171074</v>
      </c>
      <c r="E241" s="19">
        <f>SQRT(D241)</f>
        <v/>
      </c>
      <c r="F241" s="22">
        <f>D241/SUM($D$2:$D$2546)</f>
        <v/>
      </c>
      <c r="G241" s="22">
        <f>E241/SUM($E$2:$E$2546)</f>
        <v/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1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3" t="n">
        <v>20.42740392613861</v>
      </c>
      <c r="T241" s="3" t="n">
        <v>0.8036783914736425</v>
      </c>
      <c r="U241" s="3" t="n">
        <v>-0.0002140483291908</v>
      </c>
      <c r="V241" s="3" t="n">
        <v>0.335896371226373</v>
      </c>
      <c r="W241" s="3" t="n">
        <v>0.0321277939914301</v>
      </c>
      <c r="X241" s="3" t="n">
        <v>1.137564730917831</v>
      </c>
      <c r="Y241" s="3" t="n">
        <v>0.0310342633575748</v>
      </c>
      <c r="Z241" s="3" t="n">
        <v>-1.900955394061668</v>
      </c>
      <c r="AA241" s="3" t="n">
        <v>-1.691197621375458</v>
      </c>
      <c r="AB241" s="3" t="n">
        <v>-2.060910807712194</v>
      </c>
      <c r="AC241" s="3" t="n">
        <v>-0.1688367576761817</v>
      </c>
      <c r="AD241" s="3" t="inlineStr"/>
      <c r="AE241" s="3" t="n">
        <v>-0.3581773351967687</v>
      </c>
      <c r="AF241" s="3" t="inlineStr"/>
      <c r="AG241" s="3" t="n">
        <v>1</v>
      </c>
      <c r="AH241" s="3" t="n">
        <v>0.0003636282680162</v>
      </c>
      <c r="AI241" s="3" t="n">
        <v>1</v>
      </c>
    </row>
    <row r="242">
      <c r="A242" s="2" t="inlineStr">
        <is>
          <t>AVD</t>
        </is>
      </c>
      <c r="B242" s="2" t="inlineStr">
        <is>
          <t>Materials</t>
        </is>
      </c>
      <c r="C242" s="3" t="n">
        <v>0.0262187057195904</v>
      </c>
      <c r="D242" s="2" t="n">
        <v>150027097.2570133</v>
      </c>
      <c r="E242" s="19">
        <f>SQRT(D242)</f>
        <v/>
      </c>
      <c r="F242" s="22">
        <f>D242/SUM($D$2:$D$2546)</f>
        <v/>
      </c>
      <c r="G242" s="22">
        <f>E242/SUM($E$2:$E$2546)</f>
        <v/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1</v>
      </c>
      <c r="Q242" s="2" t="n">
        <v>0</v>
      </c>
      <c r="R242" s="2" t="n">
        <v>0</v>
      </c>
      <c r="S242" s="3" t="n">
        <v>18.82632648412567</v>
      </c>
      <c r="T242" s="3" t="n">
        <v>0.8818892558873668</v>
      </c>
      <c r="U242" s="3" t="n">
        <v>-0.0031014181329101</v>
      </c>
      <c r="V242" s="3" t="n">
        <v>1.538535399405721</v>
      </c>
      <c r="W242" s="3" t="n">
        <v>0.0442584625907791</v>
      </c>
      <c r="X242" s="3" t="n">
        <v>0.4653831863544906</v>
      </c>
      <c r="Y242" s="3" t="n">
        <v>0.0444048741898754</v>
      </c>
      <c r="Z242" s="3" t="n">
        <v>-1.525672790341326</v>
      </c>
      <c r="AA242" s="3" t="n">
        <v>-1.713426528841878</v>
      </c>
      <c r="AB242" s="3" t="n">
        <v>-1.642723187528063</v>
      </c>
      <c r="AC242" s="3" t="n">
        <v>-0.0226359108593714</v>
      </c>
      <c r="AD242" s="3" t="n">
        <v>0.0586560705425407</v>
      </c>
      <c r="AE242" s="3" t="n">
        <v>-1.012954186413902</v>
      </c>
      <c r="AF242" s="3" t="n">
        <v>-0.0106983183723574</v>
      </c>
      <c r="AG242" s="3" t="n">
        <v>2.263105155433123</v>
      </c>
      <c r="AH242" s="3" t="n">
        <v>0.3198420805610005</v>
      </c>
      <c r="AI242" s="3" t="n">
        <v>1.820978936149934</v>
      </c>
    </row>
    <row r="243">
      <c r="A243" s="2" t="inlineStr">
        <is>
          <t>AVDL</t>
        </is>
      </c>
      <c r="B243" s="2" t="inlineStr">
        <is>
          <t>Health Care</t>
        </is>
      </c>
      <c r="C243" s="3" t="n">
        <v>-0.0198026605397283</v>
      </c>
      <c r="D243" s="2" t="n">
        <v>1351545800.600178</v>
      </c>
      <c r="E243" s="19">
        <f>SQRT(D243)</f>
        <v/>
      </c>
      <c r="F243" s="22">
        <f>D243/SUM($D$2:$D$2546)</f>
        <v/>
      </c>
      <c r="G243" s="22">
        <f>E243/SUM($E$2:$E$2546)</f>
        <v/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1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3" t="n">
        <v>21.02451481182294</v>
      </c>
      <c r="T243" s="3" t="n">
        <v>0.7180537274449111</v>
      </c>
      <c r="U243" s="3" t="n">
        <v>-0.0003550520999065</v>
      </c>
      <c r="V243" s="3" t="n">
        <v>0.0671150026582296</v>
      </c>
      <c r="W243" s="3" t="n">
        <v>0.0355132856561594</v>
      </c>
      <c r="X243" s="3" t="n">
        <v>0.6019452863760026</v>
      </c>
      <c r="Y243" s="3" t="n">
        <v>0.0324255754069317</v>
      </c>
      <c r="Z243" s="3" t="n">
        <v>-1.311599854136051</v>
      </c>
      <c r="AA243" s="3" t="n">
        <v>-1.252913132044364</v>
      </c>
      <c r="AB243" s="3" t="n">
        <v>-1.318077008175298</v>
      </c>
      <c r="AC243" s="3" t="n">
        <v>0.028604284059654</v>
      </c>
      <c r="AD243" s="3" t="n">
        <v>0.0317651092407932</v>
      </c>
      <c r="AE243" s="3" t="n">
        <v>0.1777777777777777</v>
      </c>
      <c r="AF243" s="3" t="n">
        <v>1.086490765171504</v>
      </c>
      <c r="AG243" s="3" t="n">
        <v>1.001481266856892</v>
      </c>
      <c r="AH243" s="3" t="n">
        <v>0.0145599683688026</v>
      </c>
      <c r="AI243" s="3" t="n">
        <v>1.022070577340727</v>
      </c>
    </row>
    <row r="244">
      <c r="A244" s="2" t="inlineStr">
        <is>
          <t>AVGO</t>
        </is>
      </c>
      <c r="B244" s="2" t="inlineStr">
        <is>
          <t>Information Technology</t>
        </is>
      </c>
      <c r="C244" s="3" t="n">
        <v>0.0068998014180246</v>
      </c>
      <c r="D244" s="2" t="n">
        <v>1460179792042.687</v>
      </c>
      <c r="E244" s="19">
        <f>SQRT(D244)</f>
        <v/>
      </c>
      <c r="F244" s="22">
        <f>D244/SUM($D$2:$D$2546)</f>
        <v/>
      </c>
      <c r="G244" s="22">
        <f>E244/SUM($E$2:$E$2546)</f>
        <v/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1</v>
      </c>
      <c r="P244" s="2" t="n">
        <v>0</v>
      </c>
      <c r="Q244" s="2" t="n">
        <v>0</v>
      </c>
      <c r="R244" s="2" t="n">
        <v>0</v>
      </c>
      <c r="S244" s="3" t="n">
        <v>28.00958068930176</v>
      </c>
      <c r="T244" s="3" t="n">
        <v>1.621874183128536</v>
      </c>
      <c r="U244" s="3" t="n">
        <v>0.0027804203798696</v>
      </c>
      <c r="V244" s="3" t="n">
        <v>0.0501835461628261</v>
      </c>
      <c r="W244" s="3" t="n">
        <v>0.0297012026723968</v>
      </c>
      <c r="X244" s="3" t="n">
        <v>0.4663157442640054</v>
      </c>
      <c r="Y244" s="3" t="n">
        <v>0.016269965465501</v>
      </c>
      <c r="Z244" s="3" t="n">
        <v>-2.587021651579668</v>
      </c>
      <c r="AA244" s="3" t="n">
        <v>-2.399394277108482</v>
      </c>
      <c r="AB244" s="3" t="n">
        <v>-2.126030664890984</v>
      </c>
      <c r="AC244" s="3" t="n">
        <v>0.0113410691548016</v>
      </c>
      <c r="AD244" s="3" t="n">
        <v>0.0127299392179621</v>
      </c>
      <c r="AE244" s="3" t="n">
        <v>-0.2985014175779668</v>
      </c>
      <c r="AF244" s="3" t="n">
        <v>0.2285026037347839</v>
      </c>
      <c r="AG244" s="3" t="n">
        <v>1.043024153835272</v>
      </c>
      <c r="AH244" s="3" t="n">
        <v>0.3878071017564198</v>
      </c>
      <c r="AI244" s="3" t="n">
        <v>1.857335862548958</v>
      </c>
    </row>
    <row r="245">
      <c r="A245" s="2" t="inlineStr">
        <is>
          <t>AVIR</t>
        </is>
      </c>
      <c r="B245" s="2" t="inlineStr">
        <is>
          <t>Health Care</t>
        </is>
      </c>
      <c r="C245" s="3" t="n">
        <v>-0.0028612295484409</v>
      </c>
      <c r="D245" s="2" t="n">
        <v>273443786</v>
      </c>
      <c r="E245" s="19">
        <f>SQRT(D245)</f>
        <v/>
      </c>
      <c r="F245" s="22">
        <f>D245/SUM($D$2:$D$2546)</f>
        <v/>
      </c>
      <c r="G245" s="22">
        <f>E245/SUM($E$2:$E$2546)</f>
        <v/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1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3" t="n">
        <v>19.42660662305197</v>
      </c>
      <c r="T245" s="3" t="n">
        <v>0.6955953407404828</v>
      </c>
      <c r="U245" s="3" t="n">
        <v>0.0003526863769141</v>
      </c>
      <c r="V245" s="3" t="n">
        <v>1.332690734467815</v>
      </c>
      <c r="W245" s="3" t="n">
        <v>0.0282731062876835</v>
      </c>
      <c r="X245" s="3" t="n">
        <v>0.3114003428040302</v>
      </c>
      <c r="Y245" s="3" t="n">
        <v>0.027207846688178</v>
      </c>
      <c r="Z245" s="3" t="n">
        <v>-2.277779673282035</v>
      </c>
      <c r="AA245" s="3" t="n">
        <v>-2.24044437804076</v>
      </c>
      <c r="AB245" s="3" t="n">
        <v>-2.393936545562583</v>
      </c>
      <c r="AC245" s="3" t="n">
        <v>-0.5435998461489997</v>
      </c>
      <c r="AD245" s="3" t="n">
        <v>-0.5420785096941277</v>
      </c>
      <c r="AE245" s="3" t="n">
        <v>-0.6555555555555557</v>
      </c>
      <c r="AF245" s="3" t="n">
        <v>-1.2</v>
      </c>
      <c r="AG245" s="3" t="n">
        <v>1.001554249983944</v>
      </c>
      <c r="AH245" s="3" t="n">
        <v>0.0031817775564663</v>
      </c>
      <c r="AI245" s="3" t="n">
        <v>1.001166249560941</v>
      </c>
    </row>
    <row r="246">
      <c r="A246" s="2" t="inlineStr">
        <is>
          <t>AVNS</t>
        </is>
      </c>
      <c r="B246" s="2" t="inlineStr">
        <is>
          <t>Health Care</t>
        </is>
      </c>
      <c r="C246" s="3" t="n">
        <v>0.0193465304267608</v>
      </c>
      <c r="D246" s="2" t="n">
        <v>499003250.25</v>
      </c>
      <c r="E246" s="19">
        <f>SQRT(D246)</f>
        <v/>
      </c>
      <c r="F246" s="22">
        <f>D246/SUM($D$2:$D$2546)</f>
        <v/>
      </c>
      <c r="G246" s="22">
        <f>E246/SUM($E$2:$E$2546)</f>
        <v/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1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3" t="n">
        <v>20.02812316722164</v>
      </c>
      <c r="T246" s="3" t="n">
        <v>0.9047744660712752</v>
      </c>
      <c r="U246" s="3" t="n">
        <v>-0.0022488613951402</v>
      </c>
      <c r="V246" s="3" t="n">
        <v>1.555701289743253</v>
      </c>
      <c r="W246" s="3" t="n">
        <v>0.0277885653086329</v>
      </c>
      <c r="X246" s="3" t="n">
        <v>1.53284420424367</v>
      </c>
      <c r="Y246" s="3" t="n">
        <v>0.0273501479959962</v>
      </c>
      <c r="Z246" s="3" t="n">
        <v>-1.099101584025018</v>
      </c>
      <c r="AA246" s="3" t="n">
        <v>-1.424340962346284</v>
      </c>
      <c r="AB246" s="3" t="n">
        <v>-1.638669107319372</v>
      </c>
      <c r="AC246" s="3" t="n">
        <v>-0.6156272526202849</v>
      </c>
      <c r="AD246" s="3" t="n">
        <v>-0.5354674541020187</v>
      </c>
      <c r="AE246" s="3" t="n">
        <v>-1.026086956521739</v>
      </c>
      <c r="AF246" s="3" t="n">
        <v>0.0443127421928424</v>
      </c>
      <c r="AG246" s="3" t="n">
        <v>1.191782317954952</v>
      </c>
      <c r="AH246" s="3" t="n">
        <v>0.1321462945139557</v>
      </c>
      <c r="AI246" s="3" t="n">
        <v>1.1232770836017</v>
      </c>
    </row>
    <row r="247">
      <c r="A247" s="2" t="inlineStr">
        <is>
          <t>AVNT</t>
        </is>
      </c>
      <c r="B247" s="2" t="inlineStr">
        <is>
          <t>Materials</t>
        </is>
      </c>
      <c r="C247" s="3" t="n">
        <v>-0.0044223029140766</v>
      </c>
      <c r="D247" s="2" t="n">
        <v>3267481722.525558</v>
      </c>
      <c r="E247" s="19">
        <f>SQRT(D247)</f>
        <v/>
      </c>
      <c r="F247" s="22">
        <f>D247/SUM($D$2:$D$2546)</f>
        <v/>
      </c>
      <c r="G247" s="22">
        <f>E247/SUM($E$2:$E$2546)</f>
        <v/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1</v>
      </c>
      <c r="Q247" s="2" t="n">
        <v>0</v>
      </c>
      <c r="R247" s="2" t="n">
        <v>0</v>
      </c>
      <c r="S247" s="3" t="n">
        <v>21.90728540972874</v>
      </c>
      <c r="T247" s="3" t="n">
        <v>1.386226712050773</v>
      </c>
      <c r="U247" s="3" t="n">
        <v>-0.001087880167933</v>
      </c>
      <c r="V247" s="3" t="n">
        <v>0.7217484902033918</v>
      </c>
      <c r="W247" s="3" t="n">
        <v>0.0269324368988515</v>
      </c>
      <c r="X247" s="3" t="n">
        <v>0.5488522748374152</v>
      </c>
      <c r="Y247" s="3" t="n">
        <v>0.0225158457481518</v>
      </c>
      <c r="Z247" s="3" t="n">
        <v>-1.678248095498163</v>
      </c>
      <c r="AA247" s="3" t="n">
        <v>-1.820040370979648</v>
      </c>
      <c r="AB247" s="3" t="n">
        <v>-1.967930151700667</v>
      </c>
      <c r="AC247" s="3" t="n">
        <v>0.0643920969930855</v>
      </c>
      <c r="AD247" s="3" t="n">
        <v>0.1214390878652868</v>
      </c>
      <c r="AE247" s="3" t="n">
        <v>-0.2750193348801237</v>
      </c>
      <c r="AF247" s="3" t="n">
        <v>-0.0146430862274351</v>
      </c>
      <c r="AG247" s="3" t="n">
        <v>1.61821309850776</v>
      </c>
      <c r="AH247" s="3" t="n">
        <v>0.3294311382127077</v>
      </c>
      <c r="AI247" s="3" t="n">
        <v>1.856549209176101</v>
      </c>
    </row>
    <row r="248">
      <c r="A248" s="2" t="inlineStr">
        <is>
          <t>AVNW</t>
        </is>
      </c>
      <c r="B248" s="2" t="inlineStr">
        <is>
          <t>Information Technology</t>
        </is>
      </c>
      <c r="C248" s="3" t="n">
        <v>-0.0334032392463227</v>
      </c>
      <c r="D248" s="2" t="n">
        <v>294559736.3156319</v>
      </c>
      <c r="E248" s="19">
        <f>SQRT(D248)</f>
        <v/>
      </c>
      <c r="F248" s="22">
        <f>D248/SUM($D$2:$D$2546)</f>
        <v/>
      </c>
      <c r="G248" s="22">
        <f>E248/SUM($E$2:$E$2546)</f>
        <v/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1</v>
      </c>
      <c r="P248" s="2" t="n">
        <v>0</v>
      </c>
      <c r="Q248" s="2" t="n">
        <v>0</v>
      </c>
      <c r="R248" s="2" t="n">
        <v>0</v>
      </c>
      <c r="S248" s="3" t="n">
        <v>19.50099238026814</v>
      </c>
      <c r="T248" s="3" t="n">
        <v>1.146267925201917</v>
      </c>
      <c r="U248" s="3" t="n">
        <v>8.630136106113317e-05</v>
      </c>
      <c r="V248" s="3" t="n">
        <v>0.8934792082988202</v>
      </c>
      <c r="W248" s="3" t="n">
        <v>0.0296439061348709</v>
      </c>
      <c r="X248" s="3" t="n">
        <v>0.6094344082159637</v>
      </c>
      <c r="Y248" s="3" t="n">
        <v>0.0201223800974315</v>
      </c>
      <c r="Z248" s="3" t="n">
        <v>-1.978772571332807</v>
      </c>
      <c r="AA248" s="3" t="n">
        <v>-1.906610125084576</v>
      </c>
      <c r="AB248" s="3" t="n">
        <v>-1.371999852651932</v>
      </c>
      <c r="AC248" s="3" t="n">
        <v>0.0705731212962686</v>
      </c>
      <c r="AD248" s="3" t="n">
        <v>0.0992260529751462</v>
      </c>
      <c r="AE248" s="3" t="n">
        <v>-0.5624678663239074</v>
      </c>
      <c r="AF248" s="3" t="n">
        <v>0.1231049855678986</v>
      </c>
      <c r="AG248" s="3" t="n">
        <v>1.234132474664156</v>
      </c>
      <c r="AH248" s="3" t="n">
        <v>0.1435679366362648</v>
      </c>
      <c r="AI248" s="3" t="n">
        <v>1.262045800830601</v>
      </c>
    </row>
    <row r="249">
      <c r="A249" s="2" t="inlineStr">
        <is>
          <t>AVO</t>
        </is>
      </c>
      <c r="B249" s="2" t="inlineStr">
        <is>
          <t>Consumer Staples</t>
        </is>
      </c>
      <c r="C249" s="3" t="n">
        <v>-0.0242730515278762</v>
      </c>
      <c r="D249" s="2" t="n">
        <v>886199346.4638233</v>
      </c>
      <c r="E249" s="19">
        <f>SQRT(D249)</f>
        <v/>
      </c>
      <c r="F249" s="22">
        <f>D249/SUM($D$2:$D$2546)</f>
        <v/>
      </c>
      <c r="G249" s="22">
        <f>E249/SUM($E$2:$E$2546)</f>
        <v/>
      </c>
      <c r="H249" s="2" t="n">
        <v>0</v>
      </c>
      <c r="I249" s="2" t="n">
        <v>0</v>
      </c>
      <c r="J249" s="2" t="n">
        <v>1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3" t="n">
        <v>20.60245247927038</v>
      </c>
      <c r="T249" s="3" t="n">
        <v>0.4358472677589996</v>
      </c>
      <c r="U249" s="3" t="n">
        <v>0.0002625528871485</v>
      </c>
      <c r="V249" s="3" t="n">
        <v>0.6417292026554384</v>
      </c>
      <c r="W249" s="3" t="n">
        <v>0.0204441641803305</v>
      </c>
      <c r="X249" s="3" t="n">
        <v>0.2966438973662717</v>
      </c>
      <c r="Y249" s="3" t="n">
        <v>0.016798512337624</v>
      </c>
      <c r="Z249" s="3" t="n">
        <v>-2.783753057338012</v>
      </c>
      <c r="AA249" s="3" t="n">
        <v>-2.30535021019704</v>
      </c>
      <c r="AB249" s="3" t="n">
        <v>-2.353956074285315</v>
      </c>
      <c r="AC249" s="3" t="n">
        <v>0.0663507598314397</v>
      </c>
      <c r="AD249" s="3" t="n">
        <v>0.1042654797351196</v>
      </c>
      <c r="AE249" s="3" t="n">
        <v>1.442857142857143</v>
      </c>
      <c r="AF249" s="3" t="n">
        <v>0.0875560364816818</v>
      </c>
      <c r="AG249" s="3" t="n">
        <v>1.146016808200481</v>
      </c>
      <c r="AH249" s="3" t="n">
        <v>0.2347366320830008</v>
      </c>
      <c r="AI249" s="3" t="n">
        <v>1.227536486724108</v>
      </c>
    </row>
    <row r="250">
      <c r="A250" s="2" t="inlineStr">
        <is>
          <t>AVPT</t>
        </is>
      </c>
      <c r="B250" s="2" t="inlineStr">
        <is>
          <t>Information Technology</t>
        </is>
      </c>
      <c r="C250" s="3" t="n">
        <v>-0.0222606107954834</v>
      </c>
      <c r="D250" s="2" t="n">
        <v>3234681752.479746</v>
      </c>
      <c r="E250" s="19">
        <f>SQRT(D250)</f>
        <v/>
      </c>
      <c r="F250" s="22">
        <f>D250/SUM($D$2:$D$2546)</f>
        <v/>
      </c>
      <c r="G250" s="22">
        <f>E250/SUM($E$2:$E$2546)</f>
        <v/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1</v>
      </c>
      <c r="P250" s="2" t="n">
        <v>0</v>
      </c>
      <c r="Q250" s="2" t="n">
        <v>0</v>
      </c>
      <c r="R250" s="2" t="n">
        <v>0</v>
      </c>
      <c r="S250" s="3" t="n">
        <v>21.89719638370135</v>
      </c>
      <c r="T250" s="3" t="n">
        <v>1.115664889825718</v>
      </c>
      <c r="U250" s="3" t="n">
        <v>0.0020200160423175</v>
      </c>
      <c r="V250" s="3" t="n">
        <v>0.1369949299217109</v>
      </c>
      <c r="W250" s="3" t="n">
        <v>0.0344249021747587</v>
      </c>
      <c r="X250" s="3" t="n">
        <v>0.6750913162254033</v>
      </c>
      <c r="Y250" s="3" t="n">
        <v>0.0349381570819704</v>
      </c>
      <c r="Z250" s="3" t="n">
        <v>-1.82544405069905</v>
      </c>
      <c r="AA250" s="3" t="n">
        <v>-2.001345740911944</v>
      </c>
      <c r="AB250" s="3" t="n">
        <v>-2.086407610657957</v>
      </c>
      <c r="AC250" s="3" t="n">
        <v>0.0033363405817981</v>
      </c>
      <c r="AD250" s="3" t="n">
        <v>0.005333445859635</v>
      </c>
      <c r="AE250" s="3" t="n">
        <v>0.4323232323232323</v>
      </c>
      <c r="AF250" s="3" t="n">
        <v>0.1773718894749916</v>
      </c>
      <c r="AG250" s="3" t="n">
        <v>1.003583660120849</v>
      </c>
      <c r="AH250" s="3" t="n">
        <v>0.0165569487908656</v>
      </c>
      <c r="AI250" s="3" t="n">
        <v>1.026159071163415</v>
      </c>
    </row>
    <row r="251">
      <c r="A251" s="2" t="inlineStr">
        <is>
          <t>AVT</t>
        </is>
      </c>
      <c r="B251" s="2" t="inlineStr">
        <is>
          <t>Information Technology</t>
        </is>
      </c>
      <c r="C251" s="3" t="n">
        <v>-0.0119409114746444</v>
      </c>
      <c r="D251" s="2" t="n">
        <v>4421161389.538158</v>
      </c>
      <c r="E251" s="19">
        <f>SQRT(D251)</f>
        <v/>
      </c>
      <c r="F251" s="22">
        <f>D251/SUM($D$2:$D$2546)</f>
        <v/>
      </c>
      <c r="G251" s="22">
        <f>E251/SUM($E$2:$E$2546)</f>
        <v/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1</v>
      </c>
      <c r="P251" s="2" t="n">
        <v>0</v>
      </c>
      <c r="Q251" s="2" t="n">
        <v>0</v>
      </c>
      <c r="R251" s="2" t="n">
        <v>0</v>
      </c>
      <c r="S251" s="3" t="n">
        <v>22.20966825633529</v>
      </c>
      <c r="T251" s="3" t="n">
        <v>1.103451026942146</v>
      </c>
      <c r="U251" s="3" t="n">
        <v>0.00066612219178</v>
      </c>
      <c r="V251" s="3" t="n">
        <v>1.133524555755588</v>
      </c>
      <c r="W251" s="3" t="n">
        <v>0.0207590518431446</v>
      </c>
      <c r="X251" s="3" t="n">
        <v>0.1958506034062351</v>
      </c>
      <c r="Y251" s="3" t="n">
        <v>0.0145013798075156</v>
      </c>
      <c r="Z251" s="3" t="n">
        <v>-1.523928753031798</v>
      </c>
      <c r="AA251" s="3" t="n">
        <v>-1.710106520376522</v>
      </c>
      <c r="AB251" s="3" t="n">
        <v>-1.620220675311379</v>
      </c>
      <c r="AC251" s="3" t="n">
        <v>0.0055089597176058</v>
      </c>
      <c r="AD251" s="3" t="n">
        <v>0.034392772984902</v>
      </c>
      <c r="AE251" s="3" t="n">
        <v>-0.2631756756756757</v>
      </c>
      <c r="AF251" s="3" t="n">
        <v>-0.0376409052579176</v>
      </c>
      <c r="AG251" s="3" t="n">
        <v>1.582364852387567</v>
      </c>
      <c r="AH251" s="3" t="n">
        <v>0.2374630865582714</v>
      </c>
      <c r="AI251" s="3" t="n">
        <v>1.513764655058021</v>
      </c>
    </row>
    <row r="252">
      <c r="A252" s="2" t="inlineStr">
        <is>
          <t>AVTR</t>
        </is>
      </c>
      <c r="B252" s="2" t="inlineStr">
        <is>
          <t>Health Care</t>
        </is>
      </c>
      <c r="C252" s="3" t="n">
        <v>-0.0069098282777008</v>
      </c>
      <c r="D252" s="2" t="n">
        <v>8911319999.056618</v>
      </c>
      <c r="E252" s="19">
        <f>SQRT(D252)</f>
        <v/>
      </c>
      <c r="F252" s="22">
        <f>D252/SUM($D$2:$D$2546)</f>
        <v/>
      </c>
      <c r="G252" s="22">
        <f>E252/SUM($E$2:$E$2546)</f>
        <v/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1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3" t="n">
        <v>22.91058821549856</v>
      </c>
      <c r="T252" s="3" t="n">
        <v>1.298615577916024</v>
      </c>
      <c r="U252" s="3" t="n">
        <v>-0.0024198886151581</v>
      </c>
      <c r="V252" s="3" t="n">
        <v>0.7053837142718976</v>
      </c>
      <c r="W252" s="3" t="n">
        <v>0.035685675647025</v>
      </c>
      <c r="X252" s="3" t="n">
        <v>1.242259038447268</v>
      </c>
      <c r="Y252" s="3" t="n">
        <v>0.0317208914421248</v>
      </c>
      <c r="Z252" s="3" t="n">
        <v>-0.7241300115843781</v>
      </c>
      <c r="AA252" s="3" t="n">
        <v>-0.9263894055413532</v>
      </c>
      <c r="AB252" s="3" t="n">
        <v>-1.330237664365475</v>
      </c>
      <c r="AC252" s="3" t="n">
        <v>0.0290417132397217</v>
      </c>
      <c r="AD252" s="3" t="n">
        <v>0.0751403832508411</v>
      </c>
      <c r="AE252" s="3" t="n">
        <v>0.0035190615835777</v>
      </c>
      <c r="AF252" s="3" t="n">
        <v>-0.0328482720345697</v>
      </c>
      <c r="AG252" s="3" t="n">
        <v>1.335326304107174</v>
      </c>
      <c r="AH252" s="3" t="n">
        <v>0.3320445491472892</v>
      </c>
      <c r="AI252" s="3" t="n">
        <v>1.475381409185638</v>
      </c>
    </row>
    <row r="253">
      <c r="A253" s="2" t="inlineStr">
        <is>
          <t>AVXL</t>
        </is>
      </c>
      <c r="B253" s="2" t="inlineStr">
        <is>
          <t>Health Care</t>
        </is>
      </c>
      <c r="C253" s="3" t="n">
        <v>-0.0435483189408943</v>
      </c>
      <c r="D253" s="2" t="n">
        <v>943516047.4119576</v>
      </c>
      <c r="E253" s="19">
        <f>SQRT(D253)</f>
        <v/>
      </c>
      <c r="F253" s="22">
        <f>D253/SUM($D$2:$D$2546)</f>
        <v/>
      </c>
      <c r="G253" s="22">
        <f>E253/SUM($E$2:$E$2546)</f>
        <v/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1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3" t="n">
        <v>20.66512393101399</v>
      </c>
      <c r="T253" s="3" t="n">
        <v>1.050256889748197</v>
      </c>
      <c r="U253" s="3" t="n">
        <v>0.0024686914667473</v>
      </c>
      <c r="V253" s="3" t="n">
        <v>0.0964032358002766</v>
      </c>
      <c r="W253" s="3" t="n">
        <v>0.0465969712954361</v>
      </c>
      <c r="X253" s="3" t="n">
        <v>0.6211804277998139</v>
      </c>
      <c r="Y253" s="3" t="n">
        <v>0.0424240183962804</v>
      </c>
      <c r="Z253" s="3" t="n">
        <v>-1.285481783194953</v>
      </c>
      <c r="AA253" s="3" t="n">
        <v>-1.407119435217651</v>
      </c>
      <c r="AB253" s="3" t="n">
        <v>-1.287434270162931</v>
      </c>
      <c r="AC253" s="3" t="n">
        <v>-0.0561431892391241</v>
      </c>
      <c r="AD253" s="3" t="inlineStr"/>
      <c r="AE253" s="3" t="n">
        <v>0.0862068965517241</v>
      </c>
      <c r="AF253" s="3" t="inlineStr"/>
      <c r="AG253" s="3" t="inlineStr"/>
      <c r="AH253" s="3" t="inlineStr"/>
      <c r="AI253" s="3" t="inlineStr"/>
    </row>
    <row r="254">
      <c r="A254" s="2" t="inlineStr">
        <is>
          <t>AVY</t>
        </is>
      </c>
      <c r="B254" s="2" t="inlineStr">
        <is>
          <t>Materials</t>
        </is>
      </c>
      <c r="C254" s="3" t="n">
        <v>-0.009350709853333999</v>
      </c>
      <c r="D254" s="2" t="n">
        <v>13716831702.71811</v>
      </c>
      <c r="E254" s="19">
        <f>SQRT(D254)</f>
        <v/>
      </c>
      <c r="F254" s="22">
        <f>D254/SUM($D$2:$D$2546)</f>
        <v/>
      </c>
      <c r="G254" s="22">
        <f>E254/SUM($E$2:$E$2546)</f>
        <v/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1</v>
      </c>
      <c r="Q254" s="2" t="n">
        <v>0</v>
      </c>
      <c r="R254" s="2" t="n">
        <v>0</v>
      </c>
      <c r="S254" s="3" t="n">
        <v>23.3418895071189</v>
      </c>
      <c r="T254" s="3" t="n">
        <v>0.6807625454764854</v>
      </c>
      <c r="U254" s="3" t="n">
        <v>-0.0004791033798109</v>
      </c>
      <c r="V254" s="3" t="n">
        <v>0.160503536655898</v>
      </c>
      <c r="W254" s="3" t="n">
        <v>0.0147800537730949</v>
      </c>
      <c r="X254" s="3" t="n">
        <v>0.2663167294796442</v>
      </c>
      <c r="Y254" s="3" t="n">
        <v>0.0115876230524648</v>
      </c>
      <c r="Z254" s="3" t="n">
        <v>-1.698980376644044</v>
      </c>
      <c r="AA254" s="3" t="n">
        <v>-1.689587065922813</v>
      </c>
      <c r="AB254" s="3" t="n">
        <v>-1.720265921100395</v>
      </c>
      <c r="AC254" s="3" t="n">
        <v>0.0551147682194126</v>
      </c>
      <c r="AD254" s="3" t="n">
        <v>0.0786770606645372</v>
      </c>
      <c r="AE254" s="3" t="n">
        <v>-0.0411727515996627</v>
      </c>
      <c r="AF254" s="3" t="n">
        <v>0.0042490655990002</v>
      </c>
      <c r="AG254" s="3" t="n">
        <v>1.191604013008281</v>
      </c>
      <c r="AH254" s="3" t="n">
        <v>0.4143460703531663</v>
      </c>
      <c r="AI254" s="3" t="n">
        <v>2.193768168604651</v>
      </c>
    </row>
    <row r="255">
      <c r="A255" s="2" t="inlineStr">
        <is>
          <t>AWI</t>
        </is>
      </c>
      <c r="B255" s="2" t="inlineStr">
        <is>
          <t>Industrials</t>
        </is>
      </c>
      <c r="C255" s="3" t="n">
        <v>-0.0108596179719899</v>
      </c>
      <c r="D255" s="2" t="n">
        <v>8450188827.069031</v>
      </c>
      <c r="E255" s="19">
        <f>SQRT(D255)</f>
        <v/>
      </c>
      <c r="F255" s="22">
        <f>D255/SUM($D$2:$D$2546)</f>
        <v/>
      </c>
      <c r="G255" s="22">
        <f>E255/SUM($E$2:$E$2546)</f>
        <v/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1</v>
      </c>
      <c r="O255" s="2" t="n">
        <v>0</v>
      </c>
      <c r="P255" s="2" t="n">
        <v>0</v>
      </c>
      <c r="Q255" s="2" t="n">
        <v>0</v>
      </c>
      <c r="R255" s="2" t="n">
        <v>0</v>
      </c>
      <c r="S255" s="3" t="n">
        <v>22.85745462446452</v>
      </c>
      <c r="T255" s="3" t="n">
        <v>0.8482179085372776</v>
      </c>
      <c r="U255" s="3" t="n">
        <v>0.0012280504414768</v>
      </c>
      <c r="V255" s="3" t="n">
        <v>0.09914571344444061</v>
      </c>
      <c r="W255" s="3" t="n">
        <v>0.0179086053842114</v>
      </c>
      <c r="X255" s="3" t="n">
        <v>0.2397653305455238</v>
      </c>
      <c r="Y255" s="3" t="n">
        <v>0.0149684933230385</v>
      </c>
      <c r="Z255" s="3" t="n">
        <v>-1.480017090468579</v>
      </c>
      <c r="AA255" s="3" t="n">
        <v>-1.823840692685491</v>
      </c>
      <c r="AB255" s="3" t="n">
        <v>-1.998427149179033</v>
      </c>
      <c r="AC255" s="3" t="n">
        <v>0.041561201434337</v>
      </c>
      <c r="AD255" s="3" t="n">
        <v>0.0559987486296363</v>
      </c>
      <c r="AE255" s="3" t="n">
        <v>0.1515158385793771</v>
      </c>
      <c r="AF255" s="3" t="n">
        <v>0.08498208872967759</v>
      </c>
      <c r="AG255" s="3" t="n">
        <v>1.054649666350731</v>
      </c>
      <c r="AH255" s="3" t="n">
        <v>0.3016648764769065</v>
      </c>
      <c r="AI255" s="3" t="n">
        <v>1.551205538314634</v>
      </c>
    </row>
    <row r="256">
      <c r="A256" s="2" t="inlineStr">
        <is>
          <t>AWK</t>
        </is>
      </c>
      <c r="B256" s="2" t="inlineStr">
        <is>
          <t>Utilities</t>
        </is>
      </c>
      <c r="C256" s="3" t="n">
        <v>-0.0022288027173215</v>
      </c>
      <c r="D256" s="2" t="n">
        <v>27873821693.99213</v>
      </c>
      <c r="E256" s="19">
        <f>SQRT(D256)</f>
        <v/>
      </c>
      <c r="F256" s="22">
        <f>D256/SUM($D$2:$D$2546)</f>
        <v/>
      </c>
      <c r="G256" s="22">
        <f>E256/SUM($E$2:$E$2546)</f>
        <v/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1</v>
      </c>
      <c r="S256" s="3" t="n">
        <v>24.0509537947657</v>
      </c>
      <c r="T256" s="3" t="n">
        <v>-0.2450395301133965</v>
      </c>
      <c r="U256" s="3" t="n">
        <v>0.0003751906100132</v>
      </c>
      <c r="V256" s="3" t="n">
        <v>0.3832269617446243</v>
      </c>
      <c r="W256" s="3" t="n">
        <v>0.0153487233611111</v>
      </c>
      <c r="X256" s="3" t="n">
        <v>0.1802197109719724</v>
      </c>
      <c r="Y256" s="3" t="n">
        <v>0.0143937748276279</v>
      </c>
      <c r="Z256" s="3" t="n">
        <v>-1.731905405806652</v>
      </c>
      <c r="AA256" s="3" t="n">
        <v>-1.926522536174922</v>
      </c>
      <c r="AB256" s="3" t="n">
        <v>-1.971058098930268</v>
      </c>
      <c r="AC256" s="3" t="n">
        <v>0.0414726051092291</v>
      </c>
      <c r="AD256" s="3" t="n">
        <v>0.0731869501927573</v>
      </c>
      <c r="AE256" s="3" t="n">
        <v>-0.0794117647058824</v>
      </c>
      <c r="AF256" s="3" t="n">
        <v>0.065</v>
      </c>
      <c r="AG256" s="3" t="n">
        <v>1.440484987483664</v>
      </c>
      <c r="AH256" s="3" t="n">
        <v>0.4441659540589154</v>
      </c>
      <c r="AI256" s="3" t="n">
        <v>2.149410222804718</v>
      </c>
    </row>
    <row r="257">
      <c r="A257" s="2" t="inlineStr">
        <is>
          <t>AWR</t>
        </is>
      </c>
      <c r="B257" s="2" t="inlineStr">
        <is>
          <t>Utilities</t>
        </is>
      </c>
      <c r="C257" s="3" t="n">
        <v>-0.0106853477749412</v>
      </c>
      <c r="D257" s="2" t="n">
        <v>2911028758.687683</v>
      </c>
      <c r="E257" s="19">
        <f>SQRT(D257)</f>
        <v/>
      </c>
      <c r="F257" s="22">
        <f>D257/SUM($D$2:$D$2546)</f>
        <v/>
      </c>
      <c r="G257" s="22">
        <f>E257/SUM($E$2:$E$2546)</f>
        <v/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1</v>
      </c>
      <c r="S257" s="3" t="n">
        <v>21.79177238097669</v>
      </c>
      <c r="T257" s="3" t="n">
        <v>-0.0502914983603735</v>
      </c>
      <c r="U257" s="3" t="n">
        <v>-0.0001676186914342</v>
      </c>
      <c r="V257" s="3" t="n">
        <v>0.334080863027413</v>
      </c>
      <c r="W257" s="3" t="n">
        <v>0.0130366845931017</v>
      </c>
      <c r="X257" s="3" t="n">
        <v>0.1722132937238213</v>
      </c>
      <c r="Y257" s="3" t="n">
        <v>0.0124245735611408</v>
      </c>
      <c r="Z257" s="3" t="n">
        <v>-2.050340734879567</v>
      </c>
      <c r="AA257" s="3" t="n">
        <v>-2.117998312876388</v>
      </c>
      <c r="AB257" s="3" t="n">
        <v>-2.133407649664126</v>
      </c>
      <c r="AC257" s="3" t="n">
        <v>0.0462929126336597</v>
      </c>
      <c r="AD257" s="3" t="n">
        <v>0.0623435956990732</v>
      </c>
      <c r="AE257" s="3" t="n">
        <v>0.1109723461195361</v>
      </c>
      <c r="AF257" s="3" t="n">
        <v>0.0722405604483807</v>
      </c>
      <c r="AG257" s="3" t="n">
        <v>1.32376320473896</v>
      </c>
      <c r="AH257" s="3" t="n">
        <v>0.3641029000196895</v>
      </c>
      <c r="AI257" s="3" t="n">
        <v>1.969116284617576</v>
      </c>
    </row>
    <row r="258">
      <c r="A258" s="2" t="inlineStr">
        <is>
          <t>AX</t>
        </is>
      </c>
      <c r="B258" s="2" t="inlineStr">
        <is>
          <t>Financials</t>
        </is>
      </c>
      <c r="C258" s="3" t="n">
        <v>-0.0028028495377688</v>
      </c>
      <c r="D258" s="2" t="n">
        <v>5062501183.383171</v>
      </c>
      <c r="E258" s="19">
        <f>SQRT(D258)</f>
        <v/>
      </c>
      <c r="F258" s="22">
        <f>D258/SUM($D$2:$D$2546)</f>
        <v/>
      </c>
      <c r="G258" s="22">
        <f>E258/SUM($E$2:$E$2546)</f>
        <v/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3" t="n">
        <v>22.34512650313374</v>
      </c>
      <c r="T258" s="3" t="n">
        <v>1.144915665538703</v>
      </c>
      <c r="U258" s="3" t="n">
        <v>0.0015451503012324</v>
      </c>
      <c r="V258" s="3" t="n">
        <v>0.5295163206675155</v>
      </c>
      <c r="W258" s="3" t="n">
        <v>0.0207860475544856</v>
      </c>
      <c r="X258" s="3" t="n">
        <v>0.2959261775164999</v>
      </c>
      <c r="Y258" s="3" t="n">
        <v>0.0133666726254631</v>
      </c>
      <c r="Z258" s="3" t="n">
        <v>-2.025639128904282</v>
      </c>
      <c r="AA258" s="3" t="n">
        <v>-2.047071675097503</v>
      </c>
      <c r="AB258" s="3" t="n">
        <v>-1.830689689844323</v>
      </c>
      <c r="AC258" s="3" t="n">
        <v>0.0874468931391246</v>
      </c>
      <c r="AD258" s="3" t="n">
        <v>0.09352373122480789</v>
      </c>
      <c r="AE258" s="3" t="n">
        <v>0.2173842404549146</v>
      </c>
      <c r="AF258" s="3" t="n">
        <v>0.1833488377326107</v>
      </c>
      <c r="AG258" s="3" t="n">
        <v>1.073614007483738</v>
      </c>
      <c r="AH258" s="3" t="n">
        <v>0.0150373169950883</v>
      </c>
      <c r="AI258" s="3" t="n">
        <v>1.139021224862227</v>
      </c>
    </row>
    <row r="259">
      <c r="A259" s="2" t="inlineStr">
        <is>
          <t>AXGN</t>
        </is>
      </c>
      <c r="B259" s="2" t="inlineStr">
        <is>
          <t>Health Care</t>
        </is>
      </c>
      <c r="C259" s="3" t="n">
        <v>0.0094403526701923</v>
      </c>
      <c r="D259" s="2" t="n">
        <v>740497639.6428223</v>
      </c>
      <c r="E259" s="19">
        <f>SQRT(D259)</f>
        <v/>
      </c>
      <c r="F259" s="22">
        <f>D259/SUM($D$2:$D$2546)</f>
        <v/>
      </c>
      <c r="G259" s="22">
        <f>E259/SUM($E$2:$E$2546)</f>
        <v/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1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3" t="n">
        <v>20.42283300414892</v>
      </c>
      <c r="T259" s="3" t="n">
        <v>0.7599454605140328</v>
      </c>
      <c r="U259" s="3" t="n">
        <v>-0.0003712256551796</v>
      </c>
      <c r="V259" s="3" t="n">
        <v>0.151622360409084</v>
      </c>
      <c r="W259" s="3" t="n">
        <v>0.0373532436758048</v>
      </c>
      <c r="X259" s="3" t="n">
        <v>0.5506240194740085</v>
      </c>
      <c r="Y259" s="3" t="n">
        <v>0.0408634488449479</v>
      </c>
      <c r="Z259" s="3" t="n">
        <v>-0.227339991726828</v>
      </c>
      <c r="AA259" s="3" t="n">
        <v>-0.7741241508205373</v>
      </c>
      <c r="AB259" s="3" t="n">
        <v>-1.332805669801565</v>
      </c>
      <c r="AC259" s="3" t="n">
        <v>0.0031276264447204</v>
      </c>
      <c r="AD259" s="3" t="n">
        <v>0.0129588529203531</v>
      </c>
      <c r="AE259" s="3" t="n">
        <v>0.2769230769230769</v>
      </c>
      <c r="AF259" s="3" t="n">
        <v>0.1308970229890314</v>
      </c>
      <c r="AG259" s="3" t="n">
        <v>1.064737545987483</v>
      </c>
      <c r="AH259" s="3" t="n">
        <v>0.331890992100383</v>
      </c>
      <c r="AI259" s="3" t="n">
        <v>1.42696569168834</v>
      </c>
    </row>
    <row r="260">
      <c r="A260" s="2" t="inlineStr">
        <is>
          <t>AXL</t>
        </is>
      </c>
      <c r="B260" s="2" t="inlineStr">
        <is>
          <t>Consumer Discretionary</t>
        </is>
      </c>
      <c r="C260" s="3" t="n">
        <v>0</v>
      </c>
      <c r="D260" s="2" t="n">
        <v>1371588120.555103</v>
      </c>
      <c r="E260" s="19">
        <f>SQRT(D260)</f>
        <v/>
      </c>
      <c r="F260" s="22">
        <f>D260/SUM($D$2:$D$2546)</f>
        <v/>
      </c>
      <c r="G260" s="22">
        <f>E260/SUM($E$2:$E$2546)</f>
        <v/>
      </c>
      <c r="H260" s="2" t="n">
        <v>0</v>
      </c>
      <c r="I260" s="2" t="n">
        <v>1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3" t="n">
        <v>21.03923511750292</v>
      </c>
      <c r="T260" s="3" t="n">
        <v>1.465000203192215</v>
      </c>
      <c r="U260" s="3" t="n">
        <v>-0.0009593158887039</v>
      </c>
      <c r="V260" s="3" t="n">
        <v>0.4906720829046161</v>
      </c>
      <c r="W260" s="3" t="n">
        <v>0.0374224577936693</v>
      </c>
      <c r="X260" s="3" t="n">
        <v>0.6646433111079082</v>
      </c>
      <c r="Y260" s="3" t="n">
        <v>0.0320080754689939</v>
      </c>
      <c r="Z260" s="3" t="n">
        <v>-1.057283094807948</v>
      </c>
      <c r="AA260" s="3" t="n">
        <v>-1.214896160441067</v>
      </c>
      <c r="AB260" s="3" t="n">
        <v>-1.538631960288792</v>
      </c>
      <c r="AC260" s="3" t="n">
        <v>0.1146116663188791</v>
      </c>
      <c r="AD260" s="3" t="n">
        <v>0.1741047450187553</v>
      </c>
      <c r="AE260" s="3" t="n">
        <v>-0.0368376791430362</v>
      </c>
      <c r="AF260" s="3" t="n">
        <v>0.0549487553640657</v>
      </c>
      <c r="AG260" s="3" t="n">
        <v>2.895466985342379</v>
      </c>
      <c r="AH260" s="3" t="n">
        <v>0.5177677487864077</v>
      </c>
      <c r="AI260" s="3" t="n">
        <v>4.863001485884101</v>
      </c>
    </row>
    <row r="261">
      <c r="A261" s="2" t="inlineStr">
        <is>
          <t>AXON</t>
        </is>
      </c>
      <c r="B261" s="2" t="inlineStr">
        <is>
          <t>Industrials</t>
        </is>
      </c>
      <c r="C261" s="3" t="n">
        <v>-0.020708830022168</v>
      </c>
      <c r="D261" s="2" t="n">
        <v>60810818950.86914</v>
      </c>
      <c r="E261" s="19">
        <f>SQRT(D261)</f>
        <v/>
      </c>
      <c r="F261" s="22">
        <f>D261/SUM($D$2:$D$2546)</f>
        <v/>
      </c>
      <c r="G261" s="22">
        <f>E261/SUM($E$2:$E$2546)</f>
        <v/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1</v>
      </c>
      <c r="O261" s="2" t="n">
        <v>0</v>
      </c>
      <c r="P261" s="2" t="n">
        <v>0</v>
      </c>
      <c r="Q261" s="2" t="n">
        <v>0</v>
      </c>
      <c r="R261" s="2" t="n">
        <v>0</v>
      </c>
      <c r="S261" s="3" t="n">
        <v>24.83103355335938</v>
      </c>
      <c r="T261" s="3" t="n">
        <v>0.9442628506999736</v>
      </c>
      <c r="U261" s="3" t="n">
        <v>0.0027364413192568</v>
      </c>
      <c r="V261" s="3" t="n">
        <v>0.0449327939853529</v>
      </c>
      <c r="W261" s="3" t="n">
        <v>0.0367725591984185</v>
      </c>
      <c r="X261" s="3" t="n">
        <v>0.5758310229342181</v>
      </c>
      <c r="Y261" s="3" t="n">
        <v>0.0347859954111285</v>
      </c>
      <c r="Z261" s="3" t="n">
        <v>-1.601660414347694</v>
      </c>
      <c r="AA261" s="3" t="n">
        <v>-1.780638723009898</v>
      </c>
      <c r="AB261" s="3" t="n">
        <v>-1.651823581360662</v>
      </c>
      <c r="AC261" s="3" t="n">
        <v>0.0023756956819923</v>
      </c>
      <c r="AD261" s="3" t="n">
        <v>0.0035042448642595</v>
      </c>
      <c r="AE261" s="3" t="n">
        <v>0.6964112512124152</v>
      </c>
      <c r="AF261" s="3" t="n">
        <v>0.2831871232820414</v>
      </c>
      <c r="AG261" s="3" t="n">
        <v>1.02842545175056</v>
      </c>
      <c r="AH261" s="3" t="n">
        <v>0.3300684637929636</v>
      </c>
      <c r="AI261" s="3" t="n">
        <v>1.632621504904114</v>
      </c>
    </row>
    <row r="262">
      <c r="A262" s="2" t="inlineStr">
        <is>
          <t>AXP</t>
        </is>
      </c>
      <c r="B262" s="2" t="inlineStr">
        <is>
          <t>Financials</t>
        </is>
      </c>
      <c r="C262" s="3" t="n">
        <v>0.0027985747708641</v>
      </c>
      <c r="D262" s="2" t="n">
        <v>209515344848.6328</v>
      </c>
      <c r="E262" s="19">
        <f>SQRT(D262)</f>
        <v/>
      </c>
      <c r="F262" s="22">
        <f>D262/SUM($D$2:$D$2546)</f>
        <v/>
      </c>
      <c r="G262" s="22">
        <f>E262/SUM($E$2:$E$2546)</f>
        <v/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3" t="n">
        <v>26.06806281872719</v>
      </c>
      <c r="T262" s="3" t="n">
        <v>1.393839989087388</v>
      </c>
      <c r="U262" s="3" t="n">
        <v>0.0010266458764846</v>
      </c>
      <c r="V262" s="3" t="n">
        <v>0.1542178212452339</v>
      </c>
      <c r="W262" s="3" t="n">
        <v>0.019427503581454</v>
      </c>
      <c r="X262" s="3" t="n">
        <v>0.2478470227451566</v>
      </c>
      <c r="Y262" s="3" t="n">
        <v>0.0091253155780302</v>
      </c>
      <c r="Z262" s="3" t="n">
        <v>-2.529710687493463</v>
      </c>
      <c r="AA262" s="3" t="n">
        <v>-2.51562377276984</v>
      </c>
      <c r="AB262" s="3" t="n">
        <v>-2.458675862194998</v>
      </c>
      <c r="AC262" s="3" t="n">
        <v>0.0550794979161895</v>
      </c>
      <c r="AD262" s="3" t="n">
        <v>0.0632316454413933</v>
      </c>
      <c r="AE262" s="3" t="n">
        <v>0.1784799316823228</v>
      </c>
      <c r="AF262" s="3" t="n">
        <v>0.1367518755084886</v>
      </c>
      <c r="AG262" s="3" t="n">
        <v>1.277793495469503</v>
      </c>
      <c r="AH262" s="3" t="n">
        <v>0.2019752601875786</v>
      </c>
      <c r="AI262" s="3" t="n">
        <v>2.801306056760855</v>
      </c>
    </row>
    <row r="263">
      <c r="A263" s="2" t="inlineStr">
        <is>
          <t>AXS</t>
        </is>
      </c>
      <c r="B263" s="2" t="inlineStr">
        <is>
          <t>Financials</t>
        </is>
      </c>
      <c r="C263" s="3" t="n">
        <v>-0.0079820191451416</v>
      </c>
      <c r="D263" s="2" t="n">
        <v>7558173012.750107</v>
      </c>
      <c r="E263" s="19">
        <f>SQRT(D263)</f>
        <v/>
      </c>
      <c r="F263" s="22">
        <f>D263/SUM($D$2:$D$2546)</f>
        <v/>
      </c>
      <c r="G263" s="22">
        <f>E263/SUM($E$2:$E$2546)</f>
        <v/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1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3" t="n">
        <v>22.74589533295202</v>
      </c>
      <c r="T263" s="3" t="n">
        <v>0.6412367743006605</v>
      </c>
      <c r="U263" s="3" t="n">
        <v>0.0009676950683853</v>
      </c>
      <c r="V263" s="3" t="n">
        <v>0.8169167323352118</v>
      </c>
      <c r="W263" s="3" t="n">
        <v>0.0158439335941685</v>
      </c>
      <c r="X263" s="3" t="n">
        <v>0.3155002981917388</v>
      </c>
      <c r="Y263" s="3" t="n">
        <v>0.0135047148397959</v>
      </c>
      <c r="Z263" s="3" t="n">
        <v>-1.632220048239523</v>
      </c>
      <c r="AA263" s="3" t="n">
        <v>-1.648005259009495</v>
      </c>
      <c r="AB263" s="3" t="n">
        <v>-1.748578805676881</v>
      </c>
      <c r="AC263" s="3" t="n">
        <v>0.1182074025684306</v>
      </c>
      <c r="AD263" s="3" t="n">
        <v>0.1194754338749159</v>
      </c>
      <c r="AE263" s="3" t="n">
        <v>0.2857586340706247</v>
      </c>
      <c r="AF263" s="3" t="n">
        <v>0.0427774750091452</v>
      </c>
      <c r="AG263" s="3" t="n">
        <v>1.25565913835795</v>
      </c>
      <c r="AH263" s="3" t="n">
        <v>0.0435963348227561</v>
      </c>
      <c r="AI263" s="3" t="n">
        <v>1.312956178075984</v>
      </c>
    </row>
    <row r="264">
      <c r="A264" s="2" t="inlineStr">
        <is>
          <t>AXSM</t>
        </is>
      </c>
      <c r="B264" s="2" t="inlineStr">
        <is>
          <t>Health Care</t>
        </is>
      </c>
      <c r="C264" s="3" t="n">
        <v>-0.0058678025833139</v>
      </c>
      <c r="D264" s="2" t="n">
        <v>5514638658.830566</v>
      </c>
      <c r="E264" s="19">
        <f>SQRT(D264)</f>
        <v/>
      </c>
      <c r="F264" s="22">
        <f>D264/SUM($D$2:$D$2546)</f>
        <v/>
      </c>
      <c r="G264" s="22">
        <f>E264/SUM($E$2:$E$2546)</f>
        <v/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1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3" t="n">
        <v>22.43067196780103</v>
      </c>
      <c r="T264" s="3" t="n">
        <v>0.6659630479490538</v>
      </c>
      <c r="U264" s="3" t="n">
        <v>0.0006956927057218</v>
      </c>
      <c r="V264" s="3" t="n">
        <v>0.0132510948623959</v>
      </c>
      <c r="W264" s="3" t="n">
        <v>0.0252880190419661</v>
      </c>
      <c r="X264" s="3" t="n">
        <v>0.4817330969837418</v>
      </c>
      <c r="Y264" s="3" t="n">
        <v>0.0201639489058852</v>
      </c>
      <c r="Z264" s="3" t="n">
        <v>-1.339404088443486</v>
      </c>
      <c r="AA264" s="3" t="n">
        <v>-1.325840828369798</v>
      </c>
      <c r="AB264" s="3" t="n">
        <v>-1.272088602044154</v>
      </c>
      <c r="AC264" s="3" t="n">
        <v>-0.0347968401687976</v>
      </c>
      <c r="AD264" s="3" t="n">
        <v>-0.0336442714524735</v>
      </c>
      <c r="AE264" s="3" t="n">
        <v>-0.1703052250387997</v>
      </c>
      <c r="AF264" s="3" t="n">
        <v>0.7801690427986918</v>
      </c>
      <c r="AG264" s="3" t="n">
        <v>1.021314179816983</v>
      </c>
      <c r="AH264" s="3" t="n">
        <v>0.3396562907851856</v>
      </c>
      <c r="AI264" s="3" t="n">
        <v>2.60848443380089</v>
      </c>
    </row>
    <row r="265">
      <c r="A265" s="2" t="inlineStr">
        <is>
          <t>AXTA</t>
        </is>
      </c>
      <c r="B265" s="2" t="inlineStr">
        <is>
          <t>Materials</t>
        </is>
      </c>
      <c r="C265" s="3" t="n">
        <v>-0.0042365766149752</v>
      </c>
      <c r="D265" s="2" t="n">
        <v>6560310195.75</v>
      </c>
      <c r="E265" s="19">
        <f>SQRT(D265)</f>
        <v/>
      </c>
      <c r="F265" s="22">
        <f>D265/SUM($D$2:$D$2546)</f>
        <v/>
      </c>
      <c r="G265" s="22">
        <f>E265/SUM($E$2:$E$2546)</f>
        <v/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1</v>
      </c>
      <c r="Q265" s="2" t="n">
        <v>0</v>
      </c>
      <c r="R265" s="2" t="n">
        <v>0</v>
      </c>
      <c r="S265" s="3" t="n">
        <v>22.60430372472197</v>
      </c>
      <c r="T265" s="3" t="n">
        <v>1.157883005895963</v>
      </c>
      <c r="U265" s="3" t="n">
        <v>-0.0007323979198314</v>
      </c>
      <c r="V265" s="3" t="n">
        <v>0.3452580643926482</v>
      </c>
      <c r="W265" s="3" t="n">
        <v>0.0199833048102275</v>
      </c>
      <c r="X265" s="3" t="n">
        <v>0.3290021008623356</v>
      </c>
      <c r="Y265" s="3" t="n">
        <v>0.014047287410956</v>
      </c>
      <c r="Z265" s="3" t="n">
        <v>-1.136725116606838</v>
      </c>
      <c r="AA265" s="3" t="n">
        <v>-1.352509221653008</v>
      </c>
      <c r="AB265" s="3" t="n">
        <v>-1.536274125520787</v>
      </c>
      <c r="AC265" s="3" t="n">
        <v>0.06646027199787841</v>
      </c>
      <c r="AD265" s="3" t="n">
        <v>0.0810937263827323</v>
      </c>
      <c r="AE265" s="3" t="n">
        <v>0.1819639278557114</v>
      </c>
      <c r="AF265" s="3" t="n">
        <v>0.0582868594447424</v>
      </c>
      <c r="AG265" s="3" t="n">
        <v>1.5175060170477</v>
      </c>
      <c r="AH265" s="3" t="n">
        <v>0.4388896028788073</v>
      </c>
      <c r="AI265" s="3" t="n">
        <v>2.498896247240618</v>
      </c>
    </row>
    <row r="266">
      <c r="A266" s="2" t="inlineStr">
        <is>
          <t>AYI</t>
        </is>
      </c>
      <c r="B266" s="2" t="inlineStr">
        <is>
          <t>Industrials</t>
        </is>
      </c>
      <c r="C266" s="3" t="n">
        <v>-0.0252708064478701</v>
      </c>
      <c r="D266" s="2" t="n">
        <v>10039975930.81995</v>
      </c>
      <c r="E266" s="19">
        <f>SQRT(D266)</f>
        <v/>
      </c>
      <c r="F266" s="22">
        <f>D266/SUM($D$2:$D$2546)</f>
        <v/>
      </c>
      <c r="G266" s="22">
        <f>E266/SUM($E$2:$E$2546)</f>
        <v/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1</v>
      </c>
      <c r="O266" s="2" t="n">
        <v>0</v>
      </c>
      <c r="P266" s="2" t="n">
        <v>0</v>
      </c>
      <c r="Q266" s="2" t="n">
        <v>0</v>
      </c>
      <c r="R266" s="2" t="n">
        <v>0</v>
      </c>
      <c r="S266" s="3" t="n">
        <v>23.02984055387843</v>
      </c>
      <c r="T266" s="3" t="n">
        <v>1.177404578258243</v>
      </c>
      <c r="U266" s="3" t="n">
        <v>0.000404641893869</v>
      </c>
      <c r="V266" s="3" t="n">
        <v>0.2573711349314928</v>
      </c>
      <c r="W266" s="3" t="n">
        <v>0.0200421678210005</v>
      </c>
      <c r="X266" s="3" t="n">
        <v>0.2962689465066432</v>
      </c>
      <c r="Y266" s="3" t="n">
        <v>0.0144564973954077</v>
      </c>
      <c r="Z266" s="3" t="n">
        <v>-1.603831859755807</v>
      </c>
      <c r="AA266" s="3" t="n">
        <v>-1.587252052284199</v>
      </c>
      <c r="AB266" s="3" t="n">
        <v>-1.542053752809165</v>
      </c>
      <c r="AC266" s="3" t="n">
        <v>0.0392032812341468</v>
      </c>
      <c r="AD266" s="3" t="n">
        <v>0.0529881748388367</v>
      </c>
      <c r="AE266" s="3" t="n">
        <v>0.1026823134953897</v>
      </c>
      <c r="AF266" s="3" t="n">
        <v>-0.0209885332180722</v>
      </c>
      <c r="AG266" s="3" t="n">
        <v>1.099273146356896</v>
      </c>
      <c r="AH266" s="3" t="n">
        <v>0.233648279275983</v>
      </c>
      <c r="AI266" s="3" t="n">
        <v>1.385719814241486</v>
      </c>
    </row>
    <row r="267">
      <c r="A267" s="2" t="inlineStr">
        <is>
          <t>AZO</t>
        </is>
      </c>
      <c r="B267" s="2" t="inlineStr">
        <is>
          <t>Consumer Discretionary</t>
        </is>
      </c>
      <c r="C267" s="3" t="n">
        <v>-0.0109480342006252</v>
      </c>
      <c r="D267" s="2" t="n">
        <v>66874848586.46411</v>
      </c>
      <c r="E267" s="19">
        <f>SQRT(D267)</f>
        <v/>
      </c>
      <c r="F267" s="22">
        <f>D267/SUM($D$2:$D$2546)</f>
        <v/>
      </c>
      <c r="G267" s="22">
        <f>E267/SUM($E$2:$E$2546)</f>
        <v/>
      </c>
      <c r="H267" s="2" t="n">
        <v>0</v>
      </c>
      <c r="I267" s="2" t="n">
        <v>1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3" t="n">
        <v>24.92608877803238</v>
      </c>
      <c r="T267" s="3" t="n">
        <v>0.1698064346980718</v>
      </c>
      <c r="U267" s="3" t="n">
        <v>0.0007788195123464</v>
      </c>
      <c r="V267" s="3" t="n">
        <v>-0.0594304896984012</v>
      </c>
      <c r="W267" s="3" t="n">
        <v>0.0143124492417002</v>
      </c>
      <c r="X267" s="3" t="n">
        <v>0.1448758291490943</v>
      </c>
      <c r="Y267" s="3" t="n">
        <v>0.0140834086831848</v>
      </c>
      <c r="Z267" s="3" t="n">
        <v>-1.941707274909219</v>
      </c>
      <c r="AA267" s="3" t="n">
        <v>-1.752755478589171</v>
      </c>
      <c r="AB267" s="3" t="n">
        <v>-1.80262666547206</v>
      </c>
      <c r="AC267" s="3" t="n">
        <v>0.0363927552950394</v>
      </c>
      <c r="AD267" s="3" t="n">
        <v>0.0450474889091525</v>
      </c>
      <c r="AE267" s="3" t="n">
        <v>0.1203282674772036</v>
      </c>
      <c r="AF267" s="3" t="n">
        <v>0.0643117977654549</v>
      </c>
      <c r="AG267" s="3" t="n">
        <v>1.13238325300361</v>
      </c>
      <c r="AH267" s="3" t="n">
        <v>0.6545324952772216</v>
      </c>
      <c r="AI267" s="3" t="inlineStr"/>
    </row>
    <row r="268">
      <c r="A268" s="2" t="inlineStr">
        <is>
          <t>AZTA</t>
        </is>
      </c>
      <c r="B268" s="2" t="inlineStr">
        <is>
          <t>Health Care</t>
        </is>
      </c>
      <c r="C268" s="3" t="n">
        <v>-0.047559676925102</v>
      </c>
      <c r="D268" s="2" t="n">
        <v>1477653934.661179</v>
      </c>
      <c r="E268" s="19">
        <f>SQRT(D268)</f>
        <v/>
      </c>
      <c r="F268" s="22">
        <f>D268/SUM($D$2:$D$2546)</f>
        <v/>
      </c>
      <c r="G268" s="22">
        <f>E268/SUM($E$2:$E$2546)</f>
        <v/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1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3" t="n">
        <v>21.11372148771344</v>
      </c>
      <c r="T268" s="3" t="n">
        <v>1.605431687098364</v>
      </c>
      <c r="U268" s="3" t="n">
        <v>-0.0018569132157176</v>
      </c>
      <c r="V268" s="3" t="n">
        <v>1.132629204133483</v>
      </c>
      <c r="W268" s="3" t="n">
        <v>0.0397407564615797</v>
      </c>
      <c r="X268" s="3" t="n">
        <v>0.9534751198647606</v>
      </c>
      <c r="Y268" s="3" t="n">
        <v>0.03753399039121</v>
      </c>
      <c r="Z268" s="3" t="n">
        <v>-1.089583326151918</v>
      </c>
      <c r="AA268" s="3" t="n">
        <v>-0.9400156748056157</v>
      </c>
      <c r="AB268" s="3" t="n">
        <v>-1.062749540863002</v>
      </c>
      <c r="AC268" s="3" t="n">
        <v>-0.1429455131850158</v>
      </c>
      <c r="AD268" s="3" t="n">
        <v>-0.1030931508566856</v>
      </c>
      <c r="AE268" s="3" t="n">
        <v>-1.489622641509434</v>
      </c>
      <c r="AF268" s="3" t="n">
        <v>0.0160226656002742</v>
      </c>
      <c r="AG268" s="3" t="n">
        <v>1.035615917073349</v>
      </c>
      <c r="AH268" s="3" t="n">
        <v>0.0260646266841989</v>
      </c>
      <c r="AI268" s="3" t="n">
        <v>1.0314453458761</v>
      </c>
    </row>
    <row r="269">
      <c r="A269" s="2" t="inlineStr">
        <is>
          <t>AZZ</t>
        </is>
      </c>
      <c r="B269" s="2" t="inlineStr">
        <is>
          <t>Industrials</t>
        </is>
      </c>
      <c r="C269" s="3" t="n">
        <v>-0.0319950821423044</v>
      </c>
      <c r="D269" s="2" t="n">
        <v>3467224283.885864</v>
      </c>
      <c r="E269" s="19">
        <f>SQRT(D269)</f>
        <v/>
      </c>
      <c r="F269" s="22">
        <f>D269/SUM($D$2:$D$2546)</f>
        <v/>
      </c>
      <c r="G269" s="22">
        <f>E269/SUM($E$2:$E$2546)</f>
        <v/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1</v>
      </c>
      <c r="O269" s="2" t="n">
        <v>0</v>
      </c>
      <c r="P269" s="2" t="n">
        <v>0</v>
      </c>
      <c r="Q269" s="2" t="n">
        <v>0</v>
      </c>
      <c r="R269" s="2" t="n">
        <v>0</v>
      </c>
      <c r="S269" s="3" t="n">
        <v>21.9666201926114</v>
      </c>
      <c r="T269" s="3" t="n">
        <v>1.130156248003601</v>
      </c>
      <c r="U269" s="3" t="n">
        <v>0.0015704094429949</v>
      </c>
      <c r="V269" s="3" t="n">
        <v>0.3502219356398499</v>
      </c>
      <c r="W269" s="3" t="n">
        <v>0.0201515757391847</v>
      </c>
      <c r="X269" s="3" t="n">
        <v>0.2974301819789855</v>
      </c>
      <c r="Y269" s="3" t="n">
        <v>0.0143929523165228</v>
      </c>
      <c r="Z269" s="3" t="n">
        <v>-1.474303536924481</v>
      </c>
      <c r="AA269" s="3" t="n">
        <v>-1.608595300794541</v>
      </c>
      <c r="AB269" s="3" t="n">
        <v>-1.8254644784426</v>
      </c>
      <c r="AC269" s="3" t="n">
        <v>0.1971698234744205</v>
      </c>
      <c r="AD269" s="3" t="n">
        <v>0.2223507730904489</v>
      </c>
      <c r="AE269" s="3" t="n">
        <v>0.0434860736747529</v>
      </c>
      <c r="AF269" s="3" t="n">
        <v>0.2715539280261371</v>
      </c>
      <c r="AG269" s="3" t="n">
        <v>1.16434096941701</v>
      </c>
      <c r="AH269" s="3" t="n">
        <v>0.2770392532367536</v>
      </c>
      <c r="AI269" s="3" t="n">
        <v>1.469248075842997</v>
      </c>
    </row>
    <row r="270">
      <c r="A270" s="2" t="inlineStr">
        <is>
          <t>BA</t>
        </is>
      </c>
      <c r="B270" s="2" t="inlineStr">
        <is>
          <t>Industrials</t>
        </is>
      </c>
      <c r="C270" s="3" t="n">
        <v>-0.0007715735839018</v>
      </c>
      <c r="D270" s="2" t="n">
        <v>183276447958.8174</v>
      </c>
      <c r="E270" s="19">
        <f>SQRT(D270)</f>
        <v/>
      </c>
      <c r="F270" s="22">
        <f>D270/SUM($D$2:$D$2546)</f>
        <v/>
      </c>
      <c r="G270" s="22">
        <f>E270/SUM($E$2:$E$2546)</f>
        <v/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1</v>
      </c>
      <c r="O270" s="2" t="n">
        <v>0</v>
      </c>
      <c r="P270" s="2" t="n">
        <v>0</v>
      </c>
      <c r="Q270" s="2" t="n">
        <v>0</v>
      </c>
      <c r="R270" s="2" t="n">
        <v>0</v>
      </c>
      <c r="S270" s="3" t="n">
        <v>25.93426149449582</v>
      </c>
      <c r="T270" s="3" t="n">
        <v>1.252643506207015</v>
      </c>
      <c r="U270" s="3" t="n">
        <v>0.0014784751332686</v>
      </c>
      <c r="V270" s="3" t="n">
        <v>-0.0179783056508187</v>
      </c>
      <c r="W270" s="3" t="n">
        <v>0.0226687372946325</v>
      </c>
      <c r="X270" s="3" t="n">
        <v>0.3544974840242572</v>
      </c>
      <c r="Y270" s="3" t="n">
        <v>0.016051853896628</v>
      </c>
      <c r="Z270" s="3" t="n">
        <v>-1.682495186544072</v>
      </c>
      <c r="AA270" s="3" t="n">
        <v>-1.544079511812619</v>
      </c>
      <c r="AB270" s="3" t="n">
        <v>-1.364977549699843</v>
      </c>
      <c r="AC270" s="3" t="n">
        <v>-0.0133350467406983</v>
      </c>
      <c r="AD270" s="3" t="n">
        <v>-0.0032955680161136</v>
      </c>
      <c r="AE270" s="3" t="n">
        <v>-0.4975272007912957</v>
      </c>
      <c r="AF270" s="3" t="n">
        <v>-0.0006471678701302</v>
      </c>
      <c r="AG270" s="3" t="n">
        <v>1.243402796686806</v>
      </c>
      <c r="AH270" s="3" t="n">
        <v>0.343753223310985</v>
      </c>
      <c r="AI270" s="3" t="inlineStr"/>
    </row>
    <row r="271">
      <c r="A271" s="2" t="inlineStr">
        <is>
          <t>BAC</t>
        </is>
      </c>
      <c r="B271" s="2" t="inlineStr">
        <is>
          <t>Financials</t>
        </is>
      </c>
      <c r="C271" s="3" t="n">
        <v>0.009899969278695299</v>
      </c>
      <c r="D271" s="2" t="n">
        <v>337080468453.2052</v>
      </c>
      <c r="E271" s="19">
        <f>SQRT(D271)</f>
        <v/>
      </c>
      <c r="F271" s="22">
        <f>D271/SUM($D$2:$D$2546)</f>
        <v/>
      </c>
      <c r="G271" s="22">
        <f>E271/SUM($E$2:$E$2546)</f>
        <v/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1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3" t="n">
        <v>26.54358751758855</v>
      </c>
      <c r="T271" s="3" t="n">
        <v>1.08064520433329</v>
      </c>
      <c r="U271" s="3" t="n">
        <v>0.0008639346375233</v>
      </c>
      <c r="V271" s="3" t="n">
        <v>0.8888055762316928</v>
      </c>
      <c r="W271" s="3" t="n">
        <v>0.0169878809983535</v>
      </c>
      <c r="X271" s="3" t="n">
        <v>0.2245636739942499</v>
      </c>
      <c r="Y271" s="3" t="n">
        <v>0.009170881029324099</v>
      </c>
      <c r="Z271" s="3" t="n">
        <v>-2.240753013132229</v>
      </c>
      <c r="AA271" s="3" t="n">
        <v>-2.159865466275476</v>
      </c>
      <c r="AB271" s="3" t="n">
        <v>-2.159567714909046</v>
      </c>
      <c r="AC271" s="3" t="n">
        <v>0.0844427448751795</v>
      </c>
      <c r="AD271" s="3" t="n">
        <v>0.09121857502185279</v>
      </c>
      <c r="AE271" s="3" t="n">
        <v>0.006276150627615</v>
      </c>
      <c r="AF271" s="3" t="n">
        <v>0.0436406947684321</v>
      </c>
      <c r="AG271" s="3" t="n">
        <v>1.999503179599893</v>
      </c>
      <c r="AH271" s="3" t="n">
        <v>0.1049968295408907</v>
      </c>
      <c r="AI271" s="3" t="n">
        <v>2.124546477124423</v>
      </c>
    </row>
    <row r="272">
      <c r="A272" s="2" t="inlineStr">
        <is>
          <t>BAH</t>
        </is>
      </c>
      <c r="B272" s="2" t="inlineStr">
        <is>
          <t>Industrials</t>
        </is>
      </c>
      <c r="C272" s="3" t="n">
        <v>-0.0267314630607504</v>
      </c>
      <c r="D272" s="2" t="n">
        <v>13308133478.81901</v>
      </c>
      <c r="E272" s="19">
        <f>SQRT(D272)</f>
        <v/>
      </c>
      <c r="F272" s="22">
        <f>D272/SUM($D$2:$D$2546)</f>
        <v/>
      </c>
      <c r="G272" s="22">
        <f>E272/SUM($E$2:$E$2546)</f>
        <v/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1</v>
      </c>
      <c r="O272" s="2" t="n">
        <v>0</v>
      </c>
      <c r="P272" s="2" t="n">
        <v>0</v>
      </c>
      <c r="Q272" s="2" t="n">
        <v>0</v>
      </c>
      <c r="R272" s="2" t="n">
        <v>0</v>
      </c>
      <c r="S272" s="3" t="n">
        <v>23.31164122502071</v>
      </c>
      <c r="T272" s="3" t="n">
        <v>0.392007140267164</v>
      </c>
      <c r="U272" s="3" t="n">
        <v>-0.0013197482112212</v>
      </c>
      <c r="V272" s="3" t="n">
        <v>0.0800262487369123</v>
      </c>
      <c r="W272" s="3" t="n">
        <v>0.023473405045875</v>
      </c>
      <c r="X272" s="3" t="n">
        <v>0.66653996150869</v>
      </c>
      <c r="Y272" s="3" t="n">
        <v>0.0252870407649725</v>
      </c>
      <c r="Z272" s="3" t="n">
        <v>-0.9969637932573506</v>
      </c>
      <c r="AA272" s="3" t="n">
        <v>-0.981352632463504</v>
      </c>
      <c r="AB272" s="3" t="n">
        <v>-1.111779126230895</v>
      </c>
      <c r="AC272" s="3" t="n">
        <v>0.08145394707118581</v>
      </c>
      <c r="AD272" s="3" t="n">
        <v>0.09347666988612099</v>
      </c>
      <c r="AE272" s="3" t="n">
        <v>0.3227142035652673</v>
      </c>
      <c r="AF272" s="3" t="n">
        <v>0.1217135605133032</v>
      </c>
      <c r="AG272" s="3" t="n">
        <v>1.292753300543672</v>
      </c>
      <c r="AH272" s="3" t="n">
        <v>0.5836820083682008</v>
      </c>
      <c r="AI272" s="3" t="n">
        <v>4.658215962441314</v>
      </c>
    </row>
    <row r="273">
      <c r="A273" s="2" t="inlineStr">
        <is>
          <t>BALL</t>
        </is>
      </c>
      <c r="B273" s="2" t="inlineStr">
        <is>
          <t>Materials</t>
        </is>
      </c>
      <c r="C273" s="3" t="n">
        <v>-0.0230361334589279</v>
      </c>
      <c r="D273" s="2" t="n">
        <v>14594757109.4848</v>
      </c>
      <c r="E273" s="19">
        <f>SQRT(D273)</f>
        <v/>
      </c>
      <c r="F273" s="22">
        <f>D273/SUM($D$2:$D$2546)</f>
        <v/>
      </c>
      <c r="G273" s="22">
        <f>E273/SUM($E$2:$E$2546)</f>
        <v/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1</v>
      </c>
      <c r="Q273" s="2" t="n">
        <v>0</v>
      </c>
      <c r="R273" s="2" t="n">
        <v>0</v>
      </c>
      <c r="S273" s="3" t="n">
        <v>23.40392819907802</v>
      </c>
      <c r="T273" s="3" t="n">
        <v>0.5796283454344243</v>
      </c>
      <c r="U273" s="3" t="n">
        <v>0.0001092803739286</v>
      </c>
      <c r="V273" s="3" t="n">
        <v>0.3567034354149503</v>
      </c>
      <c r="W273" s="3" t="n">
        <v>0.0172121141707032</v>
      </c>
      <c r="X273" s="3" t="n">
        <v>0.2961764517572807</v>
      </c>
      <c r="Y273" s="3" t="n">
        <v>0.0151906059058358</v>
      </c>
      <c r="Z273" s="3" t="n">
        <v>-1.643556835726581</v>
      </c>
      <c r="AA273" s="3" t="n">
        <v>-1.61121960354421</v>
      </c>
      <c r="AB273" s="3" t="n">
        <v>-1.722467493874467</v>
      </c>
      <c r="AC273" s="3" t="n">
        <v>0.0581030567099266</v>
      </c>
      <c r="AD273" s="3" t="n">
        <v>0.100584065153505</v>
      </c>
      <c r="AE273" s="3" t="n">
        <v>0.615248401377275</v>
      </c>
      <c r="AF273" s="3" t="n">
        <v>-0.0576645768025078</v>
      </c>
      <c r="AG273" s="3" t="n">
        <v>1.443926538235394</v>
      </c>
      <c r="AH273" s="3" t="n">
        <v>0.3776332760103181</v>
      </c>
      <c r="AI273" s="3" t="n">
        <v>2.244525547445256</v>
      </c>
    </row>
    <row r="274">
      <c r="A274" s="2" t="inlineStr">
        <is>
          <t>BAM</t>
        </is>
      </c>
      <c r="B274" s="2" t="inlineStr">
        <is>
          <t>Financials</t>
        </is>
      </c>
      <c r="C274" s="3" t="n">
        <v>-0.0064194810315541</v>
      </c>
      <c r="D274" s="2" t="n">
        <v>99224513203.60561</v>
      </c>
      <c r="E274" s="19">
        <f>SQRT(D274)</f>
        <v/>
      </c>
      <c r="F274" s="22">
        <f>D274/SUM($D$2:$D$2546)</f>
        <v/>
      </c>
      <c r="G274" s="22">
        <f>E274/SUM($E$2:$E$2546)</f>
        <v/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3" t="n">
        <v>25.32065092961817</v>
      </c>
      <c r="T274" s="3" t="n">
        <v>1.265994081155723</v>
      </c>
      <c r="U274" s="3" t="n">
        <v>0.0010584121802753</v>
      </c>
      <c r="V274" s="3" t="n">
        <v>0.0853619708127952</v>
      </c>
      <c r="W274" s="3" t="n">
        <v>0.0205245623942064</v>
      </c>
      <c r="X274" s="3" t="n">
        <v>0.3226145551120822</v>
      </c>
      <c r="Y274" s="3" t="n">
        <v>0.0128847115410768</v>
      </c>
      <c r="Z274" s="3" t="n">
        <v>-3.684405171238286</v>
      </c>
      <c r="AA274" s="3" t="n">
        <v>-3.486654048019999</v>
      </c>
      <c r="AB274" s="3" t="n">
        <v>-3.822102362272488</v>
      </c>
      <c r="AC274" s="3" t="n">
        <v>0.0249938238035103</v>
      </c>
      <c r="AD274" s="3" t="n">
        <v>0.0254372626129274</v>
      </c>
      <c r="AE274" s="3" t="n">
        <v>-0.457754817189491</v>
      </c>
      <c r="AF274" s="3" t="n">
        <v>-0.7155762387079113</v>
      </c>
      <c r="AG274" s="3" t="n">
        <v>1.007488068986294</v>
      </c>
      <c r="AH274" s="3" t="n">
        <v>0.07743294307130021</v>
      </c>
      <c r="AI274" s="3" t="n">
        <v>1.087721369539551</v>
      </c>
    </row>
    <row r="275">
      <c r="A275" s="2" t="inlineStr">
        <is>
          <t>BANC</t>
        </is>
      </c>
      <c r="B275" s="2" t="inlineStr">
        <is>
          <t>Financials</t>
        </is>
      </c>
      <c r="C275" s="3" t="n">
        <v>0.009545011463047599</v>
      </c>
      <c r="D275" s="2" t="n">
        <v>2333107106.648716</v>
      </c>
      <c r="E275" s="19">
        <f>SQRT(D275)</f>
        <v/>
      </c>
      <c r="F275" s="22">
        <f>D275/SUM($D$2:$D$2546)</f>
        <v/>
      </c>
      <c r="G275" s="22">
        <f>E275/SUM($E$2:$E$2546)</f>
        <v/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1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3" t="n">
        <v>21.57046673833984</v>
      </c>
      <c r="T275" s="3" t="n">
        <v>1.175583787224148</v>
      </c>
      <c r="U275" s="3" t="n">
        <v>0.0001371548203048</v>
      </c>
      <c r="V275" s="3" t="n">
        <v>1.468789405438969</v>
      </c>
      <c r="W275" s="3" t="n">
        <v>0.0215692477432246</v>
      </c>
      <c r="X275" s="3" t="n">
        <v>0.2745344554001553</v>
      </c>
      <c r="Y275" s="3" t="n">
        <v>0.0141847027705825</v>
      </c>
      <c r="Z275" s="3" t="n">
        <v>-1.001996429287886</v>
      </c>
      <c r="AA275" s="3" t="n">
        <v>-1.186692080866974</v>
      </c>
      <c r="AB275" s="3" t="n">
        <v>-1.142957799053057</v>
      </c>
      <c r="AC275" s="3" t="n">
        <v>0.0486647182533721</v>
      </c>
      <c r="AD275" s="3" t="n">
        <v>0.07242530765881459</v>
      </c>
      <c r="AE275" s="3" t="n">
        <v>-0.397239263803681</v>
      </c>
      <c r="AF275" s="3" t="n">
        <v>-0.2004240337971251</v>
      </c>
      <c r="AG275" s="3" t="n">
        <v>2.399382390416584</v>
      </c>
      <c r="AH275" s="3" t="n">
        <v>0.08368919967277511</v>
      </c>
      <c r="AI275" s="3" t="n">
        <v>1.952745427788784</v>
      </c>
    </row>
    <row r="276">
      <c r="A276" s="2" t="inlineStr">
        <is>
          <t>BAND</t>
        </is>
      </c>
      <c r="B276" s="2" t="inlineStr">
        <is>
          <t>Communication</t>
        </is>
      </c>
      <c r="C276" s="3" t="n">
        <v>-0.0139472144946846</v>
      </c>
      <c r="D276" s="2" t="n">
        <v>412457693.3342562</v>
      </c>
      <c r="E276" s="19">
        <f>SQRT(D276)</f>
        <v/>
      </c>
      <c r="F276" s="22">
        <f>D276/SUM($D$2:$D$2546)</f>
        <v/>
      </c>
      <c r="G276" s="22">
        <f>E276/SUM($E$2:$E$2546)</f>
        <v/>
      </c>
      <c r="H276" s="2" t="n">
        <v>1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3" t="n">
        <v>19.83764419686528</v>
      </c>
      <c r="T276" s="3" t="n">
        <v>1.328593581493171</v>
      </c>
      <c r="U276" s="3" t="n">
        <v>-0.0001026457050095</v>
      </c>
      <c r="V276" s="3" t="n">
        <v>0.9323089524441722</v>
      </c>
      <c r="W276" s="3" t="n">
        <v>0.0371806864273063</v>
      </c>
      <c r="X276" s="3" t="n">
        <v>0.5832195049231748</v>
      </c>
      <c r="Y276" s="3" t="n">
        <v>0.0365166525339226</v>
      </c>
      <c r="Z276" s="3" t="n">
        <v>-1.437034116379124</v>
      </c>
      <c r="AA276" s="3" t="n">
        <v>-1.584334666603263</v>
      </c>
      <c r="AB276" s="3" t="n">
        <v>-1.618924096800562</v>
      </c>
      <c r="AC276" s="3" t="n">
        <v>-0.0478206621400455</v>
      </c>
      <c r="AD276" s="3" t="n">
        <v>0.08130773299171409</v>
      </c>
      <c r="AE276" s="3" t="n">
        <v>0.1664233576642336</v>
      </c>
      <c r="AF276" s="3" t="n">
        <v>0.1326954094254251</v>
      </c>
      <c r="AG276" s="3" t="n">
        <v>1.598909910015451</v>
      </c>
      <c r="AH276" s="3" t="n">
        <v>0.4695730584988293</v>
      </c>
      <c r="AI276" s="3" t="n">
        <v>1.642394249723044</v>
      </c>
    </row>
    <row r="277">
      <c r="A277" s="2" t="inlineStr">
        <is>
          <t>BANF</t>
        </is>
      </c>
      <c r="B277" s="2" t="inlineStr">
        <is>
          <t>Financials</t>
        </is>
      </c>
      <c r="C277" s="3" t="n">
        <v>-0.0135905296329329</v>
      </c>
      <c r="D277" s="2" t="n">
        <v>4213231121.404358</v>
      </c>
      <c r="E277" s="19">
        <f>SQRT(D277)</f>
        <v/>
      </c>
      <c r="F277" s="22">
        <f>D277/SUM($D$2:$D$2546)</f>
        <v/>
      </c>
      <c r="G277" s="22">
        <f>E277/SUM($E$2:$E$2546)</f>
        <v/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1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3" t="n">
        <v>22.1614956775424</v>
      </c>
      <c r="T277" s="3" t="n">
        <v>0.8038668601771836</v>
      </c>
      <c r="U277" s="3" t="n">
        <v>0.0010197818492715</v>
      </c>
      <c r="V277" s="3" t="n">
        <v>0.4101455510525159</v>
      </c>
      <c r="W277" s="3" t="n">
        <v>0.0176089554432789</v>
      </c>
      <c r="X277" s="3" t="n">
        <v>0.2355070570386005</v>
      </c>
      <c r="Y277" s="3" t="n">
        <v>0.0129685232219339</v>
      </c>
      <c r="Z277" s="3" t="n">
        <v>-2.522499780099677</v>
      </c>
      <c r="AA277" s="3" t="n">
        <v>-2.585162754787301</v>
      </c>
      <c r="AB277" s="3" t="n">
        <v>-2.658879844385606</v>
      </c>
      <c r="AC277" s="3" t="n">
        <v>0.0591916258125601</v>
      </c>
      <c r="AD277" s="3" t="n">
        <v>0.0644635891490021</v>
      </c>
      <c r="AE277" s="3" t="n">
        <v>0.08079966680549761</v>
      </c>
      <c r="AF277" s="3" t="n">
        <v>0.08575018100858769</v>
      </c>
      <c r="AG277" s="3" t="n">
        <v>1.020455796873368</v>
      </c>
      <c r="AH277" s="3" t="n">
        <v>0.0065532138478603</v>
      </c>
      <c r="AI277" s="3" t="n">
        <v>1.049874481926902</v>
      </c>
    </row>
    <row r="278">
      <c r="A278" s="2" t="inlineStr">
        <is>
          <t>BANR</t>
        </is>
      </c>
      <c r="B278" s="2" t="inlineStr">
        <is>
          <t>Financials</t>
        </is>
      </c>
      <c r="C278" s="3" t="n">
        <v>-0.0089646029062973</v>
      </c>
      <c r="D278" s="2" t="n">
        <v>2217986292.32959</v>
      </c>
      <c r="E278" s="19">
        <f>SQRT(D278)</f>
        <v/>
      </c>
      <c r="F278" s="22">
        <f>D278/SUM($D$2:$D$2546)</f>
        <v/>
      </c>
      <c r="G278" s="22">
        <f>E278/SUM($E$2:$E$2546)</f>
        <v/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1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3" t="n">
        <v>21.51986554566144</v>
      </c>
      <c r="T278" s="3" t="n">
        <v>0.8625107973971206</v>
      </c>
      <c r="U278" s="3" t="n">
        <v>0.0008908160007758</v>
      </c>
      <c r="V278" s="3" t="n">
        <v>0.841152177744282</v>
      </c>
      <c r="W278" s="3" t="n">
        <v>0.0182211395950743</v>
      </c>
      <c r="X278" s="3" t="n">
        <v>0.3060874530835693</v>
      </c>
      <c r="Y278" s="3" t="n">
        <v>0.0133396485862766</v>
      </c>
      <c r="Z278" s="3" t="n">
        <v>-1.871768626967849</v>
      </c>
      <c r="AA278" s="3" t="n">
        <v>-2.03336851086335</v>
      </c>
      <c r="AB278" s="3" t="n">
        <v>-1.996296143619066</v>
      </c>
      <c r="AC278" s="3" t="n">
        <v>0.0820491995957553</v>
      </c>
      <c r="AD278" s="3" t="n">
        <v>0.0828697637292192</v>
      </c>
      <c r="AE278" s="3" t="n">
        <v>-0.0566176470588235</v>
      </c>
      <c r="AF278" s="3" t="n">
        <v>-0.0033121916555203</v>
      </c>
      <c r="AG278" s="3" t="n">
        <v>1.287813320671839</v>
      </c>
      <c r="AH278" s="3" t="n">
        <v>0.0413734262877019</v>
      </c>
      <c r="AI278" s="3" t="n">
        <v>1.342165577510206</v>
      </c>
    </row>
    <row r="279">
      <c r="A279" s="2" t="inlineStr">
        <is>
          <t>BATRA</t>
        </is>
      </c>
      <c r="B279" s="2" t="inlineStr">
        <is>
          <t>Communication</t>
        </is>
      </c>
      <c r="C279" s="3" t="n">
        <v>-0.0198533638135193</v>
      </c>
      <c r="D279" s="2" t="n">
        <v>488153441.1398735</v>
      </c>
      <c r="E279" s="19">
        <f>SQRT(D279)</f>
        <v/>
      </c>
      <c r="F279" s="22">
        <f>D279/SUM($D$2:$D$2546)</f>
        <v/>
      </c>
      <c r="G279" s="22">
        <f>E279/SUM($E$2:$E$2546)</f>
        <v/>
      </c>
      <c r="H279" s="2" t="n">
        <v>1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3" t="n">
        <v>20.00614034296044</v>
      </c>
      <c r="T279" s="3" t="n">
        <v>0.5383776048743455</v>
      </c>
      <c r="U279" s="3" t="n">
        <v>0.0007630221142545</v>
      </c>
      <c r="V279" s="3" t="n">
        <v>1.071032089375748</v>
      </c>
      <c r="W279" s="3" t="n">
        <v>0.0126640836826288</v>
      </c>
      <c r="X279" s="3" t="n">
        <v>0.2084711952596608</v>
      </c>
      <c r="Y279" s="3" t="n">
        <v>0.0112641676677819</v>
      </c>
      <c r="Z279" s="3" t="n">
        <v>-2.623993023393695</v>
      </c>
      <c r="AA279" s="3" t="n">
        <v>-2.177559802954858</v>
      </c>
      <c r="AB279" s="3" t="n">
        <v>-2.309613907090968</v>
      </c>
      <c r="AC279" s="3" t="n">
        <v>0.2416781078599334</v>
      </c>
      <c r="AD279" s="3" t="n">
        <v>0.4159757627147731</v>
      </c>
      <c r="AE279" s="3" t="n">
        <v>-0.2671352481221706</v>
      </c>
      <c r="AF279" s="3" t="n">
        <v>0.0546915904870616</v>
      </c>
      <c r="AG279" s="3" t="n">
        <v>2.226368493074831</v>
      </c>
      <c r="AH279" s="3" t="n">
        <v>0.4774384584000698</v>
      </c>
      <c r="AI279" s="3" t="n">
        <v>2.145034313387959</v>
      </c>
    </row>
    <row r="280">
      <c r="A280" s="2" t="inlineStr">
        <is>
          <t>BATRK</t>
        </is>
      </c>
      <c r="B280" s="2" t="inlineStr">
        <is>
          <t>Communication</t>
        </is>
      </c>
      <c r="C280" s="3" t="n">
        <v>-0.0160546782003374</v>
      </c>
      <c r="D280" s="2" t="n">
        <v>2301548784.09256</v>
      </c>
      <c r="E280" s="19">
        <f>SQRT(D280)</f>
        <v/>
      </c>
      <c r="F280" s="22">
        <f>D280/SUM($D$2:$D$2546)</f>
        <v/>
      </c>
      <c r="G280" s="22">
        <f>E280/SUM($E$2:$E$2546)</f>
        <v/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3" t="n">
        <v>21.55684811764805</v>
      </c>
      <c r="T280" s="3" t="n">
        <v>0.5297318554399476</v>
      </c>
      <c r="U280" s="3" t="n">
        <v>0.0007788215226992</v>
      </c>
      <c r="V280" s="3" t="n">
        <v>0.2271635533487669</v>
      </c>
      <c r="W280" s="3" t="n">
        <v>0.0123926955022521</v>
      </c>
      <c r="X280" s="3" t="n">
        <v>0.2183613698122854</v>
      </c>
      <c r="Y280" s="3" t="n">
        <v>0.0111126138501965</v>
      </c>
      <c r="Z280" s="3" t="n">
        <v>-2.221124891538934</v>
      </c>
      <c r="AA280" s="3" t="n">
        <v>-2.110910883645771</v>
      </c>
      <c r="AB280" s="3" t="n">
        <v>-2.120942105806586</v>
      </c>
      <c r="AC280" s="3" t="n">
        <v>0.0512593957666271</v>
      </c>
      <c r="AD280" s="3" t="n">
        <v>0.0882275454700219</v>
      </c>
      <c r="AE280" s="3" t="n">
        <v>-0.2671352481221706</v>
      </c>
      <c r="AF280" s="3" t="n">
        <v>0.0546915904870616</v>
      </c>
      <c r="AG280" s="3" t="n">
        <v>1.260110063335474</v>
      </c>
      <c r="AH280" s="3" t="n">
        <v>0.4774384584000698</v>
      </c>
      <c r="AI280" s="3" t="n">
        <v>2.145034313387959</v>
      </c>
    </row>
    <row r="281">
      <c r="A281" s="2" t="inlineStr">
        <is>
          <t>BAX</t>
        </is>
      </c>
      <c r="B281" s="2" t="inlineStr">
        <is>
          <t>Health Care</t>
        </is>
      </c>
      <c r="C281" s="3" t="n">
        <v>0.0140034951700357</v>
      </c>
      <c r="D281" s="2" t="n">
        <v>12301027108.50904</v>
      </c>
      <c r="E281" s="19">
        <f>SQRT(D281)</f>
        <v/>
      </c>
      <c r="F281" s="22">
        <f>D281/SUM($D$2:$D$2546)</f>
        <v/>
      </c>
      <c r="G281" s="22">
        <f>E281/SUM($E$2:$E$2546)</f>
        <v/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1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3" t="n">
        <v>23.23294860059529</v>
      </c>
      <c r="T281" s="3" t="n">
        <v>1.002093197676438</v>
      </c>
      <c r="U281" s="3" t="n">
        <v>-0.0010594263182912</v>
      </c>
      <c r="V281" s="3" t="n">
        <v>0.5950722598551554</v>
      </c>
      <c r="W281" s="3" t="n">
        <v>0.0341941263150272</v>
      </c>
      <c r="X281" s="3" t="n">
        <v>0.4875104886383388</v>
      </c>
      <c r="Y281" s="3" t="n">
        <v>0.0375413493864057</v>
      </c>
      <c r="Z281" s="3" t="n">
        <v>-0.8845076422136917</v>
      </c>
      <c r="AA281" s="3" t="n">
        <v>-1.431211454689021</v>
      </c>
      <c r="AB281" s="3" t="n">
        <v>-1.634916831755881</v>
      </c>
      <c r="AC281" s="3" t="n">
        <v>0.029591024943617</v>
      </c>
      <c r="AD281" s="3" t="n">
        <v>0.1131612822019639</v>
      </c>
      <c r="AE281" s="3" t="n">
        <v>-0.0405463695183321</v>
      </c>
      <c r="AF281" s="3" t="n">
        <v>-0.0391397949026597</v>
      </c>
      <c r="AG281" s="3" t="n">
        <v>1.771642881222013</v>
      </c>
      <c r="AH281" s="3" t="n">
        <v>0.4620830561626912</v>
      </c>
      <c r="AI281" s="3" t="n">
        <v>2.29672131147541</v>
      </c>
    </row>
    <row r="282">
      <c r="A282" s="2" t="inlineStr">
        <is>
          <t>BBAI</t>
        </is>
      </c>
      <c r="B282" s="2" t="inlineStr">
        <is>
          <t>Information Technology</t>
        </is>
      </c>
      <c r="C282" s="3" t="n">
        <v>0.0051502619529949</v>
      </c>
      <c r="D282" s="2" t="n">
        <v>2660357682.129158</v>
      </c>
      <c r="E282" s="19">
        <f>SQRT(D282)</f>
        <v/>
      </c>
      <c r="F282" s="22">
        <f>D282/SUM($D$2:$D$2546)</f>
        <v/>
      </c>
      <c r="G282" s="22">
        <f>E282/SUM($E$2:$E$2546)</f>
        <v/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1</v>
      </c>
      <c r="P282" s="2" t="n">
        <v>0</v>
      </c>
      <c r="Q282" s="2" t="n">
        <v>0</v>
      </c>
      <c r="R282" s="2" t="n">
        <v>0</v>
      </c>
      <c r="S282" s="3" t="n">
        <v>21.70172641766599</v>
      </c>
      <c r="T282" s="3" t="n">
        <v>2.291992882692111</v>
      </c>
      <c r="U282" s="3" t="n">
        <v>0.0059183921931871</v>
      </c>
      <c r="V282" s="3" t="n">
        <v>0.1001932942290198</v>
      </c>
      <c r="W282" s="3" t="n">
        <v>0.08245699746710961</v>
      </c>
      <c r="X282" s="3" t="n">
        <v>1.328959275381667</v>
      </c>
      <c r="Y282" s="3" t="n">
        <v>0.06952354749791829</v>
      </c>
      <c r="Z282" s="3" t="n">
        <v>1.491542528692692</v>
      </c>
      <c r="AA282" s="3" t="n">
        <v>1.821784331767518</v>
      </c>
      <c r="AB282" s="3" t="n">
        <v>1.03207739485471</v>
      </c>
      <c r="AC282" s="3" t="n">
        <v>-0.3437417480149208</v>
      </c>
      <c r="AD282" s="3" t="n">
        <v>-0.3385529720496708</v>
      </c>
      <c r="AE282" s="3" t="n">
        <v>0.0777777777777777</v>
      </c>
      <c r="AF282" s="3" t="n">
        <v>0.0248388814783326</v>
      </c>
      <c r="AG282" s="3" t="n">
        <v>1.0385974414981</v>
      </c>
      <c r="AH282" s="3" t="n">
        <v>0.1879300334349953</v>
      </c>
      <c r="AI282" s="3" t="n">
        <v>1.385229788032264</v>
      </c>
    </row>
    <row r="283">
      <c r="A283" s="2" t="inlineStr">
        <is>
          <t>BBBY</t>
        </is>
      </c>
      <c r="B283" s="2" t="inlineStr">
        <is>
          <t>Consumer Discretionary</t>
        </is>
      </c>
      <c r="C283" s="3" t="n">
        <v>-0.012081383240462</v>
      </c>
      <c r="D283" s="2" t="n">
        <v>631002628.648716</v>
      </c>
      <c r="E283" s="19">
        <f>SQRT(D283)</f>
        <v/>
      </c>
      <c r="F283" s="22">
        <f>D283/SUM($D$2:$D$2546)</f>
        <v/>
      </c>
      <c r="G283" s="22">
        <f>E283/SUM($E$2:$E$2546)</f>
        <v/>
      </c>
      <c r="H283" s="2" t="n">
        <v>0</v>
      </c>
      <c r="I283" s="2" t="n">
        <v>1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3" t="n">
        <v>20.26282058634263</v>
      </c>
      <c r="T283" s="3" t="n">
        <v>2.170538117536126</v>
      </c>
      <c r="U283" s="3" t="n">
        <v>-0.0015743995166537</v>
      </c>
      <c r="V283" s="3" t="n">
        <v>0.2073969173159423</v>
      </c>
      <c r="W283" s="3" t="n">
        <v>0.0662215156853225</v>
      </c>
      <c r="X283" s="3" t="n">
        <v>0.9323111578411104</v>
      </c>
      <c r="Y283" s="3" t="n">
        <v>0.0563760305663232</v>
      </c>
      <c r="Z283" s="3" t="n">
        <v>0.1566128579359741</v>
      </c>
      <c r="AA283" s="3" t="n">
        <v>-0.0561287511479988</v>
      </c>
      <c r="AB283" s="3" t="n">
        <v>-0.1403829754110782</v>
      </c>
      <c r="AC283" s="3" t="n">
        <v>-0.1224273822209491</v>
      </c>
      <c r="AD283" s="3" t="n">
        <v>-0.0965637815653559</v>
      </c>
      <c r="AE283" s="3" t="n">
        <v>-0.8830682881197383</v>
      </c>
      <c r="AF283" s="3" t="n">
        <v>-0.2330665311325793</v>
      </c>
      <c r="AG283" s="3" t="n">
        <v>1.009659230759549</v>
      </c>
      <c r="AH283" s="3" t="n">
        <v>0.0708432940861055</v>
      </c>
      <c r="AI283" s="3" t="n">
        <v>1.046573646728001</v>
      </c>
    </row>
    <row r="284">
      <c r="A284" s="2" t="inlineStr">
        <is>
          <t>BBIO</t>
        </is>
      </c>
      <c r="B284" s="2" t="inlineStr">
        <is>
          <t>Health Care</t>
        </is>
      </c>
      <c r="C284" s="3" t="n">
        <v>0.0157545445687967</v>
      </c>
      <c r="D284" s="2" t="n">
        <v>9654167860.119703</v>
      </c>
      <c r="E284" s="19">
        <f>SQRT(D284)</f>
        <v/>
      </c>
      <c r="F284" s="22">
        <f>D284/SUM($D$2:$D$2546)</f>
        <v/>
      </c>
      <c r="G284" s="22">
        <f>E284/SUM($E$2:$E$2546)</f>
        <v/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3" t="n">
        <v>22.9906555616573</v>
      </c>
      <c r="T284" s="3" t="n">
        <v>0.91289924500355</v>
      </c>
      <c r="U284" s="3" t="n">
        <v>0.0023593133464323</v>
      </c>
      <c r="V284" s="3" t="n">
        <v>-0.1851904820699721</v>
      </c>
      <c r="W284" s="3" t="n">
        <v>0.029818434542252</v>
      </c>
      <c r="X284" s="3" t="n">
        <v>0.5018490908355293</v>
      </c>
      <c r="Y284" s="3" t="n">
        <v>0.0257868632388498</v>
      </c>
      <c r="Z284" s="3" t="n">
        <v>-1.1596839751072</v>
      </c>
      <c r="AA284" s="3" t="n">
        <v>-1.145402247044819</v>
      </c>
      <c r="AB284" s="3" t="n">
        <v>-1.230875142207934</v>
      </c>
      <c r="AC284" s="3" t="n">
        <v>-0.07536765576717221</v>
      </c>
      <c r="AD284" s="3" t="n">
        <v>-0.0748219847081717</v>
      </c>
      <c r="AE284" s="3" t="n">
        <v>0.0677626876340242</v>
      </c>
      <c r="AF284" s="3" t="n">
        <v>0.4101899521619572</v>
      </c>
      <c r="AG284" s="3" t="n">
        <v>1.191581400572112</v>
      </c>
      <c r="AH284" s="3" t="n">
        <v>1.720406595136041</v>
      </c>
      <c r="AI284" s="3" t="inlineStr"/>
    </row>
    <row r="285">
      <c r="A285" s="2" t="inlineStr">
        <is>
          <t>BBNX</t>
        </is>
      </c>
      <c r="B285" s="2" t="inlineStr">
        <is>
          <t>Health Care</t>
        </is>
      </c>
      <c r="C285" s="3" t="n">
        <v>0.1013125187343379</v>
      </c>
      <c r="D285" s="2" t="n">
        <v>664771944.8940639</v>
      </c>
      <c r="E285" s="19">
        <f>SQRT(D285)</f>
        <v/>
      </c>
      <c r="F285" s="22">
        <f>D285/SUM($D$2:$D$2546)</f>
        <v/>
      </c>
      <c r="G285" s="22">
        <f>E285/SUM($E$2:$E$2546)</f>
        <v/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1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3" t="n">
        <v>20.31495459979383</v>
      </c>
      <c r="T285" s="3" t="n">
        <v>0.7617844207317098</v>
      </c>
      <c r="U285" s="3" t="inlineStr"/>
      <c r="V285" s="3" t="n">
        <v>0.4537390639252493</v>
      </c>
      <c r="W285" s="3" t="n">
        <v>0.0534670814125482</v>
      </c>
      <c r="X285" s="3" t="n">
        <v>0.8753091074203396</v>
      </c>
      <c r="Y285" s="3" t="inlineStr"/>
      <c r="Z285" s="3" t="n">
        <v>-1.146292123202555</v>
      </c>
      <c r="AA285" s="3" t="n">
        <v>-1.305631568840871</v>
      </c>
      <c r="AB285" s="3" t="n">
        <v>-1.926154442969772</v>
      </c>
      <c r="AC285" s="3" t="n">
        <v>-0.1015024784337924</v>
      </c>
      <c r="AD285" s="3" t="n">
        <v>-0.0975733114163482</v>
      </c>
      <c r="AE285" s="3" t="n">
        <v>0.2617293059033679</v>
      </c>
      <c r="AF285" s="3" t="n">
        <v>1.260284871536133</v>
      </c>
      <c r="AG285" s="3" t="n">
        <v>1.007774094619507</v>
      </c>
      <c r="AH285" s="3" t="n">
        <v>0.0202654172639413</v>
      </c>
      <c r="AI285" s="3" t="n">
        <v>1.017133403838439</v>
      </c>
    </row>
    <row r="286">
      <c r="A286" s="2" t="inlineStr">
        <is>
          <t>BBSI</t>
        </is>
      </c>
      <c r="B286" s="2" t="inlineStr">
        <is>
          <t>Industrials</t>
        </is>
      </c>
      <c r="C286" s="3" t="n">
        <v>-0.0226584203717756</v>
      </c>
      <c r="D286" s="2" t="n">
        <v>1218859790.850117</v>
      </c>
      <c r="E286" s="19">
        <f>SQRT(D286)</f>
        <v/>
      </c>
      <c r="F286" s="22">
        <f>D286/SUM($D$2:$D$2546)</f>
        <v/>
      </c>
      <c r="G286" s="22">
        <f>E286/SUM($E$2:$E$2546)</f>
        <v/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1</v>
      </c>
      <c r="O286" s="2" t="n">
        <v>0</v>
      </c>
      <c r="P286" s="2" t="n">
        <v>0</v>
      </c>
      <c r="Q286" s="2" t="n">
        <v>0</v>
      </c>
      <c r="R286" s="2" t="n">
        <v>0</v>
      </c>
      <c r="S286" s="3" t="n">
        <v>20.92118166101904</v>
      </c>
      <c r="T286" s="3" t="n">
        <v>0.6453484312807903</v>
      </c>
      <c r="U286" s="3" t="n">
        <v>0.000882436441807</v>
      </c>
      <c r="V286" s="3" t="n">
        <v>0.1852690536640803</v>
      </c>
      <c r="W286" s="3" t="n">
        <v>0.0150545717447061</v>
      </c>
      <c r="X286" s="3" t="n">
        <v>0.1745213620537669</v>
      </c>
      <c r="Y286" s="3" t="n">
        <v>0.0130896589300778</v>
      </c>
      <c r="Z286" s="3" t="n">
        <v>-1.970736060295418</v>
      </c>
      <c r="AA286" s="3" t="n">
        <v>-2.057581971938842</v>
      </c>
      <c r="AB286" s="3" t="n">
        <v>-2.180197353177042</v>
      </c>
      <c r="AC286" s="3" t="n">
        <v>0.0605615186866699</v>
      </c>
      <c r="AD286" s="3" t="n">
        <v>0.0672497366927084</v>
      </c>
      <c r="AE286" s="3" t="n">
        <v>0.1478770131771596</v>
      </c>
      <c r="AF286" s="3" t="n">
        <v>0.0552242898376399</v>
      </c>
      <c r="AG286" s="3" t="n">
        <v>1.015447223824545</v>
      </c>
      <c r="AH286" s="3" t="n">
        <v>0.0357469157600318</v>
      </c>
      <c r="AI286" s="3" t="n">
        <v>1.08337724794856</v>
      </c>
    </row>
    <row r="287">
      <c r="A287" s="2" t="inlineStr">
        <is>
          <t>BBT</t>
        </is>
      </c>
      <c r="B287" s="2" t="inlineStr">
        <is>
          <t>Financials</t>
        </is>
      </c>
      <c r="C287" s="3" t="n">
        <v>-0.0112426909411314</v>
      </c>
      <c r="D287" s="2" t="n">
        <v>2147568346.515553</v>
      </c>
      <c r="E287" s="19">
        <f>SQRT(D287)</f>
        <v/>
      </c>
      <c r="F287" s="22">
        <f>D287/SUM($D$2:$D$2546)</f>
        <v/>
      </c>
      <c r="G287" s="22">
        <f>E287/SUM($E$2:$E$2546)</f>
        <v/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1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3" t="n">
        <v>21.48760203740032</v>
      </c>
      <c r="T287" s="3" t="n">
        <v>0.9131758119023882</v>
      </c>
      <c r="U287" s="3" t="n">
        <v>0.0001694128718568</v>
      </c>
      <c r="V287" s="3" t="n">
        <v>0.5839958490889954</v>
      </c>
      <c r="W287" s="3" t="n">
        <v>0.0180224729463126</v>
      </c>
      <c r="X287" s="3" t="n">
        <v>0.277828784884676</v>
      </c>
      <c r="Y287" s="3" t="n">
        <v>0.013691878378774</v>
      </c>
      <c r="Z287" s="3" t="n">
        <v>-2.225838089192056</v>
      </c>
      <c r="AA287" s="3" t="n">
        <v>-2.177645476972246</v>
      </c>
      <c r="AB287" s="3" t="n">
        <v>-2.251505764119019</v>
      </c>
      <c r="AC287" s="3" t="n">
        <v>0.0410250039971717</v>
      </c>
      <c r="AD287" s="3" t="n">
        <v>0.0436903440825232</v>
      </c>
      <c r="AE287" s="3" t="n">
        <v>-0.2389381062181834</v>
      </c>
      <c r="AF287" s="3" t="n">
        <v>0.053328036134325</v>
      </c>
      <c r="AG287" s="3" t="n">
        <v>1.491284015110324</v>
      </c>
      <c r="AH287" s="3" t="n">
        <v>0.1036062252214911</v>
      </c>
      <c r="AI287" s="3" t="n">
        <v>1.841245731243985</v>
      </c>
    </row>
    <row r="288">
      <c r="A288" s="2" t="inlineStr">
        <is>
          <t>BBUC</t>
        </is>
      </c>
      <c r="B288" s="2" t="inlineStr">
        <is>
          <t>Industrials</t>
        </is>
      </c>
      <c r="C288" s="3" t="n">
        <v>0.0105996440011289</v>
      </c>
      <c r="D288" s="2" t="n">
        <v>2098226996.461681</v>
      </c>
      <c r="E288" s="19">
        <f>SQRT(D288)</f>
        <v/>
      </c>
      <c r="F288" s="22">
        <f>D288/SUM($D$2:$D$2546)</f>
        <v/>
      </c>
      <c r="G288" s="22">
        <f>E288/SUM($E$2:$E$2546)</f>
        <v/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1</v>
      </c>
      <c r="O288" s="2" t="n">
        <v>0</v>
      </c>
      <c r="P288" s="2" t="n">
        <v>0</v>
      </c>
      <c r="Q288" s="2" t="n">
        <v>0</v>
      </c>
      <c r="R288" s="2" t="n">
        <v>0</v>
      </c>
      <c r="S288" s="3" t="n">
        <v>21.46435853766525</v>
      </c>
      <c r="T288" s="3" t="n">
        <v>1.194966693067333</v>
      </c>
      <c r="U288" s="3" t="n">
        <v>0.0010562019680315</v>
      </c>
      <c r="V288" s="3" t="n">
        <v>-0.0757782643480079</v>
      </c>
      <c r="W288" s="3" t="n">
        <v>0.024030154344904</v>
      </c>
      <c r="X288" s="3" t="n">
        <v>0.3128605953470236</v>
      </c>
      <c r="Y288" s="3" t="n">
        <v>0.0200384110347453</v>
      </c>
      <c r="Z288" s="3" t="n">
        <v>-3.513487886158287</v>
      </c>
      <c r="AA288" s="3" t="n">
        <v>-3.57950870267196</v>
      </c>
      <c r="AB288" s="3" t="n">
        <v>-3.912857673557977</v>
      </c>
      <c r="AC288" s="3" t="n">
        <v>-0.2287645716166277</v>
      </c>
      <c r="AD288" s="3" t="n">
        <v>0.1258205143891452</v>
      </c>
      <c r="AE288" s="3" t="n">
        <v>-0.5374957400201157</v>
      </c>
      <c r="AF288" s="3" t="n">
        <v>0.0877773573222333</v>
      </c>
      <c r="AG288" s="3" t="n">
        <v>4.729815703066102</v>
      </c>
      <c r="AH288" s="3" t="n">
        <v>0.4945338410514678</v>
      </c>
      <c r="AI288" s="3" t="inlineStr"/>
    </row>
    <row r="289">
      <c r="A289" s="2" t="inlineStr">
        <is>
          <t>BBW</t>
        </is>
      </c>
      <c r="B289" s="2" t="inlineStr">
        <is>
          <t>Consumer Discretionary</t>
        </is>
      </c>
      <c r="C289" s="3" t="n">
        <v>-0.0188484266103986</v>
      </c>
      <c r="D289" s="2" t="n">
        <v>729576439.1329765</v>
      </c>
      <c r="E289" s="19">
        <f>SQRT(D289)</f>
        <v/>
      </c>
      <c r="F289" s="22">
        <f>D289/SUM($D$2:$D$2546)</f>
        <v/>
      </c>
      <c r="G289" s="22">
        <f>E289/SUM($E$2:$E$2546)</f>
        <v/>
      </c>
      <c r="H289" s="2" t="n">
        <v>0</v>
      </c>
      <c r="I289" s="2" t="n">
        <v>1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3" t="n">
        <v>20.40797470334795</v>
      </c>
      <c r="T289" s="3" t="n">
        <v>1.54485597652155</v>
      </c>
      <c r="U289" s="3" t="n">
        <v>0.002477517079301</v>
      </c>
      <c r="V289" s="3" t="n">
        <v>0.2129934461489331</v>
      </c>
      <c r="W289" s="3" t="n">
        <v>0.0374339030768021</v>
      </c>
      <c r="X289" s="3" t="n">
        <v>0.5074932066095235</v>
      </c>
      <c r="Y289" s="3" t="n">
        <v>0.0313789231508964</v>
      </c>
      <c r="Z289" s="3" t="n">
        <v>-1.144531441385259</v>
      </c>
      <c r="AA289" s="3" t="n">
        <v>-0.9455450934822672</v>
      </c>
      <c r="AB289" s="3" t="n">
        <v>-0.8073284219580745</v>
      </c>
      <c r="AC289" s="3" t="n">
        <v>0.06780372466356969</v>
      </c>
      <c r="AD289" s="3" t="n">
        <v>0.087914023205332</v>
      </c>
      <c r="AE289" s="3" t="n">
        <v>0.07906976744186039</v>
      </c>
      <c r="AF289" s="3" t="n">
        <v>0.058609316871261</v>
      </c>
      <c r="AG289" s="3" t="n">
        <v>1.110152954083201</v>
      </c>
      <c r="AH289" s="3" t="n">
        <v>0.3373607174504616</v>
      </c>
      <c r="AI289" s="3" t="n">
        <v>1.517165931979793</v>
      </c>
    </row>
    <row r="290">
      <c r="A290" s="2" t="inlineStr">
        <is>
          <t>BBWI</t>
        </is>
      </c>
      <c r="B290" s="2" t="inlineStr">
        <is>
          <t>Consumer Discretionary</t>
        </is>
      </c>
      <c r="C290" s="3" t="n">
        <v>-0.0305289151915438</v>
      </c>
      <c r="D290" s="2" t="n">
        <v>5942477153.854437</v>
      </c>
      <c r="E290" s="19">
        <f>SQRT(D290)</f>
        <v/>
      </c>
      <c r="F290" s="22">
        <f>D290/SUM($D$2:$D$2546)</f>
        <v/>
      </c>
      <c r="G290" s="22">
        <f>E290/SUM($E$2:$E$2546)</f>
        <v/>
      </c>
      <c r="H290" s="2" t="n">
        <v>0</v>
      </c>
      <c r="I290" s="2" t="n">
        <v>1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3" t="n">
        <v>22.50539191265685</v>
      </c>
      <c r="T290" s="3" t="n">
        <v>1.585666337969961</v>
      </c>
      <c r="U290" s="3" t="n">
        <v>-0.0006058836012733</v>
      </c>
      <c r="V290" s="3" t="n">
        <v>-0.260497425555255</v>
      </c>
      <c r="W290" s="3" t="n">
        <v>0.0313480663505878</v>
      </c>
      <c r="X290" s="3" t="n">
        <v>0.4303363855344286</v>
      </c>
      <c r="Y290" s="3" t="n">
        <v>0.0232133938604747</v>
      </c>
      <c r="Z290" s="3" t="n">
        <v>-0.7660398554646529</v>
      </c>
      <c r="AA290" s="3" t="n">
        <v>-0.6034408926575675</v>
      </c>
      <c r="AB290" s="3" t="n">
        <v>-0.6106895729406466</v>
      </c>
      <c r="AC290" s="3" t="n">
        <v>0.0430796776112049</v>
      </c>
      <c r="AD290" s="3" t="n">
        <v>0.0861593552224099</v>
      </c>
      <c r="AE290" s="3" t="n">
        <v>-0.0804265314286645</v>
      </c>
      <c r="AF290" s="3" t="n">
        <v>-0.0246007024985088</v>
      </c>
      <c r="AG290" s="3" t="n">
        <v>1.654272603720175</v>
      </c>
      <c r="AH290" s="3" t="n">
        <v>1.037390943082676</v>
      </c>
      <c r="AI290" s="3" t="inlineStr"/>
    </row>
    <row r="291">
      <c r="A291" s="2" t="inlineStr">
        <is>
          <t>BBY</t>
        </is>
      </c>
      <c r="B291" s="2" t="inlineStr">
        <is>
          <t>Consumer Discretionary</t>
        </is>
      </c>
      <c r="C291" s="3" t="n">
        <v>-0.0137056565300102</v>
      </c>
      <c r="D291" s="2" t="n">
        <v>14849123466.48359</v>
      </c>
      <c r="E291" s="19">
        <f>SQRT(D291)</f>
        <v/>
      </c>
      <c r="F291" s="22">
        <f>D291/SUM($D$2:$D$2546)</f>
        <v/>
      </c>
      <c r="G291" s="22">
        <f>E291/SUM($E$2:$E$2546)</f>
        <v/>
      </c>
      <c r="H291" s="2" t="n">
        <v>0</v>
      </c>
      <c r="I291" s="2" t="n">
        <v>1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3" t="n">
        <v>23.421206674627</v>
      </c>
      <c r="T291" s="3" t="n">
        <v>1.498155465095354</v>
      </c>
      <c r="U291" s="3" t="n">
        <v>-0.0005942903444701</v>
      </c>
      <c r="V291" s="3" t="n">
        <v>0.1829064190980946</v>
      </c>
      <c r="W291" s="3" t="n">
        <v>0.0269345535815201</v>
      </c>
      <c r="X291" s="3" t="n">
        <v>0.4930055154648222</v>
      </c>
      <c r="Y291" s="3" t="n">
        <v>0.0180941147771558</v>
      </c>
      <c r="Z291" s="3" t="n">
        <v>-1.151277719198554</v>
      </c>
      <c r="AA291" s="3" t="n">
        <v>-1.016857194870735</v>
      </c>
      <c r="AB291" s="3" t="n">
        <v>-1.085018980424285</v>
      </c>
      <c r="AC291" s="3" t="n">
        <v>0.0501039675290804</v>
      </c>
      <c r="AD291" s="3" t="n">
        <v>0.1069423392959404</v>
      </c>
      <c r="AE291" s="3" t="n">
        <v>-0.2665651180502666</v>
      </c>
      <c r="AF291" s="3" t="n">
        <v>-0.07330678161484711</v>
      </c>
      <c r="AG291" s="3" t="n">
        <v>1.078388465327755</v>
      </c>
      <c r="AH291" s="3" t="n">
        <v>0.2672261194519111</v>
      </c>
      <c r="AI291" s="3" t="n">
        <v>1.428571428571429</v>
      </c>
    </row>
    <row r="292">
      <c r="A292" s="2" t="inlineStr">
        <is>
          <t>BC</t>
        </is>
      </c>
      <c r="B292" s="2" t="inlineStr">
        <is>
          <t>Consumer Discretionary</t>
        </is>
      </c>
      <c r="C292" s="3" t="n">
        <v>-0.0046534202232498</v>
      </c>
      <c r="D292" s="2" t="n">
        <v>4147856242.954674</v>
      </c>
      <c r="E292" s="19">
        <f>SQRT(D292)</f>
        <v/>
      </c>
      <c r="F292" s="22">
        <f>D292/SUM($D$2:$D$2546)</f>
        <v/>
      </c>
      <c r="G292" s="22">
        <f>E292/SUM($E$2:$E$2546)</f>
        <v/>
      </c>
      <c r="H292" s="2" t="n">
        <v>0</v>
      </c>
      <c r="I292" s="2" t="n">
        <v>1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3" t="n">
        <v>22.14585746975909</v>
      </c>
      <c r="T292" s="3" t="n">
        <v>1.619458132266996</v>
      </c>
      <c r="U292" s="3" t="n">
        <v>-0.0007681759222348999</v>
      </c>
      <c r="V292" s="3" t="n">
        <v>0.4592733904979785</v>
      </c>
      <c r="W292" s="3" t="n">
        <v>0.0313903167325054</v>
      </c>
      <c r="X292" s="3" t="n">
        <v>0.5968546068406404</v>
      </c>
      <c r="Y292" s="3" t="n">
        <v>0.0245000076122682</v>
      </c>
      <c r="Z292" s="3" t="n">
        <v>-1.086415268307647</v>
      </c>
      <c r="AA292" s="3" t="n">
        <v>-1.17337817797284</v>
      </c>
      <c r="AB292" s="3" t="n">
        <v>-1.335487629202761</v>
      </c>
      <c r="AC292" s="3" t="n">
        <v>0.0571861670478322</v>
      </c>
      <c r="AD292" s="3" t="n">
        <v>0.1276804134423776</v>
      </c>
      <c r="AE292" s="3" t="n">
        <v>-0.327184071515644</v>
      </c>
      <c r="AF292" s="3" t="n">
        <v>-0.0368458527631097</v>
      </c>
      <c r="AG292" s="3" t="n">
        <v>1.505682906335701</v>
      </c>
      <c r="AH292" s="3" t="n">
        <v>0.4170132716635314</v>
      </c>
      <c r="AI292" s="3" t="n">
        <v>2.101049868766404</v>
      </c>
    </row>
    <row r="293">
      <c r="A293" s="2" t="inlineStr">
        <is>
          <t>BCAL</t>
        </is>
      </c>
      <c r="B293" s="2" t="inlineStr">
        <is>
          <t>Financials</t>
        </is>
      </c>
      <c r="C293" s="3" t="n">
        <v>-0.0061919673074091</v>
      </c>
      <c r="D293" s="2" t="n">
        <v>522432165.8911667</v>
      </c>
      <c r="E293" s="19">
        <f>SQRT(D293)</f>
        <v/>
      </c>
      <c r="F293" s="22">
        <f>D293/SUM($D$2:$D$2546)</f>
        <v/>
      </c>
      <c r="G293" s="22">
        <f>E293/SUM($E$2:$E$2546)</f>
        <v/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1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3" t="n">
        <v>20.07400570732949</v>
      </c>
      <c r="T293" s="3" t="n">
        <v>0.9713221445818514</v>
      </c>
      <c r="U293" s="3" t="n">
        <v>0.0004879251602629</v>
      </c>
      <c r="V293" s="3" t="n">
        <v>1.048160958975246</v>
      </c>
      <c r="W293" s="3" t="n">
        <v>0.0190624466991993</v>
      </c>
      <c r="X293" s="3" t="n">
        <v>0.33872997602663</v>
      </c>
      <c r="Y293" s="3" t="n">
        <v>0.0145384807698076</v>
      </c>
      <c r="Z293" s="3" t="n">
        <v>-2.324388660814741</v>
      </c>
      <c r="AA293" s="3" t="n">
        <v>-2.516003240654395</v>
      </c>
      <c r="AB293" s="3" t="n">
        <v>-2.811355986153447</v>
      </c>
      <c r="AC293" s="3" t="n">
        <v>0.1079489428140388</v>
      </c>
      <c r="AD293" s="3" t="n">
        <v>0.115207301405975</v>
      </c>
      <c r="AE293" s="3" t="n">
        <v>-0.1268292682926828</v>
      </c>
      <c r="AF293" s="3" t="n">
        <v>0.1907827601941344</v>
      </c>
      <c r="AG293" s="3" t="n">
        <v>1.101224624846351</v>
      </c>
      <c r="AH293" s="3" t="n">
        <v>0.0176031820183386</v>
      </c>
      <c r="AI293" s="3" t="n">
        <v>1.096573550063642</v>
      </c>
    </row>
    <row r="294">
      <c r="A294" s="2" t="inlineStr">
        <is>
          <t>BCAX</t>
        </is>
      </c>
      <c r="B294" s="2" t="inlineStr">
        <is>
          <t>Health Care</t>
        </is>
      </c>
      <c r="C294" s="3" t="n">
        <v>0.0070360821946967</v>
      </c>
      <c r="D294" s="2" t="n">
        <v>620679489.3204689</v>
      </c>
      <c r="E294" s="19">
        <f>SQRT(D294)</f>
        <v/>
      </c>
      <c r="F294" s="22">
        <f>D294/SUM($D$2:$D$2546)</f>
        <v/>
      </c>
      <c r="G294" s="22">
        <f>E294/SUM($E$2:$E$2546)</f>
        <v/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1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3" t="n">
        <v>20.24632538640495</v>
      </c>
      <c r="T294" s="3" t="n">
        <v>1.805157136912425</v>
      </c>
      <c r="U294" s="3" t="n">
        <v>-0.0037604731213832</v>
      </c>
      <c r="V294" s="3" t="n">
        <v>0.7011605949416186</v>
      </c>
      <c r="W294" s="3" t="n">
        <v>0.0591564579127611</v>
      </c>
      <c r="X294" s="3" t="n">
        <v>1.420724047194312</v>
      </c>
      <c r="Y294" s="3" t="n">
        <v>0.06825495972111779</v>
      </c>
      <c r="Z294" s="3" t="n">
        <v>-2.131343221809524</v>
      </c>
      <c r="AA294" s="3" t="n">
        <v>-1.217520643400624</v>
      </c>
      <c r="AB294" s="3" t="n">
        <v>-1.621081481732272</v>
      </c>
      <c r="AC294" s="3" t="n">
        <v>-0.176503335272025</v>
      </c>
      <c r="AD294" s="3" t="n">
        <v>-0.1763808888221138</v>
      </c>
      <c r="AE294" s="3" t="n">
        <v>-0.2986619932541179</v>
      </c>
      <c r="AF294" s="3" t="inlineStr"/>
      <c r="AG294" s="3" t="n">
        <v>1.00187536404864</v>
      </c>
      <c r="AH294" s="3" t="n">
        <v>0.004934003840498</v>
      </c>
      <c r="AI294" s="3" t="n">
        <v>1.002674656936185</v>
      </c>
    </row>
    <row r="295">
      <c r="A295" s="2" t="inlineStr">
        <is>
          <t>BCBP</t>
        </is>
      </c>
      <c r="B295" s="2" t="inlineStr">
        <is>
          <t>Financials</t>
        </is>
      </c>
      <c r="C295" s="3" t="n">
        <v>-0.0011474962881702</v>
      </c>
      <c r="D295" s="2" t="n">
        <v>147523534.1491699</v>
      </c>
      <c r="E295" s="19">
        <f>SQRT(D295)</f>
        <v/>
      </c>
      <c r="F295" s="22">
        <f>D295/SUM($D$2:$D$2546)</f>
        <v/>
      </c>
      <c r="G295" s="22">
        <f>E295/SUM($E$2:$E$2546)</f>
        <v/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1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3" t="n">
        <v>18.80949827457053</v>
      </c>
      <c r="T295" s="3" t="n">
        <v>0.6767935490096074</v>
      </c>
      <c r="U295" s="3" t="n">
        <v>-0.0010057823517958</v>
      </c>
      <c r="V295" s="3" t="n">
        <v>2.140234789120096</v>
      </c>
      <c r="W295" s="3" t="n">
        <v>0.0213590548249301</v>
      </c>
      <c r="X295" s="3" t="n">
        <v>0.5237378905120538</v>
      </c>
      <c r="Y295" s="3" t="n">
        <v>0.0180501802728121</v>
      </c>
      <c r="Z295" s="3" t="n">
        <v>-2.428323446697576</v>
      </c>
      <c r="AA295" s="3" t="n">
        <v>-2.334504364878229</v>
      </c>
      <c r="AB295" s="3" t="n">
        <v>-2.643774935349664</v>
      </c>
      <c r="AC295" s="3" t="n">
        <v>0.09663542893152829</v>
      </c>
      <c r="AD295" s="3" t="n">
        <v>0.1034411227199159</v>
      </c>
      <c r="AE295" s="3" t="n">
        <v>-0.2076923076923077</v>
      </c>
      <c r="AF295" s="3" t="n">
        <v>-0.0373807638653244</v>
      </c>
      <c r="AG295" s="3" t="n">
        <v>3.567197174228834</v>
      </c>
      <c r="AH295" s="3" t="n">
        <v>0.1157241571489805</v>
      </c>
      <c r="AI295" s="3" t="n">
        <v>2.199493245918254</v>
      </c>
    </row>
    <row r="296">
      <c r="A296" s="2" t="inlineStr">
        <is>
          <t>BCC</t>
        </is>
      </c>
      <c r="B296" s="2" t="inlineStr">
        <is>
          <t>Industrials</t>
        </is>
      </c>
      <c r="C296" s="3" t="n">
        <v>-0.0175091878053009</v>
      </c>
      <c r="D296" s="2" t="n">
        <v>3247691058.450714</v>
      </c>
      <c r="E296" s="19">
        <f>SQRT(D296)</f>
        <v/>
      </c>
      <c r="F296" s="22">
        <f>D296/SUM($D$2:$D$2546)</f>
        <v/>
      </c>
      <c r="G296" s="22">
        <f>E296/SUM($E$2:$E$2546)</f>
        <v/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1</v>
      </c>
      <c r="O296" s="2" t="n">
        <v>0</v>
      </c>
      <c r="P296" s="2" t="n">
        <v>0</v>
      </c>
      <c r="Q296" s="2" t="n">
        <v>0</v>
      </c>
      <c r="R296" s="2" t="n">
        <v>0</v>
      </c>
      <c r="S296" s="3" t="n">
        <v>21.90121013724982</v>
      </c>
      <c r="T296" s="3" t="n">
        <v>1.016327248030167</v>
      </c>
      <c r="U296" s="3" t="n">
        <v>-0.0017429440315001</v>
      </c>
      <c r="V296" s="3" t="n">
        <v>0.6626421544623835</v>
      </c>
      <c r="W296" s="3" t="n">
        <v>0.0245929865436691</v>
      </c>
      <c r="X296" s="3" t="n">
        <v>0.7057705542864058</v>
      </c>
      <c r="Y296" s="3" t="n">
        <v>0.0221036656235609</v>
      </c>
      <c r="Z296" s="3" t="n">
        <v>-1.540142906840792</v>
      </c>
      <c r="AA296" s="3" t="n">
        <v>-1.65784880635736</v>
      </c>
      <c r="AB296" s="3" t="n">
        <v>-1.672370157311197</v>
      </c>
      <c r="AC296" s="3" t="n">
        <v>0.076343468494284</v>
      </c>
      <c r="AD296" s="3" t="n">
        <v>0.1224180480361517</v>
      </c>
      <c r="AE296" s="3" t="n">
        <v>-0.226103896103896</v>
      </c>
      <c r="AF296" s="3" t="n">
        <v>-0.0690121892999109</v>
      </c>
      <c r="AG296" s="3" t="n">
        <v>1.136984704515653</v>
      </c>
      <c r="AH296" s="3" t="n">
        <v>0.1474123867258006</v>
      </c>
      <c r="AI296" s="3" t="n">
        <v>1.206725007748401</v>
      </c>
    </row>
    <row r="297">
      <c r="A297" s="2" t="inlineStr">
        <is>
          <t>BCML</t>
        </is>
      </c>
      <c r="B297" s="2" t="inlineStr">
        <is>
          <t>Financials</t>
        </is>
      </c>
      <c r="C297" s="3" t="n">
        <v>-0.009739137913572501</v>
      </c>
      <c r="D297" s="2" t="n">
        <v>308919279.1984806</v>
      </c>
      <c r="E297" s="19">
        <f>SQRT(D297)</f>
        <v/>
      </c>
      <c r="F297" s="22">
        <f>D297/SUM($D$2:$D$2546)</f>
        <v/>
      </c>
      <c r="G297" s="22">
        <f>E297/SUM($E$2:$E$2546)</f>
        <v/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1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3" t="n">
        <v>19.54859056836752</v>
      </c>
      <c r="T297" s="3" t="n">
        <v>0.7566617045048176</v>
      </c>
      <c r="U297" s="3" t="n">
        <v>0.0008634176046205</v>
      </c>
      <c r="V297" s="3" t="n">
        <v>1.070059469443518</v>
      </c>
      <c r="W297" s="3" t="n">
        <v>0.0177888081580634</v>
      </c>
      <c r="X297" s="3" t="n">
        <v>0.2771915626254595</v>
      </c>
      <c r="Y297" s="3" t="n">
        <v>0.0137864724039773</v>
      </c>
      <c r="Z297" s="3" t="n">
        <v>-3.119935862371034</v>
      </c>
      <c r="AA297" s="3" t="n">
        <v>-3.011004359237023</v>
      </c>
      <c r="AB297" s="3" t="n">
        <v>-3.033259631201864</v>
      </c>
      <c r="AC297" s="3" t="n">
        <v>0.08240340345881909</v>
      </c>
      <c r="AD297" s="3" t="n">
        <v>0.08553690811580129</v>
      </c>
      <c r="AE297" s="3" t="n">
        <v>0.0388955582232893</v>
      </c>
      <c r="AF297" s="3" t="n">
        <v>0.0445099957046674</v>
      </c>
      <c r="AG297" s="3" t="n">
        <v>1.234711799755995</v>
      </c>
      <c r="AH297" s="3" t="n">
        <v>0.0330337453129391</v>
      </c>
      <c r="AI297" s="3" t="n">
        <v>1.219344631264332</v>
      </c>
    </row>
    <row r="298">
      <c r="A298" s="2" t="inlineStr">
        <is>
          <t>BCO</t>
        </is>
      </c>
      <c r="B298" s="2" t="inlineStr">
        <is>
          <t>Industrials</t>
        </is>
      </c>
      <c r="C298" s="3" t="n">
        <v>-8.988983064370193e-05</v>
      </c>
      <c r="D298" s="2" t="n">
        <v>4605388375.524857</v>
      </c>
      <c r="E298" s="19">
        <f>SQRT(D298)</f>
        <v/>
      </c>
      <c r="F298" s="22">
        <f>D298/SUM($D$2:$D$2546)</f>
        <v/>
      </c>
      <c r="G298" s="22">
        <f>E298/SUM($E$2:$E$2546)</f>
        <v/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0</v>
      </c>
      <c r="P298" s="2" t="n">
        <v>0</v>
      </c>
      <c r="Q298" s="2" t="n">
        <v>0</v>
      </c>
      <c r="R298" s="2" t="n">
        <v>0</v>
      </c>
      <c r="S298" s="3" t="n">
        <v>22.25049284088787</v>
      </c>
      <c r="T298" s="3" t="n">
        <v>0.8784118526295107</v>
      </c>
      <c r="U298" s="3" t="n">
        <v>7.7796826496403e-05</v>
      </c>
      <c r="V298" s="3" t="n">
        <v>0.0552830682756444</v>
      </c>
      <c r="W298" s="3" t="n">
        <v>0.0238829548173624</v>
      </c>
      <c r="X298" s="3" t="n">
        <v>0.2496111589899966</v>
      </c>
      <c r="Y298" s="3" t="n">
        <v>0.0214633827179449</v>
      </c>
      <c r="Z298" s="3" t="n">
        <v>-1.801694347265709</v>
      </c>
      <c r="AA298" s="3" t="n">
        <v>-1.806543840019502</v>
      </c>
      <c r="AB298" s="3" t="n">
        <v>-1.870871646872324</v>
      </c>
      <c r="AC298" s="3" t="n">
        <v>0.037955539413129</v>
      </c>
      <c r="AD298" s="3" t="n">
        <v>0.0898946986100424</v>
      </c>
      <c r="AE298" s="3" t="n">
        <v>0.1050397877984085</v>
      </c>
      <c r="AF298" s="3" t="n">
        <v>0.0595890925884159</v>
      </c>
      <c r="AG298" s="3" t="n">
        <v>1.822949052492901</v>
      </c>
      <c r="AH298" s="3" t="n">
        <v>0.6259808072255151</v>
      </c>
      <c r="AI298" s="3" t="n">
        <v>15.88609583660644</v>
      </c>
    </row>
    <row r="299">
      <c r="A299" s="2" t="inlineStr">
        <is>
          <t>BCPC</t>
        </is>
      </c>
      <c r="B299" s="2" t="inlineStr">
        <is>
          <t>Materials</t>
        </is>
      </c>
      <c r="C299" s="3" t="n">
        <v>-0.0184078405080873</v>
      </c>
      <c r="D299" s="2" t="n">
        <v>5276616013.278809</v>
      </c>
      <c r="E299" s="19">
        <f>SQRT(D299)</f>
        <v/>
      </c>
      <c r="F299" s="22">
        <f>D299/SUM($D$2:$D$2546)</f>
        <v/>
      </c>
      <c r="G299" s="22">
        <f>E299/SUM($E$2:$E$2546)</f>
        <v/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1</v>
      </c>
      <c r="Q299" s="2" t="n">
        <v>0</v>
      </c>
      <c r="R299" s="2" t="n">
        <v>0</v>
      </c>
      <c r="S299" s="3" t="n">
        <v>22.38655082262018</v>
      </c>
      <c r="T299" s="3" t="n">
        <v>0.6028045115741906</v>
      </c>
      <c r="U299" s="3" t="n">
        <v>-0.0001386442657294</v>
      </c>
      <c r="V299" s="3" t="n">
        <v>0.2402890407051124</v>
      </c>
      <c r="W299" s="3" t="n">
        <v>0.0134602302999023</v>
      </c>
      <c r="X299" s="3" t="n">
        <v>0.1311933057100869</v>
      </c>
      <c r="Y299" s="3" t="n">
        <v>0.0106524220545475</v>
      </c>
      <c r="Z299" s="3" t="n">
        <v>-2.047327323041158</v>
      </c>
      <c r="AA299" s="3" t="n">
        <v>-2.228711609899725</v>
      </c>
      <c r="AB299" s="3" t="n">
        <v>-2.34847961273285</v>
      </c>
      <c r="AC299" s="3" t="n">
        <v>0.0290170820872103</v>
      </c>
      <c r="AD299" s="3" t="n">
        <v>0.0376612585603923</v>
      </c>
      <c r="AE299" s="3" t="n">
        <v>0.0886693126366624</v>
      </c>
      <c r="AF299" s="3" t="n">
        <v>0.0491017010623899</v>
      </c>
      <c r="AG299" s="3" t="n">
        <v>1.036007926201538</v>
      </c>
      <c r="AH299" s="3" t="n">
        <v>0.1237463853652054</v>
      </c>
      <c r="AI299" s="3" t="n">
        <v>1.149852552974849</v>
      </c>
    </row>
    <row r="300">
      <c r="A300" s="2" t="inlineStr">
        <is>
          <t>BCRX</t>
        </is>
      </c>
      <c r="B300" s="2" t="inlineStr">
        <is>
          <t>Health Care</t>
        </is>
      </c>
      <c r="C300" s="3" t="n">
        <v>-0.009422911402011199</v>
      </c>
      <c r="D300" s="2" t="n">
        <v>2115773124.096425</v>
      </c>
      <c r="E300" s="19">
        <f>SQRT(D300)</f>
        <v/>
      </c>
      <c r="F300" s="22">
        <f>D300/SUM($D$2:$D$2546)</f>
        <v/>
      </c>
      <c r="G300" s="22">
        <f>E300/SUM($E$2:$E$2546)</f>
        <v/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1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3" t="n">
        <v>21.47268612595798</v>
      </c>
      <c r="T300" s="3" t="n">
        <v>0.9097048170630714</v>
      </c>
      <c r="U300" s="3" t="n">
        <v>0.0008319335795478</v>
      </c>
      <c r="V300" s="3" t="n">
        <v>-0.1992623855547123</v>
      </c>
      <c r="W300" s="3" t="n">
        <v>0.0327126994908471</v>
      </c>
      <c r="X300" s="3" t="n">
        <v>0.4228200171332923</v>
      </c>
      <c r="Y300" s="3" t="n">
        <v>0.0307058867882595</v>
      </c>
      <c r="Z300" s="3" t="n">
        <v>-1.175610764125076</v>
      </c>
      <c r="AA300" s="3" t="n">
        <v>-1.151418832018921</v>
      </c>
      <c r="AB300" s="3" t="n">
        <v>-1.338573010005518</v>
      </c>
      <c r="AC300" s="3" t="n">
        <v>0.009613507123400301</v>
      </c>
      <c r="AD300" s="3" t="n">
        <v>0.0102355019795652</v>
      </c>
      <c r="AE300" s="3" t="n">
        <v>0.1964735516372796</v>
      </c>
      <c r="AF300" s="3" t="n">
        <v>0.311113020929312</v>
      </c>
      <c r="AG300" s="3" t="n">
        <v>1.326422522402986</v>
      </c>
      <c r="AH300" s="3" t="n">
        <v>1.538045617995223</v>
      </c>
      <c r="AI300" s="3" t="inlineStr"/>
    </row>
    <row r="301">
      <c r="A301" s="2" t="inlineStr">
        <is>
          <t>BDC</t>
        </is>
      </c>
      <c r="B301" s="2" t="inlineStr">
        <is>
          <t>Information Technology</t>
        </is>
      </c>
      <c r="C301" s="3" t="n">
        <v>-0.0159561067215889</v>
      </c>
      <c r="D301" s="2" t="n">
        <v>5011150843.825928</v>
      </c>
      <c r="E301" s="19">
        <f>SQRT(D301)</f>
        <v/>
      </c>
      <c r="F301" s="22">
        <f>D301/SUM($D$2:$D$2546)</f>
        <v/>
      </c>
      <c r="G301" s="22">
        <f>E301/SUM($E$2:$E$2546)</f>
        <v/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1</v>
      </c>
      <c r="P301" s="2" t="n">
        <v>0</v>
      </c>
      <c r="Q301" s="2" t="n">
        <v>0</v>
      </c>
      <c r="R301" s="2" t="n">
        <v>0</v>
      </c>
      <c r="S301" s="3" t="n">
        <v>22.33493143501052</v>
      </c>
      <c r="T301" s="3" t="n">
        <v>1.434520461618518</v>
      </c>
      <c r="U301" s="3" t="n">
        <v>0.0009785472032805</v>
      </c>
      <c r="V301" s="3" t="n">
        <v>0.2463456077202217</v>
      </c>
      <c r="W301" s="3" t="n">
        <v>0.0233038125227077</v>
      </c>
      <c r="X301" s="3" t="n">
        <v>0.2730148870931339</v>
      </c>
      <c r="Y301" s="3" t="n">
        <v>0.0149467983932189</v>
      </c>
      <c r="Z301" s="3" t="n">
        <v>-1.693059959441189</v>
      </c>
      <c r="AA301" s="3" t="n">
        <v>-1.915224208516332</v>
      </c>
      <c r="AB301" s="3" t="n">
        <v>-1.919625628517234</v>
      </c>
      <c r="AC301" s="3" t="n">
        <v>0.0486961992574328</v>
      </c>
      <c r="AD301" s="3" t="n">
        <v>0.0594482204356385</v>
      </c>
      <c r="AE301" s="3" t="n">
        <v>0.2303301622831562</v>
      </c>
      <c r="AF301" s="3" t="n">
        <v>0.0155758921740003</v>
      </c>
      <c r="AG301" s="3" t="n">
        <v>1.25370180216514</v>
      </c>
      <c r="AH301" s="3" t="n">
        <v>0.4024520709000938</v>
      </c>
      <c r="AI301" s="3" t="n">
        <v>2.029861277061099</v>
      </c>
    </row>
    <row r="302">
      <c r="A302" s="2" t="inlineStr">
        <is>
          <t>BDN</t>
        </is>
      </c>
      <c r="B302" s="2" t="inlineStr">
        <is>
          <t>Real Estate</t>
        </is>
      </c>
      <c r="C302" s="3" t="n">
        <v>-0.007380087776053</v>
      </c>
      <c r="D302" s="2" t="n">
        <v>675705513.8583577</v>
      </c>
      <c r="E302" s="19">
        <f>SQRT(D302)</f>
        <v/>
      </c>
      <c r="F302" s="22">
        <f>D302/SUM($D$2:$D$2546)</f>
        <v/>
      </c>
      <c r="G302" s="22">
        <f>E302/SUM($E$2:$E$2546)</f>
        <v/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1</v>
      </c>
      <c r="R302" s="2" t="n">
        <v>0</v>
      </c>
      <c r="S302" s="3" t="n">
        <v>20.33126790870571</v>
      </c>
      <c r="T302" s="3" t="n">
        <v>0.8358813330956972</v>
      </c>
      <c r="U302" s="3" t="n">
        <v>0.0001423785807262</v>
      </c>
      <c r="V302" s="3" t="n">
        <v>1.30200950259586</v>
      </c>
      <c r="W302" s="3" t="n">
        <v>0.0218061696174371</v>
      </c>
      <c r="X302" s="3" t="n">
        <v>0.43302857131135</v>
      </c>
      <c r="Y302" s="3" t="n">
        <v>0.017954835244</v>
      </c>
      <c r="Z302" s="3" t="n">
        <v>-1.109922699486671</v>
      </c>
      <c r="AA302" s="3" t="n">
        <v>-1.243148121341698</v>
      </c>
      <c r="AB302" s="3" t="n">
        <v>-1.2980133305646</v>
      </c>
      <c r="AC302" s="3" t="n">
        <v>-0.5264778704685419</v>
      </c>
      <c r="AD302" s="3" t="n">
        <v>-0.267418270672685</v>
      </c>
      <c r="AE302" s="3" t="n">
        <v>-0.833976833976834</v>
      </c>
      <c r="AF302" s="3" t="n">
        <v>0.012844949075723</v>
      </c>
      <c r="AG302" s="3" t="n">
        <v>4.422184594581725</v>
      </c>
      <c r="AH302" s="3" t="n">
        <v>0.6882114603167214</v>
      </c>
      <c r="AI302" s="3" t="n">
        <v>3.628386803444062</v>
      </c>
    </row>
    <row r="303">
      <c r="A303" s="2" t="inlineStr">
        <is>
          <t>BDX</t>
        </is>
      </c>
      <c r="B303" s="2" t="inlineStr">
        <is>
          <t>Health Care</t>
        </is>
      </c>
      <c r="C303" s="3" t="n">
        <v>-0.0049110992055584</v>
      </c>
      <c r="D303" s="2" t="n">
        <v>55174850089.5291</v>
      </c>
      <c r="E303" s="19">
        <f>SQRT(D303)</f>
        <v/>
      </c>
      <c r="F303" s="22">
        <f>D303/SUM($D$2:$D$2546)</f>
        <v/>
      </c>
      <c r="G303" s="22">
        <f>E303/SUM($E$2:$E$2546)</f>
        <v/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1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3" t="n">
        <v>24.7337730720856</v>
      </c>
      <c r="T303" s="3" t="n">
        <v>0.5988438836460847</v>
      </c>
      <c r="U303" s="3" t="n">
        <v>-0.0011345329975308</v>
      </c>
      <c r="V303" s="3" t="n">
        <v>0.4616777382931971</v>
      </c>
      <c r="W303" s="3" t="n">
        <v>0.0222587762227015</v>
      </c>
      <c r="X303" s="3" t="n">
        <v>0.3092121977721956</v>
      </c>
      <c r="Y303" s="3" t="n">
        <v>0.0165767048395085</v>
      </c>
      <c r="Z303" s="3" t="n">
        <v>-1.507018612740498</v>
      </c>
      <c r="AA303" s="3" t="n">
        <v>-1.536105956669072</v>
      </c>
      <c r="AB303" s="3" t="n">
        <v>-1.803558249061892</v>
      </c>
      <c r="AC303" s="3" t="n">
        <v>0.0416131624512692</v>
      </c>
      <c r="AD303" s="3" t="n">
        <v>0.0864161840451444</v>
      </c>
      <c r="AE303" s="3" t="n">
        <v>0.0026690391459074</v>
      </c>
      <c r="AF303" s="3" t="n">
        <v>0.0335843889079082</v>
      </c>
      <c r="AG303" s="3" t="n">
        <v>1.317735344483101</v>
      </c>
      <c r="AH303" s="3" t="n">
        <v>0.3522822483698226</v>
      </c>
      <c r="AI303" s="3" t="n">
        <v>1.688218898441487</v>
      </c>
    </row>
    <row r="304">
      <c r="A304" s="2" t="inlineStr">
        <is>
          <t>BE</t>
        </is>
      </c>
      <c r="B304" s="2" t="inlineStr">
        <is>
          <t>Industrials</t>
        </is>
      </c>
      <c r="C304" s="3" t="n">
        <v>0.0230977585665872</v>
      </c>
      <c r="D304" s="2" t="n">
        <v>12344404345.49855</v>
      </c>
      <c r="E304" s="19">
        <f>SQRT(D304)</f>
        <v/>
      </c>
      <c r="F304" s="22">
        <f>D304/SUM($D$2:$D$2546)</f>
        <v/>
      </c>
      <c r="G304" s="22">
        <f>E304/SUM($E$2:$E$2546)</f>
        <v/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1</v>
      </c>
      <c r="O304" s="2" t="n">
        <v>0</v>
      </c>
      <c r="P304" s="2" t="n">
        <v>0</v>
      </c>
      <c r="Q304" s="2" t="n">
        <v>0</v>
      </c>
      <c r="R304" s="2" t="n">
        <v>0</v>
      </c>
      <c r="S304" s="3" t="n">
        <v>23.23646870791105</v>
      </c>
      <c r="T304" s="3" t="n">
        <v>1.526882112100547</v>
      </c>
      <c r="U304" s="3" t="n">
        <v>0.0026307774697184</v>
      </c>
      <c r="V304" s="3" t="n">
        <v>0.0481660340473873</v>
      </c>
      <c r="W304" s="3" t="n">
        <v>0.0567176511211101</v>
      </c>
      <c r="X304" s="3" t="n">
        <v>0.4942682259413221</v>
      </c>
      <c r="Y304" s="3" t="n">
        <v>0.049000097265822</v>
      </c>
      <c r="Z304" s="3" t="n">
        <v>-0.1287264983432944</v>
      </c>
      <c r="AA304" s="3" t="n">
        <v>-0.5372628844863726</v>
      </c>
      <c r="AB304" s="3" t="n">
        <v>-0.6304144812884466</v>
      </c>
      <c r="AC304" s="3" t="n">
        <v>-0.0138099818532082</v>
      </c>
      <c r="AD304" s="3" t="n">
        <v>-0.009728456443813101</v>
      </c>
      <c r="AE304" s="3" t="n">
        <v>0.7050473186119876</v>
      </c>
      <c r="AF304" s="3" t="n">
        <v>0.1317138239116929</v>
      </c>
      <c r="AG304" s="3" t="n">
        <v>1.091473834491801</v>
      </c>
      <c r="AH304" s="3" t="n">
        <v>0.6013348761589964</v>
      </c>
      <c r="AI304" s="3" t="n">
        <v>2.899135693875183</v>
      </c>
    </row>
    <row r="305">
      <c r="A305" s="2" t="inlineStr">
        <is>
          <t>BEAM</t>
        </is>
      </c>
      <c r="B305" s="2" t="inlineStr">
        <is>
          <t>Health Care</t>
        </is>
      </c>
      <c r="C305" s="3" t="n">
        <v>0.0062588371708942</v>
      </c>
      <c r="D305" s="2" t="n">
        <v>1777841065.331543</v>
      </c>
      <c r="E305" s="19">
        <f>SQRT(D305)</f>
        <v/>
      </c>
      <c r="F305" s="22">
        <f>D305/SUM($D$2:$D$2546)</f>
        <v/>
      </c>
      <c r="G305" s="22">
        <f>E305/SUM($E$2:$E$2546)</f>
        <v/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1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3" t="n">
        <v>21.29866558046533</v>
      </c>
      <c r="T305" s="3" t="n">
        <v>1.681609581288706</v>
      </c>
      <c r="U305" s="3" t="n">
        <v>-0.0012551973716143</v>
      </c>
      <c r="V305" s="3" t="n">
        <v>0.5888113512580967</v>
      </c>
      <c r="W305" s="3" t="n">
        <v>0.043265010878238</v>
      </c>
      <c r="X305" s="3" t="n">
        <v>0.7176496651019063</v>
      </c>
      <c r="Y305" s="3" t="n">
        <v>0.036041825686704</v>
      </c>
      <c r="Z305" s="3" t="n">
        <v>-0.7213403123883274</v>
      </c>
      <c r="AA305" s="3" t="n">
        <v>-0.8205679818062681</v>
      </c>
      <c r="AB305" s="3" t="n">
        <v>-1.080987230709148</v>
      </c>
      <c r="AC305" s="3" t="n">
        <v>-0.230146556955414</v>
      </c>
      <c r="AD305" s="3" t="n">
        <v>-0.2176865005240654</v>
      </c>
      <c r="AE305" s="3" t="n">
        <v>0.1476543209876543</v>
      </c>
      <c r="AF305" s="3" t="n">
        <v>0.2540192891220254</v>
      </c>
      <c r="AG305" s="3" t="n">
        <v>1.079790034534693</v>
      </c>
      <c r="AH305" s="3" t="n">
        <v>0.1112764411205924</v>
      </c>
      <c r="AI305" s="3" t="n">
        <v>1.135510353807222</v>
      </c>
    </row>
    <row r="306">
      <c r="A306" s="2" t="inlineStr">
        <is>
          <t>BELFB</t>
        </is>
      </c>
      <c r="B306" s="2" t="inlineStr">
        <is>
          <t>Information Technology</t>
        </is>
      </c>
      <c r="C306" s="3" t="n">
        <v>-0.018372462448066</v>
      </c>
      <c r="D306" s="2" t="n">
        <v>1417996735.798645</v>
      </c>
      <c r="E306" s="19">
        <f>SQRT(D306)</f>
        <v/>
      </c>
      <c r="F306" s="22">
        <f>D306/SUM($D$2:$D$2546)</f>
        <v/>
      </c>
      <c r="G306" s="22">
        <f>E306/SUM($E$2:$E$2546)</f>
        <v/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1</v>
      </c>
      <c r="P306" s="2" t="n">
        <v>0</v>
      </c>
      <c r="Q306" s="2" t="n">
        <v>0</v>
      </c>
      <c r="R306" s="2" t="n">
        <v>0</v>
      </c>
      <c r="S306" s="3" t="n">
        <v>21.07251096307813</v>
      </c>
      <c r="T306" s="3" t="n">
        <v>1.548512210262576</v>
      </c>
      <c r="U306" s="3" t="n">
        <v>0.0016988766773443</v>
      </c>
      <c r="V306" s="3" t="n">
        <v>0.285432956072385</v>
      </c>
      <c r="W306" s="3" t="n">
        <v>0.0333090856130792</v>
      </c>
      <c r="X306" s="3" t="n">
        <v>0.3017251355462954</v>
      </c>
      <c r="Y306" s="3" t="n">
        <v>0.0271934602799579</v>
      </c>
      <c r="Z306" s="3" t="n">
        <v>-1.019075220195667</v>
      </c>
      <c r="AA306" s="3" t="n">
        <v>-1.189326255608765</v>
      </c>
      <c r="AB306" s="3" t="n">
        <v>-1.64178319154965</v>
      </c>
      <c r="AC306" s="3" t="n">
        <v>0.0757716835924063</v>
      </c>
      <c r="AD306" s="3" t="n">
        <v>0.09438949795932799</v>
      </c>
      <c r="AE306" s="3" t="n">
        <v>0.1264822134387351</v>
      </c>
      <c r="AF306" s="3" t="n">
        <v>-0.0068331076763286</v>
      </c>
      <c r="AG306" s="3" t="n">
        <v>1.17861183570169</v>
      </c>
      <c r="AH306" s="3" t="n">
        <v>0.2928170169791075</v>
      </c>
      <c r="AI306" s="3" t="n">
        <v>1.625757579501066</v>
      </c>
    </row>
    <row r="307">
      <c r="A307" s="2" t="inlineStr">
        <is>
          <t>BEN</t>
        </is>
      </c>
      <c r="B307" s="2" t="inlineStr">
        <is>
          <t>Financials</t>
        </is>
      </c>
      <c r="C307" s="3" t="n">
        <v>-0.0154862660484571</v>
      </c>
      <c r="D307" s="2" t="n">
        <v>13188890953.2833</v>
      </c>
      <c r="E307" s="19">
        <f>SQRT(D307)</f>
        <v/>
      </c>
      <c r="F307" s="22">
        <f>D307/SUM($D$2:$D$2546)</f>
        <v/>
      </c>
      <c r="G307" s="22">
        <f>E307/SUM($E$2:$E$2546)</f>
        <v/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1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3" t="n">
        <v>23.30264071775107</v>
      </c>
      <c r="T307" s="3" t="n">
        <v>1.095335440306213</v>
      </c>
      <c r="U307" s="3" t="n">
        <v>0.000805718596337</v>
      </c>
      <c r="V307" s="3" t="n">
        <v>0.92531662011823</v>
      </c>
      <c r="W307" s="3" t="n">
        <v>0.0189901487874021</v>
      </c>
      <c r="X307" s="3" t="n">
        <v>0.255313639346107</v>
      </c>
      <c r="Y307" s="3" t="n">
        <v>0.0122464776056229</v>
      </c>
      <c r="Z307" s="3" t="n">
        <v>-1.782101749509012</v>
      </c>
      <c r="AA307" s="3" t="n">
        <v>-1.712072755600834</v>
      </c>
      <c r="AB307" s="3" t="n">
        <v>-1.702287635256562</v>
      </c>
      <c r="AC307" s="3" t="n">
        <v>0.0279932559384828</v>
      </c>
      <c r="AD307" s="3" t="n">
        <v>0.0620218942515681</v>
      </c>
      <c r="AE307" s="3" t="n">
        <v>-0.4941176470588234</v>
      </c>
      <c r="AF307" s="3" t="n">
        <v>0.0123583996878391</v>
      </c>
      <c r="AG307" s="3" t="n">
        <v>1.928379804137501</v>
      </c>
      <c r="AH307" s="3" t="n">
        <v>0.4069187336032587</v>
      </c>
      <c r="AI307" s="3" t="n">
        <v>2.003310417161727</v>
      </c>
    </row>
    <row r="308">
      <c r="A308" s="2" t="inlineStr">
        <is>
          <t>BEPC</t>
        </is>
      </c>
      <c r="B308" s="2" t="inlineStr">
        <is>
          <t>Utilities</t>
        </is>
      </c>
      <c r="C308" s="3" t="n">
        <v>-0.0239675675593591</v>
      </c>
      <c r="D308" s="2" t="n">
        <v>4797299176.44558</v>
      </c>
      <c r="E308" s="19">
        <f>SQRT(D308)</f>
        <v/>
      </c>
      <c r="F308" s="22">
        <f>D308/SUM($D$2:$D$2546)</f>
        <v/>
      </c>
      <c r="G308" s="22">
        <f>E308/SUM($E$2:$E$2546)</f>
        <v/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1</v>
      </c>
      <c r="S308" s="3" t="n">
        <v>22.29131892492736</v>
      </c>
      <c r="T308" s="3" t="n">
        <v>0.8588874900018758</v>
      </c>
      <c r="U308" s="3" t="n">
        <v>0.0015653845721214</v>
      </c>
      <c r="V308" s="3" t="n">
        <v>0.0241802722184916</v>
      </c>
      <c r="W308" s="3" t="n">
        <v>0.0227014067655731</v>
      </c>
      <c r="X308" s="3" t="n">
        <v>0.2806044471383003</v>
      </c>
      <c r="Y308" s="3" t="n">
        <v>0.0204838215312661</v>
      </c>
      <c r="Z308" s="3" t="n">
        <v>-2.093405503986158</v>
      </c>
      <c r="AA308" s="3" t="n">
        <v>-2.001250304343118</v>
      </c>
      <c r="AB308" s="3" t="n">
        <v>-1.959181034779193</v>
      </c>
      <c r="AC308" s="3" t="n">
        <v>-1.175661511312871</v>
      </c>
      <c r="AD308" s="3" t="n">
        <v>-0.9096785169094624</v>
      </c>
      <c r="AE308" s="3" t="n">
        <v>-1.006500132506148</v>
      </c>
      <c r="AF308" s="3" t="n">
        <v>0.0659236921463222</v>
      </c>
      <c r="AG308" s="3" t="n">
        <v>3.667542617069292</v>
      </c>
      <c r="AH308" s="3" t="n">
        <v>0.3125733153755919</v>
      </c>
      <c r="AI308" s="3" t="n">
        <v>111.3189655172414</v>
      </c>
    </row>
    <row r="309">
      <c r="A309" s="2" t="inlineStr">
        <is>
          <t>BETR</t>
        </is>
      </c>
      <c r="B309" s="2" t="inlineStr">
        <is>
          <t>Financials</t>
        </is>
      </c>
      <c r="C309" s="3" t="n">
        <v>-0.0600238809552129</v>
      </c>
      <c r="D309" s="2" t="n">
        <v>174241424.127594</v>
      </c>
      <c r="E309" s="19">
        <f>SQRT(D309)</f>
        <v/>
      </c>
      <c r="F309" s="22">
        <f>D309/SUM($D$2:$D$2546)</f>
        <v/>
      </c>
      <c r="G309" s="22">
        <f>E309/SUM($E$2:$E$2546)</f>
        <v/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1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3" t="n">
        <v>18.97595239048326</v>
      </c>
      <c r="T309" s="3" t="n">
        <v>0.8037496046057248</v>
      </c>
      <c r="U309" s="3" t="n">
        <v>-0.0010713716081528</v>
      </c>
      <c r="V309" s="3" t="n">
        <v>0.4393731306049164</v>
      </c>
      <c r="W309" s="3" t="n">
        <v>0.0542353523916606</v>
      </c>
      <c r="X309" s="3" t="n">
        <v>0.7265516093440216</v>
      </c>
      <c r="Y309" s="3" t="n">
        <v>0.0495375164618947</v>
      </c>
      <c r="Z309" s="3" t="n">
        <v>-2.413684366136414</v>
      </c>
      <c r="AA309" s="3" t="n">
        <v>-1.871426881861284</v>
      </c>
      <c r="AB309" s="3" t="n">
        <v>-2.23383733157766</v>
      </c>
      <c r="AC309" s="3" t="n">
        <v>-0.8326378226440597</v>
      </c>
      <c r="AD309" s="3" t="n">
        <v>-0.7514860525021587</v>
      </c>
      <c r="AE309" s="3" t="n">
        <v>0.0571344362362203</v>
      </c>
      <c r="AF309" s="3" t="n">
        <v>-0.8020557358878128</v>
      </c>
      <c r="AG309" s="3" t="n">
        <v>3.992681003445839</v>
      </c>
      <c r="AH309" s="3" t="n">
        <v>0.4689084239212054</v>
      </c>
      <c r="AI309" s="3" t="n">
        <v>7.811251747064279</v>
      </c>
    </row>
    <row r="310">
      <c r="A310" s="2" t="inlineStr">
        <is>
          <t>BFAM</t>
        </is>
      </c>
      <c r="B310" s="2" t="inlineStr">
        <is>
          <t>Consumer Discretionary</t>
        </is>
      </c>
      <c r="C310" s="3" t="n">
        <v>-0.0050301787911135</v>
      </c>
      <c r="D310" s="2" t="n">
        <v>6762720727.073364</v>
      </c>
      <c r="E310" s="19">
        <f>SQRT(D310)</f>
        <v/>
      </c>
      <c r="F310" s="22">
        <f>D310/SUM($D$2:$D$2546)</f>
        <v/>
      </c>
      <c r="G310" s="22">
        <f>E310/SUM($E$2:$E$2546)</f>
        <v/>
      </c>
      <c r="H310" s="2" t="n">
        <v>0</v>
      </c>
      <c r="I310" s="2" t="n">
        <v>1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3" t="n">
        <v>22.63469112044932</v>
      </c>
      <c r="T310" s="3" t="n">
        <v>0.6866724652958872</v>
      </c>
      <c r="U310" s="3" t="n">
        <v>-0.0002126575237536</v>
      </c>
      <c r="V310" s="3" t="n">
        <v>0.2068872952861804</v>
      </c>
      <c r="W310" s="3" t="n">
        <v>0.0215660958245128</v>
      </c>
      <c r="X310" s="3" t="n">
        <v>0.2145160898400296</v>
      </c>
      <c r="Y310" s="3" t="n">
        <v>0.020472508467157</v>
      </c>
      <c r="Z310" s="3" t="n">
        <v>-1.308133277881293</v>
      </c>
      <c r="AA310" s="3" t="n">
        <v>-1.535859557279781</v>
      </c>
      <c r="AB310" s="3" t="n">
        <v>-1.69303903860796</v>
      </c>
      <c r="AC310" s="3" t="n">
        <v>0.0323982031555541</v>
      </c>
      <c r="AD310" s="3" t="n">
        <v>0.0333824224170939</v>
      </c>
      <c r="AE310" s="3" t="n">
        <v>0.2358974358974359</v>
      </c>
      <c r="AF310" s="3" t="n">
        <v>0.1436876130622482</v>
      </c>
      <c r="AG310" s="3" t="n">
        <v>1.11784546962135</v>
      </c>
      <c r="AH310" s="3" t="n">
        <v>0.4466830807819895</v>
      </c>
      <c r="AI310" s="3" t="n">
        <v>1.569611920627308</v>
      </c>
    </row>
    <row r="311">
      <c r="A311" s="2" t="inlineStr">
        <is>
          <t>BFC</t>
        </is>
      </c>
      <c r="B311" s="2" t="inlineStr">
        <is>
          <t>Financials</t>
        </is>
      </c>
      <c r="C311" s="3" t="n">
        <v>-0.0037885886664893</v>
      </c>
      <c r="D311" s="2" t="n">
        <v>1384463491.106064</v>
      </c>
      <c r="E311" s="19">
        <f>SQRT(D311)</f>
        <v/>
      </c>
      <c r="F311" s="22">
        <f>D311/SUM($D$2:$D$2546)</f>
        <v/>
      </c>
      <c r="G311" s="22">
        <f>E311/SUM($E$2:$E$2546)</f>
        <v/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1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3" t="n">
        <v>21.04857853049561</v>
      </c>
      <c r="T311" s="3" t="n">
        <v>0.5326810040658733</v>
      </c>
      <c r="U311" s="3" t="n">
        <v>0.0014560493821913</v>
      </c>
      <c r="V311" s="3" t="n">
        <v>0.4422890194892753</v>
      </c>
      <c r="W311" s="3" t="n">
        <v>0.0174885437574953</v>
      </c>
      <c r="X311" s="3" t="n">
        <v>0.3270451984181026</v>
      </c>
      <c r="Y311" s="3" t="n">
        <v>0.0150330360986101</v>
      </c>
      <c r="Z311" s="3" t="n">
        <v>-1.459779099017082</v>
      </c>
      <c r="AA311" s="3" t="n">
        <v>-1.407944211097256</v>
      </c>
      <c r="AB311" s="3" t="n">
        <v>-2.414780913649798</v>
      </c>
      <c r="AC311" s="3" t="n">
        <v>0.0487553485040428</v>
      </c>
      <c r="AD311" s="3" t="n">
        <v>0.052433307534896</v>
      </c>
      <c r="AE311" s="3" t="n">
        <v>0.0544303797468355</v>
      </c>
      <c r="AF311" s="3" t="n">
        <v>0.1215130351664277</v>
      </c>
      <c r="AG311" s="3" t="n">
        <v>1.088059382412895</v>
      </c>
      <c r="AH311" s="3" t="n">
        <v>0.0279296013224952</v>
      </c>
      <c r="AI311" s="3" t="n">
        <v>1.199099182960905</v>
      </c>
    </row>
    <row r="312">
      <c r="A312" s="2" t="inlineStr">
        <is>
          <t>BFH</t>
        </is>
      </c>
      <c r="B312" s="2" t="inlineStr">
        <is>
          <t>Financials</t>
        </is>
      </c>
      <c r="C312" s="3" t="n">
        <v>0.0062031545684761</v>
      </c>
      <c r="D312" s="2" t="n">
        <v>2683487119.674683</v>
      </c>
      <c r="E312" s="19">
        <f>SQRT(D312)</f>
        <v/>
      </c>
      <c r="F312" s="22">
        <f>D312/SUM($D$2:$D$2546)</f>
        <v/>
      </c>
      <c r="G312" s="22">
        <f>E312/SUM($E$2:$E$2546)</f>
        <v/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1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3" t="n">
        <v>21.71038294974653</v>
      </c>
      <c r="T312" s="3" t="n">
        <v>1.623954776278341</v>
      </c>
      <c r="U312" s="3" t="n">
        <v>0.0013096094740903</v>
      </c>
      <c r="V312" s="3" t="n">
        <v>1.179808159609804</v>
      </c>
      <c r="W312" s="3" t="n">
        <v>0.0274453748323982</v>
      </c>
      <c r="X312" s="3" t="n">
        <v>0.3323005403166925</v>
      </c>
      <c r="Y312" s="3" t="n">
        <v>0.0172370347729486</v>
      </c>
      <c r="Z312" s="3" t="n">
        <v>-1.12771888024714</v>
      </c>
      <c r="AA312" s="3" t="n">
        <v>-1.105515882322306</v>
      </c>
      <c r="AB312" s="3" t="n">
        <v>-0.9181509265724644</v>
      </c>
      <c r="AC312" s="3" t="n">
        <v>0.2071930943597759</v>
      </c>
      <c r="AD312" s="3" t="n">
        <v>0.2370050503827653</v>
      </c>
      <c r="AE312" s="3" t="n">
        <v>-0.2132741179373302</v>
      </c>
      <c r="AF312" s="3" t="n">
        <v>0.0557585281215216</v>
      </c>
      <c r="AG312" s="3" t="n">
        <v>2.5751892263647</v>
      </c>
      <c r="AH312" s="3" t="n">
        <v>0.193712478804821</v>
      </c>
      <c r="AI312" s="3" t="n">
        <v>2.335123183828174</v>
      </c>
    </row>
    <row r="313">
      <c r="A313" s="2" t="inlineStr">
        <is>
          <t>BFLY</t>
        </is>
      </c>
      <c r="B313" s="2" t="inlineStr">
        <is>
          <t>Health Care</t>
        </is>
      </c>
      <c r="C313" s="3" t="n">
        <v>-0.0070671606737855</v>
      </c>
      <c r="D313" s="2" t="n">
        <v>321168738.7936145</v>
      </c>
      <c r="E313" s="19">
        <f>SQRT(D313)</f>
        <v/>
      </c>
      <c r="F313" s="22">
        <f>D313/SUM($D$2:$D$2546)</f>
        <v/>
      </c>
      <c r="G313" s="22">
        <f>E313/SUM($E$2:$E$2546)</f>
        <v/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1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3" t="n">
        <v>19.58747720900402</v>
      </c>
      <c r="T313" s="3" t="n">
        <v>2.151452671690857</v>
      </c>
      <c r="U313" s="3" t="n">
        <v>-0.0005535498038952001</v>
      </c>
      <c r="V313" s="3" t="n">
        <v>0.7248712962365959</v>
      </c>
      <c r="W313" s="3" t="n">
        <v>0.0512123468246087</v>
      </c>
      <c r="X313" s="3" t="n">
        <v>4.931797005305095</v>
      </c>
      <c r="Y313" s="3" t="n">
        <v>0.0387497814343001</v>
      </c>
      <c r="Z313" s="3" t="n">
        <v>-1.039684505497096</v>
      </c>
      <c r="AA313" s="3" t="n">
        <v>-1.017817307446798</v>
      </c>
      <c r="AB313" s="3" t="n">
        <v>-1.143633552845458</v>
      </c>
      <c r="AC313" s="3" t="n">
        <v>-0.1722957228273681</v>
      </c>
      <c r="AD313" s="3" t="n">
        <v>-0.1463654282685579</v>
      </c>
      <c r="AE313" s="3" t="n">
        <v>-0.0514851485148514</v>
      </c>
      <c r="AF313" s="3" t="n">
        <v>0.0718295522188291</v>
      </c>
      <c r="AG313" s="3" t="n">
        <v>1.059460955234102</v>
      </c>
      <c r="AH313" s="3" t="n">
        <v>0.06911433295667101</v>
      </c>
      <c r="AI313" s="3" t="n">
        <v>1.082029672774757</v>
      </c>
    </row>
    <row r="314">
      <c r="A314" s="2" t="inlineStr">
        <is>
          <t>BFS</t>
        </is>
      </c>
      <c r="B314" s="2" t="inlineStr">
        <is>
          <t>Real Estate</t>
        </is>
      </c>
      <c r="C314" s="3" t="n">
        <v>-0.0103754226531284</v>
      </c>
      <c r="D314" s="2" t="n">
        <v>774324545.9151764</v>
      </c>
      <c r="E314" s="19">
        <f>SQRT(D314)</f>
        <v/>
      </c>
      <c r="F314" s="22">
        <f>D314/SUM($D$2:$D$2546)</f>
        <v/>
      </c>
      <c r="G314" s="22">
        <f>E314/SUM($E$2:$E$2546)</f>
        <v/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1</v>
      </c>
      <c r="R314" s="2" t="n">
        <v>0</v>
      </c>
      <c r="S314" s="3" t="n">
        <v>20.46750165363607</v>
      </c>
      <c r="T314" s="3" t="n">
        <v>0.5474313953831342</v>
      </c>
      <c r="U314" s="3" t="n">
        <v>-0.0003274938244315</v>
      </c>
      <c r="V314" s="3" t="n">
        <v>0.4163344707340777</v>
      </c>
      <c r="W314" s="3" t="n">
        <v>0.0132983626477943</v>
      </c>
      <c r="X314" s="3" t="n">
        <v>0.2207050998608657</v>
      </c>
      <c r="Y314" s="3" t="n">
        <v>0.0114562420415735</v>
      </c>
      <c r="Z314" s="3" t="n">
        <v>-2.962706920459462</v>
      </c>
      <c r="AA314" s="3" t="n">
        <v>-2.934982372444606</v>
      </c>
      <c r="AB314" s="3" t="n">
        <v>-3.109812528731684</v>
      </c>
      <c r="AC314" s="3" t="n">
        <v>0.055377296543428</v>
      </c>
      <c r="AD314" s="3" t="n">
        <v>0.1282046404491415</v>
      </c>
      <c r="AE314" s="3" t="n">
        <v>0.0188736681887367</v>
      </c>
      <c r="AF314" s="3" t="n">
        <v>0.0396436098301024</v>
      </c>
      <c r="AG314" s="3" t="n">
        <v>3.000198764420499</v>
      </c>
      <c r="AH314" s="3" t="n">
        <v>0.7312663926075065</v>
      </c>
      <c r="AI314" s="3" t="n">
        <v>5.80430736588725</v>
      </c>
    </row>
    <row r="315">
      <c r="A315" s="2" t="inlineStr">
        <is>
          <t>BFST</t>
        </is>
      </c>
      <c r="B315" s="2" t="inlineStr">
        <is>
          <t>Financials</t>
        </is>
      </c>
      <c r="C315" s="3" t="n">
        <v>-0.0122450151108684</v>
      </c>
      <c r="D315" s="2" t="n">
        <v>799403731.8612289</v>
      </c>
      <c r="E315" s="19">
        <f>SQRT(D315)</f>
        <v/>
      </c>
      <c r="F315" s="22">
        <f>D315/SUM($D$2:$D$2546)</f>
        <v/>
      </c>
      <c r="G315" s="22">
        <f>E315/SUM($E$2:$E$2546)</f>
        <v/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1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3" t="n">
        <v>20.49937667255838</v>
      </c>
      <c r="T315" s="3" t="n">
        <v>0.960421187072898</v>
      </c>
      <c r="U315" s="3" t="n">
        <v>0.0004437246982415</v>
      </c>
      <c r="V315" s="3" t="n">
        <v>1.061341054819198</v>
      </c>
      <c r="W315" s="3" t="n">
        <v>0.0190574925731969</v>
      </c>
      <c r="X315" s="3" t="n">
        <v>0.28079696358166</v>
      </c>
      <c r="Y315" s="3" t="n">
        <v>0.0127666701814852</v>
      </c>
      <c r="Z315" s="3" t="n">
        <v>-2.84837855052547</v>
      </c>
      <c r="AA315" s="3" t="n">
        <v>-2.751400871511331</v>
      </c>
      <c r="AB315" s="3" t="n">
        <v>-2.769133270078361</v>
      </c>
      <c r="AC315" s="3" t="n">
        <v>0.1105974321562808</v>
      </c>
      <c r="AD315" s="3" t="n">
        <v>0.1213654579446496</v>
      </c>
      <c r="AE315" s="3" t="n">
        <v>-0.0216990788126919</v>
      </c>
      <c r="AF315" s="3" t="n">
        <v>0.1164555006014664</v>
      </c>
      <c r="AG315" s="3" t="n">
        <v>1.515191490338819</v>
      </c>
      <c r="AH315" s="3" t="n">
        <v>0.0743041211107691</v>
      </c>
      <c r="AI315" s="3" t="n">
        <v>1.485415586252416</v>
      </c>
    </row>
    <row r="316">
      <c r="A316" s="2" t="inlineStr">
        <is>
          <t>BG</t>
        </is>
      </c>
      <c r="B316" s="2" t="inlineStr">
        <is>
          <t>Consumer Staples</t>
        </is>
      </c>
      <c r="C316" s="3" t="n">
        <v>-0.0137898980326147</v>
      </c>
      <c r="D316" s="2" t="n">
        <v>15839204272.26976</v>
      </c>
      <c r="E316" s="19">
        <f>SQRT(D316)</f>
        <v/>
      </c>
      <c r="F316" s="22">
        <f>D316/SUM($D$2:$D$2546)</f>
        <v/>
      </c>
      <c r="G316" s="22">
        <f>E316/SUM($E$2:$E$2546)</f>
        <v/>
      </c>
      <c r="H316" s="2" t="n">
        <v>0</v>
      </c>
      <c r="I316" s="2" t="n">
        <v>0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3" t="n">
        <v>23.48575398673435</v>
      </c>
      <c r="T316" s="3" t="n">
        <v>0.5384272681394333</v>
      </c>
      <c r="U316" s="3" t="n">
        <v>-0.0007059631271598</v>
      </c>
      <c r="V316" s="3" t="n">
        <v>0.6870925971359081</v>
      </c>
      <c r="W316" s="3" t="n">
        <v>0.0199925873426576</v>
      </c>
      <c r="X316" s="3" t="n">
        <v>0.3047486653083518</v>
      </c>
      <c r="Y316" s="3" t="n">
        <v>0.0193715395405061</v>
      </c>
      <c r="Z316" s="3" t="n">
        <v>-1.539644340210316</v>
      </c>
      <c r="AA316" s="3" t="n">
        <v>-1.54619047650424</v>
      </c>
      <c r="AB316" s="3" t="n">
        <v>-1.654975687045808</v>
      </c>
      <c r="AC316" s="3" t="n">
        <v>0.08939843035417119</v>
      </c>
      <c r="AD316" s="3" t="n">
        <v>0.1186928312611878</v>
      </c>
      <c r="AE316" s="3" t="n">
        <v>-0.09851740364720039</v>
      </c>
      <c r="AF316" s="3" t="n">
        <v>-0.0432142976672579</v>
      </c>
      <c r="AG316" s="3" t="n">
        <v>1.444719310321174</v>
      </c>
      <c r="AH316" s="3" t="n">
        <v>0.3920202863195737</v>
      </c>
      <c r="AI316" s="3" t="n">
        <v>1.647248001470183</v>
      </c>
    </row>
    <row r="317">
      <c r="A317" s="2" t="inlineStr">
        <is>
          <t>BGC</t>
        </is>
      </c>
      <c r="B317" s="2" t="inlineStr">
        <is>
          <t>Financials</t>
        </is>
      </c>
      <c r="C317" s="3" t="n">
        <v>-0.0076628643085072</v>
      </c>
      <c r="D317" s="2" t="n">
        <v>3748847198.27235</v>
      </c>
      <c r="E317" s="19">
        <f>SQRT(D317)</f>
        <v/>
      </c>
      <c r="F317" s="22">
        <f>D317/SUM($D$2:$D$2546)</f>
        <v/>
      </c>
      <c r="G317" s="22">
        <f>E317/SUM($E$2:$E$2546)</f>
        <v/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1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3" t="n">
        <v>22.04471421587338</v>
      </c>
      <c r="T317" s="3" t="n">
        <v>1.064461989846749</v>
      </c>
      <c r="U317" s="3" t="n">
        <v>0.0008233234554009</v>
      </c>
      <c r="V317" s="3" t="n">
        <v>0.2481994999499584</v>
      </c>
      <c r="W317" s="3" t="n">
        <v>0.022002870051915</v>
      </c>
      <c r="X317" s="3" t="n">
        <v>0.2848812576426301</v>
      </c>
      <c r="Y317" s="3" t="n">
        <v>0.0177517377625394</v>
      </c>
      <c r="Z317" s="3" t="n">
        <v>-1.759316480050811</v>
      </c>
      <c r="AA317" s="3" t="n">
        <v>-1.754935862690551</v>
      </c>
      <c r="AB317" s="3" t="n">
        <v>-1.743046428934</v>
      </c>
      <c r="AC317" s="3" t="n">
        <v>0.0614002086044152</v>
      </c>
      <c r="AD317" s="3" t="n">
        <v>0.08901296381292439</v>
      </c>
      <c r="AE317" s="3" t="n">
        <v>-0.13</v>
      </c>
      <c r="AF317" s="3" t="n">
        <v>0.042508463393685</v>
      </c>
      <c r="AG317" s="3" t="n">
        <v>1.489774563456777</v>
      </c>
      <c r="AH317" s="3" t="n">
        <v>0.3920315892627251</v>
      </c>
      <c r="AI317" s="3" t="n">
        <v>2.973310033080341</v>
      </c>
    </row>
    <row r="318">
      <c r="A318" s="2" t="inlineStr">
        <is>
          <t>BGS</t>
        </is>
      </c>
      <c r="B318" s="2" t="inlineStr">
        <is>
          <t>Consumer Staples</t>
        </is>
      </c>
      <c r="C318" s="3" t="n">
        <v>-0.009324083510661101</v>
      </c>
      <c r="D318" s="2" t="n">
        <v>316300093.0692315</v>
      </c>
      <c r="E318" s="19">
        <f>SQRT(D318)</f>
        <v/>
      </c>
      <c r="F318" s="22">
        <f>D318/SUM($D$2:$D$2546)</f>
        <v/>
      </c>
      <c r="G318" s="22">
        <f>E318/SUM($E$2:$E$2546)</f>
        <v/>
      </c>
      <c r="H318" s="2" t="n">
        <v>0</v>
      </c>
      <c r="I318" s="2" t="n">
        <v>0</v>
      </c>
      <c r="J318" s="2" t="n">
        <v>1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3" t="n">
        <v>19.57220198251937</v>
      </c>
      <c r="T318" s="3" t="n">
        <v>0.3112707008243465</v>
      </c>
      <c r="U318" s="3" t="n">
        <v>-0.0028276762691187</v>
      </c>
      <c r="V318" s="3" t="n">
        <v>1.585298300529578</v>
      </c>
      <c r="W318" s="3" t="n">
        <v>0.0371551403721086</v>
      </c>
      <c r="X318" s="3" t="n">
        <v>0.8450134837035265</v>
      </c>
      <c r="Y318" s="3" t="n">
        <v>0.0420566042618184</v>
      </c>
      <c r="Z318" s="3" t="n">
        <v>-0.2974505426665824</v>
      </c>
      <c r="AA318" s="3" t="n">
        <v>-0.3035668832951419</v>
      </c>
      <c r="AB318" s="3" t="n">
        <v>-0.6373439619796353</v>
      </c>
      <c r="AC318" s="3" t="n">
        <v>-0.1235788444470816</v>
      </c>
      <c r="AD318" s="3" t="n">
        <v>-0.0589693155604524</v>
      </c>
      <c r="AE318" s="3" t="n">
        <v>-1.015969581749049</v>
      </c>
      <c r="AF318" s="3" t="n">
        <v>-0.0229907581308129</v>
      </c>
      <c r="AG318" s="3" t="n">
        <v>7.275230527882129</v>
      </c>
      <c r="AH318" s="3" t="n">
        <v>0.693842911329479</v>
      </c>
      <c r="AI318" s="3" t="n">
        <v>4.958391001735038</v>
      </c>
    </row>
    <row r="319">
      <c r="A319" s="2" t="inlineStr">
        <is>
          <t>BHB</t>
        </is>
      </c>
      <c r="B319" s="2" t="inlineStr">
        <is>
          <t>Financials</t>
        </is>
      </c>
      <c r="C319" s="3" t="n">
        <v>-0.0188863621919934</v>
      </c>
      <c r="D319" s="2" t="n">
        <v>529736967.7772522</v>
      </c>
      <c r="E319" s="19">
        <f>SQRT(D319)</f>
        <v/>
      </c>
      <c r="F319" s="22">
        <f>D319/SUM($D$2:$D$2546)</f>
        <v/>
      </c>
      <c r="G319" s="22">
        <f>E319/SUM($E$2:$E$2546)</f>
        <v/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1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3" t="n">
        <v>20.08789115410645</v>
      </c>
      <c r="T319" s="3" t="n">
        <v>0.8117667941357747</v>
      </c>
      <c r="U319" s="3" t="n">
        <v>0.0004442089819833</v>
      </c>
      <c r="V319" s="3" t="n">
        <v>0.885080763699221</v>
      </c>
      <c r="W319" s="3" t="n">
        <v>0.0206768931573748</v>
      </c>
      <c r="X319" s="3" t="n">
        <v>0.2279570287804136</v>
      </c>
      <c r="Y319" s="3" t="n">
        <v>0.0168558338714472</v>
      </c>
      <c r="Z319" s="3" t="n">
        <v>-2.757448261654513</v>
      </c>
      <c r="AA319" s="3" t="n">
        <v>-2.894391321156762</v>
      </c>
      <c r="AB319" s="3" t="n">
        <v>-2.956832854053778</v>
      </c>
      <c r="AC319" s="3" t="n">
        <v>0.0460001877955522</v>
      </c>
      <c r="AD319" s="3" t="n">
        <v>0.0554841398426982</v>
      </c>
      <c r="AE319" s="3" t="n">
        <v>-0.0068807339449541</v>
      </c>
      <c r="AF319" s="3" t="n">
        <v>0.0269079267111438</v>
      </c>
      <c r="AG319" s="3" t="n">
        <v>1.077177925058821</v>
      </c>
      <c r="AH319" s="3" t="n">
        <v>0.0710320147957018</v>
      </c>
      <c r="AI319" s="3" t="n">
        <v>1.087198737362966</v>
      </c>
    </row>
    <row r="320">
      <c r="A320" s="2" t="inlineStr">
        <is>
          <t>BHE</t>
        </is>
      </c>
      <c r="B320" s="2" t="inlineStr">
        <is>
          <t>Information Technology</t>
        </is>
      </c>
      <c r="C320" s="3" t="n">
        <v>-0.0166567481930194</v>
      </c>
      <c r="D320" s="2" t="n">
        <v>1435058256.692314</v>
      </c>
      <c r="E320" s="19">
        <f>SQRT(D320)</f>
        <v/>
      </c>
      <c r="F320" s="22">
        <f>D320/SUM($D$2:$D$2546)</f>
        <v/>
      </c>
      <c r="G320" s="22">
        <f>E320/SUM($E$2:$E$2546)</f>
        <v/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1</v>
      </c>
      <c r="P320" s="2" t="n">
        <v>0</v>
      </c>
      <c r="Q320" s="2" t="n">
        <v>0</v>
      </c>
      <c r="R320" s="2" t="n">
        <v>0</v>
      </c>
      <c r="S320" s="3" t="n">
        <v>21.08447128233209</v>
      </c>
      <c r="T320" s="3" t="n">
        <v>1.286207059044747</v>
      </c>
      <c r="U320" s="3" t="n">
        <v>0.000155875804131</v>
      </c>
      <c r="V320" s="3" t="n">
        <v>0.7713066663587861</v>
      </c>
      <c r="W320" s="3" t="n">
        <v>0.0245882162292087</v>
      </c>
      <c r="X320" s="3" t="n">
        <v>0.390222071654951</v>
      </c>
      <c r="Y320" s="3" t="n">
        <v>0.013435741463397</v>
      </c>
      <c r="Z320" s="3" t="n">
        <v>-1.714612886080122</v>
      </c>
      <c r="AA320" s="3" t="n">
        <v>-1.869812366373195</v>
      </c>
      <c r="AB320" s="3" t="n">
        <v>-1.748462634971942</v>
      </c>
      <c r="AC320" s="3" t="n">
        <v>0.0027092976761525</v>
      </c>
      <c r="AD320" s="3" t="n">
        <v>0.0060652589951727</v>
      </c>
      <c r="AE320" s="3" t="n">
        <v>0.1321044546850999</v>
      </c>
      <c r="AF320" s="3" t="n">
        <v>0.0434345100952538</v>
      </c>
      <c r="AG320" s="3" t="n">
        <v>1.141748949250925</v>
      </c>
      <c r="AH320" s="3" t="n">
        <v>0.1537015380297363</v>
      </c>
      <c r="AI320" s="3" t="n">
        <v>1.183777679402278</v>
      </c>
    </row>
    <row r="321">
      <c r="A321" s="2" t="inlineStr">
        <is>
          <t>BHF</t>
        </is>
      </c>
      <c r="B321" s="2" t="inlineStr">
        <is>
          <t>Financials</t>
        </is>
      </c>
      <c r="C321" s="3" t="n">
        <v>-0.0068317877540902</v>
      </c>
      <c r="D321" s="2" t="n">
        <v>2687652653</v>
      </c>
      <c r="E321" s="19">
        <f>SQRT(D321)</f>
        <v/>
      </c>
      <c r="F321" s="22">
        <f>D321/SUM($D$2:$D$2546)</f>
        <v/>
      </c>
      <c r="G321" s="22">
        <f>E321/SUM($E$2:$E$2546)</f>
        <v/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1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3" t="n">
        <v>21.71193402990335</v>
      </c>
      <c r="T321" s="3" t="n">
        <v>1.52801000319245</v>
      </c>
      <c r="U321" s="3" t="n">
        <v>-0.0006252050873801</v>
      </c>
      <c r="V321" s="3" t="n">
        <v>2.110763827188647</v>
      </c>
      <c r="W321" s="3" t="n">
        <v>0.0288892236304196</v>
      </c>
      <c r="X321" s="3" t="n">
        <v>0.3924236842306473</v>
      </c>
      <c r="Y321" s="3" t="n">
        <v>0.0219653718002952</v>
      </c>
      <c r="Z321" s="3" t="n">
        <v>-1.107076911812237</v>
      </c>
      <c r="AA321" s="3" t="n">
        <v>-1.185529379746119</v>
      </c>
      <c r="AB321" s="3" t="n">
        <v>-1.41231603459792</v>
      </c>
      <c r="AC321" s="3" t="n">
        <v>0.126504442313439</v>
      </c>
      <c r="AD321" s="3" t="inlineStr"/>
      <c r="AE321" s="3" t="n">
        <v>-0.254300345711723</v>
      </c>
      <c r="AF321" s="3" t="n">
        <v>-0.0070788820546023</v>
      </c>
      <c r="AG321" s="3" t="n">
        <v>2.173886810290884</v>
      </c>
      <c r="AH321" s="3" t="n">
        <v>0.0130025345669599</v>
      </c>
      <c r="AI321" s="3" t="n">
        <v>1.556143134144192</v>
      </c>
    </row>
    <row r="322">
      <c r="A322" s="2" t="inlineStr">
        <is>
          <t>BHR</t>
        </is>
      </c>
      <c r="B322" s="2" t="inlineStr">
        <is>
          <t>Real Estate</t>
        </is>
      </c>
      <c r="C322" s="3" t="n">
        <v>-0.0417694639605175</v>
      </c>
      <c r="D322" s="2" t="n">
        <v>144860571.9297104</v>
      </c>
      <c r="E322" s="19">
        <f>SQRT(D322)</f>
        <v/>
      </c>
      <c r="F322" s="22">
        <f>D322/SUM($D$2:$D$2546)</f>
        <v/>
      </c>
      <c r="G322" s="22">
        <f>E322/SUM($E$2:$E$2546)</f>
        <v/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1</v>
      </c>
      <c r="R322" s="2" t="n">
        <v>0</v>
      </c>
      <c r="S322" s="3" t="n">
        <v>18.7912822648785</v>
      </c>
      <c r="T322" s="3" t="n">
        <v>1.323491475794272</v>
      </c>
      <c r="U322" s="3" t="n">
        <v>0.0001535655322208</v>
      </c>
      <c r="V322" s="3" t="n">
        <v>1.554101278222463</v>
      </c>
      <c r="W322" s="3" t="n">
        <v>0.035231726726583</v>
      </c>
      <c r="X322" s="3" t="n">
        <v>0.6109333715885024</v>
      </c>
      <c r="Y322" s="3" t="n">
        <v>0.0320670158687221</v>
      </c>
      <c r="Z322" s="3" t="n">
        <v>-2.951144728215778</v>
      </c>
      <c r="AA322" s="3" t="n">
        <v>-2.53697885566847</v>
      </c>
      <c r="AB322" s="3" t="n">
        <v>-2.507437144837638</v>
      </c>
      <c r="AC322" s="3" t="n">
        <v>-0.1509589511396575</v>
      </c>
      <c r="AD322" s="3" t="n">
        <v>0.494075089215638</v>
      </c>
      <c r="AE322" s="3" t="n">
        <v>-0.1437722419928825</v>
      </c>
      <c r="AF322" s="3" t="n">
        <v>0.1516400415770911</v>
      </c>
      <c r="AG322" s="3" t="n">
        <v>9.359030921040082</v>
      </c>
      <c r="AH322" s="3" t="n">
        <v>0.5962845513567666</v>
      </c>
      <c r="AI322" s="3" t="n">
        <v>6.378691233431648</v>
      </c>
    </row>
    <row r="323">
      <c r="A323" s="2" t="inlineStr">
        <is>
          <t>BHRB</t>
        </is>
      </c>
      <c r="B323" s="2" t="inlineStr">
        <is>
          <t>Financials</t>
        </is>
      </c>
      <c r="C323" s="3" t="n">
        <v>-0.0066072568332131</v>
      </c>
      <c r="D323" s="2" t="n">
        <v>896810441.0046387</v>
      </c>
      <c r="E323" s="19">
        <f>SQRT(D323)</f>
        <v/>
      </c>
      <c r="F323" s="22">
        <f>D323/SUM($D$2:$D$2546)</f>
        <v/>
      </c>
      <c r="G323" s="22">
        <f>E323/SUM($E$2:$E$2546)</f>
        <v/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1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3" t="n">
        <v>20.61435507216632</v>
      </c>
      <c r="T323" s="3" t="n">
        <v>0.9542263799139412</v>
      </c>
      <c r="U323" s="3" t="n">
        <v>0.0005783557233654</v>
      </c>
      <c r="V323" s="3" t="n">
        <v>0.8697690886896861</v>
      </c>
      <c r="W323" s="3" t="n">
        <v>0.0193777100386102</v>
      </c>
      <c r="X323" s="3" t="n">
        <v>0.339015889185836</v>
      </c>
      <c r="Y323" s="3" t="n">
        <v>0.014133393241053</v>
      </c>
      <c r="Z323" s="3" t="n">
        <v>-2.682019298306721</v>
      </c>
      <c r="AA323" s="3" t="n">
        <v>-2.464002114120716</v>
      </c>
      <c r="AB323" s="3" t="n">
        <v>-2.595410343960821</v>
      </c>
      <c r="AC323" s="3" t="n">
        <v>0.1333481352715221</v>
      </c>
      <c r="AD323" s="3" t="n">
        <v>0.1506895926062272</v>
      </c>
      <c r="AE323" s="3" t="n">
        <v>-0.2376980279842737</v>
      </c>
      <c r="AF323" s="3" t="n">
        <v>0.2820007634456848</v>
      </c>
      <c r="AG323" s="3" t="n">
        <v>1.139499936976484</v>
      </c>
      <c r="AH323" s="3" t="n">
        <v>0.094956416697007</v>
      </c>
      <c r="AI323" s="3" t="n">
        <v>1.160387324395078</v>
      </c>
    </row>
    <row r="324">
      <c r="A324" s="2" t="inlineStr">
        <is>
          <t>BHVN</t>
        </is>
      </c>
      <c r="B324" s="2" t="inlineStr">
        <is>
          <t>Health Care</t>
        </is>
      </c>
      <c r="C324" s="3" t="n">
        <v>-0.0111811648248577</v>
      </c>
      <c r="D324" s="2" t="n">
        <v>1909387402.264977</v>
      </c>
      <c r="E324" s="19">
        <f>SQRT(D324)</f>
        <v/>
      </c>
      <c r="F324" s="22">
        <f>D324/SUM($D$2:$D$2546)</f>
        <v/>
      </c>
      <c r="G324" s="22">
        <f>E324/SUM($E$2:$E$2546)</f>
        <v/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1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3" t="n">
        <v>21.37004829576106</v>
      </c>
      <c r="T324" s="3" t="n">
        <v>1.663979932226184</v>
      </c>
      <c r="U324" s="3" t="n">
        <v>-0.0054194972610805</v>
      </c>
      <c r="V324" s="3" t="n">
        <v>0.07048700532974531</v>
      </c>
      <c r="W324" s="3" t="n">
        <v>0.0538487293030583</v>
      </c>
      <c r="X324" s="3" t="n">
        <v>4.683779444677201</v>
      </c>
      <c r="Y324" s="3" t="n">
        <v>0.0514045621138755</v>
      </c>
      <c r="Z324" s="3" t="n">
        <v>-1.120399051988967</v>
      </c>
      <c r="AA324" s="3" t="n">
        <v>-1.095369260650969</v>
      </c>
      <c r="AB324" s="3" t="n">
        <v>-1.501048578953306</v>
      </c>
      <c r="AC324" s="3" t="n">
        <v>-0.4151006752531238</v>
      </c>
      <c r="AD324" s="3" t="n">
        <v>-0.4109569378478101</v>
      </c>
      <c r="AE324" s="3" t="n">
        <v>-0.0345751121101826</v>
      </c>
      <c r="AF324" s="3" t="inlineStr"/>
      <c r="AG324" s="3" t="n">
        <v>1.134634804699693</v>
      </c>
      <c r="AH324" s="3" t="n">
        <v>0.529714851521125</v>
      </c>
      <c r="AI324" s="3" t="n">
        <v>2.910065608119655</v>
      </c>
    </row>
    <row r="325">
      <c r="A325" s="2" t="inlineStr">
        <is>
          <t>BIIB</t>
        </is>
      </c>
      <c r="B325" s="2" t="inlineStr">
        <is>
          <t>Health Care</t>
        </is>
      </c>
      <c r="C325" s="3" t="n">
        <v>-0.0018509611435771</v>
      </c>
      <c r="D325" s="2" t="n">
        <v>19832680509.83984</v>
      </c>
      <c r="E325" s="19">
        <f>SQRT(D325)</f>
        <v/>
      </c>
      <c r="F325" s="22">
        <f>D325/SUM($D$2:$D$2546)</f>
        <v/>
      </c>
      <c r="G325" s="22">
        <f>E325/SUM($E$2:$E$2546)</f>
        <v/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1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3" t="n">
        <v>23.7105969448179</v>
      </c>
      <c r="T325" s="3" t="n">
        <v>0.6566077405057679</v>
      </c>
      <c r="U325" s="3" t="n">
        <v>-0.0015930296819894</v>
      </c>
      <c r="V325" s="3" t="n">
        <v>0.8891385101096655</v>
      </c>
      <c r="W325" s="3" t="n">
        <v>0.0207045329281757</v>
      </c>
      <c r="X325" s="3" t="n">
        <v>0.6621276662965494</v>
      </c>
      <c r="Y325" s="3" t="n">
        <v>0.0192210321515622</v>
      </c>
      <c r="Z325" s="3" t="n">
        <v>-1.531237119039665</v>
      </c>
      <c r="AA325" s="3" t="n">
        <v>-1.567954333834196</v>
      </c>
      <c r="AB325" s="3" t="n">
        <v>-1.560653768033532</v>
      </c>
      <c r="AC325" s="3" t="n">
        <v>0.1280311049603301</v>
      </c>
      <c r="AD325" s="3" t="n">
        <v>0.1544319739573485</v>
      </c>
      <c r="AE325" s="3" t="n">
        <v>-0.0839818289551649</v>
      </c>
      <c r="AF325" s="3" t="n">
        <v>-0.0251390437562531</v>
      </c>
      <c r="AG325" s="3" t="n">
        <v>1.316835638878082</v>
      </c>
      <c r="AH325" s="3" t="n">
        <v>0.2327763305589088</v>
      </c>
      <c r="AI325" s="3" t="n">
        <v>1.356340024951798</v>
      </c>
    </row>
    <row r="326">
      <c r="A326" s="2" t="inlineStr">
        <is>
          <t>BILL</t>
        </is>
      </c>
      <c r="B326" s="2" t="inlineStr">
        <is>
          <t>Information Technology</t>
        </is>
      </c>
      <c r="C326" s="3" t="n">
        <v>-0.0232830723439327</v>
      </c>
      <c r="D326" s="2" t="n">
        <v>3998991365.299835</v>
      </c>
      <c r="E326" s="19">
        <f>SQRT(D326)</f>
        <v/>
      </c>
      <c r="F326" s="22">
        <f>D326/SUM($D$2:$D$2546)</f>
        <v/>
      </c>
      <c r="G326" s="22">
        <f>E326/SUM($E$2:$E$2546)</f>
        <v/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1</v>
      </c>
      <c r="P326" s="2" t="n">
        <v>0</v>
      </c>
      <c r="Q326" s="2" t="n">
        <v>0</v>
      </c>
      <c r="R326" s="2" t="n">
        <v>0</v>
      </c>
      <c r="S326" s="3" t="n">
        <v>22.10930800759392</v>
      </c>
      <c r="T326" s="3" t="n">
        <v>1.743717060655497</v>
      </c>
      <c r="U326" s="3" t="n">
        <v>-0.0013843288845026</v>
      </c>
      <c r="V326" s="3" t="n">
        <v>0.9787568020183846</v>
      </c>
      <c r="W326" s="3" t="n">
        <v>0.0327612462115646</v>
      </c>
      <c r="X326" s="3" t="n">
        <v>1.729554068526659</v>
      </c>
      <c r="Y326" s="3" t="n">
        <v>0.0197363537856426</v>
      </c>
      <c r="Z326" s="3" t="n">
        <v>-0.7676800591931322</v>
      </c>
      <c r="AA326" s="3" t="n">
        <v>-0.7854026936360112</v>
      </c>
      <c r="AB326" s="3" t="n">
        <v>-0.6695534275497148</v>
      </c>
      <c r="AC326" s="3" t="n">
        <v>-0.0070737837159293</v>
      </c>
      <c r="AD326" s="3" t="n">
        <v>0.0008372111100442</v>
      </c>
      <c r="AE326" s="3" t="n">
        <v>0.8367406036617231</v>
      </c>
      <c r="AF326" s="3" t="n">
        <v>0.2419433890786538</v>
      </c>
      <c r="AG326" s="3" t="n">
        <v>1.375355649183167</v>
      </c>
      <c r="AH326" s="3" t="n">
        <v>0.1761571115687607</v>
      </c>
      <c r="AI326" s="3" t="n">
        <v>1.38350246803814</v>
      </c>
    </row>
    <row r="327">
      <c r="A327" s="2" t="inlineStr">
        <is>
          <t>BIO</t>
        </is>
      </c>
      <c r="B327" s="2" t="inlineStr">
        <is>
          <t>Health Care</t>
        </is>
      </c>
      <c r="C327" s="3" t="n">
        <v>0.0001740612967944</v>
      </c>
      <c r="D327" s="2" t="n">
        <v>6290641617.063629</v>
      </c>
      <c r="E327" s="19">
        <f>SQRT(D327)</f>
        <v/>
      </c>
      <c r="F327" s="22">
        <f>D327/SUM($D$2:$D$2546)</f>
        <v/>
      </c>
      <c r="G327" s="22">
        <f>E327/SUM($E$2:$E$2546)</f>
        <v/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1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3" t="n">
        <v>22.56232890834898</v>
      </c>
      <c r="T327" s="3" t="n">
        <v>0.9072872679367312</v>
      </c>
      <c r="U327" s="3" t="n">
        <v>-0.0009640259327764</v>
      </c>
      <c r="V327" s="3" t="n">
        <v>1.133223037323109</v>
      </c>
      <c r="W327" s="3" t="n">
        <v>0.0328928383396993</v>
      </c>
      <c r="X327" s="3" t="n">
        <v>0.4945687314683805</v>
      </c>
      <c r="Y327" s="3" t="n">
        <v>0.0320269309739245</v>
      </c>
      <c r="Z327" s="3" t="n">
        <v>-1.141068656870926</v>
      </c>
      <c r="AA327" s="3" t="n">
        <v>-1.075892711405908</v>
      </c>
      <c r="AB327" s="3" t="n">
        <v>-1.233638118410153</v>
      </c>
      <c r="AC327" s="3" t="n">
        <v>0.202077956015141</v>
      </c>
      <c r="AD327" s="3" t="n">
        <v>0.2278940825545203</v>
      </c>
      <c r="AE327" s="3" t="n">
        <v>-0.5956162823797323</v>
      </c>
      <c r="AF327" s="3" t="n">
        <v>-0.0437542902153671</v>
      </c>
      <c r="AG327" s="3" t="n">
        <v>1.190934418635766</v>
      </c>
      <c r="AH327" s="3" t="n">
        <v>0.137701804368471</v>
      </c>
      <c r="AI327" s="3" t="n">
        <v>1.168487943103231</v>
      </c>
    </row>
    <row r="328">
      <c r="A328" s="2" t="inlineStr">
        <is>
          <t>BIPC</t>
        </is>
      </c>
      <c r="B328" s="2" t="inlineStr">
        <is>
          <t>Utilities</t>
        </is>
      </c>
      <c r="C328" s="3" t="n">
        <v>-0.0429272169411728</v>
      </c>
      <c r="D328" s="2" t="n">
        <v>4693784240.536457</v>
      </c>
      <c r="E328" s="19">
        <f>SQRT(D328)</f>
        <v/>
      </c>
      <c r="F328" s="22">
        <f>D328/SUM($D$2:$D$2546)</f>
        <v/>
      </c>
      <c r="G328" s="22">
        <f>E328/SUM($E$2:$E$2546)</f>
        <v/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1</v>
      </c>
      <c r="S328" s="3" t="n">
        <v>22.26950496837133</v>
      </c>
      <c r="T328" s="3" t="n">
        <v>0.8521196488304088</v>
      </c>
      <c r="U328" s="3" t="n">
        <v>0.0005685736609845</v>
      </c>
      <c r="V328" s="3" t="n">
        <v>-0.2637530692843495</v>
      </c>
      <c r="W328" s="3" t="n">
        <v>0.0163637261055207</v>
      </c>
      <c r="X328" s="3" t="n">
        <v>0.1994727520502395</v>
      </c>
      <c r="Y328" s="3" t="n">
        <v>0.0128947628320113</v>
      </c>
      <c r="Z328" s="3" t="n">
        <v>-2.271795302276318</v>
      </c>
      <c r="AA328" s="3" t="n">
        <v>-2.176497214834445</v>
      </c>
      <c r="AB328" s="3" t="n">
        <v>-2.318112002446663</v>
      </c>
      <c r="AC328" s="3" t="n">
        <v>-0.406495037313844</v>
      </c>
      <c r="AD328" s="3" t="n">
        <v>-0.2761098366660072</v>
      </c>
      <c r="AE328" s="3" t="n">
        <v>-0.2992690307829406</v>
      </c>
      <c r="AF328" s="3" t="n">
        <v>0.2757681996287894</v>
      </c>
      <c r="AG328" s="3" t="n">
        <v>3.567011899682655</v>
      </c>
      <c r="AH328" s="3" t="n">
        <v>0.5542032622333751</v>
      </c>
      <c r="AI328" s="3" t="inlineStr"/>
    </row>
    <row r="329">
      <c r="A329" s="2" t="inlineStr">
        <is>
          <t>BIRK</t>
        </is>
      </c>
      <c r="B329" s="2" t="inlineStr">
        <is>
          <t>Consumer Discretionary</t>
        </is>
      </c>
      <c r="C329" s="3" t="n">
        <v>-0.0369060478489894</v>
      </c>
      <c r="D329" s="2" t="n">
        <v>9237601108.694489</v>
      </c>
      <c r="E329" s="19">
        <f>SQRT(D329)</f>
        <v/>
      </c>
      <c r="F329" s="22">
        <f>D329/SUM($D$2:$D$2546)</f>
        <v/>
      </c>
      <c r="G329" s="22">
        <f>E329/SUM($E$2:$E$2546)</f>
        <v/>
      </c>
      <c r="H329" s="2" t="n">
        <v>0</v>
      </c>
      <c r="I329" s="2" t="n">
        <v>1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3" t="n">
        <v>22.94654806862167</v>
      </c>
      <c r="T329" s="3" t="n">
        <v>1.131407929135191</v>
      </c>
      <c r="U329" s="3" t="n">
        <v>-0.0006204967257928</v>
      </c>
      <c r="V329" s="3" t="n">
        <v>0.2849654330194417</v>
      </c>
      <c r="W329" s="3" t="n">
        <v>0.0224608506060631</v>
      </c>
      <c r="X329" s="3" t="n">
        <v>0.291526484781303</v>
      </c>
      <c r="Y329" s="3" t="n">
        <v>0.0173490781259884</v>
      </c>
      <c r="Z329" s="3" t="n">
        <v>-1.533582819927404</v>
      </c>
      <c r="AA329" s="3" t="n">
        <v>-1.377851440845956</v>
      </c>
      <c r="AB329" s="3" t="n">
        <v>-1.639162801483038</v>
      </c>
      <c r="AC329" s="3" t="n">
        <v>0.0559573848142759</v>
      </c>
      <c r="AD329" s="3" t="n">
        <v>0.0649133896283539</v>
      </c>
      <c r="AE329" s="3" t="n">
        <v>0.0147819254609273</v>
      </c>
      <c r="AF329" s="3" t="n">
        <v>0.185658718686074</v>
      </c>
      <c r="AG329" s="3" t="n">
        <v>1.126232772586648</v>
      </c>
      <c r="AH329" s="3" t="n">
        <v>0.2784605333196388</v>
      </c>
      <c r="AI329" s="3" t="n">
        <v>1.442975736562532</v>
      </c>
    </row>
    <row r="330">
      <c r="A330" s="2" t="inlineStr">
        <is>
          <t>BJ</t>
        </is>
      </c>
      <c r="B330" s="2" t="inlineStr">
        <is>
          <t>Consumer Staples</t>
        </is>
      </c>
      <c r="C330" s="3" t="n">
        <v>-0.0055262120596872</v>
      </c>
      <c r="D330" s="2" t="n">
        <v>13533579202.38155</v>
      </c>
      <c r="E330" s="19">
        <f>SQRT(D330)</f>
        <v/>
      </c>
      <c r="F330" s="22">
        <f>D330/SUM($D$2:$D$2546)</f>
        <v/>
      </c>
      <c r="G330" s="22">
        <f>E330/SUM($E$2:$E$2546)</f>
        <v/>
      </c>
      <c r="H330" s="2" t="n">
        <v>0</v>
      </c>
      <c r="I330" s="2" t="n">
        <v>0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3" t="n">
        <v>23.32843978238462</v>
      </c>
      <c r="T330" s="3" t="n">
        <v>-0.0645338396992214</v>
      </c>
      <c r="U330" s="3" t="n">
        <v>0.0007542022260798</v>
      </c>
      <c r="V330" s="3" t="n">
        <v>0.155102650127515</v>
      </c>
      <c r="W330" s="3" t="n">
        <v>0.0186099767982647</v>
      </c>
      <c r="X330" s="3" t="n">
        <v>0.382143751839645</v>
      </c>
      <c r="Y330" s="3" t="n">
        <v>0.0171893025874382</v>
      </c>
      <c r="Z330" s="3" t="n">
        <v>-1.251230413961067</v>
      </c>
      <c r="AA330" s="3" t="n">
        <v>-1.263176615617976</v>
      </c>
      <c r="AB330" s="3" t="n">
        <v>-1.285494749489326</v>
      </c>
      <c r="AC330" s="3" t="n">
        <v>0.0445425405197997</v>
      </c>
      <c r="AD330" s="3" t="n">
        <v>0.06580313948606339</v>
      </c>
      <c r="AE330" s="3" t="n">
        <v>0.0794630872483221</v>
      </c>
      <c r="AF330" s="3" t="n">
        <v>0.0636052809466108</v>
      </c>
      <c r="AG330" s="3" t="n">
        <v>1.029478750154268</v>
      </c>
      <c r="AH330" s="3" t="n">
        <v>0.3646204554015254</v>
      </c>
      <c r="AI330" s="3" t="n">
        <v>1.190059616196321</v>
      </c>
    </row>
    <row r="331">
      <c r="A331" s="2" t="inlineStr">
        <is>
          <t>BJRI</t>
        </is>
      </c>
      <c r="B331" s="2" t="inlineStr">
        <is>
          <t>Consumer Discretionary</t>
        </is>
      </c>
      <c r="C331" s="3" t="n">
        <v>-0.0167789810312031</v>
      </c>
      <c r="D331" s="2" t="n">
        <v>762120231.8842049</v>
      </c>
      <c r="E331" s="19">
        <f>SQRT(D331)</f>
        <v/>
      </c>
      <c r="F331" s="22">
        <f>D331/SUM($D$2:$D$2546)</f>
        <v/>
      </c>
      <c r="G331" s="22">
        <f>E331/SUM($E$2:$E$2546)</f>
        <v/>
      </c>
      <c r="H331" s="2" t="n">
        <v>0</v>
      </c>
      <c r="I331" s="2" t="n">
        <v>1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3" t="n">
        <v>20.45161488582918</v>
      </c>
      <c r="T331" s="3" t="n">
        <v>1.019904957053086</v>
      </c>
      <c r="U331" s="3" t="n">
        <v>0.000517639079148</v>
      </c>
      <c r="V331" s="3" t="n">
        <v>0.5072218054680037</v>
      </c>
      <c r="W331" s="3" t="n">
        <v>0.0263094491674971</v>
      </c>
      <c r="X331" s="3" t="n">
        <v>0.4354759225253933</v>
      </c>
      <c r="Y331" s="3" t="n">
        <v>0.0232518103601856</v>
      </c>
      <c r="Z331" s="3" t="n">
        <v>-0.4284495459953721</v>
      </c>
      <c r="AA331" s="3" t="n">
        <v>-0.6350598665687547</v>
      </c>
      <c r="AB331" s="3" t="n">
        <v>-0.935460054250463</v>
      </c>
      <c r="AC331" s="3" t="n">
        <v>0.1165590365976493</v>
      </c>
      <c r="AD331" s="3" t="n">
        <v>0.214895226695522</v>
      </c>
      <c r="AE331" s="3" t="n">
        <v>0.7005291005291006</v>
      </c>
      <c r="AF331" s="3" t="n">
        <v>0.0679716170815144</v>
      </c>
      <c r="AG331" s="3" t="n">
        <v>1.079383799916222</v>
      </c>
      <c r="AH331" s="3" t="n">
        <v>0.4659010550731197</v>
      </c>
      <c r="AI331" s="3" t="n">
        <v>1.156507072567544</v>
      </c>
    </row>
    <row r="332">
      <c r="A332" s="2" t="inlineStr">
        <is>
          <t>BK</t>
        </is>
      </c>
      <c r="B332" s="2" t="inlineStr">
        <is>
          <t>Financials</t>
        </is>
      </c>
      <c r="C332" s="3" t="n">
        <v>0.0140312093427546</v>
      </c>
      <c r="D332" s="2" t="n">
        <v>69486112213.34839</v>
      </c>
      <c r="E332" s="19">
        <f>SQRT(D332)</f>
        <v/>
      </c>
      <c r="F332" s="22">
        <f>D332/SUM($D$2:$D$2546)</f>
        <v/>
      </c>
      <c r="G332" s="22">
        <f>E332/SUM($E$2:$E$2546)</f>
        <v/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1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3" t="n">
        <v>24.96439274528126</v>
      </c>
      <c r="T332" s="3" t="n">
        <v>0.8914696996343227</v>
      </c>
      <c r="U332" s="3" t="n">
        <v>0.0016748986760183</v>
      </c>
      <c r="V332" s="3" t="n">
        <v>0.6325004896670149</v>
      </c>
      <c r="W332" s="3" t="n">
        <v>0.0141613281239495</v>
      </c>
      <c r="X332" s="3" t="n">
        <v>0.3287263959141072</v>
      </c>
      <c r="Y332" s="3" t="n">
        <v>0.008975839304484</v>
      </c>
      <c r="Z332" s="3" t="n">
        <v>-2.156929285061742</v>
      </c>
      <c r="AA332" s="3" t="n">
        <v>-2.069075387308272</v>
      </c>
      <c r="AB332" s="3" t="n">
        <v>-2.085970557705185</v>
      </c>
      <c r="AC332" s="3" t="n">
        <v>0.0819156493102309</v>
      </c>
      <c r="AD332" s="3" t="n">
        <v>0.0825488693681455</v>
      </c>
      <c r="AE332" s="3" t="n">
        <v>0.3444357366771159</v>
      </c>
      <c r="AF332" s="3" t="n">
        <v>0.0543299045363723</v>
      </c>
      <c r="AG332" s="3" t="n">
        <v>1.562025975494105</v>
      </c>
      <c r="AH332" s="3" t="n">
        <v>0.0742783270650766</v>
      </c>
      <c r="AI332" s="3" t="n">
        <v>1.888577929465302</v>
      </c>
    </row>
    <row r="333">
      <c r="A333" s="2" t="inlineStr">
        <is>
          <t>BKD</t>
        </is>
      </c>
      <c r="B333" s="2" t="inlineStr">
        <is>
          <t>Health Care</t>
        </is>
      </c>
      <c r="C333" s="3" t="n">
        <v>-0.0081522114030993</v>
      </c>
      <c r="D333" s="2" t="n">
        <v>1756487100.45572</v>
      </c>
      <c r="E333" s="19">
        <f>SQRT(D333)</f>
        <v/>
      </c>
      <c r="F333" s="22">
        <f>D333/SUM($D$2:$D$2546)</f>
        <v/>
      </c>
      <c r="G333" s="22">
        <f>E333/SUM($E$2:$E$2546)</f>
        <v/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1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3" t="n">
        <v>21.28658168575234</v>
      </c>
      <c r="T333" s="3" t="n">
        <v>0.8577990136773448</v>
      </c>
      <c r="U333" s="3" t="n">
        <v>0.0015027177854606</v>
      </c>
      <c r="V333" s="3" t="n">
        <v>0.0599941781369527</v>
      </c>
      <c r="W333" s="3" t="n">
        <v>0.0273805055236662</v>
      </c>
      <c r="X333" s="3" t="n">
        <v>0.4171520936227004</v>
      </c>
      <c r="Y333" s="3" t="n">
        <v>0.0228082057075877</v>
      </c>
      <c r="Z333" s="3" t="n">
        <v>-1.495825425733868</v>
      </c>
      <c r="AA333" s="3" t="n">
        <v>-1.368116591612438</v>
      </c>
      <c r="AB333" s="3" t="n">
        <v>-1.472440155611239</v>
      </c>
      <c r="AC333" s="3" t="n">
        <v>-0.0979773776621244</v>
      </c>
      <c r="AD333" s="3" t="n">
        <v>0.113474217913862</v>
      </c>
      <c r="AE333" s="3" t="n">
        <v>-0.0727272727272727</v>
      </c>
      <c r="AF333" s="3" t="n">
        <v>0.0482019684344307</v>
      </c>
      <c r="AG333" s="3" t="n">
        <v>3.409489940974772</v>
      </c>
      <c r="AH333" s="3" t="n">
        <v>0.903884837919806</v>
      </c>
      <c r="AI333" s="3" t="n">
        <v>41.16206265005361</v>
      </c>
    </row>
    <row r="334">
      <c r="A334" s="2" t="inlineStr">
        <is>
          <t>BKE</t>
        </is>
      </c>
      <c r="B334" s="2" t="inlineStr">
        <is>
          <t>Consumer Discretionary</t>
        </is>
      </c>
      <c r="C334" s="3" t="n">
        <v>-0.0210013536239434</v>
      </c>
      <c r="D334" s="2" t="n">
        <v>2734095718.455559</v>
      </c>
      <c r="E334" s="19">
        <f>SQRT(D334)</f>
        <v/>
      </c>
      <c r="F334" s="22">
        <f>D334/SUM($D$2:$D$2546)</f>
        <v/>
      </c>
      <c r="G334" s="22">
        <f>E334/SUM($E$2:$E$2546)</f>
        <v/>
      </c>
      <c r="H334" s="2" t="n">
        <v>0</v>
      </c>
      <c r="I334" s="2" t="n">
        <v>1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3" t="n">
        <v>21.72906658504335</v>
      </c>
      <c r="T334" s="3" t="n">
        <v>0.9198788359591168</v>
      </c>
      <c r="U334" s="3" t="n">
        <v>0.0011320600691402</v>
      </c>
      <c r="V334" s="3" t="n">
        <v>0.174154473373365</v>
      </c>
      <c r="W334" s="3" t="n">
        <v>0.0196704468780398</v>
      </c>
      <c r="X334" s="3" t="n">
        <v>0.2693778998092775</v>
      </c>
      <c r="Y334" s="3" t="n">
        <v>0.0145120134634512</v>
      </c>
      <c r="Z334" s="3" t="n">
        <v>-1.584278962570314</v>
      </c>
      <c r="AA334" s="3" t="n">
        <v>-1.582244561136139</v>
      </c>
      <c r="AB334" s="3" t="n">
        <v>-1.608408129910019</v>
      </c>
      <c r="AC334" s="3" t="n">
        <v>0.06584407370408089</v>
      </c>
      <c r="AD334" s="3" t="n">
        <v>0.0748123039801778</v>
      </c>
      <c r="AE334" s="3" t="n">
        <v>-0.09759743726641749</v>
      </c>
      <c r="AF334" s="3" t="n">
        <v>-0.0246035965017675</v>
      </c>
      <c r="AG334" s="3" t="n">
        <v>1.107272396507638</v>
      </c>
      <c r="AH334" s="3" t="n">
        <v>0.365322097698691</v>
      </c>
      <c r="AI334" s="3" t="n">
        <v>1.615961189108588</v>
      </c>
    </row>
    <row r="335">
      <c r="A335" s="2" t="inlineStr">
        <is>
          <t>BKH</t>
        </is>
      </c>
      <c r="B335" s="2" t="inlineStr">
        <is>
          <t>Utilities</t>
        </is>
      </c>
      <c r="C335" s="3" t="n">
        <v>0.0021122707934425</v>
      </c>
      <c r="D335" s="2" t="n">
        <v>4544930919.536156</v>
      </c>
      <c r="E335" s="19">
        <f>SQRT(D335)</f>
        <v/>
      </c>
      <c r="F335" s="22">
        <f>D335/SUM($D$2:$D$2546)</f>
        <v/>
      </c>
      <c r="G335" s="22">
        <f>E335/SUM($E$2:$E$2546)</f>
        <v/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1</v>
      </c>
      <c r="S335" s="3" t="n">
        <v>22.23727836523837</v>
      </c>
      <c r="T335" s="3" t="n">
        <v>0.2725957553875416</v>
      </c>
      <c r="U335" s="3" t="n">
        <v>6.618663825967963e-05</v>
      </c>
      <c r="V335" s="3" t="n">
        <v>0.8000341620970317</v>
      </c>
      <c r="W335" s="3" t="n">
        <v>0.0114046705520144</v>
      </c>
      <c r="X335" s="3" t="n">
        <v>0.08990524872704959</v>
      </c>
      <c r="Y335" s="3" t="n">
        <v>0.010597760186963</v>
      </c>
      <c r="Z335" s="3" t="n">
        <v>-1.69053025318972</v>
      </c>
      <c r="AA335" s="3" t="n">
        <v>-1.802416218582071</v>
      </c>
      <c r="AB335" s="3" t="n">
        <v>-1.982775986276446</v>
      </c>
      <c r="AC335" s="3" t="n">
        <v>0.0242027881055728</v>
      </c>
      <c r="AD335" s="3" t="n">
        <v>0.085633864824445</v>
      </c>
      <c r="AE335" s="3" t="n">
        <v>-0.0088983050847457</v>
      </c>
      <c r="AF335" s="3" t="n">
        <v>0.0140760499559146</v>
      </c>
      <c r="AG335" s="3" t="n">
        <v>1.869628179167874</v>
      </c>
      <c r="AH335" s="3" t="n">
        <v>0.4336378770462563</v>
      </c>
      <c r="AI335" s="3" t="n">
        <v>2.086988806688485</v>
      </c>
    </row>
    <row r="336">
      <c r="A336" s="2" t="inlineStr">
        <is>
          <t>BKNG</t>
        </is>
      </c>
      <c r="B336" s="2" t="inlineStr">
        <is>
          <t>Consumer Discretionary</t>
        </is>
      </c>
      <c r="C336" s="3" t="n">
        <v>0.0067413449251243</v>
      </c>
      <c r="D336" s="2" t="n">
        <v>174970672267.7856</v>
      </c>
      <c r="E336" s="19">
        <f>SQRT(D336)</f>
        <v/>
      </c>
      <c r="F336" s="22">
        <f>D336/SUM($D$2:$D$2546)</f>
        <v/>
      </c>
      <c r="G336" s="22">
        <f>E336/SUM($E$2:$E$2546)</f>
        <v/>
      </c>
      <c r="H336" s="2" t="n">
        <v>0</v>
      </c>
      <c r="I336" s="2" t="n">
        <v>1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3" t="n">
        <v>25.88788420978442</v>
      </c>
      <c r="T336" s="3" t="n">
        <v>1.000577247691929</v>
      </c>
      <c r="U336" s="3" t="n">
        <v>0.0014670615118825</v>
      </c>
      <c r="V336" s="3" t="n">
        <v>-0.0380463760795965</v>
      </c>
      <c r="W336" s="3" t="n">
        <v>0.0164638464597273</v>
      </c>
      <c r="X336" s="3" t="n">
        <v>0.4247516486703632</v>
      </c>
      <c r="Y336" s="3" t="n">
        <v>0.0100372819018706</v>
      </c>
      <c r="Z336" s="3" t="n">
        <v>-2.030175969497468</v>
      </c>
      <c r="AA336" s="3" t="n">
        <v>-2.034224126724908</v>
      </c>
      <c r="AB336" s="3" t="n">
        <v>-1.865424848477329</v>
      </c>
      <c r="AC336" s="3" t="n">
        <v>0.0204605717838298</v>
      </c>
      <c r="AD336" s="3" t="n">
        <v>0.0240726056853328</v>
      </c>
      <c r="AE336" s="3" t="n">
        <v>0.4832263242375602</v>
      </c>
      <c r="AF336" s="3" t="n">
        <v>0.2330380577427821</v>
      </c>
      <c r="AG336" s="3" t="n">
        <v>1.099862449938229</v>
      </c>
      <c r="AH336" s="3" t="n">
        <v>0.6188567331508278</v>
      </c>
      <c r="AI336" s="3" t="inlineStr"/>
    </row>
    <row r="337">
      <c r="A337" s="2" t="inlineStr">
        <is>
          <t>BKR</t>
        </is>
      </c>
      <c r="B337" s="2" t="inlineStr">
        <is>
          <t>Energy</t>
        </is>
      </c>
      <c r="C337" s="3" t="n">
        <v>0.0092916092223952</v>
      </c>
      <c r="D337" s="2" t="n">
        <v>42145695021.12785</v>
      </c>
      <c r="E337" s="19">
        <f>SQRT(D337)</f>
        <v/>
      </c>
      <c r="F337" s="22">
        <f>D337/SUM($D$2:$D$2546)</f>
        <v/>
      </c>
      <c r="G337" s="22">
        <f>E337/SUM($E$2:$E$2546)</f>
        <v/>
      </c>
      <c r="H337" s="2" t="n">
        <v>0</v>
      </c>
      <c r="I337" s="2" t="n">
        <v>0</v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3" t="n">
        <v>24.4643983814481</v>
      </c>
      <c r="T337" s="3" t="n">
        <v>1.185333061898078</v>
      </c>
      <c r="U337" s="3" t="n">
        <v>0.0004004605599195</v>
      </c>
      <c r="V337" s="3" t="n">
        <v>0.4199005376736201</v>
      </c>
      <c r="W337" s="3" t="n">
        <v>0.024143922510799</v>
      </c>
      <c r="X337" s="3" t="n">
        <v>0.3322236307401663</v>
      </c>
      <c r="Y337" s="3" t="n">
        <v>0.0189223018925358</v>
      </c>
      <c r="Z337" s="3" t="n">
        <v>-1.72032049193583</v>
      </c>
      <c r="AA337" s="3" t="n">
        <v>-1.839009801800052</v>
      </c>
      <c r="AB337" s="3" t="n">
        <v>-1.864872770376693</v>
      </c>
      <c r="AC337" s="3" t="n">
        <v>0.0665311130494903</v>
      </c>
      <c r="AD337" s="3" t="n">
        <v>0.0944343188077644</v>
      </c>
      <c r="AE337" s="3" t="n">
        <v>0.8502581755593802</v>
      </c>
      <c r="AF337" s="3" t="n">
        <v>0.1343719375495026</v>
      </c>
      <c r="AG337" s="3" t="n">
        <v>1.141604023780085</v>
      </c>
      <c r="AH337" s="3" t="n">
        <v>0.1557563242127</v>
      </c>
      <c r="AI337" s="3" t="n">
        <v>1.337232299259762</v>
      </c>
    </row>
    <row r="338">
      <c r="A338" s="2" t="inlineStr">
        <is>
          <t>BKSY</t>
        </is>
      </c>
      <c r="B338" s="2" t="inlineStr">
        <is>
          <t>Industrials</t>
        </is>
      </c>
      <c r="C338" s="3" t="n">
        <v>-0.0174581464133749</v>
      </c>
      <c r="D338" s="2" t="n">
        <v>665503091.8019485</v>
      </c>
      <c r="E338" s="19">
        <f>SQRT(D338)</f>
        <v/>
      </c>
      <c r="F338" s="22">
        <f>D338/SUM($D$2:$D$2546)</f>
        <v/>
      </c>
      <c r="G338" s="22">
        <f>E338/SUM($E$2:$E$2546)</f>
        <v/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1</v>
      </c>
      <c r="O338" s="2" t="n">
        <v>0</v>
      </c>
      <c r="P338" s="2" t="n">
        <v>0</v>
      </c>
      <c r="Q338" s="2" t="n">
        <v>0</v>
      </c>
      <c r="R338" s="2" t="n">
        <v>0</v>
      </c>
      <c r="S338" s="3" t="n">
        <v>20.31605384162178</v>
      </c>
      <c r="T338" s="3" t="n">
        <v>2.171529880692922</v>
      </c>
      <c r="U338" s="3" t="n">
        <v>0.0056717599888653</v>
      </c>
      <c r="V338" s="3" t="n">
        <v>0.1300670140624379</v>
      </c>
      <c r="W338" s="3" t="n">
        <v>0.06477705847828839</v>
      </c>
      <c r="X338" s="3" t="n">
        <v>1.141188099030856</v>
      </c>
      <c r="Y338" s="3" t="n">
        <v>0.0593028193934753</v>
      </c>
      <c r="Z338" s="3" t="n">
        <v>0.3722901813370854</v>
      </c>
      <c r="AA338" s="3" t="n">
        <v>0.1387027403810471</v>
      </c>
      <c r="AB338" s="3" t="n">
        <v>-0.2706059386920505</v>
      </c>
      <c r="AC338" s="3" t="n">
        <v>-0.2478666170480998</v>
      </c>
      <c r="AD338" s="3" t="n">
        <v>-0.204543001643199</v>
      </c>
      <c r="AE338" s="3" t="n">
        <v>0.7913729615991582</v>
      </c>
      <c r="AF338" s="3" t="n">
        <v>0.3150679008175123</v>
      </c>
      <c r="AG338" s="3" t="n">
        <v>1.176214057371952</v>
      </c>
      <c r="AH338" s="3" t="n">
        <v>0.419130753737154</v>
      </c>
      <c r="AI338" s="3" t="n">
        <v>2.354794362292052</v>
      </c>
    </row>
    <row r="339">
      <c r="A339" s="2" t="inlineStr">
        <is>
          <t>BKU</t>
        </is>
      </c>
      <c r="B339" s="2" t="inlineStr">
        <is>
          <t>Financials</t>
        </is>
      </c>
      <c r="C339" s="3" t="n">
        <v>0.00629244951988</v>
      </c>
      <c r="D339" s="2" t="n">
        <v>2777922879.578583</v>
      </c>
      <c r="E339" s="19">
        <f>SQRT(D339)</f>
        <v/>
      </c>
      <c r="F339" s="22">
        <f>D339/SUM($D$2:$D$2546)</f>
        <v/>
      </c>
      <c r="G339" s="22">
        <f>E339/SUM($E$2:$E$2546)</f>
        <v/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1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3" t="n">
        <v>21.7449693197624</v>
      </c>
      <c r="T339" s="3" t="n">
        <v>1.262214995076478</v>
      </c>
      <c r="U339" s="3" t="n">
        <v>0.0006482149828409</v>
      </c>
      <c r="V339" s="3" t="n">
        <v>1.063030590844905</v>
      </c>
      <c r="W339" s="3" t="n">
        <v>0.0214235992715253</v>
      </c>
      <c r="X339" s="3" t="n">
        <v>0.2911778821466421</v>
      </c>
      <c r="Y339" s="3" t="n">
        <v>0.0129414395461262</v>
      </c>
      <c r="Z339" s="3" t="n">
        <v>-1.464946030278117</v>
      </c>
      <c r="AA339" s="3" t="n">
        <v>-1.502544488561759</v>
      </c>
      <c r="AB339" s="3" t="n">
        <v>-1.499907628103847</v>
      </c>
      <c r="AC339" s="3" t="n">
        <v>0.0990178676384737</v>
      </c>
      <c r="AD339" s="3" t="n">
        <v>0.1045889366245025</v>
      </c>
      <c r="AE339" s="3" t="n">
        <v>-0.0746681415929203</v>
      </c>
      <c r="AF339" s="3" t="n">
        <v>0.0226766979073051</v>
      </c>
      <c r="AG339" s="3" t="n">
        <v>2.058229161655472</v>
      </c>
      <c r="AH339" s="3" t="n">
        <v>0.083586054447658</v>
      </c>
      <c r="AI339" s="3" t="n">
        <v>1.995483263387918</v>
      </c>
    </row>
    <row r="340">
      <c r="A340" s="2" t="inlineStr">
        <is>
          <t>BKV</t>
        </is>
      </c>
      <c r="B340" s="2" t="inlineStr">
        <is>
          <t>Energy</t>
        </is>
      </c>
      <c r="C340" s="3" t="n">
        <v>-0.0152957756902735</v>
      </c>
      <c r="D340" s="2" t="n">
        <v>2223735335.488195</v>
      </c>
      <c r="E340" s="19">
        <f>SQRT(D340)</f>
        <v/>
      </c>
      <c r="F340" s="22">
        <f>D340/SUM($D$2:$D$2546)</f>
        <v/>
      </c>
      <c r="G340" s="22">
        <f>E340/SUM($E$2:$E$2546)</f>
        <v/>
      </c>
      <c r="H340" s="2" t="n">
        <v>0</v>
      </c>
      <c r="I340" s="2" t="n">
        <v>0</v>
      </c>
      <c r="J340" s="2" t="n">
        <v>0</v>
      </c>
      <c r="K340" s="2" t="n">
        <v>1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3" t="n">
        <v>21.52245420242598</v>
      </c>
      <c r="T340" s="3" t="n">
        <v>1.321863764404105</v>
      </c>
      <c r="U340" s="3" t="n">
        <v>0.0008522803029117</v>
      </c>
      <c r="V340" s="3" t="n">
        <v>0.7150720567431669</v>
      </c>
      <c r="W340" s="3" t="n">
        <v>0.0301575785967993</v>
      </c>
      <c r="X340" s="3" t="n">
        <v>0.3666383201843847</v>
      </c>
      <c r="Y340" s="3" t="n">
        <v>0.0265555119654721</v>
      </c>
      <c r="Z340" s="3" t="n">
        <v>-2.471919739667377</v>
      </c>
      <c r="AA340" s="3" t="n">
        <v>-2.524452684566414</v>
      </c>
      <c r="AB340" s="3" t="n">
        <v>-2.534530594711727</v>
      </c>
      <c r="AC340" s="3" t="n">
        <v>0.1881015214916165</v>
      </c>
      <c r="AD340" s="3" t="n">
        <v>0.2567032105350247</v>
      </c>
      <c r="AE340" s="3" t="n">
        <v>-0.1320217639897902</v>
      </c>
      <c r="AF340" s="3" t="n">
        <v>-0.1824488732939144</v>
      </c>
      <c r="AG340" s="3" t="n">
        <v>1.089938760610688</v>
      </c>
      <c r="AH340" s="3" t="n">
        <v>0.08678947087497239</v>
      </c>
      <c r="AI340" s="3" t="n">
        <v>1.12577580086169</v>
      </c>
    </row>
    <row r="341">
      <c r="A341" s="2" t="inlineStr">
        <is>
          <t>BL</t>
        </is>
      </c>
      <c r="B341" s="2" t="inlineStr">
        <is>
          <t>Information Technology</t>
        </is>
      </c>
      <c r="C341" s="3" t="n">
        <v>-0.0174174565224303</v>
      </c>
      <c r="D341" s="2" t="n">
        <v>3048989231.878616</v>
      </c>
      <c r="E341" s="19">
        <f>SQRT(D341)</f>
        <v/>
      </c>
      <c r="F341" s="22">
        <f>D341/SUM($D$2:$D$2546)</f>
        <v/>
      </c>
      <c r="G341" s="22">
        <f>E341/SUM($E$2:$E$2546)</f>
        <v/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1</v>
      </c>
      <c r="P341" s="2" t="n">
        <v>0</v>
      </c>
      <c r="Q341" s="2" t="n">
        <v>0</v>
      </c>
      <c r="R341" s="2" t="n">
        <v>0</v>
      </c>
      <c r="S341" s="3" t="n">
        <v>21.83807597325676</v>
      </c>
      <c r="T341" s="3" t="n">
        <v>0.8975378006206547</v>
      </c>
      <c r="U341" s="3" t="n">
        <v>-8.794265790067947e-05</v>
      </c>
      <c r="V341" s="3" t="n">
        <v>0.1357981181668154</v>
      </c>
      <c r="W341" s="3" t="n">
        <v>0.0225105654498289</v>
      </c>
      <c r="X341" s="3" t="n">
        <v>0.3504425192067727</v>
      </c>
      <c r="Y341" s="3" t="n">
        <v>0.0188481062554224</v>
      </c>
      <c r="Z341" s="3" t="n">
        <v>-1.29071730914827</v>
      </c>
      <c r="AA341" s="3" t="n">
        <v>-1.362629515484956</v>
      </c>
      <c r="AB341" s="3" t="n">
        <v>-1.380854204257428</v>
      </c>
      <c r="AC341" s="3" t="n">
        <v>0.0108783591798924</v>
      </c>
      <c r="AD341" s="3" t="n">
        <v>0.025932528450185</v>
      </c>
      <c r="AE341" s="3" t="n">
        <v>1.016216216216216</v>
      </c>
      <c r="AF341" s="3" t="n">
        <v>0.136853323211568</v>
      </c>
      <c r="AG341" s="3" t="n">
        <v>1.218027008114558</v>
      </c>
      <c r="AH341" s="3" t="n">
        <v>0.5139848573846328</v>
      </c>
      <c r="AI341" s="3" t="n">
        <v>2.605523044485288</v>
      </c>
    </row>
    <row r="342">
      <c r="A342" s="2" t="inlineStr">
        <is>
          <t>BLD</t>
        </is>
      </c>
      <c r="B342" s="2" t="inlineStr">
        <is>
          <t>Consumer Discretionary</t>
        </is>
      </c>
      <c r="C342" s="3" t="n">
        <v>-0.0145878133849411</v>
      </c>
      <c r="D342" s="2" t="n">
        <v>12444443536.2757</v>
      </c>
      <c r="E342" s="19">
        <f>SQRT(D342)</f>
        <v/>
      </c>
      <c r="F342" s="22">
        <f>D342/SUM($D$2:$D$2546)</f>
        <v/>
      </c>
      <c r="G342" s="22">
        <f>E342/SUM($E$2:$E$2546)</f>
        <v/>
      </c>
      <c r="H342" s="2" t="n">
        <v>0</v>
      </c>
      <c r="I342" s="2" t="n">
        <v>1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3" t="n">
        <v>23.24454005792744</v>
      </c>
      <c r="T342" s="3" t="n">
        <v>0.926095822255128</v>
      </c>
      <c r="U342" s="3" t="n">
        <v>0.0001995031923679</v>
      </c>
      <c r="V342" s="3" t="n">
        <v>0.172285566144458</v>
      </c>
      <c r="W342" s="3" t="n">
        <v>0.0260365266316418</v>
      </c>
      <c r="X342" s="3" t="n">
        <v>0.2420278475403145</v>
      </c>
      <c r="Y342" s="3" t="n">
        <v>0.0228253979371566</v>
      </c>
      <c r="Z342" s="3" t="n">
        <v>-1.165192352002498</v>
      </c>
      <c r="AA342" s="3" t="n">
        <v>-1.152769596969053</v>
      </c>
      <c r="AB342" s="3" t="n">
        <v>-1.369266874713346</v>
      </c>
      <c r="AC342" s="3" t="n">
        <v>0.0487292178418676</v>
      </c>
      <c r="AD342" s="3" t="n">
        <v>0.0602640043979372</v>
      </c>
      <c r="AE342" s="3" t="n">
        <v>0.2016420361247947</v>
      </c>
      <c r="AF342" s="3" t="n">
        <v>0.1202293147519318</v>
      </c>
      <c r="AG342" s="3" t="n">
        <v>1.147311769679067</v>
      </c>
      <c r="AH342" s="3" t="n">
        <v>0.4067337940528355</v>
      </c>
      <c r="AI342" s="3" t="n">
        <v>1.855044174481506</v>
      </c>
    </row>
    <row r="343">
      <c r="A343" s="2" t="inlineStr">
        <is>
          <t>BLDR</t>
        </is>
      </c>
      <c r="B343" s="2" t="inlineStr">
        <is>
          <t>Industrials</t>
        </is>
      </c>
      <c r="C343" s="3" t="n">
        <v>-0.0442471770015386</v>
      </c>
      <c r="D343" s="2" t="n">
        <v>15967835221.4697</v>
      </c>
      <c r="E343" s="19">
        <f>SQRT(D343)</f>
        <v/>
      </c>
      <c r="F343" s="22">
        <f>D343/SUM($D$2:$D$2546)</f>
        <v/>
      </c>
      <c r="G343" s="22">
        <f>E343/SUM($E$2:$E$2546)</f>
        <v/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1</v>
      </c>
      <c r="O343" s="2" t="n">
        <v>0</v>
      </c>
      <c r="P343" s="2" t="n">
        <v>0</v>
      </c>
      <c r="Q343" s="2" t="n">
        <v>0</v>
      </c>
      <c r="R343" s="2" t="n">
        <v>0</v>
      </c>
      <c r="S343" s="3" t="n">
        <v>23.49384223716554</v>
      </c>
      <c r="T343" s="3" t="n">
        <v>1.065285132133869</v>
      </c>
      <c r="U343" s="3" t="n">
        <v>-0.0010633149251508</v>
      </c>
      <c r="V343" s="3" t="n">
        <v>0.261656758229964</v>
      </c>
      <c r="W343" s="3" t="n">
        <v>0.0310420138763565</v>
      </c>
      <c r="X343" s="3" t="n">
        <v>0.5576206036108755</v>
      </c>
      <c r="Y343" s="3" t="n">
        <v>0.0294916875468054</v>
      </c>
      <c r="Z343" s="3" t="n">
        <v>-0.8671850540268674</v>
      </c>
      <c r="AA343" s="3" t="n">
        <v>-0.8507702623744305</v>
      </c>
      <c r="AB343" s="3" t="n">
        <v>-1.108070199508134</v>
      </c>
      <c r="AC343" s="3" t="n">
        <v>0.0463509292107961</v>
      </c>
      <c r="AD343" s="3" t="n">
        <v>0.08330622038305099</v>
      </c>
      <c r="AE343" s="3" t="n">
        <v>-0.0272260273972602</v>
      </c>
      <c r="AF343" s="3" t="n">
        <v>-0.0846536150877972</v>
      </c>
      <c r="AG343" s="3" t="n">
        <v>1.292461873211275</v>
      </c>
      <c r="AH343" s="3" t="n">
        <v>0.4635601643500336</v>
      </c>
      <c r="AI343" s="3" t="n">
        <v>2.117731012146214</v>
      </c>
    </row>
    <row r="344">
      <c r="A344" s="2" t="inlineStr">
        <is>
          <t>BLFS</t>
        </is>
      </c>
      <c r="B344" s="2" t="inlineStr">
        <is>
          <t>Health Care</t>
        </is>
      </c>
      <c r="C344" s="3" t="n">
        <v>-0.014117905482333</v>
      </c>
      <c r="D344" s="2" t="n">
        <v>1236441835.973618</v>
      </c>
      <c r="E344" s="19">
        <f>SQRT(D344)</f>
        <v/>
      </c>
      <c r="F344" s="22">
        <f>D344/SUM($D$2:$D$2546)</f>
        <v/>
      </c>
      <c r="G344" s="22">
        <f>E344/SUM($E$2:$E$2546)</f>
        <v/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1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3" t="n">
        <v>20.93550360457441</v>
      </c>
      <c r="T344" s="3" t="n">
        <v>1.541010794570784</v>
      </c>
      <c r="U344" s="3" t="n">
        <v>-0.0005482346024812</v>
      </c>
      <c r="V344" s="3" t="n">
        <v>0.2807693737786201</v>
      </c>
      <c r="W344" s="3" t="n">
        <v>0.0364935831179809</v>
      </c>
      <c r="X344" s="3" t="n">
        <v>0.238398043136886</v>
      </c>
      <c r="Y344" s="3" t="n">
        <v>0.029853513700236</v>
      </c>
      <c r="Z344" s="3" t="n">
        <v>-1.456422240869715</v>
      </c>
      <c r="AA344" s="3" t="n">
        <v>-1.417044908041632</v>
      </c>
      <c r="AB344" s="3" t="n">
        <v>-1.666002479384828</v>
      </c>
      <c r="AC344" s="3" t="n">
        <v>-0.0512373474892285</v>
      </c>
      <c r="AD344" s="3" t="n">
        <v>-0.0489469041237547</v>
      </c>
      <c r="AE344" s="3" t="n">
        <v>0.0785454545454545</v>
      </c>
      <c r="AF344" s="3" t="n">
        <v>-0.1257015479315651</v>
      </c>
      <c r="AG344" s="3" t="n">
        <v>1.002021122164661</v>
      </c>
      <c r="AH344" s="3" t="n">
        <v>0.061499328581758</v>
      </c>
      <c r="AI344" s="3" t="n">
        <v>1.007198513632239</v>
      </c>
    </row>
    <row r="345">
      <c r="A345" s="2" t="inlineStr">
        <is>
          <t>BLFY</t>
        </is>
      </c>
      <c r="B345" s="2" t="inlineStr">
        <is>
          <t>Financials</t>
        </is>
      </c>
      <c r="C345" s="3" t="n">
        <v>-0.00868625693601</v>
      </c>
      <c r="D345" s="2" t="n">
        <v>192041331.25</v>
      </c>
      <c r="E345" s="19">
        <f>SQRT(D345)</f>
        <v/>
      </c>
      <c r="F345" s="22">
        <f>D345/SUM($D$2:$D$2546)</f>
        <v/>
      </c>
      <c r="G345" s="22">
        <f>E345/SUM($E$2:$E$2546)</f>
        <v/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1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3" t="n">
        <v>19.07322117375254</v>
      </c>
      <c r="T345" s="3" t="n">
        <v>0.5816716055274072</v>
      </c>
      <c r="U345" s="3" t="n">
        <v>-0.0003419757674691</v>
      </c>
      <c r="V345" s="3" t="n">
        <v>1.673077341781862</v>
      </c>
      <c r="W345" s="3" t="n">
        <v>0.0172968881518124</v>
      </c>
      <c r="X345" s="3" t="n">
        <v>0.2528609582182817</v>
      </c>
      <c r="Y345" s="3" t="n">
        <v>0.0149096730327991</v>
      </c>
      <c r="Z345" s="3" t="n">
        <v>-2.767343899330904</v>
      </c>
      <c r="AA345" s="3" t="n">
        <v>-2.873948842925633</v>
      </c>
      <c r="AB345" s="3" t="n">
        <v>-2.967853472244102</v>
      </c>
      <c r="AC345" s="3" t="n">
        <v>-0.0407620586102347</v>
      </c>
      <c r="AD345" s="3" t="n">
        <v>-0.0112059210691396</v>
      </c>
      <c r="AE345" s="3" t="n">
        <v>0.7025380710659898</v>
      </c>
      <c r="AF345" s="3" t="n">
        <v>-0.0634634404900466</v>
      </c>
      <c r="AG345" s="3" t="n">
        <v>2.786073850703948</v>
      </c>
      <c r="AH345" s="3" t="n">
        <v>0.1724180072046868</v>
      </c>
      <c r="AI345" s="3" t="n">
        <v>2.067538126361656</v>
      </c>
    </row>
    <row r="346">
      <c r="A346" s="2" t="inlineStr">
        <is>
          <t>BLK</t>
        </is>
      </c>
      <c r="B346" s="2" t="inlineStr">
        <is>
          <t>Financials</t>
        </is>
      </c>
      <c r="C346" s="3" t="n">
        <v>0.0001120787480265</v>
      </c>
      <c r="D346" s="2" t="n">
        <v>178207798425.293</v>
      </c>
      <c r="E346" s="19">
        <f>SQRT(D346)</f>
        <v/>
      </c>
      <c r="F346" s="22">
        <f>D346/SUM($D$2:$D$2546)</f>
        <v/>
      </c>
      <c r="G346" s="22">
        <f>E346/SUM($E$2:$E$2546)</f>
        <v/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1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3" t="n">
        <v>25.90621611323261</v>
      </c>
      <c r="T346" s="3" t="n">
        <v>1.151360364617234</v>
      </c>
      <c r="U346" s="3" t="n">
        <v>0.000905526663521</v>
      </c>
      <c r="V346" s="3" t="n">
        <v>0.2757511199522536</v>
      </c>
      <c r="W346" s="3" t="n">
        <v>0.0172019831335391</v>
      </c>
      <c r="X346" s="3" t="n">
        <v>0.1832787228652004</v>
      </c>
      <c r="Y346" s="3" t="n">
        <v>0.009800544185402899</v>
      </c>
      <c r="Z346" s="3" t="n">
        <v>-2.511246653398371</v>
      </c>
      <c r="AA346" s="3" t="n">
        <v>-2.48572194013843</v>
      </c>
      <c r="AB346" s="3" t="n">
        <v>-2.366302116278369</v>
      </c>
      <c r="AC346" s="3" t="n">
        <v>0.0357560109956199</v>
      </c>
      <c r="AD346" s="3" t="n">
        <v>0.0388310728326569</v>
      </c>
      <c r="AE346" s="3" t="n">
        <v>0.0369874813881631</v>
      </c>
      <c r="AF346" s="3" t="n">
        <v>0.0163415570828863</v>
      </c>
      <c r="AG346" s="3" t="n">
        <v>1.071613027672019</v>
      </c>
      <c r="AH346" s="3" t="n">
        <v>0.1004301222093261</v>
      </c>
      <c r="AI346" s="3" t="n">
        <v>1.259701674772593</v>
      </c>
    </row>
    <row r="347">
      <c r="A347" s="2" t="inlineStr">
        <is>
          <t>BLKB</t>
        </is>
      </c>
      <c r="B347" s="2" t="inlineStr">
        <is>
          <t>Information Technology</t>
        </is>
      </c>
      <c r="C347" s="3" t="n">
        <v>-0.0101814335354347</v>
      </c>
      <c r="D347" s="2" t="n">
        <v>3022163443.817833</v>
      </c>
      <c r="E347" s="19">
        <f>SQRT(D347)</f>
        <v/>
      </c>
      <c r="F347" s="22">
        <f>D347/SUM($D$2:$D$2546)</f>
        <v/>
      </c>
      <c r="G347" s="22">
        <f>E347/SUM($E$2:$E$2546)</f>
        <v/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1</v>
      </c>
      <c r="P347" s="2" t="n">
        <v>0</v>
      </c>
      <c r="Q347" s="2" t="n">
        <v>0</v>
      </c>
      <c r="R347" s="2" t="n">
        <v>0</v>
      </c>
      <c r="S347" s="3" t="n">
        <v>21.82923878398626</v>
      </c>
      <c r="T347" s="3" t="n">
        <v>0.6006770829810677</v>
      </c>
      <c r="U347" s="3" t="n">
        <v>-0.0009250503794551</v>
      </c>
      <c r="V347" s="3" t="n">
        <v>0.0291016689318744</v>
      </c>
      <c r="W347" s="3" t="n">
        <v>0.0238754869684527</v>
      </c>
      <c r="X347" s="3" t="n">
        <v>0.3590410018777408</v>
      </c>
      <c r="Y347" s="3" t="n">
        <v>0.0224269073999013</v>
      </c>
      <c r="Z347" s="3" t="n">
        <v>-1.829654875375753</v>
      </c>
      <c r="AA347" s="3" t="n">
        <v>-2.032756516919938</v>
      </c>
      <c r="AB347" s="3" t="n">
        <v>-2.178892313393283</v>
      </c>
      <c r="AC347" s="3" t="n">
        <v>0.0343859628811869</v>
      </c>
      <c r="AD347" s="3" t="n">
        <v>0.035135095097921</v>
      </c>
      <c r="AE347" s="3" t="n">
        <v>-0.9803921568627448</v>
      </c>
      <c r="AF347" s="3" t="n">
        <v>0.06881386615528209</v>
      </c>
      <c r="AG347" s="3" t="n">
        <v>1.375926723064579</v>
      </c>
      <c r="AH347" s="3" t="n">
        <v>0.4433141032930414</v>
      </c>
      <c r="AI347" s="3" t="n">
        <v>13.91770324047754</v>
      </c>
    </row>
    <row r="348">
      <c r="A348" s="2" t="inlineStr">
        <is>
          <t>BLMN</t>
        </is>
      </c>
      <c r="B348" s="2" t="inlineStr">
        <is>
          <t>Consumer Discretionary</t>
        </is>
      </c>
      <c r="C348" s="3" t="n">
        <v>0.0166670953246205</v>
      </c>
      <c r="D348" s="2" t="n">
        <v>595773990.704524</v>
      </c>
      <c r="E348" s="19">
        <f>SQRT(D348)</f>
        <v/>
      </c>
      <c r="F348" s="22">
        <f>D348/SUM($D$2:$D$2546)</f>
        <v/>
      </c>
      <c r="G348" s="22">
        <f>E348/SUM($E$2:$E$2546)</f>
        <v/>
      </c>
      <c r="H348" s="2" t="n">
        <v>0</v>
      </c>
      <c r="I348" s="2" t="n">
        <v>1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3" t="n">
        <v>20.20537194288394</v>
      </c>
      <c r="T348" s="3" t="n">
        <v>1.427727753762781</v>
      </c>
      <c r="U348" s="3" t="n">
        <v>-0.0019519084479191</v>
      </c>
      <c r="V348" s="3" t="n">
        <v>0.6667578749623713</v>
      </c>
      <c r="W348" s="3" t="n">
        <v>0.0607574178311943</v>
      </c>
      <c r="X348" s="3" t="n">
        <v>1.649328016974841</v>
      </c>
      <c r="Y348" s="3" t="n">
        <v>0.0671764591116417</v>
      </c>
      <c r="Z348" s="3" t="n">
        <v>-0.323929938371716</v>
      </c>
      <c r="AA348" s="3" t="n">
        <v>-0.4239784735379343</v>
      </c>
      <c r="AB348" s="3" t="n">
        <v>-0.5847312821700965</v>
      </c>
      <c r="AC348" s="3" t="n">
        <v>0.1706620322242743</v>
      </c>
      <c r="AD348" s="3" t="n">
        <v>0.4700910149985057</v>
      </c>
      <c r="AE348" s="3" t="n">
        <v>-0.5083544303797468</v>
      </c>
      <c r="AF348" s="3" t="n">
        <v>-0.0087831156036176</v>
      </c>
      <c r="AG348" s="3" t="n">
        <v>2.539296804339392</v>
      </c>
      <c r="AH348" s="3" t="n">
        <v>0.6523155521854861</v>
      </c>
      <c r="AI348" s="3" t="n">
        <v>3.308629357285449</v>
      </c>
    </row>
    <row r="349">
      <c r="A349" s="2" t="inlineStr">
        <is>
          <t>BLND</t>
        </is>
      </c>
      <c r="B349" s="2" t="inlineStr">
        <is>
          <t>Information Technology</t>
        </is>
      </c>
      <c r="C349" s="3" t="n">
        <v>-0.044451802440162</v>
      </c>
      <c r="D349" s="2" t="n">
        <v>765797412.0925462</v>
      </c>
      <c r="E349" s="19">
        <f>SQRT(D349)</f>
        <v/>
      </c>
      <c r="F349" s="22">
        <f>D349/SUM($D$2:$D$2546)</f>
        <v/>
      </c>
      <c r="G349" s="22">
        <f>E349/SUM($E$2:$E$2546)</f>
        <v/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1</v>
      </c>
      <c r="P349" s="2" t="n">
        <v>0</v>
      </c>
      <c r="Q349" s="2" t="n">
        <v>0</v>
      </c>
      <c r="R349" s="2" t="n">
        <v>0</v>
      </c>
      <c r="S349" s="3" t="n">
        <v>20.45642821765016</v>
      </c>
      <c r="T349" s="3" t="n">
        <v>0.3660128548355384</v>
      </c>
      <c r="U349" s="3" t="n">
        <v>0.0002537034295533</v>
      </c>
      <c r="V349" s="3" t="n">
        <v>-0.0294660175702879</v>
      </c>
      <c r="W349" s="3" t="n">
        <v>0.0429914592994621</v>
      </c>
      <c r="X349" s="3" t="n">
        <v>0.745173902714376</v>
      </c>
      <c r="Y349" s="3" t="n">
        <v>0.0459916526760231</v>
      </c>
      <c r="Z349" s="3" t="n">
        <v>-1.568880887902043</v>
      </c>
      <c r="AA349" s="3" t="n">
        <v>-1.703220747676158</v>
      </c>
      <c r="AB349" s="3" t="n">
        <v>-1.449003594955336</v>
      </c>
      <c r="AC349" s="3" t="n">
        <v>-0.0347089185472303</v>
      </c>
      <c r="AD349" s="3" t="n">
        <v>-0.0307287536212725</v>
      </c>
      <c r="AE349" s="3" t="n">
        <v>0.4086021505376344</v>
      </c>
      <c r="AF349" s="3" t="n">
        <v>-0.1500368392553017</v>
      </c>
      <c r="AG349" s="3" t="n">
        <v>1.181397844660269</v>
      </c>
      <c r="AH349" s="3" t="n">
        <v>0.0129948872574724</v>
      </c>
      <c r="AI349" s="3" t="inlineStr"/>
    </row>
    <row r="350">
      <c r="A350" s="2" t="inlineStr">
        <is>
          <t>BLX</t>
        </is>
      </c>
      <c r="B350" s="2" t="inlineStr">
        <is>
          <t>Financials</t>
        </is>
      </c>
      <c r="C350" s="3" t="n">
        <v>-0.0178265523929511</v>
      </c>
      <c r="D350" s="2" t="n">
        <v>1333665462.385143</v>
      </c>
      <c r="E350" s="19">
        <f>SQRT(D350)</f>
        <v/>
      </c>
      <c r="F350" s="22">
        <f>D350/SUM($D$2:$D$2546)</f>
        <v/>
      </c>
      <c r="G350" s="22">
        <f>E350/SUM($E$2:$E$2546)</f>
        <v/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1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3" t="n">
        <v>21.0111969751676</v>
      </c>
      <c r="T350" s="3" t="n">
        <v>0.8057311945563952</v>
      </c>
      <c r="U350" s="3" t="n">
        <v>0.0016472135047112</v>
      </c>
      <c r="V350" s="3" t="n">
        <v>1.061345622213639</v>
      </c>
      <c r="W350" s="3" t="n">
        <v>0.0182779907894131</v>
      </c>
      <c r="X350" s="3" t="n">
        <v>0.3377612837963444</v>
      </c>
      <c r="Y350" s="3" t="n">
        <v>0.0146081174483393</v>
      </c>
      <c r="Z350" s="3" t="n">
        <v>-2.266181054878838</v>
      </c>
      <c r="AA350" s="3" t="n">
        <v>-2.389187088594258</v>
      </c>
      <c r="AB350" s="3" t="n">
        <v>-2.415190120110861</v>
      </c>
      <c r="AC350" s="3" t="n">
        <v>0.192504047859836</v>
      </c>
      <c r="AD350" s="3" t="n">
        <v>0.1957102492053764</v>
      </c>
      <c r="AE350" s="3" t="n">
        <v>0.3899371069182388</v>
      </c>
      <c r="AF350" s="3" t="n">
        <v>0.3328310983878258</v>
      </c>
      <c r="AG350" s="3" t="n">
        <v>2.904378625399644</v>
      </c>
      <c r="AH350" s="3" t="n">
        <v>0.2996689260322164</v>
      </c>
      <c r="AI350" s="3" t="n">
        <v>2.794305818520926</v>
      </c>
    </row>
    <row r="351">
      <c r="A351" s="2" t="inlineStr">
        <is>
          <t>BMBL</t>
        </is>
      </c>
      <c r="B351" s="2" t="inlineStr">
        <is>
          <t>Communication</t>
        </is>
      </c>
      <c r="C351" s="3" t="n">
        <v>-0.1637537366923192</v>
      </c>
      <c r="D351" s="2" t="n">
        <v>806083682.0016265</v>
      </c>
      <c r="E351" s="19">
        <f>SQRT(D351)</f>
        <v/>
      </c>
      <c r="F351" s="22">
        <f>D351/SUM($D$2:$D$2546)</f>
        <v/>
      </c>
      <c r="G351" s="22">
        <f>E351/SUM($E$2:$E$2546)</f>
        <v/>
      </c>
      <c r="H351" s="2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3" t="n">
        <v>20.50769811890494</v>
      </c>
      <c r="T351" s="3" t="n">
        <v>1.32489125938696</v>
      </c>
      <c r="U351" s="3" t="n">
        <v>-0.0006050578286551</v>
      </c>
      <c r="V351" s="3" t="n">
        <v>0.7165645613439356</v>
      </c>
      <c r="W351" s="3" t="n">
        <v>0.0524348410110731</v>
      </c>
      <c r="X351" s="3" t="n">
        <v>0.6728586688650546</v>
      </c>
      <c r="Y351" s="3" t="n">
        <v>0.0563069952419694</v>
      </c>
      <c r="Z351" s="3" t="n">
        <v>-0.3463464884278585</v>
      </c>
      <c r="AA351" s="3" t="n">
        <v>-0.5596986523904</v>
      </c>
      <c r="AB351" s="3" t="n">
        <v>-0.5601084371025991</v>
      </c>
      <c r="AC351" s="3" t="n">
        <v>-1.25914470502574</v>
      </c>
      <c r="AD351" s="3" t="n">
        <v>-1.226239932739397</v>
      </c>
      <c r="AE351" s="3" t="n">
        <v>-1.050147492625369</v>
      </c>
      <c r="AF351" s="3" t="n">
        <v>0.1141033283472628</v>
      </c>
      <c r="AG351" s="3" t="n">
        <v>1.756023243748991</v>
      </c>
      <c r="AH351" s="3" t="n">
        <v>0.2900719178161411</v>
      </c>
      <c r="AI351" s="3" t="n">
        <v>2.055066472072035</v>
      </c>
    </row>
    <row r="352">
      <c r="A352" s="2" t="inlineStr">
        <is>
          <t>BMI</t>
        </is>
      </c>
      <c r="B352" s="2" t="inlineStr">
        <is>
          <t>Information Technology</t>
        </is>
      </c>
      <c r="C352" s="3" t="n">
        <v>-0.0104641752298531</v>
      </c>
      <c r="D352" s="2" t="n">
        <v>5664406908.655243</v>
      </c>
      <c r="E352" s="19">
        <f>SQRT(D352)</f>
        <v/>
      </c>
      <c r="F352" s="22">
        <f>D352/SUM($D$2:$D$2546)</f>
        <v/>
      </c>
      <c r="G352" s="22">
        <f>E352/SUM($E$2:$E$2546)</f>
        <v/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1</v>
      </c>
      <c r="P352" s="2" t="n">
        <v>0</v>
      </c>
      <c r="Q352" s="2" t="n">
        <v>0</v>
      </c>
      <c r="R352" s="2" t="n">
        <v>0</v>
      </c>
      <c r="S352" s="3" t="n">
        <v>22.45746803197475</v>
      </c>
      <c r="T352" s="3" t="n">
        <v>0.9285115882257332</v>
      </c>
      <c r="U352" s="3" t="n">
        <v>0.0010493877424516</v>
      </c>
      <c r="V352" s="3" t="n">
        <v>0.1196227620873486</v>
      </c>
      <c r="W352" s="3" t="n">
        <v>0.0267089800324566</v>
      </c>
      <c r="X352" s="3" t="n">
        <v>0.3343011048349585</v>
      </c>
      <c r="Y352" s="3" t="n">
        <v>0.0269869183072316</v>
      </c>
      <c r="Z352" s="3" t="n">
        <v>-1.010694800607456</v>
      </c>
      <c r="AA352" s="3" t="n">
        <v>-1.512158373067897</v>
      </c>
      <c r="AB352" s="3" t="n">
        <v>-1.762468495645195</v>
      </c>
      <c r="AC352" s="3" t="n">
        <v>0.0244219743091941</v>
      </c>
      <c r="AD352" s="3" t="n">
        <v>0.0306326863161731</v>
      </c>
      <c r="AE352" s="3" t="n">
        <v>0.2507209499575912</v>
      </c>
      <c r="AF352" s="3" t="n">
        <v>0.1694947472352048</v>
      </c>
      <c r="AG352" s="3" t="inlineStr"/>
      <c r="AH352" s="3" t="inlineStr"/>
      <c r="AI352" s="3" t="inlineStr"/>
    </row>
    <row r="353">
      <c r="A353" s="2" t="inlineStr">
        <is>
          <t>BMRC</t>
        </is>
      </c>
      <c r="B353" s="2" t="inlineStr">
        <is>
          <t>Financials</t>
        </is>
      </c>
      <c r="C353" s="3" t="n">
        <v>-0.0068610555040112</v>
      </c>
      <c r="D353" s="2" t="n">
        <v>369842037.4881496</v>
      </c>
      <c r="E353" s="19">
        <f>SQRT(D353)</f>
        <v/>
      </c>
      <c r="F353" s="22">
        <f>D353/SUM($D$2:$D$2546)</f>
        <v/>
      </c>
      <c r="G353" s="22">
        <f>E353/SUM($E$2:$E$2546)</f>
        <v/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1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3" t="n">
        <v>19.72858654673612</v>
      </c>
      <c r="T353" s="3" t="n">
        <v>0.8491329621725696</v>
      </c>
      <c r="U353" s="3" t="n">
        <v>0.0013306401687974</v>
      </c>
      <c r="V353" s="3" t="n">
        <v>1.185744062460859</v>
      </c>
      <c r="W353" s="3" t="n">
        <v>0.0198409123629697</v>
      </c>
      <c r="X353" s="3" t="n">
        <v>0.3280757894611626</v>
      </c>
      <c r="Y353" s="3" t="n">
        <v>0.0147497949695327</v>
      </c>
      <c r="Z353" s="3" t="n">
        <v>-2.038049308079239</v>
      </c>
      <c r="AA353" s="3" t="n">
        <v>-1.94339945801584</v>
      </c>
      <c r="AB353" s="3" t="n">
        <v>-2.252242889195001</v>
      </c>
      <c r="AC353" s="3" t="n">
        <v>-0.092320495073776</v>
      </c>
      <c r="AD353" s="3" t="n">
        <v>-0.0864801638483965</v>
      </c>
      <c r="AE353" s="3" t="n">
        <v>-0.5825962910128387</v>
      </c>
      <c r="AF353" s="3" t="n">
        <v>-0.1579868064691765</v>
      </c>
      <c r="AG353" s="3" t="n">
        <v>1.055883317484325</v>
      </c>
      <c r="AH353" s="3" t="n">
        <v>0.0055673444719583</v>
      </c>
      <c r="AI353" s="3" t="n">
        <v>1.047129325166804</v>
      </c>
    </row>
    <row r="354">
      <c r="A354" s="2" t="inlineStr">
        <is>
          <t>BMRN</t>
        </is>
      </c>
      <c r="B354" s="2" t="inlineStr">
        <is>
          <t>Health Care</t>
        </is>
      </c>
      <c r="C354" s="3" t="n">
        <v>-0.0051590697235872</v>
      </c>
      <c r="D354" s="2" t="n">
        <v>11200266108.62839</v>
      </c>
      <c r="E354" s="19">
        <f>SQRT(D354)</f>
        <v/>
      </c>
      <c r="F354" s="22">
        <f>D354/SUM($D$2:$D$2546)</f>
        <v/>
      </c>
      <c r="G354" s="22">
        <f>E354/SUM($E$2:$E$2546)</f>
        <v/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1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3" t="n">
        <v>23.13920337466417</v>
      </c>
      <c r="T354" s="3" t="n">
        <v>0.7999296780830073</v>
      </c>
      <c r="U354" s="3" t="n">
        <v>-0.0013303987488122</v>
      </c>
      <c r="V354" s="3" t="n">
        <v>0.5381223036617739</v>
      </c>
      <c r="W354" s="3" t="n">
        <v>0.0203324432499584</v>
      </c>
      <c r="X354" s="3" t="n">
        <v>0.5717925446174783</v>
      </c>
      <c r="Y354" s="3" t="n">
        <v>0.0165717194874565</v>
      </c>
      <c r="Z354" s="3" t="n">
        <v>-1.320984950634276</v>
      </c>
      <c r="AA354" s="3" t="n">
        <v>-1.359110418264267</v>
      </c>
      <c r="AB354" s="3" t="n">
        <v>-1.609512795990418</v>
      </c>
      <c r="AC354" s="3" t="n">
        <v>0.0859022447028113</v>
      </c>
      <c r="AD354" s="3" t="n">
        <v>0.0876329178682521</v>
      </c>
      <c r="AE354" s="3" t="n">
        <v>0.7463529411764706</v>
      </c>
      <c r="AF354" s="3" t="n">
        <v>0.145238927432232</v>
      </c>
      <c r="AG354" s="3" t="n">
        <v>1.053227485330972</v>
      </c>
      <c r="AH354" s="3" t="n">
        <v>0.0809869076534992</v>
      </c>
      <c r="AI354" s="3" t="n">
        <v>1.098913360343501</v>
      </c>
    </row>
    <row r="355">
      <c r="A355" s="2" t="inlineStr">
        <is>
          <t>BMY</t>
        </is>
      </c>
      <c r="B355" s="2" t="inlineStr">
        <is>
          <t>Health Care</t>
        </is>
      </c>
      <c r="C355" s="3" t="n">
        <v>-0.0008361491440553</v>
      </c>
      <c r="D355" s="2" t="n">
        <v>94967796392.26604</v>
      </c>
      <c r="E355" s="19">
        <f>SQRT(D355)</f>
        <v/>
      </c>
      <c r="F355" s="22">
        <f>D355/SUM($D$2:$D$2546)</f>
        <v/>
      </c>
      <c r="G355" s="22">
        <f>E355/SUM($E$2:$E$2546)</f>
        <v/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1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3" t="n">
        <v>25.27680368573386</v>
      </c>
      <c r="T355" s="3" t="n">
        <v>0.4085708781805778</v>
      </c>
      <c r="U355" s="3" t="n">
        <v>-0.0003925238696355</v>
      </c>
      <c r="V355" s="3" t="n">
        <v>0.1835885496172244</v>
      </c>
      <c r="W355" s="3" t="n">
        <v>0.0193787569079063</v>
      </c>
      <c r="X355" s="3" t="n">
        <v>0.2995470088049228</v>
      </c>
      <c r="Y355" s="3" t="n">
        <v>0.0187472550333135</v>
      </c>
      <c r="Z355" s="3" t="n">
        <v>-2.003076539712321</v>
      </c>
      <c r="AA355" s="3" t="n">
        <v>-1.965650014813725</v>
      </c>
      <c r="AB355" s="3" t="n">
        <v>-2.051816584608179</v>
      </c>
      <c r="AC355" s="3" t="n">
        <v>0.0551765987951967</v>
      </c>
      <c r="AD355" s="3" t="n">
        <v>0.09013581787917641</v>
      </c>
      <c r="AE355" s="3" t="n">
        <v>-0.983126110124334</v>
      </c>
      <c r="AF355" s="3" t="n">
        <v>0.009883239171374699</v>
      </c>
      <c r="AG355" s="3" t="n">
        <v>1.468263997790535</v>
      </c>
      <c r="AH355" s="3" t="n">
        <v>0.537929359077274</v>
      </c>
      <c r="AI355" s="3" t="n">
        <v>3.550616575853169</v>
      </c>
    </row>
    <row r="356">
      <c r="A356" s="2" t="inlineStr">
        <is>
          <t>BNL</t>
        </is>
      </c>
      <c r="B356" s="2" t="inlineStr">
        <is>
          <t>Real Estate</t>
        </is>
      </c>
      <c r="C356" s="3" t="n">
        <v>-0.0017937909578204</v>
      </c>
      <c r="D356" s="2" t="n">
        <v>3064525450.3228</v>
      </c>
      <c r="E356" s="19">
        <f>SQRT(D356)</f>
        <v/>
      </c>
      <c r="F356" s="22">
        <f>D356/SUM($D$2:$D$2546)</f>
        <v/>
      </c>
      <c r="G356" s="22">
        <f>E356/SUM($E$2:$E$2546)</f>
        <v/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1</v>
      </c>
      <c r="R356" s="2" t="n">
        <v>0</v>
      </c>
      <c r="S356" s="3" t="n">
        <v>21.84315856574146</v>
      </c>
      <c r="T356" s="3" t="n">
        <v>0.4170222247185664</v>
      </c>
      <c r="U356" s="3" t="n">
        <v>9.339423743092844e-05</v>
      </c>
      <c r="V356" s="3" t="n">
        <v>0.9484969360244098</v>
      </c>
      <c r="W356" s="3" t="n">
        <v>0.0130536372082934</v>
      </c>
      <c r="X356" s="3" t="n">
        <v>0.1502489459423469</v>
      </c>
      <c r="Y356" s="3" t="n">
        <v>0.010826386637347</v>
      </c>
      <c r="Z356" s="3" t="n">
        <v>-1.816983160899184</v>
      </c>
      <c r="AA356" s="3" t="n">
        <v>-1.692940665683858</v>
      </c>
      <c r="AB356" s="3" t="n">
        <v>-1.934428251031486</v>
      </c>
      <c r="AC356" s="3" t="n">
        <v>0.0263140252242009</v>
      </c>
      <c r="AD356" s="3" t="n">
        <v>0.0818854351408853</v>
      </c>
      <c r="AE356" s="3" t="n">
        <v>0.0883116883116882</v>
      </c>
      <c r="AF356" s="3" t="n">
        <v>0.0437570154413279</v>
      </c>
      <c r="AG356" s="3" t="n">
        <v>1.625269403391042</v>
      </c>
      <c r="AH356" s="3" t="n">
        <v>0.4052864833792312</v>
      </c>
      <c r="AI356" s="3" t="n">
        <v>1.659221321274727</v>
      </c>
    </row>
    <row r="357">
      <c r="A357" s="2" t="inlineStr">
        <is>
          <t>BOC</t>
        </is>
      </c>
      <c r="B357" s="2" t="inlineStr">
        <is>
          <t>Communication</t>
        </is>
      </c>
      <c r="C357" s="3" t="n">
        <v>-0.09874171168630939</v>
      </c>
      <c r="D357" s="2" t="n">
        <v>423575866.9639473</v>
      </c>
      <c r="E357" s="19">
        <f>SQRT(D357)</f>
        <v/>
      </c>
      <c r="F357" s="22">
        <f>D357/SUM($D$2:$D$2546)</f>
        <v/>
      </c>
      <c r="G357" s="22">
        <f>E357/SUM($E$2:$E$2546)</f>
        <v/>
      </c>
      <c r="H357" s="2" t="n">
        <v>1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3" t="n">
        <v>19.86424319878424</v>
      </c>
      <c r="T357" s="3" t="n">
        <v>0.5579068171052119</v>
      </c>
      <c r="U357" s="3" t="n">
        <v>-0.0004445070637799</v>
      </c>
      <c r="V357" s="3" t="n">
        <v>1.253533865859249</v>
      </c>
      <c r="W357" s="3" t="n">
        <v>0.0152143701684504</v>
      </c>
      <c r="X357" s="3" t="n">
        <v>0.1864305162451892</v>
      </c>
      <c r="Y357" s="3" t="n">
        <v>0.0189562754184398</v>
      </c>
      <c r="Z357" s="3" t="n">
        <v>-2.341518086855733</v>
      </c>
      <c r="AA357" s="3" t="n">
        <v>-2.291628417352884</v>
      </c>
      <c r="AB357" s="3" t="n">
        <v>-2.434495781010325</v>
      </c>
      <c r="AC357" s="3" t="n">
        <v>-0.0219094918379518</v>
      </c>
      <c r="AD357" s="3" t="n">
        <v>0.0357904526257874</v>
      </c>
      <c r="AE357" s="3" t="n">
        <v>-1.012345679012346</v>
      </c>
      <c r="AF357" s="3" t="n">
        <v>0.1971540559941413</v>
      </c>
      <c r="AG357" s="3" t="n">
        <v>1.103518673795767</v>
      </c>
      <c r="AH357" s="3" t="n">
        <v>0.145856999089307</v>
      </c>
      <c r="AI357" s="3" t="n">
        <v>1.082581473556607</v>
      </c>
    </row>
    <row r="358">
      <c r="A358" s="2" t="inlineStr">
        <is>
          <t>BOH</t>
        </is>
      </c>
      <c r="B358" s="2" t="inlineStr">
        <is>
          <t>Financials</t>
        </is>
      </c>
      <c r="C358" s="3" t="n">
        <v>-0.0032859946601152</v>
      </c>
      <c r="D358" s="2" t="n">
        <v>2608992308.29274</v>
      </c>
      <c r="E358" s="19">
        <f>SQRT(D358)</f>
        <v/>
      </c>
      <c r="F358" s="22">
        <f>D358/SUM($D$2:$D$2546)</f>
        <v/>
      </c>
      <c r="G358" s="22">
        <f>E358/SUM($E$2:$E$2546)</f>
        <v/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1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3" t="n">
        <v>21.68222989495282</v>
      </c>
      <c r="T358" s="3" t="n">
        <v>0.848343332956082</v>
      </c>
      <c r="U358" s="3" t="n">
        <v>0.0002299676489834</v>
      </c>
      <c r="V358" s="3" t="n">
        <v>0.6681150398410511</v>
      </c>
      <c r="W358" s="3" t="n">
        <v>0.0172582291327804</v>
      </c>
      <c r="X358" s="3" t="n">
        <v>0.220502687933076</v>
      </c>
      <c r="Y358" s="3" t="n">
        <v>0.0128008411620934</v>
      </c>
      <c r="Z358" s="3" t="n">
        <v>-1.376936260198722</v>
      </c>
      <c r="AA358" s="3" t="n">
        <v>-1.61126118201797</v>
      </c>
      <c r="AB358" s="3" t="n">
        <v>-1.578928719663513</v>
      </c>
      <c r="AC358" s="3" t="n">
        <v>0.0730350945820495</v>
      </c>
      <c r="AD358" s="3" t="n">
        <v>0.0846702381213818</v>
      </c>
      <c r="AE358" s="3" t="n">
        <v>-0.2011322696860525</v>
      </c>
      <c r="AF358" s="3" t="n">
        <v>-0.0194679302525418</v>
      </c>
      <c r="AG358" s="3" t="n">
        <v>1.34304432295765</v>
      </c>
      <c r="AH358" s="3" t="n">
        <v>0.0274404810307589</v>
      </c>
      <c r="AI358" s="3" t="n">
        <v>1.513450981494538</v>
      </c>
    </row>
    <row r="359">
      <c r="A359" s="2" t="inlineStr">
        <is>
          <t>BOKF</t>
        </is>
      </c>
      <c r="B359" s="2" t="inlineStr">
        <is>
          <t>Financials</t>
        </is>
      </c>
      <c r="C359" s="3" t="n">
        <v>0.0061473934119776</v>
      </c>
      <c r="D359" s="2" t="n">
        <v>6353343817.079025</v>
      </c>
      <c r="E359" s="19">
        <f>SQRT(D359)</f>
        <v/>
      </c>
      <c r="F359" s="22">
        <f>D359/SUM($D$2:$D$2546)</f>
        <v/>
      </c>
      <c r="G359" s="22">
        <f>E359/SUM($E$2:$E$2546)</f>
        <v/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1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3" t="n">
        <v>22.57224709662037</v>
      </c>
      <c r="T359" s="3" t="n">
        <v>0.8928945746181131</v>
      </c>
      <c r="U359" s="3" t="n">
        <v>0.0002647699939824</v>
      </c>
      <c r="V359" s="3" t="n">
        <v>0.9272106420817564</v>
      </c>
      <c r="W359" s="3" t="n">
        <v>0.0173458592400801</v>
      </c>
      <c r="X359" s="3" t="n">
        <v>0.264758049704024</v>
      </c>
      <c r="Y359" s="3" t="n">
        <v>0.0123302070245782</v>
      </c>
      <c r="Z359" s="3" t="n">
        <v>-2.407037936000755</v>
      </c>
      <c r="AA359" s="3" t="n">
        <v>-2.530933041895471</v>
      </c>
      <c r="AB359" s="3" t="n">
        <v>-2.79788500365112</v>
      </c>
      <c r="AC359" s="3" t="n">
        <v>0.08815389440980941</v>
      </c>
      <c r="AD359" s="3" t="n">
        <v>0.0898260847250007</v>
      </c>
      <c r="AE359" s="3" t="n">
        <v>0.0289429530201342</v>
      </c>
      <c r="AF359" s="3" t="n">
        <v>0.0353282886657179</v>
      </c>
      <c r="AG359" s="3" t="n">
        <v>1.647440484637766</v>
      </c>
      <c r="AH359" s="3" t="n">
        <v>0.0806581785426928</v>
      </c>
      <c r="AI359" s="3" t="n">
        <v>1.698266882683901</v>
      </c>
    </row>
    <row r="360">
      <c r="A360" s="2" t="inlineStr">
        <is>
          <t>BOOM</t>
        </is>
      </c>
      <c r="B360" s="2" t="inlineStr">
        <is>
          <t>Energy</t>
        </is>
      </c>
      <c r="C360" s="3" t="n">
        <v>-0.0064103486547584</v>
      </c>
      <c r="D360" s="2" t="n">
        <v>128896422.0327873</v>
      </c>
      <c r="E360" s="19">
        <f>SQRT(D360)</f>
        <v/>
      </c>
      <c r="F360" s="22">
        <f>D360/SUM($D$2:$D$2546)</f>
        <v/>
      </c>
      <c r="G360" s="22">
        <f>E360/SUM($E$2:$E$2546)</f>
        <v/>
      </c>
      <c r="H360" s="2" t="n">
        <v>0</v>
      </c>
      <c r="I360" s="2" t="n">
        <v>0</v>
      </c>
      <c r="J360" s="2" t="n">
        <v>0</v>
      </c>
      <c r="K360" s="2" t="n">
        <v>1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3" t="n">
        <v>18.67451970982662</v>
      </c>
      <c r="T360" s="3" t="n">
        <v>0.9285759998939668</v>
      </c>
      <c r="U360" s="3" t="n">
        <v>-0.00150473121899</v>
      </c>
      <c r="V360" s="3" t="n">
        <v>1.969465063471091</v>
      </c>
      <c r="W360" s="3" t="n">
        <v>0.0446159158499557</v>
      </c>
      <c r="X360" s="3" t="n">
        <v>1.27860560891511</v>
      </c>
      <c r="Y360" s="3" t="n">
        <v>0.0477461318197355</v>
      </c>
      <c r="Z360" s="3" t="n">
        <v>-1.590625745545976</v>
      </c>
      <c r="AA360" s="3" t="n">
        <v>-1.731189111533869</v>
      </c>
      <c r="AB360" s="3" t="n">
        <v>-1.520842278269408</v>
      </c>
      <c r="AC360" s="3" t="n">
        <v>-0.1484602884875453</v>
      </c>
      <c r="AD360" s="3" t="n">
        <v>-0.0006516860489628</v>
      </c>
      <c r="AE360" s="3" t="n">
        <v>-0.9146198830409356</v>
      </c>
      <c r="AF360" s="3" t="n">
        <v>0.2132130179594419</v>
      </c>
      <c r="AG360" s="3" t="n">
        <v>1.42756811345765</v>
      </c>
      <c r="AH360" s="3" t="n">
        <v>0.090965607481272</v>
      </c>
      <c r="AI360" s="3" t="n">
        <v>1.21709860275667</v>
      </c>
    </row>
    <row r="361">
      <c r="A361" s="2" t="inlineStr">
        <is>
          <t>BOOT</t>
        </is>
      </c>
      <c r="B361" s="2" t="inlineStr">
        <is>
          <t>Consumer Discretionary</t>
        </is>
      </c>
      <c r="C361" s="3" t="n">
        <v>-0.0364423729373511</v>
      </c>
      <c r="D361" s="2" t="n">
        <v>5125842623.5</v>
      </c>
      <c r="E361" s="19">
        <f>SQRT(D361)</f>
        <v/>
      </c>
      <c r="F361" s="22">
        <f>D361/SUM($D$2:$D$2546)</f>
        <v/>
      </c>
      <c r="G361" s="22">
        <f>E361/SUM($E$2:$E$2546)</f>
        <v/>
      </c>
      <c r="H361" s="2" t="n">
        <v>0</v>
      </c>
      <c r="I361" s="2" t="n">
        <v>1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3" t="n">
        <v>22.35756076279779</v>
      </c>
      <c r="T361" s="3" t="n">
        <v>1.538886287151099</v>
      </c>
      <c r="U361" s="3" t="n">
        <v>0.0016928285050986</v>
      </c>
      <c r="V361" s="3" t="n">
        <v>0.2285294508710739</v>
      </c>
      <c r="W361" s="3" t="n">
        <v>0.0331463110474768</v>
      </c>
      <c r="X361" s="3" t="n">
        <v>0.4051167905662328</v>
      </c>
      <c r="Y361" s="3" t="n">
        <v>0.0270057970406476</v>
      </c>
      <c r="Z361" s="3" t="n">
        <v>-0.714726870274235</v>
      </c>
      <c r="AA361" s="3" t="n">
        <v>-0.6402242166559512</v>
      </c>
      <c r="AB361" s="3" t="n">
        <v>-0.5841143426900182</v>
      </c>
      <c r="AC361" s="3" t="n">
        <v>0.0416774403140237</v>
      </c>
      <c r="AD361" s="3" t="n">
        <v>0.0553477780802959</v>
      </c>
      <c r="AE361" s="3" t="n">
        <v>-0.0449848024316109</v>
      </c>
      <c r="AF361" s="3" t="n">
        <v>0.07602266751378341</v>
      </c>
      <c r="AG361" s="3" t="n">
        <v>1.101505262298656</v>
      </c>
      <c r="AH361" s="3" t="n">
        <v>0.2851946627847777</v>
      </c>
      <c r="AI361" s="3" t="n">
        <v>1.444167094926951</v>
      </c>
    </row>
    <row r="362">
      <c r="A362" s="2" t="inlineStr">
        <is>
          <t>BORR</t>
        </is>
      </c>
      <c r="B362" s="2" t="inlineStr">
        <is>
          <t>Energy</t>
        </is>
      </c>
      <c r="C362" s="3" t="n">
        <v>-0.0714588963168744</v>
      </c>
      <c r="D362" s="2" t="n">
        <v>800937970.5877624</v>
      </c>
      <c r="E362" s="19">
        <f>SQRT(D362)</f>
        <v/>
      </c>
      <c r="F362" s="22">
        <f>D362/SUM($D$2:$D$2546)</f>
        <v/>
      </c>
      <c r="G362" s="22">
        <f>E362/SUM($E$2:$E$2546)</f>
        <v/>
      </c>
      <c r="H362" s="2" t="n">
        <v>0</v>
      </c>
      <c r="I362" s="2" t="n">
        <v>0</v>
      </c>
      <c r="J362" s="2" t="n">
        <v>0</v>
      </c>
      <c r="K362" s="2" t="n">
        <v>1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3" t="n">
        <v>20.50129406206866</v>
      </c>
      <c r="T362" s="3" t="n">
        <v>1.877513553126773</v>
      </c>
      <c r="U362" s="3" t="n">
        <v>-0.0035743914649126</v>
      </c>
      <c r="V362" s="3" t="n">
        <v>1.26426769261159</v>
      </c>
      <c r="W362" s="3" t="n">
        <v>0.0492322876481026</v>
      </c>
      <c r="X362" s="3" t="n">
        <v>1.843269393087606</v>
      </c>
      <c r="Y362" s="3" t="n">
        <v>0.0464438316988651</v>
      </c>
      <c r="Z362" s="3" t="n">
        <v>-1.078137557744375</v>
      </c>
      <c r="AA362" s="3" t="n">
        <v>-0.9774759733500884</v>
      </c>
      <c r="AB362" s="3" t="n">
        <v>-1.146229895473128</v>
      </c>
      <c r="AC362" s="3" t="n">
        <v>0.1752944736743702</v>
      </c>
      <c r="AD362" s="3" t="n">
        <v>0.3585795786273442</v>
      </c>
      <c r="AE362" s="3" t="n">
        <v>0.8034383954154728</v>
      </c>
      <c r="AF362" s="3" t="n">
        <v>0.4246671792174159</v>
      </c>
      <c r="AG362" s="3" t="n">
        <v>3.413919767820707</v>
      </c>
      <c r="AH362" s="3" t="n">
        <v>0.6121669600501238</v>
      </c>
      <c r="AI362" s="3" t="n">
        <v>2.909342287181513</v>
      </c>
    </row>
    <row r="363">
      <c r="A363" s="2" t="inlineStr">
        <is>
          <t>BOW</t>
        </is>
      </c>
      <c r="B363" s="2" t="inlineStr">
        <is>
          <t>Financials</t>
        </is>
      </c>
      <c r="C363" s="3" t="n">
        <v>-0.0145093259739455</v>
      </c>
      <c r="D363" s="2" t="n">
        <v>1024140100.256573</v>
      </c>
      <c r="E363" s="19">
        <f>SQRT(D363)</f>
        <v/>
      </c>
      <c r="F363" s="22">
        <f>D363/SUM($D$2:$D$2546)</f>
        <v/>
      </c>
      <c r="G363" s="22">
        <f>E363/SUM($E$2:$E$2546)</f>
        <v/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1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3" t="n">
        <v>20.747119170862</v>
      </c>
      <c r="T363" s="3" t="n">
        <v>0.5315153135410058</v>
      </c>
      <c r="U363" s="3" t="n">
        <v>0.0003737539674277</v>
      </c>
      <c r="V363" s="3" t="n">
        <v>0.3981994259358001</v>
      </c>
      <c r="W363" s="3" t="n">
        <v>0.0200054446234664</v>
      </c>
      <c r="X363" s="3" t="n">
        <v>0.3699062943853768</v>
      </c>
      <c r="Y363" s="3" t="n">
        <v>0.017602083789647</v>
      </c>
      <c r="Z363" s="3" t="n">
        <v>-1.646095154891373</v>
      </c>
      <c r="AA363" s="3" t="n">
        <v>-1.870699285669992</v>
      </c>
      <c r="AB363" s="3" t="n">
        <v>-1.950446879781111</v>
      </c>
      <c r="AC363" s="3" t="n">
        <v>0.0482043423430369</v>
      </c>
      <c r="AD363" s="3" t="n">
        <v>0.0495947771084008</v>
      </c>
      <c r="AE363" s="3" t="n">
        <v>0.5256848105800931</v>
      </c>
      <c r="AF363" s="3" t="n">
        <v>0.3981488090723746</v>
      </c>
      <c r="AG363" s="3" t="inlineStr"/>
      <c r="AH363" s="3" t="inlineStr"/>
      <c r="AI363" s="3" t="inlineStr"/>
    </row>
    <row r="364">
      <c r="A364" s="2" t="inlineStr">
        <is>
          <t>BOX</t>
        </is>
      </c>
      <c r="B364" s="2" t="inlineStr">
        <is>
          <t>Information Technology</t>
        </is>
      </c>
      <c r="C364" s="3" t="n">
        <v>-0.0207310759905698</v>
      </c>
      <c r="D364" s="2" t="n">
        <v>4537457317.949661</v>
      </c>
      <c r="E364" s="19">
        <f>SQRT(D364)</f>
        <v/>
      </c>
      <c r="F364" s="22">
        <f>D364/SUM($D$2:$D$2546)</f>
        <v/>
      </c>
      <c r="G364" s="22">
        <f>E364/SUM($E$2:$E$2546)</f>
        <v/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1</v>
      </c>
      <c r="P364" s="2" t="n">
        <v>0</v>
      </c>
      <c r="Q364" s="2" t="n">
        <v>0</v>
      </c>
      <c r="R364" s="2" t="n">
        <v>0</v>
      </c>
      <c r="S364" s="3" t="n">
        <v>22.23563262998067</v>
      </c>
      <c r="T364" s="3" t="n">
        <v>0.5309843204711574</v>
      </c>
      <c r="U364" s="3" t="n">
        <v>0.0002375555237625</v>
      </c>
      <c r="V364" s="3" t="n">
        <v>0.049790661193941</v>
      </c>
      <c r="W364" s="3" t="n">
        <v>0.0196716493219898</v>
      </c>
      <c r="X364" s="3" t="n">
        <v>0.2637048047118959</v>
      </c>
      <c r="Y364" s="3" t="n">
        <v>0.0203170627814047</v>
      </c>
      <c r="Z364" s="3" t="n">
        <v>-1.516301458091066</v>
      </c>
      <c r="AA364" s="3" t="n">
        <v>-1.081727648844798</v>
      </c>
      <c r="AB364" s="3" t="n">
        <v>-1.238917782257235</v>
      </c>
      <c r="AC364" s="3" t="n">
        <v>0.0118524530880439</v>
      </c>
      <c r="AD364" s="3" t="n">
        <v>0.0186668422565511</v>
      </c>
      <c r="AE364" s="3" t="n">
        <v>0.9407999999999996</v>
      </c>
      <c r="AF364" s="3" t="n">
        <v>0.0695464675487099</v>
      </c>
      <c r="AG364" s="3" t="n">
        <v>1.208288460645413</v>
      </c>
      <c r="AH364" s="3" t="n">
        <v>0.4027487702983107</v>
      </c>
      <c r="AI364" s="3" t="n">
        <v>5.183283685149365</v>
      </c>
    </row>
    <row r="365">
      <c r="A365" s="2" t="inlineStr">
        <is>
          <t>BPOP</t>
        </is>
      </c>
      <c r="B365" s="2" t="inlineStr">
        <is>
          <t>Financials</t>
        </is>
      </c>
      <c r="C365" s="3" t="n">
        <v>0.0034431825445412</v>
      </c>
      <c r="D365" s="2" t="n">
        <v>7715382193.609695</v>
      </c>
      <c r="E365" s="19">
        <f>SQRT(D365)</f>
        <v/>
      </c>
      <c r="F365" s="22">
        <f>D365/SUM($D$2:$D$2546)</f>
        <v/>
      </c>
      <c r="G365" s="22">
        <f>E365/SUM($E$2:$E$2546)</f>
        <v/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1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3" t="n">
        <v>22.76648186056364</v>
      </c>
      <c r="T365" s="3" t="n">
        <v>0.936459789529119</v>
      </c>
      <c r="U365" s="3" t="n">
        <v>0.0011149888356919</v>
      </c>
      <c r="V365" s="3" t="n">
        <v>0.7717074605755041</v>
      </c>
      <c r="W365" s="3" t="n">
        <v>0.0164554821402287</v>
      </c>
      <c r="X365" s="3" t="n">
        <v>0.2553159625443094</v>
      </c>
      <c r="Y365" s="3" t="n">
        <v>0.008757403044002399</v>
      </c>
      <c r="Z365" s="3" t="n">
        <v>-1.975779760261217</v>
      </c>
      <c r="AA365" s="3" t="n">
        <v>-1.816964923514054</v>
      </c>
      <c r="AB365" s="3" t="n">
        <v>-1.764342336508125</v>
      </c>
      <c r="AC365" s="3" t="n">
        <v>0.1091015297592375</v>
      </c>
      <c r="AD365" s="3" t="n">
        <v>0.109301131018301</v>
      </c>
      <c r="AE365" s="3" t="n">
        <v>-0.2971698113207546</v>
      </c>
      <c r="AF365" s="3" t="n">
        <v>0.0245860756608408</v>
      </c>
      <c r="AG365" s="3" t="n">
        <v>1.107654291019821</v>
      </c>
      <c r="AH365" s="3" t="n">
        <v>0.0194352231753094</v>
      </c>
      <c r="AI365" s="3" t="n">
        <v>1.139501425759882</v>
      </c>
    </row>
    <row r="366">
      <c r="A366" s="2" t="inlineStr">
        <is>
          <t>BR</t>
        </is>
      </c>
      <c r="B366" s="2" t="inlineStr">
        <is>
          <t>Industrials</t>
        </is>
      </c>
      <c r="C366" s="3" t="n">
        <v>-0.009406585644689699</v>
      </c>
      <c r="D366" s="2" t="n">
        <v>30303538456.75506</v>
      </c>
      <c r="E366" s="19">
        <f>SQRT(D366)</f>
        <v/>
      </c>
      <c r="F366" s="22">
        <f>D366/SUM($D$2:$D$2546)</f>
        <v/>
      </c>
      <c r="G366" s="22">
        <f>E366/SUM($E$2:$E$2546)</f>
        <v/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1</v>
      </c>
      <c r="O366" s="2" t="n">
        <v>0</v>
      </c>
      <c r="P366" s="2" t="n">
        <v>0</v>
      </c>
      <c r="Q366" s="2" t="n">
        <v>0</v>
      </c>
      <c r="R366" s="2" t="n">
        <v>0</v>
      </c>
      <c r="S366" s="3" t="n">
        <v>24.13453032339439</v>
      </c>
      <c r="T366" s="3" t="n">
        <v>0.6203805139979083</v>
      </c>
      <c r="U366" s="3" t="n">
        <v>0.0003754083845648</v>
      </c>
      <c r="V366" s="3" t="n">
        <v>0.0876201306916394</v>
      </c>
      <c r="W366" s="3" t="n">
        <v>0.0156773969576086</v>
      </c>
      <c r="X366" s="3" t="n">
        <v>0.1119108073567465</v>
      </c>
      <c r="Y366" s="3" t="n">
        <v>0.0135384539692764</v>
      </c>
      <c r="Z366" s="3" t="n">
        <v>-1.763501928396213</v>
      </c>
      <c r="AA366" s="3" t="n">
        <v>-2.15796650324415</v>
      </c>
      <c r="AB366" s="3" t="n">
        <v>-2.295478690351667</v>
      </c>
      <c r="AC366" s="3" t="n">
        <v>0.0493935717155942</v>
      </c>
      <c r="AD366" s="3" t="n">
        <v>0.0603625877753641</v>
      </c>
      <c r="AE366" s="3" t="n">
        <v>0.1424610051993067</v>
      </c>
      <c r="AF366" s="3" t="n">
        <v>0.06335398296901761</v>
      </c>
      <c r="AG366" s="3" t="n">
        <v>1.090847476572041</v>
      </c>
      <c r="AH366" s="3" t="n">
        <v>0.4047981275599766</v>
      </c>
      <c r="AI366" s="3" t="n">
        <v>2.036833383549262</v>
      </c>
    </row>
    <row r="367">
      <c r="A367" s="2" t="inlineStr">
        <is>
          <t>BRBR</t>
        </is>
      </c>
      <c r="B367" s="2" t="inlineStr">
        <is>
          <t>Consumer Staples</t>
        </is>
      </c>
      <c r="C367" s="3" t="n">
        <v>-0.0394736867017847</v>
      </c>
      <c r="D367" s="2" t="n">
        <v>4635664101.038727</v>
      </c>
      <c r="E367" s="19">
        <f>SQRT(D367)</f>
        <v/>
      </c>
      <c r="F367" s="22">
        <f>D367/SUM($D$2:$D$2546)</f>
        <v/>
      </c>
      <c r="G367" s="22">
        <f>E367/SUM($E$2:$E$2546)</f>
        <v/>
      </c>
      <c r="H367" s="2" t="n">
        <v>0</v>
      </c>
      <c r="I367" s="2" t="n">
        <v>0</v>
      </c>
      <c r="J367" s="2" t="n">
        <v>1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3" t="n">
        <v>22.25704530532069</v>
      </c>
      <c r="T367" s="3" t="n">
        <v>1.153593717878492</v>
      </c>
      <c r="U367" s="3" t="n">
        <v>-0.000870119468258</v>
      </c>
      <c r="V367" s="3" t="n">
        <v>-0.0668512630003886</v>
      </c>
      <c r="W367" s="3" t="n">
        <v>0.0472697870490221</v>
      </c>
      <c r="X367" s="3" t="n">
        <v>0.6978909405387268</v>
      </c>
      <c r="Y367" s="3" t="n">
        <v>0.059276104113433</v>
      </c>
      <c r="Z367" s="3" t="n">
        <v>-0.2861749140858635</v>
      </c>
      <c r="AA367" s="3" t="n">
        <v>-0.6483476468884292</v>
      </c>
      <c r="AB367" s="3" t="n">
        <v>-1.234342332755127</v>
      </c>
      <c r="AC367" s="3" t="n">
        <v>0.0181203810649649</v>
      </c>
      <c r="AD367" s="3" t="n">
        <v>0.0218307448068387</v>
      </c>
      <c r="AE367" s="3" t="n">
        <v>0.3778054862842891</v>
      </c>
      <c r="AF367" s="3" t="n">
        <v>0.1861257324461217</v>
      </c>
      <c r="AG367" s="3" t="n">
        <v>1.217660291601782</v>
      </c>
      <c r="AH367" s="3" t="n">
        <v>1.015397001106974</v>
      </c>
      <c r="AI367" s="3" t="inlineStr"/>
    </row>
    <row r="368">
      <c r="A368" s="2" t="inlineStr">
        <is>
          <t>BRCC</t>
        </is>
      </c>
      <c r="B368" s="2" t="inlineStr">
        <is>
          <t>Consumer Staples</t>
        </is>
      </c>
      <c r="C368" s="3" t="n">
        <v>-0.0063492214312963</v>
      </c>
      <c r="D368" s="2" t="n">
        <v>181142282.300116</v>
      </c>
      <c r="E368" s="19">
        <f>SQRT(D368)</f>
        <v/>
      </c>
      <c r="F368" s="22">
        <f>D368/SUM($D$2:$D$2546)</f>
        <v/>
      </c>
      <c r="G368" s="22">
        <f>E368/SUM($E$2:$E$2546)</f>
        <v/>
      </c>
      <c r="H368" s="2" t="n">
        <v>0</v>
      </c>
      <c r="I368" s="2" t="n">
        <v>0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3" t="n">
        <v>19.01479337047902</v>
      </c>
      <c r="T368" s="3" t="n">
        <v>0.9824949889861404</v>
      </c>
      <c r="U368" s="3" t="n">
        <v>-0.0041545130128438</v>
      </c>
      <c r="V368" s="3" t="n">
        <v>0.0557627952554152</v>
      </c>
      <c r="W368" s="3" t="n">
        <v>0.0612003441697036</v>
      </c>
      <c r="X368" s="3" t="n">
        <v>1.868817247551564</v>
      </c>
      <c r="Y368" s="3" t="n">
        <v>0.0675242831643439</v>
      </c>
      <c r="Z368" s="3" t="n">
        <v>-1.387112955525448</v>
      </c>
      <c r="AA368" s="3" t="n">
        <v>-1.78315624467388</v>
      </c>
      <c r="AB368" s="3" t="n">
        <v>-1.887240021235254</v>
      </c>
      <c r="AC368" s="3" t="n">
        <v>-0.117675452298231</v>
      </c>
      <c r="AD368" s="3" t="n">
        <v>-0.0302303798454266</v>
      </c>
      <c r="AE368" s="3" t="n">
        <v>0.3873787082529176</v>
      </c>
      <c r="AF368" s="3" t="n">
        <v>0.1723693878369492</v>
      </c>
      <c r="AG368" s="3" t="n">
        <v>1.387087979182181</v>
      </c>
      <c r="AH368" s="3" t="n">
        <v>0.4573257625869578</v>
      </c>
      <c r="AI368" s="3" t="n">
        <v>7.941688941688942</v>
      </c>
    </row>
    <row r="369">
      <c r="A369" s="2" t="inlineStr">
        <is>
          <t>BRKR</t>
        </is>
      </c>
      <c r="B369" s="2" t="inlineStr">
        <is>
          <t>Health Care</t>
        </is>
      </c>
      <c r="C369" s="3" t="n">
        <v>-0.026402292582236</v>
      </c>
      <c r="D369" s="2" t="n">
        <v>5234587561.833984</v>
      </c>
      <c r="E369" s="19">
        <f>SQRT(D369)</f>
        <v/>
      </c>
      <c r="F369" s="22">
        <f>D369/SUM($D$2:$D$2546)</f>
        <v/>
      </c>
      <c r="G369" s="22">
        <f>E369/SUM($E$2:$E$2546)</f>
        <v/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1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3" t="n">
        <v>22.37855389341528</v>
      </c>
      <c r="T369" s="3" t="n">
        <v>1.244590783620142</v>
      </c>
      <c r="U369" s="3" t="n">
        <v>-0.0015338058925746</v>
      </c>
      <c r="V369" s="3" t="n">
        <v>0.3446307810672963</v>
      </c>
      <c r="W369" s="3" t="n">
        <v>0.0376199890674534</v>
      </c>
      <c r="X369" s="3" t="n">
        <v>0.8579533398999062</v>
      </c>
      <c r="Y369" s="3" t="n">
        <v>0.037025330923525</v>
      </c>
      <c r="Z369" s="3" t="n">
        <v>-0.5832071265435144</v>
      </c>
      <c r="AA369" s="3" t="n">
        <v>-0.9155082393793352</v>
      </c>
      <c r="AB369" s="3" t="n">
        <v>-1.287903954055672</v>
      </c>
      <c r="AC369" s="3" t="n">
        <v>0.0058075253572316</v>
      </c>
      <c r="AD369" s="3" t="n">
        <v>0.0486762322704806</v>
      </c>
      <c r="AE369" s="3" t="n">
        <v>-0.121970705725699</v>
      </c>
      <c r="AF369" s="3" t="n">
        <v>0.1162923888470233</v>
      </c>
      <c r="AG369" s="3" t="n">
        <v>1.454591688818037</v>
      </c>
      <c r="AH369" s="3" t="n">
        <v>0.3841288368718256</v>
      </c>
      <c r="AI369" s="3" t="n">
        <v>2.319068736141907</v>
      </c>
    </row>
    <row r="370">
      <c r="A370" s="2" t="inlineStr">
        <is>
          <t>BRO</t>
        </is>
      </c>
      <c r="B370" s="2" t="inlineStr">
        <is>
          <t>Financials</t>
        </is>
      </c>
      <c r="C370" s="3" t="n">
        <v>-0.008166061200127001</v>
      </c>
      <c r="D370" s="2" t="n">
        <v>32084711059.57031</v>
      </c>
      <c r="E370" s="19">
        <f>SQRT(D370)</f>
        <v/>
      </c>
      <c r="F370" s="22">
        <f>D370/SUM($D$2:$D$2546)</f>
        <v/>
      </c>
      <c r="G370" s="22">
        <f>E370/SUM($E$2:$E$2546)</f>
        <v/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1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3" t="n">
        <v>24.19164546264069</v>
      </c>
      <c r="T370" s="3" t="n">
        <v>0.4304363475313447</v>
      </c>
      <c r="U370" s="3" t="n">
        <v>0.0002703362624411</v>
      </c>
      <c r="V370" s="3" t="n">
        <v>0.3613559111838008</v>
      </c>
      <c r="W370" s="3" t="n">
        <v>0.0178278962843791</v>
      </c>
      <c r="X370" s="3" t="n">
        <v>0.1977548622949481</v>
      </c>
      <c r="Y370" s="3" t="n">
        <v>0.017456295995415</v>
      </c>
      <c r="Z370" s="3" t="n">
        <v>-1.435953652871303</v>
      </c>
      <c r="AA370" s="3" t="n">
        <v>-1.464254186589359</v>
      </c>
      <c r="AB370" s="3" t="n">
        <v>-2.031046958387705</v>
      </c>
      <c r="AC370" s="3" t="n">
        <v>0.0287987633201511</v>
      </c>
      <c r="AD370" s="3" t="n">
        <v>0.0364036315562083</v>
      </c>
      <c r="AE370" s="3" t="n">
        <v>0.1847704367301232</v>
      </c>
      <c r="AF370" s="3" t="n">
        <v>0.1446002127042444</v>
      </c>
      <c r="AG370" s="3" t="n">
        <v>1.232821170997326</v>
      </c>
      <c r="AH370" s="3" t="n">
        <v>0.3015681073490404</v>
      </c>
      <c r="AI370" s="3" t="n">
        <v>1.644298775228566</v>
      </c>
    </row>
    <row r="371">
      <c r="A371" s="2" t="inlineStr">
        <is>
          <t>BROS</t>
        </is>
      </c>
      <c r="B371" s="2" t="inlineStr">
        <is>
          <t>Consumer Discretionary</t>
        </is>
      </c>
      <c r="C371" s="3" t="n">
        <v>-0.0654668371680838</v>
      </c>
      <c r="D371" s="2" t="n">
        <v>8579697090.060669</v>
      </c>
      <c r="E371" s="19">
        <f>SQRT(D371)</f>
        <v/>
      </c>
      <c r="F371" s="22">
        <f>D371/SUM($D$2:$D$2546)</f>
        <v/>
      </c>
      <c r="G371" s="22">
        <f>E371/SUM($E$2:$E$2546)</f>
        <v/>
      </c>
      <c r="H371" s="2" t="n">
        <v>0</v>
      </c>
      <c r="I371" s="2" t="n">
        <v>1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3" t="n">
        <v>22.87266444563435</v>
      </c>
      <c r="T371" s="3" t="n">
        <v>1.6933765227088</v>
      </c>
      <c r="U371" s="3" t="n">
        <v>0.0018192225027845</v>
      </c>
      <c r="V371" s="3" t="n">
        <v>0.0741480722829926</v>
      </c>
      <c r="W371" s="3" t="n">
        <v>0.0439291841299101</v>
      </c>
      <c r="X371" s="3" t="n">
        <v>0.6607703107286397</v>
      </c>
      <c r="Y371" s="3" t="n">
        <v>0.0379652160523245</v>
      </c>
      <c r="Z371" s="3" t="n">
        <v>-0.4806208399279048</v>
      </c>
      <c r="AA371" s="3" t="n">
        <v>-0.6567259604961565</v>
      </c>
      <c r="AB371" s="3" t="n">
        <v>-0.6752434026685482</v>
      </c>
      <c r="AC371" s="3" t="n">
        <v>0.0119463425018511</v>
      </c>
      <c r="AD371" s="3" t="inlineStr"/>
      <c r="AE371" s="3" t="n">
        <v>1.075324675324676</v>
      </c>
      <c r="AF371" s="3" t="n">
        <v>0.2958000435746232</v>
      </c>
      <c r="AG371" s="3" t="n">
        <v>1.022942301800845</v>
      </c>
      <c r="AH371" s="3" t="n">
        <v>0.3488093328928789</v>
      </c>
      <c r="AI371" s="3" t="n">
        <v>1.309411979225613</v>
      </c>
    </row>
    <row r="372">
      <c r="A372" s="2" t="inlineStr">
        <is>
          <t>BRSL</t>
        </is>
      </c>
      <c r="B372" s="2" t="inlineStr">
        <is>
          <t>Consumer Discretionary</t>
        </is>
      </c>
      <c r="C372" s="3" t="n">
        <v>-0.0070581000263935</v>
      </c>
      <c r="D372" s="2" t="n">
        <v>2878147253.894173</v>
      </c>
      <c r="E372" s="19">
        <f>SQRT(D372)</f>
        <v/>
      </c>
      <c r="F372" s="22">
        <f>D372/SUM($D$2:$D$2546)</f>
        <v/>
      </c>
      <c r="G372" s="22">
        <f>E372/SUM($E$2:$E$2546)</f>
        <v/>
      </c>
      <c r="H372" s="2" t="n">
        <v>0</v>
      </c>
      <c r="I372" s="2" t="n">
        <v>1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3" t="n">
        <v>21.78041260945855</v>
      </c>
      <c r="T372" s="3" t="n">
        <v>0.9260684267173293</v>
      </c>
      <c r="U372" s="3" t="n">
        <v>-0.0004346174060735</v>
      </c>
      <c r="V372" s="3" t="n">
        <v>0.5319394266323713</v>
      </c>
      <c r="W372" s="3" t="n">
        <v>0.023663544133968</v>
      </c>
      <c r="X372" s="3" t="n">
        <v>0.2987734542064267</v>
      </c>
      <c r="Y372" s="3" t="n">
        <v>0.0226939807976738</v>
      </c>
      <c r="Z372" s="3" t="n">
        <v>-1.204689214250119</v>
      </c>
      <c r="AA372" s="3" t="n">
        <v>-1.26490963620368</v>
      </c>
      <c r="AB372" s="3" t="n">
        <v>-1.781077830266197</v>
      </c>
      <c r="AC372" s="3" t="n">
        <v>-0.0806074114818485</v>
      </c>
      <c r="AD372" s="3" t="inlineStr"/>
      <c r="AE372" s="3" t="n">
        <v>-0.1175738724727838</v>
      </c>
      <c r="AF372" s="3" t="n">
        <v>-0.1636906284642278</v>
      </c>
      <c r="AG372" s="3" t="n">
        <v>2.62917307085512</v>
      </c>
      <c r="AH372" s="3" t="n">
        <v>0.5898736429969745</v>
      </c>
      <c r="AI372" s="3" t="n">
        <v>4.062704114957544</v>
      </c>
    </row>
    <row r="373">
      <c r="A373" s="2" t="inlineStr">
        <is>
          <t>BRSP</t>
        </is>
      </c>
      <c r="B373" s="2" t="inlineStr">
        <is>
          <t>Financials</t>
        </is>
      </c>
      <c r="C373" s="3" t="n">
        <v>-0.0035841761378619</v>
      </c>
      <c r="D373" s="2" t="n">
        <v>684775294.8608046</v>
      </c>
      <c r="E373" s="19">
        <f>SQRT(D373)</f>
        <v/>
      </c>
      <c r="F373" s="22">
        <f>D373/SUM($D$2:$D$2546)</f>
        <v/>
      </c>
      <c r="G373" s="22">
        <f>E373/SUM($E$2:$E$2546)</f>
        <v/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1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3" t="n">
        <v>20.34460130571114</v>
      </c>
      <c r="T373" s="3" t="n">
        <v>0.8102841510693055</v>
      </c>
      <c r="U373" s="3" t="n">
        <v>-0.0003738242882451</v>
      </c>
      <c r="V373" s="3" t="n">
        <v>1.452089477325732</v>
      </c>
      <c r="W373" s="3" t="n">
        <v>0.0187990221376702</v>
      </c>
      <c r="X373" s="3" t="n">
        <v>0.3009620986965178</v>
      </c>
      <c r="Y373" s="3" t="n">
        <v>0.0141031852671687</v>
      </c>
      <c r="Z373" s="3" t="n">
        <v>-2.026773820542704</v>
      </c>
      <c r="AA373" s="3" t="n">
        <v>-2.252522613539022</v>
      </c>
      <c r="AB373" s="3" t="n">
        <v>-2.164397532084974</v>
      </c>
      <c r="AC373" s="3" t="n">
        <v>-0.1350399184871249</v>
      </c>
      <c r="AD373" s="3" t="n">
        <v>-0.0730809075262747</v>
      </c>
      <c r="AE373" s="3" t="n">
        <v>-0.2164502164502165</v>
      </c>
      <c r="AF373" s="3" t="n">
        <v>0.0298263689490929</v>
      </c>
      <c r="AG373" s="3" t="n">
        <v>4.293969594008945</v>
      </c>
      <c r="AH373" s="3" t="n">
        <v>0.6681550652430678</v>
      </c>
      <c r="AI373" s="3" t="n">
        <v>3.268434311689487</v>
      </c>
    </row>
    <row r="374">
      <c r="A374" s="2" t="inlineStr">
        <is>
          <t>BRX</t>
        </is>
      </c>
      <c r="B374" s="2" t="inlineStr">
        <is>
          <t>Real Estate</t>
        </is>
      </c>
      <c r="C374" s="3" t="n">
        <v>-0.0191483038510446</v>
      </c>
      <c r="D374" s="2" t="n">
        <v>8047726852.877502</v>
      </c>
      <c r="E374" s="19">
        <f>SQRT(D374)</f>
        <v/>
      </c>
      <c r="F374" s="22">
        <f>D374/SUM($D$2:$D$2546)</f>
        <v/>
      </c>
      <c r="G374" s="22">
        <f>E374/SUM($E$2:$E$2546)</f>
        <v/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1</v>
      </c>
      <c r="R374" s="2" t="n">
        <v>0</v>
      </c>
      <c r="S374" s="3" t="n">
        <v>22.80865550997603</v>
      </c>
      <c r="T374" s="3" t="n">
        <v>0.7983459815364826</v>
      </c>
      <c r="U374" s="3" t="n">
        <v>0.000181231705183</v>
      </c>
      <c r="V374" s="3" t="n">
        <v>0.3669241083827509</v>
      </c>
      <c r="W374" s="3" t="n">
        <v>0.0159132238038594</v>
      </c>
      <c r="X374" s="3" t="n">
        <v>0.1658158277878225</v>
      </c>
      <c r="Y374" s="3" t="n">
        <v>0.0122943668569314</v>
      </c>
      <c r="Z374" s="3" t="n">
        <v>-1.814702828653918</v>
      </c>
      <c r="AA374" s="3" t="n">
        <v>-1.798892361579834</v>
      </c>
      <c r="AB374" s="3" t="n">
        <v>-1.855513228159216</v>
      </c>
      <c r="AC374" s="3" t="n">
        <v>0.0423170425917515</v>
      </c>
      <c r="AD374" s="3" t="n">
        <v>0.0936493016944932</v>
      </c>
      <c r="AE374" s="3" t="n">
        <v>0.0436018957345971</v>
      </c>
      <c r="AF374" s="3" t="n">
        <v>0.0347154274781152</v>
      </c>
      <c r="AG374" s="3" t="n">
        <v>1.572648660205484</v>
      </c>
      <c r="AH374" s="3" t="n">
        <v>0.592225565475319</v>
      </c>
      <c r="AI374" s="3" t="n">
        <v>2.56067330306935</v>
      </c>
    </row>
    <row r="375">
      <c r="A375" s="2" t="inlineStr">
        <is>
          <t>BRZE</t>
        </is>
      </c>
      <c r="B375" s="2" t="inlineStr">
        <is>
          <t>Information Technology</t>
        </is>
      </c>
      <c r="C375" s="3" t="n">
        <v>-0.030499888987447</v>
      </c>
      <c r="D375" s="2" t="n">
        <v>2851053625.024452</v>
      </c>
      <c r="E375" s="19">
        <f>SQRT(D375)</f>
        <v/>
      </c>
      <c r="F375" s="22">
        <f>D375/SUM($D$2:$D$2546)</f>
        <v/>
      </c>
      <c r="G375" s="22">
        <f>E375/SUM($E$2:$E$2546)</f>
        <v/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1</v>
      </c>
      <c r="P375" s="2" t="n">
        <v>0</v>
      </c>
      <c r="Q375" s="2" t="n">
        <v>0</v>
      </c>
      <c r="R375" s="2" t="n">
        <v>0</v>
      </c>
      <c r="S375" s="3" t="n">
        <v>21.77095445589839</v>
      </c>
      <c r="T375" s="3" t="n">
        <v>1.399088648795942</v>
      </c>
      <c r="U375" s="3" t="n">
        <v>-0.0023538320579991</v>
      </c>
      <c r="V375" s="3" t="n">
        <v>0.2100560279692612</v>
      </c>
      <c r="W375" s="3" t="n">
        <v>0.0333110044799032</v>
      </c>
      <c r="X375" s="3" t="n">
        <v>0.6846409084840285</v>
      </c>
      <c r="Y375" s="3" t="n">
        <v>0.0311366341350325</v>
      </c>
      <c r="Z375" s="3" t="n">
        <v>-1.437503370906057</v>
      </c>
      <c r="AA375" s="3" t="n">
        <v>-1.249365925076136</v>
      </c>
      <c r="AB375" s="3" t="n">
        <v>-1.378564110103999</v>
      </c>
      <c r="AC375" s="3" t="n">
        <v>-0.0391420206973633</v>
      </c>
      <c r="AD375" s="3" t="n">
        <v>-0.0324553698982797</v>
      </c>
      <c r="AE375" s="3" t="n">
        <v>0.2455906821963394</v>
      </c>
      <c r="AF375" s="3" t="n">
        <v>0.2851678241194305</v>
      </c>
      <c r="AG375" s="3" t="n">
        <v>1.022592700268641</v>
      </c>
      <c r="AH375" s="3" t="n">
        <v>0.0825622935893762</v>
      </c>
      <c r="AI375" s="3" t="n">
        <v>1.107555591177546</v>
      </c>
    </row>
    <row r="376">
      <c r="A376" s="2" t="inlineStr">
        <is>
          <t>BSRR</t>
        </is>
      </c>
      <c r="B376" s="2" t="inlineStr">
        <is>
          <t>Financials</t>
        </is>
      </c>
      <c r="C376" s="3" t="n">
        <v>-0.015139049782701</v>
      </c>
      <c r="D376" s="2" t="n">
        <v>394096595.4832077</v>
      </c>
      <c r="E376" s="19">
        <f>SQRT(D376)</f>
        <v/>
      </c>
      <c r="F376" s="22">
        <f>D376/SUM($D$2:$D$2546)</f>
        <v/>
      </c>
      <c r="G376" s="22">
        <f>E376/SUM($E$2:$E$2546)</f>
        <v/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1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3" t="n">
        <v>19.79210660341492</v>
      </c>
      <c r="T376" s="3" t="n">
        <v>0.9319344517317482</v>
      </c>
      <c r="U376" s="3" t="n">
        <v>0.0011324446724857</v>
      </c>
      <c r="V376" s="3" t="n">
        <v>0.9025883605106062</v>
      </c>
      <c r="W376" s="3" t="n">
        <v>0.020673829800354</v>
      </c>
      <c r="X376" s="3" t="n">
        <v>0.2371522127739202</v>
      </c>
      <c r="Y376" s="3" t="n">
        <v>0.0150930336118539</v>
      </c>
      <c r="Z376" s="3" t="n">
        <v>-2.886896356308849</v>
      </c>
      <c r="AA376" s="3" t="n">
        <v>-2.979821994007428</v>
      </c>
      <c r="AB376" s="3" t="n">
        <v>-2.80633403313908</v>
      </c>
      <c r="AC376" s="3" t="n">
        <v>0.1079227795608101</v>
      </c>
      <c r="AD376" s="3" t="n">
        <v>0.1149362885118606</v>
      </c>
      <c r="AE376" s="3" t="n">
        <v>0.0070038910505836</v>
      </c>
      <c r="AF376" s="3" t="n">
        <v>0.017301897240113</v>
      </c>
      <c r="AG376" s="3" t="n">
        <v>1.419607786251597</v>
      </c>
      <c r="AH376" s="3" t="n">
        <v>0.0696389838267597</v>
      </c>
      <c r="AI376" s="3" t="n">
        <v>1.464893859271816</v>
      </c>
    </row>
    <row r="377">
      <c r="A377" s="2" t="inlineStr">
        <is>
          <t>BSX</t>
        </is>
      </c>
      <c r="B377" s="2" t="inlineStr">
        <is>
          <t>Health Care</t>
        </is>
      </c>
      <c r="C377" s="3" t="n">
        <v>0.0159693837792996</v>
      </c>
      <c r="D377" s="2" t="n">
        <v>152009530320</v>
      </c>
      <c r="E377" s="19">
        <f>SQRT(D377)</f>
        <v/>
      </c>
      <c r="F377" s="22">
        <f>D377/SUM($D$2:$D$2546)</f>
        <v/>
      </c>
      <c r="G377" s="22">
        <f>E377/SUM($E$2:$E$2546)</f>
        <v/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1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3" t="n">
        <v>25.74720905530084</v>
      </c>
      <c r="T377" s="3" t="n">
        <v>0.749890935939636</v>
      </c>
      <c r="U377" s="3" t="n">
        <v>0.0010384882028327</v>
      </c>
      <c r="V377" s="3" t="n">
        <v>0.1474775953376552</v>
      </c>
      <c r="W377" s="3" t="n">
        <v>0.0144875706572434</v>
      </c>
      <c r="X377" s="3" t="n">
        <v>0.2937282769012992</v>
      </c>
      <c r="Y377" s="3" t="n">
        <v>0.0113680575218499</v>
      </c>
      <c r="Z377" s="3" t="n">
        <v>-2.286282517317899</v>
      </c>
      <c r="AA377" s="3" t="n">
        <v>-2.252570464271036</v>
      </c>
      <c r="AB377" s="3" t="n">
        <v>-2.350997709077499</v>
      </c>
      <c r="AC377" s="3" t="n">
        <v>0.0209723692540121</v>
      </c>
      <c r="AD377" s="3" t="n">
        <v>0.0268930506619829</v>
      </c>
      <c r="AE377" s="3" t="n">
        <v>0.2689655172413794</v>
      </c>
      <c r="AF377" s="3" t="n">
        <v>0.1161689796065302</v>
      </c>
      <c r="AG377" s="3" t="n">
        <v>1.072238891712142</v>
      </c>
      <c r="AH377" s="3" t="n">
        <v>0.2893957987439544</v>
      </c>
      <c r="AI377" s="3" t="n">
        <v>1.489829601213311</v>
      </c>
    </row>
    <row r="378">
      <c r="A378" s="2" t="inlineStr">
        <is>
          <t>BSY</t>
        </is>
      </c>
      <c r="B378" s="2" t="inlineStr">
        <is>
          <t>Information Technology</t>
        </is>
      </c>
      <c r="C378" s="3" t="n">
        <v>-0.0071284752455201</v>
      </c>
      <c r="D378" s="2" t="n">
        <v>15166473427.73638</v>
      </c>
      <c r="E378" s="19">
        <f>SQRT(D378)</f>
        <v/>
      </c>
      <c r="F378" s="22">
        <f>D378/SUM($D$2:$D$2546)</f>
        <v/>
      </c>
      <c r="G378" s="22">
        <f>E378/SUM($E$2:$E$2546)</f>
        <v/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1</v>
      </c>
      <c r="P378" s="2" t="n">
        <v>0</v>
      </c>
      <c r="Q378" s="2" t="n">
        <v>0</v>
      </c>
      <c r="R378" s="2" t="n">
        <v>0</v>
      </c>
      <c r="S378" s="3" t="n">
        <v>23.44235313312567</v>
      </c>
      <c r="T378" s="3" t="n">
        <v>0.7325279687898721</v>
      </c>
      <c r="U378" s="3" t="n">
        <v>0.0011379277434416</v>
      </c>
      <c r="V378" s="3" t="n">
        <v>0.0766190641177575</v>
      </c>
      <c r="W378" s="3" t="n">
        <v>0.0156827625564689</v>
      </c>
      <c r="X378" s="3" t="n">
        <v>0.3373580521511012</v>
      </c>
      <c r="Y378" s="3" t="n">
        <v>0.0124040341294891</v>
      </c>
      <c r="Z378" s="3" t="n">
        <v>-2.152464803948603</v>
      </c>
      <c r="AA378" s="3" t="n">
        <v>-2.069325434971111</v>
      </c>
      <c r="AB378" s="3" t="n">
        <v>-2.35110653034575</v>
      </c>
      <c r="AC378" s="3" t="n">
        <v>0.0185888961823129</v>
      </c>
      <c r="AD378" s="3" t="n">
        <v>0.0207518248391494</v>
      </c>
      <c r="AE378" s="3" t="n">
        <v>0.2741573033707866</v>
      </c>
      <c r="AF378" s="3" t="n">
        <v>0.1113714462347028</v>
      </c>
      <c r="AG378" s="3" t="n">
        <v>1.082144541111423</v>
      </c>
      <c r="AH378" s="3" t="n">
        <v>0.3747094894843665</v>
      </c>
      <c r="AI378" s="3" t="n">
        <v>2.072116216209239</v>
      </c>
    </row>
    <row r="379">
      <c r="A379" s="2" t="inlineStr">
        <is>
          <t>BTBT</t>
        </is>
      </c>
      <c r="B379" s="2" t="inlineStr">
        <is>
          <t>Information Technology</t>
        </is>
      </c>
      <c r="C379" s="3" t="n">
        <v>0.0062893227775214</v>
      </c>
      <c r="D379" s="2" t="n">
        <v>1026049238.96443</v>
      </c>
      <c r="E379" s="19">
        <f>SQRT(D379)</f>
        <v/>
      </c>
      <c r="F379" s="22">
        <f>D379/SUM($D$2:$D$2546)</f>
        <v/>
      </c>
      <c r="G379" s="22">
        <f>E379/SUM($E$2:$E$2546)</f>
        <v/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1</v>
      </c>
      <c r="P379" s="2" t="n">
        <v>0</v>
      </c>
      <c r="Q379" s="2" t="n">
        <v>0</v>
      </c>
      <c r="R379" s="2" t="n">
        <v>0</v>
      </c>
      <c r="S379" s="3" t="n">
        <v>20.74898157373685</v>
      </c>
      <c r="T379" s="3" t="n">
        <v>1.690147284746603</v>
      </c>
      <c r="U379" s="3" t="n">
        <v>0.0009390123628205</v>
      </c>
      <c r="V379" s="3" t="n">
        <v>0.6171133118709431</v>
      </c>
      <c r="W379" s="3" t="n">
        <v>0.06705256111440799</v>
      </c>
      <c r="X379" s="3" t="n">
        <v>0.8724333727510927</v>
      </c>
      <c r="Y379" s="3" t="n">
        <v>0.06470109551359859</v>
      </c>
      <c r="Z379" s="3" t="n">
        <v>1.032783892304455</v>
      </c>
      <c r="AA379" s="3" t="n">
        <v>0.8965358383829093</v>
      </c>
      <c r="AB379" s="3" t="n">
        <v>0.2861092752268515</v>
      </c>
      <c r="AC379" s="3" t="n">
        <v>0.0579863087857741</v>
      </c>
      <c r="AD379" s="3" t="n">
        <v>0.0900453472323104</v>
      </c>
      <c r="AE379" s="3" t="n">
        <v>0.4279069767441861</v>
      </c>
      <c r="AF379" s="3" t="n">
        <v>0.2559430556244743</v>
      </c>
      <c r="AG379" s="3" t="n">
        <v>1.04610662257081</v>
      </c>
      <c r="AH379" s="3" t="n">
        <v>0.0604701988233688</v>
      </c>
      <c r="AI379" s="3" t="n">
        <v>1.074713381941196</v>
      </c>
    </row>
    <row r="380">
      <c r="A380" s="2" t="inlineStr">
        <is>
          <t>BTDR</t>
        </is>
      </c>
      <c r="B380" s="2" t="inlineStr">
        <is>
          <t>Information Technology</t>
        </is>
      </c>
      <c r="C380" s="3" t="n">
        <v>-0.0144094578539665</v>
      </c>
      <c r="D380" s="2" t="n">
        <v>2628319697.797817</v>
      </c>
      <c r="E380" s="19">
        <f>SQRT(D380)</f>
        <v/>
      </c>
      <c r="F380" s="22">
        <f>D380/SUM($D$2:$D$2546)</f>
        <v/>
      </c>
      <c r="G380" s="22">
        <f>E380/SUM($E$2:$E$2546)</f>
        <v/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1</v>
      </c>
      <c r="P380" s="2" t="n">
        <v>0</v>
      </c>
      <c r="Q380" s="2" t="n">
        <v>0</v>
      </c>
      <c r="R380" s="2" t="n">
        <v>0</v>
      </c>
      <c r="S380" s="3" t="n">
        <v>21.68961058077793</v>
      </c>
      <c r="T380" s="3" t="n">
        <v>2.746830413394278</v>
      </c>
      <c r="U380" s="3" t="n">
        <v>0.0010199338785135</v>
      </c>
      <c r="V380" s="3" t="n">
        <v>0.2688984146761763</v>
      </c>
      <c r="W380" s="3" t="n">
        <v>0.062154064702584</v>
      </c>
      <c r="X380" s="3" t="n">
        <v>1.081667083237016</v>
      </c>
      <c r="Y380" s="3" t="n">
        <v>0.0417651131064595</v>
      </c>
      <c r="Z380" s="3" t="n">
        <v>-0.888170527229922</v>
      </c>
      <c r="AA380" s="3" t="n">
        <v>-0.6766569544852753</v>
      </c>
      <c r="AB380" s="3" t="n">
        <v>-0.5202053261273366</v>
      </c>
      <c r="AC380" s="3" t="n">
        <v>-0.2248326185338574</v>
      </c>
      <c r="AD380" s="3" t="inlineStr"/>
      <c r="AE380" s="3" t="n">
        <v>-0.9927085640051412</v>
      </c>
      <c r="AF380" s="3" t="n">
        <v>-0.0274970114198676</v>
      </c>
      <c r="AG380" s="3" t="n">
        <v>1.031728255915698</v>
      </c>
      <c r="AH380" s="3" t="n">
        <v>0.3065637141303336</v>
      </c>
      <c r="AI380" s="3" t="n">
        <v>1.11799346587412</v>
      </c>
    </row>
    <row r="381">
      <c r="A381" s="2" t="inlineStr">
        <is>
          <t>BTSG</t>
        </is>
      </c>
      <c r="B381" s="2" t="inlineStr">
        <is>
          <t>Health Care</t>
        </is>
      </c>
      <c r="C381" s="3" t="n">
        <v>0.0084501519920316</v>
      </c>
      <c r="D381" s="2" t="n">
        <v>4038087819.751694</v>
      </c>
      <c r="E381" s="19">
        <f>SQRT(D381)</f>
        <v/>
      </c>
      <c r="F381" s="22">
        <f>D381/SUM($D$2:$D$2546)</f>
        <v/>
      </c>
      <c r="G381" s="22">
        <f>E381/SUM($E$2:$E$2546)</f>
        <v/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1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3" t="n">
        <v>22.11903710492937</v>
      </c>
      <c r="T381" s="3" t="n">
        <v>1.116731607388322</v>
      </c>
      <c r="U381" s="3" t="n">
        <v>0.001309736828036</v>
      </c>
      <c r="V381" s="3" t="n">
        <v>0.4316127032886501</v>
      </c>
      <c r="W381" s="3" t="n">
        <v>0.0299925354997033</v>
      </c>
      <c r="X381" s="3" t="n">
        <v>0.546472441080965</v>
      </c>
      <c r="Y381" s="3" t="n">
        <v>0.0276110468818557</v>
      </c>
      <c r="Z381" s="3" t="n">
        <v>-1.214458824905538</v>
      </c>
      <c r="AA381" s="3" t="n">
        <v>-1.214818736488239</v>
      </c>
      <c r="AB381" s="3" t="n">
        <v>-1.571837567685351</v>
      </c>
      <c r="AC381" s="3" t="n">
        <v>0.0279419381243021</v>
      </c>
      <c r="AD381" s="3" t="n">
        <v>0.0693863067141588</v>
      </c>
      <c r="AE381" s="3" t="n">
        <v>-0.4330242247946868</v>
      </c>
      <c r="AF381" s="3" t="n">
        <v>0.1716630752331505</v>
      </c>
      <c r="AG381" s="3" t="n">
        <v>1.613636233436936</v>
      </c>
      <c r="AH381" s="3" t="n">
        <v>0.4562728596841273</v>
      </c>
      <c r="AI381" s="3" t="n">
        <v>2.421728852652778</v>
      </c>
    </row>
    <row r="382">
      <c r="A382" s="2" t="inlineStr">
        <is>
          <t>BTU</t>
        </is>
      </c>
      <c r="B382" s="2" t="inlineStr">
        <is>
          <t>Energy</t>
        </is>
      </c>
      <c r="C382" s="3" t="n">
        <v>-0.0151873294942324</v>
      </c>
      <c r="D382" s="2" t="n">
        <v>2213116613.769531</v>
      </c>
      <c r="E382" s="19">
        <f>SQRT(D382)</f>
        <v/>
      </c>
      <c r="F382" s="22">
        <f>D382/SUM($D$2:$D$2546)</f>
        <v/>
      </c>
      <c r="G382" s="22">
        <f>E382/SUM($E$2:$E$2546)</f>
        <v/>
      </c>
      <c r="H382" s="2" t="n">
        <v>0</v>
      </c>
      <c r="I382" s="2" t="n">
        <v>0</v>
      </c>
      <c r="J382" s="2" t="n">
        <v>0</v>
      </c>
      <c r="K382" s="2" t="n">
        <v>1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3" t="n">
        <v>21.51766759150704</v>
      </c>
      <c r="T382" s="3" t="n">
        <v>0.9855973720465157</v>
      </c>
      <c r="U382" s="3" t="n">
        <v>-0.00127844805213</v>
      </c>
      <c r="V382" s="3" t="n">
        <v>1.638097142032268</v>
      </c>
      <c r="W382" s="3" t="n">
        <v>0.0385381120621795</v>
      </c>
      <c r="X382" s="3" t="n">
        <v>0.9098305998458164</v>
      </c>
      <c r="Y382" s="3" t="n">
        <v>0.0362208773569316</v>
      </c>
      <c r="Z382" s="3" t="n">
        <v>0.0139977893313145</v>
      </c>
      <c r="AA382" s="3" t="n">
        <v>-0.203506217606023</v>
      </c>
      <c r="AB382" s="3" t="n">
        <v>-0.3749600320208311</v>
      </c>
      <c r="AC382" s="3" t="n">
        <v>-0.0498844025267874</v>
      </c>
      <c r="AD382" s="3" t="n">
        <v>0.118927307473283</v>
      </c>
      <c r="AE382" s="3" t="n">
        <v>-0.4973553220138059</v>
      </c>
      <c r="AF382" s="3" t="n">
        <v>0.0622297467340822</v>
      </c>
      <c r="AG382" s="3" t="n">
        <v>1.148749504636036</v>
      </c>
      <c r="AH382" s="3" t="n">
        <v>0.06837977582676889</v>
      </c>
      <c r="AI382" s="3" t="n">
        <v>1.090806278101123</v>
      </c>
    </row>
    <row r="383">
      <c r="A383" s="2" t="inlineStr">
        <is>
          <t>BULL</t>
        </is>
      </c>
      <c r="B383" s="2" t="inlineStr">
        <is>
          <t>Financials</t>
        </is>
      </c>
      <c r="C383" s="3" t="n">
        <v>0.0285592666978442</v>
      </c>
      <c r="D383" s="2" t="n">
        <v>6275636915.899432</v>
      </c>
      <c r="E383" s="19">
        <f>SQRT(D383)</f>
        <v/>
      </c>
      <c r="F383" s="22">
        <f>D383/SUM($D$2:$D$2546)</f>
        <v/>
      </c>
      <c r="G383" s="22">
        <f>E383/SUM($E$2:$E$2546)</f>
        <v/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1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3" t="n">
        <v>22.55994081735517</v>
      </c>
      <c r="T383" s="3" t="n">
        <v>1.046830326353009</v>
      </c>
      <c r="U383" s="3" t="n">
        <v>4.577242803222443e-05</v>
      </c>
      <c r="V383" s="3" t="n">
        <v>0.119757637363615</v>
      </c>
      <c r="W383" s="3" t="n">
        <v>0.2515378264420048</v>
      </c>
      <c r="X383" s="3" t="n">
        <v>0.2227610364896075</v>
      </c>
      <c r="Y383" s="3" t="n">
        <v>0.0654279409367317</v>
      </c>
      <c r="Z383" s="3" t="n">
        <v>-0.066927739012287</v>
      </c>
      <c r="AA383" s="3" t="n">
        <v>-0.3966329417750376</v>
      </c>
      <c r="AB383" s="3" t="n">
        <v>-1.540936995982655</v>
      </c>
      <c r="AC383" s="3" t="n">
        <v>-0.0180214549559852</v>
      </c>
      <c r="AD383" s="3" t="n">
        <v>-0.0168408557436202</v>
      </c>
      <c r="AE383" s="3" t="n">
        <v>-0.9080436035085264</v>
      </c>
      <c r="AF383" s="3" t="n">
        <v>0.0024355528589201</v>
      </c>
      <c r="AG383" s="3" t="n">
        <v>1.01593463760573</v>
      </c>
      <c r="AH383" s="3" t="n">
        <v>0.0430509250808702</v>
      </c>
      <c r="AI383" s="3" t="n">
        <v>1.133057381195226</v>
      </c>
    </row>
    <row r="384">
      <c r="A384" s="2" t="inlineStr">
        <is>
          <t>BUR</t>
        </is>
      </c>
      <c r="B384" s="2" t="inlineStr">
        <is>
          <t>Financials</t>
        </is>
      </c>
      <c r="C384" s="3" t="n">
        <v>-0.0311732601735095</v>
      </c>
      <c r="D384" s="2" t="n">
        <v>3066627935.099602</v>
      </c>
      <c r="E384" s="19">
        <f>SQRT(D384)</f>
        <v/>
      </c>
      <c r="F384" s="22">
        <f>D384/SUM($D$2:$D$2546)</f>
        <v/>
      </c>
      <c r="G384" s="22">
        <f>E384/SUM($E$2:$E$2546)</f>
        <v/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1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3" t="n">
        <v>21.84384440239471</v>
      </c>
      <c r="T384" s="3" t="n">
        <v>1.237721092781151</v>
      </c>
      <c r="U384" s="3" t="n">
        <v>0.0001123099685298</v>
      </c>
      <c r="V384" s="3" t="n">
        <v>0.81621770001867</v>
      </c>
      <c r="W384" s="3" t="n">
        <v>0.0343339144937775</v>
      </c>
      <c r="X384" s="3" t="n">
        <v>0.1835712867071191</v>
      </c>
      <c r="Y384" s="3" t="n">
        <v>0.0338746372294553</v>
      </c>
      <c r="Z384" s="3" t="n">
        <v>-2.16043754793057</v>
      </c>
      <c r="AA384" s="3" t="n">
        <v>-1.687677864669789</v>
      </c>
      <c r="AB384" s="3" t="n">
        <v>-2.272667030324879</v>
      </c>
      <c r="AC384" s="3" t="n">
        <v>0.1151701502349123</v>
      </c>
      <c r="AD384" s="3" t="inlineStr"/>
      <c r="AE384" s="3" t="n">
        <v>0.6018958149266932</v>
      </c>
      <c r="AF384" s="3" t="n">
        <v>0.4234392678868552</v>
      </c>
      <c r="AG384" s="3" t="n">
        <v>1.585090215693781</v>
      </c>
      <c r="AH384" s="3" t="n">
        <v>0.2835940664840689</v>
      </c>
      <c r="AI384" s="3" t="n">
        <v>1.71683108033604</v>
      </c>
    </row>
    <row r="385">
      <c r="A385" s="2" t="inlineStr">
        <is>
          <t>BURL</t>
        </is>
      </c>
      <c r="B385" s="2" t="inlineStr">
        <is>
          <t>Consumer Discretionary</t>
        </is>
      </c>
      <c r="C385" s="3" t="n">
        <v>-0.0211030244804777</v>
      </c>
      <c r="D385" s="2" t="n">
        <v>18080815789.01288</v>
      </c>
      <c r="E385" s="19">
        <f>SQRT(D385)</f>
        <v/>
      </c>
      <c r="F385" s="22">
        <f>D385/SUM($D$2:$D$2546)</f>
        <v/>
      </c>
      <c r="G385" s="22">
        <f>E385/SUM($E$2:$E$2546)</f>
        <v/>
      </c>
      <c r="H385" s="2" t="n">
        <v>0</v>
      </c>
      <c r="I385" s="2" t="n">
        <v>1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3" t="n">
        <v>23.61811731196624</v>
      </c>
      <c r="T385" s="3" t="n">
        <v>1.218818915593752</v>
      </c>
      <c r="U385" s="3" t="n">
        <v>0.0003408575349446</v>
      </c>
      <c r="V385" s="3" t="n">
        <v>0.0800194535956272</v>
      </c>
      <c r="W385" s="3" t="n">
        <v>0.0251220785300386</v>
      </c>
      <c r="X385" s="3" t="n">
        <v>0.2205552480652611</v>
      </c>
      <c r="Y385" s="3" t="n">
        <v>0.0195301157171576</v>
      </c>
      <c r="Z385" s="3" t="n">
        <v>-1.206651541375648</v>
      </c>
      <c r="AA385" s="3" t="n">
        <v>-1.044259826835868</v>
      </c>
      <c r="AB385" s="3" t="n">
        <v>-1.075075086575948</v>
      </c>
      <c r="AC385" s="3" t="n">
        <v>0.0208364492175697</v>
      </c>
      <c r="AD385" s="3" t="n">
        <v>0.0418111665326176</v>
      </c>
      <c r="AE385" s="3" t="n">
        <v>0.1237360941583775</v>
      </c>
      <c r="AF385" s="3" t="n">
        <v>0.0517106792246884</v>
      </c>
      <c r="AG385" s="3" t="n">
        <v>1.111687936184114</v>
      </c>
      <c r="AH385" s="3" t="n">
        <v>0.6271939035345763</v>
      </c>
      <c r="AI385" s="3" t="n">
        <v>2.395759795468259</v>
      </c>
    </row>
    <row r="386">
      <c r="A386" s="2" t="inlineStr">
        <is>
          <t>BUSE</t>
        </is>
      </c>
      <c r="B386" s="2" t="inlineStr">
        <is>
          <t>Financials</t>
        </is>
      </c>
      <c r="C386" s="3" t="n">
        <v>-0.0093419354963296</v>
      </c>
      <c r="D386" s="2" t="n">
        <v>2030094596.315861</v>
      </c>
      <c r="E386" s="19">
        <f>SQRT(D386)</f>
        <v/>
      </c>
      <c r="F386" s="22">
        <f>D386/SUM($D$2:$D$2546)</f>
        <v/>
      </c>
      <c r="G386" s="22">
        <f>E386/SUM($E$2:$E$2546)</f>
        <v/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1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3" t="n">
        <v>21.43134822808478</v>
      </c>
      <c r="T386" s="3" t="n">
        <v>0.8581506724105523</v>
      </c>
      <c r="U386" s="3" t="n">
        <v>0.0001984779358745</v>
      </c>
      <c r="V386" s="3" t="n">
        <v>1.188390927387422</v>
      </c>
      <c r="W386" s="3" t="n">
        <v>0.0178798515234527</v>
      </c>
      <c r="X386" s="3" t="n">
        <v>0.2861825179038236</v>
      </c>
      <c r="Y386" s="3" t="n">
        <v>0.0126265466838604</v>
      </c>
      <c r="Z386" s="3" t="n">
        <v>-2.026928669504136</v>
      </c>
      <c r="AA386" s="3" t="n">
        <v>-2.001128675908453</v>
      </c>
      <c r="AB386" s="3" t="n">
        <v>-2.257321592417886</v>
      </c>
      <c r="AC386" s="3" t="n">
        <v>0.0934025440706595</v>
      </c>
      <c r="AD386" s="3" t="n">
        <v>0.1024503983102272</v>
      </c>
      <c r="AE386" s="3" t="n">
        <v>-0.0351197263397947</v>
      </c>
      <c r="AF386" s="3" t="n">
        <v>0.0374657323187878</v>
      </c>
      <c r="AG386" s="3" t="n">
        <v>1.131478109682369</v>
      </c>
      <c r="AH386" s="3" t="n">
        <v>0.0161822616093883</v>
      </c>
      <c r="AI386" s="3" t="n">
        <v>1.110635403428577</v>
      </c>
    </row>
    <row r="387">
      <c r="A387" s="2" t="inlineStr">
        <is>
          <t>BV</t>
        </is>
      </c>
      <c r="B387" s="2" t="inlineStr">
        <is>
          <t>Industrials</t>
        </is>
      </c>
      <c r="C387" s="3" t="n">
        <v>-0.0167620418418583</v>
      </c>
      <c r="D387" s="2" t="n">
        <v>1416767996.406555</v>
      </c>
      <c r="E387" s="19">
        <f>SQRT(D387)</f>
        <v/>
      </c>
      <c r="F387" s="22">
        <f>D387/SUM($D$2:$D$2546)</f>
        <v/>
      </c>
      <c r="G387" s="22">
        <f>E387/SUM($E$2:$E$2546)</f>
        <v/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1</v>
      </c>
      <c r="O387" s="2" t="n">
        <v>0</v>
      </c>
      <c r="P387" s="2" t="n">
        <v>0</v>
      </c>
      <c r="Q387" s="2" t="n">
        <v>0</v>
      </c>
      <c r="R387" s="2" t="n">
        <v>0</v>
      </c>
      <c r="S387" s="3" t="n">
        <v>21.07164405553192</v>
      </c>
      <c r="T387" s="3" t="n">
        <v>0.8894472478488976</v>
      </c>
      <c r="U387" s="3" t="n">
        <v>0.0008004690426321</v>
      </c>
      <c r="V387" s="3" t="n">
        <v>1.261109796756934</v>
      </c>
      <c r="W387" s="3" t="n">
        <v>0.0237651915262857</v>
      </c>
      <c r="X387" s="3" t="n">
        <v>0.3665227777094901</v>
      </c>
      <c r="Y387" s="3" t="n">
        <v>0.0221186427438839</v>
      </c>
      <c r="Z387" s="3" t="n">
        <v>-1.642834430228841</v>
      </c>
      <c r="AA387" s="3" t="n">
        <v>-1.627083843717384</v>
      </c>
      <c r="AB387" s="3" t="n">
        <v>-1.938443402573544</v>
      </c>
      <c r="AC387" s="3" t="n">
        <v>0.0911934772155347</v>
      </c>
      <c r="AD387" s="3" t="n">
        <v>0.1112391022381445</v>
      </c>
      <c r="AE387" s="3" t="n">
        <v>0.2234042553191489</v>
      </c>
      <c r="AF387" s="3" t="n">
        <v>-0.0013460641085466</v>
      </c>
      <c r="AG387" s="3" t="n">
        <v>1.916028596983909</v>
      </c>
      <c r="AH387" s="3" t="n">
        <v>0.2595317526510187</v>
      </c>
      <c r="AI387" s="3" t="n">
        <v>1.726367045390944</v>
      </c>
    </row>
    <row r="388">
      <c r="A388" s="2" t="inlineStr">
        <is>
          <t>BWA</t>
        </is>
      </c>
      <c r="B388" s="2" t="inlineStr">
        <is>
          <t>Consumer Discretionary</t>
        </is>
      </c>
      <c r="C388" s="3" t="n">
        <v>-0.0028909163362408</v>
      </c>
      <c r="D388" s="2" t="n">
        <v>8822666592.276615</v>
      </c>
      <c r="E388" s="19">
        <f>SQRT(D388)</f>
        <v/>
      </c>
      <c r="F388" s="22">
        <f>D388/SUM($D$2:$D$2546)</f>
        <v/>
      </c>
      <c r="G388" s="22">
        <f>E388/SUM($E$2:$E$2546)</f>
        <v/>
      </c>
      <c r="H388" s="2" t="n">
        <v>0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3" t="n">
        <v>22.90058999599642</v>
      </c>
      <c r="T388" s="3" t="n">
        <v>0.9461964457716566</v>
      </c>
      <c r="U388" s="3" t="n">
        <v>0.0006179341236275001</v>
      </c>
      <c r="V388" s="3" t="n">
        <v>0.6713389810270071</v>
      </c>
      <c r="W388" s="3" t="n">
        <v>0.0203506902895257</v>
      </c>
      <c r="X388" s="3" t="n">
        <v>0.2230994612782415</v>
      </c>
      <c r="Y388" s="3" t="n">
        <v>0.0163809563517976</v>
      </c>
      <c r="Z388" s="3" t="n">
        <v>-1.530271311439697</v>
      </c>
      <c r="AA388" s="3" t="n">
        <v>-1.448310461321343</v>
      </c>
      <c r="AB388" s="3" t="n">
        <v>-1.352624533542685</v>
      </c>
      <c r="AC388" s="3" t="n">
        <v>0.1015565975012997</v>
      </c>
      <c r="AD388" s="3" t="n">
        <v>0.1827111999688562</v>
      </c>
      <c r="AE388" s="3" t="n">
        <v>-0.1288279250485013</v>
      </c>
      <c r="AF388" s="3" t="n">
        <v>0.06382155456925</v>
      </c>
      <c r="AG388" s="3" t="n">
        <v>1.442156570147958</v>
      </c>
      <c r="AH388" s="3" t="n">
        <v>0.2831446628238072</v>
      </c>
      <c r="AI388" s="3" t="n">
        <v>1.658618943103157</v>
      </c>
    </row>
    <row r="389">
      <c r="A389" s="2" t="inlineStr">
        <is>
          <t>BWB</t>
        </is>
      </c>
      <c r="B389" s="2" t="inlineStr">
        <is>
          <t>Financials</t>
        </is>
      </c>
      <c r="C389" s="3" t="n">
        <v>-0.0173917262279987</v>
      </c>
      <c r="D389" s="2" t="n">
        <v>450821906.4462471</v>
      </c>
      <c r="E389" s="19">
        <f>SQRT(D389)</f>
        <v/>
      </c>
      <c r="F389" s="22">
        <f>D389/SUM($D$2:$D$2546)</f>
        <v/>
      </c>
      <c r="G389" s="22">
        <f>E389/SUM($E$2:$E$2546)</f>
        <v/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1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3" t="n">
        <v>19.92658293355048</v>
      </c>
      <c r="T389" s="3" t="n">
        <v>0.8542521898905915</v>
      </c>
      <c r="U389" s="3" t="n">
        <v>0.0009501396752875</v>
      </c>
      <c r="V389" s="3" t="n">
        <v>1.056474836714237</v>
      </c>
      <c r="W389" s="3" t="n">
        <v>0.0184585881461769</v>
      </c>
      <c r="X389" s="3" t="n">
        <v>0.2252396529288111</v>
      </c>
      <c r="Y389" s="3" t="n">
        <v>0.0127560098375431</v>
      </c>
      <c r="Z389" s="3" t="n">
        <v>-3.181314547689606</v>
      </c>
      <c r="AA389" s="3" t="n">
        <v>-2.931057594392215</v>
      </c>
      <c r="AB389" s="3" t="n">
        <v>-2.97670112286275</v>
      </c>
      <c r="AC389" s="3" t="n">
        <v>0.1022133116006736</v>
      </c>
      <c r="AD389" s="3" t="n">
        <v>0.1042540287593676</v>
      </c>
      <c r="AE389" s="3" t="n">
        <v>-0.2657766990291262</v>
      </c>
      <c r="AF389" s="3" t="n">
        <v>-0.0400295083018827</v>
      </c>
      <c r="AG389" s="3" t="n">
        <v>1.574956532266263</v>
      </c>
      <c r="AH389" s="3" t="n">
        <v>0.0994849030702858</v>
      </c>
      <c r="AI389" s="3" t="n">
        <v>1.544221700589147</v>
      </c>
    </row>
    <row r="390">
      <c r="A390" s="2" t="inlineStr">
        <is>
          <t>BWIN</t>
        </is>
      </c>
      <c r="B390" s="2" t="inlineStr">
        <is>
          <t>Financials</t>
        </is>
      </c>
      <c r="C390" s="3" t="n">
        <v>-0.0296845791295241</v>
      </c>
      <c r="D390" s="2" t="n">
        <v>4062601559.7397</v>
      </c>
      <c r="E390" s="19">
        <f>SQRT(D390)</f>
        <v/>
      </c>
      <c r="F390" s="22">
        <f>D390/SUM($D$2:$D$2546)</f>
        <v/>
      </c>
      <c r="G390" s="22">
        <f>E390/SUM($E$2:$E$2546)</f>
        <v/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1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3" t="n">
        <v>22.12508938361033</v>
      </c>
      <c r="T390" s="3" t="n">
        <v>1.072366656827193</v>
      </c>
      <c r="U390" s="3" t="n">
        <v>0.0005554572634468001</v>
      </c>
      <c r="V390" s="3" t="n">
        <v>0.155271195248696</v>
      </c>
      <c r="W390" s="3" t="n">
        <v>0.0343409236735064</v>
      </c>
      <c r="X390" s="3" t="n">
        <v>0.4819437795484703</v>
      </c>
      <c r="Y390" s="3" t="n">
        <v>0.0347594972713772</v>
      </c>
      <c r="Z390" s="3" t="n">
        <v>-1.783379462769036</v>
      </c>
      <c r="AA390" s="3" t="n">
        <v>-1.986045066365156</v>
      </c>
      <c r="AB390" s="3" t="n">
        <v>-2.182838194504505</v>
      </c>
      <c r="AC390" s="3" t="n">
        <v>-0.0031152451979098</v>
      </c>
      <c r="AD390" s="3" t="n">
        <v>0.024110658788374</v>
      </c>
      <c r="AE390" s="3" t="n">
        <v>-0.001223241590214</v>
      </c>
      <c r="AF390" s="3" t="n">
        <v>0.2612954348484056</v>
      </c>
      <c r="AG390" s="3" t="n">
        <v>1.395488451518968</v>
      </c>
      <c r="AH390" s="3" t="n">
        <v>0.4558777315233947</v>
      </c>
      <c r="AI390" s="3" t="n">
        <v>3.547081903282314</v>
      </c>
    </row>
    <row r="391">
      <c r="A391" s="2" t="inlineStr">
        <is>
          <t>BWMN</t>
        </is>
      </c>
      <c r="B391" s="2" t="inlineStr">
        <is>
          <t>Industrials</t>
        </is>
      </c>
      <c r="C391" s="3" t="n">
        <v>-0.0068173587577541</v>
      </c>
      <c r="D391" s="2" t="n">
        <v>690408175.6202202</v>
      </c>
      <c r="E391" s="19">
        <f>SQRT(D391)</f>
        <v/>
      </c>
      <c r="F391" s="22">
        <f>D391/SUM($D$2:$D$2546)</f>
        <v/>
      </c>
      <c r="G391" s="22">
        <f>E391/SUM($E$2:$E$2546)</f>
        <v/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1</v>
      </c>
      <c r="O391" s="2" t="n">
        <v>0</v>
      </c>
      <c r="P391" s="2" t="n">
        <v>0</v>
      </c>
      <c r="Q391" s="2" t="n">
        <v>0</v>
      </c>
      <c r="R391" s="2" t="n">
        <v>0</v>
      </c>
      <c r="S391" s="3" t="n">
        <v>20.35279353952349</v>
      </c>
      <c r="T391" s="3" t="n">
        <v>0.7600700028992429</v>
      </c>
      <c r="U391" s="3" t="n">
        <v>0.0008028177514811001</v>
      </c>
      <c r="V391" s="3" t="n">
        <v>0.3615875489535391</v>
      </c>
      <c r="W391" s="3" t="n">
        <v>0.0257019964599545</v>
      </c>
      <c r="X391" s="3" t="n">
        <v>0.2296211477642626</v>
      </c>
      <c r="Y391" s="3" t="n">
        <v>0.019491119216076</v>
      </c>
      <c r="Z391" s="3" t="n">
        <v>-1.462499175149208</v>
      </c>
      <c r="AA391" s="3" t="n">
        <v>-1.902572087180162</v>
      </c>
      <c r="AB391" s="3" t="n">
        <v>-2.104137742192979</v>
      </c>
      <c r="AC391" s="3" t="n">
        <v>0.0348141879670059</v>
      </c>
      <c r="AD391" s="3" t="n">
        <v>0.0727279916042312</v>
      </c>
      <c r="AE391" s="3" t="n">
        <v>-0.1663716814159291</v>
      </c>
      <c r="AF391" s="3" t="n">
        <v>0.3087618108507864</v>
      </c>
      <c r="AG391" s="3" t="n">
        <v>1.023179041855383</v>
      </c>
      <c r="AH391" s="3" t="n">
        <v>0.3190870328567845</v>
      </c>
      <c r="AI391" s="3" t="n">
        <v>1.064103539854913</v>
      </c>
    </row>
    <row r="392">
      <c r="A392" s="2" t="inlineStr">
        <is>
          <t>BWXT</t>
        </is>
      </c>
      <c r="B392" s="2" t="inlineStr">
        <is>
          <t>Industrials</t>
        </is>
      </c>
      <c r="C392" s="3" t="n">
        <v>-0.0117226596338596</v>
      </c>
      <c r="D392" s="2" t="n">
        <v>16114370987.9292</v>
      </c>
      <c r="E392" s="19">
        <f>SQRT(D392)</f>
        <v/>
      </c>
      <c r="F392" s="22">
        <f>D392/SUM($D$2:$D$2546)</f>
        <v/>
      </c>
      <c r="G392" s="22">
        <f>E392/SUM($E$2:$E$2546)</f>
        <v/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1</v>
      </c>
      <c r="O392" s="2" t="n">
        <v>0</v>
      </c>
      <c r="P392" s="2" t="n">
        <v>0</v>
      </c>
      <c r="Q392" s="2" t="n">
        <v>0</v>
      </c>
      <c r="R392" s="2" t="n">
        <v>0</v>
      </c>
      <c r="S392" s="3" t="n">
        <v>23.50297731874517</v>
      </c>
      <c r="T392" s="3" t="n">
        <v>0.8956637282030548</v>
      </c>
      <c r="U392" s="3" t="n">
        <v>0.0016049248634254</v>
      </c>
      <c r="V392" s="3" t="n">
        <v>0.0734849657418848</v>
      </c>
      <c r="W392" s="3" t="n">
        <v>0.0299109212759052</v>
      </c>
      <c r="X392" s="3" t="n">
        <v>0.2598052519101775</v>
      </c>
      <c r="Y392" s="3" t="n">
        <v>0.0289321633125837</v>
      </c>
      <c r="Z392" s="3" t="n">
        <v>-1.220153127561984</v>
      </c>
      <c r="AA392" s="3" t="n">
        <v>-1.209717839985421</v>
      </c>
      <c r="AB392" s="3" t="n">
        <v>-1.483761165118065</v>
      </c>
      <c r="AC392" s="3" t="n">
        <v>0.0194579112169424</v>
      </c>
      <c r="AD392" s="3" t="n">
        <v>0.0262242938502873</v>
      </c>
      <c r="AE392" s="3" t="n">
        <v>-0.0137931034482758</v>
      </c>
      <c r="AF392" s="3" t="n">
        <v>0.0838021147298106</v>
      </c>
      <c r="AG392" s="3" t="n">
        <v>1.0943088626381</v>
      </c>
      <c r="AH392" s="3" t="n">
        <v>0.4142195664209834</v>
      </c>
      <c r="AI392" s="3" t="n">
        <v>2.283376289095091</v>
      </c>
    </row>
    <row r="393">
      <c r="A393" s="2" t="inlineStr">
        <is>
          <t>BX</t>
        </is>
      </c>
      <c r="B393" s="2" t="inlineStr">
        <is>
          <t>Financials</t>
        </is>
      </c>
      <c r="C393" s="3" t="n">
        <v>-0.0110447702617492</v>
      </c>
      <c r="D393" s="2" t="n">
        <v>131070015226.2826</v>
      </c>
      <c r="E393" s="19">
        <f>SQRT(D393)</f>
        <v/>
      </c>
      <c r="F393" s="22">
        <f>D393/SUM($D$2:$D$2546)</f>
        <v/>
      </c>
      <c r="G393" s="22">
        <f>E393/SUM($E$2:$E$2546)</f>
        <v/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1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3" t="n">
        <v>25.59899748474695</v>
      </c>
      <c r="T393" s="3" t="n">
        <v>1.6167177200283</v>
      </c>
      <c r="U393" s="3" t="n">
        <v>0.0007265301227268</v>
      </c>
      <c r="V393" s="3" t="n">
        <v>0.0637242544420271</v>
      </c>
      <c r="W393" s="3" t="n">
        <v>0.0238814358416248</v>
      </c>
      <c r="X393" s="3" t="n">
        <v>0.3208036696377749</v>
      </c>
      <c r="Y393" s="3" t="n">
        <v>0.012991185325933</v>
      </c>
      <c r="Z393" s="3" t="n">
        <v>-2.207085356878572</v>
      </c>
      <c r="AA393" s="3" t="n">
        <v>-2.276814018697962</v>
      </c>
      <c r="AB393" s="3" t="n">
        <v>-2.223989230704186</v>
      </c>
      <c r="AC393" s="3" t="n">
        <v>0.0233232291513994</v>
      </c>
      <c r="AD393" s="3" t="n">
        <v>0.0235970980445862</v>
      </c>
      <c r="AE393" s="3" t="n">
        <v>-0.3528822055137844</v>
      </c>
      <c r="AF393" s="3" t="n">
        <v>-0.1657767577392663</v>
      </c>
      <c r="AG393" s="3" t="n">
        <v>1.098632452111043</v>
      </c>
      <c r="AH393" s="3" t="n">
        <v>0.2849212134398416</v>
      </c>
      <c r="AI393" s="3" t="n">
        <v>2.547800801667653</v>
      </c>
    </row>
    <row r="394">
      <c r="A394" s="2" t="inlineStr">
        <is>
          <t>BXC</t>
        </is>
      </c>
      <c r="B394" s="2" t="inlineStr">
        <is>
          <t>Industrials</t>
        </is>
      </c>
      <c r="C394" s="3" t="n">
        <v>-0.0143298607251124</v>
      </c>
      <c r="D394" s="2" t="n">
        <v>619137375.3609009</v>
      </c>
      <c r="E394" s="19">
        <f>SQRT(D394)</f>
        <v/>
      </c>
      <c r="F394" s="22">
        <f>D394/SUM($D$2:$D$2546)</f>
        <v/>
      </c>
      <c r="G394" s="22">
        <f>E394/SUM($E$2:$E$2546)</f>
        <v/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1</v>
      </c>
      <c r="O394" s="2" t="n">
        <v>0</v>
      </c>
      <c r="P394" s="2" t="n">
        <v>0</v>
      </c>
      <c r="Q394" s="2" t="n">
        <v>0</v>
      </c>
      <c r="R394" s="2" t="n">
        <v>0</v>
      </c>
      <c r="S394" s="3" t="n">
        <v>20.24383773714196</v>
      </c>
      <c r="T394" s="3" t="n">
        <v>1.172127196255004</v>
      </c>
      <c r="U394" s="3" t="n">
        <v>-0.0009201755617189999</v>
      </c>
      <c r="V394" s="3" t="n">
        <v>1.003512345927802</v>
      </c>
      <c r="W394" s="3" t="n">
        <v>0.0326237784435056</v>
      </c>
      <c r="X394" s="3" t="n">
        <v>0.785430825873711</v>
      </c>
      <c r="Y394" s="3" t="n">
        <v>0.0298041126490197</v>
      </c>
      <c r="Z394" s="3" t="n">
        <v>-1.065370581055083</v>
      </c>
      <c r="AA394" s="3" t="n">
        <v>-1.178318077416868</v>
      </c>
      <c r="AB394" s="3" t="n">
        <v>-1.491257350954267</v>
      </c>
      <c r="AC394" s="3" t="n">
        <v>0.0278451934676866</v>
      </c>
      <c r="AD394" s="3" t="n">
        <v>0.09109448443025089</v>
      </c>
      <c r="AE394" s="3" t="n">
        <v>-0.5397869758662532</v>
      </c>
      <c r="AF394" s="3" t="n">
        <v>-0.1427554575854101</v>
      </c>
      <c r="AG394" s="3" t="n">
        <v>1.477637131545516</v>
      </c>
      <c r="AH394" s="3" t="n">
        <v>0.4201340248163708</v>
      </c>
      <c r="AI394" s="3" t="n">
        <v>1.475965376493614</v>
      </c>
    </row>
    <row r="395">
      <c r="A395" s="2" t="inlineStr">
        <is>
          <t>BXMT</t>
        </is>
      </c>
      <c r="B395" s="2" t="inlineStr">
        <is>
          <t>Financials</t>
        </is>
      </c>
      <c r="C395" s="3" t="n">
        <v>-0.0156253790657501</v>
      </c>
      <c r="D395" s="2" t="n">
        <v>3088842217.833916</v>
      </c>
      <c r="E395" s="19">
        <f>SQRT(D395)</f>
        <v/>
      </c>
      <c r="F395" s="22">
        <f>D395/SUM($D$2:$D$2546)</f>
        <v/>
      </c>
      <c r="G395" s="22">
        <f>E395/SUM($E$2:$E$2546)</f>
        <v/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1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3" t="n">
        <v>21.85106217085829</v>
      </c>
      <c r="T395" s="3" t="n">
        <v>0.7701634962027275</v>
      </c>
      <c r="U395" s="3" t="n">
        <v>0.0007202655540999</v>
      </c>
      <c r="V395" s="3" t="n">
        <v>1.170915101819704</v>
      </c>
      <c r="W395" s="3" t="n">
        <v>0.015169368874636</v>
      </c>
      <c r="X395" s="3" t="n">
        <v>0.1992067082412972</v>
      </c>
      <c r="Y395" s="3" t="n">
        <v>0.0109363830281413</v>
      </c>
      <c r="Z395" s="3" t="n">
        <v>-1.9033943497101</v>
      </c>
      <c r="AA395" s="3" t="n">
        <v>-1.92240908530818</v>
      </c>
      <c r="AB395" s="3" t="n">
        <v>-1.677076793477325</v>
      </c>
      <c r="AC395" s="3" t="n">
        <v>0.009024740674370899</v>
      </c>
      <c r="AD395" s="3" t="n">
        <v>0.0306600315979921</v>
      </c>
      <c r="AE395" s="3" t="n">
        <v>-0.6939970717423134</v>
      </c>
      <c r="AF395" s="3" t="n">
        <v>-0.0036873736372989</v>
      </c>
      <c r="AG395" s="3" t="n">
        <v>2.908426389009217</v>
      </c>
      <c r="AH395" s="3" t="n">
        <v>0.8053727570255612</v>
      </c>
      <c r="AI395" s="3" t="n">
        <v>2.629858890745671</v>
      </c>
    </row>
    <row r="396">
      <c r="A396" s="2" t="inlineStr">
        <is>
          <t>BXP</t>
        </is>
      </c>
      <c r="B396" s="2" t="inlineStr">
        <is>
          <t>Real Estate</t>
        </is>
      </c>
      <c r="C396" s="3" t="n">
        <v>-0.0044373346224768</v>
      </c>
      <c r="D396" s="2" t="n">
        <v>10184493964.47481</v>
      </c>
      <c r="E396" s="19">
        <f>SQRT(D396)</f>
        <v/>
      </c>
      <c r="F396" s="22">
        <f>D396/SUM($D$2:$D$2546)</f>
        <v/>
      </c>
      <c r="G396" s="22">
        <f>E396/SUM($E$2:$E$2546)</f>
        <v/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1</v>
      </c>
      <c r="R396" s="2" t="n">
        <v>0</v>
      </c>
      <c r="S396" s="3" t="n">
        <v>23.04413220099959</v>
      </c>
      <c r="T396" s="3" t="n">
        <v>0.9598031461374456</v>
      </c>
      <c r="U396" s="3" t="n">
        <v>0.0003281897261516</v>
      </c>
      <c r="V396" s="3" t="n">
        <v>0.5170376671013663</v>
      </c>
      <c r="W396" s="3" t="n">
        <v>0.0206798641725836</v>
      </c>
      <c r="X396" s="3" t="n">
        <v>0.3039986442727366</v>
      </c>
      <c r="Y396" s="3" t="n">
        <v>0.0170563297284956</v>
      </c>
      <c r="Z396" s="3" t="n">
        <v>-1.443210111981982</v>
      </c>
      <c r="AA396" s="3" t="n">
        <v>-1.491199002346214</v>
      </c>
      <c r="AB396" s="3" t="n">
        <v>-1.698796770045186</v>
      </c>
      <c r="AC396" s="3" t="n">
        <v>0.0349460661709325</v>
      </c>
      <c r="AD396" s="3" t="n">
        <v>0.1228518573789071</v>
      </c>
      <c r="AE396" s="3" t="n">
        <v>-0.5442954627769497</v>
      </c>
      <c r="AF396" s="3" t="n">
        <v>0.0543371332075034</v>
      </c>
      <c r="AG396" s="3" t="n">
        <v>2.460652345800386</v>
      </c>
      <c r="AH396" s="3" t="n">
        <v>0.6469674515508452</v>
      </c>
      <c r="AI396" s="3" t="n">
        <v>3.825040492676565</v>
      </c>
    </row>
    <row r="397">
      <c r="A397" s="2" t="inlineStr">
        <is>
          <t>BY</t>
        </is>
      </c>
      <c r="B397" s="2" t="inlineStr">
        <is>
          <t>Financials</t>
        </is>
      </c>
      <c r="C397" s="3" t="n">
        <v>0</v>
      </c>
      <c r="D397" s="2" t="n">
        <v>1243285914.396744</v>
      </c>
      <c r="E397" s="19">
        <f>SQRT(D397)</f>
        <v/>
      </c>
      <c r="F397" s="22">
        <f>D397/SUM($D$2:$D$2546)</f>
        <v/>
      </c>
      <c r="G397" s="22">
        <f>E397/SUM($E$2:$E$2546)</f>
        <v/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1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3" t="n">
        <v>20.94102364265184</v>
      </c>
      <c r="T397" s="3" t="n">
        <v>0.8695604690377892</v>
      </c>
      <c r="U397" s="3" t="n">
        <v>0.0004965423550385</v>
      </c>
      <c r="V397" s="3" t="n">
        <v>0.959084299268824</v>
      </c>
      <c r="W397" s="3" t="n">
        <v>0.0174489698411818</v>
      </c>
      <c r="X397" s="3" t="n">
        <v>0.2825392191807768</v>
      </c>
      <c r="Y397" s="3" t="n">
        <v>0.0127569861614169</v>
      </c>
      <c r="Z397" s="3" t="n">
        <v>-2.230547806312669</v>
      </c>
      <c r="AA397" s="3" t="n">
        <v>-2.176809667196528</v>
      </c>
      <c r="AB397" s="3" t="n">
        <v>-2.528855166995175</v>
      </c>
      <c r="AC397" s="3" t="n">
        <v>0.09678224341372391</v>
      </c>
      <c r="AD397" s="3" t="n">
        <v>0.1016049474519252</v>
      </c>
      <c r="AE397" s="3" t="n">
        <v>0.0509232264334304</v>
      </c>
      <c r="AF397" s="3" t="n">
        <v>0.1029606892753947</v>
      </c>
      <c r="AG397" s="3" t="n">
        <v>1.422479651637382</v>
      </c>
      <c r="AH397" s="3" t="n">
        <v>0.0540381913245155</v>
      </c>
      <c r="AI397" s="3" t="n">
        <v>1.440503146552881</v>
      </c>
    </row>
    <row r="398">
      <c r="A398" s="2" t="inlineStr">
        <is>
          <t>BYD</t>
        </is>
      </c>
      <c r="B398" s="2" t="inlineStr">
        <is>
          <t>Consumer Discretionary</t>
        </is>
      </c>
      <c r="C398" s="3" t="n">
        <v>-0.0045164390899809</v>
      </c>
      <c r="D398" s="2" t="n">
        <v>6560157395.82637</v>
      </c>
      <c r="E398" s="19">
        <f>SQRT(D398)</f>
        <v/>
      </c>
      <c r="F398" s="22">
        <f>D398/SUM($D$2:$D$2546)</f>
        <v/>
      </c>
      <c r="G398" s="22">
        <f>E398/SUM($E$2:$E$2546)</f>
        <v/>
      </c>
      <c r="H398" s="2" t="n">
        <v>0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3" t="n">
        <v>22.60428043288079</v>
      </c>
      <c r="T398" s="3" t="n">
        <v>1.039612965534712</v>
      </c>
      <c r="U398" s="3" t="n">
        <v>0.0011448225986695</v>
      </c>
      <c r="V398" s="3" t="n">
        <v>0.2124214277063791</v>
      </c>
      <c r="W398" s="3" t="n">
        <v>0.0188525253334605</v>
      </c>
      <c r="X398" s="3" t="n">
        <v>0.3186290590278733</v>
      </c>
      <c r="Y398" s="3" t="n">
        <v>0.0141647764048143</v>
      </c>
      <c r="Z398" s="3" t="n">
        <v>-1.038069540929921</v>
      </c>
      <c r="AA398" s="3" t="n">
        <v>-1.158413133309146</v>
      </c>
      <c r="AB398" s="3" t="n">
        <v>-1.351711912525177</v>
      </c>
      <c r="AC398" s="3" t="n">
        <v>0.092350223240899</v>
      </c>
      <c r="AD398" s="3" t="n">
        <v>0.1350229798698939</v>
      </c>
      <c r="AE398" s="3" t="n">
        <v>0.1188314606741572</v>
      </c>
      <c r="AF398" s="3" t="n">
        <v>0.0510972515657769</v>
      </c>
      <c r="AG398" s="3" t="n">
        <v>1.537206317982873</v>
      </c>
      <c r="AH398" s="3" t="n">
        <v>0.6491486559261483</v>
      </c>
      <c r="AI398" s="3" t="n">
        <v>3.528964821408837</v>
      </c>
    </row>
    <row r="399">
      <c r="A399" s="2" t="inlineStr">
        <is>
          <t>BYND</t>
        </is>
      </c>
      <c r="B399" s="2" t="inlineStr">
        <is>
          <t>Consumer Staples</t>
        </is>
      </c>
      <c r="C399" s="3" t="n">
        <v>-0.0106952791167311</v>
      </c>
      <c r="D399" s="2" t="n">
        <v>1279067880.140924</v>
      </c>
      <c r="E399" s="19">
        <f>SQRT(D399)</f>
        <v/>
      </c>
      <c r="F399" s="22">
        <f>D399/SUM($D$2:$D$2546)</f>
        <v/>
      </c>
      <c r="G399" s="22">
        <f>E399/SUM($E$2:$E$2546)</f>
        <v/>
      </c>
      <c r="H399" s="2" t="n">
        <v>0</v>
      </c>
      <c r="I399" s="2" t="n">
        <v>0</v>
      </c>
      <c r="J399" s="2" t="n">
        <v>1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3" t="n">
        <v>20.96939743095804</v>
      </c>
      <c r="T399" s="3" t="n">
        <v>1.15278811780418</v>
      </c>
      <c r="U399" s="3" t="n">
        <v>-0.0019870229721337</v>
      </c>
      <c r="V399" s="3" t="n">
        <v>-0.5293096719193728</v>
      </c>
      <c r="W399" s="3" t="n">
        <v>0.0451300973713945</v>
      </c>
      <c r="X399" s="3" t="n">
        <v>1.903071631932753</v>
      </c>
      <c r="Y399" s="3" t="n">
        <v>0.0437355061069113</v>
      </c>
      <c r="Z399" s="3" t="n">
        <v>-1.74043998519016</v>
      </c>
      <c r="AA399" s="3" t="n">
        <v>-2.178305928780109</v>
      </c>
      <c r="AB399" s="3" t="n">
        <v>-2.049278197669714</v>
      </c>
      <c r="AC399" s="3" t="n">
        <v>-0.0914478440245976</v>
      </c>
      <c r="AD399" s="3" t="n">
        <v>-0.0655977695184994</v>
      </c>
      <c r="AE399" s="3" t="n">
        <v>0.0450980392156862</v>
      </c>
      <c r="AF399" s="3" t="n">
        <v>-0.1262473921134808</v>
      </c>
      <c r="AG399" s="3" t="n">
        <v>1.933579068429454</v>
      </c>
      <c r="AH399" s="3" t="n">
        <v>1.856632757057916</v>
      </c>
      <c r="AI399" s="3" t="inlineStr"/>
    </row>
    <row r="400">
      <c r="A400" s="2" t="inlineStr">
        <is>
          <t>BYRN</t>
        </is>
      </c>
      <c r="B400" s="2" t="inlineStr">
        <is>
          <t>Industrials</t>
        </is>
      </c>
      <c r="C400" s="3" t="n">
        <v>-0.0322528391352605</v>
      </c>
      <c r="D400" s="2" t="n">
        <v>464307865.4619103</v>
      </c>
      <c r="E400" s="19">
        <f>SQRT(D400)</f>
        <v/>
      </c>
      <c r="F400" s="22">
        <f>D400/SUM($D$2:$D$2546)</f>
        <v/>
      </c>
      <c r="G400" s="22">
        <f>E400/SUM($E$2:$E$2546)</f>
        <v/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1</v>
      </c>
      <c r="O400" s="2" t="n">
        <v>0</v>
      </c>
      <c r="P400" s="2" t="n">
        <v>0</v>
      </c>
      <c r="Q400" s="2" t="n">
        <v>0</v>
      </c>
      <c r="R400" s="2" t="n">
        <v>0</v>
      </c>
      <c r="S400" s="3" t="n">
        <v>19.9560583933203</v>
      </c>
      <c r="T400" s="3" t="n">
        <v>1.55677612789685</v>
      </c>
      <c r="U400" s="3" t="n">
        <v>0.0012501523326095</v>
      </c>
      <c r="V400" s="3" t="n">
        <v>0.1295175129979212</v>
      </c>
      <c r="W400" s="3" t="n">
        <v>0.0505371664357748</v>
      </c>
      <c r="X400" s="3" t="n">
        <v>1.14682059103162</v>
      </c>
      <c r="Y400" s="3" t="n">
        <v>0.0472955923300636</v>
      </c>
      <c r="Z400" s="3" t="n">
        <v>-0.625837868169605</v>
      </c>
      <c r="AA400" s="3" t="n">
        <v>-0.5794471965489167</v>
      </c>
      <c r="AB400" s="3" t="n">
        <v>-0.6385521341586143</v>
      </c>
      <c r="AC400" s="3" t="n">
        <v>0.0209085409103335</v>
      </c>
      <c r="AD400" s="3" t="n">
        <v>0.0257243111488487</v>
      </c>
      <c r="AE400" s="3" t="n">
        <v>1.069767441860465</v>
      </c>
      <c r="AF400" s="3" t="n">
        <v>0.3206828538393525</v>
      </c>
      <c r="AG400" s="3" t="n">
        <v>1.004167493475638</v>
      </c>
      <c r="AH400" s="3" t="n">
        <v>0.0334021949644932</v>
      </c>
      <c r="AI400" s="3" t="n">
        <v>1.032177065318611</v>
      </c>
    </row>
    <row r="401">
      <c r="A401" s="2" t="inlineStr">
        <is>
          <t>BZH</t>
        </is>
      </c>
      <c r="B401" s="2" t="inlineStr">
        <is>
          <t>Consumer Discretionary</t>
        </is>
      </c>
      <c r="C401" s="3" t="n">
        <v>-0.0121593758300498</v>
      </c>
      <c r="D401" s="2" t="n">
        <v>756849562.6440468</v>
      </c>
      <c r="E401" s="19">
        <f>SQRT(D401)</f>
        <v/>
      </c>
      <c r="F401" s="22">
        <f>D401/SUM($D$2:$D$2546)</f>
        <v/>
      </c>
      <c r="G401" s="22">
        <f>E401/SUM($E$2:$E$2546)</f>
        <v/>
      </c>
      <c r="H401" s="2" t="n">
        <v>0</v>
      </c>
      <c r="I401" s="2" t="n">
        <v>1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3" t="n">
        <v>20.44467506330923</v>
      </c>
      <c r="T401" s="3" t="n">
        <v>1.122562431822305</v>
      </c>
      <c r="U401" s="3" t="n">
        <v>-0.0007609440246727</v>
      </c>
      <c r="V401" s="3" t="n">
        <v>1.608022333722852</v>
      </c>
      <c r="W401" s="3" t="n">
        <v>0.032436156145366</v>
      </c>
      <c r="X401" s="3" t="n">
        <v>0.5832637915117862</v>
      </c>
      <c r="Y401" s="3" t="n">
        <v>0.0276671266971205</v>
      </c>
      <c r="Z401" s="3" t="n">
        <v>-1.3156464962703</v>
      </c>
      <c r="AA401" s="3" t="n">
        <v>-1.393050244049254</v>
      </c>
      <c r="AB401" s="3" t="n">
        <v>-1.31839657850847</v>
      </c>
      <c r="AC401" s="3" t="n">
        <v>-0.0017123614308138</v>
      </c>
      <c r="AD401" s="3" t="n">
        <v>0.0224456759156371</v>
      </c>
      <c r="AE401" s="3" t="n">
        <v>-0.2337434094903339</v>
      </c>
      <c r="AF401" s="3" t="n">
        <v>0.0028908063501882</v>
      </c>
      <c r="AG401" s="3" t="n">
        <v>2.510436229897968</v>
      </c>
      <c r="AH401" s="3" t="n">
        <v>0.4283953539473897</v>
      </c>
      <c r="AI401" s="3" t="n">
        <v>1.939312967377166</v>
      </c>
    </row>
    <row r="402">
      <c r="A402" s="2" t="inlineStr">
        <is>
          <t>C</t>
        </is>
      </c>
      <c r="B402" s="2" t="inlineStr">
        <is>
          <t>Financials</t>
        </is>
      </c>
      <c r="C402" s="3" t="n">
        <v>0.008521369447309799</v>
      </c>
      <c r="D402" s="2" t="n">
        <v>163567957191.4673</v>
      </c>
      <c r="E402" s="19">
        <f>SQRT(D402)</f>
        <v/>
      </c>
      <c r="F402" s="22">
        <f>D402/SUM($D$2:$D$2546)</f>
        <v/>
      </c>
      <c r="G402" s="22">
        <f>E402/SUM($E$2:$E$2546)</f>
        <v/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1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3" t="n">
        <v>25.820494381244</v>
      </c>
      <c r="T402" s="3" t="n">
        <v>1.294814832051721</v>
      </c>
      <c r="U402" s="3" t="n">
        <v>0.0019836452345716</v>
      </c>
      <c r="V402" s="3" t="n">
        <v>1.30356827621445</v>
      </c>
      <c r="W402" s="3" t="n">
        <v>0.0198407024192279</v>
      </c>
      <c r="X402" s="3" t="n">
        <v>0.3727187191302346</v>
      </c>
      <c r="Y402" s="3" t="n">
        <v>0.0109103531222252</v>
      </c>
      <c r="Z402" s="3" t="n">
        <v>-1.638161241177124</v>
      </c>
      <c r="AA402" s="3" t="n">
        <v>-1.764813853794276</v>
      </c>
      <c r="AB402" s="3" t="n">
        <v>-1.732348610737773</v>
      </c>
      <c r="AC402" s="3" t="n">
        <v>0.098283308516117</v>
      </c>
      <c r="AD402" s="3" t="n">
        <v>0.1251100787182022</v>
      </c>
      <c r="AE402" s="3" t="n">
        <v>-0.0885655612726188</v>
      </c>
      <c r="AF402" s="3" t="n">
        <v>0.0396085128744088</v>
      </c>
      <c r="AG402" s="3" t="n">
        <v>3.042643349815151</v>
      </c>
      <c r="AH402" s="3" t="n">
        <v>0.1423383351659999</v>
      </c>
      <c r="AI402" s="3" t="n">
        <v>2.566963071352862</v>
      </c>
    </row>
    <row r="403">
      <c r="A403" s="2" t="inlineStr">
        <is>
          <t>CABO</t>
        </is>
      </c>
      <c r="B403" s="2" t="inlineStr">
        <is>
          <t>Communication</t>
        </is>
      </c>
      <c r="C403" s="3" t="n">
        <v>0.0287069324266389</v>
      </c>
      <c r="D403" s="2" t="n">
        <v>832033849.6556091</v>
      </c>
      <c r="E403" s="19">
        <f>SQRT(D403)</f>
        <v/>
      </c>
      <c r="F403" s="22">
        <f>D403/SUM($D$2:$D$2546)</f>
        <v/>
      </c>
      <c r="G403" s="22">
        <f>E403/SUM($E$2:$E$2546)</f>
        <v/>
      </c>
      <c r="H403" s="2" t="n">
        <v>1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3" t="n">
        <v>20.53938368264011</v>
      </c>
      <c r="T403" s="3" t="n">
        <v>0.5393581398198585</v>
      </c>
      <c r="U403" s="3" t="n">
        <v>-0.0055056875203288</v>
      </c>
      <c r="V403" s="3" t="n">
        <v>1.607379315821786</v>
      </c>
      <c r="W403" s="3" t="n">
        <v>0.0532503638471257</v>
      </c>
      <c r="X403" s="3" t="n">
        <v>4.673061755060305</v>
      </c>
      <c r="Y403" s="3" t="n">
        <v>0.07000060643594951</v>
      </c>
      <c r="Z403" s="3" t="n">
        <v>-0.1093037375213936</v>
      </c>
      <c r="AA403" s="3" t="n">
        <v>-0.1485458298449501</v>
      </c>
      <c r="AB403" s="3" t="n">
        <v>-0.58720513091336</v>
      </c>
      <c r="AC403" s="3" t="n">
        <v>-2.105568181781472</v>
      </c>
      <c r="AD403" s="3" t="n">
        <v>-1.691556179574372</v>
      </c>
      <c r="AE403" s="3" t="n">
        <v>-0.3767771825684087</v>
      </c>
      <c r="AF403" s="3" t="n">
        <v>-0.0065054550558017</v>
      </c>
      <c r="AG403" s="3" t="n">
        <v>4.46609576184153</v>
      </c>
      <c r="AH403" s="3" t="n">
        <v>0.6035258168929386</v>
      </c>
      <c r="AI403" s="3" t="n">
        <v>3.156364541787985</v>
      </c>
    </row>
    <row r="404">
      <c r="A404" s="2" t="inlineStr">
        <is>
          <t>CAC</t>
        </is>
      </c>
      <c r="B404" s="2" t="inlineStr">
        <is>
          <t>Financials</t>
        </is>
      </c>
      <c r="C404" s="3" t="n">
        <v>-0.0128481092929902</v>
      </c>
      <c r="D404" s="2" t="n">
        <v>662476040.0052261</v>
      </c>
      <c r="E404" s="19">
        <f>SQRT(D404)</f>
        <v/>
      </c>
      <c r="F404" s="22">
        <f>D404/SUM($D$2:$D$2546)</f>
        <v/>
      </c>
      <c r="G404" s="22">
        <f>E404/SUM($E$2:$E$2546)</f>
        <v/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1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3" t="n">
        <v>20.3114949491408</v>
      </c>
      <c r="T404" s="3" t="n">
        <v>0.8835191416893587</v>
      </c>
      <c r="U404" s="3" t="n">
        <v>0.000635154573087</v>
      </c>
      <c r="V404" s="3" t="n">
        <v>0.9844099418219796</v>
      </c>
      <c r="W404" s="3" t="n">
        <v>0.0211835501420226</v>
      </c>
      <c r="X404" s="3" t="n">
        <v>0.2745314218441667</v>
      </c>
      <c r="Y404" s="3" t="n">
        <v>0.0187185187188176</v>
      </c>
      <c r="Z404" s="3" t="n">
        <v>-2.286891983526599</v>
      </c>
      <c r="AA404" s="3" t="n">
        <v>-2.504062251791886</v>
      </c>
      <c r="AB404" s="3" t="n">
        <v>-2.446793423566638</v>
      </c>
      <c r="AC404" s="3" t="n">
        <v>0.0850204333420959</v>
      </c>
      <c r="AD404" s="3" t="n">
        <v>0.0939143399050465</v>
      </c>
      <c r="AE404" s="3" t="n">
        <v>-0.0764596848934198</v>
      </c>
      <c r="AF404" s="3" t="n">
        <v>-0.0334617596319724</v>
      </c>
      <c r="AG404" s="3" t="n">
        <v>1.092629765145191</v>
      </c>
      <c r="AH404" s="3" t="n">
        <v>0.0607460010369876</v>
      </c>
      <c r="AI404" s="3" t="n">
        <v>1.094096738777088</v>
      </c>
    </row>
    <row r="405">
      <c r="A405" s="2" t="inlineStr">
        <is>
          <t>CACC</t>
        </is>
      </c>
      <c r="B405" s="2" t="inlineStr">
        <is>
          <t>Financials</t>
        </is>
      </c>
      <c r="C405" s="3" t="n">
        <v>-0.0216415702823951</v>
      </c>
      <c r="D405" s="2" t="n">
        <v>5213084443.282593</v>
      </c>
      <c r="E405" s="19">
        <f>SQRT(D405)</f>
        <v/>
      </c>
      <c r="F405" s="22">
        <f>D405/SUM($D$2:$D$2546)</f>
        <v/>
      </c>
      <c r="G405" s="22">
        <f>E405/SUM($E$2:$E$2546)</f>
        <v/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1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3" t="n">
        <v>22.3744375411975</v>
      </c>
      <c r="T405" s="3" t="n">
        <v>1.144823212426351</v>
      </c>
      <c r="U405" s="3" t="n">
        <v>2.22635287624373e-06</v>
      </c>
      <c r="V405" s="3" t="n">
        <v>0.2982303503645207</v>
      </c>
      <c r="W405" s="3" t="n">
        <v>0.0237403563537231</v>
      </c>
      <c r="X405" s="3" t="n">
        <v>0.1716784768093845</v>
      </c>
      <c r="Y405" s="3" t="n">
        <v>0.0196802899109239</v>
      </c>
      <c r="Z405" s="3" t="n">
        <v>-1.593566893751549</v>
      </c>
      <c r="AA405" s="3" t="n">
        <v>-1.161059050817009</v>
      </c>
      <c r="AB405" s="3" t="n">
        <v>-1.698021605292817</v>
      </c>
      <c r="AC405" s="3" t="n">
        <v>0.0670620251414655</v>
      </c>
      <c r="AD405" s="3" t="n">
        <v>0.072279665541488</v>
      </c>
      <c r="AE405" s="3" t="n">
        <v>-0.3557704075388569</v>
      </c>
      <c r="AF405" s="3" t="n">
        <v>0.0471904266389177</v>
      </c>
      <c r="AG405" s="3" t="n">
        <v>2.241338035170056</v>
      </c>
      <c r="AH405" s="3" t="n">
        <v>0.741718818054696</v>
      </c>
      <c r="AI405" s="3" t="n">
        <v>5.16234643339551</v>
      </c>
    </row>
    <row r="406">
      <c r="A406" s="2" t="inlineStr">
        <is>
          <t>CACI</t>
        </is>
      </c>
      <c r="B406" s="2" t="inlineStr">
        <is>
          <t>Industrials</t>
        </is>
      </c>
      <c r="C406" s="3" t="n">
        <v>-0.0265856543361184</v>
      </c>
      <c r="D406" s="2" t="n">
        <v>11129021383.79913</v>
      </c>
      <c r="E406" s="19">
        <f>SQRT(D406)</f>
        <v/>
      </c>
      <c r="F406" s="22">
        <f>D406/SUM($D$2:$D$2546)</f>
        <v/>
      </c>
      <c r="G406" s="22">
        <f>E406/SUM($E$2:$E$2546)</f>
        <v/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1</v>
      </c>
      <c r="O406" s="2" t="n">
        <v>0</v>
      </c>
      <c r="P406" s="2" t="n">
        <v>0</v>
      </c>
      <c r="Q406" s="2" t="n">
        <v>0</v>
      </c>
      <c r="R406" s="2" t="n">
        <v>0</v>
      </c>
      <c r="S406" s="3" t="n">
        <v>23.13282207238424</v>
      </c>
      <c r="T406" s="3" t="n">
        <v>0.3681645092928006</v>
      </c>
      <c r="U406" s="3" t="n">
        <v>0.0007515797377594</v>
      </c>
      <c r="V406" s="3" t="n">
        <v>0.34989105202624</v>
      </c>
      <c r="W406" s="3" t="n">
        <v>0.0214536905331093</v>
      </c>
      <c r="X406" s="3" t="n">
        <v>0.390572276116116</v>
      </c>
      <c r="Y406" s="3" t="n">
        <v>0.0195697127682217</v>
      </c>
      <c r="Z406" s="3" t="n">
        <v>-1.395472275764282</v>
      </c>
      <c r="AA406" s="3" t="n">
        <v>-1.352317781557611</v>
      </c>
      <c r="AB406" s="3" t="n">
        <v>-1.193649886699667</v>
      </c>
      <c r="AC406" s="3" t="n">
        <v>0.0567363452926038</v>
      </c>
      <c r="AD406" s="3" t="n">
        <v>0.0768139417221762</v>
      </c>
      <c r="AE406" s="3" t="n">
        <v>0.1233868772120881</v>
      </c>
      <c r="AF406" s="3" t="n">
        <v>0.1127937991140994</v>
      </c>
      <c r="AG406" s="3" t="n">
        <v>1.256014424066761</v>
      </c>
      <c r="AH406" s="3" t="n">
        <v>0.3856595785326746</v>
      </c>
      <c r="AI406" s="3" t="n">
        <v>1.73169754580509</v>
      </c>
    </row>
    <row r="407">
      <c r="A407" s="2" t="inlineStr">
        <is>
          <t>CADE</t>
        </is>
      </c>
      <c r="B407" s="2" t="inlineStr">
        <is>
          <t>Financials</t>
        </is>
      </c>
      <c r="C407" s="3" t="n">
        <v>0.0035935779790386</v>
      </c>
      <c r="D407" s="2" t="n">
        <v>6636522935.951691</v>
      </c>
      <c r="E407" s="19">
        <f>SQRT(D407)</f>
        <v/>
      </c>
      <c r="F407" s="22">
        <f>D407/SUM($D$2:$D$2546)</f>
        <v/>
      </c>
      <c r="G407" s="22">
        <f>E407/SUM($E$2:$E$2546)</f>
        <v/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1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3" t="n">
        <v>22.61585400905585</v>
      </c>
      <c r="T407" s="3" t="n">
        <v>1.192547541888128</v>
      </c>
      <c r="U407" s="3" t="n">
        <v>0.0007455452449381</v>
      </c>
      <c r="V407" s="3" t="n">
        <v>0.8914732996626935</v>
      </c>
      <c r="W407" s="3" t="n">
        <v>0.0208716982681689</v>
      </c>
      <c r="X407" s="3" t="n">
        <v>0.2712599212654615</v>
      </c>
      <c r="Y407" s="3" t="n">
        <v>0.0136950006594627</v>
      </c>
      <c r="Z407" s="3" t="n">
        <v>-1.447558121748764</v>
      </c>
      <c r="AA407" s="3" t="n">
        <v>-1.692773129025817</v>
      </c>
      <c r="AB407" s="3" t="n">
        <v>-1.885362510873644</v>
      </c>
      <c r="AC407" s="3" t="n">
        <v>0.0811539423878698</v>
      </c>
      <c r="AD407" s="3" t="n">
        <v>0.0835925687824728</v>
      </c>
      <c r="AE407" s="3" t="n">
        <v>0.1749486652977412</v>
      </c>
      <c r="AF407" s="3" t="n">
        <v>0.1229479405143385</v>
      </c>
      <c r="AG407" s="3" t="n">
        <v>1.24073856376583</v>
      </c>
      <c r="AH407" s="3" t="n">
        <v>0.0596614372224529</v>
      </c>
      <c r="AI407" s="3" t="n">
        <v>1.270045736486912</v>
      </c>
    </row>
    <row r="408">
      <c r="A408" s="2" t="inlineStr">
        <is>
          <t>CAG</t>
        </is>
      </c>
      <c r="B408" s="2" t="inlineStr">
        <is>
          <t>Consumer Staples</t>
        </is>
      </c>
      <c r="C408" s="3" t="n">
        <v>-0.0035924776692524</v>
      </c>
      <c r="D408" s="2" t="n">
        <v>8972701409.752464</v>
      </c>
      <c r="E408" s="19">
        <f>SQRT(D408)</f>
        <v/>
      </c>
      <c r="F408" s="22">
        <f>D408/SUM($D$2:$D$2546)</f>
        <v/>
      </c>
      <c r="G408" s="22">
        <f>E408/SUM($E$2:$E$2546)</f>
        <v/>
      </c>
      <c r="H408" s="2" t="n">
        <v>0</v>
      </c>
      <c r="I408" s="2" t="n">
        <v>0</v>
      </c>
      <c r="J408" s="2" t="n">
        <v>1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3" t="n">
        <v>22.91745262818491</v>
      </c>
      <c r="T408" s="3" t="n">
        <v>0.1610299981596298</v>
      </c>
      <c r="U408" s="3" t="n">
        <v>-0.0018669344227453</v>
      </c>
      <c r="V408" s="3" t="n">
        <v>0.9955418766405192</v>
      </c>
      <c r="W408" s="3" t="n">
        <v>0.0153828819502211</v>
      </c>
      <c r="X408" s="3" t="n">
        <v>0.6611733581498122</v>
      </c>
      <c r="Y408" s="3" t="n">
        <v>0.0143254454553827</v>
      </c>
      <c r="Z408" s="3" t="n">
        <v>-0.6786438117496817</v>
      </c>
      <c r="AA408" s="3" t="n">
        <v>-0.8382162828363693</v>
      </c>
      <c r="AB408" s="3" t="n">
        <v>-1.226940569440722</v>
      </c>
      <c r="AC408" s="3" t="n">
        <v>0.1141239358402153</v>
      </c>
      <c r="AD408" s="3" t="n">
        <v>0.156608354143233</v>
      </c>
      <c r="AE408" s="3" t="n">
        <v>0.0592823712948517</v>
      </c>
      <c r="AF408" s="3" t="n">
        <v>3.875593450247069e-05</v>
      </c>
      <c r="AG408" s="3" t="n">
        <v>1.694785184005358</v>
      </c>
      <c r="AH408" s="3" t="n">
        <v>0.3853844720763928</v>
      </c>
      <c r="AI408" s="3" t="n">
        <v>1.697896492661793</v>
      </c>
    </row>
    <row r="409">
      <c r="A409" s="2" t="inlineStr">
        <is>
          <t>CAH</t>
        </is>
      </c>
      <c r="B409" s="2" t="inlineStr">
        <is>
          <t>Health Care</t>
        </is>
      </c>
      <c r="C409" s="3" t="n">
        <v>0.0140780856010286</v>
      </c>
      <c r="D409" s="2" t="n">
        <v>34655145079.10889</v>
      </c>
      <c r="E409" s="19">
        <f>SQRT(D409)</f>
        <v/>
      </c>
      <c r="F409" s="22">
        <f>D409/SUM($D$2:$D$2546)</f>
        <v/>
      </c>
      <c r="G409" s="22">
        <f>E409/SUM($E$2:$E$2546)</f>
        <v/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1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3" t="n">
        <v>24.26871203869077</v>
      </c>
      <c r="T409" s="3" t="n">
        <v>0.3885774487636363</v>
      </c>
      <c r="U409" s="3" t="n">
        <v>0.0017191517646975</v>
      </c>
      <c r="V409" s="3" t="n">
        <v>-0.0802478244904669</v>
      </c>
      <c r="W409" s="3" t="n">
        <v>0.0161347947766142</v>
      </c>
      <c r="X409" s="3" t="n">
        <v>0.4249403505336554</v>
      </c>
      <c r="Y409" s="3" t="n">
        <v>0.0165136217162118</v>
      </c>
      <c r="Z409" s="3" t="n">
        <v>-1.61418541622401</v>
      </c>
      <c r="AA409" s="3" t="n">
        <v>-1.641572964735352</v>
      </c>
      <c r="AB409" s="3" t="n">
        <v>-1.594043723044281</v>
      </c>
      <c r="AC409" s="3" t="n">
        <v>0.0275860914106028</v>
      </c>
      <c r="AD409" s="3" t="n">
        <v>0.0429373473001851</v>
      </c>
      <c r="AE409" s="3" t="n">
        <v>0.8936408106219427</v>
      </c>
      <c r="AF409" s="3" t="n">
        <v>0.0696911608093716</v>
      </c>
      <c r="AG409" s="3" t="n">
        <v>1.230182271111275</v>
      </c>
      <c r="AH409" s="3" t="n">
        <v>0.1605172998004593</v>
      </c>
      <c r="AI409" s="3" t="inlineStr"/>
    </row>
    <row r="410">
      <c r="A410" s="2" t="inlineStr">
        <is>
          <t>CAKE</t>
        </is>
      </c>
      <c r="B410" s="2" t="inlineStr">
        <is>
          <t>Consumer Discretionary</t>
        </is>
      </c>
      <c r="C410" s="3" t="n">
        <v>-0.0220063027818631</v>
      </c>
      <c r="D410" s="2" t="n">
        <v>3210372262.832718</v>
      </c>
      <c r="E410" s="19">
        <f>SQRT(D410)</f>
        <v/>
      </c>
      <c r="F410" s="22">
        <f>D410/SUM($D$2:$D$2546)</f>
        <v/>
      </c>
      <c r="G410" s="22">
        <f>E410/SUM($E$2:$E$2546)</f>
        <v/>
      </c>
      <c r="H410" s="2" t="n">
        <v>0</v>
      </c>
      <c r="I410" s="2" t="n">
        <v>1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3" t="n">
        <v>21.88965273709418</v>
      </c>
      <c r="T410" s="3" t="n">
        <v>1.094855081305008</v>
      </c>
      <c r="U410" s="3" t="n">
        <v>0.0020559328480786</v>
      </c>
      <c r="V410" s="3" t="n">
        <v>0.1248914353770979</v>
      </c>
      <c r="W410" s="3" t="n">
        <v>0.0238951580435824</v>
      </c>
      <c r="X410" s="3" t="n">
        <v>0.4433777986746177</v>
      </c>
      <c r="Y410" s="3" t="n">
        <v>0.0185662520755883</v>
      </c>
      <c r="Z410" s="3" t="n">
        <v>-0.2916670608117058</v>
      </c>
      <c r="AA410" s="3" t="n">
        <v>-0.5019871566235053</v>
      </c>
      <c r="AB410" s="3" t="n">
        <v>-0.6024502406269485</v>
      </c>
      <c r="AC410" s="3" t="n">
        <v>0.0682936376376935</v>
      </c>
      <c r="AD410" s="3" t="n">
        <v>0.1017601615183848</v>
      </c>
      <c r="AE410" s="3" t="n">
        <v>0.4384615384615385</v>
      </c>
      <c r="AF410" s="3" t="n">
        <v>0.06335164970331041</v>
      </c>
      <c r="AG410" s="3" t="n">
        <v>1.174317167662734</v>
      </c>
      <c r="AH410" s="3" t="n">
        <v>0.6663178827781557</v>
      </c>
      <c r="AI410" s="3" t="n">
        <v>2.39574957351078</v>
      </c>
    </row>
    <row r="411">
      <c r="A411" s="2" t="inlineStr">
        <is>
          <t>CAL</t>
        </is>
      </c>
      <c r="B411" s="2" t="inlineStr">
        <is>
          <t>Consumer Discretionary</t>
        </is>
      </c>
      <c r="C411" s="3" t="n">
        <v>-0.0370039295962754</v>
      </c>
      <c r="D411" s="2" t="n">
        <v>508178447.8212585</v>
      </c>
      <c r="E411" s="19">
        <f>SQRT(D411)</f>
        <v/>
      </c>
      <c r="F411" s="22">
        <f>D411/SUM($D$2:$D$2546)</f>
        <v/>
      </c>
      <c r="G411" s="22">
        <f>E411/SUM($E$2:$E$2546)</f>
        <v/>
      </c>
      <c r="H411" s="2" t="n">
        <v>0</v>
      </c>
      <c r="I411" s="2" t="n">
        <v>1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3" t="n">
        <v>20.04634321909875</v>
      </c>
      <c r="T411" s="3" t="n">
        <v>1.645403048344592</v>
      </c>
      <c r="U411" s="3" t="n">
        <v>-0.0033662980558627</v>
      </c>
      <c r="V411" s="3" t="n">
        <v>1.206851653448543</v>
      </c>
      <c r="W411" s="3" t="n">
        <v>0.0422356577804809</v>
      </c>
      <c r="X411" s="3" t="n">
        <v>2.254864902890658</v>
      </c>
      <c r="Y411" s="3" t="n">
        <v>0.0396137321479635</v>
      </c>
      <c r="Z411" s="3" t="n">
        <v>-0.903162051003696</v>
      </c>
      <c r="AA411" s="3" t="n">
        <v>-0.5524184455382188</v>
      </c>
      <c r="AB411" s="3" t="n">
        <v>-0.6595448704749802</v>
      </c>
      <c r="AC411" s="3" t="n">
        <v>0.0528397064360443</v>
      </c>
      <c r="AD411" s="3" t="n">
        <v>0.1737814745560834</v>
      </c>
      <c r="AE411" s="3" t="n">
        <v>-0.0400728597449908</v>
      </c>
      <c r="AF411" s="3" t="n">
        <v>-0.0111860662134153</v>
      </c>
      <c r="AG411" s="3" t="n">
        <v>1.916595345585836</v>
      </c>
      <c r="AH411" s="3" t="n">
        <v>0.4502919765006309</v>
      </c>
      <c r="AI411" s="3" t="n">
        <v>1.759492969137252</v>
      </c>
    </row>
    <row r="412">
      <c r="A412" s="2" t="inlineStr">
        <is>
          <t>CALM</t>
        </is>
      </c>
      <c r="B412" s="2" t="inlineStr">
        <is>
          <t>Consumer Staples</t>
        </is>
      </c>
      <c r="C412" s="3" t="n">
        <v>-0.0152549313791997</v>
      </c>
      <c r="D412" s="2" t="n">
        <v>5099744240.758575</v>
      </c>
      <c r="E412" s="19">
        <f>SQRT(D412)</f>
        <v/>
      </c>
      <c r="F412" s="22">
        <f>D412/SUM($D$2:$D$2546)</f>
        <v/>
      </c>
      <c r="G412" s="22">
        <f>E412/SUM($E$2:$E$2546)</f>
        <v/>
      </c>
      <c r="H412" s="2" t="n">
        <v>0</v>
      </c>
      <c r="I412" s="2" t="n">
        <v>0</v>
      </c>
      <c r="J412" s="2" t="n">
        <v>1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3" t="n">
        <v>22.35245622654833</v>
      </c>
      <c r="T412" s="3" t="n">
        <v>0.4607885157577746</v>
      </c>
      <c r="U412" s="3" t="n">
        <v>0.0017129486263337</v>
      </c>
      <c r="V412" s="3" t="n">
        <v>0.5021083174200738</v>
      </c>
      <c r="W412" s="3" t="n">
        <v>0.028762921168575</v>
      </c>
      <c r="X412" s="3" t="n">
        <v>0.4137515975677451</v>
      </c>
      <c r="Y412" s="3" t="n">
        <v>0.028144516305638</v>
      </c>
      <c r="Z412" s="3" t="n">
        <v>-0.7157717206230072</v>
      </c>
      <c r="AA412" s="3" t="n">
        <v>-0.9689547139799796</v>
      </c>
      <c r="AB412" s="3" t="n">
        <v>-1.033007710904041</v>
      </c>
      <c r="AC412" s="3" t="n">
        <v>0.2686213141928526</v>
      </c>
      <c r="AD412" s="3" t="n">
        <v>0.287909340289112</v>
      </c>
      <c r="AE412" s="3" t="n">
        <v>0.4652395514780836</v>
      </c>
      <c r="AF412" s="3" t="n">
        <v>0.2305272616460603</v>
      </c>
      <c r="AG412" s="3" t="inlineStr"/>
      <c r="AH412" s="3" t="inlineStr"/>
      <c r="AI412" s="3" t="inlineStr"/>
    </row>
    <row r="413">
      <c r="A413" s="2" t="inlineStr">
        <is>
          <t>CALX</t>
        </is>
      </c>
      <c r="B413" s="2" t="inlineStr">
        <is>
          <t>Information Technology</t>
        </is>
      </c>
      <c r="C413" s="3" t="n">
        <v>-0.0356377687805021</v>
      </c>
      <c r="D413" s="2" t="n">
        <v>3899707681.432987</v>
      </c>
      <c r="E413" s="19">
        <f>SQRT(D413)</f>
        <v/>
      </c>
      <c r="F413" s="22">
        <f>D413/SUM($D$2:$D$2546)</f>
        <v/>
      </c>
      <c r="G413" s="22">
        <f>E413/SUM($E$2:$E$2546)</f>
        <v/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1</v>
      </c>
      <c r="P413" s="2" t="n">
        <v>0</v>
      </c>
      <c r="Q413" s="2" t="n">
        <v>0</v>
      </c>
      <c r="R413" s="2" t="n">
        <v>0</v>
      </c>
      <c r="S413" s="3" t="n">
        <v>22.08416743379414</v>
      </c>
      <c r="T413" s="3" t="n">
        <v>1.208034017086606</v>
      </c>
      <c r="U413" s="3" t="n">
        <v>0.0017502881264493</v>
      </c>
      <c r="V413" s="3" t="n">
        <v>0.1981358766142373</v>
      </c>
      <c r="W413" s="3" t="n">
        <v>0.0223921674837803</v>
      </c>
      <c r="X413" s="3" t="n">
        <v>0.3289334259940627</v>
      </c>
      <c r="Y413" s="3" t="n">
        <v>0.0124763090969819</v>
      </c>
      <c r="Z413" s="3" t="n">
        <v>-1.268133614011992</v>
      </c>
      <c r="AA413" s="3" t="n">
        <v>-1.495792464454766</v>
      </c>
      <c r="AB413" s="3" t="n">
        <v>-1.504082270312424</v>
      </c>
      <c r="AC413" s="3" t="n">
        <v>-0.0002041178634464</v>
      </c>
      <c r="AD413" s="3" t="n">
        <v>0.0042495492877328</v>
      </c>
      <c r="AE413" s="3" t="n">
        <v>-1.038461538461539</v>
      </c>
      <c r="AF413" s="3" t="n">
        <v>0.07350228122955869</v>
      </c>
      <c r="AG413" s="3" t="n">
        <v>1.00075723624467</v>
      </c>
      <c r="AH413" s="3" t="n">
        <v>0.0064792284834264</v>
      </c>
      <c r="AI413" s="3" t="n">
        <v>1.00382180278307</v>
      </c>
    </row>
    <row r="414">
      <c r="A414" s="2" t="inlineStr">
        <is>
          <t>CALY</t>
        </is>
      </c>
      <c r="B414" s="2" t="inlineStr">
        <is>
          <t>Consumer Discretionary</t>
        </is>
      </c>
      <c r="C414" s="3" t="n">
        <v>0.0204505905279565</v>
      </c>
      <c r="D414" s="2" t="n">
        <v>1779993662.276833</v>
      </c>
      <c r="E414" s="19">
        <f>SQRT(D414)</f>
        <v/>
      </c>
      <c r="F414" s="22">
        <f>D414/SUM($D$2:$D$2546)</f>
        <v/>
      </c>
      <c r="G414" s="22">
        <f>E414/SUM($E$2:$E$2546)</f>
        <v/>
      </c>
      <c r="H414" s="2" t="n">
        <v>0</v>
      </c>
      <c r="I414" s="2" t="n">
        <v>1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3" t="n">
        <v>21.29987564072543</v>
      </c>
      <c r="T414" s="3" t="n">
        <v>1.397213642692915</v>
      </c>
      <c r="U414" s="3" t="n">
        <v>-0.000357029895922</v>
      </c>
      <c r="V414" s="3" t="n">
        <v>1.397813965706716</v>
      </c>
      <c r="W414" s="3" t="n">
        <v>0.0476411630105507</v>
      </c>
      <c r="X414" s="3" t="n">
        <v>0.5305099467029333</v>
      </c>
      <c r="Y414" s="3" t="n">
        <v>0.0480322683562137</v>
      </c>
      <c r="Z414" s="3" t="n">
        <v>-1.031790518849472</v>
      </c>
      <c r="AA414" s="3" t="n">
        <v>-1.122908489966173</v>
      </c>
      <c r="AB414" s="3" t="n">
        <v>-1.098596719160355</v>
      </c>
      <c r="AC414" s="3" t="n">
        <v>0.0456181399523272</v>
      </c>
      <c r="AD414" s="3" t="n">
        <v>0.1979782329950752</v>
      </c>
      <c r="AE414" s="3" t="n">
        <v>-1.065709156193896</v>
      </c>
      <c r="AF414" s="3" t="n">
        <v>0.0921677356706616</v>
      </c>
      <c r="AG414" s="3" t="n">
        <v>1.671406884938747</v>
      </c>
      <c r="AH414" s="3" t="n">
        <v>0.3815282688996096</v>
      </c>
      <c r="AI414" s="3" t="n">
        <v>1.480326353442386</v>
      </c>
    </row>
    <row r="415">
      <c r="A415" s="2" t="inlineStr">
        <is>
          <t>CAPR</t>
        </is>
      </c>
      <c r="B415" s="2" t="inlineStr">
        <is>
          <t>Health Care</t>
        </is>
      </c>
      <c r="C415" s="3" t="n">
        <v>-0.0646991726247019</v>
      </c>
      <c r="D415" s="2" t="n">
        <v>451514050.9758396</v>
      </c>
      <c r="E415" s="19">
        <f>SQRT(D415)</f>
        <v/>
      </c>
      <c r="F415" s="22">
        <f>D415/SUM($D$2:$D$2546)</f>
        <v/>
      </c>
      <c r="G415" s="22">
        <f>E415/SUM($E$2:$E$2546)</f>
        <v/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1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3" t="n">
        <v>19.92811705099232</v>
      </c>
      <c r="T415" s="3" t="n">
        <v>1.700103570950465</v>
      </c>
      <c r="U415" s="3" t="n">
        <v>-0.0013595988163602</v>
      </c>
      <c r="V415" s="3" t="n">
        <v>0.2325000867040952</v>
      </c>
      <c r="W415" s="3" t="n">
        <v>0.08902203448804311</v>
      </c>
      <c r="X415" s="3" t="n">
        <v>2.299470549028388</v>
      </c>
      <c r="Y415" s="3" t="n">
        <v>0.1008708509295381</v>
      </c>
      <c r="Z415" s="3" t="n">
        <v>-0.2701901673592174</v>
      </c>
      <c r="AA415" s="3" t="n">
        <v>0.06665314073626991</v>
      </c>
      <c r="AB415" s="3" t="n">
        <v>-0.1590459284999371</v>
      </c>
      <c r="AC415" s="3" t="n">
        <v>-0.2295458220535996</v>
      </c>
      <c r="AD415" s="3" t="n">
        <v>-0.2273063524339618</v>
      </c>
      <c r="AE415" s="3" t="n">
        <v>-0.0486352357320099</v>
      </c>
      <c r="AF415" s="3" t="n">
        <v>0.7061676033256153</v>
      </c>
      <c r="AG415" s="3" t="n">
        <v>1.000431000983423</v>
      </c>
      <c r="AH415" s="3" t="n">
        <v>0.0078169928202882</v>
      </c>
      <c r="AI415" s="3" t="n">
        <v>1.001853766979329</v>
      </c>
    </row>
    <row r="416">
      <c r="A416" s="2" t="inlineStr">
        <is>
          <t>CAR</t>
        </is>
      </c>
      <c r="B416" s="2" t="inlineStr">
        <is>
          <t>Industrials</t>
        </is>
      </c>
      <c r="C416" s="3" t="n">
        <v>-0.0183376081194532</v>
      </c>
      <c r="D416" s="2" t="n">
        <v>5675514960</v>
      </c>
      <c r="E416" s="19">
        <f>SQRT(D416)</f>
        <v/>
      </c>
      <c r="F416" s="22">
        <f>D416/SUM($D$2:$D$2546)</f>
        <v/>
      </c>
      <c r="G416" s="22">
        <f>E416/SUM($E$2:$E$2546)</f>
        <v/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1</v>
      </c>
      <c r="O416" s="2" t="n">
        <v>0</v>
      </c>
      <c r="P416" s="2" t="n">
        <v>0</v>
      </c>
      <c r="Q416" s="2" t="n">
        <v>0</v>
      </c>
      <c r="R416" s="2" t="n">
        <v>0</v>
      </c>
      <c r="S416" s="3" t="n">
        <v>22.45942713804731</v>
      </c>
      <c r="T416" s="3" t="n">
        <v>1.49241464656903</v>
      </c>
      <c r="U416" s="3" t="n">
        <v>0.0038041882694445</v>
      </c>
      <c r="V416" s="3" t="n">
        <v>-0.4836565526381768</v>
      </c>
      <c r="W416" s="3" t="n">
        <v>0.0439279697976505</v>
      </c>
      <c r="X416" s="3" t="n">
        <v>0.9214533514797146</v>
      </c>
      <c r="Y416" s="3" t="n">
        <v>0.0372287939509959</v>
      </c>
      <c r="Z416" s="3" t="n">
        <v>-0.3289395777892612</v>
      </c>
      <c r="AA416" s="3" t="n">
        <v>-0.2537809248511153</v>
      </c>
      <c r="AB416" s="3" t="n">
        <v>-0.4768954863018577</v>
      </c>
      <c r="AC416" s="3" t="n">
        <v>0.0028191274470713</v>
      </c>
      <c r="AD416" s="3" t="n">
        <v>0.0451060391531414</v>
      </c>
      <c r="AE416" s="3" t="n">
        <v>-0.5323255813953489</v>
      </c>
      <c r="AF416" s="3" t="n">
        <v>0.0467928384391033</v>
      </c>
      <c r="AG416" s="3" t="n">
        <v>5.572624719149714</v>
      </c>
      <c r="AH416" s="3" t="n">
        <v>0.9033394087300362</v>
      </c>
      <c r="AI416" s="3" t="inlineStr"/>
    </row>
    <row r="417">
      <c r="A417" s="2" t="inlineStr">
        <is>
          <t>CARE</t>
        </is>
      </c>
      <c r="B417" s="2" t="inlineStr">
        <is>
          <t>Financials</t>
        </is>
      </c>
      <c r="C417" s="3" t="n">
        <v>-0.0032626165331758</v>
      </c>
      <c r="D417" s="2" t="n">
        <v>406768990.6247997</v>
      </c>
      <c r="E417" s="19">
        <f>SQRT(D417)</f>
        <v/>
      </c>
      <c r="F417" s="22">
        <f>D417/SUM($D$2:$D$2546)</f>
        <v/>
      </c>
      <c r="G417" s="22">
        <f>E417/SUM($E$2:$E$2546)</f>
        <v/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1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3" t="n">
        <v>19.82375599166389</v>
      </c>
      <c r="T417" s="3" t="n">
        <v>0.8042386425837494</v>
      </c>
      <c r="U417" s="3" t="n">
        <v>0.0007130176878791</v>
      </c>
      <c r="V417" s="3" t="n">
        <v>0.997212199919522</v>
      </c>
      <c r="W417" s="3" t="n">
        <v>0.0175083418400651</v>
      </c>
      <c r="X417" s="3" t="n">
        <v>0.3019121012802151</v>
      </c>
      <c r="Y417" s="3" t="n">
        <v>0.0127239542218216</v>
      </c>
      <c r="Z417" s="3" t="n">
        <v>-2.576550463147258</v>
      </c>
      <c r="AA417" s="3" t="n">
        <v>-2.45893728599033</v>
      </c>
      <c r="AB417" s="3" t="n">
        <v>-2.654796946869797</v>
      </c>
      <c r="AC417" s="3" t="n">
        <v>0.08368386180990429</v>
      </c>
      <c r="AD417" s="3" t="n">
        <v>0.1027511953057215</v>
      </c>
      <c r="AE417" s="3" t="n">
        <v>-0.1086487129793416</v>
      </c>
      <c r="AF417" s="3" t="n">
        <v>-0.017752312165438</v>
      </c>
      <c r="AG417" s="3" t="n">
        <v>1.279028152627031</v>
      </c>
      <c r="AH417" s="3" t="n">
        <v>0.0237244651073735</v>
      </c>
      <c r="AI417" s="3" t="n">
        <v>1.27980820195496</v>
      </c>
    </row>
    <row r="418">
      <c r="A418" s="2" t="inlineStr">
        <is>
          <t>CARG</t>
        </is>
      </c>
      <c r="B418" s="2" t="inlineStr">
        <is>
          <t>Communication</t>
        </is>
      </c>
      <c r="C418" s="3" t="n">
        <v>-0.0109632572620999</v>
      </c>
      <c r="D418" s="2" t="n">
        <v>2607706099.442245</v>
      </c>
      <c r="E418" s="19">
        <f>SQRT(D418)</f>
        <v/>
      </c>
      <c r="F418" s="22">
        <f>D418/SUM($D$2:$D$2546)</f>
        <v/>
      </c>
      <c r="G418" s="22">
        <f>E418/SUM($E$2:$E$2546)</f>
        <v/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3" t="n">
        <v>21.68173678272895</v>
      </c>
      <c r="T418" s="3" t="n">
        <v>1.207695111841502</v>
      </c>
      <c r="U418" s="3" t="n">
        <v>0.0007993814312416</v>
      </c>
      <c r="V418" s="3" t="n">
        <v>0.1669961964245675</v>
      </c>
      <c r="W418" s="3" t="n">
        <v>0.0254974263560973</v>
      </c>
      <c r="X418" s="3" t="n">
        <v>0.409155553765389</v>
      </c>
      <c r="Y418" s="3" t="n">
        <v>0.0209603406563924</v>
      </c>
      <c r="Z418" s="3" t="n">
        <v>-1.314071329140336</v>
      </c>
      <c r="AA418" s="3" t="n">
        <v>-1.482996263511149</v>
      </c>
      <c r="AB418" s="3" t="n">
        <v>-1.463417632230351</v>
      </c>
      <c r="AC418" s="3" t="n">
        <v>0.0342722671159589</v>
      </c>
      <c r="AD418" s="3" t="n">
        <v>0.0406165403465728</v>
      </c>
      <c r="AE418" s="3" t="n">
        <v>-0.1451332463417348</v>
      </c>
      <c r="AF418" s="3" t="n">
        <v>-0.0826050263712578</v>
      </c>
      <c r="AG418" s="3" t="n">
        <v>1.071341628582988</v>
      </c>
      <c r="AH418" s="3" t="n">
        <v>0.2688408681197762</v>
      </c>
      <c r="AI418" s="3" t="n">
        <v>1.427205110717673</v>
      </c>
    </row>
    <row r="419">
      <c r="A419" s="2" t="inlineStr">
        <is>
          <t>CARR</t>
        </is>
      </c>
      <c r="B419" s="2" t="inlineStr">
        <is>
          <t>Industrials</t>
        </is>
      </c>
      <c r="C419" s="3" t="n">
        <v>-0.0194268828959872</v>
      </c>
      <c r="D419" s="2" t="n">
        <v>55590205576.17281</v>
      </c>
      <c r="E419" s="19">
        <f>SQRT(D419)</f>
        <v/>
      </c>
      <c r="F419" s="22">
        <f>D419/SUM($D$2:$D$2546)</f>
        <v/>
      </c>
      <c r="G419" s="22">
        <f>E419/SUM($E$2:$E$2546)</f>
        <v/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1</v>
      </c>
      <c r="O419" s="2" t="n">
        <v>0</v>
      </c>
      <c r="P419" s="2" t="n">
        <v>0</v>
      </c>
      <c r="Q419" s="2" t="n">
        <v>0</v>
      </c>
      <c r="R419" s="2" t="n">
        <v>0</v>
      </c>
      <c r="S419" s="3" t="n">
        <v>24.74127286398325</v>
      </c>
      <c r="T419" s="3" t="n">
        <v>1.090215341546912</v>
      </c>
      <c r="U419" s="3" t="n">
        <v>0.0008407815890571001</v>
      </c>
      <c r="V419" s="3" t="n">
        <v>0.2645430044299623</v>
      </c>
      <c r="W419" s="3" t="n">
        <v>0.0233856997580526</v>
      </c>
      <c r="X419" s="3" t="n">
        <v>0.3327698454277684</v>
      </c>
      <c r="Y419" s="3" t="n">
        <v>0.0186452338688215</v>
      </c>
      <c r="Z419" s="3" t="n">
        <v>-2.040274250492569</v>
      </c>
      <c r="AA419" s="3" t="n">
        <v>-2.144547737921925</v>
      </c>
      <c r="AB419" s="3" t="n">
        <v>-2.117679083321109</v>
      </c>
      <c r="AC419" s="3" t="n">
        <v>0.0425254768443105</v>
      </c>
      <c r="AD419" s="3" t="n">
        <v>0.0653352503800913</v>
      </c>
      <c r="AE419" s="3" t="n">
        <v>0.2553986710963454</v>
      </c>
      <c r="AF419" s="3" t="n">
        <v>0.1327713920817369</v>
      </c>
      <c r="AG419" s="3" t="n">
        <v>1.203920814512312</v>
      </c>
      <c r="AH419" s="3" t="n">
        <v>0.3088093939157769</v>
      </c>
      <c r="AI419" s="3" t="n">
        <v>1.770841833265334</v>
      </c>
    </row>
    <row r="420">
      <c r="A420" s="2" t="inlineStr">
        <is>
          <t>CARS</t>
        </is>
      </c>
      <c r="B420" s="2" t="inlineStr">
        <is>
          <t>Communication</t>
        </is>
      </c>
      <c r="C420" s="3" t="n">
        <v>-0.0455337630527212</v>
      </c>
      <c r="D420" s="2" t="n">
        <v>779366866.0681343</v>
      </c>
      <c r="E420" s="19">
        <f>SQRT(D420)</f>
        <v/>
      </c>
      <c r="F420" s="22">
        <f>D420/SUM($D$2:$D$2546)</f>
        <v/>
      </c>
      <c r="G420" s="22">
        <f>E420/SUM($E$2:$E$2546)</f>
        <v/>
      </c>
      <c r="H420" s="2" t="n">
        <v>1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3" t="n">
        <v>20.47399243786377</v>
      </c>
      <c r="T420" s="3" t="n">
        <v>1.237791944818411</v>
      </c>
      <c r="U420" s="3" t="n">
        <v>-0.0012095980411995</v>
      </c>
      <c r="V420" s="3" t="n">
        <v>0.6200122446028593</v>
      </c>
      <c r="W420" s="3" t="n">
        <v>0.0317258819618708</v>
      </c>
      <c r="X420" s="3" t="n">
        <v>0.6698765797942832</v>
      </c>
      <c r="Y420" s="3" t="n">
        <v>0.0286948702817957</v>
      </c>
      <c r="Z420" s="3" t="n">
        <v>-1.20261284970908</v>
      </c>
      <c r="AA420" s="3" t="n">
        <v>-1.25182940872771</v>
      </c>
      <c r="AB420" s="3" t="n">
        <v>-1.380533029564369</v>
      </c>
      <c r="AC420" s="3" t="n">
        <v>0.0359727892224109</v>
      </c>
      <c r="AD420" s="3" t="n">
        <v>0.1636302562403918</v>
      </c>
      <c r="AE420" s="3" t="n">
        <v>0.4727272727272727</v>
      </c>
      <c r="AF420" s="3" t="n">
        <v>0.0479116450611975</v>
      </c>
      <c r="AG420" s="3" t="n">
        <v>1.584958149812009</v>
      </c>
      <c r="AH420" s="3" t="n">
        <v>0.4282114189210767</v>
      </c>
      <c r="AI420" s="3" t="n">
        <v>1.943462254018381</v>
      </c>
    </row>
    <row r="421">
      <c r="A421" s="2" t="inlineStr">
        <is>
          <t>CART</t>
        </is>
      </c>
      <c r="B421" s="2" t="inlineStr">
        <is>
          <t>Consumer Staples</t>
        </is>
      </c>
      <c r="C421" s="3" t="n">
        <v>-0.0277592831645685</v>
      </c>
      <c r="D421" s="2" t="n">
        <v>11842862166.2774</v>
      </c>
      <c r="E421" s="19">
        <f>SQRT(D421)</f>
        <v/>
      </c>
      <c r="F421" s="22">
        <f>D421/SUM($D$2:$D$2546)</f>
        <v/>
      </c>
      <c r="G421" s="22">
        <f>E421/SUM($E$2:$E$2546)</f>
        <v/>
      </c>
      <c r="H421" s="2" t="n">
        <v>0</v>
      </c>
      <c r="I421" s="2" t="n">
        <v>0</v>
      </c>
      <c r="J421" s="2" t="n">
        <v>1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3" t="n">
        <v>23.19499117420526</v>
      </c>
      <c r="T421" s="3" t="n">
        <v>0.7059708321752876</v>
      </c>
      <c r="U421" s="3" t="n">
        <v>0.0013946813563435</v>
      </c>
      <c r="V421" s="3" t="n">
        <v>0.2786488564729532</v>
      </c>
      <c r="W421" s="3" t="n">
        <v>0.0288597659085254</v>
      </c>
      <c r="X421" s="3" t="n">
        <v>0.3992073606475379</v>
      </c>
      <c r="Y421" s="3" t="n">
        <v>0.0287582044395029</v>
      </c>
      <c r="Z421" s="3" t="n">
        <v>-0.9359904402487408</v>
      </c>
      <c r="AA421" s="3" t="n">
        <v>-1.136128444878387</v>
      </c>
      <c r="AB421" s="3" t="n">
        <v>-1.119032406196282</v>
      </c>
      <c r="AC421" s="3" t="n">
        <v>0.0391797180010455</v>
      </c>
      <c r="AD421" s="3" t="n">
        <v>0.0469481103633218</v>
      </c>
      <c r="AE421" s="3" t="n">
        <v>-0.1867710958000215</v>
      </c>
      <c r="AF421" s="3" t="n">
        <v>0.1896529384544192</v>
      </c>
      <c r="AG421" s="3" t="n">
        <v>1.002870927612146</v>
      </c>
      <c r="AH421" s="3" t="n">
        <v>0.0083464922174599</v>
      </c>
      <c r="AI421" s="3" t="n">
        <v>1.01030303030303</v>
      </c>
    </row>
    <row r="422">
      <c r="A422" s="2" t="inlineStr">
        <is>
          <t>CASH</t>
        </is>
      </c>
      <c r="B422" s="2" t="inlineStr">
        <is>
          <t>Financials</t>
        </is>
      </c>
      <c r="C422" s="3" t="n">
        <v>-0.0042966026347619</v>
      </c>
      <c r="D422" s="2" t="n">
        <v>1672913587.673416</v>
      </c>
      <c r="E422" s="19">
        <f>SQRT(D422)</f>
        <v/>
      </c>
      <c r="F422" s="22">
        <f>D422/SUM($D$2:$D$2546)</f>
        <v/>
      </c>
      <c r="G422" s="22">
        <f>E422/SUM($E$2:$E$2546)</f>
        <v/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1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3" t="n">
        <v>21.23783260649545</v>
      </c>
      <c r="T422" s="3" t="n">
        <v>0.80232725362221</v>
      </c>
      <c r="U422" s="3" t="n">
        <v>0.0010862727491472</v>
      </c>
      <c r="V422" s="3" t="n">
        <v>0.4895674265752242</v>
      </c>
      <c r="W422" s="3" t="n">
        <v>0.0170553932776857</v>
      </c>
      <c r="X422" s="3" t="n">
        <v>0.2691085393131983</v>
      </c>
      <c r="Y422" s="3" t="n">
        <v>0.0121478231944217</v>
      </c>
      <c r="Z422" s="3" t="n">
        <v>-1.674905859379349</v>
      </c>
      <c r="AA422" s="3" t="n">
        <v>-1.725284274266518</v>
      </c>
      <c r="AB422" s="3" t="n">
        <v>-1.670158627833927</v>
      </c>
      <c r="AC422" s="3" t="n">
        <v>0.1007750796228881</v>
      </c>
      <c r="AD422" s="3" t="n">
        <v>0.1303450468731374</v>
      </c>
      <c r="AE422" s="3" t="n">
        <v>0.114804469273743</v>
      </c>
      <c r="AF422" s="3" t="n">
        <v>0.1096450441282262</v>
      </c>
      <c r="AG422" s="3" t="n">
        <v>1.019983698050115</v>
      </c>
      <c r="AH422" s="3" t="n">
        <v>0.0205303184964986</v>
      </c>
      <c r="AI422" s="3" t="n">
        <v>1.040819092458645</v>
      </c>
    </row>
    <row r="423">
      <c r="A423" s="2" t="inlineStr">
        <is>
          <t>CASS</t>
        </is>
      </c>
      <c r="B423" s="2" t="inlineStr">
        <is>
          <t>Financials</t>
        </is>
      </c>
      <c r="C423" s="3" t="n">
        <v>-0.0138906335400948</v>
      </c>
      <c r="D423" s="2" t="n">
        <v>542542276.3175964</v>
      </c>
      <c r="E423" s="19">
        <f>SQRT(D423)</f>
        <v/>
      </c>
      <c r="F423" s="22">
        <f>D423/SUM($D$2:$D$2546)</f>
        <v/>
      </c>
      <c r="G423" s="22">
        <f>E423/SUM($E$2:$E$2546)</f>
        <v/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1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3" t="n">
        <v>20.11177656903864</v>
      </c>
      <c r="T423" s="3" t="n">
        <v>0.6175007437910055</v>
      </c>
      <c r="U423" s="3" t="n">
        <v>0.0002342579145153</v>
      </c>
      <c r="V423" s="3" t="n">
        <v>0.4438769299869753</v>
      </c>
      <c r="W423" s="3" t="n">
        <v>0.016191470665978</v>
      </c>
      <c r="X423" s="3" t="n">
        <v>0.1371073910945495</v>
      </c>
      <c r="Y423" s="3" t="n">
        <v>0.0136848209045446</v>
      </c>
      <c r="Z423" s="3" t="n">
        <v>-2.247565551034465</v>
      </c>
      <c r="AA423" s="3" t="n">
        <v>-2.367308370361837</v>
      </c>
      <c r="AB423" s="3" t="n">
        <v>-2.576830448035842</v>
      </c>
      <c r="AC423" s="3" t="n">
        <v>0.0652852349874125</v>
      </c>
      <c r="AD423" s="3" t="n">
        <v>0.0674454353094127</v>
      </c>
      <c r="AE423" s="3" t="n">
        <v>-0.2797427652733119</v>
      </c>
      <c r="AF423" s="3" t="n">
        <v>0.08128868048225529</v>
      </c>
      <c r="AG423" s="3" t="inlineStr"/>
      <c r="AH423" s="3" t="inlineStr"/>
      <c r="AI423" s="3" t="inlineStr"/>
    </row>
    <row r="424">
      <c r="A424" s="2" t="inlineStr">
        <is>
          <t>CASY</t>
        </is>
      </c>
      <c r="B424" s="2" t="inlineStr">
        <is>
          <t>Consumer Staples</t>
        </is>
      </c>
      <c r="C424" s="3" t="n">
        <v>-0.013505921036771</v>
      </c>
      <c r="D424" s="2" t="n">
        <v>19054037004.7262</v>
      </c>
      <c r="E424" s="19">
        <f>SQRT(D424)</f>
        <v/>
      </c>
      <c r="F424" s="22">
        <f>D424/SUM($D$2:$D$2546)</f>
        <v/>
      </c>
      <c r="G424" s="22">
        <f>E424/SUM($E$2:$E$2546)</f>
        <v/>
      </c>
      <c r="H424" s="2" t="n">
        <v>0</v>
      </c>
      <c r="I424" s="2" t="n">
        <v>0</v>
      </c>
      <c r="J424" s="2" t="n">
        <v>1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3" t="n">
        <v>23.67054483232664</v>
      </c>
      <c r="T424" s="3" t="n">
        <v>0.5439129640256504</v>
      </c>
      <c r="U424" s="3" t="n">
        <v>0.0017701259741632</v>
      </c>
      <c r="V424" s="3" t="n">
        <v>0.1910712149397505</v>
      </c>
      <c r="W424" s="3" t="n">
        <v>0.0179854890009198</v>
      </c>
      <c r="X424" s="3" t="n">
        <v>0.2835551996493831</v>
      </c>
      <c r="Y424" s="3" t="n">
        <v>0.0168171476840365</v>
      </c>
      <c r="Z424" s="3" t="n">
        <v>-1.956499204441498</v>
      </c>
      <c r="AA424" s="3" t="n">
        <v>-1.592976240984173</v>
      </c>
      <c r="AB424" s="3" t="n">
        <v>-1.750366266084682</v>
      </c>
      <c r="AC424" s="3" t="n">
        <v>0.0452093170484728</v>
      </c>
      <c r="AD424" s="3" t="n">
        <v>0.0680838396439674</v>
      </c>
      <c r="AE424" s="3" t="n">
        <v>0.1479740680713128</v>
      </c>
      <c r="AF424" s="3" t="n">
        <v>0.0593591997373837</v>
      </c>
      <c r="AG424" s="3" t="n">
        <v>1.124543580943576</v>
      </c>
      <c r="AH424" s="3" t="n">
        <v>0.3453367449491453</v>
      </c>
      <c r="AI424" s="3" t="n">
        <v>1.651817601007285</v>
      </c>
    </row>
    <row r="425">
      <c r="A425" s="2" t="inlineStr">
        <is>
          <t>CAT</t>
        </is>
      </c>
      <c r="B425" s="2" t="inlineStr">
        <is>
          <t>Industrials</t>
        </is>
      </c>
      <c r="C425" s="3" t="n">
        <v>0.0091434816577928</v>
      </c>
      <c r="D425" s="2" t="n">
        <v>192597896762.203</v>
      </c>
      <c r="E425" s="19">
        <f>SQRT(D425)</f>
        <v/>
      </c>
      <c r="F425" s="22">
        <f>D425/SUM($D$2:$D$2546)</f>
        <v/>
      </c>
      <c r="G425" s="22">
        <f>E425/SUM($E$2:$E$2546)</f>
        <v/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1</v>
      </c>
      <c r="O425" s="2" t="n">
        <v>0</v>
      </c>
      <c r="P425" s="2" t="n">
        <v>0</v>
      </c>
      <c r="Q425" s="2" t="n">
        <v>0</v>
      </c>
      <c r="R425" s="2" t="n">
        <v>0</v>
      </c>
      <c r="S425" s="3" t="n">
        <v>25.98387041601302</v>
      </c>
      <c r="T425" s="3" t="n">
        <v>1.122967278705667</v>
      </c>
      <c r="U425" s="3" t="n">
        <v>0.0010209486755258</v>
      </c>
      <c r="V425" s="3" t="n">
        <v>0.09689098538308739</v>
      </c>
      <c r="W425" s="3" t="n">
        <v>0.017285669921699</v>
      </c>
      <c r="X425" s="3" t="n">
        <v>0.276346959195394</v>
      </c>
      <c r="Y425" s="3" t="n">
        <v>0.0095325566242814</v>
      </c>
      <c r="Z425" s="3" t="n">
        <v>-1.969474008875407</v>
      </c>
      <c r="AA425" s="3" t="n">
        <v>-2.121288884147965</v>
      </c>
      <c r="AB425" s="3" t="n">
        <v>-2.17575212856659</v>
      </c>
      <c r="AC425" s="3" t="n">
        <v>0.045254907486147</v>
      </c>
      <c r="AD425" s="3" t="n">
        <v>0.056760744451418</v>
      </c>
      <c r="AE425" s="3" t="n">
        <v>0.2280942439606323</v>
      </c>
      <c r="AF425" s="3" t="n">
        <v>0.08114518279418979</v>
      </c>
      <c r="AG425" s="3" t="n">
        <v>1.145110618910376</v>
      </c>
      <c r="AH425" s="3" t="n">
        <v>0.4511264876833656</v>
      </c>
      <c r="AI425" s="3" t="n">
        <v>2.497668935212475</v>
      </c>
    </row>
    <row r="426">
      <c r="A426" s="2" t="inlineStr">
        <is>
          <t>CATX</t>
        </is>
      </c>
      <c r="B426" s="2" t="inlineStr">
        <is>
          <t>Health Care</t>
        </is>
      </c>
      <c r="C426" s="3" t="n">
        <v>0.0233474034686718</v>
      </c>
      <c r="D426" s="2" t="n">
        <v>434012630.6617842</v>
      </c>
      <c r="E426" s="19">
        <f>SQRT(D426)</f>
        <v/>
      </c>
      <c r="F426" s="22">
        <f>D426/SUM($D$2:$D$2546)</f>
        <v/>
      </c>
      <c r="G426" s="22">
        <f>E426/SUM($E$2:$E$2546)</f>
        <v/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1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3" t="n">
        <v>19.88858419454853</v>
      </c>
      <c r="T426" s="3" t="n">
        <v>1.95588170233254</v>
      </c>
      <c r="U426" s="3" t="n">
        <v>-0.0016435568658573</v>
      </c>
      <c r="V426" s="3" t="n">
        <v>0.612175732293486</v>
      </c>
      <c r="W426" s="3" t="n">
        <v>0.0609298038043608</v>
      </c>
      <c r="X426" s="3" t="n">
        <v>5.117873911271579</v>
      </c>
      <c r="Y426" s="3" t="n">
        <v>0.0563038349973953</v>
      </c>
      <c r="Z426" s="3" t="n">
        <v>-2.002278973883537</v>
      </c>
      <c r="AA426" s="3" t="n">
        <v>-1.52129713266241</v>
      </c>
      <c r="AB426" s="3" t="n">
        <v>-1.599598134620627</v>
      </c>
      <c r="AC426" s="3" t="n">
        <v>-0.1980126704353243</v>
      </c>
      <c r="AD426" s="3" t="n">
        <v>-0.1912571066732069</v>
      </c>
      <c r="AE426" s="3" t="n">
        <v>-0.4275862068965517</v>
      </c>
      <c r="AF426" s="3" t="n">
        <v>-0.7857636224098234</v>
      </c>
      <c r="AG426" s="3" t="n">
        <v>1.003679616414768</v>
      </c>
      <c r="AH426" s="3" t="n">
        <v>0.0114860407112398</v>
      </c>
      <c r="AI426" s="3" t="n">
        <v>1.006010719178598</v>
      </c>
    </row>
    <row r="427">
      <c r="A427" s="2" t="inlineStr">
        <is>
          <t>CATY</t>
        </is>
      </c>
      <c r="B427" s="2" t="inlineStr">
        <is>
          <t>Financials</t>
        </is>
      </c>
      <c r="C427" s="3" t="n">
        <v>-0.0022739541736496</v>
      </c>
      <c r="D427" s="2" t="n">
        <v>3209866785.0905</v>
      </c>
      <c r="E427" s="19">
        <f>SQRT(D427)</f>
        <v/>
      </c>
      <c r="F427" s="22">
        <f>D427/SUM($D$2:$D$2546)</f>
        <v/>
      </c>
      <c r="G427" s="22">
        <f>E427/SUM($E$2:$E$2546)</f>
        <v/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1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3" t="n">
        <v>21.88949527325538</v>
      </c>
      <c r="T427" s="3" t="n">
        <v>0.9861007954881642</v>
      </c>
      <c r="U427" s="3" t="n">
        <v>0.0006830781590477</v>
      </c>
      <c r="V427" s="3" t="n">
        <v>0.8991946374243761</v>
      </c>
      <c r="W427" s="3" t="n">
        <v>0.0192598792239145</v>
      </c>
      <c r="X427" s="3" t="n">
        <v>0.2735106959291885</v>
      </c>
      <c r="Y427" s="3" t="n">
        <v>0.0133884733841949</v>
      </c>
      <c r="Z427" s="3" t="n">
        <v>-1.956804465219979</v>
      </c>
      <c r="AA427" s="3" t="n">
        <v>-1.986618284530513</v>
      </c>
      <c r="AB427" s="3" t="n">
        <v>-2.127419329107119</v>
      </c>
      <c r="AC427" s="3" t="n">
        <v>0.0965149087927851</v>
      </c>
      <c r="AD427" s="3" t="n">
        <v>0.09682644820141249</v>
      </c>
      <c r="AE427" s="3" t="n">
        <v>-0.09635036496350349</v>
      </c>
      <c r="AF427" s="3" t="n">
        <v>0.033743419389491</v>
      </c>
      <c r="AG427" s="3" t="n">
        <v>1.170969088981843</v>
      </c>
      <c r="AH427" s="3" t="n">
        <v>0.0245783072197354</v>
      </c>
      <c r="AI427" s="3" t="n">
        <v>1.190135796929974</v>
      </c>
    </row>
    <row r="428">
      <c r="A428" s="2" t="inlineStr">
        <is>
          <t>CAVA</t>
        </is>
      </c>
      <c r="B428" s="2" t="inlineStr">
        <is>
          <t>Consumer Discretionary</t>
        </is>
      </c>
      <c r="C428" s="3" t="n">
        <v>-0.021811693701732</v>
      </c>
      <c r="D428" s="2" t="n">
        <v>8171221800.038452</v>
      </c>
      <c r="E428" s="19">
        <f>SQRT(D428)</f>
        <v/>
      </c>
      <c r="F428" s="22">
        <f>D428/SUM($D$2:$D$2546)</f>
        <v/>
      </c>
      <c r="G428" s="22">
        <f>E428/SUM($E$2:$E$2546)</f>
        <v/>
      </c>
      <c r="H428" s="2" t="n">
        <v>0</v>
      </c>
      <c r="I428" s="2" t="n">
        <v>1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3" t="n">
        <v>22.8238842817656</v>
      </c>
      <c r="T428" s="3" t="n">
        <v>1.776699078018309</v>
      </c>
      <c r="U428" s="3" t="n">
        <v>-2.123036366327912e-05</v>
      </c>
      <c r="V428" s="3" t="n">
        <v>0.09187230727190231</v>
      </c>
      <c r="W428" s="3" t="n">
        <v>0.0398536031617262</v>
      </c>
      <c r="X428" s="3" t="n">
        <v>1.141125952129246</v>
      </c>
      <c r="Y428" s="3" t="n">
        <v>0.0357220846611741</v>
      </c>
      <c r="Z428" s="3" t="n">
        <v>-0.0017078686552332</v>
      </c>
      <c r="AA428" s="3" t="n">
        <v>-0.1742915398395962</v>
      </c>
      <c r="AB428" s="3" t="n">
        <v>-0.455610231148303</v>
      </c>
      <c r="AC428" s="3" t="n">
        <v>0.0089915561953849</v>
      </c>
      <c r="AD428" s="3" t="n">
        <v>0.0172228833635794</v>
      </c>
      <c r="AE428" s="3" t="n">
        <v>0.9183832168283498</v>
      </c>
      <c r="AF428" s="3" t="n">
        <v>0.2257130875526553</v>
      </c>
      <c r="AG428" s="3" t="n">
        <v>1.047388017297264</v>
      </c>
      <c r="AH428" s="3" t="n">
        <v>0.3358823010233549</v>
      </c>
      <c r="AI428" s="3" t="n">
        <v>1.515803060839819</v>
      </c>
    </row>
    <row r="429">
      <c r="A429" s="2" t="inlineStr">
        <is>
          <t>CB</t>
        </is>
      </c>
      <c r="B429" s="2" t="inlineStr">
        <is>
          <t>Financials</t>
        </is>
      </c>
      <c r="C429" s="3" t="n">
        <v>0.0025417846249572</v>
      </c>
      <c r="D429" s="2" t="n">
        <v>107568484816.0094</v>
      </c>
      <c r="E429" s="19">
        <f>SQRT(D429)</f>
        <v/>
      </c>
      <c r="F429" s="22">
        <f>D429/SUM($D$2:$D$2546)</f>
        <v/>
      </c>
      <c r="G429" s="22">
        <f>E429/SUM($E$2:$E$2546)</f>
        <v/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1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3" t="n">
        <v>25.40139354972832</v>
      </c>
      <c r="T429" s="3" t="n">
        <v>0.3101810426965903</v>
      </c>
      <c r="U429" s="3" t="n">
        <v>8.285138910672797e-05</v>
      </c>
      <c r="V429" s="3" t="n">
        <v>0.6451238958947568</v>
      </c>
      <c r="W429" s="3" t="n">
        <v>0.0126646543643615</v>
      </c>
      <c r="X429" s="3" t="n">
        <v>0.1174543085143454</v>
      </c>
      <c r="Y429" s="3" t="n">
        <v>0.0110500740131319</v>
      </c>
      <c r="Z429" s="3" t="n">
        <v>-2.153679008859802</v>
      </c>
      <c r="AA429" s="3" t="n">
        <v>-2.340638776914784</v>
      </c>
      <c r="AB429" s="3" t="n">
        <v>-2.404150226881494</v>
      </c>
      <c r="AC429" s="3" t="n">
        <v>0.1103668980771316</v>
      </c>
      <c r="AD429" s="3" t="n">
        <v>0.113118633406548</v>
      </c>
      <c r="AE429" s="3" t="n">
        <v>0.08877478925462121</v>
      </c>
      <c r="AF429" s="3" t="n">
        <v>0.1121897825583598</v>
      </c>
      <c r="AG429" s="3" t="n">
        <v>1.125287625116703</v>
      </c>
      <c r="AH429" s="3" t="n">
        <v>0.057255804528928</v>
      </c>
      <c r="AI429" s="3" t="n">
        <v>1.194207075437712</v>
      </c>
    </row>
    <row r="430">
      <c r="A430" s="2" t="inlineStr">
        <is>
          <t>CBAN</t>
        </is>
      </c>
      <c r="B430" s="2" t="inlineStr">
        <is>
          <t>Financials</t>
        </is>
      </c>
      <c r="C430" s="3" t="n">
        <v>-0.0184804118381774</v>
      </c>
      <c r="D430" s="2" t="n">
        <v>357229226.6268635</v>
      </c>
      <c r="E430" s="19">
        <f>SQRT(D430)</f>
        <v/>
      </c>
      <c r="F430" s="22">
        <f>D430/SUM($D$2:$D$2546)</f>
        <v/>
      </c>
      <c r="G430" s="22">
        <f>E430/SUM($E$2:$E$2546)</f>
        <v/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1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3" t="n">
        <v>19.69388822508321</v>
      </c>
      <c r="T430" s="3" t="n">
        <v>0.8311718175000489</v>
      </c>
      <c r="U430" s="3" t="n">
        <v>0.0011220691576425</v>
      </c>
      <c r="V430" s="3" t="n">
        <v>0.8226006667336386</v>
      </c>
      <c r="W430" s="3" t="n">
        <v>0.019276124140148</v>
      </c>
      <c r="X430" s="3" t="n">
        <v>0.2765827383400715</v>
      </c>
      <c r="Y430" s="3" t="n">
        <v>0.0160465128397697</v>
      </c>
      <c r="Z430" s="3" t="n">
        <v>-2.82136453471579</v>
      </c>
      <c r="AA430" s="3" t="n">
        <v>-2.834680734559659</v>
      </c>
      <c r="AB430" s="3" t="n">
        <v>-2.918560549560767</v>
      </c>
      <c r="AC430" s="3" t="n">
        <v>0.0893319964363751</v>
      </c>
      <c r="AD430" s="3" t="n">
        <v>0.1092407818041207</v>
      </c>
      <c r="AE430" s="3" t="n">
        <v>-0.0592592592592591</v>
      </c>
      <c r="AF430" s="3" t="n">
        <v>0.0331589591177752</v>
      </c>
      <c r="AG430" s="3" t="n">
        <v>1.51787475998776</v>
      </c>
      <c r="AH430" s="3" t="n">
        <v>0.0593782868690214</v>
      </c>
      <c r="AI430" s="3" t="n">
        <v>1.629557914223585</v>
      </c>
    </row>
    <row r="431">
      <c r="A431" s="2" t="inlineStr">
        <is>
          <t>CBL</t>
        </is>
      </c>
      <c r="B431" s="2" t="inlineStr">
        <is>
          <t>Real Estate</t>
        </is>
      </c>
      <c r="C431" s="3" t="n">
        <v>-0.0076223007944003</v>
      </c>
      <c r="D431" s="2" t="n">
        <v>903756686.4164504</v>
      </c>
      <c r="E431" s="19">
        <f>SQRT(D431)</f>
        <v/>
      </c>
      <c r="F431" s="22">
        <f>D431/SUM($D$2:$D$2546)</f>
        <v/>
      </c>
      <c r="G431" s="22">
        <f>E431/SUM($E$2:$E$2546)</f>
        <v/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1</v>
      </c>
      <c r="R431" s="2" t="n">
        <v>0</v>
      </c>
      <c r="S431" s="3" t="n">
        <v>20.62207072993431</v>
      </c>
      <c r="T431" s="3" t="n">
        <v>0.97027529633135</v>
      </c>
      <c r="U431" s="3" t="n">
        <v>0.0004677243268743</v>
      </c>
      <c r="V431" s="3" t="n">
        <v>0.3202045465881628</v>
      </c>
      <c r="W431" s="3" t="n">
        <v>0.0183767121523636</v>
      </c>
      <c r="X431" s="3" t="n">
        <v>0.2450481071921309</v>
      </c>
      <c r="Y431" s="3" t="n">
        <v>0.0141500363261213</v>
      </c>
      <c r="Z431" s="3" t="n">
        <v>-2.36618382753991</v>
      </c>
      <c r="AA431" s="3" t="n">
        <v>-2.32233225068213</v>
      </c>
      <c r="AB431" s="3" t="n">
        <v>-2.189347071937989</v>
      </c>
      <c r="AC431" s="3" t="n">
        <v>0.0122112512868475</v>
      </c>
      <c r="AD431" s="3" t="n">
        <v>0.1879311130448843</v>
      </c>
      <c r="AE431" s="3" t="n">
        <v>1.451335877862595</v>
      </c>
      <c r="AF431" s="3" t="n">
        <v>-0.0441023931473524</v>
      </c>
      <c r="AG431" s="3" t="n">
        <v>3.367646106702211</v>
      </c>
      <c r="AH431" s="3" t="n">
        <v>0.8220400482979877</v>
      </c>
      <c r="AI431" s="3" t="n">
        <v>8.394167671664588</v>
      </c>
    </row>
    <row r="432">
      <c r="A432" s="2" t="inlineStr">
        <is>
          <t>CBLL</t>
        </is>
      </c>
      <c r="B432" s="2" t="inlineStr">
        <is>
          <t>Health Care</t>
        </is>
      </c>
      <c r="C432" s="3" t="n">
        <v>-0.0101266592417196</v>
      </c>
      <c r="D432" s="2" t="n">
        <v>441809662.2396469</v>
      </c>
      <c r="E432" s="19">
        <f>SQRT(D432)</f>
        <v/>
      </c>
      <c r="F432" s="22">
        <f>D432/SUM($D$2:$D$2546)</f>
        <v/>
      </c>
      <c r="G432" s="22">
        <f>E432/SUM($E$2:$E$2546)</f>
        <v/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3" t="n">
        <v>19.90638971887784</v>
      </c>
      <c r="T432" s="3" t="n">
        <v>1.745387815788909</v>
      </c>
      <c r="U432" s="3" t="n">
        <v>-0.0027962615223999</v>
      </c>
      <c r="V432" s="3" t="n">
        <v>0.3896587483562536</v>
      </c>
      <c r="W432" s="3" t="n">
        <v>0.0510483968373292</v>
      </c>
      <c r="X432" s="3" t="n">
        <v>2.330051380079938</v>
      </c>
      <c r="Y432" s="3" t="n">
        <v>0.0348169773522012</v>
      </c>
      <c r="Z432" s="3" t="n">
        <v>-1.673910570047609</v>
      </c>
      <c r="AA432" s="3" t="n">
        <v>-1.646402419763977</v>
      </c>
      <c r="AB432" s="3" t="n">
        <v>-1.979555648369662</v>
      </c>
      <c r="AC432" s="3" t="n">
        <v>-0.1235192542493536</v>
      </c>
      <c r="AD432" s="3" t="n">
        <v>-0.1205858643514726</v>
      </c>
      <c r="AE432" s="3" t="n">
        <v>-0.4314274055369971</v>
      </c>
      <c r="AF432" s="3" t="n">
        <v>0.4340183467431968</v>
      </c>
      <c r="AG432" s="3" t="n">
        <v>1.044546332237806</v>
      </c>
      <c r="AH432" s="3" t="n">
        <v>0.103775356422343</v>
      </c>
      <c r="AI432" s="3" t="n">
        <v>1.11432139641602</v>
      </c>
    </row>
    <row r="433">
      <c r="A433" s="2" t="inlineStr">
        <is>
          <t>CBOE</t>
        </is>
      </c>
      <c r="B433" s="2" t="inlineStr">
        <is>
          <t>Financials</t>
        </is>
      </c>
      <c r="C433" s="3" t="n">
        <v>-0.0070327229551762</v>
      </c>
      <c r="D433" s="2" t="n">
        <v>25682902304.58069</v>
      </c>
      <c r="E433" s="19">
        <f>SQRT(D433)</f>
        <v/>
      </c>
      <c r="F433" s="22">
        <f>D433/SUM($D$2:$D$2546)</f>
        <v/>
      </c>
      <c r="G433" s="22">
        <f>E433/SUM($E$2:$E$2546)</f>
        <v/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1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3" t="n">
        <v>23.96909132747325</v>
      </c>
      <c r="T433" s="3" t="n">
        <v>-0.1227517657793205</v>
      </c>
      <c r="U433" s="3" t="n">
        <v>0.0008930146068463</v>
      </c>
      <c r="V433" s="3" t="n">
        <v>0.1816422437260119</v>
      </c>
      <c r="W433" s="3" t="n">
        <v>0.013763028838057</v>
      </c>
      <c r="X433" s="3" t="n">
        <v>0.1818260122144539</v>
      </c>
      <c r="Y433" s="3" t="n">
        <v>0.0131120470133583</v>
      </c>
      <c r="Z433" s="3" t="n">
        <v>-1.584289755061586</v>
      </c>
      <c r="AA433" s="3" t="n">
        <v>-1.783009195743697</v>
      </c>
      <c r="AB433" s="3" t="n">
        <v>-1.74026256807717</v>
      </c>
      <c r="AC433" s="3" t="n">
        <v>0.0366157994469446</v>
      </c>
      <c r="AD433" s="3" t="n">
        <v>0.0412725940171856</v>
      </c>
      <c r="AE433" s="3" t="n">
        <v>0.220901068276823</v>
      </c>
      <c r="AF433" s="3" t="n">
        <v>0.0421400272822802</v>
      </c>
      <c r="AG433" s="3" t="n">
        <v>1.056146302427152</v>
      </c>
      <c r="AH433" s="3" t="n">
        <v>0.1769172109678061</v>
      </c>
      <c r="AI433" s="3" t="n">
        <v>1.309103770551542</v>
      </c>
    </row>
    <row r="434">
      <c r="A434" s="2" t="inlineStr">
        <is>
          <t>CBRE</t>
        </is>
      </c>
      <c r="B434" s="2" t="inlineStr">
        <is>
          <t>Real Estate</t>
        </is>
      </c>
      <c r="C434" s="3" t="n">
        <v>-0.0070396920936644</v>
      </c>
      <c r="D434" s="2" t="n">
        <v>47513698990.8381</v>
      </c>
      <c r="E434" s="19">
        <f>SQRT(D434)</f>
        <v/>
      </c>
      <c r="F434" s="22">
        <f>D434/SUM($D$2:$D$2546)</f>
        <v/>
      </c>
      <c r="G434" s="22">
        <f>E434/SUM($E$2:$E$2546)</f>
        <v/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1</v>
      </c>
      <c r="R434" s="2" t="n">
        <v>0</v>
      </c>
      <c r="S434" s="3" t="n">
        <v>24.5842839062149</v>
      </c>
      <c r="T434" s="3" t="n">
        <v>1.008247783039461</v>
      </c>
      <c r="U434" s="3" t="n">
        <v>0.0010089319329829</v>
      </c>
      <c r="V434" s="3" t="n">
        <v>0.1736972741606877</v>
      </c>
      <c r="W434" s="3" t="n">
        <v>0.0194292420740871</v>
      </c>
      <c r="X434" s="3" t="n">
        <v>0.2102173852535125</v>
      </c>
      <c r="Y434" s="3" t="n">
        <v>0.0151405068814186</v>
      </c>
      <c r="Z434" s="3" t="n">
        <v>-2.10326460940951</v>
      </c>
      <c r="AA434" s="3" t="n">
        <v>-2.142362580940579</v>
      </c>
      <c r="AB434" s="3" t="n">
        <v>-2.067741818962917</v>
      </c>
      <c r="AC434" s="3" t="n">
        <v>0.0181000431089532</v>
      </c>
      <c r="AD434" s="3" t="n">
        <v>0.0334219400662997</v>
      </c>
      <c r="AE434" s="3" t="n">
        <v>-0.2004938271604938</v>
      </c>
      <c r="AF434" s="3" t="n">
        <v>0.0797656188138411</v>
      </c>
      <c r="AG434" s="3" t="n">
        <v>1.09134207801495</v>
      </c>
      <c r="AH434" s="3" t="n">
        <v>0.3444913877153071</v>
      </c>
      <c r="AI434" s="3" t="n">
        <v>1.525869380831213</v>
      </c>
    </row>
    <row r="435">
      <c r="A435" s="2" t="inlineStr">
        <is>
          <t>CBRL</t>
        </is>
      </c>
      <c r="B435" s="2" t="inlineStr">
        <is>
          <t>Consumer Discretionary</t>
        </is>
      </c>
      <c r="C435" s="3" t="n">
        <v>0.0133581792146958</v>
      </c>
      <c r="D435" s="2" t="n">
        <v>1360209704.957142</v>
      </c>
      <c r="E435" s="19">
        <f>SQRT(D435)</f>
        <v/>
      </c>
      <c r="F435" s="22">
        <f>D435/SUM($D$2:$D$2546)</f>
        <v/>
      </c>
      <c r="G435" s="22">
        <f>E435/SUM($E$2:$E$2546)</f>
        <v/>
      </c>
      <c r="H435" s="2" t="n">
        <v>0</v>
      </c>
      <c r="I435" s="2" t="n">
        <v>1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3" t="n">
        <v>21.030904719629</v>
      </c>
      <c r="T435" s="3" t="n">
        <v>1.081487984306099</v>
      </c>
      <c r="U435" s="3" t="n">
        <v>0.0012455326445466</v>
      </c>
      <c r="V435" s="3" t="n">
        <v>0.3394248683253933</v>
      </c>
      <c r="W435" s="3" t="n">
        <v>0.0367286942968354</v>
      </c>
      <c r="X435" s="3" t="n">
        <v>0.4683683390014216</v>
      </c>
      <c r="Y435" s="3" t="n">
        <v>0.0337411300173935</v>
      </c>
      <c r="Z435" s="3" t="n">
        <v>-0.2390781704493804</v>
      </c>
      <c r="AA435" s="3" t="n">
        <v>-0.0277503869932578</v>
      </c>
      <c r="AB435" s="3" t="n">
        <v>-0.1978733162538921</v>
      </c>
      <c r="AC435" s="3" t="n">
        <v>0.0198616433198079</v>
      </c>
      <c r="AD435" s="3" t="n">
        <v>0.1229134003313612</v>
      </c>
      <c r="AE435" s="3" t="n">
        <v>-0.3823863636363636</v>
      </c>
      <c r="AF435" s="3" t="n">
        <v>0.0197774174096819</v>
      </c>
      <c r="AG435" s="3" t="n">
        <v>1.246621531060587</v>
      </c>
      <c r="AH435" s="3" t="n">
        <v>0.5456393590035358</v>
      </c>
      <c r="AI435" s="3" t="n">
        <v>1.726586511699434</v>
      </c>
    </row>
    <row r="436">
      <c r="A436" s="2" t="inlineStr">
        <is>
          <t>CBSH</t>
        </is>
      </c>
      <c r="B436" s="2" t="inlineStr">
        <is>
          <t>Financials</t>
        </is>
      </c>
      <c r="C436" s="3" t="n">
        <v>-0.0019361009424776</v>
      </c>
      <c r="D436" s="2" t="n">
        <v>8624111015.794304</v>
      </c>
      <c r="E436" s="19">
        <f>SQRT(D436)</f>
        <v/>
      </c>
      <c r="F436" s="22">
        <f>D436/SUM($D$2:$D$2546)</f>
        <v/>
      </c>
      <c r="G436" s="22">
        <f>E436/SUM($E$2:$E$2546)</f>
        <v/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1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3" t="n">
        <v>22.87782772391915</v>
      </c>
      <c r="T436" s="3" t="n">
        <v>0.8321926047953933</v>
      </c>
      <c r="U436" s="3" t="n">
        <v>0.0005108478649046</v>
      </c>
      <c r="V436" s="3" t="n">
        <v>0.4221388144624543</v>
      </c>
      <c r="W436" s="3" t="n">
        <v>0.0147987783999399</v>
      </c>
      <c r="X436" s="3" t="n">
        <v>0.202379975081406</v>
      </c>
      <c r="Y436" s="3" t="n">
        <v>0.0098750481059011</v>
      </c>
      <c r="Z436" s="3" t="n">
        <v>-2.135160388912261</v>
      </c>
      <c r="AA436" s="3" t="n">
        <v>-2.238521915440763</v>
      </c>
      <c r="AB436" s="3" t="n">
        <v>-2.375955007863092</v>
      </c>
      <c r="AC436" s="3" t="n">
        <v>0.0707221879313696</v>
      </c>
      <c r="AD436" s="3" t="n">
        <v>0.077206798333251</v>
      </c>
      <c r="AE436" s="3" t="n">
        <v>0.052388445605454</v>
      </c>
      <c r="AF436" s="3" t="n">
        <v>0.0511033757631308</v>
      </c>
      <c r="AG436" s="3" t="n">
        <v>1.001744991451576</v>
      </c>
      <c r="AH436" s="3" t="n">
        <v>0.0004661406536754</v>
      </c>
      <c r="AI436" s="3" t="n">
        <v>1.004133691079314</v>
      </c>
    </row>
    <row r="437">
      <c r="A437" s="2" t="inlineStr">
        <is>
          <t>CBT</t>
        </is>
      </c>
      <c r="B437" s="2" t="inlineStr">
        <is>
          <t>Materials</t>
        </is>
      </c>
      <c r="C437" s="3" t="n">
        <v>-0.0322009915166599</v>
      </c>
      <c r="D437" s="2" t="n">
        <v>4231146775.336792</v>
      </c>
      <c r="E437" s="19">
        <f>SQRT(D437)</f>
        <v/>
      </c>
      <c r="F437" s="22">
        <f>D437/SUM($D$2:$D$2546)</f>
        <v/>
      </c>
      <c r="G437" s="22">
        <f>E437/SUM($E$2:$E$2546)</f>
        <v/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1</v>
      </c>
      <c r="Q437" s="2" t="n">
        <v>0</v>
      </c>
      <c r="R437" s="2" t="n">
        <v>0</v>
      </c>
      <c r="S437" s="3" t="n">
        <v>22.16573889854277</v>
      </c>
      <c r="T437" s="3" t="n">
        <v>0.8140399767098918</v>
      </c>
      <c r="U437" s="3" t="n">
        <v>-0.0007581307838749</v>
      </c>
      <c r="V437" s="3" t="n">
        <v>0.3642038628823835</v>
      </c>
      <c r="W437" s="3" t="n">
        <v>0.0223943000210089</v>
      </c>
      <c r="X437" s="3" t="n">
        <v>0.4848762403337229</v>
      </c>
      <c r="Y437" s="3" t="n">
        <v>0.0209666736431766</v>
      </c>
      <c r="Z437" s="3" t="n">
        <v>-1.788616368171269</v>
      </c>
      <c r="AA437" s="3" t="n">
        <v>-1.850139295454523</v>
      </c>
      <c r="AB437" s="3" t="n">
        <v>-1.808322104044291</v>
      </c>
      <c r="AC437" s="3" t="n">
        <v>0.0954823884519681</v>
      </c>
      <c r="AD437" s="3" t="n">
        <v>0.1323518255769855</v>
      </c>
      <c r="AE437" s="3" t="n">
        <v>0.2623579826830592</v>
      </c>
      <c r="AF437" s="3" t="n">
        <v>-0.0400538951494365</v>
      </c>
      <c r="AG437" s="3" t="n">
        <v>1.261158512968873</v>
      </c>
      <c r="AH437" s="3" t="n">
        <v>0.3166536356528538</v>
      </c>
      <c r="AI437" s="3" t="n">
        <v>1.717066839714471</v>
      </c>
    </row>
    <row r="438">
      <c r="A438" s="2" t="inlineStr">
        <is>
          <t>CBU</t>
        </is>
      </c>
      <c r="B438" s="2" t="inlineStr">
        <is>
          <t>Financials</t>
        </is>
      </c>
      <c r="C438" s="3" t="n">
        <v>-0.009049942705355999</v>
      </c>
      <c r="D438" s="2" t="n">
        <v>3051033061.87439</v>
      </c>
      <c r="E438" s="19">
        <f>SQRT(D438)</f>
        <v/>
      </c>
      <c r="F438" s="22">
        <f>D438/SUM($D$2:$D$2546)</f>
        <v/>
      </c>
      <c r="G438" s="22">
        <f>E438/SUM($E$2:$E$2546)</f>
        <v/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1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3" t="n">
        <v>21.83874607902813</v>
      </c>
      <c r="T438" s="3" t="n">
        <v>0.9347306906635928</v>
      </c>
      <c r="U438" s="3" t="n">
        <v>0.000249437819003</v>
      </c>
      <c r="V438" s="3" t="n">
        <v>0.6171978349009206</v>
      </c>
      <c r="W438" s="3" t="n">
        <v>0.0188001908451259</v>
      </c>
      <c r="X438" s="3" t="n">
        <v>0.2571005798890234</v>
      </c>
      <c r="Y438" s="3" t="n">
        <v>0.0135388091990747</v>
      </c>
      <c r="Z438" s="3" t="n">
        <v>-1.971302913684034</v>
      </c>
      <c r="AA438" s="3" t="n">
        <v>-2.319706908542433</v>
      </c>
      <c r="AB438" s="3" t="n">
        <v>-2.342043106993706</v>
      </c>
      <c r="AC438" s="3" t="n">
        <v>0.0672965503277306</v>
      </c>
      <c r="AD438" s="3" t="n">
        <v>0.07171341495250171</v>
      </c>
      <c r="AE438" s="3" t="n">
        <v>-0.0063424947145877</v>
      </c>
      <c r="AF438" s="3" t="n">
        <v>0.0518111824925079</v>
      </c>
      <c r="AG438" s="3" t="n">
        <v>1.19122670523982</v>
      </c>
      <c r="AH438" s="3" t="n">
        <v>0.0428345771963762</v>
      </c>
      <c r="AI438" s="3" t="n">
        <v>1.30983048615282</v>
      </c>
    </row>
    <row r="439">
      <c r="A439" s="2" t="inlineStr">
        <is>
          <t>CBZ</t>
        </is>
      </c>
      <c r="B439" s="2" t="inlineStr">
        <is>
          <t>Industrials</t>
        </is>
      </c>
      <c r="C439" s="3" t="n">
        <v>-0.0380834293786858</v>
      </c>
      <c r="D439" s="2" t="n">
        <v>3537724536.312012</v>
      </c>
      <c r="E439" s="19">
        <f>SQRT(D439)</f>
        <v/>
      </c>
      <c r="F439" s="22">
        <f>D439/SUM($D$2:$D$2546)</f>
        <v/>
      </c>
      <c r="G439" s="22">
        <f>E439/SUM($E$2:$E$2546)</f>
        <v/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1</v>
      </c>
      <c r="O439" s="2" t="n">
        <v>0</v>
      </c>
      <c r="P439" s="2" t="n">
        <v>0</v>
      </c>
      <c r="Q439" s="2" t="n">
        <v>0</v>
      </c>
      <c r="R439" s="2" t="n">
        <v>0</v>
      </c>
      <c r="S439" s="3" t="n">
        <v>21.98674957106384</v>
      </c>
      <c r="T439" s="3" t="n">
        <v>0.7784302378555563</v>
      </c>
      <c r="U439" s="3" t="n">
        <v>-8.296440835682463e-05</v>
      </c>
      <c r="V439" s="3" t="n">
        <v>0.5347626646963866</v>
      </c>
      <c r="W439" s="3" t="n">
        <v>0.0311349836433773</v>
      </c>
      <c r="X439" s="3" t="n">
        <v>0.3687208592752405</v>
      </c>
      <c r="Y439" s="3" t="n">
        <v>0.0328115261698322</v>
      </c>
      <c r="Z439" s="3" t="n">
        <v>-1.172383946096484</v>
      </c>
      <c r="AA439" s="3" t="n">
        <v>-1.4862898382344</v>
      </c>
      <c r="AB439" s="3" t="n">
        <v>-1.854727402783906</v>
      </c>
      <c r="AC439" s="3" t="n">
        <v>0.0474225729781929</v>
      </c>
      <c r="AD439" s="3" t="n">
        <v>0.0757650849433915</v>
      </c>
      <c r="AE439" s="3" t="n">
        <v>-0.0758389688510067</v>
      </c>
      <c r="AF439" s="3" t="n">
        <v>0.1556922235150475</v>
      </c>
      <c r="AG439" s="3" t="n">
        <v>1.420670118525233</v>
      </c>
      <c r="AH439" s="3" t="n">
        <v>0.4324201576342565</v>
      </c>
      <c r="AI439" s="3" t="n">
        <v>1.786648257809977</v>
      </c>
    </row>
    <row r="440">
      <c r="A440" s="2" t="inlineStr">
        <is>
          <t>CC</t>
        </is>
      </c>
      <c r="B440" s="2" t="inlineStr">
        <is>
          <t>Materials</t>
        </is>
      </c>
      <c r="C440" s="3" t="n">
        <v>0.0282656701730612</v>
      </c>
      <c r="D440" s="2" t="n">
        <v>2167437059.845505</v>
      </c>
      <c r="E440" s="19">
        <f>SQRT(D440)</f>
        <v/>
      </c>
      <c r="F440" s="22">
        <f>D440/SUM($D$2:$D$2546)</f>
        <v/>
      </c>
      <c r="G440" s="22">
        <f>E440/SUM($E$2:$E$2546)</f>
        <v/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1</v>
      </c>
      <c r="Q440" s="2" t="n">
        <v>0</v>
      </c>
      <c r="R440" s="2" t="n">
        <v>0</v>
      </c>
      <c r="S440" s="3" t="n">
        <v>21.49681122806379</v>
      </c>
      <c r="T440" s="3" t="n">
        <v>2.111895489205491</v>
      </c>
      <c r="U440" s="3" t="n">
        <v>-0.0016396234220277</v>
      </c>
      <c r="V440" s="3" t="n">
        <v>0.1093457357497123</v>
      </c>
      <c r="W440" s="3" t="n">
        <v>0.0470929540061299</v>
      </c>
      <c r="X440" s="3" t="n">
        <v>0.6993300039959307</v>
      </c>
      <c r="Y440" s="3" t="n">
        <v>0.040864388463381</v>
      </c>
      <c r="Z440" s="3" t="n">
        <v>-0.5050843357540263</v>
      </c>
      <c r="AA440" s="3" t="n">
        <v>-0.4584139770935506</v>
      </c>
      <c r="AB440" s="3" t="n">
        <v>-0.946664870976568</v>
      </c>
      <c r="AC440" s="3" t="n">
        <v>-0.7031346045677704</v>
      </c>
      <c r="AD440" s="3" t="n">
        <v>-0.5333488207876264</v>
      </c>
      <c r="AE440" s="3" t="n">
        <v>-0.6110531803962461</v>
      </c>
      <c r="AF440" s="3" t="n">
        <v>-0.0390158172231985</v>
      </c>
      <c r="AG440" s="3" t="n">
        <v>2.892557839853671</v>
      </c>
      <c r="AH440" s="3" t="n">
        <v>0.5885416666666666</v>
      </c>
      <c r="AI440" s="3" t="n">
        <v>18.30801687763713</v>
      </c>
    </row>
    <row r="441">
      <c r="A441" s="2" t="inlineStr">
        <is>
          <t>CCB</t>
        </is>
      </c>
      <c r="B441" s="2" t="inlineStr">
        <is>
          <t>Financials</t>
        </is>
      </c>
      <c r="C441" s="3" t="n">
        <v>-0.0054551135652954</v>
      </c>
      <c r="D441" s="2" t="n">
        <v>1641953776.195801</v>
      </c>
      <c r="E441" s="19">
        <f>SQRT(D441)</f>
        <v/>
      </c>
      <c r="F441" s="22">
        <f>D441/SUM($D$2:$D$2546)</f>
        <v/>
      </c>
      <c r="G441" s="22">
        <f>E441/SUM($E$2:$E$2546)</f>
        <v/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1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3" t="n">
        <v>21.21915269666433</v>
      </c>
      <c r="T441" s="3" t="n">
        <v>1.046167562561676</v>
      </c>
      <c r="U441" s="3" t="n">
        <v>0.0024033737897122</v>
      </c>
      <c r="V441" s="3" t="n">
        <v>0.2811948830068294</v>
      </c>
      <c r="W441" s="3" t="n">
        <v>0.0263869554162962</v>
      </c>
      <c r="X441" s="3" t="n">
        <v>0.4997404824437185</v>
      </c>
      <c r="Y441" s="3" t="n">
        <v>0.0217471197482277</v>
      </c>
      <c r="Z441" s="3" t="n">
        <v>-1.613288862220581</v>
      </c>
      <c r="AA441" s="3" t="n">
        <v>-1.77465398441648</v>
      </c>
      <c r="AB441" s="3" t="n">
        <v>-1.900506912921303</v>
      </c>
      <c r="AC441" s="3" t="n">
        <v>0.0268655553155716</v>
      </c>
      <c r="AD441" s="3" t="n">
        <v>0.0309265709767121</v>
      </c>
      <c r="AE441" s="3" t="n">
        <v>0.1161609315857998</v>
      </c>
      <c r="AF441" s="3" t="n">
        <v>0.4268179906770398</v>
      </c>
      <c r="AG441" s="3" t="n">
        <v>1.029209104845276</v>
      </c>
      <c r="AH441" s="3" t="n">
        <v>0.011834014461142</v>
      </c>
      <c r="AI441" s="3" t="n">
        <v>1.10387495153874</v>
      </c>
    </row>
    <row r="442">
      <c r="A442" s="2" t="inlineStr">
        <is>
          <t>CCBG</t>
        </is>
      </c>
      <c r="B442" s="2" t="inlineStr">
        <is>
          <t>Financials</t>
        </is>
      </c>
      <c r="C442" s="3" t="n">
        <v>-0.0154815363528945</v>
      </c>
      <c r="D442" s="2" t="n">
        <v>702451063.7142181</v>
      </c>
      <c r="E442" s="19">
        <f>SQRT(D442)</f>
        <v/>
      </c>
      <c r="F442" s="22">
        <f>D442/SUM($D$2:$D$2546)</f>
        <v/>
      </c>
      <c r="G442" s="22">
        <f>E442/SUM($E$2:$E$2546)</f>
        <v/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1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3" t="n">
        <v>20.37008629655251</v>
      </c>
      <c r="T442" s="3" t="n">
        <v>0.6282541859126359</v>
      </c>
      <c r="U442" s="3" t="n">
        <v>0.0011861991364206</v>
      </c>
      <c r="V442" s="3" t="n">
        <v>0.7494087875908854</v>
      </c>
      <c r="W442" s="3" t="n">
        <v>0.0175618323718248</v>
      </c>
      <c r="X442" s="3" t="n">
        <v>0.2249604458954783</v>
      </c>
      <c r="Y442" s="3" t="n">
        <v>0.015035802405467</v>
      </c>
      <c r="Z442" s="3" t="n">
        <v>-3.079452658074467</v>
      </c>
      <c r="AA442" s="3" t="n">
        <v>-3.143507158262314</v>
      </c>
      <c r="AB442" s="3" t="n">
        <v>-3.322641731514581</v>
      </c>
      <c r="AC442" s="3" t="n">
        <v>0.0856657539698476</v>
      </c>
      <c r="AD442" s="3" t="n">
        <v>0.09651917906068309</v>
      </c>
      <c r="AE442" s="3" t="n">
        <v>0.2111383108935129</v>
      </c>
      <c r="AF442" s="3" t="n">
        <v>0.0462200766142495</v>
      </c>
      <c r="AG442" s="3" t="n">
        <v>1.061587208326302</v>
      </c>
      <c r="AH442" s="3" t="n">
        <v>0.0177157048677373</v>
      </c>
      <c r="AI442" s="3" t="n">
        <v>1.082181059718135</v>
      </c>
    </row>
    <row r="443">
      <c r="A443" s="2" t="inlineStr">
        <is>
          <t>CCC</t>
        </is>
      </c>
      <c r="B443" s="2" t="inlineStr">
        <is>
          <t>Information Technology</t>
        </is>
      </c>
      <c r="C443" s="3" t="n">
        <v>-0.0020724881917314</v>
      </c>
      <c r="D443" s="2" t="n">
        <v>6189911238.085102</v>
      </c>
      <c r="E443" s="19">
        <f>SQRT(D443)</f>
        <v/>
      </c>
      <c r="F443" s="22">
        <f>D443/SUM($D$2:$D$2546)</f>
        <v/>
      </c>
      <c r="G443" s="22">
        <f>E443/SUM($E$2:$E$2546)</f>
        <v/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1</v>
      </c>
      <c r="P443" s="2" t="n">
        <v>0</v>
      </c>
      <c r="Q443" s="2" t="n">
        <v>0</v>
      </c>
      <c r="R443" s="2" t="n">
        <v>0</v>
      </c>
      <c r="S443" s="3" t="n">
        <v>22.54618658397388</v>
      </c>
      <c r="T443" s="3" t="n">
        <v>0.733588745945649</v>
      </c>
      <c r="U443" s="3" t="n">
        <v>-0.0005746095048423</v>
      </c>
      <c r="V443" s="3" t="n">
        <v>0.3451341897853929</v>
      </c>
      <c r="W443" s="3" t="n">
        <v>0.0198833484452633</v>
      </c>
      <c r="X443" s="3" t="n">
        <v>0.3661545708637763</v>
      </c>
      <c r="Y443" s="3" t="n">
        <v>0.019901088092211</v>
      </c>
      <c r="Z443" s="3" t="n">
        <v>-1.397381530944147</v>
      </c>
      <c r="AA443" s="3" t="n">
        <v>-1.307708207727228</v>
      </c>
      <c r="AB443" s="3" t="n">
        <v>-1.672200680773266</v>
      </c>
      <c r="AC443" s="3" t="n">
        <v>0.0083749181540827</v>
      </c>
      <c r="AD443" s="3" t="n">
        <v>0.0203376098877541</v>
      </c>
      <c r="AE443" s="3" t="n">
        <v>0.7267605633802816</v>
      </c>
      <c r="AF443" s="3" t="n">
        <v>0.1040205197333019</v>
      </c>
      <c r="AG443" s="3" t="n">
        <v>1.157239411449315</v>
      </c>
      <c r="AH443" s="3" t="n">
        <v>0.2996706703045697</v>
      </c>
      <c r="AI443" s="3" t="n">
        <v>1.455589205888548</v>
      </c>
    </row>
    <row r="444">
      <c r="A444" s="2" t="inlineStr">
        <is>
          <t>CCI</t>
        </is>
      </c>
      <c r="B444" s="2" t="inlineStr">
        <is>
          <t>Real Estate</t>
        </is>
      </c>
      <c r="C444" s="3" t="n">
        <v>-0.0075910709137604</v>
      </c>
      <c r="D444" s="2" t="n">
        <v>43333945755.50102</v>
      </c>
      <c r="E444" s="19">
        <f>SQRT(D444)</f>
        <v/>
      </c>
      <c r="F444" s="22">
        <f>D444/SUM($D$2:$D$2546)</f>
        <v/>
      </c>
      <c r="G444" s="22">
        <f>E444/SUM($E$2:$E$2546)</f>
        <v/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1</v>
      </c>
      <c r="R444" s="2" t="n">
        <v>0</v>
      </c>
      <c r="S444" s="3" t="n">
        <v>24.49220213145327</v>
      </c>
      <c r="T444" s="3" t="n">
        <v>0.1011192398174863</v>
      </c>
      <c r="U444" s="3" t="n">
        <v>0.00023601822742</v>
      </c>
      <c r="V444" s="3" t="n">
        <v>-0.0318918569704574</v>
      </c>
      <c r="W444" s="3" t="n">
        <v>0.0163457323360703</v>
      </c>
      <c r="X444" s="3" t="n">
        <v>0.3088682947674886</v>
      </c>
      <c r="Y444" s="3" t="n">
        <v>0.014161128925494</v>
      </c>
      <c r="Z444" s="3" t="n">
        <v>-1.776274206330232</v>
      </c>
      <c r="AA444" s="3" t="n">
        <v>-1.900010658487139</v>
      </c>
      <c r="AB444" s="3" t="n">
        <v>-1.926682045358403</v>
      </c>
      <c r="AC444" s="3" t="n">
        <v>0.0268611588376356</v>
      </c>
      <c r="AD444" s="3" t="n">
        <v>0.0430147766953203</v>
      </c>
      <c r="AE444" s="3" t="n">
        <v>-0.7420689655172413</v>
      </c>
      <c r="AF444" s="3" t="n">
        <v>0.0101060465116279</v>
      </c>
      <c r="AG444" s="3" t="n">
        <v>1.508585119950732</v>
      </c>
      <c r="AH444" s="3" t="n">
        <v>0.9345682134277404</v>
      </c>
      <c r="AI444" s="3" t="inlineStr"/>
    </row>
    <row r="445">
      <c r="A445" s="2" t="inlineStr">
        <is>
          <t>CCK</t>
        </is>
      </c>
      <c r="B445" s="2" t="inlineStr">
        <is>
          <t>Materials</t>
        </is>
      </c>
      <c r="C445" s="3" t="n">
        <v>-0.0171649104532062</v>
      </c>
      <c r="D445" s="2" t="n">
        <v>11632398762.74135</v>
      </c>
      <c r="E445" s="19">
        <f>SQRT(D445)</f>
        <v/>
      </c>
      <c r="F445" s="22">
        <f>D445/SUM($D$2:$D$2546)</f>
        <v/>
      </c>
      <c r="G445" s="22">
        <f>E445/SUM($E$2:$E$2546)</f>
        <v/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1</v>
      </c>
      <c r="Q445" s="2" t="n">
        <v>0</v>
      </c>
      <c r="R445" s="2" t="n">
        <v>0</v>
      </c>
      <c r="S445" s="3" t="n">
        <v>23.17706003867864</v>
      </c>
      <c r="T445" s="3" t="n">
        <v>0.6620154726048173</v>
      </c>
      <c r="U445" s="3" t="n">
        <v>0.0012041632209918</v>
      </c>
      <c r="V445" s="3" t="n">
        <v>0.2485299944547888</v>
      </c>
      <c r="W445" s="3" t="n">
        <v>0.0140981607898149</v>
      </c>
      <c r="X445" s="3" t="n">
        <v>0.2677124212681543</v>
      </c>
      <c r="Y445" s="3" t="n">
        <v>0.009145597129391799</v>
      </c>
      <c r="Z445" s="3" t="n">
        <v>-1.365911616176648</v>
      </c>
      <c r="AA445" s="3" t="n">
        <v>-1.513486438644963</v>
      </c>
      <c r="AB445" s="3" t="n">
        <v>-1.478563020837326</v>
      </c>
      <c r="AC445" s="3" t="n">
        <v>0.0622399571031709</v>
      </c>
      <c r="AD445" s="3" t="n">
        <v>0.1014408140631791</v>
      </c>
      <c r="AE445" s="3" t="n">
        <v>-0.2754872563718141</v>
      </c>
      <c r="AF445" s="3" t="n">
        <v>0.0023926227465315</v>
      </c>
      <c r="AG445" s="3" t="n">
        <v>1.482961435090627</v>
      </c>
      <c r="AH445" s="3" t="n">
        <v>0.4629783119215361</v>
      </c>
      <c r="AI445" s="3" t="n">
        <v>2.943272224143895</v>
      </c>
    </row>
    <row r="446">
      <c r="A446" s="2" t="inlineStr">
        <is>
          <t>CCL</t>
        </is>
      </c>
      <c r="B446" s="2" t="inlineStr">
        <is>
          <t>Consumer Discretionary</t>
        </is>
      </c>
      <c r="C446" s="3" t="n">
        <v>-0.0128101404754496</v>
      </c>
      <c r="D446" s="2" t="n">
        <v>37892689836.85419</v>
      </c>
      <c r="E446" s="19">
        <f>SQRT(D446)</f>
        <v/>
      </c>
      <c r="F446" s="22">
        <f>D446/SUM($D$2:$D$2546)</f>
        <v/>
      </c>
      <c r="G446" s="22">
        <f>E446/SUM($E$2:$E$2546)</f>
        <v/>
      </c>
      <c r="H446" s="2" t="n">
        <v>0</v>
      </c>
      <c r="I446" s="2" t="n">
        <v>1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3" t="n">
        <v>24.35802405013691</v>
      </c>
      <c r="T446" s="3" t="n">
        <v>1.906215367368874</v>
      </c>
      <c r="U446" s="3" t="n">
        <v>0.0022924319935154</v>
      </c>
      <c r="V446" s="3" t="n">
        <v>0.2641142669757448</v>
      </c>
      <c r="W446" s="3" t="n">
        <v>0.0290804517489166</v>
      </c>
      <c r="X446" s="3" t="n">
        <v>0.493421415876052</v>
      </c>
      <c r="Y446" s="3" t="n">
        <v>0.0156206994896514</v>
      </c>
      <c r="Z446" s="3" t="n">
        <v>-1.199135310174046</v>
      </c>
      <c r="AA446" s="3" t="n">
        <v>-0.9433290429884388</v>
      </c>
      <c r="AB446" s="3" t="n">
        <v>-0.8848580747162776</v>
      </c>
      <c r="AC446" s="3" t="n">
        <v>0.0596421106479999</v>
      </c>
      <c r="AD446" s="3" t="n">
        <v>0.1326905010345768</v>
      </c>
      <c r="AE446" s="3" t="n">
        <v>1.486607142857143</v>
      </c>
      <c r="AF446" s="3" t="n">
        <v>0.3279519588996819</v>
      </c>
      <c r="AG446" s="3" t="n">
        <v>1.682506312202909</v>
      </c>
      <c r="AH446" s="3" t="n">
        <v>0.559914003713476</v>
      </c>
      <c r="AI446" s="3" t="n">
        <v>3.584132693844924</v>
      </c>
    </row>
    <row r="447">
      <c r="A447" s="2" t="inlineStr">
        <is>
          <t>CCNE</t>
        </is>
      </c>
      <c r="B447" s="2" t="inlineStr">
        <is>
          <t>Financials</t>
        </is>
      </c>
      <c r="C447" s="3" t="n">
        <v>0.0143828946998516</v>
      </c>
      <c r="D447" s="2" t="n">
        <v>722438242.4309692</v>
      </c>
      <c r="E447" s="19">
        <f>SQRT(D447)</f>
        <v/>
      </c>
      <c r="F447" s="22">
        <f>D447/SUM($D$2:$D$2546)</f>
        <v/>
      </c>
      <c r="G447" s="22">
        <f>E447/SUM($E$2:$E$2546)</f>
        <v/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1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3" t="n">
        <v>20.39814249669325</v>
      </c>
      <c r="T447" s="3" t="n">
        <v>0.836899792130873</v>
      </c>
      <c r="U447" s="3" t="n">
        <v>0.0004019285207493</v>
      </c>
      <c r="V447" s="3" t="n">
        <v>0.882125228940789</v>
      </c>
      <c r="W447" s="3" t="n">
        <v>0.0193547215148878</v>
      </c>
      <c r="X447" s="3" t="n">
        <v>0.2686999409457044</v>
      </c>
      <c r="Y447" s="3" t="n">
        <v>0.0153412125627098</v>
      </c>
      <c r="Z447" s="3" t="n">
        <v>-2.133126449191602</v>
      </c>
      <c r="AA447" s="3" t="n">
        <v>-2.580245058880376</v>
      </c>
      <c r="AB447" s="3" t="n">
        <v>-2.930968218165944</v>
      </c>
      <c r="AC447" s="3" t="n">
        <v>0.0772716568992181</v>
      </c>
      <c r="AD447" s="3" t="inlineStr"/>
      <c r="AE447" s="3" t="n">
        <v>-0.0933272588851376</v>
      </c>
      <c r="AF447" s="3" t="n">
        <v>0.0454125247748039</v>
      </c>
      <c r="AG447" s="3" t="n">
        <v>1.225800615774555</v>
      </c>
      <c r="AH447" s="3" t="n">
        <v>0.0229716749780049</v>
      </c>
      <c r="AI447" s="3" t="n">
        <v>1.255973424596057</v>
      </c>
    </row>
    <row r="448">
      <c r="A448" s="2" t="inlineStr">
        <is>
          <t>CCOI</t>
        </is>
      </c>
      <c r="B448" s="2" t="inlineStr">
        <is>
          <t>Communication</t>
        </is>
      </c>
      <c r="C448" s="3" t="n">
        <v>-0.02000953290044</v>
      </c>
      <c r="D448" s="2" t="n">
        <v>1662586073.345898</v>
      </c>
      <c r="E448" s="19">
        <f>SQRT(D448)</f>
        <v/>
      </c>
      <c r="F448" s="22">
        <f>D448/SUM($D$2:$D$2546)</f>
        <v/>
      </c>
      <c r="G448" s="22">
        <f>E448/SUM($E$2:$E$2546)</f>
        <v/>
      </c>
      <c r="H448" s="2" t="n">
        <v>1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3" t="n">
        <v>21.23164010259523</v>
      </c>
      <c r="T448" s="3" t="n">
        <v>0.9212186010816528</v>
      </c>
      <c r="U448" s="3" t="n">
        <v>-0.0013477751405163</v>
      </c>
      <c r="V448" s="3" t="n">
        <v>0.0280695241877506</v>
      </c>
      <c r="W448" s="3" t="n">
        <v>0.0387798477957129</v>
      </c>
      <c r="X448" s="3" t="n">
        <v>1.495078324728449</v>
      </c>
      <c r="Y448" s="3" t="n">
        <v>0.0430893642938877</v>
      </c>
      <c r="Z448" s="3" t="n">
        <v>-0.4503459557839351</v>
      </c>
      <c r="AA448" s="3" t="n">
        <v>-0.8507997197620372</v>
      </c>
      <c r="AB448" s="3" t="n">
        <v>-1.382385686775643</v>
      </c>
      <c r="AC448" s="3" t="n">
        <v>-0.1390773107672323</v>
      </c>
      <c r="AD448" s="3" t="n">
        <v>0.0420621831982895</v>
      </c>
      <c r="AE448" s="3" t="n">
        <v>0.1338285360569483</v>
      </c>
      <c r="AF448" s="3" t="n">
        <v>0.2122567802763177</v>
      </c>
      <c r="AG448" s="3" t="n">
        <v>2.029132282190136</v>
      </c>
      <c r="AH448" s="3" t="n">
        <v>0.8150434898797779</v>
      </c>
      <c r="AI448" s="3" t="n">
        <v>37.66368818033771</v>
      </c>
    </row>
    <row r="449">
      <c r="A449" s="2" t="inlineStr">
        <is>
          <t>CCRN</t>
        </is>
      </c>
      <c r="B449" s="2" t="inlineStr">
        <is>
          <t>Health Care</t>
        </is>
      </c>
      <c r="C449" s="3" t="n">
        <v>-0.007656961470579</v>
      </c>
      <c r="D449" s="2" t="n">
        <v>429482959.4727631</v>
      </c>
      <c r="E449" s="19">
        <f>SQRT(D449)</f>
        <v/>
      </c>
      <c r="F449" s="22">
        <f>D449/SUM($D$2:$D$2546)</f>
        <v/>
      </c>
      <c r="G449" s="22">
        <f>E449/SUM($E$2:$E$2546)</f>
        <v/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1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3" t="n">
        <v>19.87809262333436</v>
      </c>
      <c r="T449" s="3" t="n">
        <v>0.2077973493204311</v>
      </c>
      <c r="U449" s="3" t="n">
        <v>-0.0015529298268975</v>
      </c>
      <c r="V449" s="3" t="n">
        <v>0.9598564760428954</v>
      </c>
      <c r="W449" s="3" t="n">
        <v>0.0275037858148826</v>
      </c>
      <c r="X449" s="3" t="n">
        <v>0.4810174267780762</v>
      </c>
      <c r="Y449" s="3" t="n">
        <v>0.0187700839368501</v>
      </c>
      <c r="Z449" s="3" t="n">
        <v>-1.715170116208846</v>
      </c>
      <c r="AA449" s="3" t="n">
        <v>-1.827056261346649</v>
      </c>
      <c r="AB449" s="3" t="n">
        <v>-1.041222777534264</v>
      </c>
      <c r="AC449" s="3" t="n">
        <v>-0.062018758631771</v>
      </c>
      <c r="AD449" s="3" t="n">
        <v>-0.0238239952815843</v>
      </c>
      <c r="AE449" s="3" t="n">
        <v>-0.5407142857142857</v>
      </c>
      <c r="AF449" s="3" t="n">
        <v>-0.09085417525894771</v>
      </c>
      <c r="AG449" s="3" t="n">
        <v>1.003401764768021</v>
      </c>
      <c r="AH449" s="3" t="n">
        <v>0.0049980318443965</v>
      </c>
      <c r="AI449" s="3" t="n">
        <v>1.003544034814502</v>
      </c>
    </row>
    <row r="450">
      <c r="A450" s="2" t="inlineStr">
        <is>
          <t>CCS</t>
        </is>
      </c>
      <c r="B450" s="2" t="inlineStr">
        <is>
          <t>Consumer Discretionary</t>
        </is>
      </c>
      <c r="C450" s="3" t="n">
        <v>-0.0135270944237842</v>
      </c>
      <c r="D450" s="2" t="n">
        <v>1907112717.720222</v>
      </c>
      <c r="E450" s="19">
        <f>SQRT(D450)</f>
        <v/>
      </c>
      <c r="F450" s="22">
        <f>D450/SUM($D$2:$D$2546)</f>
        <v/>
      </c>
      <c r="G450" s="22">
        <f>E450/SUM($E$2:$E$2546)</f>
        <v/>
      </c>
      <c r="H450" s="2" t="n">
        <v>0</v>
      </c>
      <c r="I450" s="2" t="n">
        <v>1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3" t="n">
        <v>21.3688562691699</v>
      </c>
      <c r="T450" s="3" t="n">
        <v>0.71798099140993</v>
      </c>
      <c r="U450" s="3" t="n">
        <v>-0.0015251409857315</v>
      </c>
      <c r="V450" s="3" t="n">
        <v>1.344436003271487</v>
      </c>
      <c r="W450" s="3" t="n">
        <v>0.0276649327050028</v>
      </c>
      <c r="X450" s="3" t="n">
        <v>0.64507579404156</v>
      </c>
      <c r="Y450" s="3" t="n">
        <v>0.0257679231411047</v>
      </c>
      <c r="Z450" s="3" t="n">
        <v>-1.352827376932885</v>
      </c>
      <c r="AA450" s="3" t="n">
        <v>-1.240062717047507</v>
      </c>
      <c r="AB450" s="3" t="n">
        <v>-1.27975469953787</v>
      </c>
      <c r="AC450" s="3" t="n">
        <v>0.0731031777537821</v>
      </c>
      <c r="AD450" s="3" t="n">
        <v>0.08659792285241739</v>
      </c>
      <c r="AE450" s="3" t="n">
        <v>-0.2381567614125754</v>
      </c>
      <c r="AF450" s="3" t="n">
        <v>-0.0128165301976622</v>
      </c>
      <c r="AG450" s="3" t="n">
        <v>1.690384992856596</v>
      </c>
      <c r="AH450" s="3" t="n">
        <v>0.3464669646620038</v>
      </c>
      <c r="AI450" s="3" t="n">
        <v>1.513512722938575</v>
      </c>
    </row>
    <row r="451">
      <c r="A451" s="2" t="inlineStr">
        <is>
          <t>CCSI</t>
        </is>
      </c>
      <c r="B451" s="2" t="inlineStr">
        <is>
          <t>Information Technology</t>
        </is>
      </c>
      <c r="C451" s="3" t="n">
        <v>-0.0359916542488083</v>
      </c>
      <c r="D451" s="2" t="n">
        <v>505363560.1500511</v>
      </c>
      <c r="E451" s="19">
        <f>SQRT(D451)</f>
        <v/>
      </c>
      <c r="F451" s="22">
        <f>D451/SUM($D$2:$D$2546)</f>
        <v/>
      </c>
      <c r="G451" s="22">
        <f>E451/SUM($E$2:$E$2546)</f>
        <v/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1</v>
      </c>
      <c r="P451" s="2" t="n">
        <v>0</v>
      </c>
      <c r="Q451" s="2" t="n">
        <v>0</v>
      </c>
      <c r="R451" s="2" t="n">
        <v>0</v>
      </c>
      <c r="S451" s="3" t="n">
        <v>20.04078864930996</v>
      </c>
      <c r="T451" s="3" t="n">
        <v>1.265279902099228</v>
      </c>
      <c r="U451" s="3" t="n">
        <v>-0.0006068390907825</v>
      </c>
      <c r="V451" s="3" t="n">
        <v>-0.0523959424223977</v>
      </c>
      <c r="W451" s="3" t="n">
        <v>0.0330150527755302</v>
      </c>
      <c r="X451" s="3" t="n">
        <v>0.3704223525514499</v>
      </c>
      <c r="Y451" s="3" t="n">
        <v>0.0293863090068767</v>
      </c>
      <c r="Z451" s="3" t="n">
        <v>-1.701539747534613</v>
      </c>
      <c r="AA451" s="3" t="n">
        <v>-1.771930560275906</v>
      </c>
      <c r="AB451" s="3" t="n">
        <v>-1.890268262172884</v>
      </c>
      <c r="AC451" s="3" t="n">
        <v>0.1644835650107401</v>
      </c>
      <c r="AD451" s="3" t="n">
        <v>0.2006634589361572</v>
      </c>
      <c r="AE451" s="3" t="n">
        <v>-0.0488687782805429</v>
      </c>
      <c r="AF451" s="3" t="n">
        <v>-0.001878391910534</v>
      </c>
      <c r="AG451" s="3" t="n">
        <v>2.144037769221698</v>
      </c>
      <c r="AH451" s="3" t="n">
        <v>0.9217979854033714</v>
      </c>
      <c r="AI451" s="3" t="inlineStr"/>
    </row>
    <row r="452">
      <c r="A452" s="2" t="inlineStr">
        <is>
          <t>CDE</t>
        </is>
      </c>
      <c r="B452" s="2" t="inlineStr">
        <is>
          <t>Materials</t>
        </is>
      </c>
      <c r="C452" s="3" t="n">
        <v>-0.0204960010239648</v>
      </c>
      <c r="D452" s="2" t="n">
        <v>7596120887.051155</v>
      </c>
      <c r="E452" s="19">
        <f>SQRT(D452)</f>
        <v/>
      </c>
      <c r="F452" s="22">
        <f>D452/SUM($D$2:$D$2546)</f>
        <v/>
      </c>
      <c r="G452" s="22">
        <f>E452/SUM($E$2:$E$2546)</f>
        <v/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1</v>
      </c>
      <c r="Q452" s="2" t="n">
        <v>0</v>
      </c>
      <c r="R452" s="2" t="n">
        <v>0</v>
      </c>
      <c r="S452" s="3" t="n">
        <v>22.75090354433684</v>
      </c>
      <c r="T452" s="3" t="n">
        <v>1.028859849515074</v>
      </c>
      <c r="U452" s="3" t="n">
        <v>0.0030312785802854</v>
      </c>
      <c r="V452" s="3" t="n">
        <v>0.3723462333019809</v>
      </c>
      <c r="W452" s="3" t="n">
        <v>0.0414168818398714</v>
      </c>
      <c r="X452" s="3" t="n">
        <v>0.3607699411454275</v>
      </c>
      <c r="Y452" s="3" t="n">
        <v>0.0392582501329522</v>
      </c>
      <c r="Z452" s="3" t="n">
        <v>-0.9318708829828876</v>
      </c>
      <c r="AA452" s="3" t="n">
        <v>-0.8130960059566644</v>
      </c>
      <c r="AB452" s="3" t="n">
        <v>-0.7962580857293563</v>
      </c>
      <c r="AC452" s="3" t="n">
        <v>0.0372432198231937</v>
      </c>
      <c r="AD452" s="3" t="n">
        <v>0.0695865702849813</v>
      </c>
      <c r="AE452" s="3" t="n">
        <v>0.3813953488372093</v>
      </c>
      <c r="AF452" s="3" t="n">
        <v>0.0800422248657288</v>
      </c>
      <c r="AG452" s="3" t="n">
        <v>1.038233330448318</v>
      </c>
      <c r="AH452" s="3" t="n">
        <v>0.0933865741577229</v>
      </c>
      <c r="AI452" s="3" t="n">
        <v>1.102682200137393</v>
      </c>
    </row>
    <row r="453">
      <c r="A453" s="2" t="inlineStr">
        <is>
          <t>CDNA</t>
        </is>
      </c>
      <c r="B453" s="2" t="inlineStr">
        <is>
          <t>Health Care</t>
        </is>
      </c>
      <c r="C453" s="3" t="n">
        <v>-0.0258887462311365</v>
      </c>
      <c r="D453" s="2" t="n">
        <v>623877916.9559984</v>
      </c>
      <c r="E453" s="19">
        <f>SQRT(D453)</f>
        <v/>
      </c>
      <c r="F453" s="22">
        <f>D453/SUM($D$2:$D$2546)</f>
        <v/>
      </c>
      <c r="G453" s="22">
        <f>E453/SUM($E$2:$E$2546)</f>
        <v/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1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3" t="n">
        <v>20.2514652612887</v>
      </c>
      <c r="T453" s="3" t="n">
        <v>1.220604081427956</v>
      </c>
      <c r="U453" s="3" t="n">
        <v>0.0005918312908373</v>
      </c>
      <c r="V453" s="3" t="n">
        <v>0.5247340723282711</v>
      </c>
      <c r="W453" s="3" t="n">
        <v>0.0557380081274578</v>
      </c>
      <c r="X453" s="3" t="n">
        <v>1.59986909801936</v>
      </c>
      <c r="Y453" s="3" t="n">
        <v>0.0694688539628328</v>
      </c>
      <c r="Z453" s="3" t="n">
        <v>-0.0057627097574024</v>
      </c>
      <c r="AA453" s="3" t="n">
        <v>-0.4706207884448045</v>
      </c>
      <c r="AB453" s="3" t="n">
        <v>-0.8577515673075461</v>
      </c>
      <c r="AC453" s="3" t="n">
        <v>-0.0549338245008232</v>
      </c>
      <c r="AD453" s="3" t="n">
        <v>-0.0225364604482252</v>
      </c>
      <c r="AE453" s="3" t="n">
        <v>0.1625570776255707</v>
      </c>
      <c r="AF453" s="3" t="n">
        <v>0.0229473528745864</v>
      </c>
      <c r="AG453" s="3" t="n">
        <v>1.036513553983682</v>
      </c>
      <c r="AH453" s="3" t="n">
        <v>0.065552146617836</v>
      </c>
      <c r="AI453" s="3" t="n">
        <v>1.069584873384855</v>
      </c>
    </row>
    <row r="454">
      <c r="A454" s="2" t="inlineStr">
        <is>
          <t>CDNS</t>
        </is>
      </c>
      <c r="B454" s="2" t="inlineStr">
        <is>
          <t>Information Technology</t>
        </is>
      </c>
      <c r="C454" s="3" t="n">
        <v>-0.000572980609926</v>
      </c>
      <c r="D454" s="2" t="n">
        <v>95030811790.89355</v>
      </c>
      <c r="E454" s="19">
        <f>SQRT(D454)</f>
        <v/>
      </c>
      <c r="F454" s="22">
        <f>D454/SUM($D$2:$D$2546)</f>
        <v/>
      </c>
      <c r="G454" s="22">
        <f>E454/SUM($E$2:$E$2546)</f>
        <v/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1</v>
      </c>
      <c r="P454" s="2" t="n">
        <v>0</v>
      </c>
      <c r="Q454" s="2" t="n">
        <v>0</v>
      </c>
      <c r="R454" s="2" t="n">
        <v>0</v>
      </c>
      <c r="S454" s="3" t="n">
        <v>25.27746701060283</v>
      </c>
      <c r="T454" s="3" t="n">
        <v>1.239302272916471</v>
      </c>
      <c r="U454" s="3" t="n">
        <v>0.0005613716290783</v>
      </c>
      <c r="V454" s="3" t="n">
        <v>0.0526833129765998</v>
      </c>
      <c r="W454" s="3" t="n">
        <v>0.0251757991461528</v>
      </c>
      <c r="X454" s="3" t="n">
        <v>0.2262061176047471</v>
      </c>
      <c r="Y454" s="3" t="n">
        <v>0.0201556373881127</v>
      </c>
      <c r="Z454" s="3" t="n">
        <v>-1.909906456617911</v>
      </c>
      <c r="AA454" s="3" t="n">
        <v>-1.91961404855307</v>
      </c>
      <c r="AB454" s="3" t="n">
        <v>-1.896327787993632</v>
      </c>
      <c r="AC454" s="3" t="n">
        <v>0.006736804494617</v>
      </c>
      <c r="AD454" s="3" t="n">
        <v>0.0071242156858527</v>
      </c>
      <c r="AE454" s="3" t="n">
        <v>0.1424739195230998</v>
      </c>
      <c r="AF454" s="3" t="n">
        <v>0.1436359367306729</v>
      </c>
      <c r="AG454" s="3" t="n">
        <v>1.026077279077158</v>
      </c>
      <c r="AH454" s="3" t="n">
        <v>0.2606187513790006</v>
      </c>
      <c r="AI454" s="3" t="n">
        <v>1.494981761848207</v>
      </c>
    </row>
    <row r="455">
      <c r="A455" s="2" t="inlineStr">
        <is>
          <t>CDP</t>
        </is>
      </c>
      <c r="B455" s="2" t="inlineStr">
        <is>
          <t>Real Estate</t>
        </is>
      </c>
      <c r="C455" s="3" t="n">
        <v>-0.0089557730771203</v>
      </c>
      <c r="D455" s="2" t="n">
        <v>3107378467.081028</v>
      </c>
      <c r="E455" s="19">
        <f>SQRT(D455)</f>
        <v/>
      </c>
      <c r="F455" s="22">
        <f>D455/SUM($D$2:$D$2546)</f>
        <v/>
      </c>
      <c r="G455" s="22">
        <f>E455/SUM($E$2:$E$2546)</f>
        <v/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1</v>
      </c>
      <c r="R455" s="2" t="n">
        <v>0</v>
      </c>
      <c r="S455" s="3" t="n">
        <v>21.8570452710368</v>
      </c>
      <c r="T455" s="3" t="n">
        <v>0.4738976529471255</v>
      </c>
      <c r="U455" s="3" t="n">
        <v>0.0002893612114656</v>
      </c>
      <c r="V455" s="3" t="n">
        <v>0.4819737974843045</v>
      </c>
      <c r="W455" s="3" t="n">
        <v>0.0121868607914833</v>
      </c>
      <c r="X455" s="3" t="n">
        <v>0.2407590585345828</v>
      </c>
      <c r="Y455" s="3" t="n">
        <v>0.009645725359130801</v>
      </c>
      <c r="Z455" s="3" t="n">
        <v>-1.926653295138441</v>
      </c>
      <c r="AA455" s="3" t="n">
        <v>-1.854696896260296</v>
      </c>
      <c r="AB455" s="3" t="n">
        <v>-1.741581988698752</v>
      </c>
      <c r="AC455" s="3" t="n">
        <v>0.0493625097891882</v>
      </c>
      <c r="AD455" s="3" t="n">
        <v>0.1009056358347429</v>
      </c>
      <c r="AE455" s="3" t="n">
        <v>-0.0525559171721843</v>
      </c>
      <c r="AF455" s="3" t="n">
        <v>0.0298994448794306</v>
      </c>
      <c r="AG455" s="3" t="n">
        <v>1.746156615475942</v>
      </c>
      <c r="AH455" s="3" t="n">
        <v>0.5798908314769241</v>
      </c>
      <c r="AI455" s="3" t="n">
        <v>2.548126930074949</v>
      </c>
    </row>
    <row r="456">
      <c r="A456" s="2" t="inlineStr">
        <is>
          <t>CDRE</t>
        </is>
      </c>
      <c r="B456" s="2" t="inlineStr">
        <is>
          <t>Industrials</t>
        </is>
      </c>
      <c r="C456" s="3" t="n">
        <v>-0.0246759987797288</v>
      </c>
      <c r="D456" s="2" t="n">
        <v>1212674643.226456</v>
      </c>
      <c r="E456" s="19">
        <f>SQRT(D456)</f>
        <v/>
      </c>
      <c r="F456" s="22">
        <f>D456/SUM($D$2:$D$2546)</f>
        <v/>
      </c>
      <c r="G456" s="22">
        <f>E456/SUM($E$2:$E$2546)</f>
        <v/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1</v>
      </c>
      <c r="O456" s="2" t="n">
        <v>0</v>
      </c>
      <c r="P456" s="2" t="n">
        <v>0</v>
      </c>
      <c r="Q456" s="2" t="n">
        <v>0</v>
      </c>
      <c r="R456" s="2" t="n">
        <v>0</v>
      </c>
      <c r="S456" s="3" t="n">
        <v>20.91609420605446</v>
      </c>
      <c r="T456" s="3" t="n">
        <v>0.8096679410418891</v>
      </c>
      <c r="U456" s="3" t="n">
        <v>-0.0003614956231984</v>
      </c>
      <c r="V456" s="3" t="n">
        <v>0.2741543264361933</v>
      </c>
      <c r="W456" s="3" t="n">
        <v>0.0343137863168257</v>
      </c>
      <c r="X456" s="3" t="n">
        <v>0.3036303867716257</v>
      </c>
      <c r="Y456" s="3" t="n">
        <v>0.0368958553257071</v>
      </c>
      <c r="Z456" s="3" t="n">
        <v>-1.640675857214603</v>
      </c>
      <c r="AA456" s="3" t="n">
        <v>-1.800610056824432</v>
      </c>
      <c r="AB456" s="3" t="n">
        <v>-1.970973597314812</v>
      </c>
      <c r="AC456" s="3" t="n">
        <v>0.0402779098852476</v>
      </c>
      <c r="AD456" s="3" t="n">
        <v>0.0557016676956986</v>
      </c>
      <c r="AE456" s="3" t="n">
        <v>0.3557312252964427</v>
      </c>
      <c r="AF456" s="3" t="n">
        <v>0.09208554281739829</v>
      </c>
      <c r="AG456" s="3" t="n">
        <v>1.246467592663423</v>
      </c>
      <c r="AH456" s="3" t="n">
        <v>0.4163892165143366</v>
      </c>
      <c r="AI456" s="3" t="n">
        <v>1.89901040726704</v>
      </c>
    </row>
    <row r="457">
      <c r="A457" s="2" t="inlineStr">
        <is>
          <t>CDW</t>
        </is>
      </c>
      <c r="B457" s="2" t="inlineStr">
        <is>
          <t>Information Technology</t>
        </is>
      </c>
      <c r="C457" s="3" t="n">
        <v>-0.008334108353411101</v>
      </c>
      <c r="D457" s="2" t="n">
        <v>21626796730.66711</v>
      </c>
      <c r="E457" s="19">
        <f>SQRT(D457)</f>
        <v/>
      </c>
      <c r="F457" s="22">
        <f>D457/SUM($D$2:$D$2546)</f>
        <v/>
      </c>
      <c r="G457" s="22">
        <f>E457/SUM($E$2:$E$2546)</f>
        <v/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1</v>
      </c>
      <c r="P457" s="2" t="n">
        <v>0</v>
      </c>
      <c r="Q457" s="2" t="n">
        <v>0</v>
      </c>
      <c r="R457" s="2" t="n">
        <v>0</v>
      </c>
      <c r="S457" s="3" t="n">
        <v>23.79719897212411</v>
      </c>
      <c r="T457" s="3" t="n">
        <v>1.197146778105334</v>
      </c>
      <c r="U457" s="3" t="n">
        <v>-0.0006485827629408</v>
      </c>
      <c r="V457" s="3" t="n">
        <v>0.1140806949233251</v>
      </c>
      <c r="W457" s="3" t="n">
        <v>0.0201918772377617</v>
      </c>
      <c r="X457" s="3" t="n">
        <v>0.4546081735909291</v>
      </c>
      <c r="Y457" s="3" t="n">
        <v>0.0135912639659396</v>
      </c>
      <c r="Z457" s="3" t="n">
        <v>-1.717394462512719</v>
      </c>
      <c r="AA457" s="3" t="n">
        <v>-1.710014701249241</v>
      </c>
      <c r="AB457" s="3" t="n">
        <v>-1.603960431104908</v>
      </c>
      <c r="AC457" s="3" t="n">
        <v>0.0501599942658978</v>
      </c>
      <c r="AD457" s="3" t="n">
        <v>0.0637172493532514</v>
      </c>
      <c r="AE457" s="3" t="n">
        <v>-0.0110204081632652</v>
      </c>
      <c r="AF457" s="3" t="n">
        <v>-0.0084605988668594</v>
      </c>
      <c r="AG457" s="3" t="n">
        <v>1.260010766736722</v>
      </c>
      <c r="AH457" s="3" t="n">
        <v>0.3779060246172792</v>
      </c>
      <c r="AI457" s="3" t="n">
        <v>3.279182879377432</v>
      </c>
    </row>
    <row r="458">
      <c r="A458" s="2" t="inlineStr">
        <is>
          <t>CDXS</t>
        </is>
      </c>
      <c r="B458" s="2" t="inlineStr">
        <is>
          <t>Health Care</t>
        </is>
      </c>
      <c r="C458" s="3" t="n">
        <v>0.0162605057420975</v>
      </c>
      <c r="D458" s="2" t="n">
        <v>275489363.8429978</v>
      </c>
      <c r="E458" s="19">
        <f>SQRT(D458)</f>
        <v/>
      </c>
      <c r="F458" s="22">
        <f>D458/SUM($D$2:$D$2546)</f>
        <v/>
      </c>
      <c r="G458" s="22">
        <f>E458/SUM($E$2:$E$2546)</f>
        <v/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3" t="n">
        <v>19.4340595790715</v>
      </c>
      <c r="T458" s="3" t="n">
        <v>1.931269290170198</v>
      </c>
      <c r="U458" s="3" t="n">
        <v>-0.0006076561462944</v>
      </c>
      <c r="V458" s="3" t="n">
        <v>0.2019352007785835</v>
      </c>
      <c r="W458" s="3" t="n">
        <v>0.049841141726516</v>
      </c>
      <c r="X458" s="3" t="n">
        <v>1.134228308648897</v>
      </c>
      <c r="Y458" s="3" t="n">
        <v>0.0414365088628486</v>
      </c>
      <c r="Z458" s="3" t="n">
        <v>-1.579160433192119</v>
      </c>
      <c r="AA458" s="3" t="n">
        <v>-1.502904901756298</v>
      </c>
      <c r="AB458" s="3" t="n">
        <v>-1.696188861100496</v>
      </c>
      <c r="AC458" s="3" t="n">
        <v>-0.1927043543875436</v>
      </c>
      <c r="AD458" s="3" t="n">
        <v>-0.1627068260448172</v>
      </c>
      <c r="AE458" s="3" t="n">
        <v>-0.3214035087719298</v>
      </c>
      <c r="AF458" s="3" t="n">
        <v>-0.2195884473435756</v>
      </c>
      <c r="AG458" s="3" t="n">
        <v>1.142920218228239</v>
      </c>
      <c r="AH458" s="3" t="n">
        <v>0.498965612024941</v>
      </c>
      <c r="AI458" s="3" t="n">
        <v>1.707752871600367</v>
      </c>
    </row>
    <row r="459">
      <c r="A459" s="2" t="inlineStr">
        <is>
          <t>CE</t>
        </is>
      </c>
      <c r="B459" s="2" t="inlineStr">
        <is>
          <t>Materials</t>
        </is>
      </c>
      <c r="C459" s="3" t="n">
        <v>0.0194272901395839</v>
      </c>
      <c r="D459" s="2" t="n">
        <v>4574171943.234558</v>
      </c>
      <c r="E459" s="19">
        <f>SQRT(D459)</f>
        <v/>
      </c>
      <c r="F459" s="22">
        <f>D459/SUM($D$2:$D$2546)</f>
        <v/>
      </c>
      <c r="G459" s="22">
        <f>E459/SUM($E$2:$E$2546)</f>
        <v/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1</v>
      </c>
      <c r="Q459" s="2" t="n">
        <v>0</v>
      </c>
      <c r="R459" s="2" t="n">
        <v>0</v>
      </c>
      <c r="S459" s="3" t="n">
        <v>22.24369152327784</v>
      </c>
      <c r="T459" s="3" t="n">
        <v>1.836171896472857</v>
      </c>
      <c r="U459" s="3" t="n">
        <v>-0.0022455948673536</v>
      </c>
      <c r="V459" s="3" t="n">
        <v>1.153432810457308</v>
      </c>
      <c r="W459" s="3" t="n">
        <v>0.0402995882804695</v>
      </c>
      <c r="X459" s="3" t="n">
        <v>4.688193689095834</v>
      </c>
      <c r="Y459" s="3" t="n">
        <v>0.0338318909093194</v>
      </c>
      <c r="Z459" s="3" t="n">
        <v>-0.7274770605232219</v>
      </c>
      <c r="AA459" s="3" t="n">
        <v>-0.9875339233811145</v>
      </c>
      <c r="AB459" s="3" t="n">
        <v>-0.7628384159816539</v>
      </c>
      <c r="AC459" s="3" t="n">
        <v>0.1740205680674785</v>
      </c>
      <c r="AD459" s="3" t="n">
        <v>0.2107485271570971</v>
      </c>
      <c r="AE459" s="3" t="n">
        <v>-0.55551874717663</v>
      </c>
      <c r="AF459" s="3" t="n">
        <v>0.0658990616282018</v>
      </c>
      <c r="AG459" s="3" t="n">
        <v>3.774054005286728</v>
      </c>
      <c r="AH459" s="3" t="n">
        <v>0.5614641757685658</v>
      </c>
      <c r="AI459" s="3" t="n">
        <v>3.405041698256255</v>
      </c>
    </row>
    <row r="460">
      <c r="A460" s="2" t="inlineStr">
        <is>
          <t>CECO</t>
        </is>
      </c>
      <c r="B460" s="2" t="inlineStr">
        <is>
          <t>Industrials</t>
        </is>
      </c>
      <c r="C460" s="3" t="n">
        <v>-0.0308734046369565</v>
      </c>
      <c r="D460" s="2" t="n">
        <v>1641269450.358051</v>
      </c>
      <c r="E460" s="19">
        <f>SQRT(D460)</f>
        <v/>
      </c>
      <c r="F460" s="22">
        <f>D460/SUM($D$2:$D$2546)</f>
        <v/>
      </c>
      <c r="G460" s="22">
        <f>E460/SUM($E$2:$E$2546)</f>
        <v/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1</v>
      </c>
      <c r="O460" s="2" t="n">
        <v>0</v>
      </c>
      <c r="P460" s="2" t="n">
        <v>0</v>
      </c>
      <c r="Q460" s="2" t="n">
        <v>0</v>
      </c>
      <c r="R460" s="2" t="n">
        <v>0</v>
      </c>
      <c r="S460" s="3" t="n">
        <v>21.21873583445275</v>
      </c>
      <c r="T460" s="3" t="n">
        <v>0.936364650360518</v>
      </c>
      <c r="U460" s="3" t="n">
        <v>0.0010994825454751</v>
      </c>
      <c r="V460" s="3" t="n">
        <v>0.1817885539360465</v>
      </c>
      <c r="W460" s="3" t="n">
        <v>0.0354441033296161</v>
      </c>
      <c r="X460" s="3" t="n">
        <v>0.3038924139845815</v>
      </c>
      <c r="Y460" s="3" t="n">
        <v>0.031028578372706</v>
      </c>
      <c r="Z460" s="3" t="n">
        <v>-1.314070491678549</v>
      </c>
      <c r="AA460" s="3" t="n">
        <v>-1.690816284171052</v>
      </c>
      <c r="AB460" s="3" t="n">
        <v>-1.783233623367075</v>
      </c>
      <c r="AC460" s="3" t="n">
        <v>0.0231771815357322</v>
      </c>
      <c r="AD460" s="3" t="n">
        <v>0.0303350555809946</v>
      </c>
      <c r="AE460" s="3" t="n">
        <v>0.26875</v>
      </c>
      <c r="AF460" s="3" t="n">
        <v>0.1781188346323014</v>
      </c>
      <c r="AG460" s="3" t="n">
        <v>1.144325479249202</v>
      </c>
      <c r="AH460" s="3" t="n">
        <v>0.3019877204870737</v>
      </c>
      <c r="AI460" s="3" t="n">
        <v>1.793919507715408</v>
      </c>
    </row>
    <row r="461">
      <c r="A461" s="2" t="inlineStr">
        <is>
          <t>CEG</t>
        </is>
      </c>
      <c r="B461" s="2" t="inlineStr">
        <is>
          <t>Utilities</t>
        </is>
      </c>
      <c r="C461" s="3" t="n">
        <v>-0.0043436459272579</v>
      </c>
      <c r="D461" s="2" t="n">
        <v>118418296085.0537</v>
      </c>
      <c r="E461" s="19">
        <f>SQRT(D461)</f>
        <v/>
      </c>
      <c r="F461" s="22">
        <f>D461/SUM($D$2:$D$2546)</f>
        <v/>
      </c>
      <c r="G461" s="22">
        <f>E461/SUM($E$2:$E$2546)</f>
        <v/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1</v>
      </c>
      <c r="S461" s="3" t="n">
        <v>25.49748907520352</v>
      </c>
      <c r="T461" s="3" t="n">
        <v>1.685616701054622</v>
      </c>
      <c r="U461" s="3" t="n">
        <v>0.0022460574817926</v>
      </c>
      <c r="V461" s="3" t="n">
        <v>0.1135466430824375</v>
      </c>
      <c r="W461" s="3" t="n">
        <v>0.0337726738515918</v>
      </c>
      <c r="X461" s="3" t="n">
        <v>0.4420390058353213</v>
      </c>
      <c r="Y461" s="3" t="n">
        <v>0.0221623585480715</v>
      </c>
      <c r="Z461" s="3" t="n">
        <v>-1.895777800205779</v>
      </c>
      <c r="AA461" s="3" t="n">
        <v>-1.838865359174976</v>
      </c>
      <c r="AB461" s="3" t="n">
        <v>-1.59231544702556</v>
      </c>
      <c r="AC461" s="3" t="n">
        <v>0.028340215245029</v>
      </c>
      <c r="AD461" s="3" t="n">
        <v>0.0369199705158721</v>
      </c>
      <c r="AE461" s="3" t="n">
        <v>0.9557953452354708</v>
      </c>
      <c r="AF461" s="3" t="n">
        <v>0.0528652443964353</v>
      </c>
      <c r="AG461" s="3" t="n">
        <v>1.061527654432444</v>
      </c>
      <c r="AH461" s="3" t="n">
        <v>0.1566989705494174</v>
      </c>
      <c r="AI461" s="3" t="n">
        <v>1.541871188457534</v>
      </c>
    </row>
    <row r="462">
      <c r="A462" s="2" t="inlineStr">
        <is>
          <t>CELC</t>
        </is>
      </c>
      <c r="B462" s="2" t="inlineStr">
        <is>
          <t>Health Care</t>
        </is>
      </c>
      <c r="C462" s="3" t="n">
        <v>-0.0092078062786045</v>
      </c>
      <c r="D462" s="2" t="n">
        <v>2423225784.406964</v>
      </c>
      <c r="E462" s="19">
        <f>SQRT(D462)</f>
        <v/>
      </c>
      <c r="F462" s="22">
        <f>D462/SUM($D$2:$D$2546)</f>
        <v/>
      </c>
      <c r="G462" s="22">
        <f>E462/SUM($E$2:$E$2546)</f>
        <v/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1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3" t="n">
        <v>21.60836545826404</v>
      </c>
      <c r="T462" s="3" t="n">
        <v>1.13277571844424</v>
      </c>
      <c r="U462" s="3" t="n">
        <v>0.0002975394593955</v>
      </c>
      <c r="V462" s="3" t="n">
        <v>0.018312367046251</v>
      </c>
      <c r="W462" s="3" t="n">
        <v>0.195847693971905</v>
      </c>
      <c r="X462" s="3" t="n">
        <v>0.2282035577162405</v>
      </c>
      <c r="Y462" s="3" t="n">
        <v>0.1315240509292428</v>
      </c>
      <c r="Z462" s="3" t="n">
        <v>0.179980961008413</v>
      </c>
      <c r="AA462" s="3" t="n">
        <v>-0.7930524393312132</v>
      </c>
      <c r="AB462" s="3" t="n">
        <v>-1.566328108669877</v>
      </c>
      <c r="AC462" s="3" t="n">
        <v>-0.0747235363560287</v>
      </c>
      <c r="AD462" s="3" t="n">
        <v>-0.0746575086663972</v>
      </c>
      <c r="AE462" s="3" t="n">
        <v>-0.07367405978784949</v>
      </c>
      <c r="AF462" s="3" t="inlineStr"/>
      <c r="AG462" s="3" t="n">
        <v>1.040968530724138</v>
      </c>
      <c r="AH462" s="3" t="n">
        <v>0.5414996296134907</v>
      </c>
      <c r="AI462" s="3" t="n">
        <v>3.237205633802817</v>
      </c>
    </row>
    <row r="463">
      <c r="A463" s="2" t="inlineStr">
        <is>
          <t>CELH</t>
        </is>
      </c>
      <c r="B463" s="2" t="inlineStr">
        <is>
          <t>Consumer Staples</t>
        </is>
      </c>
      <c r="C463" s="3" t="n">
        <v>0.010644033177881</v>
      </c>
      <c r="D463" s="2" t="n">
        <v>14454021524.12017</v>
      </c>
      <c r="E463" s="19">
        <f>SQRT(D463)</f>
        <v/>
      </c>
      <c r="F463" s="22">
        <f>D463/SUM($D$2:$D$2546)</f>
        <v/>
      </c>
      <c r="G463" s="22">
        <f>E463/SUM($E$2:$E$2546)</f>
        <v/>
      </c>
      <c r="H463" s="2" t="n">
        <v>0</v>
      </c>
      <c r="I463" s="2" t="n">
        <v>0</v>
      </c>
      <c r="J463" s="2" t="n">
        <v>1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3" t="n">
        <v>23.39423851895236</v>
      </c>
      <c r="T463" s="3" t="n">
        <v>0.7612176419513553</v>
      </c>
      <c r="U463" s="3" t="n">
        <v>0.0008324618521876001</v>
      </c>
      <c r="V463" s="3" t="n">
        <v>0.1446873450762555</v>
      </c>
      <c r="W463" s="3" t="n">
        <v>0.0378912765634509</v>
      </c>
      <c r="X463" s="3" t="n">
        <v>0.4699372852575758</v>
      </c>
      <c r="Y463" s="3" t="n">
        <v>0.0305780600450618</v>
      </c>
      <c r="Z463" s="3" t="n">
        <v>-0.5409259223165988</v>
      </c>
      <c r="AA463" s="3" t="n">
        <v>-0.5851901116870774</v>
      </c>
      <c r="AB463" s="3" t="n">
        <v>-0.4133785631778322</v>
      </c>
      <c r="AC463" s="3" t="n">
        <v>0.0276338318255211</v>
      </c>
      <c r="AD463" s="3" t="n">
        <v>0.0301574201527649</v>
      </c>
      <c r="AE463" s="3" t="n">
        <v>0.556279069767442</v>
      </c>
      <c r="AF463" s="3" t="n">
        <v>0.4161431490146972</v>
      </c>
      <c r="AG463" s="3" t="n">
        <v>1.116742942245115</v>
      </c>
      <c r="AH463" s="3" t="n">
        <v>0.227374040978166</v>
      </c>
      <c r="AI463" s="3" t="n">
        <v>1.806863531731724</v>
      </c>
    </row>
    <row r="464">
      <c r="A464" s="2" t="inlineStr">
        <is>
          <t>CENT</t>
        </is>
      </c>
      <c r="B464" s="2" t="inlineStr">
        <is>
          <t>Consumer Staples</t>
        </is>
      </c>
      <c r="C464" s="3" t="n">
        <v>-0.0188452560869107</v>
      </c>
      <c r="D464" s="2" t="n">
        <v>356672159.3249588</v>
      </c>
      <c r="E464" s="19">
        <f>SQRT(D464)</f>
        <v/>
      </c>
      <c r="F464" s="22">
        <f>D464/SUM($D$2:$D$2546)</f>
        <v/>
      </c>
      <c r="G464" s="22">
        <f>E464/SUM($E$2:$E$2546)</f>
        <v/>
      </c>
      <c r="H464" s="2" t="n">
        <v>0</v>
      </c>
      <c r="I464" s="2" t="n">
        <v>0</v>
      </c>
      <c r="J464" s="2" t="n">
        <v>1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3" t="n">
        <v>19.69232759661006</v>
      </c>
      <c r="T464" s="3" t="n">
        <v>0.692825619731206</v>
      </c>
      <c r="U464" s="3" t="n">
        <v>0.0002486420331945</v>
      </c>
      <c r="V464" s="3" t="n">
        <v>4.452926752135376</v>
      </c>
      <c r="W464" s="3" t="n">
        <v>0.0260653845915183</v>
      </c>
      <c r="X464" s="3" t="n">
        <v>0.2092568813583337</v>
      </c>
      <c r="Y464" s="3" t="n">
        <v>0.0255118317040475</v>
      </c>
      <c r="Z464" s="3" t="n">
        <v>-1.912949363649748</v>
      </c>
      <c r="AA464" s="3" t="n">
        <v>-1.709118946875642</v>
      </c>
      <c r="AB464" s="3" t="n">
        <v>-1.213424008100096</v>
      </c>
      <c r="AC464" s="3" t="n">
        <v>1.06548265701266</v>
      </c>
      <c r="AD464" s="3" t="n">
        <v>1.306409787861998</v>
      </c>
      <c r="AE464" s="3" t="n">
        <v>-0.1662106703146374</v>
      </c>
      <c r="AF464" s="3" t="n">
        <v>-0.0210365767294596</v>
      </c>
      <c r="AG464" s="3" t="n">
        <v>4.339702774263169</v>
      </c>
      <c r="AH464" s="3" t="n">
        <v>0.3927316216619702</v>
      </c>
      <c r="AI464" s="3" t="n">
        <v>1.750001731481802</v>
      </c>
    </row>
    <row r="465">
      <c r="A465" s="2" t="inlineStr">
        <is>
          <t>CENTA</t>
        </is>
      </c>
      <c r="B465" s="2" t="inlineStr">
        <is>
          <t>Consumer Staples</t>
        </is>
      </c>
      <c r="C465" s="3" t="n">
        <v>-0.0196291283716969</v>
      </c>
      <c r="D465" s="2" t="n">
        <v>1705936313.301773</v>
      </c>
      <c r="E465" s="19">
        <f>SQRT(D465)</f>
        <v/>
      </c>
      <c r="F465" s="22">
        <f>D465/SUM($D$2:$D$2546)</f>
        <v/>
      </c>
      <c r="G465" s="22">
        <f>E465/SUM($E$2:$E$2546)</f>
        <v/>
      </c>
      <c r="H465" s="2" t="n">
        <v>0</v>
      </c>
      <c r="I465" s="2" t="n">
        <v>0</v>
      </c>
      <c r="J465" s="2" t="n">
        <v>1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3" t="n">
        <v>21.25737995431191</v>
      </c>
      <c r="T465" s="3" t="n">
        <v>0.6490832312634293</v>
      </c>
      <c r="U465" s="3" t="n">
        <v>0.0004765277004947</v>
      </c>
      <c r="V465" s="3" t="n">
        <v>0.9310048608590979</v>
      </c>
      <c r="W465" s="3" t="n">
        <v>0.0261842015270407</v>
      </c>
      <c r="X465" s="3" t="n">
        <v>0.2135151786701446</v>
      </c>
      <c r="Y465" s="3" t="n">
        <v>0.0263974995479904</v>
      </c>
      <c r="Z465" s="3" t="n">
        <v>-1.818877727935326</v>
      </c>
      <c r="AA465" s="3" t="n">
        <v>-1.772078707007409</v>
      </c>
      <c r="AB465" s="3" t="n">
        <v>-1.952245704190689</v>
      </c>
      <c r="AC465" s="3" t="n">
        <v>0.2227679879001289</v>
      </c>
      <c r="AD465" s="3" t="n">
        <v>0.2731403255600748</v>
      </c>
      <c r="AE465" s="3" t="n">
        <v>-0.1662106703146374</v>
      </c>
      <c r="AF465" s="3" t="n">
        <v>-0.0210365767294596</v>
      </c>
      <c r="AG465" s="3" t="n">
        <v>1.698255257662298</v>
      </c>
      <c r="AH465" s="3" t="n">
        <v>0.3927316216619702</v>
      </c>
      <c r="AI465" s="3" t="n">
        <v>1.750001731481802</v>
      </c>
    </row>
    <row r="466">
      <c r="A466" s="2" t="inlineStr">
        <is>
          <t>CENX</t>
        </is>
      </c>
      <c r="B466" s="2" t="inlineStr">
        <is>
          <t>Materials</t>
        </is>
      </c>
      <c r="C466" s="3" t="n">
        <v>-0.0109752150000029</v>
      </c>
      <c r="D466" s="2" t="n">
        <v>2223405673.094292</v>
      </c>
      <c r="E466" s="19">
        <f>SQRT(D466)</f>
        <v/>
      </c>
      <c r="F466" s="22">
        <f>D466/SUM($D$2:$D$2546)</f>
        <v/>
      </c>
      <c r="G466" s="22">
        <f>E466/SUM($E$2:$E$2546)</f>
        <v/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1</v>
      </c>
      <c r="Q466" s="2" t="n">
        <v>0</v>
      </c>
      <c r="R466" s="2" t="n">
        <v>0</v>
      </c>
      <c r="S466" s="3" t="n">
        <v>21.52230594430065</v>
      </c>
      <c r="T466" s="3" t="n">
        <v>1.73162142550812</v>
      </c>
      <c r="U466" s="3" t="n">
        <v>0.0012973890748266</v>
      </c>
      <c r="V466" s="3" t="n">
        <v>0.3258064908109457</v>
      </c>
      <c r="W466" s="3" t="n">
        <v>0.0409613699411152</v>
      </c>
      <c r="X466" s="3" t="n">
        <v>0.4544165754668147</v>
      </c>
      <c r="Y466" s="3" t="n">
        <v>0.033610722819286</v>
      </c>
      <c r="Z466" s="3" t="n">
        <v>-0.9874861291891148</v>
      </c>
      <c r="AA466" s="3" t="n">
        <v>-1.043995463496741</v>
      </c>
      <c r="AB466" s="3" t="n">
        <v>-1.125577671997021</v>
      </c>
      <c r="AC466" s="3" t="n">
        <v>-0.0082755928091129</v>
      </c>
      <c r="AD466" s="3" t="n">
        <v>0.0289645748318952</v>
      </c>
      <c r="AE466" s="3" t="n">
        <v>1.052951096121417</v>
      </c>
      <c r="AF466" s="3" t="n">
        <v>-0.0242030759406098</v>
      </c>
      <c r="AG466" s="3" t="n">
        <v>1.203471640589276</v>
      </c>
      <c r="AH466" s="3" t="n">
        <v>0.2507952796305798</v>
      </c>
      <c r="AI466" s="3" t="n">
        <v>1.62451684152402</v>
      </c>
    </row>
    <row r="467">
      <c r="A467" s="2" t="inlineStr">
        <is>
          <t>CERS</t>
        </is>
      </c>
      <c r="B467" s="2" t="inlineStr">
        <is>
          <t>Health Care</t>
        </is>
      </c>
      <c r="C467" s="3" t="n">
        <v>-0.0461620890488313</v>
      </c>
      <c r="D467" s="2" t="n">
        <v>255476384.5735012</v>
      </c>
      <c r="E467" s="19">
        <f>SQRT(D467)</f>
        <v/>
      </c>
      <c r="F467" s="22">
        <f>D467/SUM($D$2:$D$2546)</f>
        <v/>
      </c>
      <c r="G467" s="22">
        <f>E467/SUM($E$2:$E$2546)</f>
        <v/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1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3" t="n">
        <v>19.35864053505252</v>
      </c>
      <c r="T467" s="3" t="n">
        <v>1.712428065539443</v>
      </c>
      <c r="U467" s="3" t="n">
        <v>-0.0014736428987585</v>
      </c>
      <c r="V467" s="3" t="n">
        <v>0.2169593878218251</v>
      </c>
      <c r="W467" s="3" t="n">
        <v>0.0385749471430708</v>
      </c>
      <c r="X467" s="3" t="n">
        <v>0.660590069625698</v>
      </c>
      <c r="Y467" s="3" t="n">
        <v>0.0322654036631601</v>
      </c>
      <c r="Z467" s="3" t="n">
        <v>-2.117495202654784</v>
      </c>
      <c r="AA467" s="3" t="n">
        <v>-2.027360068370403</v>
      </c>
      <c r="AB467" s="3" t="n">
        <v>-1.93815801916762</v>
      </c>
      <c r="AC467" s="3" t="n">
        <v>-0.0893546385436354</v>
      </c>
      <c r="AD467" s="3" t="n">
        <v>-0.08396862213238419</v>
      </c>
      <c r="AE467" s="3" t="n">
        <v>0.2999999999999999</v>
      </c>
      <c r="AF467" s="3" t="n">
        <v>0.09057476522689439</v>
      </c>
      <c r="AG467" s="3" t="n">
        <v>1.222196662500789</v>
      </c>
      <c r="AH467" s="3" t="n">
        <v>0.4641551407746713</v>
      </c>
      <c r="AI467" s="3" t="n">
        <v>2.024139424117775</v>
      </c>
    </row>
    <row r="468">
      <c r="A468" s="2" t="inlineStr">
        <is>
          <t>CERT</t>
        </is>
      </c>
      <c r="B468" s="2" t="inlineStr">
        <is>
          <t>Health Care</t>
        </is>
      </c>
      <c r="C468" s="3" t="n">
        <v>-0.0180673212824927</v>
      </c>
      <c r="D468" s="2" t="n">
        <v>1779083521.541594</v>
      </c>
      <c r="E468" s="19">
        <f>SQRT(D468)</f>
        <v/>
      </c>
      <c r="F468" s="22">
        <f>D468/SUM($D$2:$D$2546)</f>
        <v/>
      </c>
      <c r="G468" s="22">
        <f>E468/SUM($E$2:$E$2546)</f>
        <v/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1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3" t="n">
        <v>21.29936419311805</v>
      </c>
      <c r="T468" s="3" t="n">
        <v>0.9161333164717352</v>
      </c>
      <c r="U468" s="3" t="n">
        <v>-0.0013761751309923</v>
      </c>
      <c r="V468" s="3" t="n">
        <v>0.6017587072428914</v>
      </c>
      <c r="W468" s="3" t="n">
        <v>0.0409288547295703</v>
      </c>
      <c r="X468" s="3" t="n">
        <v>0.3111526569183164</v>
      </c>
      <c r="Y468" s="3" t="n">
        <v>0.0366344657383205</v>
      </c>
      <c r="Z468" s="3" t="n">
        <v>-1.572736615552336</v>
      </c>
      <c r="AA468" s="3" t="n">
        <v>-1.505041720158179</v>
      </c>
      <c r="AB468" s="3" t="n">
        <v>-1.587567163328481</v>
      </c>
      <c r="AC468" s="3" t="n">
        <v>-0.0044247501057054</v>
      </c>
      <c r="AD468" s="3" t="n">
        <v>0.0274006247653619</v>
      </c>
      <c r="AE468" s="3" t="n">
        <v>-0.2688524590163934</v>
      </c>
      <c r="AF468" s="3" t="n">
        <v>0.0928055667178212</v>
      </c>
      <c r="AG468" s="3" t="n">
        <v>1.163662917718275</v>
      </c>
      <c r="AH468" s="3" t="n">
        <v>0.1966612372574097</v>
      </c>
      <c r="AI468" s="3" t="n">
        <v>1.271974324174115</v>
      </c>
    </row>
    <row r="469">
      <c r="A469" s="2" t="inlineStr">
        <is>
          <t>CEVA</t>
        </is>
      </c>
      <c r="B469" s="2" t="inlineStr">
        <is>
          <t>Information Technology</t>
        </is>
      </c>
      <c r="C469" s="3" t="n">
        <v>-0.0111410457490378</v>
      </c>
      <c r="D469" s="2" t="n">
        <v>658423930.5242443</v>
      </c>
      <c r="E469" s="19">
        <f>SQRT(D469)</f>
        <v/>
      </c>
      <c r="F469" s="22">
        <f>D469/SUM($D$2:$D$2546)</f>
        <v/>
      </c>
      <c r="G469" s="22">
        <f>E469/SUM($E$2:$E$2546)</f>
        <v/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1</v>
      </c>
      <c r="P469" s="2" t="n">
        <v>0</v>
      </c>
      <c r="Q469" s="2" t="n">
        <v>0</v>
      </c>
      <c r="R469" s="2" t="n">
        <v>0</v>
      </c>
      <c r="S469" s="3" t="n">
        <v>20.30535955314937</v>
      </c>
      <c r="T469" s="3" t="n">
        <v>2.065823219545366</v>
      </c>
      <c r="U469" s="3" t="n">
        <v>-0.0005050312034459</v>
      </c>
      <c r="V469" s="3" t="n">
        <v>0.4038310086759664</v>
      </c>
      <c r="W469" s="3" t="n">
        <v>0.0390908337080803</v>
      </c>
      <c r="X469" s="3" t="n">
        <v>0.4864275274843957</v>
      </c>
      <c r="Y469" s="3" t="n">
        <v>0.031569268092924</v>
      </c>
      <c r="Z469" s="3" t="n">
        <v>-1.592894111952317</v>
      </c>
      <c r="AA469" s="3" t="n">
        <v>-1.549251772300832</v>
      </c>
      <c r="AB469" s="3" t="n">
        <v>-1.646282587232986</v>
      </c>
      <c r="AC469" s="3" t="n">
        <v>-0.0225022197905281</v>
      </c>
      <c r="AD469" s="3" t="n">
        <v>-0.0215909527903718</v>
      </c>
      <c r="AE469" s="3" t="n">
        <v>-0.1431578947368421</v>
      </c>
      <c r="AF469" s="3" t="n">
        <v>-0.0399687309839028</v>
      </c>
      <c r="AG469" s="3" t="n">
        <v>1.004184234309052</v>
      </c>
      <c r="AH469" s="3" t="n">
        <v>0.0144134565218826</v>
      </c>
      <c r="AI469" s="3" t="n">
        <v>1.010361349720939</v>
      </c>
    </row>
    <row r="470">
      <c r="A470" s="2" t="inlineStr">
        <is>
          <t>CF</t>
        </is>
      </c>
      <c r="B470" s="2" t="inlineStr">
        <is>
          <t>Materials</t>
        </is>
      </c>
      <c r="C470" s="3" t="n">
        <v>-0.0133963957914391</v>
      </c>
      <c r="D470" s="2" t="n">
        <v>13320836971.59897</v>
      </c>
      <c r="E470" s="19">
        <f>SQRT(D470)</f>
        <v/>
      </c>
      <c r="F470" s="22">
        <f>D470/SUM($D$2:$D$2546)</f>
        <v/>
      </c>
      <c r="G470" s="22">
        <f>E470/SUM($E$2:$E$2546)</f>
        <v/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1</v>
      </c>
      <c r="Q470" s="2" t="n">
        <v>0</v>
      </c>
      <c r="R470" s="2" t="n">
        <v>0</v>
      </c>
      <c r="S470" s="3" t="n">
        <v>23.3125953357902</v>
      </c>
      <c r="T470" s="3" t="n">
        <v>0.414216271034083</v>
      </c>
      <c r="U470" s="3" t="n">
        <v>0.0010134195964482</v>
      </c>
      <c r="V470" s="3" t="n">
        <v>0.3725741866356815</v>
      </c>
      <c r="W470" s="3" t="n">
        <v>0.0226639452114881</v>
      </c>
      <c r="X470" s="3" t="n">
        <v>0.2825079399841396</v>
      </c>
      <c r="Y470" s="3" t="n">
        <v>0.0227064852877997</v>
      </c>
      <c r="Z470" s="3" t="n">
        <v>-0.9749871341634694</v>
      </c>
      <c r="AA470" s="3" t="n">
        <v>-0.9475278906190888</v>
      </c>
      <c r="AB470" s="3" t="n">
        <v>-1.155618558129687</v>
      </c>
      <c r="AC470" s="3" t="n">
        <v>0.1159086327151908</v>
      </c>
      <c r="AD470" s="3" t="n">
        <v>0.1855739249170672</v>
      </c>
      <c r="AE470" s="3" t="n">
        <v>-0.0126696832579185</v>
      </c>
      <c r="AF470" s="3" t="n">
        <v>-0.08399854742332701</v>
      </c>
      <c r="AG470" s="3" t="n">
        <v>1.223184174263123</v>
      </c>
      <c r="AH470" s="3" t="n">
        <v>0.2418909090909091</v>
      </c>
      <c r="AI470" s="3" t="n">
        <v>1.599032843038485</v>
      </c>
    </row>
    <row r="471">
      <c r="A471" s="2" t="inlineStr">
        <is>
          <t>CFFN</t>
        </is>
      </c>
      <c r="B471" s="2" t="inlineStr">
        <is>
          <t>Financials</t>
        </is>
      </c>
      <c r="C471" s="3" t="n">
        <v>-0.0065040477907726</v>
      </c>
      <c r="D471" s="2" t="n">
        <v>761230509.4885898</v>
      </c>
      <c r="E471" s="19">
        <f>SQRT(D471)</f>
        <v/>
      </c>
      <c r="F471" s="22">
        <f>D471/SUM($D$2:$D$2546)</f>
        <v/>
      </c>
      <c r="G471" s="22">
        <f>E471/SUM($E$2:$E$2546)</f>
        <v/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1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3" t="n">
        <v>20.45044677336155</v>
      </c>
      <c r="T471" s="3" t="n">
        <v>0.8640919916687866</v>
      </c>
      <c r="U471" s="3" t="n">
        <v>0.0004598022633712</v>
      </c>
      <c r="V471" s="3" t="n">
        <v>1.374298569171683</v>
      </c>
      <c r="W471" s="3" t="n">
        <v>0.0172833628307118</v>
      </c>
      <c r="X471" s="3" t="n">
        <v>0.2857694787072891</v>
      </c>
      <c r="Y471" s="3" t="n">
        <v>0.0118450338214303</v>
      </c>
      <c r="Z471" s="3" t="n">
        <v>-2.155271477046136</v>
      </c>
      <c r="AA471" s="3" t="n">
        <v>-1.941929308659752</v>
      </c>
      <c r="AB471" s="3" t="n">
        <v>-2.041944325848707</v>
      </c>
      <c r="AC471" s="3" t="n">
        <v>0.0965909787948431</v>
      </c>
      <c r="AD471" s="3" t="n">
        <v>0.1066536338047508</v>
      </c>
      <c r="AE471" s="3" t="n">
        <v>-0.2807376768403384</v>
      </c>
      <c r="AF471" s="3" t="n">
        <v>-0.1810181114823281</v>
      </c>
      <c r="AG471" s="3" t="n">
        <v>3.721363600352452</v>
      </c>
      <c r="AH471" s="3" t="n">
        <v>0.213725449534956</v>
      </c>
      <c r="AI471" s="3" t="n">
        <v>2.980183681623617</v>
      </c>
    </row>
    <row r="472">
      <c r="A472" s="2" t="inlineStr">
        <is>
          <t>CFG</t>
        </is>
      </c>
      <c r="B472" s="2" t="inlineStr">
        <is>
          <t>Financials</t>
        </is>
      </c>
      <c r="C472" s="3" t="n">
        <v>0.0135026642453</v>
      </c>
      <c r="D472" s="2" t="n">
        <v>20508940023.11378</v>
      </c>
      <c r="E472" s="19">
        <f>SQRT(D472)</f>
        <v/>
      </c>
      <c r="F472" s="22">
        <f>D472/SUM($D$2:$D$2546)</f>
        <v/>
      </c>
      <c r="G472" s="22">
        <f>E472/SUM($E$2:$E$2546)</f>
        <v/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1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3" t="n">
        <v>23.74412672671585</v>
      </c>
      <c r="T472" s="3" t="n">
        <v>1.31352172522906</v>
      </c>
      <c r="U472" s="3" t="n">
        <v>0.0011849006835125</v>
      </c>
      <c r="V472" s="3" t="n">
        <v>1.230390257690599</v>
      </c>
      <c r="W472" s="3" t="n">
        <v>0.0198994119840907</v>
      </c>
      <c r="X472" s="3" t="n">
        <v>0.2551934277627754</v>
      </c>
      <c r="Y472" s="3" t="n">
        <v>0.0100934511860422</v>
      </c>
      <c r="Z472" s="3" t="n">
        <v>-1.398805783604158</v>
      </c>
      <c r="AA472" s="3" t="n">
        <v>-1.41092915409858</v>
      </c>
      <c r="AB472" s="3" t="n">
        <v>-1.468970475894505</v>
      </c>
      <c r="AC472" s="3" t="n">
        <v>0.0850360866058652</v>
      </c>
      <c r="AD472" s="3" t="n">
        <v>0.1092206616956067</v>
      </c>
      <c r="AE472" s="3" t="n">
        <v>-0.1556741028128031</v>
      </c>
      <c r="AF472" s="3" t="n">
        <v>0.0475004888222642</v>
      </c>
      <c r="AG472" s="3" t="n">
        <v>1.61675542401238</v>
      </c>
      <c r="AH472" s="3" t="n">
        <v>0.0585177041821263</v>
      </c>
      <c r="AI472" s="3" t="n">
        <v>1.501268130300388</v>
      </c>
    </row>
    <row r="473">
      <c r="A473" s="2" t="inlineStr">
        <is>
          <t>CFLT</t>
        </is>
      </c>
      <c r="B473" s="2" t="inlineStr">
        <is>
          <t>Information Technology</t>
        </is>
      </c>
      <c r="C473" s="3" t="n">
        <v>0.0318751769500396</v>
      </c>
      <c r="D473" s="2" t="n">
        <v>5289106582.544861</v>
      </c>
      <c r="E473" s="19">
        <f>SQRT(D473)</f>
        <v/>
      </c>
      <c r="F473" s="22">
        <f>D473/SUM($D$2:$D$2546)</f>
        <v/>
      </c>
      <c r="G473" s="22">
        <f>E473/SUM($E$2:$E$2546)</f>
        <v/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1</v>
      </c>
      <c r="P473" s="2" t="n">
        <v>0</v>
      </c>
      <c r="Q473" s="2" t="n">
        <v>0</v>
      </c>
      <c r="R473" s="2" t="n">
        <v>0</v>
      </c>
      <c r="S473" s="3" t="n">
        <v>22.3889151805657</v>
      </c>
      <c r="T473" s="3" t="n">
        <v>1.755996854824313</v>
      </c>
      <c r="U473" s="3" t="n">
        <v>-0.0004569952699318</v>
      </c>
      <c r="V473" s="3" t="n">
        <v>0.201105230798396</v>
      </c>
      <c r="W473" s="3" t="n">
        <v>0.052111789834564</v>
      </c>
      <c r="X473" s="3" t="n">
        <v>0.8699334698209081</v>
      </c>
      <c r="Y473" s="3" t="n">
        <v>0.0556829278690344</v>
      </c>
      <c r="Z473" s="3" t="n">
        <v>-0.2987955255605483</v>
      </c>
      <c r="AA473" s="3" t="n">
        <v>-0.7126103096622531</v>
      </c>
      <c r="AB473" s="3" t="n">
        <v>-0.9828743148854556</v>
      </c>
      <c r="AC473" s="3" t="n">
        <v>-0.0619764406113137</v>
      </c>
      <c r="AD473" s="3" t="n">
        <v>-0.0564223835051576</v>
      </c>
      <c r="AE473" s="3" t="n">
        <v>0.1605351170568562</v>
      </c>
      <c r="AF473" s="3" t="n">
        <v>0.2826909205047742</v>
      </c>
      <c r="AG473" s="3" t="n">
        <v>1.20684986829545</v>
      </c>
      <c r="AH473" s="3" t="n">
        <v>0.393182670028622</v>
      </c>
      <c r="AI473" s="3" t="n">
        <v>2.02856533106696</v>
      </c>
    </row>
    <row r="474">
      <c r="A474" s="2" t="inlineStr">
        <is>
          <t>CFR</t>
        </is>
      </c>
      <c r="B474" s="2" t="inlineStr">
        <is>
          <t>Financials</t>
        </is>
      </c>
      <c r="C474" s="3" t="n">
        <v>0.00778392497477</v>
      </c>
      <c r="D474" s="2" t="n">
        <v>7802452459.511719</v>
      </c>
      <c r="E474" s="19">
        <f>SQRT(D474)</f>
        <v/>
      </c>
      <c r="F474" s="22">
        <f>D474/SUM($D$2:$D$2546)</f>
        <v/>
      </c>
      <c r="G474" s="22">
        <f>E474/SUM($E$2:$E$2546)</f>
        <v/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1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3" t="n">
        <v>22.77770393910913</v>
      </c>
      <c r="T474" s="3" t="n">
        <v>1.07412803877482</v>
      </c>
      <c r="U474" s="3" t="n">
        <v>0.0007411543123407</v>
      </c>
      <c r="V474" s="3" t="n">
        <v>0.5383320208352615</v>
      </c>
      <c r="W474" s="3" t="n">
        <v>0.0184006293062223</v>
      </c>
      <c r="X474" s="3" t="n">
        <v>0.301015407436025</v>
      </c>
      <c r="Y474" s="3" t="n">
        <v>0.0116139985607719</v>
      </c>
      <c r="Z474" s="3" t="n">
        <v>-1.873196970412454</v>
      </c>
      <c r="AA474" s="3" t="n">
        <v>-2.082364376036326</v>
      </c>
      <c r="AB474" s="3" t="n">
        <v>-1.941253818269448</v>
      </c>
      <c r="AC474" s="3" t="n">
        <v>0.0804890517768436</v>
      </c>
      <c r="AD474" s="3" t="n">
        <v>0.0916855314033875</v>
      </c>
      <c r="AE474" s="3" t="n">
        <v>0.0778108268887566</v>
      </c>
      <c r="AF474" s="3" t="n">
        <v>0.09594777603755129</v>
      </c>
      <c r="AG474" s="3" t="n">
        <v>1.04721477021637</v>
      </c>
      <c r="AH474" s="3" t="n">
        <v>0.0043365449404544</v>
      </c>
      <c r="AI474" s="3" t="n">
        <v>1.087705669343453</v>
      </c>
    </row>
    <row r="475">
      <c r="A475" s="2" t="inlineStr">
        <is>
          <t>CG</t>
        </is>
      </c>
      <c r="B475" s="2" t="inlineStr">
        <is>
          <t>Financials</t>
        </is>
      </c>
      <c r="C475" s="3" t="n">
        <v>-0.0079791270843684</v>
      </c>
      <c r="D475" s="2" t="n">
        <v>23295855707.25686</v>
      </c>
      <c r="E475" s="19">
        <f>SQRT(D475)</f>
        <v/>
      </c>
      <c r="F475" s="22">
        <f>D475/SUM($D$2:$D$2546)</f>
        <v/>
      </c>
      <c r="G475" s="22">
        <f>E475/SUM($E$2:$E$2546)</f>
        <v/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1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3" t="n">
        <v>23.87154131505658</v>
      </c>
      <c r="T475" s="3" t="n">
        <v>1.874962836475615</v>
      </c>
      <c r="U475" s="3" t="n">
        <v>0.0015566277657949</v>
      </c>
      <c r="V475" s="3" t="n">
        <v>0.2515683507678321</v>
      </c>
      <c r="W475" s="3" t="n">
        <v>0.0269649131027122</v>
      </c>
      <c r="X475" s="3" t="n">
        <v>0.3497167796407501</v>
      </c>
      <c r="Y475" s="3" t="n">
        <v>0.0122682539828351</v>
      </c>
      <c r="Z475" s="3" t="n">
        <v>-1.876267986398354</v>
      </c>
      <c r="AA475" s="3" t="n">
        <v>-1.905164842258737</v>
      </c>
      <c r="AB475" s="3" t="n">
        <v>-1.863624531302864</v>
      </c>
      <c r="AC475" s="3" t="n">
        <v>0.0548938839624441</v>
      </c>
      <c r="AD475" s="3" t="n">
        <v>0.06308418194495451</v>
      </c>
      <c r="AE475" s="3" t="n">
        <v>-0.5311233885819521</v>
      </c>
      <c r="AF475" s="3" t="n">
        <v>-0.2473772743633251</v>
      </c>
      <c r="AG475" s="3" t="n">
        <v>1.459528086648702</v>
      </c>
      <c r="AH475" s="3" t="n">
        <v>0.4270458516503243</v>
      </c>
      <c r="AI475" s="3" t="n">
        <v>2.82665301595427</v>
      </c>
    </row>
    <row r="476">
      <c r="A476" s="2" t="inlineStr">
        <is>
          <t>CGEM</t>
        </is>
      </c>
      <c r="B476" s="2" t="inlineStr">
        <is>
          <t>Health Care</t>
        </is>
      </c>
      <c r="C476" s="3" t="n">
        <v>-0.007884396113605601</v>
      </c>
      <c r="D476" s="2" t="n">
        <v>451342610.8724685</v>
      </c>
      <c r="E476" s="19">
        <f>SQRT(D476)</f>
        <v/>
      </c>
      <c r="F476" s="22">
        <f>D476/SUM($D$2:$D$2546)</f>
        <v/>
      </c>
      <c r="G476" s="22">
        <f>E476/SUM($E$2:$E$2546)</f>
        <v/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1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3" t="n">
        <v>19.92773727840453</v>
      </c>
      <c r="T476" s="3" t="n">
        <v>0.9064904048804692</v>
      </c>
      <c r="U476" s="3" t="n">
        <v>-0.0030441386407711</v>
      </c>
      <c r="V476" s="3" t="n">
        <v>1.090404469120823</v>
      </c>
      <c r="W476" s="3" t="n">
        <v>0.0353380691496354</v>
      </c>
      <c r="X476" s="3" t="n">
        <v>1.9016912658091</v>
      </c>
      <c r="Y476" s="3" t="n">
        <v>0.0338560691171</v>
      </c>
      <c r="Z476" s="3" t="n">
        <v>-2.128713555199715</v>
      </c>
      <c r="AA476" s="3" t="n">
        <v>-2.099829668541629</v>
      </c>
      <c r="AB476" s="3" t="n">
        <v>-1.789866406267692</v>
      </c>
      <c r="AC476" s="3" t="n">
        <v>-0.6208587295986088</v>
      </c>
      <c r="AD476" s="3" t="n">
        <v>-0.6201763211740982</v>
      </c>
      <c r="AE476" s="3" t="n">
        <v>-0.3791374122367101</v>
      </c>
      <c r="AF476" s="3" t="n">
        <v>-1.2</v>
      </c>
      <c r="AG476" s="3" t="n">
        <v>1.000276951470986</v>
      </c>
      <c r="AH476" s="3" t="n">
        <v>0.002919306823183</v>
      </c>
      <c r="AI476" s="3" t="n">
        <v>1.000253989669732</v>
      </c>
    </row>
    <row r="477">
      <c r="A477" s="2" t="inlineStr">
        <is>
          <t>CGNX</t>
        </is>
      </c>
      <c r="B477" s="2" t="inlineStr">
        <is>
          <t>Information Technology</t>
        </is>
      </c>
      <c r="C477" s="3" t="n">
        <v>-0.0132391778333795</v>
      </c>
      <c r="D477" s="2" t="n">
        <v>7374619119.18578</v>
      </c>
      <c r="E477" s="19">
        <f>SQRT(D477)</f>
        <v/>
      </c>
      <c r="F477" s="22">
        <f>D477/SUM($D$2:$D$2546)</f>
        <v/>
      </c>
      <c r="G477" s="22">
        <f>E477/SUM($E$2:$E$2546)</f>
        <v/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1</v>
      </c>
      <c r="P477" s="2" t="n">
        <v>0</v>
      </c>
      <c r="Q477" s="2" t="n">
        <v>0</v>
      </c>
      <c r="R477" s="2" t="n">
        <v>0</v>
      </c>
      <c r="S477" s="3" t="n">
        <v>22.72131009298249</v>
      </c>
      <c r="T477" s="3" t="n">
        <v>1.272154273899651</v>
      </c>
      <c r="U477" s="3" t="n">
        <v>-0.0003191199176092</v>
      </c>
      <c r="V477" s="3" t="n">
        <v>0.2042216656426158</v>
      </c>
      <c r="W477" s="3" t="n">
        <v>0.0346720521230183</v>
      </c>
      <c r="X477" s="3" t="n">
        <v>0.4469842335492811</v>
      </c>
      <c r="Y477" s="3" t="n">
        <v>0.0304669574952028</v>
      </c>
      <c r="Z477" s="3" t="n">
        <v>-1.271474138362792</v>
      </c>
      <c r="AA477" s="3" t="n">
        <v>-1.448877758584776</v>
      </c>
      <c r="AB477" s="3" t="n">
        <v>-1.539481188489737</v>
      </c>
      <c r="AC477" s="3" t="n">
        <v>0.0219732025994979</v>
      </c>
      <c r="AD477" s="3" t="n">
        <v>0.0263118673471808</v>
      </c>
      <c r="AE477" s="3" t="n">
        <v>-0.3396593673965937</v>
      </c>
      <c r="AF477" s="3" t="n">
        <v>-0.0565224425268427</v>
      </c>
      <c r="AG477" s="3" t="n">
        <v>1.009753046067543</v>
      </c>
      <c r="AH477" s="3" t="n">
        <v>0.0415189906270947</v>
      </c>
      <c r="AI477" s="3" t="n">
        <v>1.047757156601643</v>
      </c>
    </row>
    <row r="478">
      <c r="A478" s="2" t="inlineStr">
        <is>
          <t>CGON</t>
        </is>
      </c>
      <c r="B478" s="2" t="inlineStr">
        <is>
          <t>Health Care</t>
        </is>
      </c>
      <c r="C478" s="3" t="n">
        <v>-0.0202104380746256</v>
      </c>
      <c r="D478" s="2" t="n">
        <v>2188717290.738802</v>
      </c>
      <c r="E478" s="19">
        <f>SQRT(D478)</f>
        <v/>
      </c>
      <c r="F478" s="22">
        <f>D478/SUM($D$2:$D$2546)</f>
        <v/>
      </c>
      <c r="G478" s="22">
        <f>E478/SUM($E$2:$E$2546)</f>
        <v/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1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3" t="n">
        <v>21.50658149718713</v>
      </c>
      <c r="T478" s="3" t="n">
        <v>1.590195608672144</v>
      </c>
      <c r="U478" s="3" t="n">
        <v>-0.0013428988850197</v>
      </c>
      <c r="V478" s="3" t="n">
        <v>0.3062789346237222</v>
      </c>
      <c r="W478" s="3" t="n">
        <v>0.0428707194496965</v>
      </c>
      <c r="X478" s="3" t="n">
        <v>0.767452092007376</v>
      </c>
      <c r="Y478" s="3" t="n">
        <v>0.0378309957237101</v>
      </c>
      <c r="Z478" s="3" t="n">
        <v>-1.421616001211423</v>
      </c>
      <c r="AA478" s="3" t="n">
        <v>-1.479658078753552</v>
      </c>
      <c r="AB478" s="3" t="n">
        <v>-1.496111379730709</v>
      </c>
      <c r="AC478" s="3" t="n">
        <v>-0.07570827018233429</v>
      </c>
      <c r="AD478" s="3" t="n">
        <v>-0.07542317168987921</v>
      </c>
      <c r="AE478" s="3" t="n">
        <v>0.218509055810278</v>
      </c>
      <c r="AF478" s="3" t="n">
        <v>-0.9298351833165152</v>
      </c>
      <c r="AG478" s="3" t="inlineStr"/>
      <c r="AH478" s="3" t="n">
        <v>0.0014170747528316</v>
      </c>
      <c r="AI478" s="3" t="inlineStr"/>
    </row>
    <row r="479">
      <c r="A479" s="2" t="inlineStr">
        <is>
          <t>CHCO</t>
        </is>
      </c>
      <c r="B479" s="2" t="inlineStr">
        <is>
          <t>Financials</t>
        </is>
      </c>
      <c r="C479" s="3" t="n">
        <v>-0.0070990430634767</v>
      </c>
      <c r="D479" s="2" t="n">
        <v>1760487896.499634</v>
      </c>
      <c r="E479" s="19">
        <f>SQRT(D479)</f>
        <v/>
      </c>
      <c r="F479" s="22">
        <f>D479/SUM($D$2:$D$2546)</f>
        <v/>
      </c>
      <c r="G479" s="22">
        <f>E479/SUM($E$2:$E$2546)</f>
        <v/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1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3" t="n">
        <v>21.28885682150004</v>
      </c>
      <c r="T479" s="3" t="n">
        <v>0.5621746026135227</v>
      </c>
      <c r="U479" s="3" t="n">
        <v>0.0005222876360048</v>
      </c>
      <c r="V479" s="3" t="n">
        <v>0.4340927316339314</v>
      </c>
      <c r="W479" s="3" t="n">
        <v>0.0151538323292445</v>
      </c>
      <c r="X479" s="3" t="n">
        <v>0.1442041594538113</v>
      </c>
      <c r="Y479" s="3" t="n">
        <v>0.0126575932700845</v>
      </c>
      <c r="Z479" s="3" t="n">
        <v>-1.892070288023645</v>
      </c>
      <c r="AA479" s="3" t="n">
        <v>-1.865785987908813</v>
      </c>
      <c r="AB479" s="3" t="n">
        <v>-2.260749261180238</v>
      </c>
      <c r="AC479" s="3" t="n">
        <v>0.07585851641782509</v>
      </c>
      <c r="AD479" s="3" t="n">
        <v>0.08397672048410509</v>
      </c>
      <c r="AE479" s="3" t="n">
        <v>0.1067524115755627</v>
      </c>
      <c r="AF479" s="3" t="n">
        <v>0.0911552790699026</v>
      </c>
      <c r="AG479" s="3" t="n">
        <v>1.085203653088581</v>
      </c>
      <c r="AH479" s="3" t="n">
        <v>0.0227336898279014</v>
      </c>
      <c r="AI479" s="3" t="n">
        <v>1.19627984271442</v>
      </c>
    </row>
    <row r="480">
      <c r="A480" s="2" t="inlineStr">
        <is>
          <t>CHCT</t>
        </is>
      </c>
      <c r="B480" s="2" t="inlineStr">
        <is>
          <t>Real Estate</t>
        </is>
      </c>
      <c r="C480" s="3" t="n">
        <v>-0.0352578748148129</v>
      </c>
      <c r="D480" s="2" t="n">
        <v>413603085.2939453</v>
      </c>
      <c r="E480" s="19">
        <f>SQRT(D480)</f>
        <v/>
      </c>
      <c r="F480" s="22">
        <f>D480/SUM($D$2:$D$2546)</f>
        <v/>
      </c>
      <c r="G480" s="22">
        <f>E480/SUM($E$2:$E$2546)</f>
        <v/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1</v>
      </c>
      <c r="R480" s="2" t="n">
        <v>0</v>
      </c>
      <c r="S480" s="3" t="n">
        <v>19.84041734073886</v>
      </c>
      <c r="T480" s="3" t="n">
        <v>0.5084821930807466</v>
      </c>
      <c r="U480" s="3" t="n">
        <v>-0.0005509162384625</v>
      </c>
      <c r="V480" s="3" t="n">
        <v>1.058551097820858</v>
      </c>
      <c r="W480" s="3" t="n">
        <v>0.0186418072118559</v>
      </c>
      <c r="X480" s="3" t="n">
        <v>0.2963279350933452</v>
      </c>
      <c r="Y480" s="3" t="n">
        <v>0.0165252631673073</v>
      </c>
      <c r="Z480" s="3" t="n">
        <v>-1.344991438534057</v>
      </c>
      <c r="AA480" s="3" t="n">
        <v>-1.634856773910497</v>
      </c>
      <c r="AB480" s="3" t="n">
        <v>-1.492576885908241</v>
      </c>
      <c r="AC480" s="3" t="n">
        <v>-0.1214400999071446</v>
      </c>
      <c r="AD480" s="3" t="n">
        <v>-0.0162281187898533</v>
      </c>
      <c r="AE480" s="3" t="n">
        <v>-0.7412322274881514</v>
      </c>
      <c r="AF480" s="3" t="n">
        <v>0.0871090386169939</v>
      </c>
      <c r="AG480" s="3" t="n">
        <v>1.662657049101109</v>
      </c>
      <c r="AH480" s="3" t="n">
        <v>0.5216715030239306</v>
      </c>
      <c r="AI480" s="3" t="n">
        <v>1.626003837193367</v>
      </c>
    </row>
    <row r="481">
      <c r="A481" s="2" t="inlineStr">
        <is>
          <t>CHD</t>
        </is>
      </c>
      <c r="B481" s="2" t="inlineStr">
        <is>
          <t>Consumer Staples</t>
        </is>
      </c>
      <c r="C481" s="3" t="n">
        <v>-0.0117023404607656</v>
      </c>
      <c r="D481" s="2" t="n">
        <v>22348227777.27944</v>
      </c>
      <c r="E481" s="19">
        <f>SQRT(D481)</f>
        <v/>
      </c>
      <c r="F481" s="22">
        <f>D481/SUM($D$2:$D$2546)</f>
        <v/>
      </c>
      <c r="G481" s="22">
        <f>E481/SUM($E$2:$E$2546)</f>
        <v/>
      </c>
      <c r="H481" s="2" t="n">
        <v>0</v>
      </c>
      <c r="I481" s="2" t="n">
        <v>0</v>
      </c>
      <c r="J481" s="2" t="n">
        <v>1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3" t="n">
        <v>23.83001286078059</v>
      </c>
      <c r="T481" s="3" t="n">
        <v>0.1248970284259751</v>
      </c>
      <c r="U481" s="3" t="n">
        <v>-0.0003822702697688</v>
      </c>
      <c r="V481" s="3" t="n">
        <v>0.1966017191066443</v>
      </c>
      <c r="W481" s="3" t="n">
        <v>0.0130067031417175</v>
      </c>
      <c r="X481" s="3" t="n">
        <v>0.1673804762056985</v>
      </c>
      <c r="Y481" s="3" t="n">
        <v>0.0109082741670083</v>
      </c>
      <c r="Z481" s="3" t="n">
        <v>-1.562746330644285</v>
      </c>
      <c r="AA481" s="3" t="n">
        <v>-1.590169611750575</v>
      </c>
      <c r="AB481" s="3" t="n">
        <v>-1.838649589107091</v>
      </c>
      <c r="AC481" s="3" t="n">
        <v>0.0341861559499911</v>
      </c>
      <c r="AD481" s="3" t="n">
        <v>0.0443167131582084</v>
      </c>
      <c r="AE481" s="3" t="n">
        <v>0.1441504178272981</v>
      </c>
      <c r="AF481" s="3" t="n">
        <v>0.0575545568682427</v>
      </c>
      <c r="AG481" s="3" t="n">
        <v>1.098701338736244</v>
      </c>
      <c r="AH481" s="3" t="n">
        <v>0.250995653262329</v>
      </c>
      <c r="AI481" s="3" t="n">
        <v>1.502037007533514</v>
      </c>
    </row>
    <row r="482">
      <c r="A482" s="2" t="inlineStr">
        <is>
          <t>CHDN</t>
        </is>
      </c>
      <c r="B482" s="2" t="inlineStr">
        <is>
          <t>Consumer Discretionary</t>
        </is>
      </c>
      <c r="C482" s="3" t="n">
        <v>9.657415397703464e-05</v>
      </c>
      <c r="D482" s="2" t="n">
        <v>7193880137.225555</v>
      </c>
      <c r="E482" s="19">
        <f>SQRT(D482)</f>
        <v/>
      </c>
      <c r="F482" s="22">
        <f>D482/SUM($D$2:$D$2546)</f>
        <v/>
      </c>
      <c r="G482" s="22">
        <f>E482/SUM($E$2:$E$2546)</f>
        <v/>
      </c>
      <c r="H482" s="2" t="n">
        <v>0</v>
      </c>
      <c r="I482" s="2" t="n">
        <v>1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3" t="n">
        <v>22.6964965205889</v>
      </c>
      <c r="T482" s="3" t="n">
        <v>0.6774943049134733</v>
      </c>
      <c r="U482" s="3" t="n">
        <v>-0.0007580355046605</v>
      </c>
      <c r="V482" s="3" t="n">
        <v>0.1447897351820086</v>
      </c>
      <c r="W482" s="3" t="n">
        <v>0.0199067456988792</v>
      </c>
      <c r="X482" s="3" t="n">
        <v>0.4707888097331582</v>
      </c>
      <c r="Y482" s="3" t="n">
        <v>0.0140108535070621</v>
      </c>
      <c r="Z482" s="3" t="n">
        <v>-1.592061014549509</v>
      </c>
      <c r="AA482" s="3" t="n">
        <v>-1.555978567600234</v>
      </c>
      <c r="AB482" s="3" t="n">
        <v>-1.699604341014622</v>
      </c>
      <c r="AC482" s="3" t="n">
        <v>0.1206025098347836</v>
      </c>
      <c r="AD482" s="3" t="n">
        <v>0.153630583067546</v>
      </c>
      <c r="AE482" s="3" t="n">
        <v>0.1433850702143385</v>
      </c>
      <c r="AF482" s="3" t="n">
        <v>0.1889201441357666</v>
      </c>
      <c r="AG482" s="3" t="n">
        <v>1.687000604086524</v>
      </c>
      <c r="AH482" s="3" t="n">
        <v>0.679813441436067</v>
      </c>
      <c r="AI482" s="3" t="n">
        <v>5.744815668202765</v>
      </c>
    </row>
    <row r="483">
      <c r="A483" s="2" t="inlineStr">
        <is>
          <t>CHE</t>
        </is>
      </c>
      <c r="B483" s="2" t="inlineStr">
        <is>
          <t>Health Care</t>
        </is>
      </c>
      <c r="C483" s="3" t="n">
        <v>-0.0145155115137137</v>
      </c>
      <c r="D483" s="2" t="n">
        <v>6345337696.908722</v>
      </c>
      <c r="E483" s="19">
        <f>SQRT(D483)</f>
        <v/>
      </c>
      <c r="F483" s="22">
        <f>D483/SUM($D$2:$D$2546)</f>
        <v/>
      </c>
      <c r="G483" s="22">
        <f>E483/SUM($E$2:$E$2546)</f>
        <v/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1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3" t="n">
        <v>22.57098615921954</v>
      </c>
      <c r="T483" s="3" t="n">
        <v>0.313948127045636</v>
      </c>
      <c r="U483" s="3" t="n">
        <v>-0.0014067500111301</v>
      </c>
      <c r="V483" s="3" t="n">
        <v>0.1888764723402932</v>
      </c>
      <c r="W483" s="3" t="n">
        <v>0.0230122272623645</v>
      </c>
      <c r="X483" s="3" t="n">
        <v>0.3244711694561787</v>
      </c>
      <c r="Y483" s="3" t="n">
        <v>0.0249555791449296</v>
      </c>
      <c r="Z483" s="3" t="n">
        <v>-1.282579194318876</v>
      </c>
      <c r="AA483" s="3" t="n">
        <v>-1.401250758113441</v>
      </c>
      <c r="AB483" s="3" t="n">
        <v>-1.746049488843352</v>
      </c>
      <c r="AC483" s="3" t="n">
        <v>0.0330907526170423</v>
      </c>
      <c r="AD483" s="3" t="n">
        <v>0.0433407981003089</v>
      </c>
      <c r="AE483" s="3" t="n">
        <v>0.0570001387539892</v>
      </c>
      <c r="AF483" s="3" t="n">
        <v>0.0448401369553913</v>
      </c>
      <c r="AG483" s="3" t="n">
        <v>1.016052888729567</v>
      </c>
      <c r="AH483" s="3" t="n">
        <v>0.0847345543578677</v>
      </c>
      <c r="AI483" s="3" t="n">
        <v>1.084991468395516</v>
      </c>
    </row>
    <row r="484">
      <c r="A484" s="2" t="inlineStr">
        <is>
          <t>CHEF</t>
        </is>
      </c>
      <c r="B484" s="2" t="inlineStr">
        <is>
          <t>Consumer Staples</t>
        </is>
      </c>
      <c r="C484" s="3" t="n">
        <v>-0.0382538338931905</v>
      </c>
      <c r="D484" s="2" t="n">
        <v>2590855772.736244</v>
      </c>
      <c r="E484" s="19">
        <f>SQRT(D484)</f>
        <v/>
      </c>
      <c r="F484" s="22">
        <f>D484/SUM($D$2:$D$2546)</f>
        <v/>
      </c>
      <c r="G484" s="22">
        <f>E484/SUM($E$2:$E$2546)</f>
        <v/>
      </c>
      <c r="H484" s="2" t="n">
        <v>0</v>
      </c>
      <c r="I484" s="2" t="n">
        <v>0</v>
      </c>
      <c r="J484" s="2" t="n">
        <v>1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3" t="n">
        <v>21.67525407226699</v>
      </c>
      <c r="T484" s="3" t="n">
        <v>0.7712972559811671</v>
      </c>
      <c r="U484" s="3" t="n">
        <v>0.0018582194233458</v>
      </c>
      <c r="V484" s="3" t="n">
        <v>0.2152640088533315</v>
      </c>
      <c r="W484" s="3" t="n">
        <v>0.0238595336041862</v>
      </c>
      <c r="X484" s="3" t="n">
        <v>0.4484444857532125</v>
      </c>
      <c r="Y484" s="3" t="n">
        <v>0.0230375362998103</v>
      </c>
      <c r="Z484" s="3" t="n">
        <v>-1.290003833526871</v>
      </c>
      <c r="AA484" s="3" t="n">
        <v>-1.377581142636804</v>
      </c>
      <c r="AB484" s="3" t="n">
        <v>-1.476775654877529</v>
      </c>
      <c r="AC484" s="3" t="n">
        <v>0.0327937976687402</v>
      </c>
      <c r="AD484" s="3" t="n">
        <v>0.0622774921313329</v>
      </c>
      <c r="AE484" s="3" t="n">
        <v>0.6061349693251533</v>
      </c>
      <c r="AF484" s="3" t="n">
        <v>0.2404643220137927</v>
      </c>
      <c r="AG484" s="3" t="n">
        <v>1.266407342030871</v>
      </c>
      <c r="AH484" s="3" t="n">
        <v>0.4876340539854681</v>
      </c>
      <c r="AI484" s="3" t="n">
        <v>2.237584227154225</v>
      </c>
    </row>
    <row r="485">
      <c r="A485" s="2" t="inlineStr">
        <is>
          <t>CHH</t>
        </is>
      </c>
      <c r="B485" s="2" t="inlineStr">
        <is>
          <t>Consumer Discretionary</t>
        </is>
      </c>
      <c r="C485" s="3" t="n">
        <v>-0.0115861191776332</v>
      </c>
      <c r="D485" s="2" t="n">
        <v>5711488563.247147</v>
      </c>
      <c r="E485" s="19">
        <f>SQRT(D485)</f>
        <v/>
      </c>
      <c r="F485" s="22">
        <f>D485/SUM($D$2:$D$2546)</f>
        <v/>
      </c>
      <c r="G485" s="22">
        <f>E485/SUM($E$2:$E$2546)</f>
        <v/>
      </c>
      <c r="H485" s="2" t="n">
        <v>0</v>
      </c>
      <c r="I485" s="2" t="n">
        <v>1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3" t="n">
        <v>22.46574552072835</v>
      </c>
      <c r="T485" s="3" t="n">
        <v>0.8373117342782218</v>
      </c>
      <c r="U485" s="3" t="n">
        <v>0.0001188767743519</v>
      </c>
      <c r="V485" s="3" t="n">
        <v>-0.0045938987200007</v>
      </c>
      <c r="W485" s="3" t="n">
        <v>0.0170906198620483</v>
      </c>
      <c r="X485" s="3" t="n">
        <v>0.2492414874326911</v>
      </c>
      <c r="Y485" s="3" t="n">
        <v>0.0135368948102688</v>
      </c>
      <c r="Z485" s="3" t="n">
        <v>-1.698256028983621</v>
      </c>
      <c r="AA485" s="3" t="n">
        <v>-1.645477458067932</v>
      </c>
      <c r="AB485" s="3" t="n">
        <v>-1.763040210902684</v>
      </c>
      <c r="AC485" s="3" t="n">
        <v>0.0572418199528228</v>
      </c>
      <c r="AD485" s="3" t="n">
        <v>0.0666432219525621</v>
      </c>
      <c r="AE485" s="3" t="n">
        <v>0.0396109637488947</v>
      </c>
      <c r="AF485" s="3" t="n">
        <v>0.1206259505154322</v>
      </c>
      <c r="AG485" s="3" t="n">
        <v>1.332683148877694</v>
      </c>
      <c r="AH485" s="3" t="n">
        <v>0.7547972389279043</v>
      </c>
      <c r="AI485" s="3" t="inlineStr"/>
    </row>
    <row r="486">
      <c r="A486" s="2" t="inlineStr">
        <is>
          <t>CHRD</t>
        </is>
      </c>
      <c r="B486" s="2" t="inlineStr">
        <is>
          <t>Energy</t>
        </is>
      </c>
      <c r="C486" s="3" t="n">
        <v>0.0145000512086179</v>
      </c>
      <c r="D486" s="2" t="n">
        <v>5608834365.154266</v>
      </c>
      <c r="E486" s="19">
        <f>SQRT(D486)</f>
        <v/>
      </c>
      <c r="F486" s="22">
        <f>D486/SUM($D$2:$D$2546)</f>
        <v/>
      </c>
      <c r="G486" s="22">
        <f>E486/SUM($E$2:$E$2546)</f>
        <v/>
      </c>
      <c r="H486" s="2" t="n">
        <v>0</v>
      </c>
      <c r="I486" s="2" t="n">
        <v>0</v>
      </c>
      <c r="J486" s="2" t="n">
        <v>0</v>
      </c>
      <c r="K486" s="2" t="n">
        <v>1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3" t="n">
        <v>22.4476087568448</v>
      </c>
      <c r="T486" s="3" t="n">
        <v>1.370994341212586</v>
      </c>
      <c r="U486" s="3" t="n">
        <v>-0.0008367612076029</v>
      </c>
      <c r="V486" s="3" t="n">
        <v>1.443477106455312</v>
      </c>
      <c r="W486" s="3" t="n">
        <v>0.0267686497912823</v>
      </c>
      <c r="X486" s="3" t="n">
        <v>0.5544043277065317</v>
      </c>
      <c r="Y486" s="3" t="n">
        <v>0.0216336543082157</v>
      </c>
      <c r="Z486" s="3" t="n">
        <v>-1.312897846490112</v>
      </c>
      <c r="AA486" s="3" t="n">
        <v>-1.280654276418559</v>
      </c>
      <c r="AB486" s="3" t="n">
        <v>-1.156739248590368</v>
      </c>
      <c r="AC486" s="3" t="n">
        <v>-0.2780649059079683</v>
      </c>
      <c r="AD486" s="3" t="n">
        <v>-0.0092054777585823</v>
      </c>
      <c r="AE486" s="3" t="n">
        <v>-0.1213025780189959</v>
      </c>
      <c r="AF486" s="3" t="n">
        <v>0.3134261271897631</v>
      </c>
      <c r="AG486" s="3" t="n">
        <v>1.163831010184364</v>
      </c>
      <c r="AH486" s="3" t="n">
        <v>0.0869309890905868</v>
      </c>
      <c r="AI486" s="3" t="n">
        <v>1.113497477342524</v>
      </c>
    </row>
    <row r="487">
      <c r="A487" s="2" t="inlineStr">
        <is>
          <t>CHRS</t>
        </is>
      </c>
      <c r="B487" s="2" t="inlineStr">
        <is>
          <t>Health Care</t>
        </is>
      </c>
      <c r="C487" s="3" t="n">
        <v>0.020803096042776</v>
      </c>
      <c r="D487" s="2" t="n">
        <v>120750143.5431663</v>
      </c>
      <c r="E487" s="19">
        <f>SQRT(D487)</f>
        <v/>
      </c>
      <c r="F487" s="22">
        <f>D487/SUM($D$2:$D$2546)</f>
        <v/>
      </c>
      <c r="G487" s="22">
        <f>E487/SUM($E$2:$E$2546)</f>
        <v/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1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3" t="n">
        <v>18.60923403925953</v>
      </c>
      <c r="T487" s="3" t="n">
        <v>1.311862248893885</v>
      </c>
      <c r="U487" s="3" t="n">
        <v>-0.002514647233951</v>
      </c>
      <c r="V487" s="3" t="n">
        <v>0.992354927985354</v>
      </c>
      <c r="W487" s="3" t="n">
        <v>0.054395113877237</v>
      </c>
      <c r="X487" s="3" t="n">
        <v>0.9693397605211166</v>
      </c>
      <c r="Y487" s="3" t="n">
        <v>0.0478150031971784</v>
      </c>
      <c r="Z487" s="3" t="n">
        <v>-1.419521547356281</v>
      </c>
      <c r="AA487" s="3" t="n">
        <v>-1.450566184448689</v>
      </c>
      <c r="AB487" s="3" t="n">
        <v>-0.781399223352943</v>
      </c>
      <c r="AC487" s="3" t="n">
        <v>9.863905458416379</v>
      </c>
      <c r="AD487" s="3" t="n">
        <v>9.89756173310683</v>
      </c>
      <c r="AE487" s="3" t="n">
        <v>0.5182608695652174</v>
      </c>
      <c r="AF487" s="3" t="n">
        <v>-0.0499421264139943</v>
      </c>
      <c r="AG487" s="3" t="n">
        <v>1.305316407237401</v>
      </c>
      <c r="AH487" s="3" t="n">
        <v>0.0933614585039957</v>
      </c>
      <c r="AI487" s="3" t="n">
        <v>1.307668555500847</v>
      </c>
    </row>
    <row r="488">
      <c r="A488" s="2" t="inlineStr">
        <is>
          <t>CHRW</t>
        </is>
      </c>
      <c r="B488" s="2" t="inlineStr">
        <is>
          <t>Industrials</t>
        </is>
      </c>
      <c r="C488" s="3" t="n">
        <v>0.004370980308792</v>
      </c>
      <c r="D488" s="2" t="n">
        <v>14167398636.26961</v>
      </c>
      <c r="E488" s="19">
        <f>SQRT(D488)</f>
        <v/>
      </c>
      <c r="F488" s="22">
        <f>D488/SUM($D$2:$D$2546)</f>
        <v/>
      </c>
      <c r="G488" s="22">
        <f>E488/SUM($E$2:$E$2546)</f>
        <v/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1</v>
      </c>
      <c r="O488" s="2" t="n">
        <v>0</v>
      </c>
      <c r="P488" s="2" t="n">
        <v>0</v>
      </c>
      <c r="Q488" s="2" t="n">
        <v>0</v>
      </c>
      <c r="R488" s="2" t="n">
        <v>0</v>
      </c>
      <c r="S488" s="3" t="n">
        <v>23.37420929131646</v>
      </c>
      <c r="T488" s="3" t="n">
        <v>0.7522252934692016</v>
      </c>
      <c r="U488" s="3" t="n">
        <v>0.000393021199595</v>
      </c>
      <c r="V488" s="3" t="n">
        <v>0.1259502217599662</v>
      </c>
      <c r="W488" s="3" t="n">
        <v>0.027114035421626</v>
      </c>
      <c r="X488" s="3" t="n">
        <v>0.1355839112227975</v>
      </c>
      <c r="Y488" s="3" t="n">
        <v>0.025747800079091</v>
      </c>
      <c r="Z488" s="3" t="n">
        <v>-1.273147376990275</v>
      </c>
      <c r="AA488" s="3" t="n">
        <v>-1.492144009186813</v>
      </c>
      <c r="AB488" s="3" t="n">
        <v>-1.481543410470768</v>
      </c>
      <c r="AC488" s="3" t="n">
        <v>0.043048411049764</v>
      </c>
      <c r="AD488" s="3" t="n">
        <v>0.0500690365402732</v>
      </c>
      <c r="AE488" s="3" t="n">
        <v>-0.3816442239546421</v>
      </c>
      <c r="AF488" s="3" t="n">
        <v>-0.1117982806626387</v>
      </c>
      <c r="AG488" s="3" t="n">
        <v>1.065101436310177</v>
      </c>
      <c r="AH488" s="3" t="n">
        <v>0.317879235485148</v>
      </c>
      <c r="AI488" s="3" t="n">
        <v>1.516882268252347</v>
      </c>
    </row>
    <row r="489">
      <c r="A489" s="2" t="inlineStr">
        <is>
          <t>CHTR</t>
        </is>
      </c>
      <c r="B489" s="2" t="inlineStr">
        <is>
          <t>Communication</t>
        </is>
      </c>
      <c r="C489" s="3" t="n">
        <v>-0.02179713377138</v>
      </c>
      <c r="D489" s="2" t="n">
        <v>34063886681</v>
      </c>
      <c r="E489" s="19">
        <f>SQRT(D489)</f>
        <v/>
      </c>
      <c r="F489" s="22">
        <f>D489/SUM($D$2:$D$2546)</f>
        <v/>
      </c>
      <c r="G489" s="22">
        <f>E489/SUM($E$2:$E$2546)</f>
        <v/>
      </c>
      <c r="H489" s="2" t="n">
        <v>1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3" t="n">
        <v>24.25150361844216</v>
      </c>
      <c r="T489" s="3" t="n">
        <v>0.7708796244118753</v>
      </c>
      <c r="U489" s="3" t="n">
        <v>0.0006524388962673</v>
      </c>
      <c r="V489" s="3" t="n">
        <v>0.4758411790114656</v>
      </c>
      <c r="W489" s="3" t="n">
        <v>0.0312866089361507</v>
      </c>
      <c r="X489" s="3" t="n">
        <v>0.3484696642308473</v>
      </c>
      <c r="Y489" s="3" t="n">
        <v>0.0326961884315806</v>
      </c>
      <c r="Z489" s="3" t="n">
        <v>-0.8027476178097894</v>
      </c>
      <c r="AA489" s="3" t="n">
        <v>-1.241651560655681</v>
      </c>
      <c r="AB489" s="3" t="n">
        <v>-1.489330567382946</v>
      </c>
      <c r="AC489" s="3" t="n">
        <v>0.1527717623280688</v>
      </c>
      <c r="AD489" s="3" t="n">
        <v>0.4082916353687126</v>
      </c>
      <c r="AE489" s="3" t="n">
        <v>0.06516380815446229</v>
      </c>
      <c r="AF489" s="3" t="n">
        <v>0.0097395457932736</v>
      </c>
      <c r="AG489" s="3" t="n">
        <v>3.735125350565688</v>
      </c>
      <c r="AH489" s="3" t="n">
        <v>0.6351582238816801</v>
      </c>
      <c r="AI489" s="3" t="n">
        <v>6.747979517551977</v>
      </c>
    </row>
    <row r="490">
      <c r="A490" s="2" t="inlineStr">
        <is>
          <t>CHWY</t>
        </is>
      </c>
      <c r="B490" s="2" t="inlineStr">
        <is>
          <t>Consumer Discretionary</t>
        </is>
      </c>
      <c r="C490" s="3" t="n">
        <v>-0.0119976226578997</v>
      </c>
      <c r="D490" s="2" t="n">
        <v>9400085932.444689</v>
      </c>
      <c r="E490" s="19">
        <f>SQRT(D490)</f>
        <v/>
      </c>
      <c r="F490" s="22">
        <f>D490/SUM($D$2:$D$2546)</f>
        <v/>
      </c>
      <c r="G490" s="22">
        <f>E490/SUM($E$2:$E$2546)</f>
        <v/>
      </c>
      <c r="H490" s="2" t="n">
        <v>0</v>
      </c>
      <c r="I490" s="2" t="n">
        <v>1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3" t="n">
        <v>22.96398466793002</v>
      </c>
      <c r="T490" s="3" t="n">
        <v>0.8175365012967827</v>
      </c>
      <c r="U490" s="3" t="n">
        <v>0.001597117581474</v>
      </c>
      <c r="V490" s="3" t="n">
        <v>0.0414783442196254</v>
      </c>
      <c r="W490" s="3" t="n">
        <v>0.0271208870977656</v>
      </c>
      <c r="X490" s="3" t="n">
        <v>0.4537603884727528</v>
      </c>
      <c r="Y490" s="3" t="n">
        <v>0.0251636516477635</v>
      </c>
      <c r="Z490" s="3" t="n">
        <v>-0.6465704776328544</v>
      </c>
      <c r="AA490" s="3" t="n">
        <v>-0.449989961842581</v>
      </c>
      <c r="AB490" s="3" t="n">
        <v>-0.5962659397972156</v>
      </c>
      <c r="AC490" s="3" t="n">
        <v>0.0263827375390282</v>
      </c>
      <c r="AD490" s="3" t="n">
        <v>0.0400421871358477</v>
      </c>
      <c r="AE490" s="3" t="n">
        <v>0.9999999999999998</v>
      </c>
      <c r="AF490" s="3" t="n">
        <v>0.09227126667477829</v>
      </c>
      <c r="AG490" s="3" t="n">
        <v>1.052563349266266</v>
      </c>
      <c r="AH490" s="3" t="n">
        <v>0.158426317814544</v>
      </c>
      <c r="AI490" s="3" t="n">
        <v>2.267248012310849</v>
      </c>
    </row>
    <row r="491">
      <c r="A491" s="2" t="inlineStr">
        <is>
          <t>CI</t>
        </is>
      </c>
      <c r="B491" s="2" t="inlineStr">
        <is>
          <t>Health Care</t>
        </is>
      </c>
      <c r="C491" s="3" t="n">
        <v>0.0112565111292481</v>
      </c>
      <c r="D491" s="2" t="n">
        <v>74840001291.50391</v>
      </c>
      <c r="E491" s="19">
        <f>SQRT(D491)</f>
        <v/>
      </c>
      <c r="F491" s="22">
        <f>D491/SUM($D$2:$D$2546)</f>
        <v/>
      </c>
      <c r="G491" s="22">
        <f>E491/SUM($E$2:$E$2546)</f>
        <v/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1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3" t="n">
        <v>25.03861835560917</v>
      </c>
      <c r="T491" s="3" t="n">
        <v>0.1946207442159435</v>
      </c>
      <c r="U491" s="3" t="n">
        <v>-0.0003437679022574</v>
      </c>
      <c r="V491" s="3" t="n">
        <v>0.5373329677449542</v>
      </c>
      <c r="W491" s="3" t="n">
        <v>0.0204819151343691</v>
      </c>
      <c r="X491" s="3" t="n">
        <v>0.2696845174157478</v>
      </c>
      <c r="Y491" s="3" t="n">
        <v>0.0214578390278816</v>
      </c>
      <c r="Z491" s="3" t="n">
        <v>-1.802529154577655</v>
      </c>
      <c r="AA491" s="3" t="n">
        <v>-1.89426388328494</v>
      </c>
      <c r="AB491" s="3" t="n">
        <v>-1.947392189102166</v>
      </c>
      <c r="AC491" s="3" t="n">
        <v>0.08188134546031429</v>
      </c>
      <c r="AD491" s="3" t="n">
        <v>0.1044361286093042</v>
      </c>
      <c r="AE491" s="3" t="n">
        <v>-0.270987656519972</v>
      </c>
      <c r="AF491" s="3" t="n">
        <v>0.1136242881382192</v>
      </c>
      <c r="AG491" s="3" t="n">
        <v>1.353821479730601</v>
      </c>
      <c r="AH491" s="3" t="n">
        <v>0.2028868916129798</v>
      </c>
      <c r="AI491" s="3" t="n">
        <v>1.658477147262148</v>
      </c>
    </row>
    <row r="492">
      <c r="A492" s="2" t="inlineStr">
        <is>
          <t>CIEN</t>
        </is>
      </c>
      <c r="B492" s="2" t="inlineStr">
        <is>
          <t>Information Technology</t>
        </is>
      </c>
      <c r="C492" s="3" t="n">
        <v>-0.0348273102905198</v>
      </c>
      <c r="D492" s="2" t="n">
        <v>13333309730.92545</v>
      </c>
      <c r="E492" s="19">
        <f>SQRT(D492)</f>
        <v/>
      </c>
      <c r="F492" s="22">
        <f>D492/SUM($D$2:$D$2546)</f>
        <v/>
      </c>
      <c r="G492" s="22">
        <f>E492/SUM($E$2:$E$2546)</f>
        <v/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1</v>
      </c>
      <c r="P492" s="2" t="n">
        <v>0</v>
      </c>
      <c r="Q492" s="2" t="n">
        <v>0</v>
      </c>
      <c r="R492" s="2" t="n">
        <v>0</v>
      </c>
      <c r="S492" s="3" t="n">
        <v>23.31353123221008</v>
      </c>
      <c r="T492" s="3" t="n">
        <v>1.737663212421933</v>
      </c>
      <c r="U492" s="3" t="n">
        <v>0.0014157840942823</v>
      </c>
      <c r="V492" s="3" t="n">
        <v>0.209047945052615</v>
      </c>
      <c r="W492" s="3" t="n">
        <v>0.0307763097121768</v>
      </c>
      <c r="X492" s="3" t="n">
        <v>0.432417266417108</v>
      </c>
      <c r="Y492" s="3" t="n">
        <v>0.0202901953771357</v>
      </c>
      <c r="Z492" s="3" t="n">
        <v>-1.418065225046269</v>
      </c>
      <c r="AA492" s="3" t="n">
        <v>-1.151635610159641</v>
      </c>
      <c r="AB492" s="3" t="n">
        <v>-1.124624937040864</v>
      </c>
      <c r="AC492" s="3" t="n">
        <v>0.0150924267163208</v>
      </c>
      <c r="AD492" s="3" t="n">
        <v>0.0170592301979182</v>
      </c>
      <c r="AE492" s="3" t="n">
        <v>-0.1954545454545455</v>
      </c>
      <c r="AF492" s="3" t="n">
        <v>0.0476510833946518</v>
      </c>
      <c r="AG492" s="3" t="n">
        <v>1.114485227659528</v>
      </c>
      <c r="AH492" s="3" t="n">
        <v>0.2761002425211062</v>
      </c>
      <c r="AI492" s="3" t="n">
        <v>1.547650576668971</v>
      </c>
    </row>
    <row r="493">
      <c r="A493" s="2" t="inlineStr">
        <is>
          <t>CIFR</t>
        </is>
      </c>
      <c r="B493" s="2" t="inlineStr">
        <is>
          <t>Information Technology</t>
        </is>
      </c>
      <c r="C493" s="3" t="n">
        <v>0.0822381110414067</v>
      </c>
      <c r="D493" s="2" t="n">
        <v>1935951102.278914</v>
      </c>
      <c r="E493" s="19">
        <f>SQRT(D493)</f>
        <v/>
      </c>
      <c r="F493" s="22">
        <f>D493/SUM($D$2:$D$2546)</f>
        <v/>
      </c>
      <c r="G493" s="22">
        <f>E493/SUM($E$2:$E$2546)</f>
        <v/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1</v>
      </c>
      <c r="P493" s="2" t="n">
        <v>0</v>
      </c>
      <c r="Q493" s="2" t="n">
        <v>0</v>
      </c>
      <c r="R493" s="2" t="n">
        <v>0</v>
      </c>
      <c r="S493" s="3" t="n">
        <v>21.38386456839449</v>
      </c>
      <c r="T493" s="3" t="n">
        <v>2.850774119233569</v>
      </c>
      <c r="U493" s="3" t="n">
        <v>0.002438747740568</v>
      </c>
      <c r="V493" s="3" t="n">
        <v>0.3868403489728764</v>
      </c>
      <c r="W493" s="3" t="n">
        <v>0.0636806315474595</v>
      </c>
      <c r="X493" s="3" t="n">
        <v>0.9638631876189684</v>
      </c>
      <c r="Y493" s="3" t="n">
        <v>0.0500283754597541</v>
      </c>
      <c r="Z493" s="3" t="n">
        <v>0.3037180788708843</v>
      </c>
      <c r="AA493" s="3" t="n">
        <v>0.5120390498779894</v>
      </c>
      <c r="AB493" s="3" t="n">
        <v>-0.1172882835225622</v>
      </c>
      <c r="AC493" s="3" t="n">
        <v>-0.09459123207421639</v>
      </c>
      <c r="AD493" s="3" t="n">
        <v>-0.0035021545699263</v>
      </c>
      <c r="AE493" s="3" t="n">
        <v>0.0749999999999999</v>
      </c>
      <c r="AF493" s="3" t="n">
        <v>0.7908600066157091</v>
      </c>
      <c r="AG493" s="3" t="n">
        <v>1.086320878561077</v>
      </c>
      <c r="AH493" s="3" t="n">
        <v>0.1858025303334743</v>
      </c>
      <c r="AI493" s="3" t="n">
        <v>1.223143420251461</v>
      </c>
    </row>
    <row r="494">
      <c r="A494" s="2" t="inlineStr">
        <is>
          <t>CIM</t>
        </is>
      </c>
      <c r="B494" s="2" t="inlineStr">
        <is>
          <t>Financials</t>
        </is>
      </c>
      <c r="C494" s="3" t="n">
        <v>-0.008720918948411399</v>
      </c>
      <c r="D494" s="2" t="n">
        <v>1085349818.605983</v>
      </c>
      <c r="E494" s="19">
        <f>SQRT(D494)</f>
        <v/>
      </c>
      <c r="F494" s="22">
        <f>D494/SUM($D$2:$D$2546)</f>
        <v/>
      </c>
      <c r="G494" s="22">
        <f>E494/SUM($E$2:$E$2546)</f>
        <v/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1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3" t="n">
        <v>20.80516818543652</v>
      </c>
      <c r="T494" s="3" t="n">
        <v>0.9052590868012504</v>
      </c>
      <c r="U494" s="3" t="n">
        <v>0.0004780060905778</v>
      </c>
      <c r="V494" s="3" t="n">
        <v>2.418142938809289</v>
      </c>
      <c r="W494" s="3" t="n">
        <v>0.0184356814995519</v>
      </c>
      <c r="X494" s="3" t="n">
        <v>0.2819831104574599</v>
      </c>
      <c r="Y494" s="3" t="n">
        <v>0.0135004050957286</v>
      </c>
      <c r="Z494" s="3" t="n">
        <v>-2.058800200778052</v>
      </c>
      <c r="AA494" s="3" t="n">
        <v>-2.01202875532213</v>
      </c>
      <c r="AB494" s="3" t="n">
        <v>-1.970435629714118</v>
      </c>
      <c r="AC494" s="3" t="n">
        <v>0.1306491212041912</v>
      </c>
      <c r="AD494" s="3" t="n">
        <v>0.1341466110778943</v>
      </c>
      <c r="AE494" s="3" t="n">
        <v>-0.2676868746321366</v>
      </c>
      <c r="AF494" s="3" t="n">
        <v>-0.3674189380549267</v>
      </c>
      <c r="AG494" s="3" t="n">
        <v>11.81469199955814</v>
      </c>
      <c r="AH494" s="3" t="n">
        <v>0.7896905847309491</v>
      </c>
      <c r="AI494" s="3" t="n">
        <v>5.472312958010402</v>
      </c>
    </row>
    <row r="495">
      <c r="A495" s="2" t="inlineStr">
        <is>
          <t>CINF</t>
        </is>
      </c>
      <c r="B495" s="2" t="inlineStr">
        <is>
          <t>Financials</t>
        </is>
      </c>
      <c r="C495" s="3" t="n">
        <v>0.0009086732060263</v>
      </c>
      <c r="D495" s="2" t="n">
        <v>23770235591.33569</v>
      </c>
      <c r="E495" s="19">
        <f>SQRT(D495)</f>
        <v/>
      </c>
      <c r="F495" s="22">
        <f>D495/SUM($D$2:$D$2546)</f>
        <v/>
      </c>
      <c r="G495" s="22">
        <f>E495/SUM($E$2:$E$2546)</f>
        <v/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1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3" t="n">
        <v>23.89170002955824</v>
      </c>
      <c r="T495" s="3" t="n">
        <v>0.7566930763040123</v>
      </c>
      <c r="U495" s="3" t="n">
        <v>0.0006499276456857</v>
      </c>
      <c r="V495" s="3" t="n">
        <v>0.6016347606252901</v>
      </c>
      <c r="W495" s="3" t="n">
        <v>0.0160914340082802</v>
      </c>
      <c r="X495" s="3" t="n">
        <v>0.168469194375984</v>
      </c>
      <c r="Y495" s="3" t="n">
        <v>0.0119953178013379</v>
      </c>
      <c r="Z495" s="3" t="n">
        <v>-2.522064410438335</v>
      </c>
      <c r="AA495" s="3" t="n">
        <v>-2.588106380123944</v>
      </c>
      <c r="AB495" s="3" t="n">
        <v>-2.464994584831853</v>
      </c>
      <c r="AC495" s="3" t="n">
        <v>0.1152702079654076</v>
      </c>
      <c r="AD495" s="3" t="n">
        <v>0.1230109810550554</v>
      </c>
      <c r="AE495" s="3" t="n">
        <v>0.0325094260578132</v>
      </c>
      <c r="AF495" s="3" t="n">
        <v>0.09145688483976661</v>
      </c>
      <c r="AG495" s="3" t="n">
        <v>1.033234840982727</v>
      </c>
      <c r="AH495" s="3" t="n">
        <v>0.0227588692652283</v>
      </c>
      <c r="AI495" s="3" t="n">
        <v>1.055240892245298</v>
      </c>
    </row>
    <row r="496">
      <c r="A496" s="2" t="inlineStr">
        <is>
          <t>CIVB</t>
        </is>
      </c>
      <c r="B496" s="2" t="inlineStr">
        <is>
          <t>Financials</t>
        </is>
      </c>
      <c r="C496" s="3" t="n">
        <v>-0.0141708350821625</v>
      </c>
      <c r="D496" s="2" t="n">
        <v>424218042.9299965</v>
      </c>
      <c r="E496" s="19">
        <f>SQRT(D496)</f>
        <v/>
      </c>
      <c r="F496" s="22">
        <f>D496/SUM($D$2:$D$2546)</f>
        <v/>
      </c>
      <c r="G496" s="22">
        <f>E496/SUM($E$2:$E$2546)</f>
        <v/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1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3" t="n">
        <v>19.86575813320728</v>
      </c>
      <c r="T496" s="3" t="n">
        <v>0.7146130086722188</v>
      </c>
      <c r="U496" s="3" t="n">
        <v>0.0008006631864065</v>
      </c>
      <c r="V496" s="3" t="n">
        <v>0.9526633926475632</v>
      </c>
      <c r="W496" s="3" t="n">
        <v>0.0238923811300218</v>
      </c>
      <c r="X496" s="3" t="n">
        <v>0.3975568801424907</v>
      </c>
      <c r="Y496" s="3" t="n">
        <v>0.0237750129511374</v>
      </c>
      <c r="Z496" s="3" t="n">
        <v>-2.229254270757997</v>
      </c>
      <c r="AA496" s="3" t="n">
        <v>-2.507312526074011</v>
      </c>
      <c r="AB496" s="3" t="n">
        <v>-2.854920734131721</v>
      </c>
      <c r="AC496" s="3" t="n">
        <v>0.1038616832412068</v>
      </c>
      <c r="AD496" s="3" t="n">
        <v>0.1070487235440237</v>
      </c>
      <c r="AE496" s="3" t="n">
        <v>-0.069408224674022</v>
      </c>
      <c r="AF496" s="3" t="n">
        <v>0.0733841338009021</v>
      </c>
      <c r="AG496" s="3" t="n">
        <v>1.260842276381582</v>
      </c>
      <c r="AH496" s="3" t="n">
        <v>0.1299978570757947</v>
      </c>
      <c r="AI496" s="3" t="n">
        <v>1.273803190502231</v>
      </c>
    </row>
    <row r="497">
      <c r="A497" s="2" t="inlineStr">
        <is>
          <t>CIVI</t>
        </is>
      </c>
      <c r="B497" s="2" t="inlineStr">
        <is>
          <t>Energy</t>
        </is>
      </c>
      <c r="C497" s="3" t="n">
        <v>0.0202870803722329</v>
      </c>
      <c r="D497" s="2" t="n">
        <v>2741281198.77269</v>
      </c>
      <c r="E497" s="19">
        <f>SQRT(D497)</f>
        <v/>
      </c>
      <c r="F497" s="22">
        <f>D497/SUM($D$2:$D$2546)</f>
        <v/>
      </c>
      <c r="G497" s="22">
        <f>E497/SUM($E$2:$E$2546)</f>
        <v/>
      </c>
      <c r="H497" s="2" t="n">
        <v>0</v>
      </c>
      <c r="I497" s="2" t="n">
        <v>0</v>
      </c>
      <c r="J497" s="2" t="n">
        <v>0</v>
      </c>
      <c r="K497" s="2" t="n">
        <v>1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3" t="n">
        <v>21.73169123885283</v>
      </c>
      <c r="T497" s="3" t="n">
        <v>2.023280276428056</v>
      </c>
      <c r="U497" s="3" t="n">
        <v>-0.0025538458216742</v>
      </c>
      <c r="V497" s="3" t="n">
        <v>2.478403165294305</v>
      </c>
      <c r="W497" s="3" t="n">
        <v>0.0418644352480116</v>
      </c>
      <c r="X497" s="3" t="n">
        <v>0.9438891586335736</v>
      </c>
      <c r="Y497" s="3" t="n">
        <v>0.0353547443963925</v>
      </c>
      <c r="Z497" s="3" t="n">
        <v>-0.6067478840459251</v>
      </c>
      <c r="AA497" s="3" t="n">
        <v>-0.586206679640474</v>
      </c>
      <c r="AB497" s="3" t="n">
        <v>-0.8260670367010234</v>
      </c>
      <c r="AC497" s="3" t="n">
        <v>0.1809372931978179</v>
      </c>
      <c r="AD497" s="3" t="n">
        <v>0.911982324585776</v>
      </c>
      <c r="AE497" s="3" t="n">
        <v>0.058160237388724</v>
      </c>
      <c r="AF497" s="3" t="n">
        <v>0.3733379262882988</v>
      </c>
      <c r="AG497" s="3" t="n">
        <v>2.965504305947264</v>
      </c>
      <c r="AH497" s="3" t="n">
        <v>0.3498019866259819</v>
      </c>
      <c r="AI497" s="3" t="n">
        <v>1.793052693553135</v>
      </c>
    </row>
    <row r="498">
      <c r="A498" s="2" t="inlineStr">
        <is>
          <t>CL</t>
        </is>
      </c>
      <c r="B498" s="2" t="inlineStr">
        <is>
          <t>Consumer Staples</t>
        </is>
      </c>
      <c r="C498" s="3" t="n">
        <v>-0.0197678582766857</v>
      </c>
      <c r="D498" s="2" t="n">
        <v>68711396950.39888</v>
      </c>
      <c r="E498" s="19">
        <f>SQRT(D498)</f>
        <v/>
      </c>
      <c r="F498" s="22">
        <f>D498/SUM($D$2:$D$2546)</f>
        <v/>
      </c>
      <c r="G498" s="22">
        <f>E498/SUM($E$2:$E$2546)</f>
        <v/>
      </c>
      <c r="H498" s="2" t="n">
        <v>0</v>
      </c>
      <c r="I498" s="2" t="n">
        <v>0</v>
      </c>
      <c r="J498" s="2" t="n">
        <v>1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3" t="n">
        <v>24.95318091689026</v>
      </c>
      <c r="T498" s="3" t="n">
        <v>0.1450585298707826</v>
      </c>
      <c r="U498" s="3" t="n">
        <v>-0.0001550538099514</v>
      </c>
      <c r="V498" s="3" t="n">
        <v>0.0102166457262796</v>
      </c>
      <c r="W498" s="3" t="n">
        <v>0.0124767400356916</v>
      </c>
      <c r="X498" s="3" t="n">
        <v>0.2285985649832134</v>
      </c>
      <c r="Y498" s="3" t="n">
        <v>0.0106706209555581</v>
      </c>
      <c r="Z498" s="3" t="n">
        <v>-2.069956101484967</v>
      </c>
      <c r="AA498" s="3" t="n">
        <v>-2.034016551283707</v>
      </c>
      <c r="AB498" s="3" t="n">
        <v>-2.063825845818849</v>
      </c>
      <c r="AC498" s="3" t="n">
        <v>0.0432533776331954</v>
      </c>
      <c r="AD498" s="3" t="n">
        <v>0.0520437679731854</v>
      </c>
      <c r="AE498" s="3" t="n">
        <v>0.1294545454545455</v>
      </c>
      <c r="AF498" s="3" t="n">
        <v>0.0508632882341952</v>
      </c>
      <c r="AG498" s="3" t="n">
        <v>1.103971106935245</v>
      </c>
      <c r="AH498" s="3" t="n">
        <v>0.5013165426445335</v>
      </c>
      <c r="AI498" s="3" t="n">
        <v>11.17663817663818</v>
      </c>
    </row>
    <row r="499">
      <c r="A499" s="2" t="inlineStr">
        <is>
          <t>CLB</t>
        </is>
      </c>
      <c r="B499" s="2" t="inlineStr">
        <is>
          <t>Energy</t>
        </is>
      </c>
      <c r="C499" s="3" t="n">
        <v>-0.0131210391777922</v>
      </c>
      <c r="D499" s="2" t="n">
        <v>499777035.1687117</v>
      </c>
      <c r="E499" s="19">
        <f>SQRT(D499)</f>
        <v/>
      </c>
      <c r="F499" s="22">
        <f>D499/SUM($D$2:$D$2546)</f>
        <v/>
      </c>
      <c r="G499" s="22">
        <f>E499/SUM($E$2:$E$2546)</f>
        <v/>
      </c>
      <c r="H499" s="2" t="n">
        <v>0</v>
      </c>
      <c r="I499" s="2" t="n">
        <v>0</v>
      </c>
      <c r="J499" s="2" t="n">
        <v>0</v>
      </c>
      <c r="K499" s="2" t="n">
        <v>1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3" t="n">
        <v>20.02967262726769</v>
      </c>
      <c r="T499" s="3" t="n">
        <v>1.494692375314985</v>
      </c>
      <c r="U499" s="3" t="n">
        <v>-0.0017215330372888</v>
      </c>
      <c r="V499" s="3" t="n">
        <v>0.5227991316403677</v>
      </c>
      <c r="W499" s="3" t="n">
        <v>0.039264389613067</v>
      </c>
      <c r="X499" s="3" t="n">
        <v>0.9980347256716068</v>
      </c>
      <c r="Y499" s="3" t="n">
        <v>0.0361949041980298</v>
      </c>
      <c r="Z499" s="3" t="n">
        <v>-1.427717229831291</v>
      </c>
      <c r="AA499" s="3" t="n">
        <v>-1.51041326818761</v>
      </c>
      <c r="AB499" s="3" t="n">
        <v>-1.687479935831808</v>
      </c>
      <c r="AC499" s="3" t="n">
        <v>0.0851259601907043</v>
      </c>
      <c r="AD499" s="3" t="n">
        <v>0.114499058526534</v>
      </c>
      <c r="AE499" s="3" t="n">
        <v>0.1996400563040418</v>
      </c>
      <c r="AF499" s="3" t="n">
        <v>0.036284256066211</v>
      </c>
      <c r="AG499" s="3" t="n">
        <v>1.249337186847599</v>
      </c>
      <c r="AH499" s="3" t="n">
        <v>0.2965250593329137</v>
      </c>
      <c r="AI499" s="3" t="n">
        <v>1.476927316358125</v>
      </c>
    </row>
    <row r="500">
      <c r="A500" s="2" t="inlineStr">
        <is>
          <t>CLBK</t>
        </is>
      </c>
      <c r="B500" s="2" t="inlineStr">
        <is>
          <t>Financials</t>
        </is>
      </c>
      <c r="C500" s="3" t="n">
        <v>-0.0193791542873065</v>
      </c>
      <c r="D500" s="2" t="n">
        <v>1571208010.689704</v>
      </c>
      <c r="E500" s="19">
        <f>SQRT(D500)</f>
        <v/>
      </c>
      <c r="F500" s="22">
        <f>D500/SUM($D$2:$D$2546)</f>
        <v/>
      </c>
      <c r="G500" s="22">
        <f>E500/SUM($E$2:$E$2546)</f>
        <v/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1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3" t="n">
        <v>21.1751105940047</v>
      </c>
      <c r="T500" s="3" t="n">
        <v>0.7925955203560188</v>
      </c>
      <c r="U500" s="3" t="n">
        <v>-0.0005579793566211</v>
      </c>
      <c r="V500" s="3" t="n">
        <v>0.7132779316139366</v>
      </c>
      <c r="W500" s="3" t="n">
        <v>0.0195867694050539</v>
      </c>
      <c r="X500" s="3" t="n">
        <v>0.3332616386129671</v>
      </c>
      <c r="Y500" s="3" t="n">
        <v>0.014752351117856</v>
      </c>
      <c r="Z500" s="3" t="n">
        <v>-3.794690822753257</v>
      </c>
      <c r="AA500" s="3" t="n">
        <v>-3.77986357960913</v>
      </c>
      <c r="AB500" s="3" t="n">
        <v>-3.828694120404715</v>
      </c>
      <c r="AC500" s="3" t="n">
        <v>0.0313262150301755</v>
      </c>
      <c r="AD500" s="3" t="n">
        <v>0.0407329898807646</v>
      </c>
      <c r="AE500" s="3" t="n">
        <v>-1.08984375</v>
      </c>
      <c r="AF500" s="3" t="n">
        <v>-0.1385313451555728</v>
      </c>
      <c r="AG500" s="3" t="n">
        <v>1.809936043695057</v>
      </c>
      <c r="AH500" s="3" t="n">
        <v>0.1185002963024214</v>
      </c>
      <c r="AI500" s="3" t="n">
        <v>2.13551255099455</v>
      </c>
    </row>
    <row r="501">
      <c r="A501" s="2" t="inlineStr">
        <is>
          <t>CLDT</t>
        </is>
      </c>
      <c r="B501" s="2" t="inlineStr">
        <is>
          <t>Real Estate</t>
        </is>
      </c>
      <c r="C501" s="3" t="n">
        <v>-0.0166439056442516</v>
      </c>
      <c r="D501" s="2" t="n">
        <v>343556664.0930176</v>
      </c>
      <c r="E501" s="19">
        <f>SQRT(D501)</f>
        <v/>
      </c>
      <c r="F501" s="22">
        <f>D501/SUM($D$2:$D$2546)</f>
        <v/>
      </c>
      <c r="G501" s="22">
        <f>E501/SUM($E$2:$E$2546)</f>
        <v/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1</v>
      </c>
      <c r="R501" s="2" t="n">
        <v>0</v>
      </c>
      <c r="S501" s="3" t="n">
        <v>19.6548626169916</v>
      </c>
      <c r="T501" s="3" t="n">
        <v>1.068142468199555</v>
      </c>
      <c r="U501" s="3" t="n">
        <v>-0.0007309120326423</v>
      </c>
      <c r="V501" s="3" t="n">
        <v>2.194950873652187</v>
      </c>
      <c r="W501" s="3" t="n">
        <v>0.0198722606622721</v>
      </c>
      <c r="X501" s="3" t="n">
        <v>0.4026921637881375</v>
      </c>
      <c r="Y501" s="3" t="n">
        <v>0.0140852895161463</v>
      </c>
      <c r="Z501" s="3" t="n">
        <v>-2.387126112996138</v>
      </c>
      <c r="AA501" s="3" t="n">
        <v>-2.313757004036488</v>
      </c>
      <c r="AB501" s="3" t="n">
        <v>-1.977587041246396</v>
      </c>
      <c r="AC501" s="3" t="n">
        <v>0.0625922948017035</v>
      </c>
      <c r="AD501" s="3" t="n">
        <v>0.2418349247258528</v>
      </c>
      <c r="AE501" s="3" t="n">
        <v>0.5739130434782609</v>
      </c>
      <c r="AF501" s="3" t="n">
        <v>0.1263228123469583</v>
      </c>
      <c r="AG501" s="3" t="n">
        <v>2.022442690574312</v>
      </c>
      <c r="AH501" s="3" t="n">
        <v>0.3111102552144342</v>
      </c>
      <c r="AI501" s="3" t="n">
        <v>1.465815751435505</v>
      </c>
    </row>
    <row r="502">
      <c r="A502" s="2" t="inlineStr">
        <is>
          <t>CLDX</t>
        </is>
      </c>
      <c r="B502" s="2" t="inlineStr">
        <is>
          <t>Health Care</t>
        </is>
      </c>
      <c r="C502" s="3" t="n">
        <v>-0.0020027740223362</v>
      </c>
      <c r="D502" s="2" t="n">
        <v>1660572265.080923</v>
      </c>
      <c r="E502" s="19">
        <f>SQRT(D502)</f>
        <v/>
      </c>
      <c r="F502" s="22">
        <f>D502/SUM($D$2:$D$2546)</f>
        <v/>
      </c>
      <c r="G502" s="22">
        <f>E502/SUM($E$2:$E$2546)</f>
        <v/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1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3" t="n">
        <v>21.23042811790693</v>
      </c>
      <c r="T502" s="3" t="n">
        <v>1.148615700482576</v>
      </c>
      <c r="U502" s="3" t="n">
        <v>-0.0009401287812659</v>
      </c>
      <c r="V502" s="3" t="n">
        <v>0.3946868280183282</v>
      </c>
      <c r="W502" s="3" t="n">
        <v>0.0423371779824516</v>
      </c>
      <c r="X502" s="3" t="n">
        <v>1.066965797078979</v>
      </c>
      <c r="Y502" s="3" t="n">
        <v>0.0396036199259751</v>
      </c>
      <c r="Z502" s="3" t="n">
        <v>-1.135830462562693</v>
      </c>
      <c r="AA502" s="3" t="n">
        <v>-1.077231650500356</v>
      </c>
      <c r="AB502" s="3" t="n">
        <v>-1.170525135134538</v>
      </c>
      <c r="AC502" s="3" t="n">
        <v>-0.1363385410926197</v>
      </c>
      <c r="AD502" s="3" t="n">
        <v>-0.1342356515807141</v>
      </c>
      <c r="AE502" s="3" t="n">
        <v>-0.1253985122210414</v>
      </c>
      <c r="AF502" s="3" t="n">
        <v>0.2225240304146143</v>
      </c>
      <c r="AG502" s="3" t="n">
        <v>1.000900292044759</v>
      </c>
      <c r="AH502" s="3" t="n">
        <v>0.0043774831854675</v>
      </c>
      <c r="AI502" s="3" t="n">
        <v>1.002281028858448</v>
      </c>
    </row>
    <row r="503">
      <c r="A503" s="2" t="inlineStr">
        <is>
          <t>CLF</t>
        </is>
      </c>
      <c r="B503" s="2" t="inlineStr">
        <is>
          <t>Materials</t>
        </is>
      </c>
      <c r="C503" s="3" t="n">
        <v>-0.0066068851051556</v>
      </c>
      <c r="D503" s="2" t="n">
        <v>6055990450.037846</v>
      </c>
      <c r="E503" s="19">
        <f>SQRT(D503)</f>
        <v/>
      </c>
      <c r="F503" s="22">
        <f>D503/SUM($D$2:$D$2546)</f>
        <v/>
      </c>
      <c r="G503" s="22">
        <f>E503/SUM($E$2:$E$2546)</f>
        <v/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1</v>
      </c>
      <c r="Q503" s="2" t="n">
        <v>0</v>
      </c>
      <c r="R503" s="2" t="n">
        <v>0</v>
      </c>
      <c r="S503" s="3" t="n">
        <v>22.52431377613808</v>
      </c>
      <c r="T503" s="3" t="n">
        <v>1.913101179042958</v>
      </c>
      <c r="U503" s="3" t="n">
        <v>-0.001407042722286</v>
      </c>
      <c r="V503" s="3" t="n">
        <v>0.9608667728271658</v>
      </c>
      <c r="W503" s="3" t="n">
        <v>0.0498613073144454</v>
      </c>
      <c r="X503" s="3" t="n">
        <v>0.5886037089219465</v>
      </c>
      <c r="Y503" s="3" t="n">
        <v>0.0473346415428128</v>
      </c>
      <c r="Z503" s="3" t="n">
        <v>-0.0461506067016906</v>
      </c>
      <c r="AA503" s="3" t="n">
        <v>0.1894561597055961</v>
      </c>
      <c r="AB503" s="3" t="n">
        <v>-0.260937337597315</v>
      </c>
      <c r="AC503" s="3" t="n">
        <v>-0.3190229601481499</v>
      </c>
      <c r="AD503" s="3" t="n">
        <v>-0.059445272077295</v>
      </c>
      <c r="AE503" s="3" t="n">
        <v>-0.8868246445497631</v>
      </c>
      <c r="AF503" s="3" t="n">
        <v>-0.0225494599002529</v>
      </c>
      <c r="AG503" s="3" t="n">
        <v>2.275926714836829</v>
      </c>
      <c r="AH503" s="3" t="n">
        <v>0.377460798202335</v>
      </c>
      <c r="AI503" s="3" t="n">
        <v>2.327891390273243</v>
      </c>
    </row>
    <row r="504">
      <c r="A504" s="2" t="inlineStr">
        <is>
          <t>CLFD</t>
        </is>
      </c>
      <c r="B504" s="2" t="inlineStr">
        <is>
          <t>Information Technology</t>
        </is>
      </c>
      <c r="C504" s="3" t="n">
        <v>-0.0713604910862037</v>
      </c>
      <c r="D504" s="2" t="n">
        <v>468169437.2297516</v>
      </c>
      <c r="E504" s="19">
        <f>SQRT(D504)</f>
        <v/>
      </c>
      <c r="F504" s="22">
        <f>D504/SUM($D$2:$D$2546)</f>
        <v/>
      </c>
      <c r="G504" s="22">
        <f>E504/SUM($E$2:$E$2546)</f>
        <v/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1</v>
      </c>
      <c r="P504" s="2" t="n">
        <v>0</v>
      </c>
      <c r="Q504" s="2" t="n">
        <v>0</v>
      </c>
      <c r="R504" s="2" t="n">
        <v>0</v>
      </c>
      <c r="S504" s="3" t="n">
        <v>19.96434083372203</v>
      </c>
      <c r="T504" s="3" t="n">
        <v>1.358227675410416</v>
      </c>
      <c r="U504" s="3" t="n">
        <v>0.0012241582673909</v>
      </c>
      <c r="V504" s="3" t="n">
        <v>0.5649151332153488</v>
      </c>
      <c r="W504" s="3" t="n">
        <v>0.0407014286660258</v>
      </c>
      <c r="X504" s="3" t="n">
        <v>0.4419390041363058</v>
      </c>
      <c r="Y504" s="3" t="n">
        <v>0.0447332237854882</v>
      </c>
      <c r="Z504" s="3" t="n">
        <v>-1.103210134778171</v>
      </c>
      <c r="AA504" s="3" t="n">
        <v>-1.388113333567041</v>
      </c>
      <c r="AB504" s="3" t="n">
        <v>-1.635051790678934</v>
      </c>
      <c r="AC504" s="3" t="n">
        <v>0.0137215279109461</v>
      </c>
      <c r="AD504" s="3" t="n">
        <v>0.031279273774579</v>
      </c>
      <c r="AE504" s="3" t="n">
        <v>-1.006818181818182</v>
      </c>
      <c r="AF504" s="3" t="n">
        <v>-0.3503406608772801</v>
      </c>
      <c r="AG504" s="3" t="n">
        <v>1.004425748105772</v>
      </c>
      <c r="AH504" s="3" t="n">
        <v>0.0688697531060341</v>
      </c>
      <c r="AI504" s="3" t="n">
        <v>1.007834359261332</v>
      </c>
    </row>
    <row r="505">
      <c r="A505" s="2" t="inlineStr">
        <is>
          <t>CLH</t>
        </is>
      </c>
      <c r="B505" s="2" t="inlineStr">
        <is>
          <t>Industrials</t>
        </is>
      </c>
      <c r="C505" s="3" t="n">
        <v>-0.0135886534650862</v>
      </c>
      <c r="D505" s="2" t="n">
        <v>13380934047.70355</v>
      </c>
      <c r="E505" s="19">
        <f>SQRT(D505)</f>
        <v/>
      </c>
      <c r="F505" s="22">
        <f>D505/SUM($D$2:$D$2546)</f>
        <v/>
      </c>
      <c r="G505" s="22">
        <f>E505/SUM($E$2:$E$2546)</f>
        <v/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1</v>
      </c>
      <c r="O505" s="2" t="n">
        <v>0</v>
      </c>
      <c r="P505" s="2" t="n">
        <v>0</v>
      </c>
      <c r="Q505" s="2" t="n">
        <v>0</v>
      </c>
      <c r="R505" s="2" t="n">
        <v>0</v>
      </c>
      <c r="S505" s="3" t="n">
        <v>23.31709669845535</v>
      </c>
      <c r="T505" s="3" t="n">
        <v>0.7682109246318443</v>
      </c>
      <c r="U505" s="3" t="n">
        <v>0.0003320041605686</v>
      </c>
      <c r="V505" s="3" t="n">
        <v>0.2028309077919557</v>
      </c>
      <c r="W505" s="3" t="n">
        <v>0.0151074724414063</v>
      </c>
      <c r="X505" s="3" t="n">
        <v>0.2809283644771908</v>
      </c>
      <c r="Y505" s="3" t="n">
        <v>0.0109430667172754</v>
      </c>
      <c r="Z505" s="3" t="n">
        <v>-1.778075870426146</v>
      </c>
      <c r="AA505" s="3" t="n">
        <v>-1.965438913473681</v>
      </c>
      <c r="AB505" s="3" t="n">
        <v>-1.948766175080719</v>
      </c>
      <c r="AC505" s="3" t="n">
        <v>0.0379360662110966</v>
      </c>
      <c r="AD505" s="3" t="n">
        <v>0.0726974661508735</v>
      </c>
      <c r="AE505" s="3" t="n">
        <v>0.1643771827706635</v>
      </c>
      <c r="AF505" s="3" t="n">
        <v>0.1281755587648038</v>
      </c>
      <c r="AG505" s="3" t="n">
        <v>1.206751635583675</v>
      </c>
      <c r="AH505" s="3" t="n">
        <v>0.4076585945914269</v>
      </c>
      <c r="AI505" s="3" t="n">
        <v>2.019330031277784</v>
      </c>
    </row>
    <row r="506">
      <c r="A506" s="2" t="inlineStr">
        <is>
          <t>CLMB</t>
        </is>
      </c>
      <c r="B506" s="2" t="inlineStr">
        <is>
          <t>Information Technology</t>
        </is>
      </c>
      <c r="C506" s="3" t="n">
        <v>-0.0390309277693638</v>
      </c>
      <c r="D506" s="2" t="n">
        <v>592054233.7585754</v>
      </c>
      <c r="E506" s="19">
        <f>SQRT(D506)</f>
        <v/>
      </c>
      <c r="F506" s="22">
        <f>D506/SUM($D$2:$D$2546)</f>
        <v/>
      </c>
      <c r="G506" s="22">
        <f>E506/SUM($E$2:$E$2546)</f>
        <v/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1</v>
      </c>
      <c r="P506" s="2" t="n">
        <v>0</v>
      </c>
      <c r="Q506" s="2" t="n">
        <v>0</v>
      </c>
      <c r="R506" s="2" t="n">
        <v>0</v>
      </c>
      <c r="S506" s="3" t="n">
        <v>20.19910879973092</v>
      </c>
      <c r="T506" s="3" t="n">
        <v>0.8641767453267668</v>
      </c>
      <c r="U506" s="3" t="n">
        <v>0.0008890264331312</v>
      </c>
      <c r="V506" s="3" t="n">
        <v>0.1776475768652107</v>
      </c>
      <c r="W506" s="3" t="n">
        <v>0.032496918555425</v>
      </c>
      <c r="X506" s="3" t="n">
        <v>0.4078321419243514</v>
      </c>
      <c r="Y506" s="3" t="n">
        <v>0.0305496230257184</v>
      </c>
      <c r="Z506" s="3" t="n">
        <v>-1.233027266319707</v>
      </c>
      <c r="AA506" s="3" t="n">
        <v>-0.9415403320526394</v>
      </c>
      <c r="AB506" s="3" t="n">
        <v>-1.566988525386736</v>
      </c>
      <c r="AC506" s="3" t="n">
        <v>0.0403206305078706</v>
      </c>
      <c r="AD506" s="3" t="n">
        <v>0.0537112956664831</v>
      </c>
      <c r="AE506" s="3" t="n">
        <v>0.1993150684931507</v>
      </c>
      <c r="AF506" s="3" t="n">
        <v>0.1699448221850414</v>
      </c>
      <c r="AG506" s="3" t="n">
        <v>1.000081073653836</v>
      </c>
      <c r="AH506" s="3" t="n">
        <v>0.0055076053445402</v>
      </c>
      <c r="AI506" s="3" t="n">
        <v>1.000456373541744</v>
      </c>
    </row>
    <row r="507">
      <c r="A507" s="2" t="inlineStr">
        <is>
          <t>CLMT</t>
        </is>
      </c>
      <c r="B507" s="2" t="inlineStr">
        <is>
          <t>Energy</t>
        </is>
      </c>
      <c r="C507" s="3" t="n">
        <v>-0.0385211651597084</v>
      </c>
      <c r="D507" s="2" t="n">
        <v>1239719243.780585</v>
      </c>
      <c r="E507" s="19">
        <f>SQRT(D507)</f>
        <v/>
      </c>
      <c r="F507" s="22">
        <f>D507/SUM($D$2:$D$2546)</f>
        <v/>
      </c>
      <c r="G507" s="22">
        <f>E507/SUM($E$2:$E$2546)</f>
        <v/>
      </c>
      <c r="H507" s="2" t="n">
        <v>0</v>
      </c>
      <c r="I507" s="2" t="n">
        <v>0</v>
      </c>
      <c r="J507" s="2" t="n">
        <v>0</v>
      </c>
      <c r="K507" s="2" t="n">
        <v>1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3" t="n">
        <v>20.93815077462133</v>
      </c>
      <c r="T507" s="3" t="n">
        <v>1.72268327886919</v>
      </c>
      <c r="U507" s="3" t="n">
        <v>0.0002343914501617</v>
      </c>
      <c r="V507" s="3" t="n">
        <v>-0.8144586002560303</v>
      </c>
      <c r="W507" s="3" t="n">
        <v>0.0389741144653922</v>
      </c>
      <c r="X507" s="3" t="n">
        <v>0.8567181061630837</v>
      </c>
      <c r="Y507" s="3" t="n">
        <v>0.0297027132250701</v>
      </c>
      <c r="Z507" s="3" t="n">
        <v>-1.655558818604969</v>
      </c>
      <c r="AA507" s="3" t="n">
        <v>-1.364027517720848</v>
      </c>
      <c r="AB507" s="3" t="n">
        <v>-1.354494083611576</v>
      </c>
      <c r="AC507" s="3" t="n">
        <v>-0.477204821146348</v>
      </c>
      <c r="AD507" s="3" t="inlineStr"/>
      <c r="AE507" s="3" t="n">
        <v>0.2021101992966002</v>
      </c>
      <c r="AF507" s="3" t="n">
        <v>0.0646454423716576</v>
      </c>
      <c r="AG507" s="3" t="n">
        <v>2.698368409269161</v>
      </c>
      <c r="AH507" s="3" t="n">
        <v>0.8418455553954761</v>
      </c>
      <c r="AI507" s="3" t="inlineStr"/>
    </row>
    <row r="508">
      <c r="A508" s="2" t="inlineStr">
        <is>
          <t>CLNE</t>
        </is>
      </c>
      <c r="B508" s="2" t="inlineStr">
        <is>
          <t>Energy</t>
        </is>
      </c>
      <c r="C508" s="3" t="n">
        <v>-0.0259754622718249</v>
      </c>
      <c r="D508" s="2" t="n">
        <v>513164318.8372443</v>
      </c>
      <c r="E508" s="19">
        <f>SQRT(D508)</f>
        <v/>
      </c>
      <c r="F508" s="22">
        <f>D508/SUM($D$2:$D$2546)</f>
        <v/>
      </c>
      <c r="G508" s="22">
        <f>E508/SUM($E$2:$E$2546)</f>
        <v/>
      </c>
      <c r="H508" s="2" t="n">
        <v>0</v>
      </c>
      <c r="I508" s="2" t="n">
        <v>0</v>
      </c>
      <c r="J508" s="2" t="n">
        <v>0</v>
      </c>
      <c r="K508" s="2" t="n">
        <v>1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3" t="n">
        <v>20.05610666147113</v>
      </c>
      <c r="T508" s="3" t="n">
        <v>1.781939090051626</v>
      </c>
      <c r="U508" s="3" t="n">
        <v>-0.0007301562830172</v>
      </c>
      <c r="V508" s="3" t="n">
        <v>1.151329073967408</v>
      </c>
      <c r="W508" s="3" t="n">
        <v>0.048598907294948</v>
      </c>
      <c r="X508" s="3" t="n">
        <v>0.7845365830318605</v>
      </c>
      <c r="Y508" s="3" t="n">
        <v>0.0417075424438984</v>
      </c>
      <c r="Z508" s="3" t="n">
        <v>-1.747355800736852</v>
      </c>
      <c r="AA508" s="3" t="n">
        <v>-1.431049553351733</v>
      </c>
      <c r="AB508" s="3" t="n">
        <v>-1.5280272765048</v>
      </c>
      <c r="AC508" s="3" t="n">
        <v>-0.1577662300906727</v>
      </c>
      <c r="AD508" s="3" t="n">
        <v>-0.0801146893711429</v>
      </c>
      <c r="AE508" s="3" t="n">
        <v>0.0052631578947369</v>
      </c>
      <c r="AF508" s="3" t="n">
        <v>0.1280699140446482</v>
      </c>
      <c r="AG508" s="3" t="n">
        <v>1.5414912724829</v>
      </c>
      <c r="AH508" s="3" t="n">
        <v>0.3350148721639155</v>
      </c>
      <c r="AI508" s="3" t="n">
        <v>1.470318421315424</v>
      </c>
    </row>
    <row r="509">
      <c r="A509" s="2" t="inlineStr">
        <is>
          <t>CLOV</t>
        </is>
      </c>
      <c r="B509" s="2" t="inlineStr">
        <is>
          <t>Health Care</t>
        </is>
      </c>
      <c r="C509" s="3" t="n">
        <v>-0.0192684011617017</v>
      </c>
      <c r="D509" s="2" t="n">
        <v>1111678784.202158</v>
      </c>
      <c r="E509" s="19">
        <f>SQRT(D509)</f>
        <v/>
      </c>
      <c r="F509" s="22">
        <f>D509/SUM($D$2:$D$2546)</f>
        <v/>
      </c>
      <c r="G509" s="22">
        <f>E509/SUM($E$2:$E$2546)</f>
        <v/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1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3" t="n">
        <v>20.82913712791825</v>
      </c>
      <c r="T509" s="3" t="n">
        <v>0.605079414959781</v>
      </c>
      <c r="U509" s="3" t="n">
        <v>0.001277268529346</v>
      </c>
      <c r="V509" s="3" t="n">
        <v>0.3096029220770047</v>
      </c>
      <c r="W509" s="3" t="n">
        <v>0.0484308676558576</v>
      </c>
      <c r="X509" s="3" t="n">
        <v>1.04428182681003</v>
      </c>
      <c r="Y509" s="3" t="n">
        <v>0.0516621162877884</v>
      </c>
      <c r="Z509" s="3" t="n">
        <v>-0.679302770663011</v>
      </c>
      <c r="AA509" s="3" t="n">
        <v>-0.7702732722986139</v>
      </c>
      <c r="AB509" s="3" t="n">
        <v>-0.9675628540247392</v>
      </c>
      <c r="AC509" s="3" t="n">
        <v>-0.0380613542340532</v>
      </c>
      <c r="AD509" s="3" t="n">
        <v>-0.0366436785327659</v>
      </c>
      <c r="AE509" s="3" t="n">
        <v>0.6081273222201139</v>
      </c>
      <c r="AF509" s="3" t="n">
        <v>-0.0106613909944613</v>
      </c>
      <c r="AG509" s="3" t="n">
        <v>1.002087833313889</v>
      </c>
      <c r="AH509" s="3" t="n">
        <v>0.0063757963223516</v>
      </c>
      <c r="AI509" s="3" t="n">
        <v>1.006743584007159</v>
      </c>
    </row>
    <row r="510">
      <c r="A510" s="2" t="inlineStr">
        <is>
          <t>CLPT</t>
        </is>
      </c>
      <c r="B510" s="2" t="inlineStr">
        <is>
          <t>Health Care</t>
        </is>
      </c>
      <c r="C510" s="3" t="n">
        <v>-0.0203396645095582</v>
      </c>
      <c r="D510" s="2" t="n">
        <v>354599833.6296158</v>
      </c>
      <c r="E510" s="19">
        <f>SQRT(D510)</f>
        <v/>
      </c>
      <c r="F510" s="22">
        <f>D510/SUM($D$2:$D$2546)</f>
        <v/>
      </c>
      <c r="G510" s="22">
        <f>E510/SUM($E$2:$E$2546)</f>
        <v/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1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3" t="n">
        <v>19.68650048242665</v>
      </c>
      <c r="T510" s="3" t="n">
        <v>1.972153550686814</v>
      </c>
      <c r="U510" s="3" t="n">
        <v>0.0001143578373607</v>
      </c>
      <c r="V510" s="3" t="n">
        <v>0.0556768450732603</v>
      </c>
      <c r="W510" s="3" t="n">
        <v>0.0433152350051576</v>
      </c>
      <c r="X510" s="3" t="n">
        <v>0.7667726983041638</v>
      </c>
      <c r="Y510" s="3" t="n">
        <v>0.0336543539754604</v>
      </c>
      <c r="Z510" s="3" t="n">
        <v>-1.269301867677117</v>
      </c>
      <c r="AA510" s="3" t="n">
        <v>-1.219138583966882</v>
      </c>
      <c r="AB510" s="3" t="n">
        <v>-1.628678077707976</v>
      </c>
      <c r="AC510" s="3" t="n">
        <v>-0.0658432345018731</v>
      </c>
      <c r="AD510" s="3" t="n">
        <v>-0.058781753467408</v>
      </c>
      <c r="AE510" s="3" t="n">
        <v>-0.0336700336700336</v>
      </c>
      <c r="AF510" s="3" t="n">
        <v>0.211191496285048</v>
      </c>
      <c r="AG510" s="3" t="n">
        <v>1.081345215830329</v>
      </c>
      <c r="AH510" s="3" t="n">
        <v>0.5639663427126247</v>
      </c>
      <c r="AI510" s="3" t="n">
        <v>2.461024160461936</v>
      </c>
    </row>
    <row r="511">
      <c r="A511" s="2" t="inlineStr">
        <is>
          <t>CLSK</t>
        </is>
      </c>
      <c r="B511" s="2" t="inlineStr">
        <is>
          <t>Information Technology</t>
        </is>
      </c>
      <c r="C511" s="3" t="n">
        <v>-0.0020080787558089</v>
      </c>
      <c r="D511" s="2" t="n">
        <v>2549856610.903396</v>
      </c>
      <c r="E511" s="19">
        <f>SQRT(D511)</f>
        <v/>
      </c>
      <c r="F511" s="22">
        <f>D511/SUM($D$2:$D$2546)</f>
        <v/>
      </c>
      <c r="G511" s="22">
        <f>E511/SUM($E$2:$E$2546)</f>
        <v/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1</v>
      </c>
      <c r="P511" s="2" t="n">
        <v>0</v>
      </c>
      <c r="Q511" s="2" t="n">
        <v>0</v>
      </c>
      <c r="R511" s="2" t="n">
        <v>0</v>
      </c>
      <c r="S511" s="3" t="n">
        <v>21.65930296351745</v>
      </c>
      <c r="T511" s="3" t="n">
        <v>2.003908664423884</v>
      </c>
      <c r="U511" s="3" t="n">
        <v>0.0004481829318686</v>
      </c>
      <c r="V511" s="3" t="n">
        <v>0.8419642072498238</v>
      </c>
      <c r="W511" s="3" t="n">
        <v>0.0512773819359063</v>
      </c>
      <c r="X511" s="3" t="n">
        <v>0.6190830290671288</v>
      </c>
      <c r="Y511" s="3" t="n">
        <v>0.0383073034835189</v>
      </c>
      <c r="Z511" s="3" t="n">
        <v>0.5675665828036195</v>
      </c>
      <c r="AA511" s="3" t="n">
        <v>0.7712844732368064</v>
      </c>
      <c r="AB511" s="3" t="n">
        <v>0.7995559059695249</v>
      </c>
      <c r="AC511" s="3" t="n">
        <v>0.4037717241030406</v>
      </c>
      <c r="AD511" s="3" t="n">
        <v>0.5526114660623105</v>
      </c>
      <c r="AE511" s="3" t="n">
        <v>0.1313131313131313</v>
      </c>
      <c r="AF511" s="3" t="n">
        <v>0.5467137329301327</v>
      </c>
      <c r="AG511" s="3" t="n">
        <v>1.252529886287161</v>
      </c>
      <c r="AH511" s="3" t="n">
        <v>0.2644698252669322</v>
      </c>
      <c r="AI511" s="3" t="n">
        <v>1.299929479320766</v>
      </c>
    </row>
    <row r="512">
      <c r="A512" s="2" t="inlineStr">
        <is>
          <t>CLVT</t>
        </is>
      </c>
      <c r="B512" s="2" t="inlineStr">
        <is>
          <t>Industrials</t>
        </is>
      </c>
      <c r="C512" s="3" t="n">
        <v>0.0116686768300396</v>
      </c>
      <c r="D512" s="2" t="n">
        <v>2817713545.330473</v>
      </c>
      <c r="E512" s="19">
        <f>SQRT(D512)</f>
        <v/>
      </c>
      <c r="F512" s="22">
        <f>D512/SUM($D$2:$D$2546)</f>
        <v/>
      </c>
      <c r="G512" s="22">
        <f>E512/SUM($E$2:$E$2546)</f>
        <v/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1</v>
      </c>
      <c r="O512" s="2" t="n">
        <v>0</v>
      </c>
      <c r="P512" s="2" t="n">
        <v>0</v>
      </c>
      <c r="Q512" s="2" t="n">
        <v>0</v>
      </c>
      <c r="R512" s="2" t="n">
        <v>0</v>
      </c>
      <c r="S512" s="3" t="n">
        <v>21.75919159349252</v>
      </c>
      <c r="T512" s="3" t="n">
        <v>1.490291239709882</v>
      </c>
      <c r="U512" s="3" t="n">
        <v>-0.0016884983996722</v>
      </c>
      <c r="V512" s="3" t="n">
        <v>1.772394503435683</v>
      </c>
      <c r="W512" s="3" t="n">
        <v>0.0338050883524447</v>
      </c>
      <c r="X512" s="3" t="n">
        <v>0.8575263004530282</v>
      </c>
      <c r="Y512" s="3" t="n">
        <v>0.0239434988945578</v>
      </c>
      <c r="Z512" s="3" t="n">
        <v>-1.892812001709282</v>
      </c>
      <c r="AA512" s="3" t="n">
        <v>-1.804350087124261</v>
      </c>
      <c r="AB512" s="3" t="n">
        <v>-1.7778873683431</v>
      </c>
      <c r="AC512" s="3" t="n">
        <v>-0.1022105318254493</v>
      </c>
      <c r="AD512" s="3" t="n">
        <v>0.1687893365839712</v>
      </c>
      <c r="AE512" s="3" t="n">
        <v>0.1390326209223847</v>
      </c>
      <c r="AF512" s="3" t="n">
        <v>0.0826315031577215</v>
      </c>
      <c r="AG512" s="3" t="n">
        <v>2.603001840795797</v>
      </c>
      <c r="AH512" s="3" t="n">
        <v>0.4015952789549259</v>
      </c>
      <c r="AI512" s="3" t="n">
        <v>1.904427224124467</v>
      </c>
    </row>
    <row r="513">
      <c r="A513" s="2" t="inlineStr">
        <is>
          <t>CLW</t>
        </is>
      </c>
      <c r="B513" s="2" t="inlineStr">
        <is>
          <t>Materials</t>
        </is>
      </c>
      <c r="C513" s="3" t="n">
        <v>-0.0389572807757084</v>
      </c>
      <c r="D513" s="2" t="n">
        <v>365192940.831768</v>
      </c>
      <c r="E513" s="19">
        <f>SQRT(D513)</f>
        <v/>
      </c>
      <c r="F513" s="22">
        <f>D513/SUM($D$2:$D$2546)</f>
        <v/>
      </c>
      <c r="G513" s="22">
        <f>E513/SUM($E$2:$E$2546)</f>
        <v/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1</v>
      </c>
      <c r="Q513" s="2" t="n">
        <v>0</v>
      </c>
      <c r="R513" s="2" t="n">
        <v>0</v>
      </c>
      <c r="S513" s="3" t="n">
        <v>19.71593637690289</v>
      </c>
      <c r="T513" s="3" t="n">
        <v>0.8121944611052652</v>
      </c>
      <c r="U513" s="3" t="n">
        <v>-0.0002988772385117</v>
      </c>
      <c r="V513" s="3" t="n">
        <v>2.291117670824419</v>
      </c>
      <c r="W513" s="3" t="n">
        <v>0.0344256362454973</v>
      </c>
      <c r="X513" s="3" t="n">
        <v>0.4352976960527802</v>
      </c>
      <c r="Y513" s="3" t="n">
        <v>0.0350311951650462</v>
      </c>
      <c r="Z513" s="3" t="n">
        <v>-0.980476223863082</v>
      </c>
      <c r="AA513" s="3" t="n">
        <v>-1.269757032452746</v>
      </c>
      <c r="AB513" s="3" t="n">
        <v>-0.8618938549520281</v>
      </c>
      <c r="AC513" s="3" t="n">
        <v>0.0295734084437716</v>
      </c>
      <c r="AD513" s="3" t="n">
        <v>0.2814950359277521</v>
      </c>
      <c r="AE513" s="3" t="n">
        <v>0.7795282599020916</v>
      </c>
      <c r="AF513" s="3" t="n">
        <v>-0.08937162851727649</v>
      </c>
      <c r="AG513" s="3" t="n">
        <v>1.899524506831387</v>
      </c>
      <c r="AH513" s="3" t="n">
        <v>0.2077771682818309</v>
      </c>
      <c r="AI513" s="3" t="n">
        <v>1.392613840086052</v>
      </c>
    </row>
    <row r="514">
      <c r="A514" s="2" t="inlineStr">
        <is>
          <t>CLX</t>
        </is>
      </c>
      <c r="B514" s="2" t="inlineStr">
        <is>
          <t>Consumer Staples</t>
        </is>
      </c>
      <c r="C514" s="3" t="n">
        <v>-0.0107171108994228</v>
      </c>
      <c r="D514" s="2" t="n">
        <v>14544079450.42041</v>
      </c>
      <c r="E514" s="19">
        <f>SQRT(D514)</f>
        <v/>
      </c>
      <c r="F514" s="22">
        <f>D514/SUM($D$2:$D$2546)</f>
        <v/>
      </c>
      <c r="G514" s="22">
        <f>E514/SUM($E$2:$E$2546)</f>
        <v/>
      </c>
      <c r="H514" s="2" t="n">
        <v>0</v>
      </c>
      <c r="I514" s="2" t="n">
        <v>0</v>
      </c>
      <c r="J514" s="2" t="n">
        <v>1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3" t="n">
        <v>23.40044983712929</v>
      </c>
      <c r="T514" s="3" t="n">
        <v>0.3696332685692207</v>
      </c>
      <c r="U514" s="3" t="n">
        <v>-0.0009016610558691</v>
      </c>
      <c r="V514" s="3" t="n">
        <v>0.0220708365279674</v>
      </c>
      <c r="W514" s="3" t="n">
        <v>0.0139001007614215</v>
      </c>
      <c r="X514" s="3" t="n">
        <v>0.3319683715195182</v>
      </c>
      <c r="Y514" s="3" t="n">
        <v>0.0124469385531951</v>
      </c>
      <c r="Z514" s="3" t="n">
        <v>-1.116563619771714</v>
      </c>
      <c r="AA514" s="3" t="n">
        <v>-1.132135473552718</v>
      </c>
      <c r="AB514" s="3" t="n">
        <v>-1.375975460724382</v>
      </c>
      <c r="AC514" s="3" t="n">
        <v>0.09130863211570341</v>
      </c>
      <c r="AD514" s="3" t="n">
        <v>0.092683762117446</v>
      </c>
      <c r="AE514" s="3" t="n">
        <v>-0.3956521739130434</v>
      </c>
      <c r="AF514" s="3" t="n">
        <v>-0.004251908130903</v>
      </c>
      <c r="AG514" s="3" t="n">
        <v>1.170791146216421</v>
      </c>
      <c r="AH514" s="3" t="n">
        <v>0.5178924653839238</v>
      </c>
      <c r="AI514" s="3" t="n">
        <v>8.738317757009346</v>
      </c>
    </row>
    <row r="515">
      <c r="A515" s="2" t="inlineStr">
        <is>
          <t>CMA</t>
        </is>
      </c>
      <c r="B515" s="2" t="inlineStr">
        <is>
          <t>Financials</t>
        </is>
      </c>
      <c r="C515" s="3" t="n">
        <v>0.0040563245055438</v>
      </c>
      <c r="D515" s="2" t="n">
        <v>8658482970.30867</v>
      </c>
      <c r="E515" s="19">
        <f>SQRT(D515)</f>
        <v/>
      </c>
      <c r="F515" s="22">
        <f>D515/SUM($D$2:$D$2546)</f>
        <v/>
      </c>
      <c r="G515" s="22">
        <f>E515/SUM($E$2:$E$2546)</f>
        <v/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1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3" t="n">
        <v>22.88180536753681</v>
      </c>
      <c r="T515" s="3" t="n">
        <v>1.161693474289812</v>
      </c>
      <c r="U515" s="3" t="n">
        <v>0.0006044194581428</v>
      </c>
      <c r="V515" s="3" t="n">
        <v>0.7922865961074294</v>
      </c>
      <c r="W515" s="3" t="n">
        <v>0.0206344088713418</v>
      </c>
      <c r="X515" s="3" t="n">
        <v>0.2353326815263156</v>
      </c>
      <c r="Y515" s="3" t="n">
        <v>0.0140988563595925</v>
      </c>
      <c r="Z515" s="3" t="n">
        <v>-0.7953469096055562</v>
      </c>
      <c r="AA515" s="3" t="n">
        <v>-1.168161878758959</v>
      </c>
      <c r="AB515" s="3" t="n">
        <v>-1.099147817292585</v>
      </c>
      <c r="AC515" s="3" t="n">
        <v>0.0919329636299582</v>
      </c>
      <c r="AD515" s="3" t="n">
        <v>0.103482330920154</v>
      </c>
      <c r="AE515" s="3" t="n">
        <v>-0.2613240418118467</v>
      </c>
      <c r="AF515" s="3" t="n">
        <v>0.0266626677663642</v>
      </c>
      <c r="AG515" s="3" t="n">
        <v>1.66547454326108</v>
      </c>
      <c r="AH515" s="3" t="n">
        <v>0.1113889316305072</v>
      </c>
      <c r="AI515" s="3" t="n">
        <v>1.839941690962099</v>
      </c>
    </row>
    <row r="516">
      <c r="A516" s="2" t="inlineStr">
        <is>
          <t>CMC</t>
        </is>
      </c>
      <c r="B516" s="2" t="inlineStr">
        <is>
          <t>Materials</t>
        </is>
      </c>
      <c r="C516" s="3" t="n">
        <v>-0.0213013689197764</v>
      </c>
      <c r="D516" s="2" t="n">
        <v>6438142530.182869</v>
      </c>
      <c r="E516" s="19">
        <f>SQRT(D516)</f>
        <v/>
      </c>
      <c r="F516" s="22">
        <f>D516/SUM($D$2:$D$2546)</f>
        <v/>
      </c>
      <c r="G516" s="22">
        <f>E516/SUM($E$2:$E$2546)</f>
        <v/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1</v>
      </c>
      <c r="Q516" s="2" t="n">
        <v>0</v>
      </c>
      <c r="R516" s="2" t="n">
        <v>0</v>
      </c>
      <c r="S516" s="3" t="n">
        <v>22.58550590846937</v>
      </c>
      <c r="T516" s="3" t="n">
        <v>1.260057085234887</v>
      </c>
      <c r="U516" s="3" t="n">
        <v>4.724368667927116e-05</v>
      </c>
      <c r="V516" s="3" t="n">
        <v>0.6364416414812759</v>
      </c>
      <c r="W516" s="3" t="n">
        <v>0.0240265906631413</v>
      </c>
      <c r="X516" s="3" t="n">
        <v>0.3442515336635779</v>
      </c>
      <c r="Y516" s="3" t="n">
        <v>0.0179282421638047</v>
      </c>
      <c r="Z516" s="3" t="n">
        <v>-1.786125773283608</v>
      </c>
      <c r="AA516" s="3" t="n">
        <v>-1.670141913666584</v>
      </c>
      <c r="AB516" s="3" t="n">
        <v>-1.659128550197605</v>
      </c>
      <c r="AC516" s="3" t="n">
        <v>0.0516459519871107</v>
      </c>
      <c r="AD516" s="3" t="n">
        <v>0.0966129589526705</v>
      </c>
      <c r="AE516" s="3" t="n">
        <v>-0.4093432007400554</v>
      </c>
      <c r="AF516" s="3" t="n">
        <v>-0.0577738721804364</v>
      </c>
      <c r="AG516" s="3" t="n">
        <v>1.202361938073309</v>
      </c>
      <c r="AH516" s="3" t="n">
        <v>0.1922023191035861</v>
      </c>
      <c r="AI516" s="3" t="n">
        <v>1.317958356091102</v>
      </c>
    </row>
    <row r="517">
      <c r="A517" s="2" t="inlineStr">
        <is>
          <t>CMCL</t>
        </is>
      </c>
      <c r="B517" s="2" t="inlineStr">
        <is>
          <t>Materials</t>
        </is>
      </c>
      <c r="C517" s="3" t="n">
        <v>-0.0597702271320045</v>
      </c>
      <c r="D517" s="2" t="n">
        <v>465824421.7187805</v>
      </c>
      <c r="E517" s="19">
        <f>SQRT(D517)</f>
        <v/>
      </c>
      <c r="F517" s="22">
        <f>D517/SUM($D$2:$D$2546)</f>
        <v/>
      </c>
      <c r="G517" s="22">
        <f>E517/SUM($E$2:$E$2546)</f>
        <v/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1</v>
      </c>
      <c r="Q517" s="2" t="n">
        <v>0</v>
      </c>
      <c r="R517" s="2" t="n">
        <v>0</v>
      </c>
      <c r="S517" s="3" t="n">
        <v>19.95931934366396</v>
      </c>
      <c r="T517" s="3" t="n">
        <v>0.2513982413398965</v>
      </c>
      <c r="U517" s="3" t="n">
        <v>0.0033063888966557</v>
      </c>
      <c r="V517" s="3" t="n">
        <v>0.511849505700545</v>
      </c>
      <c r="W517" s="3" t="n">
        <v>0.0391564078444003</v>
      </c>
      <c r="X517" s="3" t="n">
        <v>0.5347325439280055</v>
      </c>
      <c r="Y517" s="3" t="n">
        <v>0.0427622009140164</v>
      </c>
      <c r="Z517" s="3" t="n">
        <v>-1.662561978313928</v>
      </c>
      <c r="AA517" s="3" t="n">
        <v>-1.649545707602653</v>
      </c>
      <c r="AB517" s="3" t="n">
        <v>-2.173726801595088</v>
      </c>
      <c r="AC517" s="3" t="n">
        <v>0.1759203600739341</v>
      </c>
      <c r="AD517" s="3" t="n">
        <v>0.2090573088475618</v>
      </c>
      <c r="AE517" s="3" t="n">
        <v>-0.334</v>
      </c>
      <c r="AF517" s="3" t="n">
        <v>0.1277444018739993</v>
      </c>
      <c r="AG517" s="3" t="n">
        <v>1.026237353453698</v>
      </c>
      <c r="AH517" s="3" t="n">
        <v>0.0718868763281573</v>
      </c>
      <c r="AI517" s="3" t="n">
        <v>1.051259898000268</v>
      </c>
    </row>
    <row r="518">
      <c r="A518" s="2" t="inlineStr">
        <is>
          <t>CMCO</t>
        </is>
      </c>
      <c r="B518" s="2" t="inlineStr">
        <is>
          <t>Industrials</t>
        </is>
      </c>
      <c r="C518" s="3" t="n">
        <v>-0.0268833165451612</v>
      </c>
      <c r="D518" s="2" t="n">
        <v>431284437.4480619</v>
      </c>
      <c r="E518" s="19">
        <f>SQRT(D518)</f>
        <v/>
      </c>
      <c r="F518" s="22">
        <f>D518/SUM($D$2:$D$2546)</f>
        <v/>
      </c>
      <c r="G518" s="22">
        <f>E518/SUM($E$2:$E$2546)</f>
        <v/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1</v>
      </c>
      <c r="O518" s="2" t="n">
        <v>0</v>
      </c>
      <c r="P518" s="2" t="n">
        <v>0</v>
      </c>
      <c r="Q518" s="2" t="n">
        <v>0</v>
      </c>
      <c r="R518" s="2" t="n">
        <v>0</v>
      </c>
      <c r="S518" s="3" t="n">
        <v>19.88227837807364</v>
      </c>
      <c r="T518" s="3" t="n">
        <v>1.663273670355306</v>
      </c>
      <c r="U518" s="3" t="n">
        <v>-0.0033844586722966</v>
      </c>
      <c r="V518" s="3" t="n">
        <v>2.11202380820823</v>
      </c>
      <c r="W518" s="3" t="n">
        <v>0.0425405024267537</v>
      </c>
      <c r="X518" s="3" t="n">
        <v>3.989447852746156</v>
      </c>
      <c r="Y518" s="3" t="n">
        <v>0.0365023030298826</v>
      </c>
      <c r="Z518" s="3" t="n">
        <v>-1.159457484183842</v>
      </c>
      <c r="AA518" s="3" t="n">
        <v>-1.105400776668186</v>
      </c>
      <c r="AB518" s="3" t="n">
        <v>-1.22076953842571</v>
      </c>
      <c r="AC518" s="3" t="n">
        <v>-0.0176032319759144</v>
      </c>
      <c r="AD518" s="3" t="n">
        <v>0.0532085046606012</v>
      </c>
      <c r="AE518" s="3" t="n">
        <v>-0.3331868131868132</v>
      </c>
      <c r="AF518" s="3" t="n">
        <v>0.0258384515529033</v>
      </c>
      <c r="AG518" s="3" t="n">
        <v>1.980315919817802</v>
      </c>
      <c r="AH518" s="3" t="n">
        <v>0.2661612687107406</v>
      </c>
      <c r="AI518" s="3" t="n">
        <v>1.464159502372972</v>
      </c>
    </row>
    <row r="519">
      <c r="A519" s="2" t="inlineStr">
        <is>
          <t>CMCSA</t>
        </is>
      </c>
      <c r="B519" s="2" t="inlineStr">
        <is>
          <t>Communication</t>
        </is>
      </c>
      <c r="C519" s="3" t="n">
        <v>-0.0012151377911629</v>
      </c>
      <c r="D519" s="2" t="n">
        <v>108346077616.9548</v>
      </c>
      <c r="E519" s="19">
        <f>SQRT(D519)</f>
        <v/>
      </c>
      <c r="F519" s="22">
        <f>D519/SUM($D$2:$D$2546)</f>
        <v/>
      </c>
      <c r="G519" s="22">
        <f>E519/SUM($E$2:$E$2546)</f>
        <v/>
      </c>
      <c r="H519" s="2" t="n">
        <v>1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3" t="n">
        <v>25.40859636323017</v>
      </c>
      <c r="T519" s="3" t="n">
        <v>0.6969935155291742</v>
      </c>
      <c r="U519" s="3" t="n">
        <v>-0.0003984792272345</v>
      </c>
      <c r="V519" s="3" t="n">
        <v>0.8939040723043584</v>
      </c>
      <c r="W519" s="3" t="n">
        <v>0.0167768749646516</v>
      </c>
      <c r="X519" s="3" t="n">
        <v>0.2966178637155747</v>
      </c>
      <c r="Y519" s="3" t="n">
        <v>0.0127891246745106</v>
      </c>
      <c r="Z519" s="3" t="n">
        <v>-1.926383348482185</v>
      </c>
      <c r="AA519" s="3" t="n">
        <v>-2.048419999373603</v>
      </c>
      <c r="AB519" s="3" t="n">
        <v>-1.97960713581222</v>
      </c>
      <c r="AC519" s="3" t="n">
        <v>0.410647076281768</v>
      </c>
      <c r="AD519" s="3" t="n">
        <v>0.5640074965707607</v>
      </c>
      <c r="AE519" s="3" t="n">
        <v>0.4668401000643393</v>
      </c>
      <c r="AF519" s="3" t="n">
        <v>0.009423826793553801</v>
      </c>
      <c r="AG519" s="3" t="n">
        <v>1.884277512460749</v>
      </c>
      <c r="AH519" s="3" t="n">
        <v>0.3707431075406244</v>
      </c>
      <c r="AI519" s="3" t="n">
        <v>1.98923088042457</v>
      </c>
    </row>
    <row r="520">
      <c r="A520" s="2" t="inlineStr">
        <is>
          <t>CME</t>
        </is>
      </c>
      <c r="B520" s="2" t="inlineStr">
        <is>
          <t>Financials</t>
        </is>
      </c>
      <c r="C520" s="3" t="n">
        <v>0.0028434278577267</v>
      </c>
      <c r="D520" s="2" t="n">
        <v>97558267612.71054</v>
      </c>
      <c r="E520" s="19">
        <f>SQRT(D520)</f>
        <v/>
      </c>
      <c r="F520" s="22">
        <f>D520/SUM($D$2:$D$2546)</f>
        <v/>
      </c>
      <c r="G520" s="22">
        <f>E520/SUM($E$2:$E$2546)</f>
        <v/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1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3" t="n">
        <v>25.30371565298918</v>
      </c>
      <c r="T520" s="3" t="n">
        <v>-0.07891159780661899</v>
      </c>
      <c r="U520" s="3" t="n">
        <v>0.0010863745397972</v>
      </c>
      <c r="V520" s="3" t="n">
        <v>0.2843326422125394</v>
      </c>
      <c r="W520" s="3" t="n">
        <v>0.0122208877080535</v>
      </c>
      <c r="X520" s="3" t="n">
        <v>0.2859981633182432</v>
      </c>
      <c r="Y520" s="3" t="n">
        <v>0.0120375334984419</v>
      </c>
      <c r="Z520" s="3" t="n">
        <v>-2.095558317232685</v>
      </c>
      <c r="AA520" s="3" t="n">
        <v>-2.006115240151339</v>
      </c>
      <c r="AB520" s="3" t="n">
        <v>-2.058654236886762</v>
      </c>
      <c r="AC520" s="3" t="n">
        <v>0.0420302666328381</v>
      </c>
      <c r="AD520" s="3" t="n">
        <v>0.0454497615476549</v>
      </c>
      <c r="AE520" s="3" t="n">
        <v>0.1037571385632702</v>
      </c>
      <c r="AF520" s="3" t="n">
        <v>0.0911509424271994</v>
      </c>
      <c r="AG520" s="3" t="n">
        <v>1.035060073161389</v>
      </c>
      <c r="AH520" s="3" t="n">
        <v>0.0190120451121968</v>
      </c>
      <c r="AI520" s="3" t="n">
        <v>1.12330653592415</v>
      </c>
    </row>
    <row r="521">
      <c r="A521" s="2" t="inlineStr">
        <is>
          <t>CMG</t>
        </is>
      </c>
      <c r="B521" s="2" t="inlineStr">
        <is>
          <t>Consumer Discretionary</t>
        </is>
      </c>
      <c r="C521" s="3" t="n">
        <v>-0.00715528457246</v>
      </c>
      <c r="D521" s="2" t="n">
        <v>56713572202.91138</v>
      </c>
      <c r="E521" s="19">
        <f>SQRT(D521)</f>
        <v/>
      </c>
      <c r="F521" s="22">
        <f>D521/SUM($D$2:$D$2546)</f>
        <v/>
      </c>
      <c r="G521" s="22">
        <f>E521/SUM($E$2:$E$2546)</f>
        <v/>
      </c>
      <c r="H521" s="2" t="n">
        <v>0</v>
      </c>
      <c r="I521" s="2" t="n">
        <v>1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3" t="n">
        <v>24.76127938769406</v>
      </c>
      <c r="T521" s="3" t="n">
        <v>0.9133631471696032</v>
      </c>
      <c r="U521" s="3" t="n">
        <v>-7.922285772823588e-05</v>
      </c>
      <c r="V521" s="3" t="n">
        <v>0.0622107700671142</v>
      </c>
      <c r="W521" s="3" t="n">
        <v>0.0250474568808698</v>
      </c>
      <c r="X521" s="3" t="n">
        <v>0.3824939139511593</v>
      </c>
      <c r="Y521" s="3" t="n">
        <v>0.0247868339859764</v>
      </c>
      <c r="Z521" s="3" t="n">
        <v>-1.025838723040356</v>
      </c>
      <c r="AA521" s="3" t="n">
        <v>-1.39176957403948</v>
      </c>
      <c r="AB521" s="3" t="n">
        <v>-1.566852225276791</v>
      </c>
      <c r="AC521" s="3" t="n">
        <v>0.0307599738869992</v>
      </c>
      <c r="AD521" s="3" t="n">
        <v>0.0371743115114828</v>
      </c>
      <c r="AE521" s="3" t="n">
        <v>0.2677805373673516</v>
      </c>
      <c r="AF521" s="3" t="n">
        <v>0.1347679659870301</v>
      </c>
      <c r="AG521" s="3" t="n">
        <v>1.079228548396204</v>
      </c>
      <c r="AH521" s="3" t="n">
        <v>0.5157721705758053</v>
      </c>
      <c r="AI521" s="3" t="n">
        <v>2.273550356485398</v>
      </c>
    </row>
    <row r="522">
      <c r="A522" s="2" t="inlineStr">
        <is>
          <t>CMI</t>
        </is>
      </c>
      <c r="B522" s="2" t="inlineStr">
        <is>
          <t>Industrials</t>
        </is>
      </c>
      <c r="C522" s="3" t="n">
        <v>-0.00492853355508</v>
      </c>
      <c r="D522" s="2" t="n">
        <v>55668353501.92615</v>
      </c>
      <c r="E522" s="19">
        <f>SQRT(D522)</f>
        <v/>
      </c>
      <c r="F522" s="22">
        <f>D522/SUM($D$2:$D$2546)</f>
        <v/>
      </c>
      <c r="G522" s="22">
        <f>E522/SUM($E$2:$E$2546)</f>
        <v/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1</v>
      </c>
      <c r="O522" s="2" t="n">
        <v>0</v>
      </c>
      <c r="P522" s="2" t="n">
        <v>0</v>
      </c>
      <c r="Q522" s="2" t="n">
        <v>0</v>
      </c>
      <c r="R522" s="2" t="n">
        <v>0</v>
      </c>
      <c r="S522" s="3" t="n">
        <v>24.74267766266576</v>
      </c>
      <c r="T522" s="3" t="n">
        <v>1.262278243543456</v>
      </c>
      <c r="U522" s="3" t="n">
        <v>0.0006978657925462</v>
      </c>
      <c r="V522" s="3" t="n">
        <v>0.2117720259068214</v>
      </c>
      <c r="W522" s="3" t="n">
        <v>0.0188702626677229</v>
      </c>
      <c r="X522" s="3" t="n">
        <v>0.2390306064704604</v>
      </c>
      <c r="Y522" s="3" t="n">
        <v>0.0107718442701953</v>
      </c>
      <c r="Z522" s="3" t="n">
        <v>-1.840503542287212</v>
      </c>
      <c r="AA522" s="3" t="n">
        <v>-2.060716706922778</v>
      </c>
      <c r="AB522" s="3" t="n">
        <v>-2.120510928848733</v>
      </c>
      <c r="AC522" s="3" t="n">
        <v>0.0639501579632101</v>
      </c>
      <c r="AD522" s="3" t="n">
        <v>0.0663213435955539</v>
      </c>
      <c r="AE522" s="3" t="n">
        <v>0.1973618090452261</v>
      </c>
      <c r="AF522" s="3" t="n">
        <v>0.120516871497231</v>
      </c>
      <c r="AG522" s="3" t="n">
        <v>1.122277731813363</v>
      </c>
      <c r="AH522" s="3" t="n">
        <v>0.2534808371522811</v>
      </c>
      <c r="AI522" s="3" t="n">
        <v>1.577402663499873</v>
      </c>
    </row>
    <row r="523">
      <c r="A523" s="2" t="inlineStr">
        <is>
          <t>CMP</t>
        </is>
      </c>
      <c r="B523" s="2" t="inlineStr">
        <is>
          <t>Materials</t>
        </is>
      </c>
      <c r="C523" s="3" t="n">
        <v>-0.01902809042809</v>
      </c>
      <c r="D523" s="2" t="n">
        <v>799588530.2695713</v>
      </c>
      <c r="E523" s="19">
        <f>SQRT(D523)</f>
        <v/>
      </c>
      <c r="F523" s="22">
        <f>D523/SUM($D$2:$D$2546)</f>
        <v/>
      </c>
      <c r="G523" s="22">
        <f>E523/SUM($E$2:$E$2546)</f>
        <v/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1</v>
      </c>
      <c r="Q523" s="2" t="n">
        <v>0</v>
      </c>
      <c r="R523" s="2" t="n">
        <v>0</v>
      </c>
      <c r="S523" s="3" t="n">
        <v>20.49960781615244</v>
      </c>
      <c r="T523" s="3" t="n">
        <v>0.4592874843578615</v>
      </c>
      <c r="U523" s="3" t="n">
        <v>0.0025501479984617</v>
      </c>
      <c r="V523" s="3" t="n">
        <v>0.3124106844251293</v>
      </c>
      <c r="W523" s="3" t="n">
        <v>0.0355461085094897</v>
      </c>
      <c r="X523" s="3" t="n">
        <v>0.7870677598546139</v>
      </c>
      <c r="Y523" s="3" t="n">
        <v>0.0348726893385313</v>
      </c>
      <c r="Z523" s="3" t="n">
        <v>-1.419826071735677</v>
      </c>
      <c r="AA523" s="3" t="n">
        <v>-1.138855733288276</v>
      </c>
      <c r="AB523" s="3" t="n">
        <v>-0.9235374074982536</v>
      </c>
      <c r="AC523" s="3" t="n">
        <v>-0.0850437411565604</v>
      </c>
      <c r="AD523" s="3" t="n">
        <v>0.0310159526570985</v>
      </c>
      <c r="AE523" s="3" t="n">
        <v>-1.049261083743842</v>
      </c>
      <c r="AF523" s="3" t="n">
        <v>-0.053738121268186</v>
      </c>
      <c r="AG523" s="3" t="n">
        <v>2.032155876125137</v>
      </c>
      <c r="AH523" s="3" t="n">
        <v>0.5467672694158969</v>
      </c>
      <c r="AI523" s="3" t="n">
        <v>4.303843074459568</v>
      </c>
    </row>
    <row r="524">
      <c r="A524" s="2" t="inlineStr">
        <is>
          <t>CMPR</t>
        </is>
      </c>
      <c r="B524" s="2" t="inlineStr">
        <is>
          <t>Industrials</t>
        </is>
      </c>
      <c r="C524" s="3" t="n">
        <v>-0.0072871907905319</v>
      </c>
      <c r="D524" s="2" t="n">
        <v>1471682598.143738</v>
      </c>
      <c r="E524" s="19">
        <f>SQRT(D524)</f>
        <v/>
      </c>
      <c r="F524" s="22">
        <f>D524/SUM($D$2:$D$2546)</f>
        <v/>
      </c>
      <c r="G524" s="22">
        <f>E524/SUM($E$2:$E$2546)</f>
        <v/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1</v>
      </c>
      <c r="O524" s="2" t="n">
        <v>0</v>
      </c>
      <c r="P524" s="2" t="n">
        <v>0</v>
      </c>
      <c r="Q524" s="2" t="n">
        <v>0</v>
      </c>
      <c r="R524" s="2" t="n">
        <v>0</v>
      </c>
      <c r="S524" s="3" t="n">
        <v>21.10967220774136</v>
      </c>
      <c r="T524" s="3" t="n">
        <v>1.132868739775691</v>
      </c>
      <c r="U524" s="3" t="n">
        <v>-0.0023559801231776</v>
      </c>
      <c r="V524" s="3" t="n">
        <v>-0.3964781541454437</v>
      </c>
      <c r="W524" s="3" t="n">
        <v>0.031880552965171</v>
      </c>
      <c r="X524" s="3" t="n">
        <v>0.7019820324333969</v>
      </c>
      <c r="Y524" s="3" t="n">
        <v>0.0275482256610098</v>
      </c>
      <c r="Z524" s="3" t="n">
        <v>-1.460780907181344</v>
      </c>
      <c r="AA524" s="3" t="n">
        <v>-1.471102229269537</v>
      </c>
      <c r="AB524" s="3" t="n">
        <v>-1.732574338831193</v>
      </c>
      <c r="AC524" s="3" t="n">
        <v>-0.06881375109533561</v>
      </c>
      <c r="AD524" s="3" t="n">
        <v>-0.0572161416505217</v>
      </c>
      <c r="AE524" s="3" t="n">
        <v>0.5190775681341719</v>
      </c>
      <c r="AF524" s="3" t="n">
        <v>0.0555610408591233</v>
      </c>
      <c r="AG524" s="3" t="n">
        <v>2.071004034421596</v>
      </c>
      <c r="AH524" s="3" t="n">
        <v>0.8673882602086026</v>
      </c>
      <c r="AI524" s="3" t="inlineStr"/>
    </row>
    <row r="525">
      <c r="A525" s="2" t="inlineStr">
        <is>
          <t>CMPX</t>
        </is>
      </c>
      <c r="B525" s="2" t="inlineStr">
        <is>
          <t>Health Care</t>
        </is>
      </c>
      <c r="C525" s="3" t="n">
        <v>-0.0495968942117126</v>
      </c>
      <c r="D525" s="2" t="n">
        <v>551372499.2377481</v>
      </c>
      <c r="E525" s="19">
        <f>SQRT(D525)</f>
        <v/>
      </c>
      <c r="F525" s="22">
        <f>D525/SUM($D$2:$D$2546)</f>
        <v/>
      </c>
      <c r="G525" s="22">
        <f>E525/SUM($E$2:$E$2546)</f>
        <v/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1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3" t="n">
        <v>20.12792118087739</v>
      </c>
      <c r="T525" s="3" t="n">
        <v>1.207819800470628</v>
      </c>
      <c r="U525" s="3" t="n">
        <v>0.0029284358867319</v>
      </c>
      <c r="V525" s="3" t="n">
        <v>0.1690454277804119</v>
      </c>
      <c r="W525" s="3" t="n">
        <v>0.0579218097338116</v>
      </c>
      <c r="X525" s="3" t="n">
        <v>0.893827202435246</v>
      </c>
      <c r="Y525" s="3" t="n">
        <v>0.0471375743546083</v>
      </c>
      <c r="Z525" s="3" t="n">
        <v>-1.962440764759243</v>
      </c>
      <c r="AA525" s="3" t="n">
        <v>-2.195996862728126</v>
      </c>
      <c r="AB525" s="3" t="n">
        <v>-2.097142535608206</v>
      </c>
      <c r="AC525" s="3" t="n">
        <v>-0.144229173761729</v>
      </c>
      <c r="AD525" s="3" t="n">
        <v>-0.1415667268641608</v>
      </c>
      <c r="AE525" s="3" t="n">
        <v>0.4877637130801687</v>
      </c>
      <c r="AF525" s="3" t="n">
        <v>1.2</v>
      </c>
      <c r="AG525" s="3" t="n">
        <v>1.017470947523348</v>
      </c>
      <c r="AH525" s="3" t="n">
        <v>0.0848686352808103</v>
      </c>
      <c r="AI525" s="3" t="n">
        <v>1.103350606714088</v>
      </c>
    </row>
    <row r="526">
      <c r="A526" s="2" t="inlineStr">
        <is>
          <t>CMRC</t>
        </is>
      </c>
      <c r="B526" s="2" t="inlineStr">
        <is>
          <t>Information Technology</t>
        </is>
      </c>
      <c r="C526" s="3" t="n">
        <v>-0.0303710695989336</v>
      </c>
      <c r="D526" s="2" t="n">
        <v>380312445.3302221</v>
      </c>
      <c r="E526" s="19">
        <f>SQRT(D526)</f>
        <v/>
      </c>
      <c r="F526" s="22">
        <f>D526/SUM($D$2:$D$2546)</f>
        <v/>
      </c>
      <c r="G526" s="22">
        <f>E526/SUM($E$2:$E$2546)</f>
        <v/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1</v>
      </c>
      <c r="P526" s="2" t="n">
        <v>0</v>
      </c>
      <c r="Q526" s="2" t="n">
        <v>0</v>
      </c>
      <c r="R526" s="2" t="n">
        <v>0</v>
      </c>
      <c r="S526" s="3" t="n">
        <v>19.75650369739649</v>
      </c>
      <c r="T526" s="3" t="n">
        <v>1.217584887711913</v>
      </c>
      <c r="U526" s="3" t="n">
        <v>-0.0016932476050028</v>
      </c>
      <c r="V526" s="3" t="n">
        <v>0.101931978498205</v>
      </c>
      <c r="W526" s="3" t="n">
        <v>0.0314839161576786</v>
      </c>
      <c r="X526" s="3" t="n">
        <v>0.6668563037472798</v>
      </c>
      <c r="Y526" s="3" t="n">
        <v>0.0266896480818932</v>
      </c>
      <c r="Z526" s="3" t="n">
        <v>-1.363160436204913</v>
      </c>
      <c r="AA526" s="3" t="n">
        <v>-1.520037120706352</v>
      </c>
      <c r="AB526" s="3" t="n">
        <v>-1.452345974977843</v>
      </c>
      <c r="AC526" s="3" t="n">
        <v>-0.0881590923770267</v>
      </c>
      <c r="AD526" s="3" t="n">
        <v>-0.0616545692572334</v>
      </c>
      <c r="AE526" s="3" t="n">
        <v>0.3085714285714285</v>
      </c>
      <c r="AF526" s="3" t="n">
        <v>0.129519273148501</v>
      </c>
      <c r="AG526" s="3" t="n">
        <v>1.414251497510698</v>
      </c>
      <c r="AH526" s="3" t="n">
        <v>0.5487647669352866</v>
      </c>
      <c r="AI526" s="3" t="n">
        <v>5.063999380900789</v>
      </c>
    </row>
    <row r="527">
      <c r="A527" s="2" t="inlineStr">
        <is>
          <t>CMRE</t>
        </is>
      </c>
      <c r="B527" s="2" t="inlineStr">
        <is>
          <t>Industrials</t>
        </is>
      </c>
      <c r="C527" s="3" t="n">
        <v>0</v>
      </c>
      <c r="D527" s="2" t="n">
        <v>1348786789.830298</v>
      </c>
      <c r="E527" s="19">
        <f>SQRT(D527)</f>
        <v/>
      </c>
      <c r="F527" s="22">
        <f>D527/SUM($D$2:$D$2546)</f>
        <v/>
      </c>
      <c r="G527" s="22">
        <f>E527/SUM($E$2:$E$2546)</f>
        <v/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1</v>
      </c>
      <c r="O527" s="2" t="n">
        <v>0</v>
      </c>
      <c r="P527" s="2" t="n">
        <v>0</v>
      </c>
      <c r="Q527" s="2" t="n">
        <v>0</v>
      </c>
      <c r="R527" s="2" t="n">
        <v>0</v>
      </c>
      <c r="S527" s="3" t="n">
        <v>21.02247135114722</v>
      </c>
      <c r="T527" s="3" t="n">
        <v>0.924981103292574</v>
      </c>
      <c r="U527" s="3" t="n">
        <v>-0.0010858602995013</v>
      </c>
      <c r="V527" s="3" t="n">
        <v>1.444296470493384</v>
      </c>
      <c r="W527" s="3" t="n">
        <v>0.0305738052615488</v>
      </c>
      <c r="X527" s="3" t="n">
        <v>0.501881635217967</v>
      </c>
      <c r="Y527" s="3" t="n">
        <v>0.0353701974821604</v>
      </c>
      <c r="Z527" s="3" t="n">
        <v>-2.298908263717165</v>
      </c>
      <c r="AA527" s="3" t="n">
        <v>-2.404273988492725</v>
      </c>
      <c r="AB527" s="3" t="n">
        <v>-2.581747502973746</v>
      </c>
      <c r="AC527" s="3" t="n">
        <v>0.2630334183838184</v>
      </c>
      <c r="AD527" s="3" t="n">
        <v>0.3278294266624849</v>
      </c>
      <c r="AE527" s="3" t="n">
        <v>-0.1184841453982985</v>
      </c>
      <c r="AF527" s="3" t="n">
        <v>0.3102648507177621</v>
      </c>
      <c r="AG527" s="3" t="n">
        <v>1.968663105133454</v>
      </c>
      <c r="AH527" s="3" t="n">
        <v>0.4249013332349139</v>
      </c>
      <c r="AI527" s="3" t="n">
        <v>1.670681625914762</v>
      </c>
    </row>
    <row r="528">
      <c r="A528" s="2" t="inlineStr">
        <is>
          <t>CMS</t>
        </is>
      </c>
      <c r="B528" s="2" t="inlineStr">
        <is>
          <t>Utilities</t>
        </is>
      </c>
      <c r="C528" s="3" t="n">
        <v>-0.011913889954212</v>
      </c>
      <c r="D528" s="2" t="n">
        <v>22187548869.88087</v>
      </c>
      <c r="E528" s="19">
        <f>SQRT(D528)</f>
        <v/>
      </c>
      <c r="F528" s="22">
        <f>D528/SUM($D$2:$D$2546)</f>
        <v/>
      </c>
      <c r="G528" s="22">
        <f>E528/SUM($E$2:$E$2546)</f>
        <v/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1</v>
      </c>
      <c r="S528" s="3" t="n">
        <v>23.8227971067658</v>
      </c>
      <c r="T528" s="3" t="n">
        <v>0.1227447767314022</v>
      </c>
      <c r="U528" s="3" t="n">
        <v>0.0004683715390712</v>
      </c>
      <c r="V528" s="3" t="n">
        <v>0.3783202934775134</v>
      </c>
      <c r="W528" s="3" t="n">
        <v>0.0108591730292698</v>
      </c>
      <c r="X528" s="3" t="n">
        <v>0.1007488283514956</v>
      </c>
      <c r="Y528" s="3" t="n">
        <v>0.0104094732262269</v>
      </c>
      <c r="Z528" s="3" t="n">
        <v>-1.87082494939885</v>
      </c>
      <c r="AA528" s="3" t="n">
        <v>-1.82823140181153</v>
      </c>
      <c r="AB528" s="3" t="n">
        <v>-1.826427600845081</v>
      </c>
      <c r="AC528" s="3" t="n">
        <v>0.0362365399042078</v>
      </c>
      <c r="AD528" s="3" t="n">
        <v>0.08815755230426681</v>
      </c>
      <c r="AE528" s="3" t="n">
        <v>-0.1121530279536858</v>
      </c>
      <c r="AF528" s="3" t="n">
        <v>-0.0074558281017409</v>
      </c>
      <c r="AG528" s="3" t="n">
        <v>1.766420847103302</v>
      </c>
      <c r="AH528" s="3" t="n">
        <v>0.4786599114034855</v>
      </c>
      <c r="AI528" s="3" t="n">
        <v>3.025851798903979</v>
      </c>
    </row>
    <row r="529">
      <c r="A529" s="2" t="inlineStr">
        <is>
          <t>CMT</t>
        </is>
      </c>
      <c r="B529" s="2" t="inlineStr">
        <is>
          <t>Materials</t>
        </is>
      </c>
      <c r="C529" s="3" t="n">
        <v>0.0155756566653481</v>
      </c>
      <c r="D529" s="2" t="n">
        <v>147255278.131794</v>
      </c>
      <c r="E529" s="19">
        <f>SQRT(D529)</f>
        <v/>
      </c>
      <c r="F529" s="22">
        <f>D529/SUM($D$2:$D$2546)</f>
        <v/>
      </c>
      <c r="G529" s="22">
        <f>E529/SUM($E$2:$E$2546)</f>
        <v/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1</v>
      </c>
      <c r="Q529" s="2" t="n">
        <v>0</v>
      </c>
      <c r="R529" s="2" t="n">
        <v>0</v>
      </c>
      <c r="S529" s="3" t="n">
        <v>18.80767822455165</v>
      </c>
      <c r="T529" s="3" t="n">
        <v>0.5075062065412093</v>
      </c>
      <c r="U529" s="3" t="n">
        <v>9.064343317711896e-05</v>
      </c>
      <c r="V529" s="3" t="n">
        <v>1.042142610756892</v>
      </c>
      <c r="W529" s="3" t="n">
        <v>0.0192066574430319</v>
      </c>
      <c r="X529" s="3" t="n">
        <v>0.2406667323907617</v>
      </c>
      <c r="Y529" s="3" t="n">
        <v>0.0171361752699823</v>
      </c>
      <c r="Z529" s="3" t="n">
        <v>-2.839006398057268</v>
      </c>
      <c r="AA529" s="3" t="n">
        <v>-2.571243796156574</v>
      </c>
      <c r="AB529" s="3" t="n">
        <v>-2.396596050057772</v>
      </c>
      <c r="AC529" s="3" t="n">
        <v>0.1100673619691498</v>
      </c>
      <c r="AD529" s="3" t="n">
        <v>0.1963664757342014</v>
      </c>
      <c r="AE529" s="3" t="n">
        <v>0.2628183361629881</v>
      </c>
      <c r="AF529" s="3" t="n">
        <v>-0.0103951374560865</v>
      </c>
      <c r="AG529" s="3" t="n">
        <v>1.127649074712124</v>
      </c>
      <c r="AH529" s="3" t="n">
        <v>0.0937187392008148</v>
      </c>
      <c r="AI529" s="3" t="n">
        <v>1.122487146571442</v>
      </c>
    </row>
    <row r="530">
      <c r="A530" s="2" t="inlineStr">
        <is>
          <t>CMTG</t>
        </is>
      </c>
      <c r="B530" s="2" t="inlineStr">
        <is>
          <t>Financials</t>
        </is>
      </c>
      <c r="C530" s="3" t="n">
        <v>-0.0057471367431362</v>
      </c>
      <c r="D530" s="2" t="n">
        <v>489363487.6972304</v>
      </c>
      <c r="E530" s="19">
        <f>SQRT(D530)</f>
        <v/>
      </c>
      <c r="F530" s="22">
        <f>D530/SUM($D$2:$D$2546)</f>
        <v/>
      </c>
      <c r="G530" s="22">
        <f>E530/SUM($E$2:$E$2546)</f>
        <v/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1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3" t="n">
        <v>20.00861609993145</v>
      </c>
      <c r="T530" s="3" t="n">
        <v>1.249270287695986</v>
      </c>
      <c r="U530" s="3" t="n">
        <v>-0.0028005228067801</v>
      </c>
      <c r="V530" s="3" t="n">
        <v>3.590439507998349</v>
      </c>
      <c r="W530" s="3" t="n">
        <v>0.0461392998513626</v>
      </c>
      <c r="X530" s="3" t="n">
        <v>2.18478918372421</v>
      </c>
      <c r="Y530" s="3" t="n">
        <v>0.0389986331933478</v>
      </c>
      <c r="Z530" s="3" t="n">
        <v>-2.306692569100352</v>
      </c>
      <c r="AA530" s="3" t="n">
        <v>-2.078478492099501</v>
      </c>
      <c r="AB530" s="3" t="n">
        <v>-2.171692744584899</v>
      </c>
      <c r="AC530" s="3" t="n">
        <v>-1.485251798045238</v>
      </c>
      <c r="AD530" s="3" t="n">
        <v>-1.478344866725321</v>
      </c>
      <c r="AE530" s="3" t="n">
        <v>-1.019565217391304</v>
      </c>
      <c r="AF530" s="3" t="n">
        <v>-0.1793744117304111</v>
      </c>
      <c r="AG530" s="3" t="n">
        <v>4.227512962669567</v>
      </c>
      <c r="AH530" s="3" t="n">
        <v>0.2712337127746937</v>
      </c>
      <c r="AI530" s="3" t="n">
        <v>1.898918629733129</v>
      </c>
    </row>
    <row r="531">
      <c r="A531" s="2" t="inlineStr">
        <is>
          <t>CNA</t>
        </is>
      </c>
      <c r="B531" s="2" t="inlineStr">
        <is>
          <t>Financials</t>
        </is>
      </c>
      <c r="C531" s="3" t="n">
        <v>-0.0054347893563644</v>
      </c>
      <c r="D531" s="2" t="n">
        <v>12731016466.93268</v>
      </c>
      <c r="E531" s="19">
        <f>SQRT(D531)</f>
        <v/>
      </c>
      <c r="F531" s="22">
        <f>D531/SUM($D$2:$D$2546)</f>
        <v/>
      </c>
      <c r="G531" s="22">
        <f>E531/SUM($E$2:$E$2546)</f>
        <v/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1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3" t="n">
        <v>23.26730709447671</v>
      </c>
      <c r="T531" s="3" t="n">
        <v>0.5464267800439037</v>
      </c>
      <c r="U531" s="3" t="n">
        <v>-0.0002348864001796</v>
      </c>
      <c r="V531" s="3" t="n">
        <v>0.837403676893412</v>
      </c>
      <c r="W531" s="3" t="n">
        <v>0.0138483729280561</v>
      </c>
      <c r="X531" s="3" t="n">
        <v>0.102024350793763</v>
      </c>
      <c r="Y531" s="3" t="n">
        <v>0.0109676992545779</v>
      </c>
      <c r="Z531" s="3" t="n">
        <v>-3.170023780821069</v>
      </c>
      <c r="AA531" s="3" t="n">
        <v>-3.231635149834742</v>
      </c>
      <c r="AB531" s="3" t="n">
        <v>-3.545037938799154</v>
      </c>
      <c r="AC531" s="3" t="n">
        <v>0.0939437949127212</v>
      </c>
      <c r="AD531" s="3" t="n">
        <v>0.09959927420512581</v>
      </c>
      <c r="AE531" s="3" t="n">
        <v>-0.0387677542647844</v>
      </c>
      <c r="AF531" s="3" t="n">
        <v>0.0679812503708391</v>
      </c>
      <c r="AG531" s="3" t="n">
        <v>1.194407100676409</v>
      </c>
      <c r="AH531" s="3" t="n">
        <v>0.0431559707554833</v>
      </c>
      <c r="AI531" s="3" t="n">
        <v>1.232154582121752</v>
      </c>
    </row>
    <row r="532">
      <c r="A532" s="2" t="inlineStr">
        <is>
          <t>CNC</t>
        </is>
      </c>
      <c r="B532" s="2" t="inlineStr">
        <is>
          <t>Health Care</t>
        </is>
      </c>
      <c r="C532" s="3" t="n">
        <v>-0.0051851741969368</v>
      </c>
      <c r="D532" s="2" t="n">
        <v>13305392110.00061</v>
      </c>
      <c r="E532" s="19">
        <f>SQRT(D532)</f>
        <v/>
      </c>
      <c r="F532" s="22">
        <f>D532/SUM($D$2:$D$2546)</f>
        <v/>
      </c>
      <c r="G532" s="22">
        <f>E532/SUM($E$2:$E$2546)</f>
        <v/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1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3" t="n">
        <v>23.31143521181746</v>
      </c>
      <c r="T532" s="3" t="n">
        <v>0.107872135785241</v>
      </c>
      <c r="U532" s="3" t="n">
        <v>-0.0047316931210144</v>
      </c>
      <c r="V532" s="3" t="n">
        <v>2.05976642953657</v>
      </c>
      <c r="W532" s="3" t="n">
        <v>0.0480948716999764</v>
      </c>
      <c r="X532" s="3" t="n">
        <v>4.496725709463766</v>
      </c>
      <c r="Y532" s="3" t="n">
        <v>0.06712316155340679</v>
      </c>
      <c r="Z532" s="3" t="n">
        <v>-0.0846868931969296</v>
      </c>
      <c r="AA532" s="3" t="n">
        <v>-0.5362117033110649</v>
      </c>
      <c r="AB532" s="3" t="n">
        <v>-1.172996413728901</v>
      </c>
      <c r="AC532" s="3" t="n">
        <v>-0.0760593894289939</v>
      </c>
      <c r="AD532" s="3" t="n">
        <v>0.0183384298623266</v>
      </c>
      <c r="AE532" s="3" t="n">
        <v>0.3806369426751592</v>
      </c>
      <c r="AF532" s="3" t="n">
        <v>0.082177811738958</v>
      </c>
      <c r="AG532" s="3" t="n">
        <v>2.319164430096543</v>
      </c>
      <c r="AH532" s="3" t="n">
        <v>0.2034492736848197</v>
      </c>
      <c r="AI532" s="3" t="n">
        <v>1.640443698460191</v>
      </c>
    </row>
    <row r="533">
      <c r="A533" s="2" t="inlineStr">
        <is>
          <t>CNDT</t>
        </is>
      </c>
      <c r="B533" s="2" t="inlineStr">
        <is>
          <t>Industrials</t>
        </is>
      </c>
      <c r="C533" s="3" t="n">
        <v>-0.0238106261642046</v>
      </c>
      <c r="D533" s="2" t="n">
        <v>389868194.759661</v>
      </c>
      <c r="E533" s="19">
        <f>SQRT(D533)</f>
        <v/>
      </c>
      <c r="F533" s="22">
        <f>D533/SUM($D$2:$D$2546)</f>
        <v/>
      </c>
      <c r="G533" s="22">
        <f>E533/SUM($E$2:$E$2546)</f>
        <v/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1</v>
      </c>
      <c r="O533" s="2" t="n">
        <v>0</v>
      </c>
      <c r="P533" s="2" t="n">
        <v>0</v>
      </c>
      <c r="Q533" s="2" t="n">
        <v>0</v>
      </c>
      <c r="R533" s="2" t="n">
        <v>0</v>
      </c>
      <c r="S533" s="3" t="n">
        <v>19.78131927781117</v>
      </c>
      <c r="T533" s="3" t="n">
        <v>0.9552499494226292</v>
      </c>
      <c r="U533" s="3" t="n">
        <v>-0.0013966768646203</v>
      </c>
      <c r="V533" s="3" t="n">
        <v>1.992981244543406</v>
      </c>
      <c r="W533" s="3" t="n">
        <v>0.0306241968467571</v>
      </c>
      <c r="X533" s="3" t="n">
        <v>0.9850123442340064</v>
      </c>
      <c r="Y533" s="3" t="n">
        <v>0.0290295609886328</v>
      </c>
      <c r="Z533" s="3" t="n">
        <v>-1.994978762228838</v>
      </c>
      <c r="AA533" s="3" t="n">
        <v>-1.739253426197646</v>
      </c>
      <c r="AB533" s="3" t="n">
        <v>-1.848109185593565</v>
      </c>
      <c r="AC533" s="3" t="n">
        <v>-0.4103951082714864</v>
      </c>
      <c r="AD533" s="3" t="n">
        <v>0.0820790216542972</v>
      </c>
      <c r="AE533" s="3" t="n">
        <v>0.5764705882352942</v>
      </c>
      <c r="AF533" s="3" t="n">
        <v>-0.06601220482886699</v>
      </c>
      <c r="AG533" s="3" t="n">
        <v>2.610800799965584</v>
      </c>
      <c r="AH533" s="3" t="n">
        <v>0.335209003215434</v>
      </c>
      <c r="AI533" s="3" t="n">
        <v>1.808236808236808</v>
      </c>
    </row>
    <row r="534">
      <c r="A534" s="2" t="inlineStr">
        <is>
          <t>CNH</t>
        </is>
      </c>
      <c r="B534" s="2" t="inlineStr">
        <is>
          <t>Industrials</t>
        </is>
      </c>
      <c r="C534" s="3" t="n">
        <v>-0.054457034291146</v>
      </c>
      <c r="D534" s="2" t="n">
        <v>15991371795.34687</v>
      </c>
      <c r="E534" s="19">
        <f>SQRT(D534)</f>
        <v/>
      </c>
      <c r="F534" s="22">
        <f>D534/SUM($D$2:$D$2546)</f>
        <v/>
      </c>
      <c r="G534" s="22">
        <f>E534/SUM($E$2:$E$2546)</f>
        <v/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1</v>
      </c>
      <c r="O534" s="2" t="n">
        <v>0</v>
      </c>
      <c r="P534" s="2" t="n">
        <v>0</v>
      </c>
      <c r="Q534" s="2" t="n">
        <v>0</v>
      </c>
      <c r="R534" s="2" t="n">
        <v>0</v>
      </c>
      <c r="S534" s="3" t="n">
        <v>23.4953151509409</v>
      </c>
      <c r="T534" s="3" t="n">
        <v>1.144919641170506</v>
      </c>
      <c r="U534" s="3" t="n">
        <v>0.0007225135958689001</v>
      </c>
      <c r="V534" s="3" t="n">
        <v>0.4823225986306134</v>
      </c>
      <c r="W534" s="3" t="n">
        <v>0.0219776376681234</v>
      </c>
      <c r="X534" s="3" t="n">
        <v>0.2855161619385732</v>
      </c>
      <c r="Y534" s="3" t="n">
        <v>0.0160293042834023</v>
      </c>
      <c r="Z534" s="3" t="n">
        <v>-1.343492252944057</v>
      </c>
      <c r="AA534" s="3" t="n">
        <v>-1.131044080014027</v>
      </c>
      <c r="AB534" s="3" t="n">
        <v>-1.339798217923505</v>
      </c>
      <c r="AC534" s="3" t="n">
        <v>0.0532787312372984</v>
      </c>
      <c r="AD534" s="3" t="n">
        <v>0.0922997738336296</v>
      </c>
      <c r="AE534" s="3" t="n">
        <v>-0.0404332129963899</v>
      </c>
      <c r="AF534" s="3" t="n">
        <v>0.009848121502797701</v>
      </c>
      <c r="AG534" s="3" t="n">
        <v>2.713924255577317</v>
      </c>
      <c r="AH534" s="3" t="n">
        <v>0.6339185570078055</v>
      </c>
      <c r="AI534" s="3" t="n">
        <v>4.553481135744846</v>
      </c>
    </row>
    <row r="535">
      <c r="A535" s="2" t="inlineStr">
        <is>
          <t>CNK</t>
        </is>
      </c>
      <c r="B535" s="2" t="inlineStr">
        <is>
          <t>Communication</t>
        </is>
      </c>
      <c r="C535" s="3" t="n">
        <v>-0.0253374806648359</v>
      </c>
      <c r="D535" s="2" t="n">
        <v>3032631734.236358</v>
      </c>
      <c r="E535" s="19">
        <f>SQRT(D535)</f>
        <v/>
      </c>
      <c r="F535" s="22">
        <f>D535/SUM($D$2:$D$2546)</f>
        <v/>
      </c>
      <c r="G535" s="22">
        <f>E535/SUM($E$2:$E$2546)</f>
        <v/>
      </c>
      <c r="H535" s="2" t="n">
        <v>1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3" t="n">
        <v>21.83269663864237</v>
      </c>
      <c r="T535" s="3" t="n">
        <v>0.2969307877155487</v>
      </c>
      <c r="U535" s="3" t="n">
        <v>0.0010689107062082</v>
      </c>
      <c r="V535" s="3" t="n">
        <v>0.327075651422532</v>
      </c>
      <c r="W535" s="3" t="n">
        <v>0.0202298930301436</v>
      </c>
      <c r="X535" s="3" t="n">
        <v>0.3620828908185735</v>
      </c>
      <c r="Y535" s="3" t="n">
        <v>0.0192956645958941</v>
      </c>
      <c r="Z535" s="3" t="n">
        <v>-0.2372240384541195</v>
      </c>
      <c r="AA535" s="3" t="n">
        <v>-0.2609419377337544</v>
      </c>
      <c r="AB535" s="3" t="n">
        <v>-0.5244552534869844</v>
      </c>
      <c r="AC535" s="3" t="n">
        <v>0.123325227978654</v>
      </c>
      <c r="AD535" s="3" t="n">
        <v>0.1884831559160392</v>
      </c>
      <c r="AE535" s="3" t="n">
        <v>0.8921212121212121</v>
      </c>
      <c r="AF535" s="3" t="n">
        <v>0.2074711845577003</v>
      </c>
      <c r="AG535" s="3" t="n">
        <v>1.616725063872932</v>
      </c>
      <c r="AH535" s="3" t="n">
        <v>0.6012912021814099</v>
      </c>
      <c r="AI535" s="3" t="n">
        <v>2.885573142453876</v>
      </c>
    </row>
    <row r="536">
      <c r="A536" s="2" t="inlineStr">
        <is>
          <t>CNM</t>
        </is>
      </c>
      <c r="B536" s="2" t="inlineStr">
        <is>
          <t>Industrials</t>
        </is>
      </c>
      <c r="C536" s="3" t="n">
        <v>-0.0176696841884024</v>
      </c>
      <c r="D536" s="2" t="n">
        <v>12396784200.59604</v>
      </c>
      <c r="E536" s="19">
        <f>SQRT(D536)</f>
        <v/>
      </c>
      <c r="F536" s="22">
        <f>D536/SUM($D$2:$D$2546)</f>
        <v/>
      </c>
      <c r="G536" s="22">
        <f>E536/SUM($E$2:$E$2546)</f>
        <v/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1</v>
      </c>
      <c r="O536" s="2" t="n">
        <v>0</v>
      </c>
      <c r="P536" s="2" t="n">
        <v>0</v>
      </c>
      <c r="Q536" s="2" t="n">
        <v>0</v>
      </c>
      <c r="R536" s="2" t="n">
        <v>0</v>
      </c>
      <c r="S536" s="3" t="n">
        <v>23.24070293726171</v>
      </c>
      <c r="T536" s="3" t="n">
        <v>1.021133331319371</v>
      </c>
      <c r="U536" s="3" t="n">
        <v>0.0011058573018787</v>
      </c>
      <c r="V536" s="3" t="n">
        <v>0.1521362289995595</v>
      </c>
      <c r="W536" s="3" t="n">
        <v>0.0201637901209737</v>
      </c>
      <c r="X536" s="3" t="n">
        <v>0.3494327484758214</v>
      </c>
      <c r="Y536" s="3" t="n">
        <v>0.0153078192301257</v>
      </c>
      <c r="Z536" s="3" t="n">
        <v>-1.588969423228537</v>
      </c>
      <c r="AA536" s="3" t="n">
        <v>-1.448767847084455</v>
      </c>
      <c r="AB536" s="3" t="n">
        <v>-1.373723495498952</v>
      </c>
      <c r="AC536" s="3" t="n">
        <v>0.0432370194823774</v>
      </c>
      <c r="AD536" s="3" t="n">
        <v>0.0577569140846684</v>
      </c>
      <c r="AE536" s="3" t="n">
        <v>0.2678062678062677</v>
      </c>
      <c r="AF536" s="3" t="n">
        <v>0.1141483835956275</v>
      </c>
      <c r="AG536" s="3" t="n">
        <v>1.180208025230655</v>
      </c>
      <c r="AH536" s="3" t="n">
        <v>0.4018395179194418</v>
      </c>
      <c r="AI536" s="3" t="n">
        <v>2.184517497348887</v>
      </c>
    </row>
    <row r="537">
      <c r="A537" s="2" t="inlineStr">
        <is>
          <t>CNMD</t>
        </is>
      </c>
      <c r="B537" s="2" t="inlineStr">
        <is>
          <t>Health Care</t>
        </is>
      </c>
      <c r="C537" s="3" t="n">
        <v>-0.0473054965632379</v>
      </c>
      <c r="D537" s="2" t="n">
        <v>1702659679.690041</v>
      </c>
      <c r="E537" s="19">
        <f>SQRT(D537)</f>
        <v/>
      </c>
      <c r="F537" s="22">
        <f>D537/SUM($D$2:$D$2546)</f>
        <v/>
      </c>
      <c r="G537" s="22">
        <f>E537/SUM($E$2:$E$2546)</f>
        <v/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1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3" t="n">
        <v>21.25545738289086</v>
      </c>
      <c r="T537" s="3" t="n">
        <v>1.005277165231124</v>
      </c>
      <c r="U537" s="3" t="n">
        <v>-0.0018733987304886</v>
      </c>
      <c r="V537" s="3" t="n">
        <v>0.5890020254561773</v>
      </c>
      <c r="W537" s="3" t="n">
        <v>0.0281297254107437</v>
      </c>
      <c r="X537" s="3" t="n">
        <v>0.4635802000339365</v>
      </c>
      <c r="Y537" s="3" t="n">
        <v>0.022650309735134</v>
      </c>
      <c r="Z537" s="3" t="n">
        <v>-0.8705683952228814</v>
      </c>
      <c r="AA537" s="3" t="n">
        <v>-1.184486168563514</v>
      </c>
      <c r="AB537" s="3" t="n">
        <v>-1.181362928115807</v>
      </c>
      <c r="AC537" s="3" t="n">
        <v>0.0503236207576127</v>
      </c>
      <c r="AD537" s="3" t="n">
        <v>0.09395183424389369</v>
      </c>
      <c r="AE537" s="3" t="n">
        <v>1.152701212789416</v>
      </c>
      <c r="AF537" s="3" t="n">
        <v>0.0944829558845678</v>
      </c>
      <c r="AG537" s="3" t="n">
        <v>1.517490964583364</v>
      </c>
      <c r="AH537" s="3" t="n">
        <v>0.3787163006590627</v>
      </c>
      <c r="AI537" s="3" t="n">
        <v>1.878589448283427</v>
      </c>
    </row>
    <row r="538">
      <c r="A538" s="2" t="inlineStr">
        <is>
          <t>CNNE</t>
        </is>
      </c>
      <c r="B538" s="2" t="inlineStr">
        <is>
          <t>Financials</t>
        </is>
      </c>
      <c r="C538" s="3" t="n">
        <v>-0.0199231025188531</v>
      </c>
      <c r="D538" s="2" t="n">
        <v>927501375.1894341</v>
      </c>
      <c r="E538" s="19">
        <f>SQRT(D538)</f>
        <v/>
      </c>
      <c r="F538" s="22">
        <f>D538/SUM($D$2:$D$2546)</f>
        <v/>
      </c>
      <c r="G538" s="22">
        <f>E538/SUM($E$2:$E$2546)</f>
        <v/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1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3" t="n">
        <v>20.64800483512879</v>
      </c>
      <c r="T538" s="3" t="n">
        <v>0.8671445900504451</v>
      </c>
      <c r="U538" s="3" t="n">
        <v>0.0007113578358262001</v>
      </c>
      <c r="V538" s="3" t="n">
        <v>1.489377845631616</v>
      </c>
      <c r="W538" s="3" t="n">
        <v>0.0232187163725084</v>
      </c>
      <c r="X538" s="3" t="n">
        <v>0.3040309364433809</v>
      </c>
      <c r="Y538" s="3" t="n">
        <v>0.0225163767946945</v>
      </c>
      <c r="Z538" s="3" t="n">
        <v>-1.190958187916253</v>
      </c>
      <c r="AA538" s="3" t="n">
        <v>-1.125349456602089</v>
      </c>
      <c r="AB538" s="3" t="n">
        <v>-1.53747874612236</v>
      </c>
      <c r="AC538" s="3" t="n">
        <v>-1.029863702148052</v>
      </c>
      <c r="AD538" s="3" t="n">
        <v>-1.016925715940162</v>
      </c>
      <c r="AE538" s="3" t="n">
        <v>-0.08184438040345821</v>
      </c>
      <c r="AF538" s="3" t="n">
        <v>-0.1584308554475028</v>
      </c>
      <c r="AG538" s="3" t="n">
        <v>1.066522812418902</v>
      </c>
      <c r="AH538" s="3" t="n">
        <v>0.1752155896516967</v>
      </c>
      <c r="AI538" s="3" t="n">
        <v>1.044664832778341</v>
      </c>
    </row>
    <row r="539">
      <c r="A539" s="2" t="inlineStr">
        <is>
          <t>CNO</t>
        </is>
      </c>
      <c r="B539" s="2" t="inlineStr">
        <is>
          <t>Financials</t>
        </is>
      </c>
      <c r="C539" s="3" t="n">
        <v>-0.0060216723569929</v>
      </c>
      <c r="D539" s="2" t="n">
        <v>3588755197.782154</v>
      </c>
      <c r="E539" s="19">
        <f>SQRT(D539)</f>
        <v/>
      </c>
      <c r="F539" s="22">
        <f>D539/SUM($D$2:$D$2546)</f>
        <v/>
      </c>
      <c r="G539" s="22">
        <f>E539/SUM($E$2:$E$2546)</f>
        <v/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1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3" t="n">
        <v>22.00107123775298</v>
      </c>
      <c r="T539" s="3" t="n">
        <v>1.085373875016784</v>
      </c>
      <c r="U539" s="3" t="n">
        <v>0.0003307122511571</v>
      </c>
      <c r="V539" s="3" t="n">
        <v>0.7029456903494072</v>
      </c>
      <c r="W539" s="3" t="n">
        <v>0.0190449279336332</v>
      </c>
      <c r="X539" s="3" t="n">
        <v>0.2498332282484296</v>
      </c>
      <c r="Y539" s="3" t="n">
        <v>0.0128190128441731</v>
      </c>
      <c r="Z539" s="3" t="n">
        <v>-1.74672963071809</v>
      </c>
      <c r="AA539" s="3" t="n">
        <v>-1.829870466186382</v>
      </c>
      <c r="AB539" s="3" t="n">
        <v>-1.859702072789907</v>
      </c>
      <c r="AC539" s="3" t="n">
        <v>0.102319601021248</v>
      </c>
      <c r="AD539" s="3" t="n">
        <v>0.1901494981941711</v>
      </c>
      <c r="AE539" s="3" t="n">
        <v>0.0588842975206611</v>
      </c>
      <c r="AF539" s="3" t="n">
        <v>0.0378162711614716</v>
      </c>
      <c r="AG539" s="3" t="n">
        <v>2.150593944817367</v>
      </c>
      <c r="AH539" s="3" t="n">
        <v>0.1106161145058412</v>
      </c>
      <c r="AI539" s="3" t="n">
        <v>2.636817695326436</v>
      </c>
    </row>
    <row r="540">
      <c r="A540" s="2" t="inlineStr">
        <is>
          <t>CNOB</t>
        </is>
      </c>
      <c r="B540" s="2" t="inlineStr">
        <is>
          <t>Financials</t>
        </is>
      </c>
      <c r="C540" s="3" t="n">
        <v>-0.0077630940869248</v>
      </c>
      <c r="D540" s="2" t="n">
        <v>1216963024.278076</v>
      </c>
      <c r="E540" s="19">
        <f>SQRT(D540)</f>
        <v/>
      </c>
      <c r="F540" s="22">
        <f>D540/SUM($D$2:$D$2546)</f>
        <v/>
      </c>
      <c r="G540" s="22">
        <f>E540/SUM($E$2:$E$2546)</f>
        <v/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1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3" t="n">
        <v>20.91962426780994</v>
      </c>
      <c r="T540" s="3" t="n">
        <v>0.99824384520778</v>
      </c>
      <c r="U540" s="3" t="n">
        <v>0.0005855289690149</v>
      </c>
      <c r="V540" s="3" t="n">
        <v>1.229643769076476</v>
      </c>
      <c r="W540" s="3" t="n">
        <v>0.0208357275698701</v>
      </c>
      <c r="X540" s="3" t="n">
        <v>0.2600106312207683</v>
      </c>
      <c r="Y540" s="3" t="n">
        <v>0.0146598262637375</v>
      </c>
      <c r="Z540" s="3" t="n">
        <v>-1.926493558148096</v>
      </c>
      <c r="AA540" s="3" t="n">
        <v>-2.084064213948973</v>
      </c>
      <c r="AB540" s="3" t="n">
        <v>-2.359741187681411</v>
      </c>
      <c r="AC540" s="3" t="n">
        <v>-0.0667004653228085</v>
      </c>
      <c r="AD540" s="3" t="n">
        <v>-0.0625885901875976</v>
      </c>
      <c r="AE540" s="3" t="n">
        <v>-0.2747093023255814</v>
      </c>
      <c r="AF540" s="3" t="n">
        <v>-0.0311586438204272</v>
      </c>
      <c r="AG540" s="3" t="n">
        <v>1.339610975645848</v>
      </c>
      <c r="AH540" s="3" t="n">
        <v>0.0787376853459011</v>
      </c>
      <c r="AI540" s="3" t="n">
        <v>1.276186473014793</v>
      </c>
    </row>
    <row r="541">
      <c r="A541" s="2" t="inlineStr">
        <is>
          <t>CNP</t>
        </is>
      </c>
      <c r="B541" s="2" t="inlineStr">
        <is>
          <t>Utilities</t>
        </is>
      </c>
      <c r="C541" s="3" t="n">
        <v>-0.0049306236756267</v>
      </c>
      <c r="D541" s="2" t="n">
        <v>24936908678.23566</v>
      </c>
      <c r="E541" s="19">
        <f>SQRT(D541)</f>
        <v/>
      </c>
      <c r="F541" s="22">
        <f>D541/SUM($D$2:$D$2546)</f>
        <v/>
      </c>
      <c r="G541" s="22">
        <f>E541/SUM($E$2:$E$2546)</f>
        <v/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1</v>
      </c>
      <c r="S541" s="3" t="n">
        <v>23.9396148191644</v>
      </c>
      <c r="T541" s="3" t="n">
        <v>0.1877316021643242</v>
      </c>
      <c r="U541" s="3" t="n">
        <v>0.0008267672978353</v>
      </c>
      <c r="V541" s="3" t="n">
        <v>0.4418751394641438</v>
      </c>
      <c r="W541" s="3" t="n">
        <v>0.0111618596210451</v>
      </c>
      <c r="X541" s="3" t="n">
        <v>0.2832943560764411</v>
      </c>
      <c r="Y541" s="3" t="n">
        <v>0.0106999955840277</v>
      </c>
      <c r="Z541" s="3" t="n">
        <v>-1.674621191518157</v>
      </c>
      <c r="AA541" s="3" t="n">
        <v>-1.728233855793079</v>
      </c>
      <c r="AB541" s="3" t="n">
        <v>-1.751382847461958</v>
      </c>
      <c r="AC541" s="3" t="n">
        <v>0.0317601515977495</v>
      </c>
      <c r="AD541" s="3" t="n">
        <v>0.0911099298359683</v>
      </c>
      <c r="AE541" s="3" t="n">
        <v>-0.1472463768115942</v>
      </c>
      <c r="AF541" s="3" t="n">
        <v>0.0028333142922426</v>
      </c>
      <c r="AG541" s="3" t="n">
        <v>1.824641107899142</v>
      </c>
      <c r="AH541" s="3" t="n">
        <v>0.4902151976235289</v>
      </c>
      <c r="AI541" s="3" t="n">
        <v>2.866231055449678</v>
      </c>
    </row>
    <row r="542">
      <c r="A542" s="2" t="inlineStr">
        <is>
          <t>CNR</t>
        </is>
      </c>
      <c r="B542" s="2" t="inlineStr">
        <is>
          <t>Energy</t>
        </is>
      </c>
      <c r="C542" s="3" t="n">
        <v>0.0001337268335218</v>
      </c>
      <c r="D542" s="2" t="n">
        <v>3820521871.863861</v>
      </c>
      <c r="E542" s="19">
        <f>SQRT(D542)</f>
        <v/>
      </c>
      <c r="F542" s="22">
        <f>D542/SUM($D$2:$D$2546)</f>
        <v/>
      </c>
      <c r="G542" s="22">
        <f>E542/SUM($E$2:$E$2546)</f>
        <v/>
      </c>
      <c r="H542" s="2" t="n">
        <v>0</v>
      </c>
      <c r="I542" s="2" t="n">
        <v>0</v>
      </c>
      <c r="J542" s="2" t="n">
        <v>0</v>
      </c>
      <c r="K542" s="2" t="n">
        <v>1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3" t="n">
        <v>22.06365286590499</v>
      </c>
      <c r="T542" s="3" t="n">
        <v>0.5934375313075138</v>
      </c>
      <c r="U542" s="3" t="n">
        <v>-0.0008785526977627001</v>
      </c>
      <c r="V542" s="3" t="n">
        <v>0.986144334821453</v>
      </c>
      <c r="W542" s="3" t="n">
        <v>0.0339707307863228</v>
      </c>
      <c r="X542" s="3" t="n">
        <v>0.8043606472377586</v>
      </c>
      <c r="Y542" s="3" t="n">
        <v>0.0341249578299202</v>
      </c>
      <c r="Z542" s="3" t="n">
        <v>-1.072710531200219</v>
      </c>
      <c r="AA542" s="3" t="n">
        <v>-1.046464354648544</v>
      </c>
      <c r="AB542" s="3" t="n">
        <v>-1.13701529498649</v>
      </c>
      <c r="AC542" s="3" t="n">
        <v>-0.0382733052981225</v>
      </c>
      <c r="AD542" s="3" t="n">
        <v>0.1389412278749847</v>
      </c>
      <c r="AE542" s="3" t="n">
        <v>0.2955414012738853</v>
      </c>
      <c r="AF542" s="3" t="n">
        <v>0.1410187051974742</v>
      </c>
      <c r="AG542" s="3" t="n">
        <v>1.08198591985738</v>
      </c>
      <c r="AH542" s="3" t="n">
        <v>0.0630269790736861</v>
      </c>
      <c r="AI542" s="3" t="n">
        <v>1.083137850071637</v>
      </c>
    </row>
    <row r="543">
      <c r="A543" s="2" t="inlineStr">
        <is>
          <t>CNS</t>
        </is>
      </c>
      <c r="B543" s="2" t="inlineStr">
        <is>
          <t>Financials</t>
        </is>
      </c>
      <c r="C543" s="3" t="n">
        <v>-0.0172073374737444</v>
      </c>
      <c r="D543" s="2" t="n">
        <v>3940555918.169601</v>
      </c>
      <c r="E543" s="19">
        <f>SQRT(D543)</f>
        <v/>
      </c>
      <c r="F543" s="22">
        <f>D543/SUM($D$2:$D$2546)</f>
        <v/>
      </c>
      <c r="G543" s="22">
        <f>E543/SUM($E$2:$E$2546)</f>
        <v/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1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3" t="n">
        <v>22.09458764628528</v>
      </c>
      <c r="T543" s="3" t="n">
        <v>0.9712560610439722</v>
      </c>
      <c r="U543" s="3" t="n">
        <v>-0.0004243320701705</v>
      </c>
      <c r="V543" s="3" t="n">
        <v>0.1341183860792641</v>
      </c>
      <c r="W543" s="3" t="n">
        <v>0.019312769397146</v>
      </c>
      <c r="X543" s="3" t="n">
        <v>0.3479661030530703</v>
      </c>
      <c r="Y543" s="3" t="n">
        <v>0.0144618811983621</v>
      </c>
      <c r="Z543" s="3" t="n">
        <v>-2.297667365175825</v>
      </c>
      <c r="AA543" s="3" t="n">
        <v>-2.474211538784273</v>
      </c>
      <c r="AB543" s="3" t="n">
        <v>-2.473910940008646</v>
      </c>
      <c r="AC543" s="3" t="n">
        <v>0.0374048746067447</v>
      </c>
      <c r="AD543" s="3" t="n">
        <v>0.0398157019613817</v>
      </c>
      <c r="AE543" s="3" t="n">
        <v>-0.1489267209474462</v>
      </c>
      <c r="AF543" s="3" t="n">
        <v>-0.0398488450107179</v>
      </c>
      <c r="AG543" s="3" t="n">
        <v>1.035924626610998</v>
      </c>
      <c r="AH543" s="3" t="n">
        <v>0.1884935614488504</v>
      </c>
      <c r="AI543" s="3" t="n">
        <v>1.267857582104859</v>
      </c>
    </row>
    <row r="544">
      <c r="A544" s="2" t="inlineStr">
        <is>
          <t>CNX</t>
        </is>
      </c>
      <c r="B544" s="2" t="inlineStr">
        <is>
          <t>Energy</t>
        </is>
      </c>
      <c r="C544" s="3" t="n">
        <v>-0.0117689194926263</v>
      </c>
      <c r="D544" s="2" t="n">
        <v>4138221165.428776</v>
      </c>
      <c r="E544" s="19">
        <f>SQRT(D544)</f>
        <v/>
      </c>
      <c r="F544" s="22">
        <f>D544/SUM($D$2:$D$2546)</f>
        <v/>
      </c>
      <c r="G544" s="22">
        <f>E544/SUM($E$2:$E$2546)</f>
        <v/>
      </c>
      <c r="H544" s="2" t="n">
        <v>0</v>
      </c>
      <c r="I544" s="2" t="n">
        <v>0</v>
      </c>
      <c r="J544" s="2" t="n">
        <v>0</v>
      </c>
      <c r="K544" s="2" t="n">
        <v>1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3" t="n">
        <v>22.14353186226266</v>
      </c>
      <c r="T544" s="3" t="n">
        <v>0.5006115338476259</v>
      </c>
      <c r="U544" s="3" t="n">
        <v>0.001041320431826</v>
      </c>
      <c r="V544" s="3" t="n">
        <v>0.9890029644116276</v>
      </c>
      <c r="W544" s="3" t="n">
        <v>0.0210750988706437</v>
      </c>
      <c r="X544" s="3" t="n">
        <v>0.4112869712650288</v>
      </c>
      <c r="Y544" s="3" t="n">
        <v>0.0193626568270967</v>
      </c>
      <c r="Z544" s="3" t="n">
        <v>-1.113904303641102</v>
      </c>
      <c r="AA544" s="3" t="n">
        <v>-1.159791665989311</v>
      </c>
      <c r="AB544" s="3" t="n">
        <v>-0.991255510628153</v>
      </c>
      <c r="AC544" s="3" t="n">
        <v>0.4180743200613203</v>
      </c>
      <c r="AD544" s="3" t="n">
        <v>0.5655724782311137</v>
      </c>
      <c r="AE544" s="3" t="n">
        <v>0.0186104218362282</v>
      </c>
      <c r="AF544" s="3" t="n">
        <v>-0.2276325329659898</v>
      </c>
      <c r="AG544" s="3" t="n">
        <v>1.552617878209284</v>
      </c>
      <c r="AH544" s="3" t="n">
        <v>0.3041324487778913</v>
      </c>
      <c r="AI544" s="3" t="n">
        <v>1.558762610522653</v>
      </c>
    </row>
    <row r="545">
      <c r="A545" s="2" t="inlineStr">
        <is>
          <t>CNXC</t>
        </is>
      </c>
      <c r="B545" s="2" t="inlineStr">
        <is>
          <t>Industrials</t>
        </is>
      </c>
      <c r="C545" s="3" t="n">
        <v>-0.0069360358880091</v>
      </c>
      <c r="D545" s="2" t="n">
        <v>2979020480.485962</v>
      </c>
      <c r="E545" s="19">
        <f>SQRT(D545)</f>
        <v/>
      </c>
      <c r="F545" s="22">
        <f>D545/SUM($D$2:$D$2546)</f>
        <v/>
      </c>
      <c r="G545" s="22">
        <f>E545/SUM($E$2:$E$2546)</f>
        <v/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1</v>
      </c>
      <c r="O545" s="2" t="n">
        <v>0</v>
      </c>
      <c r="P545" s="2" t="n">
        <v>0</v>
      </c>
      <c r="Q545" s="2" t="n">
        <v>0</v>
      </c>
      <c r="R545" s="2" t="n">
        <v>0</v>
      </c>
      <c r="S545" s="3" t="n">
        <v>21.81486038560725</v>
      </c>
      <c r="T545" s="3" t="n">
        <v>1.135673077588575</v>
      </c>
      <c r="U545" s="3" t="n">
        <v>-2.55211898108298e-05</v>
      </c>
      <c r="V545" s="3" t="n">
        <v>1.436277470405985</v>
      </c>
      <c r="W545" s="3" t="n">
        <v>0.0410212097968076</v>
      </c>
      <c r="X545" s="3" t="n">
        <v>0.5182471488874477</v>
      </c>
      <c r="Y545" s="3" t="n">
        <v>0.029540661806444</v>
      </c>
      <c r="Z545" s="3" t="n">
        <v>-1.515368733729086</v>
      </c>
      <c r="AA545" s="3" t="n">
        <v>-1.428189283148685</v>
      </c>
      <c r="AB545" s="3" t="n">
        <v>-1.341373456003937</v>
      </c>
      <c r="AC545" s="3" t="n">
        <v>0.0565192488950374</v>
      </c>
      <c r="AD545" s="3" t="n">
        <v>0.2784834832235419</v>
      </c>
      <c r="AE545" s="3" t="n">
        <v>-0.389763779527559</v>
      </c>
      <c r="AF545" s="3" t="n">
        <v>0.2143127577973863</v>
      </c>
      <c r="AG545" s="3" t="n">
        <v>2.632222749676028</v>
      </c>
      <c r="AH545" s="3" t="n">
        <v>0.394541168726192</v>
      </c>
      <c r="AI545" s="3" t="n">
        <v>2.136425783532381</v>
      </c>
    </row>
    <row r="546">
      <c r="A546" s="2" t="inlineStr">
        <is>
          <t>CNXN</t>
        </is>
      </c>
      <c r="B546" s="2" t="inlineStr">
        <is>
          <t>Information Technology</t>
        </is>
      </c>
      <c r="C546" s="3" t="n">
        <v>-0.0184445186350376</v>
      </c>
      <c r="D546" s="2" t="n">
        <v>1610478188.301086</v>
      </c>
      <c r="E546" s="19">
        <f>SQRT(D546)</f>
        <v/>
      </c>
      <c r="F546" s="22">
        <f>D546/SUM($D$2:$D$2546)</f>
        <v/>
      </c>
      <c r="G546" s="22">
        <f>E546/SUM($E$2:$E$2546)</f>
        <v/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1</v>
      </c>
      <c r="P546" s="2" t="n">
        <v>0</v>
      </c>
      <c r="Q546" s="2" t="n">
        <v>0</v>
      </c>
      <c r="R546" s="2" t="n">
        <v>0</v>
      </c>
      <c r="S546" s="3" t="n">
        <v>21.19979698321077</v>
      </c>
      <c r="T546" s="3" t="n">
        <v>0.622586187711855</v>
      </c>
      <c r="U546" s="3" t="n">
        <v>-0.0001493305489294</v>
      </c>
      <c r="V546" s="3" t="n">
        <v>0.5494144574124333</v>
      </c>
      <c r="W546" s="3" t="n">
        <v>0.0162275840763712</v>
      </c>
      <c r="X546" s="3" t="n">
        <v>0.2201080936374734</v>
      </c>
      <c r="Y546" s="3" t="n">
        <v>0.0120934014557846</v>
      </c>
      <c r="Z546" s="3" t="n">
        <v>-2.74574478071026</v>
      </c>
      <c r="AA546" s="3" t="n">
        <v>-2.653707558090654</v>
      </c>
      <c r="AB546" s="3" t="n">
        <v>-2.525136555244729</v>
      </c>
      <c r="AC546" s="3" t="n">
        <v>0.0615692908604995</v>
      </c>
      <c r="AD546" s="3" t="n">
        <v>0.0687721204823257</v>
      </c>
      <c r="AE546" s="3" t="n">
        <v>-0.013663967611336</v>
      </c>
      <c r="AF546" s="3" t="n">
        <v>-0.0187066492333179</v>
      </c>
      <c r="AG546" s="3" t="n">
        <v>1.000393671894848</v>
      </c>
      <c r="AH546" s="3" t="n">
        <v>0.0004994969577168</v>
      </c>
      <c r="AI546" s="3" t="n">
        <v>1.000716529915689</v>
      </c>
    </row>
    <row r="547">
      <c r="A547" s="2" t="inlineStr">
        <is>
          <t>COCO</t>
        </is>
      </c>
      <c r="B547" s="2" t="inlineStr">
        <is>
          <t>Consumer Staples</t>
        </is>
      </c>
      <c r="C547" s="3" t="n">
        <v>-0.0018067265227564</v>
      </c>
      <c r="D547" s="2" t="n">
        <v>1892960191.50576</v>
      </c>
      <c r="E547" s="19">
        <f>SQRT(D547)</f>
        <v/>
      </c>
      <c r="F547" s="22">
        <f>D547/SUM($D$2:$D$2546)</f>
        <v/>
      </c>
      <c r="G547" s="22">
        <f>E547/SUM($E$2:$E$2546)</f>
        <v/>
      </c>
      <c r="H547" s="2" t="n">
        <v>0</v>
      </c>
      <c r="I547" s="2" t="n">
        <v>0</v>
      </c>
      <c r="J547" s="2" t="n">
        <v>1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3" t="n">
        <v>21.36140767963698</v>
      </c>
      <c r="T547" s="3" t="n">
        <v>0.7170083060936685</v>
      </c>
      <c r="U547" s="3" t="n">
        <v>0.0014635374080647</v>
      </c>
      <c r="V547" s="3" t="n">
        <v>0.1568648941126432</v>
      </c>
      <c r="W547" s="3" t="n">
        <v>0.0242140103251278</v>
      </c>
      <c r="X547" s="3" t="n">
        <v>0.4189886019635174</v>
      </c>
      <c r="Y547" s="3" t="n">
        <v>0.0190659516821607</v>
      </c>
      <c r="Z547" s="3" t="n">
        <v>-1.242060814641364</v>
      </c>
      <c r="AA547" s="3" t="n">
        <v>-1.382174981673609</v>
      </c>
      <c r="AB547" s="3" t="n">
        <v>-1.476009829447083</v>
      </c>
      <c r="AC547" s="3" t="n">
        <v>0.0484067231900482</v>
      </c>
      <c r="AD547" s="3" t="n">
        <v>0.0488420202468471</v>
      </c>
      <c r="AE547" s="3" t="n">
        <v>0.451948051948052</v>
      </c>
      <c r="AF547" s="3" t="n">
        <v>0.1046438350509789</v>
      </c>
      <c r="AG547" s="3" t="n">
        <v>1.000001584819382</v>
      </c>
      <c r="AH547" s="3" t="n">
        <v>0.0332575752178342</v>
      </c>
      <c r="AI547" s="3" t="n">
        <v>1.000010103085145</v>
      </c>
    </row>
    <row r="548">
      <c r="A548" s="2" t="inlineStr">
        <is>
          <t>CODI</t>
        </is>
      </c>
      <c r="B548" s="2" t="inlineStr">
        <is>
          <t>Financials</t>
        </is>
      </c>
      <c r="C548" s="3" t="n">
        <v>-0.018617604721872</v>
      </c>
      <c r="D548" s="2" t="n">
        <v>571040993.4200974</v>
      </c>
      <c r="E548" s="19">
        <f>SQRT(D548)</f>
        <v/>
      </c>
      <c r="F548" s="22">
        <f>D548/SUM($D$2:$D$2546)</f>
        <v/>
      </c>
      <c r="G548" s="22">
        <f>E548/SUM($E$2:$E$2546)</f>
        <v/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1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3" t="n">
        <v>20.16297155737276</v>
      </c>
      <c r="T548" s="3" t="n">
        <v>0.9185541934709456</v>
      </c>
      <c r="U548" s="3" t="n">
        <v>-0.006254402718712</v>
      </c>
      <c r="V548" s="3" t="n">
        <v>1.054004890953976</v>
      </c>
      <c r="W548" s="3" t="n">
        <v>0.0576875085212093</v>
      </c>
      <c r="X548" s="3" t="n">
        <v>4.810905168358485</v>
      </c>
      <c r="Y548" s="3" t="n">
        <v>0.1021876368823791</v>
      </c>
      <c r="Z548" s="3" t="n">
        <v>-1.244783639942864</v>
      </c>
      <c r="AA548" s="3" t="n">
        <v>-0.9654410413315576</v>
      </c>
      <c r="AB548" s="3" t="n">
        <v>-1.758290485993881</v>
      </c>
      <c r="AC548" s="3" t="n">
        <v>-0.3587623346845869</v>
      </c>
      <c r="AD548" s="3" t="n">
        <v>-0.1968335045909931</v>
      </c>
      <c r="AE548" s="3" t="n">
        <v>-0.9611940298507464</v>
      </c>
      <c r="AF548" s="3" t="n">
        <v>0.0072802275976525</v>
      </c>
      <c r="AG548" s="3" t="n">
        <v>4.917617168955538</v>
      </c>
      <c r="AH548" s="3" t="n">
        <v>0.5671048894670783</v>
      </c>
      <c r="AI548" s="3" t="n">
        <v>4.716887087127002</v>
      </c>
    </row>
    <row r="549">
      <c r="A549" s="2" t="inlineStr">
        <is>
          <t>COF</t>
        </is>
      </c>
      <c r="B549" s="2" t="inlineStr">
        <is>
          <t>Financials</t>
        </is>
      </c>
      <c r="C549" s="3" t="n">
        <v>0.0187655881437606</v>
      </c>
      <c r="D549" s="2" t="n">
        <v>134747384303.2837</v>
      </c>
      <c r="E549" s="19">
        <f>SQRT(D549)</f>
        <v/>
      </c>
      <c r="F549" s="22">
        <f>D549/SUM($D$2:$D$2546)</f>
        <v/>
      </c>
      <c r="G549" s="22">
        <f>E549/SUM($E$2:$E$2546)</f>
        <v/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1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3" t="n">
        <v>25.6266676350687</v>
      </c>
      <c r="T549" s="3" t="n">
        <v>1.537155745455216</v>
      </c>
      <c r="U549" s="3" t="n">
        <v>0.0016180315291162</v>
      </c>
      <c r="V549" s="3" t="n">
        <v>0.8234371344104532</v>
      </c>
      <c r="W549" s="3" t="n">
        <v>0.0229702571113305</v>
      </c>
      <c r="X549" s="3" t="n">
        <v>0.3910970588612124</v>
      </c>
      <c r="Y549" s="3" t="n">
        <v>0.0108703824649355</v>
      </c>
      <c r="Z549" s="3" t="n">
        <v>-1.971516280680865</v>
      </c>
      <c r="AA549" s="3" t="n">
        <v>-1.907428719068037</v>
      </c>
      <c r="AB549" s="3" t="n">
        <v>-2.077202063236069</v>
      </c>
      <c r="AC549" s="3" t="n">
        <v>-0.1269635035103467</v>
      </c>
      <c r="AD549" s="3" t="n">
        <v>-0.1189188204494854</v>
      </c>
      <c r="AE549" s="3" t="n">
        <v>-0.3048535198950591</v>
      </c>
      <c r="AF549" s="3" t="n">
        <v>0.0812837876287486</v>
      </c>
      <c r="AG549" s="3" t="n">
        <v>1.385343287132993</v>
      </c>
      <c r="AH549" s="3" t="n">
        <v>0.0787959354627235</v>
      </c>
      <c r="AI549" s="3" t="n">
        <v>1.467969285122031</v>
      </c>
    </row>
    <row r="550">
      <c r="A550" s="2" t="inlineStr">
        <is>
          <t>COFS</t>
        </is>
      </c>
      <c r="B550" s="2" t="inlineStr">
        <is>
          <t>Financials</t>
        </is>
      </c>
      <c r="C550" s="3" t="n">
        <v>-0.003942205945183</v>
      </c>
      <c r="D550" s="2" t="n">
        <v>449181111.133318</v>
      </c>
      <c r="E550" s="19">
        <f>SQRT(D550)</f>
        <v/>
      </c>
      <c r="F550" s="22">
        <f>D550/SUM($D$2:$D$2546)</f>
        <v/>
      </c>
      <c r="G550" s="22">
        <f>E550/SUM($E$2:$E$2546)</f>
        <v/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1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3" t="n">
        <v>19.92293672992956</v>
      </c>
      <c r="T550" s="3" t="n">
        <v>0.7681066173468873</v>
      </c>
      <c r="U550" s="3" t="n">
        <v>2.022857257270126e-06</v>
      </c>
      <c r="V550" s="3" t="n">
        <v>0.961218068388126</v>
      </c>
      <c r="W550" s="3" t="n">
        <v>0.0176872324564899</v>
      </c>
      <c r="X550" s="3" t="n">
        <v>0.3712571530074173</v>
      </c>
      <c r="Y550" s="3" t="n">
        <v>0.0132381010918369</v>
      </c>
      <c r="Z550" s="3" t="n">
        <v>-2.339035088487137</v>
      </c>
      <c r="AA550" s="3" t="n">
        <v>-1.915467251793715</v>
      </c>
      <c r="AB550" s="3" t="n">
        <v>-2.534888048668956</v>
      </c>
      <c r="AC550" s="3" t="n">
        <v>0.1205215416636972</v>
      </c>
      <c r="AD550" s="3" t="n">
        <v>0.1359451644035763</v>
      </c>
      <c r="AE550" s="3" t="n">
        <v>0.0287365813377374</v>
      </c>
      <c r="AF550" s="3" t="n">
        <v>0.0445042442943468</v>
      </c>
      <c r="AG550" s="3" t="n">
        <v>1.49647011967476</v>
      </c>
      <c r="AH550" s="3" t="n">
        <v>0.0572367926515665</v>
      </c>
      <c r="AI550" s="3" t="n">
        <v>1.516501027188653</v>
      </c>
    </row>
    <row r="551">
      <c r="A551" s="2" t="inlineStr">
        <is>
          <t>COGT</t>
        </is>
      </c>
      <c r="B551" s="2" t="inlineStr">
        <is>
          <t>Health Care</t>
        </is>
      </c>
      <c r="C551" s="3" t="n">
        <v>-0.0227953736093788</v>
      </c>
      <c r="D551" s="2" t="n">
        <v>1838996562.49073</v>
      </c>
      <c r="E551" s="19">
        <f>SQRT(D551)</f>
        <v/>
      </c>
      <c r="F551" s="22">
        <f>D551/SUM($D$2:$D$2546)</f>
        <v/>
      </c>
      <c r="G551" s="22">
        <f>E551/SUM($E$2:$E$2546)</f>
        <v/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1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3" t="n">
        <v>21.3324859133394</v>
      </c>
      <c r="T551" s="3" t="n">
        <v>1.583599909052738</v>
      </c>
      <c r="U551" s="3" t="n">
        <v>0.0029921920981581</v>
      </c>
      <c r="V551" s="3" t="n">
        <v>0.0843046709070623</v>
      </c>
      <c r="W551" s="3" t="n">
        <v>0.0483026920172665</v>
      </c>
      <c r="X551" s="3" t="n">
        <v>0.6699116481435989</v>
      </c>
      <c r="Y551" s="3" t="n">
        <v>0.0446582077083703</v>
      </c>
      <c r="Z551" s="3" t="n">
        <v>-1.284981240329972</v>
      </c>
      <c r="AA551" s="3" t="n">
        <v>-0.9339200164109736</v>
      </c>
      <c r="AB551" s="3" t="n">
        <v>-1.457358341388692</v>
      </c>
      <c r="AC551" s="3" t="n">
        <v>-0.1599328710009389</v>
      </c>
      <c r="AD551" s="3" t="n">
        <v>-0.157416281196262</v>
      </c>
      <c r="AE551" s="3" t="n">
        <v>-0.0924905593170917</v>
      </c>
      <c r="AF551" s="3" t="inlineStr"/>
      <c r="AG551" s="3" t="n">
        <v>1.082579817220711</v>
      </c>
      <c r="AH551" s="3" t="n">
        <v>0.2207214255304438</v>
      </c>
      <c r="AI551" s="3" t="n">
        <v>1.979540235816197</v>
      </c>
    </row>
    <row r="552">
      <c r="A552" s="2" t="inlineStr">
        <is>
          <t>COHR</t>
        </is>
      </c>
      <c r="B552" s="2" t="inlineStr">
        <is>
          <t>Information Technology</t>
        </is>
      </c>
      <c r="C552" s="3" t="n">
        <v>-0.2183091916481557</v>
      </c>
      <c r="D552" s="2" t="n">
        <v>21374806347.02444</v>
      </c>
      <c r="E552" s="19">
        <f>SQRT(D552)</f>
        <v/>
      </c>
      <c r="F552" s="22">
        <f>D552/SUM($D$2:$D$2546)</f>
        <v/>
      </c>
      <c r="G552" s="22">
        <f>E552/SUM($E$2:$E$2546)</f>
        <v/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1</v>
      </c>
      <c r="P552" s="2" t="n">
        <v>0</v>
      </c>
      <c r="Q552" s="2" t="n">
        <v>0</v>
      </c>
      <c r="R552" s="2" t="n">
        <v>0</v>
      </c>
      <c r="S552" s="3" t="n">
        <v>23.78547879193986</v>
      </c>
      <c r="T552" s="3" t="n">
        <v>2.398418533028196</v>
      </c>
      <c r="U552" s="3" t="n">
        <v>0.0015429269007007</v>
      </c>
      <c r="V552" s="3" t="n">
        <v>0.3802502286123146</v>
      </c>
      <c r="W552" s="3" t="n">
        <v>0.0388021716349272</v>
      </c>
      <c r="X552" s="3" t="n">
        <v>0.5054070904285699</v>
      </c>
      <c r="Y552" s="3" t="n">
        <v>0.0373548621528998</v>
      </c>
      <c r="Z552" s="3" t="n">
        <v>-1.004356522686147</v>
      </c>
      <c r="AA552" s="3" t="n">
        <v>-1.092235521690456</v>
      </c>
      <c r="AB552" s="3" t="n">
        <v>-1.02475326797403</v>
      </c>
      <c r="AC552" s="3" t="n">
        <v>-0.017893776148912</v>
      </c>
      <c r="AD552" s="3" t="n">
        <v>0.0073364875196555</v>
      </c>
      <c r="AE552" s="3" t="n">
        <v>-0.3020408163265306</v>
      </c>
      <c r="AF552" s="3" t="n">
        <v>0.1480023790020689</v>
      </c>
      <c r="AG552" s="3" t="n">
        <v>1.279856383392813</v>
      </c>
      <c r="AH552" s="3" t="n">
        <v>0.2611276716632678</v>
      </c>
      <c r="AI552" s="3" t="n">
        <v>1.735979526992319</v>
      </c>
    </row>
    <row r="553">
      <c r="A553" s="2" t="inlineStr">
        <is>
          <t>COHU</t>
        </is>
      </c>
      <c r="B553" s="2" t="inlineStr">
        <is>
          <t>Information Technology</t>
        </is>
      </c>
      <c r="C553" s="3" t="n">
        <v>-0.0104662857671626</v>
      </c>
      <c r="D553" s="2" t="n">
        <v>986614958.0239964</v>
      </c>
      <c r="E553" s="19">
        <f>SQRT(D553)</f>
        <v/>
      </c>
      <c r="F553" s="22">
        <f>D553/SUM($D$2:$D$2546)</f>
        <v/>
      </c>
      <c r="G553" s="22">
        <f>E553/SUM($E$2:$E$2546)</f>
        <v/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1</v>
      </c>
      <c r="P553" s="2" t="n">
        <v>0</v>
      </c>
      <c r="Q553" s="2" t="n">
        <v>0</v>
      </c>
      <c r="R553" s="2" t="n">
        <v>0</v>
      </c>
      <c r="S553" s="3" t="n">
        <v>20.70979040783284</v>
      </c>
      <c r="T553" s="3" t="n">
        <v>1.5177434912837</v>
      </c>
      <c r="U553" s="3" t="n">
        <v>-0.0011014780009631</v>
      </c>
      <c r="V553" s="3" t="n">
        <v>0.8418106711694509</v>
      </c>
      <c r="W553" s="3" t="n">
        <v>0.0321719575308611</v>
      </c>
      <c r="X553" s="3" t="n">
        <v>0.6756378965130005</v>
      </c>
      <c r="Y553" s="3" t="n">
        <v>0.0254607393428738</v>
      </c>
      <c r="Z553" s="3" t="n">
        <v>-1.696158818487298</v>
      </c>
      <c r="AA553" s="3" t="n">
        <v>-1.77456529110631</v>
      </c>
      <c r="AB553" s="3" t="n">
        <v>-1.699251565770831</v>
      </c>
      <c r="AC553" s="3" t="n">
        <v>-0.068436018986809</v>
      </c>
      <c r="AD553" s="3" t="n">
        <v>-0.0275649581215233</v>
      </c>
      <c r="AE553" s="3" t="n">
        <v>-0.8650918635170606</v>
      </c>
      <c r="AF553" s="3" t="n">
        <v>-0.2385251032654149</v>
      </c>
      <c r="AG553" s="3" t="n">
        <v>1.00735139878127</v>
      </c>
      <c r="AH553" s="3" t="n">
        <v>0.0499399619676636</v>
      </c>
      <c r="AI553" s="3" t="n">
        <v>1.008732841044955</v>
      </c>
    </row>
    <row r="554">
      <c r="A554" s="2" t="inlineStr">
        <is>
          <t>COIN</t>
        </is>
      </c>
      <c r="B554" s="2" t="inlineStr">
        <is>
          <t>Financials</t>
        </is>
      </c>
      <c r="C554" s="3" t="n">
        <v>-0.0065040727451846</v>
      </c>
      <c r="D554" s="2" t="n">
        <v>74615923299.95386</v>
      </c>
      <c r="E554" s="19">
        <f>SQRT(D554)</f>
        <v/>
      </c>
      <c r="F554" s="22">
        <f>D554/SUM($D$2:$D$2546)</f>
        <v/>
      </c>
      <c r="G554" s="22">
        <f>E554/SUM($E$2:$E$2546)</f>
        <v/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1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3" t="n">
        <v>25.03561977044016</v>
      </c>
      <c r="T554" s="3" t="n">
        <v>2.100675405679786</v>
      </c>
      <c r="U554" s="3" t="n">
        <v>0.0036212018953124</v>
      </c>
      <c r="V554" s="3" t="n">
        <v>0.1620952802711948</v>
      </c>
      <c r="W554" s="3" t="n">
        <v>0.0507821966728249</v>
      </c>
      <c r="X554" s="3" t="n">
        <v>0.7325453414898184</v>
      </c>
      <c r="Y554" s="3" t="n">
        <v>0.0447671799315262</v>
      </c>
      <c r="Z554" s="3" t="n">
        <v>0.2846306894262994</v>
      </c>
      <c r="AA554" s="3" t="n">
        <v>0.3208551520965729</v>
      </c>
      <c r="AB554" s="3" t="n">
        <v>0.0479623618606788</v>
      </c>
      <c r="AC554" s="3" t="n">
        <v>0.0766002717278382</v>
      </c>
      <c r="AD554" s="3" t="n">
        <v>0.0784176318033126</v>
      </c>
      <c r="AE554" s="3" t="n">
        <v>-0.0891770573566084</v>
      </c>
      <c r="AF554" s="3" t="n">
        <v>-0.0755734781643425</v>
      </c>
      <c r="AG554" s="3" t="n">
        <v>1.039851346314465</v>
      </c>
      <c r="AH554" s="3" t="n">
        <v>0.1878304592964111</v>
      </c>
      <c r="AI554" s="3" t="n">
        <v>1.245851367466043</v>
      </c>
    </row>
    <row r="555">
      <c r="A555" s="2" t="inlineStr">
        <is>
          <t>COKE</t>
        </is>
      </c>
      <c r="B555" s="2" t="inlineStr">
        <is>
          <t>Consumer Staples</t>
        </is>
      </c>
      <c r="C555" s="3" t="n">
        <v>-0.0033069415440566</v>
      </c>
      <c r="D555" s="2" t="n">
        <v>6487281493.552551</v>
      </c>
      <c r="E555" s="19">
        <f>SQRT(D555)</f>
        <v/>
      </c>
      <c r="F555" s="22">
        <f>D555/SUM($D$2:$D$2546)</f>
        <v/>
      </c>
      <c r="G555" s="22">
        <f>E555/SUM($E$2:$E$2546)</f>
        <v/>
      </c>
      <c r="H555" s="2" t="n">
        <v>0</v>
      </c>
      <c r="I555" s="2" t="n">
        <v>0</v>
      </c>
      <c r="J555" s="2" t="n">
        <v>1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3" t="n">
        <v>22.59310940372323</v>
      </c>
      <c r="T555" s="3" t="n">
        <v>0.464815211671103</v>
      </c>
      <c r="U555" s="3" t="n">
        <v>-0.0002384236510566</v>
      </c>
      <c r="V555" s="3" t="n">
        <v>0.2512946295948787</v>
      </c>
      <c r="W555" s="3" t="n">
        <v>0.0206272702584734</v>
      </c>
      <c r="X555" s="3" t="n">
        <v>0.2769462615718288</v>
      </c>
      <c r="Y555" s="3" t="n">
        <v>0.0173936278593225</v>
      </c>
      <c r="Z555" s="3" t="n">
        <v>-1.558618787625658</v>
      </c>
      <c r="AA555" s="3" t="n">
        <v>-1.433677557227649</v>
      </c>
      <c r="AB555" s="3" t="n">
        <v>-1.66144398686045</v>
      </c>
      <c r="AC555" s="3" t="n">
        <v>0.1155411555279273</v>
      </c>
      <c r="AD555" s="3" t="n">
        <v>0.14930876684828</v>
      </c>
      <c r="AE555" s="3" t="n">
        <v>0.3277298770651388</v>
      </c>
      <c r="AF555" s="3" t="n">
        <v>0.0705275317278795</v>
      </c>
      <c r="AG555" s="3" t="n">
        <v>1.221634594001968</v>
      </c>
      <c r="AH555" s="3" t="n">
        <v>0.3433279960212874</v>
      </c>
      <c r="AI555" s="3" t="n">
        <v>1.881971072598221</v>
      </c>
    </row>
    <row r="556">
      <c r="A556" s="2" t="inlineStr">
        <is>
          <t>COLB</t>
        </is>
      </c>
      <c r="B556" s="2" t="inlineStr">
        <is>
          <t>Financials</t>
        </is>
      </c>
      <c r="C556" s="3" t="n">
        <v>0.0003825732356837</v>
      </c>
      <c r="D556" s="2" t="n">
        <v>7517457843.315124</v>
      </c>
      <c r="E556" s="19">
        <f>SQRT(D556)</f>
        <v/>
      </c>
      <c r="F556" s="22">
        <f>D556/SUM($D$2:$D$2546)</f>
        <v/>
      </c>
      <c r="G556" s="22">
        <f>E556/SUM($E$2:$E$2546)</f>
        <v/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1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3" t="n">
        <v>22.7404938650048</v>
      </c>
      <c r="T556" s="3" t="n">
        <v>1.236002773633087</v>
      </c>
      <c r="U556" s="3" t="n">
        <v>0.0003031275663086</v>
      </c>
      <c r="V556" s="3" t="n">
        <v>0.7105968681620545</v>
      </c>
      <c r="W556" s="3" t="n">
        <v>0.0236947277753515</v>
      </c>
      <c r="X556" s="3" t="n">
        <v>0.3351475732257887</v>
      </c>
      <c r="Y556" s="3" t="n">
        <v>0.0171637074435658</v>
      </c>
      <c r="Z556" s="3" t="n">
        <v>-1.705865593284631</v>
      </c>
      <c r="AA556" s="3" t="n">
        <v>-1.809356232594751</v>
      </c>
      <c r="AB556" s="3" t="n">
        <v>-2.035018723630353</v>
      </c>
      <c r="AC556" s="3" t="n">
        <v>0.081103481084655</v>
      </c>
      <c r="AD556" s="3" t="n">
        <v>0.0948453606073799</v>
      </c>
      <c r="AE556" s="3" t="n">
        <v>0.2567796610169491</v>
      </c>
      <c r="AF556" s="3" t="n">
        <v>0.1661170199205034</v>
      </c>
      <c r="AG556" s="3" t="n">
        <v>1.502905247864058</v>
      </c>
      <c r="AH556" s="3" t="n">
        <v>0.07524051065864409</v>
      </c>
      <c r="AI556" s="3" t="n">
        <v>1.707722297122999</v>
      </c>
    </row>
    <row r="557">
      <c r="A557" s="2" t="inlineStr">
        <is>
          <t>COLD</t>
        </is>
      </c>
      <c r="B557" s="2" t="inlineStr">
        <is>
          <t>Real Estate</t>
        </is>
      </c>
      <c r="C557" s="3" t="n">
        <v>-0.0134410982895185</v>
      </c>
      <c r="D557" s="2" t="n">
        <v>4116434038.489285</v>
      </c>
      <c r="E557" s="19">
        <f>SQRT(D557)</f>
        <v/>
      </c>
      <c r="F557" s="22">
        <f>D557/SUM($D$2:$D$2546)</f>
        <v/>
      </c>
      <c r="G557" s="22">
        <f>E557/SUM($E$2:$E$2546)</f>
        <v/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1</v>
      </c>
      <c r="R557" s="2" t="n">
        <v>0</v>
      </c>
      <c r="S557" s="3" t="n">
        <v>22.1382531008866</v>
      </c>
      <c r="T557" s="3" t="n">
        <v>0.9316815028410476</v>
      </c>
      <c r="U557" s="3" t="n">
        <v>-0.001838024587958</v>
      </c>
      <c r="V557" s="3" t="n">
        <v>0.7563944838874902</v>
      </c>
      <c r="W557" s="3" t="n">
        <v>0.0240824862676637</v>
      </c>
      <c r="X557" s="3" t="n">
        <v>0.8865621228156919</v>
      </c>
      <c r="Y557" s="3" t="n">
        <v>0.0220217248864266</v>
      </c>
      <c r="Z557" s="3" t="n">
        <v>-1.236311547650243</v>
      </c>
      <c r="AA557" s="3" t="n">
        <v>-1.33851040599466</v>
      </c>
      <c r="AB557" s="3" t="n">
        <v>-1.688536041337756</v>
      </c>
      <c r="AC557" s="3" t="n">
        <v>0.0014954691226533</v>
      </c>
      <c r="AD557" s="3" t="n">
        <v>0.0893987360319894</v>
      </c>
      <c r="AE557" s="3" t="n">
        <v>-0.4091954022988505</v>
      </c>
      <c r="AF557" s="3" t="n">
        <v>-0.0140811047464331</v>
      </c>
      <c r="AG557" s="3" t="n">
        <v>1.861141212723268</v>
      </c>
      <c r="AH557" s="3" t="n">
        <v>0.5201144825238371</v>
      </c>
      <c r="AI557" s="3" t="n">
        <v>2.138481613849735</v>
      </c>
    </row>
    <row r="558">
      <c r="A558" s="2" t="inlineStr">
        <is>
          <t>COLL</t>
        </is>
      </c>
      <c r="B558" s="2" t="inlineStr">
        <is>
          <t>Health Care</t>
        </is>
      </c>
      <c r="C558" s="3" t="n">
        <v>-0.0186622520630565</v>
      </c>
      <c r="D558" s="2" t="n">
        <v>1196791570.653809</v>
      </c>
      <c r="E558" s="19">
        <f>SQRT(D558)</f>
        <v/>
      </c>
      <c r="F558" s="22">
        <f>D558/SUM($D$2:$D$2546)</f>
        <v/>
      </c>
      <c r="G558" s="22">
        <f>E558/SUM($E$2:$E$2546)</f>
        <v/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1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3" t="n">
        <v>20.90291012192256</v>
      </c>
      <c r="T558" s="3" t="n">
        <v>0.6516386181320868</v>
      </c>
      <c r="U558" s="3" t="n">
        <v>7.005172371628486e-05</v>
      </c>
      <c r="V558" s="3" t="n">
        <v>0.1940237596034751</v>
      </c>
      <c r="W558" s="3" t="n">
        <v>0.0263461969335491</v>
      </c>
      <c r="X558" s="3" t="n">
        <v>0.3027367252262895</v>
      </c>
      <c r="Y558" s="3" t="n">
        <v>0.0237853372449488</v>
      </c>
      <c r="Z558" s="3" t="n">
        <v>-1.395158823670728</v>
      </c>
      <c r="AA558" s="3" t="n">
        <v>-1.557314849888255</v>
      </c>
      <c r="AB558" s="3" t="n">
        <v>-1.364273433556294</v>
      </c>
      <c r="AC558" s="3" t="n">
        <v>0.0400504157744148</v>
      </c>
      <c r="AD558" s="3" t="n">
        <v>0.2292496093117656</v>
      </c>
      <c r="AE558" s="3" t="n">
        <v>0.1534591194968554</v>
      </c>
      <c r="AF558" s="3" t="n">
        <v>0.2406532794709897</v>
      </c>
      <c r="AG558" s="3" t="n">
        <v>1.633640826518957</v>
      </c>
      <c r="AH558" s="3" t="n">
        <v>0.5205913987609182</v>
      </c>
      <c r="AI558" s="3" t="n">
        <v>4.265789859004505</v>
      </c>
    </row>
    <row r="559">
      <c r="A559" s="2" t="inlineStr">
        <is>
          <t>COLM</t>
        </is>
      </c>
      <c r="B559" s="2" t="inlineStr">
        <is>
          <t>Consumer Discretionary</t>
        </is>
      </c>
      <c r="C559" s="3" t="n">
        <v>-0.0066169014731633</v>
      </c>
      <c r="D559" s="2" t="n">
        <v>2826988612.30426</v>
      </c>
      <c r="E559" s="19">
        <f>SQRT(D559)</f>
        <v/>
      </c>
      <c r="F559" s="22">
        <f>D559/SUM($D$2:$D$2546)</f>
        <v/>
      </c>
      <c r="G559" s="22">
        <f>E559/SUM($E$2:$E$2546)</f>
        <v/>
      </c>
      <c r="H559" s="2" t="n">
        <v>0</v>
      </c>
      <c r="I559" s="2" t="n">
        <v>1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3" t="n">
        <v>21.76247788745883</v>
      </c>
      <c r="T559" s="3" t="n">
        <v>1.237054903417914</v>
      </c>
      <c r="U559" s="3" t="n">
        <v>-0.0015729856286175</v>
      </c>
      <c r="V559" s="3" t="n">
        <v>0.5850295939649858</v>
      </c>
      <c r="W559" s="3" t="n">
        <v>0.0287212028075896</v>
      </c>
      <c r="X559" s="3" t="n">
        <v>0.6442824211495128</v>
      </c>
      <c r="Y559" s="3" t="n">
        <v>0.0246577630268709</v>
      </c>
      <c r="Z559" s="3" t="n">
        <v>-1.272203137796973</v>
      </c>
      <c r="AA559" s="3" t="n">
        <v>-1.323283610465124</v>
      </c>
      <c r="AB559" s="3" t="n">
        <v>-1.39839496491638</v>
      </c>
      <c r="AC559" s="3" t="n">
        <v>-0.0144266587500531</v>
      </c>
      <c r="AD559" s="3" t="n">
        <v>0.0060417646981882</v>
      </c>
      <c r="AE559" s="3" t="n">
        <v>-0.11975916803503</v>
      </c>
      <c r="AF559" s="3" t="n">
        <v>0.022298738712448</v>
      </c>
      <c r="AG559" s="3" t="n">
        <v>1.142457595424037</v>
      </c>
      <c r="AH559" s="3" t="n">
        <v>0.1664796668393085</v>
      </c>
      <c r="AI559" s="3" t="n">
        <v>1.243504938713516</v>
      </c>
    </row>
    <row r="560">
      <c r="A560" s="2" t="inlineStr">
        <is>
          <t>COMP</t>
        </is>
      </c>
      <c r="B560" s="2" t="inlineStr">
        <is>
          <t>Real Estate</t>
        </is>
      </c>
      <c r="C560" s="3" t="n">
        <v>-0.009090962834262299</v>
      </c>
      <c r="D560" s="2" t="n">
        <v>4889876343.724514</v>
      </c>
      <c r="E560" s="19">
        <f>SQRT(D560)</f>
        <v/>
      </c>
      <c r="F560" s="22">
        <f>D560/SUM($D$2:$D$2546)</f>
        <v/>
      </c>
      <c r="G560" s="22">
        <f>E560/SUM($E$2:$E$2546)</f>
        <v/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1</v>
      </c>
      <c r="R560" s="2" t="n">
        <v>0</v>
      </c>
      <c r="S560" s="3" t="n">
        <v>22.31043285253156</v>
      </c>
      <c r="T560" s="3" t="n">
        <v>1.05039674468663</v>
      </c>
      <c r="U560" s="3" t="n">
        <v>0.0007264481818319</v>
      </c>
      <c r="V560" s="3" t="n">
        <v>0.1472225368078873</v>
      </c>
      <c r="W560" s="3" t="n">
        <v>0.0359572776519703</v>
      </c>
      <c r="X560" s="3" t="n">
        <v>0.535687798163709</v>
      </c>
      <c r="Y560" s="3" t="n">
        <v>0.0323569627762421</v>
      </c>
      <c r="Z560" s="3" t="n">
        <v>-1.190947278745978</v>
      </c>
      <c r="AA560" s="3" t="n">
        <v>-1.266055927365607</v>
      </c>
      <c r="AB560" s="3" t="n">
        <v>-1.433696413423236</v>
      </c>
      <c r="AC560" s="3" t="n">
        <v>0.032229853869875</v>
      </c>
      <c r="AD560" s="3" t="n">
        <v>0.056279541782929</v>
      </c>
      <c r="AE560" s="3" t="n">
        <v>0.440920716112532</v>
      </c>
      <c r="AF560" s="3" t="n">
        <v>-0.0611455533239518</v>
      </c>
      <c r="AG560" s="3" t="n">
        <v>1.074746266430453</v>
      </c>
      <c r="AH560" s="3" t="n">
        <v>0.3425223983459683</v>
      </c>
      <c r="AI560" s="3" t="n">
        <v>1.5077094040839</v>
      </c>
    </row>
    <row r="561">
      <c r="A561" s="2" t="inlineStr">
        <is>
          <t>CON</t>
        </is>
      </c>
      <c r="B561" s="2" t="inlineStr">
        <is>
          <t>Health Care</t>
        </is>
      </c>
      <c r="C561" s="3" t="n">
        <v>0.0229199107481052</v>
      </c>
      <c r="D561" s="2" t="n">
        <v>2913031409.184006</v>
      </c>
      <c r="E561" s="19">
        <f>SQRT(D561)</f>
        <v/>
      </c>
      <c r="F561" s="22">
        <f>D561/SUM($D$2:$D$2546)</f>
        <v/>
      </c>
      <c r="G561" s="22">
        <f>E561/SUM($E$2:$E$2546)</f>
        <v/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1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3" t="n">
        <v>21.7924600972837</v>
      </c>
      <c r="T561" s="3" t="n">
        <v>0.8300347200790972</v>
      </c>
      <c r="U561" s="3" t="n">
        <v>-0.0006423767245146</v>
      </c>
      <c r="V561" s="3" t="n">
        <v>0.1176218007535932</v>
      </c>
      <c r="W561" s="3" t="n">
        <v>0.0204332429385675</v>
      </c>
      <c r="X561" s="3" t="n">
        <v>0.1475794825035097</v>
      </c>
      <c r="Y561" s="3" t="n">
        <v>0.0175214829437107</v>
      </c>
      <c r="Z561" s="3" t="n">
        <v>-1.997958414820211</v>
      </c>
      <c r="AA561" s="3" t="n">
        <v>-2.07407201231445</v>
      </c>
      <c r="AB561" s="3" t="n">
        <v>-2.105733531553608</v>
      </c>
      <c r="AC561" s="3" t="n">
        <v>0.0611871191769704</v>
      </c>
      <c r="AD561" s="3" t="n">
        <v>0.0872740332282291</v>
      </c>
      <c r="AE561" s="3" t="n">
        <v>-0.0318354544658686</v>
      </c>
      <c r="AF561" s="3" t="n">
        <v>0.0343684230862996</v>
      </c>
      <c r="AG561" s="3" t="n">
        <v>1.567107857056288</v>
      </c>
      <c r="AH561" s="3" t="n">
        <v>0.7670517570481816</v>
      </c>
      <c r="AI561" s="3" t="n">
        <v>5.821451919821619</v>
      </c>
    </row>
    <row r="562">
      <c r="A562" s="2" t="inlineStr">
        <is>
          <t>COO</t>
        </is>
      </c>
      <c r="B562" s="2" t="inlineStr">
        <is>
          <t>Health Care</t>
        </is>
      </c>
      <c r="C562" s="3" t="n">
        <v>-0.0112382769263684</v>
      </c>
      <c r="D562" s="2" t="n">
        <v>14555287333.13478</v>
      </c>
      <c r="E562" s="19">
        <f>SQRT(D562)</f>
        <v/>
      </c>
      <c r="F562" s="22">
        <f>D562/SUM($D$2:$D$2546)</f>
        <v/>
      </c>
      <c r="G562" s="22">
        <f>E562/SUM($E$2:$E$2546)</f>
        <v/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1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3" t="n">
        <v>23.401220155147</v>
      </c>
      <c r="T562" s="3" t="n">
        <v>0.8355274942434037</v>
      </c>
      <c r="U562" s="3" t="n">
        <v>-0.0012739054944202</v>
      </c>
      <c r="V562" s="3" t="n">
        <v>0.573867063481807</v>
      </c>
      <c r="W562" s="3" t="n">
        <v>0.02217570572521</v>
      </c>
      <c r="X562" s="3" t="n">
        <v>0.5197801414719841</v>
      </c>
      <c r="Y562" s="3" t="n">
        <v>0.0224794632014556</v>
      </c>
      <c r="Z562" s="3" t="n">
        <v>-1.60846646935173</v>
      </c>
      <c r="AA562" s="3" t="n">
        <v>-1.269134170830923</v>
      </c>
      <c r="AB562" s="3" t="n">
        <v>-1.637960626878298</v>
      </c>
      <c r="AC562" s="3" t="n">
        <v>0.0270142382627438</v>
      </c>
      <c r="AD562" s="3" t="n">
        <v>0.0407549494848922</v>
      </c>
      <c r="AE562" s="3" t="n">
        <v>0.0025084363580677</v>
      </c>
      <c r="AF562" s="3" t="n">
        <v>0.0815504306751875</v>
      </c>
      <c r="AG562" s="3" t="n">
        <v>1.166915289571048</v>
      </c>
      <c r="AH562" s="3" t="n">
        <v>0.2002391590650173</v>
      </c>
      <c r="AI562" s="3" t="n">
        <v>1.290860549755771</v>
      </c>
    </row>
    <row r="563">
      <c r="A563" s="2" t="inlineStr">
        <is>
          <t>COP</t>
        </is>
      </c>
      <c r="B563" s="2" t="inlineStr">
        <is>
          <t>Energy</t>
        </is>
      </c>
      <c r="C563" s="3" t="n">
        <v>-0.0024016311236824</v>
      </c>
      <c r="D563" s="2" t="n">
        <v>115436863411.1328</v>
      </c>
      <c r="E563" s="19">
        <f>SQRT(D563)</f>
        <v/>
      </c>
      <c r="F563" s="22">
        <f>D563/SUM($D$2:$D$2546)</f>
        <v/>
      </c>
      <c r="G563" s="22">
        <f>E563/SUM($E$2:$E$2546)</f>
        <v/>
      </c>
      <c r="H563" s="2" t="n">
        <v>0</v>
      </c>
      <c r="I563" s="2" t="n">
        <v>0</v>
      </c>
      <c r="J563" s="2" t="n">
        <v>0</v>
      </c>
      <c r="K563" s="2" t="n">
        <v>1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3" t="n">
        <v>25.47198958031466</v>
      </c>
      <c r="T563" s="3" t="n">
        <v>1.086240286989026</v>
      </c>
      <c r="U563" s="3" t="n">
        <v>-0.0004808106082976</v>
      </c>
      <c r="V563" s="3" t="n">
        <v>0.5680334519005668</v>
      </c>
      <c r="W563" s="3" t="n">
        <v>0.0208027731541251</v>
      </c>
      <c r="X563" s="3" t="n">
        <v>0.2523312294295727</v>
      </c>
      <c r="Y563" s="3" t="n">
        <v>0.0159735933178605</v>
      </c>
      <c r="Z563" s="3" t="n">
        <v>-2.198026911578972</v>
      </c>
      <c r="AA563" s="3" t="n">
        <v>-2.0391143609</v>
      </c>
      <c r="AB563" s="3" t="n">
        <v>-2.034507344700367</v>
      </c>
      <c r="AC563" s="3" t="n">
        <v>0.0682970739764544</v>
      </c>
      <c r="AD563" s="3" t="n">
        <v>0.1674681676956895</v>
      </c>
      <c r="AE563" s="3" t="n">
        <v>-0.0037224142515288</v>
      </c>
      <c r="AF563" s="3" t="n">
        <v>0.0074793374375021</v>
      </c>
      <c r="AG563" s="3" t="n">
        <v>1.200239328382261</v>
      </c>
      <c r="AH563" s="3" t="n">
        <v>0.1919183680127896</v>
      </c>
      <c r="AI563" s="3" t="n">
        <v>1.352513267858232</v>
      </c>
    </row>
    <row r="564">
      <c r="A564" s="2" t="inlineStr">
        <is>
          <t>COR</t>
        </is>
      </c>
      <c r="B564" s="2" t="inlineStr">
        <is>
          <t>Health Care</t>
        </is>
      </c>
      <c r="C564" s="3" t="n">
        <v>0.0130737952415302</v>
      </c>
      <c r="D564" s="2" t="n">
        <v>56417827812.6991</v>
      </c>
      <c r="E564" s="19">
        <f>SQRT(D564)</f>
        <v/>
      </c>
      <c r="F564" s="22">
        <f>D564/SUM($D$2:$D$2546)</f>
        <v/>
      </c>
      <c r="G564" s="22">
        <f>E564/SUM($E$2:$E$2546)</f>
        <v/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1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3" t="n">
        <v>24.75605104147246</v>
      </c>
      <c r="T564" s="3" t="n">
        <v>-0.0045623374271409</v>
      </c>
      <c r="U564" s="3" t="n">
        <v>0.0009882560194834</v>
      </c>
      <c r="V564" s="3" t="n">
        <v>0.0350987104036337</v>
      </c>
      <c r="W564" s="3" t="n">
        <v>0.0137393788336803</v>
      </c>
      <c r="X564" s="3" t="n">
        <v>0.2613956003204817</v>
      </c>
      <c r="Y564" s="3" t="n">
        <v>0.0145663736677003</v>
      </c>
      <c r="Z564" s="3" t="n">
        <v>-2.035415618185242</v>
      </c>
      <c r="AA564" s="3" t="n">
        <v>-1.965217162479824</v>
      </c>
      <c r="AB564" s="3" t="n">
        <v>-1.832266410561791</v>
      </c>
      <c r="AC564" s="3" t="n">
        <v>0.0487365094793864</v>
      </c>
      <c r="AD564" s="3" t="n">
        <v>0.0667446469669362</v>
      </c>
      <c r="AE564" s="3" t="n">
        <v>-0.0338530980713993</v>
      </c>
      <c r="AF564" s="3" t="n">
        <v>0.1045116422632574</v>
      </c>
      <c r="AG564" s="3" t="n">
        <v>1.142573709620728</v>
      </c>
      <c r="AH564" s="3" t="n">
        <v>0.1114228076472372</v>
      </c>
      <c r="AI564" s="3" t="n">
        <v>5.062078292368471</v>
      </c>
    </row>
    <row r="565">
      <c r="A565" s="2" t="inlineStr">
        <is>
          <t>CORT</t>
        </is>
      </c>
      <c r="B565" s="2" t="inlineStr">
        <is>
          <t>Health Care</t>
        </is>
      </c>
      <c r="C565" s="3" t="n">
        <v>-0.0110498781063342</v>
      </c>
      <c r="D565" s="2" t="n">
        <v>7657702518.608963</v>
      </c>
      <c r="E565" s="19">
        <f>SQRT(D565)</f>
        <v/>
      </c>
      <c r="F565" s="22">
        <f>D565/SUM($D$2:$D$2546)</f>
        <v/>
      </c>
      <c r="G565" s="22">
        <f>E565/SUM($E$2:$E$2546)</f>
        <v/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1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3" t="n">
        <v>22.75897784341375</v>
      </c>
      <c r="T565" s="3" t="n">
        <v>0.9830885921465438</v>
      </c>
      <c r="U565" s="3" t="n">
        <v>0.0025368988363502</v>
      </c>
      <c r="V565" s="3" t="n">
        <v>0.08302659948659021</v>
      </c>
      <c r="W565" s="3" t="n">
        <v>0.07168406057493509</v>
      </c>
      <c r="X565" s="3" t="n">
        <v>0.5433205560582223</v>
      </c>
      <c r="Y565" s="3" t="n">
        <v>0.0225887617883786</v>
      </c>
      <c r="Z565" s="3" t="n">
        <v>-1.762655466287161</v>
      </c>
      <c r="AA565" s="3" t="n">
        <v>-1.376008674888749</v>
      </c>
      <c r="AB565" s="3" t="n">
        <v>-1.458163453360103</v>
      </c>
      <c r="AC565" s="3" t="n">
        <v>0.0183600759703498</v>
      </c>
      <c r="AD565" s="3" t="n">
        <v>0.0186050580645799</v>
      </c>
      <c r="AE565" s="3" t="n">
        <v>0.1128205128205128</v>
      </c>
      <c r="AF565" s="3" t="n">
        <v>0.2093655320786744</v>
      </c>
      <c r="AG565" s="3" t="n">
        <v>1.000729722783879</v>
      </c>
      <c r="AH565" s="3" t="n">
        <v>0.0082385165930334</v>
      </c>
      <c r="AI565" s="3" t="n">
        <v>1.008789024100611</v>
      </c>
    </row>
    <row r="566">
      <c r="A566" s="2" t="inlineStr">
        <is>
          <t>CORZ</t>
        </is>
      </c>
      <c r="B566" s="2" t="inlineStr">
        <is>
          <t>Information Technology</t>
        </is>
      </c>
      <c r="C566" s="3" t="n">
        <v>-0.0010836441801181</v>
      </c>
      <c r="D566" s="2" t="n">
        <v>4294349123.278999</v>
      </c>
      <c r="E566" s="19">
        <f>SQRT(D566)</f>
        <v/>
      </c>
      <c r="F566" s="22">
        <f>D566/SUM($D$2:$D$2546)</f>
        <v/>
      </c>
      <c r="G566" s="22">
        <f>E566/SUM($E$2:$E$2546)</f>
        <v/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1</v>
      </c>
      <c r="P566" s="2" t="n">
        <v>0</v>
      </c>
      <c r="Q566" s="2" t="n">
        <v>0</v>
      </c>
      <c r="R566" s="2" t="n">
        <v>0</v>
      </c>
      <c r="S566" s="3" t="n">
        <v>22.18056583800688</v>
      </c>
      <c r="T566" s="3" t="n">
        <v>2.221729925498572</v>
      </c>
      <c r="U566" s="3" t="n">
        <v>0.0027896319397647</v>
      </c>
      <c r="V566" s="3" t="n">
        <v>-0.2479248820801636</v>
      </c>
      <c r="W566" s="3" t="n">
        <v>0.0584860707062094</v>
      </c>
      <c r="X566" s="3" t="n">
        <v>0.703799417048394</v>
      </c>
      <c r="Y566" s="3" t="n">
        <v>0.0489111626844886</v>
      </c>
      <c r="Z566" s="3" t="n">
        <v>-0.0089442490711084</v>
      </c>
      <c r="AA566" s="3" t="n">
        <v>0.2114600764763823</v>
      </c>
      <c r="AB566" s="3" t="n">
        <v>-0.0297898577110913</v>
      </c>
      <c r="AC566" s="3" t="n">
        <v>-0.8725876477268774</v>
      </c>
      <c r="AD566" s="3" t="n">
        <v>-0.8525762332999146</v>
      </c>
      <c r="AE566" s="3" t="n">
        <v>-0.277387837778322</v>
      </c>
      <c r="AF566" s="3" t="n">
        <v>-0.0435596678235453</v>
      </c>
      <c r="AG566" s="3" t="n">
        <v>1.24629949024554</v>
      </c>
      <c r="AH566" s="3" t="n">
        <v>0.5868955922291224</v>
      </c>
      <c r="AI566" s="3" t="inlineStr"/>
    </row>
    <row r="567">
      <c r="A567" s="2" t="inlineStr">
        <is>
          <t>COST</t>
        </is>
      </c>
      <c r="B567" s="2" t="inlineStr">
        <is>
          <t>Consumer Staples</t>
        </is>
      </c>
      <c r="C567" s="3" t="n">
        <v>-0.0035409393398575</v>
      </c>
      <c r="D567" s="2" t="n">
        <v>433275821641.8147</v>
      </c>
      <c r="E567" s="19">
        <f>SQRT(D567)</f>
        <v/>
      </c>
      <c r="F567" s="22">
        <f>D567/SUM($D$2:$D$2546)</f>
        <v/>
      </c>
      <c r="G567" s="22">
        <f>E567/SUM($E$2:$E$2546)</f>
        <v/>
      </c>
      <c r="H567" s="2" t="n">
        <v>0</v>
      </c>
      <c r="I567" s="2" t="n">
        <v>0</v>
      </c>
      <c r="J567" s="2" t="n">
        <v>1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3" t="n">
        <v>26.79464036363182</v>
      </c>
      <c r="T567" s="3" t="n">
        <v>0.5180281736338604</v>
      </c>
      <c r="U567" s="3" t="n">
        <v>0.0004714048663315</v>
      </c>
      <c r="V567" s="3" t="n">
        <v>0.062604462665872</v>
      </c>
      <c r="W567" s="3" t="n">
        <v>0.0130539661020121</v>
      </c>
      <c r="X567" s="3" t="n">
        <v>0.209832363913244</v>
      </c>
      <c r="Y567" s="3" t="n">
        <v>0.0105859251063074</v>
      </c>
      <c r="Z567" s="3" t="n">
        <v>-2.258981221959765</v>
      </c>
      <c r="AA567" s="3" t="n">
        <v>-2.292786689538288</v>
      </c>
      <c r="AB567" s="3" t="n">
        <v>-2.320830920436564</v>
      </c>
      <c r="AC567" s="3" t="n">
        <v>0.0175684855230458</v>
      </c>
      <c r="AD567" s="3" t="n">
        <v>0.0226645464840133</v>
      </c>
      <c r="AE567" s="3" t="n">
        <v>0.1167501137915339</v>
      </c>
      <c r="AF567" s="3" t="n">
        <v>0.056996919981705</v>
      </c>
      <c r="AG567" s="3" t="n">
        <v>1.013194828131273</v>
      </c>
      <c r="AH567" s="3" t="n">
        <v>0.1083702074666808</v>
      </c>
      <c r="AI567" s="3" t="n">
        <v>1.210764976958525</v>
      </c>
    </row>
    <row r="568">
      <c r="A568" s="2" t="inlineStr">
        <is>
          <t>COTY</t>
        </is>
      </c>
      <c r="B568" s="2" t="inlineStr">
        <is>
          <t>Consumer Staples</t>
        </is>
      </c>
      <c r="C568" s="3" t="n">
        <v>-0.015904987566028</v>
      </c>
      <c r="D568" s="2" t="n">
        <v>4461632391.193104</v>
      </c>
      <c r="E568" s="19">
        <f>SQRT(D568)</f>
        <v/>
      </c>
      <c r="F568" s="22">
        <f>D568/SUM($D$2:$D$2546)</f>
        <v/>
      </c>
      <c r="G568" s="22">
        <f>E568/SUM($E$2:$E$2546)</f>
        <v/>
      </c>
      <c r="H568" s="2" t="n">
        <v>0</v>
      </c>
      <c r="I568" s="2" t="n">
        <v>0</v>
      </c>
      <c r="J568" s="2" t="n">
        <v>1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3" t="n">
        <v>22.21878054300813</v>
      </c>
      <c r="T568" s="3" t="n">
        <v>1.195925727604805</v>
      </c>
      <c r="U568" s="3" t="n">
        <v>-0.0024246438889897</v>
      </c>
      <c r="V568" s="3" t="n">
        <v>0.8259533006964189</v>
      </c>
      <c r="W568" s="3" t="n">
        <v>0.0283829850197445</v>
      </c>
      <c r="X568" s="3" t="n">
        <v>0.9142101046064304</v>
      </c>
      <c r="Y568" s="3" t="n">
        <v>0.0245957070776286</v>
      </c>
      <c r="Z568" s="3" t="n">
        <v>-1.911425921758556</v>
      </c>
      <c r="AA568" s="3" t="n">
        <v>-1.674056187564535</v>
      </c>
      <c r="AB568" s="3" t="n">
        <v>-1.854718112954868</v>
      </c>
      <c r="AC568" s="3" t="n">
        <v>-0.0616814600286707</v>
      </c>
      <c r="AD568" s="3" t="n">
        <v>-0.0207995621026912</v>
      </c>
      <c r="AE568" s="3" t="n">
        <v>-0.6890756302521008</v>
      </c>
      <c r="AF568" s="3" t="n">
        <v>0.0407426517529974</v>
      </c>
      <c r="AG568" s="3" t="n">
        <v>1.918475490739425</v>
      </c>
      <c r="AH568" s="3" t="n">
        <v>0.3565088136247974</v>
      </c>
      <c r="AI568" s="3" t="n">
        <v>2.112018669778296</v>
      </c>
    </row>
    <row r="569">
      <c r="A569" s="2" t="inlineStr">
        <is>
          <t>COUR</t>
        </is>
      </c>
      <c r="B569" s="2" t="inlineStr">
        <is>
          <t>Consumer Discretionary</t>
        </is>
      </c>
      <c r="C569" s="3" t="n">
        <v>-0.0257381965275993</v>
      </c>
      <c r="D569" s="2" t="n">
        <v>2048485534.573966</v>
      </c>
      <c r="E569" s="19">
        <f>SQRT(D569)</f>
        <v/>
      </c>
      <c r="F569" s="22">
        <f>D569/SUM($D$2:$D$2546)</f>
        <v/>
      </c>
      <c r="G569" s="22">
        <f>E569/SUM($E$2:$E$2546)</f>
        <v/>
      </c>
      <c r="H569" s="2" t="n">
        <v>0</v>
      </c>
      <c r="I569" s="2" t="n">
        <v>1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3" t="n">
        <v>21.44036659345396</v>
      </c>
      <c r="T569" s="3" t="n">
        <v>1.074828883391805</v>
      </c>
      <c r="U569" s="3" t="n">
        <v>-0.0005495979361256</v>
      </c>
      <c r="V569" s="3" t="n">
        <v>0.3060797791429854</v>
      </c>
      <c r="W569" s="3" t="n">
        <v>0.0508405775372927</v>
      </c>
      <c r="X569" s="3" t="n">
        <v>0.2041946162190663</v>
      </c>
      <c r="Y569" s="3" t="n">
        <v>0.0457904226766581</v>
      </c>
      <c r="Z569" s="3" t="n">
        <v>-0.4576149386923632</v>
      </c>
      <c r="AA569" s="3" t="n">
        <v>-1.058068466207026</v>
      </c>
      <c r="AB569" s="3" t="n">
        <v>-1.279185690873076</v>
      </c>
      <c r="AC569" s="3" t="n">
        <v>-0.0152307641296031</v>
      </c>
      <c r="AD569" s="3" t="n">
        <v>-0.0007810648271591</v>
      </c>
      <c r="AE569" s="3" t="n">
        <v>0.2917771883289123</v>
      </c>
      <c r="AF569" s="3" t="n">
        <v>0.1674689499493496</v>
      </c>
      <c r="AG569" s="3" t="n">
        <v>1.001513313102621</v>
      </c>
      <c r="AH569" s="3" t="n">
        <v>0.0031635881212368</v>
      </c>
      <c r="AI569" s="3" t="n">
        <v>1.004944178628389</v>
      </c>
    </row>
    <row r="570">
      <c r="A570" s="2" t="inlineStr">
        <is>
          <t>CPAY</t>
        </is>
      </c>
      <c r="B570" s="2" t="inlineStr">
        <is>
          <t>Financials</t>
        </is>
      </c>
      <c r="C570" s="3" t="n">
        <v>0.0114319721405577</v>
      </c>
      <c r="D570" s="2" t="n">
        <v>22148020692.84595</v>
      </c>
      <c r="E570" s="19">
        <f>SQRT(D570)</f>
        <v/>
      </c>
      <c r="F570" s="22">
        <f>D570/SUM($D$2:$D$2546)</f>
        <v/>
      </c>
      <c r="G570" s="22">
        <f>E570/SUM($E$2:$E$2546)</f>
        <v/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1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3" t="n">
        <v>23.82101397020532</v>
      </c>
      <c r="T570" s="3" t="n">
        <v>1.564837822232594</v>
      </c>
      <c r="U570" s="3" t="n">
        <v>-1.187272981141714e-05</v>
      </c>
      <c r="V570" s="3" t="n">
        <v>0.1773780625583834</v>
      </c>
      <c r="W570" s="3" t="n">
        <v>0.0234754460266676</v>
      </c>
      <c r="X570" s="3" t="n">
        <v>0.2699508616932974</v>
      </c>
      <c r="Y570" s="3" t="n">
        <v>0.014742863967844</v>
      </c>
      <c r="Z570" s="3" t="n">
        <v>-1.768579810982539</v>
      </c>
      <c r="AA570" s="3" t="n">
        <v>-1.892108132364493</v>
      </c>
      <c r="AB570" s="3" t="n">
        <v>-1.921324910629527</v>
      </c>
      <c r="AC570" s="3" t="n">
        <v>0.0513216063757407</v>
      </c>
      <c r="AD570" s="3" t="n">
        <v>0.0678196946278448</v>
      </c>
      <c r="AE570" s="3" t="n">
        <v>0.1022556390977443</v>
      </c>
      <c r="AF570" s="3" t="n">
        <v>0.1072851454062634</v>
      </c>
      <c r="AG570" s="3" t="n">
        <v>1.26499356675677</v>
      </c>
      <c r="AH570" s="3" t="n">
        <v>0.3972405296618692</v>
      </c>
      <c r="AI570" s="3" t="n">
        <v>2.493947802420879</v>
      </c>
    </row>
    <row r="571">
      <c r="A571" s="2" t="inlineStr">
        <is>
          <t>CPB</t>
        </is>
      </c>
      <c r="B571" s="2" t="inlineStr">
        <is>
          <t>Consumer Staples</t>
        </is>
      </c>
      <c r="C571" s="3" t="n">
        <v>-0.0043116391715823</v>
      </c>
      <c r="D571" s="2" t="n">
        <v>9440694659.574404</v>
      </c>
      <c r="E571" s="19">
        <f>SQRT(D571)</f>
        <v/>
      </c>
      <c r="F571" s="22">
        <f>D571/SUM($D$2:$D$2546)</f>
        <v/>
      </c>
      <c r="G571" s="22">
        <f>E571/SUM($E$2:$E$2546)</f>
        <v/>
      </c>
      <c r="H571" s="2" t="n">
        <v>0</v>
      </c>
      <c r="I571" s="2" t="n">
        <v>0</v>
      </c>
      <c r="J571" s="2" t="n">
        <v>1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3" t="n">
        <v>22.96829540121577</v>
      </c>
      <c r="T571" s="3" t="n">
        <v>0.2369806558515363</v>
      </c>
      <c r="U571" s="3" t="n">
        <v>-0.001572887644018</v>
      </c>
      <c r="V571" s="3" t="n">
        <v>0.4133170429405569</v>
      </c>
      <c r="W571" s="3" t="n">
        <v>0.0161695524164626</v>
      </c>
      <c r="X571" s="3" t="n">
        <v>0.5964684574145309</v>
      </c>
      <c r="Y571" s="3" t="n">
        <v>0.0148993579168138</v>
      </c>
      <c r="Z571" s="3" t="n">
        <v>-1.030777300859952</v>
      </c>
      <c r="AA571" s="3" t="n">
        <v>-0.9634400130326748</v>
      </c>
      <c r="AB571" s="3" t="n">
        <v>-1.4085335393075</v>
      </c>
      <c r="AC571" s="3" t="n">
        <v>0.0614361570747111</v>
      </c>
      <c r="AD571" s="3" t="n">
        <v>0.06567313342469119</v>
      </c>
      <c r="AE571" s="3" t="n">
        <v>-0.1049462365591397</v>
      </c>
      <c r="AF571" s="3" t="n">
        <v>0.056622936944562</v>
      </c>
      <c r="AG571" s="3" t="n">
        <v>1.641584143795734</v>
      </c>
      <c r="AH571" s="3" t="n">
        <v>0.484156820622986</v>
      </c>
      <c r="AI571" s="3" t="n">
        <v>2.55228088159918</v>
      </c>
    </row>
    <row r="572">
      <c r="A572" s="2" t="inlineStr">
        <is>
          <t>CPF</t>
        </is>
      </c>
      <c r="B572" s="2" t="inlineStr">
        <is>
          <t>Financials</t>
        </is>
      </c>
      <c r="C572" s="3" t="n">
        <v>-0.002435266218799</v>
      </c>
      <c r="D572" s="2" t="n">
        <v>745606243.4114723</v>
      </c>
      <c r="E572" s="19">
        <f>SQRT(D572)</f>
        <v/>
      </c>
      <c r="F572" s="22">
        <f>D572/SUM($D$2:$D$2546)</f>
        <v/>
      </c>
      <c r="G572" s="22">
        <f>E572/SUM($E$2:$E$2546)</f>
        <v/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1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3" t="n">
        <v>20.42970819497478</v>
      </c>
      <c r="T572" s="3" t="n">
        <v>0.8297331449751582</v>
      </c>
      <c r="U572" s="3" t="n">
        <v>0.0008093484755174</v>
      </c>
      <c r="V572" s="3" t="n">
        <v>0.7629683965589591</v>
      </c>
      <c r="W572" s="3" t="n">
        <v>0.0179519775303974</v>
      </c>
      <c r="X572" s="3" t="n">
        <v>0.2284337676732573</v>
      </c>
      <c r="Y572" s="3" t="n">
        <v>0.0126787097151856</v>
      </c>
      <c r="Z572" s="3" t="n">
        <v>-2.228188842469096</v>
      </c>
      <c r="AA572" s="3" t="n">
        <v>-2.052342834795254</v>
      </c>
      <c r="AB572" s="3" t="n">
        <v>-1.852676129309517</v>
      </c>
      <c r="AC572" s="3" t="n">
        <v>0.09801956548218931</v>
      </c>
      <c r="AD572" s="3" t="n">
        <v>0.09801956548218931</v>
      </c>
      <c r="AE572" s="3" t="n">
        <v>-0.1308565531475748</v>
      </c>
      <c r="AF572" s="3" t="n">
        <v>-0.0123640039157321</v>
      </c>
      <c r="AG572" s="3" t="n">
        <v>1.17632094843853</v>
      </c>
      <c r="AH572" s="3" t="n">
        <v>0.0221786436028059</v>
      </c>
      <c r="AI572" s="3" t="n">
        <v>1.231098626409363</v>
      </c>
    </row>
    <row r="573">
      <c r="A573" s="2" t="inlineStr">
        <is>
          <t>CPK</t>
        </is>
      </c>
      <c r="B573" s="2" t="inlineStr">
        <is>
          <t>Utilities</t>
        </is>
      </c>
      <c r="C573" s="3" t="n">
        <v>-0.0091717884220894</v>
      </c>
      <c r="D573" s="2" t="n">
        <v>2946798322.701874</v>
      </c>
      <c r="E573" s="19">
        <f>SQRT(D573)</f>
        <v/>
      </c>
      <c r="F573" s="22">
        <f>D573/SUM($D$2:$D$2546)</f>
        <v/>
      </c>
      <c r="G573" s="22">
        <f>E573/SUM($E$2:$E$2546)</f>
        <v/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1</v>
      </c>
      <c r="S573" s="3" t="n">
        <v>21.80398510357971</v>
      </c>
      <c r="T573" s="3" t="n">
        <v>0.1761210452542826</v>
      </c>
      <c r="U573" s="3" t="n">
        <v>0.0002266575590103</v>
      </c>
      <c r="V573" s="3" t="n">
        <v>0.5087216143877462</v>
      </c>
      <c r="W573" s="3" t="n">
        <v>0.012699108683911</v>
      </c>
      <c r="X573" s="3" t="n">
        <v>0.1498347426656958</v>
      </c>
      <c r="Y573" s="3" t="n">
        <v>0.0126432368619905</v>
      </c>
      <c r="Z573" s="3" t="n">
        <v>-2.269633252928545</v>
      </c>
      <c r="AA573" s="3" t="n">
        <v>-2.196927970288664</v>
      </c>
      <c r="AB573" s="3" t="n">
        <v>-2.356968255118383</v>
      </c>
      <c r="AC573" s="3" t="n">
        <v>0.032441989417296</v>
      </c>
      <c r="AD573" s="3" t="n">
        <v>0.0621691680046928</v>
      </c>
      <c r="AE573" s="3" t="n">
        <v>0.0255919395465994</v>
      </c>
      <c r="AF573" s="3" t="n">
        <v>0.0947540823816268</v>
      </c>
      <c r="AG573" s="3" t="n">
        <v>1.424053451630263</v>
      </c>
      <c r="AH573" s="3" t="n">
        <v>0.4089036331531917</v>
      </c>
      <c r="AI573" s="3" t="n">
        <v>1.833566806750717</v>
      </c>
    </row>
    <row r="574">
      <c r="A574" s="2" t="inlineStr">
        <is>
          <t>CPNG</t>
        </is>
      </c>
      <c r="B574" s="2" t="inlineStr">
        <is>
          <t>Consumer Discretionary</t>
        </is>
      </c>
      <c r="C574" s="3" t="n">
        <v>-0.0049295660223525</v>
      </c>
      <c r="D574" s="2" t="n">
        <v>47512003135.65539</v>
      </c>
      <c r="E574" s="19">
        <f>SQRT(D574)</f>
        <v/>
      </c>
      <c r="F574" s="22">
        <f>D574/SUM($D$2:$D$2546)</f>
        <v/>
      </c>
      <c r="G574" s="22">
        <f>E574/SUM($E$2:$E$2546)</f>
        <v/>
      </c>
      <c r="H574" s="2" t="n">
        <v>0</v>
      </c>
      <c r="I574" s="2" t="n">
        <v>1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3" t="n">
        <v>24.58424821365709</v>
      </c>
      <c r="T574" s="3" t="n">
        <v>0.9693693474658164</v>
      </c>
      <c r="U574" s="3" t="n">
        <v>0.0021007784363803</v>
      </c>
      <c r="V574" s="3" t="n">
        <v>0.0986066612814339</v>
      </c>
      <c r="W574" s="3" t="n">
        <v>0.020972947582541</v>
      </c>
      <c r="X574" s="3" t="n">
        <v>0.34686328088224</v>
      </c>
      <c r="Y574" s="3" t="n">
        <v>0.0181762849063697</v>
      </c>
      <c r="Z574" s="3" t="n">
        <v>-1.96609032914959</v>
      </c>
      <c r="AA574" s="3" t="n">
        <v>-2.003329591769724</v>
      </c>
      <c r="AB574" s="3" t="n">
        <v>-2.222020609190236</v>
      </c>
      <c r="AC574" s="3" t="n">
        <v>0.002694056060624</v>
      </c>
      <c r="AD574" s="3" t="n">
        <v>0.0133019017993311</v>
      </c>
      <c r="AE574" s="3" t="n">
        <v>0.8727272727272727</v>
      </c>
      <c r="AF574" s="3" t="n">
        <v>0.16824434002563</v>
      </c>
      <c r="AG574" s="3" t="n">
        <v>1.017890216027581</v>
      </c>
      <c r="AH574" s="3" t="n">
        <v>0.2567999551343166</v>
      </c>
      <c r="AI574" s="3" t="n">
        <v>1.181430096051227</v>
      </c>
    </row>
    <row r="575">
      <c r="A575" s="2" t="inlineStr">
        <is>
          <t>CPRI</t>
        </is>
      </c>
      <c r="B575" s="2" t="inlineStr">
        <is>
          <t>Consumer Discretionary</t>
        </is>
      </c>
      <c r="C575" s="3" t="n">
        <v>-0.0308851493164029</v>
      </c>
      <c r="D575" s="2" t="n">
        <v>2625135967.77196</v>
      </c>
      <c r="E575" s="19">
        <f>SQRT(D575)</f>
        <v/>
      </c>
      <c r="F575" s="22">
        <f>D575/SUM($D$2:$D$2546)</f>
        <v/>
      </c>
      <c r="G575" s="22">
        <f>E575/SUM($E$2:$E$2546)</f>
        <v/>
      </c>
      <c r="H575" s="2" t="n">
        <v>0</v>
      </c>
      <c r="I575" s="2" t="n">
        <v>1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3" t="n">
        <v>21.68839852889503</v>
      </c>
      <c r="T575" s="3" t="n">
        <v>2.339242620068044</v>
      </c>
      <c r="U575" s="3" t="n">
        <v>-0.001964314899279</v>
      </c>
      <c r="V575" s="3" t="n">
        <v>-0.0064758550447306</v>
      </c>
      <c r="W575" s="3" t="n">
        <v>0.0471766607031819</v>
      </c>
      <c r="X575" s="3" t="n">
        <v>1.44716284568817</v>
      </c>
      <c r="Y575" s="3" t="n">
        <v>0.0313735702583226</v>
      </c>
      <c r="Z575" s="3" t="n">
        <v>-0.450686719877616</v>
      </c>
      <c r="AA575" s="3" t="n">
        <v>-0.533942303353001</v>
      </c>
      <c r="AB575" s="3" t="n">
        <v>-0.4178825798391269</v>
      </c>
      <c r="AC575" s="3" t="n">
        <v>0.0807577217342884</v>
      </c>
      <c r="AD575" s="3" t="n">
        <v>0.1264696396970933</v>
      </c>
      <c r="AE575" s="3" t="n">
        <v>-0.9607239819004524</v>
      </c>
      <c r="AF575" s="3" t="n">
        <v>-0.0782379698348096</v>
      </c>
      <c r="AG575" s="3" t="n">
        <v>1.628538871988566</v>
      </c>
      <c r="AH575" s="3" t="n">
        <v>0.497348692631194</v>
      </c>
      <c r="AI575" s="3" t="inlineStr"/>
    </row>
    <row r="576">
      <c r="A576" s="2" t="inlineStr">
        <is>
          <t>CPRT</t>
        </is>
      </c>
      <c r="B576" s="2" t="inlineStr">
        <is>
          <t>Industrials</t>
        </is>
      </c>
      <c r="C576" s="3" t="n">
        <v>-0.016718216018202</v>
      </c>
      <c r="D576" s="2" t="n">
        <v>46126044119.67776</v>
      </c>
      <c r="E576" s="19">
        <f>SQRT(D576)</f>
        <v/>
      </c>
      <c r="F576" s="22">
        <f>D576/SUM($D$2:$D$2546)</f>
        <v/>
      </c>
      <c r="G576" s="22">
        <f>E576/SUM($E$2:$E$2546)</f>
        <v/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1</v>
      </c>
      <c r="O576" s="2" t="n">
        <v>0</v>
      </c>
      <c r="P576" s="2" t="n">
        <v>0</v>
      </c>
      <c r="Q576" s="2" t="n">
        <v>0</v>
      </c>
      <c r="R576" s="2" t="n">
        <v>0</v>
      </c>
      <c r="S576" s="3" t="n">
        <v>24.55464357579188</v>
      </c>
      <c r="T576" s="3" t="n">
        <v>0.613649102023387</v>
      </c>
      <c r="U576" s="3" t="n">
        <v>-0.0010681457174879</v>
      </c>
      <c r="V576" s="3" t="n">
        <v>0.1991723585955799</v>
      </c>
      <c r="W576" s="3" t="n">
        <v>0.0161136118887458</v>
      </c>
      <c r="X576" s="3" t="n">
        <v>0.3507910854110072</v>
      </c>
      <c r="Y576" s="3" t="n">
        <v>0.0160011398919417</v>
      </c>
      <c r="Z576" s="3" t="n">
        <v>-1.998593792369041</v>
      </c>
      <c r="AA576" s="3" t="n">
        <v>-1.832809809337563</v>
      </c>
      <c r="AB576" s="3" t="n">
        <v>-2.195991382270772</v>
      </c>
      <c r="AC576" s="3" t="n">
        <v>0.0343713845454968</v>
      </c>
      <c r="AD576" s="3" t="n">
        <v>0.0390665194553559</v>
      </c>
      <c r="AE576" s="3" t="n">
        <v>0.1100867183934276</v>
      </c>
      <c r="AF576" s="3" t="n">
        <v>0.0936474589368176</v>
      </c>
      <c r="AG576" s="3" t="n">
        <v>1.001818278623296</v>
      </c>
      <c r="AH576" s="3" t="n">
        <v>0.0102804486655405</v>
      </c>
      <c r="AI576" s="3" t="n">
        <v>1.009129171518161</v>
      </c>
    </row>
    <row r="577">
      <c r="A577" s="2" t="inlineStr">
        <is>
          <t>CPRX</t>
        </is>
      </c>
      <c r="B577" s="2" t="inlineStr">
        <is>
          <t>Health Care</t>
        </is>
      </c>
      <c r="C577" s="3" t="n">
        <v>-0.0059613111736594</v>
      </c>
      <c r="D577" s="2" t="n">
        <v>2481601159.172297</v>
      </c>
      <c r="E577" s="19">
        <f>SQRT(D577)</f>
        <v/>
      </c>
      <c r="F577" s="22">
        <f>D577/SUM($D$2:$D$2546)</f>
        <v/>
      </c>
      <c r="G577" s="22">
        <f>E577/SUM($E$2:$E$2546)</f>
        <v/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1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3" t="n">
        <v>21.63216981749326</v>
      </c>
      <c r="T577" s="3" t="n">
        <v>0.9205799816267872</v>
      </c>
      <c r="U577" s="3" t="n">
        <v>0.0003281215654431</v>
      </c>
      <c r="V577" s="3" t="n">
        <v>0.344949468143187</v>
      </c>
      <c r="W577" s="3" t="n">
        <v>0.0252309023084739</v>
      </c>
      <c r="X577" s="3" t="n">
        <v>0.2892157995318583</v>
      </c>
      <c r="Y577" s="3" t="n">
        <v>0.0215043332590916</v>
      </c>
      <c r="Z577" s="3" t="n">
        <v>-1.400680587419177</v>
      </c>
      <c r="AA577" s="3" t="n">
        <v>-1.483692543773626</v>
      </c>
      <c r="AB577" s="3" t="n">
        <v>-1.60852280380404</v>
      </c>
      <c r="AC577" s="3" t="n">
        <v>0.08399093433270299</v>
      </c>
      <c r="AD577" s="3" t="n">
        <v>0.0990521781034249</v>
      </c>
      <c r="AE577" s="3" t="n">
        <v>0.3554179566563467</v>
      </c>
      <c r="AF577" s="3" t="n">
        <v>0.3973429163982541</v>
      </c>
      <c r="AG577" s="3" t="n">
        <v>1.001036427626774</v>
      </c>
      <c r="AH577" s="3" t="n">
        <v>0.003077429610614</v>
      </c>
      <c r="AI577" s="3" t="n">
        <v>1.003004578126625</v>
      </c>
    </row>
    <row r="578">
      <c r="A578" s="2" t="inlineStr">
        <is>
          <t>CPS</t>
        </is>
      </c>
      <c r="B578" s="2" t="inlineStr">
        <is>
          <t>Consumer Discretionary</t>
        </is>
      </c>
      <c r="C578" s="3" t="n">
        <v>0.0048459559216537</v>
      </c>
      <c r="D578" s="2" t="n">
        <v>508298593.997612</v>
      </c>
      <c r="E578" s="19">
        <f>SQRT(D578)</f>
        <v/>
      </c>
      <c r="F578" s="22">
        <f>D578/SUM($D$2:$D$2546)</f>
        <v/>
      </c>
      <c r="G578" s="22">
        <f>E578/SUM($E$2:$E$2546)</f>
        <v/>
      </c>
      <c r="H578" s="2" t="n">
        <v>0</v>
      </c>
      <c r="I578" s="2" t="n">
        <v>1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3" t="n">
        <v>20.04657961632558</v>
      </c>
      <c r="T578" s="3" t="n">
        <v>1.320325422530331</v>
      </c>
      <c r="U578" s="3" t="n">
        <v>0.0022358459968018</v>
      </c>
      <c r="V578" s="3" t="n">
        <v>-0.1920445996757146</v>
      </c>
      <c r="W578" s="3" t="n">
        <v>0.0514383587087874</v>
      </c>
      <c r="X578" s="3" t="n">
        <v>0.4756248764322937</v>
      </c>
      <c r="Y578" s="3" t="n">
        <v>0.0497202455067629</v>
      </c>
      <c r="Z578" s="3" t="n">
        <v>-1.337939493966254</v>
      </c>
      <c r="AA578" s="3" t="n">
        <v>-1.317223632397323</v>
      </c>
      <c r="AB578" s="3" t="n">
        <v>-1.293394723040103</v>
      </c>
      <c r="AC578" s="3" t="n">
        <v>-0.0110250157410947</v>
      </c>
      <c r="AD578" s="3" t="n">
        <v>0.0024316415874363</v>
      </c>
      <c r="AE578" s="3" t="n">
        <v>0.3720949779365414</v>
      </c>
      <c r="AF578" s="3" t="n">
        <v>0.0573944705208071</v>
      </c>
      <c r="AG578" s="3" t="n">
        <v>3.084314244640577</v>
      </c>
      <c r="AH578" s="3" t="n">
        <v>0.6550007116514656</v>
      </c>
      <c r="AI578" s="3" t="inlineStr"/>
    </row>
    <row r="579">
      <c r="A579" s="2" t="inlineStr">
        <is>
          <t>CPT</t>
        </is>
      </c>
      <c r="B579" s="2" t="inlineStr">
        <is>
          <t>Real Estate</t>
        </is>
      </c>
      <c r="C579" s="3" t="n">
        <v>-0.0092010181303289</v>
      </c>
      <c r="D579" s="2" t="n">
        <v>11181547788.51323</v>
      </c>
      <c r="E579" s="19">
        <f>SQRT(D579)</f>
        <v/>
      </c>
      <c r="F579" s="22">
        <f>D579/SUM($D$2:$D$2546)</f>
        <v/>
      </c>
      <c r="G579" s="22">
        <f>E579/SUM($E$2:$E$2546)</f>
        <v/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1</v>
      </c>
      <c r="R579" s="2" t="n">
        <v>0</v>
      </c>
      <c r="S579" s="3" t="n">
        <v>23.137530737713</v>
      </c>
      <c r="T579" s="3" t="n">
        <v>0.6051355129948945</v>
      </c>
      <c r="U579" s="3" t="n">
        <v>0.0001918750968809</v>
      </c>
      <c r="V579" s="3" t="n">
        <v>0.4102728071969347</v>
      </c>
      <c r="W579" s="3" t="n">
        <v>0.014088872607858</v>
      </c>
      <c r="X579" s="3" t="n">
        <v>0.1181249366725633</v>
      </c>
      <c r="Y579" s="3" t="n">
        <v>0.0118574237592468</v>
      </c>
      <c r="Z579" s="3" t="n">
        <v>-1.68132011055066</v>
      </c>
      <c r="AA579" s="3" t="n">
        <v>-1.668561882335936</v>
      </c>
      <c r="AB579" s="3" t="n">
        <v>-1.677654436966617</v>
      </c>
      <c r="AC579" s="3" t="n">
        <v>0.0288582588120303</v>
      </c>
      <c r="AD579" s="3" t="n">
        <v>0.0832721925095672</v>
      </c>
      <c r="AE579" s="3" t="n">
        <v>-0.6077127659574468</v>
      </c>
      <c r="AF579" s="3" t="n">
        <v>0.09341776048660611</v>
      </c>
      <c r="AG579" s="3" t="n">
        <v>1.296057045286766</v>
      </c>
      <c r="AH579" s="3" t="n">
        <v>0.4195345549621676</v>
      </c>
      <c r="AI579" s="3" t="n">
        <v>1.721610206899859</v>
      </c>
    </row>
    <row r="580">
      <c r="A580" s="2" t="inlineStr">
        <is>
          <t>CR</t>
        </is>
      </c>
      <c r="B580" s="2" t="inlineStr">
        <is>
          <t>Industrials</t>
        </is>
      </c>
      <c r="C580" s="3" t="n">
        <v>-0.0383684616965279</v>
      </c>
      <c r="D580" s="2" t="n">
        <v>11402041847.22774</v>
      </c>
      <c r="E580" s="19">
        <f>SQRT(D580)</f>
        <v/>
      </c>
      <c r="F580" s="22">
        <f>D580/SUM($D$2:$D$2546)</f>
        <v/>
      </c>
      <c r="G580" s="22">
        <f>E580/SUM($E$2:$E$2546)</f>
        <v/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1</v>
      </c>
      <c r="O580" s="2" t="n">
        <v>0</v>
      </c>
      <c r="P580" s="2" t="n">
        <v>0</v>
      </c>
      <c r="Q580" s="2" t="n">
        <v>0</v>
      </c>
      <c r="R580" s="2" t="n">
        <v>0</v>
      </c>
      <c r="S580" s="3" t="n">
        <v>23.15705828571463</v>
      </c>
      <c r="T580" s="3" t="n">
        <v>1.151586055080065</v>
      </c>
      <c r="U580" s="3" t="n">
        <v>0.0011825441531902</v>
      </c>
      <c r="V580" s="3" t="n">
        <v>0.1654352812657524</v>
      </c>
      <c r="W580" s="3" t="n">
        <v>0.0192592001086998</v>
      </c>
      <c r="X580" s="3" t="n">
        <v>0.2369776439392209</v>
      </c>
      <c r="Y580" s="3" t="n">
        <v>0.0120621306672475</v>
      </c>
      <c r="Z580" s="3" t="n">
        <v>-2.505097828416816</v>
      </c>
      <c r="AA580" s="3" t="n">
        <v>-2.266649011184167</v>
      </c>
      <c r="AB580" s="3" t="n">
        <v>-2.284393577854283</v>
      </c>
      <c r="AC580" s="3" t="n">
        <v>0.0303103606030027</v>
      </c>
      <c r="AD580" s="3" t="n">
        <v>0.0349060287036894</v>
      </c>
      <c r="AE580" s="3" t="n">
        <v>-0.1883728439958105</v>
      </c>
      <c r="AF580" s="3" t="n">
        <v>0.0148246498742483</v>
      </c>
      <c r="AG580" s="3" t="n">
        <v>1.021662786657817</v>
      </c>
      <c r="AH580" s="3" t="n">
        <v>0.0239608996264801</v>
      </c>
      <c r="AI580" s="3" t="n">
        <v>1.130944176430048</v>
      </c>
    </row>
    <row r="581">
      <c r="A581" s="2" t="inlineStr">
        <is>
          <t>CRAI</t>
        </is>
      </c>
      <c r="B581" s="2" t="inlineStr">
        <is>
          <t>Industrials</t>
        </is>
      </c>
      <c r="C581" s="3" t="n">
        <v>-0.041709014280044</v>
      </c>
      <c r="D581" s="2" t="n">
        <v>1260136744.816711</v>
      </c>
      <c r="E581" s="19">
        <f>SQRT(D581)</f>
        <v/>
      </c>
      <c r="F581" s="22">
        <f>D581/SUM($D$2:$D$2546)</f>
        <v/>
      </c>
      <c r="G581" s="22">
        <f>E581/SUM($E$2:$E$2546)</f>
        <v/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1</v>
      </c>
      <c r="O581" s="2" t="n">
        <v>0</v>
      </c>
      <c r="P581" s="2" t="n">
        <v>0</v>
      </c>
      <c r="Q581" s="2" t="n">
        <v>0</v>
      </c>
      <c r="R581" s="2" t="n">
        <v>0</v>
      </c>
      <c r="S581" s="3" t="n">
        <v>20.95448607965341</v>
      </c>
      <c r="T581" s="3" t="n">
        <v>0.7274647254690685</v>
      </c>
      <c r="U581" s="3" t="n">
        <v>0.0008521702887472001</v>
      </c>
      <c r="V581" s="3" t="n">
        <v>0.1563322399813473</v>
      </c>
      <c r="W581" s="3" t="n">
        <v>0.0214632506842112</v>
      </c>
      <c r="X581" s="3" t="n">
        <v>0.2393916327672493</v>
      </c>
      <c r="Y581" s="3" t="n">
        <v>0.019344942610905</v>
      </c>
      <c r="Z581" s="3" t="n">
        <v>-1.378138763991924</v>
      </c>
      <c r="AA581" s="3" t="n">
        <v>-0.9869767217190084</v>
      </c>
      <c r="AB581" s="3" t="n">
        <v>-1.664297075211529</v>
      </c>
      <c r="AC581" s="3" t="n">
        <v>0.0384783637168303</v>
      </c>
      <c r="AD581" s="3" t="n">
        <v>0.0496834968566101</v>
      </c>
      <c r="AE581" s="3" t="n">
        <v>0.0526976160602258</v>
      </c>
      <c r="AF581" s="3" t="n">
        <v>0.0644217056474615</v>
      </c>
      <c r="AG581" s="3" t="n">
        <v>1.067584728681479</v>
      </c>
      <c r="AH581" s="3" t="n">
        <v>0.3689724561082572</v>
      </c>
      <c r="AI581" s="3" t="n">
        <v>1.432314720812183</v>
      </c>
    </row>
    <row r="582">
      <c r="A582" s="2" t="inlineStr">
        <is>
          <t>CRC</t>
        </is>
      </c>
      <c r="B582" s="2" t="inlineStr">
        <is>
          <t>Energy</t>
        </is>
      </c>
      <c r="C582" s="3" t="n">
        <v>0.0065534377994792</v>
      </c>
      <c r="D582" s="2" t="n">
        <v>4276291806.359184</v>
      </c>
      <c r="E582" s="19">
        <f>SQRT(D582)</f>
        <v/>
      </c>
      <c r="F582" s="22">
        <f>D582/SUM($D$2:$D$2546)</f>
        <v/>
      </c>
      <c r="G582" s="22">
        <f>E582/SUM($E$2:$E$2546)</f>
        <v/>
      </c>
      <c r="H582" s="2" t="n">
        <v>0</v>
      </c>
      <c r="I582" s="2" t="n">
        <v>0</v>
      </c>
      <c r="J582" s="2" t="n">
        <v>0</v>
      </c>
      <c r="K582" s="2" t="n">
        <v>1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3" t="n">
        <v>22.17635207061501</v>
      </c>
      <c r="T582" s="3" t="n">
        <v>1.401377864075177</v>
      </c>
      <c r="U582" s="3" t="n">
        <v>2.974525326164058e-05</v>
      </c>
      <c r="V582" s="3" t="n">
        <v>0.7967183144362415</v>
      </c>
      <c r="W582" s="3" t="n">
        <v>0.026740065191318</v>
      </c>
      <c r="X582" s="3" t="n">
        <v>0.4433025697407311</v>
      </c>
      <c r="Y582" s="3" t="n">
        <v>0.021011259917013</v>
      </c>
      <c r="Z582" s="3" t="n">
        <v>-1.441521710720052</v>
      </c>
      <c r="AA582" s="3" t="n">
        <v>-1.51162982263794</v>
      </c>
      <c r="AB582" s="3" t="n">
        <v>-1.602158775434736</v>
      </c>
      <c r="AC582" s="3" t="n">
        <v>0.1608870561585366</v>
      </c>
      <c r="AD582" s="3" t="n">
        <v>0.2806169584160522</v>
      </c>
      <c r="AE582" s="3" t="n">
        <v>-0.1027900146842877</v>
      </c>
      <c r="AF582" s="3" t="n">
        <v>0.0221140472878998</v>
      </c>
      <c r="AG582" s="3" t="n">
        <v>1.207656549227879</v>
      </c>
      <c r="AH582" s="3" t="n">
        <v>0.1626936829558999</v>
      </c>
      <c r="AI582" s="3" t="n">
        <v>1.26063985911359</v>
      </c>
    </row>
    <row r="583">
      <c r="A583" s="2" t="inlineStr">
        <is>
          <t>CRCT</t>
        </is>
      </c>
      <c r="B583" s="2" t="inlineStr">
        <is>
          <t>Consumer Discretionary</t>
        </is>
      </c>
      <c r="C583" s="3" t="n">
        <v>0.0017682861857183</v>
      </c>
      <c r="D583" s="2" t="n">
        <v>294825490.6863594</v>
      </c>
      <c r="E583" s="19">
        <f>SQRT(D583)</f>
        <v/>
      </c>
      <c r="F583" s="22">
        <f>D583/SUM($D$2:$D$2546)</f>
        <v/>
      </c>
      <c r="G583" s="22">
        <f>E583/SUM($E$2:$E$2546)</f>
        <v/>
      </c>
      <c r="H583" s="2" t="n">
        <v>0</v>
      </c>
      <c r="I583" s="2" t="n">
        <v>1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3" t="n">
        <v>19.50189418226983</v>
      </c>
      <c r="T583" s="3" t="n">
        <v>1.099948611822711</v>
      </c>
      <c r="U583" s="3" t="n">
        <v>0.0002994525977827</v>
      </c>
      <c r="V583" s="3" t="n">
        <v>1.047863939039968</v>
      </c>
      <c r="W583" s="3" t="n">
        <v>0.0385437847735318</v>
      </c>
      <c r="X583" s="3" t="n">
        <v>0.2615641179792387</v>
      </c>
      <c r="Y583" s="3" t="n">
        <v>0.035908338113472</v>
      </c>
      <c r="Z583" s="3" t="n">
        <v>-1.340210990622485</v>
      </c>
      <c r="AA583" s="3" t="n">
        <v>-1.444835642837802</v>
      </c>
      <c r="AB583" s="3" t="n">
        <v>-1.753725725178625</v>
      </c>
      <c r="AC583" s="3" t="n">
        <v>0.3322372152148916</v>
      </c>
      <c r="AD583" s="3" t="n">
        <v>0.4133428209219571</v>
      </c>
      <c r="AE583" s="3" t="n">
        <v>-0.3140939597315436</v>
      </c>
      <c r="AF583" s="3" t="n">
        <v>-0.2073142448602368</v>
      </c>
      <c r="AG583" s="3" t="n">
        <v>1.033185732947388</v>
      </c>
      <c r="AH583" s="3" t="n">
        <v>0.0185624335595715</v>
      </c>
      <c r="AI583" s="3" t="n">
        <v>1.031669887388043</v>
      </c>
    </row>
    <row r="584">
      <c r="A584" s="2" t="inlineStr">
        <is>
          <t>CRDO</t>
        </is>
      </c>
      <c r="B584" s="2" t="inlineStr">
        <is>
          <t>Information Technology</t>
        </is>
      </c>
      <c r="C584" s="3" t="n">
        <v>-0.0318738333124912</v>
      </c>
      <c r="D584" s="2" t="n">
        <v>21879919626.35017</v>
      </c>
      <c r="E584" s="19">
        <f>SQRT(D584)</f>
        <v/>
      </c>
      <c r="F584" s="22">
        <f>D584/SUM($D$2:$D$2546)</f>
        <v/>
      </c>
      <c r="G584" s="22">
        <f>E584/SUM($E$2:$E$2546)</f>
        <v/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1</v>
      </c>
      <c r="P584" s="2" t="n">
        <v>0</v>
      </c>
      <c r="Q584" s="2" t="n">
        <v>0</v>
      </c>
      <c r="R584" s="2" t="n">
        <v>0</v>
      </c>
      <c r="S584" s="3" t="n">
        <v>23.80883514110908</v>
      </c>
      <c r="T584" s="3" t="n">
        <v>2.528781847767103</v>
      </c>
      <c r="U584" s="3" t="n">
        <v>0.005546734650798</v>
      </c>
      <c r="V584" s="3" t="n">
        <v>0.0357122427021613</v>
      </c>
      <c r="W584" s="3" t="n">
        <v>0.0521248941802632</v>
      </c>
      <c r="X584" s="3" t="n">
        <v>0.7948776087198766</v>
      </c>
      <c r="Y584" s="3" t="n">
        <v>0.0338392771722421</v>
      </c>
      <c r="Z584" s="3" t="n">
        <v>-0.7082644335231696</v>
      </c>
      <c r="AA584" s="3" t="n">
        <v>-0.5165614579529032</v>
      </c>
      <c r="AB584" s="3" t="n">
        <v>-0.6754070950207969</v>
      </c>
      <c r="AC584" s="3" t="n">
        <v>0.0115903533619288</v>
      </c>
      <c r="AD584" s="3" t="n">
        <v>0.0125885288750462</v>
      </c>
      <c r="AE584" s="3" t="n">
        <v>0.7576470588235292</v>
      </c>
      <c r="AF584" s="3" t="n">
        <v>0.4344426867851059</v>
      </c>
      <c r="AG584" s="3" t="n">
        <v>1.000564215966549</v>
      </c>
      <c r="AH584" s="3" t="n">
        <v>0.0172430745435965</v>
      </c>
      <c r="AI584" s="3" t="n">
        <v>1.015798950831925</v>
      </c>
    </row>
    <row r="585">
      <c r="A585" s="2" t="inlineStr">
        <is>
          <t>CRGY</t>
        </is>
      </c>
      <c r="B585" s="2" t="inlineStr">
        <is>
          <t>Energy</t>
        </is>
      </c>
      <c r="C585" s="3" t="n">
        <v>0.009370052514153101</v>
      </c>
      <c r="D585" s="2" t="n">
        <v>3059476299.947548</v>
      </c>
      <c r="E585" s="19">
        <f>SQRT(D585)</f>
        <v/>
      </c>
      <c r="F585" s="22">
        <f>D585/SUM($D$2:$D$2546)</f>
        <v/>
      </c>
      <c r="G585" s="22">
        <f>E585/SUM($E$2:$E$2546)</f>
        <v/>
      </c>
      <c r="H585" s="2" t="n">
        <v>0</v>
      </c>
      <c r="I585" s="2" t="n">
        <v>0</v>
      </c>
      <c r="J585" s="2" t="n">
        <v>0</v>
      </c>
      <c r="K585" s="2" t="n">
        <v>1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3" t="n">
        <v>21.84150959445593</v>
      </c>
      <c r="T585" s="3" t="n">
        <v>1.843256323051393</v>
      </c>
      <c r="U585" s="3" t="n">
        <v>-0.0016642455812308</v>
      </c>
      <c r="V585" s="3" t="n">
        <v>1.466843851700024</v>
      </c>
      <c r="W585" s="3" t="n">
        <v>0.0346725153042993</v>
      </c>
      <c r="X585" s="3" t="n">
        <v>0.8624434293538168</v>
      </c>
      <c r="Y585" s="3" t="n">
        <v>0.0285146816424399</v>
      </c>
      <c r="Z585" s="3" t="n">
        <v>-1.534398549060517</v>
      </c>
      <c r="AA585" s="3" t="n">
        <v>-1.580305776047192</v>
      </c>
      <c r="AB585" s="3" t="n">
        <v>-1.521860759400328</v>
      </c>
      <c r="AC585" s="3" t="n">
        <v>0.200323172959538</v>
      </c>
      <c r="AD585" s="3" t="n">
        <v>0.5886981376619517</v>
      </c>
      <c r="AE585" s="3" t="n">
        <v>-0.2140350877192982</v>
      </c>
      <c r="AF585" s="3" t="n">
        <v>0.1497776861138131</v>
      </c>
      <c r="AG585" s="3" t="n">
        <v>2.102670741413437</v>
      </c>
      <c r="AH585" s="3" t="n">
        <v>0.3526944045899403</v>
      </c>
      <c r="AI585" s="3" t="n">
        <v>1.751730145056324</v>
      </c>
    </row>
    <row r="586">
      <c r="A586" s="2" t="inlineStr">
        <is>
          <t>CRH</t>
        </is>
      </c>
      <c r="B586" s="2" t="inlineStr">
        <is>
          <t>Materials</t>
        </is>
      </c>
      <c r="C586" s="3" t="n">
        <v>-0.0168593302309971</v>
      </c>
      <c r="D586" s="2" t="n">
        <v>75946706485.36983</v>
      </c>
      <c r="E586" s="19">
        <f>SQRT(D586)</f>
        <v/>
      </c>
      <c r="F586" s="22">
        <f>D586/SUM($D$2:$D$2546)</f>
        <v/>
      </c>
      <c r="G586" s="22">
        <f>E586/SUM($E$2:$E$2546)</f>
        <v/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1</v>
      </c>
      <c r="Q586" s="2" t="n">
        <v>0</v>
      </c>
      <c r="R586" s="2" t="n">
        <v>0</v>
      </c>
      <c r="S586" s="3" t="n">
        <v>25.05329770080001</v>
      </c>
      <c r="T586" s="3" t="n">
        <v>1.248012096321207</v>
      </c>
      <c r="U586" s="3" t="n">
        <v>0.0004399369416331</v>
      </c>
      <c r="V586" s="3" t="n">
        <v>0.2942194735502386</v>
      </c>
      <c r="W586" s="3" t="n">
        <v>0.0231480063110444</v>
      </c>
      <c r="X586" s="3" t="n">
        <v>0.1894516089332493</v>
      </c>
      <c r="Y586" s="3" t="n">
        <v>0.0181055536585181</v>
      </c>
      <c r="Z586" s="3" t="n">
        <v>-1.893650496139709</v>
      </c>
      <c r="AA586" s="3" t="n">
        <v>-2.013122443535053</v>
      </c>
      <c r="AB586" s="3" t="n">
        <v>-1.87555537410982</v>
      </c>
      <c r="AC586" s="3" t="n">
        <v>0.06946976694791041</v>
      </c>
      <c r="AD586" s="3" t="n">
        <v>0.0972787411317593</v>
      </c>
      <c r="AE586" s="3" t="n">
        <v>0.1036337045786928</v>
      </c>
      <c r="AF586" s="3" t="n">
        <v>0.0643986409966024</v>
      </c>
      <c r="AG586" s="3" t="n">
        <v>1.1928062542491</v>
      </c>
      <c r="AH586" s="3" t="n">
        <v>0.3177978660343805</v>
      </c>
      <c r="AI586" s="3" t="n">
        <v>1.655314388006265</v>
      </c>
    </row>
    <row r="587">
      <c r="A587" s="2" t="inlineStr">
        <is>
          <t>CRI</t>
        </is>
      </c>
      <c r="B587" s="2" t="inlineStr">
        <is>
          <t>Consumer Discretionary</t>
        </is>
      </c>
      <c r="C587" s="3" t="n">
        <v>0.0045749424604408</v>
      </c>
      <c r="D587" s="2" t="n">
        <v>937090433.6765825</v>
      </c>
      <c r="E587" s="19">
        <f>SQRT(D587)</f>
        <v/>
      </c>
      <c r="F587" s="22">
        <f>D587/SUM($D$2:$D$2546)</f>
        <v/>
      </c>
      <c r="G587" s="22">
        <f>E587/SUM($E$2:$E$2546)</f>
        <v/>
      </c>
      <c r="H587" s="2" t="n">
        <v>0</v>
      </c>
      <c r="I587" s="2" t="n">
        <v>1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3" t="n">
        <v>20.65829034960804</v>
      </c>
      <c r="T587" s="3" t="n">
        <v>1.338761156225728</v>
      </c>
      <c r="U587" s="3" t="n">
        <v>-0.0029531290446588</v>
      </c>
      <c r="V587" s="3" t="n">
        <v>0.9112268883695668</v>
      </c>
      <c r="W587" s="3" t="n">
        <v>0.0412335829402857</v>
      </c>
      <c r="X587" s="3" t="n">
        <v>2.584707747540641</v>
      </c>
      <c r="Y587" s="3" t="n">
        <v>0.0397374219535009</v>
      </c>
      <c r="Z587" s="3" t="n">
        <v>0.0858459844247746</v>
      </c>
      <c r="AA587" s="3" t="n">
        <v>-0.0533664006460864</v>
      </c>
      <c r="AB587" s="3" t="n">
        <v>-0.2006100434464404</v>
      </c>
      <c r="AC587" s="3" t="n">
        <v>0.0019037650325813</v>
      </c>
      <c r="AD587" s="3" t="n">
        <v>0.0597807831419333</v>
      </c>
      <c r="AE587" s="3" t="n">
        <v>-0.1289463376419898</v>
      </c>
      <c r="AF587" s="3" t="n">
        <v>-0.0702754749048933</v>
      </c>
      <c r="AG587" s="3" t="n">
        <v>1.531998814718514</v>
      </c>
      <c r="AH587" s="3" t="n">
        <v>0.457875459367181</v>
      </c>
      <c r="AI587" s="3" t="n">
        <v>1.583826949696804</v>
      </c>
    </row>
    <row r="588">
      <c r="A588" s="2" t="inlineStr">
        <is>
          <t>CRK</t>
        </is>
      </c>
      <c r="B588" s="2" t="inlineStr">
        <is>
          <t>Energy</t>
        </is>
      </c>
      <c r="C588" s="3" t="n">
        <v>0.0158181086942536</v>
      </c>
      <c r="D588" s="2" t="n">
        <v>4595099447.513229</v>
      </c>
      <c r="E588" s="19">
        <f>SQRT(D588)</f>
        <v/>
      </c>
      <c r="F588" s="22">
        <f>D588/SUM($D$2:$D$2546)</f>
        <v/>
      </c>
      <c r="G588" s="22">
        <f>E588/SUM($E$2:$E$2546)</f>
        <v/>
      </c>
      <c r="H588" s="2" t="n">
        <v>0</v>
      </c>
      <c r="I588" s="2" t="n">
        <v>0</v>
      </c>
      <c r="J588" s="2" t="n">
        <v>0</v>
      </c>
      <c r="K588" s="2" t="n">
        <v>1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3" t="n">
        <v>22.24825623506899</v>
      </c>
      <c r="T588" s="3" t="n">
        <v>1.172701256222836</v>
      </c>
      <c r="U588" s="3" t="n">
        <v>0.0027827556876232</v>
      </c>
      <c r="V588" s="3" t="n">
        <v>0.4882538507875331</v>
      </c>
      <c r="W588" s="3" t="n">
        <v>0.039104001579018</v>
      </c>
      <c r="X588" s="3" t="n">
        <v>1.069590547544751</v>
      </c>
      <c r="Y588" s="3" t="n">
        <v>0.0380691435060223</v>
      </c>
      <c r="Z588" s="3" t="n">
        <v>-1.665993068043319</v>
      </c>
      <c r="AA588" s="3" t="n">
        <v>-1.752635218925027</v>
      </c>
      <c r="AB588" s="3" t="n">
        <v>-1.749591595185298</v>
      </c>
      <c r="AC588" s="3" t="n">
        <v>0.1086740353944347</v>
      </c>
      <c r="AD588" s="3" t="n">
        <v>0.2465417806383043</v>
      </c>
      <c r="AE588" s="3" t="n">
        <v>-0.157510148849797</v>
      </c>
      <c r="AF588" s="3" t="n">
        <v>-0.1858106248213312</v>
      </c>
      <c r="AG588" s="3" t="n">
        <v>1.656788614582277</v>
      </c>
      <c r="AH588" s="3" t="n">
        <v>0.464455956753708</v>
      </c>
      <c r="AI588" s="3" t="n">
        <v>2.345178565459145</v>
      </c>
    </row>
    <row r="589">
      <c r="A589" s="2" t="inlineStr">
        <is>
          <t>CRL</t>
        </is>
      </c>
      <c r="B589" s="2" t="inlineStr">
        <is>
          <t>Health Care</t>
        </is>
      </c>
      <c r="C589" s="3" t="n">
        <v>0.0051480361050636</v>
      </c>
      <c r="D589" s="2" t="n">
        <v>7628398005</v>
      </c>
      <c r="E589" s="19">
        <f>SQRT(D589)</f>
        <v/>
      </c>
      <c r="F589" s="22">
        <f>D589/SUM($D$2:$D$2546)</f>
        <v/>
      </c>
      <c r="G589" s="22">
        <f>E589/SUM($E$2:$E$2546)</f>
        <v/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1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3" t="n">
        <v>22.75514370017187</v>
      </c>
      <c r="T589" s="3" t="n">
        <v>1.434511733577758</v>
      </c>
      <c r="U589" s="3" t="n">
        <v>-0.0008431324976895</v>
      </c>
      <c r="V589" s="3" t="n">
        <v>0.4395839071063256</v>
      </c>
      <c r="W589" s="3" t="n">
        <v>0.0365510396224748</v>
      </c>
      <c r="X589" s="3" t="n">
        <v>0.7291026015899404</v>
      </c>
      <c r="Y589" s="3" t="n">
        <v>0.0303899926925487</v>
      </c>
      <c r="Z589" s="3" t="n">
        <v>-0.7968186861240886</v>
      </c>
      <c r="AA589" s="3" t="n">
        <v>-0.9416224517435154</v>
      </c>
      <c r="AB589" s="3" t="n">
        <v>-0.8081514646681917</v>
      </c>
      <c r="AC589" s="3" t="n">
        <v>0.0274374776804792</v>
      </c>
      <c r="AD589" s="3" t="n">
        <v>0.0617220024035701</v>
      </c>
      <c r="AE589" s="3" t="n">
        <v>-0.3433047370384184</v>
      </c>
      <c r="AF589" s="3" t="n">
        <v>0.042886772601117</v>
      </c>
      <c r="AG589" s="3" t="n">
        <v>1.305748860831757</v>
      </c>
      <c r="AH589" s="3" t="n">
        <v>0.3684969800457506</v>
      </c>
      <c r="AI589" s="3" t="n">
        <v>1.695541524357495</v>
      </c>
    </row>
    <row r="590">
      <c r="A590" s="2" t="inlineStr">
        <is>
          <t>CRM</t>
        </is>
      </c>
      <c r="B590" s="2" t="inlineStr">
        <is>
          <t>Information Technology</t>
        </is>
      </c>
      <c r="C590" s="3" t="n">
        <v>-0.015561543074453</v>
      </c>
      <c r="D590" s="2" t="n">
        <v>221353739700.3174</v>
      </c>
      <c r="E590" s="19">
        <f>SQRT(D590)</f>
        <v/>
      </c>
      <c r="F590" s="22">
        <f>D590/SUM($D$2:$D$2546)</f>
        <v/>
      </c>
      <c r="G590" s="22">
        <f>E590/SUM($E$2:$E$2546)</f>
        <v/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1</v>
      </c>
      <c r="P590" s="2" t="n">
        <v>0</v>
      </c>
      <c r="Q590" s="2" t="n">
        <v>0</v>
      </c>
      <c r="R590" s="2" t="n">
        <v>0</v>
      </c>
      <c r="S590" s="3" t="n">
        <v>26.12302789094601</v>
      </c>
      <c r="T590" s="3" t="n">
        <v>1.111019042871131</v>
      </c>
      <c r="U590" s="3" t="n">
        <v>-0.0006176165806463</v>
      </c>
      <c r="V590" s="3" t="n">
        <v>0.2770587932376011</v>
      </c>
      <c r="W590" s="3" t="n">
        <v>0.0191370838254799</v>
      </c>
      <c r="X590" s="3" t="n">
        <v>0.461724690112411</v>
      </c>
      <c r="Y590" s="3" t="n">
        <v>0.0125640461398518</v>
      </c>
      <c r="Z590" s="3" t="n">
        <v>-1.875426720555222</v>
      </c>
      <c r="AA590" s="3" t="n">
        <v>-1.743473980843616</v>
      </c>
      <c r="AB590" s="3" t="n">
        <v>-1.89937468893893</v>
      </c>
      <c r="AC590" s="3" t="n">
        <v>0.0340992657735033</v>
      </c>
      <c r="AD590" s="3" t="n">
        <v>0.0488629648391907</v>
      </c>
      <c r="AE590" s="3" t="n">
        <v>0.6069298952457695</v>
      </c>
      <c r="AF590" s="3" t="n">
        <v>0.1155134919905663</v>
      </c>
      <c r="AG590" s="3" t="n">
        <v>1.038110944099798</v>
      </c>
      <c r="AH590" s="3" t="n">
        <v>0.1151650559068594</v>
      </c>
      <c r="AI590" s="3" t="n">
        <v>1.137555439603444</v>
      </c>
    </row>
    <row r="591">
      <c r="A591" s="2" t="inlineStr">
        <is>
          <t>CRMD</t>
        </is>
      </c>
      <c r="B591" s="2" t="inlineStr">
        <is>
          <t>Health Care</t>
        </is>
      </c>
      <c r="C591" s="3" t="n">
        <v>0.0429389365596535</v>
      </c>
      <c r="D591" s="2" t="n">
        <v>951771657.5888728</v>
      </c>
      <c r="E591" s="19">
        <f>SQRT(D591)</f>
        <v/>
      </c>
      <c r="F591" s="22">
        <f>D591/SUM($D$2:$D$2546)</f>
        <v/>
      </c>
      <c r="G591" s="22">
        <f>E591/SUM($E$2:$E$2546)</f>
        <v/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1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3" t="n">
        <v>20.67383570851184</v>
      </c>
      <c r="T591" s="3" t="n">
        <v>0.7761476866885941</v>
      </c>
      <c r="U591" s="3" t="n">
        <v>0.0025230322802201</v>
      </c>
      <c r="V591" s="3" t="n">
        <v>0.2318099990064038</v>
      </c>
      <c r="W591" s="3" t="n">
        <v>0.0549813427252147</v>
      </c>
      <c r="X591" s="3" t="n">
        <v>0.998158374554551</v>
      </c>
      <c r="Y591" s="3" t="n">
        <v>0.0513715913185316</v>
      </c>
      <c r="Z591" s="3" t="n">
        <v>-0.1871190544085307</v>
      </c>
      <c r="AA591" s="3" t="n">
        <v>-0.5100142285127917</v>
      </c>
      <c r="AB591" s="3" t="n">
        <v>-0.8666590284075283</v>
      </c>
      <c r="AC591" s="3" t="n">
        <v>0.08333083189398729</v>
      </c>
      <c r="AD591" s="3" t="n">
        <v>0.08401562219510959</v>
      </c>
      <c r="AE591" s="3" t="n">
        <v>0.1748148148148148</v>
      </c>
      <c r="AF591" s="3" t="n">
        <v>1.187127410732503</v>
      </c>
      <c r="AG591" s="3" t="inlineStr"/>
      <c r="AH591" s="3" t="n">
        <v>0.0017230662929155</v>
      </c>
      <c r="AI591" s="3" t="inlineStr"/>
    </row>
    <row r="592">
      <c r="A592" s="2" t="inlineStr">
        <is>
          <t>CRMT</t>
        </is>
      </c>
      <c r="B592" s="2" t="inlineStr">
        <is>
          <t>Consumer Discretionary</t>
        </is>
      </c>
      <c r="C592" s="3" t="n">
        <v>-0.024892101999797</v>
      </c>
      <c r="D592" s="2" t="n">
        <v>384630191.7301903</v>
      </c>
      <c r="E592" s="19">
        <f>SQRT(D592)</f>
        <v/>
      </c>
      <c r="F592" s="22">
        <f>D592/SUM($D$2:$D$2546)</f>
        <v/>
      </c>
      <c r="G592" s="22">
        <f>E592/SUM($E$2:$E$2546)</f>
        <v/>
      </c>
      <c r="H592" s="2" t="n">
        <v>0</v>
      </c>
      <c r="I592" s="2" t="n">
        <v>1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3" t="n">
        <v>19.76779288967642</v>
      </c>
      <c r="T592" s="3" t="n">
        <v>1.100565057743912</v>
      </c>
      <c r="U592" s="3" t="n">
        <v>0.0004789908293028</v>
      </c>
      <c r="V592" s="3" t="n">
        <v>1.469544024761575</v>
      </c>
      <c r="W592" s="3" t="n">
        <v>0.0349321701968191</v>
      </c>
      <c r="X592" s="3" t="n">
        <v>0.3846503400048159</v>
      </c>
      <c r="Y592" s="3" t="n">
        <v>0.0335889960640468</v>
      </c>
      <c r="Z592" s="3" t="n">
        <v>-1.474565555653676</v>
      </c>
      <c r="AA592" s="3" t="n">
        <v>-1.388870410449342</v>
      </c>
      <c r="AB592" s="3" t="n">
        <v>-1.329819736753812</v>
      </c>
      <c r="AC592" s="3" t="n">
        <v>-0.0596521034835838</v>
      </c>
      <c r="AD592" s="3" t="n">
        <v>-0.0374073598728122</v>
      </c>
      <c r="AE592" s="3" t="n">
        <v>-0.7083366894885219</v>
      </c>
      <c r="AF592" s="3" t="n">
        <v>0.0442482887115418</v>
      </c>
      <c r="AG592" s="3" t="n">
        <v>2.588928828625883</v>
      </c>
      <c r="AH592" s="3" t="n">
        <v>0.5283319257649688</v>
      </c>
      <c r="AI592" s="3" t="n">
        <v>2.081239351698686</v>
      </c>
    </row>
    <row r="593">
      <c r="A593" s="2" t="inlineStr">
        <is>
          <t>CRNC</t>
        </is>
      </c>
      <c r="B593" s="2" t="inlineStr">
        <is>
          <t>Information Technology</t>
        </is>
      </c>
      <c r="C593" s="3" t="n">
        <v>-0.0586388328686421</v>
      </c>
      <c r="D593" s="2" t="n">
        <v>608644489.2476425</v>
      </c>
      <c r="E593" s="19">
        <f>SQRT(D593)</f>
        <v/>
      </c>
      <c r="F593" s="22">
        <f>D593/SUM($D$2:$D$2546)</f>
        <v/>
      </c>
      <c r="G593" s="22">
        <f>E593/SUM($E$2:$E$2546)</f>
        <v/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1</v>
      </c>
      <c r="P593" s="2" t="n">
        <v>0</v>
      </c>
      <c r="Q593" s="2" t="n">
        <v>0</v>
      </c>
      <c r="R593" s="2" t="n">
        <v>0</v>
      </c>
      <c r="S593" s="3" t="n">
        <v>20.22674489372096</v>
      </c>
      <c r="T593" s="3" t="n">
        <v>2.636746648807495</v>
      </c>
      <c r="U593" s="3" t="n">
        <v>0.0005098142852648</v>
      </c>
      <c r="V593" s="3" t="n">
        <v>0.2557699983325742</v>
      </c>
      <c r="W593" s="3" t="n">
        <v>0.0907731536489937</v>
      </c>
      <c r="X593" s="3" t="n">
        <v>1.106630590743044</v>
      </c>
      <c r="Y593" s="3" t="n">
        <v>0.0565087300424945</v>
      </c>
      <c r="Z593" s="3" t="n">
        <v>0.1185164520765992</v>
      </c>
      <c r="AA593" s="3" t="n">
        <v>-0.1065749329816818</v>
      </c>
      <c r="AB593" s="3" t="n">
        <v>0.4314858882323484</v>
      </c>
      <c r="AC593" s="3" t="n">
        <v>-0.0178823602156554</v>
      </c>
      <c r="AD593" s="3" t="n">
        <v>-0.0140837552157845</v>
      </c>
      <c r="AE593" s="3" t="n">
        <v>-0.3959488272921108</v>
      </c>
      <c r="AF593" s="3" t="n">
        <v>0.0056815918311719</v>
      </c>
      <c r="AG593" s="3" t="n">
        <v>1.326665243031723</v>
      </c>
      <c r="AH593" s="3" t="n">
        <v>0.3404946270667695</v>
      </c>
      <c r="AI593" s="3" t="n">
        <v>2.277183583537286</v>
      </c>
    </row>
    <row r="594">
      <c r="A594" s="2" t="inlineStr">
        <is>
          <t>CRNX</t>
        </is>
      </c>
      <c r="B594" s="2" t="inlineStr">
        <is>
          <t>Health Care</t>
        </is>
      </c>
      <c r="C594" s="3" t="n">
        <v>-0.0133825889495409</v>
      </c>
      <c r="D594" s="2" t="n">
        <v>3084581281.242065</v>
      </c>
      <c r="E594" s="19">
        <f>SQRT(D594)</f>
        <v/>
      </c>
      <c r="F594" s="22">
        <f>D594/SUM($D$2:$D$2546)</f>
        <v/>
      </c>
      <c r="G594" s="22">
        <f>E594/SUM($E$2:$E$2546)</f>
        <v/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1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3" t="n">
        <v>21.84968175777984</v>
      </c>
      <c r="T594" s="3" t="n">
        <v>1.168728958489383</v>
      </c>
      <c r="U594" s="3" t="n">
        <v>-0.0013470558274277</v>
      </c>
      <c r="V594" s="3" t="n">
        <v>0.3798006579123967</v>
      </c>
      <c r="W594" s="3" t="n">
        <v>0.0324372779082033</v>
      </c>
      <c r="X594" s="3" t="n">
        <v>1.194062938923826</v>
      </c>
      <c r="Y594" s="3" t="n">
        <v>0.0284598842306576</v>
      </c>
      <c r="Z594" s="3" t="n">
        <v>-1.643296866068992</v>
      </c>
      <c r="AA594" s="3" t="n">
        <v>-1.787414692713052</v>
      </c>
      <c r="AB594" s="3" t="n">
        <v>-1.759301068235054</v>
      </c>
      <c r="AC594" s="3" t="n">
        <v>-0.1499548748521699</v>
      </c>
      <c r="AD594" s="3" t="n">
        <v>-0.1487112700804859</v>
      </c>
      <c r="AE594" s="3" t="n">
        <v>-0.0963240810202551</v>
      </c>
      <c r="AF594" s="3" t="n">
        <v>-0.0309561056409312</v>
      </c>
      <c r="AG594" s="3" t="n">
        <v>1.014045990703333</v>
      </c>
      <c r="AH594" s="3" t="n">
        <v>0.0387228650701704</v>
      </c>
      <c r="AI594" s="3" t="n">
        <v>1.036982533891693</v>
      </c>
    </row>
    <row r="595">
      <c r="A595" s="2" t="inlineStr">
        <is>
          <t>CROX</t>
        </is>
      </c>
      <c r="B595" s="2" t="inlineStr">
        <is>
          <t>Consumer Discretionary</t>
        </is>
      </c>
      <c r="C595" s="3" t="n">
        <v>0.0075255357525237</v>
      </c>
      <c r="D595" s="2" t="n">
        <v>4329765873.017006</v>
      </c>
      <c r="E595" s="19">
        <f>SQRT(D595)</f>
        <v/>
      </c>
      <c r="F595" s="22">
        <f>D595/SUM($D$2:$D$2546)</f>
        <v/>
      </c>
      <c r="G595" s="22">
        <f>E595/SUM($E$2:$E$2546)</f>
        <v/>
      </c>
      <c r="H595" s="2" t="n">
        <v>0</v>
      </c>
      <c r="I595" s="2" t="n">
        <v>1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3" t="n">
        <v>22.18877930660216</v>
      </c>
      <c r="T595" s="3" t="n">
        <v>1.32074914690099</v>
      </c>
      <c r="U595" s="3" t="n">
        <v>-0.0007174840254821</v>
      </c>
      <c r="V595" s="3" t="n">
        <v>0.3282249067683984</v>
      </c>
      <c r="W595" s="3" t="n">
        <v>0.0477190979247292</v>
      </c>
      <c r="X595" s="3" t="n">
        <v>0.5920365414762159</v>
      </c>
      <c r="Y595" s="3" t="n">
        <v>0.052428685904528</v>
      </c>
      <c r="Z595" s="3" t="n">
        <v>0.0340420838596525</v>
      </c>
      <c r="AA595" s="3" t="n">
        <v>-0.3594173894440783</v>
      </c>
      <c r="AB595" s="3" t="n">
        <v>-0.4397766779658679</v>
      </c>
      <c r="AC595" s="3" t="n">
        <v>-0.4547885631118202</v>
      </c>
      <c r="AD595" s="3" t="n">
        <v>-0.4367977519953471</v>
      </c>
      <c r="AE595" s="3" t="n">
        <v>0.1396555217831813</v>
      </c>
      <c r="AF595" s="3" t="n">
        <v>0.1657503099149234</v>
      </c>
      <c r="AG595" s="3" t="n">
        <v>1.318518839227449</v>
      </c>
      <c r="AH595" s="3" t="n">
        <v>0.3985063922206748</v>
      </c>
      <c r="AI595" s="3" t="n">
        <v>1.970428607516376</v>
      </c>
    </row>
    <row r="596">
      <c r="A596" s="2" t="inlineStr">
        <is>
          <t>CRS</t>
        </is>
      </c>
      <c r="B596" s="2" t="inlineStr">
        <is>
          <t>Industrials</t>
        </is>
      </c>
      <c r="C596" s="3" t="n">
        <v>-0.0149403755921157</v>
      </c>
      <c r="D596" s="2" t="n">
        <v>12433639640.87412</v>
      </c>
      <c r="E596" s="19">
        <f>SQRT(D596)</f>
        <v/>
      </c>
      <c r="F596" s="22">
        <f>D596/SUM($D$2:$D$2546)</f>
        <v/>
      </c>
      <c r="G596" s="22">
        <f>E596/SUM($E$2:$E$2546)</f>
        <v/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1</v>
      </c>
      <c r="O596" s="2" t="n">
        <v>0</v>
      </c>
      <c r="P596" s="2" t="n">
        <v>0</v>
      </c>
      <c r="Q596" s="2" t="n">
        <v>0</v>
      </c>
      <c r="R596" s="2" t="n">
        <v>0</v>
      </c>
      <c r="S596" s="3" t="n">
        <v>23.24367151061985</v>
      </c>
      <c r="T596" s="3" t="n">
        <v>1.431500489140841</v>
      </c>
      <c r="U596" s="3" t="n">
        <v>0.0038872272653227</v>
      </c>
      <c r="V596" s="3" t="n">
        <v>0.1517656980983035</v>
      </c>
      <c r="W596" s="3" t="n">
        <v>0.0295134712157424</v>
      </c>
      <c r="X596" s="3" t="n">
        <v>0.5947338565833834</v>
      </c>
      <c r="Y596" s="3" t="n">
        <v>0.024849676644853</v>
      </c>
      <c r="Z596" s="3" t="n">
        <v>-0.9298885021848124</v>
      </c>
      <c r="AA596" s="3" t="n">
        <v>-0.8745255310971209</v>
      </c>
      <c r="AB596" s="3" t="n">
        <v>-1.06051244131006</v>
      </c>
      <c r="AC596" s="3" t="n">
        <v>0.0359347715476004</v>
      </c>
      <c r="AD596" s="3" t="n">
        <v>0.0473875725063701</v>
      </c>
      <c r="AE596" s="3" t="n">
        <v>0.839075316927666</v>
      </c>
      <c r="AF596" s="3" t="n">
        <v>0.1329608715605483</v>
      </c>
      <c r="AG596" s="3" t="n">
        <v>1.055928917041632</v>
      </c>
      <c r="AH596" s="3" t="n">
        <v>0.201732247332798</v>
      </c>
      <c r="AI596" s="3" t="n">
        <v>1.36852146263911</v>
      </c>
    </row>
    <row r="597">
      <c r="A597" s="2" t="inlineStr">
        <is>
          <t>CRSP</t>
        </is>
      </c>
      <c r="B597" s="2" t="inlineStr">
        <is>
          <t>Health Care</t>
        </is>
      </c>
      <c r="C597" s="3" t="n">
        <v>0.0256578490784012</v>
      </c>
      <c r="D597" s="2" t="n">
        <v>5463562532.389938</v>
      </c>
      <c r="E597" s="19">
        <f>SQRT(D597)</f>
        <v/>
      </c>
      <c r="F597" s="22">
        <f>D597/SUM($D$2:$D$2546)</f>
        <v/>
      </c>
      <c r="G597" s="22">
        <f>E597/SUM($E$2:$E$2546)</f>
        <v/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1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3" t="n">
        <v>22.4213668923914</v>
      </c>
      <c r="T597" s="3" t="n">
        <v>1.31476949901993</v>
      </c>
      <c r="U597" s="3" t="n">
        <v>0.0004913752170643</v>
      </c>
      <c r="V597" s="3" t="n">
        <v>0.3131885083873102</v>
      </c>
      <c r="W597" s="3" t="n">
        <v>0.0419522728266181</v>
      </c>
      <c r="X597" s="3" t="n">
        <v>0.27873124752333</v>
      </c>
      <c r="Y597" s="3" t="n">
        <v>0.038670744376627</v>
      </c>
      <c r="Z597" s="3" t="n">
        <v>-0.2118226252714045</v>
      </c>
      <c r="AA597" s="3" t="n">
        <v>-0.3430599404739469</v>
      </c>
      <c r="AB597" s="3" t="n">
        <v>-0.7533956354235193</v>
      </c>
      <c r="AC597" s="3" t="n">
        <v>-0.1526835274703254</v>
      </c>
      <c r="AD597" s="3" t="n">
        <v>-0.1492798874662518</v>
      </c>
      <c r="AE597" s="3" t="n">
        <v>-0.4387557368689443</v>
      </c>
      <c r="AF597" s="3" t="n">
        <v>-0.6870382406901087</v>
      </c>
      <c r="AG597" s="3" t="n">
        <v>1.036134847698657</v>
      </c>
      <c r="AH597" s="3" t="n">
        <v>0.1061491020150159</v>
      </c>
      <c r="AI597" s="3" t="n">
        <v>1.115377310249105</v>
      </c>
    </row>
    <row r="598">
      <c r="A598" s="2" t="inlineStr">
        <is>
          <t>CRSR</t>
        </is>
      </c>
      <c r="B598" s="2" t="inlineStr">
        <is>
          <t>Information Technology</t>
        </is>
      </c>
      <c r="C598" s="3" t="n">
        <v>-0.0515748142079267</v>
      </c>
      <c r="D598" s="2" t="n">
        <v>996478254.1552162</v>
      </c>
      <c r="E598" s="19">
        <f>SQRT(D598)</f>
        <v/>
      </c>
      <c r="F598" s="22">
        <f>D598/SUM($D$2:$D$2546)</f>
        <v/>
      </c>
      <c r="G598" s="22">
        <f>E598/SUM($E$2:$E$2546)</f>
        <v/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1</v>
      </c>
      <c r="P598" s="2" t="n">
        <v>0</v>
      </c>
      <c r="Q598" s="2" t="n">
        <v>0</v>
      </c>
      <c r="R598" s="2" t="n">
        <v>0</v>
      </c>
      <c r="S598" s="3" t="n">
        <v>20.71973787515645</v>
      </c>
      <c r="T598" s="3" t="n">
        <v>2.333087915286388</v>
      </c>
      <c r="U598" s="3" t="n">
        <v>0.0002243575355275</v>
      </c>
      <c r="V598" s="3" t="n">
        <v>0.6060312881709249</v>
      </c>
      <c r="W598" s="3" t="n">
        <v>0.036682538077262</v>
      </c>
      <c r="X598" s="3" t="n">
        <v>0.4672509245292955</v>
      </c>
      <c r="Y598" s="3" t="n">
        <v>0.0181070843400375</v>
      </c>
      <c r="Z598" s="3" t="n">
        <v>-2.169942763668868</v>
      </c>
      <c r="AA598" s="3" t="n">
        <v>-2.19222290113791</v>
      </c>
      <c r="AB598" s="3" t="n">
        <v>-1.924554523764072</v>
      </c>
      <c r="AC598" s="3" t="n">
        <v>-0.08374292128506571</v>
      </c>
      <c r="AD598" s="3" t="n">
        <v>-0.0307402593807417</v>
      </c>
      <c r="AE598" s="3" t="n">
        <v>-0.8074349442379182</v>
      </c>
      <c r="AF598" s="3" t="n">
        <v>-0.110860565722035</v>
      </c>
      <c r="AG598" s="3" t="n">
        <v>1.118701034876347</v>
      </c>
      <c r="AH598" s="3" t="n">
        <v>0.1561159852031296</v>
      </c>
      <c r="AI598" s="3" t="n">
        <v>1.195866182478138</v>
      </c>
    </row>
    <row r="599">
      <c r="A599" s="2" t="inlineStr">
        <is>
          <t>CRUS</t>
        </is>
      </c>
      <c r="B599" s="2" t="inlineStr">
        <is>
          <t>Information Technology</t>
        </is>
      </c>
      <c r="C599" s="3" t="n">
        <v>0.0131072802300879</v>
      </c>
      <c r="D599" s="2" t="n">
        <v>5644477853.534637</v>
      </c>
      <c r="E599" s="19">
        <f>SQRT(D599)</f>
        <v/>
      </c>
      <c r="F599" s="22">
        <f>D599/SUM($D$2:$D$2546)</f>
        <v/>
      </c>
      <c r="G599" s="22">
        <f>E599/SUM($E$2:$E$2546)</f>
        <v/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1</v>
      </c>
      <c r="P599" s="2" t="n">
        <v>0</v>
      </c>
      <c r="Q599" s="2" t="n">
        <v>0</v>
      </c>
      <c r="R599" s="2" t="n">
        <v>0</v>
      </c>
      <c r="S599" s="3" t="n">
        <v>22.45394353311041</v>
      </c>
      <c r="T599" s="3" t="n">
        <v>1.314599404233923</v>
      </c>
      <c r="U599" s="3" t="n">
        <v>-8.016188653768111e-05</v>
      </c>
      <c r="V599" s="3" t="n">
        <v>0.3419774246773302</v>
      </c>
      <c r="W599" s="3" t="n">
        <v>0.0260014608994068</v>
      </c>
      <c r="X599" s="3" t="n">
        <v>0.4241480210083756</v>
      </c>
      <c r="Y599" s="3" t="n">
        <v>0.0205449667996816</v>
      </c>
      <c r="Z599" s="3" t="n">
        <v>-1.42033267109673</v>
      </c>
      <c r="AA599" s="3" t="n">
        <v>-1.489942360633803</v>
      </c>
      <c r="AB599" s="3" t="n">
        <v>-1.338932805611839</v>
      </c>
      <c r="AC599" s="3" t="n">
        <v>0.043013367453991</v>
      </c>
      <c r="AD599" s="3" t="n">
        <v>0.0523485090503042</v>
      </c>
      <c r="AE599" s="3" t="n">
        <v>0.0693756194251733</v>
      </c>
      <c r="AF599" s="3" t="n">
        <v>0.0127714608983868</v>
      </c>
      <c r="AG599" s="3" t="n">
        <v>1.021307905375992</v>
      </c>
      <c r="AH599" s="3" t="n">
        <v>0.0615967023384582</v>
      </c>
      <c r="AI599" s="3" t="n">
        <v>1.062307929817581</v>
      </c>
    </row>
    <row r="600">
      <c r="A600" s="2" t="inlineStr">
        <is>
          <t>CRVL</t>
        </is>
      </c>
      <c r="B600" s="2" t="inlineStr">
        <is>
          <t>Health Care</t>
        </is>
      </c>
      <c r="C600" s="3" t="n">
        <v>-0.0241379021777521</v>
      </c>
      <c r="D600" s="2" t="n">
        <v>4632876203.479515</v>
      </c>
      <c r="E600" s="19">
        <f>SQRT(D600)</f>
        <v/>
      </c>
      <c r="F600" s="22">
        <f>D600/SUM($D$2:$D$2546)</f>
        <v/>
      </c>
      <c r="G600" s="22">
        <f>E600/SUM($E$2:$E$2546)</f>
        <v/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1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3" t="n">
        <v>22.25644372242809</v>
      </c>
      <c r="T600" s="3" t="n">
        <v>0.612633501805173</v>
      </c>
      <c r="U600" s="3" t="n">
        <v>-0.0003824886067129</v>
      </c>
      <c r="V600" s="3" t="n">
        <v>0.073935064300389</v>
      </c>
      <c r="W600" s="3" t="n">
        <v>0.0184282434565016</v>
      </c>
      <c r="X600" s="3" t="n">
        <v>0.2487464998066149</v>
      </c>
      <c r="Y600" s="3" t="n">
        <v>0.0153509456909499</v>
      </c>
      <c r="Z600" s="3" t="n">
        <v>-2.638495187946094</v>
      </c>
      <c r="AA600" s="3" t="n">
        <v>-2.780542413700192</v>
      </c>
      <c r="AB600" s="3" t="n">
        <v>-2.963990183776628</v>
      </c>
      <c r="AC600" s="3" t="n">
        <v>0.023514550187674</v>
      </c>
      <c r="AD600" s="3" t="n">
        <v>0.0300651245322264</v>
      </c>
      <c r="AE600" s="3" t="n">
        <v>0.1377346535153868</v>
      </c>
      <c r="AF600" s="3" t="n">
        <v>0.1079724003597221</v>
      </c>
      <c r="AG600" s="3" t="n">
        <v>1.004251138846578</v>
      </c>
      <c r="AH600" s="3" t="n">
        <v>0.045895207616395</v>
      </c>
      <c r="AI600" s="3" t="n">
        <v>1.057498277533194</v>
      </c>
    </row>
    <row r="601">
      <c r="A601" s="2" t="inlineStr">
        <is>
          <t>CRVS</t>
        </is>
      </c>
      <c r="B601" s="2" t="inlineStr">
        <is>
          <t>Health Care</t>
        </is>
      </c>
      <c r="C601" s="3" t="n">
        <v>-0.0304592271480967</v>
      </c>
      <c r="D601" s="2" t="n">
        <v>418838250</v>
      </c>
      <c r="E601" s="19">
        <f>SQRT(D601)</f>
        <v/>
      </c>
      <c r="F601" s="22">
        <f>D601/SUM($D$2:$D$2546)</f>
        <v/>
      </c>
      <c r="G601" s="22">
        <f>E601/SUM($E$2:$E$2546)</f>
        <v/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1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3" t="n">
        <v>19.85299536516833</v>
      </c>
      <c r="T601" s="3" t="n">
        <v>1.019891221500966</v>
      </c>
      <c r="U601" s="3" t="n">
        <v>0.0007639917550778</v>
      </c>
      <c r="V601" s="3" t="n">
        <v>0.1915488855184549</v>
      </c>
      <c r="W601" s="3" t="n">
        <v>0.0521872532380488</v>
      </c>
      <c r="X601" s="3" t="n">
        <v>1.250204826832654</v>
      </c>
      <c r="Y601" s="3" t="n">
        <v>0.050881143848221</v>
      </c>
      <c r="Z601" s="3" t="n">
        <v>-2.163994751492695</v>
      </c>
      <c r="AA601" s="3" t="n">
        <v>-1.645357275454915</v>
      </c>
      <c r="AB601" s="3" t="n">
        <v>-1.553960733955546</v>
      </c>
      <c r="AC601" s="3" t="n">
        <v>-0.076382708599322</v>
      </c>
      <c r="AD601" s="3" t="n">
        <v>-0.07610575204151</v>
      </c>
      <c r="AE601" s="3" t="n">
        <v>0.0411428571428571</v>
      </c>
      <c r="AF601" s="3" t="inlineStr"/>
      <c r="AG601" s="3" t="n">
        <v>1.001738141155924</v>
      </c>
      <c r="AH601" s="3" t="n">
        <v>0.0121058338270307</v>
      </c>
      <c r="AI601" s="3" t="n">
        <v>1.009074138704692</v>
      </c>
    </row>
    <row r="602">
      <c r="A602" s="2" t="inlineStr">
        <is>
          <t>CRWD</t>
        </is>
      </c>
      <c r="B602" s="2" t="inlineStr">
        <is>
          <t>Information Technology</t>
        </is>
      </c>
      <c r="C602" s="3" t="n">
        <v>-0.0169436477356485</v>
      </c>
      <c r="D602" s="2" t="n">
        <v>108936776661.8506</v>
      </c>
      <c r="E602" s="19">
        <f>SQRT(D602)</f>
        <v/>
      </c>
      <c r="F602" s="22">
        <f>D602/SUM($D$2:$D$2546)</f>
        <v/>
      </c>
      <c r="G602" s="22">
        <f>E602/SUM($E$2:$E$2546)</f>
        <v/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1</v>
      </c>
      <c r="P602" s="2" t="n">
        <v>0</v>
      </c>
      <c r="Q602" s="2" t="n">
        <v>0</v>
      </c>
      <c r="R602" s="2" t="n">
        <v>0</v>
      </c>
      <c r="S602" s="3" t="n">
        <v>25.41403352026749</v>
      </c>
      <c r="T602" s="3" t="n">
        <v>1.419507187249231</v>
      </c>
      <c r="U602" s="3" t="n">
        <v>0.0016236662787777</v>
      </c>
      <c r="V602" s="3" t="n">
        <v>0.0344849564592962</v>
      </c>
      <c r="W602" s="3" t="n">
        <v>0.0276379160309783</v>
      </c>
      <c r="X602" s="3" t="n">
        <v>0.5752085244023382</v>
      </c>
      <c r="Y602" s="3" t="n">
        <v>0.0201552793903515</v>
      </c>
      <c r="Z602" s="3" t="n">
        <v>-1.503750355812292</v>
      </c>
      <c r="AA602" s="3" t="n">
        <v>-1.28666530804093</v>
      </c>
      <c r="AB602" s="3" t="n">
        <v>-1.141471886121533</v>
      </c>
      <c r="AC602" s="3" t="n">
        <v>-0.0028521130284994</v>
      </c>
      <c r="AD602" s="3" t="n">
        <v>-0.0003538566238255</v>
      </c>
      <c r="AE602" s="3" t="n">
        <v>0.7066079295154184</v>
      </c>
      <c r="AF602" s="3" t="n">
        <v>0.310984937500987</v>
      </c>
      <c r="AG602" s="3" t="n">
        <v>1.006836323074912</v>
      </c>
      <c r="AH602" s="3" t="n">
        <v>0.08725807981367779</v>
      </c>
      <c r="AI602" s="3" t="n">
        <v>1.198240733839454</v>
      </c>
    </row>
    <row r="603">
      <c r="A603" s="2" t="inlineStr">
        <is>
          <t>CSCO</t>
        </is>
      </c>
      <c r="B603" s="2" t="inlineStr">
        <is>
          <t>Information Technology</t>
        </is>
      </c>
      <c r="C603" s="3" t="n">
        <v>-0.0157482421387581</v>
      </c>
      <c r="D603" s="2" t="n">
        <v>275015920176.7178</v>
      </c>
      <c r="E603" s="19">
        <f>SQRT(D603)</f>
        <v/>
      </c>
      <c r="F603" s="22">
        <f>D603/SUM($D$2:$D$2546)</f>
        <v/>
      </c>
      <c r="G603" s="22">
        <f>E603/SUM($E$2:$E$2546)</f>
        <v/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1</v>
      </c>
      <c r="P603" s="2" t="n">
        <v>0</v>
      </c>
      <c r="Q603" s="2" t="n">
        <v>0</v>
      </c>
      <c r="R603" s="2" t="n">
        <v>0</v>
      </c>
      <c r="S603" s="3" t="n">
        <v>26.34009482448903</v>
      </c>
      <c r="T603" s="3" t="n">
        <v>0.907340471614</v>
      </c>
      <c r="U603" s="3" t="n">
        <v>0.0012078345324091</v>
      </c>
      <c r="V603" s="3" t="n">
        <v>0.1703283212473661</v>
      </c>
      <c r="W603" s="3" t="n">
        <v>0.0143924808061708</v>
      </c>
      <c r="X603" s="3" t="n">
        <v>0.3355507472228332</v>
      </c>
      <c r="Y603" s="3" t="n">
        <v>0.009709905913961901</v>
      </c>
      <c r="Z603" s="3" t="n">
        <v>-2.267194732964376</v>
      </c>
      <c r="AA603" s="3" t="n">
        <v>-2.208766525598913</v>
      </c>
      <c r="AB603" s="3" t="n">
        <v>-2.227104881798907</v>
      </c>
      <c r="AC603" s="3" t="n">
        <v>0.0370887619649282</v>
      </c>
      <c r="AD603" s="3" t="n">
        <v>0.0407830935488858</v>
      </c>
      <c r="AE603" s="3" t="n">
        <v>-0.0407574391343552</v>
      </c>
      <c r="AF603" s="3" t="n">
        <v>0.022091940167662</v>
      </c>
      <c r="AG603" s="3" t="n">
        <v>1.083126096792179</v>
      </c>
      <c r="AH603" s="3" t="n">
        <v>0.2297225470394387</v>
      </c>
      <c r="AI603" s="3" t="n">
        <v>1.48803449821745</v>
      </c>
    </row>
    <row r="604">
      <c r="A604" s="2" t="inlineStr">
        <is>
          <t>CSGP</t>
        </is>
      </c>
      <c r="B604" s="2" t="inlineStr">
        <is>
          <t>Real Estate</t>
        </is>
      </c>
      <c r="C604" s="3" t="n">
        <v>0.0046716163689443</v>
      </c>
      <c r="D604" s="2" t="n">
        <v>37109922545.23639</v>
      </c>
      <c r="E604" s="19">
        <f>SQRT(D604)</f>
        <v/>
      </c>
      <c r="F604" s="22">
        <f>D604/SUM($D$2:$D$2546)</f>
        <v/>
      </c>
      <c r="G604" s="22">
        <f>E604/SUM($E$2:$E$2546)</f>
        <v/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1</v>
      </c>
      <c r="R604" s="2" t="n">
        <v>0</v>
      </c>
      <c r="S604" s="3" t="n">
        <v>24.33715022484984</v>
      </c>
      <c r="T604" s="3" t="n">
        <v>0.8501541937211889</v>
      </c>
      <c r="U604" s="3" t="n">
        <v>0.00042465611352</v>
      </c>
      <c r="V604" s="3" t="n">
        <v>0.2317816748206637</v>
      </c>
      <c r="W604" s="3" t="n">
        <v>0.0203535399014082</v>
      </c>
      <c r="X604" s="3" t="n">
        <v>0.1638617167716066</v>
      </c>
      <c r="Y604" s="3" t="n">
        <v>0.0156196998921861</v>
      </c>
      <c r="Z604" s="3" t="n">
        <v>-1.810883503015032</v>
      </c>
      <c r="AA604" s="3" t="n">
        <v>-1.919096015697989</v>
      </c>
      <c r="AB604" s="3" t="n">
        <v>-1.925480965094108</v>
      </c>
      <c r="AC604" s="3" t="n">
        <v>0.0006682848763634</v>
      </c>
      <c r="AD604" s="3" t="n">
        <v>0.0035246637834007</v>
      </c>
      <c r="AE604" s="3" t="n">
        <v>-0.1687074829931973</v>
      </c>
      <c r="AF604" s="3" t="n">
        <v>0.1137147579338248</v>
      </c>
      <c r="AG604" s="3" t="n">
        <v>1.026744868539948</v>
      </c>
      <c r="AH604" s="3" t="n">
        <v>0.1098780824394932</v>
      </c>
      <c r="AI604" s="3" t="n">
        <v>1.115388192619806</v>
      </c>
    </row>
    <row r="605">
      <c r="A605" s="2" t="inlineStr">
        <is>
          <t>CSGS</t>
        </is>
      </c>
      <c r="B605" s="2" t="inlineStr">
        <is>
          <t>Industrials</t>
        </is>
      </c>
      <c r="C605" s="3" t="n">
        <v>-0.0118476011552177</v>
      </c>
      <c r="D605" s="2" t="n">
        <v>1790503334.92279</v>
      </c>
      <c r="E605" s="19">
        <f>SQRT(D605)</f>
        <v/>
      </c>
      <c r="F605" s="22">
        <f>D605/SUM($D$2:$D$2546)</f>
        <v/>
      </c>
      <c r="G605" s="22">
        <f>E605/SUM($E$2:$E$2546)</f>
        <v/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1</v>
      </c>
      <c r="O605" s="2" t="n">
        <v>0</v>
      </c>
      <c r="P605" s="2" t="n">
        <v>0</v>
      </c>
      <c r="Q605" s="2" t="n">
        <v>0</v>
      </c>
      <c r="R605" s="2" t="n">
        <v>0</v>
      </c>
      <c r="S605" s="3" t="n">
        <v>21.30576260996612</v>
      </c>
      <c r="T605" s="3" t="n">
        <v>0.7041904023370216</v>
      </c>
      <c r="U605" s="3" t="n">
        <v>0.0007137483704191</v>
      </c>
      <c r="V605" s="3" t="n">
        <v>0.1623683096979746</v>
      </c>
      <c r="W605" s="3" t="n">
        <v>0.0168619344058938</v>
      </c>
      <c r="X605" s="3" t="n">
        <v>0.325556267079193</v>
      </c>
      <c r="Y605" s="3" t="n">
        <v>0.0145169290613393</v>
      </c>
      <c r="Z605" s="3" t="n">
        <v>-1.464280672113943</v>
      </c>
      <c r="AA605" s="3" t="n">
        <v>-1.662135949140145</v>
      </c>
      <c r="AB605" s="3" t="n">
        <v>-1.645161282325448</v>
      </c>
      <c r="AC605" s="3" t="n">
        <v>0.0274045845338321</v>
      </c>
      <c r="AD605" s="3" t="n">
        <v>0.0376475143526648</v>
      </c>
      <c r="AE605" s="3" t="n">
        <v>0.1395763656633221</v>
      </c>
      <c r="AF605" s="3" t="n">
        <v>0.0472413161304937</v>
      </c>
      <c r="AG605" s="3" t="n">
        <v>1.300344037071112</v>
      </c>
      <c r="AH605" s="3" t="n">
        <v>0.3974985188969053</v>
      </c>
      <c r="AI605" s="3" t="n">
        <v>2.849770054450831</v>
      </c>
    </row>
    <row r="606">
      <c r="A606" s="2" t="inlineStr">
        <is>
          <t>CSL</t>
        </is>
      </c>
      <c r="B606" s="2" t="inlineStr">
        <is>
          <t>Industrials</t>
        </is>
      </c>
      <c r="C606" s="3" t="n">
        <v>-0.0196924084897533</v>
      </c>
      <c r="D606" s="2" t="n">
        <v>16565304957.65527</v>
      </c>
      <c r="E606" s="19">
        <f>SQRT(D606)</f>
        <v/>
      </c>
      <c r="F606" s="22">
        <f>D606/SUM($D$2:$D$2546)</f>
        <v/>
      </c>
      <c r="G606" s="22">
        <f>E606/SUM($E$2:$E$2546)</f>
        <v/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1</v>
      </c>
      <c r="O606" s="2" t="n">
        <v>0</v>
      </c>
      <c r="P606" s="2" t="n">
        <v>0</v>
      </c>
      <c r="Q606" s="2" t="n">
        <v>0</v>
      </c>
      <c r="R606" s="2" t="n">
        <v>0</v>
      </c>
      <c r="S606" s="3" t="n">
        <v>23.53057628228765</v>
      </c>
      <c r="T606" s="3" t="n">
        <v>0.988512299364532</v>
      </c>
      <c r="U606" s="3" t="n">
        <v>0.0003347118450523</v>
      </c>
      <c r="V606" s="3" t="n">
        <v>0.1280145463920369</v>
      </c>
      <c r="W606" s="3" t="n">
        <v>0.0261106946772994</v>
      </c>
      <c r="X606" s="3" t="n">
        <v>0.3486056151989043</v>
      </c>
      <c r="Y606" s="3" t="n">
        <v>0.0251134596534596</v>
      </c>
      <c r="Z606" s="3" t="n">
        <v>-1.348870244244811</v>
      </c>
      <c r="AA606" s="3" t="n">
        <v>-1.472700917408423</v>
      </c>
      <c r="AB606" s="3" t="n">
        <v>-1.581874753853831</v>
      </c>
      <c r="AC606" s="3" t="n">
        <v>0.0617676524890748</v>
      </c>
      <c r="AD606" s="3" t="n">
        <v>0.0683355967725105</v>
      </c>
      <c r="AE606" s="3" t="n">
        <v>0.2536692759295499</v>
      </c>
      <c r="AF606" s="3" t="n">
        <v>0.0559041352785989</v>
      </c>
      <c r="AG606" s="3" t="n">
        <v>1.114184435773148</v>
      </c>
      <c r="AH606" s="3" t="n">
        <v>0.3427002935101641</v>
      </c>
      <c r="AI606" s="3" t="n">
        <v>1.891964538338206</v>
      </c>
    </row>
    <row r="607">
      <c r="A607" s="2" t="inlineStr">
        <is>
          <t>CSR</t>
        </is>
      </c>
      <c r="B607" s="2" t="inlineStr">
        <is>
          <t>Real Estate</t>
        </is>
      </c>
      <c r="C607" s="3" t="n">
        <v>-0.0191031913561529</v>
      </c>
      <c r="D607" s="2" t="n">
        <v>912955358.4610444</v>
      </c>
      <c r="E607" s="19">
        <f>SQRT(D607)</f>
        <v/>
      </c>
      <c r="F607" s="22">
        <f>D607/SUM($D$2:$D$2546)</f>
        <v/>
      </c>
      <c r="G607" s="22">
        <f>E607/SUM($E$2:$E$2546)</f>
        <v/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1</v>
      </c>
      <c r="R607" s="2" t="n">
        <v>0</v>
      </c>
      <c r="S607" s="3" t="n">
        <v>20.63219754192137</v>
      </c>
      <c r="T607" s="3" t="n">
        <v>0.4789507634280985</v>
      </c>
      <c r="U607" s="3" t="n">
        <v>-0.0001552928134721</v>
      </c>
      <c r="V607" s="3" t="n">
        <v>0.7901394009187804</v>
      </c>
      <c r="W607" s="3" t="n">
        <v>0.0143368849858988</v>
      </c>
      <c r="X607" s="3" t="n">
        <v>0.254728950317699</v>
      </c>
      <c r="Y607" s="3" t="n">
        <v>0.0133487835861673</v>
      </c>
      <c r="Z607" s="3" t="n">
        <v>-1.978888453496576</v>
      </c>
      <c r="AA607" s="3" t="n">
        <v>-1.939009384333222</v>
      </c>
      <c r="AB607" s="3" t="n">
        <v>-1.952719375062928</v>
      </c>
      <c r="AC607" s="3" t="n">
        <v>-0.0628946415263853</v>
      </c>
      <c r="AD607" s="3" t="n">
        <v>0.0558274832691885</v>
      </c>
      <c r="AE607" s="3" t="n">
        <v>0.09446494464944639</v>
      </c>
      <c r="AF607" s="3" t="n">
        <v>0.0744058659363136</v>
      </c>
      <c r="AG607" s="3" t="n">
        <v>1.992959832699948</v>
      </c>
      <c r="AH607" s="3" t="n">
        <v>0.551970233042376</v>
      </c>
      <c r="AI607" s="3" t="n">
        <v>2.256689429163167</v>
      </c>
    </row>
    <row r="608">
      <c r="A608" s="2" t="inlineStr">
        <is>
          <t>CSTL</t>
        </is>
      </c>
      <c r="B608" s="2" t="inlineStr">
        <is>
          <t>Health Care</t>
        </is>
      </c>
      <c r="C608" s="3" t="n">
        <v>0.0209031241848605</v>
      </c>
      <c r="D608" s="2" t="n">
        <v>566551866.7361641</v>
      </c>
      <c r="E608" s="19">
        <f>SQRT(D608)</f>
        <v/>
      </c>
      <c r="F608" s="22">
        <f>D608/SUM($D$2:$D$2546)</f>
        <v/>
      </c>
      <c r="G608" s="22">
        <f>E608/SUM($E$2:$E$2546)</f>
        <v/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1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3" t="n">
        <v>20.15507919070408</v>
      </c>
      <c r="T608" s="3" t="n">
        <v>0.7246724504863339</v>
      </c>
      <c r="U608" s="3" t="n">
        <v>-0.0012412405312682</v>
      </c>
      <c r="V608" s="3" t="n">
        <v>0.8037675396312175</v>
      </c>
      <c r="W608" s="3" t="n">
        <v>0.0496651944105131</v>
      </c>
      <c r="X608" s="3" t="n">
        <v>0.8996152918799543</v>
      </c>
      <c r="Y608" s="3" t="n">
        <v>0.0469945723968923</v>
      </c>
      <c r="Z608" s="3" t="n">
        <v>-0.743345697667244</v>
      </c>
      <c r="AA608" s="3" t="n">
        <v>-1.034872864426789</v>
      </c>
      <c r="AB608" s="3" t="n">
        <v>-1.168211868872903</v>
      </c>
      <c r="AC608" s="3" t="n">
        <v>0.031933528176733</v>
      </c>
      <c r="AD608" s="3" t="n">
        <v>0.0457786859822987</v>
      </c>
      <c r="AE608" s="3" t="n">
        <v>0.3709969788519637</v>
      </c>
      <c r="AF608" s="3" t="n">
        <v>0.4070091100550332</v>
      </c>
      <c r="AG608" s="3" t="n">
        <v>1.014289953798299</v>
      </c>
      <c r="AH608" s="3" t="n">
        <v>0.0685698760300993</v>
      </c>
      <c r="AI608" s="3" t="n">
        <v>1.017778714732441</v>
      </c>
    </row>
    <row r="609">
      <c r="A609" s="2" t="inlineStr">
        <is>
          <t>CSTM</t>
        </is>
      </c>
      <c r="B609" s="2" t="inlineStr">
        <is>
          <t>Materials</t>
        </is>
      </c>
      <c r="C609" s="3" t="n">
        <v>-0.0112995445993746</v>
      </c>
      <c r="D609" s="2" t="n">
        <v>1962297301.419676</v>
      </c>
      <c r="E609" s="19">
        <f>SQRT(D609)</f>
        <v/>
      </c>
      <c r="F609" s="22">
        <f>D609/SUM($D$2:$D$2546)</f>
        <v/>
      </c>
      <c r="G609" s="22">
        <f>E609/SUM($E$2:$E$2546)</f>
        <v/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1</v>
      </c>
      <c r="Q609" s="2" t="n">
        <v>0</v>
      </c>
      <c r="R609" s="2" t="n">
        <v>0</v>
      </c>
      <c r="S609" s="3" t="n">
        <v>21.39738171638568</v>
      </c>
      <c r="T609" s="3" t="n">
        <v>1.549610908899624</v>
      </c>
      <c r="U609" s="3" t="n">
        <v>3.815538438951884e-05</v>
      </c>
      <c r="V609" s="3" t="n">
        <v>0.3974932847513414</v>
      </c>
      <c r="W609" s="3" t="n">
        <v>0.0328608766341523</v>
      </c>
      <c r="X609" s="3" t="n">
        <v>0.5680661416355066</v>
      </c>
      <c r="Y609" s="3" t="n">
        <v>0.0233473654110125</v>
      </c>
      <c r="Z609" s="3" t="n">
        <v>-1.461838159726092</v>
      </c>
      <c r="AA609" s="3" t="n">
        <v>-1.430107005397595</v>
      </c>
      <c r="AB609" s="3" t="n">
        <v>-1.477841063539854</v>
      </c>
      <c r="AC609" s="3" t="n">
        <v>0.07338337564640141</v>
      </c>
      <c r="AD609" s="3" t="n">
        <v>0.2405343979520937</v>
      </c>
      <c r="AE609" s="3" t="n">
        <v>-0.4512833642297143</v>
      </c>
      <c r="AF609" s="3" t="n">
        <v>0.0052544656639317</v>
      </c>
      <c r="AG609" s="3" t="n">
        <v>2.004944560935443</v>
      </c>
      <c r="AH609" s="3" t="n">
        <v>0.400521609538003</v>
      </c>
      <c r="AI609" s="3" t="n">
        <v>3.528205128205128</v>
      </c>
    </row>
    <row r="610">
      <c r="A610" s="2" t="inlineStr">
        <is>
          <t>CSV</t>
        </is>
      </c>
      <c r="B610" s="2" t="inlineStr">
        <is>
          <t>Consumer Discretionary</t>
        </is>
      </c>
      <c r="C610" s="3" t="n">
        <v>-0.0304978737888645</v>
      </c>
      <c r="D610" s="2" t="n">
        <v>750933640.2846489</v>
      </c>
      <c r="E610" s="19">
        <f>SQRT(D610)</f>
        <v/>
      </c>
      <c r="F610" s="22">
        <f>D610/SUM($D$2:$D$2546)</f>
        <v/>
      </c>
      <c r="G610" s="22">
        <f>E610/SUM($E$2:$E$2546)</f>
        <v/>
      </c>
      <c r="H610" s="2" t="n">
        <v>0</v>
      </c>
      <c r="I610" s="2" t="n">
        <v>1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3" t="n">
        <v>20.43682784401955</v>
      </c>
      <c r="T610" s="3" t="n">
        <v>0.458234678534617</v>
      </c>
      <c r="U610" s="3" t="n">
        <v>0.001712871520478</v>
      </c>
      <c r="V610" s="3" t="n">
        <v>0.3135030678752941</v>
      </c>
      <c r="W610" s="3" t="n">
        <v>0.0142747122948604</v>
      </c>
      <c r="X610" s="3" t="n">
        <v>0.344907106237355</v>
      </c>
      <c r="Y610" s="3" t="n">
        <v>0.0129584113005503</v>
      </c>
      <c r="Z610" s="3" t="n">
        <v>-2.045351569291455</v>
      </c>
      <c r="AA610" s="3" t="n">
        <v>-2.090057079761022</v>
      </c>
      <c r="AB610" s="3" t="n">
        <v>-1.964904760934701</v>
      </c>
      <c r="AC610" s="3" t="n">
        <v>0.0625301590992792</v>
      </c>
      <c r="AD610" s="3" t="n">
        <v>0.09714307108727779</v>
      </c>
      <c r="AE610" s="3" t="n">
        <v>0.0118811881188119</v>
      </c>
      <c r="AF610" s="3" t="n">
        <v>0.0253871075915755</v>
      </c>
      <c r="AG610" s="3" t="n">
        <v>1.683454532421074</v>
      </c>
      <c r="AH610" s="3" t="n">
        <v>0.423139512461257</v>
      </c>
      <c r="AI610" s="3" t="n">
        <v>3.180056919548042</v>
      </c>
    </row>
    <row r="611">
      <c r="A611" s="2" t="inlineStr">
        <is>
          <t>CSW</t>
        </is>
      </c>
      <c r="B611" s="2" t="inlineStr">
        <is>
          <t>Industrials</t>
        </is>
      </c>
      <c r="C611" s="3" t="n">
        <v>-0.074929666617533</v>
      </c>
      <c r="D611" s="2" t="n">
        <v>4710575751.044006</v>
      </c>
      <c r="E611" s="19">
        <f>SQRT(D611)</f>
        <v/>
      </c>
      <c r="F611" s="22">
        <f>D611/SUM($D$2:$D$2546)</f>
        <v/>
      </c>
      <c r="G611" s="22">
        <f>E611/SUM($E$2:$E$2546)</f>
        <v/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1</v>
      </c>
      <c r="O611" s="2" t="n">
        <v>0</v>
      </c>
      <c r="P611" s="2" t="n">
        <v>0</v>
      </c>
      <c r="Q611" s="2" t="n">
        <v>0</v>
      </c>
      <c r="R611" s="2" t="n">
        <v>0</v>
      </c>
      <c r="S611" s="3" t="n">
        <v>22.27307597764075</v>
      </c>
      <c r="T611" s="3" t="n">
        <v>1.390057000078632</v>
      </c>
      <c r="U611" s="3" t="n">
        <v>-0.0001487474966173</v>
      </c>
      <c r="V611" s="3" t="n">
        <v>0.2356034715616299</v>
      </c>
      <c r="W611" s="3" t="n">
        <v>0.0242639488527426</v>
      </c>
      <c r="X611" s="3" t="n">
        <v>0.4712705812473723</v>
      </c>
      <c r="Y611" s="3" t="n">
        <v>0.0195720349221687</v>
      </c>
      <c r="Z611" s="3" t="n">
        <v>-1.487535185377023</v>
      </c>
      <c r="AA611" s="3" t="n">
        <v>-1.775978971452363</v>
      </c>
      <c r="AB611" s="3" t="n">
        <v>-1.713320892786777</v>
      </c>
      <c r="AC611" s="3" t="n">
        <v>0.0347515906020021</v>
      </c>
      <c r="AD611" s="3" t="n">
        <v>0.0460792929509504</v>
      </c>
      <c r="AE611" s="3" t="n">
        <v>0.2036249014972419</v>
      </c>
      <c r="AF611" s="3" t="n">
        <v>0.1034906463141634</v>
      </c>
      <c r="AG611" s="3" t="n">
        <v>1.020167386116006</v>
      </c>
      <c r="AH611" s="3" t="n">
        <v>0.0618522200715011</v>
      </c>
      <c r="AI611" s="3" t="n">
        <v>1.085598849551462</v>
      </c>
    </row>
    <row r="612">
      <c r="A612" s="2" t="inlineStr">
        <is>
          <t>CSX</t>
        </is>
      </c>
      <c r="B612" s="2" t="inlineStr">
        <is>
          <t>Industrials</t>
        </is>
      </c>
      <c r="C612" s="3" t="n">
        <v>0.007455452831312</v>
      </c>
      <c r="D612" s="2" t="n">
        <v>66672031302.18178</v>
      </c>
      <c r="E612" s="19">
        <f>SQRT(D612)</f>
        <v/>
      </c>
      <c r="F612" s="22">
        <f>D612/SUM($D$2:$D$2546)</f>
        <v/>
      </c>
      <c r="G612" s="22">
        <f>E612/SUM($E$2:$E$2546)</f>
        <v/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1</v>
      </c>
      <c r="O612" s="2" t="n">
        <v>0</v>
      </c>
      <c r="P612" s="2" t="n">
        <v>0</v>
      </c>
      <c r="Q612" s="2" t="n">
        <v>0</v>
      </c>
      <c r="R612" s="2" t="n">
        <v>0</v>
      </c>
      <c r="S612" s="3" t="n">
        <v>24.92305138112157</v>
      </c>
      <c r="T612" s="3" t="n">
        <v>0.7885146331442906</v>
      </c>
      <c r="U612" s="3" t="n">
        <v>0.0001687969608542</v>
      </c>
      <c r="V612" s="3" t="n">
        <v>0.1855650676657145</v>
      </c>
      <c r="W612" s="3" t="n">
        <v>0.014744237438494</v>
      </c>
      <c r="X612" s="3" t="n">
        <v>0.2032991459475096</v>
      </c>
      <c r="Y612" s="3" t="n">
        <v>0.0103643563682012</v>
      </c>
      <c r="Z612" s="3" t="n">
        <v>-1.444042538755009</v>
      </c>
      <c r="AA612" s="3" t="n">
        <v>-1.652638089950305</v>
      </c>
      <c r="AB612" s="3" t="n">
        <v>-1.833398443010934</v>
      </c>
      <c r="AC612" s="3" t="n">
        <v>0.0497359977674999</v>
      </c>
      <c r="AD612" s="3" t="n">
        <v>0.0753539363039565</v>
      </c>
      <c r="AE612" s="3" t="n">
        <v>0.0111391310458552</v>
      </c>
      <c r="AF612" s="3" t="n">
        <v>0.0414197836385491</v>
      </c>
      <c r="AG612" s="3" t="n">
        <v>1.278227611154139</v>
      </c>
      <c r="AH612" s="3" t="n">
        <v>0.4577325351161219</v>
      </c>
      <c r="AI612" s="3" t="n">
        <v>2.499353378596832</v>
      </c>
    </row>
    <row r="613">
      <c r="A613" s="2" t="inlineStr">
        <is>
          <t>CTAS</t>
        </is>
      </c>
      <c r="B613" s="2" t="inlineStr">
        <is>
          <t>Industrials</t>
        </is>
      </c>
      <c r="C613" s="3" t="n">
        <v>-0.0167544393295769</v>
      </c>
      <c r="D613" s="2" t="n">
        <v>89617047742.37387</v>
      </c>
      <c r="E613" s="19">
        <f>SQRT(D613)</f>
        <v/>
      </c>
      <c r="F613" s="22">
        <f>D613/SUM($D$2:$D$2546)</f>
        <v/>
      </c>
      <c r="G613" s="22">
        <f>E613/SUM($E$2:$E$2546)</f>
        <v/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1</v>
      </c>
      <c r="O613" s="2" t="n">
        <v>0</v>
      </c>
      <c r="P613" s="2" t="n">
        <v>0</v>
      </c>
      <c r="Q613" s="2" t="n">
        <v>0</v>
      </c>
      <c r="R613" s="2" t="n">
        <v>0</v>
      </c>
      <c r="S613" s="3" t="n">
        <v>25.21881140381106</v>
      </c>
      <c r="T613" s="3" t="n">
        <v>0.6668374459169623</v>
      </c>
      <c r="U613" s="3" t="n">
        <v>0.0006085966412492</v>
      </c>
      <c r="V613" s="3" t="n">
        <v>0.0522722084470656</v>
      </c>
      <c r="W613" s="3" t="n">
        <v>0.0139997445134758</v>
      </c>
      <c r="X613" s="3" t="n">
        <v>0.1611069065837582</v>
      </c>
      <c r="Y613" s="3" t="n">
        <v>0.009909061860174</v>
      </c>
      <c r="Z613" s="3" t="n">
        <v>-2.546701894284162</v>
      </c>
      <c r="AA613" s="3" t="n">
        <v>-2.599838456330236</v>
      </c>
      <c r="AB613" s="3" t="n">
        <v>-2.450518955480067</v>
      </c>
      <c r="AC613" s="3" t="n">
        <v>0.0200076218216257</v>
      </c>
      <c r="AD613" s="3" t="n">
        <v>0.0254480599110571</v>
      </c>
      <c r="AE613" s="3" t="n">
        <v>0.138169375534645</v>
      </c>
      <c r="AF613" s="3" t="n">
        <v>0.0900156428995703</v>
      </c>
      <c r="AG613" s="3" t="n">
        <v>1.027059572493074</v>
      </c>
      <c r="AH613" s="3" t="n">
        <v>0.2701695561462564</v>
      </c>
      <c r="AI613" s="3" t="n">
        <v>1.517666524850885</v>
      </c>
    </row>
    <row r="614">
      <c r="A614" s="2" t="inlineStr">
        <is>
          <t>CTBI</t>
        </is>
      </c>
      <c r="B614" s="2" t="inlineStr">
        <is>
          <t>Financials</t>
        </is>
      </c>
      <c r="C614" s="3" t="n">
        <v>-0.006029422219634</v>
      </c>
      <c r="D614" s="2" t="n">
        <v>1006141236.055286</v>
      </c>
      <c r="E614" s="19">
        <f>SQRT(D614)</f>
        <v/>
      </c>
      <c r="F614" s="22">
        <f>D614/SUM($D$2:$D$2546)</f>
        <v/>
      </c>
      <c r="G614" s="22">
        <f>E614/SUM($E$2:$E$2546)</f>
        <v/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1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3" t="n">
        <v>20.72938829246281</v>
      </c>
      <c r="T614" s="3" t="n">
        <v>0.7010554263039639</v>
      </c>
      <c r="U614" s="3" t="n">
        <v>0.0007677961322495</v>
      </c>
      <c r="V614" s="3" t="n">
        <v>0.8019440721497905</v>
      </c>
      <c r="W614" s="3" t="n">
        <v>0.0161269501544053</v>
      </c>
      <c r="X614" s="3" t="n">
        <v>0.2232179503758574</v>
      </c>
      <c r="Y614" s="3" t="n">
        <v>0.0118427758293894</v>
      </c>
      <c r="Z614" s="3" t="n">
        <v>-2.741237379344363</v>
      </c>
      <c r="AA614" s="3" t="n">
        <v>-2.722889796940168</v>
      </c>
      <c r="AB614" s="3" t="n">
        <v>-2.741915231791144</v>
      </c>
      <c r="AC614" s="3" t="n">
        <v>0.098988090767932</v>
      </c>
      <c r="AD614" s="3" t="n">
        <v>0.1046413726295328</v>
      </c>
      <c r="AE614" s="3" t="n">
        <v>-0.0263783783783783</v>
      </c>
      <c r="AF614" s="3" t="n">
        <v>0.0338986696261596</v>
      </c>
      <c r="AG614" s="3" t="n">
        <v>1.063813108636442</v>
      </c>
      <c r="AH614" s="3" t="n">
        <v>0.0125634140090234</v>
      </c>
      <c r="AI614" s="3" t="n">
        <v>1.079573016189741</v>
      </c>
    </row>
    <row r="615">
      <c r="A615" s="2" t="inlineStr">
        <is>
          <t>CTKB</t>
        </is>
      </c>
      <c r="B615" s="2" t="inlineStr">
        <is>
          <t>Health Care</t>
        </is>
      </c>
      <c r="C615" s="3" t="n">
        <v>-0.0218190843900462</v>
      </c>
      <c r="D615" s="2" t="n">
        <v>533196350.8553124</v>
      </c>
      <c r="E615" s="19">
        <f>SQRT(D615)</f>
        <v/>
      </c>
      <c r="F615" s="22">
        <f>D615/SUM($D$2:$D$2546)</f>
        <v/>
      </c>
      <c r="G615" s="22">
        <f>E615/SUM($E$2:$E$2546)</f>
        <v/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1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3" t="n">
        <v>20.09440030238816</v>
      </c>
      <c r="T615" s="3" t="n">
        <v>1.362749712758378</v>
      </c>
      <c r="U615" s="3" t="n">
        <v>-0.0027983883565382</v>
      </c>
      <c r="V615" s="3" t="n">
        <v>0.7081012452436185</v>
      </c>
      <c r="W615" s="3" t="n">
        <v>0.046422150067622</v>
      </c>
      <c r="X615" s="3" t="n">
        <v>1.085827051197078</v>
      </c>
      <c r="Y615" s="3" t="n">
        <v>0.0473648645783451</v>
      </c>
      <c r="Z615" s="3" t="n">
        <v>-1.663023160917342</v>
      </c>
      <c r="AA615" s="3" t="n">
        <v>-1.546107342687173</v>
      </c>
      <c r="AB615" s="3" t="n">
        <v>-1.938934215421167</v>
      </c>
      <c r="AC615" s="3" t="n">
        <v>-0.0418832573857205</v>
      </c>
      <c r="AD615" s="3" t="n">
        <v>-0.019467500074502</v>
      </c>
      <c r="AE615" s="3" t="n">
        <v>-0.6553137167294313</v>
      </c>
      <c r="AF615" s="3" t="n">
        <v>0.143839265654588</v>
      </c>
      <c r="AG615" s="3" t="n">
        <v>1.001483506026872</v>
      </c>
      <c r="AH615" s="3" t="n">
        <v>0.0479992702505473</v>
      </c>
      <c r="AI615" s="3" t="n">
        <v>1.002095047900052</v>
      </c>
    </row>
    <row r="616">
      <c r="A616" s="2" t="inlineStr">
        <is>
          <t>CTLP</t>
        </is>
      </c>
      <c r="B616" s="2" t="inlineStr">
        <is>
          <t>Financials</t>
        </is>
      </c>
      <c r="C616" s="3" t="n">
        <v>-0.008230425919410899</v>
      </c>
      <c r="D616" s="2" t="n">
        <v>809195540.6840858</v>
      </c>
      <c r="E616" s="19">
        <f>SQRT(D616)</f>
        <v/>
      </c>
      <c r="F616" s="22">
        <f>D616/SUM($D$2:$D$2546)</f>
        <v/>
      </c>
      <c r="G616" s="22">
        <f>E616/SUM($E$2:$E$2546)</f>
        <v/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1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3" t="n">
        <v>20.51155115247165</v>
      </c>
      <c r="T616" s="3" t="n">
        <v>0.8575905923297948</v>
      </c>
      <c r="U616" s="3" t="n">
        <v>0.0020015534023836</v>
      </c>
      <c r="V616" s="3" t="n">
        <v>0.3135842787584833</v>
      </c>
      <c r="W616" s="3" t="n">
        <v>0.0264648802208701</v>
      </c>
      <c r="X616" s="3" t="n">
        <v>0.4372066793851269</v>
      </c>
      <c r="Y616" s="3" t="n">
        <v>0.0241961995854089</v>
      </c>
      <c r="Z616" s="3" t="n">
        <v>-0.5584031671179649</v>
      </c>
      <c r="AA616" s="3" t="n">
        <v>-0.5826975315444369</v>
      </c>
      <c r="AB616" s="3" t="n">
        <v>-1.450796006833565</v>
      </c>
      <c r="AC616" s="3" t="n">
        <v>0.0337668692253303</v>
      </c>
      <c r="AD616" s="3" t="n">
        <v>0.0509295935629598</v>
      </c>
      <c r="AE616" s="3" t="n">
        <v>1.079051331947981</v>
      </c>
      <c r="AF616" s="3" t="n">
        <v>0.1243125647679823</v>
      </c>
      <c r="AG616" s="3" t="n">
        <v>1.048771895068324</v>
      </c>
      <c r="AH616" s="3" t="n">
        <v>0.105583751027869</v>
      </c>
      <c r="AI616" s="3" t="n">
        <v>1.155530421554989</v>
      </c>
    </row>
    <row r="617">
      <c r="A617" s="2" t="inlineStr">
        <is>
          <t>CTO</t>
        </is>
      </c>
      <c r="B617" s="2" t="inlineStr">
        <is>
          <t>Real Estate</t>
        </is>
      </c>
      <c r="C617" s="3" t="n">
        <v>-0.0126391876045155</v>
      </c>
      <c r="D617" s="2" t="n">
        <v>518119045.994297</v>
      </c>
      <c r="E617" s="19">
        <f>SQRT(D617)</f>
        <v/>
      </c>
      <c r="F617" s="22">
        <f>D617/SUM($D$2:$D$2546)</f>
        <v/>
      </c>
      <c r="G617" s="22">
        <f>E617/SUM($E$2:$E$2546)</f>
        <v/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1</v>
      </c>
      <c r="R617" s="2" t="n">
        <v>0</v>
      </c>
      <c r="S617" s="3" t="n">
        <v>20.06571559234133</v>
      </c>
      <c r="T617" s="3" t="n">
        <v>0.5430255296873214</v>
      </c>
      <c r="U617" s="3" t="n">
        <v>-6.880567243721588e-06</v>
      </c>
      <c r="V617" s="3" t="n">
        <v>1.107973166472477</v>
      </c>
      <c r="W617" s="3" t="n">
        <v>0.0159307130451848</v>
      </c>
      <c r="X617" s="3" t="n">
        <v>0.1426295314450771</v>
      </c>
      <c r="Y617" s="3" t="n">
        <v>0.0148256959832294</v>
      </c>
      <c r="Z617" s="3" t="n">
        <v>-1.644161533836197</v>
      </c>
      <c r="AA617" s="3" t="n">
        <v>-1.625122692161989</v>
      </c>
      <c r="AB617" s="3" t="n">
        <v>-1.377964722032064</v>
      </c>
      <c r="AC617" s="3" t="n">
        <v>-0.1807924273855608</v>
      </c>
      <c r="AD617" s="3" t="n">
        <v>-0.06271917670511119</v>
      </c>
      <c r="AE617" s="3" t="n">
        <v>-1.105573755012091</v>
      </c>
      <c r="AF617" s="3" t="n">
        <v>0.1962975429148435</v>
      </c>
      <c r="AG617" s="3" t="n">
        <v>2.168453475471472</v>
      </c>
      <c r="AH617" s="3" t="n">
        <v>0.5040763006942767</v>
      </c>
      <c r="AI617" s="3" t="n">
        <v>2.05458643839864</v>
      </c>
    </row>
    <row r="618">
      <c r="A618" s="2" t="inlineStr">
        <is>
          <t>CTOS</t>
        </is>
      </c>
      <c r="B618" s="2" t="inlineStr">
        <is>
          <t>Industrials</t>
        </is>
      </c>
      <c r="C618" s="3" t="n">
        <v>-0.0116571133702666</v>
      </c>
      <c r="D618" s="2" t="n">
        <v>1368419890.797438</v>
      </c>
      <c r="E618" s="19">
        <f>SQRT(D618)</f>
        <v/>
      </c>
      <c r="F618" s="22">
        <f>D618/SUM($D$2:$D$2546)</f>
        <v/>
      </c>
      <c r="G618" s="22">
        <f>E618/SUM($E$2:$E$2546)</f>
        <v/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1</v>
      </c>
      <c r="O618" s="2" t="n">
        <v>0</v>
      </c>
      <c r="P618" s="2" t="n">
        <v>0</v>
      </c>
      <c r="Q618" s="2" t="n">
        <v>0</v>
      </c>
      <c r="R618" s="2" t="n">
        <v>0</v>
      </c>
      <c r="S618" s="3" t="n">
        <v>21.03692254676845</v>
      </c>
      <c r="T618" s="3" t="n">
        <v>1.488737731003789</v>
      </c>
      <c r="U618" s="3" t="n">
        <v>0.0010117820094652</v>
      </c>
      <c r="V618" s="3" t="n">
        <v>0.5774009902322881</v>
      </c>
      <c r="W618" s="3" t="n">
        <v>0.0356360400012312</v>
      </c>
      <c r="X618" s="3" t="n">
        <v>0.4477956928184603</v>
      </c>
      <c r="Y618" s="3" t="n">
        <v>0.0253648278956319</v>
      </c>
      <c r="Z618" s="3" t="n">
        <v>-2.427400717432337</v>
      </c>
      <c r="AA618" s="3" t="n">
        <v>-2.769937394752369</v>
      </c>
      <c r="AB618" s="3" t="n">
        <v>-2.741539065967569</v>
      </c>
      <c r="AC618" s="3" t="n">
        <v>-0.0829569935101184</v>
      </c>
      <c r="AD618" s="3" t="n">
        <v>-0.0533081991065549</v>
      </c>
      <c r="AE618" s="3" t="n">
        <v>0.6258064516129032</v>
      </c>
      <c r="AF618" s="3" t="n">
        <v>0.1371736775901192</v>
      </c>
      <c r="AG618" s="3" t="n">
        <v>2.161838563361941</v>
      </c>
      <c r="AH618" s="3" t="n">
        <v>0.7015757114213218</v>
      </c>
      <c r="AI618" s="3" t="n">
        <v>3.012186648475498</v>
      </c>
    </row>
    <row r="619">
      <c r="A619" s="2" t="inlineStr">
        <is>
          <t>CTRA</t>
        </is>
      </c>
      <c r="B619" s="2" t="inlineStr">
        <is>
          <t>Energy</t>
        </is>
      </c>
      <c r="C619" s="3" t="n">
        <v>0.0029124082278324</v>
      </c>
      <c r="D619" s="2" t="n">
        <v>18054160902.00104</v>
      </c>
      <c r="E619" s="19">
        <f>SQRT(D619)</f>
        <v/>
      </c>
      <c r="F619" s="22">
        <f>D619/SUM($D$2:$D$2546)</f>
        <v/>
      </c>
      <c r="G619" s="22">
        <f>E619/SUM($E$2:$E$2546)</f>
        <v/>
      </c>
      <c r="H619" s="2" t="n">
        <v>0</v>
      </c>
      <c r="I619" s="2" t="n">
        <v>0</v>
      </c>
      <c r="J619" s="2" t="n">
        <v>0</v>
      </c>
      <c r="K619" s="2" t="n">
        <v>1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3" t="n">
        <v>23.61664201604593</v>
      </c>
      <c r="T619" s="3" t="n">
        <v>0.7971521438174659</v>
      </c>
      <c r="U619" s="3" t="n">
        <v>-0.0001281983223446</v>
      </c>
      <c r="V619" s="3" t="n">
        <v>0.8062407374682633</v>
      </c>
      <c r="W619" s="3" t="n">
        <v>0.0189820950603134</v>
      </c>
      <c r="X619" s="3" t="n">
        <v>0.2486112681720309</v>
      </c>
      <c r="Y619" s="3" t="n">
        <v>0.0172387915457032</v>
      </c>
      <c r="Z619" s="3" t="n">
        <v>-1.645254996895491</v>
      </c>
      <c r="AA619" s="3" t="n">
        <v>-1.629576521818179</v>
      </c>
      <c r="AB619" s="3" t="n">
        <v>-1.699382393254546</v>
      </c>
      <c r="AC619" s="3" t="n">
        <v>0.1132148988310751</v>
      </c>
      <c r="AD619" s="3" t="n">
        <v>0.2406093544629112</v>
      </c>
      <c r="AE619" s="3" t="n">
        <v>-0.1927536231884057</v>
      </c>
      <c r="AF619" s="3" t="n">
        <v>0.0484249329758713</v>
      </c>
      <c r="AG619" s="3" t="n">
        <v>1.231248631418659</v>
      </c>
      <c r="AH619" s="3" t="n">
        <v>0.1830122591943958</v>
      </c>
      <c r="AI619" s="3" t="n">
        <v>1.286823303105249</v>
      </c>
    </row>
    <row r="620">
      <c r="A620" s="2" t="inlineStr">
        <is>
          <t>CTRE</t>
        </is>
      </c>
      <c r="B620" s="2" t="inlineStr">
        <is>
          <t>Real Estate</t>
        </is>
      </c>
      <c r="C620" s="3" t="n">
        <v>0.0188656385567092</v>
      </c>
      <c r="D620" s="2" t="n">
        <v>7248318877.628044</v>
      </c>
      <c r="E620" s="19">
        <f>SQRT(D620)</f>
        <v/>
      </c>
      <c r="F620" s="22">
        <f>D620/SUM($D$2:$D$2546)</f>
        <v/>
      </c>
      <c r="G620" s="22">
        <f>E620/SUM($E$2:$E$2546)</f>
        <v/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1</v>
      </c>
      <c r="R620" s="2" t="n">
        <v>0</v>
      </c>
      <c r="S620" s="3" t="n">
        <v>22.70403539997706</v>
      </c>
      <c r="T620" s="3" t="n">
        <v>0.2116251405749813</v>
      </c>
      <c r="U620" s="3" t="n">
        <v>0.0009594741880859</v>
      </c>
      <c r="V620" s="3" t="n">
        <v>0.455351379502232</v>
      </c>
      <c r="W620" s="3" t="n">
        <v>0.0134955271719377</v>
      </c>
      <c r="X620" s="3" t="n">
        <v>0.1697771933065657</v>
      </c>
      <c r="Y620" s="3" t="n">
        <v>0.0126492403350146</v>
      </c>
      <c r="Z620" s="3" t="n">
        <v>-1.564627836498266</v>
      </c>
      <c r="AA620" s="3" t="n">
        <v>-1.691897339089114</v>
      </c>
      <c r="AB620" s="3" t="n">
        <v>-1.712854540840787</v>
      </c>
      <c r="AC620" s="3" t="n">
        <v>0.0378267022504014</v>
      </c>
      <c r="AD620" s="3" t="n">
        <v>0.0495342445692032</v>
      </c>
      <c r="AE620" s="3" t="n">
        <v>0.1483568075117372</v>
      </c>
      <c r="AF620" s="3" t="n">
        <v>0.0622903670448853</v>
      </c>
      <c r="AG620" s="3" t="n">
        <v>1.159399720060066</v>
      </c>
      <c r="AH620" s="3" t="n">
        <v>0.2481203282014014</v>
      </c>
      <c r="AI620" s="3" t="n">
        <v>1.350058717806705</v>
      </c>
    </row>
    <row r="621">
      <c r="A621" s="2" t="inlineStr">
        <is>
          <t>CTRI</t>
        </is>
      </c>
      <c r="B621" s="2" t="inlineStr">
        <is>
          <t>Industrials</t>
        </is>
      </c>
      <c r="C621" s="3" t="n">
        <v>-0.0053515383723454</v>
      </c>
      <c r="D621" s="2" t="n">
        <v>2052331206.238434</v>
      </c>
      <c r="E621" s="19">
        <f>SQRT(D621)</f>
        <v/>
      </c>
      <c r="F621" s="22">
        <f>D621/SUM($D$2:$D$2546)</f>
        <v/>
      </c>
      <c r="G621" s="22">
        <f>E621/SUM($E$2:$E$2546)</f>
        <v/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1</v>
      </c>
      <c r="O621" s="2" t="n">
        <v>0</v>
      </c>
      <c r="P621" s="2" t="n">
        <v>0</v>
      </c>
      <c r="Q621" s="2" t="n">
        <v>0</v>
      </c>
      <c r="R621" s="2" t="n">
        <v>0</v>
      </c>
      <c r="S621" s="3" t="n">
        <v>21.44224215777924</v>
      </c>
      <c r="T621" s="3" t="n">
        <v>1.178376471707751</v>
      </c>
      <c r="U621" s="3" t="n">
        <v>7.164381706581657e-05</v>
      </c>
      <c r="V621" s="3" t="n">
        <v>0.2763321038417778</v>
      </c>
      <c r="W621" s="3" t="n">
        <v>0.0318041072360294</v>
      </c>
      <c r="X621" s="3" t="n">
        <v>0.3520588513889541</v>
      </c>
      <c r="Y621" s="3" t="n">
        <v>0.0271833668041712</v>
      </c>
      <c r="Z621" s="3" t="n">
        <v>-1.210495234178847</v>
      </c>
      <c r="AA621" s="3" t="n">
        <v>-1.478330372687876</v>
      </c>
      <c r="AB621" s="3" t="n">
        <v>-2.167863154599543</v>
      </c>
      <c r="AC621" s="3" t="n">
        <v>0.0156953224226605</v>
      </c>
      <c r="AD621" s="3" t="n">
        <v>0.0287205105203434</v>
      </c>
      <c r="AE621" s="3" t="n">
        <v>-0.1596643690646149</v>
      </c>
      <c r="AF621" s="3" t="n">
        <v>0.0602421330108489</v>
      </c>
      <c r="AG621" s="3" t="n">
        <v>1.433960170411466</v>
      </c>
      <c r="AH621" s="3" t="n">
        <v>0.4986960195504553</v>
      </c>
      <c r="AI621" s="3" t="n">
        <v>2.570429799426934</v>
      </c>
    </row>
    <row r="622">
      <c r="A622" s="2" t="inlineStr">
        <is>
          <t>CTS</t>
        </is>
      </c>
      <c r="B622" s="2" t="inlineStr">
        <is>
          <t>Information Technology</t>
        </is>
      </c>
      <c r="C622" s="3" t="n">
        <v>-0.0247220048359016</v>
      </c>
      <c r="D622" s="2" t="n">
        <v>1234981658.668545</v>
      </c>
      <c r="E622" s="19">
        <f>SQRT(D622)</f>
        <v/>
      </c>
      <c r="F622" s="22">
        <f>D622/SUM($D$2:$D$2546)</f>
        <v/>
      </c>
      <c r="G622" s="22">
        <f>E622/SUM($E$2:$E$2546)</f>
        <v/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1</v>
      </c>
      <c r="P622" s="2" t="n">
        <v>0</v>
      </c>
      <c r="Q622" s="2" t="n">
        <v>0</v>
      </c>
      <c r="R622" s="2" t="n">
        <v>0</v>
      </c>
      <c r="S622" s="3" t="n">
        <v>20.93432195563554</v>
      </c>
      <c r="T622" s="3" t="n">
        <v>1.203289989970099</v>
      </c>
      <c r="U622" s="3" t="n">
        <v>-0.0006618539148486999</v>
      </c>
      <c r="V622" s="3" t="n">
        <v>0.4454778709775608</v>
      </c>
      <c r="W622" s="3" t="n">
        <v>0.021108137613747</v>
      </c>
      <c r="X622" s="3" t="n">
        <v>0.513183416334434</v>
      </c>
      <c r="Y622" s="3" t="n">
        <v>0.0146068910438226</v>
      </c>
      <c r="Z622" s="3" t="n">
        <v>-1.629021752312461</v>
      </c>
      <c r="AA622" s="3" t="n">
        <v>-1.920451071955973</v>
      </c>
      <c r="AB622" s="3" t="n">
        <v>-2.113231846433616</v>
      </c>
      <c r="AC622" s="3" t="n">
        <v>0.0600073689190632</v>
      </c>
      <c r="AD622" s="3" t="n">
        <v>0.08770332679820771</v>
      </c>
      <c r="AE622" s="3" t="n">
        <v>0.5542857142857143</v>
      </c>
      <c r="AF622" s="3" t="n">
        <v>-0.005154047554302</v>
      </c>
      <c r="AG622" s="3" t="n">
        <v>1.071256118973357</v>
      </c>
      <c r="AH622" s="3" t="n">
        <v>0.1434329558357089</v>
      </c>
      <c r="AI622" s="3" t="n">
        <v>1.159954340306494</v>
      </c>
    </row>
    <row r="623">
      <c r="A623" s="2" t="inlineStr">
        <is>
          <t>CTSH</t>
        </is>
      </c>
      <c r="B623" s="2" t="inlineStr">
        <is>
          <t>Information Technology</t>
        </is>
      </c>
      <c r="C623" s="3" t="n">
        <v>-0.0150227825803621</v>
      </c>
      <c r="D623" s="2" t="n">
        <v>33435524383.54492</v>
      </c>
      <c r="E623" s="19">
        <f>SQRT(D623)</f>
        <v/>
      </c>
      <c r="F623" s="22">
        <f>D623/SUM($D$2:$D$2546)</f>
        <v/>
      </c>
      <c r="G623" s="22">
        <f>E623/SUM($E$2:$E$2546)</f>
        <v/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1</v>
      </c>
      <c r="P623" s="2" t="n">
        <v>0</v>
      </c>
      <c r="Q623" s="2" t="n">
        <v>0</v>
      </c>
      <c r="R623" s="2" t="n">
        <v>0</v>
      </c>
      <c r="S623" s="3" t="n">
        <v>24.23288477600052</v>
      </c>
      <c r="T623" s="3" t="n">
        <v>0.92499653470896</v>
      </c>
      <c r="U623" s="3" t="n">
        <v>-0.0001751819475422</v>
      </c>
      <c r="V623" s="3" t="n">
        <v>0.4572382303513053</v>
      </c>
      <c r="W623" s="3" t="n">
        <v>0.0164558216326456</v>
      </c>
      <c r="X623" s="3" t="n">
        <v>0.2483244373138184</v>
      </c>
      <c r="Y623" s="3" t="n">
        <v>0.0120562299595755</v>
      </c>
      <c r="Z623" s="3" t="n">
        <v>-1.600182339084758</v>
      </c>
      <c r="AA623" s="3" t="n">
        <v>-1.797127085045866</v>
      </c>
      <c r="AB623" s="3" t="n">
        <v>-1.865804074190869</v>
      </c>
      <c r="AC623" s="3" t="n">
        <v>0.0771634376181559</v>
      </c>
      <c r="AD623" s="3" t="n">
        <v>0.09379245750796</v>
      </c>
      <c r="AE623" s="3" t="n">
        <v>0.0271934921557233</v>
      </c>
      <c r="AF623" s="3" t="n">
        <v>0.0187577897798088</v>
      </c>
      <c r="AG623" s="3" t="n">
        <v>1.016718744817267</v>
      </c>
      <c r="AH623" s="3" t="n">
        <v>0.0583713548899028</v>
      </c>
      <c r="AI623" s="3" t="n">
        <v>1.03656462585034</v>
      </c>
    </row>
    <row r="624">
      <c r="A624" s="2" t="inlineStr">
        <is>
          <t>CTVA</t>
        </is>
      </c>
      <c r="B624" s="2" t="inlineStr">
        <is>
          <t>Materials</t>
        </is>
      </c>
      <c r="C624" s="3" t="n">
        <v>-0.0063800089909627</v>
      </c>
      <c r="D624" s="2" t="n">
        <v>48370207836.74622</v>
      </c>
      <c r="E624" s="19">
        <f>SQRT(D624)</f>
        <v/>
      </c>
      <c r="F624" s="22">
        <f>D624/SUM($D$2:$D$2546)</f>
        <v/>
      </c>
      <c r="G624" s="22">
        <f>E624/SUM($E$2:$E$2546)</f>
        <v/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1</v>
      </c>
      <c r="Q624" s="2" t="n">
        <v>0</v>
      </c>
      <c r="R624" s="2" t="n">
        <v>0</v>
      </c>
      <c r="S624" s="3" t="n">
        <v>24.60214992058303</v>
      </c>
      <c r="T624" s="3" t="n">
        <v>0.6550158493865974</v>
      </c>
      <c r="U624" s="3" t="n">
        <v>0.0011496353925138</v>
      </c>
      <c r="V624" s="3" t="n">
        <v>0.5356396252719277</v>
      </c>
      <c r="W624" s="3" t="n">
        <v>0.014594124640753</v>
      </c>
      <c r="X624" s="3" t="n">
        <v>0.3022171545742954</v>
      </c>
      <c r="Y624" s="3" t="n">
        <v>0.012059618780765</v>
      </c>
      <c r="Z624" s="3" t="n">
        <v>-2.038397042558847</v>
      </c>
      <c r="AA624" s="3" t="n">
        <v>-2.045139261441922</v>
      </c>
      <c r="AB624" s="3" t="n">
        <v>-2.197211782902452</v>
      </c>
      <c r="AC624" s="3" t="n">
        <v>0.1086619271461365</v>
      </c>
      <c r="AD624" s="3" t="n">
        <v>0.1219759075651076</v>
      </c>
      <c r="AE624" s="3" t="n">
        <v>-0.2394944707740915</v>
      </c>
      <c r="AF624" s="3" t="n">
        <v>0.0209981559693058</v>
      </c>
      <c r="AG624" s="3" t="n">
        <v>1.034876840010566</v>
      </c>
      <c r="AH624" s="3" t="n">
        <v>0.0869034220168107</v>
      </c>
      <c r="AI624" s="3" t="n">
        <v>1.065112509166699</v>
      </c>
    </row>
    <row r="625">
      <c r="A625" s="2" t="inlineStr">
        <is>
          <t>CUBE</t>
        </is>
      </c>
      <c r="B625" s="2" t="inlineStr">
        <is>
          <t>Real Estate</t>
        </is>
      </c>
      <c r="C625" s="3" t="n">
        <v>-0.0065973787480245</v>
      </c>
      <c r="D625" s="2" t="n">
        <v>8770364344.275879</v>
      </c>
      <c r="E625" s="19">
        <f>SQRT(D625)</f>
        <v/>
      </c>
      <c r="F625" s="22">
        <f>D625/SUM($D$2:$D$2546)</f>
        <v/>
      </c>
      <c r="G625" s="22">
        <f>E625/SUM($E$2:$E$2546)</f>
        <v/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1</v>
      </c>
      <c r="R625" s="2" t="n">
        <v>0</v>
      </c>
      <c r="S625" s="3" t="n">
        <v>22.89464418685477</v>
      </c>
      <c r="T625" s="3" t="n">
        <v>0.5349825152691559</v>
      </c>
      <c r="U625" s="3" t="n">
        <v>-0.0001613233869092</v>
      </c>
      <c r="V625" s="3" t="n">
        <v>0.3208165464455753</v>
      </c>
      <c r="W625" s="3" t="n">
        <v>0.0155233693988882</v>
      </c>
      <c r="X625" s="3" t="n">
        <v>0.3545577703177546</v>
      </c>
      <c r="Y625" s="3" t="n">
        <v>0.013218795554937</v>
      </c>
      <c r="Z625" s="3" t="n">
        <v>-1.747885054070165</v>
      </c>
      <c r="AA625" s="3" t="n">
        <v>-1.800652460189179</v>
      </c>
      <c r="AB625" s="3" t="n">
        <v>-1.908868604690701</v>
      </c>
      <c r="AC625" s="3" t="n">
        <v>0.0378365124838377</v>
      </c>
      <c r="AD625" s="3" t="n">
        <v>0.0681604522382423</v>
      </c>
      <c r="AE625" s="3" t="n">
        <v>0.1629629629629629</v>
      </c>
      <c r="AF625" s="3" t="n">
        <v>0.07817262816894339</v>
      </c>
      <c r="AG625" s="3" t="n">
        <v>1.34066919944438</v>
      </c>
      <c r="AH625" s="3" t="n">
        <v>0.5096983002748415</v>
      </c>
      <c r="AI625" s="3" t="n">
        <v>2.061881636775779</v>
      </c>
    </row>
    <row r="626">
      <c r="A626" s="2" t="inlineStr">
        <is>
          <t>CUBI</t>
        </is>
      </c>
      <c r="B626" s="2" t="inlineStr">
        <is>
          <t>Financials</t>
        </is>
      </c>
      <c r="C626" s="3" t="n">
        <v>0.0114666631538053</v>
      </c>
      <c r="D626" s="2" t="n">
        <v>2253201647.871666</v>
      </c>
      <c r="E626" s="19">
        <f>SQRT(D626)</f>
        <v/>
      </c>
      <c r="F626" s="22">
        <f>D626/SUM($D$2:$D$2546)</f>
        <v/>
      </c>
      <c r="G626" s="22">
        <f>E626/SUM($E$2:$E$2546)</f>
        <v/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1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3" t="n">
        <v>21.53561799633184</v>
      </c>
      <c r="T626" s="3" t="n">
        <v>1.375288065234496</v>
      </c>
      <c r="U626" s="3" t="n">
        <v>0.0011943645562721</v>
      </c>
      <c r="V626" s="3" t="n">
        <v>0.8270711153439301</v>
      </c>
      <c r="W626" s="3" t="n">
        <v>0.0255128832766565</v>
      </c>
      <c r="X626" s="3" t="n">
        <v>0.2884806947616006</v>
      </c>
      <c r="Y626" s="3" t="n">
        <v>0.017104057885704</v>
      </c>
      <c r="Z626" s="3" t="n">
        <v>-1.523365755310903</v>
      </c>
      <c r="AA626" s="3" t="n">
        <v>-1.673896516969427</v>
      </c>
      <c r="AB626" s="3" t="n">
        <v>-1.595587411115828</v>
      </c>
      <c r="AC626" s="3" t="n">
        <v>0.1081820618364306</v>
      </c>
      <c r="AD626" s="3" t="n">
        <v>0.1237030872329076</v>
      </c>
      <c r="AE626" s="3" t="n">
        <v>-0.1562434782608694</v>
      </c>
      <c r="AF626" s="3" t="n">
        <v>-0.0108756212887226</v>
      </c>
      <c r="AG626" s="3" t="n">
        <v>1.647685040253051</v>
      </c>
      <c r="AH626" s="3" t="n">
        <v>0.0655038402185288</v>
      </c>
      <c r="AI626" s="3" t="n">
        <v>1.783106831126265</v>
      </c>
    </row>
    <row r="627">
      <c r="A627" s="2" t="inlineStr">
        <is>
          <t>CURB</t>
        </is>
      </c>
      <c r="B627" s="2" t="inlineStr">
        <is>
          <t>Real Estate</t>
        </is>
      </c>
      <c r="C627" s="3" t="n">
        <v>-0.0039551575123954</v>
      </c>
      <c r="D627" s="2" t="n">
        <v>2365905670.260544</v>
      </c>
      <c r="E627" s="19">
        <f>SQRT(D627)</f>
        <v/>
      </c>
      <c r="F627" s="22">
        <f>D627/SUM($D$2:$D$2546)</f>
        <v/>
      </c>
      <c r="G627" s="22">
        <f>E627/SUM($E$2:$E$2546)</f>
        <v/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1</v>
      </c>
      <c r="R627" s="2" t="n">
        <v>0</v>
      </c>
      <c r="S627" s="3" t="n">
        <v>21.58442673284076</v>
      </c>
      <c r="T627" s="3" t="n">
        <v>0.6083552451465242</v>
      </c>
      <c r="U627" s="3" t="n">
        <v>0.0002709252974857</v>
      </c>
      <c r="V627" s="3" t="n">
        <v>0.8141584105455379</v>
      </c>
      <c r="W627" s="3" t="n">
        <v>0.0157153837837508</v>
      </c>
      <c r="X627" s="3" t="n">
        <v>0.2343422946826095</v>
      </c>
      <c r="Y627" s="3" t="n">
        <v>0.0119440305676452</v>
      </c>
      <c r="Z627" s="3" t="n">
        <v>-1.981320354282423</v>
      </c>
      <c r="AA627" s="3" t="n">
        <v>-2.196535991319108</v>
      </c>
      <c r="AB627" s="3" t="n">
        <v>-2.133918535785761</v>
      </c>
      <c r="AC627" s="3" t="n">
        <v>0.0175695931255882</v>
      </c>
      <c r="AD627" s="3" t="n">
        <v>0.0446864815148598</v>
      </c>
      <c r="AE627" s="3" t="n">
        <v>-0.1149612551911127</v>
      </c>
      <c r="AF627" s="3" t="n">
        <v>0.2661411671970682</v>
      </c>
      <c r="AG627" s="3" t="n">
        <v>1.041882481303275</v>
      </c>
      <c r="AH627" s="3" t="n">
        <v>0.0710487331773364</v>
      </c>
      <c r="AI627" s="3" t="n">
        <v>1.051442668602062</v>
      </c>
    </row>
    <row r="628">
      <c r="A628" s="2" t="inlineStr">
        <is>
          <t>CUZ</t>
        </is>
      </c>
      <c r="B628" s="2" t="inlineStr">
        <is>
          <t>Real Estate</t>
        </is>
      </c>
      <c r="C628" s="3" t="n">
        <v>-0.0149949852209924</v>
      </c>
      <c r="D628" s="2" t="n">
        <v>4629996550.570183</v>
      </c>
      <c r="E628" s="19">
        <f>SQRT(D628)</f>
        <v/>
      </c>
      <c r="F628" s="22">
        <f>D628/SUM($D$2:$D$2546)</f>
        <v/>
      </c>
      <c r="G628" s="22">
        <f>E628/SUM($E$2:$E$2546)</f>
        <v/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1</v>
      </c>
      <c r="R628" s="2" t="n">
        <v>0</v>
      </c>
      <c r="S628" s="3" t="n">
        <v>22.25582196002704</v>
      </c>
      <c r="T628" s="3" t="n">
        <v>0.8324562573749885</v>
      </c>
      <c r="U628" s="3" t="n">
        <v>0.0004760524946817</v>
      </c>
      <c r="V628" s="3" t="n">
        <v>1.03198154638184</v>
      </c>
      <c r="W628" s="3" t="n">
        <v>0.0155233962627864</v>
      </c>
      <c r="X628" s="3" t="n">
        <v>0.1679099725854227</v>
      </c>
      <c r="Y628" s="3" t="n">
        <v>0.0114602949837867</v>
      </c>
      <c r="Z628" s="3" t="n">
        <v>-1.545314082727733</v>
      </c>
      <c r="AA628" s="3" t="n">
        <v>-1.549978600481297</v>
      </c>
      <c r="AB628" s="3" t="n">
        <v>-1.759524811976438</v>
      </c>
      <c r="AC628" s="3" t="n">
        <v>0.0125123203370131</v>
      </c>
      <c r="AD628" s="3" t="n">
        <v>0.0996743723152811</v>
      </c>
      <c r="AE628" s="3" t="n">
        <v>-0.5503916449086164</v>
      </c>
      <c r="AF628" s="3" t="n">
        <v>0.0585080774690514</v>
      </c>
      <c r="AG628" s="3" t="n">
        <v>1.750920861824797</v>
      </c>
      <c r="AH628" s="3" t="n">
        <v>0.3896291846219943</v>
      </c>
      <c r="AI628" s="3" t="n">
        <v>1.727649505417563</v>
      </c>
    </row>
    <row r="629">
      <c r="A629" s="2" t="inlineStr">
        <is>
          <t>CVBF</t>
        </is>
      </c>
      <c r="B629" s="2" t="inlineStr">
        <is>
          <t>Financials</t>
        </is>
      </c>
      <c r="C629" s="3" t="n">
        <v>-0.0081055061509668</v>
      </c>
      <c r="D629" s="2" t="n">
        <v>2631069188.420746</v>
      </c>
      <c r="E629" s="19">
        <f>SQRT(D629)</f>
        <v/>
      </c>
      <c r="F629" s="22">
        <f>D629/SUM($D$2:$D$2546)</f>
        <v/>
      </c>
      <c r="G629" s="22">
        <f>E629/SUM($E$2:$E$2546)</f>
        <v/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1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3" t="n">
        <v>21.6906561360441</v>
      </c>
      <c r="T629" s="3" t="n">
        <v>0.7863762698839092</v>
      </c>
      <c r="U629" s="3" t="n">
        <v>0.0007147968909544</v>
      </c>
      <c r="V629" s="3" t="n">
        <v>0.8514873002426496</v>
      </c>
      <c r="W629" s="3" t="n">
        <v>0.0191574539144926</v>
      </c>
      <c r="X629" s="3" t="n">
        <v>0.325741736551458</v>
      </c>
      <c r="Y629" s="3" t="n">
        <v>0.0152582255053893</v>
      </c>
      <c r="Z629" s="3" t="n">
        <v>-2.042341702356789</v>
      </c>
      <c r="AA629" s="3" t="n">
        <v>-2.086592980170836</v>
      </c>
      <c r="AB629" s="3" t="n">
        <v>-2.074821276179925</v>
      </c>
      <c r="AC629" s="3" t="n">
        <v>0.0768721707852163</v>
      </c>
      <c r="AD629" s="3" t="n">
        <v>0.0786281109255715</v>
      </c>
      <c r="AE629" s="3" t="n">
        <v>-0.0299840510366826</v>
      </c>
      <c r="AF629" s="3" t="n">
        <v>0.0072746116837408</v>
      </c>
      <c r="AG629" s="3" t="n">
        <v>1.076014724690705</v>
      </c>
      <c r="AH629" s="3" t="n">
        <v>0.0324377697606027</v>
      </c>
      <c r="AI629" s="3" t="n">
        <v>1.089272881309026</v>
      </c>
    </row>
    <row r="630">
      <c r="A630" s="2" t="inlineStr">
        <is>
          <t>CVCO</t>
        </is>
      </c>
      <c r="B630" s="2" t="inlineStr">
        <is>
          <t>Consumer Discretionary</t>
        </is>
      </c>
      <c r="C630" s="3" t="n">
        <v>-0.0248868528398395</v>
      </c>
      <c r="D630" s="2" t="n">
        <v>3845889091.915924</v>
      </c>
      <c r="E630" s="19">
        <f>SQRT(D630)</f>
        <v/>
      </c>
      <c r="F630" s="22">
        <f>D630/SUM($D$2:$D$2546)</f>
        <v/>
      </c>
      <c r="G630" s="22">
        <f>E630/SUM($E$2:$E$2546)</f>
        <v/>
      </c>
      <c r="H630" s="2" t="n">
        <v>0</v>
      </c>
      <c r="I630" s="2" t="n">
        <v>1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3" t="n">
        <v>22.07027064644185</v>
      </c>
      <c r="T630" s="3" t="n">
        <v>0.8607100148739727</v>
      </c>
      <c r="U630" s="3" t="n">
        <v>-7.52311901603747e-05</v>
      </c>
      <c r="V630" s="3" t="n">
        <v>0.2768756390396914</v>
      </c>
      <c r="W630" s="3" t="n">
        <v>0.0232574070858628</v>
      </c>
      <c r="X630" s="3" t="n">
        <v>0.3314797413145555</v>
      </c>
      <c r="Y630" s="3" t="n">
        <v>0.0215686029415152</v>
      </c>
      <c r="Z630" s="3" t="n">
        <v>-1.254783133030679</v>
      </c>
      <c r="AA630" s="3" t="n">
        <v>-0.8396048448603266</v>
      </c>
      <c r="AB630" s="3" t="n">
        <v>-1.455317438403576</v>
      </c>
      <c r="AC630" s="3" t="n">
        <v>0.0537113772818376</v>
      </c>
      <c r="AD630" s="3" t="n">
        <v>0.0590875073536748</v>
      </c>
      <c r="AE630" s="3" t="n">
        <v>-0.0469521867210515</v>
      </c>
      <c r="AF630" s="3" t="n">
        <v>0.0431116600909141</v>
      </c>
      <c r="AG630" s="3" t="n">
        <v>1.007849420323497</v>
      </c>
      <c r="AH630" s="3" t="n">
        <v>0.0212648904598916</v>
      </c>
      <c r="AI630" s="3" t="n">
        <v>1.028349985396771</v>
      </c>
    </row>
    <row r="631">
      <c r="A631" s="2" t="inlineStr">
        <is>
          <t>CVGW</t>
        </is>
      </c>
      <c r="B631" s="2" t="inlineStr">
        <is>
          <t>Consumer Staples</t>
        </is>
      </c>
      <c r="C631" s="3" t="n">
        <v>-0.0105322232801207</v>
      </c>
      <c r="D631" s="2" t="n">
        <v>486510121.8733501</v>
      </c>
      <c r="E631" s="19">
        <f>SQRT(D631)</f>
        <v/>
      </c>
      <c r="F631" s="22">
        <f>D631/SUM($D$2:$D$2546)</f>
        <v/>
      </c>
      <c r="G631" s="22">
        <f>E631/SUM($E$2:$E$2546)</f>
        <v/>
      </c>
      <c r="H631" s="2" t="n">
        <v>0</v>
      </c>
      <c r="I631" s="2" t="n">
        <v>0</v>
      </c>
      <c r="J631" s="2" t="n">
        <v>1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3" t="n">
        <v>20.00276826486897</v>
      </c>
      <c r="T631" s="3" t="n">
        <v>0.2529938775633459</v>
      </c>
      <c r="U631" s="3" t="n">
        <v>0.0001773214682804</v>
      </c>
      <c r="V631" s="3" t="n">
        <v>0.4242953860962772</v>
      </c>
      <c r="W631" s="3" t="n">
        <v>0.0285688099351075</v>
      </c>
      <c r="X631" s="3" t="n">
        <v>0.2846886973757433</v>
      </c>
      <c r="Y631" s="3" t="n">
        <v>0.0305037821980113</v>
      </c>
      <c r="Z631" s="3" t="n">
        <v>-1.594008727733675</v>
      </c>
      <c r="AA631" s="3" t="n">
        <v>-0.9822843783433064</v>
      </c>
      <c r="AB631" s="3" t="n">
        <v>-1.246969914895469</v>
      </c>
      <c r="AC631" s="3" t="n">
        <v>0.0387576725585755</v>
      </c>
      <c r="AD631" s="3" t="n">
        <v>0.0540091538051088</v>
      </c>
      <c r="AE631" s="3" t="n">
        <v>0.4943181818181819</v>
      </c>
      <c r="AF631" s="3" t="n">
        <v>-0.0800955594056692</v>
      </c>
      <c r="AG631" s="3" t="n">
        <v>1.07653900366269</v>
      </c>
      <c r="AH631" s="3" t="n">
        <v>0.0803488144358985</v>
      </c>
      <c r="AI631" s="3" t="n">
        <v>1.180390846025656</v>
      </c>
    </row>
    <row r="632">
      <c r="A632" s="2" t="inlineStr">
        <is>
          <t>CVI</t>
        </is>
      </c>
      <c r="B632" s="2" t="inlineStr">
        <is>
          <t>Energy</t>
        </is>
      </c>
      <c r="C632" s="3" t="n">
        <v>0.0033389069358189</v>
      </c>
      <c r="D632" s="2" t="n">
        <v>2705278403.750248</v>
      </c>
      <c r="E632" s="19">
        <f>SQRT(D632)</f>
        <v/>
      </c>
      <c r="F632" s="22">
        <f>D632/SUM($D$2:$D$2546)</f>
        <v/>
      </c>
      <c r="G632" s="22">
        <f>E632/SUM($E$2:$E$2546)</f>
        <v/>
      </c>
      <c r="H632" s="2" t="n">
        <v>0</v>
      </c>
      <c r="I632" s="2" t="n">
        <v>0</v>
      </c>
      <c r="J632" s="2" t="n">
        <v>0</v>
      </c>
      <c r="K632" s="2" t="n">
        <v>1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3" t="n">
        <v>21.71847066585273</v>
      </c>
      <c r="T632" s="3" t="n">
        <v>0.9583510321242692</v>
      </c>
      <c r="U632" s="3" t="n">
        <v>0.001633237991525</v>
      </c>
      <c r="V632" s="3" t="n">
        <v>0.1722558385687764</v>
      </c>
      <c r="W632" s="3" t="n">
        <v>0.0307352746131229</v>
      </c>
      <c r="X632" s="3" t="n">
        <v>0.542053117459748</v>
      </c>
      <c r="Y632" s="3" t="n">
        <v>0.0275416004505732</v>
      </c>
      <c r="Z632" s="3" t="n">
        <v>-1.230743798834918</v>
      </c>
      <c r="AA632" s="3" t="n">
        <v>-1.443545102882921</v>
      </c>
      <c r="AB632" s="3" t="n">
        <v>-1.350930423224304</v>
      </c>
      <c r="AC632" s="3" t="n">
        <v>-0.1685593613462705</v>
      </c>
      <c r="AD632" s="3" t="n">
        <v>-0.0532292720040854</v>
      </c>
      <c r="AE632" s="3" t="n">
        <v>0.07898089171974521</v>
      </c>
      <c r="AF632" s="3" t="n">
        <v>-0.0062294613516216</v>
      </c>
      <c r="AG632" s="3" t="n">
        <v>1.661299775106311</v>
      </c>
      <c r="AH632" s="3" t="n">
        <v>0.4711345381526104</v>
      </c>
      <c r="AI632" s="3" t="n">
        <v>4.839055793991417</v>
      </c>
    </row>
    <row r="633">
      <c r="A633" s="2" t="inlineStr">
        <is>
          <t>CVLG</t>
        </is>
      </c>
      <c r="B633" s="2" t="inlineStr">
        <is>
          <t>Industrials</t>
        </is>
      </c>
      <c r="C633" s="3" t="n">
        <v>-0.0155422031087737</v>
      </c>
      <c r="D633" s="2" t="n">
        <v>498279254.3022652</v>
      </c>
      <c r="E633" s="19">
        <f>SQRT(D633)</f>
        <v/>
      </c>
      <c r="F633" s="22">
        <f>D633/SUM($D$2:$D$2546)</f>
        <v/>
      </c>
      <c r="G633" s="22">
        <f>E633/SUM($E$2:$E$2546)</f>
        <v/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1</v>
      </c>
      <c r="O633" s="2" t="n">
        <v>0</v>
      </c>
      <c r="P633" s="2" t="n">
        <v>0</v>
      </c>
      <c r="Q633" s="2" t="n">
        <v>0</v>
      </c>
      <c r="R633" s="2" t="n">
        <v>0</v>
      </c>
      <c r="S633" s="3" t="n">
        <v>20.02667122943746</v>
      </c>
      <c r="T633" s="3" t="n">
        <v>1.327939285715498</v>
      </c>
      <c r="U633" s="3" t="n">
        <v>-0.0001129576879934</v>
      </c>
      <c r="V633" s="3" t="n">
        <v>0.8366272454664884</v>
      </c>
      <c r="W633" s="3" t="n">
        <v>0.0254839541734314</v>
      </c>
      <c r="X633" s="3" t="n">
        <v>0.3919213668408344</v>
      </c>
      <c r="Y633" s="3" t="n">
        <v>0.0176572121716681</v>
      </c>
      <c r="Z633" s="3" t="n">
        <v>-2.260394705212518</v>
      </c>
      <c r="AA633" s="3" t="n">
        <v>-1.984442486093095</v>
      </c>
      <c r="AB633" s="3" t="n">
        <v>-2.136057827558849</v>
      </c>
      <c r="AC633" s="3" t="n">
        <v>0.0789918497713001</v>
      </c>
      <c r="AD633" s="3" t="n">
        <v>0.2645986138528277</v>
      </c>
      <c r="AE633" s="3" t="n">
        <v>-0.1258553000560852</v>
      </c>
      <c r="AF633" s="3" t="n">
        <v>0.0127289341049509</v>
      </c>
      <c r="AG633" s="3" t="n">
        <v>1.429680742578383</v>
      </c>
      <c r="AH633" s="3" t="n">
        <v>0.3077410186583582</v>
      </c>
      <c r="AI633" s="3" t="n">
        <v>1.51358683918882</v>
      </c>
    </row>
    <row r="634">
      <c r="A634" s="2" t="inlineStr">
        <is>
          <t>CVLT</t>
        </is>
      </c>
      <c r="B634" s="2" t="inlineStr">
        <is>
          <t>Information Technology</t>
        </is>
      </c>
      <c r="C634" s="3" t="n">
        <v>-0.0431775285467595</v>
      </c>
      <c r="D634" s="2" t="n">
        <v>8418456754.639343</v>
      </c>
      <c r="E634" s="19">
        <f>SQRT(D634)</f>
        <v/>
      </c>
      <c r="F634" s="22">
        <f>D634/SUM($D$2:$D$2546)</f>
        <v/>
      </c>
      <c r="G634" s="22">
        <f>E634/SUM($E$2:$E$2546)</f>
        <v/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1</v>
      </c>
      <c r="P634" s="2" t="n">
        <v>0</v>
      </c>
      <c r="Q634" s="2" t="n">
        <v>0</v>
      </c>
      <c r="R634" s="2" t="n">
        <v>0</v>
      </c>
      <c r="S634" s="3" t="n">
        <v>22.85369236510522</v>
      </c>
      <c r="T634" s="3" t="n">
        <v>1.401517184946714</v>
      </c>
      <c r="U634" s="3" t="n">
        <v>0.000926564968952</v>
      </c>
      <c r="V634" s="3" t="n">
        <v>0.043326111974026</v>
      </c>
      <c r="W634" s="3" t="n">
        <v>0.0334797889374288</v>
      </c>
      <c r="X634" s="3" t="n">
        <v>0.2259217996374591</v>
      </c>
      <c r="Y634" s="3" t="n">
        <v>0.0292295652322342</v>
      </c>
      <c r="Z634" s="3" t="n">
        <v>-1.308153572273346</v>
      </c>
      <c r="AA634" s="3" t="n">
        <v>-1.415144009491703</v>
      </c>
      <c r="AB634" s="3" t="n">
        <v>-1.561864521138038</v>
      </c>
      <c r="AC634" s="3" t="n">
        <v>0.0111640414317275</v>
      </c>
      <c r="AD634" s="3" t="n">
        <v>0.0124027482759781</v>
      </c>
      <c r="AE634" s="3" t="n">
        <v>0.429172510518934</v>
      </c>
      <c r="AF634" s="3" t="n">
        <v>0.08648342734697979</v>
      </c>
      <c r="AG634" s="3" t="inlineStr"/>
      <c r="AH634" s="3" t="n">
        <v>0.0251751687510678</v>
      </c>
      <c r="AI634" s="3" t="inlineStr"/>
    </row>
    <row r="635">
      <c r="A635" s="2" t="inlineStr">
        <is>
          <t>CVNA</t>
        </is>
      </c>
      <c r="B635" s="2" t="inlineStr">
        <is>
          <t>Consumer Discretionary</t>
        </is>
      </c>
      <c r="C635" s="3" t="n">
        <v>-0.0210272567428181</v>
      </c>
      <c r="D635" s="2" t="n">
        <v>40916246318.96973</v>
      </c>
      <c r="E635" s="19">
        <f>SQRT(D635)</f>
        <v/>
      </c>
      <c r="F635" s="22">
        <f>D635/SUM($D$2:$D$2546)</f>
        <v/>
      </c>
      <c r="G635" s="22">
        <f>E635/SUM($E$2:$E$2546)</f>
        <v/>
      </c>
      <c r="H635" s="2" t="n">
        <v>0</v>
      </c>
      <c r="I635" s="2" t="n">
        <v>1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3" t="n">
        <v>24.43479304163669</v>
      </c>
      <c r="T635" s="3" t="n">
        <v>2.241397188143424</v>
      </c>
      <c r="U635" s="3" t="n">
        <v>0.0045182488958169</v>
      </c>
      <c r="V635" s="3" t="n">
        <v>0.0422814934320583</v>
      </c>
      <c r="W635" s="3" t="n">
        <v>0.0446369698006463</v>
      </c>
      <c r="X635" s="3" t="n">
        <v>0.6811960438307554</v>
      </c>
      <c r="Y635" s="3" t="n">
        <v>0.0358556041837844</v>
      </c>
      <c r="Z635" s="3" t="n">
        <v>-0.5274216010672861</v>
      </c>
      <c r="AA635" s="3" t="n">
        <v>-0.4906481133649399</v>
      </c>
      <c r="AB635" s="3" t="n">
        <v>-0.415170704188849</v>
      </c>
      <c r="AC635" s="3" t="n">
        <v>0.0178902041573796</v>
      </c>
      <c r="AD635" s="3" t="n">
        <v>0.0245379302923621</v>
      </c>
      <c r="AE635" s="3" t="n">
        <v>0.5154674709177078</v>
      </c>
      <c r="AF635" s="3" t="n">
        <v>-0.0020132908654791</v>
      </c>
      <c r="AG635" s="3" t="n">
        <v>1.130095022854824</v>
      </c>
      <c r="AH635" s="3" t="n">
        <v>0.6522528293828742</v>
      </c>
      <c r="AI635" s="3" t="n">
        <v>4.076878612716763</v>
      </c>
    </row>
    <row r="636">
      <c r="A636" s="2" t="inlineStr">
        <is>
          <t>CVRX</t>
        </is>
      </c>
      <c r="B636" s="2" t="inlineStr">
        <is>
          <t>Health Care</t>
        </is>
      </c>
      <c r="C636" s="3" t="n">
        <v>-0.0641931620753258</v>
      </c>
      <c r="D636" s="2" t="n">
        <v>202342035.9809003</v>
      </c>
      <c r="E636" s="19">
        <f>SQRT(D636)</f>
        <v/>
      </c>
      <c r="F636" s="22">
        <f>D636/SUM($D$2:$D$2546)</f>
        <v/>
      </c>
      <c r="G636" s="22">
        <f>E636/SUM($E$2:$E$2546)</f>
        <v/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1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3" t="n">
        <v>19.12547007086842</v>
      </c>
      <c r="T636" s="3" t="n">
        <v>2.109828715037165</v>
      </c>
      <c r="U636" s="3" t="n">
        <v>-0.0028042783564239</v>
      </c>
      <c r="V636" s="3" t="n">
        <v>0.2863171743782818</v>
      </c>
      <c r="W636" s="3" t="n">
        <v>0.0651280842852357</v>
      </c>
      <c r="X636" s="3" t="n">
        <v>1.498503254439622</v>
      </c>
      <c r="Y636" s="3" t="n">
        <v>0.0668047214990484</v>
      </c>
      <c r="Z636" s="3" t="n">
        <v>-1.259207125156746</v>
      </c>
      <c r="AA636" s="3" t="n">
        <v>-1.476081588455818</v>
      </c>
      <c r="AB636" s="3" t="n">
        <v>-1.409401972301273</v>
      </c>
      <c r="AC636" s="3" t="n">
        <v>-0.2913087224523327</v>
      </c>
      <c r="AD636" s="3" t="n">
        <v>-0.2874934005581077</v>
      </c>
      <c r="AE636" s="3" t="n">
        <v>0.1685767097966728</v>
      </c>
      <c r="AF636" s="3" t="n">
        <v>0.4174539225327539</v>
      </c>
      <c r="AG636" s="3" t="n">
        <v>1.244101527201507</v>
      </c>
      <c r="AH636" s="3" t="n">
        <v>0.4227359405841223</v>
      </c>
      <c r="AI636" s="3" t="n">
        <v>1.852556357234094</v>
      </c>
    </row>
    <row r="637">
      <c r="A637" s="2" t="inlineStr">
        <is>
          <t>CVS</t>
        </is>
      </c>
      <c r="B637" s="2" t="inlineStr">
        <is>
          <t>Health Care</t>
        </is>
      </c>
      <c r="C637" s="3" t="n">
        <v>0.0125161823385449</v>
      </c>
      <c r="D637" s="2" t="n">
        <v>82300118977.31537</v>
      </c>
      <c r="E637" s="19">
        <f>SQRT(D637)</f>
        <v/>
      </c>
      <c r="F637" s="22">
        <f>D637/SUM($D$2:$D$2546)</f>
        <v/>
      </c>
      <c r="G637" s="22">
        <f>E637/SUM($E$2:$E$2546)</f>
        <v/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1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3" t="n">
        <v>25.13363839028228</v>
      </c>
      <c r="T637" s="3" t="n">
        <v>0.3077717590091937</v>
      </c>
      <c r="U637" s="3" t="n">
        <v>0.0001876146738351</v>
      </c>
      <c r="V637" s="3" t="n">
        <v>0.9402052021495644</v>
      </c>
      <c r="W637" s="3" t="n">
        <v>0.0207553011535087</v>
      </c>
      <c r="X637" s="3" t="n">
        <v>0.3332060651918074</v>
      </c>
      <c r="Y637" s="3" t="n">
        <v>0.018878948420971</v>
      </c>
      <c r="Z637" s="3" t="n">
        <v>-1.911470151298051</v>
      </c>
      <c r="AA637" s="3" t="n">
        <v>-2.027319940613153</v>
      </c>
      <c r="AB637" s="3" t="n">
        <v>-1.732205033769412</v>
      </c>
      <c r="AC637" s="3" t="n">
        <v>0.0496232575450551</v>
      </c>
      <c r="AD637" s="3" t="n">
        <v>0.1065369055227824</v>
      </c>
      <c r="AE637" s="3" t="n">
        <v>-0.0779434447300771</v>
      </c>
      <c r="AF637" s="3" t="n">
        <v>0.0824890366446296</v>
      </c>
      <c r="AG637" s="3" t="n">
        <v>1.69611077981298</v>
      </c>
      <c r="AH637" s="3" t="n">
        <v>0.3202099534340005</v>
      </c>
      <c r="AI637" s="3" t="n">
        <v>1.740381757324339</v>
      </c>
    </row>
    <row r="638">
      <c r="A638" s="2" t="inlineStr">
        <is>
          <t>CVX</t>
        </is>
      </c>
      <c r="B638" s="2" t="inlineStr">
        <is>
          <t>Energy</t>
        </is>
      </c>
      <c r="C638" s="3" t="n">
        <v>-0.0045653831364679</v>
      </c>
      <c r="D638" s="2" t="n">
        <v>301853562011.7188</v>
      </c>
      <c r="E638" s="19">
        <f>SQRT(D638)</f>
        <v/>
      </c>
      <c r="F638" s="22">
        <f>D638/SUM($D$2:$D$2546)</f>
        <v/>
      </c>
      <c r="G638" s="22">
        <f>E638/SUM($E$2:$E$2546)</f>
        <v/>
      </c>
      <c r="H638" s="2" t="n">
        <v>0</v>
      </c>
      <c r="I638" s="2" t="n">
        <v>0</v>
      </c>
      <c r="J638" s="2" t="n">
        <v>0</v>
      </c>
      <c r="K638" s="2" t="n">
        <v>1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3" t="n">
        <v>26.43320784272124</v>
      </c>
      <c r="T638" s="3" t="n">
        <v>0.727308570359668</v>
      </c>
      <c r="U638" s="3" t="n">
        <v>0.0002106519773353</v>
      </c>
      <c r="V638" s="3" t="n">
        <v>0.4850597058527197</v>
      </c>
      <c r="W638" s="3" t="n">
        <v>0.0154574610517083</v>
      </c>
      <c r="X638" s="3" t="n">
        <v>0.1296754155122474</v>
      </c>
      <c r="Y638" s="3" t="n">
        <v>0.0122386956302657</v>
      </c>
      <c r="Z638" s="3" t="n">
        <v>-2.080984954350865</v>
      </c>
      <c r="AA638" s="3" t="n">
        <v>-2.246442673964777</v>
      </c>
      <c r="AB638" s="3" t="n">
        <v>-2.383348946573558</v>
      </c>
      <c r="AC638" s="3" t="n">
        <v>0.0329961320768291</v>
      </c>
      <c r="AD638" s="3" t="n">
        <v>0.0914218133325478</v>
      </c>
      <c r="AE638" s="3" t="n">
        <v>-0.3263344295471793</v>
      </c>
      <c r="AF638" s="3" t="n">
        <v>0.0381858888249216</v>
      </c>
      <c r="AG638" s="3" t="n">
        <v>1.077110237973923</v>
      </c>
      <c r="AH638" s="3" t="n">
        <v>0.1174826568854158</v>
      </c>
      <c r="AI638" s="3" t="n">
        <v>1.158970611336115</v>
      </c>
    </row>
    <row r="639">
      <c r="A639" s="2" t="inlineStr">
        <is>
          <t>CW</t>
        </is>
      </c>
      <c r="B639" s="2" t="inlineStr">
        <is>
          <t>Industrials</t>
        </is>
      </c>
      <c r="C639" s="3" t="n">
        <v>-0.009383908060163801</v>
      </c>
      <c r="D639" s="2" t="n">
        <v>18302637895.7179</v>
      </c>
      <c r="E639" s="19">
        <f>SQRT(D639)</f>
        <v/>
      </c>
      <c r="F639" s="22">
        <f>D639/SUM($D$2:$D$2546)</f>
        <v/>
      </c>
      <c r="G639" s="22">
        <f>E639/SUM($E$2:$E$2546)</f>
        <v/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1</v>
      </c>
      <c r="O639" s="2" t="n">
        <v>0</v>
      </c>
      <c r="P639" s="2" t="n">
        <v>0</v>
      </c>
      <c r="Q639" s="2" t="n">
        <v>0</v>
      </c>
      <c r="R639" s="2" t="n">
        <v>0</v>
      </c>
      <c r="S639" s="3" t="n">
        <v>23.63031103371255</v>
      </c>
      <c r="T639" s="3" t="n">
        <v>0.8979582331553382</v>
      </c>
      <c r="U639" s="3" t="n">
        <v>0.0024277899171426</v>
      </c>
      <c r="V639" s="3" t="n">
        <v>0.1481600638908141</v>
      </c>
      <c r="W639" s="3" t="n">
        <v>0.020560219648595</v>
      </c>
      <c r="X639" s="3" t="n">
        <v>0.3970150859886943</v>
      </c>
      <c r="Y639" s="3" t="n">
        <v>0.0179822220365631</v>
      </c>
      <c r="Z639" s="3" t="n">
        <v>-1.607748151401064</v>
      </c>
      <c r="AA639" s="3" t="n">
        <v>-1.60228979204732</v>
      </c>
      <c r="AB639" s="3" t="n">
        <v>-1.778488814540995</v>
      </c>
      <c r="AC639" s="3" t="n">
        <v>0.0264576069722329</v>
      </c>
      <c r="AD639" s="3" t="n">
        <v>0.0332996808150038</v>
      </c>
      <c r="AE639" s="3" t="n">
        <v>0.1587562334995599</v>
      </c>
      <c r="AF639" s="3" t="n">
        <v>0.0779957962139801</v>
      </c>
      <c r="AG639" s="3" t="n">
        <v>1.052362998462873</v>
      </c>
      <c r="AH639" s="3" t="n">
        <v>0.2174233199697755</v>
      </c>
      <c r="AI639" s="3" t="n">
        <v>1.353421813461567</v>
      </c>
    </row>
    <row r="640">
      <c r="A640" s="2" t="inlineStr">
        <is>
          <t>CWAN</t>
        </is>
      </c>
      <c r="B640" s="2" t="inlineStr">
        <is>
          <t>Information Technology</t>
        </is>
      </c>
      <c r="C640" s="3" t="n">
        <v>-0.0123141505874036</v>
      </c>
      <c r="D640" s="2" t="n">
        <v>5660080226.297195</v>
      </c>
      <c r="E640" s="19">
        <f>SQRT(D640)</f>
        <v/>
      </c>
      <c r="F640" s="22">
        <f>D640/SUM($D$2:$D$2546)</f>
        <v/>
      </c>
      <c r="G640" s="22">
        <f>E640/SUM($E$2:$E$2546)</f>
        <v/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1</v>
      </c>
      <c r="P640" s="2" t="n">
        <v>0</v>
      </c>
      <c r="Q640" s="2" t="n">
        <v>0</v>
      </c>
      <c r="R640" s="2" t="n">
        <v>0</v>
      </c>
      <c r="S640" s="3" t="n">
        <v>22.45670390331851</v>
      </c>
      <c r="T640" s="3" t="n">
        <v>1.10279807483948</v>
      </c>
      <c r="U640" s="3" t="n">
        <v>-0.0003669104325332</v>
      </c>
      <c r="V640" s="3" t="n">
        <v>0.3476238712763234</v>
      </c>
      <c r="W640" s="3" t="n">
        <v>0.0258093930241826</v>
      </c>
      <c r="X640" s="3" t="n">
        <v>0.5969802197765618</v>
      </c>
      <c r="Y640" s="3" t="n">
        <v>0.0218257301309318</v>
      </c>
      <c r="Z640" s="3" t="n">
        <v>-1.005633569883526</v>
      </c>
      <c r="AA640" s="3" t="n">
        <v>-1.175494232300375</v>
      </c>
      <c r="AB640" s="3" t="n">
        <v>-1.57360342893627</v>
      </c>
      <c r="AC640" s="3" t="n">
        <v>-0.016413194916987</v>
      </c>
      <c r="AD640" s="3" t="n">
        <v>0.0002692541340526</v>
      </c>
      <c r="AE640" s="3" t="n">
        <v>1.102347417840376</v>
      </c>
      <c r="AF640" s="3" t="n">
        <v>0.1931295118069475</v>
      </c>
      <c r="AG640" s="3" t="n">
        <v>1.154078381424378</v>
      </c>
      <c r="AH640" s="3" t="n">
        <v>0.3061243741359045</v>
      </c>
      <c r="AI640" s="3" t="n">
        <v>1.443233029016878</v>
      </c>
    </row>
    <row r="641">
      <c r="A641" s="2" t="inlineStr">
        <is>
          <t>CWBC</t>
        </is>
      </c>
      <c r="B641" s="2" t="inlineStr">
        <is>
          <t>Financials</t>
        </is>
      </c>
      <c r="C641" s="3" t="n">
        <v>-0.0024636714176544</v>
      </c>
      <c r="D641" s="2" t="n">
        <v>385368405.2898254</v>
      </c>
      <c r="E641" s="19">
        <f>SQRT(D641)</f>
        <v/>
      </c>
      <c r="F641" s="22">
        <f>D641/SUM($D$2:$D$2546)</f>
        <v/>
      </c>
      <c r="G641" s="22">
        <f>E641/SUM($E$2:$E$2546)</f>
        <v/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1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3" t="n">
        <v>19.7697103315748</v>
      </c>
      <c r="T641" s="3" t="n">
        <v>0.8213529805933173</v>
      </c>
      <c r="U641" s="3" t="n">
        <v>0.0005820913128208</v>
      </c>
      <c r="V641" s="3" t="n">
        <v>0.9860746101232936</v>
      </c>
      <c r="W641" s="3" t="n">
        <v>0.0178609719515659</v>
      </c>
      <c r="X641" s="3" t="n">
        <v>0.2731374438018342</v>
      </c>
      <c r="Y641" s="3" t="n">
        <v>0.0142152796758016</v>
      </c>
      <c r="Z641" s="3" t="n">
        <v>-2.802862264899481</v>
      </c>
      <c r="AA641" s="3" t="n">
        <v>-2.635764048635876</v>
      </c>
      <c r="AB641" s="3" t="n">
        <v>-2.868786331424802</v>
      </c>
      <c r="AC641" s="3" t="n">
        <v>0.0812936389438543</v>
      </c>
      <c r="AD641" s="3" t="n">
        <v>0.0838885584709181</v>
      </c>
      <c r="AE641" s="3" t="n">
        <v>-0.3167822468793342</v>
      </c>
      <c r="AF641" s="3" t="n">
        <v>0.117003082022266</v>
      </c>
      <c r="AG641" s="3" t="n">
        <v>1.181545759952437</v>
      </c>
      <c r="AH641" s="3" t="n">
        <v>0.0436036458174614</v>
      </c>
      <c r="AI641" s="3" t="n">
        <v>1.184109557318119</v>
      </c>
    </row>
    <row r="642">
      <c r="A642" s="2" t="inlineStr">
        <is>
          <t>CWCO</t>
        </is>
      </c>
      <c r="B642" s="2" t="inlineStr">
        <is>
          <t>Utilities</t>
        </is>
      </c>
      <c r="C642" s="3" t="n">
        <v>-0.0106369244093682</v>
      </c>
      <c r="D642" s="2" t="n">
        <v>522834962.1281738</v>
      </c>
      <c r="E642" s="19">
        <f>SQRT(D642)</f>
        <v/>
      </c>
      <c r="F642" s="22">
        <f>D642/SUM($D$2:$D$2546)</f>
        <v/>
      </c>
      <c r="G642" s="22">
        <f>E642/SUM($E$2:$E$2546)</f>
        <v/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1</v>
      </c>
      <c r="S642" s="3" t="n">
        <v>20.0747764122453</v>
      </c>
      <c r="T642" s="3" t="n">
        <v>0.3231621733834969</v>
      </c>
      <c r="U642" s="3" t="n">
        <v>0.0007262071019923</v>
      </c>
      <c r="V642" s="3" t="n">
        <v>0.4142104080386825</v>
      </c>
      <c r="W642" s="3" t="n">
        <v>0.0205375765225423</v>
      </c>
      <c r="X642" s="3" t="n">
        <v>0.1837533245790827</v>
      </c>
      <c r="Y642" s="3" t="n">
        <v>0.0188002295848364</v>
      </c>
      <c r="Z642" s="3" t="n">
        <v>-1.971186279043294</v>
      </c>
      <c r="AA642" s="3" t="n">
        <v>-1.754048136467126</v>
      </c>
      <c r="AB642" s="3" t="n">
        <v>-1.882672981217396</v>
      </c>
      <c r="AC642" s="3" t="n">
        <v>0.0389890146539255</v>
      </c>
      <c r="AD642" s="3" t="n">
        <v>0.053270010648546</v>
      </c>
      <c r="AE642" s="3" t="n">
        <v>0.6497560975609757</v>
      </c>
      <c r="AF642" s="3" t="n">
        <v>0.2419596909869915</v>
      </c>
      <c r="AG642" s="3" t="n">
        <v>1.000143859927985</v>
      </c>
      <c r="AH642" s="3" t="n">
        <v>0.0135303251409704</v>
      </c>
      <c r="AI642" s="3" t="n">
        <v>1.000347311234081</v>
      </c>
    </row>
    <row r="643">
      <c r="A643" s="2" t="inlineStr">
        <is>
          <t>CWEN</t>
        </is>
      </c>
      <c r="B643" s="2" t="inlineStr">
        <is>
          <t>Utilities</t>
        </is>
      </c>
      <c r="C643" s="3" t="n">
        <v>-0.0098658333972303</v>
      </c>
      <c r="D643" s="2" t="n">
        <v>2438281249.352348</v>
      </c>
      <c r="E643" s="19">
        <f>SQRT(D643)</f>
        <v/>
      </c>
      <c r="F643" s="22">
        <f>D643/SUM($D$2:$D$2546)</f>
        <v/>
      </c>
      <c r="G643" s="22">
        <f>E643/SUM($E$2:$E$2546)</f>
        <v/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1</v>
      </c>
      <c r="S643" s="3" t="n">
        <v>21.61455922203791</v>
      </c>
      <c r="T643" s="3" t="n">
        <v>0.5488647954915861</v>
      </c>
      <c r="U643" s="3" t="n">
        <v>0.0012800952110317</v>
      </c>
      <c r="V643" s="3" t="n">
        <v>0.7583210511466337</v>
      </c>
      <c r="W643" s="3" t="n">
        <v>0.0177110724020816</v>
      </c>
      <c r="X643" s="3" t="n">
        <v>0.2741151414983985</v>
      </c>
      <c r="Y643" s="3" t="n">
        <v>0.0154250330424986</v>
      </c>
      <c r="Z643" s="3" t="n">
        <v>-1.50065323182241</v>
      </c>
      <c r="AA643" s="3" t="n">
        <v>-1.511471387013974</v>
      </c>
      <c r="AB643" s="3" t="n">
        <v>-1.514338534037353</v>
      </c>
      <c r="AC643" s="3" t="n">
        <v>0.0541364947276125</v>
      </c>
      <c r="AD643" s="3" t="n">
        <v>0.321537968685214</v>
      </c>
      <c r="AE643" s="3" t="n">
        <v>-0.197956204379562</v>
      </c>
      <c r="AF643" s="3" t="n">
        <v>0.0293741522960666</v>
      </c>
      <c r="AG643" s="3" t="n">
        <v>4.383941045435844</v>
      </c>
      <c r="AH643" s="3" t="n">
        <v>0.5829227218861099</v>
      </c>
      <c r="AI643" s="3" t="n">
        <v>5.462412114656571</v>
      </c>
    </row>
    <row r="644">
      <c r="A644" s="2" t="inlineStr">
        <is>
          <t>CWH</t>
        </is>
      </c>
      <c r="B644" s="2" t="inlineStr">
        <is>
          <t>Consumer Discretionary</t>
        </is>
      </c>
      <c r="C644" s="3" t="n">
        <v>-0.0136754408211277</v>
      </c>
      <c r="D644" s="2" t="n">
        <v>1088397502.057983</v>
      </c>
      <c r="E644" s="19">
        <f>SQRT(D644)</f>
        <v/>
      </c>
      <c r="F644" s="22">
        <f>D644/SUM($D$2:$D$2546)</f>
        <v/>
      </c>
      <c r="G644" s="22">
        <f>E644/SUM($E$2:$E$2546)</f>
        <v/>
      </c>
      <c r="H644" s="2" t="n">
        <v>0</v>
      </c>
      <c r="I644" s="2" t="n">
        <v>1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3" t="n">
        <v>20.80797226981192</v>
      </c>
      <c r="T644" s="3" t="n">
        <v>1.857110131901472</v>
      </c>
      <c r="U644" s="3" t="n">
        <v>-0.0008326116124972</v>
      </c>
      <c r="V644" s="3" t="n">
        <v>0.3128801741607251</v>
      </c>
      <c r="W644" s="3" t="n">
        <v>0.0439014091625856</v>
      </c>
      <c r="X644" s="3" t="n">
        <v>0.7137933039487075</v>
      </c>
      <c r="Y644" s="3" t="n">
        <v>0.0385993288085461</v>
      </c>
      <c r="Z644" s="3" t="n">
        <v>-0.1590364389475639</v>
      </c>
      <c r="AA644" s="3" t="n">
        <v>-0.1572116515453662</v>
      </c>
      <c r="AB644" s="3" t="n">
        <v>-0.4689505205640832</v>
      </c>
      <c r="AC644" s="3" t="n">
        <v>0.1110476639017139</v>
      </c>
      <c r="AD644" s="3" t="n">
        <v>0.1971154836301439</v>
      </c>
      <c r="AE644" s="3" t="n">
        <v>-0.8608058608058609</v>
      </c>
      <c r="AF644" s="3" t="n">
        <v>-0.0485636819803712</v>
      </c>
      <c r="AG644" s="3" t="n">
        <v>2.362985487558542</v>
      </c>
      <c r="AH644" s="3" t="n">
        <v>0.7192580983222349</v>
      </c>
      <c r="AI644" s="3" t="n">
        <v>5.356253927608666</v>
      </c>
    </row>
    <row r="645">
      <c r="A645" s="2" t="inlineStr">
        <is>
          <t>CWK</t>
        </is>
      </c>
      <c r="B645" s="2" t="inlineStr">
        <is>
          <t>Real Estate</t>
        </is>
      </c>
      <c r="C645" s="3" t="n">
        <v>-0.004683828988033</v>
      </c>
      <c r="D645" s="2" t="n">
        <v>3469436023.019852</v>
      </c>
      <c r="E645" s="19">
        <f>SQRT(D645)</f>
        <v/>
      </c>
      <c r="F645" s="22">
        <f>D645/SUM($D$2:$D$2546)</f>
        <v/>
      </c>
      <c r="G645" s="22">
        <f>E645/SUM($E$2:$E$2546)</f>
        <v/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1</v>
      </c>
      <c r="R645" s="2" t="n">
        <v>0</v>
      </c>
      <c r="S645" s="3" t="n">
        <v>21.96725788830675</v>
      </c>
      <c r="T645" s="3" t="n">
        <v>1.370134536638404</v>
      </c>
      <c r="U645" s="3" t="n">
        <v>-0.0001161990352378</v>
      </c>
      <c r="V645" s="3" t="n">
        <v>0.5486482492745791</v>
      </c>
      <c r="W645" s="3" t="n">
        <v>0.0285679256859205</v>
      </c>
      <c r="X645" s="3" t="n">
        <v>0.496990921457115</v>
      </c>
      <c r="Y645" s="3" t="n">
        <v>0.0220976552445662</v>
      </c>
      <c r="Z645" s="3" t="n">
        <v>-1.476011976667053</v>
      </c>
      <c r="AA645" s="3" t="n">
        <v>-1.69417449685142</v>
      </c>
      <c r="AB645" s="3" t="n">
        <v>-1.714081314028223</v>
      </c>
      <c r="AC645" s="3" t="n">
        <v>0.0660626103145435</v>
      </c>
      <c r="AD645" s="3" t="n">
        <v>0.0962692488876855</v>
      </c>
      <c r="AE645" s="3" t="n">
        <v>-0.3941176470588236</v>
      </c>
      <c r="AF645" s="3" t="n">
        <v>-0.004564637071805</v>
      </c>
      <c r="AG645" s="3" t="n">
        <v>1.812927513661163</v>
      </c>
      <c r="AH645" s="3" t="n">
        <v>0.4290705985123223</v>
      </c>
      <c r="AI645" s="3" t="n">
        <v>2.481691620698713</v>
      </c>
    </row>
    <row r="646">
      <c r="A646" s="2" t="inlineStr">
        <is>
          <t>CWST</t>
        </is>
      </c>
      <c r="B646" s="2" t="inlineStr">
        <is>
          <t>Industrials</t>
        </is>
      </c>
      <c r="C646" s="3" t="n">
        <v>-0.0090854805607777</v>
      </c>
      <c r="D646" s="2" t="n">
        <v>6219904128.68576</v>
      </c>
      <c r="E646" s="19">
        <f>SQRT(D646)</f>
        <v/>
      </c>
      <c r="F646" s="22">
        <f>D646/SUM($D$2:$D$2546)</f>
        <v/>
      </c>
      <c r="G646" s="22">
        <f>E646/SUM($E$2:$E$2546)</f>
        <v/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1</v>
      </c>
      <c r="O646" s="2" t="n">
        <v>0</v>
      </c>
      <c r="P646" s="2" t="n">
        <v>0</v>
      </c>
      <c r="Q646" s="2" t="n">
        <v>0</v>
      </c>
      <c r="R646" s="2" t="n">
        <v>0</v>
      </c>
      <c r="S646" s="3" t="n">
        <v>22.55102033018414</v>
      </c>
      <c r="T646" s="3" t="n">
        <v>0.4639880692850147</v>
      </c>
      <c r="U646" s="3" t="n">
        <v>0.0002684605040552</v>
      </c>
      <c r="V646" s="3" t="n">
        <v>0.2498721793527695</v>
      </c>
      <c r="W646" s="3" t="n">
        <v>0.0162657149426988</v>
      </c>
      <c r="X646" s="3" t="n">
        <v>0.1939494040236441</v>
      </c>
      <c r="Y646" s="3" t="n">
        <v>0.014886114784257</v>
      </c>
      <c r="Z646" s="3" t="n">
        <v>-1.594807766373419</v>
      </c>
      <c r="AA646" s="3" t="n">
        <v>-1.85269916988149</v>
      </c>
      <c r="AB646" s="3" t="n">
        <v>-1.98870647953132</v>
      </c>
      <c r="AC646" s="3" t="n">
        <v>0.0033492477647564</v>
      </c>
      <c r="AD646" s="3" t="n">
        <v>0.0528676958995959</v>
      </c>
      <c r="AE646" s="3" t="n">
        <v>-0.361904761904762</v>
      </c>
      <c r="AF646" s="3" t="n">
        <v>0.1821194401730563</v>
      </c>
      <c r="AG646" s="3" t="n">
        <v>1.180221909664202</v>
      </c>
      <c r="AH646" s="3" t="n">
        <v>0.3790118919430098</v>
      </c>
      <c r="AI646" s="3" t="n">
        <v>1.721256404498575</v>
      </c>
    </row>
    <row r="647">
      <c r="A647" s="2" t="inlineStr">
        <is>
          <t>CWT</t>
        </is>
      </c>
      <c r="B647" s="2" t="inlineStr">
        <is>
          <t>Utilities</t>
        </is>
      </c>
      <c r="C647" s="3" t="n">
        <v>-0.0102983738342605</v>
      </c>
      <c r="D647" s="2" t="n">
        <v>2773884812.30056</v>
      </c>
      <c r="E647" s="19">
        <f>SQRT(D647)</f>
        <v/>
      </c>
      <c r="F647" s="22">
        <f>D647/SUM($D$2:$D$2546)</f>
        <v/>
      </c>
      <c r="G647" s="22">
        <f>E647/SUM($E$2:$E$2546)</f>
        <v/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1</v>
      </c>
      <c r="S647" s="3" t="n">
        <v>21.74351463393241</v>
      </c>
      <c r="T647" s="3" t="n">
        <v>-0.0354661332665138</v>
      </c>
      <c r="U647" s="3" t="n">
        <v>-0.0002680410708982</v>
      </c>
      <c r="V647" s="3" t="n">
        <v>0.596573438328013</v>
      </c>
      <c r="W647" s="3" t="n">
        <v>0.0133634470974744</v>
      </c>
      <c r="X647" s="3" t="n">
        <v>0.2694106231347266</v>
      </c>
      <c r="Y647" s="3" t="n">
        <v>0.0128875700770021</v>
      </c>
      <c r="Z647" s="3" t="n">
        <v>-2.011411818477907</v>
      </c>
      <c r="AA647" s="3" t="n">
        <v>-2.081311698369364</v>
      </c>
      <c r="AB647" s="3" t="n">
        <v>-2.117870814372171</v>
      </c>
      <c r="AC647" s="3" t="n">
        <v>0.0608071392337699</v>
      </c>
      <c r="AD647" s="3" t="n">
        <v>0.1127617118825438</v>
      </c>
      <c r="AE647" s="3" t="n">
        <v>0.1539240506329113</v>
      </c>
      <c r="AF647" s="3" t="n">
        <v>0.07909321380612989</v>
      </c>
      <c r="AG647" s="3" t="n">
        <v>1.398014364224571</v>
      </c>
      <c r="AH647" s="3" t="n">
        <v>0.284543185660404</v>
      </c>
      <c r="AI647" s="3" t="n">
        <v>1.667167424248834</v>
      </c>
    </row>
    <row r="648">
      <c r="A648" s="2" t="inlineStr">
        <is>
          <t>CXM</t>
        </is>
      </c>
      <c r="B648" s="2" t="inlineStr">
        <is>
          <t>Information Technology</t>
        </is>
      </c>
      <c r="C648" s="3" t="n">
        <v>-0.0269955367963249</v>
      </c>
      <c r="D648" s="2" t="n">
        <v>1201305143.327763</v>
      </c>
      <c r="E648" s="19">
        <f>SQRT(D648)</f>
        <v/>
      </c>
      <c r="F648" s="22">
        <f>D648/SUM($D$2:$D$2546)</f>
        <v/>
      </c>
      <c r="G648" s="22">
        <f>E648/SUM($E$2:$E$2546)</f>
        <v/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1</v>
      </c>
      <c r="P648" s="2" t="n">
        <v>0</v>
      </c>
      <c r="Q648" s="2" t="n">
        <v>0</v>
      </c>
      <c r="R648" s="2" t="n">
        <v>0</v>
      </c>
      <c r="S648" s="3" t="n">
        <v>20.90667442215065</v>
      </c>
      <c r="T648" s="3" t="n">
        <v>1.223223183738349</v>
      </c>
      <c r="U648" s="3" t="n">
        <v>-0.0003801752306893</v>
      </c>
      <c r="V648" s="3" t="n">
        <v>0.4523721579136944</v>
      </c>
      <c r="W648" s="3" t="n">
        <v>0.0277137698158517</v>
      </c>
      <c r="X648" s="3" t="n">
        <v>0.2610783771166409</v>
      </c>
      <c r="Y648" s="3" t="n">
        <v>0.0224748952134807</v>
      </c>
      <c r="Z648" s="3" t="n">
        <v>-1.363613300072818</v>
      </c>
      <c r="AA648" s="3" t="n">
        <v>-1.066660800691461</v>
      </c>
      <c r="AB648" s="3" t="n">
        <v>-1.195851933446444</v>
      </c>
      <c r="AC648" s="3" t="n">
        <v>0.0420043152901348</v>
      </c>
      <c r="AD648" s="3" t="n">
        <v>0.057550740029702</v>
      </c>
      <c r="AE648" s="3" t="n">
        <v>0.9777777777777776</v>
      </c>
      <c r="AF648" s="3" t="n">
        <v>0.1555193006731233</v>
      </c>
      <c r="AG648" s="3" t="n">
        <v>1.033144784421469</v>
      </c>
      <c r="AH648" s="3" t="n">
        <v>0.0443894880182817</v>
      </c>
      <c r="AI648" s="3" t="n">
        <v>1.073268842570528</v>
      </c>
    </row>
    <row r="649">
      <c r="A649" s="2" t="inlineStr">
        <is>
          <t>CXT</t>
        </is>
      </c>
      <c r="B649" s="2" t="inlineStr">
        <is>
          <t>Information Technology</t>
        </is>
      </c>
      <c r="C649" s="3" t="n">
        <v>-0.022277734907347</v>
      </c>
      <c r="D649" s="2" t="n">
        <v>3523984995.904266</v>
      </c>
      <c r="E649" s="19">
        <f>SQRT(D649)</f>
        <v/>
      </c>
      <c r="F649" s="22">
        <f>D649/SUM($D$2:$D$2546)</f>
        <v/>
      </c>
      <c r="G649" s="22">
        <f>E649/SUM($E$2:$E$2546)</f>
        <v/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1</v>
      </c>
      <c r="P649" s="2" t="n">
        <v>0</v>
      </c>
      <c r="Q649" s="2" t="n">
        <v>0</v>
      </c>
      <c r="R649" s="2" t="n">
        <v>0</v>
      </c>
      <c r="S649" s="3" t="n">
        <v>21.98285828732237</v>
      </c>
      <c r="T649" s="3" t="n">
        <v>1.198752243261068</v>
      </c>
      <c r="U649" s="3" t="n">
        <v>2.775121889781118e-05</v>
      </c>
      <c r="V649" s="3" t="n">
        <v>0.3334009654880828</v>
      </c>
      <c r="W649" s="3" t="n">
        <v>0.0223189172895372</v>
      </c>
      <c r="X649" s="3" t="n">
        <v>0.2666115139878012</v>
      </c>
      <c r="Y649" s="3" t="n">
        <v>0.0176797027698684</v>
      </c>
      <c r="Z649" s="3" t="n">
        <v>-1.977721772812692</v>
      </c>
      <c r="AA649" s="3" t="n">
        <v>-1.904906341923423</v>
      </c>
      <c r="AB649" s="3" t="n">
        <v>-1.89747483031486</v>
      </c>
      <c r="AC649" s="3" t="n">
        <v>0.028263457453922</v>
      </c>
      <c r="AD649" s="3" t="n">
        <v>0.0590240878555802</v>
      </c>
      <c r="AE649" s="3" t="n">
        <v>-0.0012787508456048</v>
      </c>
      <c r="AF649" s="3" t="n">
        <v>0.0342614729197749</v>
      </c>
      <c r="AG649" s="3" t="n">
        <v>1.244552687086246</v>
      </c>
      <c r="AH649" s="3" t="n">
        <v>0.3915412825170511</v>
      </c>
      <c r="AI649" s="3" t="n">
        <v>1.733509234828496</v>
      </c>
    </row>
    <row r="650">
      <c r="A650" s="2" t="inlineStr">
        <is>
          <t>CXW</t>
        </is>
      </c>
      <c r="B650" s="2" t="inlineStr">
        <is>
          <t>Industrials</t>
        </is>
      </c>
      <c r="C650" s="3" t="n">
        <v>-0.0097277405295275</v>
      </c>
      <c r="D650" s="2" t="n">
        <v>2160718956.341648</v>
      </c>
      <c r="E650" s="19">
        <f>SQRT(D650)</f>
        <v/>
      </c>
      <c r="F650" s="22">
        <f>D650/SUM($D$2:$D$2546)</f>
        <v/>
      </c>
      <c r="G650" s="22">
        <f>E650/SUM($E$2:$E$2546)</f>
        <v/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1</v>
      </c>
      <c r="O650" s="2" t="n">
        <v>0</v>
      </c>
      <c r="P650" s="2" t="n">
        <v>0</v>
      </c>
      <c r="Q650" s="2" t="n">
        <v>0</v>
      </c>
      <c r="R650" s="2" t="n">
        <v>0</v>
      </c>
      <c r="S650" s="3" t="n">
        <v>21.49370685341833</v>
      </c>
      <c r="T650" s="3" t="n">
        <v>0.5735325528212011</v>
      </c>
      <c r="U650" s="3" t="n">
        <v>0.0010646109193854</v>
      </c>
      <c r="V650" s="3" t="n">
        <v>0.6838149846667869</v>
      </c>
      <c r="W650" s="3" t="n">
        <v>0.0227797104499179</v>
      </c>
      <c r="X650" s="3" t="n">
        <v>0.4790934337547678</v>
      </c>
      <c r="Y650" s="3" t="n">
        <v>0.0171526982750541</v>
      </c>
      <c r="Z650" s="3" t="n">
        <v>-1.52452221734046</v>
      </c>
      <c r="AA650" s="3" t="n">
        <v>-1.63982432946822</v>
      </c>
      <c r="AB650" s="3" t="n">
        <v>-1.479161359633865</v>
      </c>
      <c r="AC650" s="3" t="n">
        <v>0.07135217634274441</v>
      </c>
      <c r="AD650" s="3" t="n">
        <v>0.128940415495641</v>
      </c>
      <c r="AE650" s="3" t="n">
        <v>0.4059925093632959</v>
      </c>
      <c r="AF650" s="3" t="n">
        <v>0.0184184823450951</v>
      </c>
      <c r="AG650" s="3" t="n">
        <v>1.465856050850901</v>
      </c>
      <c r="AH650" s="3" t="n">
        <v>0.3322206874009695</v>
      </c>
      <c r="AI650" s="3" t="n">
        <v>1.681260372025783</v>
      </c>
    </row>
    <row r="651">
      <c r="A651" s="2" t="inlineStr">
        <is>
          <t>CYH</t>
        </is>
      </c>
      <c r="B651" s="2" t="inlineStr">
        <is>
          <t>Health Care</t>
        </is>
      </c>
      <c r="C651" s="3" t="n">
        <v>-0.0145456971300185</v>
      </c>
      <c r="D651" s="2" t="n">
        <v>383699330.907948</v>
      </c>
      <c r="E651" s="19">
        <f>SQRT(D651)</f>
        <v/>
      </c>
      <c r="F651" s="22">
        <f>D651/SUM($D$2:$D$2546)</f>
        <v/>
      </c>
      <c r="G651" s="22">
        <f>E651/SUM($E$2:$E$2546)</f>
        <v/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1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3" t="n">
        <v>19.7653698114261</v>
      </c>
      <c r="T651" s="3" t="n">
        <v>1.165015369708367</v>
      </c>
      <c r="U651" s="3" t="n">
        <v>0.0001372515373624</v>
      </c>
      <c r="V651" s="3" t="n">
        <v>-4.250724118128024</v>
      </c>
      <c r="W651" s="3" t="n">
        <v>0.0487921679175332</v>
      </c>
      <c r="X651" s="3" t="n">
        <v>1.200600919040058</v>
      </c>
      <c r="Y651" s="3" t="n">
        <v>0.051697240463336</v>
      </c>
      <c r="Z651" s="3" t="n">
        <v>-0.4416466226800032</v>
      </c>
      <c r="AA651" s="3" t="n">
        <v>-0.776490961113806</v>
      </c>
      <c r="AB651" s="3" t="n">
        <v>-0.9427387943622836</v>
      </c>
      <c r="AC651" s="3" t="n">
        <v>2.939801842580264</v>
      </c>
      <c r="AD651" s="3" t="n">
        <v>4.034408911626107</v>
      </c>
      <c r="AE651" s="3" t="n">
        <v>-1.045416078984485</v>
      </c>
      <c r="AF651" s="3" t="n">
        <v>0.008667484860068801</v>
      </c>
      <c r="AG651" s="3" t="n">
        <v>29.25128721061176</v>
      </c>
      <c r="AH651" s="3" t="n">
        <v>0.8422403049629793</v>
      </c>
      <c r="AI651" s="3" t="inlineStr"/>
    </row>
    <row r="652">
      <c r="A652" s="2" t="inlineStr">
        <is>
          <t>CYRX</t>
        </is>
      </c>
      <c r="B652" s="2" t="inlineStr">
        <is>
          <t>Health Care</t>
        </is>
      </c>
      <c r="C652" s="3" t="n">
        <v>-0.0256566820870239</v>
      </c>
      <c r="D652" s="2" t="n">
        <v>454625644.5000458</v>
      </c>
      <c r="E652" s="19">
        <f>SQRT(D652)</f>
        <v/>
      </c>
      <c r="F652" s="22">
        <f>D652/SUM($D$2:$D$2546)</f>
        <v/>
      </c>
      <c r="G652" s="22">
        <f>E652/SUM($E$2:$E$2546)</f>
        <v/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1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3" t="n">
        <v>19.93498487892244</v>
      </c>
      <c r="T652" s="3" t="n">
        <v>1.795599033682156</v>
      </c>
      <c r="U652" s="3" t="n">
        <v>-0.0008250374761546001</v>
      </c>
      <c r="V652" s="3" t="n">
        <v>1.133660202047727</v>
      </c>
      <c r="W652" s="3" t="n">
        <v>0.0685227229773306</v>
      </c>
      <c r="X652" s="3" t="n">
        <v>0.3110898470057053</v>
      </c>
      <c r="Y652" s="3" t="n">
        <v>0.056797173534888</v>
      </c>
      <c r="Z652" s="3" t="n">
        <v>-0.8063277609505612</v>
      </c>
      <c r="AA652" s="3" t="n">
        <v>-1.25007072429926</v>
      </c>
      <c r="AB652" s="3" t="n">
        <v>-1.555072910142696</v>
      </c>
      <c r="AC652" s="3" t="n">
        <v>0.9254207392164778</v>
      </c>
      <c r="AD652" s="3" t="n">
        <v>0.9896142143383966</v>
      </c>
      <c r="AE652" s="3" t="n">
        <v>0.3315834038950041</v>
      </c>
      <c r="AF652" s="3" t="n">
        <v>0.005776945823499</v>
      </c>
      <c r="AG652" s="3" t="n">
        <v>1.492948435072227</v>
      </c>
      <c r="AH652" s="3" t="n">
        <v>0.2952772031470668</v>
      </c>
      <c r="AI652" s="3" t="n">
        <v>1.434829090923202</v>
      </c>
    </row>
    <row r="653">
      <c r="A653" s="2" t="inlineStr">
        <is>
          <t>CYTK</t>
        </is>
      </c>
      <c r="B653" s="2" t="inlineStr">
        <is>
          <t>Health Care</t>
        </is>
      </c>
      <c r="C653" s="3" t="n">
        <v>0.048686866284497</v>
      </c>
      <c r="D653" s="2" t="n">
        <v>4509130712.113033</v>
      </c>
      <c r="E653" s="19">
        <f>SQRT(D653)</f>
        <v/>
      </c>
      <c r="F653" s="22">
        <f>D653/SUM($D$2:$D$2546)</f>
        <v/>
      </c>
      <c r="G653" s="22">
        <f>E653/SUM($E$2:$E$2546)</f>
        <v/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1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3" t="n">
        <v>22.22937022512309</v>
      </c>
      <c r="T653" s="3" t="n">
        <v>0.6708727498027439</v>
      </c>
      <c r="U653" s="3" t="n">
        <v>-0.0015338646939723</v>
      </c>
      <c r="V653" s="3" t="n">
        <v>-0.08177185882181121</v>
      </c>
      <c r="W653" s="3" t="n">
        <v>0.031347327482093</v>
      </c>
      <c r="X653" s="3" t="n">
        <v>0.7067127281226128</v>
      </c>
      <c r="Y653" s="3" t="n">
        <v>0.0308710717370278</v>
      </c>
      <c r="Z653" s="3" t="n">
        <v>-1.436910172526421</v>
      </c>
      <c r="AA653" s="3" t="n">
        <v>-1.364768375134072</v>
      </c>
      <c r="AB653" s="3" t="n">
        <v>-1.332646356807296</v>
      </c>
      <c r="AC653" s="3" t="n">
        <v>-0.1191981413526445</v>
      </c>
      <c r="AD653" s="3" t="n">
        <v>-0.1171711431164996</v>
      </c>
      <c r="AE653" s="3" t="n">
        <v>-0.1905829596412556</v>
      </c>
      <c r="AF653" s="3" t="n">
        <v>-0.5086797194011098</v>
      </c>
      <c r="AG653" s="3" t="n">
        <v>1.158133583948791</v>
      </c>
      <c r="AH653" s="3" t="n">
        <v>0.7000926050577864</v>
      </c>
      <c r="AI653" s="3" t="inlineStr"/>
    </row>
    <row r="654">
      <c r="A654" s="2" t="inlineStr">
        <is>
          <t>CZFS</t>
        </is>
      </c>
      <c r="B654" s="2" t="inlineStr">
        <is>
          <t>Financials</t>
        </is>
      </c>
      <c r="C654" s="3" t="n">
        <v>-0.0066039937009233</v>
      </c>
      <c r="D654" s="2" t="n">
        <v>280332803.7597656</v>
      </c>
      <c r="E654" s="19">
        <f>SQRT(D654)</f>
        <v/>
      </c>
      <c r="F654" s="22">
        <f>D654/SUM($D$2:$D$2546)</f>
        <v/>
      </c>
      <c r="G654" s="22">
        <f>E654/SUM($E$2:$E$2546)</f>
        <v/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1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3" t="n">
        <v>19.45148804018207</v>
      </c>
      <c r="T654" s="3" t="n">
        <v>0.8369596883067426</v>
      </c>
      <c r="U654" s="3" t="n">
        <v>0.000513529980388</v>
      </c>
      <c r="V654" s="3" t="n">
        <v>1.118859426343798</v>
      </c>
      <c r="W654" s="3" t="n">
        <v>0.0278526768814302</v>
      </c>
      <c r="X654" s="3" t="n">
        <v>0.4285922325417267</v>
      </c>
      <c r="Y654" s="3" t="n">
        <v>0.0239888785725958</v>
      </c>
      <c r="Z654" s="3" t="n">
        <v>-3.119844741442772</v>
      </c>
      <c r="AA654" s="3" t="n">
        <v>-3.164639131110196</v>
      </c>
      <c r="AB654" s="3" t="n">
        <v>-2.877634628058201</v>
      </c>
      <c r="AC654" s="3" t="n">
        <v>0.1207564706876397</v>
      </c>
      <c r="AD654" s="3" t="n">
        <v>0.1225686025294606</v>
      </c>
      <c r="AE654" s="3" t="n">
        <v>-0.1166847611698648</v>
      </c>
      <c r="AF654" s="3" t="n">
        <v>0.0872794042640008</v>
      </c>
      <c r="AG654" s="3" t="n">
        <v>2.117311266463188</v>
      </c>
      <c r="AH654" s="3" t="n">
        <v>0.1055578284984804</v>
      </c>
      <c r="AI654" s="3" t="n">
        <v>1.998616305280039</v>
      </c>
    </row>
    <row r="655">
      <c r="A655" s="2" t="inlineStr">
        <is>
          <t>CZNC</t>
        </is>
      </c>
      <c r="B655" s="2" t="inlineStr">
        <is>
          <t>Financials</t>
        </is>
      </c>
      <c r="C655" s="3" t="n">
        <v>-0.0229309512404717</v>
      </c>
      <c r="D655" s="2" t="n">
        <v>344388945.3695755</v>
      </c>
      <c r="E655" s="19">
        <f>SQRT(D655)</f>
        <v/>
      </c>
      <c r="F655" s="22">
        <f>D655/SUM($D$2:$D$2546)</f>
        <v/>
      </c>
      <c r="G655" s="22">
        <f>E655/SUM($E$2:$E$2546)</f>
        <v/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1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3" t="n">
        <v>19.65728223177265</v>
      </c>
      <c r="T655" s="3" t="n">
        <v>0.6696033748951409</v>
      </c>
      <c r="U655" s="3" t="n">
        <v>0.000209277729457</v>
      </c>
      <c r="V655" s="3" t="n">
        <v>0.8314930076884453</v>
      </c>
      <c r="W655" s="3" t="n">
        <v>0.017388956027226</v>
      </c>
      <c r="X655" s="3" t="n">
        <v>0.1968396699146189</v>
      </c>
      <c r="Y655" s="3" t="n">
        <v>0.0137779295110265</v>
      </c>
      <c r="Z655" s="3" t="n">
        <v>-2.921961859276637</v>
      </c>
      <c r="AA655" s="3" t="n">
        <v>-3.165577951618332</v>
      </c>
      <c r="AB655" s="3" t="n">
        <v>-3.312580459267807</v>
      </c>
      <c r="AC655" s="3" t="n">
        <v>0.0710475766687068</v>
      </c>
      <c r="AD655" s="3" t="n">
        <v>0.07757508003437839</v>
      </c>
      <c r="AE655" s="3" t="n">
        <v>-0.0481857764876632</v>
      </c>
      <c r="AF655" s="3" t="n">
        <v>0.0091227717608442</v>
      </c>
      <c r="AG655" s="3" t="n">
        <v>1.533457889604578</v>
      </c>
      <c r="AH655" s="3" t="n">
        <v>0.0703660650165174</v>
      </c>
      <c r="AI655" s="3" t="n">
        <v>1.641566296615763</v>
      </c>
    </row>
    <row r="656">
      <c r="A656" s="2" t="inlineStr">
        <is>
          <t>CZR</t>
        </is>
      </c>
      <c r="B656" s="2" t="inlineStr">
        <is>
          <t>Consumer Discretionary</t>
        </is>
      </c>
      <c r="C656" s="3" t="n">
        <v>-0.0081919351268873</v>
      </c>
      <c r="D656" s="2" t="n">
        <v>5253738406.103399</v>
      </c>
      <c r="E656" s="19">
        <f>SQRT(D656)</f>
        <v/>
      </c>
      <c r="F656" s="22">
        <f>D656/SUM($D$2:$D$2546)</f>
        <v/>
      </c>
      <c r="G656" s="22">
        <f>E656/SUM($E$2:$E$2546)</f>
        <v/>
      </c>
      <c r="H656" s="2" t="n">
        <v>0</v>
      </c>
      <c r="I656" s="2" t="n">
        <v>1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3" t="n">
        <v>22.38220573749618</v>
      </c>
      <c r="T656" s="3" t="n">
        <v>1.602417112784132</v>
      </c>
      <c r="U656" s="3" t="n">
        <v>-0.0008546081383838001</v>
      </c>
      <c r="V656" s="3" t="n">
        <v>0.7415671848971238</v>
      </c>
      <c r="W656" s="3" t="n">
        <v>0.0304204184442061</v>
      </c>
      <c r="X656" s="3" t="n">
        <v>0.8043071896660366</v>
      </c>
      <c r="Y656" s="3" t="n">
        <v>0.0228766531529807</v>
      </c>
      <c r="Z656" s="3" t="n">
        <v>-0.3747697813960449</v>
      </c>
      <c r="AA656" s="3" t="n">
        <v>-0.5511292517809508</v>
      </c>
      <c r="AB656" s="3" t="n">
        <v>-0.6575823583055346</v>
      </c>
      <c r="AC656" s="3" t="n">
        <v>-0.0624317342521192</v>
      </c>
      <c r="AD656" s="3" t="n">
        <v>0.2147042568182637</v>
      </c>
      <c r="AE656" s="3" t="n">
        <v>0.5289398280802291</v>
      </c>
      <c r="AF656" s="3" t="n">
        <v>0.0531183393568714</v>
      </c>
      <c r="AG656" s="3" t="n">
        <v>3.288465673515945</v>
      </c>
      <c r="AH656" s="3" t="n">
        <v>0.7746782437342201</v>
      </c>
      <c r="AI656" s="3" t="n">
        <v>4.085985626283367</v>
      </c>
    </row>
    <row r="657">
      <c r="A657" s="2" t="inlineStr">
        <is>
          <t>D</t>
        </is>
      </c>
      <c r="B657" s="2" t="inlineStr">
        <is>
          <t>Utilities</t>
        </is>
      </c>
      <c r="C657" s="3" t="n">
        <v>-0.0149255543094933</v>
      </c>
      <c r="D657" s="2" t="n">
        <v>51840250137.4664</v>
      </c>
      <c r="E657" s="19">
        <f>SQRT(D657)</f>
        <v/>
      </c>
      <c r="F657" s="22">
        <f>D657/SUM($D$2:$D$2546)</f>
        <v/>
      </c>
      <c r="G657" s="22">
        <f>E657/SUM($E$2:$E$2546)</f>
        <v/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1</v>
      </c>
      <c r="S657" s="3" t="n">
        <v>24.6714327141614</v>
      </c>
      <c r="T657" s="3" t="n">
        <v>0.3785729718566541</v>
      </c>
      <c r="U657" s="3" t="n">
        <v>0.0005868818119672</v>
      </c>
      <c r="V657" s="3" t="n">
        <v>0.5249781767609751</v>
      </c>
      <c r="W657" s="3" t="n">
        <v>0.0137518054121581</v>
      </c>
      <c r="X657" s="3" t="n">
        <v>0.0745333697548288</v>
      </c>
      <c r="Y657" s="3" t="n">
        <v>0.011910754208384</v>
      </c>
      <c r="Z657" s="3" t="n">
        <v>-2.103857299140244</v>
      </c>
      <c r="AA657" s="3" t="n">
        <v>-1.970330306612699</v>
      </c>
      <c r="AB657" s="3" t="n">
        <v>-2.122726254311222</v>
      </c>
      <c r="AC657" s="3" t="n">
        <v>0.0586416923517679</v>
      </c>
      <c r="AD657" s="3" t="n">
        <v>0.1033945628307487</v>
      </c>
      <c r="AE657" s="3" t="n">
        <v>-0.138700198012055</v>
      </c>
      <c r="AF657" s="3" t="n">
        <v>0.07065247468132591</v>
      </c>
      <c r="AG657" s="3" t="n">
        <v>1.796388904191691</v>
      </c>
      <c r="AH657" s="3" t="n">
        <v>0.4315019405999571</v>
      </c>
      <c r="AI657" s="3" t="n">
        <v>2.516994304611428</v>
      </c>
    </row>
    <row r="658">
      <c r="A658" s="2" t="inlineStr">
        <is>
          <t>DAKT</t>
        </is>
      </c>
      <c r="B658" s="2" t="inlineStr">
        <is>
          <t>Information Technology</t>
        </is>
      </c>
      <c r="C658" s="3" t="n">
        <v>-0.0259454650956288</v>
      </c>
      <c r="D658" s="2" t="n">
        <v>856499129.8133469</v>
      </c>
      <c r="E658" s="19">
        <f>SQRT(D658)</f>
        <v/>
      </c>
      <c r="F658" s="22">
        <f>D658/SUM($D$2:$D$2546)</f>
        <v/>
      </c>
      <c r="G658" s="22">
        <f>E658/SUM($E$2:$E$2546)</f>
        <v/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1</v>
      </c>
      <c r="P658" s="2" t="n">
        <v>0</v>
      </c>
      <c r="Q658" s="2" t="n">
        <v>0</v>
      </c>
      <c r="R658" s="2" t="n">
        <v>0</v>
      </c>
      <c r="S658" s="3" t="n">
        <v>20.56836385974819</v>
      </c>
      <c r="T658" s="3" t="n">
        <v>1.188141458879471</v>
      </c>
      <c r="U658" s="3" t="n">
        <v>0.0014343678089392</v>
      </c>
      <c r="V658" s="3" t="n">
        <v>0.3266214643568463</v>
      </c>
      <c r="W658" s="3" t="n">
        <v>0.0290582075889564</v>
      </c>
      <c r="X658" s="3" t="n">
        <v>0.3598514457990954</v>
      </c>
      <c r="Y658" s="3" t="n">
        <v>0.024910083725102</v>
      </c>
      <c r="Z658" s="3" t="n">
        <v>-2.181985054633104</v>
      </c>
      <c r="AA658" s="3" t="n">
        <v>-1.633388124680124</v>
      </c>
      <c r="AB658" s="3" t="n">
        <v>-1.639174976151861</v>
      </c>
      <c r="AC658" s="3" t="n">
        <v>0.07691776641309241</v>
      </c>
      <c r="AD658" s="3" t="n">
        <v>0.099353282493754</v>
      </c>
      <c r="AE658" s="3" t="n">
        <v>-0.0214285714285714</v>
      </c>
      <c r="AF658" s="3" t="n">
        <v>0.0680890668041851</v>
      </c>
      <c r="AG658" s="3" t="n">
        <v>1.011770006120376</v>
      </c>
      <c r="AH658" s="3" t="n">
        <v>0.0212265231647882</v>
      </c>
      <c r="AI658" s="3" t="n">
        <v>1.036035617388321</v>
      </c>
    </row>
    <row r="659">
      <c r="A659" s="2" t="inlineStr">
        <is>
          <t>DAL</t>
        </is>
      </c>
      <c r="B659" s="2" t="inlineStr">
        <is>
          <t>Industrials</t>
        </is>
      </c>
      <c r="C659" s="3" t="n">
        <v>-0.0077715696412382</v>
      </c>
      <c r="D659" s="2" t="n">
        <v>38680825505.3822</v>
      </c>
      <c r="E659" s="19">
        <f>SQRT(D659)</f>
        <v/>
      </c>
      <c r="F659" s="22">
        <f>D659/SUM($D$2:$D$2546)</f>
        <v/>
      </c>
      <c r="G659" s="22">
        <f>E659/SUM($E$2:$E$2546)</f>
        <v/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1</v>
      </c>
      <c r="O659" s="2" t="n">
        <v>0</v>
      </c>
      <c r="P659" s="2" t="n">
        <v>0</v>
      </c>
      <c r="Q659" s="2" t="n">
        <v>0</v>
      </c>
      <c r="R659" s="2" t="n">
        <v>0</v>
      </c>
      <c r="S659" s="3" t="n">
        <v>24.37860984922161</v>
      </c>
      <c r="T659" s="3" t="n">
        <v>1.998937781935352</v>
      </c>
      <c r="U659" s="3" t="n">
        <v>0.0008371525523254</v>
      </c>
      <c r="V659" s="3" t="n">
        <v>0.4508693848215139</v>
      </c>
      <c r="W659" s="3" t="n">
        <v>0.0338542514034834</v>
      </c>
      <c r="X659" s="3" t="n">
        <v>0.4713560509374727</v>
      </c>
      <c r="Y659" s="3" t="n">
        <v>0.0221198108182412</v>
      </c>
      <c r="Z659" s="3" t="n">
        <v>-1.356829014863253</v>
      </c>
      <c r="AA659" s="3" t="n">
        <v>-1.149015672235564</v>
      </c>
      <c r="AB659" s="3" t="n">
        <v>-1.155554220128524</v>
      </c>
      <c r="AC659" s="3" t="n">
        <v>0.2202641719426203</v>
      </c>
      <c r="AD659" s="3" t="inlineStr"/>
      <c r="AE659" s="3" t="n">
        <v>0.529185969556585</v>
      </c>
      <c r="AF659" s="3" t="n">
        <v>0.2052195112203505</v>
      </c>
      <c r="AG659" s="3" t="n">
        <v>1.331844003645009</v>
      </c>
      <c r="AH659" s="3" t="n">
        <v>0.2714458830282543</v>
      </c>
      <c r="AI659" s="3" t="n">
        <v>1.736009174311927</v>
      </c>
    </row>
    <row r="660">
      <c r="A660" s="2" t="inlineStr">
        <is>
          <t>DAN</t>
        </is>
      </c>
      <c r="B660" s="2" t="inlineStr">
        <is>
          <t>Consumer Discretionary</t>
        </is>
      </c>
      <c r="C660" s="3" t="n">
        <v>-0.0252777619029038</v>
      </c>
      <c r="D660" s="2" t="n">
        <v>2149456416.893005</v>
      </c>
      <c r="E660" s="19">
        <f>SQRT(D660)</f>
        <v/>
      </c>
      <c r="F660" s="22">
        <f>D660/SUM($D$2:$D$2546)</f>
        <v/>
      </c>
      <c r="G660" s="22">
        <f>E660/SUM($E$2:$E$2546)</f>
        <v/>
      </c>
      <c r="H660" s="2" t="n">
        <v>0</v>
      </c>
      <c r="I660" s="2" t="n">
        <v>1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3" t="n">
        <v>21.48848081776716</v>
      </c>
      <c r="T660" s="3" t="n">
        <v>1.59592503022209</v>
      </c>
      <c r="U660" s="3" t="n">
        <v>0.0016008189077208</v>
      </c>
      <c r="V660" s="3" t="n">
        <v>0.5601416202429249</v>
      </c>
      <c r="W660" s="3" t="n">
        <v>0.0303918789577949</v>
      </c>
      <c r="X660" s="3" t="n">
        <v>0.4910959041079659</v>
      </c>
      <c r="Y660" s="3" t="n">
        <v>0.0212580015567731</v>
      </c>
      <c r="Z660" s="3" t="n">
        <v>-0.781090263208374</v>
      </c>
      <c r="AA660" s="3" t="n">
        <v>-0.8719642884979913</v>
      </c>
      <c r="AB660" s="3" t="n">
        <v>-1.009771219711749</v>
      </c>
      <c r="AC660" s="3" t="n">
        <v>0.0502452616164749</v>
      </c>
      <c r="AD660" s="3" t="n">
        <v>0.0539671328473249</v>
      </c>
      <c r="AE660" s="3" t="n">
        <v>-0.3567567567567567</v>
      </c>
      <c r="AF660" s="3" t="n">
        <v>0.0442263395092639</v>
      </c>
      <c r="AG660" s="3" t="n">
        <v>2.19472066510285</v>
      </c>
      <c r="AH660" s="3" t="n">
        <v>0.4178646025310235</v>
      </c>
      <c r="AI660" s="3" t="n">
        <v>3.132890365448505</v>
      </c>
    </row>
    <row r="661">
      <c r="A661" s="2" t="inlineStr">
        <is>
          <t>DAR</t>
        </is>
      </c>
      <c r="B661" s="2" t="inlineStr">
        <is>
          <t>Consumer Staples</t>
        </is>
      </c>
      <c r="C661" s="3" t="n">
        <v>-0.0352472971560221</v>
      </c>
      <c r="D661" s="2" t="n">
        <v>5069863807.413597</v>
      </c>
      <c r="E661" s="19">
        <f>SQRT(D661)</f>
        <v/>
      </c>
      <c r="F661" s="22">
        <f>D661/SUM($D$2:$D$2546)</f>
        <v/>
      </c>
      <c r="G661" s="22">
        <f>E661/SUM($E$2:$E$2546)</f>
        <v/>
      </c>
      <c r="H661" s="2" t="n">
        <v>0</v>
      </c>
      <c r="I661" s="2" t="n">
        <v>0</v>
      </c>
      <c r="J661" s="2" t="n">
        <v>1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3" t="n">
        <v>22.34657979174563</v>
      </c>
      <c r="T661" s="3" t="n">
        <v>1.018254041648162</v>
      </c>
      <c r="U661" s="3" t="n">
        <v>-0.0001370770380313</v>
      </c>
      <c r="V661" s="3" t="n">
        <v>0.9098982093472376</v>
      </c>
      <c r="W661" s="3" t="n">
        <v>0.0279564959981387</v>
      </c>
      <c r="X661" s="3" t="n">
        <v>0.3772637372319882</v>
      </c>
      <c r="Y661" s="3" t="n">
        <v>0.025561028360853</v>
      </c>
      <c r="Z661" s="3" t="n">
        <v>-1.242065537949274</v>
      </c>
      <c r="AA661" s="3" t="n">
        <v>-1.095203027598286</v>
      </c>
      <c r="AB661" s="3" t="n">
        <v>-1.202299481289095</v>
      </c>
      <c r="AC661" s="3" t="n">
        <v>0.0099892229700419</v>
      </c>
      <c r="AD661" s="3" t="n">
        <v>0.1055042147715751</v>
      </c>
      <c r="AE661" s="3" t="n">
        <v>-0.2031966643502432</v>
      </c>
      <c r="AF661" s="3" t="n">
        <v>0.053451940687799</v>
      </c>
      <c r="AG661" s="3" t="n">
        <v>1.774910165092626</v>
      </c>
      <c r="AH661" s="3" t="n">
        <v>0.4103913510971518</v>
      </c>
      <c r="AI661" s="3" t="n">
        <v>1.851644895145522</v>
      </c>
    </row>
    <row r="662">
      <c r="A662" s="2" t="inlineStr">
        <is>
          <t>DASH</t>
        </is>
      </c>
      <c r="B662" s="2" t="inlineStr">
        <is>
          <t>Consumer Discretionary</t>
        </is>
      </c>
      <c r="C662" s="3" t="n">
        <v>-0.0269532085065383</v>
      </c>
      <c r="D662" s="2" t="n">
        <v>103290258401.3652</v>
      </c>
      <c r="E662" s="19">
        <f>SQRT(D662)</f>
        <v/>
      </c>
      <c r="F662" s="22">
        <f>D662/SUM($D$2:$D$2546)</f>
        <v/>
      </c>
      <c r="G662" s="22">
        <f>E662/SUM($E$2:$E$2546)</f>
        <v/>
      </c>
      <c r="H662" s="2" t="n">
        <v>0</v>
      </c>
      <c r="I662" s="2" t="n">
        <v>1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3" t="n">
        <v>25.36080890466929</v>
      </c>
      <c r="T662" s="3" t="n">
        <v>1.287465300626008</v>
      </c>
      <c r="U662" s="3" t="n">
        <v>0.0023624361330418</v>
      </c>
      <c r="V662" s="3" t="n">
        <v>0.0863876239453968</v>
      </c>
      <c r="W662" s="3" t="n">
        <v>0.0257338296762822</v>
      </c>
      <c r="X662" s="3" t="n">
        <v>0.4733370412037798</v>
      </c>
      <c r="Y662" s="3" t="n">
        <v>0.0226749410640315</v>
      </c>
      <c r="Z662" s="3" t="n">
        <v>-1.702547201362084</v>
      </c>
      <c r="AA662" s="3" t="n">
        <v>-1.585907617114213</v>
      </c>
      <c r="AB662" s="3" t="n">
        <v>-1.562475885076382</v>
      </c>
      <c r="AC662" s="3" t="n">
        <v>0.0110368588252552</v>
      </c>
      <c r="AD662" s="3" t="n">
        <v>0.0171942642751344</v>
      </c>
      <c r="AE662" s="3" t="n">
        <v>0.4318114874815905</v>
      </c>
      <c r="AF662" s="3" t="n">
        <v>0.2537173997664461</v>
      </c>
      <c r="AG662" s="3" t="n">
        <v>1.026343239353964</v>
      </c>
      <c r="AH662" s="3" t="n">
        <v>0.1917994100294985</v>
      </c>
      <c r="AI662" s="3" t="n">
        <v>1.304942283985207</v>
      </c>
    </row>
    <row r="663">
      <c r="A663" s="2" t="inlineStr">
        <is>
          <t>DAVE</t>
        </is>
      </c>
      <c r="B663" s="2" t="inlineStr">
        <is>
          <t>Financials</t>
        </is>
      </c>
      <c r="C663" s="3" t="n">
        <v>0.0028389612448173</v>
      </c>
      <c r="D663" s="2" t="n">
        <v>2443973166.96167</v>
      </c>
      <c r="E663" s="19">
        <f>SQRT(D663)</f>
        <v/>
      </c>
      <c r="F663" s="22">
        <f>D663/SUM($D$2:$D$2546)</f>
        <v/>
      </c>
      <c r="G663" s="22">
        <f>E663/SUM($E$2:$E$2546)</f>
        <v/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1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3" t="n">
        <v>21.61689089904723</v>
      </c>
      <c r="T663" s="3" t="n">
        <v>1.98769618422727</v>
      </c>
      <c r="U663" s="3" t="n">
        <v>0.0067103779839317</v>
      </c>
      <c r="V663" s="3" t="n">
        <v>0.0888201241054806</v>
      </c>
      <c r="W663" s="3" t="n">
        <v>0.0641942282105607</v>
      </c>
      <c r="X663" s="3" t="n">
        <v>1.247917454502153</v>
      </c>
      <c r="Y663" s="3" t="n">
        <v>0.0636249582767293</v>
      </c>
      <c r="Z663" s="3" t="n">
        <v>0.2282755609806784</v>
      </c>
      <c r="AA663" s="3" t="n">
        <v>-0.0110479524342195</v>
      </c>
      <c r="AB663" s="3" t="n">
        <v>-0.1999109501126451</v>
      </c>
      <c r="AC663" s="3" t="n">
        <v>0.0147955797914728</v>
      </c>
      <c r="AD663" s="3" t="n">
        <v>0.0174470000638385</v>
      </c>
      <c r="AE663" s="3" t="n">
        <v>0.4851330725107841</v>
      </c>
      <c r="AF663" s="3" t="n">
        <v>0.2640791684819817</v>
      </c>
      <c r="AG663" s="3" t="n">
        <v>1.030687734633862</v>
      </c>
      <c r="AH663" s="3" t="n">
        <v>0.2073450818702673</v>
      </c>
      <c r="AI663" s="3" t="n">
        <v>1.345504298073468</v>
      </c>
    </row>
    <row r="664">
      <c r="A664" s="2" t="inlineStr">
        <is>
          <t>DAWN</t>
        </is>
      </c>
      <c r="B664" s="2" t="inlineStr">
        <is>
          <t>Health Care</t>
        </is>
      </c>
      <c r="C664" s="3" t="n">
        <v>0.006420561660093</v>
      </c>
      <c r="D664" s="2" t="n">
        <v>637614871.3367596</v>
      </c>
      <c r="E664" s="19">
        <f>SQRT(D664)</f>
        <v/>
      </c>
      <c r="F664" s="22">
        <f>D664/SUM($D$2:$D$2546)</f>
        <v/>
      </c>
      <c r="G664" s="22">
        <f>E664/SUM($E$2:$E$2546)</f>
        <v/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1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3" t="n">
        <v>20.27324500909669</v>
      </c>
      <c r="T664" s="3" t="n">
        <v>1.101130129551218</v>
      </c>
      <c r="U664" s="3" t="n">
        <v>-0.0031309516792043</v>
      </c>
      <c r="V664" s="3" t="n">
        <v>0.72274663078962</v>
      </c>
      <c r="W664" s="3" t="n">
        <v>0.038221125987666</v>
      </c>
      <c r="X664" s="3" t="n">
        <v>2.658887901341464</v>
      </c>
      <c r="Y664" s="3" t="n">
        <v>0.0367977676087797</v>
      </c>
      <c r="Z664" s="3" t="n">
        <v>-0.8302072817553298</v>
      </c>
      <c r="AA664" s="3" t="n">
        <v>-1.119717710630928</v>
      </c>
      <c r="AB664" s="3" t="n">
        <v>-1.376639056304822</v>
      </c>
      <c r="AC664" s="3" t="n">
        <v>-0.1902214102154169</v>
      </c>
      <c r="AD664" s="3" t="n">
        <v>-0.1841738724722712</v>
      </c>
      <c r="AE664" s="3" t="n">
        <v>0.4165029469548134</v>
      </c>
      <c r="AF664" s="3" t="n">
        <v>1.2</v>
      </c>
      <c r="AG664" s="3" t="n">
        <v>1.004469782823642</v>
      </c>
      <c r="AH664" s="3" t="n">
        <v>0.0057857146985667</v>
      </c>
      <c r="AI664" s="3" t="n">
        <v>1.006184439516182</v>
      </c>
    </row>
    <row r="665">
      <c r="A665" s="2" t="inlineStr">
        <is>
          <t>DAY</t>
        </is>
      </c>
      <c r="B665" s="2" t="inlineStr">
        <is>
          <t>Industrials</t>
        </is>
      </c>
      <c r="C665" s="3" t="n">
        <v>-0.0003744001866106</v>
      </c>
      <c r="D665" s="2" t="n">
        <v>8550668121.928795</v>
      </c>
      <c r="E665" s="19">
        <f>SQRT(D665)</f>
        <v/>
      </c>
      <c r="F665" s="22">
        <f>D665/SUM($D$2:$D$2546)</f>
        <v/>
      </c>
      <c r="G665" s="22">
        <f>E665/SUM($E$2:$E$2546)</f>
        <v/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1</v>
      </c>
      <c r="O665" s="2" t="n">
        <v>0</v>
      </c>
      <c r="P665" s="2" t="n">
        <v>0</v>
      </c>
      <c r="Q665" s="2" t="n">
        <v>0</v>
      </c>
      <c r="R665" s="2" t="n">
        <v>0</v>
      </c>
      <c r="S665" s="3" t="n">
        <v>22.86927525975773</v>
      </c>
      <c r="T665" s="3" t="n">
        <v>1.40635910005471</v>
      </c>
      <c r="U665" s="3" t="n">
        <v>-0.0009106898879384</v>
      </c>
      <c r="V665" s="3" t="n">
        <v>0.3160337837308595</v>
      </c>
      <c r="W665" s="3" t="n">
        <v>0.0251914631804593</v>
      </c>
      <c r="X665" s="3" t="n">
        <v>0.5535728139063859</v>
      </c>
      <c r="Y665" s="3" t="n">
        <v>0.019623925328231</v>
      </c>
      <c r="Z665" s="3" t="n">
        <v>-1.458231761169482</v>
      </c>
      <c r="AA665" s="3" t="n">
        <v>-1.430804404131271</v>
      </c>
      <c r="AB665" s="3" t="n">
        <v>-1.487378857504115</v>
      </c>
      <c r="AC665" s="3" t="n">
        <v>0.0099641336542461</v>
      </c>
      <c r="AD665" s="3" t="n">
        <v>0.0348510778047574</v>
      </c>
      <c r="AE665" s="3" t="n">
        <v>0.7388888888888888</v>
      </c>
      <c r="AF665" s="3" t="n">
        <v>0.1785609927670857</v>
      </c>
      <c r="AG665" s="3" t="n">
        <v>1.073888962943106</v>
      </c>
      <c r="AH665" s="3" t="n">
        <v>0.1446216826651609</v>
      </c>
      <c r="AI665" s="3" t="n">
        <v>1.233800836324612</v>
      </c>
    </row>
    <row r="666">
      <c r="A666" s="2" t="inlineStr">
        <is>
          <t>DBD</t>
        </is>
      </c>
      <c r="B666" s="2" t="inlineStr">
        <is>
          <t>Information Technology</t>
        </is>
      </c>
      <c r="C666" s="3" t="n">
        <v>0.0070762990560044</v>
      </c>
      <c r="D666" s="2" t="n">
        <v>2222328952.922638</v>
      </c>
      <c r="E666" s="19">
        <f>SQRT(D666)</f>
        <v/>
      </c>
      <c r="F666" s="22">
        <f>D666/SUM($D$2:$D$2546)</f>
        <v/>
      </c>
      <c r="G666" s="22">
        <f>E666/SUM($E$2:$E$2546)</f>
        <v/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1</v>
      </c>
      <c r="P666" s="2" t="n">
        <v>0</v>
      </c>
      <c r="Q666" s="2" t="n">
        <v>0</v>
      </c>
      <c r="R666" s="2" t="n">
        <v>0</v>
      </c>
      <c r="S666" s="3" t="n">
        <v>21.52182156082602</v>
      </c>
      <c r="T666" s="3" t="n">
        <v>1.183236964715977</v>
      </c>
      <c r="U666" s="3" t="n">
        <v>0.0020066115727318</v>
      </c>
      <c r="V666" s="3" t="n">
        <v>0.493716287391678</v>
      </c>
      <c r="W666" s="3" t="n">
        <v>0.021750324410286</v>
      </c>
      <c r="X666" s="3" t="n">
        <v>0.3416024673944897</v>
      </c>
      <c r="Y666" s="3" t="n">
        <v>0.014030868905275</v>
      </c>
      <c r="Z666" s="3" t="n">
        <v>-2.187868683117616</v>
      </c>
      <c r="AA666" s="3" t="n">
        <v>-2.0546138842889</v>
      </c>
      <c r="AB666" s="3" t="n">
        <v>-2.333048362440554</v>
      </c>
      <c r="AC666" s="3" t="n">
        <v>0.0219589453378726</v>
      </c>
      <c r="AD666" s="3" t="n">
        <v>0.0781162481691535</v>
      </c>
      <c r="AE666" s="3" t="n">
        <v>0.0970488081725312</v>
      </c>
      <c r="AF666" s="3" t="n">
        <v>-0.0207924799856076</v>
      </c>
      <c r="AG666" s="3" t="n">
        <v>1.418974877133058</v>
      </c>
      <c r="AH666" s="3" t="n">
        <v>0.284232198721891</v>
      </c>
      <c r="AI666" s="3" t="n">
        <v>1.848614655486693</v>
      </c>
    </row>
    <row r="667">
      <c r="A667" s="2" t="inlineStr">
        <is>
          <t>DBI</t>
        </is>
      </c>
      <c r="B667" s="2" t="inlineStr">
        <is>
          <t>Consumer Discretionary</t>
        </is>
      </c>
      <c r="C667" s="3" t="n">
        <v>0.0295880408495747</v>
      </c>
      <c r="D667" s="2" t="n">
        <v>136123355.0127416</v>
      </c>
      <c r="E667" s="19">
        <f>SQRT(D667)</f>
        <v/>
      </c>
      <c r="F667" s="22">
        <f>D667/SUM($D$2:$D$2546)</f>
        <v/>
      </c>
      <c r="G667" s="22">
        <f>E667/SUM($E$2:$E$2546)</f>
        <v/>
      </c>
      <c r="H667" s="2" t="n">
        <v>0</v>
      </c>
      <c r="I667" s="2" t="n">
        <v>1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3" t="n">
        <v>18.72907205475681</v>
      </c>
      <c r="T667" s="3" t="n">
        <v>2.306259089120779</v>
      </c>
      <c r="U667" s="3" t="n">
        <v>-0.0036086239150647</v>
      </c>
      <c r="V667" s="3" t="n">
        <v>2.062812806617325</v>
      </c>
      <c r="W667" s="3" t="n">
        <v>0.059295184759254</v>
      </c>
      <c r="X667" s="3" t="n">
        <v>1.50418626921616</v>
      </c>
      <c r="Y667" s="3" t="n">
        <v>0.0549902657867797</v>
      </c>
      <c r="Z667" s="3" t="n">
        <v>-0.6789387960380188</v>
      </c>
      <c r="AA667" s="3" t="n">
        <v>-0.2650191474202854</v>
      </c>
      <c r="AB667" s="3" t="n">
        <v>-0.0579721105017837</v>
      </c>
      <c r="AC667" s="3" t="n">
        <v>0.3181526050099649</v>
      </c>
      <c r="AD667" s="3" t="n">
        <v>0.7550504466362843</v>
      </c>
      <c r="AE667" s="3" t="n">
        <v>-0.6692265983873156</v>
      </c>
      <c r="AF667" s="3" t="n">
        <v>-0.025481077739889</v>
      </c>
      <c r="AG667" s="3" t="n">
        <v>4.743611814095388</v>
      </c>
      <c r="AH667" s="3" t="n">
        <v>0.6402319216231409</v>
      </c>
      <c r="AI667" s="3" t="n">
        <v>2.814809275027867</v>
      </c>
    </row>
    <row r="668">
      <c r="A668" s="2" t="inlineStr">
        <is>
          <t>DBRG</t>
        </is>
      </c>
      <c r="B668" s="2" t="inlineStr">
        <is>
          <t>Financials</t>
        </is>
      </c>
      <c r="C668" s="3" t="n">
        <v>-0.0237791517593465</v>
      </c>
      <c r="D668" s="2" t="n">
        <v>2095726030.793142</v>
      </c>
      <c r="E668" s="19">
        <f>SQRT(D668)</f>
        <v/>
      </c>
      <c r="F668" s="22">
        <f>D668/SUM($D$2:$D$2546)</f>
        <v/>
      </c>
      <c r="G668" s="22">
        <f>E668/SUM($E$2:$E$2546)</f>
        <v/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1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3" t="n">
        <v>21.46316588436239</v>
      </c>
      <c r="T668" s="3" t="n">
        <v>1.686225420492977</v>
      </c>
      <c r="U668" s="3" t="n">
        <v>-0.0009923393956969</v>
      </c>
      <c r="V668" s="3" t="n">
        <v>0.9631654950795608</v>
      </c>
      <c r="W668" s="3" t="n">
        <v>0.0334922003136228</v>
      </c>
      <c r="X668" s="3" t="n">
        <v>0.6443699029563946</v>
      </c>
      <c r="Y668" s="3" t="n">
        <v>0.0266962867466153</v>
      </c>
      <c r="Z668" s="3" t="n">
        <v>-1.495604867435868</v>
      </c>
      <c r="AA668" s="3" t="n">
        <v>-1.15440121077532</v>
      </c>
      <c r="AB668" s="3" t="n">
        <v>-1.180885105089452</v>
      </c>
      <c r="AC668" s="3" t="n">
        <v>0.0603552173048734</v>
      </c>
      <c r="AD668" s="3" t="n">
        <v>0.0767409468780294</v>
      </c>
      <c r="AE668" s="3" t="n">
        <v>0.7962732919254658</v>
      </c>
      <c r="AF668" s="3" t="n">
        <v>0.1377768446847541</v>
      </c>
      <c r="AG668" s="3" t="n">
        <v>1.521376355470698</v>
      </c>
      <c r="AH668" s="3" t="n">
        <v>0.0983344682141923</v>
      </c>
      <c r="AI668" s="3" t="n">
        <v>1.541315441774241</v>
      </c>
    </row>
    <row r="669">
      <c r="A669" s="2" t="inlineStr">
        <is>
          <t>DBX</t>
        </is>
      </c>
      <c r="B669" s="2" t="inlineStr">
        <is>
          <t>Information Technology</t>
        </is>
      </c>
      <c r="C669" s="3" t="n">
        <v>-0.0143217495478583</v>
      </c>
      <c r="D669" s="2" t="n">
        <v>4906517183.948442</v>
      </c>
      <c r="E669" s="19">
        <f>SQRT(D669)</f>
        <v/>
      </c>
      <c r="F669" s="22">
        <f>D669/SUM($D$2:$D$2546)</f>
        <v/>
      </c>
      <c r="G669" s="22">
        <f>E669/SUM($E$2:$E$2546)</f>
        <v/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1</v>
      </c>
      <c r="P669" s="2" t="n">
        <v>0</v>
      </c>
      <c r="Q669" s="2" t="n">
        <v>0</v>
      </c>
      <c r="R669" s="2" t="n">
        <v>0</v>
      </c>
      <c r="S669" s="3" t="n">
        <v>22.31383019588706</v>
      </c>
      <c r="T669" s="3" t="n">
        <v>0.8512623201074269</v>
      </c>
      <c r="U669" s="3" t="n">
        <v>-0.0002790385157907</v>
      </c>
      <c r="V669" s="3" t="n">
        <v>-0.2660746821127852</v>
      </c>
      <c r="W669" s="3" t="n">
        <v>0.0182230759025011</v>
      </c>
      <c r="X669" s="3" t="n">
        <v>0.3363683343422295</v>
      </c>
      <c r="Y669" s="3" t="n">
        <v>0.013642432932275</v>
      </c>
      <c r="Z669" s="3" t="n">
        <v>-0.9015929715918926</v>
      </c>
      <c r="AA669" s="3" t="n">
        <v>-0.8684547602943761</v>
      </c>
      <c r="AB669" s="3" t="n">
        <v>-0.8806145417868088</v>
      </c>
      <c r="AC669" s="3" t="n">
        <v>0.1023944238172832</v>
      </c>
      <c r="AD669" s="3" t="n">
        <v>0.1341888707032231</v>
      </c>
      <c r="AE669" s="3" t="n">
        <v>0.1126213592233009</v>
      </c>
      <c r="AF669" s="3" t="n">
        <v>0.0565470071124352</v>
      </c>
      <c r="AG669" s="3" t="n">
        <v>1.336226275818814</v>
      </c>
      <c r="AH669" s="3" t="n">
        <v>1.094912571058502</v>
      </c>
      <c r="AI669" s="3" t="inlineStr"/>
    </row>
    <row r="670">
      <c r="A670" s="2" t="inlineStr">
        <is>
          <t>DC</t>
        </is>
      </c>
      <c r="B670" s="2" t="inlineStr">
        <is>
          <t>Materials</t>
        </is>
      </c>
      <c r="C670" s="3" t="n">
        <v>-0.0124534492388054</v>
      </c>
      <c r="D670" s="2" t="n">
        <v>457578855.439394</v>
      </c>
      <c r="E670" s="19">
        <f>SQRT(D670)</f>
        <v/>
      </c>
      <c r="F670" s="22">
        <f>D670/SUM($D$2:$D$2546)</f>
        <v/>
      </c>
      <c r="G670" s="22">
        <f>E670/SUM($E$2:$E$2546)</f>
        <v/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</v>
      </c>
      <c r="Q670" s="2" t="n">
        <v>0</v>
      </c>
      <c r="R670" s="2" t="n">
        <v>0</v>
      </c>
      <c r="S670" s="3" t="n">
        <v>19.94145978944346</v>
      </c>
      <c r="T670" s="3" t="n">
        <v>0.1513901550136236</v>
      </c>
      <c r="U670" s="3" t="n">
        <v>0.0028175968920242</v>
      </c>
      <c r="V670" s="3" t="n">
        <v>0.2721934318411628</v>
      </c>
      <c r="W670" s="3" t="n">
        <v>0.0321562862434052</v>
      </c>
      <c r="X670" s="3" t="n">
        <v>0.5443678624980955</v>
      </c>
      <c r="Y670" s="3" t="n">
        <v>0.0308261815597192</v>
      </c>
      <c r="Z670" s="3" t="n">
        <v>-2.095911049008283</v>
      </c>
      <c r="AA670" s="3" t="n">
        <v>-2.079217549484061</v>
      </c>
      <c r="AB670" s="3" t="n">
        <v>-2.48628134600141</v>
      </c>
      <c r="AC670" s="3" t="n">
        <v>-0.0565236607691669</v>
      </c>
      <c r="AD670" s="3" t="n">
        <v>-0.0561133183816899</v>
      </c>
      <c r="AE670" s="3" t="n">
        <v>-0.7229062556401834</v>
      </c>
      <c r="AF670" s="3" t="inlineStr"/>
      <c r="AG670" s="3" t="n">
        <v>1.00029665706443</v>
      </c>
      <c r="AH670" s="3" t="n">
        <v>0.0021479525997827</v>
      </c>
      <c r="AI670" s="3" t="n">
        <v>1.001089875910758</v>
      </c>
    </row>
    <row r="671">
      <c r="A671" s="2" t="inlineStr">
        <is>
          <t>DCGO</t>
        </is>
      </c>
      <c r="B671" s="2" t="inlineStr">
        <is>
          <t>Health Care</t>
        </is>
      </c>
      <c r="C671" s="3" t="n">
        <v>-0.0595414076415345</v>
      </c>
      <c r="D671" s="2" t="n">
        <v>169217135.425642</v>
      </c>
      <c r="E671" s="19">
        <f>SQRT(D671)</f>
        <v/>
      </c>
      <c r="F671" s="22">
        <f>D671/SUM($D$2:$D$2546)</f>
        <v/>
      </c>
      <c r="G671" s="22">
        <f>E671/SUM($E$2:$E$2546)</f>
        <v/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1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3" t="n">
        <v>18.94669327320981</v>
      </c>
      <c r="T671" s="3" t="n">
        <v>1.203279949269192</v>
      </c>
      <c r="U671" s="3" t="n">
        <v>-0.0046945586638007</v>
      </c>
      <c r="V671" s="3" t="n">
        <v>1.756782546000673</v>
      </c>
      <c r="W671" s="3" t="n">
        <v>0.0506824332550146</v>
      </c>
      <c r="X671" s="3" t="n">
        <v>4.803051462285708</v>
      </c>
      <c r="Y671" s="3" t="n">
        <v>0.06310512874800719</v>
      </c>
      <c r="Z671" s="3" t="n">
        <v>-2.192346284860508</v>
      </c>
      <c r="AA671" s="3" t="n">
        <v>-1.819580592501654</v>
      </c>
      <c r="AB671" s="3" t="n">
        <v>-1.83216129081723</v>
      </c>
      <c r="AC671" s="3" t="n">
        <v>-0.2636906947264067</v>
      </c>
      <c r="AD671" s="3" t="n">
        <v>-0.1695865606507097</v>
      </c>
      <c r="AE671" s="3" t="n">
        <v>-0.2505494505494505</v>
      </c>
      <c r="AF671" s="3" t="n">
        <v>0.2154480971518062</v>
      </c>
      <c r="AG671" s="3" t="n">
        <v>1.000012735116893</v>
      </c>
      <c r="AH671" s="3" t="n">
        <v>0.1480717547221085</v>
      </c>
      <c r="AI671" s="3" t="n">
        <v>1.000007249113968</v>
      </c>
    </row>
    <row r="672">
      <c r="A672" s="2" t="inlineStr">
        <is>
          <t>DCI</t>
        </is>
      </c>
      <c r="B672" s="2" t="inlineStr">
        <is>
          <t>Industrials</t>
        </is>
      </c>
      <c r="C672" s="3" t="n">
        <v>-0.0190659949336288</v>
      </c>
      <c r="D672" s="2" t="n">
        <v>8705469210.286995</v>
      </c>
      <c r="E672" s="19">
        <f>SQRT(D672)</f>
        <v/>
      </c>
      <c r="F672" s="22">
        <f>D672/SUM($D$2:$D$2546)</f>
        <v/>
      </c>
      <c r="G672" s="22">
        <f>E672/SUM($E$2:$E$2546)</f>
        <v/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1</v>
      </c>
      <c r="O672" s="2" t="n">
        <v>0</v>
      </c>
      <c r="P672" s="2" t="n">
        <v>0</v>
      </c>
      <c r="Q672" s="2" t="n">
        <v>0</v>
      </c>
      <c r="R672" s="2" t="n">
        <v>0</v>
      </c>
      <c r="S672" s="3" t="n">
        <v>22.88721730995312</v>
      </c>
      <c r="T672" s="3" t="n">
        <v>0.8903732218366956</v>
      </c>
      <c r="U672" s="3" t="n">
        <v>6.262790463731442e-05</v>
      </c>
      <c r="V672" s="3" t="n">
        <v>0.1669640044539405</v>
      </c>
      <c r="W672" s="3" t="n">
        <v>0.0137531421446206</v>
      </c>
      <c r="X672" s="3" t="n">
        <v>0.1709315455549995</v>
      </c>
      <c r="Y672" s="3" t="n">
        <v>0.008128329521594899</v>
      </c>
      <c r="Z672" s="3" t="n">
        <v>-2.423548118935177</v>
      </c>
      <c r="AA672" s="3" t="n">
        <v>-2.334776155878128</v>
      </c>
      <c r="AB672" s="3" t="n">
        <v>-2.260806765808182</v>
      </c>
      <c r="AC672" s="3" t="n">
        <v>0.0525187085217348</v>
      </c>
      <c r="AD672" s="3" t="n">
        <v>0.0637300513732688</v>
      </c>
      <c r="AE672" s="3" t="n">
        <v>0.0552631578947368</v>
      </c>
      <c r="AF672" s="3" t="n">
        <v>0.0373439127766757</v>
      </c>
      <c r="AG672" s="3" t="n">
        <v>1.072414247270564</v>
      </c>
      <c r="AH672" s="3" t="n">
        <v>0.2244726588741099</v>
      </c>
      <c r="AI672" s="3" t="n">
        <v>1.433711730306158</v>
      </c>
    </row>
    <row r="673">
      <c r="A673" s="2" t="inlineStr">
        <is>
          <t>DCO</t>
        </is>
      </c>
      <c r="B673" s="2" t="inlineStr">
        <is>
          <t>Industrials</t>
        </is>
      </c>
      <c r="C673" s="3" t="n">
        <v>-0.009792282874922001</v>
      </c>
      <c r="D673" s="2" t="n">
        <v>1380417371.842346</v>
      </c>
      <c r="E673" s="19">
        <f>SQRT(D673)</f>
        <v/>
      </c>
      <c r="F673" s="22">
        <f>D673/SUM($D$2:$D$2546)</f>
        <v/>
      </c>
      <c r="G673" s="22">
        <f>E673/SUM($E$2:$E$2546)</f>
        <v/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1</v>
      </c>
      <c r="O673" s="2" t="n">
        <v>0</v>
      </c>
      <c r="P673" s="2" t="n">
        <v>0</v>
      </c>
      <c r="Q673" s="2" t="n">
        <v>0</v>
      </c>
      <c r="R673" s="2" t="n">
        <v>0</v>
      </c>
      <c r="S673" s="3" t="n">
        <v>21.04565173375277</v>
      </c>
      <c r="T673" s="3" t="n">
        <v>0.737675913165819</v>
      </c>
      <c r="U673" s="3" t="n">
        <v>0.0021535119847613</v>
      </c>
      <c r="V673" s="3" t="n">
        <v>0.5127659318393738</v>
      </c>
      <c r="W673" s="3" t="n">
        <v>0.0186395033714998</v>
      </c>
      <c r="X673" s="3" t="n">
        <v>0.3528701946264913</v>
      </c>
      <c r="Y673" s="3" t="n">
        <v>0.0162988519067126</v>
      </c>
      <c r="Z673" s="3" t="n">
        <v>-1.570499927738205</v>
      </c>
      <c r="AA673" s="3" t="n">
        <v>-1.686538933440656</v>
      </c>
      <c r="AB673" s="3" t="n">
        <v>-2.015023594767456</v>
      </c>
      <c r="AC673" s="3" t="n">
        <v>0.036374506018412</v>
      </c>
      <c r="AD673" s="3" t="n">
        <v>0.0603469658519437</v>
      </c>
      <c r="AE673" s="3" t="n">
        <v>-0.6805620608899301</v>
      </c>
      <c r="AF673" s="3" t="n">
        <v>0.0645004485621712</v>
      </c>
      <c r="AG673" s="3" t="n">
        <v>1.157984102814454</v>
      </c>
      <c r="AH673" s="3" t="n">
        <v>0.2246634251698981</v>
      </c>
      <c r="AI673" s="3" t="n">
        <v>1.308101792659547</v>
      </c>
    </row>
    <row r="674">
      <c r="A674" s="2" t="inlineStr">
        <is>
          <t>DCOM</t>
        </is>
      </c>
      <c r="B674" s="2" t="inlineStr">
        <is>
          <t>Financials</t>
        </is>
      </c>
      <c r="C674" s="3" t="n">
        <v>-0.0077743003091886</v>
      </c>
      <c r="D674" s="2" t="n">
        <v>1280652138.046265</v>
      </c>
      <c r="E674" s="19">
        <f>SQRT(D674)</f>
        <v/>
      </c>
      <c r="F674" s="22">
        <f>D674/SUM($D$2:$D$2546)</f>
        <v/>
      </c>
      <c r="G674" s="22">
        <f>E674/SUM($E$2:$E$2546)</f>
        <v/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1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3" t="n">
        <v>20.97063526798426</v>
      </c>
      <c r="T674" s="3" t="n">
        <v>0.9715017673072428</v>
      </c>
      <c r="U674" s="3" t="n">
        <v>0.0006773178653178</v>
      </c>
      <c r="V674" s="3" t="n">
        <v>1.117404139256045</v>
      </c>
      <c r="W674" s="3" t="n">
        <v>0.0211385201211915</v>
      </c>
      <c r="X674" s="3" t="n">
        <v>0.4412591964484613</v>
      </c>
      <c r="Y674" s="3" t="n">
        <v>0.0157064329840419</v>
      </c>
      <c r="Z674" s="3" t="n">
        <v>-2.1093494997577</v>
      </c>
      <c r="AA674" s="3" t="n">
        <v>-2.112920226136595</v>
      </c>
      <c r="AB674" s="3" t="n">
        <v>-2.030746195971123</v>
      </c>
      <c r="AC674" s="3" t="n">
        <v>0.0927558674764096</v>
      </c>
      <c r="AD674" s="3" t="n">
        <v>0.0934898685154693</v>
      </c>
      <c r="AE674" s="3" t="n">
        <v>-0.3166297117516629</v>
      </c>
      <c r="AF674" s="3" t="n">
        <v>-0.08675254551480149</v>
      </c>
      <c r="AG674" s="3" t="n">
        <v>1.388070253611716</v>
      </c>
      <c r="AH674" s="3" t="n">
        <v>0.0582753932925509</v>
      </c>
      <c r="AI674" s="3" t="n">
        <v>1.347296237751624</v>
      </c>
    </row>
    <row r="675">
      <c r="A675" s="2" t="inlineStr">
        <is>
          <t>DD</t>
        </is>
      </c>
      <c r="B675" s="2" t="inlineStr">
        <is>
          <t>Materials</t>
        </is>
      </c>
      <c r="C675" s="3" t="n">
        <v>-0.005013293869161</v>
      </c>
      <c r="D675" s="2" t="n">
        <v>12836773955.61276</v>
      </c>
      <c r="E675" s="19">
        <f>SQRT(D675)</f>
        <v/>
      </c>
      <c r="F675" s="22">
        <f>D675/SUM($D$2:$D$2546)</f>
        <v/>
      </c>
      <c r="G675" s="22">
        <f>E675/SUM($E$2:$E$2546)</f>
        <v/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1</v>
      </c>
      <c r="Q675" s="2" t="n">
        <v>0</v>
      </c>
      <c r="R675" s="2" t="n">
        <v>0</v>
      </c>
      <c r="S675" s="3" t="n">
        <v>23.2755798540769</v>
      </c>
      <c r="T675" s="3" t="n">
        <v>1.42395516862448</v>
      </c>
      <c r="U675" s="3" t="n">
        <v>0.0001249619163122</v>
      </c>
      <c r="V675" s="3" t="n">
        <v>1.79671310562538</v>
      </c>
      <c r="W675" s="3" t="n">
        <v>0.0219880348446834</v>
      </c>
      <c r="X675" s="3" t="n">
        <v>0.363272210223911</v>
      </c>
      <c r="Y675" s="3" t="n">
        <v>0.0142585855526397</v>
      </c>
      <c r="Z675" s="3" t="n">
        <v>-0.9304127060015656</v>
      </c>
      <c r="AA675" s="3" t="n">
        <v>-1.057432731673324</v>
      </c>
      <c r="AB675" s="3" t="n">
        <v>-1.187440770524886</v>
      </c>
      <c r="AC675" s="3" t="n">
        <v>0.0183846814484733</v>
      </c>
      <c r="AD675" s="3" t="n">
        <v>0.0620093492923084</v>
      </c>
      <c r="AE675" s="3" t="n">
        <v>-0.2962241169305724</v>
      </c>
      <c r="AF675" s="3" t="n">
        <v>-0.0119031916381877</v>
      </c>
      <c r="AG675" s="3" t="n">
        <v>1.414901751671903</v>
      </c>
      <c r="AH675" s="3" t="n">
        <v>0.1962581033398069</v>
      </c>
      <c r="AI675" s="3" t="n">
        <v>1.230922650017343</v>
      </c>
    </row>
    <row r="676">
      <c r="A676" s="2" t="inlineStr">
        <is>
          <t>DDD</t>
        </is>
      </c>
      <c r="B676" s="2" t="inlineStr">
        <is>
          <t>Industrials</t>
        </is>
      </c>
      <c r="C676" s="3" t="n">
        <v>-0.1087042099240223</v>
      </c>
      <c r="D676" s="2" t="n">
        <v>340316741.2166061</v>
      </c>
      <c r="E676" s="19">
        <f>SQRT(D676)</f>
        <v/>
      </c>
      <c r="F676" s="22">
        <f>D676/SUM($D$2:$D$2546)</f>
        <v/>
      </c>
      <c r="G676" s="22">
        <f>E676/SUM($E$2:$E$2546)</f>
        <v/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1</v>
      </c>
      <c r="O676" s="2" t="n">
        <v>0</v>
      </c>
      <c r="P676" s="2" t="n">
        <v>0</v>
      </c>
      <c r="Q676" s="2" t="n">
        <v>0</v>
      </c>
      <c r="R676" s="2" t="n">
        <v>0</v>
      </c>
      <c r="S676" s="3" t="n">
        <v>19.64538733372569</v>
      </c>
      <c r="T676" s="3" t="n">
        <v>1.801522436629349</v>
      </c>
      <c r="U676" s="3" t="n">
        <v>-0.0035702194497972</v>
      </c>
      <c r="V676" s="3" t="n">
        <v>0.7088866658089289</v>
      </c>
      <c r="W676" s="3" t="n">
        <v>0.0678594364584623</v>
      </c>
      <c r="X676" s="3" t="n">
        <v>1.296758314183769</v>
      </c>
      <c r="Y676" s="3" t="n">
        <v>0.06892055488556539</v>
      </c>
      <c r="Z676" s="3" t="n">
        <v>-0.5147840883123348</v>
      </c>
      <c r="AA676" s="3" t="n">
        <v>-0.4320791585280912</v>
      </c>
      <c r="AB676" s="3" t="n">
        <v>-0.7105995725243225</v>
      </c>
      <c r="AC676" s="3" t="n">
        <v>1.22751528034324</v>
      </c>
      <c r="AD676" s="3" t="n">
        <v>1.288576043694796</v>
      </c>
      <c r="AE676" s="3" t="n">
        <v>-0.7440860215053764</v>
      </c>
      <c r="AF676" s="3" t="n">
        <v>-0.1107694081254263</v>
      </c>
      <c r="AG676" s="3" t="n">
        <v>1.36037897977502</v>
      </c>
      <c r="AH676" s="3" t="n">
        <v>0.3136461374106055</v>
      </c>
      <c r="AI676" s="3" t="n">
        <v>1.508373195825008</v>
      </c>
    </row>
    <row r="677">
      <c r="A677" s="2" t="inlineStr">
        <is>
          <t>DDOG</t>
        </is>
      </c>
      <c r="B677" s="2" t="inlineStr">
        <is>
          <t>Information Technology</t>
        </is>
      </c>
      <c r="C677" s="3" t="n">
        <v>-0.0330955452096164</v>
      </c>
      <c r="D677" s="2" t="n">
        <v>41887818723.81358</v>
      </c>
      <c r="E677" s="19">
        <f>SQRT(D677)</f>
        <v/>
      </c>
      <c r="F677" s="22">
        <f>D677/SUM($D$2:$D$2546)</f>
        <v/>
      </c>
      <c r="G677" s="22">
        <f>E677/SUM($E$2:$E$2546)</f>
        <v/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1</v>
      </c>
      <c r="P677" s="2" t="n">
        <v>0</v>
      </c>
      <c r="Q677" s="2" t="n">
        <v>0</v>
      </c>
      <c r="R677" s="2" t="n">
        <v>0</v>
      </c>
      <c r="S677" s="3" t="n">
        <v>24.45826089902449</v>
      </c>
      <c r="T677" s="3" t="n">
        <v>1.328234454940664</v>
      </c>
      <c r="U677" s="3" t="n">
        <v>0.00083525057283</v>
      </c>
      <c r="V677" s="3" t="n">
        <v>0.0762932302842302</v>
      </c>
      <c r="W677" s="3" t="n">
        <v>0.0290430926537537</v>
      </c>
      <c r="X677" s="3" t="n">
        <v>0.5442682170993841</v>
      </c>
      <c r="Y677" s="3" t="n">
        <v>0.0250076742768806</v>
      </c>
      <c r="Z677" s="3" t="n">
        <v>-0.9800844126233516</v>
      </c>
      <c r="AA677" s="3" t="n">
        <v>-0.7952564692408389</v>
      </c>
      <c r="AB677" s="3" t="n">
        <v>-1.107420458781536</v>
      </c>
      <c r="AC677" s="3" t="n">
        <v>0.0002527703834332</v>
      </c>
      <c r="AD677" s="3" t="n">
        <v>0.0002707230967258</v>
      </c>
      <c r="AE677" s="3" t="n">
        <v>0.9333333333333332</v>
      </c>
      <c r="AF677" s="3" t="n">
        <v>0.2884171633727213</v>
      </c>
      <c r="AG677" s="3" t="n">
        <v>1.023428219226944</v>
      </c>
      <c r="AH677" s="3" t="n">
        <v>0.2171653858407551</v>
      </c>
      <c r="AI677" s="3" t="n">
        <v>1.307081233022411</v>
      </c>
    </row>
    <row r="678">
      <c r="A678" s="2" t="inlineStr">
        <is>
          <t>DDS</t>
        </is>
      </c>
      <c r="B678" s="2" t="inlineStr">
        <is>
          <t>Consumer Discretionary</t>
        </is>
      </c>
      <c r="C678" s="3" t="n">
        <v>0.0016053612143637</v>
      </c>
      <c r="D678" s="2" t="n">
        <v>5545402380.053833</v>
      </c>
      <c r="E678" s="19">
        <f>SQRT(D678)</f>
        <v/>
      </c>
      <c r="F678" s="22">
        <f>D678/SUM($D$2:$D$2546)</f>
        <v/>
      </c>
      <c r="G678" s="22">
        <f>E678/SUM($E$2:$E$2546)</f>
        <v/>
      </c>
      <c r="H678" s="2" t="n">
        <v>0</v>
      </c>
      <c r="I678" s="2" t="n">
        <v>1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3" t="n">
        <v>22.43623502140157</v>
      </c>
      <c r="T678" s="3" t="n">
        <v>1.198116694615412</v>
      </c>
      <c r="U678" s="3" t="n">
        <v>0.0004999429657862</v>
      </c>
      <c r="V678" s="3" t="n">
        <v>0.3460726325113615</v>
      </c>
      <c r="W678" s="3" t="n">
        <v>0.0270896846132496</v>
      </c>
      <c r="X678" s="3" t="n">
        <v>0.3907201669497317</v>
      </c>
      <c r="Y678" s="3" t="n">
        <v>0.0222788201000951</v>
      </c>
      <c r="Z678" s="3" t="n">
        <v>-1.560612497612655</v>
      </c>
      <c r="AA678" s="3" t="n">
        <v>-1.427325158739196</v>
      </c>
      <c r="AB678" s="3" t="n">
        <v>-1.334619805588048</v>
      </c>
      <c r="AC678" s="3" t="n">
        <v>0.0525372155225229</v>
      </c>
      <c r="AD678" s="3" t="n">
        <v>0.0847505677298457</v>
      </c>
      <c r="AE678" s="3" t="n">
        <v>-0.0488062442607897</v>
      </c>
      <c r="AF678" s="3" t="n">
        <v>-0.0033066553522185</v>
      </c>
      <c r="AG678" s="3" t="n">
        <v>1.076752049865833</v>
      </c>
      <c r="AH678" s="3" t="n">
        <v>0.1495817719386191</v>
      </c>
      <c r="AI678" s="3" t="n">
        <v>1.22178017749876</v>
      </c>
    </row>
    <row r="679">
      <c r="A679" s="2" t="inlineStr">
        <is>
          <t>DE</t>
        </is>
      </c>
      <c r="B679" s="2" t="inlineStr">
        <is>
          <t>Industrials</t>
        </is>
      </c>
      <c r="C679" s="3" t="n">
        <v>-0.06996132476035639</v>
      </c>
      <c r="D679" s="2" t="n">
        <v>138244887924.0908</v>
      </c>
      <c r="E679" s="19">
        <f>SQRT(D679)</f>
        <v/>
      </c>
      <c r="F679" s="22">
        <f>D679/SUM($D$2:$D$2546)</f>
        <v/>
      </c>
      <c r="G679" s="22">
        <f>E679/SUM($E$2:$E$2546)</f>
        <v/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1</v>
      </c>
      <c r="O679" s="2" t="n">
        <v>0</v>
      </c>
      <c r="P679" s="2" t="n">
        <v>0</v>
      </c>
      <c r="Q679" s="2" t="n">
        <v>0</v>
      </c>
      <c r="R679" s="2" t="n">
        <v>0</v>
      </c>
      <c r="S679" s="3" t="n">
        <v>25.65229249962425</v>
      </c>
      <c r="T679" s="3" t="n">
        <v>0.85797488177576</v>
      </c>
      <c r="U679" s="3" t="n">
        <v>0.000957233227408</v>
      </c>
      <c r="V679" s="3" t="n">
        <v>0.1821043828674765</v>
      </c>
      <c r="W679" s="3" t="n">
        <v>0.0170320635555451</v>
      </c>
      <c r="X679" s="3" t="n">
        <v>0.3460243018956596</v>
      </c>
      <c r="Y679" s="3" t="n">
        <v>0.0157196607059761</v>
      </c>
      <c r="Z679" s="3" t="n">
        <v>-2.415929338722522</v>
      </c>
      <c r="AA679" s="3" t="n">
        <v>-2.376004671403201</v>
      </c>
      <c r="AB679" s="3" t="n">
        <v>-2.29160359436737</v>
      </c>
      <c r="AC679" s="3" t="n">
        <v>0.0372961349777441</v>
      </c>
      <c r="AD679" s="3" t="n">
        <v>0.0536150024156399</v>
      </c>
      <c r="AE679" s="3" t="n">
        <v>0.0412745681953543</v>
      </c>
      <c r="AF679" s="3" t="n">
        <v>-0.0070719786729857</v>
      </c>
      <c r="AG679" s="3" t="n">
        <v>1.321378972251007</v>
      </c>
      <c r="AH679" s="3" t="n">
        <v>0.6207833644045002</v>
      </c>
      <c r="AI679" s="3" t="n">
        <v>2.76480635551142</v>
      </c>
    </row>
    <row r="680">
      <c r="A680" s="2" t="inlineStr">
        <is>
          <t>DEA</t>
        </is>
      </c>
      <c r="B680" s="2" t="inlineStr">
        <is>
          <t>Real Estate</t>
        </is>
      </c>
      <c r="C680" s="3" t="n">
        <v>-0.0067400340122337</v>
      </c>
      <c r="D680" s="2" t="n">
        <v>1007989962.907091</v>
      </c>
      <c r="E680" s="19">
        <f>SQRT(D680)</f>
        <v/>
      </c>
      <c r="F680" s="22">
        <f>D680/SUM($D$2:$D$2546)</f>
        <v/>
      </c>
      <c r="G680" s="22">
        <f>E680/SUM($E$2:$E$2546)</f>
        <v/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1</v>
      </c>
      <c r="R680" s="2" t="n">
        <v>0</v>
      </c>
      <c r="S680" s="3" t="n">
        <v>20.73122404911257</v>
      </c>
      <c r="T680" s="3" t="n">
        <v>0.7404015852545444</v>
      </c>
      <c r="U680" s="3" t="n">
        <v>-0.0007500246483881</v>
      </c>
      <c r="V680" s="3" t="n">
        <v>1.323752268476693</v>
      </c>
      <c r="W680" s="3" t="n">
        <v>0.0179407695849907</v>
      </c>
      <c r="X680" s="3" t="n">
        <v>0.5287935582033831</v>
      </c>
      <c r="Y680" s="3" t="n">
        <v>0.0121937544694153</v>
      </c>
      <c r="Z680" s="3" t="n">
        <v>-1.57182871166028</v>
      </c>
      <c r="AA680" s="3" t="n">
        <v>-1.489012617873929</v>
      </c>
      <c r="AB680" s="3" t="n">
        <v>-1.407125291087336</v>
      </c>
      <c r="AC680" s="3" t="n">
        <v>0.0161549227663301</v>
      </c>
      <c r="AD680" s="3" t="n">
        <v>0.1293862089894848</v>
      </c>
      <c r="AE680" s="3" t="n">
        <v>-0.2490566037735848</v>
      </c>
      <c r="AF680" s="3" t="n">
        <v>0.0259805052062414</v>
      </c>
      <c r="AG680" s="3" t="n">
        <v>2.709235273564726</v>
      </c>
      <c r="AH680" s="3" t="n">
        <v>0.5128529359322289</v>
      </c>
      <c r="AI680" s="3" t="n">
        <v>2.291204792820961</v>
      </c>
    </row>
    <row r="681">
      <c r="A681" s="2" t="inlineStr">
        <is>
          <t>DEC</t>
        </is>
      </c>
      <c r="B681" s="2" t="inlineStr">
        <is>
          <t>Energy</t>
        </is>
      </c>
      <c r="C681" s="3" t="n">
        <v>-0.0065746698608859</v>
      </c>
      <c r="D681" s="2" t="n">
        <v>1132698905.904396</v>
      </c>
      <c r="E681" s="19">
        <f>SQRT(D681)</f>
        <v/>
      </c>
      <c r="F681" s="22">
        <f>D681/SUM($D$2:$D$2546)</f>
        <v/>
      </c>
      <c r="G681" s="22">
        <f>E681/SUM($E$2:$E$2546)</f>
        <v/>
      </c>
      <c r="H681" s="2" t="n">
        <v>0</v>
      </c>
      <c r="I681" s="2" t="n">
        <v>0</v>
      </c>
      <c r="J681" s="2" t="n">
        <v>0</v>
      </c>
      <c r="K681" s="2" t="n">
        <v>1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3" t="n">
        <v>20.84786903425222</v>
      </c>
      <c r="T681" s="3" t="n">
        <v>0.9958704428492232</v>
      </c>
      <c r="U681" s="3" t="n">
        <v>0.0010319386566791</v>
      </c>
      <c r="V681" s="3" t="n">
        <v>0.6322765884797704</v>
      </c>
      <c r="W681" s="3" t="n">
        <v>0.0256177452132284</v>
      </c>
      <c r="X681" s="3" t="n">
        <v>0.3776980418548921</v>
      </c>
      <c r="Y681" s="3" t="n">
        <v>0.0206265162166964</v>
      </c>
      <c r="Z681" s="3" t="n">
        <v>-2.44756199951839</v>
      </c>
      <c r="AA681" s="3" t="n">
        <v>-2.197013634560225</v>
      </c>
      <c r="AB681" s="3" t="n">
        <v>-2.278201852496496</v>
      </c>
      <c r="AC681" s="3" t="inlineStr"/>
      <c r="AD681" s="3" t="inlineStr"/>
      <c r="AE681" s="3" t="n">
        <v>0.4883459565111164</v>
      </c>
      <c r="AF681" s="3" t="n">
        <v>-0.1472105313840001</v>
      </c>
      <c r="AG681" s="3" t="n">
        <v>3.172233933637854</v>
      </c>
      <c r="AH681" s="3" t="n">
        <v>0.4874985453363262</v>
      </c>
      <c r="AI681" s="3" t="n">
        <v>4.43557546367598</v>
      </c>
    </row>
    <row r="682">
      <c r="A682" s="2" t="inlineStr">
        <is>
          <t>DECK</t>
        </is>
      </c>
      <c r="B682" s="2" t="inlineStr">
        <is>
          <t>Consumer Discretionary</t>
        </is>
      </c>
      <c r="C682" s="3" t="n">
        <v>-0.0249133613204305</v>
      </c>
      <c r="D682" s="2" t="n">
        <v>15114833388.59663</v>
      </c>
      <c r="E682" s="19">
        <f>SQRT(D682)</f>
        <v/>
      </c>
      <c r="F682" s="22">
        <f>D682/SUM($D$2:$D$2546)</f>
        <v/>
      </c>
      <c r="G682" s="22">
        <f>E682/SUM($E$2:$E$2546)</f>
        <v/>
      </c>
      <c r="H682" s="2" t="n">
        <v>0</v>
      </c>
      <c r="I682" s="2" t="n">
        <v>1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3" t="n">
        <v>23.43894244219922</v>
      </c>
      <c r="T682" s="3" t="n">
        <v>1.505053250138862</v>
      </c>
      <c r="U682" s="3" t="n">
        <v>-0.0024164884585698</v>
      </c>
      <c r="V682" s="3" t="n">
        <v>0.1632488388434098</v>
      </c>
      <c r="W682" s="3" t="n">
        <v>0.0353642132832604</v>
      </c>
      <c r="X682" s="3" t="n">
        <v>1.20514210471264</v>
      </c>
      <c r="Y682" s="3" t="n">
        <v>0.0323807123994568</v>
      </c>
      <c r="Z682" s="3" t="n">
        <v>-0.5075725263634281</v>
      </c>
      <c r="AA682" s="3" t="n">
        <v>-0.5642983635626867</v>
      </c>
      <c r="AB682" s="3" t="n">
        <v>-0.8798604105172074</v>
      </c>
      <c r="AC682" s="3" t="n">
        <v>0.036838778548501</v>
      </c>
      <c r="AD682" s="3" t="n">
        <v>0.0419791593917736</v>
      </c>
      <c r="AE682" s="3" t="n">
        <v>0.2901885235452306</v>
      </c>
      <c r="AF682" s="3" t="n">
        <v>0.1536675845741698</v>
      </c>
      <c r="AG682" s="3" t="n">
        <v>1.016329455552333</v>
      </c>
      <c r="AH682" s="3" t="n">
        <v>0.08128392082767789</v>
      </c>
      <c r="AI682" s="3" t="n">
        <v>1.100028004291019</v>
      </c>
    </row>
    <row r="683">
      <c r="A683" s="2" t="inlineStr">
        <is>
          <t>DEI</t>
        </is>
      </c>
      <c r="B683" s="2" t="inlineStr">
        <is>
          <t>Real Estate</t>
        </is>
      </c>
      <c r="C683" s="3" t="n">
        <v>-0.0155041588221864</v>
      </c>
      <c r="D683" s="2" t="n">
        <v>2431109667.201756</v>
      </c>
      <c r="E683" s="19">
        <f>SQRT(D683)</f>
        <v/>
      </c>
      <c r="F683" s="22">
        <f>D683/SUM($D$2:$D$2546)</f>
        <v/>
      </c>
      <c r="G683" s="22">
        <f>E683/SUM($E$2:$E$2546)</f>
        <v/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1</v>
      </c>
      <c r="R683" s="2" t="n">
        <v>0</v>
      </c>
      <c r="S683" s="3" t="n">
        <v>21.61161364323399</v>
      </c>
      <c r="T683" s="3" t="n">
        <v>1.089348126864627</v>
      </c>
      <c r="U683" s="3" t="n">
        <v>0.000396889747707</v>
      </c>
      <c r="V683" s="3" t="n">
        <v>0.8223244829185616</v>
      </c>
      <c r="W683" s="3" t="n">
        <v>0.0212584291039324</v>
      </c>
      <c r="X683" s="3" t="n">
        <v>0.404479566008619</v>
      </c>
      <c r="Y683" s="3" t="n">
        <v>0.0156103593877439</v>
      </c>
      <c r="Z683" s="3" t="n">
        <v>-1.614457948400554</v>
      </c>
      <c r="AA683" s="3" t="n">
        <v>-1.5543350529305</v>
      </c>
      <c r="AB683" s="3" t="n">
        <v>-1.518122210722967</v>
      </c>
      <c r="AC683" s="3" t="n">
        <v>-0.009600554148124701</v>
      </c>
      <c r="AD683" s="3" t="n">
        <v>0.1577617024745148</v>
      </c>
      <c r="AE683" s="3" t="n">
        <v>-0.4671755725190838</v>
      </c>
      <c r="AF683" s="3" t="n">
        <v>0.0235854162334157</v>
      </c>
      <c r="AG683" s="3" t="n">
        <v>3.288140710000457</v>
      </c>
      <c r="AH683" s="3" t="n">
        <v>0.5908217621989303</v>
      </c>
      <c r="AI683" s="3" t="n">
        <v>3.782527770399682</v>
      </c>
    </row>
    <row r="684">
      <c r="A684" s="2" t="inlineStr">
        <is>
          <t>DELL</t>
        </is>
      </c>
      <c r="B684" s="2" t="inlineStr">
        <is>
          <t>Information Technology</t>
        </is>
      </c>
      <c r="C684" s="3" t="n">
        <v>-0.0020143576633583</v>
      </c>
      <c r="D684" s="2" t="n">
        <v>46094709876.24942</v>
      </c>
      <c r="E684" s="19">
        <f>SQRT(D684)</f>
        <v/>
      </c>
      <c r="F684" s="22">
        <f>D684/SUM($D$2:$D$2546)</f>
        <v/>
      </c>
      <c r="G684" s="22">
        <f>E684/SUM($E$2:$E$2546)</f>
        <v/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1</v>
      </c>
      <c r="P684" s="2" t="n">
        <v>0</v>
      </c>
      <c r="Q684" s="2" t="n">
        <v>0</v>
      </c>
      <c r="R684" s="2" t="n">
        <v>0</v>
      </c>
      <c r="S684" s="3" t="n">
        <v>24.55396402713766</v>
      </c>
      <c r="T684" s="3" t="n">
        <v>1.757310930988149</v>
      </c>
      <c r="U684" s="3" t="n">
        <v>0.0010530832562108</v>
      </c>
      <c r="V684" s="3" t="n">
        <v>-0.0600068859837904</v>
      </c>
      <c r="W684" s="3" t="n">
        <v>0.0297837426020562</v>
      </c>
      <c r="X684" s="3" t="n">
        <v>0.4084755911492743</v>
      </c>
      <c r="Y684" s="3" t="n">
        <v>0.018210789495902</v>
      </c>
      <c r="Z684" s="3" t="n">
        <v>-1.137388700757635</v>
      </c>
      <c r="AA684" s="3" t="n">
        <v>-1.042989817030932</v>
      </c>
      <c r="AB684" s="3" t="n">
        <v>-0.6779288286002176</v>
      </c>
      <c r="AC684" s="3" t="n">
        <v>0.1010094219596993</v>
      </c>
      <c r="AD684" s="3" t="n">
        <v>0.1671341466446572</v>
      </c>
      <c r="AE684" s="3" t="n">
        <v>-0.0164355299227716</v>
      </c>
      <c r="AF684" s="3" t="n">
        <v>-0.0317592712069988</v>
      </c>
      <c r="AG684" s="3" t="n">
        <v>1.467190271027089</v>
      </c>
      <c r="AH684" s="3" t="n">
        <v>0.3217121198528752</v>
      </c>
      <c r="AI684" s="3" t="inlineStr"/>
    </row>
    <row r="685">
      <c r="A685" s="2" t="inlineStr">
        <is>
          <t>DFH</t>
        </is>
      </c>
      <c r="B685" s="2" t="inlineStr">
        <is>
          <t>Consumer Discretionary</t>
        </is>
      </c>
      <c r="C685" s="3" t="n">
        <v>-0.0456604644542203</v>
      </c>
      <c r="D685" s="2" t="n">
        <v>1028088396.112337</v>
      </c>
      <c r="E685" s="19">
        <f>SQRT(D685)</f>
        <v/>
      </c>
      <c r="F685" s="22">
        <f>D685/SUM($D$2:$D$2546)</f>
        <v/>
      </c>
      <c r="G685" s="22">
        <f>E685/SUM($E$2:$E$2546)</f>
        <v/>
      </c>
      <c r="H685" s="2" t="n">
        <v>0</v>
      </c>
      <c r="I685" s="2" t="n">
        <v>1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3" t="n">
        <v>20.75096698871872</v>
      </c>
      <c r="T685" s="3" t="n">
        <v>1.030342211517431</v>
      </c>
      <c r="U685" s="3" t="n">
        <v>-0.0001035732052928</v>
      </c>
      <c r="V685" s="3" t="n">
        <v>1.442089032038836</v>
      </c>
      <c r="W685" s="3" t="n">
        <v>0.0388890105303196</v>
      </c>
      <c r="X685" s="3" t="n">
        <v>0.3903520658619334</v>
      </c>
      <c r="Y685" s="3" t="n">
        <v>0.0366280334331965</v>
      </c>
      <c r="Z685" s="3" t="n">
        <v>-1.336960387428078</v>
      </c>
      <c r="AA685" s="3" t="n">
        <v>-1.314578679047053</v>
      </c>
      <c r="AB685" s="3" t="n">
        <v>-1.20756229869794</v>
      </c>
      <c r="AC685" s="3" t="n">
        <v>0.2201367128116778</v>
      </c>
      <c r="AD685" s="3" t="n">
        <v>0.2498228760982296</v>
      </c>
      <c r="AE685" s="3" t="n">
        <v>0.2639769452449567</v>
      </c>
      <c r="AF685" s="3" t="n">
        <v>0.2373111462222709</v>
      </c>
      <c r="AG685" s="3" t="n">
        <v>1.432075686954317</v>
      </c>
      <c r="AH685" s="3" t="n">
        <v>0.4329667451495238</v>
      </c>
      <c r="AI685" s="3" t="n">
        <v>1.299617899696141</v>
      </c>
    </row>
    <row r="686">
      <c r="A686" s="2" t="inlineStr">
        <is>
          <t>DFIN</t>
        </is>
      </c>
      <c r="B686" s="2" t="inlineStr">
        <is>
          <t>Financials</t>
        </is>
      </c>
      <c r="C686" s="3" t="n">
        <v>-0.0437769045374127</v>
      </c>
      <c r="D686" s="2" t="n">
        <v>1536497146.192375</v>
      </c>
      <c r="E686" s="19">
        <f>SQRT(D686)</f>
        <v/>
      </c>
      <c r="F686" s="22">
        <f>D686/SUM($D$2:$D$2546)</f>
        <v/>
      </c>
      <c r="G686" s="22">
        <f>E686/SUM($E$2:$E$2546)</f>
        <v/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1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3" t="n">
        <v>21.15277108219002</v>
      </c>
      <c r="T686" s="3" t="n">
        <v>1.179413177645171</v>
      </c>
      <c r="U686" s="3" t="n">
        <v>0.0003396937522672</v>
      </c>
      <c r="V686" s="3" t="n">
        <v>0.2812240823686499</v>
      </c>
      <c r="W686" s="3" t="n">
        <v>0.0316552112568394</v>
      </c>
      <c r="X686" s="3" t="n">
        <v>0.4637965359504775</v>
      </c>
      <c r="Y686" s="3" t="n">
        <v>0.0291179644606179</v>
      </c>
      <c r="Z686" s="3" t="n">
        <v>-1.442623228279393</v>
      </c>
      <c r="AA686" s="3" t="n">
        <v>-1.613178656569995</v>
      </c>
      <c r="AB686" s="3" t="n">
        <v>-1.637619453779734</v>
      </c>
      <c r="AC686" s="3" t="n">
        <v>0.0939799988290512</v>
      </c>
      <c r="AD686" s="3" t="n">
        <v>0.1332901922450809</v>
      </c>
      <c r="AE686" s="3" t="n">
        <v>-0.1206442166910688</v>
      </c>
      <c r="AF686" s="3" t="n">
        <v>-0.0787551379917792</v>
      </c>
      <c r="AG686" s="3" t="n">
        <v>1.119948156400236</v>
      </c>
      <c r="AH686" s="3" t="n">
        <v>0.2310506459357494</v>
      </c>
      <c r="AI686" s="3" t="n">
        <v>1.426521638509604</v>
      </c>
    </row>
    <row r="687">
      <c r="A687" s="2" t="inlineStr">
        <is>
          <t>DFTX</t>
        </is>
      </c>
      <c r="B687" s="2" t="inlineStr">
        <is>
          <t>Health Care</t>
        </is>
      </c>
      <c r="C687" s="3" t="n">
        <v>-0.0253949648125301</v>
      </c>
      <c r="D687" s="2" t="n">
        <v>969275380.1703252</v>
      </c>
      <c r="E687" s="19">
        <f>SQRT(D687)</f>
        <v/>
      </c>
      <c r="F687" s="22">
        <f>D687/SUM($D$2:$D$2546)</f>
        <v/>
      </c>
      <c r="G687" s="22">
        <f>E687/SUM($E$2:$E$2546)</f>
        <v/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1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3" t="n">
        <v>20.69205931954295</v>
      </c>
      <c r="T687" s="3" t="n">
        <v>1.726639204093658</v>
      </c>
      <c r="U687" s="3" t="n">
        <v>0.0012696899200456</v>
      </c>
      <c r="V687" s="3" t="n">
        <v>0.191276910352784</v>
      </c>
      <c r="W687" s="3" t="n">
        <v>0.0450592783699582</v>
      </c>
      <c r="X687" s="3" t="n">
        <v>0.3205700864661921</v>
      </c>
      <c r="Y687" s="3" t="n">
        <v>0.0362487074141199</v>
      </c>
      <c r="Z687" s="3" t="n">
        <v>-1.268518568001109</v>
      </c>
      <c r="AA687" s="3" t="n">
        <v>-1.298929477890276</v>
      </c>
      <c r="AB687" s="3" t="n">
        <v>-1.230679656259546</v>
      </c>
      <c r="AC687" s="3" t="n">
        <v>-0.1763956905311629</v>
      </c>
      <c r="AD687" s="3" t="n">
        <v>-0.1763956905311629</v>
      </c>
      <c r="AE687" s="3" t="n">
        <v>0.2213592233009709</v>
      </c>
      <c r="AF687" s="3" t="inlineStr"/>
      <c r="AG687" s="3" t="n">
        <v>1.042496694791486</v>
      </c>
      <c r="AH687" s="3" t="n">
        <v>0.1553843774401997</v>
      </c>
      <c r="AI687" s="3" t="n">
        <v>1.222173678532902</v>
      </c>
    </row>
    <row r="688">
      <c r="A688" s="2" t="inlineStr">
        <is>
          <t>DG</t>
        </is>
      </c>
      <c r="B688" s="2" t="inlineStr">
        <is>
          <t>Consumer Staples</t>
        </is>
      </c>
      <c r="C688" s="3" t="n">
        <v>-0.0094582212168284</v>
      </c>
      <c r="D688" s="2" t="n">
        <v>25226732346.74799</v>
      </c>
      <c r="E688" s="19">
        <f>SQRT(D688)</f>
        <v/>
      </c>
      <c r="F688" s="22">
        <f>D688/SUM($D$2:$D$2546)</f>
        <v/>
      </c>
      <c r="G688" s="22">
        <f>E688/SUM($E$2:$E$2546)</f>
        <v/>
      </c>
      <c r="H688" s="2" t="n">
        <v>0</v>
      </c>
      <c r="I688" s="2" t="n">
        <v>0</v>
      </c>
      <c r="J688" s="2" t="n">
        <v>1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3" t="n">
        <v>23.95117007661584</v>
      </c>
      <c r="T688" s="3" t="n">
        <v>-0.1693976089250618</v>
      </c>
      <c r="U688" s="3" t="n">
        <v>0.0008981866438846</v>
      </c>
      <c r="V688" s="3" t="n">
        <v>0.3176047888355566</v>
      </c>
      <c r="W688" s="3" t="n">
        <v>0.0236891762011629</v>
      </c>
      <c r="X688" s="3" t="n">
        <v>0.3850725895649844</v>
      </c>
      <c r="Y688" s="3" t="n">
        <v>0.0227614011431801</v>
      </c>
      <c r="Z688" s="3" t="n">
        <v>-1.329734408612244</v>
      </c>
      <c r="AA688" s="3" t="n">
        <v>-1.150872645222134</v>
      </c>
      <c r="AB688" s="3" t="n">
        <v>-0.9277839513606556</v>
      </c>
      <c r="AC688" s="3" t="n">
        <v>0.0652365109114954</v>
      </c>
      <c r="AD688" s="3" t="n">
        <v>0.1059577579553055</v>
      </c>
      <c r="AE688" s="3" t="n">
        <v>-0.2200831847890672</v>
      </c>
      <c r="AF688" s="3" t="n">
        <v>0.0529098896315313</v>
      </c>
      <c r="AG688" s="3" t="n">
        <v>1.226972559160565</v>
      </c>
      <c r="AH688" s="3" t="n">
        <v>0.5392182146014021</v>
      </c>
      <c r="AI688" s="3" t="n">
        <v>1.714638340286748</v>
      </c>
    </row>
    <row r="689">
      <c r="A689" s="2" t="inlineStr">
        <is>
          <t>DGICA</t>
        </is>
      </c>
      <c r="B689" s="2" t="inlineStr">
        <is>
          <t>Financials</t>
        </is>
      </c>
      <c r="C689" s="3" t="n">
        <v>-0.0068297884941544</v>
      </c>
      <c r="D689" s="2" t="n">
        <v>537086833.3380814</v>
      </c>
      <c r="E689" s="19">
        <f>SQRT(D689)</f>
        <v/>
      </c>
      <c r="F689" s="22">
        <f>D689/SUM($D$2:$D$2546)</f>
        <v/>
      </c>
      <c r="G689" s="22">
        <f>E689/SUM($E$2:$E$2546)</f>
        <v/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1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3" t="n">
        <v>20.10167034021676</v>
      </c>
      <c r="T689" s="3" t="n">
        <v>0.3680071815009954</v>
      </c>
      <c r="U689" s="3" t="n">
        <v>0.0008828336659273</v>
      </c>
      <c r="V689" s="3" t="n">
        <v>1.127693712459244</v>
      </c>
      <c r="W689" s="3" t="n">
        <v>0.0168881171515008</v>
      </c>
      <c r="X689" s="3" t="n">
        <v>0.3394609877747856</v>
      </c>
      <c r="Y689" s="3" t="n">
        <v>0.0154953457104066</v>
      </c>
      <c r="Z689" s="3" t="n">
        <v>-2.242788992439552</v>
      </c>
      <c r="AA689" s="3" t="n">
        <v>-2.245785279692696</v>
      </c>
      <c r="AB689" s="3" t="n">
        <v>-2.608768393713814</v>
      </c>
      <c r="AC689" s="3" t="n">
        <v>0.1256118672295453</v>
      </c>
      <c r="AD689" s="3" t="n">
        <v>0.1324076026180211</v>
      </c>
      <c r="AE689" s="3" t="n">
        <v>0.3593750000000001</v>
      </c>
      <c r="AF689" s="3" t="n">
        <v>0.06684501973836419</v>
      </c>
      <c r="AG689" s="3" t="inlineStr"/>
      <c r="AH689" s="3" t="n">
        <v>0.0145358792234162</v>
      </c>
      <c r="AI689" s="3" t="inlineStr"/>
    </row>
    <row r="690">
      <c r="A690" s="2" t="inlineStr">
        <is>
          <t>DGII</t>
        </is>
      </c>
      <c r="B690" s="2" t="inlineStr">
        <is>
          <t>Information Technology</t>
        </is>
      </c>
      <c r="C690" s="3" t="n">
        <v>-0.0559234408273773</v>
      </c>
      <c r="D690" s="2" t="n">
        <v>1306987810</v>
      </c>
      <c r="E690" s="19">
        <f>SQRT(D690)</f>
        <v/>
      </c>
      <c r="F690" s="22">
        <f>D690/SUM($D$2:$D$2546)</f>
        <v/>
      </c>
      <c r="G690" s="22">
        <f>E690/SUM($E$2:$E$2546)</f>
        <v/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1</v>
      </c>
      <c r="P690" s="2" t="n">
        <v>0</v>
      </c>
      <c r="Q690" s="2" t="n">
        <v>0</v>
      </c>
      <c r="R690" s="2" t="n">
        <v>0</v>
      </c>
      <c r="S690" s="3" t="n">
        <v>20.99099094484263</v>
      </c>
      <c r="T690" s="3" t="n">
        <v>1.374720153040885</v>
      </c>
      <c r="U690" s="3" t="n">
        <v>0.0005646658665414001</v>
      </c>
      <c r="V690" s="3" t="n">
        <v>0.4755262407535385</v>
      </c>
      <c r="W690" s="3" t="n">
        <v>0.025694655401051</v>
      </c>
      <c r="X690" s="3" t="n">
        <v>0.2707140919692223</v>
      </c>
      <c r="Y690" s="3" t="n">
        <v>0.0193471536855097</v>
      </c>
      <c r="Z690" s="3" t="n">
        <v>-2.319481640624109</v>
      </c>
      <c r="AA690" s="3" t="n">
        <v>-2.41493334455335</v>
      </c>
      <c r="AB690" s="3" t="n">
        <v>-2.204007758731264</v>
      </c>
      <c r="AC690" s="3" t="n">
        <v>0.0313484178555575</v>
      </c>
      <c r="AD690" s="3" t="n">
        <v>0.0569584501327521</v>
      </c>
      <c r="AE690" s="3" t="n">
        <v>0.0564516129032257</v>
      </c>
      <c r="AF690" s="3" t="n">
        <v>0.0427417430316914</v>
      </c>
      <c r="AG690" s="3" t="n">
        <v>1.030669758121156</v>
      </c>
      <c r="AH690" s="3" t="n">
        <v>0.0679387440107692</v>
      </c>
      <c r="AI690" s="3" t="n">
        <v>1.064496457803372</v>
      </c>
    </row>
    <row r="691">
      <c r="A691" s="2" t="inlineStr">
        <is>
          <t>DGX</t>
        </is>
      </c>
      <c r="B691" s="2" t="inlineStr">
        <is>
          <t>Health Care</t>
        </is>
      </c>
      <c r="C691" s="3" t="n">
        <v>-0.0033567691277414</v>
      </c>
      <c r="D691" s="2" t="n">
        <v>19738619227.51084</v>
      </c>
      <c r="E691" s="19">
        <f>SQRT(D691)</f>
        <v/>
      </c>
      <c r="F691" s="22">
        <f>D691/SUM($D$2:$D$2546)</f>
        <v/>
      </c>
      <c r="G691" s="22">
        <f>E691/SUM($E$2:$E$2546)</f>
        <v/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1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3" t="n">
        <v>23.70584292055749</v>
      </c>
      <c r="T691" s="3" t="n">
        <v>0.287487526640659</v>
      </c>
      <c r="U691" s="3" t="n">
        <v>0.0005254008483821</v>
      </c>
      <c r="V691" s="3" t="n">
        <v>0.3661856949915689</v>
      </c>
      <c r="W691" s="3" t="n">
        <v>0.0153585998274106</v>
      </c>
      <c r="X691" s="3" t="n">
        <v>0.1784868073532348</v>
      </c>
      <c r="Y691" s="3" t="n">
        <v>0.0144323528219642</v>
      </c>
      <c r="Z691" s="3" t="n">
        <v>-1.394598635486258</v>
      </c>
      <c r="AA691" s="3" t="n">
        <v>-1.579861360191392</v>
      </c>
      <c r="AB691" s="3" t="n">
        <v>-1.650696994263038</v>
      </c>
      <c r="AC691" s="3" t="n">
        <v>0.0571468544480478</v>
      </c>
      <c r="AD691" s="3" t="n">
        <v>0.0650501428291608</v>
      </c>
      <c r="AE691" s="3" t="n">
        <v>-0.2514750762970499</v>
      </c>
      <c r="AF691" s="3" t="n">
        <v>-0.0339640658374167</v>
      </c>
      <c r="AG691" s="3" t="n">
        <v>1.261872420781879</v>
      </c>
      <c r="AH691" s="3" t="n">
        <v>0.3997745632162314</v>
      </c>
      <c r="AI691" s="3" t="n">
        <v>1.71513558384062</v>
      </c>
    </row>
    <row r="692">
      <c r="A692" s="2" t="inlineStr">
        <is>
          <t>DH</t>
        </is>
      </c>
      <c r="B692" s="2" t="inlineStr">
        <is>
          <t>Health Care</t>
        </is>
      </c>
      <c r="C692" s="3" t="n">
        <v>-0.0361796836488077</v>
      </c>
      <c r="D692" s="2" t="n">
        <v>407015350.6910672</v>
      </c>
      <c r="E692" s="19">
        <f>SQRT(D692)</f>
        <v/>
      </c>
      <c r="F692" s="22">
        <f>D692/SUM($D$2:$D$2546)</f>
        <v/>
      </c>
      <c r="G692" s="22">
        <f>E692/SUM($E$2:$E$2546)</f>
        <v/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1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3" t="n">
        <v>19.82436145938128</v>
      </c>
      <c r="T692" s="3" t="n">
        <v>0.8145299346024147</v>
      </c>
      <c r="U692" s="3" t="n">
        <v>-0.0009242848427659</v>
      </c>
      <c r="V692" s="3" t="n">
        <v>0.7459546660451386</v>
      </c>
      <c r="W692" s="3" t="n">
        <v>0.045606028825093</v>
      </c>
      <c r="X692" s="3" t="n">
        <v>0.7020453558330128</v>
      </c>
      <c r="Y692" s="3" t="n">
        <v>0.0421683861872881</v>
      </c>
      <c r="Z692" s="3" t="n">
        <v>-2.274319282267597</v>
      </c>
      <c r="AA692" s="3" t="n">
        <v>-2.085206116554043</v>
      </c>
      <c r="AB692" s="3" t="n">
        <v>-1.921915826804886</v>
      </c>
      <c r="AC692" s="3" t="n">
        <v>-0.07420850331250881</v>
      </c>
      <c r="AD692" s="3" t="n">
        <v>0.0142500767849473</v>
      </c>
      <c r="AE692" s="3" t="n">
        <v>-0.8444444444444446</v>
      </c>
      <c r="AF692" s="3" t="n">
        <v>0.1285962726237752</v>
      </c>
      <c r="AG692" s="3" t="n">
        <v>1.393805785771602</v>
      </c>
      <c r="AH692" s="3" t="n">
        <v>0.2310681754734498</v>
      </c>
      <c r="AI692" s="3" t="n">
        <v>1.527921874742684</v>
      </c>
    </row>
    <row r="693">
      <c r="A693" s="2" t="inlineStr">
        <is>
          <t>DHC</t>
        </is>
      </c>
      <c r="B693" s="2" t="inlineStr">
        <is>
          <t>Real Estate</t>
        </is>
      </c>
      <c r="C693" s="3" t="n">
        <v>-0.0449515186432833</v>
      </c>
      <c r="D693" s="2" t="n">
        <v>877811545.6849723</v>
      </c>
      <c r="E693" s="19">
        <f>SQRT(D693)</f>
        <v/>
      </c>
      <c r="F693" s="22">
        <f>D693/SUM($D$2:$D$2546)</f>
        <v/>
      </c>
      <c r="G693" s="22">
        <f>E693/SUM($E$2:$E$2546)</f>
        <v/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1</v>
      </c>
      <c r="R693" s="2" t="n">
        <v>0</v>
      </c>
      <c r="S693" s="3" t="n">
        <v>20.59294248811092</v>
      </c>
      <c r="T693" s="3" t="n">
        <v>0.8970625363270479</v>
      </c>
      <c r="U693" s="3" t="n">
        <v>0.0018919174338448</v>
      </c>
      <c r="V693" s="3" t="n">
        <v>2.113179086238301</v>
      </c>
      <c r="W693" s="3" t="n">
        <v>0.0372958230677268</v>
      </c>
      <c r="X693" s="3" t="n">
        <v>0.4877074561946838</v>
      </c>
      <c r="Y693" s="3" t="n">
        <v>0.036949606641628</v>
      </c>
      <c r="Z693" s="3" t="n">
        <v>-2.548094515822564</v>
      </c>
      <c r="AA693" s="3" t="n">
        <v>-2.540179402035699</v>
      </c>
      <c r="AB693" s="3" t="n">
        <v>-2.468044498913971</v>
      </c>
      <c r="AC693" s="3" t="n">
        <v>-0.417579378856278</v>
      </c>
      <c r="AD693" s="3" t="n">
        <v>-0.1156193496188341</v>
      </c>
      <c r="AE693" s="3" t="n">
        <v>-0.893854748603352</v>
      </c>
      <c r="AF693" s="3" t="n">
        <v>0.0332623360412079</v>
      </c>
      <c r="AG693" s="3" t="n">
        <v>4.003503443262054</v>
      </c>
      <c r="AH693" s="3" t="n">
        <v>0.5543031018360156</v>
      </c>
      <c r="AI693" s="3" t="n">
        <v>2.421319879049452</v>
      </c>
    </row>
    <row r="694">
      <c r="A694" s="2" t="inlineStr">
        <is>
          <t>DHI</t>
        </is>
      </c>
      <c r="B694" s="2" t="inlineStr">
        <is>
          <t>Consumer Discretionary</t>
        </is>
      </c>
      <c r="C694" s="3" t="n">
        <v>-0.0100168180690345</v>
      </c>
      <c r="D694" s="2" t="n">
        <v>47676618032.16789</v>
      </c>
      <c r="E694" s="19">
        <f>SQRT(D694)</f>
        <v/>
      </c>
      <c r="F694" s="22">
        <f>D694/SUM($D$2:$D$2546)</f>
        <v/>
      </c>
      <c r="G694" s="22">
        <f>E694/SUM($E$2:$E$2546)</f>
        <v/>
      </c>
      <c r="H694" s="2" t="n">
        <v>0</v>
      </c>
      <c r="I694" s="2" t="n">
        <v>1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3" t="n">
        <v>24.58770692665442</v>
      </c>
      <c r="T694" s="3" t="n">
        <v>0.5363340267006202</v>
      </c>
      <c r="U694" s="3" t="n">
        <v>-0.0005161021367034</v>
      </c>
      <c r="V694" s="3" t="n">
        <v>0.5045009690865923</v>
      </c>
      <c r="W694" s="3" t="n">
        <v>0.0288803734071913</v>
      </c>
      <c r="X694" s="3" t="n">
        <v>0.4052542305473534</v>
      </c>
      <c r="Y694" s="3" t="n">
        <v>0.0287125988975405</v>
      </c>
      <c r="Z694" s="3" t="n">
        <v>-1.091184027801722</v>
      </c>
      <c r="AA694" s="3" t="n">
        <v>-1.263365144895005</v>
      </c>
      <c r="AB694" s="3" t="n">
        <v>-1.435759719382768</v>
      </c>
      <c r="AC694" s="3" t="n">
        <v>0.0859624732030021</v>
      </c>
      <c r="AD694" s="3" t="n">
        <v>0.0880767171271829</v>
      </c>
      <c r="AE694" s="3" t="n">
        <v>-0.0736339404709018</v>
      </c>
      <c r="AF694" s="3" t="n">
        <v>0.0471157101543571</v>
      </c>
      <c r="AG694" s="3" t="n">
        <v>1.130644753279216</v>
      </c>
      <c r="AH694" s="3" t="n">
        <v>0.200621498575389</v>
      </c>
      <c r="AI694" s="3" t="n">
        <v>1.258958379239094</v>
      </c>
    </row>
    <row r="695">
      <c r="A695" s="2" t="inlineStr">
        <is>
          <t>DHIL</t>
        </is>
      </c>
      <c r="B695" s="2" t="inlineStr">
        <is>
          <t>Financials</t>
        </is>
      </c>
      <c r="C695" s="3" t="n">
        <v>-0.014668434655608</v>
      </c>
      <c r="D695" s="2" t="n">
        <v>378326953.5287476</v>
      </c>
      <c r="E695" s="19">
        <f>SQRT(D695)</f>
        <v/>
      </c>
      <c r="F695" s="22">
        <f>D695/SUM($D$2:$D$2546)</f>
        <v/>
      </c>
      <c r="G695" s="22">
        <f>E695/SUM($E$2:$E$2546)</f>
        <v/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1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3" t="n">
        <v>19.75126933614988</v>
      </c>
      <c r="T695" s="3" t="n">
        <v>0.76667799121986</v>
      </c>
      <c r="U695" s="3" t="n">
        <v>0.0002361798055444</v>
      </c>
      <c r="V695" s="3" t="n">
        <v>0.4535320293719492</v>
      </c>
      <c r="W695" s="3" t="n">
        <v>0.0180768770978924</v>
      </c>
      <c r="X695" s="3" t="n">
        <v>0.1890100237150352</v>
      </c>
      <c r="Y695" s="3" t="n">
        <v>0.0161873360890999</v>
      </c>
      <c r="Z695" s="3" t="n">
        <v>-1.597343894251624</v>
      </c>
      <c r="AA695" s="3" t="n">
        <v>-1.164366321659877</v>
      </c>
      <c r="AB695" s="3" t="n">
        <v>-1.771066414302647</v>
      </c>
      <c r="AC695" s="3" t="n">
        <v>0.1646256165971727</v>
      </c>
      <c r="AD695" s="3" t="n">
        <v>0.1673141799958752</v>
      </c>
      <c r="AE695" s="3" t="n">
        <v>-0.133632139888361</v>
      </c>
      <c r="AF695" s="3" t="n">
        <v>-0.0711452518570824</v>
      </c>
      <c r="AG695" s="3" t="n">
        <v>1.017392762896287</v>
      </c>
      <c r="AH695" s="3" t="n">
        <v>0.0252091322499</v>
      </c>
      <c r="AI695" s="3" t="n">
        <v>1.038349580117577</v>
      </c>
    </row>
    <row r="696">
      <c r="A696" s="2" t="inlineStr">
        <is>
          <t>DHR</t>
        </is>
      </c>
      <c r="B696" s="2" t="inlineStr">
        <is>
          <t>Health Care</t>
        </is>
      </c>
      <c r="C696" s="3" t="n">
        <v>0.0051506889264896</v>
      </c>
      <c r="D696" s="2" t="n">
        <v>147376331887.8174</v>
      </c>
      <c r="E696" s="19">
        <f>SQRT(D696)</f>
        <v/>
      </c>
      <c r="F696" s="22">
        <f>D696/SUM($D$2:$D$2546)</f>
        <v/>
      </c>
      <c r="G696" s="22">
        <f>E696/SUM($E$2:$E$2546)</f>
        <v/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1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3" t="n">
        <v>25.71625523316984</v>
      </c>
      <c r="T696" s="3" t="n">
        <v>1.027421689239274</v>
      </c>
      <c r="U696" s="3" t="n">
        <v>-0.0009454954462169</v>
      </c>
      <c r="V696" s="3" t="n">
        <v>0.3551045091815459</v>
      </c>
      <c r="W696" s="3" t="n">
        <v>0.0203441058420142</v>
      </c>
      <c r="X696" s="3" t="n">
        <v>0.4104697584853332</v>
      </c>
      <c r="Y696" s="3" t="n">
        <v>0.0163688902770239</v>
      </c>
      <c r="Z696" s="3" t="n">
        <v>-1.993874787605616</v>
      </c>
      <c r="AA696" s="3" t="n">
        <v>-2.121602040248324</v>
      </c>
      <c r="AB696" s="3" t="n">
        <v>-2.225829281189315</v>
      </c>
      <c r="AC696" s="3" t="n">
        <v>0.0150634770967828</v>
      </c>
      <c r="AD696" s="3" t="n">
        <v>0.0316468726033311</v>
      </c>
      <c r="AE696" s="3" t="n">
        <v>-0.3108484005563283</v>
      </c>
      <c r="AF696" s="3" t="n">
        <v>-0.0223122669085777</v>
      </c>
      <c r="AG696" s="3" t="n">
        <v>1.114353504284721</v>
      </c>
      <c r="AH696" s="3" t="n">
        <v>0.2126317079147267</v>
      </c>
      <c r="AI696" s="3" t="n">
        <v>1.322027744869492</v>
      </c>
    </row>
    <row r="697">
      <c r="A697" s="2" t="inlineStr">
        <is>
          <t>DHT</t>
        </is>
      </c>
      <c r="B697" s="2" t="inlineStr">
        <is>
          <t>Energy</t>
        </is>
      </c>
      <c r="C697" s="3" t="n">
        <v>-0.0115300712683182</v>
      </c>
      <c r="D697" s="2" t="n">
        <v>1823465299.916042</v>
      </c>
      <c r="E697" s="19">
        <f>SQRT(D697)</f>
        <v/>
      </c>
      <c r="F697" s="22">
        <f>D697/SUM($D$2:$D$2546)</f>
        <v/>
      </c>
      <c r="G697" s="22">
        <f>E697/SUM($E$2:$E$2546)</f>
        <v/>
      </c>
      <c r="H697" s="2" t="n">
        <v>0</v>
      </c>
      <c r="I697" s="2" t="n">
        <v>0</v>
      </c>
      <c r="J697" s="2" t="n">
        <v>0</v>
      </c>
      <c r="K697" s="2" t="n">
        <v>1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3" t="n">
        <v>21.32400453864672</v>
      </c>
      <c r="T697" s="3" t="n">
        <v>0.4203526890152559</v>
      </c>
      <c r="U697" s="3" t="n">
        <v>0.0003144343799889</v>
      </c>
      <c r="V697" s="3" t="n">
        <v>0.5971470913376499</v>
      </c>
      <c r="W697" s="3" t="n">
        <v>0.0209198661936086</v>
      </c>
      <c r="X697" s="3" t="n">
        <v>0.2122770554749437</v>
      </c>
      <c r="Y697" s="3" t="n">
        <v>0.0182795174816568</v>
      </c>
      <c r="Z697" s="3" t="n">
        <v>-1.778364502875467</v>
      </c>
      <c r="AA697" s="3" t="n">
        <v>-1.626348861993756</v>
      </c>
      <c r="AB697" s="3" t="n">
        <v>-1.46074530586732</v>
      </c>
      <c r="AC697" s="3" t="n">
        <v>0.1230601975317719</v>
      </c>
      <c r="AD697" s="3" t="n">
        <v>0.1803993747592268</v>
      </c>
      <c r="AE697" s="3" t="n">
        <v>0.6572549019607844</v>
      </c>
      <c r="AF697" s="3" t="n">
        <v>0.1985140732720723</v>
      </c>
      <c r="AG697" s="3" t="n">
        <v>1.139147698621785</v>
      </c>
      <c r="AH697" s="3" t="n">
        <v>0.2116917935829363</v>
      </c>
      <c r="AI697" s="3" t="n">
        <v>1.23302080951292</v>
      </c>
    </row>
    <row r="698">
      <c r="A698" s="2" t="inlineStr">
        <is>
          <t>DIN</t>
        </is>
      </c>
      <c r="B698" s="2" t="inlineStr">
        <is>
          <t>Consumer Discretionary</t>
        </is>
      </c>
      <c r="C698" s="3" t="n">
        <v>0.0201270582439253</v>
      </c>
      <c r="D698" s="2" t="n">
        <v>296988448.9075603</v>
      </c>
      <c r="E698" s="19">
        <f>SQRT(D698)</f>
        <v/>
      </c>
      <c r="F698" s="22">
        <f>D698/SUM($D$2:$D$2546)</f>
        <v/>
      </c>
      <c r="G698" s="22">
        <f>E698/SUM($E$2:$E$2546)</f>
        <v/>
      </c>
      <c r="H698" s="2" t="n">
        <v>0</v>
      </c>
      <c r="I698" s="2" t="n">
        <v>1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3" t="n">
        <v>19.5092038034435</v>
      </c>
      <c r="T698" s="3" t="n">
        <v>1.039286390192089</v>
      </c>
      <c r="U698" s="3" t="n">
        <v>-0.0012942660098774</v>
      </c>
      <c r="V698" s="3" t="n">
        <v>-0.7156675647885419</v>
      </c>
      <c r="W698" s="3" t="n">
        <v>0.0314395415149742</v>
      </c>
      <c r="X698" s="3" t="n">
        <v>0.691643597641171</v>
      </c>
      <c r="Y698" s="3" t="n">
        <v>0.0286254960224827</v>
      </c>
      <c r="Z698" s="3" t="n">
        <v>-0.2922381256816719</v>
      </c>
      <c r="AA698" s="3" t="n">
        <v>-0.4223324410528206</v>
      </c>
      <c r="AB698" s="3" t="n">
        <v>-0.1615218161610989</v>
      </c>
      <c r="AC698" s="3" t="n">
        <v>0.1860543741793769</v>
      </c>
      <c r="AD698" s="3" t="n">
        <v>0.2223386136494248</v>
      </c>
      <c r="AE698" s="3" t="n">
        <v>-0.0596873519658929</v>
      </c>
      <c r="AF698" s="3" t="n">
        <v>-0.0382629692633366</v>
      </c>
      <c r="AG698" s="3" t="n">
        <v>4.660048072571111</v>
      </c>
      <c r="AH698" s="3" t="n">
        <v>0.9164450120590164</v>
      </c>
      <c r="AI698" s="3" t="inlineStr"/>
    </row>
    <row r="699">
      <c r="A699" s="2" t="inlineStr">
        <is>
          <t>DINO</t>
        </is>
      </c>
      <c r="B699" s="2" t="inlineStr">
        <is>
          <t>Energy</t>
        </is>
      </c>
      <c r="C699" s="3" t="n">
        <v>-0.0116072602637699</v>
      </c>
      <c r="D699" s="2" t="n">
        <v>8126737557.94883</v>
      </c>
      <c r="E699" s="19">
        <f>SQRT(D699)</f>
        <v/>
      </c>
      <c r="F699" s="22">
        <f>D699/SUM($D$2:$D$2546)</f>
        <v/>
      </c>
      <c r="G699" s="22">
        <f>E699/SUM($E$2:$E$2546)</f>
        <v/>
      </c>
      <c r="H699" s="2" t="n">
        <v>0</v>
      </c>
      <c r="I699" s="2" t="n">
        <v>0</v>
      </c>
      <c r="J699" s="2" t="n">
        <v>0</v>
      </c>
      <c r="K699" s="2" t="n">
        <v>1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3" t="n">
        <v>22.81842539558487</v>
      </c>
      <c r="T699" s="3" t="n">
        <v>1.16417581209706</v>
      </c>
      <c r="U699" s="3" t="n">
        <v>0.0005469274103539</v>
      </c>
      <c r="V699" s="3" t="n">
        <v>1.142155746240531</v>
      </c>
      <c r="W699" s="3" t="n">
        <v>0.0241987014707127</v>
      </c>
      <c r="X699" s="3" t="n">
        <v>0.3892612021802776</v>
      </c>
      <c r="Y699" s="3" t="n">
        <v>0.0185177681418145</v>
      </c>
      <c r="Z699" s="3" t="n">
        <v>-1.258226043495243</v>
      </c>
      <c r="AA699" s="3" t="n">
        <v>-1.277729998918777</v>
      </c>
      <c r="AB699" s="3" t="n">
        <v>-1.204913182888736</v>
      </c>
      <c r="AC699" s="3" t="n">
        <v>0.1023781061055938</v>
      </c>
      <c r="AD699" s="3" t="n">
        <v>0.2136158560087871</v>
      </c>
      <c r="AE699" s="3" t="n">
        <v>-0.1999255675474507</v>
      </c>
      <c r="AF699" s="3" t="n">
        <v>0.0830867677583617</v>
      </c>
      <c r="AG699" s="3" t="n">
        <v>1.32940647841908</v>
      </c>
      <c r="AH699" s="3" t="n">
        <v>0.1869025708009262</v>
      </c>
      <c r="AI699" s="3" t="n">
        <v>1.288407670760612</v>
      </c>
    </row>
    <row r="700">
      <c r="A700" s="2" t="inlineStr">
        <is>
          <t>DIOD</t>
        </is>
      </c>
      <c r="B700" s="2" t="inlineStr">
        <is>
          <t>Information Technology</t>
        </is>
      </c>
      <c r="C700" s="3" t="n">
        <v>-0.0165536526624486</v>
      </c>
      <c r="D700" s="2" t="n">
        <v>2542843831.26432</v>
      </c>
      <c r="E700" s="19">
        <f>SQRT(D700)</f>
        <v/>
      </c>
      <c r="F700" s="22">
        <f>D700/SUM($D$2:$D$2546)</f>
        <v/>
      </c>
      <c r="G700" s="22">
        <f>E700/SUM($E$2:$E$2546)</f>
        <v/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1</v>
      </c>
      <c r="P700" s="2" t="n">
        <v>0</v>
      </c>
      <c r="Q700" s="2" t="n">
        <v>0</v>
      </c>
      <c r="R700" s="2" t="n">
        <v>0</v>
      </c>
      <c r="S700" s="3" t="n">
        <v>21.65654891027938</v>
      </c>
      <c r="T700" s="3" t="n">
        <v>1.650207437381576</v>
      </c>
      <c r="U700" s="3" t="n">
        <v>-0.0001832119823663</v>
      </c>
      <c r="V700" s="3" t="n">
        <v>0.7381904373839154</v>
      </c>
      <c r="W700" s="3" t="n">
        <v>0.0317125225484877</v>
      </c>
      <c r="X700" s="3" t="n">
        <v>0.5394720075387583</v>
      </c>
      <c r="Y700" s="3" t="n">
        <v>0.0239902429691751</v>
      </c>
      <c r="Z700" s="3" t="n">
        <v>-1.555785255894939</v>
      </c>
      <c r="AA700" s="3" t="n">
        <v>-1.550327711414778</v>
      </c>
      <c r="AB700" s="3" t="n">
        <v>-1.598208071772469</v>
      </c>
      <c r="AC700" s="3" t="n">
        <v>0.0725140874688788</v>
      </c>
      <c r="AD700" s="3" t="n">
        <v>0.0816990793715814</v>
      </c>
      <c r="AE700" s="3" t="n">
        <v>-0.3236224768139662</v>
      </c>
      <c r="AF700" s="3" t="n">
        <v>-0.1074538536786573</v>
      </c>
      <c r="AG700" s="3" t="n">
        <v>1.00977842197554</v>
      </c>
      <c r="AH700" s="3" t="n">
        <v>0.0218396920157552</v>
      </c>
      <c r="AI700" s="3" t="n">
        <v>1.013246476085756</v>
      </c>
    </row>
    <row r="701">
      <c r="A701" s="2" t="inlineStr">
        <is>
          <t>DIS</t>
        </is>
      </c>
      <c r="B701" s="2" t="inlineStr">
        <is>
          <t>Communication</t>
        </is>
      </c>
      <c r="C701" s="3" t="n">
        <v>-0.0028332888359575</v>
      </c>
      <c r="D701" s="2" t="n">
        <v>205241438596.8112</v>
      </c>
      <c r="E701" s="19">
        <f>SQRT(D701)</f>
        <v/>
      </c>
      <c r="F701" s="22">
        <f>D701/SUM($D$2:$D$2546)</f>
        <v/>
      </c>
      <c r="G701" s="22">
        <f>E701/SUM($E$2:$E$2546)</f>
        <v/>
      </c>
      <c r="H701" s="2" t="n">
        <v>1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3" t="n">
        <v>26.04745287233498</v>
      </c>
      <c r="T701" s="3" t="n">
        <v>1.175011516585513</v>
      </c>
      <c r="U701" s="3" t="n">
        <v>0.0008215005448252</v>
      </c>
      <c r="V701" s="3" t="n">
        <v>0.5317883208488471</v>
      </c>
      <c r="W701" s="3" t="n">
        <v>0.0190218128135188</v>
      </c>
      <c r="X701" s="3" t="n">
        <v>0.2992022434518451</v>
      </c>
      <c r="Y701" s="3" t="n">
        <v>0.013359055216129</v>
      </c>
      <c r="Z701" s="3" t="n">
        <v>-2.240786942876084</v>
      </c>
      <c r="AA701" s="3" t="n">
        <v>-2.229166082603963</v>
      </c>
      <c r="AB701" s="3" t="n">
        <v>-2.173477375080466</v>
      </c>
      <c r="AC701" s="3" t="n">
        <v>0.1025523897313347</v>
      </c>
      <c r="AD701" s="3" t="n">
        <v>0.1285120596519235</v>
      </c>
      <c r="AE701" s="3" t="n">
        <v>0.2587108013937282</v>
      </c>
      <c r="AF701" s="3" t="n">
        <v>0.0492754229392998</v>
      </c>
      <c r="AG701" s="3" t="n">
        <v>1.177990371972415</v>
      </c>
      <c r="AH701" s="3" t="n">
        <v>0.214956360751124</v>
      </c>
      <c r="AI701" s="3" t="n">
        <v>1.334701543817857</v>
      </c>
    </row>
    <row r="702">
      <c r="A702" s="2" t="inlineStr">
        <is>
          <t>DJCO</t>
        </is>
      </c>
      <c r="B702" s="2" t="inlineStr">
        <is>
          <t>Information Technology</t>
        </is>
      </c>
      <c r="C702" s="3" t="n">
        <v>-0.0489132245301257</v>
      </c>
      <c r="D702" s="2" t="n">
        <v>621380161.303894</v>
      </c>
      <c r="E702" s="19">
        <f>SQRT(D702)</f>
        <v/>
      </c>
      <c r="F702" s="22">
        <f>D702/SUM($D$2:$D$2546)</f>
        <v/>
      </c>
      <c r="G702" s="22">
        <f>E702/SUM($E$2:$E$2546)</f>
        <v/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1</v>
      </c>
      <c r="P702" s="2" t="n">
        <v>0</v>
      </c>
      <c r="Q702" s="2" t="n">
        <v>0</v>
      </c>
      <c r="R702" s="2" t="n">
        <v>0</v>
      </c>
      <c r="S702" s="3" t="n">
        <v>20.24745362860717</v>
      </c>
      <c r="T702" s="3" t="n">
        <v>1.026549044593793</v>
      </c>
      <c r="U702" s="3" t="n">
        <v>-0.000407787553332</v>
      </c>
      <c r="V702" s="3" t="n">
        <v>0.5614630490743568</v>
      </c>
      <c r="W702" s="3" t="n">
        <v>0.0250998346558475</v>
      </c>
      <c r="X702" s="3" t="n">
        <v>0.4387785088483622</v>
      </c>
      <c r="Y702" s="3" t="n">
        <v>0.0221556847012057</v>
      </c>
      <c r="Z702" s="3" t="n">
        <v>-0.2287642220584863</v>
      </c>
      <c r="AA702" s="3" t="n">
        <v>-0.0810208868062282</v>
      </c>
      <c r="AB702" s="3" t="n">
        <v>-0.8684398254780167</v>
      </c>
      <c r="AC702" s="3" t="n">
        <v>0.092832059328957</v>
      </c>
      <c r="AD702" s="3" t="n">
        <v>0.09324404544622029</v>
      </c>
      <c r="AE702" s="3" t="n">
        <v>-0.009057398630858301</v>
      </c>
      <c r="AF702" s="3" t="n">
        <v>0.1246184430912762</v>
      </c>
      <c r="AG702" s="3" t="n">
        <v>1.041567146182783</v>
      </c>
      <c r="AH702" s="3" t="n">
        <v>0.0525488103395651</v>
      </c>
      <c r="AI702" s="3" t="n">
        <v>1.074033627415573</v>
      </c>
    </row>
    <row r="703">
      <c r="A703" s="2" t="inlineStr">
        <is>
          <t>DJT</t>
        </is>
      </c>
      <c r="B703" s="2" t="inlineStr">
        <is>
          <t>Communication</t>
        </is>
      </c>
      <c r="C703" s="3" t="n">
        <v>-0.0202253354462467</v>
      </c>
      <c r="D703" s="2" t="n">
        <v>4971432313.209301</v>
      </c>
      <c r="E703" s="19">
        <f>SQRT(D703)</f>
        <v/>
      </c>
      <c r="F703" s="22">
        <f>D703/SUM($D$2:$D$2546)</f>
        <v/>
      </c>
      <c r="G703" s="22">
        <f>E703/SUM($E$2:$E$2546)</f>
        <v/>
      </c>
      <c r="H703" s="2" t="n">
        <v>1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3" t="n">
        <v>22.32697382732829</v>
      </c>
      <c r="T703" s="3" t="n">
        <v>1.513788856328175</v>
      </c>
      <c r="U703" s="3" t="n">
        <v>-0.0028551982970404</v>
      </c>
      <c r="V703" s="3" t="n">
        <v>0.4590021056782575</v>
      </c>
      <c r="W703" s="3" t="n">
        <v>0.0426192327186031</v>
      </c>
      <c r="X703" s="3" t="n">
        <v>1.12848195913838</v>
      </c>
      <c r="Y703" s="3" t="n">
        <v>0.0290556162091106</v>
      </c>
      <c r="Z703" s="3" t="n">
        <v>-0.4808894780417846</v>
      </c>
      <c r="AA703" s="3" t="n">
        <v>-0.4086389191399348</v>
      </c>
      <c r="AB703" s="3" t="n">
        <v>0.2016093721698814</v>
      </c>
      <c r="AC703" s="3" t="n">
        <v>-0.0160777005426836</v>
      </c>
      <c r="AD703" s="3" t="n">
        <v>-0.0146024717679674</v>
      </c>
      <c r="AE703" s="3" t="n">
        <v>-0.7334615168055445</v>
      </c>
      <c r="AF703" s="3" t="n">
        <v>0.5863953841481931</v>
      </c>
      <c r="AG703" s="3" t="n">
        <v>1.188944883651371</v>
      </c>
      <c r="AH703" s="3" t="n">
        <v>0.2917268264399382</v>
      </c>
      <c r="AI703" s="3" t="n">
        <v>1.411642738266248</v>
      </c>
    </row>
    <row r="704">
      <c r="A704" s="2" t="inlineStr">
        <is>
          <t>DK</t>
        </is>
      </c>
      <c r="B704" s="2" t="inlineStr">
        <is>
          <t>Energy</t>
        </is>
      </c>
      <c r="C704" s="3" t="n">
        <v>-0.0211921813552636</v>
      </c>
      <c r="D704" s="2" t="n">
        <v>1280774314.971651</v>
      </c>
      <c r="E704" s="19">
        <f>SQRT(D704)</f>
        <v/>
      </c>
      <c r="F704" s="22">
        <f>D704/SUM($D$2:$D$2546)</f>
        <v/>
      </c>
      <c r="G704" s="22">
        <f>E704/SUM($E$2:$E$2546)</f>
        <v/>
      </c>
      <c r="H704" s="2" t="n">
        <v>0</v>
      </c>
      <c r="I704" s="2" t="n">
        <v>0</v>
      </c>
      <c r="J704" s="2" t="n">
        <v>0</v>
      </c>
      <c r="K704" s="2" t="n">
        <v>1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3" t="n">
        <v>20.97073066555098</v>
      </c>
      <c r="T704" s="3" t="n">
        <v>1.47895211560137</v>
      </c>
      <c r="U704" s="3" t="n">
        <v>0.0019407822852209</v>
      </c>
      <c r="V704" s="3" t="n">
        <v>0.0203002197155831</v>
      </c>
      <c r="W704" s="3" t="n">
        <v>0.0369132681900088</v>
      </c>
      <c r="X704" s="3" t="n">
        <v>0.6571601316744229</v>
      </c>
      <c r="Y704" s="3" t="n">
        <v>0.0327124477894179</v>
      </c>
      <c r="Z704" s="3" t="n">
        <v>-0.4981679000056727</v>
      </c>
      <c r="AA704" s="3" t="n">
        <v>-0.4837577087062006</v>
      </c>
      <c r="AB704" s="3" t="n">
        <v>-0.6830844970587132</v>
      </c>
      <c r="AC704" s="3" t="n">
        <v>-0.3322989811904686</v>
      </c>
      <c r="AD704" s="3" t="n">
        <v>-0.0384142619233342</v>
      </c>
      <c r="AE704" s="3" t="n">
        <v>-0.5537864077669904</v>
      </c>
      <c r="AF704" s="3" t="n">
        <v>0.0018935281766113</v>
      </c>
      <c r="AG704" s="3" t="n">
        <v>3.413539968646561</v>
      </c>
      <c r="AH704" s="3" t="n">
        <v>0.4508686057039384</v>
      </c>
      <c r="AI704" s="3" t="n">
        <v>119.8923076923077</v>
      </c>
    </row>
    <row r="705">
      <c r="A705" s="2" t="inlineStr">
        <is>
          <t>DKNG</t>
        </is>
      </c>
      <c r="B705" s="2" t="inlineStr">
        <is>
          <t>Consumer Discretionary</t>
        </is>
      </c>
      <c r="C705" s="3" t="n">
        <v>0.0117471887135859</v>
      </c>
      <c r="D705" s="2" t="n">
        <v>21483861369.32594</v>
      </c>
      <c r="E705" s="19">
        <f>SQRT(D705)</f>
        <v/>
      </c>
      <c r="F705" s="22">
        <f>D705/SUM($D$2:$D$2546)</f>
        <v/>
      </c>
      <c r="G705" s="22">
        <f>E705/SUM($E$2:$E$2546)</f>
        <v/>
      </c>
      <c r="H705" s="2" t="n">
        <v>0</v>
      </c>
      <c r="I705" s="2" t="n">
        <v>1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3" t="n">
        <v>23.79056785622844</v>
      </c>
      <c r="T705" s="3" t="n">
        <v>1.210774763917738</v>
      </c>
      <c r="U705" s="3" t="n">
        <v>0.0006953680842108</v>
      </c>
      <c r="V705" s="3" t="n">
        <v>0.0469947176926731</v>
      </c>
      <c r="W705" s="3" t="n">
        <v>0.0275593034797199</v>
      </c>
      <c r="X705" s="3" t="n">
        <v>0.3167447333564094</v>
      </c>
      <c r="Y705" s="3" t="n">
        <v>0.0216622313787038</v>
      </c>
      <c r="Z705" s="3" t="n">
        <v>-0.9048025159255214</v>
      </c>
      <c r="AA705" s="3" t="n">
        <v>-0.9147756413839376</v>
      </c>
      <c r="AB705" s="3" t="n">
        <v>-0.8892432116964634</v>
      </c>
      <c r="AC705" s="3" t="n">
        <v>0.0294055146390949</v>
      </c>
      <c r="AD705" s="3" t="n">
        <v>0.0415632918426347</v>
      </c>
      <c r="AE705" s="3" t="n">
        <v>0.3958847736625514</v>
      </c>
      <c r="AF705" s="3" t="n">
        <v>0.3956682182112017</v>
      </c>
      <c r="AG705" s="3" t="n">
        <v>1.085471134282301</v>
      </c>
      <c r="AH705" s="3" t="n">
        <v>0.4268694871289421</v>
      </c>
      <c r="AI705" s="3" t="n">
        <v>2.818739179182828</v>
      </c>
    </row>
    <row r="706">
      <c r="A706" s="2" t="inlineStr">
        <is>
          <t>DKS</t>
        </is>
      </c>
      <c r="B706" s="2" t="inlineStr">
        <is>
          <t>Consumer Discretionary</t>
        </is>
      </c>
      <c r="C706" s="3" t="n">
        <v>-0.0140828715685372</v>
      </c>
      <c r="D706" s="2" t="n">
        <v>14841658369.70348</v>
      </c>
      <c r="E706" s="19">
        <f>SQRT(D706)</f>
        <v/>
      </c>
      <c r="F706" s="22">
        <f>D706/SUM($D$2:$D$2546)</f>
        <v/>
      </c>
      <c r="G706" s="22">
        <f>E706/SUM($E$2:$E$2546)</f>
        <v/>
      </c>
      <c r="H706" s="2" t="n">
        <v>0</v>
      </c>
      <c r="I706" s="2" t="n">
        <v>1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3" t="n">
        <v>23.4207038184221</v>
      </c>
      <c r="T706" s="3" t="n">
        <v>1.489372769587957</v>
      </c>
      <c r="U706" s="3" t="n">
        <v>0.0003892541008503</v>
      </c>
      <c r="V706" s="3" t="n">
        <v>0.2260587002089195</v>
      </c>
      <c r="W706" s="3" t="n">
        <v>0.0287000493782153</v>
      </c>
      <c r="X706" s="3" t="n">
        <v>0.2570756294041999</v>
      </c>
      <c r="Y706" s="3" t="n">
        <v>0.0242478955756334</v>
      </c>
      <c r="Z706" s="3" t="n">
        <v>-0.9865546913082394</v>
      </c>
      <c r="AA706" s="3" t="n">
        <v>-0.6210975556810848</v>
      </c>
      <c r="AB706" s="3" t="n">
        <v>-0.8801831629756907</v>
      </c>
      <c r="AC706" s="3" t="n">
        <v>0.1027922865489377</v>
      </c>
      <c r="AD706" s="3" t="n">
        <v>0.1312694276791202</v>
      </c>
      <c r="AE706" s="3" t="n">
        <v>-0.082037351443124</v>
      </c>
      <c r="AF706" s="3" t="n">
        <v>0.0318241406034596</v>
      </c>
      <c r="AG706" s="3" t="n">
        <v>1.100036462436756</v>
      </c>
      <c r="AH706" s="3" t="n">
        <v>0.4310981873992063</v>
      </c>
      <c r="AI706" s="3" t="n">
        <v>1.442524275085646</v>
      </c>
    </row>
    <row r="707">
      <c r="A707" s="2" t="inlineStr">
        <is>
          <t>DLB</t>
        </is>
      </c>
      <c r="B707" s="2" t="inlineStr">
        <is>
          <t>Information Technology</t>
        </is>
      </c>
      <c r="C707" s="3" t="n">
        <v>-0.0162739313962656</v>
      </c>
      <c r="D707" s="2" t="n">
        <v>4464358705.293457</v>
      </c>
      <c r="E707" s="19">
        <f>SQRT(D707)</f>
        <v/>
      </c>
      <c r="F707" s="22">
        <f>D707/SUM($D$2:$D$2546)</f>
        <v/>
      </c>
      <c r="G707" s="22">
        <f>E707/SUM($E$2:$E$2546)</f>
        <v/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1</v>
      </c>
      <c r="P707" s="2" t="n">
        <v>0</v>
      </c>
      <c r="Q707" s="2" t="n">
        <v>0</v>
      </c>
      <c r="R707" s="2" t="n">
        <v>0</v>
      </c>
      <c r="S707" s="3" t="n">
        <v>22.21939141392558</v>
      </c>
      <c r="T707" s="3" t="n">
        <v>0.9223805649013096</v>
      </c>
      <c r="U707" s="3" t="n">
        <v>-0.0002090002833517</v>
      </c>
      <c r="V707" s="3" t="n">
        <v>0.5834506525901534</v>
      </c>
      <c r="W707" s="3" t="n">
        <v>0.0167200971417044</v>
      </c>
      <c r="X707" s="3" t="n">
        <v>0.2256927648480052</v>
      </c>
      <c r="Y707" s="3" t="n">
        <v>0.0112264177659196</v>
      </c>
      <c r="Z707" s="3" t="n">
        <v>-2.049068402117751</v>
      </c>
      <c r="AA707" s="3" t="n">
        <v>-2.07938845920411</v>
      </c>
      <c r="AB707" s="3" t="n">
        <v>-1.887571838284427</v>
      </c>
      <c r="AC707" s="3" t="n">
        <v>0.041278941089902</v>
      </c>
      <c r="AD707" s="3" t="n">
        <v>0.06313919167511679</v>
      </c>
      <c r="AE707" s="3" t="n">
        <v>0.2020958083832335</v>
      </c>
      <c r="AF707" s="3" t="n">
        <v>0.0078102913365129</v>
      </c>
      <c r="AG707" s="3" t="n">
        <v>1.006307736868592</v>
      </c>
      <c r="AH707" s="3" t="n">
        <v>0.0122371676354294</v>
      </c>
      <c r="AI707" s="3" t="n">
        <v>1.010811088890877</v>
      </c>
    </row>
    <row r="708">
      <c r="A708" s="2" t="inlineStr">
        <is>
          <t>DLR</t>
        </is>
      </c>
      <c r="B708" s="2" t="inlineStr">
        <is>
          <t>Real Estate</t>
        </is>
      </c>
      <c r="C708" s="3" t="n">
        <v>-0.0140982189396237</v>
      </c>
      <c r="D708" s="2" t="n">
        <v>57052893646.77429</v>
      </c>
      <c r="E708" s="19">
        <f>SQRT(D708)</f>
        <v/>
      </c>
      <c r="F708" s="22">
        <f>D708/SUM($D$2:$D$2546)</f>
        <v/>
      </c>
      <c r="G708" s="22">
        <f>E708/SUM($E$2:$E$2546)</f>
        <v/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1</v>
      </c>
      <c r="R708" s="2" t="n">
        <v>0</v>
      </c>
      <c r="S708" s="3" t="n">
        <v>24.76724463320878</v>
      </c>
      <c r="T708" s="3" t="n">
        <v>0.7308825576053755</v>
      </c>
      <c r="U708" s="3" t="n">
        <v>0.000556942316957</v>
      </c>
      <c r="V708" s="3" t="n">
        <v>0.4016365434831115</v>
      </c>
      <c r="W708" s="3" t="n">
        <v>0.0148415044545338</v>
      </c>
      <c r="X708" s="3" t="n">
        <v>0.2402135209769114</v>
      </c>
      <c r="Y708" s="3" t="n">
        <v>0.009851427431285999</v>
      </c>
      <c r="Z708" s="3" t="n">
        <v>-2.410349196375966</v>
      </c>
      <c r="AA708" s="3" t="n">
        <v>-2.299218207114866</v>
      </c>
      <c r="AB708" s="3" t="n">
        <v>-2.104054680078173</v>
      </c>
      <c r="AC708" s="3" t="n">
        <v>0.0723648484082354</v>
      </c>
      <c r="AD708" s="3" t="n">
        <v>0.104697441587833</v>
      </c>
      <c r="AE708" s="3" t="n">
        <v>-0.3617128463476072</v>
      </c>
      <c r="AF708" s="3" t="n">
        <v>0.082702217599518</v>
      </c>
      <c r="AG708" s="3" t="n">
        <v>1.326296140477224</v>
      </c>
      <c r="AH708" s="3" t="n">
        <v>0.4054240999100995</v>
      </c>
      <c r="AI708" s="3" t="n">
        <v>1.812416464018655</v>
      </c>
    </row>
    <row r="709">
      <c r="A709" s="2" t="inlineStr">
        <is>
          <t>DLTR</t>
        </is>
      </c>
      <c r="B709" s="2" t="inlineStr">
        <is>
          <t>Consumer Staples</t>
        </is>
      </c>
      <c r="C709" s="3" t="n">
        <v>-0.006694841130014</v>
      </c>
      <c r="D709" s="2" t="n">
        <v>22947658083.22588</v>
      </c>
      <c r="E709" s="19">
        <f>SQRT(D709)</f>
        <v/>
      </c>
      <c r="F709" s="22">
        <f>D709/SUM($D$2:$D$2546)</f>
        <v/>
      </c>
      <c r="G709" s="22">
        <f>E709/SUM($E$2:$E$2546)</f>
        <v/>
      </c>
      <c r="H709" s="2" t="n">
        <v>0</v>
      </c>
      <c r="I709" s="2" t="n">
        <v>0</v>
      </c>
      <c r="J709" s="2" t="n">
        <v>1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3" t="n">
        <v>23.85648172394221</v>
      </c>
      <c r="T709" s="3" t="n">
        <v>0.5902359351632089</v>
      </c>
      <c r="U709" s="3" t="n">
        <v>0.0010459762395524</v>
      </c>
      <c r="V709" s="3" t="n">
        <v>0.1571009985823011</v>
      </c>
      <c r="W709" s="3" t="n">
        <v>0.0254045189689283</v>
      </c>
      <c r="X709" s="3" t="n">
        <v>0.3911941871450943</v>
      </c>
      <c r="Y709" s="3" t="n">
        <v>0.0204953128441131</v>
      </c>
      <c r="Z709" s="3" t="n">
        <v>-1.106290484393363</v>
      </c>
      <c r="AA709" s="3" t="n">
        <v>-0.9411969855183248</v>
      </c>
      <c r="AB709" s="3" t="n">
        <v>-0.7966938485572258</v>
      </c>
      <c r="AC709" s="3" t="n">
        <v>0.0328399524372755</v>
      </c>
      <c r="AD709" s="3" t="n">
        <v>0.061078128099901</v>
      </c>
      <c r="AE709" s="3" t="n">
        <v>-0.9021787180296812</v>
      </c>
      <c r="AF709" s="3" t="n">
        <v>-0.1306755085599988</v>
      </c>
      <c r="AG709" s="3" t="n">
        <v>1.105880085505372</v>
      </c>
      <c r="AH709" s="3" t="n">
        <v>0.5485808635103736</v>
      </c>
      <c r="AI709" s="3" t="n">
        <v>1.673961887326288</v>
      </c>
    </row>
    <row r="710">
      <c r="A710" s="2" t="inlineStr">
        <is>
          <t>DLX</t>
        </is>
      </c>
      <c r="B710" s="2" t="inlineStr">
        <is>
          <t>Industrials</t>
        </is>
      </c>
      <c r="C710" s="3" t="n">
        <v>-0.0097813078837837</v>
      </c>
      <c r="D710" s="2" t="n">
        <v>852047802.2733765</v>
      </c>
      <c r="E710" s="19">
        <f>SQRT(D710)</f>
        <v/>
      </c>
      <c r="F710" s="22">
        <f>D710/SUM($D$2:$D$2546)</f>
        <v/>
      </c>
      <c r="G710" s="22">
        <f>E710/SUM($E$2:$E$2546)</f>
        <v/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1</v>
      </c>
      <c r="O710" s="2" t="n">
        <v>0</v>
      </c>
      <c r="P710" s="2" t="n">
        <v>0</v>
      </c>
      <c r="Q710" s="2" t="n">
        <v>0</v>
      </c>
      <c r="R710" s="2" t="n">
        <v>0</v>
      </c>
      <c r="S710" s="3" t="n">
        <v>20.56315318917438</v>
      </c>
      <c r="T710" s="3" t="n">
        <v>1.073904544588147</v>
      </c>
      <c r="U710" s="3" t="n">
        <v>-0.000762778638449</v>
      </c>
      <c r="V710" s="3" t="n">
        <v>0.7492889463438367</v>
      </c>
      <c r="W710" s="3" t="n">
        <v>0.033419185225919</v>
      </c>
      <c r="X710" s="3" t="n">
        <v>0.4342677093338529</v>
      </c>
      <c r="Y710" s="3" t="n">
        <v>0.0300945954252905</v>
      </c>
      <c r="Z710" s="3" t="n">
        <v>-1.617125280453209</v>
      </c>
      <c r="AA710" s="3" t="n">
        <v>-1.683904802974215</v>
      </c>
      <c r="AB710" s="3" t="n">
        <v>-1.886689874736722</v>
      </c>
      <c r="AC710" s="3" t="n">
        <v>0.1050880006510144</v>
      </c>
      <c r="AD710" s="3" t="n">
        <v>0.2622481971126633</v>
      </c>
      <c r="AE710" s="3" t="n">
        <v>-0.1464067808519131</v>
      </c>
      <c r="AF710" s="3" t="n">
        <v>0.0118001060853525</v>
      </c>
      <c r="AG710" s="3" t="n">
        <v>2.682369224092054</v>
      </c>
      <c r="AH710" s="3" t="n">
        <v>0.602077526376372</v>
      </c>
      <c r="AI710" s="3" t="n">
        <v>3.245287658787964</v>
      </c>
    </row>
    <row r="711">
      <c r="A711" s="2" t="inlineStr">
        <is>
          <t>DMRC</t>
        </is>
      </c>
      <c r="B711" s="2" t="inlineStr">
        <is>
          <t>Information Technology</t>
        </is>
      </c>
      <c r="C711" s="3" t="n">
        <v>-0.0521089325190591</v>
      </c>
      <c r="D711" s="2" t="n">
        <v>252816186.4501104</v>
      </c>
      <c r="E711" s="19">
        <f>SQRT(D711)</f>
        <v/>
      </c>
      <c r="F711" s="22">
        <f>D711/SUM($D$2:$D$2546)</f>
        <v/>
      </c>
      <c r="G711" s="22">
        <f>E711/SUM($E$2:$E$2546)</f>
        <v/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1</v>
      </c>
      <c r="P711" s="2" t="n">
        <v>0</v>
      </c>
      <c r="Q711" s="2" t="n">
        <v>0</v>
      </c>
      <c r="R711" s="2" t="n">
        <v>0</v>
      </c>
      <c r="S711" s="3" t="n">
        <v>19.34817324686646</v>
      </c>
      <c r="T711" s="3" t="n">
        <v>2.146008752652224</v>
      </c>
      <c r="U711" s="3" t="n">
        <v>-0.0037197309351146</v>
      </c>
      <c r="V711" s="3" t="n">
        <v>0.1838608542146202</v>
      </c>
      <c r="W711" s="3" t="n">
        <v>0.0404670771525796</v>
      </c>
      <c r="X711" s="3" t="n">
        <v>4.612054915555773</v>
      </c>
      <c r="Y711" s="3" t="n">
        <v>0.0227116948252616</v>
      </c>
      <c r="Z711" s="3" t="n">
        <v>-2.116607969451455</v>
      </c>
      <c r="AA711" s="3" t="n">
        <v>-1.960561884867254</v>
      </c>
      <c r="AB711" s="3" t="n">
        <v>-1.807042607536505</v>
      </c>
      <c r="AC711" s="3" t="n">
        <v>-0.1300549638916746</v>
      </c>
      <c r="AD711" s="3" t="n">
        <v>-0.1254982936239371</v>
      </c>
      <c r="AE711" s="3" t="n">
        <v>0.0729613733905579</v>
      </c>
      <c r="AF711" s="3" t="n">
        <v>0.124161063499146</v>
      </c>
      <c r="AG711" s="3" t="n">
        <v>1.019100833960854</v>
      </c>
      <c r="AH711" s="3" t="n">
        <v>0.0924669937115201</v>
      </c>
      <c r="AI711" s="3" t="n">
        <v>1.103887442720995</v>
      </c>
    </row>
    <row r="712">
      <c r="A712" s="2" t="inlineStr">
        <is>
          <t>DNLI</t>
        </is>
      </c>
      <c r="B712" s="2" t="inlineStr">
        <is>
          <t>Health Care</t>
        </is>
      </c>
      <c r="C712" s="3" t="n">
        <v>-0.0239164372443207</v>
      </c>
      <c r="D712" s="2" t="n">
        <v>2312705436.366657</v>
      </c>
      <c r="E712" s="19">
        <f>SQRT(D712)</f>
        <v/>
      </c>
      <c r="F712" s="22">
        <f>D712/SUM($D$2:$D$2546)</f>
        <v/>
      </c>
      <c r="G712" s="22">
        <f>E712/SUM($E$2:$E$2546)</f>
        <v/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1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3" t="n">
        <v>21.5616838607528</v>
      </c>
      <c r="T712" s="3" t="n">
        <v>1.409827210965701</v>
      </c>
      <c r="U712" s="3" t="n">
        <v>-0.001663471495826</v>
      </c>
      <c r="V712" s="3" t="n">
        <v>0.444091575109339</v>
      </c>
      <c r="W712" s="3" t="n">
        <v>0.0398738659211588</v>
      </c>
      <c r="X712" s="3" t="n">
        <v>1.322162977465109</v>
      </c>
      <c r="Y712" s="3" t="n">
        <v>0.0327079708885843</v>
      </c>
      <c r="Z712" s="3" t="n">
        <v>-1.445274979698296</v>
      </c>
      <c r="AA712" s="3" t="n">
        <v>-1.544644803979697</v>
      </c>
      <c r="AB712" s="3" t="n">
        <v>-1.824256506114941</v>
      </c>
      <c r="AC712" s="3" t="n">
        <v>-0.2146732533218677</v>
      </c>
      <c r="AD712" s="3" t="n">
        <v>-0.2078310503542212</v>
      </c>
      <c r="AE712" s="3" t="n">
        <v>0.0464037122969837</v>
      </c>
      <c r="AF712" s="3" t="n">
        <v>0.0624088751268827</v>
      </c>
      <c r="AG712" s="3" t="n">
        <v>1.016295633420228</v>
      </c>
      <c r="AH712" s="3" t="n">
        <v>0.0399214227591038</v>
      </c>
      <c r="AI712" s="3" t="n">
        <v>1.036694308862347</v>
      </c>
    </row>
    <row r="713">
      <c r="A713" s="2" t="inlineStr">
        <is>
          <t>DNOW</t>
        </is>
      </c>
      <c r="B713" s="2" t="inlineStr">
        <is>
          <t>Industrials</t>
        </is>
      </c>
      <c r="C713" s="3" t="n">
        <v>-0.0066934270923502</v>
      </c>
      <c r="D713" s="2" t="n">
        <v>2783065872.485455</v>
      </c>
      <c r="E713" s="19">
        <f>SQRT(D713)</f>
        <v/>
      </c>
      <c r="F713" s="22">
        <f>D713/SUM($D$2:$D$2546)</f>
        <v/>
      </c>
      <c r="G713" s="22">
        <f>E713/SUM($E$2:$E$2546)</f>
        <v/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1</v>
      </c>
      <c r="O713" s="2" t="n">
        <v>0</v>
      </c>
      <c r="P713" s="2" t="n">
        <v>0</v>
      </c>
      <c r="Q713" s="2" t="n">
        <v>0</v>
      </c>
      <c r="R713" s="2" t="n">
        <v>0</v>
      </c>
      <c r="S713" s="3" t="n">
        <v>21.74681898880597</v>
      </c>
      <c r="T713" s="3" t="n">
        <v>1.106476326327386</v>
      </c>
      <c r="U713" s="3" t="n">
        <v>0.0003181772051308</v>
      </c>
      <c r="V713" s="3" t="n">
        <v>0.415369255693405</v>
      </c>
      <c r="W713" s="3" t="n">
        <v>0.0294535090816522</v>
      </c>
      <c r="X713" s="3" t="n">
        <v>0.2484515527026267</v>
      </c>
      <c r="Y713" s="3" t="n">
        <v>0.026670363179888</v>
      </c>
      <c r="Z713" s="3" t="n">
        <v>-1.788332766861245</v>
      </c>
      <c r="AA713" s="3" t="n">
        <v>-2.007982941355492</v>
      </c>
      <c r="AB713" s="3" t="n">
        <v>-2.176172996736706</v>
      </c>
      <c r="AC713" s="3" t="n">
        <v>0.0359315965132703</v>
      </c>
      <c r="AD713" s="3" t="n">
        <v>0.0503042351185784</v>
      </c>
      <c r="AE713" s="3" t="n">
        <v>0.3066666666666667</v>
      </c>
      <c r="AF713" s="3" t="n">
        <v>0.1138265185535334</v>
      </c>
      <c r="AG713" s="3" t="n">
        <v>1.010060847023716</v>
      </c>
      <c r="AH713" s="3" t="n">
        <v>0.024683925346177</v>
      </c>
      <c r="AI713" s="3" t="n">
        <v>1.024221453287197</v>
      </c>
    </row>
    <row r="714">
      <c r="A714" s="2" t="inlineStr">
        <is>
          <t>DNTH</t>
        </is>
      </c>
      <c r="B714" s="2" t="inlineStr">
        <is>
          <t>Health Care</t>
        </is>
      </c>
      <c r="C714" s="3" t="n">
        <v>-0.0291991729881722</v>
      </c>
      <c r="D714" s="2" t="n">
        <v>901201442.9883004</v>
      </c>
      <c r="E714" s="19">
        <f>SQRT(D714)</f>
        <v/>
      </c>
      <c r="F714" s="22">
        <f>D714/SUM($D$2:$D$2546)</f>
        <v/>
      </c>
      <c r="G714" s="22">
        <f>E714/SUM($E$2:$E$2546)</f>
        <v/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1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3" t="n">
        <v>20.61923936770651</v>
      </c>
      <c r="T714" s="3" t="n">
        <v>1.190897124721307</v>
      </c>
      <c r="U714" s="3" t="n">
        <v>-0.000989736752271</v>
      </c>
      <c r="V714" s="3" t="n">
        <v>0.3363054979084567</v>
      </c>
      <c r="W714" s="3" t="n">
        <v>0.0414761494227942</v>
      </c>
      <c r="X714" s="3" t="n">
        <v>0.603127718473417</v>
      </c>
      <c r="Y714" s="3" t="n">
        <v>0.0345926362439958</v>
      </c>
      <c r="Z714" s="3" t="n">
        <v>-1.806350484169231</v>
      </c>
      <c r="AA714" s="3" t="n">
        <v>-1.84510385578414</v>
      </c>
      <c r="AB714" s="3" t="n">
        <v>-1.990209950879226</v>
      </c>
      <c r="AC714" s="3" t="n">
        <v>-0.1403859270137037</v>
      </c>
      <c r="AD714" s="3" t="n">
        <v>-0.139946513602772</v>
      </c>
      <c r="AE714" s="3" t="n">
        <v>-0.3338786295468905</v>
      </c>
      <c r="AF714" s="3" t="n">
        <v>0.2521174943966026</v>
      </c>
      <c r="AG714" s="3" t="n">
        <v>1.00124167577483</v>
      </c>
      <c r="AH714" s="3" t="n">
        <v>0.0040788037144714</v>
      </c>
      <c r="AI714" s="3" t="n">
        <v>1.003692106678457</v>
      </c>
    </row>
    <row r="715">
      <c r="A715" s="2" t="inlineStr">
        <is>
          <t>DNUT</t>
        </is>
      </c>
      <c r="B715" s="2" t="inlineStr">
        <is>
          <t>Consumer Discretionary</t>
        </is>
      </c>
      <c r="C715" s="3" t="n">
        <v>0.028987508824008</v>
      </c>
      <c r="D715" s="2" t="n">
        <v>582420016.336441</v>
      </c>
      <c r="E715" s="19">
        <f>SQRT(D715)</f>
        <v/>
      </c>
      <c r="F715" s="22">
        <f>D715/SUM($D$2:$D$2546)</f>
        <v/>
      </c>
      <c r="G715" s="22">
        <f>E715/SUM($E$2:$E$2546)</f>
        <v/>
      </c>
      <c r="H715" s="2" t="n">
        <v>0</v>
      </c>
      <c r="I715" s="2" t="n">
        <v>1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3" t="n">
        <v>20.18270242296571</v>
      </c>
      <c r="T715" s="3" t="n">
        <v>1.254690267214225</v>
      </c>
      <c r="U715" s="3" t="n">
        <v>-0.0053661976874494</v>
      </c>
      <c r="V715" s="3" t="n">
        <v>1.190877683708143</v>
      </c>
      <c r="W715" s="3" t="n">
        <v>0.0562164442689797</v>
      </c>
      <c r="X715" s="3" t="n">
        <v>4.80358967587747</v>
      </c>
      <c r="Y715" s="3" t="n">
        <v>0.0592442018939347</v>
      </c>
      <c r="Z715" s="3" t="n">
        <v>0.6616164499392583</v>
      </c>
      <c r="AA715" s="3" t="n">
        <v>-0.0568640304726046</v>
      </c>
      <c r="AB715" s="3" t="n">
        <v>-0.7266989333261776</v>
      </c>
      <c r="AC715" s="3" t="n">
        <v>-2.989320337840638</v>
      </c>
      <c r="AD715" s="3" t="n">
        <v>-2.743573289344076</v>
      </c>
      <c r="AE715" s="3" t="n">
        <v>0.3547169811320754</v>
      </c>
      <c r="AF715" s="3" t="n">
        <v>0.0637891790181286</v>
      </c>
      <c r="AG715" s="3" t="n">
        <v>1.807070476314929</v>
      </c>
      <c r="AH715" s="3" t="n">
        <v>0.5411237670473078</v>
      </c>
      <c r="AI715" s="3" t="n">
        <v>1.677710639267234</v>
      </c>
    </row>
    <row r="716">
      <c r="A716" s="2" t="inlineStr">
        <is>
          <t>DOC</t>
        </is>
      </c>
      <c r="B716" s="2" t="inlineStr">
        <is>
          <t>Real Estate</t>
        </is>
      </c>
      <c r="C716" s="3" t="n">
        <v>-0.0058511354783513</v>
      </c>
      <c r="D716" s="2" t="n">
        <v>11504826959.32182</v>
      </c>
      <c r="E716" s="19">
        <f>SQRT(D716)</f>
        <v/>
      </c>
      <c r="F716" s="22">
        <f>D716/SUM($D$2:$D$2546)</f>
        <v/>
      </c>
      <c r="G716" s="22">
        <f>E716/SUM($E$2:$E$2546)</f>
        <v/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1</v>
      </c>
      <c r="R716" s="2" t="n">
        <v>0</v>
      </c>
      <c r="S716" s="3" t="n">
        <v>23.16603251984447</v>
      </c>
      <c r="T716" s="3" t="n">
        <v>0.5104253983316192</v>
      </c>
      <c r="U716" s="3" t="n">
        <v>-7.778417818195458e-05</v>
      </c>
      <c r="V716" s="3" t="n">
        <v>0.6891107556881797</v>
      </c>
      <c r="W716" s="3" t="n">
        <v>0.0158907536286035</v>
      </c>
      <c r="X716" s="3" t="n">
        <v>0.2807882673399325</v>
      </c>
      <c r="Y716" s="3" t="n">
        <v>0.0148583962959589</v>
      </c>
      <c r="Z716" s="3" t="n">
        <v>-1.400954034460755</v>
      </c>
      <c r="AA716" s="3" t="n">
        <v>-1.539221562326107</v>
      </c>
      <c r="AB716" s="3" t="n">
        <v>-1.772461701033529</v>
      </c>
      <c r="AC716" s="3" t="n">
        <v>0.0110120734929739</v>
      </c>
      <c r="AD716" s="3" t="n">
        <v>0.1034657891169332</v>
      </c>
      <c r="AE716" s="3" t="n">
        <v>-0.4565217391304348</v>
      </c>
      <c r="AF716" s="3" t="n">
        <v>0.138118623633983</v>
      </c>
      <c r="AG716" s="3" t="n">
        <v>1.718503027401229</v>
      </c>
      <c r="AH716" s="3" t="n">
        <v>0.4720457326496407</v>
      </c>
      <c r="AI716" s="3" t="n">
        <v>2.042652464020384</v>
      </c>
    </row>
    <row r="717">
      <c r="A717" s="2" t="inlineStr">
        <is>
          <t>DOCN</t>
        </is>
      </c>
      <c r="B717" s="2" t="inlineStr">
        <is>
          <t>Information Technology</t>
        </is>
      </c>
      <c r="C717" s="3" t="n">
        <v>-0.0388553955702401</v>
      </c>
      <c r="D717" s="2" t="n">
        <v>2904875508.5</v>
      </c>
      <c r="E717" s="19">
        <f>SQRT(D717)</f>
        <v/>
      </c>
      <c r="F717" s="22">
        <f>D717/SUM($D$2:$D$2546)</f>
        <v/>
      </c>
      <c r="G717" s="22">
        <f>E717/SUM($E$2:$E$2546)</f>
        <v/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1</v>
      </c>
      <c r="P717" s="2" t="n">
        <v>0</v>
      </c>
      <c r="Q717" s="2" t="n">
        <v>0</v>
      </c>
      <c r="R717" s="2" t="n">
        <v>0</v>
      </c>
      <c r="S717" s="3" t="n">
        <v>21.78965637211515</v>
      </c>
      <c r="T717" s="3" t="n">
        <v>2.039396967328279</v>
      </c>
      <c r="U717" s="3" t="n">
        <v>-0.0013525608764397</v>
      </c>
      <c r="V717" s="3" t="n">
        <v>-0.0603182475418636</v>
      </c>
      <c r="W717" s="3" t="n">
        <v>0.0519666100458352</v>
      </c>
      <c r="X717" s="3" t="n">
        <v>0.566918184546529</v>
      </c>
      <c r="Y717" s="3" t="n">
        <v>0.0465716028037398</v>
      </c>
      <c r="Z717" s="3" t="n">
        <v>-0.2051224747509428</v>
      </c>
      <c r="AA717" s="3" t="n">
        <v>-0.6953334575497118</v>
      </c>
      <c r="AB717" s="3" t="n">
        <v>-1.086550048266081</v>
      </c>
      <c r="AC717" s="3" t="n">
        <v>0.0509860059636356</v>
      </c>
      <c r="AD717" s="3" t="n">
        <v>0.0961032578446554</v>
      </c>
      <c r="AE717" s="3" t="n">
        <v>0.9685534591194972</v>
      </c>
      <c r="AF717" s="3" t="n">
        <v>0.1892725173116977</v>
      </c>
      <c r="AG717" s="3" t="n">
        <v>1.512642967191721</v>
      </c>
      <c r="AH717" s="3" t="n">
        <v>1.025453422707651</v>
      </c>
      <c r="AI717" s="3" t="inlineStr"/>
    </row>
    <row r="718">
      <c r="A718" s="2" t="inlineStr">
        <is>
          <t>DOCS</t>
        </is>
      </c>
      <c r="B718" s="2" t="inlineStr">
        <is>
          <t>Health Care</t>
        </is>
      </c>
      <c r="C718" s="3" t="n">
        <v>-0.0075258388559673</v>
      </c>
      <c r="D718" s="2" t="n">
        <v>8566614789.743523</v>
      </c>
      <c r="E718" s="19">
        <f>SQRT(D718)</f>
        <v/>
      </c>
      <c r="F718" s="22">
        <f>D718/SUM($D$2:$D$2546)</f>
        <v/>
      </c>
      <c r="G718" s="22">
        <f>E718/SUM($E$2:$E$2546)</f>
        <v/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1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3" t="n">
        <v>22.87113848448918</v>
      </c>
      <c r="T718" s="3" t="n">
        <v>1.248686663289289</v>
      </c>
      <c r="U718" s="3" t="n">
        <v>0.0019646508464751</v>
      </c>
      <c r="V718" s="3" t="n">
        <v>0.1197199856853497</v>
      </c>
      <c r="W718" s="3" t="n">
        <v>0.0376928745123797</v>
      </c>
      <c r="X718" s="3" t="n">
        <v>0.6331233773415671</v>
      </c>
      <c r="Y718" s="3" t="n">
        <v>0.0292616917308376</v>
      </c>
      <c r="Z718" s="3" t="n">
        <v>-1.213168729090588</v>
      </c>
      <c r="AA718" s="3" t="n">
        <v>-0.981989037194526</v>
      </c>
      <c r="AB718" s="3" t="n">
        <v>-1.071904751239972</v>
      </c>
      <c r="AC718" s="3" t="n">
        <v>0.0248966488204129</v>
      </c>
      <c r="AD718" s="3" t="n">
        <v>0.0262012481603272</v>
      </c>
      <c r="AE718" s="3" t="n">
        <v>0.1554896142433234</v>
      </c>
      <c r="AF718" s="3" t="n">
        <v>0.1629981071885363</v>
      </c>
      <c r="AG718" s="3" t="n">
        <v>1.001129150806638</v>
      </c>
      <c r="AH718" s="3" t="n">
        <v>0.0098310677016091</v>
      </c>
      <c r="AI718" s="3" t="n">
        <v>1.009431598242971</v>
      </c>
    </row>
    <row r="719">
      <c r="A719" s="2" t="inlineStr">
        <is>
          <t>DOCU</t>
        </is>
      </c>
      <c r="B719" s="2" t="inlineStr">
        <is>
          <t>Information Technology</t>
        </is>
      </c>
      <c r="C719" s="3" t="n">
        <v>-0.0244804880712539</v>
      </c>
      <c r="D719" s="2" t="n">
        <v>14161285262.04483</v>
      </c>
      <c r="E719" s="19">
        <f>SQRT(D719)</f>
        <v/>
      </c>
      <c r="F719" s="22">
        <f>D719/SUM($D$2:$D$2546)</f>
        <v/>
      </c>
      <c r="G719" s="22">
        <f>E719/SUM($E$2:$E$2546)</f>
        <v/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1</v>
      </c>
      <c r="P719" s="2" t="n">
        <v>0</v>
      </c>
      <c r="Q719" s="2" t="n">
        <v>0</v>
      </c>
      <c r="R719" s="2" t="n">
        <v>0</v>
      </c>
      <c r="S719" s="3" t="n">
        <v>23.37377768818646</v>
      </c>
      <c r="T719" s="3" t="n">
        <v>1.333827498459326</v>
      </c>
      <c r="U719" s="3" t="n">
        <v>0.0003999229731675</v>
      </c>
      <c r="V719" s="3" t="n">
        <v>0.1403809727163807</v>
      </c>
      <c r="W719" s="3" t="n">
        <v>0.0322709211512991</v>
      </c>
      <c r="X719" s="3" t="n">
        <v>0.7206978671762956</v>
      </c>
      <c r="Y719" s="3" t="n">
        <v>0.0305793449092759</v>
      </c>
      <c r="Z719" s="3" t="n">
        <v>-1.45116152149506</v>
      </c>
      <c r="AA719" s="3" t="n">
        <v>-1.131513715532661</v>
      </c>
      <c r="AB719" s="3" t="n">
        <v>-1.181019456370264</v>
      </c>
      <c r="AC719" s="3" t="n">
        <v>0.0177865211623898</v>
      </c>
      <c r="AD719" s="3" t="n">
        <v>0.025943972824607</v>
      </c>
      <c r="AE719" s="3" t="n">
        <v>1.094409937888199</v>
      </c>
      <c r="AF719" s="3" t="n">
        <v>0.1101954891978178</v>
      </c>
      <c r="AG719" s="3" t="n">
        <v>1.007468036837267</v>
      </c>
      <c r="AH719" s="3" t="n">
        <v>0.032137841674382</v>
      </c>
      <c r="AI719" s="3" t="n">
        <v>1.053198355110099</v>
      </c>
    </row>
    <row r="720">
      <c r="A720" s="2" t="inlineStr">
        <is>
          <t>DOLE</t>
        </is>
      </c>
      <c r="B720" s="2" t="inlineStr">
        <is>
          <t>Consumer Staples</t>
        </is>
      </c>
      <c r="C720" s="3" t="n">
        <v>-0.022472834779709</v>
      </c>
      <c r="D720" s="2" t="n">
        <v>1370342224.498327</v>
      </c>
      <c r="E720" s="19">
        <f>SQRT(D720)</f>
        <v/>
      </c>
      <c r="F720" s="22">
        <f>D720/SUM($D$2:$D$2546)</f>
        <v/>
      </c>
      <c r="G720" s="22">
        <f>E720/SUM($E$2:$E$2546)</f>
        <v/>
      </c>
      <c r="H720" s="2" t="n">
        <v>0</v>
      </c>
      <c r="I720" s="2" t="n">
        <v>0</v>
      </c>
      <c r="J720" s="2" t="n">
        <v>1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3" t="n">
        <v>21.03832634449578</v>
      </c>
      <c r="T720" s="3" t="n">
        <v>0.4061176035997819</v>
      </c>
      <c r="U720" s="3" t="n">
        <v>0.0001382408612837</v>
      </c>
      <c r="V720" s="3" t="n">
        <v>1.004414791716637</v>
      </c>
      <c r="W720" s="3" t="n">
        <v>0.0191458920363443</v>
      </c>
      <c r="X720" s="3" t="n">
        <v>0.287953434845083</v>
      </c>
      <c r="Y720" s="3" t="n">
        <v>0.0191515066322158</v>
      </c>
      <c r="Z720" s="3" t="n">
        <v>-1.809503293353701</v>
      </c>
      <c r="AA720" s="3" t="n">
        <v>-1.902007670782927</v>
      </c>
      <c r="AB720" s="3" t="n">
        <v>-1.990191553890283</v>
      </c>
      <c r="AC720" s="3" t="n">
        <v>0.0290905434331149</v>
      </c>
      <c r="AD720" s="3" t="n">
        <v>0.1115020739114548</v>
      </c>
      <c r="AE720" s="3" t="n">
        <v>0.512087912087912</v>
      </c>
      <c r="AF720" s="3" t="n">
        <v>0.1018702454283496</v>
      </c>
      <c r="AG720" s="3" t="n">
        <v>1.728924484805744</v>
      </c>
      <c r="AH720" s="3" t="n">
        <v>0.3097060604479002</v>
      </c>
      <c r="AI720" s="3" t="n">
        <v>1.725720579602323</v>
      </c>
    </row>
    <row r="721">
      <c r="A721" s="2" t="inlineStr">
        <is>
          <t>DOMO</t>
        </is>
      </c>
      <c r="B721" s="2" t="inlineStr">
        <is>
          <t>Information Technology</t>
        </is>
      </c>
      <c r="C721" s="3" t="n">
        <v>-0.0182204953423236</v>
      </c>
      <c r="D721" s="2" t="n">
        <v>554901580.5001278</v>
      </c>
      <c r="E721" s="19">
        <f>SQRT(D721)</f>
        <v/>
      </c>
      <c r="F721" s="22">
        <f>D721/SUM($D$2:$D$2546)</f>
        <v/>
      </c>
      <c r="G721" s="22">
        <f>E721/SUM($E$2:$E$2546)</f>
        <v/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1</v>
      </c>
      <c r="P721" s="2" t="n">
        <v>0</v>
      </c>
      <c r="Q721" s="2" t="n">
        <v>0</v>
      </c>
      <c r="R721" s="2" t="n">
        <v>0</v>
      </c>
      <c r="S721" s="3" t="n">
        <v>20.13430132355325</v>
      </c>
      <c r="T721" s="3" t="n">
        <v>1.404228065411761</v>
      </c>
      <c r="U721" s="3" t="n">
        <v>0.0026333820504353</v>
      </c>
      <c r="V721" s="3" t="n">
        <v>-0.3450846181180698</v>
      </c>
      <c r="W721" s="3" t="n">
        <v>0.0453992761095538</v>
      </c>
      <c r="X721" s="3" t="n">
        <v>0.5215865938151303</v>
      </c>
      <c r="Y721" s="3" t="n">
        <v>0.0425268002297667</v>
      </c>
      <c r="Z721" s="3" t="n">
        <v>-1.008378070156958</v>
      </c>
      <c r="AA721" s="3" t="n">
        <v>-0.8818885234230135</v>
      </c>
      <c r="AB721" s="3" t="n">
        <v>-1.412534273483889</v>
      </c>
      <c r="AC721" s="3" t="n">
        <v>-0.1653049896115386</v>
      </c>
      <c r="AD721" s="3" t="n">
        <v>-0.1640507131335861</v>
      </c>
      <c r="AE721" s="3" t="n">
        <v>0.1628217349857006</v>
      </c>
      <c r="AF721" s="3" t="n">
        <v>0.0623937856663554</v>
      </c>
      <c r="AG721" s="3" t="n">
        <v>1.219750680634387</v>
      </c>
      <c r="AH721" s="3" t="n">
        <v>0.7009171499374089</v>
      </c>
      <c r="AI721" s="3" t="inlineStr"/>
    </row>
    <row r="722">
      <c r="A722" s="2" t="inlineStr">
        <is>
          <t>DORM</t>
        </is>
      </c>
      <c r="B722" s="2" t="inlineStr">
        <is>
          <t>Consumer Discretionary</t>
        </is>
      </c>
      <c r="C722" s="3" t="n">
        <v>-0.0028197095075305</v>
      </c>
      <c r="D722" s="2" t="n">
        <v>4775718583.554382</v>
      </c>
      <c r="E722" s="19">
        <f>SQRT(D722)</f>
        <v/>
      </c>
      <c r="F722" s="22">
        <f>D722/SUM($D$2:$D$2546)</f>
        <v/>
      </c>
      <c r="G722" s="22">
        <f>E722/SUM($E$2:$E$2546)</f>
        <v/>
      </c>
      <c r="H722" s="2" t="n">
        <v>0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3" t="n">
        <v>22.2868102882593</v>
      </c>
      <c r="T722" s="3" t="n">
        <v>0.8020017811135242</v>
      </c>
      <c r="U722" s="3" t="n">
        <v>0.0004453507998162</v>
      </c>
      <c r="V722" s="3" t="n">
        <v>0.2930964158608825</v>
      </c>
      <c r="W722" s="3" t="n">
        <v>0.0228854075125792</v>
      </c>
      <c r="X722" s="3" t="n">
        <v>0.2105885876242167</v>
      </c>
      <c r="Y722" s="3" t="n">
        <v>0.0207933580381744</v>
      </c>
      <c r="Z722" s="3" t="n">
        <v>-1.805452532373556</v>
      </c>
      <c r="AA722" s="3" t="n">
        <v>-2.014392527505021</v>
      </c>
      <c r="AB722" s="3" t="n">
        <v>-2.00068623045394</v>
      </c>
      <c r="AC722" s="3" t="n">
        <v>0.0491729141680749</v>
      </c>
      <c r="AD722" s="3" t="n">
        <v>0.0608310550375401</v>
      </c>
      <c r="AE722" s="3" t="n">
        <v>0.1399086421611533</v>
      </c>
      <c r="AF722" s="3" t="n">
        <v>0.1247015274901634</v>
      </c>
      <c r="AG722" s="3" t="n">
        <v>1.090109580887347</v>
      </c>
      <c r="AH722" s="3" t="n">
        <v>0.2263062596476179</v>
      </c>
      <c r="AI722" s="3" t="n">
        <v>1.30744006412592</v>
      </c>
    </row>
    <row r="723">
      <c r="A723" s="2" t="inlineStr">
        <is>
          <t>DOV</t>
        </is>
      </c>
      <c r="B723" s="2" t="inlineStr">
        <is>
          <t>Industrials</t>
        </is>
      </c>
      <c r="C723" s="3" t="n">
        <v>-0.0189388298147204</v>
      </c>
      <c r="D723" s="2" t="n">
        <v>24934083842.9648</v>
      </c>
      <c r="E723" s="19">
        <f>SQRT(D723)</f>
        <v/>
      </c>
      <c r="F723" s="22">
        <f>D723/SUM($D$2:$D$2546)</f>
        <v/>
      </c>
      <c r="G723" s="22">
        <f>E723/SUM($E$2:$E$2546)</f>
        <v/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1</v>
      </c>
      <c r="O723" s="2" t="n">
        <v>0</v>
      </c>
      <c r="P723" s="2" t="n">
        <v>0</v>
      </c>
      <c r="Q723" s="2" t="n">
        <v>0</v>
      </c>
      <c r="R723" s="2" t="n">
        <v>0</v>
      </c>
      <c r="S723" s="3" t="n">
        <v>23.93950153345939</v>
      </c>
      <c r="T723" s="3" t="n">
        <v>1.144879489135148</v>
      </c>
      <c r="U723" s="3" t="n">
        <v>0.0002875510231288</v>
      </c>
      <c r="V723" s="3" t="n">
        <v>0.2984390782859896</v>
      </c>
      <c r="W723" s="3" t="n">
        <v>0.0164648153553234</v>
      </c>
      <c r="X723" s="3" t="n">
        <v>0.2185923059256755</v>
      </c>
      <c r="Y723" s="3" t="n">
        <v>0.008943395583484099</v>
      </c>
      <c r="Z723" s="3" t="n">
        <v>-1.672326282801014</v>
      </c>
      <c r="AA723" s="3" t="n">
        <v>-1.850110558892456</v>
      </c>
      <c r="AB723" s="3" t="n">
        <v>-1.907734061511828</v>
      </c>
      <c r="AC723" s="3" t="n">
        <v>0.0447682781140143</v>
      </c>
      <c r="AD723" s="3" t="n">
        <v>0.0599094801079477</v>
      </c>
      <c r="AE723" s="3" t="n">
        <v>0.5248483097370702</v>
      </c>
      <c r="AF723" s="3" t="n">
        <v>-0.0082511888406126</v>
      </c>
      <c r="AG723" s="3" t="n">
        <v>1.107028837185569</v>
      </c>
      <c r="AH723" s="3" t="n">
        <v>0.2331948007504435</v>
      </c>
      <c r="AI723" s="3" t="n">
        <v>1.35862876202494</v>
      </c>
    </row>
    <row r="724">
      <c r="A724" s="2" t="inlineStr">
        <is>
          <t>DOW</t>
        </is>
      </c>
      <c r="B724" s="2" t="inlineStr">
        <is>
          <t>Materials</t>
        </is>
      </c>
      <c r="C724" s="3" t="n">
        <v>0.0194432243701368</v>
      </c>
      <c r="D724" s="2" t="n">
        <v>15974299901.95395</v>
      </c>
      <c r="E724" s="19">
        <f>SQRT(D724)</f>
        <v/>
      </c>
      <c r="F724" s="22">
        <f>D724/SUM($D$2:$D$2546)</f>
        <v/>
      </c>
      <c r="G724" s="22">
        <f>E724/SUM($E$2:$E$2546)</f>
        <v/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1</v>
      </c>
      <c r="Q724" s="2" t="n">
        <v>0</v>
      </c>
      <c r="R724" s="2" t="n">
        <v>0</v>
      </c>
      <c r="S724" s="3" t="n">
        <v>23.49424701164586</v>
      </c>
      <c r="T724" s="3" t="n">
        <v>1.500389362266944</v>
      </c>
      <c r="U724" s="3" t="n">
        <v>-0.002056247212292</v>
      </c>
      <c r="V724" s="3" t="n">
        <v>1.078670120490998</v>
      </c>
      <c r="W724" s="3" t="n">
        <v>0.0358113280036224</v>
      </c>
      <c r="X724" s="3" t="n">
        <v>1.33647943138833</v>
      </c>
      <c r="Y724" s="3" t="n">
        <v>0.0352742306060552</v>
      </c>
      <c r="Z724" s="3" t="n">
        <v>-0.5935260542658825</v>
      </c>
      <c r="AA724" s="3" t="n">
        <v>-0.9053473871229506</v>
      </c>
      <c r="AB724" s="3" t="n">
        <v>-1.352808679181442</v>
      </c>
      <c r="AC724" s="3" t="n">
        <v>-0.2090858454204592</v>
      </c>
      <c r="AD724" s="3" t="n">
        <v>-0.1933105061851431</v>
      </c>
      <c r="AE724" s="3" t="n">
        <v>-0.6089795918367347</v>
      </c>
      <c r="AF724" s="3" t="n">
        <v>-0.1446971374785449</v>
      </c>
      <c r="AG724" s="3" t="n">
        <v>1.950276387270231</v>
      </c>
      <c r="AH724" s="3" t="n">
        <v>0.3068773202691936</v>
      </c>
      <c r="AI724" s="3" t="n">
        <v>1.880970344147177</v>
      </c>
    </row>
    <row r="725">
      <c r="A725" s="2" t="inlineStr">
        <is>
          <t>DOX</t>
        </is>
      </c>
      <c r="B725" s="2" t="inlineStr">
        <is>
          <t>Information Technology</t>
        </is>
      </c>
      <c r="C725" s="3" t="n">
        <v>-0.0142088659727331</v>
      </c>
      <c r="D725" s="2" t="n">
        <v>9440834197.557434</v>
      </c>
      <c r="E725" s="19">
        <f>SQRT(D725)</f>
        <v/>
      </c>
      <c r="F725" s="22">
        <f>D725/SUM($D$2:$D$2546)</f>
        <v/>
      </c>
      <c r="G725" s="22">
        <f>E725/SUM($E$2:$E$2546)</f>
        <v/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1</v>
      </c>
      <c r="P725" s="2" t="n">
        <v>0</v>
      </c>
      <c r="Q725" s="2" t="n">
        <v>0</v>
      </c>
      <c r="R725" s="2" t="n">
        <v>0</v>
      </c>
      <c r="S725" s="3" t="n">
        <v>22.96831018158489</v>
      </c>
      <c r="T725" s="3" t="n">
        <v>0.6303324193278553</v>
      </c>
      <c r="U725" s="3" t="n">
        <v>0.0001159593438559</v>
      </c>
      <c r="V725" s="3" t="n">
        <v>0.3710978210915335</v>
      </c>
      <c r="W725" s="3" t="n">
        <v>0.0144993584495062</v>
      </c>
      <c r="X725" s="3" t="n">
        <v>0.1398600006481827</v>
      </c>
      <c r="Y725" s="3" t="n">
        <v>0.0129126647161254</v>
      </c>
      <c r="Z725" s="3" t="n">
        <v>-1.852635758800985</v>
      </c>
      <c r="AA725" s="3" t="n">
        <v>-1.972077088745595</v>
      </c>
      <c r="AB725" s="3" t="n">
        <v>-2.024383724850294</v>
      </c>
      <c r="AC725" s="3" t="n">
        <v>0.06524889507744711</v>
      </c>
      <c r="AD725" s="3" t="n">
        <v>0.07218895976123869</v>
      </c>
      <c r="AE725" s="3" t="n">
        <v>-0.0226244343891402</v>
      </c>
      <c r="AF725" s="3" t="n">
        <v>0.044400271030205</v>
      </c>
      <c r="AG725" s="3" t="n">
        <v>1.068505175121848</v>
      </c>
      <c r="AH725" s="3" t="n">
        <v>0.1324393246737167</v>
      </c>
      <c r="AI725" s="3" t="n">
        <v>1.184601394102366</v>
      </c>
    </row>
    <row r="726">
      <c r="A726" s="2" t="inlineStr">
        <is>
          <t>DPZ</t>
        </is>
      </c>
      <c r="B726" s="2" t="inlineStr">
        <is>
          <t>Consumer Discretionary</t>
        </is>
      </c>
      <c r="C726" s="3" t="n">
        <v>-0.0008651559333339</v>
      </c>
      <c r="D726" s="2" t="n">
        <v>15117086876.81384</v>
      </c>
      <c r="E726" s="19">
        <f>SQRT(D726)</f>
        <v/>
      </c>
      <c r="F726" s="22">
        <f>D726/SUM($D$2:$D$2546)</f>
        <v/>
      </c>
      <c r="G726" s="22">
        <f>E726/SUM($E$2:$E$2546)</f>
        <v/>
      </c>
      <c r="H726" s="2" t="n">
        <v>0</v>
      </c>
      <c r="I726" s="2" t="n">
        <v>1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3" t="n">
        <v>23.43909152225776</v>
      </c>
      <c r="T726" s="3" t="n">
        <v>0.5833127585472582</v>
      </c>
      <c r="U726" s="3" t="n">
        <v>0.0002351920114173</v>
      </c>
      <c r="V726" s="3" t="n">
        <v>-0.262922812601955</v>
      </c>
      <c r="W726" s="3" t="n">
        <v>0.0169013588199415</v>
      </c>
      <c r="X726" s="3" t="n">
        <v>0.185204380551913</v>
      </c>
      <c r="Y726" s="3" t="n">
        <v>0.0139476901518772</v>
      </c>
      <c r="Z726" s="3" t="n">
        <v>-0.7142410489717382</v>
      </c>
      <c r="AA726" s="3" t="n">
        <v>-0.9471023725094218</v>
      </c>
      <c r="AB726" s="3" t="n">
        <v>-0.9430996648493464</v>
      </c>
      <c r="AC726" s="3" t="n">
        <v>0.0346868417356425</v>
      </c>
      <c r="AD726" s="3" t="n">
        <v>0.0400717416613586</v>
      </c>
      <c r="AE726" s="3" t="n">
        <v>0.0751997820214141</v>
      </c>
      <c r="AF726" s="3" t="n">
        <v>0.0218874405050136</v>
      </c>
      <c r="AG726" s="3" t="n">
        <v>1.253080969314794</v>
      </c>
      <c r="AH726" s="3" t="n">
        <v>2.877269442326559</v>
      </c>
      <c r="AI726" s="3" t="inlineStr"/>
    </row>
    <row r="727">
      <c r="A727" s="2" t="inlineStr">
        <is>
          <t>DRH</t>
        </is>
      </c>
      <c r="B727" s="2" t="inlineStr">
        <is>
          <t>Real Estate</t>
        </is>
      </c>
      <c r="C727" s="3" t="n">
        <v>-0.011229158821642</v>
      </c>
      <c r="D727" s="2" t="n">
        <v>1604388490.181177</v>
      </c>
      <c r="E727" s="19">
        <f>SQRT(D727)</f>
        <v/>
      </c>
      <c r="F727" s="22">
        <f>D727/SUM($D$2:$D$2546)</f>
        <v/>
      </c>
      <c r="G727" s="22">
        <f>E727/SUM($E$2:$E$2546)</f>
        <v/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1</v>
      </c>
      <c r="R727" s="2" t="n">
        <v>0</v>
      </c>
      <c r="S727" s="3" t="n">
        <v>21.19600851792592</v>
      </c>
      <c r="T727" s="3" t="n">
        <v>1.157861841141065</v>
      </c>
      <c r="U727" s="3" t="n">
        <v>-9.771916112883052e-05</v>
      </c>
      <c r="V727" s="3" t="n">
        <v>0.9820096626485286</v>
      </c>
      <c r="W727" s="3" t="n">
        <v>0.0194623395677463</v>
      </c>
      <c r="X727" s="3" t="n">
        <v>0.2699561621577553</v>
      </c>
      <c r="Y727" s="3" t="n">
        <v>0.0120535914537253</v>
      </c>
      <c r="Z727" s="3" t="n">
        <v>-1.145642331702709</v>
      </c>
      <c r="AA727" s="3" t="n">
        <v>-1.202973285813531</v>
      </c>
      <c r="AB727" s="3" t="n">
        <v>-1.383683586192696</v>
      </c>
      <c r="AC727" s="3" t="n">
        <v>0.1018082596575812</v>
      </c>
      <c r="AD727" s="3" t="n">
        <v>0.1720057216122489</v>
      </c>
      <c r="AE727" s="3" t="n">
        <v>0.6720812182741117</v>
      </c>
      <c r="AF727" s="3" t="n">
        <v>0.1867405596086487</v>
      </c>
      <c r="AG727" s="3" t="n">
        <v>1.635985614609323</v>
      </c>
      <c r="AH727" s="3" t="n">
        <v>0.3614273604643756</v>
      </c>
      <c r="AI727" s="3" t="n">
        <v>1.647636819472874</v>
      </c>
    </row>
    <row r="728">
      <c r="A728" s="2" t="inlineStr">
        <is>
          <t>DRI</t>
        </is>
      </c>
      <c r="B728" s="2" t="inlineStr">
        <is>
          <t>Consumer Discretionary</t>
        </is>
      </c>
      <c r="C728" s="3" t="n">
        <v>-0.0041648580286164</v>
      </c>
      <c r="D728" s="2" t="n">
        <v>23458128631.06369</v>
      </c>
      <c r="E728" s="19">
        <f>SQRT(D728)</f>
        <v/>
      </c>
      <c r="F728" s="22">
        <f>D728/SUM($D$2:$D$2546)</f>
        <v/>
      </c>
      <c r="G728" s="22">
        <f>E728/SUM($E$2:$E$2546)</f>
        <v/>
      </c>
      <c r="H728" s="2" t="n">
        <v>0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3" t="n">
        <v>23.8784829084932</v>
      </c>
      <c r="T728" s="3" t="n">
        <v>0.6381897016814998</v>
      </c>
      <c r="U728" s="3" t="n">
        <v>0.0009570464489063</v>
      </c>
      <c r="V728" s="3" t="n">
        <v>0.09852874610548989</v>
      </c>
      <c r="W728" s="3" t="n">
        <v>0.0154111087293702</v>
      </c>
      <c r="X728" s="3" t="n">
        <v>0.3813981097878345</v>
      </c>
      <c r="Y728" s="3" t="n">
        <v>0.0111453974645996</v>
      </c>
      <c r="Z728" s="3" t="n">
        <v>-1.649506384837181</v>
      </c>
      <c r="AA728" s="3" t="n">
        <v>-1.358076271261809</v>
      </c>
      <c r="AB728" s="3" t="n">
        <v>-1.42717587809393</v>
      </c>
      <c r="AC728" s="3" t="n">
        <v>0.051802938721668</v>
      </c>
      <c r="AD728" s="3" t="n">
        <v>0.0748226777849504</v>
      </c>
      <c r="AE728" s="3" t="n">
        <v>0.0596002422774076</v>
      </c>
      <c r="AF728" s="3" t="n">
        <v>0.0756443230965136</v>
      </c>
      <c r="AG728" s="3" t="n">
        <v>1.09245835565621</v>
      </c>
      <c r="AH728" s="3" t="n">
        <v>0.494931278303011</v>
      </c>
      <c r="AI728" s="3" t="n">
        <v>1.938389650845844</v>
      </c>
    </row>
    <row r="729">
      <c r="A729" s="2" t="inlineStr">
        <is>
          <t>DRS</t>
        </is>
      </c>
      <c r="B729" s="2" t="inlineStr">
        <is>
          <t>Industrials</t>
        </is>
      </c>
      <c r="C729" s="3" t="n">
        <v>-0.0038259737599611</v>
      </c>
      <c r="D729" s="2" t="n">
        <v>11092952347.78519</v>
      </c>
      <c r="E729" s="19">
        <f>SQRT(D729)</f>
        <v/>
      </c>
      <c r="F729" s="22">
        <f>D729/SUM($D$2:$D$2546)</f>
        <v/>
      </c>
      <c r="G729" s="22">
        <f>E729/SUM($E$2:$E$2546)</f>
        <v/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1</v>
      </c>
      <c r="O729" s="2" t="n">
        <v>0</v>
      </c>
      <c r="P729" s="2" t="n">
        <v>0</v>
      </c>
      <c r="Q729" s="2" t="n">
        <v>0</v>
      </c>
      <c r="R729" s="2" t="n">
        <v>0</v>
      </c>
      <c r="S729" s="3" t="n">
        <v>23.12957581999238</v>
      </c>
      <c r="T729" s="3" t="n">
        <v>0.8255799390691473</v>
      </c>
      <c r="U729" s="3" t="n">
        <v>0.0027304797893397</v>
      </c>
      <c r="V729" s="3" t="n">
        <v>0.2343830495692262</v>
      </c>
      <c r="W729" s="3" t="n">
        <v>0.0261719978402518</v>
      </c>
      <c r="X729" s="3" t="n">
        <v>0.5106805167175772</v>
      </c>
      <c r="Y729" s="3" t="n">
        <v>0.0234763072616181</v>
      </c>
      <c r="Z729" s="3" t="n">
        <v>-2.190152704730168</v>
      </c>
      <c r="AA729" s="3" t="n">
        <v>-2.247192760420788</v>
      </c>
      <c r="AB729" s="3" t="n">
        <v>-2.671008365568896</v>
      </c>
      <c r="AC729" s="3" t="n">
        <v>0.0194718225795972</v>
      </c>
      <c r="AD729" s="3" t="n">
        <v>0.0216353584217747</v>
      </c>
      <c r="AE729" s="3" t="n">
        <v>-0.09852216748768471</v>
      </c>
      <c r="AF729" s="3" t="n">
        <v>0.0411966987620357</v>
      </c>
      <c r="AG729" s="3" t="n">
        <v>1.029838765156698</v>
      </c>
      <c r="AH729" s="3" t="n">
        <v>0.1157146359401814</v>
      </c>
      <c r="AI729" s="3" t="n">
        <v>1.127307692307692</v>
      </c>
    </row>
    <row r="730">
      <c r="A730" s="2" t="inlineStr">
        <is>
          <t>DRUG</t>
        </is>
      </c>
      <c r="B730" s="2" t="inlineStr">
        <is>
          <t>Health Care</t>
        </is>
      </c>
      <c r="C730" s="3" t="n">
        <v>0.0480324080581834</v>
      </c>
      <c r="D730" s="2" t="n">
        <v>394590449.924881</v>
      </c>
      <c r="E730" s="19">
        <f>SQRT(D730)</f>
        <v/>
      </c>
      <c r="F730" s="22">
        <f>D730/SUM($D$2:$D$2546)</f>
        <v/>
      </c>
      <c r="G730" s="22">
        <f>E730/SUM($E$2:$E$2546)</f>
        <v/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1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3" t="n">
        <v>19.79335894934628</v>
      </c>
      <c r="T730" s="3" t="n">
        <v>1.174748031232615</v>
      </c>
      <c r="U730" s="3" t="n">
        <v>0.0052907570950594</v>
      </c>
      <c r="V730" s="3" t="n">
        <v>0.1313506878077432</v>
      </c>
      <c r="W730" s="3" t="n">
        <v>0.3452743686019673</v>
      </c>
      <c r="X730" s="3" t="n">
        <v>1.734747470127544</v>
      </c>
      <c r="Y730" s="3" t="n">
        <v>0.041922823380485</v>
      </c>
      <c r="Z730" s="3" t="n">
        <v>-2.211147478264179</v>
      </c>
      <c r="AA730" s="3" t="n">
        <v>-2.332253263703359</v>
      </c>
      <c r="AB730" s="3" t="n">
        <v>0.5709834184554726</v>
      </c>
      <c r="AC730" s="3" t="n">
        <v>-0.0531484733195962</v>
      </c>
      <c r="AD730" s="3" t="n">
        <v>-0.0529878510845368</v>
      </c>
      <c r="AE730" s="3" t="n">
        <v>0.4911917098445596</v>
      </c>
      <c r="AF730" s="3" t="inlineStr"/>
      <c r="AG730" s="3" t="n">
        <v>1.000159258796081</v>
      </c>
      <c r="AH730" s="3" t="n">
        <v>0.0026864105684149</v>
      </c>
      <c r="AI730" s="3" t="n">
        <v>1.001212470210387</v>
      </c>
    </row>
    <row r="731">
      <c r="A731" s="2" t="inlineStr">
        <is>
          <t>DRVN</t>
        </is>
      </c>
      <c r="B731" s="2" t="inlineStr">
        <is>
          <t>Consumer Discretionary</t>
        </is>
      </c>
      <c r="C731" s="3" t="n">
        <v>-0.022223198759502</v>
      </c>
      <c r="D731" s="2" t="n">
        <v>2843413579.782333</v>
      </c>
      <c r="E731" s="19">
        <f>SQRT(D731)</f>
        <v/>
      </c>
      <c r="F731" s="22">
        <f>D731/SUM($D$2:$D$2546)</f>
        <v/>
      </c>
      <c r="G731" s="22">
        <f>E731/SUM($E$2:$E$2546)</f>
        <v/>
      </c>
      <c r="H731" s="2" t="n">
        <v>0</v>
      </c>
      <c r="I731" s="2" t="n">
        <v>1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3" t="n">
        <v>21.76827113205034</v>
      </c>
      <c r="T731" s="3" t="n">
        <v>0.8197788424005589</v>
      </c>
      <c r="U731" s="3" t="n">
        <v>0.0006842702985156</v>
      </c>
      <c r="V731" s="3" t="n">
        <v>0.261444555686798</v>
      </c>
      <c r="W731" s="3" t="n">
        <v>0.0206687750004859</v>
      </c>
      <c r="X731" s="3" t="n">
        <v>0.2522991617017794</v>
      </c>
      <c r="Y731" s="3" t="n">
        <v>0.0177602752191397</v>
      </c>
      <c r="Z731" s="3" t="n">
        <v>-2.317837051926015</v>
      </c>
      <c r="AA731" s="3" t="n">
        <v>-2.412426965145029</v>
      </c>
      <c r="AB731" s="3" t="n">
        <v>-2.470485021395385</v>
      </c>
      <c r="AC731" s="3" t="n">
        <v>0.0669111244852971</v>
      </c>
      <c r="AD731" s="3" t="n">
        <v>0.1160112627812841</v>
      </c>
      <c r="AE731" s="3" t="n">
        <v>-0.6239031770045387</v>
      </c>
      <c r="AF731" s="3" t="n">
        <v>0.1418333365872262</v>
      </c>
      <c r="AG731" s="3" t="n">
        <v>1.736626924374589</v>
      </c>
      <c r="AH731" s="3" t="n">
        <v>0.6775560906302629</v>
      </c>
      <c r="AI731" s="3" t="n">
        <v>3.817526348710981</v>
      </c>
    </row>
    <row r="732">
      <c r="A732" s="2" t="inlineStr">
        <is>
          <t>DSGN</t>
        </is>
      </c>
      <c r="B732" s="2" t="inlineStr">
        <is>
          <t>Health Care</t>
        </is>
      </c>
      <c r="C732" s="3" t="n">
        <v>-0.0491592796057541</v>
      </c>
      <c r="D732" s="2" t="n">
        <v>308743567.2859898</v>
      </c>
      <c r="E732" s="19">
        <f>SQRT(D732)</f>
        <v/>
      </c>
      <c r="F732" s="22">
        <f>D732/SUM($D$2:$D$2546)</f>
        <v/>
      </c>
      <c r="G732" s="22">
        <f>E732/SUM($E$2:$E$2546)</f>
        <v/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1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3" t="n">
        <v>19.54802161098817</v>
      </c>
      <c r="T732" s="3" t="n">
        <v>1.071312234598408</v>
      </c>
      <c r="U732" s="3" t="n">
        <v>-9.771663700619222e-05</v>
      </c>
      <c r="V732" s="3" t="n">
        <v>0.6900127567764461</v>
      </c>
      <c r="W732" s="3" t="n">
        <v>0.0539899442403285</v>
      </c>
      <c r="X732" s="3" t="n">
        <v>0.690282138138522</v>
      </c>
      <c r="Y732" s="3" t="n">
        <v>0.049485269961982</v>
      </c>
      <c r="Z732" s="3" t="n">
        <v>-3.162954464872528</v>
      </c>
      <c r="AA732" s="3" t="n">
        <v>-3.275475596745856</v>
      </c>
      <c r="AB732" s="3" t="n">
        <v>-2.781870705182564</v>
      </c>
      <c r="AC732" s="3" t="n">
        <v>-0.2472343008503672</v>
      </c>
      <c r="AD732" s="3" t="n">
        <v>-0.2452650290519469</v>
      </c>
      <c r="AE732" s="3" t="n">
        <v>-0.0381909547738693</v>
      </c>
      <c r="AF732" s="3" t="inlineStr"/>
      <c r="AG732" s="3" t="n">
        <v>1.003569305134637</v>
      </c>
      <c r="AH732" s="3" t="n">
        <v>0.008730920739750301</v>
      </c>
      <c r="AI732" s="3" t="n">
        <v>1.005172810356886</v>
      </c>
    </row>
    <row r="733">
      <c r="A733" s="2" t="inlineStr">
        <is>
          <t>DSGR</t>
        </is>
      </c>
      <c r="B733" s="2" t="inlineStr">
        <is>
          <t>Industrials</t>
        </is>
      </c>
      <c r="C733" s="3" t="n">
        <v>-0.0133496707503447</v>
      </c>
      <c r="D733" s="2" t="n">
        <v>1533837887.2276</v>
      </c>
      <c r="E733" s="19">
        <f>SQRT(D733)</f>
        <v/>
      </c>
      <c r="F733" s="22">
        <f>D733/SUM($D$2:$D$2546)</f>
        <v/>
      </c>
      <c r="G733" s="22">
        <f>E733/SUM($E$2:$E$2546)</f>
        <v/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1</v>
      </c>
      <c r="O733" s="2" t="n">
        <v>0</v>
      </c>
      <c r="P733" s="2" t="n">
        <v>0</v>
      </c>
      <c r="Q733" s="2" t="n">
        <v>0</v>
      </c>
      <c r="R733" s="2" t="n">
        <v>0</v>
      </c>
      <c r="S733" s="3" t="n">
        <v>21.15103885453357</v>
      </c>
      <c r="T733" s="3" t="n">
        <v>1.061238983027922</v>
      </c>
      <c r="U733" s="3" t="n">
        <v>-0.0007492192804461</v>
      </c>
      <c r="V733" s="3" t="n">
        <v>0.4233661232437935</v>
      </c>
      <c r="W733" s="3" t="n">
        <v>0.0241835895594302</v>
      </c>
      <c r="X733" s="3" t="n">
        <v>0.3992681468121415</v>
      </c>
      <c r="Y733" s="3" t="n">
        <v>0.0185636423704922</v>
      </c>
      <c r="Z733" s="3" t="n">
        <v>-3.65937562641772</v>
      </c>
      <c r="AA733" s="3" t="n">
        <v>-3.607907321441582</v>
      </c>
      <c r="AB733" s="3" t="n">
        <v>-3.710891504829816</v>
      </c>
      <c r="AC733" s="3" t="n">
        <v>0.0130470111389486</v>
      </c>
      <c r="AD733" s="3" t="n">
        <v>0.0660852107279828</v>
      </c>
      <c r="AE733" s="3" t="n">
        <v>-0.8965233178675569</v>
      </c>
      <c r="AF733" s="3" t="n">
        <v>0.338504757424273</v>
      </c>
      <c r="AG733" s="3" t="n">
        <v>1.440068670633796</v>
      </c>
      <c r="AH733" s="3" t="n">
        <v>0.4721546955649683</v>
      </c>
      <c r="AI733" s="3" t="n">
        <v>2.039451780558229</v>
      </c>
    </row>
    <row r="734">
      <c r="A734" s="2" t="inlineStr">
        <is>
          <t>DSP</t>
        </is>
      </c>
      <c r="B734" s="2" t="inlineStr">
        <is>
          <t>Information Technology</t>
        </is>
      </c>
      <c r="C734" s="3" t="n">
        <v>-0.0401082393414049</v>
      </c>
      <c r="D734" s="2" t="n">
        <v>165454590.0724983</v>
      </c>
      <c r="E734" s="19">
        <f>SQRT(D734)</f>
        <v/>
      </c>
      <c r="F734" s="22">
        <f>D734/SUM($D$2:$D$2546)</f>
        <v/>
      </c>
      <c r="G734" s="22">
        <f>E734/SUM($E$2:$E$2546)</f>
        <v/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1</v>
      </c>
      <c r="P734" s="2" t="n">
        <v>0</v>
      </c>
      <c r="Q734" s="2" t="n">
        <v>0</v>
      </c>
      <c r="R734" s="2" t="n">
        <v>0</v>
      </c>
      <c r="S734" s="3" t="n">
        <v>18.92420733490565</v>
      </c>
      <c r="T734" s="3" t="n">
        <v>1.417187842141567</v>
      </c>
      <c r="U734" s="3" t="n">
        <v>0.0002941775356885</v>
      </c>
      <c r="V734" s="3" t="n">
        <v>0.1660697354359297</v>
      </c>
      <c r="W734" s="3" t="n">
        <v>0.0456917946278701</v>
      </c>
      <c r="X734" s="3" t="n">
        <v>2.17495366246205</v>
      </c>
      <c r="Y734" s="3" t="n">
        <v>0.0435801624339272</v>
      </c>
      <c r="Z734" s="3" t="n">
        <v>-1.07373030607721</v>
      </c>
      <c r="AA734" s="3" t="n">
        <v>-1.251832484264842</v>
      </c>
      <c r="AB734" s="3" t="n">
        <v>-1.141640373654086</v>
      </c>
      <c r="AC734" s="3" t="n">
        <v>0.0070109871203435</v>
      </c>
      <c r="AD734" s="3" t="n">
        <v>0.012402194457711</v>
      </c>
      <c r="AE734" s="3" t="n">
        <v>0.637837837837838</v>
      </c>
      <c r="AF734" s="3" t="n">
        <v>0.09473959359975311</v>
      </c>
      <c r="AG734" s="3" t="n">
        <v>1.114774694323554</v>
      </c>
      <c r="AH734" s="3" t="n">
        <v>0.0595896193702069</v>
      </c>
      <c r="AI734" s="3" t="n">
        <v>1.691123485096626</v>
      </c>
    </row>
    <row r="735">
      <c r="A735" s="2" t="inlineStr">
        <is>
          <t>DT</t>
        </is>
      </c>
      <c r="B735" s="2" t="inlineStr">
        <is>
          <t>Information Technology</t>
        </is>
      </c>
      <c r="C735" s="3" t="n">
        <v>-0.007981581512628099</v>
      </c>
      <c r="D735" s="2" t="n">
        <v>14411139123.7827</v>
      </c>
      <c r="E735" s="19">
        <f>SQRT(D735)</f>
        <v/>
      </c>
      <c r="F735" s="22">
        <f>D735/SUM($D$2:$D$2546)</f>
        <v/>
      </c>
      <c r="G735" s="22">
        <f>E735/SUM($E$2:$E$2546)</f>
        <v/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1</v>
      </c>
      <c r="P735" s="2" t="n">
        <v>0</v>
      </c>
      <c r="Q735" s="2" t="n">
        <v>0</v>
      </c>
      <c r="R735" s="2" t="n">
        <v>0</v>
      </c>
      <c r="S735" s="3" t="n">
        <v>23.39126729475525</v>
      </c>
      <c r="T735" s="3" t="n">
        <v>1.132592923883965</v>
      </c>
      <c r="U735" s="3" t="n">
        <v>8.92723932615555e-05</v>
      </c>
      <c r="V735" s="3" t="n">
        <v>0.1872361356602975</v>
      </c>
      <c r="W735" s="3" t="n">
        <v>0.0220421367391437</v>
      </c>
      <c r="X735" s="3" t="n">
        <v>0.386039059351516</v>
      </c>
      <c r="Y735" s="3" t="n">
        <v>0.0181941191954416</v>
      </c>
      <c r="Z735" s="3" t="n">
        <v>-1.495564055801498</v>
      </c>
      <c r="AA735" s="3" t="n">
        <v>-1.579763463430231</v>
      </c>
      <c r="AB735" s="3" t="n">
        <v>-1.569016647280418</v>
      </c>
      <c r="AC735" s="3" t="n">
        <v>0.0133105369639683</v>
      </c>
      <c r="AD735" s="3" t="n">
        <v>0.0133138677207938</v>
      </c>
      <c r="AE735" s="3" t="n">
        <v>0.6597785977859779</v>
      </c>
      <c r="AF735" s="3" t="n">
        <v>0.197785780385909</v>
      </c>
      <c r="AG735" s="3" t="n">
        <v>1.005026112049703</v>
      </c>
      <c r="AH735" s="3" t="n">
        <v>0.0215019352182771</v>
      </c>
      <c r="AI735" s="3" t="n">
        <v>1.02684370744984</v>
      </c>
    </row>
    <row r="736">
      <c r="A736" s="2" t="inlineStr">
        <is>
          <t>DTE</t>
        </is>
      </c>
      <c r="B736" s="2" t="inlineStr">
        <is>
          <t>Utilities</t>
        </is>
      </c>
      <c r="C736" s="3" t="n">
        <v>-0.0110868001070622</v>
      </c>
      <c r="D736" s="2" t="n">
        <v>28889364217.98981</v>
      </c>
      <c r="E736" s="19">
        <f>SQRT(D736)</f>
        <v/>
      </c>
      <c r="F736" s="22">
        <f>D736/SUM($D$2:$D$2546)</f>
        <v/>
      </c>
      <c r="G736" s="22">
        <f>E736/SUM($E$2:$E$2546)</f>
        <v/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1</v>
      </c>
      <c r="S736" s="3" t="n">
        <v>24.08673934419001</v>
      </c>
      <c r="T736" s="3" t="n">
        <v>0.2883737849602495</v>
      </c>
      <c r="U736" s="3" t="n">
        <v>0.0006579455642743</v>
      </c>
      <c r="V736" s="3" t="n">
        <v>0.4057548622929039</v>
      </c>
      <c r="W736" s="3" t="n">
        <v>0.0110042692596528</v>
      </c>
      <c r="X736" s="3" t="n">
        <v>0.1483272968547132</v>
      </c>
      <c r="Y736" s="3" t="n">
        <v>0.0098832626762858</v>
      </c>
      <c r="Z736" s="3" t="n">
        <v>-1.99843716312739</v>
      </c>
      <c r="AA736" s="3" t="n">
        <v>-1.950355679511798</v>
      </c>
      <c r="AB736" s="3" t="n">
        <v>-2.010761111744869</v>
      </c>
      <c r="AC736" s="3" t="n">
        <v>0.0317071706074304</v>
      </c>
      <c r="AD736" s="3" t="n">
        <v>0.0941522970002302</v>
      </c>
      <c r="AE736" s="3" t="n">
        <v>0.1269360269360269</v>
      </c>
      <c r="AF736" s="3" t="n">
        <v>-0.0943125568239216</v>
      </c>
      <c r="AG736" s="3" t="n">
        <v>1.793406176302308</v>
      </c>
      <c r="AH736" s="3" t="n">
        <v>0.4774717401687629</v>
      </c>
      <c r="AI736" s="3" t="n">
        <v>2.955383040436785</v>
      </c>
    </row>
    <row r="737">
      <c r="A737" s="2" t="inlineStr">
        <is>
          <t>DTM</t>
        </is>
      </c>
      <c r="B737" s="2" t="inlineStr">
        <is>
          <t>Energy</t>
        </is>
      </c>
      <c r="C737" s="3" t="n">
        <v>-0.000481852482953</v>
      </c>
      <c r="D737" s="2" t="n">
        <v>10402140334.81808</v>
      </c>
      <c r="E737" s="19">
        <f>SQRT(D737)</f>
        <v/>
      </c>
      <c r="F737" s="22">
        <f>D737/SUM($D$2:$D$2546)</f>
        <v/>
      </c>
      <c r="G737" s="22">
        <f>E737/SUM($E$2:$E$2546)</f>
        <v/>
      </c>
      <c r="H737" s="2" t="n">
        <v>0</v>
      </c>
      <c r="I737" s="2" t="n">
        <v>0</v>
      </c>
      <c r="J737" s="2" t="n">
        <v>0</v>
      </c>
      <c r="K737" s="2" t="n">
        <v>1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3" t="n">
        <v>23.06527742334434</v>
      </c>
      <c r="T737" s="3" t="n">
        <v>0.6872053737059097</v>
      </c>
      <c r="U737" s="3" t="n">
        <v>0.0014172385309263</v>
      </c>
      <c r="V737" s="3" t="n">
        <v>0.4492344699829245</v>
      </c>
      <c r="W737" s="3" t="n">
        <v>0.0176224592479579</v>
      </c>
      <c r="X737" s="3" t="n">
        <v>0.337474517077682</v>
      </c>
      <c r="Y737" s="3" t="n">
        <v>0.015028185943647</v>
      </c>
      <c r="Z737" s="3" t="n">
        <v>-1.846074490394339</v>
      </c>
      <c r="AA737" s="3" t="n">
        <v>-1.786007846819499</v>
      </c>
      <c r="AB737" s="3" t="n">
        <v>-1.670378499107918</v>
      </c>
      <c r="AC737" s="3" t="n">
        <v>0.0411453783763517</v>
      </c>
      <c r="AD737" s="3" t="n">
        <v>0.067293843138893</v>
      </c>
      <c r="AE737" s="3" t="n">
        <v>0.0416438356164383</v>
      </c>
      <c r="AF737" s="3" t="n">
        <v>0.0464100464100464</v>
      </c>
      <c r="AG737" s="3" t="n">
        <v>1.319261218663234</v>
      </c>
      <c r="AH737" s="3" t="n">
        <v>0.3412650602409638</v>
      </c>
      <c r="AI737" s="3" t="n">
        <v>1.710678365075968</v>
      </c>
    </row>
    <row r="738">
      <c r="A738" s="2" t="inlineStr">
        <is>
          <t>DUK</t>
        </is>
      </c>
      <c r="B738" s="2" t="inlineStr">
        <is>
          <t>Utilities</t>
        </is>
      </c>
      <c r="C738" s="3" t="n">
        <v>-0.0116015354446437</v>
      </c>
      <c r="D738" s="2" t="n">
        <v>96086721318.25946</v>
      </c>
      <c r="E738" s="19">
        <f>SQRT(D738)</f>
        <v/>
      </c>
      <c r="F738" s="22">
        <f>D738/SUM($D$2:$D$2546)</f>
        <v/>
      </c>
      <c r="G738" s="22">
        <f>E738/SUM($E$2:$E$2546)</f>
        <v/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1</v>
      </c>
      <c r="S738" s="3" t="n">
        <v>25.28851696770705</v>
      </c>
      <c r="T738" s="3" t="n">
        <v>-0.0241163128862121</v>
      </c>
      <c r="U738" s="3" t="n">
        <v>0.0005597507495898</v>
      </c>
      <c r="V738" s="3" t="n">
        <v>0.5296361380823713</v>
      </c>
      <c r="W738" s="3" t="n">
        <v>0.0106351946533253</v>
      </c>
      <c r="X738" s="3" t="n">
        <v>0.1115578098536422</v>
      </c>
      <c r="Y738" s="3" t="n">
        <v>0.010166506159217</v>
      </c>
      <c r="Z738" s="3" t="n">
        <v>-2.425385249192133</v>
      </c>
      <c r="AA738" s="3" t="n">
        <v>-2.471420395693256</v>
      </c>
      <c r="AB738" s="3" t="n">
        <v>-2.368525694548485</v>
      </c>
      <c r="AC738" s="3" t="n">
        <v>0.0409629961976029</v>
      </c>
      <c r="AD738" s="3" t="n">
        <v>0.106861800039885</v>
      </c>
      <c r="AE738" s="3" t="n">
        <v>0.0575342465753424</v>
      </c>
      <c r="AF738" s="3" t="n">
        <v>0.0620534368739251</v>
      </c>
      <c r="AG738" s="3" t="n">
        <v>1.831405202550282</v>
      </c>
      <c r="AH738" s="3" t="n">
        <v>0.4662463826938586</v>
      </c>
      <c r="AI738" s="3" t="n">
        <v>2.569766756400935</v>
      </c>
    </row>
    <row r="739">
      <c r="A739" s="2" t="inlineStr">
        <is>
          <t>DUOL</t>
        </is>
      </c>
      <c r="B739" s="2" t="inlineStr">
        <is>
          <t>Consumer Discretionary</t>
        </is>
      </c>
      <c r="C739" s="3" t="n">
        <v>0.0059288181277868</v>
      </c>
      <c r="D739" s="2" t="n">
        <v>13121637583.62213</v>
      </c>
      <c r="E739" s="19">
        <f>SQRT(D739)</f>
        <v/>
      </c>
      <c r="F739" s="22">
        <f>D739/SUM($D$2:$D$2546)</f>
        <v/>
      </c>
      <c r="G739" s="22">
        <f>E739/SUM($E$2:$E$2546)</f>
        <v/>
      </c>
      <c r="H739" s="2" t="n">
        <v>0</v>
      </c>
      <c r="I739" s="2" t="n">
        <v>1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3" t="n">
        <v>23.29752842849836</v>
      </c>
      <c r="T739" s="3" t="n">
        <v>1.307334134039024</v>
      </c>
      <c r="U739" s="3" t="n">
        <v>0.0014466129498512</v>
      </c>
      <c r="V739" s="3" t="n">
        <v>0.0744595324915457</v>
      </c>
      <c r="W739" s="3" t="n">
        <v>0.0407288856945015</v>
      </c>
      <c r="X739" s="3" t="n">
        <v>1.103848239511884</v>
      </c>
      <c r="Y739" s="3" t="n">
        <v>0.0380549548136181</v>
      </c>
      <c r="Z739" s="3" t="n">
        <v>-0.0539183854832639</v>
      </c>
      <c r="AA739" s="3" t="n">
        <v>-0.4874405832686448</v>
      </c>
      <c r="AB739" s="3" t="n">
        <v>-0.8353697246075866</v>
      </c>
      <c r="AC739" s="3" t="n">
        <v>0.0136510400366166</v>
      </c>
      <c r="AD739" s="3" t="n">
        <v>0.0146996896363567</v>
      </c>
      <c r="AE739" s="3" t="n">
        <v>0.9640159761184168</v>
      </c>
      <c r="AF739" s="3" t="n">
        <v>0.3481878487943561</v>
      </c>
      <c r="AG739" s="3" t="n">
        <v>1.007151775028228</v>
      </c>
      <c r="AH739" s="3" t="n">
        <v>0.0608359226454223</v>
      </c>
      <c r="AI739" s="3" t="n">
        <v>1.096049152995145</v>
      </c>
    </row>
    <row r="740">
      <c r="A740" s="2" t="inlineStr">
        <is>
          <t>DV</t>
        </is>
      </c>
      <c r="B740" s="2" t="inlineStr">
        <is>
          <t>Communication</t>
        </is>
      </c>
      <c r="C740" s="3" t="n">
        <v>-0.0006499986405689001</v>
      </c>
      <c r="D740" s="2" t="n">
        <v>2479440078.771772</v>
      </c>
      <c r="E740" s="19">
        <f>SQRT(D740)</f>
        <v/>
      </c>
      <c r="F740" s="22">
        <f>D740/SUM($D$2:$D$2546)</f>
        <v/>
      </c>
      <c r="G740" s="22">
        <f>E740/SUM($E$2:$E$2546)</f>
        <v/>
      </c>
      <c r="H740" s="2" t="n">
        <v>1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3" t="n">
        <v>21.63129859694356</v>
      </c>
      <c r="T740" s="3" t="n">
        <v>0.8950327132318017</v>
      </c>
      <c r="U740" s="3" t="n">
        <v>-0.0017406170061098</v>
      </c>
      <c r="V740" s="3" t="n">
        <v>0.4396214328115383</v>
      </c>
      <c r="W740" s="3" t="n">
        <v>0.0301452865613826</v>
      </c>
      <c r="X740" s="3" t="n">
        <v>0.6598836683203946</v>
      </c>
      <c r="Y740" s="3" t="n">
        <v>0.0199342903684867</v>
      </c>
      <c r="Z740" s="3" t="n">
        <v>-1.193303407909522</v>
      </c>
      <c r="AA740" s="3" t="n">
        <v>-1.084257821794757</v>
      </c>
      <c r="AB740" s="3" t="n">
        <v>-1.200768160837173</v>
      </c>
      <c r="AC740" s="3" t="n">
        <v>0.014128996421383</v>
      </c>
      <c r="AD740" s="3" t="n">
        <v>0.0378391882922515</v>
      </c>
      <c r="AE740" s="3" t="n">
        <v>0.1836065573770491</v>
      </c>
      <c r="AF740" s="3" t="n">
        <v>0.2169116592233207</v>
      </c>
      <c r="AG740" s="3" t="n">
        <v>1.034486011875051</v>
      </c>
      <c r="AH740" s="3" t="n">
        <v>0.0799018912383725</v>
      </c>
      <c r="AI740" s="3" t="n">
        <v>1.078444792044146</v>
      </c>
    </row>
    <row r="741">
      <c r="A741" s="2" t="inlineStr">
        <is>
          <t>DVA</t>
        </is>
      </c>
      <c r="B741" s="2" t="inlineStr">
        <is>
          <t>Health Care</t>
        </is>
      </c>
      <c r="C741" s="3" t="n">
        <v>-0.0022298437195084</v>
      </c>
      <c r="D741" s="2" t="n">
        <v>9003891973.205566</v>
      </c>
      <c r="E741" s="19">
        <f>SQRT(D741)</f>
        <v/>
      </c>
      <c r="F741" s="22">
        <f>D741/SUM($D$2:$D$2546)</f>
        <v/>
      </c>
      <c r="G741" s="22">
        <f>E741/SUM($E$2:$E$2546)</f>
        <v/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1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3" t="n">
        <v>22.92092276227405</v>
      </c>
      <c r="T741" s="3" t="n">
        <v>0.5486013425628867</v>
      </c>
      <c r="U741" s="3" t="n">
        <v>-6.774095663219344e-05</v>
      </c>
      <c r="V741" s="3" t="n">
        <v>-0.0410525804951881</v>
      </c>
      <c r="W741" s="3" t="n">
        <v>0.0216423766271406</v>
      </c>
      <c r="X741" s="3" t="n">
        <v>0.2741397777560087</v>
      </c>
      <c r="Y741" s="3" t="n">
        <v>0.0201744341967604</v>
      </c>
      <c r="Z741" s="3" t="n">
        <v>-1.255668500371677</v>
      </c>
      <c r="AA741" s="3" t="n">
        <v>-1.331541933549036</v>
      </c>
      <c r="AB741" s="3" t="n">
        <v>-1.345933571832944</v>
      </c>
      <c r="AC741" s="3" t="n">
        <v>0.08855592696722769</v>
      </c>
      <c r="AD741" s="3" t="n">
        <v>0.1661685862571867</v>
      </c>
      <c r="AE741" s="3" t="n">
        <v>0.3034049452776651</v>
      </c>
      <c r="AF741" s="3" t="n">
        <v>0.0342061997342375</v>
      </c>
      <c r="AG741" s="3" t="n">
        <v>2.119383154528424</v>
      </c>
      <c r="AH741" s="3" t="n">
        <v>0.7326018847126941</v>
      </c>
      <c r="AI741" s="3" t="inlineStr"/>
    </row>
    <row r="742">
      <c r="A742" s="2" t="inlineStr">
        <is>
          <t>DVAX</t>
        </is>
      </c>
      <c r="B742" s="2" t="inlineStr">
        <is>
          <t>Health Care</t>
        </is>
      </c>
      <c r="C742" s="3" t="n">
        <v>-0.0186572401757375</v>
      </c>
      <c r="D742" s="2" t="n">
        <v>1230061537.786377</v>
      </c>
      <c r="E742" s="19">
        <f>SQRT(D742)</f>
        <v/>
      </c>
      <c r="F742" s="22">
        <f>D742/SUM($D$2:$D$2546)</f>
        <v/>
      </c>
      <c r="G742" s="22">
        <f>E742/SUM($E$2:$E$2546)</f>
        <v/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1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3" t="n">
        <v>20.93033003579988</v>
      </c>
      <c r="T742" s="3" t="n">
        <v>0.5797871347519366</v>
      </c>
      <c r="U742" s="3" t="n">
        <v>-0.0007336470622195999</v>
      </c>
      <c r="V742" s="3" t="n">
        <v>0.4017376243543845</v>
      </c>
      <c r="W742" s="3" t="n">
        <v>0.0233784730394078</v>
      </c>
      <c r="X742" s="3" t="n">
        <v>0.3793721883161299</v>
      </c>
      <c r="Y742" s="3" t="n">
        <v>0.0230342884703286</v>
      </c>
      <c r="Z742" s="3" t="n">
        <v>-1.395332508814259</v>
      </c>
      <c r="AA742" s="3" t="n">
        <v>-1.175545041279012</v>
      </c>
      <c r="AB742" s="3" t="n">
        <v>-0.9639306566286214</v>
      </c>
      <c r="AC742" s="3" t="n">
        <v>0.0608782550300381</v>
      </c>
      <c r="AD742" s="3" t="n">
        <v>0.0675088176071573</v>
      </c>
      <c r="AE742" s="3" t="n">
        <v>-0.45</v>
      </c>
      <c r="AF742" s="3" t="n">
        <v>-0.2337771848856372</v>
      </c>
      <c r="AG742" s="3" t="n">
        <v>1.179464192008854</v>
      </c>
      <c r="AH742" s="3" t="n">
        <v>0.3108479621622975</v>
      </c>
      <c r="AI742" s="3" t="n">
        <v>1.44671990157074</v>
      </c>
    </row>
    <row r="743">
      <c r="A743" s="2" t="inlineStr">
        <is>
          <t>DVN</t>
        </is>
      </c>
      <c r="B743" s="2" t="inlineStr">
        <is>
          <t>Energy</t>
        </is>
      </c>
      <c r="C743" s="3" t="n">
        <v>0.0068178790211211</v>
      </c>
      <c r="D743" s="2" t="n">
        <v>20576875566.75537</v>
      </c>
      <c r="E743" s="19">
        <f>SQRT(D743)</f>
        <v/>
      </c>
      <c r="F743" s="22">
        <f>D743/SUM($D$2:$D$2546)</f>
        <v/>
      </c>
      <c r="G743" s="22">
        <f>E743/SUM($E$2:$E$2546)</f>
        <v/>
      </c>
      <c r="H743" s="2" t="n">
        <v>0</v>
      </c>
      <c r="I743" s="2" t="n">
        <v>0</v>
      </c>
      <c r="J743" s="2" t="n">
        <v>0</v>
      </c>
      <c r="K743" s="2" t="n">
        <v>1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3" t="n">
        <v>23.74743373691292</v>
      </c>
      <c r="T743" s="3" t="n">
        <v>1.391549602421065</v>
      </c>
      <c r="U743" s="3" t="n">
        <v>-0.0008057813647125</v>
      </c>
      <c r="V743" s="3" t="n">
        <v>0.7318895403309624</v>
      </c>
      <c r="W743" s="3" t="n">
        <v>0.0262489551533291</v>
      </c>
      <c r="X743" s="3" t="n">
        <v>0.4655296789809166</v>
      </c>
      <c r="Y743" s="3" t="n">
        <v>0.0205429655937285</v>
      </c>
      <c r="Z743" s="3" t="n">
        <v>-1.316094990478597</v>
      </c>
      <c r="AA743" s="3" t="n">
        <v>-1.304192044438717</v>
      </c>
      <c r="AB743" s="3" t="n">
        <v>-1.19759575246678</v>
      </c>
      <c r="AC743" s="3" t="n">
        <v>0.1747592820073134</v>
      </c>
      <c r="AD743" s="3" t="n">
        <v>0.3524344585976188</v>
      </c>
      <c r="AE743" s="3" t="n">
        <v>-0.0361766962347356</v>
      </c>
      <c r="AF743" s="3" t="n">
        <v>0.0466079619005002</v>
      </c>
      <c r="AG743" s="3" t="n">
        <v>1.407885053917515</v>
      </c>
      <c r="AH743" s="3" t="n">
        <v>0.286428798980567</v>
      </c>
      <c r="AI743" s="3" t="n">
        <v>1.55730411686587</v>
      </c>
    </row>
    <row r="744">
      <c r="A744" s="2" t="inlineStr">
        <is>
          <t>DX</t>
        </is>
      </c>
      <c r="B744" s="2" t="inlineStr">
        <is>
          <t>Financials</t>
        </is>
      </c>
      <c r="C744" s="3" t="n">
        <v>-0.004761877160172</v>
      </c>
      <c r="D744" s="2" t="n">
        <v>2333409548.107005</v>
      </c>
      <c r="E744" s="19">
        <f>SQRT(D744)</f>
        <v/>
      </c>
      <c r="F744" s="22">
        <f>D744/SUM($D$2:$D$2546)</f>
        <v/>
      </c>
      <c r="G744" s="22">
        <f>E744/SUM($E$2:$E$2546)</f>
        <v/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1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3" t="n">
        <v>21.57059636027461</v>
      </c>
      <c r="T744" s="3" t="n">
        <v>0.5752940755161985</v>
      </c>
      <c r="U744" s="3" t="n">
        <v>0.0005589572033704</v>
      </c>
      <c r="V744" s="3" t="n">
        <v>0.6899744630367687</v>
      </c>
      <c r="W744" s="3" t="n">
        <v>0.0122353840521974</v>
      </c>
      <c r="X744" s="3" t="n">
        <v>0.1977655464513177</v>
      </c>
      <c r="Y744" s="3" t="n">
        <v>0.0088516885085186</v>
      </c>
      <c r="Z744" s="3" t="n">
        <v>-0.880492455492744</v>
      </c>
      <c r="AA744" s="3" t="n">
        <v>-0.9157477052972528</v>
      </c>
      <c r="AB744" s="3" t="n">
        <v>-1.185098431620395</v>
      </c>
      <c r="AC744" s="3" t="n">
        <v>-0.0233238095919131</v>
      </c>
      <c r="AD744" s="3" t="n">
        <v>-0.0224392670555742</v>
      </c>
      <c r="AE744" s="3" t="n">
        <v>-0.5131578947368421</v>
      </c>
      <c r="AF744" s="3" t="n">
        <v>-0.0681794975032895</v>
      </c>
      <c r="AG744" s="3" t="inlineStr"/>
      <c r="AH744" s="3" t="inlineStr"/>
      <c r="AI744" s="3" t="inlineStr"/>
    </row>
    <row r="745">
      <c r="A745" s="2" t="inlineStr">
        <is>
          <t>DXC</t>
        </is>
      </c>
      <c r="B745" s="2" t="inlineStr">
        <is>
          <t>Information Technology</t>
        </is>
      </c>
      <c r="C745" s="3" t="n">
        <v>-0.0079509352759983</v>
      </c>
      <c r="D745" s="2" t="n">
        <v>2357965944.352458</v>
      </c>
      <c r="E745" s="19">
        <f>SQRT(D745)</f>
        <v/>
      </c>
      <c r="F745" s="22">
        <f>D745/SUM($D$2:$D$2546)</f>
        <v/>
      </c>
      <c r="G745" s="22">
        <f>E745/SUM($E$2:$E$2546)</f>
        <v/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1</v>
      </c>
      <c r="P745" s="2" t="n">
        <v>0</v>
      </c>
      <c r="Q745" s="2" t="n">
        <v>0</v>
      </c>
      <c r="R745" s="2" t="n">
        <v>0</v>
      </c>
      <c r="S745" s="3" t="n">
        <v>21.58106519635868</v>
      </c>
      <c r="T745" s="3" t="n">
        <v>1.454411767715249</v>
      </c>
      <c r="U745" s="3" t="n">
        <v>-0.0017636063024145</v>
      </c>
      <c r="V745" s="3" t="n">
        <v>1.343530854458542</v>
      </c>
      <c r="W745" s="3" t="n">
        <v>0.0269676168893882</v>
      </c>
      <c r="X745" s="3" t="n">
        <v>0.6487690858492047</v>
      </c>
      <c r="Y745" s="3" t="n">
        <v>0.0206776947519526</v>
      </c>
      <c r="Z745" s="3" t="n">
        <v>-1.413467268421898</v>
      </c>
      <c r="AA745" s="3" t="n">
        <v>-1.400643382610684</v>
      </c>
      <c r="AB745" s="3" t="n">
        <v>-1.648265753816966</v>
      </c>
      <c r="AC745" s="3" t="n">
        <v>0.0271420374638089</v>
      </c>
      <c r="AD745" s="3" t="n">
        <v>0.5428407492761784</v>
      </c>
      <c r="AE745" s="3" t="n">
        <v>0.0391959798994975</v>
      </c>
      <c r="AF745" s="3" t="n">
        <v>-0.07649433019411871</v>
      </c>
      <c r="AG745" s="3" t="n">
        <v>2.256591515707279</v>
      </c>
      <c r="AH745" s="3" t="n">
        <v>0.3571215954755172</v>
      </c>
      <c r="AI745" s="3" t="n">
        <v>1.935290404040404</v>
      </c>
    </row>
    <row r="746">
      <c r="A746" s="2" t="inlineStr">
        <is>
          <t>DXCM</t>
        </is>
      </c>
      <c r="B746" s="2" t="inlineStr">
        <is>
          <t>Health Care</t>
        </is>
      </c>
      <c r="C746" s="3" t="n">
        <v>0</v>
      </c>
      <c r="D746" s="2" t="n">
        <v>31185700752.04944</v>
      </c>
      <c r="E746" s="19">
        <f>SQRT(D746)</f>
        <v/>
      </c>
      <c r="F746" s="22">
        <f>D746/SUM($D$2:$D$2546)</f>
        <v/>
      </c>
      <c r="G746" s="22">
        <f>E746/SUM($E$2:$E$2546)</f>
        <v/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1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3" t="n">
        <v>24.16322551747689</v>
      </c>
      <c r="T746" s="3" t="n">
        <v>1.112582076752969</v>
      </c>
      <c r="U746" s="3" t="n">
        <v>-0.0002043322835787</v>
      </c>
      <c r="V746" s="3" t="n">
        <v>0.0825089684678931</v>
      </c>
      <c r="W746" s="3" t="n">
        <v>0.0283020390417855</v>
      </c>
      <c r="X746" s="3" t="n">
        <v>0.2541204245148437</v>
      </c>
      <c r="Y746" s="3" t="n">
        <v>0.0253083742662934</v>
      </c>
      <c r="Z746" s="3" t="n">
        <v>-1.567450983807636</v>
      </c>
      <c r="AA746" s="3" t="n">
        <v>-1.685644223798096</v>
      </c>
      <c r="AB746" s="3" t="n">
        <v>-1.541765671776892</v>
      </c>
      <c r="AC746" s="3" t="n">
        <v>0.0230618515106714</v>
      </c>
      <c r="AD746" s="3" t="n">
        <v>0.0311424780132983</v>
      </c>
      <c r="AE746" s="3" t="n">
        <v>0.357487922705314</v>
      </c>
      <c r="AF746" s="3" t="n">
        <v>0.1680088522776172</v>
      </c>
      <c r="AG746" s="3" t="n">
        <v>1.03972654037343</v>
      </c>
      <c r="AH746" s="3" t="n">
        <v>0.3520267503753241</v>
      </c>
      <c r="AI746" s="3" t="n">
        <v>1.481481481481481</v>
      </c>
    </row>
    <row r="747">
      <c r="A747" s="2" t="inlineStr">
        <is>
          <t>DXPE</t>
        </is>
      </c>
      <c r="B747" s="2" t="inlineStr">
        <is>
          <t>Industrials</t>
        </is>
      </c>
      <c r="C747" s="3" t="n">
        <v>-0.008552048761753001</v>
      </c>
      <c r="D747" s="2" t="n">
        <v>1878065337.060242</v>
      </c>
      <c r="E747" s="19">
        <f>SQRT(D747)</f>
        <v/>
      </c>
      <c r="F747" s="22">
        <f>D747/SUM($D$2:$D$2546)</f>
        <v/>
      </c>
      <c r="G747" s="22">
        <f>E747/SUM($E$2:$E$2546)</f>
        <v/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1</v>
      </c>
      <c r="O747" s="2" t="n">
        <v>0</v>
      </c>
      <c r="P747" s="2" t="n">
        <v>0</v>
      </c>
      <c r="Q747" s="2" t="n">
        <v>0</v>
      </c>
      <c r="R747" s="2" t="n">
        <v>0</v>
      </c>
      <c r="S747" s="3" t="n">
        <v>21.3535080078942</v>
      </c>
      <c r="T747" s="3" t="n">
        <v>1.376679700878946</v>
      </c>
      <c r="U747" s="3" t="n">
        <v>0.0026756409840806</v>
      </c>
      <c r="V747" s="3" t="n">
        <v>0.2492415949344499</v>
      </c>
      <c r="W747" s="3" t="n">
        <v>0.0305590707030248</v>
      </c>
      <c r="X747" s="3" t="n">
        <v>0.5001908465936064</v>
      </c>
      <c r="Y747" s="3" t="n">
        <v>0.0252961677473181</v>
      </c>
      <c r="Z747" s="3" t="n">
        <v>-1.074814358218189</v>
      </c>
      <c r="AA747" s="3" t="n">
        <v>-1.444837086131991</v>
      </c>
      <c r="AB747" s="3" t="n">
        <v>-1.480094983222964</v>
      </c>
      <c r="AC747" s="3" t="n">
        <v>0.0502900501575949</v>
      </c>
      <c r="AD747" s="3" t="n">
        <v>0.0705023395018087</v>
      </c>
      <c r="AE747" s="3" t="n">
        <v>0.3971586541939264</v>
      </c>
      <c r="AF747" s="3" t="n">
        <v>0.1489368671294186</v>
      </c>
      <c r="AG747" s="3" t="n">
        <v>1.330262737808096</v>
      </c>
      <c r="AH747" s="3" t="n">
        <v>0.4880415804655075</v>
      </c>
      <c r="AI747" s="3" t="n">
        <v>2.32507071259496</v>
      </c>
    </row>
    <row r="748">
      <c r="A748" s="2" t="inlineStr">
        <is>
          <t>DY</t>
        </is>
      </c>
      <c r="B748" s="2" t="inlineStr">
        <is>
          <t>Industrials</t>
        </is>
      </c>
      <c r="C748" s="3" t="n">
        <v>-0.0220714294675985</v>
      </c>
      <c r="D748" s="2" t="n">
        <v>8209192925.961914</v>
      </c>
      <c r="E748" s="19">
        <f>SQRT(D748)</f>
        <v/>
      </c>
      <c r="F748" s="22">
        <f>D748/SUM($D$2:$D$2546)</f>
        <v/>
      </c>
      <c r="G748" s="22">
        <f>E748/SUM($E$2:$E$2546)</f>
        <v/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1</v>
      </c>
      <c r="O748" s="2" t="n">
        <v>0</v>
      </c>
      <c r="P748" s="2" t="n">
        <v>0</v>
      </c>
      <c r="Q748" s="2" t="n">
        <v>0</v>
      </c>
      <c r="R748" s="2" t="n">
        <v>0</v>
      </c>
      <c r="S748" s="3" t="n">
        <v>22.82852045179809</v>
      </c>
      <c r="T748" s="3" t="n">
        <v>0.8815589699997288</v>
      </c>
      <c r="U748" s="3" t="n">
        <v>0.0023992282135465</v>
      </c>
      <c r="V748" s="3" t="n">
        <v>0.166853308522957</v>
      </c>
      <c r="W748" s="3" t="n">
        <v>0.0231428857941894</v>
      </c>
      <c r="X748" s="3" t="n">
        <v>0.3967874874312279</v>
      </c>
      <c r="Y748" s="3" t="n">
        <v>0.0203030424957124</v>
      </c>
      <c r="Z748" s="3" t="n">
        <v>-1.589732206512841</v>
      </c>
      <c r="AA748" s="3" t="n">
        <v>-1.391877799717659</v>
      </c>
      <c r="AB748" s="3" t="n">
        <v>-1.215419355553068</v>
      </c>
      <c r="AC748" s="3" t="n">
        <v>0.047499431858499</v>
      </c>
      <c r="AD748" s="3" t="n">
        <v>0.0771510677982741</v>
      </c>
      <c r="AE748" s="3" t="n">
        <v>0.4003654636820465</v>
      </c>
      <c r="AF748" s="3" t="n">
        <v>0.1285132572051498</v>
      </c>
      <c r="AG748" s="3" t="n">
        <v>1.122918051640474</v>
      </c>
      <c r="AH748" s="3" t="n">
        <v>0.3561730028410608</v>
      </c>
      <c r="AI748" s="3" t="n">
        <v>1.736683334172914</v>
      </c>
    </row>
    <row r="749">
      <c r="A749" s="2" t="inlineStr">
        <is>
          <t>DYN</t>
        </is>
      </c>
      <c r="B749" s="2" t="inlineStr">
        <is>
          <t>Health Care</t>
        </is>
      </c>
      <c r="C749" s="3" t="n">
        <v>0.021019385923572</v>
      </c>
      <c r="D749" s="2" t="n">
        <v>2015343330.954094</v>
      </c>
      <c r="E749" s="19">
        <f>SQRT(D749)</f>
        <v/>
      </c>
      <c r="F749" s="22">
        <f>D749/SUM($D$2:$D$2546)</f>
        <v/>
      </c>
      <c r="G749" s="22">
        <f>E749/SUM($E$2:$E$2546)</f>
        <v/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1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3" t="n">
        <v>21.42405540540101</v>
      </c>
      <c r="T749" s="3" t="n">
        <v>1.650607477064982</v>
      </c>
      <c r="U749" s="3" t="n">
        <v>-0.0050446868156604</v>
      </c>
      <c r="V749" s="3" t="n">
        <v>0.2835472205767884</v>
      </c>
      <c r="W749" s="3" t="n">
        <v>0.0551190786356841</v>
      </c>
      <c r="X749" s="3" t="n">
        <v>5.045423823743243</v>
      </c>
      <c r="Y749" s="3" t="n">
        <v>0.0527276833511372</v>
      </c>
      <c r="Z749" s="3" t="n">
        <v>-0.9247960806958752</v>
      </c>
      <c r="AA749" s="3" t="n">
        <v>-0.9988813974102636</v>
      </c>
      <c r="AB749" s="3" t="n">
        <v>-1.335315238749238</v>
      </c>
      <c r="AC749" s="3" t="n">
        <v>-0.2200260338718934</v>
      </c>
      <c r="AD749" s="3" t="n">
        <v>-0.219027692810548</v>
      </c>
      <c r="AE749" s="3" t="n">
        <v>-0.06053412462908</v>
      </c>
      <c r="AF749" s="3" t="inlineStr"/>
      <c r="AG749" s="3" t="n">
        <v>1.049030355514274</v>
      </c>
      <c r="AH749" s="3" t="n">
        <v>0.1660882423949782</v>
      </c>
      <c r="AI749" s="3" t="n">
        <v>1.172917778613865</v>
      </c>
    </row>
    <row r="750">
      <c r="A750" s="2" t="inlineStr">
        <is>
          <t>EA</t>
        </is>
      </c>
      <c r="B750" s="2" t="inlineStr">
        <is>
          <t>Communication</t>
        </is>
      </c>
      <c r="C750" s="3" t="n">
        <v>0.0034134906277746</v>
      </c>
      <c r="D750" s="2" t="n">
        <v>44554317841.54782</v>
      </c>
      <c r="E750" s="19">
        <f>SQRT(D750)</f>
        <v/>
      </c>
      <c r="F750" s="22">
        <f>D750/SUM($D$2:$D$2546)</f>
        <v/>
      </c>
      <c r="G750" s="22">
        <f>E750/SUM($E$2:$E$2546)</f>
        <v/>
      </c>
      <c r="H750" s="2" t="n">
        <v>1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3" t="n">
        <v>24.51997490741353</v>
      </c>
      <c r="T750" s="3" t="n">
        <v>0.3203930130096682</v>
      </c>
      <c r="U750" s="3" t="n">
        <v>0.0002411010030768</v>
      </c>
      <c r="V750" s="3" t="n">
        <v>0.1365075327071534</v>
      </c>
      <c r="W750" s="3" t="n">
        <v>0.0187378642316787</v>
      </c>
      <c r="X750" s="3" t="n">
        <v>0.1832745489522718</v>
      </c>
      <c r="Y750" s="3" t="n">
        <v>0.0171399466061547</v>
      </c>
      <c r="Z750" s="3" t="n">
        <v>-1.281004628135703</v>
      </c>
      <c r="AA750" s="3" t="n">
        <v>-1.370216145374198</v>
      </c>
      <c r="AB750" s="3" t="n">
        <v>-1.424277985355677</v>
      </c>
      <c r="AC750" s="3" t="n">
        <v>0.0180453890655296</v>
      </c>
      <c r="AD750" s="3" t="n">
        <v>0.0195716160014202</v>
      </c>
      <c r="AE750" s="3" t="n">
        <v>0.1720518064076346</v>
      </c>
      <c r="AF750" s="3" t="n">
        <v>0.0210855240812444</v>
      </c>
      <c r="AG750" s="3" t="n">
        <v>1.033307658424435</v>
      </c>
      <c r="AH750" s="3" t="n">
        <v>0.1669373450722284</v>
      </c>
      <c r="AI750" s="3" t="n">
        <v>1.243998684643209</v>
      </c>
    </row>
    <row r="751">
      <c r="A751" s="2" t="inlineStr">
        <is>
          <t>EAT</t>
        </is>
      </c>
      <c r="B751" s="2" t="inlineStr">
        <is>
          <t>Consumer Discretionary</t>
        </is>
      </c>
      <c r="C751" s="3" t="n">
        <v>0.0044379514501868</v>
      </c>
      <c r="D751" s="2" t="n">
        <v>6853950833.288086</v>
      </c>
      <c r="E751" s="19">
        <f>SQRT(D751)</f>
        <v/>
      </c>
      <c r="F751" s="22">
        <f>D751/SUM($D$2:$D$2546)</f>
        <v/>
      </c>
      <c r="G751" s="22">
        <f>E751/SUM($E$2:$E$2546)</f>
        <v/>
      </c>
      <c r="H751" s="2" t="n">
        <v>0</v>
      </c>
      <c r="I751" s="2" t="n">
        <v>1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3" t="n">
        <v>22.64809108693979</v>
      </c>
      <c r="T751" s="3" t="n">
        <v>1.221508743923845</v>
      </c>
      <c r="U751" s="3" t="n">
        <v>0.0029059083780251</v>
      </c>
      <c r="V751" s="3" t="n">
        <v>0.0541147739488621</v>
      </c>
      <c r="W751" s="3" t="n">
        <v>0.0302760147571845</v>
      </c>
      <c r="X751" s="3" t="n">
        <v>0.7406683986821818</v>
      </c>
      <c r="Y751" s="3" t="n">
        <v>0.022103091984296</v>
      </c>
      <c r="Z751" s="3" t="n">
        <v>-0.3947677993198771</v>
      </c>
      <c r="AA751" s="3" t="n">
        <v>-0.4128129467473432</v>
      </c>
      <c r="AB751" s="3" t="n">
        <v>-0.3615862292958103</v>
      </c>
      <c r="AC751" s="3" t="n">
        <v>0.0624457353737206</v>
      </c>
      <c r="AD751" s="3" t="n">
        <v>0.09623646507594889</v>
      </c>
      <c r="AE751" s="3" t="n">
        <v>0.448356807511737</v>
      </c>
      <c r="AF751" s="3" t="n">
        <v>0.113261842743254</v>
      </c>
      <c r="AG751" s="3" t="n">
        <v>1.05048183280212</v>
      </c>
      <c r="AH751" s="3" t="n">
        <v>0.6322332561786007</v>
      </c>
      <c r="AI751" s="3" t="n">
        <v>1.932866001617686</v>
      </c>
    </row>
    <row r="752">
      <c r="A752" s="2" t="inlineStr">
        <is>
          <t>EB</t>
        </is>
      </c>
      <c r="B752" s="2" t="inlineStr">
        <is>
          <t>Communication</t>
        </is>
      </c>
      <c r="C752" s="3" t="n">
        <v>-0.0190482676381859</v>
      </c>
      <c r="D752" s="2" t="n">
        <v>224707486.8367076</v>
      </c>
      <c r="E752" s="19">
        <f>SQRT(D752)</f>
        <v/>
      </c>
      <c r="F752" s="22">
        <f>D752/SUM($D$2:$D$2546)</f>
        <v/>
      </c>
      <c r="G752" s="22">
        <f>E752/SUM($E$2:$E$2546)</f>
        <v/>
      </c>
      <c r="H752" s="2" t="n">
        <v>1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3" t="n">
        <v>19.23031005585597</v>
      </c>
      <c r="T752" s="3" t="n">
        <v>0.9470980926969352</v>
      </c>
      <c r="U752" s="3" t="n">
        <v>-0.0021911267202442</v>
      </c>
      <c r="V752" s="3" t="n">
        <v>0.7885674059839718</v>
      </c>
      <c r="W752" s="3" t="n">
        <v>0.0394940335714423</v>
      </c>
      <c r="X752" s="3" t="n">
        <v>0.7224286936016681</v>
      </c>
      <c r="Y752" s="3" t="n">
        <v>0.0364639703725654</v>
      </c>
      <c r="Z752" s="3" t="n">
        <v>-1.375900751382089</v>
      </c>
      <c r="AA752" s="3" t="n">
        <v>-1.694281734842959</v>
      </c>
      <c r="AB752" s="3" t="n">
        <v>-1.246287011168422</v>
      </c>
      <c r="AC752" s="3" t="n">
        <v>-0.037506538472056</v>
      </c>
      <c r="AD752" s="3" t="n">
        <v>0.0378803577923755</v>
      </c>
      <c r="AE752" s="3" t="n">
        <v>0.6829268292682928</v>
      </c>
      <c r="AF752" s="3" t="n">
        <v>0.1743018731641108</v>
      </c>
      <c r="AG752" s="3" t="n">
        <v>1.941023385454273</v>
      </c>
      <c r="AH752" s="3" t="n">
        <v>0.3097357999655641</v>
      </c>
      <c r="AI752" s="3" t="n">
        <v>2.193332844235512</v>
      </c>
    </row>
    <row r="753">
      <c r="A753" s="2" t="inlineStr">
        <is>
          <t>EBAY</t>
        </is>
      </c>
      <c r="B753" s="2" t="inlineStr">
        <is>
          <t>Consumer Discretionary</t>
        </is>
      </c>
      <c r="C753" s="3" t="n">
        <v>-0.0229871360263227</v>
      </c>
      <c r="D753" s="2" t="n">
        <v>45246071777.34375</v>
      </c>
      <c r="E753" s="19">
        <f>SQRT(D753)</f>
        <v/>
      </c>
      <c r="F753" s="22">
        <f>D753/SUM($D$2:$D$2546)</f>
        <v/>
      </c>
      <c r="G753" s="22">
        <f>E753/SUM($E$2:$E$2546)</f>
        <v/>
      </c>
      <c r="H753" s="2" t="n">
        <v>0</v>
      </c>
      <c r="I753" s="2" t="n">
        <v>1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3" t="n">
        <v>24.53538169177359</v>
      </c>
      <c r="T753" s="3" t="n">
        <v>0.4361860080109003</v>
      </c>
      <c r="U753" s="3" t="n">
        <v>0.0015708193314877</v>
      </c>
      <c r="V753" s="3" t="n">
        <v>0.1049593879302906</v>
      </c>
      <c r="W753" s="3" t="n">
        <v>0.0268254950452131</v>
      </c>
      <c r="X753" s="3" t="n">
        <v>0.2334867557532042</v>
      </c>
      <c r="Y753" s="3" t="n">
        <v>0.0262578040985465</v>
      </c>
      <c r="Z753" s="3" t="n">
        <v>-1.157249671750291</v>
      </c>
      <c r="AA753" s="3" t="n">
        <v>-1.324067968857997</v>
      </c>
      <c r="AB753" s="3" t="n">
        <v>-1.417272740543501</v>
      </c>
      <c r="AC753" s="3" t="n">
        <v>0.0325332109988182</v>
      </c>
      <c r="AD753" s="3" t="n">
        <v>0.0330636437868424</v>
      </c>
      <c r="AE753" s="3" t="n">
        <v>-0.5335394126738794</v>
      </c>
      <c r="AF753" s="3" t="n">
        <v>-0.000925880325043</v>
      </c>
      <c r="AG753" s="3" t="n">
        <v>1.110551033570712</v>
      </c>
      <c r="AH753" s="3" t="n">
        <v>0.3987528534045989</v>
      </c>
      <c r="AI753" s="3" t="n">
        <v>2.053274373552327</v>
      </c>
    </row>
    <row r="754">
      <c r="A754" s="2" t="inlineStr">
        <is>
          <t>EBC</t>
        </is>
      </c>
      <c r="B754" s="2" t="inlineStr">
        <is>
          <t>Financials</t>
        </is>
      </c>
      <c r="C754" s="3" t="n">
        <v>-0.0074303147461572</v>
      </c>
      <c r="D754" s="2" t="n">
        <v>3509816821.145181</v>
      </c>
      <c r="E754" s="19">
        <f>SQRT(D754)</f>
        <v/>
      </c>
      <c r="F754" s="22">
        <f>D754/SUM($D$2:$D$2546)</f>
        <v/>
      </c>
      <c r="G754" s="22">
        <f>E754/SUM($E$2:$E$2546)</f>
        <v/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1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3" t="n">
        <v>21.97882968535444</v>
      </c>
      <c r="T754" s="3" t="n">
        <v>1.055789787769918</v>
      </c>
      <c r="U754" s="3" t="n">
        <v>0.0001276387602553</v>
      </c>
      <c r="V754" s="3" t="n">
        <v>1.04959637147047</v>
      </c>
      <c r="W754" s="3" t="n">
        <v>0.019591417573941</v>
      </c>
      <c r="X754" s="3" t="n">
        <v>0.2762420646845996</v>
      </c>
      <c r="Y754" s="3" t="n">
        <v>0.0124452930801166</v>
      </c>
      <c r="Z754" s="3" t="n">
        <v>-1.892676900172706</v>
      </c>
      <c r="AA754" s="3" t="n">
        <v>-1.93003424414089</v>
      </c>
      <c r="AB754" s="3" t="n">
        <v>-2.161498026167403</v>
      </c>
      <c r="AC754" s="3" t="n">
        <v>0.1142316025111487</v>
      </c>
      <c r="AD754" s="3" t="n">
        <v>0.1231289329392965</v>
      </c>
      <c r="AE754" s="3" t="n">
        <v>-0.0476190476190476</v>
      </c>
      <c r="AF754" s="3" t="n">
        <v>0.0558090981748193</v>
      </c>
      <c r="AG754" s="3" t="n">
        <v>1.007634871380911</v>
      </c>
      <c r="AH754" s="3" t="n">
        <v>0.0010526721853815</v>
      </c>
      <c r="AI754" s="3" t="n">
        <v>1.007274102301073</v>
      </c>
    </row>
    <row r="755">
      <c r="A755" s="2" t="inlineStr">
        <is>
          <t>EBF</t>
        </is>
      </c>
      <c r="B755" s="2" t="inlineStr">
        <is>
          <t>Industrials</t>
        </is>
      </c>
      <c r="C755" s="3" t="n">
        <v>-0.0195553944921519</v>
      </c>
      <c r="D755" s="2" t="n">
        <v>457072425.316349</v>
      </c>
      <c r="E755" s="19">
        <f>SQRT(D755)</f>
        <v/>
      </c>
      <c r="F755" s="22">
        <f>D755/SUM($D$2:$D$2546)</f>
        <v/>
      </c>
      <c r="G755" s="22">
        <f>E755/SUM($E$2:$E$2546)</f>
        <v/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1</v>
      </c>
      <c r="O755" s="2" t="n">
        <v>0</v>
      </c>
      <c r="P755" s="2" t="n">
        <v>0</v>
      </c>
      <c r="Q755" s="2" t="n">
        <v>0</v>
      </c>
      <c r="R755" s="2" t="n">
        <v>0</v>
      </c>
      <c r="S755" s="3" t="n">
        <v>19.94035241620635</v>
      </c>
      <c r="T755" s="3" t="n">
        <v>0.5555362961807031</v>
      </c>
      <c r="U755" s="3" t="n">
        <v>-0.0003358796483899</v>
      </c>
      <c r="V755" s="3" t="n">
        <v>0.6588715120838161</v>
      </c>
      <c r="W755" s="3" t="n">
        <v>0.014816935864724</v>
      </c>
      <c r="X755" s="3" t="n">
        <v>0.1825884544224322</v>
      </c>
      <c r="Y755" s="3" t="n">
        <v>0.0117100259180211</v>
      </c>
      <c r="Z755" s="3" t="n">
        <v>-1.93049421872362</v>
      </c>
      <c r="AA755" s="3" t="n">
        <v>-2.042333488515975</v>
      </c>
      <c r="AB755" s="3" t="n">
        <v>-1.975530943688966</v>
      </c>
      <c r="AC755" s="3" t="n">
        <v>0.08575446215743961</v>
      </c>
      <c r="AD755" s="3" t="n">
        <v>0.1223613521670906</v>
      </c>
      <c r="AE755" s="3" t="n">
        <v>0.0742671009771987</v>
      </c>
      <c r="AF755" s="3" t="n">
        <v>-0.0067815797368846</v>
      </c>
      <c r="AG755" s="3" t="n">
        <v>1.013665230396861</v>
      </c>
      <c r="AH755" s="3" t="n">
        <v>0.0290797987059669</v>
      </c>
      <c r="AI755" s="3" t="n">
        <v>1.020740357029009</v>
      </c>
    </row>
    <row r="756">
      <c r="A756" s="2" t="inlineStr">
        <is>
          <t>EBS</t>
        </is>
      </c>
      <c r="B756" s="2" t="inlineStr">
        <is>
          <t>Health Care</t>
        </is>
      </c>
      <c r="C756" s="3" t="n">
        <v>0.0034071280609999</v>
      </c>
      <c r="D756" s="2" t="n">
        <v>461650481.5565224</v>
      </c>
      <c r="E756" s="19">
        <f>SQRT(D756)</f>
        <v/>
      </c>
      <c r="F756" s="22">
        <f>D756/SUM($D$2:$D$2546)</f>
        <v/>
      </c>
      <c r="G756" s="22">
        <f>E756/SUM($E$2:$E$2546)</f>
        <v/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1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3" t="n">
        <v>19.95031862930274</v>
      </c>
      <c r="T756" s="3" t="n">
        <v>1.825860995070811</v>
      </c>
      <c r="U756" s="3" t="n">
        <v>0.0014369791109163</v>
      </c>
      <c r="V756" s="3" t="n">
        <v>1.161484762654472</v>
      </c>
      <c r="W756" s="3" t="n">
        <v>0.0718528666365645</v>
      </c>
      <c r="X756" s="3" t="n">
        <v>0.7812255019229009</v>
      </c>
      <c r="Y756" s="3" t="n">
        <v>0.0650981893770247</v>
      </c>
      <c r="Z756" s="3" t="n">
        <v>-0.5603593816739257</v>
      </c>
      <c r="AA756" s="3" t="n">
        <v>-0.6270217422202002</v>
      </c>
      <c r="AB756" s="3" t="n">
        <v>-0.4777155238681677</v>
      </c>
      <c r="AC756" s="3" t="n">
        <v>-0.1039747642808926</v>
      </c>
      <c r="AD756" s="3" t="n">
        <v>0.0363911674983124</v>
      </c>
      <c r="AE756" s="3" t="n">
        <v>-0.5013215859030837</v>
      </c>
      <c r="AF756" s="3" t="n">
        <v>-0.1624965804591654</v>
      </c>
      <c r="AG756" s="3" t="n">
        <v>2.446548908057919</v>
      </c>
      <c r="AH756" s="3" t="n">
        <v>0.4712440900430457</v>
      </c>
      <c r="AI756" s="3" t="n">
        <v>2.245430809399478</v>
      </c>
    </row>
    <row r="757">
      <c r="A757" s="2" t="inlineStr">
        <is>
          <t>ECG</t>
        </is>
      </c>
      <c r="B757" s="2" t="inlineStr">
        <is>
          <t>Industrials</t>
        </is>
      </c>
      <c r="C757" s="3" t="n">
        <v>-0.0498582713013121</v>
      </c>
      <c r="D757" s="2" t="n">
        <v>4037680663.791657</v>
      </c>
      <c r="E757" s="19">
        <f>SQRT(D757)</f>
        <v/>
      </c>
      <c r="F757" s="22">
        <f>D757/SUM($D$2:$D$2546)</f>
        <v/>
      </c>
      <c r="G757" s="22">
        <f>E757/SUM($E$2:$E$2546)</f>
        <v/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1</v>
      </c>
      <c r="O757" s="2" t="n">
        <v>0</v>
      </c>
      <c r="P757" s="2" t="n">
        <v>0</v>
      </c>
      <c r="Q757" s="2" t="n">
        <v>0</v>
      </c>
      <c r="R757" s="2" t="n">
        <v>0</v>
      </c>
      <c r="S757" s="3" t="n">
        <v>22.11893627094404</v>
      </c>
      <c r="T757" s="3" t="n">
        <v>1.521636806750812</v>
      </c>
      <c r="U757" s="3" t="n">
        <v>0.0024491892732155</v>
      </c>
      <c r="V757" s="3" t="n">
        <v>0.1274021010658468</v>
      </c>
      <c r="W757" s="3" t="n">
        <v>0.0349704261581836</v>
      </c>
      <c r="X757" s="3" t="n">
        <v>0.4174472013980846</v>
      </c>
      <c r="Y757" s="3" t="n">
        <v>0.0250278672409418</v>
      </c>
      <c r="Z757" s="3" t="n">
        <v>-1.315902681563728</v>
      </c>
      <c r="AA757" s="3" t="n">
        <v>-1.511207229974208</v>
      </c>
      <c r="AB757" s="3" t="n">
        <v>-1.55866560161908</v>
      </c>
      <c r="AC757" s="3" t="n">
        <v>0.0523498556722183</v>
      </c>
      <c r="AD757" s="3" t="n">
        <v>0.0594103446939601</v>
      </c>
      <c r="AE757" s="3" t="n">
        <v>0.0885558397434069</v>
      </c>
      <c r="AF757" s="3" t="n">
        <v>0.09753393651741631</v>
      </c>
      <c r="AG757" s="3" t="n">
        <v>1.067761426121072</v>
      </c>
      <c r="AH757" s="3" t="n">
        <v>0.2450476819877722</v>
      </c>
      <c r="AI757" s="3" t="n">
        <v>1.531870554364329</v>
      </c>
    </row>
    <row r="758">
      <c r="A758" s="2" t="inlineStr">
        <is>
          <t>ECL</t>
        </is>
      </c>
      <c r="B758" s="2" t="inlineStr">
        <is>
          <t>Materials</t>
        </is>
      </c>
      <c r="C758" s="3" t="n">
        <v>-0.0065856493288135</v>
      </c>
      <c r="D758" s="2" t="n">
        <v>79409922925.67276</v>
      </c>
      <c r="E758" s="19">
        <f>SQRT(D758)</f>
        <v/>
      </c>
      <c r="F758" s="22">
        <f>D758/SUM($D$2:$D$2546)</f>
        <v/>
      </c>
      <c r="G758" s="22">
        <f>E758/SUM($E$2:$E$2546)</f>
        <v/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1</v>
      </c>
      <c r="Q758" s="2" t="n">
        <v>0</v>
      </c>
      <c r="R758" s="2" t="n">
        <v>0</v>
      </c>
      <c r="S758" s="3" t="n">
        <v>25.09788917126589</v>
      </c>
      <c r="T758" s="3" t="n">
        <v>0.5736085818552545</v>
      </c>
      <c r="U758" s="3" t="n">
        <v>0.0006059968796844</v>
      </c>
      <c r="V758" s="3" t="n">
        <v>0.11736946286579</v>
      </c>
      <c r="W758" s="3" t="n">
        <v>0.0123980501249442</v>
      </c>
      <c r="X758" s="3" t="n">
        <v>0.149219602661321</v>
      </c>
      <c r="Y758" s="3" t="n">
        <v>0.0094470915696336</v>
      </c>
      <c r="Z758" s="3" t="n">
        <v>-2.462172936842354</v>
      </c>
      <c r="AA758" s="3" t="n">
        <v>-2.433028547113067</v>
      </c>
      <c r="AB758" s="3" t="n">
        <v>-2.437457461953106</v>
      </c>
      <c r="AC758" s="3" t="n">
        <v>0.0264047605481571</v>
      </c>
      <c r="AD758" s="3" t="n">
        <v>0.0385795614342493</v>
      </c>
      <c r="AE758" s="3" t="n">
        <v>0.2282576135796305</v>
      </c>
      <c r="AF758" s="3" t="n">
        <v>0.07007148708662091</v>
      </c>
      <c r="AG758" s="3" t="n">
        <v>1.094726196964588</v>
      </c>
      <c r="AH758" s="3" t="n">
        <v>0.3777974384900573</v>
      </c>
      <c r="AI758" s="3" t="n">
        <v>1.807077025417637</v>
      </c>
    </row>
    <row r="759">
      <c r="A759" s="2" t="inlineStr">
        <is>
          <t>ECPG</t>
        </is>
      </c>
      <c r="B759" s="2" t="inlineStr">
        <is>
          <t>Financials</t>
        </is>
      </c>
      <c r="C759" s="3" t="n">
        <v>-0.0048077198640131</v>
      </c>
      <c r="D759" s="2" t="n">
        <v>930063306.2163544</v>
      </c>
      <c r="E759" s="19">
        <f>SQRT(D759)</f>
        <v/>
      </c>
      <c r="F759" s="22">
        <f>D759/SUM($D$2:$D$2546)</f>
        <v/>
      </c>
      <c r="G759" s="22">
        <f>E759/SUM($E$2:$E$2546)</f>
        <v/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1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3" t="n">
        <v>20.65076321299522</v>
      </c>
      <c r="T759" s="3" t="n">
        <v>1.594297326051063</v>
      </c>
      <c r="U759" s="3" t="n">
        <v>-0.0008513493870655</v>
      </c>
      <c r="V759" s="3" t="n">
        <v>0.9633441014299904</v>
      </c>
      <c r="W759" s="3" t="n">
        <v>0.0330009114086534</v>
      </c>
      <c r="X759" s="3" t="n">
        <v>0.5201775463134035</v>
      </c>
      <c r="Y759" s="3" t="n">
        <v>0.0263223968900753</v>
      </c>
      <c r="Z759" s="3" t="n">
        <v>-1.257683482943342</v>
      </c>
      <c r="AA759" s="3" t="n">
        <v>-1.396488388523274</v>
      </c>
      <c r="AB759" s="3" t="n">
        <v>-1.520973342276755</v>
      </c>
      <c r="AC759" s="3" t="n">
        <v>0.2525462497338439</v>
      </c>
      <c r="AD759" s="3" t="n">
        <v>0.2839892706599884</v>
      </c>
      <c r="AE759" s="3" t="n">
        <v>-0.8080583941605839</v>
      </c>
      <c r="AF759" s="3" t="n">
        <v>-0.0770967420626536</v>
      </c>
      <c r="AG759" s="3" t="n">
        <v>4.187730319198638</v>
      </c>
      <c r="AH759" s="3" t="n">
        <v>0.7638547778955369</v>
      </c>
      <c r="AI759" s="3" t="n">
        <v>4.309025626945515</v>
      </c>
    </row>
    <row r="760">
      <c r="A760" s="2" t="inlineStr">
        <is>
          <t>ECVT</t>
        </is>
      </c>
      <c r="B760" s="2" t="inlineStr">
        <is>
          <t>Materials</t>
        </is>
      </c>
      <c r="C760" s="3" t="n">
        <v>-0.0270896678586062</v>
      </c>
      <c r="D760" s="2" t="n">
        <v>1023894285.526054</v>
      </c>
      <c r="E760" s="19">
        <f>SQRT(D760)</f>
        <v/>
      </c>
      <c r="F760" s="22">
        <f>D760/SUM($D$2:$D$2546)</f>
        <v/>
      </c>
      <c r="G760" s="22">
        <f>E760/SUM($E$2:$E$2546)</f>
        <v/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1</v>
      </c>
      <c r="Q760" s="2" t="n">
        <v>0</v>
      </c>
      <c r="R760" s="2" t="n">
        <v>0</v>
      </c>
      <c r="S760" s="3" t="n">
        <v>20.74687912144348</v>
      </c>
      <c r="T760" s="3" t="n">
        <v>1.143623003064637</v>
      </c>
      <c r="U760" s="3" t="n">
        <v>0.0006357737567351</v>
      </c>
      <c r="V760" s="3" t="n">
        <v>0.6762289913985278</v>
      </c>
      <c r="W760" s="3" t="n">
        <v>0.0274152730242527</v>
      </c>
      <c r="X760" s="3" t="n">
        <v>0.3152076549391621</v>
      </c>
      <c r="Y760" s="3" t="n">
        <v>0.0241104023881074</v>
      </c>
      <c r="Z760" s="3" t="n">
        <v>-1.080903879316823</v>
      </c>
      <c r="AA760" s="3" t="n">
        <v>-1.215652538204092</v>
      </c>
      <c r="AB760" s="3" t="n">
        <v>-1.57820338694159</v>
      </c>
      <c r="AC760" s="3" t="n">
        <v>0.023385226715762</v>
      </c>
      <c r="AD760" s="3" t="n">
        <v>0.0337573912547444</v>
      </c>
      <c r="AE760" s="3" t="n">
        <v>-0.0436974789915966</v>
      </c>
      <c r="AF760" s="3" t="n">
        <v>0.0213422776533611</v>
      </c>
      <c r="AG760" s="3" t="n">
        <v>1.828097208848446</v>
      </c>
      <c r="AH760" s="3" t="n">
        <v>0.4975228206666897</v>
      </c>
      <c r="AI760" s="3" t="n">
        <v>2.22458105077074</v>
      </c>
    </row>
    <row r="761">
      <c r="A761" s="2" t="inlineStr">
        <is>
          <t>ED</t>
        </is>
      </c>
      <c r="B761" s="2" t="inlineStr">
        <is>
          <t>Utilities</t>
        </is>
      </c>
      <c r="C761" s="3" t="n">
        <v>-0.0077475084319057</v>
      </c>
      <c r="D761" s="2" t="n">
        <v>37105555710.24481</v>
      </c>
      <c r="E761" s="19">
        <f>SQRT(D761)</f>
        <v/>
      </c>
      <c r="F761" s="22">
        <f>D761/SUM($D$2:$D$2546)</f>
        <v/>
      </c>
      <c r="G761" s="22">
        <f>E761/SUM($E$2:$E$2546)</f>
        <v/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1</v>
      </c>
      <c r="S761" s="3" t="n">
        <v>24.33703254495073</v>
      </c>
      <c r="T761" s="3" t="n">
        <v>-0.1203836784946857</v>
      </c>
      <c r="U761" s="3" t="n">
        <v>0.0002413812538623</v>
      </c>
      <c r="V761" s="3" t="n">
        <v>0.6402275763098459</v>
      </c>
      <c r="W761" s="3" t="n">
        <v>0.0118355130675245</v>
      </c>
      <c r="X761" s="3" t="n">
        <v>0.214090228913779</v>
      </c>
      <c r="Y761" s="3" t="n">
        <v>0.011011854408395</v>
      </c>
      <c r="Z761" s="3" t="n">
        <v>-2.059569163893132</v>
      </c>
      <c r="AA761" s="3" t="n">
        <v>-1.910095132832113</v>
      </c>
      <c r="AB761" s="3" t="n">
        <v>-1.95810328861992</v>
      </c>
      <c r="AC761" s="3" t="n">
        <v>0.0265189398505172</v>
      </c>
      <c r="AD761" s="3" t="n">
        <v>0.088612067305387</v>
      </c>
      <c r="AE761" s="3" t="n">
        <v>0.128646080760095</v>
      </c>
      <c r="AF761" s="3" t="n">
        <v>0.0251953092044208</v>
      </c>
      <c r="AG761" s="3" t="n">
        <v>1.664509654364029</v>
      </c>
      <c r="AH761" s="3" t="n">
        <v>0.3788898057369827</v>
      </c>
      <c r="AI761" s="3" t="n">
        <v>2.037927260481562</v>
      </c>
    </row>
    <row r="762">
      <c r="A762" s="2" t="inlineStr">
        <is>
          <t>EDIT</t>
        </is>
      </c>
      <c r="B762" s="2" t="inlineStr">
        <is>
          <t>Health Care</t>
        </is>
      </c>
      <c r="C762" s="3" t="n">
        <v>-0.0397402909912616</v>
      </c>
      <c r="D762" s="2" t="n">
        <v>300665465.3522873</v>
      </c>
      <c r="E762" s="19">
        <f>SQRT(D762)</f>
        <v/>
      </c>
      <c r="F762" s="22">
        <f>D762/SUM($D$2:$D$2546)</f>
        <v/>
      </c>
      <c r="G762" s="22">
        <f>E762/SUM($E$2:$E$2546)</f>
        <v/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1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3" t="n">
        <v>19.52150879384844</v>
      </c>
      <c r="T762" s="3" t="n">
        <v>2.303113653419632</v>
      </c>
      <c r="U762" s="3" t="n">
        <v>7.139456216916161e-05</v>
      </c>
      <c r="V762" s="3" t="n">
        <v>0.0638217627605365</v>
      </c>
      <c r="W762" s="3" t="n">
        <v>0.08798068503205279</v>
      </c>
      <c r="X762" s="3" t="n">
        <v>0.9654566239263324</v>
      </c>
      <c r="Y762" s="3" t="n">
        <v>0.0705499795592917</v>
      </c>
      <c r="Z762" s="3" t="n">
        <v>-0.641864437489468</v>
      </c>
      <c r="AA762" s="3" t="n">
        <v>-0.601714166081009</v>
      </c>
      <c r="AB762" s="3" t="n">
        <v>-0.5438461924175598</v>
      </c>
      <c r="AC762" s="3" t="n">
        <v>-0.7082289938104462</v>
      </c>
      <c r="AD762" s="3" t="n">
        <v>-0.6838297832413026</v>
      </c>
      <c r="AE762" s="3" t="n">
        <v>0.0401459854014599</v>
      </c>
      <c r="AF762" s="3" t="n">
        <v>0.2022467291400384</v>
      </c>
      <c r="AG762" s="3" t="n">
        <v>1.049852749075912</v>
      </c>
      <c r="AH762" s="3" t="n">
        <v>0.1003651801444574</v>
      </c>
      <c r="AI762" s="3" t="n">
        <v>1.781124602636927</v>
      </c>
    </row>
    <row r="763">
      <c r="A763" s="2" t="inlineStr">
        <is>
          <t>EE</t>
        </is>
      </c>
      <c r="B763" s="2" t="inlineStr">
        <is>
          <t>Energy</t>
        </is>
      </c>
      <c r="C763" s="3" t="n">
        <v>0.0061664961004308</v>
      </c>
      <c r="D763" s="2" t="n">
        <v>771327184.5321693</v>
      </c>
      <c r="E763" s="19">
        <f>SQRT(D763)</f>
        <v/>
      </c>
      <c r="F763" s="22">
        <f>D763/SUM($D$2:$D$2546)</f>
        <v/>
      </c>
      <c r="G763" s="22">
        <f>E763/SUM($E$2:$E$2546)</f>
        <v/>
      </c>
      <c r="H763" s="2" t="n">
        <v>0</v>
      </c>
      <c r="I763" s="2" t="n">
        <v>0</v>
      </c>
      <c r="J763" s="2" t="n">
        <v>0</v>
      </c>
      <c r="K763" s="2" t="n">
        <v>1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3" t="n">
        <v>20.46362320536568</v>
      </c>
      <c r="T763" s="3" t="n">
        <v>0.5466276655822917</v>
      </c>
      <c r="U763" s="3" t="n">
        <v>0.0008159270176502</v>
      </c>
      <c r="V763" s="3" t="n">
        <v>0.8610353859144985</v>
      </c>
      <c r="W763" s="3" t="n">
        <v>0.0235814618254799</v>
      </c>
      <c r="X763" s="3" t="n">
        <v>0.5401492525794898</v>
      </c>
      <c r="Y763" s="3" t="n">
        <v>0.0222811308289453</v>
      </c>
      <c r="Z763" s="3" t="n">
        <v>-1.046903455069827</v>
      </c>
      <c r="AA763" s="3" t="n">
        <v>-1.215750990556809</v>
      </c>
      <c r="AB763" s="3" t="n">
        <v>-1.498127186904312</v>
      </c>
      <c r="AC763" s="3" t="n">
        <v>0.0245239638629786</v>
      </c>
      <c r="AD763" s="3" t="n">
        <v>0.1721033598478902</v>
      </c>
      <c r="AE763" s="3" t="n">
        <v>0.6108108108108108</v>
      </c>
      <c r="AF763" s="3" t="n">
        <v>-0.106134259431623</v>
      </c>
      <c r="AG763" s="3" t="n">
        <v>2.404043603956283</v>
      </c>
      <c r="AH763" s="3" t="n">
        <v>0.3654164006703108</v>
      </c>
      <c r="AI763" s="3" t="n">
        <v>2.630645647002138</v>
      </c>
    </row>
    <row r="764">
      <c r="A764" s="2" t="inlineStr">
        <is>
          <t>EEFT</t>
        </is>
      </c>
      <c r="B764" s="2" t="inlineStr">
        <is>
          <t>Financials</t>
        </is>
      </c>
      <c r="C764" s="3" t="n">
        <v>-0.0117345594770466</v>
      </c>
      <c r="D764" s="2" t="n">
        <v>4108606278.644073</v>
      </c>
      <c r="E764" s="19">
        <f>SQRT(D764)</f>
        <v/>
      </c>
      <c r="F764" s="22">
        <f>D764/SUM($D$2:$D$2546)</f>
        <v/>
      </c>
      <c r="G764" s="22">
        <f>E764/SUM($E$2:$E$2546)</f>
        <v/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1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3" t="n">
        <v>22.13634970299269</v>
      </c>
      <c r="T764" s="3" t="n">
        <v>1.231724981366168</v>
      </c>
      <c r="U764" s="3" t="n">
        <v>-0.0002502679058501</v>
      </c>
      <c r="V764" s="3" t="n">
        <v>0.3289923415212444</v>
      </c>
      <c r="W764" s="3" t="n">
        <v>0.0215762698426303</v>
      </c>
      <c r="X764" s="3" t="n">
        <v>0.1813471016922746</v>
      </c>
      <c r="Y764" s="3" t="n">
        <v>0.0143918760612533</v>
      </c>
      <c r="Z764" s="3" t="n">
        <v>-1.40525008182514</v>
      </c>
      <c r="AA764" s="3" t="n">
        <v>-1.507328771085473</v>
      </c>
      <c r="AB764" s="3" t="n">
        <v>-1.671282746472968</v>
      </c>
      <c r="AC764" s="3" t="n">
        <v>0.0950200563215904</v>
      </c>
      <c r="AD764" s="3" t="n">
        <v>0.1279265922198461</v>
      </c>
      <c r="AE764" s="3" t="n">
        <v>0.3831356861382862</v>
      </c>
      <c r="AF764" s="3" t="n">
        <v>0.0944149485821794</v>
      </c>
      <c r="AG764" s="3" t="n">
        <v>1.243951338245723</v>
      </c>
      <c r="AH764" s="3" t="n">
        <v>0.3955666753115989</v>
      </c>
      <c r="AI764" s="3" t="n">
        <v>1.741510690241918</v>
      </c>
    </row>
    <row r="765">
      <c r="A765" s="2" t="inlineStr">
        <is>
          <t>EFC</t>
        </is>
      </c>
      <c r="B765" s="2" t="inlineStr">
        <is>
          <t>Financials</t>
        </is>
      </c>
      <c r="C765" s="3" t="n">
        <v>0.0043668475876656</v>
      </c>
      <c r="D765" s="2" t="n">
        <v>1612891735.554981</v>
      </c>
      <c r="E765" s="19">
        <f>SQRT(D765)</f>
        <v/>
      </c>
      <c r="F765" s="22">
        <f>D765/SUM($D$2:$D$2546)</f>
        <v/>
      </c>
      <c r="G765" s="22">
        <f>E765/SUM($E$2:$E$2546)</f>
        <v/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1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3" t="n">
        <v>21.20129451390812</v>
      </c>
      <c r="T765" s="3" t="n">
        <v>0.6576864424314642</v>
      </c>
      <c r="U765" s="3" t="n">
        <v>0.0008105577777003</v>
      </c>
      <c r="V765" s="3" t="n">
        <v>1.032649596550199</v>
      </c>
      <c r="W765" s="3" t="n">
        <v>0.0135545361213244</v>
      </c>
      <c r="X765" s="3" t="n">
        <v>0.1415353003275368</v>
      </c>
      <c r="Y765" s="3" t="n">
        <v>0.009527880249679601</v>
      </c>
      <c r="Z765" s="3" t="n">
        <v>-1.630910643005726</v>
      </c>
      <c r="AA765" s="3" t="n">
        <v>-1.789792860962976</v>
      </c>
      <c r="AB765" s="3" t="n">
        <v>-1.805452359506622</v>
      </c>
      <c r="AC765" s="3" t="n">
        <v>0.1238992026524572</v>
      </c>
      <c r="AD765" s="3" t="inlineStr"/>
      <c r="AE765" s="3" t="n">
        <v>-0.08562300319488821</v>
      </c>
      <c r="AF765" s="3" t="n">
        <v>0.3944597267374451</v>
      </c>
      <c r="AG765" s="3" t="n">
        <v>10.43074892423956</v>
      </c>
      <c r="AH765" s="3" t="n">
        <v>0.8715388069104221</v>
      </c>
      <c r="AI765" s="3" t="n">
        <v>10.13257406553503</v>
      </c>
    </row>
    <row r="766">
      <c r="A766" s="2" t="inlineStr">
        <is>
          <t>EFSC</t>
        </is>
      </c>
      <c r="B766" s="2" t="inlineStr">
        <is>
          <t>Financials</t>
        </is>
      </c>
      <c r="C766" s="3" t="n">
        <v>-0.003297710876735</v>
      </c>
      <c r="D766" s="2" t="n">
        <v>2110349058.895111</v>
      </c>
      <c r="E766" s="19">
        <f>SQRT(D766)</f>
        <v/>
      </c>
      <c r="F766" s="22">
        <f>D766/SUM($D$2:$D$2546)</f>
        <v/>
      </c>
      <c r="G766" s="22">
        <f>E766/SUM($E$2:$E$2546)</f>
        <v/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1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3" t="n">
        <v>21.4701192015082</v>
      </c>
      <c r="T766" s="3" t="n">
        <v>0.8280599990479617</v>
      </c>
      <c r="U766" s="3" t="n">
        <v>0.0008804053609894</v>
      </c>
      <c r="V766" s="3" t="n">
        <v>0.9111758037823128</v>
      </c>
      <c r="W766" s="3" t="n">
        <v>0.0173786512112528</v>
      </c>
      <c r="X766" s="3" t="n">
        <v>0.2644895507316944</v>
      </c>
      <c r="Y766" s="3" t="n">
        <v>0.0118529765454672</v>
      </c>
      <c r="Z766" s="3" t="n">
        <v>-2.365096723362702</v>
      </c>
      <c r="AA766" s="3" t="n">
        <v>-2.323884308306204</v>
      </c>
      <c r="AB766" s="3" t="n">
        <v>-2.267004458207746</v>
      </c>
      <c r="AC766" s="3" t="n">
        <v>0.0973943145252046</v>
      </c>
      <c r="AD766" s="3" t="n">
        <v>0.0988215665654793</v>
      </c>
      <c r="AE766" s="3" t="n">
        <v>0.057919498170413</v>
      </c>
      <c r="AF766" s="3" t="n">
        <v>0.091125584995595</v>
      </c>
      <c r="AG766" s="3" t="n">
        <v>1.347537293372685</v>
      </c>
      <c r="AH766" s="3" t="n">
        <v>0.0411436114742578</v>
      </c>
      <c r="AI766" s="3" t="n">
        <v>1.381416288635024</v>
      </c>
    </row>
    <row r="767">
      <c r="A767" s="2" t="inlineStr">
        <is>
          <t>EFX</t>
        </is>
      </c>
      <c r="B767" s="2" t="inlineStr">
        <is>
          <t>Industrials</t>
        </is>
      </c>
      <c r="C767" s="3" t="n">
        <v>-0.0208635757471334</v>
      </c>
      <c r="D767" s="2" t="n">
        <v>30364209069.82422</v>
      </c>
      <c r="E767" s="19">
        <f>SQRT(D767)</f>
        <v/>
      </c>
      <c r="F767" s="22">
        <f>D767/SUM($D$2:$D$2546)</f>
        <v/>
      </c>
      <c r="G767" s="22">
        <f>E767/SUM($E$2:$E$2546)</f>
        <v/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1</v>
      </c>
      <c r="O767" s="2" t="n">
        <v>0</v>
      </c>
      <c r="P767" s="2" t="n">
        <v>0</v>
      </c>
      <c r="Q767" s="2" t="n">
        <v>0</v>
      </c>
      <c r="R767" s="2" t="n">
        <v>0</v>
      </c>
      <c r="S767" s="3" t="n">
        <v>24.1365304185279</v>
      </c>
      <c r="T767" s="3" t="n">
        <v>1.07311637959856</v>
      </c>
      <c r="U767" s="3" t="n">
        <v>3.684383682282959e-05</v>
      </c>
      <c r="V767" s="3" t="n">
        <v>0.168076171135043</v>
      </c>
      <c r="W767" s="3" t="n">
        <v>0.0231243851728446</v>
      </c>
      <c r="X767" s="3" t="n">
        <v>0.3021470892255579</v>
      </c>
      <c r="Y767" s="3" t="n">
        <v>0.0186300552779178</v>
      </c>
      <c r="Z767" s="3" t="n">
        <v>-1.542151923198784</v>
      </c>
      <c r="AA767" s="3" t="n">
        <v>-1.730812835553799</v>
      </c>
      <c r="AB767" s="3" t="n">
        <v>-1.728498107788583</v>
      </c>
      <c r="AC767" s="3" t="n">
        <v>0.0252007222793249</v>
      </c>
      <c r="AD767" s="3" t="n">
        <v>0.0485703413716001</v>
      </c>
      <c r="AE767" s="3" t="n">
        <v>-0.093560606060606</v>
      </c>
      <c r="AF767" s="3" t="n">
        <v>0.0460090318400945</v>
      </c>
      <c r="AG767" s="3" t="n">
        <v>1.133413651272276</v>
      </c>
      <c r="AH767" s="3" t="n">
        <v>0.410978444188993</v>
      </c>
      <c r="AI767" s="3" t="n">
        <v>1.793768982071128</v>
      </c>
    </row>
    <row r="768">
      <c r="A768" s="2" t="inlineStr">
        <is>
          <t>EG</t>
        </is>
      </c>
      <c r="B768" s="2" t="inlineStr">
        <is>
          <t>Financials</t>
        </is>
      </c>
      <c r="C768" s="3" t="n">
        <v>0.001068396103748</v>
      </c>
      <c r="D768" s="2" t="n">
        <v>13706132397.46094</v>
      </c>
      <c r="E768" s="19">
        <f>SQRT(D768)</f>
        <v/>
      </c>
      <c r="F768" s="22">
        <f>D768/SUM($D$2:$D$2546)</f>
        <v/>
      </c>
      <c r="G768" s="22">
        <f>E768/SUM($E$2:$E$2546)</f>
        <v/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1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3" t="n">
        <v>23.34110918988105</v>
      </c>
      <c r="T768" s="3" t="n">
        <v>0.5338532701238536</v>
      </c>
      <c r="U768" s="3" t="n">
        <v>-0.0004259508924295</v>
      </c>
      <c r="V768" s="3" t="n">
        <v>1.095859835906915</v>
      </c>
      <c r="W768" s="3" t="n">
        <v>0.0148496428544411</v>
      </c>
      <c r="X768" s="3" t="n">
        <v>0.1554645799906037</v>
      </c>
      <c r="Y768" s="3" t="n">
        <v>0.0118502843293609</v>
      </c>
      <c r="Z768" s="3" t="n">
        <v>-1.804747628285706</v>
      </c>
      <c r="AA768" s="3" t="n">
        <v>-1.623429691331114</v>
      </c>
      <c r="AB768" s="3" t="n">
        <v>-1.584365834884761</v>
      </c>
      <c r="AC768" s="3" t="n">
        <v>0.1984513151575772</v>
      </c>
      <c r="AD768" s="3" t="inlineStr"/>
      <c r="AE768" s="3" t="n">
        <v>0.1025525313778028</v>
      </c>
      <c r="AF768" s="3" t="n">
        <v>0.1438244034054655</v>
      </c>
      <c r="AG768" s="3" t="n">
        <v>1.261780631906392</v>
      </c>
      <c r="AH768" s="3" t="n">
        <v>0.059287166013979</v>
      </c>
      <c r="AI768" s="3" t="n">
        <v>1.238881491344874</v>
      </c>
    </row>
    <row r="769">
      <c r="A769" s="2" t="inlineStr">
        <is>
          <t>EGBN</t>
        </is>
      </c>
      <c r="B769" s="2" t="inlineStr">
        <is>
          <t>Financials</t>
        </is>
      </c>
      <c r="C769" s="3" t="n">
        <v>0.0164206499020702</v>
      </c>
      <c r="D769" s="2" t="n">
        <v>549582718.1933594</v>
      </c>
      <c r="E769" s="19">
        <f>SQRT(D769)</f>
        <v/>
      </c>
      <c r="F769" s="22">
        <f>D769/SUM($D$2:$D$2546)</f>
        <v/>
      </c>
      <c r="G769" s="22">
        <f>E769/SUM($E$2:$E$2546)</f>
        <v/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1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3" t="n">
        <v>20.1246698540428</v>
      </c>
      <c r="T769" s="3" t="n">
        <v>0.9540376356763316</v>
      </c>
      <c r="U769" s="3" t="n">
        <v>-9.884690321692251e-05</v>
      </c>
      <c r="V769" s="3" t="n">
        <v>2.156303247481407</v>
      </c>
      <c r="W769" s="3" t="n">
        <v>0.035440347338268</v>
      </c>
      <c r="X769" s="3" t="n">
        <v>0.5986846792480288</v>
      </c>
      <c r="Y769" s="3" t="n">
        <v>0.0373111765461516</v>
      </c>
      <c r="Z769" s="3" t="n">
        <v>-0.8281431675303528</v>
      </c>
      <c r="AA769" s="3" t="n">
        <v>-1.152709294083596</v>
      </c>
      <c r="AB769" s="3" t="n">
        <v>-1.392755716816647</v>
      </c>
      <c r="AC769" s="3" t="n">
        <v>-0.5078398405930304</v>
      </c>
      <c r="AD769" s="3" t="n">
        <v>-0.5021264149410701</v>
      </c>
      <c r="AE769" s="3" t="n">
        <v>-0.6041424179796269</v>
      </c>
      <c r="AF769" s="3" t="n">
        <v>-0.06355722885057991</v>
      </c>
      <c r="AG769" s="3" t="n">
        <v>1.138767099974872</v>
      </c>
      <c r="AH769" s="3" t="n">
        <v>0.0154283457426242</v>
      </c>
      <c r="AI769" s="3" t="n">
        <v>1.064354167317122</v>
      </c>
    </row>
    <row r="770">
      <c r="A770" s="2" t="inlineStr">
        <is>
          <t>EGHT</t>
        </is>
      </c>
      <c r="B770" s="2" t="inlineStr">
        <is>
          <t>Information Technology</t>
        </is>
      </c>
      <c r="C770" s="3" t="n">
        <v>-0.0526437450511185</v>
      </c>
      <c r="D770" s="2" t="n">
        <v>271670789.1432166</v>
      </c>
      <c r="E770" s="19">
        <f>SQRT(D770)</f>
        <v/>
      </c>
      <c r="F770" s="22">
        <f>D770/SUM($D$2:$D$2546)</f>
        <v/>
      </c>
      <c r="G770" s="22">
        <f>E770/SUM($E$2:$E$2546)</f>
        <v/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1</v>
      </c>
      <c r="P770" s="2" t="n">
        <v>0</v>
      </c>
      <c r="Q770" s="2" t="n">
        <v>0</v>
      </c>
      <c r="R770" s="2" t="n">
        <v>0</v>
      </c>
      <c r="S770" s="3" t="n">
        <v>19.4201015571822</v>
      </c>
      <c r="T770" s="3" t="n">
        <v>1.600120143520074</v>
      </c>
      <c r="U770" s="3" t="n">
        <v>-0.0010127723425675</v>
      </c>
      <c r="V770" s="3" t="n">
        <v>0.4718578703447654</v>
      </c>
      <c r="W770" s="3" t="n">
        <v>0.0407953534525163</v>
      </c>
      <c r="X770" s="3" t="n">
        <v>0.8188928550940211</v>
      </c>
      <c r="Y770" s="3" t="n">
        <v>0.035961704485132</v>
      </c>
      <c r="Z770" s="3" t="n">
        <v>-2.038724851108544</v>
      </c>
      <c r="AA770" s="3" t="n">
        <v>-1.677908939845247</v>
      </c>
      <c r="AB770" s="3" t="n">
        <v>-1.83773068717968</v>
      </c>
      <c r="AC770" s="3" t="n">
        <v>-0.063532778236607</v>
      </c>
      <c r="AD770" s="3" t="n">
        <v>0.0522544217756009</v>
      </c>
      <c r="AE770" s="3" t="n">
        <v>0.5545762711864407</v>
      </c>
      <c r="AF770" s="3" t="n">
        <v>0.0305164865847111</v>
      </c>
      <c r="AG770" s="3" t="n">
        <v>2.210045441531447</v>
      </c>
      <c r="AH770" s="3" t="n">
        <v>0.5748464231648226</v>
      </c>
      <c r="AI770" s="3" t="n">
        <v>3.564427802480693</v>
      </c>
    </row>
    <row r="771">
      <c r="A771" s="2" t="inlineStr">
        <is>
          <t>EGP</t>
        </is>
      </c>
      <c r="B771" s="2" t="inlineStr">
        <is>
          <t>Real Estate</t>
        </is>
      </c>
      <c r="C771" s="3" t="n">
        <v>-0.0139845097579472</v>
      </c>
      <c r="D771" s="2" t="n">
        <v>8604529095.214844</v>
      </c>
      <c r="E771" s="19">
        <f>SQRT(D771)</f>
        <v/>
      </c>
      <c r="F771" s="22">
        <f>D771/SUM($D$2:$D$2546)</f>
        <v/>
      </c>
      <c r="G771" s="22">
        <f>E771/SUM($E$2:$E$2546)</f>
        <v/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1</v>
      </c>
      <c r="R771" s="2" t="n">
        <v>0</v>
      </c>
      <c r="S771" s="3" t="n">
        <v>22.8755545405587</v>
      </c>
      <c r="T771" s="3" t="n">
        <v>0.705817954333127</v>
      </c>
      <c r="U771" s="3" t="n">
        <v>-0.0002093100805464</v>
      </c>
      <c r="V771" s="3" t="n">
        <v>0.3959389249894721</v>
      </c>
      <c r="W771" s="3" t="n">
        <v>0.014502796585616</v>
      </c>
      <c r="X771" s="3" t="n">
        <v>0.1638972252578333</v>
      </c>
      <c r="Y771" s="3" t="n">
        <v>0.0111676601925246</v>
      </c>
      <c r="Z771" s="3" t="n">
        <v>-1.7721107797294</v>
      </c>
      <c r="AA771" s="3" t="n">
        <v>-1.912164085212606</v>
      </c>
      <c r="AB771" s="3" t="n">
        <v>-1.864274413655318</v>
      </c>
      <c r="AC771" s="3" t="n">
        <v>0.0294258985236981</v>
      </c>
      <c r="AD771" s="3" t="n">
        <v>0.0540696643420883</v>
      </c>
      <c r="AE771" s="3" t="n">
        <v>0.0538550057537398</v>
      </c>
      <c r="AF771" s="3" t="n">
        <v>0.1472659414186231</v>
      </c>
      <c r="AG771" s="3" t="n">
        <v>1.16938416778793</v>
      </c>
      <c r="AH771" s="3" t="n">
        <v>0.2879947772548524</v>
      </c>
      <c r="AI771" s="3" t="n">
        <v>1.427803777545828</v>
      </c>
    </row>
    <row r="772">
      <c r="A772" s="2" t="inlineStr">
        <is>
          <t>EGY</t>
        </is>
      </c>
      <c r="B772" s="2" t="inlineStr">
        <is>
          <t>Energy</t>
        </is>
      </c>
      <c r="C772" s="3" t="n">
        <v>0</v>
      </c>
      <c r="D772" s="2" t="n">
        <v>378769650.6973264</v>
      </c>
      <c r="E772" s="19">
        <f>SQRT(D772)</f>
        <v/>
      </c>
      <c r="F772" s="22">
        <f>D772/SUM($D$2:$D$2546)</f>
        <v/>
      </c>
      <c r="G772" s="22">
        <f>E772/SUM($E$2:$E$2546)</f>
        <v/>
      </c>
      <c r="H772" s="2" t="n">
        <v>0</v>
      </c>
      <c r="I772" s="2" t="n">
        <v>0</v>
      </c>
      <c r="J772" s="2" t="n">
        <v>0</v>
      </c>
      <c r="K772" s="2" t="n">
        <v>1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3" t="n">
        <v>19.75243879647122</v>
      </c>
      <c r="T772" s="3" t="n">
        <v>1.138500895400591</v>
      </c>
      <c r="U772" s="3" t="n">
        <v>-0.0010826128946978</v>
      </c>
      <c r="V772" s="3" t="n">
        <v>1.35058075286181</v>
      </c>
      <c r="W772" s="3" t="n">
        <v>0.0304327776056243</v>
      </c>
      <c r="X772" s="3" t="n">
        <v>0.6954780121962484</v>
      </c>
      <c r="Y772" s="3" t="n">
        <v>0.0268841836963016</v>
      </c>
      <c r="Z772" s="3" t="n">
        <v>-1.916003136630461</v>
      </c>
      <c r="AA772" s="3" t="n">
        <v>-1.677265431502397</v>
      </c>
      <c r="AB772" s="3" t="n">
        <v>-1.678660694170768</v>
      </c>
      <c r="AC772" s="3" t="n">
        <v>0.0884970586695334</v>
      </c>
      <c r="AD772" s="3" t="n">
        <v>0.3870743068513617</v>
      </c>
      <c r="AE772" s="3" t="n">
        <v>-0.3232198142414861</v>
      </c>
      <c r="AF772" s="3" t="n">
        <v>0.2529095670121113</v>
      </c>
      <c r="AG772" s="3" t="n">
        <v>1.158407622916826</v>
      </c>
      <c r="AH772" s="3" t="n">
        <v>0.1576676664020511</v>
      </c>
      <c r="AI772" s="3" t="n">
        <v>1.117288523904379</v>
      </c>
    </row>
    <row r="773">
      <c r="A773" s="2" t="inlineStr">
        <is>
          <t>EHAB</t>
        </is>
      </c>
      <c r="B773" s="2" t="inlineStr">
        <is>
          <t>Health Care</t>
        </is>
      </c>
      <c r="C773" s="3" t="n">
        <v>-0.0240653732326845</v>
      </c>
      <c r="D773" s="2" t="n">
        <v>383095566.4372802</v>
      </c>
      <c r="E773" s="19">
        <f>SQRT(D773)</f>
        <v/>
      </c>
      <c r="F773" s="22">
        <f>D773/SUM($D$2:$D$2546)</f>
        <v/>
      </c>
      <c r="G773" s="22">
        <f>E773/SUM($E$2:$E$2546)</f>
        <v/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1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3" t="n">
        <v>19.76379503674377</v>
      </c>
      <c r="T773" s="3" t="n">
        <v>0.7536650953017956</v>
      </c>
      <c r="U773" s="3" t="n">
        <v>-0.0013824467492645</v>
      </c>
      <c r="V773" s="3" t="n">
        <v>1.441937856752613</v>
      </c>
      <c r="W773" s="3" t="n">
        <v>0.0368022547068268</v>
      </c>
      <c r="X773" s="3" t="n">
        <v>0.4674070155478605</v>
      </c>
      <c r="Y773" s="3" t="n">
        <v>0.0395640297920048</v>
      </c>
      <c r="Z773" s="3" t="n">
        <v>-1.316193069501835</v>
      </c>
      <c r="AA773" s="3" t="n">
        <v>-1.325776691628476</v>
      </c>
      <c r="AB773" s="3" t="n">
        <v>-1.584167159254402</v>
      </c>
      <c r="AC773" s="3" t="n">
        <v>0.0542945463802576</v>
      </c>
      <c r="AD773" s="3" t="n">
        <v>0.1138097222201555</v>
      </c>
      <c r="AE773" s="3" t="n">
        <v>-0.9202226959102188</v>
      </c>
      <c r="AF773" s="3" t="n">
        <v>-0.0225603456372687</v>
      </c>
      <c r="AG773" s="3" t="n">
        <v>2.192652800054795</v>
      </c>
      <c r="AH773" s="3" t="n">
        <v>0.4347968010445568</v>
      </c>
      <c r="AI773" s="3" t="n">
        <v>1.827118030412744</v>
      </c>
    </row>
    <row r="774">
      <c r="A774" s="2" t="inlineStr">
        <is>
          <t>EHC</t>
        </is>
      </c>
      <c r="B774" s="2" t="inlineStr">
        <is>
          <t>Health Care</t>
        </is>
      </c>
      <c r="C774" s="3" t="n">
        <v>0.0043555023565648</v>
      </c>
      <c r="D774" s="2" t="n">
        <v>11873886108.39844</v>
      </c>
      <c r="E774" s="19">
        <f>SQRT(D774)</f>
        <v/>
      </c>
      <c r="F774" s="22">
        <f>D774/SUM($D$2:$D$2546)</f>
        <v/>
      </c>
      <c r="G774" s="22">
        <f>E774/SUM($E$2:$E$2546)</f>
        <v/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1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3" t="n">
        <v>23.19760738106946</v>
      </c>
      <c r="T774" s="3" t="n">
        <v>0.554025002728276</v>
      </c>
      <c r="U774" s="3" t="n">
        <v>0.0007058564516621</v>
      </c>
      <c r="V774" s="3" t="n">
        <v>0.1920264334005425</v>
      </c>
      <c r="W774" s="3" t="n">
        <v>0.0190665756900256</v>
      </c>
      <c r="X774" s="3" t="n">
        <v>0.2969454647603996</v>
      </c>
      <c r="Y774" s="3" t="n">
        <v>0.016721661753957</v>
      </c>
      <c r="Z774" s="3" t="n">
        <v>-1.548686239865425</v>
      </c>
      <c r="AA774" s="3" t="n">
        <v>-1.715292994814333</v>
      </c>
      <c r="AB774" s="3" t="n">
        <v>-1.864140395123538</v>
      </c>
      <c r="AC774" s="3" t="n">
        <v>0.0478697534076875</v>
      </c>
      <c r="AD774" s="3" t="n">
        <v>0.07478596239624651</v>
      </c>
      <c r="AE774" s="3" t="n">
        <v>0.2523234200743494</v>
      </c>
      <c r="AF774" s="3" t="n">
        <v>0.0976917558083709</v>
      </c>
      <c r="AG774" s="3" t="n">
        <v>1.195412014130643</v>
      </c>
      <c r="AH774" s="3" t="n">
        <v>0.3957882016593719</v>
      </c>
      <c r="AI774" s="3" t="n">
        <v>2.017630805666418</v>
      </c>
    </row>
    <row r="775">
      <c r="A775" s="2" t="inlineStr">
        <is>
          <t>EIG</t>
        </is>
      </c>
      <c r="B775" s="2" t="inlineStr">
        <is>
          <t>Financials</t>
        </is>
      </c>
      <c r="C775" s="3" t="n">
        <v>-0.0118653495608666</v>
      </c>
      <c r="D775" s="2" t="n">
        <v>944563156.7897644</v>
      </c>
      <c r="E775" s="19">
        <f>SQRT(D775)</f>
        <v/>
      </c>
      <c r="F775" s="22">
        <f>D775/SUM($D$2:$D$2546)</f>
        <v/>
      </c>
      <c r="G775" s="22">
        <f>E775/SUM($E$2:$E$2546)</f>
        <v/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1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3" t="n">
        <v>20.66623311063191</v>
      </c>
      <c r="T775" s="3" t="n">
        <v>0.5378989007137717</v>
      </c>
      <c r="U775" s="3" t="n">
        <v>-9.013310808794376e-05</v>
      </c>
      <c r="V775" s="3" t="n">
        <v>1.146667633830938</v>
      </c>
      <c r="W775" s="3" t="n">
        <v>0.0187058653411308</v>
      </c>
      <c r="X775" s="3" t="n">
        <v>0.1561385232422697</v>
      </c>
      <c r="Y775" s="3" t="n">
        <v>0.0184943638056383</v>
      </c>
      <c r="Z775" s="3" t="n">
        <v>-1.564467520233757</v>
      </c>
      <c r="AA775" s="3" t="n">
        <v>-1.77702896221743</v>
      </c>
      <c r="AB775" s="3" t="n">
        <v>-1.970023057962471</v>
      </c>
      <c r="AC775" s="3" t="n">
        <v>0.125772426275612</v>
      </c>
      <c r="AD775" s="3" t="n">
        <v>0.1185733311689271</v>
      </c>
      <c r="AE775" s="3" t="n">
        <v>0.1119157340355497</v>
      </c>
      <c r="AF775" s="3" t="n">
        <v>0.08515342100247759</v>
      </c>
      <c r="AG775" s="3" t="n">
        <v>1.003599547553342</v>
      </c>
      <c r="AH775" s="3" t="n">
        <v>0.0009595574746705001</v>
      </c>
      <c r="AI775" s="3" t="n">
        <v>1.003139137660419</v>
      </c>
    </row>
    <row r="776">
      <c r="A776" s="2" t="inlineStr">
        <is>
          <t>EIX</t>
        </is>
      </c>
      <c r="B776" s="2" t="inlineStr">
        <is>
          <t>Utilities</t>
        </is>
      </c>
      <c r="C776" s="3" t="n">
        <v>-0.0046304206535516</v>
      </c>
      <c r="D776" s="2" t="n">
        <v>21019129443.69012</v>
      </c>
      <c r="E776" s="19">
        <f>SQRT(D776)</f>
        <v/>
      </c>
      <c r="F776" s="22">
        <f>D776/SUM($D$2:$D$2546)</f>
        <v/>
      </c>
      <c r="G776" s="22">
        <f>E776/SUM($E$2:$E$2546)</f>
        <v/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1</v>
      </c>
      <c r="S776" s="3" t="n">
        <v>23.76869878591864</v>
      </c>
      <c r="T776" s="3" t="n">
        <v>0.6578405315583128</v>
      </c>
      <c r="U776" s="3" t="n">
        <v>-0.0012611732487587</v>
      </c>
      <c r="V776" s="3" t="n">
        <v>0.7938482916098641</v>
      </c>
      <c r="W776" s="3" t="n">
        <v>0.0206810949789657</v>
      </c>
      <c r="X776" s="3" t="n">
        <v>0.5778870394662305</v>
      </c>
      <c r="Y776" s="3" t="n">
        <v>0.0173995385550146</v>
      </c>
      <c r="Z776" s="3" t="n">
        <v>-1.547487836434946</v>
      </c>
      <c r="AA776" s="3" t="n">
        <v>-1.547411300578063</v>
      </c>
      <c r="AB776" s="3" t="n">
        <v>-1.648768916044205</v>
      </c>
      <c r="AC776" s="3" t="n">
        <v>0.0757405298000062</v>
      </c>
      <c r="AD776" s="3" t="n">
        <v>0.2329306745608231</v>
      </c>
      <c r="AE776" s="3" t="n">
        <v>0.2186878727634195</v>
      </c>
      <c r="AF776" s="3" t="n">
        <v>0.0435954103720747</v>
      </c>
      <c r="AG776" s="3" t="n">
        <v>2.742032185400143</v>
      </c>
      <c r="AH776" s="3" t="n">
        <v>0.4450474592683504</v>
      </c>
      <c r="AI776" s="3" t="n">
        <v>3.194414479204123</v>
      </c>
    </row>
    <row r="777">
      <c r="A777" s="2" t="inlineStr">
        <is>
          <t>EL</t>
        </is>
      </c>
      <c r="B777" s="2" t="inlineStr">
        <is>
          <t>Consumer Staples</t>
        </is>
      </c>
      <c r="C777" s="3" t="n">
        <v>-0.0623713857987906</v>
      </c>
      <c r="D777" s="2" t="n">
        <v>23372661712.8203</v>
      </c>
      <c r="E777" s="19">
        <f>SQRT(D777)</f>
        <v/>
      </c>
      <c r="F777" s="22">
        <f>D777/SUM($D$2:$D$2546)</f>
        <v/>
      </c>
      <c r="G777" s="22">
        <f>E777/SUM($E$2:$E$2546)</f>
        <v/>
      </c>
      <c r="H777" s="2" t="n">
        <v>0</v>
      </c>
      <c r="I777" s="2" t="n">
        <v>0</v>
      </c>
      <c r="J777" s="2" t="n">
        <v>1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3" t="n">
        <v>23.87483287344132</v>
      </c>
      <c r="T777" s="3" t="n">
        <v>1.579264349855473</v>
      </c>
      <c r="U777" s="3" t="n">
        <v>9.988136631620341e-05</v>
      </c>
      <c r="V777" s="3" t="n">
        <v>0.1653641355652695</v>
      </c>
      <c r="W777" s="3" t="n">
        <v>0.0305534637485125</v>
      </c>
      <c r="X777" s="3" t="n">
        <v>0.407695412758627</v>
      </c>
      <c r="Y777" s="3" t="n">
        <v>0.0234845890928722</v>
      </c>
      <c r="Z777" s="3" t="n">
        <v>-1.228878066863381</v>
      </c>
      <c r="AA777" s="3" t="n">
        <v>-1.083226822335414</v>
      </c>
      <c r="AB777" s="3" t="n">
        <v>-1.000447555190656</v>
      </c>
      <c r="AC777" s="3" t="n">
        <v>-0.0934425024772441</v>
      </c>
      <c r="AD777" s="3" t="n">
        <v>-0.0575030784475348</v>
      </c>
      <c r="AE777" s="3" t="n">
        <v>-0.908400292184076</v>
      </c>
      <c r="AF777" s="3" t="n">
        <v>-0.066277661565562</v>
      </c>
      <c r="AG777" s="3" t="n">
        <v>1.312929699230112</v>
      </c>
      <c r="AH777" s="3" t="n">
        <v>0.4759199678262618</v>
      </c>
      <c r="AI777" s="3" t="n">
        <v>2.892367399741268</v>
      </c>
    </row>
    <row r="778">
      <c r="A778" s="2" t="inlineStr">
        <is>
          <t>ELAN</t>
        </is>
      </c>
      <c r="B778" s="2" t="inlineStr">
        <is>
          <t>Health Care</t>
        </is>
      </c>
      <c r="C778" s="3" t="n">
        <v>0.0106116905809854</v>
      </c>
      <c r="D778" s="2" t="n">
        <v>8849138188.776278</v>
      </c>
      <c r="E778" s="19">
        <f>SQRT(D778)</f>
        <v/>
      </c>
      <c r="F778" s="22">
        <f>D778/SUM($D$2:$D$2546)</f>
        <v/>
      </c>
      <c r="G778" s="22">
        <f>E778/SUM($E$2:$E$2546)</f>
        <v/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1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3" t="n">
        <v>22.90358591142524</v>
      </c>
      <c r="T778" s="3" t="n">
        <v>1.32987507964303</v>
      </c>
      <c r="U778" s="3" t="n">
        <v>0.0006987378634829</v>
      </c>
      <c r="V778" s="3" t="n">
        <v>0.7656112782364511</v>
      </c>
      <c r="W778" s="3" t="n">
        <v>0.0378625069597491</v>
      </c>
      <c r="X778" s="3" t="n">
        <v>0.3649198147617811</v>
      </c>
      <c r="Y778" s="3" t="n">
        <v>0.0350448580068362</v>
      </c>
      <c r="Z778" s="3" t="n">
        <v>-1.374125248167046</v>
      </c>
      <c r="AA778" s="3" t="n">
        <v>-1.43799061346064</v>
      </c>
      <c r="AB778" s="3" t="n">
        <v>-1.537631741828335</v>
      </c>
      <c r="AC778" s="3" t="n">
        <v>0.0049722356077348</v>
      </c>
      <c r="AD778" s="3" t="n">
        <v>0.06644714857609341</v>
      </c>
      <c r="AE778" s="3" t="n">
        <v>0.2418604651162791</v>
      </c>
      <c r="AF778" s="3" t="n">
        <v>-0.0214963119072708</v>
      </c>
      <c r="AG778" s="3" t="n">
        <v>1.468746211383734</v>
      </c>
      <c r="AH778" s="3" t="n">
        <v>0.3062872944258478</v>
      </c>
      <c r="AI778" s="3" t="n">
        <v>1.612250922509225</v>
      </c>
    </row>
    <row r="779">
      <c r="A779" s="2" t="inlineStr">
        <is>
          <t>ELF</t>
        </is>
      </c>
      <c r="B779" s="2" t="inlineStr">
        <is>
          <t>Consumer Staples</t>
        </is>
      </c>
      <c r="C779" s="3" t="n">
        <v>-0.0273808936076252</v>
      </c>
      <c r="D779" s="2" t="n">
        <v>7258701109.752121</v>
      </c>
      <c r="E779" s="19">
        <f>SQRT(D779)</f>
        <v/>
      </c>
      <c r="F779" s="22">
        <f>D779/SUM($D$2:$D$2546)</f>
        <v/>
      </c>
      <c r="G779" s="22">
        <f>E779/SUM($E$2:$E$2546)</f>
        <v/>
      </c>
      <c r="H779" s="2" t="n">
        <v>0</v>
      </c>
      <c r="I779" s="2" t="n">
        <v>0</v>
      </c>
      <c r="J779" s="2" t="n">
        <v>1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3" t="n">
        <v>22.70546673927426</v>
      </c>
      <c r="T779" s="3" t="n">
        <v>1.577527380936836</v>
      </c>
      <c r="U779" s="3" t="n">
        <v>-0.0003770466238416</v>
      </c>
      <c r="V779" s="3" t="n">
        <v>0.1108809947992865</v>
      </c>
      <c r="W779" s="3" t="n">
        <v>0.0449457034154181</v>
      </c>
      <c r="X779" s="3" t="n">
        <v>0.9172933021937544</v>
      </c>
      <c r="Y779" s="3" t="n">
        <v>0.0394643972530694</v>
      </c>
      <c r="Z779" s="3" t="n">
        <v>-0.1852174057636836</v>
      </c>
      <c r="AA779" s="3" t="n">
        <v>-0.1045075566004609</v>
      </c>
      <c r="AB779" s="3" t="n">
        <v>-0.081812471331122</v>
      </c>
      <c r="AC779" s="3" t="n">
        <v>0.0183564522061647</v>
      </c>
      <c r="AD779" s="3" t="n">
        <v>0.0256260723767908</v>
      </c>
      <c r="AE779" s="3" t="n">
        <v>0.3945945945945945</v>
      </c>
      <c r="AF779" s="3" t="n">
        <v>0.3879975142423275</v>
      </c>
      <c r="AG779" s="3" t="n">
        <v>1.035361147417291</v>
      </c>
      <c r="AH779" s="3" t="n">
        <v>0.2394044852216449</v>
      </c>
      <c r="AI779" s="3" t="n">
        <v>1.318910805961842</v>
      </c>
    </row>
    <row r="780">
      <c r="A780" s="2" t="inlineStr">
        <is>
          <t>ELS</t>
        </is>
      </c>
      <c r="B780" s="2" t="inlineStr">
        <is>
          <t>Real Estate</t>
        </is>
      </c>
      <c r="C780" s="3" t="n">
        <v>-0.0105593911095541</v>
      </c>
      <c r="D780" s="2" t="n">
        <v>11611404050.47192</v>
      </c>
      <c r="E780" s="19">
        <f>SQRT(D780)</f>
        <v/>
      </c>
      <c r="F780" s="22">
        <f>D780/SUM($D$2:$D$2546)</f>
        <v/>
      </c>
      <c r="G780" s="22">
        <f>E780/SUM($E$2:$E$2546)</f>
        <v/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1</v>
      </c>
      <c r="R780" s="2" t="n">
        <v>0</v>
      </c>
      <c r="S780" s="3" t="n">
        <v>23.17525355992405</v>
      </c>
      <c r="T780" s="3" t="n">
        <v>0.2184096974063418</v>
      </c>
      <c r="U780" s="3" t="n">
        <v>-0.0003684222211557</v>
      </c>
      <c r="V780" s="3" t="n">
        <v>0.1490615598661951</v>
      </c>
      <c r="W780" s="3" t="n">
        <v>0.0126201197182507</v>
      </c>
      <c r="X780" s="3" t="n">
        <v>0.1978123879175889</v>
      </c>
      <c r="Y780" s="3" t="n">
        <v>0.0115858981910522</v>
      </c>
      <c r="Z780" s="3" t="n">
        <v>-1.539746897203762</v>
      </c>
      <c r="AA780" s="3" t="n">
        <v>-1.784289132452251</v>
      </c>
      <c r="AB780" s="3" t="n">
        <v>-1.889972298971358</v>
      </c>
      <c r="AC780" s="3" t="n">
        <v>0.0274612784650311</v>
      </c>
      <c r="AD780" s="3" t="n">
        <v>0.0455982754280677</v>
      </c>
      <c r="AE780" s="3" t="n">
        <v>0.1059001512859303</v>
      </c>
      <c r="AF780" s="3" t="n">
        <v>0.0413839021061216</v>
      </c>
      <c r="AG780" s="3" t="n">
        <v>1.271908977267196</v>
      </c>
      <c r="AH780" s="3" t="n">
        <v>0.5676125521182657</v>
      </c>
      <c r="AI780" s="3" t="n">
        <v>2.824138815609303</v>
      </c>
    </row>
    <row r="781">
      <c r="A781" s="2" t="inlineStr">
        <is>
          <t>ELV</t>
        </is>
      </c>
      <c r="B781" s="2" t="inlineStr">
        <is>
          <t>Health Care</t>
        </is>
      </c>
      <c r="C781" s="3" t="n">
        <v>0.0033906326020762</v>
      </c>
      <c r="D781" s="2" t="n">
        <v>64744944702.21436</v>
      </c>
      <c r="E781" s="19">
        <f>SQRT(D781)</f>
        <v/>
      </c>
      <c r="F781" s="22">
        <f>D781/SUM($D$2:$D$2546)</f>
        <v/>
      </c>
      <c r="G781" s="22">
        <f>E781/SUM($E$2:$E$2546)</f>
        <v/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1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3" t="n">
        <v>24.89372146038104</v>
      </c>
      <c r="T781" s="3" t="n">
        <v>0.1920304386052951</v>
      </c>
      <c r="U781" s="3" t="n">
        <v>-0.0016078280292038</v>
      </c>
      <c r="V781" s="3" t="n">
        <v>0.675295966366076</v>
      </c>
      <c r="W781" s="3" t="n">
        <v>0.0286809944152912</v>
      </c>
      <c r="X781" s="3" t="n">
        <v>0.7777289356020957</v>
      </c>
      <c r="Y781" s="3" t="n">
        <v>0.0326474699000268</v>
      </c>
      <c r="Z781" s="3" t="n">
        <v>-1.168359679235548</v>
      </c>
      <c r="AA781" s="3" t="n">
        <v>-1.508789339159877</v>
      </c>
      <c r="AB781" s="3" t="n">
        <v>-1.773812637762712</v>
      </c>
      <c r="AC781" s="3" t="n">
        <v>0.1076840830132263</v>
      </c>
      <c r="AD781" s="3" t="n">
        <v>0.1167658731468719</v>
      </c>
      <c r="AE781" s="3" t="n">
        <v>0.0187943503267801</v>
      </c>
      <c r="AF781" s="3" t="n">
        <v>0.08036133941782821</v>
      </c>
      <c r="AG781" s="3" t="n">
        <v>1.435215446234465</v>
      </c>
      <c r="AH781" s="3" t="n">
        <v>0.247552034640555</v>
      </c>
      <c r="AI781" s="3" t="n">
        <v>1.64448103929372</v>
      </c>
    </row>
    <row r="782">
      <c r="A782" s="2" t="inlineStr">
        <is>
          <t>ELVN</t>
        </is>
      </c>
      <c r="B782" s="2" t="inlineStr">
        <is>
          <t>Health Care</t>
        </is>
      </c>
      <c r="C782" s="3" t="n">
        <v>-0.0108163623667847</v>
      </c>
      <c r="D782" s="2" t="n">
        <v>1186056166.467728</v>
      </c>
      <c r="E782" s="19">
        <f>SQRT(D782)</f>
        <v/>
      </c>
      <c r="F782" s="22">
        <f>D782/SUM($D$2:$D$2546)</f>
        <v/>
      </c>
      <c r="G782" s="22">
        <f>E782/SUM($E$2:$E$2546)</f>
        <v/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1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3" t="n">
        <v>20.89389949429918</v>
      </c>
      <c r="T782" s="3" t="n">
        <v>1.190175977890392</v>
      </c>
      <c r="U782" s="3" t="n">
        <v>0.0003644203603345</v>
      </c>
      <c r="V782" s="3" t="n">
        <v>0.4118455886071153</v>
      </c>
      <c r="W782" s="3" t="n">
        <v>0.0440826492364124</v>
      </c>
      <c r="X782" s="3" t="n">
        <v>0.640521445757365</v>
      </c>
      <c r="Y782" s="3" t="n">
        <v>0.0432920172141091</v>
      </c>
      <c r="Z782" s="3" t="n">
        <v>-2.064578275086404</v>
      </c>
      <c r="AA782" s="3" t="n">
        <v>-1.719413192508452</v>
      </c>
      <c r="AB782" s="3" t="n">
        <v>-2.202768252680767</v>
      </c>
      <c r="AC782" s="3" t="n">
        <v>-0.0854428338767525</v>
      </c>
      <c r="AD782" s="3" t="n">
        <v>-0.0851696596298996</v>
      </c>
      <c r="AE782" s="3" t="n">
        <v>-0.3660052533121114</v>
      </c>
      <c r="AF782" s="3" t="inlineStr"/>
      <c r="AG782" s="3" t="n">
        <v>1.00017199859987</v>
      </c>
      <c r="AH782" s="3" t="n">
        <v>0.0011510517238984</v>
      </c>
      <c r="AI782" s="3" t="n">
        <v>1.000417628850784</v>
      </c>
    </row>
    <row r="783">
      <c r="A783" s="2" t="inlineStr">
        <is>
          <t>EMBC</t>
        </is>
      </c>
      <c r="B783" s="2" t="inlineStr">
        <is>
          <t>Health Care</t>
        </is>
      </c>
      <c r="C783" s="3" t="n">
        <v>-0.005034162877026</v>
      </c>
      <c r="D783" s="2" t="n">
        <v>806492739.750658</v>
      </c>
      <c r="E783" s="19">
        <f>SQRT(D783)</f>
        <v/>
      </c>
      <c r="F783" s="22">
        <f>D783/SUM($D$2:$D$2546)</f>
        <v/>
      </c>
      <c r="G783" s="22">
        <f>E783/SUM($E$2:$E$2546)</f>
        <v/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1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3" t="n">
        <v>20.50820545331996</v>
      </c>
      <c r="T783" s="3" t="n">
        <v>1.141756718980572</v>
      </c>
      <c r="U783" s="3" t="n">
        <v>-0.0020319070884266</v>
      </c>
      <c r="V783" s="3" t="n">
        <v>-0.8302616589047275</v>
      </c>
      <c r="W783" s="3" t="n">
        <v>0.0444622750926338</v>
      </c>
      <c r="X783" s="3" t="n">
        <v>0.6984696461956752</v>
      </c>
      <c r="Y783" s="3" t="n">
        <v>0.043870512539319</v>
      </c>
      <c r="Z783" s="3" t="n">
        <v>-1.386474283185784</v>
      </c>
      <c r="AA783" s="3" t="n">
        <v>-1.385832696892371</v>
      </c>
      <c r="AB783" s="3" t="n">
        <v>-1.683827602148992</v>
      </c>
      <c r="AC783" s="3" t="n">
        <v>0.22566849151831</v>
      </c>
      <c r="AD783" s="3" t="n">
        <v>0.2385638338907849</v>
      </c>
      <c r="AE783" s="3" t="n">
        <v>-0.5898617511520735</v>
      </c>
      <c r="AF783" s="3" t="n">
        <v>-0.002845793561392</v>
      </c>
      <c r="AG783" s="3" t="n">
        <v>2.808819755092916</v>
      </c>
      <c r="AH783" s="3" t="n">
        <v>1.296811544111294</v>
      </c>
      <c r="AI783" s="3" t="inlineStr"/>
    </row>
    <row r="784">
      <c r="A784" s="2" t="inlineStr">
        <is>
          <t>EME</t>
        </is>
      </c>
      <c r="B784" s="2" t="inlineStr">
        <is>
          <t>Industrials</t>
        </is>
      </c>
      <c r="C784" s="3" t="n">
        <v>-0.0113499242081093</v>
      </c>
      <c r="D784" s="2" t="n">
        <v>27580857018.48877</v>
      </c>
      <c r="E784" s="19">
        <f>SQRT(D784)</f>
        <v/>
      </c>
      <c r="F784" s="22">
        <f>D784/SUM($D$2:$D$2546)</f>
        <v/>
      </c>
      <c r="G784" s="22">
        <f>E784/SUM($E$2:$E$2546)</f>
        <v/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1</v>
      </c>
      <c r="O784" s="2" t="n">
        <v>0</v>
      </c>
      <c r="P784" s="2" t="n">
        <v>0</v>
      </c>
      <c r="Q784" s="2" t="n">
        <v>0</v>
      </c>
      <c r="R784" s="2" t="n">
        <v>0</v>
      </c>
      <c r="S784" s="3" t="n">
        <v>24.04038778274063</v>
      </c>
      <c r="T784" s="3" t="n">
        <v>1.200781747596344</v>
      </c>
      <c r="U784" s="3" t="n">
        <v>0.0020962680680496</v>
      </c>
      <c r="V784" s="3" t="n">
        <v>0.1106419933925318</v>
      </c>
      <c r="W784" s="3" t="n">
        <v>0.0239896558489167</v>
      </c>
      <c r="X784" s="3" t="n">
        <v>0.3309371387482359</v>
      </c>
      <c r="Y784" s="3" t="n">
        <v>0.0165539638421835</v>
      </c>
      <c r="Z784" s="3" t="n">
        <v>-1.712474892796926</v>
      </c>
      <c r="AA784" s="3" t="n">
        <v>-1.623944160057152</v>
      </c>
      <c r="AB784" s="3" t="n">
        <v>-1.579668722636593</v>
      </c>
      <c r="AC784" s="3" t="n">
        <v>0.0438216984769469</v>
      </c>
      <c r="AD784" s="3" t="n">
        <v>0.0505866804307318</v>
      </c>
      <c r="AE784" s="3" t="n">
        <v>0.3888446215139441</v>
      </c>
      <c r="AF784" s="3" t="n">
        <v>0.1287744280755289</v>
      </c>
      <c r="AG784" s="3" t="n">
        <v>1.009064257859443</v>
      </c>
      <c r="AH784" s="3" t="n">
        <v>0.0797736557910976</v>
      </c>
      <c r="AI784" s="3" t="n">
        <v>1.081924209619803</v>
      </c>
    </row>
    <row r="785">
      <c r="A785" s="2" t="inlineStr">
        <is>
          <t>EMN</t>
        </is>
      </c>
      <c r="B785" s="2" t="inlineStr">
        <is>
          <t>Materials</t>
        </is>
      </c>
      <c r="C785" s="3" t="n">
        <v>-0.00225656530772</v>
      </c>
      <c r="D785" s="2" t="n">
        <v>7400815239.924622</v>
      </c>
      <c r="E785" s="19">
        <f>SQRT(D785)</f>
        <v/>
      </c>
      <c r="F785" s="22">
        <f>D785/SUM($D$2:$D$2546)</f>
        <v/>
      </c>
      <c r="G785" s="22">
        <f>E785/SUM($E$2:$E$2546)</f>
        <v/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1</v>
      </c>
      <c r="Q785" s="2" t="n">
        <v>0</v>
      </c>
      <c r="R785" s="2" t="n">
        <v>0</v>
      </c>
      <c r="S785" s="3" t="n">
        <v>22.72485599864592</v>
      </c>
      <c r="T785" s="3" t="n">
        <v>1.509471014476361</v>
      </c>
      <c r="U785" s="3" t="n">
        <v>-0.0007683558068439</v>
      </c>
      <c r="V785" s="3" t="n">
        <v>0.7884266544748157</v>
      </c>
      <c r="W785" s="3" t="n">
        <v>0.0320062575381768</v>
      </c>
      <c r="X785" s="3" t="n">
        <v>0.4785353880586012</v>
      </c>
      <c r="Y785" s="3" t="n">
        <v>0.0293939535480399</v>
      </c>
      <c r="Z785" s="3" t="n">
        <v>-1.007802133191526</v>
      </c>
      <c r="AA785" s="3" t="n">
        <v>-1.025023807620218</v>
      </c>
      <c r="AB785" s="3" t="n">
        <v>-1.406008800688712</v>
      </c>
      <c r="AC785" s="3" t="n">
        <v>0.0756673395896995</v>
      </c>
      <c r="AD785" s="3" t="n">
        <v>0.1443084262174984</v>
      </c>
      <c r="AE785" s="3" t="n">
        <v>0.0918931368033164</v>
      </c>
      <c r="AF785" s="3" t="n">
        <v>-0.0469330104923325</v>
      </c>
      <c r="AG785" s="3" t="n">
        <v>1.646145031996327</v>
      </c>
      <c r="AH785" s="3" t="n">
        <v>0.3368158223273539</v>
      </c>
      <c r="AI785" s="3" t="n">
        <v>1.819537275064268</v>
      </c>
    </row>
    <row r="786">
      <c r="A786" s="2" t="inlineStr">
        <is>
          <t>EMR</t>
        </is>
      </c>
      <c r="B786" s="2" t="inlineStr">
        <is>
          <t>Industrials</t>
        </is>
      </c>
      <c r="C786" s="3" t="n">
        <v>-0.0046776164969361</v>
      </c>
      <c r="D786" s="2" t="n">
        <v>75245373565.67383</v>
      </c>
      <c r="E786" s="19">
        <f>SQRT(D786)</f>
        <v/>
      </c>
      <c r="F786" s="22">
        <f>D786/SUM($D$2:$D$2546)</f>
        <v/>
      </c>
      <c r="G786" s="22">
        <f>E786/SUM($E$2:$E$2546)</f>
        <v/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1</v>
      </c>
      <c r="O786" s="2" t="n">
        <v>0</v>
      </c>
      <c r="P786" s="2" t="n">
        <v>0</v>
      </c>
      <c r="Q786" s="2" t="n">
        <v>0</v>
      </c>
      <c r="R786" s="2" t="n">
        <v>0</v>
      </c>
      <c r="S786" s="3" t="n">
        <v>25.04402025783054</v>
      </c>
      <c r="T786" s="3" t="n">
        <v>1.236298129294757</v>
      </c>
      <c r="U786" s="3" t="n">
        <v>0.001319132616293</v>
      </c>
      <c r="V786" s="3" t="n">
        <v>0.2640693913580952</v>
      </c>
      <c r="W786" s="3" t="n">
        <v>0.0186666512724156</v>
      </c>
      <c r="X786" s="3" t="n">
        <v>0.3137952283869094</v>
      </c>
      <c r="Y786" s="3" t="n">
        <v>0.011421866456537</v>
      </c>
      <c r="Z786" s="3" t="n">
        <v>-1.95067092980165</v>
      </c>
      <c r="AA786" s="3" t="n">
        <v>-2.124639943317424</v>
      </c>
      <c r="AB786" s="3" t="n">
        <v>-2.165754747695043</v>
      </c>
      <c r="AC786" s="3" t="n">
        <v>0.0311514168768684</v>
      </c>
      <c r="AD786" s="3" t="n">
        <v>0.0427933286448448</v>
      </c>
      <c r="AE786" s="3" t="n">
        <v>-0.0948026777622541</v>
      </c>
      <c r="AF786" s="3" t="n">
        <v>0.1190676050881384</v>
      </c>
      <c r="AG786" s="3" t="n">
        <v>1.110013408236654</v>
      </c>
      <c r="AH786" s="3" t="n">
        <v>0.3497189359550297</v>
      </c>
      <c r="AI786" s="3" t="n">
        <v>1.416607951685959</v>
      </c>
    </row>
    <row r="787">
      <c r="A787" s="2" t="inlineStr">
        <is>
          <t>ENOV</t>
        </is>
      </c>
      <c r="B787" s="2" t="inlineStr">
        <is>
          <t>Health Care</t>
        </is>
      </c>
      <c r="C787" s="3" t="n">
        <v>-0.0263668915865085</v>
      </c>
      <c r="D787" s="2" t="n">
        <v>1692233792.516407</v>
      </c>
      <c r="E787" s="19">
        <f>SQRT(D787)</f>
        <v/>
      </c>
      <c r="F787" s="22">
        <f>D787/SUM($D$2:$D$2546)</f>
        <v/>
      </c>
      <c r="G787" s="22">
        <f>E787/SUM($E$2:$E$2546)</f>
        <v/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1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  <c r="S787" s="3" t="n">
        <v>21.24931526383122</v>
      </c>
      <c r="T787" s="3" t="n">
        <v>1.422752046543491</v>
      </c>
      <c r="U787" s="3" t="n">
        <v>-0.0020367361697423</v>
      </c>
      <c r="V787" s="3" t="n">
        <v>1.523540666426565</v>
      </c>
      <c r="W787" s="3" t="n">
        <v>0.0354106361405813</v>
      </c>
      <c r="X787" s="3" t="n">
        <v>0.6112641299310305</v>
      </c>
      <c r="Y787" s="3" t="n">
        <v>0.0345855858004257</v>
      </c>
      <c r="Z787" s="3" t="n">
        <v>-0.5280576709112451</v>
      </c>
      <c r="AA787" s="3" t="n">
        <v>-0.6283257535593554</v>
      </c>
      <c r="AB787" s="3" t="n">
        <v>-1.029843627290245</v>
      </c>
      <c r="AC787" s="3" t="n">
        <v>-0.0868414285602178</v>
      </c>
      <c r="AD787" s="3" t="n">
        <v>0.0147095514284611</v>
      </c>
      <c r="AE787" s="3" t="n">
        <v>-1.148372096024878</v>
      </c>
      <c r="AF787" s="3" t="n">
        <v>0.128651730887909</v>
      </c>
      <c r="AG787" s="3" t="n">
        <v>1.81165498885207</v>
      </c>
      <c r="AH787" s="3" t="n">
        <v>0.2917060149384693</v>
      </c>
      <c r="AI787" s="3" t="n">
        <v>1.532742582287476</v>
      </c>
    </row>
    <row r="788">
      <c r="A788" s="2" t="inlineStr">
        <is>
          <t>ENPH</t>
        </is>
      </c>
      <c r="B788" s="2" t="inlineStr">
        <is>
          <t>Information Technology</t>
        </is>
      </c>
      <c r="C788" s="3" t="n">
        <v>-0.0602228885009291</v>
      </c>
      <c r="D788" s="2" t="n">
        <v>4478019401.720856</v>
      </c>
      <c r="E788" s="19">
        <f>SQRT(D788)</f>
        <v/>
      </c>
      <c r="F788" s="22">
        <f>D788/SUM($D$2:$D$2546)</f>
        <v/>
      </c>
      <c r="G788" s="22">
        <f>E788/SUM($E$2:$E$2546)</f>
        <v/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1</v>
      </c>
      <c r="P788" s="2" t="n">
        <v>0</v>
      </c>
      <c r="Q788" s="2" t="n">
        <v>0</v>
      </c>
      <c r="R788" s="2" t="n">
        <v>0</v>
      </c>
      <c r="S788" s="3" t="n">
        <v>22.22244668778908</v>
      </c>
      <c r="T788" s="3" t="n">
        <v>1.014695921396148</v>
      </c>
      <c r="U788" s="3" t="n">
        <v>-0.0037609506967035</v>
      </c>
      <c r="V788" s="3" t="n">
        <v>0.1966577008714121</v>
      </c>
      <c r="W788" s="3" t="n">
        <v>0.050858343199056</v>
      </c>
      <c r="X788" s="3" t="n">
        <v>4.428075306613412</v>
      </c>
      <c r="Y788" s="3" t="n">
        <v>0.0565751464459838</v>
      </c>
      <c r="Z788" s="3" t="n">
        <v>0.3754659996019523</v>
      </c>
      <c r="AA788" s="3" t="n">
        <v>0.3633438004039422</v>
      </c>
      <c r="AB788" s="3" t="n">
        <v>-0.1389340973169396</v>
      </c>
      <c r="AC788" s="3" t="n">
        <v>0.0330967748694981</v>
      </c>
      <c r="AD788" s="3" t="n">
        <v>0.0510377422465323</v>
      </c>
      <c r="AE788" s="3" t="n">
        <v>-0.472543352601156</v>
      </c>
      <c r="AF788" s="3" t="n">
        <v>-0.0106388389204304</v>
      </c>
      <c r="AG788" s="3" t="n">
        <v>1.127632318828356</v>
      </c>
      <c r="AH788" s="3" t="n">
        <v>0.380269970734138</v>
      </c>
      <c r="AI788" s="3" t="n">
        <v>1.649007479812908</v>
      </c>
    </row>
    <row r="789">
      <c r="A789" s="2" t="inlineStr">
        <is>
          <t>ENR</t>
        </is>
      </c>
      <c r="B789" s="2" t="inlineStr">
        <is>
          <t>Consumer Staples</t>
        </is>
      </c>
      <c r="C789" s="3" t="n">
        <v>-0.0059660281330825</v>
      </c>
      <c r="D789" s="2" t="n">
        <v>1903953748.159418</v>
      </c>
      <c r="E789" s="19">
        <f>SQRT(D789)</f>
        <v/>
      </c>
      <c r="F789" s="22">
        <f>D789/SUM($D$2:$D$2546)</f>
        <v/>
      </c>
      <c r="G789" s="22">
        <f>E789/SUM($E$2:$E$2546)</f>
        <v/>
      </c>
      <c r="H789" s="2" t="n">
        <v>0</v>
      </c>
      <c r="I789" s="2" t="n">
        <v>0</v>
      </c>
      <c r="J789" s="2" t="n">
        <v>1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3" t="n">
        <v>21.36719848108745</v>
      </c>
      <c r="T789" s="3" t="n">
        <v>0.8951348603472695</v>
      </c>
      <c r="U789" s="3" t="n">
        <v>-0.0016611955277703</v>
      </c>
      <c r="V789" s="3" t="n">
        <v>0.09622082478479441</v>
      </c>
      <c r="W789" s="3" t="n">
        <v>0.0401978828847206</v>
      </c>
      <c r="X789" s="3" t="n">
        <v>0.5539654941048421</v>
      </c>
      <c r="Y789" s="3" t="n">
        <v>0.0395167331191527</v>
      </c>
      <c r="Z789" s="3" t="n">
        <v>-0.9102153649873864</v>
      </c>
      <c r="AA789" s="3" t="n">
        <v>-1.025459382971887</v>
      </c>
      <c r="AB789" s="3" t="n">
        <v>-1.404283688955201</v>
      </c>
      <c r="AC789" s="3" t="n">
        <v>0.3224868254250206</v>
      </c>
      <c r="AD789" s="3" t="n">
        <v>0.3533699285764721</v>
      </c>
      <c r="AE789" s="3" t="n">
        <v>0.9965928449744464</v>
      </c>
      <c r="AF789" s="3" t="n">
        <v>-0.0274986512004316</v>
      </c>
      <c r="AG789" s="3" t="n">
        <v>2.690377196983528</v>
      </c>
      <c r="AH789" s="3" t="n">
        <v>0.7675376439326838</v>
      </c>
      <c r="AI789" s="3" t="n">
        <v>18.56768558951965</v>
      </c>
    </row>
    <row r="790">
      <c r="A790" s="2" t="inlineStr">
        <is>
          <t>ENS</t>
        </is>
      </c>
      <c r="B790" s="2" t="inlineStr">
        <is>
          <t>Industrials</t>
        </is>
      </c>
      <c r="C790" s="3" t="n">
        <v>-0.0128298269516612</v>
      </c>
      <c r="D790" s="2" t="n">
        <v>3684763465.617218</v>
      </c>
      <c r="E790" s="19">
        <f>SQRT(D790)</f>
        <v/>
      </c>
      <c r="F790" s="22">
        <f>D790/SUM($D$2:$D$2546)</f>
        <v/>
      </c>
      <c r="G790" s="22">
        <f>E790/SUM($E$2:$E$2546)</f>
        <v/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1</v>
      </c>
      <c r="O790" s="2" t="n">
        <v>0</v>
      </c>
      <c r="P790" s="2" t="n">
        <v>0</v>
      </c>
      <c r="Q790" s="2" t="n">
        <v>0</v>
      </c>
      <c r="R790" s="2" t="n">
        <v>0</v>
      </c>
      <c r="S790" s="3" t="n">
        <v>22.0274721720926</v>
      </c>
      <c r="T790" s="3" t="n">
        <v>1.208739353370621</v>
      </c>
      <c r="U790" s="3" t="n">
        <v>-0.0004629951263619</v>
      </c>
      <c r="V790" s="3" t="n">
        <v>0.5055138592696581</v>
      </c>
      <c r="W790" s="3" t="n">
        <v>0.0236731853119633</v>
      </c>
      <c r="X790" s="3" t="n">
        <v>0.194303022622635</v>
      </c>
      <c r="Y790" s="3" t="n">
        <v>0.0214994495189109</v>
      </c>
      <c r="Z790" s="3" t="n">
        <v>-1.552064290821438</v>
      </c>
      <c r="AA790" s="3" t="n">
        <v>-1.33930306423924</v>
      </c>
      <c r="AB790" s="3" t="n">
        <v>-1.672781853475537</v>
      </c>
      <c r="AC790" s="3" t="n">
        <v>0.0623736101773094</v>
      </c>
      <c r="AD790" s="3" t="n">
        <v>0.0915684285160709</v>
      </c>
      <c r="AE790" s="3" t="n">
        <v>0.3319148936170213</v>
      </c>
      <c r="AF790" s="3" t="n">
        <v>0.0183401624692226</v>
      </c>
      <c r="AG790" s="3" t="n">
        <v>1.344396597459054</v>
      </c>
      <c r="AH790" s="3" t="n">
        <v>0.3158956717693342</v>
      </c>
      <c r="AI790" s="3" t="n">
        <v>1.681280228313861</v>
      </c>
    </row>
    <row r="791">
      <c r="A791" s="2" t="inlineStr">
        <is>
          <t>ENSG</t>
        </is>
      </c>
      <c r="B791" s="2" t="inlineStr">
        <is>
          <t>Health Care</t>
        </is>
      </c>
      <c r="C791" s="3" t="n">
        <v>-0.001625302758196</v>
      </c>
      <c r="D791" s="2" t="n">
        <v>9655311239.824524</v>
      </c>
      <c r="E791" s="19">
        <f>SQRT(D791)</f>
        <v/>
      </c>
      <c r="F791" s="22">
        <f>D791/SUM($D$2:$D$2546)</f>
        <v/>
      </c>
      <c r="G791" s="22">
        <f>E791/SUM($E$2:$E$2546)</f>
        <v/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1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3" t="n">
        <v>22.99077398843622</v>
      </c>
      <c r="T791" s="3" t="n">
        <v>0.5203331624342012</v>
      </c>
      <c r="U791" s="3" t="n">
        <v>0.00029954952498</v>
      </c>
      <c r="V791" s="3" t="n">
        <v>0.2089688203605406</v>
      </c>
      <c r="W791" s="3" t="n">
        <v>0.0181507339661086</v>
      </c>
      <c r="X791" s="3" t="n">
        <v>0.1591456399554674</v>
      </c>
      <c r="Y791" s="3" t="n">
        <v>0.0160792498280808</v>
      </c>
      <c r="Z791" s="3" t="n">
        <v>-1.672586655762259</v>
      </c>
      <c r="AA791" s="3" t="n">
        <v>-1.894040727460008</v>
      </c>
      <c r="AB791" s="3" t="n">
        <v>-1.815341411444502</v>
      </c>
      <c r="AC791" s="3" t="n">
        <v>0.0349635544225227</v>
      </c>
      <c r="AD791" s="3" t="n">
        <v>0.0456457579722732</v>
      </c>
      <c r="AE791" s="3" t="n">
        <v>0.1136690647482014</v>
      </c>
      <c r="AF791" s="3" t="n">
        <v>0.1681773673509628</v>
      </c>
      <c r="AG791" s="3" t="n">
        <v>1.014455877861741</v>
      </c>
      <c r="AH791" s="3" t="n">
        <v>0.4137228411061335</v>
      </c>
      <c r="AI791" s="3" t="n">
        <v>1.069177199913365</v>
      </c>
    </row>
    <row r="792">
      <c r="A792" s="2" t="inlineStr">
        <is>
          <t>ENTA</t>
        </is>
      </c>
      <c r="B792" s="2" t="inlineStr">
        <is>
          <t>Health Care</t>
        </is>
      </c>
      <c r="C792" s="3" t="n">
        <v>0.0208884684412227</v>
      </c>
      <c r="D792" s="2" t="n">
        <v>219960394.5460625</v>
      </c>
      <c r="E792" s="19">
        <f>SQRT(D792)</f>
        <v/>
      </c>
      <c r="F792" s="22">
        <f>D792/SUM($D$2:$D$2546)</f>
        <v/>
      </c>
      <c r="G792" s="22">
        <f>E792/SUM($E$2:$E$2546)</f>
        <v/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1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3" t="n">
        <v>19.2089580633196</v>
      </c>
      <c r="T792" s="3" t="n">
        <v>0.9915554523915034</v>
      </c>
      <c r="U792" s="3" t="n">
        <v>-0.0015441258384328</v>
      </c>
      <c r="V792" s="3" t="n">
        <v>0.3604239761599354</v>
      </c>
      <c r="W792" s="3" t="n">
        <v>0.0458349884551149</v>
      </c>
      <c r="X792" s="3" t="n">
        <v>1.09852159622371</v>
      </c>
      <c r="Y792" s="3" t="n">
        <v>0.0425276823650938</v>
      </c>
      <c r="Z792" s="3" t="n">
        <v>-2.053243373506015</v>
      </c>
      <c r="AA792" s="3" t="n">
        <v>-2.125212063160998</v>
      </c>
      <c r="AB792" s="3" t="n">
        <v>-1.591234904283361</v>
      </c>
      <c r="AC792" s="3" t="n">
        <v>-0.3319688535324421</v>
      </c>
      <c r="AD792" s="3" t="n">
        <v>-0.3099648922739236</v>
      </c>
      <c r="AE792" s="3" t="n">
        <v>0.0362971299943725</v>
      </c>
      <c r="AF792" s="3" t="n">
        <v>-0.1192601684985772</v>
      </c>
      <c r="AG792" s="3" t="n">
        <v>1.253027369381013</v>
      </c>
      <c r="AH792" s="3" t="n">
        <v>0.1928385637264184</v>
      </c>
      <c r="AI792" s="3" t="n">
        <v>1.70202701850427</v>
      </c>
    </row>
    <row r="793">
      <c r="A793" s="2" t="inlineStr">
        <is>
          <t>ENTG</t>
        </is>
      </c>
      <c r="B793" s="2" t="inlineStr">
        <is>
          <t>Information Technology</t>
        </is>
      </c>
      <c r="C793" s="3" t="n">
        <v>-0.0127245281763638</v>
      </c>
      <c r="D793" s="2" t="n">
        <v>12086557284.5459</v>
      </c>
      <c r="E793" s="19">
        <f>SQRT(D793)</f>
        <v/>
      </c>
      <c r="F793" s="22">
        <f>D793/SUM($D$2:$D$2546)</f>
        <v/>
      </c>
      <c r="G793" s="22">
        <f>E793/SUM($E$2:$E$2546)</f>
        <v/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1</v>
      </c>
      <c r="P793" s="2" t="n">
        <v>0</v>
      </c>
      <c r="Q793" s="2" t="n">
        <v>0</v>
      </c>
      <c r="R793" s="2" t="n">
        <v>0</v>
      </c>
      <c r="S793" s="3" t="n">
        <v>23.21535970374712</v>
      </c>
      <c r="T793" s="3" t="n">
        <v>2.209664895877534</v>
      </c>
      <c r="U793" s="3" t="n">
        <v>-0.0008625289983807</v>
      </c>
      <c r="V793" s="3" t="n">
        <v>0.3151517765005249</v>
      </c>
      <c r="W793" s="3" t="n">
        <v>0.0392007500245988</v>
      </c>
      <c r="X793" s="3" t="n">
        <v>0.5170470489837631</v>
      </c>
      <c r="Y793" s="3" t="n">
        <v>0.0312437204734666</v>
      </c>
      <c r="Z793" s="3" t="n">
        <v>-0.8204439965931595</v>
      </c>
      <c r="AA793" s="3" t="n">
        <v>-0.7994110651411377</v>
      </c>
      <c r="AB793" s="3" t="n">
        <v>-0.9447722959984676</v>
      </c>
      <c r="AC793" s="3" t="n">
        <v>0.0174739584670685</v>
      </c>
      <c r="AD793" s="3" t="n">
        <v>0.0326974828891358</v>
      </c>
      <c r="AE793" s="3" t="n">
        <v>-0.1832460732984293</v>
      </c>
      <c r="AF793" s="3" t="n">
        <v>0.0994272828740505</v>
      </c>
      <c r="AG793" s="3" t="n">
        <v>1.325799969941395</v>
      </c>
      <c r="AH793" s="3" t="n">
        <v>0.4800520740872241</v>
      </c>
      <c r="AI793" s="3" t="n">
        <v>2.033787508860361</v>
      </c>
    </row>
    <row r="794">
      <c r="A794" s="2" t="inlineStr">
        <is>
          <t>ENVA</t>
        </is>
      </c>
      <c r="B794" s="2" t="inlineStr">
        <is>
          <t>Financials</t>
        </is>
      </c>
      <c r="C794" s="3" t="n">
        <v>-0.0016336935101074</v>
      </c>
      <c r="D794" s="2" t="n">
        <v>2725390011.191345</v>
      </c>
      <c r="E794" s="19">
        <f>SQRT(D794)</f>
        <v/>
      </c>
      <c r="F794" s="22">
        <f>D794/SUM($D$2:$D$2546)</f>
        <v/>
      </c>
      <c r="G794" s="22">
        <f>E794/SUM($E$2:$E$2546)</f>
        <v/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1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3" t="n">
        <v>21.72587737819342</v>
      </c>
      <c r="T794" s="3" t="n">
        <v>1.447269382890216</v>
      </c>
      <c r="U794" s="3" t="n">
        <v>0.0018023148869177</v>
      </c>
      <c r="V794" s="3" t="n">
        <v>0.4508180462079701</v>
      </c>
      <c r="W794" s="3" t="n">
        <v>0.0246399305182335</v>
      </c>
      <c r="X794" s="3" t="n">
        <v>0.3697624989078853</v>
      </c>
      <c r="Y794" s="3" t="n">
        <v>0.016106981895781</v>
      </c>
      <c r="Z794" s="3" t="n">
        <v>-1.1564829043715</v>
      </c>
      <c r="AA794" s="3" t="n">
        <v>-1.356767360888868</v>
      </c>
      <c r="AB794" s="3" t="n">
        <v>-1.554361401941469</v>
      </c>
      <c r="AC794" s="3" t="n">
        <v>0.1117623528189466</v>
      </c>
      <c r="AD794" s="3" t="n">
        <v>0.1269499038960515</v>
      </c>
      <c r="AE794" s="3" t="n">
        <v>0.0219584569732937</v>
      </c>
      <c r="AF794" s="3" t="n">
        <v>0.2451549953779126</v>
      </c>
      <c r="AG794" s="3" t="n">
        <v>2.454292407224108</v>
      </c>
      <c r="AH794" s="3" t="n">
        <v>0.6980507281274843</v>
      </c>
      <c r="AI794" s="3" t="n">
        <v>4.225896610521261</v>
      </c>
    </row>
    <row r="795">
      <c r="A795" s="2" t="inlineStr">
        <is>
          <t>ENVX</t>
        </is>
      </c>
      <c r="B795" s="2" t="inlineStr">
        <is>
          <t>Industrials</t>
        </is>
      </c>
      <c r="C795" s="3" t="n">
        <v>-0.0447001372272255</v>
      </c>
      <c r="D795" s="2" t="n">
        <v>2369659625.127274</v>
      </c>
      <c r="E795" s="19">
        <f>SQRT(D795)</f>
        <v/>
      </c>
      <c r="F795" s="22">
        <f>D795/SUM($D$2:$D$2546)</f>
        <v/>
      </c>
      <c r="G795" s="22">
        <f>E795/SUM($E$2:$E$2546)</f>
        <v/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1</v>
      </c>
      <c r="O795" s="2" t="n">
        <v>0</v>
      </c>
      <c r="P795" s="2" t="n">
        <v>0</v>
      </c>
      <c r="Q795" s="2" t="n">
        <v>0</v>
      </c>
      <c r="R795" s="2" t="n">
        <v>0</v>
      </c>
      <c r="S795" s="3" t="n">
        <v>21.58601216368963</v>
      </c>
      <c r="T795" s="3" t="n">
        <v>2.488548723891085</v>
      </c>
      <c r="U795" s="3" t="n">
        <v>0.0026963288610661</v>
      </c>
      <c r="V795" s="3" t="n">
        <v>0.0859823908208153</v>
      </c>
      <c r="W795" s="3" t="n">
        <v>0.0575622488449306</v>
      </c>
      <c r="X795" s="3" t="n">
        <v>0.8130487010092556</v>
      </c>
      <c r="Y795" s="3" t="n">
        <v>0.0490824413772815</v>
      </c>
      <c r="Z795" s="3" t="n">
        <v>-0.1418902713445499</v>
      </c>
      <c r="AA795" s="3" t="n">
        <v>-0.3781812972039205</v>
      </c>
      <c r="AB795" s="3" t="n">
        <v>-0.5012310820263289</v>
      </c>
      <c r="AC795" s="3" t="n">
        <v>-0.0751635374597031</v>
      </c>
      <c r="AD795" s="3" t="n">
        <v>-0.0602601312381859</v>
      </c>
      <c r="AE795" s="3" t="n">
        <v>-0.1598014888337469</v>
      </c>
      <c r="AF795" s="3" t="n">
        <v>0.7655904658721561</v>
      </c>
      <c r="AG795" s="3" t="n">
        <v>1.071504362146905</v>
      </c>
      <c r="AH795" s="3" t="n">
        <v>0.4093478742816214</v>
      </c>
      <c r="AI795" s="3" t="n">
        <v>1.831616351491296</v>
      </c>
    </row>
    <row r="796">
      <c r="A796" s="2" t="inlineStr">
        <is>
          <t>EOG</t>
        </is>
      </c>
      <c r="B796" s="2" t="inlineStr">
        <is>
          <t>Energy</t>
        </is>
      </c>
      <c r="C796" s="3" t="n">
        <v>0.0026748605628518</v>
      </c>
      <c r="D796" s="2" t="n">
        <v>63601433714.8793</v>
      </c>
      <c r="E796" s="19">
        <f>SQRT(D796)</f>
        <v/>
      </c>
      <c r="F796" s="22">
        <f>D796/SUM($D$2:$D$2546)</f>
        <v/>
      </c>
      <c r="G796" s="22">
        <f>E796/SUM($E$2:$E$2546)</f>
        <v/>
      </c>
      <c r="H796" s="2" t="n">
        <v>0</v>
      </c>
      <c r="I796" s="2" t="n">
        <v>0</v>
      </c>
      <c r="J796" s="2" t="n">
        <v>0</v>
      </c>
      <c r="K796" s="2" t="n">
        <v>1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3" t="n">
        <v>24.87590184972519</v>
      </c>
      <c r="T796" s="3" t="n">
        <v>0.8696392623314927</v>
      </c>
      <c r="U796" s="3" t="n">
        <v>4.122758676277518e-05</v>
      </c>
      <c r="V796" s="3" t="n">
        <v>0.4597066181097721</v>
      </c>
      <c r="W796" s="3" t="n">
        <v>0.0181949435003833</v>
      </c>
      <c r="X796" s="3" t="n">
        <v>0.1956983419197308</v>
      </c>
      <c r="Y796" s="3" t="n">
        <v>0.0148264668101064</v>
      </c>
      <c r="Z796" s="3" t="n">
        <v>-2.133369957633832</v>
      </c>
      <c r="AA796" s="3" t="n">
        <v>-2.005168381377207</v>
      </c>
      <c r="AB796" s="3" t="n">
        <v>-2.025025211933265</v>
      </c>
      <c r="AC796" s="3" t="n">
        <v>0.08458928809872671</v>
      </c>
      <c r="AD796" s="3" t="n">
        <v>0.150814210305388</v>
      </c>
      <c r="AE796" s="3" t="n">
        <v>0.0839895013123359</v>
      </c>
      <c r="AF796" s="3" t="n">
        <v>0.0201293342108837</v>
      </c>
      <c r="AG796" s="3" t="n">
        <v>1.054369843540037</v>
      </c>
      <c r="AH796" s="3" t="n">
        <v>0.09929997407311381</v>
      </c>
      <c r="AI796" s="3" t="n">
        <v>1.118270743552911</v>
      </c>
    </row>
    <row r="797">
      <c r="A797" s="2" t="inlineStr">
        <is>
          <t>EOLS</t>
        </is>
      </c>
      <c r="B797" s="2" t="inlineStr">
        <is>
          <t>Health Care</t>
        </is>
      </c>
      <c r="C797" s="3" t="n">
        <v>-0.0170414861121901</v>
      </c>
      <c r="D797" s="2" t="n">
        <v>421976808.6760712</v>
      </c>
      <c r="E797" s="19">
        <f>SQRT(D797)</f>
        <v/>
      </c>
      <c r="F797" s="22">
        <f>D797/SUM($D$2:$D$2546)</f>
        <v/>
      </c>
      <c r="G797" s="22">
        <f>E797/SUM($E$2:$E$2546)</f>
        <v/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1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3" t="n">
        <v>19.86046091474625</v>
      </c>
      <c r="T797" s="3" t="n">
        <v>1.21390928846853</v>
      </c>
      <c r="U797" s="3" t="n">
        <v>-0.0017588348826828</v>
      </c>
      <c r="V797" s="3" t="n">
        <v>-0.0442014812579857</v>
      </c>
      <c r="W797" s="3" t="n">
        <v>0.0499654565019359</v>
      </c>
      <c r="X797" s="3" t="n">
        <v>2.487355533452632</v>
      </c>
      <c r="Y797" s="3" t="n">
        <v>0.0552622294770366</v>
      </c>
      <c r="Z797" s="3" t="n">
        <v>-0.3599431449469783</v>
      </c>
      <c r="AA797" s="3" t="n">
        <v>-0.7937537611487775</v>
      </c>
      <c r="AB797" s="3" t="n">
        <v>-1.224077993053254</v>
      </c>
      <c r="AC797" s="3" t="n">
        <v>-0.1624923422098202</v>
      </c>
      <c r="AD797" s="3" t="n">
        <v>-0.1536577334745762</v>
      </c>
      <c r="AE797" s="3" t="n">
        <v>0.0615384615384615</v>
      </c>
      <c r="AF797" s="3" t="n">
        <v>0.3088110201940143</v>
      </c>
      <c r="AG797" s="3" t="n">
        <v>1.344746433948396</v>
      </c>
      <c r="AH797" s="3" t="n">
        <v>0.6770278361734767</v>
      </c>
      <c r="AI797" s="3" t="inlineStr"/>
    </row>
    <row r="798">
      <c r="A798" s="2" t="inlineStr">
        <is>
          <t>EOSE</t>
        </is>
      </c>
      <c r="B798" s="2" t="inlineStr">
        <is>
          <t>Industrials</t>
        </is>
      </c>
      <c r="C798" s="3" t="n">
        <v>-0.001578568413296</v>
      </c>
      <c r="D798" s="2" t="n">
        <v>2054782504.313457</v>
      </c>
      <c r="E798" s="19">
        <f>SQRT(D798)</f>
        <v/>
      </c>
      <c r="F798" s="22">
        <f>D798/SUM($D$2:$D$2546)</f>
        <v/>
      </c>
      <c r="G798" s="22">
        <f>E798/SUM($E$2:$E$2546)</f>
        <v/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1</v>
      </c>
      <c r="O798" s="2" t="n">
        <v>0</v>
      </c>
      <c r="P798" s="2" t="n">
        <v>0</v>
      </c>
      <c r="Q798" s="2" t="n">
        <v>0</v>
      </c>
      <c r="R798" s="2" t="n">
        <v>0</v>
      </c>
      <c r="S798" s="3" t="n">
        <v>21.44343584197639</v>
      </c>
      <c r="T798" s="3" t="n">
        <v>1.573914046857164</v>
      </c>
      <c r="U798" s="3" t="n">
        <v>0.0037759175716835</v>
      </c>
      <c r="V798" s="3" t="n">
        <v>-0.5367804123719276</v>
      </c>
      <c r="W798" s="3" t="n">
        <v>0.0664122482939996</v>
      </c>
      <c r="X798" s="3" t="n">
        <v>0.9597550992281302</v>
      </c>
      <c r="Y798" s="3" t="n">
        <v>0.0655607674271733</v>
      </c>
      <c r="Z798" s="3" t="n">
        <v>0.0387452985567947</v>
      </c>
      <c r="AA798" s="3" t="n">
        <v>0.0164784701300465</v>
      </c>
      <c r="AB798" s="3" t="n">
        <v>-0.4929108667407382</v>
      </c>
      <c r="AC798" s="3" t="n">
        <v>-0.4339865645770379</v>
      </c>
      <c r="AD798" s="3" t="n">
        <v>-0.4274320995805102</v>
      </c>
      <c r="AE798" s="3" t="n">
        <v>-0.1516129032258064</v>
      </c>
      <c r="AF798" s="3" t="n">
        <v>0.2310057608336697</v>
      </c>
      <c r="AG798" s="3" t="n">
        <v>1.216180544202374</v>
      </c>
      <c r="AH798" s="3" t="n">
        <v>1.241964570146401</v>
      </c>
      <c r="AI798" s="3" t="inlineStr"/>
    </row>
    <row r="799">
      <c r="A799" s="2" t="inlineStr">
        <is>
          <t>EPAC</t>
        </is>
      </c>
      <c r="B799" s="2" t="inlineStr">
        <is>
          <t>Industrials</t>
        </is>
      </c>
      <c r="C799" s="3" t="n">
        <v>-0.0290148869697941</v>
      </c>
      <c r="D799" s="2" t="n">
        <v>2267669645.850201</v>
      </c>
      <c r="E799" s="19">
        <f>SQRT(D799)</f>
        <v/>
      </c>
      <c r="F799" s="22">
        <f>D799/SUM($D$2:$D$2546)</f>
        <v/>
      </c>
      <c r="G799" s="22">
        <f>E799/SUM($E$2:$E$2546)</f>
        <v/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1</v>
      </c>
      <c r="O799" s="2" t="n">
        <v>0</v>
      </c>
      <c r="P799" s="2" t="n">
        <v>0</v>
      </c>
      <c r="Q799" s="2" t="n">
        <v>0</v>
      </c>
      <c r="R799" s="2" t="n">
        <v>0</v>
      </c>
      <c r="S799" s="3" t="n">
        <v>21.54201855340644</v>
      </c>
      <c r="T799" s="3" t="n">
        <v>1.110456566226058</v>
      </c>
      <c r="U799" s="3" t="n">
        <v>-0.0005529330973862</v>
      </c>
      <c r="V799" s="3" t="n">
        <v>0.1932490478945841</v>
      </c>
      <c r="W799" s="3" t="n">
        <v>0.0208790405256062</v>
      </c>
      <c r="X799" s="3" t="n">
        <v>0.3196847030024586</v>
      </c>
      <c r="Y799" s="3" t="n">
        <v>0.0164150493587093</v>
      </c>
      <c r="Z799" s="3" t="n">
        <v>-1.860624139340394</v>
      </c>
      <c r="AA799" s="3" t="n">
        <v>-1.895194932586208</v>
      </c>
      <c r="AB799" s="3" t="n">
        <v>-1.980570946906469</v>
      </c>
      <c r="AC799" s="3" t="n">
        <v>0.0388839706706665</v>
      </c>
      <c r="AD799" s="3" t="n">
        <v>0.0410624184922176</v>
      </c>
      <c r="AE799" s="3" t="n">
        <v>0.7276119402985074</v>
      </c>
      <c r="AF799" s="3" t="n">
        <v>0.0155949303471357</v>
      </c>
      <c r="AG799" s="3" t="n">
        <v>1.081417061933101</v>
      </c>
      <c r="AH799" s="3" t="n">
        <v>0.230498826234386</v>
      </c>
      <c r="AI799" s="3" t="n">
        <v>1.421306406526328</v>
      </c>
    </row>
    <row r="800">
      <c r="A800" s="2" t="inlineStr">
        <is>
          <t>EPAM</t>
        </is>
      </c>
      <c r="B800" s="2" t="inlineStr">
        <is>
          <t>Information Technology</t>
        </is>
      </c>
      <c r="C800" s="3" t="n">
        <v>-0.009372139650156999</v>
      </c>
      <c r="D800" s="2" t="n">
        <v>8883013142.987091</v>
      </c>
      <c r="E800" s="19">
        <f>SQRT(D800)</f>
        <v/>
      </c>
      <c r="F800" s="22">
        <f>D800/SUM($D$2:$D$2546)</f>
        <v/>
      </c>
      <c r="G800" s="22">
        <f>E800/SUM($E$2:$E$2546)</f>
        <v/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1</v>
      </c>
      <c r="P800" s="2" t="n">
        <v>0</v>
      </c>
      <c r="Q800" s="2" t="n">
        <v>0</v>
      </c>
      <c r="R800" s="2" t="n">
        <v>0</v>
      </c>
      <c r="S800" s="3" t="n">
        <v>22.90740665429914</v>
      </c>
      <c r="T800" s="3" t="n">
        <v>1.398494215885562</v>
      </c>
      <c r="U800" s="3" t="n">
        <v>-0.0015796929224572</v>
      </c>
      <c r="V800" s="3" t="n">
        <v>0.4128981845417641</v>
      </c>
      <c r="W800" s="3" t="n">
        <v>0.0266272613724581</v>
      </c>
      <c r="X800" s="3" t="n">
        <v>0.7653426268308859</v>
      </c>
      <c r="Y800" s="3" t="n">
        <v>0.0203898731310785</v>
      </c>
      <c r="Z800" s="3" t="n">
        <v>-1.21101418466789</v>
      </c>
      <c r="AA800" s="3" t="n">
        <v>-1.201543179842771</v>
      </c>
      <c r="AB800" s="3" t="n">
        <v>-1.32579664497774</v>
      </c>
      <c r="AC800" s="3" t="n">
        <v>0.0396379015016967</v>
      </c>
      <c r="AD800" s="3" t="n">
        <v>0.0537205104077479</v>
      </c>
      <c r="AE800" s="3" t="n">
        <v>-0.0242737249838604</v>
      </c>
      <c r="AF800" s="3" t="n">
        <v>0.0616672486609594</v>
      </c>
      <c r="AG800" s="3" t="n">
        <v>1.002818638180195</v>
      </c>
      <c r="AH800" s="3" t="n">
        <v>0.0345365101038148</v>
      </c>
      <c r="AI800" s="3" t="n">
        <v>1.006826472689202</v>
      </c>
    </row>
    <row r="801">
      <c r="A801" s="2" t="inlineStr">
        <is>
          <t>EPC</t>
        </is>
      </c>
      <c r="B801" s="2" t="inlineStr">
        <is>
          <t>Consumer Staples</t>
        </is>
      </c>
      <c r="C801" s="3" t="n">
        <v>-0.0123905686869359</v>
      </c>
      <c r="D801" s="2" t="n">
        <v>1083873026.488602</v>
      </c>
      <c r="E801" s="19">
        <f>SQRT(D801)</f>
        <v/>
      </c>
      <c r="F801" s="22">
        <f>D801/SUM($D$2:$D$2546)</f>
        <v/>
      </c>
      <c r="G801" s="22">
        <f>E801/SUM($E$2:$E$2546)</f>
        <v/>
      </c>
      <c r="H801" s="2" t="n">
        <v>0</v>
      </c>
      <c r="I801" s="2" t="n">
        <v>0</v>
      </c>
      <c r="J801" s="2" t="n">
        <v>1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3" t="n">
        <v>20.8038065988675</v>
      </c>
      <c r="T801" s="3" t="n">
        <v>0.787512391492671</v>
      </c>
      <c r="U801" s="3" t="n">
        <v>-0.0014973332089829</v>
      </c>
      <c r="V801" s="3" t="n">
        <v>1.446663918816961</v>
      </c>
      <c r="W801" s="3" t="n">
        <v>0.0335555553396685</v>
      </c>
      <c r="X801" s="3" t="n">
        <v>0.5321087303002537</v>
      </c>
      <c r="Y801" s="3" t="n">
        <v>0.0372843971292959</v>
      </c>
      <c r="Z801" s="3" t="n">
        <v>-0.8476255811039196</v>
      </c>
      <c r="AA801" s="3" t="n">
        <v>-0.9993966194159096</v>
      </c>
      <c r="AB801" s="3" t="n">
        <v>-1.352176374220292</v>
      </c>
      <c r="AC801" s="3" t="n">
        <v>0.1073926531570754</v>
      </c>
      <c r="AD801" s="3" t="n">
        <v>0.1889520220495622</v>
      </c>
      <c r="AE801" s="3" t="n">
        <v>0.0297520661157024</v>
      </c>
      <c r="AF801" s="3" t="n">
        <v>0.0184214467575258</v>
      </c>
      <c r="AG801" s="3" t="n">
        <v>2.266476761071456</v>
      </c>
      <c r="AH801" s="3" t="n">
        <v>0.3722879814409617</v>
      </c>
      <c r="AI801" s="3" t="n">
        <v>1.875446428571428</v>
      </c>
    </row>
    <row r="802">
      <c r="A802" s="2" t="inlineStr">
        <is>
          <t>EPM</t>
        </is>
      </c>
      <c r="B802" s="2" t="inlineStr">
        <is>
          <t>Energy</t>
        </is>
      </c>
      <c r="C802" s="3" t="n">
        <v>-0.0099108220861947</v>
      </c>
      <c r="D802" s="2" t="n">
        <v>168347849.0677242</v>
      </c>
      <c r="E802" s="19">
        <f>SQRT(D802)</f>
        <v/>
      </c>
      <c r="F802" s="22">
        <f>D802/SUM($D$2:$D$2546)</f>
        <v/>
      </c>
      <c r="G802" s="22">
        <f>E802/SUM($E$2:$E$2546)</f>
        <v/>
      </c>
      <c r="H802" s="2" t="n">
        <v>0</v>
      </c>
      <c r="I802" s="2" t="n">
        <v>0</v>
      </c>
      <c r="J802" s="2" t="n">
        <v>0</v>
      </c>
      <c r="K802" s="2" t="n">
        <v>1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3" t="n">
        <v>18.94154292693924</v>
      </c>
      <c r="T802" s="3" t="n">
        <v>0.7783218559947421</v>
      </c>
      <c r="U802" s="3" t="n">
        <v>-6.265528483050235e-05</v>
      </c>
      <c r="V802" s="3" t="n">
        <v>0.4265750967279096</v>
      </c>
      <c r="W802" s="3" t="n">
        <v>0.0207485456991468</v>
      </c>
      <c r="X802" s="3" t="n">
        <v>0.2047506244307084</v>
      </c>
      <c r="Y802" s="3" t="n">
        <v>0.0182167967860927</v>
      </c>
      <c r="Z802" s="3" t="n">
        <v>-2.282414499703496</v>
      </c>
      <c r="AA802" s="3" t="n">
        <v>-2.239473454986462</v>
      </c>
      <c r="AB802" s="3" t="n">
        <v>-2.104685788331805</v>
      </c>
      <c r="AC802" s="3" t="n">
        <v>0.081070236867176</v>
      </c>
      <c r="AD802" s="3" t="n">
        <v>0.2193791022844771</v>
      </c>
      <c r="AE802" s="3" t="n">
        <v>-0.6912442396313364</v>
      </c>
      <c r="AF802" s="3" t="n">
        <v>-0.1093907717575405</v>
      </c>
      <c r="AG802" s="3" t="n">
        <v>1.222753068766053</v>
      </c>
      <c r="AH802" s="3" t="n">
        <v>0.2344182911913735</v>
      </c>
      <c r="AI802" s="3" t="n">
        <v>1.522189575703564</v>
      </c>
    </row>
    <row r="803">
      <c r="A803" s="2" t="inlineStr">
        <is>
          <t>EPR</t>
        </is>
      </c>
      <c r="B803" s="2" t="inlineStr">
        <is>
          <t>Real Estate</t>
        </is>
      </c>
      <c r="C803" s="3" t="n">
        <v>-0.0069502750618026</v>
      </c>
      <c r="D803" s="2" t="n">
        <v>3932873829.402668</v>
      </c>
      <c r="E803" s="19">
        <f>SQRT(D803)</f>
        <v/>
      </c>
      <c r="F803" s="22">
        <f>D803/SUM($D$2:$D$2546)</f>
        <v/>
      </c>
      <c r="G803" s="22">
        <f>E803/SUM($E$2:$E$2546)</f>
        <v/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1</v>
      </c>
      <c r="R803" s="2" t="n">
        <v>0</v>
      </c>
      <c r="S803" s="3" t="n">
        <v>22.09263624989236</v>
      </c>
      <c r="T803" s="3" t="n">
        <v>0.6006064548945963</v>
      </c>
      <c r="U803" s="3" t="n">
        <v>0.0016886767079341</v>
      </c>
      <c r="V803" s="3" t="n">
        <v>0.5927194975268378</v>
      </c>
      <c r="W803" s="3" t="n">
        <v>0.014131674563308</v>
      </c>
      <c r="X803" s="3" t="n">
        <v>0.3544421536020065</v>
      </c>
      <c r="Y803" s="3" t="n">
        <v>0.0117743758515444</v>
      </c>
      <c r="Z803" s="3" t="n">
        <v>-1.374438794842301</v>
      </c>
      <c r="AA803" s="3" t="n">
        <v>-1.532637831524344</v>
      </c>
      <c r="AB803" s="3" t="n">
        <v>-1.708833977487436</v>
      </c>
      <c r="AC803" s="3" t="n">
        <v>0.07693407241746041</v>
      </c>
      <c r="AD803" s="3" t="n">
        <v>0.1197322925743386</v>
      </c>
      <c r="AE803" s="3" t="n">
        <v>0.1075528700906344</v>
      </c>
      <c r="AF803" s="3" t="n">
        <v>0.0715230520523828</v>
      </c>
      <c r="AG803" s="3" t="n">
        <v>1.710197713213755</v>
      </c>
      <c r="AH803" s="3" t="n">
        <v>0.5411699227460401</v>
      </c>
      <c r="AI803" s="3" t="n">
        <v>2.198202043592464</v>
      </c>
    </row>
    <row r="804">
      <c r="A804" s="2" t="inlineStr">
        <is>
          <t>EPRT</t>
        </is>
      </c>
      <c r="B804" s="2" t="inlineStr">
        <is>
          <t>Real Estate</t>
        </is>
      </c>
      <c r="C804" s="3" t="n">
        <v>-0.0039487535957672</v>
      </c>
      <c r="D804" s="2" t="n">
        <v>5910862478.465149</v>
      </c>
      <c r="E804" s="19">
        <f>SQRT(D804)</f>
        <v/>
      </c>
      <c r="F804" s="22">
        <f>D804/SUM($D$2:$D$2546)</f>
        <v/>
      </c>
      <c r="G804" s="22">
        <f>E804/SUM($E$2:$E$2546)</f>
        <v/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1</v>
      </c>
      <c r="R804" s="2" t="n">
        <v>0</v>
      </c>
      <c r="S804" s="3" t="n">
        <v>22.50005759315937</v>
      </c>
      <c r="T804" s="3" t="n">
        <v>0.4886846301476166</v>
      </c>
      <c r="U804" s="3" t="n">
        <v>0.000346191330101</v>
      </c>
      <c r="V804" s="3" t="n">
        <v>0.647940637081865</v>
      </c>
      <c r="W804" s="3" t="n">
        <v>0.0134410265814093</v>
      </c>
      <c r="X804" s="3" t="n">
        <v>0.1294133628257752</v>
      </c>
      <c r="Y804" s="3" t="n">
        <v>0.0115343371293538</v>
      </c>
      <c r="Z804" s="3" t="n">
        <v>-1.670008860230886</v>
      </c>
      <c r="AA804" s="3" t="n">
        <v>-1.649908285575346</v>
      </c>
      <c r="AB804" s="3" t="n">
        <v>-1.829030660108203</v>
      </c>
      <c r="AC804" s="3" t="n">
        <v>0.0427768368696096</v>
      </c>
      <c r="AD804" s="3" t="n">
        <v>0.06889146913560711</v>
      </c>
      <c r="AE804" s="3" t="n">
        <v>0.1213270142180094</v>
      </c>
      <c r="AF804" s="3" t="n">
        <v>0.2205874300970251</v>
      </c>
      <c r="AG804" s="3" t="n">
        <v>1.392456263100603</v>
      </c>
      <c r="AH804" s="3" t="n">
        <v>0.3705485366372906</v>
      </c>
      <c r="AI804" s="3" t="n">
        <v>1.605697868971625</v>
      </c>
    </row>
    <row r="805">
      <c r="A805" s="2" t="inlineStr">
        <is>
          <t>EQBK</t>
        </is>
      </c>
      <c r="B805" s="2" t="inlineStr">
        <is>
          <t>Financials</t>
        </is>
      </c>
      <c r="C805" s="3" t="n">
        <v>0.0027788929635614</v>
      </c>
      <c r="D805" s="2" t="n">
        <v>829645949.496788</v>
      </c>
      <c r="E805" s="19">
        <f>SQRT(D805)</f>
        <v/>
      </c>
      <c r="F805" s="22">
        <f>D805/SUM($D$2:$D$2546)</f>
        <v/>
      </c>
      <c r="G805" s="22">
        <f>E805/SUM($E$2:$E$2546)</f>
        <v/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1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3" t="n">
        <v>20.53650960087805</v>
      </c>
      <c r="T805" s="3" t="n">
        <v>0.7931510972201444</v>
      </c>
      <c r="U805" s="3" t="n">
        <v>0.0004208232438884</v>
      </c>
      <c r="V805" s="3" t="n">
        <v>0.7661533216494789</v>
      </c>
      <c r="W805" s="3" t="n">
        <v>0.0179792536787337</v>
      </c>
      <c r="X805" s="3" t="n">
        <v>0.2939597574170041</v>
      </c>
      <c r="Y805" s="3" t="n">
        <v>0.0145845728796196</v>
      </c>
      <c r="Z805" s="3" t="n">
        <v>-2.464006193557287</v>
      </c>
      <c r="AA805" s="3" t="n">
        <v>-2.547802311942424</v>
      </c>
      <c r="AB805" s="3" t="n">
        <v>-2.748965097073241</v>
      </c>
      <c r="AC805" s="3" t="n">
        <v>0.0735928380498124</v>
      </c>
      <c r="AD805" s="3" t="n">
        <v>0.0784913131191658</v>
      </c>
      <c r="AE805" s="3" t="n">
        <v>-0.048662640207075</v>
      </c>
      <c r="AF805" s="3" t="n">
        <v>0.040878143670974</v>
      </c>
      <c r="AG805" s="3" t="n">
        <v>1.029078669057123</v>
      </c>
      <c r="AH805" s="3" t="n">
        <v>0.0758863731817693</v>
      </c>
      <c r="AI805" s="3" t="n">
        <v>1.037954112101895</v>
      </c>
    </row>
    <row r="806">
      <c r="A806" s="2" t="inlineStr">
        <is>
          <t>EQH</t>
        </is>
      </c>
      <c r="B806" s="2" t="inlineStr">
        <is>
          <t>Financials</t>
        </is>
      </c>
      <c r="C806" s="3" t="n">
        <v>0.0005491808740522</v>
      </c>
      <c r="D806" s="2" t="n">
        <v>15378433606.71997</v>
      </c>
      <c r="E806" s="19">
        <f>SQRT(D806)</f>
        <v/>
      </c>
      <c r="F806" s="22">
        <f>D806/SUM($D$2:$D$2546)</f>
        <v/>
      </c>
      <c r="G806" s="22">
        <f>E806/SUM($E$2:$E$2546)</f>
        <v/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1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3" t="n">
        <v>23.45623194972021</v>
      </c>
      <c r="T806" s="3" t="n">
        <v>1.469801430311851</v>
      </c>
      <c r="U806" s="3" t="n">
        <v>0.0009104604787489</v>
      </c>
      <c r="V806" s="3" t="n">
        <v>0.0747150216585073</v>
      </c>
      <c r="W806" s="3" t="n">
        <v>0.0222798410111674</v>
      </c>
      <c r="X806" s="3" t="n">
        <v>0.2968382788268939</v>
      </c>
      <c r="Y806" s="3" t="n">
        <v>0.0125329878649666</v>
      </c>
      <c r="Z806" s="3" t="n">
        <v>-1.575727342637079</v>
      </c>
      <c r="AA806" s="3" t="n">
        <v>-1.660092326474834</v>
      </c>
      <c r="AB806" s="3" t="n">
        <v>-1.653037217529966</v>
      </c>
      <c r="AC806" s="3" t="n">
        <v>-0.0907764754005885</v>
      </c>
      <c r="AD806" s="3" t="n">
        <v>-0.0335534823113923</v>
      </c>
      <c r="AE806" s="3" t="n">
        <v>-0.195703125</v>
      </c>
      <c r="AF806" s="3" t="n">
        <v>0.1143187654720866</v>
      </c>
      <c r="AG806" s="3" t="n">
        <v>1.522224838067426</v>
      </c>
      <c r="AH806" s="3" t="n">
        <v>0.0224456263527424</v>
      </c>
      <c r="AI806" s="3" t="n">
        <v>7.989556135770235</v>
      </c>
    </row>
    <row r="807">
      <c r="A807" s="2" t="inlineStr">
        <is>
          <t>EQIX</t>
        </is>
      </c>
      <c r="B807" s="2" t="inlineStr">
        <is>
          <t>Real Estate</t>
        </is>
      </c>
      <c r="C807" s="3" t="n">
        <v>-0.0110686354704418</v>
      </c>
      <c r="D807" s="2" t="n">
        <v>76050576854.17981</v>
      </c>
      <c r="E807" s="19">
        <f>SQRT(D807)</f>
        <v/>
      </c>
      <c r="F807" s="22">
        <f>D807/SUM($D$2:$D$2546)</f>
        <v/>
      </c>
      <c r="G807" s="22">
        <f>E807/SUM($E$2:$E$2546)</f>
        <v/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1</v>
      </c>
      <c r="R807" s="2" t="n">
        <v>0</v>
      </c>
      <c r="S807" s="3" t="n">
        <v>25.05466444081926</v>
      </c>
      <c r="T807" s="3" t="n">
        <v>0.7237310648729175</v>
      </c>
      <c r="U807" s="3" t="n">
        <v>-0.0006764581808888</v>
      </c>
      <c r="V807" s="3" t="n">
        <v>0.1851925466259751</v>
      </c>
      <c r="W807" s="3" t="n">
        <v>0.019274568636002</v>
      </c>
      <c r="X807" s="3" t="n">
        <v>0.255412625239144</v>
      </c>
      <c r="Y807" s="3" t="n">
        <v>0.0196470174926492</v>
      </c>
      <c r="Z807" s="3" t="n">
        <v>-2.233595731854779</v>
      </c>
      <c r="AA807" s="3" t="n">
        <v>-1.998594260633098</v>
      </c>
      <c r="AB807" s="3" t="n">
        <v>-2.111574010577612</v>
      </c>
      <c r="AC807" s="3" t="n">
        <v>0.0193555402324222</v>
      </c>
      <c r="AD807" s="3" t="n">
        <v>0.0456012320149731</v>
      </c>
      <c r="AE807" s="3" t="n">
        <v>0.1439502332814929</v>
      </c>
      <c r="AF807" s="3" t="n">
        <v>0.09421109841863359</v>
      </c>
      <c r="AG807" s="3" t="n">
        <v>1.210675588046107</v>
      </c>
      <c r="AH807" s="3" t="n">
        <v>0.5624597801745219</v>
      </c>
      <c r="AI807" s="3" t="n">
        <v>2.137602953706333</v>
      </c>
    </row>
    <row r="808">
      <c r="A808" s="2" t="inlineStr">
        <is>
          <t>EQR</t>
        </is>
      </c>
      <c r="B808" s="2" t="inlineStr">
        <is>
          <t>Real Estate</t>
        </is>
      </c>
      <c r="C808" s="3" t="n">
        <v>-0.0075294869072152</v>
      </c>
      <c r="D808" s="2" t="n">
        <v>23822847638.46981</v>
      </c>
      <c r="E808" s="19">
        <f>SQRT(D808)</f>
        <v/>
      </c>
      <c r="F808" s="22">
        <f>D808/SUM($D$2:$D$2546)</f>
        <v/>
      </c>
      <c r="G808" s="22">
        <f>E808/SUM($E$2:$E$2546)</f>
        <v/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1</v>
      </c>
      <c r="R808" s="2" t="n">
        <v>0</v>
      </c>
      <c r="S808" s="3" t="n">
        <v>23.89391094194276</v>
      </c>
      <c r="T808" s="3" t="n">
        <v>0.7184286304523543</v>
      </c>
      <c r="U808" s="3" t="n">
        <v>-6.125193476076841e-06</v>
      </c>
      <c r="V808" s="3" t="n">
        <v>0.4620866979069124</v>
      </c>
      <c r="W808" s="3" t="n">
        <v>0.0150530610089805</v>
      </c>
      <c r="X808" s="3" t="n">
        <v>0.1571847681128923</v>
      </c>
      <c r="Y808" s="3" t="n">
        <v>0.0122486468099037</v>
      </c>
      <c r="Z808" s="3" t="n">
        <v>-2.100177631023349</v>
      </c>
      <c r="AA808" s="3" t="n">
        <v>-2.174695375044262</v>
      </c>
      <c r="AB808" s="3" t="n">
        <v>-2.329838757772627</v>
      </c>
      <c r="AC808" s="3" t="n">
        <v>0.0322977341616168</v>
      </c>
      <c r="AD808" s="3" t="n">
        <v>0.0727444521452395</v>
      </c>
      <c r="AE808" s="3" t="n">
        <v>-0.0890995260663506</v>
      </c>
      <c r="AF808" s="3" t="n">
        <v>0.0610541570175429</v>
      </c>
      <c r="AG808" s="3" t="n">
        <v>1.319308342790904</v>
      </c>
      <c r="AH808" s="3" t="n">
        <v>0.4125391617858392</v>
      </c>
      <c r="AI808" s="3" t="n">
        <v>1.69101392495663</v>
      </c>
    </row>
    <row r="809">
      <c r="A809" s="2" t="inlineStr">
        <is>
          <t>EQT</t>
        </is>
      </c>
      <c r="B809" s="2" t="inlineStr">
        <is>
          <t>Energy</t>
        </is>
      </c>
      <c r="C809" s="3" t="n">
        <v>0.0110114397051375</v>
      </c>
      <c r="D809" s="2" t="n">
        <v>32032249463.91703</v>
      </c>
      <c r="E809" s="19">
        <f>SQRT(D809)</f>
        <v/>
      </c>
      <c r="F809" s="22">
        <f>D809/SUM($D$2:$D$2546)</f>
        <v/>
      </c>
      <c r="G809" s="22">
        <f>E809/SUM($E$2:$E$2546)</f>
        <v/>
      </c>
      <c r="H809" s="2" t="n">
        <v>0</v>
      </c>
      <c r="I809" s="2" t="n">
        <v>0</v>
      </c>
      <c r="J809" s="2" t="n">
        <v>0</v>
      </c>
      <c r="K809" s="2" t="n">
        <v>1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3" t="n">
        <v>24.19000902800834</v>
      </c>
      <c r="T809" s="3" t="n">
        <v>0.7138116921620318</v>
      </c>
      <c r="U809" s="3" t="n">
        <v>0.0017686319180557</v>
      </c>
      <c r="V809" s="3" t="n">
        <v>0.6688028583235278</v>
      </c>
      <c r="W809" s="3" t="n">
        <v>0.0247332445174768</v>
      </c>
      <c r="X809" s="3" t="n">
        <v>0.5450521326713547</v>
      </c>
      <c r="Y809" s="3" t="n">
        <v>0.024007987956352</v>
      </c>
      <c r="Z809" s="3" t="n">
        <v>-1.171930978325121</v>
      </c>
      <c r="AA809" s="3" t="n">
        <v>-1.32111640872534</v>
      </c>
      <c r="AB809" s="3" t="n">
        <v>-1.331587725449035</v>
      </c>
      <c r="AC809" s="3" t="n">
        <v>0.0979196919508645</v>
      </c>
      <c r="AD809" s="3" t="n">
        <v>0.175775104597087</v>
      </c>
      <c r="AE809" s="3" t="n">
        <v>0.354559043348281</v>
      </c>
      <c r="AF809" s="3" t="n">
        <v>-0.1629266786232812</v>
      </c>
      <c r="AG809" s="3" t="n">
        <v>1.247351844862634</v>
      </c>
      <c r="AH809" s="3" t="n">
        <v>0.2096223516987074</v>
      </c>
      <c r="AI809" s="3" t="n">
        <v>1.369842685006857</v>
      </c>
    </row>
    <row r="810">
      <c r="A810" s="2" t="inlineStr">
        <is>
          <t>ERAS</t>
        </is>
      </c>
      <c r="B810" s="2" t="inlineStr">
        <is>
          <t>Health Care</t>
        </is>
      </c>
      <c r="C810" s="3" t="n">
        <v>-0.0313504994185429</v>
      </c>
      <c r="D810" s="2" t="n">
        <v>501530625.5762249</v>
      </c>
      <c r="E810" s="19">
        <f>SQRT(D810)</f>
        <v/>
      </c>
      <c r="F810" s="22">
        <f>D810/SUM($D$2:$D$2546)</f>
        <v/>
      </c>
      <c r="G810" s="22">
        <f>E810/SUM($E$2:$E$2546)</f>
        <v/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1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3" t="n">
        <v>20.0331752314503</v>
      </c>
      <c r="T810" s="3" t="n">
        <v>1.297683360723489</v>
      </c>
      <c r="U810" s="3" t="n">
        <v>-0.001669798080133</v>
      </c>
      <c r="V810" s="3" t="n">
        <v>0.7422438052956399</v>
      </c>
      <c r="W810" s="3" t="n">
        <v>0.056249196176602</v>
      </c>
      <c r="X810" s="3" t="n">
        <v>1.29301803334463</v>
      </c>
      <c r="Y810" s="3" t="n">
        <v>0.0555320578218702</v>
      </c>
      <c r="Z810" s="3" t="n">
        <v>-2.879906894047394</v>
      </c>
      <c r="AA810" s="3" t="n">
        <v>-2.510297129232427</v>
      </c>
      <c r="AB810" s="3" t="n">
        <v>-2.250777982156626</v>
      </c>
      <c r="AC810" s="3" t="n">
        <v>-0.2701809083828431</v>
      </c>
      <c r="AD810" s="3" t="n">
        <v>-0.2639041231987216</v>
      </c>
      <c r="AE810" s="3" t="n">
        <v>0.346268656716418</v>
      </c>
      <c r="AF810" s="3" t="inlineStr"/>
      <c r="AG810" s="3" t="n">
        <v>1.089155073927194</v>
      </c>
      <c r="AH810" s="3" t="n">
        <v>0.1109666671157153</v>
      </c>
      <c r="AI810" s="3" t="n">
        <v>1.120115618737543</v>
      </c>
    </row>
    <row r="811">
      <c r="A811" s="2" t="inlineStr">
        <is>
          <t>ERII</t>
        </is>
      </c>
      <c r="B811" s="2" t="inlineStr">
        <is>
          <t>Industrials</t>
        </is>
      </c>
      <c r="C811" s="3" t="n">
        <v>-0.0089317059571932</v>
      </c>
      <c r="D811" s="2" t="n">
        <v>774452037.4578247</v>
      </c>
      <c r="E811" s="19">
        <f>SQRT(D811)</f>
        <v/>
      </c>
      <c r="F811" s="22">
        <f>D811/SUM($D$2:$D$2546)</f>
        <v/>
      </c>
      <c r="G811" s="22">
        <f>E811/SUM($E$2:$E$2546)</f>
        <v/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1</v>
      </c>
      <c r="O811" s="2" t="n">
        <v>0</v>
      </c>
      <c r="P811" s="2" t="n">
        <v>0</v>
      </c>
      <c r="Q811" s="2" t="n">
        <v>0</v>
      </c>
      <c r="R811" s="2" t="n">
        <v>0</v>
      </c>
      <c r="S811" s="3" t="n">
        <v>20.46766628879947</v>
      </c>
      <c r="T811" s="3" t="n">
        <v>0.9225002007433348</v>
      </c>
      <c r="U811" s="3" t="n">
        <v>-0.000851693246511</v>
      </c>
      <c r="V811" s="3" t="n">
        <v>0.2391458619025016</v>
      </c>
      <c r="W811" s="3" t="n">
        <v>0.0281802377543445</v>
      </c>
      <c r="X811" s="3" t="n">
        <v>0.5279006330993259</v>
      </c>
      <c r="Y811" s="3" t="n">
        <v>0.0291193212014522</v>
      </c>
      <c r="Z811" s="3" t="n">
        <v>-1.732262860506471</v>
      </c>
      <c r="AA811" s="3" t="n">
        <v>-1.731960519495523</v>
      </c>
      <c r="AB811" s="3" t="n">
        <v>-1.777651895048887</v>
      </c>
      <c r="AC811" s="3" t="n">
        <v>0.0106087912519016</v>
      </c>
      <c r="AD811" s="3" t="n">
        <v>0.0179223493885583</v>
      </c>
      <c r="AE811" s="3" t="n">
        <v>0.1095890410958904</v>
      </c>
      <c r="AF811" s="3" t="n">
        <v>0.1001527470604146</v>
      </c>
      <c r="AG811" s="3" t="n">
        <v>1.010515822292537</v>
      </c>
      <c r="AH811" s="3" t="n">
        <v>0.0497373689789188</v>
      </c>
      <c r="AI811" s="3" t="n">
        <v>1.043972420048918</v>
      </c>
    </row>
    <row r="812">
      <c r="A812" s="2" t="inlineStr">
        <is>
          <t>ES</t>
        </is>
      </c>
      <c r="B812" s="2" t="inlineStr">
        <is>
          <t>Utilities</t>
        </is>
      </c>
      <c r="C812" s="3" t="n">
        <v>-0.0119871459350287</v>
      </c>
      <c r="D812" s="2" t="n">
        <v>24322677117.26662</v>
      </c>
      <c r="E812" s="19">
        <f>SQRT(D812)</f>
        <v/>
      </c>
      <c r="F812" s="22">
        <f>D812/SUM($D$2:$D$2546)</f>
        <v/>
      </c>
      <c r="G812" s="22">
        <f>E812/SUM($E$2:$E$2546)</f>
        <v/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1</v>
      </c>
      <c r="S812" s="3" t="n">
        <v>23.91467496682112</v>
      </c>
      <c r="T812" s="3" t="n">
        <v>0.4359387757197231</v>
      </c>
      <c r="U812" s="3" t="n">
        <v>0.0006181116684364001</v>
      </c>
      <c r="V812" s="3" t="n">
        <v>0.6440816906983848</v>
      </c>
      <c r="W812" s="3" t="n">
        <v>0.0140081693293041</v>
      </c>
      <c r="X812" s="3" t="n">
        <v>0.1746461784078731</v>
      </c>
      <c r="Y812" s="3" t="n">
        <v>0.0118194819540043</v>
      </c>
      <c r="Z812" s="3" t="n">
        <v>-2.1558217352641</v>
      </c>
      <c r="AA812" s="3" t="n">
        <v>-2.040315599235433</v>
      </c>
      <c r="AB812" s="3" t="n">
        <v>-1.982083728716405</v>
      </c>
      <c r="AC812" s="3" t="n">
        <v>0.0580080882214399</v>
      </c>
      <c r="AD812" s="3" t="n">
        <v>0.1393639352961544</v>
      </c>
      <c r="AE812" s="3" t="n">
        <v>-0.3289048473967684</v>
      </c>
      <c r="AF812" s="3" t="n">
        <v>0.0499047002829501</v>
      </c>
      <c r="AG812" s="3" t="n">
        <v>2.090153804705023</v>
      </c>
      <c r="AH812" s="3" t="n">
        <v>0.4885403921838832</v>
      </c>
      <c r="AI812" s="3" t="n">
        <v>2.692570710282041</v>
      </c>
    </row>
    <row r="813">
      <c r="A813" s="2" t="inlineStr">
        <is>
          <t>ESAB</t>
        </is>
      </c>
      <c r="B813" s="2" t="inlineStr">
        <is>
          <t>Industrials</t>
        </is>
      </c>
      <c r="C813" s="3" t="n">
        <v>-0.0242382297417208</v>
      </c>
      <c r="D813" s="2" t="n">
        <v>7077504989.812469</v>
      </c>
      <c r="E813" s="19">
        <f>SQRT(D813)</f>
        <v/>
      </c>
      <c r="F813" s="22">
        <f>D813/SUM($D$2:$D$2546)</f>
        <v/>
      </c>
      <c r="G813" s="22">
        <f>E813/SUM($E$2:$E$2546)</f>
        <v/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1</v>
      </c>
      <c r="O813" s="2" t="n">
        <v>0</v>
      </c>
      <c r="P813" s="2" t="n">
        <v>0</v>
      </c>
      <c r="Q813" s="2" t="n">
        <v>0</v>
      </c>
      <c r="R813" s="2" t="n">
        <v>0</v>
      </c>
      <c r="S813" s="3" t="n">
        <v>22.6801872799748</v>
      </c>
      <c r="T813" s="3" t="n">
        <v>1.055738280668136</v>
      </c>
      <c r="U813" s="3" t="n">
        <v>0.000645429622793</v>
      </c>
      <c r="V813" s="3" t="n">
        <v>0.2924236723222485</v>
      </c>
      <c r="W813" s="3" t="n">
        <v>0.0305151777887661</v>
      </c>
      <c r="X813" s="3" t="n">
        <v>0.3314597285723583</v>
      </c>
      <c r="Y813" s="3" t="n">
        <v>0.0315627333111804</v>
      </c>
      <c r="Z813" s="3" t="n">
        <v>-1.890160037346174</v>
      </c>
      <c r="AA813" s="3" t="n">
        <v>-2.196676371640152</v>
      </c>
      <c r="AB813" s="3" t="n">
        <v>-2.313352697170389</v>
      </c>
      <c r="AC813" s="3" t="n">
        <v>0.0378003265819087</v>
      </c>
      <c r="AD813" s="3" t="n">
        <v>0.0487392097210149</v>
      </c>
      <c r="AE813" s="3" t="n">
        <v>0.0263929284080766</v>
      </c>
      <c r="AF813" s="3" t="n">
        <v>0.0424915091005511</v>
      </c>
      <c r="AG813" s="3" t="n">
        <v>1.149605263652108</v>
      </c>
      <c r="AH813" s="3" t="n">
        <v>0.2632494224863803</v>
      </c>
      <c r="AI813" s="3" t="n">
        <v>1.511604489691394</v>
      </c>
    </row>
    <row r="814">
      <c r="A814" s="2" t="inlineStr">
        <is>
          <t>ESE</t>
        </is>
      </c>
      <c r="B814" s="2" t="inlineStr">
        <is>
          <t>Industrials</t>
        </is>
      </c>
      <c r="C814" s="3" t="n">
        <v>-0.0323148720482464</v>
      </c>
      <c r="D814" s="2" t="n">
        <v>5024737832.359375</v>
      </c>
      <c r="E814" s="19">
        <f>SQRT(D814)</f>
        <v/>
      </c>
      <c r="F814" s="22">
        <f>D814/SUM($D$2:$D$2546)</f>
        <v/>
      </c>
      <c r="G814" s="22">
        <f>E814/SUM($E$2:$E$2546)</f>
        <v/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1</v>
      </c>
      <c r="O814" s="2" t="n">
        <v>0</v>
      </c>
      <c r="P814" s="2" t="n">
        <v>0</v>
      </c>
      <c r="Q814" s="2" t="n">
        <v>0</v>
      </c>
      <c r="R814" s="2" t="n">
        <v>0</v>
      </c>
      <c r="S814" s="3" t="n">
        <v>22.33763911686571</v>
      </c>
      <c r="T814" s="3" t="n">
        <v>0.99619148778657</v>
      </c>
      <c r="U814" s="3" t="n">
        <v>0.002089099833946</v>
      </c>
      <c r="V814" s="3" t="n">
        <v>0.2640165605171655</v>
      </c>
      <c r="W814" s="3" t="n">
        <v>0.0200981878171739</v>
      </c>
      <c r="X814" s="3" t="n">
        <v>0.4045373717633878</v>
      </c>
      <c r="Y814" s="3" t="n">
        <v>0.0139588229067887</v>
      </c>
      <c r="Z814" s="3" t="n">
        <v>-1.945217348015183</v>
      </c>
      <c r="AA814" s="3" t="n">
        <v>-1.949950657064612</v>
      </c>
      <c r="AB814" s="3" t="n">
        <v>-2.163249712547601</v>
      </c>
      <c r="AC814" s="3" t="n">
        <v>0.0207493412548937</v>
      </c>
      <c r="AD814" s="3" t="n">
        <v>0.0340857584443522</v>
      </c>
      <c r="AE814" s="3" t="n">
        <v>0.1079210012790284</v>
      </c>
      <c r="AF814" s="3" t="n">
        <v>0.0351150005584211</v>
      </c>
      <c r="AG814" s="3" t="n">
        <v>1.100502755934408</v>
      </c>
      <c r="AH814" s="3" t="n">
        <v>0.225077729641365</v>
      </c>
      <c r="AI814" s="3" t="n">
        <v>1.380668378292404</v>
      </c>
    </row>
    <row r="815">
      <c r="A815" s="2" t="inlineStr">
        <is>
          <t>ESI</t>
        </is>
      </c>
      <c r="B815" s="2" t="inlineStr">
        <is>
          <t>Materials</t>
        </is>
      </c>
      <c r="C815" s="3" t="n">
        <v>-0.0110411717039077</v>
      </c>
      <c r="D815" s="2" t="n">
        <v>6132816057.873413</v>
      </c>
      <c r="E815" s="19">
        <f>SQRT(D815)</f>
        <v/>
      </c>
      <c r="F815" s="22">
        <f>D815/SUM($D$2:$D$2546)</f>
        <v/>
      </c>
      <c r="G815" s="22">
        <f>E815/SUM($E$2:$E$2546)</f>
        <v/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1</v>
      </c>
      <c r="Q815" s="2" t="n">
        <v>0</v>
      </c>
      <c r="R815" s="2" t="n">
        <v>0</v>
      </c>
      <c r="S815" s="3" t="n">
        <v>22.53691987094636</v>
      </c>
      <c r="T815" s="3" t="n">
        <v>1.403788067821618</v>
      </c>
      <c r="U815" s="3" t="n">
        <v>0.0001167774827688</v>
      </c>
      <c r="V815" s="3" t="n">
        <v>0.4282208980698907</v>
      </c>
      <c r="W815" s="3" t="n">
        <v>0.0227935687172363</v>
      </c>
      <c r="X815" s="3" t="n">
        <v>0.411425728741917</v>
      </c>
      <c r="Y815" s="3" t="n">
        <v>0.0145237232624045</v>
      </c>
      <c r="Z815" s="3" t="n">
        <v>-1.754320024996932</v>
      </c>
      <c r="AA815" s="3" t="n">
        <v>-1.746976180831803</v>
      </c>
      <c r="AB815" s="3" t="n">
        <v>-1.713985539431243</v>
      </c>
      <c r="AC815" s="3" t="n">
        <v>0.030915650854486</v>
      </c>
      <c r="AD815" s="3" t="n">
        <v>0.0558307956359495</v>
      </c>
      <c r="AE815" s="3" t="n">
        <v>0.038961038961039</v>
      </c>
      <c r="AF815" s="3" t="n">
        <v>-0.0018440750361935</v>
      </c>
      <c r="AG815" s="3" t="n">
        <v>1.264886470533295</v>
      </c>
      <c r="AH815" s="3" t="n">
        <v>0.3247311398073002</v>
      </c>
      <c r="AI815" s="3" t="n">
        <v>1.618574366004112</v>
      </c>
    </row>
    <row r="816">
      <c r="A816" s="2" t="inlineStr">
        <is>
          <t>ESNT</t>
        </is>
      </c>
      <c r="B816" s="2" t="inlineStr">
        <is>
          <t>Financials</t>
        </is>
      </c>
      <c r="C816" s="3" t="n">
        <v>0.0001591709220617</v>
      </c>
      <c r="D816" s="2" t="n">
        <v>6071535126.559315</v>
      </c>
      <c r="E816" s="19">
        <f>SQRT(D816)</f>
        <v/>
      </c>
      <c r="F816" s="22">
        <f>D816/SUM($D$2:$D$2546)</f>
        <v/>
      </c>
      <c r="G816" s="22">
        <f>E816/SUM($E$2:$E$2546)</f>
        <v/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1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3" t="n">
        <v>22.52687731392429</v>
      </c>
      <c r="T816" s="3" t="n">
        <v>0.6211092751393195</v>
      </c>
      <c r="U816" s="3" t="n">
        <v>-6.113845119152331e-05</v>
      </c>
      <c r="V816" s="3" t="n">
        <v>0.9343350374742464</v>
      </c>
      <c r="W816" s="3" t="n">
        <v>0.0151642656752177</v>
      </c>
      <c r="X816" s="3" t="n">
        <v>0.1396637617223336</v>
      </c>
      <c r="Y816" s="3" t="n">
        <v>0.0128995411043822</v>
      </c>
      <c r="Z816" s="3" t="n">
        <v>-1.777764875428782</v>
      </c>
      <c r="AA816" s="3" t="n">
        <v>-1.869441661317329</v>
      </c>
      <c r="AB816" s="3" t="n">
        <v>-1.897260697064267</v>
      </c>
      <c r="AC816" s="3" t="n">
        <v>0.1286916708398898</v>
      </c>
      <c r="AD816" s="3" t="n">
        <v>0.1295751376877609</v>
      </c>
      <c r="AE816" s="3" t="n">
        <v>0.017251461988304</v>
      </c>
      <c r="AF816" s="3" t="n">
        <v>0.07456960909876451</v>
      </c>
      <c r="AG816" s="3" t="n">
        <v>1.081467040820746</v>
      </c>
      <c r="AH816" s="3" t="n">
        <v>0.0685029875102502</v>
      </c>
      <c r="AI816" s="3" t="n">
        <v>1.087192535389632</v>
      </c>
    </row>
    <row r="817">
      <c r="A817" s="2" t="inlineStr">
        <is>
          <t>ESPR</t>
        </is>
      </c>
      <c r="B817" s="2" t="inlineStr">
        <is>
          <t>Health Care</t>
        </is>
      </c>
      <c r="C817" s="3" t="n">
        <v>0.06486057245710281</v>
      </c>
      <c r="D817" s="2" t="n">
        <v>463783081.4593196</v>
      </c>
      <c r="E817" s="19">
        <f>SQRT(D817)</f>
        <v/>
      </c>
      <c r="F817" s="22">
        <f>D817/SUM($D$2:$D$2546)</f>
        <v/>
      </c>
      <c r="G817" s="22">
        <f>E817/SUM($E$2:$E$2546)</f>
        <v/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1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3" t="n">
        <v>19.95492750402489</v>
      </c>
      <c r="T817" s="3" t="n">
        <v>1.393671358186152</v>
      </c>
      <c r="U817" s="3" t="n">
        <v>-0.0025871500172952</v>
      </c>
      <c r="V817" s="3" t="n">
        <v>-0.9347236182827962</v>
      </c>
      <c r="W817" s="3" t="n">
        <v>0.0588039088352214</v>
      </c>
      <c r="X817" s="3" t="n">
        <v>1.787691715940377</v>
      </c>
      <c r="Y817" s="3" t="n">
        <v>0.0567804001280225</v>
      </c>
      <c r="Z817" s="3" t="n">
        <v>-0.605348820199607</v>
      </c>
      <c r="AA817" s="3" t="n">
        <v>-0.8819340619772071</v>
      </c>
      <c r="AB817" s="3" t="n">
        <v>-0.8529862983173476</v>
      </c>
      <c r="AC817" s="3" t="n">
        <v>-0.1097495834471587</v>
      </c>
      <c r="AD817" s="3" t="n">
        <v>-0.1095167159616519</v>
      </c>
      <c r="AE817" s="3" t="n">
        <v>0.7550858652575957</v>
      </c>
      <c r="AF817" s="3" t="n">
        <v>0.5326916374861012</v>
      </c>
      <c r="AG817" s="3" t="n">
        <v>1.52492212357978</v>
      </c>
      <c r="AH817" s="3" t="n">
        <v>0.8708702479219788</v>
      </c>
      <c r="AI817" s="3" t="inlineStr"/>
    </row>
    <row r="818">
      <c r="A818" s="2" t="inlineStr">
        <is>
          <t>ESQ</t>
        </is>
      </c>
      <c r="B818" s="2" t="inlineStr">
        <is>
          <t>Financials</t>
        </is>
      </c>
      <c r="C818" s="3" t="n">
        <v>-0.0132465557287859</v>
      </c>
      <c r="D818" s="2" t="n">
        <v>841860793.7708282</v>
      </c>
      <c r="E818" s="19">
        <f>SQRT(D818)</f>
        <v/>
      </c>
      <c r="F818" s="22">
        <f>D818/SUM($D$2:$D$2546)</f>
        <v/>
      </c>
      <c r="G818" s="22">
        <f>E818/SUM($E$2:$E$2546)</f>
        <v/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1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3" t="n">
        <v>20.55112523047526</v>
      </c>
      <c r="T818" s="3" t="n">
        <v>0.6366308200711656</v>
      </c>
      <c r="U818" s="3" t="n">
        <v>0.0020611024890951</v>
      </c>
      <c r="V818" s="3" t="n">
        <v>0.3130636346889262</v>
      </c>
      <c r="W818" s="3" t="n">
        <v>0.0188758974448538</v>
      </c>
      <c r="X818" s="3" t="n">
        <v>0.4246468490430484</v>
      </c>
      <c r="Y818" s="3" t="n">
        <v>0.0166854672654664</v>
      </c>
      <c r="Z818" s="3" t="n">
        <v>-1.427105247715255</v>
      </c>
      <c r="AA818" s="3" t="n">
        <v>-1.230308539512075</v>
      </c>
      <c r="AB818" s="3" t="n">
        <v>-1.768352744473553</v>
      </c>
      <c r="AC818" s="3" t="n">
        <v>0.0564939005972367</v>
      </c>
      <c r="AD818" s="3" t="n">
        <v>0.0608414127121628</v>
      </c>
      <c r="AE818" s="3" t="n">
        <v>0.2613396004700353</v>
      </c>
      <c r="AF818" s="3" t="n">
        <v>0.2163894812389956</v>
      </c>
      <c r="AG818" s="3" t="inlineStr"/>
      <c r="AH818" s="3" t="inlineStr"/>
      <c r="AI818" s="3" t="inlineStr"/>
    </row>
    <row r="819">
      <c r="A819" s="2" t="inlineStr">
        <is>
          <t>ESRT</t>
        </is>
      </c>
      <c r="B819" s="2" t="inlineStr">
        <is>
          <t>Real Estate</t>
        </is>
      </c>
      <c r="C819" s="3" t="n">
        <v>-0.0174150029852054</v>
      </c>
      <c r="D819" s="2" t="n">
        <v>1262198774.419603</v>
      </c>
      <c r="E819" s="19">
        <f>SQRT(D819)</f>
        <v/>
      </c>
      <c r="F819" s="22">
        <f>D819/SUM($D$2:$D$2546)</f>
        <v/>
      </c>
      <c r="G819" s="22">
        <f>E819/SUM($E$2:$E$2546)</f>
        <v/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1</v>
      </c>
      <c r="R819" s="2" t="n">
        <v>0</v>
      </c>
      <c r="S819" s="3" t="n">
        <v>20.95612109612646</v>
      </c>
      <c r="T819" s="3" t="n">
        <v>0.861062229671979</v>
      </c>
      <c r="U819" s="3" t="n">
        <v>-0.0007863649946797001</v>
      </c>
      <c r="V819" s="3" t="n">
        <v>0.8225400159157973</v>
      </c>
      <c r="W819" s="3" t="n">
        <v>0.0224399077759556</v>
      </c>
      <c r="X819" s="3" t="n">
        <v>0.5703798959361572</v>
      </c>
      <c r="Y819" s="3" t="n">
        <v>0.0214095495635444</v>
      </c>
      <c r="Z819" s="3" t="n">
        <v>-1.434522123540425</v>
      </c>
      <c r="AA819" s="3" t="n">
        <v>-1.450487297498194</v>
      </c>
      <c r="AB819" s="3" t="n">
        <v>-1.72967760546052</v>
      </c>
      <c r="AC819" s="3" t="n">
        <v>0.0239898822702657</v>
      </c>
      <c r="AD819" s="3" t="n">
        <v>0.1754779076709584</v>
      </c>
      <c r="AE819" s="3" t="n">
        <v>0.5195402298850573</v>
      </c>
      <c r="AF819" s="3" t="n">
        <v>0.0707591610865571</v>
      </c>
      <c r="AG819" s="3" t="n">
        <v>2.417205464188905</v>
      </c>
      <c r="AH819" s="3" t="n">
        <v>0.5113694146490959</v>
      </c>
      <c r="AI819" s="3" t="n">
        <v>2.722962332247168</v>
      </c>
    </row>
    <row r="820">
      <c r="A820" s="2" t="inlineStr">
        <is>
          <t>ESS</t>
        </is>
      </c>
      <c r="B820" s="2" t="inlineStr">
        <is>
          <t>Real Estate</t>
        </is>
      </c>
      <c r="C820" s="3" t="n">
        <v>-0.0098266122836261</v>
      </c>
      <c r="D820" s="2" t="n">
        <v>16349952925.96436</v>
      </c>
      <c r="E820" s="19">
        <f>SQRT(D820)</f>
        <v/>
      </c>
      <c r="F820" s="22">
        <f>D820/SUM($D$2:$D$2546)</f>
        <v/>
      </c>
      <c r="G820" s="22">
        <f>E820/SUM($E$2:$E$2546)</f>
        <v/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1</v>
      </c>
      <c r="R820" s="2" t="n">
        <v>0</v>
      </c>
      <c r="S820" s="3" t="n">
        <v>23.51749085513962</v>
      </c>
      <c r="T820" s="3" t="n">
        <v>0.7368227475225595</v>
      </c>
      <c r="U820" s="3" t="n">
        <v>0.0002770185715461</v>
      </c>
      <c r="V820" s="3" t="n">
        <v>0.3446645397401118</v>
      </c>
      <c r="W820" s="3" t="n">
        <v>0.0175691423126526</v>
      </c>
      <c r="X820" s="3" t="n">
        <v>0.1424945574186449</v>
      </c>
      <c r="Y820" s="3" t="n">
        <v>0.0158316116569788</v>
      </c>
      <c r="Z820" s="3" t="n">
        <v>-1.604855151665535</v>
      </c>
      <c r="AA820" s="3" t="n">
        <v>-1.781373197752373</v>
      </c>
      <c r="AB820" s="3" t="n">
        <v>-1.941856712656029</v>
      </c>
      <c r="AC820" s="3" t="n">
        <v>0.0541559969016103</v>
      </c>
      <c r="AD820" s="3" t="n">
        <v>0.0912205684477241</v>
      </c>
      <c r="AE820" s="3" t="n">
        <v>0.1538072669826224</v>
      </c>
      <c r="AF820" s="3" t="n">
        <v>0.0655817439416195</v>
      </c>
      <c r="AG820" s="3" t="n">
        <v>1.391099230007284</v>
      </c>
      <c r="AH820" s="3" t="n">
        <v>0.5168399020141122</v>
      </c>
      <c r="AI820" s="3" t="n">
        <v>2.134724304107946</v>
      </c>
    </row>
    <row r="821">
      <c r="A821" s="2" t="inlineStr">
        <is>
          <t>ESTC</t>
        </is>
      </c>
      <c r="B821" s="2" t="inlineStr">
        <is>
          <t>Information Technology</t>
        </is>
      </c>
      <c r="C821" s="3" t="n">
        <v>0.0005235722204121</v>
      </c>
      <c r="D821" s="2" t="n">
        <v>8048374174.584961</v>
      </c>
      <c r="E821" s="19">
        <f>SQRT(D821)</f>
        <v/>
      </c>
      <c r="F821" s="22">
        <f>D821/SUM($D$2:$D$2546)</f>
        <v/>
      </c>
      <c r="G821" s="22">
        <f>E821/SUM($E$2:$E$2546)</f>
        <v/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1</v>
      </c>
      <c r="P821" s="2" t="n">
        <v>0</v>
      </c>
      <c r="Q821" s="2" t="n">
        <v>0</v>
      </c>
      <c r="R821" s="2" t="n">
        <v>0</v>
      </c>
      <c r="S821" s="3" t="n">
        <v>22.80873594208896</v>
      </c>
      <c r="T821" s="3" t="n">
        <v>1.555897391122399</v>
      </c>
      <c r="U821" s="3" t="n">
        <v>-0.0009714492256679</v>
      </c>
      <c r="V821" s="3" t="n">
        <v>0.1206897168209865</v>
      </c>
      <c r="W821" s="3" t="n">
        <v>0.0305746281995385</v>
      </c>
      <c r="X821" s="3" t="n">
        <v>0.5851441723425409</v>
      </c>
      <c r="Y821" s="3" t="n">
        <v>0.0232907585270439</v>
      </c>
      <c r="Z821" s="3" t="n">
        <v>-1.320692800559598</v>
      </c>
      <c r="AA821" s="3" t="n">
        <v>-1.015925483593024</v>
      </c>
      <c r="AB821" s="3" t="n">
        <v>-1.158718513883415</v>
      </c>
      <c r="AC821" s="3" t="n">
        <v>-0.0122275627182896</v>
      </c>
      <c r="AD821" s="3" t="n">
        <v>-0.0110765227940706</v>
      </c>
      <c r="AE821" s="3" t="n">
        <v>0.4151658767772511</v>
      </c>
      <c r="AF821" s="3" t="n">
        <v>0.1760877235699426</v>
      </c>
      <c r="AG821" s="3" t="n">
        <v>1.07082374497448</v>
      </c>
      <c r="AH821" s="3" t="n">
        <v>0.2354082920694991</v>
      </c>
      <c r="AI821" s="3" t="n">
        <v>1.586825015751177</v>
      </c>
    </row>
    <row r="822">
      <c r="A822" s="2" t="inlineStr">
        <is>
          <t>ETD</t>
        </is>
      </c>
      <c r="B822" s="2" t="inlineStr">
        <is>
          <t>Consumer Discretionary</t>
        </is>
      </c>
      <c r="C822" s="3" t="n">
        <v>-0.0242415827849656</v>
      </c>
      <c r="D822" s="2" t="n">
        <v>762738150.2739601</v>
      </c>
      <c r="E822" s="19">
        <f>SQRT(D822)</f>
        <v/>
      </c>
      <c r="F822" s="22">
        <f>D822/SUM($D$2:$D$2546)</f>
        <v/>
      </c>
      <c r="G822" s="22">
        <f>E822/SUM($E$2:$E$2546)</f>
        <v/>
      </c>
      <c r="H822" s="2" t="n">
        <v>0</v>
      </c>
      <c r="I822" s="2" t="n">
        <v>1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3" t="n">
        <v>20.45242534590968</v>
      </c>
      <c r="T822" s="3" t="n">
        <v>0.954254221414768</v>
      </c>
      <c r="U822" s="3" t="n">
        <v>0.0001106698324467</v>
      </c>
      <c r="V822" s="3" t="n">
        <v>0.632399205188239</v>
      </c>
      <c r="W822" s="3" t="n">
        <v>0.022152222457066</v>
      </c>
      <c r="X822" s="3" t="n">
        <v>0.1259836477602123</v>
      </c>
      <c r="Y822" s="3" t="n">
        <v>0.0200018580671203</v>
      </c>
      <c r="Z822" s="3" t="n">
        <v>-1.492061265333962</v>
      </c>
      <c r="AA822" s="3" t="n">
        <v>-1.51955990557616</v>
      </c>
      <c r="AB822" s="3" t="n">
        <v>-1.463679561059791</v>
      </c>
      <c r="AC822" s="3" t="n">
        <v>0.0643366271667076</v>
      </c>
      <c r="AD822" s="3" t="n">
        <v>0.084542775232678</v>
      </c>
      <c r="AE822" s="3" t="n">
        <v>-0.2442503402088073</v>
      </c>
      <c r="AF822" s="3" t="n">
        <v>-0.1051562814676165</v>
      </c>
      <c r="AG822" s="3" t="n">
        <v>1.126625369355538</v>
      </c>
      <c r="AH822" s="3" t="n">
        <v>0.1687100375933219</v>
      </c>
      <c r="AI822" s="3" t="n">
        <v>1.200230120968996</v>
      </c>
    </row>
    <row r="823">
      <c r="A823" s="2" t="inlineStr">
        <is>
          <t>ETN</t>
        </is>
      </c>
      <c r="B823" s="2" t="inlineStr">
        <is>
          <t>Industrials</t>
        </is>
      </c>
      <c r="C823" s="3" t="n">
        <v>-0.0067079052604656</v>
      </c>
      <c r="D823" s="2" t="n">
        <v>138849112207.0312</v>
      </c>
      <c r="E823" s="19">
        <f>SQRT(D823)</f>
        <v/>
      </c>
      <c r="F823" s="22">
        <f>D823/SUM($D$2:$D$2546)</f>
        <v/>
      </c>
      <c r="G823" s="22">
        <f>E823/SUM($E$2:$E$2546)</f>
        <v/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1</v>
      </c>
      <c r="O823" s="2" t="n">
        <v>0</v>
      </c>
      <c r="P823" s="2" t="n">
        <v>0</v>
      </c>
      <c r="Q823" s="2" t="n">
        <v>0</v>
      </c>
      <c r="R823" s="2" t="n">
        <v>0</v>
      </c>
      <c r="S823" s="3" t="n">
        <v>25.65665365677912</v>
      </c>
      <c r="T823" s="3" t="n">
        <v>1.307258738200658</v>
      </c>
      <c r="U823" s="3" t="n">
        <v>0.0009950776671287</v>
      </c>
      <c r="V823" s="3" t="n">
        <v>0.1340015769942949</v>
      </c>
      <c r="W823" s="3" t="n">
        <v>0.0223112455997721</v>
      </c>
      <c r="X823" s="3" t="n">
        <v>0.2407466159766275</v>
      </c>
      <c r="Y823" s="3" t="n">
        <v>0.0145309381462448</v>
      </c>
      <c r="Z823" s="3" t="n">
        <v>-1.89272867958746</v>
      </c>
      <c r="AA823" s="3" t="n">
        <v>-2.089439865445716</v>
      </c>
      <c r="AB823" s="3" t="n">
        <v>-1.956162100657496</v>
      </c>
      <c r="AC823" s="3" t="n">
        <v>0.0282897019474143</v>
      </c>
      <c r="AD823" s="3" t="n">
        <v>0.0358086553163299</v>
      </c>
      <c r="AE823" s="3" t="n">
        <v>0.1971869639794167</v>
      </c>
      <c r="AF823" s="3" t="n">
        <v>0.0822755330454247</v>
      </c>
      <c r="AG823" s="3" t="n">
        <v>1.063025249934272</v>
      </c>
      <c r="AH823" s="3" t="n">
        <v>0.2859505764435776</v>
      </c>
      <c r="AI823" s="3" t="n">
        <v>1.470332150919058</v>
      </c>
    </row>
    <row r="824">
      <c r="A824" s="2" t="inlineStr">
        <is>
          <t>ETR</t>
        </is>
      </c>
      <c r="B824" s="2" t="inlineStr">
        <is>
          <t>Utilities</t>
        </is>
      </c>
      <c r="C824" s="3" t="n">
        <v>-0.0076129793135166</v>
      </c>
      <c r="D824" s="2" t="n">
        <v>40362026571.4104</v>
      </c>
      <c r="E824" s="19">
        <f>SQRT(D824)</f>
        <v/>
      </c>
      <c r="F824" s="22">
        <f>D824/SUM($D$2:$D$2546)</f>
        <v/>
      </c>
      <c r="G824" s="22">
        <f>E824/SUM($E$2:$E$2546)</f>
        <v/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1</v>
      </c>
      <c r="S824" s="3" t="n">
        <v>24.42115524354512</v>
      </c>
      <c r="T824" s="3" t="n">
        <v>0.4819090341849182</v>
      </c>
      <c r="U824" s="3" t="n">
        <v>0.0012289074961807</v>
      </c>
      <c r="V824" s="3" t="n">
        <v>0.4016894436981551</v>
      </c>
      <c r="W824" s="3" t="n">
        <v>0.0135272361317858</v>
      </c>
      <c r="X824" s="3" t="n">
        <v>0.2986297753371847</v>
      </c>
      <c r="Y824" s="3" t="n">
        <v>0.010427020214801</v>
      </c>
      <c r="Z824" s="3" t="n">
        <v>-2.043154935197191</v>
      </c>
      <c r="AA824" s="3" t="n">
        <v>-2.060440740984828</v>
      </c>
      <c r="AB824" s="3" t="n">
        <v>-1.794217282520813</v>
      </c>
      <c r="AC824" s="3" t="n">
        <v>0.0467720815915917</v>
      </c>
      <c r="AD824" s="3" t="n">
        <v>0.09856165158014731</v>
      </c>
      <c r="AE824" s="3" t="n">
        <v>0.0569316081330868</v>
      </c>
      <c r="AF824" s="3" t="n">
        <v>-0.009743200041312799</v>
      </c>
      <c r="AG824" s="3" t="n">
        <v>1.696563785028438</v>
      </c>
      <c r="AH824" s="3" t="n">
        <v>0.4446336187545643</v>
      </c>
      <c r="AI824" s="3" t="n">
        <v>2.734085363597114</v>
      </c>
    </row>
    <row r="825">
      <c r="A825" s="2" t="inlineStr">
        <is>
          <t>ETSY</t>
        </is>
      </c>
      <c r="B825" s="2" t="inlineStr">
        <is>
          <t>Consumer Discretionary</t>
        </is>
      </c>
      <c r="C825" s="3" t="n">
        <v>-0.0271889100191193</v>
      </c>
      <c r="D825" s="2" t="n">
        <v>6918303739.247803</v>
      </c>
      <c r="E825" s="19">
        <f>SQRT(D825)</f>
        <v/>
      </c>
      <c r="F825" s="22">
        <f>D825/SUM($D$2:$D$2546)</f>
        <v/>
      </c>
      <c r="G825" s="22">
        <f>E825/SUM($E$2:$E$2546)</f>
        <v/>
      </c>
      <c r="H825" s="2" t="n">
        <v>0</v>
      </c>
      <c r="I825" s="2" t="n">
        <v>1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3" t="n">
        <v>22.65743645214194</v>
      </c>
      <c r="T825" s="3" t="n">
        <v>0.8459699898731563</v>
      </c>
      <c r="U825" s="3" t="n">
        <v>-7.576476268813666e-05</v>
      </c>
      <c r="V825" s="3" t="n">
        <v>-0.1625499605662398</v>
      </c>
      <c r="W825" s="3" t="n">
        <v>0.0313889681794725</v>
      </c>
      <c r="X825" s="3" t="n">
        <v>0.2337430038086878</v>
      </c>
      <c r="Y825" s="3" t="n">
        <v>0.0303952886449244</v>
      </c>
      <c r="Z825" s="3" t="n">
        <v>0.2152253486009721</v>
      </c>
      <c r="AA825" s="3" t="n">
        <v>0.2213560992793205</v>
      </c>
      <c r="AB825" s="3" t="n">
        <v>-0.0414729112514534</v>
      </c>
      <c r="AC825" s="3" t="n">
        <v>0.0166746075841623</v>
      </c>
      <c r="AD825" s="3" t="n">
        <v>0.0313591319746808</v>
      </c>
      <c r="AE825" s="3" t="n">
        <v>0.1177119228118538</v>
      </c>
      <c r="AF825" s="3" t="n">
        <v>0.0619950336464045</v>
      </c>
      <c r="AG825" s="3" t="n">
        <v>1.430592687496529</v>
      </c>
      <c r="AH825" s="3" t="n">
        <v>1.202733200138123</v>
      </c>
      <c r="AI825" s="3" t="inlineStr"/>
    </row>
    <row r="826">
      <c r="A826" s="2" t="inlineStr">
        <is>
          <t>EU</t>
        </is>
      </c>
      <c r="B826" s="2" t="inlineStr">
        <is>
          <t>Energy</t>
        </is>
      </c>
      <c r="C826" s="3" t="n">
        <v>0</v>
      </c>
      <c r="D826" s="2" t="n">
        <v>524390778.2696781</v>
      </c>
      <c r="E826" s="19">
        <f>SQRT(D826)</f>
        <v/>
      </c>
      <c r="F826" s="22">
        <f>D826/SUM($D$2:$D$2546)</f>
        <v/>
      </c>
      <c r="G826" s="22">
        <f>E826/SUM($E$2:$E$2546)</f>
        <v/>
      </c>
      <c r="H826" s="2" t="n">
        <v>0</v>
      </c>
      <c r="I826" s="2" t="n">
        <v>0</v>
      </c>
      <c r="J826" s="2" t="n">
        <v>0</v>
      </c>
      <c r="K826" s="2" t="n">
        <v>1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3" t="n">
        <v>20.0777477244011</v>
      </c>
      <c r="T826" s="3" t="n">
        <v>1.548710613619585</v>
      </c>
      <c r="U826" s="3" t="n">
        <v>-0.0001194255797305</v>
      </c>
      <c r="V826" s="3" t="n">
        <v>0.5047304624107735</v>
      </c>
      <c r="W826" s="3" t="n">
        <v>0.0533779874133606</v>
      </c>
      <c r="X826" s="3" t="n">
        <v>0.9618726623865912</v>
      </c>
      <c r="Y826" s="3" t="n">
        <v>0.0440600156428079</v>
      </c>
      <c r="Z826" s="3" t="n">
        <v>-1.372439786367966</v>
      </c>
      <c r="AA826" s="3" t="n">
        <v>-1.151011774000542</v>
      </c>
      <c r="AB826" s="3" t="n">
        <v>-1.515269302567551</v>
      </c>
      <c r="AC826" s="3" t="n">
        <v>-0.0482540903627159</v>
      </c>
      <c r="AD826" s="3" t="n">
        <v>-0.039291308798348</v>
      </c>
      <c r="AE826" s="3" t="n">
        <v>-0.271264367816092</v>
      </c>
      <c r="AF826" s="3" t="n">
        <v>0.9107132319095448</v>
      </c>
      <c r="AG826" s="3" t="inlineStr"/>
      <c r="AH826" s="3" t="n">
        <v>0.0286522028276554</v>
      </c>
      <c r="AI826" s="3" t="inlineStr"/>
    </row>
    <row r="827">
      <c r="A827" s="2" t="inlineStr">
        <is>
          <t>EVC</t>
        </is>
      </c>
      <c r="B827" s="2" t="inlineStr">
        <is>
          <t>Communication</t>
        </is>
      </c>
      <c r="C827" s="3" t="n">
        <v>-0.0465201225674794</v>
      </c>
      <c r="D827" s="2" t="n">
        <v>207987636.8899055</v>
      </c>
      <c r="E827" s="19">
        <f>SQRT(D827)</f>
        <v/>
      </c>
      <c r="F827" s="22">
        <f>D827/SUM($D$2:$D$2546)</f>
        <v/>
      </c>
      <c r="G827" s="22">
        <f>E827/SUM($E$2:$E$2546)</f>
        <v/>
      </c>
      <c r="H827" s="2" t="n">
        <v>1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3" t="n">
        <v>19.15298919786978</v>
      </c>
      <c r="T827" s="3" t="n">
        <v>0.9760968546140378</v>
      </c>
      <c r="U827" s="3" t="n">
        <v>0.0007578686981873</v>
      </c>
      <c r="V827" s="3" t="n">
        <v>0.4327612994018709</v>
      </c>
      <c r="W827" s="3" t="n">
        <v>0.0357179913452586</v>
      </c>
      <c r="X827" s="3" t="n">
        <v>0.338190921600209</v>
      </c>
      <c r="Y827" s="3" t="n">
        <v>0.0314407276253608</v>
      </c>
      <c r="Z827" s="3" t="n">
        <v>-2.953435799981003</v>
      </c>
      <c r="AA827" s="3" t="n">
        <v>-2.739935779846749</v>
      </c>
      <c r="AB827" s="3" t="n">
        <v>-2.563907011629208</v>
      </c>
      <c r="AC827" s="3" t="n">
        <v>-0.0641768914710326</v>
      </c>
      <c r="AD827" s="3" t="n">
        <v>-0.0059618928246988</v>
      </c>
      <c r="AE827" s="3" t="n">
        <v>-1.069456066945607</v>
      </c>
      <c r="AF827" s="3" t="n">
        <v>-0.2777912612324208</v>
      </c>
      <c r="AG827" s="3" t="n">
        <v>1.827501108112033</v>
      </c>
      <c r="AH827" s="3" t="n">
        <v>0.5370073541021727</v>
      </c>
      <c r="AI827" s="3" t="n">
        <v>2.912142119121421</v>
      </c>
    </row>
    <row r="828">
      <c r="A828" s="2" t="inlineStr">
        <is>
          <t>EVCM</t>
        </is>
      </c>
      <c r="B828" s="2" t="inlineStr">
        <is>
          <t>Information Technology</t>
        </is>
      </c>
      <c r="C828" s="3" t="n">
        <v>-0.0289875756510092</v>
      </c>
      <c r="D828" s="2" t="n">
        <v>1946136130.573225</v>
      </c>
      <c r="E828" s="19">
        <f>SQRT(D828)</f>
        <v/>
      </c>
      <c r="F828" s="22">
        <f>D828/SUM($D$2:$D$2546)</f>
        <v/>
      </c>
      <c r="G828" s="22">
        <f>E828/SUM($E$2:$E$2546)</f>
        <v/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1</v>
      </c>
      <c r="P828" s="2" t="n">
        <v>0</v>
      </c>
      <c r="Q828" s="2" t="n">
        <v>0</v>
      </c>
      <c r="R828" s="2" t="n">
        <v>0</v>
      </c>
      <c r="S828" s="3" t="n">
        <v>21.38911177230941</v>
      </c>
      <c r="T828" s="3" t="n">
        <v>1.263562706145662</v>
      </c>
      <c r="U828" s="3" t="n">
        <v>0.000124254039881</v>
      </c>
      <c r="V828" s="3" t="n">
        <v>0.3822846656574146</v>
      </c>
      <c r="W828" s="3" t="n">
        <v>0.0276393253100926</v>
      </c>
      <c r="X828" s="3" t="n">
        <v>0.2943010088385709</v>
      </c>
      <c r="Y828" s="3" t="n">
        <v>0.0238743594764018</v>
      </c>
      <c r="Z828" s="3" t="n">
        <v>-3.642469512691374</v>
      </c>
      <c r="AA828" s="3" t="n">
        <v>-3.624626025443445</v>
      </c>
      <c r="AB828" s="3" t="n">
        <v>-4.072329227895889</v>
      </c>
      <c r="AC828" s="3" t="n">
        <v>0.0167573066897402</v>
      </c>
      <c r="AD828" s="3" t="n">
        <v>0.0508535854430951</v>
      </c>
      <c r="AE828" s="3" t="n">
        <v>0.4704402515723271</v>
      </c>
      <c r="AF828" s="3" t="n">
        <v>0.1095365468030626</v>
      </c>
      <c r="AG828" s="3" t="n">
        <v>1.267347176708934</v>
      </c>
      <c r="AH828" s="3" t="n">
        <v>0.3705371017015444</v>
      </c>
      <c r="AI828" s="3" t="n">
        <v>1.699340571898631</v>
      </c>
    </row>
    <row r="829">
      <c r="A829" s="2" t="inlineStr">
        <is>
          <t>EVER</t>
        </is>
      </c>
      <c r="B829" s="2" t="inlineStr">
        <is>
          <t>Communication</t>
        </is>
      </c>
      <c r="C829" s="3" t="n">
        <v>-0.0316148558732891</v>
      </c>
      <c r="D829" s="2" t="n">
        <v>779674608.6411724</v>
      </c>
      <c r="E829" s="19">
        <f>SQRT(D829)</f>
        <v/>
      </c>
      <c r="F829" s="22">
        <f>D829/SUM($D$2:$D$2546)</f>
        <v/>
      </c>
      <c r="G829" s="22">
        <f>E829/SUM($E$2:$E$2546)</f>
        <v/>
      </c>
      <c r="H829" s="2" t="n">
        <v>1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3" t="n">
        <v>20.47438722220021</v>
      </c>
      <c r="T829" s="3" t="n">
        <v>1.294034205908523</v>
      </c>
      <c r="U829" s="3" t="n">
        <v>0.0010109388418057</v>
      </c>
      <c r="V829" s="3" t="n">
        <v>0.2183821277657658</v>
      </c>
      <c r="W829" s="3" t="n">
        <v>0.0345756692905483</v>
      </c>
      <c r="X829" s="3" t="n">
        <v>0.3147209127296235</v>
      </c>
      <c r="Y829" s="3" t="n">
        <v>0.0235969437594409</v>
      </c>
      <c r="Z829" s="3" t="n">
        <v>-1.139272573411256</v>
      </c>
      <c r="AA829" s="3" t="n">
        <v>-1.245855025227327</v>
      </c>
      <c r="AB829" s="3" t="n">
        <v>-1.063668226923753</v>
      </c>
      <c r="AC829" s="3" t="n">
        <v>0.0754212069346267</v>
      </c>
      <c r="AD829" s="3" t="n">
        <v>0.0801308639624471</v>
      </c>
      <c r="AE829" s="3" t="n">
        <v>0.4102564102564103</v>
      </c>
      <c r="AF829" s="3" t="n">
        <v>0.0319897588270827</v>
      </c>
      <c r="AG829" s="3" t="n">
        <v>1.002513869219643</v>
      </c>
      <c r="AH829" s="3" t="n">
        <v>0.0131472667851329</v>
      </c>
      <c r="AI829" s="3" t="n">
        <v>1.011511332201777</v>
      </c>
    </row>
    <row r="830">
      <c r="A830" s="2" t="inlineStr">
        <is>
          <t>EVGO</t>
        </is>
      </c>
      <c r="B830" s="2" t="inlineStr">
        <is>
          <t>Consumer Discretionary</t>
        </is>
      </c>
      <c r="C830" s="3" t="n">
        <v>-0.0441057414321622</v>
      </c>
      <c r="D830" s="2" t="n">
        <v>532619975.755218</v>
      </c>
      <c r="E830" s="19">
        <f>SQRT(D830)</f>
        <v/>
      </c>
      <c r="F830" s="22">
        <f>D830/SUM($D$2:$D$2546)</f>
        <v/>
      </c>
      <c r="G830" s="22">
        <f>E830/SUM($E$2:$E$2546)</f>
        <v/>
      </c>
      <c r="H830" s="2" t="n">
        <v>0</v>
      </c>
      <c r="I830" s="2" t="n">
        <v>1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3" t="n">
        <v>20.09331873675271</v>
      </c>
      <c r="T830" s="3" t="n">
        <v>0.9522327843337428</v>
      </c>
      <c r="U830" s="3" t="n">
        <v>0.0001564883278516</v>
      </c>
      <c r="V830" s="3" t="n">
        <v>-0.4320904406066962</v>
      </c>
      <c r="W830" s="3" t="n">
        <v>0.0478946719917725</v>
      </c>
      <c r="X830" s="3" t="n">
        <v>1.286280194163395</v>
      </c>
      <c r="Y830" s="3" t="n">
        <v>0.0458771577580191</v>
      </c>
      <c r="Z830" s="3" t="n">
        <v>-0.2905816097755013</v>
      </c>
      <c r="AA830" s="3" t="n">
        <v>-0.3047573609989775</v>
      </c>
      <c r="AB830" s="3" t="n">
        <v>-0.1267030081777265</v>
      </c>
      <c r="AC830" s="3" t="n">
        <v>-0.0976155652560326</v>
      </c>
      <c r="AD830" s="3" t="n">
        <v>-0.0666441395662435</v>
      </c>
      <c r="AE830" s="3" t="n">
        <v>-0.3</v>
      </c>
      <c r="AF830" s="3" t="n">
        <v>0.6552614339439524</v>
      </c>
      <c r="AG830" s="3" t="n">
        <v>1.181254936717522</v>
      </c>
      <c r="AH830" s="3" t="n">
        <v>0.2213259130499145</v>
      </c>
      <c r="AI830" s="3" t="inlineStr"/>
    </row>
    <row r="831">
      <c r="A831" s="2" t="inlineStr">
        <is>
          <t>EVH</t>
        </is>
      </c>
      <c r="B831" s="2" t="inlineStr">
        <is>
          <t>Health Care</t>
        </is>
      </c>
      <c r="C831" s="3" t="n">
        <v>-0.0168638704215316</v>
      </c>
      <c r="D831" s="2" t="n">
        <v>1001059708.120644</v>
      </c>
      <c r="E831" s="19">
        <f>SQRT(D831)</f>
        <v/>
      </c>
      <c r="F831" s="22">
        <f>D831/SUM($D$2:$D$2546)</f>
        <v/>
      </c>
      <c r="G831" s="22">
        <f>E831/SUM($E$2:$E$2546)</f>
        <v/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1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3" t="n">
        <v>20.72432498397277</v>
      </c>
      <c r="T831" s="3" t="n">
        <v>0.6291168611498523</v>
      </c>
      <c r="U831" s="3" t="n">
        <v>-0.0017628927447538</v>
      </c>
      <c r="V831" s="3" t="n">
        <v>0.895056501357077</v>
      </c>
      <c r="W831" s="3" t="n">
        <v>0.0452075428432598</v>
      </c>
      <c r="X831" s="3" t="n">
        <v>4.66317423549568</v>
      </c>
      <c r="Y831" s="3" t="n">
        <v>0.0470745344045762</v>
      </c>
      <c r="Z831" s="3" t="n">
        <v>-0.6074606491302119</v>
      </c>
      <c r="AA831" s="3" t="n">
        <v>-0.6841749801445464</v>
      </c>
      <c r="AB831" s="3" t="n">
        <v>-0.7382868843278494</v>
      </c>
      <c r="AC831" s="3" t="n">
        <v>-0.07950374923131789</v>
      </c>
      <c r="AD831" s="3" t="n">
        <v>0.0129622637838063</v>
      </c>
      <c r="AE831" s="3" t="n">
        <v>-0.3208791208791209</v>
      </c>
      <c r="AF831" s="3" t="n">
        <v>0.3276328012525287</v>
      </c>
      <c r="AG831" s="3" t="n">
        <v>1.647768554402602</v>
      </c>
      <c r="AH831" s="3" t="n">
        <v>0.346610566102736</v>
      </c>
      <c r="AI831" s="3" t="n">
        <v>1.723718059609042</v>
      </c>
    </row>
    <row r="832">
      <c r="A832" s="2" t="inlineStr">
        <is>
          <t>EVLV</t>
        </is>
      </c>
      <c r="B832" s="2" t="inlineStr">
        <is>
          <t>Information Technology</t>
        </is>
      </c>
      <c r="C832" s="3" t="n">
        <v>-0.0161510762974999</v>
      </c>
      <c r="D832" s="2" t="n">
        <v>1307885701.643206</v>
      </c>
      <c r="E832" s="19">
        <f>SQRT(D832)</f>
        <v/>
      </c>
      <c r="F832" s="22">
        <f>D832/SUM($D$2:$D$2546)</f>
        <v/>
      </c>
      <c r="G832" s="22">
        <f>E832/SUM($E$2:$E$2546)</f>
        <v/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1</v>
      </c>
      <c r="P832" s="2" t="n">
        <v>0</v>
      </c>
      <c r="Q832" s="2" t="n">
        <v>0</v>
      </c>
      <c r="R832" s="2" t="n">
        <v>0</v>
      </c>
      <c r="S832" s="3" t="n">
        <v>20.99167770209838</v>
      </c>
      <c r="T832" s="3" t="n">
        <v>1.19787332551082</v>
      </c>
      <c r="U832" s="3" t="n">
        <v>0.0020992462035826</v>
      </c>
      <c r="V832" s="3" t="n">
        <v>0.07083952357885399</v>
      </c>
      <c r="W832" s="3" t="n">
        <v>0.0440467265453937</v>
      </c>
      <c r="X832" s="3" t="n">
        <v>0.4859288074491886</v>
      </c>
      <c r="Y832" s="3" t="n">
        <v>0.039334092150145</v>
      </c>
      <c r="Z832" s="3" t="n">
        <v>-1.089256161612959</v>
      </c>
      <c r="AA832" s="3" t="n">
        <v>-0.9098488640383448</v>
      </c>
      <c r="AB832" s="3" t="n">
        <v>-1.319103172812688</v>
      </c>
      <c r="AC832" s="3" t="n">
        <v>-0.1239710777450124</v>
      </c>
      <c r="AD832" s="3" t="n">
        <v>-0.1062692250747735</v>
      </c>
      <c r="AE832" s="3" t="n">
        <v>-0.0976744186046512</v>
      </c>
      <c r="AF832" s="3" t="n">
        <v>0.4134390580329966</v>
      </c>
      <c r="AG832" s="3" t="inlineStr"/>
      <c r="AH832" s="3" t="n">
        <v>0.0508733266291517</v>
      </c>
      <c r="AI832" s="3" t="inlineStr"/>
    </row>
    <row r="833">
      <c r="A833" s="2" t="inlineStr">
        <is>
          <t>EVR</t>
        </is>
      </c>
      <c r="B833" s="2" t="inlineStr">
        <is>
          <t>Financials</t>
        </is>
      </c>
      <c r="C833" s="3" t="n">
        <v>-0.0046476727858495</v>
      </c>
      <c r="D833" s="2" t="n">
        <v>12114978221.00909</v>
      </c>
      <c r="E833" s="19">
        <f>SQRT(D833)</f>
        <v/>
      </c>
      <c r="F833" s="22">
        <f>D833/SUM($D$2:$D$2546)</f>
        <v/>
      </c>
      <c r="G833" s="22">
        <f>E833/SUM($E$2:$E$2546)</f>
        <v/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1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3" t="n">
        <v>23.21770839352522</v>
      </c>
      <c r="T833" s="3" t="n">
        <v>1.874823159253496</v>
      </c>
      <c r="U833" s="3" t="n">
        <v>0.001524972762561</v>
      </c>
      <c r="V833" s="3" t="n">
        <v>0.1366142777813548</v>
      </c>
      <c r="W833" s="3" t="n">
        <v>0.026747715939804</v>
      </c>
      <c r="X833" s="3" t="n">
        <v>0.4325642081711949</v>
      </c>
      <c r="Y833" s="3" t="n">
        <v>0.0124082925946872</v>
      </c>
      <c r="Z833" s="3" t="n">
        <v>-1.24885153867767</v>
      </c>
      <c r="AA833" s="3" t="n">
        <v>-1.196685646440843</v>
      </c>
      <c r="AB833" s="3" t="n">
        <v>-1.290700497582856</v>
      </c>
      <c r="AC833" s="3" t="n">
        <v>0.0320928352414004</v>
      </c>
      <c r="AD833" s="3" t="n">
        <v>0.0342224304853489</v>
      </c>
      <c r="AE833" s="3" t="n">
        <v>-0.1196030640668524</v>
      </c>
      <c r="AF833" s="3" t="n">
        <v>-0.0441933199611175</v>
      </c>
      <c r="AG833" s="3" t="n">
        <v>1.024044616068302</v>
      </c>
      <c r="AH833" s="3" t="n">
        <v>0.2519530937682859</v>
      </c>
      <c r="AI833" s="3" t="n">
        <v>1.176003683207871</v>
      </c>
    </row>
    <row r="834">
      <c r="A834" s="2" t="inlineStr">
        <is>
          <t>EVRG</t>
        </is>
      </c>
      <c r="B834" s="2" t="inlineStr">
        <is>
          <t>Utilities</t>
        </is>
      </c>
      <c r="C834" s="3" t="n">
        <v>-0.0062979837310078</v>
      </c>
      <c r="D834" s="2" t="n">
        <v>16559062822.125</v>
      </c>
      <c r="E834" s="19">
        <f>SQRT(D834)</f>
        <v/>
      </c>
      <c r="F834" s="22">
        <f>D834/SUM($D$2:$D$2546)</f>
        <v/>
      </c>
      <c r="G834" s="22">
        <f>E834/SUM($E$2:$E$2546)</f>
        <v/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1</v>
      </c>
      <c r="S834" s="3" t="n">
        <v>23.53019939143524</v>
      </c>
      <c r="T834" s="3" t="n">
        <v>0.2158464147922596</v>
      </c>
      <c r="U834" s="3" t="n">
        <v>0.0008486982909811001</v>
      </c>
      <c r="V834" s="3" t="n">
        <v>0.6014108471581969</v>
      </c>
      <c r="W834" s="3" t="n">
        <v>0.0110101255633907</v>
      </c>
      <c r="X834" s="3" t="n">
        <v>0.1610762665651878</v>
      </c>
      <c r="Y834" s="3" t="n">
        <v>0.0109904160786507</v>
      </c>
      <c r="Z834" s="3" t="n">
        <v>-1.498364489533616</v>
      </c>
      <c r="AA834" s="3" t="n">
        <v>-1.504366708425495</v>
      </c>
      <c r="AB834" s="3" t="n">
        <v>-1.628178925004134</v>
      </c>
      <c r="AC834" s="3" t="n">
        <v>0.0413791533591192</v>
      </c>
      <c r="AD834" s="3" t="n">
        <v>0.1110449316940286</v>
      </c>
      <c r="AE834" s="3" t="n">
        <v>-0.0068181818181817</v>
      </c>
      <c r="AF834" s="3" t="n">
        <v>0.0075592181147566</v>
      </c>
      <c r="AG834" s="3" t="n">
        <v>1.748713869448862</v>
      </c>
      <c r="AH834" s="3" t="n">
        <v>0.4500490712916232</v>
      </c>
      <c r="AI834" s="3" t="n">
        <v>2.24492910792465</v>
      </c>
    </row>
    <row r="835">
      <c r="A835" s="2" t="inlineStr">
        <is>
          <t>EVTC</t>
        </is>
      </c>
      <c r="B835" s="2" t="inlineStr">
        <is>
          <t>Financials</t>
        </is>
      </c>
      <c r="C835" s="3" t="n">
        <v>-0.0176806065330588</v>
      </c>
      <c r="D835" s="2" t="n">
        <v>2409631442.296841</v>
      </c>
      <c r="E835" s="19">
        <f>SQRT(D835)</f>
        <v/>
      </c>
      <c r="F835" s="22">
        <f>D835/SUM($D$2:$D$2546)</f>
        <v/>
      </c>
      <c r="G835" s="22">
        <f>E835/SUM($E$2:$E$2546)</f>
        <v/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1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3" t="n">
        <v>21.60273964424668</v>
      </c>
      <c r="T835" s="3" t="n">
        <v>0.7958158772453358</v>
      </c>
      <c r="U835" s="3" t="n">
        <v>-0.0004992501763997</v>
      </c>
      <c r="V835" s="3" t="n">
        <v>0.2541177000148754</v>
      </c>
      <c r="W835" s="3" t="n">
        <v>0.0222566603134479</v>
      </c>
      <c r="X835" s="3" t="n">
        <v>0.1451092376326751</v>
      </c>
      <c r="Y835" s="3" t="n">
        <v>0.0188221514136325</v>
      </c>
      <c r="Z835" s="3" t="n">
        <v>-2.094645361543605</v>
      </c>
      <c r="AA835" s="3" t="n">
        <v>-2.226872468538636</v>
      </c>
      <c r="AB835" s="3" t="n">
        <v>-2.218781607142775</v>
      </c>
      <c r="AC835" s="3" t="n">
        <v>0.06717209825487511</v>
      </c>
      <c r="AD835" s="3" t="n">
        <v>0.1141651769524474</v>
      </c>
      <c r="AE835" s="3" t="n">
        <v>-0.1710344827586206</v>
      </c>
      <c r="AF835" s="3" t="n">
        <v>0.1227434143501673</v>
      </c>
      <c r="AG835" s="3" t="n">
        <v>1.379670095576093</v>
      </c>
      <c r="AH835" s="3" t="n">
        <v>0.4836823710260051</v>
      </c>
      <c r="AI835" s="3" t="n">
        <v>2.494071824016462</v>
      </c>
    </row>
    <row r="836">
      <c r="A836" s="2" t="inlineStr">
        <is>
          <t>EW</t>
        </is>
      </c>
      <c r="B836" s="2" t="inlineStr">
        <is>
          <t>Health Care</t>
        </is>
      </c>
      <c r="C836" s="3" t="n">
        <v>0.0064160363566138</v>
      </c>
      <c r="D836" s="2" t="n">
        <v>45077704177.09351</v>
      </c>
      <c r="E836" s="19">
        <f>SQRT(D836)</f>
        <v/>
      </c>
      <c r="F836" s="22">
        <f>D836/SUM($D$2:$D$2546)</f>
        <v/>
      </c>
      <c r="G836" s="22">
        <f>E836/SUM($E$2:$E$2546)</f>
        <v/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1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3" t="n">
        <v>24.53165359707253</v>
      </c>
      <c r="T836" s="3" t="n">
        <v>0.5442611693040514</v>
      </c>
      <c r="U836" s="3" t="n">
        <v>8.055612136307406e-05</v>
      </c>
      <c r="V836" s="3" t="n">
        <v>0.2339360487076148</v>
      </c>
      <c r="W836" s="3" t="n">
        <v>0.0159305235317946</v>
      </c>
      <c r="X836" s="3" t="n">
        <v>0.1574994855718923</v>
      </c>
      <c r="Y836" s="3" t="n">
        <v>0.0123082827492501</v>
      </c>
      <c r="Z836" s="3" t="n">
        <v>-1.719713122006546</v>
      </c>
      <c r="AA836" s="3" t="n">
        <v>-1.847526873190723</v>
      </c>
      <c r="AB836" s="3" t="n">
        <v>-1.709766782347622</v>
      </c>
      <c r="AC836" s="3" t="n">
        <v>0.0292650219012342</v>
      </c>
      <c r="AD836" s="3" t="n">
        <v>0.032645850689703</v>
      </c>
      <c r="AE836" s="3" t="n">
        <v>0.3830508474576271</v>
      </c>
      <c r="AF836" s="3" t="n">
        <v>0.0231708527747443</v>
      </c>
      <c r="AG836" s="3" t="n">
        <v>1.013265981729031</v>
      </c>
      <c r="AH836" s="3" t="n">
        <v>0.0520880440665149</v>
      </c>
      <c r="AI836" s="3" t="n">
        <v>1.056707727613249</v>
      </c>
    </row>
    <row r="837">
      <c r="A837" s="2" t="inlineStr">
        <is>
          <t>EWBC</t>
        </is>
      </c>
      <c r="B837" s="2" t="inlineStr">
        <is>
          <t>Financials</t>
        </is>
      </c>
      <c r="C837" s="3" t="n">
        <v>0.0035899543189007</v>
      </c>
      <c r="D837" s="2" t="n">
        <v>13972179670.37201</v>
      </c>
      <c r="E837" s="19">
        <f>SQRT(D837)</f>
        <v/>
      </c>
      <c r="F837" s="22">
        <f>D837/SUM($D$2:$D$2546)</f>
        <v/>
      </c>
      <c r="G837" s="22">
        <f>E837/SUM($E$2:$E$2546)</f>
        <v/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1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0</v>
      </c>
      <c r="S837" s="3" t="n">
        <v>23.36033402312495</v>
      </c>
      <c r="T837" s="3" t="n">
        <v>1.344506296100882</v>
      </c>
      <c r="U837" s="3" t="n">
        <v>0.0013049572744342</v>
      </c>
      <c r="V837" s="3" t="n">
        <v>0.587006980549487</v>
      </c>
      <c r="W837" s="3" t="n">
        <v>0.0214944460249143</v>
      </c>
      <c r="X837" s="3" t="n">
        <v>0.3239642246415626</v>
      </c>
      <c r="Y837" s="3" t="n">
        <v>0.0123679256076871</v>
      </c>
      <c r="Z837" s="3" t="n">
        <v>-1.94374211157165</v>
      </c>
      <c r="AA837" s="3" t="n">
        <v>-2.046394070189033</v>
      </c>
      <c r="AB837" s="3" t="n">
        <v>-1.945731722043389</v>
      </c>
      <c r="AC837" s="3" t="n">
        <v>0.08882021483244761</v>
      </c>
      <c r="AD837" s="3" t="n">
        <v>0.1121059159668174</v>
      </c>
      <c r="AE837" s="3" t="n">
        <v>0.025</v>
      </c>
      <c r="AF837" s="3" t="n">
        <v>0.1098670971948506</v>
      </c>
      <c r="AG837" s="3" t="n">
        <v>1.253059227938332</v>
      </c>
      <c r="AH837" s="3" t="n">
        <v>0.0463519140001249</v>
      </c>
      <c r="AI837" s="3" t="n">
        <v>1.431100883504737</v>
      </c>
    </row>
    <row r="838">
      <c r="A838" s="2" t="inlineStr">
        <is>
          <t>EWCZ</t>
        </is>
      </c>
      <c r="B838" s="2" t="inlineStr">
        <is>
          <t>Consumer Discretionary</t>
        </is>
      </c>
      <c r="C838" s="3" t="n">
        <v>-0.0679973352454263</v>
      </c>
      <c r="D838" s="2" t="n">
        <v>219338372.226624</v>
      </c>
      <c r="E838" s="19">
        <f>SQRT(D838)</f>
        <v/>
      </c>
      <c r="F838" s="22">
        <f>D838/SUM($D$2:$D$2546)</f>
        <v/>
      </c>
      <c r="G838" s="22">
        <f>E838/SUM($E$2:$E$2546)</f>
        <v/>
      </c>
      <c r="H838" s="2" t="n">
        <v>0</v>
      </c>
      <c r="I838" s="2" t="n">
        <v>1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3" t="n">
        <v>19.20612617403521</v>
      </c>
      <c r="T838" s="3" t="n">
        <v>1.673535602004184</v>
      </c>
      <c r="U838" s="3" t="n">
        <v>-0.0018963697240551</v>
      </c>
      <c r="V838" s="3" t="n">
        <v>0.348871924338607</v>
      </c>
      <c r="W838" s="3" t="n">
        <v>0.0466047400616986</v>
      </c>
      <c r="X838" s="3" t="n">
        <v>0.9679377249811644</v>
      </c>
      <c r="Y838" s="3" t="n">
        <v>0.0421440167043774</v>
      </c>
      <c r="Z838" s="3" t="n">
        <v>-1.476572536174978</v>
      </c>
      <c r="AA838" s="3" t="n">
        <v>-1.224007906766342</v>
      </c>
      <c r="AB838" s="3" t="n">
        <v>-0.9955706365662934</v>
      </c>
      <c r="AC838" s="3" t="n">
        <v>0.0684239599648961</v>
      </c>
      <c r="AD838" s="3" t="n">
        <v>0.1596619854724587</v>
      </c>
      <c r="AE838" s="3" t="n">
        <v>0.595199865797546</v>
      </c>
      <c r="AF838" s="3" t="n">
        <v>0.0623261312015379</v>
      </c>
      <c r="AG838" s="3" t="n">
        <v>2.70521462434105</v>
      </c>
      <c r="AH838" s="3" t="n">
        <v>0.5323949992741241</v>
      </c>
      <c r="AI838" s="3" t="n">
        <v>5.887795507115694</v>
      </c>
    </row>
    <row r="839">
      <c r="A839" s="2" t="inlineStr">
        <is>
          <t>EWTX</t>
        </is>
      </c>
      <c r="B839" s="2" t="inlineStr">
        <is>
          <t>Health Care</t>
        </is>
      </c>
      <c r="C839" s="3" t="n">
        <v>0.0144616232600425</v>
      </c>
      <c r="D839" s="2" t="n">
        <v>1453573550.357277</v>
      </c>
      <c r="E839" s="19">
        <f>SQRT(D839)</f>
        <v/>
      </c>
      <c r="F839" s="22">
        <f>D839/SUM($D$2:$D$2546)</f>
        <v/>
      </c>
      <c r="G839" s="22">
        <f>E839/SUM($E$2:$E$2546)</f>
        <v/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1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3" t="n">
        <v>21.09729087892394</v>
      </c>
      <c r="T839" s="3" t="n">
        <v>1.102021808358585</v>
      </c>
      <c r="U839" s="3" t="n">
        <v>-0.0024631287605436</v>
      </c>
      <c r="V839" s="3" t="n">
        <v>0.4052570988617748</v>
      </c>
      <c r="W839" s="3" t="n">
        <v>0.0402055914579194</v>
      </c>
      <c r="X839" s="3" t="n">
        <v>3.125126926976883</v>
      </c>
      <c r="Y839" s="3" t="n">
        <v>0.0299342641090148</v>
      </c>
      <c r="Z839" s="3" t="n">
        <v>-2.078614762603084</v>
      </c>
      <c r="AA839" s="3" t="n">
        <v>-1.819732597369415</v>
      </c>
      <c r="AB839" s="3" t="n">
        <v>-1.467512572938926</v>
      </c>
      <c r="AC839" s="3" t="n">
        <v>-0.09938265591341609</v>
      </c>
      <c r="AD839" s="3" t="n">
        <v>-0.0978223633506886</v>
      </c>
      <c r="AE839" s="3" t="n">
        <v>0.1046511627906977</v>
      </c>
      <c r="AF839" s="3" t="inlineStr"/>
      <c r="AG839" s="3" t="n">
        <v>1.00231636025516</v>
      </c>
      <c r="AH839" s="3" t="n">
        <v>0.0071266226884536</v>
      </c>
      <c r="AI839" s="3" t="n">
        <v>1.005715779591934</v>
      </c>
    </row>
    <row r="840">
      <c r="A840" s="2" t="inlineStr">
        <is>
          <t>EXAS</t>
        </is>
      </c>
      <c r="B840" s="2" t="inlineStr">
        <is>
          <t>Health Care</t>
        </is>
      </c>
      <c r="C840" s="3" t="n">
        <v>0.0017797964586235</v>
      </c>
      <c r="D840" s="2" t="n">
        <v>8529167051.820984</v>
      </c>
      <c r="E840" s="19">
        <f>SQRT(D840)</f>
        <v/>
      </c>
      <c r="F840" s="22">
        <f>D840/SUM($D$2:$D$2546)</f>
        <v/>
      </c>
      <c r="G840" s="22">
        <f>E840/SUM($E$2:$E$2546)</f>
        <v/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1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3" t="n">
        <v>22.86675754442303</v>
      </c>
      <c r="T840" s="3" t="n">
        <v>0.7826853035456196</v>
      </c>
      <c r="U840" s="3" t="n">
        <v>-0.0001902010532548</v>
      </c>
      <c r="V840" s="3" t="n">
        <v>0.2895258100816278</v>
      </c>
      <c r="W840" s="3" t="n">
        <v>0.0298909870336494</v>
      </c>
      <c r="X840" s="3" t="n">
        <v>0.5906374516252171</v>
      </c>
      <c r="Y840" s="3" t="n">
        <v>0.0274486368706009</v>
      </c>
      <c r="Z840" s="3" t="n">
        <v>-0.923780554003662</v>
      </c>
      <c r="AA840" s="3" t="n">
        <v>-1.034424831384696</v>
      </c>
      <c r="AB840" s="3" t="n">
        <v>-1.239778910169348</v>
      </c>
      <c r="AC840" s="3" t="n">
        <v>-0.0005557400823786</v>
      </c>
      <c r="AD840" s="3" t="n">
        <v>-0.0302688408412496</v>
      </c>
      <c r="AE840" s="3" t="n">
        <v>-0.1141193595342066</v>
      </c>
      <c r="AF840" s="3" t="n">
        <v>0.1488837485053511</v>
      </c>
      <c r="AG840" s="3" t="n">
        <v>1.272488155745971</v>
      </c>
      <c r="AH840" s="3" t="n">
        <v>0.4349315594239797</v>
      </c>
      <c r="AI840" s="3" t="n">
        <v>1.941153245263856</v>
      </c>
    </row>
    <row r="841">
      <c r="A841" s="2" t="inlineStr">
        <is>
          <t>EXC</t>
        </is>
      </c>
      <c r="B841" s="2" t="inlineStr">
        <is>
          <t>Utilities</t>
        </is>
      </c>
      <c r="C841" s="3" t="n">
        <v>-0.0129062410887049</v>
      </c>
      <c r="D841" s="2" t="n">
        <v>45210207087.01296</v>
      </c>
      <c r="E841" s="19">
        <f>SQRT(D841)</f>
        <v/>
      </c>
      <c r="F841" s="22">
        <f>D841/SUM($D$2:$D$2546)</f>
        <v/>
      </c>
      <c r="G841" s="22">
        <f>E841/SUM($E$2:$E$2546)</f>
        <v/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1</v>
      </c>
      <c r="S841" s="3" t="n">
        <v>24.53458871880012</v>
      </c>
      <c r="T841" s="3" t="n">
        <v>0.0224524947446666</v>
      </c>
      <c r="U841" s="3" t="n">
        <v>0.0006134481201178999</v>
      </c>
      <c r="V841" s="3" t="n">
        <v>0.6109239877367006</v>
      </c>
      <c r="W841" s="3" t="n">
        <v>0.0117782723354866</v>
      </c>
      <c r="X841" s="3" t="n">
        <v>0.2103486747718615</v>
      </c>
      <c r="Y841" s="3" t="n">
        <v>0.0110533775096743</v>
      </c>
      <c r="Z841" s="3" t="n">
        <v>-2.075180351447576</v>
      </c>
      <c r="AA841" s="3" t="n">
        <v>-2.015574248937319</v>
      </c>
      <c r="AB841" s="3" t="n">
        <v>-1.919103358239224</v>
      </c>
      <c r="AC841" s="3" t="n">
        <v>0.0345939578863215</v>
      </c>
      <c r="AD841" s="3" t="n">
        <v>0.1143989451330273</v>
      </c>
      <c r="AE841" s="3" t="n">
        <v>0.1043630685761006</v>
      </c>
      <c r="AF841" s="3" t="n">
        <v>0.08765454745569939</v>
      </c>
      <c r="AG841" s="3" t="n">
        <v>2.015633480988634</v>
      </c>
      <c r="AH841" s="3" t="n">
        <v>0.4394540563398022</v>
      </c>
      <c r="AI841" s="3" t="n">
        <v>2.662454742939899</v>
      </c>
    </row>
    <row r="842">
      <c r="A842" s="2" t="inlineStr">
        <is>
          <t>EXE</t>
        </is>
      </c>
      <c r="B842" s="2" t="inlineStr">
        <is>
          <t>Energy</t>
        </is>
      </c>
      <c r="C842" s="3" t="n">
        <v>-5.261914626323744e-05</v>
      </c>
      <c r="D842" s="2" t="n">
        <v>22516029147.79923</v>
      </c>
      <c r="E842" s="19">
        <f>SQRT(D842)</f>
        <v/>
      </c>
      <c r="F842" s="22">
        <f>D842/SUM($D$2:$D$2546)</f>
        <v/>
      </c>
      <c r="G842" s="22">
        <f>E842/SUM($E$2:$E$2546)</f>
        <v/>
      </c>
      <c r="H842" s="2" t="n">
        <v>0</v>
      </c>
      <c r="I842" s="2" t="n">
        <v>0</v>
      </c>
      <c r="J842" s="2" t="n">
        <v>0</v>
      </c>
      <c r="K842" s="2" t="n">
        <v>1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3" t="n">
        <v>23.83749329908454</v>
      </c>
      <c r="T842" s="3" t="n">
        <v>0.5269616392598988</v>
      </c>
      <c r="U842" s="3" t="n">
        <v>0.0008671495040147</v>
      </c>
      <c r="V842" s="3" t="n">
        <v>0.7966324737927071</v>
      </c>
      <c r="W842" s="3" t="n">
        <v>0.0202945498371439</v>
      </c>
      <c r="X842" s="3" t="n">
        <v>0.4760758934475436</v>
      </c>
      <c r="Y842" s="3" t="n">
        <v>0.0202092599331281</v>
      </c>
      <c r="Z842" s="3" t="n">
        <v>-1.135833877808228</v>
      </c>
      <c r="AA842" s="3" t="n">
        <v>-1.280467131778063</v>
      </c>
      <c r="AB842" s="3" t="n">
        <v>-1.253662264032475</v>
      </c>
      <c r="AC842" s="3" t="n">
        <v>0.1719663789109305</v>
      </c>
      <c r="AD842" s="3" t="n">
        <v>0.3085801654631058</v>
      </c>
      <c r="AE842" s="3" t="n">
        <v>-1.055636896046852</v>
      </c>
      <c r="AF842" s="3" t="n">
        <v>-0.4621784205810828</v>
      </c>
      <c r="AG842" s="3" t="n">
        <v>1.227482384499428</v>
      </c>
      <c r="AH842" s="3" t="n">
        <v>0.186869778161913</v>
      </c>
      <c r="AI842" s="3" t="n">
        <v>1.285554998048726</v>
      </c>
    </row>
    <row r="843">
      <c r="A843" s="2" t="inlineStr">
        <is>
          <t>EXEL</t>
        </is>
      </c>
      <c r="B843" s="2" t="inlineStr">
        <is>
          <t>Health Care</t>
        </is>
      </c>
      <c r="C843" s="3" t="n">
        <v>-0.000519762408017</v>
      </c>
      <c r="D843" s="2" t="n">
        <v>10319637372.94735</v>
      </c>
      <c r="E843" s="19">
        <f>SQRT(D843)</f>
        <v/>
      </c>
      <c r="F843" s="22">
        <f>D843/SUM($D$2:$D$2546)</f>
        <v/>
      </c>
      <c r="G843" s="22">
        <f>E843/SUM($E$2:$E$2546)</f>
        <v/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1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3" t="n">
        <v>23.05731445810217</v>
      </c>
      <c r="T843" s="3" t="n">
        <v>0.7104077455390135</v>
      </c>
      <c r="U843" s="3" t="n">
        <v>0.0022001412686263</v>
      </c>
      <c r="V843" s="3" t="n">
        <v>0.1970549861888421</v>
      </c>
      <c r="W843" s="3" t="n">
        <v>0.033087594357273</v>
      </c>
      <c r="X843" s="3" t="n">
        <v>0.4919578013135659</v>
      </c>
      <c r="Y843" s="3" t="n">
        <v>0.0364093798988912</v>
      </c>
      <c r="Z843" s="3" t="n">
        <v>-1.203865231998757</v>
      </c>
      <c r="AA843" s="3" t="n">
        <v>-1.223943050900413</v>
      </c>
      <c r="AB843" s="3" t="n">
        <v>-1.564332561458086</v>
      </c>
      <c r="AC843" s="3" t="n">
        <v>0.0716490292515797</v>
      </c>
      <c r="AD843" s="3" t="n">
        <v>0.0744948656834864</v>
      </c>
      <c r="AE843" s="3" t="n">
        <v>0.3529411764705882</v>
      </c>
      <c r="AF843" s="3" t="n">
        <v>0.1374228116317794</v>
      </c>
      <c r="AG843" s="3" t="n">
        <v>1.017427162748126</v>
      </c>
      <c r="AH843" s="3" t="n">
        <v>0.0671533086564596</v>
      </c>
      <c r="AI843" s="3" t="n">
        <v>1.088438070434947</v>
      </c>
    </row>
    <row r="844">
      <c r="A844" s="2" t="inlineStr">
        <is>
          <t>EXLS</t>
        </is>
      </c>
      <c r="B844" s="2" t="inlineStr">
        <is>
          <t>Industrials</t>
        </is>
      </c>
      <c r="C844" s="3" t="n">
        <v>-0.008599679614626699</v>
      </c>
      <c r="D844" s="2" t="n">
        <v>6857465095.555</v>
      </c>
      <c r="E844" s="19">
        <f>SQRT(D844)</f>
        <v/>
      </c>
      <c r="F844" s="22">
        <f>D844/SUM($D$2:$D$2546)</f>
        <v/>
      </c>
      <c r="G844" s="22">
        <f>E844/SUM($E$2:$E$2546)</f>
        <v/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1</v>
      </c>
      <c r="O844" s="2" t="n">
        <v>0</v>
      </c>
      <c r="P844" s="2" t="n">
        <v>0</v>
      </c>
      <c r="Q844" s="2" t="n">
        <v>0</v>
      </c>
      <c r="R844" s="2" t="n">
        <v>0</v>
      </c>
      <c r="S844" s="3" t="n">
        <v>22.64860369079662</v>
      </c>
      <c r="T844" s="3" t="n">
        <v>0.8798482068802704</v>
      </c>
      <c r="U844" s="3" t="n">
        <v>0.0001462383044524</v>
      </c>
      <c r="V844" s="3" t="n">
        <v>0.1547146044808462</v>
      </c>
      <c r="W844" s="3" t="n">
        <v>0.0188108553838256</v>
      </c>
      <c r="X844" s="3" t="n">
        <v>0.3814169377918814</v>
      </c>
      <c r="Y844" s="3" t="n">
        <v>0.0150307966549251</v>
      </c>
      <c r="Z844" s="3" t="n">
        <v>-1.37624105742345</v>
      </c>
      <c r="AA844" s="3" t="n">
        <v>-1.230687728497546</v>
      </c>
      <c r="AB844" s="3" t="n">
        <v>-1.732338220237009</v>
      </c>
      <c r="AC844" s="3" t="n">
        <v>0.0385279394526202</v>
      </c>
      <c r="AD844" s="3" t="n">
        <v>0.046726304186032</v>
      </c>
      <c r="AE844" s="3" t="n">
        <v>0.1921487603305785</v>
      </c>
      <c r="AF844" s="3" t="n">
        <v>0.157701973405968</v>
      </c>
      <c r="AG844" s="3" t="n">
        <v>1.037208355630624</v>
      </c>
      <c r="AH844" s="3" t="n">
        <v>0.199482822096303</v>
      </c>
      <c r="AI844" s="3" t="n">
        <v>1.240496724633583</v>
      </c>
    </row>
    <row r="845">
      <c r="A845" s="2" t="inlineStr">
        <is>
          <t>EXP</t>
        </is>
      </c>
      <c r="B845" s="2" t="inlineStr">
        <is>
          <t>Materials</t>
        </is>
      </c>
      <c r="C845" s="3" t="n">
        <v>-0.0268050155228077</v>
      </c>
      <c r="D845" s="2" t="n">
        <v>7565582187.327667</v>
      </c>
      <c r="E845" s="19">
        <f>SQRT(D845)</f>
        <v/>
      </c>
      <c r="F845" s="22">
        <f>D845/SUM($D$2:$D$2546)</f>
        <v/>
      </c>
      <c r="G845" s="22">
        <f>E845/SUM($E$2:$E$2546)</f>
        <v/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1</v>
      </c>
      <c r="Q845" s="2" t="n">
        <v>0</v>
      </c>
      <c r="R845" s="2" t="n">
        <v>0</v>
      </c>
      <c r="S845" s="3" t="n">
        <v>22.74687513923324</v>
      </c>
      <c r="T845" s="3" t="n">
        <v>1.088182432542318</v>
      </c>
      <c r="U845" s="3" t="n">
        <v>-0.000704290194348</v>
      </c>
      <c r="V845" s="3" t="n">
        <v>0.1971790092372161</v>
      </c>
      <c r="W845" s="3" t="n">
        <v>0.0226843408918987</v>
      </c>
      <c r="X845" s="3" t="n">
        <v>0.4530364494718428</v>
      </c>
      <c r="Y845" s="3" t="n">
        <v>0.0201554290726704</v>
      </c>
      <c r="Z845" s="3" t="n">
        <v>-1.272908711172765</v>
      </c>
      <c r="AA845" s="3" t="n">
        <v>-1.188842453400688</v>
      </c>
      <c r="AB845" s="3" t="n">
        <v>-1.435671612805454</v>
      </c>
      <c r="AC845" s="3" t="n">
        <v>0.0652227400062515</v>
      </c>
      <c r="AD845" s="3" t="n">
        <v>0.086711634842701</v>
      </c>
      <c r="AE845" s="3" t="n">
        <v>0.1225845655256227</v>
      </c>
      <c r="AF845" s="3" t="n">
        <v>0.0613495258046408</v>
      </c>
      <c r="AG845" s="3" t="n">
        <v>1.171154442307021</v>
      </c>
      <c r="AH845" s="3" t="n">
        <v>0.3972826768441186</v>
      </c>
      <c r="AI845" s="3" t="n">
        <v>1.86801553050261</v>
      </c>
    </row>
    <row r="846">
      <c r="A846" s="2" t="inlineStr">
        <is>
          <t>EXPD</t>
        </is>
      </c>
      <c r="B846" s="2" t="inlineStr">
        <is>
          <t>Industrials</t>
        </is>
      </c>
      <c r="C846" s="3" t="n">
        <v>-0.0196602282525176</v>
      </c>
      <c r="D846" s="2" t="n">
        <v>16298179160.85985</v>
      </c>
      <c r="E846" s="19">
        <f>SQRT(D846)</f>
        <v/>
      </c>
      <c r="F846" s="22">
        <f>D846/SUM($D$2:$D$2546)</f>
        <v/>
      </c>
      <c r="G846" s="22">
        <f>E846/SUM($E$2:$E$2546)</f>
        <v/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1</v>
      </c>
      <c r="O846" s="2" t="n">
        <v>0</v>
      </c>
      <c r="P846" s="2" t="n">
        <v>0</v>
      </c>
      <c r="Q846" s="2" t="n">
        <v>0</v>
      </c>
      <c r="R846" s="2" t="n">
        <v>0</v>
      </c>
      <c r="S846" s="3" t="n">
        <v>23.51431923059662</v>
      </c>
      <c r="T846" s="3" t="n">
        <v>0.8662685602832338</v>
      </c>
      <c r="U846" s="3" t="n">
        <v>-0.0001858671633655</v>
      </c>
      <c r="V846" s="3" t="n">
        <v>0.1346993414621525</v>
      </c>
      <c r="W846" s="3" t="n">
        <v>0.0179464074388183</v>
      </c>
      <c r="X846" s="3" t="n">
        <v>0.0972485704596141</v>
      </c>
      <c r="Y846" s="3" t="n">
        <v>0.0142118252072825</v>
      </c>
      <c r="Z846" s="3" t="n">
        <v>-1.549095914594627</v>
      </c>
      <c r="AA846" s="3" t="n">
        <v>-1.605935380134961</v>
      </c>
      <c r="AB846" s="3" t="n">
        <v>-1.637537499240074</v>
      </c>
      <c r="AC846" s="3" t="n">
        <v>0.0450538672297464</v>
      </c>
      <c r="AD846" s="3" t="n">
        <v>0.0484522836696034</v>
      </c>
      <c r="AE846" s="3" t="n">
        <v>-0.1620363636363636</v>
      </c>
      <c r="AF846" s="3" t="n">
        <v>-0.1909709439457496</v>
      </c>
      <c r="AG846" s="3" t="n">
        <v>1.029016983758267</v>
      </c>
      <c r="AH846" s="3" t="n">
        <v>0.1225430540725012</v>
      </c>
      <c r="AI846" s="3" t="n">
        <v>1.215420383227489</v>
      </c>
    </row>
    <row r="847">
      <c r="A847" s="2" t="inlineStr">
        <is>
          <t>EXPE</t>
        </is>
      </c>
      <c r="B847" s="2" t="inlineStr">
        <is>
          <t>Consumer Discretionary</t>
        </is>
      </c>
      <c r="C847" s="3" t="n">
        <v>-0.0118980817898168</v>
      </c>
      <c r="D847" s="2" t="n">
        <v>24447400773.48482</v>
      </c>
      <c r="E847" s="19">
        <f>SQRT(D847)</f>
        <v/>
      </c>
      <c r="F847" s="22">
        <f>D847/SUM($D$2:$D$2546)</f>
        <v/>
      </c>
      <c r="G847" s="22">
        <f>E847/SUM($E$2:$E$2546)</f>
        <v/>
      </c>
      <c r="H847" s="2" t="n">
        <v>0</v>
      </c>
      <c r="I847" s="2" t="n">
        <v>1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3" t="n">
        <v>23.91978973938328</v>
      </c>
      <c r="T847" s="3" t="n">
        <v>1.5265834909893</v>
      </c>
      <c r="U847" s="3" t="n">
        <v>0.0009021779808922</v>
      </c>
      <c r="V847" s="3" t="n">
        <v>0.0341958643270866</v>
      </c>
      <c r="W847" s="3" t="n">
        <v>0.0267805431507921</v>
      </c>
      <c r="X847" s="3" t="n">
        <v>0.3298810380586801</v>
      </c>
      <c r="Y847" s="3" t="n">
        <v>0.0176698130213368</v>
      </c>
      <c r="Z847" s="3" t="n">
        <v>-1.028943655187946</v>
      </c>
      <c r="AA847" s="3" t="n">
        <v>-1.111463290345014</v>
      </c>
      <c r="AB847" s="3" t="n">
        <v>-1.094481732988427</v>
      </c>
      <c r="AC847" s="3" t="n">
        <v>0.0539934699901368</v>
      </c>
      <c r="AD847" s="3" t="n">
        <v>0.090479966377411</v>
      </c>
      <c r="AE847" s="3" t="n">
        <v>0.7782356048600105</v>
      </c>
      <c r="AF847" s="3" t="n">
        <v>0.140621861309969</v>
      </c>
      <c r="AG847" s="3" t="n">
        <v>1.182677906799963</v>
      </c>
      <c r="AH847" s="3" t="n">
        <v>0.2402876631079478</v>
      </c>
      <c r="AI847" s="3" t="n">
        <v>6.342105263157895</v>
      </c>
    </row>
    <row r="848">
      <c r="A848" s="2" t="inlineStr">
        <is>
          <t>EXPI</t>
        </is>
      </c>
      <c r="B848" s="2" t="inlineStr">
        <is>
          <t>Real Estate</t>
        </is>
      </c>
      <c r="C848" s="3" t="n">
        <v>-0.0076481567791923</v>
      </c>
      <c r="D848" s="2" t="n">
        <v>1652091368.617329</v>
      </c>
      <c r="E848" s="19">
        <f>SQRT(D848)</f>
        <v/>
      </c>
      <c r="F848" s="22">
        <f>D848/SUM($D$2:$D$2546)</f>
        <v/>
      </c>
      <c r="G848" s="22">
        <f>E848/SUM($E$2:$E$2546)</f>
        <v/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1</v>
      </c>
      <c r="R848" s="2" t="n">
        <v>0</v>
      </c>
      <c r="S848" s="3" t="n">
        <v>21.22530781839551</v>
      </c>
      <c r="T848" s="3" t="n">
        <v>1.228089393594545</v>
      </c>
      <c r="U848" s="3" t="n">
        <v>-0.000378424139495</v>
      </c>
      <c r="V848" s="3" t="n">
        <v>0.1321754983701387</v>
      </c>
      <c r="W848" s="3" t="n">
        <v>0.0359256395642566</v>
      </c>
      <c r="X848" s="3" t="n">
        <v>0.6449451833959884</v>
      </c>
      <c r="Y848" s="3" t="n">
        <v>0.0351473159468978</v>
      </c>
      <c r="Z848" s="3" t="n">
        <v>-1.899477742370572</v>
      </c>
      <c r="AA848" s="3" t="n">
        <v>-1.918945709608166</v>
      </c>
      <c r="AB848" s="3" t="n">
        <v>-1.944479350605866</v>
      </c>
      <c r="AC848" s="3" t="n">
        <v>-0.0055469087086082</v>
      </c>
      <c r="AD848" s="3" t="n">
        <v>-4.600229832542861e-05</v>
      </c>
      <c r="AE848" s="3" t="n">
        <v>-1.051162790697675</v>
      </c>
      <c r="AF848" s="3" t="n">
        <v>0.0482178847888069</v>
      </c>
      <c r="AG848" s="3" t="inlineStr"/>
      <c r="AH848" s="3" t="inlineStr"/>
      <c r="AI848" s="3" t="inlineStr"/>
    </row>
    <row r="849">
      <c r="A849" s="2" t="inlineStr">
        <is>
          <t>EXPO</t>
        </is>
      </c>
      <c r="B849" s="2" t="inlineStr">
        <is>
          <t>Industrials</t>
        </is>
      </c>
      <c r="C849" s="3" t="n">
        <v>-0.0276322925743108</v>
      </c>
      <c r="D849" s="2" t="n">
        <v>3594825046.380203</v>
      </c>
      <c r="E849" s="19">
        <f>SQRT(D849)</f>
        <v/>
      </c>
      <c r="F849" s="22">
        <f>D849/SUM($D$2:$D$2546)</f>
        <v/>
      </c>
      <c r="G849" s="22">
        <f>E849/SUM($E$2:$E$2546)</f>
        <v/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1</v>
      </c>
      <c r="O849" s="2" t="n">
        <v>0</v>
      </c>
      <c r="P849" s="2" t="n">
        <v>0</v>
      </c>
      <c r="Q849" s="2" t="n">
        <v>0</v>
      </c>
      <c r="R849" s="2" t="n">
        <v>0</v>
      </c>
      <c r="S849" s="3" t="n">
        <v>22.00276116111606</v>
      </c>
      <c r="T849" s="3" t="n">
        <v>0.6286594301821058</v>
      </c>
      <c r="U849" s="3" t="n">
        <v>-0.0010249678453639</v>
      </c>
      <c r="V849" s="3" t="n">
        <v>0.1189977243623434</v>
      </c>
      <c r="W849" s="3" t="n">
        <v>0.0159145300322394</v>
      </c>
      <c r="X849" s="3" t="n">
        <v>0.5713089270165161</v>
      </c>
      <c r="Y849" s="3" t="n">
        <v>0.0143382290032035</v>
      </c>
      <c r="Z849" s="3" t="n">
        <v>-2.038917102454945</v>
      </c>
      <c r="AA849" s="3" t="n">
        <v>-2.03292933641879</v>
      </c>
      <c r="AB849" s="3" t="n">
        <v>-2.17327306435479</v>
      </c>
      <c r="AC849" s="3" t="n">
        <v>0.0295458050474389</v>
      </c>
      <c r="AD849" s="3" t="n">
        <v>0.0323498358055282</v>
      </c>
      <c r="AE849" s="3" t="n">
        <v>0.0305381727158948</v>
      </c>
      <c r="AF849" s="3" t="n">
        <v>0.0578758286173115</v>
      </c>
      <c r="AG849" s="3" t="n">
        <v>1.020716446291312</v>
      </c>
      <c r="AH849" s="3" t="n">
        <v>0.1057674835073673</v>
      </c>
      <c r="AI849" s="3" t="n">
        <v>1.174091113105925</v>
      </c>
    </row>
    <row r="850">
      <c r="A850" s="2" t="inlineStr">
        <is>
          <t>EXR</t>
        </is>
      </c>
      <c r="B850" s="2" t="inlineStr">
        <is>
          <t>Real Estate</t>
        </is>
      </c>
      <c r="C850" s="3" t="n">
        <v>-0.0114978071054989</v>
      </c>
      <c r="D850" s="2" t="n">
        <v>28662300415.12421</v>
      </c>
      <c r="E850" s="19">
        <f>SQRT(D850)</f>
        <v/>
      </c>
      <c r="F850" s="22">
        <f>D850/SUM($D$2:$D$2546)</f>
        <v/>
      </c>
      <c r="G850" s="22">
        <f>E850/SUM($E$2:$E$2546)</f>
        <v/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1</v>
      </c>
      <c r="R850" s="2" t="n">
        <v>0</v>
      </c>
      <c r="S850" s="3" t="n">
        <v>24.07884852183098</v>
      </c>
      <c r="T850" s="3" t="n">
        <v>0.5658559573338183</v>
      </c>
      <c r="U850" s="3" t="n">
        <v>3.935415537843155e-05</v>
      </c>
      <c r="V850" s="3" t="n">
        <v>0.4811491680801378</v>
      </c>
      <c r="W850" s="3" t="n">
        <v>0.0192886100173041</v>
      </c>
      <c r="X850" s="3" t="n">
        <v>0.2754898396703707</v>
      </c>
      <c r="Y850" s="3" t="n">
        <v>0.0189443225313667</v>
      </c>
      <c r="Z850" s="3" t="n">
        <v>-2.036281299881298</v>
      </c>
      <c r="AA850" s="3" t="n">
        <v>-2.18894637986123</v>
      </c>
      <c r="AB850" s="3" t="n">
        <v>-2.22093182803685</v>
      </c>
      <c r="AC850" s="3" t="n">
        <v>0.0348514943159586</v>
      </c>
      <c r="AD850" s="3" t="n">
        <v>0.059590052970722</v>
      </c>
      <c r="AE850" s="3" t="n">
        <v>-0.1530402245088868</v>
      </c>
      <c r="AF850" s="3" t="n">
        <v>0.2435836499554979</v>
      </c>
      <c r="AG850" s="3" t="n">
        <v>1.425610674067284</v>
      </c>
      <c r="AH850" s="3" t="n">
        <v>0.4647174778026336</v>
      </c>
      <c r="AI850" s="3" t="n">
        <v>1.884571152363286</v>
      </c>
    </row>
    <row r="851">
      <c r="A851" s="2" t="inlineStr">
        <is>
          <t>EXTR</t>
        </is>
      </c>
      <c r="B851" s="2" t="inlineStr">
        <is>
          <t>Information Technology</t>
        </is>
      </c>
      <c r="C851" s="3" t="n">
        <v>-0.042622933169577</v>
      </c>
      <c r="D851" s="2" t="n">
        <v>2767295301.351624</v>
      </c>
      <c r="E851" s="19">
        <f>SQRT(D851)</f>
        <v/>
      </c>
      <c r="F851" s="22">
        <f>D851/SUM($D$2:$D$2546)</f>
        <v/>
      </c>
      <c r="G851" s="22">
        <f>E851/SUM($E$2:$E$2546)</f>
        <v/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1</v>
      </c>
      <c r="P851" s="2" t="n">
        <v>0</v>
      </c>
      <c r="Q851" s="2" t="n">
        <v>0</v>
      </c>
      <c r="R851" s="2" t="n">
        <v>0</v>
      </c>
      <c r="S851" s="3" t="n">
        <v>21.74113625462691</v>
      </c>
      <c r="T851" s="3" t="n">
        <v>1.617917928653979</v>
      </c>
      <c r="U851" s="3" t="n">
        <v>0.0009259876133841</v>
      </c>
      <c r="V851" s="3" t="n">
        <v>0.0236996752634122</v>
      </c>
      <c r="W851" s="3" t="n">
        <v>0.029681733570061</v>
      </c>
      <c r="X851" s="3" t="n">
        <v>0.3114737973054911</v>
      </c>
      <c r="Y851" s="3" t="n">
        <v>0.0215256214030659</v>
      </c>
      <c r="Z851" s="3" t="n">
        <v>-1.595537310327481</v>
      </c>
      <c r="AA851" s="3" t="n">
        <v>-1.664808801969602</v>
      </c>
      <c r="AB851" s="3" t="n">
        <v>-1.673294009783856</v>
      </c>
      <c r="AC851" s="3" t="n">
        <v>-0.0112788830251528</v>
      </c>
      <c r="AD851" s="3" t="n">
        <v>-0.0105344738545833</v>
      </c>
      <c r="AE851" s="3" t="n">
        <v>-0.593939393939394</v>
      </c>
      <c r="AF851" s="3" t="n">
        <v>-0.009569579104856899</v>
      </c>
      <c r="AG851" s="3" t="n">
        <v>1.059163906331223</v>
      </c>
      <c r="AH851" s="3" t="n">
        <v>0.1937552136716561</v>
      </c>
      <c r="AI851" s="3" t="n">
        <v>3.496401561356429</v>
      </c>
    </row>
    <row r="852">
      <c r="A852" s="2" t="inlineStr">
        <is>
          <t>EYE</t>
        </is>
      </c>
      <c r="B852" s="2" t="inlineStr">
        <is>
          <t>Consumer Discretionary</t>
        </is>
      </c>
      <c r="C852" s="3" t="n">
        <v>-0.0116959769483455</v>
      </c>
      <c r="D852" s="2" t="n">
        <v>1841567882.302449</v>
      </c>
      <c r="E852" s="19">
        <f>SQRT(D852)</f>
        <v/>
      </c>
      <c r="F852" s="22">
        <f>D852/SUM($D$2:$D$2546)</f>
        <v/>
      </c>
      <c r="G852" s="22">
        <f>E852/SUM($E$2:$E$2546)</f>
        <v/>
      </c>
      <c r="H852" s="2" t="n">
        <v>0</v>
      </c>
      <c r="I852" s="2" t="n">
        <v>1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3" t="n">
        <v>21.33388315567471</v>
      </c>
      <c r="T852" s="3" t="n">
        <v>1.146377862313818</v>
      </c>
      <c r="U852" s="3" t="n">
        <v>0.0033382483730235</v>
      </c>
      <c r="V852" s="3" t="n">
        <v>0.4618787111646127</v>
      </c>
      <c r="W852" s="3" t="n">
        <v>0.0298379212617593</v>
      </c>
      <c r="X852" s="3" t="n">
        <v>0.700136985941471</v>
      </c>
      <c r="Y852" s="3" t="n">
        <v>0.0270174708934262</v>
      </c>
      <c r="Z852" s="3" t="n">
        <v>-0.5513544494424714</v>
      </c>
      <c r="AA852" s="3" t="n">
        <v>-0.4614463183745176</v>
      </c>
      <c r="AB852" s="3" t="n">
        <v>-0.6770487461985636</v>
      </c>
      <c r="AC852" s="3" t="n">
        <v>0.0189512427618827</v>
      </c>
      <c r="AD852" s="3" t="n">
        <v>0.0679008366738356</v>
      </c>
      <c r="AE852" s="3" t="n">
        <v>-0.8678787878787879</v>
      </c>
      <c r="AF852" s="3" t="n">
        <v>-0.0359763857374103</v>
      </c>
      <c r="AG852" s="3" t="n">
        <v>1.138805635380873</v>
      </c>
      <c r="AH852" s="3" t="n">
        <v>0.3654539431971517</v>
      </c>
      <c r="AI852" s="3" t="n">
        <v>1.300523994775336</v>
      </c>
    </row>
    <row r="853">
      <c r="A853" s="2" t="inlineStr">
        <is>
          <t>EYPT</t>
        </is>
      </c>
      <c r="B853" s="2" t="inlineStr">
        <is>
          <t>Health Care</t>
        </is>
      </c>
      <c r="C853" s="3" t="n">
        <v>-0.0146388563781612</v>
      </c>
      <c r="D853" s="2" t="n">
        <v>911487311.1484908</v>
      </c>
      <c r="E853" s="19">
        <f>SQRT(D853)</f>
        <v/>
      </c>
      <c r="F853" s="22">
        <f>D853/SUM($D$2:$D$2546)</f>
        <v/>
      </c>
      <c r="G853" s="22">
        <f>E853/SUM($E$2:$E$2546)</f>
        <v/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1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3" t="n">
        <v>20.63058823113968</v>
      </c>
      <c r="T853" s="3" t="n">
        <v>1.1875011205272</v>
      </c>
      <c r="U853" s="3" t="n">
        <v>-7.272122600807933e-05</v>
      </c>
      <c r="V853" s="3" t="n">
        <v>0.2698984363150641</v>
      </c>
      <c r="W853" s="3" t="n">
        <v>0.0485400923504565</v>
      </c>
      <c r="X853" s="3" t="n">
        <v>0.5927667958430283</v>
      </c>
      <c r="Y853" s="3" t="n">
        <v>0.0436702750106776</v>
      </c>
      <c r="Z853" s="3" t="n">
        <v>-1.854907679752889</v>
      </c>
      <c r="AA853" s="3" t="n">
        <v>-1.604157822833181</v>
      </c>
      <c r="AB853" s="3" t="n">
        <v>-1.587931516173972</v>
      </c>
      <c r="AC853" s="3" t="n">
        <v>-0.2607869545660362</v>
      </c>
      <c r="AD853" s="3" t="n">
        <v>-0.258425978199521</v>
      </c>
      <c r="AE853" s="3" t="n">
        <v>0.0022446689113356</v>
      </c>
      <c r="AF853" s="3" t="n">
        <v>0.0563513368409749</v>
      </c>
      <c r="AG853" s="3" t="n">
        <v>1.023933410518368</v>
      </c>
      <c r="AH853" s="3" t="n">
        <v>0.0724397055258727</v>
      </c>
      <c r="AI853" s="3" t="n">
        <v>1.088675617558707</v>
      </c>
    </row>
    <row r="854">
      <c r="A854" s="2" t="inlineStr">
        <is>
          <t>F</t>
        </is>
      </c>
      <c r="B854" s="2" t="inlineStr">
        <is>
          <t>Consumer Discretionary</t>
        </is>
      </c>
      <c r="C854" s="3" t="n">
        <v>0</v>
      </c>
      <c r="D854" s="2" t="n">
        <v>44260238133.80611</v>
      </c>
      <c r="E854" s="19">
        <f>SQRT(D854)</f>
        <v/>
      </c>
      <c r="F854" s="22">
        <f>D854/SUM($D$2:$D$2546)</f>
        <v/>
      </c>
      <c r="G854" s="22">
        <f>E854/SUM($E$2:$E$2546)</f>
        <v/>
      </c>
      <c r="H854" s="2" t="n">
        <v>0</v>
      </c>
      <c r="I854" s="2" t="n">
        <v>1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3" t="n">
        <v>24.51335255189388</v>
      </c>
      <c r="T854" s="3" t="n">
        <v>0.8571576547658555</v>
      </c>
      <c r="U854" s="3" t="n">
        <v>0.0006842386681159001</v>
      </c>
      <c r="V854" s="3" t="n">
        <v>1.018001752809941</v>
      </c>
      <c r="W854" s="3" t="n">
        <v>0.0193551765527191</v>
      </c>
      <c r="X854" s="3" t="n">
        <v>0.2423259823752882</v>
      </c>
      <c r="Y854" s="3" t="n">
        <v>0.0143603455549667</v>
      </c>
      <c r="Z854" s="3" t="n">
        <v>-0.9870235316208722</v>
      </c>
      <c r="AA854" s="3" t="n">
        <v>-0.7858999124460213</v>
      </c>
      <c r="AB854" s="3" t="n">
        <v>-0.8226436395351118</v>
      </c>
      <c r="AC854" s="3" t="n">
        <v>-0.0032534845285889</v>
      </c>
      <c r="AD854" s="3" t="n">
        <v>0.1263436491935368</v>
      </c>
      <c r="AE854" s="3" t="n">
        <v>-0.3947019867549669</v>
      </c>
      <c r="AF854" s="3" t="n">
        <v>0.1001169954589898</v>
      </c>
      <c r="AG854" s="3" t="n">
        <v>3.278681820353032</v>
      </c>
      <c r="AH854" s="3" t="n">
        <v>0.5474045605944146</v>
      </c>
      <c r="AI854" s="3" t="n">
        <v>3.238386932108218</v>
      </c>
    </row>
    <row r="855">
      <c r="A855" s="2" t="inlineStr">
        <is>
          <t>FA</t>
        </is>
      </c>
      <c r="B855" s="2" t="inlineStr">
        <is>
          <t>Industrials</t>
        </is>
      </c>
      <c r="C855" s="3" t="n">
        <v>-0.024663615558162</v>
      </c>
      <c r="D855" s="2" t="n">
        <v>3001741836.068249</v>
      </c>
      <c r="E855" s="19">
        <f>SQRT(D855)</f>
        <v/>
      </c>
      <c r="F855" s="22">
        <f>D855/SUM($D$2:$D$2546)</f>
        <v/>
      </c>
      <c r="G855" s="22">
        <f>E855/SUM($E$2:$E$2546)</f>
        <v/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1</v>
      </c>
      <c r="O855" s="2" t="n">
        <v>0</v>
      </c>
      <c r="P855" s="2" t="n">
        <v>0</v>
      </c>
      <c r="Q855" s="2" t="n">
        <v>0</v>
      </c>
      <c r="R855" s="2" t="n">
        <v>0</v>
      </c>
      <c r="S855" s="3" t="n">
        <v>21.82245856914733</v>
      </c>
      <c r="T855" s="3" t="n">
        <v>1.314951999594575</v>
      </c>
      <c r="U855" s="3" t="n">
        <v>-0.0001844966649434</v>
      </c>
      <c r="V855" s="3" t="n">
        <v>0.4328030426832688</v>
      </c>
      <c r="W855" s="3" t="n">
        <v>0.032903290382139</v>
      </c>
      <c r="X855" s="3" t="n">
        <v>0.4298549134844757</v>
      </c>
      <c r="Y855" s="3" t="n">
        <v>0.029992344102183</v>
      </c>
      <c r="Z855" s="3" t="n">
        <v>-2.145407100096786</v>
      </c>
      <c r="AA855" s="3" t="n">
        <v>-2.077863895092306</v>
      </c>
      <c r="AB855" s="3" t="n">
        <v>-2.161188229374581</v>
      </c>
      <c r="AC855" s="3" t="n">
        <v>0.0004104283670222</v>
      </c>
      <c r="AD855" s="3" t="n">
        <v>0.0829038650192374</v>
      </c>
      <c r="AE855" s="3" t="n">
        <v>-0.7064935064935064</v>
      </c>
      <c r="AF855" s="3" t="n">
        <v>0.0505317383936097</v>
      </c>
      <c r="AG855" s="3" t="n">
        <v>1.701021311931422</v>
      </c>
      <c r="AH855" s="3" t="n">
        <v>0.5521056454671044</v>
      </c>
      <c r="AI855" s="3" t="n">
        <v>2.619723622055123</v>
      </c>
    </row>
    <row r="856">
      <c r="A856" s="2" t="inlineStr">
        <is>
          <t>FAF</t>
        </is>
      </c>
      <c r="B856" s="2" t="inlineStr">
        <is>
          <t>Financials</t>
        </is>
      </c>
      <c r="C856" s="3" t="n">
        <v>-0.0036380512994405</v>
      </c>
      <c r="D856" s="2" t="n">
        <v>6621847172.546387</v>
      </c>
      <c r="E856" s="19">
        <f>SQRT(D856)</f>
        <v/>
      </c>
      <c r="F856" s="22">
        <f>D856/SUM($D$2:$D$2546)</f>
        <v/>
      </c>
      <c r="G856" s="22">
        <f>E856/SUM($E$2:$E$2546)</f>
        <v/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1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3" t="n">
        <v>22.61364019705951</v>
      </c>
      <c r="T856" s="3" t="n">
        <v>0.7043960693825837</v>
      </c>
      <c r="U856" s="3" t="n">
        <v>-0.0005323982578958</v>
      </c>
      <c r="V856" s="3" t="n">
        <v>0.7741344471453204</v>
      </c>
      <c r="W856" s="3" t="n">
        <v>0.0183102327432844</v>
      </c>
      <c r="X856" s="3" t="n">
        <v>0.1792036462028917</v>
      </c>
      <c r="Y856" s="3" t="n">
        <v>0.0170423717630634</v>
      </c>
      <c r="Z856" s="3" t="n">
        <v>-1.645767030105463</v>
      </c>
      <c r="AA856" s="3" t="n">
        <v>-1.38025961376162</v>
      </c>
      <c r="AB856" s="3" t="n">
        <v>-1.792533075548162</v>
      </c>
      <c r="AC856" s="3" t="n">
        <v>0.08825332037605341</v>
      </c>
      <c r="AD856" s="3" t="n">
        <v>0.1202685563783178</v>
      </c>
      <c r="AE856" s="3" t="n">
        <v>-0.7100117785630153</v>
      </c>
      <c r="AF856" s="3" t="n">
        <v>-0.1503887385098299</v>
      </c>
      <c r="AG856" s="3" t="n">
        <v>1.233530004499536</v>
      </c>
      <c r="AH856" s="3" t="n">
        <v>0.0679923066996847</v>
      </c>
      <c r="AI856" s="3" t="n">
        <v>1.301665951386992</v>
      </c>
    </row>
    <row r="857">
      <c r="A857" s="2" t="inlineStr">
        <is>
          <t>FANG</t>
        </is>
      </c>
      <c r="B857" s="2" t="inlineStr">
        <is>
          <t>Energy</t>
        </is>
      </c>
      <c r="C857" s="3" t="n">
        <v>0.0127973274165019</v>
      </c>
      <c r="D857" s="2" t="n">
        <v>39548898432.86032</v>
      </c>
      <c r="E857" s="19">
        <f>SQRT(D857)</f>
        <v/>
      </c>
      <c r="F857" s="22">
        <f>D857/SUM($D$2:$D$2546)</f>
        <v/>
      </c>
      <c r="G857" s="22">
        <f>E857/SUM($E$2:$E$2546)</f>
        <v/>
      </c>
      <c r="H857" s="2" t="n">
        <v>0</v>
      </c>
      <c r="I857" s="2" t="n">
        <v>0</v>
      </c>
      <c r="J857" s="2" t="n">
        <v>0</v>
      </c>
      <c r="K857" s="2" t="n">
        <v>1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  <c r="S857" s="3" t="n">
        <v>24.40080367825285</v>
      </c>
      <c r="T857" s="3" t="n">
        <v>1.295640087275824</v>
      </c>
      <c r="U857" s="3" t="n">
        <v>-0.0008062532063922</v>
      </c>
      <c r="V857" s="3" t="n">
        <v>0.9831120850560688</v>
      </c>
      <c r="W857" s="3" t="n">
        <v>0.0250634299163248</v>
      </c>
      <c r="X857" s="3" t="n">
        <v>0.4775412220077666</v>
      </c>
      <c r="Y857" s="3" t="n">
        <v>0.0200866395009119</v>
      </c>
      <c r="Z857" s="3" t="n">
        <v>-1.867509394289417</v>
      </c>
      <c r="AA857" s="3" t="n">
        <v>-1.790635643023202</v>
      </c>
      <c r="AB857" s="3" t="n">
        <v>-1.756713040916669</v>
      </c>
      <c r="AC857" s="3" t="n">
        <v>0.0706972914744159</v>
      </c>
      <c r="AD857" s="3" t="n">
        <v>0.1978310473876361</v>
      </c>
      <c r="AE857" s="3" t="n">
        <v>0.0130030073034512</v>
      </c>
      <c r="AF857" s="3" t="n">
        <v>0.1300742817098808</v>
      </c>
      <c r="AG857" s="3" t="n">
        <v>1.382286248140807</v>
      </c>
      <c r="AH857" s="3" t="n">
        <v>0.2103529280938547</v>
      </c>
      <c r="AI857" s="3" t="n">
        <v>1.388853167356807</v>
      </c>
    </row>
    <row r="858">
      <c r="A858" s="2" t="inlineStr">
        <is>
          <t>FAST</t>
        </is>
      </c>
      <c r="B858" s="2" t="inlineStr">
        <is>
          <t>Industrials</t>
        </is>
      </c>
      <c r="C858" s="3" t="n">
        <v>-0.0106232020628315</v>
      </c>
      <c r="D858" s="2" t="n">
        <v>55900424782.41814</v>
      </c>
      <c r="E858" s="19">
        <f>SQRT(D858)</f>
        <v/>
      </c>
      <c r="F858" s="22">
        <f>D858/SUM($D$2:$D$2546)</f>
        <v/>
      </c>
      <c r="G858" s="22">
        <f>E858/SUM($E$2:$E$2546)</f>
        <v/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1</v>
      </c>
      <c r="O858" s="2" t="n">
        <v>0</v>
      </c>
      <c r="P858" s="2" t="n">
        <v>0</v>
      </c>
      <c r="Q858" s="2" t="n">
        <v>0</v>
      </c>
      <c r="R858" s="2" t="n">
        <v>0</v>
      </c>
      <c r="S858" s="3" t="n">
        <v>24.7468378160485</v>
      </c>
      <c r="T858" s="3" t="n">
        <v>0.6748474469535883</v>
      </c>
      <c r="U858" s="3" t="n">
        <v>0.0012146697431311</v>
      </c>
      <c r="V858" s="3" t="n">
        <v>0.0681103947746298</v>
      </c>
      <c r="W858" s="3" t="n">
        <v>0.0149133069139182</v>
      </c>
      <c r="X858" s="3" t="n">
        <v>0.2595868624452116</v>
      </c>
      <c r="Y858" s="3" t="n">
        <v>0.0111353071163371</v>
      </c>
      <c r="Z858" s="3" t="n">
        <v>-2.167362416545981</v>
      </c>
      <c r="AA858" s="3" t="n">
        <v>-2.226430441224318</v>
      </c>
      <c r="AB858" s="3" t="n">
        <v>-2.203193614025566</v>
      </c>
      <c r="AC858" s="3" t="n">
        <v>0.0236348830110419</v>
      </c>
      <c r="AD858" s="3" t="n">
        <v>0.0268620499011357</v>
      </c>
      <c r="AE858" s="3" t="n">
        <v>0.0279187817258883</v>
      </c>
      <c r="AF858" s="3" t="n">
        <v>0.0387732989535186</v>
      </c>
      <c r="AG858" s="3" t="n">
        <v>1.001788895171892</v>
      </c>
      <c r="AH858" s="3" t="n">
        <v>0.1086878513615884</v>
      </c>
      <c r="AI858" s="3" t="n">
        <v>1.026264642538215</v>
      </c>
    </row>
    <row r="859">
      <c r="A859" s="2" t="inlineStr">
        <is>
          <t>FATE</t>
        </is>
      </c>
      <c r="B859" s="2" t="inlineStr">
        <is>
          <t>Health Care</t>
        </is>
      </c>
      <c r="C859" s="3" t="n">
        <v>-0.0545589310099952</v>
      </c>
      <c r="D859" s="2" t="n">
        <v>130348086.0199574</v>
      </c>
      <c r="E859" s="19">
        <f>SQRT(D859)</f>
        <v/>
      </c>
      <c r="F859" s="22">
        <f>D859/SUM($D$2:$D$2546)</f>
        <v/>
      </c>
      <c r="G859" s="22">
        <f>E859/SUM($E$2:$E$2546)</f>
        <v/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1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3" t="n">
        <v>18.68571901484479</v>
      </c>
      <c r="T859" s="3" t="n">
        <v>0.9091167113059831</v>
      </c>
      <c r="U859" s="3" t="n">
        <v>-0.0041400214841688</v>
      </c>
      <c r="V859" s="3" t="n">
        <v>2.005123419763777</v>
      </c>
      <c r="W859" s="3" t="n">
        <v>0.0656065329993587</v>
      </c>
      <c r="X859" s="3" t="n">
        <v>4.774147296017403</v>
      </c>
      <c r="Y859" s="3" t="n">
        <v>0.0597378678305579</v>
      </c>
      <c r="Z859" s="3" t="n">
        <v>-1.300492091347062</v>
      </c>
      <c r="AA859" s="3" t="n">
        <v>-1.160280685301482</v>
      </c>
      <c r="AB859" s="3" t="n">
        <v>-0.9451045335378276</v>
      </c>
      <c r="AC859" s="3" t="n">
        <v>-1.045508255327465</v>
      </c>
      <c r="AD859" s="3" t="n">
        <v>-0.944916060993346</v>
      </c>
      <c r="AE859" s="3" t="n">
        <v>0.1456702253855279</v>
      </c>
      <c r="AF859" s="3" t="n">
        <v>-0.2780724783044787</v>
      </c>
      <c r="AG859" s="3" t="n">
        <v>1.580583898933606</v>
      </c>
      <c r="AH859" s="3" t="n">
        <v>0.2188482154389288</v>
      </c>
      <c r="AI859" s="3" t="n">
        <v>1.289550205843192</v>
      </c>
    </row>
    <row r="860">
      <c r="A860" s="2" t="inlineStr">
        <is>
          <t>FBIN</t>
        </is>
      </c>
      <c r="B860" s="2" t="inlineStr">
        <is>
          <t>Industrials</t>
        </is>
      </c>
      <c r="C860" s="3" t="n">
        <v>-0.027779580228878</v>
      </c>
      <c r="D860" s="2" t="n">
        <v>7206797825.700844</v>
      </c>
      <c r="E860" s="19">
        <f>SQRT(D860)</f>
        <v/>
      </c>
      <c r="F860" s="22">
        <f>D860/SUM($D$2:$D$2546)</f>
        <v/>
      </c>
      <c r="G860" s="22">
        <f>E860/SUM($E$2:$E$2546)</f>
        <v/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1</v>
      </c>
      <c r="O860" s="2" t="n">
        <v>0</v>
      </c>
      <c r="P860" s="2" t="n">
        <v>0</v>
      </c>
      <c r="Q860" s="2" t="n">
        <v>0</v>
      </c>
      <c r="R860" s="2" t="n">
        <v>0</v>
      </c>
      <c r="S860" s="3" t="n">
        <v>22.69829056000472</v>
      </c>
      <c r="T860" s="3" t="n">
        <v>1.271974881862591</v>
      </c>
      <c r="U860" s="3" t="n">
        <v>-0.0014597166688952</v>
      </c>
      <c r="V860" s="3" t="n">
        <v>0.3247211947106926</v>
      </c>
      <c r="W860" s="3" t="n">
        <v>0.025677818635627</v>
      </c>
      <c r="X860" s="3" t="n">
        <v>0.6032811359445975</v>
      </c>
      <c r="Y860" s="3" t="n">
        <v>0.0225256566353475</v>
      </c>
      <c r="Z860" s="3" t="n">
        <v>-1.081337926710384</v>
      </c>
      <c r="AA860" s="3" t="n">
        <v>-0.9290694036815884</v>
      </c>
      <c r="AB860" s="3" t="n">
        <v>-1.238102054860546</v>
      </c>
      <c r="AC860" s="3" t="n">
        <v>0.0556696621305571</v>
      </c>
      <c r="AD860" s="3" t="n">
        <v>0.0662707642910122</v>
      </c>
      <c r="AE860" s="3" t="n">
        <v>-0.1738176674722256</v>
      </c>
      <c r="AF860" s="3" t="n">
        <v>-0.0143523479021072</v>
      </c>
      <c r="AG860" s="3" t="n">
        <v>1.390228790652458</v>
      </c>
      <c r="AH860" s="3" t="n">
        <v>0.4541746895704777</v>
      </c>
      <c r="AI860" s="3" t="n">
        <v>2.201734894453466</v>
      </c>
    </row>
    <row r="861">
      <c r="A861" s="2" t="inlineStr">
        <is>
          <t>FBIZ</t>
        </is>
      </c>
      <c r="B861" s="2" t="inlineStr">
        <is>
          <t>Financials</t>
        </is>
      </c>
      <c r="C861" s="3" t="n">
        <v>-0.0044070444810203</v>
      </c>
      <c r="D861" s="2" t="n">
        <v>414117173.7998047</v>
      </c>
      <c r="E861" s="19">
        <f>SQRT(D861)</f>
        <v/>
      </c>
      <c r="F861" s="22">
        <f>D861/SUM($D$2:$D$2546)</f>
        <v/>
      </c>
      <c r="G861" s="22">
        <f>E861/SUM($E$2:$E$2546)</f>
        <v/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1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3" t="n">
        <v>19.84165952024652</v>
      </c>
      <c r="T861" s="3" t="n">
        <v>0.8085152644024319</v>
      </c>
      <c r="U861" s="3" t="n">
        <v>0.0011831440834197</v>
      </c>
      <c r="V861" s="3" t="n">
        <v>0.8326025140089532</v>
      </c>
      <c r="W861" s="3" t="n">
        <v>0.0200089209176988</v>
      </c>
      <c r="X861" s="3" t="n">
        <v>0.2963145503732614</v>
      </c>
      <c r="Y861" s="3" t="n">
        <v>0.0163573290320085</v>
      </c>
      <c r="Z861" s="3" t="n">
        <v>-2.340578506944287</v>
      </c>
      <c r="AA861" s="3" t="n">
        <v>-2.119574902240302</v>
      </c>
      <c r="AB861" s="3" t="n">
        <v>-2.525323459425403</v>
      </c>
      <c r="AC861" s="3" t="n">
        <v>0.1103262624459202</v>
      </c>
      <c r="AD861" s="3" t="n">
        <v>0.1195024092961762</v>
      </c>
      <c r="AE861" s="3" t="n">
        <v>0.0578861788617886</v>
      </c>
      <c r="AF861" s="3" t="n">
        <v>0.1027063098900486</v>
      </c>
      <c r="AG861" s="3" t="n">
        <v>1.695752357614819</v>
      </c>
      <c r="AH861" s="3" t="n">
        <v>0.0709561611152402</v>
      </c>
      <c r="AI861" s="3" t="n">
        <v>1.835635667570585</v>
      </c>
    </row>
    <row r="862">
      <c r="A862" s="2" t="inlineStr">
        <is>
          <t>FBK</t>
        </is>
      </c>
      <c r="B862" s="2" t="inlineStr">
        <is>
          <t>Financials</t>
        </is>
      </c>
      <c r="C862" s="3" t="n">
        <v>-0.0007833489025504</v>
      </c>
      <c r="D862" s="2" t="n">
        <v>2634390563.795887</v>
      </c>
      <c r="E862" s="19">
        <f>SQRT(D862)</f>
        <v/>
      </c>
      <c r="F862" s="22">
        <f>D862/SUM($D$2:$D$2546)</f>
        <v/>
      </c>
      <c r="G862" s="22">
        <f>E862/SUM($E$2:$E$2546)</f>
        <v/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1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  <c r="S862" s="3" t="n">
        <v>21.69191770710227</v>
      </c>
      <c r="T862" s="3" t="n">
        <v>1.049704746003575</v>
      </c>
      <c r="U862" s="3" t="n">
        <v>0.0004131534074419</v>
      </c>
      <c r="V862" s="3" t="n">
        <v>0.6115759835088866</v>
      </c>
      <c r="W862" s="3" t="n">
        <v>0.0198937922728079</v>
      </c>
      <c r="X862" s="3" t="n">
        <v>0.2883751955468264</v>
      </c>
      <c r="Y862" s="3" t="n">
        <v>0.0139508693188585</v>
      </c>
      <c r="Z862" s="3" t="n">
        <v>-1.655452370581897</v>
      </c>
      <c r="AA862" s="3" t="n">
        <v>-1.910741738119123</v>
      </c>
      <c r="AB862" s="3" t="n">
        <v>-2.406368702189133</v>
      </c>
      <c r="AC862" s="3" t="n">
        <v>0.004416960856113</v>
      </c>
      <c r="AD862" s="3" t="n">
        <v>0.0053750572123204</v>
      </c>
      <c r="AE862" s="3" t="n">
        <v>-0.1593162393162393</v>
      </c>
      <c r="AF862" s="3" t="n">
        <v>-0.0804529327869432</v>
      </c>
      <c r="AG862" s="3" t="n">
        <v>1.062437590788738</v>
      </c>
      <c r="AH862" s="3" t="n">
        <v>0.0167567778857917</v>
      </c>
      <c r="AI862" s="3" t="n">
        <v>1.102092940979313</v>
      </c>
    </row>
    <row r="863">
      <c r="A863" s="2" t="inlineStr">
        <is>
          <t>FBNC</t>
        </is>
      </c>
      <c r="B863" s="2" t="inlineStr">
        <is>
          <t>Financials</t>
        </is>
      </c>
      <c r="C863" s="3" t="n">
        <v>0.001325381530799</v>
      </c>
      <c r="D863" s="2" t="n">
        <v>2169375208.245014</v>
      </c>
      <c r="E863" s="19">
        <f>SQRT(D863)</f>
        <v/>
      </c>
      <c r="F863" s="22">
        <f>D863/SUM($D$2:$D$2546)</f>
        <v/>
      </c>
      <c r="G863" s="22">
        <f>E863/SUM($E$2:$E$2546)</f>
        <v/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1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3" t="n">
        <v>21.49770504057341</v>
      </c>
      <c r="T863" s="3" t="n">
        <v>0.9396531089434328</v>
      </c>
      <c r="U863" s="3" t="n">
        <v>0.0009820448063530001</v>
      </c>
      <c r="V863" s="3" t="n">
        <v>0.7173401789075122</v>
      </c>
      <c r="W863" s="3" t="n">
        <v>0.0194994554130383</v>
      </c>
      <c r="X863" s="3" t="n">
        <v>0.2286161170378257</v>
      </c>
      <c r="Y863" s="3" t="n">
        <v>0.0143886398949015</v>
      </c>
      <c r="Z863" s="3" t="n">
        <v>-1.725292972256496</v>
      </c>
      <c r="AA863" s="3" t="n">
        <v>-2.041602487917897</v>
      </c>
      <c r="AB863" s="3" t="n">
        <v>-2.29140319909414</v>
      </c>
      <c r="AC863" s="3" t="n">
        <v>0.07110987505236439</v>
      </c>
      <c r="AD863" s="3" t="n">
        <v>0.073816645175708</v>
      </c>
      <c r="AE863" s="3" t="n">
        <v>-0.1461416110059843</v>
      </c>
      <c r="AF863" s="3" t="n">
        <v>0.025622540154202</v>
      </c>
      <c r="AG863" s="3" t="n">
        <v>1.00687432950433</v>
      </c>
      <c r="AH863" s="3" t="n">
        <v>0.0011827955710004</v>
      </c>
      <c r="AI863" s="3" t="n">
        <v>1.009583081648652</v>
      </c>
    </row>
    <row r="864">
      <c r="A864" s="2" t="inlineStr">
        <is>
          <t>FBP</t>
        </is>
      </c>
      <c r="B864" s="2" t="inlineStr">
        <is>
          <t>Financials</t>
        </is>
      </c>
      <c r="C864" s="3" t="n">
        <v>0.001860494769572</v>
      </c>
      <c r="D864" s="2" t="n">
        <v>3337250799.180428</v>
      </c>
      <c r="E864" s="19">
        <f>SQRT(D864)</f>
        <v/>
      </c>
      <c r="F864" s="22">
        <f>D864/SUM($D$2:$D$2546)</f>
        <v/>
      </c>
      <c r="G864" s="22">
        <f>E864/SUM($E$2:$E$2546)</f>
        <v/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1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3" t="n">
        <v>21.92841319097284</v>
      </c>
      <c r="T864" s="3" t="n">
        <v>0.94509225394845</v>
      </c>
      <c r="U864" s="3" t="n">
        <v>0.0008588813501986</v>
      </c>
      <c r="V864" s="3" t="n">
        <v>0.5529866081545962</v>
      </c>
      <c r="W864" s="3" t="n">
        <v>0.0174685295018266</v>
      </c>
      <c r="X864" s="3" t="n">
        <v>0.1876804099819363</v>
      </c>
      <c r="Y864" s="3" t="n">
        <v>0.0109017494948535</v>
      </c>
      <c r="Z864" s="3" t="n">
        <v>-1.72988138384652</v>
      </c>
      <c r="AA864" s="3" t="n">
        <v>-1.87181311220366</v>
      </c>
      <c r="AB864" s="3" t="n">
        <v>-1.896160907588664</v>
      </c>
      <c r="AC864" s="3" t="n">
        <v>0.09610305586825039</v>
      </c>
      <c r="AD864" s="3" t="n">
        <v>0.1027384576802563</v>
      </c>
      <c r="AE864" s="3" t="n">
        <v>0.1003095975232197</v>
      </c>
      <c r="AF864" s="3" t="n">
        <v>0.0312735520246612</v>
      </c>
      <c r="AG864" s="3" t="n">
        <v>1.095887309422051</v>
      </c>
      <c r="AH864" s="3" t="n">
        <v>0.0169334308205056</v>
      </c>
      <c r="AI864" s="3" t="n">
        <v>1.173398972069219</v>
      </c>
    </row>
    <row r="865">
      <c r="A865" s="2" t="inlineStr">
        <is>
          <t>FBRT</t>
        </is>
      </c>
      <c r="B865" s="2" t="inlineStr">
        <is>
          <t>Financials</t>
        </is>
      </c>
      <c r="C865" s="3" t="n">
        <v>-0.0144406419662379</v>
      </c>
      <c r="D865" s="2" t="n">
        <v>851925790.6440887</v>
      </c>
      <c r="E865" s="19">
        <f>SQRT(D865)</f>
        <v/>
      </c>
      <c r="F865" s="22">
        <f>D865/SUM($D$2:$D$2546)</f>
        <v/>
      </c>
      <c r="G865" s="22">
        <f>E865/SUM($E$2:$E$2546)</f>
        <v/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1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3" t="n">
        <v>20.56300998081716</v>
      </c>
      <c r="T865" s="3" t="n">
        <v>0.5810314612413086</v>
      </c>
      <c r="U865" s="3" t="n">
        <v>-0.0003220613377929</v>
      </c>
      <c r="V865" s="3" t="n">
        <v>1.747476149154342</v>
      </c>
      <c r="W865" s="3" t="n">
        <v>0.0147041173111771</v>
      </c>
      <c r="X865" s="3" t="n">
        <v>0.1712071496779338</v>
      </c>
      <c r="Y865" s="3" t="n">
        <v>0.0127067744099601</v>
      </c>
      <c r="Z865" s="3" t="n">
        <v>-1.72395505062459</v>
      </c>
      <c r="AA865" s="3" t="n">
        <v>-1.806700309248501</v>
      </c>
      <c r="AB865" s="3" t="n">
        <v>-2.149253582845377</v>
      </c>
      <c r="AC865" s="3" t="n">
        <v>0.1089343708327418</v>
      </c>
      <c r="AD865" s="3" t="n">
        <v>0.1154185036770165</v>
      </c>
      <c r="AE865" s="3" t="n">
        <v>0.6857142857142857</v>
      </c>
      <c r="AF865" s="3" t="n">
        <v>0.2773697320173052</v>
      </c>
      <c r="AG865" s="3" t="n">
        <v>5.809381339309298</v>
      </c>
      <c r="AH865" s="3" t="n">
        <v>0.7046590380692186</v>
      </c>
      <c r="AI865" s="3" t="n">
        <v>3.752187113762158</v>
      </c>
    </row>
    <row r="866">
      <c r="A866" s="2" t="inlineStr">
        <is>
          <t>FC</t>
        </is>
      </c>
      <c r="B866" s="2" t="inlineStr">
        <is>
          <t>Industrials</t>
        </is>
      </c>
      <c r="C866" s="3" t="n">
        <v>-0.0035632357982462</v>
      </c>
      <c r="D866" s="2" t="n">
        <v>227354226.8855591</v>
      </c>
      <c r="E866" s="19">
        <f>SQRT(D866)</f>
        <v/>
      </c>
      <c r="F866" s="22">
        <f>D866/SUM($D$2:$D$2546)</f>
        <v/>
      </c>
      <c r="G866" s="22">
        <f>E866/SUM($E$2:$E$2546)</f>
        <v/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1</v>
      </c>
      <c r="O866" s="2" t="n">
        <v>0</v>
      </c>
      <c r="P866" s="2" t="n">
        <v>0</v>
      </c>
      <c r="Q866" s="2" t="n">
        <v>0</v>
      </c>
      <c r="R866" s="2" t="n">
        <v>0</v>
      </c>
      <c r="S866" s="3" t="n">
        <v>19.24201983003765</v>
      </c>
      <c r="T866" s="3" t="n">
        <v>1.386904121274896</v>
      </c>
      <c r="U866" s="3" t="n">
        <v>-0.0030053852706491</v>
      </c>
      <c r="V866" s="3" t="n">
        <v>0.2884441644140173</v>
      </c>
      <c r="W866" s="3" t="n">
        <v>0.0301658997038906</v>
      </c>
      <c r="X866" s="3" t="n">
        <v>1.268582282765446</v>
      </c>
      <c r="Y866" s="3" t="n">
        <v>0.0226683326422953</v>
      </c>
      <c r="Z866" s="3" t="n">
        <v>-1.461388122444515</v>
      </c>
      <c r="AA866" s="3" t="n">
        <v>-1.55449857353155</v>
      </c>
      <c r="AB866" s="3" t="n">
        <v>-1.680357711740722</v>
      </c>
      <c r="AC866" s="3" t="n">
        <v>-0.0247895105237561</v>
      </c>
      <c r="AD866" s="3" t="n">
        <v>0.0123331773436146</v>
      </c>
      <c r="AE866" s="3" t="n">
        <v>0.1643835616438356</v>
      </c>
      <c r="AF866" s="3" t="n">
        <v>0.044050349448287</v>
      </c>
      <c r="AG866" s="3" t="n">
        <v>1.003536331877413</v>
      </c>
      <c r="AH866" s="3" t="n">
        <v>0.0107612101665719</v>
      </c>
      <c r="AI866" s="3" t="n">
        <v>1.012260022263224</v>
      </c>
    </row>
    <row r="867">
      <c r="A867" s="2" t="inlineStr">
        <is>
          <t>FCBC</t>
        </is>
      </c>
      <c r="B867" s="2" t="inlineStr">
        <is>
          <t>Financials</t>
        </is>
      </c>
      <c r="C867" s="3" t="n">
        <v>-0.0107788333909964</v>
      </c>
      <c r="D867" s="2" t="n">
        <v>657556463.7974281</v>
      </c>
      <c r="E867" s="19">
        <f>SQRT(D867)</f>
        <v/>
      </c>
      <c r="F867" s="22">
        <f>D867/SUM($D$2:$D$2546)</f>
        <v/>
      </c>
      <c r="G867" s="22">
        <f>E867/SUM($E$2:$E$2546)</f>
        <v/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1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3" t="n">
        <v>20.30404119482701</v>
      </c>
      <c r="T867" s="3" t="n">
        <v>0.6404447030472896</v>
      </c>
      <c r="U867" s="3" t="n">
        <v>0.0004482077742157</v>
      </c>
      <c r="V867" s="3" t="n">
        <v>0.7646932661814809</v>
      </c>
      <c r="W867" s="3" t="n">
        <v>0.0176749711090121</v>
      </c>
      <c r="X867" s="3" t="n">
        <v>0.1880738355440976</v>
      </c>
      <c r="Y867" s="3" t="n">
        <v>0.0135608532359389</v>
      </c>
      <c r="Z867" s="3" t="n">
        <v>-3.03425003504751</v>
      </c>
      <c r="AA867" s="3" t="n">
        <v>-2.794697988735513</v>
      </c>
      <c r="AB867" s="3" t="n">
        <v>-3.074717037098772</v>
      </c>
      <c r="AC867" s="3" t="n">
        <v>0.07449398294576021</v>
      </c>
      <c r="AD867" s="3" t="n">
        <v>0.07769370816456379</v>
      </c>
      <c r="AE867" s="3" t="n">
        <v>-0.0202666666666667</v>
      </c>
      <c r="AF867" s="3" t="n">
        <v>0.0637160740116131</v>
      </c>
      <c r="AG867" s="3" t="inlineStr"/>
      <c r="AH867" s="3" t="inlineStr"/>
      <c r="AI867" s="3" t="inlineStr"/>
    </row>
    <row r="868">
      <c r="A868" s="2" t="inlineStr">
        <is>
          <t>FCF</t>
        </is>
      </c>
      <c r="B868" s="2" t="inlineStr">
        <is>
          <t>Financials</t>
        </is>
      </c>
      <c r="C868" s="3" t="n">
        <v>-0.0023570452658111</v>
      </c>
      <c r="D868" s="2" t="n">
        <v>1719768311.926317</v>
      </c>
      <c r="E868" s="19">
        <f>SQRT(D868)</f>
        <v/>
      </c>
      <c r="F868" s="22">
        <f>D868/SUM($D$2:$D$2546)</f>
        <v/>
      </c>
      <c r="G868" s="22">
        <f>E868/SUM($E$2:$E$2546)</f>
        <v/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1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3" t="n">
        <v>21.26545541633017</v>
      </c>
      <c r="T868" s="3" t="n">
        <v>0.7511931017776882</v>
      </c>
      <c r="U868" s="3" t="n">
        <v>0.0005262213177226</v>
      </c>
      <c r="V868" s="3" t="n">
        <v>0.8825415548562731</v>
      </c>
      <c r="W868" s="3" t="n">
        <v>0.016346470553858</v>
      </c>
      <c r="X868" s="3" t="n">
        <v>0.2419105475495256</v>
      </c>
      <c r="Y868" s="3" t="n">
        <v>0.0116721862478474</v>
      </c>
      <c r="Z868" s="3" t="n">
        <v>-1.886520125056114</v>
      </c>
      <c r="AA868" s="3" t="n">
        <v>-2.131726802213056</v>
      </c>
      <c r="AB868" s="3" t="n">
        <v>-2.050936805109519</v>
      </c>
      <c r="AC868" s="3" t="n">
        <v>0.07768953473177161</v>
      </c>
      <c r="AD868" s="3" t="n">
        <v>0.0807387826819948</v>
      </c>
      <c r="AE868" s="3" t="n">
        <v>-0.0022787619462743</v>
      </c>
      <c r="AF868" s="3" t="n">
        <v>0.0796593486979366</v>
      </c>
      <c r="AG868" s="3" t="n">
        <v>1.150219072074093</v>
      </c>
      <c r="AH868" s="3" t="n">
        <v>0.0398984338424634</v>
      </c>
      <c r="AI868" s="3" t="n">
        <v>1.170211896819472</v>
      </c>
    </row>
    <row r="869">
      <c r="A869" s="2" t="inlineStr">
        <is>
          <t>FCFS</t>
        </is>
      </c>
      <c r="B869" s="2" t="inlineStr">
        <is>
          <t>Financials</t>
        </is>
      </c>
      <c r="C869" s="3" t="n">
        <v>0.0005024356557623</v>
      </c>
      <c r="D869" s="2" t="n">
        <v>6111746737.531281</v>
      </c>
      <c r="E869" s="19">
        <f>SQRT(D869)</f>
        <v/>
      </c>
      <c r="F869" s="22">
        <f>D869/SUM($D$2:$D$2546)</f>
        <v/>
      </c>
      <c r="G869" s="22">
        <f>E869/SUM($E$2:$E$2546)</f>
        <v/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1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3" t="n">
        <v>22.53347845102986</v>
      </c>
      <c r="T869" s="3" t="n">
        <v>0.3024684516495498</v>
      </c>
      <c r="U869" s="3" t="n">
        <v>0.0006317096500226</v>
      </c>
      <c r="V869" s="3" t="n">
        <v>0.3501728870500414</v>
      </c>
      <c r="W869" s="3" t="n">
        <v>0.0187505736583772</v>
      </c>
      <c r="X869" s="3" t="n">
        <v>0.1852791934000794</v>
      </c>
      <c r="Y869" s="3" t="n">
        <v>0.0183069531723582</v>
      </c>
      <c r="Z869" s="3" t="n">
        <v>-1.738006709609095</v>
      </c>
      <c r="AA869" s="3" t="n">
        <v>-1.921470391472578</v>
      </c>
      <c r="AB869" s="3" t="n">
        <v>-2.017299728231359</v>
      </c>
      <c r="AC869" s="3" t="n">
        <v>0.0391410197891524</v>
      </c>
      <c r="AD869" s="3" t="n">
        <v>0.0560684227793145</v>
      </c>
      <c r="AE869" s="3" t="n">
        <v>0.1926635721028014</v>
      </c>
      <c r="AF869" s="3" t="n">
        <v>0.2002695971460083</v>
      </c>
      <c r="AG869" s="3" t="n">
        <v>1.27567650826457</v>
      </c>
      <c r="AH869" s="3" t="n">
        <v>0.4481161761347236</v>
      </c>
      <c r="AI869" s="3" t="n">
        <v>1.787258290003402</v>
      </c>
    </row>
    <row r="870">
      <c r="A870" s="2" t="inlineStr">
        <is>
          <t>FCN</t>
        </is>
      </c>
      <c r="B870" s="2" t="inlineStr">
        <is>
          <t>Industrials</t>
        </is>
      </c>
      <c r="C870" s="3" t="n">
        <v>-0.009388635262984699</v>
      </c>
      <c r="D870" s="2" t="n">
        <v>5220525972.135773</v>
      </c>
      <c r="E870" s="19">
        <f>SQRT(D870)</f>
        <v/>
      </c>
      <c r="F870" s="22">
        <f>D870/SUM($D$2:$D$2546)</f>
        <v/>
      </c>
      <c r="G870" s="22">
        <f>E870/SUM($E$2:$E$2546)</f>
        <v/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1</v>
      </c>
      <c r="O870" s="2" t="n">
        <v>0</v>
      </c>
      <c r="P870" s="2" t="n">
        <v>0</v>
      </c>
      <c r="Q870" s="2" t="n">
        <v>0</v>
      </c>
      <c r="R870" s="2" t="n">
        <v>0</v>
      </c>
      <c r="S870" s="3" t="n">
        <v>22.37586399471046</v>
      </c>
      <c r="T870" s="3" t="n">
        <v>0.352363678564673</v>
      </c>
      <c r="U870" s="3" t="n">
        <v>-0.0008176828055942</v>
      </c>
      <c r="V870" s="3" t="n">
        <v>0.3639252079465737</v>
      </c>
      <c r="W870" s="3" t="n">
        <v>0.0149656412390813</v>
      </c>
      <c r="X870" s="3" t="n">
        <v>0.3764019209909381</v>
      </c>
      <c r="Y870" s="3" t="n">
        <v>0.0118782813071691</v>
      </c>
      <c r="Z870" s="3" t="n">
        <v>-1.333019294820261</v>
      </c>
      <c r="AA870" s="3" t="n">
        <v>-1.3368753618204</v>
      </c>
      <c r="AB870" s="3" t="n">
        <v>-1.584624606922772</v>
      </c>
      <c r="AC870" s="3" t="n">
        <v>0.0549354608196059</v>
      </c>
      <c r="AD870" s="3" t="n">
        <v>0.0557422760758619</v>
      </c>
      <c r="AE870" s="3" t="n">
        <v>0.0522780179580978</v>
      </c>
      <c r="AF870" s="3" t="n">
        <v>0.0993648283879103</v>
      </c>
      <c r="AG870" s="3" t="n">
        <v>1.090029242744619</v>
      </c>
      <c r="AH870" s="3" t="n">
        <v>0.1965410856972777</v>
      </c>
      <c r="AI870" s="3" t="n">
        <v>1.24738391509784</v>
      </c>
    </row>
    <row r="871">
      <c r="A871" s="2" t="inlineStr">
        <is>
          <t>FCNCA</t>
        </is>
      </c>
      <c r="B871" s="2" t="inlineStr">
        <is>
          <t>Financials</t>
        </is>
      </c>
      <c r="C871" s="3" t="n">
        <v>0.0107051122184613</v>
      </c>
      <c r="D871" s="2" t="n">
        <v>21163140286.97266</v>
      </c>
      <c r="E871" s="19">
        <f>SQRT(D871)</f>
        <v/>
      </c>
      <c r="F871" s="22">
        <f>D871/SUM($D$2:$D$2546)</f>
        <v/>
      </c>
      <c r="G871" s="22">
        <f>E871/SUM($E$2:$E$2546)</f>
        <v/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1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3" t="n">
        <v>23.77552683968206</v>
      </c>
      <c r="T871" s="3" t="n">
        <v>1.246018009239844</v>
      </c>
      <c r="U871" s="3" t="n">
        <v>0.0007860046935433</v>
      </c>
      <c r="V871" s="3" t="n">
        <v>1.053529849429987</v>
      </c>
      <c r="W871" s="3" t="n">
        <v>0.0210522286595827</v>
      </c>
      <c r="X871" s="3" t="n">
        <v>0.2690473842408349</v>
      </c>
      <c r="Y871" s="3" t="n">
        <v>0.0133987196367681</v>
      </c>
      <c r="Z871" s="3" t="n">
        <v>-1.509677216217004</v>
      </c>
      <c r="AA871" s="3" t="n">
        <v>-1.755196406297327</v>
      </c>
      <c r="AB871" s="3" t="n">
        <v>-1.777750247302824</v>
      </c>
      <c r="AC871" s="3" t="n">
        <v>0.1086795233983212</v>
      </c>
      <c r="AD871" s="3" t="n">
        <v>0.1300374123444261</v>
      </c>
      <c r="AE871" s="3" t="n">
        <v>0.1755467692868727</v>
      </c>
      <c r="AF871" s="3" t="n">
        <v>0.4453172205438066</v>
      </c>
      <c r="AG871" s="3" t="n">
        <v>2.817263387120016</v>
      </c>
      <c r="AH871" s="3" t="n">
        <v>0.1654539675075004</v>
      </c>
      <c r="AI871" s="3" t="n">
        <v>2.724928238249013</v>
      </c>
    </row>
    <row r="872">
      <c r="A872" s="2" t="inlineStr">
        <is>
          <t>FCPT</t>
        </is>
      </c>
      <c r="B872" s="2" t="inlineStr">
        <is>
          <t>Real Estate</t>
        </is>
      </c>
      <c r="C872" s="3" t="n">
        <v>-0.0035399392128225</v>
      </c>
      <c r="D872" s="2" t="n">
        <v>2621092404.477236</v>
      </c>
      <c r="E872" s="19">
        <f>SQRT(D872)</f>
        <v/>
      </c>
      <c r="F872" s="22">
        <f>D872/SUM($D$2:$D$2546)</f>
        <v/>
      </c>
      <c r="G872" s="22">
        <f>E872/SUM($E$2:$E$2546)</f>
        <v/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1</v>
      </c>
      <c r="R872" s="2" t="n">
        <v>0</v>
      </c>
      <c r="S872" s="3" t="n">
        <v>21.6868570160944</v>
      </c>
      <c r="T872" s="3" t="n">
        <v>0.2338182781432849</v>
      </c>
      <c r="U872" s="3" t="n">
        <v>0.0001271306381076</v>
      </c>
      <c r="V872" s="3" t="n">
        <v>0.5649552825648428</v>
      </c>
      <c r="W872" s="3" t="n">
        <v>0.0114112032332058</v>
      </c>
      <c r="X872" s="3" t="n">
        <v>0.0997700142651584</v>
      </c>
      <c r="Y872" s="3" t="n">
        <v>0.0104359989608223</v>
      </c>
      <c r="Z872" s="3" t="n">
        <v>-2.069480320096865</v>
      </c>
      <c r="AA872" s="3" t="n">
        <v>-2.063423387429782</v>
      </c>
      <c r="AB872" s="3" t="n">
        <v>-2.012696204404728</v>
      </c>
      <c r="AC872" s="3" t="n">
        <v>0.0426142931127516</v>
      </c>
      <c r="AD872" s="3" t="n">
        <v>0.06492560113840801</v>
      </c>
      <c r="AE872" s="3" t="n">
        <v>-0.0241610738255033</v>
      </c>
      <c r="AF872" s="3" t="n">
        <v>0.0992283673536601</v>
      </c>
      <c r="AG872" s="3" t="n">
        <v>1.458871651356329</v>
      </c>
      <c r="AH872" s="3" t="n">
        <v>0.4373124446532059</v>
      </c>
      <c r="AI872" s="3" t="n">
        <v>1.812226499189628</v>
      </c>
    </row>
    <row r="873">
      <c r="A873" s="2" t="inlineStr">
        <is>
          <t>FCX</t>
        </is>
      </c>
      <c r="B873" s="2" t="inlineStr">
        <is>
          <t>Materials</t>
        </is>
      </c>
      <c r="C873" s="3" t="n">
        <v>-0.0108211227433246</v>
      </c>
      <c r="D873" s="2" t="n">
        <v>61000344073.64288</v>
      </c>
      <c r="E873" s="19">
        <f>SQRT(D873)</f>
        <v/>
      </c>
      <c r="F873" s="22">
        <f>D873/SUM($D$2:$D$2546)</f>
        <v/>
      </c>
      <c r="G873" s="22">
        <f>E873/SUM($E$2:$E$2546)</f>
        <v/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1</v>
      </c>
      <c r="Q873" s="2" t="n">
        <v>0</v>
      </c>
      <c r="R873" s="2" t="n">
        <v>0</v>
      </c>
      <c r="S873" s="3" t="n">
        <v>24.83414534165534</v>
      </c>
      <c r="T873" s="3" t="n">
        <v>1.575463014835058</v>
      </c>
      <c r="U873" s="3" t="n">
        <v>0.0005803714053744001</v>
      </c>
      <c r="V873" s="3" t="n">
        <v>0.2984901196297897</v>
      </c>
      <c r="W873" s="3" t="n">
        <v>0.0289754581243719</v>
      </c>
      <c r="X873" s="3" t="n">
        <v>0.3549464077464685</v>
      </c>
      <c r="Y873" s="3" t="n">
        <v>0.0227078912931567</v>
      </c>
      <c r="Z873" s="3" t="n">
        <v>-1.394226579261485</v>
      </c>
      <c r="AA873" s="3" t="n">
        <v>-1.54376229855328</v>
      </c>
      <c r="AB873" s="3" t="n">
        <v>-1.577492772450601</v>
      </c>
      <c r="AC873" s="3" t="n">
        <v>0.0506226652799204</v>
      </c>
      <c r="AD873" s="3" t="n">
        <v>0.0944256968951883</v>
      </c>
      <c r="AE873" s="3" t="n">
        <v>-0.3313411594819784</v>
      </c>
      <c r="AF873" s="3" t="n">
        <v>0.0336615744930004</v>
      </c>
      <c r="AG873" s="3" t="n">
        <v>1.146113929935211</v>
      </c>
      <c r="AH873" s="3" t="n">
        <v>0.1637577002053388</v>
      </c>
      <c r="AI873" s="3" t="n">
        <v>1.489510105448155</v>
      </c>
    </row>
    <row r="874">
      <c r="A874" s="2" t="inlineStr">
        <is>
          <t>FDBC</t>
        </is>
      </c>
      <c r="B874" s="2" t="inlineStr">
        <is>
          <t>Financials</t>
        </is>
      </c>
      <c r="C874" s="3" t="n">
        <v>-0.0080075842101828</v>
      </c>
      <c r="D874" s="2" t="n">
        <v>241365760.6943893</v>
      </c>
      <c r="E874" s="19">
        <f>SQRT(D874)</f>
        <v/>
      </c>
      <c r="F874" s="22">
        <f>D874/SUM($D$2:$D$2546)</f>
        <v/>
      </c>
      <c r="G874" s="22">
        <f>E874/SUM($E$2:$E$2546)</f>
        <v/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1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3" t="n">
        <v>19.30182402017356</v>
      </c>
      <c r="T874" s="3" t="n">
        <v>0.7799201786432908</v>
      </c>
      <c r="U874" s="3" t="n">
        <v>-0.0003391817286721</v>
      </c>
      <c r="V874" s="3" t="n">
        <v>0.9028289653556708</v>
      </c>
      <c r="W874" s="3" t="n">
        <v>0.0258924579328077</v>
      </c>
      <c r="X874" s="3" t="n">
        <v>0.3777638375886344</v>
      </c>
      <c r="Y874" s="3" t="n">
        <v>0.023279426510782</v>
      </c>
      <c r="Z874" s="3" t="n">
        <v>-3.258843640434393</v>
      </c>
      <c r="AA874" s="3" t="n">
        <v>-3.253896474958836</v>
      </c>
      <c r="AB874" s="3" t="n">
        <v>-3.489473061131729</v>
      </c>
      <c r="AC874" s="3" t="n">
        <v>0.1146972955913689</v>
      </c>
      <c r="AD874" s="3" t="n">
        <v>0.1381803280798778</v>
      </c>
      <c r="AE874" s="3" t="n">
        <v>-0.1139772045590881</v>
      </c>
      <c r="AF874" s="3" t="n">
        <v>-0.0042427403929751</v>
      </c>
      <c r="AG874" s="3" t="n">
        <v>1.025413712294375</v>
      </c>
      <c r="AH874" s="3" t="n">
        <v>0.0063944859787109</v>
      </c>
      <c r="AI874" s="3" t="n">
        <v>1.028148977568927</v>
      </c>
    </row>
    <row r="875">
      <c r="A875" s="2" t="inlineStr">
        <is>
          <t>FDMT</t>
        </is>
      </c>
      <c r="B875" s="2" t="inlineStr">
        <is>
          <t>Health Care</t>
        </is>
      </c>
      <c r="C875" s="3" t="n">
        <v>0.0624748992493321</v>
      </c>
      <c r="D875" s="2" t="n">
        <v>340222523.4715919</v>
      </c>
      <c r="E875" s="19">
        <f>SQRT(D875)</f>
        <v/>
      </c>
      <c r="F875" s="22">
        <f>D875/SUM($D$2:$D$2546)</f>
        <v/>
      </c>
      <c r="G875" s="22">
        <f>E875/SUM($E$2:$E$2546)</f>
        <v/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1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  <c r="S875" s="3" t="n">
        <v>19.64511044229413</v>
      </c>
      <c r="T875" s="3" t="n">
        <v>0.7228985811827111</v>
      </c>
      <c r="U875" s="3" t="n">
        <v>-0.004149185324311</v>
      </c>
      <c r="V875" s="3" t="n">
        <v>1.237102105131919</v>
      </c>
      <c r="W875" s="3" t="n">
        <v>0.0778095651593327</v>
      </c>
      <c r="X875" s="3" t="n">
        <v>2.514884506437802</v>
      </c>
      <c r="Y875" s="3" t="n">
        <v>0.0773884667966357</v>
      </c>
      <c r="Z875" s="3" t="n">
        <v>-0.0608373370908436</v>
      </c>
      <c r="AA875" s="3" t="n">
        <v>-0.8338385747069071</v>
      </c>
      <c r="AB875" s="3" t="n">
        <v>-1.023707398681256</v>
      </c>
      <c r="AC875" s="3" t="n">
        <v>-0.6426147151255711</v>
      </c>
      <c r="AD875" s="3" t="n">
        <v>-0.6204174780851182</v>
      </c>
      <c r="AE875" s="3" t="n">
        <v>-0.017117903930131</v>
      </c>
      <c r="AF875" s="3" t="n">
        <v>-0.3473561189686837</v>
      </c>
      <c r="AG875" s="3" t="n">
        <v>1.051013671355151</v>
      </c>
      <c r="AH875" s="3" t="n">
        <v>0.0487229671668387</v>
      </c>
      <c r="AI875" s="3" t="n">
        <v>1.041236427570149</v>
      </c>
    </row>
    <row r="876">
      <c r="A876" s="2" t="inlineStr">
        <is>
          <t>FDP</t>
        </is>
      </c>
      <c r="B876" s="2" t="inlineStr">
        <is>
          <t>Consumer Staples</t>
        </is>
      </c>
      <c r="C876" s="3" t="n">
        <v>-0.0381470794855345</v>
      </c>
      <c r="D876" s="2" t="n">
        <v>1747349201.243546</v>
      </c>
      <c r="E876" s="19">
        <f>SQRT(D876)</f>
        <v/>
      </c>
      <c r="F876" s="22">
        <f>D876/SUM($D$2:$D$2546)</f>
        <v/>
      </c>
      <c r="G876" s="22">
        <f>E876/SUM($E$2:$E$2546)</f>
        <v/>
      </c>
      <c r="H876" s="2" t="n">
        <v>0</v>
      </c>
      <c r="I876" s="2" t="n">
        <v>0</v>
      </c>
      <c r="J876" s="2" t="n">
        <v>1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3" t="n">
        <v>21.28136573435359</v>
      </c>
      <c r="T876" s="3" t="n">
        <v>0.2312375436043284</v>
      </c>
      <c r="U876" s="3" t="n">
        <v>0.0009129211484858</v>
      </c>
      <c r="V876" s="3" t="n">
        <v>1.179157548207115</v>
      </c>
      <c r="W876" s="3" t="n">
        <v>0.0186863702103721</v>
      </c>
      <c r="X876" s="3" t="n">
        <v>0.1954679832529423</v>
      </c>
      <c r="Y876" s="3" t="n">
        <v>0.0199666937130121</v>
      </c>
      <c r="Z876" s="3" t="n">
        <v>-1.767560072916865</v>
      </c>
      <c r="AA876" s="3" t="n">
        <v>-1.801814651697913</v>
      </c>
      <c r="AB876" s="3" t="n">
        <v>-1.888448984124365</v>
      </c>
      <c r="AC876" s="3" t="n">
        <v>0.1300255265737995</v>
      </c>
      <c r="AD876" s="3" t="n">
        <v>0.1721464718019317</v>
      </c>
      <c r="AE876" s="3" t="n">
        <v>0.0903597122302158</v>
      </c>
      <c r="AF876" s="3" t="n">
        <v>-0.0008557287571117</v>
      </c>
      <c r="AG876" s="3" t="n">
        <v>1.117435026641477</v>
      </c>
      <c r="AH876" s="3" t="n">
        <v>0.1174760655944895</v>
      </c>
      <c r="AI876" s="3" t="n">
        <v>1.099592312172394</v>
      </c>
    </row>
    <row r="877">
      <c r="A877" s="2" t="inlineStr">
        <is>
          <t>FDS</t>
        </is>
      </c>
      <c r="B877" s="2" t="inlineStr">
        <is>
          <t>Financials</t>
        </is>
      </c>
      <c r="C877" s="3" t="n">
        <v>-0.0033015852721214</v>
      </c>
      <c r="D877" s="2" t="n">
        <v>13860705691.80243</v>
      </c>
      <c r="E877" s="19">
        <f>SQRT(D877)</f>
        <v/>
      </c>
      <c r="F877" s="22">
        <f>D877/SUM($D$2:$D$2546)</f>
        <v/>
      </c>
      <c r="G877" s="22">
        <f>E877/SUM($E$2:$E$2546)</f>
        <v/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1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3" t="n">
        <v>23.35232374512647</v>
      </c>
      <c r="T877" s="3" t="n">
        <v>0.6333689855392203</v>
      </c>
      <c r="U877" s="3" t="n">
        <v>-0.0001886900208178</v>
      </c>
      <c r="V877" s="3" t="n">
        <v>0.1554886199823598</v>
      </c>
      <c r="W877" s="3" t="n">
        <v>0.0141079586118009</v>
      </c>
      <c r="X877" s="3" t="n">
        <v>0.2055415269788496</v>
      </c>
      <c r="Y877" s="3" t="n">
        <v>0.0120425247378181</v>
      </c>
      <c r="Z877" s="3" t="n">
        <v>-1.533218393866927</v>
      </c>
      <c r="AA877" s="3" t="n">
        <v>-1.560734741763524</v>
      </c>
      <c r="AB877" s="3" t="n">
        <v>-1.752102893789424</v>
      </c>
      <c r="AC877" s="3" t="n">
        <v>0.0428670814611846</v>
      </c>
      <c r="AD877" s="3" t="n">
        <v>0.0569558302119422</v>
      </c>
      <c r="AE877" s="3" t="n">
        <v>0.1498701623915683</v>
      </c>
      <c r="AF877" s="3" t="n">
        <v>0.08785158833589669</v>
      </c>
      <c r="AG877" s="3" t="n">
        <v>1.103183563073982</v>
      </c>
      <c r="AH877" s="3" t="n">
        <v>0.3734945590470277</v>
      </c>
      <c r="AI877" s="3" t="n">
        <v>1.663608456269586</v>
      </c>
    </row>
    <row r="878">
      <c r="A878" s="2" t="inlineStr">
        <is>
          <t>FDX</t>
        </is>
      </c>
      <c r="B878" s="2" t="inlineStr">
        <is>
          <t>Industrials</t>
        </is>
      </c>
      <c r="C878" s="3" t="n">
        <v>0.0024698739948292</v>
      </c>
      <c r="D878" s="2" t="n">
        <v>53576107488.76172</v>
      </c>
      <c r="E878" s="19">
        <f>SQRT(D878)</f>
        <v/>
      </c>
      <c r="F878" s="22">
        <f>D878/SUM($D$2:$D$2546)</f>
        <v/>
      </c>
      <c r="G878" s="22">
        <f>E878/SUM($E$2:$E$2546)</f>
        <v/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1</v>
      </c>
      <c r="O878" s="2" t="n">
        <v>0</v>
      </c>
      <c r="P878" s="2" t="n">
        <v>0</v>
      </c>
      <c r="Q878" s="2" t="n">
        <v>0</v>
      </c>
      <c r="R878" s="2" t="n">
        <v>0</v>
      </c>
      <c r="S878" s="3" t="n">
        <v>24.70436904983783</v>
      </c>
      <c r="T878" s="3" t="n">
        <v>1.157265262607675</v>
      </c>
      <c r="U878" s="3" t="n">
        <v>-0.0004001894395659</v>
      </c>
      <c r="V878" s="3" t="n">
        <v>0.5240022337548297</v>
      </c>
      <c r="W878" s="3" t="n">
        <v>0.0215321903491027</v>
      </c>
      <c r="X878" s="3" t="n">
        <v>0.317017003136285</v>
      </c>
      <c r="Y878" s="3" t="n">
        <v>0.015176514881117</v>
      </c>
      <c r="Z878" s="3" t="n">
        <v>-1.734498912571158</v>
      </c>
      <c r="AA878" s="3" t="n">
        <v>-1.63256865872913</v>
      </c>
      <c r="AB878" s="3" t="n">
        <v>-1.780091244409723</v>
      </c>
      <c r="AC878" s="3" t="n">
        <v>0.1230399203858316</v>
      </c>
      <c r="AD878" s="3" t="n">
        <v>0.2019556945653365</v>
      </c>
      <c r="AE878" s="3" t="n">
        <v>0.0569275694417423</v>
      </c>
      <c r="AF878" s="3" t="n">
        <v>-0.0213979949121312</v>
      </c>
      <c r="AG878" s="3" t="n">
        <v>1.357454113366059</v>
      </c>
      <c r="AH878" s="3" t="n">
        <v>0.4269916806463761</v>
      </c>
      <c r="AI878" s="3" t="n">
        <v>1.682161430505094</v>
      </c>
    </row>
    <row r="879">
      <c r="A879" s="2" t="inlineStr">
        <is>
          <t>FE</t>
        </is>
      </c>
      <c r="B879" s="2" t="inlineStr">
        <is>
          <t>Utilities</t>
        </is>
      </c>
      <c r="C879" s="3" t="n">
        <v>-0.0066202463383721</v>
      </c>
      <c r="D879" s="2" t="n">
        <v>24904002007.54927</v>
      </c>
      <c r="E879" s="19">
        <f>SQRT(D879)</f>
        <v/>
      </c>
      <c r="F879" s="22">
        <f>D879/SUM($D$2:$D$2546)</f>
        <v/>
      </c>
      <c r="G879" s="22">
        <f>E879/SUM($E$2:$E$2546)</f>
        <v/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1</v>
      </c>
      <c r="S879" s="3" t="n">
        <v>23.93829435069724</v>
      </c>
      <c r="T879" s="3" t="n">
        <v>0.1357547266844593</v>
      </c>
      <c r="U879" s="3" t="n">
        <v>0.0001826904190265</v>
      </c>
      <c r="V879" s="3" t="n">
        <v>0.5160214810496889</v>
      </c>
      <c r="W879" s="3" t="n">
        <v>0.0118966804096593</v>
      </c>
      <c r="X879" s="3" t="n">
        <v>0.1129472424883934</v>
      </c>
      <c r="Y879" s="3" t="n">
        <v>0.009371309003697601</v>
      </c>
      <c r="Z879" s="3" t="n">
        <v>-1.942645520742825</v>
      </c>
      <c r="AA879" s="3" t="n">
        <v>-1.810358558506909</v>
      </c>
      <c r="AB879" s="3" t="n">
        <v>-1.905982973683167</v>
      </c>
      <c r="AC879" s="3" t="n">
        <v>0.0430452904587399</v>
      </c>
      <c r="AD879" s="3" t="n">
        <v>0.1097012439676095</v>
      </c>
      <c r="AE879" s="3" t="n">
        <v>-0.044311377245509</v>
      </c>
      <c r="AF879" s="3" t="n">
        <v>0.0595277672080588</v>
      </c>
      <c r="AG879" s="3" t="n">
        <v>1.953501368687722</v>
      </c>
      <c r="AH879" s="3" t="n">
        <v>0.4760833486999815</v>
      </c>
      <c r="AI879" s="3" t="n">
        <v>2.847793945996421</v>
      </c>
    </row>
    <row r="880">
      <c r="A880" s="2" t="inlineStr">
        <is>
          <t>FELE</t>
        </is>
      </c>
      <c r="B880" s="2" t="inlineStr">
        <is>
          <t>Industrials</t>
        </is>
      </c>
      <c r="C880" s="3" t="n">
        <v>-0.0265016841264466</v>
      </c>
      <c r="D880" s="2" t="n">
        <v>4383864684.20388</v>
      </c>
      <c r="E880" s="19">
        <f>SQRT(D880)</f>
        <v/>
      </c>
      <c r="F880" s="22">
        <f>D880/SUM($D$2:$D$2546)</f>
        <v/>
      </c>
      <c r="G880" s="22">
        <f>E880/SUM($E$2:$E$2546)</f>
        <v/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1</v>
      </c>
      <c r="O880" s="2" t="n">
        <v>0</v>
      </c>
      <c r="P880" s="2" t="n">
        <v>0</v>
      </c>
      <c r="Q880" s="2" t="n">
        <v>0</v>
      </c>
      <c r="R880" s="2" t="n">
        <v>0</v>
      </c>
      <c r="S880" s="3" t="n">
        <v>22.20119652028636</v>
      </c>
      <c r="T880" s="3" t="n">
        <v>0.9094883314664838</v>
      </c>
      <c r="U880" s="3" t="n">
        <v>-0.0004441731753577</v>
      </c>
      <c r="V880" s="3" t="n">
        <v>0.2878455634241729</v>
      </c>
      <c r="W880" s="3" t="n">
        <v>0.0166683486138507</v>
      </c>
      <c r="X880" s="3" t="n">
        <v>0.2168045200238332</v>
      </c>
      <c r="Y880" s="3" t="n">
        <v>0.0123919388472825</v>
      </c>
      <c r="Z880" s="3" t="n">
        <v>-2.018738259219412</v>
      </c>
      <c r="AA880" s="3" t="n">
        <v>-2.038376150423622</v>
      </c>
      <c r="AB880" s="3" t="n">
        <v>-2.223960437412214</v>
      </c>
      <c r="AC880" s="3" t="n">
        <v>0.0548739565039029</v>
      </c>
      <c r="AD880" s="3" t="n">
        <v>0.0692630867677298</v>
      </c>
      <c r="AE880" s="3" t="n">
        <v>0.0529870129870129</v>
      </c>
      <c r="AF880" s="3" t="n">
        <v>0.0564601099838938</v>
      </c>
      <c r="AG880" s="3" t="n">
        <v>1.00331009304468</v>
      </c>
      <c r="AH880" s="3" t="n">
        <v>0.1716313694551595</v>
      </c>
      <c r="AI880" s="3" t="n">
        <v>1.011499545121708</v>
      </c>
    </row>
    <row r="881">
      <c r="A881" s="2" t="inlineStr">
        <is>
          <t>FERG</t>
        </is>
      </c>
      <c r="B881" s="2" t="inlineStr">
        <is>
          <t>Industrials</t>
        </is>
      </c>
      <c r="C881" s="3" t="n">
        <v>-0.008037026508456099</v>
      </c>
      <c r="D881" s="2" t="n">
        <v>45776170849.25049</v>
      </c>
      <c r="E881" s="19">
        <f>SQRT(D881)</f>
        <v/>
      </c>
      <c r="F881" s="22">
        <f>D881/SUM($D$2:$D$2546)</f>
        <v/>
      </c>
      <c r="G881" s="22">
        <f>E881/SUM($E$2:$E$2546)</f>
        <v/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1</v>
      </c>
      <c r="O881" s="2" t="n">
        <v>0</v>
      </c>
      <c r="P881" s="2" t="n">
        <v>0</v>
      </c>
      <c r="Q881" s="2" t="n">
        <v>0</v>
      </c>
      <c r="R881" s="2" t="n">
        <v>0</v>
      </c>
      <c r="S881" s="3" t="n">
        <v>24.54702950553596</v>
      </c>
      <c r="T881" s="3" t="n">
        <v>0.899086529688696</v>
      </c>
      <c r="U881" s="3" t="n">
        <v>0.0008796201991758</v>
      </c>
      <c r="V881" s="3" t="n">
        <v>0.1274025304389454</v>
      </c>
      <c r="W881" s="3" t="n">
        <v>0.021481009655953</v>
      </c>
      <c r="X881" s="3" t="n">
        <v>0.2844488220498015</v>
      </c>
      <c r="Y881" s="3" t="n">
        <v>0.0192935431441784</v>
      </c>
      <c r="Z881" s="3" t="n">
        <v>-2.087546993576546</v>
      </c>
      <c r="AA881" s="3" t="n">
        <v>-1.844881615962492</v>
      </c>
      <c r="AB881" s="3" t="n">
        <v>-1.738290904482082</v>
      </c>
      <c r="AC881" s="3" t="n">
        <v>0.0611671956839929</v>
      </c>
      <c r="AD881" s="3" t="n">
        <v>0.06964322137163199</v>
      </c>
      <c r="AE881" s="3" t="n">
        <v>-0.0202283849918433</v>
      </c>
      <c r="AF881" s="3" t="n">
        <v>0.0218674439960571</v>
      </c>
      <c r="AG881" s="3" t="n">
        <v>1.081964042216551</v>
      </c>
      <c r="AH881" s="3" t="n">
        <v>0.3365108015116476</v>
      </c>
      <c r="AI881" s="3" t="n">
        <v>1.643347050754458</v>
      </c>
    </row>
    <row r="882">
      <c r="A882" s="2" t="inlineStr">
        <is>
          <t>FFBC</t>
        </is>
      </c>
      <c r="B882" s="2" t="inlineStr">
        <is>
          <t>Financials</t>
        </is>
      </c>
      <c r="C882" s="3" t="n">
        <v>-0.0103751827008344</v>
      </c>
      <c r="D882" s="2" t="n">
        <v>2581372383.837273</v>
      </c>
      <c r="E882" s="19">
        <f>SQRT(D882)</f>
        <v/>
      </c>
      <c r="F882" s="22">
        <f>D882/SUM($D$2:$D$2546)</f>
        <v/>
      </c>
      <c r="G882" s="22">
        <f>E882/SUM($E$2:$E$2546)</f>
        <v/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1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3" t="n">
        <v>21.67158702617428</v>
      </c>
      <c r="T882" s="3" t="n">
        <v>0.926707144591614</v>
      </c>
      <c r="U882" s="3" t="n">
        <v>0.0001830057808384</v>
      </c>
      <c r="V882" s="3" t="n">
        <v>0.9910057983177308</v>
      </c>
      <c r="W882" s="3" t="n">
        <v>0.0185742064142962</v>
      </c>
      <c r="X882" s="3" t="n">
        <v>0.2619853219161856</v>
      </c>
      <c r="Y882" s="3" t="n">
        <v>0.0131511520988798</v>
      </c>
      <c r="Z882" s="3" t="n">
        <v>-2.537172522916018</v>
      </c>
      <c r="AA882" s="3" t="n">
        <v>-2.606186135876064</v>
      </c>
      <c r="AB882" s="3" t="n">
        <v>-2.499353180690327</v>
      </c>
      <c r="AC882" s="3" t="n">
        <v>0.1084632351973166</v>
      </c>
      <c r="AD882" s="3" t="n">
        <v>0.1121171055412687</v>
      </c>
      <c r="AE882" s="3" t="n">
        <v>0.0485981308411214</v>
      </c>
      <c r="AF882" s="3" t="n">
        <v>0.1020245477495015</v>
      </c>
      <c r="AG882" s="3" t="n">
        <v>1.133167923447371</v>
      </c>
      <c r="AH882" s="3" t="n">
        <v>0.0552559788411181</v>
      </c>
      <c r="AI882" s="3" t="n">
        <v>1.134376533087323</v>
      </c>
    </row>
    <row r="883">
      <c r="A883" s="2" t="inlineStr">
        <is>
          <t>FFIC</t>
        </is>
      </c>
      <c r="B883" s="2" t="inlineStr">
        <is>
          <t>Financials</t>
        </is>
      </c>
      <c r="C883" s="3" t="n">
        <v>-0.0030841191150753</v>
      </c>
      <c r="D883" s="2" t="n">
        <v>426185889.8356495</v>
      </c>
      <c r="E883" s="19">
        <f>SQRT(D883)</f>
        <v/>
      </c>
      <c r="F883" s="22">
        <f>D883/SUM($D$2:$D$2546)</f>
        <v/>
      </c>
      <c r="G883" s="22">
        <f>E883/SUM($E$2:$E$2546)</f>
        <v/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1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3" t="n">
        <v>19.87038617017237</v>
      </c>
      <c r="T883" s="3" t="n">
        <v>0.9620751356501576</v>
      </c>
      <c r="U883" s="3" t="n">
        <v>-0.0003318315071884</v>
      </c>
      <c r="V883" s="3" t="n">
        <v>1.657438730016146</v>
      </c>
      <c r="W883" s="3" t="n">
        <v>0.021166001696582</v>
      </c>
      <c r="X883" s="3" t="n">
        <v>0.4448658127404982</v>
      </c>
      <c r="Y883" s="3" t="n">
        <v>0.01504628289611</v>
      </c>
      <c r="Z883" s="3" t="n">
        <v>-1.638344381035688</v>
      </c>
      <c r="AA883" s="3" t="n">
        <v>-1.865124626092648</v>
      </c>
      <c r="AB883" s="3" t="n">
        <v>-1.812002030078475</v>
      </c>
      <c r="AC883" s="3" t="n">
        <v>0.1333033339557733</v>
      </c>
      <c r="AD883" s="3" t="n">
        <v>0.1461334161579519</v>
      </c>
      <c r="AE883" s="3" t="n">
        <v>-0.7019718309859155</v>
      </c>
      <c r="AF883" s="3" t="n">
        <v>-0.2080564008170616</v>
      </c>
      <c r="AG883" s="3" t="n">
        <v>2.408237612539084</v>
      </c>
      <c r="AH883" s="3" t="n">
        <v>0.0740923171861661</v>
      </c>
      <c r="AI883" s="3" t="n">
        <v>1.849646859962881</v>
      </c>
    </row>
    <row r="884">
      <c r="A884" s="2" t="inlineStr">
        <is>
          <t>FFIN</t>
        </is>
      </c>
      <c r="B884" s="2" t="inlineStr">
        <is>
          <t>Financials</t>
        </is>
      </c>
      <c r="C884" s="3" t="n">
        <v>0.0115959330949988</v>
      </c>
      <c r="D884" s="2" t="n">
        <v>5065902517.617073</v>
      </c>
      <c r="E884" s="19">
        <f>SQRT(D884)</f>
        <v/>
      </c>
      <c r="F884" s="22">
        <f>D884/SUM($D$2:$D$2546)</f>
        <v/>
      </c>
      <c r="G884" s="22">
        <f>E884/SUM($E$2:$E$2546)</f>
        <v/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1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3" t="n">
        <v>22.34579814586485</v>
      </c>
      <c r="T884" s="3" t="n">
        <v>0.8760307146874712</v>
      </c>
      <c r="U884" s="3" t="n">
        <v>0.0002405755640492</v>
      </c>
      <c r="V884" s="3" t="n">
        <v>0.3429501444132062</v>
      </c>
      <c r="W884" s="3" t="n">
        <v>0.0174985469084653</v>
      </c>
      <c r="X884" s="3" t="n">
        <v>0.2534528778845666</v>
      </c>
      <c r="Y884" s="3" t="n">
        <v>0.012311472986636</v>
      </c>
      <c r="Z884" s="3" t="n">
        <v>-2.498556998696326</v>
      </c>
      <c r="AA884" s="3" t="n">
        <v>-2.527341455141363</v>
      </c>
      <c r="AB884" s="3" t="n">
        <v>-2.58611338334005</v>
      </c>
      <c r="AC884" s="3" t="n">
        <v>0.0526326748437748</v>
      </c>
      <c r="AD884" s="3" t="n">
        <v>0.0558747427562316</v>
      </c>
      <c r="AE884" s="3" t="n">
        <v>-0.0261437908496731</v>
      </c>
      <c r="AF884" s="3" t="n">
        <v>0.0138786351790666</v>
      </c>
      <c r="AG884" s="3" t="n">
        <v>1.004155824145211</v>
      </c>
      <c r="AH884" s="3" t="n">
        <v>0.0014643689806404</v>
      </c>
      <c r="AI884" s="3" t="n">
        <v>1.012117866730519</v>
      </c>
    </row>
    <row r="885">
      <c r="A885" s="2" t="inlineStr">
        <is>
          <t>FFIV</t>
        </is>
      </c>
      <c r="B885" s="2" t="inlineStr">
        <is>
          <t>Information Technology</t>
        </is>
      </c>
      <c r="C885" s="3" t="n">
        <v>-0.0226305532358756</v>
      </c>
      <c r="D885" s="2" t="n">
        <v>18413414433.62277</v>
      </c>
      <c r="E885" s="19">
        <f>SQRT(D885)</f>
        <v/>
      </c>
      <c r="F885" s="22">
        <f>D885/SUM($D$2:$D$2546)</f>
        <v/>
      </c>
      <c r="G885" s="22">
        <f>E885/SUM($E$2:$E$2546)</f>
        <v/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1</v>
      </c>
      <c r="P885" s="2" t="n">
        <v>0</v>
      </c>
      <c r="Q885" s="2" t="n">
        <v>0</v>
      </c>
      <c r="R885" s="2" t="n">
        <v>0</v>
      </c>
      <c r="S885" s="3" t="n">
        <v>23.6363452812425</v>
      </c>
      <c r="T885" s="3" t="n">
        <v>1.051350363175104</v>
      </c>
      <c r="U885" s="3" t="n">
        <v>0.0012741572189614</v>
      </c>
      <c r="V885" s="3" t="n">
        <v>0.188541023312913</v>
      </c>
      <c r="W885" s="3" t="n">
        <v>0.017978778294977</v>
      </c>
      <c r="X885" s="3" t="n">
        <v>0.371021038775178</v>
      </c>
      <c r="Y885" s="3" t="n">
        <v>0.0122605931134384</v>
      </c>
      <c r="Z885" s="3" t="n">
        <v>-1.529962291265485</v>
      </c>
      <c r="AA885" s="3" t="n">
        <v>-1.716336530214968</v>
      </c>
      <c r="AB885" s="3" t="n">
        <v>-1.575240747197458</v>
      </c>
      <c r="AC885" s="3" t="n">
        <v>0.0412551405247734</v>
      </c>
      <c r="AD885" s="3" t="n">
        <v>0.0461365817329761</v>
      </c>
      <c r="AE885" s="3" t="n">
        <v>0.2995829471733087</v>
      </c>
      <c r="AF885" s="3" t="n">
        <v>0.021670822355532</v>
      </c>
      <c r="AG885" s="3" t="n">
        <v>1.012458906023486</v>
      </c>
      <c r="AH885" s="3" t="n">
        <v>0.0424990664102504</v>
      </c>
      <c r="AI885" s="3" t="n">
        <v>1.066080611023354</v>
      </c>
    </row>
    <row r="886">
      <c r="A886" s="2" t="inlineStr">
        <is>
          <t>FFWM</t>
        </is>
      </c>
      <c r="B886" s="2" t="inlineStr">
        <is>
          <t>Financials</t>
        </is>
      </c>
      <c r="C886" s="3" t="n">
        <v>0.0269558280064425</v>
      </c>
      <c r="D886" s="2" t="n">
        <v>455035342.5192661</v>
      </c>
      <c r="E886" s="19">
        <f>SQRT(D886)</f>
        <v/>
      </c>
      <c r="F886" s="22">
        <f>D886/SUM($D$2:$D$2546)</f>
        <v/>
      </c>
      <c r="G886" s="22">
        <f>E886/SUM($E$2:$E$2546)</f>
        <v/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1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3" t="n">
        <v>19.93588564976513</v>
      </c>
      <c r="T886" s="3" t="n">
        <v>0.93351987894782</v>
      </c>
      <c r="U886" s="3" t="n">
        <v>-0.0009845972864531</v>
      </c>
      <c r="V886" s="3" t="n">
        <v>2.308888786930911</v>
      </c>
      <c r="W886" s="3" t="n">
        <v>0.0281321489234732</v>
      </c>
      <c r="X886" s="3" t="n">
        <v>0.5821779249447865</v>
      </c>
      <c r="Y886" s="3" t="n">
        <v>0.0225924950766668</v>
      </c>
      <c r="Z886" s="3" t="n">
        <v>-1.300617067791893</v>
      </c>
      <c r="AA886" s="3" t="n">
        <v>-1.597074450251511</v>
      </c>
      <c r="AB886" s="3" t="n">
        <v>-1.786584943817846</v>
      </c>
      <c r="AC886" s="3" t="n">
        <v>-0.0675991447822487</v>
      </c>
      <c r="AD886" s="3" t="n">
        <v>-0.0325688987539962</v>
      </c>
      <c r="AE886" s="3" t="n">
        <v>-0.7326086956521739</v>
      </c>
      <c r="AF886" s="3" t="n">
        <v>-0.4129052860953526</v>
      </c>
      <c r="AG886" s="3" t="n">
        <v>5.242426509800752</v>
      </c>
      <c r="AH886" s="3" t="n">
        <v>0.1590220429772559</v>
      </c>
      <c r="AI886" s="3" t="n">
        <v>2.837432159493483</v>
      </c>
    </row>
    <row r="887">
      <c r="A887" s="2" t="inlineStr">
        <is>
          <t>FG</t>
        </is>
      </c>
      <c r="B887" s="2" t="inlineStr">
        <is>
          <t>Financials</t>
        </is>
      </c>
      <c r="C887" s="3" t="n">
        <v>-0.0031085721082021</v>
      </c>
      <c r="D887" s="2" t="n">
        <v>4706060097.529575</v>
      </c>
      <c r="E887" s="19">
        <f>SQRT(D887)</f>
        <v/>
      </c>
      <c r="F887" s="22">
        <f>D887/SUM($D$2:$D$2546)</f>
        <v/>
      </c>
      <c r="G887" s="22">
        <f>E887/SUM($E$2:$E$2546)</f>
        <v/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1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3" t="n">
        <v>22.27211689757582</v>
      </c>
      <c r="T887" s="3" t="n">
        <v>0.8389750836978345</v>
      </c>
      <c r="U887" s="3" t="n">
        <v>-0.00161076762161</v>
      </c>
      <c r="V887" s="3" t="n">
        <v>0.943039380718854</v>
      </c>
      <c r="W887" s="3" t="n">
        <v>0.0254489387458282</v>
      </c>
      <c r="X887" s="3" t="n">
        <v>0.4643659439127561</v>
      </c>
      <c r="Y887" s="3" t="n">
        <v>0.0228464093589169</v>
      </c>
      <c r="Z887" s="3" t="n">
        <v>-3.535621379059374</v>
      </c>
      <c r="AA887" s="3" t="n">
        <v>-3.513370416943788</v>
      </c>
      <c r="AB887" s="3" t="n">
        <v>-3.665011126297102</v>
      </c>
      <c r="AC887" s="3" t="n">
        <v>0.0339987158438523</v>
      </c>
      <c r="AD887" s="3" t="n">
        <v>0.168293643427069</v>
      </c>
      <c r="AE887" s="3" t="n">
        <v>-0.4649692712906059</v>
      </c>
      <c r="AF887" s="3" t="n">
        <v>0.2125881431183076</v>
      </c>
      <c r="AG887" s="3" t="n">
        <v>1.474919561943812</v>
      </c>
      <c r="AH887" s="3" t="n">
        <v>0.0244401847172606</v>
      </c>
      <c r="AI887" s="3" t="n">
        <v>1.503605227579991</v>
      </c>
    </row>
    <row r="888">
      <c r="A888" s="2" t="inlineStr">
        <is>
          <t>FHB</t>
        </is>
      </c>
      <c r="B888" s="2" t="inlineStr">
        <is>
          <t>Financials</t>
        </is>
      </c>
      <c r="C888" s="3" t="n">
        <v>0.0015967676594799</v>
      </c>
      <c r="D888" s="2" t="n">
        <v>3005747067.322738</v>
      </c>
      <c r="E888" s="19">
        <f>SQRT(D888)</f>
        <v/>
      </c>
      <c r="F888" s="22">
        <f>D888/SUM($D$2:$D$2546)</f>
        <v/>
      </c>
      <c r="G888" s="22">
        <f>E888/SUM($E$2:$E$2546)</f>
        <v/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1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3" t="n">
        <v>21.8237919821298</v>
      </c>
      <c r="T888" s="3" t="n">
        <v>0.947746097791996</v>
      </c>
      <c r="U888" s="3" t="n">
        <v>0.0004839905235091</v>
      </c>
      <c r="V888" s="3" t="n">
        <v>0.8964643197340185</v>
      </c>
      <c r="W888" s="3" t="n">
        <v>0.0169133150767187</v>
      </c>
      <c r="X888" s="3" t="n">
        <v>0.2405488609576289</v>
      </c>
      <c r="Y888" s="3" t="n">
        <v>0.0107832196523032</v>
      </c>
      <c r="Z888" s="3" t="n">
        <v>-1.797566994807247</v>
      </c>
      <c r="AA888" s="3" t="n">
        <v>-1.840254508480958</v>
      </c>
      <c r="AB888" s="3" t="n">
        <v>-2.009662696410661</v>
      </c>
      <c r="AC888" s="3" t="n">
        <v>0.0974759330834076</v>
      </c>
      <c r="AD888" s="3" t="n">
        <v>0.1099387249155115</v>
      </c>
      <c r="AE888" s="3" t="n">
        <v>-0.0734265734265734</v>
      </c>
      <c r="AF888" s="3" t="n">
        <v>0.0391338702124431</v>
      </c>
      <c r="AG888" s="3" t="inlineStr"/>
      <c r="AH888" s="3" t="n">
        <v>0.0104878322896611</v>
      </c>
      <c r="AI888" s="3" t="inlineStr"/>
    </row>
    <row r="889">
      <c r="A889" s="2" t="inlineStr">
        <is>
          <t>FHN</t>
        </is>
      </c>
      <c r="B889" s="2" t="inlineStr">
        <is>
          <t>Financials</t>
        </is>
      </c>
      <c r="C889" s="3" t="n">
        <v>0.0044985286924773</v>
      </c>
      <c r="D889" s="2" t="n">
        <v>10619439697.26562</v>
      </c>
      <c r="E889" s="19">
        <f>SQRT(D889)</f>
        <v/>
      </c>
      <c r="F889" s="22">
        <f>D889/SUM($D$2:$D$2546)</f>
        <v/>
      </c>
      <c r="G889" s="22">
        <f>E889/SUM($E$2:$E$2546)</f>
        <v/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1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3" t="n">
        <v>23.08595209216553</v>
      </c>
      <c r="T889" s="3" t="n">
        <v>1.277743747962572</v>
      </c>
      <c r="U889" s="3" t="n">
        <v>0.0012509528218995</v>
      </c>
      <c r="V889" s="3" t="n">
        <v>0.843923997450412</v>
      </c>
      <c r="W889" s="3" t="n">
        <v>0.0199899916213945</v>
      </c>
      <c r="X889" s="3" t="n">
        <v>0.3498562069841903</v>
      </c>
      <c r="Y889" s="3" t="n">
        <v>0.0104253183813524</v>
      </c>
      <c r="Z889" s="3" t="n">
        <v>-0.8192112653226425</v>
      </c>
      <c r="AA889" s="3" t="n">
        <v>-1.192001222464555</v>
      </c>
      <c r="AB889" s="3" t="n">
        <v>-1.29965666791615</v>
      </c>
      <c r="AC889" s="3" t="n">
        <v>0.09077691737806259</v>
      </c>
      <c r="AD889" s="3" t="n">
        <v>0.0945435944476917</v>
      </c>
      <c r="AE889" s="3" t="n">
        <v>-0.0820568927789934</v>
      </c>
      <c r="AF889" s="3" t="n">
        <v>0.0114230240271822</v>
      </c>
      <c r="AG889" s="3" t="n">
        <v>1.166487126477609</v>
      </c>
      <c r="AH889" s="3" t="n">
        <v>0.0195165927586374</v>
      </c>
      <c r="AI889" s="3" t="n">
        <v>1.197277393438964</v>
      </c>
    </row>
    <row r="890">
      <c r="A890" s="2" t="inlineStr">
        <is>
          <t>FIBK</t>
        </is>
      </c>
      <c r="B890" s="2" t="inlineStr">
        <is>
          <t>Financials</t>
        </is>
      </c>
      <c r="C890" s="3" t="n">
        <v>0.0006535901646936</v>
      </c>
      <c r="D890" s="2" t="n">
        <v>3048091692.523956</v>
      </c>
      <c r="E890" s="19">
        <f>SQRT(D890)</f>
        <v/>
      </c>
      <c r="F890" s="22">
        <f>D890/SUM($D$2:$D$2546)</f>
        <v/>
      </c>
      <c r="G890" s="22">
        <f>E890/SUM($E$2:$E$2546)</f>
        <v/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1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3" t="n">
        <v>21.8377815571674</v>
      </c>
      <c r="T890" s="3" t="n">
        <v>1.161906035760781</v>
      </c>
      <c r="U890" s="3" t="n">
        <v>0.0004899755260906</v>
      </c>
      <c r="V890" s="3" t="n">
        <v>1.12260402414817</v>
      </c>
      <c r="W890" s="3" t="n">
        <v>0.0217514581935749</v>
      </c>
      <c r="X890" s="3" t="n">
        <v>0.3006208327468095</v>
      </c>
      <c r="Y890" s="3" t="n">
        <v>0.0147277152258558</v>
      </c>
      <c r="Z890" s="3" t="n">
        <v>-1.709907960329078</v>
      </c>
      <c r="AA890" s="3" t="n">
        <v>-1.645743040136383</v>
      </c>
      <c r="AB890" s="3" t="n">
        <v>-1.889813950817917</v>
      </c>
      <c r="AC890" s="3" t="n">
        <v>0.094091657643841</v>
      </c>
      <c r="AD890" s="3" t="n">
        <v>0.09855346567716119</v>
      </c>
      <c r="AE890" s="3" t="n">
        <v>-0.0931282051282051</v>
      </c>
      <c r="AF890" s="3" t="n">
        <v>0.106419098143236</v>
      </c>
      <c r="AG890" s="3" t="n">
        <v>1.217972445392496</v>
      </c>
      <c r="AH890" s="3" t="n">
        <v>0.0241271983283997</v>
      </c>
      <c r="AI890" s="3" t="n">
        <v>1.194166812788591</v>
      </c>
    </row>
    <row r="891">
      <c r="A891" s="2" t="inlineStr">
        <is>
          <t>FICO</t>
        </is>
      </c>
      <c r="B891" s="2" t="inlineStr">
        <is>
          <t>Information Technology</t>
        </is>
      </c>
      <c r="C891" s="3" t="n">
        <v>-0.0128964879167443</v>
      </c>
      <c r="D891" s="2" t="n">
        <v>31675929235.50586</v>
      </c>
      <c r="E891" s="19">
        <f>SQRT(D891)</f>
        <v/>
      </c>
      <c r="F891" s="22">
        <f>D891/SUM($D$2:$D$2546)</f>
        <v/>
      </c>
      <c r="G891" s="22">
        <f>E891/SUM($E$2:$E$2546)</f>
        <v/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1</v>
      </c>
      <c r="P891" s="2" t="n">
        <v>0</v>
      </c>
      <c r="Q891" s="2" t="n">
        <v>0</v>
      </c>
      <c r="R891" s="2" t="n">
        <v>0</v>
      </c>
      <c r="S891" s="3" t="n">
        <v>24.17882289928229</v>
      </c>
      <c r="T891" s="3" t="n">
        <v>1.027637028370442</v>
      </c>
      <c r="U891" s="3" t="n">
        <v>-0.0008534908485306</v>
      </c>
      <c r="V891" s="3" t="n">
        <v>-0.0441169693747638</v>
      </c>
      <c r="W891" s="3" t="n">
        <v>0.0300182147005224</v>
      </c>
      <c r="X891" s="3" t="n">
        <v>0.5874788431640181</v>
      </c>
      <c r="Y891" s="3" t="n">
        <v>0.0325744681846024</v>
      </c>
      <c r="Z891" s="3" t="n">
        <v>-1.183106268083614</v>
      </c>
      <c r="AA891" s="3" t="n">
        <v>-1.148979819183563</v>
      </c>
      <c r="AB891" s="3" t="n">
        <v>-1.634312537580749</v>
      </c>
      <c r="AC891" s="3" t="n">
        <v>0.022956106341623</v>
      </c>
      <c r="AD891" s="3" t="n">
        <v>0.022956106341623</v>
      </c>
      <c r="AE891" s="3" t="n">
        <v>0.1847036328871893</v>
      </c>
      <c r="AF891" s="3" t="n">
        <v>0.1107519324148996</v>
      </c>
      <c r="AG891" s="3" t="n">
        <v>1.075142515387741</v>
      </c>
      <c r="AH891" s="3" t="n">
        <v>1.504104943923894</v>
      </c>
      <c r="AI891" s="3" t="inlineStr"/>
    </row>
    <row r="892">
      <c r="A892" s="2" t="inlineStr">
        <is>
          <t>FIGS</t>
        </is>
      </c>
      <c r="B892" s="2" t="inlineStr">
        <is>
          <t>Consumer Discretionary</t>
        </is>
      </c>
      <c r="C892" s="3" t="n">
        <v>-0.0173917258845851</v>
      </c>
      <c r="D892" s="2" t="n">
        <v>1087256809.639132</v>
      </c>
      <c r="E892" s="19">
        <f>SQRT(D892)</f>
        <v/>
      </c>
      <c r="F892" s="22">
        <f>D892/SUM($D$2:$D$2546)</f>
        <v/>
      </c>
      <c r="G892" s="22">
        <f>E892/SUM($E$2:$E$2546)</f>
        <v/>
      </c>
      <c r="H892" s="2" t="n">
        <v>0</v>
      </c>
      <c r="I892" s="2" t="n">
        <v>1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3" t="n">
        <v>20.80692367259935</v>
      </c>
      <c r="T892" s="3" t="n">
        <v>1.101909247831638</v>
      </c>
      <c r="U892" s="3" t="n">
        <v>0.0005561772836838</v>
      </c>
      <c r="V892" s="3" t="n">
        <v>0.3647077640577036</v>
      </c>
      <c r="W892" s="3" t="n">
        <v>0.0362798865151939</v>
      </c>
      <c r="X892" s="3" t="n">
        <v>0.3577079986436489</v>
      </c>
      <c r="Y892" s="3" t="n">
        <v>0.029490166861271</v>
      </c>
      <c r="Z892" s="3" t="n">
        <v>-1.21784482946595</v>
      </c>
      <c r="AA892" s="3" t="n">
        <v>-1.274563871040016</v>
      </c>
      <c r="AB892" s="3" t="n">
        <v>-1.108362852397914</v>
      </c>
      <c r="AC892" s="3" t="n">
        <v>0.0261171047615004</v>
      </c>
      <c r="AD892" s="3" t="n">
        <v>0.0340379565084381</v>
      </c>
      <c r="AE892" s="3" t="n">
        <v>0.2823529411764706</v>
      </c>
      <c r="AF892" s="3" t="n">
        <v>0.0883658092498384</v>
      </c>
      <c r="AG892" s="3" t="n">
        <v>1.038764530722037</v>
      </c>
      <c r="AH892" s="3" t="n">
        <v>0.09996635236422979</v>
      </c>
      <c r="AI892" s="3" t="n">
        <v>1.10628929390136</v>
      </c>
    </row>
    <row r="893">
      <c r="A893" s="2" t="inlineStr">
        <is>
          <t>FIHL</t>
        </is>
      </c>
      <c r="B893" s="2" t="inlineStr">
        <is>
          <t>Financials</t>
        </is>
      </c>
      <c r="C893" s="3" t="n">
        <v>-0.0191033255270885</v>
      </c>
      <c r="D893" s="2" t="n">
        <v>1796786819.182228</v>
      </c>
      <c r="E893" s="19">
        <f>SQRT(D893)</f>
        <v/>
      </c>
      <c r="F893" s="22">
        <f>D893/SUM($D$2:$D$2546)</f>
        <v/>
      </c>
      <c r="G893" s="22">
        <f>E893/SUM($E$2:$E$2546)</f>
        <v/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1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3" t="n">
        <v>21.30926580620373</v>
      </c>
      <c r="T893" s="3" t="n">
        <v>0.6851353856496583</v>
      </c>
      <c r="U893" s="3" t="n">
        <v>-0.0001303011676718</v>
      </c>
      <c r="V893" s="3" t="n">
        <v>1.293086066302206</v>
      </c>
      <c r="W893" s="3" t="n">
        <v>0.0190349858211081</v>
      </c>
      <c r="X893" s="3" t="n">
        <v>0.2749741484035919</v>
      </c>
      <c r="Y893" s="3" t="n">
        <v>0.0161796156688461</v>
      </c>
      <c r="Z893" s="3" t="n">
        <v>-2.121235574790473</v>
      </c>
      <c r="AA893" s="3" t="n">
        <v>-1.977565447878233</v>
      </c>
      <c r="AB893" s="3" t="n">
        <v>-2.122886574222504</v>
      </c>
      <c r="AC893" s="3" t="n">
        <v>0.0438560652597976</v>
      </c>
      <c r="AD893" s="3" t="inlineStr"/>
      <c r="AE893" s="3" t="n">
        <v>0.400395061728395</v>
      </c>
      <c r="AF893" s="3" t="n">
        <v>0.2639753332645599</v>
      </c>
      <c r="AG893" s="3" t="n">
        <v>1.468948230810983</v>
      </c>
      <c r="AH893" s="3" t="n">
        <v>0.064851302259713</v>
      </c>
      <c r="AI893" s="3" t="n">
        <v>1.362658173366618</v>
      </c>
    </row>
    <row r="894">
      <c r="A894" s="2" t="inlineStr">
        <is>
          <t>FIP</t>
        </is>
      </c>
      <c r="B894" s="2" t="inlineStr">
        <is>
          <t>Industrials</t>
        </is>
      </c>
      <c r="C894" s="3" t="n">
        <v>-0.0312200510415542</v>
      </c>
      <c r="D894" s="2" t="n">
        <v>560424865.9173722</v>
      </c>
      <c r="E894" s="19">
        <f>SQRT(D894)</f>
        <v/>
      </c>
      <c r="F894" s="22">
        <f>D894/SUM($D$2:$D$2546)</f>
        <v/>
      </c>
      <c r="G894" s="22">
        <f>E894/SUM($E$2:$E$2546)</f>
        <v/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1</v>
      </c>
      <c r="O894" s="2" t="n">
        <v>0</v>
      </c>
      <c r="P894" s="2" t="n">
        <v>0</v>
      </c>
      <c r="Q894" s="2" t="n">
        <v>0</v>
      </c>
      <c r="R894" s="2" t="n">
        <v>0</v>
      </c>
      <c r="S894" s="3" t="n">
        <v>20.14420574317252</v>
      </c>
      <c r="T894" s="3" t="n">
        <v>1.431784955401656</v>
      </c>
      <c r="U894" s="3" t="n">
        <v>7.601005070670232e-05</v>
      </c>
      <c r="V894" s="3" t="n">
        <v>0.9423404137065244</v>
      </c>
      <c r="W894" s="3" t="n">
        <v>0.0483502289059524</v>
      </c>
      <c r="X894" s="3" t="n">
        <v>1.335080592798577</v>
      </c>
      <c r="Y894" s="3" t="n">
        <v>0.049189310594898</v>
      </c>
      <c r="Z894" s="3" t="n">
        <v>-0.8252492690509904</v>
      </c>
      <c r="AA894" s="3" t="n">
        <v>-1.210182411529061</v>
      </c>
      <c r="AB894" s="3" t="n">
        <v>-1.400234040857497</v>
      </c>
      <c r="AC894" s="3" t="n">
        <v>-0.420102701215103</v>
      </c>
      <c r="AD894" s="3" t="n">
        <v>-0.1774439466336274</v>
      </c>
      <c r="AE894" s="3" t="n">
        <v>-0.3331433983046253</v>
      </c>
      <c r="AF894" s="3" t="n">
        <v>0.267789903631374</v>
      </c>
      <c r="AG894" s="3" t="n">
        <v>6.628320925476308</v>
      </c>
      <c r="AH894" s="3" t="n">
        <v>0.7150657142338482</v>
      </c>
      <c r="AI894" s="3" t="n">
        <v>6.97270460187347</v>
      </c>
    </row>
    <row r="895">
      <c r="A895" s="2" t="inlineStr">
        <is>
          <t>FIS</t>
        </is>
      </c>
      <c r="B895" s="2" t="inlineStr">
        <is>
          <t>Financials</t>
        </is>
      </c>
      <c r="C895" s="3" t="n">
        <v>-0.0164879462695193</v>
      </c>
      <c r="D895" s="2" t="n">
        <v>37236923797.70328</v>
      </c>
      <c r="E895" s="19">
        <f>SQRT(D895)</f>
        <v/>
      </c>
      <c r="F895" s="22">
        <f>D895/SUM($D$2:$D$2546)</f>
        <v/>
      </c>
      <c r="G895" s="22">
        <f>E895/SUM($E$2:$E$2546)</f>
        <v/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1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3" t="n">
        <v>24.34056668115554</v>
      </c>
      <c r="T895" s="3" t="n">
        <v>0.7089825115697342</v>
      </c>
      <c r="U895" s="3" t="n">
        <v>0.0003418328050843</v>
      </c>
      <c r="V895" s="3" t="n">
        <v>0.3804825575004631</v>
      </c>
      <c r="W895" s="3" t="n">
        <v>0.0198914365980839</v>
      </c>
      <c r="X895" s="3" t="n">
        <v>0.220748764910835</v>
      </c>
      <c r="Y895" s="3" t="n">
        <v>0.0164905331212059</v>
      </c>
      <c r="Z895" s="3" t="n">
        <v>-1.990222245126548</v>
      </c>
      <c r="AA895" s="3" t="n">
        <v>-2.067390168839747</v>
      </c>
      <c r="AB895" s="3" t="n">
        <v>-1.986807595362842</v>
      </c>
      <c r="AC895" s="3" t="n">
        <v>-0.05048752174625</v>
      </c>
      <c r="AD895" s="3" t="n">
        <v>0.0010742025903457</v>
      </c>
      <c r="AE895" s="3" t="n">
        <v>0.2106060606060606</v>
      </c>
      <c r="AF895" s="3" t="n">
        <v>0.0253735551170002</v>
      </c>
      <c r="AG895" s="3" t="n">
        <v>1.238150714279652</v>
      </c>
      <c r="AH895" s="3" t="n">
        <v>0.388697450034459</v>
      </c>
      <c r="AI895" s="3" t="n">
        <v>1.62591756070017</v>
      </c>
    </row>
    <row r="896">
      <c r="A896" s="2" t="inlineStr">
        <is>
          <t>FISI</t>
        </is>
      </c>
      <c r="B896" s="2" t="inlineStr">
        <is>
          <t>Financials</t>
        </is>
      </c>
      <c r="C896" s="3" t="n">
        <v>-0.0026489228386489</v>
      </c>
      <c r="D896" s="2" t="n">
        <v>512923841.4745331</v>
      </c>
      <c r="E896" s="19">
        <f>SQRT(D896)</f>
        <v/>
      </c>
      <c r="F896" s="22">
        <f>D896/SUM($D$2:$D$2546)</f>
        <v/>
      </c>
      <c r="G896" s="22">
        <f>E896/SUM($E$2:$E$2546)</f>
        <v/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1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3" t="n">
        <v>20.05563793494953</v>
      </c>
      <c r="T896" s="3" t="n">
        <v>0.9394517893911912</v>
      </c>
      <c r="U896" s="3" t="n">
        <v>0.0009469779562689</v>
      </c>
      <c r="V896" s="3" t="n">
        <v>1.173016247929417</v>
      </c>
      <c r="W896" s="3" t="n">
        <v>0.0192973991610819</v>
      </c>
      <c r="X896" s="3" t="n">
        <v>0.2487060797463927</v>
      </c>
      <c r="Y896" s="3" t="n">
        <v>0.012813830525802</v>
      </c>
      <c r="Z896" s="3" t="n">
        <v>-1.898653378619705</v>
      </c>
      <c r="AA896" s="3" t="n">
        <v>-1.93670378191182</v>
      </c>
      <c r="AB896" s="3" t="n">
        <v>-2.039936573071582</v>
      </c>
      <c r="AC896" s="3" t="n">
        <v>0.1367220517541138</v>
      </c>
      <c r="AD896" s="3" t="n">
        <v>0.1375408867663304</v>
      </c>
      <c r="AE896" s="3" t="n">
        <v>-0.5996974281391829</v>
      </c>
      <c r="AF896" s="3" t="n">
        <v>-0.1382391447684628</v>
      </c>
      <c r="AG896" s="3" t="n">
        <v>1.257825800453782</v>
      </c>
      <c r="AH896" s="3" t="n">
        <v>0.0403910240070992</v>
      </c>
      <c r="AI896" s="3" t="n">
        <v>1.219797296848096</v>
      </c>
    </row>
    <row r="897">
      <c r="A897" s="2" t="inlineStr">
        <is>
          <t>FISV</t>
        </is>
      </c>
      <c r="B897" s="2" t="inlineStr">
        <is>
          <t>Financials</t>
        </is>
      </c>
      <c r="C897" s="3" t="n">
        <v>0.0024543677136936</v>
      </c>
      <c r="D897" s="2" t="n">
        <v>72228126294.16386</v>
      </c>
      <c r="E897" s="19">
        <f>SQRT(D897)</f>
        <v/>
      </c>
      <c r="F897" s="22">
        <f>D897/SUM($D$2:$D$2546)</f>
        <v/>
      </c>
      <c r="G897" s="22">
        <f>E897/SUM($E$2:$E$2546)</f>
        <v/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1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3" t="n">
        <v>25.00309536784706</v>
      </c>
      <c r="T897" s="3" t="n">
        <v>0.6660853285045298</v>
      </c>
      <c r="U897" s="3" t="n">
        <v>-0.0005432521539837</v>
      </c>
      <c r="V897" s="3" t="n">
        <v>0.3491022305812937</v>
      </c>
      <c r="W897" s="3" t="n">
        <v>0.0286106443458935</v>
      </c>
      <c r="X897" s="3" t="n">
        <v>0.5666819498004668</v>
      </c>
      <c r="Y897" s="3" t="n">
        <v>0.0289384950173941</v>
      </c>
      <c r="Z897" s="3" t="n">
        <v>-1.345141830220115</v>
      </c>
      <c r="AA897" s="3" t="n">
        <v>-1.459799222270298</v>
      </c>
      <c r="AB897" s="3" t="n">
        <v>-1.928926398007064</v>
      </c>
      <c r="AC897" s="3" t="n">
        <v>0.0568199704265567</v>
      </c>
      <c r="AD897" s="3" t="n">
        <v>0.1012348011108633</v>
      </c>
      <c r="AE897" s="3" t="n">
        <v>0.2761863584776959</v>
      </c>
      <c r="AF897" s="3" t="n">
        <v>0.0764283382304929</v>
      </c>
      <c r="AG897" s="3" t="n">
        <v>1.370340494381084</v>
      </c>
      <c r="AH897" s="3" t="n">
        <v>0.3643522095889906</v>
      </c>
      <c r="AI897" s="3" t="n">
        <v>2.060836803489986</v>
      </c>
    </row>
    <row r="898">
      <c r="A898" s="2" t="inlineStr">
        <is>
          <t>FITB</t>
        </is>
      </c>
      <c r="B898" s="2" t="inlineStr">
        <is>
          <t>Financials</t>
        </is>
      </c>
      <c r="C898" s="3" t="n">
        <v>0.0046425761173757</v>
      </c>
      <c r="D898" s="2" t="n">
        <v>38020564772.20496</v>
      </c>
      <c r="E898" s="19">
        <f>SQRT(D898)</f>
        <v/>
      </c>
      <c r="F898" s="22">
        <f>D898/SUM($D$2:$D$2546)</f>
        <v/>
      </c>
      <c r="G898" s="22">
        <f>E898/SUM($E$2:$E$2546)</f>
        <v/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1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3" t="n">
        <v>24.3613930285046</v>
      </c>
      <c r="T898" s="3" t="n">
        <v>1.080392081284708</v>
      </c>
      <c r="U898" s="3" t="n">
        <v>0.0007195022611323</v>
      </c>
      <c r="V898" s="3" t="n">
        <v>0.5555940614391599</v>
      </c>
      <c r="W898" s="3" t="n">
        <v>0.0168760998656408</v>
      </c>
      <c r="X898" s="3" t="n">
        <v>0.2751168415229287</v>
      </c>
      <c r="Y898" s="3" t="n">
        <v>0.0092834893512839</v>
      </c>
      <c r="Z898" s="3" t="n">
        <v>-2.077868254708771</v>
      </c>
      <c r="AA898" s="3" t="n">
        <v>-2.141935476812582</v>
      </c>
      <c r="AB898" s="3" t="n">
        <v>-2.224043761227325</v>
      </c>
      <c r="AC898" s="3" t="n">
        <v>0.0660695077795479</v>
      </c>
      <c r="AD898" s="3" t="n">
        <v>0.0668059513376001</v>
      </c>
      <c r="AE898" s="3" t="n">
        <v>-0.0337768679631524</v>
      </c>
      <c r="AF898" s="3" t="n">
        <v>0.0317318712635133</v>
      </c>
      <c r="AG898" s="3" t="n">
        <v>1.436816236147584</v>
      </c>
      <c r="AH898" s="3" t="n">
        <v>0.0836226314461096</v>
      </c>
      <c r="AI898" s="3" t="n">
        <v>1.786214732058322</v>
      </c>
    </row>
    <row r="899">
      <c r="A899" s="2" t="inlineStr">
        <is>
          <t>FIVE</t>
        </is>
      </c>
      <c r="B899" s="2" t="inlineStr">
        <is>
          <t>Consumer Discretionary</t>
        </is>
      </c>
      <c r="C899" s="3" t="n">
        <v>-0.0289024914501791</v>
      </c>
      <c r="D899" s="2" t="n">
        <v>7628225023.826065</v>
      </c>
      <c r="E899" s="19">
        <f>SQRT(D899)</f>
        <v/>
      </c>
      <c r="F899" s="22">
        <f>D899/SUM($D$2:$D$2546)</f>
        <v/>
      </c>
      <c r="G899" s="22">
        <f>E899/SUM($E$2:$E$2546)</f>
        <v/>
      </c>
      <c r="H899" s="2" t="n">
        <v>0</v>
      </c>
      <c r="I899" s="2" t="n">
        <v>1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3" t="n">
        <v>22.75512102396448</v>
      </c>
      <c r="T899" s="3" t="n">
        <v>1.948762273126052</v>
      </c>
      <c r="U899" s="3" t="n">
        <v>0.0012564304465262</v>
      </c>
      <c r="V899" s="3" t="n">
        <v>0.2500250050362814</v>
      </c>
      <c r="W899" s="3" t="n">
        <v>0.0366285679829242</v>
      </c>
      <c r="X899" s="3" t="n">
        <v>0.5579096501842431</v>
      </c>
      <c r="Y899" s="3" t="n">
        <v>0.0229613783000943</v>
      </c>
      <c r="Z899" s="3" t="n">
        <v>-0.8720033000611237</v>
      </c>
      <c r="AA899" s="3" t="n">
        <v>-0.6159475419083255</v>
      </c>
      <c r="AB899" s="3" t="n">
        <v>-0.3117406017297446</v>
      </c>
      <c r="AC899" s="3" t="n">
        <v>0.0224230406766642</v>
      </c>
      <c r="AD899" s="3" t="n">
        <v>0.0474301687312481</v>
      </c>
      <c r="AE899" s="3" t="n">
        <v>-0.0079067410035479</v>
      </c>
      <c r="AF899" s="3" t="n">
        <v>0.1068093114075025</v>
      </c>
      <c r="AG899" s="3" t="n">
        <v>1.223808421312629</v>
      </c>
      <c r="AH899" s="3" t="n">
        <v>0.4382089109001163</v>
      </c>
      <c r="AI899" s="3" t="n">
        <v>1.895144152802442</v>
      </c>
    </row>
    <row r="900">
      <c r="A900" s="2" t="inlineStr">
        <is>
          <t>FIVN</t>
        </is>
      </c>
      <c r="B900" s="2" t="inlineStr">
        <is>
          <t>Information Technology</t>
        </is>
      </c>
      <c r="C900" s="3" t="n">
        <v>-0.0412992610028812</v>
      </c>
      <c r="D900" s="2" t="n">
        <v>2049260622.074112</v>
      </c>
      <c r="E900" s="19">
        <f>SQRT(D900)</f>
        <v/>
      </c>
      <c r="F900" s="22">
        <f>D900/SUM($D$2:$D$2546)</f>
        <v/>
      </c>
      <c r="G900" s="22">
        <f>E900/SUM($E$2:$E$2546)</f>
        <v/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1</v>
      </c>
      <c r="P900" s="2" t="n">
        <v>0</v>
      </c>
      <c r="Q900" s="2" t="n">
        <v>0</v>
      </c>
      <c r="R900" s="2" t="n">
        <v>0</v>
      </c>
      <c r="S900" s="3" t="n">
        <v>21.44074489287992</v>
      </c>
      <c r="T900" s="3" t="n">
        <v>1.78541153706395</v>
      </c>
      <c r="U900" s="3" t="n">
        <v>-0.0024027469708611</v>
      </c>
      <c r="V900" s="3" t="n">
        <v>0.3500662591534713</v>
      </c>
      <c r="W900" s="3" t="n">
        <v>0.032590109087334</v>
      </c>
      <c r="X900" s="3" t="n">
        <v>0.7402902587764975</v>
      </c>
      <c r="Y900" s="3" t="n">
        <v>0.0254067912453173</v>
      </c>
      <c r="Z900" s="3" t="n">
        <v>-0.5220267399557734</v>
      </c>
      <c r="AA900" s="3" t="n">
        <v>-0.5789814776497214</v>
      </c>
      <c r="AB900" s="3" t="n">
        <v>-0.7181319849444436</v>
      </c>
      <c r="AC900" s="3" t="n">
        <v>0.0022525197382302</v>
      </c>
      <c r="AD900" s="3" t="n">
        <v>0.0405980572230949</v>
      </c>
      <c r="AE900" s="3" t="n">
        <v>0.2418604651162791</v>
      </c>
      <c r="AF900" s="3" t="n">
        <v>0.1710555625896662</v>
      </c>
      <c r="AG900" s="3" t="n">
        <v>1.357992532573765</v>
      </c>
      <c r="AH900" s="3" t="n">
        <v>0.4689558086881034</v>
      </c>
      <c r="AI900" s="3" t="n">
        <v>2.022642209047683</v>
      </c>
    </row>
    <row r="901">
      <c r="A901" s="2" t="inlineStr">
        <is>
          <t>FIX</t>
        </is>
      </c>
      <c r="B901" s="2" t="inlineStr">
        <is>
          <t>Industrials</t>
        </is>
      </c>
      <c r="C901" s="3" t="n">
        <v>-0.0168748010921195</v>
      </c>
      <c r="D901" s="2" t="n">
        <v>24731542159.89075</v>
      </c>
      <c r="E901" s="19">
        <f>SQRT(D901)</f>
        <v/>
      </c>
      <c r="F901" s="22">
        <f>D901/SUM($D$2:$D$2546)</f>
        <v/>
      </c>
      <c r="G901" s="22">
        <f>E901/SUM($E$2:$E$2546)</f>
        <v/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1</v>
      </c>
      <c r="O901" s="2" t="n">
        <v>0</v>
      </c>
      <c r="P901" s="2" t="n">
        <v>0</v>
      </c>
      <c r="Q901" s="2" t="n">
        <v>0</v>
      </c>
      <c r="R901" s="2" t="n">
        <v>0</v>
      </c>
      <c r="S901" s="3" t="n">
        <v>23.9313452764178</v>
      </c>
      <c r="T901" s="3" t="n">
        <v>1.547181855562787</v>
      </c>
      <c r="U901" s="3" t="n">
        <v>0.0023542068634513</v>
      </c>
      <c r="V901" s="3" t="n">
        <v>0.07970424922376559</v>
      </c>
      <c r="W901" s="3" t="n">
        <v>0.0374989883302726</v>
      </c>
      <c r="X901" s="3" t="n">
        <v>0.3587729464083929</v>
      </c>
      <c r="Y901" s="3" t="n">
        <v>0.0291263896734534</v>
      </c>
      <c r="Z901" s="3" t="n">
        <v>-1.319510118085618</v>
      </c>
      <c r="AA901" s="3" t="n">
        <v>-1.490285142666914</v>
      </c>
      <c r="AB901" s="3" t="n">
        <v>-1.410090156886803</v>
      </c>
      <c r="AC901" s="3" t="n">
        <v>0.037336612251279</v>
      </c>
      <c r="AD901" s="3" t="n">
        <v>0.0429403064772201</v>
      </c>
      <c r="AE901" s="3" t="n">
        <v>0.3976784677887405</v>
      </c>
      <c r="AF901" s="3" t="n">
        <v>0.265893852789528</v>
      </c>
      <c r="AG901" s="3" t="n">
        <v>1.002479869617652</v>
      </c>
      <c r="AH901" s="3" t="n">
        <v>0.0560160308736901</v>
      </c>
      <c r="AI901" s="3" t="n">
        <v>1.031113392846725</v>
      </c>
    </row>
    <row r="902">
      <c r="A902" s="2" t="inlineStr">
        <is>
          <t>FIZZ</t>
        </is>
      </c>
      <c r="B902" s="2" t="inlineStr">
        <is>
          <t>Consumer Staples</t>
        </is>
      </c>
      <c r="C902" s="3" t="n">
        <v>-0.0333619210510136</v>
      </c>
      <c r="D902" s="2" t="n">
        <v>4366065016.269875</v>
      </c>
      <c r="E902" s="19">
        <f>SQRT(D902)</f>
        <v/>
      </c>
      <c r="F902" s="22">
        <f>D902/SUM($D$2:$D$2546)</f>
        <v/>
      </c>
      <c r="G902" s="22">
        <f>E902/SUM($E$2:$E$2546)</f>
        <v/>
      </c>
      <c r="H902" s="2" t="n">
        <v>0</v>
      </c>
      <c r="I902" s="2" t="n">
        <v>0</v>
      </c>
      <c r="J902" s="2" t="n">
        <v>1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  <c r="S902" s="3" t="n">
        <v>22.19712798645891</v>
      </c>
      <c r="T902" s="3" t="n">
        <v>0.1418915752480055</v>
      </c>
      <c r="U902" s="3" t="n">
        <v>6.665001486181105e-05</v>
      </c>
      <c r="V902" s="3" t="n">
        <v>0.1154662145711021</v>
      </c>
      <c r="W902" s="3" t="n">
        <v>0.0156700079331142</v>
      </c>
      <c r="X902" s="3" t="n">
        <v>0.19205509774604</v>
      </c>
      <c r="Y902" s="3" t="n">
        <v>0.015710031198752</v>
      </c>
      <c r="Z902" s="3" t="n">
        <v>-3.351377444965426</v>
      </c>
      <c r="AA902" s="3" t="n">
        <v>-3.264699744869565</v>
      </c>
      <c r="AB902" s="3" t="n">
        <v>-3.242582048804313</v>
      </c>
      <c r="AC902" s="3" t="n">
        <v>0.051084901202537</v>
      </c>
      <c r="AD902" s="3" t="n">
        <v>0.0560367285160183</v>
      </c>
      <c r="AE902" s="3" t="n">
        <v>0.0714486638537271</v>
      </c>
      <c r="AF902" s="3" t="n">
        <v>0.0177538529500362</v>
      </c>
      <c r="AG902" s="3" t="n">
        <v>1.012607462278935</v>
      </c>
      <c r="AH902" s="3" t="n">
        <v>0.0947516807633918</v>
      </c>
      <c r="AI902" s="3" t="n">
        <v>1.109187456484698</v>
      </c>
    </row>
    <row r="903">
      <c r="A903" s="2" t="inlineStr">
        <is>
          <t>FLEX</t>
        </is>
      </c>
      <c r="B903" s="2" t="inlineStr">
        <is>
          <t>Information Technology</t>
        </is>
      </c>
      <c r="C903" s="3" t="n">
        <v>-0.0182388034866176</v>
      </c>
      <c r="D903" s="2" t="n">
        <v>18618942450.54474</v>
      </c>
      <c r="E903" s="19">
        <f>SQRT(D903)</f>
        <v/>
      </c>
      <c r="F903" s="22">
        <f>D903/SUM($D$2:$D$2546)</f>
        <v/>
      </c>
      <c r="G903" s="22">
        <f>E903/SUM($E$2:$E$2546)</f>
        <v/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1</v>
      </c>
      <c r="P903" s="2" t="n">
        <v>0</v>
      </c>
      <c r="Q903" s="2" t="n">
        <v>0</v>
      </c>
      <c r="R903" s="2" t="n">
        <v>0</v>
      </c>
      <c r="S903" s="3" t="n">
        <v>23.64744531075618</v>
      </c>
      <c r="T903" s="3" t="n">
        <v>1.610736322352476</v>
      </c>
      <c r="U903" s="3" t="n">
        <v>0.0024233509330433</v>
      </c>
      <c r="V903" s="3" t="n">
        <v>0.2733237944914057</v>
      </c>
      <c r="W903" s="3" t="n">
        <v>0.0265829447474311</v>
      </c>
      <c r="X903" s="3" t="n">
        <v>0.4763226901563481</v>
      </c>
      <c r="Y903" s="3" t="n">
        <v>0.0176023893601242</v>
      </c>
      <c r="Z903" s="3" t="n">
        <v>-1.437513680617805</v>
      </c>
      <c r="AA903" s="3" t="n">
        <v>-1.414129589127247</v>
      </c>
      <c r="AB903" s="3" t="n">
        <v>-1.460320404684282</v>
      </c>
      <c r="AC903" s="3" t="n">
        <v>0.0412483148299075</v>
      </c>
      <c r="AD903" s="3" t="n">
        <v>0.0457598492644287</v>
      </c>
      <c r="AE903" s="3" t="n">
        <v>0.0594736751458808</v>
      </c>
      <c r="AF903" s="3" t="n">
        <v>0.0055161679147328</v>
      </c>
      <c r="AG903" s="3" t="n">
        <v>1.161341064777399</v>
      </c>
      <c r="AH903" s="3" t="n">
        <v>0.222872674053941</v>
      </c>
      <c r="AI903" s="3" t="n">
        <v>1.590292788367066</v>
      </c>
    </row>
    <row r="904">
      <c r="A904" s="2" t="inlineStr">
        <is>
          <t>FLG</t>
        </is>
      </c>
      <c r="B904" s="2" t="inlineStr">
        <is>
          <t>Financials</t>
        </is>
      </c>
      <c r="C904" s="3" t="n">
        <v>0</v>
      </c>
      <c r="D904" s="2" t="n">
        <v>4975698578.808884</v>
      </c>
      <c r="E904" s="19">
        <f>SQRT(D904)</f>
        <v/>
      </c>
      <c r="F904" s="22">
        <f>D904/SUM($D$2:$D$2546)</f>
        <v/>
      </c>
      <c r="G904" s="22">
        <f>E904/SUM($E$2:$E$2546)</f>
        <v/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1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3" t="n">
        <v>22.32783161555033</v>
      </c>
      <c r="T904" s="3" t="n">
        <v>0.8572724871369696</v>
      </c>
      <c r="U904" s="3" t="n">
        <v>-0.0002242880066363</v>
      </c>
      <c r="V904" s="3" t="n">
        <v>1.626907231574674</v>
      </c>
      <c r="W904" s="3" t="n">
        <v>0.0252477357393824</v>
      </c>
      <c r="X904" s="3" t="n">
        <v>0.3399360568210714</v>
      </c>
      <c r="Y904" s="3" t="n">
        <v>0.0203029972900067</v>
      </c>
      <c r="Z904" s="3" t="n">
        <v>-1.025151326375559</v>
      </c>
      <c r="AA904" s="3" t="n">
        <v>-1.074322652004927</v>
      </c>
      <c r="AB904" s="3" t="n">
        <v>-1.131770657246713</v>
      </c>
      <c r="AC904" s="3" t="n">
        <v>-0.0562735052305013</v>
      </c>
      <c r="AD904" s="3" t="n">
        <v>-0.0345680103558794</v>
      </c>
      <c r="AE904" s="3" t="n">
        <v>-0.2928397467121286</v>
      </c>
      <c r="AF904" s="3" t="n">
        <v>0.2587247209636424</v>
      </c>
      <c r="AG904" s="3" t="n">
        <v>3.247523603545346</v>
      </c>
      <c r="AH904" s="3" t="n">
        <v>0.1428927653761505</v>
      </c>
      <c r="AI904" s="3" t="n">
        <v>2.381470043236566</v>
      </c>
    </row>
    <row r="905">
      <c r="A905" s="2" t="inlineStr">
        <is>
          <t>FLGT</t>
        </is>
      </c>
      <c r="B905" s="2" t="inlineStr">
        <is>
          <t>Health Care</t>
        </is>
      </c>
      <c r="C905" s="3" t="n">
        <v>-0.0013790251088059</v>
      </c>
      <c r="D905" s="2" t="n">
        <v>672962787.9905701</v>
      </c>
      <c r="E905" s="19">
        <f>SQRT(D905)</f>
        <v/>
      </c>
      <c r="F905" s="22">
        <f>D905/SUM($D$2:$D$2546)</f>
        <v/>
      </c>
      <c r="G905" s="22">
        <f>E905/SUM($E$2:$E$2546)</f>
        <v/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1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0</v>
      </c>
      <c r="S905" s="3" t="n">
        <v>20.32720059334712</v>
      </c>
      <c r="T905" s="3" t="n">
        <v>0.6014443809071803</v>
      </c>
      <c r="U905" s="3" t="n">
        <v>-0.0007374973628988</v>
      </c>
      <c r="V905" s="3" t="n">
        <v>1.659200211253949</v>
      </c>
      <c r="W905" s="3" t="n">
        <v>0.0326858907670025</v>
      </c>
      <c r="X905" s="3" t="n">
        <v>0.3544966379808121</v>
      </c>
      <c r="Y905" s="3" t="n">
        <v>0.032578894938203</v>
      </c>
      <c r="Z905" s="3" t="n">
        <v>-1.37903540808425</v>
      </c>
      <c r="AA905" s="3" t="n">
        <v>-1.632720015127827</v>
      </c>
      <c r="AB905" s="3" t="n">
        <v>-1.597309810239579</v>
      </c>
      <c r="AC905" s="3" t="n">
        <v>-0.1126778498799588</v>
      </c>
      <c r="AD905" s="3" t="n">
        <v>-0.1008495584171156</v>
      </c>
      <c r="AE905" s="3" t="n">
        <v>-0.9138726333907058</v>
      </c>
      <c r="AF905" s="3" t="n">
        <v>-0.4499693485362152</v>
      </c>
      <c r="AG905" s="3" t="n">
        <v>1.002909521945257</v>
      </c>
      <c r="AH905" s="3" t="n">
        <v>0.00615583103719</v>
      </c>
      <c r="AI905" s="3" t="n">
        <v>1.001753568933708</v>
      </c>
    </row>
    <row r="906">
      <c r="A906" s="2" t="inlineStr">
        <is>
          <t>FLNC</t>
        </is>
      </c>
      <c r="B906" s="2" t="inlineStr">
        <is>
          <t>Industrials</t>
        </is>
      </c>
      <c r="C906" s="3" t="n">
        <v>0.0019847662803316</v>
      </c>
      <c r="D906" s="2" t="n">
        <v>999892414.1601772</v>
      </c>
      <c r="E906" s="19">
        <f>SQRT(D906)</f>
        <v/>
      </c>
      <c r="F906" s="22">
        <f>D906/SUM($D$2:$D$2546)</f>
        <v/>
      </c>
      <c r="G906" s="22">
        <f>E906/SUM($E$2:$E$2546)</f>
        <v/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1</v>
      </c>
      <c r="O906" s="2" t="n">
        <v>0</v>
      </c>
      <c r="P906" s="2" t="n">
        <v>0</v>
      </c>
      <c r="Q906" s="2" t="n">
        <v>0</v>
      </c>
      <c r="R906" s="2" t="n">
        <v>0</v>
      </c>
      <c r="S906" s="3" t="n">
        <v>20.72315824531882</v>
      </c>
      <c r="T906" s="3" t="n">
        <v>1.509148556029503</v>
      </c>
      <c r="U906" s="3" t="n">
        <v>-0.0016544345325862</v>
      </c>
      <c r="V906" s="3" t="n">
        <v>0.4074278334656305</v>
      </c>
      <c r="W906" s="3" t="n">
        <v>0.0611947280325498</v>
      </c>
      <c r="X906" s="3" t="n">
        <v>5.072691080127551</v>
      </c>
      <c r="Y906" s="3" t="n">
        <v>0.0577508845499099</v>
      </c>
      <c r="Z906" s="3" t="n">
        <v>-0.365531831273914</v>
      </c>
      <c r="AA906" s="3" t="n">
        <v>-0.299768924565453</v>
      </c>
      <c r="AB906" s="3" t="n">
        <v>-0.4351396360795752</v>
      </c>
      <c r="AC906" s="3" t="n">
        <v>0.0250106907961738</v>
      </c>
      <c r="AD906" s="3" t="n">
        <v>0.0395242522498716</v>
      </c>
      <c r="AE906" s="3" t="n">
        <v>1.105263157894737</v>
      </c>
      <c r="AF906" s="3" t="n">
        <v>0.367929008364972</v>
      </c>
      <c r="AG906" s="3" t="n">
        <v>1.390398001296835</v>
      </c>
      <c r="AH906" s="3" t="n">
        <v>0.1881097751969737</v>
      </c>
      <c r="AI906" s="3" t="n">
        <v>1.958201598491841</v>
      </c>
    </row>
    <row r="907">
      <c r="A907" s="2" t="inlineStr">
        <is>
          <t>FLNG</t>
        </is>
      </c>
      <c r="B907" s="2" t="inlineStr">
        <is>
          <t>Energy</t>
        </is>
      </c>
      <c r="C907" s="3" t="n">
        <v>-0.0157297187980035</v>
      </c>
      <c r="D907" s="2" t="n">
        <v>1309435515.119751</v>
      </c>
      <c r="E907" s="19">
        <f>SQRT(D907)</f>
        <v/>
      </c>
      <c r="F907" s="22">
        <f>D907/SUM($D$2:$D$2546)</f>
        <v/>
      </c>
      <c r="G907" s="22">
        <f>E907/SUM($E$2:$E$2546)</f>
        <v/>
      </c>
      <c r="H907" s="2" t="n">
        <v>0</v>
      </c>
      <c r="I907" s="2" t="n">
        <v>0</v>
      </c>
      <c r="J907" s="2" t="n">
        <v>0</v>
      </c>
      <c r="K907" s="2" t="n">
        <v>1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3" t="n">
        <v>20.99286197680471</v>
      </c>
      <c r="T907" s="3" t="n">
        <v>0.5484235387580657</v>
      </c>
      <c r="U907" s="3" t="n">
        <v>-5.50304215757632e-05</v>
      </c>
      <c r="V907" s="3" t="n">
        <v>0.5819484741333835</v>
      </c>
      <c r="W907" s="3" t="n">
        <v>0.0197155267954274</v>
      </c>
      <c r="X907" s="3" t="n">
        <v>0.1480666033666235</v>
      </c>
      <c r="Y907" s="3" t="n">
        <v>0.0185687802733172</v>
      </c>
      <c r="Z907" s="3" t="n">
        <v>-1.803119614709892</v>
      </c>
      <c r="AA907" s="3" t="n">
        <v>-1.822743638443129</v>
      </c>
      <c r="AB907" s="3" t="n">
        <v>-1.86298765253921</v>
      </c>
      <c r="AC907" s="3" t="n">
        <v>0.0541271404216634</v>
      </c>
      <c r="AD907" s="3" t="n">
        <v>0.1121185413903896</v>
      </c>
      <c r="AE907" s="3" t="n">
        <v>-0.1396363636363636</v>
      </c>
      <c r="AF907" s="3" t="n">
        <v>0.0174262160119994</v>
      </c>
      <c r="AG907" s="3" t="n">
        <v>1.551235239662786</v>
      </c>
      <c r="AH907" s="3" t="n">
        <v>0.6858796535040264</v>
      </c>
      <c r="AI907" s="3" t="n">
        <v>1.94722344703054</v>
      </c>
    </row>
    <row r="908">
      <c r="A908" s="2" t="inlineStr">
        <is>
          <t>FLO</t>
        </is>
      </c>
      <c r="B908" s="2" t="inlineStr">
        <is>
          <t>Consumer Staples</t>
        </is>
      </c>
      <c r="C908" s="3" t="n">
        <v>-0.0107980479597745</v>
      </c>
      <c r="D908" s="2" t="n">
        <v>3399748773.864794</v>
      </c>
      <c r="E908" s="19">
        <f>SQRT(D908)</f>
        <v/>
      </c>
      <c r="F908" s="22">
        <f>D908/SUM($D$2:$D$2546)</f>
        <v/>
      </c>
      <c r="G908" s="22">
        <f>E908/SUM($E$2:$E$2546)</f>
        <v/>
      </c>
      <c r="H908" s="2" t="n">
        <v>0</v>
      </c>
      <c r="I908" s="2" t="n">
        <v>0</v>
      </c>
      <c r="J908" s="2" t="n">
        <v>1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3" t="n">
        <v>21.94696737579876</v>
      </c>
      <c r="T908" s="3" t="n">
        <v>0.3793985983431104</v>
      </c>
      <c r="U908" s="3" t="n">
        <v>-0.0014526288248839</v>
      </c>
      <c r="V908" s="3" t="n">
        <v>0.4199592661009901</v>
      </c>
      <c r="W908" s="3" t="n">
        <v>0.0150618772753405</v>
      </c>
      <c r="X908" s="3" t="n">
        <v>0.4287650984423796</v>
      </c>
      <c r="Y908" s="3" t="n">
        <v>0.0139192719164714</v>
      </c>
      <c r="Z908" s="3" t="n">
        <v>-1.451615015810752</v>
      </c>
      <c r="AA908" s="3" t="n">
        <v>-1.273375078729166</v>
      </c>
      <c r="AB908" s="3" t="n">
        <v>-1.640334965499059</v>
      </c>
      <c r="AC908" s="3" t="n">
        <v>0.0686697798951201</v>
      </c>
      <c r="AD908" s="3" t="n">
        <v>0.1155273598506252</v>
      </c>
      <c r="AE908" s="3" t="n">
        <v>0.0118409498381385</v>
      </c>
      <c r="AF908" s="3" t="n">
        <v>0.053865411171106</v>
      </c>
      <c r="AG908" s="3" t="n">
        <v>1.514495074885072</v>
      </c>
      <c r="AH908" s="3" t="n">
        <v>0.4807025789585377</v>
      </c>
      <c r="AI908" s="3" t="n">
        <v>2.225107091127616</v>
      </c>
    </row>
    <row r="909">
      <c r="A909" s="2" t="inlineStr">
        <is>
          <t>FLR</t>
        </is>
      </c>
      <c r="B909" s="2" t="inlineStr">
        <is>
          <t>Industrials</t>
        </is>
      </c>
      <c r="C909" s="3" t="n">
        <v>-0.0261298067749529</v>
      </c>
      <c r="D909" s="2" t="n">
        <v>6874434169.494988</v>
      </c>
      <c r="E909" s="19">
        <f>SQRT(D909)</f>
        <v/>
      </c>
      <c r="F909" s="22">
        <f>D909/SUM($D$2:$D$2546)</f>
        <v/>
      </c>
      <c r="G909" s="22">
        <f>E909/SUM($E$2:$E$2546)</f>
        <v/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1</v>
      </c>
      <c r="O909" s="2" t="n">
        <v>0</v>
      </c>
      <c r="P909" s="2" t="n">
        <v>0</v>
      </c>
      <c r="Q909" s="2" t="n">
        <v>0</v>
      </c>
      <c r="R909" s="2" t="n">
        <v>0</v>
      </c>
      <c r="S909" s="3" t="n">
        <v>22.65107517449309</v>
      </c>
      <c r="T909" s="3" t="n">
        <v>1.712426460959747</v>
      </c>
      <c r="U909" s="3" t="n">
        <v>0.0012515547219386</v>
      </c>
      <c r="V909" s="3" t="n">
        <v>0.865380313975285</v>
      </c>
      <c r="W909" s="3" t="n">
        <v>0.0443025418978543</v>
      </c>
      <c r="X909" s="3" t="n">
        <v>0.6121601597665052</v>
      </c>
      <c r="Y909" s="3" t="n">
        <v>0.0469647825699527</v>
      </c>
      <c r="Z909" s="3" t="n">
        <v>-0.4237069297499705</v>
      </c>
      <c r="AA909" s="3" t="n">
        <v>-0.5624890112931167</v>
      </c>
      <c r="AB909" s="3" t="n">
        <v>-0.95823987221799</v>
      </c>
      <c r="AC909" s="3" t="n">
        <v>1.431390534462398</v>
      </c>
      <c r="AD909" s="3" t="n">
        <v>1.441282257668032</v>
      </c>
      <c r="AE909" s="3" t="n">
        <v>1.103925014645577</v>
      </c>
      <c r="AF909" s="3" t="n">
        <v>0.0549984084169612</v>
      </c>
      <c r="AG909" s="3" t="n">
        <v>1.155649173971013</v>
      </c>
      <c r="AH909" s="3" t="n">
        <v>0.0907702748557855</v>
      </c>
      <c r="AI909" s="3" t="n">
        <v>1.17986216170785</v>
      </c>
    </row>
    <row r="910">
      <c r="A910" s="2" t="inlineStr">
        <is>
          <t>FLS</t>
        </is>
      </c>
      <c r="B910" s="2" t="inlineStr">
        <is>
          <t>Industrials</t>
        </is>
      </c>
      <c r="C910" s="3" t="n">
        <v>-0.0179478215627071</v>
      </c>
      <c r="D910" s="2" t="n">
        <v>6808868378.791809</v>
      </c>
      <c r="E910" s="19">
        <f>SQRT(D910)</f>
        <v/>
      </c>
      <c r="F910" s="22">
        <f>D910/SUM($D$2:$D$2546)</f>
        <v/>
      </c>
      <c r="G910" s="22">
        <f>E910/SUM($E$2:$E$2546)</f>
        <v/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1</v>
      </c>
      <c r="O910" s="2" t="n">
        <v>0</v>
      </c>
      <c r="P910" s="2" t="n">
        <v>0</v>
      </c>
      <c r="Q910" s="2" t="n">
        <v>0</v>
      </c>
      <c r="R910" s="2" t="n">
        <v>0</v>
      </c>
      <c r="S910" s="3" t="n">
        <v>22.64149177278483</v>
      </c>
      <c r="T910" s="3" t="n">
        <v>1.579321838521372</v>
      </c>
      <c r="U910" s="3" t="n">
        <v>0.0004462482672675</v>
      </c>
      <c r="V910" s="3" t="n">
        <v>0.3264934606350059</v>
      </c>
      <c r="W910" s="3" t="n">
        <v>0.0247621362015219</v>
      </c>
      <c r="X910" s="3" t="n">
        <v>0.3821080747121048</v>
      </c>
      <c r="Y910" s="3" t="n">
        <v>0.0169826623255932</v>
      </c>
      <c r="Z910" s="3" t="n">
        <v>-0.7829153185081515</v>
      </c>
      <c r="AA910" s="3" t="n">
        <v>-0.7776863238748185</v>
      </c>
      <c r="AB910" s="3" t="n">
        <v>-1.245931121192232</v>
      </c>
      <c r="AC910" s="3" t="n">
        <v>0.0480279514608603</v>
      </c>
      <c r="AD910" s="3" t="n">
        <v>0.0620578892839426</v>
      </c>
      <c r="AE910" s="3" t="n">
        <v>0.2354515050167223</v>
      </c>
      <c r="AF910" s="3" t="n">
        <v>0.09368998706107549</v>
      </c>
      <c r="AG910" s="3" t="n">
        <v>1.21158816999421</v>
      </c>
      <c r="AH910" s="3" t="n">
        <v>0.2935006885143488</v>
      </c>
      <c r="AI910" s="3" t="n">
        <v>1.648062505088727</v>
      </c>
    </row>
    <row r="911">
      <c r="A911" s="2" t="inlineStr">
        <is>
          <t>FLUT</t>
        </is>
      </c>
      <c r="B911" s="2" t="inlineStr">
        <is>
          <t>Consumer Discretionary</t>
        </is>
      </c>
      <c r="C911" s="3" t="n">
        <v>-0.0169964512780519</v>
      </c>
      <c r="D911" s="2" t="n">
        <v>51479238704.06821</v>
      </c>
      <c r="E911" s="19">
        <f>SQRT(D911)</f>
        <v/>
      </c>
      <c r="F911" s="22">
        <f>D911/SUM($D$2:$D$2546)</f>
        <v/>
      </c>
      <c r="G911" s="22">
        <f>E911/SUM($E$2:$E$2546)</f>
        <v/>
      </c>
      <c r="H911" s="2" t="n">
        <v>0</v>
      </c>
      <c r="I911" s="2" t="n">
        <v>1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3" t="n">
        <v>24.66444443137673</v>
      </c>
      <c r="T911" s="3" t="n">
        <v>1.091389016128978</v>
      </c>
      <c r="U911" s="3" t="n">
        <v>0.001352308066574</v>
      </c>
      <c r="V911" s="3" t="n">
        <v>0.1984295078394923</v>
      </c>
      <c r="W911" s="3" t="n">
        <v>0.0227197417127652</v>
      </c>
      <c r="X911" s="3" t="n">
        <v>0.3532087167554458</v>
      </c>
      <c r="Y911" s="3" t="n">
        <v>0.01923884557968</v>
      </c>
      <c r="Z911" s="3" t="n">
        <v>-1.288751160127135</v>
      </c>
      <c r="AA911" s="3" t="n">
        <v>-1.142514198568559</v>
      </c>
      <c r="AB911" s="3" t="n">
        <v>-1.33408680656939</v>
      </c>
      <c r="AC911" s="3" t="n">
        <v>0.0019425306690111</v>
      </c>
      <c r="AD911" s="3" t="n">
        <v>0.0306142833436162</v>
      </c>
      <c r="AE911" s="3" t="n">
        <v>0.2411826998185034</v>
      </c>
      <c r="AF911" s="3" t="n">
        <v>0.1792932651516888</v>
      </c>
      <c r="AG911" s="3" t="n">
        <v>1.191960880711685</v>
      </c>
      <c r="AH911" s="3" t="n">
        <v>0.3534846354689697</v>
      </c>
      <c r="AI911" s="3" t="n">
        <v>1.967400881057269</v>
      </c>
    </row>
    <row r="912">
      <c r="A912" s="2" t="inlineStr">
        <is>
          <t>FLWS</t>
        </is>
      </c>
      <c r="B912" s="2" t="inlineStr">
        <is>
          <t>Consumer Discretionary</t>
        </is>
      </c>
      <c r="C912" s="3" t="n">
        <v>-0.0301708065869398</v>
      </c>
      <c r="D912" s="2" t="n">
        <v>211626172.717598</v>
      </c>
      <c r="E912" s="19">
        <f>SQRT(D912)</f>
        <v/>
      </c>
      <c r="F912" s="22">
        <f>D912/SUM($D$2:$D$2546)</f>
        <v/>
      </c>
      <c r="G912" s="22">
        <f>E912/SUM($E$2:$E$2546)</f>
        <v/>
      </c>
      <c r="H912" s="2" t="n">
        <v>0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3" t="n">
        <v>19.17033193989116</v>
      </c>
      <c r="T912" s="3" t="n">
        <v>1.396011582972765</v>
      </c>
      <c r="U912" s="3" t="n">
        <v>-0.001809758965556</v>
      </c>
      <c r="V912" s="3" t="n">
        <v>1.267716542594217</v>
      </c>
      <c r="W912" s="3" t="n">
        <v>0.0515821339545204</v>
      </c>
      <c r="X912" s="3" t="n">
        <v>0.7492763349299397</v>
      </c>
      <c r="Y912" s="3" t="n">
        <v>0.0506574842451207</v>
      </c>
      <c r="Z912" s="3" t="n">
        <v>-0.6946290232840735</v>
      </c>
      <c r="AA912" s="3" t="n">
        <v>-0.9058827069089922</v>
      </c>
      <c r="AB912" s="3" t="n">
        <v>-1.129324581200233</v>
      </c>
      <c r="AC912" s="3" t="n">
        <v>-0.9811073806880528</v>
      </c>
      <c r="AD912" s="3" t="n">
        <v>-0.7291347663594954</v>
      </c>
      <c r="AE912" s="3" t="n">
        <v>-0.9308924485125856</v>
      </c>
      <c r="AF912" s="3" t="n">
        <v>-0.09056719279301061</v>
      </c>
      <c r="AG912" s="3" t="n">
        <v>1.636802141575533</v>
      </c>
      <c r="AH912" s="3" t="n">
        <v>0.3511778798550899</v>
      </c>
      <c r="AI912" s="3" t="n">
        <v>1.502322183374211</v>
      </c>
    </row>
    <row r="913">
      <c r="A913" s="2" t="inlineStr">
        <is>
          <t>FLYW</t>
        </is>
      </c>
      <c r="B913" s="2" t="inlineStr">
        <is>
          <t>Financials</t>
        </is>
      </c>
      <c r="C913" s="3" t="n">
        <v>-0.0049261528569818</v>
      </c>
      <c r="D913" s="2" t="n">
        <v>1468296607.107311</v>
      </c>
      <c r="E913" s="19">
        <f>SQRT(D913)</f>
        <v/>
      </c>
      <c r="F913" s="22">
        <f>D913/SUM($D$2:$D$2546)</f>
        <v/>
      </c>
      <c r="G913" s="22">
        <f>E913/SUM($E$2:$E$2546)</f>
        <v/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1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3" t="n">
        <v>21.10736879516792</v>
      </c>
      <c r="T913" s="3" t="n">
        <v>0.9326513821127012</v>
      </c>
      <c r="U913" s="3" t="n">
        <v>-0.001999925314482</v>
      </c>
      <c r="V913" s="3" t="n">
        <v>0.5396886406767304</v>
      </c>
      <c r="W913" s="3" t="n">
        <v>0.0380419576131866</v>
      </c>
      <c r="X913" s="3" t="n">
        <v>1.086932807083465</v>
      </c>
      <c r="Y913" s="3" t="n">
        <v>0.0316201136532558</v>
      </c>
      <c r="Z913" s="3" t="n">
        <v>-0.7304538756383537</v>
      </c>
      <c r="AA913" s="3" t="n">
        <v>-0.7969983011818004</v>
      </c>
      <c r="AB913" s="3" t="n">
        <v>-1.032120779791534</v>
      </c>
      <c r="AC913" s="3" t="n">
        <v>-0.0327100122465173</v>
      </c>
      <c r="AD913" s="3" t="n">
        <v>-0.0245372766140069</v>
      </c>
      <c r="AE913" s="3" t="n">
        <v>0.7294117647058823</v>
      </c>
      <c r="AF913" s="3" t="n">
        <v>0.2848119662683779</v>
      </c>
      <c r="AG913" s="3" t="n">
        <v>1.040863678162552</v>
      </c>
      <c r="AH913" s="3" t="n">
        <v>0.0551156865859557</v>
      </c>
      <c r="AI913" s="3" t="n">
        <v>1.075717135923617</v>
      </c>
    </row>
    <row r="914">
      <c r="A914" s="2" t="inlineStr">
        <is>
          <t>FMBH</t>
        </is>
      </c>
      <c r="B914" s="2" t="inlineStr">
        <is>
          <t>Financials</t>
        </is>
      </c>
      <c r="C914" s="3" t="n">
        <v>-0.0023103670039872</v>
      </c>
      <c r="D914" s="2" t="n">
        <v>923480654.4667282</v>
      </c>
      <c r="E914" s="19">
        <f>SQRT(D914)</f>
        <v/>
      </c>
      <c r="F914" s="22">
        <f>D914/SUM($D$2:$D$2546)</f>
        <v/>
      </c>
      <c r="G914" s="22">
        <f>E914/SUM($E$2:$E$2546)</f>
        <v/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1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3" t="n">
        <v>20.6436604093243</v>
      </c>
      <c r="T914" s="3" t="n">
        <v>0.8758962021111902</v>
      </c>
      <c r="U914" s="3" t="n">
        <v>0.0005167149482546</v>
      </c>
      <c r="V914" s="3" t="n">
        <v>0.9682281872123556</v>
      </c>
      <c r="W914" s="3" t="n">
        <v>0.0173642378554227</v>
      </c>
      <c r="X914" s="3" t="n">
        <v>0.2478330771378193</v>
      </c>
      <c r="Y914" s="3" t="n">
        <v>0.0123083291176643</v>
      </c>
      <c r="Z914" s="3" t="n">
        <v>-2.910574827560195</v>
      </c>
      <c r="AA914" s="3" t="n">
        <v>-2.818585091967545</v>
      </c>
      <c r="AB914" s="3" t="n">
        <v>-2.90712318842739</v>
      </c>
      <c r="AC914" s="3" t="n">
        <v>0.1015202641728731</v>
      </c>
      <c r="AD914" s="3" t="n">
        <v>0.1150386848778623</v>
      </c>
      <c r="AE914" s="3" t="n">
        <v>0.0258859784283512</v>
      </c>
      <c r="AF914" s="3" t="n">
        <v>0.1008488682065142</v>
      </c>
      <c r="AG914" s="3" t="n">
        <v>1.377889886823366</v>
      </c>
      <c r="AH914" s="3" t="n">
        <v>0.0472059345287889</v>
      </c>
      <c r="AI914" s="3" t="n">
        <v>1.390290111168274</v>
      </c>
    </row>
    <row r="915">
      <c r="A915" s="2" t="inlineStr">
        <is>
          <t>FMC</t>
        </is>
      </c>
      <c r="B915" s="2" t="inlineStr">
        <is>
          <t>Materials</t>
        </is>
      </c>
      <c r="C915" s="3" t="n">
        <v>-0.0064138274705166</v>
      </c>
      <c r="D915" s="2" t="n">
        <v>4581961352.461266</v>
      </c>
      <c r="E915" s="19">
        <f>SQRT(D915)</f>
        <v/>
      </c>
      <c r="F915" s="22">
        <f>D915/SUM($D$2:$D$2546)</f>
        <v/>
      </c>
      <c r="G915" s="22">
        <f>E915/SUM($E$2:$E$2546)</f>
        <v/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1</v>
      </c>
      <c r="Q915" s="2" t="n">
        <v>0</v>
      </c>
      <c r="R915" s="2" t="n">
        <v>0</v>
      </c>
      <c r="S915" s="3" t="n">
        <v>22.24539298629816</v>
      </c>
      <c r="T915" s="3" t="n">
        <v>1.033312382273294</v>
      </c>
      <c r="U915" s="3" t="n">
        <v>-0.000807682701133</v>
      </c>
      <c r="V915" s="3" t="n">
        <v>0.9596327122309944</v>
      </c>
      <c r="W915" s="3" t="n">
        <v>0.0300654874299969</v>
      </c>
      <c r="X915" s="3" t="n">
        <v>0.6595549011907793</v>
      </c>
      <c r="Y915" s="3" t="n">
        <v>0.0224165926492977</v>
      </c>
      <c r="Z915" s="3" t="n">
        <v>-1.126493089619418</v>
      </c>
      <c r="AA915" s="3" t="n">
        <v>-1.146187709680341</v>
      </c>
      <c r="AB915" s="3" t="n">
        <v>-1.076232263594992</v>
      </c>
      <c r="AC915" s="3" t="n">
        <v>0.058228339236577</v>
      </c>
      <c r="AD915" s="3" t="n">
        <v>0.0961160442270934</v>
      </c>
      <c r="AE915" s="3" t="n">
        <v>-0.2433281004709575</v>
      </c>
      <c r="AF915" s="3" t="n">
        <v>-0.0758472758472758</v>
      </c>
      <c r="AG915" s="3" t="n">
        <v>1.713668175800626</v>
      </c>
      <c r="AH915" s="3" t="n">
        <v>0.3385594977677664</v>
      </c>
      <c r="AI915" s="3" t="n">
        <v>1.743688878780987</v>
      </c>
    </row>
    <row r="916">
      <c r="A916" s="2" t="inlineStr">
        <is>
          <t>FMNB</t>
        </is>
      </c>
      <c r="B916" s="2" t="inlineStr">
        <is>
          <t>Financials</t>
        </is>
      </c>
      <c r="C916" s="3" t="n">
        <v>-0.0104276272650638</v>
      </c>
      <c r="D916" s="2" t="n">
        <v>532108927.8605261</v>
      </c>
      <c r="E916" s="19">
        <f>SQRT(D916)</f>
        <v/>
      </c>
      <c r="F916" s="22">
        <f>D916/SUM($D$2:$D$2546)</f>
        <v/>
      </c>
      <c r="G916" s="22">
        <f>E916/SUM($E$2:$E$2546)</f>
        <v/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1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3" t="n">
        <v>20.09235877796469</v>
      </c>
      <c r="T916" s="3" t="n">
        <v>0.6877796828010139</v>
      </c>
      <c r="U916" s="3" t="n">
        <v>0.0002376598111018</v>
      </c>
      <c r="V916" s="3" t="n">
        <v>0.8226661442424444</v>
      </c>
      <c r="W916" s="3" t="n">
        <v>0.0186913638247124</v>
      </c>
      <c r="X916" s="3" t="n">
        <v>0.2263915297514264</v>
      </c>
      <c r="Y916" s="3" t="n">
        <v>0.0154851281272723</v>
      </c>
      <c r="Z916" s="3" t="n">
        <v>-2.899806647669598</v>
      </c>
      <c r="AA916" s="3" t="n">
        <v>-2.911667724110294</v>
      </c>
      <c r="AB916" s="3" t="n">
        <v>-2.993707484224762</v>
      </c>
      <c r="AC916" s="3" t="n">
        <v>0.1045650563009987</v>
      </c>
      <c r="AD916" s="3" t="n">
        <v>0.1100902408000091</v>
      </c>
      <c r="AE916" s="3" t="n">
        <v>-0.1368078175895765</v>
      </c>
      <c r="AF916" s="3" t="n">
        <v>0.0557133861965187</v>
      </c>
      <c r="AG916" s="3" t="n">
        <v>1.162425389755261</v>
      </c>
      <c r="AH916" s="3" t="n">
        <v>0.0558910928181293</v>
      </c>
      <c r="AI916" s="3" t="n">
        <v>1.1974377952612</v>
      </c>
    </row>
    <row r="917">
      <c r="A917" s="2" t="inlineStr">
        <is>
          <t>FN</t>
        </is>
      </c>
      <c r="B917" s="2" t="inlineStr">
        <is>
          <t>Information Technology</t>
        </is>
      </c>
      <c r="C917" s="3" t="n">
        <v>-0.0462024613878037</v>
      </c>
      <c r="D917" s="2" t="n">
        <v>12084507437.80389</v>
      </c>
      <c r="E917" s="19">
        <f>SQRT(D917)</f>
        <v/>
      </c>
      <c r="F917" s="22">
        <f>D917/SUM($D$2:$D$2546)</f>
        <v/>
      </c>
      <c r="G917" s="22">
        <f>E917/SUM($E$2:$E$2546)</f>
        <v/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1</v>
      </c>
      <c r="P917" s="2" t="n">
        <v>0</v>
      </c>
      <c r="Q917" s="2" t="n">
        <v>0</v>
      </c>
      <c r="R917" s="2" t="n">
        <v>0</v>
      </c>
      <c r="S917" s="3" t="n">
        <v>23.21519009212508</v>
      </c>
      <c r="T917" s="3" t="n">
        <v>1.708016747180265</v>
      </c>
      <c r="U917" s="3" t="n">
        <v>0.0019051060278368</v>
      </c>
      <c r="V917" s="3" t="n">
        <v>0.1639960925341738</v>
      </c>
      <c r="W917" s="3" t="n">
        <v>0.0330904429976054</v>
      </c>
      <c r="X917" s="3" t="n">
        <v>0.350126356923208</v>
      </c>
      <c r="Y917" s="3" t="n">
        <v>0.0205419217552201</v>
      </c>
      <c r="Z917" s="3" t="n">
        <v>-1.22861704555397</v>
      </c>
      <c r="AA917" s="3" t="n">
        <v>-1.147285561709353</v>
      </c>
      <c r="AB917" s="3" t="n">
        <v>-0.9542658398793809</v>
      </c>
      <c r="AC917" s="3" t="n">
        <v>0.0288657193348868</v>
      </c>
      <c r="AD917" s="3" t="n">
        <v>0.0335692623044735</v>
      </c>
      <c r="AE917" s="3" t="n">
        <v>0.1725860904794058</v>
      </c>
      <c r="AF917" s="3" t="n">
        <v>0.132350403733177</v>
      </c>
      <c r="AG917" s="3" t="n">
        <v>1.000304439383974</v>
      </c>
      <c r="AH917" s="3" t="n">
        <v>0.00193223782171</v>
      </c>
      <c r="AI917" s="3" t="n">
        <v>1.001856381937338</v>
      </c>
    </row>
    <row r="918">
      <c r="A918" s="2" t="inlineStr">
        <is>
          <t>FNB</t>
        </is>
      </c>
      <c r="B918" s="2" t="inlineStr">
        <is>
          <t>Financials</t>
        </is>
      </c>
      <c r="C918" s="3" t="n">
        <v>0.0075376927502614</v>
      </c>
      <c r="D918" s="2" t="n">
        <v>5585513635.858655</v>
      </c>
      <c r="E918" s="19">
        <f>SQRT(D918)</f>
        <v/>
      </c>
      <c r="F918" s="22">
        <f>D918/SUM($D$2:$D$2546)</f>
        <v/>
      </c>
      <c r="G918" s="22">
        <f>E918/SUM($E$2:$E$2546)</f>
        <v/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1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3" t="n">
        <v>22.44344223226817</v>
      </c>
      <c r="T918" s="3" t="n">
        <v>1.205265537740958</v>
      </c>
      <c r="U918" s="3" t="n">
        <v>0.0006697521866068</v>
      </c>
      <c r="V918" s="3" t="n">
        <v>1.168021497274006</v>
      </c>
      <c r="W918" s="3" t="n">
        <v>0.0198463615933078</v>
      </c>
      <c r="X918" s="3" t="n">
        <v>0.2714175269507714</v>
      </c>
      <c r="Y918" s="3" t="n">
        <v>0.0116452319869366</v>
      </c>
      <c r="Z918" s="3" t="n">
        <v>-0.9563329754439006</v>
      </c>
      <c r="AA918" s="3" t="n">
        <v>-1.405708159147928</v>
      </c>
      <c r="AB918" s="3" t="n">
        <v>-1.763809374449438</v>
      </c>
      <c r="AC918" s="3" t="n">
        <v>0.09309797341852891</v>
      </c>
      <c r="AD918" s="3" t="n">
        <v>0.0959625264467913</v>
      </c>
      <c r="AE918" s="3" t="n">
        <v>0.0157068062827225</v>
      </c>
      <c r="AF918" s="3" t="n">
        <v>0.0824354369762271</v>
      </c>
      <c r="AG918" s="3" t="n">
        <v>1.505772644052585</v>
      </c>
      <c r="AH918" s="3" t="n">
        <v>0.0746103569632981</v>
      </c>
      <c r="AI918" s="3" t="n">
        <v>1.43301655426119</v>
      </c>
    </row>
    <row r="919">
      <c r="A919" s="2" t="inlineStr">
        <is>
          <t>FND</t>
        </is>
      </c>
      <c r="B919" s="2" t="inlineStr">
        <is>
          <t>Consumer Discretionary</t>
        </is>
      </c>
      <c r="C919" s="3" t="n">
        <v>-0.0420739537818608</v>
      </c>
      <c r="D919" s="2" t="n">
        <v>9258406234.53264</v>
      </c>
      <c r="E919" s="19">
        <f>SQRT(D919)</f>
        <v/>
      </c>
      <c r="F919" s="22">
        <f>D919/SUM($D$2:$D$2546)</f>
        <v/>
      </c>
      <c r="G919" s="22">
        <f>E919/SUM($E$2:$E$2546)</f>
        <v/>
      </c>
      <c r="H919" s="2" t="n">
        <v>0</v>
      </c>
      <c r="I919" s="2" t="n">
        <v>1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3" t="n">
        <v>22.94879775788993</v>
      </c>
      <c r="T919" s="3" t="n">
        <v>1.297118920484431</v>
      </c>
      <c r="U919" s="3" t="n">
        <v>-0.0011592550601155</v>
      </c>
      <c r="V919" s="3" t="n">
        <v>0.2478117660729128</v>
      </c>
      <c r="W919" s="3" t="n">
        <v>0.0290751266497393</v>
      </c>
      <c r="X919" s="3" t="n">
        <v>0.469276767310868</v>
      </c>
      <c r="Y919" s="3" t="n">
        <v>0.0242397475542486</v>
      </c>
      <c r="Z919" s="3" t="n">
        <v>-0.9446205637116596</v>
      </c>
      <c r="AA919" s="3" t="n">
        <v>-0.9965322935902686</v>
      </c>
      <c r="AB919" s="3" t="n">
        <v>-1.03896953635147</v>
      </c>
      <c r="AC919" s="3" t="n">
        <v>0.027295410635301</v>
      </c>
      <c r="AD919" s="3" t="n">
        <v>0.0532126143009828</v>
      </c>
      <c r="AE919" s="3" t="n">
        <v>-0.1180327868852458</v>
      </c>
      <c r="AF919" s="3" t="n">
        <v>0.0776481893037399</v>
      </c>
      <c r="AG919" s="3" t="n">
        <v>1.020988601609985</v>
      </c>
      <c r="AH919" s="3" t="n">
        <v>0.3607005926730012</v>
      </c>
      <c r="AI919" s="3" t="n">
        <v>1.084695742831714</v>
      </c>
    </row>
    <row r="920">
      <c r="A920" s="2" t="inlineStr">
        <is>
          <t>FNF</t>
        </is>
      </c>
      <c r="B920" s="2" t="inlineStr">
        <is>
          <t>Financials</t>
        </is>
      </c>
      <c r="C920" s="3" t="n">
        <v>-0.0100387953354529</v>
      </c>
      <c r="D920" s="2" t="n">
        <v>15697446946.79383</v>
      </c>
      <c r="E920" s="19">
        <f>SQRT(D920)</f>
        <v/>
      </c>
      <c r="F920" s="22">
        <f>D920/SUM($D$2:$D$2546)</f>
        <v/>
      </c>
      <c r="G920" s="22">
        <f>E920/SUM($E$2:$E$2546)</f>
        <v/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1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3" t="n">
        <v>23.47676392122355</v>
      </c>
      <c r="T920" s="3" t="n">
        <v>0.642416472287726</v>
      </c>
      <c r="U920" s="3" t="n">
        <v>-0.0003178618126593</v>
      </c>
      <c r="V920" s="3" t="n">
        <v>0.5036487797536264</v>
      </c>
      <c r="W920" s="3" t="n">
        <v>0.0178833982110017</v>
      </c>
      <c r="X920" s="3" t="n">
        <v>0.1562592091834592</v>
      </c>
      <c r="Y920" s="3" t="n">
        <v>0.0175331684848214</v>
      </c>
      <c r="Z920" s="3" t="n">
        <v>-1.964758820781367</v>
      </c>
      <c r="AA920" s="3" t="n">
        <v>-1.87201138351694</v>
      </c>
      <c r="AB920" s="3" t="n">
        <v>-2.217302319872067</v>
      </c>
      <c r="AC920" s="3" t="n">
        <v>0.07083954503997369</v>
      </c>
      <c r="AD920" s="3" t="n">
        <v>0.1218032465075807</v>
      </c>
      <c r="AE920" s="3" t="n">
        <v>-0.2839313572542901</v>
      </c>
      <c r="AF920" s="3" t="n">
        <v>-0.0394342082222697</v>
      </c>
      <c r="AG920" s="3" t="n">
        <v>1.280300358071839</v>
      </c>
      <c r="AH920" s="3" t="n">
        <v>0.0466623017462938</v>
      </c>
      <c r="AI920" s="3" t="n">
        <v>1.556539337212244</v>
      </c>
    </row>
    <row r="921">
      <c r="A921" s="2" t="inlineStr">
        <is>
          <t>FNKO</t>
        </is>
      </c>
      <c r="B921" s="2" t="inlineStr">
        <is>
          <t>Consumer Discretionary</t>
        </is>
      </c>
      <c r="C921" s="3" t="n">
        <v>-0.0970239664224133</v>
      </c>
      <c r="D921" s="2" t="n">
        <v>159849549.5765591</v>
      </c>
      <c r="E921" s="19">
        <f>SQRT(D921)</f>
        <v/>
      </c>
      <c r="F921" s="22">
        <f>D921/SUM($D$2:$D$2546)</f>
        <v/>
      </c>
      <c r="G921" s="22">
        <f>E921/SUM($E$2:$E$2546)</f>
        <v/>
      </c>
      <c r="H921" s="2" t="n">
        <v>0</v>
      </c>
      <c r="I921" s="2" t="n">
        <v>1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3" t="n">
        <v>18.88974361567797</v>
      </c>
      <c r="T921" s="3" t="n">
        <v>2.439936877162654</v>
      </c>
      <c r="U921" s="3" t="n">
        <v>-0.0032807655750495</v>
      </c>
      <c r="V921" s="3" t="n">
        <v>1.133371976836444</v>
      </c>
      <c r="W921" s="3" t="n">
        <v>0.07191362225119741</v>
      </c>
      <c r="X921" s="3" t="n">
        <v>4.046485000424728</v>
      </c>
      <c r="Y921" s="3" t="n">
        <v>0.0778222420994137</v>
      </c>
      <c r="Z921" s="3" t="n">
        <v>-0.4355337219312314</v>
      </c>
      <c r="AA921" s="3" t="n">
        <v>-0.6909306942997908</v>
      </c>
      <c r="AB921" s="3" t="n">
        <v>-1.005136228519249</v>
      </c>
      <c r="AC921" s="3" t="n">
        <v>-1.013202729873381</v>
      </c>
      <c r="AD921" s="3" t="n">
        <v>-0.6496608859711711</v>
      </c>
      <c r="AE921" s="3" t="n">
        <v>-0.607098121085595</v>
      </c>
      <c r="AF921" s="3" t="n">
        <v>-0.0146688647123624</v>
      </c>
      <c r="AG921" s="3" t="n">
        <v>1.01724121217295</v>
      </c>
      <c r="AH921" s="3" t="n">
        <v>0.4766437044274862</v>
      </c>
      <c r="AI921" s="3" t="n">
        <v>1.015212315572753</v>
      </c>
    </row>
    <row r="922">
      <c r="A922" s="2" t="inlineStr">
        <is>
          <t>FNLC</t>
        </is>
      </c>
      <c r="B922" s="2" t="inlineStr">
        <is>
          <t>Financials</t>
        </is>
      </c>
      <c r="C922" s="3" t="n">
        <v>-0.0219955874524441</v>
      </c>
      <c r="D922" s="2" t="n">
        <v>290949919.5684109</v>
      </c>
      <c r="E922" s="19">
        <f>SQRT(D922)</f>
        <v/>
      </c>
      <c r="F922" s="22">
        <f>D922/SUM($D$2:$D$2546)</f>
        <v/>
      </c>
      <c r="G922" s="22">
        <f>E922/SUM($E$2:$E$2546)</f>
        <v/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1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3" t="n">
        <v>19.4886617126222</v>
      </c>
      <c r="T922" s="3" t="n">
        <v>0.5370054521436233</v>
      </c>
      <c r="U922" s="3" t="n">
        <v>0.0003168215786759</v>
      </c>
      <c r="V922" s="3" t="n">
        <v>0.9125006818830724</v>
      </c>
      <c r="W922" s="3" t="n">
        <v>0.0187525008106361</v>
      </c>
      <c r="X922" s="3" t="n">
        <v>0.1980035144349942</v>
      </c>
      <c r="Y922" s="3" t="n">
        <v>0.0170306903965022</v>
      </c>
      <c r="Z922" s="3" t="n">
        <v>-3.275458720832368</v>
      </c>
      <c r="AA922" s="3" t="n">
        <v>-3.255311020528257</v>
      </c>
      <c r="AB922" s="3" t="n">
        <v>-3.315786442847843</v>
      </c>
      <c r="AC922" s="3" t="n">
        <v>0.1108506922697966</v>
      </c>
      <c r="AD922" s="3" t="n">
        <v>0.1109331806926688</v>
      </c>
      <c r="AE922" s="3" t="n">
        <v>-0.1171381031613976</v>
      </c>
      <c r="AF922" s="3" t="n">
        <v>-0.0328836608537794</v>
      </c>
      <c r="AG922" s="3" t="n">
        <v>1.326516673869238</v>
      </c>
      <c r="AH922" s="3" t="n">
        <v>0.0613125134786264</v>
      </c>
      <c r="AI922" s="3" t="n">
        <v>1.357826224519006</v>
      </c>
    </row>
    <row r="923">
      <c r="A923" s="2" t="inlineStr">
        <is>
          <t>FOLD</t>
        </is>
      </c>
      <c r="B923" s="2" t="inlineStr">
        <is>
          <t>Health Care</t>
        </is>
      </c>
      <c r="C923" s="3" t="n">
        <v>-0.0097834703405728</v>
      </c>
      <c r="D923" s="2" t="n">
        <v>2255531634.150286</v>
      </c>
      <c r="E923" s="19">
        <f>SQRT(D923)</f>
        <v/>
      </c>
      <c r="F923" s="22">
        <f>D923/SUM($D$2:$D$2546)</f>
        <v/>
      </c>
      <c r="G923" s="22">
        <f>E923/SUM($E$2:$E$2546)</f>
        <v/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1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3" t="n">
        <v>21.53665154005256</v>
      </c>
      <c r="T923" s="3" t="n">
        <v>0.8056868824159783</v>
      </c>
      <c r="U923" s="3" t="n">
        <v>-0.0027476806775366</v>
      </c>
      <c r="V923" s="3" t="n">
        <v>0.0905790887197937</v>
      </c>
      <c r="W923" s="3" t="n">
        <v>0.0292113376762578</v>
      </c>
      <c r="X923" s="3" t="n">
        <v>0.8099729429682323</v>
      </c>
      <c r="Y923" s="3" t="n">
        <v>0.0265181287791587</v>
      </c>
      <c r="Z923" s="3" t="n">
        <v>-1.200256399685854</v>
      </c>
      <c r="AA923" s="3" t="n">
        <v>-1.142120621636223</v>
      </c>
      <c r="AB923" s="3" t="n">
        <v>-1.506018384414434</v>
      </c>
      <c r="AC923" s="3" t="n">
        <v>-0.0433068632339525</v>
      </c>
      <c r="AD923" s="3" t="n">
        <v>-0.0400224934260377</v>
      </c>
      <c r="AE923" s="3" t="n">
        <v>0.4164609053497942</v>
      </c>
      <c r="AF923" s="3" t="n">
        <v>0.1890596378131564</v>
      </c>
      <c r="AG923" s="3" t="n">
        <v>1.173494352318149</v>
      </c>
      <c r="AH923" s="3" t="n">
        <v>0.5437426331069554</v>
      </c>
      <c r="AI923" s="3" t="n">
        <v>2.915390790195004</v>
      </c>
    </row>
    <row r="924">
      <c r="A924" s="2" t="inlineStr">
        <is>
          <t>FOR</t>
        </is>
      </c>
      <c r="B924" s="2" t="inlineStr">
        <is>
          <t>Real Estate</t>
        </is>
      </c>
      <c r="C924" s="3" t="n">
        <v>0.0062351228647436</v>
      </c>
      <c r="D924" s="2" t="n">
        <v>1383246749.931031</v>
      </c>
      <c r="E924" s="19">
        <f>SQRT(D924)</f>
        <v/>
      </c>
      <c r="F924" s="22">
        <f>D924/SUM($D$2:$D$2546)</f>
        <v/>
      </c>
      <c r="G924" s="22">
        <f>E924/SUM($E$2:$E$2546)</f>
        <v/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1</v>
      </c>
      <c r="R924" s="2" t="n">
        <v>0</v>
      </c>
      <c r="S924" s="3" t="n">
        <v>21.04769929015074</v>
      </c>
      <c r="T924" s="3" t="n">
        <v>0.8120200493133831</v>
      </c>
      <c r="U924" s="3" t="n">
        <v>-0.000967283255017</v>
      </c>
      <c r="V924" s="3" t="n">
        <v>1.214027793727859</v>
      </c>
      <c r="W924" s="3" t="n">
        <v>0.0247751201280746</v>
      </c>
      <c r="X924" s="3" t="n">
        <v>0.483788058837245</v>
      </c>
      <c r="Y924" s="3" t="n">
        <v>0.0219046065188496</v>
      </c>
      <c r="Z924" s="3" t="n">
        <v>-2.395596576421409</v>
      </c>
      <c r="AA924" s="3" t="n">
        <v>-2.618370001583059</v>
      </c>
      <c r="AB924" s="3" t="n">
        <v>-2.640982138891548</v>
      </c>
      <c r="AC924" s="3" t="n">
        <v>0.09513848487738109</v>
      </c>
      <c r="AD924" s="3" t="n">
        <v>0.0974518826859497</v>
      </c>
      <c r="AE924" s="3" t="n">
        <v>0.0602189781021898</v>
      </c>
      <c r="AF924" s="3" t="n">
        <v>-0.003258386706678</v>
      </c>
      <c r="AG924" s="3" t="n">
        <v>1.630979252287069</v>
      </c>
      <c r="AH924" s="3" t="n">
        <v>0.2831047301627996</v>
      </c>
      <c r="AI924" s="3" t="n">
        <v>1.519740368010481</v>
      </c>
    </row>
    <row r="925">
      <c r="A925" s="2" t="inlineStr">
        <is>
          <t>FORM</t>
        </is>
      </c>
      <c r="B925" s="2" t="inlineStr">
        <is>
          <t>Information Technology</t>
        </is>
      </c>
      <c r="C925" s="3" t="n">
        <v>-0.0101957623457618</v>
      </c>
      <c r="D925" s="2" t="n">
        <v>2368922442.921404</v>
      </c>
      <c r="E925" s="19">
        <f>SQRT(D925)</f>
        <v/>
      </c>
      <c r="F925" s="22">
        <f>D925/SUM($D$2:$D$2546)</f>
        <v/>
      </c>
      <c r="G925" s="22">
        <f>E925/SUM($E$2:$E$2546)</f>
        <v/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1</v>
      </c>
      <c r="P925" s="2" t="n">
        <v>0</v>
      </c>
      <c r="Q925" s="2" t="n">
        <v>0</v>
      </c>
      <c r="R925" s="2" t="n">
        <v>0</v>
      </c>
      <c r="S925" s="3" t="n">
        <v>21.58570102326777</v>
      </c>
      <c r="T925" s="3" t="n">
        <v>1.992982320069092</v>
      </c>
      <c r="U925" s="3" t="n">
        <v>-0.0005985432293595</v>
      </c>
      <c r="V925" s="3" t="n">
        <v>0.4179212379697341</v>
      </c>
      <c r="W925" s="3" t="n">
        <v>0.0398763749407069</v>
      </c>
      <c r="X925" s="3" t="n">
        <v>0.7063047819694698</v>
      </c>
      <c r="Y925" s="3" t="n">
        <v>0.032793026540724</v>
      </c>
      <c r="Z925" s="3" t="n">
        <v>-1.370717797140968</v>
      </c>
      <c r="AA925" s="3" t="n">
        <v>-1.608429142991191</v>
      </c>
      <c r="AB925" s="3" t="n">
        <v>-1.559045619773107</v>
      </c>
      <c r="AC925" s="3" t="n">
        <v>0.0153419965725766</v>
      </c>
      <c r="AD925" s="3" t="n">
        <v>0.0314843570429521</v>
      </c>
      <c r="AE925" s="3" t="n">
        <v>0.1436781609195402</v>
      </c>
      <c r="AF925" s="3" t="n">
        <v>-0.0140012335649211</v>
      </c>
      <c r="AG925" s="3" t="n">
        <v>1.004915314992601</v>
      </c>
      <c r="AH925" s="3" t="n">
        <v>0.0303950210222002</v>
      </c>
      <c r="AI925" s="3" t="n">
        <v>1.011761342918296</v>
      </c>
    </row>
    <row r="926">
      <c r="A926" s="2" t="inlineStr">
        <is>
          <t>FORR</t>
        </is>
      </c>
      <c r="B926" s="2" t="inlineStr">
        <is>
          <t>Industrials</t>
        </is>
      </c>
      <c r="C926" s="3" t="n">
        <v>-0.0461466074354471</v>
      </c>
      <c r="D926" s="2" t="n">
        <v>193830596.3754654</v>
      </c>
      <c r="E926" s="19">
        <f>SQRT(D926)</f>
        <v/>
      </c>
      <c r="F926" s="22">
        <f>D926/SUM($D$2:$D$2546)</f>
        <v/>
      </c>
      <c r="G926" s="22">
        <f>E926/SUM($E$2:$E$2546)</f>
        <v/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1</v>
      </c>
      <c r="O926" s="2" t="n">
        <v>0</v>
      </c>
      <c r="P926" s="2" t="n">
        <v>0</v>
      </c>
      <c r="Q926" s="2" t="n">
        <v>0</v>
      </c>
      <c r="R926" s="2" t="n">
        <v>0</v>
      </c>
      <c r="S926" s="3" t="n">
        <v>19.08249512099422</v>
      </c>
      <c r="T926" s="3" t="n">
        <v>0.252140667998602</v>
      </c>
      <c r="U926" s="3" t="n">
        <v>-0.0025030970386263</v>
      </c>
      <c r="V926" s="3" t="n">
        <v>0.8230847089329497</v>
      </c>
      <c r="W926" s="3" t="n">
        <v>0.0342294769188331</v>
      </c>
      <c r="X926" s="3" t="n">
        <v>1.008748926601544</v>
      </c>
      <c r="Y926" s="3" t="n">
        <v>0.0355685292718798</v>
      </c>
      <c r="Z926" s="3" t="n">
        <v>-2.220920475844452</v>
      </c>
      <c r="AA926" s="3" t="n">
        <v>-2.433471282664232</v>
      </c>
      <c r="AB926" s="3" t="n">
        <v>-2.50147208703749</v>
      </c>
      <c r="AC926" s="3" t="n">
        <v>0.080750925254756</v>
      </c>
      <c r="AD926" s="3" t="n">
        <v>0.1607382971656772</v>
      </c>
      <c r="AE926" s="3" t="n">
        <v>-0.7958762886597939</v>
      </c>
      <c r="AF926" s="3" t="n">
        <v>-0.0498713085710496</v>
      </c>
      <c r="AG926" s="3" t="n">
        <v>1.180570047528524</v>
      </c>
      <c r="AH926" s="3" t="n">
        <v>0.1607956187304776</v>
      </c>
      <c r="AI926" s="3" t="n">
        <v>1.21938209466024</v>
      </c>
    </row>
    <row r="927">
      <c r="A927" s="2" t="inlineStr">
        <is>
          <t>FOUR</t>
        </is>
      </c>
      <c r="B927" s="2" t="inlineStr">
        <is>
          <t>Financials</t>
        </is>
      </c>
      <c r="C927" s="3" t="n">
        <v>-0.0109375615398475</v>
      </c>
      <c r="D927" s="2" t="n">
        <v>6086897989.990906</v>
      </c>
      <c r="E927" s="19">
        <f>SQRT(D927)</f>
        <v/>
      </c>
      <c r="F927" s="22">
        <f>D927/SUM($D$2:$D$2546)</f>
        <v/>
      </c>
      <c r="G927" s="22">
        <f>E927/SUM($E$2:$E$2546)</f>
        <v/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1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3" t="n">
        <v>22.52940442765027</v>
      </c>
      <c r="T927" s="3" t="n">
        <v>1.344826535990451</v>
      </c>
      <c r="U927" s="3" t="n">
        <v>0.0009880079605903999</v>
      </c>
      <c r="V927" s="3" t="n">
        <v>0.2616275157918951</v>
      </c>
      <c r="W927" s="3" t="n">
        <v>0.0337174857885679</v>
      </c>
      <c r="X927" s="3" t="n">
        <v>0.5167476917894829</v>
      </c>
      <c r="Y927" s="3" t="n">
        <v>0.0279375162358723</v>
      </c>
      <c r="Z927" s="3" t="n">
        <v>-0.3681849261002535</v>
      </c>
      <c r="AA927" s="3" t="n">
        <v>-0.688403074532569</v>
      </c>
      <c r="AB927" s="3" t="n">
        <v>-0.6112737096294925</v>
      </c>
      <c r="AC927" s="3" t="n">
        <v>0.0223430719922748</v>
      </c>
      <c r="AD927" s="3" t="n">
        <v>0.0601948645438934</v>
      </c>
      <c r="AE927" s="3" t="n">
        <v>0.7306818181818183</v>
      </c>
      <c r="AF927" s="3" t="n">
        <v>0.2791767946848161</v>
      </c>
      <c r="AG927" s="3" t="n">
        <v>1.659909202783601</v>
      </c>
      <c r="AH927" s="3" t="n">
        <v>0.5390953566217492</v>
      </c>
      <c r="AI927" s="3" t="n">
        <v>3.52232339089482</v>
      </c>
    </row>
    <row r="928">
      <c r="A928" s="2" t="inlineStr">
        <is>
          <t>FOX</t>
        </is>
      </c>
      <c r="B928" s="2" t="inlineStr">
        <is>
          <t>Communication</t>
        </is>
      </c>
      <c r="C928" s="3" t="n">
        <v>0.0147659025794509</v>
      </c>
      <c r="D928" s="2" t="n">
        <v>12023650088.07108</v>
      </c>
      <c r="E928" s="19">
        <f>SQRT(D928)</f>
        <v/>
      </c>
      <c r="F928" s="22">
        <f>D928/SUM($D$2:$D$2546)</f>
        <v/>
      </c>
      <c r="G928" s="22">
        <f>E928/SUM($E$2:$E$2546)</f>
        <v/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3" t="n">
        <v>23.21014138784848</v>
      </c>
      <c r="T928" s="3" t="n">
        <v>1.015934989419977</v>
      </c>
      <c r="U928" s="3" t="n">
        <v>0.0014408136705141</v>
      </c>
      <c r="V928" s="3" t="n">
        <v>0.9948725979532422</v>
      </c>
      <c r="W928" s="3" t="n">
        <v>0.0187639771421364</v>
      </c>
      <c r="X928" s="3" t="n">
        <v>0.2841898022867497</v>
      </c>
      <c r="Y928" s="3" t="n">
        <v>0.0143549412010909</v>
      </c>
      <c r="Z928" s="3" t="n">
        <v>-2.24702934035704</v>
      </c>
      <c r="AA928" s="3" t="n">
        <v>-2.184958984151023</v>
      </c>
      <c r="AB928" s="3" t="n">
        <v>-2.235153676703324</v>
      </c>
      <c r="AC928" s="3" t="n">
        <v>0.238529895580162</v>
      </c>
      <c r="AD928" s="3" t="n">
        <v>0.2724630188007709</v>
      </c>
      <c r="AE928" s="3" t="n">
        <v>0.2949559647718174</v>
      </c>
      <c r="AF928" s="3" t="n">
        <v>0.0408673753950682</v>
      </c>
      <c r="AG928" s="3" t="n">
        <v>1.54908450858446</v>
      </c>
      <c r="AH928" s="3" t="n">
        <v>0.3218366027161026</v>
      </c>
      <c r="AI928" s="3" t="n">
        <v>1.551914395586022</v>
      </c>
    </row>
    <row r="929">
      <c r="A929" s="2" t="inlineStr">
        <is>
          <t>FOXA</t>
        </is>
      </c>
      <c r="B929" s="2" t="inlineStr">
        <is>
          <t>Communication</t>
        </is>
      </c>
      <c r="C929" s="3" t="n">
        <v>0.0129402629150301</v>
      </c>
      <c r="D929" s="2" t="n">
        <v>11810602677.88806</v>
      </c>
      <c r="E929" s="19">
        <f>SQRT(D929)</f>
        <v/>
      </c>
      <c r="F929" s="22">
        <f>D929/SUM($D$2:$D$2546)</f>
        <v/>
      </c>
      <c r="G929" s="22">
        <f>E929/SUM($E$2:$E$2546)</f>
        <v/>
      </c>
      <c r="H929" s="2" t="n">
        <v>1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3" t="n">
        <v>23.19226349700419</v>
      </c>
      <c r="T929" s="3" t="n">
        <v>0.970004386446082</v>
      </c>
      <c r="U929" s="3" t="n">
        <v>0.0015285422679587</v>
      </c>
      <c r="V929" s="3" t="n">
        <v>1.012818763465423</v>
      </c>
      <c r="W929" s="3" t="n">
        <v>0.0187060202109188</v>
      </c>
      <c r="X929" s="3" t="n">
        <v>0.2908837307609769</v>
      </c>
      <c r="Y929" s="3" t="n">
        <v>0.0147488591319819</v>
      </c>
      <c r="Z929" s="3" t="n">
        <v>-1.011656874100468</v>
      </c>
      <c r="AA929" s="3" t="n">
        <v>-0.970337466466073</v>
      </c>
      <c r="AB929" s="3" t="n">
        <v>-0.9497402816076486</v>
      </c>
      <c r="AC929" s="3" t="n">
        <v>0.2428326545409491</v>
      </c>
      <c r="AD929" s="3" t="n">
        <v>0.2773778857308749</v>
      </c>
      <c r="AE929" s="3" t="n">
        <v>0.2992828685258964</v>
      </c>
      <c r="AF929" s="3" t="n">
        <v>0.0408673753950682</v>
      </c>
      <c r="AG929" s="3" t="n">
        <v>1.558989255676202</v>
      </c>
      <c r="AH929" s="3" t="n">
        <v>0.3218366027161026</v>
      </c>
      <c r="AI929" s="3" t="n">
        <v>1.551914395586022</v>
      </c>
    </row>
    <row r="930">
      <c r="A930" s="2" t="inlineStr">
        <is>
          <t>FOXF</t>
        </is>
      </c>
      <c r="B930" s="2" t="inlineStr">
        <is>
          <t>Consumer Discretionary</t>
        </is>
      </c>
      <c r="C930" s="3" t="n">
        <v>-0.0123934204987281</v>
      </c>
      <c r="D930" s="2" t="n">
        <v>1255712802.550285</v>
      </c>
      <c r="E930" s="19">
        <f>SQRT(D930)</f>
        <v/>
      </c>
      <c r="F930" s="22">
        <f>D930/SUM($D$2:$D$2546)</f>
        <v/>
      </c>
      <c r="G930" s="22">
        <f>E930/SUM($E$2:$E$2546)</f>
        <v/>
      </c>
      <c r="H930" s="2" t="n">
        <v>0</v>
      </c>
      <c r="I930" s="2" t="n">
        <v>1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3" t="n">
        <v>20.95096921845575</v>
      </c>
      <c r="T930" s="3" t="n">
        <v>1.648238307611534</v>
      </c>
      <c r="U930" s="3" t="n">
        <v>-0.0015506769817296</v>
      </c>
      <c r="V930" s="3" t="n">
        <v>0.7634858847125657</v>
      </c>
      <c r="W930" s="3" t="n">
        <v>0.0356094829400699</v>
      </c>
      <c r="X930" s="3" t="n">
        <v>0.6690137574734003</v>
      </c>
      <c r="Y930" s="3" t="n">
        <v>0.0287828254373874</v>
      </c>
      <c r="Z930" s="3" t="n">
        <v>-0.8614737317467227</v>
      </c>
      <c r="AA930" s="3" t="n">
        <v>-1.118076347914457</v>
      </c>
      <c r="AB930" s="3" t="n">
        <v>-1.155376505088168</v>
      </c>
      <c r="AC930" s="3" t="n">
        <v>0.008740852189854501</v>
      </c>
      <c r="AD930" s="3" t="n">
        <v>0.0417292870579788</v>
      </c>
      <c r="AE930" s="3" t="n">
        <v>-0.4488964346349745</v>
      </c>
      <c r="AF930" s="3" t="n">
        <v>0.010157415705874</v>
      </c>
      <c r="AG930" s="3" t="n">
        <v>1.537140338642832</v>
      </c>
      <c r="AH930" s="3" t="n">
        <v>0.3640606981570502</v>
      </c>
      <c r="AI930" s="3" t="n">
        <v>1.703536698448659</v>
      </c>
    </row>
    <row r="931">
      <c r="A931" s="2" t="inlineStr">
        <is>
          <t>FPI</t>
        </is>
      </c>
      <c r="B931" s="2" t="inlineStr">
        <is>
          <t>Real Estate</t>
        </is>
      </c>
      <c r="C931" s="3" t="n">
        <v>-0.0157192282144788</v>
      </c>
      <c r="D931" s="2" t="n">
        <v>454966468.5779858</v>
      </c>
      <c r="E931" s="19">
        <f>SQRT(D931)</f>
        <v/>
      </c>
      <c r="F931" s="22">
        <f>D931/SUM($D$2:$D$2546)</f>
        <v/>
      </c>
      <c r="G931" s="22">
        <f>E931/SUM($E$2:$E$2546)</f>
        <v/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1</v>
      </c>
      <c r="R931" s="2" t="n">
        <v>0</v>
      </c>
      <c r="S931" s="3" t="n">
        <v>19.93573427876658</v>
      </c>
      <c r="T931" s="3" t="n">
        <v>0.4808902002911289</v>
      </c>
      <c r="U931" s="3" t="n">
        <v>0.0004016250381526</v>
      </c>
      <c r="V931" s="3" t="n">
        <v>1.023396298754245</v>
      </c>
      <c r="W931" s="3" t="n">
        <v>0.0157049670847547</v>
      </c>
      <c r="X931" s="3" t="n">
        <v>0.2369452622123405</v>
      </c>
      <c r="Y931" s="3" t="n">
        <v>0.0146105984859393</v>
      </c>
      <c r="Z931" s="3" t="n">
        <v>-1.504885309466304</v>
      </c>
      <c r="AA931" s="3" t="n">
        <v>-1.523710933648371</v>
      </c>
      <c r="AB931" s="3" t="n">
        <v>-1.690627727197292</v>
      </c>
      <c r="AC931" s="3" t="n">
        <v>0.06683569471623101</v>
      </c>
      <c r="AD931" s="3" t="n">
        <v>0.0767704927995435</v>
      </c>
      <c r="AE931" s="3" t="n">
        <v>0.8637681159420287</v>
      </c>
      <c r="AF931" s="3" t="n">
        <v>0.0274963807890973</v>
      </c>
      <c r="AG931" s="3" t="n">
        <v>1.423651001363766</v>
      </c>
      <c r="AH931" s="3" t="n">
        <v>0.2489960356444363</v>
      </c>
      <c r="AI931" s="3" t="n">
        <v>1.4139657353456</v>
      </c>
    </row>
    <row r="932">
      <c r="A932" s="2" t="inlineStr">
        <is>
          <t>FR</t>
        </is>
      </c>
      <c r="B932" s="2" t="inlineStr">
        <is>
          <t>Real Estate</t>
        </is>
      </c>
      <c r="C932" s="3" t="n">
        <v>-0.0102521715554029</v>
      </c>
      <c r="D932" s="2" t="n">
        <v>6386025905.278015</v>
      </c>
      <c r="E932" s="19">
        <f>SQRT(D932)</f>
        <v/>
      </c>
      <c r="F932" s="22">
        <f>D932/SUM($D$2:$D$2546)</f>
        <v/>
      </c>
      <c r="G932" s="22">
        <f>E932/SUM($E$2:$E$2546)</f>
        <v/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1</v>
      </c>
      <c r="R932" s="2" t="n">
        <v>0</v>
      </c>
      <c r="S932" s="3" t="n">
        <v>22.57737798780422</v>
      </c>
      <c r="T932" s="3" t="n">
        <v>0.8599411500742449</v>
      </c>
      <c r="U932" s="3" t="n">
        <v>-0.0001854495837755</v>
      </c>
      <c r="V932" s="3" t="n">
        <v>0.414189049532966</v>
      </c>
      <c r="W932" s="3" t="n">
        <v>0.0155157143669173</v>
      </c>
      <c r="X932" s="3" t="n">
        <v>0.2008140494838978</v>
      </c>
      <c r="Y932" s="3" t="n">
        <v>0.0109008397120109</v>
      </c>
      <c r="Z932" s="3" t="n">
        <v>-1.701405004877815</v>
      </c>
      <c r="AA932" s="3" t="n">
        <v>-1.626341457817951</v>
      </c>
      <c r="AB932" s="3" t="n">
        <v>-1.649258402494402</v>
      </c>
      <c r="AC932" s="3" t="n">
        <v>0.0345660984271234</v>
      </c>
      <c r="AD932" s="3" t="n">
        <v>0.06413503579142921</v>
      </c>
      <c r="AE932" s="3" t="n">
        <v>-0.0176600441501103</v>
      </c>
      <c r="AF932" s="3" t="n">
        <v>0.1137709809221061</v>
      </c>
      <c r="AG932" s="3" t="n">
        <v>1.374739319178477</v>
      </c>
      <c r="AH932" s="3" t="n">
        <v>0.4420495532467675</v>
      </c>
      <c r="AI932" s="3" t="n">
        <v>1.904754289378312</v>
      </c>
    </row>
    <row r="933">
      <c r="A933" s="2" t="inlineStr">
        <is>
          <t>FRBA</t>
        </is>
      </c>
      <c r="B933" s="2" t="inlineStr">
        <is>
          <t>Financials</t>
        </is>
      </c>
      <c r="C933" s="3" t="n">
        <v>-0.0049875427080329</v>
      </c>
      <c r="D933" s="2" t="n">
        <v>395179221.4199181</v>
      </c>
      <c r="E933" s="19">
        <f>SQRT(D933)</f>
        <v/>
      </c>
      <c r="F933" s="22">
        <f>D933/SUM($D$2:$D$2546)</f>
        <v/>
      </c>
      <c r="G933" s="22">
        <f>E933/SUM($E$2:$E$2546)</f>
        <v/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1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3" t="n">
        <v>19.794849945077</v>
      </c>
      <c r="T933" s="3" t="n">
        <v>0.7818139394582466</v>
      </c>
      <c r="U933" s="3" t="n">
        <v>0.0004686627572026</v>
      </c>
      <c r="V933" s="3" t="n">
        <v>1.068828969504901</v>
      </c>
      <c r="W933" s="3" t="n">
        <v>0.0169452896045921</v>
      </c>
      <c r="X933" s="3" t="n">
        <v>0.1761539081765006</v>
      </c>
      <c r="Y933" s="3" t="n">
        <v>0.0125240246860017</v>
      </c>
      <c r="Z933" s="3" t="n">
        <v>-3.179451728692682</v>
      </c>
      <c r="AA933" s="3" t="n">
        <v>-3.226339449367662</v>
      </c>
      <c r="AB933" s="3" t="n">
        <v>-3.217550869279946</v>
      </c>
      <c r="AC933" s="3" t="n">
        <v>0.1036390523085729</v>
      </c>
      <c r="AD933" s="3" t="n">
        <v>0.1144594592738883</v>
      </c>
      <c r="AE933" s="3" t="n">
        <v>-0.0825396825396825</v>
      </c>
      <c r="AF933" s="3" t="n">
        <v>0.1206657921253255</v>
      </c>
      <c r="AG933" s="3" t="n">
        <v>1.989791413107646</v>
      </c>
      <c r="AH933" s="3" t="n">
        <v>0.0973158495124193</v>
      </c>
      <c r="AI933" s="3" t="n">
        <v>1.926052194829762</v>
      </c>
    </row>
    <row r="934">
      <c r="A934" s="2" t="inlineStr">
        <is>
          <t>FRGE</t>
        </is>
      </c>
      <c r="B934" s="2" t="inlineStr">
        <is>
          <t>Financials</t>
        </is>
      </c>
      <c r="C934" s="3" t="n">
        <v>-0.0415349544887495</v>
      </c>
      <c r="D934" s="2" t="n">
        <v>299458816.1611443</v>
      </c>
      <c r="E934" s="19">
        <f>SQRT(D934)</f>
        <v/>
      </c>
      <c r="F934" s="22">
        <f>D934/SUM($D$2:$D$2546)</f>
        <v/>
      </c>
      <c r="G934" s="22">
        <f>E934/SUM($E$2:$E$2546)</f>
        <v/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1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3" t="n">
        <v>19.51748745742067</v>
      </c>
      <c r="T934" s="3" t="n">
        <v>1.107729617750165</v>
      </c>
      <c r="U934" s="3" t="n">
        <v>-0.0001303627705246</v>
      </c>
      <c r="V934" s="3" t="n">
        <v>0.6696112760029612</v>
      </c>
      <c r="W934" s="3" t="n">
        <v>0.07171639463278939</v>
      </c>
      <c r="X934" s="3" t="n">
        <v>0.5953163925013608</v>
      </c>
      <c r="Y934" s="3" t="n">
        <v>0.0536647028587387</v>
      </c>
      <c r="Z934" s="3" t="n">
        <v>-1.585924310336977</v>
      </c>
      <c r="AA934" s="3" t="n">
        <v>-1.749528388083336</v>
      </c>
      <c r="AB934" s="3" t="n">
        <v>-2.177898420216685</v>
      </c>
      <c r="AC934" s="3" t="n">
        <v>-0.1680364620586822</v>
      </c>
      <c r="AD934" s="3" t="n">
        <v>-0.1558945587191478</v>
      </c>
      <c r="AE934" s="3" t="n">
        <v>-0.1112406367339317</v>
      </c>
      <c r="AF934" s="3" t="n">
        <v>-0.1682026838705209</v>
      </c>
      <c r="AG934" s="3" t="n">
        <v>1.032071188028847</v>
      </c>
      <c r="AH934" s="3" t="n">
        <v>0.0612201198295208</v>
      </c>
      <c r="AI934" s="3" t="n">
        <v>1.047895232918248</v>
      </c>
    </row>
    <row r="935">
      <c r="A935" s="2" t="inlineStr">
        <is>
          <t>FRHC</t>
        </is>
      </c>
      <c r="B935" s="2" t="inlineStr">
        <is>
          <t>Financials</t>
        </is>
      </c>
      <c r="C935" s="3" t="n">
        <v>-0.0074349399091537</v>
      </c>
      <c r="D935" s="2" t="n">
        <v>10651001610.35941</v>
      </c>
      <c r="E935" s="19">
        <f>SQRT(D935)</f>
        <v/>
      </c>
      <c r="F935" s="22">
        <f>D935/SUM($D$2:$D$2546)</f>
        <v/>
      </c>
      <c r="G935" s="22">
        <f>E935/SUM($E$2:$E$2546)</f>
        <v/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1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  <c r="S935" s="3" t="n">
        <v>23.08891977260069</v>
      </c>
      <c r="T935" s="3" t="n">
        <v>1.31291413601084</v>
      </c>
      <c r="U935" s="3" t="n">
        <v>0.0019538988228391</v>
      </c>
      <c r="V935" s="3" t="n">
        <v>0.1153937483968258</v>
      </c>
      <c r="W935" s="3" t="n">
        <v>0.0303227220785508</v>
      </c>
      <c r="X935" s="3" t="n">
        <v>0.4604438670043205</v>
      </c>
      <c r="Y935" s="3" t="n">
        <v>0.0292715290012626</v>
      </c>
      <c r="Z935" s="3" t="n">
        <v>-2.901432238363312</v>
      </c>
      <c r="AA935" s="3" t="n">
        <v>-2.787381465011293</v>
      </c>
      <c r="AB935" s="3" t="n">
        <v>-3.29975856265624</v>
      </c>
      <c r="AC935" s="3" t="n">
        <v>0.0114152644462793</v>
      </c>
      <c r="AD935" s="3" t="n">
        <v>0.0137113865289399</v>
      </c>
      <c r="AE935" s="3" t="n">
        <v>-0.1151915455746366</v>
      </c>
      <c r="AF935" s="3" t="n">
        <v>0.3780789605985322</v>
      </c>
      <c r="AG935" s="3" t="n">
        <v>1.062916618034141</v>
      </c>
      <c r="AH935" s="3" t="n">
        <v>0.1839008692997644</v>
      </c>
      <c r="AI935" s="3" t="n">
        <v>1.545234199497339</v>
      </c>
    </row>
    <row r="936">
      <c r="A936" s="2" t="inlineStr">
        <is>
          <t>FRME</t>
        </is>
      </c>
      <c r="B936" s="2" t="inlineStr">
        <is>
          <t>Financials</t>
        </is>
      </c>
      <c r="C936" s="3" t="n">
        <v>0.0015186879923274</v>
      </c>
      <c r="D936" s="2" t="n">
        <v>2444263697.384789</v>
      </c>
      <c r="E936" s="19">
        <f>SQRT(D936)</f>
        <v/>
      </c>
      <c r="F936" s="22">
        <f>D936/SUM($D$2:$D$2546)</f>
        <v/>
      </c>
      <c r="G936" s="22">
        <f>E936/SUM($E$2:$E$2546)</f>
        <v/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1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3" t="n">
        <v>21.61700976825572</v>
      </c>
      <c r="T936" s="3" t="n">
        <v>0.8922791631437975</v>
      </c>
      <c r="U936" s="3" t="n">
        <v>0.0005442030483156</v>
      </c>
      <c r="V936" s="3" t="n">
        <v>0.96059684661363</v>
      </c>
      <c r="W936" s="3" t="n">
        <v>0.0188583580370013</v>
      </c>
      <c r="X936" s="3" t="n">
        <v>0.2687764198237697</v>
      </c>
      <c r="Y936" s="3" t="n">
        <v>0.0136445349713132</v>
      </c>
      <c r="Z936" s="3" t="n">
        <v>-2.235468715860193</v>
      </c>
      <c r="AA936" s="3" t="n">
        <v>-2.297390294770861</v>
      </c>
      <c r="AB936" s="3" t="n">
        <v>-2.383857725893113</v>
      </c>
      <c r="AC936" s="3" t="n">
        <v>0.09300469513302791</v>
      </c>
      <c r="AD936" s="3" t="n">
        <v>0.0954676045181491</v>
      </c>
      <c r="AE936" s="3" t="n">
        <v>-0.0348413234301147</v>
      </c>
      <c r="AF936" s="3" t="n">
        <v>0.0565542941472302</v>
      </c>
      <c r="AG936" s="3" t="n">
        <v>1.403575113869847</v>
      </c>
      <c r="AH936" s="3" t="n">
        <v>0.0517038955504064</v>
      </c>
      <c r="AI936" s="3" t="n">
        <v>1.420129542682304</v>
      </c>
    </row>
    <row r="937">
      <c r="A937" s="2" t="inlineStr">
        <is>
          <t>FRPH</t>
        </is>
      </c>
      <c r="B937" s="2" t="inlineStr">
        <is>
          <t>Real Estate</t>
        </is>
      </c>
      <c r="C937" s="3" t="n">
        <v>-0.0228060196661989</v>
      </c>
      <c r="D937" s="2" t="n">
        <v>508664052.0871887</v>
      </c>
      <c r="E937" s="19">
        <f>SQRT(D937)</f>
        <v/>
      </c>
      <c r="F937" s="22">
        <f>D937/SUM($D$2:$D$2546)</f>
        <v/>
      </c>
      <c r="G937" s="22">
        <f>E937/SUM($E$2:$E$2546)</f>
        <v/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1</v>
      </c>
      <c r="R937" s="2" t="n">
        <v>0</v>
      </c>
      <c r="S937" s="3" t="n">
        <v>20.04729834106285</v>
      </c>
      <c r="T937" s="3" t="n">
        <v>0.6017146287282225</v>
      </c>
      <c r="U937" s="3" t="n">
        <v>-0.0005667037430949</v>
      </c>
      <c r="V937" s="3" t="n">
        <v>0.8388680077727612</v>
      </c>
      <c r="W937" s="3" t="n">
        <v>0.0182196651771169</v>
      </c>
      <c r="X937" s="3" t="n">
        <v>0.2035005599078056</v>
      </c>
      <c r="Y937" s="3" t="n">
        <v>0.0178138919673144</v>
      </c>
      <c r="Z937" s="3" t="n">
        <v>-3.037366608193718</v>
      </c>
      <c r="AA937" s="3" t="n">
        <v>-2.942896328312121</v>
      </c>
      <c r="AB937" s="3" t="n">
        <v>-3.239706129603394</v>
      </c>
      <c r="AC937" s="3" t="n">
        <v>0.004545239614463</v>
      </c>
      <c r="AD937" s="3" t="n">
        <v>0.0273972574684937</v>
      </c>
      <c r="AE937" s="3" t="n">
        <v>-0.5852631578947369</v>
      </c>
      <c r="AF937" s="3" t="n">
        <v>0.0939248985070502</v>
      </c>
      <c r="AG937" s="3" t="n">
        <v>1.354597497621246</v>
      </c>
      <c r="AH937" s="3" t="n">
        <v>0.249551040286006</v>
      </c>
      <c r="AI937" s="3" t="n">
        <v>1.42270952561741</v>
      </c>
    </row>
    <row r="938">
      <c r="A938" s="2" t="inlineStr">
        <is>
          <t>FRPT</t>
        </is>
      </c>
      <c r="B938" s="2" t="inlineStr">
        <is>
          <t>Consumer Staples</t>
        </is>
      </c>
      <c r="C938" s="3" t="n">
        <v>-0.0145873544167072</v>
      </c>
      <c r="D938" s="2" t="n">
        <v>3134471461.720489</v>
      </c>
      <c r="E938" s="19">
        <f>SQRT(D938)</f>
        <v/>
      </c>
      <c r="F938" s="22">
        <f>D938/SUM($D$2:$D$2546)</f>
        <v/>
      </c>
      <c r="G938" s="22">
        <f>E938/SUM($E$2:$E$2546)</f>
        <v/>
      </c>
      <c r="H938" s="2" t="n">
        <v>0</v>
      </c>
      <c r="I938" s="2" t="n">
        <v>0</v>
      </c>
      <c r="J938" s="2" t="n">
        <v>1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3" t="n">
        <v>21.8657264040653</v>
      </c>
      <c r="T938" s="3" t="n">
        <v>1.250722598140072</v>
      </c>
      <c r="U938" s="3" t="n">
        <v>-0.0025392167093473</v>
      </c>
      <c r="V938" s="3" t="n">
        <v>0.3418930473885305</v>
      </c>
      <c r="W938" s="3" t="n">
        <v>0.0325847067566864</v>
      </c>
      <c r="X938" s="3" t="n">
        <v>1.966870722547615</v>
      </c>
      <c r="Y938" s="3" t="n">
        <v>0.0287400956719784</v>
      </c>
      <c r="Z938" s="3" t="n">
        <v>-0.4956536881889512</v>
      </c>
      <c r="AA938" s="3" t="n">
        <v>-0.5822080665267977</v>
      </c>
      <c r="AB938" s="3" t="n">
        <v>-0.8291005646101938</v>
      </c>
      <c r="AC938" s="3" t="n">
        <v>0.0208724184600134</v>
      </c>
      <c r="AD938" s="3" t="n">
        <v>0.0471722272178036</v>
      </c>
      <c r="AE938" s="3" t="n">
        <v>0.6104109589041097</v>
      </c>
      <c r="AF938" s="3" t="n">
        <v>0.2635798190672498</v>
      </c>
      <c r="AG938" s="3" t="n">
        <v>1.12641269982484</v>
      </c>
      <c r="AH938" s="3" t="n">
        <v>0.3005479837862839</v>
      </c>
      <c r="AI938" s="3" t="n">
        <v>1.36974340598738</v>
      </c>
    </row>
    <row r="939">
      <c r="A939" s="2" t="inlineStr">
        <is>
          <t>FRSH</t>
        </is>
      </c>
      <c r="B939" s="2" t="inlineStr">
        <is>
          <t>Information Technology</t>
        </is>
      </c>
      <c r="C939" s="3" t="n">
        <v>-0.0236381889726796</v>
      </c>
      <c r="D939" s="2" t="n">
        <v>3277528258.872044</v>
      </c>
      <c r="E939" s="19">
        <f>SQRT(D939)</f>
        <v/>
      </c>
      <c r="F939" s="22">
        <f>D939/SUM($D$2:$D$2546)</f>
        <v/>
      </c>
      <c r="G939" s="22">
        <f>E939/SUM($E$2:$E$2546)</f>
        <v/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1</v>
      </c>
      <c r="P939" s="2" t="n">
        <v>0</v>
      </c>
      <c r="Q939" s="2" t="n">
        <v>0</v>
      </c>
      <c r="R939" s="2" t="n">
        <v>0</v>
      </c>
      <c r="S939" s="3" t="n">
        <v>21.91035539564644</v>
      </c>
      <c r="T939" s="3" t="n">
        <v>1.381067390469125</v>
      </c>
      <c r="U939" s="3" t="n">
        <v>-0.0007548881806546</v>
      </c>
      <c r="V939" s="3" t="n">
        <v>0.3004221236947818</v>
      </c>
      <c r="W939" s="3" t="n">
        <v>0.0278366421831907</v>
      </c>
      <c r="X939" s="3" t="n">
        <v>0.5083722193898429</v>
      </c>
      <c r="Y939" s="3" t="n">
        <v>0.0203924051858768</v>
      </c>
      <c r="Z939" s="3" t="n">
        <v>-0.6874143848693534</v>
      </c>
      <c r="AA939" s="3" t="n">
        <v>-1.113337096772516</v>
      </c>
      <c r="AB939" s="3" t="n">
        <v>-1.168577338155917</v>
      </c>
      <c r="AC939" s="3" t="n">
        <v>-0.0021223310527287</v>
      </c>
      <c r="AD939" s="3" t="n">
        <v>0.0055432016339814</v>
      </c>
      <c r="AE939" s="3" t="n">
        <v>1.106769494430163</v>
      </c>
      <c r="AF939" s="3" t="n">
        <v>0.2098249989821</v>
      </c>
      <c r="AG939" s="3" t="n">
        <v>1.00818147026724</v>
      </c>
      <c r="AH939" s="3" t="n">
        <v>0.0243262881661991</v>
      </c>
      <c r="AI939" s="3" t="n">
        <v>1.027233248226259</v>
      </c>
    </row>
    <row r="940">
      <c r="A940" s="2" t="inlineStr">
        <is>
          <t>FRST</t>
        </is>
      </c>
      <c r="B940" s="2" t="inlineStr">
        <is>
          <t>Financials</t>
        </is>
      </c>
      <c r="C940" s="3" t="n">
        <v>-0.0210165704994181</v>
      </c>
      <c r="D940" s="2" t="n">
        <v>282338653.0847597</v>
      </c>
      <c r="E940" s="19">
        <f>SQRT(D940)</f>
        <v/>
      </c>
      <c r="F940" s="22">
        <f>D940/SUM($D$2:$D$2546)</f>
        <v/>
      </c>
      <c r="G940" s="22">
        <f>E940/SUM($E$2:$E$2546)</f>
        <v/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1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3" t="n">
        <v>19.45861780586549</v>
      </c>
      <c r="T940" s="3" t="n">
        <v>1.016850486358481</v>
      </c>
      <c r="U940" s="3" t="n">
        <v>0.0002746551098036</v>
      </c>
      <c r="V940" s="3" t="n">
        <v>1.333203923328904</v>
      </c>
      <c r="W940" s="3" t="n">
        <v>0.020287739778615</v>
      </c>
      <c r="X940" s="3" t="n">
        <v>0.3736104337430908</v>
      </c>
      <c r="Y940" s="3" t="n">
        <v>0.0139214130181532</v>
      </c>
      <c r="Z940" s="3" t="n">
        <v>-2.16471555032084</v>
      </c>
      <c r="AA940" s="3" t="n">
        <v>-2.43661619290188</v>
      </c>
      <c r="AB940" s="3" t="n">
        <v>-2.63681455520522</v>
      </c>
      <c r="AC940" s="3" t="n">
        <v>0.0345259138042058</v>
      </c>
      <c r="AD940" s="3" t="n">
        <v>0.0386202876611675</v>
      </c>
      <c r="AE940" s="3" t="n">
        <v>-0.751291512915129</v>
      </c>
      <c r="AF940" s="3" t="n">
        <v>0.1178126628982468</v>
      </c>
      <c r="AG940" s="3" t="n">
        <v>1.398347866192576</v>
      </c>
      <c r="AH940" s="3" t="n">
        <v>0.0319402767654529</v>
      </c>
      <c r="AI940" s="3" t="n">
        <v>1.29878989944609</v>
      </c>
    </row>
    <row r="941">
      <c r="A941" s="2" t="inlineStr">
        <is>
          <t>FRT</t>
        </is>
      </c>
      <c r="B941" s="2" t="inlineStr">
        <is>
          <t>Real Estate</t>
        </is>
      </c>
      <c r="C941" s="3" t="n">
        <v>-0.009027685803028001</v>
      </c>
      <c r="D941" s="2" t="n">
        <v>7977961179.153259</v>
      </c>
      <c r="E941" s="19">
        <f>SQRT(D941)</f>
        <v/>
      </c>
      <c r="F941" s="22">
        <f>D941/SUM($D$2:$D$2546)</f>
        <v/>
      </c>
      <c r="G941" s="22">
        <f>E941/SUM($E$2:$E$2546)</f>
        <v/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1</v>
      </c>
      <c r="R941" s="2" t="n">
        <v>0</v>
      </c>
      <c r="S941" s="3" t="n">
        <v>22.79994872443048</v>
      </c>
      <c r="T941" s="3" t="n">
        <v>0.8485260124538404</v>
      </c>
      <c r="U941" s="3" t="n">
        <v>-0.0003904759868091</v>
      </c>
      <c r="V941" s="3" t="n">
        <v>0.4072505402119336</v>
      </c>
      <c r="W941" s="3" t="n">
        <v>0.0148805513241474</v>
      </c>
      <c r="X941" s="3" t="n">
        <v>0.2393093804425938</v>
      </c>
      <c r="Y941" s="3" t="n">
        <v>0.0100284801629407</v>
      </c>
      <c r="Z941" s="3" t="n">
        <v>-1.549439787748523</v>
      </c>
      <c r="AA941" s="3" t="n">
        <v>-1.705215312208904</v>
      </c>
      <c r="AB941" s="3" t="n">
        <v>-1.712293117545194</v>
      </c>
      <c r="AC941" s="3" t="n">
        <v>0.078173356073687</v>
      </c>
      <c r="AD941" s="3" t="n">
        <v>0.1229171185443245</v>
      </c>
      <c r="AE941" s="3" t="n">
        <v>-0.0403100775193797</v>
      </c>
      <c r="AF941" s="3" t="n">
        <v>0.07444232018289031</v>
      </c>
      <c r="AG941" s="3" t="n">
        <v>1.582520884175729</v>
      </c>
      <c r="AH941" s="3" t="n">
        <v>0.5303891767359007</v>
      </c>
      <c r="AI941" s="3" t="n">
        <v>2.430374736575143</v>
      </c>
    </row>
    <row r="942">
      <c r="A942" s="2" t="inlineStr">
        <is>
          <t>FSBC</t>
        </is>
      </c>
      <c r="B942" s="2" t="inlineStr">
        <is>
          <t>Financials</t>
        </is>
      </c>
      <c r="C942" s="3" t="n">
        <v>-0.0050858170277242</v>
      </c>
      <c r="D942" s="2" t="n">
        <v>666176370.9463406</v>
      </c>
      <c r="E942" s="19">
        <f>SQRT(D942)</f>
        <v/>
      </c>
      <c r="F942" s="22">
        <f>D942/SUM($D$2:$D$2546)</f>
        <v/>
      </c>
      <c r="G942" s="22">
        <f>E942/SUM($E$2:$E$2546)</f>
        <v/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1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3" t="n">
        <v>20.31706501468646</v>
      </c>
      <c r="T942" s="3" t="n">
        <v>0.7901598472606253</v>
      </c>
      <c r="U942" s="3" t="n">
        <v>0.0006562032371421</v>
      </c>
      <c r="V942" s="3" t="n">
        <v>0.6255730737011804</v>
      </c>
      <c r="W942" s="3" t="n">
        <v>0.0180719510905194</v>
      </c>
      <c r="X942" s="3" t="n">
        <v>0.2332225331554061</v>
      </c>
      <c r="Y942" s="3" t="n">
        <v>0.0146514290511371</v>
      </c>
      <c r="Z942" s="3" t="n">
        <v>-3.23342021109233</v>
      </c>
      <c r="AA942" s="3" t="n">
        <v>-3.092803893257458</v>
      </c>
      <c r="AB942" s="3" t="n">
        <v>-3.02871223805036</v>
      </c>
      <c r="AC942" s="3" t="n">
        <v>0.08711206600973</v>
      </c>
      <c r="AD942" s="3" t="n">
        <v>0.089784031089295</v>
      </c>
      <c r="AE942" s="3" t="n">
        <v>-0.0587786259541985</v>
      </c>
      <c r="AF942" s="3" t="n">
        <v>0.1210202739675634</v>
      </c>
      <c r="AG942" s="3" t="n">
        <v>1.111033658991724</v>
      </c>
      <c r="AH942" s="3" t="n">
        <v>0.0185142177147112</v>
      </c>
      <c r="AI942" s="3" t="n">
        <v>1.177491109607383</v>
      </c>
    </row>
    <row r="943">
      <c r="A943" s="2" t="inlineStr">
        <is>
          <t>FSBW</t>
        </is>
      </c>
      <c r="B943" s="2" t="inlineStr">
        <is>
          <t>Financials</t>
        </is>
      </c>
      <c r="C943" s="3" t="n">
        <v>0.002426596130476</v>
      </c>
      <c r="D943" s="2" t="n">
        <v>304666933.9985046</v>
      </c>
      <c r="E943" s="19">
        <f>SQRT(D943)</f>
        <v/>
      </c>
      <c r="F943" s="22">
        <f>D943/SUM($D$2:$D$2546)</f>
        <v/>
      </c>
      <c r="G943" s="22">
        <f>E943/SUM($E$2:$E$2546)</f>
        <v/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1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3" t="n">
        <v>19.53472971820673</v>
      </c>
      <c r="T943" s="3" t="n">
        <v>0.7350784023370334</v>
      </c>
      <c r="U943" s="3" t="n">
        <v>0.0003888584330726</v>
      </c>
      <c r="V943" s="3" t="n">
        <v>0.9755013322235314</v>
      </c>
      <c r="W943" s="3" t="n">
        <v>0.0184103363298951</v>
      </c>
      <c r="X943" s="3" t="n">
        <v>0.2546036400292613</v>
      </c>
      <c r="Y943" s="3" t="n">
        <v>0.014200756073678</v>
      </c>
      <c r="Z943" s="3" t="n">
        <v>-3.230938803360038</v>
      </c>
      <c r="AA943" s="3" t="n">
        <v>-3.087875409396365</v>
      </c>
      <c r="AB943" s="3" t="n">
        <v>-3.101008990317994</v>
      </c>
      <c r="AC943" s="3" t="n">
        <v>0.1014616177551835</v>
      </c>
      <c r="AD943" s="3" t="n">
        <v>0.1120830526366461</v>
      </c>
      <c r="AE943" s="3" t="n">
        <v>0.024537037037037</v>
      </c>
      <c r="AF943" s="3" t="n">
        <v>0.06373426448068251</v>
      </c>
      <c r="AG943" s="3" t="n">
        <v>1.931942289481909</v>
      </c>
      <c r="AH943" s="3" t="n">
        <v>0.0919612104862291</v>
      </c>
      <c r="AI943" s="3" t="n">
        <v>1.955347018704388</v>
      </c>
    </row>
    <row r="944">
      <c r="A944" s="2" t="inlineStr">
        <is>
          <t>FSLR</t>
        </is>
      </c>
      <c r="B944" s="2" t="inlineStr">
        <is>
          <t>Information Technology</t>
        </is>
      </c>
      <c r="C944" s="3" t="n">
        <v>-0.0262559591453586</v>
      </c>
      <c r="D944" s="2" t="n">
        <v>19834836389.46585</v>
      </c>
      <c r="E944" s="19">
        <f>SQRT(D944)</f>
        <v/>
      </c>
      <c r="F944" s="22">
        <f>D944/SUM($D$2:$D$2546)</f>
        <v/>
      </c>
      <c r="G944" s="22">
        <f>E944/SUM($E$2:$E$2546)</f>
        <v/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1</v>
      </c>
      <c r="P944" s="2" t="n">
        <v>0</v>
      </c>
      <c r="Q944" s="2" t="n">
        <v>0</v>
      </c>
      <c r="R944" s="2" t="n">
        <v>0</v>
      </c>
      <c r="S944" s="3" t="n">
        <v>23.71070564230121</v>
      </c>
      <c r="T944" s="3" t="n">
        <v>1.041040176925292</v>
      </c>
      <c r="U944" s="3" t="n">
        <v>0.0001432632994754</v>
      </c>
      <c r="V944" s="3" t="n">
        <v>0.4308646581294107</v>
      </c>
      <c r="W944" s="3" t="n">
        <v>0.0415734794515852</v>
      </c>
      <c r="X944" s="3" t="n">
        <v>0.5495344678934829</v>
      </c>
      <c r="Y944" s="3" t="n">
        <v>0.0429058133604103</v>
      </c>
      <c r="Z944" s="3" t="n">
        <v>-0.7202121455841096</v>
      </c>
      <c r="AA944" s="3" t="n">
        <v>-0.2077513655638876</v>
      </c>
      <c r="AB944" s="3" t="n">
        <v>-0.4534903072954538</v>
      </c>
      <c r="AC944" s="3" t="n">
        <v>0.0689429432715792</v>
      </c>
      <c r="AD944" s="3" t="n">
        <v>0.094079929037935</v>
      </c>
      <c r="AE944" s="3" t="n">
        <v>0.5053911633563032</v>
      </c>
      <c r="AF944" s="3" t="n">
        <v>0.139215265985985</v>
      </c>
      <c r="AG944" s="3" t="n">
        <v>1.016535150255849</v>
      </c>
      <c r="AH944" s="3" t="n">
        <v>0.082988516760403</v>
      </c>
      <c r="AI944" s="3" t="n">
        <v>1.03837666873778</v>
      </c>
    </row>
    <row r="945">
      <c r="A945" s="2" t="inlineStr">
        <is>
          <t>FSLY</t>
        </is>
      </c>
      <c r="B945" s="2" t="inlineStr">
        <is>
          <t>Information Technology</t>
        </is>
      </c>
      <c r="C945" s="3" t="n">
        <v>-0.0466515590867168</v>
      </c>
      <c r="D945" s="2" t="n">
        <v>1081655965.805054</v>
      </c>
      <c r="E945" s="19">
        <f>SQRT(D945)</f>
        <v/>
      </c>
      <c r="F945" s="22">
        <f>D945/SUM($D$2:$D$2546)</f>
        <v/>
      </c>
      <c r="G945" s="22">
        <f>E945/SUM($E$2:$E$2546)</f>
        <v/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1</v>
      </c>
      <c r="P945" s="2" t="n">
        <v>0</v>
      </c>
      <c r="Q945" s="2" t="n">
        <v>0</v>
      </c>
      <c r="R945" s="2" t="n">
        <v>0</v>
      </c>
      <c r="S945" s="3" t="n">
        <v>20.8017590054471</v>
      </c>
      <c r="T945" s="3" t="n">
        <v>1.844239970796494</v>
      </c>
      <c r="U945" s="3" t="n">
        <v>-0.0018097453812967</v>
      </c>
      <c r="V945" s="3" t="n">
        <v>0.871485046817458</v>
      </c>
      <c r="W945" s="3" t="n">
        <v>0.0452527851851345</v>
      </c>
      <c r="X945" s="3" t="n">
        <v>0.8412036959874079</v>
      </c>
      <c r="Y945" s="3" t="n">
        <v>0.0396322597891771</v>
      </c>
      <c r="Z945" s="3" t="n">
        <v>-0.9311037197174816</v>
      </c>
      <c r="AA945" s="3" t="n">
        <v>-0.9811559462630608</v>
      </c>
      <c r="AB945" s="3" t="n">
        <v>-0.8589431222881481</v>
      </c>
      <c r="AC945" s="3" t="n">
        <v>-0.1388278757268593</v>
      </c>
      <c r="AD945" s="3" t="n">
        <v>-0.065458891032235</v>
      </c>
      <c r="AE945" s="3" t="n">
        <v>0.2035335689045936</v>
      </c>
      <c r="AF945" s="3" t="n">
        <v>0.13966230000343</v>
      </c>
      <c r="AG945" s="3" t="n">
        <v>1.138568088873291</v>
      </c>
      <c r="AH945" s="3" t="n">
        <v>0.2803932811956448</v>
      </c>
      <c r="AI945" s="3" t="n">
        <v>1.159002256411997</v>
      </c>
    </row>
    <row r="946">
      <c r="A946" s="2" t="inlineStr">
        <is>
          <t>FSS</t>
        </is>
      </c>
      <c r="B946" s="2" t="inlineStr">
        <is>
          <t>Industrials</t>
        </is>
      </c>
      <c r="C946" s="3" t="n">
        <v>-0.0151477612065598</v>
      </c>
      <c r="D946" s="2" t="n">
        <v>7868820632.895325</v>
      </c>
      <c r="E946" s="19">
        <f>SQRT(D946)</f>
        <v/>
      </c>
      <c r="F946" s="22">
        <f>D946/SUM($D$2:$D$2546)</f>
        <v/>
      </c>
      <c r="G946" s="22">
        <f>E946/SUM($E$2:$E$2546)</f>
        <v/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1</v>
      </c>
      <c r="O946" s="2" t="n">
        <v>0</v>
      </c>
      <c r="P946" s="2" t="n">
        <v>0</v>
      </c>
      <c r="Q946" s="2" t="n">
        <v>0</v>
      </c>
      <c r="R946" s="2" t="n">
        <v>0</v>
      </c>
      <c r="S946" s="3" t="n">
        <v>22.7861740320973</v>
      </c>
      <c r="T946" s="3" t="n">
        <v>0.9581830453932368</v>
      </c>
      <c r="U946" s="3" t="n">
        <v>0.0012312780326051</v>
      </c>
      <c r="V946" s="3" t="n">
        <v>0.1604052321034511</v>
      </c>
      <c r="W946" s="3" t="n">
        <v>0.0286618560237995</v>
      </c>
      <c r="X946" s="3" t="n">
        <v>0.2591873957047667</v>
      </c>
      <c r="Y946" s="3" t="n">
        <v>0.0250739589721313</v>
      </c>
      <c r="Z946" s="3" t="n">
        <v>-1.186662855258562</v>
      </c>
      <c r="AA946" s="3" t="n">
        <v>-1.549039492690749</v>
      </c>
      <c r="AB946" s="3" t="n">
        <v>-1.741495909975721</v>
      </c>
      <c r="AC946" s="3" t="n">
        <v>0.0362951467982456</v>
      </c>
      <c r="AD946" s="3" t="n">
        <v>0.0385826560502359</v>
      </c>
      <c r="AE946" s="3" t="n">
        <v>0.2576687116564417</v>
      </c>
      <c r="AF946" s="3" t="n">
        <v>0.143307339302333</v>
      </c>
      <c r="AG946" s="3" t="n">
        <v>1.032762215842394</v>
      </c>
      <c r="AH946" s="3" t="n">
        <v>0.1545929018789144</v>
      </c>
      <c r="AI946" s="3" t="n">
        <v>1.204246553636508</v>
      </c>
    </row>
    <row r="947">
      <c r="A947" s="2" t="inlineStr">
        <is>
          <t>FSUN</t>
        </is>
      </c>
      <c r="B947" s="2" t="inlineStr">
        <is>
          <t>Financials</t>
        </is>
      </c>
      <c r="C947" s="3" t="n">
        <v>-0.0155762044027694</v>
      </c>
      <c r="D947" s="2" t="n">
        <v>1028485018.34689</v>
      </c>
      <c r="E947" s="19">
        <f>SQRT(D947)</f>
        <v/>
      </c>
      <c r="F947" s="22">
        <f>D947/SUM($D$2:$D$2546)</f>
        <v/>
      </c>
      <c r="G947" s="22">
        <f>E947/SUM($E$2:$E$2546)</f>
        <v/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1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3" t="n">
        <v>20.75135270044355</v>
      </c>
      <c r="T947" s="3" t="n">
        <v>0.71772702815179</v>
      </c>
      <c r="U947" s="3" t="n">
        <v>0.0001031999623517</v>
      </c>
      <c r="V947" s="3" t="n">
        <v>1.065063642599936</v>
      </c>
      <c r="W947" s="3" t="n">
        <v>0.019472027640773</v>
      </c>
      <c r="X947" s="3" t="n">
        <v>0.2901424003397071</v>
      </c>
      <c r="Y947" s="3" t="n">
        <v>0.017708257247729</v>
      </c>
      <c r="Z947" s="3" t="n">
        <v>-2.440898932025311</v>
      </c>
      <c r="AA947" s="3" t="n">
        <v>-2.297363529512227</v>
      </c>
      <c r="AB947" s="3" t="n">
        <v>-2.726990066997259</v>
      </c>
      <c r="AC947" s="3" t="n">
        <v>0.1026208433931722</v>
      </c>
      <c r="AD947" s="3" t="n">
        <v>0.1048688100224928</v>
      </c>
      <c r="AE947" s="3" t="n">
        <v>0.1670331174134418</v>
      </c>
      <c r="AF947" s="3" t="n">
        <v>0.106055294291696</v>
      </c>
      <c r="AG947" s="3" t="n">
        <v>1.073959268869334</v>
      </c>
      <c r="AH947" s="3" t="n">
        <v>0.009016981194924801</v>
      </c>
      <c r="AI947" s="3" t="n">
        <v>1.069441173194864</v>
      </c>
    </row>
    <row r="948">
      <c r="A948" s="2" t="inlineStr">
        <is>
          <t>FTAI</t>
        </is>
      </c>
      <c r="B948" s="2" t="inlineStr">
        <is>
          <t>Industrials</t>
        </is>
      </c>
      <c r="C948" s="3" t="n">
        <v>-0.0075627986921362</v>
      </c>
      <c r="D948" s="2" t="n">
        <v>14943686919.25507</v>
      </c>
      <c r="E948" s="19">
        <f>SQRT(D948)</f>
        <v/>
      </c>
      <c r="F948" s="22">
        <f>D948/SUM($D$2:$D$2546)</f>
        <v/>
      </c>
      <c r="G948" s="22">
        <f>E948/SUM($E$2:$E$2546)</f>
        <v/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1</v>
      </c>
      <c r="O948" s="2" t="n">
        <v>0</v>
      </c>
      <c r="P948" s="2" t="n">
        <v>0</v>
      </c>
      <c r="Q948" s="2" t="n">
        <v>0</v>
      </c>
      <c r="R948" s="2" t="n">
        <v>0</v>
      </c>
      <c r="S948" s="3" t="n">
        <v>23.42755476794946</v>
      </c>
      <c r="T948" s="3" t="n">
        <v>1.914641524260077</v>
      </c>
      <c r="U948" s="3" t="n">
        <v>0.0007736653376282</v>
      </c>
      <c r="V948" s="3" t="n">
        <v>0.0110377044762272</v>
      </c>
      <c r="W948" s="3" t="n">
        <v>0.0530196908121907</v>
      </c>
      <c r="X948" s="3" t="n">
        <v>0.515956077813312</v>
      </c>
      <c r="Y948" s="3" t="n">
        <v>0.041775319114817</v>
      </c>
      <c r="Z948" s="3" t="n">
        <v>-1.21029975355609</v>
      </c>
      <c r="AA948" s="3" t="n">
        <v>-1.097847515741461</v>
      </c>
      <c r="AB948" s="3" t="n">
        <v>-0.95931747200047</v>
      </c>
      <c r="AC948" s="3" t="n">
        <v>0.0442723407934579</v>
      </c>
      <c r="AD948" s="3" t="n">
        <v>0.0618522058842809</v>
      </c>
      <c r="AE948" s="3" t="n">
        <v>0.5037766830870278</v>
      </c>
      <c r="AF948" s="3" t="n">
        <v>0.4719681623660594</v>
      </c>
      <c r="AG948" s="3" t="n">
        <v>1.230510717911354</v>
      </c>
      <c r="AH948" s="3" t="n">
        <v>0.8399290429948245</v>
      </c>
      <c r="AI948" s="3" t="n">
        <v>21.88393636628189</v>
      </c>
    </row>
    <row r="949">
      <c r="A949" s="2" t="inlineStr">
        <is>
          <t>FTDR</t>
        </is>
      </c>
      <c r="B949" s="2" t="inlineStr">
        <is>
          <t>Consumer Discretionary</t>
        </is>
      </c>
      <c r="C949" s="3" t="n">
        <v>-0.0101061746948344</v>
      </c>
      <c r="D949" s="2" t="n">
        <v>4302994452.286789</v>
      </c>
      <c r="E949" s="19">
        <f>SQRT(D949)</f>
        <v/>
      </c>
      <c r="F949" s="22">
        <f>D949/SUM($D$2:$D$2546)</f>
        <v/>
      </c>
      <c r="G949" s="22">
        <f>E949/SUM($E$2:$E$2546)</f>
        <v/>
      </c>
      <c r="H949" s="2" t="n">
        <v>0</v>
      </c>
      <c r="I949" s="2" t="n">
        <v>1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3" t="n">
        <v>22.18257700153566</v>
      </c>
      <c r="T949" s="3" t="n">
        <v>0.8670212537286025</v>
      </c>
      <c r="U949" s="3" t="n">
        <v>0.001465305582749</v>
      </c>
      <c r="V949" s="3" t="n">
        <v>0.058796264509601</v>
      </c>
      <c r="W949" s="3" t="n">
        <v>0.0239396384730189</v>
      </c>
      <c r="X949" s="3" t="n">
        <v>0.3631758219375848</v>
      </c>
      <c r="Y949" s="3" t="n">
        <v>0.0164466680230679</v>
      </c>
      <c r="Z949" s="3" t="n">
        <v>-1.586627975241886</v>
      </c>
      <c r="AA949" s="3" t="n">
        <v>-1.752479115512382</v>
      </c>
      <c r="AB949" s="3" t="n">
        <v>-1.598885336299047</v>
      </c>
      <c r="AC949" s="3" t="n">
        <v>0.1031839582698137</v>
      </c>
      <c r="AD949" s="3" t="n">
        <v>0.1227052476722109</v>
      </c>
      <c r="AE949" s="3" t="n">
        <v>0.311111111111111</v>
      </c>
      <c r="AF949" s="3" t="n">
        <v>0.048961812109772</v>
      </c>
      <c r="AG949" s="3" t="n">
        <v>1.26888252188778</v>
      </c>
      <c r="AH949" s="3" t="n">
        <v>0.5547882136279927</v>
      </c>
      <c r="AI949" s="3" t="n">
        <v>5.573122529644269</v>
      </c>
    </row>
    <row r="950">
      <c r="A950" s="2" t="inlineStr">
        <is>
          <t>FTI</t>
        </is>
      </c>
      <c r="B950" s="2" t="inlineStr">
        <is>
          <t>Energy</t>
        </is>
      </c>
      <c r="C950" s="3" t="n">
        <v>0.0164262196420976</v>
      </c>
      <c r="D950" s="2" t="n">
        <v>14129521007.5949</v>
      </c>
      <c r="E950" s="19">
        <f>SQRT(D950)</f>
        <v/>
      </c>
      <c r="F950" s="22">
        <f>D950/SUM($D$2:$D$2546)</f>
        <v/>
      </c>
      <c r="G950" s="22">
        <f>E950/SUM($E$2:$E$2546)</f>
        <v/>
      </c>
      <c r="H950" s="2" t="n">
        <v>0</v>
      </c>
      <c r="I950" s="2" t="n">
        <v>0</v>
      </c>
      <c r="J950" s="2" t="n">
        <v>0</v>
      </c>
      <c r="K950" s="2" t="n">
        <v>1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3" t="n">
        <v>23.37153213410117</v>
      </c>
      <c r="T950" s="3" t="n">
        <v>1.369682405600381</v>
      </c>
      <c r="U950" s="3" t="n">
        <v>0.0014608398461191</v>
      </c>
      <c r="V950" s="3" t="n">
        <v>0.2301281124995107</v>
      </c>
      <c r="W950" s="3" t="n">
        <v>0.027271923019641</v>
      </c>
      <c r="X950" s="3" t="n">
        <v>0.3308638036366602</v>
      </c>
      <c r="Y950" s="3" t="n">
        <v>0.0220186926224009</v>
      </c>
      <c r="Z950" s="3" t="n">
        <v>-1.525141874680697</v>
      </c>
      <c r="AA950" s="3" t="n">
        <v>-1.553250949140918</v>
      </c>
      <c r="AB950" s="3" t="n">
        <v>-1.548331518113574</v>
      </c>
      <c r="AC950" s="3" t="n">
        <v>0.07629416449577819</v>
      </c>
      <c r="AD950" s="3" t="n">
        <v>0.1089067349963855</v>
      </c>
      <c r="AE950" s="3" t="n">
        <v>1.04406779661017</v>
      </c>
      <c r="AF950" s="3" t="n">
        <v>0.1221295907555129</v>
      </c>
      <c r="AG950" s="3" t="n">
        <v>1.0300859455725</v>
      </c>
      <c r="AH950" s="3" t="n">
        <v>0.1587597575853757</v>
      </c>
      <c r="AI950" s="3" t="n">
        <v>1.130735637839833</v>
      </c>
    </row>
    <row r="951">
      <c r="A951" s="2" t="inlineStr">
        <is>
          <t>FTNT</t>
        </is>
      </c>
      <c r="B951" s="2" t="inlineStr">
        <is>
          <t>Information Technology</t>
        </is>
      </c>
      <c r="C951" s="3" t="n">
        <v>-0.0265694746175475</v>
      </c>
      <c r="D951" s="2" t="n">
        <v>58993605293.32034</v>
      </c>
      <c r="E951" s="19">
        <f>SQRT(D951)</f>
        <v/>
      </c>
      <c r="F951" s="22">
        <f>D951/SUM($D$2:$D$2546)</f>
        <v/>
      </c>
      <c r="G951" s="22">
        <f>E951/SUM($E$2:$E$2546)</f>
        <v/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1</v>
      </c>
      <c r="P951" s="2" t="n">
        <v>0</v>
      </c>
      <c r="Q951" s="2" t="n">
        <v>0</v>
      </c>
      <c r="R951" s="2" t="n">
        <v>0</v>
      </c>
      <c r="S951" s="3" t="n">
        <v>24.80069489011909</v>
      </c>
      <c r="T951" s="3" t="n">
        <v>1.24600358582745</v>
      </c>
      <c r="U951" s="3" t="n">
        <v>0.0012122569313833</v>
      </c>
      <c r="V951" s="3" t="n">
        <v>0.0349258193283076</v>
      </c>
      <c r="W951" s="3" t="n">
        <v>0.0360930748098458</v>
      </c>
      <c r="X951" s="3" t="n">
        <v>0.4951632148500611</v>
      </c>
      <c r="Y951" s="3" t="n">
        <v>0.0390379970711486</v>
      </c>
      <c r="Z951" s="3" t="n">
        <v>-1.478049159973372</v>
      </c>
      <c r="AA951" s="3" t="n">
        <v>-1.824666373095858</v>
      </c>
      <c r="AB951" s="3" t="n">
        <v>-1.958986637286532</v>
      </c>
      <c r="AC951" s="3" t="n">
        <v>0.0298405223964049</v>
      </c>
      <c r="AD951" s="3" t="n">
        <v>0.0324374140296299</v>
      </c>
      <c r="AE951" s="3" t="n">
        <v>0.372670807453416</v>
      </c>
      <c r="AF951" s="3" t="n">
        <v>0.1835564294802368</v>
      </c>
      <c r="AG951" s="3" t="n">
        <v>1.008412776224344</v>
      </c>
      <c r="AH951" s="3" t="n">
        <v>0.093530926381867</v>
      </c>
      <c r="AI951" s="3" t="n">
        <v>1.24087555814405</v>
      </c>
    </row>
    <row r="952">
      <c r="A952" s="2" t="inlineStr">
        <is>
          <t>FTRE</t>
        </is>
      </c>
      <c r="B952" s="2" t="inlineStr">
        <is>
          <t>Health Care</t>
        </is>
      </c>
      <c r="C952" s="3" t="n">
        <v>0.0076239177197451</v>
      </c>
      <c r="D952" s="2" t="n">
        <v>724416014.0991211</v>
      </c>
      <c r="E952" s="19">
        <f>SQRT(D952)</f>
        <v/>
      </c>
      <c r="F952" s="22">
        <f>D952/SUM($D$2:$D$2546)</f>
        <v/>
      </c>
      <c r="G952" s="22">
        <f>E952/SUM($E$2:$E$2546)</f>
        <v/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1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  <c r="S952" s="3" t="n">
        <v>20.40087639043697</v>
      </c>
      <c r="T952" s="3" t="n">
        <v>2.005110281299012</v>
      </c>
      <c r="U952" s="3" t="n">
        <v>-0.0067792525377129</v>
      </c>
      <c r="V952" s="3" t="n">
        <v>0.8133448026169399</v>
      </c>
      <c r="W952" s="3" t="n">
        <v>0.06844443620061121</v>
      </c>
      <c r="X952" s="3" t="n">
        <v>5.015576465496407</v>
      </c>
      <c r="Y952" s="3" t="n">
        <v>0.0661027056536375</v>
      </c>
      <c r="Z952" s="3" t="n">
        <v>-0.7973803857431156</v>
      </c>
      <c r="AA952" s="3" t="n">
        <v>-0.523892832050871</v>
      </c>
      <c r="AB952" s="3" t="n">
        <v>-0.7786541800511833</v>
      </c>
      <c r="AC952" s="3" t="n">
        <v>-2.070081238975497</v>
      </c>
      <c r="AD952" s="3" t="n">
        <v>-1.961856132856746</v>
      </c>
      <c r="AE952" s="3" t="n">
        <v>-0.9520455074504705</v>
      </c>
      <c r="AF952" s="3" t="n">
        <v>-0.0377070687634474</v>
      </c>
      <c r="AG952" s="3" t="n">
        <v>2.51970687915986</v>
      </c>
      <c r="AH952" s="3" t="n">
        <v>0.4377270643010829</v>
      </c>
      <c r="AI952" s="3" t="n">
        <v>2.86846571622539</v>
      </c>
    </row>
    <row r="953">
      <c r="A953" s="2" t="inlineStr">
        <is>
          <t>FTV</t>
        </is>
      </c>
      <c r="B953" s="2" t="inlineStr">
        <is>
          <t>Industrials</t>
        </is>
      </c>
      <c r="C953" s="3" t="n">
        <v>-0.0192692676383853</v>
      </c>
      <c r="D953" s="2" t="n">
        <v>15236303770.44678</v>
      </c>
      <c r="E953" s="19">
        <f>SQRT(D953)</f>
        <v/>
      </c>
      <c r="F953" s="22">
        <f>D953/SUM($D$2:$D$2546)</f>
        <v/>
      </c>
      <c r="G953" s="22">
        <f>E953/SUM($E$2:$E$2546)</f>
        <v/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1</v>
      </c>
      <c r="O953" s="2" t="n">
        <v>0</v>
      </c>
      <c r="P953" s="2" t="n">
        <v>0</v>
      </c>
      <c r="Q953" s="2" t="n">
        <v>0</v>
      </c>
      <c r="R953" s="2" t="n">
        <v>0</v>
      </c>
      <c r="S953" s="3" t="n">
        <v>23.44694682304102</v>
      </c>
      <c r="T953" s="3" t="n">
        <v>1.062273473485572</v>
      </c>
      <c r="U953" s="3" t="n">
        <v>-0.0006294971368128</v>
      </c>
      <c r="V953" s="3" t="n">
        <v>0.6814054219723373</v>
      </c>
      <c r="W953" s="3" t="n">
        <v>0.0176136464694782</v>
      </c>
      <c r="X953" s="3" t="n">
        <v>0.2356893419454014</v>
      </c>
      <c r="Y953" s="3" t="n">
        <v>0.012557722662069</v>
      </c>
      <c r="Z953" s="3" t="n">
        <v>-1.183610377792289</v>
      </c>
      <c r="AA953" s="3" t="n">
        <v>-1.217796480980749</v>
      </c>
      <c r="AB953" s="3" t="n">
        <v>-1.373248811921746</v>
      </c>
      <c r="AC953" s="3" t="n">
        <v>0.0437376420187019</v>
      </c>
      <c r="AD953" s="3" t="n">
        <v>0.0799143951410136</v>
      </c>
      <c r="AE953" s="3" t="n">
        <v>0.058106169296987</v>
      </c>
      <c r="AF953" s="3" t="n">
        <v>0.0542555876376858</v>
      </c>
      <c r="AG953" s="3" t="n">
        <v>1.190761489386791</v>
      </c>
      <c r="AH953" s="3" t="n">
        <v>0.2637660187895331</v>
      </c>
      <c r="AI953" s="3" t="n">
        <v>1.279952996021999</v>
      </c>
    </row>
    <row r="954">
      <c r="A954" s="2" t="inlineStr">
        <is>
          <t>FUBO</t>
        </is>
      </c>
      <c r="B954" s="2" t="inlineStr">
        <is>
          <t>Communication</t>
        </is>
      </c>
      <c r="C954" s="3" t="n">
        <v>-0.0160861223277658</v>
      </c>
      <c r="D954" s="2" t="n">
        <v>1326209208.796246</v>
      </c>
      <c r="E954" s="19">
        <f>SQRT(D954)</f>
        <v/>
      </c>
      <c r="F954" s="22">
        <f>D954/SUM($D$2:$D$2546)</f>
        <v/>
      </c>
      <c r="G954" s="22">
        <f>E954/SUM($E$2:$E$2546)</f>
        <v/>
      </c>
      <c r="H954" s="2" t="n">
        <v>1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3" t="n">
        <v>21.00559049062116</v>
      </c>
      <c r="T954" s="3" t="n">
        <v>1.483660312357942</v>
      </c>
      <c r="U954" s="3" t="n">
        <v>0.0023426289244889</v>
      </c>
      <c r="V954" s="3" t="n">
        <v>0.3104419704442377</v>
      </c>
      <c r="W954" s="3" t="n">
        <v>0.1049007973775745</v>
      </c>
      <c r="X954" s="3" t="n">
        <v>1.105153783221736</v>
      </c>
      <c r="Y954" s="3" t="n">
        <v>0.0433683188323424</v>
      </c>
      <c r="Z954" s="3" t="n">
        <v>0.1934194598668933</v>
      </c>
      <c r="AA954" s="3" t="n">
        <v>-0.07002935630677221</v>
      </c>
      <c r="AB954" s="3" t="n">
        <v>0.2484089402824209</v>
      </c>
      <c r="AC954" s="3" t="n">
        <v>-0.0242194065513647</v>
      </c>
      <c r="AD954" s="3" t="n">
        <v>0.0063579712341565</v>
      </c>
      <c r="AE954" s="3" t="n">
        <v>0.4709677419354838</v>
      </c>
      <c r="AF954" s="3" t="n">
        <v>0.2857046019188514</v>
      </c>
      <c r="AG954" s="3" t="n">
        <v>1.141399259450332</v>
      </c>
      <c r="AH954" s="3" t="n">
        <v>0.3147068147395223</v>
      </c>
      <c r="AI954" s="3" t="n">
        <v>1.45547726439177</v>
      </c>
    </row>
    <row r="955">
      <c r="A955" s="2" t="inlineStr">
        <is>
          <t>FUL</t>
        </is>
      </c>
      <c r="B955" s="2" t="inlineStr">
        <is>
          <t>Materials</t>
        </is>
      </c>
      <c r="C955" s="3" t="n">
        <v>-0.0178561352443829</v>
      </c>
      <c r="D955" s="2" t="n">
        <v>3259127087.136749</v>
      </c>
      <c r="E955" s="19">
        <f>SQRT(D955)</f>
        <v/>
      </c>
      <c r="F955" s="22">
        <f>D955/SUM($D$2:$D$2546)</f>
        <v/>
      </c>
      <c r="G955" s="22">
        <f>E955/SUM($E$2:$E$2546)</f>
        <v/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1</v>
      </c>
      <c r="Q955" s="2" t="n">
        <v>0</v>
      </c>
      <c r="R955" s="2" t="n">
        <v>0</v>
      </c>
      <c r="S955" s="3" t="n">
        <v>21.90472523178769</v>
      </c>
      <c r="T955" s="3" t="n">
        <v>1.033264350542663</v>
      </c>
      <c r="U955" s="3" t="n">
        <v>-0.0005236471505222</v>
      </c>
      <c r="V955" s="3" t="n">
        <v>0.5752147583931696</v>
      </c>
      <c r="W955" s="3" t="n">
        <v>0.0227370716277901</v>
      </c>
      <c r="X955" s="3" t="n">
        <v>0.4274830801839286</v>
      </c>
      <c r="Y955" s="3" t="n">
        <v>0.0189033078481478</v>
      </c>
      <c r="Z955" s="3" t="n">
        <v>-1.832948062825594</v>
      </c>
      <c r="AA955" s="3" t="n">
        <v>-1.787595611653252</v>
      </c>
      <c r="AB955" s="3" t="n">
        <v>-1.857301996545182</v>
      </c>
      <c r="AC955" s="3" t="n">
        <v>0.0513364454734992</v>
      </c>
      <c r="AD955" s="3" t="n">
        <v>0.1061768966806419</v>
      </c>
      <c r="AE955" s="3" t="n">
        <v>-0.178359096313912</v>
      </c>
      <c r="AF955" s="3" t="n">
        <v>-0.0249953065204597</v>
      </c>
      <c r="AG955" s="3" t="n">
        <v>1.648157602794139</v>
      </c>
      <c r="AH955" s="3" t="n">
        <v>0.4115822110151142</v>
      </c>
      <c r="AI955" s="3" t="n">
        <v>2.126809758158381</v>
      </c>
    </row>
    <row r="956">
      <c r="A956" s="2" t="inlineStr">
        <is>
          <t>FULC</t>
        </is>
      </c>
      <c r="B956" s="2" t="inlineStr">
        <is>
          <t>Health Care</t>
        </is>
      </c>
      <c r="C956" s="3" t="n">
        <v>-0.0371790037691121</v>
      </c>
      <c r="D956" s="2" t="n">
        <v>451896487.0585828</v>
      </c>
      <c r="E956" s="19">
        <f>SQRT(D956)</f>
        <v/>
      </c>
      <c r="F956" s="22">
        <f>D956/SUM($D$2:$D$2546)</f>
        <v/>
      </c>
      <c r="G956" s="22">
        <f>E956/SUM($E$2:$E$2546)</f>
        <v/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1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3" t="n">
        <v>19.92896370063716</v>
      </c>
      <c r="T956" s="3" t="n">
        <v>1.259717441548045</v>
      </c>
      <c r="U956" s="3" t="n">
        <v>0.0022984500948621</v>
      </c>
      <c r="V956" s="3" t="n">
        <v>0.474396252547563</v>
      </c>
      <c r="W956" s="3" t="n">
        <v>0.0502265102093226</v>
      </c>
      <c r="X956" s="3" t="n">
        <v>0.9574166219735992</v>
      </c>
      <c r="Y956" s="3" t="n">
        <v>0.0466284709479833</v>
      </c>
      <c r="Z956" s="3" t="n">
        <v>-1.195759845363173</v>
      </c>
      <c r="AA956" s="3" t="n">
        <v>-1.479815200217564</v>
      </c>
      <c r="AB956" s="3" t="n">
        <v>-1.225771187973134</v>
      </c>
      <c r="AC956" s="3" t="n">
        <v>-0.1530970077911474</v>
      </c>
      <c r="AD956" s="3" t="n">
        <v>-0.1500520626778174</v>
      </c>
      <c r="AE956" s="3" t="n">
        <v>0.4469135802469135</v>
      </c>
      <c r="AF956" s="3" t="n">
        <v>0.6609694395716</v>
      </c>
      <c r="AG956" s="3" t="n">
        <v>1.011679665921625</v>
      </c>
      <c r="AH956" s="3" t="n">
        <v>0.0330845401550441</v>
      </c>
      <c r="AI956" s="3" t="n">
        <v>1.024620063625931</v>
      </c>
    </row>
    <row r="957">
      <c r="A957" s="2" t="inlineStr">
        <is>
          <t>FULT</t>
        </is>
      </c>
      <c r="B957" s="2" t="inlineStr">
        <is>
          <t>Financials</t>
        </is>
      </c>
      <c r="C957" s="3" t="n">
        <v>0.0032000150109165</v>
      </c>
      <c r="D957" s="2" t="n">
        <v>3302933315.505167</v>
      </c>
      <c r="E957" s="19">
        <f>SQRT(D957)</f>
        <v/>
      </c>
      <c r="F957" s="22">
        <f>D957/SUM($D$2:$D$2546)</f>
        <v/>
      </c>
      <c r="G957" s="22">
        <f>E957/SUM($E$2:$E$2546)</f>
        <v/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1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  <c r="S957" s="3" t="n">
        <v>21.91807679408229</v>
      </c>
      <c r="T957" s="3" t="n">
        <v>1.114803035448157</v>
      </c>
      <c r="U957" s="3" t="n">
        <v>0.0006393087001243</v>
      </c>
      <c r="V957" s="3" t="n">
        <v>1.007966459501714</v>
      </c>
      <c r="W957" s="3" t="n">
        <v>0.019383507839933</v>
      </c>
      <c r="X957" s="3" t="n">
        <v>0.2914173564786859</v>
      </c>
      <c r="Y957" s="3" t="n">
        <v>0.0123795223659217</v>
      </c>
      <c r="Z957" s="3" t="n">
        <v>-1.527193205982856</v>
      </c>
      <c r="AA957" s="3" t="n">
        <v>-1.763440457043293</v>
      </c>
      <c r="AB957" s="3" t="n">
        <v>-1.809844559679805</v>
      </c>
      <c r="AC957" s="3" t="n">
        <v>0.1201332155685113</v>
      </c>
      <c r="AD957" s="3" t="n">
        <v>0.126745519818638</v>
      </c>
      <c r="AE957" s="3" t="n">
        <v>-0.0303643724696355</v>
      </c>
      <c r="AF957" s="3" t="n">
        <v>0.07579344601386689</v>
      </c>
      <c r="AG957" s="3" t="n">
        <v>1.595464035185703</v>
      </c>
      <c r="AH957" s="3" t="n">
        <v>0.0553643944054714</v>
      </c>
      <c r="AI957" s="3" t="n">
        <v>1.590757787198663</v>
      </c>
    </row>
    <row r="958">
      <c r="A958" s="2" t="inlineStr">
        <is>
          <t>FUN</t>
        </is>
      </c>
      <c r="B958" s="2" t="inlineStr">
        <is>
          <t>Consumer Discretionary</t>
        </is>
      </c>
      <c r="C958" s="3" t="n">
        <v>0.0131902600565269</v>
      </c>
      <c r="D958" s="2" t="n">
        <v>2674863901.575027</v>
      </c>
      <c r="E958" s="19">
        <f>SQRT(D958)</f>
        <v/>
      </c>
      <c r="F958" s="22">
        <f>D958/SUM($D$2:$D$2546)</f>
        <v/>
      </c>
      <c r="G958" s="22">
        <f>E958/SUM($E$2:$E$2546)</f>
        <v/>
      </c>
      <c r="H958" s="2" t="n">
        <v>0</v>
      </c>
      <c r="I958" s="2" t="n">
        <v>1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  <c r="S958" s="3" t="n">
        <v>21.70716433808418</v>
      </c>
      <c r="T958" s="3" t="n">
        <v>1.530039317215933</v>
      </c>
      <c r="U958" s="3" t="n">
        <v>-0.0023583240053755</v>
      </c>
      <c r="V958" s="3" t="n">
        <v>0.6635107673908016</v>
      </c>
      <c r="W958" s="3" t="n">
        <v>0.040879557143619</v>
      </c>
      <c r="X958" s="3" t="n">
        <v>0.8104831413529211</v>
      </c>
      <c r="Y958" s="3" t="n">
        <v>0.0414084856553554</v>
      </c>
      <c r="Z958" s="3" t="n">
        <v>-0.0350988066011545</v>
      </c>
      <c r="AA958" s="3" t="n">
        <v>-0.4407711329481236</v>
      </c>
      <c r="AB958" s="3" t="n">
        <v>-0.8948504424192498</v>
      </c>
      <c r="AC958" s="3" t="n">
        <v>-0.1119040111998775</v>
      </c>
      <c r="AD958" s="3" t="n">
        <v>0.08941912889817021</v>
      </c>
      <c r="AE958" s="3" t="n">
        <v>-0.2711234227162737</v>
      </c>
      <c r="AF958" s="3" t="n">
        <v>0.2136657342445632</v>
      </c>
      <c r="AG958" s="3" t="n">
        <v>2.971368710346362</v>
      </c>
      <c r="AH958" s="3" t="n">
        <v>0.5836721265345134</v>
      </c>
      <c r="AI958" s="3" t="n">
        <v>3.971117888709776</v>
      </c>
    </row>
    <row r="959">
      <c r="A959" s="2" t="inlineStr">
        <is>
          <t>FWONA</t>
        </is>
      </c>
      <c r="B959" s="2" t="inlineStr">
        <is>
          <t>Communication</t>
        </is>
      </c>
      <c r="C959" s="3" t="n">
        <v>-0.0115842128658728</v>
      </c>
      <c r="D959" s="2" t="n">
        <v>2145510308.101456</v>
      </c>
      <c r="E959" s="19">
        <f>SQRT(D959)</f>
        <v/>
      </c>
      <c r="F959" s="22">
        <f>D959/SUM($D$2:$D$2546)</f>
        <v/>
      </c>
      <c r="G959" s="22">
        <f>E959/SUM($E$2:$E$2546)</f>
        <v/>
      </c>
      <c r="H959" s="2" t="n">
        <v>1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3" t="n">
        <v>21.48664326690608</v>
      </c>
      <c r="T959" s="3" t="n">
        <v>0.7642579326406489</v>
      </c>
      <c r="U959" s="3" t="n">
        <v>0.0011053129003464</v>
      </c>
      <c r="V959" s="3" t="n">
        <v>3.659735388057012</v>
      </c>
      <c r="W959" s="3" t="n">
        <v>0.0169901455045146</v>
      </c>
      <c r="X959" s="3" t="n">
        <v>0.2861976523294071</v>
      </c>
      <c r="Y959" s="3" t="n">
        <v>0.0134828092058446</v>
      </c>
      <c r="Z959" s="3" t="n">
        <v>-2.763053463278333</v>
      </c>
      <c r="AA959" s="3" t="n">
        <v>-2.485079479916799</v>
      </c>
      <c r="AB959" s="3" t="n">
        <v>-2.353501066204914</v>
      </c>
      <c r="AC959" s="3" t="n">
        <v>0.7121848793875591</v>
      </c>
      <c r="AD959" s="3" t="n">
        <v>0.8613335452278856</v>
      </c>
      <c r="AE959" s="3" t="n">
        <v>0.0453938501992479</v>
      </c>
      <c r="AF959" s="3" t="n">
        <v>0.1795580110497237</v>
      </c>
      <c r="AG959" s="3" t="n">
        <v>2.396404383930057</v>
      </c>
      <c r="AH959" s="3" t="n">
        <v>0.2426912294753704</v>
      </c>
      <c r="AI959" s="3" t="n">
        <v>1.381558838512481</v>
      </c>
    </row>
    <row r="960">
      <c r="A960" s="2" t="inlineStr">
        <is>
          <t>FWONK</t>
        </is>
      </c>
      <c r="B960" s="2" t="inlineStr">
        <is>
          <t>Communication</t>
        </is>
      </c>
      <c r="C960" s="3" t="n">
        <v>-0.0139398086315296</v>
      </c>
      <c r="D960" s="2" t="n">
        <v>22374651817.17892</v>
      </c>
      <c r="E960" s="19">
        <f>SQRT(D960)</f>
        <v/>
      </c>
      <c r="F960" s="22">
        <f>D960/SUM($D$2:$D$2546)</f>
        <v/>
      </c>
      <c r="G960" s="22">
        <f>E960/SUM($E$2:$E$2546)</f>
        <v/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3" t="n">
        <v>23.83119453974285</v>
      </c>
      <c r="T960" s="3" t="n">
        <v>0.6616407953080843</v>
      </c>
      <c r="U960" s="3" t="n">
        <v>0.0011742484713764</v>
      </c>
      <c r="V960" s="3" t="n">
        <v>0.3509328352529424</v>
      </c>
      <c r="W960" s="3" t="n">
        <v>0.0159693900122175</v>
      </c>
      <c r="X960" s="3" t="n">
        <v>0.2746905240231186</v>
      </c>
      <c r="Y960" s="3" t="n">
        <v>0.012818568380931</v>
      </c>
      <c r="Z960" s="3" t="n">
        <v>-2.302024934346852</v>
      </c>
      <c r="AA960" s="3" t="n">
        <v>-2.354962945297455</v>
      </c>
      <c r="AB960" s="3" t="n">
        <v>-2.20332030174729</v>
      </c>
      <c r="AC960" s="3" t="n">
        <v>0.0682915654949689</v>
      </c>
      <c r="AD960" s="3" t="n">
        <v>0.08259346402794671</v>
      </c>
      <c r="AE960" s="3" t="n">
        <v>0.0453938501992479</v>
      </c>
      <c r="AF960" s="3" t="n">
        <v>0.1795580110497237</v>
      </c>
      <c r="AG960" s="3" t="n">
        <v>1.133901525015004</v>
      </c>
      <c r="AH960" s="3" t="n">
        <v>0.2426912294753704</v>
      </c>
      <c r="AI960" s="3" t="n">
        <v>1.381558838512481</v>
      </c>
    </row>
    <row r="961">
      <c r="A961" s="2" t="inlineStr">
        <is>
          <t>FWRD</t>
        </is>
      </c>
      <c r="B961" s="2" t="inlineStr">
        <is>
          <t>Industrials</t>
        </is>
      </c>
      <c r="C961" s="3" t="n">
        <v>0.0504478184550151</v>
      </c>
      <c r="D961" s="2" t="n">
        <v>905886296.5078468</v>
      </c>
      <c r="E961" s="19">
        <f>SQRT(D961)</f>
        <v/>
      </c>
      <c r="F961" s="22">
        <f>D961/SUM($D$2:$D$2546)</f>
        <v/>
      </c>
      <c r="G961" s="22">
        <f>E961/SUM($E$2:$E$2546)</f>
        <v/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1</v>
      </c>
      <c r="O961" s="2" t="n">
        <v>0</v>
      </c>
      <c r="P961" s="2" t="n">
        <v>0</v>
      </c>
      <c r="Q961" s="2" t="n">
        <v>0</v>
      </c>
      <c r="R961" s="2" t="n">
        <v>0</v>
      </c>
      <c r="S961" s="3" t="n">
        <v>20.62442435558818</v>
      </c>
      <c r="T961" s="3" t="n">
        <v>2.830277102056078</v>
      </c>
      <c r="U961" s="3" t="n">
        <v>0.0002519717599128</v>
      </c>
      <c r="V961" s="3" t="n">
        <v>0.1675640757401446</v>
      </c>
      <c r="W961" s="3" t="n">
        <v>0.0496118382496185</v>
      </c>
      <c r="X961" s="3" t="n">
        <v>0.8412039622713194</v>
      </c>
      <c r="Y961" s="3" t="n">
        <v>0.0312380734300581</v>
      </c>
      <c r="Z961" s="3" t="n">
        <v>-0.9117721879574028</v>
      </c>
      <c r="AA961" s="3" t="n">
        <v>-0.9758879781993576</v>
      </c>
      <c r="AB961" s="3" t="n">
        <v>-0.7659062643365575</v>
      </c>
      <c r="AC961" s="3" t="n">
        <v>-0.0555610568280232</v>
      </c>
      <c r="AD961" s="3" t="n">
        <v>0.1069582356787099</v>
      </c>
      <c r="AE961" s="3" t="n">
        <v>-0.8602716468590831</v>
      </c>
      <c r="AF961" s="3" t="n">
        <v>0.1708487645434845</v>
      </c>
      <c r="AG961" s="3" t="n">
        <v>2.856157893636307</v>
      </c>
      <c r="AH961" s="3" t="n">
        <v>0.7832951559718749</v>
      </c>
      <c r="AI961" s="3" t="n">
        <v>12.07730213315414</v>
      </c>
    </row>
    <row r="962">
      <c r="A962" s="2" t="inlineStr">
        <is>
          <t>FWRG</t>
        </is>
      </c>
      <c r="B962" s="2" t="inlineStr">
        <is>
          <t>Consumer Discretionary</t>
        </is>
      </c>
      <c r="C962" s="3" t="n">
        <v>-0.0022370819129791</v>
      </c>
      <c r="D962" s="2" t="n">
        <v>1092474656.2181</v>
      </c>
      <c r="E962" s="19">
        <f>SQRT(D962)</f>
        <v/>
      </c>
      <c r="F962" s="22">
        <f>D962/SUM($D$2:$D$2546)</f>
        <v/>
      </c>
      <c r="G962" s="22">
        <f>E962/SUM($E$2:$E$2546)</f>
        <v/>
      </c>
      <c r="H962" s="2" t="n">
        <v>0</v>
      </c>
      <c r="I962" s="2" t="n">
        <v>1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3" t="n">
        <v>20.81171128669524</v>
      </c>
      <c r="T962" s="3" t="n">
        <v>1.296769828951812</v>
      </c>
      <c r="U962" s="3" t="n">
        <v>-0.0007362506002748</v>
      </c>
      <c r="V962" s="3" t="n">
        <v>0.5504136838117689</v>
      </c>
      <c r="W962" s="3" t="n">
        <v>0.0351212884146725</v>
      </c>
      <c r="X962" s="3" t="n">
        <v>0.4244776219082876</v>
      </c>
      <c r="Y962" s="3" t="n">
        <v>0.0326602693387669</v>
      </c>
      <c r="Z962" s="3" t="n">
        <v>-0.8791303124190681</v>
      </c>
      <c r="AA962" s="3" t="n">
        <v>-1.105827999956685</v>
      </c>
      <c r="AB962" s="3" t="n">
        <v>-1.324160312790787</v>
      </c>
      <c r="AC962" s="3" t="n">
        <v>0.0077109340267553</v>
      </c>
      <c r="AD962" s="3" t="n">
        <v>0.07411430511376151</v>
      </c>
      <c r="AE962" s="3" t="n">
        <v>0.6044444444444445</v>
      </c>
      <c r="AF962" s="3" t="n">
        <v>0.1735868910120241</v>
      </c>
      <c r="AG962" s="3" t="n">
        <v>1.228846498705494</v>
      </c>
      <c r="AH962" s="3" t="n">
        <v>0.5720638451353913</v>
      </c>
      <c r="AI962" s="3" t="n">
        <v>1.415771819335355</v>
      </c>
    </row>
    <row r="963">
      <c r="A963" s="2" t="inlineStr">
        <is>
          <t>G</t>
        </is>
      </c>
      <c r="B963" s="2" t="inlineStr">
        <is>
          <t>Industrials</t>
        </is>
      </c>
      <c r="C963" s="3" t="n">
        <v>-0.0118290765780607</v>
      </c>
      <c r="D963" s="2" t="n">
        <v>7502720671.305622</v>
      </c>
      <c r="E963" s="19">
        <f>SQRT(D963)</f>
        <v/>
      </c>
      <c r="F963" s="22">
        <f>D963/SUM($D$2:$D$2546)</f>
        <v/>
      </c>
      <c r="G963" s="22">
        <f>E963/SUM($E$2:$E$2546)</f>
        <v/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1</v>
      </c>
      <c r="O963" s="2" t="n">
        <v>0</v>
      </c>
      <c r="P963" s="2" t="n">
        <v>0</v>
      </c>
      <c r="Q963" s="2" t="n">
        <v>0</v>
      </c>
      <c r="R963" s="2" t="n">
        <v>0</v>
      </c>
      <c r="S963" s="3" t="n">
        <v>22.73853154788264</v>
      </c>
      <c r="T963" s="3" t="n">
        <v>0.7072758453420769</v>
      </c>
      <c r="U963" s="3" t="n">
        <v>0.0004092157227903</v>
      </c>
      <c r="V963" s="3" t="n">
        <v>0.3447564041525057</v>
      </c>
      <c r="W963" s="3" t="n">
        <v>0.0204340535946374</v>
      </c>
      <c r="X963" s="3" t="n">
        <v>0.3965629957580707</v>
      </c>
      <c r="Y963" s="3" t="n">
        <v>0.0211624437804549</v>
      </c>
      <c r="Z963" s="3" t="n">
        <v>-1.590857964085422</v>
      </c>
      <c r="AA963" s="3" t="n">
        <v>-1.599934621751046</v>
      </c>
      <c r="AB963" s="3" t="n">
        <v>-1.705157524374569</v>
      </c>
      <c r="AC963" s="3" t="n">
        <v>0.0707561994184729</v>
      </c>
      <c r="AD963" s="3" t="n">
        <v>0.0730577645115254</v>
      </c>
      <c r="AE963" s="3" t="n">
        <v>0.1743341404358353</v>
      </c>
      <c r="AF963" s="3" t="n">
        <v>0.0530803559025956</v>
      </c>
      <c r="AG963" s="3" t="n">
        <v>1.111076106456589</v>
      </c>
      <c r="AH963" s="3" t="n">
        <v>0.2885582778162964</v>
      </c>
      <c r="AI963" s="3" t="n">
        <v>1.322187217173359</v>
      </c>
    </row>
    <row r="964">
      <c r="A964" s="2" t="inlineStr">
        <is>
          <t>GABC</t>
        </is>
      </c>
      <c r="B964" s="2" t="inlineStr">
        <is>
          <t>Financials</t>
        </is>
      </c>
      <c r="C964" s="3" t="n">
        <v>-0.0062243531649568</v>
      </c>
      <c r="D964" s="2" t="n">
        <v>1499657234.818985</v>
      </c>
      <c r="E964" s="19">
        <f>SQRT(D964)</f>
        <v/>
      </c>
      <c r="F964" s="22">
        <f>D964/SUM($D$2:$D$2546)</f>
        <v/>
      </c>
      <c r="G964" s="22">
        <f>E964/SUM($E$2:$E$2546)</f>
        <v/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1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3" t="n">
        <v>21.12850240882148</v>
      </c>
      <c r="T964" s="3" t="n">
        <v>0.6408215521796482</v>
      </c>
      <c r="U964" s="3" t="n">
        <v>0.0004349047791164</v>
      </c>
      <c r="V964" s="3" t="n">
        <v>0.7131656322313503</v>
      </c>
      <c r="W964" s="3" t="n">
        <v>0.0155539806971813</v>
      </c>
      <c r="X964" s="3" t="n">
        <v>0.2484029798191832</v>
      </c>
      <c r="Y964" s="3" t="n">
        <v>0.0124172574101396</v>
      </c>
      <c r="Z964" s="3" t="n">
        <v>-2.797115969447684</v>
      </c>
      <c r="AA964" s="3" t="n">
        <v>-2.491555575243502</v>
      </c>
      <c r="AB964" s="3" t="n">
        <v>-2.74638477817164</v>
      </c>
      <c r="AC964" s="3" t="n">
        <v>0.083648447850246</v>
      </c>
      <c r="AD964" s="3" t="n">
        <v>0.0911248229442876</v>
      </c>
      <c r="AE964" s="3" t="n">
        <v>-0.0304533789563729</v>
      </c>
      <c r="AF964" s="3" t="n">
        <v>-0.0106235941926607</v>
      </c>
      <c r="AG964" s="3" t="n">
        <v>1.11918923594669</v>
      </c>
      <c r="AH964" s="3" t="n">
        <v>0.0215869486296249</v>
      </c>
      <c r="AI964" s="3" t="n">
        <v>1.167127004667584</v>
      </c>
    </row>
    <row r="965">
      <c r="A965" s="2" t="inlineStr">
        <is>
          <t>GAP</t>
        </is>
      </c>
      <c r="B965" s="2" t="inlineStr">
        <is>
          <t>Consumer Discretionary</t>
        </is>
      </c>
      <c r="C965" s="3" t="n">
        <v>-0.0128481885978372</v>
      </c>
      <c r="D965" s="2" t="n">
        <v>7756938474.231796</v>
      </c>
      <c r="E965" s="19">
        <f>SQRT(D965)</f>
        <v/>
      </c>
      <c r="F965" s="22">
        <f>D965/SUM($D$2:$D$2546)</f>
        <v/>
      </c>
      <c r="G965" s="22">
        <f>E965/SUM($E$2:$E$2546)</f>
        <v/>
      </c>
      <c r="H965" s="2" t="n">
        <v>0</v>
      </c>
      <c r="I965" s="2" t="n">
        <v>1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3" t="n">
        <v>22.77185356677895</v>
      </c>
      <c r="T965" s="3" t="n">
        <v>1.492247909742881</v>
      </c>
      <c r="U965" s="3" t="n">
        <v>-0.0002977147510243</v>
      </c>
      <c r="V965" s="3" t="n">
        <v>0.4425715134139935</v>
      </c>
      <c r="W965" s="3" t="n">
        <v>0.0361213456573202</v>
      </c>
      <c r="X965" s="3" t="n">
        <v>0.3201964422242429</v>
      </c>
      <c r="Y965" s="3" t="n">
        <v>0.0308922162931117</v>
      </c>
      <c r="Z965" s="3" t="n">
        <v>-0.865175790639704</v>
      </c>
      <c r="AA965" s="3" t="n">
        <v>-0.5452665017652686</v>
      </c>
      <c r="AB965" s="3" t="n">
        <v>-0.8239625606221732</v>
      </c>
      <c r="AC965" s="3" t="n">
        <v>0.1113841501863356</v>
      </c>
      <c r="AD965" s="3" t="n">
        <v>0.1742955683471364</v>
      </c>
      <c r="AE965" s="3" t="n">
        <v>0.5457556935817806</v>
      </c>
      <c r="AF965" s="3" t="n">
        <v>-0.0352002055861614</v>
      </c>
      <c r="AG965" s="3" t="n">
        <v>1.192215009175725</v>
      </c>
      <c r="AH965" s="3" t="n">
        <v>0.4603984850979746</v>
      </c>
      <c r="AI965" s="3" t="n">
        <v>1.434314011069036</v>
      </c>
    </row>
    <row r="966">
      <c r="A966" s="2" t="inlineStr">
        <is>
          <t>GATX</t>
        </is>
      </c>
      <c r="B966" s="2" t="inlineStr">
        <is>
          <t>Industrials</t>
        </is>
      </c>
      <c r="C966" s="3" t="n">
        <v>-0.0138229946305787</v>
      </c>
      <c r="D966" s="2" t="n">
        <v>5650850527.299072</v>
      </c>
      <c r="E966" s="19">
        <f>SQRT(D966)</f>
        <v/>
      </c>
      <c r="F966" s="22">
        <f>D966/SUM($D$2:$D$2546)</f>
        <v/>
      </c>
      <c r="G966" s="22">
        <f>E966/SUM($E$2:$E$2546)</f>
        <v/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1</v>
      </c>
      <c r="O966" s="2" t="n">
        <v>0</v>
      </c>
      <c r="P966" s="2" t="n">
        <v>0</v>
      </c>
      <c r="Q966" s="2" t="n">
        <v>0</v>
      </c>
      <c r="R966" s="2" t="n">
        <v>0</v>
      </c>
      <c r="S966" s="3" t="n">
        <v>22.45507190658053</v>
      </c>
      <c r="T966" s="3" t="n">
        <v>0.6797093199855159</v>
      </c>
      <c r="U966" s="3" t="n">
        <v>0.000455196443728</v>
      </c>
      <c r="V966" s="3" t="n">
        <v>0.4724421548761142</v>
      </c>
      <c r="W966" s="3" t="n">
        <v>0.015772656444114</v>
      </c>
      <c r="X966" s="3" t="n">
        <v>0.2234584296361589</v>
      </c>
      <c r="Y966" s="3" t="n">
        <v>0.0133253192654013</v>
      </c>
      <c r="Z966" s="3" t="n">
        <v>-2.252507656668781</v>
      </c>
      <c r="AA966" s="3" t="n">
        <v>-2.209741457527856</v>
      </c>
      <c r="AB966" s="3" t="n">
        <v>-2.315667385354268</v>
      </c>
      <c r="AC966" s="3" t="n">
        <v>0.0534432823060967</v>
      </c>
      <c r="AD966" s="3" t="n">
        <v>0.1327233832105051</v>
      </c>
      <c r="AE966" s="3" t="n">
        <v>0.2395209580838322</v>
      </c>
      <c r="AF966" s="3" t="n">
        <v>0.08121878844901199</v>
      </c>
      <c r="AG966" s="3" t="n">
        <v>2.546899879543985</v>
      </c>
      <c r="AH966" s="3" t="n">
        <v>0.683004802957531</v>
      </c>
      <c r="AI966" s="3" t="n">
        <v>4.274263025808144</v>
      </c>
    </row>
    <row r="967">
      <c r="A967" s="2" t="inlineStr">
        <is>
          <t>GBCI</t>
        </is>
      </c>
      <c r="B967" s="2" t="inlineStr">
        <is>
          <t>Financials</t>
        </is>
      </c>
      <c r="C967" s="3" t="n">
        <v>-0.0146240007392244</v>
      </c>
      <c r="D967" s="2" t="n">
        <v>5999970176.712891</v>
      </c>
      <c r="E967" s="19">
        <f>SQRT(D967)</f>
        <v/>
      </c>
      <c r="F967" s="22">
        <f>D967/SUM($D$2:$D$2546)</f>
        <v/>
      </c>
      <c r="G967" s="22">
        <f>E967/SUM($E$2:$E$2546)</f>
        <v/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1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3" t="n">
        <v>22.51502033561426</v>
      </c>
      <c r="T967" s="3" t="n">
        <v>1.184869301647762</v>
      </c>
      <c r="U967" s="3" t="n">
        <v>0.0002770870930067</v>
      </c>
      <c r="V967" s="3" t="n">
        <v>0.588713592895751</v>
      </c>
      <c r="W967" s="3" t="n">
        <v>0.0218222163541293</v>
      </c>
      <c r="X967" s="3" t="n">
        <v>0.3623149797132926</v>
      </c>
      <c r="Y967" s="3" t="n">
        <v>0.0156659881524823</v>
      </c>
      <c r="Z967" s="3" t="n">
        <v>-2.130523690142846</v>
      </c>
      <c r="AA967" s="3" t="n">
        <v>-2.096955583527838</v>
      </c>
      <c r="AB967" s="3" t="n">
        <v>-2.230358722804698</v>
      </c>
      <c r="AC967" s="3" t="n">
        <v>0.0351875082345267</v>
      </c>
      <c r="AD967" s="3" t="n">
        <v>0.03760352024343</v>
      </c>
      <c r="AE967" s="3" t="n">
        <v>-0.1849462365591397</v>
      </c>
      <c r="AF967" s="3" t="n">
        <v>-0.0067097091497638</v>
      </c>
      <c r="AG967" s="3" t="n">
        <v>1.245764721585309</v>
      </c>
      <c r="AH967" s="3" t="n">
        <v>0.0529653818449057</v>
      </c>
      <c r="AI967" s="3" t="n">
        <v>1.417460586184951</v>
      </c>
    </row>
    <row r="968">
      <c r="A968" s="2" t="inlineStr">
        <is>
          <t>GBTG</t>
        </is>
      </c>
      <c r="B968" s="2" t="inlineStr">
        <is>
          <t>Consumer Discretionary</t>
        </is>
      </c>
      <c r="C968" s="3" t="n">
        <v>-0.0063734713790968</v>
      </c>
      <c r="D968" s="2" t="n">
        <v>4120150606.797189</v>
      </c>
      <c r="E968" s="19">
        <f>SQRT(D968)</f>
        <v/>
      </c>
      <c r="F968" s="22">
        <f>D968/SUM($D$2:$D$2546)</f>
        <v/>
      </c>
      <c r="G968" s="22">
        <f>E968/SUM($E$2:$E$2546)</f>
        <v/>
      </c>
      <c r="H968" s="2" t="n">
        <v>0</v>
      </c>
      <c r="I968" s="2" t="n">
        <v>1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3" t="n">
        <v>22.13915555468759</v>
      </c>
      <c r="T968" s="3" t="n">
        <v>1.202092788824659</v>
      </c>
      <c r="U968" s="3" t="n">
        <v>-0.0007006897755166</v>
      </c>
      <c r="V968" s="3" t="n">
        <v>0.2912514892102023</v>
      </c>
      <c r="W968" s="3" t="n">
        <v>0.0277875042985587</v>
      </c>
      <c r="X968" s="3" t="n">
        <v>0.401706584865552</v>
      </c>
      <c r="Y968" s="3" t="n">
        <v>0.0247734548838354</v>
      </c>
      <c r="Z968" s="3" t="n">
        <v>-3.19487628957318</v>
      </c>
      <c r="AA968" s="3" t="n">
        <v>-3.073456381427499</v>
      </c>
      <c r="AB968" s="3" t="n">
        <v>-3.276565901434437</v>
      </c>
      <c r="AC968" s="3" t="n">
        <v>0.0126208978657754</v>
      </c>
      <c r="AD968" s="3" t="n">
        <v>0.0543669446525711</v>
      </c>
      <c r="AE968" s="3" t="n">
        <v>-0.2476190476190475</v>
      </c>
      <c r="AF968" s="3" t="n">
        <v>0.295837314043947</v>
      </c>
      <c r="AG968" s="3" t="n">
        <v>1.33057044025358</v>
      </c>
      <c r="AH968" s="3" t="n">
        <v>0.375613536553862</v>
      </c>
      <c r="AI968" s="3" t="n">
        <v>2.135</v>
      </c>
    </row>
    <row r="969">
      <c r="A969" s="2" t="inlineStr">
        <is>
          <t>GBX</t>
        </is>
      </c>
      <c r="B969" s="2" t="inlineStr">
        <is>
          <t>Industrials</t>
        </is>
      </c>
      <c r="C969" s="3" t="n">
        <v>-0.0244407319542087</v>
      </c>
      <c r="D969" s="2" t="n">
        <v>1450817724.366154</v>
      </c>
      <c r="E969" s="19">
        <f>SQRT(D969)</f>
        <v/>
      </c>
      <c r="F969" s="22">
        <f>D969/SUM($D$2:$D$2546)</f>
        <v/>
      </c>
      <c r="G969" s="22">
        <f>E969/SUM($E$2:$E$2546)</f>
        <v/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1</v>
      </c>
      <c r="O969" s="2" t="n">
        <v>0</v>
      </c>
      <c r="P969" s="2" t="n">
        <v>0</v>
      </c>
      <c r="Q969" s="2" t="n">
        <v>0</v>
      </c>
      <c r="R969" s="2" t="n">
        <v>0</v>
      </c>
      <c r="S969" s="3" t="n">
        <v>21.0953931822588</v>
      </c>
      <c r="T969" s="3" t="n">
        <v>1.182518997625468</v>
      </c>
      <c r="U969" s="3" t="n">
        <v>1.752342649607403e-05</v>
      </c>
      <c r="V969" s="3" t="n">
        <v>1.036656758971621</v>
      </c>
      <c r="W969" s="3" t="n">
        <v>0.0303607179007187</v>
      </c>
      <c r="X969" s="3" t="n">
        <v>0.5437487119679799</v>
      </c>
      <c r="Y969" s="3" t="n">
        <v>0.0265823595368639</v>
      </c>
      <c r="Z969" s="3" t="n">
        <v>-1.077733746519917</v>
      </c>
      <c r="AA969" s="3" t="n">
        <v>-1.254821984158815</v>
      </c>
      <c r="AB969" s="3" t="n">
        <v>-1.311634010267221</v>
      </c>
      <c r="AC969" s="3" t="n">
        <v>0.1656996574845597</v>
      </c>
      <c r="AD969" s="3" t="n">
        <v>0.2475845131799244</v>
      </c>
      <c r="AE969" s="3" t="n">
        <v>0.6516393442622953</v>
      </c>
      <c r="AF969" s="3" t="n">
        <v>0.0812600321027287</v>
      </c>
      <c r="AG969" s="3" t="n">
        <v>1.95387585687555</v>
      </c>
      <c r="AH969" s="3" t="n">
        <v>0.4253193053386014</v>
      </c>
      <c r="AI969" s="3" t="n">
        <v>1.920146276595745</v>
      </c>
    </row>
    <row r="970">
      <c r="A970" s="2" t="inlineStr">
        <is>
          <t>GCMG</t>
        </is>
      </c>
      <c r="B970" s="2" t="inlineStr">
        <is>
          <t>Financials</t>
        </is>
      </c>
      <c r="C970" s="3" t="n">
        <v>-0.0007695167013611</v>
      </c>
      <c r="D970" s="2" t="n">
        <v>2382493835.449219</v>
      </c>
      <c r="E970" s="19">
        <f>SQRT(D970)</f>
        <v/>
      </c>
      <c r="F970" s="22">
        <f>D970/SUM($D$2:$D$2546)</f>
        <v/>
      </c>
      <c r="G970" s="22">
        <f>E970/SUM($E$2:$E$2546)</f>
        <v/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1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3" t="n">
        <v>21.59141360605978</v>
      </c>
      <c r="T970" s="3" t="n">
        <v>0.5730681021354304</v>
      </c>
      <c r="U970" s="3" t="n">
        <v>0.0002953672899221</v>
      </c>
      <c r="V970" s="3" t="n">
        <v>-0.005158040628333</v>
      </c>
      <c r="W970" s="3" t="n">
        <v>0.0143557171589176</v>
      </c>
      <c r="X970" s="3" t="n">
        <v>0.2719905822907246</v>
      </c>
      <c r="Y970" s="3" t="n">
        <v>0.0126901288898578</v>
      </c>
      <c r="Z970" s="3" t="n">
        <v>-2.758923950309996</v>
      </c>
      <c r="AA970" s="3" t="n">
        <v>-2.832877534293658</v>
      </c>
      <c r="AB970" s="3" t="n">
        <v>-3.17636219689846</v>
      </c>
      <c r="AC970" s="3" t="n">
        <v>0.0259173808054606</v>
      </c>
      <c r="AD970" s="3" t="n">
        <v>0.0278498097299334</v>
      </c>
      <c r="AE970" s="3" t="n">
        <v>-0.0858247730350301</v>
      </c>
      <c r="AF970" s="3" t="n">
        <v>-0.0324700255591755</v>
      </c>
      <c r="AG970" s="3" t="n">
        <v>1.180581789383258</v>
      </c>
      <c r="AH970" s="3" t="n">
        <v>0.7596720781209028</v>
      </c>
      <c r="AI970" s="3" t="inlineStr"/>
    </row>
    <row r="971">
      <c r="A971" s="2" t="inlineStr">
        <is>
          <t>GCO</t>
        </is>
      </c>
      <c r="B971" s="2" t="inlineStr">
        <is>
          <t>Consumer Discretionary</t>
        </is>
      </c>
      <c r="C971" s="3" t="n">
        <v>-0.0249873185478344</v>
      </c>
      <c r="D971" s="2" t="n">
        <v>293022778.2828979</v>
      </c>
      <c r="E971" s="19">
        <f>SQRT(D971)</f>
        <v/>
      </c>
      <c r="F971" s="22">
        <f>D971/SUM($D$2:$D$2546)</f>
        <v/>
      </c>
      <c r="G971" s="22">
        <f>E971/SUM($E$2:$E$2546)</f>
        <v/>
      </c>
      <c r="H971" s="2" t="n">
        <v>0</v>
      </c>
      <c r="I971" s="2" t="n">
        <v>1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3" t="n">
        <v>19.49576090553948</v>
      </c>
      <c r="T971" s="3" t="n">
        <v>1.997933214690468</v>
      </c>
      <c r="U971" s="3" t="n">
        <v>-0.001252082002964</v>
      </c>
      <c r="V971" s="3" t="n">
        <v>1.728097736863053</v>
      </c>
      <c r="W971" s="3" t="n">
        <v>0.0420920104721007</v>
      </c>
      <c r="X971" s="3" t="n">
        <v>0.8789131455869489</v>
      </c>
      <c r="Y971" s="3" t="n">
        <v>0.0321275201467189</v>
      </c>
      <c r="Z971" s="3" t="n">
        <v>-1.069459998461777</v>
      </c>
      <c r="AA971" s="3" t="n">
        <v>-0.7593926669869882</v>
      </c>
      <c r="AB971" s="3" t="n">
        <v>-0.7905075355889822</v>
      </c>
      <c r="AC971" s="3" t="n">
        <v>-0.2521442204355489</v>
      </c>
      <c r="AD971" s="3" t="n">
        <v>-0.06821312703786681</v>
      </c>
      <c r="AE971" s="3" t="n">
        <v>-0.8602803738317758</v>
      </c>
      <c r="AF971" s="3" t="n">
        <v>-0.0148606410425332</v>
      </c>
      <c r="AG971" s="3" t="n">
        <v>1.199684134942949</v>
      </c>
      <c r="AH971" s="3" t="n">
        <v>0.4143987903722066</v>
      </c>
      <c r="AI971" s="3" t="n">
        <v>1.115551412795336</v>
      </c>
    </row>
    <row r="972">
      <c r="A972" s="2" t="inlineStr">
        <is>
          <t>GCT</t>
        </is>
      </c>
      <c r="B972" s="2" t="inlineStr">
        <is>
          <t>Consumer Discretionary</t>
        </is>
      </c>
      <c r="C972" s="3" t="n">
        <v>-0.0170784849154268</v>
      </c>
      <c r="D972" s="2" t="n">
        <v>941270776.4940032</v>
      </c>
      <c r="E972" s="19">
        <f>SQRT(D972)</f>
        <v/>
      </c>
      <c r="F972" s="22">
        <f>D972/SUM($D$2:$D$2546)</f>
        <v/>
      </c>
      <c r="G972" s="22">
        <f>E972/SUM($E$2:$E$2546)</f>
        <v/>
      </c>
      <c r="H972" s="2" t="n">
        <v>0</v>
      </c>
      <c r="I972" s="2" t="n">
        <v>1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  <c r="S972" s="3" t="n">
        <v>20.66274141013517</v>
      </c>
      <c r="T972" s="3" t="n">
        <v>1.741175312373132</v>
      </c>
      <c r="U972" s="3" t="n">
        <v>-0.0003331424292965</v>
      </c>
      <c r="V972" s="3" t="n">
        <v>0.4583633219837338</v>
      </c>
      <c r="W972" s="3" t="n">
        <v>0.0532877326880065</v>
      </c>
      <c r="X972" s="3" t="n">
        <v>0.4362300950577604</v>
      </c>
      <c r="Y972" s="3" t="n">
        <v>0.0451790569782781</v>
      </c>
      <c r="Z972" s="3" t="n">
        <v>-0.3086225444445248</v>
      </c>
      <c r="AA972" s="3" t="n">
        <v>-0.5664977159106551</v>
      </c>
      <c r="AB972" s="3" t="n">
        <v>-0.1897845292342183</v>
      </c>
      <c r="AC972" s="3" t="n">
        <v>0.1468312875013394</v>
      </c>
      <c r="AD972" s="3" t="n">
        <v>0.1594950185951687</v>
      </c>
      <c r="AE972" s="3" t="n">
        <v>0.5298008957125263</v>
      </c>
      <c r="AF972" s="3" t="n">
        <v>0.3545207701594104</v>
      </c>
      <c r="AG972" s="3" t="n">
        <v>1.395302828146785</v>
      </c>
      <c r="AH972" s="3" t="n">
        <v>0.4325506222437718</v>
      </c>
      <c r="AI972" s="3" t="n">
        <v>1.862422469660025</v>
      </c>
    </row>
    <row r="973">
      <c r="A973" s="2" t="inlineStr">
        <is>
          <t>GD</t>
        </is>
      </c>
      <c r="B973" s="2" t="inlineStr">
        <is>
          <t>Industrials</t>
        </is>
      </c>
      <c r="C973" s="3" t="n">
        <v>-0.005210508376671</v>
      </c>
      <c r="D973" s="2" t="n">
        <v>85122637116.74792</v>
      </c>
      <c r="E973" s="19">
        <f>SQRT(D973)</f>
        <v/>
      </c>
      <c r="F973" s="22">
        <f>D973/SUM($D$2:$D$2546)</f>
        <v/>
      </c>
      <c r="G973" s="22">
        <f>E973/SUM($E$2:$E$2546)</f>
        <v/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1</v>
      </c>
      <c r="O973" s="2" t="n">
        <v>0</v>
      </c>
      <c r="P973" s="2" t="n">
        <v>0</v>
      </c>
      <c r="Q973" s="2" t="n">
        <v>0</v>
      </c>
      <c r="R973" s="2" t="n">
        <v>0</v>
      </c>
      <c r="S973" s="3" t="n">
        <v>25.16735884322464</v>
      </c>
      <c r="T973" s="3" t="n">
        <v>0.521786598435096</v>
      </c>
      <c r="U973" s="3" t="n">
        <v>0.0006188875603138</v>
      </c>
      <c r="V973" s="3" t="n">
        <v>0.2770120945343765</v>
      </c>
      <c r="W973" s="3" t="n">
        <v>0.0139039653388894</v>
      </c>
      <c r="X973" s="3" t="n">
        <v>0.1490769599144503</v>
      </c>
      <c r="Y973" s="3" t="n">
        <v>0.0109222431714213</v>
      </c>
      <c r="Z973" s="3" t="n">
        <v>-2.340860651305253</v>
      </c>
      <c r="AA973" s="3" t="n">
        <v>-2.40003419901122</v>
      </c>
      <c r="AB973" s="3" t="n">
        <v>-2.216651735758732</v>
      </c>
      <c r="AC973" s="3" t="n">
        <v>0.0476488997214347</v>
      </c>
      <c r="AD973" s="3" t="n">
        <v>0.058127898378121</v>
      </c>
      <c r="AE973" s="3" t="n">
        <v>0.0588081547307893</v>
      </c>
      <c r="AF973" s="3" t="n">
        <v>0.0963213416283473</v>
      </c>
      <c r="AG973" s="3" t="n">
        <v>1.088202154612557</v>
      </c>
      <c r="AH973" s="3" t="n">
        <v>0.1866650260160315</v>
      </c>
      <c r="AI973" s="3" t="n">
        <v>1.318405428329092</v>
      </c>
    </row>
    <row r="974">
      <c r="A974" s="2" t="inlineStr">
        <is>
          <t>GDDY</t>
        </is>
      </c>
      <c r="B974" s="2" t="inlineStr">
        <is>
          <t>Information Technology</t>
        </is>
      </c>
      <c r="C974" s="3" t="n">
        <v>0.002160638898795</v>
      </c>
      <c r="D974" s="2" t="n">
        <v>19368494241.8866</v>
      </c>
      <c r="E974" s="19">
        <f>SQRT(D974)</f>
        <v/>
      </c>
      <c r="F974" s="22">
        <f>D974/SUM($D$2:$D$2546)</f>
        <v/>
      </c>
      <c r="G974" s="22">
        <f>E974/SUM($E$2:$E$2546)</f>
        <v/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1</v>
      </c>
      <c r="P974" s="2" t="n">
        <v>0</v>
      </c>
      <c r="Q974" s="2" t="n">
        <v>0</v>
      </c>
      <c r="R974" s="2" t="n">
        <v>0</v>
      </c>
      <c r="S974" s="3" t="n">
        <v>23.68691357473482</v>
      </c>
      <c r="T974" s="3" t="n">
        <v>0.7546481101994136</v>
      </c>
      <c r="U974" s="3" t="n">
        <v>0.0002363436007149</v>
      </c>
      <c r="V974" s="3" t="n">
        <v>0.0208792689276504</v>
      </c>
      <c r="W974" s="3" t="n">
        <v>0.0231556700191442</v>
      </c>
      <c r="X974" s="3" t="n">
        <v>0.4083962649283326</v>
      </c>
      <c r="Y974" s="3" t="n">
        <v>0.0224271534206738</v>
      </c>
      <c r="Z974" s="3" t="n">
        <v>-1.075655470015166</v>
      </c>
      <c r="AA974" s="3" t="n">
        <v>-1.384196006869917</v>
      </c>
      <c r="AB974" s="3" t="n">
        <v>-1.515265818208711</v>
      </c>
      <c r="AC974" s="3" t="n">
        <v>0.0412835396502208</v>
      </c>
      <c r="AD974" s="3" t="n">
        <v>0.0476030809873732</v>
      </c>
      <c r="AE974" s="3" t="n">
        <v>0.4621951219512195</v>
      </c>
      <c r="AF974" s="3" t="n">
        <v>0.0582109798437938</v>
      </c>
      <c r="AG974" s="3" t="n">
        <v>1.194769916178706</v>
      </c>
      <c r="AH974" s="3" t="n">
        <v>0.4691499776405323</v>
      </c>
      <c r="AI974" s="3" t="n">
        <v>10.32838773491592</v>
      </c>
    </row>
    <row r="975">
      <c r="A975" s="2" t="inlineStr">
        <is>
          <t>GDEN</t>
        </is>
      </c>
      <c r="B975" s="2" t="inlineStr">
        <is>
          <t>Consumer Discretionary</t>
        </is>
      </c>
      <c r="C975" s="3" t="n">
        <v>-0.0184209693710678</v>
      </c>
      <c r="D975" s="2" t="n">
        <v>660796170.9500313</v>
      </c>
      <c r="E975" s="19">
        <f>SQRT(D975)</f>
        <v/>
      </c>
      <c r="F975" s="22">
        <f>D975/SUM($D$2:$D$2546)</f>
        <v/>
      </c>
      <c r="G975" s="22">
        <f>E975/SUM($E$2:$E$2546)</f>
        <v/>
      </c>
      <c r="H975" s="2" t="n">
        <v>0</v>
      </c>
      <c r="I975" s="2" t="n">
        <v>1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0</v>
      </c>
      <c r="S975" s="3" t="n">
        <v>20.30895598558711</v>
      </c>
      <c r="T975" s="3" t="n">
        <v>0.8696610275377734</v>
      </c>
      <c r="U975" s="3" t="n">
        <v>0.0002703444249077</v>
      </c>
      <c r="V975" s="3" t="n">
        <v>0.67084983159432</v>
      </c>
      <c r="W975" s="3" t="n">
        <v>0.024074241331051</v>
      </c>
      <c r="X975" s="3" t="n">
        <v>0.3021259605777326</v>
      </c>
      <c r="Y975" s="3" t="n">
        <v>0.0227653413501498</v>
      </c>
      <c r="Z975" s="3" t="n">
        <v>-1.667097049711226</v>
      </c>
      <c r="AA975" s="3" t="n">
        <v>-1.7906744381482</v>
      </c>
      <c r="AB975" s="3" t="n">
        <v>-1.761398092671655</v>
      </c>
      <c r="AC975" s="3" t="n">
        <v>0.0280389033934052</v>
      </c>
      <c r="AD975" s="3" t="n">
        <v>0.1640869072290662</v>
      </c>
      <c r="AE975" s="3" t="n">
        <v>-0.1135135135135135</v>
      </c>
      <c r="AF975" s="3" t="n">
        <v>-0.1379041188310786</v>
      </c>
      <c r="AG975" s="3" t="n">
        <v>1.640548505890188</v>
      </c>
      <c r="AH975" s="3" t="n">
        <v>0.4937621310487919</v>
      </c>
      <c r="AI975" s="3" t="n">
        <v>1.954831432793061</v>
      </c>
    </row>
    <row r="976">
      <c r="A976" s="2" t="inlineStr">
        <is>
          <t>GDOT</t>
        </is>
      </c>
      <c r="B976" s="2" t="inlineStr">
        <is>
          <t>Financials</t>
        </is>
      </c>
      <c r="C976" s="3" t="n">
        <v>-0.0208116562723597</v>
      </c>
      <c r="D976" s="2" t="n">
        <v>782124523.1219769</v>
      </c>
      <c r="E976" s="19">
        <f>SQRT(D976)</f>
        <v/>
      </c>
      <c r="F976" s="22">
        <f>D976/SUM($D$2:$D$2546)</f>
        <v/>
      </c>
      <c r="G976" s="22">
        <f>E976/SUM($E$2:$E$2546)</f>
        <v/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1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3" t="n">
        <v>20.47752452256164</v>
      </c>
      <c r="T976" s="3" t="n">
        <v>1.576668585009626</v>
      </c>
      <c r="U976" s="3" t="n">
        <v>0.000824659149936</v>
      </c>
      <c r="V976" s="3" t="n">
        <v>1.177410978400409</v>
      </c>
      <c r="W976" s="3" t="n">
        <v>0.0571159775147007</v>
      </c>
      <c r="X976" s="3" t="n">
        <v>0.4908949046135134</v>
      </c>
      <c r="Y976" s="3" t="n">
        <v>0.0510487515735631</v>
      </c>
      <c r="Z976" s="3" t="n">
        <v>-1.042392538413461</v>
      </c>
      <c r="AA976" s="3" t="n">
        <v>-1.211331837435776</v>
      </c>
      <c r="AB976" s="3" t="n">
        <v>-1.319744842978752</v>
      </c>
      <c r="AC976" s="3" t="n">
        <v>-0.2404987881586532</v>
      </c>
      <c r="AD976" s="3" t="n">
        <v>-0.1316823561405423</v>
      </c>
      <c r="AE976" s="3" t="n">
        <v>-0.7674074074074075</v>
      </c>
      <c r="AF976" s="3" t="n">
        <v>0.0604979692915826</v>
      </c>
      <c r="AG976" s="3" t="n">
        <v>1.080985825309714</v>
      </c>
      <c r="AH976" s="3" t="n">
        <v>0.0131438117985537</v>
      </c>
      <c r="AI976" s="3" t="n">
        <v>1.068782971108133</v>
      </c>
    </row>
    <row r="977">
      <c r="A977" s="2" t="inlineStr">
        <is>
          <t>GDYN</t>
        </is>
      </c>
      <c r="B977" s="2" t="inlineStr">
        <is>
          <t>Information Technology</t>
        </is>
      </c>
      <c r="C977" s="3" t="n">
        <v>-0.0087228774480149</v>
      </c>
      <c r="D977" s="2" t="n">
        <v>683529955.6456785</v>
      </c>
      <c r="E977" s="19">
        <f>SQRT(D977)</f>
        <v/>
      </c>
      <c r="F977" s="22">
        <f>D977/SUM($D$2:$D$2546)</f>
        <v/>
      </c>
      <c r="G977" s="22">
        <f>E977/SUM($E$2:$E$2546)</f>
        <v/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1</v>
      </c>
      <c r="P977" s="2" t="n">
        <v>0</v>
      </c>
      <c r="Q977" s="2" t="n">
        <v>0</v>
      </c>
      <c r="R977" s="2" t="n">
        <v>0</v>
      </c>
      <c r="S977" s="3" t="n">
        <v>20.3427810400087</v>
      </c>
      <c r="T977" s="3" t="n">
        <v>1.549204524830625</v>
      </c>
      <c r="U977" s="3" t="n">
        <v>-0.0022002892914663</v>
      </c>
      <c r="V977" s="3" t="n">
        <v>0.7786257143584264</v>
      </c>
      <c r="W977" s="3" t="n">
        <v>0.0346386859846033</v>
      </c>
      <c r="X977" s="3" t="n">
        <v>4.322541019214643</v>
      </c>
      <c r="Y977" s="3" t="n">
        <v>0.0301603052679026</v>
      </c>
      <c r="Z977" s="3" t="n">
        <v>-1.146076774148185</v>
      </c>
      <c r="AA977" s="3" t="n">
        <v>-1.510112905283459</v>
      </c>
      <c r="AB977" s="3" t="n">
        <v>-1.68347682644027</v>
      </c>
      <c r="AC977" s="3" t="n">
        <v>0.0308574625380916</v>
      </c>
      <c r="AD977" s="3" t="n">
        <v>0.0667651792332805</v>
      </c>
      <c r="AE977" s="3" t="n">
        <v>0.6064516129032257</v>
      </c>
      <c r="AF977" s="3" t="n">
        <v>0.1418446681397823</v>
      </c>
      <c r="AG977" s="3" t="n">
        <v>1.013869180014276</v>
      </c>
      <c r="AH977" s="3" t="n">
        <v>0.0251007132452082</v>
      </c>
      <c r="AI977" s="3" t="n">
        <v>1.017812383740375</v>
      </c>
    </row>
    <row r="978">
      <c r="A978" s="2" t="inlineStr">
        <is>
          <t>GE</t>
        </is>
      </c>
      <c r="B978" s="2" t="inlineStr">
        <is>
          <t>Industrials</t>
        </is>
      </c>
      <c r="C978" s="3" t="n">
        <v>0.0031196452945167</v>
      </c>
      <c r="D978" s="2" t="n">
        <v>281318133501.9043</v>
      </c>
      <c r="E978" s="19">
        <f>SQRT(D978)</f>
        <v/>
      </c>
      <c r="F978" s="22">
        <f>D978/SUM($D$2:$D$2546)</f>
        <v/>
      </c>
      <c r="G978" s="22">
        <f>E978/SUM($E$2:$E$2546)</f>
        <v/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1</v>
      </c>
      <c r="O978" s="2" t="n">
        <v>0</v>
      </c>
      <c r="P978" s="2" t="n">
        <v>0</v>
      </c>
      <c r="Q978" s="2" t="n">
        <v>0</v>
      </c>
      <c r="R978" s="2" t="n">
        <v>0</v>
      </c>
      <c r="S978" s="3" t="n">
        <v>26.36275201357787</v>
      </c>
      <c r="T978" s="3" t="n">
        <v>1.074306495686739</v>
      </c>
      <c r="U978" s="3" t="n">
        <v>0.0025246384013238</v>
      </c>
      <c r="V978" s="3" t="n">
        <v>0.06801907776723699</v>
      </c>
      <c r="W978" s="3" t="n">
        <v>0.0193630479228123</v>
      </c>
      <c r="X978" s="3" t="n">
        <v>0.3783087202444651</v>
      </c>
      <c r="Y978" s="3" t="n">
        <v>0.0145531214690451</v>
      </c>
      <c r="Z978" s="3" t="n">
        <v>-2.189440514812856</v>
      </c>
      <c r="AA978" s="3" t="n">
        <v>-2.039792863026989</v>
      </c>
      <c r="AB978" s="3" t="n">
        <v>-2.204745648328825</v>
      </c>
      <c r="AC978" s="3" t="n">
        <v>0.028835681152225</v>
      </c>
      <c r="AD978" s="3" t="n">
        <v>0.0332577210133404</v>
      </c>
      <c r="AE978" s="3" t="n">
        <v>0.6183757742601513</v>
      </c>
      <c r="AF978" s="3" t="n">
        <v>0.139011910184225</v>
      </c>
      <c r="AG978" s="3" t="n">
        <v>1.06042269578717</v>
      </c>
      <c r="AH978" s="3" t="n">
        <v>0.1507871878393051</v>
      </c>
      <c r="AI978" s="3" t="n">
        <v>1.888319832767181</v>
      </c>
    </row>
    <row r="979">
      <c r="A979" s="2" t="inlineStr">
        <is>
          <t>GEF</t>
        </is>
      </c>
      <c r="B979" s="2" t="inlineStr">
        <is>
          <t>Materials</t>
        </is>
      </c>
      <c r="C979" s="3" t="n">
        <v>-0.0126943976789558</v>
      </c>
      <c r="D979" s="2" t="n">
        <v>1677957282.257202</v>
      </c>
      <c r="E979" s="19">
        <f>SQRT(D979)</f>
        <v/>
      </c>
      <c r="F979" s="22">
        <f>D979/SUM($D$2:$D$2546)</f>
        <v/>
      </c>
      <c r="G979" s="22">
        <f>E979/SUM($E$2:$E$2546)</f>
        <v/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1</v>
      </c>
      <c r="Q979" s="2" t="n">
        <v>0</v>
      </c>
      <c r="R979" s="2" t="n">
        <v>0</v>
      </c>
      <c r="S979" s="3" t="n">
        <v>21.24084298713293</v>
      </c>
      <c r="T979" s="3" t="n">
        <v>0.8340817367460531</v>
      </c>
      <c r="U979" s="3" t="n">
        <v>0.0005624400443606</v>
      </c>
      <c r="V979" s="3" t="n">
        <v>1.307661418560277</v>
      </c>
      <c r="W979" s="3" t="n">
        <v>0.0228256211296941</v>
      </c>
      <c r="X979" s="3" t="n">
        <v>0.2180972050970212</v>
      </c>
      <c r="Y979" s="3" t="n">
        <v>0.0221176293255493</v>
      </c>
      <c r="Z979" s="3" t="n">
        <v>-1.818070515433924</v>
      </c>
      <c r="AA979" s="3" t="n">
        <v>-1.694532187225412</v>
      </c>
      <c r="AB979" s="3" t="n">
        <v>-1.8728382679402</v>
      </c>
      <c r="AC979" s="3" t="n">
        <v>0.1525664584593158</v>
      </c>
      <c r="AD979" s="3" t="n">
        <v>0.3068016125580305</v>
      </c>
      <c r="AE979" s="3" t="n">
        <v>-0.1051920641620937</v>
      </c>
      <c r="AF979" s="3" t="n">
        <v>-0.1130917311776392</v>
      </c>
      <c r="AG979" s="3" t="n">
        <v>2.32262008304203</v>
      </c>
      <c r="AH979" s="3" t="n">
        <v>0.4364894359400751</v>
      </c>
      <c r="AI979" s="3" t="n">
        <v>2.011439248928995</v>
      </c>
    </row>
    <row r="980">
      <c r="A980" s="2" t="inlineStr">
        <is>
          <t>GEHC</t>
        </is>
      </c>
      <c r="B980" s="2" t="inlineStr">
        <is>
          <t>Health Care</t>
        </is>
      </c>
      <c r="C980" s="3" t="n">
        <v>-0.0224185275778403</v>
      </c>
      <c r="D980" s="2" t="n">
        <v>34302454480.31404</v>
      </c>
      <c r="E980" s="19">
        <f>SQRT(D980)</f>
        <v/>
      </c>
      <c r="F980" s="22">
        <f>D980/SUM($D$2:$D$2546)</f>
        <v/>
      </c>
      <c r="G980" s="22">
        <f>E980/SUM($E$2:$E$2546)</f>
        <v/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1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3" t="n">
        <v>24.2584827477509</v>
      </c>
      <c r="T980" s="3" t="n">
        <v>1.390420511731775</v>
      </c>
      <c r="U980" s="3" t="n">
        <v>-0.0004093358126607</v>
      </c>
      <c r="V980" s="3" t="n">
        <v>0.2831284276049008</v>
      </c>
      <c r="W980" s="3" t="n">
        <v>0.0232109786998404</v>
      </c>
      <c r="X980" s="3" t="n">
        <v>0.3720736638317643</v>
      </c>
      <c r="Y980" s="3" t="n">
        <v>0.0159037551096307</v>
      </c>
      <c r="Z980" s="3" t="n">
        <v>-1.59935238683619</v>
      </c>
      <c r="AA980" s="3" t="n">
        <v>-1.755926822738125</v>
      </c>
      <c r="AB980" s="3" t="n">
        <v>-1.783690988352434</v>
      </c>
      <c r="AC980" s="3" t="n">
        <v>0.0566723294135015</v>
      </c>
      <c r="AD980" s="3" t="n">
        <v>0.0739305696464197</v>
      </c>
      <c r="AE980" s="3" t="n">
        <v>-0.0323651452282157</v>
      </c>
      <c r="AF980" s="3" t="n">
        <v>0.0346825327890211</v>
      </c>
      <c r="AG980" s="3" t="n">
        <v>1.241090619469989</v>
      </c>
      <c r="AH980" s="3" t="n">
        <v>0.3018591549295775</v>
      </c>
      <c r="AI980" s="3" t="n">
        <v>1.851523887973641</v>
      </c>
    </row>
    <row r="981">
      <c r="A981" s="2" t="inlineStr">
        <is>
          <t>GEN</t>
        </is>
      </c>
      <c r="B981" s="2" t="inlineStr">
        <is>
          <t>Information Technology</t>
        </is>
      </c>
      <c r="C981" s="3" t="n">
        <v>-0.020418460898053</v>
      </c>
      <c r="D981" s="2" t="n">
        <v>19662324053.61734</v>
      </c>
      <c r="E981" s="19">
        <f>SQRT(D981)</f>
        <v/>
      </c>
      <c r="F981" s="22">
        <f>D981/SUM($D$2:$D$2546)</f>
        <v/>
      </c>
      <c r="G981" s="22">
        <f>E981/SUM($E$2:$E$2546)</f>
        <v/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1</v>
      </c>
      <c r="P981" s="2" t="n">
        <v>0</v>
      </c>
      <c r="Q981" s="2" t="n">
        <v>0</v>
      </c>
      <c r="R981" s="2" t="n">
        <v>0</v>
      </c>
      <c r="S981" s="3" t="n">
        <v>23.7019701569687</v>
      </c>
      <c r="T981" s="3" t="n">
        <v>1.003467373647927</v>
      </c>
      <c r="U981" s="3" t="n">
        <v>0.0009470527334653</v>
      </c>
      <c r="V981" s="3" t="n">
        <v>0.1202807965910267</v>
      </c>
      <c r="W981" s="3" t="n">
        <v>0.0198039689888496</v>
      </c>
      <c r="X981" s="3" t="n">
        <v>0.1881185695331324</v>
      </c>
      <c r="Y981" s="3" t="n">
        <v>0.0165302120891684</v>
      </c>
      <c r="Z981" s="3" t="n">
        <v>-2.043686765651612</v>
      </c>
      <c r="AA981" s="3" t="n">
        <v>-1.878877867000795</v>
      </c>
      <c r="AB981" s="3" t="n">
        <v>-2.045694833362177</v>
      </c>
      <c r="AC981" s="3" t="n">
        <v>0.0274636913992196</v>
      </c>
      <c r="AD981" s="3" t="n">
        <v>0.0384491679589074</v>
      </c>
      <c r="AE981" s="3" t="n">
        <v>-0.1720353982300885</v>
      </c>
      <c r="AF981" s="3" t="n">
        <v>0.1126516464471403</v>
      </c>
      <c r="AG981" s="3" t="n">
        <v>1.436113247682053</v>
      </c>
      <c r="AH981" s="3" t="n">
        <v>0.5417481662591687</v>
      </c>
      <c r="AI981" s="3" t="n">
        <v>4.625792811839323</v>
      </c>
    </row>
    <row r="982">
      <c r="A982" s="2" t="inlineStr">
        <is>
          <t>GENI</t>
        </is>
      </c>
      <c r="B982" s="2" t="inlineStr">
        <is>
          <t>Consumer Discretionary</t>
        </is>
      </c>
      <c r="C982" s="3" t="n">
        <v>-0.0015480233467197</v>
      </c>
      <c r="D982" s="2" t="n">
        <v>3086625364.450989</v>
      </c>
      <c r="E982" s="19">
        <f>SQRT(D982)</f>
        <v/>
      </c>
      <c r="F982" s="22">
        <f>D982/SUM($D$2:$D$2546)</f>
        <v/>
      </c>
      <c r="G982" s="22">
        <f>E982/SUM($E$2:$E$2546)</f>
        <v/>
      </c>
      <c r="H982" s="2" t="n">
        <v>0</v>
      </c>
      <c r="I982" s="2" t="n">
        <v>1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3" t="n">
        <v>21.85034421599945</v>
      </c>
      <c r="T982" s="3" t="n">
        <v>1.083862236366256</v>
      </c>
      <c r="U982" s="3" t="n">
        <v>0.0012398069586227</v>
      </c>
      <c r="V982" s="3" t="n">
        <v>0.2333120851963487</v>
      </c>
      <c r="W982" s="3" t="n">
        <v>0.0323980930643358</v>
      </c>
      <c r="X982" s="3" t="n">
        <v>0.3021373480904317</v>
      </c>
      <c r="Y982" s="3" t="n">
        <v>0.0299635993947525</v>
      </c>
      <c r="Z982" s="3" t="n">
        <v>-0.5721828769533245</v>
      </c>
      <c r="AA982" s="3" t="n">
        <v>-0.7305327790252886</v>
      </c>
      <c r="AB982" s="3" t="n">
        <v>-1.150534419095635</v>
      </c>
      <c r="AC982" s="3" t="n">
        <v>-0.0699119505999337</v>
      </c>
      <c r="AD982" s="3" t="n">
        <v>-0.0501129815692785</v>
      </c>
      <c r="AE982" s="3" t="n">
        <v>0.838615664845173</v>
      </c>
      <c r="AF982" s="3" t="n">
        <v>0.2137748873258337</v>
      </c>
      <c r="AG982" s="3" t="n">
        <v>1.000001295913669</v>
      </c>
      <c r="AH982" s="3" t="n">
        <v>0.0329540040828732</v>
      </c>
      <c r="AI982" s="3" t="n">
        <v>1.000005554421528</v>
      </c>
    </row>
    <row r="983">
      <c r="A983" s="2" t="inlineStr">
        <is>
          <t>GEO</t>
        </is>
      </c>
      <c r="B983" s="2" t="inlineStr">
        <is>
          <t>Industrials</t>
        </is>
      </c>
      <c r="C983" s="3" t="n">
        <v>0.0057971582807596</v>
      </c>
      <c r="D983" s="2" t="n">
        <v>2873031134.400742</v>
      </c>
      <c r="E983" s="19">
        <f>SQRT(D983)</f>
        <v/>
      </c>
      <c r="F983" s="22">
        <f>D983/SUM($D$2:$D$2546)</f>
        <v/>
      </c>
      <c r="G983" s="22">
        <f>E983/SUM($E$2:$E$2546)</f>
        <v/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1</v>
      </c>
      <c r="O983" s="2" t="n">
        <v>0</v>
      </c>
      <c r="P983" s="2" t="n">
        <v>0</v>
      </c>
      <c r="Q983" s="2" t="n">
        <v>0</v>
      </c>
      <c r="R983" s="2" t="n">
        <v>0</v>
      </c>
      <c r="S983" s="3" t="n">
        <v>21.77863345378033</v>
      </c>
      <c r="T983" s="3" t="n">
        <v>0.978064442016746</v>
      </c>
      <c r="U983" s="3" t="n">
        <v>0.0013028173256231</v>
      </c>
      <c r="V983" s="3" t="n">
        <v>0.4813807909841783</v>
      </c>
      <c r="W983" s="3" t="n">
        <v>0.0350905222001978</v>
      </c>
      <c r="X983" s="3" t="n">
        <v>0.9403310642771208</v>
      </c>
      <c r="Y983" s="3" t="n">
        <v>0.0310411145750174</v>
      </c>
      <c r="Z983" s="3" t="n">
        <v>-0.5414490029601151</v>
      </c>
      <c r="AA983" s="3" t="n">
        <v>-0.7703400419383295</v>
      </c>
      <c r="AB983" s="3" t="n">
        <v>-0.7891811207094657</v>
      </c>
      <c r="AC983" s="3" t="n">
        <v>0.040525839976421</v>
      </c>
      <c r="AD983" s="3" t="n">
        <v>0.0860972222118276</v>
      </c>
      <c r="AE983" s="3" t="n">
        <v>-0.2129496402877697</v>
      </c>
      <c r="AF983" s="3" t="n">
        <v>0.0227116447706322</v>
      </c>
      <c r="AG983" s="3" t="n">
        <v>1.513525587082694</v>
      </c>
      <c r="AH983" s="3" t="n">
        <v>0.4873386520362733</v>
      </c>
      <c r="AI983" s="3" t="n">
        <v>2.066776233494478</v>
      </c>
    </row>
    <row r="984">
      <c r="A984" s="2" t="inlineStr">
        <is>
          <t>GERN</t>
        </is>
      </c>
      <c r="B984" s="2" t="inlineStr">
        <is>
          <t>Health Care</t>
        </is>
      </c>
      <c r="C984" s="3" t="n">
        <v>0.0138891817257699</v>
      </c>
      <c r="D984" s="2" t="n">
        <v>912848009.7669332</v>
      </c>
      <c r="E984" s="19">
        <f>SQRT(D984)</f>
        <v/>
      </c>
      <c r="F984" s="22">
        <f>D984/SUM($D$2:$D$2546)</f>
        <v/>
      </c>
      <c r="G984" s="22">
        <f>E984/SUM($E$2:$E$2546)</f>
        <v/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1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3" t="n">
        <v>20.63207995128034</v>
      </c>
      <c r="T984" s="3" t="n">
        <v>1.182503224550923</v>
      </c>
      <c r="U984" s="3" t="n">
        <v>-0.0040497268057293</v>
      </c>
      <c r="V984" s="3" t="n">
        <v>0.2843091042793235</v>
      </c>
      <c r="W984" s="3" t="n">
        <v>0.0490515480739783</v>
      </c>
      <c r="X984" s="3" t="n">
        <v>4.7667385532471</v>
      </c>
      <c r="Y984" s="3" t="n">
        <v>0.0452716413201984</v>
      </c>
      <c r="Z984" s="3" t="n">
        <v>-0.9610573124300076</v>
      </c>
      <c r="AA984" s="3" t="n">
        <v>-1.030072007947809</v>
      </c>
      <c r="AB984" s="3" t="n">
        <v>-0.9934463740282377</v>
      </c>
      <c r="AC984" s="3" t="n">
        <v>-0.071753456543903</v>
      </c>
      <c r="AD984" s="3" t="n">
        <v>-0.07039945238683019</v>
      </c>
      <c r="AE984" s="3" t="n">
        <v>0.0885496183206106</v>
      </c>
      <c r="AF984" s="3" t="n">
        <v>1.143367836404948</v>
      </c>
      <c r="AG984" s="3" t="n">
        <v>1.130351382406344</v>
      </c>
      <c r="AH984" s="3" t="n">
        <v>0.21945864358301</v>
      </c>
      <c r="AI984" s="3" t="n">
        <v>1.458484728221291</v>
      </c>
    </row>
    <row r="985">
      <c r="A985" s="2" t="inlineStr">
        <is>
          <t>GETY</t>
        </is>
      </c>
      <c r="B985" s="2" t="inlineStr">
        <is>
          <t>Communication</t>
        </is>
      </c>
      <c r="C985" s="3" t="n">
        <v>-0.0221003917628315</v>
      </c>
      <c r="D985" s="2" t="n">
        <v>761024149.0767828</v>
      </c>
      <c r="E985" s="19">
        <f>SQRT(D985)</f>
        <v/>
      </c>
      <c r="F985" s="22">
        <f>D985/SUM($D$2:$D$2546)</f>
        <v/>
      </c>
      <c r="G985" s="22">
        <f>E985/SUM($E$2:$E$2546)</f>
        <v/>
      </c>
      <c r="H985" s="2" t="n">
        <v>1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3" t="n">
        <v>20.45017564866909</v>
      </c>
      <c r="T985" s="3" t="n">
        <v>1.529438191023591</v>
      </c>
      <c r="U985" s="3" t="n">
        <v>-0.0031252004219095</v>
      </c>
      <c r="V985" s="3" t="n">
        <v>0.8030730703374011</v>
      </c>
      <c r="W985" s="3" t="n">
        <v>0.0437648043685207</v>
      </c>
      <c r="X985" s="3" t="n">
        <v>2.191766324283026</v>
      </c>
      <c r="Y985" s="3" t="n">
        <v>0.0377561800061623</v>
      </c>
      <c r="Z985" s="3" t="n">
        <v>-3.082038677583872</v>
      </c>
      <c r="AA985" s="3" t="n">
        <v>-3.110249550586922</v>
      </c>
      <c r="AB985" s="3" t="n">
        <v>-2.813428853094913</v>
      </c>
      <c r="AC985" s="3" t="n">
        <v>-0.1843252939741429</v>
      </c>
      <c r="AD985" s="3" t="n">
        <v>-0.0996604379664012</v>
      </c>
      <c r="AE985" s="3" t="n">
        <v>0.2188894517474328</v>
      </c>
      <c r="AF985" s="3" t="n">
        <v>0.0056321191188654</v>
      </c>
      <c r="AG985" s="3" t="n">
        <v>2.762499917548176</v>
      </c>
      <c r="AH985" s="3" t="n">
        <v>0.5388074011897713</v>
      </c>
      <c r="AI985" s="3" t="n">
        <v>3.194694334361982</v>
      </c>
    </row>
    <row r="986">
      <c r="A986" s="2" t="inlineStr">
        <is>
          <t>GEV</t>
        </is>
      </c>
      <c r="B986" s="2" t="inlineStr">
        <is>
          <t>Industrials</t>
        </is>
      </c>
      <c r="C986" s="3" t="n">
        <v>-0.0143541681383782</v>
      </c>
      <c r="D986" s="2" t="n">
        <v>170768252096.5151</v>
      </c>
      <c r="E986" s="19">
        <f>SQRT(D986)</f>
        <v/>
      </c>
      <c r="F986" s="22">
        <f>D986/SUM($D$2:$D$2546)</f>
        <v/>
      </c>
      <c r="G986" s="22">
        <f>E986/SUM($E$2:$E$2546)</f>
        <v/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1</v>
      </c>
      <c r="O986" s="2" t="n">
        <v>0</v>
      </c>
      <c r="P986" s="2" t="n">
        <v>0</v>
      </c>
      <c r="Q986" s="2" t="n">
        <v>0</v>
      </c>
      <c r="R986" s="2" t="n">
        <v>0</v>
      </c>
      <c r="S986" s="3" t="n">
        <v>25.86357322336842</v>
      </c>
      <c r="T986" s="3" t="n">
        <v>1.513901284405374</v>
      </c>
      <c r="U986" s="3" t="n">
        <v>0.0046453637472424</v>
      </c>
      <c r="V986" s="3" t="n">
        <v>0.0519827303437109</v>
      </c>
      <c r="W986" s="3" t="n">
        <v>0.0330585012622164</v>
      </c>
      <c r="X986" s="3" t="n">
        <v>0.6997965129016228</v>
      </c>
      <c r="Y986" s="3" t="n">
        <v>0.0252634314892619</v>
      </c>
      <c r="Z986" s="3" t="n">
        <v>-1.504956588743653</v>
      </c>
      <c r="AA986" s="3" t="n">
        <v>-1.457971826838185</v>
      </c>
      <c r="AB986" s="3" t="n">
        <v>-1.366570256509147</v>
      </c>
      <c r="AC986" s="3" t="n">
        <v>0.0120397086388047</v>
      </c>
      <c r="AD986" s="3" t="n">
        <v>0.0168415379597288</v>
      </c>
      <c r="AE986" s="3" t="n">
        <v>0.6599434974543901</v>
      </c>
      <c r="AF986" s="3" t="n">
        <v>0.08097374984666959</v>
      </c>
      <c r="AG986" s="3" t="n">
        <v>1.001510819469266</v>
      </c>
      <c r="AH986" s="3" t="n">
        <v>0.0196503259354158</v>
      </c>
      <c r="AI986" s="3" t="n">
        <v>1.029063872930044</v>
      </c>
    </row>
    <row r="987">
      <c r="A987" s="2" t="inlineStr">
        <is>
          <t>GFF</t>
        </is>
      </c>
      <c r="B987" s="2" t="inlineStr">
        <is>
          <t>Industrials</t>
        </is>
      </c>
      <c r="C987" s="3" t="n">
        <v>-0.016748556069476</v>
      </c>
      <c r="D987" s="2" t="n">
        <v>3487192687.01857</v>
      </c>
      <c r="E987" s="19">
        <f>SQRT(D987)</f>
        <v/>
      </c>
      <c r="F987" s="22">
        <f>D987/SUM($D$2:$D$2546)</f>
        <v/>
      </c>
      <c r="G987" s="22">
        <f>E987/SUM($E$2:$E$2546)</f>
        <v/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1</v>
      </c>
      <c r="O987" s="2" t="n">
        <v>0</v>
      </c>
      <c r="P987" s="2" t="n">
        <v>0</v>
      </c>
      <c r="Q987" s="2" t="n">
        <v>0</v>
      </c>
      <c r="R987" s="2" t="n">
        <v>0</v>
      </c>
      <c r="S987" s="3" t="n">
        <v>21.97236286179362</v>
      </c>
      <c r="T987" s="3" t="n">
        <v>1.096476042102347</v>
      </c>
      <c r="U987" s="3" t="n">
        <v>0.0005781103821176</v>
      </c>
      <c r="V987" s="3" t="n">
        <v>0.018324195344259</v>
      </c>
      <c r="W987" s="3" t="n">
        <v>0.0284672865489555</v>
      </c>
      <c r="X987" s="3" t="n">
        <v>0.2865454160846361</v>
      </c>
      <c r="Y987" s="3" t="n">
        <v>0.0271401990259839</v>
      </c>
      <c r="Z987" s="3" t="n">
        <v>-1.490426081577494</v>
      </c>
      <c r="AA987" s="3" t="n">
        <v>-1.750318784388274</v>
      </c>
      <c r="AB987" s="3" t="n">
        <v>-1.682780454614778</v>
      </c>
      <c r="AC987" s="3" t="n">
        <v>-0.1378059783701998</v>
      </c>
      <c r="AD987" s="3" t="n">
        <v>-0.1329275556597688</v>
      </c>
      <c r="AE987" s="3" t="n">
        <v>1.267429760665973</v>
      </c>
      <c r="AF987" s="3" t="n">
        <v>-0.0413686525177601</v>
      </c>
      <c r="AG987" s="3" t="n">
        <v>1.413758323528027</v>
      </c>
      <c r="AH987" s="3" t="n">
        <v>0.7786003104459307</v>
      </c>
      <c r="AI987" s="3" t="n">
        <v>23.57989045383412</v>
      </c>
    </row>
    <row r="988">
      <c r="A988" s="2" t="inlineStr">
        <is>
          <t>GFS</t>
        </is>
      </c>
      <c r="B988" s="2" t="inlineStr">
        <is>
          <t>Information Technology</t>
        </is>
      </c>
      <c r="C988" s="3" t="n">
        <v>-0.0108174319128767</v>
      </c>
      <c r="D988" s="2" t="n">
        <v>18593109340.5582</v>
      </c>
      <c r="E988" s="19">
        <f>SQRT(D988)</f>
        <v/>
      </c>
      <c r="F988" s="22">
        <f>D988/SUM($D$2:$D$2546)</f>
        <v/>
      </c>
      <c r="G988" s="22">
        <f>E988/SUM($E$2:$E$2546)</f>
        <v/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1</v>
      </c>
      <c r="P988" s="2" t="n">
        <v>0</v>
      </c>
      <c r="Q988" s="2" t="n">
        <v>0</v>
      </c>
      <c r="R988" s="2" t="n">
        <v>0</v>
      </c>
      <c r="S988" s="3" t="n">
        <v>23.64605688346487</v>
      </c>
      <c r="T988" s="3" t="n">
        <v>1.605899281756921</v>
      </c>
      <c r="U988" s="3" t="n">
        <v>-0.0003836177875537</v>
      </c>
      <c r="V988" s="3" t="n">
        <v>0.6139371199791641</v>
      </c>
      <c r="W988" s="3" t="n">
        <v>0.0303063702993224</v>
      </c>
      <c r="X988" s="3" t="n">
        <v>0.3638424937894898</v>
      </c>
      <c r="Y988" s="3" t="n">
        <v>0.0214169863148395</v>
      </c>
      <c r="Z988" s="3" t="n">
        <v>-2.328424756885831</v>
      </c>
      <c r="AA988" s="3" t="n">
        <v>-2.635482369621744</v>
      </c>
      <c r="AB988" s="3" t="n">
        <v>-2.644055968817949</v>
      </c>
      <c r="AC988" s="3" t="n">
        <v>0.0490504295594391</v>
      </c>
      <c r="AD988" s="3" t="n">
        <v>0.1211201396577378</v>
      </c>
      <c r="AE988" s="3" t="n">
        <v>-0.0565217391304347</v>
      </c>
      <c r="AF988" s="3" t="n">
        <v>-0.0030657187445812</v>
      </c>
      <c r="AG988" s="3" t="n">
        <v>1.059968452805674</v>
      </c>
      <c r="AH988" s="3" t="n">
        <v>0.1002201987740284</v>
      </c>
      <c r="AI988" s="3" t="n">
        <v>1.097678493210688</v>
      </c>
    </row>
    <row r="989">
      <c r="A989" s="2" t="inlineStr">
        <is>
          <t>GGG</t>
        </is>
      </c>
      <c r="B989" s="2" t="inlineStr">
        <is>
          <t>Industrials</t>
        </is>
      </c>
      <c r="C989" s="3" t="n">
        <v>-0.0258100080069406</v>
      </c>
      <c r="D989" s="2" t="n">
        <v>14413086089.80399</v>
      </c>
      <c r="E989" s="19">
        <f>SQRT(D989)</f>
        <v/>
      </c>
      <c r="F989" s="22">
        <f>D989/SUM($D$2:$D$2546)</f>
        <v/>
      </c>
      <c r="G989" s="22">
        <f>E989/SUM($E$2:$E$2546)</f>
        <v/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1</v>
      </c>
      <c r="O989" s="2" t="n">
        <v>0</v>
      </c>
      <c r="P989" s="2" t="n">
        <v>0</v>
      </c>
      <c r="Q989" s="2" t="n">
        <v>0</v>
      </c>
      <c r="R989" s="2" t="n">
        <v>0</v>
      </c>
      <c r="S989" s="3" t="n">
        <v>23.3914023870958</v>
      </c>
      <c r="T989" s="3" t="n">
        <v>0.8181315887072347</v>
      </c>
      <c r="U989" s="3" t="n">
        <v>0.0001162701545942</v>
      </c>
      <c r="V989" s="3" t="n">
        <v>0.1735242531971869</v>
      </c>
      <c r="W989" s="3" t="n">
        <v>0.0137090044857392</v>
      </c>
      <c r="X989" s="3" t="n">
        <v>0.1193771940892585</v>
      </c>
      <c r="Y989" s="3" t="n">
        <v>0.009773498242018199</v>
      </c>
      <c r="Z989" s="3" t="n">
        <v>-2.281110399538137</v>
      </c>
      <c r="AA989" s="3" t="n">
        <v>-2.374331570564746</v>
      </c>
      <c r="AB989" s="3" t="n">
        <v>-2.301189463710017</v>
      </c>
      <c r="AC989" s="3" t="n">
        <v>0.035418646417517</v>
      </c>
      <c r="AD989" s="3" t="n">
        <v>0.0429495804120614</v>
      </c>
      <c r="AE989" s="3" t="n">
        <v>0.0410347903657448</v>
      </c>
      <c r="AF989" s="3" t="n">
        <v>0.0203415358509089</v>
      </c>
      <c r="AG989" s="3" t="n">
        <v>1.001037043691189</v>
      </c>
      <c r="AH989" s="3" t="n">
        <v>0.0168634030864807</v>
      </c>
      <c r="AI989" s="3" t="n">
        <v>1.005976361644449</v>
      </c>
    </row>
    <row r="990">
      <c r="A990" s="2" t="inlineStr">
        <is>
          <t>GH</t>
        </is>
      </c>
      <c r="B990" s="2" t="inlineStr">
        <is>
          <t>Health Care</t>
        </is>
      </c>
      <c r="C990" s="3" t="n">
        <v>0.0301040291202573</v>
      </c>
      <c r="D990" s="2" t="n">
        <v>7606744798.335472</v>
      </c>
      <c r="E990" s="19">
        <f>SQRT(D990)</f>
        <v/>
      </c>
      <c r="F990" s="22">
        <f>D990/SUM($D$2:$D$2546)</f>
        <v/>
      </c>
      <c r="G990" s="22">
        <f>E990/SUM($E$2:$E$2546)</f>
        <v/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1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3" t="n">
        <v>22.75230116413215</v>
      </c>
      <c r="T990" s="3" t="n">
        <v>1.21571987314415</v>
      </c>
      <c r="U990" s="3" t="n">
        <v>0.0022797771519473</v>
      </c>
      <c r="V990" s="3" t="n">
        <v>-0.0401584393979991</v>
      </c>
      <c r="W990" s="3" t="n">
        <v>0.0402833007659999</v>
      </c>
      <c r="X990" s="3" t="n">
        <v>0.5446914974659826</v>
      </c>
      <c r="Y990" s="3" t="n">
        <v>0.0357058239139072</v>
      </c>
      <c r="Z990" s="3" t="n">
        <v>-0.7135945228445633</v>
      </c>
      <c r="AA990" s="3" t="n">
        <v>-0.9695151483340152</v>
      </c>
      <c r="AB990" s="3" t="n">
        <v>-1.023571965059958</v>
      </c>
      <c r="AC990" s="3" t="n">
        <v>-0.0525318004736323</v>
      </c>
      <c r="AD990" s="3" t="n">
        <v>-0.0472512236875162</v>
      </c>
      <c r="AE990" s="3" t="n">
        <v>0.0756164383561643</v>
      </c>
      <c r="AF990" s="3" t="n">
        <v>0.2277348547025028</v>
      </c>
      <c r="AG990" s="3" t="n">
        <v>1.146649589222988</v>
      </c>
      <c r="AH990" s="3" t="n">
        <v>1.001615616828541</v>
      </c>
      <c r="AI990" s="3" t="inlineStr"/>
    </row>
    <row r="991">
      <c r="A991" s="2" t="inlineStr">
        <is>
          <t>GHC</t>
        </is>
      </c>
      <c r="B991" s="2" t="inlineStr">
        <is>
          <t>Consumer Discretionary</t>
        </is>
      </c>
      <c r="C991" s="3" t="n">
        <v>0.0021357896588847</v>
      </c>
      <c r="D991" s="2" t="n">
        <v>3595537943.23584</v>
      </c>
      <c r="E991" s="19">
        <f>SQRT(D991)</f>
        <v/>
      </c>
      <c r="F991" s="22">
        <f>D991/SUM($D$2:$D$2546)</f>
        <v/>
      </c>
      <c r="G991" s="22">
        <f>E991/SUM($E$2:$E$2546)</f>
        <v/>
      </c>
      <c r="H991" s="2" t="n">
        <v>0</v>
      </c>
      <c r="I991" s="2" t="n">
        <v>1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3" t="n">
        <v>22.0029594534301</v>
      </c>
      <c r="T991" s="3" t="n">
        <v>0.8082985306103234</v>
      </c>
      <c r="U991" s="3" t="n">
        <v>0.0003203482655885</v>
      </c>
      <c r="V991" s="3" t="n">
        <v>1.210362140159606</v>
      </c>
      <c r="W991" s="3" t="n">
        <v>0.0180598386621965</v>
      </c>
      <c r="X991" s="3" t="n">
        <v>0.2516291566385519</v>
      </c>
      <c r="Y991" s="3" t="n">
        <v>0.0143338036191208</v>
      </c>
      <c r="Z991" s="3" t="n">
        <v>-1.379614200634527</v>
      </c>
      <c r="AA991" s="3" t="n">
        <v>-1.291233222724584</v>
      </c>
      <c r="AB991" s="3" t="n">
        <v>-1.897734772800968</v>
      </c>
      <c r="AC991" s="3" t="n">
        <v>0.0408828949438674</v>
      </c>
      <c r="AD991" s="3" t="n">
        <v>0.0708010884654714</v>
      </c>
      <c r="AE991" s="3" t="n">
        <v>0.4259059578243362</v>
      </c>
      <c r="AF991" s="3" t="n">
        <v>0.1300586752542618</v>
      </c>
      <c r="AG991" s="3" t="n">
        <v>1.08740027360612</v>
      </c>
      <c r="AH991" s="3" t="n">
        <v>0.1644783746806681</v>
      </c>
      <c r="AI991" s="3" t="n">
        <v>1.072210019386921</v>
      </c>
    </row>
    <row r="992">
      <c r="A992" s="2" t="inlineStr">
        <is>
          <t>GHM</t>
        </is>
      </c>
      <c r="B992" s="2" t="inlineStr">
        <is>
          <t>Industrials</t>
        </is>
      </c>
      <c r="C992" s="3" t="n">
        <v>-0.0341075367829928</v>
      </c>
      <c r="D992" s="2" t="n">
        <v>574566547.4417114</v>
      </c>
      <c r="E992" s="19">
        <f>SQRT(D992)</f>
        <v/>
      </c>
      <c r="F992" s="22">
        <f>D992/SUM($D$2:$D$2546)</f>
        <v/>
      </c>
      <c r="G992" s="22">
        <f>E992/SUM($E$2:$E$2546)</f>
        <v/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1</v>
      </c>
      <c r="O992" s="2" t="n">
        <v>0</v>
      </c>
      <c r="P992" s="2" t="n">
        <v>0</v>
      </c>
      <c r="Q992" s="2" t="n">
        <v>0</v>
      </c>
      <c r="R992" s="2" t="n">
        <v>0</v>
      </c>
      <c r="S992" s="3" t="n">
        <v>20.16912648395236</v>
      </c>
      <c r="T992" s="3" t="n">
        <v>1.519568976776517</v>
      </c>
      <c r="U992" s="3" t="n">
        <v>0.002673402793027</v>
      </c>
      <c r="V992" s="3" t="n">
        <v>0.2147427492069873</v>
      </c>
      <c r="W992" s="3" t="n">
        <v>0.0369002157314348</v>
      </c>
      <c r="X992" s="3" t="n">
        <v>0.4486701483084828</v>
      </c>
      <c r="Y992" s="3" t="n">
        <v>0.0336283654514392</v>
      </c>
      <c r="Z992" s="3" t="n">
        <v>-1.454261561468998</v>
      </c>
      <c r="AA992" s="3" t="n">
        <v>-1.538103897625336</v>
      </c>
      <c r="AB992" s="3" t="n">
        <v>-1.818607769827802</v>
      </c>
      <c r="AC992" s="3" t="n">
        <v>0.0319893319265417</v>
      </c>
      <c r="AD992" s="3" t="n">
        <v>0.0350246635304529</v>
      </c>
      <c r="AE992" s="3" t="n">
        <v>1.044628099173554</v>
      </c>
      <c r="AF992" s="3" t="n">
        <v>0.1715592105555399</v>
      </c>
      <c r="AG992" s="3" t="n">
        <v>1.009193016933406</v>
      </c>
      <c r="AH992" s="3" t="n">
        <v>0.0264168440074661</v>
      </c>
      <c r="AI992" s="3" t="n">
        <v>1.042809440446087</v>
      </c>
    </row>
    <row r="993">
      <c r="A993" s="2" t="inlineStr">
        <is>
          <t>GIC</t>
        </is>
      </c>
      <c r="B993" s="2" t="inlineStr">
        <is>
          <t>Industrials</t>
        </is>
      </c>
      <c r="C993" s="3" t="n">
        <v>-0.0303479109371727</v>
      </c>
      <c r="D993" s="2" t="n">
        <v>1377536952.802299</v>
      </c>
      <c r="E993" s="19">
        <f>SQRT(D993)</f>
        <v/>
      </c>
      <c r="F993" s="22">
        <f>D993/SUM($D$2:$D$2546)</f>
        <v/>
      </c>
      <c r="G993" s="22">
        <f>E993/SUM($E$2:$E$2546)</f>
        <v/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1</v>
      </c>
      <c r="O993" s="2" t="n">
        <v>0</v>
      </c>
      <c r="P993" s="2" t="n">
        <v>0</v>
      </c>
      <c r="Q993" s="2" t="n">
        <v>0</v>
      </c>
      <c r="R993" s="2" t="n">
        <v>0</v>
      </c>
      <c r="S993" s="3" t="n">
        <v>21.04356292462231</v>
      </c>
      <c r="T993" s="3" t="n">
        <v>0.7319523926263178</v>
      </c>
      <c r="U993" s="3" t="n">
        <v>-0.0004436765030429</v>
      </c>
      <c r="V993" s="3" t="n">
        <v>0.2215548551195936</v>
      </c>
      <c r="W993" s="3" t="n">
        <v>0.037518215668904</v>
      </c>
      <c r="X993" s="3" t="n">
        <v>0.2790203310429773</v>
      </c>
      <c r="Y993" s="3" t="n">
        <v>0.0342990778626122</v>
      </c>
      <c r="Z993" s="3" t="n">
        <v>-2.622920185462403</v>
      </c>
      <c r="AA993" s="3" t="n">
        <v>-2.980742680154425</v>
      </c>
      <c r="AB993" s="3" t="n">
        <v>-2.93698435630485</v>
      </c>
      <c r="AC993" s="3" t="n">
        <v>0.0728837072542831</v>
      </c>
      <c r="AD993" s="3" t="n">
        <v>0.0784008006320973</v>
      </c>
      <c r="AE993" s="3" t="n">
        <v>-0.1766990291262135</v>
      </c>
      <c r="AF993" s="3" t="n">
        <v>0.0719259658878698</v>
      </c>
      <c r="AG993" s="3" t="n">
        <v>1.066858460539038</v>
      </c>
      <c r="AH993" s="3" t="n">
        <v>0.1824381926683717</v>
      </c>
      <c r="AI993" s="3" t="n">
        <v>1.301769331585845</v>
      </c>
    </row>
    <row r="994">
      <c r="A994" s="2" t="inlineStr">
        <is>
          <t>GIII</t>
        </is>
      </c>
      <c r="B994" s="2" t="inlineStr">
        <is>
          <t>Consumer Discretionary</t>
        </is>
      </c>
      <c r="C994" s="3" t="n">
        <v>-0.0189378215393087</v>
      </c>
      <c r="D994" s="2" t="n">
        <v>1098475814.317223</v>
      </c>
      <c r="E994" s="19">
        <f>SQRT(D994)</f>
        <v/>
      </c>
      <c r="F994" s="22">
        <f>D994/SUM($D$2:$D$2546)</f>
        <v/>
      </c>
      <c r="G994" s="22">
        <f>E994/SUM($E$2:$E$2546)</f>
        <v/>
      </c>
      <c r="H994" s="2" t="n">
        <v>0</v>
      </c>
      <c r="I994" s="2" t="n">
        <v>1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3" t="n">
        <v>20.81718943253903</v>
      </c>
      <c r="T994" s="3" t="n">
        <v>0.9342562074609884</v>
      </c>
      <c r="U994" s="3" t="n">
        <v>-0.0011971318512717</v>
      </c>
      <c r="V994" s="3" t="n">
        <v>1.555356046743698</v>
      </c>
      <c r="W994" s="3" t="n">
        <v>0.028567206047096</v>
      </c>
      <c r="X994" s="3" t="n">
        <v>0.3980967657868767</v>
      </c>
      <c r="Y994" s="3" t="n">
        <v>0.0288246934426833</v>
      </c>
      <c r="Z994" s="3" t="n">
        <v>-1.32293662314204</v>
      </c>
      <c r="AA994" s="3" t="n">
        <v>-0.9884865058022142</v>
      </c>
      <c r="AB994" s="3" t="n">
        <v>-1.236636987908675</v>
      </c>
      <c r="AC994" s="3" t="n">
        <v>0.0398333758738214</v>
      </c>
      <c r="AD994" s="3" t="n">
        <v>0.066510340098304</v>
      </c>
      <c r="AE994" s="3" t="n">
        <v>0.192063492063492</v>
      </c>
      <c r="AF994" s="3" t="n">
        <v>0.0363187874094383</v>
      </c>
      <c r="AG994" s="3" t="n">
        <v>1.006253210048388</v>
      </c>
      <c r="AH994" s="3" t="n">
        <v>0.109913819532728</v>
      </c>
      <c r="AI994" s="3" t="n">
        <v>1.004020436389134</v>
      </c>
    </row>
    <row r="995">
      <c r="A995" s="2" t="inlineStr">
        <is>
          <t>GILD</t>
        </is>
      </c>
      <c r="B995" s="2" t="inlineStr">
        <is>
          <t>Health Care</t>
        </is>
      </c>
      <c r="C995" s="3" t="n">
        <v>-0.009366207001076</v>
      </c>
      <c r="D995" s="2" t="n">
        <v>147056003057.3373</v>
      </c>
      <c r="E995" s="19">
        <f>SQRT(D995)</f>
        <v/>
      </c>
      <c r="F995" s="22">
        <f>D995/SUM($D$2:$D$2546)</f>
        <v/>
      </c>
      <c r="G995" s="22">
        <f>E995/SUM($E$2:$E$2546)</f>
        <v/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1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3" t="n">
        <v>25.71407932435246</v>
      </c>
      <c r="T995" s="3" t="n">
        <v>0.46761348540637</v>
      </c>
      <c r="U995" s="3" t="n">
        <v>0.0012897464400345</v>
      </c>
      <c r="V995" s="3" t="n">
        <v>0.1337925660357346</v>
      </c>
      <c r="W995" s="3" t="n">
        <v>0.0204730144760712</v>
      </c>
      <c r="X995" s="3" t="n">
        <v>0.3495720725771792</v>
      </c>
      <c r="Y995" s="3" t="n">
        <v>0.0202086577457462</v>
      </c>
      <c r="Z995" s="3" t="n">
        <v>-2.249768088540681</v>
      </c>
      <c r="AA995" s="3" t="n">
        <v>-2.07159598152219</v>
      </c>
      <c r="AB995" s="3" t="n">
        <v>-2.045168365561764</v>
      </c>
      <c r="AC995" s="3" t="n">
        <v>0.0533130225016599</v>
      </c>
      <c r="AD995" s="3" t="n">
        <v>0.0721085829856635</v>
      </c>
      <c r="AE995" s="3" t="n">
        <v>-0.3799113737075332</v>
      </c>
      <c r="AF995" s="3" t="n">
        <v>0.0151444919243861</v>
      </c>
      <c r="AG995" s="3" t="n">
        <v>1.15055488752382</v>
      </c>
      <c r="AH995" s="3" t="n">
        <v>0.4476947649898602</v>
      </c>
      <c r="AI995" s="3" t="n">
        <v>2.125285895806861</v>
      </c>
    </row>
    <row r="996">
      <c r="A996" s="2" t="inlineStr">
        <is>
          <t>GIS</t>
        </is>
      </c>
      <c r="B996" s="2" t="inlineStr">
        <is>
          <t>Consumer Staples</t>
        </is>
      </c>
      <c r="C996" s="3" t="n">
        <v>-0.0012073283665032</v>
      </c>
      <c r="D996" s="2" t="n">
        <v>25842139570.04763</v>
      </c>
      <c r="E996" s="19">
        <f>SQRT(D996)</f>
        <v/>
      </c>
      <c r="F996" s="22">
        <f>D996/SUM($D$2:$D$2546)</f>
        <v/>
      </c>
      <c r="G996" s="22">
        <f>E996/SUM($E$2:$E$2546)</f>
        <v/>
      </c>
      <c r="H996" s="2" t="n">
        <v>0</v>
      </c>
      <c r="I996" s="2" t="n">
        <v>0</v>
      </c>
      <c r="J996" s="2" t="n">
        <v>1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3" t="n">
        <v>23.97527231313146</v>
      </c>
      <c r="T996" s="3" t="n">
        <v>0.1665030171690994</v>
      </c>
      <c r="U996" s="3" t="n">
        <v>-0.0010739042633318</v>
      </c>
      <c r="V996" s="3" t="n">
        <v>0.3559767168296833</v>
      </c>
      <c r="W996" s="3" t="n">
        <v>0.014274951482939</v>
      </c>
      <c r="X996" s="3" t="n">
        <v>0.4532154353517561</v>
      </c>
      <c r="Y996" s="3" t="n">
        <v>0.0130848012282638</v>
      </c>
      <c r="Z996" s="3" t="n">
        <v>-1.568086506935216</v>
      </c>
      <c r="AA996" s="3" t="n">
        <v>-1.524637474598104</v>
      </c>
      <c r="AB996" s="3" t="n">
        <v>-1.654824675275549</v>
      </c>
      <c r="AC996" s="3" t="n">
        <v>0.045507067896307</v>
      </c>
      <c r="AD996" s="3" t="n">
        <v>0.0664960420688894</v>
      </c>
      <c r="AE996" s="3" t="n">
        <v>-0.024074074074074</v>
      </c>
      <c r="AF996" s="3" t="n">
        <v>0.0063464863293502</v>
      </c>
      <c r="AG996" s="3" t="n">
        <v>1.49040831025806</v>
      </c>
      <c r="AH996" s="3" t="n">
        <v>0.46253980061141</v>
      </c>
      <c r="AI996" s="3" t="n">
        <v>2.377641534046439</v>
      </c>
    </row>
    <row r="997">
      <c r="A997" s="2" t="inlineStr">
        <is>
          <t>GKOS</t>
        </is>
      </c>
      <c r="B997" s="2" t="inlineStr">
        <is>
          <t>Health Care</t>
        </is>
      </c>
      <c r="C997" s="3" t="n">
        <v>-0.0077651079058057</v>
      </c>
      <c r="D997" s="2" t="n">
        <v>5271934837.183075</v>
      </c>
      <c r="E997" s="19">
        <f>SQRT(D997)</f>
        <v/>
      </c>
      <c r="F997" s="22">
        <f>D997/SUM($D$2:$D$2546)</f>
        <v/>
      </c>
      <c r="G997" s="22">
        <f>E997/SUM($E$2:$E$2546)</f>
        <v/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1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3" t="n">
        <v>22.3856632739001</v>
      </c>
      <c r="T997" s="3" t="n">
        <v>1.546022785623298</v>
      </c>
      <c r="U997" s="3" t="n">
        <v>-0.0007400315595584999</v>
      </c>
      <c r="V997" s="3" t="n">
        <v>0.1451292596797001</v>
      </c>
      <c r="W997" s="3" t="n">
        <v>0.0303409135452916</v>
      </c>
      <c r="X997" s="3" t="n">
        <v>0.7817606395050306</v>
      </c>
      <c r="Y997" s="3" t="n">
        <v>0.0213467048433095</v>
      </c>
      <c r="Z997" s="3" t="n">
        <v>-0.7627475842555461</v>
      </c>
      <c r="AA997" s="3" t="n">
        <v>-1.009832177743433</v>
      </c>
      <c r="AB997" s="3" t="n">
        <v>-1.235084451879232</v>
      </c>
      <c r="AC997" s="3" t="n">
        <v>-0.0149144483815382</v>
      </c>
      <c r="AD997" s="3" t="n">
        <v>-0.0076123854409102</v>
      </c>
      <c r="AE997" s="3" t="n">
        <v>-0.2659012629161884</v>
      </c>
      <c r="AF997" s="3" t="n">
        <v>0.0941940999086321</v>
      </c>
      <c r="AG997" s="3" t="n">
        <v>1.010766255986261</v>
      </c>
      <c r="AH997" s="3" t="n">
        <v>0.1064108097811659</v>
      </c>
      <c r="AI997" s="3" t="n">
        <v>1.074183910329468</v>
      </c>
    </row>
    <row r="998">
      <c r="A998" s="2" t="inlineStr">
        <is>
          <t>GL</t>
        </is>
      </c>
      <c r="B998" s="2" t="inlineStr">
        <is>
          <t>Financials</t>
        </is>
      </c>
      <c r="C998" s="3" t="n">
        <v>-0.0031705029191523</v>
      </c>
      <c r="D998" s="2" t="n">
        <v>11022239037.47253</v>
      </c>
      <c r="E998" s="19">
        <f>SQRT(D998)</f>
        <v/>
      </c>
      <c r="F998" s="22">
        <f>D998/SUM($D$2:$D$2546)</f>
        <v/>
      </c>
      <c r="G998" s="22">
        <f>E998/SUM($E$2:$E$2546)</f>
        <v/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1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3" t="n">
        <v>23.123180799477</v>
      </c>
      <c r="T998" s="3" t="n">
        <v>0.8180367012450463</v>
      </c>
      <c r="U998" s="3" t="n">
        <v>0.0002352208027253</v>
      </c>
      <c r="V998" s="3" t="n">
        <v>0.4916451168929299</v>
      </c>
      <c r="W998" s="3" t="n">
        <v>0.0195134785218041</v>
      </c>
      <c r="X998" s="3" t="n">
        <v>0.2247394765404793</v>
      </c>
      <c r="Y998" s="3" t="n">
        <v>0.016346745436811</v>
      </c>
      <c r="Z998" s="3" t="n">
        <v>-1.567202447533991</v>
      </c>
      <c r="AA998" s="3" t="n">
        <v>-1.76466698443051</v>
      </c>
      <c r="AB998" s="3" t="n">
        <v>-1.692342910912169</v>
      </c>
      <c r="AC998" s="3" t="n">
        <v>0.09172328748840371</v>
      </c>
      <c r="AD998" s="3" t="inlineStr"/>
      <c r="AE998" s="3" t="n">
        <v>0.1806207827260458</v>
      </c>
      <c r="AF998" s="3" t="n">
        <v>0.0406225099883218</v>
      </c>
      <c r="AG998" s="3" t="n">
        <v>1.210995424077945</v>
      </c>
      <c r="AH998" s="3" t="n">
        <v>0.0936009066686061</v>
      </c>
      <c r="AI998" s="3" t="n">
        <v>1.429162045605948</v>
      </c>
    </row>
    <row r="999">
      <c r="A999" s="2" t="inlineStr">
        <is>
          <t>GLDD</t>
        </is>
      </c>
      <c r="B999" s="2" t="inlineStr">
        <is>
          <t>Industrials</t>
        </is>
      </c>
      <c r="C999" s="3" t="n">
        <v>-0.027755441891341</v>
      </c>
      <c r="D999" s="2" t="n">
        <v>794911846.9163561</v>
      </c>
      <c r="E999" s="19">
        <f>SQRT(D999)</f>
        <v/>
      </c>
      <c r="F999" s="22">
        <f>D999/SUM($D$2:$D$2546)</f>
        <v/>
      </c>
      <c r="G999" s="22">
        <f>E999/SUM($E$2:$E$2546)</f>
        <v/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1</v>
      </c>
      <c r="O999" s="2" t="n">
        <v>0</v>
      </c>
      <c r="P999" s="2" t="n">
        <v>0</v>
      </c>
      <c r="Q999" s="2" t="n">
        <v>0</v>
      </c>
      <c r="R999" s="2" t="n">
        <v>0</v>
      </c>
      <c r="S999" s="3" t="n">
        <v>20.49374178208853</v>
      </c>
      <c r="T999" s="3" t="n">
        <v>1.108848447647698</v>
      </c>
      <c r="U999" s="3" t="n">
        <v>0.0005869240150458</v>
      </c>
      <c r="V999" s="3" t="n">
        <v>0.6061917454989248</v>
      </c>
      <c r="W999" s="3" t="n">
        <v>0.0264931188121908</v>
      </c>
      <c r="X999" s="3" t="n">
        <v>0.4217569683561322</v>
      </c>
      <c r="Y999" s="3" t="n">
        <v>0.0211180354016074</v>
      </c>
      <c r="Z999" s="3" t="n">
        <v>-2.000652760479493</v>
      </c>
      <c r="AA999" s="3" t="n">
        <v>-1.894234815905321</v>
      </c>
      <c r="AB999" s="3" t="n">
        <v>-1.903173865431082</v>
      </c>
      <c r="AC999" s="3" t="n">
        <v>0.0487852837398718</v>
      </c>
      <c r="AD999" s="3" t="n">
        <v>0.1023459397612432</v>
      </c>
      <c r="AE999" s="3" t="n">
        <v>0.1768240343347639</v>
      </c>
      <c r="AF999" s="3" t="n">
        <v>0.0074032137891383</v>
      </c>
      <c r="AG999" s="3" t="n">
        <v>1.527881175287295</v>
      </c>
      <c r="AH999" s="3" t="n">
        <v>0.39785285708533</v>
      </c>
      <c r="AI999" s="3" t="n">
        <v>1.870815512099762</v>
      </c>
    </row>
    <row r="1000">
      <c r="A1000" s="2" t="inlineStr">
        <is>
          <t>GLNG</t>
        </is>
      </c>
      <c r="B1000" s="2" t="inlineStr">
        <is>
          <t>Energy</t>
        </is>
      </c>
      <c r="C1000" s="3" t="n">
        <v>0.0047165578496656</v>
      </c>
      <c r="D1000" s="2" t="n">
        <v>4065075521.255493</v>
      </c>
      <c r="E1000" s="19">
        <f>SQRT(D1000)</f>
        <v/>
      </c>
      <c r="F1000" s="22">
        <f>D1000/SUM($D$2:$D$2546)</f>
        <v/>
      </c>
      <c r="G1000" s="22">
        <f>E1000/SUM($E$2:$E$2546)</f>
        <v/>
      </c>
      <c r="H1000" s="2" t="n">
        <v>0</v>
      </c>
      <c r="I1000" s="2" t="n">
        <v>0</v>
      </c>
      <c r="J1000" s="2" t="n">
        <v>0</v>
      </c>
      <c r="K1000" s="2" t="n">
        <v>1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3" t="n">
        <v>22.12569815818824</v>
      </c>
      <c r="T1000" s="3" t="n">
        <v>1.076678129168755</v>
      </c>
      <c r="U1000" s="3" t="n">
        <v>0.0012303800264089</v>
      </c>
      <c r="V1000" s="3" t="n">
        <v>0.4639544800922932</v>
      </c>
      <c r="W1000" s="3" t="n">
        <v>0.0231865730663548</v>
      </c>
      <c r="X1000" s="3" t="n">
        <v>0.2987320770628908</v>
      </c>
      <c r="Y1000" s="3" t="n">
        <v>0.0179683357055601</v>
      </c>
      <c r="Z1000" s="3" t="n">
        <v>-1.655073264145213</v>
      </c>
      <c r="AA1000" s="3" t="n">
        <v>-1.298311770860691</v>
      </c>
      <c r="AB1000" s="3" t="n">
        <v>-1.232880087746326</v>
      </c>
      <c r="AC1000" s="3" t="n">
        <v>0.0153886439926901</v>
      </c>
      <c r="AD1000" s="3" t="n">
        <v>0.0273992449630063</v>
      </c>
      <c r="AE1000" s="3" t="n">
        <v>-0.5882074494876736</v>
      </c>
      <c r="AF1000" s="3" t="n">
        <v>0.0114043433374984</v>
      </c>
      <c r="AG1000" s="3" t="n">
        <v>1.353353828849991</v>
      </c>
      <c r="AH1000" s="3" t="n">
        <v>0.4099657481635981</v>
      </c>
      <c r="AI1000" s="3" t="n">
        <v>1.76161314096956</v>
      </c>
    </row>
    <row r="1001">
      <c r="A1001" s="2" t="inlineStr">
        <is>
          <t>GLOB</t>
        </is>
      </c>
      <c r="B1001" s="2" t="inlineStr">
        <is>
          <t>Information Technology</t>
        </is>
      </c>
      <c r="C1001" s="3" t="n">
        <v>-0.0196469392423082</v>
      </c>
      <c r="D1001" s="2" t="n">
        <v>3509758835.695251</v>
      </c>
      <c r="E1001" s="19">
        <f>SQRT(D1001)</f>
        <v/>
      </c>
      <c r="F1001" s="22">
        <f>D1001/SUM($D$2:$D$2546)</f>
        <v/>
      </c>
      <c r="G1001" s="22">
        <f>E1001/SUM($E$2:$E$2546)</f>
        <v/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1</v>
      </c>
      <c r="P1001" s="2" t="n">
        <v>0</v>
      </c>
      <c r="Q1001" s="2" t="n">
        <v>0</v>
      </c>
      <c r="R1001" s="2" t="n">
        <v>0</v>
      </c>
      <c r="S1001" s="3" t="n">
        <v>21.97881316428457</v>
      </c>
      <c r="T1001" s="3" t="n">
        <v>1.608222785843233</v>
      </c>
      <c r="U1001" s="3" t="n">
        <v>-0.0042799690684829</v>
      </c>
      <c r="V1001" s="3" t="n">
        <v>0.6040634411794348</v>
      </c>
      <c r="W1001" s="3" t="n">
        <v>0.0371817069289346</v>
      </c>
      <c r="X1001" s="3" t="n">
        <v>4.570017998899621</v>
      </c>
      <c r="Y1001" s="3" t="n">
        <v>0.0365946947953349</v>
      </c>
      <c r="Z1001" s="3" t="n">
        <v>-0.2877995420324477</v>
      </c>
      <c r="AA1001" s="3" t="n">
        <v>-0.3745027665149645</v>
      </c>
      <c r="AB1001" s="3" t="n">
        <v>-0.9284456676104044</v>
      </c>
      <c r="AC1001" s="3" t="n">
        <v>-0.0027158561161116</v>
      </c>
      <c r="AD1001" s="3" t="inlineStr"/>
      <c r="AE1001" s="3" t="n">
        <v>0.1363095238095237</v>
      </c>
      <c r="AF1001" s="3" t="n">
        <v>0.1935197614320507</v>
      </c>
      <c r="AG1001" s="3" t="n">
        <v>1.116564988978497</v>
      </c>
      <c r="AH1001" s="3" t="n">
        <v>0.1579671793362278</v>
      </c>
      <c r="AI1001" s="3" t="n">
        <v>1.19296812392901</v>
      </c>
    </row>
    <row r="1002">
      <c r="A1002" s="2" t="inlineStr">
        <is>
          <t>GLPI</t>
        </is>
      </c>
      <c r="B1002" s="2" t="inlineStr">
        <is>
          <t>Real Estate</t>
        </is>
      </c>
      <c r="C1002" s="3" t="n">
        <v>-0.0075962796420056</v>
      </c>
      <c r="D1002" s="2" t="n">
        <v>12643376950.69995</v>
      </c>
      <c r="E1002" s="19">
        <f>SQRT(D1002)</f>
        <v/>
      </c>
      <c r="F1002" s="22">
        <f>D1002/SUM($D$2:$D$2546)</f>
        <v/>
      </c>
      <c r="G1002" s="22">
        <f>E1002/SUM($E$2:$E$2546)</f>
        <v/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1</v>
      </c>
      <c r="R1002" s="2" t="n">
        <v>0</v>
      </c>
      <c r="S1002" s="3" t="n">
        <v>23.26039935380442</v>
      </c>
      <c r="T1002" s="3" t="n">
        <v>0.3732003787415286</v>
      </c>
      <c r="U1002" s="3" t="n">
        <v>0.0002148238070871</v>
      </c>
      <c r="V1002" s="3" t="n">
        <v>0.3602580242415248</v>
      </c>
      <c r="W1002" s="3" t="n">
        <v>0.011487872865762</v>
      </c>
      <c r="X1002" s="3" t="n">
        <v>0.1088522206667443</v>
      </c>
      <c r="Y1002" s="3" t="n">
        <v>0.0103018482586355</v>
      </c>
      <c r="Z1002" s="3" t="n">
        <v>-2.022787471782173</v>
      </c>
      <c r="AA1002" s="3" t="n">
        <v>-2.130610087375017</v>
      </c>
      <c r="AB1002" s="3" t="n">
        <v>-2.291496685395908</v>
      </c>
      <c r="AC1002" s="3" t="n">
        <v>0.0479109341089814</v>
      </c>
      <c r="AD1002" s="3" t="n">
        <v>0.0698148922903966</v>
      </c>
      <c r="AE1002" s="3" t="n">
        <v>0.07036688617121351</v>
      </c>
      <c r="AF1002" s="3" t="n">
        <v>0.0781306966178385</v>
      </c>
      <c r="AG1002" s="3" t="n">
        <v>1.545131892126212</v>
      </c>
      <c r="AH1002" s="3" t="n">
        <v>0.5761250258964329</v>
      </c>
      <c r="AI1002" s="3" t="n">
        <v>2.51317071500049</v>
      </c>
    </row>
    <row r="1003">
      <c r="A1003" s="2" t="inlineStr">
        <is>
          <t>GLRE</t>
        </is>
      </c>
      <c r="B1003" s="2" t="inlineStr">
        <is>
          <t>Financials</t>
        </is>
      </c>
      <c r="C1003" s="3" t="n">
        <v>-0.0360883894106009</v>
      </c>
      <c r="D1003" s="2" t="n">
        <v>452155744.5646935</v>
      </c>
      <c r="E1003" s="19">
        <f>SQRT(D1003)</f>
        <v/>
      </c>
      <c r="F1003" s="22">
        <f>D1003/SUM($D$2:$D$2546)</f>
        <v/>
      </c>
      <c r="G1003" s="22">
        <f>E1003/SUM($E$2:$E$2546)</f>
        <v/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1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3" t="n">
        <v>19.92953724606772</v>
      </c>
      <c r="T1003" s="3" t="n">
        <v>0.500766203480152</v>
      </c>
      <c r="U1003" s="3" t="n">
        <v>-0.0001509838239404</v>
      </c>
      <c r="V1003" s="3" t="n">
        <v>1.467012214206413</v>
      </c>
      <c r="W1003" s="3" t="n">
        <v>0.0144381818077467</v>
      </c>
      <c r="X1003" s="3" t="n">
        <v>0.1874006007915783</v>
      </c>
      <c r="Y1003" s="3" t="n">
        <v>0.0133923774952095</v>
      </c>
      <c r="Z1003" s="3" t="n">
        <v>-2.66668013321436</v>
      </c>
      <c r="AA1003" s="3" t="n">
        <v>-2.524521408453562</v>
      </c>
      <c r="AB1003" s="3" t="n">
        <v>-2.752690564783157</v>
      </c>
      <c r="AC1003" s="3" t="n">
        <v>0.0029105015601802</v>
      </c>
      <c r="AD1003" s="3" t="inlineStr"/>
      <c r="AE1003" s="3" t="n">
        <v>0.3195266272189349</v>
      </c>
      <c r="AF1003" s="3" t="n">
        <v>0.0665255403792543</v>
      </c>
      <c r="AG1003" s="3" t="n">
        <v>1.130240521563415</v>
      </c>
      <c r="AH1003" s="3" t="n">
        <v>0.0269142386006734</v>
      </c>
      <c r="AI1003" s="3" t="n">
        <v>1.088779439122714</v>
      </c>
    </row>
    <row r="1004">
      <c r="A1004" s="2" t="inlineStr">
        <is>
          <t>GLUE</t>
        </is>
      </c>
      <c r="B1004" s="2" t="inlineStr">
        <is>
          <t>Health Care</t>
        </is>
      </c>
      <c r="C1004" s="3" t="n">
        <v>-0.020478566154579</v>
      </c>
      <c r="D1004" s="2" t="n">
        <v>338517863.2026458</v>
      </c>
      <c r="E1004" s="19">
        <f>SQRT(D1004)</f>
        <v/>
      </c>
      <c r="F1004" s="22">
        <f>D1004/SUM($D$2:$D$2546)</f>
        <v/>
      </c>
      <c r="G1004" s="22">
        <f>E1004/SUM($E$2:$E$2546)</f>
        <v/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1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3" t="n">
        <v>19.64008742057163</v>
      </c>
      <c r="T1004" s="3" t="n">
        <v>1.081325528771433</v>
      </c>
      <c r="U1004" s="3" t="n">
        <v>-7.721402887649512e-05</v>
      </c>
      <c r="V1004" s="3" t="n">
        <v>0.7919227584144362</v>
      </c>
      <c r="W1004" s="3" t="n">
        <v>0.0513027917123085</v>
      </c>
      <c r="X1004" s="3" t="n">
        <v>1.895063752005309</v>
      </c>
      <c r="Y1004" s="3" t="n">
        <v>0.0408475935411889</v>
      </c>
      <c r="Z1004" s="3" t="n">
        <v>-2.078575749108559</v>
      </c>
      <c r="AA1004" s="3" t="n">
        <v>-2.090673457628235</v>
      </c>
      <c r="AB1004" s="3" t="n">
        <v>-1.192720303392608</v>
      </c>
      <c r="AC1004" s="3" t="n">
        <v>-0.1452803687661219</v>
      </c>
      <c r="AD1004" s="3" t="n">
        <v>-0.1201709109679918</v>
      </c>
      <c r="AE1004" s="3" t="n">
        <v>0.2206394619206785</v>
      </c>
      <c r="AF1004" s="3" t="n">
        <v>1.2</v>
      </c>
      <c r="AG1004" s="3" t="n">
        <v>1.109409292761099</v>
      </c>
      <c r="AH1004" s="3" t="n">
        <v>0.114384319745485</v>
      </c>
      <c r="AI1004" s="3" t="n">
        <v>1.138156520441659</v>
      </c>
    </row>
    <row r="1005">
      <c r="A1005" s="2" t="inlineStr">
        <is>
          <t>GLW</t>
        </is>
      </c>
      <c r="B1005" s="2" t="inlineStr">
        <is>
          <t>Information Technology</t>
        </is>
      </c>
      <c r="C1005" s="3" t="n">
        <v>0.0003041923978397</v>
      </c>
      <c r="D1005" s="2" t="n">
        <v>55943079813.7544</v>
      </c>
      <c r="E1005" s="19">
        <f>SQRT(D1005)</f>
        <v/>
      </c>
      <c r="F1005" s="22">
        <f>D1005/SUM($D$2:$D$2546)</f>
        <v/>
      </c>
      <c r="G1005" s="22">
        <f>E1005/SUM($E$2:$E$2546)</f>
        <v/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1</v>
      </c>
      <c r="P1005" s="2" t="n">
        <v>0</v>
      </c>
      <c r="Q1005" s="2" t="n">
        <v>0</v>
      </c>
      <c r="R1005" s="2" t="n">
        <v>0</v>
      </c>
      <c r="S1005" s="3" t="n">
        <v>24.74760057886711</v>
      </c>
      <c r="T1005" s="3" t="n">
        <v>1.127328124318781</v>
      </c>
      <c r="U1005" s="3" t="n">
        <v>0.0013276295623732</v>
      </c>
      <c r="V1005" s="3" t="n">
        <v>0.1987019670173213</v>
      </c>
      <c r="W1005" s="3" t="n">
        <v>0.0222576581198975</v>
      </c>
      <c r="X1005" s="3" t="n">
        <v>0.2423848609679562</v>
      </c>
      <c r="Y1005" s="3" t="n">
        <v>0.0175144185696261</v>
      </c>
      <c r="Z1005" s="3" t="n">
        <v>-1.92571663977902</v>
      </c>
      <c r="AA1005" s="3" t="n">
        <v>-2.079293652152479</v>
      </c>
      <c r="AB1005" s="3" t="n">
        <v>-2.070089510753144</v>
      </c>
      <c r="AC1005" s="3" t="n">
        <v>0.0335340851137544</v>
      </c>
      <c r="AD1005" s="3" t="n">
        <v>0.0355361200459189</v>
      </c>
      <c r="AE1005" s="3" t="n">
        <v>-0.2898550724637682</v>
      </c>
      <c r="AF1005" s="3" t="n">
        <v>-0.0332956629675602</v>
      </c>
      <c r="AG1005" s="3" t="n">
        <v>1.120014844058501</v>
      </c>
      <c r="AH1005" s="3" t="n">
        <v>0.2956688119672986</v>
      </c>
      <c r="AI1005" s="3" t="n">
        <v>1.603994242533285</v>
      </c>
    </row>
    <row r="1006">
      <c r="A1006" s="2" t="inlineStr">
        <is>
          <t>GM</t>
        </is>
      </c>
      <c r="B1006" s="2" t="inlineStr">
        <is>
          <t>Consumer Discretionary</t>
        </is>
      </c>
      <c r="C1006" s="3" t="n">
        <v>0.0150002550827425</v>
      </c>
      <c r="D1006" s="2" t="n">
        <v>50013094598.00752</v>
      </c>
      <c r="E1006" s="19">
        <f>SQRT(D1006)</f>
        <v/>
      </c>
      <c r="F1006" s="22">
        <f>D1006/SUM($D$2:$D$2546)</f>
        <v/>
      </c>
      <c r="G1006" s="22">
        <f>E1006/SUM($E$2:$E$2546)</f>
        <v/>
      </c>
      <c r="H1006" s="2" t="n">
        <v>0</v>
      </c>
      <c r="I1006" s="2" t="n">
        <v>1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3" t="n">
        <v>24.63555070004699</v>
      </c>
      <c r="T1006" s="3" t="n">
        <v>0.9057793623311172</v>
      </c>
      <c r="U1006" s="3" t="n">
        <v>0.0008018382791299</v>
      </c>
      <c r="V1006" s="3" t="n">
        <v>1.326912492286447</v>
      </c>
      <c r="W1006" s="3" t="n">
        <v>0.0235533884032434</v>
      </c>
      <c r="X1006" s="3" t="n">
        <v>0.2165912727857792</v>
      </c>
      <c r="Y1006" s="3" t="n">
        <v>0.0204580275326283</v>
      </c>
      <c r="Z1006" s="3" t="n">
        <v>-1.467715559718778</v>
      </c>
      <c r="AA1006" s="3" t="n">
        <v>-1.521644924287566</v>
      </c>
      <c r="AB1006" s="3" t="n">
        <v>-1.272293695268723</v>
      </c>
      <c r="AC1006" s="3" t="n">
        <v>0.1515603075739684</v>
      </c>
      <c r="AD1006" s="3" t="n">
        <v>0.3947766111794766</v>
      </c>
      <c r="AE1006" s="3" t="n">
        <v>0.0210315473209814</v>
      </c>
      <c r="AF1006" s="3" t="n">
        <v>0.0892612481323362</v>
      </c>
      <c r="AG1006" s="3" t="n">
        <v>2.947829879014945</v>
      </c>
      <c r="AH1006" s="3" t="n">
        <v>0.4690342244215298</v>
      </c>
      <c r="AI1006" s="3" t="n">
        <v>2.467941473411389</v>
      </c>
    </row>
    <row r="1007">
      <c r="A1007" s="2" t="inlineStr">
        <is>
          <t>GME</t>
        </is>
      </c>
      <c r="B1007" s="2" t="inlineStr">
        <is>
          <t>Consumer Discretionary</t>
        </is>
      </c>
      <c r="C1007" s="3" t="n">
        <v>-0.0056633158792885</v>
      </c>
      <c r="D1007" s="2" t="n">
        <v>10313178434.68246</v>
      </c>
      <c r="E1007" s="19">
        <f>SQRT(D1007)</f>
        <v/>
      </c>
      <c r="F1007" s="22">
        <f>D1007/SUM($D$2:$D$2546)</f>
        <v/>
      </c>
      <c r="G1007" s="22">
        <f>E1007/SUM($E$2:$E$2546)</f>
        <v/>
      </c>
      <c r="H1007" s="2" t="n">
        <v>0</v>
      </c>
      <c r="I1007" s="2" t="n">
        <v>1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3" t="n">
        <v>23.05668837404887</v>
      </c>
      <c r="T1007" s="3" t="n">
        <v>0.6895092911001506</v>
      </c>
      <c r="U1007" s="3" t="n">
        <v>0.000147945605617</v>
      </c>
      <c r="V1007" s="3" t="n">
        <v>0.5019209192184774</v>
      </c>
      <c r="W1007" s="3" t="n">
        <v>0.0408978123093166</v>
      </c>
      <c r="X1007" s="3" t="n">
        <v>0.5237174984819097</v>
      </c>
      <c r="Y1007" s="3" t="n">
        <v>0.0382852088792883</v>
      </c>
      <c r="Z1007" s="3" t="n">
        <v>-1.030583522103958</v>
      </c>
      <c r="AA1007" s="3" t="n">
        <v>-0.3923770355877553</v>
      </c>
      <c r="AB1007" s="3" t="n">
        <v>-0.6735217935693748</v>
      </c>
      <c r="AC1007" s="3" t="n">
        <v>0.0653920616492043</v>
      </c>
      <c r="AD1007" s="3" t="n">
        <v>0.0672149720273256</v>
      </c>
      <c r="AE1007" s="3" t="n">
        <v>0.8880222841225626</v>
      </c>
      <c r="AF1007" s="3" t="n">
        <v>-0.1372559273927079</v>
      </c>
      <c r="AG1007" s="3" t="n">
        <v>1.403454669804529</v>
      </c>
      <c r="AH1007" s="3" t="n">
        <v>0.4272176074112038</v>
      </c>
      <c r="AI1007" s="3" t="n">
        <v>1.803821188470752</v>
      </c>
    </row>
    <row r="1008">
      <c r="A1008" s="2" t="inlineStr">
        <is>
          <t>GMED</t>
        </is>
      </c>
      <c r="B1008" s="2" t="inlineStr">
        <is>
          <t>Health Care</t>
        </is>
      </c>
      <c r="C1008" s="3" t="n">
        <v>-0.0451179920677273</v>
      </c>
      <c r="D1008" s="2" t="n">
        <v>6995375544.508049</v>
      </c>
      <c r="E1008" s="19">
        <f>SQRT(D1008)</f>
        <v/>
      </c>
      <c r="F1008" s="22">
        <f>D1008/SUM($D$2:$D$2546)</f>
        <v/>
      </c>
      <c r="G1008" s="22">
        <f>E1008/SUM($E$2:$E$2546)</f>
        <v/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1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3" t="n">
        <v>22.66851513118642</v>
      </c>
      <c r="T1008" s="3" t="n">
        <v>1.073142597263692</v>
      </c>
      <c r="U1008" s="3" t="n">
        <v>-0.0011442290487257</v>
      </c>
      <c r="V1008" s="3" t="n">
        <v>0.6140746801467246</v>
      </c>
      <c r="W1008" s="3" t="n">
        <v>0.0291158801504205</v>
      </c>
      <c r="X1008" s="3" t="n">
        <v>0.50632502323671</v>
      </c>
      <c r="Y1008" s="3" t="n">
        <v>0.0336712416701357</v>
      </c>
      <c r="Z1008" s="3" t="n">
        <v>-1.144498910712949</v>
      </c>
      <c r="AA1008" s="3" t="n">
        <v>-1.244826335774718</v>
      </c>
      <c r="AB1008" s="3" t="n">
        <v>-1.47160091600356</v>
      </c>
      <c r="AC1008" s="3" t="n">
        <v>0.1159886263199984</v>
      </c>
      <c r="AD1008" s="3" t="n">
        <v>0.133250887542672</v>
      </c>
      <c r="AE1008" s="3" t="n">
        <v>-0.2268199233716474</v>
      </c>
      <c r="AF1008" s="3" t="n">
        <v>0.3446752359948695</v>
      </c>
      <c r="AG1008" s="3" t="n">
        <v>1.015428049475447</v>
      </c>
      <c r="AH1008" s="3" t="n">
        <v>0.0244107694903276</v>
      </c>
      <c r="AI1008" s="3" t="n">
        <v>1.025124060597581</v>
      </c>
    </row>
    <row r="1009">
      <c r="A1009" s="2" t="inlineStr">
        <is>
          <t>GMRE</t>
        </is>
      </c>
      <c r="B1009" s="2" t="inlineStr">
        <is>
          <t>Real Estate</t>
        </is>
      </c>
      <c r="C1009" s="3" t="n">
        <v>-0.0059083987576979</v>
      </c>
      <c r="D1009" s="2" t="n">
        <v>435502538.174942</v>
      </c>
      <c r="E1009" s="19">
        <f>SQRT(D1009)</f>
        <v/>
      </c>
      <c r="F1009" s="22">
        <f>D1009/SUM($D$2:$D$2546)</f>
        <v/>
      </c>
      <c r="G1009" s="22">
        <f>E1009/SUM($E$2:$E$2546)</f>
        <v/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1</v>
      </c>
      <c r="R1009" s="2" t="n">
        <v>0</v>
      </c>
      <c r="S1009" s="3" t="n">
        <v>19.89201118242571</v>
      </c>
      <c r="T1009" s="3" t="n">
        <v>0.6779863251879238</v>
      </c>
      <c r="U1009" s="3" t="n">
        <v>-0.0005370131152971</v>
      </c>
      <c r="V1009" s="3" t="n">
        <v>1.155451359959383</v>
      </c>
      <c r="W1009" s="3" t="n">
        <v>0.0206535648041459</v>
      </c>
      <c r="X1009" s="3" t="n">
        <v>0.3491713228847004</v>
      </c>
      <c r="Y1009" s="3" t="n">
        <v>0.0198216435764214</v>
      </c>
      <c r="Z1009" s="3" t="n">
        <v>-1.619509676521814</v>
      </c>
      <c r="AA1009" s="3" t="n">
        <v>-1.476929155405755</v>
      </c>
      <c r="AB1009" s="3" t="n">
        <v>-1.777316147034583</v>
      </c>
      <c r="AC1009" s="3" t="n">
        <v>0.00601603841617</v>
      </c>
      <c r="AD1009" s="3" t="n">
        <v>0.1464606848614459</v>
      </c>
      <c r="AE1009" s="3" t="n">
        <v>-0.3238095238095239</v>
      </c>
      <c r="AF1009" s="3" t="n">
        <v>0.0537914580652433</v>
      </c>
      <c r="AG1009" s="3" t="n">
        <v>2.809275333507888</v>
      </c>
      <c r="AH1009" s="3" t="n">
        <v>0.5649384444689463</v>
      </c>
      <c r="AI1009" s="3" t="n">
        <v>2.565860231080163</v>
      </c>
    </row>
    <row r="1010">
      <c r="A1010" s="2" t="inlineStr">
        <is>
          <t>GNE</t>
        </is>
      </c>
      <c r="B1010" s="2" t="inlineStr">
        <is>
          <t>Utilities</t>
        </is>
      </c>
      <c r="C1010" s="3" t="n">
        <v>-0.0162910964818423</v>
      </c>
      <c r="D1010" s="2" t="n">
        <v>398947793.5842361</v>
      </c>
      <c r="E1010" s="19">
        <f>SQRT(D1010)</f>
        <v/>
      </c>
      <c r="F1010" s="22">
        <f>D1010/SUM($D$2:$D$2546)</f>
        <v/>
      </c>
      <c r="G1010" s="22">
        <f>E1010/SUM($E$2:$E$2546)</f>
        <v/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1</v>
      </c>
      <c r="S1010" s="3" t="n">
        <v>19.80434112314615</v>
      </c>
      <c r="T1010" s="3" t="n">
        <v>0.3873096586885865</v>
      </c>
      <c r="U1010" s="3" t="n">
        <v>0.001516338895324</v>
      </c>
      <c r="V1010" s="3" t="n">
        <v>0.493896703199578</v>
      </c>
      <c r="W1010" s="3" t="n">
        <v>0.0334425641639235</v>
      </c>
      <c r="X1010" s="3" t="n">
        <v>0.6674082724817088</v>
      </c>
      <c r="Y1010" s="3" t="n">
        <v>0.0388673188062516</v>
      </c>
      <c r="Z1010" s="3" t="n">
        <v>-1.814217397798846</v>
      </c>
      <c r="AA1010" s="3" t="n">
        <v>-1.63485637872143</v>
      </c>
      <c r="AB1010" s="3" t="n">
        <v>-2.406682328443749</v>
      </c>
      <c r="AC1010" s="3" t="n">
        <v>0.0282944289491767</v>
      </c>
      <c r="AD1010" s="3" t="n">
        <v>0.0306506269658516</v>
      </c>
      <c r="AE1010" s="3" t="n">
        <v>-0.3198594024604569</v>
      </c>
      <c r="AF1010" s="3" t="n">
        <v>0.1122698326140637</v>
      </c>
      <c r="AG1010" s="3" t="n">
        <v>1.017160140023571</v>
      </c>
      <c r="AH1010" s="3" t="n">
        <v>0.0238376160295699</v>
      </c>
      <c r="AI1010" s="3" t="n">
        <v>1.034744390704378</v>
      </c>
    </row>
    <row r="1011">
      <c r="A1011" s="2" t="inlineStr">
        <is>
          <t>GNK</t>
        </is>
      </c>
      <c r="B1011" s="2" t="inlineStr">
        <is>
          <t>Industrials</t>
        </is>
      </c>
      <c r="C1011" s="3" t="n">
        <v>-0.0108564750780314</v>
      </c>
      <c r="D1011" s="2" t="n">
        <v>708136849.5191574</v>
      </c>
      <c r="E1011" s="19">
        <f>SQRT(D1011)</f>
        <v/>
      </c>
      <c r="F1011" s="22">
        <f>D1011/SUM($D$2:$D$2546)</f>
        <v/>
      </c>
      <c r="G1011" s="22">
        <f>E1011/SUM($E$2:$E$2546)</f>
        <v/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1</v>
      </c>
      <c r="O1011" s="2" t="n">
        <v>0</v>
      </c>
      <c r="P1011" s="2" t="n">
        <v>0</v>
      </c>
      <c r="Q1011" s="2" t="n">
        <v>0</v>
      </c>
      <c r="R1011" s="2" t="n">
        <v>0</v>
      </c>
      <c r="S1011" s="3" t="n">
        <v>20.37814792326113</v>
      </c>
      <c r="T1011" s="3" t="n">
        <v>0.9445396980426088</v>
      </c>
      <c r="U1011" s="3" t="n">
        <v>-0.0001882706858735</v>
      </c>
      <c r="V1011" s="3" t="n">
        <v>1.259084314854426</v>
      </c>
      <c r="W1011" s="3" t="n">
        <v>0.0225055988406397</v>
      </c>
      <c r="X1011" s="3" t="n">
        <v>0.2267327241288913</v>
      </c>
      <c r="Y1011" s="3" t="n">
        <v>0.0183794570664952</v>
      </c>
      <c r="Z1011" s="3" t="n">
        <v>-1.056179060589397</v>
      </c>
      <c r="AA1011" s="3" t="n">
        <v>-1.045032923940619</v>
      </c>
      <c r="AB1011" s="3" t="n">
        <v>-1.241583987289673</v>
      </c>
      <c r="AC1011" s="3" t="n">
        <v>-0.0384163033154851</v>
      </c>
      <c r="AD1011" s="3" t="n">
        <v>0.0659025159214475</v>
      </c>
      <c r="AE1011" s="3" t="n">
        <v>-0.46232741617357</v>
      </c>
      <c r="AF1011" s="3" t="n">
        <v>-0.1111527607958944</v>
      </c>
      <c r="AG1011" s="3" t="n">
        <v>1.131285358279445</v>
      </c>
      <c r="AH1011" s="3" t="n">
        <v>0.09513482335976919</v>
      </c>
      <c r="AI1011" s="3" t="n">
        <v>1.104270505740216</v>
      </c>
    </row>
    <row r="1012">
      <c r="A1012" s="2" t="inlineStr">
        <is>
          <t>GNL</t>
        </is>
      </c>
      <c r="B1012" s="2" t="inlineStr">
        <is>
          <t>Real Estate</t>
        </is>
      </c>
      <c r="C1012" s="3" t="n">
        <v>-0.0144453904853546</v>
      </c>
      <c r="D1012" s="2" t="n">
        <v>1605824404.327383</v>
      </c>
      <c r="E1012" s="19">
        <f>SQRT(D1012)</f>
        <v/>
      </c>
      <c r="F1012" s="22">
        <f>D1012/SUM($D$2:$D$2546)</f>
        <v/>
      </c>
      <c r="G1012" s="22">
        <f>E1012/SUM($E$2:$E$2546)</f>
        <v/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1</v>
      </c>
      <c r="R1012" s="2" t="n">
        <v>0</v>
      </c>
      <c r="S1012" s="3" t="n">
        <v>21.19690310921264</v>
      </c>
      <c r="T1012" s="3" t="n">
        <v>0.5652343390338442</v>
      </c>
      <c r="U1012" s="3" t="n">
        <v>0.0002180243188101</v>
      </c>
      <c r="V1012" s="3" t="n">
        <v>1.141083044361573</v>
      </c>
      <c r="W1012" s="3" t="n">
        <v>0.0196305658504633</v>
      </c>
      <c r="X1012" s="3" t="n">
        <v>0.1649577063728543</v>
      </c>
      <c r="Y1012" s="3" t="n">
        <v>0.0181511937771356</v>
      </c>
      <c r="Z1012" s="3" t="n">
        <v>-1.689030794467624</v>
      </c>
      <c r="AA1012" s="3" t="n">
        <v>-1.718650491550608</v>
      </c>
      <c r="AB1012" s="3" t="n">
        <v>-1.860664287169363</v>
      </c>
      <c r="AC1012" s="3" t="n">
        <v>-0.0601385803701558</v>
      </c>
      <c r="AD1012" s="3" t="n">
        <v>0.053537609571957</v>
      </c>
      <c r="AE1012" s="3" t="n">
        <v>-0.4782608695652174</v>
      </c>
      <c r="AF1012" s="3" t="n">
        <v>0.2636268428569036</v>
      </c>
      <c r="AG1012" s="3" t="n">
        <v>2.38858395350766</v>
      </c>
      <c r="AH1012" s="3" t="n">
        <v>0.6083093476399603</v>
      </c>
      <c r="AI1012" s="3" t="n">
        <v>2.216899997216733</v>
      </c>
    </row>
    <row r="1013">
      <c r="A1013" s="2" t="inlineStr">
        <is>
          <t>GNRC</t>
        </is>
      </c>
      <c r="B1013" s="2" t="inlineStr">
        <is>
          <t>Industrials</t>
        </is>
      </c>
      <c r="C1013" s="3" t="n">
        <v>-0.0193127540150002</v>
      </c>
      <c r="D1013" s="2" t="n">
        <v>11904063146.27911</v>
      </c>
      <c r="E1013" s="19">
        <f>SQRT(D1013)</f>
        <v/>
      </c>
      <c r="F1013" s="22">
        <f>D1013/SUM($D$2:$D$2546)</f>
        <v/>
      </c>
      <c r="G1013" s="22">
        <f>E1013/SUM($E$2:$E$2546)</f>
        <v/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1</v>
      </c>
      <c r="O1013" s="2" t="n">
        <v>0</v>
      </c>
      <c r="P1013" s="2" t="n">
        <v>0</v>
      </c>
      <c r="Q1013" s="2" t="n">
        <v>0</v>
      </c>
      <c r="R1013" s="2" t="n">
        <v>0</v>
      </c>
      <c r="S1013" s="3" t="n">
        <v>23.20014561965002</v>
      </c>
      <c r="T1013" s="3" t="n">
        <v>1.252812371974181</v>
      </c>
      <c r="U1013" s="3" t="n">
        <v>0.000376502081139</v>
      </c>
      <c r="V1013" s="3" t="n">
        <v>0.2159366065529882</v>
      </c>
      <c r="W1013" s="3" t="n">
        <v>0.0327522591688654</v>
      </c>
      <c r="X1013" s="3" t="n">
        <v>0.3964059340053172</v>
      </c>
      <c r="Y1013" s="3" t="n">
        <v>0.0291750446638601</v>
      </c>
      <c r="Z1013" s="3" t="n">
        <v>-0.7882727617023469</v>
      </c>
      <c r="AA1013" s="3" t="n">
        <v>-1.02123465360533</v>
      </c>
      <c r="AB1013" s="3" t="n">
        <v>-1.155063948097052</v>
      </c>
      <c r="AC1013" s="3" t="n">
        <v>0.0248708358114297</v>
      </c>
      <c r="AD1013" s="3" t="n">
        <v>0.033500158315663</v>
      </c>
      <c r="AE1013" s="3" t="n">
        <v>-0.1995619798510732</v>
      </c>
      <c r="AF1013" s="3" t="n">
        <v>0.0272888377924459</v>
      </c>
      <c r="AG1013" s="3" t="n">
        <v>1.101806667614898</v>
      </c>
      <c r="AH1013" s="3" t="n">
        <v>0.2945003907177125</v>
      </c>
      <c r="AI1013" s="3" t="n">
        <v>1.471465534445714</v>
      </c>
    </row>
    <row r="1014">
      <c r="A1014" s="2" t="inlineStr">
        <is>
          <t>GNTX</t>
        </is>
      </c>
      <c r="B1014" s="2" t="inlineStr">
        <is>
          <t>Consumer Discretionary</t>
        </is>
      </c>
      <c r="C1014" s="3" t="n">
        <v>-0.0054024945368573</v>
      </c>
      <c r="D1014" s="2" t="n">
        <v>6038159632.989086</v>
      </c>
      <c r="E1014" s="19">
        <f>SQRT(D1014)</f>
        <v/>
      </c>
      <c r="F1014" s="22">
        <f>D1014/SUM($D$2:$D$2546)</f>
        <v/>
      </c>
      <c r="G1014" s="22">
        <f>E1014/SUM($E$2:$E$2546)</f>
        <v/>
      </c>
      <c r="H1014" s="2" t="n">
        <v>0</v>
      </c>
      <c r="I1014" s="2" t="n">
        <v>1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3" t="n">
        <v>22.52136510593873</v>
      </c>
      <c r="T1014" s="3" t="n">
        <v>0.6905297000282171</v>
      </c>
      <c r="U1014" s="3" t="n">
        <v>-0.0011175075652378</v>
      </c>
      <c r="V1014" s="3" t="n">
        <v>0.4024468241488096</v>
      </c>
      <c r="W1014" s="3" t="n">
        <v>0.0247243954256107</v>
      </c>
      <c r="X1014" s="3" t="n">
        <v>0.3314974049092447</v>
      </c>
      <c r="Y1014" s="3" t="n">
        <v>0.0232440744322216</v>
      </c>
      <c r="Z1014" s="3" t="n">
        <v>-1.303138987415182</v>
      </c>
      <c r="AA1014" s="3" t="n">
        <v>-1.459463650962712</v>
      </c>
      <c r="AB1014" s="3" t="n">
        <v>-1.650765710665963</v>
      </c>
      <c r="AC1014" s="3" t="n">
        <v>0.0636217588387654</v>
      </c>
      <c r="AD1014" s="3" t="n">
        <v>0.0817540214245098</v>
      </c>
      <c r="AE1014" s="3" t="n">
        <v>0.0777777777777777</v>
      </c>
      <c r="AF1014" s="3" t="n">
        <v>0.1029542977844717</v>
      </c>
      <c r="AG1014" s="3" t="inlineStr"/>
      <c r="AH1014" s="3" t="n">
        <v>0.0013975665547608</v>
      </c>
      <c r="AI1014" s="3" t="inlineStr"/>
    </row>
    <row r="1015">
      <c r="A1015" s="2" t="inlineStr">
        <is>
          <t>GNW</t>
        </is>
      </c>
      <c r="B1015" s="2" t="inlineStr">
        <is>
          <t>Financials</t>
        </is>
      </c>
      <c r="C1015" s="3" t="n">
        <v>-0.0035025993509628</v>
      </c>
      <c r="D1015" s="2" t="n">
        <v>3426685234.389681</v>
      </c>
      <c r="E1015" s="19">
        <f>SQRT(D1015)</f>
        <v/>
      </c>
      <c r="F1015" s="22">
        <f>D1015/SUM($D$2:$D$2546)</f>
        <v/>
      </c>
      <c r="G1015" s="22">
        <f>E1015/SUM($E$2:$E$2546)</f>
        <v/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1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3" t="n">
        <v>21.95485922688685</v>
      </c>
      <c r="T1015" s="3" t="n">
        <v>1.019356956618783</v>
      </c>
      <c r="U1015" s="3" t="n">
        <v>0.000406347618445</v>
      </c>
      <c r="V1015" s="3" t="n">
        <v>2.564577543278559</v>
      </c>
      <c r="W1015" s="3" t="n">
        <v>0.0249430452226173</v>
      </c>
      <c r="X1015" s="3" t="n">
        <v>0.1167036934045945</v>
      </c>
      <c r="Y1015" s="3" t="n">
        <v>0.0229322738763261</v>
      </c>
      <c r="Z1015" s="3" t="n">
        <v>-1.043883415718438</v>
      </c>
      <c r="AA1015" s="3" t="n">
        <v>-0.9568793478756744</v>
      </c>
      <c r="AB1015" s="3" t="n">
        <v>-1.348470831421161</v>
      </c>
      <c r="AC1015" s="3" t="n">
        <v>0.0595327513460202</v>
      </c>
      <c r="AD1015" s="3" t="inlineStr"/>
      <c r="AE1015" s="3" t="n">
        <v>-0.45</v>
      </c>
      <c r="AF1015" s="3" t="n">
        <v>-0.0188823748686841</v>
      </c>
      <c r="AG1015" s="3" t="n">
        <v>1.443577362970347</v>
      </c>
      <c r="AH1015" s="3" t="n">
        <v>0.0174040487313364</v>
      </c>
      <c r="AI1015" s="3" t="n">
        <v>1.172963131543013</v>
      </c>
    </row>
    <row r="1016">
      <c r="A1016" s="2" t="inlineStr">
        <is>
          <t>GO</t>
        </is>
      </c>
      <c r="B1016" s="2" t="inlineStr">
        <is>
          <t>Consumer Staples</t>
        </is>
      </c>
      <c r="C1016" s="3" t="n">
        <v>-0.0219909701871949</v>
      </c>
      <c r="D1016" s="2" t="n">
        <v>1804743599.801788</v>
      </c>
      <c r="E1016" s="19">
        <f>SQRT(D1016)</f>
        <v/>
      </c>
      <c r="F1016" s="22">
        <f>D1016/SUM($D$2:$D$2546)</f>
        <v/>
      </c>
      <c r="G1016" s="22">
        <f>E1016/SUM($E$2:$E$2546)</f>
        <v/>
      </c>
      <c r="H1016" s="2" t="n">
        <v>0</v>
      </c>
      <c r="I1016" s="2" t="n">
        <v>0</v>
      </c>
      <c r="J1016" s="2" t="n">
        <v>1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3" t="n">
        <v>21.31368436866989</v>
      </c>
      <c r="T1016" s="3" t="n">
        <v>0.2053051826983236</v>
      </c>
      <c r="U1016" s="3" t="n">
        <v>-0.0016196719258052</v>
      </c>
      <c r="V1016" s="3" t="n">
        <v>0.6576236093206529</v>
      </c>
      <c r="W1016" s="3" t="n">
        <v>0.0603707871187337</v>
      </c>
      <c r="X1016" s="3" t="n">
        <v>0.3963652221260125</v>
      </c>
      <c r="Y1016" s="3" t="n">
        <v>0.0536879476660299</v>
      </c>
      <c r="Z1016" s="3" t="n">
        <v>-0.1649668248697222</v>
      </c>
      <c r="AA1016" s="3" t="n">
        <v>-0.2390433365908748</v>
      </c>
      <c r="AB1016" s="3" t="n">
        <v>-0.527067552021632</v>
      </c>
      <c r="AC1016" s="3" t="n">
        <v>0.010995467723049</v>
      </c>
      <c r="AD1016" s="3" t="n">
        <v>0.0804435599693745</v>
      </c>
      <c r="AE1016" s="3" t="n">
        <v>-0.0984126984126984</v>
      </c>
      <c r="AF1016" s="3" t="n">
        <v>0.1137999139521811</v>
      </c>
      <c r="AG1016" s="3" t="n">
        <v>1.252224194090504</v>
      </c>
      <c r="AH1016" s="3" t="n">
        <v>0.5303565881766543</v>
      </c>
      <c r="AI1016" s="3" t="n">
        <v>1.383538836677502</v>
      </c>
    </row>
    <row r="1017">
      <c r="A1017" s="2" t="inlineStr">
        <is>
          <t>GOGO</t>
        </is>
      </c>
      <c r="B1017" s="2" t="inlineStr">
        <is>
          <t>Communication</t>
        </is>
      </c>
      <c r="C1017" s="3" t="n">
        <v>-0.0429041707971472</v>
      </c>
      <c r="D1017" s="2" t="n">
        <v>1689241780.721586</v>
      </c>
      <c r="E1017" s="19">
        <f>SQRT(D1017)</f>
        <v/>
      </c>
      <c r="F1017" s="22">
        <f>D1017/SUM($D$2:$D$2546)</f>
        <v/>
      </c>
      <c r="G1017" s="22">
        <f>E1017/SUM($E$2:$E$2546)</f>
        <v/>
      </c>
      <c r="H1017" s="2" t="n">
        <v>1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3" t="n">
        <v>21.24754561474706</v>
      </c>
      <c r="T1017" s="3" t="n">
        <v>1.6247847414895</v>
      </c>
      <c r="U1017" s="3" t="n">
        <v>0.0034287299036005</v>
      </c>
      <c r="V1017" s="3" t="n">
        <v>0.0608497854913887</v>
      </c>
      <c r="W1017" s="3" t="n">
        <v>0.0582729288684354</v>
      </c>
      <c r="X1017" s="3" t="n">
        <v>0.7421640584435176</v>
      </c>
      <c r="Y1017" s="3" t="n">
        <v>0.0595792369389279</v>
      </c>
      <c r="Z1017" s="3" t="n">
        <v>-1.324288600310667</v>
      </c>
      <c r="AA1017" s="3" t="n">
        <v>-1.247664897678924</v>
      </c>
      <c r="AB1017" s="3" t="n">
        <v>-1.425277595547229</v>
      </c>
      <c r="AC1017" s="3" t="n">
        <v>0.0303260318236488</v>
      </c>
      <c r="AD1017" s="3" t="n">
        <v>0.0661219733461052</v>
      </c>
      <c r="AE1017" s="3" t="n">
        <v>-0.427906976744186</v>
      </c>
      <c r="AF1017" s="3" t="n">
        <v>0.08103034696969599</v>
      </c>
      <c r="AG1017" s="3" t="n">
        <v>1.492832352065303</v>
      </c>
      <c r="AH1017" s="3" t="n">
        <v>0.7207692977663761</v>
      </c>
      <c r="AI1017" s="3" t="n">
        <v>9.09916334273762</v>
      </c>
    </row>
    <row r="1018">
      <c r="A1018" s="2" t="inlineStr">
        <is>
          <t>GOLD</t>
        </is>
      </c>
      <c r="B1018" s="2" t="inlineStr">
        <is>
          <t>Consumer Discretionary</t>
        </is>
      </c>
      <c r="C1018" s="3" t="n">
        <v>-0.0170652546757838</v>
      </c>
      <c r="D1018" s="2" t="n">
        <v>583970294.9117432</v>
      </c>
      <c r="E1018" s="19">
        <f>SQRT(D1018)</f>
        <v/>
      </c>
      <c r="F1018" s="22">
        <f>D1018/SUM($D$2:$D$2546)</f>
        <v/>
      </c>
      <c r="G1018" s="22">
        <f>E1018/SUM($E$2:$E$2546)</f>
        <v/>
      </c>
      <c r="H1018" s="2" t="n">
        <v>0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3" t="n">
        <v>20.18536067462169</v>
      </c>
      <c r="T1018" s="3" t="n">
        <v>0.8291976835213107</v>
      </c>
      <c r="U1018" s="3" t="n">
        <v>-0.0012663848874873</v>
      </c>
      <c r="V1018" s="3" t="n">
        <v>1.112241505534391</v>
      </c>
      <c r="W1018" s="3" t="n">
        <v>0.0277699876094087</v>
      </c>
      <c r="X1018" s="3" t="n">
        <v>0.990424303301944</v>
      </c>
      <c r="Y1018" s="3" t="n">
        <v>0.0269878324419138</v>
      </c>
      <c r="Z1018" s="3" t="n">
        <v>-2.017345734017617</v>
      </c>
      <c r="AA1018" s="3" t="n">
        <v>-1.68800976192896</v>
      </c>
      <c r="AB1018" s="3" t="n">
        <v>-1.430452819843731</v>
      </c>
      <c r="AC1018" s="3" t="n">
        <v>0.0707159257239979</v>
      </c>
      <c r="AD1018" s="3" t="n">
        <v>0.1294586396923247</v>
      </c>
      <c r="AE1018" s="3" t="n">
        <v>-0.4735860783095089</v>
      </c>
      <c r="AF1018" s="3" t="n">
        <v>0.0930718894723848</v>
      </c>
      <c r="AG1018" s="3" t="n">
        <v>1.596518355531503</v>
      </c>
      <c r="AH1018" s="3" t="n">
        <v>0.3778388945537008</v>
      </c>
      <c r="AI1018" s="3" t="n">
        <v>1.536320891248252</v>
      </c>
    </row>
    <row r="1019">
      <c r="A1019" s="2" t="inlineStr">
        <is>
          <t>GOLF</t>
        </is>
      </c>
      <c r="B1019" s="2" t="inlineStr">
        <is>
          <t>Consumer Discretionary</t>
        </is>
      </c>
      <c r="C1019" s="3" t="n">
        <v>-0.0103054424645893</v>
      </c>
      <c r="D1019" s="2" t="n">
        <v>4664161051.45285</v>
      </c>
      <c r="E1019" s="19">
        <f>SQRT(D1019)</f>
        <v/>
      </c>
      <c r="F1019" s="22">
        <f>D1019/SUM($D$2:$D$2546)</f>
        <v/>
      </c>
      <c r="G1019" s="22">
        <f>E1019/SUM($E$2:$E$2546)</f>
        <v/>
      </c>
      <c r="H1019" s="2" t="n">
        <v>0</v>
      </c>
      <c r="I1019" s="2" t="n">
        <v>1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3" t="n">
        <v>22.26317381615591</v>
      </c>
      <c r="T1019" s="3" t="n">
        <v>1.004372369298063</v>
      </c>
      <c r="U1019" s="3" t="n">
        <v>0.0008954853115673</v>
      </c>
      <c r="V1019" s="3" t="n">
        <v>0.1733471445519988</v>
      </c>
      <c r="W1019" s="3" t="n">
        <v>0.0222497512916905</v>
      </c>
      <c r="X1019" s="3" t="n">
        <v>0.2000711391773327</v>
      </c>
      <c r="Y1019" s="3" t="n">
        <v>0.0156512067730556</v>
      </c>
      <c r="Z1019" s="3" t="n">
        <v>-1.852935995220149</v>
      </c>
      <c r="AA1019" s="3" t="n">
        <v>-1.960949528107196</v>
      </c>
      <c r="AB1019" s="3" t="n">
        <v>-1.92972927285697</v>
      </c>
      <c r="AC1019" s="3" t="n">
        <v>0.0648030796247592</v>
      </c>
      <c r="AD1019" s="3" t="n">
        <v>0.0678124096725773</v>
      </c>
      <c r="AE1019" s="3" t="n">
        <v>0.1087749782797568</v>
      </c>
      <c r="AF1019" s="3" t="n">
        <v>0.0449001831193196</v>
      </c>
      <c r="AG1019" s="3" t="n">
        <v>1.195319370397004</v>
      </c>
      <c r="AH1019" s="3" t="n">
        <v>0.3892725366937569</v>
      </c>
      <c r="AI1019" s="3" t="n">
        <v>2.126752741741381</v>
      </c>
    </row>
    <row r="1020">
      <c r="A1020" s="2" t="inlineStr">
        <is>
          <t>GOOD</t>
        </is>
      </c>
      <c r="B1020" s="2" t="inlineStr">
        <is>
          <t>Real Estate</t>
        </is>
      </c>
      <c r="C1020" s="3" t="n">
        <v>-0.021912443487583</v>
      </c>
      <c r="D1020" s="2" t="n">
        <v>615309542.4867439</v>
      </c>
      <c r="E1020" s="19">
        <f>SQRT(D1020)</f>
        <v/>
      </c>
      <c r="F1020" s="22">
        <f>D1020/SUM($D$2:$D$2546)</f>
        <v/>
      </c>
      <c r="G1020" s="22">
        <f>E1020/SUM($E$2:$E$2546)</f>
        <v/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1</v>
      </c>
      <c r="R1020" s="2" t="n">
        <v>0</v>
      </c>
      <c r="S1020" s="3" t="n">
        <v>20.23763602026386</v>
      </c>
      <c r="T1020" s="3" t="n">
        <v>0.5468941006249802</v>
      </c>
      <c r="U1020" s="3" t="n">
        <v>-9.006971453794817e-05</v>
      </c>
      <c r="V1020" s="3" t="n">
        <v>0.2879705055180699</v>
      </c>
      <c r="W1020" s="3" t="n">
        <v>0.0129323114024339</v>
      </c>
      <c r="X1020" s="3" t="n">
        <v>0.2268823440124711</v>
      </c>
      <c r="Y1020" s="3" t="n">
        <v>0.0109683211009415</v>
      </c>
      <c r="Z1020" s="3" t="n">
        <v>-1.832527850762468</v>
      </c>
      <c r="AA1020" s="3" t="n">
        <v>-1.756711391696569</v>
      </c>
      <c r="AB1020" s="3" t="n">
        <v>-1.937726737583828</v>
      </c>
      <c r="AC1020" s="3" t="n">
        <v>0.0301181742202531</v>
      </c>
      <c r="AD1020" s="3" t="n">
        <v>0.1227479744499934</v>
      </c>
      <c r="AE1020" s="3" t="n">
        <v>0.6305084745762711</v>
      </c>
      <c r="AF1020" s="3" t="n">
        <v>0.0230984457911627</v>
      </c>
      <c r="AG1020" s="3" t="n">
        <v>2.137674538852258</v>
      </c>
      <c r="AH1020" s="3" t="n">
        <v>0.6622178805993093</v>
      </c>
      <c r="AI1020" s="3" t="n">
        <v>4.950663408412392</v>
      </c>
    </row>
    <row r="1021">
      <c r="A1021" s="2" t="inlineStr">
        <is>
          <t>GOOG</t>
        </is>
      </c>
      <c r="B1021" s="2" t="inlineStr">
        <is>
          <t>Communication</t>
        </is>
      </c>
      <c r="C1021" s="3" t="n">
        <v>0.0038836141007849</v>
      </c>
      <c r="D1021" s="2" t="n">
        <v>1102371949951.172</v>
      </c>
      <c r="E1021" s="19">
        <f>SQRT(D1021)</f>
        <v/>
      </c>
      <c r="F1021" s="22">
        <f>D1021/SUM($D$2:$D$2546)</f>
        <v/>
      </c>
      <c r="G1021" s="22">
        <f>E1021/SUM($E$2:$E$2546)</f>
        <v/>
      </c>
      <c r="H1021" s="2" t="n">
        <v>1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3" t="n">
        <v>27.72848529235304</v>
      </c>
      <c r="T1021" s="3" t="n">
        <v>0.946225298214036</v>
      </c>
      <c r="U1021" s="3" t="n">
        <v>0.0005537117245393</v>
      </c>
      <c r="V1021" s="3" t="n">
        <v>0.3292137467903414</v>
      </c>
      <c r="W1021" s="3" t="n">
        <v>0.0184058175686189</v>
      </c>
      <c r="X1021" s="3" t="n">
        <v>0.2162550975125799</v>
      </c>
      <c r="Y1021" s="3" t="n">
        <v>0.014972574573467</v>
      </c>
      <c r="Z1021" s="3" t="n">
        <v>-2.375100026845294</v>
      </c>
      <c r="AA1021" s="3" t="n">
        <v>-2.270903739413664</v>
      </c>
      <c r="AB1021" s="3" t="n">
        <v>-2.474760575965116</v>
      </c>
      <c r="AC1021" s="3" t="n">
        <v>0.1023102955449797</v>
      </c>
      <c r="AD1021" s="3" t="n">
        <v>0.1204457352220193</v>
      </c>
      <c r="AE1021" s="3" t="n">
        <v>0.2860991379310345</v>
      </c>
      <c r="AF1021" s="3" t="n">
        <v>0.1071770426525767</v>
      </c>
      <c r="AG1021" s="3" t="n">
        <v>1.02141473211564</v>
      </c>
      <c r="AH1021" s="3" t="n">
        <v>0.0708271835842032</v>
      </c>
      <c r="AI1021" s="3" t="n">
        <v>1.065048110306517</v>
      </c>
    </row>
    <row r="1022">
      <c r="A1022" s="2" t="inlineStr">
        <is>
          <t>GOOGL</t>
        </is>
      </c>
      <c r="B1022" s="2" t="inlineStr">
        <is>
          <t>Communication</t>
        </is>
      </c>
      <c r="C1022" s="3" t="n">
        <v>0.0048407151631599</v>
      </c>
      <c r="D1022" s="2" t="n">
        <v>1173992494781.494</v>
      </c>
      <c r="E1022" s="19">
        <f>SQRT(D1022)</f>
        <v/>
      </c>
      <c r="F1022" s="22">
        <f>D1022/SUM($D$2:$D$2546)</f>
        <v/>
      </c>
      <c r="G1022" s="22">
        <f>E1022/SUM($E$2:$E$2546)</f>
        <v/>
      </c>
      <c r="H1022" s="2" t="n">
        <v>1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3" t="n">
        <v>27.79143144445328</v>
      </c>
      <c r="T1022" s="3" t="n">
        <v>0.947531078867635</v>
      </c>
      <c r="U1022" s="3" t="n">
        <v>0.0005723700498207</v>
      </c>
      <c r="V1022" s="3" t="n">
        <v>0.3091297445368649</v>
      </c>
      <c r="W1022" s="3" t="n">
        <v>0.018658687933678</v>
      </c>
      <c r="X1022" s="3" t="n">
        <v>0.2185776844291978</v>
      </c>
      <c r="Y1022" s="3" t="n">
        <v>0.0152690154972041</v>
      </c>
      <c r="Z1022" s="3" t="n">
        <v>-1.990014785659795</v>
      </c>
      <c r="AA1022" s="3" t="n">
        <v>-1.937144557060094</v>
      </c>
      <c r="AB1022" s="3" t="n">
        <v>-2.140392852889167</v>
      </c>
      <c r="AC1022" s="3" t="n">
        <v>0.09606875725469741</v>
      </c>
      <c r="AD1022" s="3" t="n">
        <v>0.1130978269368856</v>
      </c>
      <c r="AE1022" s="3" t="n">
        <v>0.2860991379310345</v>
      </c>
      <c r="AF1022" s="3" t="n">
        <v>0.1071770426525767</v>
      </c>
      <c r="AG1022" s="3" t="n">
        <v>1.02010830572166</v>
      </c>
      <c r="AH1022" s="3" t="n">
        <v>0.0708271835842032</v>
      </c>
      <c r="AI1022" s="3" t="n">
        <v>1.065048110306517</v>
      </c>
    </row>
    <row r="1023">
      <c r="A1023" s="2" t="inlineStr">
        <is>
          <t>GOSS</t>
        </is>
      </c>
      <c r="B1023" s="2" t="inlineStr">
        <is>
          <t>Health Care</t>
        </is>
      </c>
      <c r="C1023" s="3" t="n">
        <v>-0.0050890645676892</v>
      </c>
      <c r="D1023" s="2" t="n">
        <v>455968813.2120163</v>
      </c>
      <c r="E1023" s="19">
        <f>SQRT(D1023)</f>
        <v/>
      </c>
      <c r="F1023" s="22">
        <f>D1023/SUM($D$2:$D$2546)</f>
        <v/>
      </c>
      <c r="G1023" s="22">
        <f>E1023/SUM($E$2:$E$2546)</f>
        <v/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1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3" t="n">
        <v>19.93793497306091</v>
      </c>
      <c r="T1023" s="3" t="n">
        <v>1.601573628653649</v>
      </c>
      <c r="U1023" s="3" t="n">
        <v>0.0023733999091534</v>
      </c>
      <c r="V1023" s="3" t="n">
        <v>-0.1011187578273279</v>
      </c>
      <c r="W1023" s="3" t="n">
        <v>0.0568269581964793</v>
      </c>
      <c r="X1023" s="3" t="n">
        <v>0.3970597738269711</v>
      </c>
      <c r="Y1023" s="3" t="n">
        <v>0.0522871698405267</v>
      </c>
      <c r="Z1023" s="3" t="n">
        <v>-1.14049469780693</v>
      </c>
      <c r="AA1023" s="3" t="n">
        <v>-1.455627205914988</v>
      </c>
      <c r="AB1023" s="3" t="n">
        <v>-1.910991438960833</v>
      </c>
      <c r="AC1023" s="3" t="n">
        <v>-0.3357510328865744</v>
      </c>
      <c r="AD1023" s="3" t="n">
        <v>-0.3338824840400026</v>
      </c>
      <c r="AE1023" s="3" t="n">
        <v>0.5595598349381019</v>
      </c>
      <c r="AF1023" s="3" t="n">
        <v>1.2</v>
      </c>
      <c r="AG1023" s="3" t="n">
        <v>1.434259963099559</v>
      </c>
      <c r="AH1023" s="3" t="n">
        <v>0.8418927051987133</v>
      </c>
      <c r="AI1023" s="3" t="inlineStr"/>
    </row>
    <row r="1024">
      <c r="A1024" s="2" t="inlineStr">
        <is>
          <t>GPC</t>
        </is>
      </c>
      <c r="B1024" s="2" t="inlineStr">
        <is>
          <t>Consumer Discretionary</t>
        </is>
      </c>
      <c r="C1024" s="3" t="n">
        <v>-0.0020302757473198</v>
      </c>
      <c r="D1024" s="2" t="n">
        <v>18913502721.80939</v>
      </c>
      <c r="E1024" s="19">
        <f>SQRT(D1024)</f>
        <v/>
      </c>
      <c r="F1024" s="22">
        <f>D1024/SUM($D$2:$D$2546)</f>
        <v/>
      </c>
      <c r="G1024" s="22">
        <f>E1024/SUM($E$2:$E$2546)</f>
        <v/>
      </c>
      <c r="H1024" s="2" t="n">
        <v>0</v>
      </c>
      <c r="I1024" s="2" t="n">
        <v>1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  <c r="S1024" s="3" t="n">
        <v>23.66314193365394</v>
      </c>
      <c r="T1024" s="3" t="n">
        <v>0.6613286526877131</v>
      </c>
      <c r="U1024" s="3" t="n">
        <v>-0.0001987925627721</v>
      </c>
      <c r="V1024" s="3" t="n">
        <v>0.2486537300453085</v>
      </c>
      <c r="W1024" s="3" t="n">
        <v>0.0178820826189858</v>
      </c>
      <c r="X1024" s="3" t="n">
        <v>0.1375821845108687</v>
      </c>
      <c r="Y1024" s="3" t="n">
        <v>0.014303024437503</v>
      </c>
      <c r="Z1024" s="3" t="n">
        <v>-1.612851093927814</v>
      </c>
      <c r="AA1024" s="3" t="n">
        <v>-1.697896864938898</v>
      </c>
      <c r="AB1024" s="3" t="n">
        <v>-1.622618604241822</v>
      </c>
      <c r="AC1024" s="3" t="n">
        <v>0.0539043462755515</v>
      </c>
      <c r="AD1024" s="3" t="n">
        <v>0.0799213145356182</v>
      </c>
      <c r="AE1024" s="3" t="n">
        <v>0.0220327868852459</v>
      </c>
      <c r="AF1024" s="3" t="n">
        <v>0.0678190226952123</v>
      </c>
      <c r="AG1024" s="3" t="n">
        <v>1.19796005293523</v>
      </c>
      <c r="AH1024" s="3" t="n">
        <v>0.3143134913120298</v>
      </c>
      <c r="AI1024" s="3" t="n">
        <v>1.796127421451343</v>
      </c>
    </row>
    <row r="1025">
      <c r="A1025" s="2" t="inlineStr">
        <is>
          <t>GPGI</t>
        </is>
      </c>
      <c r="B1025" s="2" t="inlineStr">
        <is>
          <t>Information Technology</t>
        </is>
      </c>
      <c r="C1025" s="3" t="n">
        <v>0.0092976031086082</v>
      </c>
      <c r="D1025" s="2" t="n">
        <v>5577035063.91386</v>
      </c>
      <c r="E1025" s="19">
        <f>SQRT(D1025)</f>
        <v/>
      </c>
      <c r="F1025" s="22">
        <f>D1025/SUM($D$2:$D$2546)</f>
        <v/>
      </c>
      <c r="G1025" s="22">
        <f>E1025/SUM($E$2:$E$2546)</f>
        <v/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1</v>
      </c>
      <c r="P1025" s="2" t="n">
        <v>0</v>
      </c>
      <c r="Q1025" s="2" t="n">
        <v>0</v>
      </c>
      <c r="R1025" s="2" t="n">
        <v>0</v>
      </c>
      <c r="S1025" s="3" t="n">
        <v>22.44192312156983</v>
      </c>
      <c r="T1025" s="3" t="n">
        <v>1.124683562931633</v>
      </c>
      <c r="U1025" s="3" t="n">
        <v>0.0026838630860643</v>
      </c>
      <c r="V1025" s="3" t="n">
        <v>-0.0190739342286557</v>
      </c>
      <c r="W1025" s="3" t="n">
        <v>0.0355728344903979</v>
      </c>
      <c r="X1025" s="3" t="n">
        <v>0.328057280696848</v>
      </c>
      <c r="Y1025" s="3" t="n">
        <v>0.0306730408128734</v>
      </c>
      <c r="Z1025" s="3" t="n">
        <v>-2.642042995352816</v>
      </c>
      <c r="AA1025" s="3" t="n">
        <v>-2.757605160831422</v>
      </c>
      <c r="AB1025" s="3" t="n">
        <v>-2.56524611282737</v>
      </c>
      <c r="AC1025" s="3" t="n">
        <v>-0.0187375547764018</v>
      </c>
      <c r="AD1025" s="3" t="n">
        <v>-0.0187375547764018</v>
      </c>
      <c r="AE1025" s="3" t="n">
        <v>-0.9108138059876798</v>
      </c>
      <c r="AF1025" s="3" t="n">
        <v>0.1289830573590994</v>
      </c>
      <c r="AG1025" s="3" t="n">
        <v>1.033062191269531</v>
      </c>
      <c r="AH1025" s="3" t="n">
        <v>0</v>
      </c>
      <c r="AI1025" s="3" t="inlineStr"/>
    </row>
    <row r="1026">
      <c r="A1026" s="2" t="inlineStr">
        <is>
          <t>GPI</t>
        </is>
      </c>
      <c r="B1026" s="2" t="inlineStr">
        <is>
          <t>Consumer Discretionary</t>
        </is>
      </c>
      <c r="C1026" s="3" t="n">
        <v>-0.0184482578346563</v>
      </c>
      <c r="D1026" s="2" t="n">
        <v>5521581432.784332</v>
      </c>
      <c r="E1026" s="19">
        <f>SQRT(D1026)</f>
        <v/>
      </c>
      <c r="F1026" s="22">
        <f>D1026/SUM($D$2:$D$2546)</f>
        <v/>
      </c>
      <c r="G1026" s="22">
        <f>E1026/SUM($E$2:$E$2546)</f>
        <v/>
      </c>
      <c r="H1026" s="2" t="n">
        <v>0</v>
      </c>
      <c r="I1026" s="2" t="n">
        <v>1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3" t="n">
        <v>22.43193014765101</v>
      </c>
      <c r="T1026" s="3" t="n">
        <v>0.906251271055024</v>
      </c>
      <c r="U1026" s="3" t="n">
        <v>0.0011841318319782</v>
      </c>
      <c r="V1026" s="3" t="n">
        <v>0.5679351175336519</v>
      </c>
      <c r="W1026" s="3" t="n">
        <v>0.0239624293541668</v>
      </c>
      <c r="X1026" s="3" t="n">
        <v>0.2781728448422924</v>
      </c>
      <c r="Y1026" s="3" t="n">
        <v>0.0219465867777618</v>
      </c>
      <c r="Z1026" s="3" t="n">
        <v>-1.168924035521489</v>
      </c>
      <c r="AA1026" s="3" t="n">
        <v>-1.222265013042743</v>
      </c>
      <c r="AB1026" s="3" t="n">
        <v>-1.322617906843943</v>
      </c>
      <c r="AC1026" s="3" t="n">
        <v>0.1017824344060436</v>
      </c>
      <c r="AD1026" s="3" t="n">
        <v>0.1225735793701252</v>
      </c>
      <c r="AE1026" s="3" t="n">
        <v>-0.1648968465704381</v>
      </c>
      <c r="AF1026" s="3" t="n">
        <v>0.1244760568846177</v>
      </c>
      <c r="AG1026" s="3" t="n">
        <v>1.553555179291944</v>
      </c>
      <c r="AH1026" s="3" t="n">
        <v>0.5345506798697934</v>
      </c>
      <c r="AI1026" s="3" t="n">
        <v>1.974680315061067</v>
      </c>
    </row>
    <row r="1027">
      <c r="A1027" s="2" t="inlineStr">
        <is>
          <t>GPK</t>
        </is>
      </c>
      <c r="B1027" s="2" t="inlineStr">
        <is>
          <t>Materials</t>
        </is>
      </c>
      <c r="C1027" s="3" t="n">
        <v>-0.0214216622976629</v>
      </c>
      <c r="D1027" s="2" t="n">
        <v>6739216642.728598</v>
      </c>
      <c r="E1027" s="19">
        <f>SQRT(D1027)</f>
        <v/>
      </c>
      <c r="F1027" s="22">
        <f>D1027/SUM($D$2:$D$2546)</f>
        <v/>
      </c>
      <c r="G1027" s="22">
        <f>E1027/SUM($E$2:$E$2546)</f>
        <v/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1</v>
      </c>
      <c r="Q1027" s="2" t="n">
        <v>0</v>
      </c>
      <c r="R1027" s="2" t="n">
        <v>0</v>
      </c>
      <c r="S1027" s="3" t="n">
        <v>22.63120953000152</v>
      </c>
      <c r="T1027" s="3" t="n">
        <v>0.6063566259496764</v>
      </c>
      <c r="U1027" s="3" t="n">
        <v>-0.000929293602133</v>
      </c>
      <c r="V1027" s="3" t="n">
        <v>0.4775035691235895</v>
      </c>
      <c r="W1027" s="3" t="n">
        <v>0.020317595235931</v>
      </c>
      <c r="X1027" s="3" t="n">
        <v>0.3341666499712152</v>
      </c>
      <c r="Y1027" s="3" t="n">
        <v>0.0150839116469967</v>
      </c>
      <c r="Z1027" s="3" t="n">
        <v>-1.265784646093499</v>
      </c>
      <c r="AA1027" s="3" t="n">
        <v>-1.417594867396794</v>
      </c>
      <c r="AB1027" s="3" t="n">
        <v>-1.636810153981997</v>
      </c>
      <c r="AC1027" s="3" t="n">
        <v>0.0617282426213217</v>
      </c>
      <c r="AD1027" s="3" t="n">
        <v>0.1388885458979738</v>
      </c>
      <c r="AE1027" s="3" t="n">
        <v>0.2943396226415094</v>
      </c>
      <c r="AF1027" s="3" t="n">
        <v>0.0567425569176882</v>
      </c>
      <c r="AG1027" s="3" t="n">
        <v>1.800092990899439</v>
      </c>
      <c r="AH1027" s="3" t="n">
        <v>0.4947011445527766</v>
      </c>
      <c r="AI1027" s="3" t="n">
        <v>2.675574891236793</v>
      </c>
    </row>
    <row r="1028">
      <c r="A1028" s="2" t="inlineStr">
        <is>
          <t>GPN</t>
        </is>
      </c>
      <c r="B1028" s="2" t="inlineStr">
        <is>
          <t>Financials</t>
        </is>
      </c>
      <c r="C1028" s="3" t="n">
        <v>0.008407815761288301</v>
      </c>
      <c r="D1028" s="2" t="n">
        <v>24066321764.52798</v>
      </c>
      <c r="E1028" s="19">
        <f>SQRT(D1028)</f>
        <v/>
      </c>
      <c r="F1028" s="22">
        <f>D1028/SUM($D$2:$D$2546)</f>
        <v/>
      </c>
      <c r="G1028" s="22">
        <f>E1028/SUM($E$2:$E$2546)</f>
        <v/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1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3" t="n">
        <v>23.9040792629606</v>
      </c>
      <c r="T1028" s="3" t="n">
        <v>1.395689135750666</v>
      </c>
      <c r="U1028" s="3" t="n">
        <v>-0.0016103598530213</v>
      </c>
      <c r="V1028" s="3" t="n">
        <v>0.9387838831815404</v>
      </c>
      <c r="W1028" s="3" t="n">
        <v>0.0287659926533682</v>
      </c>
      <c r="X1028" s="3" t="n">
        <v>0.4487298058689618</v>
      </c>
      <c r="Y1028" s="3" t="n">
        <v>0.0204074455105439</v>
      </c>
      <c r="Z1028" s="3" t="n">
        <v>-1.598554091180981</v>
      </c>
      <c r="AA1028" s="3" t="n">
        <v>-1.557603234978303</v>
      </c>
      <c r="AB1028" s="3" t="n">
        <v>-1.656908492368589</v>
      </c>
      <c r="AC1028" s="3" t="n">
        <v>0.0401623484243711</v>
      </c>
      <c r="AD1028" s="3" t="n">
        <v>0.0940253364074633</v>
      </c>
      <c r="AE1028" s="3" t="n">
        <v>0.3514264813460132</v>
      </c>
      <c r="AF1028" s="3" t="n">
        <v>0.0582432603257309</v>
      </c>
      <c r="AG1028" s="3" t="n">
        <v>1.587999410065959</v>
      </c>
      <c r="AH1028" s="3" t="n">
        <v>0.3431098358131773</v>
      </c>
      <c r="AI1028" s="3" t="n">
        <v>1.626341611312316</v>
      </c>
    </row>
    <row r="1029">
      <c r="A1029" s="2" t="inlineStr">
        <is>
          <t>GPOR</t>
        </is>
      </c>
      <c r="B1029" s="2" t="inlineStr">
        <is>
          <t>Energy</t>
        </is>
      </c>
      <c r="C1029" s="3" t="n">
        <v>-0.0071466981365449</v>
      </c>
      <c r="D1029" s="2" t="n">
        <v>3255077063.579544</v>
      </c>
      <c r="E1029" s="19">
        <f>SQRT(D1029)</f>
        <v/>
      </c>
      <c r="F1029" s="22">
        <f>D1029/SUM($D$2:$D$2546)</f>
        <v/>
      </c>
      <c r="G1029" s="22">
        <f>E1029/SUM($E$2:$E$2546)</f>
        <v/>
      </c>
      <c r="H1029" s="2" t="n">
        <v>0</v>
      </c>
      <c r="I1029" s="2" t="n">
        <v>0</v>
      </c>
      <c r="J1029" s="2" t="n">
        <v>0</v>
      </c>
      <c r="K1029" s="2" t="n">
        <v>1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3" t="n">
        <v>21.90348178777355</v>
      </c>
      <c r="T1029" s="3" t="n">
        <v>0.8280939880977672</v>
      </c>
      <c r="U1029" s="3" t="n">
        <v>0.0008811308181796</v>
      </c>
      <c r="V1029" s="3" t="n">
        <v>0.5520714148696179</v>
      </c>
      <c r="W1029" s="3" t="n">
        <v>0.0242232733115315</v>
      </c>
      <c r="X1029" s="3" t="n">
        <v>0.358393990140048</v>
      </c>
      <c r="Y1029" s="3" t="n">
        <v>0.0233689769706342</v>
      </c>
      <c r="Z1029" s="3" t="n">
        <v>-1.261587867562908</v>
      </c>
      <c r="AA1029" s="3" t="n">
        <v>-1.302348170570411</v>
      </c>
      <c r="AB1029" s="3" t="n">
        <v>-1.32400901878722</v>
      </c>
      <c r="AC1029" s="3" t="n">
        <v>0.2266809619519685</v>
      </c>
      <c r="AD1029" s="3" t="n">
        <v>0.317177129706616</v>
      </c>
      <c r="AE1029" s="3" t="n">
        <v>-0.5151352406991505</v>
      </c>
      <c r="AF1029" s="3" t="n">
        <v>-0.4879280076346963</v>
      </c>
      <c r="AG1029" s="3" t="n">
        <v>1.223192872491034</v>
      </c>
      <c r="AH1029" s="3" t="n">
        <v>0.2352157845172273</v>
      </c>
      <c r="AI1029" s="3" t="n">
        <v>1.40428260996586</v>
      </c>
    </row>
    <row r="1030">
      <c r="A1030" s="2" t="inlineStr">
        <is>
          <t>GPRE</t>
        </is>
      </c>
      <c r="B1030" s="2" t="inlineStr">
        <is>
          <t>Energy</t>
        </is>
      </c>
      <c r="C1030" s="3" t="n">
        <v>-0.0615751494546286</v>
      </c>
      <c r="D1030" s="2" t="n">
        <v>643180739.4839954</v>
      </c>
      <c r="E1030" s="19">
        <f>SQRT(D1030)</f>
        <v/>
      </c>
      <c r="F1030" s="22">
        <f>D1030/SUM($D$2:$D$2546)</f>
        <v/>
      </c>
      <c r="G1030" s="22">
        <f>E1030/SUM($E$2:$E$2546)</f>
        <v/>
      </c>
      <c r="H1030" s="2" t="n">
        <v>0</v>
      </c>
      <c r="I1030" s="2" t="n">
        <v>0</v>
      </c>
      <c r="J1030" s="2" t="n">
        <v>0</v>
      </c>
      <c r="K1030" s="2" t="n">
        <v>1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3" t="n">
        <v>20.28193633054858</v>
      </c>
      <c r="T1030" s="3" t="n">
        <v>1.52198924662267</v>
      </c>
      <c r="U1030" s="3" t="n">
        <v>-0.0010671275887358</v>
      </c>
      <c r="V1030" s="3" t="n">
        <v>1.143037959423059</v>
      </c>
      <c r="W1030" s="3" t="n">
        <v>0.0498801148858936</v>
      </c>
      <c r="X1030" s="3" t="n">
        <v>1.084233018841356</v>
      </c>
      <c r="Y1030" s="3" t="n">
        <v>0.0461553932676264</v>
      </c>
      <c r="Z1030" s="3" t="n">
        <v>-0.7879597684380409</v>
      </c>
      <c r="AA1030" s="3" t="n">
        <v>-0.683855748884599</v>
      </c>
      <c r="AB1030" s="3" t="n">
        <v>-0.765644570615128</v>
      </c>
      <c r="AC1030" s="3" t="n">
        <v>-0.4492547463902875</v>
      </c>
      <c r="AD1030" s="3" t="n">
        <v>-0.277856579075075</v>
      </c>
      <c r="AE1030" s="3" t="n">
        <v>0.06443768996960481</v>
      </c>
      <c r="AF1030" s="3" t="n">
        <v>-0.0480939284364414</v>
      </c>
      <c r="AG1030" s="3" t="n">
        <v>1.662336375840123</v>
      </c>
      <c r="AH1030" s="3" t="n">
        <v>0.3523065817641499</v>
      </c>
      <c r="AI1030" s="3" t="n">
        <v>1.579452651051443</v>
      </c>
    </row>
    <row r="1031">
      <c r="A1031" s="2" t="inlineStr">
        <is>
          <t>GRAL</t>
        </is>
      </c>
      <c r="B1031" s="2" t="inlineStr">
        <is>
          <t>Health Care</t>
        </is>
      </c>
      <c r="C1031" s="3" t="n">
        <v>-0.0544269517245879</v>
      </c>
      <c r="D1031" s="2" t="n">
        <v>1324615919.695354</v>
      </c>
      <c r="E1031" s="19">
        <f>SQRT(D1031)</f>
        <v/>
      </c>
      <c r="F1031" s="22">
        <f>D1031/SUM($D$2:$D$2546)</f>
        <v/>
      </c>
      <c r="G1031" s="22">
        <f>E1031/SUM($E$2:$E$2546)</f>
        <v/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1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3" t="n">
        <v>21.00438838243557</v>
      </c>
      <c r="T1031" s="3" t="n">
        <v>2.162793844644104</v>
      </c>
      <c r="U1031" s="3" t="n">
        <v>0.0037335857082498</v>
      </c>
      <c r="V1031" s="3" t="n">
        <v>1.747406901566108</v>
      </c>
      <c r="W1031" s="3" t="n">
        <v>0.06431526832101669</v>
      </c>
      <c r="X1031" s="3" t="n">
        <v>0.9412084214763951</v>
      </c>
      <c r="Y1031" s="3" t="n">
        <v>0.0550391029396779</v>
      </c>
      <c r="Z1031" s="3" t="n">
        <v>-0.5897552155991387</v>
      </c>
      <c r="AA1031" s="3" t="n">
        <v>-0.3258165413492589</v>
      </c>
      <c r="AB1031" s="3" t="n">
        <v>-0.4650814540617614</v>
      </c>
      <c r="AC1031" s="3" t="n">
        <v>-0.3442054358706942</v>
      </c>
      <c r="AD1031" s="3" t="n">
        <v>-0.2259069935297331</v>
      </c>
      <c r="AE1031" s="3" t="n">
        <v>0.5815296046447508</v>
      </c>
      <c r="AF1031" s="3" t="n">
        <v>0.3831084776663628</v>
      </c>
      <c r="AG1031" s="3" t="n">
        <v>1.036595513672483</v>
      </c>
      <c r="AH1031" s="3" t="n">
        <v>0.0230019711006378</v>
      </c>
      <c r="AI1031" s="3" t="n">
        <v>1.020942754455007</v>
      </c>
    </row>
    <row r="1032">
      <c r="A1032" s="2" t="inlineStr">
        <is>
          <t>GRBK</t>
        </is>
      </c>
      <c r="B1032" s="2" t="inlineStr">
        <is>
          <t>Consumer Discretionary</t>
        </is>
      </c>
      <c r="C1032" s="3" t="n">
        <v>-0.0087757501164397</v>
      </c>
      <c r="D1032" s="2" t="n">
        <v>3091379314.194961</v>
      </c>
      <c r="E1032" s="19">
        <f>SQRT(D1032)</f>
        <v/>
      </c>
      <c r="F1032" s="22">
        <f>D1032/SUM($D$2:$D$2546)</f>
        <v/>
      </c>
      <c r="G1032" s="22">
        <f>E1032/SUM($E$2:$E$2546)</f>
        <v/>
      </c>
      <c r="H1032" s="2" t="n">
        <v>0</v>
      </c>
      <c r="I1032" s="2" t="n">
        <v>1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3" t="n">
        <v>21.85188320825652</v>
      </c>
      <c r="T1032" s="3" t="n">
        <v>0.7264848076259275</v>
      </c>
      <c r="U1032" s="3" t="n">
        <v>0.00025838655863</v>
      </c>
      <c r="V1032" s="3" t="n">
        <v>0.5581240037666847</v>
      </c>
      <c r="W1032" s="3" t="n">
        <v>0.0237710509739334</v>
      </c>
      <c r="X1032" s="3" t="n">
        <v>0.3328803257018956</v>
      </c>
      <c r="Y1032" s="3" t="n">
        <v>0.0213088030676327</v>
      </c>
      <c r="Z1032" s="3" t="n">
        <v>-2.005867842288128</v>
      </c>
      <c r="AA1032" s="3" t="n">
        <v>-2.072075161060948</v>
      </c>
      <c r="AB1032" s="3" t="n">
        <v>-1.889542985431625</v>
      </c>
      <c r="AC1032" s="3" t="n">
        <v>0.1060342218422851</v>
      </c>
      <c r="AD1032" s="3" t="n">
        <v>0.1074342441495209</v>
      </c>
      <c r="AE1032" s="3" t="n">
        <v>0.2349775784753363</v>
      </c>
      <c r="AF1032" s="3" t="n">
        <v>0.1198250129807901</v>
      </c>
      <c r="AG1032" s="3" t="n">
        <v>1.108933574878273</v>
      </c>
      <c r="AH1032" s="3" t="n">
        <v>0.1292592782955242</v>
      </c>
      <c r="AI1032" s="3" t="n">
        <v>1.195178086129782</v>
      </c>
    </row>
    <row r="1033">
      <c r="A1033" s="2" t="inlineStr">
        <is>
          <t>GRC</t>
        </is>
      </c>
      <c r="B1033" s="2" t="inlineStr">
        <is>
          <t>Industrials</t>
        </is>
      </c>
      <c r="C1033" s="3" t="n">
        <v>-0.0268991513912375</v>
      </c>
      <c r="D1033" s="2" t="n">
        <v>1130413520.052521</v>
      </c>
      <c r="E1033" s="19">
        <f>SQRT(D1033)</f>
        <v/>
      </c>
      <c r="F1033" s="22">
        <f>D1033/SUM($D$2:$D$2546)</f>
        <v/>
      </c>
      <c r="G1033" s="22">
        <f>E1033/SUM($E$2:$E$2546)</f>
        <v/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1</v>
      </c>
      <c r="O1033" s="2" t="n">
        <v>0</v>
      </c>
      <c r="P1033" s="2" t="n">
        <v>0</v>
      </c>
      <c r="Q1033" s="2" t="n">
        <v>0</v>
      </c>
      <c r="R1033" s="2" t="n">
        <v>0</v>
      </c>
      <c r="S1033" s="3" t="n">
        <v>20.84584934967754</v>
      </c>
      <c r="T1033" s="3" t="n">
        <v>1.006547166436115</v>
      </c>
      <c r="U1033" s="3" t="n">
        <v>-3.997760703280683e-05</v>
      </c>
      <c r="V1033" s="3" t="n">
        <v>0.3518783108516953</v>
      </c>
      <c r="W1033" s="3" t="n">
        <v>0.0197774317467159</v>
      </c>
      <c r="X1033" s="3" t="n">
        <v>0.1918728643528371</v>
      </c>
      <c r="Y1033" s="3" t="n">
        <v>0.0156770477300237</v>
      </c>
      <c r="Z1033" s="3" t="n">
        <v>-2.937306073163476</v>
      </c>
      <c r="AA1033" s="3" t="n">
        <v>-3.058959148713826</v>
      </c>
      <c r="AB1033" s="3" t="n">
        <v>-2.938017300119671</v>
      </c>
      <c r="AC1033" s="3" t="n">
        <v>0.055898128321275</v>
      </c>
      <c r="AD1033" s="3" t="n">
        <v>0.0668746424728604</v>
      </c>
      <c r="AE1033" s="3" t="n">
        <v>0.5000000000000001</v>
      </c>
      <c r="AF1033" s="3" t="n">
        <v>0.1771517150389831</v>
      </c>
      <c r="AG1033" s="3" t="n">
        <v>1.281811916036884</v>
      </c>
      <c r="AH1033" s="3" t="n">
        <v>0.3911180836300006</v>
      </c>
      <c r="AI1033" s="3" t="n">
        <v>1.800878904285916</v>
      </c>
    </row>
    <row r="1034">
      <c r="A1034" s="2" t="inlineStr">
        <is>
          <t>GRDN</t>
        </is>
      </c>
      <c r="B1034" s="2" t="inlineStr">
        <is>
          <t>Health Care</t>
        </is>
      </c>
      <c r="C1034" s="3" t="n">
        <v>0.0143341477234592</v>
      </c>
      <c r="D1034" s="2" t="n">
        <v>853775643.5405884</v>
      </c>
      <c r="E1034" s="19">
        <f>SQRT(D1034)</f>
        <v/>
      </c>
      <c r="F1034" s="22">
        <f>D1034/SUM($D$2:$D$2546)</f>
        <v/>
      </c>
      <c r="G1034" s="22">
        <f>E1034/SUM($E$2:$E$2546)</f>
        <v/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1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3" t="n">
        <v>20.56517900475613</v>
      </c>
      <c r="T1034" s="3" t="n">
        <v>0.8457582879896784</v>
      </c>
      <c r="U1034" s="3" t="n">
        <v>0.0005048699297483</v>
      </c>
      <c r="V1034" s="3" t="n">
        <v>0.1986036979186078</v>
      </c>
      <c r="W1034" s="3" t="n">
        <v>0.0329346491927414</v>
      </c>
      <c r="X1034" s="3" t="n">
        <v>0.3731101762792391</v>
      </c>
      <c r="Y1034" s="3" t="n">
        <v>0.0312185111317074</v>
      </c>
      <c r="Z1034" s="3" t="n">
        <v>-2.330520388549049</v>
      </c>
      <c r="AA1034" s="3" t="n">
        <v>-1.844687521688928</v>
      </c>
      <c r="AB1034" s="3" t="n">
        <v>-2.381107301346771</v>
      </c>
      <c r="AC1034" s="3" t="n">
        <v>0.042306196333045</v>
      </c>
      <c r="AD1034" s="3" t="n">
        <v>0.0680225542147819</v>
      </c>
      <c r="AE1034" s="3" t="n">
        <v>-1.022260759122661</v>
      </c>
      <c r="AF1034" s="3" t="n">
        <v>0.1455177768895782</v>
      </c>
      <c r="AG1034" s="3" t="n">
        <v>1.033575565450805</v>
      </c>
      <c r="AH1034" s="3" t="n">
        <v>0.0945713852733671</v>
      </c>
      <c r="AI1034" s="3" t="n">
        <v>1.169058108195774</v>
      </c>
    </row>
    <row r="1035">
      <c r="A1035" s="2" t="inlineStr">
        <is>
          <t>GRMN</t>
        </is>
      </c>
      <c r="B1035" s="2" t="inlineStr">
        <is>
          <t>Consumer Discretionary</t>
        </is>
      </c>
      <c r="C1035" s="3" t="n">
        <v>-0.0064455997009773</v>
      </c>
      <c r="D1035" s="2" t="n">
        <v>45139211633.90781</v>
      </c>
      <c r="E1035" s="19">
        <f>SQRT(D1035)</f>
        <v/>
      </c>
      <c r="F1035" s="22">
        <f>D1035/SUM($D$2:$D$2546)</f>
        <v/>
      </c>
      <c r="G1035" s="22">
        <f>E1035/SUM($E$2:$E$2546)</f>
        <v/>
      </c>
      <c r="H1035" s="2" t="n">
        <v>0</v>
      </c>
      <c r="I1035" s="2" t="n">
        <v>1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3" t="n">
        <v>24.53301714327208</v>
      </c>
      <c r="T1035" s="3" t="n">
        <v>1.243332794706874</v>
      </c>
      <c r="U1035" s="3" t="n">
        <v>0.0011804611439242</v>
      </c>
      <c r="V1035" s="3" t="n">
        <v>0.1800011720607135</v>
      </c>
      <c r="W1035" s="3" t="n">
        <v>0.0226268589026508</v>
      </c>
      <c r="X1035" s="3" t="n">
        <v>0.2311615670661476</v>
      </c>
      <c r="Y1035" s="3" t="n">
        <v>0.0131414125484872</v>
      </c>
      <c r="Z1035" s="3" t="n">
        <v>-2.318864805822808</v>
      </c>
      <c r="AA1035" s="3" t="n">
        <v>-2.36697507286454</v>
      </c>
      <c r="AB1035" s="3" t="n">
        <v>-2.309637436123008</v>
      </c>
      <c r="AC1035" s="3" t="n">
        <v>0.0355187417317593</v>
      </c>
      <c r="AD1035" s="3" t="n">
        <v>0.0396929395783709</v>
      </c>
      <c r="AE1035" s="3" t="n">
        <v>0.110411622276029</v>
      </c>
      <c r="AF1035" s="3" t="n">
        <v>0.0806859302751991</v>
      </c>
      <c r="AG1035" s="3" t="n">
        <v>1.003292215229749</v>
      </c>
      <c r="AH1035" s="3" t="n">
        <v>0.0143943148035717</v>
      </c>
      <c r="AI1035" s="3" t="n">
        <v>1.018289965515548</v>
      </c>
    </row>
    <row r="1036">
      <c r="A1036" s="2" t="inlineStr">
        <is>
          <t>GRND</t>
        </is>
      </c>
      <c r="B1036" s="2" t="inlineStr">
        <is>
          <t>Communication</t>
        </is>
      </c>
      <c r="C1036" s="3" t="n">
        <v>0.0036809529439724</v>
      </c>
      <c r="D1036" s="2" t="n">
        <v>3005624233.234569</v>
      </c>
      <c r="E1036" s="19">
        <f>SQRT(D1036)</f>
        <v/>
      </c>
      <c r="F1036" s="22">
        <f>D1036/SUM($D$2:$D$2546)</f>
        <v/>
      </c>
      <c r="G1036" s="22">
        <f>E1036/SUM($E$2:$E$2546)</f>
        <v/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3" t="n">
        <v>21.82375111488603</v>
      </c>
      <c r="T1036" s="3" t="n">
        <v>0.5643168390121993</v>
      </c>
      <c r="U1036" s="3" t="n">
        <v>0.0023799211797243</v>
      </c>
      <c r="V1036" s="3" t="n">
        <v>0.0624462625515942</v>
      </c>
      <c r="W1036" s="3" t="n">
        <v>0.0308978381894008</v>
      </c>
      <c r="X1036" s="3" t="n">
        <v>0.7714253445378353</v>
      </c>
      <c r="Y1036" s="3" t="n">
        <v>0.030828399586404</v>
      </c>
      <c r="Z1036" s="3" t="n">
        <v>-1.34137425190389</v>
      </c>
      <c r="AA1036" s="3" t="n">
        <v>-1.535648026060301</v>
      </c>
      <c r="AB1036" s="3" t="n">
        <v>-1.877081947587141</v>
      </c>
      <c r="AC1036" s="3" t="n">
        <v>0.0221424884934397</v>
      </c>
      <c r="AD1036" s="3" t="n">
        <v>0.0262255005560597</v>
      </c>
      <c r="AE1036" s="3" t="n">
        <v>-0.9598216129616268</v>
      </c>
      <c r="AF1036" s="3" t="n">
        <v>0.2797725288967651</v>
      </c>
      <c r="AG1036" s="3" t="n">
        <v>1.089320214094457</v>
      </c>
      <c r="AH1036" s="3" t="n">
        <v>0.5252529126036303</v>
      </c>
      <c r="AI1036" s="3" t="n">
        <v>2.430353242048058</v>
      </c>
    </row>
    <row r="1037">
      <c r="A1037" s="2" t="inlineStr">
        <is>
          <t>GRNT</t>
        </is>
      </c>
      <c r="B1037" s="2" t="inlineStr">
        <is>
          <t>Energy</t>
        </is>
      </c>
      <c r="C1037" s="3" t="n">
        <v>-0.0185879187686735</v>
      </c>
      <c r="D1037" s="2" t="n">
        <v>684088656.4913292</v>
      </c>
      <c r="E1037" s="19">
        <f>SQRT(D1037)</f>
        <v/>
      </c>
      <c r="F1037" s="22">
        <f>D1037/SUM($D$2:$D$2546)</f>
        <v/>
      </c>
      <c r="G1037" s="22">
        <f>E1037/SUM($E$2:$E$2546)</f>
        <v/>
      </c>
      <c r="H1037" s="2" t="n">
        <v>0</v>
      </c>
      <c r="I1037" s="2" t="n">
        <v>0</v>
      </c>
      <c r="J1037" s="2" t="n">
        <v>0</v>
      </c>
      <c r="K1037" s="2" t="n">
        <v>1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3" t="n">
        <v>20.34359808194096</v>
      </c>
      <c r="T1037" s="3" t="n">
        <v>1.267219892500492</v>
      </c>
      <c r="U1037" s="3" t="n">
        <v>-0.0003408047410566</v>
      </c>
      <c r="V1037" s="3" t="n">
        <v>0.939156049298039</v>
      </c>
      <c r="W1037" s="3" t="n">
        <v>0.0264368341742312</v>
      </c>
      <c r="X1037" s="3" t="n">
        <v>0.3403843972101532</v>
      </c>
      <c r="Y1037" s="3" t="n">
        <v>0.0220526464083751</v>
      </c>
      <c r="Z1037" s="3" t="n">
        <v>-2.343051811869929</v>
      </c>
      <c r="AA1037" s="3" t="n">
        <v>-2.233699148510517</v>
      </c>
      <c r="AB1037" s="3" t="n">
        <v>-2.466838495389054</v>
      </c>
      <c r="AC1037" s="3" t="n">
        <v>0.1466535061618458</v>
      </c>
      <c r="AD1037" s="3" t="n">
        <v>0.4589639033197148</v>
      </c>
      <c r="AE1037" s="3" t="n">
        <v>-0.3841807909604519</v>
      </c>
      <c r="AF1037" s="3" t="n">
        <v>0.042559273206468</v>
      </c>
      <c r="AG1037" s="3" t="n">
        <v>1.401994679184518</v>
      </c>
      <c r="AH1037" s="3" t="n">
        <v>0.2488771117222929</v>
      </c>
      <c r="AI1037" s="3" t="n">
        <v>1.428038215251858</v>
      </c>
    </row>
    <row r="1038">
      <c r="A1038" s="2" t="inlineStr">
        <is>
          <t>GRPN</t>
        </is>
      </c>
      <c r="B1038" s="2" t="inlineStr">
        <is>
          <t>Consumer Discretionary</t>
        </is>
      </c>
      <c r="C1038" s="3" t="n">
        <v>-0.0331744196782805</v>
      </c>
      <c r="D1038" s="2" t="n">
        <v>1236500729.238689</v>
      </c>
      <c r="E1038" s="19">
        <f>SQRT(D1038)</f>
        <v/>
      </c>
      <c r="F1038" s="22">
        <f>D1038/SUM($D$2:$D$2546)</f>
        <v/>
      </c>
      <c r="G1038" s="22">
        <f>E1038/SUM($E$2:$E$2546)</f>
        <v/>
      </c>
      <c r="H1038" s="2" t="n">
        <v>0</v>
      </c>
      <c r="I1038" s="2" t="n">
        <v>1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3" t="n">
        <v>20.93555123468593</v>
      </c>
      <c r="T1038" s="3" t="n">
        <v>0.929820680626892</v>
      </c>
      <c r="U1038" s="3" t="n">
        <v>0.0043788465775741</v>
      </c>
      <c r="V1038" s="3" t="n">
        <v>0.041403938379819</v>
      </c>
      <c r="W1038" s="3" t="n">
        <v>0.0594665632721073</v>
      </c>
      <c r="X1038" s="3" t="n">
        <v>0.8101734677599796</v>
      </c>
      <c r="Y1038" s="3" t="n">
        <v>0.054943396052252</v>
      </c>
      <c r="Z1038" s="3" t="n">
        <v>-0.2733478120960658</v>
      </c>
      <c r="AA1038" s="3" t="n">
        <v>-0.3192296789078426</v>
      </c>
      <c r="AB1038" s="3" t="n">
        <v>-0.2951655038696203</v>
      </c>
      <c r="AC1038" s="3" t="n">
        <v>0.0657888815399937</v>
      </c>
      <c r="AD1038" s="3" t="n">
        <v>0.08009700088165631</v>
      </c>
      <c r="AE1038" s="3" t="n">
        <v>-0.2773684210526316</v>
      </c>
      <c r="AF1038" s="3" t="n">
        <v>-0.2343476605301399</v>
      </c>
      <c r="AG1038" s="3" t="n">
        <v>1.172608066419345</v>
      </c>
      <c r="AH1038" s="3" t="n">
        <v>0.3937779095864554</v>
      </c>
      <c r="AI1038" s="3" t="n">
        <v>5.168880381279788</v>
      </c>
    </row>
    <row r="1039">
      <c r="A1039" s="2" t="inlineStr">
        <is>
          <t>GS</t>
        </is>
      </c>
      <c r="B1039" s="2" t="inlineStr">
        <is>
          <t>Financials</t>
        </is>
      </c>
      <c r="C1039" s="3" t="n">
        <v>0.00336485563215</v>
      </c>
      <c r="D1039" s="2" t="n">
        <v>221068529473.7144</v>
      </c>
      <c r="E1039" s="19">
        <f>SQRT(D1039)</f>
        <v/>
      </c>
      <c r="F1039" s="22">
        <f>D1039/SUM($D$2:$D$2546)</f>
        <v/>
      </c>
      <c r="G1039" s="22">
        <f>E1039/SUM($E$2:$E$2546)</f>
        <v/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1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3" t="n">
        <v>26.12173857851313</v>
      </c>
      <c r="T1039" s="3" t="n">
        <v>1.355967704138693</v>
      </c>
      <c r="U1039" s="3" t="n">
        <v>0.0019157910582652</v>
      </c>
      <c r="V1039" s="3" t="n">
        <v>0.5613462951756565</v>
      </c>
      <c r="W1039" s="3" t="n">
        <v>0.0190406552076625</v>
      </c>
      <c r="X1039" s="3" t="n">
        <v>0.3361948880899567</v>
      </c>
      <c r="Y1039" s="3" t="n">
        <v>0.0084742339028083</v>
      </c>
      <c r="Z1039" s="3" t="n">
        <v>-1.972707345717929</v>
      </c>
      <c r="AA1039" s="3" t="n">
        <v>-1.910363240427371</v>
      </c>
      <c r="AB1039" s="3" t="n">
        <v>-1.816794850556903</v>
      </c>
      <c r="AC1039" s="3" t="n">
        <v>0.0673637266934943</v>
      </c>
      <c r="AD1039" s="3" t="n">
        <v>0.07854577963375201</v>
      </c>
      <c r="AE1039" s="3" t="n">
        <v>0.1689760947746985</v>
      </c>
      <c r="AF1039" s="3" t="n">
        <v>-0.0360187920763307</v>
      </c>
      <c r="AG1039" s="3" t="n">
        <v>2.364708041973348</v>
      </c>
      <c r="AH1039" s="3" t="n">
        <v>0.2089496467524813</v>
      </c>
      <c r="AI1039" s="3" t="n">
        <v>3.431133960804539</v>
      </c>
    </row>
    <row r="1040">
      <c r="A1040" s="2" t="inlineStr">
        <is>
          <t>GSAT</t>
        </is>
      </c>
      <c r="B1040" s="2" t="inlineStr">
        <is>
          <t>Communication</t>
        </is>
      </c>
      <c r="C1040" s="3" t="n">
        <v>-0.019846259889899</v>
      </c>
      <c r="D1040" s="2" t="n">
        <v>3485519558.657982</v>
      </c>
      <c r="E1040" s="19">
        <f>SQRT(D1040)</f>
        <v/>
      </c>
      <c r="F1040" s="22">
        <f>D1040/SUM($D$2:$D$2546)</f>
        <v/>
      </c>
      <c r="G1040" s="22">
        <f>E1040/SUM($E$2:$E$2546)</f>
        <v/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3" t="n">
        <v>21.97188295431035</v>
      </c>
      <c r="T1040" s="3" t="n">
        <v>1.273046504012728</v>
      </c>
      <c r="U1040" s="3" t="n">
        <v>0.0014330204686588</v>
      </c>
      <c r="V1040" s="3" t="n">
        <v>0.1035369315612012</v>
      </c>
      <c r="W1040" s="3" t="n">
        <v>0.0390043752294643</v>
      </c>
      <c r="X1040" s="3" t="n">
        <v>0.5227746410448615</v>
      </c>
      <c r="Y1040" s="3" t="n">
        <v>0.0323012764988305</v>
      </c>
      <c r="Z1040" s="3" t="n">
        <v>-2.193694143611635</v>
      </c>
      <c r="AA1040" s="3" t="n">
        <v>-2.232949550618998</v>
      </c>
      <c r="AB1040" s="3" t="n">
        <v>-1.974001783453146</v>
      </c>
      <c r="AC1040" s="3" t="n">
        <v>0.0220431986414049</v>
      </c>
      <c r="AD1040" s="3" t="n">
        <v>0.048449591849377</v>
      </c>
      <c r="AE1040" s="3" t="n">
        <v>0.2807216975857296</v>
      </c>
      <c r="AF1040" s="3" t="n">
        <v>0.2428302528388477</v>
      </c>
      <c r="AG1040" s="3" t="n">
        <v>1.134499030090223</v>
      </c>
      <c r="AH1040" s="3" t="n">
        <v>0.284374346894873</v>
      </c>
      <c r="AI1040" s="3" t="n">
        <v>2.299044003546885</v>
      </c>
    </row>
    <row r="1041">
      <c r="A1041" s="2" t="inlineStr">
        <is>
          <t>GSBC</t>
        </is>
      </c>
      <c r="B1041" s="2" t="inlineStr">
        <is>
          <t>Financials</t>
        </is>
      </c>
      <c r="C1041" s="3" t="n">
        <v>-0.006473517617697</v>
      </c>
      <c r="D1041" s="2" t="n">
        <v>659433381.6171722</v>
      </c>
      <c r="E1041" s="19">
        <f>SQRT(D1041)</f>
        <v/>
      </c>
      <c r="F1041" s="22">
        <f>D1041/SUM($D$2:$D$2546)</f>
        <v/>
      </c>
      <c r="G1041" s="22">
        <f>E1041/SUM($E$2:$E$2546)</f>
        <v/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1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3" t="n">
        <v>20.3068915115504</v>
      </c>
      <c r="T1041" s="3" t="n">
        <v>0.7711681113907159</v>
      </c>
      <c r="U1041" s="3" t="n">
        <v>0.0003960176506152</v>
      </c>
      <c r="V1041" s="3" t="n">
        <v>0.9437920756661206</v>
      </c>
      <c r="W1041" s="3" t="n">
        <v>0.0183569199804377</v>
      </c>
      <c r="X1041" s="3" t="n">
        <v>0.2219229858742161</v>
      </c>
      <c r="Y1041" s="3" t="n">
        <v>0.0141139483783567</v>
      </c>
      <c r="Z1041" s="3" t="n">
        <v>-2.240909668555445</v>
      </c>
      <c r="AA1041" s="3" t="n">
        <v>-2.158346571172834</v>
      </c>
      <c r="AB1041" s="3" t="n">
        <v>-2.633402591695081</v>
      </c>
      <c r="AC1041" s="3" t="n">
        <v>0.1200181886544929</v>
      </c>
      <c r="AD1041" s="3" t="n">
        <v>0.120673296527468</v>
      </c>
      <c r="AE1041" s="3" t="n">
        <v>-0.0192</v>
      </c>
      <c r="AF1041" s="3" t="n">
        <v>-2.553222940036216e-05</v>
      </c>
      <c r="AG1041" s="3" t="n">
        <v>1.039085070180695</v>
      </c>
      <c r="AH1041" s="3" t="n">
        <v>0.0675838031575466</v>
      </c>
      <c r="AI1041" s="3" t="n">
        <v>1.04141279757314</v>
      </c>
    </row>
    <row r="1042">
      <c r="A1042" s="2" t="inlineStr">
        <is>
          <t>GSHD</t>
        </is>
      </c>
      <c r="B1042" s="2" t="inlineStr">
        <is>
          <t>Financials</t>
        </is>
      </c>
      <c r="C1042" s="3" t="n">
        <v>-0.0476549603542848</v>
      </c>
      <c r="D1042" s="2" t="n">
        <v>2258737336.681587</v>
      </c>
      <c r="E1042" s="19">
        <f>SQRT(D1042)</f>
        <v/>
      </c>
      <c r="F1042" s="22">
        <f>D1042/SUM($D$2:$D$2546)</f>
        <v/>
      </c>
      <c r="G1042" s="22">
        <f>E1042/SUM($E$2:$E$2546)</f>
        <v/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1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3" t="n">
        <v>21.53807179351591</v>
      </c>
      <c r="T1042" s="3" t="n">
        <v>1.054324420640421</v>
      </c>
      <c r="U1042" s="3" t="n">
        <v>0.0001814074913772</v>
      </c>
      <c r="V1042" s="3" t="n">
        <v>-0.0347933328606763</v>
      </c>
      <c r="W1042" s="3" t="n">
        <v>0.0336856027770454</v>
      </c>
      <c r="X1042" s="3" t="n">
        <v>0.4018131226183444</v>
      </c>
      <c r="Y1042" s="3" t="n">
        <v>0.0303220650285595</v>
      </c>
      <c r="Z1042" s="3" t="n">
        <v>-0.948795128309305</v>
      </c>
      <c r="AA1042" s="3" t="n">
        <v>-1.319976172293808</v>
      </c>
      <c r="AB1042" s="3" t="n">
        <v>-1.450122673945724</v>
      </c>
      <c r="AC1042" s="3" t="n">
        <v>0.0091201396751445</v>
      </c>
      <c r="AD1042" s="3" t="n">
        <v>0.0140467860006303</v>
      </c>
      <c r="AE1042" s="3" t="n">
        <v>0.6403755868544601</v>
      </c>
      <c r="AF1042" s="3" t="n">
        <v>0.231275954822458</v>
      </c>
      <c r="AG1042" s="3" t="n">
        <v>1.128291588089532</v>
      </c>
      <c r="AH1042" s="3" t="n">
        <v>0.8040986103571568</v>
      </c>
      <c r="AI1042" s="3" t="inlineStr"/>
    </row>
    <row r="1043">
      <c r="A1043" s="2" t="inlineStr">
        <is>
          <t>GT</t>
        </is>
      </c>
      <c r="B1043" s="2" t="inlineStr">
        <is>
          <t>Consumer Discretionary</t>
        </is>
      </c>
      <c r="C1043" s="3" t="n">
        <v>-0.0058445744088822</v>
      </c>
      <c r="D1043" s="2" t="n">
        <v>2455260577.387656</v>
      </c>
      <c r="E1043" s="19">
        <f>SQRT(D1043)</f>
        <v/>
      </c>
      <c r="F1043" s="22">
        <f>D1043/SUM($D$2:$D$2546)</f>
        <v/>
      </c>
      <c r="G1043" s="22">
        <f>E1043/SUM($E$2:$E$2546)</f>
        <v/>
      </c>
      <c r="H1043" s="2" t="n">
        <v>0</v>
      </c>
      <c r="I1043" s="2" t="n">
        <v>1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  <c r="S1043" s="3" t="n">
        <v>21.62149873406238</v>
      </c>
      <c r="T1043" s="3" t="n">
        <v>0.7646989739742088</v>
      </c>
      <c r="U1043" s="3" t="n">
        <v>0.0002697945709765</v>
      </c>
      <c r="V1043" s="3" t="n">
        <v>2.083689221061544</v>
      </c>
      <c r="W1043" s="3" t="n">
        <v>0.0391400112415144</v>
      </c>
      <c r="X1043" s="3" t="n">
        <v>0.4318276929336822</v>
      </c>
      <c r="Y1043" s="3" t="n">
        <v>0.0382055062990782</v>
      </c>
      <c r="Z1043" s="3" t="n">
        <v>-0.4959587796712368</v>
      </c>
      <c r="AA1043" s="3" t="n">
        <v>-0.67630006650969</v>
      </c>
      <c r="AB1043" s="3" t="n">
        <v>-0.8346783458325717</v>
      </c>
      <c r="AC1043" s="3" t="n">
        <v>0.4138053652459985</v>
      </c>
      <c r="AD1043" s="3" t="n">
        <v>0.8601938301176663</v>
      </c>
      <c r="AE1043" s="3" t="n">
        <v>-0.7103338632750396</v>
      </c>
      <c r="AF1043" s="3" t="n">
        <v>0.0179263729006694</v>
      </c>
      <c r="AG1043" s="3" t="n">
        <v>3.671406880559552</v>
      </c>
      <c r="AH1043" s="3" t="n">
        <v>0.403342468215104</v>
      </c>
      <c r="AI1043" s="3" t="n">
        <v>2.282056293979672</v>
      </c>
    </row>
    <row r="1044">
      <c r="A1044" s="2" t="inlineStr">
        <is>
          <t>GTES</t>
        </is>
      </c>
      <c r="B1044" s="2" t="inlineStr">
        <is>
          <t>Industrials</t>
        </is>
      </c>
      <c r="C1044" s="3" t="n">
        <v>-0.0325003312645824</v>
      </c>
      <c r="D1044" s="2" t="n">
        <v>6542242284.32477</v>
      </c>
      <c r="E1044" s="19">
        <f>SQRT(D1044)</f>
        <v/>
      </c>
      <c r="F1044" s="22">
        <f>D1044/SUM($D$2:$D$2546)</f>
        <v/>
      </c>
      <c r="G1044" s="22">
        <f>E1044/SUM($E$2:$E$2546)</f>
        <v/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1</v>
      </c>
      <c r="O1044" s="2" t="n">
        <v>0</v>
      </c>
      <c r="P1044" s="2" t="n">
        <v>0</v>
      </c>
      <c r="Q1044" s="2" t="n">
        <v>0</v>
      </c>
      <c r="R1044" s="2" t="n">
        <v>0</v>
      </c>
      <c r="S1044" s="3" t="n">
        <v>22.6015458005839</v>
      </c>
      <c r="T1044" s="3" t="n">
        <v>1.557232504766116</v>
      </c>
      <c r="U1044" s="3" t="n">
        <v>0.0017863316986477</v>
      </c>
      <c r="V1044" s="3" t="n">
        <v>0.4996757774979585</v>
      </c>
      <c r="W1044" s="3" t="n">
        <v>0.0229891128782691</v>
      </c>
      <c r="X1044" s="3" t="n">
        <v>0.3275488959969637</v>
      </c>
      <c r="Y1044" s="3" t="n">
        <v>0.0117865104130646</v>
      </c>
      <c r="Z1044" s="3" t="n">
        <v>-1.747381069627974</v>
      </c>
      <c r="AA1044" s="3" t="n">
        <v>-1.918418556896432</v>
      </c>
      <c r="AB1044" s="3" t="n">
        <v>-1.588059507690948</v>
      </c>
      <c r="AC1044" s="3" t="n">
        <v>0.0345447310231075</v>
      </c>
      <c r="AD1044" s="3" t="n">
        <v>0.06713294630685319</v>
      </c>
      <c r="AE1044" s="3" t="n">
        <v>-0.0856304985337243</v>
      </c>
      <c r="AF1044" s="3" t="n">
        <v>-0.0052145355893481</v>
      </c>
      <c r="AG1044" s="3" t="n">
        <v>1.352310400598056</v>
      </c>
      <c r="AH1044" s="3" t="n">
        <v>0.3426528859209177</v>
      </c>
      <c r="AI1044" s="3" t="n">
        <v>1.705078005506271</v>
      </c>
    </row>
    <row r="1045">
      <c r="A1045" s="2" t="inlineStr">
        <is>
          <t>GTLB</t>
        </is>
      </c>
      <c r="B1045" s="2" t="inlineStr">
        <is>
          <t>Information Technology</t>
        </is>
      </c>
      <c r="C1045" s="3" t="n">
        <v>-0.0140641993192984</v>
      </c>
      <c r="D1045" s="2" t="n">
        <v>6221193817.138672</v>
      </c>
      <c r="E1045" s="19">
        <f>SQRT(D1045)</f>
        <v/>
      </c>
      <c r="F1045" s="22">
        <f>D1045/SUM($D$2:$D$2546)</f>
        <v/>
      </c>
      <c r="G1045" s="22">
        <f>E1045/SUM($E$2:$E$2546)</f>
        <v/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1</v>
      </c>
      <c r="P1045" s="2" t="n">
        <v>0</v>
      </c>
      <c r="Q1045" s="2" t="n">
        <v>0</v>
      </c>
      <c r="R1045" s="2" t="n">
        <v>0</v>
      </c>
      <c r="S1045" s="3" t="n">
        <v>22.55122765729677</v>
      </c>
      <c r="T1045" s="3" t="n">
        <v>1.692697050171861</v>
      </c>
      <c r="U1045" s="3" t="n">
        <v>-0.001548275348307</v>
      </c>
      <c r="V1045" s="3" t="n">
        <v>0.1392901467902755</v>
      </c>
      <c r="W1045" s="3" t="n">
        <v>0.0347436485301352</v>
      </c>
      <c r="X1045" s="3" t="n">
        <v>0.6898894780234751</v>
      </c>
      <c r="Y1045" s="3" t="n">
        <v>0.0267114650580435</v>
      </c>
      <c r="Z1045" s="3" t="n">
        <v>-0.6413391321656201</v>
      </c>
      <c r="AA1045" s="3" t="n">
        <v>-0.4673515194714165</v>
      </c>
      <c r="AB1045" s="3" t="n">
        <v>-0.872948817557101</v>
      </c>
      <c r="AC1045" s="3" t="n">
        <v>-0.005920407092692</v>
      </c>
      <c r="AD1045" s="3" t="n">
        <v>-0.0041368265893115</v>
      </c>
      <c r="AE1045" s="3" t="n">
        <v>0.2857142857142858</v>
      </c>
      <c r="AF1045" s="3" t="n">
        <v>0.3323885595473339</v>
      </c>
      <c r="AG1045" s="3" t="n">
        <v>1.000018806679785</v>
      </c>
      <c r="AH1045" s="3" t="n">
        <v>0.0002616495804595</v>
      </c>
      <c r="AI1045" s="3" t="n">
        <v>1.000135018019713</v>
      </c>
    </row>
    <row r="1046">
      <c r="A1046" s="2" t="inlineStr">
        <is>
          <t>GTLS</t>
        </is>
      </c>
      <c r="B1046" s="2" t="inlineStr">
        <is>
          <t>Industrials</t>
        </is>
      </c>
      <c r="C1046" s="3" t="n">
        <v>-0.0010065779372424</v>
      </c>
      <c r="D1046" s="2" t="n">
        <v>8936197225.061844</v>
      </c>
      <c r="E1046" s="19">
        <f>SQRT(D1046)</f>
        <v/>
      </c>
      <c r="F1046" s="22">
        <f>D1046/SUM($D$2:$D$2546)</f>
        <v/>
      </c>
      <c r="G1046" s="22">
        <f>E1046/SUM($E$2:$E$2546)</f>
        <v/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1</v>
      </c>
      <c r="O1046" s="2" t="n">
        <v>0</v>
      </c>
      <c r="P1046" s="2" t="n">
        <v>0</v>
      </c>
      <c r="Q1046" s="2" t="n">
        <v>0</v>
      </c>
      <c r="R1046" s="2" t="n">
        <v>0</v>
      </c>
      <c r="S1046" s="3" t="n">
        <v>22.91337596931374</v>
      </c>
      <c r="T1046" s="3" t="n">
        <v>1.885896115428686</v>
      </c>
      <c r="U1046" s="3" t="n">
        <v>0.0005888782814364</v>
      </c>
      <c r="V1046" s="3" t="n">
        <v>0.3751260089245401</v>
      </c>
      <c r="W1046" s="3" t="n">
        <v>0.0369893115041925</v>
      </c>
      <c r="X1046" s="3" t="n">
        <v>0.4645364832128265</v>
      </c>
      <c r="Y1046" s="3" t="n">
        <v>0.0284696257830075</v>
      </c>
      <c r="Z1046" s="3" t="n">
        <v>0.7685087860050537</v>
      </c>
      <c r="AA1046" s="3" t="n">
        <v>-0.0030973510051761</v>
      </c>
      <c r="AB1046" s="3" t="n">
        <v>-0.6583408252856642</v>
      </c>
      <c r="AC1046" s="3" t="n">
        <v>0.0340637065558827</v>
      </c>
      <c r="AD1046" s="3" t="n">
        <v>0.0558626882808694</v>
      </c>
      <c r="AE1046" s="3" t="n">
        <v>0.4657534246575344</v>
      </c>
      <c r="AF1046" s="3" t="n">
        <v>0.3932968811345507</v>
      </c>
      <c r="AG1046" s="3" t="n">
        <v>1.410375902371002</v>
      </c>
      <c r="AH1046" s="3" t="n">
        <v>0.3773227698322873</v>
      </c>
      <c r="AI1046" s="3" t="n">
        <v>2.093968140325756</v>
      </c>
    </row>
    <row r="1047">
      <c r="A1047" s="2" t="inlineStr">
        <is>
          <t>GTM</t>
        </is>
      </c>
      <c r="B1047" s="2" t="inlineStr">
        <is>
          <t>Communication</t>
        </is>
      </c>
      <c r="C1047" s="3" t="n">
        <v>-0.0019841730631719</v>
      </c>
      <c r="D1047" s="2" t="n">
        <v>3143968715.605247</v>
      </c>
      <c r="E1047" s="19">
        <f>SQRT(D1047)</f>
        <v/>
      </c>
      <c r="F1047" s="22">
        <f>D1047/SUM($D$2:$D$2546)</f>
        <v/>
      </c>
      <c r="G1047" s="22">
        <f>E1047/SUM($E$2:$E$2546)</f>
        <v/>
      </c>
      <c r="H1047" s="2" t="n">
        <v>1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  <c r="S1047" s="3" t="n">
        <v>21.86875176095663</v>
      </c>
      <c r="T1047" s="3" t="n">
        <v>1.872848091936026</v>
      </c>
      <c r="U1047" s="3" t="n">
        <v>-0.0005786487019184</v>
      </c>
      <c r="V1047" s="3" t="n">
        <v>0.493643588848887</v>
      </c>
      <c r="W1047" s="3" t="n">
        <v>0.0347491960933338</v>
      </c>
      <c r="X1047" s="3" t="n">
        <v>0.3830770318237315</v>
      </c>
      <c r="Y1047" s="3" t="n">
        <v>0.0228061388335624</v>
      </c>
      <c r="Z1047" s="3" t="n">
        <v>-1.050197106584432</v>
      </c>
      <c r="AA1047" s="3" t="n">
        <v>-1.148077966702031</v>
      </c>
      <c r="AB1047" s="3" t="n">
        <v>-0.8006026528437746</v>
      </c>
      <c r="AC1047" s="3" t="n">
        <v>0.0305346549803435</v>
      </c>
      <c r="AD1047" s="3" t="n">
        <v>0.037277724621836</v>
      </c>
      <c r="AE1047" s="3" t="n">
        <v>-0.4247422680412371</v>
      </c>
      <c r="AF1047" s="3" t="n">
        <v>0.1435496627122586</v>
      </c>
      <c r="AG1047" s="3" t="n">
        <v>1.419851505979723</v>
      </c>
      <c r="AH1047" s="3" t="n">
        <v>0.241600545499628</v>
      </c>
      <c r="AI1047" s="3" t="n">
        <v>1.850515463917526</v>
      </c>
    </row>
    <row r="1048">
      <c r="A1048" s="2" t="inlineStr">
        <is>
          <t>GTN</t>
        </is>
      </c>
      <c r="B1048" s="2" t="inlineStr">
        <is>
          <t>Communication</t>
        </is>
      </c>
      <c r="C1048" s="3" t="n">
        <v>0.0202027106563198</v>
      </c>
      <c r="D1048" s="2" t="n">
        <v>528423978.1789756</v>
      </c>
      <c r="E1048" s="19">
        <f>SQRT(D1048)</f>
        <v/>
      </c>
      <c r="F1048" s="22">
        <f>D1048/SUM($D$2:$D$2546)</f>
        <v/>
      </c>
      <c r="G1048" s="22">
        <f>E1048/SUM($E$2:$E$2546)</f>
        <v/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3" t="n">
        <v>20.0854095084227</v>
      </c>
      <c r="T1048" s="3" t="n">
        <v>1.452079885642414</v>
      </c>
      <c r="U1048" s="3" t="n">
        <v>0.0009952356955676999</v>
      </c>
      <c r="V1048" s="3" t="n">
        <v>5.357440458618154</v>
      </c>
      <c r="W1048" s="3" t="n">
        <v>0.0530385881552051</v>
      </c>
      <c r="X1048" s="3" t="n">
        <v>0.3908433106695377</v>
      </c>
      <c r="Y1048" s="3" t="n">
        <v>0.0503311169733658</v>
      </c>
      <c r="Z1048" s="3" t="n">
        <v>-0.9395094486030936</v>
      </c>
      <c r="AA1048" s="3" t="n">
        <v>-1.086402249137661</v>
      </c>
      <c r="AB1048" s="3" t="n">
        <v>-1.112937558658863</v>
      </c>
      <c r="AC1048" s="3" t="n">
        <v>-0.4239020355812315</v>
      </c>
      <c r="AD1048" s="3" t="n">
        <v>0.0302787168272308</v>
      </c>
      <c r="AE1048" s="3" t="n">
        <v>0.135005224660397</v>
      </c>
      <c r="AF1048" s="3" t="n">
        <v>0.101367757799293</v>
      </c>
      <c r="AG1048" s="3" t="n">
        <v>12.789775364603</v>
      </c>
      <c r="AH1048" s="3" t="n">
        <v>0.5469474497681608</v>
      </c>
      <c r="AI1048" s="3" t="n">
        <v>3.20063581773225</v>
      </c>
    </row>
    <row r="1049">
      <c r="A1049" s="2" t="inlineStr">
        <is>
          <t>GTX</t>
        </is>
      </c>
      <c r="B1049" s="2" t="inlineStr">
        <is>
          <t>Consumer Discretionary</t>
        </is>
      </c>
      <c r="C1049" s="3" t="n">
        <v>0.0140737540504514</v>
      </c>
      <c r="D1049" s="2" t="n">
        <v>2446621035.590224</v>
      </c>
      <c r="E1049" s="19">
        <f>SQRT(D1049)</f>
        <v/>
      </c>
      <c r="F1049" s="22">
        <f>D1049/SUM($D$2:$D$2546)</f>
        <v/>
      </c>
      <c r="G1049" s="22">
        <f>E1049/SUM($E$2:$E$2546)</f>
        <v/>
      </c>
      <c r="H1049" s="2" t="n">
        <v>0</v>
      </c>
      <c r="I1049" s="2" t="n">
        <v>1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3" t="n">
        <v>21.61797374042708</v>
      </c>
      <c r="T1049" s="3" t="n">
        <v>0.960142289037528</v>
      </c>
      <c r="U1049" s="3" t="n">
        <v>0.0012131800010675</v>
      </c>
      <c r="V1049" s="3" t="n">
        <v>-0.3318862987720993</v>
      </c>
      <c r="W1049" s="3" t="n">
        <v>0.0264115923505245</v>
      </c>
      <c r="X1049" s="3" t="n">
        <v>0.352758794483294</v>
      </c>
      <c r="Y1049" s="3" t="n">
        <v>0.0237557891555457</v>
      </c>
      <c r="Z1049" s="3" t="n">
        <v>-1.349654916015915</v>
      </c>
      <c r="AA1049" s="3" t="n">
        <v>-1.265189649544964</v>
      </c>
      <c r="AB1049" s="3" t="n">
        <v>-1.822406305378093</v>
      </c>
      <c r="AC1049" s="3" t="n">
        <v>0.1422369851880426</v>
      </c>
      <c r="AD1049" s="3" t="n">
        <v>0.179839866329709</v>
      </c>
      <c r="AE1049" s="3" t="n">
        <v>-0.2308457711442786</v>
      </c>
      <c r="AF1049" s="3" t="n">
        <v>-0.0052339521819551</v>
      </c>
      <c r="AG1049" s="3" t="n">
        <v>1.596741374639489</v>
      </c>
      <c r="AH1049" s="3" t="n">
        <v>0.6337910944652517</v>
      </c>
      <c r="AI1049" s="3" t="inlineStr"/>
    </row>
    <row r="1050">
      <c r="A1050" s="2" t="inlineStr">
        <is>
          <t>GTY</t>
        </is>
      </c>
      <c r="B1050" s="2" t="inlineStr">
        <is>
          <t>Real Estate</t>
        </is>
      </c>
      <c r="C1050" s="3" t="n">
        <v>-0.0053257157606816</v>
      </c>
      <c r="D1050" s="2" t="n">
        <v>1574720190.090563</v>
      </c>
      <c r="E1050" s="19">
        <f>SQRT(D1050)</f>
        <v/>
      </c>
      <c r="F1050" s="22">
        <f>D1050/SUM($D$2:$D$2546)</f>
        <v/>
      </c>
      <c r="G1050" s="22">
        <f>E1050/SUM($E$2:$E$2546)</f>
        <v/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1</v>
      </c>
      <c r="R1050" s="2" t="n">
        <v>0</v>
      </c>
      <c r="S1050" s="3" t="n">
        <v>21.17734343635576</v>
      </c>
      <c r="T1050" s="3" t="n">
        <v>0.2486707669504753</v>
      </c>
      <c r="U1050" s="3" t="n">
        <v>-0.0002209277490678</v>
      </c>
      <c r="V1050" s="3" t="n">
        <v>0.6238708350741985</v>
      </c>
      <c r="W1050" s="3" t="n">
        <v>0.0121429488442934</v>
      </c>
      <c r="X1050" s="3" t="n">
        <v>0.135037579306086</v>
      </c>
      <c r="Y1050" s="3" t="n">
        <v>0.0110771606399679</v>
      </c>
      <c r="Z1050" s="3" t="n">
        <v>-1.927371580262104</v>
      </c>
      <c r="AA1050" s="3" t="n">
        <v>-1.998211498000673</v>
      </c>
      <c r="AB1050" s="3" t="n">
        <v>-2.129494241160405</v>
      </c>
      <c r="AC1050" s="3" t="n">
        <v>0.0355974352477034</v>
      </c>
      <c r="AD1050" s="3" t="n">
        <v>0.073488611328051</v>
      </c>
      <c r="AE1050" s="3" t="n">
        <v>-0.074074074074074</v>
      </c>
      <c r="AF1050" s="3" t="n">
        <v>0.0924806366361461</v>
      </c>
      <c r="AG1050" s="3" t="n">
        <v>1.475213313901159</v>
      </c>
      <c r="AH1050" s="3" t="n">
        <v>0.4645217125491527</v>
      </c>
      <c r="AI1050" s="3" t="n">
        <v>1.761717469682071</v>
      </c>
    </row>
    <row r="1051">
      <c r="A1051" s="2" t="inlineStr">
        <is>
          <t>GVA</t>
        </is>
      </c>
      <c r="B1051" s="2" t="inlineStr">
        <is>
          <t>Industrials</t>
        </is>
      </c>
      <c r="C1051" s="3" t="n">
        <v>-0.004412542738166</v>
      </c>
      <c r="D1051" s="2" t="n">
        <v>4846594427.044403</v>
      </c>
      <c r="E1051" s="19">
        <f>SQRT(D1051)</f>
        <v/>
      </c>
      <c r="F1051" s="22">
        <f>D1051/SUM($D$2:$D$2546)</f>
        <v/>
      </c>
      <c r="G1051" s="22">
        <f>E1051/SUM($E$2:$E$2546)</f>
        <v/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1</v>
      </c>
      <c r="O1051" s="2" t="n">
        <v>0</v>
      </c>
      <c r="P1051" s="2" t="n">
        <v>0</v>
      </c>
      <c r="Q1051" s="2" t="n">
        <v>0</v>
      </c>
      <c r="R1051" s="2" t="n">
        <v>0</v>
      </c>
      <c r="S1051" s="3" t="n">
        <v>22.30154211526112</v>
      </c>
      <c r="T1051" s="3" t="n">
        <v>0.8103510123976204</v>
      </c>
      <c r="U1051" s="3" t="n">
        <v>0.0013972001088126</v>
      </c>
      <c r="V1051" s="3" t="n">
        <v>0.2192772710812724</v>
      </c>
      <c r="W1051" s="3" t="n">
        <v>0.0186090843247732</v>
      </c>
      <c r="X1051" s="3" t="n">
        <v>0.2515612230422493</v>
      </c>
      <c r="Y1051" s="3" t="n">
        <v>0.0156344219214956</v>
      </c>
      <c r="Z1051" s="3" t="n">
        <v>-1.0714674713063</v>
      </c>
      <c r="AA1051" s="3" t="n">
        <v>-1.313370235478813</v>
      </c>
      <c r="AB1051" s="3" t="n">
        <v>-1.206272782137301</v>
      </c>
      <c r="AC1051" s="3" t="n">
        <v>0.0591755725215281</v>
      </c>
      <c r="AD1051" s="3" t="n">
        <v>0.0882244236517962</v>
      </c>
      <c r="AE1051" s="3" t="n">
        <v>0.476510067114094</v>
      </c>
      <c r="AF1051" s="3" t="n">
        <v>0.0481851708745486</v>
      </c>
      <c r="AG1051" s="3" t="n">
        <v>1.151248265361257</v>
      </c>
      <c r="AH1051" s="3" t="n">
        <v>0.2718607362352305</v>
      </c>
      <c r="AI1051" s="3" t="n">
        <v>1.68975806117725</v>
      </c>
    </row>
    <row r="1052">
      <c r="A1052" s="2" t="inlineStr">
        <is>
          <t>GWRE</t>
        </is>
      </c>
      <c r="B1052" s="2" t="inlineStr">
        <is>
          <t>Information Technology</t>
        </is>
      </c>
      <c r="C1052" s="3" t="n">
        <v>-0.0005742767276279</v>
      </c>
      <c r="D1052" s="2" t="n">
        <v>17769857508.73572</v>
      </c>
      <c r="E1052" s="19">
        <f>SQRT(D1052)</f>
        <v/>
      </c>
      <c r="F1052" s="22">
        <f>D1052/SUM($D$2:$D$2546)</f>
        <v/>
      </c>
      <c r="G1052" s="22">
        <f>E1052/SUM($E$2:$E$2546)</f>
        <v/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1</v>
      </c>
      <c r="P1052" s="2" t="n">
        <v>0</v>
      </c>
      <c r="Q1052" s="2" t="n">
        <v>0</v>
      </c>
      <c r="R1052" s="2" t="n">
        <v>0</v>
      </c>
      <c r="S1052" s="3" t="n">
        <v>23.60076946043905</v>
      </c>
      <c r="T1052" s="3" t="n">
        <v>0.8463025531545971</v>
      </c>
      <c r="U1052" s="3" t="n">
        <v>0.0015493855674352</v>
      </c>
      <c r="V1052" s="3" t="n">
        <v>0.08200572229032339</v>
      </c>
      <c r="W1052" s="3" t="n">
        <v>0.0230628599246519</v>
      </c>
      <c r="X1052" s="3" t="n">
        <v>0.5036058109314725</v>
      </c>
      <c r="Y1052" s="3" t="n">
        <v>0.0209598425543364</v>
      </c>
      <c r="Z1052" s="3" t="n">
        <v>-1.926738022577512</v>
      </c>
      <c r="AA1052" s="3" t="n">
        <v>-1.550682660679054</v>
      </c>
      <c r="AB1052" s="3" t="n">
        <v>-1.441668743829233</v>
      </c>
      <c r="AC1052" s="3" t="n">
        <v>0.0116941849363644</v>
      </c>
      <c r="AD1052" s="3" t="n">
        <v>0.0130943087126957</v>
      </c>
      <c r="AE1052" s="3" t="n">
        <v>0.9285067873303168</v>
      </c>
      <c r="AF1052" s="3" t="n">
        <v>0.1276308021382697</v>
      </c>
      <c r="AG1052" s="3" t="n">
        <v>1.037961362361425</v>
      </c>
      <c r="AH1052" s="3" t="n">
        <v>0.263016156339773</v>
      </c>
      <c r="AI1052" s="3" t="n">
        <v>1.462911139627924</v>
      </c>
    </row>
    <row r="1053">
      <c r="A1053" s="2" t="inlineStr">
        <is>
          <t>GWW</t>
        </is>
      </c>
      <c r="B1053" s="2" t="inlineStr">
        <is>
          <t>Industrials</t>
        </is>
      </c>
      <c r="C1053" s="3" t="n">
        <v>-0.0076765220921548</v>
      </c>
      <c r="D1053" s="2" t="n">
        <v>46586277186.15234</v>
      </c>
      <c r="E1053" s="19">
        <f>SQRT(D1053)</f>
        <v/>
      </c>
      <c r="F1053" s="22">
        <f>D1053/SUM($D$2:$D$2546)</f>
        <v/>
      </c>
      <c r="G1053" s="22">
        <f>E1053/SUM($E$2:$E$2546)</f>
        <v/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1</v>
      </c>
      <c r="O1053" s="2" t="n">
        <v>0</v>
      </c>
      <c r="P1053" s="2" t="n">
        <v>0</v>
      </c>
      <c r="Q1053" s="2" t="n">
        <v>0</v>
      </c>
      <c r="R1053" s="2" t="n">
        <v>0</v>
      </c>
      <c r="S1053" s="3" t="n">
        <v>24.56457185372612</v>
      </c>
      <c r="T1053" s="3" t="n">
        <v>0.7627451055067425</v>
      </c>
      <c r="U1053" s="3" t="n">
        <v>0.000136423552296</v>
      </c>
      <c r="V1053" s="3" t="n">
        <v>0.07886442579043609</v>
      </c>
      <c r="W1053" s="3" t="n">
        <v>0.0181298370967097</v>
      </c>
      <c r="X1053" s="3" t="n">
        <v>0.2354631284706291</v>
      </c>
      <c r="Y1053" s="3" t="n">
        <v>0.0160980988862052</v>
      </c>
      <c r="Z1053" s="3" t="n">
        <v>-1.784666540214586</v>
      </c>
      <c r="AA1053" s="3" t="n">
        <v>-2.075506798436721</v>
      </c>
      <c r="AB1053" s="3" t="n">
        <v>-2.162405442381129</v>
      </c>
      <c r="AC1053" s="3" t="n">
        <v>0.0413855778236148</v>
      </c>
      <c r="AD1053" s="3" t="n">
        <v>0.0468807582815221</v>
      </c>
      <c r="AE1053" s="3" t="n">
        <v>0.2005582582343089</v>
      </c>
      <c r="AF1053" s="3" t="n">
        <v>0.0884580586790745</v>
      </c>
      <c r="AG1053" s="3" t="n">
        <v>1.050250849421723</v>
      </c>
      <c r="AH1053" s="3" t="n">
        <v>0.3053597404050576</v>
      </c>
      <c r="AI1053" s="3" t="n">
        <v>1.637180185084377</v>
      </c>
    </row>
    <row r="1054">
      <c r="A1054" s="2" t="inlineStr">
        <is>
          <t>GXO</t>
        </is>
      </c>
      <c r="B1054" s="2" t="inlineStr">
        <is>
          <t>Industrials</t>
        </is>
      </c>
      <c r="C1054" s="3" t="n">
        <v>-0.0031648200754984</v>
      </c>
      <c r="D1054" s="2" t="n">
        <v>6159739022.24855</v>
      </c>
      <c r="E1054" s="19">
        <f>SQRT(D1054)</f>
        <v/>
      </c>
      <c r="F1054" s="22">
        <f>D1054/SUM($D$2:$D$2546)</f>
        <v/>
      </c>
      <c r="G1054" s="22">
        <f>E1054/SUM($E$2:$E$2546)</f>
        <v/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1</v>
      </c>
      <c r="O1054" s="2" t="n">
        <v>0</v>
      </c>
      <c r="P1054" s="2" t="n">
        <v>0</v>
      </c>
      <c r="Q1054" s="2" t="n">
        <v>0</v>
      </c>
      <c r="R1054" s="2" t="n">
        <v>0</v>
      </c>
      <c r="S1054" s="3" t="n">
        <v>22.54130024707626</v>
      </c>
      <c r="T1054" s="3" t="n">
        <v>1.218011179060484</v>
      </c>
      <c r="U1054" s="3" t="n">
        <v>0.0005921498248868</v>
      </c>
      <c r="V1054" s="3" t="n">
        <v>0.4772929485130658</v>
      </c>
      <c r="W1054" s="3" t="n">
        <v>0.026479542624879</v>
      </c>
      <c r="X1054" s="3" t="n">
        <v>0.4960084012142725</v>
      </c>
      <c r="Y1054" s="3" t="n">
        <v>0.0196507165052405</v>
      </c>
      <c r="Z1054" s="3" t="n">
        <v>-1.56510756780246</v>
      </c>
      <c r="AA1054" s="3" t="n">
        <v>-1.445190611893868</v>
      </c>
      <c r="AB1054" s="3" t="n">
        <v>-1.38051331417326</v>
      </c>
      <c r="AC1054" s="3" t="n">
        <v>0.0168838321922989</v>
      </c>
      <c r="AD1054" s="3" t="n">
        <v>0.0883154299289482</v>
      </c>
      <c r="AE1054" s="3" t="n">
        <v>-0.025082508250825</v>
      </c>
      <c r="AF1054" s="3" t="n">
        <v>0.1258927641853201</v>
      </c>
      <c r="AG1054" s="3" t="n">
        <v>1.421446426646231</v>
      </c>
      <c r="AH1054" s="3" t="n">
        <v>0.4659567331879926</v>
      </c>
      <c r="AI1054" s="3" t="n">
        <v>1.882993197278912</v>
      </c>
    </row>
    <row r="1055">
      <c r="A1055" s="2" t="inlineStr">
        <is>
          <t>H</t>
        </is>
      </c>
      <c r="B1055" s="2" t="inlineStr">
        <is>
          <t>Consumer Discretionary</t>
        </is>
      </c>
      <c r="C1055" s="3" t="n">
        <v>-0.0161026617936047</v>
      </c>
      <c r="D1055" s="2" t="n">
        <v>6061686093.108261</v>
      </c>
      <c r="E1055" s="19">
        <f>SQRT(D1055)</f>
        <v/>
      </c>
      <c r="F1055" s="22">
        <f>D1055/SUM($D$2:$D$2546)</f>
        <v/>
      </c>
      <c r="G1055" s="22">
        <f>E1055/SUM($E$2:$E$2546)</f>
        <v/>
      </c>
      <c r="H1055" s="2" t="n">
        <v>0</v>
      </c>
      <c r="I1055" s="2" t="n">
        <v>1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3" t="n">
        <v>22.52525383151415</v>
      </c>
      <c r="T1055" s="3" t="n">
        <v>1.322756931422385</v>
      </c>
      <c r="U1055" s="3" t="n">
        <v>0.0004240366684285</v>
      </c>
      <c r="V1055" s="3" t="n">
        <v>0.5874603114220354</v>
      </c>
      <c r="W1055" s="3" t="n">
        <v>0.0222164114703969</v>
      </c>
      <c r="X1055" s="3" t="n">
        <v>0.3197902239600653</v>
      </c>
      <c r="Y1055" s="3" t="n">
        <v>0.01355888268229</v>
      </c>
      <c r="Z1055" s="3" t="n">
        <v>-0.7207622375957108</v>
      </c>
      <c r="AA1055" s="3" t="n">
        <v>-0.7064745020786778</v>
      </c>
      <c r="AB1055" s="3" t="n">
        <v>-0.9229653821337324</v>
      </c>
      <c r="AC1055" s="3" t="n">
        <v>-0.0019796472162494</v>
      </c>
      <c r="AD1055" s="3" t="n">
        <v>0.0521307100279031</v>
      </c>
      <c r="AE1055" s="3" t="n">
        <v>0.8095371669004207</v>
      </c>
      <c r="AF1055" s="3" t="n">
        <v>0.2093370513627777</v>
      </c>
      <c r="AG1055" s="3" t="n">
        <v>1.928289573819655</v>
      </c>
      <c r="AH1055" s="3" t="n">
        <v>0.3976236876846671</v>
      </c>
      <c r="AI1055" s="3" t="n">
        <v>2.580174108396518</v>
      </c>
    </row>
    <row r="1056">
      <c r="A1056" s="2" t="inlineStr">
        <is>
          <t>HAE</t>
        </is>
      </c>
      <c r="B1056" s="2" t="inlineStr">
        <is>
          <t>Health Care</t>
        </is>
      </c>
      <c r="C1056" s="3" t="n">
        <v>-0.0291895159914773</v>
      </c>
      <c r="D1056" s="2" t="n">
        <v>2503876387.636757</v>
      </c>
      <c r="E1056" s="19">
        <f>SQRT(D1056)</f>
        <v/>
      </c>
      <c r="F1056" s="22">
        <f>D1056/SUM($D$2:$D$2546)</f>
        <v/>
      </c>
      <c r="G1056" s="22">
        <f>E1056/SUM($E$2:$E$2546)</f>
        <v/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1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3" t="n">
        <v>21.64110592300596</v>
      </c>
      <c r="T1056" s="3" t="n">
        <v>0.8039293764071336</v>
      </c>
      <c r="U1056" s="3" t="n">
        <v>0.0001262346126016</v>
      </c>
      <c r="V1056" s="3" t="n">
        <v>0.3523736252941562</v>
      </c>
      <c r="W1056" s="3" t="n">
        <v>0.0382422302383307</v>
      </c>
      <c r="X1056" s="3" t="n">
        <v>0.5273729838690141</v>
      </c>
      <c r="Y1056" s="3" t="n">
        <v>0.0449267551750203</v>
      </c>
      <c r="Z1056" s="3" t="n">
        <v>-0.7698067910601125</v>
      </c>
      <c r="AA1056" s="3" t="n">
        <v>-1.158109028888909</v>
      </c>
      <c r="AB1056" s="3" t="n">
        <v>-1.131156972563231</v>
      </c>
      <c r="AC1056" s="3" t="n">
        <v>0.0543653036036968</v>
      </c>
      <c r="AD1056" s="3" t="n">
        <v>0.0725642850809768</v>
      </c>
      <c r="AE1056" s="3" t="n">
        <v>0.3414648715746817</v>
      </c>
      <c r="AF1056" s="3" t="n">
        <v>0.1029260917662082</v>
      </c>
      <c r="AG1056" s="3" t="n">
        <v>1.367762963278356</v>
      </c>
      <c r="AH1056" s="3" t="n">
        <v>0.4974554180303432</v>
      </c>
      <c r="AI1056" s="3" t="n">
        <v>2.043673353734557</v>
      </c>
    </row>
    <row r="1057">
      <c r="A1057" s="2" t="inlineStr">
        <is>
          <t>HAFC</t>
        </is>
      </c>
      <c r="B1057" s="2" t="inlineStr">
        <is>
          <t>Financials</t>
        </is>
      </c>
      <c r="C1057" s="3" t="n">
        <v>-0.003305766815597</v>
      </c>
      <c r="D1057" s="2" t="n">
        <v>717361953.1833801</v>
      </c>
      <c r="E1057" s="19">
        <f>SQRT(D1057)</f>
        <v/>
      </c>
      <c r="F1057" s="22">
        <f>D1057/SUM($D$2:$D$2546)</f>
        <v/>
      </c>
      <c r="G1057" s="22">
        <f>E1057/SUM($E$2:$E$2546)</f>
        <v/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1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3" t="n">
        <v>20.39109108734243</v>
      </c>
      <c r="T1057" s="3" t="n">
        <v>0.8025079369221326</v>
      </c>
      <c r="U1057" s="3" t="n">
        <v>0.0014852325678461</v>
      </c>
      <c r="V1057" s="3" t="n">
        <v>1.063387870815886</v>
      </c>
      <c r="W1057" s="3" t="n">
        <v>0.0225132130368582</v>
      </c>
      <c r="X1057" s="3" t="n">
        <v>0.3184168573746595</v>
      </c>
      <c r="Y1057" s="3" t="n">
        <v>0.0208043910915199</v>
      </c>
      <c r="Z1057" s="3" t="n">
        <v>-1.993426052356195</v>
      </c>
      <c r="AA1057" s="3" t="n">
        <v>-2.218535930959978</v>
      </c>
      <c r="AB1057" s="3" t="n">
        <v>-2.023796663460641</v>
      </c>
      <c r="AC1057" s="3" t="n">
        <v>0.08429217598126849</v>
      </c>
      <c r="AD1057" s="3" t="n">
        <v>0.093503704374538</v>
      </c>
      <c r="AE1057" s="3" t="n">
        <v>-0.1487544483985765</v>
      </c>
      <c r="AF1057" s="3" t="n">
        <v>-0.0110586659582699</v>
      </c>
      <c r="AG1057" s="3" t="n">
        <v>1.199982727496739</v>
      </c>
      <c r="AH1057" s="3" t="n">
        <v>0.0328730688216761</v>
      </c>
      <c r="AI1057" s="3" t="n">
        <v>1.188061885023478</v>
      </c>
    </row>
    <row r="1058">
      <c r="A1058" s="2" t="inlineStr">
        <is>
          <t>HAIN</t>
        </is>
      </c>
      <c r="B1058" s="2" t="inlineStr">
        <is>
          <t>Consumer Staples</t>
        </is>
      </c>
      <c r="C1058" s="3" t="n">
        <v>0</v>
      </c>
      <c r="D1058" s="2" t="n">
        <v>168455026.7755744</v>
      </c>
      <c r="E1058" s="19">
        <f>SQRT(D1058)</f>
        <v/>
      </c>
      <c r="F1058" s="22">
        <f>D1058/SUM($D$2:$D$2546)</f>
        <v/>
      </c>
      <c r="G1058" s="22">
        <f>E1058/SUM($E$2:$E$2546)</f>
        <v/>
      </c>
      <c r="H1058" s="2" t="n">
        <v>0</v>
      </c>
      <c r="I1058" s="2" t="n">
        <v>0</v>
      </c>
      <c r="J1058" s="2" t="n">
        <v>1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3" t="n">
        <v>18.94217936872258</v>
      </c>
      <c r="T1058" s="3" t="n">
        <v>0.6997149779922497</v>
      </c>
      <c r="U1058" s="3" t="n">
        <v>-0.0070565659618188</v>
      </c>
      <c r="V1058" s="3" t="n">
        <v>2.819773378640871</v>
      </c>
      <c r="W1058" s="3" t="n">
        <v>0.0574257056698395</v>
      </c>
      <c r="X1058" s="3" t="n">
        <v>4.772650145164156</v>
      </c>
      <c r="Y1058" s="3" t="n">
        <v>0.0765279061880686</v>
      </c>
      <c r="Z1058" s="3" t="n">
        <v>-1.257828576619528</v>
      </c>
      <c r="AA1058" s="3" t="n">
        <v>-1.054255686468135</v>
      </c>
      <c r="AB1058" s="3" t="n">
        <v>-0.8521297989236271</v>
      </c>
      <c r="AC1058" s="3" t="n">
        <v>-6.473300446253671</v>
      </c>
      <c r="AD1058" s="3" t="n">
        <v>-6.442431673148266</v>
      </c>
      <c r="AE1058" s="3" t="n">
        <v>-0.8897406989853438</v>
      </c>
      <c r="AF1058" s="3" t="n">
        <v>-0.0604994314555282</v>
      </c>
      <c r="AG1058" s="3" t="n">
        <v>5.13585758368726</v>
      </c>
      <c r="AH1058" s="3" t="n">
        <v>0.4860167731360375</v>
      </c>
      <c r="AI1058" s="3" t="n">
        <v>2.466734034378585</v>
      </c>
    </row>
    <row r="1059">
      <c r="A1059" s="2" t="inlineStr">
        <is>
          <t>HAL</t>
        </is>
      </c>
      <c r="B1059" s="2" t="inlineStr">
        <is>
          <t>Energy</t>
        </is>
      </c>
      <c r="C1059" s="3" t="n">
        <v>0.0070504774539803</v>
      </c>
      <c r="D1059" s="2" t="n">
        <v>17596930617.51707</v>
      </c>
      <c r="E1059" s="19">
        <f>SQRT(D1059)</f>
        <v/>
      </c>
      <c r="F1059" s="22">
        <f>D1059/SUM($D$2:$D$2546)</f>
        <v/>
      </c>
      <c r="G1059" s="22">
        <f>E1059/SUM($E$2:$E$2546)</f>
        <v/>
      </c>
      <c r="H1059" s="2" t="n">
        <v>0</v>
      </c>
      <c r="I1059" s="2" t="n">
        <v>0</v>
      </c>
      <c r="J1059" s="2" t="n">
        <v>0</v>
      </c>
      <c r="K1059" s="2" t="n">
        <v>1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3" t="n">
        <v>23.59099032704965</v>
      </c>
      <c r="T1059" s="3" t="n">
        <v>1.272501822497985</v>
      </c>
      <c r="U1059" s="3" t="n">
        <v>-0.0014028903126177</v>
      </c>
      <c r="V1059" s="3" t="n">
        <v>0.5969791112060574</v>
      </c>
      <c r="W1059" s="3" t="n">
        <v>0.0270540401503619</v>
      </c>
      <c r="X1059" s="3" t="n">
        <v>0.4505545279126579</v>
      </c>
      <c r="Y1059" s="3" t="n">
        <v>0.0231321950283729</v>
      </c>
      <c r="Z1059" s="3" t="n">
        <v>-1.002382312873166</v>
      </c>
      <c r="AA1059" s="3" t="n">
        <v>-0.9758475817807112</v>
      </c>
      <c r="AB1059" s="3" t="n">
        <v>-1.20393329695546</v>
      </c>
      <c r="AC1059" s="3" t="n">
        <v>0.1072914385489801</v>
      </c>
      <c r="AD1059" s="3" t="n">
        <v>0.1718481515742139</v>
      </c>
      <c r="AE1059" s="3" t="n">
        <v>0.2109409190371991</v>
      </c>
      <c r="AF1059" s="3" t="n">
        <v>0.1258944993501238</v>
      </c>
      <c r="AG1059" s="3" t="n">
        <v>1.407059626232174</v>
      </c>
      <c r="AH1059" s="3" t="n">
        <v>0.3373527209678055</v>
      </c>
      <c r="AI1059" s="3" t="n">
        <v>1.681865778200857</v>
      </c>
    </row>
    <row r="1060">
      <c r="A1060" s="2" t="inlineStr">
        <is>
          <t>HALO</t>
        </is>
      </c>
      <c r="B1060" s="2" t="inlineStr">
        <is>
          <t>Health Care</t>
        </is>
      </c>
      <c r="C1060" s="3" t="n">
        <v>0.0062754268521117</v>
      </c>
      <c r="D1060" s="2" t="n">
        <v>7659092287.010193</v>
      </c>
      <c r="E1060" s="19">
        <f>SQRT(D1060)</f>
        <v/>
      </c>
      <c r="F1060" s="22">
        <f>D1060/SUM($D$2:$D$2546)</f>
        <v/>
      </c>
      <c r="G1060" s="22">
        <f>E1060/SUM($E$2:$E$2546)</f>
        <v/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1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3" t="n">
        <v>22.75915931328687</v>
      </c>
      <c r="T1060" s="3" t="n">
        <v>0.556742938447919</v>
      </c>
      <c r="U1060" s="3" t="n">
        <v>0.0006598863422743</v>
      </c>
      <c r="V1060" s="3" t="n">
        <v>0.0434448349139675</v>
      </c>
      <c r="W1060" s="3" t="n">
        <v>0.0299029445330751</v>
      </c>
      <c r="X1060" s="3" t="n">
        <v>0.1869352454394378</v>
      </c>
      <c r="Y1060" s="3" t="n">
        <v>0.0367689410008809</v>
      </c>
      <c r="Z1060" s="3" t="n">
        <v>-1.147959254676155</v>
      </c>
      <c r="AA1060" s="3" t="n">
        <v>-0.8970824784585238</v>
      </c>
      <c r="AB1060" s="3" t="n">
        <v>-1.136037018687569</v>
      </c>
      <c r="AC1060" s="3" t="n">
        <v>0.0862556521378446</v>
      </c>
      <c r="AD1060" s="3" t="n">
        <v>0.095531947204885</v>
      </c>
      <c r="AE1060" s="3" t="n">
        <v>0.1031093279839518</v>
      </c>
      <c r="AF1060" s="3" t="n">
        <v>0.2557906487883493</v>
      </c>
      <c r="AG1060" s="3" t="n">
        <v>1.19703379244554</v>
      </c>
      <c r="AH1060" s="3" t="n">
        <v>0.734748884925695</v>
      </c>
      <c r="AI1060" s="3" t="n">
        <v>5.535263923449578</v>
      </c>
    </row>
    <row r="1061">
      <c r="A1061" s="2" t="inlineStr">
        <is>
          <t>HAS</t>
        </is>
      </c>
      <c r="B1061" s="2" t="inlineStr">
        <is>
          <t>Consumer Discretionary</t>
        </is>
      </c>
      <c r="C1061" s="3" t="n">
        <v>0.0028594681839271</v>
      </c>
      <c r="D1061" s="2" t="n">
        <v>11070444602.37311</v>
      </c>
      <c r="E1061" s="19">
        <f>SQRT(D1061)</f>
        <v/>
      </c>
      <c r="F1061" s="22">
        <f>D1061/SUM($D$2:$D$2546)</f>
        <v/>
      </c>
      <c r="G1061" s="22">
        <f>E1061/SUM($E$2:$E$2546)</f>
        <v/>
      </c>
      <c r="H1061" s="2" t="n">
        <v>0</v>
      </c>
      <c r="I1061" s="2" t="n">
        <v>1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3" t="n">
        <v>23.12754474567645</v>
      </c>
      <c r="T1061" s="3" t="n">
        <v>1.174811081828148</v>
      </c>
      <c r="U1061" s="3" t="n">
        <v>0.0014405149916866</v>
      </c>
      <c r="V1061" s="3" t="n">
        <v>0.0217787097681981</v>
      </c>
      <c r="W1061" s="3" t="n">
        <v>0.0221476071339894</v>
      </c>
      <c r="X1061" s="3" t="n">
        <v>0.2993427833427831</v>
      </c>
      <c r="Y1061" s="3" t="n">
        <v>0.0115375076045946</v>
      </c>
      <c r="Z1061" s="3" t="n">
        <v>-0.9647559134590384</v>
      </c>
      <c r="AA1061" s="3" t="n">
        <v>-1.080211776941491</v>
      </c>
      <c r="AB1061" s="3" t="n">
        <v>-1.308260761195724</v>
      </c>
      <c r="AC1061" s="3" t="n">
        <v>-0.3092197398527416</v>
      </c>
      <c r="AD1061" s="3" t="n">
        <v>-0.3030049939711488</v>
      </c>
      <c r="AE1061" s="3" t="n">
        <v>-0.2924778761061947</v>
      </c>
      <c r="AF1061" s="3" t="n">
        <v>-0.1439696673966539</v>
      </c>
      <c r="AG1061" s="3" t="n">
        <v>1.299978918578222</v>
      </c>
      <c r="AH1061" s="3" t="n">
        <v>0.6471861471861472</v>
      </c>
      <c r="AI1061" s="3" t="n">
        <v>14.77395271671506</v>
      </c>
    </row>
    <row r="1062">
      <c r="A1062" s="2" t="inlineStr">
        <is>
          <t>HASI</t>
        </is>
      </c>
      <c r="B1062" s="2" t="inlineStr">
        <is>
          <t>Financials</t>
        </is>
      </c>
      <c r="C1062" s="3" t="n">
        <v>-0.0082119842426275</v>
      </c>
      <c r="D1062" s="2" t="n">
        <v>3303076292.609864</v>
      </c>
      <c r="E1062" s="19">
        <f>SQRT(D1062)</f>
        <v/>
      </c>
      <c r="F1062" s="22">
        <f>D1062/SUM($D$2:$D$2546)</f>
        <v/>
      </c>
      <c r="G1062" s="22">
        <f>E1062/SUM($E$2:$E$2546)</f>
        <v/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1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3" t="n">
        <v>21.91812008106284</v>
      </c>
      <c r="T1062" s="3" t="n">
        <v>0.7066722374168288</v>
      </c>
      <c r="U1062" s="3" t="n">
        <v>-5.333188034281071e-05</v>
      </c>
      <c r="V1062" s="3" t="n">
        <v>0.759963675563969</v>
      </c>
      <c r="W1062" s="3" t="n">
        <v>0.0243145796602747</v>
      </c>
      <c r="X1062" s="3" t="n">
        <v>0.3892774720632851</v>
      </c>
      <c r="Y1062" s="3" t="n">
        <v>0.0226806655424943</v>
      </c>
      <c r="Z1062" s="3" t="n">
        <v>-1.601090750261504</v>
      </c>
      <c r="AA1062" s="3" t="n">
        <v>-1.431462990308367</v>
      </c>
      <c r="AB1062" s="3" t="n">
        <v>-1.605704716408861</v>
      </c>
      <c r="AC1062" s="3" t="n">
        <v>0.1192161382651147</v>
      </c>
      <c r="AD1062" s="3" t="n">
        <v>0.1195200973357078</v>
      </c>
      <c r="AE1062" s="3" t="n">
        <v>0.1097888675623801</v>
      </c>
      <c r="AF1062" s="3" t="n">
        <v>0.2463369181894465</v>
      </c>
      <c r="AG1062" s="3" t="n">
        <v>2.427595544962169</v>
      </c>
      <c r="AH1062" s="3" t="n">
        <v>0.6207680295559629</v>
      </c>
      <c r="AI1062" s="3" t="n">
        <v>2.878504974468353</v>
      </c>
    </row>
    <row r="1063">
      <c r="A1063" s="2" t="inlineStr">
        <is>
          <t>HAYW</t>
        </is>
      </c>
      <c r="B1063" s="2" t="inlineStr">
        <is>
          <t>Industrials</t>
        </is>
      </c>
      <c r="C1063" s="3" t="n">
        <v>-0.0189549824618957</v>
      </c>
      <c r="D1063" s="2" t="n">
        <v>3580412125.526056</v>
      </c>
      <c r="E1063" s="19">
        <f>SQRT(D1063)</f>
        <v/>
      </c>
      <c r="F1063" s="22">
        <f>D1063/SUM($D$2:$D$2546)</f>
        <v/>
      </c>
      <c r="G1063" s="22">
        <f>E1063/SUM($E$2:$E$2546)</f>
        <v/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1</v>
      </c>
      <c r="O1063" s="2" t="n">
        <v>0</v>
      </c>
      <c r="P1063" s="2" t="n">
        <v>0</v>
      </c>
      <c r="Q1063" s="2" t="n">
        <v>0</v>
      </c>
      <c r="R1063" s="2" t="n">
        <v>0</v>
      </c>
      <c r="S1063" s="3" t="n">
        <v>21.99874374959538</v>
      </c>
      <c r="T1063" s="3" t="n">
        <v>1.08729369553433</v>
      </c>
      <c r="U1063" s="3" t="n">
        <v>8.956908114084652e-05</v>
      </c>
      <c r="V1063" s="3" t="n">
        <v>0.4184987502744104</v>
      </c>
      <c r="W1063" s="3" t="n">
        <v>0.0214079683546839</v>
      </c>
      <c r="X1063" s="3" t="n">
        <v>0.25622116014755</v>
      </c>
      <c r="Y1063" s="3" t="n">
        <v>0.0158983265036575</v>
      </c>
      <c r="Z1063" s="3" t="n">
        <v>-1.34750013559847</v>
      </c>
      <c r="AA1063" s="3" t="n">
        <v>-1.641510797357564</v>
      </c>
      <c r="AB1063" s="3" t="n">
        <v>-1.686908316652688</v>
      </c>
      <c r="AC1063" s="3" t="n">
        <v>0.0500489870209205</v>
      </c>
      <c r="AD1063" s="3" t="n">
        <v>0.0577240811264524</v>
      </c>
      <c r="AE1063" s="3" t="n">
        <v>-0.0464285714285714</v>
      </c>
      <c r="AF1063" s="3" t="n">
        <v>-0.1153152486939042</v>
      </c>
      <c r="AG1063" s="3" t="n">
        <v>1.26507116128721</v>
      </c>
      <c r="AH1063" s="3" t="n">
        <v>0.3199080299603961</v>
      </c>
      <c r="AI1063" s="3" t="n">
        <v>1.633385789356366</v>
      </c>
    </row>
    <row r="1064">
      <c r="A1064" s="2" t="inlineStr">
        <is>
          <t>HBAN</t>
        </is>
      </c>
      <c r="B1064" s="2" t="inlineStr">
        <is>
          <t>Financials</t>
        </is>
      </c>
      <c r="C1064" s="3" t="n">
        <v>0.0053683486054395</v>
      </c>
      <c r="D1064" s="2" t="n">
        <v>33341614587.61908</v>
      </c>
      <c r="E1064" s="19">
        <f>SQRT(D1064)</f>
        <v/>
      </c>
      <c r="F1064" s="22">
        <f>D1064/SUM($D$2:$D$2546)</f>
        <v/>
      </c>
      <c r="G1064" s="22">
        <f>E1064/SUM($E$2:$E$2546)</f>
        <v/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1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3" t="n">
        <v>24.23007214103945</v>
      </c>
      <c r="T1064" s="3" t="n">
        <v>1.251880336777507</v>
      </c>
      <c r="U1064" s="3" t="n">
        <v>0.000864162143897</v>
      </c>
      <c r="V1064" s="3" t="n">
        <v>0.6276840596607252</v>
      </c>
      <c r="W1064" s="3" t="n">
        <v>0.0188021987691216</v>
      </c>
      <c r="X1064" s="3" t="n">
        <v>0.2482619092551358</v>
      </c>
      <c r="Y1064" s="3" t="n">
        <v>0.0097240180094279</v>
      </c>
      <c r="Z1064" s="3" t="n">
        <v>-0.9848395049613428</v>
      </c>
      <c r="AA1064" s="3" t="n">
        <v>-1.138064867131301</v>
      </c>
      <c r="AB1064" s="3" t="n">
        <v>-1.532711367507672</v>
      </c>
      <c r="AC1064" s="3" t="n">
        <v>0.06430402446065531</v>
      </c>
      <c r="AD1064" s="3" t="n">
        <v>0.065863636994216</v>
      </c>
      <c r="AE1064" s="3" t="n">
        <v>0.0639344262295081</v>
      </c>
      <c r="AF1064" s="3" t="n">
        <v>0.0605878351770307</v>
      </c>
      <c r="AG1064" s="3" t="n">
        <v>1.583535027941469</v>
      </c>
      <c r="AH1064" s="3" t="n">
        <v>0.08622233347132501</v>
      </c>
      <c r="AI1064" s="3" t="n">
        <v>1.929663608562691</v>
      </c>
    </row>
    <row r="1065">
      <c r="A1065" s="2" t="inlineStr">
        <is>
          <t>HBCP</t>
        </is>
      </c>
      <c r="B1065" s="2" t="inlineStr">
        <is>
          <t>Financials</t>
        </is>
      </c>
      <c r="C1065" s="3" t="n">
        <v>0.0033701798172312</v>
      </c>
      <c r="D1065" s="2" t="n">
        <v>415131658.9836349</v>
      </c>
      <c r="E1065" s="19">
        <f>SQRT(D1065)</f>
        <v/>
      </c>
      <c r="F1065" s="22">
        <f>D1065/SUM($D$2:$D$2546)</f>
        <v/>
      </c>
      <c r="G1065" s="22">
        <f>E1065/SUM($E$2:$E$2546)</f>
        <v/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1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3" t="n">
        <v>19.84410627844463</v>
      </c>
      <c r="T1065" s="3" t="n">
        <v>0.8290717489746644</v>
      </c>
      <c r="U1065" s="3" t="n">
        <v>0.0014594780311213</v>
      </c>
      <c r="V1065" s="3" t="n">
        <v>0.9847911888987396</v>
      </c>
      <c r="W1065" s="3" t="n">
        <v>0.0191694272482765</v>
      </c>
      <c r="X1065" s="3" t="n">
        <v>0.3232094801226536</v>
      </c>
      <c r="Y1065" s="3" t="n">
        <v>0.0130032590044201</v>
      </c>
      <c r="Z1065" s="3" t="n">
        <v>-2.321318488249897</v>
      </c>
      <c r="AA1065" s="3" t="n">
        <v>-1.95666091846787</v>
      </c>
      <c r="AB1065" s="3" t="n">
        <v>-2.5643036996283</v>
      </c>
      <c r="AC1065" s="3" t="n">
        <v>0.1091701849744651</v>
      </c>
      <c r="AD1065" s="3" t="n">
        <v>0.1117621337615905</v>
      </c>
      <c r="AE1065" s="3" t="n">
        <v>-0.0581174946263777</v>
      </c>
      <c r="AF1065" s="3" t="n">
        <v>0.0433667388688327</v>
      </c>
      <c r="AG1065" s="3" t="n">
        <v>1.176575306685751</v>
      </c>
      <c r="AH1065" s="3" t="n">
        <v>0.0424757013909673</v>
      </c>
      <c r="AI1065" s="3" t="n">
        <v>1.17930228121071</v>
      </c>
    </row>
    <row r="1066">
      <c r="A1066" s="2" t="inlineStr">
        <is>
          <t>HBNC</t>
        </is>
      </c>
      <c r="B1066" s="2" t="inlineStr">
        <is>
          <t>Financials</t>
        </is>
      </c>
      <c r="C1066" s="3" t="n">
        <v>-0.0043169068941639</v>
      </c>
      <c r="D1066" s="2" t="n">
        <v>812346402.9205799</v>
      </c>
      <c r="E1066" s="19">
        <f>SQRT(D1066)</f>
        <v/>
      </c>
      <c r="F1066" s="22">
        <f>D1066/SUM($D$2:$D$2546)</f>
        <v/>
      </c>
      <c r="G1066" s="22">
        <f>E1066/SUM($E$2:$E$2546)</f>
        <v/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1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3" t="n">
        <v>20.51543741173808</v>
      </c>
      <c r="T1066" s="3" t="n">
        <v>0.9830199650273992</v>
      </c>
      <c r="U1066" s="3" t="n">
        <v>0.0004784420176581</v>
      </c>
      <c r="V1066" s="3" t="n">
        <v>0.9735403482513096</v>
      </c>
      <c r="W1066" s="3" t="n">
        <v>0.019366843307003</v>
      </c>
      <c r="X1066" s="3" t="n">
        <v>0.2842050977750215</v>
      </c>
      <c r="Y1066" s="3" t="n">
        <v>0.0133264926465599</v>
      </c>
      <c r="Z1066" s="3" t="n">
        <v>-2.447202656200031</v>
      </c>
      <c r="AA1066" s="3" t="n">
        <v>-2.625759264161079</v>
      </c>
      <c r="AB1066" s="3" t="n">
        <v>-2.684673812956729</v>
      </c>
      <c r="AC1066" s="3" t="n">
        <v>0.1016512164061039</v>
      </c>
      <c r="AD1066" s="3" t="n">
        <v>0.1056692067465118</v>
      </c>
      <c r="AE1066" s="3" t="n">
        <v>-0.3612903225806451</v>
      </c>
      <c r="AF1066" s="3" t="n">
        <v>-0.0862266154336947</v>
      </c>
      <c r="AG1066" s="3" t="n">
        <v>2.340333380052462</v>
      </c>
      <c r="AH1066" s="3" t="n">
        <v>0.1422906094065499</v>
      </c>
      <c r="AI1066" s="3" t="n">
        <v>2.376762023741484</v>
      </c>
    </row>
    <row r="1067">
      <c r="A1067" s="2" t="inlineStr">
        <is>
          <t>HBT</t>
        </is>
      </c>
      <c r="B1067" s="2" t="inlineStr">
        <is>
          <t>Financials</t>
        </is>
      </c>
      <c r="C1067" s="3" t="n">
        <v>-0.0117740652789857</v>
      </c>
      <c r="D1067" s="2" t="n">
        <v>798663901.2126389</v>
      </c>
      <c r="E1067" s="19">
        <f>SQRT(D1067)</f>
        <v/>
      </c>
      <c r="F1067" s="22">
        <f>D1067/SUM($D$2:$D$2546)</f>
        <v/>
      </c>
      <c r="G1067" s="22">
        <f>E1067/SUM($E$2:$E$2546)</f>
        <v/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1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3" t="n">
        <v>20.498450765937</v>
      </c>
      <c r="T1067" s="3" t="n">
        <v>0.7619944820726483</v>
      </c>
      <c r="U1067" s="3" t="n">
        <v>0.0009449119620793</v>
      </c>
      <c r="V1067" s="3" t="n">
        <v>0.7273359909193393</v>
      </c>
      <c r="W1067" s="3" t="n">
        <v>0.0187610743210461</v>
      </c>
      <c r="X1067" s="3" t="n">
        <v>0.2148371185069756</v>
      </c>
      <c r="Y1067" s="3" t="n">
        <v>0.014567382982743</v>
      </c>
      <c r="Z1067" s="3" t="n">
        <v>-3.796530838624746</v>
      </c>
      <c r="AA1067" s="3" t="n">
        <v>-3.902111837140923</v>
      </c>
      <c r="AB1067" s="3" t="n">
        <v>-3.800696722324184</v>
      </c>
      <c r="AC1067" s="3" t="n">
        <v>0.096310851014062</v>
      </c>
      <c r="AD1067" s="3" t="n">
        <v>0.09978665603765841</v>
      </c>
      <c r="AE1067" s="3" t="n">
        <v>0.0349881796690307</v>
      </c>
      <c r="AF1067" s="3" t="n">
        <v>0.1211276313964864</v>
      </c>
      <c r="AG1067" s="3" t="n">
        <v>1.124848512432581</v>
      </c>
      <c r="AH1067" s="3" t="n">
        <v>0.0198692889643268</v>
      </c>
      <c r="AI1067" s="3" t="n">
        <v>1.171651773033774</v>
      </c>
    </row>
    <row r="1068">
      <c r="A1068" s="2" t="inlineStr">
        <is>
          <t>HCA</t>
        </is>
      </c>
      <c r="B1068" s="2" t="inlineStr">
        <is>
          <t>Health Care</t>
        </is>
      </c>
      <c r="C1068" s="3" t="n">
        <v>0.0081367157209528</v>
      </c>
      <c r="D1068" s="2" t="n">
        <v>88809363857.37915</v>
      </c>
      <c r="E1068" s="19">
        <f>SQRT(D1068)</f>
        <v/>
      </c>
      <c r="F1068" s="22">
        <f>D1068/SUM($D$2:$D$2546)</f>
        <v/>
      </c>
      <c r="G1068" s="22">
        <f>E1068/SUM($E$2:$E$2546)</f>
        <v/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1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  <c r="S1068" s="3" t="n">
        <v>25.20975793022956</v>
      </c>
      <c r="T1068" s="3" t="n">
        <v>0.3224374601345307</v>
      </c>
      <c r="U1068" s="3" t="n">
        <v>0.0005939518832335</v>
      </c>
      <c r="V1068" s="3" t="n">
        <v>-0.0494767647143201</v>
      </c>
      <c r="W1068" s="3" t="n">
        <v>0.0169470209927212</v>
      </c>
      <c r="X1068" s="3" t="n">
        <v>0.2130981231055698</v>
      </c>
      <c r="Y1068" s="3" t="n">
        <v>0.014835291890447</v>
      </c>
      <c r="Z1068" s="3" t="n">
        <v>-1.929430554413802</v>
      </c>
      <c r="AA1068" s="3" t="n">
        <v>-1.993925089114208</v>
      </c>
      <c r="AB1068" s="3" t="n">
        <v>-2.002273902065885</v>
      </c>
      <c r="AC1068" s="3" t="n">
        <v>0.0744516086233694</v>
      </c>
      <c r="AD1068" s="3" t="n">
        <v>0.1133213837243783</v>
      </c>
      <c r="AE1068" s="3" t="n">
        <v>0.0870812639581359</v>
      </c>
      <c r="AF1068" s="3" t="n">
        <v>0.0633070915633495</v>
      </c>
      <c r="AG1068" s="3" t="n">
        <v>1.443410450087668</v>
      </c>
      <c r="AH1068" s="3" t="n">
        <v>0.7787557108304219</v>
      </c>
      <c r="AI1068" s="3" t="inlineStr"/>
    </row>
    <row r="1069">
      <c r="A1069" s="2" t="inlineStr">
        <is>
          <t>HCAT</t>
        </is>
      </c>
      <c r="B1069" s="2" t="inlineStr">
        <is>
          <t>Health Care</t>
        </is>
      </c>
      <c r="C1069" s="3" t="n">
        <v>-0.09608690405978659</v>
      </c>
      <c r="D1069" s="2" t="n">
        <v>227753448.5036268</v>
      </c>
      <c r="E1069" s="19">
        <f>SQRT(D1069)</f>
        <v/>
      </c>
      <c r="F1069" s="22">
        <f>D1069/SUM($D$2:$D$2546)</f>
        <v/>
      </c>
      <c r="G1069" s="22">
        <f>E1069/SUM($E$2:$E$2546)</f>
        <v/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1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3" t="n">
        <v>19.24377423560827</v>
      </c>
      <c r="T1069" s="3" t="n">
        <v>1.318833920969719</v>
      </c>
      <c r="U1069" s="3" t="n">
        <v>-0.0029175769052042</v>
      </c>
      <c r="V1069" s="3" t="n">
        <v>1.525979089596378</v>
      </c>
      <c r="W1069" s="3" t="n">
        <v>0.0485157315863961</v>
      </c>
      <c r="X1069" s="3" t="n">
        <v>4.442999142400535</v>
      </c>
      <c r="Y1069" s="3" t="n">
        <v>0.0516038381630469</v>
      </c>
      <c r="Z1069" s="3" t="n">
        <v>-1.450257024379031</v>
      </c>
      <c r="AA1069" s="3" t="n">
        <v>-1.660525453713633</v>
      </c>
      <c r="AB1069" s="3" t="n">
        <v>-1.6843120734758</v>
      </c>
      <c r="AC1069" s="3" t="n">
        <v>-0.7196905297238114</v>
      </c>
      <c r="AD1069" s="3" t="n">
        <v>-0.4969233210016477</v>
      </c>
      <c r="AE1069" s="3" t="n">
        <v>0.2972314507198229</v>
      </c>
      <c r="AF1069" s="3" t="n">
        <v>0.0762662802359987</v>
      </c>
      <c r="AG1069" s="3" t="n">
        <v>1.664758320871655</v>
      </c>
      <c r="AH1069" s="3" t="n">
        <v>0.2804196825602908</v>
      </c>
      <c r="AI1069" s="3" t="n">
        <v>1.435627411544338</v>
      </c>
    </row>
    <row r="1070">
      <c r="A1070" s="2" t="inlineStr">
        <is>
          <t>HCC</t>
        </is>
      </c>
      <c r="B1070" s="2" t="inlineStr">
        <is>
          <t>Materials</t>
        </is>
      </c>
      <c r="C1070" s="3" t="n">
        <v>-0.0360370340964346</v>
      </c>
      <c r="D1070" s="2" t="n">
        <v>3353301499.260498</v>
      </c>
      <c r="E1070" s="19">
        <f>SQRT(D1070)</f>
        <v/>
      </c>
      <c r="F1070" s="22">
        <f>D1070/SUM($D$2:$D$2546)</f>
        <v/>
      </c>
      <c r="G1070" s="22">
        <f>E1070/SUM($E$2:$E$2546)</f>
        <v/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1</v>
      </c>
      <c r="Q1070" s="2" t="n">
        <v>0</v>
      </c>
      <c r="R1070" s="2" t="n">
        <v>0</v>
      </c>
      <c r="S1070" s="3" t="n">
        <v>21.93321121964255</v>
      </c>
      <c r="T1070" s="3" t="n">
        <v>0.7319762793399872</v>
      </c>
      <c r="U1070" s="3" t="n">
        <v>-0.0004611602763499</v>
      </c>
      <c r="V1070" s="3" t="n">
        <v>0.6203692094071362</v>
      </c>
      <c r="W1070" s="3" t="n">
        <v>0.0362224673345875</v>
      </c>
      <c r="X1070" s="3" t="n">
        <v>0.4338297988924438</v>
      </c>
      <c r="Y1070" s="3" t="n">
        <v>0.0365503796207632</v>
      </c>
      <c r="Z1070" s="3" t="n">
        <v>-0.6634897757907373</v>
      </c>
      <c r="AA1070" s="3" t="n">
        <v>-0.8213611537929956</v>
      </c>
      <c r="AB1070" s="3" t="n">
        <v>-1.036464200856163</v>
      </c>
      <c r="AC1070" s="3" t="n">
        <v>0.0066871410175748</v>
      </c>
      <c r="AD1070" s="3" t="n">
        <v>0.0582840523117593</v>
      </c>
      <c r="AE1070" s="3" t="n">
        <v>0.0318801089918256</v>
      </c>
      <c r="AF1070" s="3" t="n">
        <v>0.0890629169410508</v>
      </c>
      <c r="AG1070" s="3" t="n">
        <v>1.045902523239841</v>
      </c>
      <c r="AH1070" s="3" t="n">
        <v>0.08909987971582389</v>
      </c>
      <c r="AI1070" s="3" t="n">
        <v>1.073992265482854</v>
      </c>
    </row>
    <row r="1071">
      <c r="A1071" s="2" t="inlineStr">
        <is>
          <t>HCI</t>
        </is>
      </c>
      <c r="B1071" s="2" t="inlineStr">
        <is>
          <t>Financials</t>
        </is>
      </c>
      <c r="C1071" s="3" t="n">
        <v>0.0035589395371259</v>
      </c>
      <c r="D1071" s="2" t="n">
        <v>2025700888.21495</v>
      </c>
      <c r="E1071" s="19">
        <f>SQRT(D1071)</f>
        <v/>
      </c>
      <c r="F1071" s="22">
        <f>D1071/SUM($D$2:$D$2546)</f>
        <v/>
      </c>
      <c r="G1071" s="22">
        <f>E1071/SUM($E$2:$E$2546)</f>
        <v/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1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3" t="n">
        <v>21.42918159525703</v>
      </c>
      <c r="T1071" s="3" t="n">
        <v>0.2408465050759274</v>
      </c>
      <c r="U1071" s="3" t="n">
        <v>0.0010272953069815</v>
      </c>
      <c r="V1071" s="3" t="n">
        <v>0.3744763130693291</v>
      </c>
      <c r="W1071" s="3" t="n">
        <v>0.0222869734631524</v>
      </c>
      <c r="X1071" s="3" t="n">
        <v>0.4655159500582542</v>
      </c>
      <c r="Y1071" s="3" t="n">
        <v>0.0212063529658152</v>
      </c>
      <c r="Z1071" s="3" t="n">
        <v>-1.427215665843286</v>
      </c>
      <c r="AA1071" s="3" t="n">
        <v>-1.437428080489197</v>
      </c>
      <c r="AB1071" s="3" t="n">
        <v>-1.473715522068282</v>
      </c>
      <c r="AC1071" s="3" t="n">
        <v>0.1306412025287706</v>
      </c>
      <c r="AD1071" s="3" t="n">
        <v>0.1396079755137033</v>
      </c>
      <c r="AE1071" s="3" t="n">
        <v>0.7094310805651012</v>
      </c>
      <c r="AF1071" s="3" t="n">
        <v>0.2003152230490218</v>
      </c>
      <c r="AG1071" s="3" t="n">
        <v>1.007702025551141</v>
      </c>
      <c r="AH1071" s="3" t="n">
        <v>0.0070859536289482</v>
      </c>
      <c r="AI1071" s="3" t="n">
        <v>1.020567457225832</v>
      </c>
    </row>
    <row r="1072">
      <c r="A1072" s="2" t="inlineStr">
        <is>
          <t>HCKT</t>
        </is>
      </c>
      <c r="B1072" s="2" t="inlineStr">
        <is>
          <t>Information Technology</t>
        </is>
      </c>
      <c r="C1072" s="3" t="n">
        <v>-0.0437886273322633</v>
      </c>
      <c r="D1072" s="2" t="n">
        <v>526822927.5119133</v>
      </c>
      <c r="E1072" s="19">
        <f>SQRT(D1072)</f>
        <v/>
      </c>
      <c r="F1072" s="22">
        <f>D1072/SUM($D$2:$D$2546)</f>
        <v/>
      </c>
      <c r="G1072" s="22">
        <f>E1072/SUM($E$2:$E$2546)</f>
        <v/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1</v>
      </c>
      <c r="P1072" s="2" t="n">
        <v>0</v>
      </c>
      <c r="Q1072" s="2" t="n">
        <v>0</v>
      </c>
      <c r="R1072" s="2" t="n">
        <v>0</v>
      </c>
      <c r="S1072" s="3" t="n">
        <v>20.08237504911852</v>
      </c>
      <c r="T1072" s="3" t="n">
        <v>0.6472179260071423</v>
      </c>
      <c r="U1072" s="3" t="n">
        <v>-0.0005270266271584</v>
      </c>
      <c r="V1072" s="3" t="n">
        <v>0.227404681428355</v>
      </c>
      <c r="W1072" s="3" t="n">
        <v>0.0201378308816963</v>
      </c>
      <c r="X1072" s="3" t="n">
        <v>0.394732676667861</v>
      </c>
      <c r="Y1072" s="3" t="n">
        <v>0.0210889874393881</v>
      </c>
      <c r="Z1072" s="3" t="n">
        <v>-1.332735901814808</v>
      </c>
      <c r="AA1072" s="3" t="n">
        <v>-1.629814111617007</v>
      </c>
      <c r="AB1072" s="3" t="n">
        <v>-2.086390798889934</v>
      </c>
      <c r="AC1072" s="3" t="n">
        <v>0.0126114480844225</v>
      </c>
      <c r="AD1072" s="3" t="n">
        <v>0.0222161933142807</v>
      </c>
      <c r="AE1072" s="3" t="n">
        <v>-0.0749003984063744</v>
      </c>
      <c r="AF1072" s="3" t="n">
        <v>0.0365127185552613</v>
      </c>
      <c r="AG1072" s="3" t="n">
        <v>1.043228946218338</v>
      </c>
      <c r="AH1072" s="3" t="n">
        <v>0.1281792974126753</v>
      </c>
      <c r="AI1072" s="3" t="n">
        <v>1.190096993372397</v>
      </c>
    </row>
    <row r="1073">
      <c r="A1073" s="2" t="inlineStr">
        <is>
          <t>HCSG</t>
        </is>
      </c>
      <c r="B1073" s="2" t="inlineStr">
        <is>
          <t>Industrials</t>
        </is>
      </c>
      <c r="C1073" s="3" t="n">
        <v>-0.0118578663169027</v>
      </c>
      <c r="D1073" s="2" t="n">
        <v>1075855654.681973</v>
      </c>
      <c r="E1073" s="19">
        <f>SQRT(D1073)</f>
        <v/>
      </c>
      <c r="F1073" s="22">
        <f>D1073/SUM($D$2:$D$2546)</f>
        <v/>
      </c>
      <c r="G1073" s="22">
        <f>E1073/SUM($E$2:$E$2546)</f>
        <v/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1</v>
      </c>
      <c r="O1073" s="2" t="n">
        <v>0</v>
      </c>
      <c r="P1073" s="2" t="n">
        <v>0</v>
      </c>
      <c r="Q1073" s="2" t="n">
        <v>0</v>
      </c>
      <c r="R1073" s="2" t="n">
        <v>0</v>
      </c>
      <c r="S1073" s="3" t="n">
        <v>20.79638213976328</v>
      </c>
      <c r="T1073" s="3" t="n">
        <v>0.8072624257671448</v>
      </c>
      <c r="U1073" s="3" t="n">
        <v>0.0007852251389796</v>
      </c>
      <c r="V1073" s="3" t="n">
        <v>0.4434033486964517</v>
      </c>
      <c r="W1073" s="3" t="n">
        <v>0.0330145793866549</v>
      </c>
      <c r="X1073" s="3" t="n">
        <v>0.339723855012089</v>
      </c>
      <c r="Y1073" s="3" t="n">
        <v>0.0247017121975578</v>
      </c>
      <c r="Z1073" s="3" t="n">
        <v>-1.179583445493245</v>
      </c>
      <c r="AA1073" s="3" t="n">
        <v>-1.424501231934932</v>
      </c>
      <c r="AB1073" s="3" t="n">
        <v>-1.793086846500975</v>
      </c>
      <c r="AC1073" s="3" t="n">
        <v>-0.1203358456467564</v>
      </c>
      <c r="AD1073" s="3" t="n">
        <v>-0.1017422732535219</v>
      </c>
      <c r="AE1073" s="3" t="n">
        <v>-0.0299065420560747</v>
      </c>
      <c r="AF1073" s="3" t="n">
        <v>0.0120479711442095</v>
      </c>
      <c r="AG1073" s="3" t="n">
        <v>1.006551064698436</v>
      </c>
      <c r="AH1073" s="3" t="n">
        <v>0.0191361256544502</v>
      </c>
      <c r="AI1073" s="3" t="n">
        <v>1.014774504337181</v>
      </c>
    </row>
    <row r="1074">
      <c r="A1074" s="2" t="inlineStr">
        <is>
          <t>HD</t>
        </is>
      </c>
      <c r="B1074" s="2" t="inlineStr">
        <is>
          <t>Consumer Discretionary</t>
        </is>
      </c>
      <c r="C1074" s="3" t="n">
        <v>-0.0169911221076461</v>
      </c>
      <c r="D1074" s="2" t="n">
        <v>400475452672.1587</v>
      </c>
      <c r="E1074" s="19">
        <f>SQRT(D1074)</f>
        <v/>
      </c>
      <c r="F1074" s="22">
        <f>D1074/SUM($D$2:$D$2546)</f>
        <v/>
      </c>
      <c r="G1074" s="22">
        <f>E1074/SUM($E$2:$E$2546)</f>
        <v/>
      </c>
      <c r="H1074" s="2" t="n">
        <v>0</v>
      </c>
      <c r="I1074" s="2" t="n">
        <v>1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3" t="n">
        <v>26.71591830987144</v>
      </c>
      <c r="T1074" s="3" t="n">
        <v>0.6659694616495899</v>
      </c>
      <c r="U1074" s="3" t="n">
        <v>-0.0001482161373463</v>
      </c>
      <c r="V1074" s="3" t="n">
        <v>0.0266308457330858</v>
      </c>
      <c r="W1074" s="3" t="n">
        <v>0.0138506198737026</v>
      </c>
      <c r="X1074" s="3" t="n">
        <v>0.2056301248050459</v>
      </c>
      <c r="Y1074" s="3" t="n">
        <v>0.0105475240498663</v>
      </c>
      <c r="Z1074" s="3" t="n">
        <v>-2.711266768126224</v>
      </c>
      <c r="AA1074" s="3" t="n">
        <v>-2.620551406271064</v>
      </c>
      <c r="AB1074" s="3" t="n">
        <v>-2.62559439413866</v>
      </c>
      <c r="AC1074" s="3" t="n">
        <v>0.0454559695944768</v>
      </c>
      <c r="AD1074" s="3" t="n">
        <v>0.0535064005971462</v>
      </c>
      <c r="AE1074" s="3" t="n">
        <v>-0.0222257806244995</v>
      </c>
      <c r="AF1074" s="3" t="n">
        <v>0.0131049403698471</v>
      </c>
      <c r="AG1074" s="3" t="n">
        <v>1.114656215989321</v>
      </c>
      <c r="AH1074" s="3" t="n">
        <v>0.6129096742596127</v>
      </c>
      <c r="AI1074" s="3" t="n">
        <v>5.305391467416784</v>
      </c>
    </row>
    <row r="1075">
      <c r="A1075" s="2" t="inlineStr">
        <is>
          <t>HDSN</t>
        </is>
      </c>
      <c r="B1075" s="2" t="inlineStr">
        <is>
          <t>Industrials</t>
        </is>
      </c>
      <c r="C1075" s="3" t="n">
        <v>-0.019598314435675</v>
      </c>
      <c r="D1075" s="2" t="n">
        <v>421001179.5095587</v>
      </c>
      <c r="E1075" s="19">
        <f>SQRT(D1075)</f>
        <v/>
      </c>
      <c r="F1075" s="22">
        <f>D1075/SUM($D$2:$D$2546)</f>
        <v/>
      </c>
      <c r="G1075" s="22">
        <f>E1075/SUM($E$2:$E$2546)</f>
        <v/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1</v>
      </c>
      <c r="O1075" s="2" t="n">
        <v>0</v>
      </c>
      <c r="P1075" s="2" t="n">
        <v>0</v>
      </c>
      <c r="Q1075" s="2" t="n">
        <v>0</v>
      </c>
      <c r="R1075" s="2" t="n">
        <v>0</v>
      </c>
      <c r="S1075" s="3" t="n">
        <v>19.85814619332814</v>
      </c>
      <c r="T1075" s="3" t="n">
        <v>0.9809859194793508</v>
      </c>
      <c r="U1075" s="3" t="n">
        <v>0.0001212664341407</v>
      </c>
      <c r="V1075" s="3" t="n">
        <v>0.6051740764641144</v>
      </c>
      <c r="W1075" s="3" t="n">
        <v>0.0304603027749933</v>
      </c>
      <c r="X1075" s="3" t="n">
        <v>0.2537405621810185</v>
      </c>
      <c r="Y1075" s="3" t="n">
        <v>0.028150009778545</v>
      </c>
      <c r="Z1075" s="3" t="n">
        <v>-1.368044321501878</v>
      </c>
      <c r="AA1075" s="3" t="n">
        <v>-1.552157633048884</v>
      </c>
      <c r="AB1075" s="3" t="n">
        <v>-1.410889892590656</v>
      </c>
      <c r="AC1075" s="3" t="n">
        <v>0.0966078053448222</v>
      </c>
      <c r="AD1075" s="3" t="n">
        <v>0.1044177597108178</v>
      </c>
      <c r="AE1075" s="3" t="n">
        <v>-0.1485232067510548</v>
      </c>
      <c r="AF1075" s="3" t="n">
        <v>0.0371261430722256</v>
      </c>
      <c r="AG1075" s="3" t="n">
        <v>1.009356268323497</v>
      </c>
      <c r="AH1075" s="3" t="n">
        <v>0.0187476600818617</v>
      </c>
      <c r="AI1075" s="3" t="n">
        <v>1.015460457887031</v>
      </c>
    </row>
    <row r="1076">
      <c r="A1076" s="2" t="inlineStr">
        <is>
          <t>HE</t>
        </is>
      </c>
      <c r="B1076" s="2" t="inlineStr">
        <is>
          <t>Utilities</t>
        </is>
      </c>
      <c r="C1076" s="3" t="n">
        <v>-0.0026350242409121</v>
      </c>
      <c r="D1076" s="2" t="n">
        <v>1967873360.550514</v>
      </c>
      <c r="E1076" s="19">
        <f>SQRT(D1076)</f>
        <v/>
      </c>
      <c r="F1076" s="22">
        <f>D1076/SUM($D$2:$D$2546)</f>
        <v/>
      </c>
      <c r="G1076" s="22">
        <f>E1076/SUM($E$2:$E$2546)</f>
        <v/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1</v>
      </c>
      <c r="S1076" s="3" t="n">
        <v>21.4002192841922</v>
      </c>
      <c r="T1076" s="3" t="n">
        <v>0.6061121603683152</v>
      </c>
      <c r="U1076" s="3" t="n">
        <v>-0.0002894122974285</v>
      </c>
      <c r="V1076" s="3" t="n">
        <v>0.7971676589804274</v>
      </c>
      <c r="W1076" s="3" t="n">
        <v>0.0226598269784902</v>
      </c>
      <c r="X1076" s="3" t="n">
        <v>0.6536748262743173</v>
      </c>
      <c r="Y1076" s="3" t="n">
        <v>0.0172243087777439</v>
      </c>
      <c r="Z1076" s="3" t="n">
        <v>-1.530339556725871</v>
      </c>
      <c r="AA1076" s="3" t="n">
        <v>-1.533551742731512</v>
      </c>
      <c r="AB1076" s="3" t="n">
        <v>-1.053263319439416</v>
      </c>
      <c r="AC1076" s="3" t="n">
        <v>0.0539831485753135</v>
      </c>
      <c r="AD1076" s="3" t="n">
        <v>0.1975330363185846</v>
      </c>
      <c r="AE1076" s="3" t="n">
        <v>-0.9330285714285712</v>
      </c>
      <c r="AF1076" s="3" t="n">
        <v>0.0305196269183072</v>
      </c>
      <c r="AG1076" s="3" t="n">
        <v>1.96460932804587</v>
      </c>
      <c r="AH1076" s="3" t="n">
        <v>0.3085808880172294</v>
      </c>
      <c r="AI1076" s="3" t="n">
        <v>2.210045737780682</v>
      </c>
    </row>
    <row r="1077">
      <c r="A1077" s="2" t="inlineStr">
        <is>
          <t>HEI</t>
        </is>
      </c>
      <c r="B1077" s="2" t="inlineStr">
        <is>
          <t>Industrials</t>
        </is>
      </c>
      <c r="C1077" s="3" t="n">
        <v>-0.0055436350051561</v>
      </c>
      <c r="D1077" s="2" t="n">
        <v>17249548848.27164</v>
      </c>
      <c r="E1077" s="19">
        <f>SQRT(D1077)</f>
        <v/>
      </c>
      <c r="F1077" s="22">
        <f>D1077/SUM($D$2:$D$2546)</f>
        <v/>
      </c>
      <c r="G1077" s="22">
        <f>E1077/SUM($E$2:$E$2546)</f>
        <v/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1</v>
      </c>
      <c r="O1077" s="2" t="n">
        <v>0</v>
      </c>
      <c r="P1077" s="2" t="n">
        <v>0</v>
      </c>
      <c r="Q1077" s="2" t="n">
        <v>0</v>
      </c>
      <c r="R1077" s="2" t="n">
        <v>0</v>
      </c>
      <c r="S1077" s="3" t="n">
        <v>23.57105182635838</v>
      </c>
      <c r="T1077" s="3" t="n">
        <v>0.6628189728609767</v>
      </c>
      <c r="U1077" s="3" t="n">
        <v>0.0016810063603649</v>
      </c>
      <c r="V1077" s="3" t="n">
        <v>0.2400854675347033</v>
      </c>
      <c r="W1077" s="3" t="n">
        <v>0.0191127859233355</v>
      </c>
      <c r="X1077" s="3" t="n">
        <v>0.3001411183999546</v>
      </c>
      <c r="Y1077" s="3" t="n">
        <v>0.0165318568643872</v>
      </c>
      <c r="Z1077" s="3" t="n">
        <v>-1.939273239166459</v>
      </c>
      <c r="AA1077" s="3" t="n">
        <v>-1.743300020673437</v>
      </c>
      <c r="AB1077" s="3" t="n">
        <v>-1.691637630542291</v>
      </c>
      <c r="AC1077" s="3" t="n">
        <v>0.0411236262605834</v>
      </c>
      <c r="AD1077" s="3" t="n">
        <v>0.0526641020000371</v>
      </c>
      <c r="AE1077" s="3" t="n">
        <v>0.1818181818181818</v>
      </c>
      <c r="AF1077" s="3" t="n">
        <v>0.273853687186853</v>
      </c>
      <c r="AG1077" s="3" t="n">
        <v>1.141678951808926</v>
      </c>
      <c r="AH1077" s="3" t="n">
        <v>0.2868883212490754</v>
      </c>
      <c r="AI1077" s="3" t="n">
        <v>1.590118815868967</v>
      </c>
    </row>
    <row r="1078">
      <c r="A1078" s="2" t="inlineStr">
        <is>
          <t>HELE</t>
        </is>
      </c>
      <c r="B1078" s="2" t="inlineStr">
        <is>
          <t>Consumer Discretionary</t>
        </is>
      </c>
      <c r="C1078" s="3" t="n">
        <v>-0.0226520135079623</v>
      </c>
      <c r="D1078" s="2" t="n">
        <v>556268417.4120941</v>
      </c>
      <c r="E1078" s="19">
        <f>SQRT(D1078)</f>
        <v/>
      </c>
      <c r="F1078" s="22">
        <f>D1078/SUM($D$2:$D$2546)</f>
        <v/>
      </c>
      <c r="G1078" s="22">
        <f>E1078/SUM($E$2:$E$2546)</f>
        <v/>
      </c>
      <c r="H1078" s="2" t="n">
        <v>0</v>
      </c>
      <c r="I1078" s="2" t="n">
        <v>1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3" t="n">
        <v>20.13676150085093</v>
      </c>
      <c r="T1078" s="3" t="n">
        <v>1.63268529895379</v>
      </c>
      <c r="U1078" s="3" t="n">
        <v>-0.0065716993889083</v>
      </c>
      <c r="V1078" s="3" t="n">
        <v>2.207002881291582</v>
      </c>
      <c r="W1078" s="3" t="n">
        <v>0.0506581089138759</v>
      </c>
      <c r="X1078" s="3" t="n">
        <v>4.774404478415089</v>
      </c>
      <c r="Y1078" s="3" t="n">
        <v>0.0523853164596944</v>
      </c>
      <c r="Z1078" s="3" t="n">
        <v>-0.25618943761801</v>
      </c>
      <c r="AA1078" s="3" t="n">
        <v>-0.2629356658896067</v>
      </c>
      <c r="AB1078" s="3" t="n">
        <v>-0.5354161557996608</v>
      </c>
      <c r="AC1078" s="3" t="n">
        <v>-3.241010892524568</v>
      </c>
      <c r="AD1078" s="3" t="n">
        <v>-3.139736043483003</v>
      </c>
      <c r="AE1078" s="3" t="n">
        <v>-0.1578593014705301</v>
      </c>
      <c r="AF1078" s="3" t="n">
        <v>-0.0494442445896366</v>
      </c>
      <c r="AG1078" s="3" t="n">
        <v>2.529297679630417</v>
      </c>
      <c r="AH1078" s="3" t="n">
        <v>0.3439022339301114</v>
      </c>
      <c r="AI1078" s="3" t="n">
        <v>1.692929625327649</v>
      </c>
    </row>
    <row r="1079">
      <c r="A1079" s="2" t="inlineStr">
        <is>
          <t>HFWA</t>
        </is>
      </c>
      <c r="B1079" s="2" t="inlineStr">
        <is>
          <t>Financials</t>
        </is>
      </c>
      <c r="C1079" s="3" t="n">
        <v>-0.007941555525224299</v>
      </c>
      <c r="D1079" s="2" t="n">
        <v>799644503.6563873</v>
      </c>
      <c r="E1079" s="19">
        <f>SQRT(D1079)</f>
        <v/>
      </c>
      <c r="F1079" s="22">
        <f>D1079/SUM($D$2:$D$2546)</f>
        <v/>
      </c>
      <c r="G1079" s="22">
        <f>E1079/SUM($E$2:$E$2546)</f>
        <v/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1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3" t="n">
        <v>20.49967781644089</v>
      </c>
      <c r="T1079" s="3" t="n">
        <v>0.8523389128000532</v>
      </c>
      <c r="U1079" s="3" t="n">
        <v>0.000858218482001</v>
      </c>
      <c r="V1079" s="3" t="n">
        <v>1.110758588270958</v>
      </c>
      <c r="W1079" s="3" t="n">
        <v>0.0197932318162499</v>
      </c>
      <c r="X1079" s="3" t="n">
        <v>0.2144906546956155</v>
      </c>
      <c r="Y1079" s="3" t="n">
        <v>0.0162591373245515</v>
      </c>
      <c r="Z1079" s="3" t="n">
        <v>-2.280930115838148</v>
      </c>
      <c r="AA1079" s="3" t="n">
        <v>-2.267280077740604</v>
      </c>
      <c r="AB1079" s="3" t="n">
        <v>-2.071123150697245</v>
      </c>
      <c r="AC1079" s="3" t="n">
        <v>0.0611021519895239</v>
      </c>
      <c r="AD1079" s="3" t="n">
        <v>0.06261282328717729</v>
      </c>
      <c r="AE1079" s="3" t="n">
        <v>-0.2488888888888889</v>
      </c>
      <c r="AF1079" s="3" t="n">
        <v>-0.0319394548621892</v>
      </c>
      <c r="AG1079" s="3" t="n">
        <v>1.356913601850554</v>
      </c>
      <c r="AH1079" s="3" t="n">
        <v>0.0403646571788894</v>
      </c>
      <c r="AI1079" s="3" t="n">
        <v>1.321324188369443</v>
      </c>
    </row>
    <row r="1080">
      <c r="A1080" s="2" t="inlineStr">
        <is>
          <t>HG</t>
        </is>
      </c>
      <c r="B1080" s="2" t="inlineStr">
        <is>
          <t>Financials</t>
        </is>
      </c>
      <c r="C1080" s="3" t="n">
        <v>0.01819738162856</v>
      </c>
      <c r="D1080" s="2" t="n">
        <v>1546324958.033905</v>
      </c>
      <c r="E1080" s="19">
        <f>SQRT(D1080)</f>
        <v/>
      </c>
      <c r="F1080" s="22">
        <f>D1080/SUM($D$2:$D$2546)</f>
        <v/>
      </c>
      <c r="G1080" s="22">
        <f>E1080/SUM($E$2:$E$2546)</f>
        <v/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1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3" t="n">
        <v>21.15914695780166</v>
      </c>
      <c r="T1080" s="3" t="n">
        <v>0.6095811399700407</v>
      </c>
      <c r="U1080" s="3" t="n">
        <v>0.0008152800530211</v>
      </c>
      <c r="V1080" s="3" t="n">
        <v>1.654626982968156</v>
      </c>
      <c r="W1080" s="3" t="n">
        <v>0.0190832061700045</v>
      </c>
      <c r="X1080" s="3" t="n">
        <v>0.1796874911876367</v>
      </c>
      <c r="Y1080" s="3" t="n">
        <v>0.0161742778257364</v>
      </c>
      <c r="Z1080" s="3" t="n">
        <v>-1.975373693791174</v>
      </c>
      <c r="AA1080" s="3" t="n">
        <v>-1.855834679171998</v>
      </c>
      <c r="AB1080" s="3" t="n">
        <v>-1.753001962445816</v>
      </c>
      <c r="AC1080" s="3" t="n">
        <v>0.4848010737362507</v>
      </c>
      <c r="AD1080" s="3" t="n">
        <v>0.4951585344477196</v>
      </c>
      <c r="AE1080" s="3" t="n">
        <v>0.4349562051035744</v>
      </c>
      <c r="AF1080" s="3" t="n">
        <v>0.2089735881076327</v>
      </c>
      <c r="AG1080" s="3" t="n">
        <v>1.096804361348682</v>
      </c>
      <c r="AH1080" s="3" t="n">
        <v>0.0167945877112772</v>
      </c>
      <c r="AI1080" s="3" t="n">
        <v>1.0585052476148</v>
      </c>
    </row>
    <row r="1081">
      <c r="A1081" s="2" t="inlineStr">
        <is>
          <t>HGV</t>
        </is>
      </c>
      <c r="B1081" s="2" t="inlineStr">
        <is>
          <t>Consumer Discretionary</t>
        </is>
      </c>
      <c r="C1081" s="3" t="n">
        <v>-0.016000414927777</v>
      </c>
      <c r="D1081" s="2" t="n">
        <v>3934126990.651241</v>
      </c>
      <c r="E1081" s="19">
        <f>SQRT(D1081)</f>
        <v/>
      </c>
      <c r="F1081" s="22">
        <f>D1081/SUM($D$2:$D$2546)</f>
        <v/>
      </c>
      <c r="G1081" s="22">
        <f>E1081/SUM($E$2:$E$2546)</f>
        <v/>
      </c>
      <c r="H1081" s="2" t="n">
        <v>0</v>
      </c>
      <c r="I1081" s="2" t="n">
        <v>1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3" t="n">
        <v>22.09295483667984</v>
      </c>
      <c r="T1081" s="3" t="n">
        <v>1.399159248930907</v>
      </c>
      <c r="U1081" s="3" t="n">
        <v>0.0011116874713698</v>
      </c>
      <c r="V1081" s="3" t="n">
        <v>0.3784829527715668</v>
      </c>
      <c r="W1081" s="3" t="n">
        <v>0.0280740211923457</v>
      </c>
      <c r="X1081" s="3" t="n">
        <v>0.3118412103389528</v>
      </c>
      <c r="Y1081" s="3" t="n">
        <v>0.0222841296074939</v>
      </c>
      <c r="Z1081" s="3" t="n">
        <v>-1.143662198779422</v>
      </c>
      <c r="AA1081" s="3" t="n">
        <v>-1.38242264756724</v>
      </c>
      <c r="AB1081" s="3" t="n">
        <v>-1.438252423184368</v>
      </c>
      <c r="AC1081" s="3" t="n">
        <v>0.0254185999174994</v>
      </c>
      <c r="AD1081" s="3" t="n">
        <v>0.0854064957227981</v>
      </c>
      <c r="AE1081" s="3" t="n">
        <v>-0.2022360248447205</v>
      </c>
      <c r="AF1081" s="3" t="n">
        <v>0.2136558926564875</v>
      </c>
      <c r="AG1081" s="3" t="n">
        <v>2.797857572164736</v>
      </c>
      <c r="AH1081" s="3" t="n">
        <v>0.6106662123019254</v>
      </c>
      <c r="AI1081" s="3" t="n">
        <v>5.750167897918065</v>
      </c>
    </row>
    <row r="1082">
      <c r="A1082" s="2" t="inlineStr">
        <is>
          <t>HHH</t>
        </is>
      </c>
      <c r="B1082" s="2" t="inlineStr">
        <is>
          <t>Real Estate</t>
        </is>
      </c>
      <c r="C1082" s="3" t="n">
        <v>-0.0143207686740006</v>
      </c>
      <c r="D1082" s="2" t="n">
        <v>4427596249.246826</v>
      </c>
      <c r="E1082" s="19">
        <f>SQRT(D1082)</f>
        <v/>
      </c>
      <c r="F1082" s="22">
        <f>D1082/SUM($D$2:$D$2546)</f>
        <v/>
      </c>
      <c r="G1082" s="22">
        <f>E1082/SUM($E$2:$E$2546)</f>
        <v/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1</v>
      </c>
      <c r="R1082" s="2" t="n">
        <v>0</v>
      </c>
      <c r="S1082" s="3" t="n">
        <v>22.2111226663453</v>
      </c>
      <c r="T1082" s="3" t="n">
        <v>0.8464337205738721</v>
      </c>
      <c r="U1082" s="3" t="n">
        <v>-0.0003166807535625</v>
      </c>
      <c r="V1082" s="3" t="n">
        <v>0.8231730706294623</v>
      </c>
      <c r="W1082" s="3" t="n">
        <v>0.0181384579222502</v>
      </c>
      <c r="X1082" s="3" t="n">
        <v>0.2552853520622034</v>
      </c>
      <c r="Y1082" s="3" t="n">
        <v>0.013932649161592</v>
      </c>
      <c r="Z1082" s="3" t="n">
        <v>-1.972790080565209</v>
      </c>
      <c r="AA1082" s="3" t="n">
        <v>-1.784457803365375</v>
      </c>
      <c r="AB1082" s="3" t="n">
        <v>-2.021976992678281</v>
      </c>
      <c r="AC1082" s="3" t="n">
        <v>-0.0109711900691629</v>
      </c>
      <c r="AD1082" s="3" t="n">
        <v>0.0290731116284365</v>
      </c>
      <c r="AE1082" s="3" t="n">
        <v>-0.0115027829313543</v>
      </c>
      <c r="AF1082" s="3" t="n">
        <v>0.0278026614747115</v>
      </c>
      <c r="AG1082" s="3" t="n">
        <v>2.179839286585497</v>
      </c>
      <c r="AH1082" s="3" t="n">
        <v>0.5078027776938862</v>
      </c>
      <c r="AI1082" s="3" t="n">
        <v>2.433282171977881</v>
      </c>
    </row>
    <row r="1083">
      <c r="A1083" s="2" t="inlineStr">
        <is>
          <t>HI</t>
        </is>
      </c>
      <c r="B1083" s="2" t="inlineStr">
        <is>
          <t>Industrials</t>
        </is>
      </c>
      <c r="C1083" s="3" t="n">
        <v>-0.0311743151319843</v>
      </c>
      <c r="D1083" s="2" t="n">
        <v>1834332933.65984</v>
      </c>
      <c r="E1083" s="19">
        <f>SQRT(D1083)</f>
        <v/>
      </c>
      <c r="F1083" s="22">
        <f>D1083/SUM($D$2:$D$2546)</f>
        <v/>
      </c>
      <c r="G1083" s="22">
        <f>E1083/SUM($E$2:$E$2546)</f>
        <v/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1</v>
      </c>
      <c r="O1083" s="2" t="n">
        <v>0</v>
      </c>
      <c r="P1083" s="2" t="n">
        <v>0</v>
      </c>
      <c r="Q1083" s="2" t="n">
        <v>0</v>
      </c>
      <c r="R1083" s="2" t="n">
        <v>0</v>
      </c>
      <c r="S1083" s="3" t="n">
        <v>21.32994672847103</v>
      </c>
      <c r="T1083" s="3" t="n">
        <v>2.196530800481008</v>
      </c>
      <c r="U1083" s="3" t="n">
        <v>-0.0021126997562319</v>
      </c>
      <c r="V1083" s="3" t="n">
        <v>0.7176995930467948</v>
      </c>
      <c r="W1083" s="3" t="n">
        <v>0.0446762987002783</v>
      </c>
      <c r="X1083" s="3" t="n">
        <v>0.5241979846314502</v>
      </c>
      <c r="Y1083" s="3" t="n">
        <v>0.0349768977276352</v>
      </c>
      <c r="Z1083" s="3" t="n">
        <v>-1.735337171467525</v>
      </c>
      <c r="AA1083" s="3" t="n">
        <v>-1.835109351497192</v>
      </c>
      <c r="AB1083" s="3" t="n">
        <v>-1.892517930822</v>
      </c>
      <c r="AC1083" s="3" t="n">
        <v>0.0041431955238554</v>
      </c>
      <c r="AD1083" s="3" t="n">
        <v>0.0540796047324284</v>
      </c>
      <c r="AE1083" s="3" t="n">
        <v>-0.6300639658848614</v>
      </c>
      <c r="AF1083" s="3" t="n">
        <v>0.1563232061123725</v>
      </c>
      <c r="AG1083" s="3" t="n">
        <v>1.906923693879717</v>
      </c>
      <c r="AH1083" s="3" t="n">
        <v>0.3751309740190313</v>
      </c>
      <c r="AI1083" s="3" t="n">
        <v>2.263653627041398</v>
      </c>
    </row>
    <row r="1084">
      <c r="A1084" s="2" t="inlineStr">
        <is>
          <t>HIFS</t>
        </is>
      </c>
      <c r="B1084" s="2" t="inlineStr">
        <is>
          <t>Financials</t>
        </is>
      </c>
      <c r="C1084" s="3" t="n">
        <v>-0.0070396916072277</v>
      </c>
      <c r="D1084" s="2" t="n">
        <v>565283998.3215332</v>
      </c>
      <c r="E1084" s="19">
        <f>SQRT(D1084)</f>
        <v/>
      </c>
      <c r="F1084" s="22">
        <f>D1084/SUM($D$2:$D$2546)</f>
        <v/>
      </c>
      <c r="G1084" s="22">
        <f>E1084/SUM($E$2:$E$2546)</f>
        <v/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1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3" t="n">
        <v>20.15283881472009</v>
      </c>
      <c r="T1084" s="3" t="n">
        <v>1.006219085017131</v>
      </c>
      <c r="U1084" s="3" t="n">
        <v>0.0010600133091949</v>
      </c>
      <c r="V1084" s="3" t="n">
        <v>0.788545229165423</v>
      </c>
      <c r="W1084" s="3" t="n">
        <v>0.0243653022182729</v>
      </c>
      <c r="X1084" s="3" t="n">
        <v>0.2281935693479235</v>
      </c>
      <c r="Y1084" s="3" t="n">
        <v>0.0202491342192759</v>
      </c>
      <c r="Z1084" s="3" t="n">
        <v>-0.8915115039994846</v>
      </c>
      <c r="AA1084" s="3" t="n">
        <v>-0.2690909276389462</v>
      </c>
      <c r="AB1084" s="3" t="n">
        <v>-1.20125250977203</v>
      </c>
      <c r="AC1084" s="3" t="n">
        <v>0.0666143038044768</v>
      </c>
      <c r="AD1084" s="3" t="n">
        <v>0.06794460857558809</v>
      </c>
      <c r="AE1084" s="3" t="n">
        <v>-0.3281940700808625</v>
      </c>
      <c r="AF1084" s="3" t="n">
        <v>-0.2047943489351425</v>
      </c>
      <c r="AG1084" s="3" t="n">
        <v>3.780903058759232</v>
      </c>
      <c r="AH1084" s="3" t="n">
        <v>0.3463198122470758</v>
      </c>
      <c r="AI1084" s="3" t="n">
        <v>4.526624670220212</v>
      </c>
    </row>
    <row r="1085">
      <c r="A1085" s="2" t="inlineStr">
        <is>
          <t>HIG</t>
        </is>
      </c>
      <c r="B1085" s="2" t="inlineStr">
        <is>
          <t>Financials</t>
        </is>
      </c>
      <c r="C1085" s="3" t="n">
        <v>0.0030500555726648</v>
      </c>
      <c r="D1085" s="2" t="n">
        <v>35956658184.81445</v>
      </c>
      <c r="E1085" s="19">
        <f>SQRT(D1085)</f>
        <v/>
      </c>
      <c r="F1085" s="22">
        <f>D1085/SUM($D$2:$D$2546)</f>
        <v/>
      </c>
      <c r="G1085" s="22">
        <f>E1085/SUM($E$2:$E$2546)</f>
        <v/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1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3" t="n">
        <v>24.30558011077466</v>
      </c>
      <c r="T1085" s="3" t="n">
        <v>0.6181741236257936</v>
      </c>
      <c r="U1085" s="3" t="n">
        <v>0.0004960159481845</v>
      </c>
      <c r="V1085" s="3" t="n">
        <v>0.4871976675351427</v>
      </c>
      <c r="W1085" s="3" t="n">
        <v>0.0141144476680541</v>
      </c>
      <c r="X1085" s="3" t="n">
        <v>0.1693197062426767</v>
      </c>
      <c r="Y1085" s="3" t="n">
        <v>0.0112339793354448</v>
      </c>
      <c r="Z1085" s="3" t="n">
        <v>-2.147447437146913</v>
      </c>
      <c r="AA1085" s="3" t="n">
        <v>-2.123856315320314</v>
      </c>
      <c r="AB1085" s="3" t="n">
        <v>-2.115111508298433</v>
      </c>
      <c r="AC1085" s="3" t="n">
        <v>0.1106888181750124</v>
      </c>
      <c r="AD1085" s="3" t="n">
        <v>0.1125799839126759</v>
      </c>
      <c r="AE1085" s="3" t="n">
        <v>0.1652969143214188</v>
      </c>
      <c r="AF1085" s="3" t="n">
        <v>0.0708194911746287</v>
      </c>
      <c r="AG1085" s="3" t="n">
        <v>1.130796359768111</v>
      </c>
      <c r="AH1085" s="3" t="n">
        <v>0.0522363968961848</v>
      </c>
      <c r="AI1085" s="3" t="n">
        <v>1.268466719945199</v>
      </c>
    </row>
    <row r="1086">
      <c r="A1086" s="2" t="inlineStr">
        <is>
          <t>HII</t>
        </is>
      </c>
      <c r="B1086" s="2" t="inlineStr">
        <is>
          <t>Industrials</t>
        </is>
      </c>
      <c r="C1086" s="3" t="n">
        <v>-0.0073386699849392</v>
      </c>
      <c r="D1086" s="2" t="n">
        <v>10475109102.41602</v>
      </c>
      <c r="E1086" s="19">
        <f>SQRT(D1086)</f>
        <v/>
      </c>
      <c r="F1086" s="22">
        <f>D1086/SUM($D$2:$D$2546)</f>
        <v/>
      </c>
      <c r="G1086" s="22">
        <f>E1086/SUM($E$2:$E$2546)</f>
        <v/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1</v>
      </c>
      <c r="O1086" s="2" t="n">
        <v>0</v>
      </c>
      <c r="P1086" s="2" t="n">
        <v>0</v>
      </c>
      <c r="Q1086" s="2" t="n">
        <v>0</v>
      </c>
      <c r="R1086" s="2" t="n">
        <v>0</v>
      </c>
      <c r="S1086" s="3" t="n">
        <v>23.07226771820548</v>
      </c>
      <c r="T1086" s="3" t="n">
        <v>0.5126173797370557</v>
      </c>
      <c r="U1086" s="3" t="n">
        <v>0.0007156975684725</v>
      </c>
      <c r="V1086" s="3" t="n">
        <v>0.4660571982848368</v>
      </c>
      <c r="W1086" s="3" t="n">
        <v>0.0228801833868038</v>
      </c>
      <c r="X1086" s="3" t="n">
        <v>0.3455682713725992</v>
      </c>
      <c r="Y1086" s="3" t="n">
        <v>0.0175522541499135</v>
      </c>
      <c r="Z1086" s="3" t="n">
        <v>-1.304543327038071</v>
      </c>
      <c r="AA1086" s="3" t="n">
        <v>-1.337511212335158</v>
      </c>
      <c r="AB1086" s="3" t="n">
        <v>-1.176388896963796</v>
      </c>
      <c r="AC1086" s="3" t="n">
        <v>0.0580423548867637</v>
      </c>
      <c r="AD1086" s="3" t="n">
        <v>0.08973653551572031</v>
      </c>
      <c r="AE1086" s="3" t="n">
        <v>-0.0158346162304815</v>
      </c>
      <c r="AF1086" s="3" t="n">
        <v>0.0382741719887123</v>
      </c>
      <c r="AG1086" s="3" t="n">
        <v>1.257753878608984</v>
      </c>
      <c r="AH1086" s="3" t="n">
        <v>0.2404529674326335</v>
      </c>
      <c r="AI1086" s="3" t="n">
        <v>1.553052027857436</v>
      </c>
    </row>
    <row r="1087">
      <c r="A1087" s="2" t="inlineStr">
        <is>
          <t>HIMS</t>
        </is>
      </c>
      <c r="B1087" s="2" t="inlineStr">
        <is>
          <t>Health Care</t>
        </is>
      </c>
      <c r="C1087" s="3" t="n">
        <v>-0.025142760144685</v>
      </c>
      <c r="D1087" s="2" t="n">
        <v>10597362563.52699</v>
      </c>
      <c r="E1087" s="19">
        <f>SQRT(D1087)</f>
        <v/>
      </c>
      <c r="F1087" s="22">
        <f>D1087/SUM($D$2:$D$2546)</f>
        <v/>
      </c>
      <c r="G1087" s="22">
        <f>E1087/SUM($E$2:$E$2546)</f>
        <v/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1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3" t="n">
        <v>23.0838709923433</v>
      </c>
      <c r="T1087" s="3" t="n">
        <v>2.029131809298225</v>
      </c>
      <c r="U1087" s="3" t="n">
        <v>0.0042149903928154</v>
      </c>
      <c r="V1087" s="3" t="n">
        <v>0.0530977398033577</v>
      </c>
      <c r="W1087" s="3" t="n">
        <v>0.07167088496438249</v>
      </c>
      <c r="X1087" s="3" t="n">
        <v>1.118950329108387</v>
      </c>
      <c r="Y1087" s="3" t="n">
        <v>0.0734604783663436</v>
      </c>
      <c r="Z1087" s="3" t="n">
        <v>1.256074422360546</v>
      </c>
      <c r="AA1087" s="3" t="n">
        <v>1.366122492172794</v>
      </c>
      <c r="AB1087" s="3" t="n">
        <v>0.9122462278426487</v>
      </c>
      <c r="AC1087" s="3" t="n">
        <v>0.0160436145296338</v>
      </c>
      <c r="AD1087" s="3" t="n">
        <v>0.019993653961527</v>
      </c>
      <c r="AE1087" s="3" t="n">
        <v>0.9283018867924528</v>
      </c>
      <c r="AF1087" s="3" t="n">
        <v>0.5031591442591573</v>
      </c>
      <c r="AG1087" s="3" t="n">
        <v>1.091481912993769</v>
      </c>
      <c r="AH1087" s="3" t="n">
        <v>0.556240952459067</v>
      </c>
      <c r="AI1087" s="3" t="n">
        <v>2.722896555155892</v>
      </c>
    </row>
    <row r="1088">
      <c r="A1088" s="2" t="inlineStr">
        <is>
          <t>HIPO</t>
        </is>
      </c>
      <c r="B1088" s="2" t="inlineStr">
        <is>
          <t>Financials</t>
        </is>
      </c>
      <c r="C1088" s="3" t="n">
        <v>-0.0141345280395199</v>
      </c>
      <c r="D1088" s="2" t="n">
        <v>794257871.3146038</v>
      </c>
      <c r="E1088" s="19">
        <f>SQRT(D1088)</f>
        <v/>
      </c>
      <c r="F1088" s="22">
        <f>D1088/SUM($D$2:$D$2546)</f>
        <v/>
      </c>
      <c r="G1088" s="22">
        <f>E1088/SUM($E$2:$E$2546)</f>
        <v/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1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3" t="n">
        <v>20.49291874143886</v>
      </c>
      <c r="T1088" s="3" t="n">
        <v>1.121163691852208</v>
      </c>
      <c r="U1088" s="3" t="n">
        <v>0.0013053026305945</v>
      </c>
      <c r="V1088" s="3" t="n">
        <v>0.4186297826040649</v>
      </c>
      <c r="W1088" s="3" t="n">
        <v>0.0387429131630912</v>
      </c>
      <c r="X1088" s="3" t="n">
        <v>0.467436895586564</v>
      </c>
      <c r="Y1088" s="3" t="n">
        <v>0.0366674522814216</v>
      </c>
      <c r="Z1088" s="3" t="n">
        <v>-1.900619755307906</v>
      </c>
      <c r="AA1088" s="3" t="n">
        <v>-1.563041588021384</v>
      </c>
      <c r="AB1088" s="3" t="n">
        <v>-1.84808108761312</v>
      </c>
      <c r="AC1088" s="3" t="n">
        <v>0.0065469920888455</v>
      </c>
      <c r="AD1088" s="3" t="n">
        <v>0.0282024274596422</v>
      </c>
      <c r="AE1088" s="3" t="n">
        <v>0.6484271656718826</v>
      </c>
      <c r="AF1088" s="3" t="n">
        <v>0.4706446322694588</v>
      </c>
      <c r="AG1088" s="3" t="n">
        <v>1.060307869433789</v>
      </c>
      <c r="AH1088" s="3" t="n">
        <v>0.0316492790997538</v>
      </c>
      <c r="AI1088" s="3" t="n">
        <v>1.14406015037594</v>
      </c>
    </row>
    <row r="1089">
      <c r="A1089" s="2" t="inlineStr">
        <is>
          <t>HIW</t>
        </is>
      </c>
      <c r="B1089" s="2" t="inlineStr">
        <is>
          <t>Real Estate</t>
        </is>
      </c>
      <c r="C1089" s="3" t="n">
        <v>-0.0010106322758622</v>
      </c>
      <c r="D1089" s="2" t="n">
        <v>3153049673.032803</v>
      </c>
      <c r="E1089" s="19">
        <f>SQRT(D1089)</f>
        <v/>
      </c>
      <c r="F1089" s="22">
        <f>D1089/SUM($D$2:$D$2546)</f>
        <v/>
      </c>
      <c r="G1089" s="22">
        <f>E1089/SUM($E$2:$E$2546)</f>
        <v/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1</v>
      </c>
      <c r="R1089" s="2" t="n">
        <v>0</v>
      </c>
      <c r="S1089" s="3" t="n">
        <v>21.87163597159799</v>
      </c>
      <c r="T1089" s="3" t="n">
        <v>0.7370232114993589</v>
      </c>
      <c r="U1089" s="3" t="n">
        <v>0.0007524995497313999</v>
      </c>
      <c r="V1089" s="3" t="n">
        <v>0.7523297270855656</v>
      </c>
      <c r="W1089" s="3" t="n">
        <v>0.0159220130585009</v>
      </c>
      <c r="X1089" s="3" t="n">
        <v>0.2093020239742927</v>
      </c>
      <c r="Y1089" s="3" t="n">
        <v>0.0123697247070597</v>
      </c>
      <c r="Z1089" s="3" t="n">
        <v>-1.490447853174197</v>
      </c>
      <c r="AA1089" s="3" t="n">
        <v>-1.671839159314815</v>
      </c>
      <c r="AB1089" s="3" t="n">
        <v>-1.710742202792787</v>
      </c>
      <c r="AC1089" s="3" t="n">
        <v>0.0239209678950133</v>
      </c>
      <c r="AD1089" s="3" t="n">
        <v>0.118659722743958</v>
      </c>
      <c r="AE1089" s="3" t="n">
        <v>-0.3658823529411764</v>
      </c>
      <c r="AF1089" s="3" t="n">
        <v>0.0219397290894882</v>
      </c>
      <c r="AG1089" s="3" t="n">
        <v>2.065984157733576</v>
      </c>
      <c r="AH1089" s="3" t="n">
        <v>0.5503456098170056</v>
      </c>
      <c r="AI1089" s="3" t="n">
        <v>2.416910856178806</v>
      </c>
    </row>
    <row r="1090">
      <c r="A1090" s="2" t="inlineStr">
        <is>
          <t>HL</t>
        </is>
      </c>
      <c r="B1090" s="2" t="inlineStr">
        <is>
          <t>Materials</t>
        </is>
      </c>
      <c r="C1090" s="3" t="n">
        <v>-0.0142581934561537</v>
      </c>
      <c r="D1090" s="2" t="n">
        <v>5202402552.685938</v>
      </c>
      <c r="E1090" s="19">
        <f>SQRT(D1090)</f>
        <v/>
      </c>
      <c r="F1090" s="22">
        <f>D1090/SUM($D$2:$D$2546)</f>
        <v/>
      </c>
      <c r="G1090" s="22">
        <f>E1090/SUM($E$2:$E$2546)</f>
        <v/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1</v>
      </c>
      <c r="Q1090" s="2" t="n">
        <v>0</v>
      </c>
      <c r="R1090" s="2" t="n">
        <v>0</v>
      </c>
      <c r="S1090" s="3" t="n">
        <v>22.37238638519377</v>
      </c>
      <c r="T1090" s="3" t="n">
        <v>0.6223770575302315</v>
      </c>
      <c r="U1090" s="3" t="n">
        <v>0.0010159780010527</v>
      </c>
      <c r="V1090" s="3" t="n">
        <v>0.4440319595813203</v>
      </c>
      <c r="W1090" s="3" t="n">
        <v>0.0406087203975527</v>
      </c>
      <c r="X1090" s="3" t="n">
        <v>0.18824341902918</v>
      </c>
      <c r="Y1090" s="3" t="n">
        <v>0.0419143053896823</v>
      </c>
      <c r="Z1090" s="3" t="n">
        <v>-0.3930310967778506</v>
      </c>
      <c r="AA1090" s="3" t="n">
        <v>-0.4001471780505908</v>
      </c>
      <c r="AB1090" s="3" t="n">
        <v>-0.6175678515106878</v>
      </c>
      <c r="AC1090" s="3" t="n">
        <v>0.0443679622371456</v>
      </c>
      <c r="AD1090" s="3" t="n">
        <v>0.07351910893603029</v>
      </c>
      <c r="AE1090" s="3" t="n">
        <v>0.07704380649647349</v>
      </c>
      <c r="AF1090" s="3" t="n">
        <v>0.0464252501943945</v>
      </c>
      <c r="AG1090" s="3" t="n">
        <v>1.100262714143622</v>
      </c>
      <c r="AH1090" s="3" t="n">
        <v>0.1706441285386427</v>
      </c>
      <c r="AI1090" s="3" t="n">
        <v>1.225800670380034</v>
      </c>
    </row>
    <row r="1091">
      <c r="A1091" s="2" t="inlineStr">
        <is>
          <t>HLF</t>
        </is>
      </c>
      <c r="B1091" s="2" t="inlineStr">
        <is>
          <t>Consumer Staples</t>
        </is>
      </c>
      <c r="C1091" s="3" t="n">
        <v>-0.0418909009102597</v>
      </c>
      <c r="D1091" s="2" t="n">
        <v>1007279520</v>
      </c>
      <c r="E1091" s="19">
        <f>SQRT(D1091)</f>
        <v/>
      </c>
      <c r="F1091" s="22">
        <f>D1091/SUM($D$2:$D$2546)</f>
        <v/>
      </c>
      <c r="G1091" s="22">
        <f>E1091/SUM($E$2:$E$2546)</f>
        <v/>
      </c>
      <c r="H1091" s="2" t="n">
        <v>0</v>
      </c>
      <c r="I1091" s="2" t="n">
        <v>0</v>
      </c>
      <c r="J1091" s="2" t="n">
        <v>1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3" t="n">
        <v>20.73051898912675</v>
      </c>
      <c r="T1091" s="3" t="n">
        <v>1.124816960116294</v>
      </c>
      <c r="U1091" s="3" t="n">
        <v>0.0006292985691063</v>
      </c>
      <c r="V1091" s="3" t="n">
        <v>-0.655726624919367</v>
      </c>
      <c r="W1091" s="3" t="n">
        <v>0.0450647243457947</v>
      </c>
      <c r="X1091" s="3" t="n">
        <v>0.4347857570081168</v>
      </c>
      <c r="Y1091" s="3" t="n">
        <v>0.0375966640304171</v>
      </c>
      <c r="Z1091" s="3" t="n">
        <v>-0.8584133116513668</v>
      </c>
      <c r="AA1091" s="3" t="n">
        <v>-0.9898729405775624</v>
      </c>
      <c r="AB1091" s="3" t="n">
        <v>-0.8133922827489825</v>
      </c>
      <c r="AC1091" s="3" t="n">
        <v>0.1957748530417852</v>
      </c>
      <c r="AD1091" s="3" t="n">
        <v>0.316893169832342</v>
      </c>
      <c r="AE1091" s="3" t="n">
        <v>-0.2406986899563319</v>
      </c>
      <c r="AF1091" s="3" t="n">
        <v>-0.0488275482250613</v>
      </c>
      <c r="AG1091" s="3" t="n">
        <v>2.959237690050524</v>
      </c>
      <c r="AH1091" s="3" t="n">
        <v>0.8573517049815431</v>
      </c>
      <c r="AI1091" s="3" t="inlineStr"/>
    </row>
    <row r="1092">
      <c r="A1092" s="2" t="inlineStr">
        <is>
          <t>HLI</t>
        </is>
      </c>
      <c r="B1092" s="2" t="inlineStr">
        <is>
          <t>Financials</t>
        </is>
      </c>
      <c r="C1092" s="3" t="n">
        <v>-0.0124384327946381</v>
      </c>
      <c r="D1092" s="2" t="n">
        <v>10616345225.20104</v>
      </c>
      <c r="E1092" s="19">
        <f>SQRT(D1092)</f>
        <v/>
      </c>
      <c r="F1092" s="22">
        <f>D1092/SUM($D$2:$D$2546)</f>
        <v/>
      </c>
      <c r="G1092" s="22">
        <f>E1092/SUM($E$2:$E$2546)</f>
        <v/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1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3" t="n">
        <v>23.08566065277699</v>
      </c>
      <c r="T1092" s="3" t="n">
        <v>1.020501952480885</v>
      </c>
      <c r="U1092" s="3" t="n">
        <v>0.0012347933319179</v>
      </c>
      <c r="V1092" s="3" t="n">
        <v>0.205138016313779</v>
      </c>
      <c r="W1092" s="3" t="n">
        <v>0.0165790750365223</v>
      </c>
      <c r="X1092" s="3" t="n">
        <v>0.2196425571045241</v>
      </c>
      <c r="Y1092" s="3" t="n">
        <v>0.0104444919650429</v>
      </c>
      <c r="Z1092" s="3" t="n">
        <v>-1.847033671695127</v>
      </c>
      <c r="AA1092" s="3" t="n">
        <v>-1.917144606522899</v>
      </c>
      <c r="AB1092" s="3" t="n">
        <v>-1.96467235071162</v>
      </c>
      <c r="AC1092" s="3" t="n">
        <v>0.036748239787258</v>
      </c>
      <c r="AD1092" s="3" t="n">
        <v>0.042772911992545</v>
      </c>
      <c r="AE1092" s="3" t="n">
        <v>-0.0349043397106859</v>
      </c>
      <c r="AF1092" s="3" t="n">
        <v>0.0221075302165932</v>
      </c>
      <c r="AG1092" s="3" t="n">
        <v>1.041481318726771</v>
      </c>
      <c r="AH1092" s="3" t="n">
        <v>0.1251860891584889</v>
      </c>
      <c r="AI1092" s="3" t="n">
        <v>1.202211757099774</v>
      </c>
    </row>
    <row r="1093">
      <c r="A1093" s="2" t="inlineStr">
        <is>
          <t>HLIO</t>
        </is>
      </c>
      <c r="B1093" s="2" t="inlineStr">
        <is>
          <t>Industrials</t>
        </is>
      </c>
      <c r="C1093" s="3" t="n">
        <v>-0.0022527843421671</v>
      </c>
      <c r="D1093" s="2" t="n">
        <v>1761025938.242248</v>
      </c>
      <c r="E1093" s="19">
        <f>SQRT(D1093)</f>
        <v/>
      </c>
      <c r="F1093" s="22">
        <f>D1093/SUM($D$2:$D$2546)</f>
        <v/>
      </c>
      <c r="G1093" s="22">
        <f>E1093/SUM($E$2:$E$2546)</f>
        <v/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1</v>
      </c>
      <c r="O1093" s="2" t="n">
        <v>0</v>
      </c>
      <c r="P1093" s="2" t="n">
        <v>0</v>
      </c>
      <c r="Q1093" s="2" t="n">
        <v>0</v>
      </c>
      <c r="R1093" s="2" t="n">
        <v>0</v>
      </c>
      <c r="S1093" s="3" t="n">
        <v>21.28916239562074</v>
      </c>
      <c r="T1093" s="3" t="n">
        <v>1.398106803749305</v>
      </c>
      <c r="U1093" s="3" t="n">
        <v>-0.0008273102027443</v>
      </c>
      <c r="V1093" s="3" t="n">
        <v>0.5177095806493371</v>
      </c>
      <c r="W1093" s="3" t="n">
        <v>0.0471947262044127</v>
      </c>
      <c r="X1093" s="3" t="n">
        <v>0.5163028906123105</v>
      </c>
      <c r="Y1093" s="3" t="n">
        <v>0.0435579761502467</v>
      </c>
      <c r="Z1093" s="3" t="n">
        <v>-1.305327062762283</v>
      </c>
      <c r="AA1093" s="3" t="n">
        <v>-1.262300964978642</v>
      </c>
      <c r="AB1093" s="3" t="n">
        <v>-1.777331073133757</v>
      </c>
      <c r="AC1093" s="3" t="n">
        <v>0.0258939967945703</v>
      </c>
      <c r="AD1093" s="3" t="n">
        <v>0.0447466435835996</v>
      </c>
      <c r="AE1093" s="3" t="n">
        <v>-0.3776223776223776</v>
      </c>
      <c r="AF1093" s="3" t="n">
        <v>-0.028232384205412</v>
      </c>
      <c r="AG1093" s="3" t="n">
        <v>1.232137409860096</v>
      </c>
      <c r="AH1093" s="3" t="n">
        <v>0.27394575456787</v>
      </c>
      <c r="AI1093" s="3" t="n">
        <v>1.448393111769222</v>
      </c>
    </row>
    <row r="1094">
      <c r="A1094" s="2" t="inlineStr">
        <is>
          <t>HLIT</t>
        </is>
      </c>
      <c r="B1094" s="2" t="inlineStr">
        <is>
          <t>Information Technology</t>
        </is>
      </c>
      <c r="C1094" s="3" t="n">
        <v>-0.036447978385617</v>
      </c>
      <c r="D1094" s="2" t="n">
        <v>1034789046.009466</v>
      </c>
      <c r="E1094" s="19">
        <f>SQRT(D1094)</f>
        <v/>
      </c>
      <c r="F1094" s="22">
        <f>D1094/SUM($D$2:$D$2546)</f>
        <v/>
      </c>
      <c r="G1094" s="22">
        <f>E1094/SUM($E$2:$E$2546)</f>
        <v/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1</v>
      </c>
      <c r="P1094" s="2" t="n">
        <v>0</v>
      </c>
      <c r="Q1094" s="2" t="n">
        <v>0</v>
      </c>
      <c r="R1094" s="2" t="n">
        <v>0</v>
      </c>
      <c r="S1094" s="3" t="n">
        <v>20.75746342260886</v>
      </c>
      <c r="T1094" s="3" t="n">
        <v>1.197169990622202</v>
      </c>
      <c r="U1094" s="3" t="n">
        <v>-0.0014366600113733</v>
      </c>
      <c r="V1094" s="3" t="n">
        <v>0.4313942070816203</v>
      </c>
      <c r="W1094" s="3" t="n">
        <v>0.027400376106887</v>
      </c>
      <c r="X1094" s="3" t="n">
        <v>0.5202447189645901</v>
      </c>
      <c r="Y1094" s="3" t="n">
        <v>0.0225365472521726</v>
      </c>
      <c r="Z1094" s="3" t="n">
        <v>-1.463400913613615</v>
      </c>
      <c r="AA1094" s="3" t="n">
        <v>-1.614087103840762</v>
      </c>
      <c r="AB1094" s="3" t="n">
        <v>-1.551278146239421</v>
      </c>
      <c r="AC1094" s="3" t="n">
        <v>0.0110979141538911</v>
      </c>
      <c r="AD1094" s="3" t="n">
        <v>0.0214265893956874</v>
      </c>
      <c r="AE1094" s="3" t="n">
        <v>0.297986577181208</v>
      </c>
      <c r="AF1094" s="3" t="n">
        <v>0.0823023605314348</v>
      </c>
      <c r="AG1094" s="3" t="n">
        <v>1.118625144393804</v>
      </c>
      <c r="AH1094" s="3" t="n">
        <v>0.1927077016954172</v>
      </c>
      <c r="AI1094" s="3" t="n">
        <v>1.274980846860005</v>
      </c>
    </row>
    <row r="1095">
      <c r="A1095" s="2" t="inlineStr">
        <is>
          <t>HLMN</t>
        </is>
      </c>
      <c r="B1095" s="2" t="inlineStr">
        <is>
          <t>Industrials</t>
        </is>
      </c>
      <c r="C1095" s="3" t="n">
        <v>-0.0374059458113786</v>
      </c>
      <c r="D1095" s="2" t="n">
        <v>2041947828.560024</v>
      </c>
      <c r="E1095" s="19">
        <f>SQRT(D1095)</f>
        <v/>
      </c>
      <c r="F1095" s="22">
        <f>D1095/SUM($D$2:$D$2546)</f>
        <v/>
      </c>
      <c r="G1095" s="22">
        <f>E1095/SUM($E$2:$E$2546)</f>
        <v/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1</v>
      </c>
      <c r="O1095" s="2" t="n">
        <v>0</v>
      </c>
      <c r="P1095" s="2" t="n">
        <v>0</v>
      </c>
      <c r="Q1095" s="2" t="n">
        <v>0</v>
      </c>
      <c r="R1095" s="2" t="n">
        <v>0</v>
      </c>
      <c r="S1095" s="3" t="n">
        <v>21.43717000717544</v>
      </c>
      <c r="T1095" s="3" t="n">
        <v>1.120708318508797</v>
      </c>
      <c r="U1095" s="3" t="n">
        <v>-0.0011025871526741</v>
      </c>
      <c r="V1095" s="3" t="n">
        <v>0.5910719084586648</v>
      </c>
      <c r="W1095" s="3" t="n">
        <v>0.0351419716784237</v>
      </c>
      <c r="X1095" s="3" t="n">
        <v>0.3888283384762682</v>
      </c>
      <c r="Y1095" s="3" t="n">
        <v>0.0333247028625328</v>
      </c>
      <c r="Z1095" s="3" t="n">
        <v>-1.470999481362613</v>
      </c>
      <c r="AA1095" s="3" t="n">
        <v>-1.771490982616223</v>
      </c>
      <c r="AB1095" s="3" t="n">
        <v>-2.032460620184613</v>
      </c>
      <c r="AC1095" s="3" t="n">
        <v>0.0310135249854344</v>
      </c>
      <c r="AD1095" s="3" t="n">
        <v>0.09978119771242271</v>
      </c>
      <c r="AE1095" s="3" t="n">
        <v>0.912</v>
      </c>
      <c r="AF1095" s="3" t="n">
        <v>0.0088739026237394</v>
      </c>
      <c r="AG1095" s="3" t="n">
        <v>1.334524707461164</v>
      </c>
      <c r="AH1095" s="3" t="n">
        <v>0.3299105078013943</v>
      </c>
      <c r="AI1095" s="3" t="n">
        <v>1.565962791792122</v>
      </c>
    </row>
    <row r="1096">
      <c r="A1096" s="2" t="inlineStr">
        <is>
          <t>HLNE</t>
        </is>
      </c>
      <c r="B1096" s="2" t="inlineStr">
        <is>
          <t>Financials</t>
        </is>
      </c>
      <c r="C1096" s="3" t="n">
        <v>-0.0152828270234809</v>
      </c>
      <c r="D1096" s="2" t="n">
        <v>7015124562.650757</v>
      </c>
      <c r="E1096" s="19">
        <f>SQRT(D1096)</f>
        <v/>
      </c>
      <c r="F1096" s="22">
        <f>D1096/SUM($D$2:$D$2546)</f>
        <v/>
      </c>
      <c r="G1096" s="22">
        <f>E1096/SUM($E$2:$E$2546)</f>
        <v/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1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  <c r="S1096" s="3" t="n">
        <v>22.67133430695769</v>
      </c>
      <c r="T1096" s="3" t="n">
        <v>1.571198781273874</v>
      </c>
      <c r="U1096" s="3" t="n">
        <v>0.0001216010166952</v>
      </c>
      <c r="V1096" s="3" t="n">
        <v>0.1081664328585032</v>
      </c>
      <c r="W1096" s="3" t="n">
        <v>0.0272575028054431</v>
      </c>
      <c r="X1096" s="3" t="n">
        <v>0.3261173904500962</v>
      </c>
      <c r="Y1096" s="3" t="n">
        <v>0.0209086099880002</v>
      </c>
      <c r="Z1096" s="3" t="n">
        <v>-1.695360148787599</v>
      </c>
      <c r="AA1096" s="3" t="n">
        <v>-1.178587609216847</v>
      </c>
      <c r="AB1096" s="3" t="n">
        <v>-1.398668752683987</v>
      </c>
      <c r="AC1096" s="3" t="n">
        <v>0.0306452149324012</v>
      </c>
      <c r="AD1096" s="3" t="n">
        <v>0.0320866718744258</v>
      </c>
      <c r="AE1096" s="3" t="n">
        <v>0.1221674876847291</v>
      </c>
      <c r="AF1096" s="3" t="n">
        <v>0.1960216817650476</v>
      </c>
      <c r="AG1096" s="3" t="n">
        <v>1.041137117013779</v>
      </c>
      <c r="AH1096" s="3" t="n">
        <v>0.202821472133218</v>
      </c>
      <c r="AI1096" s="3" t="n">
        <v>1.380313151933116</v>
      </c>
    </row>
    <row r="1097">
      <c r="A1097" s="2" t="inlineStr">
        <is>
          <t>HLT</t>
        </is>
      </c>
      <c r="B1097" s="2" t="inlineStr">
        <is>
          <t>Consumer Discretionary</t>
        </is>
      </c>
      <c r="C1097" s="3" t="n">
        <v>-0.0092417246500518</v>
      </c>
      <c r="D1097" s="2" t="n">
        <v>63349534880.27295</v>
      </c>
      <c r="E1097" s="19">
        <f>SQRT(D1097)</f>
        <v/>
      </c>
      <c r="F1097" s="22">
        <f>D1097/SUM($D$2:$D$2546)</f>
        <v/>
      </c>
      <c r="G1097" s="22">
        <f>E1097/SUM($E$2:$E$2546)</f>
        <v/>
      </c>
      <c r="H1097" s="2" t="n">
        <v>0</v>
      </c>
      <c r="I1097" s="2" t="n">
        <v>1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3" t="n">
        <v>24.87193340162304</v>
      </c>
      <c r="T1097" s="3" t="n">
        <v>1.035272657359718</v>
      </c>
      <c r="U1097" s="3" t="n">
        <v>0.0011376917551202</v>
      </c>
      <c r="V1097" s="3" t="n">
        <v>-0.07245514917630951</v>
      </c>
      <c r="W1097" s="3" t="n">
        <v>0.0162979829422929</v>
      </c>
      <c r="X1097" s="3" t="n">
        <v>0.2538492491689451</v>
      </c>
      <c r="Y1097" s="3" t="n">
        <v>0.009798145030682</v>
      </c>
      <c r="Z1097" s="3" t="n">
        <v>-1.777132390792124</v>
      </c>
      <c r="AA1097" s="3" t="n">
        <v>-1.778052851596492</v>
      </c>
      <c r="AB1097" s="3" t="n">
        <v>-1.820408530532064</v>
      </c>
      <c r="AC1097" s="3" t="n">
        <v>0.0277823665686938</v>
      </c>
      <c r="AD1097" s="3" t="n">
        <v>0.0304974614833616</v>
      </c>
      <c r="AE1097" s="3" t="n">
        <v>0.3373116335141652</v>
      </c>
      <c r="AF1097" s="3" t="n">
        <v>0.1959410619961078</v>
      </c>
      <c r="AG1097" s="3" t="n">
        <v>1.172203316419251</v>
      </c>
      <c r="AH1097" s="3" t="n">
        <v>0.7352238430583501</v>
      </c>
      <c r="AI1097" s="3" t="inlineStr"/>
    </row>
    <row r="1098">
      <c r="A1098" s="2" t="inlineStr">
        <is>
          <t>HLX</t>
        </is>
      </c>
      <c r="B1098" s="2" t="inlineStr">
        <is>
          <t>Energy</t>
        </is>
      </c>
      <c r="C1098" s="3" t="n">
        <v>-0.0274931966190551</v>
      </c>
      <c r="D1098" s="2" t="n">
        <v>867777424.3267293</v>
      </c>
      <c r="E1098" s="19">
        <f>SQRT(D1098)</f>
        <v/>
      </c>
      <c r="F1098" s="22">
        <f>D1098/SUM($D$2:$D$2546)</f>
        <v/>
      </c>
      <c r="G1098" s="22">
        <f>E1098/SUM($E$2:$E$2546)</f>
        <v/>
      </c>
      <c r="H1098" s="2" t="n">
        <v>0</v>
      </c>
      <c r="I1098" s="2" t="n">
        <v>0</v>
      </c>
      <c r="J1098" s="2" t="n">
        <v>0</v>
      </c>
      <c r="K1098" s="2" t="n">
        <v>1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3" t="n">
        <v>20.58144581615576</v>
      </c>
      <c r="T1098" s="3" t="n">
        <v>1.373740815298163</v>
      </c>
      <c r="U1098" s="3" t="n">
        <v>-0.0019193162137821</v>
      </c>
      <c r="V1098" s="3" t="n">
        <v>1.807809187035656</v>
      </c>
      <c r="W1098" s="3" t="n">
        <v>0.0351077087380277</v>
      </c>
      <c r="X1098" s="3" t="n">
        <v>0.7860749011295931</v>
      </c>
      <c r="Y1098" s="3" t="n">
        <v>0.0333651057569729</v>
      </c>
      <c r="Z1098" s="3" t="n">
        <v>-1.28321544354203</v>
      </c>
      <c r="AA1098" s="3" t="n">
        <v>-1.44523312721248</v>
      </c>
      <c r="AB1098" s="3" t="n">
        <v>-1.364360784218498</v>
      </c>
      <c r="AC1098" s="3" t="n">
        <v>-0.0119754210108227</v>
      </c>
      <c r="AD1098" s="3" t="n">
        <v>0.1445163200659415</v>
      </c>
      <c r="AE1098" s="3" t="n">
        <v>0.7972027972027971</v>
      </c>
      <c r="AF1098" s="3" t="n">
        <v>0.2352770037815923</v>
      </c>
      <c r="AG1098" s="3" t="n">
        <v>1.348245980511033</v>
      </c>
      <c r="AH1098" s="3" t="n">
        <v>0.2406889870801826</v>
      </c>
      <c r="AI1098" s="3" t="n">
        <v>1.192634257535811</v>
      </c>
    </row>
    <row r="1099">
      <c r="A1099" s="2" t="inlineStr">
        <is>
          <t>HMN</t>
        </is>
      </c>
      <c r="B1099" s="2" t="inlineStr">
        <is>
          <t>Financials</t>
        </is>
      </c>
      <c r="C1099" s="3" t="n">
        <v>0.0093583647406863</v>
      </c>
      <c r="D1099" s="2" t="n">
        <v>1790168545.761383</v>
      </c>
      <c r="E1099" s="19">
        <f>SQRT(D1099)</f>
        <v/>
      </c>
      <c r="F1099" s="22">
        <f>D1099/SUM($D$2:$D$2546)</f>
        <v/>
      </c>
      <c r="G1099" s="22">
        <f>E1099/SUM($E$2:$E$2546)</f>
        <v/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1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3" t="n">
        <v>21.30557561200957</v>
      </c>
      <c r="T1099" s="3" t="n">
        <v>0.4670322515225745</v>
      </c>
      <c r="U1099" s="3" t="n">
        <v>0.0003195001387528</v>
      </c>
      <c r="V1099" s="3" t="n">
        <v>0.7598725847467317</v>
      </c>
      <c r="W1099" s="3" t="n">
        <v>0.0146995802727868</v>
      </c>
      <c r="X1099" s="3" t="n">
        <v>0.231833028696971</v>
      </c>
      <c r="Y1099" s="3" t="n">
        <v>0.0123624899529817</v>
      </c>
      <c r="Z1099" s="3" t="n">
        <v>-1.97929573373566</v>
      </c>
      <c r="AA1099" s="3" t="n">
        <v>-1.912400661754012</v>
      </c>
      <c r="AB1099" s="3" t="n">
        <v>-2.041167415548337</v>
      </c>
      <c r="AC1099" s="3" t="n">
        <v>0.06569213847402459</v>
      </c>
      <c r="AD1099" s="3" t="n">
        <v>0.0737360737973745</v>
      </c>
      <c r="AE1099" s="3" t="n">
        <v>-0.1209078853906686</v>
      </c>
      <c r="AF1099" s="3" t="n">
        <v>0.07117999497721809</v>
      </c>
      <c r="AG1099" s="3" t="n">
        <v>1.305837124273201</v>
      </c>
      <c r="AH1099" s="3" t="n">
        <v>0.0371733329712186</v>
      </c>
      <c r="AI1099" s="3" t="n">
        <v>1.402484746011909</v>
      </c>
    </row>
    <row r="1100">
      <c r="A1100" s="2" t="inlineStr">
        <is>
          <t>HNI</t>
        </is>
      </c>
      <c r="B1100" s="2" t="inlineStr">
        <is>
          <t>Industrials</t>
        </is>
      </c>
      <c r="C1100" s="3" t="n">
        <v>-0.0196830162570627</v>
      </c>
      <c r="D1100" s="2" t="n">
        <v>3152769833.467209</v>
      </c>
      <c r="E1100" s="19">
        <f>SQRT(D1100)</f>
        <v/>
      </c>
      <c r="F1100" s="22">
        <f>D1100/SUM($D$2:$D$2546)</f>
        <v/>
      </c>
      <c r="G1100" s="22">
        <f>E1100/SUM($E$2:$E$2546)</f>
        <v/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1</v>
      </c>
      <c r="O1100" s="2" t="n">
        <v>0</v>
      </c>
      <c r="P1100" s="2" t="n">
        <v>0</v>
      </c>
      <c r="Q1100" s="2" t="n">
        <v>0</v>
      </c>
      <c r="R1100" s="2" t="n">
        <v>0</v>
      </c>
      <c r="S1100" s="3" t="n">
        <v>21.87154721562726</v>
      </c>
      <c r="T1100" s="3" t="n">
        <v>0.7771934910342221</v>
      </c>
      <c r="U1100" s="3" t="n">
        <v>0.000545892005754</v>
      </c>
      <c r="V1100" s="3" t="n">
        <v>0.2572341283499644</v>
      </c>
      <c r="W1100" s="3" t="n">
        <v>0.0216549522336467</v>
      </c>
      <c r="X1100" s="3" t="n">
        <v>0.3072167378674609</v>
      </c>
      <c r="Y1100" s="3" t="n">
        <v>0.0214272510146348</v>
      </c>
      <c r="Z1100" s="3" t="n">
        <v>-1.554479761201775</v>
      </c>
      <c r="AA1100" s="3" t="n">
        <v>-2.076895817841525</v>
      </c>
      <c r="AB1100" s="3" t="n">
        <v>-2.270598063694532</v>
      </c>
      <c r="AC1100" s="3" t="n">
        <v>0.0611525769986105</v>
      </c>
      <c r="AD1100" s="3" t="n">
        <v>0.09287071859540021</v>
      </c>
      <c r="AE1100" s="3" t="n">
        <v>0.1355529131985732</v>
      </c>
      <c r="AF1100" s="3" t="n">
        <v>0.0462078976710916</v>
      </c>
      <c r="AG1100" s="3" t="n">
        <v>1.140955421256134</v>
      </c>
      <c r="AH1100" s="3" t="n">
        <v>0.3073221757322176</v>
      </c>
      <c r="AI1100" s="3" t="n">
        <v>1.547965474722565</v>
      </c>
    </row>
    <row r="1101">
      <c r="A1101" s="2" t="inlineStr">
        <is>
          <t>HNRG</t>
        </is>
      </c>
      <c r="B1101" s="2" t="inlineStr">
        <is>
          <t>Utilities</t>
        </is>
      </c>
      <c r="C1101" s="3" t="n">
        <v>-0.0346491099482723</v>
      </c>
      <c r="D1101" s="2" t="n">
        <v>835300500.5516052</v>
      </c>
      <c r="E1101" s="19">
        <f>SQRT(D1101)</f>
        <v/>
      </c>
      <c r="F1101" s="22">
        <f>D1101/SUM($D$2:$D$2546)</f>
        <v/>
      </c>
      <c r="G1101" s="22">
        <f>E1101/SUM($E$2:$E$2546)</f>
        <v/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1</v>
      </c>
      <c r="S1101" s="3" t="n">
        <v>20.54330209897366</v>
      </c>
      <c r="T1101" s="3" t="n">
        <v>1.24263393347241</v>
      </c>
      <c r="U1101" s="3" t="n">
        <v>0.0023877773439643</v>
      </c>
      <c r="V1101" s="3" t="n">
        <v>0.1462383895608037</v>
      </c>
      <c r="W1101" s="3" t="n">
        <v>0.0437106924199148</v>
      </c>
      <c r="X1101" s="3" t="n">
        <v>0.7948380217415071</v>
      </c>
      <c r="Y1101" s="3" t="n">
        <v>0.0380785302453382</v>
      </c>
      <c r="Z1101" s="3" t="n">
        <v>-0.971216831846399</v>
      </c>
      <c r="AA1101" s="3" t="n">
        <v>-1.040616628776501</v>
      </c>
      <c r="AB1101" s="3" t="n">
        <v>-1.270372925795492</v>
      </c>
      <c r="AC1101" s="3" t="n">
        <v>0.0394971629709465</v>
      </c>
      <c r="AD1101" s="3" t="n">
        <v>0.0660361151029768</v>
      </c>
      <c r="AE1101" s="3" t="n">
        <v>-0.8257731958762886</v>
      </c>
      <c r="AF1101" s="3" t="n">
        <v>0.1802554264010154</v>
      </c>
      <c r="AG1101" s="3" t="n">
        <v>1.031126522709888</v>
      </c>
      <c r="AH1101" s="3" t="n">
        <v>0.1353314790983436</v>
      </c>
      <c r="AI1101" s="3" t="n">
        <v>1.212847821993729</v>
      </c>
    </row>
    <row r="1102">
      <c r="A1102" s="2" t="inlineStr">
        <is>
          <t>HNST</t>
        </is>
      </c>
      <c r="B1102" s="2" t="inlineStr">
        <is>
          <t>Consumer Staples</t>
        </is>
      </c>
      <c r="C1102" s="3" t="n">
        <v>-0.016362871262032</v>
      </c>
      <c r="D1102" s="2" t="n">
        <v>447721662.1634274</v>
      </c>
      <c r="E1102" s="19">
        <f>SQRT(D1102)</f>
        <v/>
      </c>
      <c r="F1102" s="22">
        <f>D1102/SUM($D$2:$D$2546)</f>
        <v/>
      </c>
      <c r="G1102" s="22">
        <f>E1102/SUM($E$2:$E$2546)</f>
        <v/>
      </c>
      <c r="H1102" s="2" t="n">
        <v>0</v>
      </c>
      <c r="I1102" s="2" t="n">
        <v>0</v>
      </c>
      <c r="J1102" s="2" t="n">
        <v>1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  <c r="S1102" s="3" t="n">
        <v>19.91968230748499</v>
      </c>
      <c r="T1102" s="3" t="n">
        <v>1.636273848336706</v>
      </c>
      <c r="U1102" s="3" t="n">
        <v>-6.241347424875923e-05</v>
      </c>
      <c r="V1102" s="3" t="n">
        <v>0.4177327473865471</v>
      </c>
      <c r="W1102" s="3" t="n">
        <v>0.0411812482825026</v>
      </c>
      <c r="X1102" s="3" t="n">
        <v>1.295147741298377</v>
      </c>
      <c r="Y1102" s="3" t="n">
        <v>0.0378724001554112</v>
      </c>
      <c r="Z1102" s="3" t="n">
        <v>-0.1860759027611011</v>
      </c>
      <c r="AA1102" s="3" t="n">
        <v>-0.5260036667210396</v>
      </c>
      <c r="AB1102" s="3" t="n">
        <v>-0.6724002259303166</v>
      </c>
      <c r="AC1102" s="3" t="n">
        <v>0.0345750525565356</v>
      </c>
      <c r="AD1102" s="3" t="n">
        <v>0.0559633408822065</v>
      </c>
      <c r="AE1102" s="3" t="n">
        <v>0.3388888888888889</v>
      </c>
      <c r="AF1102" s="3" t="n">
        <v>0.0619388263425326</v>
      </c>
      <c r="AG1102" s="3" t="n">
        <v>1.01952552386623</v>
      </c>
      <c r="AH1102" s="3" t="n">
        <v>0.070301331577172</v>
      </c>
      <c r="AI1102" s="3" t="n">
        <v>1.046741664349723</v>
      </c>
    </row>
    <row r="1103">
      <c r="A1103" s="2" t="inlineStr">
        <is>
          <t>HOG</t>
        </is>
      </c>
      <c r="B1103" s="2" t="inlineStr">
        <is>
          <t>Consumer Discretionary</t>
        </is>
      </c>
      <c r="C1103" s="3" t="n">
        <v>0.004363583855773</v>
      </c>
      <c r="D1103" s="2" t="n">
        <v>3197204928.590944</v>
      </c>
      <c r="E1103" s="19">
        <f>SQRT(D1103)</f>
        <v/>
      </c>
      <c r="F1103" s="22">
        <f>D1103/SUM($D$2:$D$2546)</f>
        <v/>
      </c>
      <c r="G1103" s="22">
        <f>E1103/SUM($E$2:$E$2546)</f>
        <v/>
      </c>
      <c r="H1103" s="2" t="n">
        <v>0</v>
      </c>
      <c r="I1103" s="2" t="n">
        <v>1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  <c r="S1103" s="3" t="n">
        <v>21.88554280524846</v>
      </c>
      <c r="T1103" s="3" t="n">
        <v>1.24309375132842</v>
      </c>
      <c r="U1103" s="3" t="n">
        <v>-0.0012672444741582</v>
      </c>
      <c r="V1103" s="3" t="n">
        <v>1.037445229218328</v>
      </c>
      <c r="W1103" s="3" t="n">
        <v>0.032824214720134</v>
      </c>
      <c r="X1103" s="3" t="n">
        <v>0.4483550687402754</v>
      </c>
      <c r="Y1103" s="3" t="n">
        <v>0.0286502208628168</v>
      </c>
      <c r="Z1103" s="3" t="n">
        <v>-0.7700388752703647</v>
      </c>
      <c r="AA1103" s="3" t="n">
        <v>-1.056380974749425</v>
      </c>
      <c r="AB1103" s="3" t="n">
        <v>-1.045054596813811</v>
      </c>
      <c r="AC1103" s="3" t="n">
        <v>0.134578799173073</v>
      </c>
      <c r="AD1103" s="3" t="n">
        <v>0.1851542247749795</v>
      </c>
      <c r="AE1103" s="3" t="n">
        <v>-0.0534541336353341</v>
      </c>
      <c r="AF1103" s="3" t="n">
        <v>-0.0066411880088183</v>
      </c>
      <c r="AG1103" s="3" t="n">
        <v>2.366053505342508</v>
      </c>
      <c r="AH1103" s="3" t="n">
        <v>0.5735087791363721</v>
      </c>
      <c r="AI1103" s="3" t="n">
        <v>2.316747590011833</v>
      </c>
    </row>
    <row r="1104">
      <c r="A1104" s="2" t="inlineStr">
        <is>
          <t>HOLX</t>
        </is>
      </c>
      <c r="B1104" s="2" t="inlineStr">
        <is>
          <t>Health Care</t>
        </is>
      </c>
      <c r="C1104" s="3" t="n">
        <v>-0.0134270229726338</v>
      </c>
      <c r="D1104" s="2" t="n">
        <v>15399434296.31832</v>
      </c>
      <c r="E1104" s="19">
        <f>SQRT(D1104)</f>
        <v/>
      </c>
      <c r="F1104" s="22">
        <f>D1104/SUM($D$2:$D$2546)</f>
        <v/>
      </c>
      <c r="G1104" s="22">
        <f>E1104/SUM($E$2:$E$2546)</f>
        <v/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1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3" t="n">
        <v>23.45759661168598</v>
      </c>
      <c r="T1104" s="3" t="n">
        <v>0.400058734648465</v>
      </c>
      <c r="U1104" s="3" t="n">
        <v>-0.0005505675237128</v>
      </c>
      <c r="V1104" s="3" t="n">
        <v>0.3144596033087877</v>
      </c>
      <c r="W1104" s="3" t="n">
        <v>0.0191485949518864</v>
      </c>
      <c r="X1104" s="3" t="n">
        <v>0.3868949925643491</v>
      </c>
      <c r="Y1104" s="3" t="n">
        <v>0.0195499920980107</v>
      </c>
      <c r="Z1104" s="3" t="n">
        <v>-1.827050323976742</v>
      </c>
      <c r="AA1104" s="3" t="n">
        <v>-1.40003601155693</v>
      </c>
      <c r="AB1104" s="3" t="n">
        <v>-1.499605193248617</v>
      </c>
      <c r="AC1104" s="3" t="n">
        <v>0.050625236291075</v>
      </c>
      <c r="AD1104" s="3" t="n">
        <v>0.0514044856952475</v>
      </c>
      <c r="AE1104" s="3" t="n">
        <v>-0.2644508670520231</v>
      </c>
      <c r="AF1104" s="3" t="n">
        <v>-0.0966263009246721</v>
      </c>
      <c r="AG1104" s="3" t="n">
        <v>1.162928062922406</v>
      </c>
      <c r="AH1104" s="3" t="n">
        <v>0.2864491659190788</v>
      </c>
      <c r="AI1104" s="3" t="n">
        <v>1.518120805369128</v>
      </c>
    </row>
    <row r="1105">
      <c r="A1105" s="2" t="inlineStr">
        <is>
          <t>HOMB</t>
        </is>
      </c>
      <c r="B1105" s="2" t="inlineStr">
        <is>
          <t>Financials</t>
        </is>
      </c>
      <c r="C1105" s="3" t="n">
        <v>0.0006937272101074</v>
      </c>
      <c r="D1105" s="2" t="n">
        <v>5626023071.380062</v>
      </c>
      <c r="E1105" s="19">
        <f>SQRT(D1105)</f>
        <v/>
      </c>
      <c r="F1105" s="22">
        <f>D1105/SUM($D$2:$D$2546)</f>
        <v/>
      </c>
      <c r="G1105" s="22">
        <f>E1105/SUM($E$2:$E$2546)</f>
        <v/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1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3" t="n">
        <v>22.45066864785531</v>
      </c>
      <c r="T1105" s="3" t="n">
        <v>0.8926195930324001</v>
      </c>
      <c r="U1105" s="3" t="n">
        <v>0.0004055868226962</v>
      </c>
      <c r="V1105" s="3" t="n">
        <v>0.7261463289729939</v>
      </c>
      <c r="W1105" s="3" t="n">
        <v>0.0165558977611612</v>
      </c>
      <c r="X1105" s="3" t="n">
        <v>0.1991461655476129</v>
      </c>
      <c r="Y1105" s="3" t="n">
        <v>0.0111860239480825</v>
      </c>
      <c r="Z1105" s="3" t="n">
        <v>-2.175711191150269</v>
      </c>
      <c r="AA1105" s="3" t="n">
        <v>-2.317381858873063</v>
      </c>
      <c r="AB1105" s="3" t="n">
        <v>-2.259962308410964</v>
      </c>
      <c r="AC1105" s="3" t="n">
        <v>0.0841823778521802</v>
      </c>
      <c r="AD1105" s="3" t="n">
        <v>0.0856221159935336</v>
      </c>
      <c r="AE1105" s="3" t="n">
        <v>0.0310991957104556</v>
      </c>
      <c r="AF1105" s="3" t="n">
        <v>0.1073472590926509</v>
      </c>
      <c r="AG1105" s="3" t="n">
        <v>1.158008061595442</v>
      </c>
      <c r="AH1105" s="3" t="n">
        <v>0.0431944842066332</v>
      </c>
      <c r="AI1105" s="3" t="n">
        <v>1.217598100122487</v>
      </c>
    </row>
    <row r="1106">
      <c r="A1106" s="2" t="inlineStr">
        <is>
          <t>HON</t>
        </is>
      </c>
      <c r="B1106" s="2" t="inlineStr">
        <is>
          <t>Industrials</t>
        </is>
      </c>
      <c r="C1106" s="3" t="n">
        <v>-0.0070330374311711</v>
      </c>
      <c r="D1106" s="2" t="n">
        <v>130029513438.275</v>
      </c>
      <c r="E1106" s="19">
        <f>SQRT(D1106)</f>
        <v/>
      </c>
      <c r="F1106" s="22">
        <f>D1106/SUM($D$2:$D$2546)</f>
        <v/>
      </c>
      <c r="G1106" s="22">
        <f>E1106/SUM($E$2:$E$2546)</f>
        <v/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1</v>
      </c>
      <c r="O1106" s="2" t="n">
        <v>0</v>
      </c>
      <c r="P1106" s="2" t="n">
        <v>0</v>
      </c>
      <c r="Q1106" s="2" t="n">
        <v>0</v>
      </c>
      <c r="R1106" s="2" t="n">
        <v>0</v>
      </c>
      <c r="S1106" s="3" t="n">
        <v>25.59102728808366</v>
      </c>
      <c r="T1106" s="3" t="n">
        <v>0.8485866560231416</v>
      </c>
      <c r="U1106" s="3" t="n">
        <v>0.0007581337987322</v>
      </c>
      <c r="V1106" s="3" t="n">
        <v>0.1237795910667641</v>
      </c>
      <c r="W1106" s="3" t="n">
        <v>0.0158441988095421</v>
      </c>
      <c r="X1106" s="3" t="n">
        <v>0.1876016212159602</v>
      </c>
      <c r="Y1106" s="3" t="n">
        <v>0.0112645392041267</v>
      </c>
      <c r="Z1106" s="3" t="n">
        <v>-1.991518133079506</v>
      </c>
      <c r="AA1106" s="3" t="n">
        <v>-2.11609684109497</v>
      </c>
      <c r="AB1106" s="3" t="n">
        <v>-1.987897511290198</v>
      </c>
      <c r="AC1106" s="3" t="n">
        <v>0.0482967276731456</v>
      </c>
      <c r="AD1106" s="3" t="n">
        <v>0.0607246754310761</v>
      </c>
      <c r="AE1106" s="3" t="n">
        <v>0.0422923689855961</v>
      </c>
      <c r="AF1106" s="3" t="n">
        <v>0.0372753727123529</v>
      </c>
      <c r="AG1106" s="3" t="n">
        <v>1.232001175750921</v>
      </c>
      <c r="AH1106" s="3" t="n">
        <v>0.4656014486285211</v>
      </c>
      <c r="AI1106" s="3" t="n">
        <v>2.874308791550171</v>
      </c>
    </row>
    <row r="1107">
      <c r="A1107" s="2" t="inlineStr">
        <is>
          <t>HOOD</t>
        </is>
      </c>
      <c r="B1107" s="2" t="inlineStr">
        <is>
          <t>Financials</t>
        </is>
      </c>
      <c r="C1107" s="3" t="n">
        <v>0.0190585837089233</v>
      </c>
      <c r="D1107" s="2" t="n">
        <v>85413993595.29132</v>
      </c>
      <c r="E1107" s="19">
        <f>SQRT(D1107)</f>
        <v/>
      </c>
      <c r="F1107" s="22">
        <f>D1107/SUM($D$2:$D$2546)</f>
        <v/>
      </c>
      <c r="G1107" s="22">
        <f>E1107/SUM($E$2:$E$2546)</f>
        <v/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1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3" t="n">
        <v>25.17077578374709</v>
      </c>
      <c r="T1107" s="3" t="n">
        <v>2.394014629434924</v>
      </c>
      <c r="U1107" s="3" t="n">
        <v>0.0069093164932498</v>
      </c>
      <c r="V1107" s="3" t="n">
        <v>0.0945044208826806</v>
      </c>
      <c r="W1107" s="3" t="n">
        <v>0.0434610906099299</v>
      </c>
      <c r="X1107" s="3" t="n">
        <v>0.9466175040718828</v>
      </c>
      <c r="Y1107" s="3" t="n">
        <v>0.0300217891755148</v>
      </c>
      <c r="Z1107" s="3" t="n">
        <v>0.1498991244310049</v>
      </c>
      <c r="AA1107" s="3" t="n">
        <v>0.1578539159352484</v>
      </c>
      <c r="AB1107" s="3" t="n">
        <v>-0.1422785655713649</v>
      </c>
      <c r="AC1107" s="3" t="n">
        <v>0.0180766632610082</v>
      </c>
      <c r="AD1107" s="3" t="n">
        <v>0.0190601086715812</v>
      </c>
      <c r="AE1107" s="3" t="n">
        <v>1.024103035878565</v>
      </c>
      <c r="AF1107" s="3" t="n">
        <v>0.1960195268494179</v>
      </c>
      <c r="AG1107" s="3" t="inlineStr"/>
      <c r="AH1107" s="3" t="n">
        <v>0.3578303702864908</v>
      </c>
      <c r="AI1107" s="3" t="inlineStr"/>
    </row>
    <row r="1108">
      <c r="A1108" s="2" t="inlineStr">
        <is>
          <t>HOPE</t>
        </is>
      </c>
      <c r="B1108" s="2" t="inlineStr">
        <is>
          <t>Financials</t>
        </is>
      </c>
      <c r="C1108" s="3" t="n">
        <v>-0.0056711551393703</v>
      </c>
      <c r="D1108" s="2" t="n">
        <v>1327135738.073087</v>
      </c>
      <c r="E1108" s="19">
        <f>SQRT(D1108)</f>
        <v/>
      </c>
      <c r="F1108" s="22">
        <f>D1108/SUM($D$2:$D$2546)</f>
        <v/>
      </c>
      <c r="G1108" s="22">
        <f>E1108/SUM($E$2:$E$2546)</f>
        <v/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1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3" t="n">
        <v>21.00628887649488</v>
      </c>
      <c r="T1108" s="3" t="n">
        <v>0.9569169240391592</v>
      </c>
      <c r="U1108" s="3" t="n">
        <v>0.0001987954894933</v>
      </c>
      <c r="V1108" s="3" t="n">
        <v>1.675877558108164</v>
      </c>
      <c r="W1108" s="3" t="n">
        <v>0.0197095884979317</v>
      </c>
      <c r="X1108" s="3" t="n">
        <v>0.3920627527897493</v>
      </c>
      <c r="Y1108" s="3" t="n">
        <v>0.0149985029353596</v>
      </c>
      <c r="Z1108" s="3" t="n">
        <v>-1.660928877553897</v>
      </c>
      <c r="AA1108" s="3" t="n">
        <v>-1.907309303768065</v>
      </c>
      <c r="AB1108" s="3" t="n">
        <v>-1.975445394286136</v>
      </c>
      <c r="AC1108" s="3" t="n">
        <v>-0.0840336047026549</v>
      </c>
      <c r="AD1108" s="3" t="inlineStr"/>
      <c r="AE1108" s="3" t="n">
        <v>-0.2389223226042273</v>
      </c>
      <c r="AF1108" s="3" t="n">
        <v>-0.0547972657471828</v>
      </c>
      <c r="AG1108" s="3" t="n">
        <v>1.105501642358974</v>
      </c>
      <c r="AH1108" s="3" t="n">
        <v>0.0108319305471063</v>
      </c>
      <c r="AI1108" s="3" t="n">
        <v>1.062953073062253</v>
      </c>
    </row>
    <row r="1109">
      <c r="A1109" s="2" t="inlineStr">
        <is>
          <t>HOV</t>
        </is>
      </c>
      <c r="B1109" s="2" t="inlineStr">
        <is>
          <t>Consumer Discretionary</t>
        </is>
      </c>
      <c r="C1109" s="3" t="n">
        <v>0.0068755761572301</v>
      </c>
      <c r="D1109" s="2" t="n">
        <v>801498122.0243835</v>
      </c>
      <c r="E1109" s="19">
        <f>SQRT(D1109)</f>
        <v/>
      </c>
      <c r="F1109" s="22">
        <f>D1109/SUM($D$2:$D$2546)</f>
        <v/>
      </c>
      <c r="G1109" s="22">
        <f>E1109/SUM($E$2:$E$2546)</f>
        <v/>
      </c>
      <c r="H1109" s="2" t="n">
        <v>0</v>
      </c>
      <c r="I1109" s="2" t="n">
        <v>1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3" t="n">
        <v>20.50199318693488</v>
      </c>
      <c r="T1109" s="3" t="n">
        <v>1.403501305744808</v>
      </c>
      <c r="U1109" s="3" t="n">
        <v>-0.0013822137006912</v>
      </c>
      <c r="V1109" s="3" t="n">
        <v>1.042251974203111</v>
      </c>
      <c r="W1109" s="3" t="n">
        <v>0.0441074875994064</v>
      </c>
      <c r="X1109" s="3" t="n">
        <v>0.6940020696566032</v>
      </c>
      <c r="Y1109" s="3" t="n">
        <v>0.0408516435142324</v>
      </c>
      <c r="Z1109" s="3" t="n">
        <v>-0.7577595569770013</v>
      </c>
      <c r="AA1109" s="3" t="n">
        <v>-0.4109669116930261</v>
      </c>
      <c r="AB1109" s="3" t="n">
        <v>-0.9025258122543024</v>
      </c>
      <c r="AC1109" s="3" t="n">
        <v>0.0829197201761854</v>
      </c>
      <c r="AD1109" s="3" t="n">
        <v>0.0988498885061513</v>
      </c>
      <c r="AE1109" s="3" t="n">
        <v>-0.3555285406420954</v>
      </c>
      <c r="AF1109" s="3" t="n">
        <v>0.0142840197094031</v>
      </c>
      <c r="AG1109" s="3" t="n">
        <v>2.310976247013631</v>
      </c>
      <c r="AH1109" s="3" t="n">
        <v>0.3481641103967822</v>
      </c>
      <c r="AI1109" s="3" t="n">
        <v>2.257830428209054</v>
      </c>
    </row>
    <row r="1110">
      <c r="A1110" s="2" t="inlineStr">
        <is>
          <t>HP</t>
        </is>
      </c>
      <c r="B1110" s="2" t="inlineStr">
        <is>
          <t>Energy</t>
        </is>
      </c>
      <c r="C1110" s="3" t="n">
        <v>0.0220394569003545</v>
      </c>
      <c r="D1110" s="2" t="n">
        <v>1783746341.308168</v>
      </c>
      <c r="E1110" s="19">
        <f>SQRT(D1110)</f>
        <v/>
      </c>
      <c r="F1110" s="22">
        <f>D1110/SUM($D$2:$D$2546)</f>
        <v/>
      </c>
      <c r="G1110" s="22">
        <f>E1110/SUM($E$2:$E$2546)</f>
        <v/>
      </c>
      <c r="H1110" s="2" t="n">
        <v>0</v>
      </c>
      <c r="I1110" s="2" t="n">
        <v>0</v>
      </c>
      <c r="J1110" s="2" t="n">
        <v>0</v>
      </c>
      <c r="K1110" s="2" t="n">
        <v>1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3" t="n">
        <v>21.30198167562956</v>
      </c>
      <c r="T1110" s="3" t="n">
        <v>1.609591122520293</v>
      </c>
      <c r="U1110" s="3" t="n">
        <v>-0.0034924951709614</v>
      </c>
      <c r="V1110" s="3" t="n">
        <v>1.54952525254962</v>
      </c>
      <c r="W1110" s="3" t="n">
        <v>0.0367913283141451</v>
      </c>
      <c r="X1110" s="3" t="n">
        <v>1.245795030736688</v>
      </c>
      <c r="Y1110" s="3" t="n">
        <v>0.0320690356402083</v>
      </c>
      <c r="Z1110" s="3" t="n">
        <v>-0.7294946765636051</v>
      </c>
      <c r="AA1110" s="3" t="n">
        <v>-0.7160799796372325</v>
      </c>
      <c r="AB1110" s="3" t="n">
        <v>-0.9879706083046124</v>
      </c>
      <c r="AC1110" s="3" t="n">
        <v>-0.3649801459564842</v>
      </c>
      <c r="AD1110" s="3" t="n">
        <v>0.0375232724799386</v>
      </c>
      <c r="AE1110" s="3" t="n">
        <v>0.6618798955613578</v>
      </c>
      <c r="AF1110" s="3" t="n">
        <v>0.1361210082450872</v>
      </c>
      <c r="AG1110" s="3" t="n">
        <v>2.22485801338641</v>
      </c>
      <c r="AH1110" s="3" t="n">
        <v>0.3193958090662449</v>
      </c>
      <c r="AI1110" s="3" t="n">
        <v>1.790473089335591</v>
      </c>
    </row>
    <row r="1111">
      <c r="A1111" s="2" t="inlineStr">
        <is>
          <t>HPE</t>
        </is>
      </c>
      <c r="B1111" s="2" t="inlineStr">
        <is>
          <t>Information Technology</t>
        </is>
      </c>
      <c r="C1111" s="3" t="n">
        <v>-0.0111942024726755</v>
      </c>
      <c r="D1111" s="2" t="n">
        <v>28450179917.39725</v>
      </c>
      <c r="E1111" s="19">
        <f>SQRT(D1111)</f>
        <v/>
      </c>
      <c r="F1111" s="22">
        <f>D1111/SUM($D$2:$D$2546)</f>
        <v/>
      </c>
      <c r="G1111" s="22">
        <f>E1111/SUM($E$2:$E$2546)</f>
        <v/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1</v>
      </c>
      <c r="P1111" s="2" t="n">
        <v>0</v>
      </c>
      <c r="Q1111" s="2" t="n">
        <v>0</v>
      </c>
      <c r="R1111" s="2" t="n">
        <v>0</v>
      </c>
      <c r="S1111" s="3" t="n">
        <v>24.0714203214846</v>
      </c>
      <c r="T1111" s="3" t="n">
        <v>1.62336280970516</v>
      </c>
      <c r="U1111" s="3" t="n">
        <v>0.0008230422317299999</v>
      </c>
      <c r="V1111" s="3" t="n">
        <v>0.857709865837376</v>
      </c>
      <c r="W1111" s="3" t="n">
        <v>0.0276359404906354</v>
      </c>
      <c r="X1111" s="3" t="n">
        <v>0.406094307676036</v>
      </c>
      <c r="Y1111" s="3" t="n">
        <v>0.0161769158226619</v>
      </c>
      <c r="Z1111" s="3" t="n">
        <v>-1.425075780424666</v>
      </c>
      <c r="AA1111" s="3" t="n">
        <v>-1.257544856424271</v>
      </c>
      <c r="AB1111" s="3" t="n">
        <v>-1.295600097798984</v>
      </c>
      <c r="AC1111" s="3" t="n">
        <v>0.0428819783756085</v>
      </c>
      <c r="AD1111" s="3" t="n">
        <v>0.0605971563274992</v>
      </c>
      <c r="AE1111" s="3" t="n">
        <v>0.4593301435406698</v>
      </c>
      <c r="AF1111" s="3" t="n">
        <v>0.0278778003145012</v>
      </c>
      <c r="AG1111" s="3" t="n">
        <v>1.592403986510251</v>
      </c>
      <c r="AH1111" s="3" t="n">
        <v>0.3058313938453582</v>
      </c>
      <c r="AI1111" s="3" t="n">
        <v>1.690681091713794</v>
      </c>
    </row>
    <row r="1112">
      <c r="A1112" s="2" t="inlineStr">
        <is>
          <t>HPP</t>
        </is>
      </c>
      <c r="B1112" s="2" t="inlineStr">
        <is>
          <t>Real Estate</t>
        </is>
      </c>
      <c r="C1112" s="3" t="n">
        <v>0.0076045662945071</v>
      </c>
      <c r="D1112" s="2" t="n">
        <v>994347252.6529198</v>
      </c>
      <c r="E1112" s="19">
        <f>SQRT(D1112)</f>
        <v/>
      </c>
      <c r="F1112" s="22">
        <f>D1112/SUM($D$2:$D$2546)</f>
        <v/>
      </c>
      <c r="G1112" s="22">
        <f>E1112/SUM($E$2:$E$2546)</f>
        <v/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1</v>
      </c>
      <c r="R1112" s="2" t="n">
        <v>0</v>
      </c>
      <c r="S1112" s="3" t="n">
        <v>20.71759705235818</v>
      </c>
      <c r="T1112" s="3" t="n">
        <v>1.273595026427332</v>
      </c>
      <c r="U1112" s="3" t="n">
        <v>-0.0018212597144962</v>
      </c>
      <c r="V1112" s="3" t="n">
        <v>3.385552673895765</v>
      </c>
      <c r="W1112" s="3" t="n">
        <v>0.0378604011762325</v>
      </c>
      <c r="X1112" s="3" t="n">
        <v>1.040442781983413</v>
      </c>
      <c r="Y1112" s="3" t="n">
        <v>0.0313866640638087</v>
      </c>
      <c r="Z1112" s="3" t="n">
        <v>-1.227846983516591</v>
      </c>
      <c r="AA1112" s="3" t="n">
        <v>-0.7940554424896885</v>
      </c>
      <c r="AB1112" s="3" t="n">
        <v>-1.423749861607321</v>
      </c>
      <c r="AC1112" s="3" t="n">
        <v>-0.3225834829273293</v>
      </c>
      <c r="AD1112" s="3" t="n">
        <v>0.0585751102993495</v>
      </c>
      <c r="AE1112" s="3" t="n">
        <v>-0.8082379862700229</v>
      </c>
      <c r="AF1112" s="3" t="n">
        <v>-0.0256290488234101</v>
      </c>
      <c r="AG1112" s="3" t="n">
        <v>5.2053367059079</v>
      </c>
      <c r="AH1112" s="3" t="n">
        <v>0.5064074165412675</v>
      </c>
      <c r="AI1112" s="3" t="n">
        <v>2.242141863079864</v>
      </c>
    </row>
    <row r="1113">
      <c r="A1113" s="2" t="inlineStr">
        <is>
          <t>HPQ</t>
        </is>
      </c>
      <c r="B1113" s="2" t="inlineStr">
        <is>
          <t>Information Technology</t>
        </is>
      </c>
      <c r="C1113" s="3" t="n">
        <v>-0.007767756598634</v>
      </c>
      <c r="D1113" s="2" t="n">
        <v>24375857148.67728</v>
      </c>
      <c r="E1113" s="19">
        <f>SQRT(D1113)</f>
        <v/>
      </c>
      <c r="F1113" s="22">
        <f>D1113/SUM($D$2:$D$2546)</f>
        <v/>
      </c>
      <c r="G1113" s="22">
        <f>E1113/SUM($E$2:$E$2546)</f>
        <v/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1</v>
      </c>
      <c r="P1113" s="2" t="n">
        <v>0</v>
      </c>
      <c r="Q1113" s="2" t="n">
        <v>0</v>
      </c>
      <c r="R1113" s="2" t="n">
        <v>0</v>
      </c>
      <c r="S1113" s="3" t="n">
        <v>23.91685901828598</v>
      </c>
      <c r="T1113" s="3" t="n">
        <v>1.296546933878804</v>
      </c>
      <c r="U1113" s="3" t="n">
        <v>-0.0010803183363213</v>
      </c>
      <c r="V1113" s="3" t="n">
        <v>-0.0369628027644103</v>
      </c>
      <c r="W1113" s="3" t="n">
        <v>0.0233725876708003</v>
      </c>
      <c r="X1113" s="3" t="n">
        <v>0.4880460077674535</v>
      </c>
      <c r="Y1113" s="3" t="n">
        <v>0.0165051345447342</v>
      </c>
      <c r="Z1113" s="3" t="n">
        <v>-1.782181923025712</v>
      </c>
      <c r="AA1113" s="3" t="n">
        <v>-1.600124530419104</v>
      </c>
      <c r="AB1113" s="3" t="n">
        <v>-1.694943540730708</v>
      </c>
      <c r="AC1113" s="3" t="n">
        <v>0.1252058535371591</v>
      </c>
      <c r="AD1113" s="3" t="n">
        <v>0.1512972437238017</v>
      </c>
      <c r="AE1113" s="3" t="n">
        <v>-0.0423452768729641</v>
      </c>
      <c r="AF1113" s="3" t="n">
        <v>-0.0824181635495073</v>
      </c>
      <c r="AG1113" s="3" t="n">
        <v>1.360274510407383</v>
      </c>
      <c r="AH1113" s="3" t="n">
        <v>0.2703618206453555</v>
      </c>
      <c r="AI1113" s="3" t="inlineStr"/>
    </row>
    <row r="1114">
      <c r="A1114" s="2" t="inlineStr">
        <is>
          <t>HQY</t>
        </is>
      </c>
      <c r="B1114" s="2" t="inlineStr">
        <is>
          <t>Health Care</t>
        </is>
      </c>
      <c r="C1114" s="3" t="n">
        <v>-0.0208269709036801</v>
      </c>
      <c r="D1114" s="2" t="n">
        <v>7691175646.958908</v>
      </c>
      <c r="E1114" s="19">
        <f>SQRT(D1114)</f>
        <v/>
      </c>
      <c r="F1114" s="22">
        <f>D1114/SUM($D$2:$D$2546)</f>
        <v/>
      </c>
      <c r="G1114" s="22">
        <f>E1114/SUM($E$2:$E$2546)</f>
        <v/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1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3" t="n">
        <v>22.76333948874766</v>
      </c>
      <c r="T1114" s="3" t="n">
        <v>1.032010595499846</v>
      </c>
      <c r="U1114" s="3" t="n">
        <v>0.0003790080653694</v>
      </c>
      <c r="V1114" s="3" t="n">
        <v>0.27907580044004</v>
      </c>
      <c r="W1114" s="3" t="n">
        <v>0.0253436922389475</v>
      </c>
      <c r="X1114" s="3" t="n">
        <v>0.4672798956890686</v>
      </c>
      <c r="Y1114" s="3" t="n">
        <v>0.0205604845917092</v>
      </c>
      <c r="Z1114" s="3" t="n">
        <v>-1.582282509474738</v>
      </c>
      <c r="AA1114" s="3" t="n">
        <v>-1.385985675421545</v>
      </c>
      <c r="AB1114" s="3" t="n">
        <v>-1.545956418799456</v>
      </c>
      <c r="AC1114" s="3" t="n">
        <v>0.0311286610772782</v>
      </c>
      <c r="AD1114" s="3" t="n">
        <v>0.0451712476671066</v>
      </c>
      <c r="AE1114" s="3" t="n">
        <v>0.9046153846153846</v>
      </c>
      <c r="AF1114" s="3" t="n">
        <v>0.1537581741719087</v>
      </c>
      <c r="AG1114" s="3" t="n">
        <v>1.130907685146692</v>
      </c>
      <c r="AH1114" s="3" t="n">
        <v>0.3087864879277474</v>
      </c>
      <c r="AI1114" s="3" t="n">
        <v>1.46907573118228</v>
      </c>
    </row>
    <row r="1115">
      <c r="A1115" s="2" t="inlineStr">
        <is>
          <t>HR</t>
        </is>
      </c>
      <c r="B1115" s="2" t="inlineStr">
        <is>
          <t>Real Estate</t>
        </is>
      </c>
      <c r="C1115" s="3" t="n">
        <v>-0.0073304761757491</v>
      </c>
      <c r="D1115" s="2" t="n">
        <v>5700654569.397446</v>
      </c>
      <c r="E1115" s="19">
        <f>SQRT(D1115)</f>
        <v/>
      </c>
      <c r="F1115" s="22">
        <f>D1115/SUM($D$2:$D$2546)</f>
        <v/>
      </c>
      <c r="G1115" s="22">
        <f>E1115/SUM($E$2:$E$2546)</f>
        <v/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1</v>
      </c>
      <c r="R1115" s="2" t="n">
        <v>0</v>
      </c>
      <c r="S1115" s="3" t="n">
        <v>22.46384684193008</v>
      </c>
      <c r="T1115" s="3" t="n">
        <v>0.2793459451321857</v>
      </c>
      <c r="U1115" s="3" t="n">
        <v>0.0001961617114481</v>
      </c>
      <c r="V1115" s="3" t="n">
        <v>0.8450457647198198</v>
      </c>
      <c r="W1115" s="3" t="n">
        <v>0.0162477189438464</v>
      </c>
      <c r="X1115" s="3" t="n">
        <v>0.1630518366646977</v>
      </c>
      <c r="Y1115" s="3" t="n">
        <v>0.0161123094881825</v>
      </c>
      <c r="Z1115" s="3" t="n">
        <v>-1.444758565325697</v>
      </c>
      <c r="AA1115" s="3" t="n">
        <v>-1.501918327108074</v>
      </c>
      <c r="AB1115" s="3" t="n">
        <v>-1.65149006078162</v>
      </c>
      <c r="AC1115" s="3" t="n">
        <v>-0.1107599122720987</v>
      </c>
      <c r="AD1115" s="3" t="n">
        <v>-0.0070883088087673</v>
      </c>
      <c r="AE1115" s="3" t="n">
        <v>-0.973968253968254</v>
      </c>
      <c r="AF1115" s="3" t="n">
        <v>0.2569125046591957</v>
      </c>
      <c r="AG1115" s="3" t="n">
        <v>1.77173435900099</v>
      </c>
      <c r="AH1115" s="3" t="n">
        <v>0.4856678258918993</v>
      </c>
      <c r="AI1115" s="3" t="n">
        <v>1.913245638544633</v>
      </c>
    </row>
    <row r="1116">
      <c r="A1116" s="2" t="inlineStr">
        <is>
          <t>HRB</t>
        </is>
      </c>
      <c r="B1116" s="2" t="inlineStr">
        <is>
          <t>Consumer Discretionary</t>
        </is>
      </c>
      <c r="C1116" s="3" t="n">
        <v>-0.0110788229214206</v>
      </c>
      <c r="D1116" s="2" t="n">
        <v>6214049159.951385</v>
      </c>
      <c r="E1116" s="19">
        <f>SQRT(D1116)</f>
        <v/>
      </c>
      <c r="F1116" s="22">
        <f>D1116/SUM($D$2:$D$2546)</f>
        <v/>
      </c>
      <c r="G1116" s="22">
        <f>E1116/SUM($E$2:$E$2546)</f>
        <v/>
      </c>
      <c r="H1116" s="2" t="n">
        <v>0</v>
      </c>
      <c r="I1116" s="2" t="n">
        <v>1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3" t="n">
        <v>22.55007855904648</v>
      </c>
      <c r="T1116" s="3" t="n">
        <v>0.2090392987252739</v>
      </c>
      <c r="U1116" s="3" t="n">
        <v>0.0001365777527351</v>
      </c>
      <c r="V1116" s="3" t="n">
        <v>0.0143056480101447</v>
      </c>
      <c r="W1116" s="3" t="n">
        <v>0.0163952079333847</v>
      </c>
      <c r="X1116" s="3" t="n">
        <v>0.2522093953038336</v>
      </c>
      <c r="Y1116" s="3" t="n">
        <v>0.0145958051473663</v>
      </c>
      <c r="Z1116" s="3" t="n">
        <v>-1.492680651133209</v>
      </c>
      <c r="AA1116" s="3" t="n">
        <v>-1.569755556471587</v>
      </c>
      <c r="AB1116" s="3" t="n">
        <v>-1.431264849407285</v>
      </c>
      <c r="AC1116" s="3" t="n">
        <v>0.1927496820783713</v>
      </c>
      <c r="AD1116" s="3" t="n">
        <v>0.2117904068866903</v>
      </c>
      <c r="AE1116" s="3" t="n">
        <v>0.084518887733387</v>
      </c>
      <c r="AF1116" s="3" t="n">
        <v>0.0288348817698329</v>
      </c>
      <c r="AG1116" s="3" t="n">
        <v>1.183987118635693</v>
      </c>
      <c r="AH1116" s="3" t="n">
        <v>0.6204997827750744</v>
      </c>
      <c r="AI1116" s="3" t="n">
        <v>13.86115235781138</v>
      </c>
    </row>
    <row r="1117">
      <c r="A1117" s="2" t="inlineStr">
        <is>
          <t>HRI</t>
        </is>
      </c>
      <c r="B1117" s="2" t="inlineStr">
        <is>
          <t>Industrials</t>
        </is>
      </c>
      <c r="C1117" s="3" t="n">
        <v>-0.0283585584584881</v>
      </c>
      <c r="D1117" s="2" t="n">
        <v>4262592251.217987</v>
      </c>
      <c r="E1117" s="19">
        <f>SQRT(D1117)</f>
        <v/>
      </c>
      <c r="F1117" s="22">
        <f>D1117/SUM($D$2:$D$2546)</f>
        <v/>
      </c>
      <c r="G1117" s="22">
        <f>E1117/SUM($E$2:$E$2546)</f>
        <v/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1</v>
      </c>
      <c r="O1117" s="2" t="n">
        <v>0</v>
      </c>
      <c r="P1117" s="2" t="n">
        <v>0</v>
      </c>
      <c r="Q1117" s="2" t="n">
        <v>0</v>
      </c>
      <c r="R1117" s="2" t="n">
        <v>0</v>
      </c>
      <c r="S1117" s="3" t="n">
        <v>22.17314332183633</v>
      </c>
      <c r="T1117" s="3" t="n">
        <v>1.777122830483832</v>
      </c>
      <c r="U1117" s="3" t="n">
        <v>-0.0006802526579377999</v>
      </c>
      <c r="V1117" s="3" t="n">
        <v>0.4483187430029118</v>
      </c>
      <c r="W1117" s="3" t="n">
        <v>0.0438597384590365</v>
      </c>
      <c r="X1117" s="3" t="n">
        <v>0.9747235169993568</v>
      </c>
      <c r="Y1117" s="3" t="n">
        <v>0.0406881590511675</v>
      </c>
      <c r="Z1117" s="3" t="n">
        <v>-0.9217448800776308</v>
      </c>
      <c r="AA1117" s="3" t="n">
        <v>-1.100604490275799</v>
      </c>
      <c r="AB1117" s="3" t="n">
        <v>-1.287877221088139</v>
      </c>
      <c r="AC1117" s="3" t="n">
        <v>-0.0328438639562572</v>
      </c>
      <c r="AD1117" s="3" t="n">
        <v>0.009383961130359201</v>
      </c>
      <c r="AE1117" s="3" t="n">
        <v>0.0063657709366031</v>
      </c>
      <c r="AF1117" s="3" t="n">
        <v>0.1550265934257564</v>
      </c>
      <c r="AG1117" s="3" t="n">
        <v>2.935676582164848</v>
      </c>
      <c r="AH1117" s="3" t="n">
        <v>0.7052361249821658</v>
      </c>
      <c r="AI1117" s="3" t="n">
        <v>5.317634746206175</v>
      </c>
    </row>
    <row r="1118">
      <c r="A1118" s="2" t="inlineStr">
        <is>
          <t>HRL</t>
        </is>
      </c>
      <c r="B1118" s="2" t="inlineStr">
        <is>
          <t>Consumer Staples</t>
        </is>
      </c>
      <c r="C1118" s="3" t="n">
        <v>-0.0233989895505462</v>
      </c>
      <c r="D1118" s="2" t="n">
        <v>15541827952.29672</v>
      </c>
      <c r="E1118" s="19">
        <f>SQRT(D1118)</f>
        <v/>
      </c>
      <c r="F1118" s="22">
        <f>D1118/SUM($D$2:$D$2546)</f>
        <v/>
      </c>
      <c r="G1118" s="22">
        <f>E1118/SUM($E$2:$E$2546)</f>
        <v/>
      </c>
      <c r="H1118" s="2" t="n">
        <v>0</v>
      </c>
      <c r="I1118" s="2" t="n">
        <v>0</v>
      </c>
      <c r="J1118" s="2" t="n">
        <v>1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  <c r="S1118" s="3" t="n">
        <v>23.4668008038161</v>
      </c>
      <c r="T1118" s="3" t="n">
        <v>0.1399304973359579</v>
      </c>
      <c r="U1118" s="3" t="n">
        <v>-0.0001233266853054</v>
      </c>
      <c r="V1118" s="3" t="n">
        <v>0.5200976374729128</v>
      </c>
      <c r="W1118" s="3" t="n">
        <v>0.0129595558565532</v>
      </c>
      <c r="X1118" s="3" t="n">
        <v>0.1309393383633874</v>
      </c>
      <c r="Y1118" s="3" t="n">
        <v>0.0122112517096146</v>
      </c>
      <c r="Z1118" s="3" t="n">
        <v>-2.219567652053763</v>
      </c>
      <c r="AA1118" s="3" t="n">
        <v>-2.086039117492354</v>
      </c>
      <c r="AB1118" s="3" t="n">
        <v>-2.232094092295624</v>
      </c>
      <c r="AC1118" s="3" t="n">
        <v>0.0472896754651945</v>
      </c>
      <c r="AD1118" s="3" t="n">
        <v>0.06393945442261501</v>
      </c>
      <c r="AE1118" s="3" t="n">
        <v>-0.1165966386554622</v>
      </c>
      <c r="AF1118" s="3" t="n">
        <v>-0.0221162526442798</v>
      </c>
      <c r="AG1118" s="3" t="n">
        <v>1.183386729588575</v>
      </c>
      <c r="AH1118" s="3" t="n">
        <v>0.2116739274398843</v>
      </c>
      <c r="AI1118" s="3" t="n">
        <v>1.352600581843878</v>
      </c>
    </row>
    <row r="1119">
      <c r="A1119" s="2" t="inlineStr">
        <is>
          <t>HRMY</t>
        </is>
      </c>
      <c r="B1119" s="2" t="inlineStr">
        <is>
          <t>Health Care</t>
        </is>
      </c>
      <c r="C1119" s="3" t="n">
        <v>-0.0043727824551696</v>
      </c>
      <c r="D1119" s="2" t="n">
        <v>2112058342.397919</v>
      </c>
      <c r="E1119" s="19">
        <f>SQRT(D1119)</f>
        <v/>
      </c>
      <c r="F1119" s="22">
        <f>D1119/SUM($D$2:$D$2546)</f>
        <v/>
      </c>
      <c r="G1119" s="22">
        <f>E1119/SUM($E$2:$E$2546)</f>
        <v/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1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  <c r="S1119" s="3" t="n">
        <v>21.47092882665032</v>
      </c>
      <c r="T1119" s="3" t="n">
        <v>0.6544011982258937</v>
      </c>
      <c r="U1119" s="3" t="n">
        <v>0.0002198877450954</v>
      </c>
      <c r="V1119" s="3" t="n">
        <v>0.3660315553226082</v>
      </c>
      <c r="W1119" s="3" t="n">
        <v>0.0238301299005103</v>
      </c>
      <c r="X1119" s="3" t="n">
        <v>0.2352362248301642</v>
      </c>
      <c r="Y1119" s="3" t="n">
        <v>0.0201418189510187</v>
      </c>
      <c r="Z1119" s="3" t="n">
        <v>-1.483843958821176</v>
      </c>
      <c r="AA1119" s="3" t="n">
        <v>-1.482466737835002</v>
      </c>
      <c r="AB1119" s="3" t="n">
        <v>-1.439011274770227</v>
      </c>
      <c r="AC1119" s="3" t="n">
        <v>0.07533125236463011</v>
      </c>
      <c r="AD1119" s="3" t="n">
        <v>0.08663207655157069</v>
      </c>
      <c r="AE1119" s="3" t="n">
        <v>0.2371428571428571</v>
      </c>
      <c r="AF1119" s="3" t="n">
        <v>0.2690224901240214</v>
      </c>
      <c r="AG1119" s="3" t="n">
        <v>1.072604528445886</v>
      </c>
      <c r="AH1119" s="3" t="n">
        <v>0.1553192756730998</v>
      </c>
      <c r="AI1119" s="3" t="n">
        <v>1.198355926941584</v>
      </c>
    </row>
    <row r="1120">
      <c r="A1120" s="2" t="inlineStr">
        <is>
          <t>HROW</t>
        </is>
      </c>
      <c r="B1120" s="2" t="inlineStr">
        <is>
          <t>Health Care</t>
        </is>
      </c>
      <c r="C1120" s="3" t="n">
        <v>0.09181712032951481</v>
      </c>
      <c r="D1120" s="2" t="n">
        <v>1351867034.5</v>
      </c>
      <c r="E1120" s="19">
        <f>SQRT(D1120)</f>
        <v/>
      </c>
      <c r="F1120" s="22">
        <f>D1120/SUM($D$2:$D$2546)</f>
        <v/>
      </c>
      <c r="G1120" s="22">
        <f>E1120/SUM($E$2:$E$2546)</f>
        <v/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1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3" t="n">
        <v>21.02475246246746</v>
      </c>
      <c r="T1120" s="3" t="n">
        <v>1.498508741850477</v>
      </c>
      <c r="U1120" s="3" t="n">
        <v>0.0020089875582482</v>
      </c>
      <c r="V1120" s="3" t="n">
        <v>0.0367299436503864</v>
      </c>
      <c r="W1120" s="3" t="n">
        <v>0.0381007457260699</v>
      </c>
      <c r="X1120" s="3" t="n">
        <v>0.8093491306079241</v>
      </c>
      <c r="Y1120" s="3" t="n">
        <v>0.0325168514566486</v>
      </c>
      <c r="Z1120" s="3" t="n">
        <v>-1.097779775657099</v>
      </c>
      <c r="AA1120" s="3" t="n">
        <v>-1.298770652150181</v>
      </c>
      <c r="AB1120" s="3" t="n">
        <v>-1.273023068529544</v>
      </c>
      <c r="AC1120" s="3" t="n">
        <v>0.0147795600381584</v>
      </c>
      <c r="AD1120" s="3" t="n">
        <v>0.0292898628263725</v>
      </c>
      <c r="AE1120" s="3" t="n">
        <v>0.0590163934426229</v>
      </c>
      <c r="AF1120" s="3" t="n">
        <v>0.3446982753352157</v>
      </c>
      <c r="AG1120" s="3" t="n">
        <v>1.028467296722147</v>
      </c>
      <c r="AH1120" s="3" t="n">
        <v>0.6702286447962948</v>
      </c>
      <c r="AI1120" s="3" t="n">
        <v>1.775043299633464</v>
      </c>
    </row>
    <row r="1121">
      <c r="A1121" s="2" t="inlineStr">
        <is>
          <t>HRTG</t>
        </is>
      </c>
      <c r="B1121" s="2" t="inlineStr">
        <is>
          <t>Financials</t>
        </is>
      </c>
      <c r="C1121" s="3" t="n">
        <v>0.0166184302186498</v>
      </c>
      <c r="D1121" s="2" t="n">
        <v>682524482.4416447</v>
      </c>
      <c r="E1121" s="19">
        <f>SQRT(D1121)</f>
        <v/>
      </c>
      <c r="F1121" s="22">
        <f>D1121/SUM($D$2:$D$2546)</f>
        <v/>
      </c>
      <c r="G1121" s="22">
        <f>E1121/SUM($E$2:$E$2546)</f>
        <v/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1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0</v>
      </c>
      <c r="S1121" s="3" t="n">
        <v>20.34130895608939</v>
      </c>
      <c r="T1121" s="3" t="n">
        <v>0.4008705594053989</v>
      </c>
      <c r="U1121" s="3" t="n">
        <v>0.0033647787271232</v>
      </c>
      <c r="V1121" s="3" t="n">
        <v>0.5615945066597257</v>
      </c>
      <c r="W1121" s="3" t="n">
        <v>0.0398762575923643</v>
      </c>
      <c r="X1121" s="3" t="n">
        <v>0.7801253578763979</v>
      </c>
      <c r="Y1121" s="3" t="n">
        <v>0.0405480423829187</v>
      </c>
      <c r="Z1121" s="3" t="n">
        <v>-1.153735825812067</v>
      </c>
      <c r="AA1121" s="3" t="n">
        <v>-1.114529706629859</v>
      </c>
      <c r="AB1121" s="3" t="n">
        <v>-1.278779845224651</v>
      </c>
      <c r="AC1121" s="3" t="n">
        <v>0.2814492445938363</v>
      </c>
      <c r="AD1121" s="3" t="n">
        <v>0.2988962377879861</v>
      </c>
      <c r="AE1121" s="3" t="n">
        <v>0.7059397884458908</v>
      </c>
      <c r="AF1121" s="3" t="n">
        <v>0.0884326879568762</v>
      </c>
      <c r="AG1121" s="3" t="n">
        <v>1.024887019347987</v>
      </c>
      <c r="AH1121" s="3" t="n">
        <v>0.0455250901249825</v>
      </c>
      <c r="AI1121" s="3" t="n">
        <v>1.044314926611393</v>
      </c>
    </row>
    <row r="1122">
      <c r="A1122" s="2" t="inlineStr">
        <is>
          <t>HRTX</t>
        </is>
      </c>
      <c r="B1122" s="2" t="inlineStr">
        <is>
          <t>Health Care</t>
        </is>
      </c>
      <c r="C1122" s="3" t="n">
        <v>-0.0363676094803408</v>
      </c>
      <c r="D1122" s="2" t="n">
        <v>256707526.4282968</v>
      </c>
      <c r="E1122" s="19">
        <f>SQRT(D1122)</f>
        <v/>
      </c>
      <c r="F1122" s="22">
        <f>D1122/SUM($D$2:$D$2546)</f>
        <v/>
      </c>
      <c r="G1122" s="22">
        <f>E1122/SUM($E$2:$E$2546)</f>
        <v/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1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3" t="n">
        <v>19.36344796535037</v>
      </c>
      <c r="T1122" s="3" t="n">
        <v>0.7548997879901251</v>
      </c>
      <c r="U1122" s="3" t="n">
        <v>-0.0002579951842241</v>
      </c>
      <c r="V1122" s="3" t="n">
        <v>-0.106183096301283</v>
      </c>
      <c r="W1122" s="3" t="n">
        <v>0.0553150754135311</v>
      </c>
      <c r="X1122" s="3" t="n">
        <v>0.5960460912125951</v>
      </c>
      <c r="Y1122" s="3" t="n">
        <v>0.0572397477811163</v>
      </c>
      <c r="Z1122" s="3" t="n">
        <v>-1.456713727030414</v>
      </c>
      <c r="AA1122" s="3" t="n">
        <v>-1.726636672771832</v>
      </c>
      <c r="AB1122" s="3" t="n">
        <v>-1.416800683150706</v>
      </c>
      <c r="AC1122" s="3" t="n">
        <v>-0.0371005873201782</v>
      </c>
      <c r="AD1122" s="3" t="n">
        <v>-0.0275800250133202</v>
      </c>
      <c r="AE1122" s="3" t="n">
        <v>0.61</v>
      </c>
      <c r="AF1122" s="3" t="n">
        <v>0.1660601658547277</v>
      </c>
      <c r="AG1122" s="3" t="n">
        <v>1.681577211367316</v>
      </c>
      <c r="AH1122" s="3" t="n">
        <v>0.761527855573269</v>
      </c>
      <c r="AI1122" s="3" t="inlineStr"/>
    </row>
    <row r="1123">
      <c r="A1123" s="2" t="inlineStr">
        <is>
          <t>HSIC</t>
        </is>
      </c>
      <c r="B1123" s="2" t="inlineStr">
        <is>
          <t>Health Care</t>
        </is>
      </c>
      <c r="C1123" s="3" t="n">
        <v>-0.0157781825420466</v>
      </c>
      <c r="D1123" s="2" t="n">
        <v>8121834183.44268</v>
      </c>
      <c r="E1123" s="19">
        <f>SQRT(D1123)</f>
        <v/>
      </c>
      <c r="F1123" s="22">
        <f>D1123/SUM($D$2:$D$2546)</f>
        <v/>
      </c>
      <c r="G1123" s="22">
        <f>E1123/SUM($E$2:$E$2546)</f>
        <v/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1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3" t="n">
        <v>22.81782185027233</v>
      </c>
      <c r="T1123" s="3" t="n">
        <v>0.6712445085800524</v>
      </c>
      <c r="U1123" s="3" t="n">
        <v>-9.864477689773224e-05</v>
      </c>
      <c r="V1123" s="3" t="n">
        <v>0.4241652713155656</v>
      </c>
      <c r="W1123" s="3" t="n">
        <v>0.0191956794135409</v>
      </c>
      <c r="X1123" s="3" t="n">
        <v>0.1890739374343729</v>
      </c>
      <c r="Y1123" s="3" t="n">
        <v>0.0174268078350887</v>
      </c>
      <c r="Z1123" s="3" t="n">
        <v>-1.008240933938811</v>
      </c>
      <c r="AA1123" s="3" t="n">
        <v>-1.145082288584189</v>
      </c>
      <c r="AB1123" s="3" t="n">
        <v>-1.176056003869853</v>
      </c>
      <c r="AC1123" s="3" t="n">
        <v>0.0423549646828895</v>
      </c>
      <c r="AD1123" s="3" t="n">
        <v>0.0738749384003887</v>
      </c>
      <c r="AE1123" s="3" t="n">
        <v>-0.1384092454112848</v>
      </c>
      <c r="AF1123" s="3" t="n">
        <v>0.0040591290451458</v>
      </c>
      <c r="AG1123" s="3" t="n">
        <v>1.257331035428021</v>
      </c>
      <c r="AH1123" s="3" t="n">
        <v>0.3079039061067302</v>
      </c>
      <c r="AI1123" s="3" t="n">
        <v>1.606676342525399</v>
      </c>
    </row>
    <row r="1124">
      <c r="A1124" s="2" t="inlineStr">
        <is>
          <t>HST</t>
        </is>
      </c>
      <c r="B1124" s="2" t="inlineStr">
        <is>
          <t>Real Estate</t>
        </is>
      </c>
      <c r="C1124" s="3" t="n">
        <v>-0.0074813905260177</v>
      </c>
      <c r="D1124" s="2" t="n">
        <v>10735317222.00757</v>
      </c>
      <c r="E1124" s="19">
        <f>SQRT(D1124)</f>
        <v/>
      </c>
      <c r="F1124" s="22">
        <f>D1124/SUM($D$2:$D$2546)</f>
        <v/>
      </c>
      <c r="G1124" s="22">
        <f>E1124/SUM($E$2:$E$2546)</f>
        <v/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1</v>
      </c>
      <c r="R1124" s="2" t="n">
        <v>0</v>
      </c>
      <c r="S1124" s="3" t="n">
        <v>23.09680481809743</v>
      </c>
      <c r="T1124" s="3" t="n">
        <v>1.129398804644266</v>
      </c>
      <c r="U1124" s="3" t="n">
        <v>3.336880887541678e-05</v>
      </c>
      <c r="V1124" s="3" t="n">
        <v>0.6183329158072753</v>
      </c>
      <c r="W1124" s="3" t="n">
        <v>0.0187352736317221</v>
      </c>
      <c r="X1124" s="3" t="n">
        <v>0.2861526959655057</v>
      </c>
      <c r="Y1124" s="3" t="n">
        <v>0.0117635016374432</v>
      </c>
      <c r="Z1124" s="3" t="n">
        <v>-1.117926124372341</v>
      </c>
      <c r="AA1124" s="3" t="n">
        <v>-1.155736537278146</v>
      </c>
      <c r="AB1124" s="3" t="n">
        <v>-1.299866468951763</v>
      </c>
      <c r="AC1124" s="3" t="n">
        <v>0.08234502825755211</v>
      </c>
      <c r="AD1124" s="3" t="n">
        <v>0.1550024061318629</v>
      </c>
      <c r="AE1124" s="3" t="n">
        <v>0.4326530612244896</v>
      </c>
      <c r="AF1124" s="3" t="n">
        <v>0.1870157513835674</v>
      </c>
      <c r="AG1124" s="3" t="n">
        <v>1.380333428026681</v>
      </c>
      <c r="AH1124" s="3" t="n">
        <v>0.4354166666666667</v>
      </c>
      <c r="AI1124" s="3" t="n">
        <v>1.615094908104851</v>
      </c>
    </row>
    <row r="1125">
      <c r="A1125" s="2" t="inlineStr">
        <is>
          <t>HSTM</t>
        </is>
      </c>
      <c r="B1125" s="2" t="inlineStr">
        <is>
          <t>Health Care</t>
        </is>
      </c>
      <c r="C1125" s="3" t="n">
        <v>-0.0232435165510944</v>
      </c>
      <c r="D1125" s="2" t="n">
        <v>785770472.7746086</v>
      </c>
      <c r="E1125" s="19">
        <f>SQRT(D1125)</f>
        <v/>
      </c>
      <c r="F1125" s="22">
        <f>D1125/SUM($D$2:$D$2546)</f>
        <v/>
      </c>
      <c r="G1125" s="22">
        <f>E1125/SUM($E$2:$E$2546)</f>
        <v/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1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3" t="n">
        <v>20.48217528837679</v>
      </c>
      <c r="T1125" s="3" t="n">
        <v>0.6072301899863844</v>
      </c>
      <c r="U1125" s="3" t="n">
        <v>-0.0005966472794774001</v>
      </c>
      <c r="V1125" s="3" t="n">
        <v>0.4461442776821636</v>
      </c>
      <c r="W1125" s="3" t="n">
        <v>0.0197907144999664</v>
      </c>
      <c r="X1125" s="3" t="n">
        <v>0.2734440969406234</v>
      </c>
      <c r="Y1125" s="3" t="n">
        <v>0.0236978691078344</v>
      </c>
      <c r="Z1125" s="3" t="n">
        <v>-2.036173348324751</v>
      </c>
      <c r="AA1125" s="3" t="n">
        <v>-1.959642785025662</v>
      </c>
      <c r="AB1125" s="3" t="n">
        <v>-2.186811089477069</v>
      </c>
      <c r="AC1125" s="3" t="n">
        <v>0.0274329473387875</v>
      </c>
      <c r="AD1125" s="3" t="n">
        <v>0.08275190052687501</v>
      </c>
      <c r="AE1125" s="3" t="n">
        <v>0.3494252873563218</v>
      </c>
      <c r="AF1125" s="3" t="n">
        <v>0.0427833935117025</v>
      </c>
      <c r="AG1125" s="3" t="n">
        <v>1.020223462894817</v>
      </c>
      <c r="AH1125" s="3" t="n">
        <v>0.0317725953117877</v>
      </c>
      <c r="AI1125" s="3" t="n">
        <v>1.045329423476825</v>
      </c>
    </row>
    <row r="1126">
      <c r="A1126" s="2" t="inlineStr">
        <is>
          <t>HSY</t>
        </is>
      </c>
      <c r="B1126" s="2" t="inlineStr">
        <is>
          <t>Consumer Staples</t>
        </is>
      </c>
      <c r="C1126" s="3" t="n">
        <v>0.0011101124565472</v>
      </c>
      <c r="D1126" s="2" t="n">
        <v>26274590981.23755</v>
      </c>
      <c r="E1126" s="19">
        <f>SQRT(D1126)</f>
        <v/>
      </c>
      <c r="F1126" s="22">
        <f>D1126/SUM($D$2:$D$2546)</f>
        <v/>
      </c>
      <c r="G1126" s="22">
        <f>E1126/SUM($E$2:$E$2546)</f>
        <v/>
      </c>
      <c r="H1126" s="2" t="n">
        <v>0</v>
      </c>
      <c r="I1126" s="2" t="n">
        <v>0</v>
      </c>
      <c r="J1126" s="2" t="n">
        <v>1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3" t="n">
        <v>23.99186818674668</v>
      </c>
      <c r="T1126" s="3" t="n">
        <v>0.1080453963178043</v>
      </c>
      <c r="U1126" s="3" t="n">
        <v>-0.0003908281660592</v>
      </c>
      <c r="V1126" s="3" t="n">
        <v>0.1718244825665925</v>
      </c>
      <c r="W1126" s="3" t="n">
        <v>0.0191133140272249</v>
      </c>
      <c r="X1126" s="3" t="n">
        <v>0.2354113688904825</v>
      </c>
      <c r="Y1126" s="3" t="n">
        <v>0.0190246360255548</v>
      </c>
      <c r="Z1126" s="3" t="n">
        <v>-1.303775529700997</v>
      </c>
      <c r="AA1126" s="3" t="n">
        <v>-1.347158049855844</v>
      </c>
      <c r="AB1126" s="3" t="n">
        <v>-1.356419498325002</v>
      </c>
      <c r="AC1126" s="3" t="n">
        <v>0.009548236171560099</v>
      </c>
      <c r="AD1126" s="3" t="n">
        <v>0.0284003659860151</v>
      </c>
      <c r="AE1126" s="3" t="n">
        <v>0.141091715156553</v>
      </c>
      <c r="AF1126" s="3" t="n">
        <v>0.0712533771465346</v>
      </c>
      <c r="AG1126" s="3" t="n">
        <v>1.197013000266929</v>
      </c>
      <c r="AH1126" s="3" t="n">
        <v>0.4397602709183095</v>
      </c>
      <c r="AI1126" s="3" t="n">
        <v>2.146594462698727</v>
      </c>
    </row>
    <row r="1127">
      <c r="A1127" s="2" t="inlineStr">
        <is>
          <t>HTB</t>
        </is>
      </c>
      <c r="B1127" s="2" t="inlineStr">
        <is>
          <t>Financials</t>
        </is>
      </c>
      <c r="C1127" s="3" t="n">
        <v>0.0002508166919557</v>
      </c>
      <c r="D1127" s="2" t="n">
        <v>686632125.9566727</v>
      </c>
      <c r="E1127" s="19">
        <f>SQRT(D1127)</f>
        <v/>
      </c>
      <c r="F1127" s="22">
        <f>D1127/SUM($D$2:$D$2546)</f>
        <v/>
      </c>
      <c r="G1127" s="22">
        <f>E1127/SUM($E$2:$E$2546)</f>
        <v/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1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  <c r="S1127" s="3" t="n">
        <v>20.34730922780976</v>
      </c>
      <c r="T1127" s="3" t="n">
        <v>0.7490638111599678</v>
      </c>
      <c r="U1127" s="3" t="n">
        <v>0.0009248906215069</v>
      </c>
      <c r="V1127" s="3" t="n">
        <v>0.8436453496738265</v>
      </c>
      <c r="W1127" s="3" t="n">
        <v>0.0170001750377714</v>
      </c>
      <c r="X1127" s="3" t="n">
        <v>0.164522747557973</v>
      </c>
      <c r="Y1127" s="3" t="n">
        <v>0.0125845423434442</v>
      </c>
      <c r="Z1127" s="3" t="n">
        <v>-2.800742599916163</v>
      </c>
      <c r="AA1127" s="3" t="n">
        <v>-2.819513771531528</v>
      </c>
      <c r="AB1127" s="3" t="n">
        <v>-2.941846200988886</v>
      </c>
      <c r="AC1127" s="3" t="n">
        <v>0.1002574703362246</v>
      </c>
      <c r="AD1127" s="3" t="n">
        <v>0.1130736489962882</v>
      </c>
      <c r="AE1127" s="3" t="n">
        <v>0.3153347732181425</v>
      </c>
      <c r="AF1127" s="3" t="n">
        <v>0.1226694000073214</v>
      </c>
      <c r="AG1127" s="3" t="n">
        <v>1.014811424656005</v>
      </c>
      <c r="AH1127" s="3" t="n">
        <v>0.009866639813912099</v>
      </c>
      <c r="AI1127" s="3" t="n">
        <v>1.017556458601629</v>
      </c>
    </row>
    <row r="1128">
      <c r="A1128" s="2" t="inlineStr">
        <is>
          <t>HTBK</t>
        </is>
      </c>
      <c r="B1128" s="2" t="inlineStr">
        <is>
          <t>Financials</t>
        </is>
      </c>
      <c r="C1128" s="3" t="n">
        <v>-0.0050327383633872</v>
      </c>
      <c r="D1128" s="2" t="n">
        <v>598047299.5070915</v>
      </c>
      <c r="E1128" s="19">
        <f>SQRT(D1128)</f>
        <v/>
      </c>
      <c r="F1128" s="22">
        <f>D1128/SUM($D$2:$D$2546)</f>
        <v/>
      </c>
      <c r="G1128" s="22">
        <f>E1128/SUM($E$2:$E$2546)</f>
        <v/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1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3" t="n">
        <v>20.20918040495267</v>
      </c>
      <c r="T1128" s="3" t="n">
        <v>0.8472183224171007</v>
      </c>
      <c r="U1128" s="3" t="n">
        <v>0.0007550158066251</v>
      </c>
      <c r="V1128" s="3" t="n">
        <v>1.161620494854793</v>
      </c>
      <c r="W1128" s="3" t="n">
        <v>0.0180895997168216</v>
      </c>
      <c r="X1128" s="3" t="n">
        <v>0.2267933127461596</v>
      </c>
      <c r="Y1128" s="3" t="n">
        <v>0.0139043188102939</v>
      </c>
      <c r="Z1128" s="3" t="n">
        <v>-1.454398286736206</v>
      </c>
      <c r="AA1128" s="3" t="n">
        <v>-1.749585842582837</v>
      </c>
      <c r="AB1128" s="3" t="n">
        <v>-2.004854200120219</v>
      </c>
      <c r="AC1128" s="3" t="n">
        <v>0.0427324059837126</v>
      </c>
      <c r="AD1128" s="3" t="n">
        <v>0.0478758118690585</v>
      </c>
      <c r="AE1128" s="3" t="n">
        <v>-0.0476454293628809</v>
      </c>
      <c r="AF1128" s="3" t="n">
        <v>0.0292671116603934</v>
      </c>
      <c r="AG1128" s="3" t="n">
        <v>1.066429528287718</v>
      </c>
      <c r="AH1128" s="3" t="n">
        <v>0.0072665589583915</v>
      </c>
      <c r="AI1128" s="3" t="n">
        <v>1.057186945807135</v>
      </c>
    </row>
    <row r="1129">
      <c r="A1129" s="2" t="inlineStr">
        <is>
          <t>HTH</t>
        </is>
      </c>
      <c r="B1129" s="2" t="inlineStr">
        <is>
          <t>Financials</t>
        </is>
      </c>
      <c r="C1129" s="3" t="n">
        <v>0.0073483985560785</v>
      </c>
      <c r="D1129" s="2" t="n">
        <v>1916215941.543579</v>
      </c>
      <c r="E1129" s="19">
        <f>SQRT(D1129)</f>
        <v/>
      </c>
      <c r="F1129" s="22">
        <f>D1129/SUM($D$2:$D$2546)</f>
        <v/>
      </c>
      <c r="G1129" s="22">
        <f>E1129/SUM($E$2:$E$2546)</f>
        <v/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1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3" t="n">
        <v>21.37361821449911</v>
      </c>
      <c r="T1129" s="3" t="n">
        <v>0.6429999257130634</v>
      </c>
      <c r="U1129" s="3" t="n">
        <v>-9.24948889650459e-06</v>
      </c>
      <c r="V1129" s="3" t="n">
        <v>1.147387385906474</v>
      </c>
      <c r="W1129" s="3" t="n">
        <v>0.0153267523720234</v>
      </c>
      <c r="X1129" s="3" t="n">
        <v>0.1649660185294727</v>
      </c>
      <c r="Y1129" s="3" t="n">
        <v>0.0121125844499958</v>
      </c>
      <c r="Z1129" s="3" t="n">
        <v>-1.85045950823327</v>
      </c>
      <c r="AA1129" s="3" t="n">
        <v>-1.872086059987342</v>
      </c>
      <c r="AB1129" s="3" t="n">
        <v>-2.027109821241882</v>
      </c>
      <c r="AC1129" s="3" t="n">
        <v>0.075300490342319</v>
      </c>
      <c r="AD1129" s="3" t="n">
        <v>0.0845437074641494</v>
      </c>
      <c r="AE1129" s="3" t="n">
        <v>-0.3561983471074379</v>
      </c>
      <c r="AF1129" s="3" t="n">
        <v>-0.1502293296893861</v>
      </c>
      <c r="AG1129" s="3" t="n">
        <v>1.077483438469048</v>
      </c>
      <c r="AH1129" s="3" t="n">
        <v>0.0362364996377814</v>
      </c>
      <c r="AI1129" s="3" t="n">
        <v>1.067530320989047</v>
      </c>
    </row>
    <row r="1130">
      <c r="A1130" s="2" t="inlineStr">
        <is>
          <t>HTLD</t>
        </is>
      </c>
      <c r="B1130" s="2" t="inlineStr">
        <is>
          <t>Industrials</t>
        </is>
      </c>
      <c r="C1130" s="3" t="n">
        <v>-0.0143371705312483</v>
      </c>
      <c r="D1130" s="2" t="n">
        <v>649919065.1432896</v>
      </c>
      <c r="E1130" s="19">
        <f>SQRT(D1130)</f>
        <v/>
      </c>
      <c r="F1130" s="22">
        <f>D1130/SUM($D$2:$D$2546)</f>
        <v/>
      </c>
      <c r="G1130" s="22">
        <f>E1130/SUM($E$2:$E$2546)</f>
        <v/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1</v>
      </c>
      <c r="O1130" s="2" t="n">
        <v>0</v>
      </c>
      <c r="P1130" s="2" t="n">
        <v>0</v>
      </c>
      <c r="Q1130" s="2" t="n">
        <v>0</v>
      </c>
      <c r="R1130" s="2" t="n">
        <v>0</v>
      </c>
      <c r="S1130" s="3" t="n">
        <v>20.29235839793713</v>
      </c>
      <c r="T1130" s="3" t="n">
        <v>0.8869407695080572</v>
      </c>
      <c r="U1130" s="3" t="n">
        <v>-0.0011721516328619</v>
      </c>
      <c r="V1130" s="3" t="n">
        <v>1.210515342901267</v>
      </c>
      <c r="W1130" s="3" t="n">
        <v>0.0244215893749972</v>
      </c>
      <c r="X1130" s="3" t="n">
        <v>0.4323564837162871</v>
      </c>
      <c r="Y1130" s="3" t="n">
        <v>0.0226334440980371</v>
      </c>
      <c r="Z1130" s="3" t="n">
        <v>-1.746674070802589</v>
      </c>
      <c r="AA1130" s="3" t="n">
        <v>-1.875777532404497</v>
      </c>
      <c r="AB1130" s="3" t="n">
        <v>-2.05631628916408</v>
      </c>
      <c r="AC1130" s="3" t="n">
        <v>-0.06680831864876439</v>
      </c>
      <c r="AD1130" s="3" t="n">
        <v>0.1883803792907768</v>
      </c>
      <c r="AE1130" s="3" t="n">
        <v>-0.6920245398773005</v>
      </c>
      <c r="AF1130" s="3" t="n">
        <v>0.1629286242226027</v>
      </c>
      <c r="AG1130" s="3" t="n">
        <v>1.281399653908719</v>
      </c>
      <c r="AH1130" s="3" t="n">
        <v>0.1527299341528061</v>
      </c>
      <c r="AI1130" s="3" t="n">
        <v>1.232462690835692</v>
      </c>
    </row>
    <row r="1131">
      <c r="A1131" s="2" t="inlineStr">
        <is>
          <t>HTO</t>
        </is>
      </c>
      <c r="B1131" s="2" t="inlineStr">
        <is>
          <t>Utilities</t>
        </is>
      </c>
      <c r="C1131" s="3" t="n">
        <v>-0.0107850398497919</v>
      </c>
      <c r="D1131" s="2" t="n">
        <v>1786547790.662834</v>
      </c>
      <c r="E1131" s="19">
        <f>SQRT(D1131)</f>
        <v/>
      </c>
      <c r="F1131" s="22">
        <f>D1131/SUM($D$2:$D$2546)</f>
        <v/>
      </c>
      <c r="G1131" s="22">
        <f>E1131/SUM($E$2:$E$2546)</f>
        <v/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1</v>
      </c>
      <c r="S1131" s="3" t="n">
        <v>21.30355098607068</v>
      </c>
      <c r="T1131" s="3" t="n">
        <v>0.0163557292103697</v>
      </c>
      <c r="U1131" s="3" t="n">
        <v>-0.0004465936734826</v>
      </c>
      <c r="V1131" s="3" t="n">
        <v>0.8205607527891008</v>
      </c>
      <c r="W1131" s="3" t="n">
        <v>0.0155769587441904</v>
      </c>
      <c r="X1131" s="3" t="n">
        <v>0.2783062908542094</v>
      </c>
      <c r="Y1131" s="3" t="n">
        <v>0.0140939354548337</v>
      </c>
      <c r="Z1131" s="3" t="n">
        <v>-1.920757596598824</v>
      </c>
      <c r="AA1131" s="3" t="n">
        <v>-1.949156731146746</v>
      </c>
      <c r="AB1131" s="3" t="n">
        <v>-1.955594412538372</v>
      </c>
      <c r="AC1131" s="3" t="n">
        <v>0.0552462131244644</v>
      </c>
      <c r="AD1131" s="3" t="n">
        <v>0.11961616762612</v>
      </c>
      <c r="AE1131" s="3" t="n">
        <v>0.1091633466135457</v>
      </c>
      <c r="AF1131" s="3" t="n">
        <v>0.0878504629980414</v>
      </c>
      <c r="AG1131" s="3" t="n">
        <v>1.94719660388831</v>
      </c>
      <c r="AH1131" s="3" t="n">
        <v>0.3862190179920222</v>
      </c>
      <c r="AI1131" s="3" t="n">
        <v>2.154328428052124</v>
      </c>
    </row>
    <row r="1132">
      <c r="A1132" s="2" t="inlineStr">
        <is>
          <t>HTZ</t>
        </is>
      </c>
      <c r="B1132" s="2" t="inlineStr">
        <is>
          <t>Industrials</t>
        </is>
      </c>
      <c r="C1132" s="3" t="n">
        <v>-0.0263669407920287</v>
      </c>
      <c r="D1132" s="2" t="n">
        <v>1676369864.558978</v>
      </c>
      <c r="E1132" s="19">
        <f>SQRT(D1132)</f>
        <v/>
      </c>
      <c r="F1132" s="22">
        <f>D1132/SUM($D$2:$D$2546)</f>
        <v/>
      </c>
      <c r="G1132" s="22">
        <f>E1132/SUM($E$2:$E$2546)</f>
        <v/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1</v>
      </c>
      <c r="O1132" s="2" t="n">
        <v>0</v>
      </c>
      <c r="P1132" s="2" t="n">
        <v>0</v>
      </c>
      <c r="Q1132" s="2" t="n">
        <v>0</v>
      </c>
      <c r="R1132" s="2" t="n">
        <v>0</v>
      </c>
      <c r="S1132" s="3" t="n">
        <v>21.23989649757049</v>
      </c>
      <c r="T1132" s="3" t="n">
        <v>0.9079877123538108</v>
      </c>
      <c r="U1132" s="3" t="n">
        <v>0.0025642469797155</v>
      </c>
      <c r="V1132" s="3" t="n">
        <v>-0.3006496422151999</v>
      </c>
      <c r="W1132" s="3" t="n">
        <v>0.0709499207231403</v>
      </c>
      <c r="X1132" s="3" t="n">
        <v>0.9921180195279802</v>
      </c>
      <c r="Y1132" s="3" t="n">
        <v>0.0481900868145849</v>
      </c>
      <c r="Z1132" s="3" t="n">
        <v>-0.7374284715183522</v>
      </c>
      <c r="AA1132" s="3" t="n">
        <v>-0.6502745891685269</v>
      </c>
      <c r="AB1132" s="3" t="n">
        <v>-0.5071189741710364</v>
      </c>
      <c r="AC1132" s="3" t="n">
        <v>-0.7015158318354666</v>
      </c>
      <c r="AD1132" s="3" t="n">
        <v>0.4605188964089968</v>
      </c>
      <c r="AE1132" s="3" t="n">
        <v>-0.721222810111699</v>
      </c>
      <c r="AF1132" s="3" t="n">
        <v>0.0676519264829708</v>
      </c>
      <c r="AG1132" s="3" t="n">
        <v>10.72339120656302</v>
      </c>
      <c r="AH1132" s="3" t="n">
        <v>0.8628742255534856</v>
      </c>
      <c r="AI1132" s="3" t="inlineStr"/>
    </row>
    <row r="1133">
      <c r="A1133" s="2" t="inlineStr">
        <is>
          <t>HUBB</t>
        </is>
      </c>
      <c r="B1133" s="2" t="inlineStr">
        <is>
          <t>Industrials</t>
        </is>
      </c>
      <c r="C1133" s="3" t="n">
        <v>-0.0142466893402355</v>
      </c>
      <c r="D1133" s="2" t="n">
        <v>23445791482.84668</v>
      </c>
      <c r="E1133" s="19">
        <f>SQRT(D1133)</f>
        <v/>
      </c>
      <c r="F1133" s="22">
        <f>D1133/SUM($D$2:$D$2546)</f>
        <v/>
      </c>
      <c r="G1133" s="22">
        <f>E1133/SUM($E$2:$E$2546)</f>
        <v/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1</v>
      </c>
      <c r="O1133" s="2" t="n">
        <v>0</v>
      </c>
      <c r="P1133" s="2" t="n">
        <v>0</v>
      </c>
      <c r="Q1133" s="2" t="n">
        <v>0</v>
      </c>
      <c r="R1133" s="2" t="n">
        <v>0</v>
      </c>
      <c r="S1133" s="3" t="n">
        <v>23.87795684805</v>
      </c>
      <c r="T1133" s="3" t="n">
        <v>1.103270941665173</v>
      </c>
      <c r="U1133" s="3" t="n">
        <v>0.0004862429737811</v>
      </c>
      <c r="V1133" s="3" t="n">
        <v>0.1487559079654725</v>
      </c>
      <c r="W1133" s="3" t="n">
        <v>0.0195554059499444</v>
      </c>
      <c r="X1133" s="3" t="n">
        <v>0.2997692670057928</v>
      </c>
      <c r="Y1133" s="3" t="n">
        <v>0.0123287770931724</v>
      </c>
      <c r="Z1133" s="3" t="n">
        <v>-1.430143139833934</v>
      </c>
      <c r="AA1133" s="3" t="n">
        <v>-1.48124413127743</v>
      </c>
      <c r="AB1133" s="3" t="n">
        <v>-1.54726217154379</v>
      </c>
      <c r="AC1133" s="3" t="n">
        <v>0.0416620612153205</v>
      </c>
      <c r="AD1133" s="3" t="n">
        <v>0.0499364673125484</v>
      </c>
      <c r="AE1133" s="3" t="n">
        <v>0.1957206615909687</v>
      </c>
      <c r="AF1133" s="3" t="n">
        <v>0.09389080294289941</v>
      </c>
      <c r="AG1133" s="3" t="n">
        <v>1.044545307876004</v>
      </c>
      <c r="AH1133" s="3" t="n">
        <v>0.2798573227024759</v>
      </c>
      <c r="AI1133" s="3" t="n">
        <v>1.299452361154916</v>
      </c>
    </row>
    <row r="1134">
      <c r="A1134" s="2" t="inlineStr">
        <is>
          <t>HUBG</t>
        </is>
      </c>
      <c r="B1134" s="2" t="inlineStr">
        <is>
          <t>Industrials</t>
        </is>
      </c>
      <c r="C1134" s="3" t="n">
        <v>-0.0217489526659968</v>
      </c>
      <c r="D1134" s="2" t="n">
        <v>2210046209.057201</v>
      </c>
      <c r="E1134" s="19">
        <f>SQRT(D1134)</f>
        <v/>
      </c>
      <c r="F1134" s="22">
        <f>D1134/SUM($D$2:$D$2546)</f>
        <v/>
      </c>
      <c r="G1134" s="22">
        <f>E1134/SUM($E$2:$E$2546)</f>
        <v/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1</v>
      </c>
      <c r="O1134" s="2" t="n">
        <v>0</v>
      </c>
      <c r="P1134" s="2" t="n">
        <v>0</v>
      </c>
      <c r="Q1134" s="2" t="n">
        <v>0</v>
      </c>
      <c r="R1134" s="2" t="n">
        <v>0</v>
      </c>
      <c r="S1134" s="3" t="n">
        <v>21.51627926133314</v>
      </c>
      <c r="T1134" s="3" t="n">
        <v>1.229308290255074</v>
      </c>
      <c r="U1134" s="3" t="n">
        <v>-0.0010319004903056</v>
      </c>
      <c r="V1134" s="3" t="n">
        <v>0.7578841533428987</v>
      </c>
      <c r="W1134" s="3" t="n">
        <v>0.0231462433345192</v>
      </c>
      <c r="X1134" s="3" t="n">
        <v>0.4645241432304102</v>
      </c>
      <c r="Y1134" s="3" t="n">
        <v>0.0173644490241305</v>
      </c>
      <c r="Z1134" s="3" t="n">
        <v>-1.615815350317931</v>
      </c>
      <c r="AA1134" s="3" t="n">
        <v>-1.702758011889417</v>
      </c>
      <c r="AB1134" s="3" t="n">
        <v>-1.640373007968625</v>
      </c>
      <c r="AC1134" s="3" t="n">
        <v>0.0456949721621798</v>
      </c>
      <c r="AD1134" s="3" t="n">
        <v>0.13148865340873</v>
      </c>
      <c r="AE1134" s="3" t="n">
        <v>-0.1709179528838343</v>
      </c>
      <c r="AF1134" s="3" t="n">
        <v>-0.0450491167738262</v>
      </c>
      <c r="AG1134" s="3" t="n">
        <v>1.06075845810359</v>
      </c>
      <c r="AH1134" s="3" t="n">
        <v>0.165219847781344</v>
      </c>
      <c r="AI1134" s="3" t="n">
        <v>1.080168529498334</v>
      </c>
    </row>
    <row r="1135">
      <c r="A1135" s="2" t="inlineStr">
        <is>
          <t>HUBS</t>
        </is>
      </c>
      <c r="B1135" s="2" t="inlineStr">
        <is>
          <t>Information Technology</t>
        </is>
      </c>
      <c r="C1135" s="3" t="n">
        <v>-0.0180953618612495</v>
      </c>
      <c r="D1135" s="2" t="n">
        <v>22931774950.25</v>
      </c>
      <c r="E1135" s="19">
        <f>SQRT(D1135)</f>
        <v/>
      </c>
      <c r="F1135" s="22">
        <f>D1135/SUM($D$2:$D$2546)</f>
        <v/>
      </c>
      <c r="G1135" s="22">
        <f>E1135/SUM($E$2:$E$2546)</f>
        <v/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1</v>
      </c>
      <c r="P1135" s="2" t="n">
        <v>0</v>
      </c>
      <c r="Q1135" s="2" t="n">
        <v>0</v>
      </c>
      <c r="R1135" s="2" t="n">
        <v>0</v>
      </c>
      <c r="S1135" s="3" t="n">
        <v>23.85578933815798</v>
      </c>
      <c r="T1135" s="3" t="n">
        <v>1.534745952533496</v>
      </c>
      <c r="U1135" s="3" t="n">
        <v>-0.000937369455911</v>
      </c>
      <c r="V1135" s="3" t="n">
        <v>0.0900521658040031</v>
      </c>
      <c r="W1135" s="3" t="n">
        <v>0.0286095582871273</v>
      </c>
      <c r="X1135" s="3" t="n">
        <v>0.7957552891717933</v>
      </c>
      <c r="Y1135" s="3" t="n">
        <v>0.0229374031859299</v>
      </c>
      <c r="Z1135" s="3" t="n">
        <v>-0.909296159069219</v>
      </c>
      <c r="AA1135" s="3" t="n">
        <v>-1.067255850801641</v>
      </c>
      <c r="AB1135" s="3" t="n">
        <v>-1.385108052000199</v>
      </c>
      <c r="AC1135" s="3" t="n">
        <v>-0.0005682944311233</v>
      </c>
      <c r="AD1135" s="3" t="n">
        <v>0.0052217501811256</v>
      </c>
      <c r="AE1135" s="3" t="n">
        <v>0.2324324324324324</v>
      </c>
      <c r="AF1135" s="3" t="n">
        <v>0.2258112243594656</v>
      </c>
      <c r="AG1135" s="3" t="n">
        <v>1.010590850491377</v>
      </c>
      <c r="AH1135" s="3" t="n">
        <v>0.07614949548909811</v>
      </c>
      <c r="AI1135" s="3" t="n">
        <v>1.117607948646429</v>
      </c>
    </row>
    <row r="1136">
      <c r="A1136" s="2" t="inlineStr">
        <is>
          <t>HUM</t>
        </is>
      </c>
      <c r="B1136" s="2" t="inlineStr">
        <is>
          <t>Health Care</t>
        </is>
      </c>
      <c r="C1136" s="3" t="n">
        <v>-0.002307635342122</v>
      </c>
      <c r="D1136" s="2" t="n">
        <v>33682452873.00916</v>
      </c>
      <c r="E1136" s="19">
        <f>SQRT(D1136)</f>
        <v/>
      </c>
      <c r="F1136" s="22">
        <f>D1136/SUM($D$2:$D$2546)</f>
        <v/>
      </c>
      <c r="G1136" s="22">
        <f>E1136/SUM($E$2:$E$2546)</f>
        <v/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1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3" t="n">
        <v>24.24024285243971</v>
      </c>
      <c r="T1136" s="3" t="n">
        <v>0.3705514904339524</v>
      </c>
      <c r="U1136" s="3" t="n">
        <v>-0.0016000261397139</v>
      </c>
      <c r="V1136" s="3" t="n">
        <v>0.5413501228294302</v>
      </c>
      <c r="W1136" s="3" t="n">
        <v>0.0291517709349759</v>
      </c>
      <c r="X1136" s="3" t="n">
        <v>0.4444844514381947</v>
      </c>
      <c r="Y1136" s="3" t="n">
        <v>0.0281359642341517</v>
      </c>
      <c r="Z1136" s="3" t="n">
        <v>-1.022940916332035</v>
      </c>
      <c r="AA1136" s="3" t="n">
        <v>-1.136456318111697</v>
      </c>
      <c r="AB1136" s="3" t="n">
        <v>-1.119650660566432</v>
      </c>
      <c r="AC1136" s="3" t="n">
        <v>0.0647221272221211</v>
      </c>
      <c r="AD1136" s="3" t="n">
        <v>0.0858607302414561</v>
      </c>
      <c r="AE1136" s="3" t="n">
        <v>-0.2154747636169929</v>
      </c>
      <c r="AF1136" s="3" t="n">
        <v>0.1175747183610827</v>
      </c>
      <c r="AG1136" s="3" t="n">
        <v>1.373666373035604</v>
      </c>
      <c r="AH1136" s="3" t="n">
        <v>0.2499354608098179</v>
      </c>
      <c r="AI1136" s="3" t="n">
        <v>1.690248985411868</v>
      </c>
    </row>
    <row r="1137">
      <c r="A1137" s="2" t="inlineStr">
        <is>
          <t>HUMA</t>
        </is>
      </c>
      <c r="B1137" s="2" t="inlineStr">
        <is>
          <t>Health Care</t>
        </is>
      </c>
      <c r="C1137" s="3" t="n">
        <v>0.0546584260746589</v>
      </c>
      <c r="D1137" s="2" t="n">
        <v>343533784.0583255</v>
      </c>
      <c r="E1137" s="19">
        <f>SQRT(D1137)</f>
        <v/>
      </c>
      <c r="F1137" s="22">
        <f>D1137/SUM($D$2:$D$2546)</f>
        <v/>
      </c>
      <c r="G1137" s="22">
        <f>E1137/SUM($E$2:$E$2546)</f>
        <v/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1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3" t="n">
        <v>19.65479601721638</v>
      </c>
      <c r="T1137" s="3" t="n">
        <v>1.995857288482393</v>
      </c>
      <c r="U1137" s="3" t="n">
        <v>-0.0025238826568779</v>
      </c>
      <c r="V1137" s="3" t="n">
        <v>0.0117950553570942</v>
      </c>
      <c r="W1137" s="3" t="n">
        <v>0.078082454934501</v>
      </c>
      <c r="X1137" s="3" t="n">
        <v>4.74610155868341</v>
      </c>
      <c r="Y1137" s="3" t="n">
        <v>0.0767163970209943</v>
      </c>
      <c r="Z1137" s="3" t="n">
        <v>-0.4878874287155879</v>
      </c>
      <c r="AA1137" s="3" t="n">
        <v>-0.6662749625015801</v>
      </c>
      <c r="AB1137" s="3" t="n">
        <v>-0.8350789549163817</v>
      </c>
      <c r="AC1137" s="3" t="n">
        <v>-0.4384779808859368</v>
      </c>
      <c r="AD1137" s="3" t="n">
        <v>-0.4168207222835723</v>
      </c>
      <c r="AE1137" s="3" t="n">
        <v>-0.3536977491961415</v>
      </c>
      <c r="AF1137" s="3" t="inlineStr"/>
      <c r="AG1137" s="3" t="n">
        <v>1.035018389917533</v>
      </c>
      <c r="AH1137" s="3" t="n">
        <v>0.1089592564573651</v>
      </c>
      <c r="AI1137" s="3" t="n">
        <v>3.968904244817374</v>
      </c>
    </row>
    <row r="1138">
      <c r="A1138" s="2" t="inlineStr">
        <is>
          <t>HUN</t>
        </is>
      </c>
      <c r="B1138" s="2" t="inlineStr">
        <is>
          <t>Materials</t>
        </is>
      </c>
      <c r="C1138" s="3" t="n">
        <v>0.0039369990386357</v>
      </c>
      <c r="D1138" s="2" t="n">
        <v>1707148702.522068</v>
      </c>
      <c r="E1138" s="19">
        <f>SQRT(D1138)</f>
        <v/>
      </c>
      <c r="F1138" s="22">
        <f>D1138/SUM($D$2:$D$2546)</f>
        <v/>
      </c>
      <c r="G1138" s="22">
        <f>E1138/SUM($E$2:$E$2546)</f>
        <v/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1</v>
      </c>
      <c r="Q1138" s="2" t="n">
        <v>0</v>
      </c>
      <c r="R1138" s="2" t="n">
        <v>0</v>
      </c>
      <c r="S1138" s="3" t="n">
        <v>21.25809039033426</v>
      </c>
      <c r="T1138" s="3" t="n">
        <v>1.451871149618996</v>
      </c>
      <c r="U1138" s="3" t="n">
        <v>-0.0026436708382987</v>
      </c>
      <c r="V1138" s="3" t="n">
        <v>1.656563365465489</v>
      </c>
      <c r="W1138" s="3" t="n">
        <v>0.0345852641681671</v>
      </c>
      <c r="X1138" s="3" t="n">
        <v>1.477463962631664</v>
      </c>
      <c r="Y1138" s="3" t="n">
        <v>0.0318082110042405</v>
      </c>
      <c r="Z1138" s="3" t="n">
        <v>-0.4178340277014963</v>
      </c>
      <c r="AA1138" s="3" t="n">
        <v>-0.6428860634315399</v>
      </c>
      <c r="AB1138" s="3" t="n">
        <v>-0.9636698198428464</v>
      </c>
      <c r="AC1138" s="3" t="n">
        <v>-0.3702079374024714</v>
      </c>
      <c r="AD1138" s="3" t="n">
        <v>-0.201505586181092</v>
      </c>
      <c r="AE1138" s="3" t="n">
        <v>-0.8856815578465062</v>
      </c>
      <c r="AF1138" s="3" t="n">
        <v>-0.09790229885057471</v>
      </c>
      <c r="AG1138" s="3" t="n">
        <v>1.974138923892896</v>
      </c>
      <c r="AH1138" s="3" t="n">
        <v>0.3408423114593535</v>
      </c>
      <c r="AI1138" s="3" t="n">
        <v>1.588048090523338</v>
      </c>
    </row>
    <row r="1139">
      <c r="A1139" s="2" t="inlineStr">
        <is>
          <t>HURN</t>
        </is>
      </c>
      <c r="B1139" s="2" t="inlineStr">
        <is>
          <t>Industrials</t>
        </is>
      </c>
      <c r="C1139" s="3" t="n">
        <v>-0.0303840060345518</v>
      </c>
      <c r="D1139" s="2" t="n">
        <v>2362081116</v>
      </c>
      <c r="E1139" s="19">
        <f>SQRT(D1139)</f>
        <v/>
      </c>
      <c r="F1139" s="22">
        <f>D1139/SUM($D$2:$D$2546)</f>
        <v/>
      </c>
      <c r="G1139" s="22">
        <f>E1139/SUM($E$2:$E$2546)</f>
        <v/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1</v>
      </c>
      <c r="O1139" s="2" t="n">
        <v>0</v>
      </c>
      <c r="P1139" s="2" t="n">
        <v>0</v>
      </c>
      <c r="Q1139" s="2" t="n">
        <v>0</v>
      </c>
      <c r="R1139" s="2" t="n">
        <v>0</v>
      </c>
      <c r="S1139" s="3" t="n">
        <v>21.58280889621489</v>
      </c>
      <c r="T1139" s="3" t="n">
        <v>0.834253907374401</v>
      </c>
      <c r="U1139" s="3" t="n">
        <v>0.0005181645743705</v>
      </c>
      <c r="V1139" s="3" t="n">
        <v>0.2010917393067207</v>
      </c>
      <c r="W1139" s="3" t="n">
        <v>0.0224553687704943</v>
      </c>
      <c r="X1139" s="3" t="n">
        <v>0.3402909837086054</v>
      </c>
      <c r="Y1139" s="3" t="n">
        <v>0.0188133184156829</v>
      </c>
      <c r="Z1139" s="3" t="n">
        <v>-1.441465552087066</v>
      </c>
      <c r="AA1139" s="3" t="n">
        <v>-1.413034795877641</v>
      </c>
      <c r="AB1139" s="3" t="n">
        <v>-1.654855606157485</v>
      </c>
      <c r="AC1139" s="3" t="n">
        <v>0.0329031884102324</v>
      </c>
      <c r="AD1139" s="3" t="n">
        <v>0.0449552723997138</v>
      </c>
      <c r="AE1139" s="3" t="n">
        <v>0.2502725620835857</v>
      </c>
      <c r="AF1139" s="3" t="n">
        <v>0.1617372209091459</v>
      </c>
      <c r="AG1139" s="3" t="n">
        <v>1.272287431470241</v>
      </c>
      <c r="AH1139" s="3" t="n">
        <v>0.4685881799985413</v>
      </c>
      <c r="AI1139" s="3" t="n">
        <v>2.35404583206139</v>
      </c>
    </row>
    <row r="1140">
      <c r="A1140" s="2" t="inlineStr">
        <is>
          <t>HUT</t>
        </is>
      </c>
      <c r="B1140" s="2" t="inlineStr">
        <is>
          <t>Information Technology</t>
        </is>
      </c>
      <c r="C1140" s="3" t="n">
        <v>0.0624118730376694</v>
      </c>
      <c r="D1140" s="2" t="n">
        <v>2415699157.460327</v>
      </c>
      <c r="E1140" s="19">
        <f>SQRT(D1140)</f>
        <v/>
      </c>
      <c r="F1140" s="22">
        <f>D1140/SUM($D$2:$D$2546)</f>
        <v/>
      </c>
      <c r="G1140" s="22">
        <f>E1140/SUM($E$2:$E$2546)</f>
        <v/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1</v>
      </c>
      <c r="P1140" s="2" t="n">
        <v>0</v>
      </c>
      <c r="Q1140" s="2" t="n">
        <v>0</v>
      </c>
      <c r="R1140" s="2" t="n">
        <v>0</v>
      </c>
      <c r="S1140" s="3" t="n">
        <v>21.60525458834687</v>
      </c>
      <c r="T1140" s="3" t="n">
        <v>2.414423024852431</v>
      </c>
      <c r="U1140" s="3" t="n">
        <v>0.0026433838882557</v>
      </c>
      <c r="V1140" s="3" t="n">
        <v>0.5243989079053212</v>
      </c>
      <c r="W1140" s="3" t="n">
        <v>0.0529517080546309</v>
      </c>
      <c r="X1140" s="3" t="n">
        <v>0.7840527026144612</v>
      </c>
      <c r="Y1140" s="3" t="n">
        <v>0.0397714866401941</v>
      </c>
      <c r="Z1140" s="3" t="n">
        <v>-0.158569878944289</v>
      </c>
      <c r="AA1140" s="3" t="n">
        <v>0.1705453609033579</v>
      </c>
      <c r="AB1140" s="3" t="n">
        <v>0.1066958186744286</v>
      </c>
      <c r="AC1140" s="3" t="n">
        <v>0.2273660601750738</v>
      </c>
      <c r="AD1140" s="3" t="n">
        <v>0.2595853039329871</v>
      </c>
      <c r="AE1140" s="3" t="n">
        <v>1.249472988520256</v>
      </c>
      <c r="AF1140" s="3" t="n">
        <v>1.061077856464083</v>
      </c>
      <c r="AG1140" s="3" t="n">
        <v>1.103974453617006</v>
      </c>
      <c r="AH1140" s="3" t="n">
        <v>0.1790844305704313</v>
      </c>
      <c r="AI1140" s="3" t="n">
        <v>1.19827358915053</v>
      </c>
    </row>
    <row r="1141">
      <c r="A1141" s="2" t="inlineStr">
        <is>
          <t>HVT</t>
        </is>
      </c>
      <c r="B1141" s="2" t="inlineStr">
        <is>
          <t>Consumer Discretionary</t>
        </is>
      </c>
      <c r="C1141" s="3" t="n">
        <v>-0.0205202309554205</v>
      </c>
      <c r="D1141" s="2" t="n">
        <v>338514915.1595364</v>
      </c>
      <c r="E1141" s="19">
        <f>SQRT(D1141)</f>
        <v/>
      </c>
      <c r="F1141" s="22">
        <f>D1141/SUM($D$2:$D$2546)</f>
        <v/>
      </c>
      <c r="G1141" s="22">
        <f>E1141/SUM($E$2:$E$2546)</f>
        <v/>
      </c>
      <c r="H1141" s="2" t="n">
        <v>0</v>
      </c>
      <c r="I1141" s="2" t="n">
        <v>1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3" t="n">
        <v>19.64007871185559</v>
      </c>
      <c r="T1141" s="3" t="n">
        <v>0.9746104335649304</v>
      </c>
      <c r="U1141" s="3" t="n">
        <v>-0.0007713849942562</v>
      </c>
      <c r="V1141" s="3" t="n">
        <v>0.9006131970767652</v>
      </c>
      <c r="W1141" s="3" t="n">
        <v>0.0266278833295409</v>
      </c>
      <c r="X1141" s="3" t="n">
        <v>0.399858591884298</v>
      </c>
      <c r="Y1141" s="3" t="n">
        <v>0.0219105953098625</v>
      </c>
      <c r="Z1141" s="3" t="n">
        <v>-2.155044749028328</v>
      </c>
      <c r="AA1141" s="3" t="n">
        <v>-1.919489296797414</v>
      </c>
      <c r="AB1141" s="3" t="n">
        <v>-1.388380093627336</v>
      </c>
      <c r="AC1141" s="3" t="n">
        <v>0.0317740800133751</v>
      </c>
      <c r="AD1141" s="3" t="n">
        <v>0.1019157456732467</v>
      </c>
      <c r="AE1141" s="3" t="n">
        <v>-0.3669669768846934</v>
      </c>
      <c r="AF1141" s="3" t="n">
        <v>-0.1157496503473481</v>
      </c>
      <c r="AG1141" s="3" t="n">
        <v>1.531867258833035</v>
      </c>
      <c r="AH1141" s="3" t="n">
        <v>0.3381320486966913</v>
      </c>
      <c r="AI1141" s="3" t="n">
        <v>1.590561253776187</v>
      </c>
    </row>
    <row r="1142">
      <c r="A1142" s="2" t="inlineStr">
        <is>
          <t>HWC</t>
        </is>
      </c>
      <c r="B1142" s="2" t="inlineStr">
        <is>
          <t>Financials</t>
        </is>
      </c>
      <c r="C1142" s="3" t="n">
        <v>-0.0004898787758583</v>
      </c>
      <c r="D1142" s="2" t="n">
        <v>4814434772.605515</v>
      </c>
      <c r="E1142" s="19">
        <f>SQRT(D1142)</f>
        <v/>
      </c>
      <c r="F1142" s="22">
        <f>D1142/SUM($D$2:$D$2546)</f>
        <v/>
      </c>
      <c r="G1142" s="22">
        <f>E1142/SUM($E$2:$E$2546)</f>
        <v/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1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  <c r="S1142" s="3" t="n">
        <v>22.29488448643892</v>
      </c>
      <c r="T1142" s="3" t="n">
        <v>1.204904010338179</v>
      </c>
      <c r="U1142" s="3" t="n">
        <v>0.0008663836626605</v>
      </c>
      <c r="V1142" s="3" t="n">
        <v>0.9067355164597</v>
      </c>
      <c r="W1142" s="3" t="n">
        <v>0.0197748583466535</v>
      </c>
      <c r="X1142" s="3" t="n">
        <v>0.2157531096266826</v>
      </c>
      <c r="Y1142" s="3" t="n">
        <v>0.0111915262541812</v>
      </c>
      <c r="Z1142" s="3" t="n">
        <v>-1.577892928512646</v>
      </c>
      <c r="AA1142" s="3" t="n">
        <v>-1.694767783035349</v>
      </c>
      <c r="AB1142" s="3" t="n">
        <v>-1.786321127431878</v>
      </c>
      <c r="AC1142" s="3" t="n">
        <v>0.0943255068246014</v>
      </c>
      <c r="AD1142" s="3" t="n">
        <v>0.09642253388527459</v>
      </c>
      <c r="AE1142" s="3" t="n">
        <v>-0.06641366223908921</v>
      </c>
      <c r="AF1142" s="3" t="n">
        <v>0.0302621061199461</v>
      </c>
      <c r="AG1142" s="3" t="n">
        <v>1.043747606925416</v>
      </c>
      <c r="AH1142" s="3" t="n">
        <v>0.0241022175779319</v>
      </c>
      <c r="AI1142" s="3" t="n">
        <v>1.048247373276196</v>
      </c>
    </row>
    <row r="1143">
      <c r="A1143" s="2" t="inlineStr">
        <is>
          <t>HWKN</t>
        </is>
      </c>
      <c r="B1143" s="2" t="inlineStr">
        <is>
          <t>Materials</t>
        </is>
      </c>
      <c r="C1143" s="3" t="n">
        <v>-0.0371447118106035</v>
      </c>
      <c r="D1143" s="2" t="n">
        <v>3727829091.169434</v>
      </c>
      <c r="E1143" s="19">
        <f>SQRT(D1143)</f>
        <v/>
      </c>
      <c r="F1143" s="22">
        <f>D1143/SUM($D$2:$D$2546)</f>
        <v/>
      </c>
      <c r="G1143" s="22">
        <f>E1143/SUM($E$2:$E$2546)</f>
        <v/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1</v>
      </c>
      <c r="Q1143" s="2" t="n">
        <v>0</v>
      </c>
      <c r="R1143" s="2" t="n">
        <v>0</v>
      </c>
      <c r="S1143" s="3" t="n">
        <v>22.03909188807546</v>
      </c>
      <c r="T1143" s="3" t="n">
        <v>0.7798367498130104</v>
      </c>
      <c r="U1143" s="3" t="n">
        <v>0.0025145524667348</v>
      </c>
      <c r="V1143" s="3" t="n">
        <v>0.1299877188972706</v>
      </c>
      <c r="W1143" s="3" t="n">
        <v>0.0216556193259411</v>
      </c>
      <c r="X1143" s="3" t="n">
        <v>0.3197379466939976</v>
      </c>
      <c r="Y1143" s="3" t="n">
        <v>0.0179578102328046</v>
      </c>
      <c r="Z1143" s="3" t="n">
        <v>-1.51320620967222</v>
      </c>
      <c r="AA1143" s="3" t="n">
        <v>-1.671973521901533</v>
      </c>
      <c r="AB1143" s="3" t="n">
        <v>-1.974595604484003</v>
      </c>
      <c r="AC1143" s="3" t="n">
        <v>0.0313050832390469</v>
      </c>
      <c r="AD1143" s="3" t="n">
        <v>0.0444934560956408</v>
      </c>
      <c r="AE1143" s="3" t="n">
        <v>0.1692307692307691</v>
      </c>
      <c r="AF1143" s="3" t="n">
        <v>0.0648011562952371</v>
      </c>
      <c r="AG1143" s="3" t="n">
        <v>1.077332139684968</v>
      </c>
      <c r="AH1143" s="3" t="n">
        <v>0.3123273505121049</v>
      </c>
      <c r="AI1143" s="3" t="n">
        <v>1.594918814954227</v>
      </c>
    </row>
    <row r="1144">
      <c r="A1144" s="2" t="inlineStr">
        <is>
          <t>HWM</t>
        </is>
      </c>
      <c r="B1144" s="2" t="inlineStr">
        <is>
          <t>Industrials</t>
        </is>
      </c>
      <c r="C1144" s="3" t="n">
        <v>-0.0045919033932314</v>
      </c>
      <c r="D1144" s="2" t="n">
        <v>71079776649.4751</v>
      </c>
      <c r="E1144" s="19">
        <f>SQRT(D1144)</f>
        <v/>
      </c>
      <c r="F1144" s="22">
        <f>D1144/SUM($D$2:$D$2546)</f>
        <v/>
      </c>
      <c r="G1144" s="22">
        <f>E1144/SUM($E$2:$E$2546)</f>
        <v/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1</v>
      </c>
      <c r="O1144" s="2" t="n">
        <v>0</v>
      </c>
      <c r="P1144" s="2" t="n">
        <v>0</v>
      </c>
      <c r="Q1144" s="2" t="n">
        <v>0</v>
      </c>
      <c r="R1144" s="2" t="n">
        <v>0</v>
      </c>
      <c r="S1144" s="3" t="n">
        <v>24.98706869798644</v>
      </c>
      <c r="T1144" s="3" t="n">
        <v>1.108103021220616</v>
      </c>
      <c r="U1144" s="3" t="n">
        <v>0.0033534158628302</v>
      </c>
      <c r="V1144" s="3" t="n">
        <v>0.0709343815873854</v>
      </c>
      <c r="W1144" s="3" t="n">
        <v>0.0224486327461638</v>
      </c>
      <c r="X1144" s="3" t="n">
        <v>0.5411743027847673</v>
      </c>
      <c r="Y1144" s="3" t="n">
        <v>0.0185926340621209</v>
      </c>
      <c r="Z1144" s="3" t="n">
        <v>-1.913229168060008</v>
      </c>
      <c r="AA1144" s="3" t="n">
        <v>-1.802535835564552</v>
      </c>
      <c r="AB1144" s="3" t="n">
        <v>-1.94631907323312</v>
      </c>
      <c r="AC1144" s="3" t="n">
        <v>0.0229038423689535</v>
      </c>
      <c r="AD1144" s="3" t="n">
        <v>0.0267868033602502</v>
      </c>
      <c r="AE1144" s="3" t="n">
        <v>0.46375</v>
      </c>
      <c r="AF1144" s="3" t="n">
        <v>0.1352114956486541</v>
      </c>
      <c r="AG1144" s="3" t="n">
        <v>1.046539257098586</v>
      </c>
      <c r="AH1144" s="3" t="n">
        <v>0.2949483976099946</v>
      </c>
      <c r="AI1144" s="3" t="n">
        <v>1.656088853629512</v>
      </c>
    </row>
    <row r="1145">
      <c r="A1145" s="2" t="inlineStr">
        <is>
          <t>HXL</t>
        </is>
      </c>
      <c r="B1145" s="2" t="inlineStr">
        <is>
          <t>Industrials</t>
        </is>
      </c>
      <c r="C1145" s="3" t="n">
        <v>-0.0231059519017103</v>
      </c>
      <c r="D1145" s="2" t="n">
        <v>4827222990.41748</v>
      </c>
      <c r="E1145" s="19">
        <f>SQRT(D1145)</f>
        <v/>
      </c>
      <c r="F1145" s="22">
        <f>D1145/SUM($D$2:$D$2546)</f>
        <v/>
      </c>
      <c r="G1145" s="22">
        <f>E1145/SUM($E$2:$E$2546)</f>
        <v/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1</v>
      </c>
      <c r="O1145" s="2" t="n">
        <v>0</v>
      </c>
      <c r="P1145" s="2" t="n">
        <v>0</v>
      </c>
      <c r="Q1145" s="2" t="n">
        <v>0</v>
      </c>
      <c r="R1145" s="2" t="n">
        <v>0</v>
      </c>
      <c r="S1145" s="3" t="n">
        <v>22.2975371890395</v>
      </c>
      <c r="T1145" s="3" t="n">
        <v>1.125152980115719</v>
      </c>
      <c r="U1145" s="3" t="n">
        <v>-0.0002264749409469</v>
      </c>
      <c r="V1145" s="3" t="n">
        <v>0.3219035049933775</v>
      </c>
      <c r="W1145" s="3" t="n">
        <v>0.0196216106503019</v>
      </c>
      <c r="X1145" s="3" t="n">
        <v>0.2237583761749624</v>
      </c>
      <c r="Y1145" s="3" t="n">
        <v>0.0132808570218474</v>
      </c>
      <c r="Z1145" s="3" t="n">
        <v>-1.092458212381465</v>
      </c>
      <c r="AA1145" s="3" t="n">
        <v>-1.144627179336725</v>
      </c>
      <c r="AB1145" s="3" t="n">
        <v>-1.264458684483131</v>
      </c>
      <c r="AC1145" s="3" t="n">
        <v>0.0111865559364453</v>
      </c>
      <c r="AD1145" s="3" t="n">
        <v>0.036708476147002</v>
      </c>
      <c r="AE1145" s="3" t="n">
        <v>0.3525274725274725</v>
      </c>
      <c r="AF1145" s="3" t="n">
        <v>0.1180516802135145</v>
      </c>
      <c r="AG1145" s="3" t="n">
        <v>1.170988579073</v>
      </c>
      <c r="AH1145" s="3" t="n">
        <v>0.2911054056905708</v>
      </c>
      <c r="AI1145" s="3" t="n">
        <v>1.531179612587683</v>
      </c>
    </row>
    <row r="1146">
      <c r="A1146" s="2" t="inlineStr">
        <is>
          <t>HY</t>
        </is>
      </c>
      <c r="B1146" s="2" t="inlineStr">
        <is>
          <t>Industrials</t>
        </is>
      </c>
      <c r="C1146" s="3" t="n">
        <v>-0.0172531894960605</v>
      </c>
      <c r="D1146" s="2" t="n">
        <v>531052609.9904518</v>
      </c>
      <c r="E1146" s="19">
        <f>SQRT(D1146)</f>
        <v/>
      </c>
      <c r="F1146" s="22">
        <f>D1146/SUM($D$2:$D$2546)</f>
        <v/>
      </c>
      <c r="G1146" s="22">
        <f>E1146/SUM($E$2:$E$2546)</f>
        <v/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1</v>
      </c>
      <c r="O1146" s="2" t="n">
        <v>0</v>
      </c>
      <c r="P1146" s="2" t="n">
        <v>0</v>
      </c>
      <c r="Q1146" s="2" t="n">
        <v>0</v>
      </c>
      <c r="R1146" s="2" t="n">
        <v>0</v>
      </c>
      <c r="S1146" s="3" t="n">
        <v>20.09037165149321</v>
      </c>
      <c r="T1146" s="3" t="n">
        <v>1.072568941458956</v>
      </c>
      <c r="U1146" s="3" t="n">
        <v>-0.0015685431680249</v>
      </c>
      <c r="V1146" s="3" t="n">
        <v>1.025698753292623</v>
      </c>
      <c r="W1146" s="3" t="n">
        <v>0.0289136770940214</v>
      </c>
      <c r="X1146" s="3" t="n">
        <v>0.8179402695365114</v>
      </c>
      <c r="Y1146" s="3" t="n">
        <v>0.02641758911845</v>
      </c>
      <c r="Z1146" s="3" t="n">
        <v>-2.217791919592746</v>
      </c>
      <c r="AA1146" s="3" t="n">
        <v>-2.342990794826225</v>
      </c>
      <c r="AB1146" s="3" t="n">
        <v>-2.19750871212809</v>
      </c>
      <c r="AC1146" s="3" t="n">
        <v>-0.104697724771562</v>
      </c>
      <c r="AD1146" s="3" t="n">
        <v>-0.0158176418719626</v>
      </c>
      <c r="AE1146" s="3" t="n">
        <v>0.8890656063618292</v>
      </c>
      <c r="AF1146" s="3" t="n">
        <v>0.1134181588651539</v>
      </c>
      <c r="AG1146" s="3" t="n">
        <v>1.461724498453004</v>
      </c>
      <c r="AH1146" s="3" t="n">
        <v>0.2280372030263601</v>
      </c>
      <c r="AI1146" s="3" t="n">
        <v>1.450156049201395</v>
      </c>
    </row>
    <row r="1147">
      <c r="A1147" s="2" t="inlineStr">
        <is>
          <t>HYLN</t>
        </is>
      </c>
      <c r="B1147" s="2" t="inlineStr">
        <is>
          <t>Industrials</t>
        </is>
      </c>
      <c r="C1147" s="3" t="n">
        <v>0.0179109805323806</v>
      </c>
      <c r="D1147" s="2" t="n">
        <v>292117212.6062264</v>
      </c>
      <c r="E1147" s="19">
        <f>SQRT(D1147)</f>
        <v/>
      </c>
      <c r="F1147" s="22">
        <f>D1147/SUM($D$2:$D$2546)</f>
        <v/>
      </c>
      <c r="G1147" s="22">
        <f>E1147/SUM($E$2:$E$2546)</f>
        <v/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1</v>
      </c>
      <c r="O1147" s="2" t="n">
        <v>0</v>
      </c>
      <c r="P1147" s="2" t="n">
        <v>0</v>
      </c>
      <c r="Q1147" s="2" t="n">
        <v>0</v>
      </c>
      <c r="R1147" s="2" t="n">
        <v>0</v>
      </c>
      <c r="S1147" s="3" t="n">
        <v>19.49266569272292</v>
      </c>
      <c r="T1147" s="3" t="n">
        <v>1.601524947167298</v>
      </c>
      <c r="U1147" s="3" t="n">
        <v>-0.0009904840157715</v>
      </c>
      <c r="V1147" s="3" t="n">
        <v>0.738984184033662</v>
      </c>
      <c r="W1147" s="3" t="n">
        <v>0.0642476670753733</v>
      </c>
      <c r="X1147" s="3" t="n">
        <v>1.367527509178966</v>
      </c>
      <c r="Y1147" s="3" t="n">
        <v>0.0635657929755548</v>
      </c>
      <c r="Z1147" s="3" t="n">
        <v>-2.186065699408569</v>
      </c>
      <c r="AA1147" s="3" t="n">
        <v>-1.452257774627521</v>
      </c>
      <c r="AB1147" s="3" t="n">
        <v>-1.898111816196086</v>
      </c>
      <c r="AC1147" s="3" t="n">
        <v>-0.1836796932344011</v>
      </c>
      <c r="AD1147" s="3" t="n">
        <v>-0.1660703235087831</v>
      </c>
      <c r="AE1147" s="3" t="n">
        <v>0.1609958506224066</v>
      </c>
      <c r="AF1147" s="3" t="n">
        <v>0.2222420325384444</v>
      </c>
      <c r="AG1147" s="3" t="n">
        <v>1.010406781486368</v>
      </c>
      <c r="AH1147" s="3" t="n">
        <v>0.0244753719296714</v>
      </c>
      <c r="AI1147" s="3" t="n">
        <v>1.014082549682679</v>
      </c>
    </row>
    <row r="1148">
      <c r="A1148" s="2" t="inlineStr">
        <is>
          <t>HZO</t>
        </is>
      </c>
      <c r="B1148" s="2" t="inlineStr">
        <is>
          <t>Consumer Discretionary</t>
        </is>
      </c>
      <c r="C1148" s="3" t="n">
        <v>-0.0111905087756069</v>
      </c>
      <c r="D1148" s="2" t="n">
        <v>574034397.0760918</v>
      </c>
      <c r="E1148" s="19">
        <f>SQRT(D1148)</f>
        <v/>
      </c>
      <c r="F1148" s="22">
        <f>D1148/SUM($D$2:$D$2546)</f>
        <v/>
      </c>
      <c r="G1148" s="22">
        <f>E1148/SUM($E$2:$E$2546)</f>
        <v/>
      </c>
      <c r="H1148" s="2" t="n">
        <v>0</v>
      </c>
      <c r="I1148" s="2" t="n">
        <v>1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3" t="n">
        <v>20.16819987770807</v>
      </c>
      <c r="T1148" s="3" t="n">
        <v>1.645564752690432</v>
      </c>
      <c r="U1148" s="3" t="n">
        <v>-0.0005664991808667</v>
      </c>
      <c r="V1148" s="3" t="n">
        <v>1.638455822143576</v>
      </c>
      <c r="W1148" s="3" t="n">
        <v>0.0424583959185759</v>
      </c>
      <c r="X1148" s="3" t="n">
        <v>0.5356371077033069</v>
      </c>
      <c r="Y1148" s="3" t="n">
        <v>0.0380349741405345</v>
      </c>
      <c r="Z1148" s="3" t="n">
        <v>-0.9042497027305856</v>
      </c>
      <c r="AA1148" s="3" t="n">
        <v>-1.151208316154144</v>
      </c>
      <c r="AB1148" s="3" t="n">
        <v>-1.248482857303273</v>
      </c>
      <c r="AC1148" s="3" t="n">
        <v>-0.3633649848553429</v>
      </c>
      <c r="AD1148" s="3" t="n">
        <v>-0.2760113345246066</v>
      </c>
      <c r="AE1148" s="3" t="n">
        <v>-0.7021478205938092</v>
      </c>
      <c r="AF1148" s="3" t="n">
        <v>0.0258438265544424</v>
      </c>
      <c r="AG1148" s="3" t="n">
        <v>1.635972342179362</v>
      </c>
      <c r="AH1148" s="3" t="n">
        <v>0.5120247839703312</v>
      </c>
      <c r="AI1148" s="3" t="n">
        <v>1.38815348792702</v>
      </c>
    </row>
    <row r="1149">
      <c r="A1149" s="2" t="inlineStr">
        <is>
          <t>IAC</t>
        </is>
      </c>
      <c r="B1149" s="2" t="inlineStr">
        <is>
          <t>Communication</t>
        </is>
      </c>
      <c r="C1149" s="3" t="n">
        <v>-0.013567182485313</v>
      </c>
      <c r="D1149" s="2" t="n">
        <v>2547203969.238544</v>
      </c>
      <c r="E1149" s="19">
        <f>SQRT(D1149)</f>
        <v/>
      </c>
      <c r="F1149" s="22">
        <f>D1149/SUM($D$2:$D$2546)</f>
        <v/>
      </c>
      <c r="G1149" s="22">
        <f>E1149/SUM($E$2:$E$2546)</f>
        <v/>
      </c>
      <c r="H1149" s="2" t="n">
        <v>1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0</v>
      </c>
      <c r="R1149" s="2" t="n">
        <v>0</v>
      </c>
      <c r="S1149" s="3" t="n">
        <v>21.65826211188831</v>
      </c>
      <c r="T1149" s="3" t="n">
        <v>1.082224046695238</v>
      </c>
      <c r="U1149" s="3" t="n">
        <v>0.0002315872746024</v>
      </c>
      <c r="V1149" s="3" t="n">
        <v>1.928032485544576</v>
      </c>
      <c r="W1149" s="3" t="n">
        <v>0.0270615017622761</v>
      </c>
      <c r="X1149" s="3" t="n">
        <v>0.3105112771187789</v>
      </c>
      <c r="Y1149" s="3" t="n">
        <v>0.0248737374940498</v>
      </c>
      <c r="Z1149" s="3" t="n">
        <v>-0.8877108246089787</v>
      </c>
      <c r="AA1149" s="3" t="n">
        <v>-1.124350972969216</v>
      </c>
      <c r="AB1149" s="3" t="n">
        <v>-1.222967697117875</v>
      </c>
      <c r="AC1149" s="3" t="n">
        <v>0.3320535026697701</v>
      </c>
      <c r="AD1149" s="3" t="n">
        <v>0.3813436268672179</v>
      </c>
      <c r="AE1149" s="3" t="n">
        <v>0.4582431847684985</v>
      </c>
      <c r="AF1149" s="3" t="n">
        <v>-0.0127951132187141</v>
      </c>
      <c r="AG1149" s="3" t="n">
        <v>1.554463646043312</v>
      </c>
      <c r="AH1149" s="3" t="n">
        <v>0.1947357444811046</v>
      </c>
      <c r="AI1149" s="3" t="n">
        <v>1.287580033116871</v>
      </c>
    </row>
    <row r="1150">
      <c r="A1150" s="2" t="inlineStr">
        <is>
          <t>IART</t>
        </is>
      </c>
      <c r="B1150" s="2" t="inlineStr">
        <is>
          <t>Health Care</t>
        </is>
      </c>
      <c r="C1150" s="3" t="n">
        <v>-0.0360529316412656</v>
      </c>
      <c r="D1150" s="2" t="n">
        <v>1099836598.405955</v>
      </c>
      <c r="E1150" s="19">
        <f>SQRT(D1150)</f>
        <v/>
      </c>
      <c r="F1150" s="22">
        <f>D1150/SUM($D$2:$D$2546)</f>
        <v/>
      </c>
      <c r="G1150" s="22">
        <f>E1150/SUM($E$2:$E$2546)</f>
        <v/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O1150" s="2" t="n">
        <v>0</v>
      </c>
      <c r="P1150" s="2" t="n">
        <v>0</v>
      </c>
      <c r="Q1150" s="2" t="n">
        <v>0</v>
      </c>
      <c r="R1150" s="2" t="n">
        <v>0</v>
      </c>
      <c r="S1150" s="3" t="n">
        <v>20.81842745881288</v>
      </c>
      <c r="T1150" s="3" t="n">
        <v>1.458038375776356</v>
      </c>
      <c r="U1150" s="3" t="n">
        <v>-0.0040026513834528</v>
      </c>
      <c r="V1150" s="3" t="n">
        <v>0.9443775570892804</v>
      </c>
      <c r="W1150" s="3" t="n">
        <v>0.0398807183065925</v>
      </c>
      <c r="X1150" s="3" t="n">
        <v>1.08099949148698</v>
      </c>
      <c r="Y1150" s="3" t="n">
        <v>0.039200657916308</v>
      </c>
      <c r="Z1150" s="3" t="n">
        <v>-0.955661805318182</v>
      </c>
      <c r="AA1150" s="3" t="n">
        <v>-1.063640867341286</v>
      </c>
      <c r="AB1150" s="3" t="n">
        <v>-1.3557373436349</v>
      </c>
      <c r="AC1150" s="3" t="n">
        <v>-1.760526975376487</v>
      </c>
      <c r="AD1150" s="3" t="n">
        <v>-1.746874038184031</v>
      </c>
      <c r="AE1150" s="3" t="n">
        <v>-0.5908229778008836</v>
      </c>
      <c r="AF1150" s="3" t="n">
        <v>0.0120369520301128</v>
      </c>
      <c r="AG1150" s="3" t="n">
        <v>2.115567532284582</v>
      </c>
      <c r="AH1150" s="3" t="n">
        <v>0.5490243067909338</v>
      </c>
      <c r="AI1150" s="3" t="n">
        <v>2.181272811822144</v>
      </c>
    </row>
    <row r="1151">
      <c r="A1151" s="2" t="inlineStr">
        <is>
          <t>IBCP</t>
        </is>
      </c>
      <c r="B1151" s="2" t="inlineStr">
        <is>
          <t>Financials</t>
        </is>
      </c>
      <c r="C1151" s="3" t="n">
        <v>-0.0141223290252921</v>
      </c>
      <c r="D1151" s="2" t="n">
        <v>648751552.5600185</v>
      </c>
      <c r="E1151" s="19">
        <f>SQRT(D1151)</f>
        <v/>
      </c>
      <c r="F1151" s="22">
        <f>D1151/SUM($D$2:$D$2546)</f>
        <v/>
      </c>
      <c r="G1151" s="22">
        <f>E1151/SUM($E$2:$E$2546)</f>
        <v/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1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3" t="n">
        <v>20.29056038559761</v>
      </c>
      <c r="T1151" s="3" t="n">
        <v>0.7429960741119885</v>
      </c>
      <c r="U1151" s="3" t="n">
        <v>0.0006623618829726</v>
      </c>
      <c r="V1151" s="3" t="n">
        <v>0.7233123345112733</v>
      </c>
      <c r="W1151" s="3" t="n">
        <v>0.0173144422323827</v>
      </c>
      <c r="X1151" s="3" t="n">
        <v>0.261102381932107</v>
      </c>
      <c r="Y1151" s="3" t="n">
        <v>0.0135710877097985</v>
      </c>
      <c r="Z1151" s="3" t="n">
        <v>-2.620145890102709</v>
      </c>
      <c r="AA1151" s="3" t="n">
        <v>-2.589618716839301</v>
      </c>
      <c r="AB1151" s="3" t="n">
        <v>-2.294433522155098</v>
      </c>
      <c r="AC1151" s="3" t="n">
        <v>0.1040583251533021</v>
      </c>
      <c r="AD1151" s="3" t="n">
        <v>0.1048105391527512</v>
      </c>
      <c r="AE1151" s="3" t="n">
        <v>0.0231349538977368</v>
      </c>
      <c r="AF1151" s="3" t="n">
        <v>0.0227816882941055</v>
      </c>
      <c r="AG1151" s="3" t="n">
        <v>1.279709542557453</v>
      </c>
      <c r="AH1151" s="3" t="n">
        <v>0.0334892246386881</v>
      </c>
      <c r="AI1151" s="3" t="n">
        <v>1.386706446457112</v>
      </c>
    </row>
    <row r="1152">
      <c r="A1152" s="2" t="inlineStr">
        <is>
          <t>IBKR</t>
        </is>
      </c>
      <c r="B1152" s="2" t="inlineStr">
        <is>
          <t>Financials</t>
        </is>
      </c>
      <c r="C1152" s="3" t="n">
        <v>0.0067499027593875</v>
      </c>
      <c r="D1152" s="2" t="n">
        <v>28205362411.79404</v>
      </c>
      <c r="E1152" s="19">
        <f>SQRT(D1152)</f>
        <v/>
      </c>
      <c r="F1152" s="22">
        <f>D1152/SUM($D$2:$D$2546)</f>
        <v/>
      </c>
      <c r="G1152" s="22">
        <f>E1152/SUM($E$2:$E$2546)</f>
        <v/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1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3" t="n">
        <v>24.06277795325963</v>
      </c>
      <c r="T1152" s="3" t="n">
        <v>1.631766296569729</v>
      </c>
      <c r="U1152" s="3" t="n">
        <v>0.0026677726261823</v>
      </c>
      <c r="V1152" s="3" t="n">
        <v>0.1710667613326759</v>
      </c>
      <c r="W1152" s="3" t="n">
        <v>0.0277261798932638</v>
      </c>
      <c r="X1152" s="3" t="n">
        <v>0.5185232987324111</v>
      </c>
      <c r="Y1152" s="3" t="n">
        <v>0.0186641583004755</v>
      </c>
      <c r="Z1152" s="3" t="n">
        <v>-1.332474233135428</v>
      </c>
      <c r="AA1152" s="3" t="n">
        <v>-1.397768403293116</v>
      </c>
      <c r="AB1152" s="3" t="n">
        <v>-1.280910150503155</v>
      </c>
      <c r="AC1152" s="3" t="n">
        <v>0.0317670089438502</v>
      </c>
      <c r="AD1152" s="3" t="n">
        <v>0.0351706170449771</v>
      </c>
      <c r="AE1152" s="3" t="n">
        <v>0.2919951485748939</v>
      </c>
      <c r="AF1152" s="3" t="n">
        <v>0.3750443573344337</v>
      </c>
      <c r="AG1152" s="3" t="inlineStr"/>
      <c r="AH1152" s="3" t="n">
        <v>4.408320705331313e-05</v>
      </c>
      <c r="AI1152" s="3" t="inlineStr"/>
    </row>
    <row r="1153">
      <c r="A1153" s="2" t="inlineStr">
        <is>
          <t>IBM</t>
        </is>
      </c>
      <c r="B1153" s="2" t="inlineStr">
        <is>
          <t>Information Technology</t>
        </is>
      </c>
      <c r="C1153" s="3" t="n">
        <v>-0.012406452306916</v>
      </c>
      <c r="D1153" s="2" t="n">
        <v>223171410746.2791</v>
      </c>
      <c r="E1153" s="19">
        <f>SQRT(D1153)</f>
        <v/>
      </c>
      <c r="F1153" s="22">
        <f>D1153/SUM($D$2:$D$2546)</f>
        <v/>
      </c>
      <c r="G1153" s="22">
        <f>E1153/SUM($E$2:$E$2546)</f>
        <v/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1</v>
      </c>
      <c r="P1153" s="2" t="n">
        <v>0</v>
      </c>
      <c r="Q1153" s="2" t="n">
        <v>0</v>
      </c>
      <c r="R1153" s="2" t="n">
        <v>0</v>
      </c>
      <c r="S1153" s="3" t="n">
        <v>26.13120597119529</v>
      </c>
      <c r="T1153" s="3" t="n">
        <v>0.6917628792989702</v>
      </c>
      <c r="U1153" s="3" t="n">
        <v>0.0015539852093666</v>
      </c>
      <c r="V1153" s="3" t="n">
        <v>0.1232639965307862</v>
      </c>
      <c r="W1153" s="3" t="n">
        <v>0.0185634173094755</v>
      </c>
      <c r="X1153" s="3" t="n">
        <v>0.3969231931707473</v>
      </c>
      <c r="Y1153" s="3" t="n">
        <v>0.0153121110393573</v>
      </c>
      <c r="Z1153" s="3" t="n">
        <v>-1.908073254991348</v>
      </c>
      <c r="AA1153" s="3" t="n">
        <v>-2.269253996699509</v>
      </c>
      <c r="AB1153" s="3" t="n">
        <v>-2.306791325136301</v>
      </c>
      <c r="AC1153" s="3" t="n">
        <v>0.0393240333546904</v>
      </c>
      <c r="AD1153" s="3" t="n">
        <v>0.0451312287999592</v>
      </c>
      <c r="AE1153" s="3" t="n">
        <v>0.4261158021712906</v>
      </c>
      <c r="AF1153" s="3" t="n">
        <v>0.0289260765214809</v>
      </c>
      <c r="AG1153" s="3" t="n">
        <v>1.247428646058871</v>
      </c>
      <c r="AH1153" s="3" t="n">
        <v>0.4557593296766161</v>
      </c>
      <c r="AI1153" s="3" t="n">
        <v>3.007306699625577</v>
      </c>
    </row>
    <row r="1154">
      <c r="A1154" s="2" t="inlineStr">
        <is>
          <t>IBOC</t>
        </is>
      </c>
      <c r="B1154" s="2" t="inlineStr">
        <is>
          <t>Financials</t>
        </is>
      </c>
      <c r="C1154" s="3" t="n">
        <v>-0.0080765564857218</v>
      </c>
      <c r="D1154" s="2" t="n">
        <v>4361065680.593231</v>
      </c>
      <c r="E1154" s="19">
        <f>SQRT(D1154)</f>
        <v/>
      </c>
      <c r="F1154" s="22">
        <f>D1154/SUM($D$2:$D$2546)</f>
        <v/>
      </c>
      <c r="G1154" s="22">
        <f>E1154/SUM($E$2:$E$2546)</f>
        <v/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1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3" t="n">
        <v>22.19598228659554</v>
      </c>
      <c r="T1154" s="3" t="n">
        <v>0.8792553161407703</v>
      </c>
      <c r="U1154" s="3" t="n">
        <v>0.0006707889239146</v>
      </c>
      <c r="V1154" s="3" t="n">
        <v>0.6929657155699868</v>
      </c>
      <c r="W1154" s="3" t="n">
        <v>0.017164557777724</v>
      </c>
      <c r="X1154" s="3" t="n">
        <v>0.1917203046503569</v>
      </c>
      <c r="Y1154" s="3" t="n">
        <v>0.0118290477442493</v>
      </c>
      <c r="Z1154" s="3" t="n">
        <v>-2.646602741850101</v>
      </c>
      <c r="AA1154" s="3" t="n">
        <v>-2.66566271911284</v>
      </c>
      <c r="AB1154" s="3" t="n">
        <v>-2.474383514495997</v>
      </c>
      <c r="AC1154" s="3" t="n">
        <v>0.09185094408977371</v>
      </c>
      <c r="AD1154" s="3" t="n">
        <v>0.0968827417298897</v>
      </c>
      <c r="AE1154" s="3" t="n">
        <v>0.1735574738755111</v>
      </c>
      <c r="AF1154" s="3" t="n">
        <v>0.1197519962935709</v>
      </c>
      <c r="AG1154" s="3" t="n">
        <v>1.038821933077827</v>
      </c>
      <c r="AH1154" s="3" t="n">
        <v>0.0102843986574426</v>
      </c>
      <c r="AI1154" s="3" t="n">
        <v>1.056022877042185</v>
      </c>
    </row>
    <row r="1155">
      <c r="A1155" s="2" t="inlineStr">
        <is>
          <t>IBP</t>
        </is>
      </c>
      <c r="B1155" s="2" t="inlineStr">
        <is>
          <t>Consumer Discretionary</t>
        </is>
      </c>
      <c r="C1155" s="3" t="n">
        <v>-0.0214352578902326</v>
      </c>
      <c r="D1155" s="2" t="n">
        <v>7332011191.912079</v>
      </c>
      <c r="E1155" s="19">
        <f>SQRT(D1155)</f>
        <v/>
      </c>
      <c r="F1155" s="22">
        <f>D1155/SUM($D$2:$D$2546)</f>
        <v/>
      </c>
      <c r="G1155" s="22">
        <f>E1155/SUM($E$2:$E$2546)</f>
        <v/>
      </c>
      <c r="H1155" s="2" t="n">
        <v>0</v>
      </c>
      <c r="I1155" s="2" t="n">
        <v>1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3" t="n">
        <v>22.71551569337007</v>
      </c>
      <c r="T1155" s="3" t="n">
        <v>0.9331872286927476</v>
      </c>
      <c r="U1155" s="3" t="n">
        <v>-3.856849161919477e-05</v>
      </c>
      <c r="V1155" s="3" t="n">
        <v>0.09062997622439629</v>
      </c>
      <c r="W1155" s="3" t="n">
        <v>0.0377296050257105</v>
      </c>
      <c r="X1155" s="3" t="n">
        <v>0.2677248985543811</v>
      </c>
      <c r="Y1155" s="3" t="n">
        <v>0.035831521898209</v>
      </c>
      <c r="Z1155" s="3" t="n">
        <v>-0.6840013751621303</v>
      </c>
      <c r="AA1155" s="3" t="n">
        <v>-0.9458463645611872</v>
      </c>
      <c r="AB1155" s="3" t="n">
        <v>-1.235999586526111</v>
      </c>
      <c r="AC1155" s="3" t="n">
        <v>0.037643150395686</v>
      </c>
      <c r="AD1155" s="3" t="n">
        <v>0.0431532347289676</v>
      </c>
      <c r="AE1155" s="3" t="n">
        <v>0.2191022612217347</v>
      </c>
      <c r="AF1155" s="3" t="n">
        <v>0.1168751930800123</v>
      </c>
      <c r="AG1155" s="3" t="n">
        <v>1.114947996932914</v>
      </c>
      <c r="AH1155" s="3" t="n">
        <v>0.486807583782981</v>
      </c>
      <c r="AI1155" s="3" t="n">
        <v>2.268322046651618</v>
      </c>
    </row>
    <row r="1156">
      <c r="A1156" s="2" t="inlineStr">
        <is>
          <t>IBRX</t>
        </is>
      </c>
      <c r="B1156" s="2" t="inlineStr">
        <is>
          <t>Health Care</t>
        </is>
      </c>
      <c r="C1156" s="3" t="n">
        <v>-0.0397882123092721</v>
      </c>
      <c r="D1156" s="2" t="n">
        <v>2777601739.026481</v>
      </c>
      <c r="E1156" s="19">
        <f>SQRT(D1156)</f>
        <v/>
      </c>
      <c r="F1156" s="22">
        <f>D1156/SUM($D$2:$D$2546)</f>
        <v/>
      </c>
      <c r="G1156" s="22">
        <f>E1156/SUM($E$2:$E$2546)</f>
        <v/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1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3" t="n">
        <v>21.74485370851972</v>
      </c>
      <c r="T1156" s="3" t="n">
        <v>1.674367288250087</v>
      </c>
      <c r="U1156" s="3" t="n">
        <v>-0.0017348376640422</v>
      </c>
      <c r="V1156" s="3" t="n">
        <v>-0.2054826622480591</v>
      </c>
      <c r="W1156" s="3" t="n">
        <v>0.0544308649321763</v>
      </c>
      <c r="X1156" s="3" t="n">
        <v>1.139217930316268</v>
      </c>
      <c r="Y1156" s="3" t="n">
        <v>0.0447772411194721</v>
      </c>
      <c r="Z1156" s="3" t="n">
        <v>-1.660442614220031</v>
      </c>
      <c r="AA1156" s="3" t="n">
        <v>-1.666891336498192</v>
      </c>
      <c r="AB1156" s="3" t="n">
        <v>-1.932938027009421</v>
      </c>
      <c r="AC1156" s="3" t="n">
        <v>-0.1332876469647366</v>
      </c>
      <c r="AD1156" s="3" t="n">
        <v>-0.1277000928593595</v>
      </c>
      <c r="AE1156" s="3" t="n">
        <v>0.08610354223433241</v>
      </c>
      <c r="AF1156" s="3" t="n">
        <v>1.011184329847047</v>
      </c>
      <c r="AG1156" s="3" t="n">
        <v>1.177161467422061</v>
      </c>
      <c r="AH1156" s="3" t="n">
        <v>1.331380137088511</v>
      </c>
      <c r="AI1156" s="3" t="inlineStr"/>
    </row>
    <row r="1157">
      <c r="A1157" s="2" t="inlineStr">
        <is>
          <t>IBTA</t>
        </is>
      </c>
      <c r="B1157" s="2" t="inlineStr">
        <is>
          <t>Communication</t>
        </is>
      </c>
      <c r="C1157" s="3" t="n">
        <v>-0.3607310550104347</v>
      </c>
      <c r="D1157" s="2" t="n">
        <v>794329567.2023697</v>
      </c>
      <c r="E1157" s="19">
        <f>SQRT(D1157)</f>
        <v/>
      </c>
      <c r="F1157" s="22">
        <f>D1157/SUM($D$2:$D$2546)</f>
        <v/>
      </c>
      <c r="G1157" s="22">
        <f>E1157/SUM($E$2:$E$2546)</f>
        <v/>
      </c>
      <c r="H1157" s="2" t="n">
        <v>1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3" t="n">
        <v>20.49300900513613</v>
      </c>
      <c r="T1157" s="3" t="n">
        <v>1.237097351727587</v>
      </c>
      <c r="U1157" s="3" t="n">
        <v>-0.0034457171745691</v>
      </c>
      <c r="V1157" s="3" t="n">
        <v>0.4458199903690347</v>
      </c>
      <c r="W1157" s="3" t="n">
        <v>0.0407846087867223</v>
      </c>
      <c r="X1157" s="3" t="n">
        <v>1.445781620971415</v>
      </c>
      <c r="Y1157" s="3" t="n">
        <v>0.0582109913485697</v>
      </c>
      <c r="Z1157" s="3" t="n">
        <v>-0.9779578451568957</v>
      </c>
      <c r="AA1157" s="3" t="n">
        <v>-1.049763270087367</v>
      </c>
      <c r="AB1157" s="3" t="n">
        <v>-1.102741314317751</v>
      </c>
      <c r="AC1157" s="3" t="n">
        <v>0.012538876067624</v>
      </c>
      <c r="AD1157" s="3" t="n">
        <v>0.0178162825410658</v>
      </c>
      <c r="AE1157" s="3" t="n">
        <v>1.31098322916147</v>
      </c>
      <c r="AF1157" s="3" t="n">
        <v>0.2615031520290247</v>
      </c>
      <c r="AG1157" s="3" t="n">
        <v>1.03137614540496</v>
      </c>
      <c r="AH1157" s="3" t="n">
        <v>0.0414845417109148</v>
      </c>
      <c r="AI1157" s="3" t="n">
        <v>1.070378507206434</v>
      </c>
    </row>
    <row r="1158">
      <c r="A1158" s="2" t="inlineStr">
        <is>
          <t>ICE</t>
        </is>
      </c>
      <c r="B1158" s="2" t="inlineStr">
        <is>
          <t>Financials</t>
        </is>
      </c>
      <c r="C1158" s="3" t="n">
        <v>0.0069762479334889</v>
      </c>
      <c r="D1158" s="2" t="n">
        <v>102429454904.799</v>
      </c>
      <c r="E1158" s="19">
        <f>SQRT(D1158)</f>
        <v/>
      </c>
      <c r="F1158" s="22">
        <f>D1158/SUM($D$2:$D$2546)</f>
        <v/>
      </c>
      <c r="G1158" s="22">
        <f>E1158/SUM($E$2:$E$2546)</f>
        <v/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1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3" t="n">
        <v>25.35244015374445</v>
      </c>
      <c r="T1158" s="3" t="n">
        <v>0.4233176040323485</v>
      </c>
      <c r="U1158" s="3" t="n">
        <v>0.0008818314118562</v>
      </c>
      <c r="V1158" s="3" t="n">
        <v>0.277693560181851</v>
      </c>
      <c r="W1158" s="3" t="n">
        <v>0.0106376102207616</v>
      </c>
      <c r="X1158" s="3" t="n">
        <v>0.2100514503513703</v>
      </c>
      <c r="Y1158" s="3" t="n">
        <v>0.0086917275637127</v>
      </c>
      <c r="Z1158" s="3" t="n">
        <v>-2.267732728032253</v>
      </c>
      <c r="AA1158" s="3" t="n">
        <v>-2.377777997253339</v>
      </c>
      <c r="AB1158" s="3" t="n">
        <v>-2.221823210229909</v>
      </c>
      <c r="AC1158" s="3" t="n">
        <v>0.0332326282822043</v>
      </c>
      <c r="AD1158" s="3" t="n">
        <v>0.0486578787774696</v>
      </c>
      <c r="AE1158" s="3" t="n">
        <v>0.2860224331320103</v>
      </c>
      <c r="AF1158" s="3" t="n">
        <v>0.1018370607028753</v>
      </c>
      <c r="AG1158" s="3" t="n">
        <v>1.169462973478996</v>
      </c>
      <c r="AH1158" s="3" t="n">
        <v>0.1364036760880874</v>
      </c>
      <c r="AI1158" s="3" t="n">
        <v>1.610251722683167</v>
      </c>
    </row>
    <row r="1159">
      <c r="A1159" s="2" t="inlineStr">
        <is>
          <t>ICFI</t>
        </is>
      </c>
      <c r="B1159" s="2" t="inlineStr">
        <is>
          <t>Industrials</t>
        </is>
      </c>
      <c r="C1159" s="3" t="n">
        <v>-0.0117079320566133</v>
      </c>
      <c r="D1159" s="2" t="n">
        <v>1831589280.439178</v>
      </c>
      <c r="E1159" s="19">
        <f>SQRT(D1159)</f>
        <v/>
      </c>
      <c r="F1159" s="22">
        <f>D1159/SUM($D$2:$D$2546)</f>
        <v/>
      </c>
      <c r="G1159" s="22">
        <f>E1159/SUM($E$2:$E$2546)</f>
        <v/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1</v>
      </c>
      <c r="O1159" s="2" t="n">
        <v>0</v>
      </c>
      <c r="P1159" s="2" t="n">
        <v>0</v>
      </c>
      <c r="Q1159" s="2" t="n">
        <v>0</v>
      </c>
      <c r="R1159" s="2" t="n">
        <v>0</v>
      </c>
      <c r="S1159" s="3" t="n">
        <v>21.32844988616357</v>
      </c>
      <c r="T1159" s="3" t="n">
        <v>0.2324312474139187</v>
      </c>
      <c r="U1159" s="3" t="n">
        <v>-0.0019442010135759</v>
      </c>
      <c r="V1159" s="3" t="n">
        <v>0.5461879530983748</v>
      </c>
      <c r="W1159" s="3" t="n">
        <v>0.0225716891209658</v>
      </c>
      <c r="X1159" s="3" t="n">
        <v>0.9070242032210488</v>
      </c>
      <c r="Y1159" s="3" t="n">
        <v>0.019421975037306</v>
      </c>
      <c r="Z1159" s="3" t="n">
        <v>-1.467288490261194</v>
      </c>
      <c r="AA1159" s="3" t="n">
        <v>-1.573911557486875</v>
      </c>
      <c r="AB1159" s="3" t="n">
        <v>-1.452652411724479</v>
      </c>
      <c r="AC1159" s="3" t="n">
        <v>0.0516731567555943</v>
      </c>
      <c r="AD1159" s="3" t="n">
        <v>0.083780791708502</v>
      </c>
      <c r="AE1159" s="3" t="n">
        <v>0.1675644699140401</v>
      </c>
      <c r="AF1159" s="3" t="n">
        <v>0.0865764347555924</v>
      </c>
      <c r="AG1159" s="3" t="n">
        <v>1.252414121952682</v>
      </c>
      <c r="AH1159" s="3" t="n">
        <v>0.3106262274040726</v>
      </c>
      <c r="AI1159" s="3" t="n">
        <v>1.462137841965949</v>
      </c>
    </row>
    <row r="1160">
      <c r="A1160" s="2" t="inlineStr">
        <is>
          <t>ICHR</t>
        </is>
      </c>
      <c r="B1160" s="2" t="inlineStr">
        <is>
          <t>Information Technology</t>
        </is>
      </c>
      <c r="C1160" s="3" t="n">
        <v>-0.0132312061982688</v>
      </c>
      <c r="D1160" s="2" t="n">
        <v>653988089.3598518</v>
      </c>
      <c r="E1160" s="19">
        <f>SQRT(D1160)</f>
        <v/>
      </c>
      <c r="F1160" s="22">
        <f>D1160/SUM($D$2:$D$2546)</f>
        <v/>
      </c>
      <c r="G1160" s="22">
        <f>E1160/SUM($E$2:$E$2546)</f>
        <v/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1</v>
      </c>
      <c r="P1160" s="2" t="n">
        <v>0</v>
      </c>
      <c r="Q1160" s="2" t="n">
        <v>0</v>
      </c>
      <c r="R1160" s="2" t="n">
        <v>0</v>
      </c>
      <c r="S1160" s="3" t="n">
        <v>20.29859969726764</v>
      </c>
      <c r="T1160" s="3" t="n">
        <v>2.676362244491062</v>
      </c>
      <c r="U1160" s="3" t="n">
        <v>-0.0012669949469199</v>
      </c>
      <c r="V1160" s="3" t="n">
        <v>1.061406180469521</v>
      </c>
      <c r="W1160" s="3" t="n">
        <v>0.06542916801681919</v>
      </c>
      <c r="X1160" s="3" t="n">
        <v>0.951938732033054</v>
      </c>
      <c r="Y1160" s="3" t="n">
        <v>0.0654584047253292</v>
      </c>
      <c r="Z1160" s="3" t="n">
        <v>-0.3727139018193263</v>
      </c>
      <c r="AA1160" s="3" t="n">
        <v>-0.8971179316352362</v>
      </c>
      <c r="AB1160" s="3" t="n">
        <v>-1.406263037614628</v>
      </c>
      <c r="AC1160" s="3" t="n">
        <v>-0.0575423323639358</v>
      </c>
      <c r="AD1160" s="3" t="n">
        <v>-0.0448326207724968</v>
      </c>
      <c r="AE1160" s="3" t="n">
        <v>-0.75195530726257</v>
      </c>
      <c r="AF1160" s="3" t="n">
        <v>-0.1201422985445658</v>
      </c>
      <c r="AG1160" s="3" t="n">
        <v>1.179674526052941</v>
      </c>
      <c r="AH1160" s="3" t="n">
        <v>0.1693111541538249</v>
      </c>
      <c r="AI1160" s="3" t="n">
        <v>1.169279705883624</v>
      </c>
    </row>
    <row r="1161">
      <c r="A1161" s="2" t="inlineStr">
        <is>
          <t>ICUI</t>
        </is>
      </c>
      <c r="B1161" s="2" t="inlineStr">
        <is>
          <t>Health Care</t>
        </is>
      </c>
      <c r="C1161" s="3" t="n">
        <v>-0.0197324965461531</v>
      </c>
      <c r="D1161" s="2" t="n">
        <v>2817488437.996063</v>
      </c>
      <c r="E1161" s="19">
        <f>SQRT(D1161)</f>
        <v/>
      </c>
      <c r="F1161" s="22">
        <f>D1161/SUM($D$2:$D$2546)</f>
        <v/>
      </c>
      <c r="G1161" s="22">
        <f>E1161/SUM($E$2:$E$2546)</f>
        <v/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1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3" t="n">
        <v>21.75911170023041</v>
      </c>
      <c r="T1161" s="3" t="n">
        <v>0.9649085435505486</v>
      </c>
      <c r="U1161" s="3" t="n">
        <v>-0.0004442966830363</v>
      </c>
      <c r="V1161" s="3" t="n">
        <v>0.7509439866609867</v>
      </c>
      <c r="W1161" s="3" t="n">
        <v>0.0293018074177155</v>
      </c>
      <c r="X1161" s="3" t="n">
        <v>0.5216535772182567</v>
      </c>
      <c r="Y1161" s="3" t="n">
        <v>0.0280600724990056</v>
      </c>
      <c r="Z1161" s="3" t="n">
        <v>-1.370725925192068</v>
      </c>
      <c r="AA1161" s="3" t="n">
        <v>-1.551590459887281</v>
      </c>
      <c r="AB1161" s="3" t="n">
        <v>-1.520716278079604</v>
      </c>
      <c r="AC1161" s="3" t="n">
        <v>0.0501695049015131</v>
      </c>
      <c r="AD1161" s="3" t="n">
        <v>0.1206791110176953</v>
      </c>
      <c r="AE1161" s="3" t="n">
        <v>-0.7751960085531006</v>
      </c>
      <c r="AF1161" s="3" t="n">
        <v>0.1542386339895091</v>
      </c>
      <c r="AG1161" s="3" t="n">
        <v>1.47479555974734</v>
      </c>
      <c r="AH1161" s="3" t="n">
        <v>0.3384668459695442</v>
      </c>
      <c r="AI1161" s="3" t="n">
        <v>1.63226494676185</v>
      </c>
    </row>
    <row r="1162">
      <c r="A1162" s="2" t="inlineStr">
        <is>
          <t>IDA</t>
        </is>
      </c>
      <c r="B1162" s="2" t="inlineStr">
        <is>
          <t>Utilities</t>
        </is>
      </c>
      <c r="C1162" s="3" t="n">
        <v>-0.0092625834645109</v>
      </c>
      <c r="D1162" s="2" t="n">
        <v>6767035021.814697</v>
      </c>
      <c r="E1162" s="19">
        <f>SQRT(D1162)</f>
        <v/>
      </c>
      <c r="F1162" s="22">
        <f>D1162/SUM($D$2:$D$2546)</f>
        <v/>
      </c>
      <c r="G1162" s="22">
        <f>E1162/SUM($E$2:$E$2546)</f>
        <v/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1</v>
      </c>
      <c r="S1162" s="3" t="n">
        <v>22.6353288695658</v>
      </c>
      <c r="T1162" s="3" t="n">
        <v>0.2310444165792084</v>
      </c>
      <c r="U1162" s="3" t="n">
        <v>0.0007728011337132</v>
      </c>
      <c r="V1162" s="3" t="n">
        <v>0.5023480725371494</v>
      </c>
      <c r="W1162" s="3" t="n">
        <v>0.0110909034453787</v>
      </c>
      <c r="X1162" s="3" t="n">
        <v>0.1545026150008629</v>
      </c>
      <c r="Y1162" s="3" t="n">
        <v>0.0102907623040567</v>
      </c>
      <c r="Z1162" s="3" t="n">
        <v>-1.69464345148819</v>
      </c>
      <c r="AA1162" s="3" t="n">
        <v>-1.651756334450188</v>
      </c>
      <c r="AB1162" s="3" t="n">
        <v>-1.918617641925722</v>
      </c>
      <c r="AC1162" s="3" t="n">
        <v>0.0566162283429794</v>
      </c>
      <c r="AD1162" s="3" t="n">
        <v>0.0937007120483265</v>
      </c>
      <c r="AE1162" s="3" t="n">
        <v>0.0386220281416787</v>
      </c>
      <c r="AF1162" s="3" t="n">
        <v>0.0733689078534691</v>
      </c>
      <c r="AG1162" s="3" t="n">
        <v>1.509376704699784</v>
      </c>
      <c r="AH1162" s="3" t="n">
        <v>0.3690547421008766</v>
      </c>
      <c r="AI1162" s="3" t="n">
        <v>2.01399155793937</v>
      </c>
    </row>
    <row r="1163">
      <c r="A1163" s="2" t="inlineStr">
        <is>
          <t>IDCC</t>
        </is>
      </c>
      <c r="B1163" s="2" t="inlineStr">
        <is>
          <t>Information Technology</t>
        </is>
      </c>
      <c r="C1163" s="3" t="n">
        <v>-0.0233036250248421</v>
      </c>
      <c r="D1163" s="2" t="n">
        <v>7062032600.124756</v>
      </c>
      <c r="E1163" s="19">
        <f>SQRT(D1163)</f>
        <v/>
      </c>
      <c r="F1163" s="22">
        <f>D1163/SUM($D$2:$D$2546)</f>
        <v/>
      </c>
      <c r="G1163" s="22">
        <f>E1163/SUM($E$2:$E$2546)</f>
        <v/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1</v>
      </c>
      <c r="P1163" s="2" t="n">
        <v>0</v>
      </c>
      <c r="Q1163" s="2" t="n">
        <v>0</v>
      </c>
      <c r="R1163" s="2" t="n">
        <v>0</v>
      </c>
      <c r="S1163" s="3" t="n">
        <v>22.67799875071564</v>
      </c>
      <c r="T1163" s="3" t="n">
        <v>0.8475929138994068</v>
      </c>
      <c r="U1163" s="3" t="n">
        <v>0.0020686284551603</v>
      </c>
      <c r="V1163" s="3" t="n">
        <v>0.1538911049463013</v>
      </c>
      <c r="W1163" s="3" t="n">
        <v>0.023950150900605</v>
      </c>
      <c r="X1163" s="3" t="n">
        <v>0.3809971147518609</v>
      </c>
      <c r="Y1163" s="3" t="n">
        <v>0.0209443023693872</v>
      </c>
      <c r="Z1163" s="3" t="n">
        <v>-1.400391361715995</v>
      </c>
      <c r="AA1163" s="3" t="n">
        <v>-1.556156893258044</v>
      </c>
      <c r="AB1163" s="3" t="n">
        <v>-1.233982681973129</v>
      </c>
      <c r="AC1163" s="3" t="n">
        <v>0.1022753704064238</v>
      </c>
      <c r="AD1163" s="3" t="n">
        <v>0.1133005248355643</v>
      </c>
      <c r="AE1163" s="3" t="n">
        <v>0.6566957210776545</v>
      </c>
      <c r="AF1163" s="3" t="n">
        <v>0.3284203085668837</v>
      </c>
      <c r="AG1163" s="3" t="n">
        <v>1.002345783563744</v>
      </c>
      <c r="AH1163" s="3" t="n">
        <v>0.2456808529613157</v>
      </c>
      <c r="AI1163" s="3" t="n">
        <v>1.015243139391084</v>
      </c>
    </row>
    <row r="1164">
      <c r="A1164" s="2" t="inlineStr">
        <is>
          <t>IDR</t>
        </is>
      </c>
      <c r="B1164" s="2" t="inlineStr">
        <is>
          <t>Materials</t>
        </is>
      </c>
      <c r="C1164" s="3" t="n">
        <v>-0.0038446946342719</v>
      </c>
      <c r="D1164" s="2" t="n">
        <v>406337258.1127739</v>
      </c>
      <c r="E1164" s="19">
        <f>SQRT(D1164)</f>
        <v/>
      </c>
      <c r="F1164" s="22">
        <f>D1164/SUM($D$2:$D$2546)</f>
        <v/>
      </c>
      <c r="G1164" s="22">
        <f>E1164/SUM($E$2:$E$2546)</f>
        <v/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1</v>
      </c>
      <c r="Q1164" s="2" t="n">
        <v>0</v>
      </c>
      <c r="R1164" s="2" t="n">
        <v>0</v>
      </c>
      <c r="S1164" s="3" t="n">
        <v>19.822694057745</v>
      </c>
      <c r="T1164" s="3" t="n">
        <v>0.2235996609765792</v>
      </c>
      <c r="U1164" s="3" t="n">
        <v>0.0031898211180708</v>
      </c>
      <c r="V1164" s="3" t="n">
        <v>0.1213248502708499</v>
      </c>
      <c r="W1164" s="3" t="n">
        <v>0.0517437837882957</v>
      </c>
      <c r="X1164" s="3" t="n">
        <v>0.3882085140079582</v>
      </c>
      <c r="Y1164" s="3" t="n">
        <v>0.0520280632659241</v>
      </c>
      <c r="Z1164" s="3" t="n">
        <v>-0.3995199009788555</v>
      </c>
      <c r="AA1164" s="3" t="n">
        <v>-0.5175312808477951</v>
      </c>
      <c r="AB1164" s="3" t="n">
        <v>-0.9504938601530354</v>
      </c>
      <c r="AC1164" s="3" t="n">
        <v>0.0272429657359348</v>
      </c>
      <c r="AD1164" s="3" t="n">
        <v>0.0325758559810094</v>
      </c>
      <c r="AE1164" s="3" t="n">
        <v>1.009230769230769</v>
      </c>
      <c r="AF1164" s="3" t="n">
        <v>0.4130574995782914</v>
      </c>
      <c r="AG1164" s="3" t="n">
        <v>1.004984526915909</v>
      </c>
      <c r="AH1164" s="3" t="n">
        <v>0.0568407289798863</v>
      </c>
      <c r="AI1164" s="3" t="n">
        <v>1.041084138202371</v>
      </c>
    </row>
    <row r="1165">
      <c r="A1165" s="2" t="inlineStr">
        <is>
          <t>IDT</t>
        </is>
      </c>
      <c r="B1165" s="2" t="inlineStr">
        <is>
          <t>Communication</t>
        </is>
      </c>
      <c r="C1165" s="3" t="n">
        <v>-0.007951721820855901</v>
      </c>
      <c r="D1165" s="2" t="n">
        <v>1480398522.106888</v>
      </c>
      <c r="E1165" s="19">
        <f>SQRT(D1165)</f>
        <v/>
      </c>
      <c r="F1165" s="22">
        <f>D1165/SUM($D$2:$D$2546)</f>
        <v/>
      </c>
      <c r="G1165" s="22">
        <f>E1165/SUM($E$2:$E$2546)</f>
        <v/>
      </c>
      <c r="H1165" s="2" t="n">
        <v>1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3" t="n">
        <v>21.11557716016916</v>
      </c>
      <c r="T1165" s="3" t="n">
        <v>0.6943149929618139</v>
      </c>
      <c r="U1165" s="3" t="n">
        <v>0.0014937257383733</v>
      </c>
      <c r="V1165" s="3" t="n">
        <v>0.2061140939034043</v>
      </c>
      <c r="W1165" s="3" t="n">
        <v>0.0232675738267725</v>
      </c>
      <c r="X1165" s="3" t="n">
        <v>0.4885287050600524</v>
      </c>
      <c r="Y1165" s="3" t="n">
        <v>0.0224015892616152</v>
      </c>
      <c r="Z1165" s="3" t="n">
        <v>-1.957114466965705</v>
      </c>
      <c r="AA1165" s="3" t="n">
        <v>-1.673953685837814</v>
      </c>
      <c r="AB1165" s="3" t="n">
        <v>-2.17179516454733</v>
      </c>
      <c r="AC1165" s="3" t="n">
        <v>0.0456228501929857</v>
      </c>
      <c r="AD1165" s="3" t="n">
        <v>0.0599595302713974</v>
      </c>
      <c r="AE1165" s="3" t="n">
        <v>0.3347137637028015</v>
      </c>
      <c r="AF1165" s="3" t="n">
        <v>-0.034186212249394</v>
      </c>
      <c r="AG1165" s="3" t="n">
        <v>1.000745069644105</v>
      </c>
      <c r="AH1165" s="3" t="n">
        <v>0.0017614096387273</v>
      </c>
      <c r="AI1165" s="3" t="n">
        <v>1.003614840838853</v>
      </c>
    </row>
    <row r="1166">
      <c r="A1166" s="2" t="inlineStr">
        <is>
          <t>IDXX</t>
        </is>
      </c>
      <c r="B1166" s="2" t="inlineStr">
        <is>
          <t>Health Care</t>
        </is>
      </c>
      <c r="C1166" s="3" t="n">
        <v>-0.0151307199476007</v>
      </c>
      <c r="D1166" s="2" t="n">
        <v>53014893648.95325</v>
      </c>
      <c r="E1166" s="19">
        <f>SQRT(D1166)</f>
        <v/>
      </c>
      <c r="F1166" s="22">
        <f>D1166/SUM($D$2:$D$2546)</f>
        <v/>
      </c>
      <c r="G1166" s="22">
        <f>E1166/SUM($E$2:$E$2546)</f>
        <v/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1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  <c r="S1166" s="3" t="n">
        <v>24.69383872326639</v>
      </c>
      <c r="T1166" s="3" t="n">
        <v>1.140649775207647</v>
      </c>
      <c r="U1166" s="3" t="n">
        <v>0.0005548001627538</v>
      </c>
      <c r="V1166" s="3" t="n">
        <v>0.0275173050362009</v>
      </c>
      <c r="W1166" s="3" t="n">
        <v>0.0392722481836759</v>
      </c>
      <c r="X1166" s="3" t="n">
        <v>0.2170926044278915</v>
      </c>
      <c r="Y1166" s="3" t="n">
        <v>0.0347741865083273</v>
      </c>
      <c r="Z1166" s="3" t="n">
        <v>-1.526032384329804</v>
      </c>
      <c r="AA1166" s="3" t="n">
        <v>-1.841118978198486</v>
      </c>
      <c r="AB1166" s="3" t="n">
        <v>-1.750743558106132</v>
      </c>
      <c r="AC1166" s="3" t="n">
        <v>0.0221816157509771</v>
      </c>
      <c r="AD1166" s="3" t="n">
        <v>0.0248806308795838</v>
      </c>
      <c r="AE1166" s="3" t="n">
        <v>0.1367859600825877</v>
      </c>
      <c r="AF1166" s="3" t="n">
        <v>0.06619157534742059</v>
      </c>
      <c r="AG1166" s="3" t="n">
        <v>1.008484634581718</v>
      </c>
      <c r="AH1166" s="3" t="n">
        <v>0.3714642814896388</v>
      </c>
      <c r="AI1166" s="3" t="n">
        <v>1.308338137421367</v>
      </c>
    </row>
    <row r="1167">
      <c r="A1167" s="2" t="inlineStr">
        <is>
          <t>IDYA</t>
        </is>
      </c>
      <c r="B1167" s="2" t="inlineStr">
        <is>
          <t>Health Care</t>
        </is>
      </c>
      <c r="C1167" s="3" t="n">
        <v>-0.0020495697325323</v>
      </c>
      <c r="D1167" s="2" t="n">
        <v>2140813690.048416</v>
      </c>
      <c r="E1167" s="19">
        <f>SQRT(D1167)</f>
        <v/>
      </c>
      <c r="F1167" s="22">
        <f>D1167/SUM($D$2:$D$2546)</f>
        <v/>
      </c>
      <c r="G1167" s="22">
        <f>E1167/SUM($E$2:$E$2546)</f>
        <v/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1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3" t="n">
        <v>21.48445182270603</v>
      </c>
      <c r="T1167" s="3" t="n">
        <v>1.10314981810261</v>
      </c>
      <c r="U1167" s="3" t="n">
        <v>-0.0015126388786663</v>
      </c>
      <c r="V1167" s="3" t="n">
        <v>0.4482655377536831</v>
      </c>
      <c r="W1167" s="3" t="n">
        <v>0.0337887096318784</v>
      </c>
      <c r="X1167" s="3" t="n">
        <v>0.8984523347786058</v>
      </c>
      <c r="Y1167" s="3" t="n">
        <v>0.0303369425465237</v>
      </c>
      <c r="Z1167" s="3" t="n">
        <v>-1.369068713194505</v>
      </c>
      <c r="AA1167" s="3" t="n">
        <v>-1.304740160101354</v>
      </c>
      <c r="AB1167" s="3" t="n">
        <v>-1.41382948397201</v>
      </c>
      <c r="AC1167" s="3" t="n">
        <v>-0.1447879380820803</v>
      </c>
      <c r="AD1167" s="3" t="n">
        <v>-0.1424841411552732</v>
      </c>
      <c r="AE1167" s="3" t="n">
        <v>-0.3136196319018405</v>
      </c>
      <c r="AF1167" s="3" t="n">
        <v>-0.3308492819682034</v>
      </c>
      <c r="AG1167" s="3" t="n">
        <v>1.012275239140219</v>
      </c>
      <c r="AH1167" s="3" t="n">
        <v>0.0255428467160294</v>
      </c>
      <c r="AI1167" s="3" t="n">
        <v>1.027383856456448</v>
      </c>
    </row>
    <row r="1168">
      <c r="A1168" s="2" t="inlineStr">
        <is>
          <t>IE</t>
        </is>
      </c>
      <c r="B1168" s="2" t="inlineStr">
        <is>
          <t>Materials</t>
        </is>
      </c>
      <c r="C1168" s="3" t="n">
        <v>-0.0318751782478635</v>
      </c>
      <c r="D1168" s="2" t="n">
        <v>1476090697.797847</v>
      </c>
      <c r="E1168" s="19">
        <f>SQRT(D1168)</f>
        <v/>
      </c>
      <c r="F1168" s="22">
        <f>D1168/SUM($D$2:$D$2546)</f>
        <v/>
      </c>
      <c r="G1168" s="22">
        <f>E1168/SUM($E$2:$E$2546)</f>
        <v/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1</v>
      </c>
      <c r="Q1168" s="2" t="n">
        <v>0</v>
      </c>
      <c r="R1168" s="2" t="n">
        <v>0</v>
      </c>
      <c r="S1168" s="3" t="n">
        <v>21.11266300960935</v>
      </c>
      <c r="T1168" s="3" t="n">
        <v>1.596954922989619</v>
      </c>
      <c r="U1168" s="3" t="n">
        <v>0.0016954674481968</v>
      </c>
      <c r="V1168" s="3" t="n">
        <v>0.1987255935137483</v>
      </c>
      <c r="W1168" s="3" t="n">
        <v>0.0481836959119243</v>
      </c>
      <c r="X1168" s="3" t="n">
        <v>0.594974685484863</v>
      </c>
      <c r="Y1168" s="3" t="n">
        <v>0.0408511268856952</v>
      </c>
      <c r="Z1168" s="3" t="n">
        <v>-1.474548921202975</v>
      </c>
      <c r="AA1168" s="3" t="n">
        <v>-1.778273603107804</v>
      </c>
      <c r="AB1168" s="3" t="n">
        <v>-2.096272066100294</v>
      </c>
      <c r="AC1168" s="3" t="n">
        <v>-0.0646328847829821</v>
      </c>
      <c r="AD1168" s="3" t="n">
        <v>-0.0626275879510084</v>
      </c>
      <c r="AE1168" s="3" t="n">
        <v>-0.0958329524788821</v>
      </c>
      <c r="AF1168" s="3" t="n">
        <v>-0.1968234821069561</v>
      </c>
      <c r="AG1168" s="3" t="n">
        <v>1.038231390580668</v>
      </c>
      <c r="AH1168" s="3" t="n">
        <v>0.1812690556869286</v>
      </c>
      <c r="AI1168" s="3" t="n">
        <v>1.192382822487446</v>
      </c>
    </row>
    <row r="1169">
      <c r="A1169" s="2" t="inlineStr">
        <is>
          <t>IESC</t>
        </is>
      </c>
      <c r="B1169" s="2" t="inlineStr">
        <is>
          <t>Industrials</t>
        </is>
      </c>
      <c r="C1169" s="3" t="n">
        <v>-0.0394974729031729</v>
      </c>
      <c r="D1169" s="2" t="n">
        <v>6941519624.082123</v>
      </c>
      <c r="E1169" s="19">
        <f>SQRT(D1169)</f>
        <v/>
      </c>
      <c r="F1169" s="22">
        <f>D1169/SUM($D$2:$D$2546)</f>
        <v/>
      </c>
      <c r="G1169" s="22">
        <f>E1169/SUM($E$2:$E$2546)</f>
        <v/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1</v>
      </c>
      <c r="O1169" s="2" t="n">
        <v>0</v>
      </c>
      <c r="P1169" s="2" t="n">
        <v>0</v>
      </c>
      <c r="Q1169" s="2" t="n">
        <v>0</v>
      </c>
      <c r="R1169" s="2" t="n">
        <v>0</v>
      </c>
      <c r="S1169" s="3" t="n">
        <v>22.66078655350164</v>
      </c>
      <c r="T1169" s="3" t="n">
        <v>1.643525400958844</v>
      </c>
      <c r="U1169" s="3" t="n">
        <v>0.0031347692770348</v>
      </c>
      <c r="V1169" s="3" t="n">
        <v>0.1125749176432429</v>
      </c>
      <c r="W1169" s="3" t="n">
        <v>0.0373411719004058</v>
      </c>
      <c r="X1169" s="3" t="n">
        <v>0.4853306123863903</v>
      </c>
      <c r="Y1169" s="3" t="n">
        <v>0.026487618486026</v>
      </c>
      <c r="Z1169" s="3" t="n">
        <v>-1.748893749501175</v>
      </c>
      <c r="AA1169" s="3" t="n">
        <v>-1.811626279638934</v>
      </c>
      <c r="AB1169" s="3" t="n">
        <v>-1.693552086081926</v>
      </c>
      <c r="AC1169" s="3" t="n">
        <v>0.0445032236065814</v>
      </c>
      <c r="AD1169" s="3" t="n">
        <v>0.0512245184421009</v>
      </c>
      <c r="AE1169" s="3" t="n">
        <v>0.8009345794392523</v>
      </c>
      <c r="AF1169" s="3" t="n">
        <v>0.1448933840737828</v>
      </c>
      <c r="AG1169" s="3" t="n">
        <v>1.002881213492592</v>
      </c>
      <c r="AH1169" s="3" t="n">
        <v>0.0494433641192007</v>
      </c>
      <c r="AI1169" s="3" t="n">
        <v>1.02559374284175</v>
      </c>
    </row>
    <row r="1170">
      <c r="A1170" s="2" t="inlineStr">
        <is>
          <t>IEX</t>
        </is>
      </c>
      <c r="B1170" s="2" t="inlineStr">
        <is>
          <t>Industrials</t>
        </is>
      </c>
      <c r="C1170" s="3" t="n">
        <v>-0.013722030074455</v>
      </c>
      <c r="D1170" s="2" t="n">
        <v>12586741963.78986</v>
      </c>
      <c r="E1170" s="19">
        <f>SQRT(D1170)</f>
        <v/>
      </c>
      <c r="F1170" s="22">
        <f>D1170/SUM($D$2:$D$2546)</f>
        <v/>
      </c>
      <c r="G1170" s="22">
        <f>E1170/SUM($E$2:$E$2546)</f>
        <v/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1</v>
      </c>
      <c r="O1170" s="2" t="n">
        <v>0</v>
      </c>
      <c r="P1170" s="2" t="n">
        <v>0</v>
      </c>
      <c r="Q1170" s="2" t="n">
        <v>0</v>
      </c>
      <c r="R1170" s="2" t="n">
        <v>0</v>
      </c>
      <c r="S1170" s="3" t="n">
        <v>23.25590987183033</v>
      </c>
      <c r="T1170" s="3" t="n">
        <v>0.9685807767075124</v>
      </c>
      <c r="U1170" s="3" t="n">
        <v>-0.000641393919937</v>
      </c>
      <c r="V1170" s="3" t="n">
        <v>0.3187163136847298</v>
      </c>
      <c r="W1170" s="3" t="n">
        <v>0.0217536022161251</v>
      </c>
      <c r="X1170" s="3" t="n">
        <v>0.3599989071997747</v>
      </c>
      <c r="Y1170" s="3" t="n">
        <v>0.0197556608354451</v>
      </c>
      <c r="Z1170" s="3" t="n">
        <v>-1.443666884132595</v>
      </c>
      <c r="AA1170" s="3" t="n">
        <v>-1.593383029498515</v>
      </c>
      <c r="AB1170" s="3" t="n">
        <v>-1.733157270219323</v>
      </c>
      <c r="AC1170" s="3" t="n">
        <v>0.0418217837081567</v>
      </c>
      <c r="AD1170" s="3" t="n">
        <v>0.0580293138686126</v>
      </c>
      <c r="AE1170" s="3" t="n">
        <v>-0.0727436012572968</v>
      </c>
      <c r="AF1170" s="3" t="n">
        <v>0.0513715630854965</v>
      </c>
      <c r="AG1170" s="3" t="n">
        <v>1.146749651761657</v>
      </c>
      <c r="AH1170" s="3" t="n">
        <v>0.2727709021102078</v>
      </c>
      <c r="AI1170" s="3" t="n">
        <v>1.460439724798086</v>
      </c>
    </row>
    <row r="1171">
      <c r="A1171" s="2" t="inlineStr">
        <is>
          <t>IFF</t>
        </is>
      </c>
      <c r="B1171" s="2" t="inlineStr">
        <is>
          <t>Materials</t>
        </is>
      </c>
      <c r="C1171" s="3" t="n">
        <v>-0.0119490525038507</v>
      </c>
      <c r="D1171" s="2" t="n">
        <v>16817289935.95389</v>
      </c>
      <c r="E1171" s="19">
        <f>SQRT(D1171)</f>
        <v/>
      </c>
      <c r="F1171" s="22">
        <f>D1171/SUM($D$2:$D$2546)</f>
        <v/>
      </c>
      <c r="G1171" s="22">
        <f>E1171/SUM($E$2:$E$2546)</f>
        <v/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1</v>
      </c>
      <c r="Q1171" s="2" t="n">
        <v>0</v>
      </c>
      <c r="R1171" s="2" t="n">
        <v>0</v>
      </c>
      <c r="S1171" s="3" t="n">
        <v>23.54567335698501</v>
      </c>
      <c r="T1171" s="3" t="n">
        <v>0.8229223461055508</v>
      </c>
      <c r="U1171" s="3" t="n">
        <v>-0.000704794372216</v>
      </c>
      <c r="V1171" s="3" t="n">
        <v>0.8564994749365362</v>
      </c>
      <c r="W1171" s="3" t="n">
        <v>0.0194206411001361</v>
      </c>
      <c r="X1171" s="3" t="n">
        <v>0.4444836334958683</v>
      </c>
      <c r="Y1171" s="3" t="n">
        <v>0.0174468848772724</v>
      </c>
      <c r="Z1171" s="3" t="n">
        <v>-1.588546010816917</v>
      </c>
      <c r="AA1171" s="3" t="n">
        <v>-1.882314482114634</v>
      </c>
      <c r="AB1171" s="3" t="n">
        <v>-2.016472035562474</v>
      </c>
      <c r="AC1171" s="3" t="n">
        <v>0.1455644761624993</v>
      </c>
      <c r="AD1171" s="3" t="n">
        <v>0.1800527915931568</v>
      </c>
      <c r="AE1171" s="3" t="n">
        <v>-0.06873706004140789</v>
      </c>
      <c r="AF1171" s="3" t="n">
        <v>-0.0125544529208015</v>
      </c>
      <c r="AG1171" s="3" t="n">
        <v>1.337985491220444</v>
      </c>
      <c r="AH1171" s="3" t="n">
        <v>0.2622411086864974</v>
      </c>
      <c r="AI1171" s="3" t="n">
        <v>1.394612607608998</v>
      </c>
    </row>
    <row r="1172">
      <c r="A1172" s="2" t="inlineStr">
        <is>
          <t>IHRT</t>
        </is>
      </c>
      <c r="B1172" s="2" t="inlineStr">
        <is>
          <t>Communication</t>
        </is>
      </c>
      <c r="C1172" s="3" t="n">
        <v>0.0269074270257104</v>
      </c>
      <c r="D1172" s="2" t="n">
        <v>283736619.7498255</v>
      </c>
      <c r="E1172" s="19">
        <f>SQRT(D1172)</f>
        <v/>
      </c>
      <c r="F1172" s="22">
        <f>D1172/SUM($D$2:$D$2546)</f>
        <v/>
      </c>
      <c r="G1172" s="22">
        <f>E1172/SUM($E$2:$E$2546)</f>
        <v/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3" t="n">
        <v>19.46355697058136</v>
      </c>
      <c r="T1172" s="3" t="n">
        <v>1.230312005193729</v>
      </c>
      <c r="U1172" s="3" t="n">
        <v>0.000540535327251</v>
      </c>
      <c r="V1172" s="3" t="n">
        <v>-6.098976584431747</v>
      </c>
      <c r="W1172" s="3" t="n">
        <v>0.0551879300561918</v>
      </c>
      <c r="X1172" s="3" t="n">
        <v>0.6321741606699957</v>
      </c>
      <c r="Y1172" s="3" t="n">
        <v>0.0483220705997083</v>
      </c>
      <c r="Z1172" s="3" t="n">
        <v>-2.028106595445798</v>
      </c>
      <c r="AA1172" s="3" t="n">
        <v>-2.100885851158333</v>
      </c>
      <c r="AB1172" s="3" t="n">
        <v>-2.046862047510977</v>
      </c>
      <c r="AC1172" s="3" t="n">
        <v>-1.176866067885146</v>
      </c>
      <c r="AD1172" s="3" t="n">
        <v>0.0971182360045612</v>
      </c>
      <c r="AE1172" s="3" t="n">
        <v>-0.5289728719480195</v>
      </c>
      <c r="AF1172" s="3" t="n">
        <v>0.0192971429102066</v>
      </c>
      <c r="AG1172" s="3" t="n">
        <v>18.84680456285416</v>
      </c>
      <c r="AH1172" s="3" t="n">
        <v>1.09640740636776</v>
      </c>
      <c r="AI1172" s="3" t="inlineStr"/>
    </row>
    <row r="1173">
      <c r="A1173" s="2" t="inlineStr">
        <is>
          <t>IIIN</t>
        </is>
      </c>
      <c r="B1173" s="2" t="inlineStr">
        <is>
          <t>Industrials</t>
        </is>
      </c>
      <c r="C1173" s="3" t="n">
        <v>-0.0167756316412224</v>
      </c>
      <c r="D1173" s="2" t="n">
        <v>710104221.3173676</v>
      </c>
      <c r="E1173" s="19">
        <f>SQRT(D1173)</f>
        <v/>
      </c>
      <c r="F1173" s="22">
        <f>D1173/SUM($D$2:$D$2546)</f>
        <v/>
      </c>
      <c r="G1173" s="22">
        <f>E1173/SUM($E$2:$E$2546)</f>
        <v/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1</v>
      </c>
      <c r="O1173" s="2" t="n">
        <v>0</v>
      </c>
      <c r="P1173" s="2" t="n">
        <v>0</v>
      </c>
      <c r="Q1173" s="2" t="n">
        <v>0</v>
      </c>
      <c r="R1173" s="2" t="n">
        <v>0</v>
      </c>
      <c r="S1173" s="3" t="n">
        <v>20.38092230781479</v>
      </c>
      <c r="T1173" s="3" t="n">
        <v>0.8501537630177962</v>
      </c>
      <c r="U1173" s="3" t="n">
        <v>0.0012720204612088</v>
      </c>
      <c r="V1173" s="3" t="n">
        <v>0.5016277742148495</v>
      </c>
      <c r="W1173" s="3" t="n">
        <v>0.0227186354574005</v>
      </c>
      <c r="X1173" s="3" t="n">
        <v>0.395009299163839</v>
      </c>
      <c r="Y1173" s="3" t="n">
        <v>0.0164669262607236</v>
      </c>
      <c r="Z1173" s="3" t="n">
        <v>-1.790007070048622</v>
      </c>
      <c r="AA1173" s="3" t="n">
        <v>-1.932875157258348</v>
      </c>
      <c r="AB1173" s="3" t="n">
        <v>-1.832666040666185</v>
      </c>
      <c r="AC1173" s="3" t="n">
        <v>0.08539028241165721</v>
      </c>
      <c r="AD1173" s="3" t="n">
        <v>0.1118314715165005</v>
      </c>
      <c r="AE1173" s="3" t="n">
        <v>-0.8973509933774835</v>
      </c>
      <c r="AF1173" s="3" t="n">
        <v>-0.2226446201859349</v>
      </c>
      <c r="AG1173" s="3" t="n">
        <v>1.003165732483366</v>
      </c>
      <c r="AH1173" s="3" t="n">
        <v>0.008675713934544299</v>
      </c>
      <c r="AI1173" s="3" t="n">
        <v>1.006310919462786</v>
      </c>
    </row>
    <row r="1174">
      <c r="A1174" s="2" t="inlineStr">
        <is>
          <t>IIIV</t>
        </is>
      </c>
      <c r="B1174" s="2" t="inlineStr">
        <is>
          <t>Information Technology</t>
        </is>
      </c>
      <c r="C1174" s="3" t="n">
        <v>-0.0311321245954578</v>
      </c>
      <c r="D1174" s="2" t="n">
        <v>744984261.3997078</v>
      </c>
      <c r="E1174" s="19">
        <f>SQRT(D1174)</f>
        <v/>
      </c>
      <c r="F1174" s="22">
        <f>D1174/SUM($D$2:$D$2546)</f>
        <v/>
      </c>
      <c r="G1174" s="22">
        <f>E1174/SUM($E$2:$E$2546)</f>
        <v/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1</v>
      </c>
      <c r="P1174" s="2" t="n">
        <v>0</v>
      </c>
      <c r="Q1174" s="2" t="n">
        <v>0</v>
      </c>
      <c r="R1174" s="2" t="n">
        <v>0</v>
      </c>
      <c r="S1174" s="3" t="n">
        <v>20.42887365048271</v>
      </c>
      <c r="T1174" s="3" t="n">
        <v>0.8082024517542411</v>
      </c>
      <c r="U1174" s="3" t="n">
        <v>0.0011480174659505</v>
      </c>
      <c r="V1174" s="3" t="n">
        <v>0.5145008020435884</v>
      </c>
      <c r="W1174" s="3" t="n">
        <v>0.0254112760699448</v>
      </c>
      <c r="X1174" s="3" t="n">
        <v>0.2538622755323937</v>
      </c>
      <c r="Y1174" s="3" t="n">
        <v>0.0250104906227686</v>
      </c>
      <c r="Z1174" s="3" t="n">
        <v>-1.261277260386141</v>
      </c>
      <c r="AA1174" s="3" t="n">
        <v>-1.05441622427107</v>
      </c>
      <c r="AB1174" s="3" t="n">
        <v>-1.396841093110153</v>
      </c>
      <c r="AC1174" s="3" t="n">
        <v>0.0691665618588868</v>
      </c>
      <c r="AD1174" s="3" t="n">
        <v>0.1066921868264198</v>
      </c>
      <c r="AE1174" s="3" t="n">
        <v>1.489380530973451</v>
      </c>
      <c r="AF1174" s="3" t="n">
        <v>0.0091793938434755</v>
      </c>
      <c r="AG1174" s="3" t="n">
        <v>1.016107722836257</v>
      </c>
      <c r="AH1174" s="3" t="n">
        <v>0.008647881990905999</v>
      </c>
      <c r="AI1174" s="3" t="n">
        <v>1.031307478573944</v>
      </c>
    </row>
    <row r="1175">
      <c r="A1175" s="2" t="inlineStr">
        <is>
          <t>IIPR</t>
        </is>
      </c>
      <c r="B1175" s="2" t="inlineStr">
        <is>
          <t>Real Estate</t>
        </is>
      </c>
      <c r="C1175" s="3" t="n">
        <v>-0.0272618015866219</v>
      </c>
      <c r="D1175" s="2" t="n">
        <v>1422413773.517036</v>
      </c>
      <c r="E1175" s="19">
        <f>SQRT(D1175)</f>
        <v/>
      </c>
      <c r="F1175" s="22">
        <f>D1175/SUM($D$2:$D$2546)</f>
        <v/>
      </c>
      <c r="G1175" s="22">
        <f>E1175/SUM($E$2:$E$2546)</f>
        <v/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1</v>
      </c>
      <c r="R1175" s="2" t="n">
        <v>0</v>
      </c>
      <c r="S1175" s="3" t="n">
        <v>21.07562110597078</v>
      </c>
      <c r="T1175" s="3" t="n">
        <v>0.8257240093602897</v>
      </c>
      <c r="U1175" s="3" t="n">
        <v>-0.0019086414997115</v>
      </c>
      <c r="V1175" s="3" t="n">
        <v>1.321982418203488</v>
      </c>
      <c r="W1175" s="3" t="n">
        <v>0.0295909239857904</v>
      </c>
      <c r="X1175" s="3" t="n">
        <v>1.625465739836064</v>
      </c>
      <c r="Y1175" s="3" t="n">
        <v>0.0254480610386341</v>
      </c>
      <c r="Z1175" s="3" t="n">
        <v>-1.258796734807148</v>
      </c>
      <c r="AA1175" s="3" t="n">
        <v>-1.520226993160191</v>
      </c>
      <c r="AB1175" s="3" t="n">
        <v>-1.498752675505178</v>
      </c>
      <c r="AC1175" s="3" t="n">
        <v>0.0731826434319558</v>
      </c>
      <c r="AD1175" s="3" t="n">
        <v>0.1252068865725637</v>
      </c>
      <c r="AE1175" s="3" t="n">
        <v>0.0539242843951985</v>
      </c>
      <c r="AF1175" s="3" t="n">
        <v>0.1255927340429307</v>
      </c>
      <c r="AG1175" s="3" t="n">
        <v>1.229682815283908</v>
      </c>
      <c r="AH1175" s="3" t="n">
        <v>0.1257501447904713</v>
      </c>
      <c r="AI1175" s="3" t="n">
        <v>1.173741202697715</v>
      </c>
    </row>
    <row r="1176">
      <c r="A1176" s="2" t="inlineStr">
        <is>
          <t>ILMN</t>
        </is>
      </c>
      <c r="B1176" s="2" t="inlineStr">
        <is>
          <t>Health Care</t>
        </is>
      </c>
      <c r="C1176" s="3" t="n">
        <v>-0.0101392944970557</v>
      </c>
      <c r="D1176" s="2" t="n">
        <v>15449608093.26172</v>
      </c>
      <c r="E1176" s="19">
        <f>SQRT(D1176)</f>
        <v/>
      </c>
      <c r="F1176" s="22">
        <f>D1176/SUM($D$2:$D$2546)</f>
        <v/>
      </c>
      <c r="G1176" s="22">
        <f>E1176/SUM($E$2:$E$2546)</f>
        <v/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1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3" t="n">
        <v>23.46084947383651</v>
      </c>
      <c r="T1176" s="3" t="n">
        <v>1.252371012602218</v>
      </c>
      <c r="U1176" s="3" t="n">
        <v>-0.0006948784775652</v>
      </c>
      <c r="V1176" s="3" t="n">
        <v>0.1461525746394057</v>
      </c>
      <c r="W1176" s="3" t="n">
        <v>0.0278596564797451</v>
      </c>
      <c r="X1176" s="3" t="n">
        <v>0.822576101816294</v>
      </c>
      <c r="Y1176" s="3" t="n">
        <v>0.0229618037668104</v>
      </c>
      <c r="Z1176" s="3" t="n">
        <v>-1.185083830433551</v>
      </c>
      <c r="AA1176" s="3" t="n">
        <v>-1.160645747652256</v>
      </c>
      <c r="AB1176" s="3" t="n">
        <v>-1.201054945002022</v>
      </c>
      <c r="AC1176" s="3" t="n">
        <v>0.0608429672989554</v>
      </c>
      <c r="AD1176" s="3" t="n">
        <v>0.0784485918790787</v>
      </c>
      <c r="AE1176" s="3" t="n">
        <v>-0.1465280665280665</v>
      </c>
      <c r="AF1176" s="3" t="n">
        <v>-0.0120538196374958</v>
      </c>
      <c r="AG1176" s="3" t="n">
        <v>1.096572028946853</v>
      </c>
      <c r="AH1176" s="3" t="n">
        <v>0.4268112370625924</v>
      </c>
      <c r="AI1176" s="3" t="n">
        <v>1.660761736049601</v>
      </c>
    </row>
    <row r="1177">
      <c r="A1177" s="2" t="inlineStr">
        <is>
          <t>ILPT</t>
        </is>
      </c>
      <c r="B1177" s="2" t="inlineStr">
        <is>
          <t>Real Estate</t>
        </is>
      </c>
      <c r="C1177" s="3" t="n">
        <v>0</v>
      </c>
      <c r="D1177" s="2" t="n">
        <v>385884592.2955298</v>
      </c>
      <c r="E1177" s="19">
        <f>SQRT(D1177)</f>
        <v/>
      </c>
      <c r="F1177" s="22">
        <f>D1177/SUM($D$2:$D$2546)</f>
        <v/>
      </c>
      <c r="G1177" s="22">
        <f>E1177/SUM($E$2:$E$2546)</f>
        <v/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1</v>
      </c>
      <c r="R1177" s="2" t="n">
        <v>0</v>
      </c>
      <c r="S1177" s="3" t="n">
        <v>19.77104889903424</v>
      </c>
      <c r="T1177" s="3" t="n">
        <v>1.205898806523855</v>
      </c>
      <c r="U1177" s="3" t="n">
        <v>0.0028360894012808</v>
      </c>
      <c r="V1177" s="3" t="n">
        <v>1.345257132221637</v>
      </c>
      <c r="W1177" s="3" t="n">
        <v>0.045976453519811</v>
      </c>
      <c r="X1177" s="3" t="n">
        <v>0.619513645052445</v>
      </c>
      <c r="Y1177" s="3" t="n">
        <v>0.0452230343273678</v>
      </c>
      <c r="Z1177" s="3" t="n">
        <v>-1.80179832886809</v>
      </c>
      <c r="AA1177" s="3" t="n">
        <v>-1.787042609070268</v>
      </c>
      <c r="AB1177" s="3" t="n">
        <v>-2.08438682437289</v>
      </c>
      <c r="AC1177" s="3" t="n">
        <v>-0.2208950595641272</v>
      </c>
      <c r="AD1177" s="3" t="n">
        <v>0.2086945206102568</v>
      </c>
      <c r="AE1177" s="3" t="n">
        <v>-0.3828775267538644</v>
      </c>
      <c r="AF1177" s="3" t="n">
        <v>0.1926566443837237</v>
      </c>
      <c r="AG1177" s="3" t="n">
        <v>11.88489689368885</v>
      </c>
      <c r="AH1177" s="3" t="n">
        <v>0.8043368124144324</v>
      </c>
      <c r="AI1177" s="3" t="n">
        <v>9.091313276081941</v>
      </c>
    </row>
    <row r="1178">
      <c r="A1178" s="2" t="inlineStr">
        <is>
          <t>IMAX</t>
        </is>
      </c>
      <c r="B1178" s="2" t="inlineStr">
        <is>
          <t>Communication</t>
        </is>
      </c>
      <c r="C1178" s="3" t="n">
        <v>-0.0042776891867436</v>
      </c>
      <c r="D1178" s="2" t="n">
        <v>1386398553.807198</v>
      </c>
      <c r="E1178" s="19">
        <f>SQRT(D1178)</f>
        <v/>
      </c>
      <c r="F1178" s="22">
        <f>D1178/SUM($D$2:$D$2546)</f>
        <v/>
      </c>
      <c r="G1178" s="22">
        <f>E1178/SUM($E$2:$E$2546)</f>
        <v/>
      </c>
      <c r="H1178" s="2" t="n">
        <v>1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3" t="n">
        <v>21.04997525323702</v>
      </c>
      <c r="T1178" s="3" t="n">
        <v>0.6879656031843023</v>
      </c>
      <c r="U1178" s="3" t="n">
        <v>0.0015861717617219</v>
      </c>
      <c r="V1178" s="3" t="n">
        <v>0.2311110316150537</v>
      </c>
      <c r="W1178" s="3" t="n">
        <v>0.0206574254079297</v>
      </c>
      <c r="X1178" s="3" t="n">
        <v>0.3619731054510239</v>
      </c>
      <c r="Y1178" s="3" t="n">
        <v>0.0178331530470979</v>
      </c>
      <c r="Z1178" s="3" t="n">
        <v>-0.7396229530680314</v>
      </c>
      <c r="AA1178" s="3" t="n">
        <v>-0.9720449849898152</v>
      </c>
      <c r="AB1178" s="3" t="n">
        <v>-1.157673794170813</v>
      </c>
      <c r="AC1178" s="3" t="n">
        <v>0.0324726247559695</v>
      </c>
      <c r="AD1178" s="3" t="n">
        <v>0.0376919031374488</v>
      </c>
      <c r="AE1178" s="3" t="n">
        <v>0.7999999999999999</v>
      </c>
      <c r="AF1178" s="3" t="n">
        <v>0.1141339403696009</v>
      </c>
      <c r="AG1178" s="3" t="n">
        <v>1.166239354020598</v>
      </c>
      <c r="AH1178" s="3" t="n">
        <v>0.3200860713208425</v>
      </c>
      <c r="AI1178" s="3" t="n">
        <v>1.719305144626294</v>
      </c>
    </row>
    <row r="1179">
      <c r="A1179" s="2" t="inlineStr">
        <is>
          <t>IMKTA</t>
        </is>
      </c>
      <c r="B1179" s="2" t="inlineStr">
        <is>
          <t>Consumer Staples</t>
        </is>
      </c>
      <c r="C1179" s="3" t="n">
        <v>-0.0160251938968182</v>
      </c>
      <c r="D1179" s="2" t="n">
        <v>938211984.7493593</v>
      </c>
      <c r="E1179" s="19">
        <f>SQRT(D1179)</f>
        <v/>
      </c>
      <c r="F1179" s="22">
        <f>D1179/SUM($D$2:$D$2546)</f>
        <v/>
      </c>
      <c r="G1179" s="22">
        <f>E1179/SUM($E$2:$E$2546)</f>
        <v/>
      </c>
      <c r="H1179" s="2" t="n">
        <v>0</v>
      </c>
      <c r="I1179" s="2" t="n">
        <v>0</v>
      </c>
      <c r="J1179" s="2" t="n">
        <v>1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3" t="n">
        <v>20.65948647797162</v>
      </c>
      <c r="T1179" s="3" t="n">
        <v>0.3564249535902599</v>
      </c>
      <c r="U1179" s="3" t="n">
        <v>-9.224268368468668e-05</v>
      </c>
      <c r="V1179" s="3" t="n">
        <v>1.698823745494782</v>
      </c>
      <c r="W1179" s="3" t="n">
        <v>0.0181089141701829</v>
      </c>
      <c r="X1179" s="3" t="n">
        <v>0.2030779137048671</v>
      </c>
      <c r="Y1179" s="3" t="n">
        <v>0.0171952095052768</v>
      </c>
      <c r="Z1179" s="3" t="n">
        <v>-1.701922691031997</v>
      </c>
      <c r="AA1179" s="3" t="n">
        <v>-1.742977180125808</v>
      </c>
      <c r="AB1179" s="3" t="n">
        <v>-1.690543367222602</v>
      </c>
      <c r="AC1179" s="3" t="n">
        <v>0.1116973793806268</v>
      </c>
      <c r="AD1179" s="3" t="n">
        <v>0.242491615645667</v>
      </c>
      <c r="AE1179" s="3" t="n">
        <v>-0.4260718789407314</v>
      </c>
      <c r="AF1179" s="3" t="n">
        <v>-0.0034186057590038</v>
      </c>
      <c r="AG1179" s="3" t="n">
        <v>1.533523564116187</v>
      </c>
      <c r="AH1179" s="3" t="n">
        <v>0.2152031625709554</v>
      </c>
      <c r="AI1179" s="3" t="n">
        <v>1.314054689623377</v>
      </c>
    </row>
    <row r="1180">
      <c r="A1180" s="2" t="inlineStr">
        <is>
          <t>IMMR</t>
        </is>
      </c>
      <c r="B1180" s="2" t="inlineStr">
        <is>
          <t>Information Technology</t>
        </is>
      </c>
      <c r="C1180" s="3" t="n">
        <v>-0.0220697938502132</v>
      </c>
      <c r="D1180" s="2" t="n">
        <v>236681188.4348631</v>
      </c>
      <c r="E1180" s="19">
        <f>SQRT(D1180)</f>
        <v/>
      </c>
      <c r="F1180" s="22">
        <f>D1180/SUM($D$2:$D$2546)</f>
        <v/>
      </c>
      <c r="G1180" s="22">
        <f>E1180/SUM($E$2:$E$2546)</f>
        <v/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1</v>
      </c>
      <c r="P1180" s="2" t="n">
        <v>0</v>
      </c>
      <c r="Q1180" s="2" t="n">
        <v>0</v>
      </c>
      <c r="R1180" s="2" t="n">
        <v>0</v>
      </c>
      <c r="S1180" s="3" t="n">
        <v>19.28222459703303</v>
      </c>
      <c r="T1180" s="3" t="n">
        <v>0.979310871238808</v>
      </c>
      <c r="U1180" s="3" t="n">
        <v>-0.0001886929069001</v>
      </c>
      <c r="V1180" s="3" t="n">
        <v>1.348505988627979</v>
      </c>
      <c r="W1180" s="3" t="n">
        <v>0.0230344750783766</v>
      </c>
      <c r="X1180" s="3" t="n">
        <v>0.421906459882154</v>
      </c>
      <c r="Y1180" s="3" t="n">
        <v>0.0196304573221647</v>
      </c>
      <c r="Z1180" s="3" t="n">
        <v>-1.252818024348937</v>
      </c>
      <c r="AA1180" s="3" t="n">
        <v>-1.308209436600349</v>
      </c>
      <c r="AB1180" s="3" t="n">
        <v>-0.9423434578219834</v>
      </c>
      <c r="AC1180" s="3" t="n">
        <v>0.2614825470890018</v>
      </c>
      <c r="AD1180" s="3" t="n">
        <v>0.4301313537979696</v>
      </c>
      <c r="AE1180" s="3" t="n">
        <v>0.4113924050632911</v>
      </c>
      <c r="AF1180" s="3" t="n">
        <v>-0.0163302905954275</v>
      </c>
      <c r="AG1180" s="3" t="n">
        <v>1.596583112218315</v>
      </c>
      <c r="AH1180" s="3" t="n">
        <v>0.2350469850271024</v>
      </c>
      <c r="AI1180" s="3" t="n">
        <v>1.442403012852246</v>
      </c>
    </row>
    <row r="1181">
      <c r="A1181" s="2" t="inlineStr">
        <is>
          <t>IMNM</t>
        </is>
      </c>
      <c r="B1181" s="2" t="inlineStr">
        <is>
          <t>Health Care</t>
        </is>
      </c>
      <c r="C1181" s="3" t="n">
        <v>-0.0070176377389251</v>
      </c>
      <c r="D1181" s="2" t="n">
        <v>1104456148.023741</v>
      </c>
      <c r="E1181" s="19">
        <f>SQRT(D1181)</f>
        <v/>
      </c>
      <c r="F1181" s="22">
        <f>D1181/SUM($D$2:$D$2546)</f>
        <v/>
      </c>
      <c r="G1181" s="22">
        <f>E1181/SUM($E$2:$E$2546)</f>
        <v/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1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3" t="n">
        <v>20.82261887702471</v>
      </c>
      <c r="T1181" s="3" t="n">
        <v>1.481318213798898</v>
      </c>
      <c r="U1181" s="3" t="n">
        <v>-0.0021712282760675</v>
      </c>
      <c r="V1181" s="3" t="n">
        <v>0.2438032514752336</v>
      </c>
      <c r="W1181" s="3" t="n">
        <v>0.0425421478821623</v>
      </c>
      <c r="X1181" s="3" t="n">
        <v>0.7724835153961943</v>
      </c>
      <c r="Y1181" s="3" t="n">
        <v>0.0346912561145605</v>
      </c>
      <c r="Z1181" s="3" t="n">
        <v>-1.914471254597541</v>
      </c>
      <c r="AA1181" s="3" t="n">
        <v>-1.741613673789749</v>
      </c>
      <c r="AB1181" s="3" t="n">
        <v>-1.752719498482628</v>
      </c>
      <c r="AC1181" s="3" t="n">
        <v>-0.1571705678949859</v>
      </c>
      <c r="AD1181" s="3" t="n">
        <v>-0.1545629496521491</v>
      </c>
      <c r="AE1181" s="3" t="n">
        <v>-0.2785393978219091</v>
      </c>
      <c r="AF1181" s="3" t="n">
        <v>0.7136649464417364</v>
      </c>
      <c r="AG1181" s="3" t="n">
        <v>1.00375026207008</v>
      </c>
      <c r="AH1181" s="3" t="n">
        <v>0.0139795470653751</v>
      </c>
      <c r="AI1181" s="3" t="n">
        <v>1.015382330003342</v>
      </c>
    </row>
    <row r="1182">
      <c r="A1182" s="2" t="inlineStr">
        <is>
          <t>IMVT</t>
        </is>
      </c>
      <c r="B1182" s="2" t="inlineStr">
        <is>
          <t>Health Care</t>
        </is>
      </c>
      <c r="C1182" s="3" t="n">
        <v>-0.0443945868509548</v>
      </c>
      <c r="D1182" s="2" t="n">
        <v>3234126410.077229</v>
      </c>
      <c r="E1182" s="19">
        <f>SQRT(D1182)</f>
        <v/>
      </c>
      <c r="F1182" s="22">
        <f>D1182/SUM($D$2:$D$2546)</f>
        <v/>
      </c>
      <c r="G1182" s="22">
        <f>E1182/SUM($E$2:$E$2546)</f>
        <v/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1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3" t="n">
        <v>21.89702468517824</v>
      </c>
      <c r="T1182" s="3" t="n">
        <v>1.156623084207422</v>
      </c>
      <c r="U1182" s="3" t="n">
        <v>-0.0017286976058623</v>
      </c>
      <c r="V1182" s="3" t="n">
        <v>0.1881620947480121</v>
      </c>
      <c r="W1182" s="3" t="n">
        <v>0.0331652866534713</v>
      </c>
      <c r="X1182" s="3" t="n">
        <v>1.12904442531046</v>
      </c>
      <c r="Y1182" s="3" t="n">
        <v>0.0281587024932293</v>
      </c>
      <c r="Z1182" s="3" t="n">
        <v>-2.037627115715279</v>
      </c>
      <c r="AA1182" s="3" t="n">
        <v>-2.031295400204177</v>
      </c>
      <c r="AB1182" s="3" t="n">
        <v>-2.054760518782347</v>
      </c>
      <c r="AC1182" s="3" t="n">
        <v>-0.1491753688095572</v>
      </c>
      <c r="AD1182" s="3" t="n">
        <v>-0.1490430301357607</v>
      </c>
      <c r="AE1182" s="3" t="n">
        <v>-0.2100645161290322</v>
      </c>
      <c r="AF1182" s="3" t="inlineStr"/>
      <c r="AG1182" s="3" t="inlineStr"/>
      <c r="AH1182" s="3" t="n">
        <v>0.0001481615868408</v>
      </c>
      <c r="AI1182" s="3" t="inlineStr"/>
    </row>
    <row r="1183">
      <c r="A1183" s="2" t="inlineStr">
        <is>
          <t>IMXI</t>
        </is>
      </c>
      <c r="B1183" s="2" t="inlineStr">
        <is>
          <t>Financials</t>
        </is>
      </c>
      <c r="C1183" s="3" t="n">
        <v>-0.0068353226271791</v>
      </c>
      <c r="D1183" s="2" t="n">
        <v>436270980.149437</v>
      </c>
      <c r="E1183" s="19">
        <f>SQRT(D1183)</f>
        <v/>
      </c>
      <c r="F1183" s="22">
        <f>D1183/SUM($D$2:$D$2546)</f>
        <v/>
      </c>
      <c r="G1183" s="22">
        <f>E1183/SUM($E$2:$E$2546)</f>
        <v/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1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3" t="n">
        <v>19.89377412235762</v>
      </c>
      <c r="T1183" s="3" t="n">
        <v>0.7167390393677967</v>
      </c>
      <c r="U1183" s="3" t="n">
        <v>-0.0031601988829596</v>
      </c>
      <c r="V1183" s="3" t="n">
        <v>0.3260656941960103</v>
      </c>
      <c r="W1183" s="3" t="n">
        <v>0.08131991255584679</v>
      </c>
      <c r="X1183" s="3" t="n">
        <v>0.8057577254990291</v>
      </c>
      <c r="Y1183" s="3" t="n">
        <v>0.0720323569476302</v>
      </c>
      <c r="Z1183" s="3" t="n">
        <v>-0.3121775560823162</v>
      </c>
      <c r="AA1183" s="3" t="n">
        <v>-0.9283385500234792</v>
      </c>
      <c r="AB1183" s="3" t="n">
        <v>-1.378229862409585</v>
      </c>
      <c r="AC1183" s="3" t="n">
        <v>0.1009189288384915</v>
      </c>
      <c r="AD1183" s="3" t="n">
        <v>0.1417559333852928</v>
      </c>
      <c r="AE1183" s="3" t="n">
        <v>0.1234726688102893</v>
      </c>
      <c r="AF1183" s="3" t="n">
        <v>0.1222795090804619</v>
      </c>
      <c r="AG1183" s="3" t="n">
        <v>1.330372650389513</v>
      </c>
      <c r="AH1183" s="3" t="n">
        <v>0.321948206133027</v>
      </c>
      <c r="AI1183" s="3" t="n">
        <v>2.013208860270082</v>
      </c>
    </row>
    <row r="1184">
      <c r="A1184" s="2" t="inlineStr">
        <is>
          <t>INBK</t>
        </is>
      </c>
      <c r="B1184" s="2" t="inlineStr">
        <is>
          <t>Financials</t>
        </is>
      </c>
      <c r="C1184" s="3" t="n">
        <v>-0.048403217631216</v>
      </c>
      <c r="D1184" s="2" t="n">
        <v>212085924.5845757</v>
      </c>
      <c r="E1184" s="19">
        <f>SQRT(D1184)</f>
        <v/>
      </c>
      <c r="F1184" s="22">
        <f>D1184/SUM($D$2:$D$2546)</f>
        <v/>
      </c>
      <c r="G1184" s="22">
        <f>E1184/SUM($E$2:$E$2546)</f>
        <v/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1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3" t="n">
        <v>19.17250205516677</v>
      </c>
      <c r="T1184" s="3" t="n">
        <v>1.254176671684422</v>
      </c>
      <c r="U1184" s="3" t="n">
        <v>-0.0005972488631976</v>
      </c>
      <c r="V1184" s="3" t="n">
        <v>1.840004237737052</v>
      </c>
      <c r="W1184" s="3" t="n">
        <v>0.0342672871929271</v>
      </c>
      <c r="X1184" s="3" t="n">
        <v>0.7692889695515234</v>
      </c>
      <c r="Y1184" s="3" t="n">
        <v>0.0273128785045066</v>
      </c>
      <c r="Z1184" s="3" t="n">
        <v>-1.85118548800362</v>
      </c>
      <c r="AA1184" s="3" t="n">
        <v>-2.084619040352077</v>
      </c>
      <c r="AB1184" s="3" t="n">
        <v>-2.256788038672464</v>
      </c>
      <c r="AC1184" s="3" t="n">
        <v>0.0036400341112318</v>
      </c>
      <c r="AD1184" s="3" t="n">
        <v>0.0397008901769069</v>
      </c>
      <c r="AE1184" s="3" t="n">
        <v>-0.2765273311897105</v>
      </c>
      <c r="AF1184" s="3" t="n">
        <v>0.0210611844763517</v>
      </c>
      <c r="AG1184" s="3" t="n">
        <v>2.743665925611807</v>
      </c>
      <c r="AH1184" s="3" t="n">
        <v>0.0608979093376069</v>
      </c>
      <c r="AI1184" s="3" t="n">
        <v>1.947642342256925</v>
      </c>
    </row>
    <row r="1185">
      <c r="A1185" s="2" t="inlineStr">
        <is>
          <t>INBX</t>
        </is>
      </c>
      <c r="B1185" s="2" t="inlineStr">
        <is>
          <t>Health Care</t>
        </is>
      </c>
      <c r="C1185" s="3" t="n">
        <v>0.0155760184375944</v>
      </c>
      <c r="D1185" s="2" t="n">
        <v>342795900.2216034</v>
      </c>
      <c r="E1185" s="19">
        <f>SQRT(D1185)</f>
        <v/>
      </c>
      <c r="F1185" s="22">
        <f>D1185/SUM($D$2:$D$2546)</f>
        <v/>
      </c>
      <c r="G1185" s="22">
        <f>E1185/SUM($E$2:$E$2546)</f>
        <v/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1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3" t="n">
        <v>19.65264578493611</v>
      </c>
      <c r="T1185" s="3" t="n">
        <v>0.7452255270944736</v>
      </c>
      <c r="U1185" s="3" t="n">
        <v>0.0036031848072205</v>
      </c>
      <c r="V1185" s="3" t="n">
        <v>0.1999994747769137</v>
      </c>
      <c r="W1185" s="3" t="n">
        <v>0.0397312953058102</v>
      </c>
      <c r="X1185" s="3" t="n">
        <v>0.5385492584270132</v>
      </c>
      <c r="Y1185" s="3" t="n">
        <v>0.0406533558298753</v>
      </c>
      <c r="Z1185" s="3" t="n">
        <v>-1.92895713666341</v>
      </c>
      <c r="AA1185" s="3" t="n">
        <v>-1.893791845596465</v>
      </c>
      <c r="AB1185" s="3" t="n">
        <v>-1.957164519528855</v>
      </c>
      <c r="AC1185" s="3" t="n">
        <v>-0.3343563908608752</v>
      </c>
      <c r="AD1185" s="3" t="n">
        <v>-0.3266433464566371</v>
      </c>
      <c r="AE1185" s="3" t="n">
        <v>1.317180522555687</v>
      </c>
      <c r="AF1185" s="3" t="n">
        <v>-0.5003029385034838</v>
      </c>
      <c r="AG1185" s="3" t="n">
        <v>1.289615482378349</v>
      </c>
      <c r="AH1185" s="3" t="n">
        <v>0.5034414806852789</v>
      </c>
      <c r="AI1185" s="3" t="n">
        <v>2.448081214720168</v>
      </c>
    </row>
    <row r="1186">
      <c r="A1186" s="2" t="inlineStr">
        <is>
          <t>INCY</t>
        </is>
      </c>
      <c r="B1186" s="2" t="inlineStr">
        <is>
          <t>Health Care</t>
        </is>
      </c>
      <c r="C1186" s="3" t="n">
        <v>0.0036045057820172</v>
      </c>
      <c r="D1186" s="2" t="n">
        <v>16854303752.98533</v>
      </c>
      <c r="E1186" s="19">
        <f>SQRT(D1186)</f>
        <v/>
      </c>
      <c r="F1186" s="22">
        <f>D1186/SUM($D$2:$D$2546)</f>
        <v/>
      </c>
      <c r="G1186" s="22">
        <f>E1186/SUM($E$2:$E$2546)</f>
        <v/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1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3" t="n">
        <v>23.54787187673921</v>
      </c>
      <c r="T1186" s="3" t="n">
        <v>0.6610471091187731</v>
      </c>
      <c r="U1186" s="3" t="n">
        <v>0.0003716018505728</v>
      </c>
      <c r="V1186" s="3" t="n">
        <v>0.2474681280893152</v>
      </c>
      <c r="W1186" s="3" t="n">
        <v>0.0241859500990383</v>
      </c>
      <c r="X1186" s="3" t="n">
        <v>0.303992498731159</v>
      </c>
      <c r="Y1186" s="3" t="n">
        <v>0.021739513079826</v>
      </c>
      <c r="Z1186" s="3" t="n">
        <v>-1.64321623811122</v>
      </c>
      <c r="AA1186" s="3" t="n">
        <v>-1.612134575526229</v>
      </c>
      <c r="AB1186" s="3" t="n">
        <v>-1.583595435895801</v>
      </c>
      <c r="AC1186" s="3" t="n">
        <v>0.09611764589878451</v>
      </c>
      <c r="AD1186" s="3" t="n">
        <v>0.1015569687769997</v>
      </c>
      <c r="AE1186" s="3" t="n">
        <v>-0.5210161662817551</v>
      </c>
      <c r="AF1186" s="3" t="n">
        <v>0.1135893248165496</v>
      </c>
      <c r="AG1186" s="3" t="n">
        <v>1.001884385167461</v>
      </c>
      <c r="AH1186" s="3" t="n">
        <v>0.0072849031342192</v>
      </c>
      <c r="AI1186" s="3" t="n">
        <v>1.007614658024893</v>
      </c>
    </row>
    <row r="1187">
      <c r="A1187" s="2" t="inlineStr">
        <is>
          <t>INDB</t>
        </is>
      </c>
      <c r="B1187" s="2" t="inlineStr">
        <is>
          <t>Financials</t>
        </is>
      </c>
      <c r="C1187" s="3" t="n">
        <v>0.0020609797287921</v>
      </c>
      <c r="D1187" s="2" t="n">
        <v>3246336869.557304</v>
      </c>
      <c r="E1187" s="19">
        <f>SQRT(D1187)</f>
        <v/>
      </c>
      <c r="F1187" s="22">
        <f>D1187/SUM($D$2:$D$2546)</f>
        <v/>
      </c>
      <c r="G1187" s="22">
        <f>E1187/SUM($E$2:$E$2546)</f>
        <v/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1</v>
      </c>
      <c r="M1187" s="2" t="n">
        <v>0</v>
      </c>
      <c r="N1187" s="2" t="n">
        <v>0</v>
      </c>
      <c r="O1187" s="2" t="n">
        <v>0</v>
      </c>
      <c r="P1187" s="2" t="n">
        <v>0</v>
      </c>
      <c r="Q1187" s="2" t="n">
        <v>0</v>
      </c>
      <c r="R1187" s="2" t="n">
        <v>0</v>
      </c>
      <c r="S1187" s="3" t="n">
        <v>21.90079308055464</v>
      </c>
      <c r="T1187" s="3" t="n">
        <v>1.121599984479712</v>
      </c>
      <c r="U1187" s="3" t="n">
        <v>0.000548515288423</v>
      </c>
      <c r="V1187" s="3" t="n">
        <v>0.9471771179493492</v>
      </c>
      <c r="W1187" s="3" t="n">
        <v>0.0211816512899316</v>
      </c>
      <c r="X1187" s="3" t="n">
        <v>0.2349076527892712</v>
      </c>
      <c r="Y1187" s="3" t="n">
        <v>0.0152532619775161</v>
      </c>
      <c r="Z1187" s="3" t="n">
        <v>-1.726148273907561</v>
      </c>
      <c r="AA1187" s="3" t="n">
        <v>-1.777352764128313</v>
      </c>
      <c r="AB1187" s="3" t="n">
        <v>-2.003169975409905</v>
      </c>
      <c r="AC1187" s="3" t="n">
        <v>0.0629645068313178</v>
      </c>
      <c r="AD1187" s="3" t="n">
        <v>0.06443939997777461</v>
      </c>
      <c r="AE1187" s="3" t="n">
        <v>0.0603141361256543</v>
      </c>
      <c r="AF1187" s="3" t="n">
        <v>0.08287314893991091</v>
      </c>
      <c r="AG1187" s="3" t="n">
        <v>1.233933824650663</v>
      </c>
      <c r="AH1187" s="3" t="n">
        <v>0.0378787221305631</v>
      </c>
      <c r="AI1187" s="3" t="n">
        <v>1.246980021178228</v>
      </c>
    </row>
    <row r="1188">
      <c r="A1188" s="2" t="inlineStr">
        <is>
          <t>INDI</t>
        </is>
      </c>
      <c r="B1188" s="2" t="inlineStr">
        <is>
          <t>Information Technology</t>
        </is>
      </c>
      <c r="C1188" s="3" t="n">
        <v>-0.0148151216690345</v>
      </c>
      <c r="D1188" s="2" t="n">
        <v>964429610.6540356</v>
      </c>
      <c r="E1188" s="19">
        <f>SQRT(D1188)</f>
        <v/>
      </c>
      <c r="F1188" s="22">
        <f>D1188/SUM($D$2:$D$2546)</f>
        <v/>
      </c>
      <c r="G1188" s="22">
        <f>E1188/SUM($E$2:$E$2546)</f>
        <v/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1</v>
      </c>
      <c r="P1188" s="2" t="n">
        <v>0</v>
      </c>
      <c r="Q1188" s="2" t="n">
        <v>0</v>
      </c>
      <c r="R1188" s="2" t="n">
        <v>0</v>
      </c>
      <c r="S1188" s="3" t="n">
        <v>20.68704740750591</v>
      </c>
      <c r="T1188" s="3" t="n">
        <v>2.613767964323517</v>
      </c>
      <c r="U1188" s="3" t="n">
        <v>9.636022198479218e-05</v>
      </c>
      <c r="V1188" s="3" t="n">
        <v>0.4048061109770804</v>
      </c>
      <c r="W1188" s="3" t="n">
        <v>0.060040672799795</v>
      </c>
      <c r="X1188" s="3" t="n">
        <v>0.5316661959235643</v>
      </c>
      <c r="Y1188" s="3" t="n">
        <v>0.0471244868751799</v>
      </c>
      <c r="Z1188" s="3" t="n">
        <v>-0.6502103696614703</v>
      </c>
      <c r="AA1188" s="3" t="n">
        <v>-0.8211052723254869</v>
      </c>
      <c r="AB1188" s="3" t="n">
        <v>-0.8600494707336804</v>
      </c>
      <c r="AC1188" s="3" t="n">
        <v>-0.1619112460619124</v>
      </c>
      <c r="AD1188" s="3" t="n">
        <v>-0.1153261977559695</v>
      </c>
      <c r="AE1188" s="3" t="n">
        <v>0.1333333333333332</v>
      </c>
      <c r="AF1188" s="3" t="n">
        <v>0.4121002904550462</v>
      </c>
      <c r="AG1188" s="3" t="n">
        <v>1.350700555295714</v>
      </c>
      <c r="AH1188" s="3" t="n">
        <v>0.4253425999562025</v>
      </c>
      <c r="AI1188" s="3" t="n">
        <v>1.866342048170243</v>
      </c>
    </row>
    <row r="1189">
      <c r="A1189" s="2" t="inlineStr">
        <is>
          <t>INDV</t>
        </is>
      </c>
      <c r="B1189" s="2" t="inlineStr">
        <is>
          <t>Health Care</t>
        </is>
      </c>
      <c r="C1189" s="3" t="n">
        <v>0.008669354929211901</v>
      </c>
      <c r="D1189" s="2" t="n">
        <v>2871811071.252537</v>
      </c>
      <c r="E1189" s="19">
        <f>SQRT(D1189)</f>
        <v/>
      </c>
      <c r="F1189" s="22">
        <f>D1189/SUM($D$2:$D$2546)</f>
        <v/>
      </c>
      <c r="G1189" s="22">
        <f>E1189/SUM($E$2:$E$2546)</f>
        <v/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1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3" t="n">
        <v>21.77820870297853</v>
      </c>
      <c r="T1189" s="3" t="n">
        <v>0.8065997815227806</v>
      </c>
      <c r="U1189" s="3" t="n">
        <v>0.0012704539641302</v>
      </c>
      <c r="V1189" s="3" t="n">
        <v>-0.08983877894428249</v>
      </c>
      <c r="W1189" s="3" t="n">
        <v>0.0347492554829131</v>
      </c>
      <c r="X1189" s="3" t="n">
        <v>0.3175579000655563</v>
      </c>
      <c r="Y1189" s="3" t="n">
        <v>0.029066707491332</v>
      </c>
      <c r="Z1189" s="3" t="n">
        <v>-0.3030349899957251</v>
      </c>
      <c r="AA1189" s="3" t="n">
        <v>-0.8335172689985075</v>
      </c>
      <c r="AB1189" s="3" t="n">
        <v>-1.361702995006372</v>
      </c>
      <c r="AC1189" s="3" t="n">
        <v>0.0250712871472416</v>
      </c>
      <c r="AD1189" s="3" t="n">
        <v>0.032035533577031</v>
      </c>
      <c r="AE1189" s="3" t="n">
        <v>-0.9097674418604652</v>
      </c>
      <c r="AF1189" s="3" t="n">
        <v>0.1392398691165366</v>
      </c>
      <c r="AG1189" s="3" t="n">
        <v>1.107249395018756</v>
      </c>
      <c r="AH1189" s="3" t="n">
        <v>0.2520661157024793</v>
      </c>
      <c r="AI1189" s="3" t="inlineStr"/>
    </row>
    <row r="1190">
      <c r="A1190" s="2" t="inlineStr">
        <is>
          <t>INGM</t>
        </is>
      </c>
      <c r="B1190" s="2" t="inlineStr">
        <is>
          <t>Information Technology</t>
        </is>
      </c>
      <c r="C1190" s="3" t="n">
        <v>-0.0238287909120349</v>
      </c>
      <c r="D1190" s="2" t="n">
        <v>4656087029.623499</v>
      </c>
      <c r="E1190" s="19">
        <f>SQRT(D1190)</f>
        <v/>
      </c>
      <c r="F1190" s="22">
        <f>D1190/SUM($D$2:$D$2546)</f>
        <v/>
      </c>
      <c r="G1190" s="22">
        <f>E1190/SUM($E$2:$E$2546)</f>
        <v/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1</v>
      </c>
      <c r="P1190" s="2" t="n">
        <v>0</v>
      </c>
      <c r="Q1190" s="2" t="n">
        <v>0</v>
      </c>
      <c r="R1190" s="2" t="n">
        <v>0</v>
      </c>
      <c r="S1190" s="3" t="n">
        <v>22.2614412391303</v>
      </c>
      <c r="T1190" s="3" t="n">
        <v>1.396105652647154</v>
      </c>
      <c r="U1190" s="3" t="n">
        <v>-0.000621085062096</v>
      </c>
      <c r="V1190" s="3" t="n">
        <v>0.8693235272982647</v>
      </c>
      <c r="W1190" s="3" t="n">
        <v>0.0251283829116584</v>
      </c>
      <c r="X1190" s="3" t="n">
        <v>0.4563764896900034</v>
      </c>
      <c r="Y1190" s="3" t="n">
        <v>0.017505456052496</v>
      </c>
      <c r="Z1190" s="3" t="n">
        <v>-3.263570464480608</v>
      </c>
      <c r="AA1190" s="3" t="n">
        <v>-3.36069131810522</v>
      </c>
      <c r="AB1190" s="3" t="n">
        <v>-3.526481295990513</v>
      </c>
      <c r="AC1190" s="3" t="n">
        <v>0.0324959561617633</v>
      </c>
      <c r="AD1190" s="3" t="n">
        <v>0.1008606576750293</v>
      </c>
      <c r="AE1190" s="3" t="n">
        <v>-0.4034291762612332</v>
      </c>
      <c r="AF1190" s="3" t="n">
        <v>-0.0441120261948767</v>
      </c>
      <c r="AG1190" s="3" t="n">
        <v>1.652811036533779</v>
      </c>
      <c r="AH1190" s="3" t="n">
        <v>0.2149532052099923</v>
      </c>
      <c r="AI1190" s="3" t="n">
        <v>1.750941411378367</v>
      </c>
    </row>
    <row r="1191">
      <c r="A1191" s="2" t="inlineStr">
        <is>
          <t>INGN</t>
        </is>
      </c>
      <c r="B1191" s="2" t="inlineStr">
        <is>
          <t>Health Care</t>
        </is>
      </c>
      <c r="C1191" s="3" t="n">
        <v>-0.0039036787626522</v>
      </c>
      <c r="D1191" s="2" t="n">
        <v>209043306.221838</v>
      </c>
      <c r="E1191" s="19">
        <f>SQRT(D1191)</f>
        <v/>
      </c>
      <c r="F1191" s="22">
        <f>D1191/SUM($D$2:$D$2546)</f>
        <v/>
      </c>
      <c r="G1191" s="22">
        <f>E1191/SUM($E$2:$E$2546)</f>
        <v/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1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  <c r="S1191" s="3" t="n">
        <v>19.15805199526777</v>
      </c>
      <c r="T1191" s="3" t="n">
        <v>1.108193588764304</v>
      </c>
      <c r="U1191" s="3" t="n">
        <v>-0.0014710532997823</v>
      </c>
      <c r="V1191" s="3" t="n">
        <v>0.954304653928019</v>
      </c>
      <c r="W1191" s="3" t="n">
        <v>0.0388334747899722</v>
      </c>
      <c r="X1191" s="3" t="n">
        <v>0.8389645676139483</v>
      </c>
      <c r="Y1191" s="3" t="n">
        <v>0.0362136221247058</v>
      </c>
      <c r="Z1191" s="3" t="n">
        <v>-1.525098403135697</v>
      </c>
      <c r="AA1191" s="3" t="n">
        <v>-1.711650648696207</v>
      </c>
      <c r="AB1191" s="3" t="n">
        <v>-1.662368108813773</v>
      </c>
      <c r="AC1191" s="3" t="n">
        <v>-0.0794476527384019</v>
      </c>
      <c r="AD1191" s="3" t="n">
        <v>0.0203594177537715</v>
      </c>
      <c r="AE1191" s="3" t="n">
        <v>-0.180788675429727</v>
      </c>
      <c r="AF1191" s="3" t="n">
        <v>-0.0370616374190561</v>
      </c>
      <c r="AG1191" s="3" t="n">
        <v>1.076323898087741</v>
      </c>
      <c r="AH1191" s="3" t="n">
        <v>0.0610082040764004</v>
      </c>
      <c r="AI1191" s="3" t="n">
        <v>1.079978545398038</v>
      </c>
    </row>
    <row r="1192">
      <c r="A1192" s="2" t="inlineStr">
        <is>
          <t>INGR</t>
        </is>
      </c>
      <c r="B1192" s="2" t="inlineStr">
        <is>
          <t>Consumer Staples</t>
        </is>
      </c>
      <c r="C1192" s="3" t="n">
        <v>-0.0118763672534319</v>
      </c>
      <c r="D1192" s="2" t="n">
        <v>7944068229.675293</v>
      </c>
      <c r="E1192" s="19">
        <f>SQRT(D1192)</f>
        <v/>
      </c>
      <c r="F1192" s="22">
        <f>D1192/SUM($D$2:$D$2546)</f>
        <v/>
      </c>
      <c r="G1192" s="22">
        <f>E1192/SUM($E$2:$E$2546)</f>
        <v/>
      </c>
      <c r="H1192" s="2" t="n">
        <v>0</v>
      </c>
      <c r="I1192" s="2" t="n">
        <v>0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n">
        <v>0</v>
      </c>
      <c r="R1192" s="2" t="n">
        <v>0</v>
      </c>
      <c r="S1192" s="3" t="n">
        <v>22.79569135248363</v>
      </c>
      <c r="T1192" s="3" t="n">
        <v>0.3713507997043717</v>
      </c>
      <c r="U1192" s="3" t="n">
        <v>0.0003873539346453</v>
      </c>
      <c r="V1192" s="3" t="n">
        <v>0.534738609637248</v>
      </c>
      <c r="W1192" s="3" t="n">
        <v>0.0126720215924588</v>
      </c>
      <c r="X1192" s="3" t="n">
        <v>0.1587169133956943</v>
      </c>
      <c r="Y1192" s="3" t="n">
        <v>0.0101425152771686</v>
      </c>
      <c r="Z1192" s="3" t="n">
        <v>-1.788061553051027</v>
      </c>
      <c r="AA1192" s="3" t="n">
        <v>-1.892176316686275</v>
      </c>
      <c r="AB1192" s="3" t="n">
        <v>-1.831355363864219</v>
      </c>
      <c r="AC1192" s="3" t="n">
        <v>0.09868998821930371</v>
      </c>
      <c r="AD1192" s="3" t="n">
        <v>0.1253765666663604</v>
      </c>
      <c r="AE1192" s="3" t="n">
        <v>0.3713789510246614</v>
      </c>
      <c r="AF1192" s="3" t="n">
        <v>0.0239500492934604</v>
      </c>
      <c r="AG1192" s="3" t="n">
        <v>1.219157231492102</v>
      </c>
      <c r="AH1192" s="3" t="n">
        <v>0.2296619971725999</v>
      </c>
      <c r="AI1192" s="3" t="n">
        <v>1.409839924670433</v>
      </c>
    </row>
    <row r="1193">
      <c r="A1193" s="2" t="inlineStr">
        <is>
          <t>INN</t>
        </is>
      </c>
      <c r="B1193" s="2" t="inlineStr">
        <is>
          <t>Real Estate</t>
        </is>
      </c>
      <c r="C1193" s="3" t="n">
        <v>-0.0198383184187681</v>
      </c>
      <c r="D1193" s="2" t="n">
        <v>591604775.1393199</v>
      </c>
      <c r="E1193" s="19">
        <f>SQRT(D1193)</f>
        <v/>
      </c>
      <c r="F1193" s="22">
        <f>D1193/SUM($D$2:$D$2546)</f>
        <v/>
      </c>
      <c r="G1193" s="22">
        <f>E1193/SUM($E$2:$E$2546)</f>
        <v/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1</v>
      </c>
      <c r="R1193" s="2" t="n">
        <v>0</v>
      </c>
      <c r="S1193" s="3" t="n">
        <v>20.19834936033583</v>
      </c>
      <c r="T1193" s="3" t="n">
        <v>1.758666516041583</v>
      </c>
      <c r="U1193" s="3" t="n">
        <v>-0.0001378427557236</v>
      </c>
      <c r="V1193" s="3" t="n">
        <v>1.513081093351888</v>
      </c>
      <c r="W1193" s="3" t="n">
        <v>0.0303515990444717</v>
      </c>
      <c r="X1193" s="3" t="n">
        <v>0.4731571413481715</v>
      </c>
      <c r="Y1193" s="3" t="n">
        <v>0.0229468210515861</v>
      </c>
      <c r="Z1193" s="3" t="n">
        <v>-1.763864587745609</v>
      </c>
      <c r="AA1193" s="3" t="n">
        <v>-1.042518673578177</v>
      </c>
      <c r="AB1193" s="3" t="n">
        <v>-1.57250742533865</v>
      </c>
      <c r="AC1193" s="3" t="n">
        <v>0.0203717084554664</v>
      </c>
      <c r="AD1193" s="3" t="n">
        <v>0.2722898914432606</v>
      </c>
      <c r="AE1193" s="3" t="n">
        <v>0.8164383561643836</v>
      </c>
      <c r="AF1193" s="3" t="n">
        <v>0.1867872319280823</v>
      </c>
      <c r="AG1193" s="3" t="n">
        <v>3.410229024375618</v>
      </c>
      <c r="AH1193" s="3" t="n">
        <v>0.5057447780291963</v>
      </c>
      <c r="AI1193" s="3" t="n">
        <v>2.59292785757854</v>
      </c>
    </row>
    <row r="1194">
      <c r="A1194" s="2" t="inlineStr">
        <is>
          <t>INOD</t>
        </is>
      </c>
      <c r="B1194" s="2" t="inlineStr">
        <is>
          <t>Industrials</t>
        </is>
      </c>
      <c r="C1194" s="3" t="n">
        <v>-0.0611169022972527</v>
      </c>
      <c r="D1194" s="2" t="n">
        <v>1375755873.903191</v>
      </c>
      <c r="E1194" s="19">
        <f>SQRT(D1194)</f>
        <v/>
      </c>
      <c r="F1194" s="22">
        <f>D1194/SUM($D$2:$D$2546)</f>
        <v/>
      </c>
      <c r="G1194" s="22">
        <f>E1194/SUM($E$2:$E$2546)</f>
        <v/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1</v>
      </c>
      <c r="O1194" s="2" t="n">
        <v>0</v>
      </c>
      <c r="P1194" s="2" t="n">
        <v>0</v>
      </c>
      <c r="Q1194" s="2" t="n">
        <v>0</v>
      </c>
      <c r="R1194" s="2" t="n">
        <v>0</v>
      </c>
      <c r="S1194" s="3" t="n">
        <v>21.04226914349575</v>
      </c>
      <c r="T1194" s="3" t="n">
        <v>2.512834644132208</v>
      </c>
      <c r="U1194" s="3" t="n">
        <v>0.0040380576021369</v>
      </c>
      <c r="V1194" s="3" t="n">
        <v>0.06303807357474719</v>
      </c>
      <c r="W1194" s="3" t="n">
        <v>0.06564581993207</v>
      </c>
      <c r="X1194" s="3" t="n">
        <v>0.8746107488709292</v>
      </c>
      <c r="Y1194" s="3" t="n">
        <v>0.0539178542542055</v>
      </c>
      <c r="Z1194" s="3" t="n">
        <v>0.618360638827544</v>
      </c>
      <c r="AA1194" s="3" t="n">
        <v>0.5153484840570073</v>
      </c>
      <c r="AB1194" s="3" t="n">
        <v>0.1696535484791888</v>
      </c>
      <c r="AC1194" s="3" t="n">
        <v>0.0209891889598662</v>
      </c>
      <c r="AD1194" s="3" t="n">
        <v>0.0256440845859565</v>
      </c>
      <c r="AE1194" s="3" t="n">
        <v>0.9350993377483444</v>
      </c>
      <c r="AF1194" s="3" t="n">
        <v>0.3053183313956925</v>
      </c>
      <c r="AG1194" s="3" t="n">
        <v>1.00239504701561</v>
      </c>
      <c r="AH1194" s="3" t="n">
        <v>0.0318421389954985</v>
      </c>
      <c r="AI1194" s="3" t="n">
        <v>1.03799365811473</v>
      </c>
    </row>
    <row r="1195">
      <c r="A1195" s="2" t="inlineStr">
        <is>
          <t>INR</t>
        </is>
      </c>
      <c r="B1195" s="2" t="inlineStr">
        <is>
          <t>Energy</t>
        </is>
      </c>
      <c r="C1195" s="3" t="n">
        <v>0.0137037540827055</v>
      </c>
      <c r="D1195" s="2" t="n">
        <v>215220328.9646873</v>
      </c>
      <c r="E1195" s="19">
        <f>SQRT(D1195)</f>
        <v/>
      </c>
      <c r="F1195" s="22">
        <f>D1195/SUM($D$2:$D$2546)</f>
        <v/>
      </c>
      <c r="G1195" s="22">
        <f>E1195/SUM($E$2:$E$2546)</f>
        <v/>
      </c>
      <c r="H1195" s="2" t="n">
        <v>0</v>
      </c>
      <c r="I1195" s="2" t="n">
        <v>0</v>
      </c>
      <c r="J1195" s="2" t="n">
        <v>0</v>
      </c>
      <c r="K1195" s="2" t="n">
        <v>1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3" t="n">
        <v>19.18717284723962</v>
      </c>
      <c r="T1195" s="3" t="n">
        <v>0.5286110677903887</v>
      </c>
      <c r="U1195" s="3" t="inlineStr"/>
      <c r="V1195" s="3" t="n">
        <v>0.0471284476182741</v>
      </c>
      <c r="W1195" s="3" t="n">
        <v>0.0325591156496875</v>
      </c>
      <c r="X1195" s="3" t="n">
        <v>0.4785362742955386</v>
      </c>
      <c r="Y1195" s="3" t="inlineStr"/>
      <c r="Z1195" s="3" t="n">
        <v>-0.9384251741520926</v>
      </c>
      <c r="AA1195" s="3" t="n">
        <v>-0.9414660425689004</v>
      </c>
      <c r="AB1195" s="3" t="n">
        <v>-1.322990025972617</v>
      </c>
      <c r="AC1195" s="3" t="n">
        <v>0.3343178608922471</v>
      </c>
      <c r="AD1195" s="3" t="n">
        <v>0.773570047034529</v>
      </c>
      <c r="AE1195" s="3" t="n">
        <v>-0.1384923915092795</v>
      </c>
      <c r="AF1195" s="3" t="n">
        <v>0.308207736382063</v>
      </c>
      <c r="AG1195" s="3" t="n">
        <v>1.159733981289661</v>
      </c>
      <c r="AH1195" s="3" t="n">
        <v>0.0348504594559213</v>
      </c>
      <c r="AI1195" s="3" t="n">
        <v>4.389332544612048</v>
      </c>
    </row>
    <row r="1196">
      <c r="A1196" s="2" t="inlineStr">
        <is>
          <t>INSE</t>
        </is>
      </c>
      <c r="B1196" s="2" t="inlineStr">
        <is>
          <t>Consumer Discretionary</t>
        </is>
      </c>
      <c r="C1196" s="3" t="n">
        <v>-0.0342216243795788</v>
      </c>
      <c r="D1196" s="2" t="n">
        <v>232109599.0784645</v>
      </c>
      <c r="E1196" s="19">
        <f>SQRT(D1196)</f>
        <v/>
      </c>
      <c r="F1196" s="22">
        <f>D1196/SUM($D$2:$D$2546)</f>
        <v/>
      </c>
      <c r="G1196" s="22">
        <f>E1196/SUM($E$2:$E$2546)</f>
        <v/>
      </c>
      <c r="H1196" s="2" t="n">
        <v>0</v>
      </c>
      <c r="I1196" s="2" t="n">
        <v>1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3" t="n">
        <v>19.26272022790116</v>
      </c>
      <c r="T1196" s="3" t="n">
        <v>1.588580188136407</v>
      </c>
      <c r="U1196" s="3" t="n">
        <v>9.159336803593008e-05</v>
      </c>
      <c r="V1196" s="3" t="n">
        <v>-0.0409289406285542</v>
      </c>
      <c r="W1196" s="3" t="n">
        <v>0.0280807963068695</v>
      </c>
      <c r="X1196" s="3" t="n">
        <v>0.3581050963480999</v>
      </c>
      <c r="Y1196" s="3" t="n">
        <v>0.0203216322399573</v>
      </c>
      <c r="Z1196" s="3" t="n">
        <v>-2.022662052942726</v>
      </c>
      <c r="AA1196" s="3" t="n">
        <v>-2.031817284766241</v>
      </c>
      <c r="AB1196" s="3" t="n">
        <v>-2.297671546417112</v>
      </c>
      <c r="AC1196" s="3" t="n">
        <v>-0.1344192576432518</v>
      </c>
      <c r="AD1196" s="3" t="n">
        <v>0.1292492861954344</v>
      </c>
      <c r="AE1196" s="3" t="n">
        <v>0.8948616600790514</v>
      </c>
      <c r="AF1196" s="3" t="n">
        <v>0.1125101323966495</v>
      </c>
      <c r="AG1196" s="3" t="n">
        <v>2.506185015130796</v>
      </c>
      <c r="AH1196" s="3" t="n">
        <v>0.799506984387839</v>
      </c>
      <c r="AI1196" s="3" t="inlineStr"/>
    </row>
    <row r="1197">
      <c r="A1197" s="2" t="inlineStr">
        <is>
          <t>INSM</t>
        </is>
      </c>
      <c r="B1197" s="2" t="inlineStr">
        <is>
          <t>Health Care</t>
        </is>
      </c>
      <c r="C1197" s="3" t="n">
        <v>0.0389483208507732</v>
      </c>
      <c r="D1197" s="2" t="n">
        <v>26204911721.80308</v>
      </c>
      <c r="E1197" s="19">
        <f>SQRT(D1197)</f>
        <v/>
      </c>
      <c r="F1197" s="22">
        <f>D1197/SUM($D$2:$D$2546)</f>
        <v/>
      </c>
      <c r="G1197" s="22">
        <f>E1197/SUM($E$2:$E$2546)</f>
        <v/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1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3" t="n">
        <v>23.98921270044093</v>
      </c>
      <c r="T1197" s="3" t="n">
        <v>0.7233565121214254</v>
      </c>
      <c r="U1197" s="3" t="n">
        <v>0.0033188412903993</v>
      </c>
      <c r="V1197" s="3" t="n">
        <v>0.0476908685389766</v>
      </c>
      <c r="W1197" s="3" t="n">
        <v>0.0371424803744637</v>
      </c>
      <c r="X1197" s="3" t="n">
        <v>0.3268279825359051</v>
      </c>
      <c r="Y1197" s="3" t="n">
        <v>0.0354661287114886</v>
      </c>
      <c r="Z1197" s="3" t="n">
        <v>-1.272377591953897</v>
      </c>
      <c r="AA1197" s="3" t="n">
        <v>-0.9877821990816268</v>
      </c>
      <c r="AB1197" s="3" t="n">
        <v>-1.447290221617338</v>
      </c>
      <c r="AC1197" s="3" t="n">
        <v>-0.0491031610279915</v>
      </c>
      <c r="AD1197" s="3" t="n">
        <v>-0.0489103727425879</v>
      </c>
      <c r="AE1197" s="3" t="n">
        <v>-0.1390374331550802</v>
      </c>
      <c r="AF1197" s="3" t="n">
        <v>0.2124131476856612</v>
      </c>
      <c r="AG1197" s="3" t="n">
        <v>1.020549887964398</v>
      </c>
      <c r="AH1197" s="3" t="n">
        <v>0.2320730590513888</v>
      </c>
      <c r="AI1197" s="3" t="n">
        <v>1.430897750323068</v>
      </c>
    </row>
    <row r="1198">
      <c r="A1198" s="2" t="inlineStr">
        <is>
          <t>INSP</t>
        </is>
      </c>
      <c r="B1198" s="2" t="inlineStr">
        <is>
          <t>Health Care</t>
        </is>
      </c>
      <c r="C1198" s="3" t="n">
        <v>-0.0323396652900873</v>
      </c>
      <c r="D1198" s="2" t="n">
        <v>2538370091.97464</v>
      </c>
      <c r="E1198" s="19">
        <f>SQRT(D1198)</f>
        <v/>
      </c>
      <c r="F1198" s="22">
        <f>D1198/SUM($D$2:$D$2546)</f>
        <v/>
      </c>
      <c r="G1198" s="22">
        <f>E1198/SUM($E$2:$E$2546)</f>
        <v/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1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3" t="n">
        <v>21.65478801592884</v>
      </c>
      <c r="T1198" s="3" t="n">
        <v>1.161260634852539</v>
      </c>
      <c r="U1198" s="3" t="n">
        <v>-0.0018250388653439</v>
      </c>
      <c r="V1198" s="3" t="n">
        <v>0.2670272558532697</v>
      </c>
      <c r="W1198" s="3" t="n">
        <v>0.049581677262867</v>
      </c>
      <c r="X1198" s="3" t="n">
        <v>1.719503632662161</v>
      </c>
      <c r="Y1198" s="3" t="n">
        <v>0.0584515126112623</v>
      </c>
      <c r="Z1198" s="3" t="n">
        <v>0.0521848163607836</v>
      </c>
      <c r="AA1198" s="3" t="n">
        <v>-0.4721776497256936</v>
      </c>
      <c r="AB1198" s="3" t="n">
        <v>-0.8051486418559953</v>
      </c>
      <c r="AC1198" s="3" t="n">
        <v>-0.0056603251217882</v>
      </c>
      <c r="AD1198" s="3" t="n">
        <v>-0.0002804949531398</v>
      </c>
      <c r="AE1198" s="3" t="n">
        <v>0.7703180212014136</v>
      </c>
      <c r="AF1198" s="3" t="n">
        <v>0.3722203559170226</v>
      </c>
      <c r="AG1198" s="3" t="n">
        <v>1.012176711385673</v>
      </c>
      <c r="AH1198" s="3" t="n">
        <v>0.0412107809467297</v>
      </c>
      <c r="AI1198" s="3" t="n">
        <v>1.045601005585603</v>
      </c>
    </row>
    <row r="1199">
      <c r="A1199" s="2" t="inlineStr">
        <is>
          <t>INSW</t>
        </is>
      </c>
      <c r="B1199" s="2" t="inlineStr">
        <is>
          <t>Energy</t>
        </is>
      </c>
      <c r="C1199" s="3" t="n">
        <v>-0.0190892118827843</v>
      </c>
      <c r="D1199" s="2" t="n">
        <v>2021596634.661404</v>
      </c>
      <c r="E1199" s="19">
        <f>SQRT(D1199)</f>
        <v/>
      </c>
      <c r="F1199" s="22">
        <f>D1199/SUM($D$2:$D$2546)</f>
        <v/>
      </c>
      <c r="G1199" s="22">
        <f>E1199/SUM($E$2:$E$2546)</f>
        <v/>
      </c>
      <c r="H1199" s="2" t="n">
        <v>0</v>
      </c>
      <c r="I1199" s="2" t="n">
        <v>0</v>
      </c>
      <c r="J1199" s="2" t="n">
        <v>0</v>
      </c>
      <c r="K1199" s="2" t="n">
        <v>1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3" t="n">
        <v>21.42715344934624</v>
      </c>
      <c r="T1199" s="3" t="n">
        <v>0.6779243298274601</v>
      </c>
      <c r="U1199" s="3" t="n">
        <v>-0.0002377770251503</v>
      </c>
      <c r="V1199" s="3" t="n">
        <v>0.939741869088634</v>
      </c>
      <c r="W1199" s="3" t="n">
        <v>0.0258393482395169</v>
      </c>
      <c r="X1199" s="3" t="n">
        <v>0.3930194636799654</v>
      </c>
      <c r="Y1199" s="3" t="n">
        <v>0.0228430418711785</v>
      </c>
      <c r="Z1199" s="3" t="n">
        <v>-1.374911385425728</v>
      </c>
      <c r="AA1199" s="3" t="n">
        <v>-1.317070584294745</v>
      </c>
      <c r="AB1199" s="3" t="n">
        <v>-1.134596126096659</v>
      </c>
      <c r="AC1199" s="3" t="n">
        <v>0.1219748765763553</v>
      </c>
      <c r="AD1199" s="3" t="n">
        <v>0.2037894172043882</v>
      </c>
      <c r="AE1199" s="3" t="n">
        <v>0.5048506264053967</v>
      </c>
      <c r="AF1199" s="3" t="n">
        <v>0.2840361589686005</v>
      </c>
      <c r="AG1199" s="3" t="n">
        <v>1.128514262215081</v>
      </c>
      <c r="AH1199" s="3" t="n">
        <v>0.2226235180117429</v>
      </c>
      <c r="AI1199" s="3" t="n">
        <v>1.136754854117242</v>
      </c>
    </row>
    <row r="1200">
      <c r="A1200" s="2" t="inlineStr">
        <is>
          <t>INTA</t>
        </is>
      </c>
      <c r="B1200" s="2" t="inlineStr">
        <is>
          <t>Information Technology</t>
        </is>
      </c>
      <c r="C1200" s="3" t="n">
        <v>-0.028057006020348</v>
      </c>
      <c r="D1200" s="2" t="n">
        <v>3428880523.524239</v>
      </c>
      <c r="E1200" s="19">
        <f>SQRT(D1200)</f>
        <v/>
      </c>
      <c r="F1200" s="22">
        <f>D1200/SUM($D$2:$D$2546)</f>
        <v/>
      </c>
      <c r="G1200" s="22">
        <f>E1200/SUM($E$2:$E$2546)</f>
        <v/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1</v>
      </c>
      <c r="P1200" s="2" t="n">
        <v>0</v>
      </c>
      <c r="Q1200" s="2" t="n">
        <v>0</v>
      </c>
      <c r="R1200" s="2" t="n">
        <v>0</v>
      </c>
      <c r="S1200" s="3" t="n">
        <v>21.9554996668701</v>
      </c>
      <c r="T1200" s="3" t="n">
        <v>1.569803850730081</v>
      </c>
      <c r="U1200" s="3" t="n">
        <v>-0.0011048034482759</v>
      </c>
      <c r="V1200" s="3" t="n">
        <v>0.1515844592525435</v>
      </c>
      <c r="W1200" s="3" t="n">
        <v>0.0340986589781584</v>
      </c>
      <c r="X1200" s="3" t="n">
        <v>0.922287765562984</v>
      </c>
      <c r="Y1200" s="3" t="n">
        <v>0.0282175925010028</v>
      </c>
      <c r="Z1200" s="3" t="n">
        <v>-1.165269943063697</v>
      </c>
      <c r="AA1200" s="3" t="n">
        <v>-1.514723839639143</v>
      </c>
      <c r="AB1200" s="3" t="n">
        <v>-1.674948351027319</v>
      </c>
      <c r="AC1200" s="3" t="n">
        <v>-0.0006159444709462</v>
      </c>
      <c r="AD1200" s="3" t="n">
        <v>0.0063052648967129</v>
      </c>
      <c r="AE1200" s="3" t="n">
        <v>0.5699115044247787</v>
      </c>
      <c r="AF1200" s="3" t="n">
        <v>0.1992304763714643</v>
      </c>
      <c r="AG1200" s="3" t="n">
        <v>1.00469949299471</v>
      </c>
      <c r="AH1200" s="3" t="n">
        <v>0.0180213630431208</v>
      </c>
      <c r="AI1200" s="3" t="n">
        <v>1.031002472271123</v>
      </c>
    </row>
    <row r="1201">
      <c r="A1201" s="2" t="inlineStr">
        <is>
          <t>INTC</t>
        </is>
      </c>
      <c r="B1201" s="2" t="inlineStr">
        <is>
          <t>Information Technology</t>
        </is>
      </c>
      <c r="C1201" s="3" t="n">
        <v>0.07121068894095919</v>
      </c>
      <c r="D1201" s="2" t="n">
        <v>110988896570.2057</v>
      </c>
      <c r="E1201" s="19">
        <f>SQRT(D1201)</f>
        <v/>
      </c>
      <c r="F1201" s="22">
        <f>D1201/SUM($D$2:$D$2546)</f>
        <v/>
      </c>
      <c r="G1201" s="22">
        <f>E1201/SUM($E$2:$E$2546)</f>
        <v/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1</v>
      </c>
      <c r="P1201" s="2" t="n">
        <v>0</v>
      </c>
      <c r="Q1201" s="2" t="n">
        <v>0</v>
      </c>
      <c r="R1201" s="2" t="n">
        <v>0</v>
      </c>
      <c r="S1201" s="3" t="n">
        <v>25.43269600235628</v>
      </c>
      <c r="T1201" s="3" t="n">
        <v>1.404269685890599</v>
      </c>
      <c r="U1201" s="3" t="n">
        <v>-0.0006057218531587</v>
      </c>
      <c r="V1201" s="3" t="n">
        <v>0.8819170477840043</v>
      </c>
      <c r="W1201" s="3" t="n">
        <v>0.0353339034866549</v>
      </c>
      <c r="X1201" s="3" t="n">
        <v>0.3277701251059225</v>
      </c>
      <c r="Y1201" s="3" t="n">
        <v>0.0281199926015573</v>
      </c>
      <c r="Z1201" s="3" t="n">
        <v>-0.916527046080444</v>
      </c>
      <c r="AA1201" s="3" t="n">
        <v>-1.015309960549378</v>
      </c>
      <c r="AB1201" s="3" t="n">
        <v>-1.000958442799475</v>
      </c>
      <c r="AC1201" s="3" t="n">
        <v>-0.1051636727698875</v>
      </c>
      <c r="AD1201" s="3" t="n">
        <v>0.0034237659058051</v>
      </c>
      <c r="AE1201" s="3" t="n">
        <v>-1.410846953937593</v>
      </c>
      <c r="AF1201" s="3" t="n">
        <v>-0.0876231783687339</v>
      </c>
      <c r="AG1201" s="3" t="n">
        <v>1.396670309918357</v>
      </c>
      <c r="AH1201" s="3" t="n">
        <v>0.2636453355495533</v>
      </c>
      <c r="AI1201" s="3" t="n">
        <v>1.449781882451498</v>
      </c>
    </row>
    <row r="1202">
      <c r="A1202" s="2" t="inlineStr">
        <is>
          <t>INTU</t>
        </is>
      </c>
      <c r="B1202" s="2" t="inlineStr">
        <is>
          <t>Information Technology</t>
        </is>
      </c>
      <c r="C1202" s="3" t="n">
        <v>-0.0015045759225668</v>
      </c>
      <c r="D1202" s="2" t="n">
        <v>197325720765.5639</v>
      </c>
      <c r="E1202" s="19">
        <f>SQRT(D1202)</f>
        <v/>
      </c>
      <c r="F1202" s="22">
        <f>D1202/SUM($D$2:$D$2546)</f>
        <v/>
      </c>
      <c r="G1202" s="22">
        <f>E1202/SUM($E$2:$E$2546)</f>
        <v/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1</v>
      </c>
      <c r="P1202" s="2" t="n">
        <v>0</v>
      </c>
      <c r="Q1202" s="2" t="n">
        <v>0</v>
      </c>
      <c r="R1202" s="2" t="n">
        <v>0</v>
      </c>
      <c r="S1202" s="3" t="n">
        <v>26.00812160521665</v>
      </c>
      <c r="T1202" s="3" t="n">
        <v>0.9490827250346876</v>
      </c>
      <c r="U1202" s="3" t="n">
        <v>0.0009137301792842</v>
      </c>
      <c r="V1202" s="3" t="n">
        <v>0.0998856100640665</v>
      </c>
      <c r="W1202" s="3" t="n">
        <v>0.019734366733597</v>
      </c>
      <c r="X1202" s="3" t="n">
        <v>0.2620574487796049</v>
      </c>
      <c r="Y1202" s="3" t="n">
        <v>0.016023876777997</v>
      </c>
      <c r="Z1202" s="3" t="n">
        <v>-2.118309617976137</v>
      </c>
      <c r="AA1202" s="3" t="n">
        <v>-2.058348261714465</v>
      </c>
      <c r="AB1202" s="3" t="n">
        <v>-2.084520684132295</v>
      </c>
      <c r="AC1202" s="3" t="n">
        <v>0.0077232709151515</v>
      </c>
      <c r="AD1202" s="3" t="n">
        <v>0.0101760682399109</v>
      </c>
      <c r="AE1202" s="3" t="n">
        <v>0.212664514526943</v>
      </c>
      <c r="AF1202" s="3" t="n">
        <v>0.1300884102234367</v>
      </c>
      <c r="AG1202" s="3" t="n">
        <v>1.030269748803281</v>
      </c>
      <c r="AH1202" s="3" t="n">
        <v>0.1796363439580063</v>
      </c>
      <c r="AI1202" s="3" t="n">
        <v>1.303044140030441</v>
      </c>
    </row>
    <row r="1203">
      <c r="A1203" s="2" t="inlineStr">
        <is>
          <t>INVA</t>
        </is>
      </c>
      <c r="B1203" s="2" t="inlineStr">
        <is>
          <t>Health Care</t>
        </is>
      </c>
      <c r="C1203" s="3" t="n">
        <v>0.0130152983045588</v>
      </c>
      <c r="D1203" s="2" t="n">
        <v>1540990413.455414</v>
      </c>
      <c r="E1203" s="19">
        <f>SQRT(D1203)</f>
        <v/>
      </c>
      <c r="F1203" s="22">
        <f>D1203/SUM($D$2:$D$2546)</f>
        <v/>
      </c>
      <c r="G1203" s="22">
        <f>E1203/SUM($E$2:$E$2546)</f>
        <v/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1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3" t="n">
        <v>21.15569117227569</v>
      </c>
      <c r="T1203" s="3" t="n">
        <v>0.1067468179904562</v>
      </c>
      <c r="U1203" s="3" t="n">
        <v>0.0006714501140343</v>
      </c>
      <c r="V1203" s="3" t="n">
        <v>0.4638711530963604</v>
      </c>
      <c r="W1203" s="3" t="n">
        <v>0.0159103902696675</v>
      </c>
      <c r="X1203" s="3" t="n">
        <v>0.2006516960139882</v>
      </c>
      <c r="Y1203" s="3" t="n">
        <v>0.0169487151921126</v>
      </c>
      <c r="Z1203" s="3" t="n">
        <v>-1.44988599591008</v>
      </c>
      <c r="AA1203" s="3" t="n">
        <v>-1.351854760731052</v>
      </c>
      <c r="AB1203" s="3" t="n">
        <v>-1.58373832822269</v>
      </c>
      <c r="AC1203" s="3" t="n">
        <v>0.1653170569885384</v>
      </c>
      <c r="AD1203" s="3" t="n">
        <v>0.1823113223462817</v>
      </c>
      <c r="AE1203" s="3" t="n">
        <v>-0.3787910922587487</v>
      </c>
      <c r="AF1203" s="3" t="n">
        <v>-0.0345713343852499</v>
      </c>
      <c r="AG1203" s="3" t="n">
        <v>1.166788188788065</v>
      </c>
      <c r="AH1203" s="3" t="n">
        <v>0.3381182268373961</v>
      </c>
      <c r="AI1203" s="3" t="n">
        <v>1.359557147873384</v>
      </c>
    </row>
    <row r="1204">
      <c r="A1204" s="2" t="inlineStr">
        <is>
          <t>INVH</t>
        </is>
      </c>
      <c r="B1204" s="2" t="inlineStr">
        <is>
          <t>Real Estate</t>
        </is>
      </c>
      <c r="C1204" s="3" t="n">
        <v>-0.009541101102766699</v>
      </c>
      <c r="D1204" s="2" t="n">
        <v>18332386981.19275</v>
      </c>
      <c r="E1204" s="19">
        <f>SQRT(D1204)</f>
        <v/>
      </c>
      <c r="F1204" s="22">
        <f>D1204/SUM($D$2:$D$2546)</f>
        <v/>
      </c>
      <c r="G1204" s="22">
        <f>E1204/SUM($E$2:$E$2546)</f>
        <v/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1</v>
      </c>
      <c r="R1204" s="2" t="n">
        <v>0</v>
      </c>
      <c r="S1204" s="3" t="n">
        <v>23.63193511297079</v>
      </c>
      <c r="T1204" s="3" t="n">
        <v>0.4187294026518009</v>
      </c>
      <c r="U1204" s="3" t="n">
        <v>-0.0001663640875717</v>
      </c>
      <c r="V1204" s="3" t="n">
        <v>0.5273882779104939</v>
      </c>
      <c r="W1204" s="3" t="n">
        <v>0.0125415903834595</v>
      </c>
      <c r="X1204" s="3" t="n">
        <v>0.1680601834523924</v>
      </c>
      <c r="Y1204" s="3" t="n">
        <v>0.0101203114219228</v>
      </c>
      <c r="Z1204" s="3" t="n">
        <v>-2.038157230750373</v>
      </c>
      <c r="AA1204" s="3" t="n">
        <v>-2.096081641951317</v>
      </c>
      <c r="AB1204" s="3" t="n">
        <v>-2.16214783671066</v>
      </c>
      <c r="AC1204" s="3" t="n">
        <v>0.0307405686219773</v>
      </c>
      <c r="AD1204" s="3" t="n">
        <v>0.0712055664840144</v>
      </c>
      <c r="AE1204" s="3" t="n">
        <v>0.1632958801498127</v>
      </c>
      <c r="AF1204" s="3" t="n">
        <v>0.0887851719306014</v>
      </c>
      <c r="AG1204" s="3" t="n">
        <v>1.416449042224139</v>
      </c>
      <c r="AH1204" s="3" t="n">
        <v>0.4380293007101863</v>
      </c>
      <c r="AI1204" s="3" t="n">
        <v>1.78964410030899</v>
      </c>
    </row>
    <row r="1205">
      <c r="A1205" s="2" t="inlineStr">
        <is>
          <t>INVX</t>
        </is>
      </c>
      <c r="B1205" s="2" t="inlineStr">
        <is>
          <t>Energy</t>
        </is>
      </c>
      <c r="C1205" s="3" t="n">
        <v>-0.011016041847732</v>
      </c>
      <c r="D1205" s="2" t="n">
        <v>1132483627.165092</v>
      </c>
      <c r="E1205" s="19">
        <f>SQRT(D1205)</f>
        <v/>
      </c>
      <c r="F1205" s="22">
        <f>D1205/SUM($D$2:$D$2546)</f>
        <v/>
      </c>
      <c r="G1205" s="22">
        <f>E1205/SUM($E$2:$E$2546)</f>
        <v/>
      </c>
      <c r="H1205" s="2" t="n">
        <v>0</v>
      </c>
      <c r="I1205" s="2" t="n">
        <v>0</v>
      </c>
      <c r="J1205" s="2" t="n">
        <v>0</v>
      </c>
      <c r="K1205" s="2" t="n">
        <v>1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3" t="n">
        <v>20.84767895796759</v>
      </c>
      <c r="T1205" s="3" t="n">
        <v>1.332415466052256</v>
      </c>
      <c r="U1205" s="3" t="n">
        <v>-0.0003947408007289</v>
      </c>
      <c r="V1205" s="3" t="n">
        <v>0.8790882058861493</v>
      </c>
      <c r="W1205" s="3" t="n">
        <v>0.0299229151682837</v>
      </c>
      <c r="X1205" s="3" t="n">
        <v>0.1878894768237042</v>
      </c>
      <c r="Y1205" s="3" t="n">
        <v>0.0233855763630796</v>
      </c>
      <c r="Z1205" s="3" t="n">
        <v>-2.135016982550863</v>
      </c>
      <c r="AA1205" s="3" t="n">
        <v>-2.082053345845232</v>
      </c>
      <c r="AB1205" s="3" t="n">
        <v>-2.06131983549808</v>
      </c>
      <c r="AC1205" s="3" t="n">
        <v>0.054199459071784</v>
      </c>
      <c r="AD1205" s="3" t="n">
        <v>0.1070885239229339</v>
      </c>
      <c r="AE1205" s="3" t="n">
        <v>0.2271460941574727</v>
      </c>
      <c r="AF1205" s="3" t="n">
        <v>0.2398408388311197</v>
      </c>
      <c r="AG1205" s="3" t="n">
        <v>1.024408299896746</v>
      </c>
      <c r="AH1205" s="3" t="n">
        <v>0.0804290833286474</v>
      </c>
      <c r="AI1205" s="3" t="n">
        <v>1.027765473058692</v>
      </c>
    </row>
    <row r="1206">
      <c r="A1206" s="2" t="inlineStr">
        <is>
          <t>IONQ</t>
        </is>
      </c>
      <c r="B1206" s="2" t="inlineStr">
        <is>
          <t>Information Technology</t>
        </is>
      </c>
      <c r="C1206" s="3" t="n">
        <v>-0.0043774464319638</v>
      </c>
      <c r="D1206" s="2" t="n">
        <v>14809255189.45543</v>
      </c>
      <c r="E1206" s="19">
        <f>SQRT(D1206)</f>
        <v/>
      </c>
      <c r="F1206" s="22">
        <f>D1206/SUM($D$2:$D$2546)</f>
        <v/>
      </c>
      <c r="G1206" s="22">
        <f>E1206/SUM($E$2:$E$2546)</f>
        <v/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1</v>
      </c>
      <c r="P1206" s="2" t="n">
        <v>0</v>
      </c>
      <c r="Q1206" s="2" t="n">
        <v>0</v>
      </c>
      <c r="R1206" s="2" t="n">
        <v>0</v>
      </c>
      <c r="S1206" s="3" t="n">
        <v>23.41851817290513</v>
      </c>
      <c r="T1206" s="3" t="n">
        <v>2.359334018682754</v>
      </c>
      <c r="U1206" s="3" t="n">
        <v>0.0045527730046959</v>
      </c>
      <c r="V1206" s="3" t="n">
        <v>0.0784396639222688</v>
      </c>
      <c r="W1206" s="3" t="n">
        <v>0.0655598966374486</v>
      </c>
      <c r="X1206" s="3" t="n">
        <v>1.031332218071835</v>
      </c>
      <c r="Y1206" s="3" t="n">
        <v>0.0513943872574118</v>
      </c>
      <c r="Z1206" s="3" t="n">
        <v>0.2115825517250892</v>
      </c>
      <c r="AA1206" s="3" t="n">
        <v>0.3312200326353248</v>
      </c>
      <c r="AB1206" s="3" t="n">
        <v>0.2158804266063848</v>
      </c>
      <c r="AC1206" s="3" t="n">
        <v>-0.0477641846906421</v>
      </c>
      <c r="AD1206" s="3" t="n">
        <v>-0.0448967886294117</v>
      </c>
      <c r="AE1206" s="3" t="n">
        <v>-0.3452380952380951</v>
      </c>
      <c r="AF1206" s="3" t="n">
        <v>0.6833007849894697</v>
      </c>
      <c r="AG1206" s="3" t="n">
        <v>1.000927595603173</v>
      </c>
      <c r="AH1206" s="3" t="n">
        <v>0.0143063163147701</v>
      </c>
      <c r="AI1206" s="3" t="n">
        <v>1.011825593797697</v>
      </c>
    </row>
    <row r="1207">
      <c r="A1207" s="2" t="inlineStr">
        <is>
          <t>IONS</t>
        </is>
      </c>
      <c r="B1207" s="2" t="inlineStr">
        <is>
          <t>Health Care</t>
        </is>
      </c>
      <c r="C1207" s="3" t="n">
        <v>-0.0058173522724664</v>
      </c>
      <c r="D1207" s="2" t="n">
        <v>6981096091.14669</v>
      </c>
      <c r="E1207" s="19">
        <f>SQRT(D1207)</f>
        <v/>
      </c>
      <c r="F1207" s="22">
        <f>D1207/SUM($D$2:$D$2546)</f>
        <v/>
      </c>
      <c r="G1207" s="22">
        <f>E1207/SUM($E$2:$E$2546)</f>
        <v/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1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3" t="n">
        <v>22.66647177450785</v>
      </c>
      <c r="T1207" s="3" t="n">
        <v>0.8559591467149393</v>
      </c>
      <c r="U1207" s="3" t="n">
        <v>0.0006018536322211</v>
      </c>
      <c r="V1207" s="3" t="n">
        <v>0.0904906610297402</v>
      </c>
      <c r="W1207" s="3" t="n">
        <v>0.0258219664875802</v>
      </c>
      <c r="X1207" s="3" t="n">
        <v>0.4412229783679071</v>
      </c>
      <c r="Y1207" s="3" t="n">
        <v>0.0222710608366412</v>
      </c>
      <c r="Z1207" s="3" t="n">
        <v>-1.34217610434089</v>
      </c>
      <c r="AA1207" s="3" t="n">
        <v>-1.441096676247818</v>
      </c>
      <c r="AB1207" s="3" t="n">
        <v>-1.525083842863233</v>
      </c>
      <c r="AC1207" s="3" t="n">
        <v>0.07079174868066079</v>
      </c>
      <c r="AD1207" s="3" t="n">
        <v>0.0739167593831587</v>
      </c>
      <c r="AE1207" s="3" t="n">
        <v>-0.4768831168831169</v>
      </c>
      <c r="AF1207" s="3" t="n">
        <v>-0.0160068746782683</v>
      </c>
      <c r="AG1207" s="3" t="n">
        <v>1.089598251024397</v>
      </c>
      <c r="AH1207" s="3" t="n">
        <v>0.4756876829273603</v>
      </c>
      <c r="AI1207" s="3" t="n">
        <v>1.990138098283428</v>
      </c>
    </row>
    <row r="1208">
      <c r="A1208" s="2" t="inlineStr">
        <is>
          <t>IOSP</t>
        </is>
      </c>
      <c r="B1208" s="2" t="inlineStr">
        <is>
          <t>Materials</t>
        </is>
      </c>
      <c r="C1208" s="3" t="n">
        <v>-0.0183991875339756</v>
      </c>
      <c r="D1208" s="2" t="n">
        <v>2081216319.81134</v>
      </c>
      <c r="E1208" s="19">
        <f>SQRT(D1208)</f>
        <v/>
      </c>
      <c r="F1208" s="22">
        <f>D1208/SUM($D$2:$D$2546)</f>
        <v/>
      </c>
      <c r="G1208" s="22">
        <f>E1208/SUM($E$2:$E$2546)</f>
        <v/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1</v>
      </c>
      <c r="Q1208" s="2" t="n">
        <v>0</v>
      </c>
      <c r="R1208" s="2" t="n">
        <v>0</v>
      </c>
      <c r="S1208" s="3" t="n">
        <v>21.45621832888886</v>
      </c>
      <c r="T1208" s="3" t="n">
        <v>0.8101513890444424</v>
      </c>
      <c r="U1208" s="3" t="n">
        <v>-0.0012719591774059</v>
      </c>
      <c r="V1208" s="3" t="n">
        <v>0.6224244869064963</v>
      </c>
      <c r="W1208" s="3" t="n">
        <v>0.0177260597812221</v>
      </c>
      <c r="X1208" s="3" t="n">
        <v>0.3974995542755146</v>
      </c>
      <c r="Y1208" s="3" t="n">
        <v>0.0141273739866305</v>
      </c>
      <c r="Z1208" s="3" t="n">
        <v>-1.754002271299053</v>
      </c>
      <c r="AA1208" s="3" t="n">
        <v>-1.729987632229206</v>
      </c>
      <c r="AB1208" s="3" t="n">
        <v>-1.923050988094148</v>
      </c>
      <c r="AC1208" s="3" t="n">
        <v>0.0451658960701024</v>
      </c>
      <c r="AD1208" s="3" t="n">
        <v>0.0664995746393848</v>
      </c>
      <c r="AE1208" s="3" t="n">
        <v>-0.1686032138442522</v>
      </c>
      <c r="AF1208" s="3" t="n">
        <v>0.059166171819977</v>
      </c>
      <c r="AG1208" s="3" t="n">
        <v>1.016192454229388</v>
      </c>
      <c r="AH1208" s="3" t="n">
        <v>0.0272963844748352</v>
      </c>
      <c r="AI1208" s="3" t="n">
        <v>1.026015130461633</v>
      </c>
    </row>
    <row r="1209">
      <c r="A1209" s="2" t="inlineStr">
        <is>
          <t>IOT</t>
        </is>
      </c>
      <c r="B1209" s="2" t="inlineStr">
        <is>
          <t>Information Technology</t>
        </is>
      </c>
      <c r="C1209" s="3" t="n">
        <v>-0.0239201458311496</v>
      </c>
      <c r="D1209" s="2" t="n">
        <v>11820328245</v>
      </c>
      <c r="E1209" s="19">
        <f>SQRT(D1209)</f>
        <v/>
      </c>
      <c r="F1209" s="22">
        <f>D1209/SUM($D$2:$D$2546)</f>
        <v/>
      </c>
      <c r="G1209" s="22">
        <f>E1209/SUM($E$2:$E$2546)</f>
        <v/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1</v>
      </c>
      <c r="P1209" s="2" t="n">
        <v>0</v>
      </c>
      <c r="Q1209" s="2" t="n">
        <v>0</v>
      </c>
      <c r="R1209" s="2" t="n">
        <v>0</v>
      </c>
      <c r="S1209" s="3" t="n">
        <v>23.19308661884335</v>
      </c>
      <c r="T1209" s="3" t="n">
        <v>1.40229478326715</v>
      </c>
      <c r="U1209" s="3" t="n">
        <v>-0.0005738316728818</v>
      </c>
      <c r="V1209" s="3" t="n">
        <v>0.1027698194856686</v>
      </c>
      <c r="W1209" s="3" t="n">
        <v>0.0301453620033875</v>
      </c>
      <c r="X1209" s="3" t="n">
        <v>0.5982019345146323</v>
      </c>
      <c r="Y1209" s="3" t="n">
        <v>0.0216764978399337</v>
      </c>
      <c r="Z1209" s="3" t="n">
        <v>-1.343358431606755</v>
      </c>
      <c r="AA1209" s="3" t="n">
        <v>-1.10924525788071</v>
      </c>
      <c r="AB1209" s="3" t="n">
        <v>-1.407646820144578</v>
      </c>
      <c r="AC1209" s="3" t="n">
        <v>-0.0056851213102669</v>
      </c>
      <c r="AD1209" s="3" t="n">
        <v>-0.0038580992891877</v>
      </c>
      <c r="AE1209" s="3" t="n">
        <v>0.4558139534883721</v>
      </c>
      <c r="AF1209" s="3" t="n">
        <v>0.3363334490190282</v>
      </c>
      <c r="AG1209" s="3" t="n">
        <v>1.005445618655068</v>
      </c>
      <c r="AH1209" s="3" t="n">
        <v>0.0349680734756347</v>
      </c>
      <c r="AI1209" s="3" t="n">
        <v>1.052988500732236</v>
      </c>
    </row>
    <row r="1210">
      <c r="A1210" s="2" t="inlineStr">
        <is>
          <t>IOVA</t>
        </is>
      </c>
      <c r="B1210" s="2" t="inlineStr">
        <is>
          <t>Health Care</t>
        </is>
      </c>
      <c r="C1210" s="3" t="n">
        <v>0</v>
      </c>
      <c r="D1210" s="2" t="n">
        <v>972571545.428908</v>
      </c>
      <c r="E1210" s="19">
        <f>SQRT(D1210)</f>
        <v/>
      </c>
      <c r="F1210" s="22">
        <f>D1210/SUM($D$2:$D$2546)</f>
        <v/>
      </c>
      <c r="G1210" s="22">
        <f>E1210/SUM($E$2:$E$2546)</f>
        <v/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1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3" t="n">
        <v>20.69545419931527</v>
      </c>
      <c r="T1210" s="3" t="n">
        <v>1.698942564730783</v>
      </c>
      <c r="U1210" s="3" t="n">
        <v>-0.0064854471405496</v>
      </c>
      <c r="V1210" s="3" t="n">
        <v>0.718186752720556</v>
      </c>
      <c r="W1210" s="3" t="n">
        <v>0.08448207935729669</v>
      </c>
      <c r="X1210" s="3" t="n">
        <v>4.878149027881857</v>
      </c>
      <c r="Y1210" s="3" t="n">
        <v>0.0990442288905141</v>
      </c>
      <c r="Z1210" s="3" t="n">
        <v>0.3318502641144314</v>
      </c>
      <c r="AA1210" s="3" t="n">
        <v>-0.0972152282547252</v>
      </c>
      <c r="AB1210" s="3" t="n">
        <v>-0.5549838379455724</v>
      </c>
      <c r="AC1210" s="3" t="n">
        <v>-0.4592279119198717</v>
      </c>
      <c r="AD1210" s="3" t="inlineStr"/>
      <c r="AE1210" s="3" t="n">
        <v>0.1749049429657794</v>
      </c>
      <c r="AF1210" s="3" t="n">
        <v>1.19424418639832</v>
      </c>
      <c r="AG1210" s="3" t="n">
        <v>1.0010302583956</v>
      </c>
      <c r="AH1210" s="3" t="n">
        <v>0.0585891913157607</v>
      </c>
      <c r="AI1210" s="3" t="n">
        <v>1.001434527150073</v>
      </c>
    </row>
    <row r="1211">
      <c r="A1211" s="2" t="inlineStr">
        <is>
          <t>IP</t>
        </is>
      </c>
      <c r="B1211" s="2" t="inlineStr">
        <is>
          <t>Materials</t>
        </is>
      </c>
      <c r="C1211" s="3" t="n">
        <v>-0.0182577037086835</v>
      </c>
      <c r="D1211" s="2" t="n">
        <v>25123993589.00569</v>
      </c>
      <c r="E1211" s="19">
        <f>SQRT(D1211)</f>
        <v/>
      </c>
      <c r="F1211" s="22">
        <f>D1211/SUM($D$2:$D$2546)</f>
        <v/>
      </c>
      <c r="G1211" s="22">
        <f>E1211/SUM($E$2:$E$2546)</f>
        <v/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1</v>
      </c>
      <c r="Q1211" s="2" t="n">
        <v>0</v>
      </c>
      <c r="R1211" s="2" t="n">
        <v>0</v>
      </c>
      <c r="S1211" s="3" t="n">
        <v>23.94708914636441</v>
      </c>
      <c r="T1211" s="3" t="n">
        <v>1.168125367549588</v>
      </c>
      <c r="U1211" s="3" t="n">
        <v>0.0006992179600864001</v>
      </c>
      <c r="V1211" s="3" t="n">
        <v>0.7410048061844289</v>
      </c>
      <c r="W1211" s="3" t="n">
        <v>0.0263833469645708</v>
      </c>
      <c r="X1211" s="3" t="n">
        <v>0.291627991725134</v>
      </c>
      <c r="Y1211" s="3" t="n">
        <v>0.0237846290811126</v>
      </c>
      <c r="Z1211" s="3" t="n">
        <v>-1.578727801986989</v>
      </c>
      <c r="AA1211" s="3" t="n">
        <v>-1.743613825356945</v>
      </c>
      <c r="AB1211" s="3" t="n">
        <v>-1.500242268308391</v>
      </c>
      <c r="AC1211" s="3" t="n">
        <v>0.0119407768091168</v>
      </c>
      <c r="AD1211" s="3" t="n">
        <v>0.0883617483874648</v>
      </c>
      <c r="AE1211" s="3" t="n">
        <v>-0.5799086757990867</v>
      </c>
      <c r="AF1211" s="3" t="n">
        <v>-0.0229416210814896</v>
      </c>
      <c r="AG1211" s="3" t="n">
        <v>1.38584630129193</v>
      </c>
      <c r="AH1211" s="3" t="n">
        <v>0.2452803473664338</v>
      </c>
      <c r="AI1211" s="3" t="n">
        <v>1.520706880807864</v>
      </c>
    </row>
    <row r="1212">
      <c r="A1212" s="2" t="inlineStr">
        <is>
          <t>IPAR</t>
        </is>
      </c>
      <c r="B1212" s="2" t="inlineStr">
        <is>
          <t>Consumer Staples</t>
        </is>
      </c>
      <c r="C1212" s="3" t="n">
        <v>-0.0278665472273002</v>
      </c>
      <c r="D1212" s="2" t="n">
        <v>3727788590.582825</v>
      </c>
      <c r="E1212" s="19">
        <f>SQRT(D1212)</f>
        <v/>
      </c>
      <c r="F1212" s="22">
        <f>D1212/SUM($D$2:$D$2546)</f>
        <v/>
      </c>
      <c r="G1212" s="22">
        <f>E1212/SUM($E$2:$E$2546)</f>
        <v/>
      </c>
      <c r="H1212" s="2" t="n">
        <v>0</v>
      </c>
      <c r="I1212" s="2" t="n">
        <v>0</v>
      </c>
      <c r="J1212" s="2" t="n">
        <v>1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3" t="n">
        <v>22.03908102362712</v>
      </c>
      <c r="T1212" s="3" t="n">
        <v>0.8820504471407916</v>
      </c>
      <c r="U1212" s="3" t="n">
        <v>0.0001263887886691</v>
      </c>
      <c r="V1212" s="3" t="n">
        <v>0.2251627149995567</v>
      </c>
      <c r="W1212" s="3" t="n">
        <v>0.02091935088925</v>
      </c>
      <c r="X1212" s="3" t="n">
        <v>0.2987924500689381</v>
      </c>
      <c r="Y1212" s="3" t="n">
        <v>0.0188989138537534</v>
      </c>
      <c r="Z1212" s="3" t="n">
        <v>-1.770326135224696</v>
      </c>
      <c r="AA1212" s="3" t="n">
        <v>-1.956791874170832</v>
      </c>
      <c r="AB1212" s="3" t="n">
        <v>-2.034568723258699</v>
      </c>
      <c r="AC1212" s="3" t="n">
        <v>0.034323834866396</v>
      </c>
      <c r="AD1212" s="3" t="n">
        <v>0.0411525482929854</v>
      </c>
      <c r="AE1212" s="3" t="n">
        <v>0.1963547995139733</v>
      </c>
      <c r="AF1212" s="3" t="n">
        <v>0.1646435336239057</v>
      </c>
      <c r="AG1212" s="3" t="n">
        <v>1.04107314464849</v>
      </c>
      <c r="AH1212" s="3" t="n">
        <v>0.1789827808327592</v>
      </c>
      <c r="AI1212" s="3" t="n">
        <v>1.182415390792259</v>
      </c>
    </row>
    <row r="1213">
      <c r="A1213" s="2" t="inlineStr">
        <is>
          <t>IPGP</t>
        </is>
      </c>
      <c r="B1213" s="2" t="inlineStr">
        <is>
          <t>Information Technology</t>
        </is>
      </c>
      <c r="C1213" s="3" t="n">
        <v>-0.0110138444839057</v>
      </c>
      <c r="D1213" s="2" t="n">
        <v>3384280649.275543</v>
      </c>
      <c r="E1213" s="19">
        <f>SQRT(D1213)</f>
        <v/>
      </c>
      <c r="F1213" s="22">
        <f>D1213/SUM($D$2:$D$2546)</f>
        <v/>
      </c>
      <c r="G1213" s="22">
        <f>E1213/SUM($E$2:$E$2546)</f>
        <v/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1</v>
      </c>
      <c r="P1213" s="2" t="n">
        <v>0</v>
      </c>
      <c r="Q1213" s="2" t="n">
        <v>0</v>
      </c>
      <c r="R1213" s="2" t="n">
        <v>0</v>
      </c>
      <c r="S1213" s="3" t="n">
        <v>21.94240720943462</v>
      </c>
      <c r="T1213" s="3" t="n">
        <v>1.609797561237507</v>
      </c>
      <c r="U1213" s="3" t="n">
        <v>-6.917384457003507e-05</v>
      </c>
      <c r="V1213" s="3" t="n">
        <v>0.6218609560204504</v>
      </c>
      <c r="W1213" s="3" t="n">
        <v>0.0281151609436638</v>
      </c>
      <c r="X1213" s="3" t="n">
        <v>0.4049690940057628</v>
      </c>
      <c r="Y1213" s="3" t="n">
        <v>0.020727220521401</v>
      </c>
      <c r="Z1213" s="3" t="n">
        <v>-2.160496390080339</v>
      </c>
      <c r="AA1213" s="3" t="n">
        <v>-2.091201507471592</v>
      </c>
      <c r="AB1213" s="3" t="n">
        <v>-1.935558584834123</v>
      </c>
      <c r="AC1213" s="3" t="n">
        <v>0.007806681164476</v>
      </c>
      <c r="AD1213" s="3" t="n">
        <v>0.0265119856472916</v>
      </c>
      <c r="AE1213" s="3" t="n">
        <v>-0.6314090626939789</v>
      </c>
      <c r="AF1213" s="3" t="n">
        <v>-0.1236308191302391</v>
      </c>
      <c r="AG1213" s="3" t="n">
        <v>1.003573285212794</v>
      </c>
      <c r="AH1213" s="3" t="n">
        <v>0.0070865175452457</v>
      </c>
      <c r="AI1213" s="3" t="n">
        <v>1.005746116037998</v>
      </c>
    </row>
    <row r="1214">
      <c r="A1214" s="2" t="inlineStr">
        <is>
          <t>IPI</t>
        </is>
      </c>
      <c r="B1214" s="2" t="inlineStr">
        <is>
          <t>Materials</t>
        </is>
      </c>
      <c r="C1214" s="3" t="n">
        <v>-0.0343652163495652</v>
      </c>
      <c r="D1214" s="2" t="n">
        <v>389515300.3931809</v>
      </c>
      <c r="E1214" s="19">
        <f>SQRT(D1214)</f>
        <v/>
      </c>
      <c r="F1214" s="22">
        <f>D1214/SUM($D$2:$D$2546)</f>
        <v/>
      </c>
      <c r="G1214" s="22">
        <f>E1214/SUM($E$2:$E$2546)</f>
        <v/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1</v>
      </c>
      <c r="Q1214" s="2" t="n">
        <v>0</v>
      </c>
      <c r="R1214" s="2" t="n">
        <v>0</v>
      </c>
      <c r="S1214" s="3" t="n">
        <v>19.78041370464266</v>
      </c>
      <c r="T1214" s="3" t="n">
        <v>0.7441692229835069</v>
      </c>
      <c r="U1214" s="3" t="n">
        <v>0.0016738801577229</v>
      </c>
      <c r="V1214" s="3" t="n">
        <v>1.242151462372877</v>
      </c>
      <c r="W1214" s="3" t="n">
        <v>0.0311346919673758</v>
      </c>
      <c r="X1214" s="3" t="n">
        <v>0.5062269406974289</v>
      </c>
      <c r="Y1214" s="3" t="n">
        <v>0.0310561316103828</v>
      </c>
      <c r="Z1214" s="3" t="n">
        <v>-1.364206775437714</v>
      </c>
      <c r="AA1214" s="3" t="n">
        <v>-1.351025582221348</v>
      </c>
      <c r="AB1214" s="3" t="n">
        <v>-1.533909046138979</v>
      </c>
      <c r="AC1214" s="3" t="n">
        <v>0.0335083114497047</v>
      </c>
      <c r="AD1214" s="3" t="n">
        <v>0.1326160999269037</v>
      </c>
      <c r="AE1214" s="3" t="n">
        <v>-1.048894964684438</v>
      </c>
      <c r="AF1214" s="3" t="n">
        <v>-0.0369277825514572</v>
      </c>
      <c r="AG1214" s="3" t="n">
        <v>1.008775008315591</v>
      </c>
      <c r="AH1214" s="3" t="n">
        <v>0.005629488108571</v>
      </c>
      <c r="AI1214" s="3" t="n">
        <v>1.00706436258492</v>
      </c>
    </row>
    <row r="1215">
      <c r="A1215" s="2" t="inlineStr">
        <is>
          <t>IQV</t>
        </is>
      </c>
      <c r="B1215" s="2" t="inlineStr">
        <is>
          <t>Health Care</t>
        </is>
      </c>
      <c r="C1215" s="3" t="n">
        <v>-0.0043726953941548</v>
      </c>
      <c r="D1215" s="2" t="n">
        <v>32263007275.39062</v>
      </c>
      <c r="E1215" s="19">
        <f>SQRT(D1215)</f>
        <v/>
      </c>
      <c r="F1215" s="22">
        <f>D1215/SUM($D$2:$D$2546)</f>
        <v/>
      </c>
      <c r="G1215" s="22">
        <f>E1215/SUM($E$2:$E$2546)</f>
        <v/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1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3" t="n">
        <v>24.19718712524268</v>
      </c>
      <c r="T1215" s="3" t="n">
        <v>1.100717168728468</v>
      </c>
      <c r="U1215" s="3" t="n">
        <v>-0.0012354022165833</v>
      </c>
      <c r="V1215" s="3" t="n">
        <v>0.1790905587529438</v>
      </c>
      <c r="W1215" s="3" t="n">
        <v>0.0299621895792373</v>
      </c>
      <c r="X1215" s="3" t="n">
        <v>0.4879967049186365</v>
      </c>
      <c r="Y1215" s="3" t="n">
        <v>0.0280271851644987</v>
      </c>
      <c r="Z1215" s="3" t="n">
        <v>-1.260507799878845</v>
      </c>
      <c r="AA1215" s="3" t="n">
        <v>-1.252762477143288</v>
      </c>
      <c r="AB1215" s="3" t="n">
        <v>-1.530440062843993</v>
      </c>
      <c r="AC1215" s="3" t="n">
        <v>0.0329789467831658</v>
      </c>
      <c r="AD1215" s="3" t="n">
        <v>0.067197703595774</v>
      </c>
      <c r="AE1215" s="3" t="n">
        <v>0.1263233878729547</v>
      </c>
      <c r="AF1215" s="3" t="n">
        <v>0.0352257426755066</v>
      </c>
      <c r="AG1215" s="3" t="n">
        <v>1.439419669685096</v>
      </c>
      <c r="AH1215" s="3" t="n">
        <v>0.5483375244481699</v>
      </c>
      <c r="AI1215" s="3" t="n">
        <v>3.45361716857044</v>
      </c>
    </row>
    <row r="1216">
      <c r="A1216" s="2" t="inlineStr">
        <is>
          <t>IR</t>
        </is>
      </c>
      <c r="B1216" s="2" t="inlineStr">
        <is>
          <t>Industrials</t>
        </is>
      </c>
      <c r="C1216" s="3" t="n">
        <v>-0.0068343483053828</v>
      </c>
      <c r="D1216" s="2" t="n">
        <v>31896950011.58833</v>
      </c>
      <c r="E1216" s="19">
        <f>SQRT(D1216)</f>
        <v/>
      </c>
      <c r="F1216" s="22">
        <f>D1216/SUM($D$2:$D$2546)</f>
        <v/>
      </c>
      <c r="G1216" s="22">
        <f>E1216/SUM($E$2:$E$2546)</f>
        <v/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1</v>
      </c>
      <c r="O1216" s="2" t="n">
        <v>0</v>
      </c>
      <c r="P1216" s="2" t="n">
        <v>0</v>
      </c>
      <c r="Q1216" s="2" t="n">
        <v>0</v>
      </c>
      <c r="R1216" s="2" t="n">
        <v>0</v>
      </c>
      <c r="S1216" s="3" t="n">
        <v>24.1857762312442</v>
      </c>
      <c r="T1216" s="3" t="n">
        <v>1.357462286819225</v>
      </c>
      <c r="U1216" s="3" t="n">
        <v>-6.01302452390121e-05</v>
      </c>
      <c r="V1216" s="3" t="n">
        <v>0.3162465375634734</v>
      </c>
      <c r="W1216" s="3" t="n">
        <v>0.0236532924270461</v>
      </c>
      <c r="X1216" s="3" t="n">
        <v>0.3810280549070882</v>
      </c>
      <c r="Y1216" s="3" t="n">
        <v>0.0175017062201452</v>
      </c>
      <c r="Z1216" s="3" t="n">
        <v>-1.672750174231112</v>
      </c>
      <c r="AA1216" s="3" t="n">
        <v>-1.881713255360638</v>
      </c>
      <c r="AB1216" s="3" t="n">
        <v>-1.968389167185712</v>
      </c>
      <c r="AC1216" s="3" t="n">
        <v>-0.0144590626950991</v>
      </c>
      <c r="AD1216" s="3" t="n">
        <v>-0.0029720709963039</v>
      </c>
      <c r="AE1216" s="3" t="n">
        <v>0.1512408759124087</v>
      </c>
      <c r="AF1216" s="3" t="n">
        <v>0.1144981294529742</v>
      </c>
      <c r="AG1216" s="3" t="n">
        <v>1.149901479554092</v>
      </c>
      <c r="AH1216" s="3" t="n">
        <v>0.2683854677143379</v>
      </c>
      <c r="AI1216" s="3" t="n">
        <v>1.474001962864196</v>
      </c>
    </row>
    <row r="1217">
      <c r="A1217" s="2" t="inlineStr">
        <is>
          <t>IRDM</t>
        </is>
      </c>
      <c r="B1217" s="2" t="inlineStr">
        <is>
          <t>Communication</t>
        </is>
      </c>
      <c r="C1217" s="3" t="n">
        <v>-0.0012016731661195</v>
      </c>
      <c r="D1217" s="2" t="n">
        <v>2573707310.778854</v>
      </c>
      <c r="E1217" s="19">
        <f>SQRT(D1217)</f>
        <v/>
      </c>
      <c r="F1217" s="22">
        <f>D1217/SUM($D$2:$D$2546)</f>
        <v/>
      </c>
      <c r="G1217" s="22">
        <f>E1217/SUM($E$2:$E$2546)</f>
        <v/>
      </c>
      <c r="H1217" s="2" t="n">
        <v>1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0</v>
      </c>
      <c r="R1217" s="2" t="n">
        <v>0</v>
      </c>
      <c r="S1217" s="3" t="n">
        <v>21.66861322977876</v>
      </c>
      <c r="T1217" s="3" t="n">
        <v>0.9509690703868142</v>
      </c>
      <c r="U1217" s="3" t="n">
        <v>0.0006045542935174</v>
      </c>
      <c r="V1217" s="3" t="n">
        <v>0.1840205364520159</v>
      </c>
      <c r="W1217" s="3" t="n">
        <v>0.0345328301099468</v>
      </c>
      <c r="X1217" s="3" t="n">
        <v>0.2944541482962857</v>
      </c>
      <c r="Y1217" s="3" t="n">
        <v>0.0366510296515641</v>
      </c>
      <c r="Z1217" s="3" t="n">
        <v>-0.8242818778365297</v>
      </c>
      <c r="AA1217" s="3" t="n">
        <v>-1.209886180756596</v>
      </c>
      <c r="AB1217" s="3" t="n">
        <v>-1.36724857726299</v>
      </c>
      <c r="AC1217" s="3" t="n">
        <v>0.0341421884423245</v>
      </c>
      <c r="AD1217" s="3" t="n">
        <v>0.1162603061921016</v>
      </c>
      <c r="AE1217" s="3" t="n">
        <v>1.035921043843995</v>
      </c>
      <c r="AF1217" s="3" t="n">
        <v>0.09715925827350511</v>
      </c>
      <c r="AG1217" s="3" t="n">
        <v>1.702942790900536</v>
      </c>
      <c r="AH1217" s="3" t="n">
        <v>0.7044746118839879</v>
      </c>
      <c r="AI1217" s="3" t="n">
        <v>4.819914909789597</v>
      </c>
    </row>
    <row r="1218">
      <c r="A1218" s="2" t="inlineStr">
        <is>
          <t>IRM</t>
        </is>
      </c>
      <c r="B1218" s="2" t="inlineStr">
        <is>
          <t>Real Estate</t>
        </is>
      </c>
      <c r="C1218" s="3" t="n">
        <v>-0.0277300408785745</v>
      </c>
      <c r="D1218" s="2" t="n">
        <v>27265442383.48541</v>
      </c>
      <c r="E1218" s="19">
        <f>SQRT(D1218)</f>
        <v/>
      </c>
      <c r="F1218" s="22">
        <f>D1218/SUM($D$2:$D$2546)</f>
        <v/>
      </c>
      <c r="G1218" s="22">
        <f>E1218/SUM($E$2:$E$2546)</f>
        <v/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1</v>
      </c>
      <c r="R1218" s="2" t="n">
        <v>0</v>
      </c>
      <c r="S1218" s="3" t="n">
        <v>24.02888589051778</v>
      </c>
      <c r="T1218" s="3" t="n">
        <v>0.9639955198288548</v>
      </c>
      <c r="U1218" s="3" t="n">
        <v>0.0004060488241923</v>
      </c>
      <c r="V1218" s="3" t="n">
        <v>-0.028146838375336</v>
      </c>
      <c r="W1218" s="3" t="n">
        <v>0.0194878814641104</v>
      </c>
      <c r="X1218" s="3" t="n">
        <v>0.3745138564713943</v>
      </c>
      <c r="Y1218" s="3" t="n">
        <v>0.015133309357585</v>
      </c>
      <c r="Z1218" s="3" t="n">
        <v>-2.298134403509225</v>
      </c>
      <c r="AA1218" s="3" t="n">
        <v>-2.19939205911239</v>
      </c>
      <c r="AB1218" s="3" t="n">
        <v>-2.100961871514778</v>
      </c>
      <c r="AC1218" s="3" t="n">
        <v>-0.0065901736517883</v>
      </c>
      <c r="AD1218" s="3" t="n">
        <v>0.0304627369810467</v>
      </c>
      <c r="AE1218" s="3" t="n">
        <v>-0.3508474576271185</v>
      </c>
      <c r="AF1218" s="3" t="n">
        <v>0.1008579053029301</v>
      </c>
      <c r="AG1218" s="3" t="n">
        <v>1.543478253225604</v>
      </c>
      <c r="AH1218" s="3" t="n">
        <v>0.884724373139849</v>
      </c>
      <c r="AI1218" s="3" t="inlineStr"/>
    </row>
    <row r="1219">
      <c r="A1219" s="2" t="inlineStr">
        <is>
          <t>IRMD</t>
        </is>
      </c>
      <c r="B1219" s="2" t="inlineStr">
        <is>
          <t>Health Care</t>
        </is>
      </c>
      <c r="C1219" s="3" t="n">
        <v>-0.0120440737406936</v>
      </c>
      <c r="D1219" s="2" t="n">
        <v>894566341.3002319</v>
      </c>
      <c r="E1219" s="19">
        <f>SQRT(D1219)</f>
        <v/>
      </c>
      <c r="F1219" s="22">
        <f>D1219/SUM($D$2:$D$2546)</f>
        <v/>
      </c>
      <c r="G1219" s="22">
        <f>E1219/SUM($E$2:$E$2546)</f>
        <v/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1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  <c r="S1219" s="3" t="n">
        <v>20.61184962395411</v>
      </c>
      <c r="T1219" s="3" t="n">
        <v>0.6622586487845922</v>
      </c>
      <c r="U1219" s="3" t="n">
        <v>0.000801653565294</v>
      </c>
      <c r="V1219" s="3" t="n">
        <v>0.1054157547029268</v>
      </c>
      <c r="W1219" s="3" t="n">
        <v>0.0270329621482132</v>
      </c>
      <c r="X1219" s="3" t="n">
        <v>0.2483488101872427</v>
      </c>
      <c r="Y1219" s="3" t="n">
        <v>0.0272523629224407</v>
      </c>
      <c r="Z1219" s="3" t="n">
        <v>-2.443692629389646</v>
      </c>
      <c r="AA1219" s="3" t="n">
        <v>-2.420282133874363</v>
      </c>
      <c r="AB1219" s="3" t="n">
        <v>-2.617864269992765</v>
      </c>
      <c r="AC1219" s="3" t="n">
        <v>0.0258179219737137</v>
      </c>
      <c r="AD1219" s="3" t="n">
        <v>0.0267456385238287</v>
      </c>
      <c r="AE1219" s="3" t="n">
        <v>0.2248927038626609</v>
      </c>
      <c r="AF1219" s="3" t="n">
        <v>0.1821833019031464</v>
      </c>
      <c r="AG1219" s="3" t="n">
        <v>1</v>
      </c>
      <c r="AH1219" s="3" t="n">
        <v>0</v>
      </c>
      <c r="AI1219" s="3" t="n">
        <v>1</v>
      </c>
    </row>
    <row r="1220">
      <c r="A1220" s="2" t="inlineStr">
        <is>
          <t>IRON</t>
        </is>
      </c>
      <c r="B1220" s="2" t="inlineStr">
        <is>
          <t>Health Care</t>
        </is>
      </c>
      <c r="C1220" s="3" t="n">
        <v>-0.0062386880129004</v>
      </c>
      <c r="D1220" s="2" t="n">
        <v>2306534840.597824</v>
      </c>
      <c r="E1220" s="19">
        <f>SQRT(D1220)</f>
        <v/>
      </c>
      <c r="F1220" s="22">
        <f>D1220/SUM($D$2:$D$2546)</f>
        <v/>
      </c>
      <c r="G1220" s="22">
        <f>E1220/SUM($E$2:$E$2546)</f>
        <v/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1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  <c r="S1220" s="3" t="n">
        <v>21.55901216624491</v>
      </c>
      <c r="T1220" s="3" t="n">
        <v>1.387496291665333</v>
      </c>
      <c r="U1220" s="3" t="n">
        <v>0.0004465233952644</v>
      </c>
      <c r="V1220" s="3" t="n">
        <v>0.2662717203269369</v>
      </c>
      <c r="W1220" s="3" t="n">
        <v>0.0314561763192073</v>
      </c>
      <c r="X1220" s="3" t="n">
        <v>0.4339202079719357</v>
      </c>
      <c r="Y1220" s="3" t="n">
        <v>0.0252380387240657</v>
      </c>
      <c r="Z1220" s="3" t="n">
        <v>-1.524516886345688</v>
      </c>
      <c r="AA1220" s="3" t="n">
        <v>-1.581105777639044</v>
      </c>
      <c r="AB1220" s="3" t="n">
        <v>-1.638163090098646</v>
      </c>
      <c r="AC1220" s="3" t="n">
        <v>-0.09580952175980249</v>
      </c>
      <c r="AD1220" s="3" t="n">
        <v>-0.09566211449154211</v>
      </c>
      <c r="AE1220" s="3" t="n">
        <v>0.6758450631870956</v>
      </c>
      <c r="AF1220" s="3" t="inlineStr"/>
      <c r="AG1220" s="3" t="n">
        <v>1.012458949023529</v>
      </c>
      <c r="AH1220" s="3" t="n">
        <v>0.0464949831669576</v>
      </c>
      <c r="AI1220" s="3" t="n">
        <v>1.046790357640048</v>
      </c>
    </row>
    <row r="1221">
      <c r="A1221" s="2" t="inlineStr">
        <is>
          <t>IRT</t>
        </is>
      </c>
      <c r="B1221" s="2" t="inlineStr">
        <is>
          <t>Real Estate</t>
        </is>
      </c>
      <c r="C1221" s="3" t="n">
        <v>-0.0166051062088507</v>
      </c>
      <c r="D1221" s="2" t="n">
        <v>4127133906.943272</v>
      </c>
      <c r="E1221" s="19">
        <f>SQRT(D1221)</f>
        <v/>
      </c>
      <c r="F1221" s="22">
        <f>D1221/SUM($D$2:$D$2546)</f>
        <v/>
      </c>
      <c r="G1221" s="22">
        <f>E1221/SUM($E$2:$E$2546)</f>
        <v/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1</v>
      </c>
      <c r="R1221" s="2" t="n">
        <v>0</v>
      </c>
      <c r="S1221" s="3" t="n">
        <v>22.14084903374809</v>
      </c>
      <c r="T1221" s="3" t="n">
        <v>0.6480390737210636</v>
      </c>
      <c r="U1221" s="3" t="n">
        <v>-0.0003124557738096</v>
      </c>
      <c r="V1221" s="3" t="n">
        <v>0.8287080276814026</v>
      </c>
      <c r="W1221" s="3" t="n">
        <v>0.0149005373341834</v>
      </c>
      <c r="X1221" s="3" t="n">
        <v>0.2136891387741134</v>
      </c>
      <c r="Y1221" s="3" t="n">
        <v>0.0125093877674582</v>
      </c>
      <c r="Z1221" s="3" t="n">
        <v>-1.438657675531049</v>
      </c>
      <c r="AA1221" s="3" t="n">
        <v>-1.495528279307063</v>
      </c>
      <c r="AB1221" s="3" t="n">
        <v>-1.690196946400267</v>
      </c>
      <c r="AC1221" s="3" t="n">
        <v>0.0077981477523313</v>
      </c>
      <c r="AD1221" s="3" t="n">
        <v>0.0657502291223161</v>
      </c>
      <c r="AE1221" s="3" t="n">
        <v>-0.4470588235294118</v>
      </c>
      <c r="AF1221" s="3" t="n">
        <v>0.2205357843283428</v>
      </c>
      <c r="AG1221" s="3" t="n">
        <v>1.349302453592479</v>
      </c>
      <c r="AH1221" s="3" t="n">
        <v>0.3773171418096657</v>
      </c>
      <c r="AI1221" s="3" t="n">
        <v>1.421502437438399</v>
      </c>
    </row>
    <row r="1222">
      <c r="A1222" s="2" t="inlineStr">
        <is>
          <t>IRTC</t>
        </is>
      </c>
      <c r="B1222" s="2" t="inlineStr">
        <is>
          <t>Health Care</t>
        </is>
      </c>
      <c r="C1222" s="3" t="n">
        <v>-0.028941674737385</v>
      </c>
      <c r="D1222" s="2" t="n">
        <v>5376086220.645004</v>
      </c>
      <c r="E1222" s="19">
        <f>SQRT(D1222)</f>
        <v/>
      </c>
      <c r="F1222" s="22">
        <f>D1222/SUM($D$2:$D$2546)</f>
        <v/>
      </c>
      <c r="G1222" s="22">
        <f>E1222/SUM($E$2:$E$2546)</f>
        <v/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1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  <c r="S1222" s="3" t="n">
        <v>22.40522647810506</v>
      </c>
      <c r="T1222" s="3" t="n">
        <v>0.6461280160082218</v>
      </c>
      <c r="U1222" s="3" t="n">
        <v>0.0014462273898484</v>
      </c>
      <c r="V1222" s="3" t="n">
        <v>0.0192816848066776</v>
      </c>
      <c r="W1222" s="3" t="n">
        <v>0.034009204279252</v>
      </c>
      <c r="X1222" s="3" t="n">
        <v>0.5870128979112241</v>
      </c>
      <c r="Y1222" s="3" t="n">
        <v>0.0337391415933696</v>
      </c>
      <c r="Z1222" s="3" t="n">
        <v>-1.084559747727732</v>
      </c>
      <c r="AA1222" s="3" t="n">
        <v>-1.117449651763497</v>
      </c>
      <c r="AB1222" s="3" t="n">
        <v>-1.137279415954973</v>
      </c>
      <c r="AC1222" s="3" t="n">
        <v>-0.0105786993857358</v>
      </c>
      <c r="AD1222" s="3" t="n">
        <v>-0.0057216344265233</v>
      </c>
      <c r="AE1222" s="3" t="n">
        <v>-0.017854763491006</v>
      </c>
      <c r="AF1222" s="3" t="n">
        <v>0.1955273870819781</v>
      </c>
      <c r="AG1222" s="3" t="n">
        <v>1.120535083219379</v>
      </c>
      <c r="AH1222" s="3" t="n">
        <v>0.7621588539775733</v>
      </c>
      <c r="AI1222" s="3" t="n">
        <v>7.251273393787382</v>
      </c>
    </row>
    <row r="1223">
      <c r="A1223" s="2" t="inlineStr">
        <is>
          <t>IRWD</t>
        </is>
      </c>
      <c r="B1223" s="2" t="inlineStr">
        <is>
          <t>Health Care</t>
        </is>
      </c>
      <c r="C1223" s="3" t="n">
        <v>-0.0185190293691656</v>
      </c>
      <c r="D1223" s="2" t="n">
        <v>177319730.6599857</v>
      </c>
      <c r="E1223" s="19">
        <f>SQRT(D1223)</f>
        <v/>
      </c>
      <c r="F1223" s="22">
        <f>D1223/SUM($D$2:$D$2546)</f>
        <v/>
      </c>
      <c r="G1223" s="22">
        <f>E1223/SUM($E$2:$E$2546)</f>
        <v/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1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3" t="n">
        <v>18.9934650488911</v>
      </c>
      <c r="T1223" s="3" t="n">
        <v>1.073352267456257</v>
      </c>
      <c r="U1223" s="3" t="n">
        <v>-0.008805095903692</v>
      </c>
      <c r="V1223" s="3" t="n">
        <v>-1.737888947005605</v>
      </c>
      <c r="W1223" s="3" t="n">
        <v>0.0749954341568734</v>
      </c>
      <c r="X1223" s="3" t="n">
        <v>5.001698996428847</v>
      </c>
      <c r="Y1223" s="3" t="n">
        <v>0.071629940480701</v>
      </c>
      <c r="Z1223" s="3" t="n">
        <v>-1.646820903574123</v>
      </c>
      <c r="AA1223" s="3" t="n">
        <v>-1.249972381047828</v>
      </c>
      <c r="AB1223" s="3" t="n">
        <v>-1.13685408398774</v>
      </c>
      <c r="AC1223" s="3" t="n">
        <v>0.5323491054755002</v>
      </c>
      <c r="AD1223" s="3" t="n">
        <v>0.5428837481407428</v>
      </c>
      <c r="AE1223" s="3" t="n">
        <v>-0.6388940092165898</v>
      </c>
      <c r="AF1223" s="3" t="n">
        <v>-0.0382800306952018</v>
      </c>
      <c r="AG1223" s="3" t="n">
        <v>3.171219178864227</v>
      </c>
      <c r="AH1223" s="3" t="n">
        <v>1.745665498358342</v>
      </c>
      <c r="AI1223" s="3" t="inlineStr"/>
    </row>
    <row r="1224">
      <c r="A1224" s="2" t="inlineStr">
        <is>
          <t>ISRG</t>
        </is>
      </c>
      <c r="B1224" s="2" t="inlineStr">
        <is>
          <t>Health Care</t>
        </is>
      </c>
      <c r="C1224" s="3" t="n">
        <v>-0.0109858407054678</v>
      </c>
      <c r="D1224" s="2" t="n">
        <v>171297071984.493</v>
      </c>
      <c r="E1224" s="19">
        <f>SQRT(D1224)</f>
        <v/>
      </c>
      <c r="F1224" s="22">
        <f>D1224/SUM($D$2:$D$2546)</f>
        <v/>
      </c>
      <c r="G1224" s="22">
        <f>E1224/SUM($E$2:$E$2546)</f>
        <v/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1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3" t="n">
        <v>25.86666514922026</v>
      </c>
      <c r="T1224" s="3" t="n">
        <v>1.210245966240206</v>
      </c>
      <c r="U1224" s="3" t="n">
        <v>0.0003217266181984</v>
      </c>
      <c r="V1224" s="3" t="n">
        <v>0.1041798309408086</v>
      </c>
      <c r="W1224" s="3" t="n">
        <v>0.0194857713545811</v>
      </c>
      <c r="X1224" s="3" t="n">
        <v>0.2676991024216191</v>
      </c>
      <c r="Y1224" s="3" t="n">
        <v>0.0124171003862536</v>
      </c>
      <c r="Z1224" s="3" t="n">
        <v>-2.047704985463363</v>
      </c>
      <c r="AA1224" s="3" t="n">
        <v>-2.230878448038549</v>
      </c>
      <c r="AB1224" s="3" t="n">
        <v>-2.296811858949445</v>
      </c>
      <c r="AC1224" s="3" t="n">
        <v>0.0153744601089177</v>
      </c>
      <c r="AD1224" s="3" t="n">
        <v>0.0190009085519841</v>
      </c>
      <c r="AE1224" s="3" t="n">
        <v>0.1318790282597918</v>
      </c>
      <c r="AF1224" s="3" t="n">
        <v>0.1472389669284371</v>
      </c>
      <c r="AG1224" s="3" t="inlineStr"/>
      <c r="AH1224" s="3" t="inlineStr"/>
      <c r="AI1224" s="3" t="inlineStr"/>
    </row>
    <row r="1225">
      <c r="A1225" s="2" t="inlineStr">
        <is>
          <t>IT</t>
        </is>
      </c>
      <c r="B1225" s="2" t="inlineStr">
        <is>
          <t>Information Technology</t>
        </is>
      </c>
      <c r="C1225" s="3" t="n">
        <v>0.0016881961180569</v>
      </c>
      <c r="D1225" s="2" t="n">
        <v>17490240269.65439</v>
      </c>
      <c r="E1225" s="19">
        <f>SQRT(D1225)</f>
        <v/>
      </c>
      <c r="F1225" s="22">
        <f>D1225/SUM($D$2:$D$2546)</f>
        <v/>
      </c>
      <c r="G1225" s="22">
        <f>E1225/SUM($E$2:$E$2546)</f>
        <v/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1</v>
      </c>
      <c r="P1225" s="2" t="n">
        <v>0</v>
      </c>
      <c r="Q1225" s="2" t="n">
        <v>0</v>
      </c>
      <c r="R1225" s="2" t="n">
        <v>0</v>
      </c>
      <c r="S1225" s="3" t="n">
        <v>23.58490886342712</v>
      </c>
      <c r="T1225" s="3" t="n">
        <v>1.04453904053661</v>
      </c>
      <c r="U1225" s="3" t="n">
        <v>-0.0015519174253669</v>
      </c>
      <c r="V1225" s="3" t="n">
        <v>0.0876274983288314</v>
      </c>
      <c r="W1225" s="3" t="n">
        <v>0.0379481956221121</v>
      </c>
      <c r="X1225" s="3" t="n">
        <v>1.114927950485551</v>
      </c>
      <c r="Y1225" s="3" t="n">
        <v>0.0449188119789258</v>
      </c>
      <c r="Z1225" s="3" t="n">
        <v>-0.8323122325104348</v>
      </c>
      <c r="AA1225" s="3" t="n">
        <v>-1.212096277978641</v>
      </c>
      <c r="AB1225" s="3" t="n">
        <v>-1.730651385210927</v>
      </c>
      <c r="AC1225" s="3" t="n">
        <v>0.0550668249921664</v>
      </c>
      <c r="AD1225" s="3" t="n">
        <v>0.06667078222036581</v>
      </c>
      <c r="AE1225" s="3" t="n">
        <v>0.1838115631691648</v>
      </c>
      <c r="AF1225" s="3" t="n">
        <v>0.08991096611780421</v>
      </c>
      <c r="AG1225" s="3" t="n">
        <v>1.140743006502371</v>
      </c>
      <c r="AH1225" s="3" t="n">
        <v>0.3329984304353605</v>
      </c>
      <c r="AI1225" s="3" t="n">
        <v>2.606151141896327</v>
      </c>
    </row>
    <row r="1226">
      <c r="A1226" s="2" t="inlineStr">
        <is>
          <t>ITGR</t>
        </is>
      </c>
      <c r="B1226" s="2" t="inlineStr">
        <is>
          <t>Health Care</t>
        </is>
      </c>
      <c r="C1226" s="3" t="n">
        <v>-0.0259779360706057</v>
      </c>
      <c r="D1226" s="2" t="n">
        <v>3839510785.237274</v>
      </c>
      <c r="E1226" s="19">
        <f>SQRT(D1226)</f>
        <v/>
      </c>
      <c r="F1226" s="22">
        <f>D1226/SUM($D$2:$D$2546)</f>
        <v/>
      </c>
      <c r="G1226" s="22">
        <f>E1226/SUM($E$2:$E$2546)</f>
        <v/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1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3" t="n">
        <v>22.06861079575222</v>
      </c>
      <c r="T1226" s="3" t="n">
        <v>0.820118299467123</v>
      </c>
      <c r="U1226" s="3" t="n">
        <v>-0.0001952928384419</v>
      </c>
      <c r="V1226" s="3" t="n">
        <v>0.4436859525307271</v>
      </c>
      <c r="W1226" s="3" t="n">
        <v>0.0184224917773713</v>
      </c>
      <c r="X1226" s="3" t="n">
        <v>0.205548918125121</v>
      </c>
      <c r="Y1226" s="3" t="n">
        <v>0.0163691086729275</v>
      </c>
      <c r="Z1226" s="3" t="n">
        <v>-1.239691110059691</v>
      </c>
      <c r="AA1226" s="3" t="n">
        <v>-1.341675588415961</v>
      </c>
      <c r="AB1226" s="3" t="n">
        <v>-1.447041563021138</v>
      </c>
      <c r="AC1226" s="3" t="n">
        <v>0.0385559536827428</v>
      </c>
      <c r="AD1226" s="3" t="n">
        <v>0.0517961821502501</v>
      </c>
      <c r="AE1226" s="3" t="n">
        <v>0.0941176470588234</v>
      </c>
      <c r="AF1226" s="3" t="n">
        <v>0.117496662436339</v>
      </c>
      <c r="AG1226" s="3" t="n">
        <v>1.313189639842537</v>
      </c>
      <c r="AH1226" s="3" t="n">
        <v>0.3919120362748021</v>
      </c>
      <c r="AI1226" s="3" t="n">
        <v>1.705881351564422</v>
      </c>
    </row>
    <row r="1227">
      <c r="A1227" s="2" t="inlineStr">
        <is>
          <t>ITIC</t>
        </is>
      </c>
      <c r="B1227" s="2" t="inlineStr">
        <is>
          <t>Financials</t>
        </is>
      </c>
      <c r="C1227" s="3" t="n">
        <v>0.0119070622073687</v>
      </c>
      <c r="D1227" s="2" t="n">
        <v>445695173.3512573</v>
      </c>
      <c r="E1227" s="19">
        <f>SQRT(D1227)</f>
        <v/>
      </c>
      <c r="F1227" s="22">
        <f>D1227/SUM($D$2:$D$2546)</f>
        <v/>
      </c>
      <c r="G1227" s="22">
        <f>E1227/SUM($E$2:$E$2546)</f>
        <v/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1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3" t="n">
        <v>19.91514580849143</v>
      </c>
      <c r="T1227" s="3" t="n">
        <v>0.8535457325934855</v>
      </c>
      <c r="U1227" s="3" t="n">
        <v>-0.0001448573716794</v>
      </c>
      <c r="V1227" s="3" t="n">
        <v>0.5972175960501662</v>
      </c>
      <c r="W1227" s="3" t="n">
        <v>0.0223082010568907</v>
      </c>
      <c r="X1227" s="3" t="n">
        <v>0.2867910512690418</v>
      </c>
      <c r="Y1227" s="3" t="n">
        <v>0.0212389793806129</v>
      </c>
      <c r="Z1227" s="3" t="n">
        <v>-0.9355870171731731</v>
      </c>
      <c r="AA1227" s="3" t="n">
        <v>-0.2876447530513333</v>
      </c>
      <c r="AB1227" s="3" t="n">
        <v>-1.247581827187015</v>
      </c>
      <c r="AC1227" s="3" t="n">
        <v>0.1101919045492877</v>
      </c>
      <c r="AD1227" s="3" t="n">
        <v>0.1198397541494249</v>
      </c>
      <c r="AE1227" s="3" t="n">
        <v>-0.304834672638651</v>
      </c>
      <c r="AF1227" s="3" t="n">
        <v>-0.09936401511764351</v>
      </c>
      <c r="AG1227" s="3" t="n">
        <v>1.017971924487698</v>
      </c>
      <c r="AH1227" s="3" t="n">
        <v>0.0231620708799851</v>
      </c>
      <c r="AI1227" s="3" t="n">
        <v>1.030092757826559</v>
      </c>
    </row>
    <row r="1228">
      <c r="A1228" s="2" t="inlineStr">
        <is>
          <t>ITRI</t>
        </is>
      </c>
      <c r="B1228" s="2" t="inlineStr">
        <is>
          <t>Information Technology</t>
        </is>
      </c>
      <c r="C1228" s="3" t="n">
        <v>-0.0246595172995318</v>
      </c>
      <c r="D1228" s="2" t="n">
        <v>5764355029</v>
      </c>
      <c r="E1228" s="19">
        <f>SQRT(D1228)</f>
        <v/>
      </c>
      <c r="F1228" s="22">
        <f>D1228/SUM($D$2:$D$2546)</f>
        <v/>
      </c>
      <c r="G1228" s="22">
        <f>E1228/SUM($E$2:$E$2546)</f>
        <v/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1</v>
      </c>
      <c r="P1228" s="2" t="n">
        <v>0</v>
      </c>
      <c r="Q1228" s="2" t="n">
        <v>0</v>
      </c>
      <c r="R1228" s="2" t="n">
        <v>0</v>
      </c>
      <c r="S1228" s="3" t="n">
        <v>22.47495910739225</v>
      </c>
      <c r="T1228" s="3" t="n">
        <v>0.9676230241076662</v>
      </c>
      <c r="U1228" s="3" t="n">
        <v>0.0017373175864071</v>
      </c>
      <c r="V1228" s="3" t="n">
        <v>0.2798765849576542</v>
      </c>
      <c r="W1228" s="3" t="n">
        <v>0.0204728004837559</v>
      </c>
      <c r="X1228" s="3" t="n">
        <v>0.299545808514034</v>
      </c>
      <c r="Y1228" s="3" t="n">
        <v>0.0165698725925979</v>
      </c>
      <c r="Z1228" s="3" t="n">
        <v>-1.086859945645003</v>
      </c>
      <c r="AA1228" s="3" t="n">
        <v>-1.297196746848406</v>
      </c>
      <c r="AB1228" s="3" t="n">
        <v>-1.353521519324145</v>
      </c>
      <c r="AC1228" s="3" t="n">
        <v>0.0474224780785965</v>
      </c>
      <c r="AD1228" s="3" t="n">
        <v>0.0505749556599699</v>
      </c>
      <c r="AE1228" s="3" t="n">
        <v>1.001058201058201</v>
      </c>
      <c r="AF1228" s="3" t="n">
        <v>0.0836962078534192</v>
      </c>
      <c r="AG1228" s="3" t="n">
        <v>1.136532707656026</v>
      </c>
      <c r="AH1228" s="3" t="n">
        <v>0.3511311982444792</v>
      </c>
      <c r="AI1228" s="3" t="n">
        <v>1.487831833723009</v>
      </c>
    </row>
    <row r="1229">
      <c r="A1229" s="2" t="inlineStr">
        <is>
          <t>ITT</t>
        </is>
      </c>
      <c r="B1229" s="2" t="inlineStr">
        <is>
          <t>Industrials</t>
        </is>
      </c>
      <c r="C1229" s="3" t="n">
        <v>-0.019512276888334</v>
      </c>
      <c r="D1229" s="2" t="n">
        <v>14635670792.69791</v>
      </c>
      <c r="E1229" s="19">
        <f>SQRT(D1229)</f>
        <v/>
      </c>
      <c r="F1229" s="22">
        <f>D1229/SUM($D$2:$D$2546)</f>
        <v/>
      </c>
      <c r="G1229" s="22">
        <f>E1229/SUM($E$2:$E$2546)</f>
        <v/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1</v>
      </c>
      <c r="O1229" s="2" t="n">
        <v>0</v>
      </c>
      <c r="P1229" s="2" t="n">
        <v>0</v>
      </c>
      <c r="Q1229" s="2" t="n">
        <v>0</v>
      </c>
      <c r="R1229" s="2" t="n">
        <v>0</v>
      </c>
      <c r="S1229" s="3" t="n">
        <v>23.4067275908672</v>
      </c>
      <c r="T1229" s="3" t="n">
        <v>1.223869492262879</v>
      </c>
      <c r="U1229" s="3" t="n">
        <v>0.0007590574715146</v>
      </c>
      <c r="V1229" s="3" t="n">
        <v>0.1746759705250749</v>
      </c>
      <c r="W1229" s="3" t="n">
        <v>0.0188600592985197</v>
      </c>
      <c r="X1229" s="3" t="n">
        <v>0.18296571278429</v>
      </c>
      <c r="Y1229" s="3" t="n">
        <v>0.0115375184685933</v>
      </c>
      <c r="Z1229" s="3" t="n">
        <v>-2.339786623710704</v>
      </c>
      <c r="AA1229" s="3" t="n">
        <v>-2.279553298645798</v>
      </c>
      <c r="AB1229" s="3" t="n">
        <v>-2.211312348469277</v>
      </c>
      <c r="AC1229" s="3" t="n">
        <v>0.033069888415465</v>
      </c>
      <c r="AD1229" s="3" t="n">
        <v>0.0427722110497543</v>
      </c>
      <c r="AE1229" s="3" t="n">
        <v>0.1766099948480164</v>
      </c>
      <c r="AF1229" s="3" t="n">
        <v>0.0913408703341123</v>
      </c>
      <c r="AG1229" s="3" t="n">
        <v>1.042533069294684</v>
      </c>
      <c r="AH1229" s="3" t="n">
        <v>0.2318152815441059</v>
      </c>
      <c r="AI1229" s="3" t="n">
        <v>1.243496968511637</v>
      </c>
    </row>
    <row r="1230">
      <c r="A1230" s="2" t="inlineStr">
        <is>
          <t>ITW</t>
        </is>
      </c>
      <c r="B1230" s="2" t="inlineStr">
        <is>
          <t>Industrials</t>
        </is>
      </c>
      <c r="C1230" s="3" t="n">
        <v>-0.0182334638685984</v>
      </c>
      <c r="D1230" s="2" t="n">
        <v>76577157312.01172</v>
      </c>
      <c r="E1230" s="19">
        <f>SQRT(D1230)</f>
        <v/>
      </c>
      <c r="F1230" s="22">
        <f>D1230/SUM($D$2:$D$2546)</f>
        <v/>
      </c>
      <c r="G1230" s="22">
        <f>E1230/SUM($E$2:$E$2546)</f>
        <v/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1</v>
      </c>
      <c r="O1230" s="2" t="n">
        <v>0</v>
      </c>
      <c r="P1230" s="2" t="n">
        <v>0</v>
      </c>
      <c r="Q1230" s="2" t="n">
        <v>0</v>
      </c>
      <c r="R1230" s="2" t="n">
        <v>0</v>
      </c>
      <c r="S1230" s="3" t="n">
        <v>25.06156466180529</v>
      </c>
      <c r="T1230" s="3" t="n">
        <v>0.8563830363650705</v>
      </c>
      <c r="U1230" s="3" t="n">
        <v>0.0002152563591228</v>
      </c>
      <c r="V1230" s="3" t="n">
        <v>0.0419185056311366</v>
      </c>
      <c r="W1230" s="3" t="n">
        <v>0.0138617380669524</v>
      </c>
      <c r="X1230" s="3" t="n">
        <v>0.1435101469148842</v>
      </c>
      <c r="Y1230" s="3" t="n">
        <v>0.008954010953484999</v>
      </c>
      <c r="Z1230" s="3" t="n">
        <v>-2.61187079309426</v>
      </c>
      <c r="AA1230" s="3" t="n">
        <v>-2.670264040676765</v>
      </c>
      <c r="AB1230" s="3" t="n">
        <v>-2.639100131864136</v>
      </c>
      <c r="AC1230" s="3" t="n">
        <v>0.0394373479769572</v>
      </c>
      <c r="AD1230" s="3" t="n">
        <v>0.0405342808345944</v>
      </c>
      <c r="AE1230" s="3" t="n">
        <v>0.0933908045977011</v>
      </c>
      <c r="AF1230" s="3" t="n">
        <v>0.0288754968585716</v>
      </c>
      <c r="AG1230" s="3" t="n">
        <v>1.100486884994267</v>
      </c>
      <c r="AH1230" s="3" t="n">
        <v>0.5568918245264207</v>
      </c>
      <c r="AI1230" s="3" t="n">
        <v>3.397196261682243</v>
      </c>
    </row>
    <row r="1231">
      <c r="A1231" s="2" t="inlineStr">
        <is>
          <t>IVR</t>
        </is>
      </c>
      <c r="B1231" s="2" t="inlineStr">
        <is>
          <t>Financials</t>
        </is>
      </c>
      <c r="C1231" s="3" t="n">
        <v>-0.0012978785286329</v>
      </c>
      <c r="D1231" s="2" t="n">
        <v>500380574.9284325</v>
      </c>
      <c r="E1231" s="19">
        <f>SQRT(D1231)</f>
        <v/>
      </c>
      <c r="F1231" s="22">
        <f>D1231/SUM($D$2:$D$2546)</f>
        <v/>
      </c>
      <c r="G1231" s="22">
        <f>E1231/SUM($E$2:$E$2546)</f>
        <v/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1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3" t="n">
        <v>20.03087951671569</v>
      </c>
      <c r="T1231" s="3" t="n">
        <v>0.7633575013748317</v>
      </c>
      <c r="U1231" s="3" t="n">
        <v>0.0002487753559702</v>
      </c>
      <c r="V1231" s="3" t="n">
        <v>1.417672938445821</v>
      </c>
      <c r="W1231" s="3" t="n">
        <v>0.0164430246133366</v>
      </c>
      <c r="X1231" s="3" t="n">
        <v>0.2218420394586481</v>
      </c>
      <c r="Y1231" s="3" t="n">
        <v>0.0119006798014614</v>
      </c>
      <c r="Z1231" s="3" t="n">
        <v>-0.742035858393408</v>
      </c>
      <c r="AA1231" s="3" t="n">
        <v>-0.7982076727735654</v>
      </c>
      <c r="AB1231" s="3" t="n">
        <v>-0.7856525057230556</v>
      </c>
      <c r="AC1231" s="3" t="n">
        <v>-0.186474065291894</v>
      </c>
      <c r="AD1231" s="3" t="n">
        <v>-0.1850911179220866</v>
      </c>
      <c r="AE1231" s="3" t="n">
        <v>1.407002188183808</v>
      </c>
      <c r="AF1231" s="3" t="n">
        <v>0.618112605894626</v>
      </c>
      <c r="AG1231" s="3" t="inlineStr"/>
      <c r="AH1231" s="3" t="inlineStr"/>
      <c r="AI1231" s="3" t="inlineStr"/>
    </row>
    <row r="1232">
      <c r="A1232" s="2" t="inlineStr">
        <is>
          <t>IVT</t>
        </is>
      </c>
      <c r="B1232" s="2" t="inlineStr">
        <is>
          <t>Real Estate</t>
        </is>
      </c>
      <c r="C1232" s="3" t="n">
        <v>0.0007099380327883</v>
      </c>
      <c r="D1232" s="2" t="n">
        <v>2149653900.690613</v>
      </c>
      <c r="E1232" s="19">
        <f>SQRT(D1232)</f>
        <v/>
      </c>
      <c r="F1232" s="22">
        <f>D1232/SUM($D$2:$D$2546)</f>
        <v/>
      </c>
      <c r="G1232" s="22">
        <f>E1232/SUM($E$2:$E$2546)</f>
        <v/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1</v>
      </c>
      <c r="R1232" s="2" t="n">
        <v>0</v>
      </c>
      <c r="S1232" s="3" t="n">
        <v>21.48857268970492</v>
      </c>
      <c r="T1232" s="3" t="n">
        <v>0.6560323360960626</v>
      </c>
      <c r="U1232" s="3" t="n">
        <v>-6.732465642706717e-05</v>
      </c>
      <c r="V1232" s="3" t="n">
        <v>0.8477113452610021</v>
      </c>
      <c r="W1232" s="3" t="n">
        <v>0.0127857078002677</v>
      </c>
      <c r="X1232" s="3" t="n">
        <v>0.1371909774071399</v>
      </c>
      <c r="Y1232" s="3" t="n">
        <v>0.0096766327885801</v>
      </c>
      <c r="Z1232" s="3" t="n">
        <v>-2.24963610962748</v>
      </c>
      <c r="AA1232" s="3" t="n">
        <v>-2.237668258543236</v>
      </c>
      <c r="AB1232" s="3" t="n">
        <v>-2.149193274467951</v>
      </c>
      <c r="AC1232" s="3" t="n">
        <v>0.1785254825796413</v>
      </c>
      <c r="AD1232" s="3" t="n">
        <v>0.2357216665609322</v>
      </c>
      <c r="AE1232" s="3" t="n">
        <v>0.0428571428571428</v>
      </c>
      <c r="AF1232" s="3" t="n">
        <v>0.0847636283597055</v>
      </c>
      <c r="AG1232" s="3" t="n">
        <v>1.342078787549827</v>
      </c>
      <c r="AH1232" s="3" t="n">
        <v>0.2754528168463073</v>
      </c>
      <c r="AI1232" s="3" t="n">
        <v>1.403532156862315</v>
      </c>
    </row>
    <row r="1233">
      <c r="A1233" s="2" t="inlineStr">
        <is>
          <t>IVZ</t>
        </is>
      </c>
      <c r="B1233" s="2" t="inlineStr">
        <is>
          <t>Financials</t>
        </is>
      </c>
      <c r="C1233" s="3" t="n">
        <v>0.001406808775717</v>
      </c>
      <c r="D1233" s="2" t="n">
        <v>9378781860.351562</v>
      </c>
      <c r="E1233" s="19">
        <f>SQRT(D1233)</f>
        <v/>
      </c>
      <c r="F1233" s="22">
        <f>D1233/SUM($D$2:$D$2546)</f>
        <v/>
      </c>
      <c r="G1233" s="22">
        <f>E1233/SUM($E$2:$E$2546)</f>
        <v/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1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3" t="n">
        <v>22.96171572589711</v>
      </c>
      <c r="T1233" s="3" t="n">
        <v>1.523807385639121</v>
      </c>
      <c r="U1233" s="3" t="n">
        <v>0.0004671825758429</v>
      </c>
      <c r="V1233" s="3" t="n">
        <v>1.479200626112011</v>
      </c>
      <c r="W1233" s="3" t="n">
        <v>0.0284834495469104</v>
      </c>
      <c r="X1233" s="3" t="n">
        <v>0.2772536841650698</v>
      </c>
      <c r="Y1233" s="3" t="n">
        <v>0.0220240500060051</v>
      </c>
      <c r="Z1233" s="3" t="n">
        <v>-0.8757471544867316</v>
      </c>
      <c r="AA1233" s="3" t="n">
        <v>-1.225818297633476</v>
      </c>
      <c r="AB1233" s="3" t="n">
        <v>-1.476154837987835</v>
      </c>
      <c r="AC1233" s="3" t="n">
        <v>0.0867490055866916</v>
      </c>
      <c r="AD1233" s="3" t="n">
        <v>0.0908860033949065</v>
      </c>
      <c r="AE1233" s="3" t="n">
        <v>-0.4809968847352025</v>
      </c>
      <c r="AF1233" s="3" t="n">
        <v>-0.0455376352783215</v>
      </c>
      <c r="AG1233" s="3" t="n">
        <v>1.521858816302242</v>
      </c>
      <c r="AH1233" s="3" t="n">
        <v>0.06610894518351119</v>
      </c>
      <c r="AI1233" s="3" t="n">
        <v>1.352797860607939</v>
      </c>
    </row>
    <row r="1234">
      <c r="A1234" s="2" t="inlineStr">
        <is>
          <t>J</t>
        </is>
      </c>
      <c r="B1234" s="2" t="inlineStr">
        <is>
          <t>Industrials</t>
        </is>
      </c>
      <c r="C1234" s="3" t="n">
        <v>-0.02562440160103</v>
      </c>
      <c r="D1234" s="2" t="n">
        <v>17791255894.06763</v>
      </c>
      <c r="E1234" s="19">
        <f>SQRT(D1234)</f>
        <v/>
      </c>
      <c r="F1234" s="22">
        <f>D1234/SUM($D$2:$D$2546)</f>
        <v/>
      </c>
      <c r="G1234" s="22">
        <f>E1234/SUM($E$2:$E$2546)</f>
        <v/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1</v>
      </c>
      <c r="O1234" s="2" t="n">
        <v>0</v>
      </c>
      <c r="P1234" s="2" t="n">
        <v>0</v>
      </c>
      <c r="Q1234" s="2" t="n">
        <v>0</v>
      </c>
      <c r="R1234" s="2" t="n">
        <v>0</v>
      </c>
      <c r="S1234" s="3" t="n">
        <v>23.6019729316393</v>
      </c>
      <c r="T1234" s="3" t="n">
        <v>0.8760726929695856</v>
      </c>
      <c r="U1234" s="3" t="n">
        <v>0.0004383582541162</v>
      </c>
      <c r="V1234" s="3" t="n">
        <v>0.2148258123404557</v>
      </c>
      <c r="W1234" s="3" t="n">
        <v>0.0149875262284941</v>
      </c>
      <c r="X1234" s="3" t="n">
        <v>0.1839966743817264</v>
      </c>
      <c r="Y1234" s="3" t="n">
        <v>0.0117262390396164</v>
      </c>
      <c r="Z1234" s="3" t="n">
        <v>-1.997109137258216</v>
      </c>
      <c r="AA1234" s="3" t="n">
        <v>-2.072043319196951</v>
      </c>
      <c r="AB1234" s="3" t="n">
        <v>-1.915560786834607</v>
      </c>
      <c r="AC1234" s="3" t="n">
        <v>0.0403805107563852</v>
      </c>
      <c r="AD1234" s="3" t="n">
        <v>0.053942678679587</v>
      </c>
      <c r="AE1234" s="3" t="n">
        <v>0.1205035971223021</v>
      </c>
      <c r="AF1234" s="3" t="n">
        <v>0.0801856424224536</v>
      </c>
      <c r="AG1234" s="3" t="n">
        <v>1.141007021366968</v>
      </c>
      <c r="AH1234" s="3" t="n">
        <v>0.2632366702766358</v>
      </c>
      <c r="AI1234" s="3" t="n">
        <v>1.656378392478744</v>
      </c>
    </row>
    <row r="1235">
      <c r="A1235" s="2" t="inlineStr">
        <is>
          <t>JACK</t>
        </is>
      </c>
      <c r="B1235" s="2" t="inlineStr">
        <is>
          <t>Consumer Discretionary</t>
        </is>
      </c>
      <c r="C1235" s="3" t="n">
        <v>0.1007973392938542</v>
      </c>
      <c r="D1235" s="2" t="n">
        <v>356655905.3074551</v>
      </c>
      <c r="E1235" s="19">
        <f>SQRT(D1235)</f>
        <v/>
      </c>
      <c r="F1235" s="22">
        <f>D1235/SUM($D$2:$D$2546)</f>
        <v/>
      </c>
      <c r="G1235" s="22">
        <f>E1235/SUM($E$2:$E$2546)</f>
        <v/>
      </c>
      <c r="H1235" s="2" t="n">
        <v>0</v>
      </c>
      <c r="I1235" s="2" t="n">
        <v>1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3" t="n">
        <v>19.69228202426176</v>
      </c>
      <c r="T1235" s="3" t="n">
        <v>1.064032913837192</v>
      </c>
      <c r="U1235" s="3" t="n">
        <v>-0.0040119900420691</v>
      </c>
      <c r="V1235" s="3" t="n">
        <v>-2.668176766005474</v>
      </c>
      <c r="W1235" s="3" t="n">
        <v>0.0435237237556225</v>
      </c>
      <c r="X1235" s="3" t="n">
        <v>4.560699350945317</v>
      </c>
      <c r="Y1235" s="3" t="n">
        <v>0.0461248339799552</v>
      </c>
      <c r="Z1235" s="3" t="n">
        <v>0.1002248986366969</v>
      </c>
      <c r="AA1235" s="3" t="n">
        <v>0.08553208077323519</v>
      </c>
      <c r="AB1235" s="3" t="n">
        <v>-0.1696945507315551</v>
      </c>
      <c r="AC1235" s="3" t="n">
        <v>0.2470392293772524</v>
      </c>
      <c r="AD1235" s="3" t="n">
        <v>0.3916940611976456</v>
      </c>
      <c r="AE1235" s="3" t="n">
        <v>-0.8037280701754387</v>
      </c>
      <c r="AF1235" s="3" t="n">
        <v>0.0327228403352287</v>
      </c>
      <c r="AG1235" s="3" t="n">
        <v>5.712699201071848</v>
      </c>
      <c r="AH1235" s="3" t="n">
        <v>1.205896865710794</v>
      </c>
      <c r="AI1235" s="3" t="inlineStr"/>
    </row>
    <row r="1236">
      <c r="A1236" s="2" t="inlineStr">
        <is>
          <t>JAKK</t>
        </is>
      </c>
      <c r="B1236" s="2" t="inlineStr">
        <is>
          <t>Consumer Discretionary</t>
        </is>
      </c>
      <c r="C1236" s="3" t="n">
        <v>-0.0339993932900924</v>
      </c>
      <c r="D1236" s="2" t="n">
        <v>193254190.3582363</v>
      </c>
      <c r="E1236" s="19">
        <f>SQRT(D1236)</f>
        <v/>
      </c>
      <c r="F1236" s="22">
        <f>D1236/SUM($D$2:$D$2546)</f>
        <v/>
      </c>
      <c r="G1236" s="22">
        <f>E1236/SUM($E$2:$E$2546)</f>
        <v/>
      </c>
      <c r="H1236" s="2" t="n">
        <v>0</v>
      </c>
      <c r="I1236" s="2" t="n">
        <v>1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3" t="n">
        <v>19.07951692880984</v>
      </c>
      <c r="T1236" s="3" t="n">
        <v>1.811334982513825</v>
      </c>
      <c r="U1236" s="3" t="n">
        <v>-0.0015368345822872</v>
      </c>
      <c r="V1236" s="3" t="n">
        <v>1.222415925688784</v>
      </c>
      <c r="W1236" s="3" t="n">
        <v>0.0339413181271714</v>
      </c>
      <c r="X1236" s="3" t="n">
        <v>0.8432042579772727</v>
      </c>
      <c r="Y1236" s="3" t="n">
        <v>0.0264256939682489</v>
      </c>
      <c r="Z1236" s="3" t="n">
        <v>-1.10237541796146</v>
      </c>
      <c r="AA1236" s="3" t="n">
        <v>-1.270107469576015</v>
      </c>
      <c r="AB1236" s="3" t="n">
        <v>-1.4583018229312</v>
      </c>
      <c r="AC1236" s="3" t="n">
        <v>-0.0479989592091381</v>
      </c>
      <c r="AD1236" s="3" t="n">
        <v>-0.0454737875732973</v>
      </c>
      <c r="AE1236" s="3" t="n">
        <v>0.1605973578403216</v>
      </c>
      <c r="AF1236" s="3" t="n">
        <v>0.0177521062788706</v>
      </c>
      <c r="AG1236" s="3" t="n">
        <v>1.227063640476088</v>
      </c>
      <c r="AH1236" s="3" t="n">
        <v>0.128296536727465</v>
      </c>
      <c r="AI1236" s="3" t="n">
        <v>1.185749903698404</v>
      </c>
    </row>
    <row r="1237">
      <c r="A1237" s="2" t="inlineStr">
        <is>
          <t>JAMF</t>
        </is>
      </c>
      <c r="B1237" s="2" t="inlineStr">
        <is>
          <t>Information Technology</t>
        </is>
      </c>
      <c r="C1237" s="3" t="n">
        <v>-0.0152317074260198</v>
      </c>
      <c r="D1237" s="2" t="n">
        <v>1153055491.546017</v>
      </c>
      <c r="E1237" s="19">
        <f>SQRT(D1237)</f>
        <v/>
      </c>
      <c r="F1237" s="22">
        <f>D1237/SUM($D$2:$D$2546)</f>
        <v/>
      </c>
      <c r="G1237" s="22">
        <f>E1237/SUM($E$2:$E$2546)</f>
        <v/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1</v>
      </c>
      <c r="P1237" s="2" t="n">
        <v>0</v>
      </c>
      <c r="Q1237" s="2" t="n">
        <v>0</v>
      </c>
      <c r="R1237" s="2" t="n">
        <v>0</v>
      </c>
      <c r="S1237" s="3" t="n">
        <v>20.86568120504228</v>
      </c>
      <c r="T1237" s="3" t="n">
        <v>1.373516928974014</v>
      </c>
      <c r="U1237" s="3" t="n">
        <v>-0.0036536272114682</v>
      </c>
      <c r="V1237" s="3" t="n">
        <v>0.6722694663729152</v>
      </c>
      <c r="W1237" s="3" t="n">
        <v>0.028128215025776</v>
      </c>
      <c r="X1237" s="3" t="n">
        <v>1.282240623094708</v>
      </c>
      <c r="Y1237" s="3" t="n">
        <v>0.0228539979142564</v>
      </c>
      <c r="Z1237" s="3" t="n">
        <v>-1.40806558896357</v>
      </c>
      <c r="AA1237" s="3" t="n">
        <v>-1.641639344720392</v>
      </c>
      <c r="AB1237" s="3" t="n">
        <v>-2.129262288923599</v>
      </c>
      <c r="AC1237" s="3" t="n">
        <v>-0.0724162892525174</v>
      </c>
      <c r="AD1237" s="3" t="n">
        <v>-0.0402686603900944</v>
      </c>
      <c r="AE1237" s="3" t="n">
        <v>0.0770186335403726</v>
      </c>
      <c r="AF1237" s="3" t="n">
        <v>0.1701467783235143</v>
      </c>
      <c r="AG1237" s="3" t="n">
        <v>1.653455107342447</v>
      </c>
      <c r="AH1237" s="3" t="n">
        <v>0.3677116912957785</v>
      </c>
      <c r="AI1237" s="3" t="n">
        <v>1.972013664205252</v>
      </c>
    </row>
    <row r="1238">
      <c r="A1238" s="2" t="inlineStr">
        <is>
          <t>JANX</t>
        </is>
      </c>
      <c r="B1238" s="2" t="inlineStr">
        <is>
          <t>Health Care</t>
        </is>
      </c>
      <c r="C1238" s="3" t="n">
        <v>0.0004005699714178</v>
      </c>
      <c r="D1238" s="2" t="n">
        <v>1501289207.653038</v>
      </c>
      <c r="E1238" s="19">
        <f>SQRT(D1238)</f>
        <v/>
      </c>
      <c r="F1238" s="22">
        <f>D1238/SUM($D$2:$D$2546)</f>
        <v/>
      </c>
      <c r="G1238" s="22">
        <f>E1238/SUM($E$2:$E$2546)</f>
        <v/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1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3" t="n">
        <v>21.1295900476889</v>
      </c>
      <c r="T1238" s="3" t="n">
        <v>1.192658840006876</v>
      </c>
      <c r="U1238" s="3" t="n">
        <v>-0.0007180024497679</v>
      </c>
      <c r="V1238" s="3" t="n">
        <v>0.6597769403461385</v>
      </c>
      <c r="W1238" s="3" t="n">
        <v>0.0430370779800447</v>
      </c>
      <c r="X1238" s="3" t="n">
        <v>2.330655227336063</v>
      </c>
      <c r="Y1238" s="3" t="n">
        <v>0.0349656864292009</v>
      </c>
      <c r="Z1238" s="3" t="n">
        <v>-1.144732058689604</v>
      </c>
      <c r="AA1238" s="3" t="n">
        <v>-1.185253550632818</v>
      </c>
      <c r="AB1238" s="3" t="n">
        <v>-1.161196545121556</v>
      </c>
      <c r="AC1238" s="3" t="n">
        <v>-0.0902104666506732</v>
      </c>
      <c r="AD1238" s="3" t="n">
        <v>-0.0887690388505074</v>
      </c>
      <c r="AE1238" s="3" t="n">
        <v>0.0384754990925589</v>
      </c>
      <c r="AF1238" s="3" t="n">
        <v>0.2629236739974127</v>
      </c>
      <c r="AG1238" s="3" t="n">
        <v>1.013533035404792</v>
      </c>
      <c r="AH1238" s="3" t="n">
        <v>0.0214975218269115</v>
      </c>
      <c r="AI1238" s="3" t="n">
        <v>1.020511531363451</v>
      </c>
    </row>
    <row r="1239">
      <c r="A1239" s="2" t="inlineStr">
        <is>
          <t>JAZZ</t>
        </is>
      </c>
      <c r="B1239" s="2" t="inlineStr">
        <is>
          <t>Health Care</t>
        </is>
      </c>
      <c r="C1239" s="3" t="n">
        <v>-0.0038496525225495</v>
      </c>
      <c r="D1239" s="2" t="n">
        <v>7116810552.816376</v>
      </c>
      <c r="E1239" s="19">
        <f>SQRT(D1239)</f>
        <v/>
      </c>
      <c r="F1239" s="22">
        <f>D1239/SUM($D$2:$D$2546)</f>
        <v/>
      </c>
      <c r="G1239" s="22">
        <f>E1239/SUM($E$2:$E$2546)</f>
        <v/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1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3" t="n">
        <v>22.68572550594289</v>
      </c>
      <c r="T1239" s="3" t="n">
        <v>0.982278597549161</v>
      </c>
      <c r="U1239" s="3" t="n">
        <v>-0.0002462033787702</v>
      </c>
      <c r="V1239" s="3" t="n">
        <v>0.5207893300648928</v>
      </c>
      <c r="W1239" s="3" t="n">
        <v>0.0235067113480035</v>
      </c>
      <c r="X1239" s="3" t="n">
        <v>0.3047143031188616</v>
      </c>
      <c r="Y1239" s="3" t="n">
        <v>0.0216898453719218</v>
      </c>
      <c r="Z1239" s="3" t="n">
        <v>-1.244626439733923</v>
      </c>
      <c r="AA1239" s="3" t="n">
        <v>-1.285204541741175</v>
      </c>
      <c r="AB1239" s="3" t="n">
        <v>-1.234711444661751</v>
      </c>
      <c r="AC1239" s="3" t="n">
        <v>-0.4038157231630541</v>
      </c>
      <c r="AD1239" s="3" t="n">
        <v>-0.3127058088007278</v>
      </c>
      <c r="AE1239" s="3" t="n">
        <v>0.8720356131121004</v>
      </c>
      <c r="AF1239" s="3" t="n">
        <v>0.08457434607334249</v>
      </c>
      <c r="AG1239" s="3" t="n">
        <v>1.609207729758135</v>
      </c>
      <c r="AH1239" s="3" t="n">
        <v>0.4964376829574838</v>
      </c>
      <c r="AI1239" s="3" t="n">
        <v>2.169777671294119</v>
      </c>
    </row>
    <row r="1240">
      <c r="A1240" s="2" t="inlineStr">
        <is>
          <t>JBGS</t>
        </is>
      </c>
      <c r="B1240" s="2" t="inlineStr">
        <is>
          <t>Real Estate</t>
        </is>
      </c>
      <c r="C1240" s="3" t="n">
        <v>-0.0104090665283472</v>
      </c>
      <c r="D1240" s="2" t="n">
        <v>1176781519.531727</v>
      </c>
      <c r="E1240" s="19">
        <f>SQRT(D1240)</f>
        <v/>
      </c>
      <c r="F1240" s="22">
        <f>D1240/SUM($D$2:$D$2546)</f>
        <v/>
      </c>
      <c r="G1240" s="22">
        <f>E1240/SUM($E$2:$E$2546)</f>
        <v/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1</v>
      </c>
      <c r="R1240" s="2" t="n">
        <v>0</v>
      </c>
      <c r="S1240" s="3" t="n">
        <v>20.88604902312728</v>
      </c>
      <c r="T1240" s="3" t="n">
        <v>0.6559484943121349</v>
      </c>
      <c r="U1240" s="3" t="n">
        <v>0.0008795185386277</v>
      </c>
      <c r="V1240" s="3" t="n">
        <v>1.124076965897948</v>
      </c>
      <c r="W1240" s="3" t="n">
        <v>0.0233787544450605</v>
      </c>
      <c r="X1240" s="3" t="n">
        <v>0.2153558948473318</v>
      </c>
      <c r="Y1240" s="3" t="n">
        <v>0.0218985606062239</v>
      </c>
      <c r="Z1240" s="3" t="n">
        <v>-0.911146915639514</v>
      </c>
      <c r="AA1240" s="3" t="n">
        <v>-0.7286859811910736</v>
      </c>
      <c r="AB1240" s="3" t="n">
        <v>-1.091152143637846</v>
      </c>
      <c r="AC1240" s="3" t="n">
        <v>-0.0654021147703152</v>
      </c>
      <c r="AD1240" s="3" t="n">
        <v>0.09625915951252829</v>
      </c>
      <c r="AE1240" s="3" t="n">
        <v>-0.4829787234042552</v>
      </c>
      <c r="AF1240" s="3" t="n">
        <v>-0.0439480602885985</v>
      </c>
      <c r="AG1240" s="3" t="n">
        <v>2.919576372085522</v>
      </c>
      <c r="AH1240" s="3" t="n">
        <v>0.5578451166609332</v>
      </c>
      <c r="AI1240" s="3" t="n">
        <v>2.707691226064849</v>
      </c>
    </row>
    <row r="1241">
      <c r="A1241" s="2" t="inlineStr">
        <is>
          <t>JBHT</t>
        </is>
      </c>
      <c r="B1241" s="2" t="inlineStr">
        <is>
          <t>Industrials</t>
        </is>
      </c>
      <c r="C1241" s="3" t="n">
        <v>-0.0096452966503502</v>
      </c>
      <c r="D1241" s="2" t="n">
        <v>13734001324.46289</v>
      </c>
      <c r="E1241" s="19">
        <f>SQRT(D1241)</f>
        <v/>
      </c>
      <c r="F1241" s="22">
        <f>D1241/SUM($D$2:$D$2546)</f>
        <v/>
      </c>
      <c r="G1241" s="22">
        <f>E1241/SUM($E$2:$E$2546)</f>
        <v/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1</v>
      </c>
      <c r="O1241" s="2" t="n">
        <v>0</v>
      </c>
      <c r="P1241" s="2" t="n">
        <v>0</v>
      </c>
      <c r="Q1241" s="2" t="n">
        <v>0</v>
      </c>
      <c r="R1241" s="2" t="n">
        <v>0</v>
      </c>
      <c r="S1241" s="3" t="n">
        <v>23.34314044358168</v>
      </c>
      <c r="T1241" s="3" t="n">
        <v>1.163669053029383</v>
      </c>
      <c r="U1241" s="3" t="n">
        <v>-0.0006427473938128</v>
      </c>
      <c r="V1241" s="3" t="n">
        <v>0.2661518601639535</v>
      </c>
      <c r="W1241" s="3" t="n">
        <v>0.021815723358132</v>
      </c>
      <c r="X1241" s="3" t="n">
        <v>0.3763184428724216</v>
      </c>
      <c r="Y1241" s="3" t="n">
        <v>0.0153454865919179</v>
      </c>
      <c r="Z1241" s="3" t="n">
        <v>-1.360976975968671</v>
      </c>
      <c r="AA1241" s="3" t="n">
        <v>-1.478202582215339</v>
      </c>
      <c r="AB1241" s="3" t="n">
        <v>-1.497775677050304</v>
      </c>
      <c r="AC1241" s="3" t="n">
        <v>0.0374614788396433</v>
      </c>
      <c r="AD1241" s="3" t="n">
        <v>0.08900654449644201</v>
      </c>
      <c r="AE1241" s="3" t="n">
        <v>-0.0951555167630255</v>
      </c>
      <c r="AF1241" s="3" t="n">
        <v>-0.0171688911402629</v>
      </c>
      <c r="AG1241" s="3" t="n">
        <v>1.074262771344234</v>
      </c>
      <c r="AH1241" s="3" t="n">
        <v>0.208631482026624</v>
      </c>
      <c r="AI1241" s="3" t="n">
        <v>1.279024055283654</v>
      </c>
    </row>
    <row r="1242">
      <c r="A1242" s="2" t="inlineStr">
        <is>
          <t>JBI</t>
        </is>
      </c>
      <c r="B1242" s="2" t="inlineStr">
        <is>
          <t>Industrials</t>
        </is>
      </c>
      <c r="C1242" s="3" t="n">
        <v>-0.0246458184594631</v>
      </c>
      <c r="D1242" s="2" t="n">
        <v>1482655228.926148</v>
      </c>
      <c r="E1242" s="19">
        <f>SQRT(D1242)</f>
        <v/>
      </c>
      <c r="F1242" s="22">
        <f>D1242/SUM($D$2:$D$2546)</f>
        <v/>
      </c>
      <c r="G1242" s="22">
        <f>E1242/SUM($E$2:$E$2546)</f>
        <v/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1</v>
      </c>
      <c r="O1242" s="2" t="n">
        <v>0</v>
      </c>
      <c r="P1242" s="2" t="n">
        <v>0</v>
      </c>
      <c r="Q1242" s="2" t="n">
        <v>0</v>
      </c>
      <c r="R1242" s="2" t="n">
        <v>0</v>
      </c>
      <c r="S1242" s="3" t="n">
        <v>21.11710039089342</v>
      </c>
      <c r="T1242" s="3" t="n">
        <v>0.8611564104015599</v>
      </c>
      <c r="U1242" s="3" t="n">
        <v>-0.0007202651043481</v>
      </c>
      <c r="V1242" s="3" t="n">
        <v>0.3667744121429104</v>
      </c>
      <c r="W1242" s="3" t="n">
        <v>0.0326840391545899</v>
      </c>
      <c r="X1242" s="3" t="n">
        <v>0.40802845333861</v>
      </c>
      <c r="Y1242" s="3" t="n">
        <v>0.0291151302379964</v>
      </c>
      <c r="Z1242" s="3" t="n">
        <v>-1.734229616935028</v>
      </c>
      <c r="AA1242" s="3" t="n">
        <v>-1.697443387301519</v>
      </c>
      <c r="AB1242" s="3" t="n">
        <v>-1.36780213075771</v>
      </c>
      <c r="AC1242" s="3" t="n">
        <v>0.0558457545521018</v>
      </c>
      <c r="AD1242" s="3" t="n">
        <v>0.08606181498608929</v>
      </c>
      <c r="AE1242" s="3" t="n">
        <v>0.0674509803921568</v>
      </c>
      <c r="AF1242" s="3" t="n">
        <v>0.0724248644665508</v>
      </c>
      <c r="AG1242" s="3" t="n">
        <v>1.366369732762098</v>
      </c>
      <c r="AH1242" s="3" t="n">
        <v>0.4271017274472169</v>
      </c>
      <c r="AI1242" s="3" t="n">
        <v>1.998896653181317</v>
      </c>
    </row>
    <row r="1243">
      <c r="A1243" s="2" t="inlineStr">
        <is>
          <t>JBIO</t>
        </is>
      </c>
      <c r="B1243" s="2" t="inlineStr">
        <is>
          <t>Health Care</t>
        </is>
      </c>
      <c r="C1243" s="3" t="n">
        <v>-0.07947442138327949</v>
      </c>
      <c r="D1243" s="2" t="n">
        <v>361474086.4476147</v>
      </c>
      <c r="E1243" s="19">
        <f>SQRT(D1243)</f>
        <v/>
      </c>
      <c r="F1243" s="22">
        <f>D1243/SUM($D$2:$D$2546)</f>
        <v/>
      </c>
      <c r="G1243" s="22">
        <f>E1243/SUM($E$2:$E$2546)</f>
        <v/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1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  <c r="S1243" s="3" t="n">
        <v>19.70570091358463</v>
      </c>
      <c r="T1243" s="3" t="n">
        <v>0.0344763641454467</v>
      </c>
      <c r="U1243" s="3" t="n">
        <v>-0.0139381006395515</v>
      </c>
      <c r="V1243" s="3" t="n">
        <v>0.557594603753732</v>
      </c>
      <c r="W1243" s="3" t="n">
        <v>0.0817246586181772</v>
      </c>
      <c r="X1243" s="3" t="n">
        <v>4.658401637525107</v>
      </c>
      <c r="Y1243" s="3" t="n">
        <v>0.0611232265197125</v>
      </c>
      <c r="Z1243" s="3" t="n">
        <v>-2.963416446700349</v>
      </c>
      <c r="AA1243" s="3" t="n">
        <v>-1.898980613002601</v>
      </c>
      <c r="AB1243" s="3" t="n">
        <v>-3.084912819261752</v>
      </c>
      <c r="AC1243" s="3" t="n">
        <v>-0.355588422017155</v>
      </c>
      <c r="AD1243" s="3" t="inlineStr"/>
      <c r="AE1243" s="3" t="inlineStr"/>
      <c r="AF1243" s="3" t="inlineStr"/>
      <c r="AG1243" s="3" t="n">
        <v>1.267521251524109</v>
      </c>
      <c r="AH1243" s="3" t="n">
        <v>0.0035362194599228</v>
      </c>
      <c r="AI1243" s="3" t="n">
        <v>1.479777332354284</v>
      </c>
    </row>
    <row r="1244">
      <c r="A1244" s="2" t="inlineStr">
        <is>
          <t>JBL</t>
        </is>
      </c>
      <c r="B1244" s="2" t="inlineStr">
        <is>
          <t>Information Technology</t>
        </is>
      </c>
      <c r="C1244" s="3" t="n">
        <v>-0.0076980308461384</v>
      </c>
      <c r="D1244" s="2" t="n">
        <v>23116134199.17529</v>
      </c>
      <c r="E1244" s="19">
        <f>SQRT(D1244)</f>
        <v/>
      </c>
      <c r="F1244" s="22">
        <f>D1244/SUM($D$2:$D$2546)</f>
        <v/>
      </c>
      <c r="G1244" s="22">
        <f>E1244/SUM($E$2:$E$2546)</f>
        <v/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1</v>
      </c>
      <c r="P1244" s="2" t="n">
        <v>0</v>
      </c>
      <c r="Q1244" s="2" t="n">
        <v>0</v>
      </c>
      <c r="R1244" s="2" t="n">
        <v>0</v>
      </c>
      <c r="S1244" s="3" t="n">
        <v>23.86379666085209</v>
      </c>
      <c r="T1244" s="3" t="n">
        <v>1.363759445032523</v>
      </c>
      <c r="U1244" s="3" t="n">
        <v>0.0026444195443535</v>
      </c>
      <c r="V1244" s="3" t="n">
        <v>0.055588879564726</v>
      </c>
      <c r="W1244" s="3" t="n">
        <v>0.0243504501929914</v>
      </c>
      <c r="X1244" s="3" t="n">
        <v>0.5693678964778998</v>
      </c>
      <c r="Y1244" s="3" t="n">
        <v>0.0183376467133952</v>
      </c>
      <c r="Z1244" s="3" t="n">
        <v>-1.3811564711555</v>
      </c>
      <c r="AA1244" s="3" t="n">
        <v>-1.256107723928362</v>
      </c>
      <c r="AB1244" s="3" t="n">
        <v>-1.27978310204855</v>
      </c>
      <c r="AC1244" s="3" t="n">
        <v>0.0384147276680752</v>
      </c>
      <c r="AD1244" s="3" t="n">
        <v>0.0413563960030179</v>
      </c>
      <c r="AE1244" s="3" t="n">
        <v>0.2615071283095723</v>
      </c>
      <c r="AF1244" s="3" t="n">
        <v>-0.07101058075682801</v>
      </c>
      <c r="AG1244" s="3" t="n">
        <v>1.10317469086527</v>
      </c>
      <c r="AH1244" s="3" t="n">
        <v>0.1791574756550277</v>
      </c>
      <c r="AI1244" s="3" t="n">
        <v>2.856031128404669</v>
      </c>
    </row>
    <row r="1245">
      <c r="A1245" s="2" t="inlineStr">
        <is>
          <t>JBLU</t>
        </is>
      </c>
      <c r="B1245" s="2" t="inlineStr">
        <is>
          <t>Industrials</t>
        </is>
      </c>
      <c r="C1245" s="3" t="n">
        <v>-0.0078431701277771</v>
      </c>
      <c r="D1245" s="2" t="n">
        <v>1862198844.776612</v>
      </c>
      <c r="E1245" s="19">
        <f>SQRT(D1245)</f>
        <v/>
      </c>
      <c r="F1245" s="22">
        <f>D1245/SUM($D$2:$D$2546)</f>
        <v/>
      </c>
      <c r="G1245" s="22">
        <f>E1245/SUM($E$2:$E$2546)</f>
        <v/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1</v>
      </c>
      <c r="O1245" s="2" t="n">
        <v>0</v>
      </c>
      <c r="P1245" s="2" t="n">
        <v>0</v>
      </c>
      <c r="Q1245" s="2" t="n">
        <v>0</v>
      </c>
      <c r="R1245" s="2" t="n">
        <v>0</v>
      </c>
      <c r="S1245" s="3" t="n">
        <v>21.34502380106442</v>
      </c>
      <c r="T1245" s="3" t="n">
        <v>2.202145803583443</v>
      </c>
      <c r="U1245" s="3" t="n">
        <v>-0.001610012653252</v>
      </c>
      <c r="V1245" s="3" t="n">
        <v>1.293094991844903</v>
      </c>
      <c r="W1245" s="3" t="n">
        <v>0.0449967630092288</v>
      </c>
      <c r="X1245" s="3" t="n">
        <v>0.8035983688646167</v>
      </c>
      <c r="Y1245" s="3" t="n">
        <v>0.03157296055919</v>
      </c>
      <c r="Z1245" s="3" t="n">
        <v>0.1055388557840396</v>
      </c>
      <c r="AA1245" s="3" t="n">
        <v>0.2107857317421636</v>
      </c>
      <c r="AB1245" s="3" t="n">
        <v>0.2400158197137329</v>
      </c>
      <c r="AC1245" s="3" t="n">
        <v>-0.1589518760739581</v>
      </c>
      <c r="AD1245" s="3" t="n">
        <v>0.2083558375564046</v>
      </c>
      <c r="AE1245" s="3" t="n">
        <v>-0.4068965517241378</v>
      </c>
      <c r="AF1245" s="3" t="n">
        <v>0.1194872246179119</v>
      </c>
      <c r="AG1245" s="3" t="n">
        <v>5.156376759501474</v>
      </c>
      <c r="AH1245" s="3" t="n">
        <v>0.5570017156717743</v>
      </c>
      <c r="AI1245" s="3" t="n">
        <v>4.214285714285714</v>
      </c>
    </row>
    <row r="1246">
      <c r="A1246" s="2" t="inlineStr">
        <is>
          <t>JBSS</t>
        </is>
      </c>
      <c r="B1246" s="2" t="inlineStr">
        <is>
          <t>Consumer Staples</t>
        </is>
      </c>
      <c r="C1246" s="3" t="n">
        <v>-0.016926738592693</v>
      </c>
      <c r="D1246" s="2" t="n">
        <v>557966592.3875427</v>
      </c>
      <c r="E1246" s="19">
        <f>SQRT(D1246)</f>
        <v/>
      </c>
      <c r="F1246" s="22">
        <f>D1246/SUM($D$2:$D$2546)</f>
        <v/>
      </c>
      <c r="G1246" s="22">
        <f>E1246/SUM($E$2:$E$2546)</f>
        <v/>
      </c>
      <c r="H1246" s="2" t="n">
        <v>0</v>
      </c>
      <c r="I1246" s="2" t="n">
        <v>0</v>
      </c>
      <c r="J1246" s="2" t="n">
        <v>1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  <c r="S1246" s="3" t="n">
        <v>20.13980964828007</v>
      </c>
      <c r="T1246" s="3" t="n">
        <v>0.3283673609105286</v>
      </c>
      <c r="U1246" s="3" t="n">
        <v>-0.0013967916848379</v>
      </c>
      <c r="V1246" s="3" t="n">
        <v>0.6464490973493147</v>
      </c>
      <c r="W1246" s="3" t="n">
        <v>0.0175861390550243</v>
      </c>
      <c r="X1246" s="3" t="n">
        <v>0.5697437328246281</v>
      </c>
      <c r="Y1246" s="3" t="n">
        <v>0.016680975703049</v>
      </c>
      <c r="Z1246" s="3" t="n">
        <v>-1.766403595582255</v>
      </c>
      <c r="AA1246" s="3" t="n">
        <v>-1.716035343837308</v>
      </c>
      <c r="AB1246" s="3" t="n">
        <v>-1.677435227554087</v>
      </c>
      <c r="AC1246" s="3" t="n">
        <v>0.0969735477682839</v>
      </c>
      <c r="AD1246" s="3" t="n">
        <v>0.1559591581059375</v>
      </c>
      <c r="AE1246" s="3" t="n">
        <v>-0.0216730038022813</v>
      </c>
      <c r="AF1246" s="3" t="n">
        <v>0.0504875189577252</v>
      </c>
      <c r="AG1246" s="3" t="n">
        <v>1.02610192115209</v>
      </c>
      <c r="AH1246" s="3" t="n">
        <v>0.1633308400392903</v>
      </c>
      <c r="AI1246" s="3" t="n">
        <v>1.040377380460608</v>
      </c>
    </row>
    <row r="1247">
      <c r="A1247" s="2" t="inlineStr">
        <is>
          <t>JBTM</t>
        </is>
      </c>
      <c r="B1247" s="2" t="inlineStr">
        <is>
          <t>Industrials</t>
        </is>
      </c>
      <c r="C1247" s="3" t="n">
        <v>-0.0371410163150835</v>
      </c>
      <c r="D1247" s="2" t="n">
        <v>7558756914.593567</v>
      </c>
      <c r="E1247" s="19">
        <f>SQRT(D1247)</f>
        <v/>
      </c>
      <c r="F1247" s="22">
        <f>D1247/SUM($D$2:$D$2546)</f>
        <v/>
      </c>
      <c r="G1247" s="22">
        <f>E1247/SUM($E$2:$E$2546)</f>
        <v/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1</v>
      </c>
      <c r="O1247" s="2" t="n">
        <v>0</v>
      </c>
      <c r="P1247" s="2" t="n">
        <v>0</v>
      </c>
      <c r="Q1247" s="2" t="n">
        <v>0</v>
      </c>
      <c r="R1247" s="2" t="n">
        <v>0</v>
      </c>
      <c r="S1247" s="3" t="n">
        <v>22.74597258433131</v>
      </c>
      <c r="T1247" s="3" t="n">
        <v>1.26663203699521</v>
      </c>
      <c r="U1247" s="3" t="n">
        <v>0.0009172418052108</v>
      </c>
      <c r="V1247" s="3" t="n">
        <v>0.5787856455012401</v>
      </c>
      <c r="W1247" s="3" t="n">
        <v>0.0247179057740683</v>
      </c>
      <c r="X1247" s="3" t="n">
        <v>0.3083652543738976</v>
      </c>
      <c r="Y1247" s="3" t="n">
        <v>0.0184655691079299</v>
      </c>
      <c r="Z1247" s="3" t="n">
        <v>-1.480400987099588</v>
      </c>
      <c r="AA1247" s="3" t="n">
        <v>-1.613893321746162</v>
      </c>
      <c r="AB1247" s="3" t="n">
        <v>-1.618275707883316</v>
      </c>
      <c r="AC1247" s="3" t="n">
        <v>0.0017992376463043</v>
      </c>
      <c r="AD1247" s="3" t="n">
        <v>0.0454572099463361</v>
      </c>
      <c r="AE1247" s="3" t="n">
        <v>0.1540823447313328</v>
      </c>
      <c r="AF1247" s="3" t="n">
        <v>0.0640163226869653</v>
      </c>
      <c r="AG1247" s="3" t="n">
        <v>1.19994028344557</v>
      </c>
      <c r="AH1247" s="3" t="n">
        <v>0.2328357123815524</v>
      </c>
      <c r="AI1247" s="3" t="n">
        <v>1.345447895951907</v>
      </c>
    </row>
    <row r="1248">
      <c r="A1248" s="2" t="inlineStr">
        <is>
          <t>JCI</t>
        </is>
      </c>
      <c r="B1248" s="2" t="inlineStr">
        <is>
          <t>Industrials</t>
        </is>
      </c>
      <c r="C1248" s="3" t="n">
        <v>-0.0071161173569054</v>
      </c>
      <c r="D1248" s="2" t="n">
        <v>64738240553.95439</v>
      </c>
      <c r="E1248" s="19">
        <f>SQRT(D1248)</f>
        <v/>
      </c>
      <c r="F1248" s="22">
        <f>D1248/SUM($D$2:$D$2546)</f>
        <v/>
      </c>
      <c r="G1248" s="22">
        <f>E1248/SUM($E$2:$E$2546)</f>
        <v/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1</v>
      </c>
      <c r="O1248" s="2" t="n">
        <v>0</v>
      </c>
      <c r="P1248" s="2" t="n">
        <v>0</v>
      </c>
      <c r="Q1248" s="2" t="n">
        <v>0</v>
      </c>
      <c r="R1248" s="2" t="n">
        <v>0</v>
      </c>
      <c r="S1248" s="3" t="n">
        <v>24.89361790796607</v>
      </c>
      <c r="T1248" s="3" t="n">
        <v>1.100788141305734</v>
      </c>
      <c r="U1248" s="3" t="n">
        <v>0.0020421330139277</v>
      </c>
      <c r="V1248" s="3" t="n">
        <v>0.2445231730820194</v>
      </c>
      <c r="W1248" s="3" t="n">
        <v>0.0186519395227018</v>
      </c>
      <c r="X1248" s="3" t="n">
        <v>0.383901708050616</v>
      </c>
      <c r="Y1248" s="3" t="n">
        <v>0.0128625311015652</v>
      </c>
      <c r="Z1248" s="3" t="n">
        <v>-1.675553223474357</v>
      </c>
      <c r="AA1248" s="3" t="n">
        <v>-1.807099399443794</v>
      </c>
      <c r="AB1248" s="3" t="n">
        <v>-1.905104502573377</v>
      </c>
      <c r="AC1248" s="3" t="n">
        <v>0.0433128854909654</v>
      </c>
      <c r="AD1248" s="3" t="n">
        <v>0.0550524692902285</v>
      </c>
      <c r="AE1248" s="3" t="n">
        <v>0.0614601706535173</v>
      </c>
      <c r="AF1248" s="3" t="n">
        <v>0.0526774878640776</v>
      </c>
      <c r="AG1248" s="3" t="n">
        <v>1.130463848379705</v>
      </c>
      <c r="AH1248" s="3" t="n">
        <v>0.2372041573525684</v>
      </c>
      <c r="AI1248" s="3" t="n">
        <v>1.533543903979785</v>
      </c>
    </row>
    <row r="1249">
      <c r="A1249" s="2" t="inlineStr">
        <is>
          <t>JEF</t>
        </is>
      </c>
      <c r="B1249" s="2" t="inlineStr">
        <is>
          <t>Financials</t>
        </is>
      </c>
      <c r="C1249" s="3" t="n">
        <v>-0.0206920632523966</v>
      </c>
      <c r="D1249" s="2" t="n">
        <v>12839805282.79467</v>
      </c>
      <c r="E1249" s="19">
        <f>SQRT(D1249)</f>
        <v/>
      </c>
      <c r="F1249" s="22">
        <f>D1249/SUM($D$2:$D$2546)</f>
        <v/>
      </c>
      <c r="G1249" s="22">
        <f>E1249/SUM($E$2:$E$2546)</f>
        <v/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1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3" t="n">
        <v>23.27581597020185</v>
      </c>
      <c r="T1249" s="3" t="n">
        <v>1.787174471181236</v>
      </c>
      <c r="U1249" s="3" t="n">
        <v>0.0001419234544243</v>
      </c>
      <c r="V1249" s="3" t="n">
        <v>0.8025842116008355</v>
      </c>
      <c r="W1249" s="3" t="n">
        <v>0.0261155178278205</v>
      </c>
      <c r="X1249" s="3" t="n">
        <v>0.5808758015296439</v>
      </c>
      <c r="Y1249" s="3" t="n">
        <v>0.0137561280530876</v>
      </c>
      <c r="Z1249" s="3" t="n">
        <v>-1.983693397786633</v>
      </c>
      <c r="AA1249" s="3" t="n">
        <v>-1.761703887073564</v>
      </c>
      <c r="AB1249" s="3" t="n">
        <v>-1.760354080296325</v>
      </c>
      <c r="AC1249" s="3" t="n">
        <v>0.0308612156705349</v>
      </c>
      <c r="AD1249" s="3" t="n">
        <v>0.0471396556777269</v>
      </c>
      <c r="AE1249" s="3" t="n">
        <v>-0.010231923601637</v>
      </c>
      <c r="AF1249" s="3" t="n">
        <v>0.2010978688491484</v>
      </c>
      <c r="AG1249" s="3" t="n">
        <v>2.636836348925191</v>
      </c>
      <c r="AH1249" s="3" t="n">
        <v>0.3410579575843441</v>
      </c>
      <c r="AI1249" s="3" t="n">
        <v>3.039457449157086</v>
      </c>
    </row>
    <row r="1250">
      <c r="A1250" s="2" t="inlineStr">
        <is>
          <t>JELD</t>
        </is>
      </c>
      <c r="B1250" s="2" t="inlineStr">
        <is>
          <t>Industrials</t>
        </is>
      </c>
      <c r="C1250" s="3" t="n">
        <v>-0.0185345925434236</v>
      </c>
      <c r="D1250" s="2" t="n">
        <v>511723943.3466911</v>
      </c>
      <c r="E1250" s="19">
        <f>SQRT(D1250)</f>
        <v/>
      </c>
      <c r="F1250" s="22">
        <f>D1250/SUM($D$2:$D$2546)</f>
        <v/>
      </c>
      <c r="G1250" s="22">
        <f>E1250/SUM($E$2:$E$2546)</f>
        <v/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1</v>
      </c>
      <c r="O1250" s="2" t="n">
        <v>0</v>
      </c>
      <c r="P1250" s="2" t="n">
        <v>0</v>
      </c>
      <c r="Q1250" s="2" t="n">
        <v>0</v>
      </c>
      <c r="R1250" s="2" t="n">
        <v>0</v>
      </c>
      <c r="S1250" s="3" t="n">
        <v>20.05329586444667</v>
      </c>
      <c r="T1250" s="3" t="n">
        <v>1.039704753873048</v>
      </c>
      <c r="U1250" s="3" t="n">
        <v>-0.0046139266639031</v>
      </c>
      <c r="V1250" s="3" t="n">
        <v>0.932381621386732</v>
      </c>
      <c r="W1250" s="3" t="n">
        <v>0.0530040917492923</v>
      </c>
      <c r="X1250" s="3" t="n">
        <v>3.72037053694979</v>
      </c>
      <c r="Y1250" s="3" t="n">
        <v>0.0557390394370484</v>
      </c>
      <c r="Z1250" s="3" t="n">
        <v>-0.9528210397756822</v>
      </c>
      <c r="AA1250" s="3" t="n">
        <v>-0.944095409878372</v>
      </c>
      <c r="AB1250" s="3" t="n">
        <v>-1.20888869105381</v>
      </c>
      <c r="AC1250" s="3" t="n">
        <v>-0.1682547809604202</v>
      </c>
      <c r="AD1250" s="3" t="n">
        <v>0.0461576994922778</v>
      </c>
      <c r="AE1250" s="3" t="n">
        <v>-0.90175782986135</v>
      </c>
      <c r="AF1250" s="3" t="n">
        <v>-0.0346975595498215</v>
      </c>
      <c r="AG1250" s="3" t="n">
        <v>3.257766155017008</v>
      </c>
      <c r="AH1250" s="3" t="n">
        <v>0.5399481860394881</v>
      </c>
      <c r="AI1250" s="3" t="n">
        <v>3.421504353184301</v>
      </c>
    </row>
    <row r="1251">
      <c r="A1251" s="2" t="inlineStr">
        <is>
          <t>JHG</t>
        </is>
      </c>
      <c r="B1251" s="2" t="inlineStr">
        <is>
          <t>Financials</t>
        </is>
      </c>
      <c r="C1251" s="3" t="n">
        <v>-0.0047451969840349</v>
      </c>
      <c r="D1251" s="2" t="n">
        <v>6567059203.869019</v>
      </c>
      <c r="E1251" s="19">
        <f>SQRT(D1251)</f>
        <v/>
      </c>
      <c r="F1251" s="22">
        <f>D1251/SUM($D$2:$D$2546)</f>
        <v/>
      </c>
      <c r="G1251" s="22">
        <f>E1251/SUM($E$2:$E$2546)</f>
        <v/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1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3" t="n">
        <v>22.6053319594746</v>
      </c>
      <c r="T1251" s="3" t="n">
        <v>1.498574674181983</v>
      </c>
      <c r="U1251" s="3" t="n">
        <v>0.0007958590335076</v>
      </c>
      <c r="V1251" s="3" t="n">
        <v>0.7261393345122507</v>
      </c>
      <c r="W1251" s="3" t="n">
        <v>0.0205308090371568</v>
      </c>
      <c r="X1251" s="3" t="n">
        <v>0.2999961687335981</v>
      </c>
      <c r="Y1251" s="3" t="n">
        <v>0.0079844433413987</v>
      </c>
      <c r="Z1251" s="3" t="n">
        <v>-1.817549925624894</v>
      </c>
      <c r="AA1251" s="3" t="n">
        <v>-1.786854570981129</v>
      </c>
      <c r="AB1251" s="3" t="n">
        <v>-1.821156466438165</v>
      </c>
      <c r="AC1251" s="3" t="n">
        <v>0.091304186757863</v>
      </c>
      <c r="AD1251" s="3" t="n">
        <v>0.0964815422444663</v>
      </c>
      <c r="AE1251" s="3" t="n">
        <v>-0.1097277165258888</v>
      </c>
      <c r="AF1251" s="3" t="n">
        <v>-0.0412001340931947</v>
      </c>
      <c r="AG1251" s="3" t="n">
        <v>1.060179143773695</v>
      </c>
      <c r="AH1251" s="3" t="n">
        <v>0.0530363014158223</v>
      </c>
      <c r="AI1251" s="3" t="n">
        <v>1.082875477079227</v>
      </c>
    </row>
    <row r="1252">
      <c r="A1252" s="2" t="inlineStr">
        <is>
          <t>JHX</t>
        </is>
      </c>
      <c r="B1252" s="2" t="inlineStr">
        <is>
          <t>Materials</t>
        </is>
      </c>
      <c r="C1252" s="3" t="n">
        <v>-0.013236215222077</v>
      </c>
      <c r="D1252" s="2" t="n">
        <v>17200625922.49021</v>
      </c>
      <c r="E1252" s="19">
        <f>SQRT(D1252)</f>
        <v/>
      </c>
      <c r="F1252" s="22">
        <f>D1252/SUM($D$2:$D$2546)</f>
        <v/>
      </c>
      <c r="G1252" s="22">
        <f>E1252/SUM($E$2:$E$2546)</f>
        <v/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1</v>
      </c>
      <c r="Q1252" s="2" t="n">
        <v>0</v>
      </c>
      <c r="R1252" s="2" t="n">
        <v>0</v>
      </c>
      <c r="S1252" s="3" t="n">
        <v>23.56821161094614</v>
      </c>
      <c r="T1252" s="3" t="n">
        <v>1.107280850650933</v>
      </c>
      <c r="U1252" s="3" t="n">
        <v>-0.0011062535590449</v>
      </c>
      <c r="V1252" s="3" t="n">
        <v>0.1311754589726782</v>
      </c>
      <c r="W1252" s="3" t="n">
        <v>0.0285106493506935</v>
      </c>
      <c r="X1252" s="3" t="n">
        <v>0.4758283207326634</v>
      </c>
      <c r="Y1252" s="3" t="n">
        <v>0.0226782569799913</v>
      </c>
      <c r="Z1252" s="3" t="n">
        <v>-1.870964065358638</v>
      </c>
      <c r="AA1252" s="3" t="n">
        <v>-1.525870095574626</v>
      </c>
      <c r="AB1252" s="3" t="n">
        <v>-2.595127140925705</v>
      </c>
      <c r="AC1252" s="3" t="n">
        <v>0.0145576097712</v>
      </c>
      <c r="AD1252" s="3" t="n">
        <v>0.027696666513577</v>
      </c>
      <c r="AE1252" s="3" t="n">
        <v>-0.0129629629629629</v>
      </c>
      <c r="AF1252" s="3" t="n">
        <v>0.0249276582311779</v>
      </c>
      <c r="AG1252" s="3" t="n">
        <v>1.146791169773574</v>
      </c>
      <c r="AH1252" s="3" t="n">
        <v>0.3845757142646647</v>
      </c>
      <c r="AI1252" s="3" t="n">
        <v>2.119044453308514</v>
      </c>
    </row>
    <row r="1253">
      <c r="A1253" s="2" t="inlineStr">
        <is>
          <t>JJSF</t>
        </is>
      </c>
      <c r="B1253" s="2" t="inlineStr">
        <is>
          <t>Consumer Staples</t>
        </is>
      </c>
      <c r="C1253" s="3" t="n">
        <v>-0.0136475560644085</v>
      </c>
      <c r="D1253" s="2" t="n">
        <v>2138898992.864525</v>
      </c>
      <c r="E1253" s="19">
        <f>SQRT(D1253)</f>
        <v/>
      </c>
      <c r="F1253" s="22">
        <f>D1253/SUM($D$2:$D$2546)</f>
        <v/>
      </c>
      <c r="G1253" s="22">
        <f>E1253/SUM($E$2:$E$2546)</f>
        <v/>
      </c>
      <c r="H1253" s="2" t="n">
        <v>0</v>
      </c>
      <c r="I1253" s="2" t="n">
        <v>0</v>
      </c>
      <c r="J1253" s="2" t="n">
        <v>1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3" t="n">
        <v>21.48355704426949</v>
      </c>
      <c r="T1253" s="3" t="n">
        <v>0.2383010593144297</v>
      </c>
      <c r="U1253" s="3" t="n">
        <v>-0.0012632005539599</v>
      </c>
      <c r="V1253" s="3" t="n">
        <v>0.4534692864112418</v>
      </c>
      <c r="W1253" s="3" t="n">
        <v>0.0207950288475216</v>
      </c>
      <c r="X1253" s="3" t="n">
        <v>0.535382676510159</v>
      </c>
      <c r="Y1253" s="3" t="n">
        <v>0.0223767754320396</v>
      </c>
      <c r="Z1253" s="3" t="n">
        <v>-1.624029676040095</v>
      </c>
      <c r="AA1253" s="3" t="n">
        <v>-1.696444187369898</v>
      </c>
      <c r="AB1253" s="3" t="n">
        <v>-1.975420189175031</v>
      </c>
      <c r="AC1253" s="3" t="n">
        <v>0.08274724547088989</v>
      </c>
      <c r="AD1253" s="3" t="n">
        <v>0.1176380936357461</v>
      </c>
      <c r="AE1253" s="3" t="n">
        <v>0.270625566636446</v>
      </c>
      <c r="AF1253" s="3" t="n">
        <v>0.0644955740058127</v>
      </c>
      <c r="AG1253" s="3" t="n">
        <v>1.00561036310739</v>
      </c>
      <c r="AH1253" s="3" t="n">
        <v>0.1182421465292811</v>
      </c>
      <c r="AI1253" s="3" t="n">
        <v>1.012372090625564</v>
      </c>
    </row>
    <row r="1254">
      <c r="A1254" s="2" t="inlineStr">
        <is>
          <t>JKHY</t>
        </is>
      </c>
      <c r="B1254" s="2" t="inlineStr">
        <is>
          <t>Financials</t>
        </is>
      </c>
      <c r="C1254" s="3" t="n">
        <v>-0.0255422659067321</v>
      </c>
      <c r="D1254" s="2" t="n">
        <v>11742656247.89056</v>
      </c>
      <c r="E1254" s="19">
        <f>SQRT(D1254)</f>
        <v/>
      </c>
      <c r="F1254" s="22">
        <f>D1254/SUM($D$2:$D$2546)</f>
        <v/>
      </c>
      <c r="G1254" s="22">
        <f>E1254/SUM($E$2:$E$2546)</f>
        <v/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1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3" t="n">
        <v>23.18649388196302</v>
      </c>
      <c r="T1254" s="3" t="n">
        <v>0.4732881166648416</v>
      </c>
      <c r="U1254" s="3" t="n">
        <v>4.557473734591603e-05</v>
      </c>
      <c r="V1254" s="3" t="n">
        <v>0.1814608172987078</v>
      </c>
      <c r="W1254" s="3" t="n">
        <v>0.0141471956815295</v>
      </c>
      <c r="X1254" s="3" t="n">
        <v>0.1004621419014042</v>
      </c>
      <c r="Y1254" s="3" t="n">
        <v>0.0120167493202918</v>
      </c>
      <c r="Z1254" s="3" t="n">
        <v>-1.72642432177282</v>
      </c>
      <c r="AA1254" s="3" t="n">
        <v>-1.813522536093944</v>
      </c>
      <c r="AB1254" s="3" t="n">
        <v>-1.756512477001299</v>
      </c>
      <c r="AC1254" s="3" t="n">
        <v>0.0434668263487394</v>
      </c>
      <c r="AD1254" s="3" t="n">
        <v>0.0610062991606936</v>
      </c>
      <c r="AE1254" s="3" t="n">
        <v>0.07480430087360961</v>
      </c>
      <c r="AF1254" s="3" t="n">
        <v>0.06665815858179901</v>
      </c>
      <c r="AG1254" s="3" t="n">
        <v>1.006812768619908</v>
      </c>
      <c r="AH1254" s="3" t="n">
        <v>0.0558481193967089</v>
      </c>
      <c r="AI1254" s="3" t="n">
        <v>1.037544020363877</v>
      </c>
    </row>
    <row r="1255">
      <c r="A1255" s="2" t="inlineStr">
        <is>
          <t>JLL</t>
        </is>
      </c>
      <c r="B1255" s="2" t="inlineStr">
        <is>
          <t>Real Estate</t>
        </is>
      </c>
      <c r="C1255" s="3" t="n">
        <v>-0.0111422994867511</v>
      </c>
      <c r="D1255" s="2" t="n">
        <v>14013030173.31696</v>
      </c>
      <c r="E1255" s="19">
        <f>SQRT(D1255)</f>
        <v/>
      </c>
      <c r="F1255" s="22">
        <f>D1255/SUM($D$2:$D$2546)</f>
        <v/>
      </c>
      <c r="G1255" s="22">
        <f>E1255/SUM($E$2:$E$2546)</f>
        <v/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1</v>
      </c>
      <c r="R1255" s="2" t="n">
        <v>0</v>
      </c>
      <c r="S1255" s="3" t="n">
        <v>23.36325346036966</v>
      </c>
      <c r="T1255" s="3" t="n">
        <v>1.213017215891671</v>
      </c>
      <c r="U1255" s="3" t="n">
        <v>0.0004922638403794</v>
      </c>
      <c r="V1255" s="3" t="n">
        <v>0.5023824192860936</v>
      </c>
      <c r="W1255" s="3" t="n">
        <v>0.0210323586242541</v>
      </c>
      <c r="X1255" s="3" t="n">
        <v>0.2260605320745632</v>
      </c>
      <c r="Y1255" s="3" t="n">
        <v>0.0145626791795382</v>
      </c>
      <c r="Z1255" s="3" t="n">
        <v>-1.635174461749882</v>
      </c>
      <c r="AA1255" s="3" t="n">
        <v>-1.603690317056971</v>
      </c>
      <c r="AB1255" s="3" t="n">
        <v>-1.834678151733907</v>
      </c>
      <c r="AC1255" s="3" t="n">
        <v>0.0320558790243204</v>
      </c>
      <c r="AD1255" s="3" t="n">
        <v>0.0513807499944583</v>
      </c>
      <c r="AE1255" s="3" t="n">
        <v>-0.2542763157894737</v>
      </c>
      <c r="AF1255" s="3" t="n">
        <v>0.0573134271784399</v>
      </c>
      <c r="AG1255" s="3" t="n">
        <v>1.083871938150677</v>
      </c>
      <c r="AH1255" s="3" t="n">
        <v>0.2370519881202964</v>
      </c>
      <c r="AI1255" s="3" t="n">
        <v>1.166948394153326</v>
      </c>
    </row>
    <row r="1256">
      <c r="A1256" s="2" t="inlineStr">
        <is>
          <t>JMSB</t>
        </is>
      </c>
      <c r="B1256" s="2" t="inlineStr">
        <is>
          <t>Financials</t>
        </is>
      </c>
      <c r="C1256" s="3" t="n">
        <v>-0.019487850990952</v>
      </c>
      <c r="D1256" s="2" t="n">
        <v>279694035.7162228</v>
      </c>
      <c r="E1256" s="19">
        <f>SQRT(D1256)</f>
        <v/>
      </c>
      <c r="F1256" s="22">
        <f>D1256/SUM($D$2:$D$2546)</f>
        <v/>
      </c>
      <c r="G1256" s="22">
        <f>E1256/SUM($E$2:$E$2546)</f>
        <v/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1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3" t="n">
        <v>19.44920683408435</v>
      </c>
      <c r="T1256" s="3" t="n">
        <v>0.8444457154563628</v>
      </c>
      <c r="U1256" s="3" t="n">
        <v>0.0001541749237031</v>
      </c>
      <c r="V1256" s="3" t="n">
        <v>0.907177013447066</v>
      </c>
      <c r="W1256" s="3" t="n">
        <v>0.0202590268458651</v>
      </c>
      <c r="X1256" s="3" t="n">
        <v>0.486251642698753</v>
      </c>
      <c r="Y1256" s="3" t="n">
        <v>0.0138915912429286</v>
      </c>
      <c r="Z1256" s="3" t="n">
        <v>-3.646217321476626</v>
      </c>
      <c r="AA1256" s="3" t="n">
        <v>-3.554330876884441</v>
      </c>
      <c r="AB1256" s="3" t="n">
        <v>-3.540175710240159</v>
      </c>
      <c r="AC1256" s="3" t="n">
        <v>0.07297974712878751</v>
      </c>
      <c r="AD1256" s="3" t="n">
        <v>0.07596872756184971</v>
      </c>
      <c r="AE1256" s="3" t="n">
        <v>-0.2750877192982456</v>
      </c>
      <c r="AF1256" s="3" t="n">
        <v>-0.1390982541633676</v>
      </c>
      <c r="AG1256" s="3" t="n">
        <v>1.289005090126459</v>
      </c>
      <c r="AH1256" s="3" t="n">
        <v>0.0377578371333092</v>
      </c>
      <c r="AI1256" s="3" t="n">
        <v>1.318576293096653</v>
      </c>
    </row>
    <row r="1257">
      <c r="A1257" s="2" t="inlineStr">
        <is>
          <t>JNJ</t>
        </is>
      </c>
      <c r="B1257" s="2" t="inlineStr">
        <is>
          <t>Health Care</t>
        </is>
      </c>
      <c r="C1257" s="3" t="n">
        <v>0.0017184733690996</v>
      </c>
      <c r="D1257" s="2" t="n">
        <v>414535221524.3867</v>
      </c>
      <c r="E1257" s="19">
        <f>SQRT(D1257)</f>
        <v/>
      </c>
      <c r="F1257" s="22">
        <f>D1257/SUM($D$2:$D$2546)</f>
        <v/>
      </c>
      <c r="G1257" s="22">
        <f>E1257/SUM($E$2:$E$2546)</f>
        <v/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1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3" t="n">
        <v>26.75042378143255</v>
      </c>
      <c r="T1257" s="3" t="n">
        <v>0.1054199971137412</v>
      </c>
      <c r="U1257" s="3" t="n">
        <v>0.0001230954359095</v>
      </c>
      <c r="V1257" s="3" t="n">
        <v>0.1893035764522689</v>
      </c>
      <c r="W1257" s="3" t="n">
        <v>0.0132766784058393</v>
      </c>
      <c r="X1257" s="3" t="n">
        <v>0.1366322755178545</v>
      </c>
      <c r="Y1257" s="3" t="n">
        <v>0.0123233716800423</v>
      </c>
      <c r="Z1257" s="3" t="n">
        <v>-2.520617347458387</v>
      </c>
      <c r="AA1257" s="3" t="n">
        <v>-2.615718961140108</v>
      </c>
      <c r="AB1257" s="3" t="n">
        <v>-2.638985804474875</v>
      </c>
      <c r="AC1257" s="3" t="n">
        <v>0.0534285118609566</v>
      </c>
      <c r="AD1257" s="3" t="n">
        <v>0.0721772202853451</v>
      </c>
      <c r="AE1257" s="3" t="n">
        <v>0.0168222887147431</v>
      </c>
      <c r="AF1257" s="3" t="n">
        <v>0.0425740134050674</v>
      </c>
      <c r="AG1257" s="3" t="n">
        <v>1.094648169715759</v>
      </c>
      <c r="AH1257" s="3" t="n">
        <v>0.2624813200337144</v>
      </c>
      <c r="AI1257" s="3" t="n">
        <v>1.499980885145209</v>
      </c>
    </row>
    <row r="1258">
      <c r="A1258" s="2" t="inlineStr">
        <is>
          <t>JOBY</t>
        </is>
      </c>
      <c r="B1258" s="2" t="inlineStr">
        <is>
          <t>Industrials</t>
        </is>
      </c>
      <c r="C1258" s="3" t="n">
        <v>-0.0238919245726559</v>
      </c>
      <c r="D1258" s="2" t="n">
        <v>17161064075.06035</v>
      </c>
      <c r="E1258" s="19">
        <f>SQRT(D1258)</f>
        <v/>
      </c>
      <c r="F1258" s="22">
        <f>D1258/SUM($D$2:$D$2546)</f>
        <v/>
      </c>
      <c r="G1258" s="22">
        <f>E1258/SUM($E$2:$E$2546)</f>
        <v/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1</v>
      </c>
      <c r="O1258" s="2" t="n">
        <v>0</v>
      </c>
      <c r="P1258" s="2" t="n">
        <v>0</v>
      </c>
      <c r="Q1258" s="2" t="n">
        <v>0</v>
      </c>
      <c r="R1258" s="2" t="n">
        <v>0</v>
      </c>
      <c r="S1258" s="3" t="n">
        <v>23.5659089381199</v>
      </c>
      <c r="T1258" s="3" t="n">
        <v>1.814143420368261</v>
      </c>
      <c r="U1258" s="3" t="n">
        <v>0.0046638283689608</v>
      </c>
      <c r="V1258" s="3" t="n">
        <v>0.0523447727991098</v>
      </c>
      <c r="W1258" s="3" t="n">
        <v>0.0607187754353117</v>
      </c>
      <c r="X1258" s="3" t="n">
        <v>0.6000118201931339</v>
      </c>
      <c r="Y1258" s="3" t="n">
        <v>0.0581622175350978</v>
      </c>
      <c r="Z1258" s="3" t="n">
        <v>-0.0789088868832121</v>
      </c>
      <c r="AA1258" s="3" t="n">
        <v>-0.3359586916220718</v>
      </c>
      <c r="AB1258" s="3" t="n">
        <v>-0.9201702023690744</v>
      </c>
      <c r="AC1258" s="3" t="n">
        <v>-0.0756768924304265</v>
      </c>
      <c r="AD1258" s="3" t="n">
        <v>-0.0734036068212495</v>
      </c>
      <c r="AE1258" s="3" t="n">
        <v>-0.1667896678966789</v>
      </c>
      <c r="AF1258" s="3" t="n">
        <v>0.4931506849315068</v>
      </c>
      <c r="AG1258" s="3" t="n">
        <v>1.001476948042915</v>
      </c>
      <c r="AH1258" s="3" t="n">
        <v>0.0245365416914045</v>
      </c>
      <c r="AI1258" s="3" t="n">
        <v>1.028215769482529</v>
      </c>
    </row>
    <row r="1259">
      <c r="A1259" s="2" t="inlineStr">
        <is>
          <t>JOE</t>
        </is>
      </c>
      <c r="B1259" s="2" t="inlineStr">
        <is>
          <t>Real Estate</t>
        </is>
      </c>
      <c r="C1259" s="3" t="n">
        <v>-0.0177860686159547</v>
      </c>
      <c r="D1259" s="2" t="n">
        <v>2964302618.565063</v>
      </c>
      <c r="E1259" s="19">
        <f>SQRT(D1259)</f>
        <v/>
      </c>
      <c r="F1259" s="22">
        <f>D1259/SUM($D$2:$D$2546)</f>
        <v/>
      </c>
      <c r="G1259" s="22">
        <f>E1259/SUM($E$2:$E$2546)</f>
        <v/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1</v>
      </c>
      <c r="R1259" s="2" t="n">
        <v>0</v>
      </c>
      <c r="S1259" s="3" t="n">
        <v>21.8099076372</v>
      </c>
      <c r="T1259" s="3" t="n">
        <v>0.7459534812791666</v>
      </c>
      <c r="U1259" s="3" t="n">
        <v>-1.576313896896159e-06</v>
      </c>
      <c r="V1259" s="3" t="n">
        <v>0.2492201691464332</v>
      </c>
      <c r="W1259" s="3" t="n">
        <v>0.0171340844223391</v>
      </c>
      <c r="X1259" s="3" t="n">
        <v>0.2961919968588337</v>
      </c>
      <c r="Y1259" s="3" t="n">
        <v>0.0145356808794747</v>
      </c>
      <c r="Z1259" s="3" t="n">
        <v>-2.475298878003736</v>
      </c>
      <c r="AA1259" s="3" t="n">
        <v>-2.384893726064078</v>
      </c>
      <c r="AB1259" s="3" t="n">
        <v>-2.43170702749375</v>
      </c>
      <c r="AC1259" s="3" t="n">
        <v>0.039839387267811</v>
      </c>
      <c r="AD1259" s="3" t="n">
        <v>0.0560145239423555</v>
      </c>
      <c r="AE1259" s="3" t="n">
        <v>0.0094488188976378</v>
      </c>
      <c r="AF1259" s="3" t="n">
        <v>0.1659943004821789</v>
      </c>
      <c r="AG1259" s="3" t="n">
        <v>1.204399171732777</v>
      </c>
      <c r="AH1259" s="3" t="n">
        <v>0.3937879181246214</v>
      </c>
      <c r="AI1259" s="3" t="n">
        <v>1.82015501567483</v>
      </c>
    </row>
    <row r="1260">
      <c r="A1260" s="2" t="inlineStr">
        <is>
          <t>JOUT</t>
        </is>
      </c>
      <c r="B1260" s="2" t="inlineStr">
        <is>
          <t>Consumer Discretionary</t>
        </is>
      </c>
      <c r="C1260" s="3" t="n">
        <v>-0.0145096207131757</v>
      </c>
      <c r="D1260" s="2" t="n">
        <v>360345818.2070465</v>
      </c>
      <c r="E1260" s="19">
        <f>SQRT(D1260)</f>
        <v/>
      </c>
      <c r="F1260" s="22">
        <f>D1260/SUM($D$2:$D$2546)</f>
        <v/>
      </c>
      <c r="G1260" s="22">
        <f>E1260/SUM($E$2:$E$2546)</f>
        <v/>
      </c>
      <c r="H1260" s="2" t="n">
        <v>0</v>
      </c>
      <c r="I1260" s="2" t="n">
        <v>1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3" t="n">
        <v>19.7025747344583</v>
      </c>
      <c r="T1260" s="3" t="n">
        <v>0.8595611209403297</v>
      </c>
      <c r="U1260" s="3" t="n">
        <v>-0.0002419809460749</v>
      </c>
      <c r="V1260" s="3" t="n">
        <v>1.250088046647384</v>
      </c>
      <c r="W1260" s="3" t="n">
        <v>0.0282258825376178</v>
      </c>
      <c r="X1260" s="3" t="n">
        <v>0.3281068521301209</v>
      </c>
      <c r="Y1260" s="3" t="n">
        <v>0.0258508593109947</v>
      </c>
      <c r="Z1260" s="3" t="n">
        <v>-1.793604393537302</v>
      </c>
      <c r="AA1260" s="3" t="n">
        <v>-1.920013554310698</v>
      </c>
      <c r="AB1260" s="3" t="n">
        <v>-2.177828199744986</v>
      </c>
      <c r="AC1260" s="3" t="n">
        <v>0.0859396680502241</v>
      </c>
      <c r="AD1260" s="3" t="n">
        <v>0.1443058233858065</v>
      </c>
      <c r="AE1260" s="3" t="n">
        <v>-1.176889999694792</v>
      </c>
      <c r="AF1260" s="3" t="n">
        <v>-0.1128792102177701</v>
      </c>
      <c r="AG1260" s="3" t="n">
        <v>1.108609557881737</v>
      </c>
      <c r="AH1260" s="3" t="n">
        <v>0.07396689851262379</v>
      </c>
      <c r="AI1260" s="3" t="n">
        <v>1.08688152660368</v>
      </c>
    </row>
    <row r="1261">
      <c r="A1261" s="2" t="inlineStr">
        <is>
          <t>JPM</t>
        </is>
      </c>
      <c r="B1261" s="2" t="inlineStr">
        <is>
          <t>Financials</t>
        </is>
      </c>
      <c r="C1261" s="3" t="n">
        <v>0.0124169122874925</v>
      </c>
      <c r="D1261" s="2" t="n">
        <v>776036595483.3984</v>
      </c>
      <c r="E1261" s="19">
        <f>SQRT(D1261)</f>
        <v/>
      </c>
      <c r="F1261" s="22">
        <f>D1261/SUM($D$2:$D$2546)</f>
        <v/>
      </c>
      <c r="G1261" s="22">
        <f>E1261/SUM($E$2:$E$2546)</f>
        <v/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1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  <c r="S1261" s="3" t="n">
        <v>27.37746551514577</v>
      </c>
      <c r="T1261" s="3" t="n">
        <v>1.009171080436949</v>
      </c>
      <c r="U1261" s="3" t="n">
        <v>0.001524288363597</v>
      </c>
      <c r="V1261" s="3" t="n">
        <v>0.4599319182591764</v>
      </c>
      <c r="W1261" s="3" t="n">
        <v>0.015252511771143</v>
      </c>
      <c r="X1261" s="3" t="n">
        <v>0.2997791826709912</v>
      </c>
      <c r="Y1261" s="3" t="n">
        <v>0.0076250060502898</v>
      </c>
      <c r="Z1261" s="3" t="n">
        <v>-2.758085400446999</v>
      </c>
      <c r="AA1261" s="3" t="n">
        <v>-2.70768123127475</v>
      </c>
      <c r="AB1261" s="3" t="n">
        <v>-2.610557595599275</v>
      </c>
      <c r="AC1261" s="3" t="n">
        <v>0.0772489343271988</v>
      </c>
      <c r="AD1261" s="3" t="n">
        <v>0.0886401497047333</v>
      </c>
      <c r="AE1261" s="3" t="n">
        <v>0.239613626921479</v>
      </c>
      <c r="AF1261" s="3" t="n">
        <v>0.1188470607508151</v>
      </c>
      <c r="AG1261" s="3" t="n">
        <v>1.566786415176743</v>
      </c>
      <c r="AH1261" s="3" t="n">
        <v>0.1065561599145257</v>
      </c>
      <c r="AI1261" s="3" t="n">
        <v>2.232326769844561</v>
      </c>
    </row>
    <row r="1262">
      <c r="A1262" s="2" t="inlineStr">
        <is>
          <t>JRVR</t>
        </is>
      </c>
      <c r="B1262" s="2" t="inlineStr">
        <is>
          <t>Financials</t>
        </is>
      </c>
      <c r="C1262" s="3" t="n">
        <v>-0.0236098484934701</v>
      </c>
      <c r="D1262" s="2" t="n">
        <v>274867827.5375133</v>
      </c>
      <c r="E1262" s="19">
        <f>SQRT(D1262)</f>
        <v/>
      </c>
      <c r="F1262" s="22">
        <f>D1262/SUM($D$2:$D$2546)</f>
        <v/>
      </c>
      <c r="G1262" s="22">
        <f>E1262/SUM($E$2:$E$2546)</f>
        <v/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1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  <c r="S1262" s="3" t="n">
        <v>19.43180091295629</v>
      </c>
      <c r="T1262" s="3" t="n">
        <v>0.6584591342061806</v>
      </c>
      <c r="U1262" s="3" t="n">
        <v>-0.0002133206197421</v>
      </c>
      <c r="V1262" s="3" t="n">
        <v>2.276268581904551</v>
      </c>
      <c r="W1262" s="3" t="n">
        <v>0.0318613071579748</v>
      </c>
      <c r="X1262" s="3" t="n">
        <v>0.5377793157211554</v>
      </c>
      <c r="Y1262" s="3" t="n">
        <v>0.0271128609244813</v>
      </c>
      <c r="Z1262" s="3" t="n">
        <v>-2.498068666028971</v>
      </c>
      <c r="AA1262" s="3" t="n">
        <v>-2.229696801659705</v>
      </c>
      <c r="AB1262" s="3" t="n">
        <v>-2.017674434390392</v>
      </c>
      <c r="AC1262" s="3" t="n">
        <v>0.0692551040641597</v>
      </c>
      <c r="AD1262" s="3" t="n">
        <v>0.0705793769092613</v>
      </c>
      <c r="AE1262" s="3" t="n">
        <v>0.0651321398124467</v>
      </c>
      <c r="AF1262" s="3" t="n">
        <v>0.0639768560066289</v>
      </c>
      <c r="AG1262" s="3" t="n">
        <v>2.684336810705193</v>
      </c>
      <c r="AH1262" s="3" t="n">
        <v>0.0657301384805518</v>
      </c>
      <c r="AI1262" s="3" t="n">
        <v>1.739955216223171</v>
      </c>
    </row>
    <row r="1263">
      <c r="A1263" s="2" t="inlineStr">
        <is>
          <t>JXN</t>
        </is>
      </c>
      <c r="B1263" s="2" t="inlineStr">
        <is>
          <t>Financials</t>
        </is>
      </c>
      <c r="C1263" s="3" t="n">
        <v>0.0004147787378172</v>
      </c>
      <c r="D1263" s="2" t="n">
        <v>6447349939.274246</v>
      </c>
      <c r="E1263" s="19">
        <f>SQRT(D1263)</f>
        <v/>
      </c>
      <c r="F1263" s="22">
        <f>D1263/SUM($D$2:$D$2546)</f>
        <v/>
      </c>
      <c r="G1263" s="22">
        <f>E1263/SUM($E$2:$E$2546)</f>
        <v/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1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3" t="n">
        <v>22.5869350211991</v>
      </c>
      <c r="T1263" s="3" t="n">
        <v>1.481664735423349</v>
      </c>
      <c r="U1263" s="3" t="n">
        <v>0.0006343984131615</v>
      </c>
      <c r="V1263" s="3" t="n">
        <v>1.605931134112679</v>
      </c>
      <c r="W1263" s="3" t="n">
        <v>0.0259789881909037</v>
      </c>
      <c r="X1263" s="3" t="n">
        <v>0.3844748592856866</v>
      </c>
      <c r="Y1263" s="3" t="n">
        <v>0.0176091069834045</v>
      </c>
      <c r="Z1263" s="3" t="n">
        <v>-1.676533705103863</v>
      </c>
      <c r="AA1263" s="3" t="n">
        <v>-1.605486064568829</v>
      </c>
      <c r="AB1263" s="3" t="n">
        <v>-1.490381307394428</v>
      </c>
      <c r="AC1263" s="3" t="n">
        <v>0.1110533795658371</v>
      </c>
      <c r="AD1263" s="3" t="inlineStr"/>
      <c r="AE1263" s="3" t="n">
        <v>-0.4099741523490953</v>
      </c>
      <c r="AF1263" s="3" t="n">
        <v>-0.2567597765363128</v>
      </c>
      <c r="AG1263" s="3" t="n">
        <v>1.806843129192018</v>
      </c>
      <c r="AH1263" s="3" t="n">
        <v>0.0135836519047369</v>
      </c>
      <c r="AI1263" s="3" t="n">
        <v>1.502414525787135</v>
      </c>
    </row>
    <row r="1264">
      <c r="A1264" s="2" t="inlineStr">
        <is>
          <t>KAI</t>
        </is>
      </c>
      <c r="B1264" s="2" t="inlineStr">
        <is>
          <t>Industrials</t>
        </is>
      </c>
      <c r="C1264" s="3" t="n">
        <v>-0.0448829370015591</v>
      </c>
      <c r="D1264" s="2" t="n">
        <v>4187432876.07193</v>
      </c>
      <c r="E1264" s="19">
        <f>SQRT(D1264)</f>
        <v/>
      </c>
      <c r="F1264" s="22">
        <f>D1264/SUM($D$2:$D$2546)</f>
        <v/>
      </c>
      <c r="G1264" s="22">
        <f>E1264/SUM($E$2:$E$2546)</f>
        <v/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1</v>
      </c>
      <c r="O1264" s="2" t="n">
        <v>0</v>
      </c>
      <c r="P1264" s="2" t="n">
        <v>0</v>
      </c>
      <c r="Q1264" s="2" t="n">
        <v>0</v>
      </c>
      <c r="R1264" s="2" t="n">
        <v>0</v>
      </c>
      <c r="S1264" s="3" t="n">
        <v>22.15535370437436</v>
      </c>
      <c r="T1264" s="3" t="n">
        <v>1.412318193092838</v>
      </c>
      <c r="U1264" s="3" t="n">
        <v>-0.0001790267789308</v>
      </c>
      <c r="V1264" s="3" t="n">
        <v>0.2211426493046651</v>
      </c>
      <c r="W1264" s="3" t="n">
        <v>0.0260294564646289</v>
      </c>
      <c r="X1264" s="3" t="n">
        <v>0.3181340742469128</v>
      </c>
      <c r="Y1264" s="3" t="n">
        <v>0.01980579100728</v>
      </c>
      <c r="Z1264" s="3" t="n">
        <v>-1.667072371301327</v>
      </c>
      <c r="AA1264" s="3" t="n">
        <v>-1.564594091369936</v>
      </c>
      <c r="AB1264" s="3" t="n">
        <v>-1.549424255030815</v>
      </c>
      <c r="AC1264" s="3" t="n">
        <v>0.0249881020416869</v>
      </c>
      <c r="AD1264" s="3" t="n">
        <v>0.0365168838583129</v>
      </c>
      <c r="AE1264" s="3" t="n">
        <v>0.0678715942810898</v>
      </c>
      <c r="AF1264" s="3" t="n">
        <v>0.0921946837353546</v>
      </c>
      <c r="AG1264" s="3" t="n">
        <v>1.058667447878102</v>
      </c>
      <c r="AH1264" s="3" t="n">
        <v>0.1676797928480297</v>
      </c>
      <c r="AI1264" s="3" t="n">
        <v>1.265292326299648</v>
      </c>
    </row>
    <row r="1265">
      <c r="A1265" s="2" t="inlineStr">
        <is>
          <t>KALU</t>
        </is>
      </c>
      <c r="B1265" s="2" t="inlineStr">
        <is>
          <t>Materials</t>
        </is>
      </c>
      <c r="C1265" s="3" t="n">
        <v>-0.0166724005862122</v>
      </c>
      <c r="D1265" s="2" t="n">
        <v>1227264630.681953</v>
      </c>
      <c r="E1265" s="19">
        <f>SQRT(D1265)</f>
        <v/>
      </c>
      <c r="F1265" s="22">
        <f>D1265/SUM($D$2:$D$2546)</f>
        <v/>
      </c>
      <c r="G1265" s="22">
        <f>E1265/SUM($E$2:$E$2546)</f>
        <v/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1</v>
      </c>
      <c r="Q1265" s="2" t="n">
        <v>0</v>
      </c>
      <c r="R1265" s="2" t="n">
        <v>0</v>
      </c>
      <c r="S1265" s="3" t="n">
        <v>20.92805365234855</v>
      </c>
      <c r="T1265" s="3" t="n">
        <v>1.238117883498867</v>
      </c>
      <c r="U1265" s="3" t="n">
        <v>0.0013597897509602</v>
      </c>
      <c r="V1265" s="3" t="n">
        <v>0.6323004677229234</v>
      </c>
      <c r="W1265" s="3" t="n">
        <v>0.024949694769114</v>
      </c>
      <c r="X1265" s="3" t="n">
        <v>0.4282436404558503</v>
      </c>
      <c r="Y1265" s="3" t="n">
        <v>0.0182407167090305</v>
      </c>
      <c r="Z1265" s="3" t="n">
        <v>-1.692937209644824</v>
      </c>
      <c r="AA1265" s="3" t="n">
        <v>-1.799543171568264</v>
      </c>
      <c r="AB1265" s="3" t="n">
        <v>-1.752589497504859</v>
      </c>
      <c r="AC1265" s="3" t="n">
        <v>0.0756153136658341</v>
      </c>
      <c r="AD1265" s="3" t="n">
        <v>0.1720900242050018</v>
      </c>
      <c r="AE1265" s="3" t="n">
        <v>0.7671541057367829</v>
      </c>
      <c r="AF1265" s="3" t="n">
        <v>0.0284551307880173</v>
      </c>
      <c r="AG1265" s="3" t="n">
        <v>1.876094668680009</v>
      </c>
      <c r="AH1265" s="3" t="n">
        <v>0.4402658389048073</v>
      </c>
      <c r="AI1265" s="3" t="n">
        <v>2.385567010309278</v>
      </c>
    </row>
    <row r="1266">
      <c r="A1266" s="2" t="inlineStr">
        <is>
          <t>KALV</t>
        </is>
      </c>
      <c r="B1266" s="2" t="inlineStr">
        <is>
          <t>Health Care</t>
        </is>
      </c>
      <c r="C1266" s="3" t="n">
        <v>0.0281929132409612</v>
      </c>
      <c r="D1266" s="2" t="n">
        <v>636377836.5827522</v>
      </c>
      <c r="E1266" s="19">
        <f>SQRT(D1266)</f>
        <v/>
      </c>
      <c r="F1266" s="22">
        <f>D1266/SUM($D$2:$D$2546)</f>
        <v/>
      </c>
      <c r="G1266" s="22">
        <f>E1266/SUM($E$2:$E$2546)</f>
        <v/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3" t="n">
        <v>20.27130302758443</v>
      </c>
      <c r="T1266" s="3" t="n">
        <v>0.5658990374968366</v>
      </c>
      <c r="U1266" s="3" t="n">
        <v>0.0014815778876828</v>
      </c>
      <c r="V1266" s="3" t="n">
        <v>0.06409714112458061</v>
      </c>
      <c r="W1266" s="3" t="n">
        <v>0.0422659388947683</v>
      </c>
      <c r="X1266" s="3" t="n">
        <v>0.5931937362875106</v>
      </c>
      <c r="Y1266" s="3" t="n">
        <v>0.0419098965725638</v>
      </c>
      <c r="Z1266" s="3" t="n">
        <v>-0.9569363623792596</v>
      </c>
      <c r="AA1266" s="3" t="n">
        <v>-0.7129791872967566</v>
      </c>
      <c r="AB1266" s="3" t="n">
        <v>-1.341305659231649</v>
      </c>
      <c r="AC1266" s="3" t="n">
        <v>-0.3777378566337631</v>
      </c>
      <c r="AD1266" s="3" t="n">
        <v>-0.3761538919793484</v>
      </c>
      <c r="AE1266" s="3" t="n">
        <v>-0.0318379160636758</v>
      </c>
      <c r="AF1266" s="3" t="inlineStr"/>
      <c r="AG1266" s="3" t="inlineStr"/>
      <c r="AH1266" s="3" t="n">
        <v>0.0284958585647664</v>
      </c>
      <c r="AI1266" s="3" t="inlineStr"/>
    </row>
    <row r="1267">
      <c r="A1267" s="2" t="inlineStr">
        <is>
          <t>KBH</t>
        </is>
      </c>
      <c r="B1267" s="2" t="inlineStr">
        <is>
          <t>Consumer Discretionary</t>
        </is>
      </c>
      <c r="C1267" s="3" t="n">
        <v>-0.0107306988328428</v>
      </c>
      <c r="D1267" s="2" t="n">
        <v>3992021123.38163</v>
      </c>
      <c r="E1267" s="19">
        <f>SQRT(D1267)</f>
        <v/>
      </c>
      <c r="F1267" s="22">
        <f>D1267/SUM($D$2:$D$2546)</f>
        <v/>
      </c>
      <c r="G1267" s="22">
        <f>E1267/SUM($E$2:$E$2546)</f>
        <v/>
      </c>
      <c r="H1267" s="2" t="n">
        <v>0</v>
      </c>
      <c r="I1267" s="2" t="n">
        <v>1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  <c r="S1267" s="3" t="n">
        <v>22.10756348680989</v>
      </c>
      <c r="T1267" s="3" t="n">
        <v>0.667995674768273</v>
      </c>
      <c r="U1267" s="3" t="n">
        <v>-0.0010371048002012</v>
      </c>
      <c r="V1267" s="3" t="n">
        <v>0.9996284780726876</v>
      </c>
      <c r="W1267" s="3" t="n">
        <v>0.0249867879115592</v>
      </c>
      <c r="X1267" s="3" t="n">
        <v>0.4597428533127108</v>
      </c>
      <c r="Y1267" s="3" t="n">
        <v>0.0235396204433712</v>
      </c>
      <c r="Z1267" s="3" t="n">
        <v>-0.7004268155314112</v>
      </c>
      <c r="AA1267" s="3" t="n">
        <v>-0.6996458132905615</v>
      </c>
      <c r="AB1267" s="3" t="n">
        <v>-0.816014934648689</v>
      </c>
      <c r="AC1267" s="3" t="n">
        <v>0.1080986264006665</v>
      </c>
      <c r="AD1267" s="3" t="n">
        <v>0.1173360524713889</v>
      </c>
      <c r="AE1267" s="3" t="n">
        <v>-0.0385375494071146</v>
      </c>
      <c r="AF1267" s="3" t="n">
        <v>0.0019494192271862</v>
      </c>
      <c r="AG1267" s="3" t="n">
        <v>1.474181108139151</v>
      </c>
      <c r="AH1267" s="3" t="n">
        <v>0.2730759935453679</v>
      </c>
      <c r="AI1267" s="3" t="n">
        <v>1.474357342293195</v>
      </c>
    </row>
    <row r="1268">
      <c r="A1268" s="2" t="inlineStr">
        <is>
          <t>KBR</t>
        </is>
      </c>
      <c r="B1268" s="2" t="inlineStr">
        <is>
          <t>Industrials</t>
        </is>
      </c>
      <c r="C1268" s="3" t="n">
        <v>-0.0125636264494908</v>
      </c>
      <c r="D1268" s="2" t="n">
        <v>6362253317.504196</v>
      </c>
      <c r="E1268" s="19">
        <f>SQRT(D1268)</f>
        <v/>
      </c>
      <c r="F1268" s="22">
        <f>D1268/SUM($D$2:$D$2546)</f>
        <v/>
      </c>
      <c r="G1268" s="22">
        <f>E1268/SUM($E$2:$E$2546)</f>
        <v/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1</v>
      </c>
      <c r="O1268" s="2" t="n">
        <v>0</v>
      </c>
      <c r="P1268" s="2" t="n">
        <v>0</v>
      </c>
      <c r="Q1268" s="2" t="n">
        <v>0</v>
      </c>
      <c r="R1268" s="2" t="n">
        <v>0</v>
      </c>
      <c r="S1268" s="3" t="n">
        <v>22.57364844675578</v>
      </c>
      <c r="T1268" s="3" t="n">
        <v>0.8354279219459511</v>
      </c>
      <c r="U1268" s="3" t="n">
        <v>-0.0012686854655262</v>
      </c>
      <c r="V1268" s="3" t="n">
        <v>0.2337222247829837</v>
      </c>
      <c r="W1268" s="3" t="n">
        <v>0.0198571953801293</v>
      </c>
      <c r="X1268" s="3" t="n">
        <v>0.4983555112371933</v>
      </c>
      <c r="Y1268" s="3" t="n">
        <v>0.0174522920045915</v>
      </c>
      <c r="Z1268" s="3" t="n">
        <v>-1.298273920141829</v>
      </c>
      <c r="AA1268" s="3" t="n">
        <v>-1.406352191423476</v>
      </c>
      <c r="AB1268" s="3" t="n">
        <v>-1.430879279673953</v>
      </c>
      <c r="AC1268" s="3" t="n">
        <v>0.0458956890629665</v>
      </c>
      <c r="AD1268" s="3" t="n">
        <v>0.0741875521839733</v>
      </c>
      <c r="AE1268" s="3" t="n">
        <v>0.2987492905426115</v>
      </c>
      <c r="AF1268" s="3" t="n">
        <v>0.022390825495612</v>
      </c>
      <c r="AG1268" s="3" t="n">
        <v>1.40410211157838</v>
      </c>
      <c r="AH1268" s="3" t="n">
        <v>0.4167525393787722</v>
      </c>
      <c r="AI1268" s="3" t="n">
        <v>2.728984532616006</v>
      </c>
    </row>
    <row r="1269">
      <c r="A1269" s="2" t="inlineStr">
        <is>
          <t>KD</t>
        </is>
      </c>
      <c r="B1269" s="2" t="inlineStr">
        <is>
          <t>Information Technology</t>
        </is>
      </c>
      <c r="C1269" s="3" t="n">
        <v>-0.0151717649311321</v>
      </c>
      <c r="D1269" s="2" t="n">
        <v>6982640626.469242</v>
      </c>
      <c r="E1269" s="19">
        <f>SQRT(D1269)</f>
        <v/>
      </c>
      <c r="F1269" s="22">
        <f>D1269/SUM($D$2:$D$2546)</f>
        <v/>
      </c>
      <c r="G1269" s="22">
        <f>E1269/SUM($E$2:$E$2546)</f>
        <v/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1</v>
      </c>
      <c r="P1269" s="2" t="n">
        <v>0</v>
      </c>
      <c r="Q1269" s="2" t="n">
        <v>0</v>
      </c>
      <c r="R1269" s="2" t="n">
        <v>0</v>
      </c>
      <c r="S1269" s="3" t="n">
        <v>22.66669299542603</v>
      </c>
      <c r="T1269" s="3" t="n">
        <v>1.48050003780315</v>
      </c>
      <c r="U1269" s="3" t="n">
        <v>0.0016547765740177</v>
      </c>
      <c r="V1269" s="3" t="n">
        <v>0.1767239739250292</v>
      </c>
      <c r="W1269" s="3" t="n">
        <v>0.0362007612920975</v>
      </c>
      <c r="X1269" s="3" t="n">
        <v>0.6157137265948219</v>
      </c>
      <c r="Y1269" s="3" t="n">
        <v>0.036157475254328</v>
      </c>
      <c r="Z1269" s="3" t="n">
        <v>-1.218359213215246</v>
      </c>
      <c r="AA1269" s="3" t="n">
        <v>-1.588906935705809</v>
      </c>
      <c r="AB1269" s="3" t="n">
        <v>-1.640198801352523</v>
      </c>
      <c r="AC1269" s="3" t="n">
        <v>0.0320795544239923</v>
      </c>
      <c r="AD1269" s="3" t="n">
        <v>0.1873216838686695</v>
      </c>
      <c r="AE1269" s="3" t="n">
        <v>0.8184029613960868</v>
      </c>
      <c r="AF1269" s="3" t="n">
        <v>-0.0705114384956282</v>
      </c>
      <c r="AG1269" s="3" t="n">
        <v>1.43164186175854</v>
      </c>
      <c r="AH1269" s="3" t="n">
        <v>0.3508481948673336</v>
      </c>
      <c r="AI1269" s="3" t="n">
        <v>3.442463533225284</v>
      </c>
    </row>
    <row r="1270">
      <c r="A1270" s="2" t="inlineStr">
        <is>
          <t>KDP</t>
        </is>
      </c>
      <c r="B1270" s="2" t="inlineStr">
        <is>
          <t>Consumer Staples</t>
        </is>
      </c>
      <c r="C1270" s="3" t="n">
        <v>-0.0054715596721847</v>
      </c>
      <c r="D1270" s="2" t="n">
        <v>46498350141.17479</v>
      </c>
      <c r="E1270" s="19">
        <f>SQRT(D1270)</f>
        <v/>
      </c>
      <c r="F1270" s="22">
        <f>D1270/SUM($D$2:$D$2546)</f>
        <v/>
      </c>
      <c r="G1270" s="22">
        <f>E1270/SUM($E$2:$E$2546)</f>
        <v/>
      </c>
      <c r="H1270" s="2" t="n">
        <v>0</v>
      </c>
      <c r="I1270" s="2" t="n">
        <v>0</v>
      </c>
      <c r="J1270" s="2" t="n">
        <v>1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  <c r="S1270" s="3" t="n">
        <v>24.56268266807531</v>
      </c>
      <c r="T1270" s="3" t="n">
        <v>0.1991592383319187</v>
      </c>
      <c r="U1270" s="3" t="n">
        <v>4.96552878252452e-05</v>
      </c>
      <c r="V1270" s="3" t="n">
        <v>0.5373308929057143</v>
      </c>
      <c r="W1270" s="3" t="n">
        <v>0.0122885508103535</v>
      </c>
      <c r="X1270" s="3" t="n">
        <v>0.1796342038731555</v>
      </c>
      <c r="Y1270" s="3" t="n">
        <v>0.0112654763373497</v>
      </c>
      <c r="Z1270" s="3" t="n">
        <v>-1.882467717132486</v>
      </c>
      <c r="AA1270" s="3" t="n">
        <v>-1.856305904279036</v>
      </c>
      <c r="AB1270" s="3" t="n">
        <v>-1.766615378437732</v>
      </c>
      <c r="AC1270" s="3" t="n">
        <v>0.0470554330069122</v>
      </c>
      <c r="AD1270" s="3" t="n">
        <v>0.0629699761628149</v>
      </c>
      <c r="AE1270" s="3" t="n">
        <v>-0.0644660194174756</v>
      </c>
      <c r="AF1270" s="3" t="n">
        <v>0.0615833406554784</v>
      </c>
      <c r="AG1270" s="3" t="n">
        <v>1.29936546044617</v>
      </c>
      <c r="AH1270" s="3" t="n">
        <v>0.3238853737492643</v>
      </c>
      <c r="AI1270" s="3" t="n">
        <v>1.557134280568341</v>
      </c>
    </row>
    <row r="1271">
      <c r="A1271" s="2" t="inlineStr">
        <is>
          <t>KE</t>
        </is>
      </c>
      <c r="B1271" s="2" t="inlineStr">
        <is>
          <t>Information Technology</t>
        </is>
      </c>
      <c r="C1271" s="3" t="n">
        <v>0.1641151707799884</v>
      </c>
      <c r="D1271" s="2" t="n">
        <v>507770373.3534737</v>
      </c>
      <c r="E1271" s="19">
        <f>SQRT(D1271)</f>
        <v/>
      </c>
      <c r="F1271" s="22">
        <f>D1271/SUM($D$2:$D$2546)</f>
        <v/>
      </c>
      <c r="G1271" s="22">
        <f>E1271/SUM($E$2:$E$2546)</f>
        <v/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1</v>
      </c>
      <c r="P1271" s="2" t="n">
        <v>0</v>
      </c>
      <c r="Q1271" s="2" t="n">
        <v>0</v>
      </c>
      <c r="R1271" s="2" t="n">
        <v>0</v>
      </c>
      <c r="S1271" s="3" t="n">
        <v>20.04553988239276</v>
      </c>
      <c r="T1271" s="3" t="n">
        <v>1.176343794823654</v>
      </c>
      <c r="U1271" s="3" t="n">
        <v>0.0001923194183993</v>
      </c>
      <c r="V1271" s="3" t="n">
        <v>1.122326212607302</v>
      </c>
      <c r="W1271" s="3" t="n">
        <v>0.0284491670079182</v>
      </c>
      <c r="X1271" s="3" t="n">
        <v>0.3590519377736765</v>
      </c>
      <c r="Y1271" s="3" t="n">
        <v>0.0344832909876329</v>
      </c>
      <c r="Z1271" s="3" t="n">
        <v>-2.388663843657893</v>
      </c>
      <c r="AA1271" s="3" t="n">
        <v>-2.034372798498256</v>
      </c>
      <c r="AB1271" s="3" t="n">
        <v>-2.123165872191497</v>
      </c>
      <c r="AC1271" s="3" t="n">
        <v>0.0518423314581118</v>
      </c>
      <c r="AD1271" s="3" t="n">
        <v>0.1273252702260237</v>
      </c>
      <c r="AE1271" s="3" t="n">
        <v>-0.2489959839357429</v>
      </c>
      <c r="AF1271" s="3" t="n">
        <v>0.0189926235460726</v>
      </c>
      <c r="AG1271" s="3" t="n">
        <v>1.255331950826022</v>
      </c>
      <c r="AH1271" s="3" t="n">
        <v>0.136497133606606</v>
      </c>
      <c r="AI1271" s="3" t="n">
        <v>1.227502439092868</v>
      </c>
    </row>
    <row r="1272">
      <c r="A1272" s="2" t="inlineStr">
        <is>
          <t>KELYA</t>
        </is>
      </c>
      <c r="B1272" s="2" t="inlineStr">
        <is>
          <t>Industrials</t>
        </is>
      </c>
      <c r="C1272" s="3" t="n">
        <v>-0.0307072860829197</v>
      </c>
      <c r="D1272" s="2" t="n">
        <v>459657928.774662</v>
      </c>
      <c r="E1272" s="19">
        <f>SQRT(D1272)</f>
        <v/>
      </c>
      <c r="F1272" s="22">
        <f>D1272/SUM($D$2:$D$2546)</f>
        <v/>
      </c>
      <c r="G1272" s="22">
        <f>E1272/SUM($E$2:$E$2546)</f>
        <v/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1</v>
      </c>
      <c r="O1272" s="2" t="n">
        <v>0</v>
      </c>
      <c r="P1272" s="2" t="n">
        <v>0</v>
      </c>
      <c r="Q1272" s="2" t="n">
        <v>0</v>
      </c>
      <c r="R1272" s="2" t="n">
        <v>0</v>
      </c>
      <c r="S1272" s="3" t="n">
        <v>19.94599313771661</v>
      </c>
      <c r="T1272" s="3" t="n">
        <v>0.8497421972169881</v>
      </c>
      <c r="U1272" s="3" t="n">
        <v>-0.001601175292845</v>
      </c>
      <c r="V1272" s="3" t="n">
        <v>2.754439596799993</v>
      </c>
      <c r="W1272" s="3" t="n">
        <v>0.0265718535786268</v>
      </c>
      <c r="X1272" s="3" t="n">
        <v>0.6136132590302688</v>
      </c>
      <c r="Y1272" s="3" t="n">
        <v>0.0244614792547786</v>
      </c>
      <c r="Z1272" s="3" t="n">
        <v>-1.477454541940309</v>
      </c>
      <c r="AA1272" s="3" t="n">
        <v>-1.620144178661864</v>
      </c>
      <c r="AB1272" s="3" t="n">
        <v>-1.450944075611158</v>
      </c>
      <c r="AC1272" s="3" t="n">
        <v>0.1653403438565669</v>
      </c>
      <c r="AD1272" s="3" t="n">
        <v>0.2810785845561639</v>
      </c>
      <c r="AE1272" s="3" t="n">
        <v>-0.5604863221884498</v>
      </c>
      <c r="AF1272" s="3" t="n">
        <v>-0.0391417138415972</v>
      </c>
      <c r="AG1272" s="3" t="n">
        <v>1.161641941428196</v>
      </c>
      <c r="AH1272" s="3" t="n">
        <v>0.0533062621919662</v>
      </c>
      <c r="AI1272" s="3" t="n">
        <v>1.05868414817155</v>
      </c>
    </row>
    <row r="1273">
      <c r="A1273" s="2" t="inlineStr">
        <is>
          <t>KEX</t>
        </is>
      </c>
      <c r="B1273" s="2" t="inlineStr">
        <is>
          <t>Industrials</t>
        </is>
      </c>
      <c r="C1273" s="3" t="n">
        <v>-0.0160068441000276</v>
      </c>
      <c r="D1273" s="2" t="n">
        <v>5392900000</v>
      </c>
      <c r="E1273" s="19">
        <f>SQRT(D1273)</f>
        <v/>
      </c>
      <c r="F1273" s="22">
        <f>D1273/SUM($D$2:$D$2546)</f>
        <v/>
      </c>
      <c r="G1273" s="22">
        <f>E1273/SUM($E$2:$E$2546)</f>
        <v/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1</v>
      </c>
      <c r="O1273" s="2" t="n">
        <v>0</v>
      </c>
      <c r="P1273" s="2" t="n">
        <v>0</v>
      </c>
      <c r="Q1273" s="2" t="n">
        <v>0</v>
      </c>
      <c r="R1273" s="2" t="n">
        <v>0</v>
      </c>
      <c r="S1273" s="3" t="n">
        <v>22.40834911057442</v>
      </c>
      <c r="T1273" s="3" t="n">
        <v>1.16643834292035</v>
      </c>
      <c r="U1273" s="3" t="n">
        <v>0.00055419051061</v>
      </c>
      <c r="V1273" s="3" t="n">
        <v>0.6282463980418699</v>
      </c>
      <c r="W1273" s="3" t="n">
        <v>0.0305558025172922</v>
      </c>
      <c r="X1273" s="3" t="n">
        <v>0.3005386572561053</v>
      </c>
      <c r="Y1273" s="3" t="n">
        <v>0.0324514763923682</v>
      </c>
      <c r="Z1273" s="3" t="n">
        <v>-1.085206242649774</v>
      </c>
      <c r="AA1273" s="3" t="n">
        <v>-1.399480549022332</v>
      </c>
      <c r="AB1273" s="3" t="n">
        <v>-1.519363376032619</v>
      </c>
      <c r="AC1273" s="3" t="n">
        <v>0.06992675554896249</v>
      </c>
      <c r="AD1273" s="3" t="n">
        <v>0.1186352426338333</v>
      </c>
      <c r="AE1273" s="3" t="n">
        <v>0.4068033550792171</v>
      </c>
      <c r="AF1273" s="3" t="n">
        <v>0.1181685724646652</v>
      </c>
      <c r="AG1273" s="3" t="n">
        <v>1.206073170279441</v>
      </c>
      <c r="AH1273" s="3" t="n">
        <v>0.2134642222447004</v>
      </c>
      <c r="AI1273" s="3" t="n">
        <v>1.328013293704085</v>
      </c>
    </row>
    <row r="1274">
      <c r="A1274" s="2" t="inlineStr">
        <is>
          <t>KEY</t>
        </is>
      </c>
      <c r="B1274" s="2" t="inlineStr">
        <is>
          <t>Financials</t>
        </is>
      </c>
      <c r="C1274" s="3" t="n">
        <v>0.0043811659109884</v>
      </c>
      <c r="D1274" s="2" t="n">
        <v>19654264288.55896</v>
      </c>
      <c r="E1274" s="19">
        <f>SQRT(D1274)</f>
        <v/>
      </c>
      <c r="F1274" s="22">
        <f>D1274/SUM($D$2:$D$2546)</f>
        <v/>
      </c>
      <c r="G1274" s="22">
        <f>E1274/SUM($E$2:$E$2546)</f>
        <v/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1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3" t="n">
        <v>23.70156016385836</v>
      </c>
      <c r="T1274" s="3" t="n">
        <v>1.264157350096305</v>
      </c>
      <c r="U1274" s="3" t="n">
        <v>0.0009482603443794</v>
      </c>
      <c r="V1274" s="3" t="n">
        <v>0.9913370306789824</v>
      </c>
      <c r="W1274" s="3" t="n">
        <v>0.0197028644407507</v>
      </c>
      <c r="X1274" s="3" t="n">
        <v>0.27366601868169</v>
      </c>
      <c r="Y1274" s="3" t="n">
        <v>0.0105563245766338</v>
      </c>
      <c r="Z1274" s="3" t="n">
        <v>-0.4529691881606562</v>
      </c>
      <c r="AA1274" s="3" t="n">
        <v>-0.9338692534378966</v>
      </c>
      <c r="AB1274" s="3" t="n">
        <v>-1.276948242655426</v>
      </c>
      <c r="AC1274" s="3" t="n">
        <v>0.0864952243971602</v>
      </c>
      <c r="AD1274" s="3" t="n">
        <v>0.0881233697975773</v>
      </c>
      <c r="AE1274" s="3" t="n">
        <v>-0.6887737478411052</v>
      </c>
      <c r="AF1274" s="3" t="n">
        <v>-0.1417963683527885</v>
      </c>
      <c r="AG1274" s="3" t="n">
        <v>1.740958795821085</v>
      </c>
      <c r="AH1274" s="3" t="n">
        <v>0.0798764413824333</v>
      </c>
      <c r="AI1274" s="3" t="n">
        <v>1.747433791829193</v>
      </c>
    </row>
    <row r="1275">
      <c r="A1275" s="2" t="inlineStr">
        <is>
          <t>KEYS</t>
        </is>
      </c>
      <c r="B1275" s="2" t="inlineStr">
        <is>
          <t>Information Technology</t>
        </is>
      </c>
      <c r="C1275" s="3" t="n">
        <v>-0.0343027689289061</v>
      </c>
      <c r="D1275" s="2" t="n">
        <v>29195753316.57227</v>
      </c>
      <c r="E1275" s="19">
        <f>SQRT(D1275)</f>
        <v/>
      </c>
      <c r="F1275" s="22">
        <f>D1275/SUM($D$2:$D$2546)</f>
        <v/>
      </c>
      <c r="G1275" s="22">
        <f>E1275/SUM($E$2:$E$2546)</f>
        <v/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1</v>
      </c>
      <c r="P1275" s="2" t="n">
        <v>0</v>
      </c>
      <c r="Q1275" s="2" t="n">
        <v>0</v>
      </c>
      <c r="R1275" s="2" t="n">
        <v>0</v>
      </c>
      <c r="S1275" s="3" t="n">
        <v>24.09728910128008</v>
      </c>
      <c r="T1275" s="3" t="n">
        <v>1.33238583758498</v>
      </c>
      <c r="U1275" s="3" t="n">
        <v>0.0002262695889025</v>
      </c>
      <c r="V1275" s="3" t="n">
        <v>0.194206326465348</v>
      </c>
      <c r="W1275" s="3" t="n">
        <v>0.0195535366424727</v>
      </c>
      <c r="X1275" s="3" t="n">
        <v>0.3193947895891244</v>
      </c>
      <c r="Y1275" s="3" t="n">
        <v>0.0100398527644536</v>
      </c>
      <c r="Z1275" s="3" t="n">
        <v>-2.330836198107245</v>
      </c>
      <c r="AA1275" s="3" t="n">
        <v>-2.223828964187404</v>
      </c>
      <c r="AB1275" s="3" t="n">
        <v>-2.050895494829339</v>
      </c>
      <c r="AC1275" s="3" t="n">
        <v>0.026168189315613</v>
      </c>
      <c r="AD1275" s="3" t="n">
        <v>0.035347606510095</v>
      </c>
      <c r="AE1275" s="3" t="n">
        <v>-0.2577975811584978</v>
      </c>
      <c r="AF1275" s="3" t="n">
        <v>-0.0417008132131374</v>
      </c>
      <c r="AG1275" s="3" t="n">
        <v>1.086759193110534</v>
      </c>
      <c r="AH1275" s="3" t="n">
        <v>0.2595061496573091</v>
      </c>
      <c r="AI1275" s="3" t="n">
        <v>1.44673721340388</v>
      </c>
    </row>
    <row r="1276">
      <c r="A1276" s="2" t="inlineStr">
        <is>
          <t>KFRC</t>
        </is>
      </c>
      <c r="B1276" s="2" t="inlineStr">
        <is>
          <t>Industrials</t>
        </is>
      </c>
      <c r="C1276" s="3" t="n">
        <v>-0.0365337512240212</v>
      </c>
      <c r="D1276" s="2" t="n">
        <v>591408682.7430725</v>
      </c>
      <c r="E1276" s="19">
        <f>SQRT(D1276)</f>
        <v/>
      </c>
      <c r="F1276" s="22">
        <f>D1276/SUM($D$2:$D$2546)</f>
        <v/>
      </c>
      <c r="G1276" s="22">
        <f>E1276/SUM($E$2:$E$2546)</f>
        <v/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1</v>
      </c>
      <c r="O1276" s="2" t="n">
        <v>0</v>
      </c>
      <c r="P1276" s="2" t="n">
        <v>0</v>
      </c>
      <c r="Q1276" s="2" t="n">
        <v>0</v>
      </c>
      <c r="R1276" s="2" t="n">
        <v>0</v>
      </c>
      <c r="S1276" s="3" t="n">
        <v>20.19801784695068</v>
      </c>
      <c r="T1276" s="3" t="n">
        <v>0.7867914730866162</v>
      </c>
      <c r="U1276" s="3" t="n">
        <v>-0.0014958883703915</v>
      </c>
      <c r="V1276" s="3" t="n">
        <v>0.2272878365203111</v>
      </c>
      <c r="W1276" s="3" t="n">
        <v>0.0325662943147483</v>
      </c>
      <c r="X1276" s="3" t="n">
        <v>0.7170131016111602</v>
      </c>
      <c r="Y1276" s="3" t="n">
        <v>0.0340075661042396</v>
      </c>
      <c r="Z1276" s="3" t="n">
        <v>-1.053506445075728</v>
      </c>
      <c r="AA1276" s="3" t="n">
        <v>-1.533240047960704</v>
      </c>
      <c r="AB1276" s="3" t="n">
        <v>-1.729953303340399</v>
      </c>
      <c r="AC1276" s="3" t="n">
        <v>0.070671941788446</v>
      </c>
      <c r="AD1276" s="3" t="n">
        <v>0.0800732241203381</v>
      </c>
      <c r="AE1276" s="3" t="n">
        <v>-0.09803362427840311</v>
      </c>
      <c r="AF1276" s="3" t="n">
        <v>-0.0451431664496541</v>
      </c>
      <c r="AG1276" s="3" t="n">
        <v>1.118361468207274</v>
      </c>
      <c r="AH1276" s="3" t="n">
        <v>0.2312814473825072</v>
      </c>
      <c r="AI1276" s="3" t="n">
        <v>1.520755839904776</v>
      </c>
    </row>
    <row r="1277">
      <c r="A1277" s="2" t="inlineStr">
        <is>
          <t>KFY</t>
        </is>
      </c>
      <c r="B1277" s="2" t="inlineStr">
        <is>
          <t>Industrials</t>
        </is>
      </c>
      <c r="C1277" s="3" t="n">
        <v>-0.017189252914821</v>
      </c>
      <c r="D1277" s="2" t="n">
        <v>3836338737.611328</v>
      </c>
      <c r="E1277" s="19">
        <f>SQRT(D1277)</f>
        <v/>
      </c>
      <c r="F1277" s="22">
        <f>D1277/SUM($D$2:$D$2546)</f>
        <v/>
      </c>
      <c r="G1277" s="22">
        <f>E1277/SUM($E$2:$E$2546)</f>
        <v/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1</v>
      </c>
      <c r="O1277" s="2" t="n">
        <v>0</v>
      </c>
      <c r="P1277" s="2" t="n">
        <v>0</v>
      </c>
      <c r="Q1277" s="2" t="n">
        <v>0</v>
      </c>
      <c r="R1277" s="2" t="n">
        <v>0</v>
      </c>
      <c r="S1277" s="3" t="n">
        <v>22.06778429497285</v>
      </c>
      <c r="T1277" s="3" t="n">
        <v>0.8547049349924859</v>
      </c>
      <c r="U1277" s="3" t="n">
        <v>0.0005554368867431</v>
      </c>
      <c r="V1277" s="3" t="n">
        <v>0.4932014948132803</v>
      </c>
      <c r="W1277" s="3" t="n">
        <v>0.0173756606702335</v>
      </c>
      <c r="X1277" s="3" t="n">
        <v>0.1738011070689575</v>
      </c>
      <c r="Y1277" s="3" t="n">
        <v>0.0130211332385356</v>
      </c>
      <c r="Z1277" s="3" t="n">
        <v>-2.140128317041528</v>
      </c>
      <c r="AA1277" s="3" t="n">
        <v>-1.721189859742169</v>
      </c>
      <c r="AB1277" s="3" t="n">
        <v>-1.827413866045401</v>
      </c>
      <c r="AC1277" s="3" t="n">
        <v>0.0694787447695408</v>
      </c>
      <c r="AD1277" s="3" t="n">
        <v>0.093132547576459</v>
      </c>
      <c r="AE1277" s="3" t="n">
        <v>-0.1064587973273942</v>
      </c>
      <c r="AF1277" s="3" t="n">
        <v>0.0102879622179629</v>
      </c>
      <c r="AG1277" s="3" t="n">
        <v>1.103728848576019</v>
      </c>
      <c r="AH1277" s="3" t="n">
        <v>0.1544335545917104</v>
      </c>
      <c r="AI1277" s="3" t="n">
        <v>1.210317384815083</v>
      </c>
    </row>
    <row r="1278">
      <c r="A1278" s="2" t="inlineStr">
        <is>
          <t>KGS</t>
        </is>
      </c>
      <c r="B1278" s="2" t="inlineStr">
        <is>
          <t>Energy</t>
        </is>
      </c>
      <c r="C1278" s="3" t="n">
        <v>0.0062838918670528</v>
      </c>
      <c r="D1278" s="2" t="n">
        <v>2953896705.942112</v>
      </c>
      <c r="E1278" s="19">
        <f>SQRT(D1278)</f>
        <v/>
      </c>
      <c r="F1278" s="22">
        <f>D1278/SUM($D$2:$D$2546)</f>
        <v/>
      </c>
      <c r="G1278" s="22">
        <f>E1278/SUM($E$2:$E$2546)</f>
        <v/>
      </c>
      <c r="H1278" s="2" t="n">
        <v>0</v>
      </c>
      <c r="I1278" s="2" t="n">
        <v>0</v>
      </c>
      <c r="J1278" s="2" t="n">
        <v>0</v>
      </c>
      <c r="K1278" s="2" t="n">
        <v>1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3" t="n">
        <v>21.80639105292293</v>
      </c>
      <c r="T1278" s="3" t="n">
        <v>1.306924284267555</v>
      </c>
      <c r="U1278" s="3" t="n">
        <v>0.0001963871566817</v>
      </c>
      <c r="V1278" s="3" t="n">
        <v>0.4523242120525876</v>
      </c>
      <c r="W1278" s="3" t="n">
        <v>0.0254418614303093</v>
      </c>
      <c r="X1278" s="3" t="n">
        <v>0.5407706715276721</v>
      </c>
      <c r="Y1278" s="3" t="n">
        <v>0.0175714112252199</v>
      </c>
      <c r="Z1278" s="3" t="n">
        <v>-0.6721147150435371</v>
      </c>
      <c r="AA1278" s="3" t="n">
        <v>-1.102712135234939</v>
      </c>
      <c r="AB1278" s="3" t="n">
        <v>-1.361964513880001</v>
      </c>
      <c r="AC1278" s="3" t="n">
        <v>0.053483251354794</v>
      </c>
      <c r="AD1278" s="3" t="n">
        <v>0.1430395311894431</v>
      </c>
      <c r="AE1278" s="3" t="n">
        <v>-0.5638978770378665</v>
      </c>
      <c r="AF1278" s="3" t="n">
        <v>0.2167613523547073</v>
      </c>
      <c r="AG1278" s="3" t="n">
        <v>1.86158293716919</v>
      </c>
      <c r="AH1278" s="3" t="n">
        <v>0.5958070141480879</v>
      </c>
      <c r="AI1278" s="3" t="n">
        <v>2.904790666100849</v>
      </c>
    </row>
    <row r="1279">
      <c r="A1279" s="2" t="inlineStr">
        <is>
          <t>KHC</t>
        </is>
      </c>
      <c r="B1279" s="2" t="inlineStr">
        <is>
          <t>Consumer Staples</t>
        </is>
      </c>
      <c r="C1279" s="3" t="n">
        <v>-0.0132928796307957</v>
      </c>
      <c r="D1279" s="2" t="n">
        <v>32175339621.58964</v>
      </c>
      <c r="E1279" s="19">
        <f>SQRT(D1279)</f>
        <v/>
      </c>
      <c r="F1279" s="22">
        <f>D1279/SUM($D$2:$D$2546)</f>
        <v/>
      </c>
      <c r="G1279" s="22">
        <f>E1279/SUM($E$2:$E$2546)</f>
        <v/>
      </c>
      <c r="H1279" s="2" t="n">
        <v>0</v>
      </c>
      <c r="I1279" s="2" t="n">
        <v>0</v>
      </c>
      <c r="J1279" s="2" t="n">
        <v>1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3" t="n">
        <v>24.19446614582245</v>
      </c>
      <c r="T1279" s="3" t="n">
        <v>0.2880596682515627</v>
      </c>
      <c r="U1279" s="3" t="n">
        <v>-0.0006782381964301</v>
      </c>
      <c r="V1279" s="3" t="n">
        <v>1.285394357492618</v>
      </c>
      <c r="W1279" s="3" t="n">
        <v>0.0160839313998781</v>
      </c>
      <c r="X1279" s="3" t="n">
        <v>0.2748381028281156</v>
      </c>
      <c r="Y1279" s="3" t="n">
        <v>0.0149760577107281</v>
      </c>
      <c r="Z1279" s="3" t="n">
        <v>-1.405323315166575</v>
      </c>
      <c r="AA1279" s="3" t="n">
        <v>-1.326437230443461</v>
      </c>
      <c r="AB1279" s="3" t="n">
        <v>-1.641405537816654</v>
      </c>
      <c r="AC1279" s="3" t="n">
        <v>-0.9726703857074566</v>
      </c>
      <c r="AD1279" s="3" t="n">
        <v>-0.9427095519963756</v>
      </c>
      <c r="AE1279" s="3" t="n">
        <v>0.2565217391304348</v>
      </c>
      <c r="AF1279" s="3" t="n">
        <v>-0.0016493196080485</v>
      </c>
      <c r="AG1279" s="3" t="n">
        <v>1.600055826203153</v>
      </c>
      <c r="AH1279" s="3" t="n">
        <v>0.2599992645346343</v>
      </c>
      <c r="AI1279" s="3" t="n">
        <v>1.466826248851492</v>
      </c>
    </row>
    <row r="1280">
      <c r="A1280" s="2" t="inlineStr">
        <is>
          <t>KIDS</t>
        </is>
      </c>
      <c r="B1280" s="2" t="inlineStr">
        <is>
          <t>Health Care</t>
        </is>
      </c>
      <c r="C1280" s="3" t="n">
        <v>-0.0489644468399141</v>
      </c>
      <c r="D1280" s="2" t="n">
        <v>503803563.5264969</v>
      </c>
      <c r="E1280" s="19">
        <f>SQRT(D1280)</f>
        <v/>
      </c>
      <c r="F1280" s="22">
        <f>D1280/SUM($D$2:$D$2546)</f>
        <v/>
      </c>
      <c r="G1280" s="22">
        <f>E1280/SUM($E$2:$E$2546)</f>
        <v/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1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3" t="n">
        <v>20.03769699515372</v>
      </c>
      <c r="T1280" s="3" t="n">
        <v>1.059586781520662</v>
      </c>
      <c r="U1280" s="3" t="n">
        <v>-0.0008622195989116</v>
      </c>
      <c r="V1280" s="3" t="n">
        <v>0.7056599550656061</v>
      </c>
      <c r="W1280" s="3" t="n">
        <v>0.0311876280102256</v>
      </c>
      <c r="X1280" s="3" t="n">
        <v>0.4927839846630201</v>
      </c>
      <c r="Y1280" s="3" t="n">
        <v>0.0290010099319192</v>
      </c>
      <c r="Z1280" s="3" t="n">
        <v>-1.82411194081376</v>
      </c>
      <c r="AA1280" s="3" t="n">
        <v>-2.068285240495911</v>
      </c>
      <c r="AB1280" s="3" t="n">
        <v>-1.80549032542598</v>
      </c>
      <c r="AC1280" s="3" t="n">
        <v>-0.0564743921238731</v>
      </c>
      <c r="AD1280" s="3" t="n">
        <v>-0.0154266475322206</v>
      </c>
      <c r="AE1280" s="3" t="n">
        <v>-0.3907514450867052</v>
      </c>
      <c r="AF1280" s="3" t="n">
        <v>0.241532806898607</v>
      </c>
      <c r="AG1280" s="3" t="n">
        <v>1.192543298663862</v>
      </c>
      <c r="AH1280" s="3" t="n">
        <v>0.1929444843786611</v>
      </c>
      <c r="AI1280" s="3" t="n">
        <v>1.272855640002925</v>
      </c>
    </row>
    <row r="1281">
      <c r="A1281" s="2" t="inlineStr">
        <is>
          <t>KIM</t>
        </is>
      </c>
      <c r="B1281" s="2" t="inlineStr">
        <is>
          <t>Real Estate</t>
        </is>
      </c>
      <c r="C1281" s="3" t="n">
        <v>-0.0173347474364759</v>
      </c>
      <c r="D1281" s="2" t="n">
        <v>14235904469.95832</v>
      </c>
      <c r="E1281" s="19">
        <f>SQRT(D1281)</f>
        <v/>
      </c>
      <c r="F1281" s="22">
        <f>D1281/SUM($D$2:$D$2546)</f>
        <v/>
      </c>
      <c r="G1281" s="22">
        <f>E1281/SUM($E$2:$E$2546)</f>
        <v/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1</v>
      </c>
      <c r="R1281" s="2" t="n">
        <v>0</v>
      </c>
      <c r="S1281" s="3" t="n">
        <v>23.37903309411654</v>
      </c>
      <c r="T1281" s="3" t="n">
        <v>0.8386780204192499</v>
      </c>
      <c r="U1281" s="3" t="n">
        <v>0.0001535008258887</v>
      </c>
      <c r="V1281" s="3" t="n">
        <v>0.7390239954336251</v>
      </c>
      <c r="W1281" s="3" t="n">
        <v>0.015252834133355</v>
      </c>
      <c r="X1281" s="3" t="n">
        <v>0.2124162996890208</v>
      </c>
      <c r="Y1281" s="3" t="n">
        <v>0.0105003179468616</v>
      </c>
      <c r="Z1281" s="3" t="n">
        <v>-2.031179401874918</v>
      </c>
      <c r="AA1281" s="3" t="n">
        <v>-2.034078110384096</v>
      </c>
      <c r="AB1281" s="3" t="n">
        <v>-1.973101273073475</v>
      </c>
      <c r="AC1281" s="3" t="n">
        <v>0.0457957554699655</v>
      </c>
      <c r="AD1281" s="3" t="n">
        <v>0.0897193432770864</v>
      </c>
      <c r="AE1281" s="3" t="n">
        <v>-0.2778443113772456</v>
      </c>
      <c r="AF1281" s="3" t="n">
        <v>0.1199535983351182</v>
      </c>
      <c r="AG1281" s="3" t="n">
        <v>1.573109985193929</v>
      </c>
      <c r="AH1281" s="3" t="n">
        <v>0.4183103575344296</v>
      </c>
      <c r="AI1281" s="3" t="n">
        <v>1.775495773797784</v>
      </c>
    </row>
    <row r="1282">
      <c r="A1282" s="2" t="inlineStr">
        <is>
          <t>KKR</t>
        </is>
      </c>
      <c r="B1282" s="2" t="inlineStr">
        <is>
          <t>Financials</t>
        </is>
      </c>
      <c r="C1282" s="3" t="n">
        <v>-0.0095395750068535</v>
      </c>
      <c r="D1282" s="2" t="n">
        <v>131250709194.3842</v>
      </c>
      <c r="E1282" s="19">
        <f>SQRT(D1282)</f>
        <v/>
      </c>
      <c r="F1282" s="22">
        <f>D1282/SUM($D$2:$D$2546)</f>
        <v/>
      </c>
      <c r="G1282" s="22">
        <f>E1282/SUM($E$2:$E$2546)</f>
        <v/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1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3" t="n">
        <v>25.60037514178933</v>
      </c>
      <c r="T1282" s="3" t="n">
        <v>1.922840156302578</v>
      </c>
      <c r="U1282" s="3" t="n">
        <v>0.0008527100687077</v>
      </c>
      <c r="V1282" s="3" t="n">
        <v>0.2150024877824234</v>
      </c>
      <c r="W1282" s="3" t="n">
        <v>0.0273270309945059</v>
      </c>
      <c r="X1282" s="3" t="n">
        <v>0.3487896065176284</v>
      </c>
      <c r="Y1282" s="3" t="n">
        <v>0.0121036544104256</v>
      </c>
      <c r="Z1282" s="3" t="n">
        <v>-2.508978001753252</v>
      </c>
      <c r="AA1282" s="3" t="n">
        <v>-2.491991908660059</v>
      </c>
      <c r="AB1282" s="3" t="n">
        <v>-2.324834796851408</v>
      </c>
      <c r="AC1282" s="3" t="n">
        <v>0.0155465217104313</v>
      </c>
      <c r="AD1282" s="3" t="inlineStr"/>
      <c r="AE1282" s="3" t="n">
        <v>0.7517647058823529</v>
      </c>
      <c r="AF1282" s="3" t="n">
        <v>0.1760154003430021</v>
      </c>
      <c r="AG1282" s="3" t="n">
        <v>1.412330015831378</v>
      </c>
      <c r="AH1282" s="3" t="n">
        <v>0.1378015108679257</v>
      </c>
      <c r="AI1282" s="3" t="n">
        <v>2.917791836197934</v>
      </c>
    </row>
    <row r="1283">
      <c r="A1283" s="2" t="inlineStr">
        <is>
          <t>KLAC</t>
        </is>
      </c>
      <c r="B1283" s="2" t="inlineStr">
        <is>
          <t>Information Technology</t>
        </is>
      </c>
      <c r="C1283" s="3" t="n">
        <v>0.0062260534331275</v>
      </c>
      <c r="D1283" s="2" t="n">
        <v>123976345227.556</v>
      </c>
      <c r="E1283" s="19">
        <f>SQRT(D1283)</f>
        <v/>
      </c>
      <c r="F1283" s="22">
        <f>D1283/SUM($D$2:$D$2546)</f>
        <v/>
      </c>
      <c r="G1283" s="22">
        <f>E1283/SUM($E$2:$E$2546)</f>
        <v/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1</v>
      </c>
      <c r="P1283" s="2" t="n">
        <v>0</v>
      </c>
      <c r="Q1283" s="2" t="n">
        <v>0</v>
      </c>
      <c r="R1283" s="2" t="n">
        <v>0</v>
      </c>
      <c r="S1283" s="3" t="n">
        <v>25.54335662005972</v>
      </c>
      <c r="T1283" s="3" t="n">
        <v>1.564120975175168</v>
      </c>
      <c r="U1283" s="3" t="n">
        <v>0.0016596863203861</v>
      </c>
      <c r="V1283" s="3" t="n">
        <v>0.0378495832522494</v>
      </c>
      <c r="W1283" s="3" t="n">
        <v>0.0258575244835558</v>
      </c>
      <c r="X1283" s="3" t="n">
        <v>0.3084174560040387</v>
      </c>
      <c r="Y1283" s="3" t="n">
        <v>0.0168217326229801</v>
      </c>
      <c r="Z1283" s="3" t="n">
        <v>-1.787288215421043</v>
      </c>
      <c r="AA1283" s="3" t="n">
        <v>-1.745648472956255</v>
      </c>
      <c r="AB1283" s="3" t="n">
        <v>-1.721622458907836</v>
      </c>
      <c r="AC1283" s="3" t="n">
        <v>0.0388089840135937</v>
      </c>
      <c r="AD1283" s="3" t="n">
        <v>0.0419144796570838</v>
      </c>
      <c r="AE1283" s="3" t="n">
        <v>0.1144922118380062</v>
      </c>
      <c r="AF1283" s="3" t="n">
        <v>0.0782124959701363</v>
      </c>
      <c r="AG1283" s="3" t="n">
        <v>1.047462739679893</v>
      </c>
      <c r="AH1283" s="3" t="n">
        <v>0.378909014144078</v>
      </c>
      <c r="AI1283" s="3" t="n">
        <v>2.25398315124307</v>
      </c>
    </row>
    <row r="1284">
      <c r="A1284" s="2" t="inlineStr">
        <is>
          <t>KLC</t>
        </is>
      </c>
      <c r="B1284" s="2" t="inlineStr">
        <is>
          <t>Consumer Discretionary</t>
        </is>
      </c>
      <c r="C1284" s="3" t="n">
        <v>-0.0306486377868532</v>
      </c>
      <c r="D1284" s="2" t="n">
        <v>901587367.9395159</v>
      </c>
      <c r="E1284" s="19">
        <f>SQRT(D1284)</f>
        <v/>
      </c>
      <c r="F1284" s="22">
        <f>D1284/SUM($D$2:$D$2546)</f>
        <v/>
      </c>
      <c r="G1284" s="22">
        <f>E1284/SUM($E$2:$E$2546)</f>
        <v/>
      </c>
      <c r="H1284" s="2" t="n">
        <v>0</v>
      </c>
      <c r="I1284" s="2" t="n">
        <v>1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3" t="n">
        <v>20.61966750987686</v>
      </c>
      <c r="T1284" s="3" t="n">
        <v>1.155983090353443</v>
      </c>
      <c r="U1284" s="3" t="n">
        <v>-0.0055535940988373</v>
      </c>
      <c r="V1284" s="3" t="n">
        <v>1.025168533707769</v>
      </c>
      <c r="W1284" s="3" t="n">
        <v>0.0430431306080599</v>
      </c>
      <c r="X1284" s="3" t="n">
        <v>4.358747883195607</v>
      </c>
      <c r="Y1284" s="3" t="n">
        <v>0.0430683006753648</v>
      </c>
      <c r="Z1284" s="3" t="n">
        <v>-2.058103241705864</v>
      </c>
      <c r="AA1284" s="3" t="n">
        <v>-2.198948141689501</v>
      </c>
      <c r="AB1284" s="3" t="n">
        <v>-2.248033358983654</v>
      </c>
      <c r="AC1284" s="3" t="n">
        <v>0.1712002690906766</v>
      </c>
      <c r="AD1284" s="3" t="n">
        <v>0.3090637800713878</v>
      </c>
      <c r="AE1284" s="3" t="n">
        <v>-0.5170971731185364</v>
      </c>
      <c r="AF1284" s="3" t="n">
        <v>0.1272584073807315</v>
      </c>
      <c r="AG1284" s="3" t="n">
        <v>2.016878710374195</v>
      </c>
      <c r="AH1284" s="3" t="n">
        <v>0.6516299117375173</v>
      </c>
      <c r="AI1284" s="3" t="n">
        <v>1.991913697054677</v>
      </c>
    </row>
    <row r="1285">
      <c r="A1285" s="2" t="inlineStr">
        <is>
          <t>KLIC</t>
        </is>
      </c>
      <c r="B1285" s="2" t="inlineStr">
        <is>
          <t>Information Technology</t>
        </is>
      </c>
      <c r="C1285" s="3" t="n">
        <v>-0.0087848802889125</v>
      </c>
      <c r="D1285" s="2" t="n">
        <v>1955679183.102264</v>
      </c>
      <c r="E1285" s="19">
        <f>SQRT(D1285)</f>
        <v/>
      </c>
      <c r="F1285" s="22">
        <f>D1285/SUM($D$2:$D$2546)</f>
        <v/>
      </c>
      <c r="G1285" s="22">
        <f>E1285/SUM($E$2:$E$2546)</f>
        <v/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1</v>
      </c>
      <c r="P1285" s="2" t="n">
        <v>0</v>
      </c>
      <c r="Q1285" s="2" t="n">
        <v>0</v>
      </c>
      <c r="R1285" s="2" t="n">
        <v>0</v>
      </c>
      <c r="S1285" s="3" t="n">
        <v>21.39400337828792</v>
      </c>
      <c r="T1285" s="3" t="n">
        <v>1.549728082622214</v>
      </c>
      <c r="U1285" s="3" t="n">
        <v>-0.0008786932174431</v>
      </c>
      <c r="V1285" s="3" t="n">
        <v>0.4282532673234498</v>
      </c>
      <c r="W1285" s="3" t="n">
        <v>0.0281193417274621</v>
      </c>
      <c r="X1285" s="3" t="n">
        <v>0.5274921085085297</v>
      </c>
      <c r="Y1285" s="3" t="n">
        <v>0.0204763692043908</v>
      </c>
      <c r="Z1285" s="3" t="n">
        <v>-1.529466810968368</v>
      </c>
      <c r="AA1285" s="3" t="n">
        <v>-1.487603071441753</v>
      </c>
      <c r="AB1285" s="3" t="n">
        <v>-1.475683294306387</v>
      </c>
      <c r="AC1285" s="3" t="n">
        <v>-0.0067270747235396</v>
      </c>
      <c r="AD1285" s="3" t="n">
        <v>0.0012844642524727</v>
      </c>
      <c r="AE1285" s="3" t="n">
        <v>-1.339852008456659</v>
      </c>
      <c r="AF1285" s="3" t="n">
        <v>-0.40512975626477</v>
      </c>
      <c r="AG1285" s="3" t="n">
        <v>1.015228980426511</v>
      </c>
      <c r="AH1285" s="3" t="n">
        <v>0.0323132093989133</v>
      </c>
      <c r="AI1285" s="3" t="n">
        <v>1.035560687071207</v>
      </c>
    </row>
    <row r="1286">
      <c r="A1286" s="2" t="inlineStr">
        <is>
          <t>KMB</t>
        </is>
      </c>
      <c r="B1286" s="2" t="inlineStr">
        <is>
          <t>Consumer Staples</t>
        </is>
      </c>
      <c r="C1286" s="3" t="n">
        <v>-0.0105891099177985</v>
      </c>
      <c r="D1286" s="2" t="n">
        <v>43774086802.56824</v>
      </c>
      <c r="E1286" s="19">
        <f>SQRT(D1286)</f>
        <v/>
      </c>
      <c r="F1286" s="22">
        <f>D1286/SUM($D$2:$D$2546)</f>
        <v/>
      </c>
      <c r="G1286" s="22">
        <f>E1286/SUM($E$2:$E$2546)</f>
        <v/>
      </c>
      <c r="H1286" s="2" t="n">
        <v>0</v>
      </c>
      <c r="I1286" s="2" t="n">
        <v>0</v>
      </c>
      <c r="J1286" s="2" t="n">
        <v>1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3" t="n">
        <v>24.50230785373724</v>
      </c>
      <c r="T1286" s="3" t="n">
        <v>0.10867015692756</v>
      </c>
      <c r="U1286" s="3" t="n">
        <v>-0.0001574642248825</v>
      </c>
      <c r="V1286" s="3" t="n">
        <v>0.0290354429489875</v>
      </c>
      <c r="W1286" s="3" t="n">
        <v>0.0132064025210986</v>
      </c>
      <c r="X1286" s="3" t="n">
        <v>0.1494741707396502</v>
      </c>
      <c r="Y1286" s="3" t="n">
        <v>0.0126019129054657</v>
      </c>
      <c r="Z1286" s="3" t="n">
        <v>-1.813080858319904</v>
      </c>
      <c r="AA1286" s="3" t="n">
        <v>-1.870906504513599</v>
      </c>
      <c r="AB1286" s="3" t="n">
        <v>-1.96698205015022</v>
      </c>
      <c r="AC1286" s="3" t="n">
        <v>0.0465115356759549</v>
      </c>
      <c r="AD1286" s="3" t="n">
        <v>0.0667975099786307</v>
      </c>
      <c r="AE1286" s="3" t="n">
        <v>0.1497571505666486</v>
      </c>
      <c r="AF1286" s="3" t="n">
        <v>0.0105363028063517</v>
      </c>
      <c r="AG1286" s="3" t="n">
        <v>1.147804339795397</v>
      </c>
      <c r="AH1286" s="3" t="n">
        <v>0.4317571999284479</v>
      </c>
      <c r="AI1286" s="3" t="n">
        <v>6.090479937057435</v>
      </c>
    </row>
    <row r="1287">
      <c r="A1287" s="2" t="inlineStr">
        <is>
          <t>KMI</t>
        </is>
      </c>
      <c r="B1287" s="2" t="inlineStr">
        <is>
          <t>Energy</t>
        </is>
      </c>
      <c r="C1287" s="3" t="n">
        <v>-0.0007446877354511</v>
      </c>
      <c r="D1287" s="2" t="n">
        <v>58542500074.88039</v>
      </c>
      <c r="E1287" s="19">
        <f>SQRT(D1287)</f>
        <v/>
      </c>
      <c r="F1287" s="22">
        <f>D1287/SUM($D$2:$D$2546)</f>
        <v/>
      </c>
      <c r="G1287" s="22">
        <f>E1287/SUM($E$2:$E$2546)</f>
        <v/>
      </c>
      <c r="H1287" s="2" t="n">
        <v>0</v>
      </c>
      <c r="I1287" s="2" t="n">
        <v>0</v>
      </c>
      <c r="J1287" s="2" t="n">
        <v>0</v>
      </c>
      <c r="K1287" s="2" t="n">
        <v>1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  <c r="S1287" s="3" t="n">
        <v>24.79301882441952</v>
      </c>
      <c r="T1287" s="3" t="n">
        <v>0.5689858104987645</v>
      </c>
      <c r="U1287" s="3" t="n">
        <v>0.0011683083569957</v>
      </c>
      <c r="V1287" s="3" t="n">
        <v>0.5256010583873731</v>
      </c>
      <c r="W1287" s="3" t="n">
        <v>0.0160258498099229</v>
      </c>
      <c r="X1287" s="3" t="n">
        <v>0.2828738663158066</v>
      </c>
      <c r="Y1287" s="3" t="n">
        <v>0.0142990797402548</v>
      </c>
      <c r="Z1287" s="3" t="n">
        <v>-1.778498301444276</v>
      </c>
      <c r="AA1287" s="3" t="n">
        <v>-1.995334130593245</v>
      </c>
      <c r="AB1287" s="3" t="n">
        <v>-2.028273672409175</v>
      </c>
      <c r="AC1287" s="3" t="n">
        <v>0.0488533970421802</v>
      </c>
      <c r="AD1287" s="3" t="n">
        <v>0.0909424775708278</v>
      </c>
      <c r="AE1287" s="3" t="n">
        <v>0.0223880597014924</v>
      </c>
      <c r="AF1287" s="3" t="n">
        <v>-0.0506974216532818</v>
      </c>
      <c r="AG1287" s="3" t="n">
        <v>1.542528931278562</v>
      </c>
      <c r="AH1287" s="3" t="n">
        <v>0.4497519724751627</v>
      </c>
      <c r="AI1287" s="3" t="n">
        <v>2.032206694832629</v>
      </c>
    </row>
    <row r="1288">
      <c r="A1288" s="2" t="inlineStr">
        <is>
          <t>KMPR</t>
        </is>
      </c>
      <c r="B1288" s="2" t="inlineStr">
        <is>
          <t>Financials</t>
        </is>
      </c>
      <c r="C1288" s="3" t="n">
        <v>0.027352707528473</v>
      </c>
      <c r="D1288" s="2" t="n">
        <v>3044572555.770874</v>
      </c>
      <c r="E1288" s="19">
        <f>SQRT(D1288)</f>
        <v/>
      </c>
      <c r="F1288" s="22">
        <f>D1288/SUM($D$2:$D$2546)</f>
        <v/>
      </c>
      <c r="G1288" s="22">
        <f>E1288/SUM($E$2:$E$2546)</f>
        <v/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1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  <c r="S1288" s="3" t="n">
        <v>21.83662635248156</v>
      </c>
      <c r="T1288" s="3" t="n">
        <v>0.7614663410928858</v>
      </c>
      <c r="U1288" s="3" t="n">
        <v>-0.000137759359848</v>
      </c>
      <c r="V1288" s="3" t="n">
        <v>0.9700540702838368</v>
      </c>
      <c r="W1288" s="3" t="n">
        <v>0.0318252163857931</v>
      </c>
      <c r="X1288" s="3" t="n">
        <v>0.2153220410786057</v>
      </c>
      <c r="Y1288" s="3" t="n">
        <v>0.0365344811995146</v>
      </c>
      <c r="Z1288" s="3" t="n">
        <v>-1.031133508788744</v>
      </c>
      <c r="AA1288" s="3" t="n">
        <v>-1.357571240816333</v>
      </c>
      <c r="AB1288" s="3" t="n">
        <v>-1.79174327626935</v>
      </c>
      <c r="AC1288" s="3" t="n">
        <v>0.0953828475690479</v>
      </c>
      <c r="AD1288" s="3" t="n">
        <v>0.0961711355654863</v>
      </c>
      <c r="AE1288" s="3" t="n">
        <v>1.042025862068966</v>
      </c>
      <c r="AF1288" s="3" t="n">
        <v>-0.06755545205798449</v>
      </c>
      <c r="AG1288" s="3" t="n">
        <v>1.309600110601186</v>
      </c>
      <c r="AH1288" s="3" t="n">
        <v>0.074802993389466</v>
      </c>
      <c r="AI1288" s="3" t="n">
        <v>1.319157581092978</v>
      </c>
    </row>
    <row r="1289">
      <c r="A1289" s="2" t="inlineStr">
        <is>
          <t>KMT</t>
        </is>
      </c>
      <c r="B1289" s="2" t="inlineStr">
        <is>
          <t>Industrials</t>
        </is>
      </c>
      <c r="C1289" s="3" t="n">
        <v>-0.0135864810098909</v>
      </c>
      <c r="D1289" s="2" t="n">
        <v>1625040452.547638</v>
      </c>
      <c r="E1289" s="19">
        <f>SQRT(D1289)</f>
        <v/>
      </c>
      <c r="F1289" s="22">
        <f>D1289/SUM($D$2:$D$2546)</f>
        <v/>
      </c>
      <c r="G1289" s="22">
        <f>E1289/SUM($E$2:$E$2546)</f>
        <v/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1</v>
      </c>
      <c r="O1289" s="2" t="n">
        <v>0</v>
      </c>
      <c r="P1289" s="2" t="n">
        <v>0</v>
      </c>
      <c r="Q1289" s="2" t="n">
        <v>0</v>
      </c>
      <c r="R1289" s="2" t="n">
        <v>0</v>
      </c>
      <c r="S1289" s="3" t="n">
        <v>21.20879854629373</v>
      </c>
      <c r="T1289" s="3" t="n">
        <v>0.974855475553174</v>
      </c>
      <c r="U1289" s="3" t="n">
        <v>0.000250308856256</v>
      </c>
      <c r="V1289" s="3" t="n">
        <v>0.7901212538968228</v>
      </c>
      <c r="W1289" s="3" t="n">
        <v>0.0305270575216496</v>
      </c>
      <c r="X1289" s="3" t="n">
        <v>0.4590266300059868</v>
      </c>
      <c r="Y1289" s="3" t="n">
        <v>0.0321902264272881</v>
      </c>
      <c r="Z1289" s="3" t="n">
        <v>-0.9572609287014876</v>
      </c>
      <c r="AA1289" s="3" t="n">
        <v>-1.14304485760896</v>
      </c>
      <c r="AB1289" s="3" t="n">
        <v>-1.305745712460214</v>
      </c>
      <c r="AC1289" s="3" t="n">
        <v>0.0531482153964829</v>
      </c>
      <c r="AD1289" s="3" t="n">
        <v>0.0596588225530084</v>
      </c>
      <c r="AE1289" s="3" t="n">
        <v>-0.1158620689655172</v>
      </c>
      <c r="AF1289" s="3" t="n">
        <v>-0.008297632491254101</v>
      </c>
      <c r="AG1289" s="3" t="n">
        <v>1.367245011694566</v>
      </c>
      <c r="AH1289" s="3" t="n">
        <v>0.252752796011019</v>
      </c>
      <c r="AI1289" s="3" t="n">
        <v>1.464795763793645</v>
      </c>
    </row>
    <row r="1290">
      <c r="A1290" s="2" t="inlineStr">
        <is>
          <t>KMX</t>
        </is>
      </c>
      <c r="B1290" s="2" t="inlineStr">
        <is>
          <t>Consumer Discretionary</t>
        </is>
      </c>
      <c r="C1290" s="3" t="n">
        <v>-0.0082220324289756</v>
      </c>
      <c r="D1290" s="2" t="n">
        <v>8312118943.964848</v>
      </c>
      <c r="E1290" s="19">
        <f>SQRT(D1290)</f>
        <v/>
      </c>
      <c r="F1290" s="22">
        <f>D1290/SUM($D$2:$D$2546)</f>
        <v/>
      </c>
      <c r="G1290" s="22">
        <f>E1290/SUM($E$2:$E$2546)</f>
        <v/>
      </c>
      <c r="H1290" s="2" t="n">
        <v>0</v>
      </c>
      <c r="I1290" s="2" t="n">
        <v>1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  <c r="S1290" s="3" t="n">
        <v>22.8409804005501</v>
      </c>
      <c r="T1290" s="3" t="n">
        <v>1.116931484797346</v>
      </c>
      <c r="U1290" s="3" t="n">
        <v>-0.0010553394274908</v>
      </c>
      <c r="V1290" s="3" t="n">
        <v>0.7563545519960003</v>
      </c>
      <c r="W1290" s="3" t="n">
        <v>0.0248117982044389</v>
      </c>
      <c r="X1290" s="3" t="n">
        <v>0.4316062010126467</v>
      </c>
      <c r="Y1290" s="3" t="n">
        <v>0.0199748839288327</v>
      </c>
      <c r="Z1290" s="3" t="n">
        <v>-0.8187506824147297</v>
      </c>
      <c r="AA1290" s="3" t="n">
        <v>-0.6687845832776057</v>
      </c>
      <c r="AB1290" s="3" t="n">
        <v>-0.9853845951365056</v>
      </c>
      <c r="AC1290" s="3" t="n">
        <v>0.1012406109288176</v>
      </c>
      <c r="AD1290" s="3" t="n">
        <v>0.1349451334324822</v>
      </c>
      <c r="AE1290" s="3" t="n">
        <v>-0.2838316046369737</v>
      </c>
      <c r="AF1290" s="3" t="n">
        <v>-0.0691499561759233</v>
      </c>
      <c r="AG1290" s="3" t="n">
        <v>3.166210339551675</v>
      </c>
      <c r="AH1290" s="3" t="n">
        <v>0.7041869131782722</v>
      </c>
      <c r="AI1290" s="3" t="n">
        <v>3.864014414714767</v>
      </c>
    </row>
    <row r="1291">
      <c r="A1291" s="2" t="inlineStr">
        <is>
          <t>KN</t>
        </is>
      </c>
      <c r="B1291" s="2" t="inlineStr">
        <is>
          <t>Information Technology</t>
        </is>
      </c>
      <c r="C1291" s="3" t="n">
        <v>-0.017283224816925</v>
      </c>
      <c r="D1291" s="2" t="n">
        <v>1783486352.409206</v>
      </c>
      <c r="E1291" s="19">
        <f>SQRT(D1291)</f>
        <v/>
      </c>
      <c r="F1291" s="22">
        <f>D1291/SUM($D$2:$D$2546)</f>
        <v/>
      </c>
      <c r="G1291" s="22">
        <f>E1291/SUM($E$2:$E$2546)</f>
        <v/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1</v>
      </c>
      <c r="P1291" s="2" t="n">
        <v>0</v>
      </c>
      <c r="Q1291" s="2" t="n">
        <v>0</v>
      </c>
      <c r="R1291" s="2" t="n">
        <v>0</v>
      </c>
      <c r="S1291" s="3" t="n">
        <v>21.30183591059444</v>
      </c>
      <c r="T1291" s="3" t="n">
        <v>1.405982388845136</v>
      </c>
      <c r="U1291" s="3" t="n">
        <v>0.000159252911862</v>
      </c>
      <c r="V1291" s="3" t="n">
        <v>0.4183379362517339</v>
      </c>
      <c r="W1291" s="3" t="n">
        <v>0.0243529582391661</v>
      </c>
      <c r="X1291" s="3" t="n">
        <v>0.2475102700717858</v>
      </c>
      <c r="Y1291" s="3" t="n">
        <v>0.0167214283837455</v>
      </c>
      <c r="Z1291" s="3" t="n">
        <v>-1.638809225253916</v>
      </c>
      <c r="AA1291" s="3" t="n">
        <v>-1.85491207244899</v>
      </c>
      <c r="AB1291" s="3" t="n">
        <v>-1.762147747858194</v>
      </c>
      <c r="AC1291" s="3" t="n">
        <v>0.0174938260434983</v>
      </c>
      <c r="AD1291" s="3" t="n">
        <v>0.037903289760913</v>
      </c>
      <c r="AE1291" s="3" t="n">
        <v>-0.3027579162410623</v>
      </c>
      <c r="AF1291" s="3" t="n">
        <v>-0.1638893602579331</v>
      </c>
      <c r="AG1291" s="3" t="n">
        <v>1.066723246768471</v>
      </c>
      <c r="AH1291" s="3" t="n">
        <v>0.1937884774418818</v>
      </c>
      <c r="AI1291" s="3" t="n">
        <v>1.15949604610642</v>
      </c>
    </row>
    <row r="1292">
      <c r="A1292" s="2" t="inlineStr">
        <is>
          <t>KNF</t>
        </is>
      </c>
      <c r="B1292" s="2" t="inlineStr">
        <is>
          <t>Materials</t>
        </is>
      </c>
      <c r="C1292" s="3" t="n">
        <v>-0.0384807912835878</v>
      </c>
      <c r="D1292" s="2" t="n">
        <v>5358730066.757469</v>
      </c>
      <c r="E1292" s="19">
        <f>SQRT(D1292)</f>
        <v/>
      </c>
      <c r="F1292" s="22">
        <f>D1292/SUM($D$2:$D$2546)</f>
        <v/>
      </c>
      <c r="G1292" s="22">
        <f>E1292/SUM($E$2:$E$2546)</f>
        <v/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1</v>
      </c>
      <c r="Q1292" s="2" t="n">
        <v>0</v>
      </c>
      <c r="R1292" s="2" t="n">
        <v>0</v>
      </c>
      <c r="S1292" s="3" t="n">
        <v>22.40199285611353</v>
      </c>
      <c r="T1292" s="3" t="n">
        <v>1.447827978834562</v>
      </c>
      <c r="U1292" s="3" t="n">
        <v>-0.0006467737968895</v>
      </c>
      <c r="V1292" s="3" t="n">
        <v>0.2726610562200069</v>
      </c>
      <c r="W1292" s="3" t="n">
        <v>0.0257488427630932</v>
      </c>
      <c r="X1292" s="3" t="n">
        <v>0.3151572138541537</v>
      </c>
      <c r="Y1292" s="3" t="n">
        <v>0.0193300158076463</v>
      </c>
      <c r="Z1292" s="3" t="n">
        <v>-1.258521505877318</v>
      </c>
      <c r="AA1292" s="3" t="n">
        <v>-1.392280121202366</v>
      </c>
      <c r="AB1292" s="3" t="n">
        <v>-1.702812792384029</v>
      </c>
      <c r="AC1292" s="3" t="n">
        <v>0.0377723821648807</v>
      </c>
      <c r="AD1292" s="3" t="n">
        <v>0.0752476790166056</v>
      </c>
      <c r="AE1292" s="3" t="n">
        <v>0.1786172235659149</v>
      </c>
      <c r="AF1292" s="3" t="n">
        <v>0.08790023533753021</v>
      </c>
      <c r="AG1292" s="3" t="n">
        <v>1.25027832775528</v>
      </c>
      <c r="AH1292" s="3" t="n">
        <v>0.3860887471523185</v>
      </c>
      <c r="AI1292" s="3" t="n">
        <v>1.917910064697078</v>
      </c>
    </row>
    <row r="1293">
      <c r="A1293" s="2" t="inlineStr">
        <is>
          <t>KNSL</t>
        </is>
      </c>
      <c r="B1293" s="2" t="inlineStr">
        <is>
          <t>Financials</t>
        </is>
      </c>
      <c r="C1293" s="3" t="n">
        <v>0.0036877500305598</v>
      </c>
      <c r="D1293" s="2" t="n">
        <v>10506689799.75232</v>
      </c>
      <c r="E1293" s="19">
        <f>SQRT(D1293)</f>
        <v/>
      </c>
      <c r="F1293" s="22">
        <f>D1293/SUM($D$2:$D$2546)</f>
        <v/>
      </c>
      <c r="G1293" s="22">
        <f>E1293/SUM($E$2:$E$2546)</f>
        <v/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1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3" t="n">
        <v>23.07527801501864</v>
      </c>
      <c r="T1293" s="3" t="n">
        <v>0.5859358471442189</v>
      </c>
      <c r="U1293" s="3" t="n">
        <v>0.0003596838125505</v>
      </c>
      <c r="V1293" s="3" t="n">
        <v>0.163950114910655</v>
      </c>
      <c r="W1293" s="3" t="n">
        <v>0.0221639204838992</v>
      </c>
      <c r="X1293" s="3" t="n">
        <v>0.2338743840452385</v>
      </c>
      <c r="Y1293" s="3" t="n">
        <v>0.0163154018278232</v>
      </c>
      <c r="Z1293" s="3" t="n">
        <v>-1.664482748468347</v>
      </c>
      <c r="AA1293" s="3" t="n">
        <v>-1.654930095198358</v>
      </c>
      <c r="AB1293" s="3" t="n">
        <v>-1.80730849915425</v>
      </c>
      <c r="AC1293" s="3" t="n">
        <v>0.0510611819921291</v>
      </c>
      <c r="AD1293" s="3" t="inlineStr"/>
      <c r="AE1293" s="3" t="n">
        <v>0.3553678595243388</v>
      </c>
      <c r="AF1293" s="3" t="n">
        <v>0.2962471046059127</v>
      </c>
      <c r="AG1293" s="3" t="n">
        <v>1.017537397935204</v>
      </c>
      <c r="AH1293" s="3" t="n">
        <v>0.0331610074352212</v>
      </c>
      <c r="AI1293" s="3" t="n">
        <v>1.106967890475469</v>
      </c>
    </row>
    <row r="1294">
      <c r="A1294" s="2" t="inlineStr">
        <is>
          <t>KNTK</t>
        </is>
      </c>
      <c r="B1294" s="2" t="inlineStr">
        <is>
          <t>Energy</t>
        </is>
      </c>
      <c r="C1294" s="3" t="n">
        <v>-0.0246210320817949</v>
      </c>
      <c r="D1294" s="2" t="n">
        <v>2581133611.099488</v>
      </c>
      <c r="E1294" s="19">
        <f>SQRT(D1294)</f>
        <v/>
      </c>
      <c r="F1294" s="22">
        <f>D1294/SUM($D$2:$D$2546)</f>
        <v/>
      </c>
      <c r="G1294" s="22">
        <f>E1294/SUM($E$2:$E$2546)</f>
        <v/>
      </c>
      <c r="H1294" s="2" t="n">
        <v>0</v>
      </c>
      <c r="I1294" s="2" t="n">
        <v>0</v>
      </c>
      <c r="J1294" s="2" t="n">
        <v>0</v>
      </c>
      <c r="K1294" s="2" t="n">
        <v>1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3" t="n">
        <v>21.67149452352608</v>
      </c>
      <c r="T1294" s="3" t="n">
        <v>1.21017324894317</v>
      </c>
      <c r="U1294" s="3" t="n">
        <v>-0.0003577985747014</v>
      </c>
      <c r="V1294" s="3" t="n">
        <v>-0.6065776654363412</v>
      </c>
      <c r="W1294" s="3" t="n">
        <v>0.0237435086164534</v>
      </c>
      <c r="X1294" s="3" t="n">
        <v>0.5496118886889245</v>
      </c>
      <c r="Y1294" s="3" t="n">
        <v>0.019367238818249</v>
      </c>
      <c r="Z1294" s="3" t="n">
        <v>-0.9895169543010108</v>
      </c>
      <c r="AA1294" s="3" t="n">
        <v>-0.8772545972429355</v>
      </c>
      <c r="AB1294" s="3" t="n">
        <v>-1.30456143542043</v>
      </c>
      <c r="AC1294" s="3" t="n">
        <v>0.115322972325018</v>
      </c>
      <c r="AD1294" s="3" t="n">
        <v>0.2606281197947915</v>
      </c>
      <c r="AE1294" s="3" t="n">
        <v>0.3265306122448979</v>
      </c>
      <c r="AF1294" s="3" t="n">
        <v>0.21717398629432</v>
      </c>
      <c r="AG1294" s="3" t="n">
        <v>2.447802618171385</v>
      </c>
      <c r="AH1294" s="3" t="n">
        <v>0.5603136178074191</v>
      </c>
      <c r="AI1294" s="3" t="inlineStr"/>
    </row>
    <row r="1295">
      <c r="A1295" s="2" t="inlineStr">
        <is>
          <t>KNX</t>
        </is>
      </c>
      <c r="B1295" s="2" t="inlineStr">
        <is>
          <t>Industrials</t>
        </is>
      </c>
      <c r="C1295" s="3" t="n">
        <v>-0.0236384984844806</v>
      </c>
      <c r="D1295" s="2" t="n">
        <v>7103125159.446716</v>
      </c>
      <c r="E1295" s="19">
        <f>SQRT(D1295)</f>
        <v/>
      </c>
      <c r="F1295" s="22">
        <f>D1295/SUM($D$2:$D$2546)</f>
        <v/>
      </c>
      <c r="G1295" s="22">
        <f>E1295/SUM($E$2:$E$2546)</f>
        <v/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1</v>
      </c>
      <c r="O1295" s="2" t="n">
        <v>0</v>
      </c>
      <c r="P1295" s="2" t="n">
        <v>0</v>
      </c>
      <c r="Q1295" s="2" t="n">
        <v>0</v>
      </c>
      <c r="R1295" s="2" t="n">
        <v>0</v>
      </c>
      <c r="S1295" s="3" t="n">
        <v>22.68380068745259</v>
      </c>
      <c r="T1295" s="3" t="n">
        <v>1.233108610959858</v>
      </c>
      <c r="U1295" s="3" t="n">
        <v>-0.000557316457032</v>
      </c>
      <c r="V1295" s="3" t="n">
        <v>1.003033994202485</v>
      </c>
      <c r="W1295" s="3" t="n">
        <v>0.0229250511348808</v>
      </c>
      <c r="X1295" s="3" t="n">
        <v>0.3931610247363961</v>
      </c>
      <c r="Y1295" s="3" t="n">
        <v>0.0167838923087787</v>
      </c>
      <c r="Z1295" s="3" t="n">
        <v>-0.9045969483739872</v>
      </c>
      <c r="AA1295" s="3" t="n">
        <v>-1.068474559003307</v>
      </c>
      <c r="AB1295" s="3" t="n">
        <v>-1.140749526911832</v>
      </c>
      <c r="AC1295" s="3" t="n">
        <v>0.0192833431659071</v>
      </c>
      <c r="AD1295" s="3" t="n">
        <v>0.1295356592128062</v>
      </c>
      <c r="AE1295" s="3" t="n">
        <v>-0.8828696925329428</v>
      </c>
      <c r="AF1295" s="3" t="n">
        <v>0.0564629092145757</v>
      </c>
      <c r="AG1295" s="3" t="n">
        <v>1.237828415250899</v>
      </c>
      <c r="AH1295" s="3" t="n">
        <v>0.2503573500401447</v>
      </c>
      <c r="AI1295" s="3" t="n">
        <v>1.23710902783509</v>
      </c>
    </row>
    <row r="1296">
      <c r="A1296" s="2" t="inlineStr">
        <is>
          <t>KO</t>
        </is>
      </c>
      <c r="B1296" s="2" t="inlineStr">
        <is>
          <t>Consumer Staples</t>
        </is>
      </c>
      <c r="C1296" s="3" t="n">
        <v>-0.0129991276207869</v>
      </c>
      <c r="D1296" s="2" t="n">
        <v>298686662989.856</v>
      </c>
      <c r="E1296" s="19">
        <f>SQRT(D1296)</f>
        <v/>
      </c>
      <c r="F1296" s="22">
        <f>D1296/SUM($D$2:$D$2546)</f>
        <v/>
      </c>
      <c r="G1296" s="22">
        <f>E1296/SUM($E$2:$E$2546)</f>
        <v/>
      </c>
      <c r="H1296" s="2" t="n">
        <v>0</v>
      </c>
      <c r="I1296" s="2" t="n">
        <v>0</v>
      </c>
      <c r="J1296" s="2" t="n">
        <v>1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3" t="n">
        <v>26.42266091098701</v>
      </c>
      <c r="T1296" s="3" t="n">
        <v>0.09805112364200889</v>
      </c>
      <c r="U1296" s="3" t="n">
        <v>0.0003969206049545</v>
      </c>
      <c r="V1296" s="3" t="n">
        <v>0.0957022978992899</v>
      </c>
      <c r="W1296" s="3" t="n">
        <v>0.0103786639784911</v>
      </c>
      <c r="X1296" s="3" t="n">
        <v>0.1642547176139287</v>
      </c>
      <c r="Y1296" s="3" t="n">
        <v>0.0092972428426462</v>
      </c>
      <c r="Z1296" s="3" t="n">
        <v>-2.66526956765054</v>
      </c>
      <c r="AA1296" s="3" t="n">
        <v>-2.594101281342969</v>
      </c>
      <c r="AB1296" s="3" t="n">
        <v>-2.52931587516227</v>
      </c>
      <c r="AC1296" s="3" t="n">
        <v>0.0510233695989217</v>
      </c>
      <c r="AD1296" s="3" t="n">
        <v>0.0510769374410203</v>
      </c>
      <c r="AE1296" s="3" t="n">
        <v>0.0386822529224229</v>
      </c>
      <c r="AF1296" s="3" t="n">
        <v>0.06411958228733219</v>
      </c>
      <c r="AG1296" s="3" t="n">
        <v>1.15057920413918</v>
      </c>
      <c r="AH1296" s="3" t="n">
        <v>0.4739248368205649</v>
      </c>
      <c r="AI1296" s="3" t="n">
        <v>2.573412629001224</v>
      </c>
    </row>
    <row r="1297">
      <c r="A1297" s="2" t="inlineStr">
        <is>
          <t>KOD</t>
        </is>
      </c>
      <c r="B1297" s="2" t="inlineStr">
        <is>
          <t>Health Care</t>
        </is>
      </c>
      <c r="C1297" s="3" t="n">
        <v>0.1524920390646908</v>
      </c>
      <c r="D1297" s="2" t="n">
        <v>526237442.3735619</v>
      </c>
      <c r="E1297" s="19">
        <f>SQRT(D1297)</f>
        <v/>
      </c>
      <c r="F1297" s="22">
        <f>D1297/SUM($D$2:$D$2546)</f>
        <v/>
      </c>
      <c r="G1297" s="22">
        <f>E1297/SUM($E$2:$E$2546)</f>
        <v/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1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3" t="n">
        <v>20.08126308020311</v>
      </c>
      <c r="T1297" s="3" t="n">
        <v>1.91796081280339</v>
      </c>
      <c r="U1297" s="3" t="n">
        <v>0.0008815175127871</v>
      </c>
      <c r="V1297" s="3" t="n">
        <v>0.1335708832935969</v>
      </c>
      <c r="W1297" s="3" t="n">
        <v>0.0724077296678113</v>
      </c>
      <c r="X1297" s="3" t="n">
        <v>1.043292038104028</v>
      </c>
      <c r="Y1297" s="3" t="n">
        <v>0.07211816935264451</v>
      </c>
      <c r="Z1297" s="3" t="n">
        <v>-1.571231491258963</v>
      </c>
      <c r="AA1297" s="3" t="n">
        <v>-1.864235724313426</v>
      </c>
      <c r="AB1297" s="3" t="n">
        <v>-2.037106550134713</v>
      </c>
      <c r="AC1297" s="3" t="n">
        <v>-0.412840255189935</v>
      </c>
      <c r="AD1297" s="3" t="n">
        <v>-0.3631440574392713</v>
      </c>
      <c r="AE1297" s="3" t="n">
        <v>0.1378963261197786</v>
      </c>
      <c r="AF1297" s="3" t="inlineStr"/>
      <c r="AG1297" s="3" t="n">
        <v>1.102470853759054</v>
      </c>
      <c r="AH1297" s="3" t="n">
        <v>0.2540149965916837</v>
      </c>
      <c r="AI1297" s="3" t="n">
        <v>1.767164603784322</v>
      </c>
    </row>
    <row r="1298">
      <c r="A1298" s="2" t="inlineStr">
        <is>
          <t>KODK</t>
        </is>
      </c>
      <c r="B1298" s="2" t="inlineStr">
        <is>
          <t>Information Technology</t>
        </is>
      </c>
      <c r="C1298" s="3" t="n">
        <v>0.0692379158896429</v>
      </c>
      <c r="D1298" s="2" t="n">
        <v>524416005.5160522</v>
      </c>
      <c r="E1298" s="19">
        <f>SQRT(D1298)</f>
        <v/>
      </c>
      <c r="F1298" s="22">
        <f>D1298/SUM($D$2:$D$2546)</f>
        <v/>
      </c>
      <c r="G1298" s="22">
        <f>E1298/SUM($E$2:$E$2546)</f>
        <v/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1</v>
      </c>
      <c r="P1298" s="2" t="n">
        <v>0</v>
      </c>
      <c r="Q1298" s="2" t="n">
        <v>0</v>
      </c>
      <c r="R1298" s="2" t="n">
        <v>0</v>
      </c>
      <c r="S1298" s="3" t="n">
        <v>20.07779583096709</v>
      </c>
      <c r="T1298" s="3" t="n">
        <v>1.551165406943924</v>
      </c>
      <c r="U1298" s="3" t="n">
        <v>0.0011580958083842</v>
      </c>
      <c r="V1298" s="3" t="n">
        <v>1.430162298845096</v>
      </c>
      <c r="W1298" s="3" t="n">
        <v>0.0476755713208725</v>
      </c>
      <c r="X1298" s="3" t="n">
        <v>0.485371296287204</v>
      </c>
      <c r="Y1298" s="3" t="n">
        <v>0.050763728725341</v>
      </c>
      <c r="Z1298" s="3" t="n">
        <v>-0.9927534532088196</v>
      </c>
      <c r="AA1298" s="3" t="n">
        <v>-1.173701431447387</v>
      </c>
      <c r="AB1298" s="3" t="n">
        <v>-1.35042502573152</v>
      </c>
      <c r="AC1298" s="3" t="n">
        <v>-0.1983158387731867</v>
      </c>
      <c r="AD1298" s="3" t="n">
        <v>-0.1449231129496364</v>
      </c>
      <c r="AE1298" s="3" t="n">
        <v>0.4108538268902784</v>
      </c>
      <c r="AF1298" s="3" t="n">
        <v>-0.036234772978959</v>
      </c>
      <c r="AG1298" s="3" t="n">
        <v>1.444303754174543</v>
      </c>
      <c r="AH1298" s="3" t="n">
        <v>0.2762545266425246</v>
      </c>
      <c r="AI1298" s="3" t="n">
        <v>1.310666666666667</v>
      </c>
    </row>
    <row r="1299">
      <c r="A1299" s="2" t="inlineStr">
        <is>
          <t>KOP</t>
        </is>
      </c>
      <c r="B1299" s="2" t="inlineStr">
        <is>
          <t>Materials</t>
        </is>
      </c>
      <c r="C1299" s="3" t="n">
        <v>-0.0136144595883658</v>
      </c>
      <c r="D1299" s="2" t="n">
        <v>605892081.843586</v>
      </c>
      <c r="E1299" s="19">
        <f>SQRT(D1299)</f>
        <v/>
      </c>
      <c r="F1299" s="22">
        <f>D1299/SUM($D$2:$D$2546)</f>
        <v/>
      </c>
      <c r="G1299" s="22">
        <f>E1299/SUM($E$2:$E$2546)</f>
        <v/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1</v>
      </c>
      <c r="Q1299" s="2" t="n">
        <v>0</v>
      </c>
      <c r="R1299" s="2" t="n">
        <v>0</v>
      </c>
      <c r="S1299" s="3" t="n">
        <v>20.22221244540861</v>
      </c>
      <c r="T1299" s="3" t="n">
        <v>1.07085717456008</v>
      </c>
      <c r="U1299" s="3" t="n">
        <v>-0.000452797811438</v>
      </c>
      <c r="V1299" s="3" t="n">
        <v>0.869461766849754</v>
      </c>
      <c r="W1299" s="3" t="n">
        <v>0.0298735876915802</v>
      </c>
      <c r="X1299" s="3" t="n">
        <v>0.4188722071705456</v>
      </c>
      <c r="Y1299" s="3" t="n">
        <v>0.0283055566312069</v>
      </c>
      <c r="Z1299" s="3" t="n">
        <v>-1.8598203618297</v>
      </c>
      <c r="AA1299" s="3" t="n">
        <v>-1.900191304555016</v>
      </c>
      <c r="AB1299" s="3" t="n">
        <v>-1.833900431545656</v>
      </c>
      <c r="AC1299" s="3" t="n">
        <v>0.1082701061225206</v>
      </c>
      <c r="AD1299" s="3" t="n">
        <v>0.2271031494277261</v>
      </c>
      <c r="AE1299" s="3" t="n">
        <v>-0.0901734104046242</v>
      </c>
      <c r="AF1299" s="3" t="n">
        <v>0.0715561514913856</v>
      </c>
      <c r="AG1299" s="3" t="n">
        <v>2.589226908313645</v>
      </c>
      <c r="AH1299" s="3" t="n">
        <v>0.5539154754505904</v>
      </c>
      <c r="AI1299" s="3" t="n">
        <v>2.827828397873956</v>
      </c>
    </row>
    <row r="1300">
      <c r="A1300" s="2" t="inlineStr">
        <is>
          <t>KOPN</t>
        </is>
      </c>
      <c r="B1300" s="2" t="inlineStr">
        <is>
          <t>Information Technology</t>
        </is>
      </c>
      <c r="C1300" s="3" t="n">
        <v>0</v>
      </c>
      <c r="D1300" s="2" t="n">
        <v>336846996.2833604</v>
      </c>
      <c r="E1300" s="19">
        <f>SQRT(D1300)</f>
        <v/>
      </c>
      <c r="F1300" s="22">
        <f>D1300/SUM($D$2:$D$2546)</f>
        <v/>
      </c>
      <c r="G1300" s="22">
        <f>E1300/SUM($E$2:$E$2546)</f>
        <v/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1</v>
      </c>
      <c r="P1300" s="2" t="n">
        <v>0</v>
      </c>
      <c r="Q1300" s="2" t="n">
        <v>0</v>
      </c>
      <c r="R1300" s="2" t="n">
        <v>0</v>
      </c>
      <c r="S1300" s="3" t="n">
        <v>19.63513936825641</v>
      </c>
      <c r="T1300" s="3" t="n">
        <v>2.265578843420301</v>
      </c>
      <c r="U1300" s="3" t="n">
        <v>0.0013867602102005</v>
      </c>
      <c r="V1300" s="3" t="n">
        <v>0.0476175657701488</v>
      </c>
      <c r="W1300" s="3" t="n">
        <v>0.0567906696346372</v>
      </c>
      <c r="X1300" s="3" t="n">
        <v>0.6442183560510941</v>
      </c>
      <c r="Y1300" s="3" t="n">
        <v>0.0432897637636929</v>
      </c>
      <c r="Z1300" s="3" t="n">
        <v>-0.8227135643231387</v>
      </c>
      <c r="AA1300" s="3" t="n">
        <v>-1.035879590542521</v>
      </c>
      <c r="AB1300" s="3" t="n">
        <v>-1.089241689979346</v>
      </c>
      <c r="AC1300" s="3" t="n">
        <v>-0.0613528760179741</v>
      </c>
      <c r="AD1300" s="3" t="n">
        <v>-0.0586767648756865</v>
      </c>
      <c r="AE1300" s="3" t="n">
        <v>-0.2344827586206896</v>
      </c>
      <c r="AF1300" s="3" t="n">
        <v>0.0152345256824075</v>
      </c>
      <c r="AG1300" s="3" t="n">
        <v>1.004263882462505</v>
      </c>
      <c r="AH1300" s="3" t="n">
        <v>0.0359866162903451</v>
      </c>
      <c r="AI1300" s="3" t="n">
        <v>1.089544318226735</v>
      </c>
    </row>
    <row r="1301">
      <c r="A1301" s="2" t="inlineStr">
        <is>
          <t>KOS</t>
        </is>
      </c>
      <c r="B1301" s="2" t="inlineStr">
        <is>
          <t>Energy</t>
        </is>
      </c>
      <c r="C1301" s="3" t="n">
        <v>-0.0114286849241317</v>
      </c>
      <c r="D1301" s="2" t="n">
        <v>841855434.4783187</v>
      </c>
      <c r="E1301" s="19">
        <f>SQRT(D1301)</f>
        <v/>
      </c>
      <c r="F1301" s="22">
        <f>D1301/SUM($D$2:$D$2546)</f>
        <v/>
      </c>
      <c r="G1301" s="22">
        <f>E1301/SUM($E$2:$E$2546)</f>
        <v/>
      </c>
      <c r="H1301" s="2" t="n">
        <v>0</v>
      </c>
      <c r="I1301" s="2" t="n">
        <v>0</v>
      </c>
      <c r="J1301" s="2" t="n">
        <v>0</v>
      </c>
      <c r="K1301" s="2" t="n">
        <v>1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3" t="n">
        <v>20.55111886444704</v>
      </c>
      <c r="T1301" s="3" t="n">
        <v>1.942888506270707</v>
      </c>
      <c r="U1301" s="3" t="n">
        <v>-0.003100285784964</v>
      </c>
      <c r="V1301" s="3" t="n">
        <v>1.208977169139142</v>
      </c>
      <c r="W1301" s="3" t="n">
        <v>0.050375855580079</v>
      </c>
      <c r="X1301" s="3" t="n">
        <v>4.576757326569445</v>
      </c>
      <c r="Y1301" s="3" t="n">
        <v>0.0447707156503767</v>
      </c>
      <c r="Z1301" s="3" t="n">
        <v>-0.9396785206902571</v>
      </c>
      <c r="AA1301" s="3" t="n">
        <v>-0.7735793039654734</v>
      </c>
      <c r="AB1301" s="3" t="n">
        <v>-0.8641978899222564</v>
      </c>
      <c r="AC1301" s="3" t="n">
        <v>-0.4168886790134972</v>
      </c>
      <c r="AD1301" s="3" t="n">
        <v>0.3108229623321853</v>
      </c>
      <c r="AE1301" s="3" t="n">
        <v>0.4464516129032259</v>
      </c>
      <c r="AF1301" s="3" t="n">
        <v>0.0279703563274355</v>
      </c>
      <c r="AG1301" s="3" t="n">
        <v>4.089073127634451</v>
      </c>
      <c r="AH1301" s="3" t="n">
        <v>0.5468155992914645</v>
      </c>
      <c r="AI1301" s="3" t="n">
        <v>3.555112872672394</v>
      </c>
    </row>
    <row r="1302">
      <c r="A1302" s="2" t="inlineStr">
        <is>
          <t>KR</t>
        </is>
      </c>
      <c r="B1302" s="2" t="inlineStr">
        <is>
          <t>Consumer Staples</t>
        </is>
      </c>
      <c r="C1302" s="3" t="n">
        <v>-0.015764130882823</v>
      </c>
      <c r="D1302" s="2" t="n">
        <v>44048323609.57947</v>
      </c>
      <c r="E1302" s="19">
        <f>SQRT(D1302)</f>
        <v/>
      </c>
      <c r="F1302" s="22">
        <f>D1302/SUM($D$2:$D$2546)</f>
        <v/>
      </c>
      <c r="G1302" s="22">
        <f>E1302/SUM($E$2:$E$2546)</f>
        <v/>
      </c>
      <c r="H1302" s="2" t="n">
        <v>0</v>
      </c>
      <c r="I1302" s="2" t="n">
        <v>0</v>
      </c>
      <c r="J1302" s="2" t="n">
        <v>1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3" t="n">
        <v>24.50855313206821</v>
      </c>
      <c r="T1302" s="3" t="n">
        <v>-0.2180815625645078</v>
      </c>
      <c r="U1302" s="3" t="n">
        <v>0.0012885904737822</v>
      </c>
      <c r="V1302" s="3" t="n">
        <v>0.210723115873163</v>
      </c>
      <c r="W1302" s="3" t="n">
        <v>0.017742415579617</v>
      </c>
      <c r="X1302" s="3" t="n">
        <v>0.2931027131995355</v>
      </c>
      <c r="Y1302" s="3" t="n">
        <v>0.0176679767957142</v>
      </c>
      <c r="Z1302" s="3" t="n">
        <v>-1.511273274928723</v>
      </c>
      <c r="AA1302" s="3" t="n">
        <v>-1.413190107551203</v>
      </c>
      <c r="AB1302" s="3" t="n">
        <v>-1.589539011112138</v>
      </c>
      <c r="AC1302" s="3" t="n">
        <v>0.0553028991884319</v>
      </c>
      <c r="AD1302" s="3" t="n">
        <v>0.1259525799250494</v>
      </c>
      <c r="AE1302" s="3" t="n">
        <v>0.1464553794829024</v>
      </c>
      <c r="AF1302" s="3" t="n">
        <v>0.0202198495477517</v>
      </c>
      <c r="AG1302" s="3" t="n">
        <v>1.3479360562241</v>
      </c>
      <c r="AH1302" s="3" t="n">
        <v>0.4698264601604777</v>
      </c>
      <c r="AI1302" s="3" t="n">
        <v>2.651152768799828</v>
      </c>
    </row>
    <row r="1303">
      <c r="A1303" s="2" t="inlineStr">
        <is>
          <t>KRC</t>
        </is>
      </c>
      <c r="B1303" s="2" t="inlineStr">
        <is>
          <t>Real Estate</t>
        </is>
      </c>
      <c r="C1303" s="3" t="n">
        <v>-0.0103816213149551</v>
      </c>
      <c r="D1303" s="2" t="n">
        <v>4459904369.745941</v>
      </c>
      <c r="E1303" s="19">
        <f>SQRT(D1303)</f>
        <v/>
      </c>
      <c r="F1303" s="22">
        <f>D1303/SUM($D$2:$D$2546)</f>
        <v/>
      </c>
      <c r="G1303" s="22">
        <f>E1303/SUM($E$2:$E$2546)</f>
        <v/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1</v>
      </c>
      <c r="R1303" s="2" t="n">
        <v>0</v>
      </c>
      <c r="S1303" s="3" t="n">
        <v>22.21839316098751</v>
      </c>
      <c r="T1303" s="3" t="n">
        <v>0.9797191154144176</v>
      </c>
      <c r="U1303" s="3" t="n">
        <v>0.0005716247473349</v>
      </c>
      <c r="V1303" s="3" t="n">
        <v>1.203266831549956</v>
      </c>
      <c r="W1303" s="3" t="n">
        <v>0.0203156955810513</v>
      </c>
      <c r="X1303" s="3" t="n">
        <v>0.27229473124055</v>
      </c>
      <c r="Y1303" s="3" t="n">
        <v>0.0151946605004549</v>
      </c>
      <c r="Z1303" s="3" t="n">
        <v>-1.061836329488299</v>
      </c>
      <c r="AA1303" s="3" t="n">
        <v>-1.330845209458519</v>
      </c>
      <c r="AB1303" s="3" t="n">
        <v>-1.429630433400166</v>
      </c>
      <c r="AC1303" s="3" t="n">
        <v>0.0613905539897477</v>
      </c>
      <c r="AD1303" s="3" t="n">
        <v>0.139979683025258</v>
      </c>
      <c r="AE1303" s="3" t="n">
        <v>-0.4014625228519196</v>
      </c>
      <c r="AF1303" s="3" t="n">
        <v>0.0532246864395983</v>
      </c>
      <c r="AG1303" s="3" t="n">
        <v>2.030900803880221</v>
      </c>
      <c r="AH1303" s="3" t="n">
        <v>0.4348382455672852</v>
      </c>
      <c r="AI1303" s="3" t="n">
        <v>1.85675161722217</v>
      </c>
    </row>
    <row r="1304">
      <c r="A1304" s="2" t="inlineStr">
        <is>
          <t>KREF</t>
        </is>
      </c>
      <c r="B1304" s="2" t="inlineStr">
        <is>
          <t>Financials</t>
        </is>
      </c>
      <c r="C1304" s="3" t="n">
        <v>-0.0128481484998899</v>
      </c>
      <c r="D1304" s="2" t="n">
        <v>570371977.1147318</v>
      </c>
      <c r="E1304" s="19">
        <f>SQRT(D1304)</f>
        <v/>
      </c>
      <c r="F1304" s="22">
        <f>D1304/SUM($D$2:$D$2546)</f>
        <v/>
      </c>
      <c r="G1304" s="22">
        <f>E1304/SUM($E$2:$E$2546)</f>
        <v/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1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3" t="n">
        <v>20.16179929737704</v>
      </c>
      <c r="T1304" s="3" t="n">
        <v>0.8263189462029927</v>
      </c>
      <c r="U1304" s="3" t="n">
        <v>-0.0002347373617893</v>
      </c>
      <c r="V1304" s="3" t="n">
        <v>2.174112771586182</v>
      </c>
      <c r="W1304" s="3" t="n">
        <v>0.0177741429078374</v>
      </c>
      <c r="X1304" s="3" t="n">
        <v>0.2926162963285638</v>
      </c>
      <c r="Y1304" s="3" t="n">
        <v>0.0126427875042352</v>
      </c>
      <c r="Z1304" s="3" t="n">
        <v>-1.469987035565924</v>
      </c>
      <c r="AA1304" s="3" t="n">
        <v>-1.490707072754647</v>
      </c>
      <c r="AB1304" s="3" t="n">
        <v>-1.719942090258153</v>
      </c>
      <c r="AC1304" s="3" t="n">
        <v>-0.2084674646911732</v>
      </c>
      <c r="AD1304" s="3" t="n">
        <v>-0.2050240977678278</v>
      </c>
      <c r="AE1304" s="3" t="n">
        <v>-0.05</v>
      </c>
      <c r="AF1304" s="3" t="n">
        <v>-0.0580846325167037</v>
      </c>
      <c r="AG1304" s="3" t="n">
        <v>8.494081356560388</v>
      </c>
      <c r="AH1304" s="3" t="n">
        <v>0.6387353462599286</v>
      </c>
      <c r="AI1304" s="3" t="n">
        <v>4.446960734742789</v>
      </c>
    </row>
    <row r="1305">
      <c r="A1305" s="2" t="inlineStr">
        <is>
          <t>KRG</t>
        </is>
      </c>
      <c r="B1305" s="2" t="inlineStr">
        <is>
          <t>Real Estate</t>
        </is>
      </c>
      <c r="C1305" s="3" t="n">
        <v>-0.012514588602816</v>
      </c>
      <c r="D1305" s="2" t="n">
        <v>4560550186.970261</v>
      </c>
      <c r="E1305" s="19">
        <f>SQRT(D1305)</f>
        <v/>
      </c>
      <c r="F1305" s="22">
        <f>D1305/SUM($D$2:$D$2546)</f>
        <v/>
      </c>
      <c r="G1305" s="22">
        <f>E1305/SUM($E$2:$E$2546)</f>
        <v/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1</v>
      </c>
      <c r="R1305" s="2" t="n">
        <v>0</v>
      </c>
      <c r="S1305" s="3" t="n">
        <v>22.24070910823181</v>
      </c>
      <c r="T1305" s="3" t="n">
        <v>0.7781763835381689</v>
      </c>
      <c r="U1305" s="3" t="n">
        <v>9.74433125439522e-06</v>
      </c>
      <c r="V1305" s="3" t="n">
        <v>0.7274815239351811</v>
      </c>
      <c r="W1305" s="3" t="n">
        <v>0.0159064818082939</v>
      </c>
      <c r="X1305" s="3" t="n">
        <v>0.2722464952480835</v>
      </c>
      <c r="Y1305" s="3" t="n">
        <v>0.0124253017839052</v>
      </c>
      <c r="Z1305" s="3" t="n">
        <v>-1.810426205119695</v>
      </c>
      <c r="AA1305" s="3" t="n">
        <v>-1.8841242018358</v>
      </c>
      <c r="AB1305" s="3" t="n">
        <v>-1.789548456755014</v>
      </c>
      <c r="AC1305" s="3" t="n">
        <v>0.096758501038041</v>
      </c>
      <c r="AD1305" s="3" t="n">
        <v>0.1826139316215425</v>
      </c>
      <c r="AE1305" s="3" t="n">
        <v>0.9825242718446602</v>
      </c>
      <c r="AF1305" s="3" t="n">
        <v>0.2009124818760593</v>
      </c>
      <c r="AG1305" s="3" t="n">
        <v>1.66274810627793</v>
      </c>
      <c r="AH1305" s="3" t="n">
        <v>0.4688652064493741</v>
      </c>
      <c r="AI1305" s="3" t="n">
        <v>1.91101709730429</v>
      </c>
    </row>
    <row r="1306">
      <c r="A1306" s="2" t="inlineStr">
        <is>
          <t>KRNY</t>
        </is>
      </c>
      <c r="B1306" s="2" t="inlineStr">
        <is>
          <t>Financials</t>
        </is>
      </c>
      <c r="C1306" s="3" t="n">
        <v>-0.0064308313474642</v>
      </c>
      <c r="D1306" s="2" t="n">
        <v>380453809.906435</v>
      </c>
      <c r="E1306" s="19">
        <f>SQRT(D1306)</f>
        <v/>
      </c>
      <c r="F1306" s="22">
        <f>D1306/SUM($D$2:$D$2546)</f>
        <v/>
      </c>
      <c r="G1306" s="22">
        <f>E1306/SUM($E$2:$E$2546)</f>
        <v/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1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3" t="n">
        <v>19.7568753347473</v>
      </c>
      <c r="T1306" s="3" t="n">
        <v>0.8857424644804606</v>
      </c>
      <c r="U1306" s="3" t="n">
        <v>1.642875826278945e-05</v>
      </c>
      <c r="V1306" s="3" t="n">
        <v>1.960716335534804</v>
      </c>
      <c r="W1306" s="3" t="n">
        <v>0.0210846996527997</v>
      </c>
      <c r="X1306" s="3" t="n">
        <v>0.3239591912121953</v>
      </c>
      <c r="Y1306" s="3" t="n">
        <v>0.0163454662179079</v>
      </c>
      <c r="Z1306" s="3" t="n">
        <v>-2.048937919146204</v>
      </c>
      <c r="AA1306" s="3" t="n">
        <v>-2.066992771894315</v>
      </c>
      <c r="AB1306" s="3" t="n">
        <v>-2.143825033063403</v>
      </c>
      <c r="AC1306" s="3" t="n">
        <v>0.0711676405781264</v>
      </c>
      <c r="AD1306" s="3" t="n">
        <v>0.0837526111457165</v>
      </c>
      <c r="AE1306" s="3" t="n">
        <v>-0.4259587020648967</v>
      </c>
      <c r="AF1306" s="3" t="n">
        <v>-0.1214720606538364</v>
      </c>
      <c r="AG1306" s="3" t="n">
        <v>3.908345168818573</v>
      </c>
      <c r="AH1306" s="3" t="n">
        <v>0.1623279008326389</v>
      </c>
      <c r="AI1306" s="3" t="n">
        <v>2.483307460701752</v>
      </c>
    </row>
    <row r="1307">
      <c r="A1307" s="2" t="inlineStr">
        <is>
          <t>KROS</t>
        </is>
      </c>
      <c r="B1307" s="2" t="inlineStr">
        <is>
          <t>Health Care</t>
        </is>
      </c>
      <c r="C1307" s="3" t="n">
        <v>0.0324200370808276</v>
      </c>
      <c r="D1307" s="2" t="n">
        <v>425306324.4021883</v>
      </c>
      <c r="E1307" s="19">
        <f>SQRT(D1307)</f>
        <v/>
      </c>
      <c r="F1307" s="22">
        <f>D1307/SUM($D$2:$D$2546)</f>
        <v/>
      </c>
      <c r="G1307" s="22">
        <f>E1307/SUM($E$2:$E$2546)</f>
        <v/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1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3" t="n">
        <v>19.86832023056284</v>
      </c>
      <c r="T1307" s="3" t="n">
        <v>0.1766729180194738</v>
      </c>
      <c r="U1307" s="3" t="n">
        <v>-0.0036368581870681</v>
      </c>
      <c r="V1307" s="3" t="n">
        <v>1.661705832833281</v>
      </c>
      <c r="W1307" s="3" t="n">
        <v>0.0373731772099397</v>
      </c>
      <c r="X1307" s="3" t="n">
        <v>4.872136051458579</v>
      </c>
      <c r="Y1307" s="3" t="n">
        <v>0.022601931672073</v>
      </c>
      <c r="Z1307" s="3" t="n">
        <v>-1.171901266128169</v>
      </c>
      <c r="AA1307" s="3" t="n">
        <v>-0.9794480540073162</v>
      </c>
      <c r="AB1307" s="3" t="n">
        <v>-0.5097015837823405</v>
      </c>
      <c r="AC1307" s="3" t="n">
        <v>-0.2886954483279446</v>
      </c>
      <c r="AD1307" s="3" t="n">
        <v>-0.2852156035311848</v>
      </c>
      <c r="AE1307" s="3" t="n">
        <v>-0.2013040901007705</v>
      </c>
      <c r="AF1307" s="3" t="n">
        <v>-0.8318810134027982</v>
      </c>
      <c r="AG1307" s="3" t="n">
        <v>1.036970999719089</v>
      </c>
      <c r="AH1307" s="3" t="n">
        <v>0.0237121367205298</v>
      </c>
      <c r="AI1307" s="3" t="n">
        <v>1.022248823461161</v>
      </c>
    </row>
    <row r="1308">
      <c r="A1308" s="2" t="inlineStr">
        <is>
          <t>KRRO</t>
        </is>
      </c>
      <c r="B1308" s="2" t="inlineStr">
        <is>
          <t>Health Care</t>
        </is>
      </c>
      <c r="C1308" s="3" t="n">
        <v>0.0489661776709587</v>
      </c>
      <c r="D1308" s="2" t="n">
        <v>178269397.2239304</v>
      </c>
      <c r="E1308" s="19">
        <f>SQRT(D1308)</f>
        <v/>
      </c>
      <c r="F1308" s="22">
        <f>D1308/SUM($D$2:$D$2546)</f>
        <v/>
      </c>
      <c r="G1308" s="22">
        <f>E1308/SUM($E$2:$E$2546)</f>
        <v/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1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3" t="n">
        <v>18.99880643166878</v>
      </c>
      <c r="T1308" s="3" t="n">
        <v>2.08341721168678</v>
      </c>
      <c r="U1308" s="3" t="n">
        <v>-0.0054576563736178</v>
      </c>
      <c r="V1308" s="3" t="n">
        <v>0.6456688685350472</v>
      </c>
      <c r="W1308" s="3" t="n">
        <v>0.0716605853480273</v>
      </c>
      <c r="X1308" s="3" t="n">
        <v>4.943284342976607</v>
      </c>
      <c r="Y1308" s="3" t="n">
        <v>0.0631560669773316</v>
      </c>
      <c r="Z1308" s="3" t="n">
        <v>-1.162506989279325</v>
      </c>
      <c r="AA1308" s="3" t="n">
        <v>-1.116763682307339</v>
      </c>
      <c r="AB1308" s="3" t="n">
        <v>-1.367023600995696</v>
      </c>
      <c r="AC1308" s="3" t="n">
        <v>-0.578225997311909</v>
      </c>
      <c r="AD1308" s="3" t="n">
        <v>-0.5506946314329136</v>
      </c>
      <c r="AE1308" s="3" t="n">
        <v>-0.3627678789616812</v>
      </c>
      <c r="AF1308" s="3" t="n">
        <v>1.2</v>
      </c>
      <c r="AG1308" s="3" t="n">
        <v>1.23675964948141</v>
      </c>
      <c r="AH1308" s="3" t="n">
        <v>0.2473714839961202</v>
      </c>
      <c r="AI1308" s="3" t="n">
        <v>1.366688965535216</v>
      </c>
    </row>
    <row r="1309">
      <c r="A1309" s="2" t="inlineStr">
        <is>
          <t>KRUS</t>
        </is>
      </c>
      <c r="B1309" s="2" t="inlineStr">
        <is>
          <t>Consumer Discretionary</t>
        </is>
      </c>
      <c r="C1309" s="3" t="n">
        <v>-0.0134930457436136</v>
      </c>
      <c r="D1309" s="2" t="n">
        <v>878802720.738739</v>
      </c>
      <c r="E1309" s="19">
        <f>SQRT(D1309)</f>
        <v/>
      </c>
      <c r="F1309" s="22">
        <f>D1309/SUM($D$2:$D$2546)</f>
        <v/>
      </c>
      <c r="G1309" s="22">
        <f>E1309/SUM($E$2:$E$2546)</f>
        <v/>
      </c>
      <c r="H1309" s="2" t="n">
        <v>0</v>
      </c>
      <c r="I1309" s="2" t="n">
        <v>1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3" t="n">
        <v>20.59407099444028</v>
      </c>
      <c r="T1309" s="3" t="n">
        <v>2.050915199692219</v>
      </c>
      <c r="U1309" s="3" t="n">
        <v>-0.0004892820732306</v>
      </c>
      <c r="V1309" s="3" t="n">
        <v>0.2583105339150247</v>
      </c>
      <c r="W1309" s="3" t="n">
        <v>0.0447123045335113</v>
      </c>
      <c r="X1309" s="3" t="n">
        <v>0.6789360629793377</v>
      </c>
      <c r="Y1309" s="3" t="n">
        <v>0.0350641529506421</v>
      </c>
      <c r="Z1309" s="3" t="n">
        <v>-0.6614037246100662</v>
      </c>
      <c r="AA1309" s="3" t="n">
        <v>-0.5595717201592959</v>
      </c>
      <c r="AB1309" s="3" t="n">
        <v>-0.8194635854966438</v>
      </c>
      <c r="AC1309" s="3" t="n">
        <v>0.002571680704516</v>
      </c>
      <c r="AD1309" s="3" t="n">
        <v>0.0030678102563607</v>
      </c>
      <c r="AE1309" s="3" t="n">
        <v>-1.044117647058824</v>
      </c>
      <c r="AF1309" s="3" t="n">
        <v>0.2562890860873834</v>
      </c>
      <c r="AG1309" s="3" t="n">
        <v>1.173823995300776</v>
      </c>
      <c r="AH1309" s="3" t="n">
        <v>0.3959148538413298</v>
      </c>
      <c r="AI1309" s="3" t="n">
        <v>1.672926468256066</v>
      </c>
    </row>
    <row r="1310">
      <c r="A1310" s="2" t="inlineStr">
        <is>
          <t>KRYS</t>
        </is>
      </c>
      <c r="B1310" s="2" t="inlineStr">
        <is>
          <t>Health Care</t>
        </is>
      </c>
      <c r="C1310" s="3" t="n">
        <v>0.0066073287343814</v>
      </c>
      <c r="D1310" s="2" t="n">
        <v>4330489381.267914</v>
      </c>
      <c r="E1310" s="19">
        <f>SQRT(D1310)</f>
        <v/>
      </c>
      <c r="F1310" s="22">
        <f>D1310/SUM($D$2:$D$2546)</f>
        <v/>
      </c>
      <c r="G1310" s="22">
        <f>E1310/SUM($E$2:$E$2546)</f>
        <v/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1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3" t="n">
        <v>22.18894639365245</v>
      </c>
      <c r="T1310" s="3" t="n">
        <v>0.6756503789252922</v>
      </c>
      <c r="U1310" s="3" t="n">
        <v>-0.0002976600100171</v>
      </c>
      <c r="V1310" s="3" t="n">
        <v>0.2403070203800641</v>
      </c>
      <c r="W1310" s="3" t="n">
        <v>0.0308605916219485</v>
      </c>
      <c r="X1310" s="3" t="n">
        <v>0.3433973734244712</v>
      </c>
      <c r="Y1310" s="3" t="n">
        <v>0.0323316584574079</v>
      </c>
      <c r="Z1310" s="3" t="n">
        <v>-1.180956771122679</v>
      </c>
      <c r="AA1310" s="3" t="n">
        <v>-1.280507658444539</v>
      </c>
      <c r="AB1310" s="3" t="n">
        <v>-1.54287202632508</v>
      </c>
      <c r="AC1310" s="3" t="n">
        <v>0.0354075455451425</v>
      </c>
      <c r="AD1310" s="3" t="n">
        <v>0.0368327886196777</v>
      </c>
      <c r="AE1310" s="3" t="n">
        <v>0.8118616144975288</v>
      </c>
      <c r="AF1310" s="3" t="n">
        <v>1.081132661614119</v>
      </c>
      <c r="AG1310" s="3" t="n">
        <v>1.001862145196541</v>
      </c>
      <c r="AH1310" s="3" t="n">
        <v>0.0085040855802121</v>
      </c>
      <c r="AI1310" s="3" t="n">
        <v>1.00774902536595</v>
      </c>
    </row>
    <row r="1311">
      <c r="A1311" s="2" t="inlineStr">
        <is>
          <t>KSS</t>
        </is>
      </c>
      <c r="B1311" s="2" t="inlineStr">
        <is>
          <t>Consumer Discretionary</t>
        </is>
      </c>
      <c r="C1311" s="3" t="n">
        <v>0.0323288148660842</v>
      </c>
      <c r="D1311" s="2" t="n">
        <v>1550512254.043645</v>
      </c>
      <c r="E1311" s="19">
        <f>SQRT(D1311)</f>
        <v/>
      </c>
      <c r="F1311" s="22">
        <f>D1311/SUM($D$2:$D$2546)</f>
        <v/>
      </c>
      <c r="G1311" s="22">
        <f>E1311/SUM($E$2:$E$2546)</f>
        <v/>
      </c>
      <c r="H1311" s="2" t="n">
        <v>0</v>
      </c>
      <c r="I1311" s="2" t="n">
        <v>1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3" t="n">
        <v>21.16185119975871</v>
      </c>
      <c r="T1311" s="3" t="n">
        <v>2.004347711157042</v>
      </c>
      <c r="U1311" s="3" t="n">
        <v>-0.0022529342768727</v>
      </c>
      <c r="V1311" s="3" t="n">
        <v>2.532711360235054</v>
      </c>
      <c r="W1311" s="3" t="n">
        <v>0.068638523446494</v>
      </c>
      <c r="X1311" s="3" t="n">
        <v>0.8860766674496934</v>
      </c>
      <c r="Y1311" s="3" t="n">
        <v>0.0617121950207362</v>
      </c>
      <c r="Z1311" s="3" t="n">
        <v>1.325878053740016</v>
      </c>
      <c r="AA1311" s="3" t="n">
        <v>0.8627380653332382</v>
      </c>
      <c r="AB1311" s="3" t="n">
        <v>0.6545505217307797</v>
      </c>
      <c r="AC1311" s="3" t="n">
        <v>0.3947082639327357</v>
      </c>
      <c r="AD1311" s="3" t="n">
        <v>0.8461719645093942</v>
      </c>
      <c r="AE1311" s="3" t="n">
        <v>-0.509021113243762</v>
      </c>
      <c r="AF1311" s="3" t="n">
        <v>-0.0576065592182849</v>
      </c>
      <c r="AG1311" s="3" t="n">
        <v>1.98032117839503</v>
      </c>
      <c r="AH1311" s="3" t="n">
        <v>0.511985662011799</v>
      </c>
      <c r="AI1311" s="3" t="n">
        <v>1.387063916475681</v>
      </c>
    </row>
    <row r="1312">
      <c r="A1312" s="2" t="inlineStr">
        <is>
          <t>KTB</t>
        </is>
      </c>
      <c r="B1312" s="2" t="inlineStr">
        <is>
          <t>Consumer Discretionary</t>
        </is>
      </c>
      <c r="C1312" s="3" t="n">
        <v>-0.0105204083364455</v>
      </c>
      <c r="D1312" s="2" t="n">
        <v>3878251209.858307</v>
      </c>
      <c r="E1312" s="19">
        <f>SQRT(D1312)</f>
        <v/>
      </c>
      <c r="F1312" s="22">
        <f>D1312/SUM($D$2:$D$2546)</f>
        <v/>
      </c>
      <c r="G1312" s="22">
        <f>E1312/SUM($E$2:$E$2546)</f>
        <v/>
      </c>
      <c r="H1312" s="2" t="n">
        <v>0</v>
      </c>
      <c r="I1312" s="2" t="n">
        <v>1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3" t="n">
        <v>22.07865016986852</v>
      </c>
      <c r="T1312" s="3" t="n">
        <v>1.296668130259266</v>
      </c>
      <c r="U1312" s="3" t="n">
        <v>-0.0003541627945971</v>
      </c>
      <c r="V1312" s="3" t="n">
        <v>0.1284978648967422</v>
      </c>
      <c r="W1312" s="3" t="n">
        <v>0.0319998324487263</v>
      </c>
      <c r="X1312" s="3" t="n">
        <v>0.4298741830483521</v>
      </c>
      <c r="Y1312" s="3" t="n">
        <v>0.026303107592891</v>
      </c>
      <c r="Z1312" s="3" t="n">
        <v>-1.083775357615512</v>
      </c>
      <c r="AA1312" s="3" t="n">
        <v>-1.291172358854624</v>
      </c>
      <c r="AB1312" s="3" t="n">
        <v>-1.472388675957246</v>
      </c>
      <c r="AC1312" s="3" t="n">
        <v>0.07618794761126239</v>
      </c>
      <c r="AD1312" s="3" t="n">
        <v>0.0866988706521372</v>
      </c>
      <c r="AE1312" s="3" t="n">
        <v>0.0682568807339449</v>
      </c>
      <c r="AF1312" s="3" t="n">
        <v>0.01437703017028</v>
      </c>
      <c r="AG1312" s="3" t="n">
        <v>1.352352110798394</v>
      </c>
      <c r="AH1312" s="3" t="n">
        <v>0.5622749875363561</v>
      </c>
      <c r="AI1312" s="3" t="n">
        <v>3.742085334114583</v>
      </c>
    </row>
    <row r="1313">
      <c r="A1313" s="2" t="inlineStr">
        <is>
          <t>KTOS</t>
        </is>
      </c>
      <c r="B1313" s="2" t="inlineStr">
        <is>
          <t>Industrials</t>
        </is>
      </c>
      <c r="C1313" s="3" t="n">
        <v>0.0053674276855486</v>
      </c>
      <c r="D1313" s="2" t="n">
        <v>11607798675</v>
      </c>
      <c r="E1313" s="19">
        <f>SQRT(D1313)</f>
        <v/>
      </c>
      <c r="F1313" s="22">
        <f>D1313/SUM($D$2:$D$2546)</f>
        <v/>
      </c>
      <c r="G1313" s="22">
        <f>E1313/SUM($E$2:$E$2546)</f>
        <v/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1</v>
      </c>
      <c r="O1313" s="2" t="n">
        <v>0</v>
      </c>
      <c r="P1313" s="2" t="n">
        <v>0</v>
      </c>
      <c r="Q1313" s="2" t="n">
        <v>0</v>
      </c>
      <c r="R1313" s="2" t="n">
        <v>0</v>
      </c>
      <c r="S1313" s="3" t="n">
        <v>23.17494300873558</v>
      </c>
      <c r="T1313" s="3" t="n">
        <v>0.9524269935401624</v>
      </c>
      <c r="U1313" s="3" t="n">
        <v>0.0040135511404372</v>
      </c>
      <c r="V1313" s="3" t="n">
        <v>0.168851998115827</v>
      </c>
      <c r="W1313" s="3" t="n">
        <v>0.0359259988582933</v>
      </c>
      <c r="X1313" s="3" t="n">
        <v>0.5506757991764406</v>
      </c>
      <c r="Y1313" s="3" t="n">
        <v>0.0347752268086212</v>
      </c>
      <c r="Z1313" s="3" t="n">
        <v>-0.4922519780646549</v>
      </c>
      <c r="AA1313" s="3" t="n">
        <v>-0.6540141904084275</v>
      </c>
      <c r="AB1313" s="3" t="n">
        <v>-1.189458440145766</v>
      </c>
      <c r="AC1313" s="3" t="n">
        <v>0.0009993281521140001</v>
      </c>
      <c r="AD1313" s="3" t="n">
        <v>0.0060993476870411</v>
      </c>
      <c r="AE1313" s="3" t="n">
        <v>0.4979591836734693</v>
      </c>
      <c r="AF1313" s="3" t="n">
        <v>0.1146683147919241</v>
      </c>
      <c r="AG1313" s="3" t="n">
        <v>1.014628096571463</v>
      </c>
      <c r="AH1313" s="3" t="n">
        <v>0.1080171713655876</v>
      </c>
      <c r="AI1313" s="3" t="n">
        <v>1.086632653061224</v>
      </c>
    </row>
    <row r="1314">
      <c r="A1314" s="2" t="inlineStr">
        <is>
          <t>KURA</t>
        </is>
      </c>
      <c r="B1314" s="2" t="inlineStr">
        <is>
          <t>Health Care</t>
        </is>
      </c>
      <c r="C1314" s="3" t="n">
        <v>0.0168071391336177</v>
      </c>
      <c r="D1314" s="2" t="n">
        <v>564743671.9032707</v>
      </c>
      <c r="E1314" s="19">
        <f>SQRT(D1314)</f>
        <v/>
      </c>
      <c r="F1314" s="22">
        <f>D1314/SUM($D$2:$D$2546)</f>
        <v/>
      </c>
      <c r="G1314" s="22">
        <f>E1314/SUM($E$2:$E$2546)</f>
        <v/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3" t="n">
        <v>20.15188250812038</v>
      </c>
      <c r="T1314" s="3" t="n">
        <v>0.9931421910887877</v>
      </c>
      <c r="U1314" s="3" t="n">
        <v>-0.0036339175195804</v>
      </c>
      <c r="V1314" s="3" t="n">
        <v>0.5409285932686354</v>
      </c>
      <c r="W1314" s="3" t="n">
        <v>0.0393340970200775</v>
      </c>
      <c r="X1314" s="3" t="n">
        <v>4.716345141392602</v>
      </c>
      <c r="Y1314" s="3" t="n">
        <v>0.038101165408949</v>
      </c>
      <c r="Z1314" s="3" t="n">
        <v>-1.049934794531262</v>
      </c>
      <c r="AA1314" s="3" t="n">
        <v>-1.116520036818615</v>
      </c>
      <c r="AB1314" s="3" t="n">
        <v>-1.143766806084162</v>
      </c>
      <c r="AC1314" s="3" t="n">
        <v>-0.4683328263044291</v>
      </c>
      <c r="AD1314" s="3" t="n">
        <v>-0.4667462658087969</v>
      </c>
      <c r="AE1314" s="3" t="n">
        <v>-0.0098765432098765</v>
      </c>
      <c r="AF1314" s="3" t="n">
        <v>1.2</v>
      </c>
      <c r="AG1314" s="3" t="n">
        <v>1.011525582886239</v>
      </c>
      <c r="AH1314" s="3" t="n">
        <v>0.0285350038465765</v>
      </c>
      <c r="AI1314" s="3" t="n">
        <v>1.021307032073483</v>
      </c>
    </row>
    <row r="1315">
      <c r="A1315" s="2" t="inlineStr">
        <is>
          <t>KVUE</t>
        </is>
      </c>
      <c r="B1315" s="2" t="inlineStr">
        <is>
          <t>Consumer Staples</t>
        </is>
      </c>
      <c r="C1315" s="3" t="n">
        <v>-0.0303975024453221</v>
      </c>
      <c r="D1315" s="2" t="n">
        <v>41078557562.94377</v>
      </c>
      <c r="E1315" s="19">
        <f>SQRT(D1315)</f>
        <v/>
      </c>
      <c r="F1315" s="22">
        <f>D1315/SUM($D$2:$D$2546)</f>
        <v/>
      </c>
      <c r="G1315" s="22">
        <f>E1315/SUM($E$2:$E$2546)</f>
        <v/>
      </c>
      <c r="H1315" s="2" t="n">
        <v>0</v>
      </c>
      <c r="I1315" s="2" t="n">
        <v>0</v>
      </c>
      <c r="J1315" s="2" t="n">
        <v>1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3" t="n">
        <v>24.43875210851161</v>
      </c>
      <c r="T1315" s="3" t="n">
        <v>0.3006696103025106</v>
      </c>
      <c r="U1315" s="3" t="n">
        <v>0.0001165703271551</v>
      </c>
      <c r="V1315" s="3" t="n">
        <v>0.261206834820299</v>
      </c>
      <c r="W1315" s="3" t="n">
        <v>0.0165439916906963</v>
      </c>
      <c r="X1315" s="3" t="n">
        <v>0.1459806531028501</v>
      </c>
      <c r="Y1315" s="3" t="n">
        <v>0.0163558798941678</v>
      </c>
      <c r="Z1315" s="3" t="n">
        <v>-1.591177240581914</v>
      </c>
      <c r="AA1315" s="3" t="n">
        <v>-1.553047566342371</v>
      </c>
      <c r="AB1315" s="3" t="n">
        <v>-1.720845192772477</v>
      </c>
      <c r="AC1315" s="3" t="n">
        <v>0.0408972490678567</v>
      </c>
      <c r="AD1315" s="3" t="n">
        <v>0.0547244142288939</v>
      </c>
      <c r="AE1315" s="3" t="n">
        <v>-0.2062213335109776</v>
      </c>
      <c r="AF1315" s="3" t="n">
        <v>0.0111455921711574</v>
      </c>
      <c r="AG1315" s="3" t="n">
        <v>1.171792789685633</v>
      </c>
      <c r="AH1315" s="3" t="n">
        <v>0.3222762789326256</v>
      </c>
      <c r="AI1315" s="3" t="n">
        <v>1.657688723205964</v>
      </c>
    </row>
    <row r="1316">
      <c r="A1316" s="2" t="inlineStr">
        <is>
          <t>KW</t>
        </is>
      </c>
      <c r="B1316" s="2" t="inlineStr">
        <is>
          <t>Real Estate</t>
        </is>
      </c>
      <c r="C1316" s="3" t="n">
        <v>0.0061088277472304</v>
      </c>
      <c r="D1316" s="2" t="n">
        <v>1095499782.563833</v>
      </c>
      <c r="E1316" s="19">
        <f>SQRT(D1316)</f>
        <v/>
      </c>
      <c r="F1316" s="22">
        <f>D1316/SUM($D$2:$D$2546)</f>
        <v/>
      </c>
      <c r="G1316" s="22">
        <f>E1316/SUM($E$2:$E$2546)</f>
        <v/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1</v>
      </c>
      <c r="R1316" s="2" t="n">
        <v>0</v>
      </c>
      <c r="S1316" s="3" t="n">
        <v>20.81447651851856</v>
      </c>
      <c r="T1316" s="3" t="n">
        <v>1.09657929640501</v>
      </c>
      <c r="U1316" s="3" t="n">
        <v>-0.0008921126079338</v>
      </c>
      <c r="V1316" s="3" t="n">
        <v>1.426746061365764</v>
      </c>
      <c r="W1316" s="3" t="n">
        <v>0.0245659561221976</v>
      </c>
      <c r="X1316" s="3" t="n">
        <v>0.5652029420607085</v>
      </c>
      <c r="Y1316" s="3" t="n">
        <v>0.0201949346807331</v>
      </c>
      <c r="Z1316" s="3" t="n">
        <v>-2.05137585261604</v>
      </c>
      <c r="AA1316" s="3" t="n">
        <v>-1.831769170378327</v>
      </c>
      <c r="AB1316" s="3" t="n">
        <v>-2.149343590508028</v>
      </c>
      <c r="AC1316" s="3" t="n">
        <v>0.0164308567527727</v>
      </c>
      <c r="AD1316" s="3" t="n">
        <v>0.1424007585240302</v>
      </c>
      <c r="AE1316" s="3" t="n">
        <v>-0.7923478260869564</v>
      </c>
      <c r="AF1316" s="3" t="n">
        <v>0.0490515424410806</v>
      </c>
      <c r="AG1316" s="3" t="n">
        <v>5.940210930333663</v>
      </c>
      <c r="AH1316" s="3" t="n">
        <v>0.6800600273654166</v>
      </c>
      <c r="AI1316" s="3" t="n">
        <v>4.462571976967371</v>
      </c>
    </row>
    <row r="1317">
      <c r="A1317" s="2" t="inlineStr">
        <is>
          <t>KWR</t>
        </is>
      </c>
      <c r="B1317" s="2" t="inlineStr">
        <is>
          <t>Materials</t>
        </is>
      </c>
      <c r="C1317" s="3" t="n">
        <v>-0.0142144657909327</v>
      </c>
      <c r="D1317" s="2" t="n">
        <v>2378868331.290741</v>
      </c>
      <c r="E1317" s="19">
        <f>SQRT(D1317)</f>
        <v/>
      </c>
      <c r="F1317" s="22">
        <f>D1317/SUM($D$2:$D$2546)</f>
        <v/>
      </c>
      <c r="G1317" s="22">
        <f>E1317/SUM($E$2:$E$2546)</f>
        <v/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1</v>
      </c>
      <c r="Q1317" s="2" t="n">
        <v>0</v>
      </c>
      <c r="R1317" s="2" t="n">
        <v>0</v>
      </c>
      <c r="S1317" s="3" t="n">
        <v>21.58989072049377</v>
      </c>
      <c r="T1317" s="3" t="n">
        <v>1.253349668239482</v>
      </c>
      <c r="U1317" s="3" t="n">
        <v>-0.0011866593396848</v>
      </c>
      <c r="V1317" s="3" t="n">
        <v>0.5642367769349035</v>
      </c>
      <c r="W1317" s="3" t="n">
        <v>0.0281946817205929</v>
      </c>
      <c r="X1317" s="3" t="n">
        <v>0.4589347830485236</v>
      </c>
      <c r="Y1317" s="3" t="n">
        <v>0.0248772877001088</v>
      </c>
      <c r="Z1317" s="3" t="n">
        <v>-1.5380316781293</v>
      </c>
      <c r="AA1317" s="3" t="n">
        <v>-1.474478621057976</v>
      </c>
      <c r="AB1317" s="3" t="n">
        <v>-1.711072196433428</v>
      </c>
      <c r="AC1317" s="3" t="n">
        <v>-0.111952392024782</v>
      </c>
      <c r="AD1317" s="3" t="n">
        <v>-0.0721368214216757</v>
      </c>
      <c r="AE1317" s="3" t="n">
        <v>0.1235581622678396</v>
      </c>
      <c r="AF1317" s="3" t="n">
        <v>0.0130872468004367</v>
      </c>
      <c r="AG1317" s="3" t="n">
        <v>1.37747066039287</v>
      </c>
      <c r="AH1317" s="3" t="n">
        <v>0.3370301985741414</v>
      </c>
      <c r="AI1317" s="3" t="n">
        <v>1.66899336559272</v>
      </c>
    </row>
    <row r="1318">
      <c r="A1318" s="2" t="inlineStr">
        <is>
          <t>KYMR</t>
        </is>
      </c>
      <c r="B1318" s="2" t="inlineStr">
        <is>
          <t>Health Care</t>
        </is>
      </c>
      <c r="C1318" s="3" t="n">
        <v>0.0199325925181558</v>
      </c>
      <c r="D1318" s="2" t="n">
        <v>3258360333.089352</v>
      </c>
      <c r="E1318" s="19">
        <f>SQRT(D1318)</f>
        <v/>
      </c>
      <c r="F1318" s="22">
        <f>D1318/SUM($D$2:$D$2546)</f>
        <v/>
      </c>
      <c r="G1318" s="22">
        <f>E1318/SUM($E$2:$E$2546)</f>
        <v/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1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3" t="n">
        <v>21.90448994048553</v>
      </c>
      <c r="T1318" s="3" t="n">
        <v>1.549065702168362</v>
      </c>
      <c r="U1318" s="3" t="n">
        <v>0.0010996607635084</v>
      </c>
      <c r="V1318" s="3" t="n">
        <v>0.2981499590866029</v>
      </c>
      <c r="W1318" s="3" t="n">
        <v>0.0523352874924696</v>
      </c>
      <c r="X1318" s="3" t="n">
        <v>0.6472535150950932</v>
      </c>
      <c r="Y1318" s="3" t="n">
        <v>0.0492531016112811</v>
      </c>
      <c r="Z1318" s="3" t="n">
        <v>-1.846937658399341</v>
      </c>
      <c r="AA1318" s="3" t="n">
        <v>-1.48249945628775</v>
      </c>
      <c r="AB1318" s="3" t="n">
        <v>-1.806512020573587</v>
      </c>
      <c r="AC1318" s="3" t="n">
        <v>-0.09405221297591709</v>
      </c>
      <c r="AD1318" s="3" t="n">
        <v>-0.0914938710039301</v>
      </c>
      <c r="AE1318" s="3" t="n">
        <v>-0.088718929254302</v>
      </c>
      <c r="AF1318" s="3" t="n">
        <v>-0.07421103692290131</v>
      </c>
      <c r="AG1318" s="3" t="n">
        <v>1.022111734932548</v>
      </c>
      <c r="AH1318" s="3" t="n">
        <v>0.0757814737929107</v>
      </c>
      <c r="AI1318" s="3" t="n">
        <v>1.074163132540042</v>
      </c>
    </row>
    <row r="1319">
      <c r="A1319" s="2" t="inlineStr">
        <is>
          <t>L</t>
        </is>
      </c>
      <c r="B1319" s="2" t="inlineStr">
        <is>
          <t>Financials</t>
        </is>
      </c>
      <c r="C1319" s="3" t="n">
        <v>0.0017801491485886</v>
      </c>
      <c r="D1319" s="2" t="n">
        <v>19692945083.2908</v>
      </c>
      <c r="E1319" s="19">
        <f>SQRT(D1319)</f>
        <v/>
      </c>
      <c r="F1319" s="22">
        <f>D1319/SUM($D$2:$D$2546)</f>
        <v/>
      </c>
      <c r="G1319" s="22">
        <f>E1319/SUM($E$2:$E$2546)</f>
        <v/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1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3" t="n">
        <v>23.70352629095148</v>
      </c>
      <c r="T1319" s="3" t="n">
        <v>0.6214755874791226</v>
      </c>
      <c r="U1319" s="3" t="n">
        <v>0.0005662886803949</v>
      </c>
      <c r="V1319" s="3" t="n">
        <v>0.8893540263238936</v>
      </c>
      <c r="W1319" s="3" t="n">
        <v>0.0123885260724201</v>
      </c>
      <c r="X1319" s="3" t="n">
        <v>0.1286772400726167</v>
      </c>
      <c r="Y1319" s="3" t="n">
        <v>0.0084300572403907</v>
      </c>
      <c r="Z1319" s="3" t="n">
        <v>-2.592351182826932</v>
      </c>
      <c r="AA1319" s="3" t="n">
        <v>-2.507013022234573</v>
      </c>
      <c r="AB1319" s="3" t="n">
        <v>-2.57249060197393</v>
      </c>
      <c r="AC1319" s="3" t="n">
        <v>0.0794193043948024</v>
      </c>
      <c r="AD1319" s="3" t="inlineStr"/>
      <c r="AE1319" s="3" t="n">
        <v>0.0737793851717902</v>
      </c>
      <c r="AF1319" s="3" t="n">
        <v>0.0801660790193429</v>
      </c>
      <c r="AG1319" s="3" t="n">
        <v>1.403291633953658</v>
      </c>
      <c r="AH1319" s="3" t="n">
        <v>0.105671564227335</v>
      </c>
      <c r="AI1319" s="3" t="n">
        <v>1.45346579878954</v>
      </c>
    </row>
    <row r="1320">
      <c r="A1320" s="2" t="inlineStr">
        <is>
          <t>LAB</t>
        </is>
      </c>
      <c r="B1320" s="2" t="inlineStr">
        <is>
          <t>Health Care</t>
        </is>
      </c>
      <c r="C1320" s="3" t="n">
        <v>-0.0711762113371468</v>
      </c>
      <c r="D1320" s="2" t="n">
        <v>503780670.3349905</v>
      </c>
      <c r="E1320" s="19">
        <f>SQRT(D1320)</f>
        <v/>
      </c>
      <c r="F1320" s="22">
        <f>D1320/SUM($D$2:$D$2546)</f>
        <v/>
      </c>
      <c r="G1320" s="22">
        <f>E1320/SUM($E$2:$E$2546)</f>
        <v/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1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3" t="n">
        <v>20.03765155341149</v>
      </c>
      <c r="T1320" s="3" t="n">
        <v>1.572068906107023</v>
      </c>
      <c r="U1320" s="3" t="n">
        <v>-0.0017153628753429</v>
      </c>
      <c r="V1320" s="3" t="n">
        <v>0.8426980727897007</v>
      </c>
      <c r="W1320" s="3" t="n">
        <v>0.047415167113483</v>
      </c>
      <c r="X1320" s="3" t="n">
        <v>0.9117821396455305</v>
      </c>
      <c r="Y1320" s="3" t="n">
        <v>0.0423627719244785</v>
      </c>
      <c r="Z1320" s="3" t="n">
        <v>-2.577982864582118</v>
      </c>
      <c r="AA1320" s="3" t="n">
        <v>-2.262519703290686</v>
      </c>
      <c r="AB1320" s="3" t="n">
        <v>-2.316292456274608</v>
      </c>
      <c r="AC1320" s="3" t="n">
        <v>-0.2656632298158747</v>
      </c>
      <c r="AD1320" s="3" t="n">
        <v>-0.2339510166629232</v>
      </c>
      <c r="AE1320" s="3" t="n">
        <v>0.1944325481798715</v>
      </c>
      <c r="AF1320" s="3" t="n">
        <v>0.1099114276233504</v>
      </c>
      <c r="AG1320" s="3" t="n">
        <v>1.000593512251673</v>
      </c>
      <c r="AH1320" s="3" t="n">
        <v>0.0513784528650812</v>
      </c>
      <c r="AI1320" s="3" t="n">
        <v>1.000704299998822</v>
      </c>
    </row>
    <row r="1321">
      <c r="A1321" s="2" t="inlineStr">
        <is>
          <t>LAD</t>
        </is>
      </c>
      <c r="B1321" s="2" t="inlineStr">
        <is>
          <t>Consumer Discretionary</t>
        </is>
      </c>
      <c r="C1321" s="3" t="n">
        <v>-0.0224021203312085</v>
      </c>
      <c r="D1321" s="2" t="n">
        <v>7626229626.454773</v>
      </c>
      <c r="E1321" s="19">
        <f>SQRT(D1321)</f>
        <v/>
      </c>
      <c r="F1321" s="22">
        <f>D1321/SUM($D$2:$D$2546)</f>
        <v/>
      </c>
      <c r="G1321" s="22">
        <f>E1321/SUM($E$2:$E$2546)</f>
        <v/>
      </c>
      <c r="H1321" s="2" t="n">
        <v>0</v>
      </c>
      <c r="I1321" s="2" t="n">
        <v>1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3" t="n">
        <v>22.75485940892436</v>
      </c>
      <c r="T1321" s="3" t="n">
        <v>1.049250185985397</v>
      </c>
      <c r="U1321" s="3" t="n">
        <v>0.0003817205226089</v>
      </c>
      <c r="V1321" s="3" t="n">
        <v>0.9161145601706508</v>
      </c>
      <c r="W1321" s="3" t="n">
        <v>0.0245185942323971</v>
      </c>
      <c r="X1321" s="3" t="n">
        <v>0.3657661274996586</v>
      </c>
      <c r="Y1321" s="3" t="n">
        <v>0.0210187976787591</v>
      </c>
      <c r="Z1321" s="3" t="n">
        <v>-1.067426583159499</v>
      </c>
      <c r="AA1321" s="3" t="n">
        <v>-1.38900441841458</v>
      </c>
      <c r="AB1321" s="3" t="n">
        <v>-1.299889673678952</v>
      </c>
      <c r="AC1321" s="3" t="n">
        <v>0.1343258792584004</v>
      </c>
      <c r="AD1321" s="3" t="n">
        <v>0.1685236431305117</v>
      </c>
      <c r="AE1321" s="3" t="n">
        <v>-0.0698730717133976</v>
      </c>
      <c r="AF1321" s="3" t="n">
        <v>0.1451974630021141</v>
      </c>
      <c r="AG1321" s="3" t="n">
        <v>2.144064685612669</v>
      </c>
      <c r="AH1321" s="3" t="n">
        <v>0.5918587806796076</v>
      </c>
      <c r="AI1321" s="3" t="n">
        <v>2.248822729549846</v>
      </c>
    </row>
    <row r="1322">
      <c r="A1322" s="2" t="inlineStr">
        <is>
          <t>LADR</t>
        </is>
      </c>
      <c r="B1322" s="2" t="inlineStr">
        <is>
          <t>Financials</t>
        </is>
      </c>
      <c r="C1322" s="3" t="n">
        <v>-0.0115095716325798</v>
      </c>
      <c r="D1322" s="2" t="n">
        <v>1387108080.298195</v>
      </c>
      <c r="E1322" s="19">
        <f>SQRT(D1322)</f>
        <v/>
      </c>
      <c r="F1322" s="22">
        <f>D1322/SUM($D$2:$D$2546)</f>
        <v/>
      </c>
      <c r="G1322" s="22">
        <f>E1322/SUM($E$2:$E$2546)</f>
        <v/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1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3" t="n">
        <v>21.05048689903426</v>
      </c>
      <c r="T1322" s="3" t="n">
        <v>0.6306543066743251</v>
      </c>
      <c r="U1322" s="3" t="n">
        <v>0.0003922168845701</v>
      </c>
      <c r="V1322" s="3" t="n">
        <v>1.083272472666278</v>
      </c>
      <c r="W1322" s="3" t="n">
        <v>0.0119794521692103</v>
      </c>
      <c r="X1322" s="3" t="n">
        <v>0.144007094657596</v>
      </c>
      <c r="Y1322" s="3" t="n">
        <v>0.0077708624387108</v>
      </c>
      <c r="Z1322" s="3" t="n">
        <v>-2.032665729317736</v>
      </c>
      <c r="AA1322" s="3" t="n">
        <v>-2.114898112988163</v>
      </c>
      <c r="AB1322" s="3" t="n">
        <v>-2.185018100142793</v>
      </c>
      <c r="AC1322" s="3" t="n">
        <v>0.0499687089884874</v>
      </c>
      <c r="AD1322" s="3" t="n">
        <v>0.0731622873815163</v>
      </c>
      <c r="AE1322" s="3" t="n">
        <v>0.1064220183486238</v>
      </c>
      <c r="AF1322" s="3" t="n">
        <v>0.0984139668860658</v>
      </c>
      <c r="AG1322" s="3" t="n">
        <v>2.74896248854557</v>
      </c>
      <c r="AH1322" s="3" t="n">
        <v>0.5442544364812896</v>
      </c>
      <c r="AI1322" s="3" t="n">
        <v>2.614517614613447</v>
      </c>
    </row>
    <row r="1323">
      <c r="A1323" s="2" t="inlineStr">
        <is>
          <t>LAMR</t>
        </is>
      </c>
      <c r="B1323" s="2" t="inlineStr">
        <is>
          <t>Real Estate</t>
        </is>
      </c>
      <c r="C1323" s="3" t="n">
        <v>-0.0023072013881383</v>
      </c>
      <c r="D1323" s="2" t="n">
        <v>10276007628.32103</v>
      </c>
      <c r="E1323" s="19">
        <f>SQRT(D1323)</f>
        <v/>
      </c>
      <c r="F1323" s="22">
        <f>D1323/SUM($D$2:$D$2546)</f>
        <v/>
      </c>
      <c r="G1323" s="22">
        <f>E1323/SUM($E$2:$E$2546)</f>
        <v/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1</v>
      </c>
      <c r="R1323" s="2" t="n">
        <v>0</v>
      </c>
      <c r="S1323" s="3" t="n">
        <v>23.0530776585372</v>
      </c>
      <c r="T1323" s="3" t="n">
        <v>0.9229090687707446</v>
      </c>
      <c r="U1323" s="3" t="n">
        <v>0.0004742652619161</v>
      </c>
      <c r="V1323" s="3" t="n">
        <v>0.08807583963888869</v>
      </c>
      <c r="W1323" s="3" t="n">
        <v>0.0187445853988066</v>
      </c>
      <c r="X1323" s="3" t="n">
        <v>0.1813748680250204</v>
      </c>
      <c r="Y1323" s="3" t="n">
        <v>0.0152340553204137</v>
      </c>
      <c r="Z1323" s="3" t="n">
        <v>-1.954933765096678</v>
      </c>
      <c r="AA1323" s="3" t="n">
        <v>-2.028248067888726</v>
      </c>
      <c r="AB1323" s="3" t="n">
        <v>-2.035805399318879</v>
      </c>
      <c r="AC1323" s="3" t="n">
        <v>0.0600836455491108</v>
      </c>
      <c r="AD1323" s="3" t="n">
        <v>0.09048844975915291</v>
      </c>
      <c r="AE1323" s="3" t="n">
        <v>-0.0079758308157099</v>
      </c>
      <c r="AF1323" s="3" t="n">
        <v>0.06576621623664181</v>
      </c>
      <c r="AG1323" s="3" t="n">
        <v>1.303015345319353</v>
      </c>
      <c r="AH1323" s="3" t="n">
        <v>0.7148321658120027</v>
      </c>
      <c r="AI1323" s="3" t="n">
        <v>4.440391219223307</v>
      </c>
    </row>
    <row r="1324">
      <c r="A1324" s="2" t="inlineStr">
        <is>
          <t>LAND</t>
        </is>
      </c>
      <c r="B1324" s="2" t="inlineStr">
        <is>
          <t>Real Estate</t>
        </is>
      </c>
      <c r="C1324" s="3" t="n">
        <v>-0.0157128921965858</v>
      </c>
      <c r="D1324" s="2" t="n">
        <v>324558114.4046516</v>
      </c>
      <c r="E1324" s="19">
        <f>SQRT(D1324)</f>
        <v/>
      </c>
      <c r="F1324" s="22">
        <f>D1324/SUM($D$2:$D$2546)</f>
        <v/>
      </c>
      <c r="G1324" s="22">
        <f>E1324/SUM($E$2:$E$2546)</f>
        <v/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1</v>
      </c>
      <c r="R1324" s="2" t="n">
        <v>0</v>
      </c>
      <c r="S1324" s="3" t="n">
        <v>19.59797516714832</v>
      </c>
      <c r="T1324" s="3" t="n">
        <v>0.4597705198311541</v>
      </c>
      <c r="U1324" s="3" t="n">
        <v>-0.0006347778387531</v>
      </c>
      <c r="V1324" s="3" t="n">
        <v>2.064570165590032</v>
      </c>
      <c r="W1324" s="3" t="n">
        <v>0.0213011862800434</v>
      </c>
      <c r="X1324" s="3" t="n">
        <v>0.4932232873701642</v>
      </c>
      <c r="Y1324" s="3" t="n">
        <v>0.0213774239766682</v>
      </c>
      <c r="Z1324" s="3" t="n">
        <v>-1.125998060855605</v>
      </c>
      <c r="AA1324" s="3" t="n">
        <v>-1.483645423384599</v>
      </c>
      <c r="AB1324" s="3" t="n">
        <v>-1.69479226177031</v>
      </c>
      <c r="AC1324" s="3" t="n">
        <v>-0.09709201095712409</v>
      </c>
      <c r="AD1324" s="3" t="n">
        <v>0.0061129268132436</v>
      </c>
      <c r="AE1324" s="3" t="n">
        <v>0.0465116279069767</v>
      </c>
      <c r="AF1324" s="3" t="n">
        <v>0.0362832482773217</v>
      </c>
      <c r="AG1324" s="3" t="n">
        <v>2.528847925771929</v>
      </c>
      <c r="AH1324" s="3" t="n">
        <v>0.3943984712991176</v>
      </c>
      <c r="AI1324" s="3" t="n">
        <v>1.740516331802654</v>
      </c>
    </row>
    <row r="1325">
      <c r="A1325" s="2" t="inlineStr">
        <is>
          <t>LASR</t>
        </is>
      </c>
      <c r="B1325" s="2" t="inlineStr">
        <is>
          <t>Information Technology</t>
        </is>
      </c>
      <c r="C1325" s="3" t="n">
        <v>-0.0373875320716203</v>
      </c>
      <c r="D1325" s="2" t="n">
        <v>1492299380</v>
      </c>
      <c r="E1325" s="19">
        <f>SQRT(D1325)</f>
        <v/>
      </c>
      <c r="F1325" s="22">
        <f>D1325/SUM($D$2:$D$2546)</f>
        <v/>
      </c>
      <c r="G1325" s="22">
        <f>E1325/SUM($E$2:$E$2546)</f>
        <v/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1</v>
      </c>
      <c r="P1325" s="2" t="n">
        <v>0</v>
      </c>
      <c r="Q1325" s="2" t="n">
        <v>0</v>
      </c>
      <c r="R1325" s="2" t="n">
        <v>0</v>
      </c>
      <c r="S1325" s="3" t="n">
        <v>21.12358397543555</v>
      </c>
      <c r="T1325" s="3" t="n">
        <v>1.838274616208617</v>
      </c>
      <c r="U1325" s="3" t="n">
        <v>0.0029049006732079</v>
      </c>
      <c r="V1325" s="3" t="n">
        <v>0.1447437443819081</v>
      </c>
      <c r="W1325" s="3" t="n">
        <v>0.0563626021945175</v>
      </c>
      <c r="X1325" s="3" t="n">
        <v>0.5225073725646363</v>
      </c>
      <c r="Y1325" s="3" t="n">
        <v>0.0522257569319009</v>
      </c>
      <c r="Z1325" s="3" t="n">
        <v>-0.9844406147374236</v>
      </c>
      <c r="AA1325" s="3" t="n">
        <v>-1.060551278135029</v>
      </c>
      <c r="AB1325" s="3" t="n">
        <v>-1.641177390265382</v>
      </c>
      <c r="AC1325" s="3" t="n">
        <v>-0.009625414439293</v>
      </c>
      <c r="AD1325" s="3" t="n">
        <v>-0.0004717552050447</v>
      </c>
      <c r="AE1325" s="3" t="n">
        <v>-0.1346341463414634</v>
      </c>
      <c r="AF1325" s="3" t="n">
        <v>-0.1072828246293743</v>
      </c>
      <c r="AG1325" s="3" t="n">
        <v>1.013402136506952</v>
      </c>
      <c r="AH1325" s="3" t="n">
        <v>0.1083710974279772</v>
      </c>
      <c r="AI1325" s="3" t="n">
        <v>1.092592163925167</v>
      </c>
    </row>
    <row r="1326">
      <c r="A1326" s="2" t="inlineStr">
        <is>
          <t>LAUR</t>
        </is>
      </c>
      <c r="B1326" s="2" t="inlineStr">
        <is>
          <t>Consumer Discretionary</t>
        </is>
      </c>
      <c r="C1326" s="3" t="n">
        <v>-0.0057971766559867</v>
      </c>
      <c r="D1326" s="2" t="n">
        <v>3824229866.333748</v>
      </c>
      <c r="E1326" s="19">
        <f>SQRT(D1326)</f>
        <v/>
      </c>
      <c r="F1326" s="22">
        <f>D1326/SUM($D$2:$D$2546)</f>
        <v/>
      </c>
      <c r="G1326" s="22">
        <f>E1326/SUM($E$2:$E$2546)</f>
        <v/>
      </c>
      <c r="H1326" s="2" t="n">
        <v>0</v>
      </c>
      <c r="I1326" s="2" t="n">
        <v>1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3" t="n">
        <v>22.06462294181789</v>
      </c>
      <c r="T1326" s="3" t="n">
        <v>0.7312134552753962</v>
      </c>
      <c r="U1326" s="3" t="n">
        <v>0.0017888825567326</v>
      </c>
      <c r="V1326" s="3" t="n">
        <v>0.2749499995427932</v>
      </c>
      <c r="W1326" s="3" t="n">
        <v>0.0178733292813092</v>
      </c>
      <c r="X1326" s="3" t="n">
        <v>0.3622659594850324</v>
      </c>
      <c r="Y1326" s="3" t="n">
        <v>0.0155361726173976</v>
      </c>
      <c r="Z1326" s="3" t="n">
        <v>-1.758274251400167</v>
      </c>
      <c r="AA1326" s="3" t="n">
        <v>-1.976556531556506</v>
      </c>
      <c r="AB1326" s="3" t="n">
        <v>-2.188270615968673</v>
      </c>
      <c r="AC1326" s="3" t="n">
        <v>0.0994532267393802</v>
      </c>
      <c r="AD1326" s="3" t="n">
        <v>0.1271827314256828</v>
      </c>
      <c r="AE1326" s="3" t="n">
        <v>0.2992592592592593</v>
      </c>
      <c r="AF1326" s="3" t="n">
        <v>0.1250461439632171</v>
      </c>
      <c r="AG1326" s="3" t="n">
        <v>1.020434702601943</v>
      </c>
      <c r="AH1326" s="3" t="n">
        <v>0.2205294451361925</v>
      </c>
      <c r="AI1326" s="3" t="n">
        <v>1.074321522589284</v>
      </c>
    </row>
    <row r="1327">
      <c r="A1327" s="2" t="inlineStr">
        <is>
          <t>LAW</t>
        </is>
      </c>
      <c r="B1327" s="2" t="inlineStr">
        <is>
          <t>Information Technology</t>
        </is>
      </c>
      <c r="C1327" s="3" t="n">
        <v>-0.0143298607251124</v>
      </c>
      <c r="D1327" s="2" t="n">
        <v>307458647.2477303</v>
      </c>
      <c r="E1327" s="19">
        <f>SQRT(D1327)</f>
        <v/>
      </c>
      <c r="F1327" s="22">
        <f>D1327/SUM($D$2:$D$2546)</f>
        <v/>
      </c>
      <c r="G1327" s="22">
        <f>E1327/SUM($E$2:$E$2546)</f>
        <v/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1</v>
      </c>
      <c r="P1327" s="2" t="n">
        <v>0</v>
      </c>
      <c r="Q1327" s="2" t="n">
        <v>0</v>
      </c>
      <c r="R1327" s="2" t="n">
        <v>0</v>
      </c>
      <c r="S1327" s="3" t="n">
        <v>19.54385115567234</v>
      </c>
      <c r="T1327" s="3" t="n">
        <v>1.023310396929832</v>
      </c>
      <c r="U1327" s="3" t="n">
        <v>-0.0017148190069166</v>
      </c>
      <c r="V1327" s="3" t="n">
        <v>0.4484993388034168</v>
      </c>
      <c r="W1327" s="3" t="n">
        <v>0.026811702340322</v>
      </c>
      <c r="X1327" s="3" t="n">
        <v>0.6237628503897763</v>
      </c>
      <c r="Y1327" s="3" t="n">
        <v>0.0228078958691997</v>
      </c>
      <c r="Z1327" s="3" t="n">
        <v>-3.023404825951353</v>
      </c>
      <c r="AA1327" s="3" t="n">
        <v>-2.890406867234473</v>
      </c>
      <c r="AB1327" s="3" t="n">
        <v>-3.114573515162038</v>
      </c>
      <c r="AC1327" s="3" t="n">
        <v>-0.1406628188445569</v>
      </c>
      <c r="AD1327" s="3" t="n">
        <v>-0.1289279073945207</v>
      </c>
      <c r="AE1327" s="3" t="n">
        <v>-0.0112359550561798</v>
      </c>
      <c r="AF1327" s="3" t="n">
        <v>0.0709134719219927</v>
      </c>
      <c r="AG1327" s="3" t="n">
        <v>1.018408979713748</v>
      </c>
      <c r="AH1327" s="3" t="n">
        <v>0.0498386627201708</v>
      </c>
      <c r="AI1327" s="3" t="n">
        <v>1.041045723195185</v>
      </c>
    </row>
    <row r="1328">
      <c r="A1328" s="2" t="inlineStr">
        <is>
          <t>LAZ</t>
        </is>
      </c>
      <c r="B1328" s="2" t="inlineStr">
        <is>
          <t>Financials</t>
        </is>
      </c>
      <c r="C1328" s="3" t="n">
        <v>-0.0016255601644201</v>
      </c>
      <c r="D1328" s="2" t="n">
        <v>5148472770.887077</v>
      </c>
      <c r="E1328" s="19">
        <f>SQRT(D1328)</f>
        <v/>
      </c>
      <c r="F1328" s="22">
        <f>D1328/SUM($D$2:$D$2546)</f>
        <v/>
      </c>
      <c r="G1328" s="22">
        <f>E1328/SUM($E$2:$E$2546)</f>
        <v/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1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3" t="n">
        <v>22.36196595830029</v>
      </c>
      <c r="T1328" s="3" t="n">
        <v>1.892002908661642</v>
      </c>
      <c r="U1328" s="3" t="n">
        <v>0.0010902671818366</v>
      </c>
      <c r="V1328" s="3" t="n">
        <v>0.1440432984696979</v>
      </c>
      <c r="W1328" s="3" t="n">
        <v>0.0280110883914121</v>
      </c>
      <c r="X1328" s="3" t="n">
        <v>0.4185557419832198</v>
      </c>
      <c r="Y1328" s="3" t="n">
        <v>0.0139909665374573</v>
      </c>
      <c r="Z1328" s="3" t="n">
        <v>-1.489470410058076</v>
      </c>
      <c r="AA1328" s="3" t="n">
        <v>-1.560891641427332</v>
      </c>
      <c r="AB1328" s="3" t="n">
        <v>-1.538470576105068</v>
      </c>
      <c r="AC1328" s="3" t="n">
        <v>0.0429999360687802</v>
      </c>
      <c r="AD1328" s="3" t="n">
        <v>0.0497025062358269</v>
      </c>
      <c r="AE1328" s="3" t="n">
        <v>-0.1498002663115845</v>
      </c>
      <c r="AF1328" s="3" t="n">
        <v>-0.0279726247834753</v>
      </c>
      <c r="AG1328" s="3" t="n">
        <v>1.327986778826656</v>
      </c>
      <c r="AH1328" s="3" t="n">
        <v>0.491122507614525</v>
      </c>
      <c r="AI1328" s="3" t="n">
        <v>3.277001306629018</v>
      </c>
    </row>
    <row r="1329">
      <c r="A1329" s="2" t="inlineStr">
        <is>
          <t>LBRDA</t>
        </is>
      </c>
      <c r="B1329" s="2" t="inlineStr">
        <is>
          <t>Communication</t>
        </is>
      </c>
      <c r="C1329" s="3" t="n">
        <v>-0.0203161590036669</v>
      </c>
      <c r="D1329" s="2" t="n">
        <v>1116456837.614555</v>
      </c>
      <c r="E1329" s="19">
        <f>SQRT(D1329)</f>
        <v/>
      </c>
      <c r="F1329" s="22">
        <f>D1329/SUM($D$2:$D$2546)</f>
        <v/>
      </c>
      <c r="G1329" s="22">
        <f>E1329/SUM($E$2:$E$2546)</f>
        <v/>
      </c>
      <c r="H1329" s="2" t="n">
        <v>1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3" t="n">
        <v>20.83342596984478</v>
      </c>
      <c r="T1329" s="3" t="n">
        <v>0.8429259823661468</v>
      </c>
      <c r="U1329" s="3" t="n">
        <v>0.0013514436877239</v>
      </c>
      <c r="V1329" s="3" t="n">
        <v>9.311600457579988</v>
      </c>
      <c r="W1329" s="3" t="n">
        <v>0.0325958491150036</v>
      </c>
      <c r="X1329" s="3" t="n">
        <v>0.5899543028785342</v>
      </c>
      <c r="Y1329" s="3" t="n">
        <v>0.0336606192959581</v>
      </c>
      <c r="Z1329" s="3" t="n">
        <v>-1.514235257479312</v>
      </c>
      <c r="AA1329" s="3" t="n">
        <v>-1.41081406506229</v>
      </c>
      <c r="AB1329" s="3" t="n">
        <v>-1.580612148771313</v>
      </c>
      <c r="AC1329" s="3" t="n">
        <v>1.372198143614134</v>
      </c>
      <c r="AD1329" s="3" t="n">
        <v>1.558501808021275</v>
      </c>
      <c r="AE1329" s="3" t="n">
        <v>0.053227931488801</v>
      </c>
      <c r="AF1329" s="3" t="n">
        <v>0.009090909090909</v>
      </c>
      <c r="AG1329" s="3" t="n">
        <v>3.394181225770614</v>
      </c>
      <c r="AH1329" s="3" t="n">
        <v>0.1891761586211053</v>
      </c>
      <c r="AI1329" s="3" t="n">
        <v>1.257118122354752</v>
      </c>
    </row>
    <row r="1330">
      <c r="A1330" s="2" t="inlineStr">
        <is>
          <t>LBRDK</t>
        </is>
      </c>
      <c r="B1330" s="2" t="inlineStr">
        <is>
          <t>Communication</t>
        </is>
      </c>
      <c r="C1330" s="3" t="n">
        <v>-0.0189227812970301</v>
      </c>
      <c r="D1330" s="2" t="n">
        <v>7659418781.247215</v>
      </c>
      <c r="E1330" s="19">
        <f>SQRT(D1330)</f>
        <v/>
      </c>
      <c r="F1330" s="22">
        <f>D1330/SUM($D$2:$D$2546)</f>
        <v/>
      </c>
      <c r="G1330" s="22">
        <f>E1330/SUM($E$2:$E$2546)</f>
        <v/>
      </c>
      <c r="H1330" s="2" t="n">
        <v>1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3" t="n">
        <v>22.75920194069832</v>
      </c>
      <c r="T1330" s="3" t="n">
        <v>0.8295856276214634</v>
      </c>
      <c r="U1330" s="3" t="n">
        <v>0.0013480789589065</v>
      </c>
      <c r="V1330" s="3" t="n">
        <v>1.357283143396316</v>
      </c>
      <c r="W1330" s="3" t="n">
        <v>0.0324250770009321</v>
      </c>
      <c r="X1330" s="3" t="n">
        <v>0.5887460255434814</v>
      </c>
      <c r="Y1330" s="3" t="n">
        <v>0.0335662579058107</v>
      </c>
      <c r="Z1330" s="3" t="n">
        <v>-0.8871701676906368</v>
      </c>
      <c r="AA1330" s="3" t="n">
        <v>-1.151884570795985</v>
      </c>
      <c r="AB1330" s="3" t="n">
        <v>-1.542231021587479</v>
      </c>
      <c r="AC1330" s="3" t="n">
        <v>0.2000151765759096</v>
      </c>
      <c r="AD1330" s="3" t="n">
        <v>0.2271712841005761</v>
      </c>
      <c r="AE1330" s="3" t="n">
        <v>0.053227931488801</v>
      </c>
      <c r="AF1330" s="3" t="n">
        <v>0.009090909090909</v>
      </c>
      <c r="AG1330" s="3" t="n">
        <v>1.348982093333816</v>
      </c>
      <c r="AH1330" s="3" t="n">
        <v>0.1891761586211053</v>
      </c>
      <c r="AI1330" s="3" t="n">
        <v>1.257118122354752</v>
      </c>
    </row>
    <row r="1331">
      <c r="A1331" s="2" t="inlineStr">
        <is>
          <t>LBRT</t>
        </is>
      </c>
      <c r="B1331" s="2" t="inlineStr">
        <is>
          <t>Energy</t>
        </is>
      </c>
      <c r="C1331" s="3" t="n">
        <v>-0.0070922437909053</v>
      </c>
      <c r="D1331" s="2" t="n">
        <v>1811784173.435846</v>
      </c>
      <c r="E1331" s="19">
        <f>SQRT(D1331)</f>
        <v/>
      </c>
      <c r="F1331" s="22">
        <f>D1331/SUM($D$2:$D$2546)</f>
        <v/>
      </c>
      <c r="G1331" s="22">
        <f>E1331/SUM($E$2:$E$2546)</f>
        <v/>
      </c>
      <c r="H1331" s="2" t="n">
        <v>0</v>
      </c>
      <c r="I1331" s="2" t="n">
        <v>0</v>
      </c>
      <c r="J1331" s="2" t="n">
        <v>0</v>
      </c>
      <c r="K1331" s="2" t="n">
        <v>1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3" t="n">
        <v>21.31757792789022</v>
      </c>
      <c r="T1331" s="3" t="n">
        <v>1.925638735976645</v>
      </c>
      <c r="U1331" s="3" t="n">
        <v>-0.0023966284863298</v>
      </c>
      <c r="V1331" s="3" t="n">
        <v>1.123192833802539</v>
      </c>
      <c r="W1331" s="3" t="n">
        <v>0.0413234273131351</v>
      </c>
      <c r="X1331" s="3" t="n">
        <v>1.020860568460008</v>
      </c>
      <c r="Y1331" s="3" t="n">
        <v>0.0356130393390438</v>
      </c>
      <c r="Z1331" s="3" t="n">
        <v>-0.5083892014081343</v>
      </c>
      <c r="AA1331" s="3" t="n">
        <v>-0.7968126457808242</v>
      </c>
      <c r="AB1331" s="3" t="n">
        <v>-0.9316516202528012</v>
      </c>
      <c r="AC1331" s="3" t="n">
        <v>0.1567868867412084</v>
      </c>
      <c r="AD1331" s="3" t="n">
        <v>0.4423970645907518</v>
      </c>
      <c r="AE1331" s="3" t="n">
        <v>0.4737724550898204</v>
      </c>
      <c r="AF1331" s="3" t="n">
        <v>0.0188384444605741</v>
      </c>
      <c r="AG1331" s="3" t="n">
        <v>1.088310739405885</v>
      </c>
      <c r="AH1331" s="3" t="n">
        <v>0.1502112147229564</v>
      </c>
      <c r="AI1331" s="3" t="n">
        <v>1.07862473544005</v>
      </c>
    </row>
    <row r="1332">
      <c r="A1332" s="2" t="inlineStr">
        <is>
          <t>LBTYA</t>
        </is>
      </c>
      <c r="B1332" s="2" t="inlineStr">
        <is>
          <t>Communication</t>
        </is>
      </c>
      <c r="C1332" s="3" t="n">
        <v>0.0017543428992502</v>
      </c>
      <c r="D1332" s="2" t="n">
        <v>1986920386.31069</v>
      </c>
      <c r="E1332" s="19">
        <f>SQRT(D1332)</f>
        <v/>
      </c>
      <c r="F1332" s="22">
        <f>D1332/SUM($D$2:$D$2546)</f>
        <v/>
      </c>
      <c r="G1332" s="22">
        <f>E1332/SUM($E$2:$E$2546)</f>
        <v/>
      </c>
      <c r="H1332" s="2" t="n">
        <v>1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3" t="n">
        <v>21.40985173243139</v>
      </c>
      <c r="T1332" s="3" t="n">
        <v>0.5292720615116494</v>
      </c>
      <c r="U1332" s="3" t="n">
        <v>-0.0004087455002537</v>
      </c>
      <c r="V1332" s="3" t="n">
        <v>6.539768824923698</v>
      </c>
      <c r="W1332" s="3" t="n">
        <v>0.0202552508225091</v>
      </c>
      <c r="X1332" s="3" t="n">
        <v>0.3257443561698144</v>
      </c>
      <c r="Y1332" s="3" t="n">
        <v>0.021526822881642</v>
      </c>
      <c r="Z1332" s="3" t="n">
        <v>-1.318550947504965</v>
      </c>
      <c r="AA1332" s="3" t="n">
        <v>-1.356573836015591</v>
      </c>
      <c r="AB1332" s="3" t="n">
        <v>-1.203724383992351</v>
      </c>
      <c r="AC1332" s="3" t="n">
        <v>-5.622570525205293</v>
      </c>
      <c r="AD1332" s="3" t="n">
        <v>-5.117668563902888</v>
      </c>
      <c r="AE1332" s="3" t="inlineStr"/>
      <c r="AF1332" s="3" t="inlineStr"/>
      <c r="AG1332" s="3" t="n">
        <v>4.928189601241301</v>
      </c>
      <c r="AH1332" s="3" t="n">
        <v>0.3878146728947881</v>
      </c>
      <c r="AI1332" s="3" t="n">
        <v>1.600661843927967</v>
      </c>
    </row>
    <row r="1333">
      <c r="A1333" s="2" t="inlineStr">
        <is>
          <t>LBTYK</t>
        </is>
      </c>
      <c r="B1333" s="2" t="inlineStr">
        <is>
          <t>Communication</t>
        </is>
      </c>
      <c r="C1333" s="3" t="n">
        <v>0.0060949816619924</v>
      </c>
      <c r="D1333" s="2" t="n">
        <v>1710241862.310677</v>
      </c>
      <c r="E1333" s="19">
        <f>SQRT(D1333)</f>
        <v/>
      </c>
      <c r="F1333" s="22">
        <f>D1333/SUM($D$2:$D$2546)</f>
        <v/>
      </c>
      <c r="G1333" s="22">
        <f>E1333/SUM($E$2:$E$2546)</f>
        <v/>
      </c>
      <c r="H1333" s="2" t="n">
        <v>1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3" t="n">
        <v>21.25990063740706</v>
      </c>
      <c r="T1333" s="3" t="n">
        <v>0.4827306461920841</v>
      </c>
      <c r="U1333" s="3" t="n">
        <v>-0.0004656546212221</v>
      </c>
      <c r="V1333" s="3" t="n">
        <v>7.597755783175629</v>
      </c>
      <c r="W1333" s="3" t="n">
        <v>0.020377664486902</v>
      </c>
      <c r="X1333" s="3" t="n">
        <v>0.3742285987936626</v>
      </c>
      <c r="Y1333" s="3" t="n">
        <v>0.0223281466626893</v>
      </c>
      <c r="Z1333" s="3" t="n">
        <v>-1.916089998833745</v>
      </c>
      <c r="AA1333" s="3" t="n">
        <v>-1.78132645577684</v>
      </c>
      <c r="AB1333" s="3" t="n">
        <v>-1.435799057689802</v>
      </c>
      <c r="AC1333" s="3" t="n">
        <v>-6.532175504642516</v>
      </c>
      <c r="AD1333" s="3" t="n">
        <v>-5.945591804343779</v>
      </c>
      <c r="AE1333" s="3" t="n">
        <v>-0.7022915650902001</v>
      </c>
      <c r="AF1333" s="3" t="n">
        <v>-0.3126395014591973</v>
      </c>
      <c r="AG1333" s="3" t="n">
        <v>5.563681998436646</v>
      </c>
      <c r="AH1333" s="3" t="n">
        <v>0.3878146728947881</v>
      </c>
      <c r="AI1333" s="3" t="n">
        <v>1.600661843927967</v>
      </c>
    </row>
    <row r="1334">
      <c r="A1334" s="2" t="inlineStr">
        <is>
          <t>LC</t>
        </is>
      </c>
      <c r="B1334" s="2" t="inlineStr">
        <is>
          <t>Financials</t>
        </is>
      </c>
      <c r="C1334" s="3" t="n">
        <v>-0.0159798857522922</v>
      </c>
      <c r="D1334" s="2" t="n">
        <v>1819368977.801731</v>
      </c>
      <c r="E1334" s="19">
        <f>SQRT(D1334)</f>
        <v/>
      </c>
      <c r="F1334" s="22">
        <f>D1334/SUM($D$2:$D$2546)</f>
        <v/>
      </c>
      <c r="G1334" s="22">
        <f>E1334/SUM($E$2:$E$2546)</f>
        <v/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1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3" t="n">
        <v>21.32175556242185</v>
      </c>
      <c r="T1334" s="3" t="n">
        <v>1.78498993319539</v>
      </c>
      <c r="U1334" s="3" t="n">
        <v>0.0007338018796766</v>
      </c>
      <c r="V1334" s="3" t="n">
        <v>0.7728146501095421</v>
      </c>
      <c r="W1334" s="3" t="n">
        <v>0.0392725052448962</v>
      </c>
      <c r="X1334" s="3" t="n">
        <v>0.4221939986039433</v>
      </c>
      <c r="Y1334" s="3" t="n">
        <v>0.0306773164246507</v>
      </c>
      <c r="Z1334" s="3" t="n">
        <v>-0.798735862702032</v>
      </c>
      <c r="AA1334" s="3" t="n">
        <v>-1.189694206935605</v>
      </c>
      <c r="AB1334" s="3" t="n">
        <v>-1.188386023272692</v>
      </c>
      <c r="AC1334" s="3" t="n">
        <v>0.0839367944948229</v>
      </c>
      <c r="AD1334" s="3" t="n">
        <v>0.1179266012654752</v>
      </c>
      <c r="AE1334" s="3" t="n">
        <v>-0.9696132596685084</v>
      </c>
      <c r="AF1334" s="3" t="n">
        <v>-0.0456548723764694</v>
      </c>
      <c r="AG1334" s="3" t="n">
        <v>1.001474687121049</v>
      </c>
      <c r="AH1334" s="3" t="n">
        <v>0.0020778012150529</v>
      </c>
      <c r="AI1334" s="3" t="n">
        <v>1.001908202854125</v>
      </c>
    </row>
    <row r="1335">
      <c r="A1335" s="2" t="inlineStr">
        <is>
          <t>LCID</t>
        </is>
      </c>
      <c r="B1335" s="2" t="inlineStr">
        <is>
          <t>Consumer Discretionary</t>
        </is>
      </c>
      <c r="C1335" s="3" t="n">
        <v>-0.039220696851156</v>
      </c>
      <c r="D1335" s="2" t="n">
        <v>7585541770.139547</v>
      </c>
      <c r="E1335" s="19">
        <f>SQRT(D1335)</f>
        <v/>
      </c>
      <c r="F1335" s="22">
        <f>D1335/SUM($D$2:$D$2546)</f>
        <v/>
      </c>
      <c r="G1335" s="22">
        <f>E1335/SUM($E$2:$E$2546)</f>
        <v/>
      </c>
      <c r="H1335" s="2" t="n">
        <v>0</v>
      </c>
      <c r="I1335" s="2" t="n">
        <v>1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3" t="n">
        <v>22.74950987371422</v>
      </c>
      <c r="T1335" s="3" t="n">
        <v>1.147012793365287</v>
      </c>
      <c r="U1335" s="3" t="n">
        <v>-0.0010041319538302</v>
      </c>
      <c r="V1335" s="3" t="n">
        <v>0.3173920957732342</v>
      </c>
      <c r="W1335" s="3" t="n">
        <v>0.0583253940027992</v>
      </c>
      <c r="X1335" s="3" t="n">
        <v>0.6624605384713957</v>
      </c>
      <c r="Y1335" s="3" t="n">
        <v>0.0560397129589033</v>
      </c>
      <c r="Z1335" s="3" t="n">
        <v>0.0252725449991157</v>
      </c>
      <c r="AA1335" s="3" t="n">
        <v>-0.0539939354716199</v>
      </c>
      <c r="AB1335" s="3" t="n">
        <v>-0.4808792011570094</v>
      </c>
      <c r="AC1335" s="3" t="n">
        <v>-0.2844527214251047</v>
      </c>
      <c r="AD1335" s="3" t="n">
        <v>-0.225873912756594</v>
      </c>
      <c r="AE1335" s="3" t="n">
        <v>0.6081632653061225</v>
      </c>
      <c r="AF1335" s="3" t="n">
        <v>0.4570758856845704</v>
      </c>
      <c r="AG1335" s="3" t="n">
        <v>1.268791348302402</v>
      </c>
      <c r="AH1335" s="3" t="n">
        <v>0.309043059492768</v>
      </c>
      <c r="AI1335" s="3" t="n">
        <v>1.846874739106434</v>
      </c>
    </row>
    <row r="1336">
      <c r="A1336" s="2" t="inlineStr">
        <is>
          <t>LCII</t>
        </is>
      </c>
      <c r="B1336" s="2" t="inlineStr">
        <is>
          <t>Consumer Discretionary</t>
        </is>
      </c>
      <c r="C1336" s="3" t="n">
        <v>-0.0063848765649536</v>
      </c>
      <c r="D1336" s="2" t="n">
        <v>2494776763.146744</v>
      </c>
      <c r="E1336" s="19">
        <f>SQRT(D1336)</f>
        <v/>
      </c>
      <c r="F1336" s="22">
        <f>D1336/SUM($D$2:$D$2546)</f>
        <v/>
      </c>
      <c r="G1336" s="22">
        <f>E1336/SUM($E$2:$E$2546)</f>
        <v/>
      </c>
      <c r="H1336" s="2" t="n">
        <v>0</v>
      </c>
      <c r="I1336" s="2" t="n">
        <v>1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3" t="n">
        <v>21.6374650884582</v>
      </c>
      <c r="T1336" s="3" t="n">
        <v>1.013298980213757</v>
      </c>
      <c r="U1336" s="3" t="n">
        <v>-0.00015054111757</v>
      </c>
      <c r="V1336" s="3" t="n">
        <v>0.5551999763910451</v>
      </c>
      <c r="W1336" s="3" t="n">
        <v>0.0230281625530933</v>
      </c>
      <c r="X1336" s="3" t="n">
        <v>0.3787231244559972</v>
      </c>
      <c r="Y1336" s="3" t="n">
        <v>0.0180701056839997</v>
      </c>
      <c r="Z1336" s="3" t="n">
        <v>-1.260213163596016</v>
      </c>
      <c r="AA1336" s="3" t="n">
        <v>-1.244616915129805</v>
      </c>
      <c r="AB1336" s="3" t="n">
        <v>-1.276123138121848</v>
      </c>
      <c r="AC1336" s="3" t="n">
        <v>0.0924090697835474</v>
      </c>
      <c r="AD1336" s="3" t="n">
        <v>0.1410274479052878</v>
      </c>
      <c r="AE1336" s="3" t="n">
        <v>-0.3459982910851609</v>
      </c>
      <c r="AF1336" s="3" t="n">
        <v>-0.0840830470742054</v>
      </c>
      <c r="AG1336" s="3" t="n">
        <v>1.378516031554225</v>
      </c>
      <c r="AH1336" s="3" t="n">
        <v>0.3790430661804874</v>
      </c>
      <c r="AI1336" s="3" t="n">
        <v>1.681765215507906</v>
      </c>
    </row>
    <row r="1337">
      <c r="A1337" s="2" t="inlineStr">
        <is>
          <t>LDOS</t>
        </is>
      </c>
      <c r="B1337" s="2" t="inlineStr">
        <is>
          <t>Industrials</t>
        </is>
      </c>
      <c r="C1337" s="3" t="n">
        <v>-0.0194795389500325</v>
      </c>
      <c r="D1337" s="2" t="n">
        <v>23160029139.10101</v>
      </c>
      <c r="E1337" s="19">
        <f>SQRT(D1337)</f>
        <v/>
      </c>
      <c r="F1337" s="22">
        <f>D1337/SUM($D$2:$D$2546)</f>
        <v/>
      </c>
      <c r="G1337" s="22">
        <f>E1337/SUM($E$2:$E$2546)</f>
        <v/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1</v>
      </c>
      <c r="O1337" s="2" t="n">
        <v>0</v>
      </c>
      <c r="P1337" s="2" t="n">
        <v>0</v>
      </c>
      <c r="Q1337" s="2" t="n">
        <v>0</v>
      </c>
      <c r="R1337" s="2" t="n">
        <v>0</v>
      </c>
      <c r="S1337" s="3" t="n">
        <v>23.8656937478154</v>
      </c>
      <c r="T1337" s="3" t="n">
        <v>0.4733741943929288</v>
      </c>
      <c r="U1337" s="3" t="n">
        <v>0.0007783396536946</v>
      </c>
      <c r="V1337" s="3" t="n">
        <v>0.2012950835251393</v>
      </c>
      <c r="W1337" s="3" t="n">
        <v>0.0175518482577216</v>
      </c>
      <c r="X1337" s="3" t="n">
        <v>0.3276860528744517</v>
      </c>
      <c r="Y1337" s="3" t="n">
        <v>0.0159968479079132</v>
      </c>
      <c r="Z1337" s="3" t="n">
        <v>-1.926307487959418</v>
      </c>
      <c r="AA1337" s="3" t="n">
        <v>-1.711427796017901</v>
      </c>
      <c r="AB1337" s="3" t="n">
        <v>-1.574391990204846</v>
      </c>
      <c r="AC1337" s="3" t="n">
        <v>0.0675301395609862</v>
      </c>
      <c r="AD1337" s="3" t="n">
        <v>0.07996535707605271</v>
      </c>
      <c r="AE1337" s="3" t="n">
        <v>0.1609456264775413</v>
      </c>
      <c r="AF1337" s="3" t="n">
        <v>0.06519349858051229</v>
      </c>
      <c r="AG1337" s="3" t="n">
        <v>1.215241525390995</v>
      </c>
      <c r="AH1337" s="3" t="n">
        <v>0.4208428666322237</v>
      </c>
      <c r="AI1337" s="3" t="n">
        <v>2.069283569283569</v>
      </c>
    </row>
    <row r="1338">
      <c r="A1338" s="2" t="inlineStr">
        <is>
          <t>LEA</t>
        </is>
      </c>
      <c r="B1338" s="2" t="inlineStr">
        <is>
          <t>Consumer Discretionary</t>
        </is>
      </c>
      <c r="C1338" s="3" t="n">
        <v>0.0008714408771488</v>
      </c>
      <c r="D1338" s="2" t="n">
        <v>5278651025.135742</v>
      </c>
      <c r="E1338" s="19">
        <f>SQRT(D1338)</f>
        <v/>
      </c>
      <c r="F1338" s="22">
        <f>D1338/SUM($D$2:$D$2546)</f>
        <v/>
      </c>
      <c r="G1338" s="22">
        <f>E1338/SUM($E$2:$E$2546)</f>
        <v/>
      </c>
      <c r="H1338" s="2" t="n">
        <v>0</v>
      </c>
      <c r="I1338" s="2" t="n">
        <v>1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3" t="n">
        <v>22.38693641435836</v>
      </c>
      <c r="T1338" s="3" t="n">
        <v>1.028208898478087</v>
      </c>
      <c r="U1338" s="3" t="n">
        <v>0.0001990290555267</v>
      </c>
      <c r="V1338" s="3" t="n">
        <v>0.9627459697185258</v>
      </c>
      <c r="W1338" s="3" t="n">
        <v>0.0238986920427275</v>
      </c>
      <c r="X1338" s="3" t="n">
        <v>0.2844793240740495</v>
      </c>
      <c r="Y1338" s="3" t="n">
        <v>0.0201559411663971</v>
      </c>
      <c r="Z1338" s="3" t="n">
        <v>-1.246537391875882</v>
      </c>
      <c r="AA1338" s="3" t="n">
        <v>-1.285212317452474</v>
      </c>
      <c r="AB1338" s="3" t="n">
        <v>-1.242141398058163</v>
      </c>
      <c r="AC1338" s="3" t="n">
        <v>0.1251834979909488</v>
      </c>
      <c r="AD1338" s="3" t="n">
        <v>0.1287450139749527</v>
      </c>
      <c r="AE1338" s="3" t="n">
        <v>0.234046699806638</v>
      </c>
      <c r="AF1338" s="3" t="n">
        <v>0.0676614420062696</v>
      </c>
      <c r="AG1338" s="3" t="n">
        <v>1.522974522629863</v>
      </c>
      <c r="AH1338" s="3" t="n">
        <v>0.1821812936868967</v>
      </c>
      <c r="AI1338" s="3" t="n">
        <v>1.543211334120425</v>
      </c>
    </row>
    <row r="1339">
      <c r="A1339" s="2" t="inlineStr">
        <is>
          <t>LECO</t>
        </is>
      </c>
      <c r="B1339" s="2" t="inlineStr">
        <is>
          <t>Industrials</t>
        </is>
      </c>
      <c r="C1339" s="3" t="n">
        <v>-0.0075246530176603</v>
      </c>
      <c r="D1339" s="2" t="n">
        <v>13419271055.91406</v>
      </c>
      <c r="E1339" s="19">
        <f>SQRT(D1339)</f>
        <v/>
      </c>
      <c r="F1339" s="22">
        <f>D1339/SUM($D$2:$D$2546)</f>
        <v/>
      </c>
      <c r="G1339" s="22">
        <f>E1339/SUM($E$2:$E$2546)</f>
        <v/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1</v>
      </c>
      <c r="O1339" s="2" t="n">
        <v>0</v>
      </c>
      <c r="P1339" s="2" t="n">
        <v>0</v>
      </c>
      <c r="Q1339" s="2" t="n">
        <v>0</v>
      </c>
      <c r="R1339" s="2" t="n">
        <v>0</v>
      </c>
      <c r="S1339" s="3" t="n">
        <v>23.31995764927356</v>
      </c>
      <c r="T1339" s="3" t="n">
        <v>1.070642202965404</v>
      </c>
      <c r="U1339" s="3" t="n">
        <v>0.0005501177388326</v>
      </c>
      <c r="V1339" s="3" t="n">
        <v>0.1028083413958603</v>
      </c>
      <c r="W1339" s="3" t="n">
        <v>0.020801096133231</v>
      </c>
      <c r="X1339" s="3" t="n">
        <v>0.2040474556854999</v>
      </c>
      <c r="Y1339" s="3" t="n">
        <v>0.0158670216885647</v>
      </c>
      <c r="Z1339" s="3" t="n">
        <v>-1.965654042393916</v>
      </c>
      <c r="AA1339" s="3" t="n">
        <v>-1.924690891135475</v>
      </c>
      <c r="AB1339" s="3" t="n">
        <v>-2.098104779084861</v>
      </c>
      <c r="AC1339" s="3" t="n">
        <v>0.042743305326351</v>
      </c>
      <c r="AD1339" s="3" t="n">
        <v>0.0500349085432692</v>
      </c>
      <c r="AE1339" s="3" t="n">
        <v>0.1581395348837209</v>
      </c>
      <c r="AF1339" s="3" t="n">
        <v>0.0724914428077896</v>
      </c>
      <c r="AG1339" s="3" t="n">
        <v>1.085727085711784</v>
      </c>
      <c r="AH1339" s="3" t="n">
        <v>0.3368912495650417</v>
      </c>
      <c r="AI1339" s="3" t="n">
        <v>1.833853406716232</v>
      </c>
    </row>
    <row r="1340">
      <c r="A1340" s="2" t="inlineStr">
        <is>
          <t>LEG</t>
        </is>
      </c>
      <c r="B1340" s="2" t="inlineStr">
        <is>
          <t>Consumer Discretionary</t>
        </is>
      </c>
      <c r="C1340" s="3" t="n">
        <v>-0.0063627739105962</v>
      </c>
      <c r="D1340" s="2" t="n">
        <v>1269062616.802345</v>
      </c>
      <c r="E1340" s="19">
        <f>SQRT(D1340)</f>
        <v/>
      </c>
      <c r="F1340" s="22">
        <f>D1340/SUM($D$2:$D$2546)</f>
        <v/>
      </c>
      <c r="G1340" s="22">
        <f>E1340/SUM($E$2:$E$2546)</f>
        <v/>
      </c>
      <c r="H1340" s="2" t="n">
        <v>0</v>
      </c>
      <c r="I1340" s="2" t="n">
        <v>1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3" t="n">
        <v>20.96154436788317</v>
      </c>
      <c r="T1340" s="3" t="n">
        <v>1.488069300325573</v>
      </c>
      <c r="U1340" s="3" t="n">
        <v>-0.0009167457238166</v>
      </c>
      <c r="V1340" s="3" t="n">
        <v>0.6737256213206736</v>
      </c>
      <c r="W1340" s="3" t="n">
        <v>0.0402338947150572</v>
      </c>
      <c r="X1340" s="3" t="n">
        <v>0.6333828686759182</v>
      </c>
      <c r="Y1340" s="3" t="n">
        <v>0.0294429938577729</v>
      </c>
      <c r="Z1340" s="3" t="n">
        <v>-1.200071687619541</v>
      </c>
      <c r="AA1340" s="3" t="n">
        <v>-1.035036173617194</v>
      </c>
      <c r="AB1340" s="3" t="n">
        <v>-1.077149435855269</v>
      </c>
      <c r="AC1340" s="3" t="n">
        <v>0.1654764683945514</v>
      </c>
      <c r="AD1340" s="3" t="n">
        <v>0.1768234262273206</v>
      </c>
      <c r="AE1340" s="3" t="n">
        <v>-0.93648962884371</v>
      </c>
      <c r="AF1340" s="3" t="n">
        <v>-0.0514978114878778</v>
      </c>
      <c r="AG1340" s="3" t="n">
        <v>2.412223460270072</v>
      </c>
      <c r="AH1340" s="3" t="n">
        <v>0.528012528012528</v>
      </c>
      <c r="AI1340" s="3" t="n">
        <v>3.096140350877193</v>
      </c>
    </row>
    <row r="1341">
      <c r="A1341" s="2" t="inlineStr">
        <is>
          <t>LEN</t>
        </is>
      </c>
      <c r="B1341" s="2" t="inlineStr">
        <is>
          <t>Consumer Discretionary</t>
        </is>
      </c>
      <c r="C1341" s="3" t="n">
        <v>-0.0033672667269642</v>
      </c>
      <c r="D1341" s="2" t="n">
        <v>27997385007.94705</v>
      </c>
      <c r="E1341" s="19">
        <f>SQRT(D1341)</f>
        <v/>
      </c>
      <c r="F1341" s="22">
        <f>D1341/SUM($D$2:$D$2546)</f>
        <v/>
      </c>
      <c r="G1341" s="22">
        <f>E1341/SUM($E$2:$E$2546)</f>
        <v/>
      </c>
      <c r="H1341" s="2" t="n">
        <v>0</v>
      </c>
      <c r="I1341" s="2" t="n">
        <v>1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3" t="n">
        <v>24.05537695018694</v>
      </c>
      <c r="T1341" s="3" t="n">
        <v>0.7097753546088693</v>
      </c>
      <c r="U1341" s="3" t="n">
        <v>-0.0012862602218297</v>
      </c>
      <c r="V1341" s="3" t="n">
        <v>0.8064710326907649</v>
      </c>
      <c r="W1341" s="3" t="n">
        <v>0.0239418176086004</v>
      </c>
      <c r="X1341" s="3" t="n">
        <v>0.5275614875963468</v>
      </c>
      <c r="Y1341" s="3" t="n">
        <v>0.0227250659844487</v>
      </c>
      <c r="Z1341" s="3" t="n">
        <v>-1.295884867170695</v>
      </c>
      <c r="AA1341" s="3" t="n">
        <v>-1.196293877063033</v>
      </c>
      <c r="AB1341" s="3" t="n">
        <v>-1.313928767422346</v>
      </c>
      <c r="AC1341" s="3" t="n">
        <v>0.0682133706222172</v>
      </c>
      <c r="AD1341" s="3" t="n">
        <v>0.0730459648077668</v>
      </c>
      <c r="AE1341" s="3" t="n">
        <v>-0.0132276954874267</v>
      </c>
      <c r="AF1341" s="3" t="n">
        <v>0.0256968573516097</v>
      </c>
      <c r="AG1341" s="3" t="n">
        <v>1.150304215868929</v>
      </c>
      <c r="AH1341" s="3" t="n">
        <v>0.1224197986498498</v>
      </c>
      <c r="AI1341" s="3" t="n">
        <v>1.186372739721902</v>
      </c>
    </row>
    <row r="1342">
      <c r="A1342" s="2" t="inlineStr">
        <is>
          <t>LENZ</t>
        </is>
      </c>
      <c r="B1342" s="2" t="inlineStr">
        <is>
          <t>Health Care</t>
        </is>
      </c>
      <c r="C1342" s="3" t="n">
        <v>0.0386244405205118</v>
      </c>
      <c r="D1342" s="2" t="n">
        <v>1231573198.937882</v>
      </c>
      <c r="E1342" s="19">
        <f>SQRT(D1342)</f>
        <v/>
      </c>
      <c r="F1342" s="22">
        <f>D1342/SUM($D$2:$D$2546)</f>
        <v/>
      </c>
      <c r="G1342" s="22">
        <f>E1342/SUM($E$2:$E$2546)</f>
        <v/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  <c r="S1342" s="3" t="n">
        <v>20.93155821260366</v>
      </c>
      <c r="T1342" s="3" t="n">
        <v>1.401383732009474</v>
      </c>
      <c r="U1342" s="3" t="n">
        <v>0.0025438776912812</v>
      </c>
      <c r="V1342" s="3" t="n">
        <v>0.1675621068873298</v>
      </c>
      <c r="W1342" s="3" t="n">
        <v>0.0456463546116012</v>
      </c>
      <c r="X1342" s="3" t="n">
        <v>0.3495359631057178</v>
      </c>
      <c r="Y1342" s="3" t="n">
        <v>0.0424628181923302</v>
      </c>
      <c r="Z1342" s="3" t="n">
        <v>-0.9636798790940472</v>
      </c>
      <c r="AA1342" s="3" t="n">
        <v>-1.366037569774047</v>
      </c>
      <c r="AB1342" s="3" t="n">
        <v>-1.849602932130296</v>
      </c>
      <c r="AC1342" s="3" t="n">
        <v>-0.0484323628115981</v>
      </c>
      <c r="AD1342" s="3" t="n">
        <v>-0.0483706531218569</v>
      </c>
      <c r="AE1342" s="3" t="n">
        <v>-0.5826529442262488</v>
      </c>
      <c r="AF1342" s="3" t="n">
        <v>-0.4</v>
      </c>
      <c r="AG1342" s="3" t="n">
        <v>1.000462010703457</v>
      </c>
      <c r="AH1342" s="3" t="n">
        <v>0.0048359192387683</v>
      </c>
      <c r="AI1342" s="3" t="n">
        <v>1.00275725050275</v>
      </c>
    </row>
    <row r="1343">
      <c r="A1343" s="2" t="inlineStr">
        <is>
          <t>LEU</t>
        </is>
      </c>
      <c r="B1343" s="2" t="inlineStr">
        <is>
          <t>Energy</t>
        </is>
      </c>
      <c r="C1343" s="3" t="n">
        <v>0.008711408384515</v>
      </c>
      <c r="D1343" s="2" t="n">
        <v>3278856472.787109</v>
      </c>
      <c r="E1343" s="19">
        <f>SQRT(D1343)</f>
        <v/>
      </c>
      <c r="F1343" s="22">
        <f>D1343/SUM($D$2:$D$2546)</f>
        <v/>
      </c>
      <c r="G1343" s="22">
        <f>E1343/SUM($E$2:$E$2546)</f>
        <v/>
      </c>
      <c r="H1343" s="2" t="n">
        <v>0</v>
      </c>
      <c r="I1343" s="2" t="n">
        <v>0</v>
      </c>
      <c r="J1343" s="2" t="n">
        <v>0</v>
      </c>
      <c r="K1343" s="2" t="n">
        <v>1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3" t="n">
        <v>21.91076056220929</v>
      </c>
      <c r="T1343" s="3" t="n">
        <v>1.438496223124995</v>
      </c>
      <c r="U1343" s="3" t="n">
        <v>0.0069202936153541</v>
      </c>
      <c r="V1343" s="3" t="n">
        <v>0.1095198899312467</v>
      </c>
      <c r="W1343" s="3" t="n">
        <v>0.0586927053673373</v>
      </c>
      <c r="X1343" s="3" t="n">
        <v>1.120141765241208</v>
      </c>
      <c r="Y1343" s="3" t="n">
        <v>0.0557025057240316</v>
      </c>
      <c r="Z1343" s="3" t="n">
        <v>0.5423551654536501</v>
      </c>
      <c r="AA1343" s="3" t="n">
        <v>0.5287709415118615</v>
      </c>
      <c r="AB1343" s="3" t="n">
        <v>0.1616928263268367</v>
      </c>
      <c r="AC1343" s="3" t="n">
        <v>0.0352561940296633</v>
      </c>
      <c r="AD1343" s="3" t="n">
        <v>0.039769962815468</v>
      </c>
      <c r="AE1343" s="3" t="n">
        <v>-0.2470688190314357</v>
      </c>
      <c r="AF1343" s="3" t="n">
        <v>0.1351251569076275</v>
      </c>
      <c r="AG1343" s="3" t="n">
        <v>1.118943907193501</v>
      </c>
      <c r="AH1343" s="3" t="n">
        <v>0.3268938241557651</v>
      </c>
      <c r="AI1343" s="3" t="n">
        <v>2.086048454469508</v>
      </c>
    </row>
    <row r="1344">
      <c r="A1344" s="2" t="inlineStr">
        <is>
          <t>LFST</t>
        </is>
      </c>
      <c r="B1344" s="2" t="inlineStr">
        <is>
          <t>Health Care</t>
        </is>
      </c>
      <c r="C1344" s="3" t="n">
        <v>0.0763160594430824</v>
      </c>
      <c r="D1344" s="2" t="n">
        <v>2011131482.448366</v>
      </c>
      <c r="E1344" s="19">
        <f>SQRT(D1344)</f>
        <v/>
      </c>
      <c r="F1344" s="22">
        <f>D1344/SUM($D$2:$D$2546)</f>
        <v/>
      </c>
      <c r="G1344" s="22">
        <f>E1344/SUM($E$2:$E$2546)</f>
        <v/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1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3" t="n">
        <v>21.42196332722488</v>
      </c>
      <c r="T1344" s="3" t="n">
        <v>0.8782952863979698</v>
      </c>
      <c r="U1344" s="3" t="n">
        <v>-0.0024868116553645</v>
      </c>
      <c r="V1344" s="3" t="n">
        <v>0.7328814713822877</v>
      </c>
      <c r="W1344" s="3" t="n">
        <v>0.0352535100971715</v>
      </c>
      <c r="X1344" s="3" t="n">
        <v>0.7099497714374732</v>
      </c>
      <c r="Y1344" s="3" t="n">
        <v>0.0379913381529204</v>
      </c>
      <c r="Z1344" s="3" t="n">
        <v>-1.834035684089049</v>
      </c>
      <c r="AA1344" s="3" t="n">
        <v>-2.044027479135151</v>
      </c>
      <c r="AB1344" s="3" t="n">
        <v>-2.341255386502744</v>
      </c>
      <c r="AC1344" s="3" t="n">
        <v>-0.0075400341212595</v>
      </c>
      <c r="AD1344" s="3" t="n">
        <v>0.0203169212737183</v>
      </c>
      <c r="AE1344" s="3" t="n">
        <v>0.4827586206896551</v>
      </c>
      <c r="AF1344" s="3" t="n">
        <v>0.2030942528447802</v>
      </c>
      <c r="AG1344" s="3" t="n">
        <v>1.135672879859562</v>
      </c>
      <c r="AH1344" s="3" t="n">
        <v>0.2158427131680395</v>
      </c>
      <c r="AI1344" s="3" t="n">
        <v>1.185122540488941</v>
      </c>
    </row>
    <row r="1345">
      <c r="A1345" s="2" t="inlineStr">
        <is>
          <t>LFUS</t>
        </is>
      </c>
      <c r="B1345" s="2" t="inlineStr">
        <is>
          <t>Information Technology</t>
        </is>
      </c>
      <c r="C1345" s="3" t="n">
        <v>-0.0272841605819009</v>
      </c>
      <c r="D1345" s="2" t="n">
        <v>6519420939.851807</v>
      </c>
      <c r="E1345" s="19">
        <f>SQRT(D1345)</f>
        <v/>
      </c>
      <c r="F1345" s="22">
        <f>D1345/SUM($D$2:$D$2546)</f>
        <v/>
      </c>
      <c r="G1345" s="22">
        <f>E1345/SUM($E$2:$E$2546)</f>
        <v/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1</v>
      </c>
      <c r="P1345" s="2" t="n">
        <v>0</v>
      </c>
      <c r="Q1345" s="2" t="n">
        <v>0</v>
      </c>
      <c r="R1345" s="2" t="n">
        <v>0</v>
      </c>
      <c r="S1345" s="3" t="n">
        <v>22.59805139603471</v>
      </c>
      <c r="T1345" s="3" t="n">
        <v>1.603430919885552</v>
      </c>
      <c r="U1345" s="3" t="n">
        <v>1.51688180591358e-05</v>
      </c>
      <c r="V1345" s="3" t="n">
        <v>0.3985553355079206</v>
      </c>
      <c r="W1345" s="3" t="n">
        <v>0.028119937128938</v>
      </c>
      <c r="X1345" s="3" t="n">
        <v>0.4005778401607397</v>
      </c>
      <c r="Y1345" s="3" t="n">
        <v>0.0195604680449705</v>
      </c>
      <c r="Z1345" s="3" t="n">
        <v>-1.72525011347261</v>
      </c>
      <c r="AA1345" s="3" t="n">
        <v>-1.881022796741546</v>
      </c>
      <c r="AB1345" s="3" t="n">
        <v>-1.920939245206158</v>
      </c>
      <c r="AC1345" s="3" t="n">
        <v>0.0351822657435606</v>
      </c>
      <c r="AD1345" s="3" t="n">
        <v>0.0442947314898436</v>
      </c>
      <c r="AE1345" s="3" t="n">
        <v>-0.5255984042553191</v>
      </c>
      <c r="AF1345" s="3" t="n">
        <v>0.0079271912323375</v>
      </c>
      <c r="AG1345" s="3" t="n">
        <v>1.12156355714899</v>
      </c>
      <c r="AH1345" s="3" t="n">
        <v>0.2205524460750327</v>
      </c>
      <c r="AI1345" s="3" t="n">
        <v>1.305010487424712</v>
      </c>
    </row>
    <row r="1346">
      <c r="A1346" s="2" t="inlineStr">
        <is>
          <t>LGIH</t>
        </is>
      </c>
      <c r="B1346" s="2" t="inlineStr">
        <is>
          <t>Consumer Discretionary</t>
        </is>
      </c>
      <c r="C1346" s="3" t="n">
        <v>-0.0273075691149665</v>
      </c>
      <c r="D1346" s="2" t="n">
        <v>1542145454.956818</v>
      </c>
      <c r="E1346" s="19">
        <f>SQRT(D1346)</f>
        <v/>
      </c>
      <c r="F1346" s="22">
        <f>D1346/SUM($D$2:$D$2546)</f>
        <v/>
      </c>
      <c r="G1346" s="22">
        <f>E1346/SUM($E$2:$E$2546)</f>
        <v/>
      </c>
      <c r="H1346" s="2" t="n">
        <v>0</v>
      </c>
      <c r="I1346" s="2" t="n">
        <v>1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3" t="n">
        <v>21.15644043640464</v>
      </c>
      <c r="T1346" s="3" t="n">
        <v>1.06291541752129</v>
      </c>
      <c r="U1346" s="3" t="n">
        <v>-0.0030948392290332</v>
      </c>
      <c r="V1346" s="3" t="n">
        <v>1.333950045624978</v>
      </c>
      <c r="W1346" s="3" t="n">
        <v>0.0392007255066959</v>
      </c>
      <c r="X1346" s="3" t="n">
        <v>0.9378524420643028</v>
      </c>
      <c r="Y1346" s="3" t="n">
        <v>0.037527153389332</v>
      </c>
      <c r="Z1346" s="3" t="n">
        <v>-1.00805636929269</v>
      </c>
      <c r="AA1346" s="3" t="n">
        <v>-1.08314696588792</v>
      </c>
      <c r="AB1346" s="3" t="n">
        <v>-1.394170780967004</v>
      </c>
      <c r="AC1346" s="3" t="n">
        <v>0.08178995022459271</v>
      </c>
      <c r="AD1346" s="3" t="n">
        <v>0.0844200523248602</v>
      </c>
      <c r="AE1346" s="3" t="n">
        <v>-0.2724517334440522</v>
      </c>
      <c r="AF1346" s="3" t="n">
        <v>-0.1003865554930513</v>
      </c>
      <c r="AG1346" s="3" t="n">
        <v>2.141651712775238</v>
      </c>
      <c r="AH1346" s="3" t="n">
        <v>0.4409020493360339</v>
      </c>
      <c r="AI1346" s="3" t="n">
        <v>1.855842927941394</v>
      </c>
    </row>
    <row r="1347">
      <c r="A1347" s="2" t="inlineStr">
        <is>
          <t>LGND</t>
        </is>
      </c>
      <c r="B1347" s="2" t="inlineStr">
        <is>
          <t>Health Care</t>
        </is>
      </c>
      <c r="C1347" s="3" t="n">
        <v>-0.0143320807530643</v>
      </c>
      <c r="D1347" s="2" t="n">
        <v>3070545029.085083</v>
      </c>
      <c r="E1347" s="19">
        <f>SQRT(D1347)</f>
        <v/>
      </c>
      <c r="F1347" s="22">
        <f>D1347/SUM($D$2:$D$2546)</f>
        <v/>
      </c>
      <c r="G1347" s="22">
        <f>E1347/SUM($E$2:$E$2546)</f>
        <v/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1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3" t="n">
        <v>21.84512091669217</v>
      </c>
      <c r="T1347" s="3" t="n">
        <v>0.9832178745677678</v>
      </c>
      <c r="U1347" s="3" t="n">
        <v>0.0013622519604859</v>
      </c>
      <c r="V1347" s="3" t="n">
        <v>0.2698312488994415</v>
      </c>
      <c r="W1347" s="3" t="n">
        <v>0.0254688278746808</v>
      </c>
      <c r="X1347" s="3" t="n">
        <v>0.1986442417800677</v>
      </c>
      <c r="Y1347" s="3" t="n">
        <v>0.0221528363007484</v>
      </c>
      <c r="Z1347" s="3" t="n">
        <v>-1.016445538901751</v>
      </c>
      <c r="AA1347" s="3" t="n">
        <v>-1.550927287000835</v>
      </c>
      <c r="AB1347" s="3" t="n">
        <v>-1.940656985637342</v>
      </c>
      <c r="AC1347" s="3" t="n">
        <v>0.0063141884637259</v>
      </c>
      <c r="AD1347" s="3" t="n">
        <v>0.0170718877278993</v>
      </c>
      <c r="AE1347" s="3" t="n">
        <v>-0.2783410138248847</v>
      </c>
      <c r="AF1347" s="3" t="n">
        <v>-0.1565606680466589</v>
      </c>
      <c r="AG1347" s="3" t="inlineStr"/>
      <c r="AH1347" s="3" t="n">
        <v>0.0060531054054168</v>
      </c>
      <c r="AI1347" s="3" t="inlineStr"/>
    </row>
    <row r="1348">
      <c r="A1348" s="2" t="inlineStr">
        <is>
          <t>LH</t>
        </is>
      </c>
      <c r="B1348" s="2" t="inlineStr">
        <is>
          <t>Health Care</t>
        </is>
      </c>
      <c r="C1348" s="3" t="n">
        <v>-0.004744572003415</v>
      </c>
      <c r="D1348" s="2" t="n">
        <v>22475192349.24316</v>
      </c>
      <c r="E1348" s="19">
        <f>SQRT(D1348)</f>
        <v/>
      </c>
      <c r="F1348" s="22">
        <f>D1348/SUM($D$2:$D$2546)</f>
        <v/>
      </c>
      <c r="G1348" s="22">
        <f>E1348/SUM($E$2:$E$2546)</f>
        <v/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1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3" t="n">
        <v>23.83567797563202</v>
      </c>
      <c r="T1348" s="3" t="n">
        <v>0.6740604015753316</v>
      </c>
      <c r="U1348" s="3" t="n">
        <v>0.0003901597348895</v>
      </c>
      <c r="V1348" s="3" t="n">
        <v>0.3769800884611923</v>
      </c>
      <c r="W1348" s="3" t="n">
        <v>0.0161686700919367</v>
      </c>
      <c r="X1348" s="3" t="n">
        <v>0.1777374554883906</v>
      </c>
      <c r="Y1348" s="3" t="n">
        <v>0.0141640742997507</v>
      </c>
      <c r="Z1348" s="3" t="n">
        <v>-1.663643194433891</v>
      </c>
      <c r="AA1348" s="3" t="n">
        <v>-1.695870446129385</v>
      </c>
      <c r="AB1348" s="3" t="n">
        <v>-1.796318094895875</v>
      </c>
      <c r="AC1348" s="3" t="n">
        <v>0.0423400158367073</v>
      </c>
      <c r="AD1348" s="3" t="n">
        <v>0.0544956403917603</v>
      </c>
      <c r="AE1348" s="3" t="n">
        <v>-0.430875047764616</v>
      </c>
      <c r="AF1348" s="3" t="n">
        <v>-0.0006689189862568</v>
      </c>
      <c r="AG1348" s="3" t="n">
        <v>1.225906854148502</v>
      </c>
      <c r="AH1348" s="3" t="n">
        <v>0.3624604787401924</v>
      </c>
      <c r="AI1348" s="3" t="n">
        <v>1.599254074852172</v>
      </c>
    </row>
    <row r="1349">
      <c r="A1349" s="2" t="inlineStr">
        <is>
          <t>LHX</t>
        </is>
      </c>
      <c r="B1349" s="2" t="inlineStr">
        <is>
          <t>Industrials</t>
        </is>
      </c>
      <c r="C1349" s="3" t="n">
        <v>0.00306679507818</v>
      </c>
      <c r="D1349" s="2" t="n">
        <v>50114561939.1503</v>
      </c>
      <c r="E1349" s="19">
        <f>SQRT(D1349)</f>
        <v/>
      </c>
      <c r="F1349" s="22">
        <f>D1349/SUM($D$2:$D$2546)</f>
        <v/>
      </c>
      <c r="G1349" s="22">
        <f>E1349/SUM($E$2:$E$2546)</f>
        <v/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1</v>
      </c>
      <c r="O1349" s="2" t="n">
        <v>0</v>
      </c>
      <c r="P1349" s="2" t="n">
        <v>0</v>
      </c>
      <c r="Q1349" s="2" t="n">
        <v>0</v>
      </c>
      <c r="R1349" s="2" t="n">
        <v>0</v>
      </c>
      <c r="S1349" s="3" t="n">
        <v>24.6375774602726</v>
      </c>
      <c r="T1349" s="3" t="n">
        <v>0.3430534075477015</v>
      </c>
      <c r="U1349" s="3" t="n">
        <v>0.0010589409738649</v>
      </c>
      <c r="V1349" s="3" t="n">
        <v>0.384678609451033</v>
      </c>
      <c r="W1349" s="3" t="n">
        <v>0.0125078920503639</v>
      </c>
      <c r="X1349" s="3" t="n">
        <v>0.211908707735993</v>
      </c>
      <c r="Y1349" s="3" t="n">
        <v>0.0114721740988524</v>
      </c>
      <c r="Z1349" s="3" t="n">
        <v>-1.817708730062812</v>
      </c>
      <c r="AA1349" s="3" t="n">
        <v>-1.779817592220372</v>
      </c>
      <c r="AB1349" s="3" t="n">
        <v>-2.012542023361622</v>
      </c>
      <c r="AC1349" s="3" t="n">
        <v>0.0365562409230362</v>
      </c>
      <c r="AD1349" s="3" t="n">
        <v>0.0506838711487511</v>
      </c>
      <c r="AE1349" s="3" t="n">
        <v>-0.0391887246476452</v>
      </c>
      <c r="AF1349" s="3" t="n">
        <v>0.0681830203649828</v>
      </c>
      <c r="AG1349" s="3" t="n">
        <v>1.21901817705854</v>
      </c>
      <c r="AH1349" s="3" t="n">
        <v>0.2934529582929195</v>
      </c>
      <c r="AI1349" s="3" t="n">
        <v>1.569353667392883</v>
      </c>
    </row>
    <row r="1350">
      <c r="A1350" s="2" t="inlineStr">
        <is>
          <t>LIF</t>
        </is>
      </c>
      <c r="B1350" s="2" t="inlineStr">
        <is>
          <t>Information Technology</t>
        </is>
      </c>
      <c r="C1350" s="3" t="n">
        <v>-0.0414358985255829</v>
      </c>
      <c r="D1350" s="2" t="n">
        <v>6972942262.327515</v>
      </c>
      <c r="E1350" s="19">
        <f>SQRT(D1350)</f>
        <v/>
      </c>
      <c r="F1350" s="22">
        <f>D1350/SUM($D$2:$D$2546)</f>
        <v/>
      </c>
      <c r="G1350" s="22">
        <f>E1350/SUM($E$2:$E$2546)</f>
        <v/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1</v>
      </c>
      <c r="P1350" s="2" t="n">
        <v>0</v>
      </c>
      <c r="Q1350" s="2" t="n">
        <v>0</v>
      </c>
      <c r="R1350" s="2" t="n">
        <v>0</v>
      </c>
      <c r="S1350" s="3" t="n">
        <v>22.66530310497425</v>
      </c>
      <c r="T1350" s="3" t="n">
        <v>1.861300945411097</v>
      </c>
      <c r="U1350" s="3" t="n">
        <v>0.0036994710221386</v>
      </c>
      <c r="V1350" s="3" t="n">
        <v>0.0525829680221118</v>
      </c>
      <c r="W1350" s="3" t="n">
        <v>0.0371806255561305</v>
      </c>
      <c r="X1350" s="3" t="n">
        <v>0.4541733369736318</v>
      </c>
      <c r="Y1350" s="3" t="n">
        <v>0.0298078649045156</v>
      </c>
      <c r="Z1350" s="3" t="n">
        <v>-1.535239066730063</v>
      </c>
      <c r="AA1350" s="3" t="n">
        <v>-1.39907265633442</v>
      </c>
      <c r="AB1350" s="3" t="n">
        <v>-1.91826612446745</v>
      </c>
      <c r="AC1350" s="3" t="n">
        <v>0.004018963436913</v>
      </c>
      <c r="AD1350" s="3" t="n">
        <v>0.005829390015117</v>
      </c>
      <c r="AE1350" s="3" t="n">
        <v>0.2806295287764803</v>
      </c>
      <c r="AF1350" s="3" t="n">
        <v>0.3354092138256551</v>
      </c>
      <c r="AG1350" s="3" t="n">
        <v>1.044356885280842</v>
      </c>
      <c r="AH1350" s="3" t="n">
        <v>0.4106576749086691</v>
      </c>
      <c r="AI1350" s="3" t="n">
        <v>1.84355993868946</v>
      </c>
    </row>
    <row r="1351">
      <c r="A1351" s="2" t="inlineStr">
        <is>
          <t>LII</t>
        </is>
      </c>
      <c r="B1351" s="2" t="inlineStr">
        <is>
          <t>Industrials</t>
        </is>
      </c>
      <c r="C1351" s="3" t="n">
        <v>-0.0206969414523405</v>
      </c>
      <c r="D1351" s="2" t="n">
        <v>21175377913.93127</v>
      </c>
      <c r="E1351" s="19">
        <f>SQRT(D1351)</f>
        <v/>
      </c>
      <c r="F1351" s="22">
        <f>D1351/SUM($D$2:$D$2546)</f>
        <v/>
      </c>
      <c r="G1351" s="22">
        <f>E1351/SUM($E$2:$E$2546)</f>
        <v/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1</v>
      </c>
      <c r="O1351" s="2" t="n">
        <v>0</v>
      </c>
      <c r="P1351" s="2" t="n">
        <v>0</v>
      </c>
      <c r="Q1351" s="2" t="n">
        <v>0</v>
      </c>
      <c r="R1351" s="2" t="n">
        <v>0</v>
      </c>
      <c r="S1351" s="3" t="n">
        <v>23.77610492450031</v>
      </c>
      <c r="T1351" s="3" t="n">
        <v>0.9460468844785122</v>
      </c>
      <c r="U1351" s="3" t="n">
        <v>0.0005688994739479</v>
      </c>
      <c r="V1351" s="3" t="n">
        <v>0.0425258053792542</v>
      </c>
      <c r="W1351" s="3" t="n">
        <v>0.0214975115553141</v>
      </c>
      <c r="X1351" s="3" t="n">
        <v>0.1404871314970114</v>
      </c>
      <c r="Y1351" s="3" t="n">
        <v>0.016564591157445</v>
      </c>
      <c r="Z1351" s="3" t="n">
        <v>-1.441499171786886</v>
      </c>
      <c r="AA1351" s="3" t="n">
        <v>-1.503606189946549</v>
      </c>
      <c r="AB1351" s="3" t="n">
        <v>-1.498361075195176</v>
      </c>
      <c r="AC1351" s="3" t="n">
        <v>0.0524382612916423</v>
      </c>
      <c r="AD1351" s="3" t="n">
        <v>0.0575007447304608</v>
      </c>
      <c r="AE1351" s="3" t="n">
        <v>0.2027714329221866</v>
      </c>
      <c r="AF1351" s="3" t="n">
        <v>0.0770463253221873</v>
      </c>
      <c r="AG1351" s="3" t="n">
        <v>1.037449154542752</v>
      </c>
      <c r="AH1351" s="3" t="n">
        <v>0.4231938018452104</v>
      </c>
      <c r="AI1351" s="3" t="n">
        <v>1.880621876735147</v>
      </c>
    </row>
    <row r="1352">
      <c r="A1352" s="2" t="inlineStr">
        <is>
          <t>LILA</t>
        </is>
      </c>
      <c r="B1352" s="2" t="inlineStr">
        <is>
          <t>Communication</t>
        </is>
      </c>
      <c r="C1352" s="3" t="n">
        <v>0.001323594098769</v>
      </c>
      <c r="D1352" s="2" t="n">
        <v>293695007.4195862</v>
      </c>
      <c r="E1352" s="19">
        <f>SQRT(D1352)</f>
        <v/>
      </c>
      <c r="F1352" s="22">
        <f>D1352/SUM($D$2:$D$2546)</f>
        <v/>
      </c>
      <c r="G1352" s="22">
        <f>E1352/SUM($E$2:$E$2546)</f>
        <v/>
      </c>
      <c r="H1352" s="2" t="n">
        <v>1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3" t="n">
        <v>19.4980523971125</v>
      </c>
      <c r="T1352" s="3" t="n">
        <v>0.7850134372017307</v>
      </c>
      <c r="U1352" s="3" t="n">
        <v>-0.0005246665133283</v>
      </c>
      <c r="V1352" s="3" t="n">
        <v>2.071536746046254</v>
      </c>
      <c r="W1352" s="3" t="n">
        <v>0.0302275357907782</v>
      </c>
      <c r="X1352" s="3" t="n">
        <v>0.6177736150710414</v>
      </c>
      <c r="Y1352" s="3" t="n">
        <v>0.0306958422566059</v>
      </c>
      <c r="Z1352" s="3" t="n">
        <v>-1.386386910389589</v>
      </c>
      <c r="AA1352" s="3" t="n">
        <v>-1.457412147472363</v>
      </c>
      <c r="AB1352" s="3" t="n">
        <v>-1.537250776438274</v>
      </c>
      <c r="AC1352" s="3" t="n">
        <v>-5.76516439580131</v>
      </c>
      <c r="AD1352" s="3" t="n">
        <v>-2.802907707668107</v>
      </c>
      <c r="AE1352" s="3" t="n">
        <v>-0.2430379746835443</v>
      </c>
      <c r="AF1352" s="3" t="n">
        <v>-0.0292814142533583</v>
      </c>
      <c r="AG1352" s="3" t="n">
        <v>26.88603758299022</v>
      </c>
      <c r="AH1352" s="3" t="n">
        <v>0.6903763940131683</v>
      </c>
      <c r="AI1352" s="3" t="n">
        <v>13.49605522682446</v>
      </c>
    </row>
    <row r="1353">
      <c r="A1353" s="2" t="inlineStr">
        <is>
          <t>LILAK</t>
        </is>
      </c>
      <c r="B1353" s="2" t="inlineStr">
        <is>
          <t>Communication</t>
        </is>
      </c>
      <c r="C1353" s="3" t="n">
        <v>-0.0038785065058185</v>
      </c>
      <c r="D1353" s="2" t="n">
        <v>1231475000</v>
      </c>
      <c r="E1353" s="19">
        <f>SQRT(D1353)</f>
        <v/>
      </c>
      <c r="F1353" s="22">
        <f>D1353/SUM($D$2:$D$2546)</f>
        <v/>
      </c>
      <c r="G1353" s="22">
        <f>E1353/SUM($E$2:$E$2546)</f>
        <v/>
      </c>
      <c r="H1353" s="2" t="n">
        <v>1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3" t="n">
        <v>20.9314784748722</v>
      </c>
      <c r="T1353" s="3" t="n">
        <v>0.7773267548773507</v>
      </c>
      <c r="U1353" s="3" t="n">
        <v>-0.0004390528211456</v>
      </c>
      <c r="V1353" s="3" t="n">
        <v>0.4940416979638238</v>
      </c>
      <c r="W1353" s="3" t="n">
        <v>0.0303454263030797</v>
      </c>
      <c r="X1353" s="3" t="n">
        <v>0.5726868422163608</v>
      </c>
      <c r="Y1353" s="3" t="n">
        <v>0.0312003270901223</v>
      </c>
      <c r="Z1353" s="3" t="n">
        <v>-1.328431629255865</v>
      </c>
      <c r="AA1353" s="3" t="n">
        <v>-1.679134528749299</v>
      </c>
      <c r="AB1353" s="3" t="n">
        <v>-1.983349395631017</v>
      </c>
      <c r="AC1353" s="3" t="n">
        <v>-1.37493655981648</v>
      </c>
      <c r="AD1353" s="3" t="n">
        <v>-0.6684666761404008</v>
      </c>
      <c r="AE1353" s="3" t="n">
        <v>-0.2430379746835443</v>
      </c>
      <c r="AF1353" s="3" t="n">
        <v>-0.0292814142533583</v>
      </c>
      <c r="AG1353" s="3" t="n">
        <v>7.173572342110071</v>
      </c>
      <c r="AH1353" s="3" t="n">
        <v>0.6903763940131683</v>
      </c>
      <c r="AI1353" s="3" t="n">
        <v>13.49605522682446</v>
      </c>
    </row>
    <row r="1354">
      <c r="A1354" s="2" t="inlineStr">
        <is>
          <t>LIN</t>
        </is>
      </c>
      <c r="B1354" s="2" t="inlineStr">
        <is>
          <t>Materials</t>
        </is>
      </c>
      <c r="C1354" s="3" t="n">
        <v>0.0041961381958814</v>
      </c>
      <c r="D1354" s="2" t="n">
        <v>220576425823.7952</v>
      </c>
      <c r="E1354" s="19">
        <f>SQRT(D1354)</f>
        <v/>
      </c>
      <c r="F1354" s="22">
        <f>D1354/SUM($D$2:$D$2546)</f>
        <v/>
      </c>
      <c r="G1354" s="22">
        <f>E1354/SUM($E$2:$E$2546)</f>
        <v/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1</v>
      </c>
      <c r="Q1354" s="2" t="n">
        <v>0</v>
      </c>
      <c r="R1354" s="2" t="n">
        <v>0</v>
      </c>
      <c r="S1354" s="3" t="n">
        <v>26.11951007415607</v>
      </c>
      <c r="T1354" s="3" t="n">
        <v>0.6440270661321719</v>
      </c>
      <c r="U1354" s="3" t="n">
        <v>0.0002105005517416</v>
      </c>
      <c r="V1354" s="3" t="n">
        <v>0.1746106813371218</v>
      </c>
      <c r="W1354" s="3" t="n">
        <v>0.0113480236852394</v>
      </c>
      <c r="X1354" s="3" t="n">
        <v>0.1246175581735697</v>
      </c>
      <c r="Y1354" s="3" t="n">
        <v>0.0070615148684309</v>
      </c>
      <c r="Z1354" s="3" t="n">
        <v>-2.69533433888834</v>
      </c>
      <c r="AA1354" s="3" t="n">
        <v>-2.533035183203119</v>
      </c>
      <c r="AB1354" s="3" t="n">
        <v>-2.428261728685102</v>
      </c>
      <c r="AC1354" s="3" t="n">
        <v>0.0320251811752675</v>
      </c>
      <c r="AD1354" s="3" t="n">
        <v>0.0491076957093003</v>
      </c>
      <c r="AE1354" s="3" t="n">
        <v>0.2216100688672524</v>
      </c>
      <c r="AF1354" s="3" t="n">
        <v>0.0188469111493969</v>
      </c>
      <c r="AG1354" s="3" t="n">
        <v>1.089315981644103</v>
      </c>
      <c r="AH1354" s="3" t="n">
        <v>0.301122237970213</v>
      </c>
      <c r="AI1354" s="3" t="n">
        <v>1.51151499415812</v>
      </c>
    </row>
    <row r="1355">
      <c r="A1355" s="2" t="inlineStr">
        <is>
          <t>LINC</t>
        </is>
      </c>
      <c r="B1355" s="2" t="inlineStr">
        <is>
          <t>Consumer Discretionary</t>
        </is>
      </c>
      <c r="C1355" s="3" t="n">
        <v>-0.0277652289882987</v>
      </c>
      <c r="D1355" s="2" t="n">
        <v>623621215.6856632</v>
      </c>
      <c r="E1355" s="19">
        <f>SQRT(D1355)</f>
        <v/>
      </c>
      <c r="F1355" s="22">
        <f>D1355/SUM($D$2:$D$2546)</f>
        <v/>
      </c>
      <c r="G1355" s="22">
        <f>E1355/SUM($E$2:$E$2546)</f>
        <v/>
      </c>
      <c r="H1355" s="2" t="n">
        <v>0</v>
      </c>
      <c r="I1355" s="2" t="n">
        <v>1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0</v>
      </c>
      <c r="S1355" s="3" t="n">
        <v>20.25105371587397</v>
      </c>
      <c r="T1355" s="3" t="n">
        <v>0.7719231085475838</v>
      </c>
      <c r="U1355" s="3" t="n">
        <v>0.0026181729199745</v>
      </c>
      <c r="V1355" s="3" t="n">
        <v>0.2897239469336317</v>
      </c>
      <c r="W1355" s="3" t="n">
        <v>0.0323284305178947</v>
      </c>
      <c r="X1355" s="3" t="n">
        <v>0.5740513687079101</v>
      </c>
      <c r="Y1355" s="3" t="n">
        <v>0.0324933370983891</v>
      </c>
      <c r="Z1355" s="3" t="n">
        <v>-1.439713739485941</v>
      </c>
      <c r="AA1355" s="3" t="n">
        <v>-1.549168971537715</v>
      </c>
      <c r="AB1355" s="3" t="n">
        <v>-2.022363315635496</v>
      </c>
      <c r="AC1355" s="3" t="n">
        <v>0.0099675890486913</v>
      </c>
      <c r="AD1355" s="3" t="n">
        <v>0.0374971207069817</v>
      </c>
      <c r="AE1355" s="3" t="n">
        <v>-0.2573643410852713</v>
      </c>
      <c r="AF1355" s="3" t="n">
        <v>0.0916172190307752</v>
      </c>
      <c r="AG1355" s="3" t="n">
        <v>1.020845987392694</v>
      </c>
      <c r="AH1355" s="3" t="n">
        <v>0.4228104649681101</v>
      </c>
      <c r="AI1355" s="3" t="n">
        <v>1.071951206012907</v>
      </c>
    </row>
    <row r="1356">
      <c r="A1356" s="2" t="inlineStr">
        <is>
          <t>LIND</t>
        </is>
      </c>
      <c r="B1356" s="2" t="inlineStr">
        <is>
          <t>Consumer Discretionary</t>
        </is>
      </c>
      <c r="C1356" s="3" t="n">
        <v>-0.0223555685175261</v>
      </c>
      <c r="D1356" s="2" t="n">
        <v>751788065.603035</v>
      </c>
      <c r="E1356" s="19">
        <f>SQRT(D1356)</f>
        <v/>
      </c>
      <c r="F1356" s="22">
        <f>D1356/SUM($D$2:$D$2546)</f>
        <v/>
      </c>
      <c r="G1356" s="22">
        <f>E1356/SUM($E$2:$E$2546)</f>
        <v/>
      </c>
      <c r="H1356" s="2" t="n">
        <v>0</v>
      </c>
      <c r="I1356" s="2" t="n">
        <v>1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3" t="n">
        <v>20.4379650145377</v>
      </c>
      <c r="T1356" s="3" t="n">
        <v>1.469365444086037</v>
      </c>
      <c r="U1356" s="3" t="n">
        <v>0.001283171526911</v>
      </c>
      <c r="V1356" s="3" t="n">
        <v>-0.3509087362119665</v>
      </c>
      <c r="W1356" s="3" t="n">
        <v>0.0344671646279524</v>
      </c>
      <c r="X1356" s="3" t="n">
        <v>0.4332116865840402</v>
      </c>
      <c r="Y1356" s="3" t="n">
        <v>0.0287618694203137</v>
      </c>
      <c r="Z1356" s="3" t="n">
        <v>-1.989330496612353</v>
      </c>
      <c r="AA1356" s="3" t="n">
        <v>-2.116258757844943</v>
      </c>
      <c r="AB1356" s="3" t="n">
        <v>-2.134677675280487</v>
      </c>
      <c r="AC1356" s="3" t="n">
        <v>-0.0453212834293527</v>
      </c>
      <c r="AD1356" s="3" t="n">
        <v>0.0327539118092387</v>
      </c>
      <c r="AE1356" s="3" t="n">
        <v>0.41664</v>
      </c>
      <c r="AF1356" s="3" t="n">
        <v>0.3681472137449751</v>
      </c>
      <c r="AG1356" s="3" t="n">
        <v>1.834374777546971</v>
      </c>
      <c r="AH1356" s="3" t="n">
        <v>0.6709979359823517</v>
      </c>
      <c r="AI1356" s="3" t="inlineStr"/>
    </row>
    <row r="1357">
      <c r="A1357" s="2" t="inlineStr">
        <is>
          <t>LINE</t>
        </is>
      </c>
      <c r="B1357" s="2" t="inlineStr">
        <is>
          <t>Real Estate</t>
        </is>
      </c>
      <c r="C1357" s="3" t="n">
        <v>-0.0262495607603167</v>
      </c>
      <c r="D1357" s="2" t="n">
        <v>9162494285.202503</v>
      </c>
      <c r="E1357" s="19">
        <f>SQRT(D1357)</f>
        <v/>
      </c>
      <c r="F1357" s="22">
        <f>D1357/SUM($D$2:$D$2546)</f>
        <v/>
      </c>
      <c r="G1357" s="22">
        <f>E1357/SUM($E$2:$E$2546)</f>
        <v/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1</v>
      </c>
      <c r="R1357" s="2" t="n">
        <v>0</v>
      </c>
      <c r="S1357" s="3" t="n">
        <v>22.93838428044302</v>
      </c>
      <c r="T1357" s="3" t="n">
        <v>0.8777323465984505</v>
      </c>
      <c r="U1357" s="3" t="n">
        <v>-0.0029283748982271</v>
      </c>
      <c r="V1357" s="3" t="n">
        <v>0.9426472455157564</v>
      </c>
      <c r="W1357" s="3" t="n">
        <v>0.0239999053206537</v>
      </c>
      <c r="X1357" s="3" t="n">
        <v>1.284529272281605</v>
      </c>
      <c r="Y1357" s="3" t="n">
        <v>0.0189215942781553</v>
      </c>
      <c r="Z1357" s="3" t="n">
        <v>-2.140986361354975</v>
      </c>
      <c r="AA1357" s="3" t="n">
        <v>-2.366998354688821</v>
      </c>
      <c r="AB1357" s="3" t="n">
        <v>-2.362875400124182</v>
      </c>
      <c r="AC1357" s="3" t="n">
        <v>-0.0026193740757645</v>
      </c>
      <c r="AD1357" s="3" t="n">
        <v>0.0951705914194442</v>
      </c>
      <c r="AE1357" s="3" t="n">
        <v>-0.7221869840501592</v>
      </c>
      <c r="AF1357" s="3" t="n">
        <v>0.1103562551781275</v>
      </c>
      <c r="AG1357" s="3" t="n">
        <v>1.62592126352123</v>
      </c>
      <c r="AH1357" s="3" t="n">
        <v>0.3948261674552561</v>
      </c>
      <c r="AI1357" s="3" t="n">
        <v>1.664003704990159</v>
      </c>
    </row>
    <row r="1358">
      <c r="A1358" s="2" t="inlineStr">
        <is>
          <t>LION</t>
        </is>
      </c>
      <c r="B1358" s="2" t="inlineStr">
        <is>
          <t>Communication</t>
        </is>
      </c>
      <c r="C1358" s="3" t="n">
        <v>0.0061255873880091</v>
      </c>
      <c r="D1358" s="2" t="n">
        <v>1889119011.838589</v>
      </c>
      <c r="E1358" s="19">
        <f>SQRT(D1358)</f>
        <v/>
      </c>
      <c r="F1358" s="22">
        <f>D1358/SUM($D$2:$D$2546)</f>
        <v/>
      </c>
      <c r="G1358" s="22">
        <f>E1358/SUM($E$2:$E$2546)</f>
        <v/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3" t="n">
        <v>21.35937642604266</v>
      </c>
      <c r="T1358" s="3" t="n">
        <v>0.7909230999211194</v>
      </c>
      <c r="U1358" s="3" t="n">
        <v>-0.0009067311295294</v>
      </c>
      <c r="V1358" s="3" t="n">
        <v>-0.6076377363238773</v>
      </c>
      <c r="W1358" s="3" t="n">
        <v>0.0392531137423236</v>
      </c>
      <c r="X1358" s="3" t="n">
        <v>0.381212397039481</v>
      </c>
      <c r="Y1358" s="3" t="n">
        <v>0.0401411648611775</v>
      </c>
      <c r="Z1358" s="3" t="n">
        <v>-1.780430012689226</v>
      </c>
      <c r="AA1358" s="3" t="n">
        <v>-1.699397078003056</v>
      </c>
      <c r="AB1358" s="3" t="n">
        <v>-2.728398838786069</v>
      </c>
      <c r="AC1358" s="3" t="n">
        <v>-0.2305836727438635</v>
      </c>
      <c r="AD1358" s="3" t="n">
        <v>-0.2212671607138084</v>
      </c>
      <c r="AE1358" s="3" t="n">
        <v>-0.8480350629206767</v>
      </c>
      <c r="AF1358" s="3" t="n">
        <v>0.0447404439993323</v>
      </c>
      <c r="AG1358" s="3" t="n">
        <v>2.094319620439369</v>
      </c>
      <c r="AH1358" s="3" t="n">
        <v>0.7219089693658083</v>
      </c>
      <c r="AI1358" s="3" t="inlineStr"/>
    </row>
    <row r="1359">
      <c r="A1359" s="2" t="inlineStr">
        <is>
          <t>LITE</t>
        </is>
      </c>
      <c r="B1359" s="2" t="inlineStr">
        <is>
          <t>Information Technology</t>
        </is>
      </c>
      <c r="C1359" s="3" t="n">
        <v>-0.0477842698216552</v>
      </c>
      <c r="D1359" s="2" t="n">
        <v>8584422239.685059</v>
      </c>
      <c r="E1359" s="19">
        <f>SQRT(D1359)</f>
        <v/>
      </c>
      <c r="F1359" s="22">
        <f>D1359/SUM($D$2:$D$2546)</f>
        <v/>
      </c>
      <c r="G1359" s="22">
        <f>E1359/SUM($E$2:$E$2546)</f>
        <v/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1</v>
      </c>
      <c r="P1359" s="2" t="n">
        <v>0</v>
      </c>
      <c r="Q1359" s="2" t="n">
        <v>0</v>
      </c>
      <c r="R1359" s="2" t="n">
        <v>0</v>
      </c>
      <c r="S1359" s="3" t="n">
        <v>22.87321503021756</v>
      </c>
      <c r="T1359" s="3" t="n">
        <v>2.137774058298499</v>
      </c>
      <c r="U1359" s="3" t="n">
        <v>0.0025928332130663</v>
      </c>
      <c r="V1359" s="3" t="n">
        <v>0.1321812893539157</v>
      </c>
      <c r="W1359" s="3" t="n">
        <v>0.0366959994990281</v>
      </c>
      <c r="X1359" s="3" t="n">
        <v>0.5194614962308178</v>
      </c>
      <c r="Y1359" s="3" t="n">
        <v>0.0218586715100723</v>
      </c>
      <c r="Z1359" s="3" t="n">
        <v>-0.2172279597298145</v>
      </c>
      <c r="AA1359" s="3" t="n">
        <v>-0.3791655343145206</v>
      </c>
      <c r="AB1359" s="3" t="n">
        <v>-0.4143484611157889</v>
      </c>
      <c r="AC1359" s="3" t="n">
        <v>0.0993893329309605</v>
      </c>
      <c r="AD1359" s="3" t="n">
        <v>0.1278595075304996</v>
      </c>
      <c r="AE1359" s="3" t="n">
        <v>-0.4060514372163389</v>
      </c>
      <c r="AF1359" s="3" t="n">
        <v>-0.037669268021839</v>
      </c>
      <c r="AG1359" s="3" t="n">
        <v>1.29851746902119</v>
      </c>
      <c r="AH1359" s="3" t="n">
        <v>0.6182473273757318</v>
      </c>
      <c r="AI1359" s="3" t="n">
        <v>3.258394289239446</v>
      </c>
    </row>
    <row r="1360">
      <c r="A1360" s="2" t="inlineStr">
        <is>
          <t>LIVN</t>
        </is>
      </c>
      <c r="B1360" s="2" t="inlineStr">
        <is>
          <t>Health Care</t>
        </is>
      </c>
      <c r="C1360" s="3" t="n">
        <v>0.0199652059498499</v>
      </c>
      <c r="D1360" s="2" t="n">
        <v>2897369337.60928</v>
      </c>
      <c r="E1360" s="19">
        <f>SQRT(D1360)</f>
        <v/>
      </c>
      <c r="F1360" s="22">
        <f>D1360/SUM($D$2:$D$2546)</f>
        <v/>
      </c>
      <c r="G1360" s="22">
        <f>E1360/SUM($E$2:$E$2546)</f>
        <v/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1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3" t="n">
        <v>21.78706903728969</v>
      </c>
      <c r="T1360" s="3" t="n">
        <v>1.012684713081444</v>
      </c>
      <c r="U1360" s="3" t="n">
        <v>-0.0004888374199897</v>
      </c>
      <c r="V1360" s="3" t="n">
        <v>0.3875374069246186</v>
      </c>
      <c r="W1360" s="3" t="n">
        <v>0.0312059607225253</v>
      </c>
      <c r="X1360" s="3" t="n">
        <v>0.3506848760993699</v>
      </c>
      <c r="Y1360" s="3" t="n">
        <v>0.0296902278751295</v>
      </c>
      <c r="Z1360" s="3" t="n">
        <v>-1.170357066353942</v>
      </c>
      <c r="AA1360" s="3" t="n">
        <v>-1.368059231729348</v>
      </c>
      <c r="AB1360" s="3" t="n">
        <v>-1.423207770513025</v>
      </c>
      <c r="AC1360" s="3" t="n">
        <v>0.0374974631607187</v>
      </c>
      <c r="AD1360" s="3" t="n">
        <v>0.0582611259837815</v>
      </c>
      <c r="AE1360" s="3" t="n">
        <v>0.9319516407599308</v>
      </c>
      <c r="AF1360" s="3" t="n">
        <v>0.0704237669326671</v>
      </c>
      <c r="AG1360" s="3" t="n">
        <v>1.120277727618789</v>
      </c>
      <c r="AH1360" s="3" t="n">
        <v>0.1925952905451066</v>
      </c>
      <c r="AI1360" s="3" t="n">
        <v>1.31036417509545</v>
      </c>
    </row>
    <row r="1361">
      <c r="A1361" s="2" t="inlineStr">
        <is>
          <t>LKFN</t>
        </is>
      </c>
      <c r="B1361" s="2" t="inlineStr">
        <is>
          <t>Financials</t>
        </is>
      </c>
      <c r="C1361" s="3" t="n">
        <v>-0.008394806273124901</v>
      </c>
      <c r="D1361" s="2" t="n">
        <v>1572189967.097565</v>
      </c>
      <c r="E1361" s="19">
        <f>SQRT(D1361)</f>
        <v/>
      </c>
      <c r="F1361" s="22">
        <f>D1361/SUM($D$2:$D$2546)</f>
        <v/>
      </c>
      <c r="G1361" s="22">
        <f>E1361/SUM($E$2:$E$2546)</f>
        <v/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1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3" t="n">
        <v>21.175735367862</v>
      </c>
      <c r="T1361" s="3" t="n">
        <v>0.7970572486034216</v>
      </c>
      <c r="U1361" s="3" t="n">
        <v>0.0002133271038954</v>
      </c>
      <c r="V1361" s="3" t="n">
        <v>0.4515344931952146</v>
      </c>
      <c r="W1361" s="3" t="n">
        <v>0.0179168377400955</v>
      </c>
      <c r="X1361" s="3" t="n">
        <v>0.3240509981434177</v>
      </c>
      <c r="Y1361" s="3" t="n">
        <v>0.0137638204861271</v>
      </c>
      <c r="Z1361" s="3" t="n">
        <v>-1.84242906246378</v>
      </c>
      <c r="AA1361" s="3" t="n">
        <v>-2.02445033398447</v>
      </c>
      <c r="AB1361" s="3" t="n">
        <v>-2.102173875517968</v>
      </c>
      <c r="AC1361" s="3" t="n">
        <v>0.0686074852640923</v>
      </c>
      <c r="AD1361" s="3" t="n">
        <v>0.07260445772385229</v>
      </c>
      <c r="AE1361" s="3" t="n">
        <v>-0.0200792602377807</v>
      </c>
      <c r="AF1361" s="3" t="n">
        <v>0.038963483485593</v>
      </c>
      <c r="AG1361" s="3" t="n">
        <v>1.0039435438018</v>
      </c>
      <c r="AH1361" s="3" t="n">
        <v>0.000890254456262</v>
      </c>
      <c r="AI1361" s="3" t="n">
        <v>1.008733649059442</v>
      </c>
    </row>
    <row r="1362">
      <c r="A1362" s="2" t="inlineStr">
        <is>
          <t>LKQ</t>
        </is>
      </c>
      <c r="B1362" s="2" t="inlineStr">
        <is>
          <t>Consumer Discretionary</t>
        </is>
      </c>
      <c r="C1362" s="3" t="n">
        <v>0.0047641737966928</v>
      </c>
      <c r="D1362" s="2" t="n">
        <v>7958406937.442574</v>
      </c>
      <c r="E1362" s="19">
        <f>SQRT(D1362)</f>
        <v/>
      </c>
      <c r="F1362" s="22">
        <f>D1362/SUM($D$2:$D$2546)</f>
        <v/>
      </c>
      <c r="G1362" s="22">
        <f>E1362/SUM($E$2:$E$2546)</f>
        <v/>
      </c>
      <c r="H1362" s="2" t="n">
        <v>0</v>
      </c>
      <c r="I1362" s="2" t="n">
        <v>1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3" t="n">
        <v>22.79749468328621</v>
      </c>
      <c r="T1362" s="3" t="n">
        <v>0.5957027069822461</v>
      </c>
      <c r="U1362" s="3" t="n">
        <v>-0.0005229993120008</v>
      </c>
      <c r="V1362" s="3" t="n">
        <v>0.8190081320589713</v>
      </c>
      <c r="W1362" s="3" t="n">
        <v>0.0278206334236323</v>
      </c>
      <c r="X1362" s="3" t="n">
        <v>0.1946880294008258</v>
      </c>
      <c r="Y1362" s="3" t="n">
        <v>0.0293638415242729</v>
      </c>
      <c r="Z1362" s="3" t="n">
        <v>-1.140599935352009</v>
      </c>
      <c r="AA1362" s="3" t="n">
        <v>-1.537120726794465</v>
      </c>
      <c r="AB1362" s="3" t="n">
        <v>-1.601720668071065</v>
      </c>
      <c r="AC1362" s="3" t="n">
        <v>0.0965017252870957</v>
      </c>
      <c r="AD1362" s="3" t="n">
        <v>0.1437473616255696</v>
      </c>
      <c r="AE1362" s="3" t="n">
        <v>-0.1085182534001432</v>
      </c>
      <c r="AF1362" s="3" t="n">
        <v>0.0360047316279757</v>
      </c>
      <c r="AG1362" s="3" t="n">
        <v>1.552246201349981</v>
      </c>
      <c r="AH1362" s="3" t="n">
        <v>0.3713622679377822</v>
      </c>
      <c r="AI1362" s="3" t="n">
        <v>1.674286590978828</v>
      </c>
    </row>
    <row r="1363">
      <c r="A1363" s="2" t="inlineStr">
        <is>
          <t>LLY</t>
        </is>
      </c>
      <c r="B1363" s="2" t="inlineStr">
        <is>
          <t>Health Care</t>
        </is>
      </c>
      <c r="C1363" s="3" t="n">
        <v>0.0356043525939736</v>
      </c>
      <c r="D1363" s="2" t="n">
        <v>588990408107.6615</v>
      </c>
      <c r="E1363" s="19">
        <f>SQRT(D1363)</f>
        <v/>
      </c>
      <c r="F1363" s="22">
        <f>D1363/SUM($D$2:$D$2546)</f>
        <v/>
      </c>
      <c r="G1363" s="22">
        <f>E1363/SUM($E$2:$E$2546)</f>
        <v/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1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3" t="n">
        <v>27.10167573541898</v>
      </c>
      <c r="T1363" s="3" t="n">
        <v>0.7241835238269322</v>
      </c>
      <c r="U1363" s="3" t="n">
        <v>-0.0002135082276247</v>
      </c>
      <c r="V1363" s="3" t="n">
        <v>0.0310241045498654</v>
      </c>
      <c r="W1363" s="3" t="n">
        <v>0.0300165804186845</v>
      </c>
      <c r="X1363" s="3" t="n">
        <v>0.287239237946163</v>
      </c>
      <c r="Y1363" s="3" t="n">
        <v>0.0290530202515677</v>
      </c>
      <c r="Z1363" s="3" t="n">
        <v>-1.961612525797162</v>
      </c>
      <c r="AA1363" s="3" t="n">
        <v>-2.298908240157824</v>
      </c>
      <c r="AB1363" s="3" t="n">
        <v>-2.40931570656767</v>
      </c>
      <c r="AC1363" s="3" t="n">
        <v>0.0384420521766141</v>
      </c>
      <c r="AD1363" s="3" t="n">
        <v>0.0416916806487473</v>
      </c>
      <c r="AE1363" s="3" t="n">
        <v>0.3239995958317775</v>
      </c>
      <c r="AF1363" s="3" t="n">
        <v>0.1639549911561415</v>
      </c>
      <c r="AG1363" s="3" t="n">
        <v>1.058031675099457</v>
      </c>
      <c r="AH1363" s="3" t="n">
        <v>0.3953901306545808</v>
      </c>
      <c r="AI1363" s="3" t="n">
        <v>2.870535054643762</v>
      </c>
    </row>
    <row r="1364">
      <c r="A1364" s="2" t="inlineStr">
        <is>
          <t>LLYVA</t>
        </is>
      </c>
      <c r="B1364" s="2" t="inlineStr">
        <is>
          <t>Consumer Discretionary</t>
        </is>
      </c>
      <c r="C1364" s="3" t="n">
        <v>0.0018783296401911</v>
      </c>
      <c r="D1364" s="2" t="n">
        <v>2312372550.873184</v>
      </c>
      <c r="E1364" s="19">
        <f>SQRT(D1364)</f>
        <v/>
      </c>
      <c r="F1364" s="22">
        <f>D1364/SUM($D$2:$D$2546)</f>
        <v/>
      </c>
      <c r="G1364" s="22">
        <f>E1364/SUM($E$2:$E$2546)</f>
        <v/>
      </c>
      <c r="H1364" s="2" t="n">
        <v>0</v>
      </c>
      <c r="I1364" s="2" t="n">
        <v>1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3" t="n">
        <v>21.56153991269615</v>
      </c>
      <c r="T1364" s="3" t="n">
        <v>1.131112295926502</v>
      </c>
      <c r="U1364" s="3" t="n">
        <v>0.0021750241748439</v>
      </c>
      <c r="V1364" s="3" t="n">
        <v>-0.2209851521577002</v>
      </c>
      <c r="W1364" s="3" t="n">
        <v>0.0207854194391706</v>
      </c>
      <c r="X1364" s="3" t="n">
        <v>0.5067982642074976</v>
      </c>
      <c r="Y1364" s="3" t="n">
        <v>0.0147218179964738</v>
      </c>
      <c r="Z1364" s="3" t="n">
        <v>-1.984211472286791</v>
      </c>
      <c r="AA1364" s="3" t="n">
        <v>-2.381871731823245</v>
      </c>
      <c r="AB1364" s="3" t="n">
        <v>-2.194464221130397</v>
      </c>
      <c r="AC1364" s="3" t="n">
        <v>-0.3079088617148386</v>
      </c>
      <c r="AD1364" s="3" t="n">
        <v>-0.3079088617148386</v>
      </c>
      <c r="AE1364" s="3" t="inlineStr"/>
      <c r="AF1364" s="3" t="inlineStr"/>
      <c r="AG1364" s="3" t="n">
        <v>1.684145813529319</v>
      </c>
      <c r="AH1364" s="3" t="n">
        <v>1.290299051787017</v>
      </c>
      <c r="AI1364" s="3" t="inlineStr"/>
    </row>
    <row r="1365">
      <c r="A1365" s="2" t="inlineStr">
        <is>
          <t>LLYVK</t>
        </is>
      </c>
      <c r="B1365" s="2" t="inlineStr">
        <is>
          <t>Consumer Discretionary</t>
        </is>
      </c>
      <c r="C1365" s="3" t="n">
        <v>0.008947419541304701</v>
      </c>
      <c r="D1365" s="2" t="n">
        <v>5891742432.152023</v>
      </c>
      <c r="E1365" s="19">
        <f>SQRT(D1365)</f>
        <v/>
      </c>
      <c r="F1365" s="22">
        <f>D1365/SUM($D$2:$D$2546)</f>
        <v/>
      </c>
      <c r="G1365" s="22">
        <f>E1365/SUM($E$2:$E$2546)</f>
        <v/>
      </c>
      <c r="H1365" s="2" t="n">
        <v>0</v>
      </c>
      <c r="I1365" s="2" t="n">
        <v>1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3" t="n">
        <v>22.49681761974946</v>
      </c>
      <c r="T1365" s="3" t="n">
        <v>1.126679353511201</v>
      </c>
      <c r="U1365" s="3" t="n">
        <v>0.0021463083063848</v>
      </c>
      <c r="V1365" s="3" t="n">
        <v>-0.0867315579193355</v>
      </c>
      <c r="W1365" s="3" t="n">
        <v>0.0205611962677403</v>
      </c>
      <c r="X1365" s="3" t="n">
        <v>0.5062758393078822</v>
      </c>
      <c r="Y1365" s="3" t="n">
        <v>0.0147014528959873</v>
      </c>
      <c r="Z1365" s="3" t="n">
        <v>-2.055864645240288</v>
      </c>
      <c r="AA1365" s="3" t="n">
        <v>-2.186778523496831</v>
      </c>
      <c r="AB1365" s="3" t="n">
        <v>-2.109092535012112</v>
      </c>
      <c r="AC1365" s="3" t="n">
        <v>-0.1208471022281152</v>
      </c>
      <c r="AD1365" s="3" t="n">
        <v>-0.1208471022281152</v>
      </c>
      <c r="AE1365" s="3" t="inlineStr"/>
      <c r="AF1365" s="3" t="inlineStr"/>
      <c r="AG1365" s="3" t="n">
        <v>1.268511398489998</v>
      </c>
      <c r="AH1365" s="3" t="n">
        <v>1.290299051787017</v>
      </c>
      <c r="AI1365" s="3" t="inlineStr"/>
    </row>
    <row r="1366">
      <c r="A1366" s="2" t="inlineStr">
        <is>
          <t>LMAT</t>
        </is>
      </c>
      <c r="B1366" s="2" t="inlineStr">
        <is>
          <t>Health Care</t>
        </is>
      </c>
      <c r="C1366" s="3" t="n">
        <v>0.006912413241321</v>
      </c>
      <c r="D1366" s="2" t="n">
        <v>2149145020.567337</v>
      </c>
      <c r="E1366" s="19">
        <f>SQRT(D1366)</f>
        <v/>
      </c>
      <c r="F1366" s="22">
        <f>D1366/SUM($D$2:$D$2546)</f>
        <v/>
      </c>
      <c r="G1366" s="22">
        <f>E1366/SUM($E$2:$E$2546)</f>
        <v/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1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3" t="n">
        <v>21.48833593514395</v>
      </c>
      <c r="T1366" s="3" t="n">
        <v>0.7369730295596768</v>
      </c>
      <c r="U1366" s="3" t="n">
        <v>2.563531139896519e-05</v>
      </c>
      <c r="V1366" s="3" t="n">
        <v>0.1687582720240336</v>
      </c>
      <c r="W1366" s="3" t="n">
        <v>0.0231833790211538</v>
      </c>
      <c r="X1366" s="3" t="n">
        <v>0.2299928964506209</v>
      </c>
      <c r="Y1366" s="3" t="n">
        <v>0.0227763916972597</v>
      </c>
      <c r="Z1366" s="3" t="n">
        <v>-1.919135850969925</v>
      </c>
      <c r="AA1366" s="3" t="n">
        <v>-1.925131921784153</v>
      </c>
      <c r="AB1366" s="3" t="n">
        <v>-1.862517623014073</v>
      </c>
      <c r="AC1366" s="3" t="n">
        <v>0.0256455471699393</v>
      </c>
      <c r="AD1366" s="3" t="n">
        <v>0.030574018677741</v>
      </c>
      <c r="AE1366" s="3" t="n">
        <v>0.1801084990958408</v>
      </c>
      <c r="AF1366" s="3" t="n">
        <v>0.1251127605144895</v>
      </c>
      <c r="AG1366" s="3" t="n">
        <v>1.078266007361196</v>
      </c>
      <c r="AH1366" s="3" t="n">
        <v>0.3218350008916344</v>
      </c>
      <c r="AI1366" s="3" t="n">
        <v>1.463775828126809</v>
      </c>
    </row>
    <row r="1367">
      <c r="A1367" s="2" t="inlineStr">
        <is>
          <t>LMB</t>
        </is>
      </c>
      <c r="B1367" s="2" t="inlineStr">
        <is>
          <t>Industrials</t>
        </is>
      </c>
      <c r="C1367" s="3" t="n">
        <v>0.044309622536481</v>
      </c>
      <c r="D1367" s="2" t="n">
        <v>1280577286.863556</v>
      </c>
      <c r="E1367" s="19">
        <f>SQRT(D1367)</f>
        <v/>
      </c>
      <c r="F1367" s="22">
        <f>D1367/SUM($D$2:$D$2546)</f>
        <v/>
      </c>
      <c r="G1367" s="22">
        <f>E1367/SUM($E$2:$E$2546)</f>
        <v/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1</v>
      </c>
      <c r="O1367" s="2" t="n">
        <v>0</v>
      </c>
      <c r="P1367" s="2" t="n">
        <v>0</v>
      </c>
      <c r="Q1367" s="2" t="n">
        <v>0</v>
      </c>
      <c r="R1367" s="2" t="n">
        <v>0</v>
      </c>
      <c r="S1367" s="3" t="n">
        <v>20.97057681856774</v>
      </c>
      <c r="T1367" s="3" t="n">
        <v>0.9527893636670196</v>
      </c>
      <c r="U1367" s="3" t="n">
        <v>0.0037946264902374</v>
      </c>
      <c r="V1367" s="3" t="n">
        <v>0.133169627284019</v>
      </c>
      <c r="W1367" s="3" t="n">
        <v>0.041009339525571</v>
      </c>
      <c r="X1367" s="3" t="n">
        <v>0.7966983888307757</v>
      </c>
      <c r="Y1367" s="3" t="n">
        <v>0.041609903734448</v>
      </c>
      <c r="Z1367" s="3" t="n">
        <v>-0.6602220678488948</v>
      </c>
      <c r="AA1367" s="3" t="n">
        <v>-0.9325251508079476</v>
      </c>
      <c r="AB1367" s="3" t="n">
        <v>-1.073989689109308</v>
      </c>
      <c r="AC1367" s="3" t="n">
        <v>0.0242453152328229</v>
      </c>
      <c r="AD1367" s="3" t="n">
        <v>0.029733465047828</v>
      </c>
      <c r="AE1367" s="3" t="n">
        <v>0.5013333333333333</v>
      </c>
      <c r="AF1367" s="3" t="n">
        <v>0.0207407143676592</v>
      </c>
      <c r="AG1367" s="3" t="n">
        <v>1.007526293101454</v>
      </c>
      <c r="AH1367" s="3" t="n">
        <v>0.1585690127704239</v>
      </c>
      <c r="AI1367" s="3" t="n">
        <v>1.056516589067283</v>
      </c>
    </row>
    <row r="1368">
      <c r="A1368" s="2" t="inlineStr">
        <is>
          <t>LMND</t>
        </is>
      </c>
      <c r="B1368" s="2" t="inlineStr">
        <is>
          <t>Financials</t>
        </is>
      </c>
      <c r="C1368" s="3" t="n">
        <v>-0.0199634492038424</v>
      </c>
      <c r="D1368" s="2" t="n">
        <v>4461442368.915249</v>
      </c>
      <c r="E1368" s="19">
        <f>SQRT(D1368)</f>
        <v/>
      </c>
      <c r="F1368" s="22">
        <f>D1368/SUM($D$2:$D$2546)</f>
        <v/>
      </c>
      <c r="G1368" s="22">
        <f>E1368/SUM($E$2:$E$2546)</f>
        <v/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1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3" t="n">
        <v>22.2187379517976</v>
      </c>
      <c r="T1368" s="3" t="n">
        <v>1.917070521793852</v>
      </c>
      <c r="U1368" s="3" t="n">
        <v>0.0024064808398152</v>
      </c>
      <c r="V1368" s="3" t="n">
        <v>0.1181456480694512</v>
      </c>
      <c r="W1368" s="3" t="n">
        <v>0.0598072749112821</v>
      </c>
      <c r="X1368" s="3" t="n">
        <v>0.6030935219248066</v>
      </c>
      <c r="Y1368" s="3" t="n">
        <v>0.0532221875053906</v>
      </c>
      <c r="Z1368" s="3" t="n">
        <v>-0.113185287951797</v>
      </c>
      <c r="AA1368" s="3" t="n">
        <v>-0.266578932556326</v>
      </c>
      <c r="AB1368" s="3" t="n">
        <v>-0.4784897554145044</v>
      </c>
      <c r="AC1368" s="3" t="n">
        <v>-0.0393594684139549</v>
      </c>
      <c r="AD1368" s="3" t="n">
        <v>-0.0351455845518686</v>
      </c>
      <c r="AE1368" s="3" t="n">
        <v>0.1207036535859269</v>
      </c>
      <c r="AF1368" s="3" t="n">
        <v>0.4077530937826152</v>
      </c>
      <c r="AG1368" s="3" t="n">
        <v>1.027681630689769</v>
      </c>
      <c r="AH1368" s="3" t="n">
        <v>0.0742789207071229</v>
      </c>
      <c r="AI1368" s="3" t="n">
        <v>1.23430089167141</v>
      </c>
    </row>
    <row r="1369">
      <c r="A1369" s="2" t="inlineStr">
        <is>
          <t>LMNR</t>
        </is>
      </c>
      <c r="B1369" s="2" t="inlineStr">
        <is>
          <t>Consumer Staples</t>
        </is>
      </c>
      <c r="C1369" s="3" t="n">
        <v>-0.0212641596259699</v>
      </c>
      <c r="D1369" s="2" t="n">
        <v>289591225.2777281</v>
      </c>
      <c r="E1369" s="19">
        <f>SQRT(D1369)</f>
        <v/>
      </c>
      <c r="F1369" s="22">
        <f>D1369/SUM($D$2:$D$2546)</f>
        <v/>
      </c>
      <c r="G1369" s="22">
        <f>E1369/SUM($E$2:$E$2546)</f>
        <v/>
      </c>
      <c r="H1369" s="2" t="n">
        <v>0</v>
      </c>
      <c r="I1369" s="2" t="n">
        <v>0</v>
      </c>
      <c r="J1369" s="2" t="n">
        <v>1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3" t="n">
        <v>19.48398091856144</v>
      </c>
      <c r="T1369" s="3" t="n">
        <v>0.7936503624259051</v>
      </c>
      <c r="U1369" s="3" t="n">
        <v>-0.0016952107714814</v>
      </c>
      <c r="V1369" s="3" t="n">
        <v>0.6238206970074714</v>
      </c>
      <c r="W1369" s="3" t="n">
        <v>0.0226954136618706</v>
      </c>
      <c r="X1369" s="3" t="n">
        <v>0.8821824943140193</v>
      </c>
      <c r="Y1369" s="3" t="n">
        <v>0.0197929542939911</v>
      </c>
      <c r="Z1369" s="3" t="n">
        <v>-2.769014204432667</v>
      </c>
      <c r="AA1369" s="3" t="n">
        <v>-2.498325685983089</v>
      </c>
      <c r="AB1369" s="3" t="n">
        <v>-2.615643163496065</v>
      </c>
      <c r="AC1369" s="3" t="n">
        <v>-0.0118097500941891</v>
      </c>
      <c r="AD1369" s="3" t="n">
        <v>0.0224730566119833</v>
      </c>
      <c r="AE1369" s="3" t="n">
        <v>0.7021276595744681</v>
      </c>
      <c r="AF1369" s="3" t="n">
        <v>0.0186094109987428</v>
      </c>
      <c r="AG1369" s="3" t="n">
        <v>1.256002231866318</v>
      </c>
      <c r="AH1369" s="3" t="n">
        <v>0.2155727756511997</v>
      </c>
      <c r="AI1369" s="3" t="n">
        <v>1.410377906815829</v>
      </c>
    </row>
    <row r="1370">
      <c r="A1370" s="2" t="inlineStr">
        <is>
          <t>LMT</t>
        </is>
      </c>
      <c r="B1370" s="2" t="inlineStr">
        <is>
          <t>Industrials</t>
        </is>
      </c>
      <c r="C1370" s="3" t="n">
        <v>-0.011933441607793</v>
      </c>
      <c r="D1370" s="2" t="n">
        <v>100327398637.3242</v>
      </c>
      <c r="E1370" s="19">
        <f>SQRT(D1370)</f>
        <v/>
      </c>
      <c r="F1370" s="22">
        <f>D1370/SUM($D$2:$D$2546)</f>
        <v/>
      </c>
      <c r="G1370" s="22">
        <f>E1370/SUM($E$2:$E$2546)</f>
        <v/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1</v>
      </c>
      <c r="O1370" s="2" t="n">
        <v>0</v>
      </c>
      <c r="P1370" s="2" t="n">
        <v>0</v>
      </c>
      <c r="Q1370" s="2" t="n">
        <v>0</v>
      </c>
      <c r="R1370" s="2" t="n">
        <v>0</v>
      </c>
      <c r="S1370" s="3" t="n">
        <v>25.33170466148365</v>
      </c>
      <c r="T1370" s="3" t="n">
        <v>0.2000056350859967</v>
      </c>
      <c r="U1370" s="3" t="n">
        <v>4.330225549479312e-05</v>
      </c>
      <c r="V1370" s="3" t="n">
        <v>0.0531659354518101</v>
      </c>
      <c r="W1370" s="3" t="n">
        <v>0.0192506369977509</v>
      </c>
      <c r="X1370" s="3" t="n">
        <v>0.3447841843341339</v>
      </c>
      <c r="Y1370" s="3" t="n">
        <v>0.0204276731794554</v>
      </c>
      <c r="Z1370" s="3" t="n">
        <v>-1.567210440211906</v>
      </c>
      <c r="AA1370" s="3" t="n">
        <v>-1.826823053758466</v>
      </c>
      <c r="AB1370" s="3" t="n">
        <v>-2.022358543987734</v>
      </c>
      <c r="AC1370" s="3" t="n">
        <v>0.0136353580236363</v>
      </c>
      <c r="AD1370" s="3" t="n">
        <v>0.0295432757178787</v>
      </c>
      <c r="AE1370" s="3" t="n">
        <v>0.0135831707996656</v>
      </c>
      <c r="AF1370" s="3" t="n">
        <v>0.0370898053744415</v>
      </c>
      <c r="AG1370" s="3" t="n">
        <v>1.18459563640186</v>
      </c>
      <c r="AH1370" s="3" t="n">
        <v>0.3675556310514693</v>
      </c>
      <c r="AI1370" s="3" t="n">
        <v>4.472065991751031</v>
      </c>
    </row>
    <row r="1371">
      <c r="A1371" s="2" t="inlineStr">
        <is>
          <t>LNC</t>
        </is>
      </c>
      <c r="B1371" s="2" t="inlineStr">
        <is>
          <t>Financials</t>
        </is>
      </c>
      <c r="C1371" s="3" t="n">
        <v>0.009069807882173099</v>
      </c>
      <c r="D1371" s="2" t="n">
        <v>7548063685.330391</v>
      </c>
      <c r="E1371" s="19">
        <f>SQRT(D1371)</f>
        <v/>
      </c>
      <c r="F1371" s="22">
        <f>D1371/SUM($D$2:$D$2546)</f>
        <v/>
      </c>
      <c r="G1371" s="22">
        <f>E1371/SUM($E$2:$E$2546)</f>
        <v/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1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3" t="n">
        <v>22.74455690179528</v>
      </c>
      <c r="T1371" s="3" t="n">
        <v>1.520443773400775</v>
      </c>
      <c r="U1371" s="3" t="n">
        <v>0.0005129452599663</v>
      </c>
      <c r="V1371" s="3" t="n">
        <v>1.264960180258742</v>
      </c>
      <c r="W1371" s="3" t="n">
        <v>0.0273810439606043</v>
      </c>
      <c r="X1371" s="3" t="n">
        <v>0.2540694031429273</v>
      </c>
      <c r="Y1371" s="3" t="n">
        <v>0.02058255600769</v>
      </c>
      <c r="Z1371" s="3" t="n">
        <v>-1.371300642650645</v>
      </c>
      <c r="AA1371" s="3" t="n">
        <v>-1.543682570289996</v>
      </c>
      <c r="AB1371" s="3" t="n">
        <v>-1.648412910278625</v>
      </c>
      <c r="AC1371" s="3" t="n">
        <v>0.3704261273568752</v>
      </c>
      <c r="AD1371" s="3" t="inlineStr"/>
      <c r="AE1371" s="3" t="n">
        <v>0.196303530787907</v>
      </c>
      <c r="AF1371" s="3" t="n">
        <v>-0.0366337530573421</v>
      </c>
      <c r="AG1371" s="3" t="n">
        <v>1.89466653721065</v>
      </c>
      <c r="AH1371" s="3" t="n">
        <v>0.0144512798666883</v>
      </c>
      <c r="AI1371" s="3" t="n">
        <v>1.707268537913699</v>
      </c>
    </row>
    <row r="1372">
      <c r="A1372" s="2" t="inlineStr">
        <is>
          <t>LNG</t>
        </is>
      </c>
      <c r="B1372" s="2" t="inlineStr">
        <is>
          <t>Energy</t>
        </is>
      </c>
      <c r="C1372" s="3" t="n">
        <v>0.0057768695344053</v>
      </c>
      <c r="D1372" s="2" t="n">
        <v>49517959707.91712</v>
      </c>
      <c r="E1372" s="19">
        <f>SQRT(D1372)</f>
        <v/>
      </c>
      <c r="F1372" s="22">
        <f>D1372/SUM($D$2:$D$2546)</f>
        <v/>
      </c>
      <c r="G1372" s="22">
        <f>E1372/SUM($E$2:$E$2546)</f>
        <v/>
      </c>
      <c r="H1372" s="2" t="n">
        <v>0</v>
      </c>
      <c r="I1372" s="2" t="n">
        <v>0</v>
      </c>
      <c r="J1372" s="2" t="n">
        <v>0</v>
      </c>
      <c r="K1372" s="2" t="n">
        <v>1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3" t="n">
        <v>24.6256012630991</v>
      </c>
      <c r="T1372" s="3" t="n">
        <v>0.7276272318508075</v>
      </c>
      <c r="U1372" s="3" t="n">
        <v>0.0010268107017703</v>
      </c>
      <c r="V1372" s="3" t="n">
        <v>0.1354458067246995</v>
      </c>
      <c r="W1372" s="3" t="n">
        <v>0.020963102972307</v>
      </c>
      <c r="X1372" s="3" t="n">
        <v>0.2560425712998503</v>
      </c>
      <c r="Y1372" s="3" t="n">
        <v>0.0198997710669953</v>
      </c>
      <c r="Z1372" s="3" t="n">
        <v>-1.511610415467284</v>
      </c>
      <c r="AA1372" s="3" t="n">
        <v>-1.656504242626319</v>
      </c>
      <c r="AB1372" s="3" t="n">
        <v>-1.688531276123327</v>
      </c>
      <c r="AC1372" s="3" t="n">
        <v>0.131346284022282</v>
      </c>
      <c r="AD1372" s="3" t="n">
        <v>0.1579225001620919</v>
      </c>
      <c r="AE1372" s="3" t="n">
        <v>0.6029357275188827</v>
      </c>
      <c r="AF1372" s="3" t="n">
        <v>-0.0633196313342468</v>
      </c>
      <c r="AG1372" s="3" t="n">
        <v>1.444525584855239</v>
      </c>
      <c r="AH1372" s="3" t="n">
        <v>0.5697653551079007</v>
      </c>
      <c r="AI1372" s="3" t="n">
        <v>4.281944237363948</v>
      </c>
    </row>
    <row r="1373">
      <c r="A1373" s="2" t="inlineStr">
        <is>
          <t>LNN</t>
        </is>
      </c>
      <c r="B1373" s="2" t="inlineStr">
        <is>
          <t>Industrials</t>
        </is>
      </c>
      <c r="C1373" s="3" t="n">
        <v>-0.0165607858647285</v>
      </c>
      <c r="D1373" s="2" t="n">
        <v>1486987308.37587</v>
      </c>
      <c r="E1373" s="19">
        <f>SQRT(D1373)</f>
        <v/>
      </c>
      <c r="F1373" s="22">
        <f>D1373/SUM($D$2:$D$2546)</f>
        <v/>
      </c>
      <c r="G1373" s="22">
        <f>E1373/SUM($E$2:$E$2546)</f>
        <v/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1</v>
      </c>
      <c r="O1373" s="2" t="n">
        <v>0</v>
      </c>
      <c r="P1373" s="2" t="n">
        <v>0</v>
      </c>
      <c r="Q1373" s="2" t="n">
        <v>0</v>
      </c>
      <c r="R1373" s="2" t="n">
        <v>0</v>
      </c>
      <c r="S1373" s="3" t="n">
        <v>21.12001796933479</v>
      </c>
      <c r="T1373" s="3" t="n">
        <v>0.8373682977709999</v>
      </c>
      <c r="U1373" s="3" t="n">
        <v>0.0003744308996663</v>
      </c>
      <c r="V1373" s="3" t="n">
        <v>0.3556022280899925</v>
      </c>
      <c r="W1373" s="3" t="n">
        <v>0.0159217122069677</v>
      </c>
      <c r="X1373" s="3" t="n">
        <v>0.1713462624369364</v>
      </c>
      <c r="Y1373" s="3" t="n">
        <v>0.0109992053004221</v>
      </c>
      <c r="Z1373" s="3" t="n">
        <v>-1.702356712595817</v>
      </c>
      <c r="AA1373" s="3" t="n">
        <v>-1.413415854705608</v>
      </c>
      <c r="AB1373" s="3" t="n">
        <v>-1.756151111104812</v>
      </c>
      <c r="AC1373" s="3" t="n">
        <v>0.0524550542971303</v>
      </c>
      <c r="AD1373" s="3" t="n">
        <v>0.0661713784951338</v>
      </c>
      <c r="AE1373" s="3" t="n">
        <v>0.0056481979558902</v>
      </c>
      <c r="AF1373" s="3" t="n">
        <v>-0.1196468543072984</v>
      </c>
      <c r="AG1373" s="3" t="n">
        <v>1.077240739953221</v>
      </c>
      <c r="AH1373" s="3" t="n">
        <v>0.1609976892787529</v>
      </c>
      <c r="AI1373" s="3" t="n">
        <v>1.217211068581025</v>
      </c>
    </row>
    <row r="1374">
      <c r="A1374" s="2" t="inlineStr">
        <is>
          <t>LNT</t>
        </is>
      </c>
      <c r="B1374" s="2" t="inlineStr">
        <is>
          <t>Utilities</t>
        </is>
      </c>
      <c r="C1374" s="3" t="n">
        <v>-0.009993178575182501</v>
      </c>
      <c r="D1374" s="2" t="n">
        <v>16543663755.85568</v>
      </c>
      <c r="E1374" s="19">
        <f>SQRT(D1374)</f>
        <v/>
      </c>
      <c r="F1374" s="22">
        <f>D1374/SUM($D$2:$D$2546)</f>
        <v/>
      </c>
      <c r="G1374" s="22">
        <f>E1374/SUM($E$2:$E$2546)</f>
        <v/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1</v>
      </c>
      <c r="S1374" s="3" t="n">
        <v>23.52926901083086</v>
      </c>
      <c r="T1374" s="3" t="n">
        <v>0.2590959465565886</v>
      </c>
      <c r="U1374" s="3" t="n">
        <v>0.0005896600165804</v>
      </c>
      <c r="V1374" s="3" t="n">
        <v>0.4318874044735712</v>
      </c>
      <c r="W1374" s="3" t="n">
        <v>0.0115037220889353</v>
      </c>
      <c r="X1374" s="3" t="n">
        <v>0.1095452481944523</v>
      </c>
      <c r="Y1374" s="3" t="n">
        <v>0.0107240087085817</v>
      </c>
      <c r="Z1374" s="3" t="n">
        <v>-1.882978376430513</v>
      </c>
      <c r="AA1374" s="3" t="n">
        <v>-1.864033756357139</v>
      </c>
      <c r="AB1374" s="3" t="n">
        <v>-1.943396123069652</v>
      </c>
      <c r="AC1374" s="3" t="n">
        <v>0.042070487545641</v>
      </c>
      <c r="AD1374" s="3" t="n">
        <v>0.0923616450714649</v>
      </c>
      <c r="AE1374" s="3" t="n">
        <v>0.008494921514312101</v>
      </c>
      <c r="AF1374" s="3" t="n">
        <v>0.0190907946102505</v>
      </c>
      <c r="AG1374" s="3" t="n">
        <v>1.582821323153838</v>
      </c>
      <c r="AH1374" s="3" t="n">
        <v>0.4760842105263158</v>
      </c>
      <c r="AI1374" s="3" t="n">
        <v>2.349475157452764</v>
      </c>
    </row>
    <row r="1375">
      <c r="A1375" s="2" t="inlineStr">
        <is>
          <t>LNTH</t>
        </is>
      </c>
      <c r="B1375" s="2" t="inlineStr">
        <is>
          <t>Health Care</t>
        </is>
      </c>
      <c r="C1375" s="3" t="n">
        <v>0.0125625205005897</v>
      </c>
      <c r="D1375" s="2" t="n">
        <v>3566910653.120247</v>
      </c>
      <c r="E1375" s="19">
        <f>SQRT(D1375)</f>
        <v/>
      </c>
      <c r="F1375" s="22">
        <f>D1375/SUM($D$2:$D$2546)</f>
        <v/>
      </c>
      <c r="G1375" s="22">
        <f>E1375/SUM($E$2:$E$2546)</f>
        <v/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1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3" t="n">
        <v>21.99496569482337</v>
      </c>
      <c r="T1375" s="3" t="n">
        <v>0.4227183486768316</v>
      </c>
      <c r="U1375" s="3" t="n">
        <v>-0.0001625508912218</v>
      </c>
      <c r="V1375" s="3" t="n">
        <v>0.3271130436024032</v>
      </c>
      <c r="W1375" s="3" t="n">
        <v>0.0472611757742697</v>
      </c>
      <c r="X1375" s="3" t="n">
        <v>0.7494538228612525</v>
      </c>
      <c r="Y1375" s="3" t="n">
        <v>0.057469338679355</v>
      </c>
      <c r="Z1375" s="3" t="n">
        <v>-0.3770750859488042</v>
      </c>
      <c r="AA1375" s="3" t="n">
        <v>-0.8141645657378758</v>
      </c>
      <c r="AB1375" s="3" t="n">
        <v>-1.09698199266578</v>
      </c>
      <c r="AC1375" s="3" t="n">
        <v>0.0883173229260531</v>
      </c>
      <c r="AD1375" s="3" t="n">
        <v>0.1031548126046082</v>
      </c>
      <c r="AE1375" s="3" t="n">
        <v>0.7836734693877551</v>
      </c>
      <c r="AF1375" s="3" t="n">
        <v>0.3519750833291971</v>
      </c>
      <c r="AG1375" s="3" t="n">
        <v>1.158918194237396</v>
      </c>
      <c r="AH1375" s="3" t="n">
        <v>0.2908655970458542</v>
      </c>
      <c r="AI1375" s="3" t="n">
        <v>1.485820413907299</v>
      </c>
    </row>
    <row r="1376">
      <c r="A1376" s="2" t="inlineStr">
        <is>
          <t>LOAR</t>
        </is>
      </c>
      <c r="B1376" s="2" t="inlineStr">
        <is>
          <t>Industrials</t>
        </is>
      </c>
      <c r="C1376" s="3" t="n">
        <v>0.0204547061080172</v>
      </c>
      <c r="D1376" s="2" t="n">
        <v>6387861510.614418</v>
      </c>
      <c r="E1376" s="19">
        <f>SQRT(D1376)</f>
        <v/>
      </c>
      <c r="F1376" s="22">
        <f>D1376/SUM($D$2:$D$2546)</f>
        <v/>
      </c>
      <c r="G1376" s="22">
        <f>E1376/SUM($E$2:$E$2546)</f>
        <v/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1</v>
      </c>
      <c r="O1376" s="2" t="n">
        <v>0</v>
      </c>
      <c r="P1376" s="2" t="n">
        <v>0</v>
      </c>
      <c r="Q1376" s="2" t="n">
        <v>0</v>
      </c>
      <c r="R1376" s="2" t="n">
        <v>0</v>
      </c>
      <c r="S1376" s="3" t="n">
        <v>22.57766538744839</v>
      </c>
      <c r="T1376" s="3" t="n">
        <v>1.076489807870067</v>
      </c>
      <c r="U1376" s="3" t="n">
        <v>0.0005610925830645</v>
      </c>
      <c r="V1376" s="3" t="n">
        <v>0.1766996667232744</v>
      </c>
      <c r="W1376" s="3" t="n">
        <v>0.0276907847421558</v>
      </c>
      <c r="X1376" s="3" t="n">
        <v>0.472370485628392</v>
      </c>
      <c r="Y1376" s="3" t="n">
        <v>0.0231466210414887</v>
      </c>
      <c r="Z1376" s="3" t="n">
        <v>-1.62878019001196</v>
      </c>
      <c r="AA1376" s="3" t="n">
        <v>-1.336648655535686</v>
      </c>
      <c r="AB1376" s="3" t="n">
        <v>-1.919752154732853</v>
      </c>
      <c r="AC1376" s="3" t="n">
        <v>0.0104654742262203</v>
      </c>
      <c r="AD1376" s="3" t="n">
        <v>0.0157567598847832</v>
      </c>
      <c r="AE1376" s="3" t="n">
        <v>1.237127192982456</v>
      </c>
      <c r="AF1376" s="3" t="n">
        <v>0.2553608827482729</v>
      </c>
      <c r="AG1376" s="3" t="n">
        <v>1.04346822477892</v>
      </c>
      <c r="AH1376" s="3" t="n">
        <v>0.1916270141360798</v>
      </c>
      <c r="AI1376" s="3" t="n">
        <v>1.246000604217295</v>
      </c>
    </row>
    <row r="1377">
      <c r="A1377" s="2" t="inlineStr">
        <is>
          <t>LOB</t>
        </is>
      </c>
      <c r="B1377" s="2" t="inlineStr">
        <is>
          <t>Financials</t>
        </is>
      </c>
      <c r="C1377" s="3" t="n">
        <v>0.0110787567549571</v>
      </c>
      <c r="D1377" s="2" t="n">
        <v>1567500535.201698</v>
      </c>
      <c r="E1377" s="19">
        <f>SQRT(D1377)</f>
        <v/>
      </c>
      <c r="F1377" s="22">
        <f>D1377/SUM($D$2:$D$2546)</f>
        <v/>
      </c>
      <c r="G1377" s="22">
        <f>E1377/SUM($E$2:$E$2546)</f>
        <v/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1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3" t="n">
        <v>21.17274817190778</v>
      </c>
      <c r="T1377" s="3" t="n">
        <v>1.272041850061013</v>
      </c>
      <c r="U1377" s="3" t="n">
        <v>-0.0006721183409363</v>
      </c>
      <c r="V1377" s="3" t="n">
        <v>0.678078875337183</v>
      </c>
      <c r="W1377" s="3" t="n">
        <v>0.025448167594999</v>
      </c>
      <c r="X1377" s="3" t="n">
        <v>0.69320026804019</v>
      </c>
      <c r="Y1377" s="3" t="n">
        <v>0.0170781728681666</v>
      </c>
      <c r="Z1377" s="3" t="n">
        <v>-2.157928629040246</v>
      </c>
      <c r="AA1377" s="3" t="n">
        <v>-2.211443548980095</v>
      </c>
      <c r="AB1377" s="3" t="n">
        <v>-2.18392934472699</v>
      </c>
      <c r="AC1377" s="3" t="n">
        <v>0.0597843496033904</v>
      </c>
      <c r="AD1377" s="3" t="n">
        <v>0.07709598643578761</v>
      </c>
      <c r="AE1377" s="3" t="n">
        <v>-0.3120567375886525</v>
      </c>
      <c r="AF1377" s="3" t="n">
        <v>0.0441391847748899</v>
      </c>
      <c r="AG1377" s="3" t="n">
        <v>1.068681954220926</v>
      </c>
      <c r="AH1377" s="3" t="n">
        <v>0.0077837742010676</v>
      </c>
      <c r="AI1377" s="3" t="n">
        <v>1.101289033944278</v>
      </c>
    </row>
    <row r="1378">
      <c r="A1378" s="2" t="inlineStr">
        <is>
          <t>LOCO</t>
        </is>
      </c>
      <c r="B1378" s="2" t="inlineStr">
        <is>
          <t>Consumer Discretionary</t>
        </is>
      </c>
      <c r="C1378" s="3" t="n">
        <v>-0.016030434960534</v>
      </c>
      <c r="D1378" s="2" t="n">
        <v>320218242.580409</v>
      </c>
      <c r="E1378" s="19">
        <f>SQRT(D1378)</f>
        <v/>
      </c>
      <c r="F1378" s="22">
        <f>D1378/SUM($D$2:$D$2546)</f>
        <v/>
      </c>
      <c r="G1378" s="22">
        <f>E1378/SUM($E$2:$E$2546)</f>
        <v/>
      </c>
      <c r="H1378" s="2" t="n">
        <v>0</v>
      </c>
      <c r="I1378" s="2" t="n">
        <v>1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3" t="n">
        <v>19.58451332936001</v>
      </c>
      <c r="T1378" s="3" t="n">
        <v>0.4830170919293452</v>
      </c>
      <c r="U1378" s="3" t="n">
        <v>-0.0001585799428635</v>
      </c>
      <c r="V1378" s="3" t="n">
        <v>0.8562222994873628</v>
      </c>
      <c r="W1378" s="3" t="n">
        <v>0.022699605580366</v>
      </c>
      <c r="X1378" s="3" t="n">
        <v>0.3636905514975525</v>
      </c>
      <c r="Y1378" s="3" t="n">
        <v>0.0216151582832447</v>
      </c>
      <c r="Z1378" s="3" t="n">
        <v>-1.5692589235221</v>
      </c>
      <c r="AA1378" s="3" t="n">
        <v>-1.435270655516416</v>
      </c>
      <c r="AB1378" s="3" t="n">
        <v>-1.67578379689671</v>
      </c>
      <c r="AC1378" s="3" t="n">
        <v>0.0887769534019022</v>
      </c>
      <c r="AD1378" s="3" t="n">
        <v>0.1378559811092434</v>
      </c>
      <c r="AE1378" s="3" t="n">
        <v>0.0441471571906354</v>
      </c>
      <c r="AF1378" s="3" t="n">
        <v>0.0117127922169095</v>
      </c>
      <c r="AG1378" s="3" t="n">
        <v>1.215478042237627</v>
      </c>
      <c r="AH1378" s="3" t="n">
        <v>0.4328518022644974</v>
      </c>
      <c r="AI1378" s="3" t="n">
        <v>1.251661329501273</v>
      </c>
    </row>
    <row r="1379">
      <c r="A1379" s="2" t="inlineStr">
        <is>
          <t>LOPE</t>
        </is>
      </c>
      <c r="B1379" s="2" t="inlineStr">
        <is>
          <t>Consumer Discretionary</t>
        </is>
      </c>
      <c r="C1379" s="3" t="n">
        <v>-0.009642266367729</v>
      </c>
      <c r="D1379" s="2" t="n">
        <v>5537758248</v>
      </c>
      <c r="E1379" s="19">
        <f>SQRT(D1379)</f>
        <v/>
      </c>
      <c r="F1379" s="22">
        <f>D1379/SUM($D$2:$D$2546)</f>
        <v/>
      </c>
      <c r="G1379" s="22">
        <f>E1379/SUM($E$2:$E$2546)</f>
        <v/>
      </c>
      <c r="H1379" s="2" t="n">
        <v>0</v>
      </c>
      <c r="I1379" s="2" t="n">
        <v>1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3" t="n">
        <v>22.43485560743791</v>
      </c>
      <c r="T1379" s="3" t="n">
        <v>0.6631916966480714</v>
      </c>
      <c r="U1379" s="3" t="n">
        <v>0.0003661340096275</v>
      </c>
      <c r="V1379" s="3" t="n">
        <v>0.1404857281881114</v>
      </c>
      <c r="W1379" s="3" t="n">
        <v>0.0226261362660741</v>
      </c>
      <c r="X1379" s="3" t="n">
        <v>0.3162556904355287</v>
      </c>
      <c r="Y1379" s="3" t="n">
        <v>0.021954036339431</v>
      </c>
      <c r="Z1379" s="3" t="n">
        <v>-1.420765440107232</v>
      </c>
      <c r="AA1379" s="3" t="n">
        <v>-1.712673757793502</v>
      </c>
      <c r="AB1379" s="3" t="n">
        <v>-1.905198427616946</v>
      </c>
      <c r="AC1379" s="3" t="n">
        <v>0.030009255109686</v>
      </c>
      <c r="AD1379" s="3" t="n">
        <v>0.0315297259614139</v>
      </c>
      <c r="AE1379" s="3" t="n">
        <v>0.0999619627234689</v>
      </c>
      <c r="AF1379" s="3" t="n">
        <v>0.0482834973489986</v>
      </c>
      <c r="AG1379" s="3" t="n">
        <v>1.017020605772027</v>
      </c>
      <c r="AH1379" s="3" t="n">
        <v>0.105614359157185</v>
      </c>
      <c r="AI1379" s="3" t="n">
        <v>1.121155408393061</v>
      </c>
    </row>
    <row r="1380">
      <c r="A1380" s="2" t="inlineStr">
        <is>
          <t>LOVE</t>
        </is>
      </c>
      <c r="B1380" s="2" t="inlineStr">
        <is>
          <t>Consumer Discretionary</t>
        </is>
      </c>
      <c r="C1380" s="3" t="n">
        <v>-0.0296848779505112</v>
      </c>
      <c r="D1380" s="2" t="n">
        <v>289857210.8648033</v>
      </c>
      <c r="E1380" s="19">
        <f>SQRT(D1380)</f>
        <v/>
      </c>
      <c r="F1380" s="22">
        <f>D1380/SUM($D$2:$D$2546)</f>
        <v/>
      </c>
      <c r="G1380" s="22">
        <f>E1380/SUM($E$2:$E$2546)</f>
        <v/>
      </c>
      <c r="H1380" s="2" t="n">
        <v>0</v>
      </c>
      <c r="I1380" s="2" t="n">
        <v>1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3" t="n">
        <v>19.4848989833595</v>
      </c>
      <c r="T1380" s="3" t="n">
        <v>1.764986067778082</v>
      </c>
      <c r="U1380" s="3" t="n">
        <v>-0.0016187112893821</v>
      </c>
      <c r="V1380" s="3" t="n">
        <v>0.6812354241968497</v>
      </c>
      <c r="W1380" s="3" t="n">
        <v>0.0427383221887409</v>
      </c>
      <c r="X1380" s="3" t="n">
        <v>1.19956855853317</v>
      </c>
      <c r="Y1380" s="3" t="n">
        <v>0.0325931421256174</v>
      </c>
      <c r="Z1380" s="3" t="n">
        <v>-1.109563797410819</v>
      </c>
      <c r="AA1380" s="3" t="n">
        <v>-0.7796074623939825</v>
      </c>
      <c r="AB1380" s="3" t="n">
        <v>-0.5948768191557383</v>
      </c>
      <c r="AC1380" s="3" t="n">
        <v>-0.09176932297332741</v>
      </c>
      <c r="AD1380" s="3" t="n">
        <v>-0.0388329135108185</v>
      </c>
      <c r="AE1380" s="3" t="n">
        <v>-0.3988888888888888</v>
      </c>
      <c r="AF1380" s="3" t="n">
        <v>0.0942576623980214</v>
      </c>
      <c r="AG1380" s="3" t="n">
        <v>1.588845105804906</v>
      </c>
      <c r="AH1380" s="3" t="n">
        <v>0.3918624128788416</v>
      </c>
      <c r="AI1380" s="3" t="n">
        <v>1.864378282293719</v>
      </c>
    </row>
    <row r="1381">
      <c r="A1381" s="2" t="inlineStr">
        <is>
          <t>LOW</t>
        </is>
      </c>
      <c r="B1381" s="2" t="inlineStr">
        <is>
          <t>Consumer Discretionary</t>
        </is>
      </c>
      <c r="C1381" s="3" t="n">
        <v>-0.0128785180529085</v>
      </c>
      <c r="D1381" s="2" t="n">
        <v>142445455087.5433</v>
      </c>
      <c r="E1381" s="19">
        <f>SQRT(D1381)</f>
        <v/>
      </c>
      <c r="F1381" s="22">
        <f>D1381/SUM($D$2:$D$2546)</f>
        <v/>
      </c>
      <c r="G1381" s="22">
        <f>E1381/SUM($E$2:$E$2546)</f>
        <v/>
      </c>
      <c r="H1381" s="2" t="n">
        <v>0</v>
      </c>
      <c r="I1381" s="2" t="n">
        <v>1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  <c r="S1381" s="3" t="n">
        <v>25.682224992064</v>
      </c>
      <c r="T1381" s="3" t="n">
        <v>0.7187225915279997</v>
      </c>
      <c r="U1381" s="3" t="n">
        <v>-0.0005265716024593</v>
      </c>
      <c r="V1381" s="3" t="n">
        <v>-0.0800306334308374</v>
      </c>
      <c r="W1381" s="3" t="n">
        <v>0.0163481173256351</v>
      </c>
      <c r="X1381" s="3" t="n">
        <v>0.2272892994622029</v>
      </c>
      <c r="Y1381" s="3" t="n">
        <v>0.013453829150915</v>
      </c>
      <c r="Z1381" s="3" t="n">
        <v>-2.236422117629842</v>
      </c>
      <c r="AA1381" s="3" t="n">
        <v>-2.25919892419492</v>
      </c>
      <c r="AB1381" s="3" t="n">
        <v>-2.356590431508218</v>
      </c>
      <c r="AC1381" s="3" t="n">
        <v>0.0673380557779467</v>
      </c>
      <c r="AD1381" s="3" t="n">
        <v>0.0801710380508915</v>
      </c>
      <c r="AE1381" s="3" t="n">
        <v>0.0299057591623037</v>
      </c>
      <c r="AF1381" s="3" t="n">
        <v>-0.0532915015411712</v>
      </c>
      <c r="AG1381" s="3" t="n">
        <v>1.214454016670634</v>
      </c>
      <c r="AH1381" s="3" t="n">
        <v>0.8379456815548977</v>
      </c>
      <c r="AI1381" s="3" t="inlineStr"/>
    </row>
    <row r="1382">
      <c r="A1382" s="2" t="inlineStr">
        <is>
          <t>LPG</t>
        </is>
      </c>
      <c r="B1382" s="2" t="inlineStr">
        <is>
          <t>Energy</t>
        </is>
      </c>
      <c r="C1382" s="3" t="n">
        <v>0.0036381885079652</v>
      </c>
      <c r="D1382" s="2" t="n">
        <v>1258635645.957733</v>
      </c>
      <c r="E1382" s="19">
        <f>SQRT(D1382)</f>
        <v/>
      </c>
      <c r="F1382" s="22">
        <f>D1382/SUM($D$2:$D$2546)</f>
        <v/>
      </c>
      <c r="G1382" s="22">
        <f>E1382/SUM($E$2:$E$2546)</f>
        <v/>
      </c>
      <c r="H1382" s="2" t="n">
        <v>0</v>
      </c>
      <c r="I1382" s="2" t="n">
        <v>0</v>
      </c>
      <c r="J1382" s="2" t="n">
        <v>0</v>
      </c>
      <c r="K1382" s="2" t="n">
        <v>1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3" t="n">
        <v>20.95329415056749</v>
      </c>
      <c r="T1382" s="3" t="n">
        <v>0.993784092431096</v>
      </c>
      <c r="U1382" s="3" t="n">
        <v>0.0004184342367873</v>
      </c>
      <c r="V1382" s="3" t="n">
        <v>0.8221597158187828</v>
      </c>
      <c r="W1382" s="3" t="n">
        <v>0.0308074236913745</v>
      </c>
      <c r="X1382" s="3" t="n">
        <v>0.4206024167862302</v>
      </c>
      <c r="Y1382" s="3" t="n">
        <v>0.02691518458732</v>
      </c>
      <c r="Z1382" s="3" t="n">
        <v>-1.182993129914496</v>
      </c>
      <c r="AA1382" s="3" t="n">
        <v>-1.112741716231743</v>
      </c>
      <c r="AB1382" s="3" t="n">
        <v>-1.059183901314229</v>
      </c>
      <c r="AC1382" s="3" t="n">
        <v>0.0320413648934222</v>
      </c>
      <c r="AD1382" s="3" t="n">
        <v>0.09045111058599641</v>
      </c>
      <c r="AE1382" s="3" t="n">
        <v>0.1101449275362318</v>
      </c>
      <c r="AF1382" s="3" t="n">
        <v>0.1035033338966413</v>
      </c>
      <c r="AG1382" s="3" t="n">
        <v>1.38573331254302</v>
      </c>
      <c r="AH1382" s="3" t="n">
        <v>0.3947081960169987</v>
      </c>
      <c r="AI1382" s="3" t="n">
        <v>1.469170776822689</v>
      </c>
    </row>
    <row r="1383">
      <c r="A1383" s="2" t="inlineStr">
        <is>
          <t>LPLA</t>
        </is>
      </c>
      <c r="B1383" s="2" t="inlineStr">
        <is>
          <t>Financials</t>
        </is>
      </c>
      <c r="C1383" s="3" t="n">
        <v>0.0004495649843128</v>
      </c>
      <c r="D1383" s="2" t="n">
        <v>28438978723.17896</v>
      </c>
      <c r="E1383" s="19">
        <f>SQRT(D1383)</f>
        <v/>
      </c>
      <c r="F1383" s="22">
        <f>D1383/SUM($D$2:$D$2546)</f>
        <v/>
      </c>
      <c r="G1383" s="22">
        <f>E1383/SUM($E$2:$E$2546)</f>
        <v/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1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  <c r="S1383" s="3" t="n">
        <v>24.07102653136252</v>
      </c>
      <c r="T1383" s="3" t="n">
        <v>1.295731741113059</v>
      </c>
      <c r="U1383" s="3" t="n">
        <v>0.0012179838224412</v>
      </c>
      <c r="V1383" s="3" t="n">
        <v>0.1784317239164478</v>
      </c>
      <c r="W1383" s="3" t="n">
        <v>0.0236083460894333</v>
      </c>
      <c r="X1383" s="3" t="n">
        <v>0.5442685348497409</v>
      </c>
      <c r="Y1383" s="3" t="n">
        <v>0.0187366911015255</v>
      </c>
      <c r="Z1383" s="3" t="n">
        <v>-1.424777607613909</v>
      </c>
      <c r="AA1383" s="3" t="n">
        <v>-1.65465994480485</v>
      </c>
      <c r="AB1383" s="3" t="n">
        <v>-1.589956858204461</v>
      </c>
      <c r="AC1383" s="3" t="n">
        <v>0.0384330256947364</v>
      </c>
      <c r="AD1383" s="3" t="n">
        <v>0.0584525912896137</v>
      </c>
      <c r="AE1383" s="3" t="n">
        <v>0.2571171171171171</v>
      </c>
      <c r="AF1383" s="3" t="n">
        <v>0.1593912219446996</v>
      </c>
      <c r="AG1383" s="3" t="n">
        <v>1.252295698444053</v>
      </c>
      <c r="AH1383" s="3" t="n">
        <v>0.4199687003467387</v>
      </c>
      <c r="AI1383" s="3" t="n">
        <v>2.413962118990638</v>
      </c>
    </row>
    <row r="1384">
      <c r="A1384" s="2" t="inlineStr">
        <is>
          <t>LPRO</t>
        </is>
      </c>
      <c r="B1384" s="2" t="inlineStr">
        <is>
          <t>Financials</t>
        </is>
      </c>
      <c r="C1384" s="3" t="n">
        <v>-0.0425596864050816</v>
      </c>
      <c r="D1384" s="2" t="n">
        <v>255289207.0242813</v>
      </c>
      <c r="E1384" s="19">
        <f>SQRT(D1384)</f>
        <v/>
      </c>
      <c r="F1384" s="22">
        <f>D1384/SUM($D$2:$D$2546)</f>
        <v/>
      </c>
      <c r="G1384" s="22">
        <f>E1384/SUM($E$2:$E$2546)</f>
        <v/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1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3" t="n">
        <v>19.35790760565916</v>
      </c>
      <c r="T1384" s="3" t="n">
        <v>1.352395405979834</v>
      </c>
      <c r="U1384" s="3" t="n">
        <v>-0.003160915791466</v>
      </c>
      <c r="V1384" s="3" t="n">
        <v>0.3092453493049204</v>
      </c>
      <c r="W1384" s="3" t="n">
        <v>0.0616190083161138</v>
      </c>
      <c r="X1384" s="3" t="n">
        <v>5.264659430572683</v>
      </c>
      <c r="Y1384" s="3" t="n">
        <v>0.0450183090075206</v>
      </c>
      <c r="Z1384" s="3" t="n">
        <v>-1.913608380654868</v>
      </c>
      <c r="AA1384" s="3" t="n">
        <v>-1.611439045668928</v>
      </c>
      <c r="AB1384" s="3" t="n">
        <v>-1.555428658213402</v>
      </c>
      <c r="AC1384" s="3" t="n">
        <v>0.0162012332922739</v>
      </c>
      <c r="AD1384" s="3" t="n">
        <v>0.0254456507414437</v>
      </c>
      <c r="AE1384" s="3" t="n">
        <v>-0.9626666666666664</v>
      </c>
      <c r="AF1384" s="3" t="n">
        <v>-0.4747440533747692</v>
      </c>
      <c r="AG1384" s="3" t="n">
        <v>1.629113944424311</v>
      </c>
      <c r="AH1384" s="3" t="n">
        <v>0.6382874729067859</v>
      </c>
      <c r="AI1384" s="3" t="n">
        <v>3.034352160310081</v>
      </c>
    </row>
    <row r="1385">
      <c r="A1385" s="2" t="inlineStr">
        <is>
          <t>LPX</t>
        </is>
      </c>
      <c r="B1385" s="2" t="inlineStr">
        <is>
          <t>Materials</t>
        </is>
      </c>
      <c r="C1385" s="3" t="n">
        <v>-0.0234354899140098</v>
      </c>
      <c r="D1385" s="2" t="n">
        <v>7109568061.210281</v>
      </c>
      <c r="E1385" s="19">
        <f>SQRT(D1385)</f>
        <v/>
      </c>
      <c r="F1385" s="22">
        <f>D1385/SUM($D$2:$D$2546)</f>
        <v/>
      </c>
      <c r="G1385" s="22">
        <f>E1385/SUM($E$2:$E$2546)</f>
        <v/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1</v>
      </c>
      <c r="Q1385" s="2" t="n">
        <v>0</v>
      </c>
      <c r="R1385" s="2" t="n">
        <v>0</v>
      </c>
      <c r="S1385" s="3" t="n">
        <v>22.68470732803152</v>
      </c>
      <c r="T1385" s="3" t="n">
        <v>0.9932795921380512</v>
      </c>
      <c r="U1385" s="3" t="n">
        <v>-0.0002404505026501</v>
      </c>
      <c r="V1385" s="3" t="n">
        <v>0.2450219176470552</v>
      </c>
      <c r="W1385" s="3" t="n">
        <v>0.0249489115855323</v>
      </c>
      <c r="X1385" s="3" t="n">
        <v>0.3106927978089724</v>
      </c>
      <c r="Y1385" s="3" t="n">
        <v>0.0226114667957993</v>
      </c>
      <c r="Z1385" s="3" t="n">
        <v>-1.408882187059459</v>
      </c>
      <c r="AA1385" s="3" t="n">
        <v>-1.379853583727187</v>
      </c>
      <c r="AB1385" s="3" t="n">
        <v>-1.569122928180623</v>
      </c>
      <c r="AC1385" s="3" t="n">
        <v>0.0303815925440665</v>
      </c>
      <c r="AD1385" s="3" t="n">
        <v>0.0500733654892948</v>
      </c>
      <c r="AE1385" s="3" t="n">
        <v>-0.3978088195015065</v>
      </c>
      <c r="AF1385" s="3" t="n">
        <v>-0.1262508464374388</v>
      </c>
      <c r="AG1385" s="3" t="n">
        <v>1.048948121320996</v>
      </c>
      <c r="AH1385" s="3" t="n">
        <v>0.1423192771084337</v>
      </c>
      <c r="AI1385" s="3" t="n">
        <v>1.199770378874856</v>
      </c>
    </row>
    <row r="1386">
      <c r="A1386" s="2" t="inlineStr">
        <is>
          <t>LQDA</t>
        </is>
      </c>
      <c r="B1386" s="2" t="inlineStr">
        <is>
          <t>Health Care</t>
        </is>
      </c>
      <c r="C1386" s="3" t="n">
        <v>0.0347080802044048</v>
      </c>
      <c r="D1386" s="2" t="n">
        <v>2192286237.972286</v>
      </c>
      <c r="E1386" s="19">
        <f>SQRT(D1386)</f>
        <v/>
      </c>
      <c r="F1386" s="22">
        <f>D1386/SUM($D$2:$D$2546)</f>
        <v/>
      </c>
      <c r="G1386" s="22">
        <f>E1386/SUM($E$2:$E$2546)</f>
        <v/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1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  <c r="S1386" s="3" t="n">
        <v>21.50821078052352</v>
      </c>
      <c r="T1386" s="3" t="n">
        <v>1.379481514139626</v>
      </c>
      <c r="U1386" s="3" t="n">
        <v>0.0004598194524753</v>
      </c>
      <c r="V1386" s="3" t="n">
        <v>0.0069279274471238</v>
      </c>
      <c r="W1386" s="3" t="n">
        <v>0.0479937261780408</v>
      </c>
      <c r="X1386" s="3" t="n">
        <v>0.3499905896809125</v>
      </c>
      <c r="Y1386" s="3" t="n">
        <v>0.0502636667740179</v>
      </c>
      <c r="Z1386" s="3" t="n">
        <v>-0.2657337070154357</v>
      </c>
      <c r="AA1386" s="3" t="n">
        <v>-0.4026096495425826</v>
      </c>
      <c r="AB1386" s="3" t="n">
        <v>-1.021200034298463</v>
      </c>
      <c r="AC1386" s="3" t="n">
        <v>-0.0758641810176352</v>
      </c>
      <c r="AD1386" s="3" t="n">
        <v>-0.0753514742458043</v>
      </c>
      <c r="AE1386" s="3" t="n">
        <v>-0.3226415094339622</v>
      </c>
      <c r="AF1386" s="3" t="n">
        <v>0.0330634457127687</v>
      </c>
      <c r="AG1386" s="3" t="n">
        <v>1.068179965467579</v>
      </c>
      <c r="AH1386" s="3" t="n">
        <v>0.7784584903461405</v>
      </c>
      <c r="AI1386" s="3" t="n">
        <v>10.84132209639189</v>
      </c>
    </row>
    <row r="1387">
      <c r="A1387" s="2" t="inlineStr">
        <is>
          <t>LQDT</t>
        </is>
      </c>
      <c r="B1387" s="2" t="inlineStr">
        <is>
          <t>Industrials</t>
        </is>
      </c>
      <c r="C1387" s="3" t="n">
        <v>0.002673276224521</v>
      </c>
      <c r="D1387" s="2" t="n">
        <v>811012976.3191433</v>
      </c>
      <c r="E1387" s="19">
        <f>SQRT(D1387)</f>
        <v/>
      </c>
      <c r="F1387" s="22">
        <f>D1387/SUM($D$2:$D$2546)</f>
        <v/>
      </c>
      <c r="G1387" s="22">
        <f>E1387/SUM($E$2:$E$2546)</f>
        <v/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1</v>
      </c>
      <c r="O1387" s="2" t="n">
        <v>0</v>
      </c>
      <c r="P1387" s="2" t="n">
        <v>0</v>
      </c>
      <c r="Q1387" s="2" t="n">
        <v>0</v>
      </c>
      <c r="R1387" s="2" t="n">
        <v>0</v>
      </c>
      <c r="S1387" s="3" t="n">
        <v>20.5137946123452</v>
      </c>
      <c r="T1387" s="3" t="n">
        <v>0.7203323128156903</v>
      </c>
      <c r="U1387" s="3" t="n">
        <v>6.662068647488347e-05</v>
      </c>
      <c r="V1387" s="3" t="n">
        <v>0.2572708527389748</v>
      </c>
      <c r="W1387" s="3" t="n">
        <v>0.0268431082435415</v>
      </c>
      <c r="X1387" s="3" t="n">
        <v>0.4751634589579001</v>
      </c>
      <c r="Y1387" s="3" t="n">
        <v>0.0255251817915426</v>
      </c>
      <c r="Z1387" s="3" t="n">
        <v>-1.509471153441923</v>
      </c>
      <c r="AA1387" s="3" t="n">
        <v>-1.585512983052114</v>
      </c>
      <c r="AB1387" s="3" t="n">
        <v>-1.706446817266361</v>
      </c>
      <c r="AC1387" s="3" t="n">
        <v>0.0365468874918917</v>
      </c>
      <c r="AD1387" s="3" t="n">
        <v>0.0496514866910761</v>
      </c>
      <c r="AE1387" s="3" t="n">
        <v>-0.3416988416988417</v>
      </c>
      <c r="AF1387" s="3" t="n">
        <v>0.1304010106177505</v>
      </c>
      <c r="AG1387" s="3" t="n">
        <v>1.010999823998487</v>
      </c>
      <c r="AH1387" s="3" t="n">
        <v>0.0380146871266127</v>
      </c>
      <c r="AI1387" s="3" t="n">
        <v>1.042755811167026</v>
      </c>
    </row>
    <row r="1388">
      <c r="A1388" s="2" t="inlineStr">
        <is>
          <t>LRCX</t>
        </is>
      </c>
      <c r="B1388" s="2" t="inlineStr">
        <is>
          <t>Information Technology</t>
        </is>
      </c>
      <c r="C1388" s="3" t="n">
        <v>0.0059779630657578</v>
      </c>
      <c r="D1388" s="2" t="n">
        <v>132812472255.043</v>
      </c>
      <c r="E1388" s="19">
        <f>SQRT(D1388)</f>
        <v/>
      </c>
      <c r="F1388" s="22">
        <f>D1388/SUM($D$2:$D$2546)</f>
        <v/>
      </c>
      <c r="G1388" s="22">
        <f>E1388/SUM($E$2:$E$2546)</f>
        <v/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1</v>
      </c>
      <c r="P1388" s="2" t="n">
        <v>0</v>
      </c>
      <c r="Q1388" s="2" t="n">
        <v>0</v>
      </c>
      <c r="R1388" s="2" t="n">
        <v>0</v>
      </c>
      <c r="S1388" s="3" t="n">
        <v>25.61220398716192</v>
      </c>
      <c r="T1388" s="3" t="n">
        <v>1.701373540457943</v>
      </c>
      <c r="U1388" s="3" t="n">
        <v>0.0012826031832756</v>
      </c>
      <c r="V1388" s="3" t="n">
        <v>0.0742522056291708</v>
      </c>
      <c r="W1388" s="3" t="n">
        <v>0.027230420318965</v>
      </c>
      <c r="X1388" s="3" t="n">
        <v>0.3260102261910528</v>
      </c>
      <c r="Y1388" s="3" t="n">
        <v>0.016767768392681</v>
      </c>
      <c r="Z1388" s="3" t="n">
        <v>-1.639935401588329</v>
      </c>
      <c r="AA1388" s="3" t="n">
        <v>-1.745455864305716</v>
      </c>
      <c r="AB1388" s="3" t="n">
        <v>-1.596967356235517</v>
      </c>
      <c r="AC1388" s="3" t="n">
        <v>0.0518050141163511</v>
      </c>
      <c r="AD1388" s="3" t="n">
        <v>0.0547697657945208</v>
      </c>
      <c r="AE1388" s="3" t="n">
        <v>0.0646329003065246</v>
      </c>
      <c r="AF1388" s="3" t="n">
        <v>0.006485777833493</v>
      </c>
      <c r="AG1388" s="3" t="n">
        <v>1.028007113615482</v>
      </c>
      <c r="AH1388" s="3" t="n">
        <v>0.2100937163566993</v>
      </c>
      <c r="AI1388" s="3" t="n">
        <v>1.377188978807638</v>
      </c>
    </row>
    <row r="1389">
      <c r="A1389" s="2" t="inlineStr">
        <is>
          <t>LRMR</t>
        </is>
      </c>
      <c r="B1389" s="2" t="inlineStr">
        <is>
          <t>Health Care</t>
        </is>
      </c>
      <c r="C1389" s="3" t="n">
        <v>0.1355455380334311</v>
      </c>
      <c r="D1389" s="2" t="n">
        <v>309096260.6172352</v>
      </c>
      <c r="E1389" s="19">
        <f>SQRT(D1389)</f>
        <v/>
      </c>
      <c r="F1389" s="22">
        <f>D1389/SUM($D$2:$D$2546)</f>
        <v/>
      </c>
      <c r="G1389" s="22">
        <f>E1389/SUM($E$2:$E$2546)</f>
        <v/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1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3" t="n">
        <v>19.54916330938192</v>
      </c>
      <c r="T1389" s="3" t="n">
        <v>1.3062597722533</v>
      </c>
      <c r="U1389" s="3" t="n">
        <v>-0.0020802366122159</v>
      </c>
      <c r="V1389" s="3" t="n">
        <v>0.3877562276575692</v>
      </c>
      <c r="W1389" s="3" t="n">
        <v>0.0606932113051978</v>
      </c>
      <c r="X1389" s="3" t="n">
        <v>2.81311942428489</v>
      </c>
      <c r="Y1389" s="3" t="n">
        <v>0.0630196149825281</v>
      </c>
      <c r="Z1389" s="3" t="n">
        <v>-0.9063647803506524</v>
      </c>
      <c r="AA1389" s="3" t="n">
        <v>-1.098337830097525</v>
      </c>
      <c r="AB1389" s="3" t="n">
        <v>-1.437769748998815</v>
      </c>
      <c r="AC1389" s="3" t="n">
        <v>-0.3388200161039424</v>
      </c>
      <c r="AD1389" s="3" t="n">
        <v>-0.3376941532439224</v>
      </c>
      <c r="AE1389" s="3" t="n">
        <v>0.334567901234568</v>
      </c>
      <c r="AF1389" s="3" t="inlineStr"/>
      <c r="AG1389" s="3" t="n">
        <v>1.011274804790717</v>
      </c>
      <c r="AH1389" s="3" t="n">
        <v>0.0307624609968797</v>
      </c>
      <c r="AI1389" s="3" t="n">
        <v>1.029077043736546</v>
      </c>
    </row>
    <row r="1390">
      <c r="A1390" s="2" t="inlineStr">
        <is>
          <t>LRN</t>
        </is>
      </c>
      <c r="B1390" s="2" t="inlineStr">
        <is>
          <t>Consumer Discretionary</t>
        </is>
      </c>
      <c r="C1390" s="3" t="n">
        <v>-0.0080525701624727</v>
      </c>
      <c r="D1390" s="2" t="n">
        <v>6742589181.389465</v>
      </c>
      <c r="E1390" s="19">
        <f>SQRT(D1390)</f>
        <v/>
      </c>
      <c r="F1390" s="22">
        <f>D1390/SUM($D$2:$D$2546)</f>
        <v/>
      </c>
      <c r="G1390" s="22">
        <f>E1390/SUM($E$2:$E$2546)</f>
        <v/>
      </c>
      <c r="H1390" s="2" t="n">
        <v>0</v>
      </c>
      <c r="I1390" s="2" t="n">
        <v>1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  <c r="S1390" s="3" t="n">
        <v>22.63170983964478</v>
      </c>
      <c r="T1390" s="3" t="n">
        <v>0.6016495644106663</v>
      </c>
      <c r="U1390" s="3" t="n">
        <v>0.0017824278297424</v>
      </c>
      <c r="V1390" s="3" t="n">
        <v>0.2194437418913146</v>
      </c>
      <c r="W1390" s="3" t="n">
        <v>0.0296211079256771</v>
      </c>
      <c r="X1390" s="3" t="n">
        <v>0.5297294208354371</v>
      </c>
      <c r="Y1390" s="3" t="n">
        <v>0.0282201995267076</v>
      </c>
      <c r="Z1390" s="3" t="n">
        <v>-0.985978431660708</v>
      </c>
      <c r="AA1390" s="3" t="n">
        <v>-1.059168077066307</v>
      </c>
      <c r="AB1390" s="3" t="n">
        <v>-0.859453347053373</v>
      </c>
      <c r="AC1390" s="3" t="n">
        <v>0.0304452776934123</v>
      </c>
      <c r="AD1390" s="3" t="n">
        <v>0.0483606506681465</v>
      </c>
      <c r="AE1390" s="3" t="n">
        <v>0.3310668229777256</v>
      </c>
      <c r="AF1390" s="3" t="n">
        <v>0.1183858780010063</v>
      </c>
      <c r="AG1390" s="3" t="n">
        <v>1.061745123245698</v>
      </c>
      <c r="AH1390" s="3" t="n">
        <v>0.2396555474618334</v>
      </c>
      <c r="AI1390" s="3" t="n">
        <v>1.281371082690882</v>
      </c>
    </row>
    <row r="1391">
      <c r="A1391" s="2" t="inlineStr">
        <is>
          <t>LSCC</t>
        </is>
      </c>
      <c r="B1391" s="2" t="inlineStr">
        <is>
          <t>Information Technology</t>
        </is>
      </c>
      <c r="C1391" s="3" t="n">
        <v>-0.0259392034477506</v>
      </c>
      <c r="D1391" s="2" t="n">
        <v>8921208783.655579</v>
      </c>
      <c r="E1391" s="19">
        <f>SQRT(D1391)</f>
        <v/>
      </c>
      <c r="F1391" s="22">
        <f>D1391/SUM($D$2:$D$2546)</f>
        <v/>
      </c>
      <c r="G1391" s="22">
        <f>E1391/SUM($E$2:$E$2546)</f>
        <v/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1</v>
      </c>
      <c r="P1391" s="2" t="n">
        <v>0</v>
      </c>
      <c r="Q1391" s="2" t="n">
        <v>0</v>
      </c>
      <c r="R1391" s="2" t="n">
        <v>0</v>
      </c>
      <c r="S1391" s="3" t="n">
        <v>22.91169728821989</v>
      </c>
      <c r="T1391" s="3" t="n">
        <v>2.052793508873036</v>
      </c>
      <c r="U1391" s="3" t="n">
        <v>-0.0005222908473938</v>
      </c>
      <c r="V1391" s="3" t="n">
        <v>0.0770128820725203</v>
      </c>
      <c r="W1391" s="3" t="n">
        <v>0.0403883185623748</v>
      </c>
      <c r="X1391" s="3" t="n">
        <v>0.2796010718979148</v>
      </c>
      <c r="Y1391" s="3" t="n">
        <v>0.0326344637706737</v>
      </c>
      <c r="Z1391" s="3" t="n">
        <v>-0.8198150695369737</v>
      </c>
      <c r="AA1391" s="3" t="n">
        <v>-0.9796192947169908</v>
      </c>
      <c r="AB1391" s="3" t="n">
        <v>-0.9242441340817332</v>
      </c>
      <c r="AC1391" s="3" t="n">
        <v>0.0013061010321098</v>
      </c>
      <c r="AD1391" s="3" t="n">
        <v>0.0013119298386383</v>
      </c>
      <c r="AE1391" s="3" t="n">
        <v>-0.0185185185185184</v>
      </c>
      <c r="AF1391" s="3" t="n">
        <v>0.009746358532893899</v>
      </c>
      <c r="AG1391" s="3" t="n">
        <v>1.001790676621005</v>
      </c>
      <c r="AH1391" s="3" t="n">
        <v>0.0270829829126636</v>
      </c>
      <c r="AI1391" s="3" t="n">
        <v>1.0232516505397</v>
      </c>
    </row>
    <row r="1392">
      <c r="A1392" s="2" t="inlineStr">
        <is>
          <t>LSTR</t>
        </is>
      </c>
      <c r="B1392" s="2" t="inlineStr">
        <is>
          <t>Industrials</t>
        </is>
      </c>
      <c r="C1392" s="3" t="n">
        <v>-0.0135644566660731</v>
      </c>
      <c r="D1392" s="2" t="n">
        <v>4436715528.958191</v>
      </c>
      <c r="E1392" s="19">
        <f>SQRT(D1392)</f>
        <v/>
      </c>
      <c r="F1392" s="22">
        <f>D1392/SUM($D$2:$D$2546)</f>
        <v/>
      </c>
      <c r="G1392" s="22">
        <f>E1392/SUM($E$2:$E$2546)</f>
        <v/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1</v>
      </c>
      <c r="O1392" s="2" t="n">
        <v>0</v>
      </c>
      <c r="P1392" s="2" t="n">
        <v>0</v>
      </c>
      <c r="Q1392" s="2" t="n">
        <v>0</v>
      </c>
      <c r="R1392" s="2" t="n">
        <v>0</v>
      </c>
      <c r="S1392" s="3" t="n">
        <v>22.21318019391352</v>
      </c>
      <c r="T1392" s="3" t="n">
        <v>0.8414488083986327</v>
      </c>
      <c r="U1392" s="3" t="n">
        <v>-0.0011298532966312</v>
      </c>
      <c r="V1392" s="3" t="n">
        <v>0.207772167041879</v>
      </c>
      <c r="W1392" s="3" t="n">
        <v>0.0186247062524962</v>
      </c>
      <c r="X1392" s="3" t="n">
        <v>0.3751669170408795</v>
      </c>
      <c r="Y1392" s="3" t="n">
        <v>0.0150988853403895</v>
      </c>
      <c r="Z1392" s="3" t="n">
        <v>-1.304403701556817</v>
      </c>
      <c r="AA1392" s="3" t="n">
        <v>-1.43586836142259</v>
      </c>
      <c r="AB1392" s="3" t="n">
        <v>-1.62418681767818</v>
      </c>
      <c r="AC1392" s="3" t="n">
        <v>0.0377693811798992</v>
      </c>
      <c r="AD1392" s="3" t="n">
        <v>0.0487225287691049</v>
      </c>
      <c r="AE1392" s="3" t="n">
        <v>-0.3911746876054606</v>
      </c>
      <c r="AF1392" s="3" t="n">
        <v>-0.1209827056380382</v>
      </c>
      <c r="AG1392" s="3" t="n">
        <v>1.012323756085583</v>
      </c>
      <c r="AH1392" s="3" t="n">
        <v>0.0844676885277152</v>
      </c>
      <c r="AI1392" s="3" t="n">
        <v>1.059313796746892</v>
      </c>
    </row>
    <row r="1393">
      <c r="A1393" s="2" t="inlineStr">
        <is>
          <t>LTC</t>
        </is>
      </c>
      <c r="B1393" s="2" t="inlineStr">
        <is>
          <t>Real Estate</t>
        </is>
      </c>
      <c r="C1393" s="3" t="n">
        <v>-0.0089737821014761</v>
      </c>
      <c r="D1393" s="2" t="n">
        <v>1651990542.311096</v>
      </c>
      <c r="E1393" s="19">
        <f>SQRT(D1393)</f>
        <v/>
      </c>
      <c r="F1393" s="22">
        <f>D1393/SUM($D$2:$D$2546)</f>
        <v/>
      </c>
      <c r="G1393" s="22">
        <f>E1393/SUM($E$2:$E$2546)</f>
        <v/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1</v>
      </c>
      <c r="R1393" s="2" t="n">
        <v>0</v>
      </c>
      <c r="S1393" s="3" t="n">
        <v>21.22524678703553</v>
      </c>
      <c r="T1393" s="3" t="n">
        <v>0.2052856898132476</v>
      </c>
      <c r="U1393" s="3" t="n">
        <v>0.000362698191607</v>
      </c>
      <c r="V1393" s="3" t="n">
        <v>0.5796080398017716</v>
      </c>
      <c r="W1393" s="3" t="n">
        <v>0.0110527300249481</v>
      </c>
      <c r="X1393" s="3" t="n">
        <v>0.1294465187086651</v>
      </c>
      <c r="Y1393" s="3" t="n">
        <v>0.0105314577340937</v>
      </c>
      <c r="Z1393" s="3" t="n">
        <v>-1.744588812757874</v>
      </c>
      <c r="AA1393" s="3" t="n">
        <v>-1.860196970315963</v>
      </c>
      <c r="AB1393" s="3" t="n">
        <v>-1.938299660442982</v>
      </c>
      <c r="AC1393" s="3" t="n">
        <v>0.0365425820873929</v>
      </c>
      <c r="AD1393" s="3" t="n">
        <v>0.0577920984138546</v>
      </c>
      <c r="AE1393" s="3" t="n">
        <v>0.08118081180811799</v>
      </c>
      <c r="AF1393" s="3" t="n">
        <v>0.1006911923814275</v>
      </c>
      <c r="AG1393" s="3" t="n">
        <v>1.259095914315105</v>
      </c>
      <c r="AH1393" s="3" t="n">
        <v>0.3879211766796241</v>
      </c>
      <c r="AI1393" s="3" t="n">
        <v>1.447019186282711</v>
      </c>
    </row>
    <row r="1394">
      <c r="A1394" s="2" t="inlineStr">
        <is>
          <t>LTH</t>
        </is>
      </c>
      <c r="B1394" s="2" t="inlineStr">
        <is>
          <t>Consumer Discretionary</t>
        </is>
      </c>
      <c r="C1394" s="3" t="n">
        <v>-0.0205820481291214</v>
      </c>
      <c r="D1394" s="2" t="n">
        <v>6169932318.297508</v>
      </c>
      <c r="E1394" s="19">
        <f>SQRT(D1394)</f>
        <v/>
      </c>
      <c r="F1394" s="22">
        <f>D1394/SUM($D$2:$D$2546)</f>
        <v/>
      </c>
      <c r="G1394" s="22">
        <f>E1394/SUM($E$2:$E$2546)</f>
        <v/>
      </c>
      <c r="H1394" s="2" t="n">
        <v>0</v>
      </c>
      <c r="I1394" s="2" t="n">
        <v>1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3" t="n">
        <v>22.54295370532178</v>
      </c>
      <c r="T1394" s="3" t="n">
        <v>1.166183137845815</v>
      </c>
      <c r="U1394" s="3" t="n">
        <v>0.0015924702908184</v>
      </c>
      <c r="V1394" s="3" t="n">
        <v>0.465036381597087</v>
      </c>
      <c r="W1394" s="3" t="n">
        <v>0.02691490803957</v>
      </c>
      <c r="X1394" s="3" t="n">
        <v>0.2808672371128398</v>
      </c>
      <c r="Y1394" s="3" t="n">
        <v>0.0244954540105834</v>
      </c>
      <c r="Z1394" s="3" t="n">
        <v>-1.303233284625025</v>
      </c>
      <c r="AA1394" s="3" t="n">
        <v>-1.25543882945607</v>
      </c>
      <c r="AB1394" s="3" t="n">
        <v>-1.594785961197826</v>
      </c>
      <c r="AC1394" s="3" t="n">
        <v>0.0467441108137765</v>
      </c>
      <c r="AD1394" s="3" t="n">
        <v>0.0940626201488286</v>
      </c>
      <c r="AE1394" s="3" t="n">
        <v>1.13469387755102</v>
      </c>
      <c r="AF1394" s="3" t="n">
        <v>0.2157310209648845</v>
      </c>
      <c r="AG1394" s="3" t="n">
        <v>1.241986122857824</v>
      </c>
      <c r="AH1394" s="3" t="n">
        <v>0.537609173013314</v>
      </c>
      <c r="AI1394" s="3" t="n">
        <v>1.520359551282342</v>
      </c>
    </row>
    <row r="1395">
      <c r="A1395" s="2" t="inlineStr">
        <is>
          <t>LULU</t>
        </is>
      </c>
      <c r="B1395" s="2" t="inlineStr">
        <is>
          <t>Consumer Discretionary</t>
        </is>
      </c>
      <c r="C1395" s="3" t="n">
        <v>-0.0267909419234174</v>
      </c>
      <c r="D1395" s="2" t="n">
        <v>22492981936.3683</v>
      </c>
      <c r="E1395" s="19">
        <f>SQRT(D1395)</f>
        <v/>
      </c>
      <c r="F1395" s="22">
        <f>D1395/SUM($D$2:$D$2546)</f>
        <v/>
      </c>
      <c r="G1395" s="22">
        <f>E1395/SUM($E$2:$E$2546)</f>
        <v/>
      </c>
      <c r="H1395" s="2" t="n">
        <v>0</v>
      </c>
      <c r="I1395" s="2" t="n">
        <v>1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3" t="n">
        <v>23.83646918356233</v>
      </c>
      <c r="T1395" s="3" t="n">
        <v>1.19424864811485</v>
      </c>
      <c r="U1395" s="3" t="n">
        <v>-0.0024366685204962</v>
      </c>
      <c r="V1395" s="3" t="n">
        <v>0.1950510169088041</v>
      </c>
      <c r="W1395" s="3" t="n">
        <v>0.0312776526775248</v>
      </c>
      <c r="X1395" s="3" t="n">
        <v>1.10424947037267</v>
      </c>
      <c r="Y1395" s="3" t="n">
        <v>0.0304767997338818</v>
      </c>
      <c r="Z1395" s="3" t="n">
        <v>-0.5283691156676195</v>
      </c>
      <c r="AA1395" s="3" t="n">
        <v>-0.4634828311875734</v>
      </c>
      <c r="AB1395" s="3" t="n">
        <v>-0.7935596599553999</v>
      </c>
      <c r="AC1395" s="3" t="n">
        <v>0.065959240273126</v>
      </c>
      <c r="AD1395" s="3" t="n">
        <v>0.06626689178947789</v>
      </c>
      <c r="AE1395" s="3" t="n">
        <v>0.2624513618677043</v>
      </c>
      <c r="AF1395" s="3" t="n">
        <v>0.1677915300620494</v>
      </c>
      <c r="AG1395" s="3" t="n">
        <v>1.065122490390285</v>
      </c>
      <c r="AH1395" s="3" t="n">
        <v>0.2342968421754998</v>
      </c>
      <c r="AI1395" s="3" t="n">
        <v>1.333874139301376</v>
      </c>
    </row>
    <row r="1396">
      <c r="A1396" s="2" t="inlineStr">
        <is>
          <t>LUMN</t>
        </is>
      </c>
      <c r="B1396" s="2" t="inlineStr">
        <is>
          <t>Communication</t>
        </is>
      </c>
      <c r="C1396" s="3" t="n">
        <v>0.0069364924313653</v>
      </c>
      <c r="D1396" s="2" t="n">
        <v>4420524460.712194</v>
      </c>
      <c r="E1396" s="19">
        <f>SQRT(D1396)</f>
        <v/>
      </c>
      <c r="F1396" s="22">
        <f>D1396/SUM($D$2:$D$2546)</f>
        <v/>
      </c>
      <c r="G1396" s="22">
        <f>E1396/SUM($E$2:$E$2546)</f>
        <v/>
      </c>
      <c r="H1396" s="2" t="n">
        <v>1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3" t="n">
        <v>22.20952418226665</v>
      </c>
      <c r="T1396" s="3" t="n">
        <v>1.920556266605954</v>
      </c>
      <c r="U1396" s="3" t="n">
        <v>0.0015398386608843</v>
      </c>
      <c r="V1396" s="3" t="n">
        <v>-0.1345994135510651</v>
      </c>
      <c r="W1396" s="3" t="n">
        <v>0.0464706232455359</v>
      </c>
      <c r="X1396" s="3" t="n">
        <v>1.614006362640911</v>
      </c>
      <c r="Y1396" s="3" t="n">
        <v>0.0359720671258724</v>
      </c>
      <c r="Z1396" s="3" t="n">
        <v>-1.418124759378191</v>
      </c>
      <c r="AA1396" s="3" t="n">
        <v>-1.449881328148192</v>
      </c>
      <c r="AB1396" s="3" t="n">
        <v>-1.199691900836383</v>
      </c>
      <c r="AC1396" s="3" t="n">
        <v>-0.8279560564653756</v>
      </c>
      <c r="AD1396" s="3" t="n">
        <v>-0.2054054916039784</v>
      </c>
      <c r="AE1396" s="3" t="n">
        <v>-0.4251428571428571</v>
      </c>
      <c r="AF1396" s="3" t="n">
        <v>-0.1397994755514422</v>
      </c>
      <c r="AG1396" s="3" t="n">
        <v>4.973510418528504</v>
      </c>
      <c r="AH1396" s="3" t="n">
        <v>0.5510371179039302</v>
      </c>
      <c r="AI1396" s="3" t="inlineStr"/>
    </row>
    <row r="1397">
      <c r="A1397" s="2" t="inlineStr">
        <is>
          <t>LUNG</t>
        </is>
      </c>
      <c r="B1397" s="2" t="inlineStr">
        <is>
          <t>Health Care</t>
        </is>
      </c>
      <c r="C1397" s="3" t="n">
        <v>-0.019672747143667</v>
      </c>
      <c r="D1397" s="2" t="n">
        <v>63520430.78655052</v>
      </c>
      <c r="E1397" s="19">
        <f>SQRT(D1397)</f>
        <v/>
      </c>
      <c r="F1397" s="22">
        <f>D1397/SUM($D$2:$D$2546)</f>
        <v/>
      </c>
      <c r="G1397" s="22">
        <f>E1397/SUM($E$2:$E$2546)</f>
        <v/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1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3" t="n">
        <v>17.96687215678429</v>
      </c>
      <c r="T1397" s="3" t="n">
        <v>1.008722532190296</v>
      </c>
      <c r="U1397" s="3" t="n">
        <v>-0.0054107105144315</v>
      </c>
      <c r="V1397" s="3" t="n">
        <v>1.087681540324641</v>
      </c>
      <c r="W1397" s="3" t="n">
        <v>0.0727745493912466</v>
      </c>
      <c r="X1397" s="3" t="n">
        <v>3.780844501979316</v>
      </c>
      <c r="Y1397" s="3" t="n">
        <v>0.0867109954525891</v>
      </c>
      <c r="Z1397" s="3" t="n">
        <v>-0.7143224359864394</v>
      </c>
      <c r="AA1397" s="3" t="n">
        <v>-1.260326604219662</v>
      </c>
      <c r="AB1397" s="3" t="n">
        <v>-1.694843574469559</v>
      </c>
      <c r="AC1397" s="3" t="n">
        <v>-0.9554721095004066</v>
      </c>
      <c r="AD1397" s="3" t="n">
        <v>-0.936643521828844</v>
      </c>
      <c r="AE1397" s="3" t="n">
        <v>-0.0187290969899665</v>
      </c>
      <c r="AF1397" s="3" t="n">
        <v>0.1903528690746517</v>
      </c>
      <c r="AG1397" s="3" t="n">
        <v>1.582662925010208</v>
      </c>
      <c r="AH1397" s="3" t="n">
        <v>0.386093880573692</v>
      </c>
      <c r="AI1397" s="3" t="n">
        <v>1.535692574902301</v>
      </c>
    </row>
    <row r="1398">
      <c r="A1398" s="2" t="inlineStr">
        <is>
          <t>LUNR</t>
        </is>
      </c>
      <c r="B1398" s="2" t="inlineStr">
        <is>
          <t>Industrials</t>
        </is>
      </c>
      <c r="C1398" s="3" t="n">
        <v>-0.1543095775652304</v>
      </c>
      <c r="D1398" s="2" t="n">
        <v>1492840385.30764</v>
      </c>
      <c r="E1398" s="19">
        <f>SQRT(D1398)</f>
        <v/>
      </c>
      <c r="F1398" s="22">
        <f>D1398/SUM($D$2:$D$2546)</f>
        <v/>
      </c>
      <c r="G1398" s="22">
        <f>E1398/SUM($E$2:$E$2546)</f>
        <v/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1</v>
      </c>
      <c r="O1398" s="2" t="n">
        <v>0</v>
      </c>
      <c r="P1398" s="2" t="n">
        <v>0</v>
      </c>
      <c r="Q1398" s="2" t="n">
        <v>0</v>
      </c>
      <c r="R1398" s="2" t="n">
        <v>0</v>
      </c>
      <c r="S1398" s="3" t="n">
        <v>21.12394644108614</v>
      </c>
      <c r="T1398" s="3" t="n">
        <v>2.708770773103187</v>
      </c>
      <c r="U1398" s="3" t="n">
        <v>0.0016392061149811</v>
      </c>
      <c r="V1398" s="3" t="n">
        <v>-0.2511353549178941</v>
      </c>
      <c r="W1398" s="3" t="n">
        <v>0.0639588107631157</v>
      </c>
      <c r="X1398" s="3" t="n">
        <v>1.518023843251613</v>
      </c>
      <c r="Y1398" s="3" t="n">
        <v>0.049113946614956</v>
      </c>
      <c r="Z1398" s="3" t="n">
        <v>0.2253519619721284</v>
      </c>
      <c r="AA1398" s="3" t="n">
        <v>0.07977924306906251</v>
      </c>
      <c r="AB1398" s="3" t="n">
        <v>0.6860866311010019</v>
      </c>
      <c r="AC1398" s="3" t="n">
        <v>-0.067471379386111</v>
      </c>
      <c r="AD1398" s="3" t="n">
        <v>-0.06545642853831481</v>
      </c>
      <c r="AE1398" s="3" t="n">
        <v>0.0164509907893643</v>
      </c>
      <c r="AF1398" s="3" t="n">
        <v>0.3947713428044811</v>
      </c>
      <c r="AG1398" s="3" t="inlineStr"/>
      <c r="AH1398" s="3" t="n">
        <v>0.0785154287179983</v>
      </c>
      <c r="AI1398" s="3" t="inlineStr"/>
    </row>
    <row r="1399">
      <c r="A1399" s="2" t="inlineStr">
        <is>
          <t>LUV</t>
        </is>
      </c>
      <c r="B1399" s="2" t="inlineStr">
        <is>
          <t>Industrials</t>
        </is>
      </c>
      <c r="C1399" s="3" t="n">
        <v>-0.0087562259279868</v>
      </c>
      <c r="D1399" s="2" t="n">
        <v>15065529103.89891</v>
      </c>
      <c r="E1399" s="19">
        <f>SQRT(D1399)</f>
        <v/>
      </c>
      <c r="F1399" s="22">
        <f>D1399/SUM($D$2:$D$2546)</f>
        <v/>
      </c>
      <c r="G1399" s="22">
        <f>E1399/SUM($E$2:$E$2546)</f>
        <v/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1</v>
      </c>
      <c r="O1399" s="2" t="n">
        <v>0</v>
      </c>
      <c r="P1399" s="2" t="n">
        <v>0</v>
      </c>
      <c r="Q1399" s="2" t="n">
        <v>0</v>
      </c>
      <c r="R1399" s="2" t="n">
        <v>0</v>
      </c>
      <c r="S1399" s="3" t="n">
        <v>23.43567513031246</v>
      </c>
      <c r="T1399" s="3" t="n">
        <v>1.471394279746252</v>
      </c>
      <c r="U1399" s="3" t="n">
        <v>0.0012804795818794</v>
      </c>
      <c r="V1399" s="3" t="n">
        <v>0.5310135438873917</v>
      </c>
      <c r="W1399" s="3" t="n">
        <v>0.0289889775571996</v>
      </c>
      <c r="X1399" s="3" t="n">
        <v>0.4023261583257707</v>
      </c>
      <c r="Y1399" s="3" t="n">
        <v>0.0236672177148674</v>
      </c>
      <c r="Z1399" s="3" t="n">
        <v>-0.6377331073394619</v>
      </c>
      <c r="AA1399" s="3" t="n">
        <v>-0.6896611398893047</v>
      </c>
      <c r="AB1399" s="3" t="n">
        <v>-0.8185936447669051</v>
      </c>
      <c r="AC1399" s="3" t="n">
        <v>0.0565529424240072</v>
      </c>
      <c r="AD1399" s="3" t="n">
        <v>0.1627556512014855</v>
      </c>
      <c r="AE1399" s="3" t="n">
        <v>-0.0789473684210526</v>
      </c>
      <c r="AF1399" s="3" t="n">
        <v>0.0711156768491239</v>
      </c>
      <c r="AG1399" s="3" t="n">
        <v>1.270883284075556</v>
      </c>
      <c r="AH1399" s="3" t="n">
        <v>0.1860197826692672</v>
      </c>
      <c r="AI1399" s="3" t="n">
        <v>1.510125</v>
      </c>
    </row>
    <row r="1400">
      <c r="A1400" s="2" t="inlineStr">
        <is>
          <t>LVS</t>
        </is>
      </c>
      <c r="B1400" s="2" t="inlineStr">
        <is>
          <t>Consumer Discretionary</t>
        </is>
      </c>
      <c r="C1400" s="3" t="n">
        <v>-0.0038728072822891</v>
      </c>
      <c r="D1400" s="2" t="n">
        <v>36585616870.26271</v>
      </c>
      <c r="E1400" s="19">
        <f>SQRT(D1400)</f>
        <v/>
      </c>
      <c r="F1400" s="22">
        <f>D1400/SUM($D$2:$D$2546)</f>
        <v/>
      </c>
      <c r="G1400" s="22">
        <f>E1400/SUM($E$2:$E$2546)</f>
        <v/>
      </c>
      <c r="H1400" s="2" t="n">
        <v>0</v>
      </c>
      <c r="I1400" s="2" t="n">
        <v>1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3" t="n">
        <v>24.32292101842938</v>
      </c>
      <c r="T1400" s="3" t="n">
        <v>1.124664663461552</v>
      </c>
      <c r="U1400" s="3" t="n">
        <v>0.0007166050137334</v>
      </c>
      <c r="V1400" s="3" t="n">
        <v>0.054420293282476</v>
      </c>
      <c r="W1400" s="3" t="n">
        <v>0.0233884363810464</v>
      </c>
      <c r="X1400" s="3" t="n">
        <v>0.4285741960613904</v>
      </c>
      <c r="Y1400" s="3" t="n">
        <v>0.0177773254246458</v>
      </c>
      <c r="Z1400" s="3" t="n">
        <v>-1.814190390649704</v>
      </c>
      <c r="AA1400" s="3" t="n">
        <v>-1.861632605607469</v>
      </c>
      <c r="AB1400" s="3" t="n">
        <v>-1.719966395910826</v>
      </c>
      <c r="AC1400" s="3" t="n">
        <v>0.0504023208502691</v>
      </c>
      <c r="AD1400" s="3" t="n">
        <v>0.0931513608772869</v>
      </c>
      <c r="AE1400" s="3" t="n">
        <v>-0.1076794657762938</v>
      </c>
      <c r="AF1400" s="3" t="n">
        <v>0.3658825881255414</v>
      </c>
      <c r="AG1400" s="3" t="n">
        <v>1.407181872942765</v>
      </c>
      <c r="AH1400" s="3" t="n">
        <v>0.7240274599542335</v>
      </c>
      <c r="AI1400" s="3" t="n">
        <v>8.482169763937719</v>
      </c>
    </row>
    <row r="1401">
      <c r="A1401" s="2" t="inlineStr">
        <is>
          <t>LW</t>
        </is>
      </c>
      <c r="B1401" s="2" t="inlineStr">
        <is>
          <t>Consumer Staples</t>
        </is>
      </c>
      <c r="C1401" s="3" t="n">
        <v>0.001825555980847</v>
      </c>
      <c r="D1401" s="2" t="n">
        <v>7493203470.274582</v>
      </c>
      <c r="E1401" s="19">
        <f>SQRT(D1401)</f>
        <v/>
      </c>
      <c r="F1401" s="22">
        <f>D1401/SUM($D$2:$D$2546)</f>
        <v/>
      </c>
      <c r="G1401" s="22">
        <f>E1401/SUM($E$2:$E$2546)</f>
        <v/>
      </c>
      <c r="H1401" s="2" t="n">
        <v>0</v>
      </c>
      <c r="I1401" s="2" t="n">
        <v>0</v>
      </c>
      <c r="J1401" s="2" t="n">
        <v>1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3" t="n">
        <v>22.73726224267425</v>
      </c>
      <c r="T1401" s="3" t="n">
        <v>0.5714020616421369</v>
      </c>
      <c r="U1401" s="3" t="n">
        <v>-0.0017618753630093</v>
      </c>
      <c r="V1401" s="3" t="n">
        <v>0.2319034851907369</v>
      </c>
      <c r="W1401" s="3" t="n">
        <v>0.0295518925014715</v>
      </c>
      <c r="X1401" s="3" t="n">
        <v>0.5755416435857726</v>
      </c>
      <c r="Y1401" s="3" t="n">
        <v>0.0264157033486434</v>
      </c>
      <c r="Z1401" s="3" t="n">
        <v>-0.907147627024106</v>
      </c>
      <c r="AA1401" s="3" t="n">
        <v>-1.108655970730528</v>
      </c>
      <c r="AB1401" s="3" t="n">
        <v>-0.999920324173726</v>
      </c>
      <c r="AC1401" s="3" t="n">
        <v>0.0640046679504387</v>
      </c>
      <c r="AD1401" s="3" t="n">
        <v>0.07073076316457989</v>
      </c>
      <c r="AE1401" s="3" t="n">
        <v>0.0357682619647354</v>
      </c>
      <c r="AF1401" s="3" t="n">
        <v>0.1461740669873571</v>
      </c>
      <c r="AG1401" s="3" t="n">
        <v>1.491485386004745</v>
      </c>
      <c r="AH1401" s="3" t="n">
        <v>0.5620891161431701</v>
      </c>
      <c r="AI1401" s="3" t="n">
        <v>3.119353167980664</v>
      </c>
    </row>
    <row r="1402">
      <c r="A1402" s="2" t="inlineStr">
        <is>
          <t>LXEO</t>
        </is>
      </c>
      <c r="B1402" s="2" t="inlineStr">
        <is>
          <t>Health Care</t>
        </is>
      </c>
      <c r="C1402" s="3" t="n">
        <v>0.014721648312405</v>
      </c>
      <c r="D1402" s="2" t="n">
        <v>344500168.1266494</v>
      </c>
      <c r="E1402" s="19">
        <f>SQRT(D1402)</f>
        <v/>
      </c>
      <c r="F1402" s="22">
        <f>D1402/SUM($D$2:$D$2546)</f>
        <v/>
      </c>
      <c r="G1402" s="22">
        <f>E1402/SUM($E$2:$E$2546)</f>
        <v/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1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3" t="n">
        <v>19.65760513644878</v>
      </c>
      <c r="T1402" s="3" t="n">
        <v>2.401639706550933</v>
      </c>
      <c r="U1402" s="3" t="n">
        <v>-0.0028831532675052</v>
      </c>
      <c r="V1402" s="3" t="n">
        <v>0.4012131568806277</v>
      </c>
      <c r="W1402" s="3" t="n">
        <v>0.07756500903941679</v>
      </c>
      <c r="X1402" s="3" t="n">
        <v>2.837429752342358</v>
      </c>
      <c r="Y1402" s="3" t="n">
        <v>0.0614118735855332</v>
      </c>
      <c r="Z1402" s="3" t="n">
        <v>-2.187445188229897</v>
      </c>
      <c r="AA1402" s="3" t="n">
        <v>-1.802433516261396</v>
      </c>
      <c r="AB1402" s="3" t="n">
        <v>-1.876012526796376</v>
      </c>
      <c r="AC1402" s="3" t="n">
        <v>-0.3030825806784941</v>
      </c>
      <c r="AD1402" s="3" t="n">
        <v>-0.297160958024162</v>
      </c>
      <c r="AE1402" s="3" t="n">
        <v>-0.2675431067869047</v>
      </c>
      <c r="AF1402" s="3" t="n">
        <v>-0.9736045002163566</v>
      </c>
      <c r="AG1402" s="3" t="n">
        <v>1.018162545562822</v>
      </c>
      <c r="AH1402" s="3" t="n">
        <v>0.0506224867664765</v>
      </c>
      <c r="AI1402" s="3" t="n">
        <v>1.045269067704641</v>
      </c>
    </row>
    <row r="1403">
      <c r="A1403" s="2" t="inlineStr">
        <is>
          <t>LXFR</t>
        </is>
      </c>
      <c r="B1403" s="2" t="inlineStr">
        <is>
          <t>Industrials</t>
        </is>
      </c>
      <c r="C1403" s="3" t="n">
        <v>-0.0266474015160539</v>
      </c>
      <c r="D1403" s="2" t="n">
        <v>339321659.0899086</v>
      </c>
      <c r="E1403" s="19">
        <f>SQRT(D1403)</f>
        <v/>
      </c>
      <c r="F1403" s="22">
        <f>D1403/SUM($D$2:$D$2546)</f>
        <v/>
      </c>
      <c r="G1403" s="22">
        <f>E1403/SUM($E$2:$E$2546)</f>
        <v/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1</v>
      </c>
      <c r="O1403" s="2" t="n">
        <v>0</v>
      </c>
      <c r="P1403" s="2" t="n">
        <v>0</v>
      </c>
      <c r="Q1403" s="2" t="n">
        <v>0</v>
      </c>
      <c r="R1403" s="2" t="n">
        <v>0</v>
      </c>
      <c r="S1403" s="3" t="n">
        <v>19.64245906234697</v>
      </c>
      <c r="T1403" s="3" t="n">
        <v>1.100833392750537</v>
      </c>
      <c r="U1403" s="3" t="n">
        <v>0.000668971653953</v>
      </c>
      <c r="V1403" s="3" t="n">
        <v>0.7005152592897633</v>
      </c>
      <c r="W1403" s="3" t="n">
        <v>0.0235904030296877</v>
      </c>
      <c r="X1403" s="3" t="n">
        <v>0.3346376799563283</v>
      </c>
      <c r="Y1403" s="3" t="n">
        <v>0.0183455827012666</v>
      </c>
      <c r="Z1403" s="3" t="n">
        <v>-2.330303627791541</v>
      </c>
      <c r="AA1403" s="3" t="n">
        <v>-2.35839645880892</v>
      </c>
      <c r="AB1403" s="3" t="n">
        <v>-2.256394233095532</v>
      </c>
      <c r="AC1403" s="3" t="n">
        <v>0.0306493845040535</v>
      </c>
      <c r="AD1403" s="3" t="n">
        <v>0.0695505263745831</v>
      </c>
      <c r="AE1403" s="3" t="n">
        <v>-0.3151943462897528</v>
      </c>
      <c r="AF1403" s="3" t="n">
        <v>0.0087807325639739</v>
      </c>
      <c r="AG1403" s="3" t="n">
        <v>1.070434643235277</v>
      </c>
      <c r="AH1403" s="3" t="n">
        <v>0.1675851703406813</v>
      </c>
      <c r="AI1403" s="3" t="n">
        <v>1.100546907867059</v>
      </c>
    </row>
    <row r="1404">
      <c r="A1404" s="2" t="inlineStr">
        <is>
          <t>LXP</t>
        </is>
      </c>
      <c r="B1404" s="2" t="inlineStr">
        <is>
          <t>Real Estate</t>
        </is>
      </c>
      <c r="C1404" s="3" t="n">
        <v>-0.0036384999392102</v>
      </c>
      <c r="D1404" s="2" t="n">
        <v>2373306110.706768</v>
      </c>
      <c r="E1404" s="19">
        <f>SQRT(D1404)</f>
        <v/>
      </c>
      <c r="F1404" s="22">
        <f>D1404/SUM($D$2:$D$2546)</f>
        <v/>
      </c>
      <c r="G1404" s="22">
        <f>E1404/SUM($E$2:$E$2546)</f>
        <v/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1</v>
      </c>
      <c r="R1404" s="2" t="n">
        <v>0</v>
      </c>
      <c r="S1404" s="3" t="n">
        <v>21.58754980342858</v>
      </c>
      <c r="T1404" s="3" t="n">
        <v>0.6437502391188512</v>
      </c>
      <c r="U1404" s="3" t="n">
        <v>6.929827038402243e-06</v>
      </c>
      <c r="V1404" s="3" t="n">
        <v>0.8698224770445804</v>
      </c>
      <c r="W1404" s="3" t="n">
        <v>0.0149955189276378</v>
      </c>
      <c r="X1404" s="3" t="n">
        <v>0.2560614209309859</v>
      </c>
      <c r="Y1404" s="3" t="n">
        <v>0.0122707196188926</v>
      </c>
      <c r="Z1404" s="3" t="n">
        <v>-1.334339491092146</v>
      </c>
      <c r="AA1404" s="3" t="n">
        <v>-1.395203468347037</v>
      </c>
      <c r="AB1404" s="3" t="n">
        <v>-1.718057568794617</v>
      </c>
      <c r="AC1404" s="3" t="n">
        <v>0.0490994395852703</v>
      </c>
      <c r="AD1404" s="3" t="inlineStr"/>
      <c r="AE1404" s="3" t="n">
        <v>-0.8164948453608246</v>
      </c>
      <c r="AF1404" s="3" t="n">
        <v>0.0183670612071663</v>
      </c>
      <c r="AG1404" s="3" t="n">
        <v>1.625836672858723</v>
      </c>
      <c r="AH1404" s="3" t="n">
        <v>0.3782531146341398</v>
      </c>
      <c r="AI1404" s="3" t="n">
        <v>1.719499310922782</v>
      </c>
    </row>
    <row r="1405">
      <c r="A1405" s="2" t="inlineStr">
        <is>
          <t>LXU</t>
        </is>
      </c>
      <c r="B1405" s="2" t="inlineStr">
        <is>
          <t>Materials</t>
        </is>
      </c>
      <c r="C1405" s="3" t="n">
        <v>-0.0051880741083487</v>
      </c>
      <c r="D1405" s="2" t="n">
        <v>556130978.6422324</v>
      </c>
      <c r="E1405" s="19">
        <f>SQRT(D1405)</f>
        <v/>
      </c>
      <c r="F1405" s="22">
        <f>D1405/SUM($D$2:$D$2546)</f>
        <v/>
      </c>
      <c r="G1405" s="22">
        <f>E1405/SUM($E$2:$E$2546)</f>
        <v/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1</v>
      </c>
      <c r="Q1405" s="2" t="n">
        <v>0</v>
      </c>
      <c r="R1405" s="2" t="n">
        <v>0</v>
      </c>
      <c r="S1405" s="3" t="n">
        <v>20.13651439756941</v>
      </c>
      <c r="T1405" s="3" t="n">
        <v>1.138051902307506</v>
      </c>
      <c r="U1405" s="3" t="n">
        <v>0.0006836177153164001</v>
      </c>
      <c r="V1405" s="3" t="n">
        <v>0.8915166013777408</v>
      </c>
      <c r="W1405" s="3" t="n">
        <v>0.0322667656742684</v>
      </c>
      <c r="X1405" s="3" t="n">
        <v>0.4773520945701751</v>
      </c>
      <c r="Y1405" s="3" t="n">
        <v>0.0296885103704195</v>
      </c>
      <c r="Z1405" s="3" t="n">
        <v>-1.992135985794348</v>
      </c>
      <c r="AA1405" s="3" t="n">
        <v>-1.981143820202858</v>
      </c>
      <c r="AB1405" s="3" t="n">
        <v>-2.142744828515176</v>
      </c>
      <c r="AC1405" s="3" t="n">
        <v>0.0216208060003347</v>
      </c>
      <c r="AD1405" s="3" t="n">
        <v>0.170132583210884</v>
      </c>
      <c r="AE1405" s="3" t="n">
        <v>0.5175257731958762</v>
      </c>
      <c r="AF1405" s="3" t="n">
        <v>-0.0636378575627054</v>
      </c>
      <c r="AG1405" s="3" t="n">
        <v>1.802634661873704</v>
      </c>
      <c r="AH1405" s="3" t="n">
        <v>0.4282273556112449</v>
      </c>
      <c r="AI1405" s="3" t="n">
        <v>1.900302541347318</v>
      </c>
    </row>
    <row r="1406">
      <c r="A1406" s="2" t="inlineStr">
        <is>
          <t>LYB</t>
        </is>
      </c>
      <c r="B1406" s="2" t="inlineStr">
        <is>
          <t>Materials</t>
        </is>
      </c>
      <c r="C1406" s="3" t="n">
        <v>0.0071537350045694</v>
      </c>
      <c r="D1406" s="2" t="n">
        <v>16174265010.59779</v>
      </c>
      <c r="E1406" s="19">
        <f>SQRT(D1406)</f>
        <v/>
      </c>
      <c r="F1406" s="22">
        <f>D1406/SUM($D$2:$D$2546)</f>
        <v/>
      </c>
      <c r="G1406" s="22">
        <f>E1406/SUM($E$2:$E$2546)</f>
        <v/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1</v>
      </c>
      <c r="Q1406" s="2" t="n">
        <v>0</v>
      </c>
      <c r="R1406" s="2" t="n">
        <v>0</v>
      </c>
      <c r="S1406" s="3" t="n">
        <v>23.50668723646156</v>
      </c>
      <c r="T1406" s="3" t="n">
        <v>1.350160974069597</v>
      </c>
      <c r="U1406" s="3" t="n">
        <v>-0.0010153912819639</v>
      </c>
      <c r="V1406" s="3" t="n">
        <v>0.7362931170100724</v>
      </c>
      <c r="W1406" s="3" t="n">
        <v>0.0308196287277825</v>
      </c>
      <c r="X1406" s="3" t="n">
        <v>0.7113041914675993</v>
      </c>
      <c r="Y1406" s="3" t="n">
        <v>0.0286929338115338</v>
      </c>
      <c r="Z1406" s="3" t="n">
        <v>-1.006783730366352</v>
      </c>
      <c r="AA1406" s="3" t="n">
        <v>-1.215689554215657</v>
      </c>
      <c r="AB1406" s="3" t="n">
        <v>-1.531602050983583</v>
      </c>
      <c r="AC1406" s="3" t="n">
        <v>0.0281929348691403</v>
      </c>
      <c r="AD1406" s="3" t="n">
        <v>0.1102986750143562</v>
      </c>
      <c r="AE1406" s="3" t="n">
        <v>-0.4401528662420382</v>
      </c>
      <c r="AF1406" s="3" t="n">
        <v>-0.0605662995062713</v>
      </c>
      <c r="AG1406" s="3" t="n">
        <v>1.69313814214459</v>
      </c>
      <c r="AH1406" s="3" t="n">
        <v>0.3742928264313193</v>
      </c>
      <c r="AI1406" s="3" t="n">
        <v>1.94138886556386</v>
      </c>
    </row>
    <row r="1407">
      <c r="A1407" s="2" t="inlineStr">
        <is>
          <t>LYFT</t>
        </is>
      </c>
      <c r="B1407" s="2" t="inlineStr">
        <is>
          <t>Industrials</t>
        </is>
      </c>
      <c r="C1407" s="3" t="n">
        <v>0.002739725146205</v>
      </c>
      <c r="D1407" s="2" t="n">
        <v>5822572512.371754</v>
      </c>
      <c r="E1407" s="19">
        <f>SQRT(D1407)</f>
        <v/>
      </c>
      <c r="F1407" s="22">
        <f>D1407/SUM($D$2:$D$2546)</f>
        <v/>
      </c>
      <c r="G1407" s="22">
        <f>E1407/SUM($E$2:$E$2546)</f>
        <v/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1</v>
      </c>
      <c r="O1407" s="2" t="n">
        <v>0</v>
      </c>
      <c r="P1407" s="2" t="n">
        <v>0</v>
      </c>
      <c r="Q1407" s="2" t="n">
        <v>0</v>
      </c>
      <c r="R1407" s="2" t="n">
        <v>0</v>
      </c>
      <c r="S1407" s="3" t="n">
        <v>22.48500801346605</v>
      </c>
      <c r="T1407" s="3" t="n">
        <v>1.358326436267735</v>
      </c>
      <c r="U1407" s="3" t="n">
        <v>0.0005196854149628</v>
      </c>
      <c r="V1407" s="3" t="n">
        <v>0.1258337270069571</v>
      </c>
      <c r="W1407" s="3" t="n">
        <v>0.0362102829926067</v>
      </c>
      <c r="X1407" s="3" t="n">
        <v>0.5523059220779875</v>
      </c>
      <c r="Y1407" s="3" t="n">
        <v>0.033426066519718</v>
      </c>
      <c r="Z1407" s="3" t="n">
        <v>-0.0065002999361625</v>
      </c>
      <c r="AA1407" s="3" t="n">
        <v>-0.1670105253480177</v>
      </c>
      <c r="AB1407" s="3" t="n">
        <v>-0.155353737624093</v>
      </c>
      <c r="AC1407" s="3" t="n">
        <v>0.0276949749715206</v>
      </c>
      <c r="AD1407" s="3" t="n">
        <v>0.0487372204291204</v>
      </c>
      <c r="AE1407" s="3" t="n">
        <v>0.6087781731909845</v>
      </c>
      <c r="AF1407" s="3" t="n">
        <v>0.1838793583490781</v>
      </c>
      <c r="AG1407" s="3" t="n">
        <v>1.090429444868437</v>
      </c>
      <c r="AH1407" s="3" t="n">
        <v>0.1433442713079586</v>
      </c>
      <c r="AI1407" s="3" t="n">
        <v>1.718642346685302</v>
      </c>
    </row>
    <row r="1408">
      <c r="A1408" s="2" t="inlineStr">
        <is>
          <t>LYTS</t>
        </is>
      </c>
      <c r="B1408" s="2" t="inlineStr">
        <is>
          <t>Industrials</t>
        </is>
      </c>
      <c r="C1408" s="3" t="n">
        <v>-0.0148529703025836</v>
      </c>
      <c r="D1408" s="2" t="n">
        <v>607226831.295742</v>
      </c>
      <c r="E1408" s="19">
        <f>SQRT(D1408)</f>
        <v/>
      </c>
      <c r="F1408" s="22">
        <f>D1408/SUM($D$2:$D$2546)</f>
        <v/>
      </c>
      <c r="G1408" s="22">
        <f>E1408/SUM($E$2:$E$2546)</f>
        <v/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1</v>
      </c>
      <c r="O1408" s="2" t="n">
        <v>0</v>
      </c>
      <c r="P1408" s="2" t="n">
        <v>0</v>
      </c>
      <c r="Q1408" s="2" t="n">
        <v>0</v>
      </c>
      <c r="R1408" s="2" t="n">
        <v>0</v>
      </c>
      <c r="S1408" s="3" t="n">
        <v>20.22441297163288</v>
      </c>
      <c r="T1408" s="3" t="n">
        <v>1.093351938114221</v>
      </c>
      <c r="U1408" s="3" t="n">
        <v>0.0003523764288775</v>
      </c>
      <c r="V1408" s="3" t="n">
        <v>0.3799601534531497</v>
      </c>
      <c r="W1408" s="3" t="n">
        <v>0.0232635898812659</v>
      </c>
      <c r="X1408" s="3" t="n">
        <v>0.3250616016699139</v>
      </c>
      <c r="Y1408" s="3" t="n">
        <v>0.0135077197527675</v>
      </c>
      <c r="Z1408" s="3" t="n">
        <v>-2.750651875651368</v>
      </c>
      <c r="AA1408" s="3" t="n">
        <v>-2.698361461423261</v>
      </c>
      <c r="AB1408" s="3" t="n">
        <v>-2.423428330170555</v>
      </c>
      <c r="AC1408" s="3" t="n">
        <v>0.0538250260289991</v>
      </c>
      <c r="AD1408" s="3" t="n">
        <v>0.07724296355599609</v>
      </c>
      <c r="AE1408" s="3" t="n">
        <v>0.09523809523809509</v>
      </c>
      <c r="AF1408" s="3" t="n">
        <v>0.0656463740919065</v>
      </c>
      <c r="AG1408" s="3" t="n">
        <v>1.074084341602636</v>
      </c>
      <c r="AH1408" s="3" t="n">
        <v>0.1681316574242737</v>
      </c>
      <c r="AI1408" s="3" t="n">
        <v>1.194979239084266</v>
      </c>
    </row>
    <row r="1409">
      <c r="A1409" s="2" t="inlineStr">
        <is>
          <t>LYV</t>
        </is>
      </c>
      <c r="B1409" s="2" t="inlineStr">
        <is>
          <t>Communication</t>
        </is>
      </c>
      <c r="C1409" s="3" t="n">
        <v>0.0170379568589839</v>
      </c>
      <c r="D1409" s="2" t="n">
        <v>36891081937.05579</v>
      </c>
      <c r="E1409" s="19">
        <f>SQRT(D1409)</f>
        <v/>
      </c>
      <c r="F1409" s="22">
        <f>D1409/SUM($D$2:$D$2546)</f>
        <v/>
      </c>
      <c r="G1409" s="22">
        <f>E1409/SUM($E$2:$E$2546)</f>
        <v/>
      </c>
      <c r="H1409" s="2" t="n">
        <v>1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  <c r="S1409" s="3" t="n">
        <v>24.3312356768605</v>
      </c>
      <c r="T1409" s="3" t="n">
        <v>1.011502928410958</v>
      </c>
      <c r="U1409" s="3" t="n">
        <v>0.0012975280691327</v>
      </c>
      <c r="V1409" s="3" t="n">
        <v>0.0097603534809404</v>
      </c>
      <c r="W1409" s="3" t="n">
        <v>0.0188326955974393</v>
      </c>
      <c r="X1409" s="3" t="n">
        <v>0.3584867360256014</v>
      </c>
      <c r="Y1409" s="3" t="n">
        <v>0.0143671723119752</v>
      </c>
      <c r="Z1409" s="3" t="n">
        <v>-1.658002753514362</v>
      </c>
      <c r="AA1409" s="3" t="n">
        <v>-1.452802252132115</v>
      </c>
      <c r="AB1409" s="3" t="n">
        <v>-1.546012578594999</v>
      </c>
      <c r="AC1409" s="3" t="n">
        <v>0.026392394824886</v>
      </c>
      <c r="AD1409" s="3" t="n">
        <v>0.0436350444464213</v>
      </c>
      <c r="AE1409" s="3" t="n">
        <v>0.9285895806861501</v>
      </c>
      <c r="AF1409" s="3" t="n">
        <v>0.3295379539320309</v>
      </c>
      <c r="AG1409" s="3" t="n">
        <v>1.135290014223918</v>
      </c>
      <c r="AH1409" s="3" t="n">
        <v>0.3636942932959107</v>
      </c>
      <c r="AI1409" s="3" t="n">
        <v>14.86117977060016</v>
      </c>
    </row>
    <row r="1410">
      <c r="A1410" s="2" t="inlineStr">
        <is>
          <t>LZ</t>
        </is>
      </c>
      <c r="B1410" s="2" t="inlineStr">
        <is>
          <t>Industrials</t>
        </is>
      </c>
      <c r="C1410" s="3" t="n">
        <v>-0.0056074415165829</v>
      </c>
      <c r="D1410" s="2" t="n">
        <v>1902109787.192116</v>
      </c>
      <c r="E1410" s="19">
        <f>SQRT(D1410)</f>
        <v/>
      </c>
      <c r="F1410" s="22">
        <f>D1410/SUM($D$2:$D$2546)</f>
        <v/>
      </c>
      <c r="G1410" s="22">
        <f>E1410/SUM($E$2:$E$2546)</f>
        <v/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1</v>
      </c>
      <c r="O1410" s="2" t="n">
        <v>0</v>
      </c>
      <c r="P1410" s="2" t="n">
        <v>0</v>
      </c>
      <c r="Q1410" s="2" t="n">
        <v>0</v>
      </c>
      <c r="R1410" s="2" t="n">
        <v>0</v>
      </c>
      <c r="S1410" s="3" t="n">
        <v>21.36622952137648</v>
      </c>
      <c r="T1410" s="3" t="n">
        <v>1.177854987159211</v>
      </c>
      <c r="U1410" s="3" t="n">
        <v>7.446818844194551e-05</v>
      </c>
      <c r="V1410" s="3" t="n">
        <v>0.1020193478350471</v>
      </c>
      <c r="W1410" s="3" t="n">
        <v>0.0487716964597214</v>
      </c>
      <c r="X1410" s="3" t="n">
        <v>0.3569792606055417</v>
      </c>
      <c r="Y1410" s="3" t="n">
        <v>0.0452358655969187</v>
      </c>
      <c r="Z1410" s="3" t="n">
        <v>-1.132661197231481</v>
      </c>
      <c r="AA1410" s="3" t="n">
        <v>-1.431747170815781</v>
      </c>
      <c r="AB1410" s="3" t="n">
        <v>-1.575552632029121</v>
      </c>
      <c r="AC1410" s="3" t="n">
        <v>-0.0005593788577107</v>
      </c>
      <c r="AD1410" s="3" t="inlineStr"/>
      <c r="AE1410" s="3" t="n">
        <v>0.9793103448275862</v>
      </c>
      <c r="AF1410" s="3" t="n">
        <v>0.0569264604063496</v>
      </c>
      <c r="AG1410" s="3" t="n">
        <v>1.005488116443273</v>
      </c>
      <c r="AH1410" s="3" t="n">
        <v>0.0264920906763898</v>
      </c>
      <c r="AI1410" s="3" t="n">
        <v>1.053794859109929</v>
      </c>
    </row>
    <row r="1411">
      <c r="A1411" s="2" t="inlineStr">
        <is>
          <t>LZB</t>
        </is>
      </c>
      <c r="B1411" s="2" t="inlineStr">
        <is>
          <t>Consumer Discretionary</t>
        </is>
      </c>
      <c r="C1411" s="3" t="n">
        <v>-0.0166947861681745</v>
      </c>
      <c r="D1411" s="2" t="n">
        <v>1599669151.703529</v>
      </c>
      <c r="E1411" s="19">
        <f>SQRT(D1411)</f>
        <v/>
      </c>
      <c r="F1411" s="22">
        <f>D1411/SUM($D$2:$D$2546)</f>
        <v/>
      </c>
      <c r="G1411" s="22">
        <f>E1411/SUM($E$2:$E$2546)</f>
        <v/>
      </c>
      <c r="H1411" s="2" t="n">
        <v>0</v>
      </c>
      <c r="I1411" s="2" t="n">
        <v>1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  <c r="S1411" s="3" t="n">
        <v>21.19306266462488</v>
      </c>
      <c r="T1411" s="3" t="n">
        <v>0.9427434233134236</v>
      </c>
      <c r="U1411" s="3" t="n">
        <v>-0.0004453463169397</v>
      </c>
      <c r="V1411" s="3" t="n">
        <v>0.6352357291617815</v>
      </c>
      <c r="W1411" s="3" t="n">
        <v>0.0202686156387278</v>
      </c>
      <c r="X1411" s="3" t="n">
        <v>0.1968511762746025</v>
      </c>
      <c r="Y1411" s="3" t="n">
        <v>0.0157707306244862</v>
      </c>
      <c r="Z1411" s="3" t="n">
        <v>-1.490795238366589</v>
      </c>
      <c r="AA1411" s="3" t="n">
        <v>-1.447376553574046</v>
      </c>
      <c r="AB1411" s="3" t="n">
        <v>-1.415974119150884</v>
      </c>
      <c r="AC1411" s="3" t="n">
        <v>0.0455194125125538</v>
      </c>
      <c r="AD1411" s="3" t="n">
        <v>0.1244432323946531</v>
      </c>
      <c r="AE1411" s="3" t="n">
        <v>-0.1214814814814815</v>
      </c>
      <c r="AF1411" s="3" t="n">
        <v>-0.0471749774724405</v>
      </c>
      <c r="AG1411" s="3" t="n">
        <v>1.262701196402069</v>
      </c>
      <c r="AH1411" s="3" t="n">
        <v>0.2604970110900941</v>
      </c>
      <c r="AI1411" s="3" t="n">
        <v>1.413549150877759</v>
      </c>
    </row>
    <row r="1412">
      <c r="A1412" s="2" t="inlineStr">
        <is>
          <t>M</t>
        </is>
      </c>
      <c r="B1412" s="2" t="inlineStr">
        <is>
          <t>Consumer Discretionary</t>
        </is>
      </c>
      <c r="C1412" s="3" t="n">
        <v>-0.0191064375390731</v>
      </c>
      <c r="D1412" s="2" t="n">
        <v>3448417021.627419</v>
      </c>
      <c r="E1412" s="19">
        <f>SQRT(D1412)</f>
        <v/>
      </c>
      <c r="F1412" s="22">
        <f>D1412/SUM($D$2:$D$2546)</f>
        <v/>
      </c>
      <c r="G1412" s="22">
        <f>E1412/SUM($E$2:$E$2546)</f>
        <v/>
      </c>
      <c r="H1412" s="2" t="n">
        <v>0</v>
      </c>
      <c r="I1412" s="2" t="n">
        <v>1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  <c r="S1412" s="3" t="n">
        <v>21.96118112838211</v>
      </c>
      <c r="T1412" s="3" t="n">
        <v>1.409100532287364</v>
      </c>
      <c r="U1412" s="3" t="n">
        <v>-0.0011127348574294</v>
      </c>
      <c r="V1412" s="3" t="n">
        <v>1.290737162032517</v>
      </c>
      <c r="W1412" s="3" t="n">
        <v>0.0304309726065062</v>
      </c>
      <c r="X1412" s="3" t="n">
        <v>0.3713027854992168</v>
      </c>
      <c r="Y1412" s="3" t="n">
        <v>0.0240400200886491</v>
      </c>
      <c r="Z1412" s="3" t="n">
        <v>-0.5293089889207646</v>
      </c>
      <c r="AA1412" s="3" t="n">
        <v>-0.5345041782771319</v>
      </c>
      <c r="AB1412" s="3" t="n">
        <v>-0.6238802834135588</v>
      </c>
      <c r="AC1412" s="3" t="n">
        <v>0.1009158688805473</v>
      </c>
      <c r="AD1412" s="3" t="n">
        <v>0.3537855173398497</v>
      </c>
      <c r="AE1412" s="3" t="n">
        <v>-0.4056042031523643</v>
      </c>
      <c r="AF1412" s="3" t="n">
        <v>-0.0358657388456815</v>
      </c>
      <c r="AG1412" s="3" t="n">
        <v>1.705251129647963</v>
      </c>
      <c r="AH1412" s="3" t="n">
        <v>0.3524532184425439</v>
      </c>
      <c r="AI1412" s="3" t="n">
        <v>1.546394068748596</v>
      </c>
    </row>
    <row r="1413">
      <c r="A1413" s="2" t="inlineStr">
        <is>
          <t>MA</t>
        </is>
      </c>
      <c r="B1413" s="2" t="inlineStr">
        <is>
          <t>Financials</t>
        </is>
      </c>
      <c r="C1413" s="3" t="n">
        <v>0.0100891122304264</v>
      </c>
      <c r="D1413" s="2" t="n">
        <v>510980791113.2812</v>
      </c>
      <c r="E1413" s="19">
        <f>SQRT(D1413)</f>
        <v/>
      </c>
      <c r="F1413" s="22">
        <f>D1413/SUM($D$2:$D$2546)</f>
        <v/>
      </c>
      <c r="G1413" s="22">
        <f>E1413/SUM($E$2:$E$2546)</f>
        <v/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1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3" t="n">
        <v>26.95959783566721</v>
      </c>
      <c r="T1413" s="3" t="n">
        <v>0.8463765582286228</v>
      </c>
      <c r="U1413" s="3" t="n">
        <v>0.0004636859139277</v>
      </c>
      <c r="V1413" s="3" t="n">
        <v>0.0153684837797729</v>
      </c>
      <c r="W1413" s="3" t="n">
        <v>0.0146929573984894</v>
      </c>
      <c r="X1413" s="3" t="n">
        <v>0.234182417337572</v>
      </c>
      <c r="Y1413" s="3" t="n">
        <v>0.0112000905700119</v>
      </c>
      <c r="Z1413" s="3" t="n">
        <v>-2.795432993316278</v>
      </c>
      <c r="AA1413" s="3" t="n">
        <v>-2.721706805264858</v>
      </c>
      <c r="AB1413" s="3" t="n">
        <v>-2.765670712285704</v>
      </c>
      <c r="AC1413" s="3" t="n">
        <v>0.0289717348625695</v>
      </c>
      <c r="AD1413" s="3" t="n">
        <v>0.0311714261612406</v>
      </c>
      <c r="AE1413" s="3" t="n">
        <v>0.1513609995537707</v>
      </c>
      <c r="AF1413" s="3" t="n">
        <v>0.1301464200199182</v>
      </c>
      <c r="AG1413" s="3" t="n">
        <v>1.037124683216897</v>
      </c>
      <c r="AH1413" s="3" t="n">
        <v>0.3688436934922517</v>
      </c>
      <c r="AI1413" s="3" t="n">
        <v>3.415637336049917</v>
      </c>
    </row>
    <row r="1414">
      <c r="A1414" s="2" t="inlineStr">
        <is>
          <t>MAA</t>
        </is>
      </c>
      <c r="B1414" s="2" t="inlineStr">
        <is>
          <t>Real Estate</t>
        </is>
      </c>
      <c r="C1414" s="3" t="n">
        <v>0.0018584461560586</v>
      </c>
      <c r="D1414" s="2" t="n">
        <v>15969673040.22217</v>
      </c>
      <c r="E1414" s="19">
        <f>SQRT(D1414)</f>
        <v/>
      </c>
      <c r="F1414" s="22">
        <f>D1414/SUM($D$2:$D$2546)</f>
        <v/>
      </c>
      <c r="G1414" s="22">
        <f>E1414/SUM($E$2:$E$2546)</f>
        <v/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1</v>
      </c>
      <c r="R1414" s="2" t="n">
        <v>0</v>
      </c>
      <c r="S1414" s="3" t="n">
        <v>23.49395732559006</v>
      </c>
      <c r="T1414" s="3" t="n">
        <v>0.5231830770030731</v>
      </c>
      <c r="U1414" s="3" t="n">
        <v>0.000145713688257</v>
      </c>
      <c r="V1414" s="3" t="n">
        <v>0.3702323137805297</v>
      </c>
      <c r="W1414" s="3" t="n">
        <v>0.0137311733615048</v>
      </c>
      <c r="X1414" s="3" t="n">
        <v>0.1111179773898895</v>
      </c>
      <c r="Y1414" s="3" t="n">
        <v>0.0118283549032561</v>
      </c>
      <c r="Z1414" s="3" t="n">
        <v>-1.81612867718134</v>
      </c>
      <c r="AA1414" s="3" t="n">
        <v>-1.749092055900319</v>
      </c>
      <c r="AB1414" s="3" t="n">
        <v>-1.918954655363188</v>
      </c>
      <c r="AC1414" s="3" t="n">
        <v>0.0270830842253726</v>
      </c>
      <c r="AD1414" s="3" t="n">
        <v>0.06557804892825971</v>
      </c>
      <c r="AE1414" s="3" t="n">
        <v>-0.1021102791014295</v>
      </c>
      <c r="AF1414" s="3" t="n">
        <v>0.0672153656356656</v>
      </c>
      <c r="AG1414" s="3" t="n">
        <v>1.296383776178686</v>
      </c>
      <c r="AH1414" s="3" t="n">
        <v>0.4265220419383999</v>
      </c>
      <c r="AI1414" s="3" t="n">
        <v>1.800534597189103</v>
      </c>
    </row>
    <row r="1415">
      <c r="A1415" s="2" t="inlineStr">
        <is>
          <t>MAC</t>
        </is>
      </c>
      <c r="B1415" s="2" t="inlineStr">
        <is>
          <t>Real Estate</t>
        </is>
      </c>
      <c r="C1415" s="3" t="n">
        <v>-0.0272281629695691</v>
      </c>
      <c r="D1415" s="2" t="n">
        <v>4493504360.660812</v>
      </c>
      <c r="E1415" s="19">
        <f>SQRT(D1415)</f>
        <v/>
      </c>
      <c r="F1415" s="22">
        <f>D1415/SUM($D$2:$D$2546)</f>
        <v/>
      </c>
      <c r="G1415" s="22">
        <f>E1415/SUM($E$2:$E$2546)</f>
        <v/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1</v>
      </c>
      <c r="R1415" s="2" t="n">
        <v>0</v>
      </c>
      <c r="S1415" s="3" t="n">
        <v>22.22589871549971</v>
      </c>
      <c r="T1415" s="3" t="n">
        <v>1.479350901166011</v>
      </c>
      <c r="U1415" s="3" t="n">
        <v>-0.0002108208570475</v>
      </c>
      <c r="V1415" s="3" t="n">
        <v>0.5753464985221031</v>
      </c>
      <c r="W1415" s="3" t="n">
        <v>0.025485454262423</v>
      </c>
      <c r="X1415" s="3" t="n">
        <v>0.4302318101600477</v>
      </c>
      <c r="Y1415" s="3" t="n">
        <v>0.0171486270975457</v>
      </c>
      <c r="Z1415" s="3" t="n">
        <v>-1.879879374081143</v>
      </c>
      <c r="AA1415" s="3" t="n">
        <v>-1.95709250784069</v>
      </c>
      <c r="AB1415" s="3" t="n">
        <v>-1.830599930117044</v>
      </c>
      <c r="AC1415" s="3" t="n">
        <v>-0.0364125606358459</v>
      </c>
      <c r="AD1415" s="3" t="n">
        <v>0.0423678235781221</v>
      </c>
      <c r="AE1415" s="3" t="n">
        <v>-0.6015748031496063</v>
      </c>
      <c r="AF1415" s="3" t="n">
        <v>0.0270405910957734</v>
      </c>
      <c r="AG1415" s="3" t="n">
        <v>2.183941879877832</v>
      </c>
      <c r="AH1415" s="3" t="n">
        <v>0.6176463478939945</v>
      </c>
      <c r="AI1415" s="3" t="n">
        <v>3.05778931986035</v>
      </c>
    </row>
    <row r="1416">
      <c r="A1416" s="2" t="inlineStr">
        <is>
          <t>MAMA</t>
        </is>
      </c>
      <c r="B1416" s="2" t="inlineStr">
        <is>
          <t>Consumer Staples</t>
        </is>
      </c>
      <c r="C1416" s="3" t="n">
        <v>-0.0338605182051382</v>
      </c>
      <c r="D1416" s="2" t="n">
        <v>341894524.3267937</v>
      </c>
      <c r="E1416" s="19">
        <f>SQRT(D1416)</f>
        <v/>
      </c>
      <c r="F1416" s="22">
        <f>D1416/SUM($D$2:$D$2546)</f>
        <v/>
      </c>
      <c r="G1416" s="22">
        <f>E1416/SUM($E$2:$E$2546)</f>
        <v/>
      </c>
      <c r="H1416" s="2" t="n">
        <v>0</v>
      </c>
      <c r="I1416" s="2" t="n">
        <v>0</v>
      </c>
      <c r="J1416" s="2" t="n">
        <v>1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3" t="n">
        <v>19.65001283905804</v>
      </c>
      <c r="T1416" s="3" t="n">
        <v>0.6693522220332587</v>
      </c>
      <c r="U1416" s="3" t="n">
        <v>0.0017091706385841</v>
      </c>
      <c r="V1416" s="3" t="n">
        <v>0.086538385071414</v>
      </c>
      <c r="W1416" s="3" t="n">
        <v>0.0281362313913106</v>
      </c>
      <c r="X1416" s="3" t="n">
        <v>0.3320655068361477</v>
      </c>
      <c r="Y1416" s="3" t="n">
        <v>0.0239618138595363</v>
      </c>
      <c r="Z1416" s="3" t="n">
        <v>-2.295314107947502</v>
      </c>
      <c r="AA1416" s="3" t="n">
        <v>-2.012264237217019</v>
      </c>
      <c r="AB1416" s="3" t="n">
        <v>-1.883913589999549</v>
      </c>
      <c r="AC1416" s="3" t="n">
        <v>0.0149402802225566</v>
      </c>
      <c r="AD1416" s="3" t="n">
        <v>0.0296816686958701</v>
      </c>
      <c r="AE1416" s="3" t="n">
        <v>0.5142857142857143</v>
      </c>
      <c r="AF1416" s="3" t="n">
        <v>0.2603863338288036</v>
      </c>
      <c r="AG1416" s="3" t="n">
        <v>1.001319120278068</v>
      </c>
      <c r="AH1416" s="3" t="n">
        <v>0.2053438988211413</v>
      </c>
      <c r="AI1416" s="3" t="n">
        <v>1.015243181126846</v>
      </c>
    </row>
    <row r="1417">
      <c r="A1417" s="2" t="inlineStr">
        <is>
          <t>MAN</t>
        </is>
      </c>
      <c r="B1417" s="2" t="inlineStr">
        <is>
          <t>Industrials</t>
        </is>
      </c>
      <c r="C1417" s="3" t="n">
        <v>-0.0139828566210047</v>
      </c>
      <c r="D1417" s="2" t="n">
        <v>1885420088.666534</v>
      </c>
      <c r="E1417" s="19">
        <f>SQRT(D1417)</f>
        <v/>
      </c>
      <c r="F1417" s="22">
        <f>D1417/SUM($D$2:$D$2546)</f>
        <v/>
      </c>
      <c r="G1417" s="22">
        <f>E1417/SUM($E$2:$E$2546)</f>
        <v/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1</v>
      </c>
      <c r="O1417" s="2" t="n">
        <v>0</v>
      </c>
      <c r="P1417" s="2" t="n">
        <v>0</v>
      </c>
      <c r="Q1417" s="2" t="n">
        <v>0</v>
      </c>
      <c r="R1417" s="2" t="n">
        <v>0</v>
      </c>
      <c r="S1417" s="3" t="n">
        <v>21.35741649172611</v>
      </c>
      <c r="T1417" s="3" t="n">
        <v>1.109230943892657</v>
      </c>
      <c r="U1417" s="3" t="n">
        <v>-0.0018073784823765</v>
      </c>
      <c r="V1417" s="3" t="n">
        <v>1.057801395025202</v>
      </c>
      <c r="W1417" s="3" t="n">
        <v>0.0296681648439898</v>
      </c>
      <c r="X1417" s="3" t="n">
        <v>0.6502255902467786</v>
      </c>
      <c r="Y1417" s="3" t="n">
        <v>0.0244936983176409</v>
      </c>
      <c r="Z1417" s="3" t="n">
        <v>-0.7452529721681794</v>
      </c>
      <c r="AA1417" s="3" t="n">
        <v>-0.8487410818020583</v>
      </c>
      <c r="AB1417" s="3" t="n">
        <v>-1.041507293235275</v>
      </c>
      <c r="AC1417" s="3" t="n">
        <v>-0.1423555427320318</v>
      </c>
      <c r="AD1417" s="3" t="n">
        <v>-0.0952572856731479</v>
      </c>
      <c r="AE1417" s="3" t="n">
        <v>-0.3642105263157895</v>
      </c>
      <c r="AF1417" s="3" t="n">
        <v>-0.0492729593651343</v>
      </c>
      <c r="AG1417" s="3" t="n">
        <v>1.24944043124767</v>
      </c>
      <c r="AH1417" s="3" t="n">
        <v>0.2025325385347959</v>
      </c>
      <c r="AI1417" s="3" t="n">
        <v>1.235810268752507</v>
      </c>
    </row>
    <row r="1418">
      <c r="A1418" s="2" t="inlineStr">
        <is>
          <t>MANH</t>
        </is>
      </c>
      <c r="B1418" s="2" t="inlineStr">
        <is>
          <t>Information Technology</t>
        </is>
      </c>
      <c r="C1418" s="3" t="n">
        <v>-0.0229230069778209</v>
      </c>
      <c r="D1418" s="2" t="n">
        <v>13177831740.23218</v>
      </c>
      <c r="E1418" s="19">
        <f>SQRT(D1418)</f>
        <v/>
      </c>
      <c r="F1418" s="22">
        <f>D1418/SUM($D$2:$D$2546)</f>
        <v/>
      </c>
      <c r="G1418" s="22">
        <f>E1418/SUM($E$2:$E$2546)</f>
        <v/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1</v>
      </c>
      <c r="P1418" s="2" t="n">
        <v>0</v>
      </c>
      <c r="Q1418" s="2" t="n">
        <v>0</v>
      </c>
      <c r="R1418" s="2" t="n">
        <v>0</v>
      </c>
      <c r="S1418" s="3" t="n">
        <v>23.30180184112403</v>
      </c>
      <c r="T1418" s="3" t="n">
        <v>1.395449625805728</v>
      </c>
      <c r="U1418" s="3" t="n">
        <v>-0.0007299738018559</v>
      </c>
      <c r="V1418" s="3" t="n">
        <v>0.0211536317578667</v>
      </c>
      <c r="W1418" s="3" t="n">
        <v>0.0263098549539801</v>
      </c>
      <c r="X1418" s="3" t="n">
        <v>0.6520114144401417</v>
      </c>
      <c r="Y1418" s="3" t="n">
        <v>0.015740464994343</v>
      </c>
      <c r="Z1418" s="3" t="n">
        <v>-1.449106894451133</v>
      </c>
      <c r="AA1418" s="3" t="n">
        <v>-1.344694091270906</v>
      </c>
      <c r="AB1418" s="3" t="n">
        <v>-1.484684168778874</v>
      </c>
      <c r="AC1418" s="3" t="n">
        <v>0.0172350053086956</v>
      </c>
      <c r="AD1418" s="3" t="n">
        <v>0.0177158127833165</v>
      </c>
      <c r="AE1418" s="3" t="n">
        <v>0.2674144037780401</v>
      </c>
      <c r="AF1418" s="3" t="n">
        <v>0.1507953695929494</v>
      </c>
      <c r="AG1418" s="3" t="n">
        <v>1.003686873603923</v>
      </c>
      <c r="AH1418" s="3" t="n">
        <v>0.0652424384034033</v>
      </c>
      <c r="AI1418" s="3" t="n">
        <v>1.174290336814237</v>
      </c>
    </row>
    <row r="1419">
      <c r="A1419" s="2" t="inlineStr">
        <is>
          <t>MAR</t>
        </is>
      </c>
      <c r="B1419" s="2" t="inlineStr">
        <is>
          <t>Consumer Discretionary</t>
        </is>
      </c>
      <c r="C1419" s="3" t="n">
        <v>-0.011748608730332</v>
      </c>
      <c r="D1419" s="2" t="n">
        <v>72020296999.64584</v>
      </c>
      <c r="E1419" s="19">
        <f>SQRT(D1419)</f>
        <v/>
      </c>
      <c r="F1419" s="22">
        <f>D1419/SUM($D$2:$D$2546)</f>
        <v/>
      </c>
      <c r="G1419" s="22">
        <f>E1419/SUM($E$2:$E$2546)</f>
        <v/>
      </c>
      <c r="H1419" s="2" t="n">
        <v>0</v>
      </c>
      <c r="I1419" s="2" t="n">
        <v>1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3" t="n">
        <v>25.00021381900821</v>
      </c>
      <c r="T1419" s="3" t="n">
        <v>1.179051651957859</v>
      </c>
      <c r="U1419" s="3" t="n">
        <v>0.0004953114487673</v>
      </c>
      <c r="V1419" s="3" t="n">
        <v>-0.0411550649397429</v>
      </c>
      <c r="W1419" s="3" t="n">
        <v>0.0177353470297299</v>
      </c>
      <c r="X1419" s="3" t="n">
        <v>0.2639599341290162</v>
      </c>
      <c r="Y1419" s="3" t="n">
        <v>0.0095840029401841</v>
      </c>
      <c r="Z1419" s="3" t="n">
        <v>-2.128555493753486</v>
      </c>
      <c r="AA1419" s="3" t="n">
        <v>-2.189015804565413</v>
      </c>
      <c r="AB1419" s="3" t="n">
        <v>-2.105998190950454</v>
      </c>
      <c r="AC1419" s="3" t="n">
        <v>0.0423769427112333</v>
      </c>
      <c r="AD1419" s="3" t="n">
        <v>0.0453205573425509</v>
      </c>
      <c r="AE1419" s="3" t="n">
        <v>0.2458590006844626</v>
      </c>
      <c r="AF1419" s="3" t="n">
        <v>0.1757798736862289</v>
      </c>
      <c r="AG1419" s="3" t="n">
        <v>1.201970841637484</v>
      </c>
      <c r="AH1419" s="3" t="n">
        <v>0.6047838490234804</v>
      </c>
      <c r="AI1419" s="3" t="inlineStr"/>
    </row>
    <row r="1420">
      <c r="A1420" s="2" t="inlineStr">
        <is>
          <t>MARA</t>
        </is>
      </c>
      <c r="B1420" s="2" t="inlineStr">
        <is>
          <t>Information Technology</t>
        </is>
      </c>
      <c r="C1420" s="3" t="n">
        <v>-0.0069598292879755</v>
      </c>
      <c r="D1420" s="2" t="n">
        <v>5998003708.740706</v>
      </c>
      <c r="E1420" s="19">
        <f>SQRT(D1420)</f>
        <v/>
      </c>
      <c r="F1420" s="22">
        <f>D1420/SUM($D$2:$D$2546)</f>
        <v/>
      </c>
      <c r="G1420" s="22">
        <f>E1420/SUM($E$2:$E$2546)</f>
        <v/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1</v>
      </c>
      <c r="P1420" s="2" t="n">
        <v>0</v>
      </c>
      <c r="Q1420" s="2" t="n">
        <v>0</v>
      </c>
      <c r="R1420" s="2" t="n">
        <v>0</v>
      </c>
      <c r="S1420" s="3" t="n">
        <v>22.5146925356026</v>
      </c>
      <c r="T1420" s="3" t="n">
        <v>2.006273128980384</v>
      </c>
      <c r="U1420" s="3" t="n">
        <v>0.000308884586368</v>
      </c>
      <c r="V1420" s="3" t="n">
        <v>0.7988746310738807</v>
      </c>
      <c r="W1420" s="3" t="n">
        <v>0.0489177920388589</v>
      </c>
      <c r="X1420" s="3" t="n">
        <v>0.760514543007232</v>
      </c>
      <c r="Y1420" s="3" t="n">
        <v>0.0375731851644264</v>
      </c>
      <c r="Z1420" s="3" t="n">
        <v>0.872629732275171</v>
      </c>
      <c r="AA1420" s="3" t="n">
        <v>0.9383322793026438</v>
      </c>
      <c r="AB1420" s="3" t="n">
        <v>0.9217300429547662</v>
      </c>
      <c r="AC1420" s="3" t="n">
        <v>0.5390026677190506</v>
      </c>
      <c r="AD1420" s="3" t="n">
        <v>0.64686588878662</v>
      </c>
      <c r="AE1420" s="3" t="n">
        <v>0.5789690721649484</v>
      </c>
      <c r="AF1420" s="3" t="n">
        <v>0.533433474510184</v>
      </c>
      <c r="AG1420" s="3" t="n">
        <v>1.375215840016963</v>
      </c>
      <c r="AH1420" s="3" t="n">
        <v>0.3425926993179902</v>
      </c>
      <c r="AI1420" s="3" t="n">
        <v>1.469680504827875</v>
      </c>
    </row>
    <row r="1421">
      <c r="A1421" s="2" t="inlineStr">
        <is>
          <t>MAS</t>
        </is>
      </c>
      <c r="B1421" s="2" t="inlineStr">
        <is>
          <t>Industrials</t>
        </is>
      </c>
      <c r="C1421" s="3" t="n">
        <v>-0.0144392291437484</v>
      </c>
      <c r="D1421" s="2" t="n">
        <v>15425014313.22568</v>
      </c>
      <c r="E1421" s="19">
        <f>SQRT(D1421)</f>
        <v/>
      </c>
      <c r="F1421" s="22">
        <f>D1421/SUM($D$2:$D$2546)</f>
        <v/>
      </c>
      <c r="G1421" s="22">
        <f>E1421/SUM($E$2:$E$2546)</f>
        <v/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1</v>
      </c>
      <c r="O1421" s="2" t="n">
        <v>0</v>
      </c>
      <c r="P1421" s="2" t="n">
        <v>0</v>
      </c>
      <c r="Q1421" s="2" t="n">
        <v>0</v>
      </c>
      <c r="R1421" s="2" t="n">
        <v>0</v>
      </c>
      <c r="S1421" s="3" t="n">
        <v>23.4592563346613</v>
      </c>
      <c r="T1421" s="3" t="n">
        <v>1.052401683745862</v>
      </c>
      <c r="U1421" s="3" t="n">
        <v>-0.0005574589170045</v>
      </c>
      <c r="V1421" s="3" t="n">
        <v>-0.0055105297326771</v>
      </c>
      <c r="W1421" s="3" t="n">
        <v>0.0209040210254423</v>
      </c>
      <c r="X1421" s="3" t="n">
        <v>0.2851572467397709</v>
      </c>
      <c r="Y1421" s="3" t="n">
        <v>0.0170808353374269</v>
      </c>
      <c r="Z1421" s="3" t="n">
        <v>-1.329391583158331</v>
      </c>
      <c r="AA1421" s="3" t="n">
        <v>-1.480194981889881</v>
      </c>
      <c r="AB1421" s="3" t="n">
        <v>-1.665419477708393</v>
      </c>
      <c r="AC1421" s="3" t="n">
        <v>0.0700161424857796</v>
      </c>
      <c r="AD1421" s="3" t="inlineStr"/>
      <c r="AE1421" s="3" t="n">
        <v>0.2047659042673276</v>
      </c>
      <c r="AF1421" s="3" t="n">
        <v>-0.0286636225266362</v>
      </c>
      <c r="AG1421" s="3" t="n">
        <v>1.190923647796871</v>
      </c>
      <c r="AH1421" s="3" t="n">
        <v>0.6096822995461422</v>
      </c>
      <c r="AI1421" s="3" t="inlineStr"/>
    </row>
    <row r="1422">
      <c r="A1422" s="2" t="inlineStr">
        <is>
          <t>MASI</t>
        </is>
      </c>
      <c r="B1422" s="2" t="inlineStr">
        <is>
          <t>Health Care</t>
        </is>
      </c>
      <c r="C1422" s="3" t="n">
        <v>-0.0265747475721301</v>
      </c>
      <c r="D1422" s="2" t="n">
        <v>8377227846.66832</v>
      </c>
      <c r="E1422" s="19">
        <f>SQRT(D1422)</f>
        <v/>
      </c>
      <c r="F1422" s="22">
        <f>D1422/SUM($D$2:$D$2546)</f>
        <v/>
      </c>
      <c r="G1422" s="22">
        <f>E1422/SUM($E$2:$E$2546)</f>
        <v/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1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3" t="n">
        <v>22.84878289082523</v>
      </c>
      <c r="T1422" s="3" t="n">
        <v>1.3448654084876</v>
      </c>
      <c r="U1422" s="3" t="n">
        <v>0.0003780537557045</v>
      </c>
      <c r="V1422" s="3" t="n">
        <v>0.1244803196339859</v>
      </c>
      <c r="W1422" s="3" t="n">
        <v>0.0292249132487231</v>
      </c>
      <c r="X1422" s="3" t="n">
        <v>0.4006725627014719</v>
      </c>
      <c r="Y1422" s="3" t="n">
        <v>0.0260671250326281</v>
      </c>
      <c r="Z1422" s="3" t="n">
        <v>-1.144173298175504</v>
      </c>
      <c r="AA1422" s="3" t="n">
        <v>-1.318070840860541</v>
      </c>
      <c r="AB1422" s="3" t="n">
        <v>-1.401977822328356</v>
      </c>
      <c r="AC1422" s="3" t="n">
        <v>0.0244949765908073</v>
      </c>
      <c r="AD1422" s="3" t="n">
        <v>0.0285058499507056</v>
      </c>
      <c r="AE1422" s="3" t="n">
        <v>-0.8731914893617023</v>
      </c>
      <c r="AF1422" s="3" t="n">
        <v>0.1390171890798786</v>
      </c>
      <c r="AG1422" s="3" t="n">
        <v>1.071467555969378</v>
      </c>
      <c r="AH1422" s="3" t="n">
        <v>0.2672937650878215</v>
      </c>
      <c r="AI1422" s="3" t="n">
        <v>1.574127349443805</v>
      </c>
    </row>
    <row r="1423">
      <c r="A1423" s="2" t="inlineStr">
        <is>
          <t>MASS</t>
        </is>
      </c>
      <c r="B1423" s="2" t="inlineStr">
        <is>
          <t>Information Technology</t>
        </is>
      </c>
      <c r="C1423" s="3" t="n">
        <v>0.0028328603099649</v>
      </c>
      <c r="D1423" s="2" t="n">
        <v>255160501.8032627</v>
      </c>
      <c r="E1423" s="19">
        <f>SQRT(D1423)</f>
        <v/>
      </c>
      <c r="F1423" s="22">
        <f>D1423/SUM($D$2:$D$2546)</f>
        <v/>
      </c>
      <c r="G1423" s="22">
        <f>E1423/SUM($E$2:$E$2546)</f>
        <v/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1</v>
      </c>
      <c r="P1423" s="2" t="n">
        <v>0</v>
      </c>
      <c r="Q1423" s="2" t="n">
        <v>0</v>
      </c>
      <c r="R1423" s="2" t="n">
        <v>0</v>
      </c>
      <c r="S1423" s="3" t="n">
        <v>19.35740332395807</v>
      </c>
      <c r="T1423" s="3" t="n">
        <v>0.8340644885759179</v>
      </c>
      <c r="U1423" s="3" t="n">
        <v>0.0021794817077474</v>
      </c>
      <c r="V1423" s="3" t="n">
        <v>0.5832289831235044</v>
      </c>
      <c r="W1423" s="3" t="n">
        <v>0.0746680714985419</v>
      </c>
      <c r="X1423" s="3" t="n">
        <v>0.7795725343958507</v>
      </c>
      <c r="Y1423" s="3" t="n">
        <v>0.0458903494548371</v>
      </c>
      <c r="Z1423" s="3" t="n">
        <v>-1.748791792608421</v>
      </c>
      <c r="AA1423" s="3" t="n">
        <v>-1.177808358129776</v>
      </c>
      <c r="AB1423" s="3" t="n">
        <v>-0.4872518433813845</v>
      </c>
      <c r="AC1423" s="3" t="n">
        <v>-0.2085902779774178</v>
      </c>
      <c r="AD1423" s="3" t="n">
        <v>-0.1933528099033122</v>
      </c>
      <c r="AE1423" s="3" t="n">
        <v>-0.3170254403131115</v>
      </c>
      <c r="AF1423" s="3" t="n">
        <v>0.1119094300163886</v>
      </c>
      <c r="AG1423" s="3" t="n">
        <v>1.015668569279906</v>
      </c>
      <c r="AH1423" s="3" t="n">
        <v>0.0231141204271234</v>
      </c>
      <c r="AI1423" s="3" t="n">
        <v>1.026865210291835</v>
      </c>
    </row>
    <row r="1424">
      <c r="A1424" s="2" t="inlineStr">
        <is>
          <t>MAT</t>
        </is>
      </c>
      <c r="B1424" s="2" t="inlineStr">
        <is>
          <t>Consumer Discretionary</t>
        </is>
      </c>
      <c r="C1424" s="3" t="n">
        <v>0.0005472081432699</v>
      </c>
      <c r="D1424" s="2" t="n">
        <v>5678316142.272949</v>
      </c>
      <c r="E1424" s="19">
        <f>SQRT(D1424)</f>
        <v/>
      </c>
      <c r="F1424" s="22">
        <f>D1424/SUM($D$2:$D$2546)</f>
        <v/>
      </c>
      <c r="G1424" s="22">
        <f>E1424/SUM($E$2:$E$2546)</f>
        <v/>
      </c>
      <c r="H1424" s="2" t="n">
        <v>0</v>
      </c>
      <c r="I1424" s="2" t="n">
        <v>1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3" t="n">
        <v>22.45992057190317</v>
      </c>
      <c r="T1424" s="3" t="n">
        <v>1.269105004795386</v>
      </c>
      <c r="U1424" s="3" t="n">
        <v>0.000234160464371</v>
      </c>
      <c r="V1424" s="3" t="n">
        <v>0.3824829307814192</v>
      </c>
      <c r="W1424" s="3" t="n">
        <v>0.030110610608343</v>
      </c>
      <c r="X1424" s="3" t="n">
        <v>0.3749268531441243</v>
      </c>
      <c r="Y1424" s="3" t="n">
        <v>0.0273407416440224</v>
      </c>
      <c r="Z1424" s="3" t="n">
        <v>-0.9875467456241208</v>
      </c>
      <c r="AA1424" s="3" t="n">
        <v>-1.348054642464921</v>
      </c>
      <c r="AB1424" s="3" t="n">
        <v>-1.400333570944735</v>
      </c>
      <c r="AC1424" s="3" t="n">
        <v>0.0375829726019051</v>
      </c>
      <c r="AD1424" s="3" t="n">
        <v>0.0800582406139211</v>
      </c>
      <c r="AE1424" s="3" t="n">
        <v>-0.2356536502546689</v>
      </c>
      <c r="AF1424" s="3" t="n">
        <v>-0.0042011877295062</v>
      </c>
      <c r="AG1424" s="3" t="n">
        <v>1.306016776181898</v>
      </c>
      <c r="AH1424" s="3" t="n">
        <v>0.4291405120425291</v>
      </c>
      <c r="AI1424" s="3" t="n">
        <v>1.800079563176062</v>
      </c>
    </row>
    <row r="1425">
      <c r="A1425" s="2" t="inlineStr">
        <is>
          <t>MATV</t>
        </is>
      </c>
      <c r="B1425" s="2" t="inlineStr">
        <is>
          <t>Materials</t>
        </is>
      </c>
      <c r="C1425" s="3" t="n">
        <v>0.0265268743604793</v>
      </c>
      <c r="D1425" s="2" t="n">
        <v>600521884.4995422</v>
      </c>
      <c r="E1425" s="19">
        <f>SQRT(D1425)</f>
        <v/>
      </c>
      <c r="F1425" s="22">
        <f>D1425/SUM($D$2:$D$2546)</f>
        <v/>
      </c>
      <c r="G1425" s="22">
        <f>E1425/SUM($E$2:$E$2546)</f>
        <v/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1</v>
      </c>
      <c r="Q1425" s="2" t="n">
        <v>0</v>
      </c>
      <c r="R1425" s="2" t="n">
        <v>0</v>
      </c>
      <c r="S1425" s="3" t="n">
        <v>20.21330964261633</v>
      </c>
      <c r="T1425" s="3" t="n">
        <v>1.975430082176593</v>
      </c>
      <c r="U1425" s="3" t="n">
        <v>-0.0018197422076914</v>
      </c>
      <c r="V1425" s="3" t="n">
        <v>0.6937299218448675</v>
      </c>
      <c r="W1425" s="3" t="n">
        <v>0.0611451930133806</v>
      </c>
      <c r="X1425" s="3" t="n">
        <v>1.23257633428057</v>
      </c>
      <c r="Y1425" s="3" t="n">
        <v>0.0527403018582389</v>
      </c>
      <c r="Z1425" s="3" t="n">
        <v>-1.287360208674879</v>
      </c>
      <c r="AA1425" s="3" t="n">
        <v>-1.446176570724055</v>
      </c>
      <c r="AB1425" s="3" t="n">
        <v>-1.408883399780594</v>
      </c>
      <c r="AC1425" s="3" t="n">
        <v>-0.0632782933991957</v>
      </c>
      <c r="AD1425" s="3" t="n">
        <v>0.0426295871320897</v>
      </c>
      <c r="AE1425" s="3" t="n">
        <v>-0.6958333333333332</v>
      </c>
      <c r="AF1425" s="3" t="n">
        <v>0.2153892953290644</v>
      </c>
      <c r="AG1425" s="3" t="n">
        <v>2.811257887639612</v>
      </c>
      <c r="AH1425" s="3" t="n">
        <v>0.5592526604709395</v>
      </c>
      <c r="AI1425" s="3" t="n">
        <v>3.610897743638982</v>
      </c>
    </row>
    <row r="1426">
      <c r="A1426" s="2" t="inlineStr">
        <is>
          <t>MATW</t>
        </is>
      </c>
      <c r="B1426" s="2" t="inlineStr">
        <is>
          <t>Consumer Discretionary</t>
        </is>
      </c>
      <c r="C1426" s="3" t="n">
        <v>-0.0451507679130862</v>
      </c>
      <c r="D1426" s="2" t="n">
        <v>781463113.1605759</v>
      </c>
      <c r="E1426" s="19">
        <f>SQRT(D1426)</f>
        <v/>
      </c>
      <c r="F1426" s="22">
        <f>D1426/SUM($D$2:$D$2546)</f>
        <v/>
      </c>
      <c r="G1426" s="22">
        <f>E1426/SUM($E$2:$E$2546)</f>
        <v/>
      </c>
      <c r="H1426" s="2" t="n">
        <v>0</v>
      </c>
      <c r="I1426" s="2" t="n">
        <v>1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3" t="n">
        <v>20.4766785066614</v>
      </c>
      <c r="T1426" s="3" t="n">
        <v>1.124762531667832</v>
      </c>
      <c r="U1426" s="3" t="n">
        <v>5.480831433316921e-05</v>
      </c>
      <c r="V1426" s="3" t="n">
        <v>0.6575255969815906</v>
      </c>
      <c r="W1426" s="3" t="n">
        <v>0.0289133373170408</v>
      </c>
      <c r="X1426" s="3" t="n">
        <v>0.3518096616618906</v>
      </c>
      <c r="Y1426" s="3" t="n">
        <v>0.0245272918165764</v>
      </c>
      <c r="Z1426" s="3" t="n">
        <v>-1.962596812674678</v>
      </c>
      <c r="AA1426" s="3" t="n">
        <v>-1.924465835650587</v>
      </c>
      <c r="AB1426" s="3" t="n">
        <v>-1.963103839582745</v>
      </c>
      <c r="AC1426" s="3" t="n">
        <v>0.0787599554777105</v>
      </c>
      <c r="AD1426" s="3" t="n">
        <v>0.0965419848095858</v>
      </c>
      <c r="AE1426" s="3" t="n">
        <v>0.308529395014917</v>
      </c>
      <c r="AF1426" s="3" t="n">
        <v>0.009192989345906099</v>
      </c>
      <c r="AG1426" s="3" t="n">
        <v>1.890790605822185</v>
      </c>
      <c r="AH1426" s="3" t="n">
        <v>0.4418185601697573</v>
      </c>
      <c r="AI1426" s="3" t="n">
        <v>2.354761867692164</v>
      </c>
    </row>
    <row r="1427">
      <c r="A1427" s="2" t="inlineStr">
        <is>
          <t>MATX</t>
        </is>
      </c>
      <c r="B1427" s="2" t="inlineStr">
        <is>
          <t>Industrials</t>
        </is>
      </c>
      <c r="C1427" s="3" t="n">
        <v>-0.049040318159275</v>
      </c>
      <c r="D1427" s="2" t="n">
        <v>3408215329.672852</v>
      </c>
      <c r="E1427" s="19">
        <f>SQRT(D1427)</f>
        <v/>
      </c>
      <c r="F1427" s="22">
        <f>D1427/SUM($D$2:$D$2546)</f>
        <v/>
      </c>
      <c r="G1427" s="22">
        <f>E1427/SUM($E$2:$E$2546)</f>
        <v/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1</v>
      </c>
      <c r="O1427" s="2" t="n">
        <v>0</v>
      </c>
      <c r="P1427" s="2" t="n">
        <v>0</v>
      </c>
      <c r="Q1427" s="2" t="n">
        <v>0</v>
      </c>
      <c r="R1427" s="2" t="n">
        <v>0</v>
      </c>
      <c r="S1427" s="3" t="n">
        <v>21.94945462750693</v>
      </c>
      <c r="T1427" s="3" t="n">
        <v>1.27375596410283</v>
      </c>
      <c r="U1427" s="3" t="n">
        <v>-0.0006949591089708</v>
      </c>
      <c r="V1427" s="3" t="n">
        <v>0.7681439541706706</v>
      </c>
      <c r="W1427" s="3" t="n">
        <v>0.0292142615844129</v>
      </c>
      <c r="X1427" s="3" t="n">
        <v>0.5443146964392199</v>
      </c>
      <c r="Y1427" s="3" t="n">
        <v>0.028448839494964</v>
      </c>
      <c r="Z1427" s="3" t="n">
        <v>-1.305445878024471</v>
      </c>
      <c r="AA1427" s="3" t="n">
        <v>-1.352202944566875</v>
      </c>
      <c r="AB1427" s="3" t="n">
        <v>-1.424553906035195</v>
      </c>
      <c r="AC1427" s="3" t="n">
        <v>0.1111432123146868</v>
      </c>
      <c r="AD1427" s="3" t="n">
        <v>0.1975227310724581</v>
      </c>
      <c r="AE1427" s="3" t="n">
        <v>-0.2318556845196476</v>
      </c>
      <c r="AF1427" s="3" t="n">
        <v>-0.0746420285836033</v>
      </c>
      <c r="AG1427" s="3" t="n">
        <v>1.097264981209923</v>
      </c>
      <c r="AH1427" s="3" t="n">
        <v>0.1484348854331675</v>
      </c>
      <c r="AI1427" s="3" t="n">
        <v>1.126623376623377</v>
      </c>
    </row>
    <row r="1428">
      <c r="A1428" s="2" t="inlineStr">
        <is>
          <t>MAX</t>
        </is>
      </c>
      <c r="B1428" s="2" t="inlineStr">
        <is>
          <t>Communication</t>
        </is>
      </c>
      <c r="C1428" s="3" t="n">
        <v>-0.0301139281373835</v>
      </c>
      <c r="D1428" s="2" t="n">
        <v>483082591.1827088</v>
      </c>
      <c r="E1428" s="19">
        <f>SQRT(D1428)</f>
        <v/>
      </c>
      <c r="F1428" s="22">
        <f>D1428/SUM($D$2:$D$2546)</f>
        <v/>
      </c>
      <c r="G1428" s="22">
        <f>E1428/SUM($E$2:$E$2546)</f>
        <v/>
      </c>
      <c r="H1428" s="2" t="n">
        <v>1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3" t="n">
        <v>19.99569819323615</v>
      </c>
      <c r="T1428" s="3" t="n">
        <v>1.210963710516635</v>
      </c>
      <c r="U1428" s="3" t="n">
        <v>-0.0011753190844844</v>
      </c>
      <c r="V1428" s="3" t="n">
        <v>-0.0078123287174565</v>
      </c>
      <c r="W1428" s="3" t="n">
        <v>0.0382677159698343</v>
      </c>
      <c r="X1428" s="3" t="n">
        <v>0.9692819829811666</v>
      </c>
      <c r="Y1428" s="3" t="n">
        <v>0.0311667275112057</v>
      </c>
      <c r="Z1428" s="3" t="n">
        <v>-1.464286304656945</v>
      </c>
      <c r="AA1428" s="3" t="n">
        <v>-1.625853533135156</v>
      </c>
      <c r="AB1428" s="3" t="n">
        <v>-1.417064938191659</v>
      </c>
      <c r="AC1428" s="3" t="n">
        <v>-0.1551867141733659</v>
      </c>
      <c r="AD1428" s="3" t="n">
        <v>-0.1503842227519299</v>
      </c>
      <c r="AE1428" s="3" t="n">
        <v>0.270110701107011</v>
      </c>
      <c r="AF1428" s="3" t="n">
        <v>0.0996720259935627</v>
      </c>
      <c r="AG1428" s="3" t="n">
        <v>1.308754657531403</v>
      </c>
      <c r="AH1428" s="3" t="n">
        <v>0.6335669438452718</v>
      </c>
      <c r="AI1428" s="3" t="inlineStr"/>
    </row>
    <row r="1429">
      <c r="A1429" s="2" t="inlineStr">
        <is>
          <t>MAZE</t>
        </is>
      </c>
      <c r="B1429" s="2" t="inlineStr">
        <is>
          <t>Health Care</t>
        </is>
      </c>
      <c r="C1429" s="3" t="n">
        <v>-0.018553407370481</v>
      </c>
      <c r="D1429" s="2" t="n">
        <v>654424456.7561111</v>
      </c>
      <c r="E1429" s="19">
        <f>SQRT(D1429)</f>
        <v/>
      </c>
      <c r="F1429" s="22">
        <f>D1429/SUM($D$2:$D$2546)</f>
        <v/>
      </c>
      <c r="G1429" s="22">
        <f>E1429/SUM($E$2:$E$2546)</f>
        <v/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1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3" t="n">
        <v>20.29926671534804</v>
      </c>
      <c r="T1429" s="3" t="n">
        <v>1.717075210334225</v>
      </c>
      <c r="U1429" s="3" t="inlineStr"/>
      <c r="V1429" s="3" t="n">
        <v>0.4007154642414747</v>
      </c>
      <c r="W1429" s="3" t="n">
        <v>0.0628752896390662</v>
      </c>
      <c r="X1429" s="3" t="n">
        <v>0.6177165015304208</v>
      </c>
      <c r="Y1429" s="3" t="inlineStr"/>
      <c r="Z1429" s="3" t="n">
        <v>-2.649117102467923</v>
      </c>
      <c r="AA1429" s="3" t="n">
        <v>-2.898221446079934</v>
      </c>
      <c r="AB1429" s="3" t="n">
        <v>-3.011257106409613</v>
      </c>
      <c r="AC1429" s="3" t="n">
        <v>-0.2058541648455011</v>
      </c>
      <c r="AD1429" s="3" t="n">
        <v>-0.2018873204325217</v>
      </c>
      <c r="AE1429" s="3" t="n">
        <v>0.8093089779909663</v>
      </c>
      <c r="AF1429" s="3" t="n">
        <v>1.5</v>
      </c>
      <c r="AG1429" s="3" t="n">
        <v>1.079074061896323</v>
      </c>
      <c r="AH1429" s="3" t="n">
        <v>0.0823968186505622</v>
      </c>
      <c r="AI1429" s="3" t="n">
        <v>1.19733219441881</v>
      </c>
    </row>
    <row r="1430">
      <c r="A1430" s="2" t="inlineStr">
        <is>
          <t>MBC</t>
        </is>
      </c>
      <c r="B1430" s="2" t="inlineStr">
        <is>
          <t>Industrials</t>
        </is>
      </c>
      <c r="C1430" s="3" t="n">
        <v>-0.0438700357379984</v>
      </c>
      <c r="D1430" s="2" t="n">
        <v>1683630013.026256</v>
      </c>
      <c r="E1430" s="19">
        <f>SQRT(D1430)</f>
        <v/>
      </c>
      <c r="F1430" s="22">
        <f>D1430/SUM($D$2:$D$2546)</f>
        <v/>
      </c>
      <c r="G1430" s="22">
        <f>E1430/SUM($E$2:$E$2546)</f>
        <v/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1</v>
      </c>
      <c r="O1430" s="2" t="n">
        <v>0</v>
      </c>
      <c r="P1430" s="2" t="n">
        <v>0</v>
      </c>
      <c r="Q1430" s="2" t="n">
        <v>0</v>
      </c>
      <c r="R1430" s="2" t="n">
        <v>0</v>
      </c>
      <c r="S1430" s="3" t="n">
        <v>21.24421802139831</v>
      </c>
      <c r="T1430" s="3" t="n">
        <v>1.326478532039346</v>
      </c>
      <c r="U1430" s="3" t="n">
        <v>-0.0014974938815389</v>
      </c>
      <c r="V1430" s="3" t="n">
        <v>0.808372379602368</v>
      </c>
      <c r="W1430" s="3" t="n">
        <v>0.0335637177243038</v>
      </c>
      <c r="X1430" s="3" t="n">
        <v>0.5323181552701327</v>
      </c>
      <c r="Y1430" s="3" t="n">
        <v>0.0325542919326323</v>
      </c>
      <c r="Z1430" s="3" t="n">
        <v>-1.355789114081676</v>
      </c>
      <c r="AA1430" s="3" t="n">
        <v>-1.6766062701052</v>
      </c>
      <c r="AB1430" s="3" t="n">
        <v>-1.764339928984547</v>
      </c>
      <c r="AC1430" s="3" t="n">
        <v>0.0886180448469311</v>
      </c>
      <c r="AD1430" s="3" t="n">
        <v>0.1038232857858147</v>
      </c>
      <c r="AE1430" s="3" t="n">
        <v>-0.08711378429268909</v>
      </c>
      <c r="AF1430" s="3" t="n">
        <v>-0.0350943983941024</v>
      </c>
      <c r="AG1430" s="3" t="n">
        <v>1.593182583033714</v>
      </c>
      <c r="AH1430" s="3" t="n">
        <v>0.3634611483059444</v>
      </c>
      <c r="AI1430" s="3" t="n">
        <v>1.733798677443056</v>
      </c>
    </row>
    <row r="1431">
      <c r="A1431" s="2" t="inlineStr">
        <is>
          <t>MBCN</t>
        </is>
      </c>
      <c r="B1431" s="2" t="inlineStr">
        <is>
          <t>Financials</t>
        </is>
      </c>
      <c r="C1431" s="3" t="n">
        <v>-0.047290173317248</v>
      </c>
      <c r="D1431" s="2" t="n">
        <v>242080420.017088</v>
      </c>
      <c r="E1431" s="19">
        <f>SQRT(D1431)</f>
        <v/>
      </c>
      <c r="F1431" s="22">
        <f>D1431/SUM($D$2:$D$2546)</f>
        <v/>
      </c>
      <c r="G1431" s="22">
        <f>E1431/SUM($E$2:$E$2546)</f>
        <v/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1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3" t="n">
        <v>19.30478054303705</v>
      </c>
      <c r="T1431" s="3" t="n">
        <v>1.170714009852122</v>
      </c>
      <c r="U1431" s="3" t="n">
        <v>0.0007697387624215</v>
      </c>
      <c r="V1431" s="3" t="n">
        <v>0.8924802757065167</v>
      </c>
      <c r="W1431" s="3" t="n">
        <v>0.0294778026126768</v>
      </c>
      <c r="X1431" s="3" t="n">
        <v>0.2917056835879931</v>
      </c>
      <c r="Y1431" s="3" t="n">
        <v>0.0234743836828413</v>
      </c>
      <c r="Z1431" s="3" t="n">
        <v>-3.920098349277592</v>
      </c>
      <c r="AA1431" s="3" t="n">
        <v>-3.740029240806658</v>
      </c>
      <c r="AB1431" s="3" t="n">
        <v>-3.697827452759145</v>
      </c>
      <c r="AC1431" s="3" t="n">
        <v>0.101734787135042</v>
      </c>
      <c r="AD1431" s="3" t="n">
        <v>0.1074353720890113</v>
      </c>
      <c r="AE1431" s="3" t="n">
        <v>-0.152892561983471</v>
      </c>
      <c r="AF1431" s="3" t="n">
        <v>0.0832736345641989</v>
      </c>
      <c r="AG1431" s="3" t="n">
        <v>1.047740333560162</v>
      </c>
      <c r="AH1431" s="3" t="n">
        <v>0.0522545312255601</v>
      </c>
      <c r="AI1431" s="3" t="n">
        <v>1.053491751985633</v>
      </c>
    </row>
    <row r="1432">
      <c r="A1432" s="2" t="inlineStr">
        <is>
          <t>MBI</t>
        </is>
      </c>
      <c r="B1432" s="2" t="inlineStr">
        <is>
          <t>Financials</t>
        </is>
      </c>
      <c r="C1432" s="3" t="n">
        <v>-0.0094937332384593</v>
      </c>
      <c r="D1432" s="2" t="n">
        <v>320634520.2845526</v>
      </c>
      <c r="E1432" s="19">
        <f>SQRT(D1432)</f>
        <v/>
      </c>
      <c r="F1432" s="22">
        <f>D1432/SUM($D$2:$D$2546)</f>
        <v/>
      </c>
      <c r="G1432" s="22">
        <f>E1432/SUM($E$2:$E$2546)</f>
        <v/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1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3" t="n">
        <v>19.58581246634377</v>
      </c>
      <c r="T1432" s="3" t="n">
        <v>0.8208144659316237</v>
      </c>
      <c r="U1432" s="3" t="n">
        <v>-0.0009339534335491</v>
      </c>
      <c r="V1432" s="3" t="n">
        <v>-6.792780758812547</v>
      </c>
      <c r="W1432" s="3" t="n">
        <v>0.044458974547684</v>
      </c>
      <c r="X1432" s="3" t="n">
        <v>0.6511348786991924</v>
      </c>
      <c r="Y1432" s="3" t="n">
        <v>0.041959582903336</v>
      </c>
      <c r="Z1432" s="3" t="n">
        <v>-1.698153721165546</v>
      </c>
      <c r="AA1432" s="3" t="n">
        <v>-2.133103294892482</v>
      </c>
      <c r="AB1432" s="3" t="n">
        <v>-1.851721746617613</v>
      </c>
      <c r="AC1432" s="3" t="n">
        <v>-0.6986147336887101</v>
      </c>
      <c r="AD1432" s="3" t="inlineStr"/>
      <c r="AE1432" s="3" t="n">
        <v>-0.0932349323493234</v>
      </c>
      <c r="AF1432" s="3" t="n">
        <v>-0.5502762430939226</v>
      </c>
      <c r="AG1432" s="3" t="n">
        <v>11.29209205880689</v>
      </c>
      <c r="AH1432" s="3" t="n">
        <v>1.54639175257732</v>
      </c>
      <c r="AI1432" s="3" t="inlineStr"/>
    </row>
    <row r="1433">
      <c r="A1433" s="2" t="inlineStr">
        <is>
          <t>MBIN</t>
        </is>
      </c>
      <c r="B1433" s="2" t="inlineStr">
        <is>
          <t>Financials</t>
        </is>
      </c>
      <c r="C1433" s="3" t="n">
        <v>-0.0039317084720194</v>
      </c>
      <c r="D1433" s="2" t="n">
        <v>1511598824.802017</v>
      </c>
      <c r="E1433" s="19">
        <f>SQRT(D1433)</f>
        <v/>
      </c>
      <c r="F1433" s="22">
        <f>D1433/SUM($D$2:$D$2546)</f>
        <v/>
      </c>
      <c r="G1433" s="22">
        <f>E1433/SUM($E$2:$E$2546)</f>
        <v/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1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</v>
      </c>
      <c r="S1433" s="3" t="n">
        <v>21.13643375198629</v>
      </c>
      <c r="T1433" s="3" t="n">
        <v>1.065926453666241</v>
      </c>
      <c r="U1433" s="3" t="n">
        <v>-0.000663022586444</v>
      </c>
      <c r="V1433" s="3" t="n">
        <v>1.445245897360455</v>
      </c>
      <c r="W1433" s="3" t="n">
        <v>0.0274708071411413</v>
      </c>
      <c r="X1433" s="3" t="n">
        <v>0.391354789368711</v>
      </c>
      <c r="Y1433" s="3" t="n">
        <v>0.0232375422063966</v>
      </c>
      <c r="Z1433" s="3" t="n">
        <v>-2.388663694435938</v>
      </c>
      <c r="AA1433" s="3" t="n">
        <v>-2.463665982625478</v>
      </c>
      <c r="AB1433" s="3" t="n">
        <v>-2.537276555615311</v>
      </c>
      <c r="AC1433" s="3" t="n">
        <v>0.1005055028538397</v>
      </c>
      <c r="AD1433" s="3" t="n">
        <v>0.1025430805162882</v>
      </c>
      <c r="AE1433" s="3" t="n">
        <v>0.1092304891427439</v>
      </c>
      <c r="AF1433" s="3" t="n">
        <v>0.1599868943220987</v>
      </c>
      <c r="AG1433" s="3" t="n">
        <v>3.901408050892358</v>
      </c>
      <c r="AH1433" s="3" t="n">
        <v>0.2003256430473234</v>
      </c>
      <c r="AI1433" s="3" t="n">
        <v>3.007553217200883</v>
      </c>
    </row>
    <row r="1434">
      <c r="A1434" s="2" t="inlineStr">
        <is>
          <t>MBUU</t>
        </is>
      </c>
      <c r="B1434" s="2" t="inlineStr">
        <is>
          <t>Consumer Discretionary</t>
        </is>
      </c>
      <c r="C1434" s="3" t="n">
        <v>-0.0130720693449373</v>
      </c>
      <c r="D1434" s="2" t="n">
        <v>687549233.0488815</v>
      </c>
      <c r="E1434" s="19">
        <f>SQRT(D1434)</f>
        <v/>
      </c>
      <c r="F1434" s="22">
        <f>D1434/SUM($D$2:$D$2546)</f>
        <v/>
      </c>
      <c r="G1434" s="22">
        <f>E1434/SUM($E$2:$E$2546)</f>
        <v/>
      </c>
      <c r="H1434" s="2" t="n">
        <v>0</v>
      </c>
      <c r="I1434" s="2" t="n">
        <v>1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3" t="n">
        <v>20.34864399664847</v>
      </c>
      <c r="T1434" s="3" t="n">
        <v>1.402305468447784</v>
      </c>
      <c r="U1434" s="3" t="n">
        <v>-0.0006248404351786</v>
      </c>
      <c r="V1434" s="3" t="n">
        <v>0.7497077666921826</v>
      </c>
      <c r="W1434" s="3" t="n">
        <v>0.0321966958290153</v>
      </c>
      <c r="X1434" s="3" t="n">
        <v>0.4846861265308866</v>
      </c>
      <c r="Y1434" s="3" t="n">
        <v>0.026518612242439</v>
      </c>
      <c r="Z1434" s="3" t="n">
        <v>-1.935504763118607</v>
      </c>
      <c r="AA1434" s="3" t="n">
        <v>-1.896216734154606</v>
      </c>
      <c r="AB1434" s="3" t="n">
        <v>-1.56818182373009</v>
      </c>
      <c r="AC1434" s="3" t="n">
        <v>0.0271922345358369</v>
      </c>
      <c r="AD1434" s="3" t="n">
        <v>0.0370533465465865</v>
      </c>
      <c r="AE1434" s="3" t="n">
        <v>-0.7002469135802469</v>
      </c>
      <c r="AF1434" s="3" t="n">
        <v>-0.1680515151758156</v>
      </c>
      <c r="AG1434" s="3" t="n">
        <v>1.02617994339137</v>
      </c>
      <c r="AH1434" s="3" t="n">
        <v>0.0277819373844574</v>
      </c>
      <c r="AI1434" s="3" t="n">
        <v>1.034920197648319</v>
      </c>
    </row>
    <row r="1435">
      <c r="A1435" s="2" t="inlineStr">
        <is>
          <t>MBWM</t>
        </is>
      </c>
      <c r="B1435" s="2" t="inlineStr">
        <is>
          <t>Financials</t>
        </is>
      </c>
      <c r="C1435" s="3" t="n">
        <v>-0.0004242905538894</v>
      </c>
      <c r="D1435" s="2" t="n">
        <v>797395761.1871719</v>
      </c>
      <c r="E1435" s="19">
        <f>SQRT(D1435)</f>
        <v/>
      </c>
      <c r="F1435" s="22">
        <f>D1435/SUM($D$2:$D$2546)</f>
        <v/>
      </c>
      <c r="G1435" s="22">
        <f>E1435/SUM($E$2:$E$2546)</f>
        <v/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1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3" t="n">
        <v>20.49686167710504</v>
      </c>
      <c r="T1435" s="3" t="n">
        <v>0.8775160421345056</v>
      </c>
      <c r="U1435" s="3" t="n">
        <v>0.0007588308222862</v>
      </c>
      <c r="V1435" s="3" t="n">
        <v>0.7919768711333345</v>
      </c>
      <c r="W1435" s="3" t="n">
        <v>0.0191113004847155</v>
      </c>
      <c r="X1435" s="3" t="n">
        <v>0.271322396538684</v>
      </c>
      <c r="Y1435" s="3" t="n">
        <v>0.0131369898373552</v>
      </c>
      <c r="Z1435" s="3" t="n">
        <v>-2.427141745865124</v>
      </c>
      <c r="AA1435" s="3" t="n">
        <v>-2.368094077828191</v>
      </c>
      <c r="AB1435" s="3" t="n">
        <v>-2.496616213387098</v>
      </c>
      <c r="AC1435" s="3" t="n">
        <v>0.113459344034265</v>
      </c>
      <c r="AD1435" s="3" t="n">
        <v>0.1176028323255508</v>
      </c>
      <c r="AE1435" s="3" t="n">
        <v>0.1136363636363636</v>
      </c>
      <c r="AF1435" s="3" t="n">
        <v>0.0929566424904561</v>
      </c>
      <c r="AG1435" s="3" t="n">
        <v>1.508505336667851</v>
      </c>
      <c r="AH1435" s="3" t="n">
        <v>0.080307387750955</v>
      </c>
      <c r="AI1435" s="3" t="n">
        <v>1.642070943233695</v>
      </c>
    </row>
    <row r="1436">
      <c r="A1436" s="2" t="inlineStr">
        <is>
          <t>MBX</t>
        </is>
      </c>
      <c r="B1436" s="2" t="inlineStr">
        <is>
          <t>Health Care</t>
        </is>
      </c>
      <c r="C1436" s="3" t="n">
        <v>0.0198783480049825</v>
      </c>
      <c r="D1436" s="2" t="n">
        <v>581484802.3355656</v>
      </c>
      <c r="E1436" s="19">
        <f>SQRT(D1436)</f>
        <v/>
      </c>
      <c r="F1436" s="22">
        <f>D1436/SUM($D$2:$D$2546)</f>
        <v/>
      </c>
      <c r="G1436" s="22">
        <f>E1436/SUM($E$2:$E$2546)</f>
        <v/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1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3" t="n">
        <v>20.18109539430298</v>
      </c>
      <c r="T1436" s="3" t="n">
        <v>1.443028253163056</v>
      </c>
      <c r="U1436" s="3" t="n">
        <v>-0.0010223626937893</v>
      </c>
      <c r="V1436" s="3" t="n">
        <v>0.3770330696854235</v>
      </c>
      <c r="W1436" s="3" t="n">
        <v>0.0624651561729873</v>
      </c>
      <c r="X1436" s="3" t="n">
        <v>1.365548421676738</v>
      </c>
      <c r="Y1436" s="3" t="n">
        <v>0.0591302335169189</v>
      </c>
      <c r="Z1436" s="3" t="n">
        <v>-1.434890389278467</v>
      </c>
      <c r="AA1436" s="3" t="n">
        <v>-1.738842232264077</v>
      </c>
      <c r="AB1436" s="3" t="n">
        <v>-2.109619910145499</v>
      </c>
      <c r="AC1436" s="3" t="n">
        <v>-0.133527135512637</v>
      </c>
      <c r="AD1436" s="3" t="n">
        <v>-0.1331075200746755</v>
      </c>
      <c r="AE1436" s="3" t="n">
        <v>-0.9786705455243996</v>
      </c>
      <c r="AF1436" s="3" t="inlineStr"/>
      <c r="AG1436" s="3" t="n">
        <v>1.000880504525559</v>
      </c>
      <c r="AH1436" s="3" t="n">
        <v>0.0028075085736992</v>
      </c>
      <c r="AI1436" s="3" t="n">
        <v>1.002335350918404</v>
      </c>
    </row>
    <row r="1437">
      <c r="A1437" s="2" t="inlineStr">
        <is>
          <t>MC</t>
        </is>
      </c>
      <c r="B1437" s="2" t="inlineStr">
        <is>
          <t>Financials</t>
        </is>
      </c>
      <c r="C1437" s="3" t="n">
        <v>-0.0095040554862261</v>
      </c>
      <c r="D1437" s="2" t="n">
        <v>5497675860.891853</v>
      </c>
      <c r="E1437" s="19">
        <f>SQRT(D1437)</f>
        <v/>
      </c>
      <c r="F1437" s="22">
        <f>D1437/SUM($D$2:$D$2546)</f>
        <v/>
      </c>
      <c r="G1437" s="22">
        <f>E1437/SUM($E$2:$E$2546)</f>
        <v/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1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3" t="n">
        <v>22.42759126912972</v>
      </c>
      <c r="T1437" s="3" t="n">
        <v>1.522779454646456</v>
      </c>
      <c r="U1437" s="3" t="n">
        <v>0.0008979712993678999</v>
      </c>
      <c r="V1437" s="3" t="n">
        <v>0.0938545692863557</v>
      </c>
      <c r="W1437" s="3" t="n">
        <v>0.024281058543225</v>
      </c>
      <c r="X1437" s="3" t="n">
        <v>0.3505359859158112</v>
      </c>
      <c r="Y1437" s="3" t="n">
        <v>0.0148828060860351</v>
      </c>
      <c r="Z1437" s="3" t="n">
        <v>-1.389780860846677</v>
      </c>
      <c r="AA1437" s="3" t="n">
        <v>-1.425053144607283</v>
      </c>
      <c r="AB1437" s="3" t="n">
        <v>-1.459502146883989</v>
      </c>
      <c r="AC1437" s="3" t="n">
        <v>0.0302222255738893</v>
      </c>
      <c r="AD1437" s="3" t="n">
        <v>0.03223034687448</v>
      </c>
      <c r="AE1437" s="3" t="n">
        <v>-0.5556631171345595</v>
      </c>
      <c r="AF1437" s="3" t="n">
        <v>-0.1021810407892462</v>
      </c>
      <c r="AG1437" s="3" t="n">
        <v>1.03980318329726</v>
      </c>
      <c r="AH1437" s="3" t="n">
        <v>0.1629938884274898</v>
      </c>
      <c r="AI1437" s="3" t="n">
        <v>1.424094251349853</v>
      </c>
    </row>
    <row r="1438">
      <c r="A1438" s="2" t="inlineStr">
        <is>
          <t>MCB</t>
        </is>
      </c>
      <c r="B1438" s="2" t="inlineStr">
        <is>
          <t>Financials</t>
        </is>
      </c>
      <c r="C1438" s="3" t="n">
        <v>0.0024262049343442</v>
      </c>
      <c r="D1438" s="2" t="n">
        <v>744208840.278656</v>
      </c>
      <c r="E1438" s="19">
        <f>SQRT(D1438)</f>
        <v/>
      </c>
      <c r="F1438" s="22">
        <f>D1438/SUM($D$2:$D$2546)</f>
        <v/>
      </c>
      <c r="G1438" s="22">
        <f>E1438/SUM($E$2:$E$2546)</f>
        <v/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1</v>
      </c>
      <c r="M1438" s="2" t="n">
        <v>0</v>
      </c>
      <c r="N1438" s="2" t="n">
        <v>0</v>
      </c>
      <c r="O1438" s="2" t="n">
        <v>0</v>
      </c>
      <c r="P1438" s="2" t="n">
        <v>0</v>
      </c>
      <c r="Q1438" s="2" t="n">
        <v>0</v>
      </c>
      <c r="R1438" s="2" t="n">
        <v>0</v>
      </c>
      <c r="S1438" s="3" t="n">
        <v>20.42783225270796</v>
      </c>
      <c r="T1438" s="3" t="n">
        <v>1.000126751050438</v>
      </c>
      <c r="U1438" s="3" t="n">
        <v>0.0018350346896677</v>
      </c>
      <c r="V1438" s="3" t="n">
        <v>0.971458495076862</v>
      </c>
      <c r="W1438" s="3" t="n">
        <v>0.0216089171891608</v>
      </c>
      <c r="X1438" s="3" t="n">
        <v>0.4076488415656848</v>
      </c>
      <c r="Y1438" s="3" t="n">
        <v>0.0146902644308653</v>
      </c>
      <c r="Z1438" s="3" t="n">
        <v>-1.574674407345815</v>
      </c>
      <c r="AA1438" s="3" t="n">
        <v>-1.684649699339924</v>
      </c>
      <c r="AB1438" s="3" t="n">
        <v>-1.656061965547987</v>
      </c>
      <c r="AC1438" s="3" t="n">
        <v>0.1008695354544459</v>
      </c>
      <c r="AD1438" s="3" t="n">
        <v>0.0903187336162684</v>
      </c>
      <c r="AE1438" s="3" t="n">
        <v>-0.0076861489191352</v>
      </c>
      <c r="AF1438" s="3" t="n">
        <v>0.1176777121899054</v>
      </c>
      <c r="AG1438" s="3" t="n">
        <v>1.292076616448968</v>
      </c>
      <c r="AH1438" s="3" t="n">
        <v>0.0276763660722277</v>
      </c>
      <c r="AI1438" s="3" t="n">
        <v>1.300657843777318</v>
      </c>
    </row>
    <row r="1439">
      <c r="A1439" s="2" t="inlineStr">
        <is>
          <t>MCBS</t>
        </is>
      </c>
      <c r="B1439" s="2" t="inlineStr">
        <is>
          <t>Financials</t>
        </is>
      </c>
      <c r="C1439" s="3" t="n">
        <v>-0.0120836354242378</v>
      </c>
      <c r="D1439" s="2" t="n">
        <v>824759466.4066486</v>
      </c>
      <c r="E1439" s="19">
        <f>SQRT(D1439)</f>
        <v/>
      </c>
      <c r="F1439" s="22">
        <f>D1439/SUM($D$2:$D$2546)</f>
        <v/>
      </c>
      <c r="G1439" s="22">
        <f>E1439/SUM($E$2:$E$2546)</f>
        <v/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1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3" t="n">
        <v>20.53060234591755</v>
      </c>
      <c r="T1439" s="3" t="n">
        <v>0.8109640010557992</v>
      </c>
      <c r="U1439" s="3" t="n">
        <v>0.000184593823793</v>
      </c>
      <c r="V1439" s="3" t="n">
        <v>0.5287602237535038</v>
      </c>
      <c r="W1439" s="3" t="n">
        <v>0.0189254096381734</v>
      </c>
      <c r="X1439" s="3" t="n">
        <v>0.2708315365542389</v>
      </c>
      <c r="Y1439" s="3" t="n">
        <v>0.0146809967649143</v>
      </c>
      <c r="Z1439" s="3" t="n">
        <v>-3.497047891255728</v>
      </c>
      <c r="AA1439" s="3" t="n">
        <v>-3.547489280458626</v>
      </c>
      <c r="AB1439" s="3" t="n">
        <v>-3.557084898362262</v>
      </c>
      <c r="AC1439" s="3" t="n">
        <v>0.0816043983020083</v>
      </c>
      <c r="AD1439" s="3" t="n">
        <v>0.08572681233723391</v>
      </c>
      <c r="AE1439" s="3" t="n">
        <v>-0.0045881126173097</v>
      </c>
      <c r="AF1439" s="3" t="n">
        <v>-0.0011847995005777</v>
      </c>
      <c r="AG1439" s="3" t="n">
        <v>1.515301754403208</v>
      </c>
      <c r="AH1439" s="3" t="n">
        <v>0.1198173072455366</v>
      </c>
      <c r="AI1439" s="3" t="n">
        <v>1.974547122219674</v>
      </c>
    </row>
    <row r="1440">
      <c r="A1440" s="2" t="inlineStr">
        <is>
          <t>MCD</t>
        </is>
      </c>
      <c r="B1440" s="2" t="inlineStr">
        <is>
          <t>Consumer Discretionary</t>
        </is>
      </c>
      <c r="C1440" s="3" t="n">
        <v>0.0126381923282568</v>
      </c>
      <c r="D1440" s="2" t="n">
        <v>214741855190.0986</v>
      </c>
      <c r="E1440" s="19">
        <f>SQRT(D1440)</f>
        <v/>
      </c>
      <c r="F1440" s="22">
        <f>D1440/SUM($D$2:$D$2546)</f>
        <v/>
      </c>
      <c r="G1440" s="22">
        <f>E1440/SUM($E$2:$E$2546)</f>
        <v/>
      </c>
      <c r="H1440" s="2" t="n">
        <v>0</v>
      </c>
      <c r="I1440" s="2" t="n">
        <v>1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3" t="n">
        <v>26.09270247015369</v>
      </c>
      <c r="T1440" s="3" t="n">
        <v>0.1902178635737217</v>
      </c>
      <c r="U1440" s="3" t="n">
        <v>0.0002042211188057</v>
      </c>
      <c r="V1440" s="3" t="n">
        <v>-0.0128526411283758</v>
      </c>
      <c r="W1440" s="3" t="n">
        <v>0.0117513313419629</v>
      </c>
      <c r="X1440" s="3" t="n">
        <v>0.1525597130253158</v>
      </c>
      <c r="Y1440" s="3" t="n">
        <v>0.0103668930106045</v>
      </c>
      <c r="Z1440" s="3" t="n">
        <v>-2.289182934461929</v>
      </c>
      <c r="AA1440" s="3" t="n">
        <v>-2.253996975395864</v>
      </c>
      <c r="AB1440" s="3" t="n">
        <v>-2.284906635217019</v>
      </c>
      <c r="AC1440" s="3" t="n">
        <v>0.0419666673365664</v>
      </c>
      <c r="AD1440" s="3" t="n">
        <v>0.043941131046143</v>
      </c>
      <c r="AE1440" s="3" t="n">
        <v>0.0705571805855736</v>
      </c>
      <c r="AF1440" s="3" t="n">
        <v>0.0425447173836816</v>
      </c>
      <c r="AG1440" s="3" t="n">
        <v>1.190000221260458</v>
      </c>
      <c r="AH1440" s="3" t="n">
        <v>0.93807404919822</v>
      </c>
      <c r="AI1440" s="3" t="inlineStr"/>
    </row>
    <row r="1441">
      <c r="A1441" s="2" t="inlineStr">
        <is>
          <t>MCFT</t>
        </is>
      </c>
      <c r="B1441" s="2" t="inlineStr">
        <is>
          <t>Consumer Discretionary</t>
        </is>
      </c>
      <c r="C1441" s="3" t="n">
        <v>-0.0026997344471077</v>
      </c>
      <c r="D1441" s="2" t="n">
        <v>332212035.3878021</v>
      </c>
      <c r="E1441" s="19">
        <f>SQRT(D1441)</f>
        <v/>
      </c>
      <c r="F1441" s="22">
        <f>D1441/SUM($D$2:$D$2546)</f>
        <v/>
      </c>
      <c r="G1441" s="22">
        <f>E1441/SUM($E$2:$E$2546)</f>
        <v/>
      </c>
      <c r="H1441" s="2" t="n">
        <v>0</v>
      </c>
      <c r="I1441" s="2" t="n">
        <v>1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3" t="n">
        <v>19.62128398383037</v>
      </c>
      <c r="T1441" s="3" t="n">
        <v>1.143526894772233</v>
      </c>
      <c r="U1441" s="3" t="n">
        <v>2.727977829993914e-06</v>
      </c>
      <c r="V1441" s="3" t="n">
        <v>0.552014919585702</v>
      </c>
      <c r="W1441" s="3" t="n">
        <v>0.0292619108168954</v>
      </c>
      <c r="X1441" s="3" t="n">
        <v>0.3436037780109234</v>
      </c>
      <c r="Y1441" s="3" t="n">
        <v>0.0242290754985641</v>
      </c>
      <c r="Z1441" s="3" t="n">
        <v>-2.199124088720633</v>
      </c>
      <c r="AA1441" s="3" t="n">
        <v>-2.11284818576792</v>
      </c>
      <c r="AB1441" s="3" t="n">
        <v>-1.972998645843817</v>
      </c>
      <c r="AC1441" s="3" t="n">
        <v>0.068594745441413</v>
      </c>
      <c r="AD1441" s="3" t="n">
        <v>0.0740129717795973</v>
      </c>
      <c r="AE1441" s="3" t="n">
        <v>-0.2599429115128449</v>
      </c>
      <c r="AF1441" s="3" t="n">
        <v>-0.2927280301130315</v>
      </c>
      <c r="AG1441" s="3" t="n">
        <v>1.149001224300068</v>
      </c>
      <c r="AH1441" s="3" t="n">
        <v>0.1904226999246003</v>
      </c>
      <c r="AI1441" s="3" t="n">
        <v>1.269922458639155</v>
      </c>
    </row>
    <row r="1442">
      <c r="A1442" s="2" t="inlineStr">
        <is>
          <t>MCHB</t>
        </is>
      </c>
      <c r="B1442" s="2" t="inlineStr">
        <is>
          <t>Financials</t>
        </is>
      </c>
      <c r="C1442" s="3" t="n">
        <v>-0.0052931012336942</v>
      </c>
      <c r="D1442" s="2" t="n">
        <v>2879652171.877286</v>
      </c>
      <c r="E1442" s="19">
        <f>SQRT(D1442)</f>
        <v/>
      </c>
      <c r="F1442" s="22">
        <f>D1442/SUM($D$2:$D$2546)</f>
        <v/>
      </c>
      <c r="G1442" s="22">
        <f>E1442/SUM($E$2:$E$2546)</f>
        <v/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1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3" t="n">
        <v>21.78093535014682</v>
      </c>
      <c r="T1442" s="3" t="n">
        <v>0.8588122317322825</v>
      </c>
      <c r="U1442" s="3" t="n">
        <v>0.0005729135491517</v>
      </c>
      <c r="V1442" s="3" t="n">
        <v>0.8244363757489146</v>
      </c>
      <c r="W1442" s="3" t="n">
        <v>0.0282459790606875</v>
      </c>
      <c r="X1442" s="3" t="n">
        <v>0.4862455703500327</v>
      </c>
      <c r="Y1442" s="3" t="n">
        <v>0.0174833419033883</v>
      </c>
      <c r="Z1442" s="3" t="n">
        <v>-4.776770399879972</v>
      </c>
      <c r="AA1442" s="3" t="n">
        <v>-4.914415642975866</v>
      </c>
      <c r="AB1442" s="3" t="n">
        <v>-4.344266315284762</v>
      </c>
      <c r="AC1442" s="3" t="n">
        <v>0.0608281797748538</v>
      </c>
      <c r="AD1442" s="3" t="n">
        <v>0.06463141688347319</v>
      </c>
      <c r="AE1442" s="3" t="n">
        <v>-0.6287768008333376</v>
      </c>
      <c r="AF1442" s="3" t="n">
        <v>-0.2774820078822611</v>
      </c>
      <c r="AG1442" s="3" t="inlineStr"/>
      <c r="AH1442" s="3" t="n">
        <v>0.0035618422548975</v>
      </c>
      <c r="AI1442" s="3" t="inlineStr"/>
    </row>
    <row r="1443">
      <c r="A1443" s="2" t="inlineStr">
        <is>
          <t>MCHP</t>
        </is>
      </c>
      <c r="B1443" s="2" t="inlineStr">
        <is>
          <t>Information Technology</t>
        </is>
      </c>
      <c r="C1443" s="3" t="n">
        <v>0.0036436056161887</v>
      </c>
      <c r="D1443" s="2" t="n">
        <v>35018881460.205</v>
      </c>
      <c r="E1443" s="19">
        <f>SQRT(D1443)</f>
        <v/>
      </c>
      <c r="F1443" s="22">
        <f>D1443/SUM($D$2:$D$2546)</f>
        <v/>
      </c>
      <c r="G1443" s="22">
        <f>E1443/SUM($E$2:$E$2546)</f>
        <v/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1</v>
      </c>
      <c r="P1443" s="2" t="n">
        <v>0</v>
      </c>
      <c r="Q1443" s="2" t="n">
        <v>0</v>
      </c>
      <c r="R1443" s="2" t="n">
        <v>0</v>
      </c>
      <c r="S1443" s="3" t="n">
        <v>24.27915322326561</v>
      </c>
      <c r="T1443" s="3" t="n">
        <v>2.178399850355885</v>
      </c>
      <c r="U1443" s="3" t="n">
        <v>0.0006756631535147</v>
      </c>
      <c r="V1443" s="3" t="n">
        <v>0.1958115083656318</v>
      </c>
      <c r="W1443" s="3" t="n">
        <v>0.0376984781833527</v>
      </c>
      <c r="X1443" s="3" t="n">
        <v>0.5941061118705298</v>
      </c>
      <c r="Y1443" s="3" t="n">
        <v>0.0268778380791698</v>
      </c>
      <c r="Z1443" s="3" t="n">
        <v>-0.945701519287212</v>
      </c>
      <c r="AA1443" s="3" t="n">
        <v>-1.029361753965819</v>
      </c>
      <c r="AB1443" s="3" t="n">
        <v>-1.041623280322801</v>
      </c>
      <c r="AC1443" s="3" t="n">
        <v>-0.002124568144318</v>
      </c>
      <c r="AD1443" s="3" t="n">
        <v>0.0101659443464678</v>
      </c>
      <c r="AE1443" s="3" t="n">
        <v>-0.3049345417925478</v>
      </c>
      <c r="AF1443" s="3" t="n">
        <v>-0.1181465144565424</v>
      </c>
      <c r="AG1443" s="3" t="n">
        <v>1.155861631565889</v>
      </c>
      <c r="AH1443" s="3" t="n">
        <v>0.3668012951033078</v>
      </c>
      <c r="AI1443" s="3" t="n">
        <v>1.795977891528489</v>
      </c>
    </row>
    <row r="1444">
      <c r="A1444" s="2" t="inlineStr">
        <is>
          <t>MCK</t>
        </is>
      </c>
      <c r="B1444" s="2" t="inlineStr">
        <is>
          <t>Health Care</t>
        </is>
      </c>
      <c r="C1444" s="3" t="n">
        <v>0.0159316427452262</v>
      </c>
      <c r="D1444" s="2" t="n">
        <v>81057494455.79297</v>
      </c>
      <c r="E1444" s="19">
        <f>SQRT(D1444)</f>
        <v/>
      </c>
      <c r="F1444" s="22">
        <f>D1444/SUM($D$2:$D$2546)</f>
        <v/>
      </c>
      <c r="G1444" s="22">
        <f>E1444/SUM($E$2:$E$2546)</f>
        <v/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1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3" t="n">
        <v>25.11842454792044</v>
      </c>
      <c r="T1444" s="3" t="n">
        <v>0.1496850510418721</v>
      </c>
      <c r="U1444" s="3" t="n">
        <v>0.0010512339333906</v>
      </c>
      <c r="V1444" s="3" t="n">
        <v>-0.0242667258987725</v>
      </c>
      <c r="W1444" s="3" t="n">
        <v>0.0151284609689525</v>
      </c>
      <c r="X1444" s="3" t="n">
        <v>0.3501211579047412</v>
      </c>
      <c r="Y1444" s="3" t="n">
        <v>0.0148585193611437</v>
      </c>
      <c r="Z1444" s="3" t="n">
        <v>-1.927350559033018</v>
      </c>
      <c r="AA1444" s="3" t="n">
        <v>-1.999250715522213</v>
      </c>
      <c r="AB1444" s="3" t="n">
        <v>-1.853236376066893</v>
      </c>
      <c r="AC1444" s="3" t="n">
        <v>0.0386885879097867</v>
      </c>
      <c r="AD1444" s="3" t="n">
        <v>0.0464361750294762</v>
      </c>
      <c r="AE1444" s="3" t="n">
        <v>0.2615441630636195</v>
      </c>
      <c r="AF1444" s="3" t="n">
        <v>0.1050717353408142</v>
      </c>
      <c r="AG1444" s="3" t="n">
        <v>1.080535427893842</v>
      </c>
      <c r="AH1444" s="3" t="n">
        <v>0.1221605932776623</v>
      </c>
      <c r="AI1444" s="3" t="inlineStr"/>
    </row>
    <row r="1445">
      <c r="A1445" s="2" t="inlineStr">
        <is>
          <t>MCO</t>
        </is>
      </c>
      <c r="B1445" s="2" t="inlineStr">
        <is>
          <t>Financials</t>
        </is>
      </c>
      <c r="C1445" s="3" t="n">
        <v>0.0003646209146609</v>
      </c>
      <c r="D1445" s="2" t="n">
        <v>92618117431.64062</v>
      </c>
      <c r="E1445" s="19">
        <f>SQRT(D1445)</f>
        <v/>
      </c>
      <c r="F1445" s="22">
        <f>D1445/SUM($D$2:$D$2546)</f>
        <v/>
      </c>
      <c r="G1445" s="22">
        <f>E1445/SUM($E$2:$E$2546)</f>
        <v/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1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3" t="n">
        <v>25.25175061207058</v>
      </c>
      <c r="T1445" s="3" t="n">
        <v>1.159171446060903</v>
      </c>
      <c r="U1445" s="3" t="n">
        <v>0.0005752767818393</v>
      </c>
      <c r="V1445" s="3" t="n">
        <v>0.0426374462093193</v>
      </c>
      <c r="W1445" s="3" t="n">
        <v>0.0164229597922013</v>
      </c>
      <c r="X1445" s="3" t="n">
        <v>0.1603608646451249</v>
      </c>
      <c r="Y1445" s="3" t="n">
        <v>0.0077965307193153</v>
      </c>
      <c r="Z1445" s="3" t="n">
        <v>-2.296594106237087</v>
      </c>
      <c r="AA1445" s="3" t="n">
        <v>-2.518076290622108</v>
      </c>
      <c r="AB1445" s="3" t="n">
        <v>-2.420765138502224</v>
      </c>
      <c r="AC1445" s="3" t="n">
        <v>0.0249627185707638</v>
      </c>
      <c r="AD1445" s="3" t="n">
        <v>0.0301452899003341</v>
      </c>
      <c r="AE1445" s="3" t="n">
        <v>-0.0038539553752535</v>
      </c>
      <c r="AF1445" s="3" t="n">
        <v>0.0495423248278655</v>
      </c>
      <c r="AG1445" s="3" t="n">
        <v>1.075222863443993</v>
      </c>
      <c r="AH1445" s="3" t="n">
        <v>0.4702008135855879</v>
      </c>
      <c r="AI1445" s="3" t="n">
        <v>2.764244112433528</v>
      </c>
    </row>
    <row r="1446">
      <c r="A1446" s="2" t="inlineStr">
        <is>
          <t>MCRI</t>
        </is>
      </c>
      <c r="B1446" s="2" t="inlineStr">
        <is>
          <t>Consumer Discretionary</t>
        </is>
      </c>
      <c r="C1446" s="3" t="n">
        <v>0.0060149757246408</v>
      </c>
      <c r="D1446" s="2" t="n">
        <v>1790958877.993774</v>
      </c>
      <c r="E1446" s="19">
        <f>SQRT(D1446)</f>
        <v/>
      </c>
      <c r="F1446" s="22">
        <f>D1446/SUM($D$2:$D$2546)</f>
        <v/>
      </c>
      <c r="G1446" s="22">
        <f>E1446/SUM($E$2:$E$2546)</f>
        <v/>
      </c>
      <c r="H1446" s="2" t="n">
        <v>0</v>
      </c>
      <c r="I1446" s="2" t="n">
        <v>1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3" t="n">
        <v>21.30601699940058</v>
      </c>
      <c r="T1446" s="3" t="n">
        <v>0.8034136439865975</v>
      </c>
      <c r="U1446" s="3" t="n">
        <v>0.0006433261994996001</v>
      </c>
      <c r="V1446" s="3" t="n">
        <v>0.3010940154047883</v>
      </c>
      <c r="W1446" s="3" t="n">
        <v>0.0263356447658437</v>
      </c>
      <c r="X1446" s="3" t="n">
        <v>0.1402798715853404</v>
      </c>
      <c r="Y1446" s="3" t="n">
        <v>0.024759087790206</v>
      </c>
      <c r="Z1446" s="3" t="n">
        <v>-1.615151486873915</v>
      </c>
      <c r="AA1446" s="3" t="n">
        <v>-1.92223252416022</v>
      </c>
      <c r="AB1446" s="3" t="n">
        <v>-2.013855952373926</v>
      </c>
      <c r="AC1446" s="3" t="n">
        <v>0.060320759637439</v>
      </c>
      <c r="AD1446" s="3" t="n">
        <v>0.09063077996621879</v>
      </c>
      <c r="AE1446" s="3" t="n">
        <v>0.0860874503123225</v>
      </c>
      <c r="AF1446" s="3" t="n">
        <v>0.0851985148486144</v>
      </c>
      <c r="AG1446" s="3" t="n">
        <v>1.007141425834594</v>
      </c>
      <c r="AH1446" s="3" t="n">
        <v>0.0195540857993782</v>
      </c>
      <c r="AI1446" s="3" t="n">
        <v>1.023718258979651</v>
      </c>
    </row>
    <row r="1447">
      <c r="A1447" s="2" t="inlineStr">
        <is>
          <t>MCS</t>
        </is>
      </c>
      <c r="B1447" s="2" t="inlineStr">
        <is>
          <t>Communication</t>
        </is>
      </c>
      <c r="C1447" s="3" t="n">
        <v>-0.0222814255047679</v>
      </c>
      <c r="D1447" s="2" t="n">
        <v>362350109.5075855</v>
      </c>
      <c r="E1447" s="19">
        <f>SQRT(D1447)</f>
        <v/>
      </c>
      <c r="F1447" s="22">
        <f>D1447/SUM($D$2:$D$2546)</f>
        <v/>
      </c>
      <c r="G1447" s="22">
        <f>E1447/SUM($E$2:$E$2546)</f>
        <v/>
      </c>
      <c r="H1447" s="2" t="n">
        <v>1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3" t="n">
        <v>19.70812145573446</v>
      </c>
      <c r="T1447" s="3" t="n">
        <v>1.069021469821638</v>
      </c>
      <c r="U1447" s="3" t="n">
        <v>0.0003444336856592</v>
      </c>
      <c r="V1447" s="3" t="n">
        <v>1.237526878657153</v>
      </c>
      <c r="W1447" s="3" t="n">
        <v>0.0248233516696546</v>
      </c>
      <c r="X1447" s="3" t="n">
        <v>0.5963677131760137</v>
      </c>
      <c r="Y1447" s="3" t="n">
        <v>0.0220865827028415</v>
      </c>
      <c r="Z1447" s="3" t="n">
        <v>-1.362967689168143</v>
      </c>
      <c r="AA1447" s="3" t="n">
        <v>-1.652948804820457</v>
      </c>
      <c r="AB1447" s="3" t="n">
        <v>-1.520919221600696</v>
      </c>
      <c r="AC1447" s="3" t="n">
        <v>0.0808168653234171</v>
      </c>
      <c r="AD1447" s="3" t="n">
        <v>0.275137215041777</v>
      </c>
      <c r="AE1447" s="3" t="n">
        <v>0.6866420233935652</v>
      </c>
      <c r="AF1447" s="3" t="n">
        <v>0.1359794184267523</v>
      </c>
      <c r="AG1447" s="3" t="n">
        <v>1.469479642854748</v>
      </c>
      <c r="AH1447" s="3" t="n">
        <v>0.3592034690305193</v>
      </c>
      <c r="AI1447" s="3" t="n">
        <v>1.379369249227284</v>
      </c>
    </row>
    <row r="1448">
      <c r="A1448" s="2" t="inlineStr">
        <is>
          <t>MCW</t>
        </is>
      </c>
      <c r="B1448" s="2" t="inlineStr">
        <is>
          <t>Consumer Discretionary</t>
        </is>
      </c>
      <c r="C1448" s="3" t="n">
        <v>-0.0267128277522867</v>
      </c>
      <c r="D1448" s="2" t="n">
        <v>1988340068.200838</v>
      </c>
      <c r="E1448" s="19">
        <f>SQRT(D1448)</f>
        <v/>
      </c>
      <c r="F1448" s="22">
        <f>D1448/SUM($D$2:$D$2546)</f>
        <v/>
      </c>
      <c r="G1448" s="22">
        <f>E1448/SUM($E$2:$E$2546)</f>
        <v/>
      </c>
      <c r="H1448" s="2" t="n">
        <v>0</v>
      </c>
      <c r="I1448" s="2" t="n">
        <v>1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3" t="n">
        <v>21.41056599101482</v>
      </c>
      <c r="T1448" s="3" t="n">
        <v>1.017158244540977</v>
      </c>
      <c r="U1448" s="3" t="n">
        <v>-0.0009455374661136</v>
      </c>
      <c r="V1448" s="3" t="n">
        <v>0.5386317044694904</v>
      </c>
      <c r="W1448" s="3" t="n">
        <v>0.0254756862467901</v>
      </c>
      <c r="X1448" s="3" t="n">
        <v>0.3973415962088315</v>
      </c>
      <c r="Y1448" s="3" t="n">
        <v>0.0214501321301796</v>
      </c>
      <c r="Z1448" s="3" t="n">
        <v>-2.034448668866986</v>
      </c>
      <c r="AA1448" s="3" t="n">
        <v>-2.195831247188519</v>
      </c>
      <c r="AB1448" s="3" t="n">
        <v>-2.337585229674494</v>
      </c>
      <c r="AC1448" s="3" t="n">
        <v>0.0575253709510051</v>
      </c>
      <c r="AD1448" s="3" t="n">
        <v>0.1012563208979521</v>
      </c>
      <c r="AE1448" s="3" t="n">
        <v>0.3397849462365592</v>
      </c>
      <c r="AF1448" s="3" t="n">
        <v>0.0854367861982871</v>
      </c>
      <c r="AG1448" s="3" t="n">
        <v>1.427016994516573</v>
      </c>
      <c r="AH1448" s="3" t="n">
        <v>0.5758415091836856</v>
      </c>
      <c r="AI1448" s="3" t="n">
        <v>1.792781024535403</v>
      </c>
    </row>
    <row r="1449">
      <c r="A1449" s="2" t="inlineStr">
        <is>
          <t>MCY</t>
        </is>
      </c>
      <c r="B1449" s="2" t="inlineStr">
        <is>
          <t>Financials</t>
        </is>
      </c>
      <c r="C1449" s="3" t="n">
        <v>0.0027998331585394</v>
      </c>
      <c r="D1449" s="2" t="n">
        <v>4117062946.394257</v>
      </c>
      <c r="E1449" s="19">
        <f>SQRT(D1449)</f>
        <v/>
      </c>
      <c r="F1449" s="22">
        <f>D1449/SUM($D$2:$D$2546)</f>
        <v/>
      </c>
      <c r="G1449" s="22">
        <f>E1449/SUM($E$2:$E$2546)</f>
        <v/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1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3" t="n">
        <v>22.13840586900137</v>
      </c>
      <c r="T1449" s="3" t="n">
        <v>0.7905693528725272</v>
      </c>
      <c r="U1449" s="3" t="n">
        <v>0.0011475642627981</v>
      </c>
      <c r="V1449" s="3" t="n">
        <v>0.4783742744873247</v>
      </c>
      <c r="W1449" s="3" t="n">
        <v>0.0220087529200706</v>
      </c>
      <c r="X1449" s="3" t="n">
        <v>0.3386018582120058</v>
      </c>
      <c r="Y1449" s="3" t="n">
        <v>0.0160946126364334</v>
      </c>
      <c r="Z1449" s="3" t="n">
        <v>-2.192797146232705</v>
      </c>
      <c r="AA1449" s="3" t="n">
        <v>-2.185088912938893</v>
      </c>
      <c r="AB1449" s="3" t="n">
        <v>-1.827755752320947</v>
      </c>
      <c r="AC1449" s="3" t="n">
        <v>0.1617386007136927</v>
      </c>
      <c r="AD1449" s="3" t="n">
        <v>0.178937269017274</v>
      </c>
      <c r="AE1449" s="3" t="n">
        <v>0.3829502716255745</v>
      </c>
      <c r="AF1449" s="3" t="n">
        <v>0.1225000305777009</v>
      </c>
      <c r="AG1449" s="3" t="n">
        <v>1.139501389091709</v>
      </c>
      <c r="AH1449" s="3" t="n">
        <v>0.064976246354877</v>
      </c>
      <c r="AI1449" s="3" t="n">
        <v>1.291615574941216</v>
      </c>
    </row>
    <row r="1450">
      <c r="A1450" s="2" t="inlineStr">
        <is>
          <t>MD</t>
        </is>
      </c>
      <c r="B1450" s="2" t="inlineStr">
        <is>
          <t>Health Care</t>
        </is>
      </c>
      <c r="C1450" s="3" t="n">
        <v>0.0025773185595402</v>
      </c>
      <c r="D1450" s="2" t="n">
        <v>1331099483</v>
      </c>
      <c r="E1450" s="19">
        <f>SQRT(D1450)</f>
        <v/>
      </c>
      <c r="F1450" s="22">
        <f>D1450/SUM($D$2:$D$2546)</f>
        <v/>
      </c>
      <c r="G1450" s="22">
        <f>E1450/SUM($E$2:$E$2546)</f>
        <v/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1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3" t="n">
        <v>21.0092711166166</v>
      </c>
      <c r="T1450" s="3" t="n">
        <v>0.8223591274093396</v>
      </c>
      <c r="U1450" s="3" t="n">
        <v>0.0004208401415578</v>
      </c>
      <c r="V1450" s="3" t="n">
        <v>0.6263641528286883</v>
      </c>
      <c r="W1450" s="3" t="n">
        <v>0.0315784506477152</v>
      </c>
      <c r="X1450" s="3" t="n">
        <v>0.3968861004750955</v>
      </c>
      <c r="Y1450" s="3" t="n">
        <v>0.0284060742441941</v>
      </c>
      <c r="Z1450" s="3" t="n">
        <v>-1.598682703459942</v>
      </c>
      <c r="AA1450" s="3" t="n">
        <v>-1.58234907079653</v>
      </c>
      <c r="AB1450" s="3" t="n">
        <v>-1.725959171103536</v>
      </c>
      <c r="AC1450" s="3" t="n">
        <v>0.1179776583235289</v>
      </c>
      <c r="AD1450" s="3" t="n">
        <v>0.1339434071435215</v>
      </c>
      <c r="AE1450" s="3" t="n">
        <v>-0.9098822693382592</v>
      </c>
      <c r="AF1450" s="3" t="n">
        <v>0.0166170327335567</v>
      </c>
      <c r="AG1450" s="3" t="n">
        <v>1.438632128895508</v>
      </c>
      <c r="AH1450" s="3" t="n">
        <v>0.3090052804338518</v>
      </c>
      <c r="AI1450" s="3" t="n">
        <v>1.700282937512669</v>
      </c>
    </row>
    <row r="1451">
      <c r="A1451" s="2" t="inlineStr">
        <is>
          <t>MDB</t>
        </is>
      </c>
      <c r="B1451" s="2" t="inlineStr">
        <is>
          <t>Information Technology</t>
        </is>
      </c>
      <c r="C1451" s="3" t="n">
        <v>-0.0148618454202795</v>
      </c>
      <c r="D1451" s="2" t="n">
        <v>16883092180.66894</v>
      </c>
      <c r="E1451" s="19">
        <f>SQRT(D1451)</f>
        <v/>
      </c>
      <c r="F1451" s="22">
        <f>D1451/SUM($D$2:$D$2546)</f>
        <v/>
      </c>
      <c r="G1451" s="22">
        <f>E1451/SUM($E$2:$E$2546)</f>
        <v/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1</v>
      </c>
      <c r="P1451" s="2" t="n">
        <v>0</v>
      </c>
      <c r="Q1451" s="2" t="n">
        <v>0</v>
      </c>
      <c r="R1451" s="2" t="n">
        <v>0</v>
      </c>
      <c r="S1451" s="3" t="n">
        <v>23.54957849539629</v>
      </c>
      <c r="T1451" s="3" t="n">
        <v>1.649436883686558</v>
      </c>
      <c r="U1451" s="3" t="n">
        <v>-0.0014516651341906</v>
      </c>
      <c r="V1451" s="3" t="n">
        <v>0.1743148688940815</v>
      </c>
      <c r="W1451" s="3" t="n">
        <v>0.036118378243504</v>
      </c>
      <c r="X1451" s="3" t="n">
        <v>0.9610212478017826</v>
      </c>
      <c r="Y1451" s="3" t="n">
        <v>0.0273535570133344</v>
      </c>
      <c r="Z1451" s="3" t="n">
        <v>-0.4789376857917131</v>
      </c>
      <c r="AA1451" s="3" t="n">
        <v>-0.4167186370347693</v>
      </c>
      <c r="AB1451" s="3" t="n">
        <v>-0.6303522622113015</v>
      </c>
      <c r="AC1451" s="3" t="n">
        <v>-0.0111467732324223</v>
      </c>
      <c r="AD1451" s="3" t="n">
        <v>-0.008893394550787199</v>
      </c>
      <c r="AE1451" s="3" t="n">
        <v>0.3319513938527519</v>
      </c>
      <c r="AF1451" s="3" t="n">
        <v>0.2597417327316172</v>
      </c>
      <c r="AG1451" s="3" t="n">
        <v>1.067817967689058</v>
      </c>
      <c r="AH1451" s="3" t="n">
        <v>0.0100912999522029</v>
      </c>
      <c r="AI1451" s="3" t="n">
        <v>1.389054405509529</v>
      </c>
    </row>
    <row r="1452">
      <c r="A1452" s="2" t="inlineStr">
        <is>
          <t>MDGL</t>
        </is>
      </c>
      <c r="B1452" s="2" t="inlineStr">
        <is>
          <t>Health Care</t>
        </is>
      </c>
      <c r="C1452" s="3" t="n">
        <v>-0.0056120238467915</v>
      </c>
      <c r="D1452" s="2" t="n">
        <v>8481806719.13269</v>
      </c>
      <c r="E1452" s="19">
        <f>SQRT(D1452)</f>
        <v/>
      </c>
      <c r="F1452" s="22">
        <f>D1452/SUM($D$2:$D$2546)</f>
        <v/>
      </c>
      <c r="G1452" s="22">
        <f>E1452/SUM($E$2:$E$2546)</f>
        <v/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1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3" t="n">
        <v>22.86118932055841</v>
      </c>
      <c r="T1452" s="3" t="n">
        <v>0.8734176218156522</v>
      </c>
      <c r="U1452" s="3" t="n">
        <v>0.0007501437180384</v>
      </c>
      <c r="V1452" s="3" t="n">
        <v>0.08205539492311931</v>
      </c>
      <c r="W1452" s="3" t="n">
        <v>0.0332302521106154</v>
      </c>
      <c r="X1452" s="3" t="n">
        <v>0.4021921558208333</v>
      </c>
      <c r="Y1452" s="3" t="n">
        <v>0.0292854270506862</v>
      </c>
      <c r="Z1452" s="3" t="n">
        <v>-0.8287384371372351</v>
      </c>
      <c r="AA1452" s="3" t="n">
        <v>-1.109356940745819</v>
      </c>
      <c r="AB1452" s="3" t="n">
        <v>-1.079018975929171</v>
      </c>
      <c r="AC1452" s="3" t="n">
        <v>-0.0199396196589226</v>
      </c>
      <c r="AD1452" s="3" t="n">
        <v>-0.0197618273500506</v>
      </c>
      <c r="AE1452" s="3" t="n">
        <v>-0.1332610169491524</v>
      </c>
      <c r="AF1452" s="3" t="n">
        <v>1.2</v>
      </c>
      <c r="AG1452" s="3" t="n">
        <v>1.013956460447628</v>
      </c>
      <c r="AH1452" s="3" t="n">
        <v>0.1220714194967209</v>
      </c>
      <c r="AI1452" s="3" t="n">
        <v>1.170085836046542</v>
      </c>
    </row>
    <row r="1453">
      <c r="A1453" s="2" t="inlineStr">
        <is>
          <t>MDLZ</t>
        </is>
      </c>
      <c r="B1453" s="2" t="inlineStr">
        <is>
          <t>Consumer Staples</t>
        </is>
      </c>
      <c r="C1453" s="3" t="n">
        <v>-0.0118076837053768</v>
      </c>
      <c r="D1453" s="2" t="n">
        <v>78360146407.52457</v>
      </c>
      <c r="E1453" s="19">
        <f>SQRT(D1453)</f>
        <v/>
      </c>
      <c r="F1453" s="22">
        <f>D1453/SUM($D$2:$D$2546)</f>
        <v/>
      </c>
      <c r="G1453" s="22">
        <f>E1453/SUM($E$2:$E$2546)</f>
        <v/>
      </c>
      <c r="H1453" s="2" t="n">
        <v>0</v>
      </c>
      <c r="I1453" s="2" t="n">
        <v>0</v>
      </c>
      <c r="J1453" s="2" t="n">
        <v>1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  <c r="S1453" s="3" t="n">
        <v>25.08458129841718</v>
      </c>
      <c r="T1453" s="3" t="n">
        <v>0.1140126092240184</v>
      </c>
      <c r="U1453" s="3" t="n">
        <v>8.438741552274757e-05</v>
      </c>
      <c r="V1453" s="3" t="n">
        <v>0.3342643065491363</v>
      </c>
      <c r="W1453" s="3" t="n">
        <v>0.0149293939869317</v>
      </c>
      <c r="X1453" s="3" t="n">
        <v>0.2835735264761027</v>
      </c>
      <c r="Y1453" s="3" t="n">
        <v>0.0142904986778955</v>
      </c>
      <c r="Z1453" s="3" t="n">
        <v>-1.959958223889268</v>
      </c>
      <c r="AA1453" s="3" t="n">
        <v>-2.097672813173167</v>
      </c>
      <c r="AB1453" s="3" t="n">
        <v>-2.006112253562885</v>
      </c>
      <c r="AC1453" s="3" t="n">
        <v>0.032720714770816</v>
      </c>
      <c r="AD1453" s="3" t="n">
        <v>0.0346604763328925</v>
      </c>
      <c r="AE1453" s="3" t="n">
        <v>0.09281585466556561</v>
      </c>
      <c r="AF1453" s="3" t="n">
        <v>0.0713543620674728</v>
      </c>
      <c r="AG1453" s="3" t="n">
        <v>1.231188950385376</v>
      </c>
      <c r="AH1453" s="3" t="n">
        <v>0.3028020275978597</v>
      </c>
      <c r="AI1453" s="3" t="n">
        <v>1.691635169701829</v>
      </c>
    </row>
    <row r="1454">
      <c r="A1454" s="2" t="inlineStr">
        <is>
          <t>MDT</t>
        </is>
      </c>
      <c r="B1454" s="2" t="inlineStr">
        <is>
          <t>Health Care</t>
        </is>
      </c>
      <c r="C1454" s="3" t="n">
        <v>-0.0100601049435656</v>
      </c>
      <c r="D1454" s="2" t="n">
        <v>118215135367.4766</v>
      </c>
      <c r="E1454" s="19">
        <f>SQRT(D1454)</f>
        <v/>
      </c>
      <c r="F1454" s="22">
        <f>D1454/SUM($D$2:$D$2546)</f>
        <v/>
      </c>
      <c r="G1454" s="22">
        <f>E1454/SUM($E$2:$E$2546)</f>
        <v/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1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  <c r="S1454" s="3" t="n">
        <v>25.49577198251508</v>
      </c>
      <c r="T1454" s="3" t="n">
        <v>0.483241245173743</v>
      </c>
      <c r="U1454" s="3" t="n">
        <v>0.0003926185842692</v>
      </c>
      <c r="V1454" s="3" t="n">
        <v>0.4051342482595199</v>
      </c>
      <c r="W1454" s="3" t="n">
        <v>0.0124786250189572</v>
      </c>
      <c r="X1454" s="3" t="n">
        <v>0.1241286563906281</v>
      </c>
      <c r="Y1454" s="3" t="n">
        <v>0.0100581482029989</v>
      </c>
      <c r="Z1454" s="3" t="n">
        <v>-2.257140440493445</v>
      </c>
      <c r="AA1454" s="3" t="n">
        <v>-2.058759220962541</v>
      </c>
      <c r="AB1454" s="3" t="n">
        <v>-2.157468305618729</v>
      </c>
      <c r="AC1454" s="3" t="n">
        <v>0.0351900794011568</v>
      </c>
      <c r="AD1454" s="3" t="n">
        <v>0.0507210855983981</v>
      </c>
      <c r="AE1454" s="3" t="n">
        <v>-0.0129429892141756</v>
      </c>
      <c r="AF1454" s="3" t="n">
        <v>0.0207741394568913</v>
      </c>
      <c r="AG1454" s="3" t="n">
        <v>1.221020767931112</v>
      </c>
      <c r="AH1454" s="3" t="n">
        <v>0.314481378885811</v>
      </c>
      <c r="AI1454" s="3" t="n">
        <v>1.545549453991189</v>
      </c>
    </row>
    <row r="1455">
      <c r="A1455" s="2" t="inlineStr">
        <is>
          <t>MDU</t>
        </is>
      </c>
      <c r="B1455" s="2" t="inlineStr">
        <is>
          <t>Utilities</t>
        </is>
      </c>
      <c r="C1455" s="3" t="n">
        <v>-0.0155135322563657</v>
      </c>
      <c r="D1455" s="2" t="n">
        <v>3592366400.552563</v>
      </c>
      <c r="E1455" s="19">
        <f>SQRT(D1455)</f>
        <v/>
      </c>
      <c r="F1455" s="22">
        <f>D1455/SUM($D$2:$D$2546)</f>
        <v/>
      </c>
      <c r="G1455" s="22">
        <f>E1455/SUM($E$2:$E$2546)</f>
        <v/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1</v>
      </c>
      <c r="S1455" s="3" t="n">
        <v>22.00207698679242</v>
      </c>
      <c r="T1455" s="3" t="n">
        <v>0.5061010444572732</v>
      </c>
      <c r="U1455" s="3" t="n">
        <v>0.0005983872026601</v>
      </c>
      <c r="V1455" s="3" t="n">
        <v>0.7604747665994732</v>
      </c>
      <c r="W1455" s="3" t="n">
        <v>0.0163834296109122</v>
      </c>
      <c r="X1455" s="3" t="n">
        <v>0.326818754366052</v>
      </c>
      <c r="Y1455" s="3" t="n">
        <v>0.0156198857281691</v>
      </c>
      <c r="Z1455" s="3" t="n">
        <v>-1.917483855236398</v>
      </c>
      <c r="AA1455" s="3" t="n">
        <v>-1.948281986129188</v>
      </c>
      <c r="AB1455" s="3" t="n">
        <v>-1.490495032631846</v>
      </c>
      <c r="AC1455" s="3" t="n">
        <v>0.0153436464586467</v>
      </c>
      <c r="AD1455" s="3" t="n">
        <v>0.0730805187242644</v>
      </c>
      <c r="AE1455" s="3" t="n">
        <v>-0.1233269598470363</v>
      </c>
      <c r="AF1455" s="3" t="n">
        <v>-0.229751602864021</v>
      </c>
      <c r="AG1455" s="3" t="n">
        <v>1.569328061771597</v>
      </c>
      <c r="AH1455" s="3" t="n">
        <v>0.3141320289315291</v>
      </c>
      <c r="AI1455" s="3" t="n">
        <v>1.748648195544207</v>
      </c>
    </row>
    <row r="1456">
      <c r="A1456" s="2" t="inlineStr">
        <is>
          <t>MDXG</t>
        </is>
      </c>
      <c r="B1456" s="2" t="inlineStr">
        <is>
          <t>Health Care</t>
        </is>
      </c>
      <c r="C1456" s="3" t="n">
        <v>-0.0166439188778212</v>
      </c>
      <c r="D1456" s="2" t="n">
        <v>1076702693.105175</v>
      </c>
      <c r="E1456" s="19">
        <f>SQRT(D1456)</f>
        <v/>
      </c>
      <c r="F1456" s="22">
        <f>D1456/SUM($D$2:$D$2546)</f>
        <v/>
      </c>
      <c r="G1456" s="22">
        <f>E1456/SUM($E$2:$E$2546)</f>
        <v/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1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3" t="n">
        <v>20.79716914604145</v>
      </c>
      <c r="T1456" s="3" t="n">
        <v>0.7353892380864764</v>
      </c>
      <c r="U1456" s="3" t="n">
        <v>-0.0009652051902094</v>
      </c>
      <c r="V1456" s="3" t="n">
        <v>0.2011920295056228</v>
      </c>
      <c r="W1456" s="3" t="n">
        <v>0.029384790507374</v>
      </c>
      <c r="X1456" s="3" t="n">
        <v>0.5504795213188985</v>
      </c>
      <c r="Y1456" s="3" t="n">
        <v>0.0284025365326953</v>
      </c>
      <c r="Z1456" s="3" t="n">
        <v>-2.020593704084607</v>
      </c>
      <c r="AA1456" s="3" t="n">
        <v>-2.202056954214923</v>
      </c>
      <c r="AB1456" s="3" t="n">
        <v>-2.298907418436576</v>
      </c>
      <c r="AC1456" s="3" t="n">
        <v>0.0357313121313442</v>
      </c>
      <c r="AD1456" s="3" t="n">
        <v>0.0361028167282598</v>
      </c>
      <c r="AE1456" s="3" t="n">
        <v>0.7008547008547008</v>
      </c>
      <c r="AF1456" s="3" t="n">
        <v>0.1268296650782568</v>
      </c>
      <c r="AG1456" s="3" t="n">
        <v>1.015984914043787</v>
      </c>
      <c r="AH1456" s="3" t="n">
        <v>0.0634161087427733</v>
      </c>
      <c r="AI1456" s="3" t="n">
        <v>1.079451030356747</v>
      </c>
    </row>
    <row r="1457">
      <c r="A1457" s="2" t="inlineStr">
        <is>
          <t>MED</t>
        </is>
      </c>
      <c r="B1457" s="2" t="inlineStr">
        <is>
          <t>Consumer Staples</t>
        </is>
      </c>
      <c r="C1457" s="3" t="n">
        <v>-0.0501414482684579</v>
      </c>
      <c r="D1457" s="2" t="n">
        <v>150580438.003581</v>
      </c>
      <c r="E1457" s="19">
        <f>SQRT(D1457)</f>
        <v/>
      </c>
      <c r="F1457" s="22">
        <f>D1457/SUM($D$2:$D$2546)</f>
        <v/>
      </c>
      <c r="G1457" s="22">
        <f>E1457/SUM($E$2:$E$2546)</f>
        <v/>
      </c>
      <c r="H1457" s="2" t="n">
        <v>0</v>
      </c>
      <c r="I1457" s="2" t="n">
        <v>0</v>
      </c>
      <c r="J1457" s="2" t="n">
        <v>1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3" t="n">
        <v>18.83000797115863</v>
      </c>
      <c r="T1457" s="3" t="n">
        <v>0.5471440484567998</v>
      </c>
      <c r="U1457" s="3" t="n">
        <v>-0.0023133454806206</v>
      </c>
      <c r="V1457" s="3" t="n">
        <v>1.434482479024686</v>
      </c>
      <c r="W1457" s="3" t="n">
        <v>0.0280721489142819</v>
      </c>
      <c r="X1457" s="3" t="n">
        <v>0.628586381428486</v>
      </c>
      <c r="Y1457" s="3" t="n">
        <v>0.0281729367775139</v>
      </c>
      <c r="Z1457" s="3" t="n">
        <v>-0.8728948262110837</v>
      </c>
      <c r="AA1457" s="3" t="n">
        <v>-0.8106116505487184</v>
      </c>
      <c r="AB1457" s="3" t="n">
        <v>-0.8543502862435298</v>
      </c>
      <c r="AC1457" s="3" t="n">
        <v>0.0658784111105061</v>
      </c>
      <c r="AD1457" s="3" t="n">
        <v>0.1733292872967954</v>
      </c>
      <c r="AE1457" s="3" t="n">
        <v>-0.5003322259136213</v>
      </c>
      <c r="AF1457" s="3" t="n">
        <v>-0.2748298095029131</v>
      </c>
      <c r="AG1457" s="3" t="n">
        <v>1.047443081549744</v>
      </c>
      <c r="AH1457" s="3" t="n">
        <v>0.0485198620295322</v>
      </c>
      <c r="AI1457" s="3" t="n">
        <v>1.03307330848823</v>
      </c>
    </row>
    <row r="1458">
      <c r="A1458" s="2" t="inlineStr">
        <is>
          <t>MEDP</t>
        </is>
      </c>
      <c r="B1458" s="2" t="inlineStr">
        <is>
          <t>Health Care</t>
        </is>
      </c>
      <c r="C1458" s="3" t="n">
        <v>-0.0201590930974547</v>
      </c>
      <c r="D1458" s="2" t="n">
        <v>13182728364</v>
      </c>
      <c r="E1458" s="19">
        <f>SQRT(D1458)</f>
        <v/>
      </c>
      <c r="F1458" s="22">
        <f>D1458/SUM($D$2:$D$2546)</f>
        <v/>
      </c>
      <c r="G1458" s="22">
        <f>E1458/SUM($E$2:$E$2546)</f>
        <v/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1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3" t="n">
        <v>23.30217335248834</v>
      </c>
      <c r="T1458" s="3" t="n">
        <v>0.979399250496672</v>
      </c>
      <c r="U1458" s="3" t="n">
        <v>-0.0004064537532395</v>
      </c>
      <c r="V1458" s="3" t="n">
        <v>0.0130740007107075</v>
      </c>
      <c r="W1458" s="3" t="n">
        <v>0.0660233270726525</v>
      </c>
      <c r="X1458" s="3" t="n">
        <v>0.1984087459971826</v>
      </c>
      <c r="Y1458" s="3" t="n">
        <v>0.0604319603611797</v>
      </c>
      <c r="Z1458" s="3" t="n">
        <v>-0.5724793453098092</v>
      </c>
      <c r="AA1458" s="3" t="n">
        <v>-0.9854836258381808</v>
      </c>
      <c r="AB1458" s="3" t="n">
        <v>-1.186506910533701</v>
      </c>
      <c r="AC1458" s="3" t="n">
        <v>0.0273873503292341</v>
      </c>
      <c r="AD1458" s="3" t="n">
        <v>0.0295155895848207</v>
      </c>
      <c r="AE1458" s="3" t="n">
        <v>0.2938377758670105</v>
      </c>
      <c r="AF1458" s="3" t="n">
        <v>0.2016517440777388</v>
      </c>
      <c r="AG1458" s="3" t="n">
        <v>1.009478007628619</v>
      </c>
      <c r="AH1458" s="3" t="n">
        <v>0.079498725243737</v>
      </c>
      <c r="AI1458" s="3" t="n">
        <v>1.724950827091227</v>
      </c>
    </row>
    <row r="1459">
      <c r="A1459" s="2" t="inlineStr">
        <is>
          <t>MEG</t>
        </is>
      </c>
      <c r="B1459" s="2" t="inlineStr">
        <is>
          <t>Industrials</t>
        </is>
      </c>
      <c r="C1459" s="3" t="n">
        <v>0.0067893966854361</v>
      </c>
      <c r="D1459" s="2" t="n">
        <v>985567511.0615996</v>
      </c>
      <c r="E1459" s="19">
        <f>SQRT(D1459)</f>
        <v/>
      </c>
      <c r="F1459" s="22">
        <f>D1459/SUM($D$2:$D$2546)</f>
        <v/>
      </c>
      <c r="G1459" s="22">
        <f>E1459/SUM($E$2:$E$2546)</f>
        <v/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1</v>
      </c>
      <c r="O1459" s="2" t="n">
        <v>0</v>
      </c>
      <c r="P1459" s="2" t="n">
        <v>0</v>
      </c>
      <c r="Q1459" s="2" t="n">
        <v>0</v>
      </c>
      <c r="R1459" s="2" t="n">
        <v>0</v>
      </c>
      <c r="S1459" s="3" t="n">
        <v>20.70872818658577</v>
      </c>
      <c r="T1459" s="3" t="n">
        <v>1.489856297518146</v>
      </c>
      <c r="U1459" s="3" t="n">
        <v>-0.0002417860334205</v>
      </c>
      <c r="V1459" s="3" t="n">
        <v>0.4771545274391734</v>
      </c>
      <c r="W1459" s="3" t="n">
        <v>0.0448487046852052</v>
      </c>
      <c r="X1459" s="3" t="n">
        <v>0.7101308571678712</v>
      </c>
      <c r="Y1459" s="3" t="n">
        <v>0.0334632226697838</v>
      </c>
      <c r="Z1459" s="3" t="n">
        <v>-1.23665762352889</v>
      </c>
      <c r="AA1459" s="3" t="n">
        <v>-1.393012290612437</v>
      </c>
      <c r="AB1459" s="3" t="n">
        <v>-1.143558140139517</v>
      </c>
      <c r="AC1459" s="3" t="n">
        <v>0.0744992090099557</v>
      </c>
      <c r="AD1459" s="3" t="n">
        <v>0.1262988061222931</v>
      </c>
      <c r="AE1459" s="3" t="n">
        <v>-0.1107604017216643</v>
      </c>
      <c r="AF1459" s="3" t="n">
        <v>0.08787110729226449</v>
      </c>
      <c r="AG1459" s="3" t="n">
        <v>1.268429100016736</v>
      </c>
      <c r="AH1459" s="3" t="n">
        <v>0.3320602273956901</v>
      </c>
      <c r="AI1459" s="3" t="n">
        <v>1.562562198576131</v>
      </c>
    </row>
    <row r="1460">
      <c r="A1460" s="2" t="inlineStr">
        <is>
          <t>MEI</t>
        </is>
      </c>
      <c r="B1460" s="2" t="inlineStr">
        <is>
          <t>Information Technology</t>
        </is>
      </c>
      <c r="C1460" s="3" t="n">
        <v>-0.020349483131604</v>
      </c>
      <c r="D1460" s="2" t="n">
        <v>242714970.514193</v>
      </c>
      <c r="E1460" s="19">
        <f>SQRT(D1460)</f>
        <v/>
      </c>
      <c r="F1460" s="22">
        <f>D1460/SUM($D$2:$D$2546)</f>
        <v/>
      </c>
      <c r="G1460" s="22">
        <f>E1460/SUM($E$2:$E$2546)</f>
        <v/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1</v>
      </c>
      <c r="P1460" s="2" t="n">
        <v>0</v>
      </c>
      <c r="Q1460" s="2" t="n">
        <v>0</v>
      </c>
      <c r="R1460" s="2" t="n">
        <v>0</v>
      </c>
      <c r="S1460" s="3" t="n">
        <v>19.3073983520009</v>
      </c>
      <c r="T1460" s="3" t="n">
        <v>1.60795052318155</v>
      </c>
      <c r="U1460" s="3" t="n">
        <v>-0.0029039089493529</v>
      </c>
      <c r="V1460" s="3" t="n">
        <v>2.835012601580595</v>
      </c>
      <c r="W1460" s="3" t="n">
        <v>0.0455577503433827</v>
      </c>
      <c r="X1460" s="3" t="n">
        <v>1.0779609606493</v>
      </c>
      <c r="Y1460" s="3" t="n">
        <v>0.0443368815458219</v>
      </c>
      <c r="Z1460" s="3" t="n">
        <v>-1.294159353837524</v>
      </c>
      <c r="AA1460" s="3" t="n">
        <v>-1.447902024198796</v>
      </c>
      <c r="AB1460" s="3" t="n">
        <v>-1.424371014535878</v>
      </c>
      <c r="AC1460" s="3" t="n">
        <v>-0.1697464310203757</v>
      </c>
      <c r="AD1460" s="3" t="n">
        <v>-0.07416106209628059</v>
      </c>
      <c r="AE1460" s="3" t="n">
        <v>-0.7561697926949655</v>
      </c>
      <c r="AF1460" s="3" t="n">
        <v>-0.0365395712193173</v>
      </c>
      <c r="AG1460" s="3" t="n">
        <v>2.331603070528772</v>
      </c>
      <c r="AH1460" s="3" t="n">
        <v>0.2691860915356617</v>
      </c>
      <c r="AI1460" s="3" t="n">
        <v>1.46969917163203</v>
      </c>
    </row>
    <row r="1461">
      <c r="A1461" s="2" t="inlineStr">
        <is>
          <t>MET</t>
        </is>
      </c>
      <c r="B1461" s="2" t="inlineStr">
        <is>
          <t>Financials</t>
        </is>
      </c>
      <c r="C1461" s="3" t="n">
        <v>0.0072127610422576</v>
      </c>
      <c r="D1461" s="2" t="n">
        <v>49972384472.65625</v>
      </c>
      <c r="E1461" s="19">
        <f>SQRT(D1461)</f>
        <v/>
      </c>
      <c r="F1461" s="22">
        <f>D1461/SUM($D$2:$D$2546)</f>
        <v/>
      </c>
      <c r="G1461" s="22">
        <f>E1461/SUM($E$2:$E$2546)</f>
        <v/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1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  <c r="S1461" s="3" t="n">
        <v>24.63473637924803</v>
      </c>
      <c r="T1461" s="3" t="n">
        <v>1.201814853325024</v>
      </c>
      <c r="U1461" s="3" t="n">
        <v>4.261426668412238e-05</v>
      </c>
      <c r="V1461" s="3" t="n">
        <v>0.5540059833476347</v>
      </c>
      <c r="W1461" s="3" t="n">
        <v>0.0182160536736146</v>
      </c>
      <c r="X1461" s="3" t="n">
        <v>0.1813960955542203</v>
      </c>
      <c r="Y1461" s="3" t="n">
        <v>0.0106293574838521</v>
      </c>
      <c r="Z1461" s="3" t="n">
        <v>-2.174755872263415</v>
      </c>
      <c r="AA1461" s="3" t="n">
        <v>-2.337700829401277</v>
      </c>
      <c r="AB1461" s="3" t="n">
        <v>-2.225207309547668</v>
      </c>
      <c r="AC1461" s="3" t="n">
        <v>0.0583522285512625</v>
      </c>
      <c r="AD1461" s="3" t="inlineStr"/>
      <c r="AE1461" s="3" t="n">
        <v>-0.1265512800064485</v>
      </c>
      <c r="AF1461" s="3" t="n">
        <v>0.0289435234720926</v>
      </c>
      <c r="AG1461" s="3" t="n">
        <v>1.390755818559843</v>
      </c>
      <c r="AH1461" s="3" t="n">
        <v>0.0283371531880365</v>
      </c>
      <c r="AI1461" s="3" t="n">
        <v>1.705327794834748</v>
      </c>
    </row>
    <row r="1462">
      <c r="A1462" s="2" t="inlineStr">
        <is>
          <t>META</t>
        </is>
      </c>
      <c r="B1462" s="2" t="inlineStr">
        <is>
          <t>Communication</t>
        </is>
      </c>
      <c r="C1462" s="3" t="n">
        <v>0.0026243951102297</v>
      </c>
      <c r="D1462" s="2" t="n">
        <v>1703633517209.451</v>
      </c>
      <c r="E1462" s="19">
        <f>SQRT(D1462)</f>
        <v/>
      </c>
      <c r="F1462" s="22">
        <f>D1462/SUM($D$2:$D$2546)</f>
        <v/>
      </c>
      <c r="G1462" s="22">
        <f>E1462/SUM($E$2:$E$2546)</f>
        <v/>
      </c>
      <c r="H1462" s="2" t="n">
        <v>1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3" t="n">
        <v>28.16378444914418</v>
      </c>
      <c r="T1462" s="3" t="n">
        <v>1.446824179075492</v>
      </c>
      <c r="U1462" s="3" t="n">
        <v>0.0013694376567845</v>
      </c>
      <c r="V1462" s="3" t="n">
        <v>0.1145023257816178</v>
      </c>
      <c r="W1462" s="3" t="n">
        <v>0.0257621528628031</v>
      </c>
      <c r="X1462" s="3" t="n">
        <v>0.2848340993771722</v>
      </c>
      <c r="Y1462" s="3" t="n">
        <v>0.0190322775161493</v>
      </c>
      <c r="Z1462" s="3" t="n">
        <v>-2.07227561232042</v>
      </c>
      <c r="AA1462" s="3" t="n">
        <v>-2.14945008149806</v>
      </c>
      <c r="AB1462" s="3" t="n">
        <v>-2.005593566691112</v>
      </c>
      <c r="AC1462" s="3" t="n">
        <v>0.0430538606214697</v>
      </c>
      <c r="AD1462" s="3" t="n">
        <v>0.0532485414753947</v>
      </c>
      <c r="AE1462" s="3" t="n">
        <v>0.2462031400192245</v>
      </c>
      <c r="AF1462" s="3" t="n">
        <v>0.1726825187734969</v>
      </c>
      <c r="AG1462" s="3" t="n">
        <v>1.016923827635903</v>
      </c>
      <c r="AH1462" s="3" t="n">
        <v>0.1681459164563146</v>
      </c>
      <c r="AI1462" s="3" t="n">
        <v>1.147803352642641</v>
      </c>
    </row>
    <row r="1463">
      <c r="A1463" s="2" t="inlineStr">
        <is>
          <t>METC</t>
        </is>
      </c>
      <c r="B1463" s="2" t="inlineStr">
        <is>
          <t>Materials</t>
        </is>
      </c>
      <c r="C1463" s="3" t="n">
        <v>0.0510004016204654</v>
      </c>
      <c r="D1463" s="2" t="n">
        <v>1412647249.516983</v>
      </c>
      <c r="E1463" s="19">
        <f>SQRT(D1463)</f>
        <v/>
      </c>
      <c r="F1463" s="22">
        <f>D1463/SUM($D$2:$D$2546)</f>
        <v/>
      </c>
      <c r="G1463" s="22">
        <f>E1463/SUM($E$2:$E$2546)</f>
        <v/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1</v>
      </c>
      <c r="Q1463" s="2" t="n">
        <v>0</v>
      </c>
      <c r="R1463" s="2" t="n">
        <v>0</v>
      </c>
      <c r="S1463" s="3" t="n">
        <v>21.06873126299713</v>
      </c>
      <c r="T1463" s="3" t="n">
        <v>0.8940103523811423</v>
      </c>
      <c r="U1463" s="3" t="n">
        <v>0.0042124621126726</v>
      </c>
      <c r="V1463" s="3" t="n">
        <v>0.2459488737324887</v>
      </c>
      <c r="W1463" s="3" t="n">
        <v>0.0719752591708068</v>
      </c>
      <c r="X1463" s="3" t="n">
        <v>0.5883885403157322</v>
      </c>
      <c r="Y1463" s="3" t="n">
        <v>0.07163816358540689</v>
      </c>
      <c r="Z1463" s="3" t="n">
        <v>0.3990841738525766</v>
      </c>
      <c r="AA1463" s="3" t="n">
        <v>-0.06728345287328</v>
      </c>
      <c r="AB1463" s="3" t="n">
        <v>-0.8806187467110882</v>
      </c>
      <c r="AC1463" s="3" t="n">
        <v>-0.039568264490029</v>
      </c>
      <c r="AD1463" s="3" t="n">
        <v>0.0086759097178652</v>
      </c>
      <c r="AE1463" s="3" t="n">
        <v>-0.2388170055452865</v>
      </c>
      <c r="AF1463" s="3" t="n">
        <v>0.2311627365825811</v>
      </c>
      <c r="AG1463" s="3" t="n">
        <v>1.080420642902072</v>
      </c>
      <c r="AH1463" s="3" t="n">
        <v>0.199105901465361</v>
      </c>
      <c r="AI1463" s="3" t="n">
        <v>1.326981139135215</v>
      </c>
    </row>
    <row r="1464">
      <c r="A1464" s="2" t="inlineStr">
        <is>
          <t>MFA</t>
        </is>
      </c>
      <c r="B1464" s="2" t="inlineStr">
        <is>
          <t>Financials</t>
        </is>
      </c>
      <c r="C1464" s="3" t="n">
        <v>-0.0051308136496524</v>
      </c>
      <c r="D1464" s="2" t="n">
        <v>924895107.1509142</v>
      </c>
      <c r="E1464" s="19">
        <f>SQRT(D1464)</f>
        <v/>
      </c>
      <c r="F1464" s="22">
        <f>D1464/SUM($D$2:$D$2546)</f>
        <v/>
      </c>
      <c r="G1464" s="22">
        <f>E1464/SUM($E$2:$E$2546)</f>
        <v/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1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3" t="n">
        <v>20.64519089137201</v>
      </c>
      <c r="T1464" s="3" t="n">
        <v>0.8613517963899602</v>
      </c>
      <c r="U1464" s="3" t="n">
        <v>-0.0001877171977839</v>
      </c>
      <c r="V1464" s="3" t="n">
        <v>1.970090430700792</v>
      </c>
      <c r="W1464" s="3" t="n">
        <v>0.0181998464330651</v>
      </c>
      <c r="X1464" s="3" t="n">
        <v>0.3207240502793411</v>
      </c>
      <c r="Y1464" s="3" t="n">
        <v>0.0124803416697355</v>
      </c>
      <c r="Z1464" s="3" t="n">
        <v>-1.315956183762529</v>
      </c>
      <c r="AA1464" s="3" t="n">
        <v>-1.344035442728694</v>
      </c>
      <c r="AB1464" s="3" t="n">
        <v>-1.43972190399599</v>
      </c>
      <c r="AC1464" s="3" t="n">
        <v>0.1435146526062675</v>
      </c>
      <c r="AD1464" s="3" t="n">
        <v>0.1469745044048756</v>
      </c>
      <c r="AE1464" s="3" t="n">
        <v>-0.150920245398773</v>
      </c>
      <c r="AF1464" s="3" t="n">
        <v>-0.0311641648994399</v>
      </c>
      <c r="AG1464" s="3" t="n">
        <v>7.582894593047672</v>
      </c>
      <c r="AH1464" s="3" t="n">
        <v>0.5259651072444169</v>
      </c>
      <c r="AI1464" s="3" t="n">
        <v>4.341417475291239</v>
      </c>
    </row>
    <row r="1465">
      <c r="A1465" s="2" t="inlineStr">
        <is>
          <t>MGEE</t>
        </is>
      </c>
      <c r="B1465" s="2" t="inlineStr">
        <is>
          <t>Utilities</t>
        </is>
      </c>
      <c r="C1465" s="3" t="n">
        <v>-0.0141996473901708</v>
      </c>
      <c r="D1465" s="2" t="n">
        <v>3100815593.168877</v>
      </c>
      <c r="E1465" s="19">
        <f>SQRT(D1465)</f>
        <v/>
      </c>
      <c r="F1465" s="22">
        <f>D1465/SUM($D$2:$D$2546)</f>
        <v/>
      </c>
      <c r="G1465" s="22">
        <f>E1465/SUM($E$2:$E$2546)</f>
        <v/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1</v>
      </c>
      <c r="S1465" s="3" t="n">
        <v>21.85493100840481</v>
      </c>
      <c r="T1465" s="3" t="n">
        <v>0.3358639748463551</v>
      </c>
      <c r="U1465" s="3" t="n">
        <v>0.0001000451452876</v>
      </c>
      <c r="V1465" s="3" t="n">
        <v>0.409560956413455</v>
      </c>
      <c r="W1465" s="3" t="n">
        <v>0.0125295141651329</v>
      </c>
      <c r="X1465" s="3" t="n">
        <v>0.1820825320407966</v>
      </c>
      <c r="Y1465" s="3" t="n">
        <v>0.0106988983704733</v>
      </c>
      <c r="Z1465" s="3" t="n">
        <v>-2.471420388897717</v>
      </c>
      <c r="AA1465" s="3" t="n">
        <v>-2.442248039623181</v>
      </c>
      <c r="AB1465" s="3" t="n">
        <v>-2.529203157849183</v>
      </c>
      <c r="AC1465" s="3" t="n">
        <v>0.0341819746499925</v>
      </c>
      <c r="AD1465" s="3" t="n">
        <v>0.07075815810632451</v>
      </c>
      <c r="AE1465" s="3" t="n">
        <v>0.0448687350835322</v>
      </c>
      <c r="AF1465" s="3" t="n">
        <v>0.0278212430973956</v>
      </c>
      <c r="AG1465" s="3" t="n">
        <v>1.245507666330463</v>
      </c>
      <c r="AH1465" s="3" t="n">
        <v>0.2699255419524376</v>
      </c>
      <c r="AI1465" s="3" t="n">
        <v>1.599441090479876</v>
      </c>
    </row>
    <row r="1466">
      <c r="A1466" s="2" t="inlineStr">
        <is>
          <t>MGM</t>
        </is>
      </c>
      <c r="B1466" s="2" t="inlineStr">
        <is>
          <t>Consumer Discretionary</t>
        </is>
      </c>
      <c r="C1466" s="3" t="n">
        <v>-0.0032975827520566</v>
      </c>
      <c r="D1466" s="2" t="n">
        <v>9415878759.434916</v>
      </c>
      <c r="E1466" s="19">
        <f>SQRT(D1466)</f>
        <v/>
      </c>
      <c r="F1466" s="22">
        <f>D1466/SUM($D$2:$D$2546)</f>
        <v/>
      </c>
      <c r="G1466" s="22">
        <f>E1466/SUM($E$2:$E$2546)</f>
        <v/>
      </c>
      <c r="H1466" s="2" t="n">
        <v>0</v>
      </c>
      <c r="I1466" s="2" t="n">
        <v>1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3" t="n">
        <v>22.96566333080566</v>
      </c>
      <c r="T1466" s="3" t="n">
        <v>1.448319787348906</v>
      </c>
      <c r="U1466" s="3" t="n">
        <v>0.0001557254375478</v>
      </c>
      <c r="V1466" s="3" t="n">
        <v>0.3158250096434405</v>
      </c>
      <c r="W1466" s="3" t="n">
        <v>0.0266284450204987</v>
      </c>
      <c r="X1466" s="3" t="n">
        <v>0.2986069816392733</v>
      </c>
      <c r="Y1466" s="3" t="n">
        <v>0.0187215997595928</v>
      </c>
      <c r="Z1466" s="3" t="n">
        <v>-0.8896520722032496</v>
      </c>
      <c r="AA1466" s="3" t="n">
        <v>-0.906787817739101</v>
      </c>
      <c r="AB1466" s="3" t="n">
        <v>-0.9168220926857182</v>
      </c>
      <c r="AC1466" s="3" t="n">
        <v>0.0207950850900453</v>
      </c>
      <c r="AD1466" s="3" t="n">
        <v>0.1235895267697603</v>
      </c>
      <c r="AE1466" s="3" t="n">
        <v>-0.0124137931034482</v>
      </c>
      <c r="AF1466" s="3" t="n">
        <v>0.1830056735327472</v>
      </c>
      <c r="AG1466" s="3" t="n">
        <v>1.659008272996539</v>
      </c>
      <c r="AH1466" s="3" t="n">
        <v>0.7486278398043904</v>
      </c>
      <c r="AI1466" s="3" t="n">
        <v>3.086624722154033</v>
      </c>
    </row>
    <row r="1467">
      <c r="A1467" s="2" t="inlineStr">
        <is>
          <t>MGNI</t>
        </is>
      </c>
      <c r="B1467" s="2" t="inlineStr">
        <is>
          <t>Communication</t>
        </is>
      </c>
      <c r="C1467" s="3" t="n">
        <v>0.0323095084193729</v>
      </c>
      <c r="D1467" s="2" t="n">
        <v>3280917349.878925</v>
      </c>
      <c r="E1467" s="19">
        <f>SQRT(D1467)</f>
        <v/>
      </c>
      <c r="F1467" s="22">
        <f>D1467/SUM($D$2:$D$2546)</f>
        <v/>
      </c>
      <c r="G1467" s="22">
        <f>E1467/SUM($E$2:$E$2546)</f>
        <v/>
      </c>
      <c r="H1467" s="2" t="n">
        <v>1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3" t="n">
        <v>21.91138890008048</v>
      </c>
      <c r="T1467" s="3" t="n">
        <v>1.881343038795385</v>
      </c>
      <c r="U1467" s="3" t="n">
        <v>0.0034260389266068</v>
      </c>
      <c r="V1467" s="3" t="n">
        <v>0.2342232120014722</v>
      </c>
      <c r="W1467" s="3" t="n">
        <v>0.0398570995215604</v>
      </c>
      <c r="X1467" s="3" t="n">
        <v>0.6508343354125667</v>
      </c>
      <c r="Y1467" s="3" t="n">
        <v>0.0316841979824569</v>
      </c>
      <c r="Z1467" s="3" t="n">
        <v>-0.9126261090180364</v>
      </c>
      <c r="AA1467" s="3" t="n">
        <v>-0.938329576821249</v>
      </c>
      <c r="AB1467" s="3" t="n">
        <v>-1.080760783948272</v>
      </c>
      <c r="AC1467" s="3" t="n">
        <v>0.0135803481918385</v>
      </c>
      <c r="AD1467" s="3" t="n">
        <v>0.0284664287576298</v>
      </c>
      <c r="AE1467" s="3" t="n">
        <v>0.0499377844333406</v>
      </c>
      <c r="AF1467" s="3" t="n">
        <v>0.110040705214193</v>
      </c>
      <c r="AG1467" s="3" t="n">
        <v>1.106237360722562</v>
      </c>
      <c r="AH1467" s="3" t="n">
        <v>0.2115394272990048</v>
      </c>
      <c r="AI1467" s="3" t="n">
        <v>1.453573152783399</v>
      </c>
    </row>
    <row r="1468">
      <c r="A1468" s="2" t="inlineStr">
        <is>
          <t>MGPI</t>
        </is>
      </c>
      <c r="B1468" s="2" t="inlineStr">
        <is>
          <t>Consumer Staples</t>
        </is>
      </c>
      <c r="C1468" s="3" t="n">
        <v>-0.0017582956679945</v>
      </c>
      <c r="D1468" s="2" t="n">
        <v>600674874.6853352</v>
      </c>
      <c r="E1468" s="19">
        <f>SQRT(D1468)</f>
        <v/>
      </c>
      <c r="F1468" s="22">
        <f>D1468/SUM($D$2:$D$2546)</f>
        <v/>
      </c>
      <c r="G1468" s="22">
        <f>E1468/SUM($E$2:$E$2546)</f>
        <v/>
      </c>
      <c r="H1468" s="2" t="n">
        <v>0</v>
      </c>
      <c r="I1468" s="2" t="n">
        <v>0</v>
      </c>
      <c r="J1468" s="2" t="n">
        <v>1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3" t="n">
        <v>20.21356437221904</v>
      </c>
      <c r="T1468" s="3" t="n">
        <v>0.6911029263965349</v>
      </c>
      <c r="U1468" s="3" t="n">
        <v>-0.0029883275980386</v>
      </c>
      <c r="V1468" s="3" t="n">
        <v>1.401397054339871</v>
      </c>
      <c r="W1468" s="3" t="n">
        <v>0.0259474598854054</v>
      </c>
      <c r="X1468" s="3" t="n">
        <v>4.61447391194965</v>
      </c>
      <c r="Y1468" s="3" t="n">
        <v>0.0234022651829049</v>
      </c>
      <c r="Z1468" s="3" t="n">
        <v>-1.535322929714836</v>
      </c>
      <c r="AA1468" s="3" t="n">
        <v>-1.325393228533749</v>
      </c>
      <c r="AB1468" s="3" t="n">
        <v>-1.03774171871613</v>
      </c>
      <c r="AC1468" s="3" t="n">
        <v>0.0960652799573619</v>
      </c>
      <c r="AD1468" s="3" t="n">
        <v>0.1348882788587496</v>
      </c>
      <c r="AE1468" s="3" t="n">
        <v>-0.2179732313575526</v>
      </c>
      <c r="AF1468" s="3" t="n">
        <v>0.0386379341562837</v>
      </c>
      <c r="AG1468" s="3" t="n">
        <v>1.483939003029349</v>
      </c>
      <c r="AH1468" s="3" t="n">
        <v>0.2228619251691846</v>
      </c>
      <c r="AI1468" s="3" t="n">
        <v>1.345326116913603</v>
      </c>
    </row>
    <row r="1469">
      <c r="A1469" s="2" t="inlineStr">
        <is>
          <t>MGRC</t>
        </is>
      </c>
      <c r="B1469" s="2" t="inlineStr">
        <is>
          <t>Industrials</t>
        </is>
      </c>
      <c r="C1469" s="3" t="n">
        <v>-0.0194663228624238</v>
      </c>
      <c r="D1469" s="2" t="n">
        <v>2974779127.94091</v>
      </c>
      <c r="E1469" s="19">
        <f>SQRT(D1469)</f>
        <v/>
      </c>
      <c r="F1469" s="22">
        <f>D1469/SUM($D$2:$D$2546)</f>
        <v/>
      </c>
      <c r="G1469" s="22">
        <f>E1469/SUM($E$2:$E$2546)</f>
        <v/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1</v>
      </c>
      <c r="O1469" s="2" t="n">
        <v>0</v>
      </c>
      <c r="P1469" s="2" t="n">
        <v>0</v>
      </c>
      <c r="Q1469" s="2" t="n">
        <v>0</v>
      </c>
      <c r="R1469" s="2" t="n">
        <v>0</v>
      </c>
      <c r="S1469" s="3" t="n">
        <v>21.81343563047894</v>
      </c>
      <c r="T1469" s="3" t="n">
        <v>0.8068096263339974</v>
      </c>
      <c r="U1469" s="3" t="n">
        <v>8.742626833712703e-05</v>
      </c>
      <c r="V1469" s="3" t="n">
        <v>0.391007516852224</v>
      </c>
      <c r="W1469" s="3" t="n">
        <v>0.0181530478968988</v>
      </c>
      <c r="X1469" s="3" t="n">
        <v>0.1937260487500728</v>
      </c>
      <c r="Y1469" s="3" t="n">
        <v>0.0153828055868116</v>
      </c>
      <c r="Z1469" s="3" t="n">
        <v>-2.241420865384972</v>
      </c>
      <c r="AA1469" s="3" t="n">
        <v>-2.141237310644573</v>
      </c>
      <c r="AB1469" s="3" t="n">
        <v>-1.868631491470362</v>
      </c>
      <c r="AC1469" s="3" t="n">
        <v>0.0483706499916178</v>
      </c>
      <c r="AD1469" s="3" t="n">
        <v>0.0837870609145106</v>
      </c>
      <c r="AE1469" s="3" t="n">
        <v>0.3139544182327069</v>
      </c>
      <c r="AF1469" s="3" t="n">
        <v>0.1819720978771317</v>
      </c>
      <c r="AG1469" s="3" t="n">
        <v>1.192459666878291</v>
      </c>
      <c r="AH1469" s="3" t="n">
        <v>0.2460347166684787</v>
      </c>
      <c r="AI1469" s="3" t="n">
        <v>1.492214749290941</v>
      </c>
    </row>
    <row r="1470">
      <c r="A1470" s="2" t="inlineStr">
        <is>
          <t>MGTX</t>
        </is>
      </c>
      <c r="B1470" s="2" t="inlineStr">
        <is>
          <t>Health Care</t>
        </is>
      </c>
      <c r="C1470" s="3" t="n">
        <v>-0.001199787646751</v>
      </c>
      <c r="D1470" s="2" t="n">
        <v>671294026.541935</v>
      </c>
      <c r="E1470" s="19">
        <f>SQRT(D1470)</f>
        <v/>
      </c>
      <c r="F1470" s="22">
        <f>D1470/SUM($D$2:$D$2546)</f>
        <v/>
      </c>
      <c r="G1470" s="22">
        <f>E1470/SUM($E$2:$E$2546)</f>
        <v/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1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3" t="n">
        <v>20.32471779052578</v>
      </c>
      <c r="T1470" s="3" t="n">
        <v>0.963173937001423</v>
      </c>
      <c r="U1470" s="3" t="n">
        <v>0.0023075149472985</v>
      </c>
      <c r="V1470" s="3" t="n">
        <v>0.0044093942191739</v>
      </c>
      <c r="W1470" s="3" t="n">
        <v>0.0416183252392268</v>
      </c>
      <c r="X1470" s="3" t="n">
        <v>0.568404631980522</v>
      </c>
      <c r="Y1470" s="3" t="n">
        <v>0.0375319981406185</v>
      </c>
      <c r="Z1470" s="3" t="n">
        <v>-1.967758091624757</v>
      </c>
      <c r="AA1470" s="3" t="n">
        <v>-1.973159222411984</v>
      </c>
      <c r="AB1470" s="3" t="n">
        <v>-2.176424061806747</v>
      </c>
      <c r="AC1470" s="3" t="n">
        <v>-0.2311654712606117</v>
      </c>
      <c r="AD1470" s="3" t="n">
        <v>-0.21215740699147</v>
      </c>
      <c r="AE1470" s="3" t="n">
        <v>0.0202898550724637</v>
      </c>
      <c r="AF1470" s="3" t="n">
        <v>-0.0601246568962612</v>
      </c>
      <c r="AG1470" s="3" t="n">
        <v>1.109896702611864</v>
      </c>
      <c r="AH1470" s="3" t="n">
        <v>0.4049447452645987</v>
      </c>
      <c r="AI1470" s="3" t="n">
        <v>25.92331081081081</v>
      </c>
    </row>
    <row r="1471">
      <c r="A1471" s="2" t="inlineStr">
        <is>
          <t>MGY</t>
        </is>
      </c>
      <c r="B1471" s="2" t="inlineStr">
        <is>
          <t>Energy</t>
        </is>
      </c>
      <c r="C1471" s="3" t="n">
        <v>-0.0050293631130519</v>
      </c>
      <c r="D1471" s="2" t="n">
        <v>4351083972.034035</v>
      </c>
      <c r="E1471" s="19">
        <f>SQRT(D1471)</f>
        <v/>
      </c>
      <c r="F1471" s="22">
        <f>D1471/SUM($D$2:$D$2546)</f>
        <v/>
      </c>
      <c r="G1471" s="22">
        <f>E1471/SUM($E$2:$E$2546)</f>
        <v/>
      </c>
      <c r="H1471" s="2" t="n">
        <v>0</v>
      </c>
      <c r="I1471" s="2" t="n">
        <v>0</v>
      </c>
      <c r="J1471" s="2" t="n">
        <v>0</v>
      </c>
      <c r="K1471" s="2" t="n">
        <v>1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3" t="n">
        <v>22.19369083997793</v>
      </c>
      <c r="T1471" s="3" t="n">
        <v>1.244508480492425</v>
      </c>
      <c r="U1471" s="3" t="n">
        <v>-1.078507686611822e-05</v>
      </c>
      <c r="V1471" s="3" t="n">
        <v>0.4462136360683441</v>
      </c>
      <c r="W1471" s="3" t="n">
        <v>0.0234227395872105</v>
      </c>
      <c r="X1471" s="3" t="n">
        <v>0.2635141798861188</v>
      </c>
      <c r="Y1471" s="3" t="n">
        <v>0.0172367029670475</v>
      </c>
      <c r="Z1471" s="3" t="n">
        <v>-1.220104587148131</v>
      </c>
      <c r="AA1471" s="3" t="n">
        <v>-1.242047092170359</v>
      </c>
      <c r="AB1471" s="3" t="n">
        <v>-1.300714941211129</v>
      </c>
      <c r="AC1471" s="3" t="n">
        <v>0.07181382892362979</v>
      </c>
      <c r="AD1471" s="3" t="n">
        <v>0.1702555052399263</v>
      </c>
      <c r="AE1471" s="3" t="n">
        <v>-0.1446348061316502</v>
      </c>
      <c r="AF1471" s="3" t="n">
        <v>0.0184427702870868</v>
      </c>
      <c r="AG1471" s="3" t="n">
        <v>1.090294740925521</v>
      </c>
      <c r="AH1471" s="3" t="n">
        <v>0.1438932717342364</v>
      </c>
      <c r="AI1471" s="3" t="n">
        <v>1.202357645815403</v>
      </c>
    </row>
    <row r="1472">
      <c r="A1472" s="2" t="inlineStr">
        <is>
          <t>MHK</t>
        </is>
      </c>
      <c r="B1472" s="2" t="inlineStr">
        <is>
          <t>Consumer Discretionary</t>
        </is>
      </c>
      <c r="C1472" s="3" t="n">
        <v>-0.0286060823674292</v>
      </c>
      <c r="D1472" s="2" t="n">
        <v>8198748726.577881</v>
      </c>
      <c r="E1472" s="19">
        <f>SQRT(D1472)</f>
        <v/>
      </c>
      <c r="F1472" s="22">
        <f>D1472/SUM($D$2:$D$2546)</f>
        <v/>
      </c>
      <c r="G1472" s="22">
        <f>E1472/SUM($E$2:$E$2546)</f>
        <v/>
      </c>
      <c r="H1472" s="2" t="n">
        <v>0</v>
      </c>
      <c r="I1472" s="2" t="n">
        <v>1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3" t="n">
        <v>22.82724738525315</v>
      </c>
      <c r="T1472" s="3" t="n">
        <v>1.172095775447692</v>
      </c>
      <c r="U1472" s="3" t="n">
        <v>-0.0006093767878969</v>
      </c>
      <c r="V1472" s="3" t="n">
        <v>1.011386039081732</v>
      </c>
      <c r="W1472" s="3" t="n">
        <v>0.0244907450796748</v>
      </c>
      <c r="X1472" s="3" t="n">
        <v>0.411833815691147</v>
      </c>
      <c r="Y1472" s="3" t="n">
        <v>0.0203412707244206</v>
      </c>
      <c r="Z1472" s="3" t="n">
        <v>-1.111871005991592</v>
      </c>
      <c r="AA1472" s="3" t="n">
        <v>-1.269880586089633</v>
      </c>
      <c r="AB1472" s="3" t="n">
        <v>-1.348794564250549</v>
      </c>
      <c r="AC1472" s="3" t="n">
        <v>0.0714743212095723</v>
      </c>
      <c r="AD1472" s="3" t="n">
        <v>0.1473883442826745</v>
      </c>
      <c r="AE1472" s="3" t="n">
        <v>-0.3645785503443752</v>
      </c>
      <c r="AF1472" s="3" t="n">
        <v>-0.0150803813865388</v>
      </c>
      <c r="AG1472" s="3" t="n">
        <v>1.21249584029235</v>
      </c>
      <c r="AH1472" s="3" t="n">
        <v>0.1908076174993468</v>
      </c>
      <c r="AI1472" s="3" t="n">
        <v>1.210103592576066</v>
      </c>
    </row>
    <row r="1473">
      <c r="A1473" s="2" t="inlineStr">
        <is>
          <t>MHO</t>
        </is>
      </c>
      <c r="B1473" s="2" t="inlineStr">
        <is>
          <t>Consumer Discretionary</t>
        </is>
      </c>
      <c r="C1473" s="3" t="n">
        <v>-0.013352991758749</v>
      </c>
      <c r="D1473" s="2" t="n">
        <v>3784996677.75</v>
      </c>
      <c r="E1473" s="19">
        <f>SQRT(D1473)</f>
        <v/>
      </c>
      <c r="F1473" s="22">
        <f>D1473/SUM($D$2:$D$2546)</f>
        <v/>
      </c>
      <c r="G1473" s="22">
        <f>E1473/SUM($E$2:$E$2546)</f>
        <v/>
      </c>
      <c r="H1473" s="2" t="n">
        <v>0</v>
      </c>
      <c r="I1473" s="2" t="n">
        <v>1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3" t="n">
        <v>22.05431084609436</v>
      </c>
      <c r="T1473" s="3" t="n">
        <v>0.7555577746390438</v>
      </c>
      <c r="U1473" s="3" t="n">
        <v>-0.0006046912088807</v>
      </c>
      <c r="V1473" s="3" t="n">
        <v>0.8143034888559487</v>
      </c>
      <c r="W1473" s="3" t="n">
        <v>0.0248740382554865</v>
      </c>
      <c r="X1473" s="3" t="n">
        <v>0.4031551386123032</v>
      </c>
      <c r="Y1473" s="3" t="n">
        <v>0.022275840262938</v>
      </c>
      <c r="Z1473" s="3" t="n">
        <v>-1.34052210024671</v>
      </c>
      <c r="AA1473" s="3" t="n">
        <v>-1.490756911447201</v>
      </c>
      <c r="AB1473" s="3" t="n">
        <v>-1.45453665483217</v>
      </c>
      <c r="AC1473" s="3" t="n">
        <v>0.1281300992550124</v>
      </c>
      <c r="AD1473" s="3" t="n">
        <v>0.1324344623462067</v>
      </c>
      <c r="AE1473" s="3" t="n">
        <v>0.07383348581884711</v>
      </c>
      <c r="AF1473" s="3" t="n">
        <v>0.0530831073064573</v>
      </c>
      <c r="AG1473" s="3" t="n">
        <v>1.256694280793283</v>
      </c>
      <c r="AH1473" s="3" t="n">
        <v>0.2172100271748819</v>
      </c>
      <c r="AI1473" s="3" t="n">
        <v>1.31523170943787</v>
      </c>
    </row>
    <row r="1474">
      <c r="A1474" s="2" t="inlineStr">
        <is>
          <t>MIDD</t>
        </is>
      </c>
      <c r="B1474" s="2" t="inlineStr">
        <is>
          <t>Industrials</t>
        </is>
      </c>
      <c r="C1474" s="3" t="n">
        <v>-0.0275540014834727</v>
      </c>
      <c r="D1474" s="2" t="n">
        <v>6950224859.790802</v>
      </c>
      <c r="E1474" s="19">
        <f>SQRT(D1474)</f>
        <v/>
      </c>
      <c r="F1474" s="22">
        <f>D1474/SUM($D$2:$D$2546)</f>
        <v/>
      </c>
      <c r="G1474" s="22">
        <f>E1474/SUM($E$2:$E$2546)</f>
        <v/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1</v>
      </c>
      <c r="O1474" s="2" t="n">
        <v>0</v>
      </c>
      <c r="P1474" s="2" t="n">
        <v>0</v>
      </c>
      <c r="Q1474" s="2" t="n">
        <v>0</v>
      </c>
      <c r="R1474" s="2" t="n">
        <v>0</v>
      </c>
      <c r="S1474" s="3" t="n">
        <v>22.66203984992647</v>
      </c>
      <c r="T1474" s="3" t="n">
        <v>1.265299043551109</v>
      </c>
      <c r="U1474" s="3" t="n">
        <v>-8.379184948281456e-06</v>
      </c>
      <c r="V1474" s="3" t="n">
        <v>0.5212140719299025</v>
      </c>
      <c r="W1474" s="3" t="n">
        <v>0.033855888244498</v>
      </c>
      <c r="X1474" s="3" t="n">
        <v>0.2537549720286619</v>
      </c>
      <c r="Y1474" s="3" t="n">
        <v>0.0341825059303247</v>
      </c>
      <c r="Z1474" s="3" t="n">
        <v>-0.7128562271045336</v>
      </c>
      <c r="AA1474" s="3" t="n">
        <v>-0.9644217590277616</v>
      </c>
      <c r="AB1474" s="3" t="n">
        <v>-1.123526890310452</v>
      </c>
      <c r="AC1474" s="3" t="n">
        <v>0.060979897564459</v>
      </c>
      <c r="AD1474" s="3" t="n">
        <v>0.0795059168800234</v>
      </c>
      <c r="AE1474" s="3" t="n">
        <v>-0.0399135001544639</v>
      </c>
      <c r="AF1474" s="3" t="n">
        <v>0.0494060180796677</v>
      </c>
      <c r="AG1474" s="3" t="n">
        <v>1.335495907979902</v>
      </c>
      <c r="AH1474" s="3" t="n">
        <v>0.3275797882817924</v>
      </c>
      <c r="AI1474" s="3" t="n">
        <v>1.643681600417385</v>
      </c>
    </row>
    <row r="1475">
      <c r="A1475" s="2" t="inlineStr">
        <is>
          <t>MIR</t>
        </is>
      </c>
      <c r="B1475" s="2" t="inlineStr">
        <is>
          <t>Information Technology</t>
        </is>
      </c>
      <c r="C1475" s="3" t="n">
        <v>-0.0697032050980097</v>
      </c>
      <c r="D1475" s="2" t="n">
        <v>5407912453.696362</v>
      </c>
      <c r="E1475" s="19">
        <f>SQRT(D1475)</f>
        <v/>
      </c>
      <c r="F1475" s="22">
        <f>D1475/SUM($D$2:$D$2546)</f>
        <v/>
      </c>
      <c r="G1475" s="22">
        <f>E1475/SUM($E$2:$E$2546)</f>
        <v/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1</v>
      </c>
      <c r="P1475" s="2" t="n">
        <v>0</v>
      </c>
      <c r="Q1475" s="2" t="n">
        <v>0</v>
      </c>
      <c r="R1475" s="2" t="n">
        <v>0</v>
      </c>
      <c r="S1475" s="3" t="n">
        <v>22.41112898726025</v>
      </c>
      <c r="T1475" s="3" t="n">
        <v>1.320610165720037</v>
      </c>
      <c r="U1475" s="3" t="n">
        <v>0.0024699999080544</v>
      </c>
      <c r="V1475" s="3" t="n">
        <v>0.270400087375768</v>
      </c>
      <c r="W1475" s="3" t="n">
        <v>0.0290027857433696</v>
      </c>
      <c r="X1475" s="3" t="n">
        <v>0.5471264491149807</v>
      </c>
      <c r="Y1475" s="3" t="n">
        <v>0.0261107815215059</v>
      </c>
      <c r="Z1475" s="3" t="n">
        <v>-1.33850675548973</v>
      </c>
      <c r="AA1475" s="3" t="n">
        <v>-1.21569655122983</v>
      </c>
      <c r="AB1475" s="3" t="n">
        <v>-1.614789042767936</v>
      </c>
      <c r="AC1475" s="3" t="n">
        <v>0.0061391526368566</v>
      </c>
      <c r="AD1475" s="3" t="n">
        <v>0.031139557350803</v>
      </c>
      <c r="AE1475" s="3" t="n">
        <v>0.9204545454545454</v>
      </c>
      <c r="AF1475" s="3" t="n">
        <v>0.0901449884429502</v>
      </c>
      <c r="AG1475" s="3" t="n">
        <v>1.153922610087937</v>
      </c>
      <c r="AH1475" s="3" t="n">
        <v>0.315983636496457</v>
      </c>
      <c r="AI1475" s="3" t="n">
        <v>1.569240237981262</v>
      </c>
    </row>
    <row r="1476">
      <c r="A1476" s="2" t="inlineStr">
        <is>
          <t>MIRM</t>
        </is>
      </c>
      <c r="B1476" s="2" t="inlineStr">
        <is>
          <t>Health Care</t>
        </is>
      </c>
      <c r="C1476" s="3" t="n">
        <v>-0.0047703030473997</v>
      </c>
      <c r="D1476" s="2" t="n">
        <v>3900580427.572174</v>
      </c>
      <c r="E1476" s="19">
        <f>SQRT(D1476)</f>
        <v/>
      </c>
      <c r="F1476" s="22">
        <f>D1476/SUM($D$2:$D$2546)</f>
        <v/>
      </c>
      <c r="G1476" s="22">
        <f>E1476/SUM($E$2:$E$2546)</f>
        <v/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1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3" t="n">
        <v>22.08439120659089</v>
      </c>
      <c r="T1476" s="3" t="n">
        <v>0.7299198514877652</v>
      </c>
      <c r="U1476" s="3" t="n">
        <v>0.0016875255895634</v>
      </c>
      <c r="V1476" s="3" t="n">
        <v>0.06541539259038349</v>
      </c>
      <c r="W1476" s="3" t="n">
        <v>0.0289269327673225</v>
      </c>
      <c r="X1476" s="3" t="n">
        <v>0.2301732464317525</v>
      </c>
      <c r="Y1476" s="3" t="n">
        <v>0.0277909457674815</v>
      </c>
      <c r="Z1476" s="3" t="n">
        <v>-1.55381545561026</v>
      </c>
      <c r="AA1476" s="3" t="n">
        <v>-1.783675294838462</v>
      </c>
      <c r="AB1476" s="3" t="n">
        <v>-1.83758501710969</v>
      </c>
      <c r="AC1476" s="3" t="n">
        <v>-0.0060103875398339</v>
      </c>
      <c r="AD1476" s="3" t="n">
        <v>0.0001999702389127</v>
      </c>
      <c r="AE1476" s="3" t="n">
        <v>0.09005568814638019</v>
      </c>
      <c r="AF1476" s="3" t="n">
        <v>0.6861192454097265</v>
      </c>
      <c r="AG1476" s="3" t="n">
        <v>1.07920180233081</v>
      </c>
      <c r="AH1476" s="3" t="n">
        <v>0.4393593497055075</v>
      </c>
      <c r="AI1476" s="3" t="n">
        <v>2.210751769491844</v>
      </c>
    </row>
    <row r="1477">
      <c r="A1477" s="2" t="inlineStr">
        <is>
          <t>MITK</t>
        </is>
      </c>
      <c r="B1477" s="2" t="inlineStr">
        <is>
          <t>Information Technology</t>
        </is>
      </c>
      <c r="C1477" s="3" t="n">
        <v>-0.0019880229413524</v>
      </c>
      <c r="D1477" s="2" t="n">
        <v>456335016.4005661</v>
      </c>
      <c r="E1477" s="19">
        <f>SQRT(D1477)</f>
        <v/>
      </c>
      <c r="F1477" s="22">
        <f>D1477/SUM($D$2:$D$2546)</f>
        <v/>
      </c>
      <c r="G1477" s="22">
        <f>E1477/SUM($E$2:$E$2546)</f>
        <v/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1</v>
      </c>
      <c r="P1477" s="2" t="n">
        <v>0</v>
      </c>
      <c r="Q1477" s="2" t="n">
        <v>0</v>
      </c>
      <c r="R1477" s="2" t="n">
        <v>0</v>
      </c>
      <c r="S1477" s="3" t="n">
        <v>19.93873778281864</v>
      </c>
      <c r="T1477" s="3" t="n">
        <v>1.079765183257444</v>
      </c>
      <c r="U1477" s="3" t="n">
        <v>-0.000480129433641</v>
      </c>
      <c r="V1477" s="3" t="n">
        <v>0.5206525720380928</v>
      </c>
      <c r="W1477" s="3" t="n">
        <v>0.0258483389116512</v>
      </c>
      <c r="X1477" s="3" t="n">
        <v>0.2502980969414064</v>
      </c>
      <c r="Y1477" s="3" t="n">
        <v>0.020645338842138</v>
      </c>
      <c r="Z1477" s="3" t="n">
        <v>-1.726827436369066</v>
      </c>
      <c r="AA1477" s="3" t="n">
        <v>-1.609720168665902</v>
      </c>
      <c r="AB1477" s="3" t="n">
        <v>-1.407655810433007</v>
      </c>
      <c r="AC1477" s="3" t="n">
        <v>0.0210021139197156</v>
      </c>
      <c r="AD1477" s="3" t="n">
        <v>0.052207258140996</v>
      </c>
      <c r="AE1477" s="3" t="n">
        <v>0</v>
      </c>
      <c r="AF1477" s="3" t="n">
        <v>0.08360285960048131</v>
      </c>
      <c r="AG1477" s="3" t="n">
        <v>1.319296119656312</v>
      </c>
      <c r="AH1477" s="3" t="n">
        <v>0.3418891239380813</v>
      </c>
      <c r="AI1477" s="3" t="n">
        <v>1.613261389272366</v>
      </c>
    </row>
    <row r="1478">
      <c r="A1478" s="2" t="inlineStr">
        <is>
          <t>MKC</t>
        </is>
      </c>
      <c r="B1478" s="2" t="inlineStr">
        <is>
          <t>Consumer Staples</t>
        </is>
      </c>
      <c r="C1478" s="3" t="n">
        <v>-0.0061075238386619</v>
      </c>
      <c r="D1478" s="2" t="n">
        <v>17661134177.38815</v>
      </c>
      <c r="E1478" s="19">
        <f>SQRT(D1478)</f>
        <v/>
      </c>
      <c r="F1478" s="22">
        <f>D1478/SUM($D$2:$D$2546)</f>
        <v/>
      </c>
      <c r="G1478" s="22">
        <f>E1478/SUM($E$2:$E$2546)</f>
        <v/>
      </c>
      <c r="H1478" s="2" t="n">
        <v>0</v>
      </c>
      <c r="I1478" s="2" t="n">
        <v>0</v>
      </c>
      <c r="J1478" s="2" t="n">
        <v>1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3" t="n">
        <v>23.59463225301518</v>
      </c>
      <c r="T1478" s="3" t="n">
        <v>0.4259713556354932</v>
      </c>
      <c r="U1478" s="3" t="n">
        <v>-0.000214982600082</v>
      </c>
      <c r="V1478" s="3" t="n">
        <v>0.3171596990170408</v>
      </c>
      <c r="W1478" s="3" t="n">
        <v>0.014377339514798</v>
      </c>
      <c r="X1478" s="3" t="n">
        <v>0.1612443808475666</v>
      </c>
      <c r="Y1478" s="3" t="n">
        <v>0.0124261326435755</v>
      </c>
      <c r="Z1478" s="3" t="n">
        <v>-1.786669296162034</v>
      </c>
      <c r="AA1478" s="3" t="n">
        <v>-1.629718202855202</v>
      </c>
      <c r="AB1478" s="3" t="n">
        <v>-1.762998113495072</v>
      </c>
      <c r="AC1478" s="3" t="n">
        <v>0.0396350536137266</v>
      </c>
      <c r="AD1478" s="3" t="n">
        <v>0.052567405392834</v>
      </c>
      <c r="AE1478" s="3" t="n">
        <v>0.0748129675810473</v>
      </c>
      <c r="AF1478" s="3" t="n">
        <v>0.0283638353499118</v>
      </c>
      <c r="AG1478" s="3" t="n">
        <v>1.175487030950033</v>
      </c>
      <c r="AH1478" s="3" t="n">
        <v>0.3377380519165454</v>
      </c>
      <c r="AI1478" s="3" t="n">
        <v>1.553308101546042</v>
      </c>
    </row>
    <row r="1479">
      <c r="A1479" s="2" t="inlineStr">
        <is>
          <t>MKL</t>
        </is>
      </c>
      <c r="B1479" s="2" t="inlineStr">
        <is>
          <t>Financials</t>
        </is>
      </c>
      <c r="C1479" s="3" t="n">
        <v>-0.0043147835738904</v>
      </c>
      <c r="D1479" s="2" t="n">
        <v>24748876342.13257</v>
      </c>
      <c r="E1479" s="19">
        <f>SQRT(D1479)</f>
        <v/>
      </c>
      <c r="F1479" s="22">
        <f>D1479/SUM($D$2:$D$2546)</f>
        <v/>
      </c>
      <c r="G1479" s="22">
        <f>E1479/SUM($E$2:$E$2546)</f>
        <v/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1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  <c r="S1479" s="3" t="n">
        <v>23.93204592461261</v>
      </c>
      <c r="T1479" s="3" t="n">
        <v>0.7536916405109906</v>
      </c>
      <c r="U1479" s="3" t="n">
        <v>0.0009348911065983</v>
      </c>
      <c r="V1479" s="3" t="n">
        <v>0.699755324669731</v>
      </c>
      <c r="W1479" s="3" t="n">
        <v>0.0145796372657117</v>
      </c>
      <c r="X1479" s="3" t="n">
        <v>0.2338822471062666</v>
      </c>
      <c r="Y1479" s="3" t="n">
        <v>0.0101083218804324</v>
      </c>
      <c r="Z1479" s="3" t="n">
        <v>-2.576374179414293</v>
      </c>
      <c r="AA1479" s="3" t="n">
        <v>-2.500817334349124</v>
      </c>
      <c r="AB1479" s="3" t="n">
        <v>-2.45416731263306</v>
      </c>
      <c r="AC1479" s="3" t="n">
        <v>0.1062105593668944</v>
      </c>
      <c r="AD1479" s="3" t="n">
        <v>0.114487783640356</v>
      </c>
      <c r="AE1479" s="3" t="n">
        <v>0.9036915106049976</v>
      </c>
      <c r="AF1479" s="3" t="n">
        <v>0.1076735003307965</v>
      </c>
      <c r="AG1479" s="3" t="n">
        <v>1.176340611980444</v>
      </c>
      <c r="AH1479" s="3" t="n">
        <v>0.0653414447240539</v>
      </c>
      <c r="AI1479" s="3" t="n">
        <v>1.252003244224934</v>
      </c>
    </row>
    <row r="1480">
      <c r="A1480" s="2" t="inlineStr">
        <is>
          <t>MKSI</t>
        </is>
      </c>
      <c r="B1480" s="2" t="inlineStr">
        <is>
          <t>Information Technology</t>
        </is>
      </c>
      <c r="C1480" s="3" t="n">
        <v>0.0035391251363476</v>
      </c>
      <c r="D1480" s="2" t="n">
        <v>6984467130.936218</v>
      </c>
      <c r="E1480" s="19">
        <f>SQRT(D1480)</f>
        <v/>
      </c>
      <c r="F1480" s="22">
        <f>D1480/SUM($D$2:$D$2546)</f>
        <v/>
      </c>
      <c r="G1480" s="22">
        <f>E1480/SUM($E$2:$E$2546)</f>
        <v/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1</v>
      </c>
      <c r="P1480" s="2" t="n">
        <v>0</v>
      </c>
      <c r="Q1480" s="2" t="n">
        <v>0</v>
      </c>
      <c r="R1480" s="2" t="n">
        <v>0</v>
      </c>
      <c r="S1480" s="3" t="n">
        <v>22.66695453911984</v>
      </c>
      <c r="T1480" s="3" t="n">
        <v>2.446413603396244</v>
      </c>
      <c r="U1480" s="3" t="n">
        <v>0.0001564119623833</v>
      </c>
      <c r="V1480" s="3" t="n">
        <v>0.3655253796946122</v>
      </c>
      <c r="W1480" s="3" t="n">
        <v>0.0387660802812125</v>
      </c>
      <c r="X1480" s="3" t="n">
        <v>0.4847540299589045</v>
      </c>
      <c r="Y1480" s="3" t="n">
        <v>0.0238632224244113</v>
      </c>
      <c r="Z1480" s="3" t="n">
        <v>-1.046222207594877</v>
      </c>
      <c r="AA1480" s="3" t="n">
        <v>-1.185302432243823</v>
      </c>
      <c r="AB1480" s="3" t="n">
        <v>-1.115991224892642</v>
      </c>
      <c r="AC1480" s="3" t="n">
        <v>0.0355073615997899</v>
      </c>
      <c r="AD1480" s="3" t="n">
        <v>0.0710147231995799</v>
      </c>
      <c r="AE1480" s="3" t="n">
        <v>-0.4751525719267654</v>
      </c>
      <c r="AF1480" s="3" t="n">
        <v>0.0578766873403867</v>
      </c>
      <c r="AG1480" s="3" t="n">
        <v>1.623812800364052</v>
      </c>
      <c r="AH1480" s="3" t="n">
        <v>0.5321776569227283</v>
      </c>
      <c r="AI1480" s="3" t="n">
        <v>2.706619663141402</v>
      </c>
    </row>
    <row r="1481">
      <c r="A1481" s="2" t="inlineStr">
        <is>
          <t>MKTX</t>
        </is>
      </c>
      <c r="B1481" s="2" t="inlineStr">
        <is>
          <t>Financials</t>
        </is>
      </c>
      <c r="C1481" s="3" t="n">
        <v>-0.007275056971912</v>
      </c>
      <c r="D1481" s="2" t="n">
        <v>6966096917.370239</v>
      </c>
      <c r="E1481" s="19">
        <f>SQRT(D1481)</f>
        <v/>
      </c>
      <c r="F1481" s="22">
        <f>D1481/SUM($D$2:$D$2546)</f>
        <v/>
      </c>
      <c r="G1481" s="22">
        <f>E1481/SUM($E$2:$E$2546)</f>
        <v/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1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3" t="n">
        <v>22.66432092170906</v>
      </c>
      <c r="T1481" s="3" t="n">
        <v>-0.268505375174187</v>
      </c>
      <c r="U1481" s="3" t="n">
        <v>-0.0002383654758621</v>
      </c>
      <c r="V1481" s="3" t="n">
        <v>0.198990197300226</v>
      </c>
      <c r="W1481" s="3" t="n">
        <v>0.0192973017073124</v>
      </c>
      <c r="X1481" s="3" t="n">
        <v>0.4307256477834606</v>
      </c>
      <c r="Y1481" s="3" t="n">
        <v>0.0194847093402311</v>
      </c>
      <c r="Z1481" s="3" t="n">
        <v>-1.162470627570659</v>
      </c>
      <c r="AA1481" s="3" t="n">
        <v>-1.287721906243022</v>
      </c>
      <c r="AB1481" s="3" t="n">
        <v>-1.240609667850084</v>
      </c>
      <c r="AC1481" s="3" t="n">
        <v>0.0408722421432351</v>
      </c>
      <c r="AD1481" s="3" t="n">
        <v>0.0518941961744151</v>
      </c>
      <c r="AE1481" s="3" t="n">
        <v>0.0439059500959693</v>
      </c>
      <c r="AF1481" s="3" t="n">
        <v>0.0520520473602185</v>
      </c>
      <c r="AG1481" s="3" t="n">
        <v>1.009938133336528</v>
      </c>
      <c r="AH1481" s="3" t="n">
        <v>0.0350542649946479</v>
      </c>
      <c r="AI1481" s="3" t="n">
        <v>1.049942828698911</v>
      </c>
    </row>
    <row r="1482">
      <c r="A1482" s="2" t="inlineStr">
        <is>
          <t>MLAB</t>
        </is>
      </c>
      <c r="B1482" s="2" t="inlineStr">
        <is>
          <t>Health Care</t>
        </is>
      </c>
      <c r="C1482" s="3" t="n">
        <v>-0.0202674748197937</v>
      </c>
      <c r="D1482" s="2" t="n">
        <v>381091545.2026672</v>
      </c>
      <c r="E1482" s="19">
        <f>SQRT(D1482)</f>
        <v/>
      </c>
      <c r="F1482" s="22">
        <f>D1482/SUM($D$2:$D$2546)</f>
        <v/>
      </c>
      <c r="G1482" s="22">
        <f>E1482/SUM($E$2:$E$2546)</f>
        <v/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1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3" t="n">
        <v>19.75855018035178</v>
      </c>
      <c r="T1482" s="3" t="n">
        <v>1.553484238959543</v>
      </c>
      <c r="U1482" s="3" t="n">
        <v>-0.002370215948242</v>
      </c>
      <c r="V1482" s="3" t="n">
        <v>0.4526366490452193</v>
      </c>
      <c r="W1482" s="3" t="n">
        <v>0.0476629817163754</v>
      </c>
      <c r="X1482" s="3" t="n">
        <v>1.363282213139811</v>
      </c>
      <c r="Y1482" s="3" t="n">
        <v>0.050506327093029</v>
      </c>
      <c r="Z1482" s="3" t="n">
        <v>-0.7076253656587468</v>
      </c>
      <c r="AA1482" s="3" t="n">
        <v>-0.5721966176772616</v>
      </c>
      <c r="AB1482" s="3" t="n">
        <v>-1.388803715423303</v>
      </c>
      <c r="AC1482" s="3" t="n">
        <v>0.0497728176832489</v>
      </c>
      <c r="AD1482" s="3" t="n">
        <v>0.1122984766750487</v>
      </c>
      <c r="AE1482" s="3" t="n">
        <v>-0.4119775421085465</v>
      </c>
      <c r="AF1482" s="3" t="n">
        <v>0.0776388017383625</v>
      </c>
      <c r="AG1482" s="3" t="n">
        <v>1.208697886377153</v>
      </c>
      <c r="AH1482" s="3" t="n">
        <v>0.453462247242067</v>
      </c>
      <c r="AI1482" s="3" t="n">
        <v>1.461071561079677</v>
      </c>
    </row>
    <row r="1483">
      <c r="A1483" s="2" t="inlineStr">
        <is>
          <t>MLI</t>
        </is>
      </c>
      <c r="B1483" s="2" t="inlineStr">
        <is>
          <t>Industrials</t>
        </is>
      </c>
      <c r="C1483" s="3" t="n">
        <v>-0.0168921384877623</v>
      </c>
      <c r="D1483" s="2" t="n">
        <v>10355635098.03971</v>
      </c>
      <c r="E1483" s="19">
        <f>SQRT(D1483)</f>
        <v/>
      </c>
      <c r="F1483" s="22">
        <f>D1483/SUM($D$2:$D$2546)</f>
        <v/>
      </c>
      <c r="G1483" s="22">
        <f>E1483/SUM($E$2:$E$2546)</f>
        <v/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1</v>
      </c>
      <c r="O1483" s="2" t="n">
        <v>0</v>
      </c>
      <c r="P1483" s="2" t="n">
        <v>0</v>
      </c>
      <c r="Q1483" s="2" t="n">
        <v>0</v>
      </c>
      <c r="R1483" s="2" t="n">
        <v>0</v>
      </c>
      <c r="S1483" s="3" t="n">
        <v>23.06079666241341</v>
      </c>
      <c r="T1483" s="3" t="n">
        <v>1.113785378949853</v>
      </c>
      <c r="U1483" s="3" t="n">
        <v>0.001269792766801</v>
      </c>
      <c r="V1483" s="3" t="n">
        <v>0.2816398967700296</v>
      </c>
      <c r="W1483" s="3" t="n">
        <v>0.0194488764789062</v>
      </c>
      <c r="X1483" s="3" t="n">
        <v>0.28346592127829</v>
      </c>
      <c r="Y1483" s="3" t="n">
        <v>0.0126459689414027</v>
      </c>
      <c r="Z1483" s="3" t="n">
        <v>-1.680307045110237</v>
      </c>
      <c r="AA1483" s="3" t="n">
        <v>-1.450162557688213</v>
      </c>
      <c r="AB1483" s="3" t="n">
        <v>-1.608690214813527</v>
      </c>
      <c r="AC1483" s="3" t="n">
        <v>0.09499137336214269</v>
      </c>
      <c r="AD1483" s="3" t="n">
        <v>0.101907414659654</v>
      </c>
      <c r="AE1483" s="3" t="n">
        <v>-0.0421146953405018</v>
      </c>
      <c r="AF1483" s="3" t="n">
        <v>-0.0150953847459502</v>
      </c>
      <c r="AG1483" s="3" t="n">
        <v>1.000001834749856</v>
      </c>
      <c r="AH1483" s="3" t="n">
        <v>0.0088683912162553</v>
      </c>
      <c r="AI1483" s="3" t="n">
        <v>1.00000651452396</v>
      </c>
    </row>
    <row r="1484">
      <c r="A1484" s="2" t="inlineStr">
        <is>
          <t>MLKN</t>
        </is>
      </c>
      <c r="B1484" s="2" t="inlineStr">
        <is>
          <t>Industrials</t>
        </is>
      </c>
      <c r="C1484" s="3" t="n">
        <v>-0.010175820116699</v>
      </c>
      <c r="D1484" s="2" t="n">
        <v>1452598625.328636</v>
      </c>
      <c r="E1484" s="19">
        <f>SQRT(D1484)</f>
        <v/>
      </c>
      <c r="F1484" s="22">
        <f>D1484/SUM($D$2:$D$2546)</f>
        <v/>
      </c>
      <c r="G1484" s="22">
        <f>E1484/SUM($E$2:$E$2546)</f>
        <v/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1</v>
      </c>
      <c r="O1484" s="2" t="n">
        <v>0</v>
      </c>
      <c r="P1484" s="2" t="n">
        <v>0</v>
      </c>
      <c r="Q1484" s="2" t="n">
        <v>0</v>
      </c>
      <c r="R1484" s="2" t="n">
        <v>0</v>
      </c>
      <c r="S1484" s="3" t="n">
        <v>21.09661994478359</v>
      </c>
      <c r="T1484" s="3" t="n">
        <v>1.315014420852415</v>
      </c>
      <c r="U1484" s="3" t="n">
        <v>-0.0006494294034185</v>
      </c>
      <c r="V1484" s="3" t="n">
        <v>0.8782880403121425</v>
      </c>
      <c r="W1484" s="3" t="n">
        <v>0.0286478474212469</v>
      </c>
      <c r="X1484" s="3" t="n">
        <v>0.5083123853464251</v>
      </c>
      <c r="Y1484" s="3" t="n">
        <v>0.0225881851994104</v>
      </c>
      <c r="Z1484" s="3" t="n">
        <v>-2.115026672708444</v>
      </c>
      <c r="AA1484" s="3" t="n">
        <v>-1.945397166949658</v>
      </c>
      <c r="AB1484" s="3" t="n">
        <v>-1.697130547267761</v>
      </c>
      <c r="AC1484" s="3" t="n">
        <v>-0.1572354510168469</v>
      </c>
      <c r="AD1484" s="3" t="n">
        <v>-0.0583781359291971</v>
      </c>
      <c r="AE1484" s="3" t="n">
        <v>0.0077220077220076</v>
      </c>
      <c r="AF1484" s="3" t="n">
        <v>-0.0335781468098151</v>
      </c>
      <c r="AG1484" s="3" t="n">
        <v>1.90224510552837</v>
      </c>
      <c r="AH1484" s="3" t="n">
        <v>0.4587109513442357</v>
      </c>
      <c r="AI1484" s="3" t="n">
        <v>2.027277002664995</v>
      </c>
    </row>
    <row r="1485">
      <c r="A1485" s="2" t="inlineStr">
        <is>
          <t>MLM</t>
        </is>
      </c>
      <c r="B1485" s="2" t="inlineStr">
        <is>
          <t>Materials</t>
        </is>
      </c>
      <c r="C1485" s="3" t="n">
        <v>-0.0122995273628009</v>
      </c>
      <c r="D1485" s="2" t="n">
        <v>37295164428.55573</v>
      </c>
      <c r="E1485" s="19">
        <f>SQRT(D1485)</f>
        <v/>
      </c>
      <c r="F1485" s="22">
        <f>D1485/SUM($D$2:$D$2546)</f>
        <v/>
      </c>
      <c r="G1485" s="22">
        <f>E1485/SUM($E$2:$E$2546)</f>
        <v/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1</v>
      </c>
      <c r="Q1485" s="2" t="n">
        <v>0</v>
      </c>
      <c r="R1485" s="2" t="n">
        <v>0</v>
      </c>
      <c r="S1485" s="3" t="n">
        <v>24.34212951520709</v>
      </c>
      <c r="T1485" s="3" t="n">
        <v>0.6864884040654295</v>
      </c>
      <c r="U1485" s="3" t="n">
        <v>0.0001593083224523</v>
      </c>
      <c r="V1485" s="3" t="n">
        <v>0.2510513130445149</v>
      </c>
      <c r="W1485" s="3" t="n">
        <v>0.0153152779078361</v>
      </c>
      <c r="X1485" s="3" t="n">
        <v>0.2448876900088185</v>
      </c>
      <c r="Y1485" s="3" t="n">
        <v>0.0122680691037914</v>
      </c>
      <c r="Z1485" s="3" t="n">
        <v>-1.891736737571609</v>
      </c>
      <c r="AA1485" s="3" t="n">
        <v>-1.928166961167299</v>
      </c>
      <c r="AB1485" s="3" t="n">
        <v>-1.814630665687792</v>
      </c>
      <c r="AC1485" s="3" t="n">
        <v>0.0351788233167151</v>
      </c>
      <c r="AD1485" s="3" t="n">
        <v>0.0530899925054084</v>
      </c>
      <c r="AE1485" s="3" t="n">
        <v>0.3589288047028086</v>
      </c>
      <c r="AF1485" s="3" t="n">
        <v>0.0639987142397942</v>
      </c>
      <c r="AG1485" s="3" t="n">
        <v>1.141868257750564</v>
      </c>
      <c r="AH1485" s="3" t="n">
        <v>0.3214720531267294</v>
      </c>
      <c r="AI1485" s="3" t="n">
        <v>1.565096657054363</v>
      </c>
    </row>
    <row r="1486">
      <c r="A1486" s="2" t="inlineStr">
        <is>
          <t>MLR</t>
        </is>
      </c>
      <c r="B1486" s="2" t="inlineStr">
        <is>
          <t>Industrials</t>
        </is>
      </c>
      <c r="C1486" s="3" t="n">
        <v>-0.0138890564071163</v>
      </c>
      <c r="D1486" s="2" t="n">
        <v>492259420.8947754</v>
      </c>
      <c r="E1486" s="19">
        <f>SQRT(D1486)</f>
        <v/>
      </c>
      <c r="F1486" s="22">
        <f>D1486/SUM($D$2:$D$2546)</f>
        <v/>
      </c>
      <c r="G1486" s="22">
        <f>E1486/SUM($E$2:$E$2546)</f>
        <v/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1</v>
      </c>
      <c r="O1486" s="2" t="n">
        <v>0</v>
      </c>
      <c r="P1486" s="2" t="n">
        <v>0</v>
      </c>
      <c r="Q1486" s="2" t="n">
        <v>0</v>
      </c>
      <c r="R1486" s="2" t="n">
        <v>0</v>
      </c>
      <c r="S1486" s="3" t="n">
        <v>20.01451641373567</v>
      </c>
      <c r="T1486" s="3" t="n">
        <v>1.039662180889814</v>
      </c>
      <c r="U1486" s="3" t="n">
        <v>-0.0010237145843707</v>
      </c>
      <c r="V1486" s="3" t="n">
        <v>0.8503524406686327</v>
      </c>
      <c r="W1486" s="3" t="n">
        <v>0.0217961476973214</v>
      </c>
      <c r="X1486" s="3" t="n">
        <v>0.8169185141199603</v>
      </c>
      <c r="Y1486" s="3" t="n">
        <v>0.015819032694029</v>
      </c>
      <c r="Z1486" s="3" t="n">
        <v>-1.46687514630637</v>
      </c>
      <c r="AA1486" s="3" t="n">
        <v>-1.856872245660864</v>
      </c>
      <c r="AB1486" s="3" t="n">
        <v>-1.736114299792299</v>
      </c>
      <c r="AC1486" s="3" t="n">
        <v>0.0687279888691696</v>
      </c>
      <c r="AD1486" s="3" t="n">
        <v>0.0989640785572968</v>
      </c>
      <c r="AE1486" s="3" t="n">
        <v>0.4537184115523464</v>
      </c>
      <c r="AF1486" s="3" t="n">
        <v>0.1936206776024659</v>
      </c>
      <c r="AG1486" s="3" t="n">
        <v>1.111729705243684</v>
      </c>
      <c r="AH1486" s="3" t="n">
        <v>0.0890111777671113</v>
      </c>
      <c r="AI1486" s="3" t="n">
        <v>1.131392232091239</v>
      </c>
    </row>
    <row r="1487">
      <c r="A1487" s="2" t="inlineStr">
        <is>
          <t>MLYS</t>
        </is>
      </c>
      <c r="B1487" s="2" t="inlineStr">
        <is>
          <t>Health Care</t>
        </is>
      </c>
      <c r="C1487" s="3" t="n">
        <v>0.0411758913381475</v>
      </c>
      <c r="D1487" s="2" t="n">
        <v>1073137836.568447</v>
      </c>
      <c r="E1487" s="19">
        <f>SQRT(D1487)</f>
        <v/>
      </c>
      <c r="F1487" s="22">
        <f>D1487/SUM($D$2:$D$2546)</f>
        <v/>
      </c>
      <c r="G1487" s="22">
        <f>E1487/SUM($E$2:$E$2546)</f>
        <v/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1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3" t="n">
        <v>20.79385275140208</v>
      </c>
      <c r="T1487" s="3" t="n">
        <v>0.4846015526832672</v>
      </c>
      <c r="U1487" s="3" t="n">
        <v>0.0006313902185762</v>
      </c>
      <c r="V1487" s="3" t="n">
        <v>0.2921814787582518</v>
      </c>
      <c r="W1487" s="3" t="n">
        <v>0.0432734919974867</v>
      </c>
      <c r="X1487" s="3" t="n">
        <v>0.4125094483133729</v>
      </c>
      <c r="Y1487" s="3" t="n">
        <v>0.0307431832631231</v>
      </c>
      <c r="Z1487" s="3" t="n">
        <v>-1.576592508123753</v>
      </c>
      <c r="AA1487" s="3" t="n">
        <v>-1.556446089901007</v>
      </c>
      <c r="AB1487" s="3" t="n">
        <v>-1.835896064302377</v>
      </c>
      <c r="AC1487" s="3" t="n">
        <v>-0.1612989441817706</v>
      </c>
      <c r="AD1487" s="3" t="n">
        <v>-0.1612393059900871</v>
      </c>
      <c r="AE1487" s="3" t="n">
        <v>-0.0356574684414755</v>
      </c>
      <c r="AF1487" s="3" t="inlineStr"/>
      <c r="AG1487" s="3" t="inlineStr"/>
      <c r="AH1487" s="3" t="inlineStr"/>
      <c r="AI1487" s="3" t="inlineStr"/>
    </row>
    <row r="1488">
      <c r="A1488" s="2" t="inlineStr">
        <is>
          <t>MMI</t>
        </is>
      </c>
      <c r="B1488" s="2" t="inlineStr">
        <is>
          <t>Real Estate</t>
        </is>
      </c>
      <c r="C1488" s="3" t="n">
        <v>-0.0077245117162028</v>
      </c>
      <c r="D1488" s="2" t="n">
        <v>1204620102.371971</v>
      </c>
      <c r="E1488" s="19">
        <f>SQRT(D1488)</f>
        <v/>
      </c>
      <c r="F1488" s="22">
        <f>D1488/SUM($D$2:$D$2546)</f>
        <v/>
      </c>
      <c r="G1488" s="22">
        <f>E1488/SUM($E$2:$E$2546)</f>
        <v/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1</v>
      </c>
      <c r="R1488" s="2" t="n">
        <v>0</v>
      </c>
      <c r="S1488" s="3" t="n">
        <v>20.9094300864406</v>
      </c>
      <c r="T1488" s="3" t="n">
        <v>0.8484881164967431</v>
      </c>
      <c r="U1488" s="3" t="n">
        <v>-0.0007966497555522999</v>
      </c>
      <c r="V1488" s="3" t="n">
        <v>0.5045366574933073</v>
      </c>
      <c r="W1488" s="3" t="n">
        <v>0.0238489167124271</v>
      </c>
      <c r="X1488" s="3" t="n">
        <v>0.3638363423334226</v>
      </c>
      <c r="Y1488" s="3" t="n">
        <v>0.022874292030387</v>
      </c>
      <c r="Z1488" s="3" t="n">
        <v>-2.745684509701671</v>
      </c>
      <c r="AA1488" s="3" t="n">
        <v>-2.566725498246945</v>
      </c>
      <c r="AB1488" s="3" t="n">
        <v>-2.836055593089917</v>
      </c>
      <c r="AC1488" s="3" t="n">
        <v>-0.0366422575159468</v>
      </c>
      <c r="AD1488" s="3" t="n">
        <v>-0.0261725667186853</v>
      </c>
      <c r="AE1488" s="3" t="n">
        <v>-0.8216802168021681</v>
      </c>
      <c r="AF1488" s="3" t="n">
        <v>-0.2494251342021863</v>
      </c>
      <c r="AG1488" s="3" t="n">
        <v>1.052957774716183</v>
      </c>
      <c r="AH1488" s="3" t="n">
        <v>0.1040394643332756</v>
      </c>
      <c r="AI1488" s="3" t="n">
        <v>1.10496318538933</v>
      </c>
    </row>
    <row r="1489">
      <c r="A1489" s="2" t="inlineStr">
        <is>
          <t>MMM</t>
        </is>
      </c>
      <c r="B1489" s="2" t="inlineStr">
        <is>
          <t>Industrials</t>
        </is>
      </c>
      <c r="C1489" s="3" t="n">
        <v>-0.0224090237081368</v>
      </c>
      <c r="D1489" s="2" t="n">
        <v>83629915602.11182</v>
      </c>
      <c r="E1489" s="19">
        <f>SQRT(D1489)</f>
        <v/>
      </c>
      <c r="F1489" s="22">
        <f>D1489/SUM($D$2:$D$2546)</f>
        <v/>
      </c>
      <c r="G1489" s="22">
        <f>E1489/SUM($E$2:$E$2546)</f>
        <v/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1</v>
      </c>
      <c r="O1489" s="2" t="n">
        <v>0</v>
      </c>
      <c r="P1489" s="2" t="n">
        <v>0</v>
      </c>
      <c r="Q1489" s="2" t="n">
        <v>0</v>
      </c>
      <c r="R1489" s="2" t="n">
        <v>0</v>
      </c>
      <c r="S1489" s="3" t="n">
        <v>25.14966713515737</v>
      </c>
      <c r="T1489" s="3" t="n">
        <v>1.1437938647615</v>
      </c>
      <c r="U1489" s="3" t="n">
        <v>0.001615491902137</v>
      </c>
      <c r="V1489" s="3" t="n">
        <v>0.0512974330909365</v>
      </c>
      <c r="W1489" s="3" t="n">
        <v>0.0189270551292736</v>
      </c>
      <c r="X1489" s="3" t="n">
        <v>0.2206125392009396</v>
      </c>
      <c r="Y1489" s="3" t="n">
        <v>0.0122646285120312</v>
      </c>
      <c r="Z1489" s="3" t="n">
        <v>-1.806395387242024</v>
      </c>
      <c r="AA1489" s="3" t="n">
        <v>-2.001079321047137</v>
      </c>
      <c r="AB1489" s="3" t="n">
        <v>-1.923841263431013</v>
      </c>
      <c r="AC1489" s="3" t="n">
        <v>0.0345809269228411</v>
      </c>
      <c r="AD1489" s="3" t="n">
        <v>0.0484515615115325</v>
      </c>
      <c r="AE1489" s="3" t="n">
        <v>-0.1296844181459566</v>
      </c>
      <c r="AF1489" s="3" t="n">
        <v>-0.1736039513750689</v>
      </c>
      <c r="AG1489" s="3" t="n">
        <v>1.14919302393371</v>
      </c>
      <c r="AH1489" s="3" t="n">
        <v>0.361315117534023</v>
      </c>
      <c r="AI1489" s="3" t="n">
        <v>3.908391608391609</v>
      </c>
    </row>
    <row r="1490">
      <c r="A1490" s="2" t="inlineStr">
        <is>
          <t>MMS</t>
        </is>
      </c>
      <c r="B1490" s="2" t="inlineStr">
        <is>
          <t>Industrials</t>
        </is>
      </c>
      <c r="C1490" s="3" t="n">
        <v>-0.0134026147519809</v>
      </c>
      <c r="D1490" s="2" t="n">
        <v>4637068022.10083</v>
      </c>
      <c r="E1490" s="19">
        <f>SQRT(D1490)</f>
        <v/>
      </c>
      <c r="F1490" s="22">
        <f>D1490/SUM($D$2:$D$2546)</f>
        <v/>
      </c>
      <c r="G1490" s="22">
        <f>E1490/SUM($E$2:$E$2546)</f>
        <v/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1</v>
      </c>
      <c r="O1490" s="2" t="n">
        <v>0</v>
      </c>
      <c r="P1490" s="2" t="n">
        <v>0</v>
      </c>
      <c r="Q1490" s="2" t="n">
        <v>0</v>
      </c>
      <c r="R1490" s="2" t="n">
        <v>0</v>
      </c>
      <c r="S1490" s="3" t="n">
        <v>22.2573481116682</v>
      </c>
      <c r="T1490" s="3" t="n">
        <v>0.4940756491057486</v>
      </c>
      <c r="U1490" s="3" t="n">
        <v>-0.0005441596957733</v>
      </c>
      <c r="V1490" s="3" t="n">
        <v>0.3823614386395659</v>
      </c>
      <c r="W1490" s="3" t="n">
        <v>0.0198655715271033</v>
      </c>
      <c r="X1490" s="3" t="n">
        <v>0.2723278046609793</v>
      </c>
      <c r="Y1490" s="3" t="n">
        <v>0.0196508344791469</v>
      </c>
      <c r="Z1490" s="3" t="n">
        <v>-1.469681747136332</v>
      </c>
      <c r="AA1490" s="3" t="n">
        <v>-1.696683196727074</v>
      </c>
      <c r="AB1490" s="3" t="n">
        <v>-1.487823007481005</v>
      </c>
      <c r="AC1490" s="3" t="n">
        <v>0.091420699023505</v>
      </c>
      <c r="AD1490" s="3" t="n">
        <v>0.1112694481816641</v>
      </c>
      <c r="AE1490" s="3" t="n">
        <v>0.2363387978142077</v>
      </c>
      <c r="AF1490" s="3" t="n">
        <v>0.0682369215405287</v>
      </c>
      <c r="AG1490" s="3" t="n">
        <v>1.346982617535778</v>
      </c>
      <c r="AH1490" s="3" t="n">
        <v>0.39901391504323</v>
      </c>
      <c r="AI1490" s="3" t="n">
        <v>1.907472831910914</v>
      </c>
    </row>
    <row r="1491">
      <c r="A1491" s="2" t="inlineStr">
        <is>
          <t>MMSI</t>
        </is>
      </c>
      <c r="B1491" s="2" t="inlineStr">
        <is>
          <t>Health Care</t>
        </is>
      </c>
      <c r="C1491" s="3" t="n">
        <v>-0.0108538182899187</v>
      </c>
      <c r="D1491" s="2" t="n">
        <v>5107854955.669739</v>
      </c>
      <c r="E1491" s="19">
        <f>SQRT(D1491)</f>
        <v/>
      </c>
      <c r="F1491" s="22">
        <f>D1491/SUM($D$2:$D$2546)</f>
        <v/>
      </c>
      <c r="G1491" s="22">
        <f>E1491/SUM($E$2:$E$2546)</f>
        <v/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1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3" t="n">
        <v>22.35404537919078</v>
      </c>
      <c r="T1491" s="3" t="n">
        <v>0.910656341281138</v>
      </c>
      <c r="U1491" s="3" t="n">
        <v>7.251726041814512e-05</v>
      </c>
      <c r="V1491" s="3" t="n">
        <v>0.2913254219069515</v>
      </c>
      <c r="W1491" s="3" t="n">
        <v>0.0198626677950986</v>
      </c>
      <c r="X1491" s="3" t="n">
        <v>0.2123034900144317</v>
      </c>
      <c r="Y1491" s="3" t="n">
        <v>0.0183166577492533</v>
      </c>
      <c r="Z1491" s="3" t="n">
        <v>-1.262275018088145</v>
      </c>
      <c r="AA1491" s="3" t="n">
        <v>-1.50836549369148</v>
      </c>
      <c r="AB1491" s="3" t="n">
        <v>-1.605697778721179</v>
      </c>
      <c r="AC1491" s="3" t="n">
        <v>0.0255144284892702</v>
      </c>
      <c r="AD1491" s="3" t="n">
        <v>0.0519858144572515</v>
      </c>
      <c r="AE1491" s="3" t="n">
        <v>0.2693877551020408</v>
      </c>
      <c r="AF1491" s="3" t="n">
        <v>0.0786570493667674</v>
      </c>
      <c r="AG1491" s="3" t="n">
        <v>1.143268555264614</v>
      </c>
      <c r="AH1491" s="3" t="n">
        <v>0.3173003563356399</v>
      </c>
      <c r="AI1491" s="3" t="n">
        <v>1.491781851123082</v>
      </c>
    </row>
    <row r="1492">
      <c r="A1492" s="2" t="inlineStr">
        <is>
          <t>MNKD</t>
        </is>
      </c>
      <c r="B1492" s="2" t="inlineStr">
        <is>
          <t>Health Care</t>
        </is>
      </c>
      <c r="C1492" s="3" t="n">
        <v>-0.0080754062315899</v>
      </c>
      <c r="D1492" s="2" t="n">
        <v>1145372153.986901</v>
      </c>
      <c r="E1492" s="19">
        <f>SQRT(D1492)</f>
        <v/>
      </c>
      <c r="F1492" s="22">
        <f>D1492/SUM($D$2:$D$2546)</f>
        <v/>
      </c>
      <c r="G1492" s="22">
        <f>E1492/SUM($E$2:$E$2546)</f>
        <v/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1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3" t="n">
        <v>20.8589954464594</v>
      </c>
      <c r="T1492" s="3" t="n">
        <v>0.7341175081391088</v>
      </c>
      <c r="U1492" s="3" t="n">
        <v>-0.0014729473844421</v>
      </c>
      <c r="V1492" s="3" t="n">
        <v>-0.0480559963051358</v>
      </c>
      <c r="W1492" s="3" t="n">
        <v>0.0323634964513154</v>
      </c>
      <c r="X1492" s="3" t="n">
        <v>1.124312914984987</v>
      </c>
      <c r="Y1492" s="3" t="n">
        <v>0.0344414463197979</v>
      </c>
      <c r="Z1492" s="3" t="n">
        <v>-1.542448154504974</v>
      </c>
      <c r="AA1492" s="3" t="n">
        <v>-1.61696318387171</v>
      </c>
      <c r="AB1492" s="3" t="n">
        <v>-1.77264714576723</v>
      </c>
      <c r="AC1492" s="3" t="n">
        <v>0.00233286621357</v>
      </c>
      <c r="AD1492" s="3" t="n">
        <v>0.0114757460745377</v>
      </c>
      <c r="AE1492" s="3" t="n">
        <v>0.7799999999999999</v>
      </c>
      <c r="AF1492" s="3" t="n">
        <v>0.4422630434848517</v>
      </c>
      <c r="AG1492" s="3" t="n">
        <v>1.031475359231068</v>
      </c>
      <c r="AH1492" s="3" t="n">
        <v>0.1137292717702582</v>
      </c>
      <c r="AI1492" s="3" t="inlineStr"/>
    </row>
    <row r="1493">
      <c r="A1493" s="2" t="inlineStr">
        <is>
          <t>MNRO</t>
        </is>
      </c>
      <c r="B1493" s="2" t="inlineStr">
        <is>
          <t>Consumer Discretionary</t>
        </is>
      </c>
      <c r="C1493" s="3" t="n">
        <v>-0.0278914882201179</v>
      </c>
      <c r="D1493" s="2" t="n">
        <v>476050330.876236</v>
      </c>
      <c r="E1493" s="19">
        <f>SQRT(D1493)</f>
        <v/>
      </c>
      <c r="F1493" s="22">
        <f>D1493/SUM($D$2:$D$2546)</f>
        <v/>
      </c>
      <c r="G1493" s="22">
        <f>E1493/SUM($E$2:$E$2546)</f>
        <v/>
      </c>
      <c r="H1493" s="2" t="n">
        <v>0</v>
      </c>
      <c r="I1493" s="2" t="n">
        <v>1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3" t="n">
        <v>19.98103414374087</v>
      </c>
      <c r="T1493" s="3" t="n">
        <v>0.6616336749703736</v>
      </c>
      <c r="U1493" s="3" t="n">
        <v>-0.0020036176044254</v>
      </c>
      <c r="V1493" s="3" t="n">
        <v>1.270645057396799</v>
      </c>
      <c r="W1493" s="3" t="n">
        <v>0.0497059315058634</v>
      </c>
      <c r="X1493" s="3" t="n">
        <v>1.035057452768849</v>
      </c>
      <c r="Y1493" s="3" t="n">
        <v>0.0552857664862989</v>
      </c>
      <c r="Z1493" s="3" t="n">
        <v>-0.1975057126388808</v>
      </c>
      <c r="AA1493" s="3" t="n">
        <v>-0.3143283501886884</v>
      </c>
      <c r="AB1493" s="3" t="n">
        <v>-0.6230249468287431</v>
      </c>
      <c r="AC1493" s="3" t="n">
        <v>-0.0676399067735789</v>
      </c>
      <c r="AD1493" s="3" t="n">
        <v>0.0633630480719948</v>
      </c>
      <c r="AE1493" s="3" t="n">
        <v>-0.533500546296553</v>
      </c>
      <c r="AF1493" s="3" t="n">
        <v>-0.041930774178648</v>
      </c>
      <c r="AG1493" s="3" t="n">
        <v>1.150351749295618</v>
      </c>
      <c r="AH1493" s="3" t="n">
        <v>0.3270145664336535</v>
      </c>
      <c r="AI1493" s="3" t="n">
        <v>1.118327103560807</v>
      </c>
    </row>
    <row r="1494">
      <c r="A1494" s="2" t="inlineStr">
        <is>
          <t>MNST</t>
        </is>
      </c>
      <c r="B1494" s="2" t="inlineStr">
        <is>
          <t>Consumer Staples</t>
        </is>
      </c>
      <c r="C1494" s="3" t="n">
        <v>0.0007790483129916</v>
      </c>
      <c r="D1494" s="2" t="n">
        <v>62675912497.21606</v>
      </c>
      <c r="E1494" s="19">
        <f>SQRT(D1494)</f>
        <v/>
      </c>
      <c r="F1494" s="22">
        <f>D1494/SUM($D$2:$D$2546)</f>
        <v/>
      </c>
      <c r="G1494" s="22">
        <f>E1494/SUM($E$2:$E$2546)</f>
        <v/>
      </c>
      <c r="H1494" s="2" t="n">
        <v>0</v>
      </c>
      <c r="I1494" s="2" t="n">
        <v>0</v>
      </c>
      <c r="J1494" s="2" t="n">
        <v>1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3" t="n">
        <v>24.86124304007451</v>
      </c>
      <c r="T1494" s="3" t="n">
        <v>0.4490567843000436</v>
      </c>
      <c r="U1494" s="3" t="n">
        <v>0.0003815490649717</v>
      </c>
      <c r="V1494" s="3" t="n">
        <v>0.1147379226480256</v>
      </c>
      <c r="W1494" s="3" t="n">
        <v>0.0161738631694619</v>
      </c>
      <c r="X1494" s="3" t="n">
        <v>0.2789694772027037</v>
      </c>
      <c r="Y1494" s="3" t="n">
        <v>0.0147861577785172</v>
      </c>
      <c r="Z1494" s="3" t="n">
        <v>-1.94929585802542</v>
      </c>
      <c r="AA1494" s="3" t="n">
        <v>-2.021280355705608</v>
      </c>
      <c r="AB1494" s="3" t="n">
        <v>-2.052909565032704</v>
      </c>
      <c r="AC1494" s="3" t="n">
        <v>0.0311950145135397</v>
      </c>
      <c r="AD1494" s="3" t="n">
        <v>0.0329537124823151</v>
      </c>
      <c r="AE1494" s="3" t="n">
        <v>0.0999111111111111</v>
      </c>
      <c r="AF1494" s="3" t="n">
        <v>0.1009328023890228</v>
      </c>
      <c r="AG1494" s="3" t="n">
        <v>1.003176004816984</v>
      </c>
      <c r="AH1494" s="3" t="n">
        <v>0.022802010747446</v>
      </c>
      <c r="AI1494" s="3" t="n">
        <v>1.027680515244523</v>
      </c>
    </row>
    <row r="1495">
      <c r="A1495" s="2" t="inlineStr">
        <is>
          <t>MNTK</t>
        </is>
      </c>
      <c r="B1495" s="2" t="inlineStr">
        <is>
          <t>Utilities</t>
        </is>
      </c>
      <c r="C1495" s="3" t="n">
        <v>-0.0147422679191739</v>
      </c>
      <c r="D1495" s="2" t="n">
        <v>291626058.0666759</v>
      </c>
      <c r="E1495" s="19">
        <f>SQRT(D1495)</f>
        <v/>
      </c>
      <c r="F1495" s="22">
        <f>D1495/SUM($D$2:$D$2546)</f>
        <v/>
      </c>
      <c r="G1495" s="22">
        <f>E1495/SUM($E$2:$E$2546)</f>
        <v/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1</v>
      </c>
      <c r="S1495" s="3" t="n">
        <v>19.49098291647477</v>
      </c>
      <c r="T1495" s="3" t="n">
        <v>1.93746829830139</v>
      </c>
      <c r="U1495" s="3" t="n">
        <v>-0.0035001832335281</v>
      </c>
      <c r="V1495" s="3" t="n">
        <v>0.8734096043700067</v>
      </c>
      <c r="W1495" s="3" t="n">
        <v>0.0539681840988843</v>
      </c>
      <c r="X1495" s="3" t="n">
        <v>4.590535532793318</v>
      </c>
      <c r="Y1495" s="3" t="n">
        <v>0.0471580186051228</v>
      </c>
      <c r="Z1495" s="3" t="n">
        <v>-3.512079243625718</v>
      </c>
      <c r="AA1495" s="3" t="n">
        <v>-3.417844906543531</v>
      </c>
      <c r="AB1495" s="3" t="n">
        <v>-3.503558869801573</v>
      </c>
      <c r="AC1495" s="3" t="n">
        <v>-0.0752607642317817</v>
      </c>
      <c r="AD1495" s="3" t="n">
        <v>0.0211503733270288</v>
      </c>
      <c r="AE1495" s="3" t="n">
        <v>0.1391304347826087</v>
      </c>
      <c r="AF1495" s="3" t="n">
        <v>0.0296294613573828</v>
      </c>
      <c r="AG1495" s="3" t="n">
        <v>1.198315611380575</v>
      </c>
      <c r="AH1495" s="3" t="n">
        <v>0.2000512429018123</v>
      </c>
      <c r="AI1495" s="3" t="n">
        <v>1.227059114518922</v>
      </c>
    </row>
    <row r="1496">
      <c r="A1496" s="2" t="inlineStr">
        <is>
          <t>MO</t>
        </is>
      </c>
      <c r="B1496" s="2" t="inlineStr">
        <is>
          <t>Consumer Staples</t>
        </is>
      </c>
      <c r="C1496" s="3" t="n">
        <v>0.0007631322913249</v>
      </c>
      <c r="D1496" s="2" t="n">
        <v>105984072280.947</v>
      </c>
      <c r="E1496" s="19">
        <f>SQRT(D1496)</f>
        <v/>
      </c>
      <c r="F1496" s="22">
        <f>D1496/SUM($D$2:$D$2546)</f>
        <v/>
      </c>
      <c r="G1496" s="22">
        <f>E1496/SUM($E$2:$E$2546)</f>
        <v/>
      </c>
      <c r="H1496" s="2" t="n">
        <v>0</v>
      </c>
      <c r="I1496" s="2" t="n">
        <v>0</v>
      </c>
      <c r="J1496" s="2" t="n">
        <v>1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3" t="n">
        <v>25.38655465826759</v>
      </c>
      <c r="T1496" s="3" t="n">
        <v>-0.0022866509257007</v>
      </c>
      <c r="U1496" s="3" t="n">
        <v>0.0010977112275962</v>
      </c>
      <c r="V1496" s="3" t="n">
        <v>-0.0307215974053993</v>
      </c>
      <c r="W1496" s="3" t="n">
        <v>0.0123609278001237</v>
      </c>
      <c r="X1496" s="3" t="n">
        <v>0.1881317137960343</v>
      </c>
      <c r="Y1496" s="3" t="n">
        <v>0.0122563049364032</v>
      </c>
      <c r="Z1496" s="3" t="n">
        <v>-2.237539134051888</v>
      </c>
      <c r="AA1496" s="3" t="n">
        <v>-2.232819792349362</v>
      </c>
      <c r="AB1496" s="3" t="n">
        <v>-2.223089892776245</v>
      </c>
      <c r="AC1496" s="3" t="n">
        <v>0.0897493349263386</v>
      </c>
      <c r="AD1496" s="3" t="n">
        <v>0.0924289828572764</v>
      </c>
      <c r="AE1496" s="3" t="n">
        <v>0.360150846632481</v>
      </c>
      <c r="AF1496" s="3" t="n">
        <v>-0.0105722400145023</v>
      </c>
      <c r="AG1496" s="3" t="n">
        <v>1.223156173290878</v>
      </c>
      <c r="AH1496" s="3" t="n">
        <v>0.7645676110355066</v>
      </c>
      <c r="AI1496" s="3" t="inlineStr"/>
    </row>
    <row r="1497">
      <c r="A1497" s="2" t="inlineStr">
        <is>
          <t>MOD</t>
        </is>
      </c>
      <c r="B1497" s="2" t="inlineStr">
        <is>
          <t>Industrials</t>
        </is>
      </c>
      <c r="C1497" s="3" t="n">
        <v>-0.0157170447054381</v>
      </c>
      <c r="D1497" s="2" t="n">
        <v>7473065303.209137</v>
      </c>
      <c r="E1497" s="19">
        <f>SQRT(D1497)</f>
        <v/>
      </c>
      <c r="F1497" s="22">
        <f>D1497/SUM($D$2:$D$2546)</f>
        <v/>
      </c>
      <c r="G1497" s="22">
        <f>E1497/SUM($E$2:$E$2546)</f>
        <v/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1</v>
      </c>
      <c r="O1497" s="2" t="n">
        <v>0</v>
      </c>
      <c r="P1497" s="2" t="n">
        <v>0</v>
      </c>
      <c r="Q1497" s="2" t="n">
        <v>0</v>
      </c>
      <c r="R1497" s="2" t="n">
        <v>0</v>
      </c>
      <c r="S1497" s="3" t="n">
        <v>22.73457110040973</v>
      </c>
      <c r="T1497" s="3" t="n">
        <v>1.849404068662502</v>
      </c>
      <c r="U1497" s="3" t="n">
        <v>-0.0003939111037399</v>
      </c>
      <c r="V1497" s="3" t="n">
        <v>0.1353527580664435</v>
      </c>
      <c r="W1497" s="3" t="n">
        <v>0.0438545237086063</v>
      </c>
      <c r="X1497" s="3" t="n">
        <v>0.4246591878526036</v>
      </c>
      <c r="Y1497" s="3" t="n">
        <v>0.0348930555135929</v>
      </c>
      <c r="Z1497" s="3" t="n">
        <v>-0.5872409699628302</v>
      </c>
      <c r="AA1497" s="3" t="n">
        <v>-0.8120653309538195</v>
      </c>
      <c r="AB1497" s="3" t="n">
        <v>-0.926919289480718</v>
      </c>
      <c r="AC1497" s="3" t="n">
        <v>0.0274050863588805</v>
      </c>
      <c r="AD1497" s="3" t="n">
        <v>0.0375749426248713</v>
      </c>
      <c r="AE1497" s="3" t="n">
        <v>0.2052886060660164</v>
      </c>
      <c r="AF1497" s="3" t="n">
        <v>0.0732431766834773</v>
      </c>
      <c r="AG1497" s="3" t="n">
        <v>1.064511680339923</v>
      </c>
      <c r="AH1497" s="3" t="n">
        <v>0.236526811756787</v>
      </c>
      <c r="AI1497" s="3" t="n">
        <v>1.476618882847257</v>
      </c>
    </row>
    <row r="1498">
      <c r="A1498" s="2" t="inlineStr">
        <is>
          <t>MOFG</t>
        </is>
      </c>
      <c r="B1498" s="2" t="inlineStr">
        <is>
          <t>Financials</t>
        </is>
      </c>
      <c r="C1498" s="3" t="n">
        <v>-0.0162440775894664</v>
      </c>
      <c r="D1498" s="2" t="n">
        <v>602525334.9516106</v>
      </c>
      <c r="E1498" s="19">
        <f>SQRT(D1498)</f>
        <v/>
      </c>
      <c r="F1498" s="22">
        <f>D1498/SUM($D$2:$D$2546)</f>
        <v/>
      </c>
      <c r="G1498" s="22">
        <f>E1498/SUM($E$2:$E$2546)</f>
        <v/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1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3" t="n">
        <v>20.21664027215724</v>
      </c>
      <c r="T1498" s="3" t="n">
        <v>0.8921617389588277</v>
      </c>
      <c r="U1498" s="3" t="n">
        <v>0.0005857540899013</v>
      </c>
      <c r="V1498" s="3" t="n">
        <v>0.9776186424547716</v>
      </c>
      <c r="W1498" s="3" t="n">
        <v>0.0199447611284352</v>
      </c>
      <c r="X1498" s="3" t="n">
        <v>0.2277418089440976</v>
      </c>
      <c r="Y1498" s="3" t="n">
        <v>0.0155778602584551</v>
      </c>
      <c r="Z1498" s="3" t="n">
        <v>-2.092351088757141</v>
      </c>
      <c r="AA1498" s="3" t="n">
        <v>-1.974827005508789</v>
      </c>
      <c r="AB1498" s="3" t="n">
        <v>-2.216300740551392</v>
      </c>
      <c r="AC1498" s="3" t="n">
        <v>0.0662544754291635</v>
      </c>
      <c r="AD1498" s="3" t="n">
        <v>0.074566159120277</v>
      </c>
      <c r="AE1498" s="3" t="n">
        <v>-0.8012176560121765</v>
      </c>
      <c r="AF1498" s="3" t="n">
        <v>-0.272842034706189</v>
      </c>
      <c r="AG1498" s="3" t="n">
        <v>1.1859407289637</v>
      </c>
      <c r="AH1498" s="3" t="n">
        <v>0.0182314784199969</v>
      </c>
      <c r="AI1498" s="3" t="n">
        <v>1.190197609669972</v>
      </c>
    </row>
    <row r="1499">
      <c r="A1499" s="2" t="inlineStr">
        <is>
          <t>MOH</t>
        </is>
      </c>
      <c r="B1499" s="2" t="inlineStr">
        <is>
          <t>Health Care</t>
        </is>
      </c>
      <c r="C1499" s="3" t="n">
        <v>-0.009849236669922099</v>
      </c>
      <c r="D1499" s="2" t="n">
        <v>8286194345.092773</v>
      </c>
      <c r="E1499" s="19">
        <f>SQRT(D1499)</f>
        <v/>
      </c>
      <c r="F1499" s="22">
        <f>D1499/SUM($D$2:$D$2546)</f>
        <v/>
      </c>
      <c r="G1499" s="22">
        <f>E1499/SUM($E$2:$E$2546)</f>
        <v/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1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0</v>
      </c>
      <c r="S1499" s="3" t="n">
        <v>22.83785663496002</v>
      </c>
      <c r="T1499" s="3" t="n">
        <v>0.2031709481453588</v>
      </c>
      <c r="U1499" s="3" t="n">
        <v>-0.0025828824925069</v>
      </c>
      <c r="V1499" s="3" t="n">
        <v>0.555502297954908</v>
      </c>
      <c r="W1499" s="3" t="n">
        <v>0.0393712977728683</v>
      </c>
      <c r="X1499" s="3" t="n">
        <v>1.093575183066102</v>
      </c>
      <c r="Y1499" s="3" t="n">
        <v>0.0447407999925232</v>
      </c>
      <c r="Z1499" s="3" t="n">
        <v>-0.07321522500632791</v>
      </c>
      <c r="AA1499" s="3" t="n">
        <v>-0.6597926872699004</v>
      </c>
      <c r="AB1499" s="3" t="n">
        <v>-1.07272649999205</v>
      </c>
      <c r="AC1499" s="3" t="n">
        <v>0.1230963162967643</v>
      </c>
      <c r="AD1499" s="3" t="n">
        <v>0.1510946941211264</v>
      </c>
      <c r="AE1499" s="3" t="n">
        <v>0.210747676873816</v>
      </c>
      <c r="AF1499" s="3" t="n">
        <v>0.1211747120111254</v>
      </c>
      <c r="AG1499" s="3" t="n">
        <v>1.407303987746647</v>
      </c>
      <c r="AH1499" s="3" t="n">
        <v>0.21981615152076</v>
      </c>
      <c r="AI1499" s="3" t="n">
        <v>1.733217466869433</v>
      </c>
    </row>
    <row r="1500">
      <c r="A1500" s="2" t="inlineStr">
        <is>
          <t>MORN</t>
        </is>
      </c>
      <c r="B1500" s="2" t="inlineStr">
        <is>
          <t>Financials</t>
        </is>
      </c>
      <c r="C1500" s="3" t="n">
        <v>-0.0075750755162539</v>
      </c>
      <c r="D1500" s="2" t="n">
        <v>10690531391.35486</v>
      </c>
      <c r="E1500" s="19">
        <f>SQRT(D1500)</f>
        <v/>
      </c>
      <c r="F1500" s="22">
        <f>D1500/SUM($D$2:$D$2546)</f>
        <v/>
      </c>
      <c r="G1500" s="22">
        <f>E1500/SUM($E$2:$E$2546)</f>
        <v/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1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n">
        <v>0</v>
      </c>
      <c r="S1500" s="3" t="n">
        <v>23.09262426994854</v>
      </c>
      <c r="T1500" s="3" t="n">
        <v>0.9453309009886244</v>
      </c>
      <c r="U1500" s="3" t="n">
        <v>-0.0003860241634563</v>
      </c>
      <c r="V1500" s="3" t="n">
        <v>0.1510214919069039</v>
      </c>
      <c r="W1500" s="3" t="n">
        <v>0.0155538810123727</v>
      </c>
      <c r="X1500" s="3" t="n">
        <v>0.3196819755951565</v>
      </c>
      <c r="Y1500" s="3" t="n">
        <v>0.0105663876522621</v>
      </c>
      <c r="Z1500" s="3" t="n">
        <v>-1.725629927126957</v>
      </c>
      <c r="AA1500" s="3" t="n">
        <v>-1.934672505862766</v>
      </c>
      <c r="AB1500" s="3" t="n">
        <v>-2.372590135333488</v>
      </c>
      <c r="AC1500" s="3" t="n">
        <v>0.0333004962024514</v>
      </c>
      <c r="AD1500" s="3" t="n">
        <v>0.051447395818394</v>
      </c>
      <c r="AE1500" s="3" t="n">
        <v>0.3111602209944751</v>
      </c>
      <c r="AF1500" s="3" t="n">
        <v>0.09616926277335219</v>
      </c>
      <c r="AG1500" s="3" t="n">
        <v>1.078461955659034</v>
      </c>
      <c r="AH1500" s="3" t="n">
        <v>0.2848092549235642</v>
      </c>
      <c r="AI1500" s="3" t="n">
        <v>1.519541653762775</v>
      </c>
    </row>
    <row r="1501">
      <c r="A1501" s="2" t="inlineStr">
        <is>
          <t>MOS</t>
        </is>
      </c>
      <c r="B1501" s="2" t="inlineStr">
        <is>
          <t>Materials</t>
        </is>
      </c>
      <c r="C1501" s="3" t="n">
        <v>-0.003420983477503</v>
      </c>
      <c r="D1501" s="2" t="n">
        <v>10062119933.24603</v>
      </c>
      <c r="E1501" s="19">
        <f>SQRT(D1501)</f>
        <v/>
      </c>
      <c r="F1501" s="22">
        <f>D1501/SUM($D$2:$D$2546)</f>
        <v/>
      </c>
      <c r="G1501" s="22">
        <f>E1501/SUM($E$2:$E$2546)</f>
        <v/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1</v>
      </c>
      <c r="Q1501" s="2" t="n">
        <v>0</v>
      </c>
      <c r="R1501" s="2" t="n">
        <v>0</v>
      </c>
      <c r="S1501" s="3" t="n">
        <v>23.03204370836868</v>
      </c>
      <c r="T1501" s="3" t="n">
        <v>0.5606893286982906</v>
      </c>
      <c r="U1501" s="3" t="n">
        <v>0.001405549277539</v>
      </c>
      <c r="V1501" s="3" t="n">
        <v>1.23582307530581</v>
      </c>
      <c r="W1501" s="3" t="n">
        <v>0.0267724274864058</v>
      </c>
      <c r="X1501" s="3" t="n">
        <v>0.3733275769374989</v>
      </c>
      <c r="Y1501" s="3" t="n">
        <v>0.0273866499319436</v>
      </c>
      <c r="Z1501" s="3" t="n">
        <v>-1.030498032673243</v>
      </c>
      <c r="AA1501" s="3" t="n">
        <v>-1.051757427919537</v>
      </c>
      <c r="AB1501" s="3" t="n">
        <v>-1.106620685601302</v>
      </c>
      <c r="AC1501" s="3" t="n">
        <v>0.1632657939776747</v>
      </c>
      <c r="AD1501" s="3" t="n">
        <v>0.2672995370601131</v>
      </c>
      <c r="AE1501" s="3" t="n">
        <v>-0.3869105146305348</v>
      </c>
      <c r="AF1501" s="3" t="n">
        <v>-0.064885660239958</v>
      </c>
      <c r="AG1501" s="3" t="n">
        <v>1.331073374408222</v>
      </c>
      <c r="AH1501" s="3" t="n">
        <v>0.1903533458411507</v>
      </c>
      <c r="AI1501" s="3" t="n">
        <v>1.267897064736631</v>
      </c>
    </row>
    <row r="1502">
      <c r="A1502" s="2" t="inlineStr">
        <is>
          <t>MOV</t>
        </is>
      </c>
      <c r="B1502" s="2" t="inlineStr">
        <is>
          <t>Consumer Discretionary</t>
        </is>
      </c>
      <c r="C1502" s="3" t="n">
        <v>-0.0172205247034017</v>
      </c>
      <c r="D1502" s="2" t="n">
        <v>248430637.6078644</v>
      </c>
      <c r="E1502" s="19">
        <f>SQRT(D1502)</f>
        <v/>
      </c>
      <c r="F1502" s="22">
        <f>D1502/SUM($D$2:$D$2546)</f>
        <v/>
      </c>
      <c r="G1502" s="22">
        <f>E1502/SUM($E$2:$E$2546)</f>
        <v/>
      </c>
      <c r="H1502" s="2" t="n">
        <v>0</v>
      </c>
      <c r="I1502" s="2" t="n">
        <v>1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  <c r="S1502" s="3" t="n">
        <v>19.33067424022409</v>
      </c>
      <c r="T1502" s="3" t="n">
        <v>1.073137237506743</v>
      </c>
      <c r="U1502" s="3" t="n">
        <v>-0.0009742469009501</v>
      </c>
      <c r="V1502" s="3" t="n">
        <v>1.97203132720411</v>
      </c>
      <c r="W1502" s="3" t="n">
        <v>0.0250372332632759</v>
      </c>
      <c r="X1502" s="3" t="n">
        <v>0.5698822222495946</v>
      </c>
      <c r="Y1502" s="3" t="n">
        <v>0.0193661286269791</v>
      </c>
      <c r="Z1502" s="3" t="n">
        <v>-1.954578458761096</v>
      </c>
      <c r="AA1502" s="3" t="n">
        <v>-1.516066968005318</v>
      </c>
      <c r="AB1502" s="3" t="n">
        <v>-1.254066896588</v>
      </c>
      <c r="AC1502" s="3" t="n">
        <v>0.0480778060025471</v>
      </c>
      <c r="AD1502" s="3" t="n">
        <v>0.0863500581351843</v>
      </c>
      <c r="AE1502" s="3" t="n">
        <v>-0.4352613724113469</v>
      </c>
      <c r="AF1502" s="3" t="n">
        <v>-0.0453576460374417</v>
      </c>
      <c r="AG1502" s="3" t="n">
        <v>1.273347927831629</v>
      </c>
      <c r="AH1502" s="3" t="n">
        <v>0.1172389107261869</v>
      </c>
      <c r="AI1502" s="3" t="n">
        <v>1.138612365869042</v>
      </c>
    </row>
    <row r="1503">
      <c r="A1503" s="2" t="inlineStr">
        <is>
          <t>MP</t>
        </is>
      </c>
      <c r="B1503" s="2" t="inlineStr">
        <is>
          <t>Materials</t>
        </is>
      </c>
      <c r="C1503" s="3" t="n">
        <v>0.0155286747084682</v>
      </c>
      <c r="D1503" s="2" t="n">
        <v>13363178688.63226</v>
      </c>
      <c r="E1503" s="19">
        <f>SQRT(D1503)</f>
        <v/>
      </c>
      <c r="F1503" s="22">
        <f>D1503/SUM($D$2:$D$2546)</f>
        <v/>
      </c>
      <c r="G1503" s="22">
        <f>E1503/SUM($E$2:$E$2546)</f>
        <v/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1</v>
      </c>
      <c r="Q1503" s="2" t="n">
        <v>0</v>
      </c>
      <c r="R1503" s="2" t="n">
        <v>0</v>
      </c>
      <c r="S1503" s="3" t="n">
        <v>23.31576890255089</v>
      </c>
      <c r="T1503" s="3" t="n">
        <v>0.7528468753137967</v>
      </c>
      <c r="U1503" s="3" t="n">
        <v>0.0066869187435803</v>
      </c>
      <c r="V1503" s="3" t="n">
        <v>0.075621977640668</v>
      </c>
      <c r="W1503" s="3" t="n">
        <v>0.07322773497407629</v>
      </c>
      <c r="X1503" s="3" t="n">
        <v>0.8389483600596187</v>
      </c>
      <c r="Y1503" s="3" t="n">
        <v>0.06975173886334</v>
      </c>
      <c r="Z1503" s="3" t="n">
        <v>0.7222736866096183</v>
      </c>
      <c r="AA1503" s="3" t="n">
        <v>0.6070364776980318</v>
      </c>
      <c r="AB1503" s="3" t="n">
        <v>-0.2158215509889075</v>
      </c>
      <c r="AC1503" s="3" t="n">
        <v>-0.0092409151203709</v>
      </c>
      <c r="AD1503" s="3" t="n">
        <v>-0.0030217361408442</v>
      </c>
      <c r="AE1503" s="3" t="n">
        <v>-0.679322033898305</v>
      </c>
      <c r="AF1503" s="3" t="n">
        <v>-0.1999924056131632</v>
      </c>
      <c r="AG1503" s="3" t="n">
        <v>1.063111406324113</v>
      </c>
      <c r="AH1503" s="3" t="n">
        <v>0.392442471428871</v>
      </c>
      <c r="AI1503" s="3" t="n">
        <v>1.834564346148137</v>
      </c>
    </row>
    <row r="1504">
      <c r="A1504" s="2" t="inlineStr">
        <is>
          <t>MPB</t>
        </is>
      </c>
      <c r="B1504" s="2" t="inlineStr">
        <is>
          <t>Financials</t>
        </is>
      </c>
      <c r="C1504" s="3" t="n">
        <v>-0.0129214307078007</v>
      </c>
      <c r="D1504" s="2" t="n">
        <v>657479177.5811386</v>
      </c>
      <c r="E1504" s="19">
        <f>SQRT(D1504)</f>
        <v/>
      </c>
      <c r="F1504" s="22">
        <f>D1504/SUM($D$2:$D$2546)</f>
        <v/>
      </c>
      <c r="G1504" s="22">
        <f>E1504/SUM($E$2:$E$2546)</f>
        <v/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1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3" t="n">
        <v>20.3039236524366</v>
      </c>
      <c r="T1504" s="3" t="n">
        <v>0.7266906120301876</v>
      </c>
      <c r="U1504" s="3" t="n">
        <v>0.0006515591570631</v>
      </c>
      <c r="V1504" s="3" t="n">
        <v>1.179821394274149</v>
      </c>
      <c r="W1504" s="3" t="n">
        <v>0.0188345254846522</v>
      </c>
      <c r="X1504" s="3" t="n">
        <v>0.2537265936169078</v>
      </c>
      <c r="Y1504" s="3" t="n">
        <v>0.0160419404195119</v>
      </c>
      <c r="Z1504" s="3" t="n">
        <v>-2.214890246383093</v>
      </c>
      <c r="AA1504" s="3" t="n">
        <v>-2.396856036793218</v>
      </c>
      <c r="AB1504" s="3" t="n">
        <v>-2.628423635900352</v>
      </c>
      <c r="AC1504" s="3" t="n">
        <v>0.0289712596984097</v>
      </c>
      <c r="AD1504" s="3" t="n">
        <v>0.0334976387861074</v>
      </c>
      <c r="AE1504" s="3" t="n">
        <v>-0.0202215037061141</v>
      </c>
      <c r="AF1504" s="3" t="n">
        <v>0.0866456164678765</v>
      </c>
      <c r="AG1504" s="3" t="n">
        <v>1.087738139802733</v>
      </c>
      <c r="AH1504" s="3" t="n">
        <v>0.0119629373819643</v>
      </c>
      <c r="AI1504" s="3" t="n">
        <v>1.074365611802379</v>
      </c>
    </row>
    <row r="1505">
      <c r="A1505" s="2" t="inlineStr">
        <is>
          <t>MPC</t>
        </is>
      </c>
      <c r="B1505" s="2" t="inlineStr">
        <is>
          <t>Energy</t>
        </is>
      </c>
      <c r="C1505" s="3" t="n">
        <v>0.0036414601266296</v>
      </c>
      <c r="D1505" s="2" t="n">
        <v>47208534545.89844</v>
      </c>
      <c r="E1505" s="19">
        <f>SQRT(D1505)</f>
        <v/>
      </c>
      <c r="F1505" s="22">
        <f>D1505/SUM($D$2:$D$2546)</f>
        <v/>
      </c>
      <c r="G1505" s="22">
        <f>E1505/SUM($E$2:$E$2546)</f>
        <v/>
      </c>
      <c r="H1505" s="2" t="n">
        <v>0</v>
      </c>
      <c r="I1505" s="2" t="n">
        <v>0</v>
      </c>
      <c r="J1505" s="2" t="n">
        <v>0</v>
      </c>
      <c r="K1505" s="2" t="n">
        <v>1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  <c r="S1505" s="3" t="n">
        <v>24.57784052984295</v>
      </c>
      <c r="T1505" s="3" t="n">
        <v>1.08275637189237</v>
      </c>
      <c r="U1505" s="3" t="n">
        <v>0.000729937555266</v>
      </c>
      <c r="V1505" s="3" t="n">
        <v>0.3521397171063918</v>
      </c>
      <c r="W1505" s="3" t="n">
        <v>0.0211217770553547</v>
      </c>
      <c r="X1505" s="3" t="n">
        <v>0.3296420412465505</v>
      </c>
      <c r="Y1505" s="3" t="n">
        <v>0.0154819245772476</v>
      </c>
      <c r="Z1505" s="3" t="n">
        <v>-2.054959947631765</v>
      </c>
      <c r="AA1505" s="3" t="n">
        <v>-1.801041054250046</v>
      </c>
      <c r="AB1505" s="3" t="n">
        <v>-1.660243368652954</v>
      </c>
      <c r="AC1505" s="3" t="n">
        <v>0.1030322175171733</v>
      </c>
      <c r="AD1505" s="3" t="n">
        <v>0.169884536284484</v>
      </c>
      <c r="AE1505" s="3" t="n">
        <v>-0.4392598551890587</v>
      </c>
      <c r="AF1505" s="3" t="n">
        <v>0.0188609476310933</v>
      </c>
      <c r="AG1505" s="3" t="n">
        <v>1.568435353016724</v>
      </c>
      <c r="AH1505" s="3" t="n">
        <v>0.3826894653687376</v>
      </c>
      <c r="AI1505" s="3" t="n">
        <v>2.614232435033686</v>
      </c>
    </row>
    <row r="1506">
      <c r="A1506" s="2" t="inlineStr">
        <is>
          <t>MPW</t>
        </is>
      </c>
      <c r="B1506" s="2" t="inlineStr">
        <is>
          <t>Real Estate</t>
        </is>
      </c>
      <c r="C1506" s="3" t="n">
        <v>0.0048308710000773</v>
      </c>
      <c r="D1506" s="2" t="n">
        <v>2401212871.670723</v>
      </c>
      <c r="E1506" s="19">
        <f>SQRT(D1506)</f>
        <v/>
      </c>
      <c r="F1506" s="22">
        <f>D1506/SUM($D$2:$D$2546)</f>
        <v/>
      </c>
      <c r="G1506" s="22">
        <f>E1506/SUM($E$2:$E$2546)</f>
        <v/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1</v>
      </c>
      <c r="R1506" s="2" t="n">
        <v>0</v>
      </c>
      <c r="S1506" s="3" t="n">
        <v>21.59923980984347</v>
      </c>
      <c r="T1506" s="3" t="n">
        <v>0.7846883765327919</v>
      </c>
      <c r="U1506" s="3" t="n">
        <v>-0.0004475996511193</v>
      </c>
      <c r="V1506" s="3" t="n">
        <v>2.012631223585542</v>
      </c>
      <c r="W1506" s="3" t="n">
        <v>0.0257874811088326</v>
      </c>
      <c r="X1506" s="3" t="n">
        <v>0.4944357682306555</v>
      </c>
      <c r="Y1506" s="3" t="n">
        <v>0.0197559952652023</v>
      </c>
      <c r="Z1506" s="3" t="n">
        <v>-1.092574542620864</v>
      </c>
      <c r="AA1506" s="3" t="n">
        <v>-1.168336514098462</v>
      </c>
      <c r="AB1506" s="3" t="n">
        <v>-0.9401067590580026</v>
      </c>
      <c r="AC1506" s="3" t="n">
        <v>-0.1638455318316945</v>
      </c>
      <c r="AD1506" s="3" t="n">
        <v>-0.0527066973083239</v>
      </c>
      <c r="AE1506" s="3" t="n">
        <v>-0.9428571428571428</v>
      </c>
      <c r="AF1506" s="3" t="n">
        <v>-0.1871629222667172</v>
      </c>
      <c r="AG1506" s="3" t="n">
        <v>4.787918225538846</v>
      </c>
      <c r="AH1506" s="3" t="n">
        <v>0.6467356565768307</v>
      </c>
      <c r="AI1506" s="3" t="n">
        <v>2.882072672404731</v>
      </c>
    </row>
    <row r="1507">
      <c r="A1507" s="2" t="inlineStr">
        <is>
          <t>MPWR</t>
        </is>
      </c>
      <c r="B1507" s="2" t="inlineStr">
        <is>
          <t>Information Technology</t>
        </is>
      </c>
      <c r="C1507" s="3" t="n">
        <v>-0.0151878597845554</v>
      </c>
      <c r="D1507" s="2" t="n">
        <v>41832801842.77344</v>
      </c>
      <c r="E1507" s="19">
        <f>SQRT(D1507)</f>
        <v/>
      </c>
      <c r="F1507" s="22">
        <f>D1507/SUM($D$2:$D$2546)</f>
        <v/>
      </c>
      <c r="G1507" s="22">
        <f>E1507/SUM($E$2:$E$2546)</f>
        <v/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1</v>
      </c>
      <c r="P1507" s="2" t="n">
        <v>0</v>
      </c>
      <c r="Q1507" s="2" t="n">
        <v>0</v>
      </c>
      <c r="R1507" s="2" t="n">
        <v>0</v>
      </c>
      <c r="S1507" s="3" t="n">
        <v>24.45694660181581</v>
      </c>
      <c r="T1507" s="3" t="n">
        <v>2.089698093608507</v>
      </c>
      <c r="U1507" s="3" t="n">
        <v>0.0002537885348762</v>
      </c>
      <c r="V1507" s="3" t="n">
        <v>0.08132536789638201</v>
      </c>
      <c r="W1507" s="3" t="n">
        <v>0.0372875970026445</v>
      </c>
      <c r="X1507" s="3" t="n">
        <v>0.4723830988128988</v>
      </c>
      <c r="Y1507" s="3" t="n">
        <v>0.0248077827765933</v>
      </c>
      <c r="Z1507" s="3" t="n">
        <v>-1.263727414572132</v>
      </c>
      <c r="AA1507" s="3" t="n">
        <v>-1.372250940686147</v>
      </c>
      <c r="AB1507" s="3" t="n">
        <v>-1.065872302217088</v>
      </c>
      <c r="AC1507" s="3" t="n">
        <v>0.012786712255383</v>
      </c>
      <c r="AD1507" s="3" t="n">
        <v>0.014041230186007</v>
      </c>
      <c r="AE1507" s="3" t="n">
        <v>0.6229508196721311</v>
      </c>
      <c r="AF1507" s="3" t="n">
        <v>0.1721069262279808</v>
      </c>
      <c r="AG1507" s="3" t="n">
        <v>1.000380992888306</v>
      </c>
      <c r="AH1507" s="3" t="n">
        <v>0.0040123759821358</v>
      </c>
      <c r="AI1507" s="3" t="n">
        <v>1.004684797599578</v>
      </c>
    </row>
    <row r="1508">
      <c r="A1508" s="2" t="inlineStr">
        <is>
          <t>MQ</t>
        </is>
      </c>
      <c r="B1508" s="2" t="inlineStr">
        <is>
          <t>Financials</t>
        </is>
      </c>
      <c r="C1508" s="3" t="n">
        <v>-0.0504839332089142</v>
      </c>
      <c r="D1508" s="2" t="n">
        <v>2647025049.5</v>
      </c>
      <c r="E1508" s="19">
        <f>SQRT(D1508)</f>
        <v/>
      </c>
      <c r="F1508" s="22">
        <f>D1508/SUM($D$2:$D$2546)</f>
        <v/>
      </c>
      <c r="G1508" s="22">
        <f>E1508/SUM($E$2:$E$2546)</f>
        <v/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1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  <c r="S1508" s="3" t="n">
        <v>21.69670222350134</v>
      </c>
      <c r="T1508" s="3" t="n">
        <v>0.7332116682785105</v>
      </c>
      <c r="U1508" s="3" t="n">
        <v>0.0011614646094896</v>
      </c>
      <c r="V1508" s="3" t="n">
        <v>0.3186343099243874</v>
      </c>
      <c r="W1508" s="3" t="n">
        <v>0.0369399529601398</v>
      </c>
      <c r="X1508" s="3" t="n">
        <v>0.3488358937365252</v>
      </c>
      <c r="Y1508" s="3" t="n">
        <v>0.0330387184341125</v>
      </c>
      <c r="Z1508" s="3" t="n">
        <v>-1.303727118106437</v>
      </c>
      <c r="AA1508" s="3" t="n">
        <v>-1.057161623367855</v>
      </c>
      <c r="AB1508" s="3" t="n">
        <v>-1.122464951975132</v>
      </c>
      <c r="AC1508" s="3" t="n">
        <v>-0.0009777013634566</v>
      </c>
      <c r="AD1508" s="3" t="n">
        <v>0.009075849132798301</v>
      </c>
      <c r="AE1508" s="3" t="n">
        <v>0.4507936507936509</v>
      </c>
      <c r="AF1508" s="3" t="n">
        <v>-0.0167568766292825</v>
      </c>
      <c r="AG1508" s="3" t="n">
        <v>1.001124281011456</v>
      </c>
      <c r="AH1508" s="3" t="n">
        <v>0.0119036053318403</v>
      </c>
      <c r="AI1508" s="3" t="n">
        <v>1.003528436757869</v>
      </c>
    </row>
    <row r="1509">
      <c r="A1509" s="2" t="inlineStr">
        <is>
          <t>MRCY</t>
        </is>
      </c>
      <c r="B1509" s="2" t="inlineStr">
        <is>
          <t>Industrials</t>
        </is>
      </c>
      <c r="C1509" s="3" t="n">
        <v>-0.0230744972637595</v>
      </c>
      <c r="D1509" s="2" t="n">
        <v>4104400645.849976</v>
      </c>
      <c r="E1509" s="19">
        <f>SQRT(D1509)</f>
        <v/>
      </c>
      <c r="F1509" s="22">
        <f>D1509/SUM($D$2:$D$2546)</f>
        <v/>
      </c>
      <c r="G1509" s="22">
        <f>E1509/SUM($E$2:$E$2546)</f>
        <v/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1</v>
      </c>
      <c r="O1509" s="2" t="n">
        <v>0</v>
      </c>
      <c r="P1509" s="2" t="n">
        <v>0</v>
      </c>
      <c r="Q1509" s="2" t="n">
        <v>0</v>
      </c>
      <c r="R1509" s="2" t="n">
        <v>0</v>
      </c>
      <c r="S1509" s="3" t="n">
        <v>22.13532556330783</v>
      </c>
      <c r="T1509" s="3" t="n">
        <v>0.6651141727530001</v>
      </c>
      <c r="U1509" s="3" t="n">
        <v>0.0014871890078885</v>
      </c>
      <c r="V1509" s="3" t="n">
        <v>0.3589954117880377</v>
      </c>
      <c r="W1509" s="3" t="n">
        <v>0.0416254403534598</v>
      </c>
      <c r="X1509" s="3" t="n">
        <v>0.2538750170755875</v>
      </c>
      <c r="Y1509" s="3" t="n">
        <v>0.0390092887954505</v>
      </c>
      <c r="Z1509" s="3" t="n">
        <v>-1.241278353402787</v>
      </c>
      <c r="AA1509" s="3" t="n">
        <v>-1.387122813354587</v>
      </c>
      <c r="AB1509" s="3" t="n">
        <v>-1.576480720781234</v>
      </c>
      <c r="AC1509" s="3" t="n">
        <v>0.015953608248797</v>
      </c>
      <c r="AD1509" s="3" t="n">
        <v>0.0259672505674524</v>
      </c>
      <c r="AE1509" s="3" t="n">
        <v>-0.4750670241286863</v>
      </c>
      <c r="AF1509" s="3" t="n">
        <v>-0.0395902920546701</v>
      </c>
      <c r="AG1509" s="3" t="n">
        <v>1.144113611471647</v>
      </c>
      <c r="AH1509" s="3" t="n">
        <v>0.2645997722982597</v>
      </c>
      <c r="AI1509" s="3" t="n">
        <v>1.40143580318719</v>
      </c>
    </row>
    <row r="1510">
      <c r="A1510" s="2" t="inlineStr">
        <is>
          <t>MRK</t>
        </is>
      </c>
      <c r="B1510" s="2" t="inlineStr">
        <is>
          <t>Health Care</t>
        </is>
      </c>
      <c r="C1510" s="3" t="n">
        <v>0.0006043860577469</v>
      </c>
      <c r="D1510" s="2" t="n">
        <v>201557359726.5605</v>
      </c>
      <c r="E1510" s="19">
        <f>SQRT(D1510)</f>
        <v/>
      </c>
      <c r="F1510" s="22">
        <f>D1510/SUM($D$2:$D$2546)</f>
        <v/>
      </c>
      <c r="G1510" s="22">
        <f>E1510/SUM($E$2:$E$2546)</f>
        <v/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1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3" t="n">
        <v>26.02933984147953</v>
      </c>
      <c r="T1510" s="3" t="n">
        <v>0.4849381317043567</v>
      </c>
      <c r="U1510" s="3" t="n">
        <v>-0.0011004866607014</v>
      </c>
      <c r="V1510" s="3" t="n">
        <v>0.2430722453720646</v>
      </c>
      <c r="W1510" s="3" t="n">
        <v>0.018431850277322</v>
      </c>
      <c r="X1510" s="3" t="n">
        <v>0.4383971183575364</v>
      </c>
      <c r="Y1510" s="3" t="n">
        <v>0.017407761903869</v>
      </c>
      <c r="Z1510" s="3" t="n">
        <v>-2.29206678307519</v>
      </c>
      <c r="AA1510" s="3" t="n">
        <v>-2.096501203445575</v>
      </c>
      <c r="AB1510" s="3" t="n">
        <v>-2.168065040701592</v>
      </c>
      <c r="AC1510" s="3" t="n">
        <v>0.0878558839231833</v>
      </c>
      <c r="AD1510" s="3" t="n">
        <v>0.110062961878919</v>
      </c>
      <c r="AE1510" s="3" t="n">
        <v>0.1236286417184328</v>
      </c>
      <c r="AF1510" s="3" t="n">
        <v>0.0813260429672364</v>
      </c>
      <c r="AG1510" s="3" t="n">
        <v>1.16852770866855</v>
      </c>
      <c r="AH1510" s="3" t="n">
        <v>0.3012346519404712</v>
      </c>
      <c r="AI1510" s="3" t="n">
        <v>1.693323536015349</v>
      </c>
    </row>
    <row r="1511">
      <c r="A1511" s="2" t="inlineStr">
        <is>
          <t>MRNA</t>
        </is>
      </c>
      <c r="B1511" s="2" t="inlineStr">
        <is>
          <t>Health Care</t>
        </is>
      </c>
      <c r="C1511" s="3" t="n">
        <v>-0.0074654641566011</v>
      </c>
      <c r="D1511" s="2" t="n">
        <v>10506827233.55512</v>
      </c>
      <c r="E1511" s="19">
        <f>SQRT(D1511)</f>
        <v/>
      </c>
      <c r="F1511" s="22">
        <f>D1511/SUM($D$2:$D$2546)</f>
        <v/>
      </c>
      <c r="G1511" s="22">
        <f>E1511/SUM($E$2:$E$2546)</f>
        <v/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1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  <c r="S1511" s="3" t="n">
        <v>23.07529109553272</v>
      </c>
      <c r="T1511" s="3" t="n">
        <v>1.374406364833679</v>
      </c>
      <c r="U1511" s="3" t="n">
        <v>-0.0025784748984338</v>
      </c>
      <c r="V1511" s="3" t="n">
        <v>0.8945612020708684</v>
      </c>
      <c r="W1511" s="3" t="n">
        <v>0.0391762956084004</v>
      </c>
      <c r="X1511" s="3" t="n">
        <v>4.657257990933768</v>
      </c>
      <c r="Y1511" s="3" t="n">
        <v>0.0326353300693043</v>
      </c>
      <c r="Z1511" s="3" t="n">
        <v>-0.7888126936441338</v>
      </c>
      <c r="AA1511" s="3" t="n">
        <v>-0.5612629221721147</v>
      </c>
      <c r="AB1511" s="3" t="n">
        <v>-0.7041764698541585</v>
      </c>
      <c r="AC1511" s="3" t="n">
        <v>-0.3140814945030179</v>
      </c>
      <c r="AD1511" s="3" t="n">
        <v>-0.2923813185191731</v>
      </c>
      <c r="AE1511" s="3" t="n">
        <v>-0.8327958458595245</v>
      </c>
      <c r="AF1511" s="3" t="n">
        <v>-0.4787561206081951</v>
      </c>
      <c r="AG1511" s="3" t="n">
        <v>1.066432994897911</v>
      </c>
      <c r="AH1511" s="3" t="n">
        <v>0.0616985845129059</v>
      </c>
      <c r="AI1511" s="3" t="n">
        <v>1.074263219491435</v>
      </c>
    </row>
    <row r="1512">
      <c r="A1512" s="2" t="inlineStr">
        <is>
          <t>MRP</t>
        </is>
      </c>
      <c r="B1512" s="2" t="inlineStr">
        <is>
          <t>Real Estate</t>
        </is>
      </c>
      <c r="C1512" s="3" t="n">
        <v>-0.0096140258687518</v>
      </c>
      <c r="D1512" s="2" t="n">
        <v>4762286961.728851</v>
      </c>
      <c r="E1512" s="19">
        <f>SQRT(D1512)</f>
        <v/>
      </c>
      <c r="F1512" s="22">
        <f>D1512/SUM($D$2:$D$2546)</f>
        <v/>
      </c>
      <c r="G1512" s="22">
        <f>E1512/SUM($E$2:$E$2546)</f>
        <v/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1</v>
      </c>
      <c r="R1512" s="2" t="n">
        <v>0</v>
      </c>
      <c r="S1512" s="3" t="n">
        <v>22.28399384395332</v>
      </c>
      <c r="T1512" s="3" t="n">
        <v>0.7136583096167215</v>
      </c>
      <c r="U1512" s="3" t="inlineStr"/>
      <c r="V1512" s="3" t="n">
        <v>1.233493287407333</v>
      </c>
      <c r="W1512" s="3" t="n">
        <v>0.0205372932183654</v>
      </c>
      <c r="X1512" s="3" t="n">
        <v>0.3072345749263678</v>
      </c>
      <c r="Y1512" s="3" t="inlineStr"/>
      <c r="Z1512" s="3" t="n">
        <v>-2.020259579671768</v>
      </c>
      <c r="AA1512" s="3" t="n">
        <v>-1.95191985136162</v>
      </c>
      <c r="AB1512" s="3" t="n">
        <v>-1.921704371317297</v>
      </c>
      <c r="AC1512" s="3" t="n">
        <v>0.09471079832540349</v>
      </c>
      <c r="AD1512" s="3" t="inlineStr"/>
      <c r="AE1512" s="3" t="inlineStr"/>
      <c r="AF1512" s="3" t="inlineStr"/>
      <c r="AG1512" s="3" t="n">
        <v>1.212326978219918</v>
      </c>
      <c r="AH1512" s="3" t="n">
        <v>0.1268130037375624</v>
      </c>
      <c r="AI1512" s="3" t="n">
        <v>1.172134684791196</v>
      </c>
    </row>
    <row r="1513">
      <c r="A1513" s="2" t="inlineStr">
        <is>
          <t>MRSH</t>
        </is>
      </c>
      <c r="B1513" s="2" t="inlineStr">
        <is>
          <t>Financials</t>
        </is>
      </c>
      <c r="C1513" s="3" t="n">
        <v>-0.0113369583139335</v>
      </c>
      <c r="D1513" s="2" t="n">
        <v>100570199737.5488</v>
      </c>
      <c r="E1513" s="19">
        <f>SQRT(D1513)</f>
        <v/>
      </c>
      <c r="F1513" s="22">
        <f>D1513/SUM($D$2:$D$2546)</f>
        <v/>
      </c>
      <c r="G1513" s="22">
        <f>E1513/SUM($E$2:$E$2546)</f>
        <v/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1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3" t="n">
        <v>25.3341218254558</v>
      </c>
      <c r="T1513" s="3" t="n">
        <v>0.434329005705268</v>
      </c>
      <c r="U1513" s="3" t="n">
        <v>-0.0001713802957399</v>
      </c>
      <c r="V1513" s="3" t="n">
        <v>0.1567760632985324</v>
      </c>
      <c r="W1513" s="3" t="n">
        <v>0.0121510116540901</v>
      </c>
      <c r="X1513" s="3" t="n">
        <v>0.1224691461751986</v>
      </c>
      <c r="Y1513" s="3" t="n">
        <v>0.009872149589698599</v>
      </c>
      <c r="Z1513" s="3" t="n">
        <v>-2.09163099605679</v>
      </c>
      <c r="AA1513" s="3" t="n">
        <v>-2.264213934371608</v>
      </c>
      <c r="AB1513" s="3" t="n">
        <v>-2.407305492836618</v>
      </c>
      <c r="AC1513" s="3" t="n">
        <v>0.0481653612366392</v>
      </c>
      <c r="AD1513" s="3" t="n">
        <v>0.0573529734956513</v>
      </c>
      <c r="AE1513" s="3" t="n">
        <v>0.108910188143415</v>
      </c>
      <c r="AF1513" s="3" t="n">
        <v>0.0726286274420407</v>
      </c>
      <c r="AG1513" s="3" t="n">
        <v>1.188525030769339</v>
      </c>
      <c r="AH1513" s="3" t="n">
        <v>0.3690547348646572</v>
      </c>
      <c r="AI1513" s="3" t="n">
        <v>2.202511574808144</v>
      </c>
    </row>
    <row r="1514">
      <c r="A1514" s="2" t="inlineStr">
        <is>
          <t>MRTN</t>
        </is>
      </c>
      <c r="B1514" s="2" t="inlineStr">
        <is>
          <t>Industrials</t>
        </is>
      </c>
      <c r="C1514" s="3" t="n">
        <v>-0.017150368633119</v>
      </c>
      <c r="D1514" s="2" t="n">
        <v>996773710.5206052</v>
      </c>
      <c r="E1514" s="19">
        <f>SQRT(D1514)</f>
        <v/>
      </c>
      <c r="F1514" s="22">
        <f>D1514/SUM($D$2:$D$2546)</f>
        <v/>
      </c>
      <c r="G1514" s="22">
        <f>E1514/SUM($E$2:$E$2546)</f>
        <v/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1</v>
      </c>
      <c r="O1514" s="2" t="n">
        <v>0</v>
      </c>
      <c r="P1514" s="2" t="n">
        <v>0</v>
      </c>
      <c r="Q1514" s="2" t="n">
        <v>0</v>
      </c>
      <c r="R1514" s="2" t="n">
        <v>0</v>
      </c>
      <c r="S1514" s="3" t="n">
        <v>20.72003433177387</v>
      </c>
      <c r="T1514" s="3" t="n">
        <v>0.7161937930527532</v>
      </c>
      <c r="U1514" s="3" t="n">
        <v>-0.0010798441155897</v>
      </c>
      <c r="V1514" s="3" t="n">
        <v>0.7732106012280988</v>
      </c>
      <c r="W1514" s="3" t="n">
        <v>0.0181616355057476</v>
      </c>
      <c r="X1514" s="3" t="n">
        <v>0.369768300925127</v>
      </c>
      <c r="Y1514" s="3" t="n">
        <v>0.0154360922985831</v>
      </c>
      <c r="Z1514" s="3" t="n">
        <v>-1.741133586000499</v>
      </c>
      <c r="AA1514" s="3" t="n">
        <v>-1.983532387501168</v>
      </c>
      <c r="AB1514" s="3" t="n">
        <v>-2.189663286372401</v>
      </c>
      <c r="AC1514" s="3" t="n">
        <v>0.0288370366278894</v>
      </c>
      <c r="AD1514" s="3" t="n">
        <v>0.1384185784032552</v>
      </c>
      <c r="AE1514" s="3" t="n">
        <v>-0.2882681564245808</v>
      </c>
      <c r="AF1514" s="3" t="n">
        <v>-0.0149774100817391</v>
      </c>
      <c r="AG1514" s="3" t="n">
        <v>1.00031802604408</v>
      </c>
      <c r="AH1514" s="3" t="n">
        <v>0.0003196157351766</v>
      </c>
      <c r="AI1514" s="3" t="n">
        <v>1.000411305850664</v>
      </c>
    </row>
    <row r="1515">
      <c r="A1515" s="2" t="inlineStr">
        <is>
          <t>MRVI</t>
        </is>
      </c>
      <c r="B1515" s="2" t="inlineStr">
        <is>
          <t>Health Care</t>
        </is>
      </c>
      <c r="C1515" s="3" t="n">
        <v>-0.0560895033308256</v>
      </c>
      <c r="D1515" s="2" t="n">
        <v>398812565.25</v>
      </c>
      <c r="E1515" s="19">
        <f>SQRT(D1515)</f>
        <v/>
      </c>
      <c r="F1515" s="22">
        <f>D1515/SUM($D$2:$D$2546)</f>
        <v/>
      </c>
      <c r="G1515" s="22">
        <f>E1515/SUM($E$2:$E$2546)</f>
        <v/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1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3" t="n">
        <v>19.80400210320354</v>
      </c>
      <c r="T1515" s="3" t="n">
        <v>1.577663037254606</v>
      </c>
      <c r="U1515" s="3" t="n">
        <v>-0.0030584039594463</v>
      </c>
      <c r="V1515" s="3" t="n">
        <v>0.6666264384958468</v>
      </c>
      <c r="W1515" s="3" t="n">
        <v>0.0622165110495222</v>
      </c>
      <c r="X1515" s="3" t="n">
        <v>4.946832446372905</v>
      </c>
      <c r="Y1515" s="3" t="n">
        <v>0.0560666406434164</v>
      </c>
      <c r="Z1515" s="3" t="n">
        <v>-1.391681457694414</v>
      </c>
      <c r="AA1515" s="3" t="n">
        <v>-1.339693145848816</v>
      </c>
      <c r="AB1515" s="3" t="n">
        <v>-1.111605873927214</v>
      </c>
      <c r="AC1515" s="3" t="n">
        <v>-0.3970887925778562</v>
      </c>
      <c r="AD1515" s="3" t="n">
        <v>-0.2427706858717135</v>
      </c>
      <c r="AE1515" s="3" t="n">
        <v>-0.8053742802303264</v>
      </c>
      <c r="AF1515" s="3" t="n">
        <v>-0.3971036208774235</v>
      </c>
      <c r="AG1515" s="3" t="n">
        <v>1.723236991841495</v>
      </c>
      <c r="AH1515" s="3" t="n">
        <v>0.4053542720682835</v>
      </c>
      <c r="AI1515" s="3" t="n">
        <v>2.084920954340459</v>
      </c>
    </row>
    <row r="1516">
      <c r="A1516" s="2" t="inlineStr">
        <is>
          <t>MRVL</t>
        </is>
      </c>
      <c r="B1516" s="2" t="inlineStr">
        <is>
          <t>Information Technology</t>
        </is>
      </c>
      <c r="C1516" s="3" t="n">
        <v>-0.0035362977860265</v>
      </c>
      <c r="D1516" s="2" t="n">
        <v>67178446687.31689</v>
      </c>
      <c r="E1516" s="19">
        <f>SQRT(D1516)</f>
        <v/>
      </c>
      <c r="F1516" s="22">
        <f>D1516/SUM($D$2:$D$2546)</f>
        <v/>
      </c>
      <c r="G1516" s="22">
        <f>E1516/SUM($E$2:$E$2546)</f>
        <v/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1</v>
      </c>
      <c r="P1516" s="2" t="n">
        <v>0</v>
      </c>
      <c r="Q1516" s="2" t="n">
        <v>0</v>
      </c>
      <c r="R1516" s="2" t="n">
        <v>0</v>
      </c>
      <c r="S1516" s="3" t="n">
        <v>24.93061829920973</v>
      </c>
      <c r="T1516" s="3" t="n">
        <v>2.244041806577488</v>
      </c>
      <c r="U1516" s="3" t="n">
        <v>-0.000166221010351</v>
      </c>
      <c r="V1516" s="3" t="n">
        <v>0.1997917585452892</v>
      </c>
      <c r="W1516" s="3" t="n">
        <v>0.03954682578023</v>
      </c>
      <c r="X1516" s="3" t="n">
        <v>0.7859627375185473</v>
      </c>
      <c r="Y1516" s="3" t="n">
        <v>0.0263865810694196</v>
      </c>
      <c r="Z1516" s="3" t="n">
        <v>-0.8886515356788386</v>
      </c>
      <c r="AA1516" s="3" t="n">
        <v>-0.6910660241615781</v>
      </c>
      <c r="AB1516" s="3" t="n">
        <v>-0.9138984133829188</v>
      </c>
      <c r="AC1516" s="3" t="n">
        <v>0.0115989582734295</v>
      </c>
      <c r="AD1516" s="3" t="n">
        <v>0.0311171231709152</v>
      </c>
      <c r="AE1516" s="3" t="n">
        <v>-0.3347517730496454</v>
      </c>
      <c r="AF1516" s="3" t="n">
        <v>0.0646959412661033</v>
      </c>
      <c r="AG1516" s="3" t="n">
        <v>1.059065075119534</v>
      </c>
      <c r="AH1516" s="3" t="n">
        <v>0.2320135235569286</v>
      </c>
      <c r="AI1516" s="3" t="n">
        <v>1.295633191026472</v>
      </c>
    </row>
    <row r="1517">
      <c r="A1517" s="2" t="inlineStr">
        <is>
          <t>MRX</t>
        </is>
      </c>
      <c r="B1517" s="2" t="inlineStr">
        <is>
          <t>Financials</t>
        </is>
      </c>
      <c r="C1517" s="3" t="n">
        <v>0.0061573172973029</v>
      </c>
      <c r="D1517" s="2" t="n">
        <v>2532263165.872765</v>
      </c>
      <c r="E1517" s="19">
        <f>SQRT(D1517)</f>
        <v/>
      </c>
      <c r="F1517" s="22">
        <f>D1517/SUM($D$2:$D$2546)</f>
        <v/>
      </c>
      <c r="G1517" s="22">
        <f>E1517/SUM($E$2:$E$2546)</f>
        <v/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1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3" t="n">
        <v>21.65237927179608</v>
      </c>
      <c r="T1517" s="3" t="n">
        <v>0.997724816728506</v>
      </c>
      <c r="U1517" s="3" t="n">
        <v>0.002037152496103</v>
      </c>
      <c r="V1517" s="3" t="n">
        <v>0.4388169503768839</v>
      </c>
      <c r="W1517" s="3" t="n">
        <v>0.0245943913796078</v>
      </c>
      <c r="X1517" s="3" t="n">
        <v>0.7924309453862286</v>
      </c>
      <c r="Y1517" s="3" t="n">
        <v>0.0206851767323098</v>
      </c>
      <c r="Z1517" s="3" t="n">
        <v>-0.9877399557206096</v>
      </c>
      <c r="AA1517" s="3" t="n">
        <v>-0.9679231073325408</v>
      </c>
      <c r="AB1517" s="3" t="n">
        <v>-1.560868619456013</v>
      </c>
      <c r="AC1517" s="3" t="n">
        <v>0.1211564438225594</v>
      </c>
      <c r="AD1517" s="3" t="n">
        <v>0.134741129831347</v>
      </c>
      <c r="AE1517" s="3" t="n">
        <v>0.4082705786879829</v>
      </c>
      <c r="AF1517" s="3" t="n">
        <v>0.4017706657868327</v>
      </c>
      <c r="AG1517" s="3" t="n">
        <v>3.076324479564057</v>
      </c>
      <c r="AH1517" s="3" t="n">
        <v>0.2740931695539673</v>
      </c>
      <c r="AI1517" s="3" t="n">
        <v>5.731641468682505</v>
      </c>
    </row>
    <row r="1518">
      <c r="A1518" s="2" t="inlineStr">
        <is>
          <t>MS</t>
        </is>
      </c>
      <c r="B1518" s="2" t="inlineStr">
        <is>
          <t>Financials</t>
        </is>
      </c>
      <c r="C1518" s="3" t="n">
        <v>0.0050629880224142</v>
      </c>
      <c r="D1518" s="2" t="n">
        <v>231214087249.7558</v>
      </c>
      <c r="E1518" s="19">
        <f>SQRT(D1518)</f>
        <v/>
      </c>
      <c r="F1518" s="22">
        <f>D1518/SUM($D$2:$D$2546)</f>
        <v/>
      </c>
      <c r="G1518" s="22">
        <f>E1518/SUM($E$2:$E$2546)</f>
        <v/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1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3" t="n">
        <v>26.16660990289947</v>
      </c>
      <c r="T1518" s="3" t="n">
        <v>1.324240211591371</v>
      </c>
      <c r="U1518" s="3" t="n">
        <v>0.0015345840950025</v>
      </c>
      <c r="V1518" s="3" t="n">
        <v>0.467895366094802</v>
      </c>
      <c r="W1518" s="3" t="n">
        <v>0.018338429347832</v>
      </c>
      <c r="X1518" s="3" t="n">
        <v>0.3396509818468642</v>
      </c>
      <c r="Y1518" s="3" t="n">
        <v>0.0075023258568701</v>
      </c>
      <c r="Z1518" s="3" t="n">
        <v>-2.644042952618978</v>
      </c>
      <c r="AA1518" s="3" t="n">
        <v>-2.62163288872101</v>
      </c>
      <c r="AB1518" s="3" t="n">
        <v>-2.45869815361897</v>
      </c>
      <c r="AC1518" s="3" t="n">
        <v>0.0612246432230091</v>
      </c>
      <c r="AD1518" s="3" t="n">
        <v>0.0838357222545075</v>
      </c>
      <c r="AE1518" s="3" t="n">
        <v>0.1391594054331111</v>
      </c>
      <c r="AF1518" s="3" t="n">
        <v>0.007590083382966</v>
      </c>
      <c r="AG1518" s="3" t="n">
        <v>2.459776971268244</v>
      </c>
      <c r="AH1518" s="3" t="n">
        <v>0.2602450752287886</v>
      </c>
      <c r="AI1518" s="3" t="n">
        <v>4.119879094875397</v>
      </c>
    </row>
    <row r="1519">
      <c r="A1519" s="2" t="inlineStr">
        <is>
          <t>MSA</t>
        </is>
      </c>
      <c r="B1519" s="2" t="inlineStr">
        <is>
          <t>Industrials</t>
        </is>
      </c>
      <c r="C1519" s="3" t="n">
        <v>-0.0217374366893172</v>
      </c>
      <c r="D1519" s="2" t="n">
        <v>6765921332.997528</v>
      </c>
      <c r="E1519" s="19">
        <f>SQRT(D1519)</f>
        <v/>
      </c>
      <c r="F1519" s="22">
        <f>D1519/SUM($D$2:$D$2546)</f>
        <v/>
      </c>
      <c r="G1519" s="22">
        <f>E1519/SUM($E$2:$E$2546)</f>
        <v/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1</v>
      </c>
      <c r="O1519" s="2" t="n">
        <v>0</v>
      </c>
      <c r="P1519" s="2" t="n">
        <v>0</v>
      </c>
      <c r="Q1519" s="2" t="n">
        <v>0</v>
      </c>
      <c r="R1519" s="2" t="n">
        <v>0</v>
      </c>
      <c r="S1519" s="3" t="n">
        <v>22.63516428042645</v>
      </c>
      <c r="T1519" s="3" t="n">
        <v>0.7934515782070183</v>
      </c>
      <c r="U1519" s="3" t="n">
        <v>0.0001471544981425</v>
      </c>
      <c r="V1519" s="3" t="n">
        <v>0.185139900147943</v>
      </c>
      <c r="W1519" s="3" t="n">
        <v>0.0142957577282375</v>
      </c>
      <c r="X1519" s="3" t="n">
        <v>0.1903922010175312</v>
      </c>
      <c r="Y1519" s="3" t="n">
        <v>0.0101583410064149</v>
      </c>
      <c r="Z1519" s="3" t="n">
        <v>-2.096215586110546</v>
      </c>
      <c r="AA1519" s="3" t="n">
        <v>-2.111212011699578</v>
      </c>
      <c r="AB1519" s="3" t="n">
        <v>-2.255291983804824</v>
      </c>
      <c r="AC1519" s="3" t="n">
        <v>0.0371112798452768</v>
      </c>
      <c r="AD1519" s="3" t="n">
        <v>0.0478113746936936</v>
      </c>
      <c r="AE1519" s="3" t="n">
        <v>0.4912635379061371</v>
      </c>
      <c r="AF1519" s="3" t="n">
        <v>0.0909617251708404</v>
      </c>
      <c r="AG1519" s="3" t="n">
        <v>1.0996958088635</v>
      </c>
      <c r="AH1519" s="3" t="n">
        <v>0.2846560539500457</v>
      </c>
      <c r="AI1519" s="3" t="n">
        <v>1.538489049544882</v>
      </c>
    </row>
    <row r="1520">
      <c r="A1520" s="2" t="inlineStr">
        <is>
          <t>MSBI</t>
        </is>
      </c>
      <c r="B1520" s="2" t="inlineStr">
        <is>
          <t>Financials</t>
        </is>
      </c>
      <c r="C1520" s="3" t="n">
        <v>-0.0116184086964995</v>
      </c>
      <c r="D1520" s="2" t="n">
        <v>370477694.1779709</v>
      </c>
      <c r="E1520" s="19">
        <f>SQRT(D1520)</f>
        <v/>
      </c>
      <c r="F1520" s="22">
        <f>D1520/SUM($D$2:$D$2546)</f>
        <v/>
      </c>
      <c r="G1520" s="22">
        <f>E1520/SUM($E$2:$E$2546)</f>
        <v/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1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3" t="n">
        <v>19.7303037962402</v>
      </c>
      <c r="T1520" s="3" t="n">
        <v>0.7550935986595603</v>
      </c>
      <c r="U1520" s="3" t="n">
        <v>-0.0006492489071256</v>
      </c>
      <c r="V1520" s="3" t="n">
        <v>1.548554768656065</v>
      </c>
      <c r="W1520" s="3" t="n">
        <v>0.0218338282377698</v>
      </c>
      <c r="X1520" s="3" t="n">
        <v>0.608048982283765</v>
      </c>
      <c r="Y1520" s="3" t="n">
        <v>0.0162987798577926</v>
      </c>
      <c r="Z1520" s="3" t="n">
        <v>-2.19527342184504</v>
      </c>
      <c r="AA1520" s="3" t="n">
        <v>-2.061019205546527</v>
      </c>
      <c r="AB1520" s="3" t="n">
        <v>-2.243716777524051</v>
      </c>
      <c r="AC1520" s="3" t="n">
        <v>0.1298215810447566</v>
      </c>
      <c r="AD1520" s="3" t="n">
        <v>0.1387505936465541</v>
      </c>
      <c r="AE1520" s="3" t="n">
        <v>-1.044328552803129</v>
      </c>
      <c r="AF1520" s="3" t="n">
        <v>0.0527208933670963</v>
      </c>
      <c r="AG1520" s="3" t="n">
        <v>2.218175903953884</v>
      </c>
      <c r="AH1520" s="3" t="n">
        <v>0.0606950485081482</v>
      </c>
      <c r="AI1520" s="3" t="n">
        <v>1.786653419440305</v>
      </c>
    </row>
    <row r="1521">
      <c r="A1521" s="2" t="inlineStr">
        <is>
          <t>MSCI</t>
        </is>
      </c>
      <c r="B1521" s="2" t="inlineStr">
        <is>
          <t>Financials</t>
        </is>
      </c>
      <c r="C1521" s="3" t="n">
        <v>-0.0030181574047587</v>
      </c>
      <c r="D1521" s="2" t="n">
        <v>41499268359.375</v>
      </c>
      <c r="E1521" s="19">
        <f>SQRT(D1521)</f>
        <v/>
      </c>
      <c r="F1521" s="22">
        <f>D1521/SUM($D$2:$D$2546)</f>
        <v/>
      </c>
      <c r="G1521" s="22">
        <f>E1521/SUM($E$2:$E$2546)</f>
        <v/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1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3" t="n">
        <v>24.44894163413308</v>
      </c>
      <c r="T1521" s="3" t="n">
        <v>0.8704354379811269</v>
      </c>
      <c r="U1521" s="3" t="n">
        <v>7.692753730860495e-06</v>
      </c>
      <c r="V1521" s="3" t="n">
        <v>-0.0213547861211822</v>
      </c>
      <c r="W1521" s="3" t="n">
        <v>0.0183679476841379</v>
      </c>
      <c r="X1521" s="3" t="n">
        <v>0.1535520116492332</v>
      </c>
      <c r="Y1521" s="3" t="n">
        <v>0.0161155924595401</v>
      </c>
      <c r="Z1521" s="3" t="n">
        <v>-1.225396309753011</v>
      </c>
      <c r="AA1521" s="3" t="n">
        <v>-1.663165517467456</v>
      </c>
      <c r="AB1521" s="3" t="n">
        <v>-1.856191474299533</v>
      </c>
      <c r="AC1521" s="3" t="n">
        <v>0.0292679858710235</v>
      </c>
      <c r="AD1521" s="3" t="n">
        <v>0.0340049368528494</v>
      </c>
      <c r="AE1521" s="3" t="n">
        <v>0.1262716174974568</v>
      </c>
      <c r="AF1521" s="3" t="n">
        <v>0.1123497213550627</v>
      </c>
      <c r="AG1521" s="3" t="n">
        <v>1.108749579894231</v>
      </c>
      <c r="AH1521" s="3" t="n">
        <v>0.8613152337431583</v>
      </c>
      <c r="AI1521" s="3" t="inlineStr"/>
    </row>
    <row r="1522">
      <c r="A1522" s="2" t="inlineStr">
        <is>
          <t>MSEX</t>
        </is>
      </c>
      <c r="B1522" s="2" t="inlineStr">
        <is>
          <t>Utilities</t>
        </is>
      </c>
      <c r="C1522" s="3" t="n">
        <v>-0.0186817124840036</v>
      </c>
      <c r="D1522" s="2" t="n">
        <v>977689469.0021096</v>
      </c>
      <c r="E1522" s="19">
        <f>SQRT(D1522)</f>
        <v/>
      </c>
      <c r="F1522" s="22">
        <f>D1522/SUM($D$2:$D$2546)</f>
        <v/>
      </c>
      <c r="G1522" s="22">
        <f>E1522/SUM($E$2:$E$2546)</f>
        <v/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1</v>
      </c>
      <c r="S1522" s="3" t="n">
        <v>20.70070266122234</v>
      </c>
      <c r="T1522" s="3" t="n">
        <v>-0.1156319765574795</v>
      </c>
      <c r="U1522" s="3" t="n">
        <v>-0.0004100326372525</v>
      </c>
      <c r="V1522" s="3" t="n">
        <v>0.4696122997710322</v>
      </c>
      <c r="W1522" s="3" t="n">
        <v>0.0186282561419495</v>
      </c>
      <c r="X1522" s="3" t="n">
        <v>0.3570097887420697</v>
      </c>
      <c r="Y1522" s="3" t="n">
        <v>0.016404542709325</v>
      </c>
      <c r="Z1522" s="3" t="n">
        <v>-1.557858038333636</v>
      </c>
      <c r="AA1522" s="3" t="n">
        <v>-1.832258086084084</v>
      </c>
      <c r="AB1522" s="3" t="n">
        <v>-1.887831425522743</v>
      </c>
      <c r="AC1522" s="3" t="n">
        <v>0.044095800729042</v>
      </c>
      <c r="AD1522" s="3" t="n">
        <v>0.0715196411713105</v>
      </c>
      <c r="AE1522" s="3" t="n">
        <v>0.0261168384879724</v>
      </c>
      <c r="AF1522" s="3" t="n">
        <v>0.09042767648095749</v>
      </c>
      <c r="AG1522" s="3" t="n">
        <v>1.360478465989532</v>
      </c>
      <c r="AH1522" s="3" t="n">
        <v>0.3161609253053066</v>
      </c>
      <c r="AI1522" s="3" t="n">
        <v>1.767608655406362</v>
      </c>
    </row>
    <row r="1523">
      <c r="A1523" s="2" t="inlineStr">
        <is>
          <t>MSFT</t>
        </is>
      </c>
      <c r="B1523" s="2" t="inlineStr">
        <is>
          <t>Information Technology</t>
        </is>
      </c>
      <c r="C1523" s="3" t="n">
        <v>0.0036429604737449</v>
      </c>
      <c r="D1523" s="2" t="n">
        <v>3852080434680.611</v>
      </c>
      <c r="E1523" s="19">
        <f>SQRT(D1523)</f>
        <v/>
      </c>
      <c r="F1523" s="22">
        <f>D1523/SUM($D$2:$D$2546)</f>
        <v/>
      </c>
      <c r="G1523" s="22">
        <f>E1523/SUM($E$2:$E$2546)</f>
        <v/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1</v>
      </c>
      <c r="P1523" s="2" t="n">
        <v>0</v>
      </c>
      <c r="Q1523" s="2" t="n">
        <v>0</v>
      </c>
      <c r="R1523" s="2" t="n">
        <v>0</v>
      </c>
      <c r="S1523" s="3" t="n">
        <v>28.97963449092383</v>
      </c>
      <c r="T1523" s="3" t="n">
        <v>0.8587499196087247</v>
      </c>
      <c r="U1523" s="3" t="n">
        <v>0.0011141755313857</v>
      </c>
      <c r="V1523" s="3" t="n">
        <v>0.089167141191453</v>
      </c>
      <c r="W1523" s="3" t="n">
        <v>0.0150766670345892</v>
      </c>
      <c r="X1523" s="3" t="n">
        <v>0.2491602155488506</v>
      </c>
      <c r="Y1523" s="3" t="n">
        <v>0.0086429795352095</v>
      </c>
      <c r="Z1523" s="3" t="n">
        <v>-2.855554166993004</v>
      </c>
      <c r="AA1523" s="3" t="n">
        <v>-2.899355186995838</v>
      </c>
      <c r="AB1523" s="3" t="n">
        <v>-2.807870545875218</v>
      </c>
      <c r="AC1523" s="3" t="n">
        <v>0.0282787449138589</v>
      </c>
      <c r="AD1523" s="3" t="n">
        <v>0.0399119391733956</v>
      </c>
      <c r="AE1523" s="3" t="n">
        <v>0.125744775455758</v>
      </c>
      <c r="AF1523" s="3" t="n">
        <v>0.1210499972786385</v>
      </c>
      <c r="AG1523" s="3" t="n">
        <v>1.010423458357335</v>
      </c>
      <c r="AH1523" s="3" t="n">
        <v>0.0978799779645656</v>
      </c>
      <c r="AI1523" s="3" t="n">
        <v>1.116897976295494</v>
      </c>
    </row>
    <row r="1524">
      <c r="A1524" s="2" t="inlineStr">
        <is>
          <t>MSGE</t>
        </is>
      </c>
      <c r="B1524" s="2" t="inlineStr">
        <is>
          <t>Communication</t>
        </is>
      </c>
      <c r="C1524" s="3" t="n">
        <v>-0.0125821973681716</v>
      </c>
      <c r="D1524" s="2" t="n">
        <v>1486573566.993713</v>
      </c>
      <c r="E1524" s="19">
        <f>SQRT(D1524)</f>
        <v/>
      </c>
      <c r="F1524" s="22">
        <f>D1524/SUM($D$2:$D$2546)</f>
        <v/>
      </c>
      <c r="G1524" s="22">
        <f>E1524/SUM($E$2:$E$2546)</f>
        <v/>
      </c>
      <c r="H1524" s="2" t="n">
        <v>1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3" t="n">
        <v>21.11973968925097</v>
      </c>
      <c r="T1524" s="3" t="n">
        <v>1.080187498866209</v>
      </c>
      <c r="U1524" s="3" t="n">
        <v>0.0005096386841121</v>
      </c>
      <c r="V1524" s="3" t="n">
        <v>-0.008946748613925901</v>
      </c>
      <c r="W1524" s="3" t="n">
        <v>0.0238311537098327</v>
      </c>
      <c r="X1524" s="3" t="n">
        <v>0.3491513906081867</v>
      </c>
      <c r="Y1524" s="3" t="n">
        <v>0.0204643796903552</v>
      </c>
      <c r="Z1524" s="3" t="n">
        <v>-1.869594602271976</v>
      </c>
      <c r="AA1524" s="3" t="n">
        <v>-1.817311460556125</v>
      </c>
      <c r="AB1524" s="3" t="n">
        <v>-1.70030166867316</v>
      </c>
      <c r="AC1524" s="3" t="n">
        <v>-0.0731265525054635</v>
      </c>
      <c r="AD1524" s="3" t="n">
        <v>-0.0316028759309956</v>
      </c>
      <c r="AE1524" s="3" t="n">
        <v>0.5942430436894569</v>
      </c>
      <c r="AF1524" s="3" t="n">
        <v>0.114529532710006</v>
      </c>
      <c r="AG1524" s="3" t="n">
        <v>1.382611404257806</v>
      </c>
      <c r="AH1524" s="3" t="n">
        <v>0.7191297140687563</v>
      </c>
      <c r="AI1524" s="3" t="inlineStr"/>
    </row>
    <row r="1525">
      <c r="A1525" s="2" t="inlineStr">
        <is>
          <t>MSGS</t>
        </is>
      </c>
      <c r="B1525" s="2" t="inlineStr">
        <is>
          <t>Communication</t>
        </is>
      </c>
      <c r="C1525" s="3" t="n">
        <v>-0.009659968109427699</v>
      </c>
      <c r="D1525" s="2" t="n">
        <v>3800920883.483887</v>
      </c>
      <c r="E1525" s="19">
        <f>SQRT(D1525)</f>
        <v/>
      </c>
      <c r="F1525" s="22">
        <f>D1525/SUM($D$2:$D$2546)</f>
        <v/>
      </c>
      <c r="G1525" s="22">
        <f>E1525/SUM($E$2:$E$2546)</f>
        <v/>
      </c>
      <c r="H1525" s="2" t="n">
        <v>1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3" t="n">
        <v>22.05850921207862</v>
      </c>
      <c r="T1525" s="3" t="n">
        <v>0.6729596833145632</v>
      </c>
      <c r="U1525" s="3" t="n">
        <v>0.000135409079897</v>
      </c>
      <c r="V1525" s="3" t="n">
        <v>-0.07404495084939409</v>
      </c>
      <c r="W1525" s="3" t="n">
        <v>0.0150506621762604</v>
      </c>
      <c r="X1525" s="3" t="n">
        <v>0.2203338742936867</v>
      </c>
      <c r="Y1525" s="3" t="n">
        <v>0.0138185955569793</v>
      </c>
      <c r="Z1525" s="3" t="n">
        <v>-1.588522051078343</v>
      </c>
      <c r="AA1525" s="3" t="n">
        <v>-1.631393315884594</v>
      </c>
      <c r="AB1525" s="3" t="n">
        <v>-1.94855095806902</v>
      </c>
      <c r="AC1525" s="3" t="n">
        <v>-0.0018732302561041</v>
      </c>
      <c r="AD1525" s="3" t="n">
        <v>-0.0010081767333414</v>
      </c>
      <c r="AE1525" s="3" t="n">
        <v>-0.4638700947225981</v>
      </c>
      <c r="AF1525" s="3" t="n">
        <v>0.08405449291025301</v>
      </c>
      <c r="AG1525" s="3" t="n">
        <v>1.070246134603904</v>
      </c>
      <c r="AH1525" s="3" t="n">
        <v>0.8042694575735893</v>
      </c>
      <c r="AI1525" s="3" t="inlineStr"/>
    </row>
    <row r="1526">
      <c r="A1526" s="2" t="inlineStr">
        <is>
          <t>MSI</t>
        </is>
      </c>
      <c r="B1526" s="2" t="inlineStr">
        <is>
          <t>Information Technology</t>
        </is>
      </c>
      <c r="C1526" s="3" t="n">
        <v>-0.018437794705486</v>
      </c>
      <c r="D1526" s="2" t="n">
        <v>77877712568.41144</v>
      </c>
      <c r="E1526" s="19">
        <f>SQRT(D1526)</f>
        <v/>
      </c>
      <c r="F1526" s="22">
        <f>D1526/SUM($D$2:$D$2546)</f>
        <v/>
      </c>
      <c r="G1526" s="22">
        <f>E1526/SUM($E$2:$E$2546)</f>
        <v/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1</v>
      </c>
      <c r="P1526" s="2" t="n">
        <v>0</v>
      </c>
      <c r="Q1526" s="2" t="n">
        <v>0</v>
      </c>
      <c r="R1526" s="2" t="n">
        <v>0</v>
      </c>
      <c r="S1526" s="3" t="n">
        <v>25.07840564578655</v>
      </c>
      <c r="T1526" s="3" t="n">
        <v>0.5475207250406452</v>
      </c>
      <c r="U1526" s="3" t="n">
        <v>2.379228230039315e-05</v>
      </c>
      <c r="V1526" s="3" t="n">
        <v>0.0252703878310654</v>
      </c>
      <c r="W1526" s="3" t="n">
        <v>0.0134941732127905</v>
      </c>
      <c r="X1526" s="3" t="n">
        <v>0.1461998119794098</v>
      </c>
      <c r="Y1526" s="3" t="n">
        <v>0.0125979759676801</v>
      </c>
      <c r="Z1526" s="3" t="n">
        <v>-2.080988160530674</v>
      </c>
      <c r="AA1526" s="3" t="n">
        <v>-2.117314232023772</v>
      </c>
      <c r="AB1526" s="3" t="n">
        <v>-2.233578400342197</v>
      </c>
      <c r="AC1526" s="3" t="n">
        <v>0.026349001945806</v>
      </c>
      <c r="AD1526" s="3" t="n">
        <v>0.02835214244461</v>
      </c>
      <c r="AE1526" s="3" t="n">
        <v>0.0950540079590676</v>
      </c>
      <c r="AF1526" s="3" t="n">
        <v>0.092483848941646</v>
      </c>
      <c r="AG1526" s="3" t="n">
        <v>1.098372175393187</v>
      </c>
      <c r="AH1526" s="3" t="n">
        <v>0.5076773092858884</v>
      </c>
      <c r="AI1526" s="3" t="n">
        <v>4.892784552845528</v>
      </c>
    </row>
    <row r="1527">
      <c r="A1527" s="2" t="inlineStr">
        <is>
          <t>MSM</t>
        </is>
      </c>
      <c r="B1527" s="2" t="inlineStr">
        <is>
          <t>Industrials</t>
        </is>
      </c>
      <c r="C1527" s="3" t="n">
        <v>-0.0141718147987095</v>
      </c>
      <c r="D1527" s="2" t="n">
        <v>4857967125.805504</v>
      </c>
      <c r="E1527" s="19">
        <f>SQRT(D1527)</f>
        <v/>
      </c>
      <c r="F1527" s="22">
        <f>D1527/SUM($D$2:$D$2546)</f>
        <v/>
      </c>
      <c r="G1527" s="22">
        <f>E1527/SUM($E$2:$E$2546)</f>
        <v/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1</v>
      </c>
      <c r="O1527" s="2" t="n">
        <v>0</v>
      </c>
      <c r="P1527" s="2" t="n">
        <v>0</v>
      </c>
      <c r="Q1527" s="2" t="n">
        <v>0</v>
      </c>
      <c r="R1527" s="2" t="n">
        <v>0</v>
      </c>
      <c r="S1527" s="3" t="n">
        <v>22.30388590048116</v>
      </c>
      <c r="T1527" s="3" t="n">
        <v>0.8666473193797196</v>
      </c>
      <c r="U1527" s="3" t="n">
        <v>0.0005068687945537</v>
      </c>
      <c r="V1527" s="3" t="n">
        <v>0.2814117437596537</v>
      </c>
      <c r="W1527" s="3" t="n">
        <v>0.017493154128239</v>
      </c>
      <c r="X1527" s="3" t="n">
        <v>0.1768750823603881</v>
      </c>
      <c r="Y1527" s="3" t="n">
        <v>0.0132906279150855</v>
      </c>
      <c r="Z1527" s="3" t="n">
        <v>-1.702803987454147</v>
      </c>
      <c r="AA1527" s="3" t="n">
        <v>-1.527108174138787</v>
      </c>
      <c r="AB1527" s="3" t="n">
        <v>-1.477347505794656</v>
      </c>
      <c r="AC1527" s="3" t="n">
        <v>0.046805586392744</v>
      </c>
      <c r="AD1527" s="3" t="n">
        <v>0.06596915781863411</v>
      </c>
      <c r="AE1527" s="3" t="n">
        <v>-0.1327985739750446</v>
      </c>
      <c r="AF1527" s="3" t="n">
        <v>0.0168013264218773</v>
      </c>
      <c r="AG1527" s="3" t="n">
        <v>1.058600849414516</v>
      </c>
      <c r="AH1527" s="3" t="n">
        <v>0.2326576975061338</v>
      </c>
      <c r="AI1527" s="3" t="n">
        <v>1.208238819857376</v>
      </c>
    </row>
    <row r="1528">
      <c r="A1528" s="2" t="inlineStr">
        <is>
          <t>MSTR</t>
        </is>
      </c>
      <c r="B1528" s="2" t="inlineStr">
        <is>
          <t>Information Technology</t>
        </is>
      </c>
      <c r="C1528" s="3" t="n">
        <v>-0.0444727249921721</v>
      </c>
      <c r="D1528" s="2" t="n">
        <v>105157742354.255</v>
      </c>
      <c r="E1528" s="19">
        <f>SQRT(D1528)</f>
        <v/>
      </c>
      <c r="F1528" s="22">
        <f>D1528/SUM($D$2:$D$2546)</f>
        <v/>
      </c>
      <c r="G1528" s="22">
        <f>E1528/SUM($E$2:$E$2546)</f>
        <v/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1</v>
      </c>
      <c r="P1528" s="2" t="n">
        <v>0</v>
      </c>
      <c r="Q1528" s="2" t="n">
        <v>0</v>
      </c>
      <c r="R1528" s="2" t="n">
        <v>0</v>
      </c>
      <c r="S1528" s="3" t="n">
        <v>25.37872736790376</v>
      </c>
      <c r="T1528" s="3" t="n">
        <v>1.941939565520291</v>
      </c>
      <c r="U1528" s="3" t="n">
        <v>0.0043801811252848</v>
      </c>
      <c r="V1528" s="3" t="n">
        <v>0.4790038647873447</v>
      </c>
      <c r="W1528" s="3" t="n">
        <v>0.0463765418818377</v>
      </c>
      <c r="X1528" s="3" t="n">
        <v>0.8772877974765712</v>
      </c>
      <c r="Y1528" s="3" t="n">
        <v>0.0303958694069984</v>
      </c>
      <c r="Z1528" s="3" t="n">
        <v>-0.1714896808051443</v>
      </c>
      <c r="AA1528" s="3" t="n">
        <v>-0.0910836204814779</v>
      </c>
      <c r="AB1528" s="3" t="n">
        <v>0.3237903000551802</v>
      </c>
      <c r="AC1528" s="3" t="n">
        <v>0.3811738736741537</v>
      </c>
      <c r="AD1528" s="3" t="n">
        <v>0.3815207050075722</v>
      </c>
      <c r="AE1528" s="3" t="n">
        <v>0.2030661919639614</v>
      </c>
      <c r="AF1528" s="3" t="n">
        <v>-0.0294294230262526</v>
      </c>
      <c r="AG1528" s="3" t="n">
        <v>1.10513921041357</v>
      </c>
      <c r="AH1528" s="3" t="n">
        <v>0.1268089385128142</v>
      </c>
      <c r="AI1528" s="3" t="n">
        <v>1.219495536764087</v>
      </c>
    </row>
    <row r="1529">
      <c r="A1529" s="2" t="inlineStr">
        <is>
          <t>MTB</t>
        </is>
      </c>
      <c r="B1529" s="2" t="inlineStr">
        <is>
          <t>Financials</t>
        </is>
      </c>
      <c r="C1529" s="3" t="n">
        <v>0.0038227673311971</v>
      </c>
      <c r="D1529" s="2" t="n">
        <v>29241300954.21965</v>
      </c>
      <c r="E1529" s="19">
        <f>SQRT(D1529)</f>
        <v/>
      </c>
      <c r="F1529" s="22">
        <f>D1529/SUM($D$2:$D$2546)</f>
        <v/>
      </c>
      <c r="G1529" s="22">
        <f>E1529/SUM($E$2:$E$2546)</f>
        <v/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1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3" t="n">
        <v>24.09884796311661</v>
      </c>
      <c r="T1529" s="3" t="n">
        <v>1.031987241689159</v>
      </c>
      <c r="U1529" s="3" t="n">
        <v>0.0010149319206433</v>
      </c>
      <c r="V1529" s="3" t="n">
        <v>0.9755037932361116</v>
      </c>
      <c r="W1529" s="3" t="n">
        <v>0.0169028745362152</v>
      </c>
      <c r="X1529" s="3" t="n">
        <v>0.2448665830683396</v>
      </c>
      <c r="Y1529" s="3" t="n">
        <v>0.0101064043267811</v>
      </c>
      <c r="Z1529" s="3" t="n">
        <v>-1.927221892762154</v>
      </c>
      <c r="AA1529" s="3" t="n">
        <v>-1.863642145808891</v>
      </c>
      <c r="AB1529" s="3" t="n">
        <v>-1.814387254695116</v>
      </c>
      <c r="AC1529" s="3" t="n">
        <v>0.0979436586793417</v>
      </c>
      <c r="AD1529" s="3" t="n">
        <v>0.0991747940538027</v>
      </c>
      <c r="AE1529" s="3" t="n">
        <v>0.1110320284697509</v>
      </c>
      <c r="AF1529" s="3" t="n">
        <v>0.1373083057293583</v>
      </c>
      <c r="AG1529" s="3" t="n">
        <v>1.505244278396856</v>
      </c>
      <c r="AH1529" s="3" t="n">
        <v>0.06796355111917721</v>
      </c>
      <c r="AI1529" s="3" t="n">
        <v>1.517931638913234</v>
      </c>
    </row>
    <row r="1530">
      <c r="A1530" s="2" t="inlineStr">
        <is>
          <t>MTCH</t>
        </is>
      </c>
      <c r="B1530" s="2" t="inlineStr">
        <is>
          <t>Communication</t>
        </is>
      </c>
      <c r="C1530" s="3" t="n">
        <v>-0.002067203519674</v>
      </c>
      <c r="D1530" s="2" t="n">
        <v>9042131942.050438</v>
      </c>
      <c r="E1530" s="19">
        <f>SQRT(D1530)</f>
        <v/>
      </c>
      <c r="F1530" s="22">
        <f>D1530/SUM($D$2:$D$2546)</f>
        <v/>
      </c>
      <c r="G1530" s="22">
        <f>E1530/SUM($E$2:$E$2546)</f>
        <v/>
      </c>
      <c r="H1530" s="2" t="n">
        <v>1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0</v>
      </c>
      <c r="S1530" s="3" t="n">
        <v>22.92516081784358</v>
      </c>
      <c r="T1530" s="3" t="n">
        <v>0.925769669196577</v>
      </c>
      <c r="U1530" s="3" t="n">
        <v>-0.00011214797033</v>
      </c>
      <c r="V1530" s="3" t="n">
        <v>-0.0255339118561506</v>
      </c>
      <c r="W1530" s="3" t="n">
        <v>0.0254968057576518</v>
      </c>
      <c r="X1530" s="3" t="n">
        <v>0.2074037721186918</v>
      </c>
      <c r="Y1530" s="3" t="n">
        <v>0.0231176840677808</v>
      </c>
      <c r="Z1530" s="3" t="n">
        <v>-0.8023244314092368</v>
      </c>
      <c r="AA1530" s="3" t="n">
        <v>-0.9306419008198028</v>
      </c>
      <c r="AB1530" s="3" t="n">
        <v>-0.8901726015269514</v>
      </c>
      <c r="AC1530" s="3" t="n">
        <v>0.0555081482129074</v>
      </c>
      <c r="AD1530" s="3" t="n">
        <v>0.06814189440596451</v>
      </c>
      <c r="AE1530" s="3" t="n">
        <v>0.2605612998522895</v>
      </c>
      <c r="AF1530" s="3" t="n">
        <v>0.0511355065616564</v>
      </c>
      <c r="AG1530" s="3" t="n">
        <v>1.315774755146132</v>
      </c>
      <c r="AH1530" s="3" t="n">
        <v>0.8864695218179975</v>
      </c>
      <c r="AI1530" s="3" t="inlineStr"/>
    </row>
    <row r="1531">
      <c r="A1531" s="2" t="inlineStr">
        <is>
          <t>MTD</t>
        </is>
      </c>
      <c r="B1531" s="2" t="inlineStr">
        <is>
          <t>Health Care</t>
        </is>
      </c>
      <c r="C1531" s="3" t="n">
        <v>-0.007900896888299799</v>
      </c>
      <c r="D1531" s="2" t="n">
        <v>27048488083.6792</v>
      </c>
      <c r="E1531" s="19">
        <f>SQRT(D1531)</f>
        <v/>
      </c>
      <c r="F1531" s="22">
        <f>D1531/SUM($D$2:$D$2546)</f>
        <v/>
      </c>
      <c r="G1531" s="22">
        <f>E1531/SUM($E$2:$E$2546)</f>
        <v/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1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3" t="n">
        <v>24.02089694728232</v>
      </c>
      <c r="T1531" s="3" t="n">
        <v>1.263477021637405</v>
      </c>
      <c r="U1531" s="3" t="n">
        <v>-0.0003463522679044</v>
      </c>
      <c r="V1531" s="3" t="n">
        <v>-0.0095677436461283</v>
      </c>
      <c r="W1531" s="3" t="n">
        <v>0.0225035746200502</v>
      </c>
      <c r="X1531" s="3" t="n">
        <v>0.3105467200038346</v>
      </c>
      <c r="Y1531" s="3" t="n">
        <v>0.0159090099726172</v>
      </c>
      <c r="Z1531" s="3" t="n">
        <v>-1.727998720323485</v>
      </c>
      <c r="AA1531" s="3" t="n">
        <v>-1.703428663521076</v>
      </c>
      <c r="AB1531" s="3" t="n">
        <v>-1.848779576268794</v>
      </c>
      <c r="AC1531" s="3" t="n">
        <v>0.0299237427798553</v>
      </c>
      <c r="AD1531" s="3" t="n">
        <v>0.0325236662869453</v>
      </c>
      <c r="AE1531" s="3" t="n">
        <v>0.0244029075804777</v>
      </c>
      <c r="AF1531" s="3" t="n">
        <v>0.0086779002829659</v>
      </c>
      <c r="AG1531" s="3" t="n">
        <v>1.078515848776089</v>
      </c>
      <c r="AH1531" s="3" t="n">
        <v>0.6422421639393436</v>
      </c>
      <c r="AI1531" s="3" t="inlineStr"/>
    </row>
    <row r="1532">
      <c r="A1532" s="2" t="inlineStr">
        <is>
          <t>MTDR</t>
        </is>
      </c>
      <c r="B1532" s="2" t="inlineStr">
        <is>
          <t>Energy</t>
        </is>
      </c>
      <c r="C1532" s="3" t="n">
        <v>-0.0045958109973573</v>
      </c>
      <c r="D1532" s="2" t="n">
        <v>5866981386.264282</v>
      </c>
      <c r="E1532" s="19">
        <f>SQRT(D1532)</f>
        <v/>
      </c>
      <c r="F1532" s="22">
        <f>D1532/SUM($D$2:$D$2546)</f>
        <v/>
      </c>
      <c r="G1532" s="22">
        <f>E1532/SUM($E$2:$E$2546)</f>
        <v/>
      </c>
      <c r="H1532" s="2" t="n">
        <v>0</v>
      </c>
      <c r="I1532" s="2" t="n">
        <v>0</v>
      </c>
      <c r="J1532" s="2" t="n">
        <v>0</v>
      </c>
      <c r="K1532" s="2" t="n">
        <v>1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  <c r="S1532" s="3" t="n">
        <v>22.4926060942695</v>
      </c>
      <c r="T1532" s="3" t="n">
        <v>1.559516599651453</v>
      </c>
      <c r="U1532" s="3" t="n">
        <v>-0.0001232078041633</v>
      </c>
      <c r="V1532" s="3" t="n">
        <v>0.9146395133557488</v>
      </c>
      <c r="W1532" s="3" t="n">
        <v>0.0289044979222033</v>
      </c>
      <c r="X1532" s="3" t="n">
        <v>0.4482092797176202</v>
      </c>
      <c r="Y1532" s="3" t="n">
        <v>0.0228714863446834</v>
      </c>
      <c r="Z1532" s="3" t="n">
        <v>-1.104283511496089</v>
      </c>
      <c r="AA1532" s="3" t="n">
        <v>-1.268886009229947</v>
      </c>
      <c r="AB1532" s="3" t="n">
        <v>-1.31367735915472</v>
      </c>
      <c r="AC1532" s="3" t="n">
        <v>0.1024206419687679</v>
      </c>
      <c r="AD1532" s="3" t="n">
        <v>0.3087291199253872</v>
      </c>
      <c r="AE1532" s="3" t="n">
        <v>0.0446851726472579</v>
      </c>
      <c r="AF1532" s="3" t="n">
        <v>0.1575141169103241</v>
      </c>
      <c r="AG1532" s="3" t="n">
        <v>1.560084442690267</v>
      </c>
      <c r="AH1532" s="3" t="n">
        <v>0.2996329757950196</v>
      </c>
      <c r="AI1532" s="3" t="n">
        <v>1.612355397412644</v>
      </c>
    </row>
    <row r="1533">
      <c r="A1533" s="2" t="inlineStr">
        <is>
          <t>MTG</t>
        </is>
      </c>
      <c r="B1533" s="2" t="inlineStr">
        <is>
          <t>Financials</t>
        </is>
      </c>
      <c r="C1533" s="3" t="n">
        <v>0.0035958581026913</v>
      </c>
      <c r="D1533" s="2" t="n">
        <v>5982534711.494446</v>
      </c>
      <c r="E1533" s="19">
        <f>SQRT(D1533)</f>
        <v/>
      </c>
      <c r="F1533" s="22">
        <f>D1533/SUM($D$2:$D$2546)</f>
        <v/>
      </c>
      <c r="G1533" s="22">
        <f>E1533/SUM($E$2:$E$2546)</f>
        <v/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1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  <c r="S1533" s="3" t="n">
        <v>22.51211017990205</v>
      </c>
      <c r="T1533" s="3" t="n">
        <v>0.7724596494650622</v>
      </c>
      <c r="U1533" s="3" t="n">
        <v>0.0004350458109322</v>
      </c>
      <c r="V1533" s="3" t="n">
        <v>0.8616655395405617</v>
      </c>
      <c r="W1533" s="3" t="n">
        <v>0.0155976537996225</v>
      </c>
      <c r="X1533" s="3" t="n">
        <v>0.1608092916937698</v>
      </c>
      <c r="Y1533" s="3" t="n">
        <v>0.0124938057760809</v>
      </c>
      <c r="Z1533" s="3" t="n">
        <v>-1.529808899151424</v>
      </c>
      <c r="AA1533" s="3" t="n">
        <v>-1.552700013701855</v>
      </c>
      <c r="AB1533" s="3" t="n">
        <v>-1.676840115341319</v>
      </c>
      <c r="AC1533" s="3" t="n">
        <v>0.128695951988496</v>
      </c>
      <c r="AD1533" s="3" t="n">
        <v>0.1303902171267367</v>
      </c>
      <c r="AE1533" s="3" t="n">
        <v>0.1140237453185002</v>
      </c>
      <c r="AF1533" s="3" t="n">
        <v>0.004107773018959</v>
      </c>
      <c r="AG1533" s="3" t="n">
        <v>1.107881028882284</v>
      </c>
      <c r="AH1533" s="3" t="n">
        <v>0.09865022032680421</v>
      </c>
      <c r="AI1533" s="3" t="n">
        <v>1.125200584138256</v>
      </c>
    </row>
    <row r="1534">
      <c r="A1534" s="2" t="inlineStr">
        <is>
          <t>MTH</t>
        </is>
      </c>
      <c r="B1534" s="2" t="inlineStr">
        <is>
          <t>Consumer Discretionary</t>
        </is>
      </c>
      <c r="C1534" s="3" t="n">
        <v>-0.0140564841270175</v>
      </c>
      <c r="D1534" s="2" t="n">
        <v>5261032016.592369</v>
      </c>
      <c r="E1534" s="19">
        <f>SQRT(D1534)</f>
        <v/>
      </c>
      <c r="F1534" s="22">
        <f>D1534/SUM($D$2:$D$2546)</f>
        <v/>
      </c>
      <c r="G1534" s="22">
        <f>E1534/SUM($E$2:$E$2546)</f>
        <v/>
      </c>
      <c r="H1534" s="2" t="n">
        <v>0</v>
      </c>
      <c r="I1534" s="2" t="n">
        <v>1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0</v>
      </c>
      <c r="S1534" s="3" t="n">
        <v>22.38359304532423</v>
      </c>
      <c r="T1534" s="3" t="n">
        <v>0.8101779198620214</v>
      </c>
      <c r="U1534" s="3" t="n">
        <v>-0.0006086997819138</v>
      </c>
      <c r="V1534" s="3" t="n">
        <v>1.00154760194995</v>
      </c>
      <c r="W1534" s="3" t="n">
        <v>0.0271399036488604</v>
      </c>
      <c r="X1534" s="3" t="n">
        <v>0.4151386643286965</v>
      </c>
      <c r="Y1534" s="3" t="n">
        <v>0.0257027767988579</v>
      </c>
      <c r="Z1534" s="3" t="n">
        <v>-0.9714670186078064</v>
      </c>
      <c r="AA1534" s="3" t="n">
        <v>-1.15318419595706</v>
      </c>
      <c r="AB1534" s="3" t="n">
        <v>-1.271577763271707</v>
      </c>
      <c r="AC1534" s="3" t="n">
        <v>0.1116731466653458</v>
      </c>
      <c r="AD1534" s="3" t="n">
        <v>0.1167390728782912</v>
      </c>
      <c r="AE1534" s="3" t="n">
        <v>-0.0027112516945323</v>
      </c>
      <c r="AF1534" s="3" t="n">
        <v>0.0596644664966579</v>
      </c>
      <c r="AG1534" s="3" t="n">
        <v>1.347408834281119</v>
      </c>
      <c r="AH1534" s="3" t="n">
        <v>0.2428797546893398</v>
      </c>
      <c r="AI1534" s="3" t="n">
        <v>1.346872014475134</v>
      </c>
    </row>
    <row r="1535">
      <c r="A1535" s="2" t="inlineStr">
        <is>
          <t>MTN</t>
        </is>
      </c>
      <c r="B1535" s="2" t="inlineStr">
        <is>
          <t>Consumer Discretionary</t>
        </is>
      </c>
      <c r="C1535" s="3" t="n">
        <v>-0.0155556873796872</v>
      </c>
      <c r="D1535" s="2" t="n">
        <v>5371521131.764984</v>
      </c>
      <c r="E1535" s="19">
        <f>SQRT(D1535)</f>
        <v/>
      </c>
      <c r="F1535" s="22">
        <f>D1535/SUM($D$2:$D$2546)</f>
        <v/>
      </c>
      <c r="G1535" s="22">
        <f>E1535/SUM($E$2:$E$2546)</f>
        <v/>
      </c>
      <c r="H1535" s="2" t="n">
        <v>0</v>
      </c>
      <c r="I1535" s="2" t="n">
        <v>1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0</v>
      </c>
      <c r="S1535" s="3" t="n">
        <v>22.404376970116</v>
      </c>
      <c r="T1535" s="3" t="n">
        <v>0.8827485521001875</v>
      </c>
      <c r="U1535" s="3" t="n">
        <v>-0.0003406696517029</v>
      </c>
      <c r="V1535" s="3" t="n">
        <v>0.07902770734525939</v>
      </c>
      <c r="W1535" s="3" t="n">
        <v>0.0206580420399294</v>
      </c>
      <c r="X1535" s="3" t="n">
        <v>0.2769902823913687</v>
      </c>
      <c r="Y1535" s="3" t="n">
        <v>0.017601565483307</v>
      </c>
      <c r="Z1535" s="3" t="n">
        <v>-1.167657172252028</v>
      </c>
      <c r="AA1535" s="3" t="n">
        <v>-0.8413384989897827</v>
      </c>
      <c r="AB1535" s="3" t="n">
        <v>-1.02383015114021</v>
      </c>
      <c r="AC1535" s="3" t="n">
        <v>-0.1381061307965561</v>
      </c>
      <c r="AD1535" s="3" t="n">
        <v>-0.0807078645630408</v>
      </c>
      <c r="AE1535" s="3" t="n">
        <v>-0.0525587828492392</v>
      </c>
      <c r="AF1535" s="3" t="n">
        <v>0.0465567207767478</v>
      </c>
      <c r="AG1535" s="3" t="n">
        <v>1.483059628055006</v>
      </c>
      <c r="AH1535" s="3" t="n">
        <v>0.596107745308188</v>
      </c>
      <c r="AI1535" s="3" t="n">
        <v>7.112535011861041</v>
      </c>
    </row>
    <row r="1536">
      <c r="A1536" s="2" t="inlineStr">
        <is>
          <t>MTRN</t>
        </is>
      </c>
      <c r="B1536" s="2" t="inlineStr">
        <is>
          <t>Materials</t>
        </is>
      </c>
      <c r="C1536" s="3" t="n">
        <v>0.0024878242118047</v>
      </c>
      <c r="D1536" s="2" t="n">
        <v>2324868328.998825</v>
      </c>
      <c r="E1536" s="19">
        <f>SQRT(D1536)</f>
        <v/>
      </c>
      <c r="F1536" s="22">
        <f>D1536/SUM($D$2:$D$2546)</f>
        <v/>
      </c>
      <c r="G1536" s="22">
        <f>E1536/SUM($E$2:$E$2546)</f>
        <v/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1</v>
      </c>
      <c r="Q1536" s="2" t="n">
        <v>0</v>
      </c>
      <c r="R1536" s="2" t="n">
        <v>0</v>
      </c>
      <c r="S1536" s="3" t="n">
        <v>21.56692924169336</v>
      </c>
      <c r="T1536" s="3" t="n">
        <v>1.000756755348715</v>
      </c>
      <c r="U1536" s="3" t="n">
        <v>-0.0009439576095162</v>
      </c>
      <c r="V1536" s="3" t="n">
        <v>0.391697451697042</v>
      </c>
      <c r="W1536" s="3" t="n">
        <v>0.0272014229855901</v>
      </c>
      <c r="X1536" s="3" t="n">
        <v>0.3543964937383436</v>
      </c>
      <c r="Y1536" s="3" t="n">
        <v>0.0254921551607976</v>
      </c>
      <c r="Z1536" s="3" t="n">
        <v>-1.274045897143942</v>
      </c>
      <c r="AA1536" s="3" t="n">
        <v>-1.585132470385946</v>
      </c>
      <c r="AB1536" s="3" t="n">
        <v>-2.034916194505087</v>
      </c>
      <c r="AC1536" s="3" t="n">
        <v>0.0432540624970812</v>
      </c>
      <c r="AD1536" s="3" t="n">
        <v>0.0480818627901126</v>
      </c>
      <c r="AE1536" s="3" t="n">
        <v>-0.2957345971563981</v>
      </c>
      <c r="AF1536" s="3" t="n">
        <v>0.0260129268887173</v>
      </c>
      <c r="AG1536" s="3" t="n">
        <v>1.174503215919634</v>
      </c>
      <c r="AH1536" s="3" t="n">
        <v>0.2936778912558931</v>
      </c>
      <c r="AI1536" s="3" t="n">
        <v>1.445505109016137</v>
      </c>
    </row>
    <row r="1537">
      <c r="A1537" s="2" t="inlineStr">
        <is>
          <t>MTSI</t>
        </is>
      </c>
      <c r="B1537" s="2" t="inlineStr">
        <is>
          <t>Information Technology</t>
        </is>
      </c>
      <c r="C1537" s="3" t="n">
        <v>-0.0046938814000688</v>
      </c>
      <c r="D1537" s="2" t="n">
        <v>9450757940.057144</v>
      </c>
      <c r="E1537" s="19">
        <f>SQRT(D1537)</f>
        <v/>
      </c>
      <c r="F1537" s="22">
        <f>D1537/SUM($D$2:$D$2546)</f>
        <v/>
      </c>
      <c r="G1537" s="22">
        <f>E1537/SUM($E$2:$E$2546)</f>
        <v/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1</v>
      </c>
      <c r="P1537" s="2" t="n">
        <v>0</v>
      </c>
      <c r="Q1537" s="2" t="n">
        <v>0</v>
      </c>
      <c r="R1537" s="2" t="n">
        <v>0</v>
      </c>
      <c r="S1537" s="3" t="n">
        <v>22.96936078053284</v>
      </c>
      <c r="T1537" s="3" t="n">
        <v>1.640289936738969</v>
      </c>
      <c r="U1537" s="3" t="n">
        <v>0.0013526490621985</v>
      </c>
      <c r="V1537" s="3" t="n">
        <v>0.1336772148872073</v>
      </c>
      <c r="W1537" s="3" t="n">
        <v>0.0303437609411892</v>
      </c>
      <c r="X1537" s="3" t="n">
        <v>0.340532791831137</v>
      </c>
      <c r="Y1537" s="3" t="n">
        <v>0.0208685727565423</v>
      </c>
      <c r="Z1537" s="3" t="n">
        <v>-1.570011468667412</v>
      </c>
      <c r="AA1537" s="3" t="n">
        <v>-1.639021733217919</v>
      </c>
      <c r="AB1537" s="3" t="n">
        <v>-1.672527241542527</v>
      </c>
      <c r="AC1537" s="3" t="n">
        <v>0.0154628867786996</v>
      </c>
      <c r="AD1537" s="3" t="n">
        <v>0.0217464039713578</v>
      </c>
      <c r="AE1537" s="3" t="n">
        <v>-0.9058891454965357</v>
      </c>
      <c r="AF1537" s="3" t="n">
        <v>0.0397495561708687</v>
      </c>
      <c r="AG1537" s="3" t="n">
        <v>1.035907278776198</v>
      </c>
      <c r="AH1537" s="3" t="n">
        <v>0.2653433982005439</v>
      </c>
      <c r="AI1537" s="3" t="n">
        <v>1.268611810969398</v>
      </c>
    </row>
    <row r="1538">
      <c r="A1538" s="2" t="inlineStr">
        <is>
          <t>MTUS</t>
        </is>
      </c>
      <c r="B1538" s="2" t="inlineStr">
        <is>
          <t>Materials</t>
        </is>
      </c>
      <c r="C1538" s="3" t="n">
        <v>-0.0284496645324961</v>
      </c>
      <c r="D1538" s="2" t="n">
        <v>683040205.7122459</v>
      </c>
      <c r="E1538" s="19">
        <f>SQRT(D1538)</f>
        <v/>
      </c>
      <c r="F1538" s="22">
        <f>D1538/SUM($D$2:$D$2546)</f>
        <v/>
      </c>
      <c r="G1538" s="22">
        <f>E1538/SUM($E$2:$E$2546)</f>
        <v/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1</v>
      </c>
      <c r="Q1538" s="2" t="n">
        <v>0</v>
      </c>
      <c r="R1538" s="2" t="n">
        <v>0</v>
      </c>
      <c r="S1538" s="3" t="n">
        <v>20.34206428214548</v>
      </c>
      <c r="T1538" s="3" t="n">
        <v>1.369767128202592</v>
      </c>
      <c r="U1538" s="3" t="n">
        <v>-8.714070685020277e-05</v>
      </c>
      <c r="V1538" s="3" t="n">
        <v>1.010189435745582</v>
      </c>
      <c r="W1538" s="3" t="n">
        <v>0.0298160145316504</v>
      </c>
      <c r="X1538" s="3" t="n">
        <v>0.2868898882443215</v>
      </c>
      <c r="Y1538" s="3" t="n">
        <v>0.0254206510420029</v>
      </c>
      <c r="Z1538" s="3" t="n">
        <v>-1.678127470086676</v>
      </c>
      <c r="AA1538" s="3" t="n">
        <v>-1.625674987720491</v>
      </c>
      <c r="AB1538" s="3" t="n">
        <v>-1.630692271242466</v>
      </c>
      <c r="AC1538" s="3" t="n">
        <v>0.0216678313754124</v>
      </c>
      <c r="AD1538" s="3" t="n">
        <v>0.10423983742766</v>
      </c>
      <c r="AE1538" s="3" t="n">
        <v>-0.6473372781065088</v>
      </c>
      <c r="AF1538" s="3" t="n">
        <v>-0.0446078431372549</v>
      </c>
      <c r="AG1538" s="3" t="n">
        <v>1.015958064999459</v>
      </c>
      <c r="AH1538" s="3" t="n">
        <v>0.014388489208633</v>
      </c>
      <c r="AI1538" s="3" t="n">
        <v>1.015797101449275</v>
      </c>
    </row>
    <row r="1539">
      <c r="A1539" s="2" t="inlineStr">
        <is>
          <t>MTW</t>
        </is>
      </c>
      <c r="B1539" s="2" t="inlineStr">
        <is>
          <t>Industrials</t>
        </is>
      </c>
      <c r="C1539" s="3" t="n">
        <v>-0.0468103967882969</v>
      </c>
      <c r="D1539" s="2" t="n">
        <v>349034074.6924362</v>
      </c>
      <c r="E1539" s="19">
        <f>SQRT(D1539)</f>
        <v/>
      </c>
      <c r="F1539" s="22">
        <f>D1539/SUM($D$2:$D$2546)</f>
        <v/>
      </c>
      <c r="G1539" s="22">
        <f>E1539/SUM($E$2:$E$2546)</f>
        <v/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1</v>
      </c>
      <c r="O1539" s="2" t="n">
        <v>0</v>
      </c>
      <c r="P1539" s="2" t="n">
        <v>0</v>
      </c>
      <c r="Q1539" s="2" t="n">
        <v>0</v>
      </c>
      <c r="R1539" s="2" t="n">
        <v>0</v>
      </c>
      <c r="S1539" s="3" t="n">
        <v>19.67068011062257</v>
      </c>
      <c r="T1539" s="3" t="n">
        <v>1.428693175810928</v>
      </c>
      <c r="U1539" s="3" t="n">
        <v>0.0008088408888729</v>
      </c>
      <c r="V1539" s="3" t="n">
        <v>1.951958417241502</v>
      </c>
      <c r="W1539" s="3" t="n">
        <v>0.0369936376237629</v>
      </c>
      <c r="X1539" s="3" t="n">
        <v>0.5064649068725572</v>
      </c>
      <c r="Y1539" s="3" t="n">
        <v>0.0356748265243049</v>
      </c>
      <c r="Z1539" s="3" t="n">
        <v>-1.724203791473654</v>
      </c>
      <c r="AA1539" s="3" t="n">
        <v>-1.864438572892304</v>
      </c>
      <c r="AB1539" s="3" t="n">
        <v>-1.79183395550467</v>
      </c>
      <c r="AC1539" s="3" t="n">
        <v>0.0171902986987362</v>
      </c>
      <c r="AD1539" s="3" t="n">
        <v>0.0263584580047289</v>
      </c>
      <c r="AE1539" s="3" t="n">
        <v>0.5151607963246555</v>
      </c>
      <c r="AF1539" s="3" t="n">
        <v>0.0769111969111969</v>
      </c>
      <c r="AG1539" s="3" t="n">
        <v>2.317349890279822</v>
      </c>
      <c r="AH1539" s="3" t="n">
        <v>0.2784796687546448</v>
      </c>
      <c r="AI1539" s="3" t="n">
        <v>1.674886246880963</v>
      </c>
    </row>
    <row r="1540">
      <c r="A1540" s="2" t="inlineStr">
        <is>
          <t>MTX</t>
        </is>
      </c>
      <c r="B1540" s="2" t="inlineStr">
        <is>
          <t>Materials</t>
        </is>
      </c>
      <c r="C1540" s="3" t="n">
        <v>-0.0222604609531411</v>
      </c>
      <c r="D1540" s="2" t="n">
        <v>1958043855.962662</v>
      </c>
      <c r="E1540" s="19">
        <f>SQRT(D1540)</f>
        <v/>
      </c>
      <c r="F1540" s="22">
        <f>D1540/SUM($D$2:$D$2546)</f>
        <v/>
      </c>
      <c r="G1540" s="22">
        <f>E1540/SUM($E$2:$E$2546)</f>
        <v/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1</v>
      </c>
      <c r="Q1540" s="2" t="n">
        <v>0</v>
      </c>
      <c r="R1540" s="2" t="n">
        <v>0</v>
      </c>
      <c r="S1540" s="3" t="n">
        <v>21.3952117791505</v>
      </c>
      <c r="T1540" s="3" t="n">
        <v>1.027127165169663</v>
      </c>
      <c r="U1540" s="3" t="n">
        <v>-0.0011301424375115</v>
      </c>
      <c r="V1540" s="3" t="n">
        <v>0.8447206097877822</v>
      </c>
      <c r="W1540" s="3" t="n">
        <v>0.0257820525952534</v>
      </c>
      <c r="X1540" s="3" t="n">
        <v>0.4054607312887281</v>
      </c>
      <c r="Y1540" s="3" t="n">
        <v>0.0229417157121815</v>
      </c>
      <c r="Z1540" s="3" t="n">
        <v>-1.617704318500874</v>
      </c>
      <c r="AA1540" s="3" t="n">
        <v>-1.701447161597169</v>
      </c>
      <c r="AB1540" s="3" t="n">
        <v>-1.981027622030085</v>
      </c>
      <c r="AC1540" s="3" t="n">
        <v>0.0927456243878242</v>
      </c>
      <c r="AD1540" s="3" t="n">
        <v>0.1376884379678271</v>
      </c>
      <c r="AE1540" s="3" t="n">
        <v>0.1910745233968804</v>
      </c>
      <c r="AF1540" s="3" t="n">
        <v>0.0398926524987306</v>
      </c>
      <c r="AG1540" s="3" t="n">
        <v>1.489774525263895</v>
      </c>
      <c r="AH1540" s="3" t="n">
        <v>0.2846185017946046</v>
      </c>
      <c r="AI1540" s="3" t="n">
        <v>1.579806529625151</v>
      </c>
    </row>
    <row r="1541">
      <c r="A1541" s="2" t="inlineStr">
        <is>
          <t>MTZ</t>
        </is>
      </c>
      <c r="B1541" s="2" t="inlineStr">
        <is>
          <t>Industrials</t>
        </is>
      </c>
      <c r="C1541" s="3" t="n">
        <v>-0.0199678281127091</v>
      </c>
      <c r="D1541" s="2" t="n">
        <v>14327619589.75616</v>
      </c>
      <c r="E1541" s="19">
        <f>SQRT(D1541)</f>
        <v/>
      </c>
      <c r="F1541" s="22">
        <f>D1541/SUM($D$2:$D$2546)</f>
        <v/>
      </c>
      <c r="G1541" s="22">
        <f>E1541/SUM($E$2:$E$2546)</f>
        <v/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1</v>
      </c>
      <c r="O1541" s="2" t="n">
        <v>0</v>
      </c>
      <c r="P1541" s="2" t="n">
        <v>0</v>
      </c>
      <c r="Q1541" s="2" t="n">
        <v>0</v>
      </c>
      <c r="R1541" s="2" t="n">
        <v>0</v>
      </c>
      <c r="S1541" s="3" t="n">
        <v>23.38545495122367</v>
      </c>
      <c r="T1541" s="3" t="n">
        <v>1.50632797260102</v>
      </c>
      <c r="U1541" s="3" t="n">
        <v>0.0023129201412233</v>
      </c>
      <c r="V1541" s="3" t="n">
        <v>0.2056969046070378</v>
      </c>
      <c r="W1541" s="3" t="n">
        <v>0.025936821708865</v>
      </c>
      <c r="X1541" s="3" t="n">
        <v>0.3972634775355509</v>
      </c>
      <c r="Y1541" s="3" t="n">
        <v>0.0154171644098578</v>
      </c>
      <c r="Z1541" s="3" t="n">
        <v>-1.247993428615642</v>
      </c>
      <c r="AA1541" s="3" t="n">
        <v>-1.432908087164692</v>
      </c>
      <c r="AB1541" s="3" t="n">
        <v>-1.373256891477409</v>
      </c>
      <c r="AC1541" s="3" t="n">
        <v>0.02394424264623</v>
      </c>
      <c r="AD1541" s="3" t="n">
        <v>0.0525940820301207</v>
      </c>
      <c r="AE1541" s="3" t="n">
        <v>-0.4373056994818653</v>
      </c>
      <c r="AF1541" s="3" t="n">
        <v>0.1453555035298421</v>
      </c>
      <c r="AG1541" s="3" t="n">
        <v>1.146344965879687</v>
      </c>
      <c r="AH1541" s="3" t="n">
        <v>0.2924457269455318</v>
      </c>
      <c r="AI1541" s="3" t="n">
        <v>1.711459251947731</v>
      </c>
    </row>
    <row r="1542">
      <c r="A1542" s="2" t="inlineStr">
        <is>
          <t>MU</t>
        </is>
      </c>
      <c r="B1542" s="2" t="inlineStr">
        <is>
          <t>Information Technology</t>
        </is>
      </c>
      <c r="C1542" s="3" t="n">
        <v>0.008174443780326701</v>
      </c>
      <c r="D1542" s="2" t="n">
        <v>139723054625.1263</v>
      </c>
      <c r="E1542" s="19">
        <f>SQRT(D1542)</f>
        <v/>
      </c>
      <c r="F1542" s="22">
        <f>D1542/SUM($D$2:$D$2546)</f>
        <v/>
      </c>
      <c r="G1542" s="22">
        <f>E1542/SUM($E$2:$E$2546)</f>
        <v/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1</v>
      </c>
      <c r="P1542" s="2" t="n">
        <v>0</v>
      </c>
      <c r="Q1542" s="2" t="n">
        <v>0</v>
      </c>
      <c r="R1542" s="2" t="n">
        <v>0</v>
      </c>
      <c r="S1542" s="3" t="n">
        <v>25.66292811912191</v>
      </c>
      <c r="T1542" s="3" t="n">
        <v>1.980622528574927</v>
      </c>
      <c r="U1542" s="3" t="n">
        <v>0.001325471104208</v>
      </c>
      <c r="V1542" s="3" t="n">
        <v>0.3632041980198308</v>
      </c>
      <c r="W1542" s="3" t="n">
        <v>0.0347493531614271</v>
      </c>
      <c r="X1542" s="3" t="n">
        <v>0.4247980606901338</v>
      </c>
      <c r="Y1542" s="3" t="n">
        <v>0.0232839089447752</v>
      </c>
      <c r="Z1542" s="3" t="n">
        <v>-0.8915211858185131</v>
      </c>
      <c r="AA1542" s="3" t="n">
        <v>-0.8783140739680629</v>
      </c>
      <c r="AB1542" s="3" t="n">
        <v>-0.8440966681628008</v>
      </c>
      <c r="AC1542" s="3" t="n">
        <v>0.0539638932188366</v>
      </c>
      <c r="AD1542" s="3" t="n">
        <v>0.1139110509908494</v>
      </c>
      <c r="AE1542" s="3" t="n">
        <v>-0.7700361010830326</v>
      </c>
      <c r="AF1542" s="3" t="n">
        <v>-0.1186195017434777</v>
      </c>
      <c r="AG1542" s="3" t="n">
        <v>1.08899032470597</v>
      </c>
      <c r="AH1542" s="3" t="n">
        <v>0.2058879804074135</v>
      </c>
      <c r="AI1542" s="3" t="n">
        <v>1.245014581855443</v>
      </c>
    </row>
    <row r="1543">
      <c r="A1543" s="2" t="inlineStr">
        <is>
          <t>MUR</t>
        </is>
      </c>
      <c r="B1543" s="2" t="inlineStr">
        <is>
          <t>Energy</t>
        </is>
      </c>
      <c r="C1543" s="3" t="n">
        <v>-0.0012912692161058</v>
      </c>
      <c r="D1543" s="2" t="n">
        <v>3236813653.247555</v>
      </c>
      <c r="E1543" s="19">
        <f>SQRT(D1543)</f>
        <v/>
      </c>
      <c r="F1543" s="22">
        <f>D1543/SUM($D$2:$D$2546)</f>
        <v/>
      </c>
      <c r="G1543" s="22">
        <f>E1543/SUM($E$2:$E$2546)</f>
        <v/>
      </c>
      <c r="H1543" s="2" t="n">
        <v>0</v>
      </c>
      <c r="I1543" s="2" t="n">
        <v>0</v>
      </c>
      <c r="J1543" s="2" t="n">
        <v>0</v>
      </c>
      <c r="K1543" s="2" t="n">
        <v>1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3" t="n">
        <v>21.89785524250021</v>
      </c>
      <c r="T1543" s="3" t="n">
        <v>1.595197192001053</v>
      </c>
      <c r="U1543" s="3" t="n">
        <v>-0.0009949566367564</v>
      </c>
      <c r="V1543" s="3" t="n">
        <v>1.60606280030493</v>
      </c>
      <c r="W1543" s="3" t="n">
        <v>0.0324693447119699</v>
      </c>
      <c r="X1543" s="3" t="n">
        <v>0.6614497952042664</v>
      </c>
      <c r="Y1543" s="3" t="n">
        <v>0.0265175764867468</v>
      </c>
      <c r="Z1543" s="3" t="n">
        <v>-1.070871022757332</v>
      </c>
      <c r="AA1543" s="3" t="n">
        <v>-0.9854122561975776</v>
      </c>
      <c r="AB1543" s="3" t="n">
        <v>-1.021239343925459</v>
      </c>
      <c r="AC1543" s="3" t="n">
        <v>0.0275332501488259</v>
      </c>
      <c r="AD1543" s="3" t="n">
        <v>0.3480014979762106</v>
      </c>
      <c r="AE1543" s="3" t="n">
        <v>0.2226773957571324</v>
      </c>
      <c r="AF1543" s="3" t="n">
        <v>-0.0035329143637387</v>
      </c>
      <c r="AG1543" s="3" t="n">
        <v>1.455682395716586</v>
      </c>
      <c r="AH1543" s="3" t="n">
        <v>0.2196336912947437</v>
      </c>
      <c r="AI1543" s="3" t="n">
        <v>1.283726387056639</v>
      </c>
    </row>
    <row r="1544">
      <c r="A1544" s="2" t="inlineStr">
        <is>
          <t>MUSA</t>
        </is>
      </c>
      <c r="B1544" s="2" t="inlineStr">
        <is>
          <t>Consumer Discretionary</t>
        </is>
      </c>
      <c r="C1544" s="3" t="n">
        <v>-0.0155730454891073</v>
      </c>
      <c r="D1544" s="2" t="n">
        <v>7306010738.380341</v>
      </c>
      <c r="E1544" s="19">
        <f>SQRT(D1544)</f>
        <v/>
      </c>
      <c r="F1544" s="22">
        <f>D1544/SUM($D$2:$D$2546)</f>
        <v/>
      </c>
      <c r="G1544" s="22">
        <f>E1544/SUM($E$2:$E$2546)</f>
        <v/>
      </c>
      <c r="H1544" s="2" t="n">
        <v>0</v>
      </c>
      <c r="I1544" s="2" t="n">
        <v>1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3" t="n">
        <v>22.71196323512137</v>
      </c>
      <c r="T1544" s="3" t="n">
        <v>0.2810598998340228</v>
      </c>
      <c r="U1544" s="3" t="n">
        <v>-0.0004166029285047</v>
      </c>
      <c r="V1544" s="3" t="n">
        <v>0.0884340337204641</v>
      </c>
      <c r="W1544" s="3" t="n">
        <v>0.0236528228288205</v>
      </c>
      <c r="X1544" s="3" t="n">
        <v>0.2981944899357489</v>
      </c>
      <c r="Y1544" s="3" t="n">
        <v>0.0263875740669995</v>
      </c>
      <c r="Z1544" s="3" t="n">
        <v>-0.8942671174333696</v>
      </c>
      <c r="AA1544" s="3" t="n">
        <v>-0.9575547454352404</v>
      </c>
      <c r="AB1544" s="3" t="n">
        <v>-1.289555771396482</v>
      </c>
      <c r="AC1544" s="3" t="n">
        <v>0.0797151853254887</v>
      </c>
      <c r="AD1544" s="3" t="n">
        <v>0.1158498160362185</v>
      </c>
      <c r="AE1544" s="3" t="n">
        <v>0.107360594795539</v>
      </c>
      <c r="AF1544" s="3" t="n">
        <v>0.0326213394720048</v>
      </c>
      <c r="AG1544" s="3" t="n">
        <v>1.28287667155252</v>
      </c>
      <c r="AH1544" s="3" t="n">
        <v>0.560252693522565</v>
      </c>
      <c r="AI1544" s="3" t="n">
        <v>4.198730846618171</v>
      </c>
    </row>
    <row r="1545">
      <c r="A1545" s="2" t="inlineStr">
        <is>
          <t>MVBF</t>
        </is>
      </c>
      <c r="B1545" s="2" t="inlineStr">
        <is>
          <t>Financials</t>
        </is>
      </c>
      <c r="C1545" s="3" t="n">
        <v>-0.0012807310837931</v>
      </c>
      <c r="D1545" s="2" t="n">
        <v>294217925.7347984</v>
      </c>
      <c r="E1545" s="19">
        <f>SQRT(D1545)</f>
        <v/>
      </c>
      <c r="F1545" s="22">
        <f>D1545/SUM($D$2:$D$2546)</f>
        <v/>
      </c>
      <c r="G1545" s="22">
        <f>E1545/SUM($E$2:$E$2546)</f>
        <v/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1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3" t="n">
        <v>19.49983129471322</v>
      </c>
      <c r="T1545" s="3" t="n">
        <v>0.6956996471434179</v>
      </c>
      <c r="U1545" s="3" t="n">
        <v>0.0011765990495167</v>
      </c>
      <c r="V1545" s="3" t="n">
        <v>1.027520669398302</v>
      </c>
      <c r="W1545" s="3" t="n">
        <v>0.0196043488276094</v>
      </c>
      <c r="X1545" s="3" t="n">
        <v>0.3328984524166912</v>
      </c>
      <c r="Y1545" s="3" t="n">
        <v>0.0145516486460255</v>
      </c>
      <c r="Z1545" s="3" t="n">
        <v>-1.842812371743184</v>
      </c>
      <c r="AA1545" s="3" t="n">
        <v>-2.273788746884017</v>
      </c>
      <c r="AB1545" s="3" t="n">
        <v>-2.758962487470238</v>
      </c>
      <c r="AC1545" s="3" t="n">
        <v>0.0272179201182263</v>
      </c>
      <c r="AD1545" s="3" t="n">
        <v>0.0394537483432032</v>
      </c>
      <c r="AE1545" s="3" t="n">
        <v>-0.1890315052508751</v>
      </c>
      <c r="AF1545" s="3" t="n">
        <v>0.1080697025626595</v>
      </c>
      <c r="AG1545" s="3" t="n">
        <v>1.25121514882347</v>
      </c>
      <c r="AH1545" s="3" t="n">
        <v>0.0229255014255547</v>
      </c>
      <c r="AI1545" s="3" t="n">
        <v>1.244486710881035</v>
      </c>
    </row>
    <row r="1546">
      <c r="A1546" s="2" t="inlineStr">
        <is>
          <t>MVIS</t>
        </is>
      </c>
      <c r="B1546" s="2" t="inlineStr">
        <is>
          <t>Information Technology</t>
        </is>
      </c>
      <c r="C1546" s="3" t="n">
        <v>0</v>
      </c>
      <c r="D1546" s="2" t="n">
        <v>348152882.291257</v>
      </c>
      <c r="E1546" s="19">
        <f>SQRT(D1546)</f>
        <v/>
      </c>
      <c r="F1546" s="22">
        <f>D1546/SUM($D$2:$D$2546)</f>
        <v/>
      </c>
      <c r="G1546" s="22">
        <f>E1546/SUM($E$2:$E$2546)</f>
        <v/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1</v>
      </c>
      <c r="P1546" s="2" t="n">
        <v>0</v>
      </c>
      <c r="Q1546" s="2" t="n">
        <v>0</v>
      </c>
      <c r="R1546" s="2" t="n">
        <v>0</v>
      </c>
      <c r="S1546" s="3" t="n">
        <v>19.66815225819622</v>
      </c>
      <c r="T1546" s="3" t="n">
        <v>1.570853268060152</v>
      </c>
      <c r="U1546" s="3" t="n">
        <v>-1.612700141365534e-05</v>
      </c>
      <c r="V1546" s="3" t="n">
        <v>0.2214659246609266</v>
      </c>
      <c r="W1546" s="3" t="n">
        <v>0.0566823840965103</v>
      </c>
      <c r="X1546" s="3" t="n">
        <v>0.4872751417831273</v>
      </c>
      <c r="Y1546" s="3" t="n">
        <v>0.0490083308729683</v>
      </c>
      <c r="Z1546" s="3" t="n">
        <v>-0.4072017945117057</v>
      </c>
      <c r="AA1546" s="3" t="n">
        <v>-0.6621858757083229</v>
      </c>
      <c r="AB1546" s="3" t="n">
        <v>-1.02943517906825</v>
      </c>
      <c r="AC1546" s="3" t="n">
        <v>-0.1634799046482841</v>
      </c>
      <c r="AD1546" s="3" t="n">
        <v>-0.1457405714009055</v>
      </c>
      <c r="AE1546" s="3" t="n">
        <v>-0.1866666666666666</v>
      </c>
      <c r="AF1546" s="3" t="n">
        <v>0.3487796811958463</v>
      </c>
      <c r="AG1546" s="3" t="n">
        <v>1.025144126173503</v>
      </c>
      <c r="AH1546" s="3" t="n">
        <v>0.362417061948413</v>
      </c>
      <c r="AI1546" s="3" t="n">
        <v>1.113534965760531</v>
      </c>
    </row>
    <row r="1547">
      <c r="A1547" s="2" t="inlineStr">
        <is>
          <t>MVST</t>
        </is>
      </c>
      <c r="B1547" s="2" t="inlineStr">
        <is>
          <t>Industrials</t>
        </is>
      </c>
      <c r="C1547" s="3" t="n">
        <v>-0.0174525164723217</v>
      </c>
      <c r="D1547" s="2" t="n">
        <v>948448424.6877494</v>
      </c>
      <c r="E1547" s="19">
        <f>SQRT(D1547)</f>
        <v/>
      </c>
      <c r="F1547" s="22">
        <f>D1547/SUM($D$2:$D$2546)</f>
        <v/>
      </c>
      <c r="G1547" s="22">
        <f>E1547/SUM($E$2:$E$2546)</f>
        <v/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1</v>
      </c>
      <c r="O1547" s="2" t="n">
        <v>0</v>
      </c>
      <c r="P1547" s="2" t="n">
        <v>0</v>
      </c>
      <c r="Q1547" s="2" t="n">
        <v>0</v>
      </c>
      <c r="R1547" s="2" t="n">
        <v>0</v>
      </c>
      <c r="S1547" s="3" t="n">
        <v>20.67033797020226</v>
      </c>
      <c r="T1547" s="3" t="n">
        <v>1.021216807454394</v>
      </c>
      <c r="U1547" s="3" t="n">
        <v>0.0062050482890105</v>
      </c>
      <c r="V1547" s="3" t="n">
        <v>0.3754869434437049</v>
      </c>
      <c r="W1547" s="3" t="n">
        <v>0.1188857085811296</v>
      </c>
      <c r="X1547" s="3" t="n">
        <v>1.82592401183183</v>
      </c>
      <c r="Y1547" s="3" t="n">
        <v>0.0607496395542945</v>
      </c>
      <c r="Z1547" s="3" t="n">
        <v>-0.6371840744095431</v>
      </c>
      <c r="AA1547" s="3" t="n">
        <v>-0.5783219406125533</v>
      </c>
      <c r="AB1547" s="3" t="n">
        <v>-0.1580256335919289</v>
      </c>
      <c r="AC1547" s="3" t="n">
        <v>-0.4472905315222246</v>
      </c>
      <c r="AD1547" s="3" t="n">
        <v>-0.4122944272154168</v>
      </c>
      <c r="AE1547" s="3" t="n">
        <v>0.3120879120879122</v>
      </c>
      <c r="AF1547" s="3" t="n">
        <v>0.3013156721376867</v>
      </c>
      <c r="AG1547" s="3" t="n">
        <v>1.079998024167713</v>
      </c>
      <c r="AH1547" s="3" t="n">
        <v>0.401392665612944</v>
      </c>
      <c r="AI1547" s="3" t="n">
        <v>1.213051413809564</v>
      </c>
    </row>
    <row r="1548">
      <c r="A1548" s="2" t="inlineStr">
        <is>
          <t>MWA</t>
        </is>
      </c>
      <c r="B1548" s="2" t="inlineStr">
        <is>
          <t>Industrials</t>
        </is>
      </c>
      <c r="C1548" s="3" t="n">
        <v>-0.0307716892222197</v>
      </c>
      <c r="D1548" s="2" t="n">
        <v>4270858790.274109</v>
      </c>
      <c r="E1548" s="19">
        <f>SQRT(D1548)</f>
        <v/>
      </c>
      <c r="F1548" s="22">
        <f>D1548/SUM($D$2:$D$2546)</f>
        <v/>
      </c>
      <c r="G1548" s="22">
        <f>E1548/SUM($E$2:$E$2546)</f>
        <v/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1</v>
      </c>
      <c r="O1548" s="2" t="n">
        <v>0</v>
      </c>
      <c r="P1548" s="2" t="n">
        <v>0</v>
      </c>
      <c r="Q1548" s="2" t="n">
        <v>0</v>
      </c>
      <c r="R1548" s="2" t="n">
        <v>0</v>
      </c>
      <c r="S1548" s="3" t="n">
        <v>22.17508076580871</v>
      </c>
      <c r="T1548" s="3" t="n">
        <v>0.9767918201468804</v>
      </c>
      <c r="U1548" s="3" t="n">
        <v>0.0009776279128923</v>
      </c>
      <c r="V1548" s="3" t="n">
        <v>0.2175206546551204</v>
      </c>
      <c r="W1548" s="3" t="n">
        <v>0.0223618730955064</v>
      </c>
      <c r="X1548" s="3" t="n">
        <v>0.2723971446597107</v>
      </c>
      <c r="Y1548" s="3" t="n">
        <v>0.0182879913359865</v>
      </c>
      <c r="Z1548" s="3" t="n">
        <v>-1.544797519914292</v>
      </c>
      <c r="AA1548" s="3" t="n">
        <v>-1.713226764891349</v>
      </c>
      <c r="AB1548" s="3" t="n">
        <v>-1.551274199228225</v>
      </c>
      <c r="AC1548" s="3" t="n">
        <v>0.0491704386195643</v>
      </c>
      <c r="AD1548" s="3" t="n">
        <v>0.060128422083353</v>
      </c>
      <c r="AE1548" s="3" t="n">
        <v>0.2106741573033707</v>
      </c>
      <c r="AF1548" s="3" t="n">
        <v>0.0263041325759549</v>
      </c>
      <c r="AG1548" s="3" t="n">
        <v>1.105318396624191</v>
      </c>
      <c r="AH1548" s="3" t="n">
        <v>0.2768723994452149</v>
      </c>
      <c r="AI1548" s="3" t="n">
        <v>1.484176533907427</v>
      </c>
    </row>
    <row r="1549">
      <c r="A1549" s="2" t="inlineStr">
        <is>
          <t>MXCT</t>
        </is>
      </c>
      <c r="B1549" s="2" t="inlineStr">
        <is>
          <t>Health Care</t>
        </is>
      </c>
      <c r="C1549" s="3" t="n">
        <v>0.0215061850035383</v>
      </c>
      <c r="D1549" s="2" t="n">
        <v>147210134.6713387</v>
      </c>
      <c r="E1549" s="19">
        <f>SQRT(D1549)</f>
        <v/>
      </c>
      <c r="F1549" s="22">
        <f>D1549/SUM($D$2:$D$2546)</f>
        <v/>
      </c>
      <c r="G1549" s="22">
        <f>E1549/SUM($E$2:$E$2546)</f>
        <v/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1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3" t="n">
        <v>18.80737161155844</v>
      </c>
      <c r="T1549" s="3" t="n">
        <v>1.299681936157524</v>
      </c>
      <c r="U1549" s="3" t="n">
        <v>-0.0031707664721925</v>
      </c>
      <c r="V1549" s="3" t="n">
        <v>1.295583353862206</v>
      </c>
      <c r="W1549" s="3" t="n">
        <v>0.052546201359022</v>
      </c>
      <c r="X1549" s="3" t="n">
        <v>4.052472707665593</v>
      </c>
      <c r="Y1549" s="3" t="n">
        <v>0.0596587293293118</v>
      </c>
      <c r="Z1549" s="3" t="n">
        <v>-1.896139386505042</v>
      </c>
      <c r="AA1549" s="3" t="n">
        <v>-1.739437503093456</v>
      </c>
      <c r="AB1549" s="3" t="n">
        <v>-2.067703493990846</v>
      </c>
      <c r="AC1549" s="3" t="n">
        <v>-0.3357649261740908</v>
      </c>
      <c r="AD1549" s="3" t="n">
        <v>-0.3064191205361513</v>
      </c>
      <c r="AE1549" s="3" t="n">
        <v>-0.2266666666666666</v>
      </c>
      <c r="AF1549" s="3" t="n">
        <v>0.028406890360669</v>
      </c>
      <c r="AG1549" s="3" t="n">
        <v>1.116832988696047</v>
      </c>
      <c r="AH1549" s="3" t="n">
        <v>0.0842184300341297</v>
      </c>
      <c r="AI1549" s="3" t="n">
        <v>1.090177901983505</v>
      </c>
    </row>
    <row r="1550">
      <c r="A1550" s="2" t="inlineStr">
        <is>
          <t>MXL</t>
        </is>
      </c>
      <c r="B1550" s="2" t="inlineStr">
        <is>
          <t>Information Technology</t>
        </is>
      </c>
      <c r="C1550" s="3" t="n">
        <v>-0.0279205692073499</v>
      </c>
      <c r="D1550" s="2" t="n">
        <v>1381489337.425804</v>
      </c>
      <c r="E1550" s="19">
        <f>SQRT(D1550)</f>
        <v/>
      </c>
      <c r="F1550" s="22">
        <f>D1550/SUM($D$2:$D$2546)</f>
        <v/>
      </c>
      <c r="G1550" s="22">
        <f>E1550/SUM($E$2:$E$2546)</f>
        <v/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1</v>
      </c>
      <c r="P1550" s="2" t="n">
        <v>0</v>
      </c>
      <c r="Q1550" s="2" t="n">
        <v>0</v>
      </c>
      <c r="R1550" s="2" t="n">
        <v>0</v>
      </c>
      <c r="S1550" s="3" t="n">
        <v>21.04642798418417</v>
      </c>
      <c r="T1550" s="3" t="n">
        <v>2.130250332833451</v>
      </c>
      <c r="U1550" s="3" t="n">
        <v>-0.0003751404041584</v>
      </c>
      <c r="V1550" s="3" t="n">
        <v>0.3534815555724308</v>
      </c>
      <c r="W1550" s="3" t="n">
        <v>0.0441253521464098</v>
      </c>
      <c r="X1550" s="3" t="n">
        <v>0.6902547973566664</v>
      </c>
      <c r="Y1550" s="3" t="n">
        <v>0.0294028864257997</v>
      </c>
      <c r="Z1550" s="3" t="n">
        <v>-0.6888090618827186</v>
      </c>
      <c r="AA1550" s="3" t="n">
        <v>-1.133768015216</v>
      </c>
      <c r="AB1550" s="3" t="n">
        <v>-1.007564659996542</v>
      </c>
      <c r="AC1550" s="3" t="n">
        <v>-0.07697779282043241</v>
      </c>
      <c r="AD1550" s="3" t="n">
        <v>-0.0444998005663592</v>
      </c>
      <c r="AE1550" s="3" t="n">
        <v>-1.249080882352941</v>
      </c>
      <c r="AF1550" s="3" t="n">
        <v>-0.5241782246257318</v>
      </c>
      <c r="AG1550" s="3" t="n">
        <v>1.089255122467872</v>
      </c>
      <c r="AH1550" s="3" t="n">
        <v>0.1709640781858366</v>
      </c>
      <c r="AI1550" s="3" t="n">
        <v>1.252502912983202</v>
      </c>
    </row>
    <row r="1551">
      <c r="A1551" s="2" t="inlineStr">
        <is>
          <t>MYE</t>
        </is>
      </c>
      <c r="B1551" s="2" t="inlineStr">
        <is>
          <t>Materials</t>
        </is>
      </c>
      <c r="C1551" s="3" t="n">
        <v>-0.0222835042544642</v>
      </c>
      <c r="D1551" s="2" t="n">
        <v>618272663.3084393</v>
      </c>
      <c r="E1551" s="19">
        <f>SQRT(D1551)</f>
        <v/>
      </c>
      <c r="F1551" s="22">
        <f>D1551/SUM($D$2:$D$2546)</f>
        <v/>
      </c>
      <c r="G1551" s="22">
        <f>E1551/SUM($E$2:$E$2546)</f>
        <v/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1</v>
      </c>
      <c r="Q1551" s="2" t="n">
        <v>0</v>
      </c>
      <c r="R1551" s="2" t="n">
        <v>0</v>
      </c>
      <c r="S1551" s="3" t="n">
        <v>20.24244012088511</v>
      </c>
      <c r="T1551" s="3" t="n">
        <v>1.200243455555292</v>
      </c>
      <c r="U1551" s="3" t="n">
        <v>0.0005768596665708</v>
      </c>
      <c r="V1551" s="3" t="n">
        <v>0.4603794036062709</v>
      </c>
      <c r="W1551" s="3" t="n">
        <v>0.0300827877030875</v>
      </c>
      <c r="X1551" s="3" t="n">
        <v>0.3177569514529772</v>
      </c>
      <c r="Y1551" s="3" t="n">
        <v>0.0185443130686244</v>
      </c>
      <c r="Z1551" s="3" t="n">
        <v>-2.114853719781471</v>
      </c>
      <c r="AA1551" s="3" t="n">
        <v>-2.034894529449336</v>
      </c>
      <c r="AB1551" s="3" t="n">
        <v>-1.721062929381486</v>
      </c>
      <c r="AC1551" s="3" t="n">
        <v>0.06278783181561071</v>
      </c>
      <c r="AD1551" s="3" t="n">
        <v>0.0915712489972338</v>
      </c>
      <c r="AE1551" s="3" t="n">
        <v>-0.2481751824817518</v>
      </c>
      <c r="AF1551" s="3" t="n">
        <v>0.0166820830551636</v>
      </c>
      <c r="AG1551" s="3" t="n">
        <v>1.55998109013479</v>
      </c>
      <c r="AH1551" s="3" t="n">
        <v>0.4703911145524472</v>
      </c>
      <c r="AI1551" s="3" t="n">
        <v>2.216346964586847</v>
      </c>
    </row>
    <row r="1552">
      <c r="A1552" s="2" t="inlineStr">
        <is>
          <t>MYGN</t>
        </is>
      </c>
      <c r="B1552" s="2" t="inlineStr">
        <is>
          <t>Health Care</t>
        </is>
      </c>
      <c r="C1552" s="3" t="n">
        <v>0.0034013606514071</v>
      </c>
      <c r="D1552" s="2" t="n">
        <v>547164537.4725361</v>
      </c>
      <c r="E1552" s="19">
        <f>SQRT(D1552)</f>
        <v/>
      </c>
      <c r="F1552" s="22">
        <f>D1552/SUM($D$2:$D$2546)</f>
        <v/>
      </c>
      <c r="G1552" s="22">
        <f>E1552/SUM($E$2:$E$2546)</f>
        <v/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1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3" t="n">
        <v>20.12026011492205</v>
      </c>
      <c r="T1552" s="3" t="n">
        <v>1.306714865094694</v>
      </c>
      <c r="U1552" s="3" t="n">
        <v>-0.0058392872592343</v>
      </c>
      <c r="V1552" s="3" t="n">
        <v>0.7092930433553178</v>
      </c>
      <c r="W1552" s="3" t="n">
        <v>0.0756725407974741</v>
      </c>
      <c r="X1552" s="3" t="n">
        <v>4.910027579557429</v>
      </c>
      <c r="Y1552" s="3" t="n">
        <v>0.0829435315172868</v>
      </c>
      <c r="Z1552" s="3" t="n">
        <v>-0.6142948259947604</v>
      </c>
      <c r="AA1552" s="3" t="n">
        <v>-0.7831737185306243</v>
      </c>
      <c r="AB1552" s="3" t="n">
        <v>-1.160620930664778</v>
      </c>
      <c r="AC1552" s="3" t="n">
        <v>-2.416092252810436</v>
      </c>
      <c r="AD1552" s="3" t="n">
        <v>-2.313015397244242</v>
      </c>
      <c r="AE1552" s="3" t="n">
        <v>-0.3140600315955766</v>
      </c>
      <c r="AF1552" s="3" t="n">
        <v>0.06970741266301771</v>
      </c>
      <c r="AG1552" s="3" t="n">
        <v>1.108376906650272</v>
      </c>
      <c r="AH1552" s="3" t="n">
        <v>0.2282592647275948</v>
      </c>
      <c r="AI1552" s="3" t="n">
        <v>1.152795671218758</v>
      </c>
    </row>
    <row r="1553">
      <c r="A1553" s="2" t="inlineStr">
        <is>
          <t>MYPS</t>
        </is>
      </c>
      <c r="B1553" s="2" t="inlineStr">
        <is>
          <t>Communication</t>
        </is>
      </c>
      <c r="C1553" s="3" t="n">
        <v>-0.009569442282869</v>
      </c>
      <c r="D1553" s="2" t="n">
        <v>115128501.6216619</v>
      </c>
      <c r="E1553" s="19">
        <f>SQRT(D1553)</f>
        <v/>
      </c>
      <c r="F1553" s="22">
        <f>D1553/SUM($D$2:$D$2546)</f>
        <v/>
      </c>
      <c r="G1553" s="22">
        <f>E1553/SUM($E$2:$E$2546)</f>
        <v/>
      </c>
      <c r="H1553" s="2" t="n">
        <v>1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3" t="n">
        <v>18.56155946790053</v>
      </c>
      <c r="T1553" s="3" t="n">
        <v>0.7183035135305399</v>
      </c>
      <c r="U1553" s="3" t="n">
        <v>-0.0022290285041068</v>
      </c>
      <c r="V1553" s="3" t="n">
        <v>2.130584490763906</v>
      </c>
      <c r="W1553" s="3" t="n">
        <v>0.0352739410593342</v>
      </c>
      <c r="X1553" s="3" t="n">
        <v>1.18230527876433</v>
      </c>
      <c r="Y1553" s="3" t="n">
        <v>0.0318501715672527</v>
      </c>
      <c r="Z1553" s="3" t="n">
        <v>-3.001478058523773</v>
      </c>
      <c r="AA1553" s="3" t="n">
        <v>-2.835527670367183</v>
      </c>
      <c r="AB1553" s="3" t="n">
        <v>-3.077684096628874</v>
      </c>
      <c r="AC1553" s="3" t="n">
        <v>-0.1024246805430609</v>
      </c>
      <c r="AD1553" s="3" t="n">
        <v>0.2288573170750145</v>
      </c>
      <c r="AE1553" s="3" t="n">
        <v>-0.6360655737704919</v>
      </c>
      <c r="AF1553" s="3" t="n">
        <v>0.0090343051993857</v>
      </c>
      <c r="AG1553" s="3" t="n">
        <v>1.05031768778714</v>
      </c>
      <c r="AH1553" s="3" t="n">
        <v>0.0296585112875632</v>
      </c>
      <c r="AI1553" s="3" t="n">
        <v>1.02361684692875</v>
      </c>
    </row>
    <row r="1554">
      <c r="A1554" s="2" t="inlineStr">
        <is>
          <t>MYRG</t>
        </is>
      </c>
      <c r="B1554" s="2" t="inlineStr">
        <is>
          <t>Industrials</t>
        </is>
      </c>
      <c r="C1554" s="3" t="n">
        <v>-0.0276520952424738</v>
      </c>
      <c r="D1554" s="2" t="n">
        <v>2897026585.215088</v>
      </c>
      <c r="E1554" s="19">
        <f>SQRT(D1554)</f>
        <v/>
      </c>
      <c r="F1554" s="22">
        <f>D1554/SUM($D$2:$D$2546)</f>
        <v/>
      </c>
      <c r="G1554" s="22">
        <f>E1554/SUM($E$2:$E$2546)</f>
        <v/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1</v>
      </c>
      <c r="O1554" s="2" t="n">
        <v>0</v>
      </c>
      <c r="P1554" s="2" t="n">
        <v>0</v>
      </c>
      <c r="Q1554" s="2" t="n">
        <v>0</v>
      </c>
      <c r="R1554" s="2" t="n">
        <v>0</v>
      </c>
      <c r="S1554" s="3" t="n">
        <v>21.78695073250032</v>
      </c>
      <c r="T1554" s="3" t="n">
        <v>1.28179432731426</v>
      </c>
      <c r="U1554" s="3" t="n">
        <v>0.0016649581125548</v>
      </c>
      <c r="V1554" s="3" t="n">
        <v>0.2013215905496076</v>
      </c>
      <c r="W1554" s="3" t="n">
        <v>0.0286454615813093</v>
      </c>
      <c r="X1554" s="3" t="n">
        <v>0.5404076489667899</v>
      </c>
      <c r="Y1554" s="3" t="n">
        <v>0.0156493540876782</v>
      </c>
      <c r="Z1554" s="3" t="n">
        <v>-1.362035812383613</v>
      </c>
      <c r="AA1554" s="3" t="n">
        <v>-1.383842962484446</v>
      </c>
      <c r="AB1554" s="3" t="n">
        <v>-1.247226864817149</v>
      </c>
      <c r="AC1554" s="3" t="n">
        <v>0.0365422949655604</v>
      </c>
      <c r="AD1554" s="3" t="n">
        <v>0.0382143541812822</v>
      </c>
      <c r="AE1554" s="3" t="n">
        <v>-0.2115473441108545</v>
      </c>
      <c r="AF1554" s="3" t="n">
        <v>0.1031682024795601</v>
      </c>
      <c r="AG1554" s="3" t="n">
        <v>1.028174750075322</v>
      </c>
      <c r="AH1554" s="3" t="n">
        <v>0.0843878506498498</v>
      </c>
      <c r="AI1554" s="3" t="n">
        <v>1.139948974168172</v>
      </c>
    </row>
    <row r="1555">
      <c r="A1555" s="2" t="inlineStr">
        <is>
          <t>MZTI</t>
        </is>
      </c>
      <c r="B1555" s="2" t="inlineStr">
        <is>
          <t>Consumer Staples</t>
        </is>
      </c>
      <c r="C1555" s="3" t="n">
        <v>-0.009275317855486799</v>
      </c>
      <c r="D1555" s="2" t="n">
        <v>4963602822.065826</v>
      </c>
      <c r="E1555" s="19">
        <f>SQRT(D1555)</f>
        <v/>
      </c>
      <c r="F1555" s="22">
        <f>D1555/SUM($D$2:$D$2546)</f>
        <v/>
      </c>
      <c r="G1555" s="22">
        <f>E1555/SUM($E$2:$E$2546)</f>
        <v/>
      </c>
      <c r="H1555" s="2" t="n">
        <v>0</v>
      </c>
      <c r="I1555" s="2" t="n">
        <v>0</v>
      </c>
      <c r="J1555" s="2" t="n">
        <v>1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3" t="n">
        <v>22.3253976894168</v>
      </c>
      <c r="T1555" s="3" t="n">
        <v>0.3536749591972453</v>
      </c>
      <c r="U1555" s="3" t="n">
        <v>-0.0002815288595568</v>
      </c>
      <c r="V1555" s="3" t="n">
        <v>0.2011633556901781</v>
      </c>
      <c r="W1555" s="3" t="n">
        <v>0.0184840109461902</v>
      </c>
      <c r="X1555" s="3" t="n">
        <v>0.1540216704388895</v>
      </c>
      <c r="Y1555" s="3" t="n">
        <v>0.0127293153361077</v>
      </c>
      <c r="Z1555" s="3" t="n">
        <v>-2.418689090880748</v>
      </c>
      <c r="AA1555" s="3" t="n">
        <v>-2.224292996112097</v>
      </c>
      <c r="AB1555" s="3" t="n">
        <v>-2.14105290715067</v>
      </c>
      <c r="AC1555" s="3" t="n">
        <v>0.0262140232940407</v>
      </c>
      <c r="AD1555" s="3" t="n">
        <v>0.0400040065891812</v>
      </c>
      <c r="AE1555" s="3" t="n">
        <v>0.212845953002611</v>
      </c>
      <c r="AF1555" s="3" t="n">
        <v>0.0410686120686315</v>
      </c>
      <c r="AG1555" s="3" t="n">
        <v>1.008831286783288</v>
      </c>
      <c r="AH1555" s="3" t="n">
        <v>0.0435804142700694</v>
      </c>
      <c r="AI1555" s="3" t="n">
        <v>1.043901071112024</v>
      </c>
    </row>
    <row r="1556">
      <c r="A1556" s="2" t="inlineStr">
        <is>
          <t>NABL</t>
        </is>
      </c>
      <c r="B1556" s="2" t="inlineStr">
        <is>
          <t>Information Technology</t>
        </is>
      </c>
      <c r="C1556" s="3" t="n">
        <v>-0.0130040723276171</v>
      </c>
      <c r="D1556" s="2" t="n">
        <v>1442191084.572538</v>
      </c>
      <c r="E1556" s="19">
        <f>SQRT(D1556)</f>
        <v/>
      </c>
      <c r="F1556" s="22">
        <f>D1556/SUM($D$2:$D$2546)</f>
        <v/>
      </c>
      <c r="G1556" s="22">
        <f>E1556/SUM($E$2:$E$2546)</f>
        <v/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1</v>
      </c>
      <c r="P1556" s="2" t="n">
        <v>0</v>
      </c>
      <c r="Q1556" s="2" t="n">
        <v>0</v>
      </c>
      <c r="R1556" s="2" t="n">
        <v>0</v>
      </c>
      <c r="S1556" s="3" t="n">
        <v>21.08942938060321</v>
      </c>
      <c r="T1556" s="3" t="n">
        <v>1.177294535759677</v>
      </c>
      <c r="U1556" s="3" t="n">
        <v>-0.0015241000647614</v>
      </c>
      <c r="V1556" s="3" t="n">
        <v>0.5612411619087974</v>
      </c>
      <c r="W1556" s="3" t="n">
        <v>0.0292473090359149</v>
      </c>
      <c r="X1556" s="3" t="n">
        <v>0.8763505758982957</v>
      </c>
      <c r="Y1556" s="3" t="n">
        <v>0.0221644659112759</v>
      </c>
      <c r="Z1556" s="3" t="n">
        <v>-2.319190891352317</v>
      </c>
      <c r="AA1556" s="3" t="n">
        <v>-2.130408300699089</v>
      </c>
      <c r="AB1556" s="3" t="n">
        <v>-2.353426298162061</v>
      </c>
      <c r="AC1556" s="3" t="n">
        <v>-0.0111552485465325</v>
      </c>
      <c r="AD1556" s="3" t="n">
        <v>-0.009760149088823399</v>
      </c>
      <c r="AE1556" s="3" t="n">
        <v>0.5610545850131183</v>
      </c>
      <c r="AF1556" s="3" t="n">
        <v>0.1018978342128134</v>
      </c>
      <c r="AG1556" s="3" t="n">
        <v>1.227874796561655</v>
      </c>
      <c r="AH1556" s="3" t="n">
        <v>0.2679368428039786</v>
      </c>
      <c r="AI1556" s="3" t="n">
        <v>1.406019394205953</v>
      </c>
    </row>
    <row r="1557">
      <c r="A1557" s="2" t="inlineStr">
        <is>
          <t>NAGE</t>
        </is>
      </c>
      <c r="B1557" s="2" t="inlineStr">
        <is>
          <t>Health Care</t>
        </is>
      </c>
      <c r="C1557" s="3" t="n">
        <v>-0.0413573663190673</v>
      </c>
      <c r="D1557" s="2" t="n">
        <v>807638117.5469122</v>
      </c>
      <c r="E1557" s="19">
        <f>SQRT(D1557)</f>
        <v/>
      </c>
      <c r="F1557" s="22">
        <f>D1557/SUM($D$2:$D$2546)</f>
        <v/>
      </c>
      <c r="G1557" s="22">
        <f>E1557/SUM($E$2:$E$2546)</f>
        <v/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1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  <c r="S1557" s="3" t="n">
        <v>20.50962464183658</v>
      </c>
      <c r="T1557" s="3" t="n">
        <v>1.789398813657107</v>
      </c>
      <c r="U1557" s="3" t="n">
        <v>0.0050128628982842</v>
      </c>
      <c r="V1557" s="3" t="n">
        <v>0.0794848566521146</v>
      </c>
      <c r="W1557" s="3" t="n">
        <v>0.0515974831439806</v>
      </c>
      <c r="X1557" s="3" t="n">
        <v>1.241382404581344</v>
      </c>
      <c r="Y1557" s="3" t="n">
        <v>0.0362823590241891</v>
      </c>
      <c r="Z1557" s="3" t="n">
        <v>-1.025854610158446</v>
      </c>
      <c r="AA1557" s="3" t="n">
        <v>-1.217114374600458</v>
      </c>
      <c r="AB1557" s="3" t="n">
        <v>-1.396324162701558</v>
      </c>
      <c r="AC1557" s="3" t="n">
        <v>0.0178743420925294</v>
      </c>
      <c r="AD1557" s="3" t="n">
        <v>0.019632555293651</v>
      </c>
      <c r="AE1557" s="3" t="n">
        <v>0.8292682926829269</v>
      </c>
      <c r="AF1557" s="3" t="n">
        <v>0.1338399459503015</v>
      </c>
      <c r="AG1557" s="3" t="n">
        <v>1.002883717285502</v>
      </c>
      <c r="AH1557" s="3" t="n">
        <v>0.0359683146681234</v>
      </c>
      <c r="AI1557" s="3" t="n">
        <v>1.036280084118701</v>
      </c>
    </row>
    <row r="1558">
      <c r="A1558" s="2" t="inlineStr">
        <is>
          <t>NAT</t>
        </is>
      </c>
      <c r="B1558" s="2" t="inlineStr">
        <is>
          <t>Energy</t>
        </is>
      </c>
      <c r="C1558" s="3" t="n">
        <v>-0.0140847268747238</v>
      </c>
      <c r="D1558" s="2" t="n">
        <v>605606873.9664714</v>
      </c>
      <c r="E1558" s="19">
        <f>SQRT(D1558)</f>
        <v/>
      </c>
      <c r="F1558" s="22">
        <f>D1558/SUM($D$2:$D$2546)</f>
        <v/>
      </c>
      <c r="G1558" s="22">
        <f>E1558/SUM($E$2:$E$2546)</f>
        <v/>
      </c>
      <c r="H1558" s="2" t="n">
        <v>0</v>
      </c>
      <c r="I1558" s="2" t="n">
        <v>0</v>
      </c>
      <c r="J1558" s="2" t="n">
        <v>0</v>
      </c>
      <c r="K1558" s="2" t="n">
        <v>1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n">
        <v>0</v>
      </c>
      <c r="S1558" s="3" t="n">
        <v>20.22174161069428</v>
      </c>
      <c r="T1558" s="3" t="n">
        <v>0.3965444325605073</v>
      </c>
      <c r="U1558" s="3" t="n">
        <v>-0.0004824899737829</v>
      </c>
      <c r="V1558" s="3" t="n">
        <v>0.8009271704978268</v>
      </c>
      <c r="W1558" s="3" t="n">
        <v>0.0211645370425861</v>
      </c>
      <c r="X1558" s="3" t="n">
        <v>0.3588468203595483</v>
      </c>
      <c r="Y1558" s="3" t="n">
        <v>0.0200667701116089</v>
      </c>
      <c r="Z1558" s="3" t="n">
        <v>-1.851610369255155</v>
      </c>
      <c r="AA1558" s="3" t="n">
        <v>-1.524966792809033</v>
      </c>
      <c r="AB1558" s="3" t="n">
        <v>-1.388749295064716</v>
      </c>
      <c r="AC1558" s="3" t="n">
        <v>-0.0056274130075159</v>
      </c>
      <c r="AD1558" s="3" t="inlineStr"/>
      <c r="AE1558" s="3" t="n">
        <v>0.8724832214765101</v>
      </c>
      <c r="AF1558" s="3" t="n">
        <v>0.1661675488503307</v>
      </c>
      <c r="AG1558" s="3" t="n">
        <v>1.671869850708674</v>
      </c>
      <c r="AH1558" s="3" t="n">
        <v>0.4619852683122483</v>
      </c>
      <c r="AI1558" s="3" t="n">
        <v>1.838865099670754</v>
      </c>
    </row>
    <row r="1559">
      <c r="A1559" s="2" t="inlineStr">
        <is>
          <t>NATL</t>
        </is>
      </c>
      <c r="B1559" s="2" t="inlineStr">
        <is>
          <t>Financials</t>
        </is>
      </c>
      <c r="C1559" s="3" t="n">
        <v>0.001816994453217</v>
      </c>
      <c r="D1559" s="2" t="n">
        <v>2844570318.685638</v>
      </c>
      <c r="E1559" s="19">
        <f>SQRT(D1559)</f>
        <v/>
      </c>
      <c r="F1559" s="22">
        <f>D1559/SUM($D$2:$D$2546)</f>
        <v/>
      </c>
      <c r="G1559" s="22">
        <f>E1559/SUM($E$2:$E$2546)</f>
        <v/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1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3" t="n">
        <v>21.76867786277951</v>
      </c>
      <c r="T1559" s="3" t="n">
        <v>1.25468914014349</v>
      </c>
      <c r="U1559" s="3" t="n">
        <v>-0.0001872181833106</v>
      </c>
      <c r="V1559" s="3" t="n">
        <v>0.1230414300890691</v>
      </c>
      <c r="W1559" s="3" t="n">
        <v>0.0367555302365132</v>
      </c>
      <c r="X1559" s="3" t="n">
        <v>0.2356317867629326</v>
      </c>
      <c r="Y1559" s="3" t="n">
        <v>0.0355433300005796</v>
      </c>
      <c r="Z1559" s="3" t="n">
        <v>-1.16482540574189</v>
      </c>
      <c r="AA1559" s="3" t="n">
        <v>-1.649608992304198</v>
      </c>
      <c r="AB1559" s="3" t="n">
        <v>-1.966337178533848</v>
      </c>
      <c r="AC1559" s="3" t="n">
        <v>0.0632784497600926</v>
      </c>
      <c r="AD1559" s="3" t="n">
        <v>0.1645239693762409</v>
      </c>
      <c r="AE1559" s="3" t="n">
        <v>-0.4128416731973467</v>
      </c>
      <c r="AF1559" s="3" t="n">
        <v>0.0577156292538052</v>
      </c>
      <c r="AG1559" s="3" t="n">
        <v>1.989956191802339</v>
      </c>
      <c r="AH1559" s="3" t="n">
        <v>0.5189198486412109</v>
      </c>
      <c r="AI1559" s="3" t="n">
        <v>9.045714285714286</v>
      </c>
    </row>
    <row r="1560">
      <c r="A1560" s="2" t="inlineStr">
        <is>
          <t>NAVI</t>
        </is>
      </c>
      <c r="B1560" s="2" t="inlineStr">
        <is>
          <t>Financials</t>
        </is>
      </c>
      <c r="C1560" s="3" t="n">
        <v>-0.0022787563514605</v>
      </c>
      <c r="D1560" s="2" t="n">
        <v>1230312494.653921</v>
      </c>
      <c r="E1560" s="19">
        <f>SQRT(D1560)</f>
        <v/>
      </c>
      <c r="F1560" s="22">
        <f>D1560/SUM($D$2:$D$2546)</f>
        <v/>
      </c>
      <c r="G1560" s="22">
        <f>E1560/SUM($E$2:$E$2546)</f>
        <v/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1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3" t="n">
        <v>20.93053403475703</v>
      </c>
      <c r="T1560" s="3" t="n">
        <v>1.116145798028098</v>
      </c>
      <c r="U1560" s="3" t="n">
        <v>0.000271125980488</v>
      </c>
      <c r="V1560" s="3" t="n">
        <v>2.084023377102446</v>
      </c>
      <c r="W1560" s="3" t="n">
        <v>0.0242590526920083</v>
      </c>
      <c r="X1560" s="3" t="n">
        <v>0.3147290941824782</v>
      </c>
      <c r="Y1560" s="3" t="n">
        <v>0.0205919130875037</v>
      </c>
      <c r="Z1560" s="3" t="n">
        <v>-1.458382959077823</v>
      </c>
      <c r="AA1560" s="3" t="n">
        <v>-1.701366770558226</v>
      </c>
      <c r="AB1560" s="3" t="n">
        <v>-1.754407516897909</v>
      </c>
      <c r="AC1560" s="3" t="n">
        <v>0.0455168912315666</v>
      </c>
      <c r="AD1560" s="3" t="inlineStr"/>
      <c r="AE1560" s="3" t="n">
        <v>-0.6583442838370565</v>
      </c>
      <c r="AF1560" s="3" t="n">
        <v>-0.2720103425985778</v>
      </c>
      <c r="AG1560" s="3" t="n">
        <v>35.63510302070571</v>
      </c>
      <c r="AH1560" s="3" t="n">
        <v>0.9255704671259608</v>
      </c>
      <c r="AI1560" s="3" t="n">
        <v>17.61934477379095</v>
      </c>
    </row>
    <row r="1561">
      <c r="A1561" s="2" t="inlineStr">
        <is>
          <t>NB</t>
        </is>
      </c>
      <c r="B1561" s="2" t="inlineStr">
        <is>
          <t>Materials</t>
        </is>
      </c>
      <c r="C1561" s="3" t="n">
        <v>-0.0443578594395602</v>
      </c>
      <c r="D1561" s="2" t="n">
        <v>595180491.2439117</v>
      </c>
      <c r="E1561" s="19">
        <f>SQRT(D1561)</f>
        <v/>
      </c>
      <c r="F1561" s="22">
        <f>D1561/SUM($D$2:$D$2546)</f>
        <v/>
      </c>
      <c r="G1561" s="22">
        <f>E1561/SUM($E$2:$E$2546)</f>
        <v/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1</v>
      </c>
      <c r="Q1561" s="2" t="n">
        <v>0</v>
      </c>
      <c r="R1561" s="2" t="n">
        <v>0</v>
      </c>
      <c r="S1561" s="3" t="n">
        <v>20.20437526413804</v>
      </c>
      <c r="T1561" s="3" t="n">
        <v>-0.0457325223330213</v>
      </c>
      <c r="U1561" s="3" t="n">
        <v>0.0041062368336738</v>
      </c>
      <c r="V1561" s="3" t="n">
        <v>0.0475872452418688</v>
      </c>
      <c r="W1561" s="3" t="n">
        <v>0.07701198494785511</v>
      </c>
      <c r="X1561" s="3" t="n">
        <v>0.6791950617920884</v>
      </c>
      <c r="Y1561" s="3" t="n">
        <v>0.0723644431489162</v>
      </c>
      <c r="Z1561" s="3" t="n">
        <v>-0.1068312708615737</v>
      </c>
      <c r="AA1561" s="3" t="n">
        <v>-0.8329595045757715</v>
      </c>
      <c r="AB1561" s="3" t="n">
        <v>-1.796986294627401</v>
      </c>
      <c r="AC1561" s="3" t="n">
        <v>-0.0644308752792849</v>
      </c>
      <c r="AD1561" s="3" t="n">
        <v>-0.0644308752792849</v>
      </c>
      <c r="AE1561" s="3" t="n">
        <v>0.1950413223140496</v>
      </c>
      <c r="AF1561" s="3" t="inlineStr"/>
      <c r="AG1561" s="3" t="n">
        <v>1.000055445365709</v>
      </c>
      <c r="AH1561" s="3" t="n">
        <v>0.0029895707341564</v>
      </c>
      <c r="AI1561" s="3" t="n">
        <v>1.001165130812414</v>
      </c>
    </row>
    <row r="1562">
      <c r="A1562" s="2" t="inlineStr">
        <is>
          <t>NBBK</t>
        </is>
      </c>
      <c r="B1562" s="2" t="inlineStr">
        <is>
          <t>Financials</t>
        </is>
      </c>
      <c r="C1562" s="3" t="n">
        <v>-0.0064865411093172</v>
      </c>
      <c r="D1562" s="2" t="n">
        <v>843500347.0099487</v>
      </c>
      <c r="E1562" s="19">
        <f>SQRT(D1562)</f>
        <v/>
      </c>
      <c r="F1562" s="22">
        <f>D1562/SUM($D$2:$D$2546)</f>
        <v/>
      </c>
      <c r="G1562" s="22">
        <f>E1562/SUM($E$2:$E$2546)</f>
        <v/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1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3" t="n">
        <v>20.55307087134316</v>
      </c>
      <c r="T1562" s="3" t="n">
        <v>0.7417093272150799</v>
      </c>
      <c r="U1562" s="3" t="n">
        <v>0.0006428872911786</v>
      </c>
      <c r="V1562" s="3" t="n">
        <v>0.8738846434538645</v>
      </c>
      <c r="W1562" s="3" t="n">
        <v>0.0182819227271416</v>
      </c>
      <c r="X1562" s="3" t="n">
        <v>0.2146627326265784</v>
      </c>
      <c r="Y1562" s="3" t="n">
        <v>0.0152678584229434</v>
      </c>
      <c r="Z1562" s="3" t="n">
        <v>-2.406711096591643</v>
      </c>
      <c r="AA1562" s="3" t="n">
        <v>-2.027636719827654</v>
      </c>
      <c r="AB1562" s="3" t="n">
        <v>-2.282734926616297</v>
      </c>
      <c r="AC1562" s="3" t="n">
        <v>0.0691357154821801</v>
      </c>
      <c r="AD1562" s="3" t="n">
        <v>0.07276819768667619</v>
      </c>
      <c r="AE1562" s="3" t="n">
        <v>0.1945552199500324</v>
      </c>
      <c r="AF1562" s="3" t="n">
        <v>0.2260072519444107</v>
      </c>
      <c r="AG1562" s="3" t="n">
        <v>1.151274389456173</v>
      </c>
      <c r="AH1562" s="3" t="n">
        <v>0.024413791572803</v>
      </c>
      <c r="AI1562" s="3" t="n">
        <v>1.173105673145015</v>
      </c>
    </row>
    <row r="1563">
      <c r="A1563" s="2" t="inlineStr">
        <is>
          <t>NBHC</t>
        </is>
      </c>
      <c r="B1563" s="2" t="inlineStr">
        <is>
          <t>Financials</t>
        </is>
      </c>
      <c r="C1563" s="3" t="n">
        <v>-0.0041797741850459</v>
      </c>
      <c r="D1563" s="2" t="n">
        <v>1426034956.106476</v>
      </c>
      <c r="E1563" s="19">
        <f>SQRT(D1563)</f>
        <v/>
      </c>
      <c r="F1563" s="22">
        <f>D1563/SUM($D$2:$D$2546)</f>
        <v/>
      </c>
      <c r="G1563" s="22">
        <f>E1563/SUM($E$2:$E$2546)</f>
        <v/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1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3" t="n">
        <v>21.07816367203672</v>
      </c>
      <c r="T1563" s="3" t="n">
        <v>0.851000348286332</v>
      </c>
      <c r="U1563" s="3" t="n">
        <v>0.0001586392764278</v>
      </c>
      <c r="V1563" s="3" t="n">
        <v>0.9484311686809836</v>
      </c>
      <c r="W1563" s="3" t="n">
        <v>0.0181386744548473</v>
      </c>
      <c r="X1563" s="3" t="n">
        <v>0.380909074426126</v>
      </c>
      <c r="Y1563" s="3" t="n">
        <v>0.0127550209570132</v>
      </c>
      <c r="Z1563" s="3" t="n">
        <v>-1.614255000612322</v>
      </c>
      <c r="AA1563" s="3" t="n">
        <v>-1.903383500065416</v>
      </c>
      <c r="AB1563" s="3" t="n">
        <v>-2.033850424624699</v>
      </c>
      <c r="AC1563" s="3" t="n">
        <v>0.095431040745006</v>
      </c>
      <c r="AD1563" s="3" t="n">
        <v>0.1008923374450979</v>
      </c>
      <c r="AE1563" s="3" t="n">
        <v>0.1493362831858407</v>
      </c>
      <c r="AF1563" s="3" t="n">
        <v>0.1161128599662676</v>
      </c>
      <c r="AG1563" s="3" t="n">
        <v>1.167867553999936</v>
      </c>
      <c r="AH1563" s="3" t="n">
        <v>0.0239415429701115</v>
      </c>
      <c r="AI1563" s="3" t="n">
        <v>1.176994978173688</v>
      </c>
    </row>
    <row r="1564">
      <c r="A1564" s="2" t="inlineStr">
        <is>
          <t>NBIX</t>
        </is>
      </c>
      <c r="B1564" s="2" t="inlineStr">
        <is>
          <t>Health Care</t>
        </is>
      </c>
      <c r="C1564" s="3" t="n">
        <v>-0.0023580246519493</v>
      </c>
      <c r="D1564" s="2" t="n">
        <v>13123263483.91577</v>
      </c>
      <c r="E1564" s="19">
        <f>SQRT(D1564)</f>
        <v/>
      </c>
      <c r="F1564" s="22">
        <f>D1564/SUM($D$2:$D$2546)</f>
        <v/>
      </c>
      <c r="G1564" s="22">
        <f>E1564/SUM($E$2:$E$2546)</f>
        <v/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1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3" t="n">
        <v>23.29765233068352</v>
      </c>
      <c r="T1564" s="3" t="n">
        <v>0.8776583365902673</v>
      </c>
      <c r="U1564" s="3" t="n">
        <v>0.0002917137468304</v>
      </c>
      <c r="V1564" s="3" t="n">
        <v>0.2053071633669633</v>
      </c>
      <c r="W1564" s="3" t="n">
        <v>0.0221907102356062</v>
      </c>
      <c r="X1564" s="3" t="n">
        <v>0.4347264431501428</v>
      </c>
      <c r="Y1564" s="3" t="n">
        <v>0.0177975033800165</v>
      </c>
      <c r="Z1564" s="3" t="n">
        <v>-1.496421639500733</v>
      </c>
      <c r="AA1564" s="3" t="n">
        <v>-1.576433493267515</v>
      </c>
      <c r="AB1564" s="3" t="n">
        <v>-1.40780159284065</v>
      </c>
      <c r="AC1564" s="3" t="n">
        <v>0.0327662399316313</v>
      </c>
      <c r="AD1564" s="3" t="n">
        <v>0.034991296224663</v>
      </c>
      <c r="AE1564" s="3" t="n">
        <v>0.3896713615023474</v>
      </c>
      <c r="AF1564" s="3" t="n">
        <v>0.2367974827375229</v>
      </c>
      <c r="AG1564" s="3" t="n">
        <v>1.033459665009254</v>
      </c>
      <c r="AH1564" s="3" t="n">
        <v>0.1128849812329682</v>
      </c>
      <c r="AI1564" s="3" t="n">
        <v>1.162973685187247</v>
      </c>
    </row>
    <row r="1565">
      <c r="A1565" s="2" t="inlineStr">
        <is>
          <t>NBN</t>
        </is>
      </c>
      <c r="B1565" s="2" t="inlineStr">
        <is>
          <t>Financials</t>
        </is>
      </c>
      <c r="C1565" s="3" t="n">
        <v>-0.0041480481380413</v>
      </c>
      <c r="D1565" s="2" t="n">
        <v>888543964.2175293</v>
      </c>
      <c r="E1565" s="19">
        <f>SQRT(D1565)</f>
        <v/>
      </c>
      <c r="F1565" s="22">
        <f>D1565/SUM($D$2:$D$2546)</f>
        <v/>
      </c>
      <c r="G1565" s="22">
        <f>E1565/SUM($E$2:$E$2546)</f>
        <v/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1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3" t="n">
        <v>20.60509468572765</v>
      </c>
      <c r="T1565" s="3" t="n">
        <v>0.9290682878790288</v>
      </c>
      <c r="U1565" s="3" t="n">
        <v>0.0012605355871068</v>
      </c>
      <c r="V1565" s="3" t="n">
        <v>0.5562876119869643</v>
      </c>
      <c r="W1565" s="3" t="n">
        <v>0.0233659765621816</v>
      </c>
      <c r="X1565" s="3" t="n">
        <v>0.4298996881792517</v>
      </c>
      <c r="Y1565" s="3" t="n">
        <v>0.0191245274163576</v>
      </c>
      <c r="Z1565" s="3" t="n">
        <v>-1.369437372777255</v>
      </c>
      <c r="AA1565" s="3" t="n">
        <v>-1.498338439908568</v>
      </c>
      <c r="AB1565" s="3" t="n">
        <v>-1.944808328486842</v>
      </c>
      <c r="AC1565" s="3" t="n">
        <v>0.1135205505434123</v>
      </c>
      <c r="AD1565" s="3" t="n">
        <v>0.1170589235745866</v>
      </c>
      <c r="AE1565" s="3" t="n">
        <v>0.2229775662814411</v>
      </c>
      <c r="AF1565" s="3" t="n">
        <v>0.2259830117954537</v>
      </c>
      <c r="AG1565" s="3" t="n">
        <v>1.352344974033671</v>
      </c>
      <c r="AH1565" s="3" t="n">
        <v>0.0792777773103862</v>
      </c>
      <c r="AI1565" s="3" t="n">
        <v>1.633386339083041</v>
      </c>
    </row>
    <row r="1566">
      <c r="A1566" s="2" t="inlineStr">
        <is>
          <t>NBR</t>
        </is>
      </c>
      <c r="B1566" s="2" t="inlineStr">
        <is>
          <t>Energy</t>
        </is>
      </c>
      <c r="C1566" s="3" t="n">
        <v>-0.0606771461364001</v>
      </c>
      <c r="D1566" s="2" t="n">
        <v>519396942.9076996</v>
      </c>
      <c r="E1566" s="19">
        <f>SQRT(D1566)</f>
        <v/>
      </c>
      <c r="F1566" s="22">
        <f>D1566/SUM($D$2:$D$2546)</f>
        <v/>
      </c>
      <c r="G1566" s="22">
        <f>E1566/SUM($E$2:$E$2546)</f>
        <v/>
      </c>
      <c r="H1566" s="2" t="n">
        <v>0</v>
      </c>
      <c r="I1566" s="2" t="n">
        <v>0</v>
      </c>
      <c r="J1566" s="2" t="n">
        <v>0</v>
      </c>
      <c r="K1566" s="2" t="n">
        <v>1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3" t="n">
        <v>20.06817897136062</v>
      </c>
      <c r="T1566" s="3" t="n">
        <v>2.327464664789183</v>
      </c>
      <c r="U1566" s="3" t="n">
        <v>-0.003270143043268</v>
      </c>
      <c r="V1566" s="3" t="n">
        <v>0.5929645990518101</v>
      </c>
      <c r="W1566" s="3" t="n">
        <v>0.0488897486539661</v>
      </c>
      <c r="X1566" s="3" t="n">
        <v>2.015081531846802</v>
      </c>
      <c r="Y1566" s="3" t="n">
        <v>0.0429322876815722</v>
      </c>
      <c r="Z1566" s="3" t="n">
        <v>-0.2599299944064103</v>
      </c>
      <c r="AA1566" s="3" t="n">
        <v>-0.2711040955573974</v>
      </c>
      <c r="AB1566" s="3" t="n">
        <v>-0.5090190915120487</v>
      </c>
      <c r="AC1566" s="3" t="n">
        <v>-0.2380452978945847</v>
      </c>
      <c r="AD1566" s="3" t="n">
        <v>1.11014130497581</v>
      </c>
      <c r="AE1566" s="3" t="n">
        <v>0.5454194260485652</v>
      </c>
      <c r="AF1566" s="3" t="n">
        <v>0.1165202738724144</v>
      </c>
      <c r="AG1566" s="3" t="n">
        <v>6.146006414741217</v>
      </c>
      <c r="AH1566" s="3" t="n">
        <v>0.5332005732473079</v>
      </c>
      <c r="AI1566" s="3" t="n">
        <v>9.678437840926801</v>
      </c>
    </row>
    <row r="1567">
      <c r="A1567" s="2" t="inlineStr">
        <is>
          <t>NBTB</t>
        </is>
      </c>
      <c r="B1567" s="2" t="inlineStr">
        <is>
          <t>Financials</t>
        </is>
      </c>
      <c r="C1567" s="3" t="n">
        <v>-0.0083217787896235</v>
      </c>
      <c r="D1567" s="2" t="n">
        <v>2233672784.920048</v>
      </c>
      <c r="E1567" s="19">
        <f>SQRT(D1567)</f>
        <v/>
      </c>
      <c r="F1567" s="22">
        <f>D1567/SUM($D$2:$D$2546)</f>
        <v/>
      </c>
      <c r="G1567" s="22">
        <f>E1567/SUM($E$2:$E$2546)</f>
        <v/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1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3" t="n">
        <v>21.5269130563732</v>
      </c>
      <c r="T1567" s="3" t="n">
        <v>0.831650990598034</v>
      </c>
      <c r="U1567" s="3" t="n">
        <v>0.0001982782844539</v>
      </c>
      <c r="V1567" s="3" t="n">
        <v>0.8081604486507697</v>
      </c>
      <c r="W1567" s="3" t="n">
        <v>0.0176684881239695</v>
      </c>
      <c r="X1567" s="3" t="n">
        <v>0.2583316444636885</v>
      </c>
      <c r="Y1567" s="3" t="n">
        <v>0.0133811789366225</v>
      </c>
      <c r="Z1567" s="3" t="n">
        <v>-2.481929028156036</v>
      </c>
      <c r="AA1567" s="3" t="n">
        <v>-2.487172285477172</v>
      </c>
      <c r="AB1567" s="3" t="n">
        <v>-2.360036211248085</v>
      </c>
      <c r="AC1567" s="3" t="n">
        <v>0.0403102910183968</v>
      </c>
      <c r="AD1567" s="3" t="n">
        <v>0.0457578212395413</v>
      </c>
      <c r="AE1567" s="3" t="n">
        <v>-0.0827586206896552</v>
      </c>
      <c r="AF1567" s="3" t="n">
        <v>0.0572320559418002</v>
      </c>
      <c r="AG1567" s="3" t="n">
        <v>1.133594321430872</v>
      </c>
      <c r="AH1567" s="3" t="n">
        <v>0.0186331614525356</v>
      </c>
      <c r="AI1567" s="3" t="n">
        <v>1.165306680936822</v>
      </c>
    </row>
    <row r="1568">
      <c r="A1568" s="2" t="inlineStr">
        <is>
          <t>NCLH</t>
        </is>
      </c>
      <c r="B1568" s="2" t="inlineStr">
        <is>
          <t>Consumer Discretionary</t>
        </is>
      </c>
      <c r="C1568" s="3" t="n">
        <v>-0.0162869891632325</v>
      </c>
      <c r="D1568" s="2" t="n">
        <v>11272175531.84017</v>
      </c>
      <c r="E1568" s="19">
        <f>SQRT(D1568)</f>
        <v/>
      </c>
      <c r="F1568" s="22">
        <f>D1568/SUM($D$2:$D$2546)</f>
        <v/>
      </c>
      <c r="G1568" s="22">
        <f>E1568/SUM($E$2:$E$2546)</f>
        <v/>
      </c>
      <c r="H1568" s="2" t="n">
        <v>0</v>
      </c>
      <c r="I1568" s="2" t="n">
        <v>1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3" t="n">
        <v>23.14560318379913</v>
      </c>
      <c r="T1568" s="3" t="n">
        <v>1.8543153832169</v>
      </c>
      <c r="U1568" s="3" t="n">
        <v>0.0008672844503111</v>
      </c>
      <c r="V1568" s="3" t="n">
        <v>0.139242863595096</v>
      </c>
      <c r="W1568" s="3" t="n">
        <v>0.0329826165808126</v>
      </c>
      <c r="X1568" s="3" t="n">
        <v>0.4662641408185672</v>
      </c>
      <c r="Y1568" s="3" t="n">
        <v>0.0227053957704659</v>
      </c>
      <c r="Z1568" s="3" t="n">
        <v>-0.3682933870957502</v>
      </c>
      <c r="AA1568" s="3" t="n">
        <v>-0.3777623361597218</v>
      </c>
      <c r="AB1568" s="3" t="n">
        <v>-0.5031083732790872</v>
      </c>
      <c r="AC1568" s="3" t="n">
        <v>0.0106428434920242</v>
      </c>
      <c r="AD1568" s="3" t="n">
        <v>0.0971425610705727</v>
      </c>
      <c r="AE1568" s="3" t="n">
        <v>0.9705242334322453</v>
      </c>
      <c r="AF1568" s="3" t="n">
        <v>0.5135963069421143</v>
      </c>
      <c r="AG1568" s="3" t="n">
        <v>2.120740443077331</v>
      </c>
      <c r="AH1568" s="3" t="n">
        <v>0.6373183751279241</v>
      </c>
      <c r="AI1568" s="3" t="n">
        <v>9.048817829086948</v>
      </c>
    </row>
    <row r="1569">
      <c r="A1569" s="2" t="inlineStr">
        <is>
          <t>NCMI</t>
        </is>
      </c>
      <c r="B1569" s="2" t="inlineStr">
        <is>
          <t>Communication</t>
        </is>
      </c>
      <c r="C1569" s="3" t="n">
        <v>-0.044353257502624</v>
      </c>
      <c r="D1569" s="2" t="n">
        <v>426339575.4172492</v>
      </c>
      <c r="E1569" s="19">
        <f>SQRT(D1569)</f>
        <v/>
      </c>
      <c r="F1569" s="22">
        <f>D1569/SUM($D$2:$D$2546)</f>
        <v/>
      </c>
      <c r="G1569" s="22">
        <f>E1569/SUM($E$2:$E$2546)</f>
        <v/>
      </c>
      <c r="H1569" s="2" t="n">
        <v>1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3" t="n">
        <v>19.87074671209054</v>
      </c>
      <c r="T1569" s="3" t="n">
        <v>0.765299570760513</v>
      </c>
      <c r="U1569" s="3" t="n">
        <v>-0.0008471868120876</v>
      </c>
      <c r="V1569" s="3" t="n">
        <v>0.8209418505365416</v>
      </c>
      <c r="W1569" s="3" t="n">
        <v>0.0288959482046582</v>
      </c>
      <c r="X1569" s="3" t="n">
        <v>0.5405739181118374</v>
      </c>
      <c r="Y1569" s="3" t="n">
        <v>0.0276893753101876</v>
      </c>
      <c r="Z1569" s="3" t="n">
        <v>-2.015256558330401</v>
      </c>
      <c r="AA1569" s="3" t="n">
        <v>-1.924914221226119</v>
      </c>
      <c r="AB1569" s="3" t="n">
        <v>-1.978755277230304</v>
      </c>
      <c r="AC1569" s="3" t="n">
        <v>-0.100389460579897</v>
      </c>
      <c r="AD1569" s="3" t="n">
        <v>-0.0131350696085846</v>
      </c>
      <c r="AE1569" s="3" t="n">
        <v>0.58371335504886</v>
      </c>
      <c r="AF1569" s="3" t="n">
        <v>0.153078721745908</v>
      </c>
      <c r="AG1569" s="3" t="n">
        <v>1.023455481443901</v>
      </c>
      <c r="AH1569" s="3" t="n">
        <v>0.0246753246753246</v>
      </c>
      <c r="AI1569" s="3" t="n">
        <v>1.028571428571428</v>
      </c>
    </row>
    <row r="1570">
      <c r="A1570" s="2" t="inlineStr">
        <is>
          <t>NCNO</t>
        </is>
      </c>
      <c r="B1570" s="2" t="inlineStr">
        <is>
          <t>Information Technology</t>
        </is>
      </c>
      <c r="C1570" s="3" t="n">
        <v>-0.0215448331283558</v>
      </c>
      <c r="D1570" s="2" t="n">
        <v>3228381805.451157</v>
      </c>
      <c r="E1570" s="19">
        <f>SQRT(D1570)</f>
        <v/>
      </c>
      <c r="F1570" s="22">
        <f>D1570/SUM($D$2:$D$2546)</f>
        <v/>
      </c>
      <c r="G1570" s="22">
        <f>E1570/SUM($E$2:$E$2546)</f>
        <v/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1</v>
      </c>
      <c r="P1570" s="2" t="n">
        <v>0</v>
      </c>
      <c r="Q1570" s="2" t="n">
        <v>0</v>
      </c>
      <c r="R1570" s="2" t="n">
        <v>0</v>
      </c>
      <c r="S1570" s="3" t="n">
        <v>21.89524685961964</v>
      </c>
      <c r="T1570" s="3" t="n">
        <v>0.8695108362810084</v>
      </c>
      <c r="U1570" s="3" t="n">
        <v>-0.0001889163379086</v>
      </c>
      <c r="V1570" s="3" t="n">
        <v>0.3273522351710543</v>
      </c>
      <c r="W1570" s="3" t="n">
        <v>0.0256844792907288</v>
      </c>
      <c r="X1570" s="3" t="n">
        <v>0.6636488673277526</v>
      </c>
      <c r="Y1570" s="3" t="n">
        <v>0.0195919695473384</v>
      </c>
      <c r="Z1570" s="3" t="n">
        <v>-1.398973861497176</v>
      </c>
      <c r="AA1570" s="3" t="n">
        <v>-1.2035908762234</v>
      </c>
      <c r="AB1570" s="3" t="n">
        <v>-1.242417036020422</v>
      </c>
      <c r="AC1570" s="3" t="n">
        <v>-0.0189035881372375</v>
      </c>
      <c r="AD1570" s="3" t="n">
        <v>-0.0056436943019674</v>
      </c>
      <c r="AE1570" s="3" t="n">
        <v>0.2027906976744186</v>
      </c>
      <c r="AF1570" s="3" t="n">
        <v>0.2044519766032317</v>
      </c>
      <c r="AG1570" s="3" t="n">
        <v>1.063034675655893</v>
      </c>
      <c r="AH1570" s="3" t="n">
        <v>0.1667587655327883</v>
      </c>
      <c r="AI1570" s="3" t="n">
        <v>1.192559172913406</v>
      </c>
    </row>
    <row r="1571">
      <c r="A1571" s="2" t="inlineStr">
        <is>
          <t>NDAQ</t>
        </is>
      </c>
      <c r="B1571" s="2" t="inlineStr">
        <is>
          <t>Financials</t>
        </is>
      </c>
      <c r="C1571" s="3" t="n">
        <v>-0.0017803808679656</v>
      </c>
      <c r="D1571" s="2" t="n">
        <v>54253640410.87081</v>
      </c>
      <c r="E1571" s="19">
        <f>SQRT(D1571)</f>
        <v/>
      </c>
      <c r="F1571" s="22">
        <f>D1571/SUM($D$2:$D$2546)</f>
        <v/>
      </c>
      <c r="G1571" s="22">
        <f>E1571/SUM($E$2:$E$2546)</f>
        <v/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1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  <c r="S1571" s="3" t="n">
        <v>24.71693593146343</v>
      </c>
      <c r="T1571" s="3" t="n">
        <v>0.9058570998908068</v>
      </c>
      <c r="U1571" s="3" t="n">
        <v>0.0012944143281481</v>
      </c>
      <c r="V1571" s="3" t="n">
        <v>0.2176996771194256</v>
      </c>
      <c r="W1571" s="3" t="n">
        <v>0.014776521743981</v>
      </c>
      <c r="X1571" s="3" t="n">
        <v>0.2266132483472974</v>
      </c>
      <c r="Y1571" s="3" t="n">
        <v>0.0102302246796057</v>
      </c>
      <c r="Z1571" s="3" t="n">
        <v>-2.00964351162034</v>
      </c>
      <c r="AA1571" s="3" t="n">
        <v>-2.035076285154125</v>
      </c>
      <c r="AB1571" s="3" t="n">
        <v>-2.198565430553505</v>
      </c>
      <c r="AC1571" s="3" t="n">
        <v>0.0333249526908747</v>
      </c>
      <c r="AD1571" s="3" t="n">
        <v>0.0449739405783929</v>
      </c>
      <c r="AE1571" s="3" t="n">
        <v>-0.06939865451545971</v>
      </c>
      <c r="AF1571" s="3" t="n">
        <v>0.06850172036284009</v>
      </c>
      <c r="AG1571" s="3" t="n">
        <v>1.159952400139055</v>
      </c>
      <c r="AH1571" s="3" t="n">
        <v>0.3169864726985485</v>
      </c>
      <c r="AI1571" s="3" t="n">
        <v>1.734738802810939</v>
      </c>
    </row>
    <row r="1572">
      <c r="A1572" s="2" t="inlineStr">
        <is>
          <t>NDSN</t>
        </is>
      </c>
      <c r="B1572" s="2" t="inlineStr">
        <is>
          <t>Industrials</t>
        </is>
      </c>
      <c r="C1572" s="3" t="n">
        <v>-0.019873030418059</v>
      </c>
      <c r="D1572" s="2" t="n">
        <v>12254866415.7074</v>
      </c>
      <c r="E1572" s="19">
        <f>SQRT(D1572)</f>
        <v/>
      </c>
      <c r="F1572" s="22">
        <f>D1572/SUM($D$2:$D$2546)</f>
        <v/>
      </c>
      <c r="G1572" s="22">
        <f>E1572/SUM($E$2:$E$2546)</f>
        <v/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1</v>
      </c>
      <c r="O1572" s="2" t="n">
        <v>0</v>
      </c>
      <c r="P1572" s="2" t="n">
        <v>0</v>
      </c>
      <c r="Q1572" s="2" t="n">
        <v>0</v>
      </c>
      <c r="R1572" s="2" t="n">
        <v>0</v>
      </c>
      <c r="S1572" s="3" t="n">
        <v>23.229188953476</v>
      </c>
      <c r="T1572" s="3" t="n">
        <v>1.129023398183683</v>
      </c>
      <c r="U1572" s="3" t="n">
        <v>-0.0002988169425362</v>
      </c>
      <c r="V1572" s="3" t="n">
        <v>0.2433143617280205</v>
      </c>
      <c r="W1572" s="3" t="n">
        <v>0.0184334196376131</v>
      </c>
      <c r="X1572" s="3" t="n">
        <v>0.3300532781187169</v>
      </c>
      <c r="Y1572" s="3" t="n">
        <v>0.012649310509874</v>
      </c>
      <c r="Z1572" s="3" t="n">
        <v>-2.080336608666482</v>
      </c>
      <c r="AA1572" s="3" t="n">
        <v>-1.918003368733427</v>
      </c>
      <c r="AB1572" s="3" t="n">
        <v>-2.070147962485242</v>
      </c>
      <c r="AC1572" s="3" t="n">
        <v>0.0410560166820845</v>
      </c>
      <c r="AD1572" s="3" t="n">
        <v>0.0534089869116063</v>
      </c>
      <c r="AE1572" s="3" t="n">
        <v>-0.0427567356501366</v>
      </c>
      <c r="AF1572" s="3" t="n">
        <v>0.0188984313863831</v>
      </c>
      <c r="AG1572" s="3" t="n">
        <v>1.145717214649616</v>
      </c>
      <c r="AH1572" s="3" t="n">
        <v>0.36955092531041</v>
      </c>
      <c r="AI1572" s="3" t="n">
        <v>1.59888456075807</v>
      </c>
    </row>
    <row r="1573">
      <c r="A1573" s="2" t="inlineStr">
        <is>
          <t>NE</t>
        </is>
      </c>
      <c r="B1573" s="2" t="inlineStr">
        <is>
          <t>Energy</t>
        </is>
      </c>
      <c r="C1573" s="3" t="n">
        <v>-0.0069203792538239</v>
      </c>
      <c r="D1573" s="2" t="n">
        <v>4235082251.236509</v>
      </c>
      <c r="E1573" s="19">
        <f>SQRT(D1573)</f>
        <v/>
      </c>
      <c r="F1573" s="22">
        <f>D1573/SUM($D$2:$D$2546)</f>
        <v/>
      </c>
      <c r="G1573" s="22">
        <f>E1573/SUM($E$2:$E$2546)</f>
        <v/>
      </c>
      <c r="H1573" s="2" t="n">
        <v>0</v>
      </c>
      <c r="I1573" s="2" t="n">
        <v>0</v>
      </c>
      <c r="J1573" s="2" t="n">
        <v>0</v>
      </c>
      <c r="K1573" s="2" t="n">
        <v>1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3" t="n">
        <v>22.16666858664141</v>
      </c>
      <c r="T1573" s="3" t="n">
        <v>1.612395916706719</v>
      </c>
      <c r="U1573" s="3" t="n">
        <v>-0.0007053398792292</v>
      </c>
      <c r="V1573" s="3" t="n">
        <v>1.092854099503894</v>
      </c>
      <c r="W1573" s="3" t="n">
        <v>0.0309386129460568</v>
      </c>
      <c r="X1573" s="3" t="n">
        <v>0.6332263854983213</v>
      </c>
      <c r="Y1573" s="3" t="n">
        <v>0.0233990636568025</v>
      </c>
      <c r="Z1573" s="3" t="n">
        <v>-1.386737143757189</v>
      </c>
      <c r="AA1573" s="3" t="n">
        <v>-1.264699361187455</v>
      </c>
      <c r="AB1573" s="3" t="n">
        <v>-1.20783720895749</v>
      </c>
      <c r="AC1573" s="3" t="n">
        <v>0.0404922478069772</v>
      </c>
      <c r="AD1573" s="3" t="n">
        <v>0.1785476538924891</v>
      </c>
      <c r="AE1573" s="3" t="n">
        <v>0.1804245283018867</v>
      </c>
      <c r="AF1573" s="3" t="n">
        <v>0.3492518358351451</v>
      </c>
      <c r="AG1573" s="3" t="n">
        <v>1.467057516869354</v>
      </c>
      <c r="AH1573" s="3" t="n">
        <v>0.2579932805276034</v>
      </c>
      <c r="AI1573" s="3" t="n">
        <v>1.427374081390533</v>
      </c>
    </row>
    <row r="1574">
      <c r="A1574" s="2" t="inlineStr">
        <is>
          <t>NECB</t>
        </is>
      </c>
      <c r="B1574" s="2" t="inlineStr">
        <is>
          <t>Financials</t>
        </is>
      </c>
      <c r="C1574" s="3" t="n">
        <v>-0.0091742834199163</v>
      </c>
      <c r="D1574" s="2" t="n">
        <v>284947387.0017529</v>
      </c>
      <c r="E1574" s="19">
        <f>SQRT(D1574)</f>
        <v/>
      </c>
      <c r="F1574" s="22">
        <f>D1574/SUM($D$2:$D$2546)</f>
        <v/>
      </c>
      <c r="G1574" s="22">
        <f>E1574/SUM($E$2:$E$2546)</f>
        <v/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1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3" t="n">
        <v>19.46781511417956</v>
      </c>
      <c r="T1574" s="3" t="n">
        <v>0.8090959716540923</v>
      </c>
      <c r="U1574" s="3" t="n">
        <v>0.0005676397724525</v>
      </c>
      <c r="V1574" s="3" t="n">
        <v>1.181537418337263</v>
      </c>
      <c r="W1574" s="3" t="n">
        <v>0.0190575484173752</v>
      </c>
      <c r="X1574" s="3" t="n">
        <v>0.340034495397272</v>
      </c>
      <c r="Y1574" s="3" t="n">
        <v>0.0151883974519693</v>
      </c>
      <c r="Z1574" s="3" t="n">
        <v>-2.665501686261636</v>
      </c>
      <c r="AA1574" s="3" t="n">
        <v>-2.883857462244594</v>
      </c>
      <c r="AB1574" s="3" t="n">
        <v>-2.43642327227258</v>
      </c>
      <c r="AC1574" s="3" t="n">
        <v>0.1568008763657311</v>
      </c>
      <c r="AD1574" s="3" t="n">
        <v>0.160998142438547</v>
      </c>
      <c r="AE1574" s="3" t="n">
        <v>0.4454935622317595</v>
      </c>
      <c r="AF1574" s="3" t="n">
        <v>0.2612524468108964</v>
      </c>
      <c r="AG1574" s="3" t="n">
        <v>1.473771672098785</v>
      </c>
      <c r="AH1574" s="3" t="n">
        <v>0.0709894806381732</v>
      </c>
      <c r="AI1574" s="3" t="n">
        <v>1.400978982760874</v>
      </c>
    </row>
    <row r="1575">
      <c r="A1575" s="2" t="inlineStr">
        <is>
          <t>NEE</t>
        </is>
      </c>
      <c r="B1575" s="2" t="inlineStr">
        <is>
          <t>Utilities</t>
        </is>
      </c>
      <c r="C1575" s="3" t="n">
        <v>-0.000830382513653</v>
      </c>
      <c r="D1575" s="2" t="n">
        <v>148412284031.4483</v>
      </c>
      <c r="E1575" s="19">
        <f>SQRT(D1575)</f>
        <v/>
      </c>
      <c r="F1575" s="22">
        <f>D1575/SUM($D$2:$D$2546)</f>
        <v/>
      </c>
      <c r="G1575" s="22">
        <f>E1575/SUM($E$2:$E$2546)</f>
        <v/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1</v>
      </c>
      <c r="S1575" s="3" t="n">
        <v>25.72325994074614</v>
      </c>
      <c r="T1575" s="3" t="n">
        <v>0.3460153860836482</v>
      </c>
      <c r="U1575" s="3" t="n">
        <v>0.0005779826932937</v>
      </c>
      <c r="V1575" s="3" t="n">
        <v>0.3422695117961812</v>
      </c>
      <c r="W1575" s="3" t="n">
        <v>0.0186166559851565</v>
      </c>
      <c r="X1575" s="3" t="n">
        <v>0.2099514540608926</v>
      </c>
      <c r="Y1575" s="3" t="n">
        <v>0.0183947479496375</v>
      </c>
      <c r="Z1575" s="3" t="n">
        <v>-2.44997584499823</v>
      </c>
      <c r="AA1575" s="3" t="n">
        <v>-2.165296408602472</v>
      </c>
      <c r="AB1575" s="3" t="n">
        <v>-2.205197253456877</v>
      </c>
      <c r="AC1575" s="3" t="n">
        <v>0.0546585483333783</v>
      </c>
      <c r="AD1575" s="3" t="n">
        <v>0.1024443502047195</v>
      </c>
      <c r="AE1575" s="3" t="n">
        <v>0.2134356477197051</v>
      </c>
      <c r="AF1575" s="3" t="n">
        <v>0.1329489944109492</v>
      </c>
      <c r="AG1575" s="3" t="n">
        <v>1.557164122495939</v>
      </c>
      <c r="AH1575" s="3" t="n">
        <v>0.4686868178846251</v>
      </c>
      <c r="AI1575" s="3" t="n">
        <v>2.627852038506211</v>
      </c>
    </row>
    <row r="1576">
      <c r="A1576" s="2" t="inlineStr">
        <is>
          <t>NEM</t>
        </is>
      </c>
      <c r="B1576" s="2" t="inlineStr">
        <is>
          <t>Materials</t>
        </is>
      </c>
      <c r="C1576" s="3" t="n">
        <v>-0.0011675742433723</v>
      </c>
      <c r="D1576" s="2" t="n">
        <v>74352897491.61891</v>
      </c>
      <c r="E1576" s="19">
        <f>SQRT(D1576)</f>
        <v/>
      </c>
      <c r="F1576" s="22">
        <f>D1576/SUM($D$2:$D$2546)</f>
        <v/>
      </c>
      <c r="G1576" s="22">
        <f>E1576/SUM($E$2:$E$2546)</f>
        <v/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1</v>
      </c>
      <c r="Q1576" s="2" t="n">
        <v>0</v>
      </c>
      <c r="R1576" s="2" t="n">
        <v>0</v>
      </c>
      <c r="S1576" s="3" t="n">
        <v>25.03208848006322</v>
      </c>
      <c r="T1576" s="3" t="n">
        <v>0.3794223250610506</v>
      </c>
      <c r="U1576" s="3" t="n">
        <v>0.001600756567019</v>
      </c>
      <c r="V1576" s="3" t="n">
        <v>0.4318863296970999</v>
      </c>
      <c r="W1576" s="3" t="n">
        <v>0.0245324552333754</v>
      </c>
      <c r="X1576" s="3" t="n">
        <v>0.2881878630178246</v>
      </c>
      <c r="Y1576" s="3" t="n">
        <v>0.0240863975643895</v>
      </c>
      <c r="Z1576" s="3" t="n">
        <v>-1.497921137979586</v>
      </c>
      <c r="AA1576" s="3" t="n">
        <v>-1.46202185504701</v>
      </c>
      <c r="AB1576" s="3" t="n">
        <v>-1.551420181461206</v>
      </c>
      <c r="AC1576" s="3" t="n">
        <v>0.1108766474222375</v>
      </c>
      <c r="AD1576" s="3" t="n">
        <v>0.1442310973988446</v>
      </c>
      <c r="AE1576" s="3" t="n">
        <v>0.1007633587786259</v>
      </c>
      <c r="AF1576" s="3" t="n">
        <v>0.1411433069136571</v>
      </c>
      <c r="AG1576" s="3" t="n">
        <v>1.095920942432726</v>
      </c>
      <c r="AH1576" s="3" t="n">
        <v>0.1378954046950058</v>
      </c>
      <c r="AI1576" s="3" t="n">
        <v>1.222097658196313</v>
      </c>
    </row>
    <row r="1577">
      <c r="A1577" s="2" t="inlineStr">
        <is>
          <t>NEO</t>
        </is>
      </c>
      <c r="B1577" s="2" t="inlineStr">
        <is>
          <t>Health Care</t>
        </is>
      </c>
      <c r="C1577" s="3" t="n">
        <v>-0.0064308844141964</v>
      </c>
      <c r="D1577" s="2" t="n">
        <v>807379848.6254826</v>
      </c>
      <c r="E1577" s="19">
        <f>SQRT(D1577)</f>
        <v/>
      </c>
      <c r="F1577" s="22">
        <f>D1577/SUM($D$2:$D$2546)</f>
        <v/>
      </c>
      <c r="G1577" s="22">
        <f>E1577/SUM($E$2:$E$2546)</f>
        <v/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1</v>
      </c>
      <c r="N1577" s="2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3" t="n">
        <v>20.50930480771828</v>
      </c>
      <c r="T1577" s="3" t="n">
        <v>1.283725723763265</v>
      </c>
      <c r="U1577" s="3" t="n">
        <v>-0.0034082102922584</v>
      </c>
      <c r="V1577" s="3" t="n">
        <v>1.057792068323174</v>
      </c>
      <c r="W1577" s="3" t="n">
        <v>0.0507058993445598</v>
      </c>
      <c r="X1577" s="3" t="n">
        <v>4.499208067489086</v>
      </c>
      <c r="Y1577" s="3" t="n">
        <v>0.0402584652338831</v>
      </c>
      <c r="Z1577" s="3" t="n">
        <v>-0.715228977936618</v>
      </c>
      <c r="AA1577" s="3" t="n">
        <v>-1.023154644456773</v>
      </c>
      <c r="AB1577" s="3" t="n">
        <v>-1.43221084446243</v>
      </c>
      <c r="AC1577" s="3" t="n">
        <v>-0.2233991847914783</v>
      </c>
      <c r="AD1577" s="3" t="n">
        <v>-0.1378681920158178</v>
      </c>
      <c r="AE1577" s="3" t="n">
        <v>-0.1866666666666666</v>
      </c>
      <c r="AF1577" s="3" t="n">
        <v>0.1087361870766863</v>
      </c>
      <c r="AG1577" s="3" t="n">
        <v>1.422471530074344</v>
      </c>
      <c r="AH1577" s="3" t="n">
        <v>0.295392948097134</v>
      </c>
      <c r="AI1577" s="3" t="n">
        <v>1.39938995831577</v>
      </c>
    </row>
    <row r="1578">
      <c r="A1578" s="2" t="inlineStr">
        <is>
          <t>NEOG</t>
        </is>
      </c>
      <c r="B1578" s="2" t="inlineStr">
        <is>
          <t>Health Care</t>
        </is>
      </c>
      <c r="C1578" s="3" t="n">
        <v>-0.007246401635032</v>
      </c>
      <c r="D1578" s="2" t="n">
        <v>1205093926.442042</v>
      </c>
      <c r="E1578" s="19">
        <f>SQRT(D1578)</f>
        <v/>
      </c>
      <c r="F1578" s="22">
        <f>D1578/SUM($D$2:$D$2546)</f>
        <v/>
      </c>
      <c r="G1578" s="22">
        <f>E1578/SUM($E$2:$E$2546)</f>
        <v/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1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3" t="n">
        <v>20.90982334810611</v>
      </c>
      <c r="T1578" s="3" t="n">
        <v>-0.2223607715954537</v>
      </c>
      <c r="U1578" s="3" t="n">
        <v>-0.0046734656892943</v>
      </c>
      <c r="V1578" s="3" t="n">
        <v>1.718749015784385</v>
      </c>
      <c r="W1578" s="3" t="n">
        <v>0.0442102370078297</v>
      </c>
      <c r="X1578" s="3" t="n">
        <v>4.708245318528093</v>
      </c>
      <c r="Y1578" s="3" t="n">
        <v>0.0449574677118052</v>
      </c>
      <c r="Z1578" s="3" t="n">
        <v>-0.6103666781680623</v>
      </c>
      <c r="AA1578" s="3" t="n">
        <v>-0.5842705205191698</v>
      </c>
      <c r="AB1578" s="3" t="n">
        <v>-0.9811848441282952</v>
      </c>
      <c r="AC1578" s="3" t="n">
        <v>-2.032027501150776</v>
      </c>
      <c r="AD1578" s="3" t="n">
        <v>-1.911041081087682</v>
      </c>
      <c r="AE1578" s="3" t="n">
        <v>-1.16375634416763</v>
      </c>
      <c r="AF1578" s="3" t="n">
        <v>0.1520322147244317</v>
      </c>
      <c r="AG1578" s="3" t="n">
        <v>1.725926818486935</v>
      </c>
      <c r="AH1578" s="3" t="n">
        <v>0.259626474663718</v>
      </c>
      <c r="AI1578" s="3" t="n">
        <v>1.422357663521712</v>
      </c>
    </row>
    <row r="1579">
      <c r="A1579" s="2" t="inlineStr">
        <is>
          <t>NESR</t>
        </is>
      </c>
      <c r="B1579" s="2" t="inlineStr">
        <is>
          <t>Energy</t>
        </is>
      </c>
      <c r="C1579" s="3" t="n">
        <v>-0.0300237049676677</v>
      </c>
      <c r="D1579" s="2" t="n">
        <v>715522079.289084</v>
      </c>
      <c r="E1579" s="19">
        <f>SQRT(D1579)</f>
        <v/>
      </c>
      <c r="F1579" s="22">
        <f>D1579/SUM($D$2:$D$2546)</f>
        <v/>
      </c>
      <c r="G1579" s="22">
        <f>E1579/SUM($E$2:$E$2546)</f>
        <v/>
      </c>
      <c r="H1579" s="2" t="n">
        <v>0</v>
      </c>
      <c r="I1579" s="2" t="n">
        <v>0</v>
      </c>
      <c r="J1579" s="2" t="n">
        <v>0</v>
      </c>
      <c r="K1579" s="2" t="n">
        <v>1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3" t="n">
        <v>20.38852301502985</v>
      </c>
      <c r="T1579" s="3" t="n">
        <v>1.346935948613754</v>
      </c>
      <c r="U1579" s="3" t="n">
        <v>-0.0019223724353121</v>
      </c>
      <c r="V1579" s="3" t="n">
        <v>1.309399146607569</v>
      </c>
      <c r="W1579" s="3" t="n">
        <v>0.0351825845137585</v>
      </c>
      <c r="X1579" s="3" t="n">
        <v>0.5054665005680209</v>
      </c>
      <c r="Y1579" s="3" t="n">
        <v>0.0344418099309404</v>
      </c>
      <c r="Z1579" s="3" t="n">
        <v>-2.000358348141314</v>
      </c>
      <c r="AA1579" s="3" t="n">
        <v>-1.85914445388744</v>
      </c>
      <c r="AB1579" s="3" t="n">
        <v>-2.696370144598366</v>
      </c>
      <c r="AC1579" s="3" t="n">
        <v>0.08497850976228789</v>
      </c>
      <c r="AD1579" s="3" t="n">
        <v>0.1112194889626155</v>
      </c>
      <c r="AE1579" s="3" t="n">
        <v>0.995073891625616</v>
      </c>
      <c r="AF1579" s="3" t="n">
        <v>0.1427842408768347</v>
      </c>
      <c r="AG1579" s="3" t="n">
        <v>1.311543146539211</v>
      </c>
      <c r="AH1579" s="3" t="n">
        <v>0.2077150003557569</v>
      </c>
      <c r="AI1579" s="3" t="n">
        <v>1.237928325634217</v>
      </c>
    </row>
    <row r="1580">
      <c r="A1580" s="2" t="inlineStr">
        <is>
          <t>NET</t>
        </is>
      </c>
      <c r="B1580" s="2" t="inlineStr">
        <is>
          <t>Information Technology</t>
        </is>
      </c>
      <c r="C1580" s="3" t="n">
        <v>-0.020065485951979</v>
      </c>
      <c r="D1580" s="2" t="n">
        <v>62841976504.27924</v>
      </c>
      <c r="E1580" s="19">
        <f>SQRT(D1580)</f>
        <v/>
      </c>
      <c r="F1580" s="22">
        <f>D1580/SUM($D$2:$D$2546)</f>
        <v/>
      </c>
      <c r="G1580" s="22">
        <f>E1580/SUM($E$2:$E$2546)</f>
        <v/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1</v>
      </c>
      <c r="P1580" s="2" t="n">
        <v>0</v>
      </c>
      <c r="Q1580" s="2" t="n">
        <v>0</v>
      </c>
      <c r="R1580" s="2" t="n">
        <v>0</v>
      </c>
      <c r="S1580" s="3" t="n">
        <v>24.86388910280354</v>
      </c>
      <c r="T1580" s="3" t="n">
        <v>1.592628337853478</v>
      </c>
      <c r="U1580" s="3" t="n">
        <v>0.0030197567380849</v>
      </c>
      <c r="V1580" s="3" t="n">
        <v>0.0197276894993202</v>
      </c>
      <c r="W1580" s="3" t="n">
        <v>0.0303219429325538</v>
      </c>
      <c r="X1580" s="3" t="n">
        <v>0.6076180149655048</v>
      </c>
      <c r="Y1580" s="3" t="n">
        <v>0.0224826883716177</v>
      </c>
      <c r="Z1580" s="3" t="n">
        <v>-1.511220093349711</v>
      </c>
      <c r="AA1580" s="3" t="n">
        <v>-1.516966163913458</v>
      </c>
      <c r="AB1580" s="3" t="n">
        <v>-1.550173790192841</v>
      </c>
      <c r="AC1580" s="3" t="n">
        <v>-0.0032109747532568</v>
      </c>
      <c r="AD1580" s="3" t="n">
        <v>-0.0003160307982777</v>
      </c>
      <c r="AE1580" s="3" t="n">
        <v>0.3345454545454544</v>
      </c>
      <c r="AF1580" s="3" t="n">
        <v>0.2923946257077475</v>
      </c>
      <c r="AG1580" s="3" t="n">
        <v>1.051884205134413</v>
      </c>
      <c r="AH1580" s="3" t="n">
        <v>0.6224178905324556</v>
      </c>
      <c r="AI1580" s="3" t="n">
        <v>3.630019351034542</v>
      </c>
    </row>
    <row r="1581">
      <c r="A1581" s="2" t="inlineStr">
        <is>
          <t>NEU</t>
        </is>
      </c>
      <c r="B1581" s="2" t="inlineStr">
        <is>
          <t>Materials</t>
        </is>
      </c>
      <c r="C1581" s="3" t="n">
        <v>-0.008885964764889899</v>
      </c>
      <c r="D1581" s="2" t="n">
        <v>7212840026.952759</v>
      </c>
      <c r="E1581" s="19">
        <f>SQRT(D1581)</f>
        <v/>
      </c>
      <c r="F1581" s="22">
        <f>D1581/SUM($D$2:$D$2546)</f>
        <v/>
      </c>
      <c r="G1581" s="22">
        <f>E1581/SUM($E$2:$E$2546)</f>
        <v/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1</v>
      </c>
      <c r="Q1581" s="2" t="n">
        <v>0</v>
      </c>
      <c r="R1581" s="2" t="n">
        <v>0</v>
      </c>
      <c r="S1581" s="3" t="n">
        <v>22.69912861178761</v>
      </c>
      <c r="T1581" s="3" t="n">
        <v>0.4819051412633191</v>
      </c>
      <c r="U1581" s="3" t="n">
        <v>0.0015037377114254</v>
      </c>
      <c r="V1581" s="3" t="n">
        <v>0.223451926561154</v>
      </c>
      <c r="W1581" s="3" t="n">
        <v>0.0143897422103576</v>
      </c>
      <c r="X1581" s="3" t="n">
        <v>0.3278783645717344</v>
      </c>
      <c r="Y1581" s="3" t="n">
        <v>0.0119584131248931</v>
      </c>
      <c r="Z1581" s="3" t="n">
        <v>-1.773090960749279</v>
      </c>
      <c r="AA1581" s="3" t="n">
        <v>-1.323672837080983</v>
      </c>
      <c r="AB1581" s="3" t="n">
        <v>-2.047478607453315</v>
      </c>
      <c r="AC1581" s="3" t="n">
        <v>0.0616922042270762</v>
      </c>
      <c r="AD1581" s="3" t="n">
        <v>0.07749291512238619</v>
      </c>
      <c r="AE1581" s="3" t="n">
        <v>0.310720143134039</v>
      </c>
      <c r="AF1581" s="3" t="n">
        <v>0.0461994028598836</v>
      </c>
      <c r="AG1581" s="3" t="n">
        <v>1.116712556614908</v>
      </c>
      <c r="AH1581" s="3" t="n">
        <v>0.2874840078146105</v>
      </c>
      <c r="AI1581" s="3" t="n">
        <v>1.522316179641291</v>
      </c>
    </row>
    <row r="1582">
      <c r="A1582" s="2" t="inlineStr">
        <is>
          <t>NEWT</t>
        </is>
      </c>
      <c r="B1582" s="2" t="inlineStr">
        <is>
          <t>Financials</t>
        </is>
      </c>
      <c r="C1582" s="3" t="n">
        <v>-0.0172206629750184</v>
      </c>
      <c r="D1582" s="2" t="n">
        <v>341045002.1438599</v>
      </c>
      <c r="E1582" s="19">
        <f>SQRT(D1582)</f>
        <v/>
      </c>
      <c r="F1582" s="22">
        <f>D1582/SUM($D$2:$D$2546)</f>
        <v/>
      </c>
      <c r="G1582" s="22">
        <f>E1582/SUM($E$2:$E$2546)</f>
        <v/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1</v>
      </c>
      <c r="M1582" s="2" t="n">
        <v>0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3" t="n">
        <v>19.64752499763674</v>
      </c>
      <c r="T1582" s="3" t="n">
        <v>1.301100825922105</v>
      </c>
      <c r="U1582" s="3" t="n">
        <v>-0.0001189022846737</v>
      </c>
      <c r="V1582" s="3" t="n">
        <v>0.9153630694998895</v>
      </c>
      <c r="W1582" s="3" t="n">
        <v>0.0239361795941016</v>
      </c>
      <c r="X1582" s="3" t="n">
        <v>0.3144980646375024</v>
      </c>
      <c r="Y1582" s="3" t="n">
        <v>0.018187650017891</v>
      </c>
      <c r="Z1582" s="3" t="n">
        <v>-1.69815739444615</v>
      </c>
      <c r="AA1582" s="3" t="n">
        <v>-1.848256342359946</v>
      </c>
      <c r="AB1582" s="3" t="n">
        <v>-1.926723549723846</v>
      </c>
      <c r="AC1582" s="3" t="n">
        <v>0.1607177928292265</v>
      </c>
      <c r="AD1582" s="3" t="n">
        <v>0.163931444966365</v>
      </c>
      <c r="AE1582" s="3" t="n">
        <v>-0.2074240719910011</v>
      </c>
      <c r="AF1582" s="3" t="n">
        <v>0.2070845831810332</v>
      </c>
      <c r="AG1582" s="3" t="n">
        <v>2.764790559065626</v>
      </c>
      <c r="AH1582" s="3" t="n">
        <v>0.3102862972123729</v>
      </c>
      <c r="AI1582" s="3" t="n">
        <v>2.927967839067205</v>
      </c>
    </row>
    <row r="1583">
      <c r="A1583" s="2" t="inlineStr">
        <is>
          <t>NEXT</t>
        </is>
      </c>
      <c r="B1583" s="2" t="inlineStr">
        <is>
          <t>Energy</t>
        </is>
      </c>
      <c r="C1583" s="3" t="n">
        <v>-0.0247660001466443</v>
      </c>
      <c r="D1583" s="2" t="n">
        <v>2706270460.469604</v>
      </c>
      <c r="E1583" s="19">
        <f>SQRT(D1583)</f>
        <v/>
      </c>
      <c r="F1583" s="22">
        <f>D1583/SUM($D$2:$D$2546)</f>
        <v/>
      </c>
      <c r="G1583" s="22">
        <f>E1583/SUM($E$2:$E$2546)</f>
        <v/>
      </c>
      <c r="H1583" s="2" t="n">
        <v>0</v>
      </c>
      <c r="I1583" s="2" t="n">
        <v>0</v>
      </c>
      <c r="J1583" s="2" t="n">
        <v>0</v>
      </c>
      <c r="K1583" s="2" t="n">
        <v>1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3" t="n">
        <v>21.71883731013716</v>
      </c>
      <c r="T1583" s="3" t="n">
        <v>1.2706071792446</v>
      </c>
      <c r="U1583" s="3" t="n">
        <v>0.0032634225458895</v>
      </c>
      <c r="V1583" s="3" t="n">
        <v>0.09625054251037431</v>
      </c>
      <c r="W1583" s="3" t="n">
        <v>0.0418037360623653</v>
      </c>
      <c r="X1583" s="3" t="n">
        <v>0.7223027085792043</v>
      </c>
      <c r="Y1583" s="3" t="n">
        <v>0.0351804235202765</v>
      </c>
      <c r="Z1583" s="3" t="n">
        <v>-1.600867942617198</v>
      </c>
      <c r="AA1583" s="3" t="n">
        <v>-1.592837163759392</v>
      </c>
      <c r="AB1583" s="3" t="n">
        <v>-1.840549304849439</v>
      </c>
      <c r="AC1583" s="3" t="n">
        <v>-0.0899644006599962</v>
      </c>
      <c r="AD1583" s="3" t="n">
        <v>-0.0833649124488656</v>
      </c>
      <c r="AE1583" s="3" t="n">
        <v>0.0018433179723502</v>
      </c>
      <c r="AF1583" s="3" t="inlineStr"/>
      <c r="AG1583" s="3" t="n">
        <v>2.91058028956307</v>
      </c>
      <c r="AH1583" s="3" t="n">
        <v>0.6760165801000655</v>
      </c>
      <c r="AI1583" s="3" t="n">
        <v>20.85007294226044</v>
      </c>
    </row>
    <row r="1584">
      <c r="A1584" s="2" t="inlineStr">
        <is>
          <t>NFBK</t>
        </is>
      </c>
      <c r="B1584" s="2" t="inlineStr">
        <is>
          <t>Financials</t>
        </is>
      </c>
      <c r="C1584" s="3" t="n">
        <v>-0.0174219729258841</v>
      </c>
      <c r="D1584" s="2" t="n">
        <v>477437273.1731758</v>
      </c>
      <c r="E1584" s="19">
        <f>SQRT(D1584)</f>
        <v/>
      </c>
      <c r="F1584" s="22">
        <f>D1584/SUM($D$2:$D$2546)</f>
        <v/>
      </c>
      <c r="G1584" s="22">
        <f>E1584/SUM($E$2:$E$2546)</f>
        <v/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1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3" t="n">
        <v>19.98394334417356</v>
      </c>
      <c r="T1584" s="3" t="n">
        <v>0.933689552842039</v>
      </c>
      <c r="U1584" s="3" t="n">
        <v>0.0002227902530345</v>
      </c>
      <c r="V1584" s="3" t="n">
        <v>1.487680245991958</v>
      </c>
      <c r="W1584" s="3" t="n">
        <v>0.0217666703477511</v>
      </c>
      <c r="X1584" s="3" t="n">
        <v>0.3045797979439066</v>
      </c>
      <c r="Y1584" s="3" t="n">
        <v>0.0176366816197513</v>
      </c>
      <c r="Z1584" s="3" t="n">
        <v>-2.348290076367546</v>
      </c>
      <c r="AA1584" s="3" t="n">
        <v>-2.359658274920873</v>
      </c>
      <c r="AB1584" s="3" t="n">
        <v>-2.414274437567525</v>
      </c>
      <c r="AC1584" s="3" t="n">
        <v>0.0801864499299652</v>
      </c>
      <c r="AD1584" s="3" t="n">
        <v>0.0970179803770763</v>
      </c>
      <c r="AE1584" s="3" t="n">
        <v>-0.2458715596330274</v>
      </c>
      <c r="AF1584" s="3" t="n">
        <v>-0.1040623507345317</v>
      </c>
      <c r="AG1584" s="3" t="n">
        <v>2.871395574253625</v>
      </c>
      <c r="AH1584" s="3" t="n">
        <v>0.1626541059438581</v>
      </c>
      <c r="AI1584" s="3" t="n">
        <v>2.257928630359551</v>
      </c>
    </row>
    <row r="1585">
      <c r="A1585" s="2" t="inlineStr">
        <is>
          <t>NFE</t>
        </is>
      </c>
      <c r="B1585" s="2" t="inlineStr">
        <is>
          <t>Energy</t>
        </is>
      </c>
      <c r="C1585" s="3" t="n">
        <v>-0.0589002610650271</v>
      </c>
      <c r="D1585" s="2" t="n">
        <v>721341400.3083637</v>
      </c>
      <c r="E1585" s="19">
        <f>SQRT(D1585)</f>
        <v/>
      </c>
      <c r="F1585" s="22">
        <f>D1585/SUM($D$2:$D$2546)</f>
        <v/>
      </c>
      <c r="G1585" s="22">
        <f>E1585/SUM($E$2:$E$2546)</f>
        <v/>
      </c>
      <c r="H1585" s="2" t="n">
        <v>0</v>
      </c>
      <c r="I1585" s="2" t="n">
        <v>0</v>
      </c>
      <c r="J1585" s="2" t="n">
        <v>0</v>
      </c>
      <c r="K1585" s="2" t="n">
        <v>1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3" t="n">
        <v>20.39662309262195</v>
      </c>
      <c r="T1585" s="3" t="n">
        <v>2.696101722976571</v>
      </c>
      <c r="U1585" s="3" t="n">
        <v>-0.0064208428472907</v>
      </c>
      <c r="V1585" s="3" t="n">
        <v>1.704818272560394</v>
      </c>
      <c r="W1585" s="3" t="n">
        <v>0.09764519047201541</v>
      </c>
      <c r="X1585" s="3" t="n">
        <v>4.424751154615487</v>
      </c>
      <c r="Y1585" s="3" t="n">
        <v>0.1307970690534337</v>
      </c>
      <c r="Z1585" s="3" t="n">
        <v>-0.2967260170870365</v>
      </c>
      <c r="AA1585" s="3" t="n">
        <v>-0.012999164453112</v>
      </c>
      <c r="AB1585" s="3" t="n">
        <v>-0.5696093790491944</v>
      </c>
      <c r="AC1585" s="3" t="n">
        <v>-3.075553405158239</v>
      </c>
      <c r="AD1585" s="3" t="n">
        <v>-2.860698136995692</v>
      </c>
      <c r="AE1585" s="3" t="n">
        <v>-0.2601503759398496</v>
      </c>
      <c r="AF1585" s="3" t="n">
        <v>0.1497737576863467</v>
      </c>
      <c r="AG1585" s="3" t="n">
        <v>11.82047972938106</v>
      </c>
      <c r="AH1585" s="3" t="n">
        <v>0.7867465395702887</v>
      </c>
      <c r="AI1585" s="3" t="n">
        <v>7.346998916858303</v>
      </c>
    </row>
    <row r="1586">
      <c r="A1586" s="2" t="inlineStr">
        <is>
          <t>NFG</t>
        </is>
      </c>
      <c r="B1586" s="2" t="inlineStr">
        <is>
          <t>Utilities</t>
        </is>
      </c>
      <c r="C1586" s="3" t="n">
        <v>-0.0030712291752336</v>
      </c>
      <c r="D1586" s="2" t="n">
        <v>8264151601.73362</v>
      </c>
      <c r="E1586" s="19">
        <f>SQRT(D1586)</f>
        <v/>
      </c>
      <c r="F1586" s="22">
        <f>D1586/SUM($D$2:$D$2546)</f>
        <v/>
      </c>
      <c r="G1586" s="22">
        <f>E1586/SUM($E$2:$E$2546)</f>
        <v/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1</v>
      </c>
      <c r="S1586" s="3" t="n">
        <v>22.83519291343256</v>
      </c>
      <c r="T1586" s="3" t="n">
        <v>0.3148088560898865</v>
      </c>
      <c r="U1586" s="3" t="n">
        <v>0.0020514497866945</v>
      </c>
      <c r="V1586" s="3" t="n">
        <v>0.3600476060211449</v>
      </c>
      <c r="W1586" s="3" t="n">
        <v>0.0130635965839277</v>
      </c>
      <c r="X1586" s="3" t="n">
        <v>0.3642325073066588</v>
      </c>
      <c r="Y1586" s="3" t="n">
        <v>0.0124308452732532</v>
      </c>
      <c r="Z1586" s="3" t="n">
        <v>-1.917142606776173</v>
      </c>
      <c r="AA1586" s="3" t="n">
        <v>-2.042217000930735</v>
      </c>
      <c r="AB1586" s="3" t="n">
        <v>-2.060939206641918</v>
      </c>
      <c r="AC1586" s="3" t="n">
        <v>0.0725146426251773</v>
      </c>
      <c r="AD1586" s="3" t="n">
        <v>0.1288582363102594</v>
      </c>
      <c r="AE1586" s="3" t="n">
        <v>-0.6561733442354865</v>
      </c>
      <c r="AF1586" s="3" t="n">
        <v>-0.0573949894260199</v>
      </c>
      <c r="AG1586" s="3" t="n">
        <v>1.2882149450768</v>
      </c>
      <c r="AH1586" s="3" t="n">
        <v>0.3248046449510783</v>
      </c>
      <c r="AI1586" s="3" t="n">
        <v>1.800491213542115</v>
      </c>
    </row>
    <row r="1587">
      <c r="A1587" s="2" t="inlineStr">
        <is>
          <t>NFLX</t>
        </is>
      </c>
      <c r="B1587" s="2" t="inlineStr">
        <is>
          <t>Communication</t>
        </is>
      </c>
      <c r="C1587" s="3" t="n">
        <v>0.0214546176840493</v>
      </c>
      <c r="D1587" s="2" t="n">
        <v>510360173397.4628</v>
      </c>
      <c r="E1587" s="19">
        <f>SQRT(D1587)</f>
        <v/>
      </c>
      <c r="F1587" s="22">
        <f>D1587/SUM($D$2:$D$2546)</f>
        <v/>
      </c>
      <c r="G1587" s="22">
        <f>E1587/SUM($E$2:$E$2546)</f>
        <v/>
      </c>
      <c r="H1587" s="2" t="n">
        <v>1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3" t="n">
        <v>26.95838253575509</v>
      </c>
      <c r="T1587" s="3" t="n">
        <v>0.8220700951787397</v>
      </c>
      <c r="U1587" s="3" t="n">
        <v>0.0025016283012773</v>
      </c>
      <c r="V1587" s="3" t="n">
        <v>0.0488907644064297</v>
      </c>
      <c r="W1587" s="3" t="n">
        <v>0.0196794219097115</v>
      </c>
      <c r="X1587" s="3" t="n">
        <v>0.5421726666145287</v>
      </c>
      <c r="Y1587" s="3" t="n">
        <v>0.016449901612463</v>
      </c>
      <c r="Z1587" s="3" t="n">
        <v>-1.654708370576489</v>
      </c>
      <c r="AA1587" s="3" t="n">
        <v>-1.821682992702664</v>
      </c>
      <c r="AB1587" s="3" t="n">
        <v>-1.683250765755026</v>
      </c>
      <c r="AC1587" s="3" t="n">
        <v>0.0244957436956269</v>
      </c>
      <c r="AD1587" s="3" t="n">
        <v>0.0551571252368806</v>
      </c>
      <c r="AE1587" s="3" t="n">
        <v>0.3581984517945109</v>
      </c>
      <c r="AF1587" s="3" t="n">
        <v>0.106173508284896</v>
      </c>
      <c r="AG1587" s="3" t="n">
        <v>1.028319619659554</v>
      </c>
      <c r="AH1587" s="3" t="n">
        <v>0.2721901592446988</v>
      </c>
      <c r="AI1587" s="3" t="n">
        <v>1.57924272617487</v>
      </c>
    </row>
    <row r="1588">
      <c r="A1588" s="2" t="inlineStr">
        <is>
          <t>NG</t>
        </is>
      </c>
      <c r="B1588" s="2" t="inlineStr">
        <is>
          <t>Materials</t>
        </is>
      </c>
      <c r="C1588" s="3" t="n">
        <v>0.008410430477327899</v>
      </c>
      <c r="D1588" s="2" t="n">
        <v>2593046056.937857</v>
      </c>
      <c r="E1588" s="19">
        <f>SQRT(D1588)</f>
        <v/>
      </c>
      <c r="F1588" s="22">
        <f>D1588/SUM($D$2:$D$2546)</f>
        <v/>
      </c>
      <c r="G1588" s="22">
        <f>E1588/SUM($E$2:$E$2546)</f>
        <v/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1</v>
      </c>
      <c r="Q1588" s="2" t="n">
        <v>0</v>
      </c>
      <c r="R1588" s="2" t="n">
        <v>0</v>
      </c>
      <c r="S1588" s="3" t="n">
        <v>21.67609910537291</v>
      </c>
      <c r="T1588" s="3" t="n">
        <v>0.9193817987352412</v>
      </c>
      <c r="U1588" s="3" t="n">
        <v>0.0023815896095086</v>
      </c>
      <c r="V1588" s="3" t="n">
        <v>0.0637385516380594</v>
      </c>
      <c r="W1588" s="3" t="n">
        <v>0.0502110938589141</v>
      </c>
      <c r="X1588" s="3" t="n">
        <v>0.3922183582576928</v>
      </c>
      <c r="Y1588" s="3" t="n">
        <v>0.0430694495635013</v>
      </c>
      <c r="Z1588" s="3" t="n">
        <v>-1.923265882582574</v>
      </c>
      <c r="AA1588" s="3" t="n">
        <v>-1.646114151705151</v>
      </c>
      <c r="AB1588" s="3" t="n">
        <v>-2.048729847052948</v>
      </c>
      <c r="AC1588" s="3" t="n">
        <v>-0.08372392747098931</v>
      </c>
      <c r="AD1588" s="3" t="inlineStr"/>
      <c r="AE1588" s="3" t="n">
        <v>0.06818181818181809</v>
      </c>
      <c r="AF1588" s="3" t="inlineStr"/>
      <c r="AG1588" s="3" t="n">
        <v>1.061238788865757</v>
      </c>
      <c r="AH1588" s="3" t="n">
        <v>0.4848357855418393</v>
      </c>
      <c r="AI1588" s="3" t="n">
        <v>1.96078099191055</v>
      </c>
    </row>
    <row r="1589">
      <c r="A1589" s="2" t="inlineStr">
        <is>
          <t>NGNE</t>
        </is>
      </c>
      <c r="B1589" s="2" t="inlineStr">
        <is>
          <t>Health Care</t>
        </is>
      </c>
      <c r="C1589" s="3" t="n">
        <v>-0.044064248596702</v>
      </c>
      <c r="D1589" s="2" t="n">
        <v>326989687.4542236</v>
      </c>
      <c r="E1589" s="19">
        <f>SQRT(D1589)</f>
        <v/>
      </c>
      <c r="F1589" s="22">
        <f>D1589/SUM($D$2:$D$2546)</f>
        <v/>
      </c>
      <c r="G1589" s="22">
        <f>E1589/SUM($E$2:$E$2546)</f>
        <v/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1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3" t="n">
        <v>19.605439191527</v>
      </c>
      <c r="T1589" s="3" t="n">
        <v>1.81754525909613</v>
      </c>
      <c r="U1589" s="3" t="n">
        <v>-0.0005038011178494</v>
      </c>
      <c r="V1589" s="3" t="n">
        <v>0.8356685561781023</v>
      </c>
      <c r="W1589" s="3" t="n">
        <v>0.07344233372507369</v>
      </c>
      <c r="X1589" s="3" t="n">
        <v>5.10706703742499</v>
      </c>
      <c r="Y1589" s="3" t="n">
        <v>0.0637872369807695</v>
      </c>
      <c r="Z1589" s="3" t="n">
        <v>-1.843848850256371</v>
      </c>
      <c r="AA1589" s="3" t="n">
        <v>-1.382990121256951</v>
      </c>
      <c r="AB1589" s="3" t="n">
        <v>-1.0785784163748</v>
      </c>
      <c r="AC1589" s="3" t="n">
        <v>-0.2693173619193369</v>
      </c>
      <c r="AD1589" s="3" t="n">
        <v>-0.2599348030261623</v>
      </c>
      <c r="AE1589" s="3" t="n">
        <v>0.1459756649203034</v>
      </c>
      <c r="AF1589" s="3" t="n">
        <v>1.2</v>
      </c>
      <c r="AG1589" s="3" t="n">
        <v>1.02620877761229</v>
      </c>
      <c r="AH1589" s="3" t="n">
        <v>0.0432300986156143</v>
      </c>
      <c r="AI1589" s="3" t="n">
        <v>1.031362646612139</v>
      </c>
    </row>
    <row r="1590">
      <c r="A1590" s="2" t="inlineStr">
        <is>
          <t>NGVC</t>
        </is>
      </c>
      <c r="B1590" s="2" t="inlineStr">
        <is>
          <t>Consumer Staples</t>
        </is>
      </c>
      <c r="C1590" s="3" t="n">
        <v>-0.0199086401680128</v>
      </c>
      <c r="D1590" s="2" t="n">
        <v>903663703.2601318</v>
      </c>
      <c r="E1590" s="19">
        <f>SQRT(D1590)</f>
        <v/>
      </c>
      <c r="F1590" s="22">
        <f>D1590/SUM($D$2:$D$2546)</f>
        <v/>
      </c>
      <c r="G1590" s="22">
        <f>E1590/SUM($E$2:$E$2546)</f>
        <v/>
      </c>
      <c r="H1590" s="2" t="n">
        <v>0</v>
      </c>
      <c r="I1590" s="2" t="n">
        <v>0</v>
      </c>
      <c r="J1590" s="2" t="n">
        <v>1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3" t="n">
        <v>20.62196783947569</v>
      </c>
      <c r="T1590" s="3" t="n">
        <v>0.2557044745447068</v>
      </c>
      <c r="U1590" s="3" t="n">
        <v>0.0013970745511725</v>
      </c>
      <c r="V1590" s="3" t="n">
        <v>0.2240888942085874</v>
      </c>
      <c r="W1590" s="3" t="n">
        <v>0.0399391380472569</v>
      </c>
      <c r="X1590" s="3" t="n">
        <v>0.6563288741865569</v>
      </c>
      <c r="Y1590" s="3" t="n">
        <v>0.0426485546890124</v>
      </c>
      <c r="Z1590" s="3" t="n">
        <v>-1.476877029667051</v>
      </c>
      <c r="AA1590" s="3" t="n">
        <v>-1.466116815788674</v>
      </c>
      <c r="AB1590" s="3" t="n">
        <v>-1.918393303242483</v>
      </c>
      <c r="AC1590" s="3" t="n">
        <v>0.0513686671629405</v>
      </c>
      <c r="AD1590" s="3" t="n">
        <v>0.0865720286404818</v>
      </c>
      <c r="AE1590" s="3" t="n">
        <v>0.2391304347826086</v>
      </c>
      <c r="AF1590" s="3" t="n">
        <v>0.0656551196533879</v>
      </c>
      <c r="AG1590" s="3" t="n">
        <v>1.009848796590913</v>
      </c>
      <c r="AH1590" s="3" t="n">
        <v>0.5076396402411544</v>
      </c>
      <c r="AI1590" s="3" t="n">
        <v>1.043950400244937</v>
      </c>
    </row>
    <row r="1591">
      <c r="A1591" s="2" t="inlineStr">
        <is>
          <t>NGVT</t>
        </is>
      </c>
      <c r="B1591" s="2" t="inlineStr">
        <is>
          <t>Materials</t>
        </is>
      </c>
      <c r="C1591" s="3" t="n">
        <v>-0.0074148064979707</v>
      </c>
      <c r="D1591" s="2" t="n">
        <v>1996003776</v>
      </c>
      <c r="E1591" s="19">
        <f>SQRT(D1591)</f>
        <v/>
      </c>
      <c r="F1591" s="22">
        <f>D1591/SUM($D$2:$D$2546)</f>
        <v/>
      </c>
      <c r="G1591" s="22">
        <f>E1591/SUM($E$2:$E$2546)</f>
        <v/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1</v>
      </c>
      <c r="Q1591" s="2" t="n">
        <v>0</v>
      </c>
      <c r="R1591" s="2" t="n">
        <v>0</v>
      </c>
      <c r="S1591" s="3" t="n">
        <v>21.41441290661746</v>
      </c>
      <c r="T1591" s="3" t="n">
        <v>1.437994747338109</v>
      </c>
      <c r="U1591" s="3" t="n">
        <v>0.0004505785171378</v>
      </c>
      <c r="V1591" s="3" t="n">
        <v>0.0604708274860498</v>
      </c>
      <c r="W1591" s="3" t="n">
        <v>0.0388333730398843</v>
      </c>
      <c r="X1591" s="3" t="n">
        <v>0.2787609450621521</v>
      </c>
      <c r="Y1591" s="3" t="n">
        <v>0.0340690957599815</v>
      </c>
      <c r="Z1591" s="3" t="n">
        <v>-1.702291210685135</v>
      </c>
      <c r="AA1591" s="3" t="n">
        <v>-1.935137157661667</v>
      </c>
      <c r="AB1591" s="3" t="n">
        <v>-1.823070722141006</v>
      </c>
      <c r="AC1591" s="3" t="n">
        <v>-0.2935866189463561</v>
      </c>
      <c r="AD1591" s="3" t="n">
        <v>-0.2422841107891772</v>
      </c>
      <c r="AE1591" s="3" t="n">
        <v>-0.9780594831789372</v>
      </c>
      <c r="AF1591" s="3" t="n">
        <v>0.0044492798337203</v>
      </c>
      <c r="AG1591" s="3" t="n">
        <v>1.61903690506846</v>
      </c>
      <c r="AH1591" s="3" t="n">
        <v>0.7325451350055919</v>
      </c>
      <c r="AI1591" s="3" t="n">
        <v>11.23695111847556</v>
      </c>
    </row>
    <row r="1592">
      <c r="A1592" s="2" t="inlineStr">
        <is>
          <t>NHC</t>
        </is>
      </c>
      <c r="B1592" s="2" t="inlineStr">
        <is>
          <t>Health Care</t>
        </is>
      </c>
      <c r="C1592" s="3" t="n">
        <v>-0.0229596122211821</v>
      </c>
      <c r="D1592" s="2" t="n">
        <v>1671780584.692612</v>
      </c>
      <c r="E1592" s="19">
        <f>SQRT(D1592)</f>
        <v/>
      </c>
      <c r="F1592" s="22">
        <f>D1592/SUM($D$2:$D$2546)</f>
        <v/>
      </c>
      <c r="G1592" s="22">
        <f>E1592/SUM($E$2:$E$2546)</f>
        <v/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1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3" t="n">
        <v>21.23715511374678</v>
      </c>
      <c r="T1592" s="3" t="n">
        <v>0.5136813030452202</v>
      </c>
      <c r="U1592" s="3" t="n">
        <v>-0.0002826258973748</v>
      </c>
      <c r="V1592" s="3" t="n">
        <v>0.6112674171221437</v>
      </c>
      <c r="W1592" s="3" t="n">
        <v>0.0180051327405336</v>
      </c>
      <c r="X1592" s="3" t="n">
        <v>0.3344447682043777</v>
      </c>
      <c r="Y1592" s="3" t="n">
        <v>0.0172306482970871</v>
      </c>
      <c r="Z1592" s="3" t="n">
        <v>-2.609480417579547</v>
      </c>
      <c r="AA1592" s="3" t="n">
        <v>-2.455893065154286</v>
      </c>
      <c r="AB1592" s="3" t="n">
        <v>-2.534166010788498</v>
      </c>
      <c r="AC1592" s="3" t="n">
        <v>0.0567586445666534</v>
      </c>
      <c r="AD1592" s="3" t="n">
        <v>0.0831137777721878</v>
      </c>
      <c r="AE1592" s="3" t="n">
        <v>-0.0806707033069398</v>
      </c>
      <c r="AF1592" s="3" t="n">
        <v>0.08206043975473309</v>
      </c>
      <c r="AG1592" s="3" t="n">
        <v>1.061311873662444</v>
      </c>
      <c r="AH1592" s="3" t="n">
        <v>0.1104921201879376</v>
      </c>
      <c r="AI1592" s="3" t="n">
        <v>1.100302865726266</v>
      </c>
    </row>
    <row r="1593">
      <c r="A1593" s="2" t="inlineStr">
        <is>
          <t>NHI</t>
        </is>
      </c>
      <c r="B1593" s="2" t="inlineStr">
        <is>
          <t>Real Estate</t>
        </is>
      </c>
      <c r="C1593" s="3" t="n">
        <v>-0.0026899503553612</v>
      </c>
      <c r="D1593" s="2" t="n">
        <v>3463600989.489899</v>
      </c>
      <c r="E1593" s="19">
        <f>SQRT(D1593)</f>
        <v/>
      </c>
      <c r="F1593" s="22">
        <f>D1593/SUM($D$2:$D$2546)</f>
        <v/>
      </c>
      <c r="G1593" s="22">
        <f>E1593/SUM($E$2:$E$2546)</f>
        <v/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1</v>
      </c>
      <c r="R1593" s="2" t="n">
        <v>0</v>
      </c>
      <c r="S1593" s="3" t="n">
        <v>21.96557463322038</v>
      </c>
      <c r="T1593" s="3" t="n">
        <v>0.2344118916180241</v>
      </c>
      <c r="U1593" s="3" t="n">
        <v>0.000357604356729</v>
      </c>
      <c r="V1593" s="3" t="n">
        <v>0.4271984574695235</v>
      </c>
      <c r="W1593" s="3" t="n">
        <v>0.0123929099241834</v>
      </c>
      <c r="X1593" s="3" t="n">
        <v>0.2022810899254839</v>
      </c>
      <c r="Y1593" s="3" t="n">
        <v>0.0113344340872</v>
      </c>
      <c r="Z1593" s="3" t="n">
        <v>-2.263950738848933</v>
      </c>
      <c r="AA1593" s="3" t="n">
        <v>-2.086307605775124</v>
      </c>
      <c r="AB1593" s="3" t="n">
        <v>-2.184753509239448</v>
      </c>
      <c r="AC1593" s="3" t="n">
        <v>0.0427150819187717</v>
      </c>
      <c r="AD1593" s="3" t="n">
        <v>0.0657177315431829</v>
      </c>
      <c r="AE1593" s="3" t="n">
        <v>0.1458823529411764</v>
      </c>
      <c r="AF1593" s="3" t="n">
        <v>0.0490416218519796</v>
      </c>
      <c r="AG1593" s="3" t="n">
        <v>1.213891554554933</v>
      </c>
      <c r="AH1593" s="3" t="n">
        <v>0.4150044566701497</v>
      </c>
      <c r="AI1593" s="3" t="n">
        <v>1.500684285757732</v>
      </c>
    </row>
    <row r="1594">
      <c r="A1594" s="2" t="inlineStr">
        <is>
          <t>NI</t>
        </is>
      </c>
      <c r="B1594" s="2" t="inlineStr">
        <is>
          <t>Utilities</t>
        </is>
      </c>
      <c r="C1594" s="3" t="n">
        <v>-0.0030506099513462</v>
      </c>
      <c r="D1594" s="2" t="n">
        <v>19926627016.91985</v>
      </c>
      <c r="E1594" s="19">
        <f>SQRT(D1594)</f>
        <v/>
      </c>
      <c r="F1594" s="22">
        <f>D1594/SUM($D$2:$D$2546)</f>
        <v/>
      </c>
      <c r="G1594" s="22">
        <f>E1594/SUM($E$2:$E$2546)</f>
        <v/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1</v>
      </c>
      <c r="S1594" s="3" t="n">
        <v>23.7153227153489</v>
      </c>
      <c r="T1594" s="3" t="n">
        <v>0.3919447829116669</v>
      </c>
      <c r="U1594" s="3" t="n">
        <v>0.0010545265205108</v>
      </c>
      <c r="V1594" s="3" t="n">
        <v>0.4457603382879501</v>
      </c>
      <c r="W1594" s="3" t="n">
        <v>0.0125221489972739</v>
      </c>
      <c r="X1594" s="3" t="n">
        <v>0.2195341977468305</v>
      </c>
      <c r="Y1594" s="3" t="n">
        <v>0.012084050575188</v>
      </c>
      <c r="Z1594" s="3" t="n">
        <v>-1.627898546867249</v>
      </c>
      <c r="AA1594" s="3" t="n">
        <v>-1.678932838654632</v>
      </c>
      <c r="AB1594" s="3" t="n">
        <v>-1.688044559826152</v>
      </c>
      <c r="AC1594" s="3" t="n">
        <v>0.0205152633033621</v>
      </c>
      <c r="AD1594" s="3" t="n">
        <v>0.07806639822580751</v>
      </c>
      <c r="AE1594" s="3" t="n">
        <v>0.0368174726989078</v>
      </c>
      <c r="AF1594" s="3" t="n">
        <v>0.0243437567650973</v>
      </c>
      <c r="AG1594" s="3" t="n">
        <v>1.726354740704997</v>
      </c>
      <c r="AH1594" s="3" t="n">
        <v>0.4630181992365313</v>
      </c>
      <c r="AI1594" s="3" t="n">
        <v>2.629473684210526</v>
      </c>
    </row>
    <row r="1595">
      <c r="A1595" s="2" t="inlineStr">
        <is>
          <t>NIC</t>
        </is>
      </c>
      <c r="B1595" s="2" t="inlineStr">
        <is>
          <t>Financials</t>
        </is>
      </c>
      <c r="C1595" s="3" t="n">
        <v>-0.0181693554799753</v>
      </c>
      <c r="D1595" s="2" t="n">
        <v>1973044214.132538</v>
      </c>
      <c r="E1595" s="19">
        <f>SQRT(D1595)</f>
        <v/>
      </c>
      <c r="F1595" s="22">
        <f>D1595/SUM($D$2:$D$2546)</f>
        <v/>
      </c>
      <c r="G1595" s="22">
        <f>E1595/SUM($E$2:$E$2546)</f>
        <v/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1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3" t="n">
        <v>21.40284347333161</v>
      </c>
      <c r="T1595" s="3" t="n">
        <v>0.8001270169941598</v>
      </c>
      <c r="U1595" s="3" t="n">
        <v>0.0013723056485552</v>
      </c>
      <c r="V1595" s="3" t="n">
        <v>0.6031785762708995</v>
      </c>
      <c r="W1595" s="3" t="n">
        <v>0.0190766250459476</v>
      </c>
      <c r="X1595" s="3" t="n">
        <v>0.306001042954371</v>
      </c>
      <c r="Y1595" s="3" t="n">
        <v>0.015790342293897</v>
      </c>
      <c r="Z1595" s="3" t="n">
        <v>-2.138244571381538</v>
      </c>
      <c r="AA1595" s="3" t="n">
        <v>-2.094276930983364</v>
      </c>
      <c r="AB1595" s="3" t="n">
        <v>-2.413183025709421</v>
      </c>
      <c r="AC1595" s="3" t="n">
        <v>0.0730546223787347</v>
      </c>
      <c r="AD1595" s="3" t="n">
        <v>0.07605708930652449</v>
      </c>
      <c r="AE1595" s="3" t="n">
        <v>0.0830917874396134</v>
      </c>
      <c r="AF1595" s="3" t="n">
        <v>0.1213738516688904</v>
      </c>
      <c r="AG1595" s="3" t="n">
        <v>1.068087678440122</v>
      </c>
      <c r="AH1595" s="3" t="n">
        <v>0.0150423102767061</v>
      </c>
      <c r="AI1595" s="3" t="n">
        <v>1.112881460182271</v>
      </c>
    </row>
    <row r="1596">
      <c r="A1596" s="2" t="inlineStr">
        <is>
          <t>NJR</t>
        </is>
      </c>
      <c r="B1596" s="2" t="inlineStr">
        <is>
          <t>Utilities</t>
        </is>
      </c>
      <c r="C1596" s="3" t="n">
        <v>-0.003573226339353</v>
      </c>
      <c r="D1596" s="2" t="n">
        <v>4708410769.571819</v>
      </c>
      <c r="E1596" s="19">
        <f>SQRT(D1596)</f>
        <v/>
      </c>
      <c r="F1596" s="22">
        <f>D1596/SUM($D$2:$D$2546)</f>
        <v/>
      </c>
      <c r="G1596" s="22">
        <f>E1596/SUM($E$2:$E$2546)</f>
        <v/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1</v>
      </c>
      <c r="S1596" s="3" t="n">
        <v>22.27261627181029</v>
      </c>
      <c r="T1596" s="3" t="n">
        <v>0.172703234271366</v>
      </c>
      <c r="U1596" s="3" t="n">
        <v>0.0001924671462274</v>
      </c>
      <c r="V1596" s="3" t="n">
        <v>0.5147418351140172</v>
      </c>
      <c r="W1596" s="3" t="n">
        <v>0.0103253494132138</v>
      </c>
      <c r="X1596" s="3" t="n">
        <v>0.1007084492906346</v>
      </c>
      <c r="Y1596" s="3" t="n">
        <v>0.0093325444805343</v>
      </c>
      <c r="Z1596" s="3" t="n">
        <v>-2.015023856615981</v>
      </c>
      <c r="AA1596" s="3" t="n">
        <v>-2.044849472190452</v>
      </c>
      <c r="AB1596" s="3" t="n">
        <v>-2.143582728420926</v>
      </c>
      <c r="AC1596" s="3" t="n">
        <v>-0.0127864799709212</v>
      </c>
      <c r="AD1596" s="3" t="n">
        <v>0.0271420668786767</v>
      </c>
      <c r="AE1596" s="3" t="n">
        <v>0.0140679953106682</v>
      </c>
      <c r="AF1596" s="3" t="n">
        <v>-0.2496672423663778</v>
      </c>
      <c r="AG1596" s="3" t="n">
        <v>1.641532811776041</v>
      </c>
      <c r="AH1596" s="3" t="n">
        <v>0.4891218382436132</v>
      </c>
      <c r="AI1596" s="3" t="n">
        <v>2.246319548971454</v>
      </c>
    </row>
    <row r="1597">
      <c r="A1597" s="2" t="inlineStr">
        <is>
          <t>NKE</t>
        </is>
      </c>
      <c r="B1597" s="2" t="inlineStr">
        <is>
          <t>Consumer Discretionary</t>
        </is>
      </c>
      <c r="C1597" s="3" t="n">
        <v>-0.0105477198755178</v>
      </c>
      <c r="D1597" s="2" t="n">
        <v>90927402620.35561</v>
      </c>
      <c r="E1597" s="19">
        <f>SQRT(D1597)</f>
        <v/>
      </c>
      <c r="F1597" s="22">
        <f>D1597/SUM($D$2:$D$2546)</f>
        <v/>
      </c>
      <c r="G1597" s="22">
        <f>E1597/SUM($E$2:$E$2546)</f>
        <v/>
      </c>
      <c r="H1597" s="2" t="n">
        <v>0</v>
      </c>
      <c r="I1597" s="2" t="n">
        <v>1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3" t="n">
        <v>25.23332725167002</v>
      </c>
      <c r="T1597" s="3" t="n">
        <v>1.188988545157716</v>
      </c>
      <c r="U1597" s="3" t="n">
        <v>-0.0002794413809508</v>
      </c>
      <c r="V1597" s="3" t="n">
        <v>0.1453137296263431</v>
      </c>
      <c r="W1597" s="3" t="n">
        <v>0.0278452861610574</v>
      </c>
      <c r="X1597" s="3" t="n">
        <v>0.3554325762231518</v>
      </c>
      <c r="Y1597" s="3" t="n">
        <v>0.022758060379195</v>
      </c>
      <c r="Z1597" s="3" t="n">
        <v>-1.650550046616898</v>
      </c>
      <c r="AA1597" s="3" t="n">
        <v>-1.287284575134606</v>
      </c>
      <c r="AB1597" s="3" t="n">
        <v>-1.328400631163249</v>
      </c>
      <c r="AC1597" s="3" t="n">
        <v>0.009282130311407901</v>
      </c>
      <c r="AD1597" s="3" t="n">
        <v>0.0179483846779832</v>
      </c>
      <c r="AE1597" s="3" t="n">
        <v>-0.1378357636224098</v>
      </c>
      <c r="AF1597" s="3" t="n">
        <v>-0.0021636213049213</v>
      </c>
      <c r="AG1597" s="3" t="n">
        <v>1.087553364228814</v>
      </c>
      <c r="AH1597" s="3" t="n">
        <v>0.3012110773941332</v>
      </c>
      <c r="AI1597" s="3" t="n">
        <v>1.602512676909105</v>
      </c>
    </row>
    <row r="1598">
      <c r="A1598" s="2" t="inlineStr">
        <is>
          <t>NKTX</t>
        </is>
      </c>
      <c r="B1598" s="2" t="inlineStr">
        <is>
          <t>Health Care</t>
        </is>
      </c>
      <c r="C1598" s="3" t="n">
        <v>-0.0045351507520487</v>
      </c>
      <c r="D1598" s="2" t="n">
        <v>156975224.2295609</v>
      </c>
      <c r="E1598" s="19">
        <f>SQRT(D1598)</f>
        <v/>
      </c>
      <c r="F1598" s="22">
        <f>D1598/SUM($D$2:$D$2546)</f>
        <v/>
      </c>
      <c r="G1598" s="22">
        <f>E1598/SUM($E$2:$E$2546)</f>
        <v/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1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3" t="n">
        <v>18.87159854340465</v>
      </c>
      <c r="T1598" s="3" t="n">
        <v>0.9692444801976234</v>
      </c>
      <c r="U1598" s="3" t="n">
        <v>-0.0038758255289951</v>
      </c>
      <c r="V1598" s="3" t="n">
        <v>2.278499691626149</v>
      </c>
      <c r="W1598" s="3" t="n">
        <v>0.0519034514022109</v>
      </c>
      <c r="X1598" s="3" t="n">
        <v>4.896896990151189</v>
      </c>
      <c r="Y1598" s="3" t="n">
        <v>0.0384402420286489</v>
      </c>
      <c r="Z1598" s="3" t="n">
        <v>-1.739040207693413</v>
      </c>
      <c r="AA1598" s="3" t="n">
        <v>-1.902244596190651</v>
      </c>
      <c r="AB1598" s="3" t="n">
        <v>-1.205063881899765</v>
      </c>
      <c r="AC1598" s="3" t="n">
        <v>-0.5854936691512131</v>
      </c>
      <c r="AD1598" s="3" t="n">
        <v>-0.5260957606865974</v>
      </c>
      <c r="AE1598" s="3" t="n">
        <v>0.1417118093174431</v>
      </c>
      <c r="AF1598" s="3" t="inlineStr"/>
      <c r="AG1598" s="3" t="n">
        <v>1.456314047975164</v>
      </c>
      <c r="AH1598" s="3" t="n">
        <v>0.1751949535145166</v>
      </c>
      <c r="AI1598" s="3" t="n">
        <v>1.200269523692363</v>
      </c>
    </row>
    <row r="1599">
      <c r="A1599" s="2" t="inlineStr">
        <is>
          <t>NLOP</t>
        </is>
      </c>
      <c r="B1599" s="2" t="inlineStr">
        <is>
          <t>Real Estate</t>
        </is>
      </c>
      <c r="C1599" s="3" t="n">
        <v>-0.0219589529340722</v>
      </c>
      <c r="D1599" s="2" t="n">
        <v>311748703.3257008</v>
      </c>
      <c r="E1599" s="19">
        <f>SQRT(D1599)</f>
        <v/>
      </c>
      <c r="F1599" s="22">
        <f>D1599/SUM($D$2:$D$2546)</f>
        <v/>
      </c>
      <c r="G1599" s="22">
        <f>E1599/SUM($E$2:$E$2546)</f>
        <v/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0</v>
      </c>
      <c r="Q1599" s="2" t="n">
        <v>1</v>
      </c>
      <c r="R1599" s="2" t="n">
        <v>0</v>
      </c>
      <c r="S1599" s="3" t="n">
        <v>19.5577079831756</v>
      </c>
      <c r="T1599" s="3" t="n">
        <v>0.6430789654735845</v>
      </c>
      <c r="U1599" s="3" t="n">
        <v>0.00092191805202</v>
      </c>
      <c r="V1599" s="3" t="n">
        <v>1.603900817119384</v>
      </c>
      <c r="W1599" s="3" t="n">
        <v>0.0135863209545457</v>
      </c>
      <c r="X1599" s="3" t="n">
        <v>0.2022364052052453</v>
      </c>
      <c r="Y1599" s="3" t="n">
        <v>0.0099822121605399</v>
      </c>
      <c r="Z1599" s="3" t="n">
        <v>-2.341686669794618</v>
      </c>
      <c r="AA1599" s="3" t="n">
        <v>-2.271138236550093</v>
      </c>
      <c r="AB1599" s="3" t="n">
        <v>-1.866636626486758</v>
      </c>
      <c r="AC1599" s="3" t="n">
        <v>-1.04622728665929</v>
      </c>
      <c r="AD1599" s="3" t="n">
        <v>-0.9219348691234976</v>
      </c>
      <c r="AE1599" s="3" t="n">
        <v>-0.7069995788954735</v>
      </c>
      <c r="AF1599" s="3" t="n">
        <v>0.0011420625366148</v>
      </c>
      <c r="AG1599" s="3" t="n">
        <v>1.375847593751131</v>
      </c>
      <c r="AH1599" s="3" t="n">
        <v>0.1752323694580912</v>
      </c>
      <c r="AI1599" s="3" t="n">
        <v>1.234333438663718</v>
      </c>
    </row>
    <row r="1600">
      <c r="A1600" s="2" t="inlineStr">
        <is>
          <t>NLY</t>
        </is>
      </c>
      <c r="B1600" s="2" t="inlineStr">
        <is>
          <t>Financials</t>
        </is>
      </c>
      <c r="C1600" s="3" t="n">
        <v>-0.0014392656363059</v>
      </c>
      <c r="D1600" s="2" t="n">
        <v>13820732415.20167</v>
      </c>
      <c r="E1600" s="19">
        <f>SQRT(D1600)</f>
        <v/>
      </c>
      <c r="F1600" s="22">
        <f>D1600/SUM($D$2:$D$2546)</f>
        <v/>
      </c>
      <c r="G1600" s="22">
        <f>E1600/SUM($E$2:$E$2546)</f>
        <v/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1</v>
      </c>
      <c r="M1600" s="2" t="n">
        <v>0</v>
      </c>
      <c r="N1600" s="2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3" t="n">
        <v>23.3494356506401</v>
      </c>
      <c r="T1600" s="3" t="n">
        <v>0.7324485000137128</v>
      </c>
      <c r="U1600" s="3" t="n">
        <v>0.0006121442863591</v>
      </c>
      <c r="V1600" s="3" t="n">
        <v>0.9682047664334832</v>
      </c>
      <c r="W1600" s="3" t="n">
        <v>0.0132744649564475</v>
      </c>
      <c r="X1600" s="3" t="n">
        <v>0.1345288403114131</v>
      </c>
      <c r="Y1600" s="3" t="n">
        <v>0.0085833467952998</v>
      </c>
      <c r="Z1600" s="3" t="n">
        <v>-1.609891996428731</v>
      </c>
      <c r="AA1600" s="3" t="n">
        <v>-1.534474089656727</v>
      </c>
      <c r="AB1600" s="3" t="n">
        <v>-1.560460559640635</v>
      </c>
      <c r="AC1600" s="3" t="n">
        <v>0.0165256075538213</v>
      </c>
      <c r="AD1600" s="3" t="n">
        <v>0.0191532541147268</v>
      </c>
      <c r="AE1600" s="3" t="n">
        <v>-0.3782751091703057</v>
      </c>
      <c r="AF1600" s="3" t="n">
        <v>-0.435425500348639</v>
      </c>
      <c r="AG1600" s="3" t="n">
        <v>2.968109734190458</v>
      </c>
      <c r="AH1600" s="3" t="n">
        <v>0.2379944597332101</v>
      </c>
      <c r="AI1600" s="3" t="n">
        <v>3.032741215931278</v>
      </c>
    </row>
    <row r="1601">
      <c r="A1601" s="2" t="inlineStr">
        <is>
          <t>NMIH</t>
        </is>
      </c>
      <c r="B1601" s="2" t="inlineStr">
        <is>
          <t>Financials</t>
        </is>
      </c>
      <c r="C1601" s="3" t="n">
        <v>-0.0065195398176197</v>
      </c>
      <c r="D1601" s="2" t="n">
        <v>3075485670.259735</v>
      </c>
      <c r="E1601" s="19">
        <f>SQRT(D1601)</f>
        <v/>
      </c>
      <c r="F1601" s="22">
        <f>D1601/SUM($D$2:$D$2546)</f>
        <v/>
      </c>
      <c r="G1601" s="22">
        <f>E1601/SUM($E$2:$E$2546)</f>
        <v/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1</v>
      </c>
      <c r="M1601" s="2" t="n">
        <v>0</v>
      </c>
      <c r="N1601" s="2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3" t="n">
        <v>21.84672866728132</v>
      </c>
      <c r="T1601" s="3" t="n">
        <v>0.7124614328385493</v>
      </c>
      <c r="U1601" s="3" t="n">
        <v>0.000217594276393</v>
      </c>
      <c r="V1601" s="3" t="n">
        <v>0.7869023820864084</v>
      </c>
      <c r="W1601" s="3" t="n">
        <v>0.0161454705595373</v>
      </c>
      <c r="X1601" s="3" t="n">
        <v>0.1728183969943766</v>
      </c>
      <c r="Y1601" s="3" t="n">
        <v>0.0127447675166574</v>
      </c>
      <c r="Z1601" s="3" t="n">
        <v>-2.0449082138639</v>
      </c>
      <c r="AA1601" s="3" t="n">
        <v>-1.938470469232974</v>
      </c>
      <c r="AB1601" s="3" t="n">
        <v>-1.904264223110279</v>
      </c>
      <c r="AC1601" s="3" t="n">
        <v>0.1250547202086358</v>
      </c>
      <c r="AD1601" s="3" t="n">
        <v>0.128745844543818</v>
      </c>
      <c r="AE1601" s="3" t="n">
        <v>0.1617021276595744</v>
      </c>
      <c r="AF1601" s="3" t="n">
        <v>0.0983083564352899</v>
      </c>
      <c r="AG1601" s="3" t="n">
        <v>1.135286925256544</v>
      </c>
      <c r="AH1601" s="3" t="n">
        <v>0.1158627545713899</v>
      </c>
      <c r="AI1601" s="3" t="n">
        <v>1.171923390164154</v>
      </c>
    </row>
    <row r="1602">
      <c r="A1602" s="2" t="inlineStr">
        <is>
          <t>NMRK</t>
        </is>
      </c>
      <c r="B1602" s="2" t="inlineStr">
        <is>
          <t>Real Estate</t>
        </is>
      </c>
      <c r="C1602" s="3" t="n">
        <v>-0.0011506819438725</v>
      </c>
      <c r="D1602" s="2" t="n">
        <v>2767743777.575912</v>
      </c>
      <c r="E1602" s="19">
        <f>SQRT(D1602)</f>
        <v/>
      </c>
      <c r="F1602" s="22">
        <f>D1602/SUM($D$2:$D$2546)</f>
        <v/>
      </c>
      <c r="G1602" s="22">
        <f>E1602/SUM($E$2:$E$2546)</f>
        <v/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1</v>
      </c>
      <c r="R1602" s="2" t="n">
        <v>0</v>
      </c>
      <c r="S1602" s="3" t="n">
        <v>21.74129830451269</v>
      </c>
      <c r="T1602" s="3" t="n">
        <v>1.357838843314049</v>
      </c>
      <c r="U1602" s="3" t="n">
        <v>8.67820613444525e-05</v>
      </c>
      <c r="V1602" s="3" t="n">
        <v>0.4624373145988927</v>
      </c>
      <c r="W1602" s="3" t="n">
        <v>0.0255249487815739</v>
      </c>
      <c r="X1602" s="3" t="n">
        <v>0.2915096000876713</v>
      </c>
      <c r="Y1602" s="3" t="n">
        <v>0.0198159887076793</v>
      </c>
      <c r="Z1602" s="3" t="n">
        <v>-1.52784727369293</v>
      </c>
      <c r="AA1602" s="3" t="n">
        <v>-1.734588364504786</v>
      </c>
      <c r="AB1602" s="3" t="n">
        <v>-1.842417257407688</v>
      </c>
      <c r="AC1602" s="3" t="n">
        <v>0.0300880452427341</v>
      </c>
      <c r="AD1602" s="3" t="n">
        <v>0.0916703352584959</v>
      </c>
      <c r="AE1602" s="3" t="n">
        <v>-0.8704</v>
      </c>
      <c r="AF1602" s="3" t="n">
        <v>-0.027316992026497</v>
      </c>
      <c r="AG1602" s="3" t="n">
        <v>1.314772634323484</v>
      </c>
      <c r="AH1602" s="3" t="n">
        <v>0.5107330129969448</v>
      </c>
      <c r="AI1602" s="3" t="n">
        <v>1.680681736499811</v>
      </c>
    </row>
    <row r="1603">
      <c r="A1603" s="2" t="inlineStr">
        <is>
          <t>NN</t>
        </is>
      </c>
      <c r="B1603" s="2" t="inlineStr">
        <is>
          <t>Information Technology</t>
        </is>
      </c>
      <c r="C1603" s="3" t="n">
        <v>0.009383405908632301</v>
      </c>
      <c r="D1603" s="2" t="n">
        <v>2002212008.233216</v>
      </c>
      <c r="E1603" s="19">
        <f>SQRT(D1603)</f>
        <v/>
      </c>
      <c r="F1603" s="22">
        <f>D1603/SUM($D$2:$D$2546)</f>
        <v/>
      </c>
      <c r="G1603" s="22">
        <f>E1603/SUM($E$2:$E$2546)</f>
        <v/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1</v>
      </c>
      <c r="P1603" s="2" t="n">
        <v>0</v>
      </c>
      <c r="Q1603" s="2" t="n">
        <v>0</v>
      </c>
      <c r="R1603" s="2" t="n">
        <v>0</v>
      </c>
      <c r="S1603" s="3" t="n">
        <v>21.41751841045101</v>
      </c>
      <c r="T1603" s="3" t="n">
        <v>1.093179337729468</v>
      </c>
      <c r="U1603" s="3" t="n">
        <v>0.0031825595850943</v>
      </c>
      <c r="V1603" s="3" t="n">
        <v>-0.0235814188536723</v>
      </c>
      <c r="W1603" s="3" t="n">
        <v>0.0378535035461744</v>
      </c>
      <c r="X1603" s="3" t="n">
        <v>0.6883870588527696</v>
      </c>
      <c r="Y1603" s="3" t="n">
        <v>0.0311985100383929</v>
      </c>
      <c r="Z1603" s="3" t="n">
        <v>-1.597220165348852</v>
      </c>
      <c r="AA1603" s="3" t="n">
        <v>-1.56821466069915</v>
      </c>
      <c r="AB1603" s="3" t="n">
        <v>-1.688872456297352</v>
      </c>
      <c r="AC1603" s="3" t="n">
        <v>-0.126250366574845</v>
      </c>
      <c r="AD1603" s="3" t="n">
        <v>-0.1235533494868468</v>
      </c>
      <c r="AE1603" s="3" t="n">
        <v>0.8069524913093858</v>
      </c>
      <c r="AF1603" s="3" t="n">
        <v>0.4122081575246132</v>
      </c>
      <c r="AG1603" s="3" t="n">
        <v>1.123011448831203</v>
      </c>
      <c r="AH1603" s="3" t="n">
        <v>1.022820485855505</v>
      </c>
      <c r="AI1603" s="3" t="inlineStr"/>
    </row>
    <row r="1604">
      <c r="A1604" s="2" t="inlineStr">
        <is>
          <t>NNE</t>
        </is>
      </c>
      <c r="B1604" s="2" t="inlineStr">
        <is>
          <t>Industrials</t>
        </is>
      </c>
      <c r="C1604" s="3" t="n">
        <v>-0.0249697186042123</v>
      </c>
      <c r="D1604" s="2" t="n">
        <v>1826218753.181221</v>
      </c>
      <c r="E1604" s="19">
        <f>SQRT(D1604)</f>
        <v/>
      </c>
      <c r="F1604" s="22">
        <f>D1604/SUM($D$2:$D$2546)</f>
        <v/>
      </c>
      <c r="G1604" s="22">
        <f>E1604/SUM($E$2:$E$2546)</f>
        <v/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1</v>
      </c>
      <c r="O1604" s="2" t="n">
        <v>0</v>
      </c>
      <c r="P1604" s="2" t="n">
        <v>0</v>
      </c>
      <c r="Q1604" s="2" t="n">
        <v>0</v>
      </c>
      <c r="R1604" s="2" t="n">
        <v>0</v>
      </c>
      <c r="S1604" s="3" t="n">
        <v>21.32551341105733</v>
      </c>
      <c r="T1604" s="3" t="n">
        <v>1.637839304250818</v>
      </c>
      <c r="U1604" s="3" t="n">
        <v>0.0048351375368676</v>
      </c>
      <c r="V1604" s="3" t="n">
        <v>0.1239231486402015</v>
      </c>
      <c r="W1604" s="3" t="n">
        <v>0.0682783872278019</v>
      </c>
      <c r="X1604" s="3" t="n">
        <v>0.8526333403339147</v>
      </c>
      <c r="Y1604" s="3" t="n">
        <v>0.0572970120743671</v>
      </c>
      <c r="Z1604" s="3" t="n">
        <v>0.4843674646732586</v>
      </c>
      <c r="AA1604" s="3" t="n">
        <v>0.5221370127000838</v>
      </c>
      <c r="AB1604" s="3" t="n">
        <v>0.5102686900285465</v>
      </c>
      <c r="AC1604" s="3" t="n">
        <v>-0.0166345526498848</v>
      </c>
      <c r="AD1604" s="3" t="n">
        <v>-0.0162206920438191</v>
      </c>
      <c r="AE1604" s="3" t="inlineStr"/>
      <c r="AF1604" s="3" t="inlineStr"/>
      <c r="AG1604" s="3" t="n">
        <v>1.001267452212922</v>
      </c>
      <c r="AH1604" s="3" t="n">
        <v>0.0121270987554854</v>
      </c>
      <c r="AI1604" s="3" t="n">
        <v>1.010227727642737</v>
      </c>
    </row>
    <row r="1605">
      <c r="A1605" s="2" t="inlineStr">
        <is>
          <t>NNI</t>
        </is>
      </c>
      <c r="B1605" s="2" t="inlineStr">
        <is>
          <t>Financials</t>
        </is>
      </c>
      <c r="C1605" s="3" t="n">
        <v>-0.000388659050735</v>
      </c>
      <c r="D1605" s="2" t="n">
        <v>3241822621.338867</v>
      </c>
      <c r="E1605" s="19">
        <f>SQRT(D1605)</f>
        <v/>
      </c>
      <c r="F1605" s="22">
        <f>D1605/SUM($D$2:$D$2546)</f>
        <v/>
      </c>
      <c r="G1605" s="22">
        <f>E1605/SUM($E$2:$E$2546)</f>
        <v/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1</v>
      </c>
      <c r="M1605" s="2" t="n">
        <v>0</v>
      </c>
      <c r="N1605" s="2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3" t="n">
        <v>21.89940154603604</v>
      </c>
      <c r="T1605" s="3" t="n">
        <v>0.742520346947766</v>
      </c>
      <c r="U1605" s="3" t="n">
        <v>0.0007435221139233</v>
      </c>
      <c r="V1605" s="3" t="n">
        <v>1.102769465691352</v>
      </c>
      <c r="W1605" s="3" t="n">
        <v>0.0151490312262066</v>
      </c>
      <c r="X1605" s="3" t="n">
        <v>0.1521663789652664</v>
      </c>
      <c r="Y1605" s="3" t="n">
        <v>0.0114148435531587</v>
      </c>
      <c r="Z1605" s="3" t="n">
        <v>-2.63729907172202</v>
      </c>
      <c r="AA1605" s="3" t="n">
        <v>-2.646337866728774</v>
      </c>
      <c r="AB1605" s="3" t="n">
        <v>-2.981766196538692</v>
      </c>
      <c r="AC1605" s="3" t="n">
        <v>0.2238975060579443</v>
      </c>
      <c r="AD1605" s="3" t="n">
        <v>0.2333045599168643</v>
      </c>
      <c r="AE1605" s="3" t="n">
        <v>-0.3370123022847101</v>
      </c>
      <c r="AF1605" s="3" t="n">
        <v>-0.0540678746358176</v>
      </c>
      <c r="AG1605" s="3" t="n">
        <v>3.246335734739384</v>
      </c>
      <c r="AH1605" s="3" t="n">
        <v>0.5764357285140319</v>
      </c>
      <c r="AI1605" s="3" t="n">
        <v>3.036994861234305</v>
      </c>
    </row>
    <row r="1606">
      <c r="A1606" s="2" t="inlineStr">
        <is>
          <t>NNN</t>
        </is>
      </c>
      <c r="B1606" s="2" t="inlineStr">
        <is>
          <t>Real Estate</t>
        </is>
      </c>
      <c r="C1606" s="3" t="n">
        <v>-0.0113597469821022</v>
      </c>
      <c r="D1606" s="2" t="n">
        <v>7674789941.981678</v>
      </c>
      <c r="E1606" s="19">
        <f>SQRT(D1606)</f>
        <v/>
      </c>
      <c r="F1606" s="22">
        <f>D1606/SUM($D$2:$D$2546)</f>
        <v/>
      </c>
      <c r="G1606" s="22">
        <f>E1606/SUM($E$2:$E$2546)</f>
        <v/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  <c r="Q1606" s="2" t="n">
        <v>1</v>
      </c>
      <c r="R1606" s="2" t="n">
        <v>0</v>
      </c>
      <c r="S1606" s="3" t="n">
        <v>22.76120676092222</v>
      </c>
      <c r="T1606" s="3" t="n">
        <v>0.2949566174021482</v>
      </c>
      <c r="U1606" s="3" t="n">
        <v>0.0003073349408035</v>
      </c>
      <c r="V1606" s="3" t="n">
        <v>0.568407087748072</v>
      </c>
      <c r="W1606" s="3" t="n">
        <v>0.0123389914409254</v>
      </c>
      <c r="X1606" s="3" t="n">
        <v>0.2310799140798736</v>
      </c>
      <c r="Y1606" s="3" t="n">
        <v>0.0108748984474108</v>
      </c>
      <c r="Z1606" s="3" t="n">
        <v>-1.897440248564918</v>
      </c>
      <c r="AA1606" s="3" t="n">
        <v>-2.077369921189317</v>
      </c>
      <c r="AB1606" s="3" t="n">
        <v>-2.006478188583458</v>
      </c>
      <c r="AC1606" s="3" t="n">
        <v>0.052394398158104</v>
      </c>
      <c r="AD1606" s="3" t="n">
        <v>0.088017001782016</v>
      </c>
      <c r="AE1606" s="3" t="n">
        <v>0.1150259067357513</v>
      </c>
      <c r="AF1606" s="3" t="n">
        <v>0.0605141894941781</v>
      </c>
      <c r="AG1606" s="3" t="n">
        <v>1.570294826710249</v>
      </c>
      <c r="AH1606" s="3" t="n">
        <v>0.5076791977681582</v>
      </c>
      <c r="AI1606" s="3" t="n">
        <v>2.003321103840657</v>
      </c>
    </row>
    <row r="1607">
      <c r="A1607" s="2" t="inlineStr">
        <is>
          <t>NNOX</t>
        </is>
      </c>
      <c r="B1607" s="2" t="inlineStr">
        <is>
          <t>Health Care</t>
        </is>
      </c>
      <c r="C1607" s="3" t="n">
        <v>-0.0110498781063342</v>
      </c>
      <c r="D1607" s="2" t="n">
        <v>297492171.070797</v>
      </c>
      <c r="E1607" s="19">
        <f>SQRT(D1607)</f>
        <v/>
      </c>
      <c r="F1607" s="22">
        <f>D1607/SUM($D$2:$D$2546)</f>
        <v/>
      </c>
      <c r="G1607" s="22">
        <f>E1607/SUM($E$2:$E$2546)</f>
        <v/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1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3" t="n">
        <v>19.51089846687528</v>
      </c>
      <c r="T1607" s="3" t="n">
        <v>1.506433907319927</v>
      </c>
      <c r="U1607" s="3" t="n">
        <v>-0.0015976741093115</v>
      </c>
      <c r="V1607" s="3" t="n">
        <v>0.5497892580207652</v>
      </c>
      <c r="W1607" s="3" t="n">
        <v>0.0382977353871334</v>
      </c>
      <c r="X1607" s="3" t="n">
        <v>0.9302708970883929</v>
      </c>
      <c r="Y1607" s="3" t="n">
        <v>0.0249380441242622</v>
      </c>
      <c r="Z1607" s="3" t="n">
        <v>-0.853122507757927</v>
      </c>
      <c r="AA1607" s="3" t="n">
        <v>-1.013995462111705</v>
      </c>
      <c r="AB1607" s="3" t="n">
        <v>-0.5704338569967218</v>
      </c>
      <c r="AC1607" s="3" t="n">
        <v>-0.1979480662904096</v>
      </c>
      <c r="AD1607" s="3" t="n">
        <v>-0.1582966026651944</v>
      </c>
      <c r="AE1607" s="3" t="n">
        <v>0.1545454545454545</v>
      </c>
      <c r="AF1607" s="3" t="n">
        <v>0.4024975860959124</v>
      </c>
      <c r="AG1607" s="3" t="n">
        <v>1.012534783643475</v>
      </c>
      <c r="AH1607" s="3" t="n">
        <v>0.0431738243084806</v>
      </c>
      <c r="AI1607" s="3" t="n">
        <v>1.02279925164162</v>
      </c>
    </row>
    <row r="1608">
      <c r="A1608" s="2" t="inlineStr">
        <is>
          <t>NOC</t>
        </is>
      </c>
      <c r="B1608" s="2" t="inlineStr">
        <is>
          <t>Industrials</t>
        </is>
      </c>
      <c r="C1608" s="3" t="n">
        <v>0.0027962371369947</v>
      </c>
      <c r="D1608" s="2" t="n">
        <v>81955560943.09314</v>
      </c>
      <c r="E1608" s="19">
        <f>SQRT(D1608)</f>
        <v/>
      </c>
      <c r="F1608" s="22">
        <f>D1608/SUM($D$2:$D$2546)</f>
        <v/>
      </c>
      <c r="G1608" s="22">
        <f>E1608/SUM($E$2:$E$2546)</f>
        <v/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1</v>
      </c>
      <c r="O1608" s="2" t="n">
        <v>0</v>
      </c>
      <c r="P1608" s="2" t="n">
        <v>0</v>
      </c>
      <c r="Q1608" s="2" t="n">
        <v>0</v>
      </c>
      <c r="R1608" s="2" t="n">
        <v>0</v>
      </c>
      <c r="S1608" s="3" t="n">
        <v>25.12944299758988</v>
      </c>
      <c r="T1608" s="3" t="n">
        <v>-0.0014345391363084</v>
      </c>
      <c r="U1608" s="3" t="n">
        <v>0.0005200598867559</v>
      </c>
      <c r="V1608" s="3" t="n">
        <v>0.1887730353129116</v>
      </c>
      <c r="W1608" s="3" t="n">
        <v>0.0187658383255167</v>
      </c>
      <c r="X1608" s="3" t="n">
        <v>0.1340229920709463</v>
      </c>
      <c r="Y1608" s="3" t="n">
        <v>0.0159809088312517</v>
      </c>
      <c r="Z1608" s="3" t="n">
        <v>-2.046910471008499</v>
      </c>
      <c r="AA1608" s="3" t="n">
        <v>-2.081894875315717</v>
      </c>
      <c r="AB1608" s="3" t="n">
        <v>-2.046388603000164</v>
      </c>
      <c r="AC1608" s="3" t="n">
        <v>0.0572993454740761</v>
      </c>
      <c r="AD1608" s="3" t="n">
        <v>0.0743817738522079</v>
      </c>
      <c r="AE1608" s="3" t="n">
        <v>-0.06565176022835389</v>
      </c>
      <c r="AF1608" s="3" t="n">
        <v>0.0568441308531109</v>
      </c>
      <c r="AG1608" s="3" t="n">
        <v>1.184978295866055</v>
      </c>
      <c r="AH1608" s="3" t="n">
        <v>0.3430668742795899</v>
      </c>
      <c r="AI1608" s="3" t="n">
        <v>1.979897873440631</v>
      </c>
    </row>
    <row r="1609">
      <c r="A1609" s="2" t="inlineStr">
        <is>
          <t>NOG</t>
        </is>
      </c>
      <c r="B1609" s="2" t="inlineStr">
        <is>
          <t>Energy</t>
        </is>
      </c>
      <c r="C1609" s="3" t="n">
        <v>-0.0016104318126708</v>
      </c>
      <c r="D1609" s="2" t="n">
        <v>2337888513.564171</v>
      </c>
      <c r="E1609" s="19">
        <f>SQRT(D1609)</f>
        <v/>
      </c>
      <c r="F1609" s="22">
        <f>D1609/SUM($D$2:$D$2546)</f>
        <v/>
      </c>
      <c r="G1609" s="22">
        <f>E1609/SUM($E$2:$E$2546)</f>
        <v/>
      </c>
      <c r="H1609" s="2" t="n">
        <v>0</v>
      </c>
      <c r="I1609" s="2" t="n">
        <v>0</v>
      </c>
      <c r="J1609" s="2" t="n">
        <v>0</v>
      </c>
      <c r="K1609" s="2" t="n">
        <v>1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3" t="n">
        <v>21.57251401432734</v>
      </c>
      <c r="T1609" s="3" t="n">
        <v>1.812072278333554</v>
      </c>
      <c r="U1609" s="3" t="n">
        <v>-0.0008112304176351</v>
      </c>
      <c r="V1609" s="3" t="n">
        <v>1.032136043271495</v>
      </c>
      <c r="W1609" s="3" t="n">
        <v>0.034742759426043</v>
      </c>
      <c r="X1609" s="3" t="n">
        <v>0.7168393739789852</v>
      </c>
      <c r="Y1609" s="3" t="n">
        <v>0.0281889909677228</v>
      </c>
      <c r="Z1609" s="3" t="n">
        <v>-0.8517747179875562</v>
      </c>
      <c r="AA1609" s="3" t="n">
        <v>-0.9195359339766001</v>
      </c>
      <c r="AB1609" s="3" t="n">
        <v>-1.05606726236689</v>
      </c>
      <c r="AC1609" s="3" t="n">
        <v>0.1703845147828373</v>
      </c>
      <c r="AD1609" s="3" t="n">
        <v>0.5223978786473803</v>
      </c>
      <c r="AE1609" s="3" t="n">
        <v>0.2729850141757796</v>
      </c>
      <c r="AF1609" s="3" t="n">
        <v>0.1983723900188575</v>
      </c>
      <c r="AG1609" s="3" t="n">
        <v>2.0119994970988</v>
      </c>
      <c r="AH1609" s="3" t="n">
        <v>0.4148960814156194</v>
      </c>
      <c r="AI1609" s="3" t="n">
        <v>1.980490414704567</v>
      </c>
    </row>
    <row r="1610">
      <c r="A1610" s="2" t="inlineStr">
        <is>
          <t>NOV</t>
        </is>
      </c>
      <c r="B1610" s="2" t="inlineStr">
        <is>
          <t>Energy</t>
        </is>
      </c>
      <c r="C1610" s="3" t="n">
        <v>-0.0008107247947606</v>
      </c>
      <c r="D1610" s="2" t="n">
        <v>4455094330.687766</v>
      </c>
      <c r="E1610" s="19">
        <f>SQRT(D1610)</f>
        <v/>
      </c>
      <c r="F1610" s="22">
        <f>D1610/SUM($D$2:$D$2546)</f>
        <v/>
      </c>
      <c r="G1610" s="22">
        <f>E1610/SUM($E$2:$E$2546)</f>
        <v/>
      </c>
      <c r="H1610" s="2" t="n">
        <v>0</v>
      </c>
      <c r="I1610" s="2" t="n">
        <v>0</v>
      </c>
      <c r="J1610" s="2" t="n">
        <v>0</v>
      </c>
      <c r="K1610" s="2" t="n">
        <v>1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3" t="n">
        <v>22.21731407176124</v>
      </c>
      <c r="T1610" s="3" t="n">
        <v>1.422639212755782</v>
      </c>
      <c r="U1610" s="3" t="n">
        <v>-0.0008901173225909</v>
      </c>
      <c r="V1610" s="3" t="n">
        <v>1.45990174780338</v>
      </c>
      <c r="W1610" s="3" t="n">
        <v>0.028201569576937</v>
      </c>
      <c r="X1610" s="3" t="n">
        <v>0.4646073584636519</v>
      </c>
      <c r="Y1610" s="3" t="n">
        <v>0.0221184626834023</v>
      </c>
      <c r="Z1610" s="3" t="n">
        <v>-1.414041361436706</v>
      </c>
      <c r="AA1610" s="3" t="n">
        <v>-1.456386874244256</v>
      </c>
      <c r="AB1610" s="3" t="n">
        <v>-1.429944357181858</v>
      </c>
      <c r="AC1610" s="3" t="n">
        <v>0.0969676437655381</v>
      </c>
      <c r="AD1610" s="3" t="n">
        <v>0.1750804679099994</v>
      </c>
      <c r="AE1610" s="3" t="n">
        <v>0.4021978021978022</v>
      </c>
      <c r="AF1610" s="3" t="n">
        <v>0.1507115906533395</v>
      </c>
      <c r="AG1610" s="3" t="n">
        <v>1.379341013804999</v>
      </c>
      <c r="AH1610" s="3" t="n">
        <v>0.2086596849423567</v>
      </c>
      <c r="AI1610" s="3" t="n">
        <v>1.259840098400984</v>
      </c>
    </row>
    <row r="1611">
      <c r="A1611" s="2" t="inlineStr">
        <is>
          <t>NOVT</t>
        </is>
      </c>
      <c r="B1611" s="2" t="inlineStr">
        <is>
          <t>Information Technology</t>
        </is>
      </c>
      <c r="C1611" s="3" t="n">
        <v>-0.0551489679667502</v>
      </c>
      <c r="D1611" s="2" t="n">
        <v>4467239707.26931</v>
      </c>
      <c r="E1611" s="19">
        <f>SQRT(D1611)</f>
        <v/>
      </c>
      <c r="F1611" s="22">
        <f>D1611/SUM($D$2:$D$2546)</f>
        <v/>
      </c>
      <c r="G1611" s="22">
        <f>E1611/SUM($E$2:$E$2546)</f>
        <v/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1</v>
      </c>
      <c r="P1611" s="2" t="n">
        <v>0</v>
      </c>
      <c r="Q1611" s="2" t="n">
        <v>0</v>
      </c>
      <c r="R1611" s="2" t="n">
        <v>0</v>
      </c>
      <c r="S1611" s="3" t="n">
        <v>22.2200365396786</v>
      </c>
      <c r="T1611" s="3" t="n">
        <v>1.581448439072587</v>
      </c>
      <c r="U1611" s="3" t="n">
        <v>-0.0010706498983933</v>
      </c>
      <c r="V1611" s="3" t="n">
        <v>0.1794051925836547</v>
      </c>
      <c r="W1611" s="3" t="n">
        <v>0.0259170088250513</v>
      </c>
      <c r="X1611" s="3" t="n">
        <v>0.5686681307695367</v>
      </c>
      <c r="Y1611" s="3" t="n">
        <v>0.0182106069048795</v>
      </c>
      <c r="Z1611" s="3" t="n">
        <v>-1.539505993024202</v>
      </c>
      <c r="AA1611" s="3" t="n">
        <v>-1.786599461496581</v>
      </c>
      <c r="AB1611" s="3" t="n">
        <v>-1.966545656925496</v>
      </c>
      <c r="AC1611" s="3" t="n">
        <v>0.004026647589725</v>
      </c>
      <c r="AD1611" s="3" t="n">
        <v>0.0101789926172991</v>
      </c>
      <c r="AE1611" s="3" t="n">
        <v>0.056361149110807</v>
      </c>
      <c r="AF1611" s="3" t="n">
        <v>0.088049707482751</v>
      </c>
      <c r="AG1611" s="3" t="n">
        <v>1.101637035340004</v>
      </c>
      <c r="AH1611" s="3" t="n">
        <v>0.3397641007789849</v>
      </c>
      <c r="AI1611" s="3" t="n">
        <v>1.566522261013219</v>
      </c>
    </row>
    <row r="1612">
      <c r="A1612" s="2" t="inlineStr">
        <is>
          <t>NOW</t>
        </is>
      </c>
      <c r="B1612" s="2" t="inlineStr">
        <is>
          <t>Information Technology</t>
        </is>
      </c>
      <c r="C1612" s="3" t="n">
        <v>-0.0145146909661511</v>
      </c>
      <c r="D1612" s="2" t="n">
        <v>180602363830.5664</v>
      </c>
      <c r="E1612" s="19">
        <f>SQRT(D1612)</f>
        <v/>
      </c>
      <c r="F1612" s="22">
        <f>D1612/SUM($D$2:$D$2546)</f>
        <v/>
      </c>
      <c r="G1612" s="22">
        <f>E1612/SUM($E$2:$E$2546)</f>
        <v/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1</v>
      </c>
      <c r="P1612" s="2" t="n">
        <v>0</v>
      </c>
      <c r="Q1612" s="2" t="n">
        <v>0</v>
      </c>
      <c r="R1612" s="2" t="n">
        <v>0</v>
      </c>
      <c r="S1612" s="3" t="n">
        <v>25.91956356660647</v>
      </c>
      <c r="T1612" s="3" t="n">
        <v>1.353891448301554</v>
      </c>
      <c r="U1612" s="3" t="n">
        <v>0.0003655556618533</v>
      </c>
      <c r="V1612" s="3" t="n">
        <v>0.0605307691889124</v>
      </c>
      <c r="W1612" s="3" t="n">
        <v>0.0247911124951884</v>
      </c>
      <c r="X1612" s="3" t="n">
        <v>0.3921660226662645</v>
      </c>
      <c r="Y1612" s="3" t="n">
        <v>0.0153272587260377</v>
      </c>
      <c r="Z1612" s="3" t="n">
        <v>-1.714392200861948</v>
      </c>
      <c r="AA1612" s="3" t="n">
        <v>-1.9349632744862</v>
      </c>
      <c r="AB1612" s="3" t="n">
        <v>-1.895034843542579</v>
      </c>
      <c r="AC1612" s="3" t="n">
        <v>0.008527020174801</v>
      </c>
      <c r="AD1612" s="3" t="n">
        <v>0.0123364941230238</v>
      </c>
      <c r="AE1612" s="3" t="n">
        <v>0.4682539682539682</v>
      </c>
      <c r="AF1612" s="3" t="n">
        <v>0.2061948529411764</v>
      </c>
      <c r="AG1612" s="3" t="n">
        <v>1.008250168870424</v>
      </c>
      <c r="AH1612" s="3" t="n">
        <v>0.1092467461793116</v>
      </c>
      <c r="AI1612" s="3" t="n">
        <v>1.136297109403586</v>
      </c>
    </row>
    <row r="1613">
      <c r="A1613" s="2" t="inlineStr">
        <is>
          <t>NPCE</t>
        </is>
      </c>
      <c r="B1613" s="2" t="inlineStr">
        <is>
          <t>Health Care</t>
        </is>
      </c>
      <c r="C1613" s="3" t="n">
        <v>-0.0316102580957197</v>
      </c>
      <c r="D1613" s="2" t="n">
        <v>310428070.7152863</v>
      </c>
      <c r="E1613" s="19">
        <f>SQRT(D1613)</f>
        <v/>
      </c>
      <c r="F1613" s="22">
        <f>D1613/SUM($D$2:$D$2546)</f>
        <v/>
      </c>
      <c r="G1613" s="22">
        <f>E1613/SUM($E$2:$E$2546)</f>
        <v/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1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3" t="n">
        <v>19.55346277618986</v>
      </c>
      <c r="T1613" s="3" t="n">
        <v>0.7219934160163194</v>
      </c>
      <c r="U1613" s="3" t="n">
        <v>-0.0011880482540733</v>
      </c>
      <c r="V1613" s="3" t="n">
        <v>0.06261675999599869</v>
      </c>
      <c r="W1613" s="3" t="n">
        <v>0.0442403623869287</v>
      </c>
      <c r="X1613" s="3" t="n">
        <v>0.7511167015408272</v>
      </c>
      <c r="Y1613" s="3" t="n">
        <v>0.0498450732289779</v>
      </c>
      <c r="Z1613" s="3" t="n">
        <v>-2.062335458424508</v>
      </c>
      <c r="AA1613" s="3" t="n">
        <v>-1.456085898856392</v>
      </c>
      <c r="AB1613" s="3" t="n">
        <v>-2.08329593471757</v>
      </c>
      <c r="AC1613" s="3" t="n">
        <v>-0.1114718779144737</v>
      </c>
      <c r="AD1613" s="3" t="n">
        <v>-0.1053255265371527</v>
      </c>
      <c r="AE1613" s="3" t="n">
        <v>0.2777070063694268</v>
      </c>
      <c r="AF1613" s="3" t="n">
        <v>0.2102614074482057</v>
      </c>
      <c r="AG1613" s="3" t="n">
        <v>1.188823130153589</v>
      </c>
      <c r="AH1613" s="3" t="n">
        <v>0.6739826978532522</v>
      </c>
      <c r="AI1613" s="3" t="n">
        <v>4.015536577837226</v>
      </c>
    </row>
    <row r="1614">
      <c r="A1614" s="2" t="inlineStr">
        <is>
          <t>NPK</t>
        </is>
      </c>
      <c r="B1614" s="2" t="inlineStr">
        <is>
          <t>Industrials</t>
        </is>
      </c>
      <c r="C1614" s="3" t="n">
        <v>-0.0125438288529601</v>
      </c>
      <c r="D1614" s="2" t="n">
        <v>751597348.4088135</v>
      </c>
      <c r="E1614" s="19">
        <f>SQRT(D1614)</f>
        <v/>
      </c>
      <c r="F1614" s="22">
        <f>D1614/SUM($D$2:$D$2546)</f>
        <v/>
      </c>
      <c r="G1614" s="22">
        <f>E1614/SUM($E$2:$E$2546)</f>
        <v/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1</v>
      </c>
      <c r="O1614" s="2" t="n">
        <v>0</v>
      </c>
      <c r="P1614" s="2" t="n">
        <v>0</v>
      </c>
      <c r="Q1614" s="2" t="n">
        <v>0</v>
      </c>
      <c r="R1614" s="2" t="n">
        <v>0</v>
      </c>
      <c r="S1614" s="3" t="n">
        <v>20.43771129756869</v>
      </c>
      <c r="T1614" s="3" t="n">
        <v>0.7030516126543098</v>
      </c>
      <c r="U1614" s="3" t="n">
        <v>0.0014503408054505</v>
      </c>
      <c r="V1614" s="3" t="n">
        <v>0.49769334709858</v>
      </c>
      <c r="W1614" s="3" t="n">
        <v>0.0207902217972665</v>
      </c>
      <c r="X1614" s="3" t="n">
        <v>0.3373822198616136</v>
      </c>
      <c r="Y1614" s="3" t="n">
        <v>0.0208922838406954</v>
      </c>
      <c r="Z1614" s="3" t="n">
        <v>-1.738894410935316</v>
      </c>
      <c r="AA1614" s="3" t="n">
        <v>-1.264880373090308</v>
      </c>
      <c r="AB1614" s="3" t="n">
        <v>-1.865120424575932</v>
      </c>
      <c r="AC1614" s="3" t="n">
        <v>0.0274189365404609</v>
      </c>
      <c r="AD1614" s="3" t="n">
        <v>0.0294359739917099</v>
      </c>
      <c r="AE1614" s="3" t="n">
        <v>0.1975623911781776</v>
      </c>
      <c r="AF1614" s="3" t="n">
        <v>0.0331713282238685</v>
      </c>
      <c r="AG1614" s="3" t="n">
        <v>1.012183385185413</v>
      </c>
      <c r="AH1614" s="3" t="n">
        <v>0.0474019726273582</v>
      </c>
      <c r="AI1614" s="3" t="n">
        <v>1.024479702725462</v>
      </c>
    </row>
    <row r="1615">
      <c r="A1615" s="2" t="inlineStr">
        <is>
          <t>NPKI</t>
        </is>
      </c>
      <c r="B1615" s="2" t="inlineStr">
        <is>
          <t>Industrials</t>
        </is>
      </c>
      <c r="C1615" s="3" t="n">
        <v>0</v>
      </c>
      <c r="D1615" s="2" t="n">
        <v>844946990</v>
      </c>
      <c r="E1615" s="19">
        <f>SQRT(D1615)</f>
        <v/>
      </c>
      <c r="F1615" s="22">
        <f>D1615/SUM($D$2:$D$2546)</f>
        <v/>
      </c>
      <c r="G1615" s="22">
        <f>E1615/SUM($E$2:$E$2546)</f>
        <v/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1</v>
      </c>
      <c r="O1615" s="2" t="n">
        <v>0</v>
      </c>
      <c r="P1615" s="2" t="n">
        <v>0</v>
      </c>
      <c r="Q1615" s="2" t="n">
        <v>0</v>
      </c>
      <c r="R1615" s="2" t="n">
        <v>0</v>
      </c>
      <c r="S1615" s="3" t="n">
        <v>20.5547844496258</v>
      </c>
      <c r="T1615" s="3" t="n">
        <v>1.325933743315951</v>
      </c>
      <c r="U1615" s="3" t="n">
        <v>0.0010756842076694</v>
      </c>
      <c r="V1615" s="3" t="n">
        <v>0.3891782607569263</v>
      </c>
      <c r="W1615" s="3" t="n">
        <v>0.029918425603391</v>
      </c>
      <c r="X1615" s="3" t="n">
        <v>0.3489269879219909</v>
      </c>
      <c r="Y1615" s="3" t="n">
        <v>0.0255784304814167</v>
      </c>
      <c r="Z1615" s="3" t="n">
        <v>-1.396064424722971</v>
      </c>
      <c r="AA1615" s="3" t="n">
        <v>-1.47926951703703</v>
      </c>
      <c r="AB1615" s="3" t="n">
        <v>-1.677402221464196</v>
      </c>
      <c r="AC1615" s="3" t="n">
        <v>0.0410818671595007</v>
      </c>
      <c r="AD1615" s="3" t="n">
        <v>0.070300268186055</v>
      </c>
      <c r="AE1615" s="3" t="n">
        <v>-0.6644628099173553</v>
      </c>
      <c r="AF1615" s="3" t="n">
        <v>-0.3819321913747221</v>
      </c>
      <c r="AG1615" s="3" t="n">
        <v>1.006990971114058</v>
      </c>
      <c r="AH1615" s="3" t="n">
        <v>0.0490497406536239</v>
      </c>
      <c r="AI1615" s="3" t="n">
        <v>1.017963416303009</v>
      </c>
    </row>
    <row r="1616">
      <c r="A1616" s="2" t="inlineStr">
        <is>
          <t>NPO</t>
        </is>
      </c>
      <c r="B1616" s="2" t="inlineStr">
        <is>
          <t>Industrials</t>
        </is>
      </c>
      <c r="C1616" s="3" t="n">
        <v>-0.0307851707967295</v>
      </c>
      <c r="D1616" s="2" t="n">
        <v>4864101448.213669</v>
      </c>
      <c r="E1616" s="19">
        <f>SQRT(D1616)</f>
        <v/>
      </c>
      <c r="F1616" s="22">
        <f>D1616/SUM($D$2:$D$2546)</f>
        <v/>
      </c>
      <c r="G1616" s="22">
        <f>E1616/SUM($E$2:$E$2546)</f>
        <v/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1</v>
      </c>
      <c r="O1616" s="2" t="n">
        <v>0</v>
      </c>
      <c r="P1616" s="2" t="n">
        <v>0</v>
      </c>
      <c r="Q1616" s="2" t="n">
        <v>0</v>
      </c>
      <c r="R1616" s="2" t="n">
        <v>0</v>
      </c>
      <c r="S1616" s="3" t="n">
        <v>22.3051478383446</v>
      </c>
      <c r="T1616" s="3" t="n">
        <v>1.367785781167328</v>
      </c>
      <c r="U1616" s="3" t="n">
        <v>0.001152583556321</v>
      </c>
      <c r="V1616" s="3" t="n">
        <v>0.3075799335043556</v>
      </c>
      <c r="W1616" s="3" t="n">
        <v>0.0229764378250716</v>
      </c>
      <c r="X1616" s="3" t="n">
        <v>0.2547071048253513</v>
      </c>
      <c r="Y1616" s="3" t="n">
        <v>0.0166785089801452</v>
      </c>
      <c r="Z1616" s="3" t="n">
        <v>-2.029739250747308</v>
      </c>
      <c r="AA1616" s="3" t="n">
        <v>-1.982132490822085</v>
      </c>
      <c r="AB1616" s="3" t="n">
        <v>-2.113641286720656</v>
      </c>
      <c r="AC1616" s="3" t="n">
        <v>0.0217100735098321</v>
      </c>
      <c r="AD1616" s="3" t="n">
        <v>0.0424333254964902</v>
      </c>
      <c r="AE1616" s="3" t="n">
        <v>-0.4201739130434782</v>
      </c>
      <c r="AF1616" s="3" t="n">
        <v>0.0578120367625259</v>
      </c>
      <c r="AG1616" s="3" t="n">
        <v>1.095577776275767</v>
      </c>
      <c r="AH1616" s="3" t="n">
        <v>0.2004799393760788</v>
      </c>
      <c r="AI1616" s="3" t="n">
        <v>1.310741260610922</v>
      </c>
    </row>
    <row r="1617">
      <c r="A1617" s="2" t="inlineStr">
        <is>
          <t>NRC</t>
        </is>
      </c>
      <c r="B1617" s="2" t="inlineStr">
        <is>
          <t>Health Care</t>
        </is>
      </c>
      <c r="C1617" s="3" t="n">
        <v>-0.0372957962098703</v>
      </c>
      <c r="D1617" s="2" t="n">
        <v>346436076.7067947</v>
      </c>
      <c r="E1617" s="19">
        <f>SQRT(D1617)</f>
        <v/>
      </c>
      <c r="F1617" s="22">
        <f>D1617/SUM($D$2:$D$2546)</f>
        <v/>
      </c>
      <c r="G1617" s="22">
        <f>E1617/SUM($E$2:$E$2546)</f>
        <v/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1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3" t="n">
        <v>19.66320887676651</v>
      </c>
      <c r="T1617" s="3" t="n">
        <v>0.9268859898075792</v>
      </c>
      <c r="U1617" s="3" t="n">
        <v>-0.0015799500968159</v>
      </c>
      <c r="V1617" s="3" t="n">
        <v>0.0615640270572943</v>
      </c>
      <c r="W1617" s="3" t="n">
        <v>0.0309174889149555</v>
      </c>
      <c r="X1617" s="3" t="n">
        <v>0.6821363973126273</v>
      </c>
      <c r="Y1617" s="3" t="n">
        <v>0.0262987952089782</v>
      </c>
      <c r="Z1617" s="3" t="n">
        <v>-2.262079971580428</v>
      </c>
      <c r="AA1617" s="3" t="n">
        <v>-2.39761930564837</v>
      </c>
      <c r="AB1617" s="3" t="n">
        <v>-2.475569905947661</v>
      </c>
      <c r="AC1617" s="3" t="n">
        <v>-0.0012238910105163</v>
      </c>
      <c r="AD1617" s="3" t="n">
        <v>0.0188894876717429</v>
      </c>
      <c r="AE1617" s="3" t="n">
        <v>-0.1011857707509881</v>
      </c>
      <c r="AF1617" s="3" t="n">
        <v>-0.0119561135526302</v>
      </c>
      <c r="AG1617" s="3" t="n">
        <v>1.222346935493076</v>
      </c>
      <c r="AH1617" s="3" t="n">
        <v>0.5725915395333375</v>
      </c>
      <c r="AI1617" s="3" t="n">
        <v>4.61163728432108</v>
      </c>
    </row>
    <row r="1618">
      <c r="A1618" s="2" t="inlineStr">
        <is>
          <t>NRDS</t>
        </is>
      </c>
      <c r="B1618" s="2" t="inlineStr">
        <is>
          <t>Financials</t>
        </is>
      </c>
      <c r="C1618" s="3" t="n">
        <v>-0.0057858856302125</v>
      </c>
      <c r="D1618" s="2" t="n">
        <v>426686795.549221</v>
      </c>
      <c r="E1618" s="19">
        <f>SQRT(D1618)</f>
        <v/>
      </c>
      <c r="F1618" s="22">
        <f>D1618/SUM($D$2:$D$2546)</f>
        <v/>
      </c>
      <c r="G1618" s="22">
        <f>E1618/SUM($E$2:$E$2546)</f>
        <v/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1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3" t="n">
        <v>19.87156080216551</v>
      </c>
      <c r="T1618" s="3" t="n">
        <v>1.2803970677012</v>
      </c>
      <c r="U1618" s="3" t="n">
        <v>-0.0010727779199747</v>
      </c>
      <c r="V1618" s="3" t="n">
        <v>0.9140193792451472</v>
      </c>
      <c r="W1618" s="3" t="n">
        <v>0.0411789358367481</v>
      </c>
      <c r="X1618" s="3" t="n">
        <v>0.7501525012944513</v>
      </c>
      <c r="Y1618" s="3" t="n">
        <v>0.0409773892094799</v>
      </c>
      <c r="Z1618" s="3" t="n">
        <v>-1.182390627838525</v>
      </c>
      <c r="AA1618" s="3" t="n">
        <v>-1.447905058040263</v>
      </c>
      <c r="AB1618" s="3" t="n">
        <v>-1.226809773163118</v>
      </c>
      <c r="AC1618" s="3" t="n">
        <v>0.0768713734339508</v>
      </c>
      <c r="AD1618" s="3" t="n">
        <v>0.1959282566792161</v>
      </c>
      <c r="AE1618" s="3" t="n">
        <v>0.9668874172185432</v>
      </c>
      <c r="AF1618" s="3" t="n">
        <v>0.1785536159600997</v>
      </c>
      <c r="AG1618" s="3" t="n">
        <v>1.009608921679244</v>
      </c>
      <c r="AH1618" s="3" t="n">
        <v>0.0186974789915966</v>
      </c>
      <c r="AI1618" s="3" t="n">
        <v>1.01051282051282</v>
      </c>
    </row>
    <row r="1619">
      <c r="A1619" s="2" t="inlineStr">
        <is>
          <t>NRG</t>
        </is>
      </c>
      <c r="B1619" s="2" t="inlineStr">
        <is>
          <t>Utilities</t>
        </is>
      </c>
      <c r="C1619" s="3" t="n">
        <v>-0.0079021040833021</v>
      </c>
      <c r="D1619" s="2" t="n">
        <v>33273312636.86719</v>
      </c>
      <c r="E1619" s="19">
        <f>SQRT(D1619)</f>
        <v/>
      </c>
      <c r="F1619" s="22">
        <f>D1619/SUM($D$2:$D$2546)</f>
        <v/>
      </c>
      <c r="G1619" s="22">
        <f>E1619/SUM($E$2:$E$2546)</f>
        <v/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1</v>
      </c>
      <c r="S1619" s="3" t="n">
        <v>24.22802149030596</v>
      </c>
      <c r="T1619" s="3" t="n">
        <v>1.615965876604594</v>
      </c>
      <c r="U1619" s="3" t="n">
        <v>0.0029096178041421</v>
      </c>
      <c r="V1619" s="3" t="n">
        <v>0.0687638175666606</v>
      </c>
      <c r="W1619" s="3" t="n">
        <v>0.0372375535864808</v>
      </c>
      <c r="X1619" s="3" t="n">
        <v>0.5407468404076684</v>
      </c>
      <c r="Y1619" s="3" t="n">
        <v>0.0333291507638959</v>
      </c>
      <c r="Z1619" s="3" t="n">
        <v>-1.12355757642039</v>
      </c>
      <c r="AA1619" s="3" t="n">
        <v>-1.136277119306392</v>
      </c>
      <c r="AB1619" s="3" t="n">
        <v>-1.233053989935231</v>
      </c>
      <c r="AC1619" s="3" t="n">
        <v>-0.0125025122848473</v>
      </c>
      <c r="AD1619" s="3" t="n">
        <v>0.0288519514265709</v>
      </c>
      <c r="AE1619" s="3" t="n">
        <v>-0.3469548133595285</v>
      </c>
      <c r="AF1619" s="3" t="n">
        <v>0.002434948261679</v>
      </c>
      <c r="AG1619" s="3" t="n">
        <v>1.314426162317484</v>
      </c>
      <c r="AH1619" s="3" t="n">
        <v>0.4614745931584191</v>
      </c>
      <c r="AI1619" s="3" t="n">
        <v>5.572552447552448</v>
      </c>
    </row>
    <row r="1620">
      <c r="A1620" s="2" t="inlineStr">
        <is>
          <t>NRIM</t>
        </is>
      </c>
      <c r="B1620" s="2" t="inlineStr">
        <is>
          <t>Financials</t>
        </is>
      </c>
      <c r="C1620" s="3" t="n">
        <v>-0.0046832642545034</v>
      </c>
      <c r="D1620" s="2" t="n">
        <v>478882341.3986378</v>
      </c>
      <c r="E1620" s="19">
        <f>SQRT(D1620)</f>
        <v/>
      </c>
      <c r="F1620" s="22">
        <f>D1620/SUM($D$2:$D$2546)</f>
        <v/>
      </c>
      <c r="G1620" s="22">
        <f>E1620/SUM($E$2:$E$2546)</f>
        <v/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1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3" t="n">
        <v>19.98696549137896</v>
      </c>
      <c r="T1620" s="3" t="n">
        <v>0.7857817203497867</v>
      </c>
      <c r="U1620" s="3" t="n">
        <v>0.0019003617561227</v>
      </c>
      <c r="V1620" s="3" t="n">
        <v>0.6060340399113024</v>
      </c>
      <c r="W1620" s="3" t="n">
        <v>0.020951271121681</v>
      </c>
      <c r="X1620" s="3" t="n">
        <v>0.3936485981127064</v>
      </c>
      <c r="Y1620" s="3" t="n">
        <v>0.0173006662162859</v>
      </c>
      <c r="Z1620" s="3" t="n">
        <v>-1.675408243187815</v>
      </c>
      <c r="AA1620" s="3" t="n">
        <v>-1.429907784772329</v>
      </c>
      <c r="AB1620" s="3" t="n">
        <v>-1.876691042211224</v>
      </c>
      <c r="AC1620" s="3" t="n">
        <v>0.0983790712816916</v>
      </c>
      <c r="AD1620" s="3" t="n">
        <v>0.0983790712816916</v>
      </c>
      <c r="AE1620" s="3" t="n">
        <v>0.0203090507726269</v>
      </c>
      <c r="AF1620" s="3" t="n">
        <v>0.0488660061374025</v>
      </c>
      <c r="AG1620" s="3" t="n">
        <v>1.153139912793219</v>
      </c>
      <c r="AH1620" s="3" t="n">
        <v>0.0247900584506868</v>
      </c>
      <c r="AI1620" s="3" t="n">
        <v>1.252691932643969</v>
      </c>
    </row>
    <row r="1621">
      <c r="A1621" s="2" t="inlineStr">
        <is>
          <t>NRIX</t>
        </is>
      </c>
      <c r="B1621" s="2" t="inlineStr">
        <is>
          <t>Health Care</t>
        </is>
      </c>
      <c r="C1621" s="3" t="n">
        <v>-0.0009464529957204</v>
      </c>
      <c r="D1621" s="2" t="n">
        <v>1087050605.454804</v>
      </c>
      <c r="E1621" s="19">
        <f>SQRT(D1621)</f>
        <v/>
      </c>
      <c r="F1621" s="22">
        <f>D1621/SUM($D$2:$D$2546)</f>
        <v/>
      </c>
      <c r="G1621" s="22">
        <f>E1621/SUM($E$2:$E$2546)</f>
        <v/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1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3" t="n">
        <v>20.80673399915804</v>
      </c>
      <c r="T1621" s="3" t="n">
        <v>1.273895878754768</v>
      </c>
      <c r="U1621" s="3" t="n">
        <v>-0.0010175701544096</v>
      </c>
      <c r="V1621" s="3" t="n">
        <v>0.4117591193583214</v>
      </c>
      <c r="W1621" s="3" t="n">
        <v>0.0393742926431092</v>
      </c>
      <c r="X1621" s="3" t="n">
        <v>3.066912841253761</v>
      </c>
      <c r="Y1621" s="3" t="n">
        <v>0.0355917521734724</v>
      </c>
      <c r="Z1621" s="3" t="n">
        <v>-1.927015201029238</v>
      </c>
      <c r="AA1621" s="3" t="n">
        <v>-1.757182539891282</v>
      </c>
      <c r="AB1621" s="3" t="n">
        <v>-1.757194750987317</v>
      </c>
      <c r="AC1621" s="3" t="n">
        <v>-0.1599336766178071</v>
      </c>
      <c r="AD1621" s="3" t="n">
        <v>-0.1411783400238221</v>
      </c>
      <c r="AE1621" s="3" t="n">
        <v>0.0203842940685045</v>
      </c>
      <c r="AF1621" s="3" t="n">
        <v>0.1403536609016061</v>
      </c>
      <c r="AG1621" s="3" t="n">
        <v>1.042956601804626</v>
      </c>
      <c r="AH1621" s="3" t="n">
        <v>0.08778727252749111</v>
      </c>
      <c r="AI1621" s="3" t="n">
        <v>1.104324591211408</v>
      </c>
    </row>
    <row r="1622">
      <c r="A1622" s="2" t="inlineStr">
        <is>
          <t>NSA</t>
        </is>
      </c>
      <c r="B1622" s="2" t="inlineStr">
        <is>
          <t>Real Estate</t>
        </is>
      </c>
      <c r="C1622" s="3" t="n">
        <v>-0.0072823947032628</v>
      </c>
      <c r="D1622" s="2" t="n">
        <v>2247947455.492167</v>
      </c>
      <c r="E1622" s="19">
        <f>SQRT(D1622)</f>
        <v/>
      </c>
      <c r="F1622" s="22">
        <f>D1622/SUM($D$2:$D$2546)</f>
        <v/>
      </c>
      <c r="G1622" s="22">
        <f>E1622/SUM($E$2:$E$2546)</f>
        <v/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1</v>
      </c>
      <c r="R1622" s="2" t="n">
        <v>0</v>
      </c>
      <c r="S1622" s="3" t="n">
        <v>21.5332833948133</v>
      </c>
      <c r="T1622" s="3" t="n">
        <v>0.6152724592708519</v>
      </c>
      <c r="U1622" s="3" t="n">
        <v>-0.00081200466876</v>
      </c>
      <c r="V1622" s="3" t="n">
        <v>0.4457764337648202</v>
      </c>
      <c r="W1622" s="3" t="n">
        <v>0.0175280571564777</v>
      </c>
      <c r="X1622" s="3" t="n">
        <v>0.4295504608514556</v>
      </c>
      <c r="Y1622" s="3" t="n">
        <v>0.0157716411117229</v>
      </c>
      <c r="Z1622" s="3" t="n">
        <v>-1.188118288510364</v>
      </c>
      <c r="AA1622" s="3" t="n">
        <v>-1.131706429706777</v>
      </c>
      <c r="AB1622" s="3" t="n">
        <v>-1.574387774178484</v>
      </c>
      <c r="AC1622" s="3" t="n">
        <v>0.0346467173019166</v>
      </c>
      <c r="AD1622" s="3" t="n">
        <v>0.1193675587676275</v>
      </c>
      <c r="AE1622" s="3" t="n">
        <v>0.060655737704918</v>
      </c>
      <c r="AF1622" s="3" t="n">
        <v>0.0809760322691251</v>
      </c>
      <c r="AG1622" s="3" t="n">
        <v>2.487896877584137</v>
      </c>
      <c r="AH1622" s="3" t="n">
        <v>0.6610989358817358</v>
      </c>
      <c r="AI1622" s="3" t="n">
        <v>4.337764773741071</v>
      </c>
    </row>
    <row r="1623">
      <c r="A1623" s="2" t="inlineStr">
        <is>
          <t>NSC</t>
        </is>
      </c>
      <c r="B1623" s="2" t="inlineStr">
        <is>
          <t>Industrials</t>
        </is>
      </c>
      <c r="C1623" s="3" t="n">
        <v>0.002338939279157</v>
      </c>
      <c r="D1623" s="2" t="n">
        <v>68345879588.77588</v>
      </c>
      <c r="E1623" s="19">
        <f>SQRT(D1623)</f>
        <v/>
      </c>
      <c r="F1623" s="22">
        <f>D1623/SUM($D$2:$D$2546)</f>
        <v/>
      </c>
      <c r="G1623" s="22">
        <f>E1623/SUM($E$2:$E$2546)</f>
        <v/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1</v>
      </c>
      <c r="O1623" s="2" t="n">
        <v>0</v>
      </c>
      <c r="P1623" s="2" t="n">
        <v>0</v>
      </c>
      <c r="Q1623" s="2" t="n">
        <v>0</v>
      </c>
      <c r="R1623" s="2" t="n">
        <v>0</v>
      </c>
      <c r="S1623" s="3" t="n">
        <v>24.94784711430179</v>
      </c>
      <c r="T1623" s="3" t="n">
        <v>0.8450538421098055</v>
      </c>
      <c r="U1623" s="3" t="n">
        <v>0.0004590451143498</v>
      </c>
      <c r="V1623" s="3" t="n">
        <v>0.216355398291317</v>
      </c>
      <c r="W1623" s="3" t="n">
        <v>0.0155590286901101</v>
      </c>
      <c r="X1623" s="3" t="n">
        <v>0.1810745906689858</v>
      </c>
      <c r="Y1623" s="3" t="n">
        <v>0.0105614691306421</v>
      </c>
      <c r="Z1623" s="3" t="n">
        <v>-1.302076121112548</v>
      </c>
      <c r="AA1623" s="3" t="n">
        <v>-1.795251999089619</v>
      </c>
      <c r="AB1623" s="3" t="n">
        <v>-2.120627153266683</v>
      </c>
      <c r="AC1623" s="3" t="n">
        <v>0.044947844968616</v>
      </c>
      <c r="AD1623" s="3" t="n">
        <v>0.0651977855404144</v>
      </c>
      <c r="AE1623" s="3" t="n">
        <v>-0.07756544826393801</v>
      </c>
      <c r="AF1623" s="3" t="n">
        <v>0.0195490595025536</v>
      </c>
      <c r="AG1623" s="3" t="n">
        <v>1.240892356628677</v>
      </c>
      <c r="AH1623" s="3" t="n">
        <v>0.3933189899218661</v>
      </c>
      <c r="AI1623" s="3" t="n">
        <v>2.113410428078718</v>
      </c>
    </row>
    <row r="1624">
      <c r="A1624" s="2" t="inlineStr">
        <is>
          <t>NSIT</t>
        </is>
      </c>
      <c r="B1624" s="2" t="inlineStr">
        <is>
          <t>Information Technology</t>
        </is>
      </c>
      <c r="C1624" s="3" t="n">
        <v>-0.0119905968539465</v>
      </c>
      <c r="D1624" s="2" t="n">
        <v>4158701271.456009</v>
      </c>
      <c r="E1624" s="19">
        <f>SQRT(D1624)</f>
        <v/>
      </c>
      <c r="F1624" s="22">
        <f>D1624/SUM($D$2:$D$2546)</f>
        <v/>
      </c>
      <c r="G1624" s="22">
        <f>E1624/SUM($E$2:$E$2546)</f>
        <v/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1</v>
      </c>
      <c r="P1624" s="2" t="n">
        <v>0</v>
      </c>
      <c r="Q1624" s="2" t="n">
        <v>0</v>
      </c>
      <c r="R1624" s="2" t="n">
        <v>0</v>
      </c>
      <c r="S1624" s="3" t="n">
        <v>22.14846866811524</v>
      </c>
      <c r="T1624" s="3" t="n">
        <v>0.9353556282530668</v>
      </c>
      <c r="U1624" s="3" t="n">
        <v>-0.00117502383322</v>
      </c>
      <c r="V1624" s="3" t="n">
        <v>0.3860539373240199</v>
      </c>
      <c r="W1624" s="3" t="n">
        <v>0.029388906129988</v>
      </c>
      <c r="X1624" s="3" t="n">
        <v>0.7243130446332117</v>
      </c>
      <c r="Y1624" s="3" t="n">
        <v>0.0307583520954441</v>
      </c>
      <c r="Z1624" s="3" t="n">
        <v>-1.398113504657458</v>
      </c>
      <c r="AA1624" s="3" t="n">
        <v>-1.561065217624586</v>
      </c>
      <c r="AB1624" s="3" t="n">
        <v>-1.45224805044509</v>
      </c>
      <c r="AC1624" s="3" t="n">
        <v>0.0451410158475447</v>
      </c>
      <c r="AD1624" s="3" t="n">
        <v>0.0700834181095094</v>
      </c>
      <c r="AE1624" s="3" t="n">
        <v>-0.0191358024691357</v>
      </c>
      <c r="AF1624" s="3" t="n">
        <v>-0.0366523828606833</v>
      </c>
      <c r="AG1624" s="3" t="n">
        <v>1.318607159666485</v>
      </c>
      <c r="AH1624" s="3" t="n">
        <v>0.1770921571273648</v>
      </c>
      <c r="AI1624" s="3" t="n">
        <v>1.825291828066694</v>
      </c>
    </row>
    <row r="1625">
      <c r="A1625" s="2" t="inlineStr">
        <is>
          <t>NSP</t>
        </is>
      </c>
      <c r="B1625" s="2" t="inlineStr">
        <is>
          <t>Industrials</t>
        </is>
      </c>
      <c r="C1625" s="3" t="n">
        <v>-0.006292316289465</v>
      </c>
      <c r="D1625" s="2" t="n">
        <v>1928872927.093811</v>
      </c>
      <c r="E1625" s="19">
        <f>SQRT(D1625)</f>
        <v/>
      </c>
      <c r="F1625" s="22">
        <f>D1625/SUM($D$2:$D$2546)</f>
        <v/>
      </c>
      <c r="G1625" s="22">
        <f>E1625/SUM($E$2:$E$2546)</f>
        <v/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1</v>
      </c>
      <c r="O1625" s="2" t="n">
        <v>0</v>
      </c>
      <c r="P1625" s="2" t="n">
        <v>0</v>
      </c>
      <c r="Q1625" s="2" t="n">
        <v>0</v>
      </c>
      <c r="R1625" s="2" t="n">
        <v>0</v>
      </c>
      <c r="S1625" s="3" t="n">
        <v>21.38020169368398</v>
      </c>
      <c r="T1625" s="3" t="n">
        <v>1.073195724093863</v>
      </c>
      <c r="U1625" s="3" t="n">
        <v>-0.0020626571957852</v>
      </c>
      <c r="V1625" s="3" t="n">
        <v>0.0580649966240896</v>
      </c>
      <c r="W1625" s="3" t="n">
        <v>0.0397680087041451</v>
      </c>
      <c r="X1625" s="3" t="n">
        <v>0.6520793152287792</v>
      </c>
      <c r="Y1625" s="3" t="n">
        <v>0.0409438368182798</v>
      </c>
      <c r="Z1625" s="3" t="n">
        <v>-0.869317341120549</v>
      </c>
      <c r="AA1625" s="3" t="n">
        <v>-1.143004189838176</v>
      </c>
      <c r="AB1625" s="3" t="n">
        <v>-1.39359829409755</v>
      </c>
      <c r="AC1625" s="3" t="n">
        <v>-0.0103687493971588</v>
      </c>
      <c r="AD1625" s="3" t="n">
        <v>0.0124424992765906</v>
      </c>
      <c r="AE1625" s="3" t="n">
        <v>-0.06742780389523161</v>
      </c>
      <c r="AF1625" s="3" t="n">
        <v>0.0895912977442411</v>
      </c>
      <c r="AG1625" s="3" t="n">
        <v>1.191303426377581</v>
      </c>
      <c r="AH1625" s="3" t="n">
        <v>0.2160555004955401</v>
      </c>
      <c r="AI1625" s="3" t="n">
        <v>4.294642857142857</v>
      </c>
    </row>
    <row r="1626">
      <c r="A1626" s="2" t="inlineStr">
        <is>
          <t>NSSC</t>
        </is>
      </c>
      <c r="B1626" s="2" t="inlineStr">
        <is>
          <t>Information Technology</t>
        </is>
      </c>
      <c r="C1626" s="3" t="n">
        <v>-0.0424927346934368</v>
      </c>
      <c r="D1626" s="2" t="n">
        <v>1149654063.107895</v>
      </c>
      <c r="E1626" s="19">
        <f>SQRT(D1626)</f>
        <v/>
      </c>
      <c r="F1626" s="22">
        <f>D1626/SUM($D$2:$D$2546)</f>
        <v/>
      </c>
      <c r="G1626" s="22">
        <f>E1626/SUM($E$2:$E$2546)</f>
        <v/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1</v>
      </c>
      <c r="P1626" s="2" t="n">
        <v>0</v>
      </c>
      <c r="Q1626" s="2" t="n">
        <v>0</v>
      </c>
      <c r="R1626" s="2" t="n">
        <v>0</v>
      </c>
      <c r="S1626" s="3" t="n">
        <v>20.86272691937897</v>
      </c>
      <c r="T1626" s="3" t="n">
        <v>1.052078093933534</v>
      </c>
      <c r="U1626" s="3" t="n">
        <v>-0.0006937410607612</v>
      </c>
      <c r="V1626" s="3" t="n">
        <v>0.1466580299331107</v>
      </c>
      <c r="W1626" s="3" t="n">
        <v>0.0248515294617731</v>
      </c>
      <c r="X1626" s="3" t="n">
        <v>0.9996868055548084</v>
      </c>
      <c r="Y1626" s="3" t="n">
        <v>0.0176530967359784</v>
      </c>
      <c r="Z1626" s="3" t="n">
        <v>-1.952171917465221</v>
      </c>
      <c r="AA1626" s="3" t="n">
        <v>-1.7040064681127</v>
      </c>
      <c r="AB1626" s="3" t="n">
        <v>-1.249928224286223</v>
      </c>
      <c r="AC1626" s="3" t="n">
        <v>0.0404713047977401</v>
      </c>
      <c r="AD1626" s="3" t="n">
        <v>0.0424579893781656</v>
      </c>
      <c r="AE1626" s="3" t="n">
        <v>0.2743455497382198</v>
      </c>
      <c r="AF1626" s="3" t="n">
        <v>0.0777198694211227</v>
      </c>
      <c r="AG1626" s="3" t="n">
        <v>1.004640526373279</v>
      </c>
      <c r="AH1626" s="3" t="n">
        <v>0.0269252703882588</v>
      </c>
      <c r="AI1626" s="3" t="n">
        <v>1.031641815830991</v>
      </c>
    </row>
    <row r="1627">
      <c r="A1627" s="2" t="inlineStr">
        <is>
          <t>NTAP</t>
        </is>
      </c>
      <c r="B1627" s="2" t="inlineStr">
        <is>
          <t>Information Technology</t>
        </is>
      </c>
      <c r="C1627" s="3" t="n">
        <v>0.0014613626692981</v>
      </c>
      <c r="D1627" s="2" t="n">
        <v>21469205591.82587</v>
      </c>
      <c r="E1627" s="19">
        <f>SQRT(D1627)</f>
        <v/>
      </c>
      <c r="F1627" s="22">
        <f>D1627/SUM($D$2:$D$2546)</f>
        <v/>
      </c>
      <c r="G1627" s="22">
        <f>E1627/SUM($E$2:$E$2546)</f>
        <v/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1</v>
      </c>
      <c r="P1627" s="2" t="n">
        <v>0</v>
      </c>
      <c r="Q1627" s="2" t="n">
        <v>0</v>
      </c>
      <c r="R1627" s="2" t="n">
        <v>0</v>
      </c>
      <c r="S1627" s="3" t="n">
        <v>23.78988544730606</v>
      </c>
      <c r="T1627" s="3" t="n">
        <v>1.248624808494237</v>
      </c>
      <c r="U1627" s="3" t="n">
        <v>1.559661723817112e-06</v>
      </c>
      <c r="V1627" s="3" t="n">
        <v>0.0454138834261859</v>
      </c>
      <c r="W1627" s="3" t="n">
        <v>0.0212866626154962</v>
      </c>
      <c r="X1627" s="3" t="n">
        <v>0.3997221268554999</v>
      </c>
      <c r="Y1627" s="3" t="n">
        <v>0.0104390334378471</v>
      </c>
      <c r="Z1627" s="3" t="n">
        <v>-1.838124014756609</v>
      </c>
      <c r="AA1627" s="3" t="n">
        <v>-1.572343885650639</v>
      </c>
      <c r="AB1627" s="3" t="n">
        <v>-1.602223017541451</v>
      </c>
      <c r="AC1627" s="3" t="n">
        <v>0.0434110147212362</v>
      </c>
      <c r="AD1627" s="3" t="n">
        <v>0.0529129964842536</v>
      </c>
      <c r="AE1627" s="3" t="n">
        <v>0.07177497575169731</v>
      </c>
      <c r="AF1627" s="3" t="n">
        <v>0.0104702194357366</v>
      </c>
      <c r="AG1627" s="3" t="n">
        <v>1.115747179809305</v>
      </c>
      <c r="AH1627" s="3" t="n">
        <v>0.2836036780659159</v>
      </c>
      <c r="AI1627" s="3" t="n">
        <v>3.548717948717949</v>
      </c>
    </row>
    <row r="1628">
      <c r="A1628" s="2" t="inlineStr">
        <is>
          <t>NTB</t>
        </is>
      </c>
      <c r="B1628" s="2" t="inlineStr">
        <is>
          <t>Financials</t>
        </is>
      </c>
      <c r="C1628" s="3" t="n">
        <v>-0.009741025130847099</v>
      </c>
      <c r="D1628" s="2" t="n">
        <v>1870121217.3228</v>
      </c>
      <c r="E1628" s="19">
        <f>SQRT(D1628)</f>
        <v/>
      </c>
      <c r="F1628" s="22">
        <f>D1628/SUM($D$2:$D$2546)</f>
        <v/>
      </c>
      <c r="G1628" s="22">
        <f>E1628/SUM($E$2:$E$2546)</f>
        <v/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1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3" t="n">
        <v>21.3492690878098</v>
      </c>
      <c r="T1628" s="3" t="n">
        <v>0.6156558218220175</v>
      </c>
      <c r="U1628" s="3" t="n">
        <v>0.0014687448715501</v>
      </c>
      <c r="V1628" s="3" t="n">
        <v>0.5716950270905659</v>
      </c>
      <c r="W1628" s="3" t="n">
        <v>0.0140522999269287</v>
      </c>
      <c r="X1628" s="3" t="n">
        <v>0.2593807452206445</v>
      </c>
      <c r="Y1628" s="3" t="n">
        <v>0.009862041253852901</v>
      </c>
      <c r="Z1628" s="3" t="n">
        <v>-2.323435642261705</v>
      </c>
      <c r="AA1628" s="3" t="n">
        <v>-2.478460977189727</v>
      </c>
      <c r="AB1628" s="3" t="n">
        <v>-2.399519271108157</v>
      </c>
      <c r="AC1628" s="3" t="n">
        <v>0.1140567777233995</v>
      </c>
      <c r="AD1628" s="3" t="n">
        <v>0.1182853806218367</v>
      </c>
      <c r="AE1628" s="3" t="n">
        <v>0.1142185663924794</v>
      </c>
      <c r="AF1628" s="3" t="n">
        <v>0.0520803278029314</v>
      </c>
      <c r="AG1628" s="3" t="n">
        <v>1.052822244400508</v>
      </c>
      <c r="AH1628" s="3" t="n">
        <v>0.0069639750491399</v>
      </c>
      <c r="AI1628" s="3" t="n">
        <v>1.092395843758389</v>
      </c>
    </row>
    <row r="1629">
      <c r="A1629" s="2" t="inlineStr">
        <is>
          <t>NTCT</t>
        </is>
      </c>
      <c r="B1629" s="2" t="inlineStr">
        <is>
          <t>Information Technology</t>
        </is>
      </c>
      <c r="C1629" s="3" t="n">
        <v>-0.034243938386419</v>
      </c>
      <c r="D1629" s="2" t="n">
        <v>1673345515.009975</v>
      </c>
      <c r="E1629" s="19">
        <f>SQRT(D1629)</f>
        <v/>
      </c>
      <c r="F1629" s="22">
        <f>D1629/SUM($D$2:$D$2546)</f>
        <v/>
      </c>
      <c r="G1629" s="22">
        <f>E1629/SUM($E$2:$E$2546)</f>
        <v/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1</v>
      </c>
      <c r="P1629" s="2" t="n">
        <v>0</v>
      </c>
      <c r="Q1629" s="2" t="n">
        <v>0</v>
      </c>
      <c r="R1629" s="2" t="n">
        <v>0</v>
      </c>
      <c r="S1629" s="3" t="n">
        <v>21.23809076184188</v>
      </c>
      <c r="T1629" s="3" t="n">
        <v>0.9559523939805644</v>
      </c>
      <c r="U1629" s="3" t="n">
        <v>0.0001033082597688</v>
      </c>
      <c r="V1629" s="3" t="n">
        <v>0.924824542282754</v>
      </c>
      <c r="W1629" s="3" t="n">
        <v>0.0194349860591597</v>
      </c>
      <c r="X1629" s="3" t="n">
        <v>0.2488346390444576</v>
      </c>
      <c r="Y1629" s="3" t="n">
        <v>0.0153524360835626</v>
      </c>
      <c r="Z1629" s="3" t="n">
        <v>-1.602584579681796</v>
      </c>
      <c r="AA1629" s="3" t="n">
        <v>-1.781317824415359</v>
      </c>
      <c r="AB1629" s="3" t="n">
        <v>-1.955659074970256</v>
      </c>
      <c r="AC1629" s="3" t="n">
        <v>-0.008794358288827299</v>
      </c>
      <c r="AD1629" s="3" t="n">
        <v>0.0177847310869462</v>
      </c>
      <c r="AE1629" s="3" t="n">
        <v>-0.9276995305164318</v>
      </c>
      <c r="AF1629" s="3" t="n">
        <v>-0.0214786869064375</v>
      </c>
      <c r="AG1629" s="3" t="n">
        <v>1.044820390844118</v>
      </c>
      <c r="AH1629" s="3" t="n">
        <v>0.019251181732305</v>
      </c>
      <c r="AI1629" s="3" t="n">
        <v>1.048463669371801</v>
      </c>
    </row>
    <row r="1630">
      <c r="A1630" s="2" t="inlineStr">
        <is>
          <t>NTGR</t>
        </is>
      </c>
      <c r="B1630" s="2" t="inlineStr">
        <is>
          <t>Information Technology</t>
        </is>
      </c>
      <c r="C1630" s="3" t="n">
        <v>-0.0420314482965067</v>
      </c>
      <c r="D1630" s="2" t="n">
        <v>724554286.5508747</v>
      </c>
      <c r="E1630" s="19">
        <f>SQRT(D1630)</f>
        <v/>
      </c>
      <c r="F1630" s="22">
        <f>D1630/SUM($D$2:$D$2546)</f>
        <v/>
      </c>
      <c r="G1630" s="22">
        <f>E1630/SUM($E$2:$E$2546)</f>
        <v/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1</v>
      </c>
      <c r="P1630" s="2" t="n">
        <v>0</v>
      </c>
      <c r="Q1630" s="2" t="n">
        <v>0</v>
      </c>
      <c r="R1630" s="2" t="n">
        <v>0</v>
      </c>
      <c r="S1630" s="3" t="n">
        <v>20.40106724659477</v>
      </c>
      <c r="T1630" s="3" t="n">
        <v>1.476060904700156</v>
      </c>
      <c r="U1630" s="3" t="n">
        <v>0.0019998074912644</v>
      </c>
      <c r="V1630" s="3" t="n">
        <v>0.7220411357862643</v>
      </c>
      <c r="W1630" s="3" t="n">
        <v>0.0310239504654037</v>
      </c>
      <c r="X1630" s="3" t="n">
        <v>0.6308836672373257</v>
      </c>
      <c r="Y1630" s="3" t="n">
        <v>0.0207822475315693</v>
      </c>
      <c r="Z1630" s="3" t="n">
        <v>-0.8471589750553046</v>
      </c>
      <c r="AA1630" s="3" t="n">
        <v>-1.038396233876044</v>
      </c>
      <c r="AB1630" s="3" t="n">
        <v>-1.211131063738383</v>
      </c>
      <c r="AC1630" s="3" t="n">
        <v>-0.0354866439647992</v>
      </c>
      <c r="AD1630" s="3" t="n">
        <v>-0.0266149829735994</v>
      </c>
      <c r="AE1630" s="3" t="n">
        <v>0.6606583072100314</v>
      </c>
      <c r="AF1630" s="3" t="n">
        <v>-0.1905553798080533</v>
      </c>
      <c r="AG1630" s="3" t="n">
        <v>1.022503489804218</v>
      </c>
      <c r="AH1630" s="3" t="n">
        <v>0.0320216539107709</v>
      </c>
      <c r="AI1630" s="3" t="n">
        <v>1.03116649272304</v>
      </c>
    </row>
    <row r="1631">
      <c r="A1631" s="2" t="inlineStr">
        <is>
          <t>NTLA</t>
        </is>
      </c>
      <c r="B1631" s="2" t="inlineStr">
        <is>
          <t>Health Care</t>
        </is>
      </c>
      <c r="C1631" s="3" t="n">
        <v>-0.009132518560495699</v>
      </c>
      <c r="D1631" s="2" t="n">
        <v>1274129186</v>
      </c>
      <c r="E1631" s="19">
        <f>SQRT(D1631)</f>
        <v/>
      </c>
      <c r="F1631" s="22">
        <f>D1631/SUM($D$2:$D$2546)</f>
        <v/>
      </c>
      <c r="G1631" s="22">
        <f>E1631/SUM($E$2:$E$2546)</f>
        <v/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1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3" t="n">
        <v>20.96552879083939</v>
      </c>
      <c r="T1631" s="3" t="n">
        <v>1.439531350880534</v>
      </c>
      <c r="U1631" s="3" t="n">
        <v>-0.0012863091157415</v>
      </c>
      <c r="V1631" s="3" t="n">
        <v>0.5613677230371521</v>
      </c>
      <c r="W1631" s="3" t="n">
        <v>0.0526656039660584</v>
      </c>
      <c r="X1631" s="3" t="n">
        <v>1.436451435293455</v>
      </c>
      <c r="Y1631" s="3" t="n">
        <v>0.0527666063713085</v>
      </c>
      <c r="Z1631" s="3" t="n">
        <v>-0.111765183049538</v>
      </c>
      <c r="AA1631" s="3" t="n">
        <v>-0.0873162481213141</v>
      </c>
      <c r="AB1631" s="3" t="n">
        <v>-0.5053980937418957</v>
      </c>
      <c r="AC1631" s="3" t="n">
        <v>-0.3178798542960305</v>
      </c>
      <c r="AD1631" s="3" t="n">
        <v>-0.3101129809611001</v>
      </c>
      <c r="AE1631" s="3" t="n">
        <v>-0.0712275594371664</v>
      </c>
      <c r="AF1631" s="3" t="n">
        <v>0.1307696597258624</v>
      </c>
      <c r="AG1631" s="3" t="n">
        <v>1.059335427545885</v>
      </c>
      <c r="AH1631" s="3" t="n">
        <v>0.1141302534002896</v>
      </c>
      <c r="AI1631" s="3" t="n">
        <v>1.105697967857617</v>
      </c>
    </row>
    <row r="1632">
      <c r="A1632" s="2" t="inlineStr">
        <is>
          <t>NTNX</t>
        </is>
      </c>
      <c r="B1632" s="2" t="inlineStr">
        <is>
          <t>Information Technology</t>
        </is>
      </c>
      <c r="C1632" s="3" t="n">
        <v>-0.0227675799263953</v>
      </c>
      <c r="D1632" s="2" t="n">
        <v>18979371325.71606</v>
      </c>
      <c r="E1632" s="19">
        <f>SQRT(D1632)</f>
        <v/>
      </c>
      <c r="F1632" s="22">
        <f>D1632/SUM($D$2:$D$2546)</f>
        <v/>
      </c>
      <c r="G1632" s="22">
        <f>E1632/SUM($E$2:$E$2546)</f>
        <v/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1</v>
      </c>
      <c r="P1632" s="2" t="n">
        <v>0</v>
      </c>
      <c r="Q1632" s="2" t="n">
        <v>0</v>
      </c>
      <c r="R1632" s="2" t="n">
        <v>0</v>
      </c>
      <c r="S1632" s="3" t="n">
        <v>23.66661850659311</v>
      </c>
      <c r="T1632" s="3" t="n">
        <v>1.317498365096841</v>
      </c>
      <c r="U1632" s="3" t="n">
        <v>0.0008164292298361</v>
      </c>
      <c r="V1632" s="3" t="n">
        <v>-0.0365934144014012</v>
      </c>
      <c r="W1632" s="3" t="n">
        <v>0.0255115444436606</v>
      </c>
      <c r="X1632" s="3" t="n">
        <v>0.4695544368048737</v>
      </c>
      <c r="Y1632" s="3" t="n">
        <v>0.017518493147798</v>
      </c>
      <c r="Z1632" s="3" t="n">
        <v>-1.819980615857839</v>
      </c>
      <c r="AA1632" s="3" t="n">
        <v>-1.618219297497176</v>
      </c>
      <c r="AB1632" s="3" t="n">
        <v>-1.660094806364832</v>
      </c>
      <c r="AC1632" s="3" t="n">
        <v>0.008145686037056701</v>
      </c>
      <c r="AD1632" s="3" t="n">
        <v>0.008164443244231301</v>
      </c>
      <c r="AE1632" s="3" t="n">
        <v>0.9148648648648648</v>
      </c>
      <c r="AF1632" s="3" t="n">
        <v>0.1553331101390159</v>
      </c>
      <c r="AG1632" s="3" t="n">
        <v>1.070804136603787</v>
      </c>
      <c r="AH1632" s="3" t="n">
        <v>0.4516352064483548</v>
      </c>
      <c r="AI1632" s="3" t="inlineStr"/>
    </row>
    <row r="1633">
      <c r="A1633" s="2" t="inlineStr">
        <is>
          <t>NTRA</t>
        </is>
      </c>
      <c r="B1633" s="2" t="inlineStr">
        <is>
          <t>Health Care</t>
        </is>
      </c>
      <c r="C1633" s="3" t="n">
        <v>0.0046815135454168</v>
      </c>
      <c r="D1633" s="2" t="n">
        <v>21991125798.43506</v>
      </c>
      <c r="E1633" s="19">
        <f>SQRT(D1633)</f>
        <v/>
      </c>
      <c r="F1633" s="22">
        <f>D1633/SUM($D$2:$D$2546)</f>
        <v/>
      </c>
      <c r="G1633" s="22">
        <f>E1633/SUM($E$2:$E$2546)</f>
        <v/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1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3" t="n">
        <v>23.81390483612963</v>
      </c>
      <c r="T1633" s="3" t="n">
        <v>1.155237588618564</v>
      </c>
      <c r="U1633" s="3" t="n">
        <v>0.000996624757487</v>
      </c>
      <c r="V1633" s="3" t="n">
        <v>0.0566674944894672</v>
      </c>
      <c r="W1633" s="3" t="n">
        <v>0.0280645375340585</v>
      </c>
      <c r="X1633" s="3" t="n">
        <v>0.3871763001900632</v>
      </c>
      <c r="Y1633" s="3" t="n">
        <v>0.0242287393556585</v>
      </c>
      <c r="Z1633" s="3" t="n">
        <v>-1.352837323603681</v>
      </c>
      <c r="AA1633" s="3" t="n">
        <v>-1.56860329690273</v>
      </c>
      <c r="AB1633" s="3" t="n">
        <v>-1.556752749384835</v>
      </c>
      <c r="AC1633" s="3" t="n">
        <v>-0.018359769467952</v>
      </c>
      <c r="AD1633" s="3" t="n">
        <v>-0.0165665006575482</v>
      </c>
      <c r="AE1633" s="3" t="n">
        <v>0.3189558732131758</v>
      </c>
      <c r="AF1633" s="3" t="n">
        <v>0.3291330330707021</v>
      </c>
      <c r="AG1633" s="3" t="n">
        <v>1.013030210577959</v>
      </c>
      <c r="AH1633" s="3" t="n">
        <v>0.1116264272372238</v>
      </c>
      <c r="AI1633" s="3" t="n">
        <v>1.229941533419677</v>
      </c>
    </row>
    <row r="1634">
      <c r="A1634" s="2" t="inlineStr">
        <is>
          <t>NTRS</t>
        </is>
      </c>
      <c r="B1634" s="2" t="inlineStr">
        <is>
          <t>Financials</t>
        </is>
      </c>
      <c r="C1634" s="3" t="n">
        <v>0.0198072700052231</v>
      </c>
      <c r="D1634" s="2" t="n">
        <v>23187884115.17334</v>
      </c>
      <c r="E1634" s="19">
        <f>SQRT(D1634)</f>
        <v/>
      </c>
      <c r="F1634" s="22">
        <f>D1634/SUM($D$2:$D$2546)</f>
        <v/>
      </c>
      <c r="G1634" s="22">
        <f>E1634/SUM($E$2:$E$2546)</f>
        <v/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1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3" t="n">
        <v>23.8668957427908</v>
      </c>
      <c r="T1634" s="3" t="n">
        <v>1.127892988143391</v>
      </c>
      <c r="U1634" s="3" t="n">
        <v>0.0016759629171633</v>
      </c>
      <c r="V1634" s="3" t="n">
        <v>0.554880295937852</v>
      </c>
      <c r="W1634" s="3" t="n">
        <v>0.0197622231309858</v>
      </c>
      <c r="X1634" s="3" t="n">
        <v>0.3402087531235708</v>
      </c>
      <c r="Y1634" s="3" t="n">
        <v>0.0154535414337556</v>
      </c>
      <c r="Z1634" s="3" t="n">
        <v>-1.824087442489899</v>
      </c>
      <c r="AA1634" s="3" t="n">
        <v>-1.511091927111046</v>
      </c>
      <c r="AB1634" s="3" t="n">
        <v>-1.81146227753053</v>
      </c>
      <c r="AC1634" s="3" t="n">
        <v>0.0726758850281326</v>
      </c>
      <c r="AD1634" s="3" t="n">
        <v>0.1064348945225678</v>
      </c>
      <c r="AE1634" s="3" t="n">
        <v>0.2593824228028504</v>
      </c>
      <c r="AF1634" s="3" t="n">
        <v>0.0776256999038516</v>
      </c>
      <c r="AG1634" s="3" t="n">
        <v>1.618547165785367</v>
      </c>
      <c r="AH1634" s="3" t="n">
        <v>0.0782965914141896</v>
      </c>
      <c r="AI1634" s="3" t="n">
        <v>2.114739828236117</v>
      </c>
    </row>
    <row r="1635">
      <c r="A1635" s="2" t="inlineStr">
        <is>
          <t>NTST</t>
        </is>
      </c>
      <c r="B1635" s="2" t="inlineStr">
        <is>
          <t>Real Estate</t>
        </is>
      </c>
      <c r="C1635" s="3" t="n">
        <v>-0.0053135327672043</v>
      </c>
      <c r="D1635" s="2" t="n">
        <v>1539995812.381439</v>
      </c>
      <c r="E1635" s="19">
        <f>SQRT(D1635)</f>
        <v/>
      </c>
      <c r="F1635" s="22">
        <f>D1635/SUM($D$2:$D$2546)</f>
        <v/>
      </c>
      <c r="G1635" s="22">
        <f>E1635/SUM($E$2:$E$2546)</f>
        <v/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1</v>
      </c>
      <c r="R1635" s="2" t="n">
        <v>0</v>
      </c>
      <c r="S1635" s="3" t="n">
        <v>21.15504553413542</v>
      </c>
      <c r="T1635" s="3" t="n">
        <v>0.2305782391257943</v>
      </c>
      <c r="U1635" s="3" t="n">
        <v>0.0007357764838761</v>
      </c>
      <c r="V1635" s="3" t="n">
        <v>0.8549477793475255</v>
      </c>
      <c r="W1635" s="3" t="n">
        <v>0.0127248532795448</v>
      </c>
      <c r="X1635" s="3" t="n">
        <v>0.2245213928861142</v>
      </c>
      <c r="Y1635" s="3" t="n">
        <v>0.0105677375960001</v>
      </c>
      <c r="Z1635" s="3" t="n">
        <v>-0.8249112661215771</v>
      </c>
      <c r="AA1635" s="3" t="n">
        <v>-1.227144556509435</v>
      </c>
      <c r="AB1635" s="3" t="n">
        <v>-1.369314768982984</v>
      </c>
      <c r="AC1635" s="3" t="n">
        <v>0.008498724408711701</v>
      </c>
      <c r="AD1635" s="3" t="n">
        <v>0.0643586165645047</v>
      </c>
      <c r="AE1635" s="3" t="n">
        <v>-0.6039215686274509</v>
      </c>
      <c r="AF1635" s="3" t="n">
        <v>0.2882777489504222</v>
      </c>
      <c r="AG1635" s="3" t="n">
        <v>1.521955964774342</v>
      </c>
      <c r="AH1635" s="3" t="n">
        <v>0.4124688434642001</v>
      </c>
      <c r="AI1635" s="3" t="n">
        <v>1.610512100718813</v>
      </c>
    </row>
    <row r="1636">
      <c r="A1636" s="2" t="inlineStr">
        <is>
          <t>NU</t>
        </is>
      </c>
      <c r="B1636" s="2" t="inlineStr">
        <is>
          <t>Financials</t>
        </is>
      </c>
      <c r="C1636" s="3" t="n">
        <v>-0.0295345220034105</v>
      </c>
      <c r="D1636" s="2" t="n">
        <v>47290200448.56523</v>
      </c>
      <c r="E1636" s="19">
        <f>SQRT(D1636)</f>
        <v/>
      </c>
      <c r="F1636" s="22">
        <f>D1636/SUM($D$2:$D$2546)</f>
        <v/>
      </c>
      <c r="G1636" s="22">
        <f>E1636/SUM($E$2:$E$2546)</f>
        <v/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1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3" t="n">
        <v>24.57956893230256</v>
      </c>
      <c r="T1636" s="3" t="n">
        <v>1.1821660893467</v>
      </c>
      <c r="U1636" s="3" t="n">
        <v>0.0008116089958544</v>
      </c>
      <c r="V1636" s="3" t="n">
        <v>0.2024697486832178</v>
      </c>
      <c r="W1636" s="3" t="n">
        <v>0.0283695171774112</v>
      </c>
      <c r="X1636" s="3" t="n">
        <v>0.3800416084129949</v>
      </c>
      <c r="Y1636" s="3" t="n">
        <v>0.023633935730219</v>
      </c>
      <c r="Z1636" s="3" t="n">
        <v>-1.33752875094179</v>
      </c>
      <c r="AA1636" s="3" t="n">
        <v>-1.072973774983453</v>
      </c>
      <c r="AB1636" s="3" t="n">
        <v>-1.283831582435579</v>
      </c>
      <c r="AC1636" s="3" t="n">
        <v>0.0538663819530772</v>
      </c>
      <c r="AD1636" s="3" t="n">
        <v>0.0558177376065676</v>
      </c>
      <c r="AE1636" s="3" t="n">
        <v>0.8817404650035676</v>
      </c>
      <c r="AF1636" s="3" t="n">
        <v>0.5335539770395349</v>
      </c>
      <c r="AG1636" s="3" t="n">
        <v>1.006954358342331</v>
      </c>
      <c r="AH1636" s="3" t="n">
        <v>0.0091416656081643</v>
      </c>
      <c r="AI1636" s="3" t="n">
        <v>1.034347641499827</v>
      </c>
    </row>
    <row r="1637">
      <c r="A1637" s="2" t="inlineStr">
        <is>
          <t>NUE</t>
        </is>
      </c>
      <c r="B1637" s="2" t="inlineStr">
        <is>
          <t>Materials</t>
        </is>
      </c>
      <c r="C1637" s="3" t="n">
        <v>-0.0102690657343428</v>
      </c>
      <c r="D1637" s="2" t="n">
        <v>33128886782.69328</v>
      </c>
      <c r="E1637" s="19">
        <f>SQRT(D1637)</f>
        <v/>
      </c>
      <c r="F1637" s="22">
        <f>D1637/SUM($D$2:$D$2546)</f>
        <v/>
      </c>
      <c r="G1637" s="22">
        <f>E1637/SUM($E$2:$E$2546)</f>
        <v/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1</v>
      </c>
      <c r="Q1637" s="2" t="n">
        <v>0</v>
      </c>
      <c r="R1637" s="2" t="n">
        <v>0</v>
      </c>
      <c r="S1637" s="3" t="n">
        <v>24.22367145120539</v>
      </c>
      <c r="T1637" s="3" t="n">
        <v>1.25432437951567</v>
      </c>
      <c r="U1637" s="3" t="n">
        <v>-4.708542569061708e-05</v>
      </c>
      <c r="V1637" s="3" t="n">
        <v>0.6154447667903929</v>
      </c>
      <c r="W1637" s="3" t="n">
        <v>0.0242891403284373</v>
      </c>
      <c r="X1637" s="3" t="n">
        <v>0.3334041197560018</v>
      </c>
      <c r="Y1637" s="3" t="n">
        <v>0.0195038053157442</v>
      </c>
      <c r="Z1637" s="3" t="n">
        <v>-1.858035150401934</v>
      </c>
      <c r="AA1637" s="3" t="n">
        <v>-1.61843867122898</v>
      </c>
      <c r="AB1637" s="3" t="n">
        <v>-1.580668664479991</v>
      </c>
      <c r="AC1637" s="3" t="n">
        <v>0.0728065514492338</v>
      </c>
      <c r="AD1637" s="3" t="n">
        <v>0.1169975926273757</v>
      </c>
      <c r="AE1637" s="3" t="n">
        <v>-0.5526173285198556</v>
      </c>
      <c r="AF1637" s="3" t="n">
        <v>-0.0670584401617694</v>
      </c>
      <c r="AG1637" s="3" t="n">
        <v>1.201998939592982</v>
      </c>
      <c r="AH1637" s="3" t="n">
        <v>0.2010988689832539</v>
      </c>
      <c r="AI1637" s="3" t="n">
        <v>1.328216195007112</v>
      </c>
    </row>
    <row r="1638">
      <c r="A1638" s="2" t="inlineStr">
        <is>
          <t>NUS</t>
        </is>
      </c>
      <c r="B1638" s="2" t="inlineStr">
        <is>
          <t>Consumer Staples</t>
        </is>
      </c>
      <c r="C1638" s="3" t="n">
        <v>-0.0087033306266617</v>
      </c>
      <c r="D1638" s="2" t="n">
        <v>556522609.9470291</v>
      </c>
      <c r="E1638" s="19">
        <f>SQRT(D1638)</f>
        <v/>
      </c>
      <c r="F1638" s="22">
        <f>D1638/SUM($D$2:$D$2546)</f>
        <v/>
      </c>
      <c r="G1638" s="22">
        <f>E1638/SUM($E$2:$E$2546)</f>
        <v/>
      </c>
      <c r="H1638" s="2" t="n">
        <v>0</v>
      </c>
      <c r="I1638" s="2" t="n">
        <v>0</v>
      </c>
      <c r="J1638" s="2" t="n">
        <v>1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3" t="n">
        <v>20.13721835669018</v>
      </c>
      <c r="T1638" s="3" t="n">
        <v>1.022784743035991</v>
      </c>
      <c r="U1638" s="3" t="n">
        <v>-0.0002602578603991</v>
      </c>
      <c r="V1638" s="3" t="n">
        <v>1.415493253858958</v>
      </c>
      <c r="W1638" s="3" t="n">
        <v>0.0458764357708769</v>
      </c>
      <c r="X1638" s="3" t="n">
        <v>0.3567658469541517</v>
      </c>
      <c r="Y1638" s="3" t="n">
        <v>0.0437426928862657</v>
      </c>
      <c r="Z1638" s="3" t="n">
        <v>-1.37295353207142</v>
      </c>
      <c r="AA1638" s="3" t="n">
        <v>-1.442188167534288</v>
      </c>
      <c r="AB1638" s="3" t="n">
        <v>-1.085247170776718</v>
      </c>
      <c r="AC1638" s="3" t="n">
        <v>0.1517925749827856</v>
      </c>
      <c r="AD1638" s="3" t="n">
        <v>0.2456036781919962</v>
      </c>
      <c r="AE1638" s="3" t="n">
        <v>-0.9604907975460124</v>
      </c>
      <c r="AF1638" s="3" t="n">
        <v>-0.1460025424054133</v>
      </c>
      <c r="AG1638" s="3" t="n">
        <v>1.384350961087384</v>
      </c>
      <c r="AH1638" s="3" t="n">
        <v>0.2152375886009006</v>
      </c>
      <c r="AI1638" s="3" t="n">
        <v>1.271531467945577</v>
      </c>
    </row>
    <row r="1639">
      <c r="A1639" s="2" t="inlineStr">
        <is>
          <t>NUTX</t>
        </is>
      </c>
      <c r="B1639" s="2" t="inlineStr">
        <is>
          <t>Health Care</t>
        </is>
      </c>
      <c r="C1639" s="3" t="n">
        <v>0.0549324005218457</v>
      </c>
      <c r="D1639" s="2" t="n">
        <v>743894861.3054199</v>
      </c>
      <c r="E1639" s="19">
        <f>SQRT(D1639)</f>
        <v/>
      </c>
      <c r="F1639" s="22">
        <f>D1639/SUM($D$2:$D$2546)</f>
        <v/>
      </c>
      <c r="G1639" s="22">
        <f>E1639/SUM($E$2:$E$2546)</f>
        <v/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1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3" t="n">
        <v>20.42741026736169</v>
      </c>
      <c r="T1639" s="3" t="n">
        <v>1.191574026182467</v>
      </c>
      <c r="U1639" s="3" t="n">
        <v>0.0068834606265441</v>
      </c>
      <c r="V1639" s="3" t="n">
        <v>0.3162409262878531</v>
      </c>
      <c r="W1639" s="3" t="n">
        <v>0.072226193480594</v>
      </c>
      <c r="X1639" s="3" t="n">
        <v>1.464752044483178</v>
      </c>
      <c r="Y1639" s="3" t="n">
        <v>0.0617778948910037</v>
      </c>
      <c r="Z1639" s="3" t="n">
        <v>-0.2194267239578352</v>
      </c>
      <c r="AA1639" s="3" t="n">
        <v>-0.3481679547587742</v>
      </c>
      <c r="AB1639" s="3" t="n">
        <v>-1.089276087834012</v>
      </c>
      <c r="AC1639" s="3" t="n">
        <v>-0.09515860867190019</v>
      </c>
      <c r="AD1639" s="3" t="n">
        <v>-0.0669395671219125</v>
      </c>
      <c r="AE1639" s="3" t="n">
        <v>0.0737750139211515</v>
      </c>
      <c r="AF1639" s="3" t="n">
        <v>0.1481840917130552</v>
      </c>
      <c r="AG1639" s="3" t="n">
        <v>1.027507919552086</v>
      </c>
      <c r="AH1639" s="3" t="n">
        <v>0.410504763218347</v>
      </c>
      <c r="AI1639" s="3" t="n">
        <v>1.086984059511158</v>
      </c>
    </row>
    <row r="1640">
      <c r="A1640" s="2" t="inlineStr">
        <is>
          <t>NUVB</t>
        </is>
      </c>
      <c r="B1640" s="2" t="inlineStr">
        <is>
          <t>Health Care</t>
        </is>
      </c>
      <c r="C1640" s="3" t="n">
        <v>0.055880495132286</v>
      </c>
      <c r="D1640" s="2" t="n">
        <v>892185224.2702458</v>
      </c>
      <c r="E1640" s="19">
        <f>SQRT(D1640)</f>
        <v/>
      </c>
      <c r="F1640" s="22">
        <f>D1640/SUM($D$2:$D$2546)</f>
        <v/>
      </c>
      <c r="G1640" s="22">
        <f>E1640/SUM($E$2:$E$2546)</f>
        <v/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1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3" t="n">
        <v>20.60918431951508</v>
      </c>
      <c r="T1640" s="3" t="n">
        <v>1.417418037811586</v>
      </c>
      <c r="U1640" s="3" t="n">
        <v>-0.0004002228782494</v>
      </c>
      <c r="V1640" s="3" t="n">
        <v>0.4179703831174918</v>
      </c>
      <c r="W1640" s="3" t="n">
        <v>0.0523983626631454</v>
      </c>
      <c r="X1640" s="3" t="n">
        <v>0.4386689685330737</v>
      </c>
      <c r="Y1640" s="3" t="n">
        <v>0.0520397535057007</v>
      </c>
      <c r="Z1640" s="3" t="n">
        <v>-1.290971352980864</v>
      </c>
      <c r="AA1640" s="3" t="n">
        <v>-0.9669034954676358</v>
      </c>
      <c r="AB1640" s="3" t="n">
        <v>-1.590064799502543</v>
      </c>
      <c r="AC1640" s="3" t="n">
        <v>-0.2645504471261075</v>
      </c>
      <c r="AD1640" s="3" t="n">
        <v>-0.2629543659971415</v>
      </c>
      <c r="AE1640" s="3" t="n">
        <v>-0.5775147928994083</v>
      </c>
      <c r="AF1640" s="3" t="n">
        <v>1.2</v>
      </c>
      <c r="AG1640" s="3" t="n">
        <v>1.052650502073066</v>
      </c>
      <c r="AH1640" s="3" t="n">
        <v>0.0892487156707482</v>
      </c>
      <c r="AI1640" s="3" t="n">
        <v>1.125967064174178</v>
      </c>
    </row>
    <row r="1641">
      <c r="A1641" s="2" t="inlineStr">
        <is>
          <t>NUVL</t>
        </is>
      </c>
      <c r="B1641" s="2" t="inlineStr">
        <is>
          <t>Health Care</t>
        </is>
      </c>
      <c r="C1641" s="3" t="n">
        <v>-0.0185763185329468</v>
      </c>
      <c r="D1641" s="2" t="n">
        <v>5650645761.397255</v>
      </c>
      <c r="E1641" s="19">
        <f>SQRT(D1641)</f>
        <v/>
      </c>
      <c r="F1641" s="22">
        <f>D1641/SUM($D$2:$D$2546)</f>
        <v/>
      </c>
      <c r="G1641" s="22">
        <f>E1641/SUM($E$2:$E$2546)</f>
        <v/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1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3" t="n">
        <v>22.45503566962631</v>
      </c>
      <c r="T1641" s="3" t="n">
        <v>0.9827670557996604</v>
      </c>
      <c r="U1641" s="3" t="n">
        <v>0.0002638800005787</v>
      </c>
      <c r="V1641" s="3" t="n">
        <v>0.1663070097969876</v>
      </c>
      <c r="W1641" s="3" t="n">
        <v>0.0275638583755245</v>
      </c>
      <c r="X1641" s="3" t="n">
        <v>0.4517761483315572</v>
      </c>
      <c r="Y1641" s="3" t="n">
        <v>0.0246081087329314</v>
      </c>
      <c r="Z1641" s="3" t="n">
        <v>-1.917005097425236</v>
      </c>
      <c r="AA1641" s="3" t="n">
        <v>-1.911908252815032</v>
      </c>
      <c r="AB1641" s="3" t="n">
        <v>-1.885315448248874</v>
      </c>
      <c r="AC1641" s="3" t="n">
        <v>-0.0705427338452435</v>
      </c>
      <c r="AD1641" s="3" t="inlineStr"/>
      <c r="AE1641" s="3" t="n">
        <v>-0.239676113360324</v>
      </c>
      <c r="AF1641" s="3" t="inlineStr"/>
      <c r="AG1641" s="3" t="inlineStr"/>
      <c r="AH1641" s="3" t="inlineStr"/>
      <c r="AI1641" s="3" t="inlineStr"/>
    </row>
    <row r="1642">
      <c r="A1642" s="2" t="inlineStr">
        <is>
          <t>NVAX</t>
        </is>
      </c>
      <c r="B1642" s="2" t="inlineStr">
        <is>
          <t>Health Care</t>
        </is>
      </c>
      <c r="C1642" s="3" t="n">
        <v>0.0634786268838293</v>
      </c>
      <c r="D1642" s="2" t="n">
        <v>1438116167.738447</v>
      </c>
      <c r="E1642" s="19">
        <f>SQRT(D1642)</f>
        <v/>
      </c>
      <c r="F1642" s="22">
        <f>D1642/SUM($D$2:$D$2546)</f>
        <v/>
      </c>
      <c r="G1642" s="22">
        <f>E1642/SUM($E$2:$E$2546)</f>
        <v/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1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3" t="n">
        <v>21.08659987722332</v>
      </c>
      <c r="T1642" s="3" t="n">
        <v>1.303609432883349</v>
      </c>
      <c r="U1642" s="3" t="n">
        <v>-0.0004243483539803</v>
      </c>
      <c r="V1642" s="3" t="n">
        <v>0.0261626987054657</v>
      </c>
      <c r="W1642" s="3" t="n">
        <v>0.0531575404086096</v>
      </c>
      <c r="X1642" s="3" t="n">
        <v>0.7933363964073963</v>
      </c>
      <c r="Y1642" s="3" t="n">
        <v>0.0446706397030212</v>
      </c>
      <c r="Z1642" s="3" t="n">
        <v>-0.0504738373098776</v>
      </c>
      <c r="AA1642" s="3" t="n">
        <v>0.0206482784845497</v>
      </c>
      <c r="AB1642" s="3" t="n">
        <v>-0.226937719908474</v>
      </c>
      <c r="AC1642" s="3" t="n">
        <v>0.2962431057777269</v>
      </c>
      <c r="AD1642" s="3" t="n">
        <v>0.3172789585680989</v>
      </c>
      <c r="AE1642" s="3" t="n">
        <v>0.7235324675324678</v>
      </c>
      <c r="AF1642" s="3" t="n">
        <v>0.0541896150211724</v>
      </c>
      <c r="AG1642" s="3" t="n">
        <v>1.118605161270269</v>
      </c>
      <c r="AH1642" s="3" t="n">
        <v>0.1709551987992958</v>
      </c>
      <c r="AI1642" s="3" t="n">
        <v>5.53336877076412</v>
      </c>
    </row>
    <row r="1643">
      <c r="A1643" s="2" t="inlineStr">
        <is>
          <t>NVCR</t>
        </is>
      </c>
      <c r="B1643" s="2" t="inlineStr">
        <is>
          <t>Health Care</t>
        </is>
      </c>
      <c r="C1643" s="3" t="n">
        <v>-0.0025850710580108</v>
      </c>
      <c r="D1643" s="2" t="n">
        <v>1301230606.404679</v>
      </c>
      <c r="E1643" s="19">
        <f>SQRT(D1643)</f>
        <v/>
      </c>
      <c r="F1643" s="22">
        <f>D1643/SUM($D$2:$D$2546)</f>
        <v/>
      </c>
      <c r="G1643" s="22">
        <f>E1643/SUM($E$2:$E$2546)</f>
        <v/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1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3" t="n">
        <v>20.98657627396274</v>
      </c>
      <c r="T1643" s="3" t="n">
        <v>1.254010130872406</v>
      </c>
      <c r="U1643" s="3" t="n">
        <v>-0.0006215204919057</v>
      </c>
      <c r="V1643" s="3" t="n">
        <v>0.268546557604813</v>
      </c>
      <c r="W1643" s="3" t="n">
        <v>0.0462042356879399</v>
      </c>
      <c r="X1643" s="3" t="n">
        <v>2.062661090976769</v>
      </c>
      <c r="Y1643" s="3" t="n">
        <v>0.0460735625463637</v>
      </c>
      <c r="Z1643" s="3" t="n">
        <v>-0.8942875350517688</v>
      </c>
      <c r="AA1643" s="3" t="n">
        <v>-1.169868756114653</v>
      </c>
      <c r="AB1643" s="3" t="n">
        <v>-1.486863184218602</v>
      </c>
      <c r="AC1643" s="3" t="n">
        <v>-0.1233878139737419</v>
      </c>
      <c r="AD1643" s="3" t="n">
        <v>-0.1128009126726241</v>
      </c>
      <c r="AE1643" s="3" t="n">
        <v>-0.3288888888888888</v>
      </c>
      <c r="AF1643" s="3" t="n">
        <v>0.0332929663088493</v>
      </c>
      <c r="AG1643" s="3" t="n">
        <v>1.075012837478282</v>
      </c>
      <c r="AH1643" s="3" t="n">
        <v>0.5620563860740444</v>
      </c>
      <c r="AI1643" s="3" t="n">
        <v>1.27932898543674</v>
      </c>
    </row>
    <row r="1644">
      <c r="A1644" s="2" t="inlineStr">
        <is>
          <t>NVDA</t>
        </is>
      </c>
      <c r="B1644" s="2" t="inlineStr">
        <is>
          <t>Information Technology</t>
        </is>
      </c>
      <c r="C1644" s="3" t="n">
        <v>0.0023652295417663</v>
      </c>
      <c r="D1644" s="2" t="n">
        <v>4413050127258.301</v>
      </c>
      <c r="E1644" s="19">
        <f>SQRT(D1644)</f>
        <v/>
      </c>
      <c r="F1644" s="22">
        <f>D1644/SUM($D$2:$D$2546)</f>
        <v/>
      </c>
      <c r="G1644" s="22">
        <f>E1644/SUM($E$2:$E$2546)</f>
        <v/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1</v>
      </c>
      <c r="P1644" s="2" t="n">
        <v>0</v>
      </c>
      <c r="Q1644" s="2" t="n">
        <v>0</v>
      </c>
      <c r="R1644" s="2" t="n">
        <v>0</v>
      </c>
      <c r="S1644" s="3" t="n">
        <v>29.11558720514948</v>
      </c>
      <c r="T1644" s="3" t="n">
        <v>1.667480875289773</v>
      </c>
      <c r="U1644" s="3" t="n">
        <v>0.0025079174444311</v>
      </c>
      <c r="V1644" s="3" t="n">
        <v>0.0226897490652816</v>
      </c>
      <c r="W1644" s="3" t="n">
        <v>0.0279365597620448</v>
      </c>
      <c r="X1644" s="3" t="n">
        <v>0.3785646227874849</v>
      </c>
      <c r="Y1644" s="3" t="n">
        <v>0.0145015580885511</v>
      </c>
      <c r="Z1644" s="3" t="n">
        <v>-2.008001116980978</v>
      </c>
      <c r="AA1644" s="3" t="n">
        <v>-1.825564839843068</v>
      </c>
      <c r="AB1644" s="3" t="n">
        <v>-1.535969213546636</v>
      </c>
      <c r="AC1644" s="3" t="n">
        <v>0.0239489688429306</v>
      </c>
      <c r="AD1644" s="3" t="n">
        <v>0.0245553521657646</v>
      </c>
      <c r="AE1644" s="3" t="n">
        <v>0.7390773119865179</v>
      </c>
      <c r="AF1644" s="3" t="n">
        <v>0.5620663087478139</v>
      </c>
      <c r="AG1644" s="3" t="n">
        <v>1.001918401050491</v>
      </c>
      <c r="AH1644" s="3" t="n">
        <v>0.07530197527355401</v>
      </c>
      <c r="AI1644" s="3" t="n">
        <v>1.084549240494951</v>
      </c>
    </row>
    <row r="1645">
      <c r="A1645" s="2" t="inlineStr">
        <is>
          <t>NVEC</t>
        </is>
      </c>
      <c r="B1645" s="2" t="inlineStr">
        <is>
          <t>Information Technology</t>
        </is>
      </c>
      <c r="C1645" s="3" t="n">
        <v>-0.0058236239137467</v>
      </c>
      <c r="D1645" s="2" t="n">
        <v>299259623.1594315</v>
      </c>
      <c r="E1645" s="19">
        <f>SQRT(D1645)</f>
        <v/>
      </c>
      <c r="F1645" s="22">
        <f>D1645/SUM($D$2:$D$2546)</f>
        <v/>
      </c>
      <c r="G1645" s="22">
        <f>E1645/SUM($E$2:$E$2546)</f>
        <v/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1</v>
      </c>
      <c r="P1645" s="2" t="n">
        <v>0</v>
      </c>
      <c r="Q1645" s="2" t="n">
        <v>0</v>
      </c>
      <c r="R1645" s="2" t="n">
        <v>0</v>
      </c>
      <c r="S1645" s="3" t="n">
        <v>19.5168220594774</v>
      </c>
      <c r="T1645" s="3" t="n">
        <v>1.213541715479435</v>
      </c>
      <c r="U1645" s="3" t="n">
        <v>0.0004821589938548</v>
      </c>
      <c r="V1645" s="3" t="n">
        <v>0.2041358682305575</v>
      </c>
      <c r="W1645" s="3" t="n">
        <v>0.0335076649745452</v>
      </c>
      <c r="X1645" s="3" t="n">
        <v>0.3650333414873955</v>
      </c>
      <c r="Y1645" s="3" t="n">
        <v>0.0352541888177038</v>
      </c>
      <c r="Z1645" s="3" t="n">
        <v>-1.445563942165058</v>
      </c>
      <c r="AA1645" s="3" t="n">
        <v>-1.166362937389666</v>
      </c>
      <c r="AB1645" s="3" t="n">
        <v>-1.909682782805519</v>
      </c>
      <c r="AC1645" s="3" t="n">
        <v>0.0477955290092037</v>
      </c>
      <c r="AD1645" s="3" t="n">
        <v>0.0489369994033505</v>
      </c>
      <c r="AE1645" s="3" t="n">
        <v>-0.0222841225626741</v>
      </c>
      <c r="AF1645" s="3" t="n">
        <v>-0.0389887398994214</v>
      </c>
      <c r="AG1645" s="3" t="n">
        <v>1.002801851419673</v>
      </c>
      <c r="AH1645" s="3" t="n">
        <v>0.0140400940227379</v>
      </c>
      <c r="AI1645" s="3" t="n">
        <v>1.013725424365444</v>
      </c>
    </row>
    <row r="1646">
      <c r="A1646" s="2" t="inlineStr">
        <is>
          <t>NVR</t>
        </is>
      </c>
      <c r="B1646" s="2" t="inlineStr">
        <is>
          <t>Consumer Discretionary</t>
        </is>
      </c>
      <c r="C1646" s="3" t="n">
        <v>-0.0118932856469513</v>
      </c>
      <c r="D1646" s="2" t="n">
        <v>22340278614.95117</v>
      </c>
      <c r="E1646" s="19">
        <f>SQRT(D1646)</f>
        <v/>
      </c>
      <c r="F1646" s="22">
        <f>D1646/SUM($D$2:$D$2546)</f>
        <v/>
      </c>
      <c r="G1646" s="22">
        <f>E1646/SUM($E$2:$E$2546)</f>
        <v/>
      </c>
      <c r="H1646" s="2" t="n">
        <v>0</v>
      </c>
      <c r="I1646" s="2" t="n">
        <v>1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3" t="n">
        <v>23.82965710208316</v>
      </c>
      <c r="T1646" s="3" t="n">
        <v>0.509443264303637</v>
      </c>
      <c r="U1646" s="3" t="n">
        <v>-0.000388783785253</v>
      </c>
      <c r="V1646" s="3" t="n">
        <v>0.1721165195060126</v>
      </c>
      <c r="W1646" s="3" t="n">
        <v>0.019178405119897</v>
      </c>
      <c r="X1646" s="3" t="n">
        <v>0.3020968687616663</v>
      </c>
      <c r="Y1646" s="3" t="n">
        <v>0.0180245364056279</v>
      </c>
      <c r="Z1646" s="3" t="n">
        <v>-2.023084382645236</v>
      </c>
      <c r="AA1646" s="3" t="n">
        <v>-1.874767672974631</v>
      </c>
      <c r="AB1646" s="3" t="n">
        <v>-1.765910734764609</v>
      </c>
      <c r="AC1646" s="3" t="n">
        <v>0.0597552082052633</v>
      </c>
      <c r="AD1646" s="3" t="n">
        <v>0.0607738168086838</v>
      </c>
      <c r="AE1646" s="3" t="n">
        <v>0.0151001540832048</v>
      </c>
      <c r="AF1646" s="3" t="n">
        <v>0.0378817256110362</v>
      </c>
      <c r="AG1646" s="3" t="n">
        <v>1.040740091727902</v>
      </c>
      <c r="AH1646" s="3" t="n">
        <v>0.1732335871045582</v>
      </c>
      <c r="AI1646" s="3" t="n">
        <v>1.236700648170374</v>
      </c>
    </row>
    <row r="1647">
      <c r="A1647" s="2" t="inlineStr">
        <is>
          <t>NVRI</t>
        </is>
      </c>
      <c r="B1647" s="2" t="inlineStr">
        <is>
          <t>Industrials</t>
        </is>
      </c>
      <c r="C1647" s="3" t="n">
        <v>0.0645385337523109</v>
      </c>
      <c r="D1647" s="2" t="n">
        <v>762600724.5579844</v>
      </c>
      <c r="E1647" s="19">
        <f>SQRT(D1647)</f>
        <v/>
      </c>
      <c r="F1647" s="22">
        <f>D1647/SUM($D$2:$D$2546)</f>
        <v/>
      </c>
      <c r="G1647" s="22">
        <f>E1647/SUM($E$2:$E$2546)</f>
        <v/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1</v>
      </c>
      <c r="O1647" s="2" t="n">
        <v>0</v>
      </c>
      <c r="P1647" s="2" t="n">
        <v>0</v>
      </c>
      <c r="Q1647" s="2" t="n">
        <v>0</v>
      </c>
      <c r="R1647" s="2" t="n">
        <v>0</v>
      </c>
      <c r="S1647" s="3" t="n">
        <v>20.45224515550266</v>
      </c>
      <c r="T1647" s="3" t="n">
        <v>1.720265843296487</v>
      </c>
      <c r="U1647" s="3" t="n">
        <v>0.0008614156278864</v>
      </c>
      <c r="V1647" s="3" t="n">
        <v>0.4933984297196804</v>
      </c>
      <c r="W1647" s="3" t="n">
        <v>0.0321775796154955</v>
      </c>
      <c r="X1647" s="3" t="n">
        <v>0.575342911620472</v>
      </c>
      <c r="Y1647" s="3" t="n">
        <v>0.023620492866381</v>
      </c>
      <c r="Z1647" s="3" t="n">
        <v>-1.712544860732929</v>
      </c>
      <c r="AA1647" s="3" t="n">
        <v>-1.779555094957819</v>
      </c>
      <c r="AB1647" s="3" t="n">
        <v>-1.665905974406925</v>
      </c>
      <c r="AC1647" s="3" t="n">
        <v>-0.2497086533852628</v>
      </c>
      <c r="AD1647" s="3" t="n">
        <v>-0.0112509727878544</v>
      </c>
      <c r="AE1647" s="3" t="n">
        <v>-0.2797595190380762</v>
      </c>
      <c r="AF1647" s="3" t="n">
        <v>0.0789215566137328</v>
      </c>
      <c r="AG1647" s="3" t="n">
        <v>2.943530804877049</v>
      </c>
      <c r="AH1647" s="3" t="n">
        <v>0.5937568020341398</v>
      </c>
      <c r="AI1647" s="3" t="n">
        <v>4.939069700690469</v>
      </c>
    </row>
    <row r="1648">
      <c r="A1648" s="2" t="inlineStr">
        <is>
          <t>NVST</t>
        </is>
      </c>
      <c r="B1648" s="2" t="inlineStr">
        <is>
          <t>Health Care</t>
        </is>
      </c>
      <c r="C1648" s="3" t="n">
        <v>-0.0349256727410304</v>
      </c>
      <c r="D1648" s="2" t="n">
        <v>3545029495.666918</v>
      </c>
      <c r="E1648" s="19">
        <f>SQRT(D1648)</f>
        <v/>
      </c>
      <c r="F1648" s="22">
        <f>D1648/SUM($D$2:$D$2546)</f>
        <v/>
      </c>
      <c r="G1648" s="22">
        <f>E1648/SUM($E$2:$E$2546)</f>
        <v/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1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n">
        <v>0</v>
      </c>
      <c r="S1648" s="3" t="n">
        <v>21.98881231725327</v>
      </c>
      <c r="T1648" s="3" t="n">
        <v>1.198563021780659</v>
      </c>
      <c r="U1648" s="3" t="n">
        <v>0.0002153272052524</v>
      </c>
      <c r="V1648" s="3" t="n">
        <v>0.8854651290875839</v>
      </c>
      <c r="W1648" s="3" t="n">
        <v>0.027904876586145</v>
      </c>
      <c r="X1648" s="3" t="n">
        <v>0.2796984594356974</v>
      </c>
      <c r="Y1648" s="3" t="n">
        <v>0.0254779826752151</v>
      </c>
      <c r="Z1648" s="3" t="n">
        <v>-1.072824900086654</v>
      </c>
      <c r="AA1648" s="3" t="n">
        <v>-1.197348850491834</v>
      </c>
      <c r="AB1648" s="3" t="n">
        <v>-1.157365379083822</v>
      </c>
      <c r="AC1648" s="3" t="n">
        <v>0.0297881865663105</v>
      </c>
      <c r="AD1648" s="3" t="n">
        <v>0.0733421260155373</v>
      </c>
      <c r="AE1648" s="3" t="n">
        <v>-1.043738317757009</v>
      </c>
      <c r="AF1648" s="3" t="n">
        <v>9.847268859981684e-05</v>
      </c>
      <c r="AG1648" s="3" t="n">
        <v>1.407641178096358</v>
      </c>
      <c r="AH1648" s="3" t="n">
        <v>0.2817950709695643</v>
      </c>
      <c r="AI1648" s="3" t="n">
        <v>1.460369544440905</v>
      </c>
    </row>
    <row r="1649">
      <c r="A1649" s="2" t="inlineStr">
        <is>
          <t>NVT</t>
        </is>
      </c>
      <c r="B1649" s="2" t="inlineStr">
        <is>
          <t>Industrials</t>
        </is>
      </c>
      <c r="C1649" s="3" t="n">
        <v>-0.008979633460606901</v>
      </c>
      <c r="D1649" s="2" t="n">
        <v>14564239463.16109</v>
      </c>
      <c r="E1649" s="19">
        <f>SQRT(D1649)</f>
        <v/>
      </c>
      <c r="F1649" s="22">
        <f>D1649/SUM($D$2:$D$2546)</f>
        <v/>
      </c>
      <c r="G1649" s="22">
        <f>E1649/SUM($E$2:$E$2546)</f>
        <v/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1</v>
      </c>
      <c r="O1649" s="2" t="n">
        <v>0</v>
      </c>
      <c r="P1649" s="2" t="n">
        <v>0</v>
      </c>
      <c r="Q1649" s="2" t="n">
        <v>0</v>
      </c>
      <c r="R1649" s="2" t="n">
        <v>0</v>
      </c>
      <c r="S1649" s="3" t="n">
        <v>23.40183500925304</v>
      </c>
      <c r="T1649" s="3" t="n">
        <v>1.344474195742384</v>
      </c>
      <c r="U1649" s="3" t="n">
        <v>0.0007932803661319</v>
      </c>
      <c r="V1649" s="3" t="n">
        <v>0.2415986093129153</v>
      </c>
      <c r="W1649" s="3" t="n">
        <v>0.0292932660825218</v>
      </c>
      <c r="X1649" s="3" t="n">
        <v>0.3224421915141478</v>
      </c>
      <c r="Y1649" s="3" t="n">
        <v>0.0244056054714678</v>
      </c>
      <c r="Z1649" s="3" t="n">
        <v>-1.194635106576221</v>
      </c>
      <c r="AA1649" s="3" t="n">
        <v>-1.367457492437338</v>
      </c>
      <c r="AB1649" s="3" t="n">
        <v>-1.352359695538869</v>
      </c>
      <c r="AC1649" s="3" t="n">
        <v>0.0300736609767973</v>
      </c>
      <c r="AD1649" s="3" t="n">
        <v>0.0438883198547234</v>
      </c>
      <c r="AE1649" s="3" t="n">
        <v>0.0901587301587302</v>
      </c>
      <c r="AF1649" s="3" t="n">
        <v>0.0769202749206775</v>
      </c>
      <c r="AG1649" s="3" t="n">
        <v>1.120301510039833</v>
      </c>
      <c r="AH1649" s="3" t="n">
        <v>0.2816203628165002</v>
      </c>
      <c r="AI1649" s="3" t="n">
        <v>1.497939579958507</v>
      </c>
    </row>
    <row r="1650">
      <c r="A1650" s="2" t="inlineStr">
        <is>
          <t>NVTS</t>
        </is>
      </c>
      <c r="B1650" s="2" t="inlineStr">
        <is>
          <t>Information Technology</t>
        </is>
      </c>
      <c r="C1650" s="3" t="n">
        <v>-0.0150584820147453</v>
      </c>
      <c r="D1650" s="2" t="n">
        <v>1696451930.29456</v>
      </c>
      <c r="E1650" s="19">
        <f>SQRT(D1650)</f>
        <v/>
      </c>
      <c r="F1650" s="22">
        <f>D1650/SUM($D$2:$D$2546)</f>
        <v/>
      </c>
      <c r="G1650" s="22">
        <f>E1650/SUM($E$2:$E$2546)</f>
        <v/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1</v>
      </c>
      <c r="P1650" s="2" t="n">
        <v>0</v>
      </c>
      <c r="Q1650" s="2" t="n">
        <v>0</v>
      </c>
      <c r="R1650" s="2" t="n">
        <v>0</v>
      </c>
      <c r="S1650" s="3" t="n">
        <v>21.2518048071538</v>
      </c>
      <c r="T1650" s="3" t="n">
        <v>2.028510185538617</v>
      </c>
      <c r="U1650" s="3" t="n">
        <v>0.0034083824194605</v>
      </c>
      <c r="V1650" s="3" t="n">
        <v>0.2292296015322273</v>
      </c>
      <c r="W1650" s="3" t="n">
        <v>0.1548737236347189</v>
      </c>
      <c r="X1650" s="3" t="n">
        <v>0.9400888667276464</v>
      </c>
      <c r="Y1650" s="3" t="n">
        <v>0.1259382473465638</v>
      </c>
      <c r="Z1650" s="3" t="n">
        <v>1.059093238295599</v>
      </c>
      <c r="AA1650" s="3" t="n">
        <v>1.480104310787126</v>
      </c>
      <c r="AB1650" s="3" t="n">
        <v>0.3256470051048598</v>
      </c>
      <c r="AC1650" s="3" t="n">
        <v>-0.1157120909202041</v>
      </c>
      <c r="AD1650" s="3" t="n">
        <v>-0.1045499709320992</v>
      </c>
      <c r="AE1650" s="3" t="n">
        <v>0.6159169550173009</v>
      </c>
      <c r="AF1650" s="3" t="n">
        <v>0.3924682650365136</v>
      </c>
      <c r="AG1650" s="3" t="n">
        <v>1.00314361987202</v>
      </c>
      <c r="AH1650" s="3" t="n">
        <v>0.016547221993543</v>
      </c>
      <c r="AI1650" s="3" t="n">
        <v>1.013713847823348</v>
      </c>
    </row>
    <row r="1651">
      <c r="A1651" s="2" t="inlineStr">
        <is>
          <t>NWBI</t>
        </is>
      </c>
      <c r="B1651" s="2" t="inlineStr">
        <is>
          <t>Financials</t>
        </is>
      </c>
      <c r="C1651" s="3" t="n">
        <v>-0.010616645018153</v>
      </c>
      <c r="D1651" s="2" t="n">
        <v>1742269222.255665</v>
      </c>
      <c r="E1651" s="19">
        <f>SQRT(D1651)</f>
        <v/>
      </c>
      <c r="F1651" s="22">
        <f>D1651/SUM($D$2:$D$2546)</f>
        <v/>
      </c>
      <c r="G1651" s="22">
        <f>E1651/SUM($E$2:$E$2546)</f>
        <v/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1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3" t="n">
        <v>21.27845425122859</v>
      </c>
      <c r="T1651" s="3" t="n">
        <v>0.6774710842672936</v>
      </c>
      <c r="U1651" s="3" t="n">
        <v>0.0005302624595516</v>
      </c>
      <c r="V1651" s="3" t="n">
        <v>0.9424880948502682</v>
      </c>
      <c r="W1651" s="3" t="n">
        <v>0.0162613419387033</v>
      </c>
      <c r="X1651" s="3" t="n">
        <v>0.2609459037991775</v>
      </c>
      <c r="Y1651" s="3" t="n">
        <v>0.0126220114646108</v>
      </c>
      <c r="Z1651" s="3" t="n">
        <v>-1.649491260781111</v>
      </c>
      <c r="AA1651" s="3" t="n">
        <v>-2.088426523153024</v>
      </c>
      <c r="AB1651" s="3" t="n">
        <v>-2.226479534026823</v>
      </c>
      <c r="AC1651" s="3" t="n">
        <v>0.0773129653439024</v>
      </c>
      <c r="AD1651" s="3" t="n">
        <v>0.0783139587482065</v>
      </c>
      <c r="AE1651" s="3" t="n">
        <v>-0.1242718446601941</v>
      </c>
      <c r="AF1651" s="3" t="n">
        <v>0.0111766304399465</v>
      </c>
      <c r="AG1651" s="3" t="n">
        <v>1.140435816046399</v>
      </c>
      <c r="AH1651" s="3" t="n">
        <v>0.0305613897087539</v>
      </c>
      <c r="AI1651" s="3" t="n">
        <v>1.149005400507165</v>
      </c>
    </row>
    <row r="1652">
      <c r="A1652" s="2" t="inlineStr">
        <is>
          <t>NWE</t>
        </is>
      </c>
      <c r="B1652" s="2" t="inlineStr">
        <is>
          <t>Utilities</t>
        </is>
      </c>
      <c r="C1652" s="3" t="n">
        <v>0.0007140440958455</v>
      </c>
      <c r="D1652" s="2" t="n">
        <v>3366004659.376522</v>
      </c>
      <c r="E1652" s="19">
        <f>SQRT(D1652)</f>
        <v/>
      </c>
      <c r="F1652" s="22">
        <f>D1652/SUM($D$2:$D$2546)</f>
        <v/>
      </c>
      <c r="G1652" s="22">
        <f>E1652/SUM($E$2:$E$2546)</f>
        <v/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1</v>
      </c>
      <c r="S1652" s="3" t="n">
        <v>21.9369923169614</v>
      </c>
      <c r="T1652" s="3" t="n">
        <v>0.244459490840059</v>
      </c>
      <c r="U1652" s="3" t="n">
        <v>5.249271706529257e-05</v>
      </c>
      <c r="V1652" s="3" t="n">
        <v>0.8555175323296779</v>
      </c>
      <c r="W1652" s="3" t="n">
        <v>0.0114781675935946</v>
      </c>
      <c r="X1652" s="3" t="n">
        <v>0.1052284527233395</v>
      </c>
      <c r="Y1652" s="3" t="n">
        <v>0.0100527932701508</v>
      </c>
      <c r="Z1652" s="3" t="n">
        <v>-1.871880004897022</v>
      </c>
      <c r="AA1652" s="3" t="n">
        <v>-1.914954780559096</v>
      </c>
      <c r="AB1652" s="3" t="n">
        <v>-1.915723181447857</v>
      </c>
      <c r="AC1652" s="3" t="n">
        <v>0.0252263465421726</v>
      </c>
      <c r="AD1652" s="3" t="n">
        <v>0.09935458617634391</v>
      </c>
      <c r="AE1652" s="3" t="n">
        <v>0.0021402806484774</v>
      </c>
      <c r="AF1652" s="3" t="n">
        <v>0.0255125908325922</v>
      </c>
      <c r="AG1652" s="3" t="n">
        <v>1.900061439772685</v>
      </c>
      <c r="AH1652" s="3" t="n">
        <v>0.3924924965895265</v>
      </c>
      <c r="AI1652" s="3" t="n">
        <v>2.052066621383795</v>
      </c>
    </row>
    <row r="1653">
      <c r="A1653" s="2" t="inlineStr">
        <is>
          <t>NWL</t>
        </is>
      </c>
      <c r="B1653" s="2" t="inlineStr">
        <is>
          <t>Consumer Discretionary</t>
        </is>
      </c>
      <c r="C1653" s="3" t="n">
        <v>0.037811683520399</v>
      </c>
      <c r="D1653" s="2" t="n">
        <v>2107767132.56836</v>
      </c>
      <c r="E1653" s="19">
        <f>SQRT(D1653)</f>
        <v/>
      </c>
      <c r="F1653" s="22">
        <f>D1653/SUM($D$2:$D$2546)</f>
        <v/>
      </c>
      <c r="G1653" s="22">
        <f>E1653/SUM($E$2:$E$2546)</f>
        <v/>
      </c>
      <c r="H1653" s="2" t="n">
        <v>0</v>
      </c>
      <c r="I1653" s="2" t="n">
        <v>1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3" t="n">
        <v>21.46889499310236</v>
      </c>
      <c r="T1653" s="3" t="n">
        <v>1.982911214739693</v>
      </c>
      <c r="U1653" s="3" t="n">
        <v>-0.0013667035589322</v>
      </c>
      <c r="V1653" s="3" t="n">
        <v>1.277180936358819</v>
      </c>
      <c r="W1653" s="3" t="n">
        <v>0.0433151981722138</v>
      </c>
      <c r="X1653" s="3" t="n">
        <v>1.583052542837591</v>
      </c>
      <c r="Y1653" s="3" t="n">
        <v>0.035114401248852</v>
      </c>
      <c r="Z1653" s="3" t="n">
        <v>-0.9052161890680266</v>
      </c>
      <c r="AA1653" s="3" t="n">
        <v>-0.7829344400591643</v>
      </c>
      <c r="AB1653" s="3" t="n">
        <v>-0.9109929360809168</v>
      </c>
      <c r="AC1653" s="3" t="n">
        <v>0.0872961709844066</v>
      </c>
      <c r="AD1653" s="3" t="n">
        <v>0.2372178559358876</v>
      </c>
      <c r="AE1653" s="3" t="n">
        <v>-0.7694300518134716</v>
      </c>
      <c r="AF1653" s="3" t="n">
        <v>-0.1157285462628974</v>
      </c>
      <c r="AG1653" s="3" t="n">
        <v>3.151565953338501</v>
      </c>
      <c r="AH1653" s="3" t="n">
        <v>0.4896150169462067</v>
      </c>
      <c r="AI1653" s="3" t="n">
        <v>2.684621099554235</v>
      </c>
    </row>
    <row r="1654">
      <c r="A1654" s="2" t="inlineStr">
        <is>
          <t>NWN</t>
        </is>
      </c>
      <c r="B1654" s="2" t="inlineStr">
        <is>
          <t>Utilities</t>
        </is>
      </c>
      <c r="C1654" s="3" t="n">
        <v>-0.0102340062692715</v>
      </c>
      <c r="D1654" s="2" t="n">
        <v>1676157794.224457</v>
      </c>
      <c r="E1654" s="19">
        <f>SQRT(D1654)</f>
        <v/>
      </c>
      <c r="F1654" s="22">
        <f>D1654/SUM($D$2:$D$2546)</f>
        <v/>
      </c>
      <c r="G1654" s="22">
        <f>E1654/SUM($E$2:$E$2546)</f>
        <v/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1</v>
      </c>
      <c r="S1654" s="3" t="n">
        <v>21.23976998387314</v>
      </c>
      <c r="T1654" s="3" t="n">
        <v>0.1520255315904103</v>
      </c>
      <c r="U1654" s="3" t="n">
        <v>0.0004542186905233</v>
      </c>
      <c r="V1654" s="3" t="n">
        <v>0.8705850994626532</v>
      </c>
      <c r="W1654" s="3" t="n">
        <v>0.0123080194139448</v>
      </c>
      <c r="X1654" s="3" t="n">
        <v>0.1134046292512808</v>
      </c>
      <c r="Y1654" s="3" t="n">
        <v>0.0119803418675218</v>
      </c>
      <c r="Z1654" s="3" t="n">
        <v>-2.022370340405532</v>
      </c>
      <c r="AA1654" s="3" t="n">
        <v>-1.90391395919736</v>
      </c>
      <c r="AB1654" s="3" t="n">
        <v>-2.037666380251891</v>
      </c>
      <c r="AC1654" s="3" t="n">
        <v>-0.0059660254150635</v>
      </c>
      <c r="AD1654" s="3" t="n">
        <v>0.0931535208308025</v>
      </c>
      <c r="AE1654" s="3" t="n">
        <v>-0.0694281288512352</v>
      </c>
      <c r="AF1654" s="3" t="n">
        <v>0.09772596629837139</v>
      </c>
      <c r="AG1654" s="3" t="n">
        <v>2.24490069323424</v>
      </c>
      <c r="AH1654" s="3" t="n">
        <v>0.4259561332003125</v>
      </c>
      <c r="AI1654" s="3" t="n">
        <v>2.429958649651393</v>
      </c>
    </row>
    <row r="1655">
      <c r="A1655" s="2" t="inlineStr">
        <is>
          <t>NWPX</t>
        </is>
      </c>
      <c r="B1655" s="2" t="inlineStr">
        <is>
          <t>Industrials</t>
        </is>
      </c>
      <c r="C1655" s="3" t="n">
        <v>-0.0127196433191829</v>
      </c>
      <c r="D1655" s="2" t="n">
        <v>509407583.3805199</v>
      </c>
      <c r="E1655" s="19">
        <f>SQRT(D1655)</f>
        <v/>
      </c>
      <c r="F1655" s="22">
        <f>D1655/SUM($D$2:$D$2546)</f>
        <v/>
      </c>
      <c r="G1655" s="22">
        <f>E1655/SUM($E$2:$E$2546)</f>
        <v/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1</v>
      </c>
      <c r="O1655" s="2" t="n">
        <v>0</v>
      </c>
      <c r="P1655" s="2" t="n">
        <v>0</v>
      </c>
      <c r="Q1655" s="2" t="n">
        <v>0</v>
      </c>
      <c r="R1655" s="2" t="n">
        <v>0</v>
      </c>
      <c r="S1655" s="3" t="n">
        <v>20.04875900728637</v>
      </c>
      <c r="T1655" s="3" t="n">
        <v>0.9294095173674026</v>
      </c>
      <c r="U1655" s="3" t="n">
        <v>0.0001900187878599</v>
      </c>
      <c r="V1655" s="3" t="n">
        <v>0.7448887931386664</v>
      </c>
      <c r="W1655" s="3" t="n">
        <v>0.0261228985729451</v>
      </c>
      <c r="X1655" s="3" t="n">
        <v>0.2926245786722505</v>
      </c>
      <c r="Y1655" s="3" t="n">
        <v>0.0225380625112905</v>
      </c>
      <c r="Z1655" s="3" t="n">
        <v>-1.935480578941458</v>
      </c>
      <c r="AA1655" s="3" t="n">
        <v>-2.039917731035359</v>
      </c>
      <c r="AB1655" s="3" t="n">
        <v>-2.022315029148826</v>
      </c>
      <c r="AC1655" s="3" t="n">
        <v>0.0711650183128905</v>
      </c>
      <c r="AD1655" s="3" t="n">
        <v>0.1094290737292775</v>
      </c>
      <c r="AE1655" s="3" t="n">
        <v>0.2354609929078014</v>
      </c>
      <c r="AF1655" s="3" t="n">
        <v>0.1075062460898638</v>
      </c>
      <c r="AG1655" s="3" t="n">
        <v>1.079745573731782</v>
      </c>
      <c r="AH1655" s="3" t="n">
        <v>0.228374227952344</v>
      </c>
      <c r="AI1655" s="3" t="n">
        <v>1.107057019069606</v>
      </c>
    </row>
    <row r="1656">
      <c r="A1656" s="2" t="inlineStr">
        <is>
          <t>NWS</t>
        </is>
      </c>
      <c r="B1656" s="2" t="inlineStr">
        <is>
          <t>Communication</t>
        </is>
      </c>
      <c r="C1656" s="3" t="n">
        <v>0.0105202585828015</v>
      </c>
      <c r="D1656" s="2" t="n">
        <v>6279737731.180832</v>
      </c>
      <c r="E1656" s="19">
        <f>SQRT(D1656)</f>
        <v/>
      </c>
      <c r="F1656" s="22">
        <f>D1656/SUM($D$2:$D$2546)</f>
        <v/>
      </c>
      <c r="G1656" s="22">
        <f>E1656/SUM($E$2:$E$2546)</f>
        <v/>
      </c>
      <c r="H1656" s="2" t="n">
        <v>1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3" t="n">
        <v>22.56059405400362</v>
      </c>
      <c r="T1656" s="3" t="n">
        <v>0.7832553739926063</v>
      </c>
      <c r="U1656" s="3" t="n">
        <v>0.0008469781762972</v>
      </c>
      <c r="V1656" s="3" t="n">
        <v>1.397192108268214</v>
      </c>
      <c r="W1656" s="3" t="n">
        <v>0.013486163871383</v>
      </c>
      <c r="X1656" s="3" t="n">
        <v>0.2046531823406453</v>
      </c>
      <c r="Y1656" s="3" t="n">
        <v>0.0094139773048653</v>
      </c>
      <c r="Z1656" s="3" t="n">
        <v>-2.37369720490556</v>
      </c>
      <c r="AA1656" s="3" t="n">
        <v>-2.495820247221533</v>
      </c>
      <c r="AB1656" s="3" t="n">
        <v>-2.483369318970158</v>
      </c>
      <c r="AC1656" s="3" t="n">
        <v>0.4732681725294202</v>
      </c>
      <c r="AD1656" s="3" t="n">
        <v>0.549704485723943</v>
      </c>
      <c r="AE1656" s="3" t="n">
        <v>0.337984496124031</v>
      </c>
      <c r="AF1656" s="3" t="n">
        <v>-0.0633486225463662</v>
      </c>
      <c r="AG1656" s="3" t="n">
        <v>1.285680720564529</v>
      </c>
      <c r="AH1656" s="3" t="n">
        <v>0.1896284829721362</v>
      </c>
      <c r="AI1656" s="3" t="n">
        <v>1.204467745612036</v>
      </c>
    </row>
    <row r="1657">
      <c r="A1657" s="2" t="inlineStr">
        <is>
          <t>NWSA</t>
        </is>
      </c>
      <c r="B1657" s="2" t="inlineStr">
        <is>
          <t>Communication</t>
        </is>
      </c>
      <c r="C1657" s="3" t="n">
        <v>0.0060585805954136</v>
      </c>
      <c r="D1657" s="2" t="n">
        <v>10920243050.80891</v>
      </c>
      <c r="E1657" s="19">
        <f>SQRT(D1657)</f>
        <v/>
      </c>
      <c r="F1657" s="22">
        <f>D1657/SUM($D$2:$D$2546)</f>
        <v/>
      </c>
      <c r="G1657" s="22">
        <f>E1657/SUM($E$2:$E$2546)</f>
        <v/>
      </c>
      <c r="H1657" s="2" t="n">
        <v>1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3" t="n">
        <v>23.11388406441556</v>
      </c>
      <c r="T1657" s="3" t="n">
        <v>0.8017467771687269</v>
      </c>
      <c r="U1657" s="3" t="n">
        <v>0.0005457112671230999</v>
      </c>
      <c r="V1657" s="3" t="n">
        <v>0.8034619705053244</v>
      </c>
      <c r="W1657" s="3" t="n">
        <v>0.0135068762908598</v>
      </c>
      <c r="X1657" s="3" t="n">
        <v>0.1180126308556815</v>
      </c>
      <c r="Y1657" s="3" t="n">
        <v>0.0090010577928679</v>
      </c>
      <c r="Z1657" s="3" t="n">
        <v>-1.696347571693675</v>
      </c>
      <c r="AA1657" s="3" t="n">
        <v>-1.686423769017505</v>
      </c>
      <c r="AB1657" s="3" t="n">
        <v>-1.788857528357984</v>
      </c>
      <c r="AC1657" s="3" t="n">
        <v>0.2721551146958997</v>
      </c>
      <c r="AD1657" s="3" t="n">
        <v>0.3161101803264622</v>
      </c>
      <c r="AE1657" s="3" t="n">
        <v>0.337984496124031</v>
      </c>
      <c r="AF1657" s="3" t="n">
        <v>-0.0633486225463662</v>
      </c>
      <c r="AG1657" s="3" t="n">
        <v>1.164282057794227</v>
      </c>
      <c r="AH1657" s="3" t="n">
        <v>0.1896284829721362</v>
      </c>
      <c r="AI1657" s="3" t="n">
        <v>1.204467745612036</v>
      </c>
    </row>
    <row r="1658">
      <c r="A1658" s="2" t="inlineStr">
        <is>
          <t>NX</t>
        </is>
      </c>
      <c r="B1658" s="2" t="inlineStr">
        <is>
          <t>Industrials</t>
        </is>
      </c>
      <c r="C1658" s="3" t="n">
        <v>-0.0312525504239005</v>
      </c>
      <c r="D1658" s="2" t="n">
        <v>1004944557.861328</v>
      </c>
      <c r="E1658" s="19">
        <f>SQRT(D1658)</f>
        <v/>
      </c>
      <c r="F1658" s="22">
        <f>D1658/SUM($D$2:$D$2546)</f>
        <v/>
      </c>
      <c r="G1658" s="22">
        <f>E1658/SUM($E$2:$E$2546)</f>
        <v/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1</v>
      </c>
      <c r="O1658" s="2" t="n">
        <v>0</v>
      </c>
      <c r="P1658" s="2" t="n">
        <v>0</v>
      </c>
      <c r="Q1658" s="2" t="n">
        <v>0</v>
      </c>
      <c r="R1658" s="2" t="n">
        <v>0</v>
      </c>
      <c r="S1658" s="3" t="n">
        <v>20.7281982106286</v>
      </c>
      <c r="T1658" s="3" t="n">
        <v>1.351289407156405</v>
      </c>
      <c r="U1658" s="3" t="n">
        <v>-0.0015689608469413</v>
      </c>
      <c r="V1658" s="3" t="n">
        <v>0.7138612716374275</v>
      </c>
      <c r="W1658" s="3" t="n">
        <v>0.0338085996781974</v>
      </c>
      <c r="X1658" s="3" t="n">
        <v>0.585225542720067</v>
      </c>
      <c r="Y1658" s="3" t="n">
        <v>0.0285909474714407</v>
      </c>
      <c r="Z1658" s="3" t="n">
        <v>-1.718288888847802</v>
      </c>
      <c r="AA1658" s="3" t="n">
        <v>-1.612859201664588</v>
      </c>
      <c r="AB1658" s="3" t="n">
        <v>-1.475021758599975</v>
      </c>
      <c r="AC1658" s="3" t="n">
        <v>-1.098595928863515</v>
      </c>
      <c r="AD1658" s="3" t="n">
        <v>-0.9637347577274435</v>
      </c>
      <c r="AE1658" s="3" t="n">
        <v>-0.4334975369458128</v>
      </c>
      <c r="AF1658" s="3" t="n">
        <v>0.0232895962392839</v>
      </c>
      <c r="AG1658" s="3" t="n">
        <v>1.692182463757355</v>
      </c>
      <c r="AH1658" s="3" t="n">
        <v>0.4437660093365513</v>
      </c>
      <c r="AI1658" s="3" t="n">
        <v>1.969631623480082</v>
      </c>
    </row>
    <row r="1659">
      <c r="A1659" s="2" t="inlineStr">
        <is>
          <t>NXDR</t>
        </is>
      </c>
      <c r="B1659" s="2" t="inlineStr">
        <is>
          <t>Communication</t>
        </is>
      </c>
      <c r="C1659" s="3" t="n">
        <v>-0.0105820993185584</v>
      </c>
      <c r="D1659" s="2" t="n">
        <v>464481852.5715208</v>
      </c>
      <c r="E1659" s="19">
        <f>SQRT(D1659)</f>
        <v/>
      </c>
      <c r="F1659" s="22">
        <f>D1659/SUM($D$2:$D$2546)</f>
        <v/>
      </c>
      <c r="G1659" s="22">
        <f>E1659/SUM($E$2:$E$2546)</f>
        <v/>
      </c>
      <c r="H1659" s="2" t="n">
        <v>1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3" t="n">
        <v>19.95643304671766</v>
      </c>
      <c r="T1659" s="3" t="n">
        <v>0.8594636227193786</v>
      </c>
      <c r="U1659" s="3" t="n">
        <v>-0.0005959146537195</v>
      </c>
      <c r="V1659" s="3" t="n">
        <v>0.9247551817621568</v>
      </c>
      <c r="W1659" s="3" t="n">
        <v>0.0384916313751923</v>
      </c>
      <c r="X1659" s="3" t="n">
        <v>0.7860530787044848</v>
      </c>
      <c r="Y1659" s="3" t="n">
        <v>0.0349121783615996</v>
      </c>
      <c r="Z1659" s="3" t="n">
        <v>-1.358250856550164</v>
      </c>
      <c r="AA1659" s="3" t="n">
        <v>-1.620991989967863</v>
      </c>
      <c r="AB1659" s="3" t="n">
        <v>-1.79604158656933</v>
      </c>
      <c r="AC1659" s="3" t="n">
        <v>-0.1322936507848565</v>
      </c>
      <c r="AD1659" s="3" t="n">
        <v>-0.1278672130486623</v>
      </c>
      <c r="AE1659" s="3" t="n">
        <v>0.2836363636363636</v>
      </c>
      <c r="AF1659" s="3" t="n">
        <v>0.0784706626982805</v>
      </c>
      <c r="AG1659" s="3" t="n">
        <v>1.059627733240095</v>
      </c>
      <c r="AH1659" s="3" t="n">
        <v>0.07474788673512039</v>
      </c>
      <c r="AI1659" s="3" t="n">
        <v>1.064479479992178</v>
      </c>
    </row>
    <row r="1660">
      <c r="A1660" s="2" t="inlineStr">
        <is>
          <t>NXDT</t>
        </is>
      </c>
      <c r="B1660" s="2" t="inlineStr">
        <is>
          <t>Real Estate</t>
        </is>
      </c>
      <c r="C1660" s="3" t="n">
        <v>-0.043380256915539</v>
      </c>
      <c r="D1660" s="2" t="n">
        <v>196299488.6935005</v>
      </c>
      <c r="E1660" s="19">
        <f>SQRT(D1660)</f>
        <v/>
      </c>
      <c r="F1660" s="22">
        <f>D1660/SUM($D$2:$D$2546)</f>
        <v/>
      </c>
      <c r="G1660" s="22">
        <f>E1660/SUM($E$2:$E$2546)</f>
        <v/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1</v>
      </c>
      <c r="R1660" s="2" t="n">
        <v>0</v>
      </c>
      <c r="S1660" s="3" t="n">
        <v>19.09515205452348</v>
      </c>
      <c r="T1660" s="3" t="n">
        <v>0.9057714462163649</v>
      </c>
      <c r="U1660" s="3" t="n">
        <v>-0.0001803969878056</v>
      </c>
      <c r="V1660" s="3" t="n">
        <v>3.850641716037374</v>
      </c>
      <c r="W1660" s="3" t="n">
        <v>0.0370296319684918</v>
      </c>
      <c r="X1660" s="3" t="n">
        <v>0.4547261712391205</v>
      </c>
      <c r="Y1660" s="3" t="n">
        <v>0.0359994658335604</v>
      </c>
      <c r="Z1660" s="3" t="n">
        <v>-2.79049599825577</v>
      </c>
      <c r="AA1660" s="3" t="n">
        <v>-2.724139830510972</v>
      </c>
      <c r="AB1660" s="3" t="n">
        <v>-2.500894704688145</v>
      </c>
      <c r="AC1660" s="3" t="n">
        <v>-0.8979748300579061</v>
      </c>
      <c r="AD1660" s="3" t="n">
        <v>-0.8158961649160063</v>
      </c>
      <c r="AE1660" s="3" t="n">
        <v>-1.060251798561151</v>
      </c>
      <c r="AF1660" s="3" t="n">
        <v>-0.8467093173468044</v>
      </c>
      <c r="AG1660" s="3" t="n">
        <v>2.645032303187511</v>
      </c>
      <c r="AH1660" s="3" t="n">
        <v>0.287801870403874</v>
      </c>
      <c r="AI1660" s="3" t="n">
        <v>1.427209910580926</v>
      </c>
    </row>
    <row r="1661">
      <c r="A1661" s="2" t="inlineStr">
        <is>
          <t>NXRT</t>
        </is>
      </c>
      <c r="B1661" s="2" t="inlineStr">
        <is>
          <t>Real Estate</t>
        </is>
      </c>
      <c r="C1661" s="3" t="n">
        <v>-0.018144716170681</v>
      </c>
      <c r="D1661" s="2" t="n">
        <v>777795400.0320816</v>
      </c>
      <c r="E1661" s="19">
        <f>SQRT(D1661)</f>
        <v/>
      </c>
      <c r="F1661" s="22">
        <f>D1661/SUM($D$2:$D$2546)</f>
        <v/>
      </c>
      <c r="G1661" s="22">
        <f>E1661/SUM($E$2:$E$2546)</f>
        <v/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1</v>
      </c>
      <c r="R1661" s="2" t="n">
        <v>0</v>
      </c>
      <c r="S1661" s="3" t="n">
        <v>20.47197406559294</v>
      </c>
      <c r="T1661" s="3" t="n">
        <v>0.7483905598627971</v>
      </c>
      <c r="U1661" s="3" t="n">
        <v>-0.0003858302965663</v>
      </c>
      <c r="V1661" s="3" t="n">
        <v>0.4472770088196081</v>
      </c>
      <c r="W1661" s="3" t="n">
        <v>0.0181112964758895</v>
      </c>
      <c r="X1661" s="3" t="n">
        <v>0.3532089683773729</v>
      </c>
      <c r="Y1661" s="3" t="n">
        <v>0.0153733137486797</v>
      </c>
      <c r="Z1661" s="3" t="n">
        <v>-1.945136531159124</v>
      </c>
      <c r="AA1661" s="3" t="n">
        <v>-2.002179779952024</v>
      </c>
      <c r="AB1661" s="3" t="n">
        <v>-2.177769277031362</v>
      </c>
      <c r="AC1661" s="3" t="n">
        <v>-0.0361688948004059</v>
      </c>
      <c r="AD1661" s="3" t="n">
        <v>0.0875603018444065</v>
      </c>
      <c r="AE1661" s="3" t="n">
        <v>-0.0721311475409836</v>
      </c>
      <c r="AF1661" s="3" t="n">
        <v>0.0529025821745773</v>
      </c>
      <c r="AG1661" s="3" t="n">
        <v>2.885495851401937</v>
      </c>
      <c r="AH1661" s="3" t="n">
        <v>0.7896452780286033</v>
      </c>
      <c r="AI1661" s="3" t="n">
        <v>5.215499152030814</v>
      </c>
    </row>
    <row r="1662">
      <c r="A1662" s="2" t="inlineStr">
        <is>
          <t>NXST</t>
        </is>
      </c>
      <c r="B1662" s="2" t="inlineStr">
        <is>
          <t>Communication</t>
        </is>
      </c>
      <c r="C1662" s="3" t="n">
        <v>0.0060283647349602</v>
      </c>
      <c r="D1662" s="2" t="n">
        <v>6253376383.093506</v>
      </c>
      <c r="E1662" s="19">
        <f>SQRT(D1662)</f>
        <v/>
      </c>
      <c r="F1662" s="22">
        <f>D1662/SUM($D$2:$D$2546)</f>
        <v/>
      </c>
      <c r="G1662" s="22">
        <f>E1662/SUM($E$2:$E$2546)</f>
        <v/>
      </c>
      <c r="H1662" s="2" t="n">
        <v>1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3" t="n">
        <v>22.55638737612269</v>
      </c>
      <c r="T1662" s="3" t="n">
        <v>1.005015982597044</v>
      </c>
      <c r="U1662" s="3" t="n">
        <v>0.0006393071396935</v>
      </c>
      <c r="V1662" s="3" t="n">
        <v>0.3607651070067161</v>
      </c>
      <c r="W1662" s="3" t="n">
        <v>0.0219635880116882</v>
      </c>
      <c r="X1662" s="3" t="n">
        <v>0.172879685777994</v>
      </c>
      <c r="Y1662" s="3" t="n">
        <v>0.0165717331869573</v>
      </c>
      <c r="Z1662" s="3" t="n">
        <v>-1.369480603899917</v>
      </c>
      <c r="AA1662" s="3" t="n">
        <v>-1.516673362756204</v>
      </c>
      <c r="AB1662" s="3" t="n">
        <v>-1.332443144620889</v>
      </c>
      <c r="AC1662" s="3" t="n">
        <v>0.0620464811695947</v>
      </c>
      <c r="AD1662" s="3" t="n">
        <v>0.1880584068439265</v>
      </c>
      <c r="AE1662" s="3" t="n">
        <v>-0.0481052631578946</v>
      </c>
      <c r="AF1662" s="3" t="n">
        <v>0.0395861181246596</v>
      </c>
      <c r="AG1662" s="3" t="n">
        <v>2.00345791066806</v>
      </c>
      <c r="AH1662" s="3" t="n">
        <v>0.5634710451977402</v>
      </c>
      <c r="AI1662" s="3" t="n">
        <v>3.781471631205674</v>
      </c>
    </row>
    <row r="1663">
      <c r="A1663" s="2" t="inlineStr">
        <is>
          <t>NXT</t>
        </is>
      </c>
      <c r="B1663" s="2" t="inlineStr">
        <is>
          <t>Industrials</t>
        </is>
      </c>
      <c r="C1663" s="3" t="n">
        <v>-0.0237932015898132</v>
      </c>
      <c r="D1663" s="2" t="n">
        <v>8209229495.403694</v>
      </c>
      <c r="E1663" s="19">
        <f>SQRT(D1663)</f>
        <v/>
      </c>
      <c r="F1663" s="22">
        <f>D1663/SUM($D$2:$D$2546)</f>
        <v/>
      </c>
      <c r="G1663" s="22">
        <f>E1663/SUM($E$2:$E$2546)</f>
        <v/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1</v>
      </c>
      <c r="O1663" s="2" t="n">
        <v>0</v>
      </c>
      <c r="P1663" s="2" t="n">
        <v>0</v>
      </c>
      <c r="Q1663" s="2" t="n">
        <v>0</v>
      </c>
      <c r="R1663" s="2" t="n">
        <v>0</v>
      </c>
      <c r="S1663" s="3" t="n">
        <v>22.82852490648209</v>
      </c>
      <c r="T1663" s="3" t="n">
        <v>0.8776864623848254</v>
      </c>
      <c r="U1663" s="3" t="n">
        <v>0.0017931586338323</v>
      </c>
      <c r="V1663" s="3" t="n">
        <v>0.220135641354869</v>
      </c>
      <c r="W1663" s="3" t="n">
        <v>0.0344859044888374</v>
      </c>
      <c r="X1663" s="3" t="n">
        <v>0.5531408136189732</v>
      </c>
      <c r="Y1663" s="3" t="n">
        <v>0.0318421055491379</v>
      </c>
      <c r="Z1663" s="3" t="n">
        <v>-1.12925876140458</v>
      </c>
      <c r="AA1663" s="3" t="n">
        <v>-0.9934988672952876</v>
      </c>
      <c r="AB1663" s="3" t="n">
        <v>-1.003058311347912</v>
      </c>
      <c r="AC1663" s="3" t="n">
        <v>0.0765884301750881</v>
      </c>
      <c r="AD1663" s="3" t="n">
        <v>0.07940915774921239</v>
      </c>
      <c r="AE1663" s="3" t="n">
        <v>0.7745358090185674</v>
      </c>
      <c r="AF1663" s="3" t="n">
        <v>0.2314391116127685</v>
      </c>
      <c r="AG1663" s="3" t="n">
        <v>1.016904144302178</v>
      </c>
      <c r="AH1663" s="3" t="n">
        <v>0.0428718628860283</v>
      </c>
      <c r="AI1663" s="3" t="n">
        <v>1.076789674757518</v>
      </c>
    </row>
    <row r="1664">
      <c r="A1664" s="2" t="inlineStr">
        <is>
          <t>NYT</t>
        </is>
      </c>
      <c r="B1664" s="2" t="inlineStr">
        <is>
          <t>Communication</t>
        </is>
      </c>
      <c r="C1664" s="3" t="n">
        <v>-0.0081159370606114</v>
      </c>
      <c r="D1664" s="2" t="n">
        <v>9737175155.236015</v>
      </c>
      <c r="E1664" s="19">
        <f>SQRT(D1664)</f>
        <v/>
      </c>
      <c r="F1664" s="22">
        <f>D1664/SUM($D$2:$D$2546)</f>
        <v/>
      </c>
      <c r="G1664" s="22">
        <f>E1664/SUM($E$2:$E$2546)</f>
        <v/>
      </c>
      <c r="H1664" s="2" t="n">
        <v>1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3" t="n">
        <v>22.99921688740566</v>
      </c>
      <c r="T1664" s="3" t="n">
        <v>0.5338886783311062</v>
      </c>
      <c r="U1664" s="3" t="n">
        <v>0.0004777116901919</v>
      </c>
      <c r="V1664" s="3" t="n">
        <v>0.1987956434119502</v>
      </c>
      <c r="W1664" s="3" t="n">
        <v>0.024938080788236</v>
      </c>
      <c r="X1664" s="3" t="n">
        <v>0.146555781499232</v>
      </c>
      <c r="Y1664" s="3" t="n">
        <v>0.0241426535191436</v>
      </c>
      <c r="Z1664" s="3" t="n">
        <v>-1.136432155130134</v>
      </c>
      <c r="AA1664" s="3" t="n">
        <v>-1.462681574326667</v>
      </c>
      <c r="AB1664" s="3" t="n">
        <v>-1.628332837331314</v>
      </c>
      <c r="AC1664" s="3" t="n">
        <v>0.0340735372128527</v>
      </c>
      <c r="AD1664" s="3" t="n">
        <v>0.0428629446781152</v>
      </c>
      <c r="AE1664" s="3" t="n">
        <v>0.2653301886792453</v>
      </c>
      <c r="AF1664" s="3" t="n">
        <v>0.07028886559820691</v>
      </c>
      <c r="AG1664" s="3" t="n">
        <v>1.003826058318358</v>
      </c>
      <c r="AH1664" s="3" t="n">
        <v>0.0132814694713365</v>
      </c>
      <c r="AI1664" s="3" t="n">
        <v>1.019246187958101</v>
      </c>
    </row>
    <row r="1665">
      <c r="A1665" s="2" t="inlineStr">
        <is>
          <t>O</t>
        </is>
      </c>
      <c r="B1665" s="2" t="inlineStr">
        <is>
          <t>Real Estate</t>
        </is>
      </c>
      <c r="C1665" s="3" t="n">
        <v>-0.0012098741811175</v>
      </c>
      <c r="D1665" s="2" t="n">
        <v>51699836239.62593</v>
      </c>
      <c r="E1665" s="19">
        <f>SQRT(D1665)</f>
        <v/>
      </c>
      <c r="F1665" s="22">
        <f>D1665/SUM($D$2:$D$2546)</f>
        <v/>
      </c>
      <c r="G1665" s="22">
        <f>E1665/SUM($E$2:$E$2546)</f>
        <v/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1</v>
      </c>
      <c r="R1665" s="2" t="n">
        <v>0</v>
      </c>
      <c r="S1665" s="3" t="n">
        <v>24.6687204509437</v>
      </c>
      <c r="T1665" s="3" t="n">
        <v>0.224747342240733</v>
      </c>
      <c r="U1665" s="3" t="n">
        <v>0.0003037870337315</v>
      </c>
      <c r="V1665" s="3" t="n">
        <v>0.75731586108953</v>
      </c>
      <c r="W1665" s="3" t="n">
        <v>0.0113252953050526</v>
      </c>
      <c r="X1665" s="3" t="n">
        <v>0.167730638203672</v>
      </c>
      <c r="Y1665" s="3" t="n">
        <v>0.0101056985140384</v>
      </c>
      <c r="Z1665" s="3" t="n">
        <v>-2.232726209494218</v>
      </c>
      <c r="AA1665" s="3" t="n">
        <v>-2.108498192014328</v>
      </c>
      <c r="AB1665" s="3" t="n">
        <v>-2.124396272533516</v>
      </c>
      <c r="AC1665" s="3" t="n">
        <v>0.0152355608313566</v>
      </c>
      <c r="AD1665" s="3" t="n">
        <v>0.06535943333240329</v>
      </c>
      <c r="AE1665" s="3" t="n">
        <v>0.0150110375275938</v>
      </c>
      <c r="AF1665" s="3" t="n">
        <v>0.279061983329271</v>
      </c>
      <c r="AG1665" s="3" t="n">
        <v>1.523159103921287</v>
      </c>
      <c r="AH1665" s="3" t="n">
        <v>0.4042685300234838</v>
      </c>
      <c r="AI1665" s="3" t="n">
        <v>1.690807007750547</v>
      </c>
    </row>
    <row r="1666">
      <c r="A1666" s="2" t="inlineStr">
        <is>
          <t>OABI</t>
        </is>
      </c>
      <c r="B1666" s="2" t="inlineStr">
        <is>
          <t>Health Care</t>
        </is>
      </c>
      <c r="C1666" s="3" t="n">
        <v>-0.024692589330022</v>
      </c>
      <c r="D1666" s="2" t="n">
        <v>295108563.1356716</v>
      </c>
      <c r="E1666" s="19">
        <f>SQRT(D1666)</f>
        <v/>
      </c>
      <c r="F1666" s="22">
        <f>D1666/SUM($D$2:$D$2546)</f>
        <v/>
      </c>
      <c r="G1666" s="22">
        <f>E1666/SUM($E$2:$E$2546)</f>
        <v/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1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3" t="n">
        <v>19.50285385723418</v>
      </c>
      <c r="T1666" s="3" t="n">
        <v>0.9200015262148536</v>
      </c>
      <c r="U1666" s="3" t="n">
        <v>-0.0029816280114105</v>
      </c>
      <c r="V1666" s="3" t="n">
        <v>0.8880257394615829</v>
      </c>
      <c r="W1666" s="3" t="n">
        <v>0.0404549447441501</v>
      </c>
      <c r="X1666" s="3" t="n">
        <v>1.897541629274205</v>
      </c>
      <c r="Y1666" s="3" t="n">
        <v>0.0382481421413495</v>
      </c>
      <c r="Z1666" s="3" t="n">
        <v>-2.594281545742187</v>
      </c>
      <c r="AA1666" s="3" t="n">
        <v>-2.170585323572234</v>
      </c>
      <c r="AB1666" s="3" t="n">
        <v>-2.361231921030318</v>
      </c>
      <c r="AC1666" s="3" t="n">
        <v>-0.2151750505823406</v>
      </c>
      <c r="AD1666" s="3" t="n">
        <v>-0.1714216607694401</v>
      </c>
      <c r="AE1666" s="3" t="n">
        <v>-0.3400661708495434</v>
      </c>
      <c r="AF1666" s="3" t="n">
        <v>-0.1295090037569633</v>
      </c>
      <c r="AG1666" s="3" t="n">
        <v>1.06078779893538</v>
      </c>
      <c r="AH1666" s="3" t="n">
        <v>0.0736723553643539</v>
      </c>
      <c r="AI1666" s="3" t="n">
        <v>1.068452744367788</v>
      </c>
    </row>
    <row r="1667">
      <c r="A1667" s="2" t="inlineStr">
        <is>
          <t>OBK</t>
        </is>
      </c>
      <c r="B1667" s="2" t="inlineStr">
        <is>
          <t>Financials</t>
        </is>
      </c>
      <c r="C1667" s="3" t="n">
        <v>-0.0005330002250905</v>
      </c>
      <c r="D1667" s="2" t="n">
        <v>1152027800.375656</v>
      </c>
      <c r="E1667" s="19">
        <f>SQRT(D1667)</f>
        <v/>
      </c>
      <c r="F1667" s="22">
        <f>D1667/SUM($D$2:$D$2546)</f>
        <v/>
      </c>
      <c r="G1667" s="22">
        <f>E1667/SUM($E$2:$E$2546)</f>
        <v/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1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0</v>
      </c>
      <c r="R1667" s="2" t="n">
        <v>0</v>
      </c>
      <c r="S1667" s="3" t="n">
        <v>20.86478953119947</v>
      </c>
      <c r="T1667" s="3" t="n">
        <v>0.9347614490575756</v>
      </c>
      <c r="U1667" s="3" t="n">
        <v>0.0007242785763477</v>
      </c>
      <c r="V1667" s="3" t="n">
        <v>1.046649221144507</v>
      </c>
      <c r="W1667" s="3" t="n">
        <v>0.0175549423952109</v>
      </c>
      <c r="X1667" s="3" t="n">
        <v>0.3044272590949179</v>
      </c>
      <c r="Y1667" s="3" t="n">
        <v>0.0113830523258948</v>
      </c>
      <c r="Z1667" s="3" t="n">
        <v>-2.214368656520828</v>
      </c>
      <c r="AA1667" s="3" t="n">
        <v>-2.272733604594341</v>
      </c>
      <c r="AB1667" s="3" t="n">
        <v>-2.411368359006233</v>
      </c>
      <c r="AC1667" s="3" t="n">
        <v>0.0508564116082055</v>
      </c>
      <c r="AD1667" s="3" t="n">
        <v>0.0569951523553419</v>
      </c>
      <c r="AE1667" s="3" t="n">
        <v>-0.1469893742621015</v>
      </c>
      <c r="AF1667" s="3" t="n">
        <v>0.0891251699180152</v>
      </c>
      <c r="AG1667" s="3" t="n">
        <v>1.083083064461456</v>
      </c>
      <c r="AH1667" s="3" t="n">
        <v>0.021772118206791</v>
      </c>
      <c r="AI1667" s="3" t="n">
        <v>1.07938004709028</v>
      </c>
    </row>
    <row r="1668">
      <c r="A1668" s="2" t="inlineStr">
        <is>
          <t>OBT</t>
        </is>
      </c>
      <c r="B1668" s="2" t="inlineStr">
        <is>
          <t>Financials</t>
        </is>
      </c>
      <c r="C1668" s="3" t="n">
        <v>-0.0303780486767084</v>
      </c>
      <c r="D1668" s="2" t="n">
        <v>335640787.1809387</v>
      </c>
      <c r="E1668" s="19">
        <f>SQRT(D1668)</f>
        <v/>
      </c>
      <c r="F1668" s="22">
        <f>D1668/SUM($D$2:$D$2546)</f>
        <v/>
      </c>
      <c r="G1668" s="22">
        <f>E1668/SUM($E$2:$E$2546)</f>
        <v/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1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n">
        <v>0</v>
      </c>
      <c r="S1668" s="3" t="n">
        <v>19.63155206027664</v>
      </c>
      <c r="T1668" s="3" t="n">
        <v>1.080731212516198</v>
      </c>
      <c r="U1668" s="3" t="n">
        <v>0.0005783729815884</v>
      </c>
      <c r="V1668" s="3" t="n">
        <v>0.752557524732038</v>
      </c>
      <c r="W1668" s="3" t="n">
        <v>0.0254648349086031</v>
      </c>
      <c r="X1668" s="3" t="n">
        <v>0.3237189137155918</v>
      </c>
      <c r="Y1668" s="3" t="n">
        <v>0.0202439775234358</v>
      </c>
      <c r="Z1668" s="3" t="n">
        <v>-2.712228971950982</v>
      </c>
      <c r="AA1668" s="3" t="n">
        <v>-2.246606309711801</v>
      </c>
      <c r="AB1668" s="3" t="n">
        <v>-2.85608424791714</v>
      </c>
      <c r="AC1668" s="3" t="n">
        <v>0.1246689961355696</v>
      </c>
      <c r="AD1668" s="3" t="n">
        <v>0.1255270563326598</v>
      </c>
      <c r="AE1668" s="3" t="n">
        <v>0.0615220862160723</v>
      </c>
      <c r="AF1668" s="3" t="n">
        <v>0.1278033694849871</v>
      </c>
      <c r="AG1668" s="3" t="n">
        <v>1.08826698402429</v>
      </c>
      <c r="AH1668" s="3" t="n">
        <v>0.0194247472338747</v>
      </c>
      <c r="AI1668" s="3" t="n">
        <v>1.117289351476113</v>
      </c>
    </row>
    <row r="1669">
      <c r="A1669" s="2" t="inlineStr">
        <is>
          <t>OC</t>
        </is>
      </c>
      <c r="B1669" s="2" t="inlineStr">
        <is>
          <t>Industrials</t>
        </is>
      </c>
      <c r="C1669" s="3" t="n">
        <v>-0.0232394927109268</v>
      </c>
      <c r="D1669" s="2" t="n">
        <v>12616077013.06651</v>
      </c>
      <c r="E1669" s="19">
        <f>SQRT(D1669)</f>
        <v/>
      </c>
      <c r="F1669" s="22">
        <f>D1669/SUM($D$2:$D$2546)</f>
        <v/>
      </c>
      <c r="G1669" s="22">
        <f>E1669/SUM($E$2:$E$2546)</f>
        <v/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1</v>
      </c>
      <c r="O1669" s="2" t="n">
        <v>0</v>
      </c>
      <c r="P1669" s="2" t="n">
        <v>0</v>
      </c>
      <c r="Q1669" s="2" t="n">
        <v>0</v>
      </c>
      <c r="R1669" s="2" t="n">
        <v>0</v>
      </c>
      <c r="S1669" s="3" t="n">
        <v>23.25823779098504</v>
      </c>
      <c r="T1669" s="3" t="n">
        <v>1.27971557753694</v>
      </c>
      <c r="U1669" s="3" t="n">
        <v>-0.0006474191162891</v>
      </c>
      <c r="V1669" s="3" t="n">
        <v>0.4092397339246315</v>
      </c>
      <c r="W1669" s="3" t="n">
        <v>0.0241121641793875</v>
      </c>
      <c r="X1669" s="3" t="n">
        <v>0.3840160983349279</v>
      </c>
      <c r="Y1669" s="3" t="n">
        <v>0.019890287692007</v>
      </c>
      <c r="Z1669" s="3" t="n">
        <v>-1.528699706718827</v>
      </c>
      <c r="AA1669" s="3" t="n">
        <v>-1.501680262146087</v>
      </c>
      <c r="AB1669" s="3" t="n">
        <v>-1.502198821364398</v>
      </c>
      <c r="AC1669" s="3" t="n">
        <v>0.115091244171715</v>
      </c>
      <c r="AD1669" s="3" t="n">
        <v>0.1696248364514258</v>
      </c>
      <c r="AE1669" s="3" t="n">
        <v>-0.0561371005094951</v>
      </c>
      <c r="AF1669" s="3" t="n">
        <v>0.0755262008172496</v>
      </c>
      <c r="AG1669" s="3" t="n">
        <v>1.402660826716469</v>
      </c>
      <c r="AH1669" s="3" t="n">
        <v>0.4126907408686046</v>
      </c>
      <c r="AI1669" s="3" t="n">
        <v>1.983924075150106</v>
      </c>
    </row>
    <row r="1670">
      <c r="A1670" s="2" t="inlineStr">
        <is>
          <t>OCFC</t>
        </is>
      </c>
      <c r="B1670" s="2" t="inlineStr">
        <is>
          <t>Financials</t>
        </is>
      </c>
      <c r="C1670" s="3" t="n">
        <v>-0.0056881936551492</v>
      </c>
      <c r="D1670" s="2" t="n">
        <v>989991037.0199928</v>
      </c>
      <c r="E1670" s="19">
        <f>SQRT(D1670)</f>
        <v/>
      </c>
      <c r="F1670" s="22">
        <f>D1670/SUM($D$2:$D$2546)</f>
        <v/>
      </c>
      <c r="G1670" s="22">
        <f>E1670/SUM($E$2:$E$2546)</f>
        <v/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1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n">
        <v>0</v>
      </c>
      <c r="R1670" s="2" t="n">
        <v>0</v>
      </c>
      <c r="S1670" s="3" t="n">
        <v>20.71320644753677</v>
      </c>
      <c r="T1670" s="3" t="n">
        <v>0.9591969037829317</v>
      </c>
      <c r="U1670" s="3" t="n">
        <v>0.0005667914620946</v>
      </c>
      <c r="V1670" s="3" t="n">
        <v>1.659455427945276</v>
      </c>
      <c r="W1670" s="3" t="n">
        <v>0.0195093332061625</v>
      </c>
      <c r="X1670" s="3" t="n">
        <v>0.2900657743396559</v>
      </c>
      <c r="Y1670" s="3" t="n">
        <v>0.0139629610775326</v>
      </c>
      <c r="Z1670" s="3" t="n">
        <v>-2.19668054186265</v>
      </c>
      <c r="AA1670" s="3" t="n">
        <v>-2.210314964847939</v>
      </c>
      <c r="AB1670" s="3" t="n">
        <v>-2.24962614148682</v>
      </c>
      <c r="AC1670" s="3" t="n">
        <v>0.0769542320598418</v>
      </c>
      <c r="AD1670" s="3" t="n">
        <v>0.0806148712621004</v>
      </c>
      <c r="AE1670" s="3" t="n">
        <v>-0.0607661822985469</v>
      </c>
      <c r="AF1670" s="3" t="n">
        <v>0.0128750771342173</v>
      </c>
      <c r="AG1670" s="3" t="n">
        <v>2.148198274018358</v>
      </c>
      <c r="AH1670" s="3" t="n">
        <v>0.08528804389786281</v>
      </c>
      <c r="AI1670" s="3" t="n">
        <v>1.691912692973048</v>
      </c>
    </row>
    <row r="1671">
      <c r="A1671" s="2" t="inlineStr">
        <is>
          <t>OCUL</t>
        </is>
      </c>
      <c r="B1671" s="2" t="inlineStr">
        <is>
          <t>Health Care</t>
        </is>
      </c>
      <c r="C1671" s="3" t="n">
        <v>0.0119285407095636</v>
      </c>
      <c r="D1671" s="2" t="n">
        <v>2721147237.5</v>
      </c>
      <c r="E1671" s="19">
        <f>SQRT(D1671)</f>
        <v/>
      </c>
      <c r="F1671" s="22">
        <f>D1671/SUM($D$2:$D$2546)</f>
        <v/>
      </c>
      <c r="G1671" s="22">
        <f>E1671/SUM($E$2:$E$2546)</f>
        <v/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1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3" t="n">
        <v>21.72431940682342</v>
      </c>
      <c r="T1671" s="3" t="n">
        <v>1.356011398986374</v>
      </c>
      <c r="U1671" s="3" t="n">
        <v>0.0022931773706257</v>
      </c>
      <c r="V1671" s="3" t="n">
        <v>0.1124217005916424</v>
      </c>
      <c r="W1671" s="3" t="n">
        <v>0.038461218821961</v>
      </c>
      <c r="X1671" s="3" t="n">
        <v>0.3442627208236705</v>
      </c>
      <c r="Y1671" s="3" t="n">
        <v>0.032122851870909</v>
      </c>
      <c r="Z1671" s="3" t="n">
        <v>-1.585108705602039</v>
      </c>
      <c r="AA1671" s="3" t="n">
        <v>-1.482791106269562</v>
      </c>
      <c r="AB1671" s="3" t="n">
        <v>-1.932821795935039</v>
      </c>
      <c r="AC1671" s="3" t="n">
        <v>-0.0996844258413635</v>
      </c>
      <c r="AD1671" s="3" t="n">
        <v>-0.0981762384329635</v>
      </c>
      <c r="AE1671" s="3" t="n">
        <v>-0.1428571428571428</v>
      </c>
      <c r="AF1671" s="3" t="n">
        <v>0.1056288149257169</v>
      </c>
      <c r="AG1671" s="3" t="n">
        <v>1.025689899846884</v>
      </c>
      <c r="AH1671" s="3" t="n">
        <v>0.1704705838039762</v>
      </c>
      <c r="AI1671" s="3" t="n">
        <v>1.228513709645785</v>
      </c>
    </row>
    <row r="1672">
      <c r="A1672" s="2" t="inlineStr">
        <is>
          <t>ODC</t>
        </is>
      </c>
      <c r="B1672" s="2" t="inlineStr">
        <is>
          <t>Consumer Staples</t>
        </is>
      </c>
      <c r="C1672" s="3" t="n">
        <v>-0.0315980043884613</v>
      </c>
      <c r="D1672" s="2" t="n">
        <v>639721535.4133682</v>
      </c>
      <c r="E1672" s="19">
        <f>SQRT(D1672)</f>
        <v/>
      </c>
      <c r="F1672" s="22">
        <f>D1672/SUM($D$2:$D$2546)</f>
        <v/>
      </c>
      <c r="G1672" s="22">
        <f>E1672/SUM($E$2:$E$2546)</f>
        <v/>
      </c>
      <c r="H1672" s="2" t="n">
        <v>0</v>
      </c>
      <c r="I1672" s="2" t="n">
        <v>0</v>
      </c>
      <c r="J1672" s="2" t="n">
        <v>1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 t="n">
        <v>0</v>
      </c>
      <c r="S1672" s="3" t="n">
        <v>20.27654353871751</v>
      </c>
      <c r="T1672" s="3" t="n">
        <v>0.7071094596947599</v>
      </c>
      <c r="U1672" s="3" t="n">
        <v>0.0024062563079454</v>
      </c>
      <c r="V1672" s="3" t="n">
        <v>0.3858850864548234</v>
      </c>
      <c r="W1672" s="3" t="n">
        <v>0.0218937598847819</v>
      </c>
      <c r="X1672" s="3" t="n">
        <v>0.4766154202415551</v>
      </c>
      <c r="Y1672" s="3" t="n">
        <v>0.0200557813597439</v>
      </c>
      <c r="Z1672" s="3" t="n">
        <v>-1.991354987224965</v>
      </c>
      <c r="AA1672" s="3" t="n">
        <v>-2.036730067276449</v>
      </c>
      <c r="AB1672" s="3" t="n">
        <v>-2.417971460934412</v>
      </c>
      <c r="AC1672" s="3" t="n">
        <v>0.07280667825244309</v>
      </c>
      <c r="AD1672" s="3" t="n">
        <v>0.1076593426786813</v>
      </c>
      <c r="AE1672" s="3" t="n">
        <v>0.4778649921507065</v>
      </c>
      <c r="AF1672" s="3" t="n">
        <v>0.1229242815677399</v>
      </c>
      <c r="AG1672" s="3" t="n">
        <v>1.062225511877255</v>
      </c>
      <c r="AH1672" s="3" t="n">
        <v>0.1548209545303253</v>
      </c>
      <c r="AI1672" s="3" t="n">
        <v>1.161253995195638</v>
      </c>
    </row>
    <row r="1673">
      <c r="A1673" s="2" t="inlineStr">
        <is>
          <t>ODFL</t>
        </is>
      </c>
      <c r="B1673" s="2" t="inlineStr">
        <is>
          <t>Industrials</t>
        </is>
      </c>
      <c r="C1673" s="3" t="n">
        <v>-0.0154319321967297</v>
      </c>
      <c r="D1673" s="2" t="n">
        <v>31964915636.00922</v>
      </c>
      <c r="E1673" s="19">
        <f>SQRT(D1673)</f>
        <v/>
      </c>
      <c r="F1673" s="22">
        <f>D1673/SUM($D$2:$D$2546)</f>
        <v/>
      </c>
      <c r="G1673" s="22">
        <f>E1673/SUM($E$2:$E$2546)</f>
        <v/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1</v>
      </c>
      <c r="O1673" s="2" t="n">
        <v>0</v>
      </c>
      <c r="P1673" s="2" t="n">
        <v>0</v>
      </c>
      <c r="Q1673" s="2" t="n">
        <v>0</v>
      </c>
      <c r="R1673" s="2" t="n">
        <v>0</v>
      </c>
      <c r="S1673" s="3" t="n">
        <v>24.18790475190021</v>
      </c>
      <c r="T1673" s="3" t="n">
        <v>1.26391563769279</v>
      </c>
      <c r="U1673" s="3" t="n">
        <v>-0.0008285126081131</v>
      </c>
      <c r="V1673" s="3" t="n">
        <v>0.1323523280391235</v>
      </c>
      <c r="W1673" s="3" t="n">
        <v>0.0271418361962464</v>
      </c>
      <c r="X1673" s="3" t="n">
        <v>0.4698795101153735</v>
      </c>
      <c r="Y1673" s="3" t="n">
        <v>0.0217356433046929</v>
      </c>
      <c r="Z1673" s="3" t="n">
        <v>-1.56260071027183</v>
      </c>
      <c r="AA1673" s="3" t="n">
        <v>-1.712916955928948</v>
      </c>
      <c r="AB1673" s="3" t="n">
        <v>-1.794286298090064</v>
      </c>
      <c r="AC1673" s="3" t="n">
        <v>0.0336151051432635</v>
      </c>
      <c r="AD1673" s="3" t="n">
        <v>0.0449606692651802</v>
      </c>
      <c r="AE1673" s="3" t="n">
        <v>0.0487715269804822</v>
      </c>
      <c r="AF1673" s="3" t="n">
        <v>0.0220976975533473</v>
      </c>
      <c r="AG1673" s="3" t="n">
        <v>1.004692394677589</v>
      </c>
      <c r="AH1673" s="3" t="n">
        <v>0.0306231418083924</v>
      </c>
      <c r="AI1673" s="3" t="n">
        <v>1.035453812918215</v>
      </c>
    </row>
    <row r="1674">
      <c r="A1674" s="2" t="inlineStr">
        <is>
          <t>OEC</t>
        </is>
      </c>
      <c r="B1674" s="2" t="inlineStr">
        <is>
          <t>Materials</t>
        </is>
      </c>
      <c r="C1674" s="3" t="n">
        <v>-0.0083916715653272</v>
      </c>
      <c r="D1674" s="2" t="n">
        <v>604732359.3232956</v>
      </c>
      <c r="E1674" s="19">
        <f>SQRT(D1674)</f>
        <v/>
      </c>
      <c r="F1674" s="22">
        <f>D1674/SUM($D$2:$D$2546)</f>
        <v/>
      </c>
      <c r="G1674" s="22">
        <f>E1674/SUM($E$2:$E$2546)</f>
        <v/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1</v>
      </c>
      <c r="Q1674" s="2" t="n">
        <v>0</v>
      </c>
      <c r="R1674" s="2" t="n">
        <v>0</v>
      </c>
      <c r="S1674" s="3" t="n">
        <v>20.22029653683184</v>
      </c>
      <c r="T1674" s="3" t="n">
        <v>1.125619618616504</v>
      </c>
      <c r="U1674" s="3" t="n">
        <v>-0.0024592139501088</v>
      </c>
      <c r="V1674" s="3" t="n">
        <v>0.7714156400064656</v>
      </c>
      <c r="W1674" s="3" t="n">
        <v>0.0415858094800978</v>
      </c>
      <c r="X1674" s="3" t="n">
        <v>0.7891700845115621</v>
      </c>
      <c r="Y1674" s="3" t="n">
        <v>0.0412438708135142</v>
      </c>
      <c r="Z1674" s="3" t="n">
        <v>-1.476352186887069</v>
      </c>
      <c r="AA1674" s="3" t="n">
        <v>-1.44862313231496</v>
      </c>
      <c r="AB1674" s="3" t="n">
        <v>-1.542625331881162</v>
      </c>
      <c r="AC1674" s="3" t="n">
        <v>0.0595304673959973</v>
      </c>
      <c r="AD1674" s="3" t="n">
        <v>0.2711943514706545</v>
      </c>
      <c r="AE1674" s="3" t="n">
        <v>-0.2701700154559505</v>
      </c>
      <c r="AF1674" s="3" t="n">
        <v>0.0465417534119824</v>
      </c>
      <c r="AG1674" s="3" t="n">
        <v>2.124795108965483</v>
      </c>
      <c r="AH1674" s="3" t="n">
        <v>0.5048150525951899</v>
      </c>
      <c r="AI1674" s="3" t="n">
        <v>2.458092175777064</v>
      </c>
    </row>
    <row r="1675">
      <c r="A1675" s="2" t="inlineStr">
        <is>
          <t>OFG</t>
        </is>
      </c>
      <c r="B1675" s="2" t="inlineStr">
        <is>
          <t>Financials</t>
        </is>
      </c>
      <c r="C1675" s="3" t="n">
        <v>-0.0006904739887396</v>
      </c>
      <c r="D1675" s="2" t="n">
        <v>1867110888.793945</v>
      </c>
      <c r="E1675" s="19">
        <f>SQRT(D1675)</f>
        <v/>
      </c>
      <c r="F1675" s="22">
        <f>D1675/SUM($D$2:$D$2546)</f>
        <v/>
      </c>
      <c r="G1675" s="22">
        <f>E1675/SUM($E$2:$E$2546)</f>
        <v/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1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</v>
      </c>
      <c r="S1675" s="3" t="n">
        <v>21.34765809384719</v>
      </c>
      <c r="T1675" s="3" t="n">
        <v>0.8890024705547925</v>
      </c>
      <c r="U1675" s="3" t="n">
        <v>0.000551321976775</v>
      </c>
      <c r="V1675" s="3" t="n">
        <v>0.7147154504904558</v>
      </c>
      <c r="W1675" s="3" t="n">
        <v>0.0174685615236507</v>
      </c>
      <c r="X1675" s="3" t="n">
        <v>0.2089605148282542</v>
      </c>
      <c r="Y1675" s="3" t="n">
        <v>0.0124494958302363</v>
      </c>
      <c r="Z1675" s="3" t="n">
        <v>-2.116329725198769</v>
      </c>
      <c r="AA1675" s="3" t="n">
        <v>-2.133887450307122</v>
      </c>
      <c r="AB1675" s="3" t="n">
        <v>-1.897062192441649</v>
      </c>
      <c r="AC1675" s="3" t="n">
        <v>0.1109757332805459</v>
      </c>
      <c r="AD1675" s="3" t="n">
        <v>0.1245089412713802</v>
      </c>
      <c r="AE1675" s="3" t="n">
        <v>0.1025086505190311</v>
      </c>
      <c r="AF1675" s="3" t="n">
        <v>0.0958263005813365</v>
      </c>
      <c r="AG1675" s="3" t="n">
        <v>1.243692007116892</v>
      </c>
      <c r="AH1675" s="3" t="n">
        <v>0.0389063983105928</v>
      </c>
      <c r="AI1675" s="3" t="n">
        <v>1.340963675753286</v>
      </c>
    </row>
    <row r="1676">
      <c r="A1676" s="2" t="inlineStr">
        <is>
          <t>OFIX</t>
        </is>
      </c>
      <c r="B1676" s="2" t="inlineStr">
        <is>
          <t>Health Care</t>
        </is>
      </c>
      <c r="C1676" s="3" t="n">
        <v>-0.0056899101815081</v>
      </c>
      <c r="D1676" s="2" t="n">
        <v>558355207.0060711</v>
      </c>
      <c r="E1676" s="19">
        <f>SQRT(D1676)</f>
        <v/>
      </c>
      <c r="F1676" s="22">
        <f>D1676/SUM($D$2:$D$2546)</f>
        <v/>
      </c>
      <c r="G1676" s="22">
        <f>E1676/SUM($E$2:$E$2546)</f>
        <v/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1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3" t="n">
        <v>20.14050588951524</v>
      </c>
      <c r="T1676" s="3" t="n">
        <v>0.9991448015403072</v>
      </c>
      <c r="U1676" s="3" t="n">
        <v>-0.001938426742987</v>
      </c>
      <c r="V1676" s="3" t="n">
        <v>0.8208878403009436</v>
      </c>
      <c r="W1676" s="3" t="n">
        <v>0.0295741994914113</v>
      </c>
      <c r="X1676" s="3" t="n">
        <v>0.5398929610303441</v>
      </c>
      <c r="Y1676" s="3" t="n">
        <v>0.0288060742468939</v>
      </c>
      <c r="Z1676" s="3" t="n">
        <v>-1.590072406112112</v>
      </c>
      <c r="AA1676" s="3" t="n">
        <v>-1.489377983412532</v>
      </c>
      <c r="AB1676" s="3" t="n">
        <v>-1.87001547577557</v>
      </c>
      <c r="AC1676" s="3" t="n">
        <v>-0.1008748540235026</v>
      </c>
      <c r="AD1676" s="3" t="n">
        <v>-0.0731362392391121</v>
      </c>
      <c r="AE1676" s="3" t="n">
        <v>-0.2778743961352656</v>
      </c>
      <c r="AF1676" s="3" t="n">
        <v>0.2089509914523551</v>
      </c>
      <c r="AG1676" s="3" t="n">
        <v>1.281267189827232</v>
      </c>
      <c r="AH1676" s="3" t="n">
        <v>0.2445634450885556</v>
      </c>
      <c r="AI1676" s="3" t="n">
        <v>1.342637783164284</v>
      </c>
    </row>
    <row r="1677">
      <c r="A1677" s="2" t="inlineStr">
        <is>
          <t>OFLX</t>
        </is>
      </c>
      <c r="B1677" s="2" t="inlineStr">
        <is>
          <t>Industrials</t>
        </is>
      </c>
      <c r="C1677" s="3" t="n">
        <v>-0.0354255799252854</v>
      </c>
      <c r="D1677" s="2" t="n">
        <v>337732477.2342453</v>
      </c>
      <c r="E1677" s="19">
        <f>SQRT(D1677)</f>
        <v/>
      </c>
      <c r="F1677" s="22">
        <f>D1677/SUM($D$2:$D$2546)</f>
        <v/>
      </c>
      <c r="G1677" s="22">
        <f>E1677/SUM($E$2:$E$2546)</f>
        <v/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1</v>
      </c>
      <c r="O1677" s="2" t="n">
        <v>0</v>
      </c>
      <c r="P1677" s="2" t="n">
        <v>0</v>
      </c>
      <c r="Q1677" s="2" t="n">
        <v>0</v>
      </c>
      <c r="R1677" s="2" t="n">
        <v>0</v>
      </c>
      <c r="S1677" s="3" t="n">
        <v>19.63776465258307</v>
      </c>
      <c r="T1677" s="3" t="n">
        <v>0.8738950892314782</v>
      </c>
      <c r="U1677" s="3" t="n">
        <v>-0.0017036028662315</v>
      </c>
      <c r="V1677" s="3" t="n">
        <v>0.2487116450507674</v>
      </c>
      <c r="W1677" s="3" t="n">
        <v>0.0272237220934969</v>
      </c>
      <c r="X1677" s="3" t="n">
        <v>0.7177685331454289</v>
      </c>
      <c r="Y1677" s="3" t="n">
        <v>0.0256636691380621</v>
      </c>
      <c r="Z1677" s="3" t="n">
        <v>-2.87111398826018</v>
      </c>
      <c r="AA1677" s="3" t="n">
        <v>-2.307748689561532</v>
      </c>
      <c r="AB1677" s="3" t="n">
        <v>-2.832863076446566</v>
      </c>
      <c r="AC1677" s="3" t="n">
        <v>0.0492223908584008</v>
      </c>
      <c r="AD1677" s="3" t="n">
        <v>0.0532610903970714</v>
      </c>
      <c r="AE1677" s="3" t="n">
        <v>-0.1248291571753986</v>
      </c>
      <c r="AF1677" s="3" t="n">
        <v>-0.0845093503810995</v>
      </c>
      <c r="AG1677" s="3" t="n">
        <v>1.013004375640646</v>
      </c>
      <c r="AH1677" s="3" t="n">
        <v>0.0500277283208312</v>
      </c>
      <c r="AI1677" s="3" t="n">
        <v>1.052286959213315</v>
      </c>
    </row>
    <row r="1678">
      <c r="A1678" s="2" t="inlineStr">
        <is>
          <t>OGE</t>
        </is>
      </c>
      <c r="B1678" s="2" t="inlineStr">
        <is>
          <t>Utilities</t>
        </is>
      </c>
      <c r="C1678" s="3" t="n">
        <v>0.0004378606527562</v>
      </c>
      <c r="D1678" s="2" t="n">
        <v>9230592990.555969</v>
      </c>
      <c r="E1678" s="19">
        <f>SQRT(D1678)</f>
        <v/>
      </c>
      <c r="F1678" s="22">
        <f>D1678/SUM($D$2:$D$2546)</f>
        <v/>
      </c>
      <c r="G1678" s="22">
        <f>E1678/SUM($E$2:$E$2546)</f>
        <v/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1</v>
      </c>
      <c r="S1678" s="3" t="n">
        <v>22.94578912939488</v>
      </c>
      <c r="T1678" s="3" t="n">
        <v>0.2936997954592132</v>
      </c>
      <c r="U1678" s="3" t="n">
        <v>0.0006970799936855</v>
      </c>
      <c r="V1678" s="3" t="n">
        <v>0.503207107577195</v>
      </c>
      <c r="W1678" s="3" t="n">
        <v>0.0108104513095393</v>
      </c>
      <c r="X1678" s="3" t="n">
        <v>0.1417793511781928</v>
      </c>
      <c r="Y1678" s="3" t="n">
        <v>0.0097088532903538</v>
      </c>
      <c r="Z1678" s="3" t="n">
        <v>-2.219977657879785</v>
      </c>
      <c r="AA1678" s="3" t="n">
        <v>-2.217711226403821</v>
      </c>
      <c r="AB1678" s="3" t="n">
        <v>-2.182936311757123</v>
      </c>
      <c r="AC1678" s="3" t="n">
        <v>0.0465842227514465</v>
      </c>
      <c r="AD1678" s="3" t="n">
        <v>0.1075120526942686</v>
      </c>
      <c r="AE1678" s="3" t="n">
        <v>-0.2015943312666076</v>
      </c>
      <c r="AF1678" s="3" t="n">
        <v>-0.085321144298211</v>
      </c>
      <c r="AG1678" s="3" t="n">
        <v>1.58145776825945</v>
      </c>
      <c r="AH1678" s="3" t="n">
        <v>0.4188841018943722</v>
      </c>
      <c r="AI1678" s="3" t="n">
        <v>2.155503885982476</v>
      </c>
    </row>
    <row r="1679">
      <c r="A1679" s="2" t="inlineStr">
        <is>
          <t>OGN</t>
        </is>
      </c>
      <c r="B1679" s="2" t="inlineStr">
        <is>
          <t>Health Care</t>
        </is>
      </c>
      <c r="C1679" s="3" t="n">
        <v>0.003200001749387</v>
      </c>
      <c r="D1679" s="2" t="n">
        <v>2421738236.79657</v>
      </c>
      <c r="E1679" s="19">
        <f>SQRT(D1679)</f>
        <v/>
      </c>
      <c r="F1679" s="22">
        <f>D1679/SUM($D$2:$D$2546)</f>
        <v/>
      </c>
      <c r="G1679" s="22">
        <f>E1679/SUM($E$2:$E$2546)</f>
        <v/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1</v>
      </c>
      <c r="N1679" s="2" t="n">
        <v>0</v>
      </c>
      <c r="O1679" s="2" t="n">
        <v>0</v>
      </c>
      <c r="P1679" s="2" t="n">
        <v>0</v>
      </c>
      <c r="Q1679" s="2" t="n">
        <v>0</v>
      </c>
      <c r="R1679" s="2" t="n">
        <v>0</v>
      </c>
      <c r="S1679" s="3" t="n">
        <v>21.60775139894363</v>
      </c>
      <c r="T1679" s="3" t="n">
        <v>1.078436795570528</v>
      </c>
      <c r="U1679" s="3" t="n">
        <v>-0.0024453508119467</v>
      </c>
      <c r="V1679" s="3" t="n">
        <v>0.3026751565724951</v>
      </c>
      <c r="W1679" s="3" t="n">
        <v>0.0379477978251523</v>
      </c>
      <c r="X1679" s="3" t="n">
        <v>1.391917493838102</v>
      </c>
      <c r="Y1679" s="3" t="n">
        <v>0.0311392444841348</v>
      </c>
      <c r="Z1679" s="3" t="n">
        <v>-0.9718607116088532</v>
      </c>
      <c r="AA1679" s="3" t="n">
        <v>-1.006305423981498</v>
      </c>
      <c r="AB1679" s="3" t="n">
        <v>-1.179819819585852</v>
      </c>
      <c r="AC1679" s="3" t="n">
        <v>0.2394973953779633</v>
      </c>
      <c r="AD1679" s="3" t="n">
        <v>0.3864992449547823</v>
      </c>
      <c r="AE1679" s="3" t="n">
        <v>-0.1351318209687309</v>
      </c>
      <c r="AF1679" s="3" t="n">
        <v>0.0061406299713649</v>
      </c>
      <c r="AG1679" s="3" t="n">
        <v>4.625907980713615</v>
      </c>
      <c r="AH1679" s="3" t="n">
        <v>0.658962962962963</v>
      </c>
      <c r="AI1679" s="3" t="n">
        <v>12.97953615279673</v>
      </c>
    </row>
    <row r="1680">
      <c r="A1680" s="2" t="inlineStr">
        <is>
          <t>OGS</t>
        </is>
      </c>
      <c r="B1680" s="2" t="inlineStr">
        <is>
          <t>Utilities</t>
        </is>
      </c>
      <c r="C1680" s="3" t="n">
        <v>-0.0030113143587129</v>
      </c>
      <c r="D1680" s="2" t="n">
        <v>4511513888.35228</v>
      </c>
      <c r="E1680" s="19">
        <f>SQRT(D1680)</f>
        <v/>
      </c>
      <c r="F1680" s="22">
        <f>D1680/SUM($D$2:$D$2546)</f>
        <v/>
      </c>
      <c r="G1680" s="22">
        <f>E1680/SUM($E$2:$E$2546)</f>
        <v/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1</v>
      </c>
      <c r="S1680" s="3" t="n">
        <v>22.22989860782749</v>
      </c>
      <c r="T1680" s="3" t="n">
        <v>0.2095973713430143</v>
      </c>
      <c r="U1680" s="3" t="n">
        <v>0.000375786225655</v>
      </c>
      <c r="V1680" s="3" t="n">
        <v>0.705824049045098</v>
      </c>
      <c r="W1680" s="3" t="n">
        <v>0.0123785753349643</v>
      </c>
      <c r="X1680" s="3" t="n">
        <v>0.11919845012898</v>
      </c>
      <c r="Y1680" s="3" t="n">
        <v>0.0122750172393716</v>
      </c>
      <c r="Z1680" s="3" t="n">
        <v>-1.830297221399235</v>
      </c>
      <c r="AA1680" s="3" t="n">
        <v>-1.618874800246404</v>
      </c>
      <c r="AB1680" s="3" t="n">
        <v>-1.81276625713629</v>
      </c>
      <c r="AC1680" s="3" t="n">
        <v>0.0284011095102263</v>
      </c>
      <c r="AD1680" s="3" t="n">
        <v>0.0987225155506873</v>
      </c>
      <c r="AE1680" s="3" t="n">
        <v>0.0069912609238451</v>
      </c>
      <c r="AF1680" s="3" t="n">
        <v>0.0279962678760256</v>
      </c>
      <c r="AG1680" s="3" t="n">
        <v>1.525513842730494</v>
      </c>
      <c r="AH1680" s="3" t="n">
        <v>0.3915506389950833</v>
      </c>
      <c r="AI1680" s="3" t="n">
        <v>1.744539440730953</v>
      </c>
    </row>
    <row r="1681">
      <c r="A1681" s="2" t="inlineStr">
        <is>
          <t>OHI</t>
        </is>
      </c>
      <c r="B1681" s="2" t="inlineStr">
        <is>
          <t>Real Estate</t>
        </is>
      </c>
      <c r="C1681" s="3" t="n">
        <v>0.0108321441415542</v>
      </c>
      <c r="D1681" s="2" t="n">
        <v>11749444127.75803</v>
      </c>
      <c r="E1681" s="19">
        <f>SQRT(D1681)</f>
        <v/>
      </c>
      <c r="F1681" s="22">
        <f>D1681/SUM($D$2:$D$2546)</f>
        <v/>
      </c>
      <c r="G1681" s="22">
        <f>E1681/SUM($E$2:$E$2546)</f>
        <v/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1</v>
      </c>
      <c r="R1681" s="2" t="n">
        <v>0</v>
      </c>
      <c r="S1681" s="3" t="n">
        <v>23.1870717681416</v>
      </c>
      <c r="T1681" s="3" t="n">
        <v>0.1617527987283893</v>
      </c>
      <c r="U1681" s="3" t="n">
        <v>0.0005957778438567</v>
      </c>
      <c r="V1681" s="3" t="n">
        <v>0.4245559999060009</v>
      </c>
      <c r="W1681" s="3" t="n">
        <v>0.0125416256605552</v>
      </c>
      <c r="X1681" s="3" t="n">
        <v>0.0960405683251742</v>
      </c>
      <c r="Y1681" s="3" t="n">
        <v>0.0117495035911983</v>
      </c>
      <c r="Z1681" s="3" t="n">
        <v>-1.866214663960012</v>
      </c>
      <c r="AA1681" s="3" t="n">
        <v>-1.743768648797939</v>
      </c>
      <c r="AB1681" s="3" t="n">
        <v>-1.882196282705591</v>
      </c>
      <c r="AC1681" s="3" t="n">
        <v>0.0465039872575027</v>
      </c>
      <c r="AD1681" s="3" t="n">
        <v>0.07391260306079769</v>
      </c>
      <c r="AE1681" s="3" t="n">
        <v>-0.082004555808656</v>
      </c>
      <c r="AF1681" s="3" t="n">
        <v>0.0037785156092449</v>
      </c>
      <c r="AG1681" s="3" t="n">
        <v>1.425588899834546</v>
      </c>
      <c r="AH1681" s="3" t="n">
        <v>0.4741330658695852</v>
      </c>
      <c r="AI1681" s="3" t="n">
        <v>2.002432894432709</v>
      </c>
    </row>
    <row r="1682">
      <c r="A1682" s="2" t="inlineStr">
        <is>
          <t>OI</t>
        </is>
      </c>
      <c r="B1682" s="2" t="inlineStr">
        <is>
          <t>Materials</t>
        </is>
      </c>
      <c r="C1682" s="3" t="n">
        <v>-0.008014589890533899</v>
      </c>
      <c r="D1682" s="2" t="n">
        <v>2116532306.785841</v>
      </c>
      <c r="E1682" s="19">
        <f>SQRT(D1682)</f>
        <v/>
      </c>
      <c r="F1682" s="22">
        <f>D1682/SUM($D$2:$D$2546)</f>
        <v/>
      </c>
      <c r="G1682" s="22">
        <f>E1682/SUM($E$2:$E$2546)</f>
        <v/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1</v>
      </c>
      <c r="Q1682" s="2" t="n">
        <v>0</v>
      </c>
      <c r="R1682" s="2" t="n">
        <v>0</v>
      </c>
      <c r="S1682" s="3" t="n">
        <v>21.47304488205909</v>
      </c>
      <c r="T1682" s="3" t="n">
        <v>1.079386602219216</v>
      </c>
      <c r="U1682" s="3" t="n">
        <v>0.000636014984842</v>
      </c>
      <c r="V1682" s="3" t="n">
        <v>0.5839740768601759</v>
      </c>
      <c r="W1682" s="3" t="n">
        <v>0.0282550768762778</v>
      </c>
      <c r="X1682" s="3" t="n">
        <v>0.3124518463676553</v>
      </c>
      <c r="Y1682" s="3" t="n">
        <v>0.0256704465570064</v>
      </c>
      <c r="Z1682" s="3" t="n">
        <v>-1.3659123275347</v>
      </c>
      <c r="AA1682" s="3" t="n">
        <v>-1.491295112378036</v>
      </c>
      <c r="AB1682" s="3" t="n">
        <v>-1.57763116827862</v>
      </c>
      <c r="AC1682" s="3" t="n">
        <v>-0.0094494187194203</v>
      </c>
      <c r="AD1682" s="3" t="n">
        <v>0.0037797674877681</v>
      </c>
      <c r="AE1682" s="3" t="n">
        <v>-0.616144975288303</v>
      </c>
      <c r="AF1682" s="3" t="n">
        <v>0.0114864613207195</v>
      </c>
      <c r="AG1682" s="3" t="n">
        <v>3.314162644386037</v>
      </c>
      <c r="AH1682" s="3" t="n">
        <v>0.5593201873842466</v>
      </c>
      <c r="AI1682" s="3" t="n">
        <v>4.962783171521036</v>
      </c>
    </row>
    <row r="1683">
      <c r="A1683" s="2" t="inlineStr">
        <is>
          <t>OII</t>
        </is>
      </c>
      <c r="B1683" s="2" t="inlineStr">
        <is>
          <t>Energy</t>
        </is>
      </c>
      <c r="C1683" s="3" t="n">
        <v>-0.0008948751121701</v>
      </c>
      <c r="D1683" s="2" t="n">
        <v>2230973778.857956</v>
      </c>
      <c r="E1683" s="19">
        <f>SQRT(D1683)</f>
        <v/>
      </c>
      <c r="F1683" s="22">
        <f>D1683/SUM($D$2:$D$2546)</f>
        <v/>
      </c>
      <c r="G1683" s="22">
        <f>E1683/SUM($E$2:$E$2546)</f>
        <v/>
      </c>
      <c r="H1683" s="2" t="n">
        <v>0</v>
      </c>
      <c r="I1683" s="2" t="n">
        <v>0</v>
      </c>
      <c r="J1683" s="2" t="n">
        <v>0</v>
      </c>
      <c r="K1683" s="2" t="n">
        <v>1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3" t="n">
        <v>21.52570399923852</v>
      </c>
      <c r="T1683" s="3" t="n">
        <v>1.476293109081596</v>
      </c>
      <c r="U1683" s="3" t="n">
        <v>-0.0004938338246166</v>
      </c>
      <c r="V1683" s="3" t="n">
        <v>0.3774410116245535</v>
      </c>
      <c r="W1683" s="3" t="n">
        <v>0.0288113891137099</v>
      </c>
      <c r="X1683" s="3" t="n">
        <v>0.5071609423248902</v>
      </c>
      <c r="Y1683" s="3" t="n">
        <v>0.0220625864047267</v>
      </c>
      <c r="Z1683" s="3" t="n">
        <v>-1.702955276626156</v>
      </c>
      <c r="AA1683" s="3" t="n">
        <v>-1.812456335489059</v>
      </c>
      <c r="AB1683" s="3" t="n">
        <v>-1.740490815532968</v>
      </c>
      <c r="AC1683" s="3" t="n">
        <v>0.0976111875736505</v>
      </c>
      <c r="AD1683" s="3" t="n">
        <v>0.1431518393566623</v>
      </c>
      <c r="AE1683" s="3" t="n">
        <v>0.8272068591887689</v>
      </c>
      <c r="AF1683" s="3" t="n">
        <v>0.1212376233562932</v>
      </c>
      <c r="AG1683" s="3" t="n">
        <v>1.217236080761152</v>
      </c>
      <c r="AH1683" s="3" t="n">
        <v>0.345482135538082</v>
      </c>
      <c r="AI1683" s="3" t="n">
        <v>1.575549752333857</v>
      </c>
    </row>
    <row r="1684">
      <c r="A1684" s="2" t="inlineStr">
        <is>
          <t>OIS</t>
        </is>
      </c>
      <c r="B1684" s="2" t="inlineStr">
        <is>
          <t>Energy</t>
        </is>
      </c>
      <c r="C1684" s="3" t="n">
        <v>-0.021590658679159</v>
      </c>
      <c r="D1684" s="2" t="n">
        <v>307689665.4477811</v>
      </c>
      <c r="E1684" s="19">
        <f>SQRT(D1684)</f>
        <v/>
      </c>
      <c r="F1684" s="22">
        <f>D1684/SUM($D$2:$D$2546)</f>
        <v/>
      </c>
      <c r="G1684" s="22">
        <f>E1684/SUM($E$2:$E$2546)</f>
        <v/>
      </c>
      <c r="H1684" s="2" t="n">
        <v>0</v>
      </c>
      <c r="I1684" s="2" t="n">
        <v>0</v>
      </c>
      <c r="J1684" s="2" t="n">
        <v>0</v>
      </c>
      <c r="K1684" s="2" t="n">
        <v>1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3" t="n">
        <v>19.54460225327318</v>
      </c>
      <c r="T1684" s="3" t="n">
        <v>1.855014232248037</v>
      </c>
      <c r="U1684" s="3" t="n">
        <v>0.0001354142144569</v>
      </c>
      <c r="V1684" s="3" t="n">
        <v>2.244592774979666</v>
      </c>
      <c r="W1684" s="3" t="n">
        <v>0.0401282060829684</v>
      </c>
      <c r="X1684" s="3" t="n">
        <v>0.3952016514861702</v>
      </c>
      <c r="Y1684" s="3" t="n">
        <v>0.0306141178403116</v>
      </c>
      <c r="Z1684" s="3" t="n">
        <v>-1.31735625112441</v>
      </c>
      <c r="AA1684" s="3" t="n">
        <v>-1.367278761399992</v>
      </c>
      <c r="AB1684" s="3" t="n">
        <v>-1.413665582199655</v>
      </c>
      <c r="AC1684" s="3" t="n">
        <v>0.0365433138082054</v>
      </c>
      <c r="AD1684" s="3" t="n">
        <v>0.1912186420508336</v>
      </c>
      <c r="AE1684" s="3" t="n">
        <v>0.7522012578616354</v>
      </c>
      <c r="AF1684" s="3" t="n">
        <v>0.0578457844922961</v>
      </c>
      <c r="AG1684" s="3" t="n">
        <v>1.006227053473543</v>
      </c>
      <c r="AH1684" s="3" t="n">
        <v>0.1350346416837317</v>
      </c>
      <c r="AI1684" s="3" t="n">
        <v>1.002774246421425</v>
      </c>
    </row>
    <row r="1685">
      <c r="A1685" s="2" t="inlineStr">
        <is>
          <t>OKE</t>
        </is>
      </c>
      <c r="B1685" s="2" t="inlineStr">
        <is>
          <t>Energy</t>
        </is>
      </c>
      <c r="C1685" s="3" t="n">
        <v>-0.0070605760626024</v>
      </c>
      <c r="D1685" s="2" t="n">
        <v>46040713451.89121</v>
      </c>
      <c r="E1685" s="19">
        <f>SQRT(D1685)</f>
        <v/>
      </c>
      <c r="F1685" s="22">
        <f>D1685/SUM($D$2:$D$2546)</f>
        <v/>
      </c>
      <c r="G1685" s="22">
        <f>E1685/SUM($E$2:$E$2546)</f>
        <v/>
      </c>
      <c r="H1685" s="2" t="n">
        <v>0</v>
      </c>
      <c r="I1685" s="2" t="n">
        <v>0</v>
      </c>
      <c r="J1685" s="2" t="n">
        <v>0</v>
      </c>
      <c r="K1685" s="2" t="n">
        <v>1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3" t="n">
        <v>24.55279191702866</v>
      </c>
      <c r="T1685" s="3" t="n">
        <v>1.05095819665374</v>
      </c>
      <c r="U1685" s="3" t="n">
        <v>-0.0003165437750495</v>
      </c>
      <c r="V1685" s="3" t="n">
        <v>0.4741455629876493</v>
      </c>
      <c r="W1685" s="3" t="n">
        <v>0.0201750889904081</v>
      </c>
      <c r="X1685" s="3" t="n">
        <v>0.3050970058731193</v>
      </c>
      <c r="Y1685" s="3" t="n">
        <v>0.0147572191990051</v>
      </c>
      <c r="Z1685" s="3" t="n">
        <v>-2.076263598357384</v>
      </c>
      <c r="AA1685" s="3" t="n">
        <v>-2.082077786223192</v>
      </c>
      <c r="AB1685" s="3" t="n">
        <v>-2.133768433695096</v>
      </c>
      <c r="AC1685" s="3" t="n">
        <v>0.0730657660966767</v>
      </c>
      <c r="AD1685" s="3" t="n">
        <v>0.1050374687406446</v>
      </c>
      <c r="AE1685" s="3" t="n">
        <v>0.1594186696478479</v>
      </c>
      <c r="AF1685" s="3" t="n">
        <v>0.0549871012234681</v>
      </c>
      <c r="AG1685" s="3" t="n">
        <v>1.643452235616542</v>
      </c>
      <c r="AH1685" s="3" t="n">
        <v>0.5031771123922881</v>
      </c>
      <c r="AI1685" s="3" t="n">
        <v>2.35707741639945</v>
      </c>
    </row>
    <row r="1686">
      <c r="A1686" s="2" t="inlineStr">
        <is>
          <t>OKLO</t>
        </is>
      </c>
      <c r="B1686" s="2" t="inlineStr">
        <is>
          <t>Utilities</t>
        </is>
      </c>
      <c r="C1686" s="3" t="n">
        <v>-0.0497851607652666</v>
      </c>
      <c r="D1686" s="2" t="n">
        <v>12096648260.40306</v>
      </c>
      <c r="E1686" s="19">
        <f>SQRT(D1686)</f>
        <v/>
      </c>
      <c r="F1686" s="22">
        <f>D1686/SUM($D$2:$D$2546)</f>
        <v/>
      </c>
      <c r="G1686" s="22">
        <f>E1686/SUM($E$2:$E$2546)</f>
        <v/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1</v>
      </c>
      <c r="S1686" s="3" t="n">
        <v>23.21619424790413</v>
      </c>
      <c r="T1686" s="3" t="n">
        <v>2.13657172731246</v>
      </c>
      <c r="U1686" s="3" t="n">
        <v>0.0068067802404495</v>
      </c>
      <c r="V1686" s="3" t="n">
        <v>0.0575705753369401</v>
      </c>
      <c r="W1686" s="3" t="n">
        <v>0.0739378789978493</v>
      </c>
      <c r="X1686" s="3" t="n">
        <v>1.096899505736549</v>
      </c>
      <c r="Y1686" s="3" t="n">
        <v>0.06460219204615</v>
      </c>
      <c r="Z1686" s="3" t="n">
        <v>1.004731907665786</v>
      </c>
      <c r="AA1686" s="3" t="n">
        <v>1.086530644946924</v>
      </c>
      <c r="AB1686" s="3" t="n">
        <v>0.7742252975589394</v>
      </c>
      <c r="AC1686" s="3" t="n">
        <v>-0.008162591643109399</v>
      </c>
      <c r="AD1686" s="3" t="n">
        <v>-0.008121257879472</v>
      </c>
      <c r="AE1686" s="3" t="n">
        <v>-0.655156233638697</v>
      </c>
      <c r="AF1686" s="3" t="inlineStr"/>
      <c r="AG1686" s="3" t="n">
        <v>1.000083494202548</v>
      </c>
      <c r="AH1686" s="3" t="n">
        <v>0.0029257923850063</v>
      </c>
      <c r="AI1686" s="3" t="n">
        <v>1.001450293002264</v>
      </c>
    </row>
    <row r="1687">
      <c r="A1687" s="2" t="inlineStr">
        <is>
          <t>OKTA</t>
        </is>
      </c>
      <c r="B1687" s="2" t="inlineStr">
        <is>
          <t>Information Technology</t>
        </is>
      </c>
      <c r="C1687" s="3" t="n">
        <v>-0.0263950140920694</v>
      </c>
      <c r="D1687" s="2" t="n">
        <v>15417403133.86345</v>
      </c>
      <c r="E1687" s="19">
        <f>SQRT(D1687)</f>
        <v/>
      </c>
      <c r="F1687" s="22">
        <f>D1687/SUM($D$2:$D$2546)</f>
        <v/>
      </c>
      <c r="G1687" s="22">
        <f>E1687/SUM($E$2:$E$2546)</f>
        <v/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1</v>
      </c>
      <c r="P1687" s="2" t="n">
        <v>0</v>
      </c>
      <c r="Q1687" s="2" t="n">
        <v>0</v>
      </c>
      <c r="R1687" s="2" t="n">
        <v>0</v>
      </c>
      <c r="S1687" s="3" t="n">
        <v>23.45876278194094</v>
      </c>
      <c r="T1687" s="3" t="n">
        <v>1.190803518606517</v>
      </c>
      <c r="U1687" s="3" t="n">
        <v>-0.0001904744162265</v>
      </c>
      <c r="V1687" s="3" t="n">
        <v>0.4380763700188408</v>
      </c>
      <c r="W1687" s="3" t="n">
        <v>0.0296934603316624</v>
      </c>
      <c r="X1687" s="3" t="n">
        <v>0.5926390022453386</v>
      </c>
      <c r="Y1687" s="3" t="n">
        <v>0.0245213876799626</v>
      </c>
      <c r="Z1687" s="3" t="n">
        <v>-0.8458997800747954</v>
      </c>
      <c r="AA1687" s="3" t="n">
        <v>-0.7353192304057413</v>
      </c>
      <c r="AB1687" s="3" t="n">
        <v>-0.903169251968494</v>
      </c>
      <c r="AC1687" s="3" t="n">
        <v>0.0173829533854085</v>
      </c>
      <c r="AD1687" s="3" t="n">
        <v>0.0236096829563011</v>
      </c>
      <c r="AE1687" s="3" t="n">
        <v>0.6251134644478062</v>
      </c>
      <c r="AF1687" s="3" t="n">
        <v>0.2159133358236832</v>
      </c>
      <c r="AG1687" s="3" t="n">
        <v>1.022636756460849</v>
      </c>
      <c r="AH1687" s="3" t="n">
        <v>0.09842931937172771</v>
      </c>
      <c r="AI1687" s="3" t="n">
        <v>1.051673082617708</v>
      </c>
    </row>
    <row r="1688">
      <c r="A1688" s="2" t="inlineStr">
        <is>
          <t>OLED</t>
        </is>
      </c>
      <c r="B1688" s="2" t="inlineStr">
        <is>
          <t>Information Technology</t>
        </is>
      </c>
      <c r="C1688" s="3" t="n">
        <v>-0.0108064365076191</v>
      </c>
      <c r="D1688" s="2" t="n">
        <v>6850856656.039124</v>
      </c>
      <c r="E1688" s="19">
        <f>SQRT(D1688)</f>
        <v/>
      </c>
      <c r="F1688" s="22">
        <f>D1688/SUM($D$2:$D$2546)</f>
        <v/>
      </c>
      <c r="G1688" s="22">
        <f>E1688/SUM($E$2:$E$2546)</f>
        <v/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1</v>
      </c>
      <c r="P1688" s="2" t="n">
        <v>0</v>
      </c>
      <c r="Q1688" s="2" t="n">
        <v>0</v>
      </c>
      <c r="R1688" s="2" t="n">
        <v>0</v>
      </c>
      <c r="S1688" s="3" t="n">
        <v>22.64763954067707</v>
      </c>
      <c r="T1688" s="3" t="n">
        <v>1.606926448863681</v>
      </c>
      <c r="U1688" s="3" t="n">
        <v>-0.000383212377984</v>
      </c>
      <c r="V1688" s="3" t="n">
        <v>0.2502770217048033</v>
      </c>
      <c r="W1688" s="3" t="n">
        <v>0.0279485231048305</v>
      </c>
      <c r="X1688" s="3" t="n">
        <v>0.6836354774993484</v>
      </c>
      <c r="Y1688" s="3" t="n">
        <v>0.0143126855139583</v>
      </c>
      <c r="Z1688" s="3" t="n">
        <v>-1.467731432807056</v>
      </c>
      <c r="AA1688" s="3" t="n">
        <v>-1.504589598825456</v>
      </c>
      <c r="AB1688" s="3" t="n">
        <v>-1.313672031333199</v>
      </c>
      <c r="AC1688" s="3" t="n">
        <v>0.0392733366801396</v>
      </c>
      <c r="AD1688" s="3" t="n">
        <v>0.0419287710168022</v>
      </c>
      <c r="AE1688" s="3" t="n">
        <v>0.0514252472367655</v>
      </c>
      <c r="AF1688" s="3" t="n">
        <v>0.0404780272126175</v>
      </c>
      <c r="AG1688" s="3" t="n">
        <v>1.00259690151075</v>
      </c>
      <c r="AH1688" s="3" t="n">
        <v>0.0092089964373313</v>
      </c>
      <c r="AI1688" s="3" t="n">
        <v>1.010376108414032</v>
      </c>
    </row>
    <row r="1689">
      <c r="A1689" s="2" t="inlineStr">
        <is>
          <t>OLLI</t>
        </is>
      </c>
      <c r="B1689" s="2" t="inlineStr">
        <is>
          <t>Consumer Discretionary</t>
        </is>
      </c>
      <c r="C1689" s="3" t="n">
        <v>-0.0250070050081217</v>
      </c>
      <c r="D1689" s="2" t="n">
        <v>8294614263.669754</v>
      </c>
      <c r="E1689" s="19">
        <f>SQRT(D1689)</f>
        <v/>
      </c>
      <c r="F1689" s="22">
        <f>D1689/SUM($D$2:$D$2546)</f>
        <v/>
      </c>
      <c r="G1689" s="22">
        <f>E1689/SUM($E$2:$E$2546)</f>
        <v/>
      </c>
      <c r="H1689" s="2" t="n">
        <v>0</v>
      </c>
      <c r="I1689" s="2" t="n">
        <v>1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3" t="n">
        <v>22.83887225723748</v>
      </c>
      <c r="T1689" s="3" t="n">
        <v>0.7874303695049042</v>
      </c>
      <c r="U1689" s="3" t="n">
        <v>0.0013347427918002</v>
      </c>
      <c r="V1689" s="3" t="n">
        <v>0.2153095904437956</v>
      </c>
      <c r="W1689" s="3" t="n">
        <v>0.0245277168645145</v>
      </c>
      <c r="X1689" s="3" t="n">
        <v>0.2373210398343901</v>
      </c>
      <c r="Y1689" s="3" t="n">
        <v>0.0209304629728983</v>
      </c>
      <c r="Z1689" s="3" t="n">
        <v>-1.286686121692593</v>
      </c>
      <c r="AA1689" s="3" t="n">
        <v>-0.9341444845142282</v>
      </c>
      <c r="AB1689" s="3" t="n">
        <v>-0.926081274537551</v>
      </c>
      <c r="AC1689" s="3" t="n">
        <v>0.0295661729652874</v>
      </c>
      <c r="AD1689" s="3" t="n">
        <v>0.0343480710426612</v>
      </c>
      <c r="AE1689" s="3" t="n">
        <v>0.1463035019455252</v>
      </c>
      <c r="AF1689" s="3" t="n">
        <v>0.0921145367748122</v>
      </c>
      <c r="AG1689" s="3" t="n">
        <v>1.000109950863417</v>
      </c>
      <c r="AH1689" s="3" t="n">
        <v>0.2375485928592945</v>
      </c>
      <c r="AI1689" s="3" t="n">
        <v>1.000510664031222</v>
      </c>
    </row>
    <row r="1690">
      <c r="A1690" s="2" t="inlineStr">
        <is>
          <t>OLMA</t>
        </is>
      </c>
      <c r="B1690" s="2" t="inlineStr">
        <is>
          <t>Health Care</t>
        </is>
      </c>
      <c r="C1690" s="3" t="n">
        <v>-0.001899288670739</v>
      </c>
      <c r="D1690" s="2" t="n">
        <v>422442792.6810708</v>
      </c>
      <c r="E1690" s="19">
        <f>SQRT(D1690)</f>
        <v/>
      </c>
      <c r="F1690" s="22">
        <f>D1690/SUM($D$2:$D$2546)</f>
        <v/>
      </c>
      <c r="G1690" s="22">
        <f>E1690/SUM($E$2:$E$2546)</f>
        <v/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1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3" t="n">
        <v>19.86156459365554</v>
      </c>
      <c r="T1690" s="3" t="n">
        <v>0.6137728566706265</v>
      </c>
      <c r="U1690" s="3" t="n">
        <v>-0.0030954174637005</v>
      </c>
      <c r="V1690" s="3" t="n">
        <v>0.8172372827310628</v>
      </c>
      <c r="W1690" s="3" t="n">
        <v>0.0488796068160582</v>
      </c>
      <c r="X1690" s="3" t="n">
        <v>2.224523650163883</v>
      </c>
      <c r="Y1690" s="3" t="n">
        <v>0.04904323982305</v>
      </c>
      <c r="Z1690" s="3" t="n">
        <v>-1.995655460768783</v>
      </c>
      <c r="AA1690" s="3" t="n">
        <v>-1.701706184513611</v>
      </c>
      <c r="AB1690" s="3" t="n">
        <v>-1.563396064547333</v>
      </c>
      <c r="AC1690" s="3" t="n">
        <v>-0.4145792117519245</v>
      </c>
      <c r="AD1690" s="3" t="n">
        <v>-0.4133293383746347</v>
      </c>
      <c r="AE1690" s="3" t="n">
        <v>-0.0328767123287671</v>
      </c>
      <c r="AF1690" s="3" t="inlineStr"/>
      <c r="AG1690" s="3" t="n">
        <v>1.007101553280055</v>
      </c>
      <c r="AH1690" s="3" t="n">
        <v>0.0124475788084879</v>
      </c>
      <c r="AI1690" s="3" t="n">
        <v>1.008689707909951</v>
      </c>
    </row>
    <row r="1691">
      <c r="A1691" s="2" t="inlineStr">
        <is>
          <t>OLN</t>
        </is>
      </c>
      <c r="B1691" s="2" t="inlineStr">
        <is>
          <t>Materials</t>
        </is>
      </c>
      <c r="C1691" s="3" t="n">
        <v>0.0097743457895163</v>
      </c>
      <c r="D1691" s="2" t="n">
        <v>2384724850.463867</v>
      </c>
      <c r="E1691" s="19">
        <f>SQRT(D1691)</f>
        <v/>
      </c>
      <c r="F1691" s="22">
        <f>D1691/SUM($D$2:$D$2546)</f>
        <v/>
      </c>
      <c r="G1691" s="22">
        <f>E1691/SUM($E$2:$E$2546)</f>
        <v/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1</v>
      </c>
      <c r="Q1691" s="2" t="n">
        <v>0</v>
      </c>
      <c r="R1691" s="2" t="n">
        <v>0</v>
      </c>
      <c r="S1691" s="3" t="n">
        <v>21.59234958794965</v>
      </c>
      <c r="T1691" s="3" t="n">
        <v>1.836953291115869</v>
      </c>
      <c r="U1691" s="3" t="n">
        <v>-0.0028207376605581</v>
      </c>
      <c r="V1691" s="3" t="n">
        <v>0.8207236149777587</v>
      </c>
      <c r="W1691" s="3" t="n">
        <v>0.0387628513087428</v>
      </c>
      <c r="X1691" s="3" t="n">
        <v>1.491703717039481</v>
      </c>
      <c r="Y1691" s="3" t="n">
        <v>0.0329305180045365</v>
      </c>
      <c r="Z1691" s="3" t="n">
        <v>-0.5718757138687804</v>
      </c>
      <c r="AA1691" s="3" t="n">
        <v>-0.8391775548586596</v>
      </c>
      <c r="AB1691" s="3" t="n">
        <v>-1.070375423317271</v>
      </c>
      <c r="AC1691" s="3" t="n">
        <v>-0.0021805450632967</v>
      </c>
      <c r="AD1691" s="3" t="n">
        <v>0.2157062270307373</v>
      </c>
      <c r="AE1691" s="3" t="n">
        <v>-0.8995633187772926</v>
      </c>
      <c r="AF1691" s="3" t="n">
        <v>-0.1219801704995909</v>
      </c>
      <c r="AG1691" s="3" t="n">
        <v>2.248571716531921</v>
      </c>
      <c r="AH1691" s="3" t="n">
        <v>0.4282919704221495</v>
      </c>
      <c r="AI1691" s="3" t="n">
        <v>2.521305947271613</v>
      </c>
    </row>
    <row r="1692">
      <c r="A1692" s="2" t="inlineStr">
        <is>
          <t>OLP</t>
        </is>
      </c>
      <c r="B1692" s="2" t="inlineStr">
        <is>
          <t>Real Estate</t>
        </is>
      </c>
      <c r="C1692" s="3" t="n">
        <v>-0.0181430320837249</v>
      </c>
      <c r="D1692" s="2" t="n">
        <v>484992979.9384117</v>
      </c>
      <c r="E1692" s="19">
        <f>SQRT(D1692)</f>
        <v/>
      </c>
      <c r="F1692" s="22">
        <f>D1692/SUM($D$2:$D$2546)</f>
        <v/>
      </c>
      <c r="G1692" s="22">
        <f>E1692/SUM($E$2:$E$2546)</f>
        <v/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1</v>
      </c>
      <c r="R1692" s="2" t="n">
        <v>0</v>
      </c>
      <c r="S1692" s="3" t="n">
        <v>19.99964497444321</v>
      </c>
      <c r="T1692" s="3" t="n">
        <v>0.5187726256965444</v>
      </c>
      <c r="U1692" s="3" t="n">
        <v>4.18387934946111e-05</v>
      </c>
      <c r="V1692" s="3" t="n">
        <v>0.6255513224923929</v>
      </c>
      <c r="W1692" s="3" t="n">
        <v>0.0138939359413301</v>
      </c>
      <c r="X1692" s="3" t="n">
        <v>0.18763985445035</v>
      </c>
      <c r="Y1692" s="3" t="n">
        <v>0.012123441800054</v>
      </c>
      <c r="Z1692" s="3" t="n">
        <v>-2.897137998030577</v>
      </c>
      <c r="AA1692" s="3" t="n">
        <v>-2.872902909263935</v>
      </c>
      <c r="AB1692" s="3" t="n">
        <v>-2.921810551936213</v>
      </c>
      <c r="AC1692" s="3" t="n">
        <v>0.06953502709313961</v>
      </c>
      <c r="AD1692" s="3" t="n">
        <v>0.1258409967248398</v>
      </c>
      <c r="AE1692" s="3" t="n">
        <v>-0.1155337365782902</v>
      </c>
      <c r="AF1692" s="3" t="n">
        <v>0.024594218971544</v>
      </c>
      <c r="AG1692" s="3" t="n">
        <v>1.92424842944515</v>
      </c>
      <c r="AH1692" s="3" t="n">
        <v>0.5719740819648435</v>
      </c>
      <c r="AI1692" s="3" t="n">
        <v>2.477494165886588</v>
      </c>
    </row>
    <row r="1693">
      <c r="A1693" s="2" t="inlineStr">
        <is>
          <t>OLPX</t>
        </is>
      </c>
      <c r="B1693" s="2" t="inlineStr">
        <is>
          <t>Consumer Staples</t>
        </is>
      </c>
      <c r="C1693" s="3" t="n">
        <v>-0.0563529661345365</v>
      </c>
      <c r="D1693" s="2" t="n">
        <v>974567406.7635584</v>
      </c>
      <c r="E1693" s="19">
        <f>SQRT(D1693)</f>
        <v/>
      </c>
      <c r="F1693" s="22">
        <f>D1693/SUM($D$2:$D$2546)</f>
        <v/>
      </c>
      <c r="G1693" s="22">
        <f>E1693/SUM($E$2:$E$2546)</f>
        <v/>
      </c>
      <c r="H1693" s="2" t="n">
        <v>0</v>
      </c>
      <c r="I1693" s="2" t="n">
        <v>0</v>
      </c>
      <c r="J1693" s="2" t="n">
        <v>1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3" t="n">
        <v>20.69750424513393</v>
      </c>
      <c r="T1693" s="3" t="n">
        <v>1.582159624787789</v>
      </c>
      <c r="U1693" s="3" t="n">
        <v>-0.0010276361333883</v>
      </c>
      <c r="V1693" s="3" t="n">
        <v>0.8969836195353948</v>
      </c>
      <c r="W1693" s="3" t="n">
        <v>0.0464012064936776</v>
      </c>
      <c r="X1693" s="3" t="n">
        <v>0.7299716164322875</v>
      </c>
      <c r="Y1693" s="3" t="n">
        <v>0.0422413385768705</v>
      </c>
      <c r="Z1693" s="3" t="n">
        <v>-3.291697959027805</v>
      </c>
      <c r="AA1693" s="3" t="n">
        <v>-3.260401230629182</v>
      </c>
      <c r="AB1693" s="3" t="n">
        <v>-2.835320626396207</v>
      </c>
      <c r="AC1693" s="3" t="n">
        <v>-0.0317761498948971</v>
      </c>
      <c r="AD1693" s="3" t="n">
        <v>0.013084779884388</v>
      </c>
      <c r="AE1693" s="3" t="n">
        <v>-0.5809523809523808</v>
      </c>
      <c r="AF1693" s="3" t="n">
        <v>-0.1416112499994275</v>
      </c>
      <c r="AG1693" s="3" t="n">
        <v>1.361085336486505</v>
      </c>
      <c r="AH1693" s="3" t="n">
        <v>0.2319840888430065</v>
      </c>
      <c r="AI1693" s="3" t="n">
        <v>1.402555106495182</v>
      </c>
    </row>
    <row r="1694">
      <c r="A1694" s="2" t="inlineStr">
        <is>
          <t>OMC</t>
        </is>
      </c>
      <c r="B1694" s="2" t="inlineStr">
        <is>
          <t>Communication</t>
        </is>
      </c>
      <c r="C1694" s="3" t="n">
        <v>-0.0139586394860996</v>
      </c>
      <c r="D1694" s="2" t="n">
        <v>23609169763.15686</v>
      </c>
      <c r="E1694" s="19">
        <f>SQRT(D1694)</f>
        <v/>
      </c>
      <c r="F1694" s="22">
        <f>D1694/SUM($D$2:$D$2546)</f>
        <v/>
      </c>
      <c r="G1694" s="22">
        <f>E1694/SUM($E$2:$E$2546)</f>
        <v/>
      </c>
      <c r="H1694" s="2" t="n">
        <v>1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3" t="n">
        <v>23.88490102279856</v>
      </c>
      <c r="T1694" s="3" t="n">
        <v>0.8495103896297123</v>
      </c>
      <c r="U1694" s="3" t="n">
        <v>-0.0009688489572821</v>
      </c>
      <c r="V1694" s="3" t="n">
        <v>0.1900448022954982</v>
      </c>
      <c r="W1694" s="3" t="n">
        <v>0.0209068561954297</v>
      </c>
      <c r="X1694" s="3" t="n">
        <v>0.4151755213094444</v>
      </c>
      <c r="Y1694" s="3" t="n">
        <v>0.0181668769840245</v>
      </c>
      <c r="Z1694" s="3" t="n">
        <v>-1.273139673120872</v>
      </c>
      <c r="AA1694" s="3" t="n">
        <v>-1.261000396939338</v>
      </c>
      <c r="AB1694" s="3" t="n">
        <v>-1.646711997888458</v>
      </c>
      <c r="AC1694" s="3" t="n">
        <v>0.0436440590811449</v>
      </c>
      <c r="AD1694" s="3" t="n">
        <v>0.0535893473888437</v>
      </c>
      <c r="AE1694" s="3" t="n">
        <v>0.0507821025827573</v>
      </c>
      <c r="AF1694" s="3" t="n">
        <v>0.0312226296561385</v>
      </c>
      <c r="AG1694" s="3" t="n">
        <v>1.206873009470322</v>
      </c>
      <c r="AH1694" s="3" t="n">
        <v>0.2469831808424168</v>
      </c>
      <c r="AI1694" s="3" t="n">
        <v>2.088548631541411</v>
      </c>
    </row>
    <row r="1695">
      <c r="A1695" s="2" t="inlineStr">
        <is>
          <t>OMCL</t>
        </is>
      </c>
      <c r="B1695" s="2" t="inlineStr">
        <is>
          <t>Health Care</t>
        </is>
      </c>
      <c r="C1695" s="3" t="n">
        <v>0.0041394474605999</v>
      </c>
      <c r="D1695" s="2" t="n">
        <v>1406430206.327614</v>
      </c>
      <c r="E1695" s="19">
        <f>SQRT(D1695)</f>
        <v/>
      </c>
      <c r="F1695" s="22">
        <f>D1695/SUM($D$2:$D$2546)</f>
        <v/>
      </c>
      <c r="G1695" s="22">
        <f>E1695/SUM($E$2:$E$2546)</f>
        <v/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1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3" t="n">
        <v>21.06432056242877</v>
      </c>
      <c r="T1695" s="3" t="n">
        <v>1.025507655961811</v>
      </c>
      <c r="U1695" s="3" t="n">
        <v>-0.0013722068739125</v>
      </c>
      <c r="V1695" s="3" t="n">
        <v>0.8984583766154214</v>
      </c>
      <c r="W1695" s="3" t="n">
        <v>0.0280749524507943</v>
      </c>
      <c r="X1695" s="3" t="n">
        <v>0.8551388781135659</v>
      </c>
      <c r="Y1695" s="3" t="n">
        <v>0.0256788484266755</v>
      </c>
      <c r="Z1695" s="3" t="n">
        <v>-1.287339886553037</v>
      </c>
      <c r="AA1695" s="3" t="n">
        <v>-1.357711404363243</v>
      </c>
      <c r="AB1695" s="3" t="n">
        <v>-1.343919308385488</v>
      </c>
      <c r="AC1695" s="3" t="n">
        <v>0.0160377670349507</v>
      </c>
      <c r="AD1695" s="3" t="n">
        <v>0.0776007223884787</v>
      </c>
      <c r="AE1695" s="3" t="n">
        <v>-0.7787878787878788</v>
      </c>
      <c r="AF1695" s="3" t="n">
        <v>-0.0177649677907288</v>
      </c>
      <c r="AG1695" s="3" t="n">
        <v>1.118736073250336</v>
      </c>
      <c r="AH1695" s="3" t="n">
        <v>0.1791706906002155</v>
      </c>
      <c r="AI1695" s="3" t="n">
        <v>1.132155341127349</v>
      </c>
    </row>
    <row r="1696">
      <c r="A1696" s="2" t="inlineStr">
        <is>
          <t>OMER</t>
        </is>
      </c>
      <c r="B1696" s="2" t="inlineStr">
        <is>
          <t>Health Care</t>
        </is>
      </c>
      <c r="C1696" s="3" t="n">
        <v>-0.0357606871891617</v>
      </c>
      <c r="D1696" s="2" t="n">
        <v>302744958.5776811</v>
      </c>
      <c r="E1696" s="19">
        <f>SQRT(D1696)</f>
        <v/>
      </c>
      <c r="F1696" s="22">
        <f>D1696/SUM($D$2:$D$2546)</f>
        <v/>
      </c>
      <c r="G1696" s="22">
        <f>E1696/SUM($E$2:$E$2546)</f>
        <v/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1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0</v>
      </c>
      <c r="S1696" s="3" t="n">
        <v>19.52840128816199</v>
      </c>
      <c r="T1696" s="3" t="n">
        <v>0.9719764805004182</v>
      </c>
      <c r="U1696" s="3" t="n">
        <v>-0.0021776604008404</v>
      </c>
      <c r="V1696" s="3" t="n">
        <v>-0.7553717857908505</v>
      </c>
      <c r="W1696" s="3" t="n">
        <v>0.0659208572454547</v>
      </c>
      <c r="X1696" s="3" t="n">
        <v>4.093739673149457</v>
      </c>
      <c r="Y1696" s="3" t="n">
        <v>0.0725096692692888</v>
      </c>
      <c r="Z1696" s="3" t="n">
        <v>-0.8512453291059684</v>
      </c>
      <c r="AA1696" s="3" t="n">
        <v>-1.067023064307291</v>
      </c>
      <c r="AB1696" s="3" t="n">
        <v>-1.416568125119117</v>
      </c>
      <c r="AC1696" s="3" t="n">
        <v>-0.3359131081084738</v>
      </c>
      <c r="AD1696" s="3" t="n">
        <v>-0.3332706198445619</v>
      </c>
      <c r="AE1696" s="3" t="n">
        <v>-0.9503546099290781</v>
      </c>
      <c r="AF1696" s="3" t="inlineStr"/>
      <c r="AG1696" s="3" t="n">
        <v>1.498066097313094</v>
      </c>
      <c r="AH1696" s="3" t="n">
        <v>0.9190503018911198</v>
      </c>
      <c r="AI1696" s="3" t="inlineStr"/>
    </row>
    <row r="1697">
      <c r="A1697" s="2" t="inlineStr">
        <is>
          <t>OMF</t>
        </is>
      </c>
      <c r="B1697" s="2" t="inlineStr">
        <is>
          <t>Financials</t>
        </is>
      </c>
      <c r="C1697" s="3" t="n">
        <v>0.0091026811664365</v>
      </c>
      <c r="D1697" s="2" t="n">
        <v>6704722781.093102</v>
      </c>
      <c r="E1697" s="19">
        <f>SQRT(D1697)</f>
        <v/>
      </c>
      <c r="F1697" s="22">
        <f>D1697/SUM($D$2:$D$2546)</f>
        <v/>
      </c>
      <c r="G1697" s="22">
        <f>E1697/SUM($E$2:$E$2546)</f>
        <v/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1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0</v>
      </c>
      <c r="S1697" s="3" t="n">
        <v>22.62607800772362</v>
      </c>
      <c r="T1697" s="3" t="n">
        <v>1.511988566054229</v>
      </c>
      <c r="U1697" s="3" t="n">
        <v>0.0011277570974596</v>
      </c>
      <c r="V1697" s="3" t="n">
        <v>0.4960682355695767</v>
      </c>
      <c r="W1697" s="3" t="n">
        <v>0.0215455492593363</v>
      </c>
      <c r="X1697" s="3" t="n">
        <v>0.2836222384642106</v>
      </c>
      <c r="Y1697" s="3" t="n">
        <v>0.009823451970873901</v>
      </c>
      <c r="Z1697" s="3" t="n">
        <v>-1.661579295198394</v>
      </c>
      <c r="AA1697" s="3" t="n">
        <v>-1.742480060324154</v>
      </c>
      <c r="AB1697" s="3" t="n">
        <v>-1.658551458814063</v>
      </c>
      <c r="AC1697" s="3" t="n">
        <v>0.0996312631871549</v>
      </c>
      <c r="AD1697" s="3" t="n">
        <v>0.1425860592917965</v>
      </c>
      <c r="AE1697" s="3" t="n">
        <v>-0.2657838288454952</v>
      </c>
      <c r="AF1697" s="3" t="n">
        <v>0.0371569317382125</v>
      </c>
      <c r="AG1697" s="3" t="n">
        <v>4.289024873956796</v>
      </c>
      <c r="AH1697" s="3" t="n">
        <v>0.8281883731410545</v>
      </c>
      <c r="AI1697" s="3" t="n">
        <v>7.630186410102225</v>
      </c>
    </row>
    <row r="1698">
      <c r="A1698" s="2" t="inlineStr">
        <is>
          <t>ON</t>
        </is>
      </c>
      <c r="B1698" s="2" t="inlineStr">
        <is>
          <t>Information Technology</t>
        </is>
      </c>
      <c r="C1698" s="3" t="n">
        <v>-0.0052169080186561</v>
      </c>
      <c r="D1698" s="2" t="n">
        <v>20879415553.08771</v>
      </c>
      <c r="E1698" s="19">
        <f>SQRT(D1698)</f>
        <v/>
      </c>
      <c r="F1698" s="22">
        <f>D1698/SUM($D$2:$D$2546)</f>
        <v/>
      </c>
      <c r="G1698" s="22">
        <f>E1698/SUM($E$2:$E$2546)</f>
        <v/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1</v>
      </c>
      <c r="P1698" s="2" t="n">
        <v>0</v>
      </c>
      <c r="Q1698" s="2" t="n">
        <v>0</v>
      </c>
      <c r="R1698" s="2" t="n">
        <v>0</v>
      </c>
      <c r="S1698" s="3" t="n">
        <v>23.7620296088166</v>
      </c>
      <c r="T1698" s="3" t="n">
        <v>1.739352990207964</v>
      </c>
      <c r="U1698" s="3" t="n">
        <v>6.08277797332239e-05</v>
      </c>
      <c r="V1698" s="3" t="n">
        <v>0.3803171587734261</v>
      </c>
      <c r="W1698" s="3" t="n">
        <v>0.0409204986542861</v>
      </c>
      <c r="X1698" s="3" t="n">
        <v>0.7282242444365015</v>
      </c>
      <c r="Y1698" s="3" t="n">
        <v>0.0382803526917759</v>
      </c>
      <c r="Z1698" s="3" t="n">
        <v>-0.5413836292198519</v>
      </c>
      <c r="AA1698" s="3" t="n">
        <v>-0.6703631131596602</v>
      </c>
      <c r="AB1698" s="3" t="n">
        <v>-0.8080113444485501</v>
      </c>
      <c r="AC1698" s="3" t="n">
        <v>0.0326254342832533</v>
      </c>
      <c r="AD1698" s="3" t="n">
        <v>0.0347327729627353</v>
      </c>
      <c r="AE1698" s="3" t="n">
        <v>0.1188910380399742</v>
      </c>
      <c r="AF1698" s="3" t="n">
        <v>0.0125560420113613</v>
      </c>
      <c r="AG1698" s="3" t="n">
        <v>1.160478629848645</v>
      </c>
      <c r="AH1698" s="3" t="n">
        <v>0.2571041123859152</v>
      </c>
      <c r="AI1698" s="3" t="n">
        <v>1.421960004029821</v>
      </c>
    </row>
    <row r="1699">
      <c r="A1699" s="2" t="inlineStr">
        <is>
          <t>ONB</t>
        </is>
      </c>
      <c r="B1699" s="2" t="inlineStr">
        <is>
          <t>Financials</t>
        </is>
      </c>
      <c r="C1699" s="3" t="n">
        <v>-0.010133648179267</v>
      </c>
      <c r="D1699" s="2" t="n">
        <v>8398254826.065063</v>
      </c>
      <c r="E1699" s="19">
        <f>SQRT(D1699)</f>
        <v/>
      </c>
      <c r="F1699" s="22">
        <f>D1699/SUM($D$2:$D$2546)</f>
        <v/>
      </c>
      <c r="G1699" s="22">
        <f>E1699/SUM($E$2:$E$2546)</f>
        <v/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1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3" t="n">
        <v>22.85128976240905</v>
      </c>
      <c r="T1699" s="3" t="n">
        <v>1.307894805219003</v>
      </c>
      <c r="U1699" s="3" t="n">
        <v>0.0009080207157592</v>
      </c>
      <c r="V1699" s="3" t="n">
        <v>0.9676280570552244</v>
      </c>
      <c r="W1699" s="3" t="n">
        <v>0.0210941237932207</v>
      </c>
      <c r="X1699" s="3" t="n">
        <v>0.2922772143379638</v>
      </c>
      <c r="Y1699" s="3" t="n">
        <v>0.0121823454621551</v>
      </c>
      <c r="Z1699" s="3" t="n">
        <v>-1.72511476985095</v>
      </c>
      <c r="AA1699" s="3" t="n">
        <v>-1.702674939835369</v>
      </c>
      <c r="AB1699" s="3" t="n">
        <v>-1.882498820239509</v>
      </c>
      <c r="AC1699" s="3" t="n">
        <v>0.0597305047761971</v>
      </c>
      <c r="AD1699" s="3" t="n">
        <v>0.0690800662775108</v>
      </c>
      <c r="AE1699" s="3" t="n">
        <v>0.025521367458571</v>
      </c>
      <c r="AF1699" s="3" t="n">
        <v>0.2129839277901458</v>
      </c>
      <c r="AG1699" s="3" t="n">
        <v>1.823683984740571</v>
      </c>
      <c r="AH1699" s="3" t="n">
        <v>0.09450878316726841</v>
      </c>
      <c r="AI1699" s="3" t="n">
        <v>1.851240286735052</v>
      </c>
    </row>
    <row r="1700">
      <c r="A1700" s="2" t="inlineStr">
        <is>
          <t>ONEW</t>
        </is>
      </c>
      <c r="B1700" s="2" t="inlineStr">
        <is>
          <t>Consumer Discretionary</t>
        </is>
      </c>
      <c r="C1700" s="3" t="n">
        <v>-0.0110114432118477</v>
      </c>
      <c r="D1700" s="2" t="n">
        <v>287419776.6694202</v>
      </c>
      <c r="E1700" s="19">
        <f>SQRT(D1700)</f>
        <v/>
      </c>
      <c r="F1700" s="22">
        <f>D1700/SUM($D$2:$D$2546)</f>
        <v/>
      </c>
      <c r="G1700" s="22">
        <f>E1700/SUM($E$2:$E$2546)</f>
        <v/>
      </c>
      <c r="H1700" s="2" t="n">
        <v>0</v>
      </c>
      <c r="I1700" s="2" t="n">
        <v>1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  <c r="S1700" s="3" t="n">
        <v>19.47645434159184</v>
      </c>
      <c r="T1700" s="3" t="n">
        <v>1.574738030723556</v>
      </c>
      <c r="U1700" s="3" t="n">
        <v>-0.0019961619987438</v>
      </c>
      <c r="V1700" s="3" t="n">
        <v>1.368134804628554</v>
      </c>
      <c r="W1700" s="3" t="n">
        <v>0.0411543125365813</v>
      </c>
      <c r="X1700" s="3" t="n">
        <v>0.7642836173656233</v>
      </c>
      <c r="Y1700" s="3" t="n">
        <v>0.0368771860985773</v>
      </c>
      <c r="Z1700" s="3" t="n">
        <v>-1.749769316137855</v>
      </c>
      <c r="AA1700" s="3" t="n">
        <v>-1.773170826739252</v>
      </c>
      <c r="AB1700" s="3" t="n">
        <v>-1.8028085273814</v>
      </c>
      <c r="AC1700" s="3" t="n">
        <v>0.1491198709311364</v>
      </c>
      <c r="AD1700" s="3" t="n">
        <v>0.2269572426640198</v>
      </c>
      <c r="AE1700" s="3" t="n">
        <v>-1.177715654952077</v>
      </c>
      <c r="AF1700" s="3" t="n">
        <v>0.0076482985506151</v>
      </c>
      <c r="AG1700" s="3" t="n">
        <v>2.327316458250484</v>
      </c>
      <c r="AH1700" s="3" t="n">
        <v>0.642788469965185</v>
      </c>
      <c r="AI1700" s="3" t="n">
        <v>1.970164967487138</v>
      </c>
    </row>
    <row r="1701">
      <c r="A1701" s="2" t="inlineStr">
        <is>
          <t>ONIT</t>
        </is>
      </c>
      <c r="B1701" s="2" t="inlineStr">
        <is>
          <t>Financials</t>
        </is>
      </c>
      <c r="C1701" s="3" t="n">
        <v>0.0031374725819269</v>
      </c>
      <c r="D1701" s="2" t="n">
        <v>352540072.2179108</v>
      </c>
      <c r="E1701" s="19">
        <f>SQRT(D1701)</f>
        <v/>
      </c>
      <c r="F1701" s="22">
        <f>D1701/SUM($D$2:$D$2546)</f>
        <v/>
      </c>
      <c r="G1701" s="22">
        <f>E1701/SUM($E$2:$E$2546)</f>
        <v/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1</v>
      </c>
      <c r="M1701" s="2" t="n">
        <v>0</v>
      </c>
      <c r="N1701" s="2" t="n">
        <v>0</v>
      </c>
      <c r="O1701" s="2" t="n">
        <v>0</v>
      </c>
      <c r="P1701" s="2" t="n">
        <v>0</v>
      </c>
      <c r="Q1701" s="2" t="n">
        <v>0</v>
      </c>
      <c r="R1701" s="2" t="n">
        <v>0</v>
      </c>
      <c r="S1701" s="3" t="n">
        <v>19.68067485380632</v>
      </c>
      <c r="T1701" s="3" t="n">
        <v>1.035964884140626</v>
      </c>
      <c r="U1701" s="3" t="n">
        <v>0.0009883587198088999</v>
      </c>
      <c r="V1701" s="3" t="n">
        <v>1.508480998072996</v>
      </c>
      <c r="W1701" s="3" t="n">
        <v>0.0254756380548865</v>
      </c>
      <c r="X1701" s="3" t="n">
        <v>0.3402636569584958</v>
      </c>
      <c r="Y1701" s="3" t="n">
        <v>0.0179021230270946</v>
      </c>
      <c r="Z1701" s="3" t="n">
        <v>-2.047752810174642</v>
      </c>
      <c r="AA1701" s="3" t="n">
        <v>-2.19449830477461</v>
      </c>
      <c r="AB1701" s="3" t="n">
        <v>-2.281899144565889</v>
      </c>
      <c r="AC1701" s="3" t="n">
        <v>0.2439438996507665</v>
      </c>
      <c r="AD1701" s="3" t="n">
        <v>0.2586939959087198</v>
      </c>
      <c r="AE1701" s="3" t="n">
        <v>-0.1016486640136441</v>
      </c>
      <c r="AF1701" s="3" t="n">
        <v>0.0115154199398587</v>
      </c>
      <c r="AG1701" s="3" t="n">
        <v>43.16910692300221</v>
      </c>
      <c r="AH1701" s="3" t="n">
        <v>0.9001409447532862</v>
      </c>
      <c r="AI1701" s="3" t="n">
        <v>28.95468221135765</v>
      </c>
    </row>
    <row r="1702">
      <c r="A1702" s="2" t="inlineStr">
        <is>
          <t>ONON</t>
        </is>
      </c>
      <c r="B1702" s="2" t="inlineStr">
        <is>
          <t>Consumer Discretionary</t>
        </is>
      </c>
      <c r="C1702" s="3" t="n">
        <v>-0.0862005150252652</v>
      </c>
      <c r="D1702" s="2" t="n">
        <v>14296785239.16839</v>
      </c>
      <c r="E1702" s="19">
        <f>SQRT(D1702)</f>
        <v/>
      </c>
      <c r="F1702" s="22">
        <f>D1702/SUM($D$2:$D$2546)</f>
        <v/>
      </c>
      <c r="G1702" s="22">
        <f>E1702/SUM($E$2:$E$2546)</f>
        <v/>
      </c>
      <c r="H1702" s="2" t="n">
        <v>0</v>
      </c>
      <c r="I1702" s="2" t="n">
        <v>1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3" t="n">
        <v>23.3833005404893</v>
      </c>
      <c r="T1702" s="3" t="n">
        <v>1.482066217085321</v>
      </c>
      <c r="U1702" s="3" t="n">
        <v>0.0010453202717664</v>
      </c>
      <c r="V1702" s="3" t="n">
        <v>0.09771427468691971</v>
      </c>
      <c r="W1702" s="3" t="n">
        <v>0.0311754188880966</v>
      </c>
      <c r="X1702" s="3" t="n">
        <v>0.3577904278992294</v>
      </c>
      <c r="Y1702" s="3" t="n">
        <v>0.0255530251332834</v>
      </c>
      <c r="Z1702" s="3" t="n">
        <v>-0.6686776995869584</v>
      </c>
      <c r="AA1702" s="3" t="n">
        <v>-0.8809293056289106</v>
      </c>
      <c r="AB1702" s="3" t="n">
        <v>-1.06354809384629</v>
      </c>
      <c r="AC1702" s="3" t="n">
        <v>-0.0114431319533142</v>
      </c>
      <c r="AD1702" s="3" t="n">
        <v>-0.0023781570074125</v>
      </c>
      <c r="AE1702" s="3" t="n">
        <v>0.9242937853107344</v>
      </c>
      <c r="AF1702" s="3" t="n">
        <v>0.3533770286110514</v>
      </c>
      <c r="AG1702" s="3" t="n">
        <v>1.000258799439042</v>
      </c>
      <c r="AH1702" s="3" t="n">
        <v>0.195706872149709</v>
      </c>
      <c r="AI1702" s="3" t="n">
        <v>1.002648532569792</v>
      </c>
    </row>
    <row r="1703">
      <c r="A1703" s="2" t="inlineStr">
        <is>
          <t>ONTF</t>
        </is>
      </c>
      <c r="B1703" s="2" t="inlineStr">
        <is>
          <t>Information Technology</t>
        </is>
      </c>
      <c r="C1703" s="3" t="n">
        <v>-0.0134747318015953</v>
      </c>
      <c r="D1703" s="2" t="n">
        <v>222079827.6699114</v>
      </c>
      <c r="E1703" s="19">
        <f>SQRT(D1703)</f>
        <v/>
      </c>
      <c r="F1703" s="22">
        <f>D1703/SUM($D$2:$D$2546)</f>
        <v/>
      </c>
      <c r="G1703" s="22">
        <f>E1703/SUM($E$2:$E$2546)</f>
        <v/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1</v>
      </c>
      <c r="P1703" s="2" t="n">
        <v>0</v>
      </c>
      <c r="Q1703" s="2" t="n">
        <v>0</v>
      </c>
      <c r="R1703" s="2" t="n">
        <v>0</v>
      </c>
      <c r="S1703" s="3" t="n">
        <v>19.21854745930039</v>
      </c>
      <c r="T1703" s="3" t="n">
        <v>1.025553232863045</v>
      </c>
      <c r="U1703" s="3" t="n">
        <v>-0.0011741225765204</v>
      </c>
      <c r="V1703" s="3" t="n">
        <v>0.6755093498315297</v>
      </c>
      <c r="W1703" s="3" t="n">
        <v>0.0238692509654486</v>
      </c>
      <c r="X1703" s="3" t="n">
        <v>0.3964150574594021</v>
      </c>
      <c r="Y1703" s="3" t="n">
        <v>0.0198554512523274</v>
      </c>
      <c r="Z1703" s="3" t="n">
        <v>-2.457878966504367</v>
      </c>
      <c r="AA1703" s="3" t="n">
        <v>-2.319096177807921</v>
      </c>
      <c r="AB1703" s="3" t="n">
        <v>-2.639895247385658</v>
      </c>
      <c r="AC1703" s="3" t="n">
        <v>-0.1310699864341785</v>
      </c>
      <c r="AD1703" s="3" t="n">
        <v>-0.1079431673354448</v>
      </c>
      <c r="AE1703" s="3" t="n">
        <v>-0.1259445843828715</v>
      </c>
      <c r="AF1703" s="3" t="n">
        <v>-0.10973644789416</v>
      </c>
      <c r="AG1703" s="3" t="n">
        <v>1.004165168938148</v>
      </c>
      <c r="AH1703" s="3" t="n">
        <v>0.008668061722724101</v>
      </c>
      <c r="AI1703" s="3" t="n">
        <v>1.006165967856976</v>
      </c>
    </row>
    <row r="1704">
      <c r="A1704" s="2" t="inlineStr">
        <is>
          <t>ONTO</t>
        </is>
      </c>
      <c r="B1704" s="2" t="inlineStr">
        <is>
          <t>Information Technology</t>
        </is>
      </c>
      <c r="C1704" s="3" t="n">
        <v>-0.0129127291398901</v>
      </c>
      <c r="D1704" s="2" t="n">
        <v>5534315866.721382</v>
      </c>
      <c r="E1704" s="19">
        <f>SQRT(D1704)</f>
        <v/>
      </c>
      <c r="F1704" s="22">
        <f>D1704/SUM($D$2:$D$2546)</f>
        <v/>
      </c>
      <c r="G1704" s="22">
        <f>E1704/SUM($E$2:$E$2546)</f>
        <v/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1</v>
      </c>
      <c r="P1704" s="2" t="n">
        <v>0</v>
      </c>
      <c r="Q1704" s="2" t="n">
        <v>0</v>
      </c>
      <c r="R1704" s="2" t="n">
        <v>0</v>
      </c>
      <c r="S1704" s="3" t="n">
        <v>22.43423379415272</v>
      </c>
      <c r="T1704" s="3" t="n">
        <v>2.15993705703983</v>
      </c>
      <c r="U1704" s="3" t="n">
        <v>-0.0026390995533034</v>
      </c>
      <c r="V1704" s="3" t="n">
        <v>0.3547441178421698</v>
      </c>
      <c r="W1704" s="3" t="n">
        <v>0.0451166443604178</v>
      </c>
      <c r="X1704" s="3" t="n">
        <v>1.130234699022958</v>
      </c>
      <c r="Y1704" s="3" t="n">
        <v>0.0445522803463834</v>
      </c>
      <c r="Z1704" s="3" t="n">
        <v>-0.4543844371383315</v>
      </c>
      <c r="AA1704" s="3" t="n">
        <v>-0.5717392867270565</v>
      </c>
      <c r="AB1704" s="3" t="n">
        <v>-0.8268097714703777</v>
      </c>
      <c r="AC1704" s="3" t="n">
        <v>0.0245096238210121</v>
      </c>
      <c r="AD1704" s="3" t="n">
        <v>0.0306140820437796</v>
      </c>
      <c r="AE1704" s="3" t="n">
        <v>0.0443808160343593</v>
      </c>
      <c r="AF1704" s="3" t="n">
        <v>0.0451398852074253</v>
      </c>
      <c r="AG1704" s="3" t="n">
        <v>1.001474075603284</v>
      </c>
      <c r="AH1704" s="3" t="n">
        <v>0.0062651091032609</v>
      </c>
      <c r="AI1704" s="3" t="n">
        <v>1.004155320776706</v>
      </c>
    </row>
    <row r="1705">
      <c r="A1705" s="2" t="inlineStr">
        <is>
          <t>OOMA</t>
        </is>
      </c>
      <c r="B1705" s="2" t="inlineStr">
        <is>
          <t>Information Technology</t>
        </is>
      </c>
      <c r="C1705" s="3" t="n">
        <v>-0.0243278495702461</v>
      </c>
      <c r="D1705" s="2" t="n">
        <v>321082435.7364178</v>
      </c>
      <c r="E1705" s="19">
        <f>SQRT(D1705)</f>
        <v/>
      </c>
      <c r="F1705" s="22">
        <f>D1705/SUM($D$2:$D$2546)</f>
        <v/>
      </c>
      <c r="G1705" s="22">
        <f>E1705/SUM($E$2:$E$2546)</f>
        <v/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1</v>
      </c>
      <c r="P1705" s="2" t="n">
        <v>0</v>
      </c>
      <c r="Q1705" s="2" t="n">
        <v>0</v>
      </c>
      <c r="R1705" s="2" t="n">
        <v>0</v>
      </c>
      <c r="S1705" s="3" t="n">
        <v>19.58720845727218</v>
      </c>
      <c r="T1705" s="3" t="n">
        <v>0.8062588224011841</v>
      </c>
      <c r="U1705" s="3" t="n">
        <v>-1.550090767485779e-05</v>
      </c>
      <c r="V1705" s="3" t="n">
        <v>0.2744497680101694</v>
      </c>
      <c r="W1705" s="3" t="n">
        <v>0.0206899005362392</v>
      </c>
      <c r="X1705" s="3" t="n">
        <v>0.5850438471954954</v>
      </c>
      <c r="Y1705" s="3" t="n">
        <v>0.0171741882450641</v>
      </c>
      <c r="Z1705" s="3" t="n">
        <v>-2.241935553250033</v>
      </c>
      <c r="AA1705" s="3" t="n">
        <v>-2.130399635750397</v>
      </c>
      <c r="AB1705" s="3" t="n">
        <v>-2.289227727823182</v>
      </c>
      <c r="AC1705" s="3" t="n">
        <v>0.0156346141715487</v>
      </c>
      <c r="AD1705" s="3" t="n">
        <v>0.056197405998292</v>
      </c>
      <c r="AE1705" s="3" t="n">
        <v>-0.3529411764705882</v>
      </c>
      <c r="AF1705" s="3" t="n">
        <v>0.0950099995122189</v>
      </c>
      <c r="AG1705" s="3" t="n">
        <v>1.009343394923236</v>
      </c>
      <c r="AH1705" s="3" t="n">
        <v>0.1043472467437289</v>
      </c>
      <c r="AI1705" s="3" t="n">
        <v>1.034044098455533</v>
      </c>
    </row>
    <row r="1706">
      <c r="A1706" s="2" t="inlineStr">
        <is>
          <t>OPCH</t>
        </is>
      </c>
      <c r="B1706" s="2" t="inlineStr">
        <is>
          <t>Health Care</t>
        </is>
      </c>
      <c r="C1706" s="3" t="n">
        <v>-0.0042149987977243</v>
      </c>
      <c r="D1706" s="2" t="n">
        <v>4528644211.1731</v>
      </c>
      <c r="E1706" s="19">
        <f>SQRT(D1706)</f>
        <v/>
      </c>
      <c r="F1706" s="22">
        <f>D1706/SUM($D$2:$D$2546)</f>
        <v/>
      </c>
      <c r="G1706" s="22">
        <f>E1706/SUM($E$2:$E$2546)</f>
        <v/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1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3" t="n">
        <v>22.23368844051306</v>
      </c>
      <c r="T1706" s="3" t="n">
        <v>0.3530854132009359</v>
      </c>
      <c r="U1706" s="3" t="n">
        <v>1.963220108905908e-05</v>
      </c>
      <c r="V1706" s="3" t="n">
        <v>0.3002991483951704</v>
      </c>
      <c r="W1706" s="3" t="n">
        <v>0.01982729350589</v>
      </c>
      <c r="X1706" s="3" t="n">
        <v>0.3358022668403627</v>
      </c>
      <c r="Y1706" s="3" t="n">
        <v>0.0159834862514247</v>
      </c>
      <c r="Z1706" s="3" t="n">
        <v>-1.553478670881378</v>
      </c>
      <c r="AA1706" s="3" t="n">
        <v>-1.614083560185053</v>
      </c>
      <c r="AB1706" s="3" t="n">
        <v>-1.419322666350889</v>
      </c>
      <c r="AC1706" s="3" t="n">
        <v>0.0446252764793041</v>
      </c>
      <c r="AD1706" s="3" t="n">
        <v>0.0589704087022596</v>
      </c>
      <c r="AE1706" s="3" t="n">
        <v>0.1856812933025404</v>
      </c>
      <c r="AF1706" s="3" t="n">
        <v>0.1207457416583807</v>
      </c>
      <c r="AG1706" s="3" t="n">
        <v>1.24371554675833</v>
      </c>
      <c r="AH1706" s="3" t="n">
        <v>0.3632173218486555</v>
      </c>
      <c r="AI1706" s="3" t="n">
        <v>1.811575883783792</v>
      </c>
    </row>
    <row r="1707">
      <c r="A1707" s="2" t="inlineStr">
        <is>
          <t>OPK</t>
        </is>
      </c>
      <c r="B1707" s="2" t="inlineStr">
        <is>
          <t>Health Care</t>
        </is>
      </c>
      <c r="C1707" s="3" t="n">
        <v>0</v>
      </c>
      <c r="D1707" s="2" t="n">
        <v>1036396746.303425</v>
      </c>
      <c r="E1707" s="19">
        <f>SQRT(D1707)</f>
        <v/>
      </c>
      <c r="F1707" s="22">
        <f>D1707/SUM($D$2:$D$2546)</f>
        <v/>
      </c>
      <c r="G1707" s="22">
        <f>E1707/SUM($E$2:$E$2546)</f>
        <v/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1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3" t="n">
        <v>20.75901586722568</v>
      </c>
      <c r="T1707" s="3" t="n">
        <v>0.973752237672498</v>
      </c>
      <c r="U1707" s="3" t="n">
        <v>-0.0002178120281867</v>
      </c>
      <c r="V1707" s="3" t="n">
        <v>1.251358617851456</v>
      </c>
      <c r="W1707" s="3" t="n">
        <v>0.0260482613139257</v>
      </c>
      <c r="X1707" s="3" t="n">
        <v>0.314407413632673</v>
      </c>
      <c r="Y1707" s="3" t="n">
        <v>0.0216814996240951</v>
      </c>
      <c r="Z1707" s="3" t="n">
        <v>-2.463650910218876</v>
      </c>
      <c r="AA1707" s="3" t="n">
        <v>-2.485306989764427</v>
      </c>
      <c r="AB1707" s="3" t="n">
        <v>-2.260981016729931</v>
      </c>
      <c r="AC1707" s="3" t="n">
        <v>-0.572911871942682</v>
      </c>
      <c r="AD1707" s="3" t="n">
        <v>-0.4978672519384142</v>
      </c>
      <c r="AE1707" s="3" t="n">
        <v>0.0571428571428572</v>
      </c>
      <c r="AF1707" s="3" t="n">
        <v>-0.3053968602365119</v>
      </c>
      <c r="AG1707" s="3" t="n">
        <v>1.317688183771667</v>
      </c>
      <c r="AH1707" s="3" t="n">
        <v>0.200578918584949</v>
      </c>
      <c r="AI1707" s="3" t="n">
        <v>1.253874612153251</v>
      </c>
    </row>
    <row r="1708">
      <c r="A1708" s="2" t="inlineStr">
        <is>
          <t>OPLN</t>
        </is>
      </c>
      <c r="B1708" s="2" t="inlineStr">
        <is>
          <t>Industrials</t>
        </is>
      </c>
      <c r="C1708" s="3" t="n">
        <v>-0.0185287830975145</v>
      </c>
      <c r="D1708" s="2" t="n">
        <v>3067818297.869616</v>
      </c>
      <c r="E1708" s="19">
        <f>SQRT(D1708)</f>
        <v/>
      </c>
      <c r="F1708" s="22">
        <f>D1708/SUM($D$2:$D$2546)</f>
        <v/>
      </c>
      <c r="G1708" s="22">
        <f>E1708/SUM($E$2:$E$2546)</f>
        <v/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1</v>
      </c>
      <c r="O1708" s="2" t="n">
        <v>0</v>
      </c>
      <c r="P1708" s="2" t="n">
        <v>0</v>
      </c>
      <c r="Q1708" s="2" t="n">
        <v>0</v>
      </c>
      <c r="R1708" s="2" t="n">
        <v>0</v>
      </c>
      <c r="S1708" s="3" t="n">
        <v>21.84423249375284</v>
      </c>
      <c r="T1708" s="3" t="n">
        <v>0.9412598232580344</v>
      </c>
      <c r="U1708" s="3" t="n">
        <v>0.0017678201170661</v>
      </c>
      <c r="V1708" s="3" t="n">
        <v>0.4614354119287426</v>
      </c>
      <c r="W1708" s="3" t="n">
        <v>0.0275460152223055</v>
      </c>
      <c r="X1708" s="3" t="n">
        <v>0.3337379037771033</v>
      </c>
      <c r="Y1708" s="3" t="n">
        <v>0.0255737181022934</v>
      </c>
      <c r="Z1708" s="3" t="n">
        <v>-1.627625358406264</v>
      </c>
      <c r="AA1708" s="3" t="n">
        <v>-1.735710534838544</v>
      </c>
      <c r="AB1708" s="3" t="n">
        <v>-1.863787064252209</v>
      </c>
      <c r="AC1708" s="3" t="n">
        <v>0.0435488634032777</v>
      </c>
      <c r="AD1708" s="3" t="n">
        <v>0.073537601674996</v>
      </c>
      <c r="AE1708" s="3" t="n">
        <v>-0.2374331550802138</v>
      </c>
      <c r="AF1708" s="3" t="n">
        <v>0.07303217821782169</v>
      </c>
      <c r="AG1708" s="3" t="n">
        <v>1.018514786237322</v>
      </c>
      <c r="AH1708" s="3" t="n">
        <v>0.0122458659422633</v>
      </c>
      <c r="AI1708" s="3" t="n">
        <v>1.040124328906471</v>
      </c>
    </row>
    <row r="1709">
      <c r="A1709" s="2" t="inlineStr">
        <is>
          <t>OPRX</t>
        </is>
      </c>
      <c r="B1709" s="2" t="inlineStr">
        <is>
          <t>Health Care</t>
        </is>
      </c>
      <c r="C1709" s="3" t="n">
        <v>0.0148914680990678</v>
      </c>
      <c r="D1709" s="2" t="n">
        <v>323042497.7378311</v>
      </c>
      <c r="E1709" s="19">
        <f>SQRT(D1709)</f>
        <v/>
      </c>
      <c r="F1709" s="22">
        <f>D1709/SUM($D$2:$D$2546)</f>
        <v/>
      </c>
      <c r="G1709" s="22">
        <f>E1709/SUM($E$2:$E$2546)</f>
        <v/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1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3" t="n">
        <v>19.59329444447585</v>
      </c>
      <c r="T1709" s="3" t="n">
        <v>1.252321722134274</v>
      </c>
      <c r="U1709" s="3" t="n">
        <v>0.0021804385408423</v>
      </c>
      <c r="V1709" s="3" t="n">
        <v>0.3692517264301439</v>
      </c>
      <c r="W1709" s="3" t="n">
        <v>0.06785337270017811</v>
      </c>
      <c r="X1709" s="3" t="n">
        <v>0.6556018967882988</v>
      </c>
      <c r="Y1709" s="3" t="n">
        <v>0.0571490636487225</v>
      </c>
      <c r="Z1709" s="3" t="n">
        <v>-0.8518332935374476</v>
      </c>
      <c r="AA1709" s="3" t="n">
        <v>-1.006698171756321</v>
      </c>
      <c r="AB1709" s="3" t="n">
        <v>-1.01382399349279</v>
      </c>
      <c r="AC1709" s="3" t="n">
        <v>0.018969640350457</v>
      </c>
      <c r="AD1709" s="3" t="n">
        <v>0.0322682002306077</v>
      </c>
      <c r="AE1709" s="3" t="n">
        <v>-0.5376344086021505</v>
      </c>
      <c r="AF1709" s="3" t="n">
        <v>0.1413750375036856</v>
      </c>
      <c r="AG1709" s="3" t="n">
        <v>1.077782335686347</v>
      </c>
      <c r="AH1709" s="3" t="n">
        <v>0.1711812837857796</v>
      </c>
      <c r="AI1709" s="3" t="n">
        <v>1.21064853626639</v>
      </c>
    </row>
    <row r="1710">
      <c r="A1710" s="2" t="inlineStr">
        <is>
          <t>OPTU</t>
        </is>
      </c>
      <c r="B1710" s="2" t="inlineStr">
        <is>
          <t>Communication</t>
        </is>
      </c>
      <c r="C1710" s="3" t="n">
        <v>0.0043383975598868</v>
      </c>
      <c r="D1710" s="2" t="inlineStr"/>
      <c r="E1710" s="19">
        <f>SQRT(D1710)</f>
        <v/>
      </c>
      <c r="F1710" s="22">
        <f>D1710/SUM($D$2:$D$2546)</f>
        <v/>
      </c>
      <c r="G1710" s="22">
        <f>E1710/SUM($E$2:$E$2546)</f>
        <v/>
      </c>
      <c r="H1710" s="2" t="n">
        <v>1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3" t="inlineStr"/>
      <c r="T1710" s="3" t="n">
        <v>1.359999941531618</v>
      </c>
      <c r="U1710" s="3" t="n">
        <v>0.0008303565760409</v>
      </c>
      <c r="V1710" s="3" t="inlineStr"/>
      <c r="W1710" s="3" t="n">
        <v>0.0427960454778984</v>
      </c>
      <c r="X1710" s="3" t="n">
        <v>0.5778172485436039</v>
      </c>
      <c r="Y1710" s="3" t="n">
        <v>0.0419154410105821</v>
      </c>
      <c r="Z1710" s="3" t="inlineStr"/>
      <c r="AA1710" s="3" t="inlineStr"/>
      <c r="AB1710" s="3" t="inlineStr"/>
      <c r="AC1710" s="3" t="inlineStr"/>
      <c r="AD1710" s="3" t="inlineStr"/>
      <c r="AE1710" s="3" t="n">
        <v>-1.017064846416382</v>
      </c>
      <c r="AF1710" s="3" t="n">
        <v>-0.040283597234895</v>
      </c>
      <c r="AG1710" s="3" t="inlineStr"/>
      <c r="AH1710" s="3" t="n">
        <v>0.808015426357886</v>
      </c>
      <c r="AI1710" s="3" t="inlineStr"/>
    </row>
    <row r="1711">
      <c r="A1711" s="2" t="inlineStr">
        <is>
          <t>ORA</t>
        </is>
      </c>
      <c r="B1711" s="2" t="inlineStr">
        <is>
          <t>Utilities</t>
        </is>
      </c>
      <c r="C1711" s="3" t="n">
        <v>-0.0127074776644504</v>
      </c>
      <c r="D1711" s="2" t="n">
        <v>5426325179.611572</v>
      </c>
      <c r="E1711" s="19">
        <f>SQRT(D1711)</f>
        <v/>
      </c>
      <c r="F1711" s="22">
        <f>D1711/SUM($D$2:$D$2546)</f>
        <v/>
      </c>
      <c r="G1711" s="22">
        <f>E1711/SUM($E$2:$E$2546)</f>
        <v/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1</v>
      </c>
      <c r="S1711" s="3" t="n">
        <v>22.41452797928267</v>
      </c>
      <c r="T1711" s="3" t="n">
        <v>0.4031376653067212</v>
      </c>
      <c r="U1711" s="3" t="n">
        <v>0.0011691402479136</v>
      </c>
      <c r="V1711" s="3" t="n">
        <v>0.4594173621158565</v>
      </c>
      <c r="W1711" s="3" t="n">
        <v>0.0155949719038361</v>
      </c>
      <c r="X1711" s="3" t="n">
        <v>0.2676267222689228</v>
      </c>
      <c r="Y1711" s="3" t="n">
        <v>0.0145504635611683</v>
      </c>
      <c r="Z1711" s="3" t="n">
        <v>-1.7653017886679</v>
      </c>
      <c r="AA1711" s="3" t="n">
        <v>-1.743829606724385</v>
      </c>
      <c r="AB1711" s="3" t="n">
        <v>-1.770691104319983</v>
      </c>
      <c r="AC1711" s="3" t="n">
        <v>0.0206740282395</v>
      </c>
      <c r="AD1711" s="3" t="n">
        <v>0.0722971784798349</v>
      </c>
      <c r="AE1711" s="3" t="n">
        <v>0.2330218068535825</v>
      </c>
      <c r="AF1711" s="3" t="n">
        <v>0.0959302016758731</v>
      </c>
      <c r="AG1711" s="3" t="n">
        <v>1.409921434188584</v>
      </c>
      <c r="AH1711" s="3" t="n">
        <v>0.454161604837546</v>
      </c>
      <c r="AI1711" s="3" t="n">
        <v>1.892263697437732</v>
      </c>
    </row>
    <row r="1712">
      <c r="A1712" s="2" t="inlineStr">
        <is>
          <t>ORC</t>
        </is>
      </c>
      <c r="B1712" s="2" t="inlineStr">
        <is>
          <t>Financials</t>
        </is>
      </c>
      <c r="C1712" s="3" t="n">
        <v>-0.0013976202571335</v>
      </c>
      <c r="D1712" s="2" t="n">
        <v>1189348797.52128</v>
      </c>
      <c r="E1712" s="19">
        <f>SQRT(D1712)</f>
        <v/>
      </c>
      <c r="F1712" s="22">
        <f>D1712/SUM($D$2:$D$2546)</f>
        <v/>
      </c>
      <c r="G1712" s="22">
        <f>E1712/SUM($E$2:$E$2546)</f>
        <v/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1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3" t="n">
        <v>20.89667176531171</v>
      </c>
      <c r="T1712" s="3" t="n">
        <v>0.6912498387557976</v>
      </c>
      <c r="U1712" s="3" t="n">
        <v>9.591343082340432e-05</v>
      </c>
      <c r="V1712" s="3" t="n">
        <v>0.7667725413273333</v>
      </c>
      <c r="W1712" s="3" t="n">
        <v>0.0150572135297763</v>
      </c>
      <c r="X1712" s="3" t="n">
        <v>0.2580907596996554</v>
      </c>
      <c r="Y1712" s="3" t="n">
        <v>0.0101267532724806</v>
      </c>
      <c r="Z1712" s="3" t="n">
        <v>-0.6737705539719866</v>
      </c>
      <c r="AA1712" s="3" t="n">
        <v>-0.7864079228784436</v>
      </c>
      <c r="AB1712" s="3" t="n">
        <v>-1.057125259230822</v>
      </c>
      <c r="AC1712" s="3" t="n">
        <v>-0.1129290249251686</v>
      </c>
      <c r="AD1712" s="3" t="inlineStr"/>
      <c r="AE1712" s="3" t="n">
        <v>1.340311004784689</v>
      </c>
      <c r="AF1712" s="3" t="n">
        <v>0.5827436686985483</v>
      </c>
      <c r="AG1712" s="3" t="inlineStr"/>
      <c r="AH1712" s="3" t="inlineStr"/>
      <c r="AI1712" s="3" t="inlineStr"/>
    </row>
    <row r="1713">
      <c r="A1713" s="2" t="inlineStr">
        <is>
          <t>ORCL</t>
        </is>
      </c>
      <c r="B1713" s="2" t="inlineStr">
        <is>
          <t>Information Technology</t>
        </is>
      </c>
      <c r="C1713" s="3" t="n">
        <v>0.0031893995960399</v>
      </c>
      <c r="D1713" s="2" t="n">
        <v>698732719626.3275</v>
      </c>
      <c r="E1713" s="19">
        <f>SQRT(D1713)</f>
        <v/>
      </c>
      <c r="F1713" s="22">
        <f>D1713/SUM($D$2:$D$2546)</f>
        <v/>
      </c>
      <c r="G1713" s="22">
        <f>E1713/SUM($E$2:$E$2546)</f>
        <v/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1</v>
      </c>
      <c r="P1713" s="2" t="n">
        <v>0</v>
      </c>
      <c r="Q1713" s="2" t="n">
        <v>0</v>
      </c>
      <c r="R1713" s="2" t="n">
        <v>0</v>
      </c>
      <c r="S1713" s="3" t="n">
        <v>27.27253413070037</v>
      </c>
      <c r="T1713" s="3" t="n">
        <v>1.325559971535833</v>
      </c>
      <c r="U1713" s="3" t="n">
        <v>0.0027801708395362</v>
      </c>
      <c r="V1713" s="3" t="n">
        <v>0.0292687023600911</v>
      </c>
      <c r="W1713" s="3" t="n">
        <v>0.0276992384019205</v>
      </c>
      <c r="X1713" s="3" t="n">
        <v>0.4477758353041821</v>
      </c>
      <c r="Y1713" s="3" t="n">
        <v>0.0230623895833135</v>
      </c>
      <c r="Z1713" s="3" t="n">
        <v>-2.586537411947411</v>
      </c>
      <c r="AA1713" s="3" t="n">
        <v>-2.34194176561969</v>
      </c>
      <c r="AB1713" s="3" t="n">
        <v>-2.56422070557162</v>
      </c>
      <c r="AC1713" s="3" t="n">
        <v>0.0196183742580866</v>
      </c>
      <c r="AD1713" s="3" t="n">
        <v>0.022732583653009</v>
      </c>
      <c r="AE1713" s="3" t="n">
        <v>0.1890804597701148</v>
      </c>
      <c r="AF1713" s="3" t="n">
        <v>0.094467186837251</v>
      </c>
      <c r="AG1713" s="3" t="n">
        <v>1.122073859723666</v>
      </c>
      <c r="AH1713" s="3" t="n">
        <v>0.6183379761346155</v>
      </c>
      <c r="AI1713" s="3" t="n">
        <v>5.170798493961176</v>
      </c>
    </row>
    <row r="1714">
      <c r="A1714" s="2" t="inlineStr">
        <is>
          <t>ORGO</t>
        </is>
      </c>
      <c r="B1714" s="2" t="inlineStr">
        <is>
          <t>Health Care</t>
        </is>
      </c>
      <c r="C1714" s="3" t="n">
        <v>-0.043711442595339</v>
      </c>
      <c r="D1714" s="2" t="n">
        <v>623138597.854744</v>
      </c>
      <c r="E1714" s="19">
        <f>SQRT(D1714)</f>
        <v/>
      </c>
      <c r="F1714" s="22">
        <f>D1714/SUM($D$2:$D$2546)</f>
        <v/>
      </c>
      <c r="G1714" s="22">
        <f>E1714/SUM($E$2:$E$2546)</f>
        <v/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1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3" t="n">
        <v>20.25027952047597</v>
      </c>
      <c r="T1714" s="3" t="n">
        <v>1.909478014894364</v>
      </c>
      <c r="U1714" s="3" t="n">
        <v>0.0008673694414212</v>
      </c>
      <c r="V1714" s="3" t="n">
        <v>0.5796768186781484</v>
      </c>
      <c r="W1714" s="3" t="n">
        <v>0.07513626775700399</v>
      </c>
      <c r="X1714" s="3" t="n">
        <v>0.5732110625783694</v>
      </c>
      <c r="Y1714" s="3" t="n">
        <v>0.06684958687565121</v>
      </c>
      <c r="Z1714" s="3" t="n">
        <v>-2.047690416492449</v>
      </c>
      <c r="AA1714" s="3" t="n">
        <v>-1.891173189254458</v>
      </c>
      <c r="AB1714" s="3" t="n">
        <v>-1.650851983250468</v>
      </c>
      <c r="AC1714" s="3" t="n">
        <v>-0.0602883533925421</v>
      </c>
      <c r="AD1714" s="3" t="n">
        <v>-0.0309208899373802</v>
      </c>
      <c r="AE1714" s="3" t="n">
        <v>-1.024175824175824</v>
      </c>
      <c r="AF1714" s="3" t="n">
        <v>0.0057376454578427</v>
      </c>
      <c r="AG1714" s="3" t="n">
        <v>1.295488035300489</v>
      </c>
      <c r="AH1714" s="3" t="n">
        <v>0.0885133845700109</v>
      </c>
      <c r="AI1714" s="3" t="n">
        <v>1.509746165068836</v>
      </c>
    </row>
    <row r="1715">
      <c r="A1715" s="2" t="inlineStr">
        <is>
          <t>ORI</t>
        </is>
      </c>
      <c r="B1715" s="2" t="inlineStr">
        <is>
          <t>Financials</t>
        </is>
      </c>
      <c r="C1715" s="3" t="n">
        <v>0.0010337461641532</v>
      </c>
      <c r="D1715" s="2" t="n">
        <v>8894949535.595406</v>
      </c>
      <c r="E1715" s="19">
        <f>SQRT(D1715)</f>
        <v/>
      </c>
      <c r="F1715" s="22">
        <f>D1715/SUM($D$2:$D$2546)</f>
        <v/>
      </c>
      <c r="G1715" s="22">
        <f>E1715/SUM($E$2:$E$2546)</f>
        <v/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1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  <c r="S1715" s="3" t="n">
        <v>22.90874948470302</v>
      </c>
      <c r="T1715" s="3" t="n">
        <v>0.5623715381051986</v>
      </c>
      <c r="U1715" s="3" t="n">
        <v>0.0005944450866577</v>
      </c>
      <c r="V1715" s="3" t="n">
        <v>0.6953833717940217</v>
      </c>
      <c r="W1715" s="3" t="n">
        <v>0.0131476738149564</v>
      </c>
      <c r="X1715" s="3" t="n">
        <v>0.1666669038379126</v>
      </c>
      <c r="Y1715" s="3" t="n">
        <v>0.0104661244020782</v>
      </c>
      <c r="Z1715" s="3" t="n">
        <v>-2.054997306037086</v>
      </c>
      <c r="AA1715" s="3" t="n">
        <v>-2.092425883619233</v>
      </c>
      <c r="AB1715" s="3" t="n">
        <v>-2.247602804155885</v>
      </c>
      <c r="AC1715" s="3" t="n">
        <v>0.0919173286737789</v>
      </c>
      <c r="AD1715" s="3" t="inlineStr"/>
      <c r="AE1715" s="3" t="n">
        <v>-0.1721439749608763</v>
      </c>
      <c r="AF1715" s="3" t="n">
        <v>-0.0505022148495178</v>
      </c>
      <c r="AG1715" s="3" t="n">
        <v>1.178663183376186</v>
      </c>
      <c r="AH1715" s="3" t="n">
        <v>0.0543210382933923</v>
      </c>
      <c r="AI1715" s="3" t="n">
        <v>1.256927603711967</v>
      </c>
    </row>
    <row r="1716">
      <c r="A1716" s="2" t="inlineStr">
        <is>
          <t>ORIC</t>
        </is>
      </c>
      <c r="B1716" s="2" t="inlineStr">
        <is>
          <t>Health Care</t>
        </is>
      </c>
      <c r="C1716" s="3" t="n">
        <v>0.01012158239205</v>
      </c>
      <c r="D1716" s="2" t="n">
        <v>957336605.1397876</v>
      </c>
      <c r="E1716" s="19">
        <f>SQRT(D1716)</f>
        <v/>
      </c>
      <c r="F1716" s="22">
        <f>D1716/SUM($D$2:$D$2546)</f>
        <v/>
      </c>
      <c r="G1716" s="22">
        <f>E1716/SUM($E$2:$E$2546)</f>
        <v/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1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 t="n">
        <v>0</v>
      </c>
      <c r="S1716" s="3" t="n">
        <v>20.67966561708356</v>
      </c>
      <c r="T1716" s="3" t="n">
        <v>1.280066754094713</v>
      </c>
      <c r="U1716" s="3" t="n">
        <v>0.0014460350312477</v>
      </c>
      <c r="V1716" s="3" t="n">
        <v>0.3384337319397613</v>
      </c>
      <c r="W1716" s="3" t="n">
        <v>0.0534219283328178</v>
      </c>
      <c r="X1716" s="3" t="n">
        <v>0.6432375198429775</v>
      </c>
      <c r="Y1716" s="3" t="n">
        <v>0.0504093205183491</v>
      </c>
      <c r="Z1716" s="3" t="n">
        <v>-1.317213862334471</v>
      </c>
      <c r="AA1716" s="3" t="n">
        <v>-1.219197594050961</v>
      </c>
      <c r="AB1716" s="3" t="n">
        <v>-1.701550170254069</v>
      </c>
      <c r="AC1716" s="3" t="n">
        <v>-0.1519005950668377</v>
      </c>
      <c r="AD1716" s="3" t="n">
        <v>-0.150605334869596</v>
      </c>
      <c r="AE1716" s="3" t="n">
        <v>0.0498150431565967</v>
      </c>
      <c r="AF1716" s="3" t="inlineStr"/>
      <c r="AG1716" s="3" t="inlineStr"/>
      <c r="AH1716" s="3" t="n">
        <v>0.0094361653361471</v>
      </c>
      <c r="AI1716" s="3" t="inlineStr"/>
    </row>
    <row r="1717">
      <c r="A1717" s="2" t="inlineStr">
        <is>
          <t>ORKA</t>
        </is>
      </c>
      <c r="B1717" s="2" t="inlineStr">
        <is>
          <t>Health Care</t>
        </is>
      </c>
      <c r="C1717" s="3" t="n">
        <v>-0.0217614868047387</v>
      </c>
      <c r="D1717" s="2" t="n">
        <v>742113522.8666687</v>
      </c>
      <c r="E1717" s="19">
        <f>SQRT(D1717)</f>
        <v/>
      </c>
      <c r="F1717" s="22">
        <f>D1717/SUM($D$2:$D$2546)</f>
        <v/>
      </c>
      <c r="G1717" s="22">
        <f>E1717/SUM($E$2:$E$2546)</f>
        <v/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1</v>
      </c>
      <c r="N1717" s="2" t="n">
        <v>0</v>
      </c>
      <c r="O1717" s="2" t="n">
        <v>0</v>
      </c>
      <c r="P1717" s="2" t="n">
        <v>0</v>
      </c>
      <c r="Q1717" s="2" t="n">
        <v>0</v>
      </c>
      <c r="R1717" s="2" t="n">
        <v>0</v>
      </c>
      <c r="S1717" s="3" t="n">
        <v>20.42501278520617</v>
      </c>
      <c r="T1717" s="3" t="n">
        <v>1.111686080530086</v>
      </c>
      <c r="U1717" s="3" t="n">
        <v>0.0001079635804507</v>
      </c>
      <c r="V1717" s="3" t="n">
        <v>0.4630585340536103</v>
      </c>
      <c r="W1717" s="3" t="n">
        <v>0.0480867030243917</v>
      </c>
      <c r="X1717" s="3" t="n">
        <v>1.489570709378704</v>
      </c>
      <c r="Y1717" s="3" t="n">
        <v>0.0408299382321441</v>
      </c>
      <c r="Z1717" s="3" t="n">
        <v>-2.73394024420944</v>
      </c>
      <c r="AA1717" s="3" t="n">
        <v>-2.356522460719774</v>
      </c>
      <c r="AB1717" s="3" t="n">
        <v>-2.370951193018761</v>
      </c>
      <c r="AC1717" s="3" t="n">
        <v>-0.1324541286086499</v>
      </c>
      <c r="AD1717" s="3" t="n">
        <v>-0.1323517184009684</v>
      </c>
      <c r="AE1717" s="3" t="inlineStr"/>
      <c r="AF1717" s="3" t="inlineStr"/>
      <c r="AG1717" s="3" t="n">
        <v>1.006194470061996</v>
      </c>
      <c r="AH1717" s="3" t="n">
        <v>0.0065077864013563</v>
      </c>
      <c r="AI1717" s="3" t="n">
        <v>1.013377293811583</v>
      </c>
    </row>
    <row r="1718">
      <c r="A1718" s="2" t="inlineStr">
        <is>
          <t>ORLY</t>
        </is>
      </c>
      <c r="B1718" s="2" t="inlineStr">
        <is>
          <t>Consumer Discretionary</t>
        </is>
      </c>
      <c r="C1718" s="3" t="n">
        <v>-0.0111689158790116</v>
      </c>
      <c r="D1718" s="2" t="n">
        <v>86413563674.45938</v>
      </c>
      <c r="E1718" s="19">
        <f>SQRT(D1718)</f>
        <v/>
      </c>
      <c r="F1718" s="22">
        <f>D1718/SUM($D$2:$D$2546)</f>
        <v/>
      </c>
      <c r="G1718" s="22">
        <f>E1718/SUM($E$2:$E$2546)</f>
        <v/>
      </c>
      <c r="H1718" s="2" t="n">
        <v>0</v>
      </c>
      <c r="I1718" s="2" t="n">
        <v>1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n">
        <v>0</v>
      </c>
      <c r="S1718" s="3" t="n">
        <v>25.18241048740817</v>
      </c>
      <c r="T1718" s="3" t="n">
        <v>0.170180167406169</v>
      </c>
      <c r="U1718" s="3" t="n">
        <v>0.0007332356077057</v>
      </c>
      <c r="V1718" s="3" t="n">
        <v>-0.0142554241211567</v>
      </c>
      <c r="W1718" s="3" t="n">
        <v>0.0134487077119109</v>
      </c>
      <c r="X1718" s="3" t="n">
        <v>0.1758145000127387</v>
      </c>
      <c r="Y1718" s="3" t="n">
        <v>0.012812861224242</v>
      </c>
      <c r="Z1718" s="3" t="n">
        <v>-2.114316720728975</v>
      </c>
      <c r="AA1718" s="3" t="n">
        <v>-2.072869172265318</v>
      </c>
      <c r="AB1718" s="3" t="n">
        <v>-2.01062319116721</v>
      </c>
      <c r="AC1718" s="3" t="n">
        <v>0.0309486136930428</v>
      </c>
      <c r="AD1718" s="3" t="n">
        <v>0.0367317335963329</v>
      </c>
      <c r="AE1718" s="3" t="n">
        <v>0.0928131828507703</v>
      </c>
      <c r="AF1718" s="3" t="n">
        <v>0.0766378497634643</v>
      </c>
      <c r="AG1718" s="3" t="n">
        <v>1.067393864485666</v>
      </c>
      <c r="AH1718" s="3" t="n">
        <v>0.5254502368080541</v>
      </c>
      <c r="AI1718" s="3" t="inlineStr"/>
    </row>
    <row r="1719">
      <c r="A1719" s="2" t="inlineStr">
        <is>
          <t>ORRF</t>
        </is>
      </c>
      <c r="B1719" s="2" t="inlineStr">
        <is>
          <t>Financials</t>
        </is>
      </c>
      <c r="C1719" s="3" t="n">
        <v>-0.0041249507518118</v>
      </c>
      <c r="D1719" s="2" t="n">
        <v>658083412.8519287</v>
      </c>
      <c r="E1719" s="19">
        <f>SQRT(D1719)</f>
        <v/>
      </c>
      <c r="F1719" s="22">
        <f>D1719/SUM($D$2:$D$2546)</f>
        <v/>
      </c>
      <c r="G1719" s="22">
        <f>E1719/SUM($E$2:$E$2546)</f>
        <v/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1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3" t="n">
        <v>20.30484224850748</v>
      </c>
      <c r="T1719" s="3" t="n">
        <v>0.814944380190765</v>
      </c>
      <c r="U1719" s="3" t="n">
        <v>0.0004138827219448</v>
      </c>
      <c r="V1719" s="3" t="n">
        <v>0.833401950708949</v>
      </c>
      <c r="W1719" s="3" t="n">
        <v>0.0187301742849476</v>
      </c>
      <c r="X1719" s="3" t="n">
        <v>0.3908872419332537</v>
      </c>
      <c r="Y1719" s="3" t="n">
        <v>0.0152232770958934</v>
      </c>
      <c r="Z1719" s="3" t="n">
        <v>-1.574786901713653</v>
      </c>
      <c r="AA1719" s="3" t="n">
        <v>-1.796497544339353</v>
      </c>
      <c r="AB1719" s="3" t="n">
        <v>-1.978909756800482</v>
      </c>
      <c r="AC1719" s="3" t="n">
        <v>0.118209938863029</v>
      </c>
      <c r="AD1719" s="3" t="n">
        <v>0.1332353897510076</v>
      </c>
      <c r="AE1719" s="3" t="n">
        <v>-0.1264207377866401</v>
      </c>
      <c r="AF1719" s="3" t="n">
        <v>0.164636126107945</v>
      </c>
      <c r="AG1719" s="3" t="n">
        <v>1.312050107918775</v>
      </c>
      <c r="AH1719" s="3" t="n">
        <v>0.0381159114975095</v>
      </c>
      <c r="AI1719" s="3" t="n">
        <v>1.374429298675535</v>
      </c>
    </row>
    <row r="1720">
      <c r="A1720" s="2" t="inlineStr">
        <is>
          <t>OSBC</t>
        </is>
      </c>
      <c r="B1720" s="2" t="inlineStr">
        <is>
          <t>Financials</t>
        </is>
      </c>
      <c r="C1720" s="3" t="n">
        <v>-0.0033687634341019</v>
      </c>
      <c r="D1720" s="2" t="n">
        <v>932717761.6493684</v>
      </c>
      <c r="E1720" s="19">
        <f>SQRT(D1720)</f>
        <v/>
      </c>
      <c r="F1720" s="22">
        <f>D1720/SUM($D$2:$D$2546)</f>
        <v/>
      </c>
      <c r="G1720" s="22">
        <f>E1720/SUM($E$2:$E$2546)</f>
        <v/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1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  <c r="S1720" s="3" t="n">
        <v>20.6536132067766</v>
      </c>
      <c r="T1720" s="3" t="n">
        <v>0.8974302990132944</v>
      </c>
      <c r="U1720" s="3" t="n">
        <v>0.0008668374984284</v>
      </c>
      <c r="V1720" s="3" t="n">
        <v>0.7704892407422149</v>
      </c>
      <c r="W1720" s="3" t="n">
        <v>0.0179165052982567</v>
      </c>
      <c r="X1720" s="3" t="n">
        <v>0.2707453902686892</v>
      </c>
      <c r="Y1720" s="3" t="n">
        <v>0.0132221960915562</v>
      </c>
      <c r="Z1720" s="3" t="n">
        <v>-2.457822842356803</v>
      </c>
      <c r="AA1720" s="3" t="n">
        <v>-2.457763710996469</v>
      </c>
      <c r="AB1720" s="3" t="n">
        <v>-2.317461392870324</v>
      </c>
      <c r="AC1720" s="3" t="n">
        <v>0.09358458001876641</v>
      </c>
      <c r="AD1720" s="3" t="n">
        <v>0.09796747071527349</v>
      </c>
      <c r="AE1720" s="3" t="n">
        <v>0.1071428571428571</v>
      </c>
      <c r="AF1720" s="3" t="n">
        <v>0.2024809235483318</v>
      </c>
      <c r="AG1720" s="3" t="n">
        <v>1.091436020098072</v>
      </c>
      <c r="AH1720" s="3" t="n">
        <v>0.0149587093736965</v>
      </c>
      <c r="AI1720" s="3" t="n">
        <v>1.118672676090832</v>
      </c>
    </row>
    <row r="1721">
      <c r="A1721" s="2" t="inlineStr">
        <is>
          <t>OSCR</t>
        </is>
      </c>
      <c r="B1721" s="2" t="inlineStr">
        <is>
          <t>Financials</t>
        </is>
      </c>
      <c r="C1721" s="3" t="n">
        <v>-0.0168865880166293</v>
      </c>
      <c r="D1721" s="2" t="n">
        <v>3766587939.460716</v>
      </c>
      <c r="E1721" s="19">
        <f>SQRT(D1721)</f>
        <v/>
      </c>
      <c r="F1721" s="22">
        <f>D1721/SUM($D$2:$D$2546)</f>
        <v/>
      </c>
      <c r="G1721" s="22">
        <f>E1721/SUM($E$2:$E$2546)</f>
        <v/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1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  <c r="S1721" s="3" t="n">
        <v>22.04943537275004</v>
      </c>
      <c r="T1721" s="3" t="n">
        <v>0.8311024381552635</v>
      </c>
      <c r="U1721" s="3" t="n">
        <v>-0.0004160895213318</v>
      </c>
      <c r="V1721" s="3" t="n">
        <v>0.3075478439953417</v>
      </c>
      <c r="W1721" s="3" t="n">
        <v>0.055265637998401</v>
      </c>
      <c r="X1721" s="3" t="n">
        <v>0.3781002167322062</v>
      </c>
      <c r="Y1721" s="3" t="n">
        <v>0.0597577547589065</v>
      </c>
      <c r="Z1721" s="3" t="n">
        <v>0.9435084065328287</v>
      </c>
      <c r="AA1721" s="3" t="n">
        <v>0.7289453389331072</v>
      </c>
      <c r="AB1721" s="3" t="n">
        <v>-0.2335798871152251</v>
      </c>
      <c r="AC1721" s="3" t="n">
        <v>-0.2425123253941027</v>
      </c>
      <c r="AD1721" s="3" t="n">
        <v>-0.2351104007747635</v>
      </c>
      <c r="AE1721" s="3" t="n">
        <v>0.6257801899592944</v>
      </c>
      <c r="AF1721" s="3" t="n">
        <v>0.4459207899710514</v>
      </c>
      <c r="AG1721" s="3" t="n">
        <v>1.079632814850181</v>
      </c>
      <c r="AH1721" s="3" t="n">
        <v>0.0469827746221213</v>
      </c>
      <c r="AI1721" s="3" t="n">
        <v>1.25892821687733</v>
      </c>
    </row>
    <row r="1722">
      <c r="A1722" s="2" t="inlineStr">
        <is>
          <t>OSG</t>
        </is>
      </c>
      <c r="B1722" s="2" t="inlineStr">
        <is>
          <t>Financials</t>
        </is>
      </c>
      <c r="C1722" s="3" t="n">
        <v>-0.0246317625971585</v>
      </c>
      <c r="D1722" s="2" t="n">
        <v>360134939.3990755</v>
      </c>
      <c r="E1722" s="19">
        <f>SQRT(D1722)</f>
        <v/>
      </c>
      <c r="F1722" s="22">
        <f>D1722/SUM($D$2:$D$2546)</f>
        <v/>
      </c>
      <c r="G1722" s="22">
        <f>E1722/SUM($E$2:$E$2546)</f>
        <v/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1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n">
        <v>0</v>
      </c>
      <c r="S1722" s="3" t="n">
        <v>19.70198935084669</v>
      </c>
      <c r="T1722" s="3" t="n">
        <v>0.8288306280661413</v>
      </c>
      <c r="U1722" s="3" t="n">
        <v>-0.002516912480867</v>
      </c>
      <c r="V1722" s="3" t="n">
        <v>2.387546738549543</v>
      </c>
      <c r="W1722" s="3" t="n">
        <v>0.0455082320791567</v>
      </c>
      <c r="X1722" s="3" t="n">
        <v>0.7438067351563542</v>
      </c>
      <c r="Y1722" s="3" t="n">
        <v>0.0507707683464954</v>
      </c>
      <c r="Z1722" s="3" t="n">
        <v>-0.683448978908711</v>
      </c>
      <c r="AA1722" s="3" t="n">
        <v>-0.6684056359960339</v>
      </c>
      <c r="AB1722" s="3" t="n">
        <v>-0.9055231563824222</v>
      </c>
      <c r="AC1722" s="3" t="n">
        <v>-0.8074640035905011</v>
      </c>
      <c r="AD1722" s="3" t="n">
        <v>-0.6992712243366589</v>
      </c>
      <c r="AE1722" s="3" t="n">
        <v>-0.7241079199303743</v>
      </c>
      <c r="AF1722" s="3" t="n">
        <v>0.0227244745937034</v>
      </c>
      <c r="AG1722" s="3" t="n">
        <v>10.74079328668715</v>
      </c>
      <c r="AH1722" s="3" t="n">
        <v>0.0176007047791545</v>
      </c>
      <c r="AI1722" s="3" t="n">
        <v>5.079833550234405</v>
      </c>
    </row>
    <row r="1723">
      <c r="A1723" s="2" t="inlineStr">
        <is>
          <t>OSIS</t>
        </is>
      </c>
      <c r="B1723" s="2" t="inlineStr">
        <is>
          <t>Information Technology</t>
        </is>
      </c>
      <c r="C1723" s="3" t="n">
        <v>-0.010904386754992</v>
      </c>
      <c r="D1723" s="2" t="n">
        <v>3888345241.72023</v>
      </c>
      <c r="E1723" s="19">
        <f>SQRT(D1723)</f>
        <v/>
      </c>
      <c r="F1723" s="22">
        <f>D1723/SUM($D$2:$D$2546)</f>
        <v/>
      </c>
      <c r="G1723" s="22">
        <f>E1723/SUM($E$2:$E$2546)</f>
        <v/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n">
        <v>1</v>
      </c>
      <c r="P1723" s="2" t="n">
        <v>0</v>
      </c>
      <c r="Q1723" s="2" t="n">
        <v>0</v>
      </c>
      <c r="R1723" s="2" t="n">
        <v>0</v>
      </c>
      <c r="S1723" s="3" t="n">
        <v>22.08124951634115</v>
      </c>
      <c r="T1723" s="3" t="n">
        <v>1.137249464674928</v>
      </c>
      <c r="U1723" s="3" t="n">
        <v>0.0011526297088364</v>
      </c>
      <c r="V1723" s="3" t="n">
        <v>0.2445986508078778</v>
      </c>
      <c r="W1723" s="3" t="n">
        <v>0.0239593230841523</v>
      </c>
      <c r="X1723" s="3" t="n">
        <v>0.431941092702425</v>
      </c>
      <c r="Y1723" s="3" t="n">
        <v>0.0172504718149648</v>
      </c>
      <c r="Z1723" s="3" t="n">
        <v>-1.729255884092055</v>
      </c>
      <c r="AA1723" s="3" t="n">
        <v>-1.445611034957927</v>
      </c>
      <c r="AB1723" s="3" t="n">
        <v>-1.330755377519758</v>
      </c>
      <c r="AC1723" s="3" t="n">
        <v>0.0542626713636816</v>
      </c>
      <c r="AD1723" s="3" t="n">
        <v>0.06549212689954929</v>
      </c>
      <c r="AE1723" s="3" t="n">
        <v>0.1163096115483195</v>
      </c>
      <c r="AF1723" s="3" t="n">
        <v>0.1295243075847099</v>
      </c>
      <c r="AG1723" s="3" t="n">
        <v>1.119203406895768</v>
      </c>
      <c r="AH1723" s="3" t="n">
        <v>0.2898525247216182</v>
      </c>
      <c r="AI1723" s="3" t="n">
        <v>1.48734286351153</v>
      </c>
    </row>
    <row r="1724">
      <c r="A1724" s="2" t="inlineStr">
        <is>
          <t>OSK</t>
        </is>
      </c>
      <c r="B1724" s="2" t="inlineStr">
        <is>
          <t>Industrials</t>
        </is>
      </c>
      <c r="C1724" s="3" t="n">
        <v>-0.0101437833447891</v>
      </c>
      <c r="D1724" s="2" t="n">
        <v>8893363635.427231</v>
      </c>
      <c r="E1724" s="19">
        <f>SQRT(D1724)</f>
        <v/>
      </c>
      <c r="F1724" s="22">
        <f>D1724/SUM($D$2:$D$2546)</f>
        <v/>
      </c>
      <c r="G1724" s="22">
        <f>E1724/SUM($E$2:$E$2546)</f>
        <v/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1</v>
      </c>
      <c r="O1724" s="2" t="n">
        <v>0</v>
      </c>
      <c r="P1724" s="2" t="n">
        <v>0</v>
      </c>
      <c r="Q1724" s="2" t="n">
        <v>0</v>
      </c>
      <c r="R1724" s="2" t="n">
        <v>0</v>
      </c>
      <c r="S1724" s="3" t="n">
        <v>22.90857117660184</v>
      </c>
      <c r="T1724" s="3" t="n">
        <v>1.21064537015988</v>
      </c>
      <c r="U1724" s="3" t="n">
        <v>0.0010642376442506</v>
      </c>
      <c r="V1724" s="3" t="n">
        <v>0.5008678586193911</v>
      </c>
      <c r="W1724" s="3" t="n">
        <v>0.0236953333663436</v>
      </c>
      <c r="X1724" s="3" t="n">
        <v>0.2699001473613522</v>
      </c>
      <c r="Y1724" s="3" t="n">
        <v>0.0169311411349918</v>
      </c>
      <c r="Z1724" s="3" t="n">
        <v>-1.462989321442942</v>
      </c>
      <c r="AA1724" s="3" t="n">
        <v>-1.336917696444444</v>
      </c>
      <c r="AB1724" s="3" t="n">
        <v>-1.474428978360528</v>
      </c>
      <c r="AC1724" s="3" t="n">
        <v>0.0921136291713822</v>
      </c>
      <c r="AD1724" s="3" t="n">
        <v>0.09832050457453199</v>
      </c>
      <c r="AE1724" s="3" t="n">
        <v>0.2340089316386121</v>
      </c>
      <c r="AF1724" s="3" t="n">
        <v>0.1137636854046155</v>
      </c>
      <c r="AG1724" s="3" t="n">
        <v>1.123642757125063</v>
      </c>
      <c r="AH1724" s="3" t="n">
        <v>0.1495891614500654</v>
      </c>
      <c r="AI1724" s="3" t="n">
        <v>1.246857040229885</v>
      </c>
    </row>
    <row r="1725">
      <c r="A1725" s="2" t="inlineStr">
        <is>
          <t>OSPN</t>
        </is>
      </c>
      <c r="B1725" s="2" t="inlineStr">
        <is>
          <t>Information Technology</t>
        </is>
      </c>
      <c r="C1725" s="3" t="n">
        <v>-0.0229729602519524</v>
      </c>
      <c r="D1725" s="2" t="n">
        <v>526054295.1414223</v>
      </c>
      <c r="E1725" s="19">
        <f>SQRT(D1725)</f>
        <v/>
      </c>
      <c r="F1725" s="22">
        <f>D1725/SUM($D$2:$D$2546)</f>
        <v/>
      </c>
      <c r="G1725" s="22">
        <f>E1725/SUM($E$2:$E$2546)</f>
        <v/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1</v>
      </c>
      <c r="P1725" s="2" t="n">
        <v>0</v>
      </c>
      <c r="Q1725" s="2" t="n">
        <v>0</v>
      </c>
      <c r="R1725" s="2" t="n">
        <v>0</v>
      </c>
      <c r="S1725" s="3" t="n">
        <v>20.08091498807721</v>
      </c>
      <c r="T1725" s="3" t="n">
        <v>1.10508436019354</v>
      </c>
      <c r="U1725" s="3" t="n">
        <v>0.0002548979851861</v>
      </c>
      <c r="V1725" s="3" t="n">
        <v>0.4609923390793823</v>
      </c>
      <c r="W1725" s="3" t="n">
        <v>0.0264942366454804</v>
      </c>
      <c r="X1725" s="3" t="n">
        <v>0.3937792690881577</v>
      </c>
      <c r="Y1725" s="3" t="n">
        <v>0.0232690712820739</v>
      </c>
      <c r="Z1725" s="3" t="n">
        <v>-1.538002132717291</v>
      </c>
      <c r="AA1725" s="3" t="n">
        <v>-1.475283203010764</v>
      </c>
      <c r="AB1725" s="3" t="n">
        <v>-1.5048830148315</v>
      </c>
      <c r="AC1725" s="3" t="n">
        <v>0.0634307148676154</v>
      </c>
      <c r="AD1725" s="3" t="n">
        <v>0.0686393026983894</v>
      </c>
      <c r="AE1725" s="3" t="n">
        <v>0.7619047619047619</v>
      </c>
      <c r="AF1725" s="3" t="n">
        <v>0.0448331381090886</v>
      </c>
      <c r="AG1725" s="3" t="n">
        <v>1.013363639580416</v>
      </c>
      <c r="AH1725" s="3" t="n">
        <v>0.0263512359317724</v>
      </c>
      <c r="AI1725" s="3" t="n">
        <v>1.02898885392999</v>
      </c>
    </row>
    <row r="1726">
      <c r="A1726" s="2" t="inlineStr">
        <is>
          <t>OSUR</t>
        </is>
      </c>
      <c r="B1726" s="2" t="inlineStr">
        <is>
          <t>Health Care</t>
        </is>
      </c>
      <c r="C1726" s="3" t="n">
        <v>-0.0284716475047898</v>
      </c>
      <c r="D1726" s="2" t="n">
        <v>204440553.6589575</v>
      </c>
      <c r="E1726" s="19">
        <f>SQRT(D1726)</f>
        <v/>
      </c>
      <c r="F1726" s="22">
        <f>D1726/SUM($D$2:$D$2546)</f>
        <v/>
      </c>
      <c r="G1726" s="22">
        <f>E1726/SUM($E$2:$E$2546)</f>
        <v/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1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0</v>
      </c>
      <c r="S1726" s="3" t="n">
        <v>19.13578780003402</v>
      </c>
      <c r="T1726" s="3" t="n">
        <v>1.116517524625318</v>
      </c>
      <c r="U1726" s="3" t="n">
        <v>-0.0016224200843155</v>
      </c>
      <c r="V1726" s="3" t="n">
        <v>1.862257723265165</v>
      </c>
      <c r="W1726" s="3" t="n">
        <v>0.0340028618057106</v>
      </c>
      <c r="X1726" s="3" t="n">
        <v>0.5764773297500027</v>
      </c>
      <c r="Y1726" s="3" t="n">
        <v>0.031008108123172</v>
      </c>
      <c r="Z1726" s="3" t="n">
        <v>-1.764066586212988</v>
      </c>
      <c r="AA1726" s="3" t="n">
        <v>-1.505382100835212</v>
      </c>
      <c r="AB1726" s="3" t="n">
        <v>-1.522168458784518</v>
      </c>
      <c r="AC1726" s="3" t="n">
        <v>-0.3853051588355872</v>
      </c>
      <c r="AD1726" s="3" t="inlineStr"/>
      <c r="AE1726" s="3" t="n">
        <v>0.2974358974358974</v>
      </c>
      <c r="AF1726" s="3" t="n">
        <v>-0.0414195366084595</v>
      </c>
      <c r="AG1726" s="3" t="n">
        <v>1.058584267092036</v>
      </c>
      <c r="AH1726" s="3" t="n">
        <v>0.0317390767018324</v>
      </c>
      <c r="AI1726" s="3" t="n">
        <v>1.031458732247499</v>
      </c>
    </row>
    <row r="1727">
      <c r="A1727" s="2" t="inlineStr">
        <is>
          <t>OSW</t>
        </is>
      </c>
      <c r="B1727" s="2" t="inlineStr">
        <is>
          <t>Consumer Discretionary</t>
        </is>
      </c>
      <c r="C1727" s="3" t="n">
        <v>-0.0263531842704405</v>
      </c>
      <c r="D1727" s="2" t="n">
        <v>2263705990.440828</v>
      </c>
      <c r="E1727" s="19">
        <f>SQRT(D1727)</f>
        <v/>
      </c>
      <c r="F1727" s="22">
        <f>D1727/SUM($D$2:$D$2546)</f>
        <v/>
      </c>
      <c r="G1727" s="22">
        <f>E1727/SUM($E$2:$E$2546)</f>
        <v/>
      </c>
      <c r="H1727" s="2" t="n">
        <v>0</v>
      </c>
      <c r="I1727" s="2" t="n">
        <v>1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3" t="n">
        <v>21.54026912597494</v>
      </c>
      <c r="T1727" s="3" t="n">
        <v>1.476682846598193</v>
      </c>
      <c r="U1727" s="3" t="n">
        <v>0.0012815024715112</v>
      </c>
      <c r="V1727" s="3" t="n">
        <v>0.2422258024299436</v>
      </c>
      <c r="W1727" s="3" t="n">
        <v>0.0238135359498522</v>
      </c>
      <c r="X1727" s="3" t="n">
        <v>0.2964123531865445</v>
      </c>
      <c r="Y1727" s="3" t="n">
        <v>0.0128537130685328</v>
      </c>
      <c r="Z1727" s="3" t="n">
        <v>-2.27739682445982</v>
      </c>
      <c r="AA1727" s="3" t="n">
        <v>-2.253010556936078</v>
      </c>
      <c r="AB1727" s="3" t="n">
        <v>-1.984556657642337</v>
      </c>
      <c r="AC1727" s="3" t="n">
        <v>0.0352342576009474</v>
      </c>
      <c r="AD1727" s="3" t="n">
        <v>0.0425390931537215</v>
      </c>
      <c r="AE1727" s="3" t="n">
        <v>0.7339805825242718</v>
      </c>
      <c r="AF1727" s="3" t="n">
        <v>0.4204082284519243</v>
      </c>
      <c r="AG1727" s="3" t="n">
        <v>1.040288800924293</v>
      </c>
      <c r="AH1727" s="3" t="n">
        <v>0.1494688570108961</v>
      </c>
      <c r="AI1727" s="3" t="n">
        <v>1.166327453640886</v>
      </c>
    </row>
    <row r="1728">
      <c r="A1728" s="2" t="inlineStr">
        <is>
          <t>OTIS</t>
        </is>
      </c>
      <c r="B1728" s="2" t="inlineStr">
        <is>
          <t>Industrials</t>
        </is>
      </c>
      <c r="C1728" s="3" t="n">
        <v>-0.0191214873519294</v>
      </c>
      <c r="D1728" s="2" t="n">
        <v>34359100065.11302</v>
      </c>
      <c r="E1728" s="19">
        <f>SQRT(D1728)</f>
        <v/>
      </c>
      <c r="F1728" s="22">
        <f>D1728/SUM($D$2:$D$2546)</f>
        <v/>
      </c>
      <c r="G1728" s="22">
        <f>E1728/SUM($E$2:$E$2546)</f>
        <v/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1</v>
      </c>
      <c r="O1728" s="2" t="n">
        <v>0</v>
      </c>
      <c r="P1728" s="2" t="n">
        <v>0</v>
      </c>
      <c r="Q1728" s="2" t="n">
        <v>0</v>
      </c>
      <c r="R1728" s="2" t="n">
        <v>0</v>
      </c>
      <c r="S1728" s="3" t="n">
        <v>24.26013274236653</v>
      </c>
      <c r="T1728" s="3" t="n">
        <v>0.4440134198054715</v>
      </c>
      <c r="U1728" s="3" t="n">
        <v>0.0002538415616672</v>
      </c>
      <c r="V1728" s="3" t="n">
        <v>-0.1562031598566068</v>
      </c>
      <c r="W1728" s="3" t="n">
        <v>0.0194046509562187</v>
      </c>
      <c r="X1728" s="3" t="n">
        <v>0.1307833152523761</v>
      </c>
      <c r="Y1728" s="3" t="n">
        <v>0.0200059723213498</v>
      </c>
      <c r="Z1728" s="3" t="n">
        <v>-1.506746939908502</v>
      </c>
      <c r="AA1728" s="3" t="n">
        <v>-1.842680584486929</v>
      </c>
      <c r="AB1728" s="3" t="n">
        <v>-2.024151714927402</v>
      </c>
      <c r="AC1728" s="3" t="n">
        <v>0.0457520714169155</v>
      </c>
      <c r="AD1728" s="3" t="n">
        <v>0.0508744407358577</v>
      </c>
      <c r="AE1728" s="3" t="n">
        <v>0.1599999999999999</v>
      </c>
      <c r="AF1728" s="3" t="n">
        <v>0.0204957893488316</v>
      </c>
      <c r="AG1728" s="3" t="n">
        <v>1.20588432137612</v>
      </c>
      <c r="AH1728" s="3" t="n">
        <v>0.7740828966174369</v>
      </c>
      <c r="AI1728" s="3" t="inlineStr"/>
    </row>
    <row r="1729">
      <c r="A1729" s="2" t="inlineStr">
        <is>
          <t>OTTR</t>
        </is>
      </c>
      <c r="B1729" s="2" t="inlineStr">
        <is>
          <t>Utilities</t>
        </is>
      </c>
      <c r="C1729" s="3" t="n">
        <v>-0.0141503634348925</v>
      </c>
      <c r="D1729" s="2" t="n">
        <v>3445746539.661255</v>
      </c>
      <c r="E1729" s="19">
        <f>SQRT(D1729)</f>
        <v/>
      </c>
      <c r="F1729" s="22">
        <f>D1729/SUM($D$2:$D$2546)</f>
        <v/>
      </c>
      <c r="G1729" s="22">
        <f>E1729/SUM($E$2:$E$2546)</f>
        <v/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1</v>
      </c>
      <c r="S1729" s="3" t="n">
        <v>21.96040642030448</v>
      </c>
      <c r="T1729" s="3" t="n">
        <v>0.5214608844657538</v>
      </c>
      <c r="U1729" s="3" t="n">
        <v>-0.0004357679711645</v>
      </c>
      <c r="V1729" s="3" t="n">
        <v>0.514971713553384</v>
      </c>
      <c r="W1729" s="3" t="n">
        <v>0.01699299322673</v>
      </c>
      <c r="X1729" s="3" t="n">
        <v>0.1981021944802505</v>
      </c>
      <c r="Y1729" s="3" t="n">
        <v>0.015891410385165</v>
      </c>
      <c r="Z1729" s="3" t="n">
        <v>-2.190859560798568</v>
      </c>
      <c r="AA1729" s="3" t="n">
        <v>-2.297242577497402</v>
      </c>
      <c r="AB1729" s="3" t="n">
        <v>-2.117718862497058</v>
      </c>
      <c r="AC1729" s="3" t="n">
        <v>0.0902306645080648</v>
      </c>
      <c r="AD1729" s="3" t="n">
        <v>0.1244142582936888</v>
      </c>
      <c r="AE1729" s="3" t="n">
        <v>0.1436342136381553</v>
      </c>
      <c r="AF1729" s="3" t="n">
        <v>0.0217411777579946</v>
      </c>
      <c r="AG1729" s="3" t="n">
        <v>1.302800565273896</v>
      </c>
      <c r="AH1729" s="3" t="n">
        <v>0.27710337164116</v>
      </c>
      <c r="AI1729" s="3" t="n">
        <v>1.587994558350644</v>
      </c>
    </row>
    <row r="1730">
      <c r="A1730" s="2" t="inlineStr">
        <is>
          <t>OUST</t>
        </is>
      </c>
      <c r="B1730" s="2" t="inlineStr">
        <is>
          <t>Information Technology</t>
        </is>
      </c>
      <c r="C1730" s="3" t="n">
        <v>0.056940221720215</v>
      </c>
      <c r="D1730" s="2" t="n">
        <v>1986772837.714279</v>
      </c>
      <c r="E1730" s="19">
        <f>SQRT(D1730)</f>
        <v/>
      </c>
      <c r="F1730" s="22">
        <f>D1730/SUM($D$2:$D$2546)</f>
        <v/>
      </c>
      <c r="G1730" s="22">
        <f>E1730/SUM($E$2:$E$2546)</f>
        <v/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1</v>
      </c>
      <c r="P1730" s="2" t="n">
        <v>0</v>
      </c>
      <c r="Q1730" s="2" t="n">
        <v>0</v>
      </c>
      <c r="R1730" s="2" t="n">
        <v>0</v>
      </c>
      <c r="S1730" s="3" t="n">
        <v>21.40977746973009</v>
      </c>
      <c r="T1730" s="3" t="n">
        <v>1.975017722799137</v>
      </c>
      <c r="U1730" s="3" t="n">
        <v>0.0069975100870041</v>
      </c>
      <c r="V1730" s="3" t="n">
        <v>0.111252275954352</v>
      </c>
      <c r="W1730" s="3" t="n">
        <v>0.0683490804780172</v>
      </c>
      <c r="X1730" s="3" t="n">
        <v>0.8358420018568147</v>
      </c>
      <c r="Y1730" s="3" t="n">
        <v>0.0634013806247711</v>
      </c>
      <c r="Z1730" s="3" t="n">
        <v>0.0556252038169405</v>
      </c>
      <c r="AA1730" s="3" t="n">
        <v>0.1451301047539544</v>
      </c>
      <c r="AB1730" s="3" t="n">
        <v>-0.4445952832357921</v>
      </c>
      <c r="AC1730" s="3" t="n">
        <v>-0.0414984533887899</v>
      </c>
      <c r="AD1730" s="3" t="n">
        <v>-0.0352108699454952</v>
      </c>
      <c r="AE1730" s="3" t="n">
        <v>0.1847294292068199</v>
      </c>
      <c r="AF1730" s="3" t="n">
        <v>0.4086725380780484</v>
      </c>
      <c r="AG1730" s="3" t="n">
        <v>1.022132877581812</v>
      </c>
      <c r="AH1730" s="3" t="n">
        <v>0.054853343276162</v>
      </c>
      <c r="AI1730" s="3" t="n">
        <v>1.198943144236381</v>
      </c>
    </row>
    <row r="1731">
      <c r="A1731" s="2" t="inlineStr">
        <is>
          <t>OUT</t>
        </is>
      </c>
      <c r="B1731" s="2" t="inlineStr">
        <is>
          <t>Real Estate</t>
        </is>
      </c>
      <c r="C1731" s="3" t="n">
        <v>-0.0215293955409254</v>
      </c>
      <c r="D1731" s="2" t="n">
        <v>3050277225.374689</v>
      </c>
      <c r="E1731" s="19">
        <f>SQRT(D1731)</f>
        <v/>
      </c>
      <c r="F1731" s="22">
        <f>D1731/SUM($D$2:$D$2546)</f>
        <v/>
      </c>
      <c r="G1731" s="22">
        <f>E1731/SUM($E$2:$E$2546)</f>
        <v/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1</v>
      </c>
      <c r="R1731" s="2" t="n">
        <v>0</v>
      </c>
      <c r="S1731" s="3" t="n">
        <v>21.83849831700064</v>
      </c>
      <c r="T1731" s="3" t="n">
        <v>1.408908414528408</v>
      </c>
      <c r="U1731" s="3" t="n">
        <v>0.0008866695344656</v>
      </c>
      <c r="V1731" s="3" t="n">
        <v>0.21601315267961</v>
      </c>
      <c r="W1731" s="3" t="n">
        <v>0.0255500518286384</v>
      </c>
      <c r="X1731" s="3" t="n">
        <v>0.2557845279558017</v>
      </c>
      <c r="Y1731" s="3" t="n">
        <v>0.0198214960302577</v>
      </c>
      <c r="Z1731" s="3" t="n">
        <v>-1.672010005122796</v>
      </c>
      <c r="AA1731" s="3" t="n">
        <v>-1.702690856694937</v>
      </c>
      <c r="AB1731" s="3" t="n">
        <v>-1.581687345562162</v>
      </c>
      <c r="AC1731" s="3" t="n">
        <v>0.0255714462118828</v>
      </c>
      <c r="AD1731" s="3" t="n">
        <v>0.0793370510676364</v>
      </c>
      <c r="AE1731" s="3" t="n">
        <v>0.07622795449930229</v>
      </c>
      <c r="AF1731" s="3" t="n">
        <v>0.0667586206896551</v>
      </c>
      <c r="AG1731" s="3" t="n">
        <v>1.853889600044487</v>
      </c>
      <c r="AH1731" s="3" t="n">
        <v>0.7893571567294621</v>
      </c>
      <c r="AI1731" s="3" t="n">
        <v>4.952951889512825</v>
      </c>
    </row>
    <row r="1732">
      <c r="A1732" s="2" t="inlineStr">
        <is>
          <t>OVV</t>
        </is>
      </c>
      <c r="B1732" s="2" t="inlineStr">
        <is>
          <t>Energy</t>
        </is>
      </c>
      <c r="C1732" s="3" t="n">
        <v>0.008570749739982699</v>
      </c>
      <c r="D1732" s="2" t="n">
        <v>11028908339.83831</v>
      </c>
      <c r="E1732" s="19">
        <f>SQRT(D1732)</f>
        <v/>
      </c>
      <c r="F1732" s="22">
        <f>D1732/SUM($D$2:$D$2546)</f>
        <v/>
      </c>
      <c r="G1732" s="22">
        <f>E1732/SUM($E$2:$E$2546)</f>
        <v/>
      </c>
      <c r="H1732" s="2" t="n">
        <v>0</v>
      </c>
      <c r="I1732" s="2" t="n">
        <v>0</v>
      </c>
      <c r="J1732" s="2" t="n">
        <v>0</v>
      </c>
      <c r="K1732" s="2" t="n">
        <v>1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3" t="n">
        <v>23.12378569340429</v>
      </c>
      <c r="T1732" s="3" t="n">
        <v>1.576472771552053</v>
      </c>
      <c r="U1732" s="3" t="n">
        <v>1.0545310784158e-06</v>
      </c>
      <c r="V1732" s="3" t="n">
        <v>0.9408909458895848</v>
      </c>
      <c r="W1732" s="3" t="n">
        <v>0.0287769197951285</v>
      </c>
      <c r="X1732" s="3" t="n">
        <v>0.3096262979740679</v>
      </c>
      <c r="Y1732" s="3" t="n">
        <v>0.0227143904623708</v>
      </c>
      <c r="Z1732" s="3" t="n">
        <v>-1.352874838449831</v>
      </c>
      <c r="AA1732" s="3" t="n">
        <v>-1.281879543035196</v>
      </c>
      <c r="AB1732" s="3" t="n">
        <v>-1.382737414286758</v>
      </c>
      <c r="AC1732" s="3" t="n">
        <v>0.1113437488245552</v>
      </c>
      <c r="AD1732" s="3" t="n">
        <v>0.3129956196599061</v>
      </c>
      <c r="AE1732" s="3" t="n">
        <v>-0.1234321372854914</v>
      </c>
      <c r="AF1732" s="3" t="n">
        <v>-0.0009621692543188</v>
      </c>
      <c r="AG1732" s="3" t="n">
        <v>1.398316847382957</v>
      </c>
      <c r="AH1732" s="3" t="n">
        <v>0.3342454646802473</v>
      </c>
      <c r="AI1732" s="3" t="n">
        <v>1.423340079020912</v>
      </c>
    </row>
    <row r="1733">
      <c r="A1733" s="2" t="inlineStr">
        <is>
          <t>OWL</t>
        </is>
      </c>
      <c r="B1733" s="2" t="inlineStr">
        <is>
          <t>Financials</t>
        </is>
      </c>
      <c r="C1733" s="3" t="n">
        <v>-0.007853147249958</v>
      </c>
      <c r="D1733" s="2" t="n">
        <v>12980962443.86599</v>
      </c>
      <c r="E1733" s="19">
        <f>SQRT(D1733)</f>
        <v/>
      </c>
      <c r="F1733" s="22">
        <f>D1733/SUM($D$2:$D$2546)</f>
        <v/>
      </c>
      <c r="G1733" s="22">
        <f>E1733/SUM($E$2:$E$2546)</f>
        <v/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1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3" t="n">
        <v>23.28674969369123</v>
      </c>
      <c r="T1733" s="3" t="n">
        <v>1.801702335712056</v>
      </c>
      <c r="U1733" s="3" t="n">
        <v>-0.0001103836110879</v>
      </c>
      <c r="V1733" s="3" t="n">
        <v>0.1810962022396765</v>
      </c>
      <c r="W1733" s="3" t="n">
        <v>0.0272019622374553</v>
      </c>
      <c r="X1733" s="3" t="n">
        <v>0.3427004339977715</v>
      </c>
      <c r="Y1733" s="3" t="n">
        <v>0.0152361278721537</v>
      </c>
      <c r="Z1733" s="3" t="n">
        <v>-1.405055841485424</v>
      </c>
      <c r="AA1733" s="3" t="n">
        <v>-1.455617345621484</v>
      </c>
      <c r="AB1733" s="3" t="n">
        <v>-1.517051513380059</v>
      </c>
      <c r="AC1733" s="3" t="n">
        <v>0.0053697097038392</v>
      </c>
      <c r="AD1733" s="3" t="n">
        <v>0.0329399304442217</v>
      </c>
      <c r="AE1733" s="3" t="n">
        <v>1.130434782608696</v>
      </c>
      <c r="AF1733" s="3" t="n">
        <v>0.3071411841395613</v>
      </c>
      <c r="AG1733" s="3" t="n">
        <v>1.249721005974545</v>
      </c>
      <c r="AH1733" s="3" t="n">
        <v>0.297066758183542</v>
      </c>
      <c r="AI1733" s="3" t="n">
        <v>2.378941153299532</v>
      </c>
    </row>
    <row r="1734">
      <c r="A1734" s="2" t="inlineStr">
        <is>
          <t>OXM</t>
        </is>
      </c>
      <c r="B1734" s="2" t="inlineStr">
        <is>
          <t>Consumer Discretionary</t>
        </is>
      </c>
      <c r="C1734" s="3" t="n">
        <v>-0.0216870990010951</v>
      </c>
      <c r="D1734" s="2" t="n">
        <v>656543423.67099</v>
      </c>
      <c r="E1734" s="19">
        <f>SQRT(D1734)</f>
        <v/>
      </c>
      <c r="F1734" s="22">
        <f>D1734/SUM($D$2:$D$2546)</f>
        <v/>
      </c>
      <c r="G1734" s="22">
        <f>E1734/SUM($E$2:$E$2546)</f>
        <v/>
      </c>
      <c r="H1734" s="2" t="n">
        <v>0</v>
      </c>
      <c r="I1734" s="2" t="n">
        <v>1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3" t="n">
        <v>20.30249939372532</v>
      </c>
      <c r="T1734" s="3" t="n">
        <v>1.502044433684245</v>
      </c>
      <c r="U1734" s="3" t="n">
        <v>-0.0030537682235029</v>
      </c>
      <c r="V1734" s="3" t="n">
        <v>0.90947982794696</v>
      </c>
      <c r="W1734" s="3" t="n">
        <v>0.0411862357843161</v>
      </c>
      <c r="X1734" s="3" t="n">
        <v>1.145434918877727</v>
      </c>
      <c r="Y1734" s="3" t="n">
        <v>0.0380443697878883</v>
      </c>
      <c r="Z1734" s="3" t="n">
        <v>-0.6780567325686133</v>
      </c>
      <c r="AA1734" s="3" t="n">
        <v>-0.4428897409469786</v>
      </c>
      <c r="AB1734" s="3" t="n">
        <v>-0.5400613574023304</v>
      </c>
      <c r="AC1734" s="3" t="n">
        <v>0.1016962436797769</v>
      </c>
      <c r="AD1734" s="3" t="n">
        <v>0.202746680875606</v>
      </c>
      <c r="AE1734" s="3" t="n">
        <v>-0.1763410301953819</v>
      </c>
      <c r="AF1734" s="3" t="n">
        <v>0.0910021353557085</v>
      </c>
      <c r="AG1734" s="3" t="n">
        <v>1.123944581677478</v>
      </c>
      <c r="AH1734" s="3" t="n">
        <v>0.3876317959281061</v>
      </c>
      <c r="AI1734" s="3" t="n">
        <v>1.13628073748185</v>
      </c>
    </row>
    <row r="1735">
      <c r="A1735" s="2" t="inlineStr">
        <is>
          <t>OXY</t>
        </is>
      </c>
      <c r="B1735" s="2" t="inlineStr">
        <is>
          <t>Energy</t>
        </is>
      </c>
      <c r="C1735" s="3" t="n">
        <v>0.0004468377171419</v>
      </c>
      <c r="D1735" s="2" t="n">
        <v>43600451226.19279</v>
      </c>
      <c r="E1735" s="19">
        <f>SQRT(D1735)</f>
        <v/>
      </c>
      <c r="F1735" s="22">
        <f>D1735/SUM($D$2:$D$2546)</f>
        <v/>
      </c>
      <c r="G1735" s="22">
        <f>E1735/SUM($E$2:$E$2546)</f>
        <v/>
      </c>
      <c r="H1735" s="2" t="n">
        <v>0</v>
      </c>
      <c r="I1735" s="2" t="n">
        <v>0</v>
      </c>
      <c r="J1735" s="2" t="n">
        <v>0</v>
      </c>
      <c r="K1735" s="2" t="n">
        <v>1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3" t="n">
        <v>24.49833333647245</v>
      </c>
      <c r="T1735" s="3" t="n">
        <v>1.036363842871135</v>
      </c>
      <c r="U1735" s="3" t="n">
        <v>-0.0009053794210029</v>
      </c>
      <c r="V1735" s="3" t="n">
        <v>0.8193034474501071</v>
      </c>
      <c r="W1735" s="3" t="n">
        <v>0.0231751510870321</v>
      </c>
      <c r="X1735" s="3" t="n">
        <v>0.4473133083723117</v>
      </c>
      <c r="Y1735" s="3" t="n">
        <v>0.0203722956759986</v>
      </c>
      <c r="Z1735" s="3" t="n">
        <v>-1.514649194570942</v>
      </c>
      <c r="AA1735" s="3" t="n">
        <v>-1.417091531413134</v>
      </c>
      <c r="AB1735" s="3" t="n">
        <v>-1.3540978888304</v>
      </c>
      <c r="AC1735" s="3" t="n">
        <v>0.0420179137710261</v>
      </c>
      <c r="AD1735" s="3" t="n">
        <v>0.219630754514927</v>
      </c>
      <c r="AE1735" s="3" t="n">
        <v>-0.115018315018315</v>
      </c>
      <c r="AF1735" s="3" t="n">
        <v>-0.020651175449937</v>
      </c>
      <c r="AG1735" s="3" t="n">
        <v>1.710955944909535</v>
      </c>
      <c r="AH1735" s="3" t="n">
        <v>0.2865576102418207</v>
      </c>
      <c r="AI1735" s="3" t="n">
        <v>1.86775656458205</v>
      </c>
    </row>
    <row r="1736">
      <c r="A1736" s="2" t="inlineStr">
        <is>
          <t>OZK</t>
        </is>
      </c>
      <c r="B1736" s="2" t="inlineStr">
        <is>
          <t>Financials</t>
        </is>
      </c>
      <c r="C1736" s="3" t="n">
        <v>-0.0069355160996959</v>
      </c>
      <c r="D1736" s="2" t="n">
        <v>5486617051.221306</v>
      </c>
      <c r="E1736" s="19">
        <f>SQRT(D1736)</f>
        <v/>
      </c>
      <c r="F1736" s="22">
        <f>D1736/SUM($D$2:$D$2546)</f>
        <v/>
      </c>
      <c r="G1736" s="22">
        <f>E1736/SUM($E$2:$E$2546)</f>
        <v/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1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3" t="n">
        <v>22.42557770057406</v>
      </c>
      <c r="T1736" s="3" t="n">
        <v>1.072457947204611</v>
      </c>
      <c r="U1736" s="3" t="n">
        <v>0.0009844324548953999</v>
      </c>
      <c r="V1736" s="3" t="n">
        <v>1.07987762672103</v>
      </c>
      <c r="W1736" s="3" t="n">
        <v>0.0202457523543509</v>
      </c>
      <c r="X1736" s="3" t="n">
        <v>0.2962906507008599</v>
      </c>
      <c r="Y1736" s="3" t="n">
        <v>0.013149461859389</v>
      </c>
      <c r="Z1736" s="3" t="n">
        <v>-1.551798091447873</v>
      </c>
      <c r="AA1736" s="3" t="n">
        <v>-1.768968854190237</v>
      </c>
      <c r="AB1736" s="3" t="n">
        <v>-1.49488318130077</v>
      </c>
      <c r="AC1736" s="3" t="n">
        <v>0.1333995052264634</v>
      </c>
      <c r="AD1736" s="3" t="n">
        <v>0.1628413267518134</v>
      </c>
      <c r="AE1736" s="3" t="n">
        <v>0.1204362256993836</v>
      </c>
      <c r="AF1736" s="3" t="n">
        <v>0.1407283972158517</v>
      </c>
      <c r="AG1736" s="3" t="n">
        <v>1.292019469382022</v>
      </c>
      <c r="AH1736" s="3" t="n">
        <v>0.0304725024297788</v>
      </c>
      <c r="AI1736" s="3" t="n">
        <v>1.270419038376337</v>
      </c>
    </row>
    <row r="1737">
      <c r="A1737" s="2" t="inlineStr">
        <is>
          <t>PACB</t>
        </is>
      </c>
      <c r="B1737" s="2" t="inlineStr">
        <is>
          <t>Health Care</t>
        </is>
      </c>
      <c r="C1737" s="3" t="n">
        <v>-0.0398458706885583</v>
      </c>
      <c r="D1737" s="2" t="n">
        <v>386441503.0423591</v>
      </c>
      <c r="E1737" s="19">
        <f>SQRT(D1737)</f>
        <v/>
      </c>
      <c r="F1737" s="22">
        <f>D1737/SUM($D$2:$D$2546)</f>
        <v/>
      </c>
      <c r="G1737" s="22">
        <f>E1737/SUM($E$2:$E$2546)</f>
        <v/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1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3" t="n">
        <v>19.77249106406456</v>
      </c>
      <c r="T1737" s="3" t="n">
        <v>1.469159782205489</v>
      </c>
      <c r="U1737" s="3" t="n">
        <v>-0.0017373462647163</v>
      </c>
      <c r="V1737" s="3" t="n">
        <v>0.1591159322068468</v>
      </c>
      <c r="W1737" s="3" t="n">
        <v>0.0607796866435813</v>
      </c>
      <c r="X1737" s="3" t="n">
        <v>1.149361104612587</v>
      </c>
      <c r="Y1737" s="3" t="n">
        <v>0.0562108752185819</v>
      </c>
      <c r="Z1737" s="3" t="n">
        <v>-0.4789626370151294</v>
      </c>
      <c r="AA1737" s="3" t="n">
        <v>-0.4199024622291166</v>
      </c>
      <c r="AB1737" s="3" t="n">
        <v>-0.4091370160919101</v>
      </c>
      <c r="AC1737" s="3" t="n">
        <v>-0.4340113540589755</v>
      </c>
      <c r="AD1737" s="3" t="n">
        <v>-0.4253890917663181</v>
      </c>
      <c r="AE1737" s="3" t="n">
        <v>-0.0432900432900432</v>
      </c>
      <c r="AF1737" s="3" t="n">
        <v>0.0930754281391435</v>
      </c>
      <c r="AG1737" s="3" t="n">
        <v>2.672791340761197</v>
      </c>
      <c r="AH1737" s="3" t="n">
        <v>0.847058039662253</v>
      </c>
      <c r="AI1737" s="3" t="n">
        <v>11.5130348517621</v>
      </c>
    </row>
    <row r="1738">
      <c r="A1738" s="2" t="inlineStr">
        <is>
          <t>PACK</t>
        </is>
      </c>
      <c r="B1738" s="2" t="inlineStr">
        <is>
          <t>Materials</t>
        </is>
      </c>
      <c r="C1738" s="3" t="n">
        <v>-0.0457745389148108</v>
      </c>
      <c r="D1738" s="2" t="n">
        <v>377160121.197238</v>
      </c>
      <c r="E1738" s="19">
        <f>SQRT(D1738)</f>
        <v/>
      </c>
      <c r="F1738" s="22">
        <f>D1738/SUM($D$2:$D$2546)</f>
        <v/>
      </c>
      <c r="G1738" s="22">
        <f>E1738/SUM($E$2:$E$2546)</f>
        <v/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1</v>
      </c>
      <c r="Q1738" s="2" t="n">
        <v>0</v>
      </c>
      <c r="R1738" s="2" t="n">
        <v>0</v>
      </c>
      <c r="S1738" s="3" t="n">
        <v>19.74818037990341</v>
      </c>
      <c r="T1738" s="3" t="n">
        <v>2.086833387510092</v>
      </c>
      <c r="U1738" s="3" t="n">
        <v>-0.0026048464771936</v>
      </c>
      <c r="V1738" s="3" t="n">
        <v>1.42910124826831</v>
      </c>
      <c r="W1738" s="3" t="n">
        <v>0.0529488714084692</v>
      </c>
      <c r="X1738" s="3" t="n">
        <v>1.095829440099982</v>
      </c>
      <c r="Y1738" s="3" t="n">
        <v>0.0498353097619568</v>
      </c>
      <c r="Z1738" s="3" t="n">
        <v>-2.058507684074387</v>
      </c>
      <c r="AA1738" s="3" t="n">
        <v>-2.304180857750624</v>
      </c>
      <c r="AB1738" s="3" t="n">
        <v>-2.200622843259673</v>
      </c>
      <c r="AC1738" s="3" t="n">
        <v>-0.0795418134472158</v>
      </c>
      <c r="AD1738" s="3" t="n">
        <v>0.013787247664184</v>
      </c>
      <c r="AE1738" s="3" t="n">
        <v>-0.1405405405405405</v>
      </c>
      <c r="AF1738" s="3" t="n">
        <v>-0.009946312517660301</v>
      </c>
      <c r="AG1738" s="3" t="n">
        <v>2.054459306931924</v>
      </c>
      <c r="AH1738" s="3" t="n">
        <v>0.3789982425307557</v>
      </c>
      <c r="AI1738" s="3" t="n">
        <v>1.737847866419295</v>
      </c>
    </row>
    <row r="1739">
      <c r="A1739" s="2" t="inlineStr">
        <is>
          <t>PACS</t>
        </is>
      </c>
      <c r="B1739" s="2" t="inlineStr">
        <is>
          <t>Health Care</t>
        </is>
      </c>
      <c r="C1739" s="3" t="n">
        <v>0.0043459601049518</v>
      </c>
      <c r="D1739" s="2" t="n">
        <v>1797941781.427277</v>
      </c>
      <c r="E1739" s="19">
        <f>SQRT(D1739)</f>
        <v/>
      </c>
      <c r="F1739" s="22">
        <f>D1739/SUM($D$2:$D$2546)</f>
        <v/>
      </c>
      <c r="G1739" s="22">
        <f>E1739/SUM($E$2:$E$2546)</f>
        <v/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1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  <c r="S1739" s="3" t="n">
        <v>21.30990839284273</v>
      </c>
      <c r="T1739" s="3" t="n">
        <v>0.9333152848608872</v>
      </c>
      <c r="U1739" s="3" t="n">
        <v>-0.002072448419811</v>
      </c>
      <c r="V1739" s="3" t="n">
        <v>0.4487575784347693</v>
      </c>
      <c r="W1739" s="3" t="n">
        <v>0.0363187112051</v>
      </c>
      <c r="X1739" s="3" t="n">
        <v>4.808731399955176</v>
      </c>
      <c r="Y1739" s="3" t="n">
        <v>0.033338900257837</v>
      </c>
      <c r="Z1739" s="3" t="n">
        <v>-2.723649591297004</v>
      </c>
      <c r="AA1739" s="3" t="n">
        <v>-2.589521308924362</v>
      </c>
      <c r="AB1739" s="3" t="n">
        <v>-2.207894216067585</v>
      </c>
      <c r="AC1739" s="3" t="n">
        <v>0.1133807568775526</v>
      </c>
      <c r="AD1739" s="3" t="n">
        <v>0.1426987250923828</v>
      </c>
      <c r="AE1739" s="3" t="n">
        <v>-0.009155016982728401</v>
      </c>
      <c r="AF1739" s="3" t="n">
        <v>0.3506654767755756</v>
      </c>
      <c r="AG1739" s="3" t="n">
        <v>1.137374859715384</v>
      </c>
      <c r="AH1739" s="3" t="n">
        <v>0.6425805895820358</v>
      </c>
      <c r="AI1739" s="3" t="n">
        <v>1.306122651331119</v>
      </c>
    </row>
    <row r="1740">
      <c r="A1740" s="2" t="inlineStr">
        <is>
          <t>PAG</t>
        </is>
      </c>
      <c r="B1740" s="2" t="inlineStr">
        <is>
          <t>Consumer Discretionary</t>
        </is>
      </c>
      <c r="C1740" s="3" t="n">
        <v>-0.014964545108413</v>
      </c>
      <c r="D1740" s="2" t="n">
        <v>12044677590.10657</v>
      </c>
      <c r="E1740" s="19">
        <f>SQRT(D1740)</f>
        <v/>
      </c>
      <c r="F1740" s="22">
        <f>D1740/SUM($D$2:$D$2546)</f>
        <v/>
      </c>
      <c r="G1740" s="22">
        <f>E1740/SUM($E$2:$E$2546)</f>
        <v/>
      </c>
      <c r="H1740" s="2" t="n">
        <v>0</v>
      </c>
      <c r="I1740" s="2" t="n">
        <v>1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  <c r="S1740" s="3" t="n">
        <v>23.21188870554056</v>
      </c>
      <c r="T1740" s="3" t="n">
        <v>0.7514840666420773</v>
      </c>
      <c r="U1740" s="3" t="n">
        <v>0.0007752750352073</v>
      </c>
      <c r="V1740" s="3" t="n">
        <v>0.4660730814921158</v>
      </c>
      <c r="W1740" s="3" t="n">
        <v>0.0195342183270207</v>
      </c>
      <c r="X1740" s="3" t="n">
        <v>0.1653040554375991</v>
      </c>
      <c r="Y1740" s="3" t="n">
        <v>0.0177552451323891</v>
      </c>
      <c r="Z1740" s="3" t="n">
        <v>-2.485783944151473</v>
      </c>
      <c r="AA1740" s="3" t="n">
        <v>-2.531162347373701</v>
      </c>
      <c r="AB1740" s="3" t="n">
        <v>-2.705880128842308</v>
      </c>
      <c r="AC1740" s="3" t="n">
        <v>0.08302422314910229</v>
      </c>
      <c r="AD1740" s="3" t="n">
        <v>0.09700550232741111</v>
      </c>
      <c r="AE1740" s="3" t="n">
        <v>-0.0414805360561582</v>
      </c>
      <c r="AF1740" s="3" t="n">
        <v>0.0579225263581354</v>
      </c>
      <c r="AG1740" s="3" t="n">
        <v>1.075278063129291</v>
      </c>
      <c r="AH1740" s="3" t="n">
        <v>0.4837409592144147</v>
      </c>
      <c r="AI1740" s="3" t="n">
        <v>1.16151557796106</v>
      </c>
    </row>
    <row r="1741">
      <c r="A1741" s="2" t="inlineStr">
        <is>
          <t>PAGS</t>
        </is>
      </c>
      <c r="B1741" s="2" t="inlineStr">
        <is>
          <t>Financials</t>
        </is>
      </c>
      <c r="C1741" s="3" t="n">
        <v>-0.07590223533696371</v>
      </c>
      <c r="D1741" s="2" t="n">
        <v>1609727948.286106</v>
      </c>
      <c r="E1741" s="19">
        <f>SQRT(D1741)</f>
        <v/>
      </c>
      <c r="F1741" s="22">
        <f>D1741/SUM($D$2:$D$2546)</f>
        <v/>
      </c>
      <c r="G1741" s="22">
        <f>E1741/SUM($E$2:$E$2546)</f>
        <v/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1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3" t="n">
        <v>21.19933102544488</v>
      </c>
      <c r="T1741" s="3" t="n">
        <v>1.085548477700744</v>
      </c>
      <c r="U1741" s="3" t="n">
        <v>-0.0005386251967729</v>
      </c>
      <c r="V1741" s="3" t="n">
        <v>9.059729636630472</v>
      </c>
      <c r="W1741" s="3" t="n">
        <v>0.0330360262855072</v>
      </c>
      <c r="X1741" s="3" t="n">
        <v>0.6449611806413615</v>
      </c>
      <c r="Y1741" s="3" t="n">
        <v>0.0316249820726935</v>
      </c>
      <c r="Z1741" s="3" t="n">
        <v>-0.5276715194717679</v>
      </c>
      <c r="AA1741" s="3" t="n">
        <v>-0.2965182461618286</v>
      </c>
      <c r="AB1741" s="3" t="n">
        <v>-0.3832083011107078</v>
      </c>
      <c r="AC1741" s="3" t="n">
        <v>1.333788111392345</v>
      </c>
      <c r="AD1741" s="3" t="n">
        <v>2.456576593709708</v>
      </c>
      <c r="AE1741" s="3" t="n">
        <v>0.2010268226101329</v>
      </c>
      <c r="AF1741" s="3" t="n">
        <v>0.1656203135274466</v>
      </c>
      <c r="AG1741" s="3" t="n">
        <v>6.568414842733937</v>
      </c>
      <c r="AH1741" s="3" t="n">
        <v>0.5706199830360217</v>
      </c>
      <c r="AI1741" s="3" t="n">
        <v>1.614633666353532</v>
      </c>
    </row>
    <row r="1742">
      <c r="A1742" s="2" t="inlineStr">
        <is>
          <t>PAHC</t>
        </is>
      </c>
      <c r="B1742" s="2" t="inlineStr">
        <is>
          <t>Health Care</t>
        </is>
      </c>
      <c r="C1742" s="3" t="n">
        <v>-0.0126769269293062</v>
      </c>
      <c r="D1742" s="2" t="n">
        <v>634697778.674408</v>
      </c>
      <c r="E1742" s="19">
        <f>SQRT(D1742)</f>
        <v/>
      </c>
      <c r="F1742" s="22">
        <f>D1742/SUM($D$2:$D$2546)</f>
        <v/>
      </c>
      <c r="G1742" s="22">
        <f>E1742/SUM($E$2:$E$2546)</f>
        <v/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1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3" t="n">
        <v>20.26865950446658</v>
      </c>
      <c r="T1742" s="3" t="n">
        <v>1.257806623736082</v>
      </c>
      <c r="U1742" s="3" t="n">
        <v>0.0029099121373869</v>
      </c>
      <c r="V1742" s="3" t="n">
        <v>0.4501071369694383</v>
      </c>
      <c r="W1742" s="3" t="n">
        <v>0.0299673143320475</v>
      </c>
      <c r="X1742" s="3" t="n">
        <v>0.4478538821844737</v>
      </c>
      <c r="Y1742" s="3" t="n">
        <v>0.0246778265252038</v>
      </c>
      <c r="Z1742" s="3" t="n">
        <v>-1.307143729654217</v>
      </c>
      <c r="AA1742" s="3" t="n">
        <v>-1.261286945054166</v>
      </c>
      <c r="AB1742" s="3" t="n">
        <v>-1.437339184799744</v>
      </c>
      <c r="AC1742" s="3" t="n">
        <v>0.108549300651236</v>
      </c>
      <c r="AD1742" s="3" t="n">
        <v>0.1867660546214224</v>
      </c>
      <c r="AE1742" s="3" t="n">
        <v>-0.0990825688073394</v>
      </c>
      <c r="AF1742" s="3" t="n">
        <v>0.1040756307681261</v>
      </c>
      <c r="AG1742" s="3" t="n">
        <v>2.106723583414872</v>
      </c>
      <c r="AH1742" s="3" t="n">
        <v>0.5595943860680432</v>
      </c>
      <c r="AI1742" s="3" t="n">
        <v>3.458800344438921</v>
      </c>
    </row>
    <row r="1743">
      <c r="A1743" s="2" t="inlineStr">
        <is>
          <t>PANL</t>
        </is>
      </c>
      <c r="B1743" s="2" t="inlineStr">
        <is>
          <t>Industrials</t>
        </is>
      </c>
      <c r="C1743" s="3" t="n">
        <v>-0.0117648488491273</v>
      </c>
      <c r="D1743" s="2" t="n">
        <v>327836472.0437965</v>
      </c>
      <c r="E1743" s="19">
        <f>SQRT(D1743)</f>
        <v/>
      </c>
      <c r="F1743" s="22">
        <f>D1743/SUM($D$2:$D$2546)</f>
        <v/>
      </c>
      <c r="G1743" s="22">
        <f>E1743/SUM($E$2:$E$2546)</f>
        <v/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1</v>
      </c>
      <c r="O1743" s="2" t="n">
        <v>0</v>
      </c>
      <c r="P1743" s="2" t="n">
        <v>0</v>
      </c>
      <c r="Q1743" s="2" t="n">
        <v>0</v>
      </c>
      <c r="R1743" s="2" t="n">
        <v>0</v>
      </c>
      <c r="S1743" s="3" t="n">
        <v>19.60802548118356</v>
      </c>
      <c r="T1743" s="3" t="n">
        <v>1.20751608177143</v>
      </c>
      <c r="U1743" s="3" t="n">
        <v>-0.0007175185161657</v>
      </c>
      <c r="V1743" s="3" t="n">
        <v>1.263901747773339</v>
      </c>
      <c r="W1743" s="3" t="n">
        <v>0.0289118017302204</v>
      </c>
      <c r="X1743" s="3" t="n">
        <v>0.4187813663466309</v>
      </c>
      <c r="Y1743" s="3" t="n">
        <v>0.0253411379425208</v>
      </c>
      <c r="Z1743" s="3" t="n">
        <v>-2.65929481205371</v>
      </c>
      <c r="AA1743" s="3" t="n">
        <v>-2.453331121174838</v>
      </c>
      <c r="AB1743" s="3" t="n">
        <v>-2.634507460259738</v>
      </c>
      <c r="AC1743" s="3" t="n">
        <v>-0.0334571194340289</v>
      </c>
      <c r="AD1743" s="3" t="n">
        <v>0.0958449430721128</v>
      </c>
      <c r="AE1743" s="3" t="n">
        <v>-0.3402197802197802</v>
      </c>
      <c r="AF1743" s="3" t="n">
        <v>-0.1214768224711979</v>
      </c>
      <c r="AG1743" s="3" t="n">
        <v>1.319404574930916</v>
      </c>
      <c r="AH1743" s="3" t="n">
        <v>0.1454644000489932</v>
      </c>
      <c r="AI1743" s="3" t="n">
        <v>1.252713136518422</v>
      </c>
    </row>
    <row r="1744">
      <c r="A1744" s="2" t="inlineStr">
        <is>
          <t>PANW</t>
        </is>
      </c>
      <c r="B1744" s="2" t="inlineStr">
        <is>
          <t>Information Technology</t>
        </is>
      </c>
      <c r="C1744" s="3" t="n">
        <v>-0.0188927027065227</v>
      </c>
      <c r="D1744" s="2" t="n">
        <v>123271420425.415</v>
      </c>
      <c r="E1744" s="19">
        <f>SQRT(D1744)</f>
        <v/>
      </c>
      <c r="F1744" s="22">
        <f>D1744/SUM($D$2:$D$2546)</f>
        <v/>
      </c>
      <c r="G1744" s="22">
        <f>E1744/SUM($E$2:$E$2546)</f>
        <v/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1</v>
      </c>
      <c r="P1744" s="2" t="n">
        <v>0</v>
      </c>
      <c r="Q1744" s="2" t="n">
        <v>0</v>
      </c>
      <c r="R1744" s="2" t="n">
        <v>0</v>
      </c>
      <c r="S1744" s="3" t="n">
        <v>25.53765443132343</v>
      </c>
      <c r="T1744" s="3" t="n">
        <v>1.153311118196898</v>
      </c>
      <c r="U1744" s="3" t="n">
        <v>0.0003691725264534</v>
      </c>
      <c r="V1744" s="3" t="n">
        <v>0.06347294428017169</v>
      </c>
      <c r="W1744" s="3" t="n">
        <v>0.024539645335384</v>
      </c>
      <c r="X1744" s="3" t="n">
        <v>0.180845318066053</v>
      </c>
      <c r="Y1744" s="3" t="n">
        <v>0.0211627088453996</v>
      </c>
      <c r="Z1744" s="3" t="n">
        <v>-1.139625746997022</v>
      </c>
      <c r="AA1744" s="3" t="n">
        <v>-1.556073044529604</v>
      </c>
      <c r="AB1744" s="3" t="n">
        <v>-1.735829587502522</v>
      </c>
      <c r="AC1744" s="3" t="n">
        <v>0.008235485536684</v>
      </c>
      <c r="AD1744" s="3" t="n">
        <v>0.0109546884049823</v>
      </c>
      <c r="AE1744" s="3" t="n">
        <v>0.566048670067485</v>
      </c>
      <c r="AF1744" s="3" t="n">
        <v>0.165903816052248</v>
      </c>
      <c r="AG1744" s="3" t="n">
        <v>1.002743539409482</v>
      </c>
      <c r="AH1744" s="3" t="n">
        <v>0.0143449750171783</v>
      </c>
      <c r="AI1744" s="3" t="n">
        <v>1.043223761566382</v>
      </c>
    </row>
    <row r="1745">
      <c r="A1745" s="2" t="inlineStr">
        <is>
          <t>PAR</t>
        </is>
      </c>
      <c r="B1745" s="2" t="inlineStr">
        <is>
          <t>Information Technology</t>
        </is>
      </c>
      <c r="C1745" s="3" t="n">
        <v>0.0116483997364319</v>
      </c>
      <c r="D1745" s="2" t="n">
        <v>2078666711.5578</v>
      </c>
      <c r="E1745" s="19">
        <f>SQRT(D1745)</f>
        <v/>
      </c>
      <c r="F1745" s="22">
        <f>D1745/SUM($D$2:$D$2546)</f>
        <v/>
      </c>
      <c r="G1745" s="22">
        <f>E1745/SUM($E$2:$E$2546)</f>
        <v/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n">
        <v>1</v>
      </c>
      <c r="P1745" s="2" t="n">
        <v>0</v>
      </c>
      <c r="Q1745" s="2" t="n">
        <v>0</v>
      </c>
      <c r="R1745" s="2" t="n">
        <v>0</v>
      </c>
      <c r="S1745" s="3" t="n">
        <v>21.45499252106995</v>
      </c>
      <c r="T1745" s="3" t="n">
        <v>1.391070629240686</v>
      </c>
      <c r="U1745" s="3" t="n">
        <v>0.0008818341961206</v>
      </c>
      <c r="V1745" s="3" t="n">
        <v>0.4133139743966648</v>
      </c>
      <c r="W1745" s="3" t="n">
        <v>0.0360157012251874</v>
      </c>
      <c r="X1745" s="3" t="n">
        <v>0.5366221063826777</v>
      </c>
      <c r="Y1745" s="3" t="n">
        <v>0.0357727112902829</v>
      </c>
      <c r="Z1745" s="3" t="n">
        <v>-0.7914628307073051</v>
      </c>
      <c r="AA1745" s="3" t="n">
        <v>-1.258661316645052</v>
      </c>
      <c r="AB1745" s="3" t="n">
        <v>-1.416490337882839</v>
      </c>
      <c r="AC1745" s="3" t="n">
        <v>-0.040487491107667</v>
      </c>
      <c r="AD1745" s="3" t="n">
        <v>-0.0339563815630177</v>
      </c>
      <c r="AE1745" s="3" t="n">
        <v>0.4203883495145631</v>
      </c>
      <c r="AF1745" s="3" t="n">
        <v>0.07361771590016029</v>
      </c>
      <c r="AG1745" s="3" t="n">
        <v>1.179368822296952</v>
      </c>
      <c r="AH1745" s="3" t="n">
        <v>0.2876313104459166</v>
      </c>
      <c r="AI1745" s="3" t="n">
        <v>1.433977153951268</v>
      </c>
    </row>
    <row r="1746">
      <c r="A1746" s="2" t="inlineStr">
        <is>
          <t>PARR</t>
        </is>
      </c>
      <c r="B1746" s="2" t="inlineStr">
        <is>
          <t>Energy</t>
        </is>
      </c>
      <c r="C1746" s="3" t="n">
        <v>-0.0210386578895553</v>
      </c>
      <c r="D1746" s="2" t="n">
        <v>1449387843.912392</v>
      </c>
      <c r="E1746" s="19">
        <f>SQRT(D1746)</f>
        <v/>
      </c>
      <c r="F1746" s="22">
        <f>D1746/SUM($D$2:$D$2546)</f>
        <v/>
      </c>
      <c r="G1746" s="22">
        <f>E1746/SUM($E$2:$E$2546)</f>
        <v/>
      </c>
      <c r="H1746" s="2" t="n">
        <v>0</v>
      </c>
      <c r="I1746" s="2" t="n">
        <v>0</v>
      </c>
      <c r="J1746" s="2" t="n">
        <v>0</v>
      </c>
      <c r="K1746" s="2" t="n">
        <v>1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3" t="n">
        <v>21.09440712762511</v>
      </c>
      <c r="T1746" s="3" t="n">
        <v>0.9481193634194752</v>
      </c>
      <c r="U1746" s="3" t="n">
        <v>0.0029531542905899</v>
      </c>
      <c r="V1746" s="3" t="n">
        <v>0.7923448542938214</v>
      </c>
      <c r="W1746" s="3" t="n">
        <v>0.0356776609466548</v>
      </c>
      <c r="X1746" s="3" t="n">
        <v>0.7863665889850292</v>
      </c>
      <c r="Y1746" s="3" t="n">
        <v>0.0343321005795986</v>
      </c>
      <c r="Z1746" s="3" t="n">
        <v>-0.6665420596123497</v>
      </c>
      <c r="AA1746" s="3" t="n">
        <v>-0.5305290931911765</v>
      </c>
      <c r="AB1746" s="3" t="n">
        <v>-0.6507227456916582</v>
      </c>
      <c r="AC1746" s="3" t="n">
        <v>0.1640968640650309</v>
      </c>
      <c r="AD1746" s="3" t="n">
        <v>0.2598945489864125</v>
      </c>
      <c r="AE1746" s="3" t="n">
        <v>0.1669135802469135</v>
      </c>
      <c r="AF1746" s="3" t="n">
        <v>0.1516136496386501</v>
      </c>
      <c r="AG1746" s="3" t="n">
        <v>1.764283352211527</v>
      </c>
      <c r="AH1746" s="3" t="n">
        <v>0.4047269930602725</v>
      </c>
      <c r="AI1746" s="3" t="n">
        <v>1.96458423131011</v>
      </c>
    </row>
    <row r="1747">
      <c r="A1747" s="2" t="inlineStr">
        <is>
          <t>PATH</t>
        </is>
      </c>
      <c r="B1747" s="2" t="inlineStr">
        <is>
          <t>Information Technology</t>
        </is>
      </c>
      <c r="C1747" s="3" t="n">
        <v>-0.0239422336085893</v>
      </c>
      <c r="D1747" s="2" t="n">
        <v>5060275948.802805</v>
      </c>
      <c r="E1747" s="19">
        <f>SQRT(D1747)</f>
        <v/>
      </c>
      <c r="F1747" s="22">
        <f>D1747/SUM($D$2:$D$2546)</f>
        <v/>
      </c>
      <c r="G1747" s="22">
        <f>E1747/SUM($E$2:$E$2546)</f>
        <v/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n">
        <v>1</v>
      </c>
      <c r="P1747" s="2" t="n">
        <v>0</v>
      </c>
      <c r="Q1747" s="2" t="n">
        <v>0</v>
      </c>
      <c r="R1747" s="2" t="n">
        <v>0</v>
      </c>
      <c r="S1747" s="3" t="n">
        <v>22.34468685409531</v>
      </c>
      <c r="T1747" s="3" t="n">
        <v>1.275075639277384</v>
      </c>
      <c r="U1747" s="3" t="n">
        <v>-0.0009957130927864999</v>
      </c>
      <c r="V1747" s="3" t="n">
        <v>0.3291723646798518</v>
      </c>
      <c r="W1747" s="3" t="n">
        <v>0.0266051755616433</v>
      </c>
      <c r="X1747" s="3" t="n">
        <v>0.5143208015189761</v>
      </c>
      <c r="Y1747" s="3" t="n">
        <v>0.018076953905321</v>
      </c>
      <c r="Z1747" s="3" t="n">
        <v>-0.4507562784161265</v>
      </c>
      <c r="AA1747" s="3" t="n">
        <v>-0.6075723534623229</v>
      </c>
      <c r="AB1747" s="3" t="n">
        <v>-0.7174129838643057</v>
      </c>
      <c r="AC1747" s="3" t="n">
        <v>0.0012521056290416</v>
      </c>
      <c r="AD1747" s="3" t="n">
        <v>0.004595796797505</v>
      </c>
      <c r="AE1747" s="3" t="n">
        <v>0.6887804878048779</v>
      </c>
      <c r="AF1747" s="3" t="n">
        <v>0.1588311486937698</v>
      </c>
      <c r="AG1747" s="3" t="n">
        <v>1.014351588872773</v>
      </c>
      <c r="AH1747" s="3" t="n">
        <v>0.0305942521690055</v>
      </c>
      <c r="AI1747" s="3" t="n">
        <v>1.043599008946973</v>
      </c>
    </row>
    <row r="1748">
      <c r="A1748" s="2" t="inlineStr">
        <is>
          <t>PATK</t>
        </is>
      </c>
      <c r="B1748" s="2" t="inlineStr">
        <is>
          <t>Consumer Discretionary</t>
        </is>
      </c>
      <c r="C1748" s="3" t="n">
        <v>-0.0137702212708997</v>
      </c>
      <c r="D1748" s="2" t="n">
        <v>3766291375.40332</v>
      </c>
      <c r="E1748" s="19">
        <f>SQRT(D1748)</f>
        <v/>
      </c>
      <c r="F1748" s="22">
        <f>D1748/SUM($D$2:$D$2546)</f>
        <v/>
      </c>
      <c r="G1748" s="22">
        <f>E1748/SUM($E$2:$E$2546)</f>
        <v/>
      </c>
      <c r="H1748" s="2" t="n">
        <v>0</v>
      </c>
      <c r="I1748" s="2" t="n">
        <v>1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  <c r="S1748" s="3" t="n">
        <v>22.04935663418404</v>
      </c>
      <c r="T1748" s="3" t="n">
        <v>0.9871999239637436</v>
      </c>
      <c r="U1748" s="3" t="n">
        <v>0.001007741902996</v>
      </c>
      <c r="V1748" s="3" t="n">
        <v>0.3035105057100337</v>
      </c>
      <c r="W1748" s="3" t="n">
        <v>0.022942309246976</v>
      </c>
      <c r="X1748" s="3" t="n">
        <v>0.1760351128622671</v>
      </c>
      <c r="Y1748" s="3" t="n">
        <v>0.0191643097621587</v>
      </c>
      <c r="Z1748" s="3" t="n">
        <v>-1.472777668746588</v>
      </c>
      <c r="AA1748" s="3" t="n">
        <v>-1.634032491486316</v>
      </c>
      <c r="AB1748" s="3" t="n">
        <v>-1.490271892704268</v>
      </c>
      <c r="AC1748" s="3" t="n">
        <v>0.0344487420297124</v>
      </c>
      <c r="AD1748" s="3" t="n">
        <v>0.0606060384734721</v>
      </c>
      <c r="AE1748" s="3" t="n">
        <v>-0.4550925012557482</v>
      </c>
      <c r="AF1748" s="3" t="n">
        <v>-0.061969814587642</v>
      </c>
      <c r="AG1748" s="3" t="n">
        <v>1.336218808844654</v>
      </c>
      <c r="AH1748" s="3" t="n">
        <v>0.4765569892556927</v>
      </c>
      <c r="AI1748" s="3" t="n">
        <v>2.107766625929811</v>
      </c>
    </row>
    <row r="1749">
      <c r="A1749" s="2" t="inlineStr">
        <is>
          <t>PAX</t>
        </is>
      </c>
      <c r="B1749" s="2" t="inlineStr">
        <is>
          <t>Financials</t>
        </is>
      </c>
      <c r="C1749" s="3" t="n">
        <v>-0.009749106153773</v>
      </c>
      <c r="D1749" s="2" t="n">
        <v>906369353.310316</v>
      </c>
      <c r="E1749" s="19">
        <f>SQRT(D1749)</f>
        <v/>
      </c>
      <c r="F1749" s="22">
        <f>D1749/SUM($D$2:$D$2546)</f>
        <v/>
      </c>
      <c r="G1749" s="22">
        <f>E1749/SUM($E$2:$E$2546)</f>
        <v/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1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  <c r="S1749" s="3" t="n">
        <v>20.62495745566593</v>
      </c>
      <c r="T1749" s="3" t="n">
        <v>1.046730157850011</v>
      </c>
      <c r="U1749" s="3" t="n">
        <v>0.0006449726690862</v>
      </c>
      <c r="V1749" s="3" t="n">
        <v>0.6345018152915237</v>
      </c>
      <c r="W1749" s="3" t="n">
        <v>0.0190801954318703</v>
      </c>
      <c r="X1749" s="3" t="n">
        <v>0.292849903736697</v>
      </c>
      <c r="Y1749" s="3" t="n">
        <v>0.0141468636451123</v>
      </c>
      <c r="Z1749" s="3" t="n">
        <v>-1.83323930104557</v>
      </c>
      <c r="AA1749" s="3" t="n">
        <v>-1.726386954480812</v>
      </c>
      <c r="AB1749" s="3" t="n">
        <v>-1.6539116092914</v>
      </c>
      <c r="AC1749" s="3" t="n">
        <v>0.0567141859025331</v>
      </c>
      <c r="AD1749" s="3" t="n">
        <v>0.1044254195646828</v>
      </c>
      <c r="AE1749" s="3" t="n">
        <v>-0.1567592238553888</v>
      </c>
      <c r="AF1749" s="3" t="n">
        <v>0.1621139379023635</v>
      </c>
      <c r="AG1749" s="3" t="n">
        <v>1.083851025768277</v>
      </c>
      <c r="AH1749" s="3" t="n">
        <v>0.1416666666666666</v>
      </c>
      <c r="AI1749" s="3" t="n">
        <v>1.132152538806767</v>
      </c>
    </row>
    <row r="1750">
      <c r="A1750" s="2" t="inlineStr">
        <is>
          <t>PAYC</t>
        </is>
      </c>
      <c r="B1750" s="2" t="inlineStr">
        <is>
          <t>Industrials</t>
        </is>
      </c>
      <c r="C1750" s="3" t="n">
        <v>-0.0250991057531045</v>
      </c>
      <c r="D1750" s="2" t="n">
        <v>12113576607.43753</v>
      </c>
      <c r="E1750" s="19">
        <f>SQRT(D1750)</f>
        <v/>
      </c>
      <c r="F1750" s="22">
        <f>D1750/SUM($D$2:$D$2546)</f>
        <v/>
      </c>
      <c r="G1750" s="22">
        <f>E1750/SUM($E$2:$E$2546)</f>
        <v/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1</v>
      </c>
      <c r="O1750" s="2" t="n">
        <v>0</v>
      </c>
      <c r="P1750" s="2" t="n">
        <v>0</v>
      </c>
      <c r="Q1750" s="2" t="n">
        <v>0</v>
      </c>
      <c r="R1750" s="2" t="n">
        <v>0</v>
      </c>
      <c r="S1750" s="3" t="n">
        <v>23.21759269421232</v>
      </c>
      <c r="T1750" s="3" t="n">
        <v>1.060189109479312</v>
      </c>
      <c r="U1750" s="3" t="n">
        <v>0.0005316766831915</v>
      </c>
      <c r="V1750" s="3" t="n">
        <v>0.1487504523555548</v>
      </c>
      <c r="W1750" s="3" t="n">
        <v>0.0232095749064426</v>
      </c>
      <c r="X1750" s="3" t="n">
        <v>0.4700973780597431</v>
      </c>
      <c r="Y1750" s="3" t="n">
        <v>0.0191265725983366</v>
      </c>
      <c r="Z1750" s="3" t="n">
        <v>-1.413501820647635</v>
      </c>
      <c r="AA1750" s="3" t="n">
        <v>-1.461825709847847</v>
      </c>
      <c r="AB1750" s="3" t="n">
        <v>-1.409685588925399</v>
      </c>
      <c r="AC1750" s="3" t="n">
        <v>0.0295536167064146</v>
      </c>
      <c r="AD1750" s="3" t="n">
        <v>0.0370823592863728</v>
      </c>
      <c r="AE1750" s="3" t="n">
        <v>0.3061065396275443</v>
      </c>
      <c r="AF1750" s="3" t="n">
        <v>0.1865315139562662</v>
      </c>
      <c r="AG1750" s="3" t="n">
        <v>1.004895333717012</v>
      </c>
      <c r="AH1750" s="3" t="n">
        <v>0.0201428854931534</v>
      </c>
      <c r="AI1750" s="3" t="n">
        <v>1.032909706421</v>
      </c>
    </row>
    <row r="1751">
      <c r="A1751" s="2" t="inlineStr">
        <is>
          <t>PAYO</t>
        </is>
      </c>
      <c r="B1751" s="2" t="inlineStr">
        <is>
          <t>Financials</t>
        </is>
      </c>
      <c r="C1751" s="3" t="n">
        <v>-0.0177782290657341</v>
      </c>
      <c r="D1751" s="2" t="n">
        <v>2427358449.844322</v>
      </c>
      <c r="E1751" s="19">
        <f>SQRT(D1751)</f>
        <v/>
      </c>
      <c r="F1751" s="22">
        <f>D1751/SUM($D$2:$D$2546)</f>
        <v/>
      </c>
      <c r="G1751" s="22">
        <f>E1751/SUM($E$2:$E$2546)</f>
        <v/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1</v>
      </c>
      <c r="M1751" s="2" t="n">
        <v>0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  <c r="S1751" s="3" t="n">
        <v>21.6100694453459</v>
      </c>
      <c r="T1751" s="3" t="n">
        <v>1.663271025664448</v>
      </c>
      <c r="U1751" s="3" t="n">
        <v>-0.0003539453228789</v>
      </c>
      <c r="V1751" s="3" t="n">
        <v>0.3175900947177545</v>
      </c>
      <c r="W1751" s="3" t="n">
        <v>0.0358737480148915</v>
      </c>
      <c r="X1751" s="3" t="n">
        <v>0.6683460981941791</v>
      </c>
      <c r="Y1751" s="3" t="n">
        <v>0.0313483247862415</v>
      </c>
      <c r="Z1751" s="3" t="n">
        <v>-1.546223220818964</v>
      </c>
      <c r="AA1751" s="3" t="n">
        <v>-1.736760154006895</v>
      </c>
      <c r="AB1751" s="3" t="n">
        <v>-1.659999324260651</v>
      </c>
      <c r="AC1751" s="3" t="n">
        <v>0.032100738976148</v>
      </c>
      <c r="AD1751" s="3" t="n">
        <v>0.0577302458188601</v>
      </c>
      <c r="AE1751" s="3" t="n">
        <v>0.9583333333333331</v>
      </c>
      <c r="AF1751" s="3" t="n">
        <v>0.1302095879594756</v>
      </c>
      <c r="AG1751" s="3" t="n">
        <v>1.016196619004713</v>
      </c>
      <c r="AH1751" s="3" t="n">
        <v>0.0056571613729879</v>
      </c>
      <c r="AI1751" s="3" t="n">
        <v>1.050998501760917</v>
      </c>
    </row>
    <row r="1752">
      <c r="A1752" s="2" t="inlineStr">
        <is>
          <t>PAYS</t>
        </is>
      </c>
      <c r="B1752" s="2" t="inlineStr">
        <is>
          <t>Financials</t>
        </is>
      </c>
      <c r="C1752" s="3" t="n">
        <v>-0.0405211582527287</v>
      </c>
      <c r="D1752" s="2" t="n">
        <v>304937597.4202805</v>
      </c>
      <c r="E1752" s="19">
        <f>SQRT(D1752)</f>
        <v/>
      </c>
      <c r="F1752" s="22">
        <f>D1752/SUM($D$2:$D$2546)</f>
        <v/>
      </c>
      <c r="G1752" s="22">
        <f>E1752/SUM($E$2:$E$2546)</f>
        <v/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1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3" t="n">
        <v>19.5356177150165</v>
      </c>
      <c r="T1752" s="3" t="n">
        <v>1.168360637896484</v>
      </c>
      <c r="U1752" s="3" t="n">
        <v>0.004978095426731</v>
      </c>
      <c r="V1752" s="3" t="n">
        <v>0.1384150703523345</v>
      </c>
      <c r="W1752" s="3" t="n">
        <v>0.0572768072516891</v>
      </c>
      <c r="X1752" s="3" t="n">
        <v>1.082326878389934</v>
      </c>
      <c r="Y1752" s="3" t="n">
        <v>0.06439491706631451</v>
      </c>
      <c r="Z1752" s="3" t="n">
        <v>-0.9393437053808068</v>
      </c>
      <c r="AA1752" s="3" t="n">
        <v>-1.119073273973177</v>
      </c>
      <c r="AB1752" s="3" t="n">
        <v>-1.9573063919939</v>
      </c>
      <c r="AC1752" s="3" t="n">
        <v>0.0182038687487567</v>
      </c>
      <c r="AD1752" s="3" t="n">
        <v>0.046014109505366</v>
      </c>
      <c r="AE1752" s="3" t="n">
        <v>0.7076923076923076</v>
      </c>
      <c r="AF1752" s="3" t="n">
        <v>0.221762854487797</v>
      </c>
      <c r="AG1752" s="3" t="n">
        <v>1.007316500224552</v>
      </c>
      <c r="AH1752" s="3" t="n">
        <v>0.0140370156091918</v>
      </c>
      <c r="AI1752" s="3" t="n">
        <v>1.052859130193905</v>
      </c>
    </row>
    <row r="1753">
      <c r="A1753" s="2" t="inlineStr">
        <is>
          <t>PAYX</t>
        </is>
      </c>
      <c r="B1753" s="2" t="inlineStr">
        <is>
          <t>Industrials</t>
        </is>
      </c>
      <c r="C1753" s="3" t="n">
        <v>-0.0081131027593447</v>
      </c>
      <c r="D1753" s="2" t="n">
        <v>48773004272.08405</v>
      </c>
      <c r="E1753" s="19">
        <f>SQRT(D1753)</f>
        <v/>
      </c>
      <c r="F1753" s="22">
        <f>D1753/SUM($D$2:$D$2546)</f>
        <v/>
      </c>
      <c r="G1753" s="22">
        <f>E1753/SUM($E$2:$E$2546)</f>
        <v/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1</v>
      </c>
      <c r="O1753" s="2" t="n">
        <v>0</v>
      </c>
      <c r="P1753" s="2" t="n">
        <v>0</v>
      </c>
      <c r="Q1753" s="2" t="n">
        <v>0</v>
      </c>
      <c r="R1753" s="2" t="n">
        <v>0</v>
      </c>
      <c r="S1753" s="3" t="n">
        <v>24.61044280559302</v>
      </c>
      <c r="T1753" s="3" t="n">
        <v>0.6561016911319725</v>
      </c>
      <c r="U1753" s="3" t="n">
        <v>0.0001876473476039</v>
      </c>
      <c r="V1753" s="3" t="n">
        <v>0.0846369843647856</v>
      </c>
      <c r="W1753" s="3" t="n">
        <v>0.0168724958474616</v>
      </c>
      <c r="X1753" s="3" t="n">
        <v>0.2262953026101006</v>
      </c>
      <c r="Y1753" s="3" t="n">
        <v>0.0156543141177959</v>
      </c>
      <c r="Z1753" s="3" t="n">
        <v>-2.10344950765554</v>
      </c>
      <c r="AA1753" s="3" t="n">
        <v>-2.03094314524296</v>
      </c>
      <c r="AB1753" s="3" t="n">
        <v>-2.149851442401481</v>
      </c>
      <c r="AC1753" s="3" t="n">
        <v>0.0243741392957502</v>
      </c>
      <c r="AD1753" s="3" t="n">
        <v>0.0314026175516244</v>
      </c>
      <c r="AE1753" s="3" t="n">
        <v>0.0593016599885517</v>
      </c>
      <c r="AF1753" s="3" t="n">
        <v>0.0615805518643007</v>
      </c>
      <c r="AG1753" s="3" t="n">
        <v>1.093256506706587</v>
      </c>
      <c r="AH1753" s="3" t="n">
        <v>0.3032039169046311</v>
      </c>
      <c r="AI1753" s="3" t="n">
        <v>2.101841085271318</v>
      </c>
    </row>
    <row r="1754">
      <c r="A1754" s="2" t="inlineStr">
        <is>
          <t>PB</t>
        </is>
      </c>
      <c r="B1754" s="2" t="inlineStr">
        <is>
          <t>Financials</t>
        </is>
      </c>
      <c r="C1754" s="3" t="n">
        <v>-0.0023398743245291</v>
      </c>
      <c r="D1754" s="2" t="n">
        <v>6566152506.817085</v>
      </c>
      <c r="E1754" s="19">
        <f>SQRT(D1754)</f>
        <v/>
      </c>
      <c r="F1754" s="22">
        <f>D1754/SUM($D$2:$D$2546)</f>
        <v/>
      </c>
      <c r="G1754" s="22">
        <f>E1754/SUM($E$2:$E$2546)</f>
        <v/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1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3" t="n">
        <v>22.60519388250251</v>
      </c>
      <c r="T1754" s="3" t="n">
        <v>0.7745086758288725</v>
      </c>
      <c r="U1754" s="3" t="n">
        <v>0.0003035090698433</v>
      </c>
      <c r="V1754" s="3" t="n">
        <v>1.157410826524336</v>
      </c>
      <c r="W1754" s="3" t="n">
        <v>0.0158094281246425</v>
      </c>
      <c r="X1754" s="3" t="n">
        <v>0.2149945644269081</v>
      </c>
      <c r="Y1754" s="3" t="n">
        <v>0.0128448734943488</v>
      </c>
      <c r="Z1754" s="3" t="n">
        <v>-1.654290743519147</v>
      </c>
      <c r="AA1754" s="3" t="n">
        <v>-1.819649722277897</v>
      </c>
      <c r="AB1754" s="3" t="n">
        <v>-2.028451636734178</v>
      </c>
      <c r="AC1754" s="3" t="n">
        <v>0.0823343654352712</v>
      </c>
      <c r="AD1754" s="3" t="n">
        <v>0.08744481633709859</v>
      </c>
      <c r="AE1754" s="3" t="n">
        <v>-0.054954523695548</v>
      </c>
      <c r="AF1754" s="3" t="n">
        <v>0.008642927952546</v>
      </c>
      <c r="AG1754" s="3" t="n">
        <v>1.487347803249728</v>
      </c>
      <c r="AH1754" s="3" t="n">
        <v>0.07548672277048139</v>
      </c>
      <c r="AI1754" s="3" t="n">
        <v>1.421067258125809</v>
      </c>
    </row>
    <row r="1755">
      <c r="A1755" s="2" t="inlineStr">
        <is>
          <t>PBF</t>
        </is>
      </c>
      <c r="B1755" s="2" t="inlineStr">
        <is>
          <t>Energy</t>
        </is>
      </c>
      <c r="C1755" s="3" t="n">
        <v>-0.0041745112189293</v>
      </c>
      <c r="D1755" s="2" t="n">
        <v>2622486549.907227</v>
      </c>
      <c r="E1755" s="19">
        <f>SQRT(D1755)</f>
        <v/>
      </c>
      <c r="F1755" s="22">
        <f>D1755/SUM($D$2:$D$2546)</f>
        <v/>
      </c>
      <c r="G1755" s="22">
        <f>E1755/SUM($E$2:$E$2546)</f>
        <v/>
      </c>
      <c r="H1755" s="2" t="n">
        <v>0</v>
      </c>
      <c r="I1755" s="2" t="n">
        <v>0</v>
      </c>
      <c r="J1755" s="2" t="n">
        <v>0</v>
      </c>
      <c r="K1755" s="2" t="n">
        <v>1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3" t="n">
        <v>21.68738876949221</v>
      </c>
      <c r="T1755" s="3" t="n">
        <v>1.371298942659886</v>
      </c>
      <c r="U1755" s="3" t="n">
        <v>-0.0003951276022117</v>
      </c>
      <c r="V1755" s="3" t="n">
        <v>1.939609566417012</v>
      </c>
      <c r="W1755" s="3" t="n">
        <v>0.0411033894269364</v>
      </c>
      <c r="X1755" s="3" t="n">
        <v>0.9196167967256512</v>
      </c>
      <c r="Y1755" s="3" t="n">
        <v>0.0396220071798558</v>
      </c>
      <c r="Z1755" s="3" t="n">
        <v>-0.4930895226033837</v>
      </c>
      <c r="AA1755" s="3" t="n">
        <v>-0.5056811326724896</v>
      </c>
      <c r="AB1755" s="3" t="n">
        <v>-0.6759160667946952</v>
      </c>
      <c r="AC1755" s="3" t="n">
        <v>-0.0079314038810745</v>
      </c>
      <c r="AD1755" s="3" t="n">
        <v>-0.0024404319634075</v>
      </c>
      <c r="AE1755" s="3" t="n">
        <v>-0.2196561239651878</v>
      </c>
      <c r="AF1755" s="3" t="n">
        <v>0.0249586665548865</v>
      </c>
      <c r="AG1755" s="3" t="n">
        <v>1.911425074833866</v>
      </c>
      <c r="AH1755" s="3" t="n">
        <v>0.2467335367168962</v>
      </c>
      <c r="AI1755" s="3" t="n">
        <v>1.469901309322533</v>
      </c>
    </row>
    <row r="1756">
      <c r="A1756" s="2" t="inlineStr">
        <is>
          <t>PBH</t>
        </is>
      </c>
      <c r="B1756" s="2" t="inlineStr">
        <is>
          <t>Health Care</t>
        </is>
      </c>
      <c r="C1756" s="3" t="n">
        <v>-0.0279343791029556</v>
      </c>
      <c r="D1756" s="2" t="n">
        <v>3143383248.34053</v>
      </c>
      <c r="E1756" s="19">
        <f>SQRT(D1756)</f>
        <v/>
      </c>
      <c r="F1756" s="22">
        <f>D1756/SUM($D$2:$D$2546)</f>
        <v/>
      </c>
      <c r="G1756" s="22">
        <f>E1756/SUM($E$2:$E$2546)</f>
        <v/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1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3" t="n">
        <v>21.86856552443933</v>
      </c>
      <c r="T1756" s="3" t="n">
        <v>0.5635259991276018</v>
      </c>
      <c r="U1756" s="3" t="n">
        <v>-0.0001587796293854</v>
      </c>
      <c r="V1756" s="3" t="n">
        <v>0.5902818248393844</v>
      </c>
      <c r="W1756" s="3" t="n">
        <v>0.0200773727782694</v>
      </c>
      <c r="X1756" s="3" t="n">
        <v>0.3166186103242459</v>
      </c>
      <c r="Y1756" s="3" t="n">
        <v>0.0196051202272474</v>
      </c>
      <c r="Z1756" s="3" t="n">
        <v>-1.501643271741866</v>
      </c>
      <c r="AA1756" s="3" t="n">
        <v>-1.684877880784645</v>
      </c>
      <c r="AB1756" s="3" t="n">
        <v>-1.913507535620539</v>
      </c>
      <c r="AC1756" s="3" t="n">
        <v>0.060401161741965</v>
      </c>
      <c r="AD1756" s="3" t="n">
        <v>0.0669953306238355</v>
      </c>
      <c r="AE1756" s="3" t="n">
        <v>0.1836019621583742</v>
      </c>
      <c r="AF1756" s="3" t="n">
        <v>0.013442926388271</v>
      </c>
      <c r="AG1756" s="3" t="n">
        <v>1.315821814131031</v>
      </c>
      <c r="AH1756" s="3" t="n">
        <v>0.3038572105052271</v>
      </c>
      <c r="AI1756" s="3" t="n">
        <v>1.535035640334964</v>
      </c>
    </row>
    <row r="1757">
      <c r="A1757" s="2" t="inlineStr">
        <is>
          <t>PBI</t>
        </is>
      </c>
      <c r="B1757" s="2" t="inlineStr">
        <is>
          <t>Industrials</t>
        </is>
      </c>
      <c r="C1757" s="3" t="n">
        <v>-0.0316092515610534</v>
      </c>
      <c r="D1757" s="2" t="n">
        <v>1844053874.312118</v>
      </c>
      <c r="E1757" s="19">
        <f>SQRT(D1757)</f>
        <v/>
      </c>
      <c r="F1757" s="22">
        <f>D1757/SUM($D$2:$D$2546)</f>
        <v/>
      </c>
      <c r="G1757" s="22">
        <f>E1757/SUM($E$2:$E$2546)</f>
        <v/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1</v>
      </c>
      <c r="O1757" s="2" t="n">
        <v>0</v>
      </c>
      <c r="P1757" s="2" t="n">
        <v>0</v>
      </c>
      <c r="Q1757" s="2" t="n">
        <v>0</v>
      </c>
      <c r="R1757" s="2" t="n">
        <v>0</v>
      </c>
      <c r="S1757" s="3" t="n">
        <v>21.33523217765844</v>
      </c>
      <c r="T1757" s="3" t="n">
        <v>1.147277465721946</v>
      </c>
      <c r="U1757" s="3" t="n">
        <v>0.0031016839361781</v>
      </c>
      <c r="V1757" s="3" t="n">
        <v>-0.291102666509808</v>
      </c>
      <c r="W1757" s="3" t="n">
        <v>0.0271526956876685</v>
      </c>
      <c r="X1757" s="3" t="n">
        <v>0.5008456551331377</v>
      </c>
      <c r="Y1757" s="3" t="n">
        <v>0.0226305288210569</v>
      </c>
      <c r="Z1757" s="3" t="n">
        <v>-0.5959720686768522</v>
      </c>
      <c r="AA1757" s="3" t="n">
        <v>-0.934894952505568</v>
      </c>
      <c r="AB1757" s="3" t="n">
        <v>-1.201577441987965</v>
      </c>
      <c r="AC1757" s="3" t="n">
        <v>0.0650197923554299</v>
      </c>
      <c r="AD1757" s="3" t="n">
        <v>0.1274084251403131</v>
      </c>
      <c r="AE1757" s="3" t="n">
        <v>-0.6501408450704225</v>
      </c>
      <c r="AF1757" s="3" t="n">
        <v>-0.2083361601143328</v>
      </c>
      <c r="AG1757" s="3" t="n">
        <v>2.020341664747661</v>
      </c>
      <c r="AH1757" s="3" t="n">
        <v>0.6249880358326042</v>
      </c>
      <c r="AI1757" s="3" t="inlineStr"/>
    </row>
    <row r="1758">
      <c r="A1758" s="2" t="inlineStr">
        <is>
          <t>PCAR</t>
        </is>
      </c>
      <c r="B1758" s="2" t="inlineStr">
        <is>
          <t>Industrials</t>
        </is>
      </c>
      <c r="C1758" s="3" t="n">
        <v>-0.0063993870650992</v>
      </c>
      <c r="D1758" s="2" t="n">
        <v>51876271229.55322</v>
      </c>
      <c r="E1758" s="19">
        <f>SQRT(D1758)</f>
        <v/>
      </c>
      <c r="F1758" s="22">
        <f>D1758/SUM($D$2:$D$2546)</f>
        <v/>
      </c>
      <c r="G1758" s="22">
        <f>E1758/SUM($E$2:$E$2546)</f>
        <v/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1</v>
      </c>
      <c r="O1758" s="2" t="n">
        <v>0</v>
      </c>
      <c r="P1758" s="2" t="n">
        <v>0</v>
      </c>
      <c r="Q1758" s="2" t="n">
        <v>0</v>
      </c>
      <c r="R1758" s="2" t="n">
        <v>0</v>
      </c>
      <c r="S1758" s="3" t="n">
        <v>24.67212732082696</v>
      </c>
      <c r="T1758" s="3" t="n">
        <v>0.8737130014641187</v>
      </c>
      <c r="U1758" s="3" t="n">
        <v>-0.0002893260698689</v>
      </c>
      <c r="V1758" s="3" t="n">
        <v>0.3651496059957496</v>
      </c>
      <c r="W1758" s="3" t="n">
        <v>0.018026410970909</v>
      </c>
      <c r="X1758" s="3" t="n">
        <v>0.2163463288378096</v>
      </c>
      <c r="Y1758" s="3" t="n">
        <v>0.0134879873729744</v>
      </c>
      <c r="Z1758" s="3" t="n">
        <v>-1.983201593876947</v>
      </c>
      <c r="AA1758" s="3" t="n">
        <v>-2.194973021870387</v>
      </c>
      <c r="AB1758" s="3" t="n">
        <v>-2.220046308361431</v>
      </c>
      <c r="AC1758" s="3" t="n">
        <v>0.0558097166850851</v>
      </c>
      <c r="AD1758" s="3" t="n">
        <v>0.0647849184288595</v>
      </c>
      <c r="AE1758" s="3" t="n">
        <v>0.2478729042526</v>
      </c>
      <c r="AF1758" s="3" t="n">
        <v>0.1212952353277218</v>
      </c>
      <c r="AG1758" s="3" t="n">
        <v>1.208916326156955</v>
      </c>
      <c r="AH1758" s="3" t="n">
        <v>0.3614621225178479</v>
      </c>
      <c r="AI1758" s="3" t="n">
        <v>1.572138988312058</v>
      </c>
    </row>
    <row r="1759">
      <c r="A1759" s="2" t="inlineStr">
        <is>
          <t>PCG</t>
        </is>
      </c>
      <c r="B1759" s="2" t="inlineStr">
        <is>
          <t>Utilities</t>
        </is>
      </c>
      <c r="C1759" s="3" t="n">
        <v>0.0039267809843792</v>
      </c>
      <c r="D1759" s="2" t="n">
        <v>33358441213.49731</v>
      </c>
      <c r="E1759" s="19">
        <f>SQRT(D1759)</f>
        <v/>
      </c>
      <c r="F1759" s="22">
        <f>D1759/SUM($D$2:$D$2546)</f>
        <v/>
      </c>
      <c r="G1759" s="22">
        <f>E1759/SUM($E$2:$E$2546)</f>
        <v/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1</v>
      </c>
      <c r="S1759" s="3" t="n">
        <v>24.23057668713114</v>
      </c>
      <c r="T1759" s="3" t="n">
        <v>0.5886672185022608</v>
      </c>
      <c r="U1759" s="3" t="n">
        <v>-0.0016933534440617</v>
      </c>
      <c r="V1759" s="3" t="n">
        <v>0.9348758175001802</v>
      </c>
      <c r="W1759" s="3" t="n">
        <v>0.0189483450542196</v>
      </c>
      <c r="X1759" s="3" t="n">
        <v>0.4828605306608586</v>
      </c>
      <c r="Y1759" s="3" t="n">
        <v>0.0174131944146473</v>
      </c>
      <c r="Z1759" s="3" t="n">
        <v>-1.387601375946986</v>
      </c>
      <c r="AA1759" s="3" t="n">
        <v>-1.364507191933074</v>
      </c>
      <c r="AB1759" s="3" t="n">
        <v>-1.6563063103862</v>
      </c>
      <c r="AC1759" s="3" t="n">
        <v>0.06583041413552219</v>
      </c>
      <c r="AD1759" s="3" t="n">
        <v>0.1944935004149672</v>
      </c>
      <c r="AE1759" s="3" t="n">
        <v>0.4747663551401868</v>
      </c>
      <c r="AF1759" s="3" t="n">
        <v>0.0617709967203764</v>
      </c>
      <c r="AG1759" s="3" t="n">
        <v>2.666234931190679</v>
      </c>
      <c r="AH1759" s="3" t="n">
        <v>0.4375513256687001</v>
      </c>
      <c r="AI1759" s="3" t="n">
        <v>2.782306163021869</v>
      </c>
    </row>
    <row r="1760">
      <c r="A1760" s="2" t="inlineStr">
        <is>
          <t>PCH</t>
        </is>
      </c>
      <c r="B1760" s="2" t="inlineStr">
        <is>
          <t>Real Estate</t>
        </is>
      </c>
      <c r="C1760" s="3" t="n">
        <v>-0.0104523435340964</v>
      </c>
      <c r="D1760" s="2" t="n">
        <v>3349799683.936386</v>
      </c>
      <c r="E1760" s="19">
        <f>SQRT(D1760)</f>
        <v/>
      </c>
      <c r="F1760" s="22">
        <f>D1760/SUM($D$2:$D$2546)</f>
        <v/>
      </c>
      <c r="G1760" s="22">
        <f>E1760/SUM($E$2:$E$2546)</f>
        <v/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1</v>
      </c>
      <c r="R1760" s="2" t="n">
        <v>0</v>
      </c>
      <c r="S1760" s="3" t="n">
        <v>21.93216638515566</v>
      </c>
      <c r="T1760" s="3" t="n">
        <v>0.7371983498483804</v>
      </c>
      <c r="U1760" s="3" t="n">
        <v>-0.0001812788487338</v>
      </c>
      <c r="V1760" s="3" t="n">
        <v>0.5737438597347775</v>
      </c>
      <c r="W1760" s="3" t="n">
        <v>0.0189593408116631</v>
      </c>
      <c r="X1760" s="3" t="n">
        <v>0.1397764373514849</v>
      </c>
      <c r="Y1760" s="3" t="n">
        <v>0.0170985209456618</v>
      </c>
      <c r="Z1760" s="3" t="n">
        <v>-1.803437559601735</v>
      </c>
      <c r="AA1760" s="3" t="n">
        <v>-1.875722734155006</v>
      </c>
      <c r="AB1760" s="3" t="n">
        <v>-2.016177381939155</v>
      </c>
      <c r="AC1760" s="3" t="n">
        <v>0.008781420614809099</v>
      </c>
      <c r="AD1760" s="3" t="n">
        <v>0.0407248232347109</v>
      </c>
      <c r="AE1760" s="3" t="n">
        <v>-0.7316582914572867</v>
      </c>
      <c r="AF1760" s="3" t="n">
        <v>-0.0953045684745347</v>
      </c>
      <c r="AG1760" s="3" t="n">
        <v>1.27099710002159</v>
      </c>
      <c r="AH1760" s="3" t="n">
        <v>0.3250441249937592</v>
      </c>
      <c r="AI1760" s="3" t="n">
        <v>1.472331155137526</v>
      </c>
    </row>
    <row r="1761">
      <c r="A1761" s="2" t="inlineStr">
        <is>
          <t>PCOR</t>
        </is>
      </c>
      <c r="B1761" s="2" t="inlineStr">
        <is>
          <t>Information Technology</t>
        </is>
      </c>
      <c r="C1761" s="3" t="n">
        <v>-0.0156516408568946</v>
      </c>
      <c r="D1761" s="2" t="n">
        <v>10211260452.24564</v>
      </c>
      <c r="E1761" s="19">
        <f>SQRT(D1761)</f>
        <v/>
      </c>
      <c r="F1761" s="22">
        <f>D1761/SUM($D$2:$D$2546)</f>
        <v/>
      </c>
      <c r="G1761" s="22">
        <f>E1761/SUM($E$2:$E$2546)</f>
        <v/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n">
        <v>1</v>
      </c>
      <c r="P1761" s="2" t="n">
        <v>0</v>
      </c>
      <c r="Q1761" s="2" t="n">
        <v>0</v>
      </c>
      <c r="R1761" s="2" t="n">
        <v>0</v>
      </c>
      <c r="S1761" s="3" t="n">
        <v>23.04675691422083</v>
      </c>
      <c r="T1761" s="3" t="n">
        <v>1.660110295360019</v>
      </c>
      <c r="U1761" s="3" t="n">
        <v>0.000131834256527</v>
      </c>
      <c r="V1761" s="3" t="n">
        <v>0.119240813187977</v>
      </c>
      <c r="W1761" s="3" t="n">
        <v>0.0298339361313746</v>
      </c>
      <c r="X1761" s="3" t="n">
        <v>0.4551945387218825</v>
      </c>
      <c r="Y1761" s="3" t="n">
        <v>0.021691615519645</v>
      </c>
      <c r="Z1761" s="3" t="n">
        <v>-1.162065272296031</v>
      </c>
      <c r="AA1761" s="3" t="n">
        <v>-1.587381901613362</v>
      </c>
      <c r="AB1761" s="3" t="n">
        <v>-1.504253957835448</v>
      </c>
      <c r="AC1761" s="3" t="n">
        <v>-0.0082610761320311</v>
      </c>
      <c r="AD1761" s="3" t="n">
        <v>0.0024083216871225</v>
      </c>
      <c r="AE1761" s="3" t="n">
        <v>0.4091168091168091</v>
      </c>
      <c r="AF1761" s="3" t="n">
        <v>0.2565937672136473</v>
      </c>
      <c r="AG1761" s="3" t="n">
        <v>1.006378546537384</v>
      </c>
      <c r="AH1761" s="3" t="n">
        <v>0.0324998590390404</v>
      </c>
      <c r="AI1761" s="3" t="n">
        <v>1.05349298085823</v>
      </c>
    </row>
    <row r="1762">
      <c r="A1762" s="2" t="inlineStr">
        <is>
          <t>PCRX</t>
        </is>
      </c>
      <c r="B1762" s="2" t="inlineStr">
        <is>
          <t>Health Care</t>
        </is>
      </c>
      <c r="C1762" s="3" t="n">
        <v>-0.0019988471065667</v>
      </c>
      <c r="D1762" s="2" t="n">
        <v>1029144037.628174</v>
      </c>
      <c r="E1762" s="19">
        <f>SQRT(D1762)</f>
        <v/>
      </c>
      <c r="F1762" s="22">
        <f>D1762/SUM($D$2:$D$2546)</f>
        <v/>
      </c>
      <c r="G1762" s="22">
        <f>E1762/SUM($E$2:$E$2546)</f>
        <v/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1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3" t="n">
        <v>20.75199326226096</v>
      </c>
      <c r="T1762" s="3" t="n">
        <v>0.1932394839999339</v>
      </c>
      <c r="U1762" s="3" t="n">
        <v>-0.0002033344041461</v>
      </c>
      <c r="V1762" s="3" t="n">
        <v>0.7363080116038904</v>
      </c>
      <c r="W1762" s="3" t="n">
        <v>0.0285052095553874</v>
      </c>
      <c r="X1762" s="3" t="n">
        <v>0.6541880964910071</v>
      </c>
      <c r="Y1762" s="3" t="n">
        <v>0.0232707601887477</v>
      </c>
      <c r="Z1762" s="3" t="n">
        <v>-0.93301125243089</v>
      </c>
      <c r="AA1762" s="3" t="n">
        <v>-1.084404693794433</v>
      </c>
      <c r="AB1762" s="3" t="n">
        <v>-0.8174358208987689</v>
      </c>
      <c r="AC1762" s="3" t="n">
        <v>-0.0188389567360101</v>
      </c>
      <c r="AD1762" s="3" t="n">
        <v>0.0368267206671542</v>
      </c>
      <c r="AE1762" s="3" t="n">
        <v>-0.8018348623853211</v>
      </c>
      <c r="AF1762" s="3" t="n">
        <v>0.0752937352474557</v>
      </c>
      <c r="AG1762" s="3" t="n">
        <v>1.367387835109437</v>
      </c>
      <c r="AH1762" s="3" t="n">
        <v>0.4107321978946985</v>
      </c>
      <c r="AI1762" s="3" t="n">
        <v>1.49895944267829</v>
      </c>
    </row>
    <row r="1763">
      <c r="A1763" s="2" t="inlineStr">
        <is>
          <t>PCT</t>
        </is>
      </c>
      <c r="B1763" s="2" t="inlineStr">
        <is>
          <t>Materials</t>
        </is>
      </c>
      <c r="C1763" s="3" t="n">
        <v>-0.0163450379370043</v>
      </c>
      <c r="D1763" s="2" t="n">
        <v>2445291418.807831</v>
      </c>
      <c r="E1763" s="19">
        <f>SQRT(D1763)</f>
        <v/>
      </c>
      <c r="F1763" s="22">
        <f>D1763/SUM($D$2:$D$2546)</f>
        <v/>
      </c>
      <c r="G1763" s="22">
        <f>E1763/SUM($E$2:$E$2546)</f>
        <v/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1</v>
      </c>
      <c r="Q1763" s="2" t="n">
        <v>0</v>
      </c>
      <c r="R1763" s="2" t="n">
        <v>0</v>
      </c>
      <c r="S1763" s="3" t="n">
        <v>21.61743014246717</v>
      </c>
      <c r="T1763" s="3" t="n">
        <v>2.233224939657837</v>
      </c>
      <c r="U1763" s="3" t="n">
        <v>0.0041343184176885</v>
      </c>
      <c r="V1763" s="3" t="n">
        <v>0.0404332175868851</v>
      </c>
      <c r="W1763" s="3" t="n">
        <v>0.0507126088017896</v>
      </c>
      <c r="X1763" s="3" t="n">
        <v>0.8353835596217245</v>
      </c>
      <c r="Y1763" s="3" t="n">
        <v>0.0419116854634367</v>
      </c>
      <c r="Z1763" s="3" t="n">
        <v>-0.9091799919392086</v>
      </c>
      <c r="AA1763" s="3" t="n">
        <v>-0.7873649024794637</v>
      </c>
      <c r="AB1763" s="3" t="n">
        <v>-1.081441117013211</v>
      </c>
      <c r="AC1763" s="3" t="n">
        <v>-0.2359473376311479</v>
      </c>
      <c r="AD1763" s="3" t="n">
        <v>-0.2222148230761459</v>
      </c>
      <c r="AE1763" s="3" t="n">
        <v>-0.3366120218579235</v>
      </c>
      <c r="AF1763" s="3" t="inlineStr"/>
      <c r="AG1763" s="3" t="n">
        <v>1.143110550058942</v>
      </c>
      <c r="AH1763" s="3" t="n">
        <v>0.4155766293962811</v>
      </c>
      <c r="AI1763" s="3" t="n">
        <v>4.539430166580696</v>
      </c>
    </row>
    <row r="1764">
      <c r="A1764" s="2" t="inlineStr">
        <is>
          <t>PCTY</t>
        </is>
      </c>
      <c r="B1764" s="2" t="inlineStr">
        <is>
          <t>Industrials</t>
        </is>
      </c>
      <c r="C1764" s="3" t="n">
        <v>-0.0121030887459481</v>
      </c>
      <c r="D1764" s="2" t="n">
        <v>9359356059.829712</v>
      </c>
      <c r="E1764" s="19">
        <f>SQRT(D1764)</f>
        <v/>
      </c>
      <c r="F1764" s="22">
        <f>D1764/SUM($D$2:$D$2546)</f>
        <v/>
      </c>
      <c r="G1764" s="22">
        <f>E1764/SUM($E$2:$E$2546)</f>
        <v/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1</v>
      </c>
      <c r="O1764" s="2" t="n">
        <v>0</v>
      </c>
      <c r="P1764" s="2" t="n">
        <v>0</v>
      </c>
      <c r="Q1764" s="2" t="n">
        <v>0</v>
      </c>
      <c r="R1764" s="2" t="n">
        <v>0</v>
      </c>
      <c r="S1764" s="3" t="n">
        <v>22.95964232804255</v>
      </c>
      <c r="T1764" s="3" t="n">
        <v>0.8849405278391069</v>
      </c>
      <c r="U1764" s="3" t="n">
        <v>-5.388515924039065e-05</v>
      </c>
      <c r="V1764" s="3" t="n">
        <v>0.1318196457227685</v>
      </c>
      <c r="W1764" s="3" t="n">
        <v>0.0191167572369559</v>
      </c>
      <c r="X1764" s="3" t="n">
        <v>0.3234183846390738</v>
      </c>
      <c r="Y1764" s="3" t="n">
        <v>0.0166219994372535</v>
      </c>
      <c r="Z1764" s="3" t="n">
        <v>-1.492606124872409</v>
      </c>
      <c r="AA1764" s="3" t="n">
        <v>-1.573672394290211</v>
      </c>
      <c r="AB1764" s="3" t="n">
        <v>-1.726984018408046</v>
      </c>
      <c r="AC1764" s="3" t="n">
        <v>0.0207732240078424</v>
      </c>
      <c r="AD1764" s="3" t="n">
        <v>0.0320782752660296</v>
      </c>
      <c r="AE1764" s="3" t="n">
        <v>0.3502183406113536</v>
      </c>
      <c r="AF1764" s="3" t="n">
        <v>0.1954733795225259</v>
      </c>
      <c r="AG1764" s="3" t="n">
        <v>1.017362305586113</v>
      </c>
      <c r="AH1764" s="3" t="n">
        <v>0.0496404087275152</v>
      </c>
      <c r="AI1764" s="3" t="n">
        <v>1.131712579645584</v>
      </c>
    </row>
    <row r="1765">
      <c r="A1765" s="2" t="inlineStr">
        <is>
          <t>PCVX</t>
        </is>
      </c>
      <c r="B1765" s="2" t="inlineStr">
        <is>
          <t>Health Care</t>
        </is>
      </c>
      <c r="C1765" s="3" t="n">
        <v>-0.0038107042861324</v>
      </c>
      <c r="D1765" s="2" t="n">
        <v>4529199988.125263</v>
      </c>
      <c r="E1765" s="19">
        <f>SQRT(D1765)</f>
        <v/>
      </c>
      <c r="F1765" s="22">
        <f>D1765/SUM($D$2:$D$2546)</f>
        <v/>
      </c>
      <c r="G1765" s="22">
        <f>E1765/SUM($E$2:$E$2546)</f>
        <v/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1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0</v>
      </c>
      <c r="S1765" s="3" t="n">
        <v>22.23381115778234</v>
      </c>
      <c r="T1765" s="3" t="n">
        <v>0.9612352322819102</v>
      </c>
      <c r="U1765" s="3" t="n">
        <v>-0.0035123313523798</v>
      </c>
      <c r="V1765" s="3" t="n">
        <v>0.6781184332889866</v>
      </c>
      <c r="W1765" s="3" t="n">
        <v>0.0467242477446407</v>
      </c>
      <c r="X1765" s="3" t="n">
        <v>4.652731909469408</v>
      </c>
      <c r="Y1765" s="3" t="n">
        <v>0.035333230342382</v>
      </c>
      <c r="Z1765" s="3" t="n">
        <v>-1.652741050342902</v>
      </c>
      <c r="AA1765" s="3" t="n">
        <v>-1.44474667757325</v>
      </c>
      <c r="AB1765" s="3" t="n">
        <v>-1.496449637512685</v>
      </c>
      <c r="AC1765" s="3" t="n">
        <v>-0.1471103068415826</v>
      </c>
      <c r="AD1765" s="3" t="n">
        <v>-0.1427042307017961</v>
      </c>
      <c r="AE1765" s="3" t="n">
        <v>-0.1896318557475581</v>
      </c>
      <c r="AF1765" s="3" t="inlineStr"/>
      <c r="AG1765" s="3" t="n">
        <v>1.017562262697286</v>
      </c>
      <c r="AH1765" s="3" t="n">
        <v>0.0259714288566792</v>
      </c>
      <c r="AI1765" s="3" t="n">
        <v>1.025898518363682</v>
      </c>
    </row>
    <row r="1766">
      <c r="A1766" s="2" t="inlineStr">
        <is>
          <t>PD</t>
        </is>
      </c>
      <c r="B1766" s="2" t="inlineStr">
        <is>
          <t>Information Technology</t>
        </is>
      </c>
      <c r="C1766" s="3" t="n">
        <v>-0.0367828366744321</v>
      </c>
      <c r="D1766" s="2" t="n">
        <v>1473935423.225899</v>
      </c>
      <c r="E1766" s="19">
        <f>SQRT(D1766)</f>
        <v/>
      </c>
      <c r="F1766" s="22">
        <f>D1766/SUM($D$2:$D$2546)</f>
        <v/>
      </c>
      <c r="G1766" s="22">
        <f>E1766/SUM($E$2:$E$2546)</f>
        <v/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1</v>
      </c>
      <c r="P1766" s="2" t="n">
        <v>0</v>
      </c>
      <c r="Q1766" s="2" t="n">
        <v>0</v>
      </c>
      <c r="R1766" s="2" t="n">
        <v>0</v>
      </c>
      <c r="S1766" s="3" t="n">
        <v>21.11120181918797</v>
      </c>
      <c r="T1766" s="3" t="n">
        <v>1.502425405341168</v>
      </c>
      <c r="U1766" s="3" t="n">
        <v>-0.0015466452876431</v>
      </c>
      <c r="V1766" s="3" t="n">
        <v>0.1226030646610656</v>
      </c>
      <c r="W1766" s="3" t="n">
        <v>0.0303630924931209</v>
      </c>
      <c r="X1766" s="3" t="n">
        <v>0.3851644162166944</v>
      </c>
      <c r="Y1766" s="3" t="n">
        <v>0.0257083760256728</v>
      </c>
      <c r="Z1766" s="3" t="n">
        <v>-0.6240433648977824</v>
      </c>
      <c r="AA1766" s="3" t="n">
        <v>-0.896706298477722</v>
      </c>
      <c r="AB1766" s="3" t="n">
        <v>-1.261540971169965</v>
      </c>
      <c r="AC1766" s="3" t="n">
        <v>0.0259848561860162</v>
      </c>
      <c r="AD1766" s="3" t="n">
        <v>0.0344574119053627</v>
      </c>
      <c r="AE1766" s="3" t="n">
        <v>0.2476190476190476</v>
      </c>
      <c r="AF1766" s="3" t="n">
        <v>0.1594995314073196</v>
      </c>
      <c r="AG1766" s="3" t="n">
        <v>1.267678619960497</v>
      </c>
      <c r="AH1766" s="3" t="n">
        <v>0.4580581045415134</v>
      </c>
      <c r="AI1766" s="3" t="n">
        <v>3.183294689251781</v>
      </c>
    </row>
    <row r="1767">
      <c r="A1767" s="2" t="inlineStr">
        <is>
          <t>PDFS</t>
        </is>
      </c>
      <c r="B1767" s="2" t="inlineStr">
        <is>
          <t>Information Technology</t>
        </is>
      </c>
      <c r="C1767" s="3" t="n">
        <v>-0.0500359359992081</v>
      </c>
      <c r="D1767" s="2" t="n">
        <v>793420213.7054005</v>
      </c>
      <c r="E1767" s="19">
        <f>SQRT(D1767)</f>
        <v/>
      </c>
      <c r="F1767" s="22">
        <f>D1767/SUM($D$2:$D$2546)</f>
        <v/>
      </c>
      <c r="G1767" s="22">
        <f>E1767/SUM($E$2:$E$2546)</f>
        <v/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n">
        <v>1</v>
      </c>
      <c r="P1767" s="2" t="n">
        <v>0</v>
      </c>
      <c r="Q1767" s="2" t="n">
        <v>0</v>
      </c>
      <c r="R1767" s="2" t="n">
        <v>0</v>
      </c>
      <c r="S1767" s="3" t="n">
        <v>20.4918635430396</v>
      </c>
      <c r="T1767" s="3" t="n">
        <v>1.508972031638303</v>
      </c>
      <c r="U1767" s="3" t="n">
        <v>-0.0008972542259224</v>
      </c>
      <c r="V1767" s="3" t="n">
        <v>0.3245694974134072</v>
      </c>
      <c r="W1767" s="3" t="n">
        <v>0.0335084083299612</v>
      </c>
      <c r="X1767" s="3" t="n">
        <v>0.7236797615708495</v>
      </c>
      <c r="Y1767" s="3" t="n">
        <v>0.0282462142423736</v>
      </c>
      <c r="Z1767" s="3" t="n">
        <v>-1.831391651045096</v>
      </c>
      <c r="AA1767" s="3" t="n">
        <v>-1.96414694739473</v>
      </c>
      <c r="AB1767" s="3" t="n">
        <v>-2.17742798381959</v>
      </c>
      <c r="AC1767" s="3" t="n">
        <v>0.0057775185466878</v>
      </c>
      <c r="AD1767" s="3" t="n">
        <v>0.0111618028467425</v>
      </c>
      <c r="AE1767" s="3" t="n">
        <v>1.041860465116279</v>
      </c>
      <c r="AF1767" s="3" t="n">
        <v>0.147130229505595</v>
      </c>
      <c r="AG1767" s="3" t="n">
        <v>1.083029142517486</v>
      </c>
      <c r="AH1767" s="3" t="n">
        <v>0.1893090074220278</v>
      </c>
      <c r="AI1767" s="3" t="n">
        <v>1.255813140726934</v>
      </c>
    </row>
    <row r="1768">
      <c r="A1768" s="2" t="inlineStr">
        <is>
          <t>PDM</t>
        </is>
      </c>
      <c r="B1768" s="2" t="inlineStr">
        <is>
          <t>Real Estate</t>
        </is>
      </c>
      <c r="C1768" s="3" t="n">
        <v>-0.0064225928348224</v>
      </c>
      <c r="D1768" s="2" t="n">
        <v>972495554.0549498</v>
      </c>
      <c r="E1768" s="19">
        <f>SQRT(D1768)</f>
        <v/>
      </c>
      <c r="F1768" s="22">
        <f>D1768/SUM($D$2:$D$2546)</f>
        <v/>
      </c>
      <c r="G1768" s="22">
        <f>E1768/SUM($E$2:$E$2546)</f>
        <v/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1</v>
      </c>
      <c r="R1768" s="2" t="n">
        <v>0</v>
      </c>
      <c r="S1768" s="3" t="n">
        <v>20.69537606178056</v>
      </c>
      <c r="T1768" s="3" t="n">
        <v>1.028870935706117</v>
      </c>
      <c r="U1768" s="3" t="n">
        <v>3.719123932334523e-06</v>
      </c>
      <c r="V1768" s="3" t="n">
        <v>1.590237604225198</v>
      </c>
      <c r="W1768" s="3" t="n">
        <v>0.0247722788949594</v>
      </c>
      <c r="X1768" s="3" t="n">
        <v>0.485272439308783</v>
      </c>
      <c r="Y1768" s="3" t="n">
        <v>0.0169424321326496</v>
      </c>
      <c r="Z1768" s="3" t="n">
        <v>-1.822453004489669</v>
      </c>
      <c r="AA1768" s="3" t="n">
        <v>-1.744665963194796</v>
      </c>
      <c r="AB1768" s="3" t="n">
        <v>-1.880900463011733</v>
      </c>
      <c r="AC1768" s="3" t="n">
        <v>-0.0691334780088888</v>
      </c>
      <c r="AD1768" s="3" t="n">
        <v>0.1588613946416773</v>
      </c>
      <c r="AE1768" s="3" t="n">
        <v>-0.6228776760974235</v>
      </c>
      <c r="AF1768" s="3" t="n">
        <v>0.0247852765117229</v>
      </c>
      <c r="AG1768" s="3" t="n">
        <v>3.239343913624667</v>
      </c>
      <c r="AH1768" s="3" t="n">
        <v>0.5543613575283844</v>
      </c>
      <c r="AI1768" s="3" t="n">
        <v>2.408181964553485</v>
      </c>
    </row>
    <row r="1769">
      <c r="A1769" s="2" t="inlineStr">
        <is>
          <t>PEB</t>
        </is>
      </c>
      <c r="B1769" s="2" t="inlineStr">
        <is>
          <t>Real Estate</t>
        </is>
      </c>
      <c r="C1769" s="3" t="n">
        <v>-0.0107897825170042</v>
      </c>
      <c r="D1769" s="2" t="n">
        <v>1162334674.105775</v>
      </c>
      <c r="E1769" s="19">
        <f>SQRT(D1769)</f>
        <v/>
      </c>
      <c r="F1769" s="22">
        <f>D1769/SUM($D$2:$D$2546)</f>
        <v/>
      </c>
      <c r="G1769" s="22">
        <f>E1769/SUM($E$2:$E$2546)</f>
        <v/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n">
        <v>0</v>
      </c>
      <c r="P1769" s="2" t="n">
        <v>0</v>
      </c>
      <c r="Q1769" s="2" t="n">
        <v>1</v>
      </c>
      <c r="R1769" s="2" t="n">
        <v>0</v>
      </c>
      <c r="S1769" s="3" t="n">
        <v>20.87369646948917</v>
      </c>
      <c r="T1769" s="3" t="n">
        <v>1.789251621166356</v>
      </c>
      <c r="U1769" s="3" t="n">
        <v>-0.0008308889318702</v>
      </c>
      <c r="V1769" s="3" t="n">
        <v>2.270089724398845</v>
      </c>
      <c r="W1769" s="3" t="n">
        <v>0.0300562047522489</v>
      </c>
      <c r="X1769" s="3" t="n">
        <v>0.6246356168730701</v>
      </c>
      <c r="Y1769" s="3" t="n">
        <v>0.0200849277154409</v>
      </c>
      <c r="Z1769" s="3" t="n">
        <v>-0.8601261363132774</v>
      </c>
      <c r="AA1769" s="3" t="n">
        <v>-0.8911203127809101</v>
      </c>
      <c r="AB1769" s="3" t="n">
        <v>-0.951386960085527</v>
      </c>
      <c r="AC1769" s="3" t="n">
        <v>0.0621370089088708</v>
      </c>
      <c r="AD1769" s="3" t="n">
        <v>0.2605136082969888</v>
      </c>
      <c r="AE1769" s="3" t="n">
        <v>0.4176904176904177</v>
      </c>
      <c r="AF1769" s="3" t="n">
        <v>0.1751715469970847</v>
      </c>
      <c r="AG1769" s="3" t="n">
        <v>2.919608912739838</v>
      </c>
      <c r="AH1769" s="3" t="n">
        <v>0.4544035264296491</v>
      </c>
      <c r="AI1769" s="3" t="n">
        <v>1.845609269143835</v>
      </c>
    </row>
    <row r="1770">
      <c r="A1770" s="2" t="inlineStr">
        <is>
          <t>PEBO</t>
        </is>
      </c>
      <c r="B1770" s="2" t="inlineStr">
        <is>
          <t>Financials</t>
        </is>
      </c>
      <c r="C1770" s="3" t="n">
        <v>0</v>
      </c>
      <c r="D1770" s="2" t="n">
        <v>1038447059.599108</v>
      </c>
      <c r="E1770" s="19">
        <f>SQRT(D1770)</f>
        <v/>
      </c>
      <c r="F1770" s="22">
        <f>D1770/SUM($D$2:$D$2546)</f>
        <v/>
      </c>
      <c r="G1770" s="22">
        <f>E1770/SUM($E$2:$E$2546)</f>
        <v/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1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3" t="n">
        <v>20.76099222222379</v>
      </c>
      <c r="T1770" s="3" t="n">
        <v>0.7413285786802694</v>
      </c>
      <c r="U1770" s="3" t="n">
        <v>0.0003320556907504</v>
      </c>
      <c r="V1770" s="3" t="n">
        <v>1.110648818674734</v>
      </c>
      <c r="W1770" s="3" t="n">
        <v>0.0164547709765746</v>
      </c>
      <c r="X1770" s="3" t="n">
        <v>0.237351055456747</v>
      </c>
      <c r="Y1770" s="3" t="n">
        <v>0.0123830335713224</v>
      </c>
      <c r="Z1770" s="3" t="n">
        <v>-2.098699005816233</v>
      </c>
      <c r="AA1770" s="3" t="n">
        <v>-2.305738588775004</v>
      </c>
      <c r="AB1770" s="3" t="n">
        <v>-2.484643446918583</v>
      </c>
      <c r="AC1770" s="3" t="n">
        <v>0.08170662068488641</v>
      </c>
      <c r="AD1770" s="3" t="n">
        <v>0.09022318387243521</v>
      </c>
      <c r="AE1770" s="3" t="n">
        <v>0.1068362480127186</v>
      </c>
      <c r="AF1770" s="3" t="n">
        <v>0.2064991779334555</v>
      </c>
      <c r="AG1770" s="3" t="n">
        <v>1.223787046101045</v>
      </c>
      <c r="AH1770" s="3" t="n">
        <v>0.0634846332644628</v>
      </c>
      <c r="AI1770" s="3" t="n">
        <v>1.20149217496857</v>
      </c>
    </row>
    <row r="1771">
      <c r="A1771" s="2" t="inlineStr">
        <is>
          <t>PECO</t>
        </is>
      </c>
      <c r="B1771" s="2" t="inlineStr">
        <is>
          <t>Real Estate</t>
        </is>
      </c>
      <c r="C1771" s="3" t="n">
        <v>-0.0044125688135169</v>
      </c>
      <c r="D1771" s="2" t="n">
        <v>4206701312.591553</v>
      </c>
      <c r="E1771" s="19">
        <f>SQRT(D1771)</f>
        <v/>
      </c>
      <c r="F1771" s="22">
        <f>D1771/SUM($D$2:$D$2546)</f>
        <v/>
      </c>
      <c r="G1771" s="22">
        <f>E1771/SUM($E$2:$E$2546)</f>
        <v/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1</v>
      </c>
      <c r="R1771" s="2" t="n">
        <v>0</v>
      </c>
      <c r="S1771" s="3" t="n">
        <v>22.15994464131424</v>
      </c>
      <c r="T1771" s="3" t="n">
        <v>0.5022114870534666</v>
      </c>
      <c r="U1771" s="3" t="n">
        <v>-0.0001533837041001</v>
      </c>
      <c r="V1771" s="3" t="n">
        <v>0.5444025686219096</v>
      </c>
      <c r="W1771" s="3" t="n">
        <v>0.0126395429095621</v>
      </c>
      <c r="X1771" s="3" t="n">
        <v>0.1354417555607965</v>
      </c>
      <c r="Y1771" s="3" t="n">
        <v>0.0110414182033817</v>
      </c>
      <c r="Z1771" s="3" t="n">
        <v>-1.768123003631068</v>
      </c>
      <c r="AA1771" s="3" t="n">
        <v>-1.923209705093225</v>
      </c>
      <c r="AB1771" s="3" t="n">
        <v>-2.080682493235157</v>
      </c>
      <c r="AC1771" s="3" t="n">
        <v>0.0121558428327057</v>
      </c>
      <c r="AD1771" s="3" t="n">
        <v>0.0798601980593288</v>
      </c>
      <c r="AE1771" s="3" t="n">
        <v>0.2923076923076924</v>
      </c>
      <c r="AF1771" s="3" t="n">
        <v>0.070661678994375</v>
      </c>
      <c r="AG1771" s="3" t="n">
        <v>1.566134085363154</v>
      </c>
      <c r="AH1771" s="3" t="n">
        <v>0.4771380228061839</v>
      </c>
      <c r="AI1771" s="3" t="n">
        <v>2.039918101041029</v>
      </c>
    </row>
    <row r="1772">
      <c r="A1772" s="2" t="inlineStr">
        <is>
          <t>PEG</t>
        </is>
      </c>
      <c r="B1772" s="2" t="inlineStr">
        <is>
          <t>Utilities</t>
        </is>
      </c>
      <c r="C1772" s="3" t="n">
        <v>-0.009973118377291101</v>
      </c>
      <c r="D1772" s="2" t="n">
        <v>43072233157.07123</v>
      </c>
      <c r="E1772" s="19">
        <f>SQRT(D1772)</f>
        <v/>
      </c>
      <c r="F1772" s="22">
        <f>D1772/SUM($D$2:$D$2546)</f>
        <v/>
      </c>
      <c r="G1772" s="22">
        <f>E1772/SUM($E$2:$E$2546)</f>
        <v/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1</v>
      </c>
      <c r="S1772" s="3" t="n">
        <v>24.48614438414754</v>
      </c>
      <c r="T1772" s="3" t="n">
        <v>0.4934928231903086</v>
      </c>
      <c r="U1772" s="3" t="n">
        <v>0.0004949557986947001</v>
      </c>
      <c r="V1772" s="3" t="n">
        <v>0.3870474962188743</v>
      </c>
      <c r="W1772" s="3" t="n">
        <v>0.0133994800456748</v>
      </c>
      <c r="X1772" s="3" t="n">
        <v>0.1261907736031667</v>
      </c>
      <c r="Y1772" s="3" t="n">
        <v>0.0116251488337585</v>
      </c>
      <c r="Z1772" s="3" t="n">
        <v>-2.201830294563055</v>
      </c>
      <c r="AA1772" s="3" t="n">
        <v>-2.101243803008373</v>
      </c>
      <c r="AB1772" s="3" t="n">
        <v>-2.16007746962212</v>
      </c>
      <c r="AC1772" s="3" t="n">
        <v>0.0543273433598563</v>
      </c>
      <c r="AD1772" s="3" t="n">
        <v>0.0829304574706867</v>
      </c>
      <c r="AE1772" s="3" t="n">
        <v>0.5843594009983362</v>
      </c>
      <c r="AF1772" s="3" t="n">
        <v>0.0306073229554922</v>
      </c>
      <c r="AG1772" s="3" t="n">
        <v>1.502388625198262</v>
      </c>
      <c r="AH1772" s="3" t="n">
        <v>0.4182671712123376</v>
      </c>
      <c r="AI1772" s="3" t="n">
        <v>2.29800251934497</v>
      </c>
    </row>
    <row r="1773">
      <c r="A1773" s="2" t="inlineStr">
        <is>
          <t>PEGA</t>
        </is>
      </c>
      <c r="B1773" s="2" t="inlineStr">
        <is>
          <t>Information Technology</t>
        </is>
      </c>
      <c r="C1773" s="3" t="n">
        <v>-0.0185102611160366</v>
      </c>
      <c r="D1773" s="2" t="n">
        <v>8967447463.770229</v>
      </c>
      <c r="E1773" s="19">
        <f>SQRT(D1773)</f>
        <v/>
      </c>
      <c r="F1773" s="22">
        <f>D1773/SUM($D$2:$D$2546)</f>
        <v/>
      </c>
      <c r="G1773" s="22">
        <f>E1773/SUM($E$2:$E$2546)</f>
        <v/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n">
        <v>1</v>
      </c>
      <c r="P1773" s="2" t="n">
        <v>0</v>
      </c>
      <c r="Q1773" s="2" t="n">
        <v>0</v>
      </c>
      <c r="R1773" s="2" t="n">
        <v>0</v>
      </c>
      <c r="S1773" s="3" t="n">
        <v>22.91686690883894</v>
      </c>
      <c r="T1773" s="3" t="n">
        <v>1.478341504801764</v>
      </c>
      <c r="U1773" s="3" t="n">
        <v>0.001693069973832</v>
      </c>
      <c r="V1773" s="3" t="n">
        <v>0.069645459594075</v>
      </c>
      <c r="W1773" s="3" t="n">
        <v>0.03668906293563</v>
      </c>
      <c r="X1773" s="3" t="n">
        <v>0.3770995489213983</v>
      </c>
      <c r="Y1773" s="3" t="n">
        <v>0.0254200376613031</v>
      </c>
      <c r="Z1773" s="3" t="n">
        <v>-1.31066210660748</v>
      </c>
      <c r="AA1773" s="3" t="n">
        <v>-1.344038390483759</v>
      </c>
      <c r="AB1773" s="3" t="n">
        <v>-1.589200156419431</v>
      </c>
      <c r="AC1773" s="3" t="n">
        <v>0.0134160808285815</v>
      </c>
      <c r="AD1773" s="3" t="n">
        <v>0.0161633508961824</v>
      </c>
      <c r="AE1773" s="3" t="n">
        <v>0.6215208034433284</v>
      </c>
      <c r="AF1773" s="3" t="n">
        <v>0.0711705213164925</v>
      </c>
      <c r="AG1773" s="3" t="n">
        <v>1.007269738714766</v>
      </c>
      <c r="AH1773" s="3" t="n">
        <v>0.0596609678069671</v>
      </c>
      <c r="AI1773" s="3" t="n">
        <v>1.104382091196429</v>
      </c>
    </row>
    <row r="1774">
      <c r="A1774" s="2" t="inlineStr">
        <is>
          <t>PEN</t>
        </is>
      </c>
      <c r="B1774" s="2" t="inlineStr">
        <is>
          <t>Health Care</t>
        </is>
      </c>
      <c r="C1774" s="3" t="n">
        <v>-0.0163344005608134</v>
      </c>
      <c r="D1774" s="2" t="n">
        <v>10096932656.15112</v>
      </c>
      <c r="E1774" s="19">
        <f>SQRT(D1774)</f>
        <v/>
      </c>
      <c r="F1774" s="22">
        <f>D1774/SUM($D$2:$D$2546)</f>
        <v/>
      </c>
      <c r="G1774" s="22">
        <f>E1774/SUM($E$2:$E$2546)</f>
        <v/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1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  <c r="S1774" s="3" t="n">
        <v>23.03549751725745</v>
      </c>
      <c r="T1774" s="3" t="n">
        <v>0.7995899753740933</v>
      </c>
      <c r="U1774" s="3" t="n">
        <v>-0.0002944739671578</v>
      </c>
      <c r="V1774" s="3" t="n">
        <v>0.1281528800939081</v>
      </c>
      <c r="W1774" s="3" t="n">
        <v>0.0240531841367582</v>
      </c>
      <c r="X1774" s="3" t="n">
        <v>0.4976252460925826</v>
      </c>
      <c r="Y1774" s="3" t="n">
        <v>0.0212287416791292</v>
      </c>
      <c r="Z1774" s="3" t="n">
        <v>-1.279579411420194</v>
      </c>
      <c r="AA1774" s="3" t="n">
        <v>-1.323364207153004</v>
      </c>
      <c r="AB1774" s="3" t="n">
        <v>-1.423963728847814</v>
      </c>
      <c r="AC1774" s="3" t="n">
        <v>0.0179341594290702</v>
      </c>
      <c r="AD1774" s="3" t="n">
        <v>0.0201158120903446</v>
      </c>
      <c r="AE1774" s="3" t="n">
        <v>0.421917808219178</v>
      </c>
      <c r="AF1774" s="3" t="n">
        <v>0.1613846657622678</v>
      </c>
      <c r="AG1774" s="3" t="n">
        <v>1.020330728845155</v>
      </c>
      <c r="AH1774" s="3" t="n">
        <v>0.131674119257778</v>
      </c>
      <c r="AI1774" s="3" t="n">
        <v>1.158644338155</v>
      </c>
    </row>
    <row r="1775">
      <c r="A1775" s="2" t="inlineStr">
        <is>
          <t>PENG</t>
        </is>
      </c>
      <c r="B1775" s="2" t="inlineStr">
        <is>
          <t>Information Technology</t>
        </is>
      </c>
      <c r="C1775" s="3" t="n">
        <v>0.001242007486388</v>
      </c>
      <c r="D1775" s="2" t="n">
        <v>1268802157.899826</v>
      </c>
      <c r="E1775" s="19">
        <f>SQRT(D1775)</f>
        <v/>
      </c>
      <c r="F1775" s="22">
        <f>D1775/SUM($D$2:$D$2546)</f>
        <v/>
      </c>
      <c r="G1775" s="22">
        <f>E1775/SUM($E$2:$E$2546)</f>
        <v/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n">
        <v>1</v>
      </c>
      <c r="P1775" s="2" t="n">
        <v>0</v>
      </c>
      <c r="Q1775" s="2" t="n">
        <v>0</v>
      </c>
      <c r="R1775" s="2" t="n">
        <v>0</v>
      </c>
      <c r="S1775" s="3" t="n">
        <v>20.96133910958413</v>
      </c>
      <c r="T1775" s="3" t="n">
        <v>1.760259518633985</v>
      </c>
      <c r="U1775" s="3" t="n">
        <v>0.0014509409811696</v>
      </c>
      <c r="V1775" s="3" t="n">
        <v>0.4608843044276794</v>
      </c>
      <c r="W1775" s="3" t="n">
        <v>0.0304027350838868</v>
      </c>
      <c r="X1775" s="3" t="n">
        <v>0.3496989369733349</v>
      </c>
      <c r="Y1775" s="3" t="n">
        <v>0.0185811872369192</v>
      </c>
      <c r="Z1775" s="3" t="n">
        <v>-0.9895663650882356</v>
      </c>
      <c r="AA1775" s="3" t="n">
        <v>-0.984676929050913</v>
      </c>
      <c r="AB1775" s="3" t="n">
        <v>-1.023449650701242</v>
      </c>
      <c r="AC1775" s="3" t="n">
        <v>0.008389014736244101</v>
      </c>
      <c r="AD1775" s="3" t="n">
        <v>0.0525314365088448</v>
      </c>
      <c r="AE1775" s="3" t="n">
        <v>-0.5750407830342578</v>
      </c>
      <c r="AF1775" s="3" t="n">
        <v>-0.0842381663116198</v>
      </c>
      <c r="AG1775" s="3" t="n">
        <v>1.504072282678522</v>
      </c>
      <c r="AH1775" s="3" t="n">
        <v>0.4011178278904493</v>
      </c>
      <c r="AI1775" s="3" t="n">
        <v>2.093706767264451</v>
      </c>
    </row>
    <row r="1776">
      <c r="A1776" s="2" t="inlineStr">
        <is>
          <t>PENN</t>
        </is>
      </c>
      <c r="B1776" s="2" t="inlineStr">
        <is>
          <t>Consumer Discretionary</t>
        </is>
      </c>
      <c r="C1776" s="3" t="n">
        <v>0.0100615891475989</v>
      </c>
      <c r="D1776" s="2" t="n">
        <v>2365086450.428211</v>
      </c>
      <c r="E1776" s="19">
        <f>SQRT(D1776)</f>
        <v/>
      </c>
      <c r="F1776" s="22">
        <f>D1776/SUM($D$2:$D$2546)</f>
        <v/>
      </c>
      <c r="G1776" s="22">
        <f>E1776/SUM($E$2:$E$2546)</f>
        <v/>
      </c>
      <c r="H1776" s="2" t="n">
        <v>0</v>
      </c>
      <c r="I1776" s="2" t="n">
        <v>1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3" t="n">
        <v>21.58408041231449</v>
      </c>
      <c r="T1776" s="3" t="n">
        <v>1.653764880631728</v>
      </c>
      <c r="U1776" s="3" t="n">
        <v>-0.0004261013041079</v>
      </c>
      <c r="V1776" s="3" t="n">
        <v>1.263421047234442</v>
      </c>
      <c r="W1776" s="3" t="n">
        <v>0.0317854571095087</v>
      </c>
      <c r="X1776" s="3" t="n">
        <v>0.4164739615252033</v>
      </c>
      <c r="Y1776" s="3" t="n">
        <v>0.0237800018399133</v>
      </c>
      <c r="Z1776" s="3" t="n">
        <v>-0.5145607778603702</v>
      </c>
      <c r="AA1776" s="3" t="n">
        <v>-0.4054476551148456</v>
      </c>
      <c r="AB1776" s="3" t="n">
        <v>-0.5060221386825904</v>
      </c>
      <c r="AC1776" s="3" t="n">
        <v>-0.0294280997582133</v>
      </c>
      <c r="AD1776" s="3" t="n">
        <v>0.1574572464074516</v>
      </c>
      <c r="AE1776" s="3" t="n">
        <v>-0.8043103448275861</v>
      </c>
      <c r="AF1776" s="3" t="n">
        <v>0.0313771155392372</v>
      </c>
      <c r="AG1776" s="3" t="n">
        <v>2.167483750752566</v>
      </c>
      <c r="AH1776" s="3" t="n">
        <v>0.7296060289214622</v>
      </c>
      <c r="AI1776" s="3" t="n">
        <v>1.924065459656638</v>
      </c>
    </row>
    <row r="1777">
      <c r="A1777" s="2" t="inlineStr">
        <is>
          <t>PEP</t>
        </is>
      </c>
      <c r="B1777" s="2" t="inlineStr">
        <is>
          <t>Consumer Staples</t>
        </is>
      </c>
      <c r="C1777" s="3" t="n">
        <v>-0.0048999464554525</v>
      </c>
      <c r="D1777" s="2" t="n">
        <v>200173839183.9292</v>
      </c>
      <c r="E1777" s="19">
        <f>SQRT(D1777)</f>
        <v/>
      </c>
      <c r="F1777" s="22">
        <f>D1777/SUM($D$2:$D$2546)</f>
        <v/>
      </c>
      <c r="G1777" s="22">
        <f>E1777/SUM($E$2:$E$2546)</f>
        <v/>
      </c>
      <c r="H1777" s="2" t="n">
        <v>0</v>
      </c>
      <c r="I1777" s="2" t="n">
        <v>0</v>
      </c>
      <c r="J1777" s="2" t="n">
        <v>1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3" t="n">
        <v>26.02245202188207</v>
      </c>
      <c r="T1777" s="3" t="n">
        <v>0.2886347731399388</v>
      </c>
      <c r="U1777" s="3" t="n">
        <v>-0.0006882131235968</v>
      </c>
      <c r="V1777" s="3" t="n">
        <v>0.0920100252614762</v>
      </c>
      <c r="W1777" s="3" t="n">
        <v>0.0157973223122237</v>
      </c>
      <c r="X1777" s="3" t="n">
        <v>0.2954939302230098</v>
      </c>
      <c r="Y1777" s="3" t="n">
        <v>0.0147604054428624</v>
      </c>
      <c r="Z1777" s="3" t="n">
        <v>-1.971378159129336</v>
      </c>
      <c r="AA1777" s="3" t="n">
        <v>-1.901889408106726</v>
      </c>
      <c r="AB1777" s="3" t="n">
        <v>-2.176816536625157</v>
      </c>
      <c r="AC1777" s="3" t="n">
        <v>0.0252380631784655</v>
      </c>
      <c r="AD1777" s="3" t="n">
        <v>0.0447610938398755</v>
      </c>
      <c r="AE1777" s="3" t="n">
        <v>0.0373724398672883</v>
      </c>
      <c r="AF1777" s="3" t="n">
        <v>0.0303762832895219</v>
      </c>
      <c r="AG1777" s="3" t="n">
        <v>1.196469229747168</v>
      </c>
      <c r="AH1777" s="3" t="n">
        <v>0.4877687597892639</v>
      </c>
      <c r="AI1777" s="3" t="n">
        <v>3.135302421544142</v>
      </c>
    </row>
    <row r="1778">
      <c r="A1778" s="2" t="inlineStr">
        <is>
          <t>PFBC</t>
        </is>
      </c>
      <c r="B1778" s="2" t="inlineStr">
        <is>
          <t>Financials</t>
        </is>
      </c>
      <c r="C1778" s="3" t="n">
        <v>-0.0037366583563179</v>
      </c>
      <c r="D1778" s="2" t="n">
        <v>1124175751.647949</v>
      </c>
      <c r="E1778" s="19">
        <f>SQRT(D1778)</f>
        <v/>
      </c>
      <c r="F1778" s="22">
        <f>D1778/SUM($D$2:$D$2546)</f>
        <v/>
      </c>
      <c r="G1778" s="22">
        <f>E1778/SUM($E$2:$E$2546)</f>
        <v/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1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3" t="n">
        <v>20.84031593887065</v>
      </c>
      <c r="T1778" s="3" t="n">
        <v>0.7734858579303553</v>
      </c>
      <c r="U1778" s="3" t="n">
        <v>0.0008227444943825</v>
      </c>
      <c r="V1778" s="3" t="n">
        <v>0.6650739432014896</v>
      </c>
      <c r="W1778" s="3" t="n">
        <v>0.0176016386736475</v>
      </c>
      <c r="X1778" s="3" t="n">
        <v>0.1810869600861983</v>
      </c>
      <c r="Y1778" s="3" t="n">
        <v>0.0128803505322012</v>
      </c>
      <c r="Z1778" s="3" t="n">
        <v>-1.796648247143472</v>
      </c>
      <c r="AA1778" s="3" t="n">
        <v>-1.82993376783089</v>
      </c>
      <c r="AB1778" s="3" t="n">
        <v>-1.892909739820889</v>
      </c>
      <c r="AC1778" s="3" t="n">
        <v>0.1168749635520922</v>
      </c>
      <c r="AD1778" s="3" t="n">
        <v>0.118412089750969</v>
      </c>
      <c r="AE1778" s="3" t="n">
        <v>0.1338565022421524</v>
      </c>
      <c r="AF1778" s="3" t="n">
        <v>0.1208665488272638</v>
      </c>
      <c r="AG1778" s="3" t="n">
        <v>1.310083187160903</v>
      </c>
      <c r="AH1778" s="3" t="n">
        <v>0.0510641922525265</v>
      </c>
      <c r="AI1778" s="3" t="n">
        <v>1.466238664633657</v>
      </c>
    </row>
    <row r="1779">
      <c r="A1779" s="2" t="inlineStr">
        <is>
          <t>PFE</t>
        </is>
      </c>
      <c r="B1779" s="2" t="inlineStr">
        <is>
          <t>Health Care</t>
        </is>
      </c>
      <c r="C1779" s="3" t="n">
        <v>-0.0019892288627317</v>
      </c>
      <c r="D1779" s="2" t="n">
        <v>138261028249.0861</v>
      </c>
      <c r="E1779" s="19">
        <f>SQRT(D1779)</f>
        <v/>
      </c>
      <c r="F1779" s="22">
        <f>D1779/SUM($D$2:$D$2546)</f>
        <v/>
      </c>
      <c r="G1779" s="22">
        <f>E1779/SUM($E$2:$E$2546)</f>
        <v/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1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3" t="n">
        <v>25.65240924450434</v>
      </c>
      <c r="T1779" s="3" t="n">
        <v>0.4888971480654719</v>
      </c>
      <c r="U1779" s="3" t="n">
        <v>-0.0001267936383262</v>
      </c>
      <c r="V1779" s="3" t="n">
        <v>0.6415039807183431</v>
      </c>
      <c r="W1779" s="3" t="n">
        <v>0.0168398121825142</v>
      </c>
      <c r="X1779" s="3" t="n">
        <v>0.2822220665757439</v>
      </c>
      <c r="Y1779" s="3" t="n">
        <v>0.0160367183671108</v>
      </c>
      <c r="Z1779" s="3" t="n">
        <v>-1.774999510974016</v>
      </c>
      <c r="AA1779" s="3" t="n">
        <v>-1.870823001537976</v>
      </c>
      <c r="AB1779" s="3" t="n">
        <v>-1.852185935936898</v>
      </c>
      <c r="AC1779" s="3" t="n">
        <v>0.08418858262090879</v>
      </c>
      <c r="AD1779" s="3" t="n">
        <v>0.1192237625363455</v>
      </c>
      <c r="AE1779" s="3" t="n">
        <v>-0.4495137046861185</v>
      </c>
      <c r="AF1779" s="3" t="n">
        <v>-0.1238093991702765</v>
      </c>
      <c r="AG1779" s="3" t="n">
        <v>1.409587580225264</v>
      </c>
      <c r="AH1779" s="3" t="n">
        <v>0.2956209515029476</v>
      </c>
      <c r="AI1779" s="3" t="n">
        <v>1.63848018490332</v>
      </c>
    </row>
    <row r="1780">
      <c r="A1780" s="2" t="inlineStr">
        <is>
          <t>PFG</t>
        </is>
      </c>
      <c r="B1780" s="2" t="inlineStr">
        <is>
          <t>Financials</t>
        </is>
      </c>
      <c r="C1780" s="3" t="n">
        <v>-0.0031963992432646</v>
      </c>
      <c r="D1780" s="2" t="n">
        <v>16883706157.66441</v>
      </c>
      <c r="E1780" s="19">
        <f>SQRT(D1780)</f>
        <v/>
      </c>
      <c r="F1780" s="22">
        <f>D1780/SUM($D$2:$D$2546)</f>
        <v/>
      </c>
      <c r="G1780" s="22">
        <f>E1780/SUM($E$2:$E$2546)</f>
        <v/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1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3" t="n">
        <v>23.54961486111799</v>
      </c>
      <c r="T1780" s="3" t="n">
        <v>1.197484891051233</v>
      </c>
      <c r="U1780" s="3" t="n">
        <v>8.377922788188898e-05</v>
      </c>
      <c r="V1780" s="3" t="n">
        <v>0.6761134014890441</v>
      </c>
      <c r="W1780" s="3" t="n">
        <v>0.018188077908253</v>
      </c>
      <c r="X1780" s="3" t="n">
        <v>0.1693451743489628</v>
      </c>
      <c r="Y1780" s="3" t="n">
        <v>0.01091325362336</v>
      </c>
      <c r="Z1780" s="3" t="n">
        <v>-1.993734539638001</v>
      </c>
      <c r="AA1780" s="3" t="n">
        <v>-2.171673883708838</v>
      </c>
      <c r="AB1780" s="3" t="n">
        <v>-2.06766396989242</v>
      </c>
      <c r="AC1780" s="3" t="n">
        <v>0.09623479494532761</v>
      </c>
      <c r="AD1780" s="3" t="inlineStr"/>
      <c r="AE1780" s="3" t="n">
        <v>-0.1599531615925059</v>
      </c>
      <c r="AF1780" s="3" t="n">
        <v>0.0079627704534193</v>
      </c>
      <c r="AG1780" s="3" t="n">
        <v>1.232354197790818</v>
      </c>
      <c r="AH1780" s="3" t="n">
        <v>0.0122161980143842</v>
      </c>
      <c r="AI1780" s="3" t="n">
        <v>1.343661577006298</v>
      </c>
    </row>
    <row r="1781">
      <c r="A1781" s="2" t="inlineStr">
        <is>
          <t>PFGC</t>
        </is>
      </c>
      <c r="B1781" s="2" t="inlineStr">
        <is>
          <t>Consumer Staples</t>
        </is>
      </c>
      <c r="C1781" s="3" t="n">
        <v>-0.0051479833690488</v>
      </c>
      <c r="D1781" s="2" t="n">
        <v>15909412265.79919</v>
      </c>
      <c r="E1781" s="19">
        <f>SQRT(D1781)</f>
        <v/>
      </c>
      <c r="F1781" s="22">
        <f>D1781/SUM($D$2:$D$2546)</f>
        <v/>
      </c>
      <c r="G1781" s="22">
        <f>E1781/SUM($E$2:$E$2546)</f>
        <v/>
      </c>
      <c r="H1781" s="2" t="n">
        <v>0</v>
      </c>
      <c r="I1781" s="2" t="n">
        <v>0</v>
      </c>
      <c r="J1781" s="2" t="n">
        <v>1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3" t="n">
        <v>23.49017673743207</v>
      </c>
      <c r="T1781" s="3" t="n">
        <v>0.8420066165272283</v>
      </c>
      <c r="U1781" s="3" t="n">
        <v>0.0012535363884934</v>
      </c>
      <c r="V1781" s="3" t="n">
        <v>0.2811166072812392</v>
      </c>
      <c r="W1781" s="3" t="n">
        <v>0.0166465790911249</v>
      </c>
      <c r="X1781" s="3" t="n">
        <v>0.3178522516651552</v>
      </c>
      <c r="Y1781" s="3" t="n">
        <v>0.0137156808614072</v>
      </c>
      <c r="Z1781" s="3" t="n">
        <v>-1.354831087326611</v>
      </c>
      <c r="AA1781" s="3" t="n">
        <v>-1.633997577336974</v>
      </c>
      <c r="AB1781" s="3" t="n">
        <v>-1.838981318238576</v>
      </c>
      <c r="AC1781" s="3" t="n">
        <v>0.0330621893010311</v>
      </c>
      <c r="AD1781" s="3" t="n">
        <v>0.0822406244894851</v>
      </c>
      <c r="AE1781" s="3" t="n">
        <v>0.219880239520958</v>
      </c>
      <c r="AF1781" s="3" t="n">
        <v>0.06658439578128821</v>
      </c>
      <c r="AG1781" s="3" t="n">
        <v>1.338717729477941</v>
      </c>
      <c r="AH1781" s="3" t="n">
        <v>0.4471623828378409</v>
      </c>
      <c r="AI1781" s="3" t="n">
        <v>2.204901171630445</v>
      </c>
    </row>
    <row r="1782">
      <c r="A1782" s="2" t="inlineStr">
        <is>
          <t>PFIS</t>
        </is>
      </c>
      <c r="B1782" s="2" t="inlineStr">
        <is>
          <t>Financials</t>
        </is>
      </c>
      <c r="C1782" s="3" t="n">
        <v>-0.0188019114518691</v>
      </c>
      <c r="D1782" s="2" t="n">
        <v>502804030.4459763</v>
      </c>
      <c r="E1782" s="19">
        <f>SQRT(D1782)</f>
        <v/>
      </c>
      <c r="F1782" s="22">
        <f>D1782/SUM($D$2:$D$2546)</f>
        <v/>
      </c>
      <c r="G1782" s="22">
        <f>E1782/SUM($E$2:$E$2546)</f>
        <v/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1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3" t="n">
        <v>20.03571105065058</v>
      </c>
      <c r="T1782" s="3" t="n">
        <v>0.9801736768331361</v>
      </c>
      <c r="U1782" s="3" t="n">
        <v>0.0008110565849030001</v>
      </c>
      <c r="V1782" s="3" t="n">
        <v>0.9826810647515049</v>
      </c>
      <c r="W1782" s="3" t="n">
        <v>0.0207839342768117</v>
      </c>
      <c r="X1782" s="3" t="n">
        <v>0.2648951827595109</v>
      </c>
      <c r="Y1782" s="3" t="n">
        <v>0.0153119426888346</v>
      </c>
      <c r="Z1782" s="3" t="n">
        <v>-3.023179663971379</v>
      </c>
      <c r="AA1782" s="3" t="n">
        <v>-2.83647993627639</v>
      </c>
      <c r="AB1782" s="3" t="n">
        <v>-2.975045921738253</v>
      </c>
      <c r="AC1782" s="3" t="n">
        <v>0.1348915201412399</v>
      </c>
      <c r="AD1782" s="3" t="n">
        <v>0.1482883896810988</v>
      </c>
      <c r="AE1782" s="3" t="n">
        <v>-0.4098704503392966</v>
      </c>
      <c r="AF1782" s="3" t="n">
        <v>0.0913198831601114</v>
      </c>
      <c r="AG1782" s="3" t="n">
        <v>1.387230388402624</v>
      </c>
      <c r="AH1782" s="3" t="n">
        <v>0.0530633164959467</v>
      </c>
      <c r="AI1782" s="3" t="n">
        <v>1.394055001457207</v>
      </c>
    </row>
    <row r="1783">
      <c r="A1783" s="2" t="inlineStr">
        <is>
          <t>PFS</t>
        </is>
      </c>
      <c r="B1783" s="2" t="inlineStr">
        <is>
          <t>Financials</t>
        </is>
      </c>
      <c r="C1783" s="3" t="n">
        <v>-0.0020735899860134</v>
      </c>
      <c r="D1783" s="2" t="n">
        <v>2458974453.340839</v>
      </c>
      <c r="E1783" s="19">
        <f>SQRT(D1783)</f>
        <v/>
      </c>
      <c r="F1783" s="22">
        <f>D1783/SUM($D$2:$D$2546)</f>
        <v/>
      </c>
      <c r="G1783" s="22">
        <f>E1783/SUM($E$2:$E$2546)</f>
        <v/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1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3" t="n">
        <v>21.62301021108252</v>
      </c>
      <c r="T1783" s="3" t="n">
        <v>1.033897481926108</v>
      </c>
      <c r="U1783" s="3" t="n">
        <v>0.0005461389463967</v>
      </c>
      <c r="V1783" s="3" t="n">
        <v>1.101091146482401</v>
      </c>
      <c r="W1783" s="3" t="n">
        <v>0.0202241261549458</v>
      </c>
      <c r="X1783" s="3" t="n">
        <v>0.3077447950544545</v>
      </c>
      <c r="Y1783" s="3" t="n">
        <v>0.0144080594033467</v>
      </c>
      <c r="Z1783" s="3" t="n">
        <v>-2.258735599355092</v>
      </c>
      <c r="AA1783" s="3" t="n">
        <v>-2.29226201058554</v>
      </c>
      <c r="AB1783" s="3" t="n">
        <v>-2.248330737600806</v>
      </c>
      <c r="AC1783" s="3" t="n">
        <v>0.1170910903969813</v>
      </c>
      <c r="AD1783" s="3" t="n">
        <v>0.1325398072180887</v>
      </c>
      <c r="AE1783" s="3" t="n">
        <v>-0.2229508196721311</v>
      </c>
      <c r="AF1783" s="3" t="n">
        <v>0.131250835411407</v>
      </c>
      <c r="AG1783" s="3" t="n">
        <v>2.088825057276382</v>
      </c>
      <c r="AH1783" s="3" t="n">
        <v>0.1090708357738611</v>
      </c>
      <c r="AI1783" s="3" t="n">
        <v>1.988860060091115</v>
      </c>
    </row>
    <row r="1784">
      <c r="A1784" s="2" t="inlineStr">
        <is>
          <t>PFSI</t>
        </is>
      </c>
      <c r="B1784" s="2" t="inlineStr">
        <is>
          <t>Financials</t>
        </is>
      </c>
      <c r="C1784" s="3" t="n">
        <v>0.0007382121129421</v>
      </c>
      <c r="D1784" s="2" t="n">
        <v>5626485324.057953</v>
      </c>
      <c r="E1784" s="19">
        <f>SQRT(D1784)</f>
        <v/>
      </c>
      <c r="F1784" s="22">
        <f>D1784/SUM($D$2:$D$2546)</f>
        <v/>
      </c>
      <c r="G1784" s="22">
        <f>E1784/SUM($E$2:$E$2546)</f>
        <v/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1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3" t="n">
        <v>22.45075080779012</v>
      </c>
      <c r="T1784" s="3" t="n">
        <v>0.5495003748550376</v>
      </c>
      <c r="U1784" s="3" t="n">
        <v>5.986231796942079e-05</v>
      </c>
      <c r="V1784" s="3" t="n">
        <v>0.7166996388949375</v>
      </c>
      <c r="W1784" s="3" t="n">
        <v>0.0211312178055382</v>
      </c>
      <c r="X1784" s="3" t="n">
        <v>0.1250684257206838</v>
      </c>
      <c r="Y1784" s="3" t="n">
        <v>0.019176863159794</v>
      </c>
      <c r="Z1784" s="3" t="n">
        <v>-1.744939862454413</v>
      </c>
      <c r="AA1784" s="3" t="n">
        <v>-1.88032057972206</v>
      </c>
      <c r="AB1784" s="3" t="n">
        <v>-2.000664263704426</v>
      </c>
      <c r="AC1784" s="3" t="n">
        <v>0.0970147380756551</v>
      </c>
      <c r="AD1784" s="3" t="n">
        <v>0.1100687132963756</v>
      </c>
      <c r="AE1784" s="3" t="n">
        <v>-0.2380289532293986</v>
      </c>
      <c r="AF1784" s="3" t="n">
        <v>-0.1439804266854812</v>
      </c>
      <c r="AG1784" s="3" t="n">
        <v>2.986431734249891</v>
      </c>
      <c r="AH1784" s="3" t="n">
        <v>0.7646336555540804</v>
      </c>
      <c r="AI1784" s="3" t="n">
        <v>3.771637693738376</v>
      </c>
    </row>
    <row r="1785">
      <c r="A1785" s="2" t="inlineStr">
        <is>
          <t>PG</t>
        </is>
      </c>
      <c r="B1785" s="2" t="inlineStr">
        <is>
          <t>Consumer Staples</t>
        </is>
      </c>
      <c r="C1785" s="3" t="n">
        <v>-0.0108039352189865</v>
      </c>
      <c r="D1785" s="2" t="n">
        <v>356136260794.0391</v>
      </c>
      <c r="E1785" s="19">
        <f>SQRT(D1785)</f>
        <v/>
      </c>
      <c r="F1785" s="22">
        <f>D1785/SUM($D$2:$D$2546)</f>
        <v/>
      </c>
      <c r="G1785" s="22">
        <f>E1785/SUM($E$2:$E$2546)</f>
        <v/>
      </c>
      <c r="H1785" s="2" t="n">
        <v>0</v>
      </c>
      <c r="I1785" s="2" t="n">
        <v>0</v>
      </c>
      <c r="J1785" s="2" t="n">
        <v>1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3" t="n">
        <v>26.59857924960585</v>
      </c>
      <c r="T1785" s="3" t="n">
        <v>0.2446840038440297</v>
      </c>
      <c r="U1785" s="3" t="n">
        <v>-0.0003992120224529</v>
      </c>
      <c r="V1785" s="3" t="n">
        <v>0.1460452240500149</v>
      </c>
      <c r="W1785" s="3" t="n">
        <v>0.0113592024982333</v>
      </c>
      <c r="X1785" s="3" t="n">
        <v>0.1402873909131853</v>
      </c>
      <c r="Y1785" s="3" t="n">
        <v>0.009267587372734899</v>
      </c>
      <c r="Z1785" s="3" t="n">
        <v>-2.684816483970168</v>
      </c>
      <c r="AA1785" s="3" t="n">
        <v>-2.615659413653956</v>
      </c>
      <c r="AB1785" s="3" t="n">
        <v>-2.677049739141439</v>
      </c>
      <c r="AC1785" s="3" t="n">
        <v>0.0406024367408139</v>
      </c>
      <c r="AD1785" s="3" t="n">
        <v>0.0487229240889767</v>
      </c>
      <c r="AE1785" s="3" t="n">
        <v>0.0340288924558587</v>
      </c>
      <c r="AF1785" s="3" t="n">
        <v>0.0173353181086543</v>
      </c>
      <c r="AG1785" s="3" t="n">
        <v>1.07236556014414</v>
      </c>
      <c r="AH1785" s="3" t="n">
        <v>0.2831806820994801</v>
      </c>
      <c r="AI1785" s="3" t="n">
        <v>1.495501038221949</v>
      </c>
    </row>
    <row r="1786">
      <c r="A1786" s="2" t="inlineStr">
        <is>
          <t>PGC</t>
        </is>
      </c>
      <c r="B1786" s="2" t="inlineStr">
        <is>
          <t>Financials</t>
        </is>
      </c>
      <c r="C1786" s="3" t="n">
        <v>-0.0148205345272319</v>
      </c>
      <c r="D1786" s="2" t="n">
        <v>476472314.7137947</v>
      </c>
      <c r="E1786" s="19">
        <f>SQRT(D1786)</f>
        <v/>
      </c>
      <c r="F1786" s="22">
        <f>D1786/SUM($D$2:$D$2546)</f>
        <v/>
      </c>
      <c r="G1786" s="22">
        <f>E1786/SUM($E$2:$E$2546)</f>
        <v/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1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3" t="n">
        <v>19.98192017803542</v>
      </c>
      <c r="T1786" s="3" t="n">
        <v>1.100857645719237</v>
      </c>
      <c r="U1786" s="3" t="n">
        <v>0.0003075323702511</v>
      </c>
      <c r="V1786" s="3" t="n">
        <v>1.321749408207047</v>
      </c>
      <c r="W1786" s="3" t="n">
        <v>0.0231496496800699</v>
      </c>
      <c r="X1786" s="3" t="n">
        <v>0.4188133337712189</v>
      </c>
      <c r="Y1786" s="3" t="n">
        <v>0.0182963853335752</v>
      </c>
      <c r="Z1786" s="3" t="n">
        <v>-1.921488145019192</v>
      </c>
      <c r="AA1786" s="3" t="n">
        <v>-2.195205830319924</v>
      </c>
      <c r="AB1786" s="3" t="n">
        <v>-2.20740803398116</v>
      </c>
      <c r="AC1786" s="3" t="n">
        <v>0.06666494362653549</v>
      </c>
      <c r="AD1786" s="3" t="n">
        <v>0.06893999711133469</v>
      </c>
      <c r="AE1786" s="3" t="n">
        <v>-0.1629376601195558</v>
      </c>
      <c r="AF1786" s="3" t="n">
        <v>0.0173845858399096</v>
      </c>
      <c r="AG1786" s="3" t="n">
        <v>1.207636408128826</v>
      </c>
      <c r="AH1786" s="3" t="n">
        <v>0.0197213510459369</v>
      </c>
      <c r="AI1786" s="3" t="n">
        <v>1.157092113557656</v>
      </c>
    </row>
    <row r="1787">
      <c r="A1787" s="2" t="inlineStr">
        <is>
          <t>PGEN</t>
        </is>
      </c>
      <c r="B1787" s="2" t="inlineStr">
        <is>
          <t>Health Care</t>
        </is>
      </c>
      <c r="C1787" s="3" t="n">
        <v>-0.0319175726051068</v>
      </c>
      <c r="D1787" s="2" t="n">
        <v>675804781.2798332</v>
      </c>
      <c r="E1787" s="19">
        <f>SQRT(D1787)</f>
        <v/>
      </c>
      <c r="F1787" s="22">
        <f>D1787/SUM($D$2:$D$2546)</f>
        <v/>
      </c>
      <c r="G1787" s="22">
        <f>E1787/SUM($E$2:$E$2546)</f>
        <v/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1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0</v>
      </c>
      <c r="S1787" s="3" t="n">
        <v>20.33141480721179</v>
      </c>
      <c r="T1787" s="3" t="n">
        <v>1.943227421018103</v>
      </c>
      <c r="U1787" s="3" t="n">
        <v>0.0020699825186032</v>
      </c>
      <c r="V1787" s="3" t="n">
        <v>-0.0544225211463408</v>
      </c>
      <c r="W1787" s="3" t="n">
        <v>0.0557925112876891</v>
      </c>
      <c r="X1787" s="3" t="n">
        <v>0.5946515875498513</v>
      </c>
      <c r="Y1787" s="3" t="n">
        <v>0.0499382378177244</v>
      </c>
      <c r="Z1787" s="3" t="n">
        <v>-1.686418112969762</v>
      </c>
      <c r="AA1787" s="3" t="n">
        <v>-1.95124468971312</v>
      </c>
      <c r="AB1787" s="3" t="n">
        <v>-2.349848015129144</v>
      </c>
      <c r="AC1787" s="3" t="n">
        <v>-0.1576905090819015</v>
      </c>
      <c r="AD1787" s="3" t="n">
        <v>-0.1539616215839059</v>
      </c>
      <c r="AE1787" s="3" t="n">
        <v>-0.1442176870748299</v>
      </c>
      <c r="AF1787" s="3" t="n">
        <v>-0.402992635311538</v>
      </c>
      <c r="AG1787" s="3" t="inlineStr"/>
      <c r="AH1787" s="3" t="n">
        <v>0.050571170605323</v>
      </c>
      <c r="AI1787" s="3" t="inlineStr"/>
    </row>
    <row r="1788">
      <c r="A1788" s="2" t="inlineStr">
        <is>
          <t>PGNY</t>
        </is>
      </c>
      <c r="B1788" s="2" t="inlineStr">
        <is>
          <t>Health Care</t>
        </is>
      </c>
      <c r="C1788" s="3" t="n">
        <v>-0.0223644595659807</v>
      </c>
      <c r="D1788" s="2" t="n">
        <v>1988040695.198009</v>
      </c>
      <c r="E1788" s="19">
        <f>SQRT(D1788)</f>
        <v/>
      </c>
      <c r="F1788" s="22">
        <f>D1788/SUM($D$2:$D$2546)</f>
        <v/>
      </c>
      <c r="G1788" s="22">
        <f>E1788/SUM($E$2:$E$2546)</f>
        <v/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1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 t="n">
        <v>0</v>
      </c>
      <c r="S1788" s="3" t="n">
        <v>21.41041541539281</v>
      </c>
      <c r="T1788" s="3" t="n">
        <v>0.6493120466148037</v>
      </c>
      <c r="U1788" s="3" t="n">
        <v>-0.0001426933225606</v>
      </c>
      <c r="V1788" s="3" t="n">
        <v>0.2590600892848945</v>
      </c>
      <c r="W1788" s="3" t="n">
        <v>0.0290194189388438</v>
      </c>
      <c r="X1788" s="3" t="n">
        <v>0.3266675341796285</v>
      </c>
      <c r="Y1788" s="3" t="n">
        <v>0.0273853475904041</v>
      </c>
      <c r="Z1788" s="3" t="n">
        <v>-1.30186664290521</v>
      </c>
      <c r="AA1788" s="3" t="n">
        <v>-1.319900550977565</v>
      </c>
      <c r="AB1788" s="3" t="n">
        <v>-0.8916878006910279</v>
      </c>
      <c r="AC1788" s="3" t="n">
        <v>0.0344298787068755</v>
      </c>
      <c r="AD1788" s="3" t="n">
        <v>0.0368543763600887</v>
      </c>
      <c r="AE1788" s="3" t="n">
        <v>-0.0225108225108224</v>
      </c>
      <c r="AF1788" s="3" t="n">
        <v>0.2598087179008131</v>
      </c>
      <c r="AG1788" s="3" t="n">
        <v>1.012829214241743</v>
      </c>
      <c r="AH1788" s="3" t="n">
        <v>0.0335173138839608</v>
      </c>
      <c r="AI1788" s="3" t="n">
        <v>1.049522156335069</v>
      </c>
    </row>
    <row r="1789">
      <c r="A1789" s="2" t="inlineStr">
        <is>
          <t>PGR</t>
        </is>
      </c>
      <c r="B1789" s="2" t="inlineStr">
        <is>
          <t>Financials</t>
        </is>
      </c>
      <c r="C1789" s="3" t="n">
        <v>0.0070380088232895</v>
      </c>
      <c r="D1789" s="2" t="n">
        <v>137272058934.021</v>
      </c>
      <c r="E1789" s="19">
        <f>SQRT(D1789)</f>
        <v/>
      </c>
      <c r="F1789" s="22">
        <f>D1789/SUM($D$2:$D$2546)</f>
        <v/>
      </c>
      <c r="G1789" s="22">
        <f>E1789/SUM($E$2:$E$2546)</f>
        <v/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1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  <c r="S1789" s="3" t="n">
        <v>25.6452306252526</v>
      </c>
      <c r="T1789" s="3" t="n">
        <v>0.4040704174672676</v>
      </c>
      <c r="U1789" s="3" t="n">
        <v>8.799926759314717e-05</v>
      </c>
      <c r="V1789" s="3" t="n">
        <v>0.2375137391628322</v>
      </c>
      <c r="W1789" s="3" t="n">
        <v>0.0155001274761086</v>
      </c>
      <c r="X1789" s="3" t="n">
        <v>0.2623362474762358</v>
      </c>
      <c r="Y1789" s="3" t="n">
        <v>0.0130793354013063</v>
      </c>
      <c r="Z1789" s="3" t="n">
        <v>-2.130191516168424</v>
      </c>
      <c r="AA1789" s="3" t="n">
        <v>-2.055761005728944</v>
      </c>
      <c r="AB1789" s="3" t="n">
        <v>-2.267056044063442</v>
      </c>
      <c r="AC1789" s="3" t="n">
        <v>0.09251700672825321</v>
      </c>
      <c r="AD1789" s="3" t="n">
        <v>0.0948190046909405</v>
      </c>
      <c r="AE1789" s="3" t="n">
        <v>0.8939325842696628</v>
      </c>
      <c r="AF1789" s="3" t="n">
        <v>0.1627605836647996</v>
      </c>
      <c r="AG1789" s="3" t="n">
        <v>1.050228721369394</v>
      </c>
      <c r="AH1789" s="3" t="n">
        <v>0.0597073086248701</v>
      </c>
      <c r="AI1789" s="3" t="n">
        <v>1.211477119371856</v>
      </c>
    </row>
    <row r="1790">
      <c r="A1790" s="2" t="inlineStr">
        <is>
          <t>PGY</t>
        </is>
      </c>
      <c r="B1790" s="2" t="inlineStr">
        <is>
          <t>Information Technology</t>
        </is>
      </c>
      <c r="C1790" s="3" t="n">
        <v>-0.0121572985200983</v>
      </c>
      <c r="D1790" s="2" t="n">
        <v>2344812847.679893</v>
      </c>
      <c r="E1790" s="19">
        <f>SQRT(D1790)</f>
        <v/>
      </c>
      <c r="F1790" s="22">
        <f>D1790/SUM($D$2:$D$2546)</f>
        <v/>
      </c>
      <c r="G1790" s="22">
        <f>E1790/SUM($E$2:$E$2546)</f>
        <v/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1</v>
      </c>
      <c r="P1790" s="2" t="n">
        <v>0</v>
      </c>
      <c r="Q1790" s="2" t="n">
        <v>0</v>
      </c>
      <c r="R1790" s="2" t="n">
        <v>0</v>
      </c>
      <c r="S1790" s="3" t="n">
        <v>21.57547142656801</v>
      </c>
      <c r="T1790" s="3" t="n">
        <v>2.29485316659196</v>
      </c>
      <c r="U1790" s="3" t="n">
        <v>0.003843239942374</v>
      </c>
      <c r="V1790" s="3" t="n">
        <v>0.1564099242986013</v>
      </c>
      <c r="W1790" s="3" t="n">
        <v>0.0592455656733204</v>
      </c>
      <c r="X1790" s="3" t="n">
        <v>0.5425266413885476</v>
      </c>
      <c r="Y1790" s="3" t="n">
        <v>0.0483204719739871</v>
      </c>
      <c r="Z1790" s="3" t="n">
        <v>0.2768375406329328</v>
      </c>
      <c r="AA1790" s="3" t="n">
        <v>-0.1179952352710104</v>
      </c>
      <c r="AB1790" s="3" t="n">
        <v>-0.3510033057049438</v>
      </c>
      <c r="AC1790" s="3" t="n">
        <v>0.0284116491710278</v>
      </c>
      <c r="AD1790" s="3" t="n">
        <v>0.0413644952926499</v>
      </c>
      <c r="AE1790" s="3" t="n">
        <v>-0.08068999449561259</v>
      </c>
      <c r="AF1790" s="3" t="n">
        <v>0.2425119058915426</v>
      </c>
      <c r="AG1790" s="3" t="n">
        <v>1.232199341853115</v>
      </c>
      <c r="AH1790" s="3" t="n">
        <v>0.5458831501247638</v>
      </c>
      <c r="AI1790" s="3" t="n">
        <v>2.48455632143792</v>
      </c>
    </row>
    <row r="1791">
      <c r="A1791" s="2" t="inlineStr">
        <is>
          <t>PH</t>
        </is>
      </c>
      <c r="B1791" s="2" t="inlineStr">
        <is>
          <t>Industrials</t>
        </is>
      </c>
      <c r="C1791" s="3" t="n">
        <v>-0.0221716554368081</v>
      </c>
      <c r="D1791" s="2" t="n">
        <v>95570132714.66846</v>
      </c>
      <c r="E1791" s="19">
        <f>SQRT(D1791)</f>
        <v/>
      </c>
      <c r="F1791" s="22">
        <f>D1791/SUM($D$2:$D$2546)</f>
        <v/>
      </c>
      <c r="G1791" s="22">
        <f>E1791/SUM($E$2:$E$2546)</f>
        <v/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1</v>
      </c>
      <c r="O1791" s="2" t="n">
        <v>0</v>
      </c>
      <c r="P1791" s="2" t="n">
        <v>0</v>
      </c>
      <c r="Q1791" s="2" t="n">
        <v>0</v>
      </c>
      <c r="R1791" s="2" t="n">
        <v>0</v>
      </c>
      <c r="S1791" s="3" t="n">
        <v>25.28312618888806</v>
      </c>
      <c r="T1791" s="3" t="n">
        <v>1.389759325127619</v>
      </c>
      <c r="U1791" s="3" t="n">
        <v>0.0009916193541659999</v>
      </c>
      <c r="V1791" s="3" t="n">
        <v>0.1431618813468492</v>
      </c>
      <c r="W1791" s="3" t="n">
        <v>0.0196066346919155</v>
      </c>
      <c r="X1791" s="3" t="n">
        <v>0.1932500949649506</v>
      </c>
      <c r="Y1791" s="3" t="n">
        <v>0.0104649036972889</v>
      </c>
      <c r="Z1791" s="3" t="n">
        <v>-2.137382947291036</v>
      </c>
      <c r="AA1791" s="3" t="n">
        <v>-2.262205999082709</v>
      </c>
      <c r="AB1791" s="3" t="n">
        <v>-2.170200270471636</v>
      </c>
      <c r="AC1791" s="3" t="n">
        <v>0.0386385149325342</v>
      </c>
      <c r="AD1791" s="3" t="n">
        <v>0.0482371204167265</v>
      </c>
      <c r="AE1791" s="3" t="n">
        <v>0.3034156594850236</v>
      </c>
      <c r="AF1791" s="3" t="n">
        <v>0.068696338080294</v>
      </c>
      <c r="AG1791" s="3" t="n">
        <v>1.078413619267161</v>
      </c>
      <c r="AH1791" s="3" t="n">
        <v>0.3148097918220655</v>
      </c>
      <c r="AI1791" s="3" t="n">
        <v>1.547726940505774</v>
      </c>
    </row>
    <row r="1792">
      <c r="A1792" s="2" t="inlineStr">
        <is>
          <t>PHAT</t>
        </is>
      </c>
      <c r="B1792" s="2" t="inlineStr">
        <is>
          <t>Health Care</t>
        </is>
      </c>
      <c r="C1792" s="3" t="n">
        <v>-0.0009545848265261</v>
      </c>
      <c r="D1792" s="2" t="n">
        <v>817580815.4882812</v>
      </c>
      <c r="E1792" s="19">
        <f>SQRT(D1792)</f>
        <v/>
      </c>
      <c r="F1792" s="22">
        <f>D1792/SUM($D$2:$D$2546)</f>
        <v/>
      </c>
      <c r="G1792" s="22">
        <f>E1792/SUM($E$2:$E$2546)</f>
        <v/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1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3" t="n">
        <v>20.52186031271606</v>
      </c>
      <c r="T1792" s="3" t="n">
        <v>1.566447127413944</v>
      </c>
      <c r="U1792" s="3" t="n">
        <v>0.0008835834509388</v>
      </c>
      <c r="V1792" s="3" t="n">
        <v>-0.4963839565604594</v>
      </c>
      <c r="W1792" s="3" t="n">
        <v>0.1014036326640019</v>
      </c>
      <c r="X1792" s="3" t="n">
        <v>1.60666869762042</v>
      </c>
      <c r="Y1792" s="3" t="n">
        <v>0.09014844539356499</v>
      </c>
      <c r="Z1792" s="3" t="n">
        <v>-1.206404056960923</v>
      </c>
      <c r="AA1792" s="3" t="n">
        <v>-0.4704809258686576</v>
      </c>
      <c r="AB1792" s="3" t="n">
        <v>-0.866409922132597</v>
      </c>
      <c r="AC1792" s="3" t="n">
        <v>-0.3708991138923642</v>
      </c>
      <c r="AD1792" s="3" t="n">
        <v>-0.3700576068670445</v>
      </c>
      <c r="AE1792" s="3" t="n">
        <v>-0.06784140969162999</v>
      </c>
      <c r="AF1792" s="3" t="n">
        <v>1.190245646654986</v>
      </c>
      <c r="AG1792" s="3" t="n">
        <v>1.25090975242305</v>
      </c>
      <c r="AH1792" s="3" t="n">
        <v>0.823139637119335</v>
      </c>
      <c r="AI1792" s="3" t="inlineStr"/>
    </row>
    <row r="1793">
      <c r="A1793" s="2" t="inlineStr">
        <is>
          <t>PHIN</t>
        </is>
      </c>
      <c r="B1793" s="2" t="inlineStr">
        <is>
          <t>Consumer Discretionary</t>
        </is>
      </c>
      <c r="C1793" s="3" t="n">
        <v>-0.0028586692389628</v>
      </c>
      <c r="D1793" s="2" t="n">
        <v>2133549636.163086</v>
      </c>
      <c r="E1793" s="19">
        <f>SQRT(D1793)</f>
        <v/>
      </c>
      <c r="F1793" s="22">
        <f>D1793/SUM($D$2:$D$2546)</f>
        <v/>
      </c>
      <c r="G1793" s="22">
        <f>E1793/SUM($E$2:$E$2546)</f>
        <v/>
      </c>
      <c r="H1793" s="2" t="n">
        <v>0</v>
      </c>
      <c r="I1793" s="2" t="n">
        <v>1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  <c r="S1793" s="3" t="n">
        <v>21.48105292545556</v>
      </c>
      <c r="T1793" s="3" t="n">
        <v>1.140983715146379</v>
      </c>
      <c r="U1793" s="3" t="n">
        <v>0.000848076204391</v>
      </c>
      <c r="V1793" s="3" t="n">
        <v>0.762578930634091</v>
      </c>
      <c r="W1793" s="3" t="n">
        <v>0.0231006977783053</v>
      </c>
      <c r="X1793" s="3" t="n">
        <v>0.2593614383736017</v>
      </c>
      <c r="Y1793" s="3" t="n">
        <v>0.0166814482913554</v>
      </c>
      <c r="Z1793" s="3" t="n">
        <v>-1.35166594770105</v>
      </c>
      <c r="AA1793" s="3" t="n">
        <v>-1.39539171598447</v>
      </c>
      <c r="AB1793" s="3" t="n">
        <v>-1.260515453206519</v>
      </c>
      <c r="AC1793" s="3" t="n">
        <v>0.0862412558307761</v>
      </c>
      <c r="AD1793" s="3" t="n">
        <v>0.099364925196329</v>
      </c>
      <c r="AE1793" s="3" t="n">
        <v>-0.2311548786719305</v>
      </c>
      <c r="AF1793" s="3" t="n">
        <v>0.0201810357619824</v>
      </c>
      <c r="AG1793" s="3" t="n">
        <v>1.452297890634233</v>
      </c>
      <c r="AH1793" s="3" t="n">
        <v>0.2678479712378017</v>
      </c>
      <c r="AI1793" s="3" t="n">
        <v>1.593116164720344</v>
      </c>
    </row>
    <row r="1794">
      <c r="A1794" s="2" t="inlineStr">
        <is>
          <t>PHM</t>
        </is>
      </c>
      <c r="B1794" s="2" t="inlineStr">
        <is>
          <t>Consumer Discretionary</t>
        </is>
      </c>
      <c r="C1794" s="3" t="n">
        <v>-0.0109088479338025</v>
      </c>
      <c r="D1794" s="2" t="n">
        <v>24902869046.17126</v>
      </c>
      <c r="E1794" s="19">
        <f>SQRT(D1794)</f>
        <v/>
      </c>
      <c r="F1794" s="22">
        <f>D1794/SUM($D$2:$D$2546)</f>
        <v/>
      </c>
      <c r="G1794" s="22">
        <f>E1794/SUM($E$2:$E$2546)</f>
        <v/>
      </c>
      <c r="H1794" s="2" t="n">
        <v>0</v>
      </c>
      <c r="I1794" s="2" t="n">
        <v>1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  <c r="S1794" s="3" t="n">
        <v>23.93824885651724</v>
      </c>
      <c r="T1794" s="3" t="n">
        <v>0.7404316451886099</v>
      </c>
      <c r="U1794" s="3" t="n">
        <v>-0.0001026853356868</v>
      </c>
      <c r="V1794" s="3" t="n">
        <v>0.5049595681800911</v>
      </c>
      <c r="W1794" s="3" t="n">
        <v>0.0252245336078978</v>
      </c>
      <c r="X1794" s="3" t="n">
        <v>0.3440101773224905</v>
      </c>
      <c r="Y1794" s="3" t="n">
        <v>0.0234045617125178</v>
      </c>
      <c r="Z1794" s="3" t="n">
        <v>-1.45440089206006</v>
      </c>
      <c r="AA1794" s="3" t="n">
        <v>-1.483440618869199</v>
      </c>
      <c r="AB1794" s="3" t="n">
        <v>-1.507815424738036</v>
      </c>
      <c r="AC1794" s="3" t="n">
        <v>0.0977370115663122</v>
      </c>
      <c r="AD1794" s="3" t="n">
        <v>0.0981066075346697</v>
      </c>
      <c r="AE1794" s="3" t="n">
        <v>0.1492834394904458</v>
      </c>
      <c r="AF1794" s="3" t="n">
        <v>0.0583057115235499</v>
      </c>
      <c r="AG1794" s="3" t="n">
        <v>1.085187855104838</v>
      </c>
      <c r="AH1794" s="3" t="n">
        <v>0.1206188763342976</v>
      </c>
      <c r="AI1794" s="3" t="n">
        <v>1.16870232880597</v>
      </c>
    </row>
    <row r="1795">
      <c r="A1795" s="2" t="inlineStr">
        <is>
          <t>PHR</t>
        </is>
      </c>
      <c r="B1795" s="2" t="inlineStr">
        <is>
          <t>Health Care</t>
        </is>
      </c>
      <c r="C1795" s="3" t="n">
        <v>-0.0225918324024737</v>
      </c>
      <c r="D1795" s="2" t="n">
        <v>1727222612.952334</v>
      </c>
      <c r="E1795" s="19">
        <f>SQRT(D1795)</f>
        <v/>
      </c>
      <c r="F1795" s="22">
        <f>D1795/SUM($D$2:$D$2546)</f>
        <v/>
      </c>
      <c r="G1795" s="22">
        <f>E1795/SUM($E$2:$E$2546)</f>
        <v/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1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0</v>
      </c>
      <c r="S1795" s="3" t="n">
        <v>21.26978052933966</v>
      </c>
      <c r="T1795" s="3" t="n">
        <v>1.035538071842492</v>
      </c>
      <c r="U1795" s="3" t="n">
        <v>0.0003879802553587</v>
      </c>
      <c r="V1795" s="3" t="n">
        <v>0.1725237950021116</v>
      </c>
      <c r="W1795" s="3" t="n">
        <v>0.0268217999047645</v>
      </c>
      <c r="X1795" s="3" t="n">
        <v>0.2699116247225331</v>
      </c>
      <c r="Y1795" s="3" t="n">
        <v>0.0218874082894862</v>
      </c>
      <c r="Z1795" s="3" t="n">
        <v>-1.714748717120082</v>
      </c>
      <c r="AA1795" s="3" t="n">
        <v>-1.61150244906323</v>
      </c>
      <c r="AB1795" s="3" t="n">
        <v>-1.81803176609256</v>
      </c>
      <c r="AC1795" s="3" t="n">
        <v>0.0015145702588553</v>
      </c>
      <c r="AD1795" s="3" t="n">
        <v>0.018672752289221</v>
      </c>
      <c r="AE1795" s="3" t="n">
        <v>0.2116630669546436</v>
      </c>
      <c r="AF1795" s="3" t="n">
        <v>0.2188943164955068</v>
      </c>
      <c r="AG1795" s="3" t="n">
        <v>1.002649340024664</v>
      </c>
      <c r="AH1795" s="3" t="n">
        <v>0.0313046797951197</v>
      </c>
      <c r="AI1795" s="3" t="n">
        <v>1.015356374606946</v>
      </c>
    </row>
    <row r="1796">
      <c r="A1796" s="2" t="inlineStr">
        <is>
          <t>PI</t>
        </is>
      </c>
      <c r="B1796" s="2" t="inlineStr">
        <is>
          <t>Information Technology</t>
        </is>
      </c>
      <c r="C1796" s="3" t="n">
        <v>-0.0151796430928413</v>
      </c>
      <c r="D1796" s="2" t="n">
        <v>5116444580.234131</v>
      </c>
      <c r="E1796" s="19">
        <f>SQRT(D1796)</f>
        <v/>
      </c>
      <c r="F1796" s="22">
        <f>D1796/SUM($D$2:$D$2546)</f>
        <v/>
      </c>
      <c r="G1796" s="22">
        <f>E1796/SUM($E$2:$E$2546)</f>
        <v/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1</v>
      </c>
      <c r="P1796" s="2" t="n">
        <v>0</v>
      </c>
      <c r="Q1796" s="2" t="n">
        <v>0</v>
      </c>
      <c r="R1796" s="2" t="n">
        <v>0</v>
      </c>
      <c r="S1796" s="3" t="n">
        <v>22.355725616855</v>
      </c>
      <c r="T1796" s="3" t="n">
        <v>2.145786759834579</v>
      </c>
      <c r="U1796" s="3" t="n">
        <v>-0.0006075654670125</v>
      </c>
      <c r="V1796" s="3" t="n">
        <v>0.0366834814795182</v>
      </c>
      <c r="W1796" s="3" t="n">
        <v>0.0501171338580747</v>
      </c>
      <c r="X1796" s="3" t="n">
        <v>1.01159473918307</v>
      </c>
      <c r="Y1796" s="3" t="n">
        <v>0.038928332364832</v>
      </c>
      <c r="Z1796" s="3" t="n">
        <v>-0.8222206063677648</v>
      </c>
      <c r="AA1796" s="3" t="n">
        <v>-1.062301814359109</v>
      </c>
      <c r="AB1796" s="3" t="n">
        <v>-0.8716046959312633</v>
      </c>
      <c r="AC1796" s="3" t="n">
        <v>0.009032053269672101</v>
      </c>
      <c r="AD1796" s="3" t="n">
        <v>0.0094393673658808</v>
      </c>
      <c r="AE1796" s="3" t="n">
        <v>0.8970223325062034</v>
      </c>
      <c r="AF1796" s="3" t="n">
        <v>0.2058113111332796</v>
      </c>
      <c r="AG1796" s="3" t="n">
        <v>1.05557003414019</v>
      </c>
      <c r="AH1796" s="3" t="n">
        <v>0.5746682992117008</v>
      </c>
      <c r="AI1796" s="3" t="n">
        <v>2.51485169615694</v>
      </c>
    </row>
    <row r="1797">
      <c r="A1797" s="2" t="inlineStr">
        <is>
          <t>PII</t>
        </is>
      </c>
      <c r="B1797" s="2" t="inlineStr">
        <is>
          <t>Consumer Discretionary</t>
        </is>
      </c>
      <c r="C1797" s="3" t="n">
        <v>-0.0116624434379886</v>
      </c>
      <c r="D1797" s="2" t="n">
        <v>3274304244.563019</v>
      </c>
      <c r="E1797" s="19">
        <f>SQRT(D1797)</f>
        <v/>
      </c>
      <c r="F1797" s="22">
        <f>D1797/SUM($D$2:$D$2546)</f>
        <v/>
      </c>
      <c r="G1797" s="22">
        <f>E1797/SUM($E$2:$E$2546)</f>
        <v/>
      </c>
      <c r="H1797" s="2" t="n">
        <v>0</v>
      </c>
      <c r="I1797" s="2" t="n">
        <v>1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0</v>
      </c>
      <c r="S1797" s="3" t="n">
        <v>21.90937123905588</v>
      </c>
      <c r="T1797" s="3" t="n">
        <v>1.43894195849217</v>
      </c>
      <c r="U1797" s="3" t="n">
        <v>-0.0010761915699871</v>
      </c>
      <c r="V1797" s="3" t="n">
        <v>0.3619394874400747</v>
      </c>
      <c r="W1797" s="3" t="n">
        <v>0.042222059781613</v>
      </c>
      <c r="X1797" s="3" t="n">
        <v>0.7483009934660492</v>
      </c>
      <c r="Y1797" s="3" t="n">
        <v>0.0382611041740887</v>
      </c>
      <c r="Z1797" s="3" t="n">
        <v>-0.4585803041007479</v>
      </c>
      <c r="AA1797" s="3" t="n">
        <v>-0.5212264931490579</v>
      </c>
      <c r="AB1797" s="3" t="n">
        <v>-0.7077644366461022</v>
      </c>
      <c r="AC1797" s="3" t="n">
        <v>-0.0968755424993601</v>
      </c>
      <c r="AD1797" s="3" t="n">
        <v>-0.007818454880150099</v>
      </c>
      <c r="AE1797" s="3" t="n">
        <v>-0.2585735963581183</v>
      </c>
      <c r="AF1797" s="3" t="n">
        <v>-0.0055510610492252</v>
      </c>
      <c r="AG1797" s="3" t="n">
        <v>1.42522010662629</v>
      </c>
      <c r="AH1797" s="3" t="n">
        <v>0.3624164810690423</v>
      </c>
      <c r="AI1797" s="3" t="n">
        <v>2.174837566450089</v>
      </c>
    </row>
    <row r="1798">
      <c r="A1798" s="2" t="inlineStr">
        <is>
          <t>PINS</t>
        </is>
      </c>
      <c r="B1798" s="2" t="inlineStr">
        <is>
          <t>Communication</t>
        </is>
      </c>
      <c r="C1798" s="3" t="n">
        <v>0.0158051180384558</v>
      </c>
      <c r="D1798" s="2" t="n">
        <v>21319075506.19894</v>
      </c>
      <c r="E1798" s="19">
        <f>SQRT(D1798)</f>
        <v/>
      </c>
      <c r="F1798" s="22">
        <f>D1798/SUM($D$2:$D$2546)</f>
        <v/>
      </c>
      <c r="G1798" s="22">
        <f>E1798/SUM($E$2:$E$2546)</f>
        <v/>
      </c>
      <c r="H1798" s="2" t="n">
        <v>1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0</v>
      </c>
      <c r="S1798" s="3" t="n">
        <v>23.78286807255522</v>
      </c>
      <c r="T1798" s="3" t="n">
        <v>1.500628793320022</v>
      </c>
      <c r="U1798" s="3" t="n">
        <v>0.000589029360009</v>
      </c>
      <c r="V1798" s="3" t="n">
        <v>0.2257111476809034</v>
      </c>
      <c r="W1798" s="3" t="n">
        <v>0.0301978613509466</v>
      </c>
      <c r="X1798" s="3" t="n">
        <v>0.372445987244747</v>
      </c>
      <c r="Y1798" s="3" t="n">
        <v>0.0235847936890179</v>
      </c>
      <c r="Z1798" s="3" t="n">
        <v>-0.8629629525096902</v>
      </c>
      <c r="AA1798" s="3" t="n">
        <v>-1.029893947352063</v>
      </c>
      <c r="AB1798" s="3" t="n">
        <v>-0.957372610395904</v>
      </c>
      <c r="AC1798" s="3" t="n">
        <v>0.0072714222506939</v>
      </c>
      <c r="AD1798" s="3" t="n">
        <v>0.0084140609168461</v>
      </c>
      <c r="AE1798" s="3" t="n">
        <v>0.7999999999999999</v>
      </c>
      <c r="AF1798" s="3" t="n">
        <v>0.1144499371701557</v>
      </c>
      <c r="AG1798" s="3" t="n">
        <v>1.00644549525424</v>
      </c>
      <c r="AH1798" s="3" t="n">
        <v>0.0254325986718087</v>
      </c>
      <c r="AI1798" s="3" t="n">
        <v>1.028556388643031</v>
      </c>
    </row>
    <row r="1799">
      <c r="A1799" s="2" t="inlineStr">
        <is>
          <t>PIPR</t>
        </is>
      </c>
      <c r="B1799" s="2" t="inlineStr">
        <is>
          <t>Financials</t>
        </is>
      </c>
      <c r="C1799" s="3" t="n">
        <v>-0.0147278429204659</v>
      </c>
      <c r="D1799" s="2" t="n">
        <v>5575077523.360901</v>
      </c>
      <c r="E1799" s="19">
        <f>SQRT(D1799)</f>
        <v/>
      </c>
      <c r="F1799" s="22">
        <f>D1799/SUM($D$2:$D$2546)</f>
        <v/>
      </c>
      <c r="G1799" s="22">
        <f>E1799/SUM($E$2:$E$2546)</f>
        <v/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1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3" t="n">
        <v>22.4415720597315</v>
      </c>
      <c r="T1799" s="3" t="n">
        <v>1.479160392130526</v>
      </c>
      <c r="U1799" s="3" t="n">
        <v>0.0011432798812881</v>
      </c>
      <c r="V1799" s="3" t="n">
        <v>0.2206055422272526</v>
      </c>
      <c r="W1799" s="3" t="n">
        <v>0.0227337998087733</v>
      </c>
      <c r="X1799" s="3" t="n">
        <v>0.3332667666397497</v>
      </c>
      <c r="Y1799" s="3" t="n">
        <v>0.0124090497571437</v>
      </c>
      <c r="Z1799" s="3" t="n">
        <v>-1.517929853343552</v>
      </c>
      <c r="AA1799" s="3" t="n">
        <v>-1.610820283164522</v>
      </c>
      <c r="AB1799" s="3" t="n">
        <v>-1.824469149308765</v>
      </c>
      <c r="AC1799" s="3" t="n">
        <v>0.0302646912608819</v>
      </c>
      <c r="AD1799" s="3" t="n">
        <v>0.0318051182709126</v>
      </c>
      <c r="AE1799" s="3" t="n">
        <v>-0.2371300448430494</v>
      </c>
      <c r="AF1799" s="3" t="n">
        <v>-0.1020709315246155</v>
      </c>
      <c r="AG1799" s="3" t="n">
        <v>1.01153221631997</v>
      </c>
      <c r="AH1799" s="3" t="n">
        <v>0.0593193952448523</v>
      </c>
      <c r="AI1799" s="3" t="n">
        <v>1.052275279231608</v>
      </c>
    </row>
    <row r="1800">
      <c r="A1800" s="2" t="inlineStr">
        <is>
          <t>PJT</t>
        </is>
      </c>
      <c r="B1800" s="2" t="inlineStr">
        <is>
          <t>Financials</t>
        </is>
      </c>
      <c r="C1800" s="3" t="n">
        <v>-0.0150816737375379</v>
      </c>
      <c r="D1800" s="2" t="n">
        <v>4517376238.412704</v>
      </c>
      <c r="E1800" s="19">
        <f>SQRT(D1800)</f>
        <v/>
      </c>
      <c r="F1800" s="22">
        <f>D1800/SUM($D$2:$D$2546)</f>
        <v/>
      </c>
      <c r="G1800" s="22">
        <f>E1800/SUM($E$2:$E$2546)</f>
        <v/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1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3" t="n">
        <v>22.23119718402056</v>
      </c>
      <c r="T1800" s="3" t="n">
        <v>1.036611105046494</v>
      </c>
      <c r="U1800" s="3" t="n">
        <v>0.00185229119454</v>
      </c>
      <c r="V1800" s="3" t="n">
        <v>0.0370655422889535</v>
      </c>
      <c r="W1800" s="3" t="n">
        <v>0.01891449189161</v>
      </c>
      <c r="X1800" s="3" t="n">
        <v>0.3343158157609855</v>
      </c>
      <c r="Y1800" s="3" t="n">
        <v>0.0124930073593421</v>
      </c>
      <c r="Z1800" s="3" t="n">
        <v>-1.434449153423557</v>
      </c>
      <c r="AA1800" s="3" t="n">
        <v>-1.556823015074272</v>
      </c>
      <c r="AB1800" s="3" t="n">
        <v>-1.530575429412728</v>
      </c>
      <c r="AC1800" s="3" t="n">
        <v>0.0291319547132166</v>
      </c>
      <c r="AD1800" s="3" t="n">
        <v>0.0320380664265533</v>
      </c>
      <c r="AE1800" s="3" t="n">
        <v>0.2065127782357791</v>
      </c>
      <c r="AF1800" s="3" t="n">
        <v>0.139917651001574</v>
      </c>
      <c r="AG1800" s="3" t="n">
        <v>1.091792000071639</v>
      </c>
      <c r="AH1800" s="3" t="n">
        <v>0.2743546041479477</v>
      </c>
      <c r="AI1800" s="3" t="n">
        <v>3.476478000943627</v>
      </c>
    </row>
    <row r="1801">
      <c r="A1801" s="2" t="inlineStr">
        <is>
          <t>PK</t>
        </is>
      </c>
      <c r="B1801" s="2" t="inlineStr">
        <is>
          <t>Real Estate</t>
        </is>
      </c>
      <c r="C1801" s="3" t="n">
        <v>-0.0080826938906817</v>
      </c>
      <c r="D1801" s="2" t="n">
        <v>2135799754.78775</v>
      </c>
      <c r="E1801" s="19">
        <f>SQRT(D1801)</f>
        <v/>
      </c>
      <c r="F1801" s="22">
        <f>D1801/SUM($D$2:$D$2546)</f>
        <v/>
      </c>
      <c r="G1801" s="22">
        <f>E1801/SUM($E$2:$E$2546)</f>
        <v/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1</v>
      </c>
      <c r="R1801" s="2" t="n">
        <v>0</v>
      </c>
      <c r="S1801" s="3" t="n">
        <v>21.48210700589122</v>
      </c>
      <c r="T1801" s="3" t="n">
        <v>1.415574698586088</v>
      </c>
      <c r="U1801" s="3" t="n">
        <v>-0.0005684132349636</v>
      </c>
      <c r="V1801" s="3" t="n">
        <v>1.61251071982741</v>
      </c>
      <c r="W1801" s="3" t="n">
        <v>0.0243915164930445</v>
      </c>
      <c r="X1801" s="3" t="n">
        <v>0.4609194964616699</v>
      </c>
      <c r="Y1801" s="3" t="n">
        <v>0.01709186797742</v>
      </c>
      <c r="Z1801" s="3" t="n">
        <v>-0.8798780718919285</v>
      </c>
      <c r="AA1801" s="3" t="n">
        <v>-0.859526115441726</v>
      </c>
      <c r="AB1801" s="3" t="n">
        <v>-0.9395708417207492</v>
      </c>
      <c r="AC1801" s="3" t="n">
        <v>-0.009364173750449499</v>
      </c>
      <c r="AD1801" s="3" t="n">
        <v>0.219121665760519</v>
      </c>
      <c r="AE1801" s="3" t="n">
        <v>0.8388349514563107</v>
      </c>
      <c r="AF1801" s="3" t="n">
        <v>0.1706550218340611</v>
      </c>
      <c r="AG1801" s="3" t="n">
        <v>3.136904449852584</v>
      </c>
      <c r="AH1801" s="3" t="n">
        <v>0.5393461104847802</v>
      </c>
      <c r="AI1801" s="3" t="n">
        <v>2.32520325203252</v>
      </c>
    </row>
    <row r="1802">
      <c r="A1802" s="2" t="inlineStr">
        <is>
          <t>PKE</t>
        </is>
      </c>
      <c r="B1802" s="2" t="inlineStr">
        <is>
          <t>Industrials</t>
        </is>
      </c>
      <c r="C1802" s="3" t="n">
        <v>-0.0307371964171864</v>
      </c>
      <c r="D1802" s="2" t="n">
        <v>357719054.6020088</v>
      </c>
      <c r="E1802" s="19">
        <f>SQRT(D1802)</f>
        <v/>
      </c>
      <c r="F1802" s="22">
        <f>D1802/SUM($D$2:$D$2546)</f>
        <v/>
      </c>
      <c r="G1802" s="22">
        <f>E1802/SUM($E$2:$E$2546)</f>
        <v/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1</v>
      </c>
      <c r="O1802" s="2" t="n">
        <v>0</v>
      </c>
      <c r="P1802" s="2" t="n">
        <v>0</v>
      </c>
      <c r="Q1802" s="2" t="n">
        <v>0</v>
      </c>
      <c r="R1802" s="2" t="n">
        <v>0</v>
      </c>
      <c r="S1802" s="3" t="n">
        <v>19.69525847259522</v>
      </c>
      <c r="T1802" s="3" t="n">
        <v>0.6974911934133516</v>
      </c>
      <c r="U1802" s="3" t="n">
        <v>0.0007816300099335</v>
      </c>
      <c r="V1802" s="3" t="n">
        <v>0.293389459269276</v>
      </c>
      <c r="W1802" s="3" t="n">
        <v>0.026475982311974</v>
      </c>
      <c r="X1802" s="3" t="n">
        <v>0.2002045875595197</v>
      </c>
      <c r="Y1802" s="3" t="n">
        <v>0.0272070196615255</v>
      </c>
      <c r="Z1802" s="3" t="n">
        <v>-1.406788090343455</v>
      </c>
      <c r="AA1802" s="3" t="n">
        <v>-2.088877328766642</v>
      </c>
      <c r="AB1802" s="3" t="n">
        <v>-2.530201339000687</v>
      </c>
      <c r="AC1802" s="3" t="n">
        <v>0.0232584758708385</v>
      </c>
      <c r="AD1802" s="3" t="n">
        <v>0.0283574494271377</v>
      </c>
      <c r="AE1802" s="3" t="n">
        <v>-0.1283018867924528</v>
      </c>
      <c r="AF1802" s="3" t="n">
        <v>0.0483783340645121</v>
      </c>
      <c r="AG1802" s="3" t="n">
        <v>1.000858215395715</v>
      </c>
      <c r="AH1802" s="3" t="n">
        <v>0.0028827515366391</v>
      </c>
      <c r="AI1802" s="3" t="n">
        <v>1.002925174605292</v>
      </c>
    </row>
    <row r="1803">
      <c r="A1803" s="2" t="inlineStr">
        <is>
          <t>PKG</t>
        </is>
      </c>
      <c r="B1803" s="2" t="inlineStr">
        <is>
          <t>Materials</t>
        </is>
      </c>
      <c r="C1803" s="3" t="n">
        <v>-0.0214952962395682</v>
      </c>
      <c r="D1803" s="2" t="n">
        <v>17852046772.9959</v>
      </c>
      <c r="E1803" s="19">
        <f>SQRT(D1803)</f>
        <v/>
      </c>
      <c r="F1803" s="22">
        <f>D1803/SUM($D$2:$D$2546)</f>
        <v/>
      </c>
      <c r="G1803" s="22">
        <f>E1803/SUM($E$2:$E$2546)</f>
        <v/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1</v>
      </c>
      <c r="Q1803" s="2" t="n">
        <v>0</v>
      </c>
      <c r="R1803" s="2" t="n">
        <v>0</v>
      </c>
      <c r="S1803" s="3" t="n">
        <v>23.60538400375235</v>
      </c>
      <c r="T1803" s="3" t="n">
        <v>0.8582774910476556</v>
      </c>
      <c r="U1803" s="3" t="n">
        <v>0.0002065079171033</v>
      </c>
      <c r="V1803" s="3" t="n">
        <v>0.2594716482037678</v>
      </c>
      <c r="W1803" s="3" t="n">
        <v>0.0165238294462417</v>
      </c>
      <c r="X1803" s="3" t="n">
        <v>0.2382332028903997</v>
      </c>
      <c r="Y1803" s="3" t="n">
        <v>0.0132789843385639</v>
      </c>
      <c r="Z1803" s="3" t="n">
        <v>-1.85706055305582</v>
      </c>
      <c r="AA1803" s="3" t="n">
        <v>-1.788181265243062</v>
      </c>
      <c r="AB1803" s="3" t="n">
        <v>-1.741788963956702</v>
      </c>
      <c r="AC1803" s="3" t="n">
        <v>0.054111442361961</v>
      </c>
      <c r="AD1803" s="3" t="n">
        <v>0.08561483282196811</v>
      </c>
      <c r="AE1803" s="3" t="n">
        <v>-0.024145299145299</v>
      </c>
      <c r="AF1803" s="3" t="n">
        <v>0.0158473791442859</v>
      </c>
      <c r="AG1803" s="3" t="n">
        <v>1.138650768254996</v>
      </c>
      <c r="AH1803" s="3" t="n">
        <v>0.3108879352298367</v>
      </c>
      <c r="AI1803" s="3" t="n">
        <v>1.534358066535697</v>
      </c>
    </row>
    <row r="1804">
      <c r="A1804" s="2" t="inlineStr">
        <is>
          <t>PKST</t>
        </is>
      </c>
      <c r="B1804" s="2" t="inlineStr">
        <is>
          <t>Real Estate</t>
        </is>
      </c>
      <c r="C1804" s="3" t="n">
        <v>-0.0146702398870877</v>
      </c>
      <c r="D1804" s="2" t="n">
        <v>452828557.7527046</v>
      </c>
      <c r="E1804" s="19">
        <f>SQRT(D1804)</f>
        <v/>
      </c>
      <c r="F1804" s="22">
        <f>D1804/SUM($D$2:$D$2546)</f>
        <v/>
      </c>
      <c r="G1804" s="22">
        <f>E1804/SUM($E$2:$E$2546)</f>
        <v/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1</v>
      </c>
      <c r="R1804" s="2" t="n">
        <v>0</v>
      </c>
      <c r="S1804" s="3" t="n">
        <v>19.9310241521063</v>
      </c>
      <c r="T1804" s="3" t="n">
        <v>0.4657233436310307</v>
      </c>
      <c r="U1804" s="3" t="n">
        <v>0.0006715047790468</v>
      </c>
      <c r="V1804" s="3" t="n">
        <v>1.634848304784458</v>
      </c>
      <c r="W1804" s="3" t="n">
        <v>0.0248802761874822</v>
      </c>
      <c r="X1804" s="3" t="n">
        <v>0.28067970027881</v>
      </c>
      <c r="Y1804" s="3" t="n">
        <v>0.0239449973826666</v>
      </c>
      <c r="Z1804" s="3" t="n">
        <v>-2.254332420839363</v>
      </c>
      <c r="AA1804" s="3" t="n">
        <v>-2.420160813005621</v>
      </c>
      <c r="AB1804" s="3" t="n">
        <v>-2.28485540163218</v>
      </c>
      <c r="AC1804" s="3" t="n">
        <v>-2.343491773722308</v>
      </c>
      <c r="AD1804" s="3" t="n">
        <v>-2.137056030217255</v>
      </c>
      <c r="AE1804" s="3" t="n">
        <v>-0.0753148886853153</v>
      </c>
      <c r="AF1804" s="3" t="n">
        <v>-0.2524734417986419</v>
      </c>
      <c r="AG1804" s="3" t="n">
        <v>2.947242471579154</v>
      </c>
      <c r="AH1804" s="3" t="n">
        <v>0.6097604733014694</v>
      </c>
      <c r="AI1804" s="3" t="n">
        <v>2.191084497491578</v>
      </c>
    </row>
    <row r="1805">
      <c r="A1805" s="2" t="inlineStr">
        <is>
          <t>PL</t>
        </is>
      </c>
      <c r="B1805" s="2" t="inlineStr">
        <is>
          <t>Industrials</t>
        </is>
      </c>
      <c r="C1805" s="3" t="n">
        <v>0.0117996060601745</v>
      </c>
      <c r="D1805" s="2" t="n">
        <v>2140598504.027992</v>
      </c>
      <c r="E1805" s="19">
        <f>SQRT(D1805)</f>
        <v/>
      </c>
      <c r="F1805" s="22">
        <f>D1805/SUM($D$2:$D$2546)</f>
        <v/>
      </c>
      <c r="G1805" s="22">
        <f>E1805/SUM($E$2:$E$2546)</f>
        <v/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1</v>
      </c>
      <c r="O1805" s="2" t="n">
        <v>0</v>
      </c>
      <c r="P1805" s="2" t="n">
        <v>0</v>
      </c>
      <c r="Q1805" s="2" t="n">
        <v>0</v>
      </c>
      <c r="R1805" s="2" t="n">
        <v>0</v>
      </c>
      <c r="S1805" s="3" t="n">
        <v>21.4843513016579</v>
      </c>
      <c r="T1805" s="3" t="n">
        <v>1.860412451421223</v>
      </c>
      <c r="U1805" s="3" t="n">
        <v>0.0042234330356478</v>
      </c>
      <c r="V1805" s="3" t="n">
        <v>0.2035360667496302</v>
      </c>
      <c r="W1805" s="3" t="n">
        <v>0.0601161098235886</v>
      </c>
      <c r="X1805" s="3" t="n">
        <v>0.7720965999360869</v>
      </c>
      <c r="Y1805" s="3" t="n">
        <v>0.0531941730954506</v>
      </c>
      <c r="Z1805" s="3" t="n">
        <v>-0.8957595576035904</v>
      </c>
      <c r="AA1805" s="3" t="n">
        <v>-0.484802146491338</v>
      </c>
      <c r="AB1805" s="3" t="n">
        <v>-1.00575821105765</v>
      </c>
      <c r="AC1805" s="3" t="n">
        <v>-0.0422162305682048</v>
      </c>
      <c r="AD1805" s="3" t="n">
        <v>-0.0223675761287806</v>
      </c>
      <c r="AE1805" s="3" t="n">
        <v>0.4935384615384616</v>
      </c>
      <c r="AF1805" s="3" t="n">
        <v>0.1873589388365652</v>
      </c>
      <c r="AG1805" s="3" t="inlineStr"/>
      <c r="AH1805" s="3" t="n">
        <v>0.0251886419930358</v>
      </c>
      <c r="AI1805" s="3" t="inlineStr"/>
    </row>
    <row r="1806">
      <c r="A1806" s="2" t="inlineStr">
        <is>
          <t>PLAB</t>
        </is>
      </c>
      <c r="B1806" s="2" t="inlineStr">
        <is>
          <t>Information Technology</t>
        </is>
      </c>
      <c r="C1806" s="3" t="n">
        <v>-0.0176420156602935</v>
      </c>
      <c r="D1806" s="2" t="n">
        <v>1283474621.892353</v>
      </c>
      <c r="E1806" s="19">
        <f>SQRT(D1806)</f>
        <v/>
      </c>
      <c r="F1806" s="22">
        <f>D1806/SUM($D$2:$D$2546)</f>
        <v/>
      </c>
      <c r="G1806" s="22">
        <f>E1806/SUM($E$2:$E$2546)</f>
        <v/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1</v>
      </c>
      <c r="P1806" s="2" t="n">
        <v>0</v>
      </c>
      <c r="Q1806" s="2" t="n">
        <v>0</v>
      </c>
      <c r="R1806" s="2" t="n">
        <v>0</v>
      </c>
      <c r="S1806" s="3" t="n">
        <v>20.97283678549904</v>
      </c>
      <c r="T1806" s="3" t="n">
        <v>1.497143766592061</v>
      </c>
      <c r="U1806" s="3" t="n">
        <v>-0.0012525555148683</v>
      </c>
      <c r="V1806" s="3" t="n">
        <v>0.8769561787988369</v>
      </c>
      <c r="W1806" s="3" t="n">
        <v>0.0297709306671941</v>
      </c>
      <c r="X1806" s="3" t="n">
        <v>0.3655851110212522</v>
      </c>
      <c r="Y1806" s="3" t="n">
        <v>0.0259249145961338</v>
      </c>
      <c r="Z1806" s="3" t="n">
        <v>-1.635650837743764</v>
      </c>
      <c r="AA1806" s="3" t="n">
        <v>-1.475118417401068</v>
      </c>
      <c r="AB1806" s="3" t="n">
        <v>-1.61233185635599</v>
      </c>
      <c r="AC1806" s="3" t="n">
        <v>0.0713407171736657</v>
      </c>
      <c r="AD1806" s="3" t="n">
        <v>0.1300812631213855</v>
      </c>
      <c r="AE1806" s="3" t="n">
        <v>0.0391517128874388</v>
      </c>
      <c r="AF1806" s="3" t="n">
        <v>0.024615348291183</v>
      </c>
      <c r="AG1806" s="3" t="n">
        <v>1.000012466160006</v>
      </c>
      <c r="AH1806" s="3" t="n">
        <v>1.54042327408409e-05</v>
      </c>
      <c r="AI1806" s="3" t="n">
        <v>1.000014215259904</v>
      </c>
    </row>
    <row r="1807">
      <c r="A1807" s="2" t="inlineStr">
        <is>
          <t>PLAY</t>
        </is>
      </c>
      <c r="B1807" s="2" t="inlineStr">
        <is>
          <t>Consumer Discretionary</t>
        </is>
      </c>
      <c r="C1807" s="3" t="n">
        <v>-0.0107157812759237</v>
      </c>
      <c r="D1807" s="2" t="n">
        <v>911050577.4253654</v>
      </c>
      <c r="E1807" s="19">
        <f>SQRT(D1807)</f>
        <v/>
      </c>
      <c r="F1807" s="22">
        <f>D1807/SUM($D$2:$D$2546)</f>
        <v/>
      </c>
      <c r="G1807" s="22">
        <f>E1807/SUM($E$2:$E$2546)</f>
        <v/>
      </c>
      <c r="H1807" s="2" t="n">
        <v>0</v>
      </c>
      <c r="I1807" s="2" t="n">
        <v>1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3" t="n">
        <v>20.63010897226202</v>
      </c>
      <c r="T1807" s="3" t="n">
        <v>1.171056011600804</v>
      </c>
      <c r="U1807" s="3" t="n">
        <v>-0.00032407550474</v>
      </c>
      <c r="V1807" s="3" t="n">
        <v>0.1824267544724928</v>
      </c>
      <c r="W1807" s="3" t="n">
        <v>0.04592662716816</v>
      </c>
      <c r="X1807" s="3" t="n">
        <v>0.8923950878381017</v>
      </c>
      <c r="Y1807" s="3" t="n">
        <v>0.0434374975196313</v>
      </c>
      <c r="Z1807" s="3" t="n">
        <v>-0.6445184564845617</v>
      </c>
      <c r="AA1807" s="3" t="n">
        <v>-0.3989370601668991</v>
      </c>
      <c r="AB1807" s="3" t="n">
        <v>-0.1509191077408332</v>
      </c>
      <c r="AC1807" s="3" t="n">
        <v>0.0500521059202507</v>
      </c>
      <c r="AD1807" s="3" t="n">
        <v>0.3363150274992287</v>
      </c>
      <c r="AE1807" s="3" t="n">
        <v>-0.0924369747899159</v>
      </c>
      <c r="AF1807" s="3" t="n">
        <v>0.1434055532183424</v>
      </c>
      <c r="AG1807" s="3" t="n">
        <v>2.700783730776942</v>
      </c>
      <c r="AH1807" s="3" t="n">
        <v>0.7758342698001661</v>
      </c>
      <c r="AI1807" s="3" t="n">
        <v>10.32310469314079</v>
      </c>
    </row>
    <row r="1808">
      <c r="A1808" s="2" t="inlineStr">
        <is>
          <t>PLD</t>
        </is>
      </c>
      <c r="B1808" s="2" t="inlineStr">
        <is>
          <t>Real Estate</t>
        </is>
      </c>
      <c r="C1808" s="3" t="n">
        <v>-0.0032070070861091</v>
      </c>
      <c r="D1808" s="2" t="n">
        <v>97008852040.29083</v>
      </c>
      <c r="E1808" s="19">
        <f>SQRT(D1808)</f>
        <v/>
      </c>
      <c r="F1808" s="22">
        <f>D1808/SUM($D$2:$D$2546)</f>
        <v/>
      </c>
      <c r="G1808" s="22">
        <f>E1808/SUM($E$2:$E$2546)</f>
        <v/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1</v>
      </c>
      <c r="R1808" s="2" t="n">
        <v>0</v>
      </c>
      <c r="S1808" s="3" t="n">
        <v>25.29806806943335</v>
      </c>
      <c r="T1808" s="3" t="n">
        <v>0.8980282046246003</v>
      </c>
      <c r="U1808" s="3" t="n">
        <v>-0.0002188259249955</v>
      </c>
      <c r="V1808" s="3" t="n">
        <v>0.5435439435784701</v>
      </c>
      <c r="W1808" s="3" t="n">
        <v>0.0172815060125701</v>
      </c>
      <c r="X1808" s="3" t="n">
        <v>0.3085177514652261</v>
      </c>
      <c r="Y1808" s="3" t="n">
        <v>0.012193798961363</v>
      </c>
      <c r="Z1808" s="3" t="n">
        <v>-2.331080627024384</v>
      </c>
      <c r="AA1808" s="3" t="n">
        <v>-2.379515172157395</v>
      </c>
      <c r="AB1808" s="3" t="n">
        <v>-2.352706055499756</v>
      </c>
      <c r="AC1808" s="3" t="n">
        <v>0.023553685585837</v>
      </c>
      <c r="AD1808" s="3" t="n">
        <v>0.050653109449838</v>
      </c>
      <c r="AE1808" s="3" t="n">
        <v>-0.0213230571612074</v>
      </c>
      <c r="AF1808" s="3" t="n">
        <v>0.1836366218811775</v>
      </c>
      <c r="AG1808" s="3" t="n">
        <v>1.352651374389951</v>
      </c>
      <c r="AH1808" s="3" t="n">
        <v>0.3547646086327821</v>
      </c>
      <c r="AI1808" s="3" t="n">
        <v>1.648800117370896</v>
      </c>
    </row>
    <row r="1809">
      <c r="A1809" s="2" t="inlineStr">
        <is>
          <t>PLMR</t>
        </is>
      </c>
      <c r="B1809" s="2" t="inlineStr">
        <is>
          <t>Financials</t>
        </is>
      </c>
      <c r="C1809" s="3" t="n">
        <v>-0.0202740250638631</v>
      </c>
      <c r="D1809" s="2" t="n">
        <v>3261563226.352325</v>
      </c>
      <c r="E1809" s="19">
        <f>SQRT(D1809)</f>
        <v/>
      </c>
      <c r="F1809" s="22">
        <f>D1809/SUM($D$2:$D$2546)</f>
        <v/>
      </c>
      <c r="G1809" s="22">
        <f>E1809/SUM($E$2:$E$2546)</f>
        <v/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1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3" t="n">
        <v>21.90547243467934</v>
      </c>
      <c r="T1809" s="3" t="n">
        <v>0.7877792611637433</v>
      </c>
      <c r="U1809" s="3" t="n">
        <v>0.0017578912212175</v>
      </c>
      <c r="V1809" s="3" t="n">
        <v>0.2597518248780018</v>
      </c>
      <c r="W1809" s="3" t="n">
        <v>0.0299664870949163</v>
      </c>
      <c r="X1809" s="3" t="n">
        <v>0.5864925687691743</v>
      </c>
      <c r="Y1809" s="3" t="n">
        <v>0.0302206367792135</v>
      </c>
      <c r="Z1809" s="3" t="n">
        <v>-1.02004981523126</v>
      </c>
      <c r="AA1809" s="3" t="n">
        <v>-1.272656726200944</v>
      </c>
      <c r="AB1809" s="3" t="n">
        <v>-1.645940684989767</v>
      </c>
      <c r="AC1809" s="3" t="n">
        <v>0.0570622082369209</v>
      </c>
      <c r="AD1809" s="3" t="inlineStr"/>
      <c r="AE1809" s="3" t="n">
        <v>0.3273350471293916</v>
      </c>
      <c r="AF1809" s="3" t="n">
        <v>0.2570819038909632</v>
      </c>
      <c r="AG1809" s="3" t="inlineStr"/>
      <c r="AH1809" s="3" t="n">
        <v>0</v>
      </c>
      <c r="AI1809" s="3" t="inlineStr"/>
    </row>
    <row r="1810">
      <c r="A1810" s="2" t="inlineStr">
        <is>
          <t>PLNT</t>
        </is>
      </c>
      <c r="B1810" s="2" t="inlineStr">
        <is>
          <t>Consumer Discretionary</t>
        </is>
      </c>
      <c r="C1810" s="3" t="n">
        <v>-0.022167639955119</v>
      </c>
      <c r="D1810" s="2" t="n">
        <v>8894965658.945618</v>
      </c>
      <c r="E1810" s="19">
        <f>SQRT(D1810)</f>
        <v/>
      </c>
      <c r="F1810" s="22">
        <f>D1810/SUM($D$2:$D$2546)</f>
        <v/>
      </c>
      <c r="G1810" s="22">
        <f>E1810/SUM($E$2:$E$2546)</f>
        <v/>
      </c>
      <c r="H1810" s="2" t="n">
        <v>0</v>
      </c>
      <c r="I1810" s="2" t="n">
        <v>1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3" t="n">
        <v>22.90875129734238</v>
      </c>
      <c r="T1810" s="3" t="n">
        <v>0.5883450287282441</v>
      </c>
      <c r="U1810" s="3" t="n">
        <v>0.0013877686637147</v>
      </c>
      <c r="V1810" s="3" t="n">
        <v>-0.017840878322043</v>
      </c>
      <c r="W1810" s="3" t="n">
        <v>0.0184468200855687</v>
      </c>
      <c r="X1810" s="3" t="n">
        <v>0.2879527302965246</v>
      </c>
      <c r="Y1810" s="3" t="n">
        <v>0.0174557292327893</v>
      </c>
      <c r="Z1810" s="3" t="n">
        <v>-0.9523332647754966</v>
      </c>
      <c r="AA1810" s="3" t="n">
        <v>-0.9997074253738408</v>
      </c>
      <c r="AB1810" s="3" t="n">
        <v>-1.063633829441027</v>
      </c>
      <c r="AC1810" s="3" t="n">
        <v>0.0260907134325586</v>
      </c>
      <c r="AD1810" s="3" t="n">
        <v>0.0433719493466521</v>
      </c>
      <c r="AE1810" s="3" t="n">
        <v>0.371482176360225</v>
      </c>
      <c r="AF1810" s="3" t="n">
        <v>0.2031836156509191</v>
      </c>
      <c r="AG1810" s="3" t="n">
        <v>1.240520096651346</v>
      </c>
      <c r="AH1810" s="3" t="n">
        <v>0.8319145716528082</v>
      </c>
      <c r="AI1810" s="3" t="inlineStr"/>
    </row>
    <row r="1811">
      <c r="A1811" s="2" t="inlineStr">
        <is>
          <t>PLOW</t>
        </is>
      </c>
      <c r="B1811" s="2" t="inlineStr">
        <is>
          <t>Industrials</t>
        </is>
      </c>
      <c r="C1811" s="3" t="n">
        <v>-0.008717319103032899</v>
      </c>
      <c r="D1811" s="2" t="n">
        <v>730119511.5235825</v>
      </c>
      <c r="E1811" s="19">
        <f>SQRT(D1811)</f>
        <v/>
      </c>
      <c r="F1811" s="22">
        <f>D1811/SUM($D$2:$D$2546)</f>
        <v/>
      </c>
      <c r="G1811" s="22">
        <f>E1811/SUM($E$2:$E$2546)</f>
        <v/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1</v>
      </c>
      <c r="O1811" s="2" t="n">
        <v>0</v>
      </c>
      <c r="P1811" s="2" t="n">
        <v>0</v>
      </c>
      <c r="Q1811" s="2" t="n">
        <v>0</v>
      </c>
      <c r="R1811" s="2" t="n">
        <v>0</v>
      </c>
      <c r="S1811" s="3" t="n">
        <v>20.40871879312284</v>
      </c>
      <c r="T1811" s="3" t="n">
        <v>0.6954964318938432</v>
      </c>
      <c r="U1811" s="3" t="n">
        <v>0.0010012208968104</v>
      </c>
      <c r="V1811" s="3" t="n">
        <v>0.3742729726942432</v>
      </c>
      <c r="W1811" s="3" t="n">
        <v>0.0183309297468052</v>
      </c>
      <c r="X1811" s="3" t="n">
        <v>0.2213966103395135</v>
      </c>
      <c r="Y1811" s="3" t="n">
        <v>0.0157293188489107</v>
      </c>
      <c r="Z1811" s="3" t="n">
        <v>-1.730070620940715</v>
      </c>
      <c r="AA1811" s="3" t="n">
        <v>-1.705803064363098</v>
      </c>
      <c r="AB1811" s="3" t="n">
        <v>-1.791502480796892</v>
      </c>
      <c r="AC1811" s="3" t="n">
        <v>0.1421904200085834</v>
      </c>
      <c r="AD1811" s="3" t="n">
        <v>0.1506821804699114</v>
      </c>
      <c r="AE1811" s="3" t="n">
        <v>0.1635220125786163</v>
      </c>
      <c r="AF1811" s="3" t="n">
        <v>0.0057994867934528</v>
      </c>
      <c r="AG1811" s="3" t="n">
        <v>1.189966160075042</v>
      </c>
      <c r="AH1811" s="3" t="n">
        <v>0.4118346138552521</v>
      </c>
      <c r="AI1811" s="3" t="n">
        <v>1.507560454359154</v>
      </c>
    </row>
    <row r="1812">
      <c r="A1812" s="2" t="inlineStr">
        <is>
          <t>PLPC</t>
        </is>
      </c>
      <c r="B1812" s="2" t="inlineStr">
        <is>
          <t>Industrials</t>
        </is>
      </c>
      <c r="C1812" s="3" t="n">
        <v>0.0408991589225906</v>
      </c>
      <c r="D1812" s="2" t="n">
        <v>862463244.4383087</v>
      </c>
      <c r="E1812" s="19">
        <f>SQRT(D1812)</f>
        <v/>
      </c>
      <c r="F1812" s="22">
        <f>D1812/SUM($D$2:$D$2546)</f>
        <v/>
      </c>
      <c r="G1812" s="22">
        <f>E1812/SUM($E$2:$E$2546)</f>
        <v/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1</v>
      </c>
      <c r="O1812" s="2" t="n">
        <v>0</v>
      </c>
      <c r="P1812" s="2" t="n">
        <v>0</v>
      </c>
      <c r="Q1812" s="2" t="n">
        <v>0</v>
      </c>
      <c r="R1812" s="2" t="n">
        <v>0</v>
      </c>
      <c r="S1812" s="3" t="n">
        <v>20.57530309081775</v>
      </c>
      <c r="T1812" s="3" t="n">
        <v>0.9767923411506084</v>
      </c>
      <c r="U1812" s="3" t="n">
        <v>0.0011338843916177</v>
      </c>
      <c r="V1812" s="3" t="n">
        <v>0.5342094320785354</v>
      </c>
      <c r="W1812" s="3" t="n">
        <v>0.026831451628962</v>
      </c>
      <c r="X1812" s="3" t="n">
        <v>0.2790262539267502</v>
      </c>
      <c r="Y1812" s="3" t="n">
        <v>0.0231802928280267</v>
      </c>
      <c r="Z1812" s="3" t="n">
        <v>-1.566095773928835</v>
      </c>
      <c r="AA1812" s="3" t="n">
        <v>-0.7466857714504863</v>
      </c>
      <c r="AB1812" s="3" t="n">
        <v>-1.733564324647244</v>
      </c>
      <c r="AC1812" s="3" t="n">
        <v>0.0589242501958413</v>
      </c>
      <c r="AD1812" s="3" t="n">
        <v>0.085295229071367</v>
      </c>
      <c r="AE1812" s="3" t="n">
        <v>0.0276716572018585</v>
      </c>
      <c r="AF1812" s="3" t="n">
        <v>0.0432700217674436</v>
      </c>
      <c r="AG1812" s="3" t="n">
        <v>1.032323696319553</v>
      </c>
      <c r="AH1812" s="3" t="n">
        <v>0.0707470453440513</v>
      </c>
      <c r="AI1812" s="3" t="n">
        <v>1.060507535768857</v>
      </c>
    </row>
    <row r="1813">
      <c r="A1813" s="2" t="inlineStr">
        <is>
          <t>PLSE</t>
        </is>
      </c>
      <c r="B1813" s="2" t="inlineStr">
        <is>
          <t>Health Care</t>
        </is>
      </c>
      <c r="C1813" s="3" t="n">
        <v>0.0305008127179884</v>
      </c>
      <c r="D1813" s="2" t="n">
        <v>1137817696.663071</v>
      </c>
      <c r="E1813" s="19">
        <f>SQRT(D1813)</f>
        <v/>
      </c>
      <c r="F1813" s="22">
        <f>D1813/SUM($D$2:$D$2546)</f>
        <v/>
      </c>
      <c r="G1813" s="22">
        <f>E1813/SUM($E$2:$E$2546)</f>
        <v/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1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3" t="n">
        <v>20.85237796356387</v>
      </c>
      <c r="T1813" s="3" t="n">
        <v>0.7847647968638548</v>
      </c>
      <c r="U1813" s="3" t="n">
        <v>0.0002489731192069</v>
      </c>
      <c r="V1813" s="3" t="n">
        <v>0.0918310554550467</v>
      </c>
      <c r="W1813" s="3" t="n">
        <v>0.0364348313534207</v>
      </c>
      <c r="X1813" s="3" t="n">
        <v>0.3863559125044341</v>
      </c>
      <c r="Y1813" s="3" t="n">
        <v>0.0294892866702161</v>
      </c>
      <c r="Z1813" s="3" t="n">
        <v>-3.066683424481798</v>
      </c>
      <c r="AA1813" s="3" t="n">
        <v>-2.945761695114544</v>
      </c>
      <c r="AB1813" s="3" t="n">
        <v>-2.931868387979875</v>
      </c>
      <c r="AC1813" s="3" t="n">
        <v>-0.06738513579535579</v>
      </c>
      <c r="AD1813" s="3" t="n">
        <v>-0.06642540384251081</v>
      </c>
      <c r="AE1813" s="3" t="n">
        <v>0.3371577998335704</v>
      </c>
      <c r="AF1813" s="3" t="n">
        <v>-0.9355996222851748</v>
      </c>
      <c r="AG1813" s="3" t="n">
        <v>1.005964048564108</v>
      </c>
      <c r="AH1813" s="3" t="n">
        <v>0.06856491837905709</v>
      </c>
      <c r="AI1813" s="3" t="n">
        <v>1.064945878434638</v>
      </c>
    </row>
    <row r="1814">
      <c r="A1814" s="2" t="inlineStr">
        <is>
          <t>PLTK</t>
        </is>
      </c>
      <c r="B1814" s="2" t="inlineStr">
        <is>
          <t>Communication</t>
        </is>
      </c>
      <c r="C1814" s="3" t="n">
        <v>-0.0515718651713669</v>
      </c>
      <c r="D1814" s="2" t="n">
        <v>1346835267.590542</v>
      </c>
      <c r="E1814" s="19">
        <f>SQRT(D1814)</f>
        <v/>
      </c>
      <c r="F1814" s="22">
        <f>D1814/SUM($D$2:$D$2546)</f>
        <v/>
      </c>
      <c r="G1814" s="22">
        <f>E1814/SUM($E$2:$E$2546)</f>
        <v/>
      </c>
      <c r="H1814" s="2" t="n">
        <v>1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  <c r="S1814" s="3" t="n">
        <v>21.0210234311205</v>
      </c>
      <c r="T1814" s="3" t="n">
        <v>1.007435546306312</v>
      </c>
      <c r="U1814" s="3" t="n">
        <v>-0.0017518567350444</v>
      </c>
      <c r="V1814" s="3" t="n">
        <v>-0.0651898581161096</v>
      </c>
      <c r="W1814" s="3" t="n">
        <v>0.0312980701606809</v>
      </c>
      <c r="X1814" s="3" t="n">
        <v>1.271091356689424</v>
      </c>
      <c r="Y1814" s="3" t="n">
        <v>0.0260499432358312</v>
      </c>
      <c r="Z1814" s="3" t="n">
        <v>-2.407692263177926</v>
      </c>
      <c r="AA1814" s="3" t="n">
        <v>-2.415067702602042</v>
      </c>
      <c r="AB1814" s="3" t="n">
        <v>-2.60646723430157</v>
      </c>
      <c r="AC1814" s="3" t="n">
        <v>0.0986015166038651</v>
      </c>
      <c r="AD1814" s="3" t="n">
        <v>0.2797669537374728</v>
      </c>
      <c r="AE1814" s="3" t="n">
        <v>-0.1555555555555555</v>
      </c>
      <c r="AF1814" s="3" t="n">
        <v>-0.0058013727847364</v>
      </c>
      <c r="AG1814" s="3" t="n">
        <v>2.769555681641505</v>
      </c>
      <c r="AH1814" s="3" t="n">
        <v>0.6943741750989881</v>
      </c>
      <c r="AI1814" s="3" t="inlineStr"/>
    </row>
    <row r="1815">
      <c r="A1815" s="2" t="inlineStr">
        <is>
          <t>PLTR</t>
        </is>
      </c>
      <c r="B1815" s="2" t="inlineStr">
        <is>
          <t>Information Technology</t>
        </is>
      </c>
      <c r="C1815" s="3" t="n">
        <v>-0.0183370355973569</v>
      </c>
      <c r="D1815" s="2" t="n">
        <v>421162650638.4653</v>
      </c>
      <c r="E1815" s="19">
        <f>SQRT(D1815)</f>
        <v/>
      </c>
      <c r="F1815" s="22">
        <f>D1815/SUM($D$2:$D$2546)</f>
        <v/>
      </c>
      <c r="G1815" s="22">
        <f>E1815/SUM($E$2:$E$2546)</f>
        <v/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n">
        <v>1</v>
      </c>
      <c r="P1815" s="2" t="n">
        <v>0</v>
      </c>
      <c r="Q1815" s="2" t="n">
        <v>0</v>
      </c>
      <c r="R1815" s="2" t="n">
        <v>0</v>
      </c>
      <c r="S1815" s="3" t="n">
        <v>26.76628493957664</v>
      </c>
      <c r="T1815" s="3" t="n">
        <v>1.888142130246332</v>
      </c>
      <c r="U1815" s="3" t="n">
        <v>0.0057856312063333</v>
      </c>
      <c r="V1815" s="3" t="n">
        <v>0.0140774615009475</v>
      </c>
      <c r="W1815" s="3" t="n">
        <v>0.0400385850254221</v>
      </c>
      <c r="X1815" s="3" t="n">
        <v>0.8396896916866328</v>
      </c>
      <c r="Y1815" s="3" t="n">
        <v>0.0309704070982283</v>
      </c>
      <c r="Z1815" s="3" t="n">
        <v>-0.5961666990671539</v>
      </c>
      <c r="AA1815" s="3" t="n">
        <v>-0.3908269679464719</v>
      </c>
      <c r="AB1815" s="3" t="n">
        <v>-0.2640000818673295</v>
      </c>
      <c r="AC1815" s="3" t="n">
        <v>0.0031030956757888</v>
      </c>
      <c r="AD1815" s="3" t="n">
        <v>0.0031651144705713</v>
      </c>
      <c r="AE1815" s="3" t="n">
        <v>0.9052631025738722</v>
      </c>
      <c r="AF1815" s="3" t="n">
        <v>0.2009770353018448</v>
      </c>
      <c r="AG1815" s="3" t="n">
        <v>1.0004567047902</v>
      </c>
      <c r="AH1815" s="3" t="n">
        <v>0.0322864612239888</v>
      </c>
      <c r="AI1815" s="3" t="n">
        <v>1.032442268811707</v>
      </c>
    </row>
    <row r="1816">
      <c r="A1816" s="2" t="inlineStr">
        <is>
          <t>PLUG</t>
        </is>
      </c>
      <c r="B1816" s="2" t="inlineStr">
        <is>
          <t>Industrials</t>
        </is>
      </c>
      <c r="C1816" s="3" t="n">
        <v>-0.0060423087979823</v>
      </c>
      <c r="D1816" s="2" t="n">
        <v>2310114456.929163</v>
      </c>
      <c r="E1816" s="19">
        <f>SQRT(D1816)</f>
        <v/>
      </c>
      <c r="F1816" s="22">
        <f>D1816/SUM($D$2:$D$2546)</f>
        <v/>
      </c>
      <c r="G1816" s="22">
        <f>E1816/SUM($E$2:$E$2546)</f>
        <v/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1</v>
      </c>
      <c r="O1816" s="2" t="n">
        <v>0</v>
      </c>
      <c r="P1816" s="2" t="n">
        <v>0</v>
      </c>
      <c r="Q1816" s="2" t="n">
        <v>0</v>
      </c>
      <c r="R1816" s="2" t="n">
        <v>0</v>
      </c>
      <c r="S1816" s="3" t="n">
        <v>21.56056290870681</v>
      </c>
      <c r="T1816" s="3" t="n">
        <v>1.660544115198452</v>
      </c>
      <c r="U1816" s="3" t="n">
        <v>-0.0014195439800136</v>
      </c>
      <c r="V1816" s="3" t="n">
        <v>0.7276981428161108</v>
      </c>
      <c r="W1816" s="3" t="n">
        <v>0.0757464286745624</v>
      </c>
      <c r="X1816" s="3" t="n">
        <v>1.333847382682203</v>
      </c>
      <c r="Y1816" s="3" t="n">
        <v>0.073150968097554</v>
      </c>
      <c r="Z1816" s="3" t="n">
        <v>-0.0692389330785914</v>
      </c>
      <c r="AA1816" s="3" t="n">
        <v>0.4538788297475605</v>
      </c>
      <c r="AB1816" s="3" t="n">
        <v>0.0919838870805762</v>
      </c>
      <c r="AC1816" s="3" t="n">
        <v>-0.3932255379274721</v>
      </c>
      <c r="AD1816" s="3" t="n">
        <v>-0.3676389269166167</v>
      </c>
      <c r="AE1816" s="3" t="n">
        <v>-0.3761702127659575</v>
      </c>
      <c r="AF1816" s="3" t="n">
        <v>0.0836019642164867</v>
      </c>
      <c r="AG1816" s="3" t="n">
        <v>1.157539380314419</v>
      </c>
      <c r="AH1816" s="3" t="n">
        <v>0.295777003858333</v>
      </c>
      <c r="AI1816" s="3" t="n">
        <v>1.216490012884682</v>
      </c>
    </row>
    <row r="1817">
      <c r="A1817" s="2" t="inlineStr">
        <is>
          <t>PLUS</t>
        </is>
      </c>
      <c r="B1817" s="2" t="inlineStr">
        <is>
          <t>Information Technology</t>
        </is>
      </c>
      <c r="C1817" s="3" t="n">
        <v>-0.0047389256348095</v>
      </c>
      <c r="D1817" s="2" t="n">
        <v>1941734935.789925</v>
      </c>
      <c r="E1817" s="19">
        <f>SQRT(D1817)</f>
        <v/>
      </c>
      <c r="F1817" s="22">
        <f>D1817/SUM($D$2:$D$2546)</f>
        <v/>
      </c>
      <c r="G1817" s="22">
        <f>E1817/SUM($E$2:$E$2546)</f>
        <v/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n">
        <v>1</v>
      </c>
      <c r="P1817" s="2" t="n">
        <v>0</v>
      </c>
      <c r="Q1817" s="2" t="n">
        <v>0</v>
      </c>
      <c r="R1817" s="2" t="n">
        <v>0</v>
      </c>
      <c r="S1817" s="3" t="n">
        <v>21.38684770717544</v>
      </c>
      <c r="T1817" s="3" t="n">
        <v>1.002318245990161</v>
      </c>
      <c r="U1817" s="3" t="n">
        <v>-0.0005325461861377</v>
      </c>
      <c r="V1817" s="3" t="n">
        <v>0.5255253851550415</v>
      </c>
      <c r="W1817" s="3" t="n">
        <v>0.0233944630733671</v>
      </c>
      <c r="X1817" s="3" t="n">
        <v>0.5661284183329396</v>
      </c>
      <c r="Y1817" s="3" t="n">
        <v>0.0183441524785026</v>
      </c>
      <c r="Z1817" s="3" t="n">
        <v>-1.894694000592918</v>
      </c>
      <c r="AA1817" s="3" t="n">
        <v>-1.871070331904842</v>
      </c>
      <c r="AB1817" s="3" t="n">
        <v>-1.881157873670574</v>
      </c>
      <c r="AC1817" s="3" t="n">
        <v>0.0776563253926609</v>
      </c>
      <c r="AD1817" s="3" t="n">
        <v>0.0922185601646778</v>
      </c>
      <c r="AE1817" s="3" t="n">
        <v>0.0045050385299348</v>
      </c>
      <c r="AF1817" s="3" t="n">
        <v>0.0440382713653519</v>
      </c>
      <c r="AG1817" s="3" t="n">
        <v>1.005828292930928</v>
      </c>
      <c r="AH1817" s="3" t="n">
        <v>0.0719317894432602</v>
      </c>
      <c r="AI1817" s="3" t="n">
        <v>1.011090411796584</v>
      </c>
    </row>
    <row r="1818">
      <c r="A1818" s="2" t="inlineStr">
        <is>
          <t>PLXS</t>
        </is>
      </c>
      <c r="B1818" s="2" t="inlineStr">
        <is>
          <t>Information Technology</t>
        </is>
      </c>
      <c r="C1818" s="3" t="n">
        <v>-0.0228011728671704</v>
      </c>
      <c r="D1818" s="2" t="n">
        <v>3635995041.982453</v>
      </c>
      <c r="E1818" s="19">
        <f>SQRT(D1818)</f>
        <v/>
      </c>
      <c r="F1818" s="22">
        <f>D1818/SUM($D$2:$D$2546)</f>
        <v/>
      </c>
      <c r="G1818" s="22">
        <f>E1818/SUM($E$2:$E$2546)</f>
        <v/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n">
        <v>1</v>
      </c>
      <c r="P1818" s="2" t="n">
        <v>0</v>
      </c>
      <c r="Q1818" s="2" t="n">
        <v>0</v>
      </c>
      <c r="R1818" s="2" t="n">
        <v>0</v>
      </c>
      <c r="S1818" s="3" t="n">
        <v>22.01414864966953</v>
      </c>
      <c r="T1818" s="3" t="n">
        <v>1.181947814453513</v>
      </c>
      <c r="U1818" s="3" t="n">
        <v>0.0004379863758845</v>
      </c>
      <c r="V1818" s="3" t="n">
        <v>0.390287935933563</v>
      </c>
      <c r="W1818" s="3" t="n">
        <v>0.0240470656365025</v>
      </c>
      <c r="X1818" s="3" t="n">
        <v>0.3646383101334793</v>
      </c>
      <c r="Y1818" s="3" t="n">
        <v>0.0202908709936526</v>
      </c>
      <c r="Z1818" s="3" t="n">
        <v>-1.727145017104322</v>
      </c>
      <c r="AA1818" s="3" t="n">
        <v>-1.992229395221446</v>
      </c>
      <c r="AB1818" s="3" t="n">
        <v>-1.978784964512351</v>
      </c>
      <c r="AC1818" s="3" t="n">
        <v>0.0496326309349436</v>
      </c>
      <c r="AD1818" s="3" t="n">
        <v>0.0711772147683937</v>
      </c>
      <c r="AE1818" s="3" t="n">
        <v>-0.0937499999999999</v>
      </c>
      <c r="AF1818" s="3" t="n">
        <v>0.0187096599207177</v>
      </c>
      <c r="AG1818" s="3" t="n">
        <v>1.025361695749101</v>
      </c>
      <c r="AH1818" s="3" t="n">
        <v>0.0560545949891696</v>
      </c>
      <c r="AI1818" s="3" t="n">
        <v>1.06498201305771</v>
      </c>
    </row>
    <row r="1819">
      <c r="A1819" s="2" t="inlineStr">
        <is>
          <t>PM</t>
        </is>
      </c>
      <c r="B1819" s="2" t="inlineStr">
        <is>
          <t>Consumer Staples</t>
        </is>
      </c>
      <c r="C1819" s="3" t="n">
        <v>-0.0036841495520163</v>
      </c>
      <c r="D1819" s="2" t="n">
        <v>253506015285.7735</v>
      </c>
      <c r="E1819" s="19">
        <f>SQRT(D1819)</f>
        <v/>
      </c>
      <c r="F1819" s="22">
        <f>D1819/SUM($D$2:$D$2546)</f>
        <v/>
      </c>
      <c r="G1819" s="22">
        <f>E1819/SUM($E$2:$E$2546)</f>
        <v/>
      </c>
      <c r="H1819" s="2" t="n">
        <v>0</v>
      </c>
      <c r="I1819" s="2" t="n">
        <v>0</v>
      </c>
      <c r="J1819" s="2" t="n">
        <v>1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  <c r="S1819" s="3" t="n">
        <v>26.25865338863408</v>
      </c>
      <c r="T1819" s="3" t="n">
        <v>0.1371276024534652</v>
      </c>
      <c r="U1819" s="3" t="n">
        <v>0.0022111887319511</v>
      </c>
      <c r="V1819" s="3" t="n">
        <v>-0.047202035764362</v>
      </c>
      <c r="W1819" s="3" t="n">
        <v>0.0173415403399337</v>
      </c>
      <c r="X1819" s="3" t="n">
        <v>0.4353823028843492</v>
      </c>
      <c r="Y1819" s="3" t="n">
        <v>0.0171448472949334</v>
      </c>
      <c r="Z1819" s="3" t="n">
        <v>-2.363503382257567</v>
      </c>
      <c r="AA1819" s="3" t="n">
        <v>-2.573461156637869</v>
      </c>
      <c r="AB1819" s="3" t="n">
        <v>-2.556219326207652</v>
      </c>
      <c r="AC1819" s="3" t="n">
        <v>0.0479515248831343</v>
      </c>
      <c r="AD1819" s="3" t="n">
        <v>0.055683096845206</v>
      </c>
      <c r="AE1819" s="3" t="n">
        <v>-0.0886792452830189</v>
      </c>
      <c r="AF1819" s="3" t="n">
        <v>0.0670420425931771</v>
      </c>
      <c r="AG1819" s="3" t="n">
        <v>1.167376698940134</v>
      </c>
      <c r="AH1819" s="3" t="n">
        <v>0.7512042740781829</v>
      </c>
      <c r="AI1819" s="3" t="inlineStr"/>
    </row>
    <row r="1820">
      <c r="A1820" s="2" t="inlineStr">
        <is>
          <t>PMT</t>
        </is>
      </c>
      <c r="B1820" s="2" t="inlineStr">
        <is>
          <t>Financials</t>
        </is>
      </c>
      <c r="C1820" s="3" t="n">
        <v>-0.0065466875695424</v>
      </c>
      <c r="D1820" s="2" t="n">
        <v>1000332365.65305</v>
      </c>
      <c r="E1820" s="19">
        <f>SQRT(D1820)</f>
        <v/>
      </c>
      <c r="F1820" s="22">
        <f>D1820/SUM($D$2:$D$2546)</f>
        <v/>
      </c>
      <c r="G1820" s="22">
        <f>E1820/SUM($E$2:$E$2546)</f>
        <v/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1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  <c r="S1820" s="3" t="n">
        <v>20.72359814737824</v>
      </c>
      <c r="T1820" s="3" t="n">
        <v>0.6086854218368373</v>
      </c>
      <c r="U1820" s="3" t="n">
        <v>0.0001277143927597</v>
      </c>
      <c r="V1820" s="3" t="n">
        <v>1.865025129704812</v>
      </c>
      <c r="W1820" s="3" t="n">
        <v>0.0153973185432647</v>
      </c>
      <c r="X1820" s="3" t="n">
        <v>0.1648318347421793</v>
      </c>
      <c r="Y1820" s="3" t="n">
        <v>0.0109740170488208</v>
      </c>
      <c r="Z1820" s="3" t="n">
        <v>-1.534185457678874</v>
      </c>
      <c r="AA1820" s="3" t="n">
        <v>-1.65649547260256</v>
      </c>
      <c r="AB1820" s="3" t="n">
        <v>-1.660979512102613</v>
      </c>
      <c r="AC1820" s="3" t="n">
        <v>0.0301259871566049</v>
      </c>
      <c r="AD1820" s="3" t="inlineStr"/>
      <c r="AE1820" s="3" t="n">
        <v>0.5449893390191898</v>
      </c>
      <c r="AF1820" s="3" t="n">
        <v>0.2989597599897474</v>
      </c>
      <c r="AG1820" s="3" t="n">
        <v>9.264634119483665</v>
      </c>
      <c r="AH1820" s="3" t="n">
        <v>0.4598443115604383</v>
      </c>
      <c r="AI1820" s="3" t="n">
        <v>5.431379496099204</v>
      </c>
    </row>
    <row r="1821">
      <c r="A1821" s="2" t="inlineStr">
        <is>
          <t>PNC</t>
        </is>
      </c>
      <c r="B1821" s="2" t="inlineStr">
        <is>
          <t>Financials</t>
        </is>
      </c>
      <c r="C1821" s="3" t="n">
        <v>0.0060314119115286</v>
      </c>
      <c r="D1821" s="2" t="n">
        <v>76892940349.46823</v>
      </c>
      <c r="E1821" s="19">
        <f>SQRT(D1821)</f>
        <v/>
      </c>
      <c r="F1821" s="22">
        <f>D1821/SUM($D$2:$D$2546)</f>
        <v/>
      </c>
      <c r="G1821" s="22">
        <f>E1821/SUM($E$2:$E$2546)</f>
        <v/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1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  <c r="S1821" s="3" t="n">
        <v>25.06567990624604</v>
      </c>
      <c r="T1821" s="3" t="n">
        <v>1.021951627671556</v>
      </c>
      <c r="U1821" s="3" t="n">
        <v>0.0008295972734513</v>
      </c>
      <c r="V1821" s="3" t="n">
        <v>0.7491845121045418</v>
      </c>
      <c r="W1821" s="3" t="n">
        <v>0.0154568874633788</v>
      </c>
      <c r="X1821" s="3" t="n">
        <v>0.2600840173566824</v>
      </c>
      <c r="Y1821" s="3" t="n">
        <v>0.0080411635493715</v>
      </c>
      <c r="Z1821" s="3" t="n">
        <v>-2.328121156172944</v>
      </c>
      <c r="AA1821" s="3" t="n">
        <v>-2.187733542660552</v>
      </c>
      <c r="AB1821" s="3" t="n">
        <v>-2.204783548202673</v>
      </c>
      <c r="AC1821" s="3" t="n">
        <v>0.08463715876154559</v>
      </c>
      <c r="AD1821" s="3" t="n">
        <v>0.08890282994682321</v>
      </c>
      <c r="AE1821" s="3" t="n">
        <v>-0.003711034141514</v>
      </c>
      <c r="AF1821" s="3" t="n">
        <v>0.0251152547705189</v>
      </c>
      <c r="AG1821" s="3" t="n">
        <v>1.785819864936637</v>
      </c>
      <c r="AH1821" s="3" t="n">
        <v>0.1080723367799008</v>
      </c>
      <c r="AI1821" s="3" t="n">
        <v>2.048900307254327</v>
      </c>
    </row>
    <row r="1822">
      <c r="A1822" s="2" t="inlineStr">
        <is>
          <t>PNFP</t>
        </is>
      </c>
      <c r="B1822" s="2" t="inlineStr">
        <is>
          <t>Financials</t>
        </is>
      </c>
      <c r="C1822" s="3" t="n">
        <v>0.0014996786125458</v>
      </c>
      <c r="D1822" s="2" t="n">
        <v>13908767063.89999</v>
      </c>
      <c r="E1822" s="19">
        <f>SQRT(D1822)</f>
        <v/>
      </c>
      <c r="F1822" s="22">
        <f>D1822/SUM($D$2:$D$2546)</f>
        <v/>
      </c>
      <c r="G1822" s="22">
        <f>E1822/SUM($E$2:$E$2546)</f>
        <v/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1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3" t="n">
        <v>23.35578520228184</v>
      </c>
      <c r="T1822" s="3" t="n">
        <v>1.300678144823253</v>
      </c>
      <c r="U1822" s="3" t="n">
        <v>0.0009112344113025</v>
      </c>
      <c r="V1822" s="3" t="n">
        <v>0.4771980844532837</v>
      </c>
      <c r="W1822" s="3" t="n">
        <v>0.0266789030760252</v>
      </c>
      <c r="X1822" s="3" t="n">
        <v>0.3973751822198347</v>
      </c>
      <c r="Y1822" s="3" t="n">
        <v>0.0231326818136703</v>
      </c>
      <c r="Z1822" s="3" t="n">
        <v>-1.187220814211592</v>
      </c>
      <c r="AA1822" s="3" t="n">
        <v>-1.95282143484607</v>
      </c>
      <c r="AB1822" s="3" t="n">
        <v>-2.409296516043358</v>
      </c>
      <c r="AC1822" s="3" t="n">
        <v>0.0455942641850659</v>
      </c>
      <c r="AD1822" s="3" t="n">
        <v>0.0459968879384347</v>
      </c>
      <c r="AE1822" s="3" t="n">
        <v>-0.0344117647058823</v>
      </c>
      <c r="AF1822" s="3" t="n">
        <v>0.09694191824326211</v>
      </c>
      <c r="AG1822" s="3" t="n">
        <v>1.173908944544633</v>
      </c>
      <c r="AH1822" s="3" t="n">
        <v>0.0401765456903686</v>
      </c>
      <c r="AI1822" s="3" t="n">
        <v>1.364437641747613</v>
      </c>
    </row>
    <row r="1823">
      <c r="A1823" s="2" t="inlineStr">
        <is>
          <t>PNR</t>
        </is>
      </c>
      <c r="B1823" s="2" t="inlineStr">
        <is>
          <t>Industrials</t>
        </is>
      </c>
      <c r="C1823" s="3" t="n">
        <v>-0.0220748117925544</v>
      </c>
      <c r="D1823" s="2" t="n">
        <v>17753878012.69714</v>
      </c>
      <c r="E1823" s="19">
        <f>SQRT(D1823)</f>
        <v/>
      </c>
      <c r="F1823" s="22">
        <f>D1823/SUM($D$2:$D$2546)</f>
        <v/>
      </c>
      <c r="G1823" s="22">
        <f>E1823/SUM($E$2:$E$2546)</f>
        <v/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1</v>
      </c>
      <c r="O1823" s="2" t="n">
        <v>0</v>
      </c>
      <c r="P1823" s="2" t="n">
        <v>0</v>
      </c>
      <c r="Q1823" s="2" t="n">
        <v>0</v>
      </c>
      <c r="R1823" s="2" t="n">
        <v>0</v>
      </c>
      <c r="S1823" s="3" t="n">
        <v>23.59986980859322</v>
      </c>
      <c r="T1823" s="3" t="n">
        <v>1.152566616793622</v>
      </c>
      <c r="U1823" s="3" t="n">
        <v>0.0009771157763112999</v>
      </c>
      <c r="V1823" s="3" t="n">
        <v>0.2068393168734026</v>
      </c>
      <c r="W1823" s="3" t="n">
        <v>0.017763869794569</v>
      </c>
      <c r="X1823" s="3" t="n">
        <v>0.2381523402216339</v>
      </c>
      <c r="Y1823" s="3" t="n">
        <v>0.0103871827882857</v>
      </c>
      <c r="Z1823" s="3" t="n">
        <v>-1.335176465090267</v>
      </c>
      <c r="AA1823" s="3" t="n">
        <v>-1.629717793068193</v>
      </c>
      <c r="AB1823" s="3" t="n">
        <v>-1.667291309331005</v>
      </c>
      <c r="AC1823" s="3" t="n">
        <v>0.0334574789561573</v>
      </c>
      <c r="AD1823" s="3" t="n">
        <v>0.0399687324365139</v>
      </c>
      <c r="AE1823" s="3" t="n">
        <v>0.0628530050687907</v>
      </c>
      <c r="AF1823" s="3" t="n">
        <v>0.0233098376871823</v>
      </c>
      <c r="AG1823" s="3" t="n">
        <v>1.078748992135696</v>
      </c>
      <c r="AH1823" s="3" t="n">
        <v>0.2328420402808858</v>
      </c>
      <c r="AI1823" s="3" t="n">
        <v>1.380725450683514</v>
      </c>
    </row>
    <row r="1824">
      <c r="A1824" s="2" t="inlineStr">
        <is>
          <t>PNTG</t>
        </is>
      </c>
      <c r="B1824" s="2" t="inlineStr">
        <is>
          <t>Health Care</t>
        </is>
      </c>
      <c r="C1824" s="3" t="n">
        <v>-0.0543654596109029</v>
      </c>
      <c r="D1824" s="2" t="n">
        <v>902204214.9607086</v>
      </c>
      <c r="E1824" s="19">
        <f>SQRT(D1824)</f>
        <v/>
      </c>
      <c r="F1824" s="22">
        <f>D1824/SUM($D$2:$D$2546)</f>
        <v/>
      </c>
      <c r="G1824" s="22">
        <f>E1824/SUM($E$2:$E$2546)</f>
        <v/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1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3" t="n">
        <v>20.62035145479721</v>
      </c>
      <c r="T1824" s="3" t="n">
        <v>0.6381567594186086</v>
      </c>
      <c r="U1824" s="3" t="n">
        <v>-0.0001545132952998</v>
      </c>
      <c r="V1824" s="3" t="n">
        <v>0.3472628422752873</v>
      </c>
      <c r="W1824" s="3" t="n">
        <v>0.0266882371355144</v>
      </c>
      <c r="X1824" s="3" t="n">
        <v>0.4175358052294666</v>
      </c>
      <c r="Y1824" s="3" t="n">
        <v>0.0265267179576135</v>
      </c>
      <c r="Z1824" s="3" t="n">
        <v>-1.397530375592959</v>
      </c>
      <c r="AA1824" s="3" t="n">
        <v>-1.747765748391277</v>
      </c>
      <c r="AB1824" s="3" t="n">
        <v>-1.886058560561387</v>
      </c>
      <c r="AC1824" s="3" t="n">
        <v>0.0314119569938322</v>
      </c>
      <c r="AD1824" s="3" t="n">
        <v>0.0412722523155377</v>
      </c>
      <c r="AE1824" s="3" t="n">
        <v>0.5664429530201343</v>
      </c>
      <c r="AF1824" s="3" t="n">
        <v>0.1557384678407443</v>
      </c>
      <c r="AG1824" s="3" t="n">
        <v>1.041010670740007</v>
      </c>
      <c r="AH1824" s="3" t="n">
        <v>0.4171425453509835</v>
      </c>
      <c r="AI1824" s="3" t="n">
        <v>1.118096916074586</v>
      </c>
    </row>
    <row r="1825">
      <c r="A1825" s="2" t="inlineStr">
        <is>
          <t>PNW</t>
        </is>
      </c>
      <c r="B1825" s="2" t="inlineStr">
        <is>
          <t>Utilities</t>
        </is>
      </c>
      <c r="C1825" s="3" t="n">
        <v>-0.0124345905893295</v>
      </c>
      <c r="D1825" s="2" t="n">
        <v>10916660751.8345</v>
      </c>
      <c r="E1825" s="19">
        <f>SQRT(D1825)</f>
        <v/>
      </c>
      <c r="F1825" s="22">
        <f>D1825/SUM($D$2:$D$2546)</f>
        <v/>
      </c>
      <c r="G1825" s="22">
        <f>E1825/SUM($E$2:$E$2546)</f>
        <v/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1</v>
      </c>
      <c r="S1825" s="3" t="n">
        <v>23.11355596854273</v>
      </c>
      <c r="T1825" s="3" t="n">
        <v>0.2253587512116855</v>
      </c>
      <c r="U1825" s="3" t="n">
        <v>0.0005425192350476</v>
      </c>
      <c r="V1825" s="3" t="n">
        <v>0.6161946544752331</v>
      </c>
      <c r="W1825" s="3" t="n">
        <v>0.0109985232850883</v>
      </c>
      <c r="X1825" s="3" t="n">
        <v>0.1163868621866891</v>
      </c>
      <c r="Y1825" s="3" t="n">
        <v>0.0104771527768937</v>
      </c>
      <c r="Z1825" s="3" t="n">
        <v>-1.554238401140646</v>
      </c>
      <c r="AA1825" s="3" t="n">
        <v>-1.587272555415885</v>
      </c>
      <c r="AB1825" s="3" t="n">
        <v>-1.593483597462219</v>
      </c>
      <c r="AC1825" s="3" t="n">
        <v>0.0705578397561325</v>
      </c>
      <c r="AD1825" s="3" t="n">
        <v>0.1544270760375788</v>
      </c>
      <c r="AE1825" s="3" t="n">
        <v>-0.0049180327868852</v>
      </c>
      <c r="AF1825" s="3" t="n">
        <v>0.0966029432296592</v>
      </c>
      <c r="AG1825" s="3" t="n">
        <v>1.779267780998913</v>
      </c>
      <c r="AH1825" s="3" t="n">
        <v>0.4790298373729925</v>
      </c>
      <c r="AI1825" s="3" t="n">
        <v>2.264645474184708</v>
      </c>
    </row>
    <row r="1826">
      <c r="A1826" s="2" t="inlineStr">
        <is>
          <t>PODD</t>
        </is>
      </c>
      <c r="B1826" s="2" t="inlineStr">
        <is>
          <t>Health Care</t>
        </is>
      </c>
      <c r="C1826" s="3" t="n">
        <v>0.0227406468662101</v>
      </c>
      <c r="D1826" s="2" t="n">
        <v>21714679959.40393</v>
      </c>
      <c r="E1826" s="19">
        <f>SQRT(D1826)</f>
        <v/>
      </c>
      <c r="F1826" s="22">
        <f>D1826/SUM($D$2:$D$2546)</f>
        <v/>
      </c>
      <c r="G1826" s="22">
        <f>E1826/SUM($E$2:$E$2546)</f>
        <v/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1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3" t="n">
        <v>23.80125436459773</v>
      </c>
      <c r="T1826" s="3" t="n">
        <v>0.8465363901145582</v>
      </c>
      <c r="U1826" s="3" t="n">
        <v>0.0011074323974518</v>
      </c>
      <c r="V1826" s="3" t="n">
        <v>0.06734154050318961</v>
      </c>
      <c r="W1826" s="3" t="n">
        <v>0.0263944619333219</v>
      </c>
      <c r="X1826" s="3" t="n">
        <v>0.4421979890905262</v>
      </c>
      <c r="Y1826" s="3" t="n">
        <v>0.0264421617799088</v>
      </c>
      <c r="Z1826" s="3" t="n">
        <v>-1.606243135939887</v>
      </c>
      <c r="AA1826" s="3" t="n">
        <v>-1.498909988047796</v>
      </c>
      <c r="AB1826" s="3" t="n">
        <v>-1.551443448669972</v>
      </c>
      <c r="AC1826" s="3" t="n">
        <v>0.004144661591525</v>
      </c>
      <c r="AD1826" s="3" t="n">
        <v>0.0082524817466809</v>
      </c>
      <c r="AE1826" s="3" t="n">
        <v>0.8670270270270269</v>
      </c>
      <c r="AF1826" s="3" t="n">
        <v>0.21450233281493</v>
      </c>
      <c r="AG1826" s="3" t="n">
        <v>1.043242635938244</v>
      </c>
      <c r="AH1826" s="3" t="n">
        <v>0.4034647757408048</v>
      </c>
      <c r="AI1826" s="3" t="n">
        <v>1.642139095944745</v>
      </c>
    </row>
    <row r="1827">
      <c r="A1827" s="2" t="inlineStr">
        <is>
          <t>POOL</t>
        </is>
      </c>
      <c r="B1827" s="2" t="inlineStr">
        <is>
          <t>Consumer Discretionary</t>
        </is>
      </c>
      <c r="C1827" s="3" t="n">
        <v>-0.0103422822827239</v>
      </c>
      <c r="D1827" s="2" t="n">
        <v>12212635740.34595</v>
      </c>
      <c r="E1827" s="19">
        <f>SQRT(D1827)</f>
        <v/>
      </c>
      <c r="F1827" s="22">
        <f>D1827/SUM($D$2:$D$2546)</f>
        <v/>
      </c>
      <c r="G1827" s="22">
        <f>E1827/SUM($E$2:$E$2546)</f>
        <v/>
      </c>
      <c r="H1827" s="2" t="n">
        <v>0</v>
      </c>
      <c r="I1827" s="2" t="n">
        <v>1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3" t="n">
        <v>23.22573696912323</v>
      </c>
      <c r="T1827" s="3" t="n">
        <v>0.6974965539280322</v>
      </c>
      <c r="U1827" s="3" t="n">
        <v>-0.0009253306548863</v>
      </c>
      <c r="V1827" s="3" t="n">
        <v>0.1063749077284114</v>
      </c>
      <c r="W1827" s="3" t="n">
        <v>0.0207104574334814</v>
      </c>
      <c r="X1827" s="3" t="n">
        <v>0.2587318645505927</v>
      </c>
      <c r="Y1827" s="3" t="n">
        <v>0.0182098788793242</v>
      </c>
      <c r="Z1827" s="3" t="n">
        <v>-1.21256861583426</v>
      </c>
      <c r="AA1827" s="3" t="n">
        <v>-1.064115308729053</v>
      </c>
      <c r="AB1827" s="3" t="n">
        <v>-1.412185421800286</v>
      </c>
      <c r="AC1827" s="3" t="n">
        <v>0.06362524982489889</v>
      </c>
      <c r="AD1827" s="3" t="n">
        <v>0.0675978566422562</v>
      </c>
      <c r="AE1827" s="3" t="n">
        <v>-0.1332443257676903</v>
      </c>
      <c r="AF1827" s="3" t="n">
        <v>-0.0106060325801949</v>
      </c>
      <c r="AG1827" s="3" t="n">
        <v>1.099285119590871</v>
      </c>
      <c r="AH1827" s="3" t="n">
        <v>0.4230372041495051</v>
      </c>
      <c r="AI1827" s="3" t="n">
        <v>1.93335093501899</v>
      </c>
    </row>
    <row r="1828">
      <c r="A1828" s="2" t="inlineStr">
        <is>
          <t>POR</t>
        </is>
      </c>
      <c r="B1828" s="2" t="inlineStr">
        <is>
          <t>Utilities</t>
        </is>
      </c>
      <c r="C1828" s="3" t="n">
        <v>-0.007945768177978299</v>
      </c>
      <c r="D1828" s="2" t="n">
        <v>4722006802.011902</v>
      </c>
      <c r="E1828" s="19">
        <f>SQRT(D1828)</f>
        <v/>
      </c>
      <c r="F1828" s="22">
        <f>D1828/SUM($D$2:$D$2546)</f>
        <v/>
      </c>
      <c r="G1828" s="22">
        <f>E1828/SUM($E$2:$E$2546)</f>
        <v/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1</v>
      </c>
      <c r="S1828" s="3" t="n">
        <v>22.27549971610253</v>
      </c>
      <c r="T1828" s="3" t="n">
        <v>0.2612681018636609</v>
      </c>
      <c r="U1828" s="3" t="n">
        <v>-0.0001935233306957</v>
      </c>
      <c r="V1828" s="3" t="n">
        <v>0.8157548604882952</v>
      </c>
      <c r="W1828" s="3" t="n">
        <v>0.0127067730372293</v>
      </c>
      <c r="X1828" s="3" t="n">
        <v>0.1520597816809213</v>
      </c>
      <c r="Y1828" s="3" t="n">
        <v>0.0118280596696436</v>
      </c>
      <c r="Z1828" s="3" t="n">
        <v>-1.345076388337074</v>
      </c>
      <c r="AA1828" s="3" t="n">
        <v>-1.486555859089525</v>
      </c>
      <c r="AB1828" s="3" t="n">
        <v>-1.594081883159396</v>
      </c>
      <c r="AC1828" s="3" t="n">
        <v>0.0525200429390179</v>
      </c>
      <c r="AD1828" s="3" t="n">
        <v>0.1702665908184292</v>
      </c>
      <c r="AE1828" s="3" t="n">
        <v>0.0232209737827715</v>
      </c>
      <c r="AF1828" s="3" t="n">
        <v>0.1195160441872698</v>
      </c>
      <c r="AG1828" s="3" t="n">
        <v>1.987503871873552</v>
      </c>
      <c r="AH1828" s="3" t="n">
        <v>0.3964986988407854</v>
      </c>
      <c r="AI1828" s="3" t="n">
        <v>2.210539979231568</v>
      </c>
    </row>
    <row r="1829">
      <c r="A1829" s="2" t="inlineStr">
        <is>
          <t>POST</t>
        </is>
      </c>
      <c r="B1829" s="2" t="inlineStr">
        <is>
          <t>Consumer Staples</t>
        </is>
      </c>
      <c r="C1829" s="3" t="n">
        <v>0.0019328928986043</v>
      </c>
      <c r="D1829" s="2" t="n">
        <v>5205222215.625687</v>
      </c>
      <c r="E1829" s="19">
        <f>SQRT(D1829)</f>
        <v/>
      </c>
      <c r="F1829" s="22">
        <f>D1829/SUM($D$2:$D$2546)</f>
        <v/>
      </c>
      <c r="G1829" s="22">
        <f>E1829/SUM($E$2:$E$2546)</f>
        <v/>
      </c>
      <c r="H1829" s="2" t="n">
        <v>0</v>
      </c>
      <c r="I1829" s="2" t="n">
        <v>0</v>
      </c>
      <c r="J1829" s="2" t="n">
        <v>1</v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3" t="n">
        <v>22.37292823082551</v>
      </c>
      <c r="T1829" s="3" t="n">
        <v>0.2191838028168193</v>
      </c>
      <c r="U1829" s="3" t="n">
        <v>-0.0002656066196082</v>
      </c>
      <c r="V1829" s="3" t="n">
        <v>0.7677289910896997</v>
      </c>
      <c r="W1829" s="3" t="n">
        <v>0.0134014457004042</v>
      </c>
      <c r="X1829" s="3" t="n">
        <v>0.1047409866509429</v>
      </c>
      <c r="Y1829" s="3" t="n">
        <v>0.0126349098571029</v>
      </c>
      <c r="Z1829" s="3" t="n">
        <v>-1.148437838463648</v>
      </c>
      <c r="AA1829" s="3" t="n">
        <v>-1.273833479252826</v>
      </c>
      <c r="AB1829" s="3" t="n">
        <v>-1.354260382857446</v>
      </c>
      <c r="AC1829" s="3" t="n">
        <v>0.0836083421556071</v>
      </c>
      <c r="AD1829" s="3" t="n">
        <v>0.1215702180975832</v>
      </c>
      <c r="AE1829" s="3" t="n">
        <v>-0.3978947368421052</v>
      </c>
      <c r="AF1829" s="3" t="n">
        <v>0.1496395359476809</v>
      </c>
      <c r="AG1829" s="3" t="n">
        <v>2.411275003389453</v>
      </c>
      <c r="AH1829" s="3" t="n">
        <v>0.5495452369554811</v>
      </c>
      <c r="AI1829" s="3" t="n">
        <v>2.838246334017316</v>
      </c>
    </row>
    <row r="1830">
      <c r="A1830" s="2" t="inlineStr">
        <is>
          <t>POWI</t>
        </is>
      </c>
      <c r="B1830" s="2" t="inlineStr">
        <is>
          <t>Information Technology</t>
        </is>
      </c>
      <c r="C1830" s="3" t="n">
        <v>-0.0246615670852208</v>
      </c>
      <c r="D1830" s="2" t="n">
        <v>2651723558.065872</v>
      </c>
      <c r="E1830" s="19">
        <f>SQRT(D1830)</f>
        <v/>
      </c>
      <c r="F1830" s="22">
        <f>D1830/SUM($D$2:$D$2546)</f>
        <v/>
      </c>
      <c r="G1830" s="22">
        <f>E1830/SUM($E$2:$E$2546)</f>
        <v/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n">
        <v>1</v>
      </c>
      <c r="P1830" s="2" t="n">
        <v>0</v>
      </c>
      <c r="Q1830" s="2" t="n">
        <v>0</v>
      </c>
      <c r="R1830" s="2" t="n">
        <v>0</v>
      </c>
      <c r="S1830" s="3" t="n">
        <v>21.69847566479674</v>
      </c>
      <c r="T1830" s="3" t="n">
        <v>1.56736419900397</v>
      </c>
      <c r="U1830" s="3" t="n">
        <v>-0.0007992442251844001</v>
      </c>
      <c r="V1830" s="3" t="n">
        <v>0.2654077563474725</v>
      </c>
      <c r="W1830" s="3" t="n">
        <v>0.0312047563718744</v>
      </c>
      <c r="X1830" s="3" t="n">
        <v>0.4393612633678392</v>
      </c>
      <c r="Y1830" s="3" t="n">
        <v>0.0250794168074064</v>
      </c>
      <c r="Z1830" s="3" t="n">
        <v>-1.401696440619105</v>
      </c>
      <c r="AA1830" s="3" t="n">
        <v>-1.589199279887604</v>
      </c>
      <c r="AB1830" s="3" t="n">
        <v>-1.673937596953778</v>
      </c>
      <c r="AC1830" s="3" t="n">
        <v>0.0020650719730355</v>
      </c>
      <c r="AD1830" s="3" t="n">
        <v>0.0129410171341652</v>
      </c>
      <c r="AE1830" s="3" t="n">
        <v>-0.7966666666666667</v>
      </c>
      <c r="AF1830" s="3" t="n">
        <v>-0.2299196051362395</v>
      </c>
      <c r="AG1830" s="3" t="inlineStr"/>
      <c r="AH1830" s="3" t="inlineStr"/>
      <c r="AI1830" s="3" t="inlineStr"/>
    </row>
    <row r="1831">
      <c r="A1831" s="2" t="inlineStr">
        <is>
          <t>POWL</t>
        </is>
      </c>
      <c r="B1831" s="2" t="inlineStr">
        <is>
          <t>Industrials</t>
        </is>
      </c>
      <c r="C1831" s="3" t="n">
        <v>-0.0163431002281596</v>
      </c>
      <c r="D1831" s="2" t="n">
        <v>3147521502.422913</v>
      </c>
      <c r="E1831" s="19">
        <f>SQRT(D1831)</f>
        <v/>
      </c>
      <c r="F1831" s="22">
        <f>D1831/SUM($D$2:$D$2546)</f>
        <v/>
      </c>
      <c r="G1831" s="22">
        <f>E1831/SUM($E$2:$E$2546)</f>
        <v/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1</v>
      </c>
      <c r="O1831" s="2" t="n">
        <v>0</v>
      </c>
      <c r="P1831" s="2" t="n">
        <v>0</v>
      </c>
      <c r="Q1831" s="2" t="n">
        <v>0</v>
      </c>
      <c r="R1831" s="2" t="n">
        <v>0</v>
      </c>
      <c r="S1831" s="3" t="n">
        <v>21.86988115544734</v>
      </c>
      <c r="T1831" s="3" t="n">
        <v>1.499085464043126</v>
      </c>
      <c r="U1831" s="3" t="n">
        <v>0.0007704072581031</v>
      </c>
      <c r="V1831" s="3" t="n">
        <v>0.1890074458719508</v>
      </c>
      <c r="W1831" s="3" t="n">
        <v>0.0383038207802694</v>
      </c>
      <c r="X1831" s="3" t="n">
        <v>0.7130935230740505</v>
      </c>
      <c r="Y1831" s="3" t="n">
        <v>0.0311504994926277</v>
      </c>
      <c r="Z1831" s="3" t="n">
        <v>-0.5034231035490655</v>
      </c>
      <c r="AA1831" s="3" t="n">
        <v>-0.6724510304919645</v>
      </c>
      <c r="AB1831" s="3" t="n">
        <v>-0.3581228954218397</v>
      </c>
      <c r="AC1831" s="3" t="n">
        <v>0.0612977543922991</v>
      </c>
      <c r="AD1831" s="3" t="n">
        <v>0.0612977543922991</v>
      </c>
      <c r="AE1831" s="3" t="n">
        <v>0.9323658269441404</v>
      </c>
      <c r="AF1831" s="3" t="n">
        <v>0.3206693918581118</v>
      </c>
      <c r="AG1831" s="3" t="n">
        <v>1.000195074124046</v>
      </c>
      <c r="AH1831" s="3" t="n">
        <v>0.001174420657522</v>
      </c>
      <c r="AI1831" s="3" t="n">
        <v>1.001032097561796</v>
      </c>
    </row>
    <row r="1832">
      <c r="A1832" s="2" t="inlineStr">
        <is>
          <t>POWW</t>
        </is>
      </c>
      <c r="B1832" s="2" t="inlineStr">
        <is>
          <t>Consumer Discretionary</t>
        </is>
      </c>
      <c r="C1832" s="3" t="n">
        <v>0</v>
      </c>
      <c r="D1832" s="2" t="n">
        <v>149901855.2094324</v>
      </c>
      <c r="E1832" s="19">
        <f>SQRT(D1832)</f>
        <v/>
      </c>
      <c r="F1832" s="22">
        <f>D1832/SUM($D$2:$D$2546)</f>
        <v/>
      </c>
      <c r="G1832" s="22">
        <f>E1832/SUM($E$2:$E$2546)</f>
        <v/>
      </c>
      <c r="H1832" s="2" t="n">
        <v>0</v>
      </c>
      <c r="I1832" s="2" t="n">
        <v>1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3" t="n">
        <v>18.82549133931</v>
      </c>
      <c r="T1832" s="3" t="n">
        <v>1.007428771239296</v>
      </c>
      <c r="U1832" s="3" t="n">
        <v>-0.0027073732636527</v>
      </c>
      <c r="V1832" s="3" t="n">
        <v>1.484342236386139</v>
      </c>
      <c r="W1832" s="3" t="n">
        <v>0.0407874538533527</v>
      </c>
      <c r="X1832" s="3" t="n">
        <v>0.7491653038805011</v>
      </c>
      <c r="Y1832" s="3" t="n">
        <v>0.0379113341828101</v>
      </c>
      <c r="Z1832" s="3" t="n">
        <v>-2.436750749115975</v>
      </c>
      <c r="AA1832" s="3" t="n">
        <v>-2.287204367816073</v>
      </c>
      <c r="AB1832" s="3" t="n">
        <v>-2.090725336540172</v>
      </c>
      <c r="AC1832" s="3" t="n">
        <v>-0.1723348117600513</v>
      </c>
      <c r="AD1832" s="3" t="n">
        <v>-0.0786729689470709</v>
      </c>
      <c r="AE1832" s="3" t="n">
        <v>-1.053658536585366</v>
      </c>
      <c r="AF1832" s="3" t="n">
        <v>-0.5721378036107964</v>
      </c>
      <c r="AG1832" s="3" t="n">
        <v>1.144804798911082</v>
      </c>
      <c r="AH1832" s="3" t="n">
        <v>0.0870822473977011</v>
      </c>
      <c r="AI1832" s="3" t="n">
        <v>1.09755485989783</v>
      </c>
    </row>
    <row r="1833">
      <c r="A1833" s="2" t="inlineStr">
        <is>
          <t>PPC</t>
        </is>
      </c>
      <c r="B1833" s="2" t="inlineStr">
        <is>
          <t>Consumer Staples</t>
        </is>
      </c>
      <c r="C1833" s="3" t="n">
        <v>-0.0384070689441916</v>
      </c>
      <c r="D1833" s="2" t="n">
        <v>11271424465.11829</v>
      </c>
      <c r="E1833" s="19">
        <f>SQRT(D1833)</f>
        <v/>
      </c>
      <c r="F1833" s="22">
        <f>D1833/SUM($D$2:$D$2546)</f>
        <v/>
      </c>
      <c r="G1833" s="22">
        <f>E1833/SUM($E$2:$E$2546)</f>
        <v/>
      </c>
      <c r="H1833" s="2" t="n">
        <v>0</v>
      </c>
      <c r="I1833" s="2" t="n">
        <v>0</v>
      </c>
      <c r="J1833" s="2" t="n">
        <v>1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3" t="n">
        <v>23.14553655143143</v>
      </c>
      <c r="T1833" s="3" t="n">
        <v>0.0250930565076846</v>
      </c>
      <c r="U1833" s="3" t="n">
        <v>0.0006739516440402</v>
      </c>
      <c r="V1833" s="3" t="n">
        <v>0.3316126556645272</v>
      </c>
      <c r="W1833" s="3" t="n">
        <v>0.0197452457933013</v>
      </c>
      <c r="X1833" s="3" t="n">
        <v>0.297754415714838</v>
      </c>
      <c r="Y1833" s="3" t="n">
        <v>0.0159491702934097</v>
      </c>
      <c r="Z1833" s="3" t="n">
        <v>-2.205176833659574</v>
      </c>
      <c r="AA1833" s="3" t="n">
        <v>-2.232837299744256</v>
      </c>
      <c r="AB1833" s="3" t="n">
        <v>-2.163628430235691</v>
      </c>
      <c r="AC1833" s="3" t="n">
        <v>0.1261668393734008</v>
      </c>
      <c r="AD1833" s="3" t="n">
        <v>0.1664471075333875</v>
      </c>
      <c r="AE1833" s="3" t="n">
        <v>0.505446623093682</v>
      </c>
      <c r="AF1833" s="3" t="n">
        <v>0.054507852055341</v>
      </c>
      <c r="AG1833" s="3" t="n">
        <v>1.276300658327422</v>
      </c>
      <c r="AH1833" s="3" t="n">
        <v>0.332558264103193</v>
      </c>
      <c r="AI1833" s="3" t="n">
        <v>1.833202996350475</v>
      </c>
    </row>
    <row r="1834">
      <c r="A1834" s="2" t="inlineStr">
        <is>
          <t>PPG</t>
        </is>
      </c>
      <c r="B1834" s="2" t="inlineStr">
        <is>
          <t>Materials</t>
        </is>
      </c>
      <c r="C1834" s="3" t="n">
        <v>-0.0059670153224842</v>
      </c>
      <c r="D1834" s="2" t="n">
        <v>25085506713.86719</v>
      </c>
      <c r="E1834" s="19">
        <f>SQRT(D1834)</f>
        <v/>
      </c>
      <c r="F1834" s="22">
        <f>D1834/SUM($D$2:$D$2546)</f>
        <v/>
      </c>
      <c r="G1834" s="22">
        <f>E1834/SUM($E$2:$E$2546)</f>
        <v/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1</v>
      </c>
      <c r="Q1834" s="2" t="n">
        <v>0</v>
      </c>
      <c r="R1834" s="2" t="n">
        <v>0</v>
      </c>
      <c r="S1834" s="3" t="n">
        <v>23.94555609455373</v>
      </c>
      <c r="T1834" s="3" t="n">
        <v>1.075821716949563</v>
      </c>
      <c r="U1834" s="3" t="n">
        <v>-0.0002648576770125</v>
      </c>
      <c r="V1834" s="3" t="n">
        <v>0.3020469184228779</v>
      </c>
      <c r="W1834" s="3" t="n">
        <v>0.0193770000356344</v>
      </c>
      <c r="X1834" s="3" t="n">
        <v>0.2231011424752547</v>
      </c>
      <c r="Y1834" s="3" t="n">
        <v>0.0133962364932562</v>
      </c>
      <c r="Z1834" s="3" t="n">
        <v>-1.566071563946507</v>
      </c>
      <c r="AA1834" s="3" t="n">
        <v>-1.741489202411136</v>
      </c>
      <c r="AB1834" s="3" t="n">
        <v>-1.733480681557819</v>
      </c>
      <c r="AC1834" s="3" t="n">
        <v>0.07175458006614489</v>
      </c>
      <c r="AD1834" s="3" t="n">
        <v>0.0932809540859884</v>
      </c>
      <c r="AE1834" s="3" t="n">
        <v>-0.0550851581508516</v>
      </c>
      <c r="AF1834" s="3" t="n">
        <v>-0.0139094305691208</v>
      </c>
      <c r="AG1834" s="3" t="n">
        <v>1.23595297745084</v>
      </c>
      <c r="AH1834" s="3" t="n">
        <v>0.3596542829992307</v>
      </c>
      <c r="AI1834" s="3" t="n">
        <v>1.781179886498614</v>
      </c>
    </row>
    <row r="1835">
      <c r="A1835" s="2" t="inlineStr">
        <is>
          <t>PPL</t>
        </is>
      </c>
      <c r="B1835" s="2" t="inlineStr">
        <is>
          <t>Utilities</t>
        </is>
      </c>
      <c r="C1835" s="3" t="n">
        <v>-0.0043057755869539</v>
      </c>
      <c r="D1835" s="2" t="n">
        <v>27116603186.18026</v>
      </c>
      <c r="E1835" s="19">
        <f>SQRT(D1835)</f>
        <v/>
      </c>
      <c r="F1835" s="22">
        <f>D1835/SUM($D$2:$D$2546)</f>
        <v/>
      </c>
      <c r="G1835" s="22">
        <f>E1835/SUM($E$2:$E$2546)</f>
        <v/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1</v>
      </c>
      <c r="S1835" s="3" t="n">
        <v>24.02341204092697</v>
      </c>
      <c r="T1835" s="3" t="n">
        <v>0.2316121576996568</v>
      </c>
      <c r="U1835" s="3" t="n">
        <v>0.0008224493754963</v>
      </c>
      <c r="V1835" s="3" t="n">
        <v>0.5268358983576797</v>
      </c>
      <c r="W1835" s="3" t="n">
        <v>0.0114394689792463</v>
      </c>
      <c r="X1835" s="3" t="n">
        <v>0.1569923929836075</v>
      </c>
      <c r="Y1835" s="3" t="n">
        <v>0.0106289404396412</v>
      </c>
      <c r="Z1835" s="3" t="n">
        <v>-1.554171155913331</v>
      </c>
      <c r="AA1835" s="3" t="n">
        <v>-1.780791861824764</v>
      </c>
      <c r="AB1835" s="3" t="n">
        <v>-1.91200107193267</v>
      </c>
      <c r="AC1835" s="3" t="n">
        <v>0.0269945315412166</v>
      </c>
      <c r="AD1835" s="3" t="n">
        <v>0.0747881283682888</v>
      </c>
      <c r="AE1835" s="3" t="n">
        <v>0.727766990291262</v>
      </c>
      <c r="AF1835" s="3" t="n">
        <v>0.1109294461407137</v>
      </c>
      <c r="AG1835" s="3" t="n">
        <v>1.563934940339188</v>
      </c>
      <c r="AH1835" s="3" t="n">
        <v>0.4201071689918089</v>
      </c>
      <c r="AI1835" s="3" t="n">
        <v>2.070418591628167</v>
      </c>
    </row>
    <row r="1836">
      <c r="A1836" s="2" t="inlineStr">
        <is>
          <t>PPTA</t>
        </is>
      </c>
      <c r="B1836" s="2" t="inlineStr">
        <is>
          <t>Materials</t>
        </is>
      </c>
      <c r="C1836" s="3" t="n">
        <v>0.0289372031085245</v>
      </c>
      <c r="D1836" s="2" t="n">
        <v>2077853851.118565</v>
      </c>
      <c r="E1836" s="19">
        <f>SQRT(D1836)</f>
        <v/>
      </c>
      <c r="F1836" s="22">
        <f>D1836/SUM($D$2:$D$2546)</f>
        <v/>
      </c>
      <c r="G1836" s="22">
        <f>E1836/SUM($E$2:$E$2546)</f>
        <v/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1</v>
      </c>
      <c r="Q1836" s="2" t="n">
        <v>0</v>
      </c>
      <c r="R1836" s="2" t="n">
        <v>0</v>
      </c>
      <c r="S1836" s="3" t="n">
        <v>21.45460139563831</v>
      </c>
      <c r="T1836" s="3" t="n">
        <v>0.7136498768748059</v>
      </c>
      <c r="U1836" s="3" t="n">
        <v>0.0035430037865093</v>
      </c>
      <c r="V1836" s="3" t="n">
        <v>0.2453223665011815</v>
      </c>
      <c r="W1836" s="3" t="n">
        <v>0.0520220112091979</v>
      </c>
      <c r="X1836" s="3" t="n">
        <v>0.6020166538860028</v>
      </c>
      <c r="Y1836" s="3" t="n">
        <v>0.0547339442765741</v>
      </c>
      <c r="Z1836" s="3" t="n">
        <v>-0.9836146561213396</v>
      </c>
      <c r="AA1836" s="3" t="n">
        <v>-0.7789102418889147</v>
      </c>
      <c r="AB1836" s="3" t="n">
        <v>-1.524500293816023</v>
      </c>
      <c r="AC1836" s="3" t="n">
        <v>-0.0116010642360739</v>
      </c>
      <c r="AD1836" s="3" t="n">
        <v>-0.0115389674721794</v>
      </c>
      <c r="AE1836" s="3" t="n">
        <v>0.3609756097560975</v>
      </c>
      <c r="AF1836" s="3" t="inlineStr"/>
      <c r="AG1836" s="3" t="inlineStr"/>
      <c r="AH1836" s="3" t="n">
        <v>0.0001268092840989</v>
      </c>
      <c r="AI1836" s="3" t="inlineStr"/>
    </row>
    <row r="1837">
      <c r="A1837" s="2" t="inlineStr">
        <is>
          <t>PR</t>
        </is>
      </c>
      <c r="B1837" s="2" t="inlineStr">
        <is>
          <t>Energy</t>
        </is>
      </c>
      <c r="C1837" s="3" t="n">
        <v>0.0088758939323454</v>
      </c>
      <c r="D1837" s="2" t="n">
        <v>9806864582.150871</v>
      </c>
      <c r="E1837" s="19">
        <f>SQRT(D1837)</f>
        <v/>
      </c>
      <c r="F1837" s="22">
        <f>D1837/SUM($D$2:$D$2546)</f>
        <v/>
      </c>
      <c r="G1837" s="22">
        <f>E1837/SUM($E$2:$E$2546)</f>
        <v/>
      </c>
      <c r="H1837" s="2" t="n">
        <v>0</v>
      </c>
      <c r="I1837" s="2" t="n">
        <v>0</v>
      </c>
      <c r="J1837" s="2" t="n">
        <v>0</v>
      </c>
      <c r="K1837" s="2" t="n">
        <v>1</v>
      </c>
      <c r="L1837" s="2" t="n">
        <v>0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3" t="n">
        <v>23.00634844497645</v>
      </c>
      <c r="T1837" s="3" t="n">
        <v>1.519829439824318</v>
      </c>
      <c r="U1837" s="3" t="n">
        <v>-6.005304070730744e-05</v>
      </c>
      <c r="V1837" s="3" t="n">
        <v>0.9644702362072942</v>
      </c>
      <c r="W1837" s="3" t="n">
        <v>0.0274462669708097</v>
      </c>
      <c r="X1837" s="3" t="n">
        <v>0.2906385725209583</v>
      </c>
      <c r="Y1837" s="3" t="n">
        <v>0.0208062065800937</v>
      </c>
      <c r="Z1837" s="3" t="n">
        <v>-1.194102461513984</v>
      </c>
      <c r="AA1837" s="3" t="n">
        <v>-1.171281944904924</v>
      </c>
      <c r="AB1837" s="3" t="n">
        <v>-1.299222980672524</v>
      </c>
      <c r="AC1837" s="3" t="n">
        <v>0.0844865342087022</v>
      </c>
      <c r="AD1837" s="3" t="n">
        <v>0.2910398095222816</v>
      </c>
      <c r="AE1837" s="3" t="n">
        <v>0.2088631984585741</v>
      </c>
      <c r="AF1837" s="3" t="n">
        <v>0.4574102987347803</v>
      </c>
      <c r="AG1837" s="3" t="n">
        <v>1.378444605705569</v>
      </c>
      <c r="AH1837" s="3" t="n">
        <v>0.2370433726072208</v>
      </c>
      <c r="AI1837" s="3" t="n">
        <v>1.392385987144377</v>
      </c>
    </row>
    <row r="1838">
      <c r="A1838" s="2" t="inlineStr">
        <is>
          <t>PRA</t>
        </is>
      </c>
      <c r="B1838" s="2" t="inlineStr">
        <is>
          <t>Financials</t>
        </is>
      </c>
      <c r="C1838" s="3" t="n">
        <v>-0.0020838159091867</v>
      </c>
      <c r="D1838" s="2" t="n">
        <v>1234955728.395298</v>
      </c>
      <c r="E1838" s="19">
        <f>SQRT(D1838)</f>
        <v/>
      </c>
      <c r="F1838" s="22">
        <f>D1838/SUM($D$2:$D$2546)</f>
        <v/>
      </c>
      <c r="G1838" s="22">
        <f>E1838/SUM($E$2:$E$2546)</f>
        <v/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1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</v>
      </c>
      <c r="S1838" s="3" t="n">
        <v>20.93430095893062</v>
      </c>
      <c r="T1838" s="3" t="n">
        <v>0.0653795513272053</v>
      </c>
      <c r="U1838" s="3" t="n">
        <v>0.002177630866553</v>
      </c>
      <c r="V1838" s="3" t="n">
        <v>1.032628110205263</v>
      </c>
      <c r="W1838" s="3" t="n">
        <v>0.0295022680963182</v>
      </c>
      <c r="X1838" s="3" t="n">
        <v>0.4747688891666376</v>
      </c>
      <c r="Y1838" s="3" t="n">
        <v>0.0039949262625779</v>
      </c>
      <c r="Z1838" s="3" t="n">
        <v>-1.451511330517518</v>
      </c>
      <c r="AA1838" s="3" t="n">
        <v>-1.452369813768896</v>
      </c>
      <c r="AB1838" s="3" t="n">
        <v>-1.583063110797318</v>
      </c>
      <c r="AC1838" s="3" t="n">
        <v>0.07100173551479171</v>
      </c>
      <c r="AD1838" s="3" t="n">
        <v>0.0824709725686615</v>
      </c>
      <c r="AE1838" s="3" t="n">
        <v>-0.507903267141356</v>
      </c>
      <c r="AF1838" s="3" t="n">
        <v>0.0168550030230904</v>
      </c>
      <c r="AG1838" s="3" t="n">
        <v>1.241007020054674</v>
      </c>
      <c r="AH1838" s="3" t="n">
        <v>0.0799523771589012</v>
      </c>
      <c r="AI1838" s="3" t="n">
        <v>1.233391883944325</v>
      </c>
    </row>
    <row r="1839">
      <c r="A1839" s="2" t="inlineStr">
        <is>
          <t>PRAA</t>
        </is>
      </c>
      <c r="B1839" s="2" t="inlineStr">
        <is>
          <t>Financials</t>
        </is>
      </c>
      <c r="C1839" s="3" t="n">
        <v>-0.007241970944547</v>
      </c>
      <c r="D1839" s="2" t="n">
        <v>648826767.716938</v>
      </c>
      <c r="E1839" s="19">
        <f>SQRT(D1839)</f>
        <v/>
      </c>
      <c r="F1839" s="22">
        <f>D1839/SUM($D$2:$D$2546)</f>
        <v/>
      </c>
      <c r="G1839" s="22">
        <f>E1839/SUM($E$2:$E$2546)</f>
        <v/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1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3" t="n">
        <v>20.29067631718467</v>
      </c>
      <c r="T1839" s="3" t="n">
        <v>1.690892559978305</v>
      </c>
      <c r="U1839" s="3" t="n">
        <v>-0.0016545319715976</v>
      </c>
      <c r="V1839" s="3" t="n">
        <v>2.060526887175618</v>
      </c>
      <c r="W1839" s="3" t="n">
        <v>0.0351798514685727</v>
      </c>
      <c r="X1839" s="3" t="n">
        <v>0.5733042234984169</v>
      </c>
      <c r="Y1839" s="3" t="n">
        <v>0.0372627035229966</v>
      </c>
      <c r="Z1839" s="3" t="n">
        <v>-1.704059934975052</v>
      </c>
      <c r="AA1839" s="3" t="n">
        <v>-1.456910962696224</v>
      </c>
      <c r="AB1839" s="3" t="n">
        <v>-1.710698248002728</v>
      </c>
      <c r="AC1839" s="3" t="n">
        <v>0.2612345982524962</v>
      </c>
      <c r="AD1839" s="3" t="n">
        <v>0.2766655275824154</v>
      </c>
      <c r="AE1839" s="3" t="n">
        <v>-0.4357990867579909</v>
      </c>
      <c r="AF1839" s="3" t="n">
        <v>-0.0066721678297911</v>
      </c>
      <c r="AG1839" s="3" t="n">
        <v>6.570371291427299</v>
      </c>
      <c r="AH1839" s="3" t="n">
        <v>0.6704351814898413</v>
      </c>
      <c r="AI1839" s="3" t="n">
        <v>3.703372290891411</v>
      </c>
    </row>
    <row r="1840">
      <c r="A1840" s="2" t="inlineStr">
        <is>
          <t>PRAX</t>
        </is>
      </c>
      <c r="B1840" s="2" t="inlineStr">
        <is>
          <t>Health Care</t>
        </is>
      </c>
      <c r="C1840" s="3" t="n">
        <v>-0.0279087565682175</v>
      </c>
      <c r="D1840" s="2" t="n">
        <v>1360592631.436905</v>
      </c>
      <c r="E1840" s="19">
        <f>SQRT(D1840)</f>
        <v/>
      </c>
      <c r="F1840" s="22">
        <f>D1840/SUM($D$2:$D$2546)</f>
        <v/>
      </c>
      <c r="G1840" s="22">
        <f>E1840/SUM($E$2:$E$2546)</f>
        <v/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1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3" t="n">
        <v>21.03118620018874</v>
      </c>
      <c r="T1840" s="3" t="n">
        <v>0.9666656075561192</v>
      </c>
      <c r="U1840" s="3" t="n">
        <v>0.0002953907967888</v>
      </c>
      <c r="V1840" s="3" t="n">
        <v>0.297094068173149</v>
      </c>
      <c r="W1840" s="3" t="n">
        <v>0.0441097872604106</v>
      </c>
      <c r="X1840" s="3" t="n">
        <v>1.184030625542881</v>
      </c>
      <c r="Y1840" s="3" t="n">
        <v>0.0334158797741867</v>
      </c>
      <c r="Z1840" s="3" t="n">
        <v>-0.8147169799856256</v>
      </c>
      <c r="AA1840" s="3" t="n">
        <v>-1.183530382128116</v>
      </c>
      <c r="AB1840" s="3" t="n">
        <v>-1.205208408008452</v>
      </c>
      <c r="AC1840" s="3" t="n">
        <v>-0.2091059391520698</v>
      </c>
      <c r="AD1840" s="3" t="n">
        <v>-0.2089707039642931</v>
      </c>
      <c r="AE1840" s="3" t="n">
        <v>0.5014720812182742</v>
      </c>
      <c r="AF1840" s="3" t="n">
        <v>1.022036363636364</v>
      </c>
      <c r="AG1840" s="3" t="n">
        <v>1</v>
      </c>
      <c r="AH1840" s="3" t="n">
        <v>0.0016672849975266</v>
      </c>
      <c r="AI1840" s="3" t="n">
        <v>1</v>
      </c>
    </row>
    <row r="1841">
      <c r="A1841" s="2" t="inlineStr">
        <is>
          <t>PRCH</t>
        </is>
      </c>
      <c r="B1841" s="2" t="inlineStr">
        <is>
          <t>Information Technology</t>
        </is>
      </c>
      <c r="C1841" s="3" t="n">
        <v>-0.0400434289579452</v>
      </c>
      <c r="D1841" s="2" t="n">
        <v>1691210135.258038</v>
      </c>
      <c r="E1841" s="19">
        <f>SQRT(D1841)</f>
        <v/>
      </c>
      <c r="F1841" s="22">
        <f>D1841/SUM($D$2:$D$2546)</f>
        <v/>
      </c>
      <c r="G1841" s="22">
        <f>E1841/SUM($E$2:$E$2546)</f>
        <v/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n">
        <v>1</v>
      </c>
      <c r="P1841" s="2" t="n">
        <v>0</v>
      </c>
      <c r="Q1841" s="2" t="n">
        <v>0</v>
      </c>
      <c r="R1841" s="2" t="n">
        <v>0</v>
      </c>
      <c r="S1841" s="3" t="n">
        <v>21.24871016600105</v>
      </c>
      <c r="T1841" s="3" t="n">
        <v>2.290408977040151</v>
      </c>
      <c r="U1841" s="3" t="n">
        <v>0.0065400955661876</v>
      </c>
      <c r="V1841" s="3" t="n">
        <v>-0.0173201421806349</v>
      </c>
      <c r="W1841" s="3" t="n">
        <v>0.0871028515438147</v>
      </c>
      <c r="X1841" s="3" t="n">
        <v>1.031833523082432</v>
      </c>
      <c r="Y1841" s="3" t="n">
        <v>0.0664819112646847</v>
      </c>
      <c r="Z1841" s="3" t="n">
        <v>-0.9066112059445348</v>
      </c>
      <c r="AA1841" s="3" t="n">
        <v>-0.7607107191538535</v>
      </c>
      <c r="AB1841" s="3" t="n">
        <v>-0.7923946767369722</v>
      </c>
      <c r="AC1841" s="3" t="n">
        <v>0.0060997742296678</v>
      </c>
      <c r="AD1841" s="3" t="n">
        <v>0.0189331883321019</v>
      </c>
      <c r="AE1841" s="3" t="n">
        <v>0.2434916081437728</v>
      </c>
      <c r="AF1841" s="3" t="n">
        <v>0.2665404693194546</v>
      </c>
      <c r="AG1841" s="3" t="n">
        <v>1.233044960991714</v>
      </c>
      <c r="AH1841" s="3" t="n">
        <v>0.5113783658593232</v>
      </c>
      <c r="AI1841" s="3" t="inlineStr"/>
    </row>
    <row r="1842">
      <c r="A1842" s="2" t="inlineStr">
        <is>
          <t>PRCT</t>
        </is>
      </c>
      <c r="B1842" s="2" t="inlineStr">
        <is>
          <t>Health Care</t>
        </is>
      </c>
      <c r="C1842" s="3" t="n">
        <v>-0.0064597028655591</v>
      </c>
      <c r="D1842" s="2" t="n">
        <v>2256377483.504772</v>
      </c>
      <c r="E1842" s="19">
        <f>SQRT(D1842)</f>
        <v/>
      </c>
      <c r="F1842" s="22">
        <f>D1842/SUM($D$2:$D$2546)</f>
        <v/>
      </c>
      <c r="G1842" s="22">
        <f>E1842/SUM($E$2:$E$2546)</f>
        <v/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1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3" t="n">
        <v>21.53702648083365</v>
      </c>
      <c r="T1842" s="3" t="n">
        <v>0.9907097104409326</v>
      </c>
      <c r="U1842" s="3" t="n">
        <v>-0.000477499390353</v>
      </c>
      <c r="V1842" s="3" t="n">
        <v>0.1709802561053539</v>
      </c>
      <c r="W1842" s="3" t="n">
        <v>0.0355898273488296</v>
      </c>
      <c r="X1842" s="3" t="n">
        <v>1.734667419645422</v>
      </c>
      <c r="Y1842" s="3" t="n">
        <v>0.0330303591143661</v>
      </c>
      <c r="Z1842" s="3" t="n">
        <v>-0.5187506472292887</v>
      </c>
      <c r="AA1842" s="3" t="n">
        <v>-0.910994263515754</v>
      </c>
      <c r="AB1842" s="3" t="n">
        <v>-1.058445733033448</v>
      </c>
      <c r="AC1842" s="3" t="n">
        <v>-0.0347069586416719</v>
      </c>
      <c r="AD1842" s="3" t="n">
        <v>-0.0318918268446051</v>
      </c>
      <c r="AE1842" s="3" t="n">
        <v>0.2237995824634656</v>
      </c>
      <c r="AF1842" s="3" t="n">
        <v>0.5370346423466957</v>
      </c>
      <c r="AG1842" s="3" t="n">
        <v>1.022834831661221</v>
      </c>
      <c r="AH1842" s="3" t="n">
        <v>0.154695217267578</v>
      </c>
      <c r="AI1842" s="3" t="n">
        <v>1.133552447407438</v>
      </c>
    </row>
    <row r="1843">
      <c r="A1843" s="2" t="inlineStr">
        <is>
          <t>PRDO</t>
        </is>
      </c>
      <c r="B1843" s="2" t="inlineStr">
        <is>
          <t>Consumer Discretionary</t>
        </is>
      </c>
      <c r="C1843" s="3" t="n">
        <v>-0.0046852661540461</v>
      </c>
      <c r="D1843" s="2" t="n">
        <v>2043624589.813072</v>
      </c>
      <c r="E1843" s="19">
        <f>SQRT(D1843)</f>
        <v/>
      </c>
      <c r="F1843" s="22">
        <f>D1843/SUM($D$2:$D$2546)</f>
        <v/>
      </c>
      <c r="G1843" s="22">
        <f>E1843/SUM($E$2:$E$2546)</f>
        <v/>
      </c>
      <c r="H1843" s="2" t="n">
        <v>0</v>
      </c>
      <c r="I1843" s="2" t="n">
        <v>1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3" t="n">
        <v>21.43799082794447</v>
      </c>
      <c r="T1843" s="3" t="n">
        <v>0.5022668812947274</v>
      </c>
      <c r="U1843" s="3" t="n">
        <v>0.0011815984818051</v>
      </c>
      <c r="V1843" s="3" t="n">
        <v>0.481806201054795</v>
      </c>
      <c r="W1843" s="3" t="n">
        <v>0.0260080047606431</v>
      </c>
      <c r="X1843" s="3" t="n">
        <v>0.3493513843015123</v>
      </c>
      <c r="Y1843" s="3" t="n">
        <v>0.0273189177907128</v>
      </c>
      <c r="Z1843" s="3" t="n">
        <v>-1.280629115072264</v>
      </c>
      <c r="AA1843" s="3" t="n">
        <v>-1.473353278115081</v>
      </c>
      <c r="AB1843" s="3" t="n">
        <v>-1.748562465924364</v>
      </c>
      <c r="AC1843" s="3" t="n">
        <v>0.0803043772413264</v>
      </c>
      <c r="AD1843" s="3" t="n">
        <v>0.1001671251267944</v>
      </c>
      <c r="AE1843" s="3" t="n">
        <v>0.1530201342281879</v>
      </c>
      <c r="AF1843" s="3" t="n">
        <v>-0.0029526078167043</v>
      </c>
      <c r="AG1843" s="3" t="n">
        <v>1.027646956433015</v>
      </c>
      <c r="AH1843" s="3" t="n">
        <v>0.0962138834830696</v>
      </c>
      <c r="AI1843" s="3" t="n">
        <v>1.057381902458891</v>
      </c>
    </row>
    <row r="1844">
      <c r="A1844" s="2" t="inlineStr">
        <is>
          <t>PRG</t>
        </is>
      </c>
      <c r="B1844" s="2" t="inlineStr">
        <is>
          <t>Financials</t>
        </is>
      </c>
      <c r="C1844" s="3" t="n">
        <v>-0.0196978260009626</v>
      </c>
      <c r="D1844" s="2" t="n">
        <v>1346461638.932156</v>
      </c>
      <c r="E1844" s="19">
        <f>SQRT(D1844)</f>
        <v/>
      </c>
      <c r="F1844" s="22">
        <f>D1844/SUM($D$2:$D$2546)</f>
        <v/>
      </c>
      <c r="G1844" s="22">
        <f>E1844/SUM($E$2:$E$2546)</f>
        <v/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1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  <c r="S1844" s="3" t="n">
        <v>21.0207459803427</v>
      </c>
      <c r="T1844" s="3" t="n">
        <v>1.204795049990922</v>
      </c>
      <c r="U1844" s="3" t="n">
        <v>-0.0011474302700131</v>
      </c>
      <c r="V1844" s="3" t="n">
        <v>0.4966149652286473</v>
      </c>
      <c r="W1844" s="3" t="n">
        <v>0.0327753265380693</v>
      </c>
      <c r="X1844" s="3" t="n">
        <v>0.660460548746613</v>
      </c>
      <c r="Y1844" s="3" t="n">
        <v>0.0244472297610433</v>
      </c>
      <c r="Z1844" s="3" t="n">
        <v>-1.388866676083418</v>
      </c>
      <c r="AA1844" s="3" t="n">
        <v>-1.455096335569514</v>
      </c>
      <c r="AB1844" s="3" t="n">
        <v>-1.407288196903428</v>
      </c>
      <c r="AC1844" s="3" t="n">
        <v>0.1143233461311824</v>
      </c>
      <c r="AD1844" s="3" t="n">
        <v>1.276171522690206</v>
      </c>
      <c r="AE1844" s="3" t="n">
        <v>0.1190332326283988</v>
      </c>
      <c r="AF1844" s="3" t="n">
        <v>-0.0328291109165148</v>
      </c>
      <c r="AG1844" s="3" t="n">
        <v>1.441313723925514</v>
      </c>
      <c r="AH1844" s="3" t="n">
        <v>0.4148113978039263</v>
      </c>
      <c r="AI1844" s="3" t="n">
        <v>1.88864362700453</v>
      </c>
    </row>
    <row r="1845">
      <c r="A1845" s="2" t="inlineStr">
        <is>
          <t>PRGO</t>
        </is>
      </c>
      <c r="B1845" s="2" t="inlineStr">
        <is>
          <t>Health Care</t>
        </is>
      </c>
      <c r="C1845" s="3" t="n">
        <v>-0.0269881449657046</v>
      </c>
      <c r="D1845" s="2" t="n">
        <v>3216441203.886526</v>
      </c>
      <c r="E1845" s="19">
        <f>SQRT(D1845)</f>
        <v/>
      </c>
      <c r="F1845" s="22">
        <f>D1845/SUM($D$2:$D$2546)</f>
        <v/>
      </c>
      <c r="G1845" s="22">
        <f>E1845/SUM($E$2:$E$2546)</f>
        <v/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1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  <c r="S1845" s="3" t="n">
        <v>21.89154136911663</v>
      </c>
      <c r="T1845" s="3" t="n">
        <v>0.7084600713592178</v>
      </c>
      <c r="U1845" s="3" t="n">
        <v>6.560706695878102e-05</v>
      </c>
      <c r="V1845" s="3" t="n">
        <v>1.390449791090843</v>
      </c>
      <c r="W1845" s="3" t="n">
        <v>0.0252920522835203</v>
      </c>
      <c r="X1845" s="3" t="n">
        <v>0.1588575951125744</v>
      </c>
      <c r="Y1845" s="3" t="n">
        <v>0.0235725721535904</v>
      </c>
      <c r="Z1845" s="3" t="n">
        <v>-1.335784005487432</v>
      </c>
      <c r="AA1845" s="3" t="n">
        <v>-1.633203644370446</v>
      </c>
      <c r="AB1845" s="3" t="n">
        <v>-1.515947537683537</v>
      </c>
      <c r="AC1845" s="3" t="n">
        <v>-0.0104463280595336</v>
      </c>
      <c r="AD1845" s="3" t="n">
        <v>0.0968772566473417</v>
      </c>
      <c r="AE1845" s="3" t="n">
        <v>-0.1710344827586206</v>
      </c>
      <c r="AF1845" s="3" t="n">
        <v>0.0206160290136384</v>
      </c>
      <c r="AG1845" s="3" t="n">
        <v>2.124068425572735</v>
      </c>
      <c r="AH1845" s="3" t="n">
        <v>0.3617855975272684</v>
      </c>
      <c r="AI1845" s="3" t="n">
        <v>1.808420723117859</v>
      </c>
    </row>
    <row r="1846">
      <c r="A1846" s="2" t="inlineStr">
        <is>
          <t>PRGS</t>
        </is>
      </c>
      <c r="B1846" s="2" t="inlineStr">
        <is>
          <t>Information Technology</t>
        </is>
      </c>
      <c r="C1846" s="3" t="n">
        <v>-0.0254790815647747</v>
      </c>
      <c r="D1846" s="2" t="n">
        <v>1941860334.984131</v>
      </c>
      <c r="E1846" s="19">
        <f>SQRT(D1846)</f>
        <v/>
      </c>
      <c r="F1846" s="22">
        <f>D1846/SUM($D$2:$D$2546)</f>
        <v/>
      </c>
      <c r="G1846" s="22">
        <f>E1846/SUM($E$2:$E$2546)</f>
        <v/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n">
        <v>1</v>
      </c>
      <c r="P1846" s="2" t="n">
        <v>0</v>
      </c>
      <c r="Q1846" s="2" t="n">
        <v>0</v>
      </c>
      <c r="R1846" s="2" t="n">
        <v>0</v>
      </c>
      <c r="S1846" s="3" t="n">
        <v>21.38691228609549</v>
      </c>
      <c r="T1846" s="3" t="n">
        <v>0.7688741511672594</v>
      </c>
      <c r="U1846" s="3" t="n">
        <v>-0.0013018003020717</v>
      </c>
      <c r="V1846" s="3" t="n">
        <v>0.2331274767006863</v>
      </c>
      <c r="W1846" s="3" t="n">
        <v>0.0235608617994147</v>
      </c>
      <c r="X1846" s="3" t="n">
        <v>0.4753140069647042</v>
      </c>
      <c r="Y1846" s="3" t="n">
        <v>0.022439149695103</v>
      </c>
      <c r="Z1846" s="3" t="n">
        <v>-0.7734249465535115</v>
      </c>
      <c r="AA1846" s="3" t="n">
        <v>-0.8113671771724676</v>
      </c>
      <c r="AB1846" s="3" t="n">
        <v>-1.085688455192402</v>
      </c>
      <c r="AC1846" s="3" t="n">
        <v>0.0350777029495052</v>
      </c>
      <c r="AD1846" s="3" t="n">
        <v>0.08876436522990649</v>
      </c>
      <c r="AE1846" s="3" t="n">
        <v>-0.1697588126159554</v>
      </c>
      <c r="AF1846" s="3" t="n">
        <v>0.1107850727439567</v>
      </c>
      <c r="AG1846" s="3" t="n">
        <v>1.566592756532612</v>
      </c>
      <c r="AH1846" s="3" t="n">
        <v>0.616961358837782</v>
      </c>
      <c r="AI1846" s="3" t="n">
        <v>3.430398872545013</v>
      </c>
    </row>
    <row r="1847">
      <c r="A1847" s="2" t="inlineStr">
        <is>
          <t>PRI</t>
        </is>
      </c>
      <c r="B1847" s="2" t="inlineStr">
        <is>
          <t>Financials</t>
        </is>
      </c>
      <c r="C1847" s="3" t="n">
        <v>-0.0043656093495579</v>
      </c>
      <c r="D1847" s="2" t="n">
        <v>8359098829.630737</v>
      </c>
      <c r="E1847" s="19">
        <f>SQRT(D1847)</f>
        <v/>
      </c>
      <c r="F1847" s="22">
        <f>D1847/SUM($D$2:$D$2546)</f>
        <v/>
      </c>
      <c r="G1847" s="22">
        <f>E1847/SUM($E$2:$E$2546)</f>
        <v/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1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3" t="n">
        <v>22.84661646273396</v>
      </c>
      <c r="T1847" s="3" t="n">
        <v>1.030368577401628</v>
      </c>
      <c r="U1847" s="3" t="n">
        <v>-6.706638552401016e-06</v>
      </c>
      <c r="V1847" s="3" t="n">
        <v>0.2760482974337479</v>
      </c>
      <c r="W1847" s="3" t="n">
        <v>0.0170463607978921</v>
      </c>
      <c r="X1847" s="3" t="n">
        <v>0.1427553568756613</v>
      </c>
      <c r="Y1847" s="3" t="n">
        <v>0.0115542364774985</v>
      </c>
      <c r="Z1847" s="3" t="n">
        <v>-2.233556440786012</v>
      </c>
      <c r="AA1847" s="3" t="n">
        <v>-2.170283450919783</v>
      </c>
      <c r="AB1847" s="3" t="n">
        <v>-2.257777388351151</v>
      </c>
      <c r="AC1847" s="3" t="n">
        <v>0.0853412568196078</v>
      </c>
      <c r="AD1847" s="3" t="n">
        <v>0.08785348934945431</v>
      </c>
      <c r="AE1847" s="3" t="n">
        <v>0.1316663410822426</v>
      </c>
      <c r="AF1847" s="3" t="n">
        <v>0.0438842417374716</v>
      </c>
      <c r="AG1847" s="3" t="n">
        <v>1.221724977509552</v>
      </c>
      <c r="AH1847" s="3" t="n">
        <v>0.1285074484655356</v>
      </c>
      <c r="AI1847" s="3" t="n">
        <v>1.80321081336416</v>
      </c>
    </row>
    <row r="1848">
      <c r="A1848" s="2" t="inlineStr">
        <is>
          <t>PRIM</t>
        </is>
      </c>
      <c r="B1848" s="2" t="inlineStr">
        <is>
          <t>Industrials</t>
        </is>
      </c>
      <c r="C1848" s="3" t="n">
        <v>-0.0203987627276305</v>
      </c>
      <c r="D1848" s="2" t="n">
        <v>6120228963.724426</v>
      </c>
      <c r="E1848" s="19">
        <f>SQRT(D1848)</f>
        <v/>
      </c>
      <c r="F1848" s="22">
        <f>D1848/SUM($D$2:$D$2546)</f>
        <v/>
      </c>
      <c r="G1848" s="22">
        <f>E1848/SUM($E$2:$E$2546)</f>
        <v/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1</v>
      </c>
      <c r="O1848" s="2" t="n">
        <v>0</v>
      </c>
      <c r="P1848" s="2" t="n">
        <v>0</v>
      </c>
      <c r="Q1848" s="2" t="n">
        <v>0</v>
      </c>
      <c r="R1848" s="2" t="n">
        <v>0</v>
      </c>
      <c r="S1848" s="3" t="n">
        <v>22.53486534514409</v>
      </c>
      <c r="T1848" s="3" t="n">
        <v>1.130172829357401</v>
      </c>
      <c r="U1848" s="3" t="n">
        <v>0.0022613312322523</v>
      </c>
      <c r="V1848" s="3" t="n">
        <v>0.2507355540283829</v>
      </c>
      <c r="W1848" s="3" t="n">
        <v>0.0326364381556421</v>
      </c>
      <c r="X1848" s="3" t="n">
        <v>0.3625152666298926</v>
      </c>
      <c r="Y1848" s="3" t="n">
        <v>0.0276821702738033</v>
      </c>
      <c r="Z1848" s="3" t="n">
        <v>-0.8983041707073453</v>
      </c>
      <c r="AA1848" s="3" t="n">
        <v>-1.034587614912561</v>
      </c>
      <c r="AB1848" s="3" t="n">
        <v>-1.158405019078396</v>
      </c>
      <c r="AC1848" s="3" t="n">
        <v>0.0551083957804664</v>
      </c>
      <c r="AD1848" s="3" t="n">
        <v>0.0698150351126698</v>
      </c>
      <c r="AE1848" s="3" t="n">
        <v>0.1307766059443911</v>
      </c>
      <c r="AF1848" s="3" t="n">
        <v>0.1980428169907588</v>
      </c>
      <c r="AG1848" s="3" t="n">
        <v>1.085778326776932</v>
      </c>
      <c r="AH1848" s="3" t="n">
        <v>0.2362147440433752</v>
      </c>
      <c r="AI1848" s="3" t="n">
        <v>1.342106755100325</v>
      </c>
    </row>
    <row r="1849">
      <c r="A1849" s="2" t="inlineStr">
        <is>
          <t>PRK</t>
        </is>
      </c>
      <c r="B1849" s="2" t="inlineStr">
        <is>
          <t>Financials</t>
        </is>
      </c>
      <c r="C1849" s="3" t="n">
        <v>-0.0048731604632726</v>
      </c>
      <c r="D1849" s="2" t="n">
        <v>3018578722.208572</v>
      </c>
      <c r="E1849" s="19">
        <f>SQRT(D1849)</f>
        <v/>
      </c>
      <c r="F1849" s="22">
        <f>D1849/SUM($D$2:$D$2546)</f>
        <v/>
      </c>
      <c r="G1849" s="22">
        <f>E1849/SUM($E$2:$E$2546)</f>
        <v/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1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3" t="n">
        <v>21.82805193577076</v>
      </c>
      <c r="T1849" s="3" t="n">
        <v>0.87896327334378</v>
      </c>
      <c r="U1849" s="3" t="n">
        <v>0.0005818135935259</v>
      </c>
      <c r="V1849" s="3" t="n">
        <v>0.4288375818977751</v>
      </c>
      <c r="W1849" s="3" t="n">
        <v>0.017711935858575</v>
      </c>
      <c r="X1849" s="3" t="n">
        <v>0.2659712680471469</v>
      </c>
      <c r="Y1849" s="3" t="n">
        <v>0.0115173492397161</v>
      </c>
      <c r="Z1849" s="3" t="n">
        <v>-2.592430510436272</v>
      </c>
      <c r="AA1849" s="3" t="n">
        <v>-2.550878067574585</v>
      </c>
      <c r="AB1849" s="3" t="n">
        <v>-2.681440777597288</v>
      </c>
      <c r="AC1849" s="3" t="n">
        <v>0.0637637834600427</v>
      </c>
      <c r="AD1849" s="3" t="n">
        <v>0.06412554311599129</v>
      </c>
      <c r="AE1849" s="3" t="n">
        <v>-0.0167597765363128</v>
      </c>
      <c r="AF1849" s="3" t="n">
        <v>0.0342244004592613</v>
      </c>
      <c r="AG1849" s="3" t="n">
        <v>1.062914377088383</v>
      </c>
      <c r="AH1849" s="3" t="n">
        <v>0.0304637040887563</v>
      </c>
      <c r="AI1849" s="3" t="n">
        <v>1.146709103269266</v>
      </c>
    </row>
    <row r="1850">
      <c r="A1850" s="2" t="inlineStr">
        <is>
          <t>PRKS</t>
        </is>
      </c>
      <c r="B1850" s="2" t="inlineStr">
        <is>
          <t>Consumer Discretionary</t>
        </is>
      </c>
      <c r="C1850" s="3" t="n">
        <v>0.009432252835332</v>
      </c>
      <c r="D1850" s="2" t="n">
        <v>2878090144.798611</v>
      </c>
      <c r="E1850" s="19">
        <f>SQRT(D1850)</f>
        <v/>
      </c>
      <c r="F1850" s="22">
        <f>D1850/SUM($D$2:$D$2546)</f>
        <v/>
      </c>
      <c r="G1850" s="22">
        <f>E1850/SUM($E$2:$E$2546)</f>
        <v/>
      </c>
      <c r="H1850" s="2" t="n">
        <v>0</v>
      </c>
      <c r="I1850" s="2" t="n">
        <v>1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3" t="n">
        <v>21.78039276694977</v>
      </c>
      <c r="T1850" s="3" t="n">
        <v>1.34217925251113</v>
      </c>
      <c r="U1850" s="3" t="n">
        <v>-0.000477376121284</v>
      </c>
      <c r="V1850" s="3" t="n">
        <v>-0.1371920197543461</v>
      </c>
      <c r="W1850" s="3" t="n">
        <v>0.0278626717977331</v>
      </c>
      <c r="X1850" s="3" t="n">
        <v>0.2916691679238402</v>
      </c>
      <c r="Y1850" s="3" t="n">
        <v>0.0223235209264119</v>
      </c>
      <c r="Z1850" s="3" t="n">
        <v>-1.071825384317615</v>
      </c>
      <c r="AA1850" s="3" t="n">
        <v>-1.204872473709914</v>
      </c>
      <c r="AB1850" s="3" t="n">
        <v>-1.130881586763775</v>
      </c>
      <c r="AC1850" s="3" t="n">
        <v>0.1113349422286499</v>
      </c>
      <c r="AD1850" s="3" t="n">
        <v>0.171060660101197</v>
      </c>
      <c r="AE1850" s="3" t="n">
        <v>0.0294511378848728</v>
      </c>
      <c r="AF1850" s="3" t="n">
        <v>0.0394842119352072</v>
      </c>
      <c r="AG1850" s="3" t="n">
        <v>1.772474762132778</v>
      </c>
      <c r="AH1850" s="3" t="n">
        <v>0.862792270789713</v>
      </c>
      <c r="AI1850" s="3" t="inlineStr"/>
    </row>
    <row r="1851">
      <c r="A1851" s="2" t="inlineStr">
        <is>
          <t>PRLB</t>
        </is>
      </c>
      <c r="B1851" s="2" t="inlineStr">
        <is>
          <t>Industrials</t>
        </is>
      </c>
      <c r="C1851" s="3" t="n">
        <v>-0.0278225529949953</v>
      </c>
      <c r="D1851" s="2" t="n">
        <v>1164994272.065449</v>
      </c>
      <c r="E1851" s="19">
        <f>SQRT(D1851)</f>
        <v/>
      </c>
      <c r="F1851" s="22">
        <f>D1851/SUM($D$2:$D$2546)</f>
        <v/>
      </c>
      <c r="G1851" s="22">
        <f>E1851/SUM($E$2:$E$2546)</f>
        <v/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1</v>
      </c>
      <c r="O1851" s="2" t="n">
        <v>0</v>
      </c>
      <c r="P1851" s="2" t="n">
        <v>0</v>
      </c>
      <c r="Q1851" s="2" t="n">
        <v>0</v>
      </c>
      <c r="R1851" s="2" t="n">
        <v>0</v>
      </c>
      <c r="S1851" s="3" t="n">
        <v>20.87598200726997</v>
      </c>
      <c r="T1851" s="3" t="n">
        <v>1.260386018062629</v>
      </c>
      <c r="U1851" s="3" t="n">
        <v>0.0005667303553019</v>
      </c>
      <c r="V1851" s="3" t="n">
        <v>0.5705667537931527</v>
      </c>
      <c r="W1851" s="3" t="n">
        <v>0.027080182609293</v>
      </c>
      <c r="X1851" s="3" t="n">
        <v>0.3234275670170067</v>
      </c>
      <c r="Y1851" s="3" t="n">
        <v>0.0208016286808873</v>
      </c>
      <c r="Z1851" s="3" t="n">
        <v>-1.695989431454564</v>
      </c>
      <c r="AA1851" s="3" t="n">
        <v>-1.731439622341894</v>
      </c>
      <c r="AB1851" s="3" t="n">
        <v>-1.555441610043642</v>
      </c>
      <c r="AC1851" s="3" t="n">
        <v>0.0152000747339341</v>
      </c>
      <c r="AD1851" s="3" t="n">
        <v>0.0446251121113489</v>
      </c>
      <c r="AE1851" s="3" t="n">
        <v>0.1765079365079365</v>
      </c>
      <c r="AF1851" s="3" t="n">
        <v>0.0108728624115021</v>
      </c>
      <c r="AG1851" s="3" t="n">
        <v>1.001312452804844</v>
      </c>
      <c r="AH1851" s="3" t="n">
        <v>0.0038062460645918</v>
      </c>
      <c r="AI1851" s="3" t="n">
        <v>1.002300261619029</v>
      </c>
    </row>
    <row r="1852">
      <c r="A1852" s="2" t="inlineStr">
        <is>
          <t>PRM</t>
        </is>
      </c>
      <c r="B1852" s="2" t="inlineStr">
        <is>
          <t>Materials</t>
        </is>
      </c>
      <c r="C1852" s="3" t="n">
        <v>0.0005401149845806</v>
      </c>
      <c r="D1852" s="2" t="n">
        <v>2738068017.017052</v>
      </c>
      <c r="E1852" s="19">
        <f>SQRT(D1852)</f>
        <v/>
      </c>
      <c r="F1852" s="22">
        <f>D1852/SUM($D$2:$D$2546)</f>
        <v/>
      </c>
      <c r="G1852" s="22">
        <f>E1852/SUM($E$2:$E$2546)</f>
        <v/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1</v>
      </c>
      <c r="Q1852" s="2" t="n">
        <v>0</v>
      </c>
      <c r="R1852" s="2" t="n">
        <v>0</v>
      </c>
      <c r="S1852" s="3" t="n">
        <v>21.73051840536571</v>
      </c>
      <c r="T1852" s="3" t="n">
        <v>1.089119572440541</v>
      </c>
      <c r="U1852" s="3" t="n">
        <v>0.0031138051607131</v>
      </c>
      <c r="V1852" s="3" t="n">
        <v>0.4304608186045146</v>
      </c>
      <c r="W1852" s="3" t="n">
        <v>0.0279749064321448</v>
      </c>
      <c r="X1852" s="3" t="n">
        <v>0.4207873554153576</v>
      </c>
      <c r="Y1852" s="3" t="n">
        <v>0.0236557105903587</v>
      </c>
      <c r="Z1852" s="3" t="n">
        <v>-1.845316305378537</v>
      </c>
      <c r="AA1852" s="3" t="n">
        <v>-1.837159083194928</v>
      </c>
      <c r="AB1852" s="3" t="n">
        <v>-1.928142348663866</v>
      </c>
      <c r="AC1852" s="3" t="n">
        <v>-0.0469834931785768</v>
      </c>
      <c r="AD1852" s="3" t="n">
        <v>-0.025648741946341</v>
      </c>
      <c r="AE1852" s="3" t="n">
        <v>-0.8714285714285713</v>
      </c>
      <c r="AF1852" s="3" t="n">
        <v>0.2417972773787955</v>
      </c>
      <c r="AG1852" s="3" t="n">
        <v>1.244127974851487</v>
      </c>
      <c r="AH1852" s="3" t="n">
        <v>0.2843388991184356</v>
      </c>
      <c r="AI1852" s="3" t="n">
        <v>1.567131697706916</v>
      </c>
    </row>
    <row r="1853">
      <c r="A1853" s="2" t="inlineStr">
        <is>
          <t>PRMB</t>
        </is>
      </c>
      <c r="B1853" s="2" t="inlineStr">
        <is>
          <t>Consumer Staples</t>
        </is>
      </c>
      <c r="C1853" s="3" t="n">
        <v>0.0065333039604513</v>
      </c>
      <c r="D1853" s="2" t="n">
        <v>8830037909.688843</v>
      </c>
      <c r="E1853" s="19">
        <f>SQRT(D1853)</f>
        <v/>
      </c>
      <c r="F1853" s="22">
        <f>D1853/SUM($D$2:$D$2546)</f>
        <v/>
      </c>
      <c r="G1853" s="22">
        <f>E1853/SUM($E$2:$E$2546)</f>
        <v/>
      </c>
      <c r="H1853" s="2" t="n">
        <v>0</v>
      </c>
      <c r="I1853" s="2" t="n">
        <v>0</v>
      </c>
      <c r="J1853" s="2" t="n">
        <v>1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3" t="n">
        <v>22.90142514483606</v>
      </c>
      <c r="T1853" s="3" t="n">
        <v>0.3480734084970931</v>
      </c>
      <c r="U1853" s="3" t="n">
        <v>0.0007584872313327</v>
      </c>
      <c r="V1853" s="3" t="n">
        <v>0.3676314907366452</v>
      </c>
      <c r="W1853" s="3" t="n">
        <v>0.0204520658436399</v>
      </c>
      <c r="X1853" s="3" t="n">
        <v>0.5450349829159737</v>
      </c>
      <c r="Y1853" s="3" t="n">
        <v>0.0204085405009222</v>
      </c>
      <c r="Z1853" s="3" t="n">
        <v>-0.9659917128419908</v>
      </c>
      <c r="AA1853" s="3" t="n">
        <v>-0.8585678823640038</v>
      </c>
      <c r="AB1853" s="3" t="n">
        <v>-1.473858490271291</v>
      </c>
      <c r="AC1853" s="3" t="n">
        <v>0.0125027775791157</v>
      </c>
      <c r="AD1853" s="3" t="n">
        <v>0.0783235595445332</v>
      </c>
      <c r="AE1853" s="3" t="n">
        <v>0.908602596748774</v>
      </c>
      <c r="AF1853" s="3" t="n">
        <v>0.0746625805503662</v>
      </c>
      <c r="AG1853" s="3" t="n">
        <v>1.568763130052856</v>
      </c>
      <c r="AH1853" s="3" t="n">
        <v>0.518200412699562</v>
      </c>
      <c r="AI1853" s="3" t="n">
        <v>2.547101226048919</v>
      </c>
    </row>
    <row r="1854">
      <c r="A1854" s="2" t="inlineStr">
        <is>
          <t>PRME</t>
        </is>
      </c>
      <c r="B1854" s="2" t="inlineStr">
        <is>
          <t>Health Care</t>
        </is>
      </c>
      <c r="C1854" s="3" t="n">
        <v>-0.0456454636516391</v>
      </c>
      <c r="D1854" s="2" t="n">
        <v>687745596.6510973</v>
      </c>
      <c r="E1854" s="19">
        <f>SQRT(D1854)</f>
        <v/>
      </c>
      <c r="F1854" s="22">
        <f>D1854/SUM($D$2:$D$2546)</f>
        <v/>
      </c>
      <c r="G1854" s="22">
        <f>E1854/SUM($E$2:$E$2546)</f>
        <v/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1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3" t="n">
        <v>20.34892955520553</v>
      </c>
      <c r="T1854" s="3" t="n">
        <v>1.835979084325625</v>
      </c>
      <c r="U1854" s="3" t="n">
        <v>0.0019664452825673</v>
      </c>
      <c r="V1854" s="3" t="n">
        <v>0.0884920242257474</v>
      </c>
      <c r="W1854" s="3" t="n">
        <v>0.0783158751492086</v>
      </c>
      <c r="X1854" s="3" t="n">
        <v>0.8675853338497066</v>
      </c>
      <c r="Y1854" s="3" t="n">
        <v>0.0798438440784353</v>
      </c>
      <c r="Z1854" s="3" t="n">
        <v>-0.5881008120380928</v>
      </c>
      <c r="AA1854" s="3" t="n">
        <v>-0.7123760562326523</v>
      </c>
      <c r="AB1854" s="3" t="n">
        <v>-1.427720139974967</v>
      </c>
      <c r="AC1854" s="3" t="n">
        <v>-0.3058747319129991</v>
      </c>
      <c r="AD1854" s="3" t="n">
        <v>-0.2950335138284251</v>
      </c>
      <c r="AE1854" s="3" t="n">
        <v>0.1796392684693796</v>
      </c>
      <c r="AF1854" s="3" t="n">
        <v>1.2</v>
      </c>
      <c r="AG1854" s="3" t="n">
        <v>1.163545939876169</v>
      </c>
      <c r="AH1854" s="3" t="n">
        <v>0.429147446856553</v>
      </c>
      <c r="AI1854" s="3" t="n">
        <v>2.848143279658232</v>
      </c>
    </row>
    <row r="1855">
      <c r="A1855" s="2" t="inlineStr">
        <is>
          <t>PRSU</t>
        </is>
      </c>
      <c r="B1855" s="2" t="inlineStr">
        <is>
          <t>Consumer Discretionary</t>
        </is>
      </c>
      <c r="C1855" s="3" t="n">
        <v>-0.039965053913516</v>
      </c>
      <c r="D1855" s="2" t="n">
        <v>1003490193.772949</v>
      </c>
      <c r="E1855" s="19">
        <f>SQRT(D1855)</f>
        <v/>
      </c>
      <c r="F1855" s="22">
        <f>D1855/SUM($D$2:$D$2546)</f>
        <v/>
      </c>
      <c r="G1855" s="22">
        <f>E1855/SUM($E$2:$E$2546)</f>
        <v/>
      </c>
      <c r="H1855" s="2" t="n">
        <v>0</v>
      </c>
      <c r="I1855" s="2" t="n">
        <v>1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3" t="n">
        <v>20.72674995412796</v>
      </c>
      <c r="T1855" s="3" t="n">
        <v>1.298676969253529</v>
      </c>
      <c r="U1855" s="3" t="n">
        <v>-0.0009521898171381</v>
      </c>
      <c r="V1855" s="3" t="n">
        <v>0.5265243280688677</v>
      </c>
      <c r="W1855" s="3" t="n">
        <v>0.0331581005636686</v>
      </c>
      <c r="X1855" s="3" t="n">
        <v>0.4245557303646969</v>
      </c>
      <c r="Y1855" s="3" t="n">
        <v>0.0303204957380896</v>
      </c>
      <c r="Z1855" s="3" t="n">
        <v>-1.467043177155006</v>
      </c>
      <c r="AA1855" s="3" t="n">
        <v>-1.522241916403494</v>
      </c>
      <c r="AB1855" s="3" t="n">
        <v>-1.844857607647484</v>
      </c>
      <c r="AC1855" s="3" t="n">
        <v>0.0225054516129231</v>
      </c>
      <c r="AD1855" s="3" t="n">
        <v>0.0666434016146763</v>
      </c>
      <c r="AE1855" s="3" t="n">
        <v>1.140930979133226</v>
      </c>
      <c r="AF1855" s="3" t="n">
        <v>-0.0975681352728036</v>
      </c>
      <c r="AG1855" s="3" t="n">
        <v>1.023141232614032</v>
      </c>
      <c r="AH1855" s="3" t="n">
        <v>0.1396642477485698</v>
      </c>
      <c r="AI1855" s="3" t="n">
        <v>1.04395092758374</v>
      </c>
    </row>
    <row r="1856">
      <c r="A1856" s="2" t="inlineStr">
        <is>
          <t>PRTA</t>
        </is>
      </c>
      <c r="B1856" s="2" t="inlineStr">
        <is>
          <t>Health Care</t>
        </is>
      </c>
      <c r="C1856" s="3" t="n">
        <v>0.0012414934559172</v>
      </c>
      <c r="D1856" s="2" t="n">
        <v>433331365.3672543</v>
      </c>
      <c r="E1856" s="19">
        <f>SQRT(D1856)</f>
        <v/>
      </c>
      <c r="F1856" s="22">
        <f>D1856/SUM($D$2:$D$2546)</f>
        <v/>
      </c>
      <c r="G1856" s="22">
        <f>E1856/SUM($E$2:$E$2546)</f>
        <v/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1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3" t="n">
        <v>19.8870132712753</v>
      </c>
      <c r="T1856" s="3" t="n">
        <v>0.4298069062084835</v>
      </c>
      <c r="U1856" s="3" t="n">
        <v>-0.0051059601581666</v>
      </c>
      <c r="V1856" s="3" t="n">
        <v>0.7484595529454118</v>
      </c>
      <c r="W1856" s="3" t="n">
        <v>0.0465630287102956</v>
      </c>
      <c r="X1856" s="3" t="n">
        <v>3.324234055183194</v>
      </c>
      <c r="Y1856" s="3" t="n">
        <v>0.0517743456306213</v>
      </c>
      <c r="Z1856" s="3" t="n">
        <v>-0.8973231734819669</v>
      </c>
      <c r="AA1856" s="3" t="n">
        <v>-0.4645594732101969</v>
      </c>
      <c r="AB1856" s="3" t="n">
        <v>-1.099594231096333</v>
      </c>
      <c r="AC1856" s="3" t="n">
        <v>-1.16093142617</v>
      </c>
      <c r="AD1856" s="3" t="n">
        <v>-1.158854493660771</v>
      </c>
      <c r="AE1856" s="3" t="n">
        <v>-0.516315205327414</v>
      </c>
      <c r="AF1856" s="3" t="n">
        <v>-0.1320515832344093</v>
      </c>
      <c r="AG1856" s="3" t="n">
        <v>1.01598776491549</v>
      </c>
      <c r="AH1856" s="3" t="n">
        <v>0.0245097302200638</v>
      </c>
      <c r="AI1856" s="3" t="n">
        <v>1.021360893654939</v>
      </c>
    </row>
    <row r="1857">
      <c r="A1857" s="2" t="inlineStr">
        <is>
          <t>PRTH</t>
        </is>
      </c>
      <c r="B1857" s="2" t="inlineStr">
        <is>
          <t>Financials</t>
        </is>
      </c>
      <c r="C1857" s="3" t="n">
        <v>-0.0254790613091779</v>
      </c>
      <c r="D1857" s="2" t="n">
        <v>650878949.9842377</v>
      </c>
      <c r="E1857" s="19">
        <f>SQRT(D1857)</f>
        <v/>
      </c>
      <c r="F1857" s="22">
        <f>D1857/SUM($D$2:$D$2546)</f>
        <v/>
      </c>
      <c r="G1857" s="22">
        <f>E1857/SUM($E$2:$E$2546)</f>
        <v/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1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3" t="n">
        <v>20.29383423815831</v>
      </c>
      <c r="T1857" s="3" t="n">
        <v>1.732635089404904</v>
      </c>
      <c r="U1857" s="3" t="n">
        <v>0.000774942084144</v>
      </c>
      <c r="V1857" s="3" t="n">
        <v>-0.2244887471065679</v>
      </c>
      <c r="W1857" s="3" t="n">
        <v>0.043777146077976</v>
      </c>
      <c r="X1857" s="3" t="n">
        <v>0.7411300440743679</v>
      </c>
      <c r="Y1857" s="3" t="n">
        <v>0.0358703191433985</v>
      </c>
      <c r="Z1857" s="3" t="n">
        <v>-2.029418456495124</v>
      </c>
      <c r="AA1857" s="3" t="n">
        <v>-1.95146063288452</v>
      </c>
      <c r="AB1857" s="3" t="n">
        <v>-2.217931706430042</v>
      </c>
      <c r="AC1857" s="3" t="n">
        <v>0.06685728583026659</v>
      </c>
      <c r="AD1857" s="3" t="n">
        <v>0.1534663242718465</v>
      </c>
      <c r="AE1857" s="3" t="n">
        <v>-0.0089887640449438</v>
      </c>
      <c r="AF1857" s="3" t="n">
        <v>0.1686474361161338</v>
      </c>
      <c r="AG1857" s="3" t="n">
        <v>2.408890239916666</v>
      </c>
      <c r="AH1857" s="3" t="n">
        <v>0.4544055992344951</v>
      </c>
      <c r="AI1857" s="3" t="inlineStr"/>
    </row>
    <row r="1858">
      <c r="A1858" s="2" t="inlineStr">
        <is>
          <t>PRU</t>
        </is>
      </c>
      <c r="B1858" s="2" t="inlineStr">
        <is>
          <t>Financials</t>
        </is>
      </c>
      <c r="C1858" s="3" t="n">
        <v>-0.0033644273079176</v>
      </c>
      <c r="D1858" s="2" t="n">
        <v>36546768879.24944</v>
      </c>
      <c r="E1858" s="19">
        <f>SQRT(D1858)</f>
        <v/>
      </c>
      <c r="F1858" s="22">
        <f>D1858/SUM($D$2:$D$2546)</f>
        <v/>
      </c>
      <c r="G1858" s="22">
        <f>E1858/SUM($E$2:$E$2546)</f>
        <v/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1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3" t="n">
        <v>24.32185861647793</v>
      </c>
      <c r="T1858" s="3" t="n">
        <v>1.139997014438792</v>
      </c>
      <c r="U1858" s="3" t="n">
        <v>-0.0003022988485186</v>
      </c>
      <c r="V1858" s="3" t="n">
        <v>0.8367908008788126</v>
      </c>
      <c r="W1858" s="3" t="n">
        <v>0.0175775363077143</v>
      </c>
      <c r="X1858" s="3" t="n">
        <v>0.2059229561083445</v>
      </c>
      <c r="Y1858" s="3" t="n">
        <v>0.0104561639536785</v>
      </c>
      <c r="Z1858" s="3" t="n">
        <v>-2.222966419431189</v>
      </c>
      <c r="AA1858" s="3" t="n">
        <v>-2.298396493151486</v>
      </c>
      <c r="AB1858" s="3" t="n">
        <v>-2.303159895487661</v>
      </c>
      <c r="AC1858" s="3" t="n">
        <v>0.05833621043338</v>
      </c>
      <c r="AD1858" s="3" t="n">
        <v>0.1110905320635661</v>
      </c>
      <c r="AE1858" s="3" t="n">
        <v>-0.2681685518353724</v>
      </c>
      <c r="AF1858" s="3" t="n">
        <v>-0.0065482564457176</v>
      </c>
      <c r="AG1858" s="3" t="n">
        <v>1.551457779115545</v>
      </c>
      <c r="AH1858" s="3" t="n">
        <v>0.0287001022462553</v>
      </c>
      <c r="AI1858" s="3" t="n">
        <v>1.659015106925642</v>
      </c>
    </row>
    <row r="1859">
      <c r="A1859" s="2" t="inlineStr">
        <is>
          <t>PRVA</t>
        </is>
      </c>
      <c r="B1859" s="2" t="inlineStr">
        <is>
          <t>Health Care</t>
        </is>
      </c>
      <c r="C1859" s="3" t="n">
        <v>-0.0148577560258606</v>
      </c>
      <c r="D1859" s="2" t="n">
        <v>2585492195.885632</v>
      </c>
      <c r="E1859" s="19">
        <f>SQRT(D1859)</f>
        <v/>
      </c>
      <c r="F1859" s="22">
        <f>D1859/SUM($D$2:$D$2546)</f>
        <v/>
      </c>
      <c r="G1859" s="22">
        <f>E1859/SUM($E$2:$E$2546)</f>
        <v/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1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3" t="n">
        <v>21.67318173138008</v>
      </c>
      <c r="T1859" s="3" t="n">
        <v>0.6333606863237575</v>
      </c>
      <c r="U1859" s="3" t="n">
        <v>-0.0002424659403503</v>
      </c>
      <c r="V1859" s="3" t="n">
        <v>0.2641102537793952</v>
      </c>
      <c r="W1859" s="3" t="n">
        <v>0.0218338716818772</v>
      </c>
      <c r="X1859" s="3" t="n">
        <v>0.357885859188541</v>
      </c>
      <c r="Y1859" s="3" t="n">
        <v>0.0194818948697157</v>
      </c>
      <c r="Z1859" s="3" t="n">
        <v>-1.69675888190556</v>
      </c>
      <c r="AA1859" s="3" t="n">
        <v>-1.807115022316839</v>
      </c>
      <c r="AB1859" s="3" t="n">
        <v>-1.99290539454246</v>
      </c>
      <c r="AC1859" s="3" t="n">
        <v>0.0041570421357695</v>
      </c>
      <c r="AD1859" s="3" t="n">
        <v>0.0081531864739507</v>
      </c>
      <c r="AE1859" s="3" t="n">
        <v>1.099551569506726</v>
      </c>
      <c r="AF1859" s="3" t="n">
        <v>0.1827240722287028</v>
      </c>
      <c r="AG1859" s="3" t="n">
        <v>1.00160201605195</v>
      </c>
      <c r="AH1859" s="3" t="n">
        <v>0.005221045749374</v>
      </c>
      <c r="AI1859" s="3" t="n">
        <v>1.006065709411222</v>
      </c>
    </row>
    <row r="1860">
      <c r="A1860" s="2" t="inlineStr">
        <is>
          <t>PSA</t>
        </is>
      </c>
      <c r="B1860" s="2" t="inlineStr">
        <is>
          <t>Real Estate</t>
        </is>
      </c>
      <c r="C1860" s="3" t="n">
        <v>-0.0081195677738358</v>
      </c>
      <c r="D1860" s="2" t="n">
        <v>48641144779.33862</v>
      </c>
      <c r="E1860" s="19">
        <f>SQRT(D1860)</f>
        <v/>
      </c>
      <c r="F1860" s="22">
        <f>D1860/SUM($D$2:$D$2546)</f>
        <v/>
      </c>
      <c r="G1860" s="22">
        <f>E1860/SUM($E$2:$E$2546)</f>
        <v/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1</v>
      </c>
      <c r="R1860" s="2" t="n">
        <v>0</v>
      </c>
      <c r="S1860" s="3" t="n">
        <v>24.60773561008679</v>
      </c>
      <c r="T1860" s="3" t="n">
        <v>0.4354252782290118</v>
      </c>
      <c r="U1860" s="3" t="n">
        <v>-0.0001948985880635</v>
      </c>
      <c r="V1860" s="3" t="n">
        <v>0.1926858227230941</v>
      </c>
      <c r="W1860" s="3" t="n">
        <v>0.0146543197419532</v>
      </c>
      <c r="X1860" s="3" t="n">
        <v>0.242898668235465</v>
      </c>
      <c r="Y1860" s="3" t="n">
        <v>0.013090158537903</v>
      </c>
      <c r="Z1860" s="3" t="n">
        <v>-2.221711164878688</v>
      </c>
      <c r="AA1860" s="3" t="n">
        <v>-2.289828472405079</v>
      </c>
      <c r="AB1860" s="3" t="n">
        <v>-2.3790456638591</v>
      </c>
      <c r="AC1860" s="3" t="n">
        <v>0.0294745530045375</v>
      </c>
      <c r="AD1860" s="3" t="n">
        <v>0.0527647943247049</v>
      </c>
      <c r="AE1860" s="3" t="n">
        <v>-0.07387061799783159</v>
      </c>
      <c r="AF1860" s="3" t="n">
        <v>0.0993356787012159</v>
      </c>
      <c r="AG1860" s="3" t="n">
        <v>1.304069303201977</v>
      </c>
      <c r="AH1860" s="3" t="n">
        <v>0.5082541629357962</v>
      </c>
      <c r="AI1860" s="3" t="n">
        <v>2.578057476698485</v>
      </c>
    </row>
    <row r="1861">
      <c r="A1861" s="2" t="inlineStr">
        <is>
          <t>PSFE</t>
        </is>
      </c>
      <c r="B1861" s="2" t="inlineStr">
        <is>
          <t>Financials</t>
        </is>
      </c>
      <c r="C1861" s="3" t="n">
        <v>-0.0487901345522171</v>
      </c>
      <c r="D1861" s="2" t="n">
        <v>832637799.0777798</v>
      </c>
      <c r="E1861" s="19">
        <f>SQRT(D1861)</f>
        <v/>
      </c>
      <c r="F1861" s="22">
        <f>D1861/SUM($D$2:$D$2546)</f>
        <v/>
      </c>
      <c r="G1861" s="22">
        <f>E1861/SUM($E$2:$E$2546)</f>
        <v/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1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  <c r="S1861" s="3" t="n">
        <v>20.54010929053897</v>
      </c>
      <c r="T1861" s="3" t="n">
        <v>1.949782220787166</v>
      </c>
      <c r="U1861" s="3" t="n">
        <v>-0.0013895088401885</v>
      </c>
      <c r="V1861" s="3" t="n">
        <v>0.9691104594263356</v>
      </c>
      <c r="W1861" s="3" t="n">
        <v>0.0428252654688453</v>
      </c>
      <c r="X1861" s="3" t="n">
        <v>0.7276106082639175</v>
      </c>
      <c r="Y1861" s="3" t="n">
        <v>0.0352690613642945</v>
      </c>
      <c r="Z1861" s="3" t="n">
        <v>-1.820760067293146</v>
      </c>
      <c r="AA1861" s="3" t="n">
        <v>-1.779983648547569</v>
      </c>
      <c r="AB1861" s="3" t="n">
        <v>-2.025058572145131</v>
      </c>
      <c r="AC1861" s="3" t="n">
        <v>-0.2408346104658022</v>
      </c>
      <c r="AD1861" s="3" t="n">
        <v>0.0838299679372107</v>
      </c>
      <c r="AE1861" s="3" t="n">
        <v>0.4449055441441452</v>
      </c>
      <c r="AF1861" s="3" t="n">
        <v>0.0482399215280095</v>
      </c>
      <c r="AG1861" s="3" t="n">
        <v>4.051444460981839</v>
      </c>
      <c r="AH1861" s="3" t="n">
        <v>0.5289293470851166</v>
      </c>
      <c r="AI1861" s="3" t="n">
        <v>4.148706560022208</v>
      </c>
    </row>
    <row r="1862">
      <c r="A1862" s="2" t="inlineStr">
        <is>
          <t>PSIX</t>
        </is>
      </c>
      <c r="B1862" s="2" t="inlineStr">
        <is>
          <t>Industrials</t>
        </is>
      </c>
      <c r="C1862" s="3" t="n">
        <v>-0.1079799365098147</v>
      </c>
      <c r="D1862" s="2" t="n">
        <v>2084512965.226135</v>
      </c>
      <c r="E1862" s="19">
        <f>SQRT(D1862)</f>
        <v/>
      </c>
      <c r="F1862" s="22">
        <f>D1862/SUM($D$2:$D$2546)</f>
        <v/>
      </c>
      <c r="G1862" s="22">
        <f>E1862/SUM($E$2:$E$2546)</f>
        <v/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1</v>
      </c>
      <c r="O1862" s="2" t="n">
        <v>0</v>
      </c>
      <c r="P1862" s="2" t="n">
        <v>0</v>
      </c>
      <c r="Q1862" s="2" t="n">
        <v>0</v>
      </c>
      <c r="R1862" s="2" t="n">
        <v>0</v>
      </c>
      <c r="S1862" s="3" t="n">
        <v>21.45780107509123</v>
      </c>
      <c r="T1862" s="3" t="n">
        <v>2.687161685004555</v>
      </c>
      <c r="U1862" s="3" t="n">
        <v>0.009669504943828599</v>
      </c>
      <c r="V1862" s="3" t="n">
        <v>0.0650756326599696</v>
      </c>
      <c r="W1862" s="3" t="n">
        <v>0.0647284021713917</v>
      </c>
      <c r="X1862" s="3" t="n">
        <v>0.9586995373245976</v>
      </c>
      <c r="Y1862" s="3" t="n">
        <v>0.0497126210935938</v>
      </c>
      <c r="Z1862" s="3" t="n">
        <v>-0.327809265084457</v>
      </c>
      <c r="AA1862" s="3" t="n">
        <v>-0.6577550470928338</v>
      </c>
      <c r="AB1862" s="3" t="n">
        <v>-1.193197066486812</v>
      </c>
      <c r="AC1862" s="3" t="n">
        <v>0.0982713964447697</v>
      </c>
      <c r="AD1862" s="3" t="n">
        <v>0.09885858396550889</v>
      </c>
      <c r="AE1862" s="3" t="n">
        <v>0.9483013293943868</v>
      </c>
      <c r="AF1862" s="3" t="n">
        <v>0.0078559038903557</v>
      </c>
      <c r="AG1862" s="3" t="n">
        <v>1.000009114838966</v>
      </c>
      <c r="AH1862" s="3" t="n">
        <v>0.3342129674055593</v>
      </c>
      <c r="AI1862" s="3" t="n">
        <v>1.000140065314668</v>
      </c>
    </row>
    <row r="1863">
      <c r="A1863" s="2" t="inlineStr">
        <is>
          <t>PSMT</t>
        </is>
      </c>
      <c r="B1863" s="2" t="inlineStr">
        <is>
          <t>Consumer Staples</t>
        </is>
      </c>
      <c r="C1863" s="3" t="n">
        <v>-0.0087715445013145</v>
      </c>
      <c r="D1863" s="2" t="n">
        <v>3473650906.890282</v>
      </c>
      <c r="E1863" s="19">
        <f>SQRT(D1863)</f>
        <v/>
      </c>
      <c r="F1863" s="22">
        <f>D1863/SUM($D$2:$D$2546)</f>
        <v/>
      </c>
      <c r="G1863" s="22">
        <f>E1863/SUM($E$2:$E$2546)</f>
        <v/>
      </c>
      <c r="H1863" s="2" t="n">
        <v>0</v>
      </c>
      <c r="I1863" s="2" t="n">
        <v>0</v>
      </c>
      <c r="J1863" s="2" t="n">
        <v>1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0</v>
      </c>
      <c r="S1863" s="3" t="n">
        <v>21.96847201235006</v>
      </c>
      <c r="T1863" s="3" t="n">
        <v>0.3796409454465715</v>
      </c>
      <c r="U1863" s="3" t="n">
        <v>0.0011302767810739</v>
      </c>
      <c r="V1863" s="3" t="n">
        <v>0.3495437603103826</v>
      </c>
      <c r="W1863" s="3" t="n">
        <v>0.0163615618557146</v>
      </c>
      <c r="X1863" s="3" t="n">
        <v>0.2336559506191221</v>
      </c>
      <c r="Y1863" s="3" t="n">
        <v>0.0141476026112154</v>
      </c>
      <c r="Z1863" s="3" t="n">
        <v>-2.04322188169962</v>
      </c>
      <c r="AA1863" s="3" t="n">
        <v>-1.92587292455148</v>
      </c>
      <c r="AB1863" s="3" t="n">
        <v>-1.974642493559716</v>
      </c>
      <c r="AC1863" s="3" t="n">
        <v>0.0404853578467094</v>
      </c>
      <c r="AD1863" s="3" t="n">
        <v>0.0666906393905279</v>
      </c>
      <c r="AE1863" s="3" t="n">
        <v>0.1558951965065503</v>
      </c>
      <c r="AF1863" s="3" t="n">
        <v>0.0949614216366049</v>
      </c>
      <c r="AG1863" s="3" t="n">
        <v>1.024806752984036</v>
      </c>
      <c r="AH1863" s="3" t="n">
        <v>0.1156800843110555</v>
      </c>
      <c r="AI1863" s="3" t="n">
        <v>1.070968948099684</v>
      </c>
    </row>
    <row r="1864">
      <c r="A1864" s="2" t="inlineStr">
        <is>
          <t>PSN</t>
        </is>
      </c>
      <c r="B1864" s="2" t="inlineStr">
        <is>
          <t>Industrials</t>
        </is>
      </c>
      <c r="C1864" s="3" t="n">
        <v>-0.0273718136426489</v>
      </c>
      <c r="D1864" s="2" t="n">
        <v>8716090274.211319</v>
      </c>
      <c r="E1864" s="19">
        <f>SQRT(D1864)</f>
        <v/>
      </c>
      <c r="F1864" s="22">
        <f>D1864/SUM($D$2:$D$2546)</f>
        <v/>
      </c>
      <c r="G1864" s="22">
        <f>E1864/SUM($E$2:$E$2546)</f>
        <v/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1</v>
      </c>
      <c r="O1864" s="2" t="n">
        <v>0</v>
      </c>
      <c r="P1864" s="2" t="n">
        <v>0</v>
      </c>
      <c r="Q1864" s="2" t="n">
        <v>0</v>
      </c>
      <c r="R1864" s="2" t="n">
        <v>0</v>
      </c>
      <c r="S1864" s="3" t="n">
        <v>22.88843661127337</v>
      </c>
      <c r="T1864" s="3" t="n">
        <v>0.737200663311234</v>
      </c>
      <c r="U1864" s="3" t="n">
        <v>-0.0001772900892801</v>
      </c>
      <c r="V1864" s="3" t="n">
        <v>0.288646735044016</v>
      </c>
      <c r="W1864" s="3" t="n">
        <v>0.0200711211182879</v>
      </c>
      <c r="X1864" s="3" t="n">
        <v>0.6672310614181406</v>
      </c>
      <c r="Y1864" s="3" t="n">
        <v>0.0157145165346705</v>
      </c>
      <c r="Z1864" s="3" t="n">
        <v>-1.629178957559206</v>
      </c>
      <c r="AA1864" s="3" t="n">
        <v>-1.380885417182186</v>
      </c>
      <c r="AB1864" s="3" t="n">
        <v>-1.434874168053408</v>
      </c>
      <c r="AC1864" s="3" t="n">
        <v>0.0253462266968076</v>
      </c>
      <c r="AD1864" s="3" t="n">
        <v>0.0384677062136485</v>
      </c>
      <c r="AE1864" s="3" t="n">
        <v>0.4060491493383743</v>
      </c>
      <c r="AF1864" s="3" t="n">
        <v>0.2098199205082175</v>
      </c>
      <c r="AG1864" s="3" t="n">
        <v>1.141758972329116</v>
      </c>
      <c r="AH1864" s="3" t="n">
        <v>0.2575496424242265</v>
      </c>
      <c r="AI1864" s="3" t="n">
        <v>1.491115800452408</v>
      </c>
    </row>
    <row r="1865">
      <c r="A1865" s="2" t="inlineStr">
        <is>
          <t>PSTG</t>
        </is>
      </c>
      <c r="B1865" s="2" t="inlineStr">
        <is>
          <t>Information Technology</t>
        </is>
      </c>
      <c r="C1865" s="3" t="n">
        <v>-0.0289628557263501</v>
      </c>
      <c r="D1865" s="2" t="n">
        <v>19661721446.04902</v>
      </c>
      <c r="E1865" s="19">
        <f>SQRT(D1865)</f>
        <v/>
      </c>
      <c r="F1865" s="22">
        <f>D1865/SUM($D$2:$D$2546)</f>
        <v/>
      </c>
      <c r="G1865" s="22">
        <f>E1865/SUM($E$2:$E$2546)</f>
        <v/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n">
        <v>1</v>
      </c>
      <c r="P1865" s="2" t="n">
        <v>0</v>
      </c>
      <c r="Q1865" s="2" t="n">
        <v>0</v>
      </c>
      <c r="R1865" s="2" t="n">
        <v>0</v>
      </c>
      <c r="S1865" s="3" t="n">
        <v>23.70193950866888</v>
      </c>
      <c r="T1865" s="3" t="n">
        <v>1.81761889884826</v>
      </c>
      <c r="U1865" s="3" t="n">
        <v>0.0001842109344196</v>
      </c>
      <c r="V1865" s="3" t="n">
        <v>0.0670755611922787</v>
      </c>
      <c r="W1865" s="3" t="n">
        <v>0.0309551735009839</v>
      </c>
      <c r="X1865" s="3" t="n">
        <v>0.4465945554517331</v>
      </c>
      <c r="Y1865" s="3" t="n">
        <v>0.0181842925403179</v>
      </c>
      <c r="Z1865" s="3" t="n">
        <v>-2.060056734404939</v>
      </c>
      <c r="AA1865" s="3" t="n">
        <v>-1.805681618511906</v>
      </c>
      <c r="AB1865" s="3" t="n">
        <v>-1.704177589210915</v>
      </c>
      <c r="AC1865" s="3" t="n">
        <v>0.009585732384479099</v>
      </c>
      <c r="AD1865" s="3" t="n">
        <v>0.016894756693176</v>
      </c>
      <c r="AE1865" s="3" t="n">
        <v>0.7716535433070867</v>
      </c>
      <c r="AF1865" s="3" t="n">
        <v>0.1111905744289319</v>
      </c>
      <c r="AG1865" s="3" t="n">
        <v>1.005086024653253</v>
      </c>
      <c r="AH1865" s="3" t="n">
        <v>0.0554652794696782</v>
      </c>
      <c r="AI1865" s="3" t="n">
        <v>1.075825301538268</v>
      </c>
    </row>
    <row r="1866">
      <c r="A1866" s="2" t="inlineStr">
        <is>
          <t>PSTL</t>
        </is>
      </c>
      <c r="B1866" s="2" t="inlineStr">
        <is>
          <t>Real Estate</t>
        </is>
      </c>
      <c r="C1866" s="3" t="n">
        <v>-0.02182895798858</v>
      </c>
      <c r="D1866" s="2" t="n">
        <v>389598008.6680756</v>
      </c>
      <c r="E1866" s="19">
        <f>SQRT(D1866)</f>
        <v/>
      </c>
      <c r="F1866" s="22">
        <f>D1866/SUM($D$2:$D$2546)</f>
        <v/>
      </c>
      <c r="G1866" s="22">
        <f>E1866/SUM($E$2:$E$2546)</f>
        <v/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1</v>
      </c>
      <c r="R1866" s="2" t="n">
        <v>0</v>
      </c>
      <c r="S1866" s="3" t="n">
        <v>19.78062601849802</v>
      </c>
      <c r="T1866" s="3" t="n">
        <v>0.2589226000984727</v>
      </c>
      <c r="U1866" s="3" t="n">
        <v>0.000632730099578</v>
      </c>
      <c r="V1866" s="3" t="n">
        <v>0.6437455901210083</v>
      </c>
      <c r="W1866" s="3" t="n">
        <v>0.0151998111240309</v>
      </c>
      <c r="X1866" s="3" t="n">
        <v>0.1918318744453364</v>
      </c>
      <c r="Y1866" s="3" t="n">
        <v>0.0134089066283591</v>
      </c>
      <c r="Z1866" s="3" t="n">
        <v>-2.223296130746616</v>
      </c>
      <c r="AA1866" s="3" t="n">
        <v>-2.027349823760693</v>
      </c>
      <c r="AB1866" s="3" t="n">
        <v>-2.167721063896126</v>
      </c>
      <c r="AC1866" s="3" t="n">
        <v>0.0371049124440367</v>
      </c>
      <c r="AD1866" s="3" t="n">
        <v>0.0978239086239019</v>
      </c>
      <c r="AE1866" s="3" t="n">
        <v>0.2068965517241379</v>
      </c>
      <c r="AF1866" s="3" t="n">
        <v>0.2051561589358565</v>
      </c>
      <c r="AG1866" s="3" t="n">
        <v>1.725966236241638</v>
      </c>
      <c r="AH1866" s="3" t="n">
        <v>0.4766954373736993</v>
      </c>
      <c r="AI1866" s="3" t="n">
        <v>2.127722266967568</v>
      </c>
    </row>
    <row r="1867">
      <c r="A1867" s="2" t="inlineStr">
        <is>
          <t>PSX</t>
        </is>
      </c>
      <c r="B1867" s="2" t="inlineStr">
        <is>
          <t>Energy</t>
        </is>
      </c>
      <c r="C1867" s="3" t="n">
        <v>0.0012229688927325</v>
      </c>
      <c r="D1867" s="2" t="n">
        <v>48495219169.20708</v>
      </c>
      <c r="E1867" s="19">
        <f>SQRT(D1867)</f>
        <v/>
      </c>
      <c r="F1867" s="22">
        <f>D1867/SUM($D$2:$D$2546)</f>
        <v/>
      </c>
      <c r="G1867" s="22">
        <f>E1867/SUM($E$2:$E$2546)</f>
        <v/>
      </c>
      <c r="H1867" s="2" t="n">
        <v>0</v>
      </c>
      <c r="I1867" s="2" t="n">
        <v>0</v>
      </c>
      <c r="J1867" s="2" t="n">
        <v>0</v>
      </c>
      <c r="K1867" s="2" t="n">
        <v>1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3" t="n">
        <v>24.60473105620035</v>
      </c>
      <c r="T1867" s="3" t="n">
        <v>1.261470907126083</v>
      </c>
      <c r="U1867" s="3" t="n">
        <v>0.0001964306626695</v>
      </c>
      <c r="V1867" s="3" t="n">
        <v>0.5668806218625343</v>
      </c>
      <c r="W1867" s="3" t="n">
        <v>0.023040000312386</v>
      </c>
      <c r="X1867" s="3" t="n">
        <v>0.2843010482918557</v>
      </c>
      <c r="Y1867" s="3" t="n">
        <v>0.0175718759347404</v>
      </c>
      <c r="Z1867" s="3" t="n">
        <v>-2.035203772563913</v>
      </c>
      <c r="AA1867" s="3" t="n">
        <v>-1.825692936189425</v>
      </c>
      <c r="AB1867" s="3" t="n">
        <v>-1.81276914266741</v>
      </c>
      <c r="AC1867" s="3" t="n">
        <v>0.07233702744511911</v>
      </c>
      <c r="AD1867" s="3" t="n">
        <v>0.1396426310884683</v>
      </c>
      <c r="AE1867" s="3" t="n">
        <v>-0.0143283582089551</v>
      </c>
      <c r="AF1867" s="3" t="n">
        <v>0.0506557485953239</v>
      </c>
      <c r="AG1867" s="3" t="n">
        <v>1.35467413684608</v>
      </c>
      <c r="AH1867" s="3" t="n">
        <v>0.2756709067446209</v>
      </c>
      <c r="AI1867" s="3" t="n">
        <v>1.625659306682187</v>
      </c>
    </row>
    <row r="1868">
      <c r="A1868" s="2" t="inlineStr">
        <is>
          <t>PTC</t>
        </is>
      </c>
      <c r="B1868" s="2" t="inlineStr">
        <is>
          <t>Information Technology</t>
        </is>
      </c>
      <c r="C1868" s="3" t="n">
        <v>-0.0017291930881694</v>
      </c>
      <c r="D1868" s="2" t="n">
        <v>24795220109.88428</v>
      </c>
      <c r="E1868" s="19">
        <f>SQRT(D1868)</f>
        <v/>
      </c>
      <c r="F1868" s="22">
        <f>D1868/SUM($D$2:$D$2546)</f>
        <v/>
      </c>
      <c r="G1868" s="22">
        <f>E1868/SUM($E$2:$E$2546)</f>
        <v/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1</v>
      </c>
      <c r="P1868" s="2" t="n">
        <v>0</v>
      </c>
      <c r="Q1868" s="2" t="n">
        <v>0</v>
      </c>
      <c r="R1868" s="2" t="n">
        <v>0</v>
      </c>
      <c r="S1868" s="3" t="n">
        <v>23.93391673403642</v>
      </c>
      <c r="T1868" s="3" t="n">
        <v>1.021011200711356</v>
      </c>
      <c r="U1868" s="3" t="n">
        <v>0.0006169732778032</v>
      </c>
      <c r="V1868" s="3" t="n">
        <v>0.1416758143074373</v>
      </c>
      <c r="W1868" s="3" t="n">
        <v>0.0268431386120191</v>
      </c>
      <c r="X1868" s="3" t="n">
        <v>0.2656127261913446</v>
      </c>
      <c r="Y1868" s="3" t="n">
        <v>0.0255543131056089</v>
      </c>
      <c r="Z1868" s="3" t="n">
        <v>-1.73899725667067</v>
      </c>
      <c r="AA1868" s="3" t="n">
        <v>-1.643203961478592</v>
      </c>
      <c r="AB1868" s="3" t="n">
        <v>-1.796194779671466</v>
      </c>
      <c r="AC1868" s="3" t="n">
        <v>0.0227992329769497</v>
      </c>
      <c r="AD1868" s="3" t="n">
        <v>0.0246602368234775</v>
      </c>
      <c r="AE1868" s="3" t="n">
        <v>0.08946700507614209</v>
      </c>
      <c r="AF1868" s="3" t="n">
        <v>0.0865379328259443</v>
      </c>
      <c r="AG1868" s="3" t="n">
        <v>1.04873568351661</v>
      </c>
      <c r="AH1868" s="3" t="n">
        <v>0.2266346104295468</v>
      </c>
      <c r="AI1868" s="3" t="n">
        <v>1.343994377267902</v>
      </c>
    </row>
    <row r="1869">
      <c r="A1869" s="2" t="inlineStr">
        <is>
          <t>PTCT</t>
        </is>
      </c>
      <c r="B1869" s="2" t="inlineStr">
        <is>
          <t>Health Care</t>
        </is>
      </c>
      <c r="C1869" s="3" t="n">
        <v>0.0109426631248688</v>
      </c>
      <c r="D1869" s="2" t="n">
        <v>3867487504.837723</v>
      </c>
      <c r="E1869" s="19">
        <f>SQRT(D1869)</f>
        <v/>
      </c>
      <c r="F1869" s="22">
        <f>D1869/SUM($D$2:$D$2546)</f>
        <v/>
      </c>
      <c r="G1869" s="22">
        <f>E1869/SUM($E$2:$E$2546)</f>
        <v/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1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  <c r="S1869" s="3" t="n">
        <v>22.07587090959509</v>
      </c>
      <c r="T1869" s="3" t="n">
        <v>0.9941128166975628</v>
      </c>
      <c r="U1869" s="3" t="n">
        <v>0.0010907897743554</v>
      </c>
      <c r="V1869" s="3" t="n">
        <v>-0.0534057316905711</v>
      </c>
      <c r="W1869" s="3" t="n">
        <v>0.0372890639352837</v>
      </c>
      <c r="X1869" s="3" t="n">
        <v>0.4541081822602693</v>
      </c>
      <c r="Y1869" s="3" t="n">
        <v>0.0381201751062908</v>
      </c>
      <c r="Z1869" s="3" t="n">
        <v>-1.129606513852208</v>
      </c>
      <c r="AA1869" s="3" t="n">
        <v>-1.214238153869451</v>
      </c>
      <c r="AB1869" s="3" t="n">
        <v>-1.416183054101107</v>
      </c>
      <c r="AC1869" s="3" t="n">
        <v>-0.0670709342113011</v>
      </c>
      <c r="AD1869" s="3" t="n">
        <v>-0.0628707913589503</v>
      </c>
      <c r="AE1869" s="3" t="n">
        <v>0.1062146892655367</v>
      </c>
      <c r="AF1869" s="3" t="n">
        <v>0.139984359469295</v>
      </c>
      <c r="AG1869" s="3" t="n">
        <v>1.073953180105232</v>
      </c>
      <c r="AH1869" s="3" t="n">
        <v>0.1473588304408814</v>
      </c>
      <c r="AI1869" s="3" t="inlineStr"/>
    </row>
    <row r="1870">
      <c r="A1870" s="2" t="inlineStr">
        <is>
          <t>PTEN</t>
        </is>
      </c>
      <c r="B1870" s="2" t="inlineStr">
        <is>
          <t>Energy</t>
        </is>
      </c>
      <c r="C1870" s="3" t="n">
        <v>0.005361952068085</v>
      </c>
      <c r="D1870" s="2" t="n">
        <v>2058294948.529988</v>
      </c>
      <c r="E1870" s="19">
        <f>SQRT(D1870)</f>
        <v/>
      </c>
      <c r="F1870" s="22">
        <f>D1870/SUM($D$2:$D$2546)</f>
        <v/>
      </c>
      <c r="G1870" s="22">
        <f>E1870/SUM($E$2:$E$2546)</f>
        <v/>
      </c>
      <c r="H1870" s="2" t="n">
        <v>0</v>
      </c>
      <c r="I1870" s="2" t="n">
        <v>0</v>
      </c>
      <c r="J1870" s="2" t="n">
        <v>0</v>
      </c>
      <c r="K1870" s="2" t="n">
        <v>1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  <c r="S1870" s="3" t="n">
        <v>21.445143782131</v>
      </c>
      <c r="T1870" s="3" t="n">
        <v>2.042352374742203</v>
      </c>
      <c r="U1870" s="3" t="n">
        <v>-0.0017430183784427</v>
      </c>
      <c r="V1870" s="3" t="n">
        <v>1.623841618222436</v>
      </c>
      <c r="W1870" s="3" t="n">
        <v>0.0368121869373253</v>
      </c>
      <c r="X1870" s="3" t="n">
        <v>0.6347022866809192</v>
      </c>
      <c r="Y1870" s="3" t="n">
        <v>0.0279099916044783</v>
      </c>
      <c r="Z1870" s="3" t="n">
        <v>-0.6883029939559634</v>
      </c>
      <c r="AA1870" s="3" t="n">
        <v>-0.4889906416970456</v>
      </c>
      <c r="AB1870" s="3" t="n">
        <v>-0.5739395726472264</v>
      </c>
      <c r="AC1870" s="3" t="n">
        <v>-0.0955042911320326</v>
      </c>
      <c r="AD1870" s="3" t="n">
        <v>0.4133790449263224</v>
      </c>
      <c r="AE1870" s="3" t="n">
        <v>-1.173267326732673</v>
      </c>
      <c r="AF1870" s="3" t="n">
        <v>0.400955396687422</v>
      </c>
      <c r="AG1870" s="3" t="n">
        <v>1.592916967935813</v>
      </c>
      <c r="AH1870" s="3" t="n">
        <v>0.2308033904749606</v>
      </c>
      <c r="AI1870" s="3" t="n">
        <v>1.365132264921784</v>
      </c>
    </row>
    <row r="1871">
      <c r="A1871" s="2" t="inlineStr">
        <is>
          <t>PTGX</t>
        </is>
      </c>
      <c r="B1871" s="2" t="inlineStr">
        <is>
          <t>Health Care</t>
        </is>
      </c>
      <c r="C1871" s="3" t="n">
        <v>-0.0309755227025854</v>
      </c>
      <c r="D1871" s="2" t="n">
        <v>3545888651.833069</v>
      </c>
      <c r="E1871" s="19">
        <f>SQRT(D1871)</f>
        <v/>
      </c>
      <c r="F1871" s="22">
        <f>D1871/SUM($D$2:$D$2546)</f>
        <v/>
      </c>
      <c r="G1871" s="22">
        <f>E1871/SUM($E$2:$E$2546)</f>
        <v/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1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3" t="n">
        <v>21.9890546430431</v>
      </c>
      <c r="T1871" s="3" t="n">
        <v>0.2716912580661356</v>
      </c>
      <c r="U1871" s="3" t="n">
        <v>0.0020429575662223</v>
      </c>
      <c r="V1871" s="3" t="n">
        <v>0.188392266535122</v>
      </c>
      <c r="W1871" s="3" t="n">
        <v>0.0354169683482576</v>
      </c>
      <c r="X1871" s="3" t="n">
        <v>0.356065693500571</v>
      </c>
      <c r="Y1871" s="3" t="n">
        <v>0.0252208336031101</v>
      </c>
      <c r="Z1871" s="3" t="n">
        <v>-1.512191658880158</v>
      </c>
      <c r="AA1871" s="3" t="n">
        <v>-1.300235188103898</v>
      </c>
      <c r="AB1871" s="3" t="n">
        <v>-1.271380843029717</v>
      </c>
      <c r="AC1871" s="3" t="n">
        <v>-0.039224017913845</v>
      </c>
      <c r="AD1871" s="3" t="n">
        <v>-0.0375984733562006</v>
      </c>
      <c r="AE1871" s="3" t="n">
        <v>0.8146821844225604</v>
      </c>
      <c r="AF1871" s="3" t="n">
        <v>0.9151811456112742</v>
      </c>
      <c r="AG1871" s="3" t="n">
        <v>1.002568044542316</v>
      </c>
      <c r="AH1871" s="3" t="n">
        <v>0.0157087823778631</v>
      </c>
      <c r="AI1871" s="3" t="n">
        <v>1.013631369214602</v>
      </c>
    </row>
    <row r="1872">
      <c r="A1872" s="2" t="inlineStr">
        <is>
          <t>PTLO</t>
        </is>
      </c>
      <c r="B1872" s="2" t="inlineStr">
        <is>
          <t>Consumer Discretionary</t>
        </is>
      </c>
      <c r="C1872" s="3" t="n">
        <v>-0.0463133554589454</v>
      </c>
      <c r="D1872" s="2" t="n">
        <v>580134082.2259998</v>
      </c>
      <c r="E1872" s="19">
        <f>SQRT(D1872)</f>
        <v/>
      </c>
      <c r="F1872" s="22">
        <f>D1872/SUM($D$2:$D$2546)</f>
        <v/>
      </c>
      <c r="G1872" s="22">
        <f>E1872/SUM($E$2:$E$2546)</f>
        <v/>
      </c>
      <c r="H1872" s="2" t="n">
        <v>0</v>
      </c>
      <c r="I1872" s="2" t="n">
        <v>1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3" t="n">
        <v>20.17876981103935</v>
      </c>
      <c r="T1872" s="3" t="n">
        <v>1.296328137788614</v>
      </c>
      <c r="U1872" s="3" t="n">
        <v>-0.0006374308116047</v>
      </c>
      <c r="V1872" s="3" t="n">
        <v>0.7910809139829434</v>
      </c>
      <c r="W1872" s="3" t="n">
        <v>0.0431328104490061</v>
      </c>
      <c r="X1872" s="3" t="n">
        <v>0.7322066761963475</v>
      </c>
      <c r="Y1872" s="3" t="n">
        <v>0.044997355301549</v>
      </c>
      <c r="Z1872" s="3" t="n">
        <v>0.0864401121509359</v>
      </c>
      <c r="AA1872" s="3" t="n">
        <v>-0.3164367597425871</v>
      </c>
      <c r="AB1872" s="3" t="n">
        <v>-0.6829246351300713</v>
      </c>
      <c r="AC1872" s="3" t="n">
        <v>0.0600137124617976</v>
      </c>
      <c r="AD1872" s="3" t="n">
        <v>0.109223026092295</v>
      </c>
      <c r="AE1872" s="3" t="n">
        <v>0.7263157894736841</v>
      </c>
      <c r="AF1872" s="3" t="n">
        <v>0.0986433115822194</v>
      </c>
      <c r="AG1872" s="3" t="n">
        <v>1.415004060916747</v>
      </c>
      <c r="AH1872" s="3" t="n">
        <v>0.4055775456482143</v>
      </c>
      <c r="AI1872" s="3" t="n">
        <v>1.524603809270634</v>
      </c>
    </row>
    <row r="1873">
      <c r="A1873" s="2" t="inlineStr">
        <is>
          <t>PTON</t>
        </is>
      </c>
      <c r="B1873" s="2" t="inlineStr">
        <is>
          <t>Consumer Discretionary</t>
        </is>
      </c>
      <c r="C1873" s="3" t="n">
        <v>-0.0267302951791932</v>
      </c>
      <c r="D1873" s="2" t="n">
        <v>3572168740.908983</v>
      </c>
      <c r="E1873" s="19">
        <f>SQRT(D1873)</f>
        <v/>
      </c>
      <c r="F1873" s="22">
        <f>D1873/SUM($D$2:$D$2546)</f>
        <v/>
      </c>
      <c r="G1873" s="22">
        <f>E1873/SUM($E$2:$E$2546)</f>
        <v/>
      </c>
      <c r="H1873" s="2" t="n">
        <v>0</v>
      </c>
      <c r="I1873" s="2" t="n">
        <v>1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3" t="n">
        <v>21.99643873874103</v>
      </c>
      <c r="T1873" s="3" t="n">
        <v>2.050554164470406</v>
      </c>
      <c r="U1873" s="3" t="n">
        <v>0.0005154749355548</v>
      </c>
      <c r="V1873" s="3" t="n">
        <v>-0.1158119982581586</v>
      </c>
      <c r="W1873" s="3" t="n">
        <v>0.0529040386158042</v>
      </c>
      <c r="X1873" s="3" t="n">
        <v>0.8750166719313246</v>
      </c>
      <c r="Y1873" s="3" t="n">
        <v>0.0471329974452732</v>
      </c>
      <c r="Z1873" s="3" t="n">
        <v>-0.1856894040912678</v>
      </c>
      <c r="AA1873" s="3" t="n">
        <v>-0.2968369691586086</v>
      </c>
      <c r="AB1873" s="3" t="n">
        <v>-0.2085998314755476</v>
      </c>
      <c r="AC1873" s="3" t="n">
        <v>0.0241869873084479</v>
      </c>
      <c r="AD1873" s="3" t="n">
        <v>0.0343768754800625</v>
      </c>
      <c r="AE1873" s="3" t="n">
        <v>0.068547832071576</v>
      </c>
      <c r="AF1873" s="3" t="n">
        <v>-0.1166126649213302</v>
      </c>
      <c r="AG1873" s="3" t="n">
        <v>1.361265128721667</v>
      </c>
      <c r="AH1873" s="3" t="n">
        <v>0.9300334070484167</v>
      </c>
      <c r="AI1873" s="3" t="inlineStr"/>
    </row>
    <row r="1874">
      <c r="A1874" s="2" t="inlineStr">
        <is>
          <t>PUBM</t>
        </is>
      </c>
      <c r="B1874" s="2" t="inlineStr">
        <is>
          <t>Communication</t>
        </is>
      </c>
      <c r="C1874" s="3" t="n">
        <v>-0.0244569220765607</v>
      </c>
      <c r="D1874" s="2" t="n">
        <v>323715998.9567003</v>
      </c>
      <c r="E1874" s="19">
        <f>SQRT(D1874)</f>
        <v/>
      </c>
      <c r="F1874" s="22">
        <f>D1874/SUM($D$2:$D$2546)</f>
        <v/>
      </c>
      <c r="G1874" s="22">
        <f>E1874/SUM($E$2:$E$2546)</f>
        <v/>
      </c>
      <c r="H1874" s="2" t="n">
        <v>1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3" t="n">
        <v>19.5953771429352</v>
      </c>
      <c r="T1874" s="3" t="n">
        <v>1.190628261216166</v>
      </c>
      <c r="U1874" s="3" t="n">
        <v>-0.0007605560732427</v>
      </c>
      <c r="V1874" s="3" t="n">
        <v>0.7515352987930054</v>
      </c>
      <c r="W1874" s="3" t="n">
        <v>0.0439770859035793</v>
      </c>
      <c r="X1874" s="3" t="n">
        <v>1.123629840708092</v>
      </c>
      <c r="Y1874" s="3" t="n">
        <v>0.0430653377654565</v>
      </c>
      <c r="Z1874" s="3" t="n">
        <v>-0.8834509846381245</v>
      </c>
      <c r="AA1874" s="3" t="n">
        <v>-1.052773146494784</v>
      </c>
      <c r="AB1874" s="3" t="n">
        <v>-1.254419921409973</v>
      </c>
      <c r="AC1874" s="3" t="n">
        <v>-0.06435270442962079</v>
      </c>
      <c r="AD1874" s="3" t="n">
        <v>0.0822078614766259</v>
      </c>
      <c r="AE1874" s="3" t="n">
        <v>-0.5752380952380952</v>
      </c>
      <c r="AF1874" s="3" t="n">
        <v>0.078220511963808</v>
      </c>
      <c r="AG1874" s="3" t="n">
        <v>1.120034227919632</v>
      </c>
      <c r="AH1874" s="3" t="n">
        <v>0.06701223304996889</v>
      </c>
      <c r="AI1874" s="3" t="n">
        <v>1.159718682691833</v>
      </c>
    </row>
    <row r="1875">
      <c r="A1875" s="2" t="inlineStr">
        <is>
          <t>PUMP</t>
        </is>
      </c>
      <c r="B1875" s="2" t="inlineStr">
        <is>
          <t>Energy</t>
        </is>
      </c>
      <c r="C1875" s="3" t="n">
        <v>-0.0123712796391614</v>
      </c>
      <c r="D1875" s="2" t="n">
        <v>594820661.7091436</v>
      </c>
      <c r="E1875" s="19">
        <f>SQRT(D1875)</f>
        <v/>
      </c>
      <c r="F1875" s="22">
        <f>D1875/SUM($D$2:$D$2546)</f>
        <v/>
      </c>
      <c r="G1875" s="22">
        <f>E1875/SUM($E$2:$E$2546)</f>
        <v/>
      </c>
      <c r="H1875" s="2" t="n">
        <v>0</v>
      </c>
      <c r="I1875" s="2" t="n">
        <v>0</v>
      </c>
      <c r="J1875" s="2" t="n">
        <v>0</v>
      </c>
      <c r="K1875" s="2" t="n">
        <v>1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3" t="n">
        <v>20.20377050918492</v>
      </c>
      <c r="T1875" s="3" t="n">
        <v>2.005433796049612</v>
      </c>
      <c r="U1875" s="3" t="n">
        <v>-0.0015917467165227</v>
      </c>
      <c r="V1875" s="3" t="n">
        <v>1.385246096920062</v>
      </c>
      <c r="W1875" s="3" t="n">
        <v>0.0443924974294438</v>
      </c>
      <c r="X1875" s="3" t="n">
        <v>1.314353838057142</v>
      </c>
      <c r="Y1875" s="3" t="n">
        <v>0.0388006204594125</v>
      </c>
      <c r="Z1875" s="3" t="n">
        <v>-0.8965706847246941</v>
      </c>
      <c r="AA1875" s="3" t="n">
        <v>-1.128912438636796</v>
      </c>
      <c r="AB1875" s="3" t="n">
        <v>-1.251038660285587</v>
      </c>
      <c r="AC1875" s="3" t="n">
        <v>-0.0481153427282837</v>
      </c>
      <c r="AD1875" s="3" t="n">
        <v>-0.0320903445841188</v>
      </c>
      <c r="AE1875" s="3" t="n">
        <v>-0.2442748091603053</v>
      </c>
      <c r="AF1875" s="3" t="n">
        <v>0.157586796458146</v>
      </c>
      <c r="AG1875" s="3" t="n">
        <v>1.096859446399278</v>
      </c>
      <c r="AH1875" s="3" t="n">
        <v>0.1362131624614468</v>
      </c>
      <c r="AI1875" s="3" t="n">
        <v>1.069922194052475</v>
      </c>
    </row>
    <row r="1876">
      <c r="A1876" s="2" t="inlineStr">
        <is>
          <t>PVH</t>
        </is>
      </c>
      <c r="B1876" s="2" t="inlineStr">
        <is>
          <t>Consumer Discretionary</t>
        </is>
      </c>
      <c r="C1876" s="3" t="n">
        <v>-0.0178401647215173</v>
      </c>
      <c r="D1876" s="2" t="n">
        <v>3545580924.49823</v>
      </c>
      <c r="E1876" s="19">
        <f>SQRT(D1876)</f>
        <v/>
      </c>
      <c r="F1876" s="22">
        <f>D1876/SUM($D$2:$D$2546)</f>
        <v/>
      </c>
      <c r="G1876" s="22">
        <f>E1876/SUM($E$2:$E$2546)</f>
        <v/>
      </c>
      <c r="H1876" s="2" t="n">
        <v>0</v>
      </c>
      <c r="I1876" s="2" t="n">
        <v>1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3" t="n">
        <v>21.9889678550137</v>
      </c>
      <c r="T1876" s="3" t="n">
        <v>1.430203987061402</v>
      </c>
      <c r="U1876" s="3" t="n">
        <v>-0.0016168500467272</v>
      </c>
      <c r="V1876" s="3" t="n">
        <v>1.37258184304134</v>
      </c>
      <c r="W1876" s="3" t="n">
        <v>0.0339504007732777</v>
      </c>
      <c r="X1876" s="3" t="n">
        <v>0.5786595596012628</v>
      </c>
      <c r="Y1876" s="3" t="n">
        <v>0.0289392031314199</v>
      </c>
      <c r="Z1876" s="3" t="n">
        <v>-0.820597868952658</v>
      </c>
      <c r="AA1876" s="3" t="n">
        <v>-0.3063101460317328</v>
      </c>
      <c r="AB1876" s="3" t="n">
        <v>-0.6284338569350336</v>
      </c>
      <c r="AC1876" s="3" t="n">
        <v>0.2529345737967932</v>
      </c>
      <c r="AD1876" s="3" t="n">
        <v>0.3304395034124922</v>
      </c>
      <c r="AE1876" s="3" t="n">
        <v>-0.0048412978995812</v>
      </c>
      <c r="AF1876" s="3" t="n">
        <v>-0.0145566512711688</v>
      </c>
      <c r="AG1876" s="3" t="n">
        <v>1.636285011692201</v>
      </c>
      <c r="AH1876" s="3" t="n">
        <v>0.3686057311913034</v>
      </c>
      <c r="AI1876" s="3" t="n">
        <v>1.463567994082111</v>
      </c>
    </row>
    <row r="1877">
      <c r="A1877" s="2" t="inlineStr">
        <is>
          <t>PVLA</t>
        </is>
      </c>
      <c r="B1877" s="2" t="inlineStr">
        <is>
          <t>Health Care</t>
        </is>
      </c>
      <c r="C1877" s="3" t="n">
        <v>0.0321826125029714</v>
      </c>
      <c r="D1877" s="2" t="n">
        <v>528380906.3755798</v>
      </c>
      <c r="E1877" s="19">
        <f>SQRT(D1877)</f>
        <v/>
      </c>
      <c r="F1877" s="22">
        <f>D1877/SUM($D$2:$D$2546)</f>
        <v/>
      </c>
      <c r="G1877" s="22">
        <f>E1877/SUM($E$2:$E$2546)</f>
        <v/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1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3" t="n">
        <v>20.08532799516695</v>
      </c>
      <c r="T1877" s="3" t="n">
        <v>0.7072168066438446</v>
      </c>
      <c r="U1877" s="3" t="n">
        <v>0.0029875521357701</v>
      </c>
      <c r="V1877" s="3" t="n">
        <v>0.0904271888394797</v>
      </c>
      <c r="W1877" s="3" t="n">
        <v>0.0497712743101517</v>
      </c>
      <c r="X1877" s="3" t="n">
        <v>0.3807563699566149</v>
      </c>
      <c r="Y1877" s="3" t="n">
        <v>0.0439519725161016</v>
      </c>
      <c r="Z1877" s="3" t="n">
        <v>-1.103362287966139</v>
      </c>
      <c r="AA1877" s="3" t="n">
        <v>-1.481162784551158</v>
      </c>
      <c r="AB1877" s="3" t="n">
        <v>-2.133162530296238</v>
      </c>
      <c r="AC1877" s="3" t="n">
        <v>-0.0716982758893857</v>
      </c>
      <c r="AD1877" s="3" t="inlineStr"/>
      <c r="AE1877" s="3" t="n">
        <v>-0.6785147003685034</v>
      </c>
      <c r="AF1877" s="3" t="inlineStr"/>
      <c r="AG1877" s="3" t="inlineStr"/>
      <c r="AH1877" s="3" t="inlineStr"/>
      <c r="AI1877" s="3" t="inlineStr"/>
    </row>
    <row r="1878">
      <c r="A1878" s="2" t="inlineStr">
        <is>
          <t>PWP</t>
        </is>
      </c>
      <c r="B1878" s="2" t="inlineStr">
        <is>
          <t>Financials</t>
        </is>
      </c>
      <c r="C1878" s="3" t="n">
        <v>-0.0212490776040957</v>
      </c>
      <c r="D1878" s="2" t="n">
        <v>1511656497.969389</v>
      </c>
      <c r="E1878" s="19">
        <f>SQRT(D1878)</f>
        <v/>
      </c>
      <c r="F1878" s="22">
        <f>D1878/SUM($D$2:$D$2546)</f>
        <v/>
      </c>
      <c r="G1878" s="22">
        <f>E1878/SUM($E$2:$E$2546)</f>
        <v/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1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3" t="n">
        <v>21.13647190501091</v>
      </c>
      <c r="T1878" s="3" t="n">
        <v>1.633878839919008</v>
      </c>
      <c r="U1878" s="3" t="n">
        <v>0.0003398648932867</v>
      </c>
      <c r="V1878" s="3" t="n">
        <v>-0.2106444158628212</v>
      </c>
      <c r="W1878" s="3" t="n">
        <v>0.0284180575016484</v>
      </c>
      <c r="X1878" s="3" t="n">
        <v>0.4267951630647337</v>
      </c>
      <c r="Y1878" s="3" t="n">
        <v>0.0194820513588939</v>
      </c>
      <c r="Z1878" s="3" t="n">
        <v>-0.909120463934226</v>
      </c>
      <c r="AA1878" s="3" t="n">
        <v>-1.071480412904153</v>
      </c>
      <c r="AB1878" s="3" t="n">
        <v>-1.415665252486128</v>
      </c>
      <c r="AC1878" s="3" t="n">
        <v>0.0072450321979311</v>
      </c>
      <c r="AD1878" s="3" t="n">
        <v>0.020613148583595</v>
      </c>
      <c r="AE1878" s="3" t="n">
        <v>-0.6773333333333333</v>
      </c>
      <c r="AF1878" s="3" t="n">
        <v>0.0332821146946139</v>
      </c>
      <c r="AG1878" s="3" t="n">
        <v>1.122378993010981</v>
      </c>
      <c r="AH1878" s="3" t="n">
        <v>0.3049190541649772</v>
      </c>
      <c r="AI1878" s="3" t="inlineStr"/>
    </row>
    <row r="1879">
      <c r="A1879" s="2" t="inlineStr">
        <is>
          <t>PWR</t>
        </is>
      </c>
      <c r="B1879" s="2" t="inlineStr">
        <is>
          <t>Industrials</t>
        </is>
      </c>
      <c r="C1879" s="3" t="n">
        <v>-0.0064689813601672</v>
      </c>
      <c r="D1879" s="2" t="n">
        <v>56629638653.32785</v>
      </c>
      <c r="E1879" s="19">
        <f>SQRT(D1879)</f>
        <v/>
      </c>
      <c r="F1879" s="22">
        <f>D1879/SUM($D$2:$D$2546)</f>
        <v/>
      </c>
      <c r="G1879" s="22">
        <f>E1879/SUM($E$2:$E$2546)</f>
        <v/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1</v>
      </c>
      <c r="O1879" s="2" t="n">
        <v>0</v>
      </c>
      <c r="P1879" s="2" t="n">
        <v>0</v>
      </c>
      <c r="Q1879" s="2" t="n">
        <v>0</v>
      </c>
      <c r="R1879" s="2" t="n">
        <v>0</v>
      </c>
      <c r="S1879" s="3" t="n">
        <v>24.75979833621701</v>
      </c>
      <c r="T1879" s="3" t="n">
        <v>1.065522528863296</v>
      </c>
      <c r="U1879" s="3" t="n">
        <v>0.0019231589856241</v>
      </c>
      <c r="V1879" s="3" t="n">
        <v>0.1387542316507125</v>
      </c>
      <c r="W1879" s="3" t="n">
        <v>0.0219798194675267</v>
      </c>
      <c r="X1879" s="3" t="n">
        <v>0.3677964675000021</v>
      </c>
      <c r="Y1879" s="3" t="n">
        <v>0.0132156837620977</v>
      </c>
      <c r="Z1879" s="3" t="n">
        <v>-1.702441055255873</v>
      </c>
      <c r="AA1879" s="3" t="n">
        <v>-1.816367634288811</v>
      </c>
      <c r="AB1879" s="3" t="n">
        <v>-1.791872052436475</v>
      </c>
      <c r="AC1879" s="3" t="n">
        <v>0.0161929339795657</v>
      </c>
      <c r="AD1879" s="3" t="n">
        <v>0.0241871930065636</v>
      </c>
      <c r="AE1879" s="3" t="n">
        <v>0.2167400881057268</v>
      </c>
      <c r="AF1879" s="3" t="n">
        <v>0.1923949803614483</v>
      </c>
      <c r="AG1879" s="3" t="n">
        <v>1.082180340730931</v>
      </c>
      <c r="AH1879" s="3" t="n">
        <v>0.2567654825756674</v>
      </c>
      <c r="AI1879" s="3" t="n">
        <v>1.592272680647353</v>
      </c>
    </row>
    <row r="1880">
      <c r="A1880" s="2" t="inlineStr">
        <is>
          <t>PX</t>
        </is>
      </c>
      <c r="B1880" s="2" t="inlineStr">
        <is>
          <t>Financials</t>
        </is>
      </c>
      <c r="C1880" s="3" t="n">
        <v>-0.0054751025561144</v>
      </c>
      <c r="D1880" s="2" t="n">
        <v>993701692.8721904</v>
      </c>
      <c r="E1880" s="19">
        <f>SQRT(D1880)</f>
        <v/>
      </c>
      <c r="F1880" s="22">
        <f>D1880/SUM($D$2:$D$2546)</f>
        <v/>
      </c>
      <c r="G1880" s="22">
        <f>E1880/SUM($E$2:$E$2546)</f>
        <v/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1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3" t="n">
        <v>20.71694761180504</v>
      </c>
      <c r="T1880" s="3" t="n">
        <v>1.398473293718979</v>
      </c>
      <c r="U1880" s="3" t="n">
        <v>0.0001474323716451</v>
      </c>
      <c r="V1880" s="3" t="n">
        <v>0.3398041911592377</v>
      </c>
      <c r="W1880" s="3" t="n">
        <v>0.0248636462058918</v>
      </c>
      <c r="X1880" s="3" t="n">
        <v>0.3294419948139771</v>
      </c>
      <c r="Y1880" s="3" t="n">
        <v>0.01871791751097</v>
      </c>
      <c r="Z1880" s="3" t="n">
        <v>-1.833596615756479</v>
      </c>
      <c r="AA1880" s="3" t="n">
        <v>-1.536176964218674</v>
      </c>
      <c r="AB1880" s="3" t="n">
        <v>-1.759645215866973</v>
      </c>
      <c r="AC1880" s="3" t="n">
        <v>0.0136177688908702</v>
      </c>
      <c r="AD1880" s="3" t="n">
        <v>0.038373689280717</v>
      </c>
      <c r="AE1880" s="3" t="n">
        <v>-0.1245901639344262</v>
      </c>
      <c r="AF1880" s="3" t="n">
        <v>0.2169446586312785</v>
      </c>
      <c r="AG1880" s="3" t="n">
        <v>1.325420598877446</v>
      </c>
      <c r="AH1880" s="3" t="n">
        <v>0.4327656584402976</v>
      </c>
      <c r="AI1880" s="3" t="n">
        <v>1.957670939158453</v>
      </c>
    </row>
    <row r="1881">
      <c r="A1881" s="2" t="inlineStr">
        <is>
          <t>PYPL</t>
        </is>
      </c>
      <c r="B1881" s="2" t="inlineStr">
        <is>
          <t>Financials</t>
        </is>
      </c>
      <c r="C1881" s="3" t="n">
        <v>-0.0178563298788264</v>
      </c>
      <c r="D1881" s="2" t="n">
        <v>64876555211.53676</v>
      </c>
      <c r="E1881" s="19">
        <f>SQRT(D1881)</f>
        <v/>
      </c>
      <c r="F1881" s="22">
        <f>D1881/SUM($D$2:$D$2546)</f>
        <v/>
      </c>
      <c r="G1881" s="22">
        <f>E1881/SUM($E$2:$E$2546)</f>
        <v/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1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3" t="n">
        <v>24.89575215057729</v>
      </c>
      <c r="T1881" s="3" t="n">
        <v>1.290124342435224</v>
      </c>
      <c r="U1881" s="3" t="n">
        <v>0.0002445373821383</v>
      </c>
      <c r="V1881" s="3" t="n">
        <v>0.3113759652332424</v>
      </c>
      <c r="W1881" s="3" t="n">
        <v>0.0239776431490128</v>
      </c>
      <c r="X1881" s="3" t="n">
        <v>0.3916268732041356</v>
      </c>
      <c r="Y1881" s="3" t="n">
        <v>0.0185046225851408</v>
      </c>
      <c r="Z1881" s="3" t="n">
        <v>-1.230079571686914</v>
      </c>
      <c r="AA1881" s="3" t="n">
        <v>-1.435042906218664</v>
      </c>
      <c r="AB1881" s="3" t="n">
        <v>-1.403123165886001</v>
      </c>
      <c r="AC1881" s="3" t="n">
        <v>0.07774765450405791</v>
      </c>
      <c r="AD1881" s="3" t="n">
        <v>0.0924833320825431</v>
      </c>
      <c r="AE1881" s="3" t="n">
        <v>0.2900801603206413</v>
      </c>
      <c r="AF1881" s="3" t="n">
        <v>0.0720483577666524</v>
      </c>
      <c r="AG1881" s="3" t="n">
        <v>1.174115286534068</v>
      </c>
      <c r="AH1881" s="3" t="n">
        <v>0.1415946952129059</v>
      </c>
      <c r="AI1881" s="3" t="n">
        <v>1.55918023860205</v>
      </c>
    </row>
    <row r="1882">
      <c r="A1882" s="2" t="inlineStr">
        <is>
          <t>PZZA</t>
        </is>
      </c>
      <c r="B1882" s="2" t="inlineStr">
        <is>
          <t>Consumer Discretionary</t>
        </is>
      </c>
      <c r="C1882" s="3" t="n">
        <v>0.001261282159381</v>
      </c>
      <c r="D1882" s="2" t="n">
        <v>1526457486.757446</v>
      </c>
      <c r="E1882" s="19">
        <f>SQRT(D1882)</f>
        <v/>
      </c>
      <c r="F1882" s="22">
        <f>D1882/SUM($D$2:$D$2546)</f>
        <v/>
      </c>
      <c r="G1882" s="22">
        <f>E1882/SUM($E$2:$E$2546)</f>
        <v/>
      </c>
      <c r="H1882" s="2" t="n">
        <v>0</v>
      </c>
      <c r="I1882" s="2" t="n">
        <v>1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3" t="n">
        <v>21.14621551960886</v>
      </c>
      <c r="T1882" s="3" t="n">
        <v>0.8378832208325113</v>
      </c>
      <c r="U1882" s="3" t="n">
        <v>-0.0004617688594583</v>
      </c>
      <c r="V1882" s="3" t="n">
        <v>-0.2830062440308527</v>
      </c>
      <c r="W1882" s="3" t="n">
        <v>0.0331038022517821</v>
      </c>
      <c r="X1882" s="3" t="n">
        <v>0.4746180253755002</v>
      </c>
      <c r="Y1882" s="3" t="n">
        <v>0.0298098707010206</v>
      </c>
      <c r="Z1882" s="3" t="n">
        <v>-0.4906305205571054</v>
      </c>
      <c r="AA1882" s="3" t="n">
        <v>-0.3358595030242972</v>
      </c>
      <c r="AB1882" s="3" t="n">
        <v>-0.2499235574949369</v>
      </c>
      <c r="AC1882" s="3" t="n">
        <v>0.0249754744765177</v>
      </c>
      <c r="AD1882" s="3" t="n">
        <v>0.0742896549584805</v>
      </c>
      <c r="AE1882" s="3" t="n">
        <v>0.4464589235127479</v>
      </c>
      <c r="AF1882" s="3" t="n">
        <v>0.0003111782217321</v>
      </c>
      <c r="AG1882" s="3" t="n">
        <v>1.475795104875663</v>
      </c>
      <c r="AH1882" s="3" t="n">
        <v>1.085592323812219</v>
      </c>
      <c r="AI1882" s="3" t="inlineStr"/>
    </row>
    <row r="1883">
      <c r="A1883" s="2" t="inlineStr">
        <is>
          <t>QBTS</t>
        </is>
      </c>
      <c r="B1883" s="2" t="inlineStr">
        <is>
          <t>Information Technology</t>
        </is>
      </c>
      <c r="C1883" s="3" t="n">
        <v>-0.0255240201000042</v>
      </c>
      <c r="D1883" s="2" t="n">
        <v>6838079223.982962</v>
      </c>
      <c r="E1883" s="19">
        <f>SQRT(D1883)</f>
        <v/>
      </c>
      <c r="F1883" s="22">
        <f>D1883/SUM($D$2:$D$2546)</f>
        <v/>
      </c>
      <c r="G1883" s="22">
        <f>E1883/SUM($E$2:$E$2546)</f>
        <v/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n">
        <v>1</v>
      </c>
      <c r="P1883" s="2" t="n">
        <v>0</v>
      </c>
      <c r="Q1883" s="2" t="n">
        <v>0</v>
      </c>
      <c r="R1883" s="2" t="n">
        <v>0</v>
      </c>
      <c r="S1883" s="3" t="n">
        <v>22.64577271393773</v>
      </c>
      <c r="T1883" s="3" t="n">
        <v>1.984307728038391</v>
      </c>
      <c r="U1883" s="3" t="n">
        <v>0.009093534253697799</v>
      </c>
      <c r="V1883" s="3" t="n">
        <v>0.101527633310399</v>
      </c>
      <c r="W1883" s="3" t="n">
        <v>0.08804859272222</v>
      </c>
      <c r="X1883" s="3" t="n">
        <v>1.275989169463549</v>
      </c>
      <c r="Y1883" s="3" t="n">
        <v>0.0702299954713315</v>
      </c>
      <c r="Z1883" s="3" t="n">
        <v>1.044954880151459</v>
      </c>
      <c r="AA1883" s="3" t="n">
        <v>1.332070913713991</v>
      </c>
      <c r="AB1883" s="3" t="n">
        <v>1.095343500187753</v>
      </c>
      <c r="AC1883" s="3" t="n">
        <v>-0.0978807027640935</v>
      </c>
      <c r="AD1883" s="3" t="n">
        <v>-0.0975841282533907</v>
      </c>
      <c r="AE1883" s="3" t="n">
        <v>-0.235572473634009</v>
      </c>
      <c r="AF1883" s="3" t="n">
        <v>0.1189419080452363</v>
      </c>
      <c r="AG1883" s="3" t="n">
        <v>1.004688597331185</v>
      </c>
      <c r="AH1883" s="3" t="n">
        <v>0.0473908312213579</v>
      </c>
      <c r="AI1883" s="3" t="n">
        <v>1.046180504541566</v>
      </c>
    </row>
    <row r="1884">
      <c r="A1884" s="2" t="inlineStr">
        <is>
          <t>QCOM</t>
        </is>
      </c>
      <c r="B1884" s="2" t="inlineStr">
        <is>
          <t>Information Technology</t>
        </is>
      </c>
      <c r="C1884" s="3" t="n">
        <v>0.009533585298608999</v>
      </c>
      <c r="D1884" s="2" t="n">
        <v>165291481201.1719</v>
      </c>
      <c r="E1884" s="19">
        <f>SQRT(D1884)</f>
        <v/>
      </c>
      <c r="F1884" s="22">
        <f>D1884/SUM($D$2:$D$2546)</f>
        <v/>
      </c>
      <c r="G1884" s="22">
        <f>E1884/SUM($E$2:$E$2546)</f>
        <v/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1</v>
      </c>
      <c r="P1884" s="2" t="n">
        <v>0</v>
      </c>
      <c r="Q1884" s="2" t="n">
        <v>0</v>
      </c>
      <c r="R1884" s="2" t="n">
        <v>0</v>
      </c>
      <c r="S1884" s="3" t="n">
        <v>25.83097630506229</v>
      </c>
      <c r="T1884" s="3" t="n">
        <v>1.370013143735071</v>
      </c>
      <c r="U1884" s="3" t="n">
        <v>-0.0001199821504277</v>
      </c>
      <c r="V1884" s="3" t="n">
        <v>0.1646122341107503</v>
      </c>
      <c r="W1884" s="3" t="n">
        <v>0.023903974514056</v>
      </c>
      <c r="X1884" s="3" t="n">
        <v>0.2024787716277019</v>
      </c>
      <c r="Y1884" s="3" t="n">
        <v>0.0164165329658804</v>
      </c>
      <c r="Z1884" s="3" t="n">
        <v>-1.764565404707484</v>
      </c>
      <c r="AA1884" s="3" t="n">
        <v>-1.828109480175938</v>
      </c>
      <c r="AB1884" s="3" t="n">
        <v>-1.807529700552156</v>
      </c>
      <c r="AC1884" s="3" t="n">
        <v>0.0645163315284296</v>
      </c>
      <c r="AD1884" s="3" t="n">
        <v>0.07414780187663481</v>
      </c>
      <c r="AE1884" s="3" t="n">
        <v>-0.1346011816838995</v>
      </c>
      <c r="AF1884" s="3" t="n">
        <v>-0.0660351986014691</v>
      </c>
      <c r="AG1884" s="3" t="n">
        <v>1.089466195671644</v>
      </c>
      <c r="AH1884" s="3" t="n">
        <v>0.2695490503445008</v>
      </c>
      <c r="AI1884" s="3" t="n">
        <v>1.543496637142122</v>
      </c>
    </row>
    <row r="1885">
      <c r="A1885" s="2" t="inlineStr">
        <is>
          <t>QCRH</t>
        </is>
      </c>
      <c r="B1885" s="2" t="inlineStr">
        <is>
          <t>Financials</t>
        </is>
      </c>
      <c r="C1885" s="3" t="n">
        <v>-0.0005254014134878</v>
      </c>
      <c r="D1885" s="2" t="n">
        <v>1269116921.051666</v>
      </c>
      <c r="E1885" s="19">
        <f>SQRT(D1885)</f>
        <v/>
      </c>
      <c r="F1885" s="22">
        <f>D1885/SUM($D$2:$D$2546)</f>
        <v/>
      </c>
      <c r="G1885" s="22">
        <f>E1885/SUM($E$2:$E$2546)</f>
        <v/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1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  <c r="S1885" s="3" t="n">
        <v>20.9615871578029</v>
      </c>
      <c r="T1885" s="3" t="n">
        <v>0.7771397254360494</v>
      </c>
      <c r="U1885" s="3" t="n">
        <v>0.0002853309227535</v>
      </c>
      <c r="V1885" s="3" t="n">
        <v>0.8277834631102767</v>
      </c>
      <c r="W1885" s="3" t="n">
        <v>0.0179662412300861</v>
      </c>
      <c r="X1885" s="3" t="n">
        <v>0.3260180789081492</v>
      </c>
      <c r="Y1885" s="3" t="n">
        <v>0.0138805820074129</v>
      </c>
      <c r="Z1885" s="3" t="n">
        <v>-1.871562729502149</v>
      </c>
      <c r="AA1885" s="3" t="n">
        <v>-2.036515367660952</v>
      </c>
      <c r="AB1885" s="3" t="n">
        <v>-2.234186391576134</v>
      </c>
      <c r="AC1885" s="3" t="n">
        <v>0.0914620221939933</v>
      </c>
      <c r="AD1885" s="3" t="n">
        <v>0.0935453605816093</v>
      </c>
      <c r="AE1885" s="3" t="n">
        <v>0.06384615384615371</v>
      </c>
      <c r="AF1885" s="3" t="n">
        <v>0.07531032156331099</v>
      </c>
      <c r="AG1885" s="3" t="n">
        <v>1.400285420179437</v>
      </c>
      <c r="AH1885" s="3" t="n">
        <v>0.0549654627171435</v>
      </c>
      <c r="AI1885" s="3" t="n">
        <v>1.48356295821062</v>
      </c>
    </row>
    <row r="1886">
      <c r="A1886" s="2" t="inlineStr">
        <is>
          <t>QDEL</t>
        </is>
      </c>
      <c r="B1886" s="2" t="inlineStr">
        <is>
          <t>Health Care</t>
        </is>
      </c>
      <c r="C1886" s="3" t="n">
        <v>-0.0426238062144587</v>
      </c>
      <c r="D1886" s="2" t="n">
        <v>1839586098.017235</v>
      </c>
      <c r="E1886" s="19">
        <f>SQRT(D1886)</f>
        <v/>
      </c>
      <c r="F1886" s="22">
        <f>D1886/SUM($D$2:$D$2546)</f>
        <v/>
      </c>
      <c r="G1886" s="22">
        <f>E1886/SUM($E$2:$E$2546)</f>
        <v/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1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3" t="n">
        <v>21.33280643653323</v>
      </c>
      <c r="T1886" s="3" t="n">
        <v>1.73345956583742</v>
      </c>
      <c r="U1886" s="3" t="n">
        <v>-0.0022461141828342</v>
      </c>
      <c r="V1886" s="3" t="n">
        <v>1.518113233737775</v>
      </c>
      <c r="W1886" s="3" t="n">
        <v>0.0467104171310732</v>
      </c>
      <c r="X1886" s="3" t="n">
        <v>0.7494481721588709</v>
      </c>
      <c r="Y1886" s="3" t="n">
        <v>0.0445894659475905</v>
      </c>
      <c r="Z1886" s="3" t="n">
        <v>-0.690365014195445</v>
      </c>
      <c r="AA1886" s="3" t="n">
        <v>-0.7875716645479159</v>
      </c>
      <c r="AB1886" s="3" t="n">
        <v>-1.051131609905837</v>
      </c>
      <c r="AC1886" s="3" t="n">
        <v>-0.5553423137417234</v>
      </c>
      <c r="AD1886" s="3" t="n">
        <v>-0.4511884498880485</v>
      </c>
      <c r="AE1886" s="3" t="n">
        <v>-1.061611708693352</v>
      </c>
      <c r="AF1886" s="3" t="n">
        <v>0.1111071817445767</v>
      </c>
      <c r="AG1886" s="3" t="n">
        <v>2.126394683148224</v>
      </c>
      <c r="AH1886" s="3" t="n">
        <v>0.437789029800442</v>
      </c>
      <c r="AI1886" s="3" t="n">
        <v>1.741970136427114</v>
      </c>
    </row>
    <row r="1887">
      <c r="A1887" s="2" t="inlineStr">
        <is>
          <t>QGEN</t>
        </is>
      </c>
      <c r="B1887" s="2" t="inlineStr">
        <is>
          <t>Health Care</t>
        </is>
      </c>
      <c r="C1887" s="3" t="n">
        <v>-0.0054995649670652</v>
      </c>
      <c r="D1887" s="2" t="n">
        <v>10141328214.20116</v>
      </c>
      <c r="E1887" s="19">
        <f>SQRT(D1887)</f>
        <v/>
      </c>
      <c r="F1887" s="22">
        <f>D1887/SUM($D$2:$D$2546)</f>
        <v/>
      </c>
      <c r="G1887" s="22">
        <f>E1887/SUM($E$2:$E$2546)</f>
        <v/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1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  <c r="S1887" s="3" t="n">
        <v>23.03988481412513</v>
      </c>
      <c r="T1887" s="3" t="n">
        <v>0.5872239387300089</v>
      </c>
      <c r="U1887" s="3" t="n">
        <v>0.0005969486643359</v>
      </c>
      <c r="V1887" s="3" t="n">
        <v>0.3456637953094912</v>
      </c>
      <c r="W1887" s="3" t="n">
        <v>0.0165109828239638</v>
      </c>
      <c r="X1887" s="3" t="n">
        <v>0.179517457577348</v>
      </c>
      <c r="Y1887" s="3" t="n">
        <v>0.0136776880513077</v>
      </c>
      <c r="Z1887" s="3" t="n">
        <v>-1.839994590457677</v>
      </c>
      <c r="AA1887" s="3" t="n">
        <v>-1.896488331146566</v>
      </c>
      <c r="AB1887" s="3" t="n">
        <v>-2.05141368178142</v>
      </c>
      <c r="AC1887" s="3" t="n">
        <v>0.0379634690711296</v>
      </c>
      <c r="AD1887" s="3" t="n">
        <v>0.038680140482062</v>
      </c>
      <c r="AE1887" s="3" t="n">
        <v>-0.4038834485659365</v>
      </c>
      <c r="AF1887" s="3" t="n">
        <v>-0.0478144109779649</v>
      </c>
      <c r="AG1887" s="3" t="n">
        <v>1.087251786088623</v>
      </c>
      <c r="AH1887" s="3" t="n">
        <v>0.2479560448768647</v>
      </c>
      <c r="AI1887" s="3" t="n">
        <v>1.252418064236384</v>
      </c>
    </row>
    <row r="1888">
      <c r="A1888" s="2" t="inlineStr">
        <is>
          <t>QLYS</t>
        </is>
      </c>
      <c r="B1888" s="2" t="inlineStr">
        <is>
          <t>Information Technology</t>
        </is>
      </c>
      <c r="C1888" s="3" t="n">
        <v>-0.0231126003880079</v>
      </c>
      <c r="D1888" s="2" t="n">
        <v>4739750888.805908</v>
      </c>
      <c r="E1888" s="19">
        <f>SQRT(D1888)</f>
        <v/>
      </c>
      <c r="F1888" s="22">
        <f>D1888/SUM($D$2:$D$2546)</f>
        <v/>
      </c>
      <c r="G1888" s="22">
        <f>E1888/SUM($E$2:$E$2546)</f>
        <v/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1</v>
      </c>
      <c r="P1888" s="2" t="n">
        <v>0</v>
      </c>
      <c r="Q1888" s="2" t="n">
        <v>0</v>
      </c>
      <c r="R1888" s="2" t="n">
        <v>0</v>
      </c>
      <c r="S1888" s="3" t="n">
        <v>22.27925041616809</v>
      </c>
      <c r="T1888" s="3" t="n">
        <v>0.9710080766698906</v>
      </c>
      <c r="U1888" s="3" t="n">
        <v>-0.0001760158319297</v>
      </c>
      <c r="V1888" s="3" t="n">
        <v>0.1072138624838199</v>
      </c>
      <c r="W1888" s="3" t="n">
        <v>0.0197385806708973</v>
      </c>
      <c r="X1888" s="3" t="n">
        <v>0.2615634405087469</v>
      </c>
      <c r="Y1888" s="3" t="n">
        <v>0.0145458884145223</v>
      </c>
      <c r="Z1888" s="3" t="n">
        <v>-1.581899808696817</v>
      </c>
      <c r="AA1888" s="3" t="n">
        <v>-1.670398277573363</v>
      </c>
      <c r="AB1888" s="3" t="n">
        <v>-1.559054737579484</v>
      </c>
      <c r="AC1888" s="3" t="n">
        <v>0.0399092704316482</v>
      </c>
      <c r="AD1888" s="3" t="n">
        <v>0.0432664088917263</v>
      </c>
      <c r="AE1888" s="3" t="n">
        <v>0.2461340206185566</v>
      </c>
      <c r="AF1888" s="3" t="n">
        <v>0.1267971093457635</v>
      </c>
      <c r="AG1888" s="3" t="n">
        <v>1.010179437935008</v>
      </c>
      <c r="AH1888" s="3" t="n">
        <v>0.0553744103331148</v>
      </c>
      <c r="AI1888" s="3" t="n">
        <v>1.094945165664043</v>
      </c>
    </row>
    <row r="1889">
      <c r="A1889" s="2" t="inlineStr">
        <is>
          <t>QNST</t>
        </is>
      </c>
      <c r="B1889" s="2" t="inlineStr">
        <is>
          <t>Communication</t>
        </is>
      </c>
      <c r="C1889" s="3" t="n">
        <v>-0.0238106892468435</v>
      </c>
      <c r="D1889" s="2" t="n">
        <v>868299108.3245039</v>
      </c>
      <c r="E1889" s="19">
        <f>SQRT(D1889)</f>
        <v/>
      </c>
      <c r="F1889" s="22">
        <f>D1889/SUM($D$2:$D$2546)</f>
        <v/>
      </c>
      <c r="G1889" s="22">
        <f>E1889/SUM($E$2:$E$2546)</f>
        <v/>
      </c>
      <c r="H1889" s="2" t="n">
        <v>1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>
        <v>0</v>
      </c>
      <c r="S1889" s="3" t="n">
        <v>20.58204680810936</v>
      </c>
      <c r="T1889" s="3" t="n">
        <v>1.215022977445485</v>
      </c>
      <c r="U1889" s="3" t="n">
        <v>-0.0008410879113152</v>
      </c>
      <c r="V1889" s="3" t="n">
        <v>0.2810598302593154</v>
      </c>
      <c r="W1889" s="3" t="n">
        <v>0.0295360052109491</v>
      </c>
      <c r="X1889" s="3" t="n">
        <v>0.5427731337323261</v>
      </c>
      <c r="Y1889" s="3" t="n">
        <v>0.0271161042663071</v>
      </c>
      <c r="Z1889" s="3" t="n">
        <v>-1.51668170137974</v>
      </c>
      <c r="AA1889" s="3" t="n">
        <v>-1.57005576869534</v>
      </c>
      <c r="AB1889" s="3" t="n">
        <v>-1.606445268059457</v>
      </c>
      <c r="AC1889" s="3" t="n">
        <v>0.0147691041912337</v>
      </c>
      <c r="AD1889" s="3" t="n">
        <v>0.0417551966279922</v>
      </c>
      <c r="AE1889" s="3" t="n">
        <v>0.2463054187192118</v>
      </c>
      <c r="AF1889" s="3" t="n">
        <v>0.2185023561402506</v>
      </c>
      <c r="AG1889" s="3" t="n">
        <v>1.0085016786603</v>
      </c>
      <c r="AH1889" s="3" t="n">
        <v>0.0236507409993342</v>
      </c>
      <c r="AI1889" s="3" t="n">
        <v>1.030248643687204</v>
      </c>
    </row>
    <row r="1890">
      <c r="A1890" s="2" t="inlineStr">
        <is>
          <t>QRVO</t>
        </is>
      </c>
      <c r="B1890" s="2" t="inlineStr">
        <is>
          <t>Information Technology</t>
        </is>
      </c>
      <c r="C1890" s="3" t="n">
        <v>0.0057522754152336</v>
      </c>
      <c r="D1890" s="2" t="n">
        <v>8356489848.476944</v>
      </c>
      <c r="E1890" s="19">
        <f>SQRT(D1890)</f>
        <v/>
      </c>
      <c r="F1890" s="22">
        <f>D1890/SUM($D$2:$D$2546)</f>
        <v/>
      </c>
      <c r="G1890" s="22">
        <f>E1890/SUM($E$2:$E$2546)</f>
        <v/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1</v>
      </c>
      <c r="P1890" s="2" t="n">
        <v>0</v>
      </c>
      <c r="Q1890" s="2" t="n">
        <v>0</v>
      </c>
      <c r="R1890" s="2" t="n">
        <v>0</v>
      </c>
      <c r="S1890" s="3" t="n">
        <v>22.84630430128691</v>
      </c>
      <c r="T1890" s="3" t="n">
        <v>1.801858953929673</v>
      </c>
      <c r="U1890" s="3" t="n">
        <v>5.328704992474037e-05</v>
      </c>
      <c r="V1890" s="3" t="n">
        <v>0.4113053521660701</v>
      </c>
      <c r="W1890" s="3" t="n">
        <v>0.0307529680014664</v>
      </c>
      <c r="X1890" s="3" t="n">
        <v>0.5651589758463946</v>
      </c>
      <c r="Y1890" s="3" t="n">
        <v>0.0140969396506434</v>
      </c>
      <c r="Z1890" s="3" t="n">
        <v>-0.8148508560572014</v>
      </c>
      <c r="AA1890" s="3" t="n">
        <v>-0.8759028826603437</v>
      </c>
      <c r="AB1890" s="3" t="n">
        <v>-0.6616066429022291</v>
      </c>
      <c r="AC1890" s="3" t="n">
        <v>0.0122510769301848</v>
      </c>
      <c r="AD1890" s="3" t="n">
        <v>0.0445421470915614</v>
      </c>
      <c r="AE1890" s="3" t="n">
        <v>-0.9619711737253114</v>
      </c>
      <c r="AF1890" s="3" t="n">
        <v>-0.0657205645333328</v>
      </c>
      <c r="AG1890" s="3" t="n">
        <v>1.185388844848816</v>
      </c>
      <c r="AH1890" s="3" t="n">
        <v>0.2583065945213391</v>
      </c>
      <c r="AI1890" s="3" t="n">
        <v>1.450732877344039</v>
      </c>
    </row>
    <row r="1891">
      <c r="A1891" s="2" t="inlineStr">
        <is>
          <t>QS</t>
        </is>
      </c>
      <c r="B1891" s="2" t="inlineStr">
        <is>
          <t>Consumer Discretionary</t>
        </is>
      </c>
      <c r="C1891" s="3" t="n">
        <v>-0.0377810107307528</v>
      </c>
      <c r="D1891" s="2" t="n">
        <v>5309099112.485641</v>
      </c>
      <c r="E1891" s="19">
        <f>SQRT(D1891)</f>
        <v/>
      </c>
      <c r="F1891" s="22">
        <f>D1891/SUM($D$2:$D$2546)</f>
        <v/>
      </c>
      <c r="G1891" s="22">
        <f>E1891/SUM($E$2:$E$2546)</f>
        <v/>
      </c>
      <c r="H1891" s="2" t="n">
        <v>0</v>
      </c>
      <c r="I1891" s="2" t="n">
        <v>1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>
        <v>0</v>
      </c>
      <c r="S1891" s="3" t="n">
        <v>22.392687999141</v>
      </c>
      <c r="T1891" s="3" t="n">
        <v>1.398471195505191</v>
      </c>
      <c r="U1891" s="3" t="n">
        <v>0.0044747619239081</v>
      </c>
      <c r="V1891" s="3" t="n">
        <v>0.1930263455790347</v>
      </c>
      <c r="W1891" s="3" t="n">
        <v>0.07608016375039681</v>
      </c>
      <c r="X1891" s="3" t="n">
        <v>0.801124652571661</v>
      </c>
      <c r="Y1891" s="3" t="n">
        <v>0.08086491421858449</v>
      </c>
      <c r="Z1891" s="3" t="n">
        <v>0.8274058795949661</v>
      </c>
      <c r="AA1891" s="3" t="n">
        <v>0.4591307726692797</v>
      </c>
      <c r="AB1891" s="3" t="n">
        <v>-0.346954917758543</v>
      </c>
      <c r="AC1891" s="3" t="n">
        <v>-0.0864161678430599</v>
      </c>
      <c r="AD1891" s="3" t="n">
        <v>-0.07018893264276151</v>
      </c>
      <c r="AE1891" s="3" t="n">
        <v>-0.3378378378378378</v>
      </c>
      <c r="AF1891" s="3" t="inlineStr"/>
      <c r="AG1891" s="3" t="n">
        <v>1.01508655203133</v>
      </c>
      <c r="AH1891" s="3" t="n">
        <v>0.0764840104485838</v>
      </c>
      <c r="AI1891" s="3" t="n">
        <v>1.078157994371563</v>
      </c>
    </row>
    <row r="1892">
      <c r="A1892" s="2" t="inlineStr">
        <is>
          <t>QSI</t>
        </is>
      </c>
      <c r="B1892" s="2" t="inlineStr">
        <is>
          <t>Health Care</t>
        </is>
      </c>
      <c r="C1892" s="3" t="n">
        <v>-0.0436750225654049</v>
      </c>
      <c r="D1892" s="2" t="n">
        <v>228796024.6578115</v>
      </c>
      <c r="E1892" s="19">
        <f>SQRT(D1892)</f>
        <v/>
      </c>
      <c r="F1892" s="22">
        <f>D1892/SUM($D$2:$D$2546)</f>
        <v/>
      </c>
      <c r="G1892" s="22">
        <f>E1892/SUM($E$2:$E$2546)</f>
        <v/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1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  <c r="S1892" s="3" t="n">
        <v>19.24834144257165</v>
      </c>
      <c r="T1892" s="3" t="n">
        <v>2.064611341824606</v>
      </c>
      <c r="U1892" s="3" t="n">
        <v>0.0010091874170633</v>
      </c>
      <c r="V1892" s="3" t="n">
        <v>0.965851571636803</v>
      </c>
      <c r="W1892" s="3" t="n">
        <v>0.0845675973549532</v>
      </c>
      <c r="X1892" s="3" t="n">
        <v>1.999652343909704</v>
      </c>
      <c r="Y1892" s="3" t="n">
        <v>0.0566748060882288</v>
      </c>
      <c r="Z1892" s="3" t="n">
        <v>-0.251538182434537</v>
      </c>
      <c r="AA1892" s="3" t="n">
        <v>-0.0114277370496221</v>
      </c>
      <c r="AB1892" s="3" t="n">
        <v>0.2464952408576117</v>
      </c>
      <c r="AC1892" s="3" t="n">
        <v>-0.5041346333377473</v>
      </c>
      <c r="AD1892" s="3" t="n">
        <v>-0.4833125932383834</v>
      </c>
      <c r="AE1892" s="3" t="n">
        <v>0.1937677053824362</v>
      </c>
      <c r="AF1892" s="3" t="n">
        <v>0.9909178743961352</v>
      </c>
      <c r="AG1892" s="3" t="n">
        <v>1.040905431001248</v>
      </c>
      <c r="AH1892" s="3" t="n">
        <v>0.043796136883564</v>
      </c>
      <c r="AI1892" s="3" t="n">
        <v>1.042351674110678</v>
      </c>
    </row>
    <row r="1893">
      <c r="A1893" s="2" t="inlineStr">
        <is>
          <t>QSR</t>
        </is>
      </c>
      <c r="B1893" s="2" t="inlineStr">
        <is>
          <t>Consumer Discretionary</t>
        </is>
      </c>
      <c r="C1893" s="3" t="n">
        <v>-0.0052027419680765</v>
      </c>
      <c r="D1893" s="2" t="n">
        <v>22218574780.50348</v>
      </c>
      <c r="E1893" s="19">
        <f>SQRT(D1893)</f>
        <v/>
      </c>
      <c r="F1893" s="22">
        <f>D1893/SUM($D$2:$D$2546)</f>
        <v/>
      </c>
      <c r="G1893" s="22">
        <f>E1893/SUM($E$2:$E$2546)</f>
        <v/>
      </c>
      <c r="H1893" s="2" t="n">
        <v>0</v>
      </c>
      <c r="I1893" s="2" t="n">
        <v>1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0</v>
      </c>
      <c r="R1893" s="2" t="n">
        <v>0</v>
      </c>
      <c r="S1893" s="3" t="n">
        <v>23.82419447780928</v>
      </c>
      <c r="T1893" s="3" t="n">
        <v>0.4432305894196175</v>
      </c>
      <c r="U1893" s="3" t="n">
        <v>-4.129192975319005e-05</v>
      </c>
      <c r="V1893" s="3" t="n">
        <v>0.1492895036143644</v>
      </c>
      <c r="W1893" s="3" t="n">
        <v>0.015194060636338</v>
      </c>
      <c r="X1893" s="3" t="n">
        <v>0.1347532151699843</v>
      </c>
      <c r="Y1893" s="3" t="n">
        <v>0.0132736150040654</v>
      </c>
      <c r="Z1893" s="3" t="n">
        <v>-2.042211928284232</v>
      </c>
      <c r="AA1893" s="3" t="n">
        <v>-1.767110417401178</v>
      </c>
      <c r="AB1893" s="3" t="n">
        <v>-2.047741751942231</v>
      </c>
      <c r="AC1893" s="3" t="n">
        <v>0.0340255847851852</v>
      </c>
      <c r="AD1893" s="3" t="n">
        <v>0.0478878600680385</v>
      </c>
      <c r="AE1893" s="3" t="n">
        <v>0.0626728110599078</v>
      </c>
      <c r="AF1893" s="3" t="n">
        <v>0.1231280716970222</v>
      </c>
      <c r="AG1893" s="3" t="n">
        <v>1.604359196422576</v>
      </c>
      <c r="AH1893" s="3" t="n">
        <v>0.6227032077234507</v>
      </c>
      <c r="AI1893" s="3" t="n">
        <v>5.048236358154959</v>
      </c>
    </row>
    <row r="1894">
      <c r="A1894" s="2" t="inlineStr">
        <is>
          <t>QTRX</t>
        </is>
      </c>
      <c r="B1894" s="2" t="inlineStr">
        <is>
          <t>Health Care</t>
        </is>
      </c>
      <c r="C1894" s="3" t="n">
        <v>-0.0536033998081067</v>
      </c>
      <c r="D1894" s="2" t="n">
        <v>223744715.8481245</v>
      </c>
      <c r="E1894" s="19">
        <f>SQRT(D1894)</f>
        <v/>
      </c>
      <c r="F1894" s="22">
        <f>D1894/SUM($D$2:$D$2546)</f>
        <v/>
      </c>
      <c r="G1894" s="22">
        <f>E1894/SUM($E$2:$E$2546)</f>
        <v/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1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3" t="n">
        <v>19.22601629851913</v>
      </c>
      <c r="T1894" s="3" t="n">
        <v>1.705119908853811</v>
      </c>
      <c r="U1894" s="3" t="n">
        <v>-0.003964251145178</v>
      </c>
      <c r="V1894" s="3" t="n">
        <v>1.307105729363983</v>
      </c>
      <c r="W1894" s="3" t="n">
        <v>0.0581023194584861</v>
      </c>
      <c r="X1894" s="3" t="n">
        <v>4.636490606537922</v>
      </c>
      <c r="Y1894" s="3" t="n">
        <v>0.0591516417182183</v>
      </c>
      <c r="Z1894" s="3" t="n">
        <v>-1.084459189844663</v>
      </c>
      <c r="AA1894" s="3" t="n">
        <v>-1.065889253076782</v>
      </c>
      <c r="AB1894" s="3" t="n">
        <v>-1.251854266195269</v>
      </c>
      <c r="AC1894" s="3" t="n">
        <v>-0.536557922920915</v>
      </c>
      <c r="AD1894" s="3" t="n">
        <v>-0.4856248764943102</v>
      </c>
      <c r="AE1894" s="3" t="n">
        <v>0.2460287761193229</v>
      </c>
      <c r="AF1894" s="3" t="n">
        <v>0.0912278898013562</v>
      </c>
      <c r="AG1894" s="3" t="n">
        <v>1.135784212310168</v>
      </c>
      <c r="AH1894" s="3" t="n">
        <v>0.0946036969295198</v>
      </c>
      <c r="AI1894" s="3" t="n">
        <v>1.103881582996533</v>
      </c>
    </row>
    <row r="1895">
      <c r="A1895" s="2" t="inlineStr">
        <is>
          <t>QTWO</t>
        </is>
      </c>
      <c r="B1895" s="2" t="inlineStr">
        <is>
          <t>Information Technology</t>
        </is>
      </c>
      <c r="C1895" s="3" t="n">
        <v>-0.0210338637839957</v>
      </c>
      <c r="D1895" s="2" t="n">
        <v>4776667043.784714</v>
      </c>
      <c r="E1895" s="19">
        <f>SQRT(D1895)</f>
        <v/>
      </c>
      <c r="F1895" s="22">
        <f>D1895/SUM($D$2:$D$2546)</f>
        <v/>
      </c>
      <c r="G1895" s="22">
        <f>E1895/SUM($E$2:$E$2546)</f>
        <v/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n">
        <v>1</v>
      </c>
      <c r="P1895" s="2" t="n">
        <v>0</v>
      </c>
      <c r="Q1895" s="2" t="n">
        <v>0</v>
      </c>
      <c r="R1895" s="2" t="n">
        <v>0</v>
      </c>
      <c r="S1895" s="3" t="n">
        <v>22.28700886906842</v>
      </c>
      <c r="T1895" s="3" t="n">
        <v>1.511185801559332</v>
      </c>
      <c r="U1895" s="3" t="n">
        <v>0.0011334538916096</v>
      </c>
      <c r="V1895" s="3" t="n">
        <v>0.12233111385905</v>
      </c>
      <c r="W1895" s="3" t="n">
        <v>0.0274128592758124</v>
      </c>
      <c r="X1895" s="3" t="n">
        <v>0.5053617730255058</v>
      </c>
      <c r="Y1895" s="3" t="n">
        <v>0.0213979012514291</v>
      </c>
      <c r="Z1895" s="3" t="n">
        <v>-1.172241177961249</v>
      </c>
      <c r="AA1895" s="3" t="n">
        <v>-1.545169378141909</v>
      </c>
      <c r="AB1895" s="3" t="n">
        <v>-1.503992121353097</v>
      </c>
      <c r="AC1895" s="3" t="n">
        <v>0.009851220436481499</v>
      </c>
      <c r="AD1895" s="3" t="n">
        <v>0.009851220436481499</v>
      </c>
      <c r="AE1895" s="3" t="n">
        <v>0.3434628975265018</v>
      </c>
      <c r="AF1895" s="3" t="n">
        <v>0.1093587414865178</v>
      </c>
      <c r="AG1895" s="3" t="n">
        <v>1.063313812168155</v>
      </c>
      <c r="AH1895" s="3" t="n">
        <v>0.3892875265354086</v>
      </c>
      <c r="AI1895" s="3" t="n">
        <v>1.517560988131808</v>
      </c>
    </row>
    <row r="1896">
      <c r="A1896" s="2" t="inlineStr">
        <is>
          <t>QUBT</t>
        </is>
      </c>
      <c r="B1896" s="2" t="inlineStr">
        <is>
          <t>Information Technology</t>
        </is>
      </c>
      <c r="C1896" s="3" t="n">
        <v>-0.040145569786413</v>
      </c>
      <c r="D1896" s="2" t="n">
        <v>3588214148.337753</v>
      </c>
      <c r="E1896" s="19">
        <f>SQRT(D1896)</f>
        <v/>
      </c>
      <c r="F1896" s="22">
        <f>D1896/SUM($D$2:$D$2546)</f>
        <v/>
      </c>
      <c r="G1896" s="22">
        <f>E1896/SUM($E$2:$E$2546)</f>
        <v/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1</v>
      </c>
      <c r="P1896" s="2" t="n">
        <v>0</v>
      </c>
      <c r="Q1896" s="2" t="n">
        <v>0</v>
      </c>
      <c r="R1896" s="2" t="n">
        <v>0</v>
      </c>
      <c r="S1896" s="3" t="n">
        <v>22.00092046395994</v>
      </c>
      <c r="T1896" s="3" t="n">
        <v>2.260008254236386</v>
      </c>
      <c r="U1896" s="3" t="n">
        <v>0.0102660081351515</v>
      </c>
      <c r="V1896" s="3" t="n">
        <v>0.1103562896833901</v>
      </c>
      <c r="W1896" s="3" t="n">
        <v>0.0983705177383464</v>
      </c>
      <c r="X1896" s="3" t="n">
        <v>1.563073072751796</v>
      </c>
      <c r="Y1896" s="3" t="n">
        <v>0.07278839123245549</v>
      </c>
      <c r="Z1896" s="3" t="n">
        <v>0.4511191360871784</v>
      </c>
      <c r="AA1896" s="3" t="n">
        <v>1.008319980155113</v>
      </c>
      <c r="AB1896" s="3" t="n">
        <v>0.8195623180565046</v>
      </c>
      <c r="AC1896" s="3" t="n">
        <v>-0.0406686986805404</v>
      </c>
      <c r="AD1896" s="3" t="n">
        <v>-0.0394324291000152</v>
      </c>
      <c r="AE1896" s="3" t="n">
        <v>0.1371428571428571</v>
      </c>
      <c r="AF1896" s="3" t="n">
        <v>0.6186851211072665</v>
      </c>
      <c r="AG1896" s="3" t="n">
        <v>1.001815387747417</v>
      </c>
      <c r="AH1896" s="3" t="n">
        <v>0.0036049229729349</v>
      </c>
      <c r="AI1896" s="3" t="n">
        <v>1.016450242687799</v>
      </c>
    </row>
    <row r="1897">
      <c r="A1897" s="2" t="inlineStr">
        <is>
          <t>QXO</t>
        </is>
      </c>
      <c r="B1897" s="2" t="inlineStr">
        <is>
          <t>Industrials</t>
        </is>
      </c>
      <c r="C1897" s="3" t="n">
        <v>-0.0019010941206335</v>
      </c>
      <c r="D1897" s="2" t="n">
        <v>14872419717.07236</v>
      </c>
      <c r="E1897" s="19">
        <f>SQRT(D1897)</f>
        <v/>
      </c>
      <c r="F1897" s="22">
        <f>D1897/SUM($D$2:$D$2546)</f>
        <v/>
      </c>
      <c r="G1897" s="22">
        <f>E1897/SUM($E$2:$E$2546)</f>
        <v/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1</v>
      </c>
      <c r="O1897" s="2" t="n">
        <v>0</v>
      </c>
      <c r="P1897" s="2" t="n">
        <v>0</v>
      </c>
      <c r="Q1897" s="2" t="n">
        <v>0</v>
      </c>
      <c r="R1897" s="2" t="n">
        <v>0</v>
      </c>
      <c r="S1897" s="3" t="n">
        <v>23.42277430893292</v>
      </c>
      <c r="T1897" s="3" t="n">
        <v>1.128279034101804</v>
      </c>
      <c r="U1897" s="3" t="n">
        <v>-0.001122786677806</v>
      </c>
      <c r="V1897" s="3" t="n">
        <v>0.6666904369715991</v>
      </c>
      <c r="W1897" s="3" t="n">
        <v>0.0401336896505863</v>
      </c>
      <c r="X1897" s="3" t="n">
        <v>0.495940510981781</v>
      </c>
      <c r="Y1897" s="3" t="n">
        <v>0.0315118989257428</v>
      </c>
      <c r="Z1897" s="3" t="n">
        <v>-1.714982543808419</v>
      </c>
      <c r="AA1897" s="3" t="n">
        <v>-1.300060030567648</v>
      </c>
      <c r="AB1897" s="3" t="n">
        <v>-2.022310507633623</v>
      </c>
      <c r="AC1897" s="3" t="n">
        <v>-0.0157338216948911</v>
      </c>
      <c r="AD1897" s="3" t="n">
        <v>0.0130442795248242</v>
      </c>
      <c r="AE1897" s="3" t="n">
        <v>-0.0302521008403361</v>
      </c>
      <c r="AF1897" s="3" t="n">
        <v>0.1111621835942141</v>
      </c>
      <c r="AG1897" s="3" t="n">
        <v>1.289670415571626</v>
      </c>
      <c r="AH1897" s="3" t="n">
        <v>0.2404552944338619</v>
      </c>
      <c r="AI1897" s="3" t="n">
        <v>1.434490131413069</v>
      </c>
    </row>
    <row r="1898">
      <c r="A1898" s="2" t="inlineStr">
        <is>
          <t>R</t>
        </is>
      </c>
      <c r="B1898" s="2" t="inlineStr">
        <is>
          <t>Industrials</t>
        </is>
      </c>
      <c r="C1898" s="3" t="n">
        <v>-0.0076582315903408</v>
      </c>
      <c r="D1898" s="2" t="n">
        <v>7332694262.510681</v>
      </c>
      <c r="E1898" s="19">
        <f>SQRT(D1898)</f>
        <v/>
      </c>
      <c r="F1898" s="22">
        <f>D1898/SUM($D$2:$D$2546)</f>
        <v/>
      </c>
      <c r="G1898" s="22">
        <f>E1898/SUM($E$2:$E$2546)</f>
        <v/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1</v>
      </c>
      <c r="O1898" s="2" t="n">
        <v>0</v>
      </c>
      <c r="P1898" s="2" t="n">
        <v>0</v>
      </c>
      <c r="Q1898" s="2" t="n">
        <v>0</v>
      </c>
      <c r="R1898" s="2" t="n">
        <v>0</v>
      </c>
      <c r="S1898" s="3" t="n">
        <v>22.71560885181791</v>
      </c>
      <c r="T1898" s="3" t="n">
        <v>1.180366887037079</v>
      </c>
      <c r="U1898" s="3" t="n">
        <v>0.0013639149642302</v>
      </c>
      <c r="V1898" s="3" t="n">
        <v>0.4192183513931858</v>
      </c>
      <c r="W1898" s="3" t="n">
        <v>0.020807437262779</v>
      </c>
      <c r="X1898" s="3" t="n">
        <v>0.2444940446445737</v>
      </c>
      <c r="Y1898" s="3" t="n">
        <v>0.0148564595568368</v>
      </c>
      <c r="Z1898" s="3" t="n">
        <v>-1.510322851644448</v>
      </c>
      <c r="AA1898" s="3" t="n">
        <v>-1.691696076747197</v>
      </c>
      <c r="AB1898" s="3" t="n">
        <v>-1.744553532016884</v>
      </c>
      <c r="AC1898" s="3" t="n">
        <v>0.0714607729765873</v>
      </c>
      <c r="AD1898" s="3" t="n">
        <v>0.42603712744057</v>
      </c>
      <c r="AE1898" s="3" t="n">
        <v>-0.0289756969515724</v>
      </c>
      <c r="AF1898" s="3" t="n">
        <v>0.0669839381320642</v>
      </c>
      <c r="AG1898" s="3" t="n">
        <v>1.953674017987166</v>
      </c>
      <c r="AH1898" s="3" t="n">
        <v>0.5295081967213114</v>
      </c>
      <c r="AI1898" s="3" t="n">
        <v>3.274886141834743</v>
      </c>
    </row>
    <row r="1899">
      <c r="A1899" s="2" t="inlineStr">
        <is>
          <t>RAMP</t>
        </is>
      </c>
      <c r="B1899" s="2" t="inlineStr">
        <is>
          <t>Information Technology</t>
        </is>
      </c>
      <c r="C1899" s="3" t="n">
        <v>-0.0142392571011006</v>
      </c>
      <c r="D1899" s="2" t="n">
        <v>1651978480.796047</v>
      </c>
      <c r="E1899" s="19">
        <f>SQRT(D1899)</f>
        <v/>
      </c>
      <c r="F1899" s="22">
        <f>D1899/SUM($D$2:$D$2546)</f>
        <v/>
      </c>
      <c r="G1899" s="22">
        <f>E1899/SUM($E$2:$E$2546)</f>
        <v/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n">
        <v>1</v>
      </c>
      <c r="P1899" s="2" t="n">
        <v>0</v>
      </c>
      <c r="Q1899" s="2" t="n">
        <v>0</v>
      </c>
      <c r="R1899" s="2" t="n">
        <v>0</v>
      </c>
      <c r="S1899" s="3" t="n">
        <v>21.22523948580784</v>
      </c>
      <c r="T1899" s="3" t="n">
        <v>1.172954633325095</v>
      </c>
      <c r="U1899" s="3" t="n">
        <v>0.0003694009619747</v>
      </c>
      <c r="V1899" s="3" t="n">
        <v>0.5737435511528414</v>
      </c>
      <c r="W1899" s="3" t="n">
        <v>0.0326976356046083</v>
      </c>
      <c r="X1899" s="3" t="n">
        <v>0.4875688543276187</v>
      </c>
      <c r="Y1899" s="3" t="n">
        <v>0.0331239309012701</v>
      </c>
      <c r="Z1899" s="3" t="n">
        <v>-1.697676808213101</v>
      </c>
      <c r="AA1899" s="3" t="n">
        <v>-1.676126242070568</v>
      </c>
      <c r="AB1899" s="3" t="n">
        <v>-1.647848454813605</v>
      </c>
      <c r="AC1899" s="3" t="n">
        <v>0.0187581135954432</v>
      </c>
      <c r="AD1899" s="3" t="n">
        <v>0.0269640316249975</v>
      </c>
      <c r="AE1899" s="3" t="n">
        <v>0.5548387096774194</v>
      </c>
      <c r="AF1899" s="3" t="n">
        <v>0.1128397328413056</v>
      </c>
      <c r="AG1899" s="3" t="n">
        <v>1.015551050027976</v>
      </c>
      <c r="AH1899" s="3" t="n">
        <v>0.0284937443947098</v>
      </c>
      <c r="AI1899" s="3" t="n">
        <v>1.027104531278355</v>
      </c>
    </row>
    <row r="1900">
      <c r="A1900" s="2" t="inlineStr">
        <is>
          <t>RAPP</t>
        </is>
      </c>
      <c r="B1900" s="2" t="inlineStr">
        <is>
          <t>Health Care</t>
        </is>
      </c>
      <c r="C1900" s="3" t="n">
        <v>-0.0432287870908015</v>
      </c>
      <c r="D1900" s="2" t="n">
        <v>743513770.9812813</v>
      </c>
      <c r="E1900" s="19">
        <f>SQRT(D1900)</f>
        <v/>
      </c>
      <c r="F1900" s="22">
        <f>D1900/SUM($D$2:$D$2546)</f>
        <v/>
      </c>
      <c r="G1900" s="22">
        <f>E1900/SUM($E$2:$E$2546)</f>
        <v/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1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3" t="n">
        <v>20.42689784552387</v>
      </c>
      <c r="T1900" s="3" t="n">
        <v>1.133586700247851</v>
      </c>
      <c r="U1900" s="3" t="n">
        <v>-0.0005212153238208</v>
      </c>
      <c r="V1900" s="3" t="n">
        <v>0.3544144174387245</v>
      </c>
      <c r="W1900" s="3" t="n">
        <v>0.06339300342257501</v>
      </c>
      <c r="X1900" s="3" t="n">
        <v>1.206880599064948</v>
      </c>
      <c r="Y1900" s="3" t="n">
        <v>0.0554642756115263</v>
      </c>
      <c r="Z1900" s="3" t="n">
        <v>-2.619270351315398</v>
      </c>
      <c r="AA1900" s="3" t="n">
        <v>-2.506504424093347</v>
      </c>
      <c r="AB1900" s="3" t="n">
        <v>-2.60020621766515</v>
      </c>
      <c r="AC1900" s="3" t="n">
        <v>-0.1438144176655633</v>
      </c>
      <c r="AD1900" s="3" t="n">
        <v>-0.1424586929441911</v>
      </c>
      <c r="AE1900" s="3" t="inlineStr"/>
      <c r="AF1900" s="3" t="inlineStr"/>
      <c r="AG1900" s="3" t="n">
        <v>1.013589526373755</v>
      </c>
      <c r="AH1900" s="3" t="n">
        <v>0.0415523914604458</v>
      </c>
      <c r="AI1900" s="3" t="n">
        <v>1.03834360484532</v>
      </c>
    </row>
    <row r="1901">
      <c r="A1901" s="2" t="inlineStr">
        <is>
          <t>RARE</t>
        </is>
      </c>
      <c r="B1901" s="2" t="inlineStr">
        <is>
          <t>Health Care</t>
        </is>
      </c>
      <c r="C1901" s="3" t="n">
        <v>0.0013798179437608</v>
      </c>
      <c r="D1901" s="2" t="n">
        <v>2794955107.68411</v>
      </c>
      <c r="E1901" s="19">
        <f>SQRT(D1901)</f>
        <v/>
      </c>
      <c r="F1901" s="22">
        <f>D1901/SUM($D$2:$D$2546)</f>
        <v/>
      </c>
      <c r="G1901" s="22">
        <f>E1901/SUM($E$2:$E$2546)</f>
        <v/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1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3" t="n">
        <v>21.751081881773</v>
      </c>
      <c r="T1901" s="3" t="n">
        <v>0.9019334413399948</v>
      </c>
      <c r="U1901" s="3" t="n">
        <v>-0.0028411336323606</v>
      </c>
      <c r="V1901" s="3" t="n">
        <v>0.0541282396930357</v>
      </c>
      <c r="W1901" s="3" t="n">
        <v>0.038810287174211</v>
      </c>
      <c r="X1901" s="3" t="n">
        <v>1.122679359465071</v>
      </c>
      <c r="Y1901" s="3" t="n">
        <v>0.0453536887499089</v>
      </c>
      <c r="Z1901" s="3" t="n">
        <v>-0.7024146117576761</v>
      </c>
      <c r="AA1901" s="3" t="n">
        <v>-0.9048646652567508</v>
      </c>
      <c r="AB1901" s="3" t="n">
        <v>-1.458644095510273</v>
      </c>
      <c r="AC1901" s="3" t="n">
        <v>-0.1645121235528508</v>
      </c>
      <c r="AD1901" s="3" t="n">
        <v>-0.152177041710135</v>
      </c>
      <c r="AE1901" s="3" t="n">
        <v>0.0395408163265305</v>
      </c>
      <c r="AF1901" s="3" t="n">
        <v>0.163207649832028</v>
      </c>
      <c r="AG1901" s="3" t="n">
        <v>1.008776885157317</v>
      </c>
      <c r="AH1901" s="3" t="n">
        <v>0.0277868579499565</v>
      </c>
      <c r="AI1901" s="3" t="n">
        <v>1.162149835411076</v>
      </c>
    </row>
    <row r="1902">
      <c r="A1902" s="2" t="inlineStr">
        <is>
          <t>RBA</t>
        </is>
      </c>
      <c r="B1902" s="2" t="inlineStr">
        <is>
          <t>Industrials</t>
        </is>
      </c>
      <c r="C1902" s="3" t="n">
        <v>-0.0050116592094747</v>
      </c>
      <c r="D1902" s="2" t="n">
        <v>21915369452.68428</v>
      </c>
      <c r="E1902" s="19">
        <f>SQRT(D1902)</f>
        <v/>
      </c>
      <c r="F1902" s="22">
        <f>D1902/SUM($D$2:$D$2546)</f>
        <v/>
      </c>
      <c r="G1902" s="22">
        <f>E1902/SUM($E$2:$E$2546)</f>
        <v/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1</v>
      </c>
      <c r="O1902" s="2" t="n">
        <v>0</v>
      </c>
      <c r="P1902" s="2" t="n">
        <v>0</v>
      </c>
      <c r="Q1902" s="2" t="n">
        <v>0</v>
      </c>
      <c r="R1902" s="2" t="n">
        <v>0</v>
      </c>
      <c r="S1902" s="3" t="n">
        <v>23.81045402911379</v>
      </c>
      <c r="T1902" s="3" t="n">
        <v>0.6272532259609594</v>
      </c>
      <c r="U1902" s="3" t="n">
        <v>0.0012683245060597</v>
      </c>
      <c r="V1902" s="3" t="n">
        <v>0.2707962561531495</v>
      </c>
      <c r="W1902" s="3" t="n">
        <v>0.0139643644276807</v>
      </c>
      <c r="X1902" s="3" t="n">
        <v>0.259733297635068</v>
      </c>
      <c r="Y1902" s="3" t="n">
        <v>0.0113381403935368</v>
      </c>
      <c r="Z1902" s="3" t="n">
        <v>-2.135158262779489</v>
      </c>
      <c r="AA1902" s="3" t="n">
        <v>-2.146629682852019</v>
      </c>
      <c r="AB1902" s="3" t="n">
        <v>-2.215067490751515</v>
      </c>
      <c r="AC1902" s="3" t="n">
        <v>0.0200407299063901</v>
      </c>
      <c r="AD1902" s="3" t="n">
        <v>0.0413408499435098</v>
      </c>
      <c r="AE1902" s="3" t="n">
        <v>0.0059863945578231</v>
      </c>
      <c r="AF1902" s="3" t="n">
        <v>0.3795872096161805</v>
      </c>
      <c r="AG1902" s="3" t="n">
        <v>1.13742866651199</v>
      </c>
      <c r="AH1902" s="3" t="n">
        <v>0.3492691513601105</v>
      </c>
      <c r="AI1902" s="3" t="n">
        <v>1.507498399218144</v>
      </c>
    </row>
    <row r="1903">
      <c r="A1903" s="2" t="inlineStr">
        <is>
          <t>RBB</t>
        </is>
      </c>
      <c r="B1903" s="2" t="inlineStr">
        <is>
          <t>Financials</t>
        </is>
      </c>
      <c r="C1903" s="3" t="n">
        <v>-0.0045443633499967</v>
      </c>
      <c r="D1903" s="2" t="n">
        <v>333118514.4460945</v>
      </c>
      <c r="E1903" s="19">
        <f>SQRT(D1903)</f>
        <v/>
      </c>
      <c r="F1903" s="22">
        <f>D1903/SUM($D$2:$D$2546)</f>
        <v/>
      </c>
      <c r="G1903" s="22">
        <f>E1903/SUM($E$2:$E$2546)</f>
        <v/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1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3" t="n">
        <v>19.62400888386513</v>
      </c>
      <c r="T1903" s="3" t="n">
        <v>0.8024204421423108</v>
      </c>
      <c r="U1903" s="3" t="n">
        <v>-7.144329126594181e-05</v>
      </c>
      <c r="V1903" s="3" t="n">
        <v>1.553744320878194</v>
      </c>
      <c r="W1903" s="3" t="n">
        <v>0.0204278495269285</v>
      </c>
      <c r="X1903" s="3" t="n">
        <v>0.4242967204049744</v>
      </c>
      <c r="Y1903" s="3" t="n">
        <v>0.0176661650194205</v>
      </c>
      <c r="Z1903" s="3" t="n">
        <v>-2.026809958798014</v>
      </c>
      <c r="AA1903" s="3" t="n">
        <v>-2.38506257142283</v>
      </c>
      <c r="AB1903" s="3" t="n">
        <v>-2.784924890469493</v>
      </c>
      <c r="AC1903" s="3" t="n">
        <v>0.1120682231129518</v>
      </c>
      <c r="AD1903" s="3" t="n">
        <v>0.1388815031098683</v>
      </c>
      <c r="AE1903" s="3" t="n">
        <v>-0.2191999999999999</v>
      </c>
      <c r="AF1903" s="3" t="n">
        <v>-0.0803784766748534</v>
      </c>
      <c r="AG1903" s="3" t="n">
        <v>1.945564375260718</v>
      </c>
      <c r="AH1903" s="3" t="n">
        <v>0.0836859786212359</v>
      </c>
      <c r="AI1903" s="3" t="n">
        <v>1.608571412010874</v>
      </c>
    </row>
    <row r="1904">
      <c r="A1904" s="2" t="inlineStr">
        <is>
          <t>RBBN</t>
        </is>
      </c>
      <c r="B1904" s="2" t="inlineStr">
        <is>
          <t>Information Technology</t>
        </is>
      </c>
      <c r="C1904" s="3" t="n">
        <v>-0.0323813787317165</v>
      </c>
      <c r="D1904" s="2" t="n">
        <v>720526313.7265205</v>
      </c>
      <c r="E1904" s="19">
        <f>SQRT(D1904)</f>
        <v/>
      </c>
      <c r="F1904" s="22">
        <f>D1904/SUM($D$2:$D$2546)</f>
        <v/>
      </c>
      <c r="G1904" s="22">
        <f>E1904/SUM($E$2:$E$2546)</f>
        <v/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1</v>
      </c>
      <c r="P1904" s="2" t="n">
        <v>0</v>
      </c>
      <c r="Q1904" s="2" t="n">
        <v>0</v>
      </c>
      <c r="R1904" s="2" t="n">
        <v>0</v>
      </c>
      <c r="S1904" s="3" t="n">
        <v>20.39549249421721</v>
      </c>
      <c r="T1904" s="3" t="n">
        <v>1.484965571231799</v>
      </c>
      <c r="U1904" s="3" t="n">
        <v>0.0005020885910507</v>
      </c>
      <c r="V1904" s="3" t="n">
        <v>0.5141172403324613</v>
      </c>
      <c r="W1904" s="3" t="n">
        <v>0.0334184119487447</v>
      </c>
      <c r="X1904" s="3" t="n">
        <v>0.357471615895542</v>
      </c>
      <c r="Y1904" s="3" t="n">
        <v>0.026480735603103</v>
      </c>
      <c r="Z1904" s="3" t="n">
        <v>-2.626848945282811</v>
      </c>
      <c r="AA1904" s="3" t="n">
        <v>-2.712306652055007</v>
      </c>
      <c r="AB1904" s="3" t="n">
        <v>-2.898039204231937</v>
      </c>
      <c r="AC1904" s="3" t="n">
        <v>-0.0615827613158367</v>
      </c>
      <c r="AD1904" s="3" t="n">
        <v>-0.0284125639966151</v>
      </c>
      <c r="AE1904" s="3" t="n">
        <v>0.3609022556390977</v>
      </c>
      <c r="AF1904" s="3" t="n">
        <v>-0.0032059554812617</v>
      </c>
      <c r="AG1904" s="3" t="n">
        <v>1.454702338774475</v>
      </c>
      <c r="AH1904" s="3" t="n">
        <v>0.3583120580788183</v>
      </c>
      <c r="AI1904" s="3" t="n">
        <v>1.884433166412461</v>
      </c>
    </row>
    <row r="1905">
      <c r="A1905" s="2" t="inlineStr">
        <is>
          <t>RBC</t>
        </is>
      </c>
      <c r="B1905" s="2" t="inlineStr">
        <is>
          <t>Industrials</t>
        </is>
      </c>
      <c r="C1905" s="3" t="n">
        <v>-0.0213907259677133</v>
      </c>
      <c r="D1905" s="2" t="n">
        <v>12983061113.04163</v>
      </c>
      <c r="E1905" s="19">
        <f>SQRT(D1905)</f>
        <v/>
      </c>
      <c r="F1905" s="22">
        <f>D1905/SUM($D$2:$D$2546)</f>
        <v/>
      </c>
      <c r="G1905" s="22">
        <f>E1905/SUM($E$2:$E$2546)</f>
        <v/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1</v>
      </c>
      <c r="O1905" s="2" t="n">
        <v>0</v>
      </c>
      <c r="P1905" s="2" t="n">
        <v>0</v>
      </c>
      <c r="Q1905" s="2" t="n">
        <v>0</v>
      </c>
      <c r="R1905" s="2" t="n">
        <v>0</v>
      </c>
      <c r="S1905" s="3" t="n">
        <v>23.28691135347217</v>
      </c>
      <c r="T1905" s="3" t="n">
        <v>0.8560101344535548</v>
      </c>
      <c r="U1905" s="3" t="n">
        <v>0.0011025747267694</v>
      </c>
      <c r="V1905" s="3" t="n">
        <v>0.2400358415373661</v>
      </c>
      <c r="W1905" s="3" t="n">
        <v>0.0163032643454805</v>
      </c>
      <c r="X1905" s="3" t="n">
        <v>0.2452322532236474</v>
      </c>
      <c r="Y1905" s="3" t="n">
        <v>0.0123259530985172</v>
      </c>
      <c r="Z1905" s="3" t="n">
        <v>-2.183238287921592</v>
      </c>
      <c r="AA1905" s="3" t="n">
        <v>-2.148229886836628</v>
      </c>
      <c r="AB1905" s="3" t="n">
        <v>-2.240254717749362</v>
      </c>
      <c r="AC1905" s="3" t="n">
        <v>0.021104421955217</v>
      </c>
      <c r="AD1905" s="3" t="n">
        <v>0.0266193001011788</v>
      </c>
      <c r="AE1905" s="3" t="n">
        <v>0.3846227775108121</v>
      </c>
      <c r="AF1905" s="3" t="n">
        <v>0.1548423905291684</v>
      </c>
      <c r="AG1905" s="3" t="n">
        <v>1.070384017455027</v>
      </c>
      <c r="AH1905" s="3" t="n">
        <v>0.2048562540451385</v>
      </c>
      <c r="AI1905" s="3" t="n">
        <v>1.293222949557181</v>
      </c>
    </row>
    <row r="1906">
      <c r="A1906" s="2" t="inlineStr">
        <is>
          <t>RBCAA</t>
        </is>
      </c>
      <c r="B1906" s="2" t="inlineStr">
        <is>
          <t>Financials</t>
        </is>
      </c>
      <c r="C1906" s="3" t="n">
        <v>-0.0072777765022401</v>
      </c>
      <c r="D1906" s="2" t="n">
        <v>1256223199.058533</v>
      </c>
      <c r="E1906" s="19">
        <f>SQRT(D1906)</f>
        <v/>
      </c>
      <c r="F1906" s="22">
        <f>D1906/SUM($D$2:$D$2546)</f>
        <v/>
      </c>
      <c r="G1906" s="22">
        <f>E1906/SUM($E$2:$E$2546)</f>
        <v/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1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3" t="n">
        <v>20.95137559546133</v>
      </c>
      <c r="T1906" s="3" t="n">
        <v>0.6693020149651951</v>
      </c>
      <c r="U1906" s="3" t="n">
        <v>0.0010089633113166</v>
      </c>
      <c r="V1906" s="3" t="n">
        <v>0.8438834761167352</v>
      </c>
      <c r="W1906" s="3" t="n">
        <v>0.0171921956016542</v>
      </c>
      <c r="X1906" s="3" t="n">
        <v>0.2315657836186427</v>
      </c>
      <c r="Y1906" s="3" t="n">
        <v>0.0130870781942651</v>
      </c>
      <c r="Z1906" s="3" t="n">
        <v>-3.25044463754876</v>
      </c>
      <c r="AA1906" s="3" t="n">
        <v>-2.725039564019612</v>
      </c>
      <c r="AB1906" s="3" t="n">
        <v>-3.315725163617607</v>
      </c>
      <c r="AC1906" s="3" t="n">
        <v>0.1002497009244709</v>
      </c>
      <c r="AD1906" s="3" t="n">
        <v>0.1115215831907848</v>
      </c>
      <c r="AE1906" s="3" t="n">
        <v>0.06428190069407359</v>
      </c>
      <c r="AF1906" s="3" t="n">
        <v>0.08002721508833011</v>
      </c>
      <c r="AG1906" s="3" t="n">
        <v>1.294533646789276</v>
      </c>
      <c r="AH1906" s="3" t="n">
        <v>0.0581465824367152</v>
      </c>
      <c r="AI1906" s="3" t="n">
        <v>1.349021701603424</v>
      </c>
    </row>
    <row r="1907">
      <c r="A1907" s="2" t="inlineStr">
        <is>
          <t>RBLX</t>
        </is>
      </c>
      <c r="B1907" s="2" t="inlineStr">
        <is>
          <t>Communication</t>
        </is>
      </c>
      <c r="C1907" s="3" t="n">
        <v>-0.0119020687288113</v>
      </c>
      <c r="D1907" s="2" t="n">
        <v>83022521678.9364</v>
      </c>
      <c r="E1907" s="19">
        <f>SQRT(D1907)</f>
        <v/>
      </c>
      <c r="F1907" s="22">
        <f>D1907/SUM($D$2:$D$2546)</f>
        <v/>
      </c>
      <c r="G1907" s="22">
        <f>E1907/SUM($E$2:$E$2546)</f>
        <v/>
      </c>
      <c r="H1907" s="2" t="n">
        <v>1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3" t="n">
        <v>25.14237775346482</v>
      </c>
      <c r="T1907" s="3" t="n">
        <v>1.2271077176136</v>
      </c>
      <c r="U1907" s="3" t="n">
        <v>0.0042973176524865</v>
      </c>
      <c r="V1907" s="3" t="n">
        <v>0.0042545202537447</v>
      </c>
      <c r="W1907" s="3" t="n">
        <v>0.0321510414528063</v>
      </c>
      <c r="X1907" s="3" t="n">
        <v>0.6894066665159385</v>
      </c>
      <c r="Y1907" s="3" t="n">
        <v>0.0290579795278106</v>
      </c>
      <c r="Z1907" s="3" t="n">
        <v>-1.167606536251169</v>
      </c>
      <c r="AA1907" s="3" t="n">
        <v>-1.279446506665258</v>
      </c>
      <c r="AB1907" s="3" t="n">
        <v>-1.319028205458553</v>
      </c>
      <c r="AC1907" s="3" t="n">
        <v>-0.0134120233580246</v>
      </c>
      <c r="AD1907" s="3" t="n">
        <v>-0.0108207264948436</v>
      </c>
      <c r="AE1907" s="3" t="n">
        <v>-0.1186963979416809</v>
      </c>
      <c r="AF1907" s="3" t="n">
        <v>0.2132710052433809</v>
      </c>
      <c r="AG1907" s="3" t="n">
        <v>1.011953105975722</v>
      </c>
      <c r="AH1907" s="3" t="n">
        <v>0.2275319412697941</v>
      </c>
      <c r="AI1907" s="3" t="n">
        <v>3.809507362246299</v>
      </c>
    </row>
    <row r="1908">
      <c r="A1908" s="2" t="inlineStr">
        <is>
          <t>RBRK</t>
        </is>
      </c>
      <c r="B1908" s="2" t="inlineStr">
        <is>
          <t>Information Technology</t>
        </is>
      </c>
      <c r="C1908" s="3" t="n">
        <v>-0.0420859060860166</v>
      </c>
      <c r="D1908" s="2" t="n">
        <v>13378864491.08707</v>
      </c>
      <c r="E1908" s="19">
        <f>SQRT(D1908)</f>
        <v/>
      </c>
      <c r="F1908" s="22">
        <f>D1908/SUM($D$2:$D$2546)</f>
        <v/>
      </c>
      <c r="G1908" s="22">
        <f>E1908/SUM($E$2:$E$2546)</f>
        <v/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1</v>
      </c>
      <c r="P1908" s="2" t="n">
        <v>0</v>
      </c>
      <c r="Q1908" s="2" t="n">
        <v>0</v>
      </c>
      <c r="R1908" s="2" t="n">
        <v>0</v>
      </c>
      <c r="S1908" s="3" t="n">
        <v>23.31694202190817</v>
      </c>
      <c r="T1908" s="3" t="n">
        <v>1.845545584467782</v>
      </c>
      <c r="U1908" s="3" t="n">
        <v>0.0031815402848564</v>
      </c>
      <c r="V1908" s="3" t="n">
        <v>-0.0421817561853596</v>
      </c>
      <c r="W1908" s="3" t="n">
        <v>0.0387051871358113</v>
      </c>
      <c r="X1908" s="3" t="n">
        <v>0.7134191495522326</v>
      </c>
      <c r="Y1908" s="3" t="n">
        <v>0.0292005428252182</v>
      </c>
      <c r="Z1908" s="3" t="n">
        <v>-0.8510011044004921</v>
      </c>
      <c r="AA1908" s="3" t="n">
        <v>-0.6241555365341955</v>
      </c>
      <c r="AB1908" s="3" t="n">
        <v>-0.973357553415973</v>
      </c>
      <c r="AC1908" s="3" t="n">
        <v>-0.0286807598847891</v>
      </c>
      <c r="AD1908" s="3" t="n">
        <v>-0.0261636553859406</v>
      </c>
      <c r="AE1908" s="3" t="n">
        <v>-0.5923166414239073</v>
      </c>
      <c r="AF1908" s="3" t="n">
        <v>0.1784856756766039</v>
      </c>
      <c r="AG1908" s="3" t="n">
        <v>1.084352973359722</v>
      </c>
      <c r="AH1908" s="3" t="n">
        <v>0.4776517170167794</v>
      </c>
      <c r="AI1908" s="3" t="inlineStr"/>
    </row>
    <row r="1909">
      <c r="A1909" s="2" t="inlineStr">
        <is>
          <t>RC</t>
        </is>
      </c>
      <c r="B1909" s="2" t="inlineStr">
        <is>
          <t>Financials</t>
        </is>
      </c>
      <c r="C1909" s="3" t="n">
        <v>-0.0154244732659531</v>
      </c>
      <c r="D1909" s="2" t="n">
        <v>613033062.0739717</v>
      </c>
      <c r="E1909" s="19">
        <f>SQRT(D1909)</f>
        <v/>
      </c>
      <c r="F1909" s="22">
        <f>D1909/SUM($D$2:$D$2546)</f>
        <v/>
      </c>
      <c r="G1909" s="22">
        <f>E1909/SUM($E$2:$E$2546)</f>
        <v/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1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3" t="n">
        <v>20.23392942731387</v>
      </c>
      <c r="T1909" s="3" t="n">
        <v>1.003333650723408</v>
      </c>
      <c r="U1909" s="3" t="n">
        <v>-0.0020840922904511</v>
      </c>
      <c r="V1909" s="3" t="n">
        <v>2.980455888983571</v>
      </c>
      <c r="W1909" s="3" t="n">
        <v>0.0279334262188876</v>
      </c>
      <c r="X1909" s="3" t="n">
        <v>1.07759663102241</v>
      </c>
      <c r="Y1909" s="3" t="n">
        <v>0.0229267527573619</v>
      </c>
      <c r="Z1909" s="3" t="n">
        <v>-1.348783933420368</v>
      </c>
      <c r="AA1909" s="3" t="n">
        <v>-1.338833006511498</v>
      </c>
      <c r="AB1909" s="3" t="n">
        <v>-1.249524277150381</v>
      </c>
      <c r="AC1909" s="3" t="n">
        <v>-0.3620750881674578</v>
      </c>
      <c r="AD1909" s="3" t="n">
        <v>-0.3527118085091295</v>
      </c>
      <c r="AE1909" s="3" t="n">
        <v>-0.6323462414578587</v>
      </c>
      <c r="AF1909" s="3" t="n">
        <v>-0.2918406248547119</v>
      </c>
      <c r="AG1909" s="3" t="n">
        <v>7.105620123223234</v>
      </c>
      <c r="AH1909" s="3" t="n">
        <v>0.4308919831423974</v>
      </c>
      <c r="AI1909" s="3" t="n">
        <v>3.048552419712356</v>
      </c>
    </row>
    <row r="1910">
      <c r="A1910" s="2" t="inlineStr">
        <is>
          <t>RCAT</t>
        </is>
      </c>
      <c r="B1910" s="2" t="inlineStr">
        <is>
          <t>Industrials</t>
        </is>
      </c>
      <c r="C1910" s="3" t="n">
        <v>-0.0021322457459788</v>
      </c>
      <c r="D1910" s="2" t="n">
        <v>1120895036.192828</v>
      </c>
      <c r="E1910" s="19">
        <f>SQRT(D1910)</f>
        <v/>
      </c>
      <c r="F1910" s="22">
        <f>D1910/SUM($D$2:$D$2546)</f>
        <v/>
      </c>
      <c r="G1910" s="22">
        <f>E1910/SUM($E$2:$E$2546)</f>
        <v/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1</v>
      </c>
      <c r="O1910" s="2" t="n">
        <v>0</v>
      </c>
      <c r="P1910" s="2" t="n">
        <v>0</v>
      </c>
      <c r="Q1910" s="2" t="n">
        <v>0</v>
      </c>
      <c r="R1910" s="2" t="n">
        <v>0</v>
      </c>
      <c r="S1910" s="3" t="n">
        <v>20.83739334256937</v>
      </c>
      <c r="T1910" s="3" t="n">
        <v>2.399407422215901</v>
      </c>
      <c r="U1910" s="3" t="n">
        <v>0.0068048185645749</v>
      </c>
      <c r="V1910" s="3" t="n">
        <v>0.0852578688586144</v>
      </c>
      <c r="W1910" s="3" t="n">
        <v>0.07798406906520269</v>
      </c>
      <c r="X1910" s="3" t="n">
        <v>0.9403144246168422</v>
      </c>
      <c r="Y1910" s="3" t="n">
        <v>0.0711982402509215</v>
      </c>
      <c r="Z1910" s="3" t="n">
        <v>0.3728825249633515</v>
      </c>
      <c r="AA1910" s="3" t="n">
        <v>0.5103471776276218</v>
      </c>
      <c r="AB1910" s="3" t="n">
        <v>0.1411485551987644</v>
      </c>
      <c r="AC1910" s="3" t="n">
        <v>-0.0473869883306918</v>
      </c>
      <c r="AD1910" s="3" t="n">
        <v>-0.0455176393440847</v>
      </c>
      <c r="AE1910" s="3" t="n">
        <v>0.0465116279069767</v>
      </c>
      <c r="AF1910" s="3" t="n">
        <v>0.4332502540304912</v>
      </c>
      <c r="AG1910" s="3" t="n">
        <v>1.007295969502887</v>
      </c>
      <c r="AH1910" s="3" t="n">
        <v>0.1805779357500529</v>
      </c>
      <c r="AI1910" s="3" t="n">
        <v>1.085575321088378</v>
      </c>
    </row>
    <row r="1911">
      <c r="A1911" s="2" t="inlineStr">
        <is>
          <t>RCEL</t>
        </is>
      </c>
      <c r="B1911" s="2" t="inlineStr">
        <is>
          <t>Health Care</t>
        </is>
      </c>
      <c r="C1911" s="3" t="n">
        <v>0.0069204359934654</v>
      </c>
      <c r="D1911" s="2" t="n">
        <v>175640326.3393192</v>
      </c>
      <c r="E1911" s="19">
        <f>SQRT(D1911)</f>
        <v/>
      </c>
      <c r="F1911" s="22">
        <f>D1911/SUM($D$2:$D$2546)</f>
        <v/>
      </c>
      <c r="G1911" s="22">
        <f>E1911/SUM($E$2:$E$2546)</f>
        <v/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1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3" t="n">
        <v>18.9839488616572</v>
      </c>
      <c r="T1911" s="3" t="n">
        <v>1.143483668938312</v>
      </c>
      <c r="U1911" s="3" t="n">
        <v>-0.0037579689679037</v>
      </c>
      <c r="V1911" s="3" t="n">
        <v>-0.0734000002658499</v>
      </c>
      <c r="W1911" s="3" t="n">
        <v>0.0593842973282994</v>
      </c>
      <c r="X1911" s="3" t="n">
        <v>2.084583437585546</v>
      </c>
      <c r="Y1911" s="3" t="n">
        <v>0.0632532688958178</v>
      </c>
      <c r="Z1911" s="3" t="n">
        <v>-1.29385099290454</v>
      </c>
      <c r="AA1911" s="3" t="n">
        <v>-1.471585878299959</v>
      </c>
      <c r="AB1911" s="3" t="n">
        <v>-1.933730035652159</v>
      </c>
      <c r="AC1911" s="3" t="n">
        <v>-0.2259162279358459</v>
      </c>
      <c r="AD1911" s="3" t="n">
        <v>-0.2133450829942544</v>
      </c>
      <c r="AE1911" s="3" t="n">
        <v>-0.2646766169154228</v>
      </c>
      <c r="AF1911" s="3" t="n">
        <v>0.2713418367060383</v>
      </c>
      <c r="AG1911" s="3" t="n">
        <v>1.236073348667639</v>
      </c>
      <c r="AH1911" s="3" t="n">
        <v>0.7669866171259504</v>
      </c>
      <c r="AI1911" s="3" t="inlineStr"/>
    </row>
    <row r="1912">
      <c r="A1912" s="2" t="inlineStr">
        <is>
          <t>RCKT</t>
        </is>
      </c>
      <c r="B1912" s="2" t="inlineStr">
        <is>
          <t>Health Care</t>
        </is>
      </c>
      <c r="C1912" s="3" t="n">
        <v>-0.019608453053774</v>
      </c>
      <c r="D1912" s="2" t="n">
        <v>334406675.2312117</v>
      </c>
      <c r="E1912" s="19">
        <f>SQRT(D1912)</f>
        <v/>
      </c>
      <c r="F1912" s="22">
        <f>D1912/SUM($D$2:$D$2546)</f>
        <v/>
      </c>
      <c r="G1912" s="22">
        <f>E1912/SUM($E$2:$E$2546)</f>
        <v/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1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3" t="n">
        <v>19.62786840079141</v>
      </c>
      <c r="T1912" s="3" t="n">
        <v>0.7789912086229306</v>
      </c>
      <c r="U1912" s="3" t="n">
        <v>-0.008660198709662399</v>
      </c>
      <c r="V1912" s="3" t="n">
        <v>1.05922227705262</v>
      </c>
      <c r="W1912" s="3" t="n">
        <v>0.07513219356271431</v>
      </c>
      <c r="X1912" s="3" t="n">
        <v>4.695912311875953</v>
      </c>
      <c r="Y1912" s="3" t="n">
        <v>0.1175916573408886</v>
      </c>
      <c r="Z1912" s="3" t="n">
        <v>-0.485680419990118</v>
      </c>
      <c r="AA1912" s="3" t="n">
        <v>-0.0558154993805679</v>
      </c>
      <c r="AB1912" s="3" t="n">
        <v>-0.7460042706071776</v>
      </c>
      <c r="AC1912" s="3" t="n">
        <v>-0.8243734961612093</v>
      </c>
      <c r="AD1912" s="3" t="n">
        <v>-0.7935248296599576</v>
      </c>
      <c r="AE1912" s="3" t="n">
        <v>0.0055267702936096</v>
      </c>
      <c r="AF1912" s="3" t="inlineStr"/>
      <c r="AG1912" s="3" t="n">
        <v>1.066709194679131</v>
      </c>
      <c r="AH1912" s="3" t="n">
        <v>0.0598652189301604</v>
      </c>
      <c r="AI1912" s="3" t="n">
        <v>1.062979410577311</v>
      </c>
    </row>
    <row r="1913">
      <c r="A1913" s="2" t="inlineStr">
        <is>
          <t>RCL</t>
        </is>
      </c>
      <c r="B1913" s="2" t="inlineStr">
        <is>
          <t>Consumer Discretionary</t>
        </is>
      </c>
      <c r="C1913" s="3" t="n">
        <v>-0.0035799250442339</v>
      </c>
      <c r="D1913" s="2" t="n">
        <v>84209529336.53204</v>
      </c>
      <c r="E1913" s="19">
        <f>SQRT(D1913)</f>
        <v/>
      </c>
      <c r="F1913" s="22">
        <f>D1913/SUM($D$2:$D$2546)</f>
        <v/>
      </c>
      <c r="G1913" s="22">
        <f>E1913/SUM($E$2:$E$2546)</f>
        <v/>
      </c>
      <c r="H1913" s="2" t="n">
        <v>0</v>
      </c>
      <c r="I1913" s="2" t="n">
        <v>1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  <c r="S1913" s="3" t="n">
        <v>25.15657392680908</v>
      </c>
      <c r="T1913" s="3" t="n">
        <v>1.638788501400511</v>
      </c>
      <c r="U1913" s="3" t="n">
        <v>0.0035478294871422</v>
      </c>
      <c r="V1913" s="3" t="n">
        <v>0.1088831640817908</v>
      </c>
      <c r="W1913" s="3" t="n">
        <v>0.0262910928706848</v>
      </c>
      <c r="X1913" s="3" t="n">
        <v>0.6256728423441862</v>
      </c>
      <c r="Y1913" s="3" t="n">
        <v>0.0155494380890996</v>
      </c>
      <c r="Z1913" s="3" t="n">
        <v>-1.797674436444623</v>
      </c>
      <c r="AA1913" s="3" t="n">
        <v>-1.721773617801427</v>
      </c>
      <c r="AB1913" s="3" t="n">
        <v>-1.737698109746206</v>
      </c>
      <c r="AC1913" s="3" t="n">
        <v>0.057475680461977</v>
      </c>
      <c r="AD1913" s="3" t="n">
        <v>0.0772834149682947</v>
      </c>
      <c r="AE1913" s="3" t="n">
        <v>0.9431552054502874</v>
      </c>
      <c r="AF1913" s="3" t="n">
        <v>0.48991829624359</v>
      </c>
      <c r="AG1913" s="3" t="n">
        <v>1.209144976094285</v>
      </c>
      <c r="AH1913" s="3" t="n">
        <v>0.5120907062425406</v>
      </c>
      <c r="AI1913" s="3" t="n">
        <v>2.920820154869669</v>
      </c>
    </row>
    <row r="1914">
      <c r="A1914" s="2" t="inlineStr">
        <is>
          <t>RCUS</t>
        </is>
      </c>
      <c r="B1914" s="2" t="inlineStr">
        <is>
          <t>Health Care</t>
        </is>
      </c>
      <c r="C1914" s="3" t="n">
        <v>-0.0150228734384626</v>
      </c>
      <c r="D1914" s="2" t="n">
        <v>1244709124.07856</v>
      </c>
      <c r="E1914" s="19">
        <f>SQRT(D1914)</f>
        <v/>
      </c>
      <c r="F1914" s="22">
        <f>D1914/SUM($D$2:$D$2546)</f>
        <v/>
      </c>
      <c r="G1914" s="22">
        <f>E1914/SUM($E$2:$E$2546)</f>
        <v/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1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3" t="n">
        <v>20.94216770428784</v>
      </c>
      <c r="T1914" s="3" t="n">
        <v>1.376531028127682</v>
      </c>
      <c r="U1914" s="3" t="n">
        <v>-0.0019946229809825</v>
      </c>
      <c r="V1914" s="3" t="n">
        <v>0.4410669042105855</v>
      </c>
      <c r="W1914" s="3" t="n">
        <v>0.0383344557005667</v>
      </c>
      <c r="X1914" s="3" t="n">
        <v>1.025640468351345</v>
      </c>
      <c r="Y1914" s="3" t="n">
        <v>0.033293100756988</v>
      </c>
      <c r="Z1914" s="3" t="n">
        <v>-2.022639548557532</v>
      </c>
      <c r="AA1914" s="3" t="n">
        <v>-1.798593940362345</v>
      </c>
      <c r="AB1914" s="3" t="n">
        <v>-1.874790645055336</v>
      </c>
      <c r="AC1914" s="3" t="n">
        <v>0</v>
      </c>
      <c r="AD1914" s="3" t="n">
        <v>0.0064272044329411</v>
      </c>
      <c r="AE1914" s="3" t="n">
        <v>-0.4129251700680271</v>
      </c>
      <c r="AF1914" s="3" t="n">
        <v>-0.1701149425287356</v>
      </c>
      <c r="AG1914" s="3" t="n">
        <v>1.077929853749411</v>
      </c>
      <c r="AH1914" s="3" t="n">
        <v>0.1013953488372093</v>
      </c>
      <c r="AI1914" s="3" t="n">
        <v>1.176684881602914</v>
      </c>
    </row>
    <row r="1915">
      <c r="A1915" s="2" t="inlineStr">
        <is>
          <t>RDDT</t>
        </is>
      </c>
      <c r="B1915" s="2" t="inlineStr">
        <is>
          <t>Communication</t>
        </is>
      </c>
      <c r="C1915" s="3" t="n">
        <v>0.0363874069849347</v>
      </c>
      <c r="D1915" s="2" t="n">
        <v>32785515589.80707</v>
      </c>
      <c r="E1915" s="19">
        <f>SQRT(D1915)</f>
        <v/>
      </c>
      <c r="F1915" s="22">
        <f>D1915/SUM($D$2:$D$2546)</f>
        <v/>
      </c>
      <c r="G1915" s="22">
        <f>E1915/SUM($E$2:$E$2546)</f>
        <v/>
      </c>
      <c r="H1915" s="2" t="n">
        <v>1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3" t="n">
        <v>24.21325265693172</v>
      </c>
      <c r="T1915" s="3" t="n">
        <v>1.876653748509972</v>
      </c>
      <c r="U1915" s="3" t="n">
        <v>0.0026990385162503</v>
      </c>
      <c r="V1915" s="3" t="n">
        <v>0.07280593143217499</v>
      </c>
      <c r="W1915" s="3" t="n">
        <v>0.050701141087163</v>
      </c>
      <c r="X1915" s="3" t="n">
        <v>0.8226739107445178</v>
      </c>
      <c r="Y1915" s="3" t="n">
        <v>0.0438568826921712</v>
      </c>
      <c r="Z1915" s="3" t="n">
        <v>0.1860875358756904</v>
      </c>
      <c r="AA1915" s="3" t="n">
        <v>0.2170324160260938</v>
      </c>
      <c r="AB1915" s="3" t="n">
        <v>0.0584469876370214</v>
      </c>
      <c r="AC1915" s="3" t="n">
        <v>0.0108946891203092</v>
      </c>
      <c r="AD1915" s="3" t="n">
        <v>0.0113746571707397</v>
      </c>
      <c r="AE1915" s="3" t="n">
        <v>-0.6806974255916121</v>
      </c>
      <c r="AF1915" s="3" t="n">
        <v>0.3173603460354912</v>
      </c>
      <c r="AG1915" s="3" t="n">
        <v>1.000567659213686</v>
      </c>
      <c r="AH1915" s="3" t="n">
        <v>0.009567274852005999</v>
      </c>
      <c r="AI1915" s="3" t="n">
        <v>1.00779688141501</v>
      </c>
    </row>
    <row r="1916">
      <c r="A1916" s="2" t="inlineStr">
        <is>
          <t>RDN</t>
        </is>
      </c>
      <c r="B1916" s="2" t="inlineStr">
        <is>
          <t>Financials</t>
        </is>
      </c>
      <c r="C1916" s="3" t="n">
        <v>-0.0019895092898368</v>
      </c>
      <c r="D1916" s="2" t="n">
        <v>4703453086.283672</v>
      </c>
      <c r="E1916" s="19">
        <f>SQRT(D1916)</f>
        <v/>
      </c>
      <c r="F1916" s="22">
        <f>D1916/SUM($D$2:$D$2546)</f>
        <v/>
      </c>
      <c r="G1916" s="22">
        <f>E1916/SUM($E$2:$E$2546)</f>
        <v/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1</v>
      </c>
      <c r="M1916" s="2" t="n">
        <v>0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n">
        <v>0</v>
      </c>
      <c r="S1916" s="3" t="n">
        <v>22.27156277511237</v>
      </c>
      <c r="T1916" s="3" t="n">
        <v>0.6884762698349891</v>
      </c>
      <c r="U1916" s="3" t="n">
        <v>0.0003595214716706</v>
      </c>
      <c r="V1916" s="3" t="n">
        <v>0.9551877987476198</v>
      </c>
      <c r="W1916" s="3" t="n">
        <v>0.0152837852864516</v>
      </c>
      <c r="X1916" s="3" t="n">
        <v>0.1216842794084124</v>
      </c>
      <c r="Y1916" s="3" t="n">
        <v>0.0125045527942699</v>
      </c>
      <c r="Z1916" s="3" t="n">
        <v>-1.761816163380918</v>
      </c>
      <c r="AA1916" s="3" t="n">
        <v>-1.681499427995813</v>
      </c>
      <c r="AB1916" s="3" t="n">
        <v>-1.601649856660197</v>
      </c>
      <c r="AC1916" s="3" t="n">
        <v>0.1205888502755637</v>
      </c>
      <c r="AD1916" s="3" t="n">
        <v>0.1205888502755637</v>
      </c>
      <c r="AE1916" s="3" t="n">
        <v>0.0442132639791937</v>
      </c>
      <c r="AF1916" s="3" t="n">
        <v>-0.0051647778590381</v>
      </c>
      <c r="AG1916" s="3" t="n">
        <v>1.659558614296956</v>
      </c>
      <c r="AH1916" s="3" t="n">
        <v>0.3364607458549032</v>
      </c>
      <c r="AI1916" s="3" t="n">
        <v>1.690501506784034</v>
      </c>
    </row>
    <row r="1917">
      <c r="A1917" s="2" t="inlineStr">
        <is>
          <t>RDNT</t>
        </is>
      </c>
      <c r="B1917" s="2" t="inlineStr">
        <is>
          <t>Health Care</t>
        </is>
      </c>
      <c r="C1917" s="3" t="n">
        <v>0.0049576702419911</v>
      </c>
      <c r="D1917" s="2" t="n">
        <v>5294541131.15622</v>
      </c>
      <c r="E1917" s="19">
        <f>SQRT(D1917)</f>
        <v/>
      </c>
      <c r="F1917" s="22">
        <f>D1917/SUM($D$2:$D$2546)</f>
        <v/>
      </c>
      <c r="G1917" s="22">
        <f>E1917/SUM($E$2:$E$2546)</f>
        <v/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1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  <c r="S1917" s="3" t="n">
        <v>22.38994215146193</v>
      </c>
      <c r="T1917" s="3" t="n">
        <v>1.127496198118362</v>
      </c>
      <c r="U1917" s="3" t="n">
        <v>-1.452616703665029e-05</v>
      </c>
      <c r="V1917" s="3" t="n">
        <v>0.1760896698891829</v>
      </c>
      <c r="W1917" s="3" t="n">
        <v>0.0337381092367254</v>
      </c>
      <c r="X1917" s="3" t="n">
        <v>0.4897037318536469</v>
      </c>
      <c r="Y1917" s="3" t="n">
        <v>0.0303438283463483</v>
      </c>
      <c r="Z1917" s="3" t="n">
        <v>-1.323946747018766</v>
      </c>
      <c r="AA1917" s="3" t="n">
        <v>-1.623520239784164</v>
      </c>
      <c r="AB1917" s="3" t="n">
        <v>-1.645293239214795</v>
      </c>
      <c r="AC1917" s="3" t="n">
        <v>0.0109199264993478</v>
      </c>
      <c r="AD1917" s="3" t="n">
        <v>0.0381124624403349</v>
      </c>
      <c r="AE1917" s="3" t="n">
        <v>-0.7626666666666665</v>
      </c>
      <c r="AF1917" s="3" t="n">
        <v>0.1117886782896105</v>
      </c>
      <c r="AG1917" s="3" t="n">
        <v>1.203464469028452</v>
      </c>
      <c r="AH1917" s="3" t="n">
        <v>0.5237760479048731</v>
      </c>
      <c r="AI1917" s="3" t="n">
        <v>2.155459426759654</v>
      </c>
    </row>
    <row r="1918">
      <c r="A1918" s="2" t="inlineStr">
        <is>
          <t>RDVT</t>
        </is>
      </c>
      <c r="B1918" s="2" t="inlineStr">
        <is>
          <t>Information Technology</t>
        </is>
      </c>
      <c r="C1918" s="3" t="n">
        <v>-0.0063854855865385</v>
      </c>
      <c r="D1918" s="2" t="n">
        <v>619741305.336628</v>
      </c>
      <c r="E1918" s="19">
        <f>SQRT(D1918)</f>
        <v/>
      </c>
      <c r="F1918" s="22">
        <f>D1918/SUM($D$2:$D$2546)</f>
        <v/>
      </c>
      <c r="G1918" s="22">
        <f>E1918/SUM($E$2:$E$2546)</f>
        <v/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n">
        <v>1</v>
      </c>
      <c r="P1918" s="2" t="n">
        <v>0</v>
      </c>
      <c r="Q1918" s="2" t="n">
        <v>0</v>
      </c>
      <c r="R1918" s="2" t="n">
        <v>0</v>
      </c>
      <c r="S1918" s="3" t="n">
        <v>20.24481269947358</v>
      </c>
      <c r="T1918" s="3" t="n">
        <v>1.051511942346704</v>
      </c>
      <c r="U1918" s="3" t="n">
        <v>0.0022945760760109</v>
      </c>
      <c r="V1918" s="3" t="n">
        <v>0.1552357397700695</v>
      </c>
      <c r="W1918" s="3" t="n">
        <v>0.0277132448619389</v>
      </c>
      <c r="X1918" s="3" t="n">
        <v>0.5119548034001831</v>
      </c>
      <c r="Y1918" s="3" t="n">
        <v>0.0249355705472859</v>
      </c>
      <c r="Z1918" s="3" t="n">
        <v>-2.0458990538734</v>
      </c>
      <c r="AA1918" s="3" t="n">
        <v>-1.7744230420072</v>
      </c>
      <c r="AB1918" s="3" t="n">
        <v>-2.058386783839496</v>
      </c>
      <c r="AC1918" s="3" t="n">
        <v>0.0173362658055591</v>
      </c>
      <c r="AD1918" s="3" t="n">
        <v>0.0344208136787219</v>
      </c>
      <c r="AE1918" s="3" t="n">
        <v>0.5885350318471337</v>
      </c>
      <c r="AF1918" s="3" t="n">
        <v>0.1725359102490837</v>
      </c>
      <c r="AG1918" s="3" t="n">
        <v>1.004066212754096</v>
      </c>
      <c r="AH1918" s="3" t="n">
        <v>0.0279584867504817</v>
      </c>
      <c r="AI1918" s="3" t="n">
        <v>1.026193792486955</v>
      </c>
    </row>
    <row r="1919">
      <c r="A1919" s="2" t="inlineStr">
        <is>
          <t>RDW</t>
        </is>
      </c>
      <c r="B1919" s="2" t="inlineStr">
        <is>
          <t>Industrials</t>
        </is>
      </c>
      <c r="C1919" s="3" t="n">
        <v>-0.0608187074528447</v>
      </c>
      <c r="D1919" s="2" t="n">
        <v>1595356538.57999</v>
      </c>
      <c r="E1919" s="19">
        <f>SQRT(D1919)</f>
        <v/>
      </c>
      <c r="F1919" s="22">
        <f>D1919/SUM($D$2:$D$2546)</f>
        <v/>
      </c>
      <c r="G1919" s="22">
        <f>E1919/SUM($E$2:$E$2546)</f>
        <v/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1</v>
      </c>
      <c r="O1919" s="2" t="n">
        <v>0</v>
      </c>
      <c r="P1919" s="2" t="n">
        <v>0</v>
      </c>
      <c r="Q1919" s="2" t="n">
        <v>0</v>
      </c>
      <c r="R1919" s="2" t="n">
        <v>0</v>
      </c>
      <c r="S1919" s="3" t="n">
        <v>21.19036308336283</v>
      </c>
      <c r="T1919" s="3" t="n">
        <v>2.737620153039706</v>
      </c>
      <c r="U1919" s="3" t="n">
        <v>0.0040733798212021</v>
      </c>
      <c r="V1919" s="3" t="n">
        <v>0.6641054675734341</v>
      </c>
      <c r="W1919" s="3" t="n">
        <v>0.0775847641536168</v>
      </c>
      <c r="X1919" s="3" t="n">
        <v>2.173636663592871</v>
      </c>
      <c r="Y1919" s="3" t="n">
        <v>0.0761146730426689</v>
      </c>
      <c r="Z1919" s="3" t="n">
        <v>-0.359956532875524</v>
      </c>
      <c r="AA1919" s="3" t="n">
        <v>-0.6222549872727343</v>
      </c>
      <c r="AB1919" s="3" t="n">
        <v>-1.39659901282154</v>
      </c>
      <c r="AC1919" s="3" t="n">
        <v>-0.2431531702281922</v>
      </c>
      <c r="AD1919" s="3" t="n">
        <v>-0.2304663510059415</v>
      </c>
      <c r="AE1919" s="3" t="n">
        <v>-0.0986217457886677</v>
      </c>
      <c r="AF1919" s="3" t="n">
        <v>0.2755157785996352</v>
      </c>
      <c r="AG1919" s="3" t="n">
        <v>1.211461821756958</v>
      </c>
      <c r="AH1919" s="3" t="n">
        <v>0.1541030085148649</v>
      </c>
      <c r="AI1919" s="3" t="n">
        <v>1.31841602287904</v>
      </c>
    </row>
    <row r="1920">
      <c r="A1920" s="2" t="inlineStr">
        <is>
          <t>REAL</t>
        </is>
      </c>
      <c r="B1920" s="2" t="inlineStr">
        <is>
          <t>Consumer Discretionary</t>
        </is>
      </c>
      <c r="C1920" s="3" t="n">
        <v>0.008934289739165499</v>
      </c>
      <c r="D1920" s="2" t="n">
        <v>910126228.8554868</v>
      </c>
      <c r="E1920" s="19">
        <f>SQRT(D1920)</f>
        <v/>
      </c>
      <c r="F1920" s="22">
        <f>D1920/SUM($D$2:$D$2546)</f>
        <v/>
      </c>
      <c r="G1920" s="22">
        <f>E1920/SUM($E$2:$E$2546)</f>
        <v/>
      </c>
      <c r="H1920" s="2" t="n">
        <v>0</v>
      </c>
      <c r="I1920" s="2" t="n">
        <v>1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3" t="n">
        <v>20.62909386088341</v>
      </c>
      <c r="T1920" s="3" t="n">
        <v>1.886209762490157</v>
      </c>
      <c r="U1920" s="3" t="n">
        <v>0.0009496236888542001</v>
      </c>
      <c r="V1920" s="3" t="n">
        <v>-0.371645151272426</v>
      </c>
      <c r="W1920" s="3" t="n">
        <v>0.0581816083394205</v>
      </c>
      <c r="X1920" s="3" t="n">
        <v>0.9337150460660228</v>
      </c>
      <c r="Y1920" s="3" t="n">
        <v>0.0569064544635155</v>
      </c>
      <c r="Z1920" s="3" t="n">
        <v>-0.293335357506304</v>
      </c>
      <c r="AA1920" s="3" t="n">
        <v>-0.5252892740903059</v>
      </c>
      <c r="AB1920" s="3" t="n">
        <v>-0.6044099718062854</v>
      </c>
      <c r="AC1920" s="3" t="n">
        <v>-0.0499535103577582</v>
      </c>
      <c r="AD1920" s="3" t="n">
        <v>-0.0136684336805057</v>
      </c>
      <c r="AE1920" s="3" t="n">
        <v>0.2351063829787233</v>
      </c>
      <c r="AF1920" s="3" t="n">
        <v>0.0619885068391196</v>
      </c>
      <c r="AG1920" s="3" t="n">
        <v>1.409505833568476</v>
      </c>
      <c r="AH1920" s="3" t="n">
        <v>1.354067026729978</v>
      </c>
      <c r="AI1920" s="3" t="inlineStr"/>
    </row>
    <row r="1921">
      <c r="A1921" s="2" t="inlineStr">
        <is>
          <t>REAX</t>
        </is>
      </c>
      <c r="B1921" s="2" t="inlineStr">
        <is>
          <t>Real Estate</t>
        </is>
      </c>
      <c r="C1921" s="3" t="n">
        <v>-0.0066890350877886</v>
      </c>
      <c r="D1921" s="2" t="n">
        <v>953100000</v>
      </c>
      <c r="E1921" s="19">
        <f>SQRT(D1921)</f>
        <v/>
      </c>
      <c r="F1921" s="22">
        <f>D1921/SUM($D$2:$D$2546)</f>
        <v/>
      </c>
      <c r="G1921" s="22">
        <f>E1921/SUM($E$2:$E$2546)</f>
        <v/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1</v>
      </c>
      <c r="R1921" s="2" t="n">
        <v>0</v>
      </c>
      <c r="S1921" s="3" t="n">
        <v>20.67523038790785</v>
      </c>
      <c r="T1921" s="3" t="n">
        <v>0.841019887292349</v>
      </c>
      <c r="U1921" s="3" t="n">
        <v>-0.0005558317812866</v>
      </c>
      <c r="V1921" s="3" t="n">
        <v>0.0516073864232504</v>
      </c>
      <c r="W1921" s="3" t="n">
        <v>0.0291032799277481</v>
      </c>
      <c r="X1921" s="3" t="n">
        <v>0.5160233225178742</v>
      </c>
      <c r="Y1921" s="3" t="n">
        <v>0.0255551066363358</v>
      </c>
      <c r="Z1921" s="3" t="n">
        <v>-2.143529424678494</v>
      </c>
      <c r="AA1921" s="3" t="n">
        <v>-2.201854257957927</v>
      </c>
      <c r="AB1921" s="3" t="n">
        <v>-2.422714629531553</v>
      </c>
      <c r="AC1921" s="3" t="n">
        <v>0.0063456090651558</v>
      </c>
      <c r="AD1921" s="3" t="n">
        <v>0.0080159479592907</v>
      </c>
      <c r="AE1921" s="3" t="n">
        <v>-0.2</v>
      </c>
      <c r="AF1921" s="3" t="n">
        <v>0.6082084164552501</v>
      </c>
      <c r="AG1921" s="3" t="inlineStr"/>
      <c r="AH1921" s="3" t="inlineStr"/>
      <c r="AI1921" s="3" t="inlineStr"/>
    </row>
    <row r="1922">
      <c r="A1922" s="2" t="inlineStr">
        <is>
          <t>REFI</t>
        </is>
      </c>
      <c r="B1922" s="2" t="inlineStr">
        <is>
          <t>Financials</t>
        </is>
      </c>
      <c r="C1922" s="3" t="n">
        <v>-0.0197050771328275</v>
      </c>
      <c r="D1922" s="2" t="n">
        <v>280881392.1354523</v>
      </c>
      <c r="E1922" s="19">
        <f>SQRT(D1922)</f>
        <v/>
      </c>
      <c r="F1922" s="22">
        <f>D1922/SUM($D$2:$D$2546)</f>
        <v/>
      </c>
      <c r="G1922" s="22">
        <f>E1922/SUM($E$2:$E$2546)</f>
        <v/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1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3" t="n">
        <v>19.45344304614745</v>
      </c>
      <c r="T1922" s="3" t="n">
        <v>0.3760779869837783</v>
      </c>
      <c r="U1922" s="3" t="n">
        <v>-8.719915113717454e-05</v>
      </c>
      <c r="V1922" s="3" t="n">
        <v>1.103769771443214</v>
      </c>
      <c r="W1922" s="3" t="n">
        <v>0.012012326246662</v>
      </c>
      <c r="X1922" s="3" t="n">
        <v>0.1354112696285596</v>
      </c>
      <c r="Y1922" s="3" t="n">
        <v>0.0112405873115086</v>
      </c>
      <c r="Z1922" s="3" t="n">
        <v>-2.211219980845745</v>
      </c>
      <c r="AA1922" s="3" t="n">
        <v>-2.316546822663573</v>
      </c>
      <c r="AB1922" s="3" t="n">
        <v>-2.179404086307117</v>
      </c>
      <c r="AC1922" s="3" t="n">
        <v>0.1264216889913301</v>
      </c>
      <c r="AD1922" s="3" t="inlineStr"/>
      <c r="AE1922" s="3" t="n">
        <v>0.0229202037351442</v>
      </c>
      <c r="AF1922" s="3" t="n">
        <v>0.0552136518262972</v>
      </c>
      <c r="AG1922" s="3" t="n">
        <v>1.175216359566698</v>
      </c>
      <c r="AH1922" s="3" t="n">
        <v>0.2645237822865087</v>
      </c>
      <c r="AI1922" s="3" t="n">
        <v>1.158743575064206</v>
      </c>
    </row>
    <row r="1923">
      <c r="A1923" s="2" t="inlineStr">
        <is>
          <t>REG</t>
        </is>
      </c>
      <c r="B1923" s="2" t="inlineStr">
        <is>
          <t>Real Estate</t>
        </is>
      </c>
      <c r="C1923" s="3" t="n">
        <v>-0.012715877007417</v>
      </c>
      <c r="D1923" s="2" t="n">
        <v>12898443786.42273</v>
      </c>
      <c r="E1923" s="19">
        <f>SQRT(D1923)</f>
        <v/>
      </c>
      <c r="F1923" s="22">
        <f>D1923/SUM($D$2:$D$2546)</f>
        <v/>
      </c>
      <c r="G1923" s="22">
        <f>E1923/SUM($E$2:$E$2546)</f>
        <v/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1</v>
      </c>
      <c r="R1923" s="2" t="n">
        <v>0</v>
      </c>
      <c r="S1923" s="3" t="n">
        <v>23.28037250432543</v>
      </c>
      <c r="T1923" s="3" t="n">
        <v>0.5958540550464998</v>
      </c>
      <c r="U1923" s="3" t="n">
        <v>0.0001333151990555</v>
      </c>
      <c r="V1923" s="3" t="n">
        <v>0.5177269530010526</v>
      </c>
      <c r="W1923" s="3" t="n">
        <v>0.012656829715983</v>
      </c>
      <c r="X1923" s="3" t="n">
        <v>0.0761711438289033</v>
      </c>
      <c r="Y1923" s="3" t="n">
        <v>0.0099360548034419</v>
      </c>
      <c r="Z1923" s="3" t="n">
        <v>-1.971700508868892</v>
      </c>
      <c r="AA1923" s="3" t="n">
        <v>-2.019274185530385</v>
      </c>
      <c r="AB1923" s="3" t="n">
        <v>-2.090140334647486</v>
      </c>
      <c r="AC1923" s="3" t="n">
        <v>0.0328786950598182</v>
      </c>
      <c r="AD1923" s="3" t="n">
        <v>0.0637459846796011</v>
      </c>
      <c r="AE1923" s="3" t="n">
        <v>-0.0317300606960963</v>
      </c>
      <c r="AF1923" s="3" t="n">
        <v>0.074453741208113</v>
      </c>
      <c r="AG1923" s="3" t="n">
        <v>1.387192601114951</v>
      </c>
      <c r="AH1923" s="3" t="n">
        <v>0.4249261260814012</v>
      </c>
      <c r="AI1923" s="3" t="n">
        <v>1.747870279633991</v>
      </c>
    </row>
    <row r="1924">
      <c r="A1924" s="2" t="inlineStr">
        <is>
          <t>REGN</t>
        </is>
      </c>
      <c r="B1924" s="2" t="inlineStr">
        <is>
          <t>Health Care</t>
        </is>
      </c>
      <c r="C1924" s="3" t="n">
        <v>0.007840154630363401</v>
      </c>
      <c r="D1924" s="2" t="n">
        <v>58185121780.5249</v>
      </c>
      <c r="E1924" s="19">
        <f>SQRT(D1924)</f>
        <v/>
      </c>
      <c r="F1924" s="22">
        <f>D1924/SUM($D$2:$D$2546)</f>
        <v/>
      </c>
      <c r="G1924" s="22">
        <f>E1924/SUM($E$2:$E$2546)</f>
        <v/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1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3" t="n">
        <v>24.78689551949257</v>
      </c>
      <c r="T1924" s="3" t="n">
        <v>0.684393636077669</v>
      </c>
      <c r="U1924" s="3" t="n">
        <v>-0.001977945530961</v>
      </c>
      <c r="V1924" s="3" t="n">
        <v>0.5145456275391147</v>
      </c>
      <c r="W1924" s="3" t="n">
        <v>0.0266750229826021</v>
      </c>
      <c r="X1924" s="3" t="n">
        <v>1.28182400605612</v>
      </c>
      <c r="Y1924" s="3" t="n">
        <v>0.029200524387774</v>
      </c>
      <c r="Z1924" s="3" t="n">
        <v>-1.607636502224134</v>
      </c>
      <c r="AA1924" s="3" t="n">
        <v>-1.433269665270679</v>
      </c>
      <c r="AB1924" s="3" t="n">
        <v>-1.640857922425672</v>
      </c>
      <c r="AC1924" s="3" t="n">
        <v>0.09566706796621539</v>
      </c>
      <c r="AD1924" s="3" t="n">
        <v>0.1049546656108229</v>
      </c>
      <c r="AE1924" s="3" t="n">
        <v>-0.2257210204836397</v>
      </c>
      <c r="AF1924" s="3" t="n">
        <v>0.0770698443486165</v>
      </c>
      <c r="AG1924" s="3" t="n">
        <v>1.034116969067931</v>
      </c>
      <c r="AH1924" s="3" t="n">
        <v>0.0707785615606815</v>
      </c>
      <c r="AI1924" s="3" t="n">
        <v>1.066305041267381</v>
      </c>
    </row>
    <row r="1925">
      <c r="A1925" s="2" t="inlineStr">
        <is>
          <t>RELY</t>
        </is>
      </c>
      <c r="B1925" s="2" t="inlineStr">
        <is>
          <t>Financials</t>
        </is>
      </c>
      <c r="C1925" s="3" t="n">
        <v>-0.0161537941418196</v>
      </c>
      <c r="D1925" s="2" t="n">
        <v>4174647098.529551</v>
      </c>
      <c r="E1925" s="19">
        <f>SQRT(D1925)</f>
        <v/>
      </c>
      <c r="F1925" s="22">
        <f>D1925/SUM($D$2:$D$2546)</f>
        <v/>
      </c>
      <c r="G1925" s="22">
        <f>E1925/SUM($E$2:$E$2546)</f>
        <v/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1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3" t="n">
        <v>22.15229566437829</v>
      </c>
      <c r="T1925" s="3" t="n">
        <v>0.9710756160939285</v>
      </c>
      <c r="U1925" s="3" t="n">
        <v>-0.0005306054371088</v>
      </c>
      <c r="V1925" s="3" t="n">
        <v>0.1832303382648633</v>
      </c>
      <c r="W1925" s="3" t="n">
        <v>0.0312797960627492</v>
      </c>
      <c r="X1925" s="3" t="n">
        <v>0.6321377501104963</v>
      </c>
      <c r="Y1925" s="3" t="n">
        <v>0.030722930195369</v>
      </c>
      <c r="Z1925" s="3" t="n">
        <v>-0.7158464111581668</v>
      </c>
      <c r="AA1925" s="3" t="n">
        <v>-0.9377923520235431</v>
      </c>
      <c r="AB1925" s="3" t="n">
        <v>-1.406166233969434</v>
      </c>
      <c r="AC1925" s="3" t="n">
        <v>0.0062625652858678</v>
      </c>
      <c r="AD1925" s="3" t="n">
        <v>0.0123239159588176</v>
      </c>
      <c r="AE1925" s="3" t="n">
        <v>0.2555555555555555</v>
      </c>
      <c r="AF1925" s="3" t="n">
        <v>0.3260797979046582</v>
      </c>
      <c r="AG1925" s="3" t="n">
        <v>1.003593118087822</v>
      </c>
      <c r="AH1925" s="3" t="n">
        <v>0.027753219725066</v>
      </c>
      <c r="AI1925" s="3" t="n">
        <v>1.019609842572184</v>
      </c>
    </row>
    <row r="1926">
      <c r="A1926" s="2" t="inlineStr">
        <is>
          <t>REPL</t>
        </is>
      </c>
      <c r="B1926" s="2" t="inlineStr">
        <is>
          <t>Health Care</t>
        </is>
      </c>
      <c r="C1926" s="3" t="n">
        <v>0.0498186825418213</v>
      </c>
      <c r="D1926" s="2" t="n">
        <v>420294643.3095818</v>
      </c>
      <c r="E1926" s="19">
        <f>SQRT(D1926)</f>
        <v/>
      </c>
      <c r="F1926" s="22">
        <f>D1926/SUM($D$2:$D$2546)</f>
        <v/>
      </c>
      <c r="G1926" s="22">
        <f>E1926/SUM($E$2:$E$2546)</f>
        <v/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1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3" t="n">
        <v>19.85646655497284</v>
      </c>
      <c r="T1926" s="3" t="n">
        <v>0.3270257609603923</v>
      </c>
      <c r="U1926" s="3" t="n">
        <v>0.0015809275309703</v>
      </c>
      <c r="V1926" s="3" t="n">
        <v>0.8011403556052024</v>
      </c>
      <c r="W1926" s="3" t="n">
        <v>0.1625685831986835</v>
      </c>
      <c r="X1926" s="3" t="n">
        <v>2.146629770787441</v>
      </c>
      <c r="Y1926" s="3" t="n">
        <v>0.2265150628658412</v>
      </c>
      <c r="Z1926" s="3" t="n">
        <v>1.778294092816031</v>
      </c>
      <c r="AA1926" s="3" t="n">
        <v>0.8033131158590364</v>
      </c>
      <c r="AB1926" s="3" t="n">
        <v>-0.3402217488689237</v>
      </c>
      <c r="AC1926" s="3" t="n">
        <v>-0.8250688071334132</v>
      </c>
      <c r="AD1926" s="3" t="n">
        <v>-0.8167603500650517</v>
      </c>
      <c r="AE1926" s="3" t="n">
        <v>-0.09273356401384079</v>
      </c>
      <c r="AF1926" s="3" t="inlineStr"/>
      <c r="AG1926" s="3" t="n">
        <v>1.111331421289455</v>
      </c>
      <c r="AH1926" s="3" t="n">
        <v>0.162568396211345</v>
      </c>
      <c r="AI1926" s="3" t="n">
        <v>1.138966188022512</v>
      </c>
    </row>
    <row r="1927">
      <c r="A1927" s="2" t="inlineStr">
        <is>
          <t>REPX</t>
        </is>
      </c>
      <c r="B1927" s="2" t="inlineStr">
        <is>
          <t>Energy</t>
        </is>
      </c>
      <c r="C1927" s="3" t="n">
        <v>-0.0102265744319718</v>
      </c>
      <c r="D1927" s="2" t="n">
        <v>587199557.5718193</v>
      </c>
      <c r="E1927" s="19">
        <f>SQRT(D1927)</f>
        <v/>
      </c>
      <c r="F1927" s="22">
        <f>D1927/SUM($D$2:$D$2546)</f>
        <v/>
      </c>
      <c r="G1927" s="22">
        <f>E1927/SUM($E$2:$E$2546)</f>
        <v/>
      </c>
      <c r="H1927" s="2" t="n">
        <v>0</v>
      </c>
      <c r="I1927" s="2" t="n">
        <v>0</v>
      </c>
      <c r="J1927" s="2" t="n">
        <v>0</v>
      </c>
      <c r="K1927" s="2" t="n">
        <v>1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3" t="n">
        <v>20.19087528181031</v>
      </c>
      <c r="T1927" s="3" t="n">
        <v>1.54562025768753</v>
      </c>
      <c r="U1927" s="3" t="n">
        <v>-0.0003725874670167</v>
      </c>
      <c r="V1927" s="3" t="n">
        <v>0.9483675401643824</v>
      </c>
      <c r="W1927" s="3" t="n">
        <v>0.0304766481570754</v>
      </c>
      <c r="X1927" s="3" t="n">
        <v>0.3886103123422522</v>
      </c>
      <c r="Y1927" s="3" t="n">
        <v>0.024559289838244</v>
      </c>
      <c r="Z1927" s="3" t="n">
        <v>-2.041502403620606</v>
      </c>
      <c r="AA1927" s="3" t="n">
        <v>-2.197834989707704</v>
      </c>
      <c r="AB1927" s="3" t="n">
        <v>-2.324427725471304</v>
      </c>
      <c r="AC1927" s="3" t="n">
        <v>0.20756146428992</v>
      </c>
      <c r="AD1927" s="3" t="n">
        <v>0.3408245074767826</v>
      </c>
      <c r="AE1927" s="3" t="n">
        <v>0.4967294350842419</v>
      </c>
      <c r="AF1927" s="3" t="n">
        <v>0.2641444761436144</v>
      </c>
      <c r="AG1927" s="3" t="n">
        <v>1.434589905100172</v>
      </c>
      <c r="AH1927" s="3" t="n">
        <v>0.2703724093358244</v>
      </c>
      <c r="AI1927" s="3" t="n">
        <v>1.458250505942921</v>
      </c>
    </row>
    <row r="1928">
      <c r="A1928" s="2" t="inlineStr">
        <is>
          <t>RES</t>
        </is>
      </c>
      <c r="B1928" s="2" t="inlineStr">
        <is>
          <t>Energy</t>
        </is>
      </c>
      <c r="C1928" s="3" t="n">
        <v>-0.0398282727163107</v>
      </c>
      <c r="D1928" s="2" t="n">
        <v>1009439613.425124</v>
      </c>
      <c r="E1928" s="19">
        <f>SQRT(D1928)</f>
        <v/>
      </c>
      <c r="F1928" s="22">
        <f>D1928/SUM($D$2:$D$2546)</f>
        <v/>
      </c>
      <c r="G1928" s="22">
        <f>E1928/SUM($E$2:$E$2546)</f>
        <v/>
      </c>
      <c r="H1928" s="2" t="n">
        <v>0</v>
      </c>
      <c r="I1928" s="2" t="n">
        <v>0</v>
      </c>
      <c r="J1928" s="2" t="n">
        <v>0</v>
      </c>
      <c r="K1928" s="2" t="n">
        <v>1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3" t="n">
        <v>20.73266117562696</v>
      </c>
      <c r="T1928" s="3" t="n">
        <v>1.315307430822863</v>
      </c>
      <c r="U1928" s="3" t="n">
        <v>-0.0012729242536944</v>
      </c>
      <c r="V1928" s="3" t="n">
        <v>1.080812547367825</v>
      </c>
      <c r="W1928" s="3" t="n">
        <v>0.0290114766622709</v>
      </c>
      <c r="X1928" s="3" t="n">
        <v>0.4606540358592594</v>
      </c>
      <c r="Y1928" s="3" t="n">
        <v>0.0250405570796086</v>
      </c>
      <c r="Z1928" s="3" t="n">
        <v>-1.610376698156194</v>
      </c>
      <c r="AA1928" s="3" t="n">
        <v>-1.785194064510923</v>
      </c>
      <c r="AB1928" s="3" t="n">
        <v>-1.838032837990297</v>
      </c>
      <c r="AC1928" s="3" t="n">
        <v>0.0402124103910163</v>
      </c>
      <c r="AD1928" s="3" t="n">
        <v>0.2080164055455661</v>
      </c>
      <c r="AE1928" s="3" t="n">
        <v>-0.3717948717948717</v>
      </c>
      <c r="AF1928" s="3" t="n">
        <v>0.1211763824464955</v>
      </c>
      <c r="AG1928" s="3" t="n">
        <v>1.029719459788394</v>
      </c>
      <c r="AH1928" s="3" t="n">
        <v>0.0553559283144723</v>
      </c>
      <c r="AI1928" s="3" t="n">
        <v>1.0274973304675</v>
      </c>
    </row>
    <row r="1929">
      <c r="A1929" s="2" t="inlineStr">
        <is>
          <t>REVG</t>
        </is>
      </c>
      <c r="B1929" s="2" t="inlineStr">
        <is>
          <t>Industrials</t>
        </is>
      </c>
      <c r="C1929" s="3" t="n">
        <v>-0.0131310233251165</v>
      </c>
      <c r="D1929" s="2" t="n">
        <v>2613670682.158527</v>
      </c>
      <c r="E1929" s="19">
        <f>SQRT(D1929)</f>
        <v/>
      </c>
      <c r="F1929" s="22">
        <f>D1929/SUM($D$2:$D$2546)</f>
        <v/>
      </c>
      <c r="G1929" s="22">
        <f>E1929/SUM($E$2:$E$2546)</f>
        <v/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1</v>
      </c>
      <c r="O1929" s="2" t="n">
        <v>0</v>
      </c>
      <c r="P1929" s="2" t="n">
        <v>0</v>
      </c>
      <c r="Q1929" s="2" t="n">
        <v>0</v>
      </c>
      <c r="R1929" s="2" t="n">
        <v>0</v>
      </c>
      <c r="S1929" s="3" t="n">
        <v>21.68402146187019</v>
      </c>
      <c r="T1929" s="3" t="n">
        <v>1.053744819593334</v>
      </c>
      <c r="U1929" s="3" t="n">
        <v>0.0030661538352044</v>
      </c>
      <c r="V1929" s="3" t="n">
        <v>0.1481824021074239</v>
      </c>
      <c r="W1929" s="3" t="n">
        <v>0.0252679959648091</v>
      </c>
      <c r="X1929" s="3" t="n">
        <v>0.4339133841029973</v>
      </c>
      <c r="Y1929" s="3" t="n">
        <v>0.0199728586167799</v>
      </c>
      <c r="Z1929" s="3" t="n">
        <v>-1.374374835113295</v>
      </c>
      <c r="AA1929" s="3" t="n">
        <v>-1.167264182491435</v>
      </c>
      <c r="AB1929" s="3" t="n">
        <v>-1.244359527951037</v>
      </c>
      <c r="AC1929" s="3" t="n">
        <v>0.0445350674033156</v>
      </c>
      <c r="AD1929" s="3" t="n">
        <v>0.0454533162157551</v>
      </c>
      <c r="AE1929" s="3" t="n">
        <v>1.172117039586919</v>
      </c>
      <c r="AF1929" s="3" t="n">
        <v>0.0099186372418297</v>
      </c>
      <c r="AG1929" s="3" t="n">
        <v>1.034434330466481</v>
      </c>
      <c r="AH1929" s="3" t="n">
        <v>0.0930270713699753</v>
      </c>
      <c r="AI1929" s="3" t="n">
        <v>1.232378001549187</v>
      </c>
    </row>
    <row r="1930">
      <c r="A1930" s="2" t="inlineStr">
        <is>
          <t>REX</t>
        </is>
      </c>
      <c r="B1930" s="2" t="inlineStr">
        <is>
          <t>Energy</t>
        </is>
      </c>
      <c r="C1930" s="3" t="n">
        <v>0.0030967902975884</v>
      </c>
      <c r="D1930" s="2" t="n">
        <v>902658184.406536</v>
      </c>
      <c r="E1930" s="19">
        <f>SQRT(D1930)</f>
        <v/>
      </c>
      <c r="F1930" s="22">
        <f>D1930/SUM($D$2:$D$2546)</f>
        <v/>
      </c>
      <c r="G1930" s="22">
        <f>E1930/SUM($E$2:$E$2546)</f>
        <v/>
      </c>
      <c r="H1930" s="2" t="n">
        <v>0</v>
      </c>
      <c r="I1930" s="2" t="n">
        <v>0</v>
      </c>
      <c r="J1930" s="2" t="n">
        <v>0</v>
      </c>
      <c r="K1930" s="2" t="n">
        <v>1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3" t="n">
        <v>20.62085450639334</v>
      </c>
      <c r="T1930" s="3" t="n">
        <v>0.6533998165445851</v>
      </c>
      <c r="U1930" s="3" t="n">
        <v>0.001352626065903</v>
      </c>
      <c r="V1930" s="3" t="n">
        <v>0.6046208957367629</v>
      </c>
      <c r="W1930" s="3" t="n">
        <v>0.018666561425734</v>
      </c>
      <c r="X1930" s="3" t="n">
        <v>0.341955218297137</v>
      </c>
      <c r="Y1930" s="3" t="n">
        <v>0.0159671594244763</v>
      </c>
      <c r="Z1930" s="3" t="n">
        <v>-2.322941585350389</v>
      </c>
      <c r="AA1930" s="3" t="n">
        <v>-2.021107172334077</v>
      </c>
      <c r="AB1930" s="3" t="n">
        <v>-1.810394694852283</v>
      </c>
      <c r="AC1930" s="3" t="n">
        <v>0.0315113743955037</v>
      </c>
      <c r="AD1930" s="3" t="n">
        <v>0.0570093983403396</v>
      </c>
      <c r="AE1930" s="3" t="n">
        <v>0.1088975056989361</v>
      </c>
      <c r="AF1930" s="3" t="n">
        <v>-0.0539076021105865</v>
      </c>
      <c r="AG1930" s="3" t="n">
        <v>1.019213252922979</v>
      </c>
      <c r="AH1930" s="3" t="n">
        <v>0.0350829864857921</v>
      </c>
      <c r="AI1930" s="3" t="n">
        <v>1.031777355130221</v>
      </c>
    </row>
    <row r="1931">
      <c r="A1931" s="2" t="inlineStr">
        <is>
          <t>REXR</t>
        </is>
      </c>
      <c r="B1931" s="2" t="inlineStr">
        <is>
          <t>Real Estate</t>
        </is>
      </c>
      <c r="C1931" s="3" t="n">
        <v>-0.0055415658959515</v>
      </c>
      <c r="D1931" s="2" t="n">
        <v>8614693741.278954</v>
      </c>
      <c r="E1931" s="19">
        <f>SQRT(D1931)</f>
        <v/>
      </c>
      <c r="F1931" s="22">
        <f>D1931/SUM($D$2:$D$2546)</f>
        <v/>
      </c>
      <c r="G1931" s="22">
        <f>E1931/SUM($E$2:$E$2546)</f>
        <v/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1</v>
      </c>
      <c r="R1931" s="2" t="n">
        <v>0</v>
      </c>
      <c r="S1931" s="3" t="n">
        <v>22.87673515682011</v>
      </c>
      <c r="T1931" s="3" t="n">
        <v>0.9358025569200756</v>
      </c>
      <c r="U1931" s="3" t="n">
        <v>-0.0007247150250265</v>
      </c>
      <c r="V1931" s="3" t="n">
        <v>1.025815921656668</v>
      </c>
      <c r="W1931" s="3" t="n">
        <v>0.0178069767793004</v>
      </c>
      <c r="X1931" s="3" t="n">
        <v>0.4345903033995896</v>
      </c>
      <c r="Y1931" s="3" t="n">
        <v>0.0129122447324712</v>
      </c>
      <c r="Z1931" s="3" t="n">
        <v>-1.443254234258166</v>
      </c>
      <c r="AA1931" s="3" t="n">
        <v>-1.345450702627222</v>
      </c>
      <c r="AB1931" s="3" t="n">
        <v>-1.578961387479819</v>
      </c>
      <c r="AC1931" s="3" t="n">
        <v>0.0540165459127413</v>
      </c>
      <c r="AD1931" s="3" t="n">
        <v>0.0870707679839864</v>
      </c>
      <c r="AE1931" s="3" t="n">
        <v>0.1386138613861385</v>
      </c>
      <c r="AF1931" s="3" t="n">
        <v>0.2298531945664421</v>
      </c>
      <c r="AG1931" s="3" t="n">
        <v>1.406659958579085</v>
      </c>
      <c r="AH1931" s="3" t="n">
        <v>0.25593840245414</v>
      </c>
      <c r="AI1931" s="3" t="n">
        <v>1.396425859643842</v>
      </c>
    </row>
    <row r="1932">
      <c r="A1932" s="2" t="inlineStr">
        <is>
          <t>REYN</t>
        </is>
      </c>
      <c r="B1932" s="2" t="inlineStr">
        <is>
          <t>Consumer Staples</t>
        </is>
      </c>
      <c r="C1932" s="3" t="n">
        <v>-0.0047424600385689</v>
      </c>
      <c r="D1932" s="2" t="n">
        <v>4796846790.524471</v>
      </c>
      <c r="E1932" s="19">
        <f>SQRT(D1932)</f>
        <v/>
      </c>
      <c r="F1932" s="22">
        <f>D1932/SUM($D$2:$D$2546)</f>
        <v/>
      </c>
      <c r="G1932" s="22">
        <f>E1932/SUM($E$2:$E$2546)</f>
        <v/>
      </c>
      <c r="H1932" s="2" t="n">
        <v>0</v>
      </c>
      <c r="I1932" s="2" t="n">
        <v>0</v>
      </c>
      <c r="J1932" s="2" t="n">
        <v>1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  <c r="S1932" s="3" t="n">
        <v>22.29122462035393</v>
      </c>
      <c r="T1932" s="3" t="n">
        <v>0.346706114198677</v>
      </c>
      <c r="U1932" s="3" t="n">
        <v>-0.0010344008192952</v>
      </c>
      <c r="V1932" s="3" t="n">
        <v>0.4477941643337633</v>
      </c>
      <c r="W1932" s="3" t="n">
        <v>0.0149354295079063</v>
      </c>
      <c r="X1932" s="3" t="n">
        <v>0.4260585111387468</v>
      </c>
      <c r="Y1932" s="3" t="n">
        <v>0.0130845151924423</v>
      </c>
      <c r="Z1932" s="3" t="n">
        <v>-2.039009718407881</v>
      </c>
      <c r="AA1932" s="3" t="n">
        <v>-2.035400172171548</v>
      </c>
      <c r="AB1932" s="3" t="n">
        <v>-2.491890824793074</v>
      </c>
      <c r="AC1932" s="3" t="n">
        <v>0.0608733221533793</v>
      </c>
      <c r="AD1932" s="3" t="n">
        <v>0.0883913992912083</v>
      </c>
      <c r="AE1932" s="3" t="n">
        <v>0.1558891454965358</v>
      </c>
      <c r="AF1932" s="3" t="n">
        <v>-0.0162406815761448</v>
      </c>
      <c r="AG1932" s="3" t="n">
        <v>1.337096444938406</v>
      </c>
      <c r="AH1932" s="3" t="n">
        <v>0.357333881917301</v>
      </c>
      <c r="AI1932" s="3" t="n">
        <v>1.752793296089385</v>
      </c>
    </row>
    <row r="1933">
      <c r="A1933" s="2" t="inlineStr">
        <is>
          <t>REZI</t>
        </is>
      </c>
      <c r="B1933" s="2" t="inlineStr">
        <is>
          <t>Industrials</t>
        </is>
      </c>
      <c r="C1933" s="3" t="n">
        <v>-0.0284233517789934</v>
      </c>
      <c r="D1933" s="2" t="n">
        <v>4915141885.65625</v>
      </c>
      <c r="E1933" s="19">
        <f>SQRT(D1933)</f>
        <v/>
      </c>
      <c r="F1933" s="22">
        <f>D1933/SUM($D$2:$D$2546)</f>
        <v/>
      </c>
      <c r="G1933" s="22">
        <f>E1933/SUM($E$2:$E$2546)</f>
        <v/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1</v>
      </c>
      <c r="O1933" s="2" t="n">
        <v>0</v>
      </c>
      <c r="P1933" s="2" t="n">
        <v>0</v>
      </c>
      <c r="Q1933" s="2" t="n">
        <v>0</v>
      </c>
      <c r="R1933" s="2" t="n">
        <v>0</v>
      </c>
      <c r="S1933" s="3" t="n">
        <v>22.31558645801417</v>
      </c>
      <c r="T1933" s="3" t="n">
        <v>1.597792138674829</v>
      </c>
      <c r="U1933" s="3" t="n">
        <v>0.0008608453961953</v>
      </c>
      <c r="V1933" s="3" t="n">
        <v>0.5318259494458092</v>
      </c>
      <c r="W1933" s="3" t="n">
        <v>0.0384130945454277</v>
      </c>
      <c r="X1933" s="3" t="n">
        <v>0.3806552452643553</v>
      </c>
      <c r="Y1933" s="3" t="n">
        <v>0.0335441953522223</v>
      </c>
      <c r="Z1933" s="3" t="n">
        <v>-1.361540610469961</v>
      </c>
      <c r="AA1933" s="3" t="n">
        <v>-1.71277773526249</v>
      </c>
      <c r="AB1933" s="3" t="n">
        <v>-1.860909778942278</v>
      </c>
      <c r="AC1933" s="3" t="n">
        <v>-0.6713946569132251</v>
      </c>
      <c r="AD1933" s="3" t="n">
        <v>-0.6469803057527441</v>
      </c>
      <c r="AE1933" s="3" t="n">
        <v>-0.2603174603174604</v>
      </c>
      <c r="AF1933" s="3" t="n">
        <v>0.0415083865339624</v>
      </c>
      <c r="AG1933" s="3" t="n">
        <v>1.501511463421545</v>
      </c>
      <c r="AH1933" s="3" t="n">
        <v>0.2328831473869641</v>
      </c>
      <c r="AI1933" s="3" t="n">
        <v>1.942999234889059</v>
      </c>
    </row>
    <row r="1934">
      <c r="A1934" s="2" t="inlineStr">
        <is>
          <t>RF</t>
        </is>
      </c>
      <c r="B1934" s="2" t="inlineStr">
        <is>
          <t>Financials</t>
        </is>
      </c>
      <c r="C1934" s="3" t="n">
        <v>0.008094096021778499</v>
      </c>
      <c r="D1934" s="2" t="n">
        <v>21980830833.43506</v>
      </c>
      <c r="E1934" s="19">
        <f>SQRT(D1934)</f>
        <v/>
      </c>
      <c r="F1934" s="22">
        <f>D1934/SUM($D$2:$D$2546)</f>
        <v/>
      </c>
      <c r="G1934" s="22">
        <f>E1934/SUM($E$2:$E$2546)</f>
        <v/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1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  <c r="S1934" s="3" t="n">
        <v>23.81343658472684</v>
      </c>
      <c r="T1934" s="3" t="n">
        <v>1.152967999624749</v>
      </c>
      <c r="U1934" s="3" t="n">
        <v>0.0008693227824258</v>
      </c>
      <c r="V1934" s="3" t="n">
        <v>0.8491944704659268</v>
      </c>
      <c r="W1934" s="3" t="n">
        <v>0.0189735129764574</v>
      </c>
      <c r="X1934" s="3" t="n">
        <v>0.2519854558450958</v>
      </c>
      <c r="Y1934" s="3" t="n">
        <v>0.0123259723976076</v>
      </c>
      <c r="Z1934" s="3" t="n">
        <v>-0.9159218483071616</v>
      </c>
      <c r="AA1934" s="3" t="n">
        <v>-1.297634650598368</v>
      </c>
      <c r="AB1934" s="3" t="n">
        <v>-1.52215085980082</v>
      </c>
      <c r="AC1934" s="3" t="n">
        <v>0.10245290621929</v>
      </c>
      <c r="AD1934" s="3" t="n">
        <v>0.1059104643332624</v>
      </c>
      <c r="AE1934" s="3" t="n">
        <v>-0.08280757097791799</v>
      </c>
      <c r="AF1934" s="3" t="n">
        <v>0.0332908704883227</v>
      </c>
      <c r="AG1934" s="3" t="n">
        <v>1.302445346601173</v>
      </c>
      <c r="AH1934" s="3" t="n">
        <v>0.0331582980540934</v>
      </c>
      <c r="AI1934" s="3" t="n">
        <v>1.356155576984892</v>
      </c>
    </row>
    <row r="1935">
      <c r="A1935" s="2" t="inlineStr">
        <is>
          <t>RGA</t>
        </is>
      </c>
      <c r="B1935" s="2" t="inlineStr">
        <is>
          <t>Financials</t>
        </is>
      </c>
      <c r="C1935" s="3" t="n">
        <v>-0.003955808086535</v>
      </c>
      <c r="D1935" s="2" t="n">
        <v>12375464954.58984</v>
      </c>
      <c r="E1935" s="19">
        <f>SQRT(D1935)</f>
        <v/>
      </c>
      <c r="F1935" s="22">
        <f>D1935/SUM($D$2:$D$2546)</f>
        <v/>
      </c>
      <c r="G1935" s="22">
        <f>E1935/SUM($E$2:$E$2546)</f>
        <v/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1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  <c r="S1935" s="3" t="n">
        <v>23.23898171678342</v>
      </c>
      <c r="T1935" s="3" t="n">
        <v>1.065393350662941</v>
      </c>
      <c r="U1935" s="3" t="n">
        <v>-0.0001154892906141</v>
      </c>
      <c r="V1935" s="3" t="n">
        <v>0.97394320489993</v>
      </c>
      <c r="W1935" s="3" t="n">
        <v>0.0201247231755729</v>
      </c>
      <c r="X1935" s="3" t="n">
        <v>0.2121554202376454</v>
      </c>
      <c r="Y1935" s="3" t="n">
        <v>0.0152692012553976</v>
      </c>
      <c r="Z1935" s="3" t="n">
        <v>-1.752502917876597</v>
      </c>
      <c r="AA1935" s="3" t="n">
        <v>-2.005109843805349</v>
      </c>
      <c r="AB1935" s="3" t="n">
        <v>-2.028293477602249</v>
      </c>
      <c r="AC1935" s="3" t="n">
        <v>0.0581796322515514</v>
      </c>
      <c r="AD1935" s="3" t="inlineStr"/>
      <c r="AE1935" s="3" t="n">
        <v>0.1475333540179956</v>
      </c>
      <c r="AF1935" s="3" t="n">
        <v>0.1130651044545153</v>
      </c>
      <c r="AG1935" s="3" t="n">
        <v>1.463336126847772</v>
      </c>
      <c r="AH1935" s="3" t="n">
        <v>0.0429580683103709</v>
      </c>
      <c r="AI1935" s="3" t="n">
        <v>1.475732182859039</v>
      </c>
    </row>
    <row r="1936">
      <c r="A1936" s="2" t="inlineStr">
        <is>
          <t>RGEN</t>
        </is>
      </c>
      <c r="B1936" s="2" t="inlineStr">
        <is>
          <t>Health Care</t>
        </is>
      </c>
      <c r="C1936" s="3" t="n">
        <v>-0.004019093115572</v>
      </c>
      <c r="D1936" s="2" t="n">
        <v>7157368821.242867</v>
      </c>
      <c r="E1936" s="19">
        <f>SQRT(D1936)</f>
        <v/>
      </c>
      <c r="F1936" s="22">
        <f>D1936/SUM($D$2:$D$2546)</f>
        <v/>
      </c>
      <c r="G1936" s="22">
        <f>E1936/SUM($E$2:$E$2546)</f>
        <v/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1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3" t="n">
        <v>22.69140826731388</v>
      </c>
      <c r="T1936" s="3" t="n">
        <v>1.470867753272252</v>
      </c>
      <c r="U1936" s="3" t="n">
        <v>-0.001483953548246</v>
      </c>
      <c r="V1936" s="3" t="n">
        <v>0.2880585102560052</v>
      </c>
      <c r="W1936" s="3" t="n">
        <v>0.0337335768076368</v>
      </c>
      <c r="X1936" s="3" t="n">
        <v>0.3744352105760388</v>
      </c>
      <c r="Y1936" s="3" t="n">
        <v>0.027983248938856</v>
      </c>
      <c r="Z1936" s="3" t="n">
        <v>-0.9484551117048472</v>
      </c>
      <c r="AA1936" s="3" t="n">
        <v>-1.171268878906198</v>
      </c>
      <c r="AB1936" s="3" t="n">
        <v>-1.293639906945481</v>
      </c>
      <c r="AC1936" s="3" t="n">
        <v>0.008308081012049001</v>
      </c>
      <c r="AD1936" s="3" t="n">
        <v>0.0221489214764919</v>
      </c>
      <c r="AE1936" s="3" t="n">
        <v>-0.6368650217706822</v>
      </c>
      <c r="AF1936" s="3" t="n">
        <v>-0.0405216602023242</v>
      </c>
      <c r="AG1936" s="3" t="n">
        <v>1.074570000978002</v>
      </c>
      <c r="AH1936" s="3" t="n">
        <v>0.2364411414699408</v>
      </c>
      <c r="AI1936" s="3" t="n">
        <v>1.258871022111895</v>
      </c>
    </row>
    <row r="1937">
      <c r="A1937" s="2" t="inlineStr">
        <is>
          <t>RGLD</t>
        </is>
      </c>
      <c r="B1937" s="2" t="inlineStr">
        <is>
          <t>Materials</t>
        </is>
      </c>
      <c r="C1937" s="3" t="n">
        <v>-0.0155032370507653</v>
      </c>
      <c r="D1937" s="2" t="n">
        <v>14474543396.31949</v>
      </c>
      <c r="E1937" s="19">
        <f>SQRT(D1937)</f>
        <v/>
      </c>
      <c r="F1937" s="22">
        <f>D1937/SUM($D$2:$D$2546)</f>
        <v/>
      </c>
      <c r="G1937" s="22">
        <f>E1937/SUM($E$2:$E$2546)</f>
        <v/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1</v>
      </c>
      <c r="Q1937" s="2" t="n">
        <v>0</v>
      </c>
      <c r="R1937" s="2" t="n">
        <v>0</v>
      </c>
      <c r="S1937" s="3" t="n">
        <v>23.39565731561222</v>
      </c>
      <c r="T1937" s="3" t="n">
        <v>0.1584490276372563</v>
      </c>
      <c r="U1937" s="3" t="n">
        <v>0.0005770063116555</v>
      </c>
      <c r="V1937" s="3" t="n">
        <v>0.2284660669048028</v>
      </c>
      <c r="W1937" s="3" t="n">
        <v>0.0193900383528751</v>
      </c>
      <c r="X1937" s="3" t="n">
        <v>0.2993911003612198</v>
      </c>
      <c r="Y1937" s="3" t="n">
        <v>0.0203272701947058</v>
      </c>
      <c r="Z1937" s="3" t="n">
        <v>-1.494331723323398</v>
      </c>
      <c r="AA1937" s="3" t="n">
        <v>-1.668496048126316</v>
      </c>
      <c r="AB1937" s="3" t="n">
        <v>-2.048215410906144</v>
      </c>
      <c r="AC1937" s="3" t="n">
        <v>0.0365742797893446</v>
      </c>
      <c r="AD1937" s="3" t="n">
        <v>0.0451833251034569</v>
      </c>
      <c r="AE1937" s="3" t="n">
        <v>0.0304784406379208</v>
      </c>
      <c r="AF1937" s="3" t="n">
        <v>0.0492305950772234</v>
      </c>
      <c r="AG1937" s="3" t="inlineStr"/>
      <c r="AH1937" s="3" t="n">
        <v>0.0139959853915502</v>
      </c>
      <c r="AI1937" s="3" t="inlineStr"/>
    </row>
    <row r="1938">
      <c r="A1938" s="2" t="inlineStr">
        <is>
          <t>RGNX</t>
        </is>
      </c>
      <c r="B1938" s="2" t="inlineStr">
        <is>
          <t>Health Care</t>
        </is>
      </c>
      <c r="C1938" s="3" t="n">
        <v>0.014452737307569</v>
      </c>
      <c r="D1938" s="2" t="n">
        <v>452064173.4289398</v>
      </c>
      <c r="E1938" s="19">
        <f>SQRT(D1938)</f>
        <v/>
      </c>
      <c r="F1938" s="22">
        <f>D1938/SUM($D$2:$D$2546)</f>
        <v/>
      </c>
      <c r="G1938" s="22">
        <f>E1938/SUM($E$2:$E$2546)</f>
        <v/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1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3" t="n">
        <v>19.92933470433148</v>
      </c>
      <c r="T1938" s="3" t="n">
        <v>1.875206333048104</v>
      </c>
      <c r="U1938" s="3" t="n">
        <v>-0.0013788281026049</v>
      </c>
      <c r="V1938" s="3" t="n">
        <v>0.4726740417831149</v>
      </c>
      <c r="W1938" s="3" t="n">
        <v>0.0555799407108694</v>
      </c>
      <c r="X1938" s="3" t="n">
        <v>0.6734513290540756</v>
      </c>
      <c r="Y1938" s="3" t="n">
        <v>0.0515397514969721</v>
      </c>
      <c r="Z1938" s="3" t="n">
        <v>-1.283473578569317</v>
      </c>
      <c r="AA1938" s="3" t="n">
        <v>-1.008404311788045</v>
      </c>
      <c r="AB1938" s="3" t="n">
        <v>-0.9510143597093572</v>
      </c>
      <c r="AC1938" s="3" t="n">
        <v>-0.6270879593261132</v>
      </c>
      <c r="AD1938" s="3" t="n">
        <v>-0.5925353428656643</v>
      </c>
      <c r="AE1938" s="3" t="n">
        <v>-0.443737574552684</v>
      </c>
      <c r="AF1938" s="3" t="n">
        <v>-0.6256806067871025</v>
      </c>
      <c r="AG1938" s="3" t="n">
        <v>1.154064409642822</v>
      </c>
      <c r="AH1938" s="3" t="n">
        <v>0.1337218408094632</v>
      </c>
      <c r="AI1938" s="3" t="n">
        <v>1.325942184304494</v>
      </c>
    </row>
    <row r="1939">
      <c r="A1939" s="2" t="inlineStr">
        <is>
          <t>RGP</t>
        </is>
      </c>
      <c r="B1939" s="2" t="inlineStr">
        <is>
          <t>Industrials</t>
        </is>
      </c>
      <c r="C1939" s="3" t="n">
        <v>-0.043530134236599</v>
      </c>
      <c r="D1939" s="2" t="n">
        <v>160424292.0023232</v>
      </c>
      <c r="E1939" s="19">
        <f>SQRT(D1939)</f>
        <v/>
      </c>
      <c r="F1939" s="22">
        <f>D1939/SUM($D$2:$D$2546)</f>
        <v/>
      </c>
      <c r="G1939" s="22">
        <f>E1939/SUM($E$2:$E$2546)</f>
        <v/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1</v>
      </c>
      <c r="O1939" s="2" t="n">
        <v>0</v>
      </c>
      <c r="P1939" s="2" t="n">
        <v>0</v>
      </c>
      <c r="Q1939" s="2" t="n">
        <v>0</v>
      </c>
      <c r="R1939" s="2" t="n">
        <v>0</v>
      </c>
      <c r="S1939" s="3" t="n">
        <v>18.89333268832836</v>
      </c>
      <c r="T1939" s="3" t="n">
        <v>1.399621633764955</v>
      </c>
      <c r="U1939" s="3" t="n">
        <v>-0.0025420345319881</v>
      </c>
      <c r="V1939" s="3" t="n">
        <v>1.290833186267085</v>
      </c>
      <c r="W1939" s="3" t="n">
        <v>0.0339364261374583</v>
      </c>
      <c r="X1939" s="3" t="n">
        <v>0.9900735366636152</v>
      </c>
      <c r="Y1939" s="3" t="n">
        <v>0.0309952808878296</v>
      </c>
      <c r="Z1939" s="3" t="n">
        <v>-1.562120285277484</v>
      </c>
      <c r="AA1939" s="3" t="n">
        <v>-1.859310309550132</v>
      </c>
      <c r="AB1939" s="3" t="n">
        <v>-1.620639873682972</v>
      </c>
      <c r="AC1939" s="3" t="n">
        <v>-1.827802986319265</v>
      </c>
      <c r="AD1939" s="3" t="n">
        <v>-1.782398391359952</v>
      </c>
      <c r="AE1939" s="3" t="n">
        <v>-0.9710891089108912</v>
      </c>
      <c r="AF1939" s="3" t="n">
        <v>-0.1307733345679043</v>
      </c>
      <c r="AG1939" s="3" t="n">
        <v>1.125641819879175</v>
      </c>
      <c r="AH1939" s="3" t="n">
        <v>0.0830521714015648</v>
      </c>
      <c r="AI1939" s="3" t="n">
        <v>1.097333893500611</v>
      </c>
    </row>
    <row r="1940">
      <c r="A1940" s="2" t="inlineStr">
        <is>
          <t>RGR</t>
        </is>
      </c>
      <c r="B1940" s="2" t="inlineStr">
        <is>
          <t>Consumer Discretionary</t>
        </is>
      </c>
      <c r="C1940" s="3" t="n">
        <v>-0.0034451487146034</v>
      </c>
      <c r="D1940" s="2" t="n">
        <v>553026498.0235977</v>
      </c>
      <c r="E1940" s="19">
        <f>SQRT(D1940)</f>
        <v/>
      </c>
      <c r="F1940" s="22">
        <f>D1940/SUM($D$2:$D$2546)</f>
        <v/>
      </c>
      <c r="G1940" s="22">
        <f>E1940/SUM($E$2:$E$2546)</f>
        <v/>
      </c>
      <c r="H1940" s="2" t="n">
        <v>0</v>
      </c>
      <c r="I1940" s="2" t="n">
        <v>1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3" t="n">
        <v>20.13091647519866</v>
      </c>
      <c r="T1940" s="3" t="n">
        <v>0.3911002097550234</v>
      </c>
      <c r="U1940" s="3" t="n">
        <v>-0.0006770250714541</v>
      </c>
      <c r="V1940" s="3" t="n">
        <v>0.5231810790875596</v>
      </c>
      <c r="W1940" s="3" t="n">
        <v>0.0214067692159013</v>
      </c>
      <c r="X1940" s="3" t="n">
        <v>0.1846790543024092</v>
      </c>
      <c r="Y1940" s="3" t="n">
        <v>0.017895569078065</v>
      </c>
      <c r="Z1940" s="3" t="n">
        <v>-1.274981607174095</v>
      </c>
      <c r="AA1940" s="3" t="n">
        <v>-1.374926863342318</v>
      </c>
      <c r="AB1940" s="3" t="n">
        <v>-1.505661698001112</v>
      </c>
      <c r="AC1940" s="3" t="n">
        <v>-0.1245943914916349</v>
      </c>
      <c r="AD1940" s="3" t="n">
        <v>-0.0842925251621684</v>
      </c>
      <c r="AE1940" s="3" t="n">
        <v>-0.5113648722131594</v>
      </c>
      <c r="AF1940" s="3" t="n">
        <v>-0.1059612932400327</v>
      </c>
      <c r="AG1940" s="3" t="n">
        <v>1.00259300414198</v>
      </c>
      <c r="AH1940" s="3" t="n">
        <v>0.0041025934455776</v>
      </c>
      <c r="AI1940" s="3" t="n">
        <v>1.004956226908096</v>
      </c>
    </row>
    <row r="1941">
      <c r="A1941" s="2" t="inlineStr">
        <is>
          <t>RGTI</t>
        </is>
      </c>
      <c r="B1941" s="2" t="inlineStr">
        <is>
          <t>Information Technology</t>
        </is>
      </c>
      <c r="C1941" s="3" t="n">
        <v>0.042027751624532</v>
      </c>
      <c r="D1941" s="2" t="n">
        <v>5689649509.183025</v>
      </c>
      <c r="E1941" s="19">
        <f>SQRT(D1941)</f>
        <v/>
      </c>
      <c r="F1941" s="22">
        <f>D1941/SUM($D$2:$D$2546)</f>
        <v/>
      </c>
      <c r="G1941" s="22">
        <f>E1941/SUM($E$2:$E$2546)</f>
        <v/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1</v>
      </c>
      <c r="P1941" s="2" t="n">
        <v>0</v>
      </c>
      <c r="Q1941" s="2" t="n">
        <v>0</v>
      </c>
      <c r="R1941" s="2" t="n">
        <v>0</v>
      </c>
      <c r="S1941" s="3" t="n">
        <v>22.46191448550431</v>
      </c>
      <c r="T1941" s="3" t="n">
        <v>2.291619074148332</v>
      </c>
      <c r="U1941" s="3" t="n">
        <v>0.0072550847400556</v>
      </c>
      <c r="V1941" s="3" t="n">
        <v>0.0972402604250121</v>
      </c>
      <c r="W1941" s="3" t="n">
        <v>0.0876339586282894</v>
      </c>
      <c r="X1941" s="3" t="n">
        <v>1.159188269513935</v>
      </c>
      <c r="Y1941" s="3" t="n">
        <v>0.06468852026810171</v>
      </c>
      <c r="Z1941" s="3" t="n">
        <v>1.111604834881916</v>
      </c>
      <c r="AA1941" s="3" t="n">
        <v>1.201548003712101</v>
      </c>
      <c r="AB1941" s="3" t="n">
        <v>1.3830014245889</v>
      </c>
      <c r="AC1941" s="3" t="n">
        <v>-0.0278779913848815</v>
      </c>
      <c r="AD1941" s="3" t="n">
        <v>-0.0265464506655855</v>
      </c>
      <c r="AE1941" s="3" t="n">
        <v>-0.2478813559322034</v>
      </c>
      <c r="AF1941" s="3" t="n">
        <v>-0.0966016713091922</v>
      </c>
      <c r="AG1941" s="3" t="n">
        <v>1.000362236724191</v>
      </c>
      <c r="AH1941" s="3" t="n">
        <v>0.0125806907600245</v>
      </c>
      <c r="AI1941" s="3" t="n">
        <v>1.003725172295997</v>
      </c>
    </row>
    <row r="1942">
      <c r="A1942" s="2" t="inlineStr">
        <is>
          <t>RH</t>
        </is>
      </c>
      <c r="B1942" s="2" t="inlineStr">
        <is>
          <t>Consumer Discretionary</t>
        </is>
      </c>
      <c r="C1942" s="3" t="n">
        <v>-0.0440188648131566</v>
      </c>
      <c r="D1942" s="2" t="n">
        <v>4613304952.788025</v>
      </c>
      <c r="E1942" s="19">
        <f>SQRT(D1942)</f>
        <v/>
      </c>
      <c r="F1942" s="22">
        <f>D1942/SUM($D$2:$D$2546)</f>
        <v/>
      </c>
      <c r="G1942" s="22">
        <f>E1942/SUM($E$2:$E$2546)</f>
        <v/>
      </c>
      <c r="H1942" s="2" t="n">
        <v>0</v>
      </c>
      <c r="I1942" s="2" t="n">
        <v>1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3" t="n">
        <v>22.25221034659659</v>
      </c>
      <c r="T1942" s="3" t="n">
        <v>3.045923656028882</v>
      </c>
      <c r="U1942" s="3" t="n">
        <v>-0.0021112045356442</v>
      </c>
      <c r="V1942" s="3" t="n">
        <v>-0.0088656614766561</v>
      </c>
      <c r="W1942" s="3" t="n">
        <v>0.0515203494663101</v>
      </c>
      <c r="X1942" s="3" t="n">
        <v>1.0743001099836</v>
      </c>
      <c r="Y1942" s="3" t="n">
        <v>0.0331125281389852</v>
      </c>
      <c r="Z1942" s="3" t="n">
        <v>0.1739102634527257</v>
      </c>
      <c r="AA1942" s="3" t="n">
        <v>0.3477185805047207</v>
      </c>
      <c r="AB1942" s="3" t="n">
        <v>0.1916164096471438</v>
      </c>
      <c r="AC1942" s="3" t="n">
        <v>0.0448338018224878</v>
      </c>
      <c r="AD1942" s="3" t="n">
        <v>0.0748591310425492</v>
      </c>
      <c r="AE1942" s="3" t="n">
        <v>-0.6222767720159557</v>
      </c>
      <c r="AF1942" s="3" t="n">
        <v>-0.0677195133391586</v>
      </c>
      <c r="AG1942" s="3" t="n">
        <v>1.544682397048435</v>
      </c>
      <c r="AH1942" s="3" t="n">
        <v>0.8328376645537672</v>
      </c>
      <c r="AI1942" s="3" t="inlineStr"/>
    </row>
    <row r="1943">
      <c r="A1943" s="2" t="inlineStr">
        <is>
          <t>RHI</t>
        </is>
      </c>
      <c r="B1943" s="2" t="inlineStr">
        <is>
          <t>Industrials</t>
        </is>
      </c>
      <c r="C1943" s="3" t="n">
        <v>-0.0112467007466349</v>
      </c>
      <c r="D1943" s="2" t="n">
        <v>3572077752.275074</v>
      </c>
      <c r="E1943" s="19">
        <f>SQRT(D1943)</f>
        <v/>
      </c>
      <c r="F1943" s="22">
        <f>D1943/SUM($D$2:$D$2546)</f>
        <v/>
      </c>
      <c r="G1943" s="22">
        <f>E1943/SUM($E$2:$E$2546)</f>
        <v/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1</v>
      </c>
      <c r="O1943" s="2" t="n">
        <v>0</v>
      </c>
      <c r="P1943" s="2" t="n">
        <v>0</v>
      </c>
      <c r="Q1943" s="2" t="n">
        <v>0</v>
      </c>
      <c r="R1943" s="2" t="n">
        <v>0</v>
      </c>
      <c r="S1943" s="3" t="n">
        <v>21.99641326687804</v>
      </c>
      <c r="T1943" s="3" t="n">
        <v>1.168043747088469</v>
      </c>
      <c r="U1943" s="3" t="n">
        <v>-0.0024170476071715</v>
      </c>
      <c r="V1943" s="3" t="n">
        <v>0.3672702810470553</v>
      </c>
      <c r="W1943" s="3" t="n">
        <v>0.0237635647211772</v>
      </c>
      <c r="X1943" s="3" t="n">
        <v>1.100945406378102</v>
      </c>
      <c r="Y1943" s="3" t="n">
        <v>0.0187838473035506</v>
      </c>
      <c r="Z1943" s="3" t="n">
        <v>-0.8359711978793127</v>
      </c>
      <c r="AA1943" s="3" t="n">
        <v>-0.9046316494381712</v>
      </c>
      <c r="AB1943" s="3" t="n">
        <v>-1.194412267887906</v>
      </c>
      <c r="AC1943" s="3" t="n">
        <v>0.0458758211227706</v>
      </c>
      <c r="AD1943" s="3" t="n">
        <v>0.0462162392447517</v>
      </c>
      <c r="AE1943" s="3" t="n">
        <v>-0.4380569717859438</v>
      </c>
      <c r="AF1943" s="3" t="n">
        <v>-0.0439192303443224</v>
      </c>
      <c r="AG1943" s="3" t="n">
        <v>1.048815846712446</v>
      </c>
      <c r="AH1943" s="3" t="n">
        <v>0.086028297476587</v>
      </c>
      <c r="AI1943" s="3" t="n">
        <v>1.132915319402585</v>
      </c>
    </row>
    <row r="1944">
      <c r="A1944" s="2" t="inlineStr">
        <is>
          <t>RHP</t>
        </is>
      </c>
      <c r="B1944" s="2" t="inlineStr">
        <is>
          <t>Real Estate</t>
        </is>
      </c>
      <c r="C1944" s="3" t="n">
        <v>-0.0217873690379851</v>
      </c>
      <c r="D1944" s="2" t="n">
        <v>5987777946.931732</v>
      </c>
      <c r="E1944" s="19">
        <f>SQRT(D1944)</f>
        <v/>
      </c>
      <c r="F1944" s="22">
        <f>D1944/SUM($D$2:$D$2546)</f>
        <v/>
      </c>
      <c r="G1944" s="22">
        <f>E1944/SUM($E$2:$E$2546)</f>
        <v/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1</v>
      </c>
      <c r="R1944" s="2" t="n">
        <v>0</v>
      </c>
      <c r="S1944" s="3" t="n">
        <v>22.51298621980547</v>
      </c>
      <c r="T1944" s="3" t="n">
        <v>1.033159073182991</v>
      </c>
      <c r="U1944" s="3" t="n">
        <v>0.0001318974014111</v>
      </c>
      <c r="V1944" s="3" t="n">
        <v>0.1336773018461978</v>
      </c>
      <c r="W1944" s="3" t="n">
        <v>0.018356349037208</v>
      </c>
      <c r="X1944" s="3" t="n">
        <v>0.3035000517778319</v>
      </c>
      <c r="Y1944" s="3" t="n">
        <v>0.0130962396288562</v>
      </c>
      <c r="Z1944" s="3" t="n">
        <v>-1.516540028080705</v>
      </c>
      <c r="AA1944" s="3" t="n">
        <v>-1.454397704043737</v>
      </c>
      <c r="AB1944" s="3" t="n">
        <v>-1.493371699065613</v>
      </c>
      <c r="AC1944" s="3" t="n">
        <v>0.0479329732237434</v>
      </c>
      <c r="AD1944" s="3" t="n">
        <v>0.09266609498842961</v>
      </c>
      <c r="AE1944" s="3" t="n">
        <v>0.6795865633074935</v>
      </c>
      <c r="AF1944" s="3" t="n">
        <v>0.2513826880126538</v>
      </c>
      <c r="AG1944" s="3" t="n">
        <v>1.663756745027023</v>
      </c>
      <c r="AH1944" s="3" t="n">
        <v>0.674187889281284</v>
      </c>
      <c r="AI1944" s="3" t="n">
        <v>5.965366115712804</v>
      </c>
    </row>
    <row r="1945">
      <c r="A1945" s="2" t="inlineStr">
        <is>
          <t>RICK</t>
        </is>
      </c>
      <c r="B1945" s="2" t="inlineStr">
        <is>
          <t>Consumer Discretionary</t>
        </is>
      </c>
      <c r="C1945" s="3" t="n">
        <v>-0.0036833107775869</v>
      </c>
      <c r="D1945" s="2" t="n">
        <v>329158985.9604492</v>
      </c>
      <c r="E1945" s="19">
        <f>SQRT(D1945)</f>
        <v/>
      </c>
      <c r="F1945" s="22">
        <f>D1945/SUM($D$2:$D$2546)</f>
        <v/>
      </c>
      <c r="G1945" s="22">
        <f>E1945/SUM($E$2:$E$2546)</f>
        <v/>
      </c>
      <c r="H1945" s="2" t="n">
        <v>0</v>
      </c>
      <c r="I1945" s="2" t="n">
        <v>1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3" t="n">
        <v>19.61205143200817</v>
      </c>
      <c r="T1945" s="3" t="n">
        <v>1.129293559695502</v>
      </c>
      <c r="U1945" s="3" t="n">
        <v>-0.0013267247762121</v>
      </c>
      <c r="V1945" s="3" t="n">
        <v>0.818896069975097</v>
      </c>
      <c r="W1945" s="3" t="n">
        <v>0.0237011642850501</v>
      </c>
      <c r="X1945" s="3" t="n">
        <v>0.4561809145440473</v>
      </c>
      <c r="Y1945" s="3" t="n">
        <v>0.0187987326211069</v>
      </c>
      <c r="Z1945" s="3" t="n">
        <v>-1.630802203542541</v>
      </c>
      <c r="AA1945" s="3" t="n">
        <v>-1.930668603081962</v>
      </c>
      <c r="AB1945" s="3" t="n">
        <v>-1.753870932617093</v>
      </c>
      <c r="AC1945" s="3" t="n">
        <v>0.0493135557354961</v>
      </c>
      <c r="AD1945" s="3" t="n">
        <v>0.0966098492107427</v>
      </c>
      <c r="AE1945" s="3" t="n">
        <v>-0.3713798977853492</v>
      </c>
      <c r="AF1945" s="3" t="n">
        <v>0.1243815287302142</v>
      </c>
      <c r="AG1945" s="3" t="n">
        <v>1.676384390206961</v>
      </c>
      <c r="AH1945" s="3" t="n">
        <v>0.4564370986856642</v>
      </c>
      <c r="AI1945" s="3" t="n">
        <v>1.825970980942099</v>
      </c>
    </row>
    <row r="1946">
      <c r="A1946" s="2" t="inlineStr">
        <is>
          <t>RIG</t>
        </is>
      </c>
      <c r="B1946" s="2" t="inlineStr">
        <is>
          <t>Energy</t>
        </is>
      </c>
      <c r="C1946" s="3" t="n">
        <v>0</v>
      </c>
      <c r="D1946" s="2" t="n">
        <v>3315338016.545838</v>
      </c>
      <c r="E1946" s="19">
        <f>SQRT(D1946)</f>
        <v/>
      </c>
      <c r="F1946" s="22">
        <f>D1946/SUM($D$2:$D$2546)</f>
        <v/>
      </c>
      <c r="G1946" s="22">
        <f>E1946/SUM($E$2:$E$2546)</f>
        <v/>
      </c>
      <c r="H1946" s="2" t="n">
        <v>0</v>
      </c>
      <c r="I1946" s="2" t="n">
        <v>0</v>
      </c>
      <c r="J1946" s="2" t="n">
        <v>0</v>
      </c>
      <c r="K1946" s="2" t="n">
        <v>1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3" t="n">
        <v>21.9218254211616</v>
      </c>
      <c r="T1946" s="3" t="n">
        <v>1.702440407752738</v>
      </c>
      <c r="U1946" s="3" t="n">
        <v>-0.0022208895546163</v>
      </c>
      <c r="V1946" s="3" t="n">
        <v>2.821130139165912</v>
      </c>
      <c r="W1946" s="3" t="n">
        <v>0.0408587284291615</v>
      </c>
      <c r="X1946" s="3" t="n">
        <v>1.034760268046714</v>
      </c>
      <c r="Y1946" s="3" t="n">
        <v>0.0349409776738659</v>
      </c>
      <c r="Z1946" s="3" t="n">
        <v>-0.6464716910578954</v>
      </c>
      <c r="AA1946" s="3" t="n">
        <v>-0.3636856027208119</v>
      </c>
      <c r="AB1946" s="3" t="n">
        <v>-0.5558308777089055</v>
      </c>
      <c r="AC1946" s="3" t="n">
        <v>-1.131709642056079</v>
      </c>
      <c r="AD1946" s="3" t="n">
        <v>-0.9205697834635266</v>
      </c>
      <c r="AE1946" s="3" t="n">
        <v>0.0699453551912568</v>
      </c>
      <c r="AF1946" s="3" t="n">
        <v>0.1100722555932793</v>
      </c>
      <c r="AG1946" s="3" t="n">
        <v>2.775082954024526</v>
      </c>
      <c r="AH1946" s="3" t="n">
        <v>0.3678064117680085</v>
      </c>
      <c r="AI1946" s="3" t="n">
        <v>1.62920987918315</v>
      </c>
    </row>
    <row r="1947">
      <c r="A1947" s="2" t="inlineStr">
        <is>
          <t>RIGL</t>
        </is>
      </c>
      <c r="B1947" s="2" t="inlineStr">
        <is>
          <t>Health Care</t>
        </is>
      </c>
      <c r="C1947" s="3" t="n">
        <v>0.0351855159031079</v>
      </c>
      <c r="D1947" s="2" t="n">
        <v>663976196.7561035</v>
      </c>
      <c r="E1947" s="19">
        <f>SQRT(D1947)</f>
        <v/>
      </c>
      <c r="F1947" s="22">
        <f>D1947/SUM($D$2:$D$2546)</f>
        <v/>
      </c>
      <c r="G1947" s="22">
        <f>E1947/SUM($E$2:$E$2546)</f>
        <v/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1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3" t="n">
        <v>20.31375685853926</v>
      </c>
      <c r="T1947" s="3" t="n">
        <v>0.9332226945454856</v>
      </c>
      <c r="U1947" s="3" t="n">
        <v>0.000954855249803</v>
      </c>
      <c r="V1947" s="3" t="n">
        <v>0.1233990019526205</v>
      </c>
      <c r="W1947" s="3" t="n">
        <v>0.0452241066547415</v>
      </c>
      <c r="X1947" s="3" t="n">
        <v>0.4460473811271477</v>
      </c>
      <c r="Y1947" s="3" t="n">
        <v>0.0394841100563805</v>
      </c>
      <c r="Z1947" s="3" t="n">
        <v>-0.4290108189900272</v>
      </c>
      <c r="AA1947" s="3" t="n">
        <v>-0.977712802623907</v>
      </c>
      <c r="AB1947" s="3" t="n">
        <v>-1.244521365002603</v>
      </c>
      <c r="AC1947" s="3" t="n">
        <v>0.3591273319208909</v>
      </c>
      <c r="AD1947" s="3" t="n">
        <v>0.362784089515308</v>
      </c>
      <c r="AE1947" s="3" t="n">
        <v>0.4750360750360751</v>
      </c>
      <c r="AF1947" s="3" t="n">
        <v>0.0613579709991195</v>
      </c>
      <c r="AG1947" s="3" t="n">
        <v>1.056405636501691</v>
      </c>
      <c r="AH1947" s="3" t="n">
        <v>0.2952751335035988</v>
      </c>
      <c r="AI1947" s="3" t="n">
        <v>1.457099616764713</v>
      </c>
    </row>
    <row r="1948">
      <c r="A1948" s="2" t="inlineStr">
        <is>
          <t>RIOT</t>
        </is>
      </c>
      <c r="B1948" s="2" t="inlineStr">
        <is>
          <t>Information Technology</t>
        </is>
      </c>
      <c r="C1948" s="3" t="n">
        <v>0.0553832664735977</v>
      </c>
      <c r="D1948" s="2" t="n">
        <v>4309245342.473274</v>
      </c>
      <c r="E1948" s="19">
        <f>SQRT(D1948)</f>
        <v/>
      </c>
      <c r="F1948" s="22">
        <f>D1948/SUM($D$2:$D$2546)</f>
        <v/>
      </c>
      <c r="G1948" s="22">
        <f>E1948/SUM($E$2:$E$2546)</f>
        <v/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1</v>
      </c>
      <c r="P1948" s="2" t="n">
        <v>0</v>
      </c>
      <c r="Q1948" s="2" t="n">
        <v>0</v>
      </c>
      <c r="R1948" s="2" t="n">
        <v>0</v>
      </c>
      <c r="S1948" s="3" t="n">
        <v>22.18402863117747</v>
      </c>
      <c r="T1948" s="3" t="n">
        <v>2.411277202806057</v>
      </c>
      <c r="U1948" s="3" t="n">
        <v>0.001005759828979</v>
      </c>
      <c r="V1948" s="3" t="n">
        <v>0.764847609746054</v>
      </c>
      <c r="W1948" s="3" t="n">
        <v>0.0505595107881977</v>
      </c>
      <c r="X1948" s="3" t="n">
        <v>0.4716717414440773</v>
      </c>
      <c r="Y1948" s="3" t="n">
        <v>0.03868579659065</v>
      </c>
      <c r="Z1948" s="3" t="n">
        <v>0.8264825222536031</v>
      </c>
      <c r="AA1948" s="3" t="n">
        <v>0.7848277615562905</v>
      </c>
      <c r="AB1948" s="3" t="n">
        <v>0.5319829015254433</v>
      </c>
      <c r="AC1948" s="3" t="n">
        <v>0.2037052732523651</v>
      </c>
      <c r="AD1948" s="3" t="n">
        <v>0.2809317882339878</v>
      </c>
      <c r="AE1948" s="3" t="n">
        <v>0.4515555555555555</v>
      </c>
      <c r="AF1948" s="3" t="n">
        <v>0.1811912369993361</v>
      </c>
      <c r="AG1948" s="3" t="n">
        <v>1.135928672760092</v>
      </c>
      <c r="AH1948" s="3" t="n">
        <v>0.2029039989489898</v>
      </c>
      <c r="AI1948" s="3" t="n">
        <v>1.177719941891723</v>
      </c>
    </row>
    <row r="1949">
      <c r="A1949" s="2" t="inlineStr">
        <is>
          <t>RITM</t>
        </is>
      </c>
      <c r="B1949" s="2" t="inlineStr">
        <is>
          <t>Financials</t>
        </is>
      </c>
      <c r="C1949" s="3" t="n">
        <v>0.002428087279961</v>
      </c>
      <c r="D1949" s="2" t="n">
        <v>6557496887.308456</v>
      </c>
      <c r="E1949" s="19">
        <f>SQRT(D1949)</f>
        <v/>
      </c>
      <c r="F1949" s="22">
        <f>D1949/SUM($D$2:$D$2546)</f>
        <v/>
      </c>
      <c r="G1949" s="22">
        <f>E1949/SUM($E$2:$E$2546)</f>
        <v/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1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3" t="n">
        <v>22.60387479502863</v>
      </c>
      <c r="T1949" s="3" t="n">
        <v>0.8087962264703296</v>
      </c>
      <c r="U1949" s="3" t="n">
        <v>0.000763850772249</v>
      </c>
      <c r="V1949" s="3" t="n">
        <v>1.212106255876918</v>
      </c>
      <c r="W1949" s="3" t="n">
        <v>0.0136640773669252</v>
      </c>
      <c r="X1949" s="3" t="n">
        <v>0.177435150017325</v>
      </c>
      <c r="Y1949" s="3" t="n">
        <v>0.007881364664340199</v>
      </c>
      <c r="Z1949" s="3" t="n">
        <v>-1.581552613600412</v>
      </c>
      <c r="AA1949" s="3" t="n">
        <v>-1.773638269464488</v>
      </c>
      <c r="AB1949" s="3" t="n">
        <v>-1.814155859210009</v>
      </c>
      <c r="AC1949" s="3" t="n">
        <v>0.19014389506051</v>
      </c>
      <c r="AD1949" s="3" t="n">
        <v>0.2046579698112286</v>
      </c>
      <c r="AE1949" s="3" t="n">
        <v>-0.0219354838709676</v>
      </c>
      <c r="AF1949" s="3" t="n">
        <v>-0.0112960722365487</v>
      </c>
      <c r="AG1949" s="3" t="n">
        <v>5.943362163501579</v>
      </c>
      <c r="AH1949" s="3" t="n">
        <v>0.7078316695570103</v>
      </c>
      <c r="AI1949" s="3" t="n">
        <v>5.078324106928416</v>
      </c>
    </row>
    <row r="1950">
      <c r="A1950" s="2" t="inlineStr">
        <is>
          <t>RIVN</t>
        </is>
      </c>
      <c r="B1950" s="2" t="inlineStr">
        <is>
          <t>Consumer Discretionary</t>
        </is>
      </c>
      <c r="C1950" s="3" t="n">
        <v>-0.0180776748808526</v>
      </c>
      <c r="D1950" s="2" t="n">
        <v>15006167225.89063</v>
      </c>
      <c r="E1950" s="19">
        <f>SQRT(D1950)</f>
        <v/>
      </c>
      <c r="F1950" s="22">
        <f>D1950/SUM($D$2:$D$2546)</f>
        <v/>
      </c>
      <c r="G1950" s="22">
        <f>E1950/SUM($E$2:$E$2546)</f>
        <v/>
      </c>
      <c r="H1950" s="2" t="n">
        <v>0</v>
      </c>
      <c r="I1950" s="2" t="n">
        <v>1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3" t="n">
        <v>23.43172710194299</v>
      </c>
      <c r="T1950" s="3" t="n">
        <v>1.081798245905441</v>
      </c>
      <c r="U1950" s="3" t="n">
        <v>-0.0002468758381657</v>
      </c>
      <c r="V1950" s="3" t="n">
        <v>0.4043670784589606</v>
      </c>
      <c r="W1950" s="3" t="n">
        <v>0.0324828983186032</v>
      </c>
      <c r="X1950" s="3" t="n">
        <v>0.3950727923816227</v>
      </c>
      <c r="Y1950" s="3" t="n">
        <v>0.0250215650752326</v>
      </c>
      <c r="Z1950" s="3" t="n">
        <v>-0.3328842598471913</v>
      </c>
      <c r="AA1950" s="3" t="n">
        <v>-0.5725184387919318</v>
      </c>
      <c r="AB1950" s="3" t="n">
        <v>-0.5485113883964681</v>
      </c>
      <c r="AC1950" s="3" t="n">
        <v>-0.2977442495970065</v>
      </c>
      <c r="AD1950" s="3" t="n">
        <v>-0.2838832818449525</v>
      </c>
      <c r="AE1950" s="3" t="n">
        <v>0.0558476061931632</v>
      </c>
      <c r="AF1950" s="3" t="n">
        <v>0.6304218764055051</v>
      </c>
      <c r="AG1950" s="3" t="n">
        <v>1.295611793019768</v>
      </c>
      <c r="AH1950" s="3" t="n">
        <v>0.4061678527922036</v>
      </c>
      <c r="AI1950" s="3" t="n">
        <v>1.731048121292024</v>
      </c>
    </row>
    <row r="1951">
      <c r="A1951" s="2" t="inlineStr">
        <is>
          <t>RJF</t>
        </is>
      </c>
      <c r="B1951" s="2" t="inlineStr">
        <is>
          <t>Financials</t>
        </is>
      </c>
      <c r="C1951" s="3" t="n">
        <v>0.0050531363448663</v>
      </c>
      <c r="D1951" s="2" t="n">
        <v>32074759887.69531</v>
      </c>
      <c r="E1951" s="19">
        <f>SQRT(D1951)</f>
        <v/>
      </c>
      <c r="F1951" s="22">
        <f>D1951/SUM($D$2:$D$2546)</f>
        <v/>
      </c>
      <c r="G1951" s="22">
        <f>E1951/SUM($E$2:$E$2546)</f>
        <v/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1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3" t="n">
        <v>24.1913352614558</v>
      </c>
      <c r="T1951" s="3" t="n">
        <v>1.071182366138271</v>
      </c>
      <c r="U1951" s="3" t="n">
        <v>0.0008742151309901</v>
      </c>
      <c r="V1951" s="3" t="n">
        <v>0.382200834641411</v>
      </c>
      <c r="W1951" s="3" t="n">
        <v>0.0171351083466269</v>
      </c>
      <c r="X1951" s="3" t="n">
        <v>0.3317380401914211</v>
      </c>
      <c r="Y1951" s="3" t="n">
        <v>0.0102759160325373</v>
      </c>
      <c r="Z1951" s="3" t="n">
        <v>-2.144722673509866</v>
      </c>
      <c r="AA1951" s="3" t="n">
        <v>-2.159323066630525</v>
      </c>
      <c r="AB1951" s="3" t="n">
        <v>-2.01566123938962</v>
      </c>
      <c r="AC1951" s="3" t="n">
        <v>0.0543729713365381</v>
      </c>
      <c r="AD1951" s="3" t="n">
        <v>0.0604836951794059</v>
      </c>
      <c r="AE1951" s="3" t="n">
        <v>0.1650831353919239</v>
      </c>
      <c r="AF1951" s="3" t="n">
        <v>0.0767206361920018</v>
      </c>
      <c r="AG1951" s="3" t="n">
        <v>1.092533818191998</v>
      </c>
      <c r="AH1951" s="3" t="n">
        <v>0.0340623710428579</v>
      </c>
      <c r="AI1951" s="3" t="n">
        <v>1.242107839138592</v>
      </c>
    </row>
    <row r="1952">
      <c r="A1952" s="2" t="inlineStr">
        <is>
          <t>RKLB</t>
        </is>
      </c>
      <c r="B1952" s="2" t="inlineStr">
        <is>
          <t>Industrials</t>
        </is>
      </c>
      <c r="C1952" s="3" t="n">
        <v>-0.0044283634579645</v>
      </c>
      <c r="D1952" s="2" t="n">
        <v>22968722319</v>
      </c>
      <c r="E1952" s="19">
        <f>SQRT(D1952)</f>
        <v/>
      </c>
      <c r="F1952" s="22">
        <f>D1952/SUM($D$2:$D$2546)</f>
        <v/>
      </c>
      <c r="G1952" s="22">
        <f>E1952/SUM($E$2:$E$2546)</f>
        <v/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1</v>
      </c>
      <c r="O1952" s="2" t="n">
        <v>0</v>
      </c>
      <c r="P1952" s="2" t="n">
        <v>0</v>
      </c>
      <c r="Q1952" s="2" t="n">
        <v>0</v>
      </c>
      <c r="R1952" s="2" t="n">
        <v>0</v>
      </c>
      <c r="S1952" s="3" t="n">
        <v>23.85739922819961</v>
      </c>
      <c r="T1952" s="3" t="n">
        <v>1.947817999398311</v>
      </c>
      <c r="U1952" s="3" t="n">
        <v>0.0076846931826183</v>
      </c>
      <c r="V1952" s="3" t="n">
        <v>0.029974893267375</v>
      </c>
      <c r="W1952" s="3" t="n">
        <v>0.0506267805821338</v>
      </c>
      <c r="X1952" s="3" t="n">
        <v>1.162268220939972</v>
      </c>
      <c r="Y1952" s="3" t="n">
        <v>0.0427311963222596</v>
      </c>
      <c r="Z1952" s="3" t="n">
        <v>-0.1961686405377967</v>
      </c>
      <c r="AA1952" s="3" t="n">
        <v>-0.0892656337944211</v>
      </c>
      <c r="AB1952" s="3" t="n">
        <v>-0.2586094924265886</v>
      </c>
      <c r="AC1952" s="3" t="n">
        <v>-0.0115659894490624</v>
      </c>
      <c r="AD1952" s="3" t="n">
        <v>-0.0100407848898597</v>
      </c>
      <c r="AE1952" s="3" t="n">
        <v>0.1118012422360249</v>
      </c>
      <c r="AF1952" s="3" t="n">
        <v>0.4844778882205025</v>
      </c>
      <c r="AG1952" s="3" t="n">
        <v>1.017423302630506</v>
      </c>
      <c r="AH1952" s="3" t="n">
        <v>0.3207084835308031</v>
      </c>
      <c r="AI1952" s="3" t="n">
        <v>1.581263208348766</v>
      </c>
    </row>
    <row r="1953">
      <c r="A1953" s="2" t="inlineStr">
        <is>
          <t>RKT</t>
        </is>
      </c>
      <c r="B1953" s="2" t="inlineStr">
        <is>
          <t>Financials</t>
        </is>
      </c>
      <c r="C1953" s="3" t="n">
        <v>-0.0469570625419353</v>
      </c>
      <c r="D1953" s="2" t="n">
        <v>18972747939.88756</v>
      </c>
      <c r="E1953" s="19">
        <f>SQRT(D1953)</f>
        <v/>
      </c>
      <c r="F1953" s="22">
        <f>D1953/SUM($D$2:$D$2546)</f>
        <v/>
      </c>
      <c r="G1953" s="22">
        <f>E1953/SUM($E$2:$E$2546)</f>
        <v/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1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3" t="n">
        <v>23.66626946753948</v>
      </c>
      <c r="T1953" s="3" t="n">
        <v>0.529012838827282</v>
      </c>
      <c r="U1953" s="3" t="n">
        <v>0.0001662482918585</v>
      </c>
      <c r="V1953" s="3" t="n">
        <v>0.3926119728992798</v>
      </c>
      <c r="W1953" s="3" t="n">
        <v>0.0407393578939815</v>
      </c>
      <c r="X1953" s="3" t="n">
        <v>0.4410576275066074</v>
      </c>
      <c r="Y1953" s="3" t="n">
        <v>0.0376777310413292</v>
      </c>
      <c r="Z1953" s="3" t="n">
        <v>-0.600693365064657</v>
      </c>
      <c r="AA1953" s="3" t="n">
        <v>-0.9824130024758444</v>
      </c>
      <c r="AB1953" s="3" t="n">
        <v>-1.648426449286304</v>
      </c>
      <c r="AC1953" s="3" t="n">
        <v>-0.0003763292498599</v>
      </c>
      <c r="AD1953" s="3" t="n">
        <v>0.0054269418603054</v>
      </c>
      <c r="AE1953" s="3" t="n">
        <v>-0.903896103896104</v>
      </c>
      <c r="AF1953" s="3" t="n">
        <v>-0.3754632660135667</v>
      </c>
      <c r="AG1953" s="3" t="n">
        <v>1.488663636357515</v>
      </c>
      <c r="AH1953" s="3" t="n">
        <v>0.3261096378017262</v>
      </c>
      <c r="AI1953" s="3" t="n">
        <v>2.244647820464905</v>
      </c>
    </row>
    <row r="1954">
      <c r="A1954" s="2" t="inlineStr">
        <is>
          <t>RL</t>
        </is>
      </c>
      <c r="B1954" s="2" t="inlineStr">
        <is>
          <t>Consumer Discretionary</t>
        </is>
      </c>
      <c r="C1954" s="3" t="n">
        <v>-0.039665738980787</v>
      </c>
      <c r="D1954" s="2" t="n">
        <v>11614653617.50177</v>
      </c>
      <c r="E1954" s="19">
        <f>SQRT(D1954)</f>
        <v/>
      </c>
      <c r="F1954" s="22">
        <f>D1954/SUM($D$2:$D$2546)</f>
        <v/>
      </c>
      <c r="G1954" s="22">
        <f>E1954/SUM($E$2:$E$2546)</f>
        <v/>
      </c>
      <c r="H1954" s="2" t="n">
        <v>0</v>
      </c>
      <c r="I1954" s="2" t="n">
        <v>1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3" t="n">
        <v>23.17553338072684</v>
      </c>
      <c r="T1954" s="3" t="n">
        <v>1.533605161553419</v>
      </c>
      <c r="U1954" s="3" t="n">
        <v>0.0018460180856164</v>
      </c>
      <c r="V1954" s="3" t="n">
        <v>0.2165626356871952</v>
      </c>
      <c r="W1954" s="3" t="n">
        <v>0.0249967383935031</v>
      </c>
      <c r="X1954" s="3" t="n">
        <v>0.4396217117521156</v>
      </c>
      <c r="Y1954" s="3" t="n">
        <v>0.0154506641426615</v>
      </c>
      <c r="Z1954" s="3" t="n">
        <v>-0.9280040117135931</v>
      </c>
      <c r="AA1954" s="3" t="n">
        <v>-0.9174483069177496</v>
      </c>
      <c r="AB1954" s="3" t="n">
        <v>-0.8380999866836565</v>
      </c>
      <c r="AC1954" s="3" t="n">
        <v>0.0759041146669706</v>
      </c>
      <c r="AD1954" s="3" t="n">
        <v>0.0950179003476279</v>
      </c>
      <c r="AE1954" s="3" t="n">
        <v>0.1390612569610182</v>
      </c>
      <c r="AF1954" s="3" t="n">
        <v>0.042002843871457</v>
      </c>
      <c r="AG1954" s="3" t="n">
        <v>1.106520611009501</v>
      </c>
      <c r="AH1954" s="3" t="n">
        <v>0.4178567282015558</v>
      </c>
      <c r="AI1954" s="3" t="n">
        <v>1.491869757086629</v>
      </c>
    </row>
    <row r="1955">
      <c r="A1955" s="2" t="inlineStr">
        <is>
          <t>RLAY</t>
        </is>
      </c>
      <c r="B1955" s="2" t="inlineStr">
        <is>
          <t>Health Care</t>
        </is>
      </c>
      <c r="C1955" s="3" t="n">
        <v>-0.0088106210451419</v>
      </c>
      <c r="D1955" s="2" t="n">
        <v>592762569.9234486</v>
      </c>
      <c r="E1955" s="19">
        <f>SQRT(D1955)</f>
        <v/>
      </c>
      <c r="F1955" s="22">
        <f>D1955/SUM($D$2:$D$2546)</f>
        <v/>
      </c>
      <c r="G1955" s="22">
        <f>E1955/SUM($E$2:$E$2546)</f>
        <v/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1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  <c r="S1955" s="3" t="n">
        <v>20.20030448879789</v>
      </c>
      <c r="T1955" s="3" t="n">
        <v>1.876365737471551</v>
      </c>
      <c r="U1955" s="3" t="n">
        <v>-0.0020737900263055</v>
      </c>
      <c r="V1955" s="3" t="n">
        <v>1.122975764286138</v>
      </c>
      <c r="W1955" s="3" t="n">
        <v>0.0438985480557361</v>
      </c>
      <c r="X1955" s="3" t="n">
        <v>3.726146147262812</v>
      </c>
      <c r="Y1955" s="3" t="n">
        <v>0.0331214324424588</v>
      </c>
      <c r="Z1955" s="3" t="n">
        <v>-1.014354690856945</v>
      </c>
      <c r="AA1955" s="3" t="n">
        <v>-1.428963667830657</v>
      </c>
      <c r="AB1955" s="3" t="n">
        <v>-1.310208807174633</v>
      </c>
      <c r="AC1955" s="3" t="n">
        <v>-0.4748950326542276</v>
      </c>
      <c r="AD1955" s="3" t="n">
        <v>-0.4681334721182484</v>
      </c>
      <c r="AE1955" s="3" t="n">
        <v>0.1446366782006919</v>
      </c>
      <c r="AF1955" s="3" t="n">
        <v>0.4514075519855867</v>
      </c>
      <c r="AG1955" s="3" t="n">
        <v>1.051720539648715</v>
      </c>
      <c r="AH1955" s="3" t="n">
        <v>0.0469004899559711</v>
      </c>
      <c r="AI1955" s="3" t="n">
        <v>1.046056683762533</v>
      </c>
    </row>
    <row r="1956">
      <c r="A1956" s="2" t="inlineStr">
        <is>
          <t>RLI</t>
        </is>
      </c>
      <c r="B1956" s="2" t="inlineStr">
        <is>
          <t>Financials</t>
        </is>
      </c>
      <c r="C1956" s="3" t="n">
        <v>-0.0025190433923735</v>
      </c>
      <c r="D1956" s="2" t="n">
        <v>5984273189.422607</v>
      </c>
      <c r="E1956" s="19">
        <f>SQRT(D1956)</f>
        <v/>
      </c>
      <c r="F1956" s="22">
        <f>D1956/SUM($D$2:$D$2546)</f>
        <v/>
      </c>
      <c r="G1956" s="22">
        <f>E1956/SUM($E$2:$E$2546)</f>
        <v/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1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3" t="n">
        <v>22.51240072988911</v>
      </c>
      <c r="T1956" s="3" t="n">
        <v>0.4053446973448797</v>
      </c>
      <c r="U1956" s="3" t="n">
        <v>-0.0003610996351861</v>
      </c>
      <c r="V1956" s="3" t="n">
        <v>0.2898699549790053</v>
      </c>
      <c r="W1956" s="3" t="n">
        <v>0.0133762230902408</v>
      </c>
      <c r="X1956" s="3" t="n">
        <v>0.210456473941495</v>
      </c>
      <c r="Y1956" s="3" t="n">
        <v>0.0103138647415302</v>
      </c>
      <c r="Z1956" s="3" t="n">
        <v>-1.687694538829659</v>
      </c>
      <c r="AA1956" s="3" t="n">
        <v>-2.044211443264912</v>
      </c>
      <c r="AB1956" s="3" t="n">
        <v>-2.321855368191354</v>
      </c>
      <c r="AC1956" s="3" t="n">
        <v>0.0831085052866689</v>
      </c>
      <c r="AD1956" s="3" t="inlineStr"/>
      <c r="AE1956" s="3" t="n">
        <v>-0.2935486237538802</v>
      </c>
      <c r="AF1956" s="3" t="n">
        <v>0.1021759212241305</v>
      </c>
      <c r="AG1956" s="3" t="n">
        <v>1.016710467058348</v>
      </c>
      <c r="AH1956" s="3" t="n">
        <v>0.0166922419633949</v>
      </c>
      <c r="AI1956" s="3" t="n">
        <v>1.057648151425552</v>
      </c>
    </row>
    <row r="1957">
      <c r="A1957" s="2" t="inlineStr">
        <is>
          <t>RLJ</t>
        </is>
      </c>
      <c r="B1957" s="2" t="inlineStr">
        <is>
          <t>Real Estate</t>
        </is>
      </c>
      <c r="C1957" s="3" t="n">
        <v>-0.0136614140072536</v>
      </c>
      <c r="D1957" s="2" t="n">
        <v>1069554032.167096</v>
      </c>
      <c r="E1957" s="19">
        <f>SQRT(D1957)</f>
        <v/>
      </c>
      <c r="F1957" s="22">
        <f>D1957/SUM($D$2:$D$2546)</f>
        <v/>
      </c>
      <c r="G1957" s="22">
        <f>E1957/SUM($E$2:$E$2546)</f>
        <v/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1</v>
      </c>
      <c r="R1957" s="2" t="n">
        <v>0</v>
      </c>
      <c r="S1957" s="3" t="n">
        <v>20.79050760617094</v>
      </c>
      <c r="T1957" s="3" t="n">
        <v>1.290858429317612</v>
      </c>
      <c r="U1957" s="3" t="n">
        <v>-0.000787613268669</v>
      </c>
      <c r="V1957" s="3" t="n">
        <v>2.08193502434678</v>
      </c>
      <c r="W1957" s="3" t="n">
        <v>0.0232935849566724</v>
      </c>
      <c r="X1957" s="3" t="n">
        <v>0.4449790253438549</v>
      </c>
      <c r="Y1957" s="3" t="n">
        <v>0.0164955543168755</v>
      </c>
      <c r="Z1957" s="3" t="n">
        <v>-1.444947060458956</v>
      </c>
      <c r="AA1957" s="3" t="n">
        <v>-1.458726917353039</v>
      </c>
      <c r="AB1957" s="3" t="n">
        <v>-1.323892575845319</v>
      </c>
      <c r="AC1957" s="3" t="n">
        <v>0.1064107063103654</v>
      </c>
      <c r="AD1957" s="3" t="n">
        <v>0.2798026008967876</v>
      </c>
      <c r="AE1957" s="3" t="n">
        <v>1.045925925925926</v>
      </c>
      <c r="AF1957" s="3" t="n">
        <v>0.1611557388920753</v>
      </c>
      <c r="AG1957" s="3" t="n">
        <v>3.419423350456523</v>
      </c>
      <c r="AH1957" s="3" t="n">
        <v>0.4850655530696834</v>
      </c>
      <c r="AI1957" s="3" t="n">
        <v>2.162103198304968</v>
      </c>
    </row>
    <row r="1958">
      <c r="A1958" s="2" t="inlineStr">
        <is>
          <t>RM</t>
        </is>
      </c>
      <c r="B1958" s="2" t="inlineStr">
        <is>
          <t>Financials</t>
        </is>
      </c>
      <c r="C1958" s="3" t="n">
        <v>0.0096619940478692</v>
      </c>
      <c r="D1958" s="2" t="n">
        <v>358295263.7634277</v>
      </c>
      <c r="E1958" s="19">
        <f>SQRT(D1958)</f>
        <v/>
      </c>
      <c r="F1958" s="22">
        <f>D1958/SUM($D$2:$D$2546)</f>
        <v/>
      </c>
      <c r="G1958" s="22">
        <f>E1958/SUM($E$2:$E$2546)</f>
        <v/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1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3" t="n">
        <v>19.69686796355379</v>
      </c>
      <c r="T1958" s="3" t="n">
        <v>1.082556514867033</v>
      </c>
      <c r="U1958" s="3" t="n">
        <v>0.0007796672982801</v>
      </c>
      <c r="V1958" s="3" t="n">
        <v>1.012994132793355</v>
      </c>
      <c r="W1958" s="3" t="n">
        <v>0.0262753886041589</v>
      </c>
      <c r="X1958" s="3" t="n">
        <v>0.1712769721697319</v>
      </c>
      <c r="Y1958" s="3" t="n">
        <v>0.0191259784363352</v>
      </c>
      <c r="Z1958" s="3" t="n">
        <v>-2.440762568043523</v>
      </c>
      <c r="AA1958" s="3" t="n">
        <v>-2.302515316627272</v>
      </c>
      <c r="AB1958" s="3" t="n">
        <v>-2.470153135428812</v>
      </c>
      <c r="AC1958" s="3" t="n">
        <v>0.1132027244065961</v>
      </c>
      <c r="AD1958" s="3" t="n">
        <v>0.1566864139099189</v>
      </c>
      <c r="AE1958" s="3" t="n">
        <v>-0.3441219872110181</v>
      </c>
      <c r="AF1958" s="3" t="n">
        <v>0.07749662049119981</v>
      </c>
      <c r="AG1958" s="3" t="n">
        <v>4.501416643978688</v>
      </c>
      <c r="AH1958" s="3" t="n">
        <v>0.7864443191632891</v>
      </c>
      <c r="AI1958" s="3" t="n">
        <v>4.45650239288499</v>
      </c>
    </row>
    <row r="1959">
      <c r="A1959" s="2" t="inlineStr">
        <is>
          <t>RMAX</t>
        </is>
      </c>
      <c r="B1959" s="2" t="inlineStr">
        <is>
          <t>Real Estate</t>
        </is>
      </c>
      <c r="C1959" s="3" t="n">
        <v>-0.0135748566426053</v>
      </c>
      <c r="D1959" s="2" t="n">
        <v>178501560.7491074</v>
      </c>
      <c r="E1959" s="19">
        <f>SQRT(D1959)</f>
        <v/>
      </c>
      <c r="F1959" s="22">
        <f>D1959/SUM($D$2:$D$2546)</f>
        <v/>
      </c>
      <c r="G1959" s="22">
        <f>E1959/SUM($E$2:$E$2546)</f>
        <v/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1</v>
      </c>
      <c r="R1959" s="2" t="n">
        <v>0</v>
      </c>
      <c r="S1959" s="3" t="n">
        <v>19.00010790283822</v>
      </c>
      <c r="T1959" s="3" t="n">
        <v>0.9848811316758482</v>
      </c>
      <c r="U1959" s="3" t="n">
        <v>-0.0008142516748257</v>
      </c>
      <c r="V1959" s="3" t="n">
        <v>2.478583370046037</v>
      </c>
      <c r="W1959" s="3" t="n">
        <v>0.0298701593029966</v>
      </c>
      <c r="X1959" s="3" t="n">
        <v>0.6545806944864403</v>
      </c>
      <c r="Y1959" s="3" t="n">
        <v>0.0270042178495935</v>
      </c>
      <c r="Z1959" s="3" t="n">
        <v>-1.255679311192481</v>
      </c>
      <c r="AA1959" s="3" t="n">
        <v>-1.481866969315168</v>
      </c>
      <c r="AB1959" s="3" t="n">
        <v>-1.592416443376958</v>
      </c>
      <c r="AC1959" s="3" t="n">
        <v>0.1049850764405359</v>
      </c>
      <c r="AD1959" s="3" t="n">
        <v>0.2529053516985887</v>
      </c>
      <c r="AE1959" s="3" t="n">
        <v>-0.0310018903591682</v>
      </c>
      <c r="AF1959" s="3" t="n">
        <v>-0.0284898016852989</v>
      </c>
      <c r="AG1959" s="3" t="n">
        <v>3.43341849884734</v>
      </c>
      <c r="AH1959" s="3" t="n">
        <v>0.8108897576013793</v>
      </c>
      <c r="AI1959" s="3" t="n">
        <v>1.981777949555976</v>
      </c>
    </row>
    <row r="1960">
      <c r="A1960" s="2" t="inlineStr">
        <is>
          <t>RMBS</t>
        </is>
      </c>
      <c r="B1960" s="2" t="inlineStr">
        <is>
          <t>Information Technology</t>
        </is>
      </c>
      <c r="C1960" s="3" t="n">
        <v>-0.0103410949786023</v>
      </c>
      <c r="D1960" s="2" t="n">
        <v>8266453811.62664</v>
      </c>
      <c r="E1960" s="19">
        <f>SQRT(D1960)</f>
        <v/>
      </c>
      <c r="F1960" s="22">
        <f>D1960/SUM($D$2:$D$2546)</f>
        <v/>
      </c>
      <c r="G1960" s="22">
        <f>E1960/SUM($E$2:$E$2546)</f>
        <v/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1</v>
      </c>
      <c r="P1960" s="2" t="n">
        <v>0</v>
      </c>
      <c r="Q1960" s="2" t="n">
        <v>0</v>
      </c>
      <c r="R1960" s="2" t="n">
        <v>0</v>
      </c>
      <c r="S1960" s="3" t="n">
        <v>22.83547145252419</v>
      </c>
      <c r="T1960" s="3" t="n">
        <v>1.898162416236538</v>
      </c>
      <c r="U1960" s="3" t="n">
        <v>0.0010184214960795</v>
      </c>
      <c r="V1960" s="3" t="n">
        <v>0.1485497926901696</v>
      </c>
      <c r="W1960" s="3" t="n">
        <v>0.0353521674323759</v>
      </c>
      <c r="X1960" s="3" t="n">
        <v>0.350763493804765</v>
      </c>
      <c r="Y1960" s="3" t="n">
        <v>0.0248379709540632</v>
      </c>
      <c r="Z1960" s="3" t="n">
        <v>-1.243364948588869</v>
      </c>
      <c r="AA1960" s="3" t="n">
        <v>-1.564580351736945</v>
      </c>
      <c r="AB1960" s="3" t="n">
        <v>-1.460900029821632</v>
      </c>
      <c r="AC1960" s="3" t="n">
        <v>0.0280337863466993</v>
      </c>
      <c r="AD1960" s="3" t="n">
        <v>0.0280337863466993</v>
      </c>
      <c r="AE1960" s="3" t="n">
        <v>0.6102766798418973</v>
      </c>
      <c r="AF1960" s="3" t="n">
        <v>0.1535471819230824</v>
      </c>
      <c r="AG1960" s="3" t="n">
        <v>1.002656640985414</v>
      </c>
      <c r="AH1960" s="3" t="n">
        <v>0.0190324231116949</v>
      </c>
      <c r="AI1960" s="3" t="n">
        <v>1.01788384175638</v>
      </c>
    </row>
    <row r="1961">
      <c r="A1961" s="2" t="inlineStr">
        <is>
          <t>RMD</t>
        </is>
      </c>
      <c r="B1961" s="2" t="inlineStr">
        <is>
          <t>Health Care</t>
        </is>
      </c>
      <c r="C1961" s="3" t="n">
        <v>-0.0103424962779166</v>
      </c>
      <c r="D1961" s="2" t="n">
        <v>41809318752.32941</v>
      </c>
      <c r="E1961" s="19">
        <f>SQRT(D1961)</f>
        <v/>
      </c>
      <c r="F1961" s="22">
        <f>D1961/SUM($D$2:$D$2546)</f>
        <v/>
      </c>
      <c r="G1961" s="22">
        <f>E1961/SUM($E$2:$E$2546)</f>
        <v/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1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3" t="n">
        <v>24.45638508828904</v>
      </c>
      <c r="T1961" s="3" t="n">
        <v>0.6389522113470142</v>
      </c>
      <c r="U1961" s="3" t="n">
        <v>0.000765457596464</v>
      </c>
      <c r="V1961" s="3" t="n">
        <v>0.1427399244496778</v>
      </c>
      <c r="W1961" s="3" t="n">
        <v>0.0166468470621154</v>
      </c>
      <c r="X1961" s="3" t="n">
        <v>0.1370356981968029</v>
      </c>
      <c r="Y1961" s="3" t="n">
        <v>0.0111655888338969</v>
      </c>
      <c r="Z1961" s="3" t="n">
        <v>-1.787519392308965</v>
      </c>
      <c r="AA1961" s="3" t="n">
        <v>-2.017161572772187</v>
      </c>
      <c r="AB1961" s="3" t="n">
        <v>-1.962751724988722</v>
      </c>
      <c r="AC1961" s="3" t="n">
        <v>0.036327308009901</v>
      </c>
      <c r="AD1961" s="3" t="n">
        <v>0.0374684890055215</v>
      </c>
      <c r="AE1961" s="3" t="n">
        <v>0.2176280572219658</v>
      </c>
      <c r="AF1961" s="3" t="n">
        <v>0.1172115695662569</v>
      </c>
      <c r="AG1961" s="3" t="n">
        <v>1.015747494090975</v>
      </c>
      <c r="AH1961" s="3" t="n">
        <v>0.1042050716683359</v>
      </c>
      <c r="AI1961" s="3" t="n">
        <v>1.110322981826481</v>
      </c>
    </row>
    <row r="1962">
      <c r="A1962" s="2" t="inlineStr">
        <is>
          <t>RMNI</t>
        </is>
      </c>
      <c r="B1962" s="2" t="inlineStr">
        <is>
          <t>Information Technology</t>
        </is>
      </c>
      <c r="C1962" s="3" t="n">
        <v>0.0159806865440831</v>
      </c>
      <c r="D1962" s="2" t="n">
        <v>370219305.9997559</v>
      </c>
      <c r="E1962" s="19">
        <f>SQRT(D1962)</f>
        <v/>
      </c>
      <c r="F1962" s="22">
        <f>D1962/SUM($D$2:$D$2546)</f>
        <v/>
      </c>
      <c r="G1962" s="22">
        <f>E1962/SUM($E$2:$E$2546)</f>
        <v/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1</v>
      </c>
      <c r="P1962" s="2" t="n">
        <v>0</v>
      </c>
      <c r="Q1962" s="2" t="n">
        <v>0</v>
      </c>
      <c r="R1962" s="2" t="n">
        <v>0</v>
      </c>
      <c r="S1962" s="3" t="n">
        <v>19.72960610693233</v>
      </c>
      <c r="T1962" s="3" t="n">
        <v>0.8823247137781236</v>
      </c>
      <c r="U1962" s="3" t="n">
        <v>0.0034577514064023</v>
      </c>
      <c r="V1962" s="3" t="n">
        <v>-0.07842648810977761</v>
      </c>
      <c r="W1962" s="3" t="n">
        <v>0.053042318326519</v>
      </c>
      <c r="X1962" s="3" t="n">
        <v>0.8428144279703108</v>
      </c>
      <c r="Y1962" s="3" t="n">
        <v>0.0516070636739028</v>
      </c>
      <c r="Z1962" s="3" t="n">
        <v>-2.455129469233094</v>
      </c>
      <c r="AA1962" s="3" t="n">
        <v>-2.391818358073501</v>
      </c>
      <c r="AB1962" s="3" t="n">
        <v>-2.610411351342611</v>
      </c>
      <c r="AC1962" s="3" t="n">
        <v>0.3269197419976791</v>
      </c>
      <c r="AD1962" s="3" t="n">
        <v>0.3494901478749067</v>
      </c>
      <c r="AE1962" s="3" t="n">
        <v>-0.7936507936507935</v>
      </c>
      <c r="AF1962" s="3" t="n">
        <v>0.0449549089878559</v>
      </c>
      <c r="AG1962" s="3" t="n">
        <v>1.204305931036589</v>
      </c>
      <c r="AH1962" s="3" t="n">
        <v>0.2608849878112287</v>
      </c>
      <c r="AI1962" s="3" t="inlineStr"/>
    </row>
    <row r="1963">
      <c r="A1963" s="2" t="inlineStr">
        <is>
          <t>RMR</t>
        </is>
      </c>
      <c r="B1963" s="2" t="inlineStr">
        <is>
          <t>Real Estate</t>
        </is>
      </c>
      <c r="C1963" s="3" t="n">
        <v>-0.0155598264341495</v>
      </c>
      <c r="D1963" s="2" t="n">
        <v>254994541.5209608</v>
      </c>
      <c r="E1963" s="19">
        <f>SQRT(D1963)</f>
        <v/>
      </c>
      <c r="F1963" s="22">
        <f>D1963/SUM($D$2:$D$2546)</f>
        <v/>
      </c>
      <c r="G1963" s="22">
        <f>E1963/SUM($E$2:$E$2546)</f>
        <v/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n">
        <v>0</v>
      </c>
      <c r="P1963" s="2" t="n">
        <v>0</v>
      </c>
      <c r="Q1963" s="2" t="n">
        <v>1</v>
      </c>
      <c r="R1963" s="2" t="n">
        <v>0</v>
      </c>
      <c r="S1963" s="3" t="n">
        <v>19.35675269709344</v>
      </c>
      <c r="T1963" s="3" t="n">
        <v>0.5654691593060268</v>
      </c>
      <c r="U1963" s="3" t="n">
        <v>-0.0006122736456406</v>
      </c>
      <c r="V1963" s="3" t="n">
        <v>0.9072233414101684</v>
      </c>
      <c r="W1963" s="3" t="n">
        <v>0.0167371919417924</v>
      </c>
      <c r="X1963" s="3" t="n">
        <v>0.5272810554240923</v>
      </c>
      <c r="Y1963" s="3" t="n">
        <v>0.015917174985618</v>
      </c>
      <c r="Z1963" s="3" t="n">
        <v>-1.836210931753554</v>
      </c>
      <c r="AA1963" s="3" t="n">
        <v>-1.87100188745245</v>
      </c>
      <c r="AB1963" s="3" t="n">
        <v>-1.853157095753288</v>
      </c>
      <c r="AC1963" s="3" t="n">
        <v>0.0656641506917261</v>
      </c>
      <c r="AD1963" s="3" t="n">
        <v>0.1128181012362385</v>
      </c>
      <c r="AE1963" s="3" t="n">
        <v>-0.1482558139534884</v>
      </c>
      <c r="AF1963" s="3" t="n">
        <v>0.036273896610945</v>
      </c>
      <c r="AG1963" s="3" t="n">
        <v>1.360948902870669</v>
      </c>
      <c r="AH1963" s="3" t="n">
        <v>0.1793885355036434</v>
      </c>
      <c r="AI1963" s="3" t="n">
        <v>1.397861129002278</v>
      </c>
    </row>
    <row r="1964">
      <c r="A1964" s="2" t="inlineStr">
        <is>
          <t>RNA</t>
        </is>
      </c>
      <c r="B1964" s="2" t="inlineStr">
        <is>
          <t>Health Care</t>
        </is>
      </c>
      <c r="C1964" s="3" t="n">
        <v>-0.0017350216886758</v>
      </c>
      <c r="D1964" s="2" t="n">
        <v>7129200132.366051</v>
      </c>
      <c r="E1964" s="19">
        <f>SQRT(D1964)</f>
        <v/>
      </c>
      <c r="F1964" s="22">
        <f>D1964/SUM($D$2:$D$2546)</f>
        <v/>
      </c>
      <c r="G1964" s="22">
        <f>E1964/SUM($E$2:$E$2546)</f>
        <v/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1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3" t="n">
        <v>22.68746488168072</v>
      </c>
      <c r="T1964" s="3" t="n">
        <v>1.141601805893708</v>
      </c>
      <c r="U1964" s="3" t="n">
        <v>0.0005532608547593999</v>
      </c>
      <c r="V1964" s="3" t="n">
        <v>0.1672928207731737</v>
      </c>
      <c r="W1964" s="3" t="n">
        <v>0.0504545924710931</v>
      </c>
      <c r="X1964" s="3" t="n">
        <v>0.4932615164615903</v>
      </c>
      <c r="Y1964" s="3" t="n">
        <v>0.0483194907990549</v>
      </c>
      <c r="Z1964" s="3" t="n">
        <v>-0.6782448820054827</v>
      </c>
      <c r="AA1964" s="3" t="n">
        <v>-1.160828213773897</v>
      </c>
      <c r="AB1964" s="3" t="n">
        <v>-1.517136783663065</v>
      </c>
      <c r="AC1964" s="3" t="n">
        <v>-0.0882651613528431</v>
      </c>
      <c r="AD1964" s="3" t="n">
        <v>-0.0878084481256161</v>
      </c>
      <c r="AE1964" s="3" t="n">
        <v>0.2388140161725067</v>
      </c>
      <c r="AF1964" s="3" t="n">
        <v>0.0517753223780347</v>
      </c>
      <c r="AG1964" s="3" t="n">
        <v>1.000169724510118</v>
      </c>
      <c r="AH1964" s="3" t="n">
        <v>0.0037511158382556</v>
      </c>
      <c r="AI1964" s="3" t="n">
        <v>1.00101453552719</v>
      </c>
    </row>
    <row r="1965">
      <c r="A1965" s="2" t="inlineStr">
        <is>
          <t>RNG</t>
        </is>
      </c>
      <c r="B1965" s="2" t="inlineStr">
        <is>
          <t>Information Technology</t>
        </is>
      </c>
      <c r="C1965" s="3" t="n">
        <v>0.0158576013698841</v>
      </c>
      <c r="D1965" s="2" t="n">
        <v>2276898585.97201</v>
      </c>
      <c r="E1965" s="19">
        <f>SQRT(D1965)</f>
        <v/>
      </c>
      <c r="F1965" s="22">
        <f>D1965/SUM($D$2:$D$2546)</f>
        <v/>
      </c>
      <c r="G1965" s="22">
        <f>E1965/SUM($E$2:$E$2546)</f>
        <v/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1</v>
      </c>
      <c r="P1965" s="2" t="n">
        <v>0</v>
      </c>
      <c r="Q1965" s="2" t="n">
        <v>0</v>
      </c>
      <c r="R1965" s="2" t="n">
        <v>0</v>
      </c>
      <c r="S1965" s="3" t="n">
        <v>21.5460800845961</v>
      </c>
      <c r="T1965" s="3" t="n">
        <v>1.515116812836039</v>
      </c>
      <c r="U1965" s="3" t="n">
        <v>-0.001033083745566</v>
      </c>
      <c r="V1965" s="3" t="n">
        <v>-0.2137060486566535</v>
      </c>
      <c r="W1965" s="3" t="n">
        <v>0.0438223839789685</v>
      </c>
      <c r="X1965" s="3" t="n">
        <v>0.6388721909446136</v>
      </c>
      <c r="Y1965" s="3" t="n">
        <v>0.0390220978420091</v>
      </c>
      <c r="Z1965" s="3" t="n">
        <v>-0.6258294429634774</v>
      </c>
      <c r="AA1965" s="3" t="n">
        <v>-0.9276308994616254</v>
      </c>
      <c r="AB1965" s="3" t="n">
        <v>-0.9545838362570986</v>
      </c>
      <c r="AC1965" s="3" t="n">
        <v>0.0231771411889526</v>
      </c>
      <c r="AD1965" s="3" t="n">
        <v>0.1196610168228851</v>
      </c>
      <c r="AE1965" s="3" t="n">
        <v>0.4560509554140127</v>
      </c>
      <c r="AF1965" s="3" t="n">
        <v>0.1285634776252066</v>
      </c>
      <c r="AG1965" s="3" t="n">
        <v>1.277967145264756</v>
      </c>
      <c r="AH1965" s="3" t="n">
        <v>0.8114333657851119</v>
      </c>
      <c r="AI1965" s="3" t="inlineStr"/>
    </row>
    <row r="1966">
      <c r="A1966" s="2" t="inlineStr">
        <is>
          <t>RNR</t>
        </is>
      </c>
      <c r="B1966" s="2" t="inlineStr">
        <is>
          <t>Financials</t>
        </is>
      </c>
      <c r="C1966" s="3" t="n">
        <v>-0.0073199874258348</v>
      </c>
      <c r="D1966" s="2" t="n">
        <v>10711902192.07993</v>
      </c>
      <c r="E1966" s="19">
        <f>SQRT(D1966)</f>
        <v/>
      </c>
      <c r="F1966" s="22">
        <f>D1966/SUM($D$2:$D$2546)</f>
        <v/>
      </c>
      <c r="G1966" s="22">
        <f>E1966/SUM($E$2:$E$2546)</f>
        <v/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1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  <c r="S1966" s="3" t="n">
        <v>23.09462131460651</v>
      </c>
      <c r="T1966" s="3" t="n">
        <v>0.4755632048968935</v>
      </c>
      <c r="U1966" s="3" t="n">
        <v>-0.0001186440529302</v>
      </c>
      <c r="V1966" s="3" t="n">
        <v>1.008195725310579</v>
      </c>
      <c r="W1966" s="3" t="n">
        <v>0.0159688517181776</v>
      </c>
      <c r="X1966" s="3" t="n">
        <v>0.1606658808239678</v>
      </c>
      <c r="Y1966" s="3" t="n">
        <v>0.0125736488980015</v>
      </c>
      <c r="Z1966" s="3" t="n">
        <v>-1.487170741857739</v>
      </c>
      <c r="AA1966" s="3" t="n">
        <v>-1.566618416460597</v>
      </c>
      <c r="AB1966" s="3" t="n">
        <v>-1.522992312354229</v>
      </c>
      <c r="AC1966" s="3" t="n">
        <v>0.3119337667655833</v>
      </c>
      <c r="AD1966" s="3" t="n">
        <v>0.3139580570934051</v>
      </c>
      <c r="AE1966" s="3" t="n">
        <v>0.6570482662484755</v>
      </c>
      <c r="AF1966" s="3" t="n">
        <v>0.2987072160477324</v>
      </c>
      <c r="AG1966" s="3" t="n">
        <v>1.278043894220966</v>
      </c>
      <c r="AH1966" s="3" t="n">
        <v>0.0413572344576969</v>
      </c>
      <c r="AI1966" s="3" t="n">
        <v>1.275783647203338</v>
      </c>
    </row>
    <row r="1967">
      <c r="A1967" s="2" t="inlineStr">
        <is>
          <t>RNST</t>
        </is>
      </c>
      <c r="B1967" s="2" t="inlineStr">
        <is>
          <t>Financials</t>
        </is>
      </c>
      <c r="C1967" s="3" t="n">
        <v>-0.0020964789263563</v>
      </c>
      <c r="D1967" s="2" t="n">
        <v>3572191184.600975</v>
      </c>
      <c r="E1967" s="19">
        <f>SQRT(D1967)</f>
        <v/>
      </c>
      <c r="F1967" s="22">
        <f>D1967/SUM($D$2:$D$2546)</f>
        <v/>
      </c>
      <c r="G1967" s="22">
        <f>E1967/SUM($E$2:$E$2546)</f>
        <v/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1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3" t="n">
        <v>21.99644502165292</v>
      </c>
      <c r="T1967" s="3" t="n">
        <v>1.176196545118942</v>
      </c>
      <c r="U1967" s="3" t="n">
        <v>0.0008069232514565</v>
      </c>
      <c r="V1967" s="3" t="n">
        <v>1.057853234812825</v>
      </c>
      <c r="W1967" s="3" t="n">
        <v>0.0208081420015212</v>
      </c>
      <c r="X1967" s="3" t="n">
        <v>0.2941107657065602</v>
      </c>
      <c r="Y1967" s="3" t="n">
        <v>0.0132595575441273</v>
      </c>
      <c r="Z1967" s="3" t="n">
        <v>-1.978818189436019</v>
      </c>
      <c r="AA1967" s="3" t="n">
        <v>-2.067436139950615</v>
      </c>
      <c r="AB1967" s="3" t="n">
        <v>-1.941869208452528</v>
      </c>
      <c r="AC1967" s="3" t="n">
        <v>0.0011399165916856</v>
      </c>
      <c r="AD1967" s="3" t="n">
        <v>0.0110878723878896</v>
      </c>
      <c r="AE1967" s="3" t="n">
        <v>0.0029077315335382</v>
      </c>
      <c r="AF1967" s="3" t="n">
        <v>0.0055329495773883</v>
      </c>
      <c r="AG1967" s="3" t="n">
        <v>1.1559197062019</v>
      </c>
      <c r="AH1967" s="3" t="n">
        <v>0.0359427567537622</v>
      </c>
      <c r="AI1967" s="3" t="n">
        <v>1.147392569281587</v>
      </c>
    </row>
    <row r="1968">
      <c r="A1968" s="2" t="inlineStr">
        <is>
          <t>ROAD</t>
        </is>
      </c>
      <c r="B1968" s="2" t="inlineStr">
        <is>
          <t>Industrials</t>
        </is>
      </c>
      <c r="C1968" s="3" t="n">
        <v>-0.0308631281390381</v>
      </c>
      <c r="D1968" s="2" t="n">
        <v>5570119439.875443</v>
      </c>
      <c r="E1968" s="19">
        <f>SQRT(D1968)</f>
        <v/>
      </c>
      <c r="F1968" s="22">
        <f>D1968/SUM($D$2:$D$2546)</f>
        <v/>
      </c>
      <c r="G1968" s="22">
        <f>E1968/SUM($E$2:$E$2546)</f>
        <v/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1</v>
      </c>
      <c r="O1968" s="2" t="n">
        <v>0</v>
      </c>
      <c r="P1968" s="2" t="n">
        <v>0</v>
      </c>
      <c r="Q1968" s="2" t="n">
        <v>0</v>
      </c>
      <c r="R1968" s="2" t="n">
        <v>0</v>
      </c>
      <c r="S1968" s="3" t="n">
        <v>22.44068233408037</v>
      </c>
      <c r="T1968" s="3" t="n">
        <v>1.304231168866042</v>
      </c>
      <c r="U1968" s="3" t="n">
        <v>0.0022897225280302</v>
      </c>
      <c r="V1968" s="3" t="n">
        <v>0.1531974330552384</v>
      </c>
      <c r="W1968" s="3" t="n">
        <v>0.0328889373466345</v>
      </c>
      <c r="X1968" s="3" t="n">
        <v>0.4278352805239195</v>
      </c>
      <c r="Y1968" s="3" t="n">
        <v>0.0284888691919343</v>
      </c>
      <c r="Z1968" s="3" t="n">
        <v>-1.269089616703521</v>
      </c>
      <c r="AA1968" s="3" t="n">
        <v>-1.423727972619644</v>
      </c>
      <c r="AB1968" s="3" t="n">
        <v>-1.535628352434922</v>
      </c>
      <c r="AC1968" s="3" t="n">
        <v>0.0316309195703602</v>
      </c>
      <c r="AD1968" s="3" t="n">
        <v>0.0598486268738708</v>
      </c>
      <c r="AE1968" s="3" t="n">
        <v>0.513011152416357</v>
      </c>
      <c r="AF1968" s="3" t="n">
        <v>0.1670513877790481</v>
      </c>
      <c r="AG1968" s="3" t="n">
        <v>1.250019593840369</v>
      </c>
      <c r="AH1968" s="3" t="n">
        <v>0.5133265956694161</v>
      </c>
      <c r="AI1968" s="3" t="n">
        <v>2.632009028181426</v>
      </c>
    </row>
    <row r="1969">
      <c r="A1969" s="2" t="inlineStr">
        <is>
          <t>ROCK</t>
        </is>
      </c>
      <c r="B1969" s="2" t="inlineStr">
        <is>
          <t>Industrials</t>
        </is>
      </c>
      <c r="C1969" s="3" t="n">
        <v>-0.026108651773013</v>
      </c>
      <c r="D1969" s="2" t="n">
        <v>1868573371.5</v>
      </c>
      <c r="E1969" s="19">
        <f>SQRT(D1969)</f>
        <v/>
      </c>
      <c r="F1969" s="22">
        <f>D1969/SUM($D$2:$D$2546)</f>
        <v/>
      </c>
      <c r="G1969" s="22">
        <f>E1969/SUM($E$2:$E$2546)</f>
        <v/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1</v>
      </c>
      <c r="O1969" s="2" t="n">
        <v>0</v>
      </c>
      <c r="P1969" s="2" t="n">
        <v>0</v>
      </c>
      <c r="Q1969" s="2" t="n">
        <v>0</v>
      </c>
      <c r="R1969" s="2" t="n">
        <v>0</v>
      </c>
      <c r="S1969" s="3" t="n">
        <v>21.34844107371319</v>
      </c>
      <c r="T1969" s="3" t="n">
        <v>1.134867890898162</v>
      </c>
      <c r="U1969" s="3" t="n">
        <v>-0.0003846856678866</v>
      </c>
      <c r="V1969" s="3" t="n">
        <v>0.5572058426392918</v>
      </c>
      <c r="W1969" s="3" t="n">
        <v>0.0234189747289646</v>
      </c>
      <c r="X1969" s="3" t="n">
        <v>0.2858728110493482</v>
      </c>
      <c r="Y1969" s="3" t="n">
        <v>0.0178923248977554</v>
      </c>
      <c r="Z1969" s="3" t="n">
        <v>-1.725590299455911</v>
      </c>
      <c r="AA1969" s="3" t="n">
        <v>-1.712427866369246</v>
      </c>
      <c r="AB1969" s="3" t="n">
        <v>-1.773478407003472</v>
      </c>
      <c r="AC1969" s="3" t="n">
        <v>0.0556659971647251</v>
      </c>
      <c r="AD1969" s="3" t="n">
        <v>0.0706806604516573</v>
      </c>
      <c r="AE1969" s="3" t="n">
        <v>0.2354391371340524</v>
      </c>
      <c r="AF1969" s="3" t="n">
        <v>-0.0077756395616228</v>
      </c>
      <c r="AG1969" s="3" t="n">
        <v>1.027059146176</v>
      </c>
      <c r="AH1969" s="3" t="n">
        <v>0.0341001057493093</v>
      </c>
      <c r="AI1969" s="3" t="n">
        <v>1.048562208263701</v>
      </c>
    </row>
    <row r="1970">
      <c r="A1970" s="2" t="inlineStr">
        <is>
          <t>ROG</t>
        </is>
      </c>
      <c r="B1970" s="2" t="inlineStr">
        <is>
          <t>Information Technology</t>
        </is>
      </c>
      <c r="C1970" s="3" t="n">
        <v>-0.0185154556515528</v>
      </c>
      <c r="D1970" s="2" t="n">
        <v>1401891642.165665</v>
      </c>
      <c r="E1970" s="19">
        <f>SQRT(D1970)</f>
        <v/>
      </c>
      <c r="F1970" s="22">
        <f>D1970/SUM($D$2:$D$2546)</f>
        <v/>
      </c>
      <c r="G1970" s="22">
        <f>E1970/SUM($E$2:$E$2546)</f>
        <v/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1</v>
      </c>
      <c r="P1970" s="2" t="n">
        <v>0</v>
      </c>
      <c r="Q1970" s="2" t="n">
        <v>0</v>
      </c>
      <c r="R1970" s="2" t="n">
        <v>0</v>
      </c>
      <c r="S1970" s="3" t="n">
        <v>21.06108833453033</v>
      </c>
      <c r="T1970" s="3" t="n">
        <v>1.20989645687784</v>
      </c>
      <c r="U1970" s="3" t="n">
        <v>-0.0019981041867709</v>
      </c>
      <c r="V1970" s="3" t="n">
        <v>0.8607655283085007</v>
      </c>
      <c r="W1970" s="3" t="n">
        <v>0.0272883306231389</v>
      </c>
      <c r="X1970" s="3" t="n">
        <v>0.7323113640390682</v>
      </c>
      <c r="Y1970" s="3" t="n">
        <v>0.0221098064404839</v>
      </c>
      <c r="Z1970" s="3" t="n">
        <v>-0.9477515337082022</v>
      </c>
      <c r="AA1970" s="3" t="n">
        <v>-1.378898662085258</v>
      </c>
      <c r="AB1970" s="3" t="n">
        <v>-1.507493746217861</v>
      </c>
      <c r="AC1970" s="3" t="n">
        <v>-0.210001965305397</v>
      </c>
      <c r="AD1970" s="3" t="n">
        <v>-0.1703412680534266</v>
      </c>
      <c r="AE1970" s="3" t="n">
        <v>-0.3965895249695494</v>
      </c>
      <c r="AF1970" s="3" t="n">
        <v>-0.040762093010487</v>
      </c>
      <c r="AG1970" s="3" t="n">
        <v>1.01390977691391</v>
      </c>
      <c r="AH1970" s="3" t="n">
        <v>0.0163301867291393</v>
      </c>
      <c r="AI1970" s="3" t="n">
        <v>1.016159774591862</v>
      </c>
    </row>
    <row r="1971">
      <c r="A1971" s="2" t="inlineStr">
        <is>
          <t>ROIV</t>
        </is>
      </c>
      <c r="B1971" s="2" t="inlineStr">
        <is>
          <t>Health Care</t>
        </is>
      </c>
      <c r="C1971" s="3" t="n">
        <v>-0.0177145111218639</v>
      </c>
      <c r="D1971" s="2" t="n">
        <v>8559785625.821832</v>
      </c>
      <c r="E1971" s="19">
        <f>SQRT(D1971)</f>
        <v/>
      </c>
      <c r="F1971" s="22">
        <f>D1971/SUM($D$2:$D$2546)</f>
        <v/>
      </c>
      <c r="G1971" s="22">
        <f>E1971/SUM($E$2:$E$2546)</f>
        <v/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1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3" t="n">
        <v>22.87034098307407</v>
      </c>
      <c r="T1971" s="3" t="n">
        <v>0.825150784245734</v>
      </c>
      <c r="U1971" s="3" t="n">
        <v>0.0001715171324751</v>
      </c>
      <c r="V1971" s="3" t="n">
        <v>0.5076802375623481</v>
      </c>
      <c r="W1971" s="3" t="n">
        <v>0.0197271224381466</v>
      </c>
      <c r="X1971" s="3" t="n">
        <v>0.1982804075915521</v>
      </c>
      <c r="Y1971" s="3" t="n">
        <v>0.0172440327186866</v>
      </c>
      <c r="Z1971" s="3" t="n">
        <v>-2.00179199053301</v>
      </c>
      <c r="AA1971" s="3" t="n">
        <v>-1.777728634525251</v>
      </c>
      <c r="AB1971" s="3" t="n">
        <v>-1.776954011357816</v>
      </c>
      <c r="AC1971" s="3" t="n">
        <v>-0.1043741092422769</v>
      </c>
      <c r="AD1971" s="3" t="n">
        <v>-0.1038610122802746</v>
      </c>
      <c r="AE1971" s="3" t="n">
        <v>0.476564417177914</v>
      </c>
      <c r="AF1971" s="3" t="n">
        <v>-0.2086820745446958</v>
      </c>
      <c r="AG1971" s="3" t="n">
        <v>1.036416332560907</v>
      </c>
      <c r="AH1971" s="3" t="n">
        <v>0.0198096332672442</v>
      </c>
      <c r="AI1971" s="3" t="n">
        <v>1.071730845257562</v>
      </c>
    </row>
    <row r="1972">
      <c r="A1972" s="2" t="inlineStr">
        <is>
          <t>ROK</t>
        </is>
      </c>
      <c r="B1972" s="2" t="inlineStr">
        <is>
          <t>Industrials</t>
        </is>
      </c>
      <c r="C1972" s="3" t="n">
        <v>-0.0043070703522431</v>
      </c>
      <c r="D1972" s="2" t="n">
        <v>38921008381.13452</v>
      </c>
      <c r="E1972" s="19">
        <f>SQRT(D1972)</f>
        <v/>
      </c>
      <c r="F1972" s="22">
        <f>D1972/SUM($D$2:$D$2546)</f>
        <v/>
      </c>
      <c r="G1972" s="22">
        <f>E1972/SUM($E$2:$E$2546)</f>
        <v/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1</v>
      </c>
      <c r="O1972" s="2" t="n">
        <v>0</v>
      </c>
      <c r="P1972" s="2" t="n">
        <v>0</v>
      </c>
      <c r="Q1972" s="2" t="n">
        <v>0</v>
      </c>
      <c r="R1972" s="2" t="n">
        <v>0</v>
      </c>
      <c r="S1972" s="3" t="n">
        <v>24.38480000300192</v>
      </c>
      <c r="T1972" s="3" t="n">
        <v>1.152789415430469</v>
      </c>
      <c r="U1972" s="3" t="n">
        <v>0.0013796523176744</v>
      </c>
      <c r="V1972" s="3" t="n">
        <v>0.08897508425497409</v>
      </c>
      <c r="W1972" s="3" t="n">
        <v>0.0209213312515085</v>
      </c>
      <c r="X1972" s="3" t="n">
        <v>0.34651354073371</v>
      </c>
      <c r="Y1972" s="3" t="n">
        <v>0.0157528322688182</v>
      </c>
      <c r="Z1972" s="3" t="n">
        <v>-1.624262806476398</v>
      </c>
      <c r="AA1972" s="3" t="n">
        <v>-1.772992813918106</v>
      </c>
      <c r="AB1972" s="3" t="n">
        <v>-1.800407255856352</v>
      </c>
      <c r="AC1972" s="3" t="n">
        <v>0.0303178167545104</v>
      </c>
      <c r="AD1972" s="3" t="n">
        <v>0.0386423698294776</v>
      </c>
      <c r="AE1972" s="3" t="n">
        <v>0.0180579745427519</v>
      </c>
      <c r="AF1972" s="3" t="n">
        <v>0.0301167352406468</v>
      </c>
      <c r="AG1972" s="3" t="n">
        <v>1.067238751225893</v>
      </c>
      <c r="AH1972" s="3" t="n">
        <v>0.3461985169302242</v>
      </c>
      <c r="AI1972" s="3" t="n">
        <v>1.755703147559919</v>
      </c>
    </row>
    <row r="1973">
      <c r="A1973" s="2" t="inlineStr">
        <is>
          <t>ROKU</t>
        </is>
      </c>
      <c r="B1973" s="2" t="inlineStr">
        <is>
          <t>Communication</t>
        </is>
      </c>
      <c r="C1973" s="3" t="n">
        <v>-0.0066058805903292</v>
      </c>
      <c r="D1973" s="2" t="n">
        <v>11521969530.63449</v>
      </c>
      <c r="E1973" s="19">
        <f>SQRT(D1973)</f>
        <v/>
      </c>
      <c r="F1973" s="22">
        <f>D1973/SUM($D$2:$D$2546)</f>
        <v/>
      </c>
      <c r="G1973" s="22">
        <f>E1973/SUM($E$2:$E$2546)</f>
        <v/>
      </c>
      <c r="H1973" s="2" t="n">
        <v>1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3" t="n">
        <v>23.16752144380201</v>
      </c>
      <c r="T1973" s="3" t="n">
        <v>2.045729767635209</v>
      </c>
      <c r="U1973" s="3" t="n">
        <v>0.0011126745338315</v>
      </c>
      <c r="V1973" s="3" t="n">
        <v>0.2248358662216791</v>
      </c>
      <c r="W1973" s="3" t="n">
        <v>0.0390754814889088</v>
      </c>
      <c r="X1973" s="3" t="n">
        <v>0.3982337066255538</v>
      </c>
      <c r="Y1973" s="3" t="n">
        <v>0.0291884813392407</v>
      </c>
      <c r="Z1973" s="3" t="n">
        <v>-0.3272544973438991</v>
      </c>
      <c r="AA1973" s="3" t="n">
        <v>-0.496863552807619</v>
      </c>
      <c r="AB1973" s="3" t="n">
        <v>-0.4779764482226996</v>
      </c>
      <c r="AC1973" s="3" t="n">
        <v>0.0036462516142139</v>
      </c>
      <c r="AD1973" s="3" t="n">
        <v>0.0321486703306359</v>
      </c>
      <c r="AE1973" s="3" t="n">
        <v>-0.3365638766519823</v>
      </c>
      <c r="AF1973" s="3" t="n">
        <v>0.1305699798385826</v>
      </c>
      <c r="AG1973" s="3" t="n">
        <v>1.041813944978682</v>
      </c>
      <c r="AH1973" s="3" t="n">
        <v>0.1324530500670838</v>
      </c>
      <c r="AI1973" s="3" t="n">
        <v>1.185975421454578</v>
      </c>
    </row>
    <row r="1974">
      <c r="A1974" s="2" t="inlineStr">
        <is>
          <t>ROL</t>
        </is>
      </c>
      <c r="B1974" s="2" t="inlineStr">
        <is>
          <t>Industrials</t>
        </is>
      </c>
      <c r="C1974" s="3" t="n">
        <v>-0.0121171740537846</v>
      </c>
      <c r="D1974" s="2" t="n">
        <v>27877155792.17473</v>
      </c>
      <c r="E1974" s="19">
        <f>SQRT(D1974)</f>
        <v/>
      </c>
      <c r="F1974" s="22">
        <f>D1974/SUM($D$2:$D$2546)</f>
        <v/>
      </c>
      <c r="G1974" s="22">
        <f>E1974/SUM($E$2:$E$2546)</f>
        <v/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1</v>
      </c>
      <c r="O1974" s="2" t="n">
        <v>0</v>
      </c>
      <c r="P1974" s="2" t="n">
        <v>0</v>
      </c>
      <c r="Q1974" s="2" t="n">
        <v>0</v>
      </c>
      <c r="R1974" s="2" t="n">
        <v>0</v>
      </c>
      <c r="S1974" s="3" t="n">
        <v>24.05107340157214</v>
      </c>
      <c r="T1974" s="3" t="n">
        <v>0.3204982515913365</v>
      </c>
      <c r="U1974" s="3" t="n">
        <v>0.0006253665747136</v>
      </c>
      <c r="V1974" s="3" t="n">
        <v>0.0517940571399792</v>
      </c>
      <c r="W1974" s="3" t="n">
        <v>0.0126432776381348</v>
      </c>
      <c r="X1974" s="3" t="n">
        <v>0.1987485137993878</v>
      </c>
      <c r="Y1974" s="3" t="n">
        <v>0.0110297025328069</v>
      </c>
      <c r="Z1974" s="3" t="n">
        <v>-2.624166285166482</v>
      </c>
      <c r="AA1974" s="3" t="n">
        <v>-2.598466062889439</v>
      </c>
      <c r="AB1974" s="3" t="n">
        <v>-2.575305138939783</v>
      </c>
      <c r="AC1974" s="3" t="n">
        <v>0.0203017841640382</v>
      </c>
      <c r="AD1974" s="3" t="n">
        <v>0.0248556203210121</v>
      </c>
      <c r="AE1974" s="3" t="n">
        <v>0.1075528700906344</v>
      </c>
      <c r="AF1974" s="3" t="n">
        <v>0.1129562500232038</v>
      </c>
      <c r="AG1974" s="3" t="n">
        <v>1.017407729957022</v>
      </c>
      <c r="AH1974" s="3" t="n">
        <v>0.3041414573401592</v>
      </c>
      <c r="AI1974" s="3" t="n">
        <v>1.336095122071155</v>
      </c>
    </row>
    <row r="1975">
      <c r="A1975" s="2" t="inlineStr">
        <is>
          <t>ROOT</t>
        </is>
      </c>
      <c r="B1975" s="2" t="inlineStr">
        <is>
          <t>Financials</t>
        </is>
      </c>
      <c r="C1975" s="3" t="n">
        <v>-0.0325160366093623</v>
      </c>
      <c r="D1975" s="2" t="n">
        <v>1267776071.000862</v>
      </c>
      <c r="E1975" s="19">
        <f>SQRT(D1975)</f>
        <v/>
      </c>
      <c r="F1975" s="22">
        <f>D1975/SUM($D$2:$D$2546)</f>
        <v/>
      </c>
      <c r="G1975" s="22">
        <f>E1975/SUM($E$2:$E$2546)</f>
        <v/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1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3" t="n">
        <v>20.96053007720875</v>
      </c>
      <c r="T1975" s="3" t="n">
        <v>1.950148486225561</v>
      </c>
      <c r="U1975" s="3" t="n">
        <v>0.003991875557546</v>
      </c>
      <c r="V1975" s="3" t="n">
        <v>0.1928574024961492</v>
      </c>
      <c r="W1975" s="3" t="n">
        <v>0.0599592169744772</v>
      </c>
      <c r="X1975" s="3" t="n">
        <v>1.399880025278569</v>
      </c>
      <c r="Y1975" s="3" t="n">
        <v>0.0534586292560472</v>
      </c>
      <c r="Z1975" s="3" t="n">
        <v>0.0467752408501412</v>
      </c>
      <c r="AA1975" s="3" t="n">
        <v>-0.2671627629133363</v>
      </c>
      <c r="AB1975" s="3" t="n">
        <v>-0.1789523627426792</v>
      </c>
      <c r="AC1975" s="3" t="n">
        <v>0.0694128892419678</v>
      </c>
      <c r="AD1975" s="3" t="n">
        <v>0.07572315190032849</v>
      </c>
      <c r="AE1975" s="3" t="n">
        <v>0.7309178062878895</v>
      </c>
      <c r="AF1975" s="3" t="n">
        <v>0.4611618656292346</v>
      </c>
      <c r="AG1975" s="3" t="n">
        <v>1.157756566459018</v>
      </c>
      <c r="AH1975" s="3" t="n">
        <v>0.125968381936134</v>
      </c>
      <c r="AI1975" s="3" t="n">
        <v>1.81799591002045</v>
      </c>
    </row>
    <row r="1976">
      <c r="A1976" s="2" t="inlineStr">
        <is>
          <t>ROP</t>
        </is>
      </c>
      <c r="B1976" s="2" t="inlineStr">
        <is>
          <t>Information Technology</t>
        </is>
      </c>
      <c r="C1976" s="3" t="n">
        <v>0.0046396875107736</v>
      </c>
      <c r="D1976" s="2" t="n">
        <v>55495664611.81641</v>
      </c>
      <c r="E1976" s="19">
        <f>SQRT(D1976)</f>
        <v/>
      </c>
      <c r="F1976" s="22">
        <f>D1976/SUM($D$2:$D$2546)</f>
        <v/>
      </c>
      <c r="G1976" s="22">
        <f>E1976/SUM($E$2:$E$2546)</f>
        <v/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n">
        <v>1</v>
      </c>
      <c r="P1976" s="2" t="n">
        <v>0</v>
      </c>
      <c r="Q1976" s="2" t="n">
        <v>0</v>
      </c>
      <c r="R1976" s="2" t="n">
        <v>0</v>
      </c>
      <c r="S1976" s="3" t="n">
        <v>24.73957073954525</v>
      </c>
      <c r="T1976" s="3" t="n">
        <v>0.6275736821111187</v>
      </c>
      <c r="U1976" s="3" t="n">
        <v>-0.0001029873096532</v>
      </c>
      <c r="V1976" s="3" t="n">
        <v>0.3537916004310624</v>
      </c>
      <c r="W1976" s="3" t="n">
        <v>0.0121731091620691</v>
      </c>
      <c r="X1976" s="3" t="n">
        <v>0.1502895554253824</v>
      </c>
      <c r="Y1976" s="3" t="n">
        <v>0.008901697428000999</v>
      </c>
      <c r="Z1976" s="3" t="n">
        <v>-2.097334249193997</v>
      </c>
      <c r="AA1976" s="3" t="n">
        <v>-2.189005166133718</v>
      </c>
      <c r="AB1976" s="3" t="n">
        <v>-2.206277627938911</v>
      </c>
      <c r="AC1976" s="3" t="n">
        <v>0.0272669948289582</v>
      </c>
      <c r="AD1976" s="3" t="n">
        <v>0.0433907768623655</v>
      </c>
      <c r="AE1976" s="3" t="n">
        <v>-0.6064374023021174</v>
      </c>
      <c r="AF1976" s="3" t="n">
        <v>0.1267527943097691</v>
      </c>
      <c r="AG1976" s="3" t="n">
        <v>1.14161826973285</v>
      </c>
      <c r="AH1976" s="3" t="n">
        <v>0.2666734897833861</v>
      </c>
      <c r="AI1976" s="3" t="n">
        <v>1.400287258262495</v>
      </c>
    </row>
    <row r="1977">
      <c r="A1977" s="2" t="inlineStr">
        <is>
          <t>ROST</t>
        </is>
      </c>
      <c r="B1977" s="2" t="inlineStr">
        <is>
          <t>Consumer Discretionary</t>
        </is>
      </c>
      <c r="C1977" s="3" t="n">
        <v>-0.0194859605548892</v>
      </c>
      <c r="D1977" s="2" t="n">
        <v>48367241667.13184</v>
      </c>
      <c r="E1977" s="19">
        <f>SQRT(D1977)</f>
        <v/>
      </c>
      <c r="F1977" s="22">
        <f>D1977/SUM($D$2:$D$2546)</f>
        <v/>
      </c>
      <c r="G1977" s="22">
        <f>E1977/SUM($E$2:$E$2546)</f>
        <v/>
      </c>
      <c r="H1977" s="2" t="n">
        <v>0</v>
      </c>
      <c r="I1977" s="2" t="n">
        <v>1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3" t="n">
        <v>24.60208859646026</v>
      </c>
      <c r="T1977" s="3" t="n">
        <v>0.7322117467020045</v>
      </c>
      <c r="U1977" s="3" t="n">
        <v>-0.0006168160298802001</v>
      </c>
      <c r="V1977" s="3" t="n">
        <v>0.1185217267391866</v>
      </c>
      <c r="W1977" s="3" t="n">
        <v>0.0171791884502995</v>
      </c>
      <c r="X1977" s="3" t="n">
        <v>0.2165434641695406</v>
      </c>
      <c r="Y1977" s="3" t="n">
        <v>0.0158710037279261</v>
      </c>
      <c r="Z1977" s="3" t="n">
        <v>-1.84585511820445</v>
      </c>
      <c r="AA1977" s="3" t="n">
        <v>-1.556460648308548</v>
      </c>
      <c r="AB1977" s="3" t="n">
        <v>-1.687630161778392</v>
      </c>
      <c r="AC1977" s="3" t="n">
        <v>0.042011492281993</v>
      </c>
      <c r="AD1977" s="3" t="n">
        <v>0.0524647656664783</v>
      </c>
      <c r="AE1977" s="3" t="n">
        <v>0.1048470588235294</v>
      </c>
      <c r="AF1977" s="3" t="n">
        <v>0.0420638160612105</v>
      </c>
      <c r="AG1977" s="3" t="n">
        <v>1.021031135225792</v>
      </c>
      <c r="AH1977" s="3" t="n">
        <v>0.349624114873017</v>
      </c>
      <c r="AI1977" s="3" t="n">
        <v>1.177445400133867</v>
      </c>
    </row>
    <row r="1978">
      <c r="A1978" s="2" t="inlineStr">
        <is>
          <t>RPAY</t>
        </is>
      </c>
      <c r="B1978" s="2" t="inlineStr">
        <is>
          <t>Financials</t>
        </is>
      </c>
      <c r="C1978" s="3" t="n">
        <v>-0.0339014766740717</v>
      </c>
      <c r="D1978" s="2" t="n">
        <v>465030790.8390198</v>
      </c>
      <c r="E1978" s="19">
        <f>SQRT(D1978)</f>
        <v/>
      </c>
      <c r="F1978" s="22">
        <f>D1978/SUM($D$2:$D$2546)</f>
        <v/>
      </c>
      <c r="G1978" s="22">
        <f>E1978/SUM($E$2:$E$2546)</f>
        <v/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1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3" t="n">
        <v>19.9576141782175</v>
      </c>
      <c r="T1978" s="3" t="n">
        <v>1.183965277446098</v>
      </c>
      <c r="U1978" s="3" t="n">
        <v>-0.0023776918680453</v>
      </c>
      <c r="V1978" s="3" t="n">
        <v>1.362703314455082</v>
      </c>
      <c r="W1978" s="3" t="n">
        <v>0.0341110230337878</v>
      </c>
      <c r="X1978" s="3" t="n">
        <v>0.8640934955689319</v>
      </c>
      <c r="Y1978" s="3" t="n">
        <v>0.0294162649443868</v>
      </c>
      <c r="Z1978" s="3" t="n">
        <v>-1.329194195440067</v>
      </c>
      <c r="AA1978" s="3" t="n">
        <v>-0.9414638921125243</v>
      </c>
      <c r="AB1978" s="3" t="n">
        <v>-1.296803446847862</v>
      </c>
      <c r="AC1978" s="3" t="n">
        <v>-0.8795202555556915</v>
      </c>
      <c r="AD1978" s="3" t="n">
        <v>-0.6603433709109</v>
      </c>
      <c r="AE1978" s="3" t="n">
        <v>0.0192307692307691</v>
      </c>
      <c r="AF1978" s="3" t="n">
        <v>0.1078377193061614</v>
      </c>
      <c r="AG1978" s="3" t="n">
        <v>1.599979626072943</v>
      </c>
      <c r="AH1978" s="3" t="n">
        <v>0.3605082589604733</v>
      </c>
      <c r="AI1978" s="3" t="n">
        <v>1.440286318899036</v>
      </c>
    </row>
    <row r="1979">
      <c r="A1979" s="2" t="inlineStr">
        <is>
          <t>RPD</t>
        </is>
      </c>
      <c r="B1979" s="2" t="inlineStr">
        <is>
          <t>Information Technology</t>
        </is>
      </c>
      <c r="C1979" s="3" t="n">
        <v>-0.017984354037008</v>
      </c>
      <c r="D1979" s="2" t="n">
        <v>1396050124.336853</v>
      </c>
      <c r="E1979" s="19">
        <f>SQRT(D1979)</f>
        <v/>
      </c>
      <c r="F1979" s="22">
        <f>D1979/SUM($D$2:$D$2546)</f>
        <v/>
      </c>
      <c r="G1979" s="22">
        <f>E1979/SUM($E$2:$E$2546)</f>
        <v/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n">
        <v>1</v>
      </c>
      <c r="P1979" s="2" t="n">
        <v>0</v>
      </c>
      <c r="Q1979" s="2" t="n">
        <v>0</v>
      </c>
      <c r="R1979" s="2" t="n">
        <v>0</v>
      </c>
      <c r="S1979" s="3" t="n">
        <v>21.05691274632742</v>
      </c>
      <c r="T1979" s="3" t="n">
        <v>1.223323702547344</v>
      </c>
      <c r="U1979" s="3" t="n">
        <v>-0.0027794166270296</v>
      </c>
      <c r="V1979" s="3" t="n">
        <v>0.0647877883632321</v>
      </c>
      <c r="W1979" s="3" t="n">
        <v>0.0302203620094224</v>
      </c>
      <c r="X1979" s="3" t="n">
        <v>1.048656840969453</v>
      </c>
      <c r="Y1979" s="3" t="n">
        <v>0.0284323451203204</v>
      </c>
      <c r="Z1979" s="3" t="n">
        <v>-1.177059633064994</v>
      </c>
      <c r="AA1979" s="3" t="n">
        <v>-1.303513658618043</v>
      </c>
      <c r="AB1979" s="3" t="n">
        <v>-1.350671502819934</v>
      </c>
      <c r="AC1979" s="3" t="n">
        <v>0.0238902596823611</v>
      </c>
      <c r="AD1979" s="3" t="n">
        <v>0.0293628425551495</v>
      </c>
      <c r="AE1979" s="3" t="n">
        <v>0.4627450980392156</v>
      </c>
      <c r="AF1979" s="3" t="n">
        <v>0.1433301867109328</v>
      </c>
      <c r="AG1979" s="3" t="n">
        <v>1.637711343224797</v>
      </c>
      <c r="AH1979" s="3" t="n">
        <v>0.5869021191940512</v>
      </c>
      <c r="AI1979" s="3" t="n">
        <v>10.84307937245016</v>
      </c>
    </row>
    <row r="1980">
      <c r="A1980" s="2" t="inlineStr">
        <is>
          <t>RPM</t>
        </is>
      </c>
      <c r="B1980" s="2" t="inlineStr">
        <is>
          <t>Materials</t>
        </is>
      </c>
      <c r="C1980" s="3" t="n">
        <v>-0.0116164736113874</v>
      </c>
      <c r="D1980" s="2" t="n">
        <v>15925605158.87443</v>
      </c>
      <c r="E1980" s="19">
        <f>SQRT(D1980)</f>
        <v/>
      </c>
      <c r="F1980" s="22">
        <f>D1980/SUM($D$2:$D$2546)</f>
        <v/>
      </c>
      <c r="G1980" s="22">
        <f>E1980/SUM($E$2:$E$2546)</f>
        <v/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1</v>
      </c>
      <c r="Q1980" s="2" t="n">
        <v>0</v>
      </c>
      <c r="R1980" s="2" t="n">
        <v>0</v>
      </c>
      <c r="S1980" s="3" t="n">
        <v>23.4911940382399</v>
      </c>
      <c r="T1980" s="3" t="n">
        <v>0.935341894861591</v>
      </c>
      <c r="U1980" s="3" t="n">
        <v>-0.0002314379890134</v>
      </c>
      <c r="V1980" s="3" t="n">
        <v>0.18117716540223</v>
      </c>
      <c r="W1980" s="3" t="n">
        <v>0.0189432476217565</v>
      </c>
      <c r="X1980" s="3" t="n">
        <v>0.2370349386594397</v>
      </c>
      <c r="Y1980" s="3" t="n">
        <v>0.0152707615228498</v>
      </c>
      <c r="Z1980" s="3" t="n">
        <v>-1.931418688557434</v>
      </c>
      <c r="AA1980" s="3" t="n">
        <v>-1.989637930824344</v>
      </c>
      <c r="AB1980" s="3" t="n">
        <v>-2.149152194002007</v>
      </c>
      <c r="AC1980" s="3" t="n">
        <v>0.0567031513710982</v>
      </c>
      <c r="AD1980" s="3" t="n">
        <v>0.0702029209468997</v>
      </c>
      <c r="AE1980" s="3" t="n">
        <v>0.1267846944603084</v>
      </c>
      <c r="AF1980" s="3" t="n">
        <v>0.0289286613244397</v>
      </c>
      <c r="AG1980" s="3" t="n">
        <v>1.165703090945306</v>
      </c>
      <c r="AH1980" s="3" t="n">
        <v>0.3811685236104301</v>
      </c>
      <c r="AI1980" s="3" t="n">
        <v>1.91459147502076</v>
      </c>
    </row>
    <row r="1981">
      <c r="A1981" s="2" t="inlineStr">
        <is>
          <t>RPRX</t>
        </is>
      </c>
      <c r="B1981" s="2" t="inlineStr">
        <is>
          <t>Health Care</t>
        </is>
      </c>
      <c r="C1981" s="3" t="n">
        <v>0.001096507867537</v>
      </c>
      <c r="D1981" s="2" t="n">
        <v>15397812465.43654</v>
      </c>
      <c r="E1981" s="19">
        <f>SQRT(D1981)</f>
        <v/>
      </c>
      <c r="F1981" s="22">
        <f>D1981/SUM($D$2:$D$2546)</f>
        <v/>
      </c>
      <c r="G1981" s="22">
        <f>E1981/SUM($E$2:$E$2546)</f>
        <v/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1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3" t="n">
        <v>23.45749128857734</v>
      </c>
      <c r="T1981" s="3" t="n">
        <v>0.3841871481772987</v>
      </c>
      <c r="U1981" s="3" t="n">
        <v>0.0012881761988298</v>
      </c>
      <c r="V1981" s="3" t="n">
        <v>0.4122605087085683</v>
      </c>
      <c r="W1981" s="3" t="n">
        <v>0.0148244893358758</v>
      </c>
      <c r="X1981" s="3" t="n">
        <v>0.3069354129431971</v>
      </c>
      <c r="Y1981" s="3" t="n">
        <v>0.0134919176208466</v>
      </c>
      <c r="Z1981" s="3" t="n">
        <v>-1.944651925943933</v>
      </c>
      <c r="AA1981" s="3" t="n">
        <v>-1.564915248253414</v>
      </c>
      <c r="AB1981" s="3" t="n">
        <v>-1.706652913908495</v>
      </c>
      <c r="AC1981" s="3" t="n">
        <v>0.0078390355948901</v>
      </c>
      <c r="AD1981" s="3" t="inlineStr"/>
      <c r="AE1981" s="3" t="n">
        <v>0.2475677807107377</v>
      </c>
      <c r="AF1981" s="3" t="n">
        <v>0.0017355421786876</v>
      </c>
      <c r="AG1981" s="3" t="n">
        <v>1.45480895521489</v>
      </c>
      <c r="AH1981" s="3" t="n">
        <v>0.4367461114446324</v>
      </c>
      <c r="AI1981" s="3" t="n">
        <v>2.103207669926007</v>
      </c>
    </row>
    <row r="1982">
      <c r="A1982" s="2" t="inlineStr">
        <is>
          <t>RRBI</t>
        </is>
      </c>
      <c r="B1982" s="2" t="inlineStr">
        <is>
          <t>Financials</t>
        </is>
      </c>
      <c r="C1982" s="3" t="n">
        <v>-0.015205953469805</v>
      </c>
      <c r="D1982" s="2" t="n">
        <v>425185860.1478119</v>
      </c>
      <c r="E1982" s="19">
        <f>SQRT(D1982)</f>
        <v/>
      </c>
      <c r="F1982" s="22">
        <f>D1982/SUM($D$2:$D$2546)</f>
        <v/>
      </c>
      <c r="G1982" s="22">
        <f>E1982/SUM($E$2:$E$2546)</f>
        <v/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1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n">
        <v>0</v>
      </c>
      <c r="S1982" s="3" t="n">
        <v>19.86803694928789</v>
      </c>
      <c r="T1982" s="3" t="n">
        <v>0.7766717031335755</v>
      </c>
      <c r="U1982" s="3" t="n">
        <v>0.0011356261778469</v>
      </c>
      <c r="V1982" s="3" t="n">
        <v>0.7887139047460767</v>
      </c>
      <c r="W1982" s="3" t="n">
        <v>0.0175943335948664</v>
      </c>
      <c r="X1982" s="3" t="n">
        <v>0.2422198449058674</v>
      </c>
      <c r="Y1982" s="3" t="n">
        <v>0.0133438131702073</v>
      </c>
      <c r="Z1982" s="3" t="n">
        <v>-3.308970339276021</v>
      </c>
      <c r="AA1982" s="3" t="n">
        <v>-3.068670313040284</v>
      </c>
      <c r="AB1982" s="3" t="n">
        <v>-3.352108866801657</v>
      </c>
      <c r="AC1982" s="3" t="n">
        <v>0.0959204052218994</v>
      </c>
      <c r="AD1982" s="3" t="n">
        <v>0.104180322423236</v>
      </c>
      <c r="AE1982" s="3" t="n">
        <v>0.0209230769230769</v>
      </c>
      <c r="AF1982" s="3" t="n">
        <v>0.0411851666369716</v>
      </c>
      <c r="AG1982" s="3" t="n">
        <v>1.006145547735505</v>
      </c>
      <c r="AH1982" s="3" t="n">
        <v>0.0008247866539229</v>
      </c>
      <c r="AI1982" s="3" t="n">
        <v>1.007791859251528</v>
      </c>
    </row>
    <row r="1983">
      <c r="A1983" s="2" t="inlineStr">
        <is>
          <t>RRC</t>
        </is>
      </c>
      <c r="B1983" s="2" t="inlineStr">
        <is>
          <t>Energy</t>
        </is>
      </c>
      <c r="C1983" s="3" t="n">
        <v>-0.0040803888184705</v>
      </c>
      <c r="D1983" s="2" t="n">
        <v>8104874374.888748</v>
      </c>
      <c r="E1983" s="19">
        <f>SQRT(D1983)</f>
        <v/>
      </c>
      <c r="F1983" s="22">
        <f>D1983/SUM($D$2:$D$2546)</f>
        <v/>
      </c>
      <c r="G1983" s="22">
        <f>E1983/SUM($E$2:$E$2546)</f>
        <v/>
      </c>
      <c r="H1983" s="2" t="n">
        <v>0</v>
      </c>
      <c r="I1983" s="2" t="n">
        <v>0</v>
      </c>
      <c r="J1983" s="2" t="n">
        <v>0</v>
      </c>
      <c r="K1983" s="2" t="n">
        <v>1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0</v>
      </c>
      <c r="Q1983" s="2" t="n">
        <v>0</v>
      </c>
      <c r="R1983" s="2" t="n">
        <v>0</v>
      </c>
      <c r="S1983" s="3" t="n">
        <v>22.81573149230865</v>
      </c>
      <c r="T1983" s="3" t="n">
        <v>0.9053631652537724</v>
      </c>
      <c r="U1983" s="3" t="n">
        <v>0.0006174176227474</v>
      </c>
      <c r="V1983" s="3" t="n">
        <v>0.5091619942667706</v>
      </c>
      <c r="W1983" s="3" t="n">
        <v>0.0231588368756534</v>
      </c>
      <c r="X1983" s="3" t="n">
        <v>0.3712062690270813</v>
      </c>
      <c r="Y1983" s="3" t="n">
        <v>0.0206286670674877</v>
      </c>
      <c r="Z1983" s="3" t="n">
        <v>-1.403651373065405</v>
      </c>
      <c r="AA1983" s="3" t="n">
        <v>-1.417542899729801</v>
      </c>
      <c r="AB1983" s="3" t="n">
        <v>-1.479566164253564</v>
      </c>
      <c r="AC1983" s="3" t="n">
        <v>0.1172519099055183</v>
      </c>
      <c r="AD1983" s="3" t="n">
        <v>0.1624168295659819</v>
      </c>
      <c r="AE1983" s="3" t="n">
        <v>-0.10152466367713</v>
      </c>
      <c r="AF1983" s="3" t="n">
        <v>-0.1881319342598361</v>
      </c>
      <c r="AG1983" s="3" t="n">
        <v>1.149502502315668</v>
      </c>
      <c r="AH1983" s="3" t="n">
        <v>0.1948093421763573</v>
      </c>
      <c r="AI1983" s="3" t="n">
        <v>1.293624630273047</v>
      </c>
    </row>
    <row r="1984">
      <c r="A1984" s="2" t="inlineStr">
        <is>
          <t>RRR</t>
        </is>
      </c>
      <c r="B1984" s="2" t="inlineStr">
        <is>
          <t>Consumer Discretionary</t>
        </is>
      </c>
      <c r="C1984" s="3" t="n">
        <v>-0.0055967116919872</v>
      </c>
      <c r="D1984" s="2" t="n">
        <v>3622939884.41375</v>
      </c>
      <c r="E1984" s="19">
        <f>SQRT(D1984)</f>
        <v/>
      </c>
      <c r="F1984" s="22">
        <f>D1984/SUM($D$2:$D$2546)</f>
        <v/>
      </c>
      <c r="G1984" s="22">
        <f>E1984/SUM($E$2:$E$2546)</f>
        <v/>
      </c>
      <c r="H1984" s="2" t="n">
        <v>0</v>
      </c>
      <c r="I1984" s="2" t="n">
        <v>1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3" t="n">
        <v>22.01055165595706</v>
      </c>
      <c r="T1984" s="3" t="n">
        <v>1.197431212369087</v>
      </c>
      <c r="U1984" s="3" t="n">
        <v>0.0007152961282922</v>
      </c>
      <c r="V1984" s="3" t="n">
        <v>0.0561422509037611</v>
      </c>
      <c r="W1984" s="3" t="n">
        <v>0.0248637234748158</v>
      </c>
      <c r="X1984" s="3" t="n">
        <v>0.2625478787732961</v>
      </c>
      <c r="Y1984" s="3" t="n">
        <v>0.0209471156282846</v>
      </c>
      <c r="Z1984" s="3" t="n">
        <v>-1.169568572055975</v>
      </c>
      <c r="AA1984" s="3" t="n">
        <v>-1.271829409855864</v>
      </c>
      <c r="AB1984" s="3" t="n">
        <v>-1.493565735317896</v>
      </c>
      <c r="AC1984" s="3" t="n">
        <v>0.0622742875118139</v>
      </c>
      <c r="AD1984" s="3" t="n">
        <v>0.115256673674443</v>
      </c>
      <c r="AE1984" s="3" t="n">
        <v>-0.0984956452889945</v>
      </c>
      <c r="AF1984" s="3" t="n">
        <v>0.0589585677419392</v>
      </c>
      <c r="AG1984" s="3" t="n">
        <v>1.924468555056351</v>
      </c>
      <c r="AH1984" s="3" t="n">
        <v>0.8450281491959463</v>
      </c>
      <c r="AI1984" s="3" t="n">
        <v>17.46653883972468</v>
      </c>
    </row>
    <row r="1985">
      <c r="A1985" s="2" t="inlineStr">
        <is>
          <t>RRX</t>
        </is>
      </c>
      <c r="B1985" s="2" t="inlineStr">
        <is>
          <t>Industrials</t>
        </is>
      </c>
      <c r="C1985" s="3" t="n">
        <v>-0.0419494833883517</v>
      </c>
      <c r="D1985" s="2" t="n">
        <v>10211811795.73851</v>
      </c>
      <c r="E1985" s="19">
        <f>SQRT(D1985)</f>
        <v/>
      </c>
      <c r="F1985" s="22">
        <f>D1985/SUM($D$2:$D$2546)</f>
        <v/>
      </c>
      <c r="G1985" s="22">
        <f>E1985/SUM($E$2:$E$2546)</f>
        <v/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1</v>
      </c>
      <c r="O1985" s="2" t="n">
        <v>0</v>
      </c>
      <c r="P1985" s="2" t="n">
        <v>0</v>
      </c>
      <c r="Q1985" s="2" t="n">
        <v>0</v>
      </c>
      <c r="R1985" s="2" t="n">
        <v>0</v>
      </c>
      <c r="S1985" s="3" t="n">
        <v>23.04681090643965</v>
      </c>
      <c r="T1985" s="3" t="n">
        <v>1.557567347002217</v>
      </c>
      <c r="U1985" s="3" t="n">
        <v>9.4116119170603e-05</v>
      </c>
      <c r="V1985" s="3" t="n">
        <v>0.6560637949473187</v>
      </c>
      <c r="W1985" s="3" t="n">
        <v>0.029404361358928</v>
      </c>
      <c r="X1985" s="3" t="n">
        <v>0.5173575620727207</v>
      </c>
      <c r="Y1985" s="3" t="n">
        <v>0.0236965466158194</v>
      </c>
      <c r="Z1985" s="3" t="n">
        <v>-1.146543396099775</v>
      </c>
      <c r="AA1985" s="3" t="n">
        <v>-1.415850989330898</v>
      </c>
      <c r="AB1985" s="3" t="n">
        <v>-1.600118913969114</v>
      </c>
      <c r="AC1985" s="3" t="n">
        <v>0.031022898417713</v>
      </c>
      <c r="AD1985" s="3" t="n">
        <v>0.0789282074642574</v>
      </c>
      <c r="AE1985" s="3" t="n">
        <v>-0.3241025641025641</v>
      </c>
      <c r="AF1985" s="3" t="n">
        <v>0.1445767077845604</v>
      </c>
      <c r="AG1985" s="3" t="n">
        <v>1.474901035879234</v>
      </c>
      <c r="AH1985" s="3" t="n">
        <v>0.3599156998280909</v>
      </c>
      <c r="AI1985" s="3" t="n">
        <v>1.723864111290226</v>
      </c>
    </row>
    <row r="1986">
      <c r="A1986" s="2" t="inlineStr">
        <is>
          <t>RS</t>
        </is>
      </c>
      <c r="B1986" s="2" t="inlineStr">
        <is>
          <t>Materials</t>
        </is>
      </c>
      <c r="C1986" s="3" t="n">
        <v>-0.0116112172419343</v>
      </c>
      <c r="D1986" s="2" t="n">
        <v>15222374003.04248</v>
      </c>
      <c r="E1986" s="19">
        <f>SQRT(D1986)</f>
        <v/>
      </c>
      <c r="F1986" s="22">
        <f>D1986/SUM($D$2:$D$2546)</f>
        <v/>
      </c>
      <c r="G1986" s="22">
        <f>E1986/SUM($E$2:$E$2546)</f>
        <v/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1</v>
      </c>
      <c r="Q1986" s="2" t="n">
        <v>0</v>
      </c>
      <c r="R1986" s="2" t="n">
        <v>0</v>
      </c>
      <c r="S1986" s="3" t="n">
        <v>23.4460321563914</v>
      </c>
      <c r="T1986" s="3" t="n">
        <v>0.7648264464574558</v>
      </c>
      <c r="U1986" s="3" t="n">
        <v>0.0006027379841706</v>
      </c>
      <c r="V1986" s="3" t="n">
        <v>0.4752281082145352</v>
      </c>
      <c r="W1986" s="3" t="n">
        <v>0.0205293091162772</v>
      </c>
      <c r="X1986" s="3" t="n">
        <v>0.1949885438787485</v>
      </c>
      <c r="Y1986" s="3" t="n">
        <v>0.0201782266648761</v>
      </c>
      <c r="Z1986" s="3" t="n">
        <v>-1.639559116196552</v>
      </c>
      <c r="AA1986" s="3" t="n">
        <v>-1.850517548138312</v>
      </c>
      <c r="AB1986" s="3" t="n">
        <v>-1.845154010585956</v>
      </c>
      <c r="AC1986" s="3" t="n">
        <v>0.0614096066627427</v>
      </c>
      <c r="AD1986" s="3" t="n">
        <v>0.0797247525095257</v>
      </c>
      <c r="AE1986" s="3" t="n">
        <v>-0.1201664112108606</v>
      </c>
      <c r="AF1986" s="3" t="n">
        <v>-0.0200404289214045</v>
      </c>
      <c r="AG1986" s="3" t="n">
        <v>1.067367941412754</v>
      </c>
      <c r="AH1986" s="3" t="n">
        <v>0.1651382268827454</v>
      </c>
      <c r="AI1986" s="3" t="n">
        <v>1.141759168383075</v>
      </c>
    </row>
    <row r="1987">
      <c r="A1987" s="2" t="inlineStr">
        <is>
          <t>RSG</t>
        </is>
      </c>
      <c r="B1987" s="2" t="inlineStr">
        <is>
          <t>Industrials</t>
        </is>
      </c>
      <c r="C1987" s="3" t="n">
        <v>-0.0009888146802714999</v>
      </c>
      <c r="D1987" s="2" t="n">
        <v>71637828232.57982</v>
      </c>
      <c r="E1987" s="19">
        <f>SQRT(D1987)</f>
        <v/>
      </c>
      <c r="F1987" s="22">
        <f>D1987/SUM($D$2:$D$2546)</f>
        <v/>
      </c>
      <c r="G1987" s="22">
        <f>E1987/SUM($E$2:$E$2546)</f>
        <v/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1</v>
      </c>
      <c r="O1987" s="2" t="n">
        <v>0</v>
      </c>
      <c r="P1987" s="2" t="n">
        <v>0</v>
      </c>
      <c r="Q1987" s="2" t="n">
        <v>0</v>
      </c>
      <c r="R1987" s="2" t="n">
        <v>0</v>
      </c>
      <c r="S1987" s="3" t="n">
        <v>24.99488909866797</v>
      </c>
      <c r="T1987" s="3" t="n">
        <v>0.2913212447179119</v>
      </c>
      <c r="U1987" s="3" t="n">
        <v>0.000819233942433</v>
      </c>
      <c r="V1987" s="3" t="n">
        <v>0.1682072209235377</v>
      </c>
      <c r="W1987" s="3" t="n">
        <v>0.0129221047283849</v>
      </c>
      <c r="X1987" s="3" t="n">
        <v>0.2246366864915475</v>
      </c>
      <c r="Y1987" s="3" t="n">
        <v>0.0129798630955426</v>
      </c>
      <c r="Z1987" s="3" t="n">
        <v>-2.334726467798021</v>
      </c>
      <c r="AA1987" s="3" t="n">
        <v>-2.361151256164209</v>
      </c>
      <c r="AB1987" s="3" t="n">
        <v>-2.547343340871329</v>
      </c>
      <c r="AC1987" s="3" t="n">
        <v>0.0307100320358326</v>
      </c>
      <c r="AD1987" s="3" t="n">
        <v>0.0481868320853155</v>
      </c>
      <c r="AE1987" s="3" t="n">
        <v>0.1567567567567567</v>
      </c>
      <c r="AF1987" s="3" t="n">
        <v>0.112287869827787</v>
      </c>
      <c r="AG1987" s="3" t="n">
        <v>1.175130937237071</v>
      </c>
      <c r="AH1987" s="3" t="n">
        <v>0.395724166841333</v>
      </c>
      <c r="AI1987" s="3" t="n">
        <v>2.041161825726141</v>
      </c>
    </row>
    <row r="1988">
      <c r="A1988" s="2" t="inlineStr">
        <is>
          <t>RSI</t>
        </is>
      </c>
      <c r="B1988" s="2" t="inlineStr">
        <is>
          <t>Consumer Discretionary</t>
        </is>
      </c>
      <c r="C1988" s="3" t="n">
        <v>-0.0194692199078741</v>
      </c>
      <c r="D1988" s="2" t="n">
        <v>1878930200.080618</v>
      </c>
      <c r="E1988" s="19">
        <f>SQRT(D1988)</f>
        <v/>
      </c>
      <c r="F1988" s="22">
        <f>D1988/SUM($D$2:$D$2546)</f>
        <v/>
      </c>
      <c r="G1988" s="22">
        <f>E1988/SUM($E$2:$E$2546)</f>
        <v/>
      </c>
      <c r="H1988" s="2" t="n">
        <v>0</v>
      </c>
      <c r="I1988" s="2" t="n">
        <v>1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0</v>
      </c>
      <c r="S1988" s="3" t="n">
        <v>21.35396840931183</v>
      </c>
      <c r="T1988" s="3" t="n">
        <v>1.254775001682869</v>
      </c>
      <c r="U1988" s="3" t="n">
        <v>0.0021772595753197</v>
      </c>
      <c r="V1988" s="3" t="n">
        <v>0.06542765664989859</v>
      </c>
      <c r="W1988" s="3" t="n">
        <v>0.0403637748721222</v>
      </c>
      <c r="X1988" s="3" t="n">
        <v>0.3345401765700662</v>
      </c>
      <c r="Y1988" s="3" t="n">
        <v>0.0355903159866569</v>
      </c>
      <c r="Z1988" s="3" t="n">
        <v>-0.8482649208723125</v>
      </c>
      <c r="AA1988" s="3" t="n">
        <v>-1.140519640925041</v>
      </c>
      <c r="AB1988" s="3" t="n">
        <v>-0.9795634617039976</v>
      </c>
      <c r="AC1988" s="3" t="n">
        <v>0.0355265991238716</v>
      </c>
      <c r="AD1988" s="3" t="n">
        <v>0.0564470143677766</v>
      </c>
      <c r="AE1988" s="3" t="n">
        <v>0.4698412698412697</v>
      </c>
      <c r="AF1988" s="3" t="n">
        <v>0.2087703450227986</v>
      </c>
      <c r="AG1988" s="3" t="n">
        <v>1.002162400710695</v>
      </c>
      <c r="AH1988" s="3" t="n">
        <v>0.0114360218113111</v>
      </c>
      <c r="AI1988" s="3" t="n">
        <v>1.033050254608164</v>
      </c>
    </row>
    <row r="1989">
      <c r="A1989" s="2" t="inlineStr">
        <is>
          <t>RTX</t>
        </is>
      </c>
      <c r="B1989" s="2" t="inlineStr">
        <is>
          <t>Industrials</t>
        </is>
      </c>
      <c r="C1989" s="3" t="n">
        <v>-0.0040542081977915</v>
      </c>
      <c r="D1989" s="2" t="n">
        <v>207037909117.3645</v>
      </c>
      <c r="E1989" s="19">
        <f>SQRT(D1989)</f>
        <v/>
      </c>
      <c r="F1989" s="22">
        <f>D1989/SUM($D$2:$D$2546)</f>
        <v/>
      </c>
      <c r="G1989" s="22">
        <f>E1989/SUM($E$2:$E$2546)</f>
        <v/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1</v>
      </c>
      <c r="O1989" s="2" t="n">
        <v>0</v>
      </c>
      <c r="P1989" s="2" t="n">
        <v>0</v>
      </c>
      <c r="Q1989" s="2" t="n">
        <v>0</v>
      </c>
      <c r="R1989" s="2" t="n">
        <v>0</v>
      </c>
      <c r="S1989" s="3" t="n">
        <v>26.05616774927714</v>
      </c>
      <c r="T1989" s="3" t="n">
        <v>0.5254828852521931</v>
      </c>
      <c r="U1989" s="3" t="n">
        <v>0.0015291864425537</v>
      </c>
      <c r="V1989" s="3" t="n">
        <v>0.3013844192399961</v>
      </c>
      <c r="W1989" s="3" t="n">
        <v>0.0163284239310722</v>
      </c>
      <c r="X1989" s="3" t="n">
        <v>0.2278322824286856</v>
      </c>
      <c r="Y1989" s="3" t="n">
        <v>0.0119267356868389</v>
      </c>
      <c r="Z1989" s="3" t="n">
        <v>-2.55004782780317</v>
      </c>
      <c r="AA1989" s="3" t="n">
        <v>-2.474429837191263</v>
      </c>
      <c r="AB1989" s="3" t="n">
        <v>-2.512954926223978</v>
      </c>
      <c r="AC1989" s="3" t="n">
        <v>0.0320134608596861</v>
      </c>
      <c r="AD1989" s="3" t="n">
        <v>0.0528019242785287</v>
      </c>
      <c r="AE1989" s="3" t="n">
        <v>0.0587741393786734</v>
      </c>
      <c r="AF1989" s="3" t="n">
        <v>0.0724188958451906</v>
      </c>
      <c r="AG1989" s="3" t="n">
        <v>1.184792244874884</v>
      </c>
      <c r="AH1989" s="3" t="n">
        <v>0.2608308054972209</v>
      </c>
      <c r="AI1989" s="3" t="n">
        <v>1.613144652072181</v>
      </c>
    </row>
    <row r="1990">
      <c r="A1990" s="2" t="inlineStr">
        <is>
          <t>RUM</t>
        </is>
      </c>
      <c r="B1990" s="2" t="inlineStr">
        <is>
          <t>Communication</t>
        </is>
      </c>
      <c r="C1990" s="3" t="n">
        <v>-0.0448831996347629</v>
      </c>
      <c r="D1990" s="2" t="n">
        <v>1815660428.909012</v>
      </c>
      <c r="E1990" s="19">
        <f>SQRT(D1990)</f>
        <v/>
      </c>
      <c r="F1990" s="22">
        <f>D1990/SUM($D$2:$D$2546)</f>
        <v/>
      </c>
      <c r="G1990" s="22">
        <f>E1990/SUM($E$2:$E$2546)</f>
        <v/>
      </c>
      <c r="H1990" s="2" t="n">
        <v>1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n">
        <v>0</v>
      </c>
      <c r="S1990" s="3" t="n">
        <v>21.31971511115476</v>
      </c>
      <c r="T1990" s="3" t="n">
        <v>1.760322088080475</v>
      </c>
      <c r="U1990" s="3" t="n">
        <v>0.0006851050973604</v>
      </c>
      <c r="V1990" s="3" t="n">
        <v>0.1730615444369232</v>
      </c>
      <c r="W1990" s="3" t="n">
        <v>0.0517048815016161</v>
      </c>
      <c r="X1990" s="3" t="n">
        <v>0.7194790607247366</v>
      </c>
      <c r="Y1990" s="3" t="n">
        <v>0.0336725631539916</v>
      </c>
      <c r="Z1990" s="3" t="n">
        <v>-1.122613347194583</v>
      </c>
      <c r="AA1990" s="3" t="n">
        <v>-1.278884075149003</v>
      </c>
      <c r="AB1990" s="3" t="n">
        <v>-1.083913132382576</v>
      </c>
      <c r="AC1990" s="3" t="n">
        <v>-0.06658718672006619</v>
      </c>
      <c r="AD1990" s="3" t="n">
        <v>-0.0586514296971201</v>
      </c>
      <c r="AE1990" s="3" t="n">
        <v>-0.8918319285701917</v>
      </c>
      <c r="AF1990" s="3" t="n">
        <v>0.5319868709011957</v>
      </c>
      <c r="AG1990" s="3" t="n">
        <v>1.00065621191112</v>
      </c>
      <c r="AH1990" s="3" t="n">
        <v>0.0063573122559356</v>
      </c>
      <c r="AI1990" s="3" t="n">
        <v>1.003791783514099</v>
      </c>
    </row>
    <row r="1991">
      <c r="A1991" s="2" t="inlineStr">
        <is>
          <t>RUN</t>
        </is>
      </c>
      <c r="B1991" s="2" t="inlineStr">
        <is>
          <t>Industrials</t>
        </is>
      </c>
      <c r="C1991" s="3" t="n">
        <v>-0.0420426948962228</v>
      </c>
      <c r="D1991" s="2" t="n">
        <v>2536217228.993545</v>
      </c>
      <c r="E1991" s="19">
        <f>SQRT(D1991)</f>
        <v/>
      </c>
      <c r="F1991" s="22">
        <f>D1991/SUM($D$2:$D$2546)</f>
        <v/>
      </c>
      <c r="G1991" s="22">
        <f>E1991/SUM($E$2:$E$2546)</f>
        <v/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1</v>
      </c>
      <c r="O1991" s="2" t="n">
        <v>0</v>
      </c>
      <c r="P1991" s="2" t="n">
        <v>0</v>
      </c>
      <c r="Q1991" s="2" t="n">
        <v>0</v>
      </c>
      <c r="R1991" s="2" t="n">
        <v>0</v>
      </c>
      <c r="S1991" s="3" t="n">
        <v>21.65393952797343</v>
      </c>
      <c r="T1991" s="3" t="n">
        <v>1.583272377143111</v>
      </c>
      <c r="U1991" s="3" t="n">
        <v>1.218123730377366e-05</v>
      </c>
      <c r="V1991" s="3" t="n">
        <v>1.153973313698142</v>
      </c>
      <c r="W1991" s="3" t="n">
        <v>0.0861389146820629</v>
      </c>
      <c r="X1991" s="3" t="n">
        <v>1.126822638662192</v>
      </c>
      <c r="Y1991" s="3" t="n">
        <v>0.1026867385987836</v>
      </c>
      <c r="Z1991" s="3" t="n">
        <v>0.2597775885673449</v>
      </c>
      <c r="AA1991" s="3" t="n">
        <v>0.7426598571536067</v>
      </c>
      <c r="AB1991" s="3" t="n">
        <v>0.202450182768718</v>
      </c>
      <c r="AC1991" s="3" t="n">
        <v>0.4412445382070417</v>
      </c>
      <c r="AD1991" s="3" t="n">
        <v>0.7404507699623308</v>
      </c>
      <c r="AE1991" s="3" t="n">
        <v>-0.8490900606626226</v>
      </c>
      <c r="AF1991" s="3" t="n">
        <v>0.0593850848739589</v>
      </c>
      <c r="AG1991" s="3" t="n">
        <v>6.423343806184279</v>
      </c>
      <c r="AH1991" s="3" t="n">
        <v>0.665812252253695</v>
      </c>
      <c r="AI1991" s="3" t="n">
        <v>5.699713365817857</v>
      </c>
    </row>
    <row r="1992">
      <c r="A1992" s="2" t="inlineStr">
        <is>
          <t>RUSHA</t>
        </is>
      </c>
      <c r="B1992" s="2" t="inlineStr">
        <is>
          <t>Industrials</t>
        </is>
      </c>
      <c r="C1992" s="3" t="n">
        <v>-0.0275168491588237</v>
      </c>
      <c r="D1992" s="2" t="n">
        <v>3561327905.565536</v>
      </c>
      <c r="E1992" s="19">
        <f>SQRT(D1992)</f>
        <v/>
      </c>
      <c r="F1992" s="22">
        <f>D1992/SUM($D$2:$D$2546)</f>
        <v/>
      </c>
      <c r="G1992" s="22">
        <f>E1992/SUM($E$2:$E$2546)</f>
        <v/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1</v>
      </c>
      <c r="O1992" s="2" t="n">
        <v>0</v>
      </c>
      <c r="P1992" s="2" t="n">
        <v>0</v>
      </c>
      <c r="Q1992" s="2" t="n">
        <v>0</v>
      </c>
      <c r="R1992" s="2" t="n">
        <v>0</v>
      </c>
      <c r="S1992" s="3" t="n">
        <v>21.9933993194418</v>
      </c>
      <c r="T1992" s="3" t="n">
        <v>1.066735490487867</v>
      </c>
      <c r="U1992" s="3" t="n">
        <v>7.090283135102892e-05</v>
      </c>
      <c r="V1992" s="3" t="n">
        <v>0.604783119418478</v>
      </c>
      <c r="W1992" s="3" t="n">
        <v>0.021644569122951</v>
      </c>
      <c r="X1992" s="3" t="n">
        <v>0.2559528806429098</v>
      </c>
      <c r="Y1992" s="3" t="n">
        <v>0.0174955145849821</v>
      </c>
      <c r="Z1992" s="3" t="n">
        <v>-1.95809921704158</v>
      </c>
      <c r="AA1992" s="3" t="n">
        <v>-1.90384383270347</v>
      </c>
      <c r="AB1992" s="3" t="n">
        <v>-1.978339521895599</v>
      </c>
      <c r="AC1992" s="3" t="n">
        <v>0.08136066312433179</v>
      </c>
      <c r="AD1992" s="3" t="n">
        <v>0.1011409253938949</v>
      </c>
      <c r="AE1992" s="3" t="n">
        <v>0.0632025352449091</v>
      </c>
      <c r="AF1992" s="3" t="n">
        <v>0.126751533805749</v>
      </c>
      <c r="AG1992" s="3" t="n">
        <v>1.115924455974643</v>
      </c>
      <c r="AH1992" s="3" t="n">
        <v>0.3719255842201089</v>
      </c>
      <c r="AI1992" s="3" t="n">
        <v>1.191679384315668</v>
      </c>
    </row>
    <row r="1993">
      <c r="A1993" s="2" t="inlineStr">
        <is>
          <t>RUSHB</t>
        </is>
      </c>
      <c r="B1993" s="2" t="inlineStr">
        <is>
          <t>Industrials</t>
        </is>
      </c>
      <c r="C1993" s="3" t="n">
        <v>-0.0451358448159722</v>
      </c>
      <c r="D1993" s="2" t="n">
        <v>979701295.1927834</v>
      </c>
      <c r="E1993" s="19">
        <f>SQRT(D1993)</f>
        <v/>
      </c>
      <c r="F1993" s="22">
        <f>D1993/SUM($D$2:$D$2546)</f>
        <v/>
      </c>
      <c r="G1993" s="22">
        <f>E1993/SUM($E$2:$E$2546)</f>
        <v/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1</v>
      </c>
      <c r="O1993" s="2" t="n">
        <v>0</v>
      </c>
      <c r="P1993" s="2" t="n">
        <v>0</v>
      </c>
      <c r="Q1993" s="2" t="n">
        <v>0</v>
      </c>
      <c r="R1993" s="2" t="n">
        <v>0</v>
      </c>
      <c r="S1993" s="3" t="n">
        <v>20.70275828234399</v>
      </c>
      <c r="T1993" s="3" t="n">
        <v>1.051537276711379</v>
      </c>
      <c r="U1993" s="3" t="n">
        <v>0.0002480895576262</v>
      </c>
      <c r="V1993" s="3" t="n">
        <v>2.198456826145335</v>
      </c>
      <c r="W1993" s="3" t="n">
        <v>0.0216020319158703</v>
      </c>
      <c r="X1993" s="3" t="n">
        <v>0.2250999779039698</v>
      </c>
      <c r="Y1993" s="3" t="n">
        <v>0.0173910588703298</v>
      </c>
      <c r="Z1993" s="3" t="n">
        <v>-2.716168583618634</v>
      </c>
      <c r="AA1993" s="3" t="n">
        <v>-2.508763070161852</v>
      </c>
      <c r="AB1993" s="3" t="n">
        <v>-3.17079881118778</v>
      </c>
      <c r="AC1993" s="3" t="n">
        <v>0.2957554526280209</v>
      </c>
      <c r="AD1993" s="3" t="n">
        <v>0.3676590015420174</v>
      </c>
      <c r="AE1993" s="3" t="n">
        <v>0.0632025352449091</v>
      </c>
      <c r="AF1993" s="3" t="n">
        <v>0.126751533805749</v>
      </c>
      <c r="AG1993" s="3" t="n">
        <v>1.421398850880116</v>
      </c>
      <c r="AH1993" s="3" t="n">
        <v>0.3719255842201089</v>
      </c>
      <c r="AI1993" s="3" t="n">
        <v>1.191679384315668</v>
      </c>
    </row>
    <row r="1994">
      <c r="A1994" s="2" t="inlineStr">
        <is>
          <t>RVLV</t>
        </is>
      </c>
      <c r="B1994" s="2" t="inlineStr">
        <is>
          <t>Consumer Discretionary</t>
        </is>
      </c>
      <c r="C1994" s="3" t="n">
        <v>0.0023079236875847</v>
      </c>
      <c r="D1994" s="2" t="n">
        <v>874590053.6523743</v>
      </c>
      <c r="E1994" s="19">
        <f>SQRT(D1994)</f>
        <v/>
      </c>
      <c r="F1994" s="22">
        <f>D1994/SUM($D$2:$D$2546)</f>
        <v/>
      </c>
      <c r="G1994" s="22">
        <f>E1994/SUM($E$2:$E$2546)</f>
        <v/>
      </c>
      <c r="H1994" s="2" t="n">
        <v>0</v>
      </c>
      <c r="I1994" s="2" t="n">
        <v>1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3" t="n">
        <v>20.58926582442516</v>
      </c>
      <c r="T1994" s="3" t="n">
        <v>1.566873092366106</v>
      </c>
      <c r="U1994" s="3" t="n">
        <v>-0.0003930478130925</v>
      </c>
      <c r="V1994" s="3" t="n">
        <v>0.5357790178874485</v>
      </c>
      <c r="W1994" s="3" t="n">
        <v>0.0351475873668474</v>
      </c>
      <c r="X1994" s="3" t="n">
        <v>0.8002165093113862</v>
      </c>
      <c r="Y1994" s="3" t="n">
        <v>0.0273153498048583</v>
      </c>
      <c r="Z1994" s="3" t="n">
        <v>-0.2874834387190215</v>
      </c>
      <c r="AA1994" s="3" t="n">
        <v>-0.3828004352691002</v>
      </c>
      <c r="AB1994" s="3" t="n">
        <v>-0.4420359186104501</v>
      </c>
      <c r="AC1994" s="3" t="n">
        <v>0.0464720583435252</v>
      </c>
      <c r="AD1994" s="3" t="n">
        <v>0.0546770453200319</v>
      </c>
      <c r="AE1994" s="3" t="n">
        <v>-0.2996941896024465</v>
      </c>
      <c r="AF1994" s="3" t="n">
        <v>0.06516773726236059</v>
      </c>
      <c r="AG1994" s="3" t="n">
        <v>1.031556498824499</v>
      </c>
      <c r="AH1994" s="3" t="n">
        <v>0.0519156976824609</v>
      </c>
      <c r="AI1994" s="3" t="n">
        <v>1.0588983475854</v>
      </c>
    </row>
    <row r="1995">
      <c r="A1995" s="2" t="inlineStr">
        <is>
          <t>RVMD</t>
        </is>
      </c>
      <c r="B1995" s="2" t="inlineStr">
        <is>
          <t>Health Care</t>
        </is>
      </c>
      <c r="C1995" s="3" t="n">
        <v>-0.0013871339983866</v>
      </c>
      <c r="D1995" s="2" t="n">
        <v>6973045307.353477</v>
      </c>
      <c r="E1995" s="19">
        <f>SQRT(D1995)</f>
        <v/>
      </c>
      <c r="F1995" s="22">
        <f>D1995/SUM($D$2:$D$2546)</f>
        <v/>
      </c>
      <c r="G1995" s="22">
        <f>E1995/SUM($E$2:$E$2546)</f>
        <v/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1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3" t="n">
        <v>22.66531788270519</v>
      </c>
      <c r="T1995" s="3" t="n">
        <v>1.021383609424876</v>
      </c>
      <c r="U1995" s="3" t="n">
        <v>-0.0002211560655292</v>
      </c>
      <c r="V1995" s="3" t="n">
        <v>0.2675113838759747</v>
      </c>
      <c r="W1995" s="3" t="n">
        <v>0.0271943817533754</v>
      </c>
      <c r="X1995" s="3" t="n">
        <v>0.690466471272156</v>
      </c>
      <c r="Y1995" s="3" t="n">
        <v>0.0246161058390038</v>
      </c>
      <c r="Z1995" s="3" t="n">
        <v>-1.635683588994194</v>
      </c>
      <c r="AA1995" s="3" t="n">
        <v>-1.428840372355494</v>
      </c>
      <c r="AB1995" s="3" t="n">
        <v>-1.71259399735806</v>
      </c>
      <c r="AC1995" s="3" t="n">
        <v>-0.1421399053516513</v>
      </c>
      <c r="AD1995" s="3" t="n">
        <v>-0.1399589357279544</v>
      </c>
      <c r="AE1995" s="3" t="n">
        <v>-0.1164247517188693</v>
      </c>
      <c r="AF1995" s="3" t="n">
        <v>-0.5866142763588736</v>
      </c>
      <c r="AG1995" s="3" t="n">
        <v>1.01716595758725</v>
      </c>
      <c r="AH1995" s="3" t="n">
        <v>0.0546545723354933</v>
      </c>
      <c r="AI1995" s="3" t="n">
        <v>1.064169073250386</v>
      </c>
    </row>
    <row r="1996">
      <c r="A1996" s="2" t="inlineStr">
        <is>
          <t>RVTY</t>
        </is>
      </c>
      <c r="B1996" s="2" t="inlineStr">
        <is>
          <t>Health Care</t>
        </is>
      </c>
      <c r="C1996" s="3" t="n">
        <v>-0.0164102169437647</v>
      </c>
      <c r="D1996" s="2" t="n">
        <v>10295315495.96049</v>
      </c>
      <c r="E1996" s="19">
        <f>SQRT(D1996)</f>
        <v/>
      </c>
      <c r="F1996" s="22">
        <f>D1996/SUM($D$2:$D$2546)</f>
        <v/>
      </c>
      <c r="G1996" s="22">
        <f>E1996/SUM($E$2:$E$2546)</f>
        <v/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1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3" t="n">
        <v>23.05495482250885</v>
      </c>
      <c r="T1996" s="3" t="n">
        <v>1.144422860949182</v>
      </c>
      <c r="U1996" s="3" t="n">
        <v>-0.0006442203065288</v>
      </c>
      <c r="V1996" s="3" t="n">
        <v>0.7339423452311655</v>
      </c>
      <c r="W1996" s="3" t="n">
        <v>0.0256397185699545</v>
      </c>
      <c r="X1996" s="3" t="n">
        <v>0.3266622088094527</v>
      </c>
      <c r="Y1996" s="3" t="n">
        <v>0.0229606739694167</v>
      </c>
      <c r="Z1996" s="3" t="n">
        <v>-1.209045120741022</v>
      </c>
      <c r="AA1996" s="3" t="n">
        <v>-1.437942136704795</v>
      </c>
      <c r="AB1996" s="3" t="n">
        <v>-1.660673242049963</v>
      </c>
      <c r="AC1996" s="3" t="n">
        <v>0.0209602124465898</v>
      </c>
      <c r="AD1996" s="3" t="n">
        <v>0.0608921601524474</v>
      </c>
      <c r="AE1996" s="3" t="n">
        <v>-0.2906031963520062</v>
      </c>
      <c r="AF1996" s="3" t="n">
        <v>-0.1195580593373294</v>
      </c>
      <c r="AG1996" s="3" t="n">
        <v>1.312212287351581</v>
      </c>
      <c r="AH1996" s="3" t="n">
        <v>0.2729852462902991</v>
      </c>
      <c r="AI1996" s="3" t="n">
        <v>1.425390753620089</v>
      </c>
    </row>
    <row r="1997">
      <c r="A1997" s="2" t="inlineStr">
        <is>
          <t>RWT</t>
        </is>
      </c>
      <c r="B1997" s="2" t="inlineStr">
        <is>
          <t>Financials</t>
        </is>
      </c>
      <c r="C1997" s="3" t="n">
        <v>0</v>
      </c>
      <c r="D1997" s="2" t="n">
        <v>719626090.2463007</v>
      </c>
      <c r="E1997" s="19">
        <f>SQRT(D1997)</f>
        <v/>
      </c>
      <c r="F1997" s="22">
        <f>D1997/SUM($D$2:$D$2546)</f>
        <v/>
      </c>
      <c r="G1997" s="22">
        <f>E1997/SUM($E$2:$E$2546)</f>
        <v/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1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3" t="n">
        <v>20.39424231597915</v>
      </c>
      <c r="T1997" s="3" t="n">
        <v>1.00864551350066</v>
      </c>
      <c r="U1997" s="3" t="n">
        <v>4.016179277528705e-05</v>
      </c>
      <c r="V1997" s="3" t="n">
        <v>1.46390328849728</v>
      </c>
      <c r="W1997" s="3" t="n">
        <v>0.0216315143639277</v>
      </c>
      <c r="X1997" s="3" t="n">
        <v>0.3278441064201458</v>
      </c>
      <c r="Y1997" s="3" t="n">
        <v>0.016782426510624</v>
      </c>
      <c r="Z1997" s="3" t="n">
        <v>-1.567132753113279</v>
      </c>
      <c r="AA1997" s="3" t="n">
        <v>-1.779946320338812</v>
      </c>
      <c r="AB1997" s="3" t="n">
        <v>-1.829821401567408</v>
      </c>
      <c r="AC1997" s="3" t="n">
        <v>-0.5474620852964902</v>
      </c>
      <c r="AD1997" s="3" t="n">
        <v>-0.5352223956585209</v>
      </c>
      <c r="AE1997" s="3" t="n">
        <v>-0.5088439730983463</v>
      </c>
      <c r="AF1997" s="3" t="n">
        <v>-0.2808754112430267</v>
      </c>
      <c r="AG1997" s="3" t="n">
        <v>24.94547701029324</v>
      </c>
      <c r="AH1997" s="3" t="n">
        <v>0.9145792297574372</v>
      </c>
      <c r="AI1997" s="3" t="n">
        <v>17.35728070183765</v>
      </c>
    </row>
    <row r="1998">
      <c r="A1998" s="2" t="inlineStr">
        <is>
          <t>RXO</t>
        </is>
      </c>
      <c r="B1998" s="2" t="inlineStr">
        <is>
          <t>Industrials</t>
        </is>
      </c>
      <c r="C1998" s="3" t="n">
        <v>-0.0313546585032963</v>
      </c>
      <c r="D1998" s="2" t="n">
        <v>2552688031.311035</v>
      </c>
      <c r="E1998" s="19">
        <f>SQRT(D1998)</f>
        <v/>
      </c>
      <c r="F1998" s="22">
        <f>D1998/SUM($D$2:$D$2546)</f>
        <v/>
      </c>
      <c r="G1998" s="22">
        <f>E1998/SUM($E$2:$E$2546)</f>
        <v/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1</v>
      </c>
      <c r="O1998" s="2" t="n">
        <v>0</v>
      </c>
      <c r="P1998" s="2" t="n">
        <v>0</v>
      </c>
      <c r="Q1998" s="2" t="n">
        <v>0</v>
      </c>
      <c r="R1998" s="2" t="n">
        <v>0</v>
      </c>
      <c r="S1998" s="3" t="n">
        <v>21.66041277083783</v>
      </c>
      <c r="T1998" s="3" t="n">
        <v>2.018157923694099</v>
      </c>
      <c r="U1998" s="3" t="n">
        <v>-0.0015030544261687</v>
      </c>
      <c r="V1998" s="3" t="n">
        <v>0.6220893350545539</v>
      </c>
      <c r="W1998" s="3" t="n">
        <v>0.0366152740217826</v>
      </c>
      <c r="X1998" s="3" t="n">
        <v>1.071266573319995</v>
      </c>
      <c r="Y1998" s="3" t="n">
        <v>0.0262235017020795</v>
      </c>
      <c r="Z1998" s="3" t="n">
        <v>-1.478232795006409</v>
      </c>
      <c r="AA1998" s="3" t="n">
        <v>-1.513978222275905</v>
      </c>
      <c r="AB1998" s="3" t="n">
        <v>-1.688946329150046</v>
      </c>
      <c r="AC1998" s="3" t="n">
        <v>-0.0141027808954432</v>
      </c>
      <c r="AD1998" s="3" t="n">
        <v>0.0329064887560343</v>
      </c>
      <c r="AE1998" s="3" t="n">
        <v>-1.038991261531549</v>
      </c>
      <c r="AF1998" s="3" t="n">
        <v>-0.0286382362765839</v>
      </c>
      <c r="AG1998" s="3" t="n">
        <v>1.151604894626015</v>
      </c>
      <c r="AH1998" s="3" t="n">
        <v>0.2121212121212121</v>
      </c>
      <c r="AI1998" s="3" t="n">
        <v>1.243702770780856</v>
      </c>
    </row>
    <row r="1999">
      <c r="A1999" s="2" t="inlineStr">
        <is>
          <t>RXRX</t>
        </is>
      </c>
      <c r="B1999" s="2" t="inlineStr">
        <is>
          <t>Health Care</t>
        </is>
      </c>
      <c r="C1999" s="3" t="n">
        <v>-0.0105820995410466</v>
      </c>
      <c r="D1999" s="2" t="n">
        <v>2930884332.625993</v>
      </c>
      <c r="E1999" s="19">
        <f>SQRT(D1999)</f>
        <v/>
      </c>
      <c r="F1999" s="22">
        <f>D1999/SUM($D$2:$D$2546)</f>
        <v/>
      </c>
      <c r="G1999" s="22">
        <f>E1999/SUM($E$2:$E$2546)</f>
        <v/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1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3" t="n">
        <v>21.79857003444576</v>
      </c>
      <c r="T1999" s="3" t="n">
        <v>2.381981911000148</v>
      </c>
      <c r="U1999" s="3" t="n">
        <v>-0.0017503477622875</v>
      </c>
      <c r="V1999" s="3" t="n">
        <v>0.3136070536009417</v>
      </c>
      <c r="W1999" s="3" t="n">
        <v>0.0563256016021213</v>
      </c>
      <c r="X1999" s="3" t="n">
        <v>0.6758811561391087</v>
      </c>
      <c r="Y1999" s="3" t="n">
        <v>0.0452861476821122</v>
      </c>
      <c r="Z1999" s="3" t="n">
        <v>0.1091305991444328</v>
      </c>
      <c r="AA1999" s="3" t="n">
        <v>0.1297069930199645</v>
      </c>
      <c r="AB1999" s="3" t="n">
        <v>-0.2808601461653879</v>
      </c>
      <c r="AC1999" s="3" t="n">
        <v>-0.2346008651197571</v>
      </c>
      <c r="AD1999" s="3" t="n">
        <v>-0.2020523271450334</v>
      </c>
      <c r="AE1999" s="3" t="n">
        <v>-0.05359477124183</v>
      </c>
      <c r="AF1999" s="3" t="n">
        <v>0.3937229109803019</v>
      </c>
      <c r="AG1999" s="3" t="n">
        <v>1.004843589302373</v>
      </c>
      <c r="AH1999" s="3" t="n">
        <v>0.06762749020044451</v>
      </c>
      <c r="AI1999" s="3" t="n">
        <v>1.015444771559687</v>
      </c>
    </row>
    <row r="2000">
      <c r="A2000" s="2" t="inlineStr">
        <is>
          <t>RXST</t>
        </is>
      </c>
      <c r="B2000" s="2" t="inlineStr">
        <is>
          <t>Health Care</t>
        </is>
      </c>
      <c r="C2000" s="3" t="n">
        <v>-0.010889417809402</v>
      </c>
      <c r="D2000" s="2" t="n">
        <v>341679295.6532288</v>
      </c>
      <c r="E2000" s="19">
        <f>SQRT(D2000)</f>
        <v/>
      </c>
      <c r="F2000" s="22">
        <f>D2000/SUM($D$2:$D$2546)</f>
        <v/>
      </c>
      <c r="G2000" s="22">
        <f>E2000/SUM($E$2:$E$2546)</f>
        <v/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1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3" t="n">
        <v>19.64938312307306</v>
      </c>
      <c r="T2000" s="3" t="n">
        <v>1.52243081270451</v>
      </c>
      <c r="U2000" s="3" t="n">
        <v>-0.008880957402992801</v>
      </c>
      <c r="V2000" s="3" t="n">
        <v>0.8136635831810983</v>
      </c>
      <c r="W2000" s="3" t="n">
        <v>0.0619863850424281</v>
      </c>
      <c r="X2000" s="3" t="n">
        <v>4.708850378008497</v>
      </c>
      <c r="Y2000" s="3" t="n">
        <v>0.0723815824877132</v>
      </c>
      <c r="Z2000" s="3" t="n">
        <v>-0.5212193040835245</v>
      </c>
      <c r="AA2000" s="3" t="n">
        <v>-0.4176580789110437</v>
      </c>
      <c r="AB2000" s="3" t="n">
        <v>-0.8390649423277081</v>
      </c>
      <c r="AC2000" s="3" t="n">
        <v>-0.137977338983532</v>
      </c>
      <c r="AD2000" s="3" t="n">
        <v>-0.1288927967256649</v>
      </c>
      <c r="AE2000" s="3" t="n">
        <v>0.4730864197530862</v>
      </c>
      <c r="AF2000" s="3" t="n">
        <v>0.5217184183737966</v>
      </c>
      <c r="AG2000" s="3" t="n">
        <v>1.031064217630477</v>
      </c>
      <c r="AH2000" s="3" t="n">
        <v>0.0379115171402774</v>
      </c>
      <c r="AI2000" s="3" t="n">
        <v>1.038178208134901</v>
      </c>
    </row>
    <row r="2001">
      <c r="A2001" s="2" t="inlineStr">
        <is>
          <t>RYAM</t>
        </is>
      </c>
      <c r="B2001" s="2" t="inlineStr">
        <is>
          <t>Materials</t>
        </is>
      </c>
      <c r="C2001" s="3" t="n">
        <v>0</v>
      </c>
      <c r="D2001" s="2" t="n">
        <v>338378257.4303026</v>
      </c>
      <c r="E2001" s="19">
        <f>SQRT(D2001)</f>
        <v/>
      </c>
      <c r="F2001" s="22">
        <f>D2001/SUM($D$2:$D$2546)</f>
        <v/>
      </c>
      <c r="G2001" s="22">
        <f>E2001/SUM($E$2:$E$2546)</f>
        <v/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1</v>
      </c>
      <c r="Q2001" s="2" t="n">
        <v>0</v>
      </c>
      <c r="R2001" s="2" t="n">
        <v>0</v>
      </c>
      <c r="S2001" s="3" t="n">
        <v>19.63967493253966</v>
      </c>
      <c r="T2001" s="3" t="n">
        <v>1.412486046379051</v>
      </c>
      <c r="U2001" s="3" t="n">
        <v>-0.0017811630176625</v>
      </c>
      <c r="V2001" s="3" t="n">
        <v>1.011643013353211</v>
      </c>
      <c r="W2001" s="3" t="n">
        <v>0.037177466910139</v>
      </c>
      <c r="X2001" s="3" t="n">
        <v>1.354948012982722</v>
      </c>
      <c r="Y2001" s="3" t="n">
        <v>0.0318164527526614</v>
      </c>
      <c r="Z2001" s="3" t="n">
        <v>-1.592568880804913</v>
      </c>
      <c r="AA2001" s="3" t="n">
        <v>-1.74040100330028</v>
      </c>
      <c r="AB2001" s="3" t="n">
        <v>-1.779362934683735</v>
      </c>
      <c r="AC2001" s="3" t="n">
        <v>-4.29338460169604</v>
      </c>
      <c r="AD2001" s="3" t="n">
        <v>-3.92472025267032</v>
      </c>
      <c r="AE2001" s="3" t="n">
        <v>-0.727906976744186</v>
      </c>
      <c r="AF2001" s="3" t="n">
        <v>0.037153485141666</v>
      </c>
      <c r="AG2001" s="3" t="n">
        <v>3.128836543667036</v>
      </c>
      <c r="AH2001" s="3" t="n">
        <v>0.424904613645377</v>
      </c>
      <c r="AI2001" s="3" t="n">
        <v>3.10433573460934</v>
      </c>
    </row>
    <row r="2002">
      <c r="A2002" s="2" t="inlineStr">
        <is>
          <t>RYAN</t>
        </is>
      </c>
      <c r="B2002" s="2" t="inlineStr">
        <is>
          <t>Financials</t>
        </is>
      </c>
      <c r="C2002" s="3" t="n">
        <v>-0.0240735352160779</v>
      </c>
      <c r="D2002" s="2" t="n">
        <v>7833961148.932362</v>
      </c>
      <c r="E2002" s="19">
        <f>SQRT(D2002)</f>
        <v/>
      </c>
      <c r="F2002" s="22">
        <f>D2002/SUM($D$2:$D$2546)</f>
        <v/>
      </c>
      <c r="G2002" s="22">
        <f>E2002/SUM($E$2:$E$2546)</f>
        <v/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1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3" t="n">
        <v>22.78173411288906</v>
      </c>
      <c r="T2002" s="3" t="n">
        <v>0.595117831786615</v>
      </c>
      <c r="U2002" s="3" t="n">
        <v>0.0003211223819899</v>
      </c>
      <c r="V2002" s="3" t="n">
        <v>0.0778770775603277</v>
      </c>
      <c r="W2002" s="3" t="n">
        <v>0.0212259310546012</v>
      </c>
      <c r="X2002" s="3" t="n">
        <v>0.1713560790690976</v>
      </c>
      <c r="Y2002" s="3" t="n">
        <v>0.0201957634015536</v>
      </c>
      <c r="Z2002" s="3" t="n">
        <v>-1.396475421470286</v>
      </c>
      <c r="AA2002" s="3" t="n">
        <v>-1.724870014711027</v>
      </c>
      <c r="AB2002" s="3" t="n">
        <v>-1.849902577685663</v>
      </c>
      <c r="AC2002" s="3" t="n">
        <v>0.0265388091729729</v>
      </c>
      <c r="AD2002" s="3" t="n">
        <v>0.0635857123273947</v>
      </c>
      <c r="AE2002" s="3" t="n">
        <v>0.5148717948717949</v>
      </c>
      <c r="AF2002" s="3" t="n">
        <v>0.1858376671655557</v>
      </c>
      <c r="AG2002" s="3" t="n">
        <v>1.435333917945812</v>
      </c>
      <c r="AH2002" s="3" t="n">
        <v>0.3437807624707174</v>
      </c>
      <c r="AI2002" s="3" t="n">
        <v>6.590013539074819</v>
      </c>
    </row>
    <row r="2003">
      <c r="A2003" s="2" t="inlineStr">
        <is>
          <t>RYI</t>
        </is>
      </c>
      <c r="B2003" s="2" t="inlineStr">
        <is>
          <t>Materials</t>
        </is>
      </c>
      <c r="C2003" s="3" t="n">
        <v>-0.0459389667728142</v>
      </c>
      <c r="D2003" s="2" t="n">
        <v>726974576.4735584</v>
      </c>
      <c r="E2003" s="19">
        <f>SQRT(D2003)</f>
        <v/>
      </c>
      <c r="F2003" s="22">
        <f>D2003/SUM($D$2:$D$2546)</f>
        <v/>
      </c>
      <c r="G2003" s="22">
        <f>E2003/SUM($E$2:$E$2546)</f>
        <v/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1</v>
      </c>
      <c r="Q2003" s="2" t="n">
        <v>0</v>
      </c>
      <c r="R2003" s="2" t="n">
        <v>0</v>
      </c>
      <c r="S2003" s="3" t="n">
        <v>20.40440206442353</v>
      </c>
      <c r="T2003" s="3" t="n">
        <v>1.039024786618638</v>
      </c>
      <c r="U2003" s="3" t="n">
        <v>-0.0001808519576469</v>
      </c>
      <c r="V2003" s="3" t="n">
        <v>1.116270123140291</v>
      </c>
      <c r="W2003" s="3" t="n">
        <v>0.0313162143847229</v>
      </c>
      <c r="X2003" s="3" t="n">
        <v>0.3235185344388502</v>
      </c>
      <c r="Y2003" s="3" t="n">
        <v>0.0268397891718238</v>
      </c>
      <c r="Z2003" s="3" t="n">
        <v>-1.777915048065751</v>
      </c>
      <c r="AA2003" s="3" t="n">
        <v>-1.88064930748097</v>
      </c>
      <c r="AB2003" s="3" t="n">
        <v>-1.79342150700104</v>
      </c>
      <c r="AC2003" s="3" t="n">
        <v>0.0104542858112953</v>
      </c>
      <c r="AD2003" s="3" t="n">
        <v>0.1171980462003115</v>
      </c>
      <c r="AE2003" s="3" t="n">
        <v>-0.5336294980008884</v>
      </c>
      <c r="AF2003" s="3" t="n">
        <v>-0.0819061747050395</v>
      </c>
      <c r="AG2003" s="3" t="n">
        <v>1.699886923787776</v>
      </c>
      <c r="AH2003" s="3" t="n">
        <v>0.3464796501319885</v>
      </c>
      <c r="AI2003" s="3" t="n">
        <v>1.626987060998152</v>
      </c>
    </row>
    <row r="2004">
      <c r="A2004" s="2" t="inlineStr">
        <is>
          <t>RYN</t>
        </is>
      </c>
      <c r="B2004" s="2" t="inlineStr">
        <is>
          <t>Real Estate</t>
        </is>
      </c>
      <c r="C2004" s="3" t="n">
        <v>-0.008625604772151</v>
      </c>
      <c r="D2004" s="2" t="n">
        <v>7461032435.08139</v>
      </c>
      <c r="E2004" s="19">
        <f>SQRT(D2004)</f>
        <v/>
      </c>
      <c r="F2004" s="22">
        <f>D2004/SUM($D$2:$D$2546)</f>
        <v/>
      </c>
      <c r="G2004" s="22">
        <f>E2004/SUM($E$2:$E$2546)</f>
        <v/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1</v>
      </c>
      <c r="R2004" s="2" t="n">
        <v>0</v>
      </c>
      <c r="S2004" s="3" t="n">
        <v>22.73295963770973</v>
      </c>
      <c r="T2004" s="3" t="n">
        <v>0.5674957939023404</v>
      </c>
      <c r="U2004" s="3" t="n">
        <v>-0.0007700903469043</v>
      </c>
      <c r="V2004" s="3" t="n">
        <v>0.3085654726784317</v>
      </c>
      <c r="W2004" s="3" t="n">
        <v>0.0176601927715673</v>
      </c>
      <c r="X2004" s="3" t="n">
        <v>0.2105592231005719</v>
      </c>
      <c r="Y2004" s="3" t="n">
        <v>0.0163182802833108</v>
      </c>
      <c r="Z2004" s="3" t="n">
        <v>-2.520230249470644</v>
      </c>
      <c r="AA2004" s="3" t="n">
        <v>-2.578472868914399</v>
      </c>
      <c r="AB2004" s="3" t="n">
        <v>-2.73659388284997</v>
      </c>
      <c r="AC2004" s="3" t="n">
        <v>0.2191160558843175</v>
      </c>
      <c r="AD2004" s="3" t="n">
        <v>0.2342260290657664</v>
      </c>
      <c r="AE2004" s="3" t="n">
        <v>0.3287569573283858</v>
      </c>
      <c r="AF2004" s="3" t="n">
        <v>0.0560605854562728</v>
      </c>
      <c r="AG2004" s="3" t="n">
        <v>1.113242370590336</v>
      </c>
      <c r="AH2004" s="3" t="n">
        <v>0.3017187166536245</v>
      </c>
      <c r="AI2004" s="3" t="n">
        <v>1.366996247530098</v>
      </c>
    </row>
    <row r="2005">
      <c r="A2005" s="2" t="inlineStr">
        <is>
          <t>RYTM</t>
        </is>
      </c>
      <c r="B2005" s="2" t="inlineStr">
        <is>
          <t>Health Care</t>
        </is>
      </c>
      <c r="C2005" s="3" t="n">
        <v>-0.0142021243250021</v>
      </c>
      <c r="D2005" s="2" t="n">
        <v>6530790480.892456</v>
      </c>
      <c r="E2005" s="19">
        <f>SQRT(D2005)</f>
        <v/>
      </c>
      <c r="F2005" s="22">
        <f>D2005/SUM($D$2:$D$2546)</f>
        <v/>
      </c>
      <c r="G2005" s="22">
        <f>E2005/SUM($E$2:$E$2546)</f>
        <v/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1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0</v>
      </c>
      <c r="S2005" s="3" t="n">
        <v>22.59979382664378</v>
      </c>
      <c r="T2005" s="3" t="n">
        <v>0.6589144999462399</v>
      </c>
      <c r="U2005" s="3" t="n">
        <v>0.003125822995915</v>
      </c>
      <c r="V2005" s="3" t="n">
        <v>0.0204543386272813</v>
      </c>
      <c r="W2005" s="3" t="n">
        <v>0.0460610596992461</v>
      </c>
      <c r="X2005" s="3" t="n">
        <v>0.4846381778419593</v>
      </c>
      <c r="Y2005" s="3" t="n">
        <v>0.0437469217736291</v>
      </c>
      <c r="Z2005" s="3" t="n">
        <v>-1.674720776072647</v>
      </c>
      <c r="AA2005" s="3" t="n">
        <v>-1.495987255098525</v>
      </c>
      <c r="AB2005" s="3" t="n">
        <v>-1.668349011015298</v>
      </c>
      <c r="AC2005" s="3" t="n">
        <v>-0.0285613204933976</v>
      </c>
      <c r="AD2005" s="3" t="n">
        <v>-0.0283291893288111</v>
      </c>
      <c r="AE2005" s="3" t="n">
        <v>-0.2755842062852539</v>
      </c>
      <c r="AF2005" s="3" t="n">
        <v>0.7419900489020508</v>
      </c>
      <c r="AG2005" s="3" t="n">
        <v>1.022841339105342</v>
      </c>
      <c r="AH2005" s="3" t="n">
        <v>0.011243973568211</v>
      </c>
      <c r="AI2005" s="3" t="n">
        <v>2.116698981157782</v>
      </c>
    </row>
    <row r="2006">
      <c r="A2006" s="2" t="inlineStr">
        <is>
          <t>RZLV</t>
        </is>
      </c>
      <c r="B2006" s="2" t="inlineStr">
        <is>
          <t>Information Technology</t>
        </is>
      </c>
      <c r="C2006" s="3" t="n">
        <v>-0.0225452934750457</v>
      </c>
      <c r="D2006" s="2" t="n">
        <v>1252318665.018679</v>
      </c>
      <c r="E2006" s="19">
        <f>SQRT(D2006)</f>
        <v/>
      </c>
      <c r="F2006" s="22">
        <f>D2006/SUM($D$2:$D$2546)</f>
        <v/>
      </c>
      <c r="G2006" s="22">
        <f>E2006/SUM($E$2:$E$2546)</f>
        <v/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1</v>
      </c>
      <c r="P2006" s="2" t="n">
        <v>0</v>
      </c>
      <c r="Q2006" s="2" t="n">
        <v>0</v>
      </c>
      <c r="R2006" s="2" t="n">
        <v>0</v>
      </c>
      <c r="S2006" s="3" t="n">
        <v>20.94826260201368</v>
      </c>
      <c r="T2006" s="3" t="n">
        <v>2.18949295146458</v>
      </c>
      <c r="U2006" s="3" t="n">
        <v>-0.0030479851639958</v>
      </c>
      <c r="V2006" s="3" t="n">
        <v>-0.0114106891473879</v>
      </c>
      <c r="W2006" s="3" t="n">
        <v>0.0803898304691999</v>
      </c>
      <c r="X2006" s="3" t="n">
        <v>5.304892991397424</v>
      </c>
      <c r="Y2006" s="3" t="n">
        <v>0.0582684457246328</v>
      </c>
      <c r="Z2006" s="3" t="n">
        <v>-0.6155696932888122</v>
      </c>
      <c r="AA2006" s="3" t="n">
        <v>-0.8150566933426429</v>
      </c>
      <c r="AB2006" s="3" t="n">
        <v>-1.163159603117712</v>
      </c>
      <c r="AC2006" s="3" t="inlineStr"/>
      <c r="AD2006" s="3" t="inlineStr"/>
      <c r="AE2006" s="3" t="n">
        <v>-0.421513500184934</v>
      </c>
      <c r="AF2006" s="3" t="n">
        <v>-1.021967333337622</v>
      </c>
      <c r="AG2006" s="3" t="n">
        <v>1.000099821238389</v>
      </c>
      <c r="AH2006" s="3" t="n">
        <v>0.4438577382694802</v>
      </c>
      <c r="AI2006" s="3" t="inlineStr"/>
    </row>
    <row r="2007">
      <c r="A2007" s="2" t="inlineStr">
        <is>
          <t>S</t>
        </is>
      </c>
      <c r="B2007" s="2" t="inlineStr">
        <is>
          <t>Information Technology</t>
        </is>
      </c>
      <c r="C2007" s="3" t="n">
        <v>-0.0367340374415778</v>
      </c>
      <c r="D2007" s="2" t="n">
        <v>5729473040.922829</v>
      </c>
      <c r="E2007" s="19">
        <f>SQRT(D2007)</f>
        <v/>
      </c>
      <c r="F2007" s="22">
        <f>D2007/SUM($D$2:$D$2546)</f>
        <v/>
      </c>
      <c r="G2007" s="22">
        <f>E2007/SUM($E$2:$E$2546)</f>
        <v/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n">
        <v>1</v>
      </c>
      <c r="P2007" s="2" t="n">
        <v>0</v>
      </c>
      <c r="Q2007" s="2" t="n">
        <v>0</v>
      </c>
      <c r="R2007" s="2" t="n">
        <v>0</v>
      </c>
      <c r="S2007" s="3" t="n">
        <v>22.46888939850909</v>
      </c>
      <c r="T2007" s="3" t="n">
        <v>1.442361283773503</v>
      </c>
      <c r="U2007" s="3" t="n">
        <v>-0.0014150890688691</v>
      </c>
      <c r="V2007" s="3" t="n">
        <v>0.2631631197547524</v>
      </c>
      <c r="W2007" s="3" t="n">
        <v>0.0310058563953622</v>
      </c>
      <c r="X2007" s="3" t="n">
        <v>0.6402334438860127</v>
      </c>
      <c r="Y2007" s="3" t="n">
        <v>0.0268468563238887</v>
      </c>
      <c r="Z2007" s="3" t="n">
        <v>-0.5983677398401585</v>
      </c>
      <c r="AA2007" s="3" t="n">
        <v>-0.8036437830923578</v>
      </c>
      <c r="AB2007" s="3" t="n">
        <v>-1.093561553310228</v>
      </c>
      <c r="AC2007" s="3" t="n">
        <v>-0.0502796675963764</v>
      </c>
      <c r="AD2007" s="3" t="n">
        <v>-0.0417141329216386</v>
      </c>
      <c r="AE2007" s="3" t="n">
        <v>0.1707414829659318</v>
      </c>
      <c r="AF2007" s="3" t="n">
        <v>0.3960123560526152</v>
      </c>
      <c r="AG2007" s="3" t="n">
        <v>1.002014670444831</v>
      </c>
      <c r="AH2007" s="3" t="n">
        <v>0.0049109034564796</v>
      </c>
      <c r="AI2007" s="3" t="n">
        <v>1.007655595687982</v>
      </c>
    </row>
    <row r="2008">
      <c r="A2008" s="2" t="inlineStr">
        <is>
          <t>SABR</t>
        </is>
      </c>
      <c r="B2008" s="2" t="inlineStr">
        <is>
          <t>Consumer Discretionary</t>
        </is>
      </c>
      <c r="C2008" s="3" t="n">
        <v>-0.073717566968519</v>
      </c>
      <c r="D2008" s="2" t="n">
        <v>777923232.7777472</v>
      </c>
      <c r="E2008" s="19">
        <f>SQRT(D2008)</f>
        <v/>
      </c>
      <c r="F2008" s="22">
        <f>D2008/SUM($D$2:$D$2546)</f>
        <v/>
      </c>
      <c r="G2008" s="22">
        <f>E2008/SUM($E$2:$E$2546)</f>
        <v/>
      </c>
      <c r="H2008" s="2" t="n">
        <v>0</v>
      </c>
      <c r="I2008" s="2" t="n">
        <v>1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3" t="n">
        <v>20.47213840475204</v>
      </c>
      <c r="T2008" s="3" t="n">
        <v>2.10373534536081</v>
      </c>
      <c r="U2008" s="3" t="n">
        <v>-0.0002511580772486</v>
      </c>
      <c r="V2008" s="3" t="n">
        <v>-2.339255241808553</v>
      </c>
      <c r="W2008" s="3" t="n">
        <v>0.0603053229428043</v>
      </c>
      <c r="X2008" s="3" t="n">
        <v>0.8586267055383643</v>
      </c>
      <c r="Y2008" s="3" t="n">
        <v>0.0653534735894829</v>
      </c>
      <c r="Z2008" s="3" t="n">
        <v>-0.6760244774433412</v>
      </c>
      <c r="AA2008" s="3" t="n">
        <v>-1.01284874277971</v>
      </c>
      <c r="AB2008" s="3" t="n">
        <v>-1.287170722076565</v>
      </c>
      <c r="AC2008" s="3" t="n">
        <v>-1.318196907859895</v>
      </c>
      <c r="AD2008" s="3" t="n">
        <v>-1.20926070897893</v>
      </c>
      <c r="AE2008" s="3" t="n">
        <v>0.3927819548872179</v>
      </c>
      <c r="AF2008" s="3" t="n">
        <v>0.1728902717876163</v>
      </c>
      <c r="AG2008" s="3" t="n">
        <v>7.423631265204378</v>
      </c>
      <c r="AH2008" s="3" t="n">
        <v>1.140405666707022</v>
      </c>
      <c r="AI2008" s="3" t="inlineStr"/>
    </row>
    <row r="2009">
      <c r="A2009" s="2" t="inlineStr">
        <is>
          <t>SAFE</t>
        </is>
      </c>
      <c r="B2009" s="2" t="inlineStr">
        <is>
          <t>Real Estate</t>
        </is>
      </c>
      <c r="C2009" s="3" t="n">
        <v>0.0071220467429259</v>
      </c>
      <c r="D2009" s="2" t="n">
        <v>1077724085.184204</v>
      </c>
      <c r="E2009" s="19">
        <f>SQRT(D2009)</f>
        <v/>
      </c>
      <c r="F2009" s="22">
        <f>D2009/SUM($D$2:$D$2546)</f>
        <v/>
      </c>
      <c r="G2009" s="22">
        <f>E2009/SUM($E$2:$E$2546)</f>
        <v/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1</v>
      </c>
      <c r="R2009" s="2" t="n">
        <v>0</v>
      </c>
      <c r="S2009" s="3" t="n">
        <v>20.79811732600825</v>
      </c>
      <c r="T2009" s="3" t="n">
        <v>0.6939644325273843</v>
      </c>
      <c r="U2009" s="3" t="n">
        <v>-0.001188716650504</v>
      </c>
      <c r="V2009" s="3" t="n">
        <v>2.202225998869034</v>
      </c>
      <c r="W2009" s="3" t="n">
        <v>0.0236482431802164</v>
      </c>
      <c r="X2009" s="3" t="n">
        <v>0.701438189462669</v>
      </c>
      <c r="Y2009" s="3" t="n">
        <v>0.0199318331695702</v>
      </c>
      <c r="Z2009" s="3" t="n">
        <v>-2.007967269302477</v>
      </c>
      <c r="AA2009" s="3" t="n">
        <v>-2.165360543942047</v>
      </c>
      <c r="AB2009" s="3" t="n">
        <v>-2.113658263092493</v>
      </c>
      <c r="AC2009" s="3" t="n">
        <v>0.1037259921502944</v>
      </c>
      <c r="AD2009" s="3" t="n">
        <v>0.1116204060517391</v>
      </c>
      <c r="AE2009" s="3" t="n">
        <v>-0.1734024179620034</v>
      </c>
      <c r="AF2009" s="3" t="n">
        <v>0.210371983429597</v>
      </c>
      <c r="AG2009" s="3" t="n">
        <v>5.031098552703734</v>
      </c>
      <c r="AH2009" s="3" t="n">
        <v>0.6161518686117456</v>
      </c>
      <c r="AI2009" s="3" t="n">
        <v>2.830465426697318</v>
      </c>
    </row>
    <row r="2010">
      <c r="A2010" s="2" t="inlineStr">
        <is>
          <t>SAFT</t>
        </is>
      </c>
      <c r="B2010" s="2" t="inlineStr">
        <is>
          <t>Financials</t>
        </is>
      </c>
      <c r="C2010" s="3" t="n">
        <v>0.0072855022581373</v>
      </c>
      <c r="D2010" s="2" t="n">
        <v>1073107091.013458</v>
      </c>
      <c r="E2010" s="19">
        <f>SQRT(D2010)</f>
        <v/>
      </c>
      <c r="F2010" s="22">
        <f>D2010/SUM($D$2:$D$2546)</f>
        <v/>
      </c>
      <c r="G2010" s="22">
        <f>E2010/SUM($E$2:$E$2546)</f>
        <v/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1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3" t="n">
        <v>20.79382410084632</v>
      </c>
      <c r="T2010" s="3" t="n">
        <v>0.3215894914840811</v>
      </c>
      <c r="U2010" s="3" t="n">
        <v>-0.0005452469547301</v>
      </c>
      <c r="V2010" s="3" t="n">
        <v>0.8137715306449764</v>
      </c>
      <c r="W2010" s="3" t="n">
        <v>0.0136219759287733</v>
      </c>
      <c r="X2010" s="3" t="n">
        <v>0.1566092203359377</v>
      </c>
      <c r="Y2010" s="3" t="n">
        <v>0.0119492372366503</v>
      </c>
      <c r="Z2010" s="3" t="n">
        <v>-2.153650240566536</v>
      </c>
      <c r="AA2010" s="3" t="n">
        <v>-2.19798718568166</v>
      </c>
      <c r="AB2010" s="3" t="n">
        <v>-2.467920997410335</v>
      </c>
      <c r="AC2010" s="3" t="n">
        <v>0.1078624873223844</v>
      </c>
      <c r="AD2010" s="3" t="n">
        <v>0.1152168325374055</v>
      </c>
      <c r="AE2010" s="3" t="n">
        <v>-0.311111111111111</v>
      </c>
      <c r="AF2010" s="3" t="n">
        <v>0.0950696289719907</v>
      </c>
      <c r="AG2010" s="3" t="n">
        <v>1.012726595616009</v>
      </c>
      <c r="AH2010" s="3" t="n">
        <v>0.018465803347252</v>
      </c>
      <c r="AI2010" s="3" t="n">
        <v>1.015639027831217</v>
      </c>
    </row>
    <row r="2011">
      <c r="A2011" s="2" t="inlineStr">
        <is>
          <t>SAH</t>
        </is>
      </c>
      <c r="B2011" s="2" t="inlineStr">
        <is>
          <t>Consumer Discretionary</t>
        </is>
      </c>
      <c r="C2011" s="3" t="n">
        <v>-0.0226856327876861</v>
      </c>
      <c r="D2011" s="2" t="n">
        <v>1777759763.792404</v>
      </c>
      <c r="E2011" s="19">
        <f>SQRT(D2011)</f>
        <v/>
      </c>
      <c r="F2011" s="22">
        <f>D2011/SUM($D$2:$D$2546)</f>
        <v/>
      </c>
      <c r="G2011" s="22">
        <f>E2011/SUM($E$2:$E$2546)</f>
        <v/>
      </c>
      <c r="H2011" s="2" t="n">
        <v>0</v>
      </c>
      <c r="I2011" s="2" t="n">
        <v>1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3" t="n">
        <v>21.29861984893186</v>
      </c>
      <c r="T2011" s="3" t="n">
        <v>0.9464650800166819</v>
      </c>
      <c r="U2011" s="3" t="n">
        <v>0.0019088622950573</v>
      </c>
      <c r="V2011" s="3" t="n">
        <v>0.5791558685092562</v>
      </c>
      <c r="W2011" s="3" t="n">
        <v>0.0261493470221784</v>
      </c>
      <c r="X2011" s="3" t="n">
        <v>0.4017759983782521</v>
      </c>
      <c r="Y2011" s="3" t="n">
        <v>0.024453848330084</v>
      </c>
      <c r="Z2011" s="3" t="n">
        <v>-1.321566590785606</v>
      </c>
      <c r="AA2011" s="3" t="n">
        <v>-1.562390066255092</v>
      </c>
      <c r="AB2011" s="3" t="n">
        <v>-1.646698585607505</v>
      </c>
      <c r="AC2011" s="3" t="n">
        <v>-0.1026010396426654</v>
      </c>
      <c r="AD2011" s="3" t="n">
        <v>-0.0114751162758244</v>
      </c>
      <c r="AE2011" s="3" t="n">
        <v>-0.0626636568848758</v>
      </c>
      <c r="AF2011" s="3" t="n">
        <v>0.042586309101687</v>
      </c>
      <c r="AG2011" s="3" t="n">
        <v>1.829133401498294</v>
      </c>
      <c r="AH2011" s="3" t="n">
        <v>0.7021954674220963</v>
      </c>
      <c r="AI2011" s="3" t="n">
        <v>2.431623931623931</v>
      </c>
    </row>
    <row r="2012">
      <c r="A2012" s="2" t="inlineStr">
        <is>
          <t>SAIA</t>
        </is>
      </c>
      <c r="B2012" s="2" t="inlineStr">
        <is>
          <t>Industrials</t>
        </is>
      </c>
      <c r="C2012" s="3" t="n">
        <v>-0.0256772698842842</v>
      </c>
      <c r="D2012" s="2" t="n">
        <v>8344741359.950714</v>
      </c>
      <c r="E2012" s="19">
        <f>SQRT(D2012)</f>
        <v/>
      </c>
      <c r="F2012" s="22">
        <f>D2012/SUM($D$2:$D$2546)</f>
        <v/>
      </c>
      <c r="G2012" s="22">
        <f>E2012/SUM($E$2:$E$2546)</f>
        <v/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1</v>
      </c>
      <c r="O2012" s="2" t="n">
        <v>0</v>
      </c>
      <c r="P2012" s="2" t="n">
        <v>0</v>
      </c>
      <c r="Q2012" s="2" t="n">
        <v>0</v>
      </c>
      <c r="R2012" s="2" t="n">
        <v>0</v>
      </c>
      <c r="S2012" s="3" t="n">
        <v>22.84489740016477</v>
      </c>
      <c r="T2012" s="3" t="n">
        <v>1.595082587211126</v>
      </c>
      <c r="U2012" s="3" t="n">
        <v>-0.0020813358070009</v>
      </c>
      <c r="V2012" s="3" t="n">
        <v>0.2919829261208391</v>
      </c>
      <c r="W2012" s="3" t="n">
        <v>0.0396854484145817</v>
      </c>
      <c r="X2012" s="3" t="n">
        <v>0.9784224056082688</v>
      </c>
      <c r="Y2012" s="3" t="n">
        <v>0.0246997030080675</v>
      </c>
      <c r="Z2012" s="3" t="n">
        <v>-0.5779287759360779</v>
      </c>
      <c r="AA2012" s="3" t="n">
        <v>-0.6474995275368776</v>
      </c>
      <c r="AB2012" s="3" t="n">
        <v>-0.8583033478775863</v>
      </c>
      <c r="AC2012" s="3" t="n">
        <v>0.0342208329392352</v>
      </c>
      <c r="AD2012" s="3" t="n">
        <v>0.06420187000297441</v>
      </c>
      <c r="AE2012" s="3" t="n">
        <v>0.09353870774154829</v>
      </c>
      <c r="AF2012" s="3" t="n">
        <v>0.1020649043600064</v>
      </c>
      <c r="AG2012" s="3" t="n">
        <v>1.0368044959996</v>
      </c>
      <c r="AH2012" s="3" t="n">
        <v>0.1285072906297376</v>
      </c>
      <c r="AI2012" s="3" t="n">
        <v>1.126050164948234</v>
      </c>
    </row>
    <row r="2013">
      <c r="A2013" s="2" t="inlineStr">
        <is>
          <t>SAIC</t>
        </is>
      </c>
      <c r="B2013" s="2" t="inlineStr">
        <is>
          <t>Industrials</t>
        </is>
      </c>
      <c r="C2013" s="3" t="n">
        <v>-0.027659284267502</v>
      </c>
      <c r="D2013" s="2" t="n">
        <v>5404139002.836166</v>
      </c>
      <c r="E2013" s="19">
        <f>SQRT(D2013)</f>
        <v/>
      </c>
      <c r="F2013" s="22">
        <f>D2013/SUM($D$2:$D$2546)</f>
        <v/>
      </c>
      <c r="G2013" s="22">
        <f>E2013/SUM($E$2:$E$2546)</f>
        <v/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1</v>
      </c>
      <c r="O2013" s="2" t="n">
        <v>0</v>
      </c>
      <c r="P2013" s="2" t="n">
        <v>0</v>
      </c>
      <c r="Q2013" s="2" t="n">
        <v>0</v>
      </c>
      <c r="R2013" s="2" t="n">
        <v>0</v>
      </c>
      <c r="S2013" s="3" t="n">
        <v>22.41043097892602</v>
      </c>
      <c r="T2013" s="3" t="n">
        <v>0.4090977820534515</v>
      </c>
      <c r="U2013" s="3" t="n">
        <v>-0.0004010016404388</v>
      </c>
      <c r="V2013" s="3" t="n">
        <v>0.2807107661745668</v>
      </c>
      <c r="W2013" s="3" t="n">
        <v>0.0207852683265509</v>
      </c>
      <c r="X2013" s="3" t="n">
        <v>0.3663699093810056</v>
      </c>
      <c r="Y2013" s="3" t="n">
        <v>0.0211035112389741</v>
      </c>
      <c r="Z2013" s="3" t="n">
        <v>-1.763475895499751</v>
      </c>
      <c r="AA2013" s="3" t="n">
        <v>-1.344905023302366</v>
      </c>
      <c r="AB2013" s="3" t="n">
        <v>-1.352421336487556</v>
      </c>
      <c r="AC2013" s="3" t="n">
        <v>0.0940020232146868</v>
      </c>
      <c r="AD2013" s="3" t="n">
        <v>0.1199080926045611</v>
      </c>
      <c r="AE2013" s="3" t="n">
        <v>0.1636913767019667</v>
      </c>
      <c r="AF2013" s="3" t="n">
        <v>-6.662003264381599e-05</v>
      </c>
      <c r="AG2013" s="3" t="n">
        <v>1.341219942535202</v>
      </c>
      <c r="AH2013" s="3" t="n">
        <v>0.4701019034801</v>
      </c>
      <c r="AI2013" s="3" t="n">
        <v>2.215557020435069</v>
      </c>
    </row>
    <row r="2014">
      <c r="A2014" s="2" t="inlineStr">
        <is>
          <t>SAM</t>
        </is>
      </c>
      <c r="B2014" s="2" t="inlineStr">
        <is>
          <t>Consumer Staples</t>
        </is>
      </c>
      <c r="C2014" s="3" t="n">
        <v>-0.0224536663567765</v>
      </c>
      <c r="D2014" s="2" t="n">
        <v>1930599351.508301</v>
      </c>
      <c r="E2014" s="19">
        <f>SQRT(D2014)</f>
        <v/>
      </c>
      <c r="F2014" s="22">
        <f>D2014/SUM($D$2:$D$2546)</f>
        <v/>
      </c>
      <c r="G2014" s="22">
        <f>E2014/SUM($E$2:$E$2546)</f>
        <v/>
      </c>
      <c r="H2014" s="2" t="n">
        <v>0</v>
      </c>
      <c r="I2014" s="2" t="n">
        <v>0</v>
      </c>
      <c r="J2014" s="2" t="n">
        <v>1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0</v>
      </c>
      <c r="S2014" s="3" t="n">
        <v>21.3810963364771</v>
      </c>
      <c r="T2014" s="3" t="n">
        <v>0.4697396813651839</v>
      </c>
      <c r="U2014" s="3" t="n">
        <v>-0.0021038546835119</v>
      </c>
      <c r="V2014" s="3" t="n">
        <v>0.4725677543024272</v>
      </c>
      <c r="W2014" s="3" t="n">
        <v>0.0215869185892025</v>
      </c>
      <c r="X2014" s="3" t="n">
        <v>0.5969627694356703</v>
      </c>
      <c r="Y2014" s="3" t="n">
        <v>0.0210780276381252</v>
      </c>
      <c r="Z2014" s="3" t="n">
        <v>-0.330456632179</v>
      </c>
      <c r="AA2014" s="3" t="n">
        <v>-0.4654346902763421</v>
      </c>
      <c r="AB2014" s="3" t="n">
        <v>-0.8024602080387556</v>
      </c>
      <c r="AC2014" s="3" t="n">
        <v>0.1252108573491151</v>
      </c>
      <c r="AD2014" s="3" t="n">
        <v>0.1715467270520193</v>
      </c>
      <c r="AE2014" s="3" t="n">
        <v>0.2765459610027855</v>
      </c>
      <c r="AF2014" s="3" t="n">
        <v>-0.0105659741768995</v>
      </c>
      <c r="AG2014" s="3" t="n">
        <v>1.01632394622705</v>
      </c>
      <c r="AH2014" s="3" t="n">
        <v>0.0345858910822777</v>
      </c>
      <c r="AI2014" s="3" t="n">
        <v>1.034543081025803</v>
      </c>
    </row>
    <row r="2015">
      <c r="A2015" s="2" t="inlineStr">
        <is>
          <t>SANA</t>
        </is>
      </c>
      <c r="B2015" s="2" t="inlineStr">
        <is>
          <t>Health Care</t>
        </is>
      </c>
      <c r="C2015" s="3" t="n">
        <v>0.0295879995593319</v>
      </c>
      <c r="D2015" s="2" t="n">
        <v>886999159.2778778</v>
      </c>
      <c r="E2015" s="19">
        <f>SQRT(D2015)</f>
        <v/>
      </c>
      <c r="F2015" s="22">
        <f>D2015/SUM($D$2:$D$2546)</f>
        <v/>
      </c>
      <c r="G2015" s="22">
        <f>E2015/SUM($E$2:$E$2546)</f>
        <v/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1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  <c r="S2015" s="3" t="n">
        <v>20.60335459244688</v>
      </c>
      <c r="T2015" s="3" t="n">
        <v>1.861516494956395</v>
      </c>
      <c r="U2015" s="3" t="n">
        <v>0.0012910997303466</v>
      </c>
      <c r="V2015" s="3" t="n">
        <v>0.1381692403178545</v>
      </c>
      <c r="W2015" s="3" t="n">
        <v>0.0977790034871357</v>
      </c>
      <c r="X2015" s="3" t="n">
        <v>1.014927622155625</v>
      </c>
      <c r="Y2015" s="3" t="n">
        <v>0.0773362400111877</v>
      </c>
      <c r="Z2015" s="3" t="n">
        <v>-0.7266839237608298</v>
      </c>
      <c r="AA2015" s="3" t="n">
        <v>-0.8332398002310482</v>
      </c>
      <c r="AB2015" s="3" t="n">
        <v>-1.09238260915331</v>
      </c>
      <c r="AC2015" s="3" t="n">
        <v>-0.422999273534213</v>
      </c>
      <c r="AD2015" s="3" t="n">
        <v>-0.4101153830812573</v>
      </c>
      <c r="AE2015" s="3" t="n">
        <v>0.1880452342487883</v>
      </c>
      <c r="AF2015" s="3" t="inlineStr"/>
      <c r="AG2015" s="3" t="n">
        <v>1.080789253575324</v>
      </c>
      <c r="AH2015" s="3" t="n">
        <v>0.2363975722047864</v>
      </c>
      <c r="AI2015" s="3" t="n">
        <v>1.584712294787689</v>
      </c>
    </row>
    <row r="2016">
      <c r="A2016" s="2" t="inlineStr">
        <is>
          <t>SANM</t>
        </is>
      </c>
      <c r="B2016" s="2" t="inlineStr">
        <is>
          <t>Information Technology</t>
        </is>
      </c>
      <c r="C2016" s="3" t="n">
        <v>-0.0298579428386594</v>
      </c>
      <c r="D2016" s="2" t="n">
        <v>6571152021.950928</v>
      </c>
      <c r="E2016" s="19">
        <f>SQRT(D2016)</f>
        <v/>
      </c>
      <c r="F2016" s="22">
        <f>D2016/SUM($D$2:$D$2546)</f>
        <v/>
      </c>
      <c r="G2016" s="22">
        <f>E2016/SUM($E$2:$E$2546)</f>
        <v/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1</v>
      </c>
      <c r="P2016" s="2" t="n">
        <v>0</v>
      </c>
      <c r="Q2016" s="2" t="n">
        <v>0</v>
      </c>
      <c r="R2016" s="2" t="n">
        <v>0</v>
      </c>
      <c r="S2016" s="3" t="n">
        <v>22.60595499987849</v>
      </c>
      <c r="T2016" s="3" t="n">
        <v>1.2033272585003</v>
      </c>
      <c r="U2016" s="3" t="n">
        <v>0.0020033320554012</v>
      </c>
      <c r="V2016" s="3" t="n">
        <v>0.349026470904728</v>
      </c>
      <c r="W2016" s="3" t="n">
        <v>0.0350909601265754</v>
      </c>
      <c r="X2016" s="3" t="n">
        <v>0.3412171120273713</v>
      </c>
      <c r="Y2016" s="3" t="n">
        <v>0.0323551743447825</v>
      </c>
      <c r="Z2016" s="3" t="n">
        <v>-0.9705309115112728</v>
      </c>
      <c r="AA2016" s="3" t="n">
        <v>-1.372153502423904</v>
      </c>
      <c r="AB2016" s="3" t="n">
        <v>-1.724912932192084</v>
      </c>
      <c r="AC2016" s="3" t="n">
        <v>0.0417680186188286</v>
      </c>
      <c r="AD2016" s="3" t="n">
        <v>0.0417680186188286</v>
      </c>
      <c r="AE2016" s="3" t="n">
        <v>-0.0199409158050221</v>
      </c>
      <c r="AF2016" s="3" t="n">
        <v>-0.0215756067293622</v>
      </c>
      <c r="AG2016" s="3" t="n">
        <v>1.043703600075096</v>
      </c>
      <c r="AH2016" s="3" t="n">
        <v>0.0583487623703597</v>
      </c>
      <c r="AI2016" s="3" t="n">
        <v>1.125215717770087</v>
      </c>
    </row>
    <row r="2017">
      <c r="A2017" s="2" t="inlineStr">
        <is>
          <t>SARO</t>
        </is>
      </c>
      <c r="B2017" s="2" t="inlineStr">
        <is>
          <t>Industrials</t>
        </is>
      </c>
      <c r="C2017" s="3" t="n">
        <v>-0.0413251763975242</v>
      </c>
      <c r="D2017" s="2" t="n">
        <v>9372516206.494043</v>
      </c>
      <c r="E2017" s="19">
        <f>SQRT(D2017)</f>
        <v/>
      </c>
      <c r="F2017" s="22">
        <f>D2017/SUM($D$2:$D$2546)</f>
        <v/>
      </c>
      <c r="G2017" s="22">
        <f>E2017/SUM($E$2:$E$2546)</f>
        <v/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1</v>
      </c>
      <c r="O2017" s="2" t="n">
        <v>0</v>
      </c>
      <c r="P2017" s="2" t="n">
        <v>0</v>
      </c>
      <c r="Q2017" s="2" t="n">
        <v>0</v>
      </c>
      <c r="R2017" s="2" t="n">
        <v>0</v>
      </c>
      <c r="S2017" s="3" t="n">
        <v>22.96104743572665</v>
      </c>
      <c r="T2017" s="3" t="n">
        <v>1.135483230063315</v>
      </c>
      <c r="U2017" s="3" t="n">
        <v>0.0001736563978069</v>
      </c>
      <c r="V2017" s="3" t="n">
        <v>0.2681545643269832</v>
      </c>
      <c r="W2017" s="3" t="n">
        <v>0.0211939868457147</v>
      </c>
      <c r="X2017" s="3" t="n">
        <v>0.3404353960977742</v>
      </c>
      <c r="Y2017" s="3" t="n">
        <v>0.0143473801940596</v>
      </c>
      <c r="Z2017" s="3" t="n">
        <v>-2.298970673285672</v>
      </c>
      <c r="AA2017" s="3" t="n">
        <v>-1.857348142857756</v>
      </c>
      <c r="AB2017" s="3" t="n">
        <v>-2.10447094260029</v>
      </c>
      <c r="AC2017" s="3" t="n">
        <v>0.0288985363196631</v>
      </c>
      <c r="AD2017" s="3" t="n">
        <v>0.0393985981847802</v>
      </c>
      <c r="AE2017" s="3" t="n">
        <v>0.4721266363879242</v>
      </c>
      <c r="AF2017" s="3" t="n">
        <v>0.130450193103487</v>
      </c>
      <c r="AG2017" s="3" t="n">
        <v>1.244878851039996</v>
      </c>
      <c r="AH2017" s="3" t="n">
        <v>0.3928547794279276</v>
      </c>
      <c r="AI2017" s="3" t="n">
        <v>1.913200383721212</v>
      </c>
    </row>
    <row r="2018">
      <c r="A2018" s="2" t="inlineStr">
        <is>
          <t>SATS</t>
        </is>
      </c>
      <c r="B2018" s="2" t="inlineStr">
        <is>
          <t>Communication</t>
        </is>
      </c>
      <c r="C2018" s="3" t="n">
        <v>-0.0014089120926951</v>
      </c>
      <c r="D2018" s="2" t="n">
        <v>4446956109.385746</v>
      </c>
      <c r="E2018" s="19">
        <f>SQRT(D2018)</f>
        <v/>
      </c>
      <c r="F2018" s="22">
        <f>D2018/SUM($D$2:$D$2546)</f>
        <v/>
      </c>
      <c r="G2018" s="22">
        <f>E2018/SUM($E$2:$E$2546)</f>
        <v/>
      </c>
      <c r="H2018" s="2" t="n">
        <v>1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3" t="n">
        <v>22.21548567871314</v>
      </c>
      <c r="T2018" s="3" t="n">
        <v>1.405918056394085</v>
      </c>
      <c r="U2018" s="3" t="n">
        <v>0.0021727617755701</v>
      </c>
      <c r="V2018" s="3" t="n">
        <v>4.438093274261282</v>
      </c>
      <c r="W2018" s="3" t="n">
        <v>0.0667963378542152</v>
      </c>
      <c r="X2018" s="3" t="n">
        <v>0.4656923072120145</v>
      </c>
      <c r="Y2018" s="3" t="n">
        <v>0.0703562441730496</v>
      </c>
      <c r="Z2018" s="3" t="n">
        <v>-1.043879153451504</v>
      </c>
      <c r="AA2018" s="3" t="n">
        <v>-0.7040206464573633</v>
      </c>
      <c r="AB2018" s="3" t="n">
        <v>-1.115285576431313</v>
      </c>
      <c r="AC2018" s="3" t="n">
        <v>-0.2753631854866998</v>
      </c>
      <c r="AD2018" s="3" t="n">
        <v>0.168135682387762</v>
      </c>
      <c r="AE2018" s="3" t="n">
        <v>-0.7042117930204572</v>
      </c>
      <c r="AF2018" s="3" t="n">
        <v>-0.07629324628799949</v>
      </c>
      <c r="AG2018" s="3" t="n">
        <v>6.712151722475334</v>
      </c>
      <c r="AH2018" s="3" t="n">
        <v>0.4948642085920508</v>
      </c>
      <c r="AI2018" s="3" t="n">
        <v>2.287073382527346</v>
      </c>
    </row>
    <row r="2019">
      <c r="A2019" s="2" t="inlineStr">
        <is>
          <t>SB</t>
        </is>
      </c>
      <c r="B2019" s="2" t="inlineStr">
        <is>
          <t>Industrials</t>
        </is>
      </c>
      <c r="C2019" s="3" t="n">
        <v>-0.0070011959846738</v>
      </c>
      <c r="D2019" s="2" t="n">
        <v>434748808.8669634</v>
      </c>
      <c r="E2019" s="19">
        <f>SQRT(D2019)</f>
        <v/>
      </c>
      <c r="F2019" s="22">
        <f>D2019/SUM($D$2:$D$2546)</f>
        <v/>
      </c>
      <c r="G2019" s="22">
        <f>E2019/SUM($E$2:$E$2546)</f>
        <v/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1</v>
      </c>
      <c r="O2019" s="2" t="n">
        <v>0</v>
      </c>
      <c r="P2019" s="2" t="n">
        <v>0</v>
      </c>
      <c r="Q2019" s="2" t="n">
        <v>0</v>
      </c>
      <c r="R2019" s="2" t="n">
        <v>0</v>
      </c>
      <c r="S2019" s="3" t="n">
        <v>19.89027897138344</v>
      </c>
      <c r="T2019" s="3" t="n">
        <v>0.8602932226082526</v>
      </c>
      <c r="U2019" s="3" t="n">
        <v>0.0001401337792447</v>
      </c>
      <c r="V2019" s="3" t="n">
        <v>1.875970637218176</v>
      </c>
      <c r="W2019" s="3" t="n">
        <v>0.0225781584510917</v>
      </c>
      <c r="X2019" s="3" t="n">
        <v>0.2757393321504082</v>
      </c>
      <c r="Y2019" s="3" t="n">
        <v>0.0193365200187778</v>
      </c>
      <c r="Z2019" s="3" t="n">
        <v>-2.457146903218434</v>
      </c>
      <c r="AA2019" s="3" t="n">
        <v>-2.471699744668311</v>
      </c>
      <c r="AB2019" s="3" t="n">
        <v>-2.178115727661071</v>
      </c>
      <c r="AC2019" s="3" t="n">
        <v>0.0156228145114444</v>
      </c>
      <c r="AD2019" s="3" t="inlineStr"/>
      <c r="AE2019" s="3" t="n">
        <v>-0.2433962264150944</v>
      </c>
      <c r="AF2019" s="3" t="n">
        <v>-0.040765732623115</v>
      </c>
      <c r="AG2019" s="3" t="n">
        <v>2.128647140584004</v>
      </c>
      <c r="AH2019" s="3" t="n">
        <v>0.3921132573260548</v>
      </c>
      <c r="AI2019" s="3" t="n">
        <v>1.60163369201644</v>
      </c>
    </row>
    <row r="2020">
      <c r="A2020" s="2" t="inlineStr">
        <is>
          <t>SBAC</t>
        </is>
      </c>
      <c r="B2020" s="2" t="inlineStr">
        <is>
          <t>Real Estate</t>
        </is>
      </c>
      <c r="C2020" s="3" t="n">
        <v>-0.0113684797866907</v>
      </c>
      <c r="D2020" s="2" t="n">
        <v>23134790551.89514</v>
      </c>
      <c r="E2020" s="19">
        <f>SQRT(D2020)</f>
        <v/>
      </c>
      <c r="F2020" s="22">
        <f>D2020/SUM($D$2:$D$2546)</f>
        <v/>
      </c>
      <c r="G2020" s="22">
        <f>E2020/SUM($E$2:$E$2546)</f>
        <v/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1</v>
      </c>
      <c r="R2020" s="2" t="n">
        <v>0</v>
      </c>
      <c r="S2020" s="3" t="n">
        <v>23.86460340596399</v>
      </c>
      <c r="T2020" s="3" t="n">
        <v>0.07462212723321809</v>
      </c>
      <c r="U2020" s="3" t="n">
        <v>0.0003716706397644</v>
      </c>
      <c r="V2020" s="3" t="n">
        <v>-0.2134834542340569</v>
      </c>
      <c r="W2020" s="3" t="n">
        <v>0.0159096003727318</v>
      </c>
      <c r="X2020" s="3" t="n">
        <v>0.2202030050424761</v>
      </c>
      <c r="Y2020" s="3" t="n">
        <v>0.0138569049650371</v>
      </c>
      <c r="Z2020" s="3" t="n">
        <v>-1.803374764656943</v>
      </c>
      <c r="AA2020" s="3" t="n">
        <v>-1.924577119139782</v>
      </c>
      <c r="AB2020" s="3" t="n">
        <v>-1.78136864631715</v>
      </c>
      <c r="AC2020" s="3" t="n">
        <v>0.0390397310048702</v>
      </c>
      <c r="AD2020" s="3" t="n">
        <v>0.0511364906177241</v>
      </c>
      <c r="AE2020" s="3" t="n">
        <v>0.3268292682926829</v>
      </c>
      <c r="AF2020" s="3" t="n">
        <v>0.0460842622049089</v>
      </c>
      <c r="AG2020" s="3" t="n">
        <v>1.507433338273224</v>
      </c>
      <c r="AH2020" s="3" t="n">
        <v>1.375180457473802</v>
      </c>
      <c r="AI2020" s="3" t="inlineStr"/>
    </row>
    <row r="2021">
      <c r="A2021" s="2" t="inlineStr">
        <is>
          <t>SBCF</t>
        </is>
      </c>
      <c r="B2021" s="2" t="inlineStr">
        <is>
          <t>Financials</t>
        </is>
      </c>
      <c r="C2021" s="3" t="n">
        <v>0</v>
      </c>
      <c r="D2021" s="2" t="n">
        <v>2831080664.627237</v>
      </c>
      <c r="E2021" s="19">
        <f>SQRT(D2021)</f>
        <v/>
      </c>
      <c r="F2021" s="22">
        <f>D2021/SUM($D$2:$D$2546)</f>
        <v/>
      </c>
      <c r="G2021" s="22">
        <f>E2021/SUM($E$2:$E$2546)</f>
        <v/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1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3" t="n">
        <v>21.76392433600378</v>
      </c>
      <c r="T2021" s="3" t="n">
        <v>1.009772571653369</v>
      </c>
      <c r="U2021" s="3" t="n">
        <v>0.0006961476384299</v>
      </c>
      <c r="V2021" s="3" t="n">
        <v>0.802366752873533</v>
      </c>
      <c r="W2021" s="3" t="n">
        <v>0.018858131043568</v>
      </c>
      <c r="X2021" s="3" t="n">
        <v>0.2666091737778863</v>
      </c>
      <c r="Y2021" s="3" t="n">
        <v>0.0130727317847497</v>
      </c>
      <c r="Z2021" s="3" t="n">
        <v>-1.900712502640357</v>
      </c>
      <c r="AA2021" s="3" t="n">
        <v>-2.018709922632302</v>
      </c>
      <c r="AB2021" s="3" t="n">
        <v>-2.305278722006353</v>
      </c>
      <c r="AC2021" s="3" t="n">
        <v>0.0603119515926905</v>
      </c>
      <c r="AD2021" s="3" t="n">
        <v>0.0675614801054015</v>
      </c>
      <c r="AE2021" s="3" t="n">
        <v>-0.1675840978593271</v>
      </c>
      <c r="AF2021" s="3" t="n">
        <v>0.1377336722175791</v>
      </c>
      <c r="AG2021" s="3" t="n">
        <v>1.290453751556482</v>
      </c>
      <c r="AH2021" s="3" t="n">
        <v>0.0515710455125147</v>
      </c>
      <c r="AI2021" s="3" t="n">
        <v>1.361996244879631</v>
      </c>
    </row>
    <row r="2022">
      <c r="A2022" s="2" t="inlineStr">
        <is>
          <t>SBGI</t>
        </is>
      </c>
      <c r="B2022" s="2" t="inlineStr">
        <is>
          <t>Communication</t>
        </is>
      </c>
      <c r="C2022" s="3" t="n">
        <v>-0.0061204022850861</v>
      </c>
      <c r="D2022" s="2" t="n">
        <v>655021503.179121</v>
      </c>
      <c r="E2022" s="19">
        <f>SQRT(D2022)</f>
        <v/>
      </c>
      <c r="F2022" s="22">
        <f>D2022/SUM($D$2:$D$2546)</f>
        <v/>
      </c>
      <c r="G2022" s="22">
        <f>E2022/SUM($E$2:$E$2546)</f>
        <v/>
      </c>
      <c r="H2022" s="2" t="n">
        <v>1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3" t="n">
        <v>20.30017862234176</v>
      </c>
      <c r="T2022" s="3" t="n">
        <v>1.202873845458376</v>
      </c>
      <c r="U2022" s="3" t="n">
        <v>0.0003689780890491</v>
      </c>
      <c r="V2022" s="3" t="n">
        <v>0.5511269450665371</v>
      </c>
      <c r="W2022" s="3" t="n">
        <v>0.0395505564173531</v>
      </c>
      <c r="X2022" s="3" t="n">
        <v>0.3134299684149439</v>
      </c>
      <c r="Y2022" s="3" t="n">
        <v>0.0373609160812026</v>
      </c>
      <c r="Z2022" s="3" t="n">
        <v>-1.259250762511986</v>
      </c>
      <c r="AA2022" s="3" t="n">
        <v>-1.430794127408524</v>
      </c>
      <c r="AB2022" s="3" t="n">
        <v>-1.729706205891225</v>
      </c>
      <c r="AC2022" s="3" t="n">
        <v>-0.3908268640915056</v>
      </c>
      <c r="AD2022" s="3" t="n">
        <v>0.0732800370171573</v>
      </c>
      <c r="AE2022" s="3" t="n">
        <v>-0.0866168868466398</v>
      </c>
      <c r="AF2022" s="3" t="n">
        <v>-0.2043000477783086</v>
      </c>
      <c r="AG2022" s="3" t="n">
        <v>7.230329813896227</v>
      </c>
      <c r="AH2022" s="3" t="n">
        <v>0.7497354497354497</v>
      </c>
      <c r="AI2022" s="3" t="n">
        <v>12.30470914127424</v>
      </c>
    </row>
    <row r="2023">
      <c r="A2023" s="2" t="inlineStr">
        <is>
          <t>SBH</t>
        </is>
      </c>
      <c r="B2023" s="2" t="inlineStr">
        <is>
          <t>Consumer Discretionary</t>
        </is>
      </c>
      <c r="C2023" s="3" t="n">
        <v>-0.019374691547281</v>
      </c>
      <c r="D2023" s="2" t="n">
        <v>1331510971.792845</v>
      </c>
      <c r="E2023" s="19">
        <f>SQRT(D2023)</f>
        <v/>
      </c>
      <c r="F2023" s="22">
        <f>D2023/SUM($D$2:$D$2546)</f>
        <v/>
      </c>
      <c r="G2023" s="22">
        <f>E2023/SUM($E$2:$E$2546)</f>
        <v/>
      </c>
      <c r="H2023" s="2" t="n">
        <v>0</v>
      </c>
      <c r="I2023" s="2" t="n">
        <v>1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3" t="n">
        <v>21.00958020335919</v>
      </c>
      <c r="T2023" s="3" t="n">
        <v>1.057633361465373</v>
      </c>
      <c r="U2023" s="3" t="n">
        <v>-0.0006555701741455</v>
      </c>
      <c r="V2023" s="3" t="n">
        <v>0.5729648618462095</v>
      </c>
      <c r="W2023" s="3" t="n">
        <v>0.0397666376467888</v>
      </c>
      <c r="X2023" s="3" t="n">
        <v>0.3488652438745393</v>
      </c>
      <c r="Y2023" s="3" t="n">
        <v>0.0380064607928661</v>
      </c>
      <c r="Z2023" s="3" t="n">
        <v>-0.9078569881322872</v>
      </c>
      <c r="AA2023" s="3" t="n">
        <v>-0.9836128878588224</v>
      </c>
      <c r="AB2023" s="3" t="n">
        <v>-0.9076806223824792</v>
      </c>
      <c r="AC2023" s="3" t="n">
        <v>0.1373597393296242</v>
      </c>
      <c r="AD2023" s="3" t="n">
        <v>0.2114680284015012</v>
      </c>
      <c r="AE2023" s="3" t="n">
        <v>-0.0644171779141104</v>
      </c>
      <c r="AF2023" s="3" t="n">
        <v>-0.0131253514981759</v>
      </c>
      <c r="AG2023" s="3" t="n">
        <v>1.662692999676821</v>
      </c>
      <c r="AH2023" s="3" t="n">
        <v>0.5506257060602747</v>
      </c>
      <c r="AI2023" s="3" t="n">
        <v>2.156603212178648</v>
      </c>
    </row>
    <row r="2024">
      <c r="A2024" s="2" t="inlineStr">
        <is>
          <t>SBRA</t>
        </is>
      </c>
      <c r="B2024" s="2" t="inlineStr">
        <is>
          <t>Real Estate</t>
        </is>
      </c>
      <c r="C2024" s="3" t="n">
        <v>-0.0043267416296421</v>
      </c>
      <c r="D2024" s="2" t="n">
        <v>4472205626.874138</v>
      </c>
      <c r="E2024" s="19">
        <f>SQRT(D2024)</f>
        <v/>
      </c>
      <c r="F2024" s="22">
        <f>D2024/SUM($D$2:$D$2546)</f>
        <v/>
      </c>
      <c r="G2024" s="22">
        <f>E2024/SUM($E$2:$E$2546)</f>
        <v/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1</v>
      </c>
      <c r="R2024" s="2" t="n">
        <v>0</v>
      </c>
      <c r="S2024" s="3" t="n">
        <v>22.22114755270682</v>
      </c>
      <c r="T2024" s="3" t="n">
        <v>0.1447937889171539</v>
      </c>
      <c r="U2024" s="3" t="n">
        <v>0.000929979365178</v>
      </c>
      <c r="V2024" s="3" t="n">
        <v>0.6062970324321159</v>
      </c>
      <c r="W2024" s="3" t="n">
        <v>0.0129909231648743</v>
      </c>
      <c r="X2024" s="3" t="n">
        <v>0.1553485493759142</v>
      </c>
      <c r="Y2024" s="3" t="n">
        <v>0.0115191706021065</v>
      </c>
      <c r="Z2024" s="3" t="n">
        <v>-1.543599294637333</v>
      </c>
      <c r="AA2024" s="3" t="n">
        <v>-1.525843263949074</v>
      </c>
      <c r="AB2024" s="3" t="n">
        <v>-1.640831150784271</v>
      </c>
      <c r="AC2024" s="3" t="n">
        <v>0.0586216336799439</v>
      </c>
      <c r="AD2024" s="3" t="n">
        <v>0.09760552989266311</v>
      </c>
      <c r="AE2024" s="3" t="n">
        <v>0.980821917808219</v>
      </c>
      <c r="AF2024" s="3" t="n">
        <v>0.0666020458880871</v>
      </c>
      <c r="AG2024" s="3" t="n">
        <v>1.554460194115262</v>
      </c>
      <c r="AH2024" s="3" t="n">
        <v>0.4698673816820843</v>
      </c>
      <c r="AI2024" s="3" t="n">
        <v>1.914502569625132</v>
      </c>
    </row>
    <row r="2025">
      <c r="A2025" s="2" t="inlineStr">
        <is>
          <t>SBSI</t>
        </is>
      </c>
      <c r="B2025" s="2" t="inlineStr">
        <is>
          <t>Financials</t>
        </is>
      </c>
      <c r="C2025" s="3" t="n">
        <v>-0.0035907279388854</v>
      </c>
      <c r="D2025" s="2" t="n">
        <v>889934471.7063904</v>
      </c>
      <c r="E2025" s="19">
        <f>SQRT(D2025)</f>
        <v/>
      </c>
      <c r="F2025" s="22">
        <f>D2025/SUM($D$2:$D$2546)</f>
        <v/>
      </c>
      <c r="G2025" s="22">
        <f>E2025/SUM($E$2:$E$2546)</f>
        <v/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1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3" t="n">
        <v>20.60665839068364</v>
      </c>
      <c r="T2025" s="3" t="n">
        <v>0.6896261508017464</v>
      </c>
      <c r="U2025" s="3" t="n">
        <v>0.0001765880187315</v>
      </c>
      <c r="V2025" s="3" t="n">
        <v>0.9070330745276644</v>
      </c>
      <c r="W2025" s="3" t="n">
        <v>0.0161671457839881</v>
      </c>
      <c r="X2025" s="3" t="n">
        <v>0.2612361648010076</v>
      </c>
      <c r="Y2025" s="3" t="n">
        <v>0.0124939171557688</v>
      </c>
      <c r="Z2025" s="3" t="n">
        <v>-2.489242652427466</v>
      </c>
      <c r="AA2025" s="3" t="n">
        <v>-2.526643057030135</v>
      </c>
      <c r="AB2025" s="3" t="n">
        <v>-2.506921593596271</v>
      </c>
      <c r="AC2025" s="3" t="n">
        <v>0.0980431737099699</v>
      </c>
      <c r="AD2025" s="3" t="n">
        <v>0.0989331268752647</v>
      </c>
      <c r="AE2025" s="3" t="n">
        <v>-0.06821457165732581</v>
      </c>
      <c r="AF2025" s="3" t="n">
        <v>0.0218078919917027</v>
      </c>
      <c r="AG2025" s="3" t="n">
        <v>1.172472249227176</v>
      </c>
      <c r="AH2025" s="3" t="n">
        <v>0.0933917476402182</v>
      </c>
      <c r="AI2025" s="3" t="n">
        <v>1.190149900891972</v>
      </c>
    </row>
    <row r="2026">
      <c r="A2026" s="2" t="inlineStr">
        <is>
          <t>SBUX</t>
        </is>
      </c>
      <c r="B2026" s="2" t="inlineStr">
        <is>
          <t>Consumer Discretionary</t>
        </is>
      </c>
      <c r="C2026" s="3" t="n">
        <v>-0.0119633705802003</v>
      </c>
      <c r="D2026" s="2" t="n">
        <v>105831366891.4795</v>
      </c>
      <c r="E2026" s="19">
        <f>SQRT(D2026)</f>
        <v/>
      </c>
      <c r="F2026" s="22">
        <f>D2026/SUM($D$2:$D$2546)</f>
        <v/>
      </c>
      <c r="G2026" s="22">
        <f>E2026/SUM($E$2:$E$2546)</f>
        <v/>
      </c>
      <c r="H2026" s="2" t="n">
        <v>0</v>
      </c>
      <c r="I2026" s="2" t="n">
        <v>1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3" t="n">
        <v>25.38511278588548</v>
      </c>
      <c r="T2026" s="3" t="n">
        <v>1.174762333963167</v>
      </c>
      <c r="U2026" s="3" t="n">
        <v>8.444034041795883e-05</v>
      </c>
      <c r="V2026" s="3" t="n">
        <v>-0.0726249714593717</v>
      </c>
      <c r="W2026" s="3" t="n">
        <v>0.0218470877171483</v>
      </c>
      <c r="X2026" s="3" t="n">
        <v>0.3891242586330237</v>
      </c>
      <c r="Y2026" s="3" t="n">
        <v>0.0157599752459515</v>
      </c>
      <c r="Z2026" s="3" t="n">
        <v>-1.539763743488782</v>
      </c>
      <c r="AA2026" s="3" t="n">
        <v>-1.708409648734214</v>
      </c>
      <c r="AB2026" s="3" t="n">
        <v>-1.62579637236203</v>
      </c>
      <c r="AC2026" s="3" t="n">
        <v>0.0211014944396394</v>
      </c>
      <c r="AD2026" s="3" t="n">
        <v>0.0372630545728829</v>
      </c>
      <c r="AE2026" s="3" t="n">
        <v>0.07024127129110209</v>
      </c>
      <c r="AF2026" s="3" t="n">
        <v>0.0564054746025223</v>
      </c>
      <c r="AG2026" s="3" t="n">
        <v>1.137680353452688</v>
      </c>
      <c r="AH2026" s="3" t="n">
        <v>0.8287299549469229</v>
      </c>
      <c r="AI2026" s="3" t="inlineStr"/>
    </row>
    <row r="2027">
      <c r="A2027" s="2" t="inlineStr">
        <is>
          <t>SCCO</t>
        </is>
      </c>
      <c r="B2027" s="2" t="inlineStr">
        <is>
          <t>Materials</t>
        </is>
      </c>
      <c r="C2027" s="3" t="n">
        <v>-0.0190753264087511</v>
      </c>
      <c r="D2027" s="2" t="n">
        <v>78823320587.92114</v>
      </c>
      <c r="E2027" s="19">
        <f>SQRT(D2027)</f>
        <v/>
      </c>
      <c r="F2027" s="22">
        <f>D2027/SUM($D$2:$D$2546)</f>
        <v/>
      </c>
      <c r="G2027" s="22">
        <f>E2027/SUM($E$2:$E$2546)</f>
        <v/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n">
        <v>0</v>
      </c>
      <c r="P2027" s="2" t="n">
        <v>1</v>
      </c>
      <c r="Q2027" s="2" t="n">
        <v>0</v>
      </c>
      <c r="R2027" s="2" t="n">
        <v>0</v>
      </c>
      <c r="S2027" s="3" t="n">
        <v>25.09047473657393</v>
      </c>
      <c r="T2027" s="3" t="n">
        <v>1.174055862708909</v>
      </c>
      <c r="U2027" s="3" t="n">
        <v>0.0003581303877389</v>
      </c>
      <c r="V2027" s="3" t="n">
        <v>0.1266731714107724</v>
      </c>
      <c r="W2027" s="3" t="n">
        <v>0.0245214971804624</v>
      </c>
      <c r="X2027" s="3" t="n">
        <v>0.2699040286103459</v>
      </c>
      <c r="Y2027" s="3" t="n">
        <v>0.0203321420456484</v>
      </c>
      <c r="Z2027" s="3" t="n">
        <v>-3.252380815054112</v>
      </c>
      <c r="AA2027" s="3" t="n">
        <v>-3.250035096226404</v>
      </c>
      <c r="AB2027" s="3" t="n">
        <v>-3.405743740262077</v>
      </c>
      <c r="AC2027" s="3" t="n">
        <v>0.0493965487746357</v>
      </c>
      <c r="AD2027" s="3" t="n">
        <v>0.0598604570932405</v>
      </c>
      <c r="AE2027" s="3" t="n">
        <v>-0.0041536850793663</v>
      </c>
      <c r="AF2027" s="3" t="n">
        <v>0.0127228724309402</v>
      </c>
      <c r="AG2027" s="3" t="n">
        <v>1.085611719344822</v>
      </c>
      <c r="AH2027" s="3" t="n">
        <v>0.3809263246176111</v>
      </c>
      <c r="AI2027" s="3" t="n">
        <v>1.675847287877574</v>
      </c>
    </row>
    <row r="2028">
      <c r="A2028" s="2" t="inlineStr">
        <is>
          <t>SCHL</t>
        </is>
      </c>
      <c r="B2028" s="2" t="inlineStr">
        <is>
          <t>Communication</t>
        </is>
      </c>
      <c r="C2028" s="3" t="n">
        <v>-0.009916208115980801</v>
      </c>
      <c r="D2028" s="2" t="n">
        <v>635534888.2110786</v>
      </c>
      <c r="E2028" s="19">
        <f>SQRT(D2028)</f>
        <v/>
      </c>
      <c r="F2028" s="22">
        <f>D2028/SUM($D$2:$D$2546)</f>
        <v/>
      </c>
      <c r="G2028" s="22">
        <f>E2028/SUM($E$2:$E$2546)</f>
        <v/>
      </c>
      <c r="H2028" s="2" t="n">
        <v>1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0</v>
      </c>
      <c r="S2028" s="3" t="n">
        <v>20.26997754592416</v>
      </c>
      <c r="T2028" s="3" t="n">
        <v>0.6299697975128214</v>
      </c>
      <c r="U2028" s="3" t="n">
        <v>-0.0008723646028019</v>
      </c>
      <c r="V2028" s="3" t="n">
        <v>1.489296681515368</v>
      </c>
      <c r="W2028" s="3" t="n">
        <v>0.0400343838495331</v>
      </c>
      <c r="X2028" s="3" t="n">
        <v>0.5307262779178008</v>
      </c>
      <c r="Y2028" s="3" t="n">
        <v>0.0375913718760862</v>
      </c>
      <c r="Z2028" s="3" t="n">
        <v>-1.237362010425309</v>
      </c>
      <c r="AA2028" s="3" t="n">
        <v>-1.416836721573748</v>
      </c>
      <c r="AB2028" s="3" t="n">
        <v>-1.35950185081681</v>
      </c>
      <c r="AC2028" s="3" t="n">
        <v>0.09692622882339851</v>
      </c>
      <c r="AD2028" s="3" t="n">
        <v>0.205181497379402</v>
      </c>
      <c r="AE2028" s="3" t="n">
        <v>-0.6964618249534451</v>
      </c>
      <c r="AF2028" s="3" t="n">
        <v>-0.0101491900458694</v>
      </c>
      <c r="AG2028" s="3" t="n">
        <v>1.393369435159897</v>
      </c>
      <c r="AH2028" s="3" t="n">
        <v>0.192041433772627</v>
      </c>
      <c r="AI2028" s="3" t="n">
        <v>1.264131008980454</v>
      </c>
    </row>
    <row r="2029">
      <c r="A2029" s="2" t="inlineStr">
        <is>
          <t>SCHW</t>
        </is>
      </c>
      <c r="B2029" s="2" t="inlineStr">
        <is>
          <t>Financials</t>
        </is>
      </c>
      <c r="C2029" s="3" t="n">
        <v>0.0226518509849468</v>
      </c>
      <c r="D2029" s="2" t="n">
        <v>169376446476.2778</v>
      </c>
      <c r="E2029" s="19">
        <f>SQRT(D2029)</f>
        <v/>
      </c>
      <c r="F2029" s="22">
        <f>D2029/SUM($D$2:$D$2546)</f>
        <v/>
      </c>
      <c r="G2029" s="22">
        <f>E2029/SUM($E$2:$E$2546)</f>
        <v/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1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  <c r="R2029" s="2" t="n">
        <v>0</v>
      </c>
      <c r="S2029" s="3" t="n">
        <v>25.85538956862526</v>
      </c>
      <c r="T2029" s="3" t="n">
        <v>0.8689988807813105</v>
      </c>
      <c r="U2029" s="3" t="n">
        <v>0.0012768397716176</v>
      </c>
      <c r="V2029" s="3" t="n">
        <v>0.2919591302615142</v>
      </c>
      <c r="W2029" s="3" t="n">
        <v>0.0150054936553793</v>
      </c>
      <c r="X2029" s="3" t="n">
        <v>0.3196733650152078</v>
      </c>
      <c r="Y2029" s="3" t="n">
        <v>0.010135131859856</v>
      </c>
      <c r="Z2029" s="3" t="n">
        <v>-2.204632611359814</v>
      </c>
      <c r="AA2029" s="3" t="n">
        <v>-2.355070146446911</v>
      </c>
      <c r="AB2029" s="3" t="n">
        <v>-2.213332187587682</v>
      </c>
      <c r="AC2029" s="3" t="n">
        <v>0.05020768930343</v>
      </c>
      <c r="AD2029" s="3" t="n">
        <v>0.0583079891299006</v>
      </c>
      <c r="AE2029" s="3" t="n">
        <v>-0.08599779492833511</v>
      </c>
      <c r="AF2029" s="3" t="n">
        <v>0.0068600836281762</v>
      </c>
      <c r="AG2029" s="3" t="n">
        <v>1.158965432090176</v>
      </c>
      <c r="AH2029" s="3" t="n">
        <v>0.08208334059651019</v>
      </c>
      <c r="AI2029" s="3" t="n">
        <v>1.544478372530384</v>
      </c>
    </row>
    <row r="2030">
      <c r="A2030" s="2" t="inlineStr">
        <is>
          <t>SCI</t>
        </is>
      </c>
      <c r="B2030" s="2" t="inlineStr">
        <is>
          <t>Consumer Discretionary</t>
        </is>
      </c>
      <c r="C2030" s="3" t="n">
        <v>-0.016962092061229</v>
      </c>
      <c r="D2030" s="2" t="n">
        <v>11406515530.91392</v>
      </c>
      <c r="E2030" s="19">
        <f>SQRT(D2030)</f>
        <v/>
      </c>
      <c r="F2030" s="22">
        <f>D2030/SUM($D$2:$D$2546)</f>
        <v/>
      </c>
      <c r="G2030" s="22">
        <f>E2030/SUM($E$2:$E$2546)</f>
        <v/>
      </c>
      <c r="H2030" s="2" t="n">
        <v>0</v>
      </c>
      <c r="I2030" s="2" t="n">
        <v>1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3" t="n">
        <v>23.1574505668808</v>
      </c>
      <c r="T2030" s="3" t="n">
        <v>0.3071979298448629</v>
      </c>
      <c r="U2030" s="3" t="n">
        <v>0.0002317678962433</v>
      </c>
      <c r="V2030" s="3" t="n">
        <v>0.1367453536334268</v>
      </c>
      <c r="W2030" s="3" t="n">
        <v>0.0136180908658616</v>
      </c>
      <c r="X2030" s="3" t="n">
        <v>0.1538649966275814</v>
      </c>
      <c r="Y2030" s="3" t="n">
        <v>0.0108840577659446</v>
      </c>
      <c r="Z2030" s="3" t="n">
        <v>-1.726183402681892</v>
      </c>
      <c r="AA2030" s="3" t="n">
        <v>-1.881031581665555</v>
      </c>
      <c r="AB2030" s="3" t="n">
        <v>-1.847438180197289</v>
      </c>
      <c r="AC2030" s="3" t="n">
        <v>0.0430859010946897</v>
      </c>
      <c r="AD2030" s="3" t="n">
        <v>0.072637783006956</v>
      </c>
      <c r="AE2030" s="3" t="n">
        <v>-0.09464861379755</v>
      </c>
      <c r="AF2030" s="3" t="n">
        <v>0.0029223675155601</v>
      </c>
      <c r="AG2030" s="3" t="n">
        <v>1.436251630615305</v>
      </c>
      <c r="AH2030" s="3" t="n">
        <v>0.2801981957380352</v>
      </c>
      <c r="AI2030" s="3" t="n">
        <v>4.190248290152251</v>
      </c>
    </row>
    <row r="2031">
      <c r="A2031" s="2" t="inlineStr">
        <is>
          <t>SCL</t>
        </is>
      </c>
      <c r="B2031" s="2" t="inlineStr">
        <is>
          <t>Materials</t>
        </is>
      </c>
      <c r="C2031" s="3" t="n">
        <v>-0.0061357071212745</v>
      </c>
      <c r="D2031" s="2" t="n">
        <v>1127653898.101292</v>
      </c>
      <c r="E2031" s="19">
        <f>SQRT(D2031)</f>
        <v/>
      </c>
      <c r="F2031" s="22">
        <f>D2031/SUM($D$2:$D$2546)</f>
        <v/>
      </c>
      <c r="G2031" s="22">
        <f>E2031/SUM($E$2:$E$2546)</f>
        <v/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1</v>
      </c>
      <c r="Q2031" s="2" t="n">
        <v>0</v>
      </c>
      <c r="R2031" s="2" t="n">
        <v>0</v>
      </c>
      <c r="S2031" s="3" t="n">
        <v>20.84340511501657</v>
      </c>
      <c r="T2031" s="3" t="n">
        <v>1.023684463779176</v>
      </c>
      <c r="U2031" s="3" t="n">
        <v>-0.0010569278632935</v>
      </c>
      <c r="V2031" s="3" t="n">
        <v>1.101147259891317</v>
      </c>
      <c r="W2031" s="3" t="n">
        <v>0.0237146347421896</v>
      </c>
      <c r="X2031" s="3" t="n">
        <v>0.6178893196371932</v>
      </c>
      <c r="Y2031" s="3" t="n">
        <v>0.0199678368832624</v>
      </c>
      <c r="Z2031" s="3" t="n">
        <v>-2.257886060411495</v>
      </c>
      <c r="AA2031" s="3" t="n">
        <v>-2.301746106988732</v>
      </c>
      <c r="AB2031" s="3" t="n">
        <v>-2.178516774248807</v>
      </c>
      <c r="AC2031" s="3" t="n">
        <v>0.0402286553315538</v>
      </c>
      <c r="AD2031" s="3" t="n">
        <v>0.1512166102446116</v>
      </c>
      <c r="AE2031" s="3" t="n">
        <v>-0.3912462006079029</v>
      </c>
      <c r="AF2031" s="3" t="n">
        <v>-0.0392540558309069</v>
      </c>
      <c r="AG2031" s="3" t="n">
        <v>1.339855163579256</v>
      </c>
      <c r="AH2031" s="3" t="n">
        <v>0.2930843952932996</v>
      </c>
      <c r="AI2031" s="3" t="n">
        <v>1.308637342123341</v>
      </c>
    </row>
    <row r="2032">
      <c r="A2032" s="2" t="inlineStr">
        <is>
          <t>SCSC</t>
        </is>
      </c>
      <c r="B2032" s="2" t="inlineStr">
        <is>
          <t>Information Technology</t>
        </is>
      </c>
      <c r="C2032" s="3" t="n">
        <v>-0.0307302167205354</v>
      </c>
      <c r="D2032" s="2" t="n">
        <v>972417038.78294</v>
      </c>
      <c r="E2032" s="19">
        <f>SQRT(D2032)</f>
        <v/>
      </c>
      <c r="F2032" s="22">
        <f>D2032/SUM($D$2:$D$2546)</f>
        <v/>
      </c>
      <c r="G2032" s="22">
        <f>E2032/SUM($E$2:$E$2546)</f>
        <v/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n">
        <v>1</v>
      </c>
      <c r="P2032" s="2" t="n">
        <v>0</v>
      </c>
      <c r="Q2032" s="2" t="n">
        <v>0</v>
      </c>
      <c r="R2032" s="2" t="n">
        <v>0</v>
      </c>
      <c r="S2032" s="3" t="n">
        <v>20.69529532265394</v>
      </c>
      <c r="T2032" s="3" t="n">
        <v>1.032343614502148</v>
      </c>
      <c r="U2032" s="3" t="n">
        <v>-0.0001924460478872</v>
      </c>
      <c r="V2032" s="3" t="n">
        <v>0.9321196193090628</v>
      </c>
      <c r="W2032" s="3" t="n">
        <v>0.0219261140511914</v>
      </c>
      <c r="X2032" s="3" t="n">
        <v>0.4633667160676528</v>
      </c>
      <c r="Y2032" s="3" t="n">
        <v>0.0168640673836084</v>
      </c>
      <c r="Z2032" s="3" t="n">
        <v>-1.473384608097951</v>
      </c>
      <c r="AA2032" s="3" t="n">
        <v>-1.602859082524733</v>
      </c>
      <c r="AB2032" s="3" t="n">
        <v>-1.480919731872028</v>
      </c>
      <c r="AC2032" s="3" t="n">
        <v>0.0826394404818093</v>
      </c>
      <c r="AD2032" s="3" t="n">
        <v>0.1108248783206025</v>
      </c>
      <c r="AE2032" s="3" t="n">
        <v>-0.0533333333333333</v>
      </c>
      <c r="AF2032" s="3" t="n">
        <v>-0.0586061597375585</v>
      </c>
      <c r="AG2032" s="3" t="n">
        <v>1.13192693554667</v>
      </c>
      <c r="AH2032" s="3" t="n">
        <v>0.0823843557873349</v>
      </c>
      <c r="AI2032" s="3" t="n">
        <v>1.141534340457784</v>
      </c>
    </row>
    <row r="2033">
      <c r="A2033" s="2" t="inlineStr">
        <is>
          <t>SCVL</t>
        </is>
      </c>
      <c r="B2033" s="2" t="inlineStr">
        <is>
          <t>Consumer Discretionary</t>
        </is>
      </c>
      <c r="C2033" s="3" t="n">
        <v>-0.032214952790559</v>
      </c>
      <c r="D2033" s="2" t="n">
        <v>578657726.0203247</v>
      </c>
      <c r="E2033" s="19">
        <f>SQRT(D2033)</f>
        <v/>
      </c>
      <c r="F2033" s="22">
        <f>D2033/SUM($D$2:$D$2546)</f>
        <v/>
      </c>
      <c r="G2033" s="22">
        <f>E2033/SUM($E$2:$E$2546)</f>
        <v/>
      </c>
      <c r="H2033" s="2" t="n">
        <v>0</v>
      </c>
      <c r="I2033" s="2" t="n">
        <v>1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  <c r="S2033" s="3" t="n">
        <v>20.1762217139714</v>
      </c>
      <c r="T2033" s="3" t="n">
        <v>1.272680866413753</v>
      </c>
      <c r="U2033" s="3" t="n">
        <v>-0.0015874668218371</v>
      </c>
      <c r="V2033" s="3" t="n">
        <v>1.159044405425329</v>
      </c>
      <c r="W2033" s="3" t="n">
        <v>0.0319852191778545</v>
      </c>
      <c r="X2033" s="3" t="n">
        <v>1.076571551339381</v>
      </c>
      <c r="Y2033" s="3" t="n">
        <v>0.026625462709559</v>
      </c>
      <c r="Z2033" s="3" t="n">
        <v>-1.327373164976191</v>
      </c>
      <c r="AA2033" s="3" t="n">
        <v>-1.049537455838085</v>
      </c>
      <c r="AB2033" s="3" t="n">
        <v>-1.077379663205281</v>
      </c>
      <c r="AC2033" s="3" t="n">
        <v>0.1328937583342643</v>
      </c>
      <c r="AD2033" s="3" t="n">
        <v>0.1911319853286039</v>
      </c>
      <c r="AE2033" s="3" t="n">
        <v>-0.2582550335570469</v>
      </c>
      <c r="AF2033" s="3" t="n">
        <v>-0.0377262241833078</v>
      </c>
      <c r="AG2033" s="3" t="n">
        <v>1.524816288358575</v>
      </c>
      <c r="AH2033" s="3" t="n">
        <v>0.3102999949367219</v>
      </c>
      <c r="AI2033" s="3" t="n">
        <v>1.452800846889025</v>
      </c>
    </row>
    <row r="2034">
      <c r="A2034" s="2" t="inlineStr">
        <is>
          <t>SD</t>
        </is>
      </c>
      <c r="B2034" s="2" t="inlineStr">
        <is>
          <t>Energy</t>
        </is>
      </c>
      <c r="C2034" s="3" t="n">
        <v>-0.0228843174598274</v>
      </c>
      <c r="D2034" s="2" t="n">
        <v>398581926.2315578</v>
      </c>
      <c r="E2034" s="19">
        <f>SQRT(D2034)</f>
        <v/>
      </c>
      <c r="F2034" s="22">
        <f>D2034/SUM($D$2:$D$2546)</f>
        <v/>
      </c>
      <c r="G2034" s="22">
        <f>E2034/SUM($E$2:$E$2546)</f>
        <v/>
      </c>
      <c r="H2034" s="2" t="n">
        <v>0</v>
      </c>
      <c r="I2034" s="2" t="n">
        <v>0</v>
      </c>
      <c r="J2034" s="2" t="n">
        <v>0</v>
      </c>
      <c r="K2034" s="2" t="n">
        <v>1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3" t="n">
        <v>19.80342362159291</v>
      </c>
      <c r="T2034" s="3" t="n">
        <v>0.924575809232044</v>
      </c>
      <c r="U2034" s="3" t="n">
        <v>-0.0005797049490685</v>
      </c>
      <c r="V2034" s="3" t="n">
        <v>1.204688342343564</v>
      </c>
      <c r="W2034" s="3" t="n">
        <v>0.023589145032287</v>
      </c>
      <c r="X2034" s="3" t="n">
        <v>0.2456985560422233</v>
      </c>
      <c r="Y2034" s="3" t="n">
        <v>0.0215421841785912</v>
      </c>
      <c r="Z2034" s="3" t="n">
        <v>-1.793745082693888</v>
      </c>
      <c r="AA2034" s="3" t="n">
        <v>-1.670922500414915</v>
      </c>
      <c r="AB2034" s="3" t="n">
        <v>-1.721921587264826</v>
      </c>
      <c r="AC2034" s="3" t="n">
        <v>0.1962758340290392</v>
      </c>
      <c r="AD2034" s="3" t="n">
        <v>0.295648127134446</v>
      </c>
      <c r="AE2034" s="3" t="n">
        <v>-0.288060836501901</v>
      </c>
      <c r="AF2034" s="3" t="n">
        <v>-0.1356493097546734</v>
      </c>
      <c r="AG2034" s="3" t="inlineStr"/>
      <c r="AH2034" s="3" t="inlineStr"/>
      <c r="AI2034" s="3" t="inlineStr"/>
    </row>
    <row r="2035">
      <c r="A2035" s="2" t="inlineStr">
        <is>
          <t>SDGR</t>
        </is>
      </c>
      <c r="B2035" s="2" t="inlineStr">
        <is>
          <t>Health Care</t>
        </is>
      </c>
      <c r="C2035" s="3" t="n">
        <v>-0.0198530002575153</v>
      </c>
      <c r="D2035" s="2" t="n">
        <v>1279690128.241997</v>
      </c>
      <c r="E2035" s="19">
        <f>SQRT(D2035)</f>
        <v/>
      </c>
      <c r="F2035" s="22">
        <f>D2035/SUM($D$2:$D$2546)</f>
        <v/>
      </c>
      <c r="G2035" s="22">
        <f>E2035/SUM($E$2:$E$2546)</f>
        <v/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1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3" t="n">
        <v>20.96988379825913</v>
      </c>
      <c r="T2035" s="3" t="n">
        <v>1.202324689788724</v>
      </c>
      <c r="U2035" s="3" t="n">
        <v>-0.0006823442509298</v>
      </c>
      <c r="V2035" s="3" t="n">
        <v>0.267933613327961</v>
      </c>
      <c r="W2035" s="3" t="n">
        <v>0.0384690315047555</v>
      </c>
      <c r="X2035" s="3" t="n">
        <v>0.3688933487974445</v>
      </c>
      <c r="Y2035" s="3" t="n">
        <v>0.0310039430690359</v>
      </c>
      <c r="Z2035" s="3" t="n">
        <v>-0.9243620688198928</v>
      </c>
      <c r="AA2035" s="3" t="n">
        <v>-0.9636110194802022</v>
      </c>
      <c r="AB2035" s="3" t="n">
        <v>-1.169347127854763</v>
      </c>
      <c r="AC2035" s="3" t="n">
        <v>-0.1349482942696757</v>
      </c>
      <c r="AD2035" s="3" t="n">
        <v>-0.1301627607527351</v>
      </c>
      <c r="AE2035" s="3" t="n">
        <v>-0.0468468468468468</v>
      </c>
      <c r="AF2035" s="3" t="n">
        <v>0.1316312537764553</v>
      </c>
      <c r="AG2035" s="3" t="n">
        <v>1.076168439412676</v>
      </c>
      <c r="AH2035" s="3" t="n">
        <v>0.1660937109513486</v>
      </c>
      <c r="AI2035" s="3" t="n">
        <v>1.284281014489372</v>
      </c>
    </row>
    <row r="2036">
      <c r="A2036" s="2" t="inlineStr">
        <is>
          <t>SDRL</t>
        </is>
      </c>
      <c r="B2036" s="2" t="inlineStr">
        <is>
          <t>Energy</t>
        </is>
      </c>
      <c r="C2036" s="3" t="n">
        <v>-0.0006891956664318</v>
      </c>
      <c r="D2036" s="2" t="n">
        <v>1810722226.958944</v>
      </c>
      <c r="E2036" s="19">
        <f>SQRT(D2036)</f>
        <v/>
      </c>
      <c r="F2036" s="22">
        <f>D2036/SUM($D$2:$D$2546)</f>
        <v/>
      </c>
      <c r="G2036" s="22">
        <f>E2036/SUM($E$2:$E$2546)</f>
        <v/>
      </c>
      <c r="H2036" s="2" t="n">
        <v>0</v>
      </c>
      <c r="I2036" s="2" t="n">
        <v>0</v>
      </c>
      <c r="J2036" s="2" t="n">
        <v>0</v>
      </c>
      <c r="K2036" s="2" t="n">
        <v>1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3" t="n">
        <v>21.31699162305598</v>
      </c>
      <c r="T2036" s="3" t="n">
        <v>1.487215045756329</v>
      </c>
      <c r="U2036" s="3" t="n">
        <v>-0.0010002843022042</v>
      </c>
      <c r="V2036" s="3" t="n">
        <v>1.585555176412542</v>
      </c>
      <c r="W2036" s="3" t="n">
        <v>0.0327870125675861</v>
      </c>
      <c r="X2036" s="3" t="n">
        <v>0.8824906707991738</v>
      </c>
      <c r="Y2036" s="3" t="n">
        <v>0.0266059172429124</v>
      </c>
      <c r="Z2036" s="3" t="n">
        <v>-1.300744126596673</v>
      </c>
      <c r="AA2036" s="3" t="n">
        <v>-1.083611275931264</v>
      </c>
      <c r="AB2036" s="3" t="n">
        <v>-1.058087689010673</v>
      </c>
      <c r="AC2036" s="3" t="n">
        <v>-0.0927806581808802</v>
      </c>
      <c r="AD2036" s="3" t="n">
        <v>0.0309268860602934</v>
      </c>
      <c r="AE2036" s="3" t="n">
        <v>1.118689903846154</v>
      </c>
      <c r="AF2036" s="3" t="n">
        <v>0.1889826041117553</v>
      </c>
      <c r="AG2036" s="3" t="n">
        <v>1.337986683373206</v>
      </c>
      <c r="AH2036" s="3" t="n">
        <v>0.1520884520884521</v>
      </c>
      <c r="AI2036" s="3" t="n">
        <v>1.213166144200627</v>
      </c>
    </row>
    <row r="2037">
      <c r="A2037" s="2" t="inlineStr">
        <is>
          <t>SEAT</t>
        </is>
      </c>
      <c r="B2037" s="2" t="inlineStr">
        <is>
          <t>Communication</t>
        </is>
      </c>
      <c r="C2037" s="3" t="n">
        <v>-0.0398370206939796</v>
      </c>
      <c r="D2037" s="2" t="n">
        <v>194986248.1531067</v>
      </c>
      <c r="E2037" s="19">
        <f>SQRT(D2037)</f>
        <v/>
      </c>
      <c r="F2037" s="22">
        <f>D2037/SUM($D$2:$D$2546)</f>
        <v/>
      </c>
      <c r="G2037" s="22">
        <f>E2037/SUM($E$2:$E$2546)</f>
        <v/>
      </c>
      <c r="H2037" s="2" t="n">
        <v>1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3" t="n">
        <v>19.08843959174945</v>
      </c>
      <c r="T2037" s="3" t="n">
        <v>1.450616773236106</v>
      </c>
      <c r="U2037" s="3" t="n">
        <v>-0.0046098125256301</v>
      </c>
      <c r="V2037" s="3" t="n">
        <v>1.114627324022067</v>
      </c>
      <c r="W2037" s="3" t="n">
        <v>0.07819534424152499</v>
      </c>
      <c r="X2037" s="3" t="n">
        <v>3.621567974329807</v>
      </c>
      <c r="Y2037" s="3" t="n">
        <v>0.0918343875400897</v>
      </c>
      <c r="Z2037" s="3" t="n">
        <v>-0.71641998095286</v>
      </c>
      <c r="AA2037" s="3" t="n">
        <v>-1.370580799769212</v>
      </c>
      <c r="AB2037" s="3" t="n">
        <v>-1.747910355513732</v>
      </c>
      <c r="AC2037" s="3" t="n">
        <v>-2.865330274785834</v>
      </c>
      <c r="AD2037" s="3" t="n">
        <v>-2.612163702950273</v>
      </c>
      <c r="AE2037" s="3" t="n">
        <v>0.1946139415641234</v>
      </c>
      <c r="AF2037" s="3" t="n">
        <v>0.1754102355776199</v>
      </c>
      <c r="AG2037" s="3" t="n">
        <v>2.974487963364948</v>
      </c>
      <c r="AH2037" s="3" t="n">
        <v>0.3538086851804801</v>
      </c>
      <c r="AI2037" s="3" t="n">
        <v>2.771433304039349</v>
      </c>
    </row>
    <row r="2038">
      <c r="A2038" s="2" t="inlineStr">
        <is>
          <t>SEB</t>
        </is>
      </c>
      <c r="B2038" s="2" t="inlineStr">
        <is>
          <t>Consumer Staples</t>
        </is>
      </c>
      <c r="C2038" s="3" t="n">
        <v>-0.0186344262459645</v>
      </c>
      <c r="D2038" s="2" t="n">
        <v>3423610928.735596</v>
      </c>
      <c r="E2038" s="19">
        <f>SQRT(D2038)</f>
        <v/>
      </c>
      <c r="F2038" s="22">
        <f>D2038/SUM($D$2:$D$2546)</f>
        <v/>
      </c>
      <c r="G2038" s="22">
        <f>E2038/SUM($E$2:$E$2546)</f>
        <v/>
      </c>
      <c r="H2038" s="2" t="n">
        <v>0</v>
      </c>
      <c r="I2038" s="2" t="n">
        <v>0</v>
      </c>
      <c r="J2038" s="2" t="n">
        <v>1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3" t="n">
        <v>21.95396165814317</v>
      </c>
      <c r="T2038" s="3" t="n">
        <v>0.4572511300852284</v>
      </c>
      <c r="U2038" s="3" t="n">
        <v>0.0003192790659724</v>
      </c>
      <c r="V2038" s="3" t="n">
        <v>1.412251596528715</v>
      </c>
      <c r="W2038" s="3" t="n">
        <v>0.0183208211343488</v>
      </c>
      <c r="X2038" s="3" t="n">
        <v>0.1870518791227881</v>
      </c>
      <c r="Y2038" s="3" t="n">
        <v>0.0157262706598772</v>
      </c>
      <c r="Z2038" s="3" t="n">
        <v>-3.248487867158175</v>
      </c>
      <c r="AA2038" s="3" t="n">
        <v>-3.018201428331585</v>
      </c>
      <c r="AB2038" s="3" t="n">
        <v>-3.000913998337065</v>
      </c>
      <c r="AC2038" s="3" t="n">
        <v>0.1191724201414096</v>
      </c>
      <c r="AD2038" s="3" t="n">
        <v>0.2126409849582014</v>
      </c>
      <c r="AE2038" s="3" t="n">
        <v>-0.4666703044003586</v>
      </c>
      <c r="AF2038" s="3" t="n">
        <v>-0.0211376296826289</v>
      </c>
      <c r="AG2038" s="3" t="n">
        <v>1.287415836811635</v>
      </c>
      <c r="AH2038" s="3" t="n">
        <v>0.237937619350732</v>
      </c>
      <c r="AI2038" s="3" t="n">
        <v>1.203516028955533</v>
      </c>
    </row>
    <row r="2039">
      <c r="A2039" s="2" t="inlineStr">
        <is>
          <t>SEE</t>
        </is>
      </c>
      <c r="B2039" s="2" t="inlineStr">
        <is>
          <t>Materials</t>
        </is>
      </c>
      <c r="C2039" s="3" t="n">
        <v>-0.0182637884175026</v>
      </c>
      <c r="D2039" s="2" t="n">
        <v>4428127054.850498</v>
      </c>
      <c r="E2039" s="19">
        <f>SQRT(D2039)</f>
        <v/>
      </c>
      <c r="F2039" s="22">
        <f>D2039/SUM($D$2:$D$2546)</f>
        <v/>
      </c>
      <c r="G2039" s="22">
        <f>E2039/SUM($E$2:$E$2546)</f>
        <v/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1</v>
      </c>
      <c r="Q2039" s="2" t="n">
        <v>0</v>
      </c>
      <c r="R2039" s="2" t="n">
        <v>0</v>
      </c>
      <c r="S2039" s="3" t="n">
        <v>22.21124254488849</v>
      </c>
      <c r="T2039" s="3" t="n">
        <v>1.301113522225783</v>
      </c>
      <c r="U2039" s="3" t="n">
        <v>-0.000342302230972</v>
      </c>
      <c r="V2039" s="3" t="n">
        <v>0.215237726513739</v>
      </c>
      <c r="W2039" s="3" t="n">
        <v>0.0212361825543246</v>
      </c>
      <c r="X2039" s="3" t="n">
        <v>0.3630444447845086</v>
      </c>
      <c r="Y2039" s="3" t="n">
        <v>0.0149569348859287</v>
      </c>
      <c r="Z2039" s="3" t="n">
        <v>-1.665981203488105</v>
      </c>
      <c r="AA2039" s="3" t="n">
        <v>-1.701535476982032</v>
      </c>
      <c r="AB2039" s="3" t="n">
        <v>-1.529000099144954</v>
      </c>
      <c r="AC2039" s="3" t="n">
        <v>0.0840987612566534</v>
      </c>
      <c r="AD2039" s="3" t="n">
        <v>0.0975581763235077</v>
      </c>
      <c r="AE2039" s="3" t="n">
        <v>-0.2058608058608057</v>
      </c>
      <c r="AF2039" s="3" t="n">
        <v>-0.0104564495946901</v>
      </c>
      <c r="AG2039" s="3" t="n">
        <v>1.896948066485436</v>
      </c>
      <c r="AH2039" s="3" t="n">
        <v>0.6129370532880757</v>
      </c>
      <c r="AI2039" s="3" t="n">
        <v>5.167243730983108</v>
      </c>
    </row>
    <row r="2040">
      <c r="A2040" s="2" t="inlineStr">
        <is>
          <t>SEG</t>
        </is>
      </c>
      <c r="B2040" s="2" t="inlineStr">
        <is>
          <t>Real Estate</t>
        </is>
      </c>
      <c r="C2040" s="3" t="n">
        <v>0.0341812468539713</v>
      </c>
      <c r="D2040" s="2" t="n">
        <v>318631482.2496529</v>
      </c>
      <c r="E2040" s="19">
        <f>SQRT(D2040)</f>
        <v/>
      </c>
      <c r="F2040" s="22">
        <f>D2040/SUM($D$2:$D$2546)</f>
        <v/>
      </c>
      <c r="G2040" s="22">
        <f>E2040/SUM($E$2:$E$2546)</f>
        <v/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1</v>
      </c>
      <c r="R2040" s="2" t="n">
        <v>0</v>
      </c>
      <c r="S2040" s="3" t="n">
        <v>19.57954576490132</v>
      </c>
      <c r="T2040" s="3" t="n">
        <v>0.9608907160958192</v>
      </c>
      <c r="U2040" s="3" t="n">
        <v>-0.0012206452001727</v>
      </c>
      <c r="V2040" s="3" t="n">
        <v>1.625404358487757</v>
      </c>
      <c r="W2040" s="3" t="n">
        <v>0.0292281671396186</v>
      </c>
      <c r="X2040" s="3" t="n">
        <v>0.4522330722237061</v>
      </c>
      <c r="Y2040" s="3" t="n">
        <v>0.0248725706800059</v>
      </c>
      <c r="Z2040" s="3" t="n">
        <v>-1.628268971730885</v>
      </c>
      <c r="AA2040" s="3" t="n">
        <v>-1.660151469195073</v>
      </c>
      <c r="AB2040" s="3" t="n">
        <v>-1.677301213608443</v>
      </c>
      <c r="AC2040" s="3" t="n">
        <v>-0.1854681765366089</v>
      </c>
      <c r="AD2040" s="3" t="n">
        <v>-0.102852360252094</v>
      </c>
      <c r="AE2040" s="3" t="n">
        <v>-0.3829424660236442</v>
      </c>
      <c r="AF2040" s="3" t="n">
        <v>0.07671769977595221</v>
      </c>
      <c r="AG2040" s="3" t="n">
        <v>1.315825665717341</v>
      </c>
      <c r="AH2040" s="3" t="n">
        <v>0.218088859020727</v>
      </c>
      <c r="AI2040" s="3" t="n">
        <v>1.194305905523214</v>
      </c>
    </row>
    <row r="2041">
      <c r="A2041" s="2" t="inlineStr">
        <is>
          <t>SEI</t>
        </is>
      </c>
      <c r="B2041" s="2" t="inlineStr">
        <is>
          <t>Energy</t>
        </is>
      </c>
      <c r="C2041" s="3" t="n">
        <v>-0.0213273173933509</v>
      </c>
      <c r="D2041" s="2" t="n">
        <v>1356482680.010872</v>
      </c>
      <c r="E2041" s="19">
        <f>SQRT(D2041)</f>
        <v/>
      </c>
      <c r="F2041" s="22">
        <f>D2041/SUM($D$2:$D$2546)</f>
        <v/>
      </c>
      <c r="G2041" s="22">
        <f>E2041/SUM($E$2:$E$2546)</f>
        <v/>
      </c>
      <c r="H2041" s="2" t="n">
        <v>0</v>
      </c>
      <c r="I2041" s="2" t="n">
        <v>0</v>
      </c>
      <c r="J2041" s="2" t="n">
        <v>0</v>
      </c>
      <c r="K2041" s="2" t="n">
        <v>1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3" t="n">
        <v>21.02816092183643</v>
      </c>
      <c r="T2041" s="3" t="n">
        <v>2.039368633267942</v>
      </c>
      <c r="U2041" s="3" t="n">
        <v>0.0037608156415387</v>
      </c>
      <c r="V2041" s="3" t="n">
        <v>0.2942455557167903</v>
      </c>
      <c r="W2041" s="3" t="n">
        <v>0.0550692662427444</v>
      </c>
      <c r="X2041" s="3" t="n">
        <v>0.7339172026413739</v>
      </c>
      <c r="Y2041" s="3" t="n">
        <v>0.0447127927826374</v>
      </c>
      <c r="Z2041" s="3" t="n">
        <v>-0.1456860312725297</v>
      </c>
      <c r="AA2041" s="3" t="n">
        <v>-0.3552163654282269</v>
      </c>
      <c r="AB2041" s="3" t="n">
        <v>-0.7316685208844513</v>
      </c>
      <c r="AC2041" s="3" t="n">
        <v>0.0352529381352784</v>
      </c>
      <c r="AD2041" s="3" t="n">
        <v>0.0894430882073832</v>
      </c>
      <c r="AE2041" s="3" t="n">
        <v>0.3634517766497462</v>
      </c>
      <c r="AF2041" s="3" t="n">
        <v>0.160204638270895</v>
      </c>
      <c r="AG2041" s="3" t="n">
        <v>1.382435402710665</v>
      </c>
      <c r="AH2041" s="3" t="n">
        <v>0.3722386316568549</v>
      </c>
      <c r="AI2041" s="3" t="n">
        <v>2.299715136832031</v>
      </c>
    </row>
    <row r="2042">
      <c r="A2042" s="2" t="inlineStr">
        <is>
          <t>SEIC</t>
        </is>
      </c>
      <c r="B2042" s="2" t="inlineStr">
        <is>
          <t>Financials</t>
        </is>
      </c>
      <c r="C2042" s="3" t="n">
        <v>0.0030447809059168</v>
      </c>
      <c r="D2042" s="2" t="n">
        <v>10756096133.23975</v>
      </c>
      <c r="E2042" s="19">
        <f>SQRT(D2042)</f>
        <v/>
      </c>
      <c r="F2042" s="22">
        <f>D2042/SUM($D$2:$D$2546)</f>
        <v/>
      </c>
      <c r="G2042" s="22">
        <f>E2042/SUM($E$2:$E$2546)</f>
        <v/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1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3" t="n">
        <v>23.09873851295159</v>
      </c>
      <c r="T2042" s="3" t="n">
        <v>1.034534867483627</v>
      </c>
      <c r="U2042" s="3" t="n">
        <v>0.001224835716592</v>
      </c>
      <c r="V2042" s="3" t="n">
        <v>0.2174059222819218</v>
      </c>
      <c r="W2042" s="3" t="n">
        <v>0.0153292509046522</v>
      </c>
      <c r="X2042" s="3" t="n">
        <v>0.3064250135770226</v>
      </c>
      <c r="Y2042" s="3" t="n">
        <v>0.0074960870328486</v>
      </c>
      <c r="Z2042" s="3" t="n">
        <v>-1.87677722585371</v>
      </c>
      <c r="AA2042" s="3" t="n">
        <v>-1.706086880984845</v>
      </c>
      <c r="AB2042" s="3" t="n">
        <v>-2.028892546510638</v>
      </c>
      <c r="AC2042" s="3" t="n">
        <v>0.0844481109826609</v>
      </c>
      <c r="AD2042" s="3" t="n">
        <v>0.0911843839856594</v>
      </c>
      <c r="AE2042" s="3" t="n">
        <v>0.0469973890339425</v>
      </c>
      <c r="AF2042" s="3" t="n">
        <v>0.0276219247726698</v>
      </c>
      <c r="AG2042" s="3" t="n">
        <v>1.002012440176423</v>
      </c>
      <c r="AH2042" s="3" t="n">
        <v>0.0110598088693224</v>
      </c>
      <c r="AI2042" s="3" t="n">
        <v>1.00925660237449</v>
      </c>
    </row>
    <row r="2043">
      <c r="A2043" s="2" t="inlineStr">
        <is>
          <t>SEM</t>
        </is>
      </c>
      <c r="B2043" s="2" t="inlineStr">
        <is>
          <t>Health Care</t>
        </is>
      </c>
      <c r="C2043" s="3" t="n">
        <v>-0.0055401606291512</v>
      </c>
      <c r="D2043" s="2" t="n">
        <v>1561415352.260736</v>
      </c>
      <c r="E2043" s="19">
        <f>SQRT(D2043)</f>
        <v/>
      </c>
      <c r="F2043" s="22">
        <f>D2043/SUM($D$2:$D$2546)</f>
        <v/>
      </c>
      <c r="G2043" s="22">
        <f>E2043/SUM($E$2:$E$2546)</f>
        <v/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1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3" t="n">
        <v>21.16885852397098</v>
      </c>
      <c r="T2043" s="3" t="n">
        <v>0.8215060122881882</v>
      </c>
      <c r="U2043" s="3" t="n">
        <v>-0.0008289241553208</v>
      </c>
      <c r="V2043" s="3" t="n">
        <v>1.067647373638495</v>
      </c>
      <c r="W2043" s="3" t="n">
        <v>0.0313079261246016</v>
      </c>
      <c r="X2043" s="3" t="n">
        <v>0.5046593073517244</v>
      </c>
      <c r="Y2043" s="3" t="n">
        <v>0.0355476293985139</v>
      </c>
      <c r="Z2043" s="3" t="n">
        <v>-1.559555881520193</v>
      </c>
      <c r="AA2043" s="3" t="n">
        <v>-1.548633589673962</v>
      </c>
      <c r="AB2043" s="3" t="n">
        <v>-1.619520072435258</v>
      </c>
      <c r="AC2043" s="3" t="n">
        <v>0.1039339082743313</v>
      </c>
      <c r="AD2043" s="3" t="n">
        <v>0.1932067592157401</v>
      </c>
      <c r="AE2043" s="3" t="n">
        <v>-0.1686375321336761</v>
      </c>
      <c r="AF2043" s="3" t="n">
        <v>-0.0544574349865768</v>
      </c>
      <c r="AG2043" s="3" t="n">
        <v>2.178181703757711</v>
      </c>
      <c r="AH2043" s="3" t="n">
        <v>0.5009780138447473</v>
      </c>
      <c r="AI2043" s="3" t="n">
        <v>2.103530746994225</v>
      </c>
    </row>
    <row r="2044">
      <c r="A2044" s="2" t="inlineStr">
        <is>
          <t>SEMR</t>
        </is>
      </c>
      <c r="B2044" s="2" t="inlineStr">
        <is>
          <t>Information Technology</t>
        </is>
      </c>
      <c r="C2044" s="3" t="n">
        <v>-0.0331375578647321</v>
      </c>
      <c r="D2044" s="2" t="n">
        <v>1000445257.441488</v>
      </c>
      <c r="E2044" s="19">
        <f>SQRT(D2044)</f>
        <v/>
      </c>
      <c r="F2044" s="22">
        <f>D2044/SUM($D$2:$D$2546)</f>
        <v/>
      </c>
      <c r="G2044" s="22">
        <f>E2044/SUM($E$2:$E$2546)</f>
        <v/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1</v>
      </c>
      <c r="P2044" s="2" t="n">
        <v>0</v>
      </c>
      <c r="Q2044" s="2" t="n">
        <v>0</v>
      </c>
      <c r="R2044" s="2" t="n">
        <v>0</v>
      </c>
      <c r="S2044" s="3" t="n">
        <v>20.72371099529022</v>
      </c>
      <c r="T2044" s="3" t="n">
        <v>1.609969119504298</v>
      </c>
      <c r="U2044" s="3" t="n">
        <v>-0.0019822126474686</v>
      </c>
      <c r="V2044" s="3" t="n">
        <v>0.27892280754434</v>
      </c>
      <c r="W2044" s="3" t="n">
        <v>0.0419619821724902</v>
      </c>
      <c r="X2044" s="3" t="n">
        <v>1.812414011878838</v>
      </c>
      <c r="Y2044" s="3" t="n">
        <v>0.0398777528899486</v>
      </c>
      <c r="Z2044" s="3" t="n">
        <v>-1.540416524207609</v>
      </c>
      <c r="AA2044" s="3" t="n">
        <v>-1.801086662458731</v>
      </c>
      <c r="AB2044" s="3" t="n">
        <v>-2.240787344589896</v>
      </c>
      <c r="AC2044" s="3" t="n">
        <v>-0.0262563091829502</v>
      </c>
      <c r="AD2044" s="3" t="n">
        <v>-0.0147054522879383</v>
      </c>
      <c r="AE2044" s="3" t="n">
        <v>0.611764705882353</v>
      </c>
      <c r="AF2044" s="3" t="n">
        <v>0.2200202874139049</v>
      </c>
      <c r="AG2044" s="3" t="n">
        <v>1.007848505394568</v>
      </c>
      <c r="AH2044" s="3" t="n">
        <v>0.0301636196343561</v>
      </c>
      <c r="AI2044" s="3" t="n">
        <v>1.028138628976481</v>
      </c>
    </row>
    <row r="2045">
      <c r="A2045" s="2" t="inlineStr">
        <is>
          <t>SENEA</t>
        </is>
      </c>
      <c r="B2045" s="2" t="inlineStr">
        <is>
          <t>Consumer Staples</t>
        </is>
      </c>
      <c r="C2045" s="3" t="n">
        <v>-0.0113437416335361</v>
      </c>
      <c r="D2045" s="2" t="n">
        <v>549527345</v>
      </c>
      <c r="E2045" s="19">
        <f>SQRT(D2045)</f>
        <v/>
      </c>
      <c r="F2045" s="22">
        <f>D2045/SUM($D$2:$D$2546)</f>
        <v/>
      </c>
      <c r="G2045" s="22">
        <f>E2045/SUM($E$2:$E$2546)</f>
        <v/>
      </c>
      <c r="H2045" s="2" t="n">
        <v>0</v>
      </c>
      <c r="I2045" s="2" t="n">
        <v>0</v>
      </c>
      <c r="J2045" s="2" t="n">
        <v>1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3" t="n">
        <v>20.12456909399108</v>
      </c>
      <c r="T2045" s="3" t="n">
        <v>0.1903038705466284</v>
      </c>
      <c r="U2045" s="3" t="n">
        <v>0.0021843448219193</v>
      </c>
      <c r="V2045" s="3" t="n">
        <v>1.172229199986399</v>
      </c>
      <c r="W2045" s="3" t="n">
        <v>0.016805808762376</v>
      </c>
      <c r="X2045" s="3" t="n">
        <v>0.3966435077873677</v>
      </c>
      <c r="Y2045" s="3" t="n">
        <v>0.0156619467686337</v>
      </c>
      <c r="Z2045" s="3" t="n">
        <v>-1.781139873360712</v>
      </c>
      <c r="AA2045" s="3" t="n">
        <v>-1.204039147376488</v>
      </c>
      <c r="AB2045" s="3" t="n">
        <v>-1.948708696304652</v>
      </c>
      <c r="AC2045" s="3" t="n">
        <v>0.1083476564755844</v>
      </c>
      <c r="AD2045" s="3" t="n">
        <v>0.1889478311584294</v>
      </c>
      <c r="AE2045" s="3" t="n">
        <v>0.1796771130104463</v>
      </c>
      <c r="AF2045" s="3" t="n">
        <v>0.0357424881012224</v>
      </c>
      <c r="AG2045" s="3" t="n">
        <v>1.47284817100412</v>
      </c>
      <c r="AH2045" s="3" t="n">
        <v>0.2574490401468416</v>
      </c>
      <c r="AI2045" s="3" t="n">
        <v>1.40337518550946</v>
      </c>
    </row>
    <row r="2046">
      <c r="A2046" s="2" t="inlineStr">
        <is>
          <t>SEPN</t>
        </is>
      </c>
      <c r="B2046" s="2" t="inlineStr">
        <is>
          <t>Health Care</t>
        </is>
      </c>
      <c r="C2046" s="3" t="n">
        <v>-0.0008557360604773</v>
      </c>
      <c r="D2046" s="2" t="n">
        <v>523410285.6920013</v>
      </c>
      <c r="E2046" s="19">
        <f>SQRT(D2046)</f>
        <v/>
      </c>
      <c r="F2046" s="22">
        <f>D2046/SUM($D$2:$D$2546)</f>
        <v/>
      </c>
      <c r="G2046" s="22">
        <f>E2046/SUM($E$2:$E$2546)</f>
        <v/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1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3" t="n">
        <v>20.07587619955236</v>
      </c>
      <c r="T2046" s="3" t="n">
        <v>1.241002757217771</v>
      </c>
      <c r="U2046" s="3" t="n">
        <v>-0.0014918527674245</v>
      </c>
      <c r="V2046" s="3" t="n">
        <v>0.7213404289539925</v>
      </c>
      <c r="W2046" s="3" t="n">
        <v>0.0634096984821383</v>
      </c>
      <c r="X2046" s="3" t="n">
        <v>2.145532997173092</v>
      </c>
      <c r="Y2046" s="3" t="n">
        <v>0.052177452999283</v>
      </c>
      <c r="Z2046" s="3" t="n">
        <v>-2.252347472385214</v>
      </c>
      <c r="AA2046" s="3" t="n">
        <v>-0.672399277969426</v>
      </c>
      <c r="AB2046" s="3" t="n">
        <v>-1.464931252452643</v>
      </c>
      <c r="AC2046" s="3" t="n">
        <v>-0.1898166748264158</v>
      </c>
      <c r="AD2046" s="3" t="n">
        <v>-0.1867215885350598</v>
      </c>
      <c r="AE2046" s="3" t="n">
        <v>-1.005964111183861</v>
      </c>
      <c r="AF2046" s="3" t="n">
        <v>1.315252854812398</v>
      </c>
      <c r="AG2046" s="3" t="n">
        <v>1.04307328422137</v>
      </c>
      <c r="AH2046" s="3" t="n">
        <v>0.059174290936852</v>
      </c>
      <c r="AI2046" s="3" t="n">
        <v>1.059712838061538</v>
      </c>
    </row>
    <row r="2047">
      <c r="A2047" s="2" t="inlineStr">
        <is>
          <t>SERV</t>
        </is>
      </c>
      <c r="B2047" s="2" t="inlineStr">
        <is>
          <t>Consumer Discretionary</t>
        </is>
      </c>
      <c r="C2047" s="3" t="n">
        <v>-0.0252195011609706</v>
      </c>
      <c r="D2047" s="2" t="n">
        <v>777950318.211709</v>
      </c>
      <c r="E2047" s="19">
        <f>SQRT(D2047)</f>
        <v/>
      </c>
      <c r="F2047" s="22">
        <f>D2047/SUM($D$2:$D$2546)</f>
        <v/>
      </c>
      <c r="G2047" s="22">
        <f>E2047/SUM($E$2:$E$2546)</f>
        <v/>
      </c>
      <c r="H2047" s="2" t="n">
        <v>0</v>
      </c>
      <c r="I2047" s="2" t="n">
        <v>1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3" t="n">
        <v>20.47217322176393</v>
      </c>
      <c r="T2047" s="3" t="n">
        <v>2.524904741884138</v>
      </c>
      <c r="U2047" s="3" t="n">
        <v>0.0003590581240647</v>
      </c>
      <c r="V2047" s="3" t="n">
        <v>0.2663486281184495</v>
      </c>
      <c r="W2047" s="3" t="n">
        <v>0.07429680704188731</v>
      </c>
      <c r="X2047" s="3" t="n">
        <v>1.408863658705531</v>
      </c>
      <c r="Y2047" s="3" t="n">
        <v>0.0494846129644442</v>
      </c>
      <c r="Z2047" s="3" t="n">
        <v>0.3785042422344493</v>
      </c>
      <c r="AA2047" s="3" t="n">
        <v>0.5213309295890642</v>
      </c>
      <c r="AB2047" s="3" t="n">
        <v>0.7009758602347589</v>
      </c>
      <c r="AC2047" s="3" t="n">
        <v>-0.1072047893645874</v>
      </c>
      <c r="AD2047" s="3" t="n">
        <v>-0.1030021148191027</v>
      </c>
      <c r="AE2047" s="3" t="n">
        <v>-0.08230148983484151</v>
      </c>
      <c r="AF2047" s="3" t="n">
        <v>1.040897207365003</v>
      </c>
      <c r="AG2047" s="3" t="n">
        <v>1.001825309363282</v>
      </c>
      <c r="AH2047" s="3" t="n">
        <v>0.0120150246133028</v>
      </c>
      <c r="AI2047" s="3" t="n">
        <v>1.006853083404921</v>
      </c>
    </row>
    <row r="2048">
      <c r="A2048" s="2" t="inlineStr">
        <is>
          <t>SEZL</t>
        </is>
      </c>
      <c r="B2048" s="2" t="inlineStr">
        <is>
          <t>Financials</t>
        </is>
      </c>
      <c r="C2048" s="3" t="n">
        <v>-0.0076236151258469</v>
      </c>
      <c r="D2048" s="2" t="n">
        <v>3147891348.803802</v>
      </c>
      <c r="E2048" s="19">
        <f>SQRT(D2048)</f>
        <v/>
      </c>
      <c r="F2048" s="22">
        <f>D2048/SUM($D$2:$D$2546)</f>
        <v/>
      </c>
      <c r="G2048" s="22">
        <f>E2048/SUM($E$2:$E$2546)</f>
        <v/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1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3" t="n">
        <v>21.86999865254882</v>
      </c>
      <c r="T2048" s="3" t="n">
        <v>2.548410411303116</v>
      </c>
      <c r="U2048" s="3" t="n">
        <v>0.008617431951086701</v>
      </c>
      <c r="V2048" s="3" t="n">
        <v>0.0414239201901143</v>
      </c>
      <c r="W2048" s="3" t="n">
        <v>0.0810512342969103</v>
      </c>
      <c r="X2048" s="3" t="n">
        <v>1.48185931879027</v>
      </c>
      <c r="Y2048" s="3" t="n">
        <v>0.0828584699294265</v>
      </c>
      <c r="Z2048" s="3" t="n">
        <v>-0.2466393902686952</v>
      </c>
      <c r="AA2048" s="3" t="n">
        <v>-0.3719356855722939</v>
      </c>
      <c r="AB2048" s="3" t="n">
        <v>-0.5768967169237562</v>
      </c>
      <c r="AC2048" s="3" t="n">
        <v>0.0350761788655628</v>
      </c>
      <c r="AD2048" s="3" t="n">
        <v>0.0354878830371481</v>
      </c>
      <c r="AE2048" s="3" t="n">
        <v>1.022392529713383</v>
      </c>
      <c r="AF2048" s="3" t="n">
        <v>0.2997414066055053</v>
      </c>
      <c r="AG2048" s="3" t="n">
        <v>1.04145664050622</v>
      </c>
      <c r="AH2048" s="3" t="n">
        <v>0.3747946096442182</v>
      </c>
      <c r="AI2048" s="3" t="n">
        <v>2.000789889415482</v>
      </c>
    </row>
    <row r="2049">
      <c r="A2049" s="2" t="inlineStr">
        <is>
          <t>SF</t>
        </is>
      </c>
      <c r="B2049" s="2" t="inlineStr">
        <is>
          <t>Financials</t>
        </is>
      </c>
      <c r="C2049" s="3" t="n">
        <v>-0.0029292483016864</v>
      </c>
      <c r="D2049" s="2" t="n">
        <v>11725892811.03516</v>
      </c>
      <c r="E2049" s="19">
        <f>SQRT(D2049)</f>
        <v/>
      </c>
      <c r="F2049" s="22">
        <f>D2049/SUM($D$2:$D$2546)</f>
        <v/>
      </c>
      <c r="G2049" s="22">
        <f>E2049/SUM($E$2:$E$2546)</f>
        <v/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1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3" t="n">
        <v>23.18506529431031</v>
      </c>
      <c r="T2049" s="3" t="n">
        <v>1.472612272624233</v>
      </c>
      <c r="U2049" s="3" t="n">
        <v>0.0010110756287505</v>
      </c>
      <c r="V2049" s="3" t="n">
        <v>0.4773184515837221</v>
      </c>
      <c r="W2049" s="3" t="n">
        <v>0.0213955386823248</v>
      </c>
      <c r="X2049" s="3" t="n">
        <v>0.2838690452199076</v>
      </c>
      <c r="Y2049" s="3" t="n">
        <v>0.0103129776121074</v>
      </c>
      <c r="Z2049" s="3" t="n">
        <v>-1.856128033137786</v>
      </c>
      <c r="AA2049" s="3" t="n">
        <v>-1.948244407883778</v>
      </c>
      <c r="AB2049" s="3" t="n">
        <v>-1.952973334086778</v>
      </c>
      <c r="AC2049" s="3" t="n">
        <v>0.0528932005430166</v>
      </c>
      <c r="AD2049" s="3" t="n">
        <v>0.0599930437141611</v>
      </c>
      <c r="AE2049" s="3" t="n">
        <v>-0.0526748971193415</v>
      </c>
      <c r="AF2049" s="3" t="n">
        <v>0.0142166228032865</v>
      </c>
      <c r="AG2049" s="3" t="n">
        <v>1.116155760755224</v>
      </c>
      <c r="AH2049" s="3" t="n">
        <v>0.0389843333558372</v>
      </c>
      <c r="AI2049" s="3" t="n">
        <v>1.243350661114868</v>
      </c>
    </row>
    <row r="2050">
      <c r="A2050" s="2" t="inlineStr">
        <is>
          <t>SFBS</t>
        </is>
      </c>
      <c r="B2050" s="2" t="inlineStr">
        <is>
          <t>Financials</t>
        </is>
      </c>
      <c r="C2050" s="3" t="n">
        <v>-0.0122422440993715</v>
      </c>
      <c r="D2050" s="2" t="n">
        <v>4536023389.539337</v>
      </c>
      <c r="E2050" s="19">
        <f>SQRT(D2050)</f>
        <v/>
      </c>
      <c r="F2050" s="22">
        <f>D2050/SUM($D$2:$D$2546)</f>
        <v/>
      </c>
      <c r="G2050" s="22">
        <f>E2050/SUM($E$2:$E$2546)</f>
        <v/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1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3" t="n">
        <v>22.23531655978259</v>
      </c>
      <c r="T2050" s="3" t="n">
        <v>1.100586449629317</v>
      </c>
      <c r="U2050" s="3" t="n">
        <v>0.0003655679775717</v>
      </c>
      <c r="V2050" s="3" t="n">
        <v>0.3794696041403806</v>
      </c>
      <c r="W2050" s="3" t="n">
        <v>0.0202717579213698</v>
      </c>
      <c r="X2050" s="3" t="n">
        <v>0.2978458806277758</v>
      </c>
      <c r="Y2050" s="3" t="n">
        <v>0.0138360474146835</v>
      </c>
      <c r="Z2050" s="3" t="n">
        <v>-2.419493544814538</v>
      </c>
      <c r="AA2050" s="3" t="n">
        <v>-2.416630587988225</v>
      </c>
      <c r="AB2050" s="3" t="n">
        <v>-2.445794254507032</v>
      </c>
      <c r="AC2050" s="3" t="n">
        <v>0.0541655055321379</v>
      </c>
      <c r="AD2050" s="3" t="n">
        <v>0.0550817265572729</v>
      </c>
      <c r="AE2050" s="3" t="n">
        <v>0.0046256847230675</v>
      </c>
      <c r="AF2050" s="3" t="n">
        <v>0.033423390023909</v>
      </c>
      <c r="AG2050" s="3" t="n">
        <v>1.014273956379792</v>
      </c>
      <c r="AH2050" s="3" t="n">
        <v>0.003725668102223</v>
      </c>
      <c r="AI2050" s="3" t="n">
        <v>1.037615546078129</v>
      </c>
    </row>
    <row r="2051">
      <c r="A2051" s="2" t="inlineStr">
        <is>
          <t>SFD</t>
        </is>
      </c>
      <c r="B2051" s="2" t="inlineStr">
        <is>
          <t>Consumer Staples</t>
        </is>
      </c>
      <c r="C2051" s="3" t="n">
        <v>0.0203768908994031</v>
      </c>
      <c r="D2051" s="2" t="n">
        <v>9816463508.294155</v>
      </c>
      <c r="E2051" s="19">
        <f>SQRT(D2051)</f>
        <v/>
      </c>
      <c r="F2051" s="22">
        <f>D2051/SUM($D$2:$D$2546)</f>
        <v/>
      </c>
      <c r="G2051" s="22">
        <f>E2051/SUM($E$2:$E$2546)</f>
        <v/>
      </c>
      <c r="H2051" s="2" t="n">
        <v>0</v>
      </c>
      <c r="I2051" s="2" t="n">
        <v>0</v>
      </c>
      <c r="J2051" s="2" t="n">
        <v>1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3" t="n">
        <v>23.00732676291158</v>
      </c>
      <c r="T2051" s="3" t="n">
        <v>0.5461838941359854</v>
      </c>
      <c r="U2051" s="3" t="inlineStr"/>
      <c r="V2051" s="3" t="n">
        <v>0.6418808560410926</v>
      </c>
      <c r="W2051" s="3" t="n">
        <v>0.0181785733645624</v>
      </c>
      <c r="X2051" s="3" t="n">
        <v>0.2141177186680878</v>
      </c>
      <c r="Y2051" s="3" t="inlineStr"/>
      <c r="Z2051" s="3" t="n">
        <v>-3.182777896903463</v>
      </c>
      <c r="AA2051" s="3" t="n">
        <v>-3.423053514902618</v>
      </c>
      <c r="AB2051" s="3" t="n">
        <v>-3.751574120959853</v>
      </c>
      <c r="AC2051" s="3" t="n">
        <v>0.0766059996417872</v>
      </c>
      <c r="AD2051" s="3" t="n">
        <v>0.1100192548046944</v>
      </c>
      <c r="AE2051" s="3" t="n">
        <v>0.1020762029937436</v>
      </c>
      <c r="AF2051" s="3" t="n">
        <v>-0.0277379563260543</v>
      </c>
      <c r="AG2051" s="3" t="n">
        <v>1.203841230429809</v>
      </c>
      <c r="AH2051" s="3" t="n">
        <v>0.2136599320579295</v>
      </c>
      <c r="AI2051" s="3" t="n">
        <v>1.317568639898429</v>
      </c>
    </row>
    <row r="2052">
      <c r="A2052" s="2" t="inlineStr">
        <is>
          <t>SFIX</t>
        </is>
      </c>
      <c r="B2052" s="2" t="inlineStr">
        <is>
          <t>Consumer Discretionary</t>
        </is>
      </c>
      <c r="C2052" s="3" t="n">
        <v>-0.0323261122277121</v>
      </c>
      <c r="D2052" s="2" t="n">
        <v>596789108.1229091</v>
      </c>
      <c r="E2052" s="19">
        <f>SQRT(D2052)</f>
        <v/>
      </c>
      <c r="F2052" s="22">
        <f>D2052/SUM($D$2:$D$2546)</f>
        <v/>
      </c>
      <c r="G2052" s="22">
        <f>E2052/SUM($E$2:$E$2546)</f>
        <v/>
      </c>
      <c r="H2052" s="2" t="n">
        <v>0</v>
      </c>
      <c r="I2052" s="2" t="n">
        <v>1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n">
        <v>0</v>
      </c>
      <c r="S2052" s="3" t="n">
        <v>20.20707435622299</v>
      </c>
      <c r="T2052" s="3" t="n">
        <v>1.983203902072257</v>
      </c>
      <c r="U2052" s="3" t="n">
        <v>0.0007083962131079</v>
      </c>
      <c r="V2052" s="3" t="n">
        <v>0.3401167971017939</v>
      </c>
      <c r="W2052" s="3" t="n">
        <v>0.0473822075098104</v>
      </c>
      <c r="X2052" s="3" t="n">
        <v>0.5010742143030702</v>
      </c>
      <c r="Y2052" s="3" t="n">
        <v>0.0359390843322787</v>
      </c>
      <c r="Z2052" s="3" t="n">
        <v>-0.9945370167318976</v>
      </c>
      <c r="AA2052" s="3" t="n">
        <v>-0.9822446107323766</v>
      </c>
      <c r="AB2052" s="3" t="n">
        <v>-0.8362797824122922</v>
      </c>
      <c r="AC2052" s="3" t="n">
        <v>-0.0574809418152703</v>
      </c>
      <c r="AD2052" s="3" t="n">
        <v>-0.0161397047447727</v>
      </c>
      <c r="AE2052" s="3" t="n">
        <v>0.4665245202558635</v>
      </c>
      <c r="AF2052" s="3" t="n">
        <v>-0.1613494140915377</v>
      </c>
      <c r="AG2052" s="3" t="n">
        <v>1.118566171930583</v>
      </c>
      <c r="AH2052" s="3" t="n">
        <v>0.1945624628086105</v>
      </c>
      <c r="AI2052" s="3" t="n">
        <v>1.348604282237484</v>
      </c>
    </row>
    <row r="2053">
      <c r="A2053" s="2" t="inlineStr">
        <is>
          <t>SFL</t>
        </is>
      </c>
      <c r="B2053" s="2" t="inlineStr">
        <is>
          <t>Energy</t>
        </is>
      </c>
      <c r="C2053" s="3" t="n">
        <v>-0.0165110650046363</v>
      </c>
      <c r="D2053" s="2" t="n">
        <v>1216427690.336666</v>
      </c>
      <c r="E2053" s="19">
        <f>SQRT(D2053)</f>
        <v/>
      </c>
      <c r="F2053" s="22">
        <f>D2053/SUM($D$2:$D$2546)</f>
        <v/>
      </c>
      <c r="G2053" s="22">
        <f>E2053/SUM($E$2:$E$2546)</f>
        <v/>
      </c>
      <c r="H2053" s="2" t="n">
        <v>0</v>
      </c>
      <c r="I2053" s="2" t="n">
        <v>0</v>
      </c>
      <c r="J2053" s="2" t="n">
        <v>0</v>
      </c>
      <c r="K2053" s="2" t="n">
        <v>1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3" t="n">
        <v>20.91918427767861</v>
      </c>
      <c r="T2053" s="3" t="n">
        <v>0.8047348121761668</v>
      </c>
      <c r="U2053" s="3" t="n">
        <v>-0.0003660150327561</v>
      </c>
      <c r="V2053" s="3" t="n">
        <v>0.8297361265433344</v>
      </c>
      <c r="W2053" s="3" t="n">
        <v>0.0190124074640197</v>
      </c>
      <c r="X2053" s="3" t="n">
        <v>0.3281059190723605</v>
      </c>
      <c r="Y2053" s="3" t="n">
        <v>0.0148508492933119</v>
      </c>
      <c r="Z2053" s="3" t="n">
        <v>-1.960699834069542</v>
      </c>
      <c r="AA2053" s="3" t="n">
        <v>-1.796829500456844</v>
      </c>
      <c r="AB2053" s="3" t="n">
        <v>-1.797777149814233</v>
      </c>
      <c r="AC2053" s="3" t="n">
        <v>0.0048009429959488</v>
      </c>
      <c r="AD2053" s="3" t="n">
        <v>0.1989366091567882</v>
      </c>
      <c r="AE2053" s="3" t="n">
        <v>-0.1684665226781857</v>
      </c>
      <c r="AF2053" s="3" t="n">
        <v>0.1831911269857541</v>
      </c>
      <c r="AG2053" s="3" t="n">
        <v>2.638658849872382</v>
      </c>
      <c r="AH2053" s="3" t="n">
        <v>0.7131953209531782</v>
      </c>
      <c r="AI2053" s="3" t="n">
        <v>2.974915635768453</v>
      </c>
    </row>
    <row r="2054">
      <c r="A2054" s="2" t="inlineStr">
        <is>
          <t>SFM</t>
        </is>
      </c>
      <c r="B2054" s="2" t="inlineStr">
        <is>
          <t>Consumer Staples</t>
        </is>
      </c>
      <c r="C2054" s="3" t="n">
        <v>-0.0191310026710726</v>
      </c>
      <c r="D2054" s="2" t="n">
        <v>14233463879.86493</v>
      </c>
      <c r="E2054" s="19">
        <f>SQRT(D2054)</f>
        <v/>
      </c>
      <c r="F2054" s="22">
        <f>D2054/SUM($D$2:$D$2546)</f>
        <v/>
      </c>
      <c r="G2054" s="22">
        <f>E2054/SUM($E$2:$E$2546)</f>
        <v/>
      </c>
      <c r="H2054" s="2" t="n">
        <v>0</v>
      </c>
      <c r="I2054" s="2" t="n">
        <v>0</v>
      </c>
      <c r="J2054" s="2" t="n">
        <v>1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3" t="n">
        <v>23.37886164035828</v>
      </c>
      <c r="T2054" s="3" t="n">
        <v>0.6384416292373943</v>
      </c>
      <c r="U2054" s="3" t="n">
        <v>0.0022808483529319</v>
      </c>
      <c r="V2054" s="3" t="n">
        <v>0.095303575535042</v>
      </c>
      <c r="W2054" s="3" t="n">
        <v>0.0216453367430154</v>
      </c>
      <c r="X2054" s="3" t="n">
        <v>0.4858376688201</v>
      </c>
      <c r="Y2054" s="3" t="n">
        <v>0.0202842327260516</v>
      </c>
      <c r="Z2054" s="3" t="n">
        <v>-1.079462611616216</v>
      </c>
      <c r="AA2054" s="3" t="n">
        <v>-0.9046653621659012</v>
      </c>
      <c r="AB2054" s="3" t="n">
        <v>-1.092115367583851</v>
      </c>
      <c r="AC2054" s="3" t="n">
        <v>0.0375742689561717</v>
      </c>
      <c r="AD2054" s="3" t="n">
        <v>0.0478615750705417</v>
      </c>
      <c r="AE2054" s="3" t="n">
        <v>0.1891244239631336</v>
      </c>
      <c r="AF2054" s="3" t="n">
        <v>0.07821543558670881</v>
      </c>
      <c r="AG2054" s="3" t="n">
        <v>1.111892369520322</v>
      </c>
      <c r="AH2054" s="3" t="n">
        <v>0.4641092210144353</v>
      </c>
      <c r="AI2054" s="3" t="n">
        <v>2.174062661260597</v>
      </c>
    </row>
    <row r="2055">
      <c r="A2055" s="2" t="inlineStr">
        <is>
          <t>SFNC</t>
        </is>
      </c>
      <c r="B2055" s="2" t="inlineStr">
        <is>
          <t>Financials</t>
        </is>
      </c>
      <c r="C2055" s="3" t="n">
        <v>-0.0044853819828974</v>
      </c>
      <c r="D2055" s="2" t="n">
        <v>2849642998.014744</v>
      </c>
      <c r="E2055" s="19">
        <f>SQRT(D2055)</f>
        <v/>
      </c>
      <c r="F2055" s="22">
        <f>D2055/SUM($D$2:$D$2546)</f>
        <v/>
      </c>
      <c r="G2055" s="22">
        <f>E2055/SUM($E$2:$E$2546)</f>
        <v/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1</v>
      </c>
      <c r="M2055" s="2" t="n">
        <v>0</v>
      </c>
      <c r="N2055" s="2" t="n">
        <v>0</v>
      </c>
      <c r="O2055" s="2" t="n">
        <v>0</v>
      </c>
      <c r="P2055" s="2" t="n">
        <v>0</v>
      </c>
      <c r="Q2055" s="2" t="n">
        <v>0</v>
      </c>
      <c r="R2055" s="2" t="n">
        <v>0</v>
      </c>
      <c r="S2055" s="3" t="n">
        <v>21.77045955952632</v>
      </c>
      <c r="T2055" s="3" t="n">
        <v>0.8729974954808793</v>
      </c>
      <c r="U2055" s="3" t="n">
        <v>-9.445186349923684e-06</v>
      </c>
      <c r="V2055" s="3" t="n">
        <v>1.245492857341296</v>
      </c>
      <c r="W2055" s="3" t="n">
        <v>0.017199030790104</v>
      </c>
      <c r="X2055" s="3" t="n">
        <v>0.3139284956202325</v>
      </c>
      <c r="Y2055" s="3" t="n">
        <v>0.0124194588393381</v>
      </c>
      <c r="Z2055" s="3" t="n">
        <v>-1.142993868049629</v>
      </c>
      <c r="AA2055" s="3" t="n">
        <v>-1.804677453235065</v>
      </c>
      <c r="AB2055" s="3" t="n">
        <v>-2.20758643483447</v>
      </c>
      <c r="AC2055" s="3" t="n">
        <v>0.07688401675319829</v>
      </c>
      <c r="AD2055" s="3" t="n">
        <v>0.0812326316529009</v>
      </c>
      <c r="AE2055" s="3" t="n">
        <v>-0.2724358974358974</v>
      </c>
      <c r="AF2055" s="3" t="n">
        <v>-0.0138759438969486</v>
      </c>
      <c r="AG2055" s="3" t="n">
        <v>1.351173112104628</v>
      </c>
      <c r="AH2055" s="3" t="n">
        <v>0.0374890329599357</v>
      </c>
      <c r="AI2055" s="3" t="n">
        <v>1.281955139312692</v>
      </c>
    </row>
    <row r="2056">
      <c r="A2056" s="2" t="inlineStr">
        <is>
          <t>SFST</t>
        </is>
      </c>
      <c r="B2056" s="2" t="inlineStr">
        <is>
          <t>Financials</t>
        </is>
      </c>
      <c r="C2056" s="3" t="n">
        <v>-0.0170905097239134</v>
      </c>
      <c r="D2056" s="2" t="n">
        <v>353816055.0384521</v>
      </c>
      <c r="E2056" s="19">
        <f>SQRT(D2056)</f>
        <v/>
      </c>
      <c r="F2056" s="22">
        <f>D2056/SUM($D$2:$D$2546)</f>
        <v/>
      </c>
      <c r="G2056" s="22">
        <f>E2056/SUM($E$2:$E$2546)</f>
        <v/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1</v>
      </c>
      <c r="M2056" s="2" t="n">
        <v>0</v>
      </c>
      <c r="N2056" s="2" t="n">
        <v>0</v>
      </c>
      <c r="O2056" s="2" t="n">
        <v>0</v>
      </c>
      <c r="P2056" s="2" t="n">
        <v>0</v>
      </c>
      <c r="Q2056" s="2" t="n">
        <v>0</v>
      </c>
      <c r="R2056" s="2" t="n">
        <v>0</v>
      </c>
      <c r="S2056" s="3" t="n">
        <v>19.6842877175141</v>
      </c>
      <c r="T2056" s="3" t="n">
        <v>0.8573456523154072</v>
      </c>
      <c r="U2056" s="3" t="n">
        <v>0.0006654631602137</v>
      </c>
      <c r="V2056" s="3" t="n">
        <v>0.976388705601434</v>
      </c>
      <c r="W2056" s="3" t="n">
        <v>0.0234981676395768</v>
      </c>
      <c r="X2056" s="3" t="n">
        <v>0.2915610812964395</v>
      </c>
      <c r="Y2056" s="3" t="n">
        <v>0.0197070160834283</v>
      </c>
      <c r="Z2056" s="3" t="n">
        <v>-2.521082205045467</v>
      </c>
      <c r="AA2056" s="3" t="n">
        <v>-2.870862825825251</v>
      </c>
      <c r="AB2056" s="3" t="n">
        <v>-3.011151486631428</v>
      </c>
      <c r="AC2056" s="3" t="n">
        <v>0.074400241665515</v>
      </c>
      <c r="AD2056" s="3" t="n">
        <v>0.0871526307551216</v>
      </c>
      <c r="AE2056" s="3" t="n">
        <v>-0.4272520817562452</v>
      </c>
      <c r="AF2056" s="3" t="n">
        <v>-0.0554788477039771</v>
      </c>
      <c r="AG2056" s="3" t="n">
        <v>1.748702599070047</v>
      </c>
      <c r="AH2056" s="3" t="n">
        <v>0.0614899907545541</v>
      </c>
      <c r="AI2056" s="3" t="n">
        <v>1.766807926776317</v>
      </c>
    </row>
    <row r="2057">
      <c r="A2057" s="2" t="inlineStr">
        <is>
          <t>SG</t>
        </is>
      </c>
      <c r="B2057" s="2" t="inlineStr">
        <is>
          <t>Consumer Discretionary</t>
        </is>
      </c>
      <c r="C2057" s="3" t="n">
        <v>-0.0490503496598792</v>
      </c>
      <c r="D2057" s="2" t="n">
        <v>1023272600.072999</v>
      </c>
      <c r="E2057" s="19">
        <f>SQRT(D2057)</f>
        <v/>
      </c>
      <c r="F2057" s="22">
        <f>D2057/SUM($D$2:$D$2546)</f>
        <v/>
      </c>
      <c r="G2057" s="22">
        <f>E2057/SUM($E$2:$E$2546)</f>
        <v/>
      </c>
      <c r="H2057" s="2" t="n">
        <v>0</v>
      </c>
      <c r="I2057" s="2" t="n">
        <v>1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  <c r="S2057" s="3" t="n">
        <v>20.74627175965335</v>
      </c>
      <c r="T2057" s="3" t="n">
        <v>1.773483961465699</v>
      </c>
      <c r="U2057" s="3" t="n">
        <v>-0.0031229413741887</v>
      </c>
      <c r="V2057" s="3" t="n">
        <v>0.4136708047980591</v>
      </c>
      <c r="W2057" s="3" t="n">
        <v>0.054894005954469</v>
      </c>
      <c r="X2057" s="3" t="n">
        <v>4.245426007901179</v>
      </c>
      <c r="Y2057" s="3" t="n">
        <v>0.0568432814886423</v>
      </c>
      <c r="Z2057" s="3" t="n">
        <v>0.3991940796642963</v>
      </c>
      <c r="AA2057" s="3" t="n">
        <v>0.1411420986659665</v>
      </c>
      <c r="AB2057" s="3" t="n">
        <v>-0.2027342838593287</v>
      </c>
      <c r="AC2057" s="3" t="n">
        <v>-0.090525242240818</v>
      </c>
      <c r="AD2057" s="3" t="n">
        <v>-0.0201783962538692</v>
      </c>
      <c r="AE2057" s="3" t="n">
        <v>0.6584070796460177</v>
      </c>
      <c r="AF2057" s="3" t="n">
        <v>0.2172623169467937</v>
      </c>
      <c r="AG2057" s="3" t="n">
        <v>1.291986710069913</v>
      </c>
      <c r="AH2057" s="3" t="n">
        <v>0.4071870683737977</v>
      </c>
      <c r="AI2057" s="3" t="n">
        <v>1.705843164862579</v>
      </c>
    </row>
    <row r="2058">
      <c r="A2058" s="2" t="inlineStr">
        <is>
          <t>SGHC</t>
        </is>
      </c>
      <c r="B2058" s="2" t="inlineStr">
        <is>
          <t>Consumer Discretionary</t>
        </is>
      </c>
      <c r="C2058" s="3" t="n">
        <v>-0.0121846886346583</v>
      </c>
      <c r="D2058" s="2" t="n">
        <v>5845170787.253978</v>
      </c>
      <c r="E2058" s="19">
        <f>SQRT(D2058)</f>
        <v/>
      </c>
      <c r="F2058" s="22">
        <f>D2058/SUM($D$2:$D$2546)</f>
        <v/>
      </c>
      <c r="G2058" s="22">
        <f>E2058/SUM($E$2:$E$2546)</f>
        <v/>
      </c>
      <c r="H2058" s="2" t="n">
        <v>0</v>
      </c>
      <c r="I2058" s="2" t="n">
        <v>1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3" t="n">
        <v>22.48888165081978</v>
      </c>
      <c r="T2058" s="3" t="n">
        <v>1.08925181989414</v>
      </c>
      <c r="U2058" s="3" t="n">
        <v>0.0046669012013363</v>
      </c>
      <c r="V2058" s="3" t="n">
        <v>0.113769130826785</v>
      </c>
      <c r="W2058" s="3" t="n">
        <v>0.0270056435893481</v>
      </c>
      <c r="X2058" s="3" t="n">
        <v>0.8594801952648136</v>
      </c>
      <c r="Y2058" s="3" t="n">
        <v>0.0211374081558814</v>
      </c>
      <c r="Z2058" s="3" t="n">
        <v>-2.731730704543692</v>
      </c>
      <c r="AA2058" s="3" t="n">
        <v>-2.790976366585415</v>
      </c>
      <c r="AB2058" s="3" t="n">
        <v>-3.308340043983594</v>
      </c>
      <c r="AC2058" s="3" t="n">
        <v>-0.0027373023958324</v>
      </c>
      <c r="AD2058" s="3" t="n">
        <v>0.0102648839843715</v>
      </c>
      <c r="AE2058" s="3" t="n">
        <v>-0.4550191268735472</v>
      </c>
      <c r="AF2058" s="3" t="n">
        <v>0.0649952759521616</v>
      </c>
      <c r="AG2058" s="3" t="inlineStr"/>
      <c r="AH2058" s="3" t="n">
        <v>0.0680393912264995</v>
      </c>
      <c r="AI2058" s="3" t="inlineStr"/>
    </row>
    <row r="2059">
      <c r="A2059" s="2" t="inlineStr">
        <is>
          <t>SGI</t>
        </is>
      </c>
      <c r="B2059" s="2" t="inlineStr">
        <is>
          <t>Consumer Discretionary</t>
        </is>
      </c>
      <c r="C2059" s="3" t="n">
        <v>-0.0194520708367561</v>
      </c>
      <c r="D2059" s="2" t="n">
        <v>16936786751.34531</v>
      </c>
      <c r="E2059" s="19">
        <f>SQRT(D2059)</f>
        <v/>
      </c>
      <c r="F2059" s="22">
        <f>D2059/SUM($D$2:$D$2546)</f>
        <v/>
      </c>
      <c r="G2059" s="22">
        <f>E2059/SUM($E$2:$E$2546)</f>
        <v/>
      </c>
      <c r="H2059" s="2" t="n">
        <v>0</v>
      </c>
      <c r="I2059" s="2" t="n">
        <v>1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3" t="n">
        <v>23.55275382407797</v>
      </c>
      <c r="T2059" s="3" t="n">
        <v>1.095610899320272</v>
      </c>
      <c r="U2059" s="3" t="n">
        <v>0.0013615196987651</v>
      </c>
      <c r="V2059" s="3" t="n">
        <v>0.1677472853446849</v>
      </c>
      <c r="W2059" s="3" t="n">
        <v>0.0194173948382526</v>
      </c>
      <c r="X2059" s="3" t="n">
        <v>0.2874339472191493</v>
      </c>
      <c r="Y2059" s="3" t="n">
        <v>0.0126754609357513</v>
      </c>
      <c r="Z2059" s="3" t="n">
        <v>-1.349614474644357</v>
      </c>
      <c r="AA2059" s="3" t="n">
        <v>-1.359322679435444</v>
      </c>
      <c r="AB2059" s="3" t="n">
        <v>-1.432158816259123</v>
      </c>
      <c r="AC2059" s="3" t="n">
        <v>0.0233810583916424</v>
      </c>
      <c r="AD2059" s="3" t="n">
        <v>0.0371971383503401</v>
      </c>
      <c r="AE2059" s="3" t="n">
        <v>-0.1322803553800592</v>
      </c>
      <c r="AF2059" s="3" t="n">
        <v>9.133207836292325e-05</v>
      </c>
      <c r="AG2059" s="3" t="n">
        <v>1.283601610536808</v>
      </c>
      <c r="AH2059" s="3" t="n">
        <v>0.6016068634517677</v>
      </c>
      <c r="AI2059" s="3" t="n">
        <v>2.690647988455176</v>
      </c>
    </row>
    <row r="2060">
      <c r="A2060" s="2" t="inlineStr">
        <is>
          <t>SGRY</t>
        </is>
      </c>
      <c r="B2060" s="2" t="inlineStr">
        <is>
          <t>Health Care</t>
        </is>
      </c>
      <c r="C2060" s="3" t="n">
        <v>-0.0460350269050309</v>
      </c>
      <c r="D2060" s="2" t="n">
        <v>3047292244.164038</v>
      </c>
      <c r="E2060" s="19">
        <f>SQRT(D2060)</f>
        <v/>
      </c>
      <c r="F2060" s="22">
        <f>D2060/SUM($D$2:$D$2546)</f>
        <v/>
      </c>
      <c r="G2060" s="22">
        <f>E2060/SUM($E$2:$E$2546)</f>
        <v/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1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  <c r="S2060" s="3" t="n">
        <v>21.83751924444918</v>
      </c>
      <c r="T2060" s="3" t="n">
        <v>0.9197503522755508</v>
      </c>
      <c r="U2060" s="3" t="n">
        <v>-0.0010330263985623</v>
      </c>
      <c r="V2060" s="3" t="n">
        <v>0.5737224591268602</v>
      </c>
      <c r="W2060" s="3" t="n">
        <v>0.0277007374687841</v>
      </c>
      <c r="X2060" s="3" t="n">
        <v>0.4185082050043928</v>
      </c>
      <c r="Y2060" s="3" t="n">
        <v>0.0251994530253506</v>
      </c>
      <c r="Z2060" s="3" t="n">
        <v>-1.227739455215002</v>
      </c>
      <c r="AA2060" s="3" t="n">
        <v>-1.285175482512602</v>
      </c>
      <c r="AB2060" s="3" t="n">
        <v>-1.596753966561699</v>
      </c>
      <c r="AC2060" s="3" t="n">
        <v>-0.0032816018939933</v>
      </c>
      <c r="AD2060" s="3" t="n">
        <v>0.0496178206371796</v>
      </c>
      <c r="AE2060" s="3" t="n">
        <v>-0.0166134185303514</v>
      </c>
      <c r="AF2060" s="3" t="n">
        <v>0.1081378271511956</v>
      </c>
      <c r="AG2060" s="3" t="n">
        <v>2.137140688306581</v>
      </c>
      <c r="AH2060" s="3" t="n">
        <v>0.4875672549906974</v>
      </c>
      <c r="AI2060" s="3" t="n">
        <v>2.982039695704398</v>
      </c>
    </row>
    <row r="2061">
      <c r="A2061" s="2" t="inlineStr">
        <is>
          <t>SHAK</t>
        </is>
      </c>
      <c r="B2061" s="2" t="inlineStr">
        <is>
          <t>Consumer Discretionary</t>
        </is>
      </c>
      <c r="C2061" s="3" t="n">
        <v>-0.0231121512990575</v>
      </c>
      <c r="D2061" s="2" t="n">
        <v>4351815531.358841</v>
      </c>
      <c r="E2061" s="19">
        <f>SQRT(D2061)</f>
        <v/>
      </c>
      <c r="F2061" s="22">
        <f>D2061/SUM($D$2:$D$2546)</f>
        <v/>
      </c>
      <c r="G2061" s="22">
        <f>E2061/SUM($E$2:$E$2546)</f>
        <v/>
      </c>
      <c r="H2061" s="2" t="n">
        <v>0</v>
      </c>
      <c r="I2061" s="2" t="n">
        <v>1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3" t="n">
        <v>22.19385895850584</v>
      </c>
      <c r="T2061" s="3" t="n">
        <v>1.796472816472893</v>
      </c>
      <c r="U2061" s="3" t="n">
        <v>0.0017322382021724</v>
      </c>
      <c r="V2061" s="3" t="n">
        <v>0.1135381305663293</v>
      </c>
      <c r="W2061" s="3" t="n">
        <v>0.0347556135514486</v>
      </c>
      <c r="X2061" s="3" t="n">
        <v>0.5087145281841573</v>
      </c>
      <c r="Y2061" s="3" t="n">
        <v>0.0284502080965051</v>
      </c>
      <c r="Z2061" s="3" t="n">
        <v>-0.0740419639736767</v>
      </c>
      <c r="AA2061" s="3" t="n">
        <v>-0.2977209155480395</v>
      </c>
      <c r="AB2061" s="3" t="n">
        <v>-0.4349229555040873</v>
      </c>
      <c r="AC2061" s="3" t="n">
        <v>0.0157616975043476</v>
      </c>
      <c r="AD2061" s="3" t="n">
        <v>0.0401607096487906</v>
      </c>
      <c r="AE2061" s="3" t="n">
        <v>0.6415094339622641</v>
      </c>
      <c r="AF2061" s="3" t="n">
        <v>0.1733634801483223</v>
      </c>
      <c r="AG2061" s="3" t="n">
        <v>1.056805486863734</v>
      </c>
      <c r="AH2061" s="3" t="n">
        <v>0.471875170771473</v>
      </c>
      <c r="AI2061" s="3" t="n">
        <v>1.500320787213847</v>
      </c>
    </row>
    <row r="2062">
      <c r="A2062" s="2" t="inlineStr">
        <is>
          <t>SHBI</t>
        </is>
      </c>
      <c r="B2062" s="2" t="inlineStr">
        <is>
          <t>Financials</t>
        </is>
      </c>
      <c r="C2062" s="3" t="n">
        <v>-0.008062058173299899</v>
      </c>
      <c r="D2062" s="2" t="n">
        <v>536996663.2173271</v>
      </c>
      <c r="E2062" s="19">
        <f>SQRT(D2062)</f>
        <v/>
      </c>
      <c r="F2062" s="22">
        <f>D2062/SUM($D$2:$D$2546)</f>
        <v/>
      </c>
      <c r="G2062" s="22">
        <f>E2062/SUM($E$2:$E$2546)</f>
        <v/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1</v>
      </c>
      <c r="M2062" s="2" t="n">
        <v>0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n">
        <v>0</v>
      </c>
      <c r="S2062" s="3" t="n">
        <v>20.10150243870584</v>
      </c>
      <c r="T2062" s="3" t="n">
        <v>0.9716663987711542</v>
      </c>
      <c r="U2062" s="3" t="n">
        <v>0.0011768233056729</v>
      </c>
      <c r="V2062" s="3" t="n">
        <v>1.052509333323848</v>
      </c>
      <c r="W2062" s="3" t="n">
        <v>0.0191080358028222</v>
      </c>
      <c r="X2062" s="3" t="n">
        <v>0.3200341366719629</v>
      </c>
      <c r="Y2062" s="3" t="n">
        <v>0.0134247187120876</v>
      </c>
      <c r="Z2062" s="3" t="n">
        <v>-2.462237774639239</v>
      </c>
      <c r="AA2062" s="3" t="n">
        <v>-2.326251790698848</v>
      </c>
      <c r="AB2062" s="3" t="n">
        <v>-2.428443895321359</v>
      </c>
      <c r="AC2062" s="3" t="n">
        <v>0.1155090976326918</v>
      </c>
      <c r="AD2062" s="3" t="n">
        <v>0.1324328526995311</v>
      </c>
      <c r="AE2062" s="3" t="n">
        <v>-0.0625</v>
      </c>
      <c r="AF2062" s="3" t="n">
        <v>0.2893102481175514</v>
      </c>
      <c r="AG2062" s="3" t="n">
        <v>1.231362703923765</v>
      </c>
      <c r="AH2062" s="3" t="n">
        <v>0.0224883791877737</v>
      </c>
      <c r="AI2062" s="3" t="n">
        <v>1.219820097170175</v>
      </c>
    </row>
    <row r="2063">
      <c r="A2063" s="2" t="inlineStr">
        <is>
          <t>SHC</t>
        </is>
      </c>
      <c r="B2063" s="2" t="inlineStr">
        <is>
          <t>Health Care</t>
        </is>
      </c>
      <c r="C2063" s="3" t="n">
        <v>0.0025412949650662</v>
      </c>
      <c r="D2063" s="2" t="n">
        <v>4465956639.741263</v>
      </c>
      <c r="E2063" s="19">
        <f>SQRT(D2063)</f>
        <v/>
      </c>
      <c r="F2063" s="22">
        <f>D2063/SUM($D$2:$D$2546)</f>
        <v/>
      </c>
      <c r="G2063" s="22">
        <f>E2063/SUM($E$2:$E$2546)</f>
        <v/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1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0</v>
      </c>
      <c r="S2063" s="3" t="n">
        <v>22.21974928134753</v>
      </c>
      <c r="T2063" s="3" t="n">
        <v>1.361218471145679</v>
      </c>
      <c r="U2063" s="3" t="n">
        <v>-0.0009344376236828001</v>
      </c>
      <c r="V2063" s="3" t="n">
        <v>0.1144845418896904</v>
      </c>
      <c r="W2063" s="3" t="n">
        <v>0.0395900376403705</v>
      </c>
      <c r="X2063" s="3" t="n">
        <v>0.3644166532975975</v>
      </c>
      <c r="Y2063" s="3" t="n">
        <v>0.0349296952082487</v>
      </c>
      <c r="Z2063" s="3" t="n">
        <v>-2.206527430653181</v>
      </c>
      <c r="AA2063" s="3" t="n">
        <v>-2.352440186765513</v>
      </c>
      <c r="AB2063" s="3" t="n">
        <v>-2.372441987111836</v>
      </c>
      <c r="AC2063" s="3" t="n">
        <v>0.0071312828513814</v>
      </c>
      <c r="AD2063" s="3" t="n">
        <v>0.0154591738275362</v>
      </c>
      <c r="AE2063" s="3" t="n">
        <v>0.0658227848101265</v>
      </c>
      <c r="AF2063" s="3" t="n">
        <v>0.0541007918442926</v>
      </c>
      <c r="AG2063" s="3" t="n">
        <v>1.493209222050936</v>
      </c>
      <c r="AH2063" s="3" t="n">
        <v>0.730466881108107</v>
      </c>
      <c r="AI2063" s="3" t="n">
        <v>5.308085737253146</v>
      </c>
    </row>
    <row r="2064">
      <c r="A2064" s="2" t="inlineStr">
        <is>
          <t>SHEN</t>
        </is>
      </c>
      <c r="B2064" s="2" t="inlineStr">
        <is>
          <t>Communication</t>
        </is>
      </c>
      <c r="C2064" s="3" t="n">
        <v>-0.0235489896656287</v>
      </c>
      <c r="D2064" s="2" t="n">
        <v>700724083.5958433</v>
      </c>
      <c r="E2064" s="19">
        <f>SQRT(D2064)</f>
        <v/>
      </c>
      <c r="F2064" s="22">
        <f>D2064/SUM($D$2:$D$2546)</f>
        <v/>
      </c>
      <c r="G2064" s="22">
        <f>E2064/SUM($E$2:$E$2546)</f>
        <v/>
      </c>
      <c r="H2064" s="2" t="n">
        <v>1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3" t="n">
        <v>20.36762476351625</v>
      </c>
      <c r="T2064" s="3" t="n">
        <v>0.6012370494967115</v>
      </c>
      <c r="U2064" s="3" t="n">
        <v>5.735558550332986e-05</v>
      </c>
      <c r="V2064" s="3" t="n">
        <v>1.28718852557696</v>
      </c>
      <c r="W2064" s="3" t="n">
        <v>0.030372938984252</v>
      </c>
      <c r="X2064" s="3" t="n">
        <v>0.2564255047571142</v>
      </c>
      <c r="Y2064" s="3" t="n">
        <v>0.0278102473742359</v>
      </c>
      <c r="Z2064" s="3" t="n">
        <v>-2.004891739598569</v>
      </c>
      <c r="AA2064" s="3" t="n">
        <v>-2.1041035343932</v>
      </c>
      <c r="AB2064" s="3" t="n">
        <v>-2.256707222786876</v>
      </c>
      <c r="AC2064" s="3" t="n">
        <v>-0.0516494307064154</v>
      </c>
      <c r="AD2064" s="3" t="n">
        <v>0.1487318652802448</v>
      </c>
      <c r="AE2064" s="3" t="n">
        <v>-0.821476510067114</v>
      </c>
      <c r="AF2064" s="3" t="n">
        <v>0.0984760922133269</v>
      </c>
      <c r="AG2064" s="3" t="n">
        <v>1.715846667387151</v>
      </c>
      <c r="AH2064" s="3" t="n">
        <v>0.2893770451331754</v>
      </c>
      <c r="AI2064" s="3" t="n">
        <v>1.556131952051301</v>
      </c>
    </row>
    <row r="2065">
      <c r="A2065" s="2" t="inlineStr">
        <is>
          <t>SHLS</t>
        </is>
      </c>
      <c r="B2065" s="2" t="inlineStr">
        <is>
          <t>Industrials</t>
        </is>
      </c>
      <c r="C2065" s="3" t="n">
        <v>-0.0612651860000609</v>
      </c>
      <c r="D2065" s="2" t="n">
        <v>816855498.9960842</v>
      </c>
      <c r="E2065" s="19">
        <f>SQRT(D2065)</f>
        <v/>
      </c>
      <c r="F2065" s="22">
        <f>D2065/SUM($D$2:$D$2546)</f>
        <v/>
      </c>
      <c r="G2065" s="22">
        <f>E2065/SUM($E$2:$E$2546)</f>
        <v/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1</v>
      </c>
      <c r="O2065" s="2" t="n">
        <v>0</v>
      </c>
      <c r="P2065" s="2" t="n">
        <v>0</v>
      </c>
      <c r="Q2065" s="2" t="n">
        <v>0</v>
      </c>
      <c r="R2065" s="2" t="n">
        <v>0</v>
      </c>
      <c r="S2065" s="3" t="n">
        <v>20.52097276936747</v>
      </c>
      <c r="T2065" s="3" t="n">
        <v>1.08945745585081</v>
      </c>
      <c r="U2065" s="3" t="n">
        <v>-0.0001393873604457</v>
      </c>
      <c r="V2065" s="3" t="n">
        <v>0.7044171223762042</v>
      </c>
      <c r="W2065" s="3" t="n">
        <v>0.0573685493314368</v>
      </c>
      <c r="X2065" s="3" t="n">
        <v>0.5766627156133035</v>
      </c>
      <c r="Y2065" s="3" t="n">
        <v>0.0608572965994049</v>
      </c>
      <c r="Z2065" s="3" t="n">
        <v>-0.4887638915166473</v>
      </c>
      <c r="AA2065" s="3" t="n">
        <v>-0.297333679081683</v>
      </c>
      <c r="AB2065" s="3" t="n">
        <v>-0.3092108360650735</v>
      </c>
      <c r="AC2065" s="3" t="n">
        <v>0.0678455370235142</v>
      </c>
      <c r="AD2065" s="3" t="n">
        <v>0.07832474663956041</v>
      </c>
      <c r="AE2065" s="3" t="n">
        <v>-0.1357724088407662</v>
      </c>
      <c r="AF2065" s="3" t="n">
        <v>0.2016348117586023</v>
      </c>
      <c r="AG2065" s="3" t="n">
        <v>1.161289236789029</v>
      </c>
      <c r="AH2065" s="3" t="n">
        <v>0.1657307752300733</v>
      </c>
      <c r="AI2065" s="3" t="n">
        <v>1.228968365000773</v>
      </c>
    </row>
    <row r="2066">
      <c r="A2066" s="2" t="inlineStr">
        <is>
          <t>SHOO</t>
        </is>
      </c>
      <c r="B2066" s="2" t="inlineStr">
        <is>
          <t>Consumer Discretionary</t>
        </is>
      </c>
      <c r="C2066" s="3" t="n">
        <v>-0.021824441070176</v>
      </c>
      <c r="D2066" s="2" t="n">
        <v>1963124916.876942</v>
      </c>
      <c r="E2066" s="19">
        <f>SQRT(D2066)</f>
        <v/>
      </c>
      <c r="F2066" s="22">
        <f>D2066/SUM($D$2:$D$2546)</f>
        <v/>
      </c>
      <c r="G2066" s="22">
        <f>E2066/SUM($E$2:$E$2546)</f>
        <v/>
      </c>
      <c r="H2066" s="2" t="n">
        <v>0</v>
      </c>
      <c r="I2066" s="2" t="n">
        <v>1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3" t="n">
        <v>21.39780338591497</v>
      </c>
      <c r="T2066" s="3" t="n">
        <v>1.646326957262505</v>
      </c>
      <c r="U2066" s="3" t="n">
        <v>-0.0021556115652849</v>
      </c>
      <c r="V2066" s="3" t="n">
        <v>0.4244406419768503</v>
      </c>
      <c r="W2066" s="3" t="n">
        <v>0.037738182907953</v>
      </c>
      <c r="X2066" s="3" t="n">
        <v>0.9839999496895684</v>
      </c>
      <c r="Y2066" s="3" t="n">
        <v>0.032688125021652</v>
      </c>
      <c r="Z2066" s="3" t="n">
        <v>-0.6069006878724794</v>
      </c>
      <c r="AA2066" s="3" t="n">
        <v>-0.7817980964095239</v>
      </c>
      <c r="AB2066" s="3" t="n">
        <v>-1.039801938199947</v>
      </c>
      <c r="AC2066" s="3" t="n">
        <v>-0.0804370616675833</v>
      </c>
      <c r="AD2066" s="3" t="n">
        <v>-0.0627652366595292</v>
      </c>
      <c r="AE2066" s="3" t="n">
        <v>-0.026026026026026</v>
      </c>
      <c r="AF2066" s="3" t="n">
        <v>0.0537973453407749</v>
      </c>
      <c r="AG2066" s="3" t="n">
        <v>1.14663610936076</v>
      </c>
      <c r="AH2066" s="3" t="n">
        <v>0.2844595314810261</v>
      </c>
      <c r="AI2066" s="3" t="n">
        <v>1.345480839624113</v>
      </c>
    </row>
    <row r="2067">
      <c r="A2067" s="2" t="inlineStr">
        <is>
          <t>SHW</t>
        </is>
      </c>
      <c r="B2067" s="2" t="inlineStr">
        <is>
          <t>Materials</t>
        </is>
      </c>
      <c r="C2067" s="3" t="n">
        <v>-0.008878028301283</v>
      </c>
      <c r="D2067" s="2" t="n">
        <v>91020267349.29254</v>
      </c>
      <c r="E2067" s="19">
        <f>SQRT(D2067)</f>
        <v/>
      </c>
      <c r="F2067" s="22">
        <f>D2067/SUM($D$2:$D$2546)</f>
        <v/>
      </c>
      <c r="G2067" s="22">
        <f>E2067/SUM($E$2:$E$2546)</f>
        <v/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1</v>
      </c>
      <c r="Q2067" s="2" t="n">
        <v>0</v>
      </c>
      <c r="R2067" s="2" t="n">
        <v>0</v>
      </c>
      <c r="S2067" s="3" t="n">
        <v>25.23434803678936</v>
      </c>
      <c r="T2067" s="3" t="n">
        <v>0.6906783648589151</v>
      </c>
      <c r="U2067" s="3" t="n">
        <v>-4.079463404900382e-05</v>
      </c>
      <c r="V2067" s="3" t="n">
        <v>0.0483507698687748</v>
      </c>
      <c r="W2067" s="3" t="n">
        <v>0.0156388975441383</v>
      </c>
      <c r="X2067" s="3" t="n">
        <v>0.1436586238902273</v>
      </c>
      <c r="Y2067" s="3" t="n">
        <v>0.0132845338100279</v>
      </c>
      <c r="Z2067" s="3" t="n">
        <v>-1.70518411236346</v>
      </c>
      <c r="AA2067" s="3" t="n">
        <v>-1.926765502402697</v>
      </c>
      <c r="AB2067" s="3" t="n">
        <v>-1.920924905065323</v>
      </c>
      <c r="AC2067" s="3" t="n">
        <v>0.033166239650948</v>
      </c>
      <c r="AD2067" s="3" t="n">
        <v>0.0403162955555581</v>
      </c>
      <c r="AE2067" s="3" t="n">
        <v>0.1402745995423341</v>
      </c>
      <c r="AF2067" s="3" t="n">
        <v>0.0469820576833072</v>
      </c>
      <c r="AG2067" s="3" t="n">
        <v>1.086012711542105</v>
      </c>
      <c r="AH2067" s="3" t="n">
        <v>0.503485309656358</v>
      </c>
      <c r="AI2067" s="3" t="n">
        <v>2.778931582176373</v>
      </c>
    </row>
    <row r="2068">
      <c r="A2068" s="2" t="inlineStr">
        <is>
          <t>SIBN</t>
        </is>
      </c>
      <c r="B2068" s="2" t="inlineStr">
        <is>
          <t>Health Care</t>
        </is>
      </c>
      <c r="C2068" s="3" t="n">
        <v>-0.0258078593408242</v>
      </c>
      <c r="D2068" s="2" t="n">
        <v>681242679.5237751</v>
      </c>
      <c r="E2068" s="19">
        <f>SQRT(D2068)</f>
        <v/>
      </c>
      <c r="F2068" s="22">
        <f>D2068/SUM($D$2:$D$2546)</f>
        <v/>
      </c>
      <c r="G2068" s="22">
        <f>E2068/SUM($E$2:$E$2546)</f>
        <v/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1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3" t="n">
        <v>20.33942915823082</v>
      </c>
      <c r="T2068" s="3" t="n">
        <v>0.8884452810655666</v>
      </c>
      <c r="U2068" s="3" t="n">
        <v>0.0002208411461887</v>
      </c>
      <c r="V2068" s="3" t="n">
        <v>0.2500474575654579</v>
      </c>
      <c r="W2068" s="3" t="n">
        <v>0.0333313615432699</v>
      </c>
      <c r="X2068" s="3" t="n">
        <v>0.3683150579682122</v>
      </c>
      <c r="Y2068" s="3" t="n">
        <v>0.0324339284349686</v>
      </c>
      <c r="Z2068" s="3" t="n">
        <v>-1.476128455514616</v>
      </c>
      <c r="AA2068" s="3" t="n">
        <v>-1.488317789044243</v>
      </c>
      <c r="AB2068" s="3" t="n">
        <v>-1.647921513699978</v>
      </c>
      <c r="AC2068" s="3" t="n">
        <v>-0.0361222230192657</v>
      </c>
      <c r="AD2068" s="3" t="n">
        <v>-0.0280898431281156</v>
      </c>
      <c r="AE2068" s="3" t="n">
        <v>0.2631970260223048</v>
      </c>
      <c r="AF2068" s="3" t="n">
        <v>0.2097428500373041</v>
      </c>
      <c r="AG2068" s="3" t="n">
        <v>1.052125330762928</v>
      </c>
      <c r="AH2068" s="3" t="n">
        <v>0.1599421447161583</v>
      </c>
      <c r="AI2068" s="3" t="n">
        <v>1.208461750702993</v>
      </c>
    </row>
    <row r="2069">
      <c r="A2069" s="2" t="inlineStr">
        <is>
          <t>SIG</t>
        </is>
      </c>
      <c r="B2069" s="2" t="inlineStr">
        <is>
          <t>Consumer Discretionary</t>
        </is>
      </c>
      <c r="C2069" s="3" t="n">
        <v>-0.0057803114007031</v>
      </c>
      <c r="D2069" s="2" t="n">
        <v>3388200280.096375</v>
      </c>
      <c r="E2069" s="19">
        <f>SQRT(D2069)</f>
        <v/>
      </c>
      <c r="F2069" s="22">
        <f>D2069/SUM($D$2:$D$2546)</f>
        <v/>
      </c>
      <c r="G2069" s="22">
        <f>E2069/SUM($E$2:$E$2546)</f>
        <v/>
      </c>
      <c r="H2069" s="2" t="n">
        <v>0</v>
      </c>
      <c r="I2069" s="2" t="n">
        <v>1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3" t="n">
        <v>21.94356472653931</v>
      </c>
      <c r="T2069" s="3" t="n">
        <v>1.561053721776932</v>
      </c>
      <c r="U2069" s="3" t="n">
        <v>0.00015671451157</v>
      </c>
      <c r="V2069" s="3" t="n">
        <v>0.5100938129757902</v>
      </c>
      <c r="W2069" s="3" t="n">
        <v>0.0339500518255006</v>
      </c>
      <c r="X2069" s="3" t="n">
        <v>0.6303562164583246</v>
      </c>
      <c r="Y2069" s="3" t="n">
        <v>0.0253225428667183</v>
      </c>
      <c r="Z2069" s="3" t="n">
        <v>-0.8824569889249289</v>
      </c>
      <c r="AA2069" s="3" t="n">
        <v>-0.5794566369606255</v>
      </c>
      <c r="AB2069" s="3" t="n">
        <v>-0.4665240496437018</v>
      </c>
      <c r="AC2069" s="3" t="n">
        <v>-0.0107431665754317</v>
      </c>
      <c r="AD2069" s="3" t="n">
        <v>0.0329378403796205</v>
      </c>
      <c r="AE2069" s="3" t="n">
        <v>-0.3501014198782961</v>
      </c>
      <c r="AF2069" s="3" t="n">
        <v>-0.054667433909894</v>
      </c>
      <c r="AG2069" s="3" t="n">
        <v>1.074670910538028</v>
      </c>
      <c r="AH2069" s="3" t="n">
        <v>0.2204274912031144</v>
      </c>
      <c r="AI2069" s="3" t="n">
        <v>1.146386622692819</v>
      </c>
    </row>
    <row r="2070">
      <c r="A2070" s="2" t="inlineStr">
        <is>
          <t>SIGA</t>
        </is>
      </c>
      <c r="B2070" s="2" t="inlineStr">
        <is>
          <t>Health Care</t>
        </is>
      </c>
      <c r="C2070" s="3" t="n">
        <v>-0.0230424726259182</v>
      </c>
      <c r="D2070" s="2" t="n">
        <v>628747212.4377193</v>
      </c>
      <c r="E2070" s="19">
        <f>SQRT(D2070)</f>
        <v/>
      </c>
      <c r="F2070" s="22">
        <f>D2070/SUM($D$2:$D$2546)</f>
        <v/>
      </c>
      <c r="G2070" s="22">
        <f>E2070/SUM($E$2:$E$2546)</f>
        <v/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1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3" t="n">
        <v>20.25923984586974</v>
      </c>
      <c r="T2070" s="3" t="n">
        <v>0.6812941623099726</v>
      </c>
      <c r="U2070" s="3" t="n">
        <v>0.0009281879726271</v>
      </c>
      <c r="V2070" s="3" t="n">
        <v>0.3329033415328795</v>
      </c>
      <c r="W2070" s="3" t="n">
        <v>0.0379159443968555</v>
      </c>
      <c r="X2070" s="3" t="n">
        <v>0.3510012890920638</v>
      </c>
      <c r="Y2070" s="3" t="n">
        <v>0.034885427780802</v>
      </c>
      <c r="Z2070" s="3" t="n">
        <v>-1.799347073060994</v>
      </c>
      <c r="AA2070" s="3" t="n">
        <v>-2.005982082592152</v>
      </c>
      <c r="AB2070" s="3" t="n">
        <v>-1.56893242642457</v>
      </c>
      <c r="AC2070" s="3" t="n">
        <v>0.2257384354034955</v>
      </c>
      <c r="AD2070" s="3" t="n">
        <v>0.2266226444926214</v>
      </c>
      <c r="AE2070" s="3" t="n">
        <v>0.0278481012658226</v>
      </c>
      <c r="AF2070" s="3" t="n">
        <v>0.033867152240424</v>
      </c>
      <c r="AG2070" s="3" t="inlineStr"/>
      <c r="AH2070" s="3" t="n">
        <v>0.0024239386241841</v>
      </c>
      <c r="AI2070" s="3" t="inlineStr"/>
    </row>
    <row r="2071">
      <c r="A2071" s="2" t="inlineStr">
        <is>
          <t>SIGI</t>
        </is>
      </c>
      <c r="B2071" s="2" t="inlineStr">
        <is>
          <t>Financials</t>
        </is>
      </c>
      <c r="C2071" s="3" t="n">
        <v>-0.0149768503440619</v>
      </c>
      <c r="D2071" s="2" t="n">
        <v>4721863941.955566</v>
      </c>
      <c r="E2071" s="19">
        <f>SQRT(D2071)</f>
        <v/>
      </c>
      <c r="F2071" s="22">
        <f>D2071/SUM($D$2:$D$2546)</f>
        <v/>
      </c>
      <c r="G2071" s="22">
        <f>E2071/SUM($E$2:$E$2546)</f>
        <v/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1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3" t="n">
        <v>22.27546946154691</v>
      </c>
      <c r="T2071" s="3" t="n">
        <v>0.5031356095033505</v>
      </c>
      <c r="U2071" s="3" t="n">
        <v>-0.0003654899146945</v>
      </c>
      <c r="V2071" s="3" t="n">
        <v>0.7135696922695675</v>
      </c>
      <c r="W2071" s="3" t="n">
        <v>0.025737169524256</v>
      </c>
      <c r="X2071" s="3" t="n">
        <v>0.1691106922596247</v>
      </c>
      <c r="Y2071" s="3" t="n">
        <v>0.0278653982078829</v>
      </c>
      <c r="Z2071" s="3" t="n">
        <v>-1.308255451594911</v>
      </c>
      <c r="AA2071" s="3" t="n">
        <v>-1.744761576567835</v>
      </c>
      <c r="AB2071" s="3" t="n">
        <v>-1.939158863898815</v>
      </c>
      <c r="AC2071" s="3" t="n">
        <v>0.07280430021404349</v>
      </c>
      <c r="AD2071" s="3" t="n">
        <v>0.0783970068918778</v>
      </c>
      <c r="AE2071" s="3" t="n">
        <v>-0.1582454226437269</v>
      </c>
      <c r="AF2071" s="3" t="n">
        <v>0.1277756756099249</v>
      </c>
      <c r="AG2071" s="3" t="n">
        <v>1.232507758269993</v>
      </c>
      <c r="AH2071" s="3" t="n">
        <v>0.0623943864549809</v>
      </c>
      <c r="AI2071" s="3" t="n">
        <v>1.325837491122251</v>
      </c>
    </row>
    <row r="2072">
      <c r="A2072" s="2" t="inlineStr">
        <is>
          <t>SILA</t>
        </is>
      </c>
      <c r="B2072" s="2" t="inlineStr">
        <is>
          <t>Real Estate</t>
        </is>
      </c>
      <c r="C2072" s="3" t="n">
        <v>-0.0125685959759165</v>
      </c>
      <c r="D2072" s="2" t="n">
        <v>1323702887.666382</v>
      </c>
      <c r="E2072" s="19">
        <f>SQRT(D2072)</f>
        <v/>
      </c>
      <c r="F2072" s="22">
        <f>D2072/SUM($D$2:$D$2546)</f>
        <v/>
      </c>
      <c r="G2072" s="22">
        <f>E2072/SUM($E$2:$E$2546)</f>
        <v/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1</v>
      </c>
      <c r="R2072" s="2" t="n">
        <v>0</v>
      </c>
      <c r="S2072" s="3" t="n">
        <v>21.00369886419282</v>
      </c>
      <c r="T2072" s="3" t="n">
        <v>0.5003535374325322</v>
      </c>
      <c r="U2072" s="3" t="n">
        <v>0.0001104451759353</v>
      </c>
      <c r="V2072" s="3" t="n">
        <v>1.025870693984804</v>
      </c>
      <c r="W2072" s="3" t="n">
        <v>0.0153734428194814</v>
      </c>
      <c r="X2072" s="3" t="n">
        <v>0.1711970614557019</v>
      </c>
      <c r="Y2072" s="3" t="n">
        <v>0.0141414882420806</v>
      </c>
      <c r="Z2072" s="3" t="n">
        <v>-1.860542409891687</v>
      </c>
      <c r="AA2072" s="3" t="n">
        <v>-1.606512627852311</v>
      </c>
      <c r="AB2072" s="3" t="n">
        <v>-1.604010394561827</v>
      </c>
      <c r="AC2072" s="3" t="n">
        <v>0.0259816612326284</v>
      </c>
      <c r="AD2072" s="3" t="n">
        <v>0.0809245042812038</v>
      </c>
      <c r="AE2072" s="3" t="n">
        <v>-0.8862190812720847</v>
      </c>
      <c r="AF2072" s="3" t="n">
        <v>0.0280663332166944</v>
      </c>
      <c r="AG2072" s="3" t="n">
        <v>1.031229062341079</v>
      </c>
      <c r="AH2072" s="3" t="n">
        <v>0.3069494819037733</v>
      </c>
      <c r="AI2072" s="3" t="n">
        <v>1.030441519115607</v>
      </c>
    </row>
    <row r="2073">
      <c r="A2073" s="2" t="inlineStr">
        <is>
          <t>SION</t>
        </is>
      </c>
      <c r="B2073" s="2" t="inlineStr">
        <is>
          <t>Health Care</t>
        </is>
      </c>
      <c r="C2073" s="3" t="n">
        <v>0</v>
      </c>
      <c r="D2073" s="2" t="n">
        <v>933187950.2701874</v>
      </c>
      <c r="E2073" s="19">
        <f>SQRT(D2073)</f>
        <v/>
      </c>
      <c r="F2073" s="22">
        <f>D2073/SUM($D$2:$D$2546)</f>
        <v/>
      </c>
      <c r="G2073" s="22">
        <f>E2073/SUM($E$2:$E$2546)</f>
        <v/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1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3" t="n">
        <v>20.65411718575877</v>
      </c>
      <c r="T2073" s="3" t="n">
        <v>1.916617197478953</v>
      </c>
      <c r="U2073" s="3" t="inlineStr"/>
      <c r="V2073" s="3" t="n">
        <v>0.3605157995263368</v>
      </c>
      <c r="W2073" s="3" t="n">
        <v>0.0600326357854068</v>
      </c>
      <c r="X2073" s="3" t="n">
        <v>0.878470159395257</v>
      </c>
      <c r="Y2073" s="3" t="inlineStr"/>
      <c r="Z2073" s="3" t="n">
        <v>-2.596338182175214</v>
      </c>
      <c r="AA2073" s="3" t="n">
        <v>-2.443360452451608</v>
      </c>
      <c r="AB2073" s="3" t="n">
        <v>-3.019161284217979</v>
      </c>
      <c r="AC2073" s="3" t="n">
        <v>-0.07744634934374681</v>
      </c>
      <c r="AD2073" s="3" t="n">
        <v>-0.0753974587644735</v>
      </c>
      <c r="AE2073" s="3" t="n">
        <v>0.2378718805664626</v>
      </c>
      <c r="AF2073" s="3" t="inlineStr"/>
      <c r="AG2073" s="3" t="n">
        <v>1.00864670401891</v>
      </c>
      <c r="AH2073" s="3" t="n">
        <v>0.0262378993773576</v>
      </c>
      <c r="AI2073" s="3" t="n">
        <v>1.023984258194151</v>
      </c>
    </row>
    <row r="2074">
      <c r="A2074" s="2" t="inlineStr">
        <is>
          <t>SIRI</t>
        </is>
      </c>
      <c r="B2074" s="2" t="inlineStr">
        <is>
          <t>Communication</t>
        </is>
      </c>
      <c r="C2074" s="3" t="n">
        <v>0.0470675346310518</v>
      </c>
      <c r="D2074" s="2" t="n">
        <v>7409469786.426687</v>
      </c>
      <c r="E2074" s="19">
        <f>SQRT(D2074)</f>
        <v/>
      </c>
      <c r="F2074" s="22">
        <f>D2074/SUM($D$2:$D$2546)</f>
        <v/>
      </c>
      <c r="G2074" s="22">
        <f>E2074/SUM($E$2:$E$2546)</f>
        <v/>
      </c>
      <c r="H2074" s="2" t="n">
        <v>1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3" t="n">
        <v>22.72602471990574</v>
      </c>
      <c r="T2074" s="3" t="n">
        <v>1.001093791336861</v>
      </c>
      <c r="U2074" s="3" t="n">
        <v>-0.0007482401644491</v>
      </c>
      <c r="V2074" s="3" t="n">
        <v>1.528989297014673</v>
      </c>
      <c r="W2074" s="3" t="n">
        <v>0.0270599434982167</v>
      </c>
      <c r="X2074" s="3" t="n">
        <v>0.4733415617003946</v>
      </c>
      <c r="Y2074" s="3" t="n">
        <v>0.022553062027946</v>
      </c>
      <c r="Z2074" s="3" t="n">
        <v>-1.22365367588476</v>
      </c>
      <c r="AA2074" s="3" t="n">
        <v>-1.496327386304427</v>
      </c>
      <c r="AB2074" s="3" t="n">
        <v>-1.163363481067563</v>
      </c>
      <c r="AC2074" s="3" t="n">
        <v>0.1106691873556388</v>
      </c>
      <c r="AD2074" s="3" t="n">
        <v>0.1759910003801865</v>
      </c>
      <c r="AE2074" s="3" t="n">
        <v>-1.140740740740741</v>
      </c>
      <c r="AF2074" s="3" t="n">
        <v>-0.0171074845244794</v>
      </c>
      <c r="AG2074" s="3" t="n">
        <v>2.367979125654579</v>
      </c>
      <c r="AH2074" s="3" t="n">
        <v>0.3731610920002927</v>
      </c>
      <c r="AI2074" s="3" t="n">
        <v>1.894695030452821</v>
      </c>
    </row>
    <row r="2075">
      <c r="A2075" s="2" t="inlineStr">
        <is>
          <t>SITC</t>
        </is>
      </c>
      <c r="B2075" s="2" t="inlineStr">
        <is>
          <t>Real Estate</t>
        </is>
      </c>
      <c r="C2075" s="3" t="n">
        <v>-0.0240976435550598</v>
      </c>
      <c r="D2075" s="2" t="n">
        <v>344955235.3133774</v>
      </c>
      <c r="E2075" s="19">
        <f>SQRT(D2075)</f>
        <v/>
      </c>
      <c r="F2075" s="22">
        <f>D2075/SUM($D$2:$D$2546)</f>
        <v/>
      </c>
      <c r="G2075" s="22">
        <f>E2075/SUM($E$2:$E$2546)</f>
        <v/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1</v>
      </c>
      <c r="R2075" s="2" t="n">
        <v>0</v>
      </c>
      <c r="S2075" s="3" t="n">
        <v>19.65892521386217</v>
      </c>
      <c r="T2075" s="3" t="n">
        <v>0.8980355011915315</v>
      </c>
      <c r="U2075" s="3" t="n">
        <v>-0.0009296635282137001</v>
      </c>
      <c r="V2075" s="3" t="n">
        <v>1.410855526102886</v>
      </c>
      <c r="W2075" s="3" t="n">
        <v>0.0191579432199549</v>
      </c>
      <c r="X2075" s="3" t="n">
        <v>0.5305815254712865</v>
      </c>
      <c r="Y2075" s="3" t="n">
        <v>0.0166309563191017</v>
      </c>
      <c r="Z2075" s="3" t="n">
        <v>-0.6884234157384047</v>
      </c>
      <c r="AA2075" s="3" t="n">
        <v>-0.7992153887892489</v>
      </c>
      <c r="AB2075" s="3" t="n">
        <v>-0.6503819634552562</v>
      </c>
      <c r="AC2075" s="3" t="n">
        <v>0.5392467803279236</v>
      </c>
      <c r="AD2075" s="3" t="n">
        <v>0.6890749165875378</v>
      </c>
      <c r="AE2075" s="3" t="n">
        <v>0.5127735368956743</v>
      </c>
      <c r="AF2075" s="3" t="n">
        <v>-0.1820251135943573</v>
      </c>
      <c r="AG2075" s="3" t="n">
        <v>1.836172263737242</v>
      </c>
      <c r="AH2075" s="3" t="n">
        <v>0.3007611778445112</v>
      </c>
      <c r="AI2075" s="3" t="n">
        <v>1.592670367919915</v>
      </c>
    </row>
    <row r="2076">
      <c r="A2076" s="2" t="inlineStr">
        <is>
          <t>SITE</t>
        </is>
      </c>
      <c r="B2076" s="2" t="inlineStr">
        <is>
          <t>Industrials</t>
        </is>
      </c>
      <c r="C2076" s="3" t="n">
        <v>-0.0338779321058808</v>
      </c>
      <c r="D2076" s="2" t="n">
        <v>6511237918.485352</v>
      </c>
      <c r="E2076" s="19">
        <f>SQRT(D2076)</f>
        <v/>
      </c>
      <c r="F2076" s="22">
        <f>D2076/SUM($D$2:$D$2546)</f>
        <v/>
      </c>
      <c r="G2076" s="22">
        <f>E2076/SUM($E$2:$E$2546)</f>
        <v/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1</v>
      </c>
      <c r="O2076" s="2" t="n">
        <v>0</v>
      </c>
      <c r="P2076" s="2" t="n">
        <v>0</v>
      </c>
      <c r="Q2076" s="2" t="n">
        <v>0</v>
      </c>
      <c r="R2076" s="2" t="n">
        <v>0</v>
      </c>
      <c r="S2076" s="3" t="n">
        <v>22.5967954315388</v>
      </c>
      <c r="T2076" s="3" t="n">
        <v>1.131154982328045</v>
      </c>
      <c r="U2076" s="3" t="n">
        <v>-0.0007039828228286999</v>
      </c>
      <c r="V2076" s="3" t="n">
        <v>0.2503824956805205</v>
      </c>
      <c r="W2076" s="3" t="n">
        <v>0.0266428712292723</v>
      </c>
      <c r="X2076" s="3" t="n">
        <v>0.2705702770769914</v>
      </c>
      <c r="Y2076" s="3" t="n">
        <v>0.0239140845249482</v>
      </c>
      <c r="Z2076" s="3" t="n">
        <v>-1.069404680515969</v>
      </c>
      <c r="AA2076" s="3" t="n">
        <v>-1.377044048598147</v>
      </c>
      <c r="AB2076" s="3" t="n">
        <v>-1.586415366695828</v>
      </c>
      <c r="AC2076" s="3" t="n">
        <v>0.0792476033681829</v>
      </c>
      <c r="AD2076" s="3" t="n">
        <v>0.0998888395943142</v>
      </c>
      <c r="AE2076" s="3" t="n">
        <v>-0.2180771445020149</v>
      </c>
      <c r="AF2076" s="3" t="n">
        <v>0.08526573597844719</v>
      </c>
      <c r="AG2076" s="3" t="n">
        <v>1.071568572034057</v>
      </c>
      <c r="AH2076" s="3" t="n">
        <v>0.3124906237810915</v>
      </c>
      <c r="AI2076" s="3" t="n">
        <v>1.285836962522235</v>
      </c>
    </row>
    <row r="2077">
      <c r="A2077" s="2" t="inlineStr">
        <is>
          <t>SITM</t>
        </is>
      </c>
      <c r="B2077" s="2" t="inlineStr">
        <is>
          <t>Information Technology</t>
        </is>
      </c>
      <c r="C2077" s="3" t="n">
        <v>0.0382086109907748</v>
      </c>
      <c r="D2077" s="2" t="n">
        <v>5739693594.069748</v>
      </c>
      <c r="E2077" s="19">
        <f>SQRT(D2077)</f>
        <v/>
      </c>
      <c r="F2077" s="22">
        <f>D2077/SUM($D$2:$D$2546)</f>
        <v/>
      </c>
      <c r="G2077" s="22">
        <f>E2077/SUM($E$2:$E$2546)</f>
        <v/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n">
        <v>1</v>
      </c>
      <c r="P2077" s="2" t="n">
        <v>0</v>
      </c>
      <c r="Q2077" s="2" t="n">
        <v>0</v>
      </c>
      <c r="R2077" s="2" t="n">
        <v>0</v>
      </c>
      <c r="S2077" s="3" t="n">
        <v>22.47067166502899</v>
      </c>
      <c r="T2077" s="3" t="n">
        <v>2.563804430537904</v>
      </c>
      <c r="U2077" s="3" t="n">
        <v>0.0014264281543413</v>
      </c>
      <c r="V2077" s="3" t="n">
        <v>0.1917665084312556</v>
      </c>
      <c r="W2077" s="3" t="n">
        <v>0.0472839435427564</v>
      </c>
      <c r="X2077" s="3" t="n">
        <v>0.5906327628274377</v>
      </c>
      <c r="Y2077" s="3" t="n">
        <v>0.031472190518752</v>
      </c>
      <c r="Z2077" s="3" t="n">
        <v>-1.233214355491199</v>
      </c>
      <c r="AA2077" s="3" t="n">
        <v>-1.28929093913741</v>
      </c>
      <c r="AB2077" s="3" t="n">
        <v>-1.524164361989427</v>
      </c>
      <c r="AC2077" s="3" t="n">
        <v>-0.0140627715882596</v>
      </c>
      <c r="AD2077" s="3" t="n">
        <v>-0.0072491674543375</v>
      </c>
      <c r="AE2077" s="3" t="n">
        <v>-0.8393505253104108</v>
      </c>
      <c r="AF2077" s="3" t="n">
        <v>-0.08853813966032389</v>
      </c>
      <c r="AG2077" s="3" t="n">
        <v>1.000419708815552</v>
      </c>
      <c r="AH2077" s="3" t="n">
        <v>0.0041327328198081</v>
      </c>
      <c r="AI2077" s="3" t="n">
        <v>1.002188645029759</v>
      </c>
    </row>
    <row r="2078">
      <c r="A2078" s="2" t="inlineStr">
        <is>
          <t>SJM</t>
        </is>
      </c>
      <c r="B2078" s="2" t="inlineStr">
        <is>
          <t>Consumer Staples</t>
        </is>
      </c>
      <c r="C2078" s="3" t="n">
        <v>-0.0139899930072577</v>
      </c>
      <c r="D2078" s="2" t="n">
        <v>11819448450.41787</v>
      </c>
      <c r="E2078" s="19">
        <f>SQRT(D2078)</f>
        <v/>
      </c>
      <c r="F2078" s="22">
        <f>D2078/SUM($D$2:$D$2546)</f>
        <v/>
      </c>
      <c r="G2078" s="22">
        <f>E2078/SUM($E$2:$E$2546)</f>
        <v/>
      </c>
      <c r="H2078" s="2" t="n">
        <v>0</v>
      </c>
      <c r="I2078" s="2" t="n">
        <v>0</v>
      </c>
      <c r="J2078" s="2" t="n">
        <v>1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3" t="n">
        <v>23.19301218543444</v>
      </c>
      <c r="T2078" s="3" t="n">
        <v>0.2739027160974386</v>
      </c>
      <c r="U2078" s="3" t="n">
        <v>-0.0004010917309796</v>
      </c>
      <c r="V2078" s="3" t="n">
        <v>0.501368572726462</v>
      </c>
      <c r="W2078" s="3" t="n">
        <v>0.0207054851918443</v>
      </c>
      <c r="X2078" s="3" t="n">
        <v>0.1609077949502829</v>
      </c>
      <c r="Y2078" s="3" t="n">
        <v>0.0236446994122794</v>
      </c>
      <c r="Z2078" s="3" t="n">
        <v>-1.115165790886713</v>
      </c>
      <c r="AA2078" s="3" t="n">
        <v>-0.9238193402796858</v>
      </c>
      <c r="AB2078" s="3" t="n">
        <v>-1.311789457758251</v>
      </c>
      <c r="AC2078" s="3" t="n">
        <v>-0.0148568692301197</v>
      </c>
      <c r="AD2078" s="3" t="n">
        <v>0.0021320791833657</v>
      </c>
      <c r="AE2078" s="3" t="n">
        <v>-0.6962613144431327</v>
      </c>
      <c r="AF2078" s="3" t="n">
        <v>0.0219077615163506</v>
      </c>
      <c r="AG2078" s="3" t="n">
        <v>1.595484639535034</v>
      </c>
      <c r="AH2078" s="3" t="n">
        <v>0.4554529109058218</v>
      </c>
      <c r="AI2078" s="3" t="n">
        <v>2.187718321267655</v>
      </c>
    </row>
    <row r="2079">
      <c r="A2079" s="2" t="inlineStr">
        <is>
          <t>SKIN</t>
        </is>
      </c>
      <c r="B2079" s="2" t="inlineStr">
        <is>
          <t>Consumer Staples</t>
        </is>
      </c>
      <c r="C2079" s="3" t="n">
        <v>-0.0923733330569337</v>
      </c>
      <c r="D2079" s="2" t="n">
        <v>303457295.0115671</v>
      </c>
      <c r="E2079" s="19">
        <f>SQRT(D2079)</f>
        <v/>
      </c>
      <c r="F2079" s="22">
        <f>D2079/SUM($D$2:$D$2546)</f>
        <v/>
      </c>
      <c r="G2079" s="22">
        <f>E2079/SUM($E$2:$E$2546)</f>
        <v/>
      </c>
      <c r="H2079" s="2" t="n">
        <v>0</v>
      </c>
      <c r="I2079" s="2" t="n">
        <v>0</v>
      </c>
      <c r="J2079" s="2" t="n">
        <v>1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n">
        <v>0</v>
      </c>
      <c r="P2079" s="2" t="n">
        <v>0</v>
      </c>
      <c r="Q2079" s="2" t="n">
        <v>0</v>
      </c>
      <c r="R2079" s="2" t="n">
        <v>0</v>
      </c>
      <c r="S2079" s="3" t="n">
        <v>19.53075145019961</v>
      </c>
      <c r="T2079" s="3" t="n">
        <v>1.71535009000092</v>
      </c>
      <c r="U2079" s="3" t="n">
        <v>-0.0005494570087207</v>
      </c>
      <c r="V2079" s="3" t="n">
        <v>0.2438629791291694</v>
      </c>
      <c r="W2079" s="3" t="n">
        <v>0.0807417569564329</v>
      </c>
      <c r="X2079" s="3" t="n">
        <v>0.2990581641768739</v>
      </c>
      <c r="Y2079" s="3" t="n">
        <v>0.08343010490754869</v>
      </c>
      <c r="Z2079" s="3" t="n">
        <v>-1.489763492821778</v>
      </c>
      <c r="AA2079" s="3" t="n">
        <v>-1.76653471432102</v>
      </c>
      <c r="AB2079" s="3" t="n">
        <v>-1.918247449784165</v>
      </c>
      <c r="AC2079" s="3" t="n">
        <v>0.2598322772138152</v>
      </c>
      <c r="AD2079" s="3" t="n">
        <v>0.3310251612048772</v>
      </c>
      <c r="AE2079" s="3" t="n">
        <v>0.746774193548387</v>
      </c>
      <c r="AF2079" s="3" t="n">
        <v>0.0750199337822943</v>
      </c>
      <c r="AG2079" s="3" t="n">
        <v>2.196530800111955</v>
      </c>
      <c r="AH2079" s="3" t="n">
        <v>0.7422320293952499</v>
      </c>
      <c r="AI2079" s="3" t="n">
        <v>5.906570092700197</v>
      </c>
    </row>
    <row r="2080">
      <c r="A2080" s="2" t="inlineStr">
        <is>
          <t>SKT</t>
        </is>
      </c>
      <c r="B2080" s="2" t="inlineStr">
        <is>
          <t>Real Estate</t>
        </is>
      </c>
      <c r="C2080" s="3" t="n">
        <v>-0.0146746877398183</v>
      </c>
      <c r="D2080" s="2" t="n">
        <v>3705674408.810104</v>
      </c>
      <c r="E2080" s="19">
        <f>SQRT(D2080)</f>
        <v/>
      </c>
      <c r="F2080" s="22">
        <f>D2080/SUM($D$2:$D$2546)</f>
        <v/>
      </c>
      <c r="G2080" s="22">
        <f>E2080/SUM($E$2:$E$2546)</f>
        <v/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1</v>
      </c>
      <c r="R2080" s="2" t="n">
        <v>0</v>
      </c>
      <c r="S2080" s="3" t="n">
        <v>22.03313110579901</v>
      </c>
      <c r="T2080" s="3" t="n">
        <v>0.9131423752012846</v>
      </c>
      <c r="U2080" s="3" t="n">
        <v>0.0002564299278715</v>
      </c>
      <c r="V2080" s="3" t="n">
        <v>0.1714052369225698</v>
      </c>
      <c r="W2080" s="3" t="n">
        <v>0.0184607066791904</v>
      </c>
      <c r="X2080" s="3" t="n">
        <v>0.2502743174992599</v>
      </c>
      <c r="Y2080" s="3" t="n">
        <v>0.0141380361760497</v>
      </c>
      <c r="Z2080" s="3" t="n">
        <v>-1.69020028339685</v>
      </c>
      <c r="AA2080" s="3" t="n">
        <v>-1.712862935812095</v>
      </c>
      <c r="AB2080" s="3" t="n">
        <v>-1.850696996578003</v>
      </c>
      <c r="AC2080" s="3" t="n">
        <v>0.0324756000456722</v>
      </c>
      <c r="AD2080" s="3" t="n">
        <v>0.0719912141675884</v>
      </c>
      <c r="AE2080" s="3" t="n">
        <v>0.3851301115241636</v>
      </c>
      <c r="AF2080" s="3" t="n">
        <v>0.068919471200382</v>
      </c>
      <c r="AG2080" s="3" t="n">
        <v>1.386955474714908</v>
      </c>
      <c r="AH2080" s="3" t="n">
        <v>0.6564213733684359</v>
      </c>
      <c r="AI2080" s="3" t="n">
        <v>3.257547561920236</v>
      </c>
    </row>
    <row r="2081">
      <c r="A2081" s="2" t="inlineStr">
        <is>
          <t>SKWD</t>
        </is>
      </c>
      <c r="B2081" s="2" t="inlineStr">
        <is>
          <t>Financials</t>
        </is>
      </c>
      <c r="C2081" s="3" t="n">
        <v>-0.0252250532577345</v>
      </c>
      <c r="D2081" s="2" t="n">
        <v>2198618122.745575</v>
      </c>
      <c r="E2081" s="19">
        <f>SQRT(D2081)</f>
        <v/>
      </c>
      <c r="F2081" s="22">
        <f>D2081/SUM($D$2:$D$2546)</f>
        <v/>
      </c>
      <c r="G2081" s="22">
        <f>E2081/SUM($E$2:$E$2546)</f>
        <v/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1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  <c r="S2081" s="3" t="n">
        <v>21.51109487393214</v>
      </c>
      <c r="T2081" s="3" t="n">
        <v>0.6790271021308864</v>
      </c>
      <c r="U2081" s="3" t="n">
        <v>0.0010236799842782</v>
      </c>
      <c r="V2081" s="3" t="n">
        <v>0.4093093705951129</v>
      </c>
      <c r="W2081" s="3" t="n">
        <v>0.0213571210044599</v>
      </c>
      <c r="X2081" s="3" t="n">
        <v>0.4849887900990232</v>
      </c>
      <c r="Y2081" s="3" t="n">
        <v>0.0188998434608113</v>
      </c>
      <c r="Z2081" s="3" t="n">
        <v>-1.533715220953624</v>
      </c>
      <c r="AA2081" s="3" t="n">
        <v>-1.6322978933724</v>
      </c>
      <c r="AB2081" s="3" t="n">
        <v>-1.710814401934345</v>
      </c>
      <c r="AC2081" s="3" t="n">
        <v>0.07066074749079</v>
      </c>
      <c r="AD2081" s="3" t="n">
        <v>0.0713375362357777</v>
      </c>
      <c r="AE2081" s="3" t="n">
        <v>0.5009224033149813</v>
      </c>
      <c r="AF2081" s="3" t="n">
        <v>0.2605727351780918</v>
      </c>
      <c r="AG2081" s="3" t="n">
        <v>1.034818688706342</v>
      </c>
      <c r="AH2081" s="3" t="n">
        <v>0.0275696938837632</v>
      </c>
      <c r="AI2081" s="3" t="n">
        <v>1.085066922987171</v>
      </c>
    </row>
    <row r="2082">
      <c r="A2082" s="2" t="inlineStr">
        <is>
          <t>SKY</t>
        </is>
      </c>
      <c r="B2082" s="2" t="inlineStr">
        <is>
          <t>Consumer Discretionary</t>
        </is>
      </c>
      <c r="C2082" s="3" t="n">
        <v>-0.0119016453517807</v>
      </c>
      <c r="D2082" s="2" t="n">
        <v>4113364170.088463</v>
      </c>
      <c r="E2082" s="19">
        <f>SQRT(D2082)</f>
        <v/>
      </c>
      <c r="F2082" s="22">
        <f>D2082/SUM($D$2:$D$2546)</f>
        <v/>
      </c>
      <c r="G2082" s="22">
        <f>E2082/SUM($E$2:$E$2546)</f>
        <v/>
      </c>
      <c r="H2082" s="2" t="n">
        <v>0</v>
      </c>
      <c r="I2082" s="2" t="n">
        <v>1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3" t="n">
        <v>22.13750706350746</v>
      </c>
      <c r="T2082" s="3" t="n">
        <v>0.7836409304426473</v>
      </c>
      <c r="U2082" s="3" t="n">
        <v>-0.0017332925822975</v>
      </c>
      <c r="V2082" s="3" t="n">
        <v>0.3817986774475708</v>
      </c>
      <c r="W2082" s="3" t="n">
        <v>0.0307694700536486</v>
      </c>
      <c r="X2082" s="3" t="n">
        <v>0.618647605105609</v>
      </c>
      <c r="Y2082" s="3" t="n">
        <v>0.0325556145083794</v>
      </c>
      <c r="Z2082" s="3" t="n">
        <v>-1.362084739489759</v>
      </c>
      <c r="AA2082" s="3" t="n">
        <v>-1.18785957021839</v>
      </c>
      <c r="AB2082" s="3" t="n">
        <v>-1.430809492882384</v>
      </c>
      <c r="AC2082" s="3" t="n">
        <v>0.0629042285829108</v>
      </c>
      <c r="AD2082" s="3" t="n">
        <v>0.0744782098866319</v>
      </c>
      <c r="AE2082" s="3" t="n">
        <v>-0.1667049368541905</v>
      </c>
      <c r="AF2082" s="3" t="n">
        <v>0.0105950830610401</v>
      </c>
      <c r="AG2082" s="3" t="n">
        <v>1.00586016676454</v>
      </c>
      <c r="AH2082" s="3" t="n">
        <v>0.0594574575049633</v>
      </c>
      <c r="AI2082" s="3" t="n">
        <v>1.015348839874764</v>
      </c>
    </row>
    <row r="2083">
      <c r="A2083" s="2" t="inlineStr">
        <is>
          <t>SKYT</t>
        </is>
      </c>
      <c r="B2083" s="2" t="inlineStr">
        <is>
          <t>Information Technology</t>
        </is>
      </c>
      <c r="C2083" s="3" t="n">
        <v>-0.0373952834371598</v>
      </c>
      <c r="D2083" s="2" t="n">
        <v>596150958.269537</v>
      </c>
      <c r="E2083" s="19">
        <f>SQRT(D2083)</f>
        <v/>
      </c>
      <c r="F2083" s="22">
        <f>D2083/SUM($D$2:$D$2546)</f>
        <v/>
      </c>
      <c r="G2083" s="22">
        <f>E2083/SUM($E$2:$E$2546)</f>
        <v/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n">
        <v>1</v>
      </c>
      <c r="P2083" s="2" t="n">
        <v>0</v>
      </c>
      <c r="Q2083" s="2" t="n">
        <v>0</v>
      </c>
      <c r="R2083" s="2" t="n">
        <v>0</v>
      </c>
      <c r="S2083" s="3" t="n">
        <v>20.20600447864536</v>
      </c>
      <c r="T2083" s="3" t="n">
        <v>1.927756222451744</v>
      </c>
      <c r="U2083" s="3" t="n">
        <v>0.0004336608740857</v>
      </c>
      <c r="V2083" s="3" t="n">
        <v>0.0758801095133818</v>
      </c>
      <c r="W2083" s="3" t="n">
        <v>0.0733595554610961</v>
      </c>
      <c r="X2083" s="3" t="n">
        <v>0.4384106859012049</v>
      </c>
      <c r="Y2083" s="3" t="n">
        <v>0.06348501676995121</v>
      </c>
      <c r="Z2083" s="3" t="n">
        <v>-0.6548467226453175</v>
      </c>
      <c r="AA2083" s="3" t="n">
        <v>-0.9599926807777658</v>
      </c>
      <c r="AB2083" s="3" t="n">
        <v>-1.212550817062744</v>
      </c>
      <c r="AC2083" s="3" t="n">
        <v>-0.06694948560655439</v>
      </c>
      <c r="AD2083" s="3" t="n">
        <v>-0.0364941122683954</v>
      </c>
      <c r="AE2083" s="3" t="n">
        <v>0.5802816901408451</v>
      </c>
      <c r="AF2083" s="3" t="n">
        <v>0.2436467145729243</v>
      </c>
      <c r="AG2083" s="3" t="n">
        <v>1.059240028905619</v>
      </c>
      <c r="AH2083" s="3" t="n">
        <v>0.2228818648731823</v>
      </c>
      <c r="AI2083" s="3" t="n">
        <v>1.780705632681935</v>
      </c>
    </row>
    <row r="2084">
      <c r="A2084" s="2" t="inlineStr">
        <is>
          <t>SKYW</t>
        </is>
      </c>
      <c r="B2084" s="2" t="inlineStr">
        <is>
          <t>Industrials</t>
        </is>
      </c>
      <c r="C2084" s="3" t="n">
        <v>-0.0164913840455942</v>
      </c>
      <c r="D2084" s="2" t="n">
        <v>4756723603.477478</v>
      </c>
      <c r="E2084" s="19">
        <f>SQRT(D2084)</f>
        <v/>
      </c>
      <c r="F2084" s="22">
        <f>D2084/SUM($D$2:$D$2546)</f>
        <v/>
      </c>
      <c r="G2084" s="22">
        <f>E2084/SUM($E$2:$E$2546)</f>
        <v/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1</v>
      </c>
      <c r="O2084" s="2" t="n">
        <v>0</v>
      </c>
      <c r="P2084" s="2" t="n">
        <v>0</v>
      </c>
      <c r="Q2084" s="2" t="n">
        <v>0</v>
      </c>
      <c r="R2084" s="2" t="n">
        <v>0</v>
      </c>
      <c r="S2084" s="3" t="n">
        <v>22.28282494959257</v>
      </c>
      <c r="T2084" s="3" t="n">
        <v>1.419723077474661</v>
      </c>
      <c r="U2084" s="3" t="n">
        <v>0.0015455101804599</v>
      </c>
      <c r="V2084" s="3" t="n">
        <v>0.5428988974915593</v>
      </c>
      <c r="W2084" s="3" t="n">
        <v>0.0250500581147847</v>
      </c>
      <c r="X2084" s="3" t="n">
        <v>0.3368353284959692</v>
      </c>
      <c r="Y2084" s="3" t="n">
        <v>0.0169448605614554</v>
      </c>
      <c r="Z2084" s="3" t="n">
        <v>-1.553916450276153</v>
      </c>
      <c r="AA2084" s="3" t="n">
        <v>-1.764688008899606</v>
      </c>
      <c r="AB2084" s="3" t="n">
        <v>-1.615071032811401</v>
      </c>
      <c r="AC2084" s="3" t="n">
        <v>0.1011360003445022</v>
      </c>
      <c r="AD2084" s="3" t="inlineStr"/>
      <c r="AE2084" s="3" t="n">
        <v>0.9638671875000002</v>
      </c>
      <c r="AF2084" s="3" t="n">
        <v>0.0779457957170092</v>
      </c>
      <c r="AG2084" s="3" t="n">
        <v>1.421725996131761</v>
      </c>
      <c r="AH2084" s="3" t="n">
        <v>0.3591320312296359</v>
      </c>
      <c r="AI2084" s="3" t="n">
        <v>1.77680392809845</v>
      </c>
    </row>
    <row r="2085">
      <c r="A2085" s="2" t="inlineStr">
        <is>
          <t>SLAB</t>
        </is>
      </c>
      <c r="B2085" s="2" t="inlineStr">
        <is>
          <t>Information Technology</t>
        </is>
      </c>
      <c r="C2085" s="3" t="n">
        <v>-0.0112775723405875</v>
      </c>
      <c r="D2085" s="2" t="n">
        <v>4437515638.702972</v>
      </c>
      <c r="E2085" s="19">
        <f>SQRT(D2085)</f>
        <v/>
      </c>
      <c r="F2085" s="22">
        <f>D2085/SUM($D$2:$D$2546)</f>
        <v/>
      </c>
      <c r="G2085" s="22">
        <f>E2085/SUM($E$2:$E$2546)</f>
        <v/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n">
        <v>1</v>
      </c>
      <c r="P2085" s="2" t="n">
        <v>0</v>
      </c>
      <c r="Q2085" s="2" t="n">
        <v>0</v>
      </c>
      <c r="R2085" s="2" t="n">
        <v>0</v>
      </c>
      <c r="S2085" s="3" t="n">
        <v>22.21336051595649</v>
      </c>
      <c r="T2085" s="3" t="n">
        <v>1.86066496751251</v>
      </c>
      <c r="U2085" s="3" t="n">
        <v>0.0005995619471583</v>
      </c>
      <c r="V2085" s="3" t="n">
        <v>0.2391157770229604</v>
      </c>
      <c r="W2085" s="3" t="n">
        <v>0.0316103255182013</v>
      </c>
      <c r="X2085" s="3" t="n">
        <v>0.4370121174569695</v>
      </c>
      <c r="Y2085" s="3" t="n">
        <v>0.0215558223665679</v>
      </c>
      <c r="Z2085" s="3" t="n">
        <v>-1.274685913152583</v>
      </c>
      <c r="AA2085" s="3" t="n">
        <v>-1.333493188884741</v>
      </c>
      <c r="AB2085" s="3" t="n">
        <v>-1.478256854227057</v>
      </c>
      <c r="AC2085" s="3" t="n">
        <v>-0.0196659588619517</v>
      </c>
      <c r="AD2085" s="3" t="n">
        <v>-0.0108357927982546</v>
      </c>
      <c r="AE2085" s="3" t="n">
        <v>-1.149889961063145</v>
      </c>
      <c r="AF2085" s="3" t="n">
        <v>-0.08372128897901721</v>
      </c>
      <c r="AG2085" s="3" t="n">
        <v>1.003503987651195</v>
      </c>
      <c r="AH2085" s="3" t="n">
        <v>0.0127339658412942</v>
      </c>
      <c r="AI2085" s="3" t="n">
        <v>1.014653937497644</v>
      </c>
    </row>
    <row r="2086">
      <c r="A2086" s="2" t="inlineStr">
        <is>
          <t>SLB</t>
        </is>
      </c>
      <c r="B2086" s="2" t="inlineStr">
        <is>
          <t>Energy</t>
        </is>
      </c>
      <c r="C2086" s="3" t="n">
        <v>-0.009884634917688999</v>
      </c>
      <c r="D2086" s="2" t="n">
        <v>49379981890.98053</v>
      </c>
      <c r="E2086" s="19">
        <f>SQRT(D2086)</f>
        <v/>
      </c>
      <c r="F2086" s="22">
        <f>D2086/SUM($D$2:$D$2546)</f>
        <v/>
      </c>
      <c r="G2086" s="22">
        <f>E2086/SUM($E$2:$E$2546)</f>
        <v/>
      </c>
      <c r="H2086" s="2" t="n">
        <v>0</v>
      </c>
      <c r="I2086" s="2" t="n">
        <v>0</v>
      </c>
      <c r="J2086" s="2" t="n">
        <v>0</v>
      </c>
      <c r="K2086" s="2" t="n">
        <v>1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0</v>
      </c>
      <c r="S2086" s="3" t="n">
        <v>24.62281095413556</v>
      </c>
      <c r="T2086" s="3" t="n">
        <v>1.129172848033386</v>
      </c>
      <c r="U2086" s="3" t="n">
        <v>-0.0008504681104702</v>
      </c>
      <c r="V2086" s="3" t="n">
        <v>0.4111382633720294</v>
      </c>
      <c r="W2086" s="3" t="n">
        <v>0.0233150875770171</v>
      </c>
      <c r="X2086" s="3" t="n">
        <v>0.2896225775568237</v>
      </c>
      <c r="Y2086" s="3" t="n">
        <v>0.0192768020364937</v>
      </c>
      <c r="Z2086" s="3" t="n">
        <v>-1.363783771128553</v>
      </c>
      <c r="AA2086" s="3" t="n">
        <v>-1.51603028548846</v>
      </c>
      <c r="AB2086" s="3" t="n">
        <v>-1.584230836865299</v>
      </c>
      <c r="AC2086" s="3" t="n">
        <v>0.08213854774095899</v>
      </c>
      <c r="AD2086" s="3" t="n">
        <v>0.1334143867153448</v>
      </c>
      <c r="AE2086" s="3" t="n">
        <v>0.1248846534944605</v>
      </c>
      <c r="AF2086" s="3" t="n">
        <v>0.1261036763574834</v>
      </c>
      <c r="AG2086" s="3" t="n">
        <v>1.220554961402067</v>
      </c>
      <c r="AH2086" s="3" t="n">
        <v>0.2808751460969058</v>
      </c>
      <c r="AI2086" s="3" t="n">
        <v>1.536449610875776</v>
      </c>
    </row>
    <row r="2087">
      <c r="A2087" s="2" t="inlineStr">
        <is>
          <t>SLDP</t>
        </is>
      </c>
      <c r="B2087" s="2" t="inlineStr">
        <is>
          <t>Consumer Discretionary</t>
        </is>
      </c>
      <c r="C2087" s="3" t="n">
        <v>0.1080539235327133</v>
      </c>
      <c r="D2087" s="2" t="n">
        <v>1051724037.456512</v>
      </c>
      <c r="E2087" s="19">
        <f>SQRT(D2087)</f>
        <v/>
      </c>
      <c r="F2087" s="22">
        <f>D2087/SUM($D$2:$D$2546)</f>
        <v/>
      </c>
      <c r="G2087" s="22">
        <f>E2087/SUM($E$2:$E$2546)</f>
        <v/>
      </c>
      <c r="H2087" s="2" t="n">
        <v>0</v>
      </c>
      <c r="I2087" s="2" t="n">
        <v>1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0</v>
      </c>
      <c r="S2087" s="3" t="n">
        <v>20.77369659504014</v>
      </c>
      <c r="T2087" s="3" t="n">
        <v>1.21473088002836</v>
      </c>
      <c r="U2087" s="3" t="n">
        <v>0.0048791789652728</v>
      </c>
      <c r="V2087" s="3" t="n">
        <v>0.3525363943346506</v>
      </c>
      <c r="W2087" s="3" t="n">
        <v>0.0786959054489581</v>
      </c>
      <c r="X2087" s="3" t="n">
        <v>0.5668542328956354</v>
      </c>
      <c r="Y2087" s="3" t="n">
        <v>0.0823398534777252</v>
      </c>
      <c r="Z2087" s="3" t="n">
        <v>0.3211568488371948</v>
      </c>
      <c r="AA2087" s="3" t="n">
        <v>-0.1030208574011929</v>
      </c>
      <c r="AB2087" s="3" t="n">
        <v>-0.8698929270647546</v>
      </c>
      <c r="AC2087" s="3" t="n">
        <v>-0.0963674846161256</v>
      </c>
      <c r="AD2087" s="3" t="n">
        <v>-0.0772750237757692</v>
      </c>
      <c r="AE2087" s="3" t="n">
        <v>-0.855045871559633</v>
      </c>
      <c r="AF2087" s="3" t="n">
        <v>0.4449721421709894</v>
      </c>
      <c r="AG2087" s="3" t="n">
        <v>1.007231935117119</v>
      </c>
      <c r="AH2087" s="3" t="n">
        <v>0.0211510194851694</v>
      </c>
      <c r="AI2087" s="3" t="n">
        <v>1.020514009995388</v>
      </c>
    </row>
    <row r="2088">
      <c r="A2088" s="2" t="inlineStr">
        <is>
          <t>SLG</t>
        </is>
      </c>
      <c r="B2088" s="2" t="inlineStr">
        <is>
          <t>Real Estate</t>
        </is>
      </c>
      <c r="C2088" s="3" t="n">
        <v>-0.0192733796889149</v>
      </c>
      <c r="D2088" s="2" t="n">
        <v>3875647175.721932</v>
      </c>
      <c r="E2088" s="19">
        <f>SQRT(D2088)</f>
        <v/>
      </c>
      <c r="F2088" s="22">
        <f>D2088/SUM($D$2:$D$2546)</f>
        <v/>
      </c>
      <c r="G2088" s="22">
        <f>E2088/SUM($E$2:$E$2546)</f>
        <v/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1</v>
      </c>
      <c r="R2088" s="2" t="n">
        <v>0</v>
      </c>
      <c r="S2088" s="3" t="n">
        <v>22.07797849889612</v>
      </c>
      <c r="T2088" s="3" t="n">
        <v>1.154012971469214</v>
      </c>
      <c r="U2088" s="3" t="n">
        <v>0.0005639497652111</v>
      </c>
      <c r="V2088" s="3" t="n">
        <v>0.9782892580498488</v>
      </c>
      <c r="W2088" s="3" t="n">
        <v>0.0228741482873746</v>
      </c>
      <c r="X2088" s="3" t="n">
        <v>0.5405501881867667</v>
      </c>
      <c r="Y2088" s="3" t="n">
        <v>0.01857594726619</v>
      </c>
      <c r="Z2088" s="3" t="n">
        <v>-1.143536961404449</v>
      </c>
      <c r="AA2088" s="3" t="n">
        <v>-1.202387260713505</v>
      </c>
      <c r="AB2088" s="3" t="n">
        <v>-1.348381685495355</v>
      </c>
      <c r="AC2088" s="3" t="n">
        <v>-0.0053689097734042</v>
      </c>
      <c r="AD2088" s="3" t="n">
        <v>0.056721365499183</v>
      </c>
      <c r="AE2088" s="3" t="n">
        <v>-0.6280417149478564</v>
      </c>
      <c r="AF2088" s="3" t="n">
        <v>0.0013703314591694</v>
      </c>
      <c r="AG2088" s="3" t="n">
        <v>1.93004544443047</v>
      </c>
      <c r="AH2088" s="3" t="n">
        <v>0.4142444644126563</v>
      </c>
      <c r="AI2088" s="3" t="n">
        <v>1.95068553270681</v>
      </c>
    </row>
    <row r="2089">
      <c r="A2089" s="2" t="inlineStr">
        <is>
          <t>SLGN</t>
        </is>
      </c>
      <c r="B2089" s="2" t="inlineStr">
        <is>
          <t>Materials</t>
        </is>
      </c>
      <c r="C2089" s="3" t="n">
        <v>-0.0120546697437584</v>
      </c>
      <c r="D2089" s="2" t="n">
        <v>4979947834.639702</v>
      </c>
      <c r="E2089" s="19">
        <f>SQRT(D2089)</f>
        <v/>
      </c>
      <c r="F2089" s="22">
        <f>D2089/SUM($D$2:$D$2546)</f>
        <v/>
      </c>
      <c r="G2089" s="22">
        <f>E2089/SUM($E$2:$E$2546)</f>
        <v/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1</v>
      </c>
      <c r="Q2089" s="2" t="n">
        <v>0</v>
      </c>
      <c r="R2089" s="2" t="n">
        <v>0</v>
      </c>
      <c r="S2089" s="3" t="n">
        <v>22.32868525295616</v>
      </c>
      <c r="T2089" s="3" t="n">
        <v>0.7508738955313418</v>
      </c>
      <c r="U2089" s="3" t="n">
        <v>0.0004612219400509</v>
      </c>
      <c r="V2089" s="3" t="n">
        <v>0.4462331883363547</v>
      </c>
      <c r="W2089" s="3" t="n">
        <v>0.0226909964164436</v>
      </c>
      <c r="X2089" s="3" t="n">
        <v>0.1513194161660141</v>
      </c>
      <c r="Y2089" s="3" t="n">
        <v>0.0239422317345714</v>
      </c>
      <c r="Z2089" s="3" t="n">
        <v>-1.36855149396086</v>
      </c>
      <c r="AA2089" s="3" t="n">
        <v>-1.831035896156172</v>
      </c>
      <c r="AB2089" s="3" t="n">
        <v>-1.948431020363316</v>
      </c>
      <c r="AC2089" s="3" t="n">
        <v>0.07144171220535291</v>
      </c>
      <c r="AD2089" s="3" t="n">
        <v>0.1324640381594934</v>
      </c>
      <c r="AE2089" s="3" t="n">
        <v>-0.086405529953917</v>
      </c>
      <c r="AF2089" s="3" t="n">
        <v>0.0018297722462312</v>
      </c>
      <c r="AG2089" s="3" t="n">
        <v>1.625446912984651</v>
      </c>
      <c r="AH2089" s="3" t="n">
        <v>0.536861425447375</v>
      </c>
      <c r="AI2089" s="3" t="n">
        <v>2.401614513067575</v>
      </c>
    </row>
    <row r="2090">
      <c r="A2090" s="2" t="inlineStr">
        <is>
          <t>SLM</t>
        </is>
      </c>
      <c r="B2090" s="2" t="inlineStr">
        <is>
          <t>Financials</t>
        </is>
      </c>
      <c r="C2090" s="3" t="n">
        <v>-0.0030266059949178</v>
      </c>
      <c r="D2090" s="2" t="n">
        <v>6534798621.157757</v>
      </c>
      <c r="E2090" s="19">
        <f>SQRT(D2090)</f>
        <v/>
      </c>
      <c r="F2090" s="22">
        <f>D2090/SUM($D$2:$D$2546)</f>
        <v/>
      </c>
      <c r="G2090" s="22">
        <f>E2090/SUM($E$2:$E$2546)</f>
        <v/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1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3" t="n">
        <v>22.60040736811669</v>
      </c>
      <c r="T2090" s="3" t="n">
        <v>1.163501360525286</v>
      </c>
      <c r="U2090" s="3" t="n">
        <v>0.0015608626868043</v>
      </c>
      <c r="V2090" s="3" t="n">
        <v>0.3634369071925936</v>
      </c>
      <c r="W2090" s="3" t="n">
        <v>0.0192199006292185</v>
      </c>
      <c r="X2090" s="3" t="n">
        <v>0.4234073927441096</v>
      </c>
      <c r="Y2090" s="3" t="n">
        <v>0.0111276376433704</v>
      </c>
      <c r="Z2090" s="3" t="n">
        <v>-1.55964931138272</v>
      </c>
      <c r="AA2090" s="3" t="n">
        <v>-1.554410267580199</v>
      </c>
      <c r="AB2090" s="3" t="n">
        <v>-1.41037078628988</v>
      </c>
      <c r="AC2090" s="3" t="n">
        <v>0.0436261339526162</v>
      </c>
      <c r="AD2090" s="3" t="n">
        <v>0.044175806591092</v>
      </c>
      <c r="AE2090" s="3" t="n">
        <v>-0.0813559322033898</v>
      </c>
      <c r="AF2090" s="3" t="n">
        <v>-0.0292227487154436</v>
      </c>
      <c r="AG2090" s="3" t="n">
        <v>2.019472578455631</v>
      </c>
      <c r="AH2090" s="3" t="n">
        <v>0.2165657526249862</v>
      </c>
      <c r="AI2090" s="3" t="n">
        <v>3.805088196272232</v>
      </c>
    </row>
    <row r="2091">
      <c r="A2091" s="2" t="inlineStr">
        <is>
          <t>SLNO</t>
        </is>
      </c>
      <c r="B2091" s="2" t="inlineStr">
        <is>
          <t>Health Care</t>
        </is>
      </c>
      <c r="C2091" s="3" t="n">
        <v>-0.0477061912213026</v>
      </c>
      <c r="D2091" s="2" t="n">
        <v>4358031395.718002</v>
      </c>
      <c r="E2091" s="19">
        <f>SQRT(D2091)</f>
        <v/>
      </c>
      <c r="F2091" s="22">
        <f>D2091/SUM($D$2:$D$2546)</f>
        <v/>
      </c>
      <c r="G2091" s="22">
        <f>E2091/SUM($E$2:$E$2546)</f>
        <v/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1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3" t="n">
        <v>22.1952862776003</v>
      </c>
      <c r="T2091" s="3" t="n">
        <v>0.6860933803695483</v>
      </c>
      <c r="U2091" s="3" t="n">
        <v>0.0025716715795345</v>
      </c>
      <c r="V2091" s="3" t="n">
        <v>0.0551028614057141</v>
      </c>
      <c r="W2091" s="3" t="n">
        <v>0.0361059224548757</v>
      </c>
      <c r="X2091" s="3" t="n">
        <v>0.5202634609339166</v>
      </c>
      <c r="Y2091" s="3" t="n">
        <v>0.0248108433047867</v>
      </c>
      <c r="Z2091" s="3" t="n">
        <v>-0.7603534087941939</v>
      </c>
      <c r="AA2091" s="3" t="n">
        <v>-0.8203648220054814</v>
      </c>
      <c r="AB2091" s="3" t="n">
        <v>-1.045726054780281</v>
      </c>
      <c r="AC2091" s="3" t="n">
        <v>-0.0043212171482985</v>
      </c>
      <c r="AD2091" s="3" t="n">
        <v>-0.0038604586503278</v>
      </c>
      <c r="AE2091" s="3" t="n">
        <v>0.1245136186770428</v>
      </c>
      <c r="AF2091" s="3" t="inlineStr"/>
      <c r="AG2091" s="3" t="n">
        <v>1.011437503651069</v>
      </c>
      <c r="AH2091" s="3" t="n">
        <v>0.1587964105372759</v>
      </c>
      <c r="AI2091" s="3" t="n">
        <v>1.207566419588573</v>
      </c>
    </row>
    <row r="2092">
      <c r="A2092" s="2" t="inlineStr">
        <is>
          <t>SLP</t>
        </is>
      </c>
      <c r="B2092" s="2" t="inlineStr">
        <is>
          <t>Health Care</t>
        </is>
      </c>
      <c r="C2092" s="3" t="n">
        <v>-0.0229735080292521</v>
      </c>
      <c r="D2092" s="2" t="n">
        <v>292729874.6702814</v>
      </c>
      <c r="E2092" s="19">
        <f>SQRT(D2092)</f>
        <v/>
      </c>
      <c r="F2092" s="22">
        <f>D2092/SUM($D$2:$D$2546)</f>
        <v/>
      </c>
      <c r="G2092" s="22">
        <f>E2092/SUM($E$2:$E$2546)</f>
        <v/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1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3" t="n">
        <v>19.49476081229004</v>
      </c>
      <c r="T2092" s="3" t="n">
        <v>0.7297146372868856</v>
      </c>
      <c r="U2092" s="3" t="n">
        <v>-0.0057169372676219</v>
      </c>
      <c r="V2092" s="3" t="n">
        <v>0.4228437570282823</v>
      </c>
      <c r="W2092" s="3" t="n">
        <v>0.0507971007408772</v>
      </c>
      <c r="X2092" s="3" t="n">
        <v>2.783877315980853</v>
      </c>
      <c r="Y2092" s="3" t="n">
        <v>0.0585559540768153</v>
      </c>
      <c r="Z2092" s="3" t="n">
        <v>-0.3117849326974664</v>
      </c>
      <c r="AA2092" s="3" t="n">
        <v>-0.3932665184189521</v>
      </c>
      <c r="AB2092" s="3" t="n">
        <v>-1.0477968569008</v>
      </c>
      <c r="AC2092" s="3" t="n">
        <v>-0.9198514511144178</v>
      </c>
      <c r="AD2092" s="3" t="n">
        <v>-0.8881771984934866</v>
      </c>
      <c r="AE2092" s="3" t="n">
        <v>-0.1111111111111111</v>
      </c>
      <c r="AF2092" s="3" t="n">
        <v>0.1316677202772812</v>
      </c>
      <c r="AG2092" s="3" t="n">
        <v>1.001537253416676</v>
      </c>
      <c r="AH2092" s="3" t="n">
        <v>0.0053512950282822</v>
      </c>
      <c r="AI2092" s="3" t="n">
        <v>1.003635511678071</v>
      </c>
    </row>
    <row r="2093">
      <c r="A2093" s="2" t="inlineStr">
        <is>
          <t>SLQT</t>
        </is>
      </c>
      <c r="B2093" s="2" t="inlineStr">
        <is>
          <t>Financials</t>
        </is>
      </c>
      <c r="C2093" s="3" t="n">
        <v>-0.0442332135047102</v>
      </c>
      <c r="D2093" s="2" t="n">
        <v>366682487.670166</v>
      </c>
      <c r="E2093" s="19">
        <f>SQRT(D2093)</f>
        <v/>
      </c>
      <c r="F2093" s="22">
        <f>D2093/SUM($D$2:$D$2546)</f>
        <v/>
      </c>
      <c r="G2093" s="22">
        <f>E2093/SUM($E$2:$E$2546)</f>
        <v/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1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3" t="n">
        <v>19.72000687534313</v>
      </c>
      <c r="T2093" s="3" t="n">
        <v>1.178843512072815</v>
      </c>
      <c r="U2093" s="3" t="n">
        <v>-0.0010320822850921</v>
      </c>
      <c r="V2093" s="3" t="n">
        <v>1.56952682321083</v>
      </c>
      <c r="W2093" s="3" t="n">
        <v>0.0446718547420583</v>
      </c>
      <c r="X2093" s="3" t="n">
        <v>4.561887514737211</v>
      </c>
      <c r="Y2093" s="3" t="n">
        <v>0.034623585485641</v>
      </c>
      <c r="Z2093" s="3" t="n">
        <v>-1.930341120294672</v>
      </c>
      <c r="AA2093" s="3" t="n">
        <v>-2.055802290493006</v>
      </c>
      <c r="AB2093" s="3" t="n">
        <v>-1.766695339881962</v>
      </c>
      <c r="AC2093" s="3" t="n">
        <v>0.1403721250148698</v>
      </c>
      <c r="AD2093" s="3" t="n">
        <v>0.1935625572166498</v>
      </c>
      <c r="AE2093" s="3" t="n">
        <v>0.9599999999999996</v>
      </c>
      <c r="AF2093" s="3" t="n">
        <v>0.2259091193719621</v>
      </c>
      <c r="AG2093" s="3" t="n">
        <v>2.475289980269253</v>
      </c>
      <c r="AH2093" s="3" t="n">
        <v>0.3329027114769529</v>
      </c>
      <c r="AI2093" s="3" t="n">
        <v>1.939958437442443</v>
      </c>
    </row>
    <row r="2094">
      <c r="A2094" s="2" t="inlineStr">
        <is>
          <t>SLS</t>
        </is>
      </c>
      <c r="B2094" s="2" t="inlineStr">
        <is>
          <t>Health Care</t>
        </is>
      </c>
      <c r="C2094" s="3" t="n">
        <v>0</v>
      </c>
      <c r="D2094" s="2" t="n">
        <v>263937132.1803202</v>
      </c>
      <c r="E2094" s="19">
        <f>SQRT(D2094)</f>
        <v/>
      </c>
      <c r="F2094" s="22">
        <f>D2094/SUM($D$2:$D$2546)</f>
        <v/>
      </c>
      <c r="G2094" s="22">
        <f>E2094/SUM($E$2:$E$2546)</f>
        <v/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1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3" t="n">
        <v>19.39122149707118</v>
      </c>
      <c r="T2094" s="3" t="n">
        <v>0.7630219703653117</v>
      </c>
      <c r="U2094" s="3" t="n">
        <v>0.0027676652525355</v>
      </c>
      <c r="V2094" s="3" t="n">
        <v>0.0990728352012825</v>
      </c>
      <c r="W2094" s="3" t="n">
        <v>0.0503070967358768</v>
      </c>
      <c r="X2094" s="3" t="n">
        <v>0.6261252750819795</v>
      </c>
      <c r="Y2094" s="3" t="n">
        <v>0.0473722567860408</v>
      </c>
      <c r="Z2094" s="3" t="n">
        <v>-1.456233322974506</v>
      </c>
      <c r="AA2094" s="3" t="n">
        <v>-1.030836018286263</v>
      </c>
      <c r="AB2094" s="3" t="n">
        <v>-1.458370009239132</v>
      </c>
      <c r="AC2094" s="3" t="n">
        <v>-0.1000389743643988</v>
      </c>
      <c r="AD2094" s="3" t="inlineStr"/>
      <c r="AE2094" s="3" t="n">
        <v>0.2493408662900189</v>
      </c>
      <c r="AF2094" s="3" t="n">
        <v>-1.106976744186046</v>
      </c>
      <c r="AG2094" s="3" t="n">
        <v>1.000594838621997</v>
      </c>
      <c r="AH2094" s="3" t="n">
        <v>0.0228138059123974</v>
      </c>
      <c r="AI2094" s="3" t="n">
        <v>1.006004053692302</v>
      </c>
    </row>
    <row r="2095">
      <c r="A2095" s="2" t="inlineStr">
        <is>
          <t>SLVM</t>
        </is>
      </c>
      <c r="B2095" s="2" t="inlineStr">
        <is>
          <t>Materials</t>
        </is>
      </c>
      <c r="C2095" s="3" t="n">
        <v>-0.0223534465788816</v>
      </c>
      <c r="D2095" s="2" t="n">
        <v>1767033674.48579</v>
      </c>
      <c r="E2095" s="19">
        <f>SQRT(D2095)</f>
        <v/>
      </c>
      <c r="F2095" s="22">
        <f>D2095/SUM($D$2:$D$2546)</f>
        <v/>
      </c>
      <c r="G2095" s="22">
        <f>E2095/SUM($E$2:$E$2546)</f>
        <v/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1</v>
      </c>
      <c r="Q2095" s="2" t="n">
        <v>0</v>
      </c>
      <c r="R2095" s="2" t="n">
        <v>0</v>
      </c>
      <c r="S2095" s="3" t="n">
        <v>21.29256808753633</v>
      </c>
      <c r="T2095" s="3" t="n">
        <v>1.040671198378626</v>
      </c>
      <c r="U2095" s="3" t="n">
        <v>-0.001379275758513</v>
      </c>
      <c r="V2095" s="3" t="n">
        <v>0.5427174444081099</v>
      </c>
      <c r="W2095" s="3" t="n">
        <v>0.031752015283044</v>
      </c>
      <c r="X2095" s="3" t="n">
        <v>1.071523668697822</v>
      </c>
      <c r="Y2095" s="3" t="n">
        <v>0.0332323827216382</v>
      </c>
      <c r="Z2095" s="3" t="n">
        <v>-1.559879388145106</v>
      </c>
      <c r="AA2095" s="3" t="n">
        <v>-1.746626533473271</v>
      </c>
      <c r="AB2095" s="3" t="n">
        <v>-1.719184719427024</v>
      </c>
      <c r="AC2095" s="3" t="n">
        <v>0.0339552102862216</v>
      </c>
      <c r="AD2095" s="3" t="n">
        <v>0.1358208411448867</v>
      </c>
      <c r="AE2095" s="3" t="n">
        <v>0.0474978795589482</v>
      </c>
      <c r="AF2095" s="3" t="n">
        <v>0.08395698924731181</v>
      </c>
      <c r="AG2095" s="3" t="n">
        <v>1.4340607714922</v>
      </c>
      <c r="AH2095" s="3" t="n">
        <v>0.3047226386806597</v>
      </c>
      <c r="AI2095" s="3" t="n">
        <v>1.799791449426486</v>
      </c>
    </row>
    <row r="2096">
      <c r="A2096" s="2" t="inlineStr">
        <is>
          <t>SM</t>
        </is>
      </c>
      <c r="B2096" s="2" t="inlineStr">
        <is>
          <t>Energy</t>
        </is>
      </c>
      <c r="C2096" s="3" t="n">
        <v>-0.0115307786824935</v>
      </c>
      <c r="D2096" s="2" t="n">
        <v>6315901612.622829</v>
      </c>
      <c r="E2096" s="19">
        <f>SQRT(D2096)</f>
        <v/>
      </c>
      <c r="F2096" s="22">
        <f>D2096/SUM($D$2:$D$2546)</f>
        <v/>
      </c>
      <c r="G2096" s="22">
        <f>E2096/SUM($E$2:$E$2546)</f>
        <v/>
      </c>
      <c r="H2096" s="2" t="n">
        <v>0</v>
      </c>
      <c r="I2096" s="2" t="n">
        <v>0</v>
      </c>
      <c r="J2096" s="2" t="n">
        <v>0</v>
      </c>
      <c r="K2096" s="2" t="n">
        <v>1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3" t="n">
        <v>22.56633635573634</v>
      </c>
      <c r="T2096" s="3" t="n">
        <v>1.844193116370532</v>
      </c>
      <c r="U2096" s="3" t="n">
        <v>-0.0016243529049201</v>
      </c>
      <c r="V2096" s="3" t="n">
        <v>0.7267526129327799</v>
      </c>
      <c r="W2096" s="3" t="n">
        <v>0.0361525802610102</v>
      </c>
      <c r="X2096" s="3" t="n">
        <v>0.846294941745486</v>
      </c>
      <c r="Y2096" s="3" t="n">
        <v>0.030586680728736</v>
      </c>
      <c r="Z2096" s="3" t="n">
        <v>-1.701262459202426</v>
      </c>
      <c r="AA2096" s="3" t="n">
        <v>-1.673916333073977</v>
      </c>
      <c r="AB2096" s="3" t="n">
        <v>-1.745516591250445</v>
      </c>
      <c r="AC2096" s="3" t="n">
        <v>0.1277188989752193</v>
      </c>
      <c r="AD2096" s="3" t="n">
        <v>0.3132759376817351</v>
      </c>
      <c r="AE2096" s="3" t="n">
        <v>0.296302740321879</v>
      </c>
      <c r="AF2096" s="3" t="n">
        <v>-0.0277587156201455</v>
      </c>
      <c r="AG2096" s="3" t="n">
        <v>1.42925747839098</v>
      </c>
      <c r="AH2096" s="3" t="n">
        <v>0.301465268059825</v>
      </c>
      <c r="AI2096" s="3" t="n">
        <v>1.59065144142892</v>
      </c>
    </row>
    <row r="2097">
      <c r="A2097" s="2" t="inlineStr">
        <is>
          <t>SMBC</t>
        </is>
      </c>
      <c r="B2097" s="2" t="inlineStr">
        <is>
          <t>Financials</t>
        </is>
      </c>
      <c r="C2097" s="3" t="n">
        <v>-0.0159774097028709</v>
      </c>
      <c r="D2097" s="2" t="n">
        <v>619993048.9680481</v>
      </c>
      <c r="E2097" s="19">
        <f>SQRT(D2097)</f>
        <v/>
      </c>
      <c r="F2097" s="22">
        <f>D2097/SUM($D$2:$D$2546)</f>
        <v/>
      </c>
      <c r="G2097" s="22">
        <f>E2097/SUM($E$2:$E$2546)</f>
        <v/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1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3" t="n">
        <v>20.24521882459871</v>
      </c>
      <c r="T2097" s="3" t="n">
        <v>0.8540655016380067</v>
      </c>
      <c r="U2097" s="3" t="n">
        <v>0.0004571545003172</v>
      </c>
      <c r="V2097" s="3" t="n">
        <v>0.8785453335430398</v>
      </c>
      <c r="W2097" s="3" t="n">
        <v>0.0185275056184667</v>
      </c>
      <c r="X2097" s="3" t="n">
        <v>0.301688011785536</v>
      </c>
      <c r="Y2097" s="3" t="n">
        <v>0.0134113800095803</v>
      </c>
      <c r="Z2097" s="3" t="n">
        <v>-2.742769867894936</v>
      </c>
      <c r="AA2097" s="3" t="n">
        <v>-2.555350987737929</v>
      </c>
      <c r="AB2097" s="3" t="n">
        <v>-2.750663893951354</v>
      </c>
      <c r="AC2097" s="3" t="n">
        <v>0.1018463031240438</v>
      </c>
      <c r="AD2097" s="3" t="n">
        <v>0.1073753973706741</v>
      </c>
      <c r="AE2097" s="3" t="n">
        <v>0.0099945756299559</v>
      </c>
      <c r="AF2097" s="3" t="n">
        <v>0.1183825718887177</v>
      </c>
      <c r="AG2097" s="3" t="n">
        <v>1.205260365760259</v>
      </c>
      <c r="AH2097" s="3" t="n">
        <v>0.0253525823834415</v>
      </c>
      <c r="AI2097" s="3" t="n">
        <v>1.233636624000352</v>
      </c>
    </row>
    <row r="2098">
      <c r="A2098" s="2" t="inlineStr">
        <is>
          <t>SMBK</t>
        </is>
      </c>
      <c r="B2098" s="2" t="inlineStr">
        <is>
          <t>Financials</t>
        </is>
      </c>
      <c r="C2098" s="3" t="n">
        <v>-0.0095185537346156</v>
      </c>
      <c r="D2098" s="2" t="n">
        <v>609824412.4744377</v>
      </c>
      <c r="E2098" s="19">
        <f>SQRT(D2098)</f>
        <v/>
      </c>
      <c r="F2098" s="22">
        <f>D2098/SUM($D$2:$D$2546)</f>
        <v/>
      </c>
      <c r="G2098" s="22">
        <f>E2098/SUM($E$2:$E$2546)</f>
        <v/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1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3" t="n">
        <v>20.22868162529277</v>
      </c>
      <c r="T2098" s="3" t="n">
        <v>0.8809112784300184</v>
      </c>
      <c r="U2098" s="3" t="n">
        <v>0.0011976091742177</v>
      </c>
      <c r="V2098" s="3" t="n">
        <v>0.8510876071589799</v>
      </c>
      <c r="W2098" s="3" t="n">
        <v>0.018181483531971</v>
      </c>
      <c r="X2098" s="3" t="n">
        <v>0.2733970324565024</v>
      </c>
      <c r="Y2098" s="3" t="n">
        <v>0.0125359176365308</v>
      </c>
      <c r="Z2098" s="3" t="n">
        <v>-2.749860215819392</v>
      </c>
      <c r="AA2098" s="3" t="n">
        <v>-2.611019802395117</v>
      </c>
      <c r="AB2098" s="3" t="n">
        <v>-2.712047889086004</v>
      </c>
      <c r="AC2098" s="3" t="n">
        <v>0.0767761982666815</v>
      </c>
      <c r="AD2098" s="3" t="n">
        <v>0.08048874232639459</v>
      </c>
      <c r="AE2098" s="3" t="n">
        <v>-0.0498845265588914</v>
      </c>
      <c r="AF2098" s="3" t="n">
        <v>0.0572519498264869</v>
      </c>
      <c r="AG2098" s="3" t="n">
        <v>1.065143341570743</v>
      </c>
      <c r="AH2098" s="3" t="n">
        <v>0.007963411216051101</v>
      </c>
      <c r="AI2098" s="3" t="n">
        <v>1.076541287903602</v>
      </c>
    </row>
    <row r="2099">
      <c r="A2099" s="2" t="inlineStr">
        <is>
          <t>SMCI</t>
        </is>
      </c>
      <c r="B2099" s="2" t="inlineStr">
        <is>
          <t>Information Technology</t>
        </is>
      </c>
      <c r="C2099" s="3" t="n">
        <v>-0.0126694138442482</v>
      </c>
      <c r="D2099" s="2" t="n">
        <v>27502459915.12887</v>
      </c>
      <c r="E2099" s="19">
        <f>SQRT(D2099)</f>
        <v/>
      </c>
      <c r="F2099" s="22">
        <f>D2099/SUM($D$2:$D$2546)</f>
        <v/>
      </c>
      <c r="G2099" s="22">
        <f>E2099/SUM($E$2:$E$2546)</f>
        <v/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1</v>
      </c>
      <c r="P2099" s="2" t="n">
        <v>0</v>
      </c>
      <c r="Q2099" s="2" t="n">
        <v>0</v>
      </c>
      <c r="R2099" s="2" t="n">
        <v>0</v>
      </c>
      <c r="S2099" s="3" t="n">
        <v>24.03754128907763</v>
      </c>
      <c r="T2099" s="3" t="n">
        <v>1.789858862394148</v>
      </c>
      <c r="U2099" s="3" t="n">
        <v>0.0007355504469846</v>
      </c>
      <c r="V2099" s="3" t="n">
        <v>0.2291319765376148</v>
      </c>
      <c r="W2099" s="3" t="n">
        <v>0.0584190999957133</v>
      </c>
      <c r="X2099" s="3" t="n">
        <v>0.6198647229514576</v>
      </c>
      <c r="Y2099" s="3" t="n">
        <v>0.0487662619738509</v>
      </c>
      <c r="Z2099" s="3" t="n">
        <v>0.4162976498328599</v>
      </c>
      <c r="AA2099" s="3" t="n">
        <v>0.4467529245185861</v>
      </c>
      <c r="AB2099" s="3" t="n">
        <v>0.8440497730939538</v>
      </c>
      <c r="AC2099" s="3" t="n">
        <v>0.0283834974183741</v>
      </c>
      <c r="AD2099" s="3" t="n">
        <v>0.0310939458738955</v>
      </c>
      <c r="AE2099" s="3" t="n">
        <v>0.3233087977567473</v>
      </c>
      <c r="AF2099" s="3" t="n">
        <v>0.4723422559429445</v>
      </c>
      <c r="AG2099" s="3" t="n">
        <v>1.170260879006832</v>
      </c>
      <c r="AH2099" s="3" t="n">
        <v>0.3408971147908228</v>
      </c>
      <c r="AI2099" s="3" t="n">
        <v>1.743069045096294</v>
      </c>
    </row>
    <row r="2100">
      <c r="A2100" s="2" t="inlineStr">
        <is>
          <t>SMG</t>
        </is>
      </c>
      <c r="B2100" s="2" t="inlineStr">
        <is>
          <t>Materials</t>
        </is>
      </c>
      <c r="C2100" s="3" t="n">
        <v>-0.0196458078075345</v>
      </c>
      <c r="D2100" s="2" t="n">
        <v>3613830351.046513</v>
      </c>
      <c r="E2100" s="19">
        <f>SQRT(D2100)</f>
        <v/>
      </c>
      <c r="F2100" s="22">
        <f>D2100/SUM($D$2:$D$2546)</f>
        <v/>
      </c>
      <c r="G2100" s="22">
        <f>E2100/SUM($E$2:$E$2546)</f>
        <v/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1</v>
      </c>
      <c r="Q2100" s="2" t="n">
        <v>0</v>
      </c>
      <c r="R2100" s="2" t="n">
        <v>0</v>
      </c>
      <c r="S2100" s="3" t="n">
        <v>22.00803408585816</v>
      </c>
      <c r="T2100" s="3" t="n">
        <v>1.057479033856082</v>
      </c>
      <c r="U2100" s="3" t="n">
        <v>0.0004215578194037</v>
      </c>
      <c r="V2100" s="3" t="n">
        <v>-0.0472905431076779</v>
      </c>
      <c r="W2100" s="3" t="n">
        <v>0.0275913355532449</v>
      </c>
      <c r="X2100" s="3" t="n">
        <v>0.5081944008629757</v>
      </c>
      <c r="Y2100" s="3" t="n">
        <v>0.0238991819052398</v>
      </c>
      <c r="Z2100" s="3" t="n">
        <v>-1.114465351934181</v>
      </c>
      <c r="AA2100" s="3" t="n">
        <v>-1.09253416620154</v>
      </c>
      <c r="AB2100" s="3" t="n">
        <v>-1.07434288730333</v>
      </c>
      <c r="AC2100" s="3" t="n">
        <v>0.1650326501428854</v>
      </c>
      <c r="AD2100" s="3" t="n">
        <v>0.1683532266045129</v>
      </c>
      <c r="AE2100" s="3" t="n">
        <v>0.7136780104712043</v>
      </c>
      <c r="AF2100" s="3" t="n">
        <v>-0.0505164080848015</v>
      </c>
      <c r="AG2100" s="3" t="n">
        <v>1.591117953110717</v>
      </c>
      <c r="AH2100" s="3" t="n">
        <v>0.7080502167863845</v>
      </c>
      <c r="AI2100" s="3" t="inlineStr"/>
    </row>
    <row r="2101">
      <c r="A2101" s="2" t="inlineStr">
        <is>
          <t>SMMT</t>
        </is>
      </c>
      <c r="B2101" s="2" t="inlineStr">
        <is>
          <t>Health Care</t>
        </is>
      </c>
      <c r="C2101" s="3" t="n">
        <v>-0.0157542667115996</v>
      </c>
      <c r="D2101" s="2" t="n">
        <v>20003171620.82104</v>
      </c>
      <c r="E2101" s="19">
        <f>SQRT(D2101)</f>
        <v/>
      </c>
      <c r="F2101" s="22">
        <f>D2101/SUM($D$2:$D$2546)</f>
        <v/>
      </c>
      <c r="G2101" s="22">
        <f>E2101/SUM($E$2:$E$2546)</f>
        <v/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1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  <c r="S2101" s="3" t="n">
        <v>23.71915667896881</v>
      </c>
      <c r="T2101" s="3" t="n">
        <v>1.531214341511756</v>
      </c>
      <c r="U2101" s="3" t="n">
        <v>0.0035049978176534</v>
      </c>
      <c r="V2101" s="3" t="n">
        <v>0.0129698932208307</v>
      </c>
      <c r="W2101" s="3" t="n">
        <v>0.0727751202068506</v>
      </c>
      <c r="X2101" s="3" t="n">
        <v>0.564628637275884</v>
      </c>
      <c r="Y2101" s="3" t="n">
        <v>0.0610320912555549</v>
      </c>
      <c r="Z2101" s="3" t="n">
        <v>-2.511577028196972</v>
      </c>
      <c r="AA2101" s="3" t="n">
        <v>-2.212087863145535</v>
      </c>
      <c r="AB2101" s="3" t="n">
        <v>-2.234275014812827</v>
      </c>
      <c r="AC2101" s="3" t="n">
        <v>-0.1131236607321134</v>
      </c>
      <c r="AD2101" s="3" t="n">
        <v>-0.1131162619054271</v>
      </c>
      <c r="AE2101" s="3" t="n">
        <v>0.2052434456928838</v>
      </c>
      <c r="AF2101" s="3" t="n">
        <v>-0.9756563245823388</v>
      </c>
      <c r="AG2101" s="3" t="n">
        <v>1.000121730695819</v>
      </c>
      <c r="AH2101" s="3" t="n">
        <v>0.01713693189358</v>
      </c>
      <c r="AI2101" s="3" t="n">
        <v>1.009385635929833</v>
      </c>
    </row>
    <row r="2102">
      <c r="A2102" s="2" t="inlineStr">
        <is>
          <t>SMP</t>
        </is>
      </c>
      <c r="B2102" s="2" t="inlineStr">
        <is>
          <t>Consumer Discretionary</t>
        </is>
      </c>
      <c r="C2102" s="3" t="n">
        <v>-0.0254581722744471</v>
      </c>
      <c r="D2102" s="2" t="n">
        <v>869815347.7636337</v>
      </c>
      <c r="E2102" s="19">
        <f>SQRT(D2102)</f>
        <v/>
      </c>
      <c r="F2102" s="22">
        <f>D2102/SUM($D$2:$D$2546)</f>
        <v/>
      </c>
      <c r="G2102" s="22">
        <f>E2102/SUM($E$2:$E$2546)</f>
        <v/>
      </c>
      <c r="H2102" s="2" t="n">
        <v>0</v>
      </c>
      <c r="I2102" s="2" t="n">
        <v>1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n">
        <v>0</v>
      </c>
      <c r="S2102" s="3" t="n">
        <v>20.58379150313612</v>
      </c>
      <c r="T2102" s="3" t="n">
        <v>0.86160758570185</v>
      </c>
      <c r="U2102" s="3" t="n">
        <v>0.0003039893883876</v>
      </c>
      <c r="V2102" s="3" t="n">
        <v>0.7916841221191322</v>
      </c>
      <c r="W2102" s="3" t="n">
        <v>0.0264020042600655</v>
      </c>
      <c r="X2102" s="3" t="n">
        <v>0.3245516850324824</v>
      </c>
      <c r="Y2102" s="3" t="n">
        <v>0.0230905135066905</v>
      </c>
      <c r="Z2102" s="3" t="n">
        <v>-1.543038952152697</v>
      </c>
      <c r="AA2102" s="3" t="n">
        <v>-1.78424161233561</v>
      </c>
      <c r="AB2102" s="3" t="n">
        <v>-1.830711572205577</v>
      </c>
      <c r="AC2102" s="3" t="n">
        <v>0.1160798096510908</v>
      </c>
      <c r="AD2102" s="3" t="n">
        <v>0.1663203579609778</v>
      </c>
      <c r="AE2102" s="3" t="n">
        <v>-0.4008438818565399</v>
      </c>
      <c r="AF2102" s="3" t="n">
        <v>0.0350684684107347</v>
      </c>
      <c r="AG2102" s="3" t="n">
        <v>1.696482306914438</v>
      </c>
      <c r="AH2102" s="3" t="n">
        <v>0.3668516869023209</v>
      </c>
      <c r="AI2102" s="3" t="n">
        <v>1.87974772697239</v>
      </c>
    </row>
    <row r="2103">
      <c r="A2103" s="2" t="inlineStr">
        <is>
          <t>SMPL</t>
        </is>
      </c>
      <c r="B2103" s="2" t="inlineStr">
        <is>
          <t>Consumer Staples</t>
        </is>
      </c>
      <c r="C2103" s="3" t="n">
        <v>-0.0238187118528964</v>
      </c>
      <c r="D2103" s="2" t="n">
        <v>2753188062.511206</v>
      </c>
      <c r="E2103" s="19">
        <f>SQRT(D2103)</f>
        <v/>
      </c>
      <c r="F2103" s="22">
        <f>D2103/SUM($D$2:$D$2546)</f>
        <v/>
      </c>
      <c r="G2103" s="22">
        <f>E2103/SUM($E$2:$E$2546)</f>
        <v/>
      </c>
      <c r="H2103" s="2" t="n">
        <v>0</v>
      </c>
      <c r="I2103" s="2" t="n">
        <v>0</v>
      </c>
      <c r="J2103" s="2" t="n">
        <v>1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  <c r="S2103" s="3" t="n">
        <v>21.73602537261943</v>
      </c>
      <c r="T2103" s="3" t="n">
        <v>0.6259960146232424</v>
      </c>
      <c r="U2103" s="3" t="n">
        <v>-0.0004122148231415</v>
      </c>
      <c r="V2103" s="3" t="n">
        <v>0.6686615509733299</v>
      </c>
      <c r="W2103" s="3" t="n">
        <v>0.0175525998408324</v>
      </c>
      <c r="X2103" s="3" t="n">
        <v>0.2519664007125001</v>
      </c>
      <c r="Y2103" s="3" t="n">
        <v>0.0147922243528383</v>
      </c>
      <c r="Z2103" s="3" t="n">
        <v>-1.20101657791173</v>
      </c>
      <c r="AA2103" s="3" t="n">
        <v>-1.253750454711012</v>
      </c>
      <c r="AB2103" s="3" t="n">
        <v>-1.45379039836485</v>
      </c>
      <c r="AC2103" s="3" t="n">
        <v>0.0597154993655036</v>
      </c>
      <c r="AD2103" s="3" t="n">
        <v>0.06577538326053339</v>
      </c>
      <c r="AE2103" s="3" t="n">
        <v>0.1135770234986944</v>
      </c>
      <c r="AF2103" s="3" t="n">
        <v>0.06518459677593889</v>
      </c>
      <c r="AG2103" s="3" t="n">
        <v>1.090411549937115</v>
      </c>
      <c r="AH2103" s="3" t="n">
        <v>0.1024198605325569</v>
      </c>
      <c r="AI2103" s="3" t="n">
        <v>1.135212724293042</v>
      </c>
    </row>
    <row r="2104">
      <c r="A2104" s="2" t="inlineStr">
        <is>
          <t>SMR</t>
        </is>
      </c>
      <c r="B2104" s="2" t="inlineStr">
        <is>
          <t>Industrials</t>
        </is>
      </c>
      <c r="C2104" s="3" t="n">
        <v>-0.0374206965765811</v>
      </c>
      <c r="D2104" s="2" t="n">
        <v>10550061662.80755</v>
      </c>
      <c r="E2104" s="19">
        <f>SQRT(D2104)</f>
        <v/>
      </c>
      <c r="F2104" s="22">
        <f>D2104/SUM($D$2:$D$2546)</f>
        <v/>
      </c>
      <c r="G2104" s="22">
        <f>E2104/SUM($E$2:$E$2546)</f>
        <v/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1</v>
      </c>
      <c r="O2104" s="2" t="n">
        <v>0</v>
      </c>
      <c r="P2104" s="2" t="n">
        <v>0</v>
      </c>
      <c r="Q2104" s="2" t="n">
        <v>0</v>
      </c>
      <c r="R2104" s="2" t="n">
        <v>0</v>
      </c>
      <c r="S2104" s="3" t="n">
        <v>23.07939754166729</v>
      </c>
      <c r="T2104" s="3" t="n">
        <v>2.065630505428679</v>
      </c>
      <c r="U2104" s="3" t="n">
        <v>0.0073548872878932</v>
      </c>
      <c r="V2104" s="3" t="n">
        <v>0.06567459244741659</v>
      </c>
      <c r="W2104" s="3" t="n">
        <v>0.0688132502670374</v>
      </c>
      <c r="X2104" s="3" t="n">
        <v>1.072646650864076</v>
      </c>
      <c r="Y2104" s="3" t="n">
        <v>0.0634527821214572</v>
      </c>
      <c r="Z2104" s="3" t="n">
        <v>0.0414312978890683</v>
      </c>
      <c r="AA2104" s="3" t="n">
        <v>0.09342429968703179</v>
      </c>
      <c r="AB2104" s="3" t="n">
        <v>-0.2422657713334813</v>
      </c>
      <c r="AC2104" s="3" t="n">
        <v>-0.0066884917126846</v>
      </c>
      <c r="AD2104" s="3" t="n">
        <v>-0.0065728525781475</v>
      </c>
      <c r="AE2104" s="3" t="n">
        <v>0.1832223896924949</v>
      </c>
      <c r="AF2104" s="3" t="n">
        <v>0.6095194643120732</v>
      </c>
      <c r="AG2104" s="3" t="inlineStr"/>
      <c r="AH2104" s="3" t="inlineStr"/>
      <c r="AI2104" s="3" t="inlineStr"/>
    </row>
    <row r="2105">
      <c r="A2105" s="2" t="inlineStr">
        <is>
          <t>SMTC</t>
        </is>
      </c>
      <c r="B2105" s="2" t="inlineStr">
        <is>
          <t>Information Technology</t>
        </is>
      </c>
      <c r="C2105" s="3" t="n">
        <v>-0.052440718510005</v>
      </c>
      <c r="D2105" s="2" t="n">
        <v>4926832790.005413</v>
      </c>
      <c r="E2105" s="19">
        <f>SQRT(D2105)</f>
        <v/>
      </c>
      <c r="F2105" s="22">
        <f>D2105/SUM($D$2:$D$2546)</f>
        <v/>
      </c>
      <c r="G2105" s="22">
        <f>E2105/SUM($E$2:$E$2546)</f>
        <v/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1</v>
      </c>
      <c r="P2105" s="2" t="n">
        <v>0</v>
      </c>
      <c r="Q2105" s="2" t="n">
        <v>0</v>
      </c>
      <c r="R2105" s="2" t="n">
        <v>0</v>
      </c>
      <c r="S2105" s="3" t="n">
        <v>22.31796218244613</v>
      </c>
      <c r="T2105" s="3" t="n">
        <v>2.350103712366975</v>
      </c>
      <c r="U2105" s="3" t="n">
        <v>0.0017235571544742</v>
      </c>
      <c r="V2105" s="3" t="n">
        <v>0.1122205732497352</v>
      </c>
      <c r="W2105" s="3" t="n">
        <v>0.0457808213806481</v>
      </c>
      <c r="X2105" s="3" t="n">
        <v>0.7718021736496011</v>
      </c>
      <c r="Y2105" s="3" t="n">
        <v>0.0274635367520201</v>
      </c>
      <c r="Z2105" s="3" t="n">
        <v>-0.9652526688485304</v>
      </c>
      <c r="AA2105" s="3" t="n">
        <v>-0.7878361683798331</v>
      </c>
      <c r="AB2105" s="3" t="n">
        <v>-0.7147106494230505</v>
      </c>
      <c r="AC2105" s="3" t="n">
        <v>-0.0219727367690676</v>
      </c>
      <c r="AD2105" s="3" t="n">
        <v>-0.0218525784391155</v>
      </c>
      <c r="AE2105" s="3" t="n">
        <v>-0.5514195583596215</v>
      </c>
      <c r="AF2105" s="3" t="n">
        <v>0.075411273491529</v>
      </c>
      <c r="AG2105" s="3" t="n">
        <v>1.105328721740408</v>
      </c>
      <c r="AH2105" s="3" t="n">
        <v>0.3691176732094019</v>
      </c>
      <c r="AI2105" s="3" t="n">
        <v>1.938586559400389</v>
      </c>
    </row>
    <row r="2106">
      <c r="A2106" s="2" t="inlineStr">
        <is>
          <t>SN</t>
        </is>
      </c>
      <c r="B2106" s="2" t="inlineStr">
        <is>
          <t>Consumer Discretionary</t>
        </is>
      </c>
      <c r="C2106" s="3" t="n">
        <v>-0.0140665252127248</v>
      </c>
      <c r="D2106" s="2" t="n">
        <v>17077326953.46833</v>
      </c>
      <c r="E2106" s="19">
        <f>SQRT(D2106)</f>
        <v/>
      </c>
      <c r="F2106" s="22">
        <f>D2106/SUM($D$2:$D$2546)</f>
        <v/>
      </c>
      <c r="G2106" s="22">
        <f>E2106/SUM($E$2:$E$2546)</f>
        <v/>
      </c>
      <c r="H2106" s="2" t="n">
        <v>0</v>
      </c>
      <c r="I2106" s="2" t="n">
        <v>1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3" t="n">
        <v>23.56101751150581</v>
      </c>
      <c r="T2106" s="3" t="n">
        <v>1.981839740548029</v>
      </c>
      <c r="U2106" s="3" t="n">
        <v>0.001795466589149</v>
      </c>
      <c r="V2106" s="3" t="n">
        <v>0.129275091237369</v>
      </c>
      <c r="W2106" s="3" t="n">
        <v>0.0325152319061402</v>
      </c>
      <c r="X2106" s="3" t="n">
        <v>0.318987123980988</v>
      </c>
      <c r="Y2106" s="3" t="n">
        <v>0.0200223076618342</v>
      </c>
      <c r="Z2106" s="3" t="n">
        <v>-1.547678784658929</v>
      </c>
      <c r="AA2106" s="3" t="n">
        <v>-1.446044100849802</v>
      </c>
      <c r="AB2106" s="3" t="n">
        <v>-1.4756726883484</v>
      </c>
      <c r="AC2106" s="3" t="n">
        <v>0.0326978573122998</v>
      </c>
      <c r="AD2106" s="3" t="inlineStr"/>
      <c r="AE2106" s="3" t="n">
        <v>0.0858199672893928</v>
      </c>
      <c r="AF2106" s="3" t="n">
        <v>0.1379550557219025</v>
      </c>
      <c r="AG2106" s="3" t="n">
        <v>1.041954282538023</v>
      </c>
      <c r="AH2106" s="3" t="n">
        <v>0.2024337903758258</v>
      </c>
      <c r="AI2106" s="3" t="n">
        <v>1.324534928859482</v>
      </c>
    </row>
    <row r="2107">
      <c r="A2107" s="2" t="inlineStr">
        <is>
          <t>SNA</t>
        </is>
      </c>
      <c r="B2107" s="2" t="inlineStr">
        <is>
          <t>Industrials</t>
        </is>
      </c>
      <c r="C2107" s="3" t="n">
        <v>-0.0276086800152506</v>
      </c>
      <c r="D2107" s="2" t="n">
        <v>17118648938.10898</v>
      </c>
      <c r="E2107" s="19">
        <f>SQRT(D2107)</f>
        <v/>
      </c>
      <c r="F2107" s="22">
        <f>D2107/SUM($D$2:$D$2546)</f>
        <v/>
      </c>
      <c r="G2107" s="22">
        <f>E2107/SUM($E$2:$E$2546)</f>
        <v/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1</v>
      </c>
      <c r="O2107" s="2" t="n">
        <v>0</v>
      </c>
      <c r="P2107" s="2" t="n">
        <v>0</v>
      </c>
      <c r="Q2107" s="2" t="n">
        <v>0</v>
      </c>
      <c r="R2107" s="2" t="n">
        <v>0</v>
      </c>
      <c r="S2107" s="3" t="n">
        <v>23.56343428737935</v>
      </c>
      <c r="T2107" s="3" t="n">
        <v>0.8066751354744915</v>
      </c>
      <c r="U2107" s="3" t="n">
        <v>0.0002209141463223</v>
      </c>
      <c r="V2107" s="3" t="n">
        <v>0.3338756475855019</v>
      </c>
      <c r="W2107" s="3" t="n">
        <v>0.0168782976431407</v>
      </c>
      <c r="X2107" s="3" t="n">
        <v>0.2524999474931674</v>
      </c>
      <c r="Y2107" s="3" t="n">
        <v>0.0128466865036338</v>
      </c>
      <c r="Z2107" s="3" t="n">
        <v>-2.005493171706584</v>
      </c>
      <c r="AA2107" s="3" t="n">
        <v>-2.016173970193918</v>
      </c>
      <c r="AB2107" s="3" t="n">
        <v>-1.900334107787817</v>
      </c>
      <c r="AC2107" s="3" t="n">
        <v>0.0584859239546154</v>
      </c>
      <c r="AD2107" s="3" t="n">
        <v>0.06418730847116599</v>
      </c>
      <c r="AE2107" s="3" t="n">
        <v>0.08895120583286591</v>
      </c>
      <c r="AF2107" s="3" t="n">
        <v>0.036334043711122</v>
      </c>
      <c r="AG2107" s="3" t="n">
        <v>1.069281168408084</v>
      </c>
      <c r="AH2107" s="3" t="n">
        <v>0.1549781755224463</v>
      </c>
      <c r="AI2107" s="3" t="n">
        <v>1.207505904995189</v>
      </c>
    </row>
    <row r="2108">
      <c r="A2108" s="2" t="inlineStr">
        <is>
          <t>SNBR</t>
        </is>
      </c>
      <c r="B2108" s="2" t="inlineStr">
        <is>
          <t>Consumer Discretionary</t>
        </is>
      </c>
      <c r="C2108" s="3" t="n">
        <v>-0.004670651874008</v>
      </c>
      <c r="D2108" s="2" t="n">
        <v>244536689.5675659</v>
      </c>
      <c r="E2108" s="19">
        <f>SQRT(D2108)</f>
        <v/>
      </c>
      <c r="F2108" s="22">
        <f>D2108/SUM($D$2:$D$2546)</f>
        <v/>
      </c>
      <c r="G2108" s="22">
        <f>E2108/SUM($E$2:$E$2546)</f>
        <v/>
      </c>
      <c r="H2108" s="2" t="n">
        <v>0</v>
      </c>
      <c r="I2108" s="2" t="n">
        <v>1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 t="n">
        <v>0</v>
      </c>
      <c r="S2108" s="3" t="n">
        <v>19.31487591520244</v>
      </c>
      <c r="T2108" s="3" t="n">
        <v>2.2331349447603</v>
      </c>
      <c r="U2108" s="3" t="n">
        <v>-0.0025383071405959</v>
      </c>
      <c r="V2108" s="3" t="n">
        <v>-1.96570911649307</v>
      </c>
      <c r="W2108" s="3" t="n">
        <v>0.0710124157408146</v>
      </c>
      <c r="X2108" s="3" t="n">
        <v>1.52473347407913</v>
      </c>
      <c r="Y2108" s="3" t="n">
        <v>0.06472945086765861</v>
      </c>
      <c r="Z2108" s="3" t="n">
        <v>-0.1570310857344339</v>
      </c>
      <c r="AA2108" s="3" t="n">
        <v>-0.5063890851560164</v>
      </c>
      <c r="AB2108" s="3" t="n">
        <v>-0.6783954738233675</v>
      </c>
      <c r="AC2108" s="3" t="n">
        <v>-0.4091328797201066</v>
      </c>
      <c r="AD2108" s="3" t="n">
        <v>-0.17587544869465</v>
      </c>
      <c r="AE2108" s="3" t="n">
        <v>-1.007700312174818</v>
      </c>
      <c r="AF2108" s="3" t="n">
        <v>-0.0881824226231868</v>
      </c>
      <c r="AG2108" s="3" t="n">
        <v>2.176040292802524</v>
      </c>
      <c r="AH2108" s="3" t="n">
        <v>1.160571874627103</v>
      </c>
      <c r="AI2108" s="3" t="inlineStr"/>
    </row>
    <row r="2109">
      <c r="A2109" s="2" t="inlineStr">
        <is>
          <t>SNCY</t>
        </is>
      </c>
      <c r="B2109" s="2" t="inlineStr">
        <is>
          <t>Industrials</t>
        </is>
      </c>
      <c r="C2109" s="3" t="n">
        <v>-0.0336889952333065</v>
      </c>
      <c r="D2109" s="2" t="n">
        <v>684235925.1891556</v>
      </c>
      <c r="E2109" s="19">
        <f>SQRT(D2109)</f>
        <v/>
      </c>
      <c r="F2109" s="22">
        <f>D2109/SUM($D$2:$D$2546)</f>
        <v/>
      </c>
      <c r="G2109" s="22">
        <f>E2109/SUM($E$2:$E$2546)</f>
        <v/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1</v>
      </c>
      <c r="O2109" s="2" t="n">
        <v>0</v>
      </c>
      <c r="P2109" s="2" t="n">
        <v>0</v>
      </c>
      <c r="Q2109" s="2" t="n">
        <v>0</v>
      </c>
      <c r="R2109" s="2" t="n">
        <v>0</v>
      </c>
      <c r="S2109" s="3" t="n">
        <v>20.34381333598283</v>
      </c>
      <c r="T2109" s="3" t="n">
        <v>2.280975404061805</v>
      </c>
      <c r="U2109" s="3" t="n">
        <v>-0.0001524053824073</v>
      </c>
      <c r="V2109" s="3" t="n">
        <v>0.8959555870009676</v>
      </c>
      <c r="W2109" s="3" t="n">
        <v>0.0419279426953025</v>
      </c>
      <c r="X2109" s="3" t="n">
        <v>0.5582015161397443</v>
      </c>
      <c r="Y2109" s="3" t="n">
        <v>0.0293379863306426</v>
      </c>
      <c r="Z2109" s="3" t="n">
        <v>-0.8699491783845188</v>
      </c>
      <c r="AA2109" s="3" t="n">
        <v>-0.9535827984921484</v>
      </c>
      <c r="AB2109" s="3" t="n">
        <v>-1.02316657013417</v>
      </c>
      <c r="AC2109" s="3" t="n">
        <v>0.03844872657443</v>
      </c>
      <c r="AD2109" s="3" t="n">
        <v>0.1844334612584298</v>
      </c>
      <c r="AE2109" s="3" t="n">
        <v>-0.0209476309226931</v>
      </c>
      <c r="AF2109" s="3" t="n">
        <v>0.1661733306467685</v>
      </c>
      <c r="AG2109" s="3" t="n">
        <v>1.293216115398408</v>
      </c>
      <c r="AH2109" s="3" t="n">
        <v>0.3623727457285539</v>
      </c>
      <c r="AI2109" s="3" t="n">
        <v>1.327266350757285</v>
      </c>
    </row>
    <row r="2110">
      <c r="A2110" s="2" t="inlineStr">
        <is>
          <t>SNDR</t>
        </is>
      </c>
      <c r="B2110" s="2" t="inlineStr">
        <is>
          <t>Industrials</t>
        </is>
      </c>
      <c r="C2110" s="3" t="n">
        <v>-0.0212135934724463</v>
      </c>
      <c r="D2110" s="2" t="n">
        <v>2312719307.847528</v>
      </c>
      <c r="E2110" s="19">
        <f>SQRT(D2110)</f>
        <v/>
      </c>
      <c r="F2110" s="22">
        <f>D2110/SUM($D$2:$D$2546)</f>
        <v/>
      </c>
      <c r="G2110" s="22">
        <f>E2110/SUM($E$2:$E$2546)</f>
        <v/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1</v>
      </c>
      <c r="O2110" s="2" t="n">
        <v>0</v>
      </c>
      <c r="P2110" s="2" t="n">
        <v>0</v>
      </c>
      <c r="Q2110" s="2" t="n">
        <v>0</v>
      </c>
      <c r="R2110" s="2" t="n">
        <v>0</v>
      </c>
      <c r="S2110" s="3" t="n">
        <v>21.56168985868018</v>
      </c>
      <c r="T2110" s="3" t="n">
        <v>0.9832082350100672</v>
      </c>
      <c r="U2110" s="3" t="n">
        <v>-4.0301567339128e-07</v>
      </c>
      <c r="V2110" s="3" t="n">
        <v>1.302752128101588</v>
      </c>
      <c r="W2110" s="3" t="n">
        <v>0.0201114975677134</v>
      </c>
      <c r="X2110" s="3" t="n">
        <v>0.3581385000727303</v>
      </c>
      <c r="Y2110" s="3" t="n">
        <v>0.0157899669647079</v>
      </c>
      <c r="Z2110" s="3" t="n">
        <v>-1.76918849683333</v>
      </c>
      <c r="AA2110" s="3" t="n">
        <v>-1.738766884199597</v>
      </c>
      <c r="AB2110" s="3" t="n">
        <v>-1.761050168637112</v>
      </c>
      <c r="AC2110" s="3" t="n">
        <v>0.0622643653777519</v>
      </c>
      <c r="AD2110" s="3" t="n">
        <v>0.2564945940422391</v>
      </c>
      <c r="AE2110" s="3" t="n">
        <v>-0.3522561863173218</v>
      </c>
      <c r="AF2110" s="3" t="n">
        <v>-0.0358239321812846</v>
      </c>
      <c r="AG2110" s="3" t="n">
        <v>1.221687084230371</v>
      </c>
      <c r="AH2110" s="3" t="n">
        <v>0.1060447098700669</v>
      </c>
      <c r="AI2110" s="3" t="n">
        <v>1.170168276411431</v>
      </c>
    </row>
    <row r="2111">
      <c r="A2111" s="2" t="inlineStr">
        <is>
          <t>SNDX</t>
        </is>
      </c>
      <c r="B2111" s="2" t="inlineStr">
        <is>
          <t>Health Care</t>
        </is>
      </c>
      <c r="C2111" s="3" t="n">
        <v>0.09090710753075761</v>
      </c>
      <c r="D2111" s="2" t="n">
        <v>1169004554.52231</v>
      </c>
      <c r="E2111" s="19">
        <f>SQRT(D2111)</f>
        <v/>
      </c>
      <c r="F2111" s="22">
        <f>D2111/SUM($D$2:$D$2546)</f>
        <v/>
      </c>
      <c r="G2111" s="22">
        <f>E2111/SUM($E$2:$E$2546)</f>
        <v/>
      </c>
      <c r="H2111" s="2" t="n">
        <v>0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1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3" t="n">
        <v>20.87941841551285</v>
      </c>
      <c r="T2111" s="3" t="n">
        <v>1.154449019406384</v>
      </c>
      <c r="U2111" s="3" t="n">
        <v>-0.0032151064652681</v>
      </c>
      <c r="V2111" s="3" t="n">
        <v>0.1346650014245052</v>
      </c>
      <c r="W2111" s="3" t="n">
        <v>0.0490542177214973</v>
      </c>
      <c r="X2111" s="3" t="n">
        <v>0.9560184068525108</v>
      </c>
      <c r="Y2111" s="3" t="n">
        <v>0.0529474829590124</v>
      </c>
      <c r="Z2111" s="3" t="n">
        <v>-0.4781508545493912</v>
      </c>
      <c r="AA2111" s="3" t="n">
        <v>-0.5987696102598846</v>
      </c>
      <c r="AB2111" s="3" t="n">
        <v>-0.7373489661541474</v>
      </c>
      <c r="AC2111" s="3" t="n">
        <v>-0.2458399318362238</v>
      </c>
      <c r="AD2111" s="3" t="n">
        <v>-0.2458399318362238</v>
      </c>
      <c r="AE2111" s="3" t="n">
        <v>-0.5443983402489626</v>
      </c>
      <c r="AF2111" s="3" t="n">
        <v>-0.8521675265776766</v>
      </c>
      <c r="AG2111" s="3" t="n">
        <v>1.283630203763823</v>
      </c>
      <c r="AH2111" s="3" t="n">
        <v>0.0028097002594988</v>
      </c>
      <c r="AI2111" s="3" t="n">
        <v>3.106190923874378</v>
      </c>
    </row>
    <row r="2112">
      <c r="A2112" s="2" t="inlineStr">
        <is>
          <t>SNEX</t>
        </is>
      </c>
      <c r="B2112" s="2" t="inlineStr">
        <is>
          <t>Financials</t>
        </is>
      </c>
      <c r="C2112" s="3" t="n">
        <v>-0.0074406764263724</v>
      </c>
      <c r="D2112" s="2" t="n">
        <v>4812460152.795868</v>
      </c>
      <c r="E2112" s="19">
        <f>SQRT(D2112)</f>
        <v/>
      </c>
      <c r="F2112" s="22">
        <f>D2112/SUM($D$2:$D$2546)</f>
        <v/>
      </c>
      <c r="G2112" s="22">
        <f>E2112/SUM($E$2:$E$2546)</f>
        <v/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1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3" t="n">
        <v>22.29447425658752</v>
      </c>
      <c r="T2112" s="3" t="n">
        <v>0.936736623209418</v>
      </c>
      <c r="U2112" s="3" t="n">
        <v>0.0021220275398834</v>
      </c>
      <c r="V2112" s="3" t="n">
        <v>0.4111826253460795</v>
      </c>
      <c r="W2112" s="3" t="n">
        <v>0.0288219550133269</v>
      </c>
      <c r="X2112" s="3" t="n">
        <v>0.4583050704112537</v>
      </c>
      <c r="Y2112" s="3" t="n">
        <v>0.0298031405328781</v>
      </c>
      <c r="Z2112" s="3" t="n">
        <v>-1.425798512460324</v>
      </c>
      <c r="AA2112" s="3" t="n">
        <v>-1.750192774375241</v>
      </c>
      <c r="AB2112" s="3" t="n">
        <v>-1.996341311765218</v>
      </c>
      <c r="AC2112" s="3" t="n">
        <v>0.0526965402202171</v>
      </c>
      <c r="AD2112" s="3" t="n">
        <v>0.06508105834768139</v>
      </c>
      <c r="AE2112" s="3" t="n">
        <v>0.0914112710503979</v>
      </c>
      <c r="AF2112" s="3" t="n">
        <v>0.2239074097836713</v>
      </c>
      <c r="AG2112" s="3" t="n">
        <v>4.370396737846612</v>
      </c>
      <c r="AH2112" s="3" t="n">
        <v>0.4897127147926783</v>
      </c>
      <c r="AI2112" s="3" t="n">
        <v>9.196836466545379</v>
      </c>
    </row>
    <row r="2113">
      <c r="A2113" s="2" t="inlineStr">
        <is>
          <t>SNOW</t>
        </is>
      </c>
      <c r="B2113" s="2" t="inlineStr">
        <is>
          <t>Information Technology</t>
        </is>
      </c>
      <c r="C2113" s="3" t="n">
        <v>-0.0100570124324033</v>
      </c>
      <c r="D2113" s="2" t="n">
        <v>67368912329.10156</v>
      </c>
      <c r="E2113" s="19">
        <f>SQRT(D2113)</f>
        <v/>
      </c>
      <c r="F2113" s="22">
        <f>D2113/SUM($D$2:$D$2546)</f>
        <v/>
      </c>
      <c r="G2113" s="22">
        <f>E2113/SUM($E$2:$E$2546)</f>
        <v/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1</v>
      </c>
      <c r="P2113" s="2" t="n">
        <v>0</v>
      </c>
      <c r="Q2113" s="2" t="n">
        <v>0</v>
      </c>
      <c r="R2113" s="2" t="n">
        <v>0</v>
      </c>
      <c r="S2113" s="3" t="n">
        <v>24.93344950705215</v>
      </c>
      <c r="T2113" s="3" t="n">
        <v>1.389718963779684</v>
      </c>
      <c r="U2113" s="3" t="n">
        <v>0.0014132795034119</v>
      </c>
      <c r="V2113" s="3" t="n">
        <v>0.0352187369214075</v>
      </c>
      <c r="W2113" s="3" t="n">
        <v>0.0300298851231454</v>
      </c>
      <c r="X2113" s="3" t="n">
        <v>0.5381311775435427</v>
      </c>
      <c r="Y2113" s="3" t="n">
        <v>0.0231434790266476</v>
      </c>
      <c r="Z2113" s="3" t="n">
        <v>-1.417914714133252</v>
      </c>
      <c r="AA2113" s="3" t="n">
        <v>-1.238086662809939</v>
      </c>
      <c r="AB2113" s="3" t="n">
        <v>-1.01831865712186</v>
      </c>
      <c r="AC2113" s="3" t="n">
        <v>-0.0176946303389413</v>
      </c>
      <c r="AD2113" s="3" t="n">
        <v>-0.0144387072073866</v>
      </c>
      <c r="AE2113" s="3" t="n">
        <v>-0.1736794986571173</v>
      </c>
      <c r="AF2113" s="3" t="n">
        <v>0.3277276267610467</v>
      </c>
      <c r="AG2113" s="3" t="n">
        <v>1.033779289605912</v>
      </c>
      <c r="AH2113" s="3" t="n">
        <v>0.3284639100460464</v>
      </c>
      <c r="AI2113" s="3" t="n">
        <v>1.95912836628105</v>
      </c>
    </row>
    <row r="2114">
      <c r="A2114" s="2" t="inlineStr">
        <is>
          <t>SNPS</t>
        </is>
      </c>
      <c r="B2114" s="2" t="inlineStr">
        <is>
          <t>Information Technology</t>
        </is>
      </c>
      <c r="C2114" s="3" t="n">
        <v>-0.0035791896626882</v>
      </c>
      <c r="D2114" s="2" t="n">
        <v>118343704086.6764</v>
      </c>
      <c r="E2114" s="19">
        <f>SQRT(D2114)</f>
        <v/>
      </c>
      <c r="F2114" s="22">
        <f>D2114/SUM($D$2:$D$2546)</f>
        <v/>
      </c>
      <c r="G2114" s="22">
        <f>E2114/SUM($E$2:$E$2546)</f>
        <v/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n">
        <v>1</v>
      </c>
      <c r="P2114" s="2" t="n">
        <v>0</v>
      </c>
      <c r="Q2114" s="2" t="n">
        <v>0</v>
      </c>
      <c r="R2114" s="2" t="n">
        <v>0</v>
      </c>
      <c r="S2114" s="3" t="n">
        <v>25.49685897408264</v>
      </c>
      <c r="T2114" s="3" t="n">
        <v>1.232254705016022</v>
      </c>
      <c r="U2114" s="3" t="n">
        <v>0.0006786648426304</v>
      </c>
      <c r="V2114" s="3" t="n">
        <v>0.2333417836894371</v>
      </c>
      <c r="W2114" s="3" t="n">
        <v>0.0244731450258374</v>
      </c>
      <c r="X2114" s="3" t="n">
        <v>0.2523978749952731</v>
      </c>
      <c r="Y2114" s="3" t="n">
        <v>0.0201447222070329</v>
      </c>
      <c r="Z2114" s="3" t="n">
        <v>-1.476658591948616</v>
      </c>
      <c r="AA2114" s="3" t="n">
        <v>-1.676857377222049</v>
      </c>
      <c r="AB2114" s="3" t="n">
        <v>-1.95405566622</v>
      </c>
      <c r="AC2114" s="3" t="n">
        <v>0.0081967689577261</v>
      </c>
      <c r="AD2114" s="3" t="n">
        <v>0.0091625322053957</v>
      </c>
      <c r="AE2114" s="3" t="n">
        <v>0.3631056625802685</v>
      </c>
      <c r="AF2114" s="3" t="n">
        <v>0.1411842255019623</v>
      </c>
      <c r="AG2114" s="3" t="n">
        <v>1.120986715013697</v>
      </c>
      <c r="AH2114" s="3" t="n">
        <v>0.3139173468206347</v>
      </c>
      <c r="AI2114" s="3" t="n">
        <v>1.518495715172566</v>
      </c>
    </row>
    <row r="2115">
      <c r="A2115" s="2" t="inlineStr">
        <is>
          <t>SNX</t>
        </is>
      </c>
      <c r="B2115" s="2" t="inlineStr">
        <is>
          <t>Information Technology</t>
        </is>
      </c>
      <c r="C2115" s="3" t="n">
        <v>-0.0176705778203515</v>
      </c>
      <c r="D2115" s="2" t="n">
        <v>12323728309.2793</v>
      </c>
      <c r="E2115" s="19">
        <f>SQRT(D2115)</f>
        <v/>
      </c>
      <c r="F2115" s="22">
        <f>D2115/SUM($D$2:$D$2546)</f>
        <v/>
      </c>
      <c r="G2115" s="22">
        <f>E2115/SUM($E$2:$E$2546)</f>
        <v/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1</v>
      </c>
      <c r="P2115" s="2" t="n">
        <v>0</v>
      </c>
      <c r="Q2115" s="2" t="n">
        <v>0</v>
      </c>
      <c r="R2115" s="2" t="n">
        <v>0</v>
      </c>
      <c r="S2115" s="3" t="n">
        <v>23.23479237177727</v>
      </c>
      <c r="T2115" s="3" t="n">
        <v>1.081392633636331</v>
      </c>
      <c r="U2115" s="3" t="n">
        <v>0.0011455710373098</v>
      </c>
      <c r="V2115" s="3" t="n">
        <v>0.6769353227073756</v>
      </c>
      <c r="W2115" s="3" t="n">
        <v>0.0197869330854904</v>
      </c>
      <c r="X2115" s="3" t="n">
        <v>0.2698721439967276</v>
      </c>
      <c r="Y2115" s="3" t="n">
        <v>0.0115288574871469</v>
      </c>
      <c r="Z2115" s="3" t="n">
        <v>-1.97919399229861</v>
      </c>
      <c r="AA2115" s="3" t="n">
        <v>-1.688978198982152</v>
      </c>
      <c r="AB2115" s="3" t="n">
        <v>-1.677924923668967</v>
      </c>
      <c r="AC2115" s="3" t="n">
        <v>0.0600211219719154</v>
      </c>
      <c r="AD2115" s="3" t="n">
        <v>0.0936456866816054</v>
      </c>
      <c r="AE2115" s="3" t="n">
        <v>0.0837209302325581</v>
      </c>
      <c r="AF2115" s="3" t="n">
        <v>-0.0327278194918082</v>
      </c>
      <c r="AG2115" s="3" t="n">
        <v>1.302122856538188</v>
      </c>
      <c r="AH2115" s="3" t="n">
        <v>0.1345727656677258</v>
      </c>
      <c r="AI2115" s="3" t="n">
        <v>1.446309782343548</v>
      </c>
    </row>
    <row r="2116">
      <c r="A2116" s="2" t="inlineStr">
        <is>
          <t>SO</t>
        </is>
      </c>
      <c r="B2116" s="2" t="inlineStr">
        <is>
          <t>Utilities</t>
        </is>
      </c>
      <c r="C2116" s="3" t="n">
        <v>-0.0063499075498689</v>
      </c>
      <c r="D2116" s="2" t="n">
        <v>102707723307.9007</v>
      </c>
      <c r="E2116" s="19">
        <f>SQRT(D2116)</f>
        <v/>
      </c>
      <c r="F2116" s="22">
        <f>D2116/SUM($D$2:$D$2546)</f>
        <v/>
      </c>
      <c r="G2116" s="22">
        <f>E2116/SUM($E$2:$E$2546)</f>
        <v/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1</v>
      </c>
      <c r="S2116" s="3" t="n">
        <v>25.35515315366192</v>
      </c>
      <c r="T2116" s="3" t="n">
        <v>0.063828672955447</v>
      </c>
      <c r="U2116" s="3" t="n">
        <v>0.0008002184283069</v>
      </c>
      <c r="V2116" s="3" t="n">
        <v>0.3311727580411036</v>
      </c>
      <c r="W2116" s="3" t="n">
        <v>0.0105080486313304</v>
      </c>
      <c r="X2116" s="3" t="n">
        <v>0.1326093655777392</v>
      </c>
      <c r="Y2116" s="3" t="n">
        <v>0.0096979054344867</v>
      </c>
      <c r="Z2116" s="3" t="n">
        <v>-2.287055516827592</v>
      </c>
      <c r="AA2116" s="3" t="n">
        <v>-2.248770856210501</v>
      </c>
      <c r="AB2116" s="3" t="n">
        <v>-2.392262741347745</v>
      </c>
      <c r="AC2116" s="3" t="n">
        <v>0.0342720088288553</v>
      </c>
      <c r="AD2116" s="3" t="n">
        <v>0.085796858465873</v>
      </c>
      <c r="AE2116" s="3" t="n">
        <v>0.1732426303854875</v>
      </c>
      <c r="AF2116" s="3" t="n">
        <v>0.0260882062681447</v>
      </c>
      <c r="AG2116" s="3" t="n">
        <v>1.613225548882896</v>
      </c>
      <c r="AH2116" s="3" t="n">
        <v>0.4757982707772097</v>
      </c>
      <c r="AI2116" s="3" t="n">
        <v>2.851678720526842</v>
      </c>
    </row>
    <row r="2117">
      <c r="A2117" s="2" t="inlineStr">
        <is>
          <t>SOC</t>
        </is>
      </c>
      <c r="B2117" s="2" t="inlineStr">
        <is>
          <t>Energy</t>
        </is>
      </c>
      <c r="C2117" s="3" t="n">
        <v>0.0310340275688959</v>
      </c>
      <c r="D2117" s="2" t="n">
        <v>4185047172.176781</v>
      </c>
      <c r="E2117" s="19">
        <f>SQRT(D2117)</f>
        <v/>
      </c>
      <c r="F2117" s="22">
        <f>D2117/SUM($D$2:$D$2546)</f>
        <v/>
      </c>
      <c r="G2117" s="22">
        <f>E2117/SUM($E$2:$E$2546)</f>
        <v/>
      </c>
      <c r="H2117" s="2" t="n">
        <v>0</v>
      </c>
      <c r="I2117" s="2" t="n">
        <v>0</v>
      </c>
      <c r="J2117" s="2" t="n">
        <v>0</v>
      </c>
      <c r="K2117" s="2" t="n">
        <v>1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3" t="n">
        <v>22.15478381255116</v>
      </c>
      <c r="T2117" s="3" t="n">
        <v>2.050720821739157</v>
      </c>
      <c r="U2117" s="3" t="n">
        <v>0.0009318401156366</v>
      </c>
      <c r="V2117" s="3" t="n">
        <v>0.1064807591567037</v>
      </c>
      <c r="W2117" s="3" t="n">
        <v>0.0587678352885022</v>
      </c>
      <c r="X2117" s="3" t="n">
        <v>0.5139550230578351</v>
      </c>
      <c r="Y2117" s="3" t="n">
        <v>0.0556179254603579</v>
      </c>
      <c r="Z2117" s="3" t="n">
        <v>-0.8209631532796221</v>
      </c>
      <c r="AA2117" s="3" t="n">
        <v>-0.8363187869924363</v>
      </c>
      <c r="AB2117" s="3" t="n">
        <v>-1.354304551903537</v>
      </c>
      <c r="AC2117" s="3" t="n">
        <v>-0.1224033992748413</v>
      </c>
      <c r="AD2117" s="3" t="n">
        <v>-0.1189759588160186</v>
      </c>
      <c r="AE2117" s="3" t="n">
        <v>-1.485531659828654</v>
      </c>
      <c r="AF2117" s="3" t="inlineStr"/>
      <c r="AG2117" s="3" t="n">
        <v>1.204191724691007</v>
      </c>
      <c r="AH2117" s="3" t="n">
        <v>0.5046037387460088</v>
      </c>
      <c r="AI2117" s="3" t="n">
        <v>2.917639640327</v>
      </c>
    </row>
    <row r="2118">
      <c r="A2118" s="2" t="inlineStr">
        <is>
          <t>SOFI</t>
        </is>
      </c>
      <c r="B2118" s="2" t="inlineStr">
        <is>
          <t>Financials</t>
        </is>
      </c>
      <c r="C2118" s="3" t="n">
        <v>-0.0220815148626607</v>
      </c>
      <c r="D2118" s="2" t="n">
        <v>30087689257.37398</v>
      </c>
      <c r="E2118" s="19">
        <f>SQRT(D2118)</f>
        <v/>
      </c>
      <c r="F2118" s="22">
        <f>D2118/SUM($D$2:$D$2546)</f>
        <v/>
      </c>
      <c r="G2118" s="22">
        <f>E2118/SUM($E$2:$E$2546)</f>
        <v/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1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3" t="n">
        <v>24.12738193026844</v>
      </c>
      <c r="T2118" s="3" t="n">
        <v>2.157435691207664</v>
      </c>
      <c r="U2118" s="3" t="n">
        <v>0.0039633502555068</v>
      </c>
      <c r="V2118" s="3" t="n">
        <v>0.2280195046324001</v>
      </c>
      <c r="W2118" s="3" t="n">
        <v>0.0360598535542738</v>
      </c>
      <c r="X2118" s="3" t="n">
        <v>0.7028622523812588</v>
      </c>
      <c r="Y2118" s="3" t="n">
        <v>0.0238811374091285</v>
      </c>
      <c r="Z2118" s="3" t="n">
        <v>0.1959810727742823</v>
      </c>
      <c r="AA2118" s="3" t="n">
        <v>0.1660448462025202</v>
      </c>
      <c r="AB2118" s="3" t="n">
        <v>-0.0800096509424579</v>
      </c>
      <c r="AC2118" s="3" t="n">
        <v>0.012930604164115</v>
      </c>
      <c r="AD2118" s="3" t="n">
        <v>0.0204742874978018</v>
      </c>
      <c r="AE2118" s="3" t="n">
        <v>1.057377049180328</v>
      </c>
      <c r="AF2118" s="3" t="n">
        <v>0.2976846705108034</v>
      </c>
      <c r="AG2118" s="3" t="n">
        <v>1.114903805686996</v>
      </c>
      <c r="AH2118" s="3" t="n">
        <v>0.0981369726254544</v>
      </c>
      <c r="AI2118" s="3" t="n">
        <v>1.503920951289833</v>
      </c>
    </row>
    <row r="2119">
      <c r="A2119" s="2" t="inlineStr">
        <is>
          <t>SOLV</t>
        </is>
      </c>
      <c r="B2119" s="2" t="inlineStr">
        <is>
          <t>Health Care</t>
        </is>
      </c>
      <c r="C2119" s="3" t="n">
        <v>-0.0159916722939871</v>
      </c>
      <c r="D2119" s="2" t="n">
        <v>12901028813.27206</v>
      </c>
      <c r="E2119" s="19">
        <f>SQRT(D2119)</f>
        <v/>
      </c>
      <c r="F2119" s="22">
        <f>D2119/SUM($D$2:$D$2546)</f>
        <v/>
      </c>
      <c r="G2119" s="22">
        <f>E2119/SUM($E$2:$E$2546)</f>
        <v/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1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3" t="n">
        <v>23.28057289810076</v>
      </c>
      <c r="T2119" s="3" t="n">
        <v>1.012245578677158</v>
      </c>
      <c r="U2119" s="3" t="n">
        <v>0.0002299499651329</v>
      </c>
      <c r="V2119" s="3" t="n">
        <v>0.2825356064820328</v>
      </c>
      <c r="W2119" s="3" t="n">
        <v>0.019629736736297</v>
      </c>
      <c r="X2119" s="3" t="n">
        <v>0.1958038763558361</v>
      </c>
      <c r="Y2119" s="3" t="n">
        <v>0.0143865194607212</v>
      </c>
      <c r="Z2119" s="3" t="n">
        <v>-2.468456458072782</v>
      </c>
      <c r="AA2119" s="3" t="n">
        <v>-2.226720947669507</v>
      </c>
      <c r="AB2119" s="3" t="n">
        <v>-2.077828274975172</v>
      </c>
      <c r="AC2119" s="3" t="n">
        <v>0.0279047512574847</v>
      </c>
      <c r="AD2119" s="3" t="n">
        <v>0.065731191850964</v>
      </c>
      <c r="AE2119" s="3" t="n">
        <v>-0.2544139676821266</v>
      </c>
      <c r="AF2119" s="3" t="n">
        <v>0.0038593063019052</v>
      </c>
      <c r="AG2119" s="3" t="n">
        <v>1.605765641881231</v>
      </c>
      <c r="AH2119" s="3" t="n">
        <v>0.5184423510680642</v>
      </c>
      <c r="AI2119" s="3" t="n">
        <v>3.144032921810699</v>
      </c>
    </row>
    <row r="2120">
      <c r="A2120" s="2" t="inlineStr">
        <is>
          <t>SON</t>
        </is>
      </c>
      <c r="B2120" s="2" t="inlineStr">
        <is>
          <t>Materials</t>
        </is>
      </c>
      <c r="C2120" s="3" t="n">
        <v>-0.0131709130462427</v>
      </c>
      <c r="D2120" s="2" t="n">
        <v>4538362497.310982</v>
      </c>
      <c r="E2120" s="19">
        <f>SQRT(D2120)</f>
        <v/>
      </c>
      <c r="F2120" s="22">
        <f>D2120/SUM($D$2:$D$2546)</f>
        <v/>
      </c>
      <c r="G2120" s="22">
        <f>E2120/SUM($E$2:$E$2546)</f>
        <v/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1</v>
      </c>
      <c r="Q2120" s="2" t="n">
        <v>0</v>
      </c>
      <c r="R2120" s="2" t="n">
        <v>0</v>
      </c>
      <c r="S2120" s="3" t="n">
        <v>22.23583210052608</v>
      </c>
      <c r="T2120" s="3" t="n">
        <v>0.7734444981616524</v>
      </c>
      <c r="U2120" s="3" t="n">
        <v>-0.0004436417659596</v>
      </c>
      <c r="V2120" s="3" t="n">
        <v>0.7129276257498328</v>
      </c>
      <c r="W2120" s="3" t="n">
        <v>0.0189212276958522</v>
      </c>
      <c r="X2120" s="3" t="n">
        <v>0.2041306200716973</v>
      </c>
      <c r="Y2120" s="3" t="n">
        <v>0.0133294787676577</v>
      </c>
      <c r="Z2120" s="3" t="n">
        <v>-1.529394556670698</v>
      </c>
      <c r="AA2120" s="3" t="n">
        <v>-1.709628497369935</v>
      </c>
      <c r="AB2120" s="3" t="n">
        <v>-1.77868554441348</v>
      </c>
      <c r="AC2120" s="3" t="n">
        <v>0.4348907785945766</v>
      </c>
      <c r="AD2120" s="3" t="n">
        <v>0.5490068282285272</v>
      </c>
      <c r="AE2120" s="3" t="n">
        <v>0.2534018636812844</v>
      </c>
      <c r="AF2120" s="3" t="n">
        <v>-0.0229426583114966</v>
      </c>
      <c r="AG2120" s="3" t="n">
        <v>2.09877582563196</v>
      </c>
      <c r="AH2120" s="3" t="n">
        <v>0.4754805677727038</v>
      </c>
      <c r="AI2120" s="3" t="n">
        <v>2.541216507743413</v>
      </c>
    </row>
    <row r="2121">
      <c r="A2121" s="2" t="inlineStr">
        <is>
          <t>SONO</t>
        </is>
      </c>
      <c r="B2121" s="2" t="inlineStr">
        <is>
          <t>Consumer Discretionary</t>
        </is>
      </c>
      <c r="C2121" s="3" t="n">
        <v>-0.0150605110243944</v>
      </c>
      <c r="D2121" s="2" t="n">
        <v>1617276164.492778</v>
      </c>
      <c r="E2121" s="19">
        <f>SQRT(D2121)</f>
        <v/>
      </c>
      <c r="F2121" s="22">
        <f>D2121/SUM($D$2:$D$2546)</f>
        <v/>
      </c>
      <c r="G2121" s="22">
        <f>E2121/SUM($E$2:$E$2546)</f>
        <v/>
      </c>
      <c r="H2121" s="2" t="n">
        <v>0</v>
      </c>
      <c r="I2121" s="2" t="n">
        <v>1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3" t="n">
        <v>21.20400919114228</v>
      </c>
      <c r="T2121" s="3" t="n">
        <v>1.744407659244821</v>
      </c>
      <c r="U2121" s="3" t="n">
        <v>-0.0012877931717673</v>
      </c>
      <c r="V2121" s="3" t="n">
        <v>0.2469003184284443</v>
      </c>
      <c r="W2121" s="3" t="n">
        <v>0.0347787731712923</v>
      </c>
      <c r="X2121" s="3" t="n">
        <v>0.527303165286055</v>
      </c>
      <c r="Y2121" s="3" t="n">
        <v>0.0262642323315577</v>
      </c>
      <c r="Z2121" s="3" t="n">
        <v>-0.847304950518747</v>
      </c>
      <c r="AA2121" s="3" t="n">
        <v>-1.124716489055238</v>
      </c>
      <c r="AB2121" s="3" t="n">
        <v>-1.06121483172636</v>
      </c>
      <c r="AC2121" s="3" t="n">
        <v>-0.008357261608588001</v>
      </c>
      <c r="AD2121" s="3" t="n">
        <v>0.0309161793747707</v>
      </c>
      <c r="AE2121" s="3" t="n">
        <v>-1.369565217391305</v>
      </c>
      <c r="AF2121" s="3" t="n">
        <v>-0.0713449420959317</v>
      </c>
      <c r="AG2121" s="3" t="n">
        <v>1.03409869087961</v>
      </c>
      <c r="AH2121" s="3" t="n">
        <v>0.0745084503632541</v>
      </c>
      <c r="AI2121" s="3" t="n">
        <v>1.138107115845993</v>
      </c>
    </row>
    <row r="2122">
      <c r="A2122" s="2" t="inlineStr">
        <is>
          <t>SOUN</t>
        </is>
      </c>
      <c r="B2122" s="2" t="inlineStr">
        <is>
          <t>Information Technology</t>
        </is>
      </c>
      <c r="C2122" s="3" t="n">
        <v>0.0024213640413269</v>
      </c>
      <c r="D2122" s="2" t="n">
        <v>6394747474.5</v>
      </c>
      <c r="E2122" s="19">
        <f>SQRT(D2122)</f>
        <v/>
      </c>
      <c r="F2122" s="22">
        <f>D2122/SUM($D$2:$D$2546)</f>
        <v/>
      </c>
      <c r="G2122" s="22">
        <f>E2122/SUM($E$2:$E$2546)</f>
        <v/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n">
        <v>1</v>
      </c>
      <c r="P2122" s="2" t="n">
        <v>0</v>
      </c>
      <c r="Q2122" s="2" t="n">
        <v>0</v>
      </c>
      <c r="R2122" s="2" t="n">
        <v>0</v>
      </c>
      <c r="S2122" s="3" t="n">
        <v>22.57874278323821</v>
      </c>
      <c r="T2122" s="3" t="n">
        <v>2.708215634786344</v>
      </c>
      <c r="U2122" s="3" t="n">
        <v>0.003014515069375</v>
      </c>
      <c r="V2122" s="3" t="n">
        <v>0.0562585155136449</v>
      </c>
      <c r="W2122" s="3" t="n">
        <v>0.0708942986186844</v>
      </c>
      <c r="X2122" s="3" t="n">
        <v>0.7356060704414255</v>
      </c>
      <c r="Y2122" s="3" t="n">
        <v>0.0558282007207331</v>
      </c>
      <c r="Z2122" s="3" t="n">
        <v>1.017292232925472</v>
      </c>
      <c r="AA2122" s="3" t="n">
        <v>0.8342105033952466</v>
      </c>
      <c r="AB2122" s="3" t="n">
        <v>0.8242367035490643</v>
      </c>
      <c r="AC2122" s="3" t="n">
        <v>-0.046740860556557</v>
      </c>
      <c r="AD2122" s="3" t="n">
        <v>-0.0445628230256709</v>
      </c>
      <c r="AE2122" s="3" t="n">
        <v>0.0904761904761905</v>
      </c>
      <c r="AF2122" s="3" t="n">
        <v>0.4488594361699801</v>
      </c>
      <c r="AG2122" s="3" t="n">
        <v>1.006207281860353</v>
      </c>
      <c r="AH2122" s="3" t="n">
        <v>0.0075721232661597</v>
      </c>
      <c r="AI2122" s="3" t="n">
        <v>1.110334974246648</v>
      </c>
    </row>
    <row r="2123">
      <c r="A2123" s="2" t="inlineStr">
        <is>
          <t>SPB</t>
        </is>
      </c>
      <c r="B2123" s="2" t="inlineStr">
        <is>
          <t>Consumer Staples</t>
        </is>
      </c>
      <c r="C2123" s="3" t="n">
        <v>-0.0202335871054683</v>
      </c>
      <c r="D2123" s="2" t="n">
        <v>1355677492.31929</v>
      </c>
      <c r="E2123" s="19">
        <f>SQRT(D2123)</f>
        <v/>
      </c>
      <c r="F2123" s="22">
        <f>D2123/SUM($D$2:$D$2546)</f>
        <v/>
      </c>
      <c r="G2123" s="22">
        <f>E2123/SUM($E$2:$E$2546)</f>
        <v/>
      </c>
      <c r="H2123" s="2" t="n">
        <v>0</v>
      </c>
      <c r="I2123" s="2" t="n">
        <v>0</v>
      </c>
      <c r="J2123" s="2" t="n">
        <v>1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3" t="n">
        <v>21.02756716065414</v>
      </c>
      <c r="T2123" s="3" t="n">
        <v>1.060767131283518</v>
      </c>
      <c r="U2123" s="3" t="n">
        <v>-0.0020104571320338</v>
      </c>
      <c r="V2123" s="3" t="n">
        <v>1.396939914345035</v>
      </c>
      <c r="W2123" s="3" t="n">
        <v>0.0247038353704223</v>
      </c>
      <c r="X2123" s="3" t="n">
        <v>0.7108184434805058</v>
      </c>
      <c r="Y2123" s="3" t="n">
        <v>0.0230798128977741</v>
      </c>
      <c r="Z2123" s="3" t="n">
        <v>-0.5653919196293332</v>
      </c>
      <c r="AA2123" s="3" t="n">
        <v>-0.5182944092745344</v>
      </c>
      <c r="AB2123" s="3" t="n">
        <v>-0.8770687208532946</v>
      </c>
      <c r="AC2123" s="3" t="n">
        <v>0.0587160297718157</v>
      </c>
      <c r="AD2123" s="3" t="n">
        <v>0.1327749416950608</v>
      </c>
      <c r="AE2123" s="3" t="n">
        <v>0.06900232919254649</v>
      </c>
      <c r="AF2123" s="3" t="n">
        <v>-0.028052622237998</v>
      </c>
      <c r="AG2123" s="3" t="n">
        <v>1.483817134765502</v>
      </c>
      <c r="AH2123" s="3" t="n">
        <v>0.2145216384834712</v>
      </c>
      <c r="AI2123" s="3" t="n">
        <v>1.346340690674834</v>
      </c>
    </row>
    <row r="2124">
      <c r="A2124" s="2" t="inlineStr">
        <is>
          <t>SPFI</t>
        </is>
      </c>
      <c r="B2124" s="2" t="inlineStr">
        <is>
          <t>Financials</t>
        </is>
      </c>
      <c r="C2124" s="3" t="n">
        <v>0.0060483636157671</v>
      </c>
      <c r="D2124" s="2" t="n">
        <v>639583667.399868</v>
      </c>
      <c r="E2124" s="19">
        <f>SQRT(D2124)</f>
        <v/>
      </c>
      <c r="F2124" s="22">
        <f>D2124/SUM($D$2:$D$2546)</f>
        <v/>
      </c>
      <c r="G2124" s="22">
        <f>E2124/SUM($E$2:$E$2546)</f>
        <v/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1</v>
      </c>
      <c r="M2124" s="2" t="n">
        <v>0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n">
        <v>0</v>
      </c>
      <c r="S2124" s="3" t="n">
        <v>20.27632800295054</v>
      </c>
      <c r="T2124" s="3" t="n">
        <v>0.8053358065501897</v>
      </c>
      <c r="U2124" s="3" t="n">
        <v>0.0008435900754418</v>
      </c>
      <c r="V2124" s="3" t="n">
        <v>0.7099524630545525</v>
      </c>
      <c r="W2124" s="3" t="n">
        <v>0.0213748691152618</v>
      </c>
      <c r="X2124" s="3" t="n">
        <v>0.1876883405539779</v>
      </c>
      <c r="Y2124" s="3" t="n">
        <v>0.0184899331767592</v>
      </c>
      <c r="Z2124" s="3" t="n">
        <v>-2.460439006203352</v>
      </c>
      <c r="AA2124" s="3" t="n">
        <v>-2.744623304021733</v>
      </c>
      <c r="AB2124" s="3" t="n">
        <v>-2.959217510193072</v>
      </c>
      <c r="AC2124" s="3" t="n">
        <v>0.0913406689034099</v>
      </c>
      <c r="AD2124" s="3" t="n">
        <v>0.1004778628279482</v>
      </c>
      <c r="AE2124" s="3" t="n">
        <v>-0.0128470386002582</v>
      </c>
      <c r="AF2124" s="3" t="n">
        <v>-0.0546706057852318</v>
      </c>
      <c r="AG2124" s="3" t="n">
        <v>1.17268577299512</v>
      </c>
      <c r="AH2124" s="3" t="n">
        <v>0.0256203831908616</v>
      </c>
      <c r="AI2124" s="3" t="n">
        <v>1.243235684051498</v>
      </c>
    </row>
    <row r="2125">
      <c r="A2125" s="2" t="inlineStr">
        <is>
          <t>SPG</t>
        </is>
      </c>
      <c r="B2125" s="2" t="inlineStr">
        <is>
          <t>Real Estate</t>
        </is>
      </c>
      <c r="C2125" s="3" t="n">
        <v>-0.0023202426144296</v>
      </c>
      <c r="D2125" s="2" t="n">
        <v>54793926581.84097</v>
      </c>
      <c r="E2125" s="19">
        <f>SQRT(D2125)</f>
        <v/>
      </c>
      <c r="F2125" s="22">
        <f>D2125/SUM($D$2:$D$2546)</f>
        <v/>
      </c>
      <c r="G2125" s="22">
        <f>E2125/SUM($E$2:$E$2546)</f>
        <v/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n">
        <v>0</v>
      </c>
      <c r="P2125" s="2" t="n">
        <v>0</v>
      </c>
      <c r="Q2125" s="2" t="n">
        <v>1</v>
      </c>
      <c r="R2125" s="2" t="n">
        <v>0</v>
      </c>
      <c r="S2125" s="3" t="n">
        <v>24.72684519595989</v>
      </c>
      <c r="T2125" s="3" t="n">
        <v>1.005499116158768</v>
      </c>
      <c r="U2125" s="3" t="n">
        <v>0.0001603745183011</v>
      </c>
      <c r="V2125" s="3" t="n">
        <v>0.0447405059817787</v>
      </c>
      <c r="W2125" s="3" t="n">
        <v>0.0170105505405362</v>
      </c>
      <c r="X2125" s="3" t="n">
        <v>0.1946027013544247</v>
      </c>
      <c r="Y2125" s="3" t="n">
        <v>0.0120835656103236</v>
      </c>
      <c r="Z2125" s="3" t="n">
        <v>-2.367254417861166</v>
      </c>
      <c r="AA2125" s="3" t="n">
        <v>-2.303592736669324</v>
      </c>
      <c r="AB2125" s="3" t="n">
        <v>-2.300936379642402</v>
      </c>
      <c r="AC2125" s="3" t="n">
        <v>0.0406590317390819</v>
      </c>
      <c r="AD2125" s="3" t="n">
        <v>0.0654105340424314</v>
      </c>
      <c r="AE2125" s="3" t="n">
        <v>0.0534682080924855</v>
      </c>
      <c r="AF2125" s="3" t="n">
        <v>0.0528061942174775</v>
      </c>
      <c r="AG2125" s="3" t="n">
        <v>1.464319051163447</v>
      </c>
      <c r="AH2125" s="3" t="n">
        <v>0.7784005527216478</v>
      </c>
      <c r="AI2125" s="3" t="n">
        <v>11.3780464921999</v>
      </c>
    </row>
    <row r="2126">
      <c r="A2126" s="2" t="inlineStr">
        <is>
          <t>SPGI</t>
        </is>
      </c>
      <c r="B2126" s="2" t="inlineStr">
        <is>
          <t>Financials</t>
        </is>
      </c>
      <c r="C2126" s="3" t="n">
        <v>0.0027869651572753</v>
      </c>
      <c r="D2126" s="2" t="n">
        <v>169719104296.875</v>
      </c>
      <c r="E2126" s="19">
        <f>SQRT(D2126)</f>
        <v/>
      </c>
      <c r="F2126" s="22">
        <f>D2126/SUM($D$2:$D$2546)</f>
        <v/>
      </c>
      <c r="G2126" s="22">
        <f>E2126/SUM($E$2:$E$2546)</f>
        <v/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1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3" t="n">
        <v>25.85741057973229</v>
      </c>
      <c r="T2126" s="3" t="n">
        <v>0.8371217010453856</v>
      </c>
      <c r="U2126" s="3" t="n">
        <v>0.0004745869345937</v>
      </c>
      <c r="V2126" s="3" t="n">
        <v>0.1967368384268264</v>
      </c>
      <c r="W2126" s="3" t="n">
        <v>0.0140433271473171</v>
      </c>
      <c r="X2126" s="3" t="n">
        <v>0.1329241845992795</v>
      </c>
      <c r="Y2126" s="3" t="n">
        <v>0.009140147026656199</v>
      </c>
      <c r="Z2126" s="3" t="n">
        <v>-2.494352708864358</v>
      </c>
      <c r="AA2126" s="3" t="n">
        <v>-2.539872116720341</v>
      </c>
      <c r="AB2126" s="3" t="n">
        <v>-2.464021256135076</v>
      </c>
      <c r="AC2126" s="3" t="n">
        <v>0.0252652759261524</v>
      </c>
      <c r="AD2126" s="3" t="n">
        <v>0.0322415088311349</v>
      </c>
      <c r="AE2126" s="3" t="n">
        <v>-0.0239520958083832</v>
      </c>
      <c r="AF2126" s="3" t="n">
        <v>0.1649871164714288</v>
      </c>
      <c r="AG2126" s="3" t="n">
        <v>1.067081428735832</v>
      </c>
      <c r="AH2126" s="3" t="n">
        <v>0.197036178491597</v>
      </c>
      <c r="AI2126" s="3" t="n">
        <v>1.340970350404313</v>
      </c>
    </row>
    <row r="2127">
      <c r="A2127" s="2" t="inlineStr">
        <is>
          <t>SPHR</t>
        </is>
      </c>
      <c r="B2127" s="2" t="inlineStr">
        <is>
          <t>Communication</t>
        </is>
      </c>
      <c r="C2127" s="3" t="n">
        <v>-0.0106087927867877</v>
      </c>
      <c r="D2127" s="2" t="n">
        <v>1132210756.896275</v>
      </c>
      <c r="E2127" s="19">
        <f>SQRT(D2127)</f>
        <v/>
      </c>
      <c r="F2127" s="22">
        <f>D2127/SUM($D$2:$D$2546)</f>
        <v/>
      </c>
      <c r="G2127" s="22">
        <f>E2127/SUM($E$2:$E$2546)</f>
        <v/>
      </c>
      <c r="H2127" s="2" t="n">
        <v>1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0</v>
      </c>
      <c r="Q2127" s="2" t="n">
        <v>0</v>
      </c>
      <c r="R2127" s="2" t="n">
        <v>0</v>
      </c>
      <c r="S2127" s="3" t="n">
        <v>20.84743798040165</v>
      </c>
      <c r="T2127" s="3" t="n">
        <v>1.89204523680608</v>
      </c>
      <c r="U2127" s="3" t="n">
        <v>0.0005927000046715</v>
      </c>
      <c r="V2127" s="3" t="n">
        <v>2.043512646304918</v>
      </c>
      <c r="W2127" s="3" t="n">
        <v>0.0333108420861523</v>
      </c>
      <c r="X2127" s="3" t="n">
        <v>0.4884873761245464</v>
      </c>
      <c r="Y2127" s="3" t="n">
        <v>0.0220839591103984</v>
      </c>
      <c r="Z2127" s="3" t="n">
        <v>-0.5497065991905058</v>
      </c>
      <c r="AA2127" s="3" t="n">
        <v>-0.7102134555748605</v>
      </c>
      <c r="AB2127" s="3" t="n">
        <v>-0.5027495788487643</v>
      </c>
      <c r="AC2127" s="3" t="n">
        <v>0.536352438184469</v>
      </c>
      <c r="AD2127" s="3" t="n">
        <v>0.8327884135147652</v>
      </c>
      <c r="AE2127" s="3" t="n">
        <v>0.511280276816609</v>
      </c>
      <c r="AF2127" s="3" t="n">
        <v>0.1542061760811115</v>
      </c>
      <c r="AG2127" s="3" t="n">
        <v>1.733551589172976</v>
      </c>
      <c r="AH2127" s="3" t="n">
        <v>0.2425809008252083</v>
      </c>
      <c r="AI2127" s="3" t="n">
        <v>1.35896601398547</v>
      </c>
    </row>
    <row r="2128">
      <c r="A2128" s="2" t="inlineStr">
        <is>
          <t>SPNT</t>
        </is>
      </c>
      <c r="B2128" s="2" t="inlineStr">
        <is>
          <t>Financials</t>
        </is>
      </c>
      <c r="C2128" s="3" t="n">
        <v>-0.009641226499150699</v>
      </c>
      <c r="D2128" s="2" t="n">
        <v>2191442673.136749</v>
      </c>
      <c r="E2128" s="19">
        <f>SQRT(D2128)</f>
        <v/>
      </c>
      <c r="F2128" s="22">
        <f>D2128/SUM($D$2:$D$2546)</f>
        <v/>
      </c>
      <c r="G2128" s="22">
        <f>E2128/SUM($E$2:$E$2546)</f>
        <v/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1</v>
      </c>
      <c r="M2128" s="2" t="n">
        <v>0</v>
      </c>
      <c r="N2128" s="2" t="n">
        <v>0</v>
      </c>
      <c r="O2128" s="2" t="n">
        <v>0</v>
      </c>
      <c r="P2128" s="2" t="n">
        <v>0</v>
      </c>
      <c r="Q2128" s="2" t="n">
        <v>0</v>
      </c>
      <c r="R2128" s="2" t="n">
        <v>0</v>
      </c>
      <c r="S2128" s="3" t="n">
        <v>21.50782591874805</v>
      </c>
      <c r="T2128" s="3" t="n">
        <v>0.576287905892483</v>
      </c>
      <c r="U2128" s="3" t="n">
        <v>0.0012523855284574</v>
      </c>
      <c r="V2128" s="3" t="n">
        <v>0.9608738689869444</v>
      </c>
      <c r="W2128" s="3" t="n">
        <v>0.0215607972422041</v>
      </c>
      <c r="X2128" s="3" t="n">
        <v>0.3308942840344062</v>
      </c>
      <c r="Y2128" s="3" t="n">
        <v>0.0201153765893225</v>
      </c>
      <c r="Z2128" s="3" t="n">
        <v>-1.981228906292681</v>
      </c>
      <c r="AA2128" s="3" t="n">
        <v>-2.099497045966817</v>
      </c>
      <c r="AB2128" s="3" t="n">
        <v>-2.183614834145736</v>
      </c>
      <c r="AC2128" s="3" t="n">
        <v>0.1153577974449824</v>
      </c>
      <c r="AD2128" s="3" t="n">
        <v>0.1204685859393804</v>
      </c>
      <c r="AE2128" s="3" t="n">
        <v>0.469204152249135</v>
      </c>
      <c r="AF2128" s="3" t="n">
        <v>0.06993462033462031</v>
      </c>
      <c r="AG2128" s="3" t="n">
        <v>1.400831840489211</v>
      </c>
      <c r="AH2128" s="3" t="n">
        <v>0.0549058329354063</v>
      </c>
      <c r="AI2128" s="3" t="n">
        <v>1.417153440661063</v>
      </c>
    </row>
    <row r="2129">
      <c r="A2129" s="2" t="inlineStr">
        <is>
          <t>SPOK</t>
        </is>
      </c>
      <c r="B2129" s="2" t="inlineStr">
        <is>
          <t>Communication</t>
        </is>
      </c>
      <c r="C2129" s="3" t="n">
        <v>-0.0177471305153164</v>
      </c>
      <c r="D2129" s="2" t="n">
        <v>370906592.5834351</v>
      </c>
      <c r="E2129" s="19">
        <f>SQRT(D2129)</f>
        <v/>
      </c>
      <c r="F2129" s="22">
        <f>D2129/SUM($D$2:$D$2546)</f>
        <v/>
      </c>
      <c r="G2129" s="22">
        <f>E2129/SUM($E$2:$E$2546)</f>
        <v/>
      </c>
      <c r="H2129" s="2" t="n">
        <v>1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3" t="n">
        <v>19.73146081685951</v>
      </c>
      <c r="T2129" s="3" t="n">
        <v>0.3476139010771852</v>
      </c>
      <c r="U2129" s="3" t="n">
        <v>0.0008570372108004</v>
      </c>
      <c r="V2129" s="3" t="n">
        <v>0.4069380351228109</v>
      </c>
      <c r="W2129" s="3" t="n">
        <v>0.0197357265584001</v>
      </c>
      <c r="X2129" s="3" t="n">
        <v>0.2110045986121173</v>
      </c>
      <c r="Y2129" s="3" t="n">
        <v>0.015929667651371</v>
      </c>
      <c r="Z2129" s="3" t="n">
        <v>-2.015093298273312</v>
      </c>
      <c r="AA2129" s="3" t="n">
        <v>-2.108791463675287</v>
      </c>
      <c r="AB2129" s="3" t="n">
        <v>-2.094180491875869</v>
      </c>
      <c r="AC2129" s="3" t="n">
        <v>0.0490905267366045</v>
      </c>
      <c r="AD2129" s="3" t="n">
        <v>0.0580523518064899</v>
      </c>
      <c r="AE2129" s="3" t="n">
        <v>0.5629629629629629</v>
      </c>
      <c r="AF2129" s="3" t="n">
        <v>-0.0065121574367731</v>
      </c>
      <c r="AG2129" s="3" t="n">
        <v>1.013631464366228</v>
      </c>
      <c r="AH2129" s="3" t="n">
        <v>0.0375473235251833</v>
      </c>
      <c r="AI2129" s="3" t="n">
        <v>1.033497641384428</v>
      </c>
    </row>
    <row r="2130">
      <c r="A2130" s="2" t="inlineStr">
        <is>
          <t>SPOT</t>
        </is>
      </c>
      <c r="B2130" s="2" t="inlineStr">
        <is>
          <t>Communication</t>
        </is>
      </c>
      <c r="C2130" s="3" t="n">
        <v>0.0050233331322244</v>
      </c>
      <c r="D2130" s="2" t="n">
        <v>143096340425</v>
      </c>
      <c r="E2130" s="19">
        <f>SQRT(D2130)</f>
        <v/>
      </c>
      <c r="F2130" s="22">
        <f>D2130/SUM($D$2:$D$2546)</f>
        <v/>
      </c>
      <c r="G2130" s="22">
        <f>E2130/SUM($E$2:$E$2546)</f>
        <v/>
      </c>
      <c r="H2130" s="2" t="n">
        <v>1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3" t="n">
        <v>25.68678394963184</v>
      </c>
      <c r="T2130" s="3" t="n">
        <v>1.077083049232629</v>
      </c>
      <c r="U2130" s="3" t="n">
        <v>0.0029624806047112</v>
      </c>
      <c r="V2130" s="3" t="n">
        <v>0.0463114568850442</v>
      </c>
      <c r="W2130" s="3" t="n">
        <v>0.0310717572976383</v>
      </c>
      <c r="X2130" s="3" t="n">
        <v>0.5841178026875293</v>
      </c>
      <c r="Y2130" s="3" t="n">
        <v>0.0288641057730373</v>
      </c>
      <c r="Z2130" s="3" t="n">
        <v>-1.290494272085063</v>
      </c>
      <c r="AA2130" s="3" t="n">
        <v>-1.55741221972183</v>
      </c>
      <c r="AB2130" s="3" t="n">
        <v>-1.476655235251514</v>
      </c>
      <c r="AC2130" s="3" t="n">
        <v>-0.0024039748254798</v>
      </c>
      <c r="AD2130" s="3" t="n">
        <v>-0.0016771917387068</v>
      </c>
      <c r="AE2130" s="3" t="n">
        <v>0.6308973172987973</v>
      </c>
      <c r="AF2130" s="3" t="n">
        <v>0.1553015999205008</v>
      </c>
      <c r="AG2130" s="3" t="n">
        <v>1.010754992024458</v>
      </c>
      <c r="AH2130" s="3" t="n">
        <v>0.1769030820646119</v>
      </c>
      <c r="AI2130" s="3" t="n">
        <v>1.232231779085559</v>
      </c>
    </row>
    <row r="2131">
      <c r="A2131" s="2" t="inlineStr">
        <is>
          <t>SPRY</t>
        </is>
      </c>
      <c r="B2131" s="2" t="inlineStr">
        <is>
          <t>Health Care</t>
        </is>
      </c>
      <c r="C2131" s="3" t="n">
        <v>-0.08919738395165019</v>
      </c>
      <c r="D2131" s="2" t="n">
        <v>1563784995.853798</v>
      </c>
      <c r="E2131" s="19">
        <f>SQRT(D2131)</f>
        <v/>
      </c>
      <c r="F2131" s="22">
        <f>D2131/SUM($D$2:$D$2546)</f>
        <v/>
      </c>
      <c r="G2131" s="22">
        <f>E2131/SUM($E$2:$E$2546)</f>
        <v/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1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3" t="n">
        <v>21.17037499893786</v>
      </c>
      <c r="T2131" s="3" t="n">
        <v>0.7227405771831156</v>
      </c>
      <c r="U2131" s="3" t="n">
        <v>0.0025071632121847</v>
      </c>
      <c r="V2131" s="3" t="n">
        <v>0.1229842980396395</v>
      </c>
      <c r="W2131" s="3" t="n">
        <v>0.037530968038507</v>
      </c>
      <c r="X2131" s="3" t="n">
        <v>0.4281839603732567</v>
      </c>
      <c r="Y2131" s="3" t="n">
        <v>0.0358857801688842</v>
      </c>
      <c r="Z2131" s="3" t="n">
        <v>-1.186970174920965</v>
      </c>
      <c r="AA2131" s="3" t="n">
        <v>-1.160603870118757</v>
      </c>
      <c r="AB2131" s="3" t="n">
        <v>-1.209128615603456</v>
      </c>
      <c r="AC2131" s="3" t="n">
        <v>-0.1148060637977785</v>
      </c>
      <c r="AD2131" s="3" t="n">
        <v>-0.1178448447124179</v>
      </c>
      <c r="AE2131" s="3" t="n">
        <v>0.2736681531374018</v>
      </c>
      <c r="AF2131" s="3" t="n">
        <v>1.040168331579879</v>
      </c>
      <c r="AG2131" s="3" t="inlineStr"/>
      <c r="AH2131" s="3" t="n">
        <v>0.0052987188648427</v>
      </c>
      <c r="AI2131" s="3" t="inlineStr"/>
    </row>
    <row r="2132">
      <c r="A2132" s="2" t="inlineStr">
        <is>
          <t>SPSC</t>
        </is>
      </c>
      <c r="B2132" s="2" t="inlineStr">
        <is>
          <t>Information Technology</t>
        </is>
      </c>
      <c r="C2132" s="3" t="n">
        <v>-0.0158157655854516</v>
      </c>
      <c r="D2132" s="2" t="n">
        <v>4349743935.360489</v>
      </c>
      <c r="E2132" s="19">
        <f>SQRT(D2132)</f>
        <v/>
      </c>
      <c r="F2132" s="22">
        <f>D2132/SUM($D$2:$D$2546)</f>
        <v/>
      </c>
      <c r="G2132" s="22">
        <f>E2132/SUM($E$2:$E$2546)</f>
        <v/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n">
        <v>1</v>
      </c>
      <c r="P2132" s="2" t="n">
        <v>0</v>
      </c>
      <c r="Q2132" s="2" t="n">
        <v>0</v>
      </c>
      <c r="R2132" s="2" t="n">
        <v>0</v>
      </c>
      <c r="S2132" s="3" t="n">
        <v>22.19338281488</v>
      </c>
      <c r="T2132" s="3" t="n">
        <v>1.235225179697405</v>
      </c>
      <c r="U2132" s="3" t="n">
        <v>-0.0011606198152182</v>
      </c>
      <c r="V2132" s="3" t="n">
        <v>0.218353083334154</v>
      </c>
      <c r="W2132" s="3" t="n">
        <v>0.0360659096790216</v>
      </c>
      <c r="X2132" s="3" t="n">
        <v>0.7430700945251376</v>
      </c>
      <c r="Y2132" s="3" t="n">
        <v>0.0377839355413304</v>
      </c>
      <c r="Z2132" s="3" t="n">
        <v>-1.305515562571313</v>
      </c>
      <c r="AA2132" s="3" t="n">
        <v>-1.595400451687045</v>
      </c>
      <c r="AB2132" s="3" t="n">
        <v>-1.836515361912692</v>
      </c>
      <c r="AC2132" s="3" t="n">
        <v>0.0181463555494234</v>
      </c>
      <c r="AD2132" s="3" t="n">
        <v>0.0268907783396463</v>
      </c>
      <c r="AE2132" s="3" t="n">
        <v>0.1662650602409638</v>
      </c>
      <c r="AF2132" s="3" t="n">
        <v>0.1677921411400091</v>
      </c>
      <c r="AG2132" s="3" t="n">
        <v>1.001160757983695</v>
      </c>
      <c r="AH2132" s="3" t="n">
        <v>0.009631577445089801</v>
      </c>
      <c r="AI2132" s="3" t="n">
        <v>1.005315967908358</v>
      </c>
    </row>
    <row r="2133">
      <c r="A2133" s="2" t="inlineStr">
        <is>
          <t>SPT</t>
        </is>
      </c>
      <c r="B2133" s="2" t="inlineStr">
        <is>
          <t>Information Technology</t>
        </is>
      </c>
      <c r="C2133" s="3" t="n">
        <v>-0.0233804436173172</v>
      </c>
      <c r="D2133" s="2" t="n">
        <v>759410271.5594101</v>
      </c>
      <c r="E2133" s="19">
        <f>SQRT(D2133)</f>
        <v/>
      </c>
      <c r="F2133" s="22">
        <f>D2133/SUM($D$2:$D$2546)</f>
        <v/>
      </c>
      <c r="G2133" s="22">
        <f>E2133/SUM($E$2:$E$2546)</f>
        <v/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n">
        <v>1</v>
      </c>
      <c r="P2133" s="2" t="n">
        <v>0</v>
      </c>
      <c r="Q2133" s="2" t="n">
        <v>0</v>
      </c>
      <c r="R2133" s="2" t="n">
        <v>0</v>
      </c>
      <c r="S2133" s="3" t="n">
        <v>20.44805273155858</v>
      </c>
      <c r="T2133" s="3" t="n">
        <v>1.182527402353623</v>
      </c>
      <c r="U2133" s="3" t="n">
        <v>-0.0032586525882221</v>
      </c>
      <c r="V2133" s="3" t="n">
        <v>0.2430293701730127</v>
      </c>
      <c r="W2133" s="3" t="n">
        <v>0.0301921518508969</v>
      </c>
      <c r="X2133" s="3" t="n">
        <v>1.554300323704579</v>
      </c>
      <c r="Y2133" s="3" t="n">
        <v>0.0266156771158075</v>
      </c>
      <c r="Z2133" s="3" t="n">
        <v>-1.110162224887003</v>
      </c>
      <c r="AA2133" s="3" t="n">
        <v>-1.273930818576336</v>
      </c>
      <c r="AB2133" s="3" t="n">
        <v>-1.398344714522098</v>
      </c>
      <c r="AC2133" s="3" t="n">
        <v>-0.0631279320222488</v>
      </c>
      <c r="AD2133" s="3" t="n">
        <v>-0.0502863885704138</v>
      </c>
      <c r="AE2133" s="3" t="n">
        <v>-0.2091152815013404</v>
      </c>
      <c r="AF2133" s="3" t="n">
        <v>0.2485399216753948</v>
      </c>
      <c r="AG2133" s="3" t="n">
        <v>1.019752168968163</v>
      </c>
      <c r="AH2133" s="3" t="n">
        <v>0.0730705027261936</v>
      </c>
      <c r="AI2133" s="3" t="n">
        <v>1.081274822685428</v>
      </c>
    </row>
    <row r="2134">
      <c r="A2134" s="2" t="inlineStr">
        <is>
          <t>SPXC</t>
        </is>
      </c>
      <c r="B2134" s="2" t="inlineStr">
        <is>
          <t>Industrials</t>
        </is>
      </c>
      <c r="C2134" s="3" t="n">
        <v>-0.028117312005395</v>
      </c>
      <c r="D2134" s="2" t="n">
        <v>9562449990.577761</v>
      </c>
      <c r="E2134" s="19">
        <f>SQRT(D2134)</f>
        <v/>
      </c>
      <c r="F2134" s="22">
        <f>D2134/SUM($D$2:$D$2546)</f>
        <v/>
      </c>
      <c r="G2134" s="22">
        <f>E2134/SUM($E$2:$E$2546)</f>
        <v/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1</v>
      </c>
      <c r="O2134" s="2" t="n">
        <v>0</v>
      </c>
      <c r="P2134" s="2" t="n">
        <v>0</v>
      </c>
      <c r="Q2134" s="2" t="n">
        <v>0</v>
      </c>
      <c r="R2134" s="2" t="n">
        <v>0</v>
      </c>
      <c r="S2134" s="3" t="n">
        <v>22.98110980634189</v>
      </c>
      <c r="T2134" s="3" t="n">
        <v>1.044054483796968</v>
      </c>
      <c r="U2134" s="3" t="n">
        <v>0.0012121224692453</v>
      </c>
      <c r="V2134" s="3" t="n">
        <v>0.1603459366073358</v>
      </c>
      <c r="W2134" s="3" t="n">
        <v>0.0230150765876752</v>
      </c>
      <c r="X2134" s="3" t="n">
        <v>0.2109919549191029</v>
      </c>
      <c r="Y2134" s="3" t="n">
        <v>0.0193667890860421</v>
      </c>
      <c r="Z2134" s="3" t="n">
        <v>-1.642828684777264</v>
      </c>
      <c r="AA2134" s="3" t="n">
        <v>-2.05843340906412</v>
      </c>
      <c r="AB2134" s="3" t="n">
        <v>-2.13027717613398</v>
      </c>
      <c r="AC2134" s="3" t="n">
        <v>0.0218354083112317</v>
      </c>
      <c r="AD2134" s="3" t="n">
        <v>0.0321256582050306</v>
      </c>
      <c r="AE2134" s="3" t="n">
        <v>-0.3358370464672184</v>
      </c>
      <c r="AF2134" s="3" t="n">
        <v>0.1607056435875419</v>
      </c>
      <c r="AG2134" s="3" t="n">
        <v>1.099378297500783</v>
      </c>
      <c r="AH2134" s="3" t="n">
        <v>0.3082529409985786</v>
      </c>
      <c r="AI2134" s="3" t="n">
        <v>1.619774342920498</v>
      </c>
    </row>
    <row r="2135">
      <c r="A2135" s="2" t="inlineStr">
        <is>
          <t>SR</t>
        </is>
      </c>
      <c r="B2135" s="2" t="inlineStr">
        <is>
          <t>Utilities</t>
        </is>
      </c>
      <c r="C2135" s="3" t="n">
        <v>-0.0009026324344808</v>
      </c>
      <c r="D2135" s="2" t="n">
        <v>4492594560.766327</v>
      </c>
      <c r="E2135" s="19">
        <f>SQRT(D2135)</f>
        <v/>
      </c>
      <c r="F2135" s="22">
        <f>D2135/SUM($D$2:$D$2546)</f>
        <v/>
      </c>
      <c r="G2135" s="22">
        <f>E2135/SUM($E$2:$E$2546)</f>
        <v/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0</v>
      </c>
      <c r="Q2135" s="2" t="n">
        <v>0</v>
      </c>
      <c r="R2135" s="2" t="n">
        <v>1</v>
      </c>
      <c r="S2135" s="3" t="n">
        <v>22.22569622498507</v>
      </c>
      <c r="T2135" s="3" t="n">
        <v>0.184653499799529</v>
      </c>
      <c r="U2135" s="3" t="n">
        <v>0.0008347726631286</v>
      </c>
      <c r="V2135" s="3" t="n">
        <v>0.7746525872582553</v>
      </c>
      <c r="W2135" s="3" t="n">
        <v>0.0121650274300983</v>
      </c>
      <c r="X2135" s="3" t="n">
        <v>0.1857497562169474</v>
      </c>
      <c r="Y2135" s="3" t="n">
        <v>0.0117632017149566</v>
      </c>
      <c r="Z2135" s="3" t="n">
        <v>-1.610548372875227</v>
      </c>
      <c r="AA2135" s="3" t="n">
        <v>-1.744214489909878</v>
      </c>
      <c r="AB2135" s="3" t="n">
        <v>-1.894087735412102</v>
      </c>
      <c r="AC2135" s="3" t="n">
        <v>0.0186084007513333</v>
      </c>
      <c r="AD2135" s="3" t="n">
        <v>0.086008206343483</v>
      </c>
      <c r="AE2135" s="3" t="n">
        <v>0.0299500831946755</v>
      </c>
      <c r="AF2135" s="3" t="n">
        <v>0.07934645605942769</v>
      </c>
      <c r="AG2135" s="3" t="n">
        <v>1.832570121654152</v>
      </c>
      <c r="AH2135" s="3" t="n">
        <v>0.4299992102699999</v>
      </c>
      <c r="AI2135" s="3" t="n">
        <v>2.074765818056433</v>
      </c>
    </row>
    <row r="2136">
      <c r="A2136" s="2" t="inlineStr">
        <is>
          <t>SRCE</t>
        </is>
      </c>
      <c r="B2136" s="2" t="inlineStr">
        <is>
          <t>Financials</t>
        </is>
      </c>
      <c r="C2136" s="3" t="n">
        <v>-0.0095370227002263</v>
      </c>
      <c r="D2136" s="2" t="n">
        <v>1495867587.474861</v>
      </c>
      <c r="E2136" s="19">
        <f>SQRT(D2136)</f>
        <v/>
      </c>
      <c r="F2136" s="22">
        <f>D2136/SUM($D$2:$D$2546)</f>
        <v/>
      </c>
      <c r="G2136" s="22">
        <f>E2136/SUM($E$2:$E$2546)</f>
        <v/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1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3" t="n">
        <v>21.12597220153515</v>
      </c>
      <c r="T2136" s="3" t="n">
        <v>0.802321313095357</v>
      </c>
      <c r="U2136" s="3" t="n">
        <v>0.0005478812182781</v>
      </c>
      <c r="V2136" s="3" t="n">
        <v>0.8012667765756659</v>
      </c>
      <c r="W2136" s="3" t="n">
        <v>0.016720664555128</v>
      </c>
      <c r="X2136" s="3" t="n">
        <v>0.2267321527005006</v>
      </c>
      <c r="Y2136" s="3" t="n">
        <v>0.0115284455373467</v>
      </c>
      <c r="Z2136" s="3" t="n">
        <v>-2.678574610794106</v>
      </c>
      <c r="AA2136" s="3" t="n">
        <v>-2.537209807159448</v>
      </c>
      <c r="AB2136" s="3" t="n">
        <v>-2.595726852192961</v>
      </c>
      <c r="AC2136" s="3" t="n">
        <v>0.0997922551768029</v>
      </c>
      <c r="AD2136" s="3" t="n">
        <v>0.1014474818965554</v>
      </c>
      <c r="AE2136" s="3" t="n">
        <v>0.0435524335173106</v>
      </c>
      <c r="AF2136" s="3" t="n">
        <v>0.0457838664783421</v>
      </c>
      <c r="AG2136" s="3" t="n">
        <v>1.067261300961701</v>
      </c>
      <c r="AH2136" s="3" t="n">
        <v>0.0167742139955246</v>
      </c>
      <c r="AI2136" s="3" t="n">
        <v>1.083943703805057</v>
      </c>
    </row>
    <row r="2137">
      <c r="A2137" s="2" t="inlineStr">
        <is>
          <t>SRE</t>
        </is>
      </c>
      <c r="B2137" s="2" t="inlineStr">
        <is>
          <t>Utilities</t>
        </is>
      </c>
      <c r="C2137" s="3" t="n">
        <v>-0.0041439498201526</v>
      </c>
      <c r="D2137" s="2" t="n">
        <v>52892987387.67403</v>
      </c>
      <c r="E2137" s="19">
        <f>SQRT(D2137)</f>
        <v/>
      </c>
      <c r="F2137" s="22">
        <f>D2137/SUM($D$2:$D$2546)</f>
        <v/>
      </c>
      <c r="G2137" s="22">
        <f>E2137/SUM($E$2:$E$2546)</f>
        <v/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1</v>
      </c>
      <c r="S2137" s="3" t="n">
        <v>24.6915366034633</v>
      </c>
      <c r="T2137" s="3" t="n">
        <v>0.6977710901098011</v>
      </c>
      <c r="U2137" s="3" t="n">
        <v>-4.955226168480875e-05</v>
      </c>
      <c r="V2137" s="3" t="n">
        <v>0.5996447084286112</v>
      </c>
      <c r="W2137" s="3" t="n">
        <v>0.0169598175237734</v>
      </c>
      <c r="X2137" s="3" t="n">
        <v>0.2557727819004672</v>
      </c>
      <c r="Y2137" s="3" t="n">
        <v>0.0106797823692477</v>
      </c>
      <c r="Z2137" s="3" t="n">
        <v>-2.163022680771787</v>
      </c>
      <c r="AA2137" s="3" t="n">
        <v>-2.121782988590881</v>
      </c>
      <c r="AB2137" s="3" t="n">
        <v>-2.071000627593736</v>
      </c>
      <c r="AC2137" s="3" t="n">
        <v>0.035770337306395</v>
      </c>
      <c r="AD2137" s="3" t="n">
        <v>0.08515306513107999</v>
      </c>
      <c r="AE2137" s="3" t="n">
        <v>0.2401644962302946</v>
      </c>
      <c r="AF2137" s="3" t="n">
        <v>0.0228317686753728</v>
      </c>
      <c r="AG2137" s="3" t="n">
        <v>1.677689080733473</v>
      </c>
      <c r="AH2137" s="3" t="n">
        <v>0.3862592210756003</v>
      </c>
      <c r="AI2137" s="3" t="n">
        <v>2.130151023110635</v>
      </c>
    </row>
    <row r="2138">
      <c r="A2138" s="2" t="inlineStr">
        <is>
          <t>SRPT</t>
        </is>
      </c>
      <c r="B2138" s="2" t="inlineStr">
        <is>
          <t>Health Care</t>
        </is>
      </c>
      <c r="C2138" s="3" t="n">
        <v>-0.0049140336861574</v>
      </c>
      <c r="D2138" s="2" t="n">
        <v>2137658574.82686</v>
      </c>
      <c r="E2138" s="19">
        <f>SQRT(D2138)</f>
        <v/>
      </c>
      <c r="F2138" s="22">
        <f>D2138/SUM($D$2:$D$2546)</f>
        <v/>
      </c>
      <c r="G2138" s="22">
        <f>E2138/SUM($E$2:$E$2546)</f>
        <v/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1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3" t="n">
        <v>21.48297694307697</v>
      </c>
      <c r="T2138" s="3" t="n">
        <v>1.291741743106285</v>
      </c>
      <c r="U2138" s="3" t="n">
        <v>-0.0094904149399508</v>
      </c>
      <c r="V2138" s="3" t="n">
        <v>0.6349868103281842</v>
      </c>
      <c r="W2138" s="3" t="n">
        <v>0.08194406024419219</v>
      </c>
      <c r="X2138" s="3" t="n">
        <v>4.712735903219169</v>
      </c>
      <c r="Y2138" s="3" t="n">
        <v>0.1061376575272173</v>
      </c>
      <c r="Z2138" s="3" t="n">
        <v>1.526617200072056</v>
      </c>
      <c r="AA2138" s="3" t="n">
        <v>0.835939400898541</v>
      </c>
      <c r="AB2138" s="3" t="n">
        <v>-0.2058857202826951</v>
      </c>
      <c r="AC2138" s="3" t="n">
        <v>0.368425533092341</v>
      </c>
      <c r="AD2138" s="3" t="n">
        <v>0.3696736276343874</v>
      </c>
      <c r="AE2138" s="3" t="n">
        <v>0.4678787878787879</v>
      </c>
      <c r="AF2138" s="3" t="n">
        <v>0.3272320596458527</v>
      </c>
      <c r="AG2138" s="3" t="n">
        <v>1.533040221398448</v>
      </c>
      <c r="AH2138" s="3" t="n">
        <v>0.3679199546498817</v>
      </c>
      <c r="AI2138" s="3" t="n">
        <v>1.83945085587361</v>
      </c>
    </row>
    <row r="2139">
      <c r="A2139" s="2" t="inlineStr">
        <is>
          <t>SRRK</t>
        </is>
      </c>
      <c r="B2139" s="2" t="inlineStr">
        <is>
          <t>Health Care</t>
        </is>
      </c>
      <c r="C2139" s="3" t="n">
        <v>0.009646920031714299</v>
      </c>
      <c r="D2139" s="2" t="n">
        <v>3262198428.164692</v>
      </c>
      <c r="E2139" s="19">
        <f>SQRT(D2139)</f>
        <v/>
      </c>
      <c r="F2139" s="22">
        <f>D2139/SUM($D$2:$D$2546)</f>
        <v/>
      </c>
      <c r="G2139" s="22">
        <f>E2139/SUM($E$2:$E$2546)</f>
        <v/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1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3" t="n">
        <v>21.90566716951118</v>
      </c>
      <c r="T2139" s="3" t="n">
        <v>1.399419123772534</v>
      </c>
      <c r="U2139" s="3" t="n">
        <v>0.0030908485363497</v>
      </c>
      <c r="V2139" s="3" t="n">
        <v>0.07151404340883399</v>
      </c>
      <c r="W2139" s="3" t="n">
        <v>0.0911332171122637</v>
      </c>
      <c r="X2139" s="3" t="n">
        <v>1.28038801439542</v>
      </c>
      <c r="Y2139" s="3" t="n">
        <v>0.0389072669820882</v>
      </c>
      <c r="Z2139" s="3" t="n">
        <v>-1.087963665772639</v>
      </c>
      <c r="AA2139" s="3" t="n">
        <v>-1.261070537592137</v>
      </c>
      <c r="AB2139" s="3" t="n">
        <v>-1.259884548717134</v>
      </c>
      <c r="AC2139" s="3" t="n">
        <v>-0.1349163791509804</v>
      </c>
      <c r="AD2139" s="3" t="n">
        <v>-0.1344050675196587</v>
      </c>
      <c r="AE2139" s="3" t="n">
        <v>0.1408341416100872</v>
      </c>
      <c r="AF2139" s="3" t="n">
        <v>-0.6894268299717357</v>
      </c>
      <c r="AG2139" s="3" t="n">
        <v>1.015252291083958</v>
      </c>
      <c r="AH2139" s="3" t="n">
        <v>0.1809436986281227</v>
      </c>
      <c r="AI2139" s="3" t="n">
        <v>1.213276866429769</v>
      </c>
    </row>
    <row r="2140">
      <c r="A2140" s="2" t="inlineStr">
        <is>
          <t>SRTA</t>
        </is>
      </c>
      <c r="B2140" s="2" t="inlineStr">
        <is>
          <t>Health Care</t>
        </is>
      </c>
      <c r="C2140" s="3" t="n">
        <v>-0.0114548134029625</v>
      </c>
      <c r="D2140" s="2" t="n">
        <v>379149037.6088247</v>
      </c>
      <c r="E2140" s="19">
        <f>SQRT(D2140)</f>
        <v/>
      </c>
      <c r="F2140" s="22">
        <f>D2140/SUM($D$2:$D$2546)</f>
        <v/>
      </c>
      <c r="G2140" s="22">
        <f>E2140/SUM($E$2:$E$2546)</f>
        <v/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1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3" t="n">
        <v>19.7534399248219</v>
      </c>
      <c r="T2140" s="3" t="n">
        <v>1.74845907127475</v>
      </c>
      <c r="U2140" s="3" t="n">
        <v>0.0012401926270239</v>
      </c>
      <c r="V2140" s="3" t="n">
        <v>0.5884229626613915</v>
      </c>
      <c r="W2140" s="3" t="n">
        <v>0.0481865053093227</v>
      </c>
      <c r="X2140" s="3" t="n">
        <v>0.4556118066842352</v>
      </c>
      <c r="Y2140" s="3" t="n">
        <v>0.0434407330153054</v>
      </c>
      <c r="Z2140" s="3" t="n">
        <v>-0.7500406453030828</v>
      </c>
      <c r="AA2140" s="3" t="n">
        <v>-1.307496533568191</v>
      </c>
      <c r="AB2140" s="3" t="n">
        <v>-1.612665149718868</v>
      </c>
      <c r="AC2140" s="3" t="n">
        <v>-0.039488429390257</v>
      </c>
      <c r="AD2140" s="3" t="n">
        <v>-0.0207517340664268</v>
      </c>
      <c r="AE2140" s="3" t="n">
        <v>0.058971319157258</v>
      </c>
      <c r="AF2140" s="3" t="n">
        <v>0.4018147136770174</v>
      </c>
      <c r="AG2140" s="3" t="n">
        <v>1.014026146640221</v>
      </c>
      <c r="AH2140" s="3" t="n">
        <v>0.0342704492495706</v>
      </c>
      <c r="AI2140" s="3" t="n">
        <v>1.023836844464366</v>
      </c>
    </row>
    <row r="2141">
      <c r="A2141" s="2" t="inlineStr">
        <is>
          <t>SSB</t>
        </is>
      </c>
      <c r="B2141" s="2" t="inlineStr">
        <is>
          <t>Financials</t>
        </is>
      </c>
      <c r="C2141" s="3" t="n">
        <v>-0.001332091047665</v>
      </c>
      <c r="D2141" s="2" t="n">
        <v>9561343967.208435</v>
      </c>
      <c r="E2141" s="19">
        <f>SQRT(D2141)</f>
        <v/>
      </c>
      <c r="F2141" s="22">
        <f>D2141/SUM($D$2:$D$2546)</f>
        <v/>
      </c>
      <c r="G2141" s="22">
        <f>E2141/SUM($E$2:$E$2546)</f>
        <v/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1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3" t="n">
        <v>22.98099413647293</v>
      </c>
      <c r="T2141" s="3" t="n">
        <v>1.098904711426673</v>
      </c>
      <c r="U2141" s="3" t="n">
        <v>0.0003166619098182</v>
      </c>
      <c r="V2141" s="3" t="n">
        <v>0.9204913064715956</v>
      </c>
      <c r="W2141" s="3" t="n">
        <v>0.0193963796504605</v>
      </c>
      <c r="X2141" s="3" t="n">
        <v>0.2632566030458827</v>
      </c>
      <c r="Y2141" s="3" t="n">
        <v>0.0123503314513683</v>
      </c>
      <c r="Z2141" s="3" t="n">
        <v>-1.553464951094621</v>
      </c>
      <c r="AA2141" s="3" t="n">
        <v>-1.438403016621849</v>
      </c>
      <c r="AB2141" s="3" t="n">
        <v>-1.808728168577554</v>
      </c>
      <c r="AC2141" s="3" t="n">
        <v>0.09003922491989901</v>
      </c>
      <c r="AD2141" s="3" t="n">
        <v>0.100099735275964</v>
      </c>
      <c r="AE2141" s="3" t="n">
        <v>0.008915304606240701</v>
      </c>
      <c r="AF2141" s="3" t="n">
        <v>0.0625616212190972</v>
      </c>
      <c r="AG2141" s="3" t="n">
        <v>1.115015734584128</v>
      </c>
      <c r="AH2141" s="3" t="n">
        <v>0.0166891722350862</v>
      </c>
      <c r="AI2141" s="3" t="n">
        <v>1.124950375712948</v>
      </c>
    </row>
    <row r="2142">
      <c r="A2142" s="2" t="inlineStr">
        <is>
          <t>SSD</t>
        </is>
      </c>
      <c r="B2142" s="2" t="inlineStr">
        <is>
          <t>Industrials</t>
        </is>
      </c>
      <c r="C2142" s="3" t="n">
        <v>-0.0158268077120622</v>
      </c>
      <c r="D2142" s="2" t="n">
        <v>8024655362.533188</v>
      </c>
      <c r="E2142" s="19">
        <f>SQRT(D2142)</f>
        <v/>
      </c>
      <c r="F2142" s="22">
        <f>D2142/SUM($D$2:$D$2546)</f>
        <v/>
      </c>
      <c r="G2142" s="22">
        <f>E2142/SUM($E$2:$E$2546)</f>
        <v/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1</v>
      </c>
      <c r="O2142" s="2" t="n">
        <v>0</v>
      </c>
      <c r="P2142" s="2" t="n">
        <v>0</v>
      </c>
      <c r="Q2142" s="2" t="n">
        <v>0</v>
      </c>
      <c r="R2142" s="2" t="n">
        <v>0</v>
      </c>
      <c r="S2142" s="3" t="n">
        <v>22.80578455956158</v>
      </c>
      <c r="T2142" s="3" t="n">
        <v>0.8550284718758883</v>
      </c>
      <c r="U2142" s="3" t="n">
        <v>-0.0004393313629065</v>
      </c>
      <c r="V2142" s="3" t="n">
        <v>0.2417271412124121</v>
      </c>
      <c r="W2142" s="3" t="n">
        <v>0.0218223094527576</v>
      </c>
      <c r="X2142" s="3" t="n">
        <v>0.2195571186414434</v>
      </c>
      <c r="Y2142" s="3" t="n">
        <v>0.0195015018682959</v>
      </c>
      <c r="Z2142" s="3" t="n">
        <v>-1.839052055699431</v>
      </c>
      <c r="AA2142" s="3" t="n">
        <v>-1.856402717088776</v>
      </c>
      <c r="AB2142" s="3" t="n">
        <v>-2.049517178621774</v>
      </c>
      <c r="AC2142" s="3" t="n">
        <v>0.0516114376616989</v>
      </c>
      <c r="AD2142" s="3" t="n">
        <v>0.0626205085823611</v>
      </c>
      <c r="AE2142" s="3" t="n">
        <v>0.0669344042838018</v>
      </c>
      <c r="AF2142" s="3" t="n">
        <v>0.1019997182629757</v>
      </c>
      <c r="AG2142" s="3" t="n">
        <v>1.043864064448605</v>
      </c>
      <c r="AH2142" s="3" t="n">
        <v>0.154329556406467</v>
      </c>
      <c r="AI2142" s="3" t="n">
        <v>1.181461064854362</v>
      </c>
    </row>
    <row r="2143">
      <c r="A2143" s="2" t="inlineStr">
        <is>
          <t>SSNC</t>
        </is>
      </c>
      <c r="B2143" s="2" t="inlineStr">
        <is>
          <t>Industrials</t>
        </is>
      </c>
      <c r="C2143" s="3" t="n">
        <v>-0.0007965512609764</v>
      </c>
      <c r="D2143" s="2" t="n">
        <v>21322352335.33315</v>
      </c>
      <c r="E2143" s="19">
        <f>SQRT(D2143)</f>
        <v/>
      </c>
      <c r="F2143" s="22">
        <f>D2143/SUM($D$2:$D$2546)</f>
        <v/>
      </c>
      <c r="G2143" s="22">
        <f>E2143/SUM($E$2:$E$2546)</f>
        <v/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1</v>
      </c>
      <c r="O2143" s="2" t="n">
        <v>0</v>
      </c>
      <c r="P2143" s="2" t="n">
        <v>0</v>
      </c>
      <c r="Q2143" s="2" t="n">
        <v>0</v>
      </c>
      <c r="R2143" s="2" t="n">
        <v>0</v>
      </c>
      <c r="S2143" s="3" t="n">
        <v>23.78302176483555</v>
      </c>
      <c r="T2143" s="3" t="n">
        <v>0.8724559761148599</v>
      </c>
      <c r="U2143" s="3" t="n">
        <v>0.000710843108948</v>
      </c>
      <c r="V2143" s="3" t="n">
        <v>0.3252267803730414</v>
      </c>
      <c r="W2143" s="3" t="n">
        <v>0.0145416865989356</v>
      </c>
      <c r="X2143" s="3" t="n">
        <v>0.1880461677887362</v>
      </c>
      <c r="Y2143" s="3" t="n">
        <v>0.008276405877003</v>
      </c>
      <c r="Z2143" s="3" t="n">
        <v>-2.215523803456848</v>
      </c>
      <c r="AA2143" s="3" t="n">
        <v>-2.325568988120996</v>
      </c>
      <c r="AB2143" s="3" t="n">
        <v>-2.168349523032861</v>
      </c>
      <c r="AC2143" s="3" t="n">
        <v>0.0339174584786121</v>
      </c>
      <c r="AD2143" s="3" t="n">
        <v>0.0667280972391721</v>
      </c>
      <c r="AE2143" s="3" t="n">
        <v>0.0981481481481481</v>
      </c>
      <c r="AF2143" s="3" t="n">
        <v>0.0499622446912352</v>
      </c>
      <c r="AG2143" s="3" t="n">
        <v>1.319073613126922</v>
      </c>
      <c r="AH2143" s="3" t="n">
        <v>0.3696442304653343</v>
      </c>
      <c r="AI2143" s="3" t="n">
        <v>1.981080379546044</v>
      </c>
    </row>
    <row r="2144">
      <c r="A2144" s="2" t="inlineStr">
        <is>
          <t>SSP</t>
        </is>
      </c>
      <c r="B2144" s="2" t="inlineStr">
        <is>
          <t>Communication</t>
        </is>
      </c>
      <c r="C2144" s="3" t="n">
        <v>-0.0297541425422823</v>
      </c>
      <c r="D2144" s="2" t="n">
        <v>177435419.988327</v>
      </c>
      <c r="E2144" s="19">
        <f>SQRT(D2144)</f>
        <v/>
      </c>
      <c r="F2144" s="22">
        <f>D2144/SUM($D$2:$D$2546)</f>
        <v/>
      </c>
      <c r="G2144" s="22">
        <f>E2144/SUM($E$2:$E$2546)</f>
        <v/>
      </c>
      <c r="H2144" s="2" t="n">
        <v>1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3" t="n">
        <v>18.99411726962549</v>
      </c>
      <c r="T2144" s="3" t="n">
        <v>1.743043221966188</v>
      </c>
      <c r="U2144" s="3" t="n">
        <v>0.0013738829843669</v>
      </c>
      <c r="V2144" s="3" t="n">
        <v>7.270194418255751</v>
      </c>
      <c r="W2144" s="3" t="n">
        <v>0.07162240545887601</v>
      </c>
      <c r="X2144" s="3" t="n">
        <v>0.5993219792265647</v>
      </c>
      <c r="Y2144" s="3" t="n">
        <v>0.0608960852913431</v>
      </c>
      <c r="Z2144" s="3" t="n">
        <v>-1.234604172384315</v>
      </c>
      <c r="AA2144" s="3" t="n">
        <v>-1.173710583631878</v>
      </c>
      <c r="AB2144" s="3" t="n">
        <v>-1.126513367771238</v>
      </c>
      <c r="AC2144" s="3" t="n">
        <v>-0.8107062277050622</v>
      </c>
      <c r="AD2144" s="3" t="n">
        <v>0.0278636587910421</v>
      </c>
      <c r="AE2144" s="3" t="n">
        <v>-0.336317789909162</v>
      </c>
      <c r="AF2144" s="3" t="n">
        <v>0.0217378583691207</v>
      </c>
      <c r="AG2144" s="3" t="n">
        <v>17.69822744632902</v>
      </c>
      <c r="AH2144" s="3" t="n">
        <v>0.5370480038571176</v>
      </c>
      <c r="AI2144" s="3" t="n">
        <v>3.296806176792068</v>
      </c>
    </row>
    <row r="2145">
      <c r="A2145" s="2" t="inlineStr">
        <is>
          <t>SSRM</t>
        </is>
      </c>
      <c r="B2145" s="2" t="inlineStr">
        <is>
          <t>Materials</t>
        </is>
      </c>
      <c r="C2145" s="3" t="n">
        <v>-0.0166516616685718</v>
      </c>
      <c r="D2145" s="2" t="n">
        <v>3319068700.088789</v>
      </c>
      <c r="E2145" s="19">
        <f>SQRT(D2145)</f>
        <v/>
      </c>
      <c r="F2145" s="22">
        <f>D2145/SUM($D$2:$D$2546)</f>
        <v/>
      </c>
      <c r="G2145" s="22">
        <f>E2145/SUM($E$2:$E$2546)</f>
        <v/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1</v>
      </c>
      <c r="Q2145" s="2" t="n">
        <v>0</v>
      </c>
      <c r="R2145" s="2" t="n">
        <v>0</v>
      </c>
      <c r="S2145" s="3" t="n">
        <v>21.9229500685025</v>
      </c>
      <c r="T2145" s="3" t="n">
        <v>0.40172383793096</v>
      </c>
      <c r="U2145" s="3" t="n">
        <v>0.0027564667685098</v>
      </c>
      <c r="V2145" s="3" t="n">
        <v>0.9821553256528844</v>
      </c>
      <c r="W2145" s="3" t="n">
        <v>0.0376181709994798</v>
      </c>
      <c r="X2145" s="3" t="n">
        <v>0.6114295747145893</v>
      </c>
      <c r="Y2145" s="3" t="n">
        <v>0.0369745805901844</v>
      </c>
      <c r="Z2145" s="3" t="n">
        <v>-1.168804657196629</v>
      </c>
      <c r="AA2145" s="3" t="n">
        <v>-1.226366187292947</v>
      </c>
      <c r="AB2145" s="3" t="n">
        <v>-1.346302908716616</v>
      </c>
      <c r="AC2145" s="3" t="n">
        <v>0.1085545472410262</v>
      </c>
      <c r="AD2145" s="3" t="n">
        <v>0.1401742603241548</v>
      </c>
      <c r="AE2145" s="3" t="n">
        <v>-0.944874715261959</v>
      </c>
      <c r="AF2145" s="3" t="n">
        <v>-0.09172647274597071</v>
      </c>
      <c r="AG2145" s="3" t="n">
        <v>1.009246268388232</v>
      </c>
      <c r="AH2145" s="3" t="n">
        <v>0.0615318441022816</v>
      </c>
      <c r="AI2145" s="3" t="n">
        <v>1.009414262842881</v>
      </c>
    </row>
    <row r="2146">
      <c r="A2146" s="2" t="inlineStr">
        <is>
          <t>SSTI</t>
        </is>
      </c>
      <c r="B2146" s="2" t="inlineStr">
        <is>
          <t>Information Technology</t>
        </is>
      </c>
      <c r="C2146" s="3" t="n">
        <v>-0.0337683711824403</v>
      </c>
      <c r="D2146" s="2" t="n">
        <v>164444963.9279623</v>
      </c>
      <c r="E2146" s="19">
        <f>SQRT(D2146)</f>
        <v/>
      </c>
      <c r="F2146" s="22">
        <f>D2146/SUM($D$2:$D$2546)</f>
        <v/>
      </c>
      <c r="G2146" s="22">
        <f>E2146/SUM($E$2:$E$2546)</f>
        <v/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n">
        <v>1</v>
      </c>
      <c r="P2146" s="2" t="n">
        <v>0</v>
      </c>
      <c r="Q2146" s="2" t="n">
        <v>0</v>
      </c>
      <c r="R2146" s="2" t="n">
        <v>0</v>
      </c>
      <c r="S2146" s="3" t="n">
        <v>18.91808650640262</v>
      </c>
      <c r="T2146" s="3" t="n">
        <v>0.9569691728642524</v>
      </c>
      <c r="U2146" s="3" t="n">
        <v>-0.0011611370712551</v>
      </c>
      <c r="V2146" s="3" t="n">
        <v>0.4531668116795908</v>
      </c>
      <c r="W2146" s="3" t="n">
        <v>0.0365836765954231</v>
      </c>
      <c r="X2146" s="3" t="n">
        <v>0.4299367219683404</v>
      </c>
      <c r="Y2146" s="3" t="n">
        <v>0.031347632882509</v>
      </c>
      <c r="Z2146" s="3" t="n">
        <v>-2.325885041464478</v>
      </c>
      <c r="AA2146" s="3" t="n">
        <v>-2.361104955558086</v>
      </c>
      <c r="AB2146" s="3" t="n">
        <v>-2.306421228159236</v>
      </c>
      <c r="AC2146" s="3" t="n">
        <v>-0.0758916521485392</v>
      </c>
      <c r="AD2146" s="3" t="n">
        <v>-0.0151296819347408</v>
      </c>
      <c r="AE2146" s="3" t="n">
        <v>-0.3826086956521738</v>
      </c>
      <c r="AF2146" s="3" t="n">
        <v>0.1717153929549034</v>
      </c>
      <c r="AG2146" s="3" t="n">
        <v>1.005144578342761</v>
      </c>
      <c r="AH2146" s="3" t="n">
        <v>0.0427969371401436</v>
      </c>
      <c r="AI2146" s="3" t="n">
        <v>1.011352504663115</v>
      </c>
    </row>
    <row r="2147">
      <c r="A2147" s="2" t="inlineStr">
        <is>
          <t>SSTK</t>
        </is>
      </c>
      <c r="B2147" s="2" t="inlineStr">
        <is>
          <t>Communication</t>
        </is>
      </c>
      <c r="C2147" s="3" t="n">
        <v>-0.0313473807517734</v>
      </c>
      <c r="D2147" s="2" t="n">
        <v>746266161.4836578</v>
      </c>
      <c r="E2147" s="19">
        <f>SQRT(D2147)</f>
        <v/>
      </c>
      <c r="F2147" s="22">
        <f>D2147/SUM($D$2:$D$2546)</f>
        <v/>
      </c>
      <c r="G2147" s="22">
        <f>E2147/SUM($E$2:$E$2546)</f>
        <v/>
      </c>
      <c r="H2147" s="2" t="n">
        <v>1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n">
        <v>0</v>
      </c>
      <c r="P2147" s="2" t="n">
        <v>0</v>
      </c>
      <c r="Q2147" s="2" t="n">
        <v>0</v>
      </c>
      <c r="R2147" s="2" t="n">
        <v>0</v>
      </c>
      <c r="S2147" s="3" t="n">
        <v>20.4305928793661</v>
      </c>
      <c r="T2147" s="3" t="n">
        <v>1.428072469872382</v>
      </c>
      <c r="U2147" s="3" t="n">
        <v>-0.0024507563327584</v>
      </c>
      <c r="V2147" s="3" t="n">
        <v>0.7854610462769002</v>
      </c>
      <c r="W2147" s="3" t="n">
        <v>0.0357642737122583</v>
      </c>
      <c r="X2147" s="3" t="n">
        <v>0.9343933305805748</v>
      </c>
      <c r="Y2147" s="3" t="n">
        <v>0.0302946773513306</v>
      </c>
      <c r="Z2147" s="3" t="n">
        <v>-1.659304884195905</v>
      </c>
      <c r="AA2147" s="3" t="n">
        <v>-1.80370408172924</v>
      </c>
      <c r="AB2147" s="3" t="n">
        <v>-1.261585080878676</v>
      </c>
      <c r="AC2147" s="3" t="n">
        <v>0.1577989276183719</v>
      </c>
      <c r="AD2147" s="3" t="n">
        <v>0.1674844800031001</v>
      </c>
      <c r="AE2147" s="3" t="n">
        <v>-0.1623853211009174</v>
      </c>
      <c r="AF2147" s="3" t="n">
        <v>0.0624201648153522</v>
      </c>
      <c r="AG2147" s="3" t="n">
        <v>1.158279989226855</v>
      </c>
      <c r="AH2147" s="3" t="n">
        <v>0.2157962760752108</v>
      </c>
      <c r="AI2147" s="3" t="n">
        <v>1.201512207355292</v>
      </c>
    </row>
    <row r="2148">
      <c r="A2148" s="2" t="inlineStr">
        <is>
          <t>ST</t>
        </is>
      </c>
      <c r="B2148" s="2" t="inlineStr">
        <is>
          <t>Industrials</t>
        </is>
      </c>
      <c r="C2148" s="3" t="n">
        <v>-0.0204243208675817</v>
      </c>
      <c r="D2148" s="2" t="n">
        <v>4809360503.280659</v>
      </c>
      <c r="E2148" s="19">
        <f>SQRT(D2148)</f>
        <v/>
      </c>
      <c r="F2148" s="22">
        <f>D2148/SUM($D$2:$D$2546)</f>
        <v/>
      </c>
      <c r="G2148" s="22">
        <f>E2148/SUM($E$2:$E$2546)</f>
        <v/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1</v>
      </c>
      <c r="O2148" s="2" t="n">
        <v>0</v>
      </c>
      <c r="P2148" s="2" t="n">
        <v>0</v>
      </c>
      <c r="Q2148" s="2" t="n">
        <v>0</v>
      </c>
      <c r="R2148" s="2" t="n">
        <v>0</v>
      </c>
      <c r="S2148" s="3" t="n">
        <v>22.29382996072435</v>
      </c>
      <c r="T2148" s="3" t="n">
        <v>1.868222365413828</v>
      </c>
      <c r="U2148" s="3" t="n">
        <v>0.0002721260910995</v>
      </c>
      <c r="V2148" s="3" t="n">
        <v>0.5988760871711097</v>
      </c>
      <c r="W2148" s="3" t="n">
        <v>0.0311304727902766</v>
      </c>
      <c r="X2148" s="3" t="n">
        <v>0.4947426560592697</v>
      </c>
      <c r="Y2148" s="3" t="n">
        <v>0.021225991237499</v>
      </c>
      <c r="Z2148" s="3" t="n">
        <v>-1.324536256623034</v>
      </c>
      <c r="AA2148" s="3" t="n">
        <v>-1.438655690509453</v>
      </c>
      <c r="AB2148" s="3" t="n">
        <v>-1.4487785775838</v>
      </c>
      <c r="AC2148" s="3" t="n">
        <v>0.05045826775399</v>
      </c>
      <c r="AD2148" s="3" t="n">
        <v>0.06807724223972431</v>
      </c>
      <c r="AE2148" s="3" t="n">
        <v>-0.4926640926640925</v>
      </c>
      <c r="AF2148" s="3" t="n">
        <v>0.009110233906035299</v>
      </c>
      <c r="AG2148" s="3" t="n">
        <v>1.660889737384387</v>
      </c>
      <c r="AH2148" s="3" t="n">
        <v>0.4402406193501247</v>
      </c>
      <c r="AI2148" s="3" t="n">
        <v>2.103550052409355</v>
      </c>
    </row>
    <row r="2149">
      <c r="A2149" s="2" t="inlineStr">
        <is>
          <t>STAA</t>
        </is>
      </c>
      <c r="B2149" s="2" t="inlineStr">
        <is>
          <t>Health Care</t>
        </is>
      </c>
      <c r="C2149" s="3" t="n">
        <v>0.0126807130010909</v>
      </c>
      <c r="D2149" s="2" t="n">
        <v>1392613488.93412</v>
      </c>
      <c r="E2149" s="19">
        <f>SQRT(D2149)</f>
        <v/>
      </c>
      <c r="F2149" s="22">
        <f>D2149/SUM($D$2:$D$2546)</f>
        <v/>
      </c>
      <c r="G2149" s="22">
        <f>E2149/SUM($E$2:$E$2546)</f>
        <v/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1</v>
      </c>
      <c r="N2149" s="2" t="n">
        <v>0</v>
      </c>
      <c r="O2149" s="2" t="n">
        <v>0</v>
      </c>
      <c r="P2149" s="2" t="n">
        <v>0</v>
      </c>
      <c r="Q2149" s="2" t="n">
        <v>0</v>
      </c>
      <c r="R2149" s="2" t="n">
        <v>0</v>
      </c>
      <c r="S2149" s="3" t="n">
        <v>21.05444802657698</v>
      </c>
      <c r="T2149" s="3" t="n">
        <v>0.8104507841571142</v>
      </c>
      <c r="U2149" s="3" t="n">
        <v>-0.0023577125436841</v>
      </c>
      <c r="V2149" s="3" t="n">
        <v>0.2416844319507536</v>
      </c>
      <c r="W2149" s="3" t="n">
        <v>0.0645123655275199</v>
      </c>
      <c r="X2149" s="3" t="n">
        <v>0.78594882732407</v>
      </c>
      <c r="Y2149" s="3" t="n">
        <v>0.058300709298425</v>
      </c>
      <c r="Z2149" s="3" t="n">
        <v>0.3037825230925242</v>
      </c>
      <c r="AA2149" s="3" t="n">
        <v>-0.3938096908021612</v>
      </c>
      <c r="AB2149" s="3" t="n">
        <v>-0.8150886590393018</v>
      </c>
      <c r="AC2149" s="3" t="n">
        <v>-0.0482890626396778</v>
      </c>
      <c r="AD2149" s="3" t="n">
        <v>-0.0426162754214192</v>
      </c>
      <c r="AE2149" s="3" t="n">
        <v>-0.5798165137614678</v>
      </c>
      <c r="AF2149" s="3" t="n">
        <v>0.10017938131255</v>
      </c>
      <c r="AG2149" s="3" t="n">
        <v>1.025432038596084</v>
      </c>
      <c r="AH2149" s="3" t="n">
        <v>0.0925576943723003</v>
      </c>
      <c r="AI2149" s="3" t="n">
        <v>1.10522828628559</v>
      </c>
    </row>
    <row r="2150">
      <c r="A2150" s="2" t="inlineStr">
        <is>
          <t>STAG</t>
        </is>
      </c>
      <c r="B2150" s="2" t="inlineStr">
        <is>
          <t>Real Estate</t>
        </is>
      </c>
      <c r="C2150" s="3" t="n">
        <v>-0.0102885413904534</v>
      </c>
      <c r="D2150" s="2" t="n">
        <v>6459566692.228889</v>
      </c>
      <c r="E2150" s="19">
        <f>SQRT(D2150)</f>
        <v/>
      </c>
      <c r="F2150" s="22">
        <f>D2150/SUM($D$2:$D$2546)</f>
        <v/>
      </c>
      <c r="G2150" s="22">
        <f>E2150/SUM($E$2:$E$2546)</f>
        <v/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n">
        <v>1</v>
      </c>
      <c r="R2150" s="2" t="n">
        <v>0</v>
      </c>
      <c r="S2150" s="3" t="n">
        <v>22.5888280769849</v>
      </c>
      <c r="T2150" s="3" t="n">
        <v>0.7143909523803957</v>
      </c>
      <c r="U2150" s="3" t="n">
        <v>8.226270292433035e-05</v>
      </c>
      <c r="V2150" s="3" t="n">
        <v>0.533298464763019</v>
      </c>
      <c r="W2150" s="3" t="n">
        <v>0.015001714165412</v>
      </c>
      <c r="X2150" s="3" t="n">
        <v>0.2056247692695358</v>
      </c>
      <c r="Y2150" s="3" t="n">
        <v>0.0117880808681351</v>
      </c>
      <c r="Z2150" s="3" t="n">
        <v>-1.813271497174922</v>
      </c>
      <c r="AA2150" s="3" t="n">
        <v>-1.807384352426696</v>
      </c>
      <c r="AB2150" s="3" t="n">
        <v>-1.919631247205252</v>
      </c>
      <c r="AC2150" s="3" t="n">
        <v>0.0309649252852566</v>
      </c>
      <c r="AD2150" s="3" t="n">
        <v>0.07708133126003749</v>
      </c>
      <c r="AE2150" s="3" t="n">
        <v>-0.024413145539906</v>
      </c>
      <c r="AF2150" s="3" t="n">
        <v>0.09888437512872381</v>
      </c>
      <c r="AG2150" s="3" t="n">
        <v>1.463328601220354</v>
      </c>
      <c r="AH2150" s="3" t="n">
        <v>0.4510171794076846</v>
      </c>
      <c r="AI2150" s="3" t="n">
        <v>1.868797928053745</v>
      </c>
    </row>
    <row r="2151">
      <c r="A2151" s="2" t="inlineStr">
        <is>
          <t>STBA</t>
        </is>
      </c>
      <c r="B2151" s="2" t="inlineStr">
        <is>
          <t>Financials</t>
        </is>
      </c>
      <c r="C2151" s="3" t="n">
        <v>-0.0013131516135807</v>
      </c>
      <c r="D2151" s="2" t="n">
        <v>1411915587.670898</v>
      </c>
      <c r="E2151" s="19">
        <f>SQRT(D2151)</f>
        <v/>
      </c>
      <c r="F2151" s="22">
        <f>D2151/SUM($D$2:$D$2546)</f>
        <v/>
      </c>
      <c r="G2151" s="22">
        <f>E2151/SUM($E$2:$E$2546)</f>
        <v/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1</v>
      </c>
      <c r="M2151" s="2" t="n">
        <v>0</v>
      </c>
      <c r="N2151" s="2" t="n">
        <v>0</v>
      </c>
      <c r="O2151" s="2" t="n">
        <v>0</v>
      </c>
      <c r="P2151" s="2" t="n">
        <v>0</v>
      </c>
      <c r="Q2151" s="2" t="n">
        <v>0</v>
      </c>
      <c r="R2151" s="2" t="n">
        <v>0</v>
      </c>
      <c r="S2151" s="3" t="n">
        <v>21.06821319212768</v>
      </c>
      <c r="T2151" s="3" t="n">
        <v>0.8400131517043357</v>
      </c>
      <c r="U2151" s="3" t="n">
        <v>0.000398328625594</v>
      </c>
      <c r="V2151" s="3" t="n">
        <v>1.023781458765882</v>
      </c>
      <c r="W2151" s="3" t="n">
        <v>0.0169856922831227</v>
      </c>
      <c r="X2151" s="3" t="n">
        <v>0.245497162294179</v>
      </c>
      <c r="Y2151" s="3" t="n">
        <v>0.0112853390951465</v>
      </c>
      <c r="Z2151" s="3" t="n">
        <v>-2.62320893475311</v>
      </c>
      <c r="AA2151" s="3" t="n">
        <v>-2.579160378721073</v>
      </c>
      <c r="AB2151" s="3" t="n">
        <v>-2.425059224019222</v>
      </c>
      <c r="AC2151" s="3" t="n">
        <v>0.0903736746829812</v>
      </c>
      <c r="AD2151" s="3" t="inlineStr"/>
      <c r="AE2151" s="3" t="n">
        <v>0.0649791623075751</v>
      </c>
      <c r="AF2151" s="3" t="n">
        <v>0.0430950277930892</v>
      </c>
      <c r="AG2151" s="3" t="n">
        <v>1.071041074180265</v>
      </c>
      <c r="AH2151" s="3" t="n">
        <v>0.0255150091197115</v>
      </c>
      <c r="AI2151" s="3" t="n">
        <v>1.069390858343831</v>
      </c>
    </row>
    <row r="2152">
      <c r="A2152" s="2" t="inlineStr">
        <is>
          <t>STC</t>
        </is>
      </c>
      <c r="B2152" s="2" t="inlineStr">
        <is>
          <t>Financials</t>
        </is>
      </c>
      <c r="C2152" s="3" t="n">
        <v>-0.0066769031427791</v>
      </c>
      <c r="D2152" s="2" t="n">
        <v>2149123652.71759</v>
      </c>
      <c r="E2152" s="19">
        <f>SQRT(D2152)</f>
        <v/>
      </c>
      <c r="F2152" s="22">
        <f>D2152/SUM($D$2:$D$2546)</f>
        <v/>
      </c>
      <c r="G2152" s="22">
        <f>E2152/SUM($E$2:$E$2546)</f>
        <v/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1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  <c r="S2152" s="3" t="n">
        <v>21.48832599260598</v>
      </c>
      <c r="T2152" s="3" t="n">
        <v>0.6487949734398812</v>
      </c>
      <c r="U2152" s="3" t="n">
        <v>-0.0008325018204496</v>
      </c>
      <c r="V2152" s="3" t="n">
        <v>0.6689940796016777</v>
      </c>
      <c r="W2152" s="3" t="n">
        <v>0.0219207913813362</v>
      </c>
      <c r="X2152" s="3" t="n">
        <v>0.2602820377610685</v>
      </c>
      <c r="Y2152" s="3" t="n">
        <v>0.0215008891991803</v>
      </c>
      <c r="Z2152" s="3" t="n">
        <v>-1.971330618038228</v>
      </c>
      <c r="AA2152" s="3" t="n">
        <v>-1.952300951088028</v>
      </c>
      <c r="AB2152" s="3" t="n">
        <v>-2.110714392990769</v>
      </c>
      <c r="AC2152" s="3" t="n">
        <v>0.0594139847833032</v>
      </c>
      <c r="AD2152" s="3" t="n">
        <v>0.08761152470771411</v>
      </c>
      <c r="AE2152" s="3" t="n">
        <v>-0.5149298599355873</v>
      </c>
      <c r="AF2152" s="3" t="n">
        <v>-0.1171668982620278</v>
      </c>
      <c r="AG2152" s="3" t="n">
        <v>1.207526448948635</v>
      </c>
      <c r="AH2152" s="3" t="n">
        <v>0.2070314620857434</v>
      </c>
      <c r="AI2152" s="3" t="n">
        <v>1.310206704777114</v>
      </c>
    </row>
    <row r="2153">
      <c r="A2153" s="2" t="inlineStr">
        <is>
          <t>STE</t>
        </is>
      </c>
      <c r="B2153" s="2" t="inlineStr">
        <is>
          <t>Health Care</t>
        </is>
      </c>
      <c r="C2153" s="3" t="n">
        <v>-0.0037712723663298</v>
      </c>
      <c r="D2153" s="2" t="n">
        <v>24186175015.64288</v>
      </c>
      <c r="E2153" s="19">
        <f>SQRT(D2153)</f>
        <v/>
      </c>
      <c r="F2153" s="22">
        <f>D2153/SUM($D$2:$D$2546)</f>
        <v/>
      </c>
      <c r="G2153" s="22">
        <f>E2153/SUM($E$2:$E$2546)</f>
        <v/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1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0</v>
      </c>
      <c r="S2153" s="3" t="n">
        <v>23.90904702652093</v>
      </c>
      <c r="T2153" s="3" t="n">
        <v>0.5508579945021245</v>
      </c>
      <c r="U2153" s="3" t="n">
        <v>0.000112150534167</v>
      </c>
      <c r="V2153" s="3" t="n">
        <v>0.287643664014687</v>
      </c>
      <c r="W2153" s="3" t="n">
        <v>0.0162213423155525</v>
      </c>
      <c r="X2153" s="3" t="n">
        <v>0.1651325869249321</v>
      </c>
      <c r="Y2153" s="3" t="n">
        <v>0.0155830613725527</v>
      </c>
      <c r="Z2153" s="3" t="n">
        <v>-1.918287303306212</v>
      </c>
      <c r="AA2153" s="3" t="n">
        <v>-1.986550975997716</v>
      </c>
      <c r="AB2153" s="3" t="n">
        <v>-2.100864205351924</v>
      </c>
      <c r="AC2153" s="3" t="n">
        <v>0.0293390748864197</v>
      </c>
      <c r="AD2153" s="3" t="n">
        <v>0.0490858930455996</v>
      </c>
      <c r="AE2153" s="3" t="n">
        <v>0.4099706744868034</v>
      </c>
      <c r="AF2153" s="3" t="n">
        <v>0.0890752476316498</v>
      </c>
      <c r="AG2153" s="3" t="n">
        <v>1.078689581910702</v>
      </c>
      <c r="AH2153" s="3" t="n">
        <v>0.1988370975492551</v>
      </c>
      <c r="AI2153" s="3" t="n">
        <v>1.273566192324278</v>
      </c>
    </row>
    <row r="2154">
      <c r="A2154" s="2" t="inlineStr">
        <is>
          <t>STEL</t>
        </is>
      </c>
      <c r="B2154" s="2" t="inlineStr">
        <is>
          <t>Financials</t>
        </is>
      </c>
      <c r="C2154" s="3" t="n">
        <v>-0.0023368319751206</v>
      </c>
      <c r="D2154" s="2" t="n">
        <v>1508466024.301712</v>
      </c>
      <c r="E2154" s="19">
        <f>SQRT(D2154)</f>
        <v/>
      </c>
      <c r="F2154" s="22">
        <f>D2154/SUM($D$2:$D$2546)</f>
        <v/>
      </c>
      <c r="G2154" s="22">
        <f>E2154/SUM($E$2:$E$2546)</f>
        <v/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1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3" t="n">
        <v>21.13435909347363</v>
      </c>
      <c r="T2154" s="3" t="n">
        <v>0.8084078393303226</v>
      </c>
      <c r="U2154" s="3" t="n">
        <v>0.0009129237390784</v>
      </c>
      <c r="V2154" s="3" t="n">
        <v>1.063221825458372</v>
      </c>
      <c r="W2154" s="3" t="n">
        <v>0.0173085885772001</v>
      </c>
      <c r="X2154" s="3" t="n">
        <v>0.2071713486562598</v>
      </c>
      <c r="Y2154" s="3" t="n">
        <v>0.0123756872083369</v>
      </c>
      <c r="Z2154" s="3" t="n">
        <v>-2.074591031621492</v>
      </c>
      <c r="AA2154" s="3" t="n">
        <v>-2.146317826474402</v>
      </c>
      <c r="AB2154" s="3" t="n">
        <v>-2.414875013616573</v>
      </c>
      <c r="AC2154" s="3" t="n">
        <v>0.06987760963909979</v>
      </c>
      <c r="AD2154" s="3" t="n">
        <v>0.1047739872518258</v>
      </c>
      <c r="AE2154" s="3" t="n">
        <v>0.1681159420289855</v>
      </c>
      <c r="AF2154" s="3" t="n">
        <v>0.2039884709239733</v>
      </c>
      <c r="AG2154" s="3" t="n">
        <v>1.092869178187059</v>
      </c>
      <c r="AH2154" s="3" t="n">
        <v>0.0133507925752477</v>
      </c>
      <c r="AI2154" s="3" t="n">
        <v>1.087346944883323</v>
      </c>
    </row>
    <row r="2155">
      <c r="A2155" s="2" t="inlineStr">
        <is>
          <t>STEP</t>
        </is>
      </c>
      <c r="B2155" s="2" t="inlineStr">
        <is>
          <t>Financials</t>
        </is>
      </c>
      <c r="C2155" s="3" t="n">
        <v>-0.0024075475098061</v>
      </c>
      <c r="D2155" s="2" t="n">
        <v>4954860156.101234</v>
      </c>
      <c r="E2155" s="19">
        <f>SQRT(D2155)</f>
        <v/>
      </c>
      <c r="F2155" s="22">
        <f>D2155/SUM($D$2:$D$2546)</f>
        <v/>
      </c>
      <c r="G2155" s="22">
        <f>E2155/SUM($E$2:$E$2546)</f>
        <v/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1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  <c r="S2155" s="3" t="n">
        <v>22.32363478154528</v>
      </c>
      <c r="T2155" s="3" t="n">
        <v>1.77455210209376</v>
      </c>
      <c r="U2155" s="3" t="n">
        <v>0.0010620431246876</v>
      </c>
      <c r="V2155" s="3" t="n">
        <v>0.0310668707391173</v>
      </c>
      <c r="W2155" s="3" t="n">
        <v>0.0269627982481614</v>
      </c>
      <c r="X2155" s="3" t="n">
        <v>0.2888414694701818</v>
      </c>
      <c r="Y2155" s="3" t="n">
        <v>0.0152242783547955</v>
      </c>
      <c r="Z2155" s="3" t="n">
        <v>-1.812449718754612</v>
      </c>
      <c r="AA2155" s="3" t="n">
        <v>-1.797645722931392</v>
      </c>
      <c r="AB2155" s="3" t="n">
        <v>-1.815741638158669</v>
      </c>
      <c r="AC2155" s="3" t="n">
        <v>-0.0310192407369447</v>
      </c>
      <c r="AD2155" s="3" t="n">
        <v>-0.0217967806552547</v>
      </c>
      <c r="AE2155" s="3" t="n">
        <v>-0.9459317585301836</v>
      </c>
      <c r="AF2155" s="3" t="n">
        <v>0.0249575244911976</v>
      </c>
      <c r="AG2155" s="3" t="n">
        <v>1.034096219606112</v>
      </c>
      <c r="AH2155" s="3" t="n">
        <v>0.0798923388224056</v>
      </c>
      <c r="AI2155" s="3" t="n">
        <v>2.097510589091287</v>
      </c>
    </row>
    <row r="2156">
      <c r="A2156" s="2" t="inlineStr">
        <is>
          <t>STGW</t>
        </is>
      </c>
      <c r="B2156" s="2" t="inlineStr">
        <is>
          <t>Communication</t>
        </is>
      </c>
      <c r="C2156" s="3" t="n">
        <v>-0.0267633490367164</v>
      </c>
      <c r="D2156" s="2" t="n">
        <v>1432031588.321035</v>
      </c>
      <c r="E2156" s="19">
        <f>SQRT(D2156)</f>
        <v/>
      </c>
      <c r="F2156" s="22">
        <f>D2156/SUM($D$2:$D$2546)</f>
        <v/>
      </c>
      <c r="G2156" s="22">
        <f>E2156/SUM($E$2:$E$2546)</f>
        <v/>
      </c>
      <c r="H2156" s="2" t="n">
        <v>1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  <c r="S2156" s="3" t="n">
        <v>21.08235996412498</v>
      </c>
      <c r="T2156" s="3" t="n">
        <v>1.221661543763816</v>
      </c>
      <c r="U2156" s="3" t="n">
        <v>-0.0016237020007559</v>
      </c>
      <c r="V2156" s="3" t="n">
        <v>0.5238334168867728</v>
      </c>
      <c r="W2156" s="3" t="n">
        <v>0.0336404067896595</v>
      </c>
      <c r="X2156" s="3" t="n">
        <v>0.4953030048138532</v>
      </c>
      <c r="Y2156" s="3" t="n">
        <v>0.0343950058386268</v>
      </c>
      <c r="Z2156" s="3" t="n">
        <v>-2.058469162559772</v>
      </c>
      <c r="AA2156" s="3" t="n">
        <v>-1.986112924696189</v>
      </c>
      <c r="AB2156" s="3" t="n">
        <v>-2.690275054201432</v>
      </c>
      <c r="AC2156" s="3" t="n">
        <v>-0.0146952065664087</v>
      </c>
      <c r="AD2156" s="3" t="n">
        <v>0.1008581103782335</v>
      </c>
      <c r="AE2156" s="3" t="n">
        <v>-0.1015803469018193</v>
      </c>
      <c r="AF2156" s="3" t="n">
        <v>0.1660773322437722</v>
      </c>
      <c r="AG2156" s="3" t="n">
        <v>2.022492808078856</v>
      </c>
      <c r="AH2156" s="3" t="n">
        <v>0.4059566730558757</v>
      </c>
      <c r="AI2156" s="3" t="n">
        <v>2.951942688489974</v>
      </c>
    </row>
    <row r="2157">
      <c r="A2157" s="2" t="inlineStr">
        <is>
          <t>STKL</t>
        </is>
      </c>
      <c r="B2157" s="2" t="inlineStr">
        <is>
          <t>Consumer Staples</t>
        </is>
      </c>
      <c r="C2157" s="3" t="n">
        <v>-0.0273548950557503</v>
      </c>
      <c r="D2157" s="2" t="n">
        <v>744766599.6480875</v>
      </c>
      <c r="E2157" s="19">
        <f>SQRT(D2157)</f>
        <v/>
      </c>
      <c r="F2157" s="22">
        <f>D2157/SUM($D$2:$D$2546)</f>
        <v/>
      </c>
      <c r="G2157" s="22">
        <f>E2157/SUM($E$2:$E$2546)</f>
        <v/>
      </c>
      <c r="H2157" s="2" t="n">
        <v>0</v>
      </c>
      <c r="I2157" s="2" t="n">
        <v>0</v>
      </c>
      <c r="J2157" s="2" t="n">
        <v>1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0</v>
      </c>
      <c r="R2157" s="2" t="n">
        <v>0</v>
      </c>
      <c r="S2157" s="3" t="n">
        <v>20.4285814381956</v>
      </c>
      <c r="T2157" s="3" t="n">
        <v>1.206380549385935</v>
      </c>
      <c r="U2157" s="3" t="n">
        <v>4.837928933468573e-06</v>
      </c>
      <c r="V2157" s="3" t="n">
        <v>0.2145853480479861</v>
      </c>
      <c r="W2157" s="3" t="n">
        <v>0.042133624044957</v>
      </c>
      <c r="X2157" s="3" t="n">
        <v>0.6367054800055612</v>
      </c>
      <c r="Y2157" s="3" t="n">
        <v>0.0414093906478276</v>
      </c>
      <c r="Z2157" s="3" t="n">
        <v>-1.716380815209406</v>
      </c>
      <c r="AA2157" s="3" t="n">
        <v>-1.800846007598258</v>
      </c>
      <c r="AB2157" s="3" t="n">
        <v>-1.902022949580351</v>
      </c>
      <c r="AC2157" s="3" t="n">
        <v>0.0233683948880409</v>
      </c>
      <c r="AD2157" s="3" t="n">
        <v>0.0261934410179213</v>
      </c>
      <c r="AE2157" s="3" t="n">
        <v>-0.3654054054054053</v>
      </c>
      <c r="AF2157" s="3" t="n">
        <v>0.1176478115151982</v>
      </c>
      <c r="AG2157" s="3" t="n">
        <v>1.332792850964469</v>
      </c>
      <c r="AH2157" s="3" t="n">
        <v>0.5625244701676738</v>
      </c>
      <c r="AI2157" s="3" t="n">
        <v>2.550864744456125</v>
      </c>
    </row>
    <row r="2158">
      <c r="A2158" s="2" t="inlineStr">
        <is>
          <t>STLD</t>
        </is>
      </c>
      <c r="B2158" s="2" t="inlineStr">
        <is>
          <t>Materials</t>
        </is>
      </c>
      <c r="C2158" s="3" t="n">
        <v>-0.0137116983724639</v>
      </c>
      <c r="D2158" s="2" t="n">
        <v>18750618748.03639</v>
      </c>
      <c r="E2158" s="19">
        <f>SQRT(D2158)</f>
        <v/>
      </c>
      <c r="F2158" s="22">
        <f>D2158/SUM($D$2:$D$2546)</f>
        <v/>
      </c>
      <c r="G2158" s="22">
        <f>E2158/SUM($E$2:$E$2546)</f>
        <v/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</v>
      </c>
      <c r="Q2158" s="2" t="n">
        <v>0</v>
      </c>
      <c r="R2158" s="2" t="n">
        <v>0</v>
      </c>
      <c r="S2158" s="3" t="n">
        <v>23.65449258871362</v>
      </c>
      <c r="T2158" s="3" t="n">
        <v>1.21828563770856</v>
      </c>
      <c r="U2158" s="3" t="n">
        <v>0.0001163503704001</v>
      </c>
      <c r="V2158" s="3" t="n">
        <v>0.4727338398327929</v>
      </c>
      <c r="W2158" s="3" t="n">
        <v>0.0235523694410852</v>
      </c>
      <c r="X2158" s="3" t="n">
        <v>0.3040891073589133</v>
      </c>
      <c r="Y2158" s="3" t="n">
        <v>0.0188814602707303</v>
      </c>
      <c r="Z2158" s="3" t="n">
        <v>-1.633579927990752</v>
      </c>
      <c r="AA2158" s="3" t="n">
        <v>-1.583039159436466</v>
      </c>
      <c r="AB2158" s="3" t="n">
        <v>-1.510579538431114</v>
      </c>
      <c r="AC2158" s="3" t="n">
        <v>0.06372611037836461</v>
      </c>
      <c r="AD2158" s="3" t="n">
        <v>0.06519742182524089</v>
      </c>
      <c r="AE2158" s="3" t="n">
        <v>-0.366871031311583</v>
      </c>
      <c r="AF2158" s="3" t="n">
        <v>-0.031534637927011</v>
      </c>
      <c r="AG2158" s="3" t="n">
        <v>1.201569828216778</v>
      </c>
      <c r="AH2158" s="3" t="n">
        <v>0.2431736464634394</v>
      </c>
      <c r="AI2158" s="3" t="n">
        <v>1.426391790120365</v>
      </c>
    </row>
    <row r="2159">
      <c r="A2159" s="2" t="inlineStr">
        <is>
          <t>STNE</t>
        </is>
      </c>
      <c r="B2159" s="2" t="inlineStr">
        <is>
          <t>Financials</t>
        </is>
      </c>
      <c r="C2159" s="3" t="n">
        <v>-0.0245015558131899</v>
      </c>
      <c r="D2159" s="2" t="n">
        <v>3853059052.090274</v>
      </c>
      <c r="E2159" s="19">
        <f>SQRT(D2159)</f>
        <v/>
      </c>
      <c r="F2159" s="22">
        <f>D2159/SUM($D$2:$D$2546)</f>
        <v/>
      </c>
      <c r="G2159" s="22">
        <f>E2159/SUM($E$2:$E$2546)</f>
        <v/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1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3" t="n">
        <v>22.07213322873571</v>
      </c>
      <c r="T2159" s="3" t="n">
        <v>0.9208385220198854</v>
      </c>
      <c r="U2159" s="3" t="n">
        <v>0.0010271267106757</v>
      </c>
      <c r="V2159" s="3" t="n">
        <v>3.00192622112167</v>
      </c>
      <c r="W2159" s="3" t="n">
        <v>0.0323287180402047</v>
      </c>
      <c r="X2159" s="3" t="n">
        <v>0.4736978170521572</v>
      </c>
      <c r="Y2159" s="3" t="n">
        <v>0.0290608669744887</v>
      </c>
      <c r="Z2159" s="3" t="n">
        <v>-0.806055255390401</v>
      </c>
      <c r="AA2159" s="3" t="n">
        <v>-0.7230972956148614</v>
      </c>
      <c r="AB2159" s="3" t="n">
        <v>-0.6969382194736835</v>
      </c>
      <c r="AC2159" s="3" t="n">
        <v>0.6259743147958093</v>
      </c>
      <c r="AD2159" s="3" t="n">
        <v>0.9071929479263284</v>
      </c>
      <c r="AE2159" s="3" t="n">
        <v>0.1009295317994195</v>
      </c>
      <c r="AF2159" s="3" t="n">
        <v>0.2847595801240286</v>
      </c>
      <c r="AG2159" s="3" t="n">
        <v>3.294378798893342</v>
      </c>
      <c r="AH2159" s="3" t="n">
        <v>0.2530353150653955</v>
      </c>
      <c r="AI2159" s="3" t="n">
        <v>1.764302194620908</v>
      </c>
    </row>
    <row r="2160">
      <c r="A2160" s="2" t="inlineStr">
        <is>
          <t>STNG</t>
        </is>
      </c>
      <c r="B2160" s="2" t="inlineStr">
        <is>
          <t>Energy</t>
        </is>
      </c>
      <c r="C2160" s="3" t="n">
        <v>-0.0020015609061947</v>
      </c>
      <c r="D2160" s="2" t="n">
        <v>2329843091.017876</v>
      </c>
      <c r="E2160" s="19">
        <f>SQRT(D2160)</f>
        <v/>
      </c>
      <c r="F2160" s="22">
        <f>D2160/SUM($D$2:$D$2546)</f>
        <v/>
      </c>
      <c r="G2160" s="22">
        <f>E2160/SUM($E$2:$E$2546)</f>
        <v/>
      </c>
      <c r="H2160" s="2" t="n">
        <v>0</v>
      </c>
      <c r="I2160" s="2" t="n">
        <v>0</v>
      </c>
      <c r="J2160" s="2" t="n">
        <v>0</v>
      </c>
      <c r="K2160" s="2" t="n">
        <v>1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3" t="n">
        <v>21.5690667593456</v>
      </c>
      <c r="T2160" s="3" t="n">
        <v>0.570182228172238</v>
      </c>
      <c r="U2160" s="3" t="n">
        <v>-0.0008776698295928</v>
      </c>
      <c r="V2160" s="3" t="n">
        <v>1.284340568485537</v>
      </c>
      <c r="W2160" s="3" t="n">
        <v>0.0274959451803164</v>
      </c>
      <c r="X2160" s="3" t="n">
        <v>0.8378312665626404</v>
      </c>
      <c r="Y2160" s="3" t="n">
        <v>0.0257782631760562</v>
      </c>
      <c r="Z2160" s="3" t="n">
        <v>-0.7890968270758661</v>
      </c>
      <c r="AA2160" s="3" t="n">
        <v>-0.819170061910745</v>
      </c>
      <c r="AB2160" s="3" t="n">
        <v>-0.9333695337034116</v>
      </c>
      <c r="AC2160" s="3" t="n">
        <v>0.1262042071131665</v>
      </c>
      <c r="AD2160" s="3" t="n">
        <v>0.2040394916862462</v>
      </c>
      <c r="AE2160" s="3" t="n">
        <v>0.5314328582145535</v>
      </c>
      <c r="AF2160" s="3" t="n">
        <v>0.1610502572922211</v>
      </c>
      <c r="AG2160" s="3" t="n">
        <v>1.346885592045134</v>
      </c>
      <c r="AH2160" s="3" t="n">
        <v>0.2286743260546947</v>
      </c>
      <c r="AI2160" s="3" t="n">
        <v>1.270088480078281</v>
      </c>
    </row>
    <row r="2161">
      <c r="A2161" s="2" t="inlineStr">
        <is>
          <t>STOK</t>
        </is>
      </c>
      <c r="B2161" s="2" t="inlineStr">
        <is>
          <t>Health Care</t>
        </is>
      </c>
      <c r="C2161" s="3" t="n">
        <v>0.0152585254658698</v>
      </c>
      <c r="D2161" s="2" t="n">
        <v>965850997.7846146</v>
      </c>
      <c r="E2161" s="19">
        <f>SQRT(D2161)</f>
        <v/>
      </c>
      <c r="F2161" s="22">
        <f>D2161/SUM($D$2:$D$2546)</f>
        <v/>
      </c>
      <c r="G2161" s="22">
        <f>E2161/SUM($E$2:$E$2546)</f>
        <v/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1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3" t="n">
        <v>20.68852013367978</v>
      </c>
      <c r="T2161" s="3" t="n">
        <v>0.9733053402676022</v>
      </c>
      <c r="U2161" s="3" t="n">
        <v>0.0013402948625624</v>
      </c>
      <c r="V2161" s="3" t="n">
        <v>0.3467853745228438</v>
      </c>
      <c r="W2161" s="3" t="n">
        <v>0.0493138859888437</v>
      </c>
      <c r="X2161" s="3" t="n">
        <v>0.5722360492104278</v>
      </c>
      <c r="Y2161" s="3" t="n">
        <v>0.0439988837512819</v>
      </c>
      <c r="Z2161" s="3" t="n">
        <v>-1.168961188776377</v>
      </c>
      <c r="AA2161" s="3" t="n">
        <v>-1.40523789589144</v>
      </c>
      <c r="AB2161" s="3" t="n">
        <v>-1.355340964221815</v>
      </c>
      <c r="AC2161" s="3" t="n">
        <v>-0.0972530961975015</v>
      </c>
      <c r="AD2161" s="3" t="n">
        <v>-0.0954060204020714</v>
      </c>
      <c r="AE2161" s="3" t="n">
        <v>0.102118171683389</v>
      </c>
      <c r="AF2161" s="3" t="n">
        <v>0.7346033945271908</v>
      </c>
      <c r="AG2161" s="3" t="inlineStr"/>
      <c r="AH2161" s="3" t="n">
        <v>0.005971267177796</v>
      </c>
      <c r="AI2161" s="3" t="inlineStr"/>
    </row>
    <row r="2162">
      <c r="A2162" s="2" t="inlineStr">
        <is>
          <t>STRA</t>
        </is>
      </c>
      <c r="B2162" s="2" t="inlineStr">
        <is>
          <t>Consumer Discretionary</t>
        </is>
      </c>
      <c r="C2162" s="3" t="n">
        <v>-0.0109792548972849</v>
      </c>
      <c r="D2162" s="2" t="n">
        <v>1822311194.383392</v>
      </c>
      <c r="E2162" s="19">
        <f>SQRT(D2162)</f>
        <v/>
      </c>
      <c r="F2162" s="22">
        <f>D2162/SUM($D$2:$D$2546)</f>
        <v/>
      </c>
      <c r="G2162" s="22">
        <f>E2162/SUM($E$2:$E$2546)</f>
        <v/>
      </c>
      <c r="H2162" s="2" t="n">
        <v>0</v>
      </c>
      <c r="I2162" s="2" t="n">
        <v>1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3" t="n">
        <v>21.32337141943439</v>
      </c>
      <c r="T2162" s="3" t="n">
        <v>0.5684394645496257</v>
      </c>
      <c r="U2162" s="3" t="n">
        <v>-0.0009029451430799</v>
      </c>
      <c r="V2162" s="3" t="n">
        <v>0.9146171110274938</v>
      </c>
      <c r="W2162" s="3" t="n">
        <v>0.0197885140510054</v>
      </c>
      <c r="X2162" s="3" t="n">
        <v>0.2811584227637386</v>
      </c>
      <c r="Y2162" s="3" t="n">
        <v>0.0170829795763347</v>
      </c>
      <c r="Z2162" s="3" t="n">
        <v>-1.723491443202257</v>
      </c>
      <c r="AA2162" s="3" t="n">
        <v>-1.845183325348212</v>
      </c>
      <c r="AB2162" s="3" t="n">
        <v>-1.927962975722233</v>
      </c>
      <c r="AC2162" s="3" t="n">
        <v>0.0709670227558245</v>
      </c>
      <c r="AD2162" s="3" t="n">
        <v>0.0709670227558245</v>
      </c>
      <c r="AE2162" s="3" t="n">
        <v>0.2832504145936982</v>
      </c>
      <c r="AF2162" s="3" t="n">
        <v>0.0292021573531544</v>
      </c>
      <c r="AG2162" s="3" t="n">
        <v>1.033654515314961</v>
      </c>
      <c r="AH2162" s="3" t="n">
        <v>0.0575188510955891</v>
      </c>
      <c r="AI2162" s="3" t="n">
        <v>1.03679628875208</v>
      </c>
    </row>
    <row r="2163">
      <c r="A2163" s="2" t="inlineStr">
        <is>
          <t>STRL</t>
        </is>
      </c>
      <c r="B2163" s="2" t="inlineStr">
        <is>
          <t>Industrials</t>
        </is>
      </c>
      <c r="C2163" s="3" t="n">
        <v>-0.0359586479176686</v>
      </c>
      <c r="D2163" s="2" t="n">
        <v>8984495058.809235</v>
      </c>
      <c r="E2163" s="19">
        <f>SQRT(D2163)</f>
        <v/>
      </c>
      <c r="F2163" s="22">
        <f>D2163/SUM($D$2:$D$2546)</f>
        <v/>
      </c>
      <c r="G2163" s="22">
        <f>E2163/SUM($E$2:$E$2546)</f>
        <v/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1</v>
      </c>
      <c r="O2163" s="2" t="n">
        <v>0</v>
      </c>
      <c r="P2163" s="2" t="n">
        <v>0</v>
      </c>
      <c r="Q2163" s="2" t="n">
        <v>0</v>
      </c>
      <c r="R2163" s="2" t="n">
        <v>0</v>
      </c>
      <c r="S2163" s="3" t="n">
        <v>22.91876615736227</v>
      </c>
      <c r="T2163" s="3" t="n">
        <v>1.433927191890599</v>
      </c>
      <c r="U2163" s="3" t="n">
        <v>0.0034220576179341</v>
      </c>
      <c r="V2163" s="3" t="n">
        <v>0.098140740712574</v>
      </c>
      <c r="W2163" s="3" t="n">
        <v>0.0350126186805174</v>
      </c>
      <c r="X2163" s="3" t="n">
        <v>0.5213547799084498</v>
      </c>
      <c r="Y2163" s="3" t="n">
        <v>0.0262127961259408</v>
      </c>
      <c r="Z2163" s="3" t="n">
        <v>-0.9600109999578588</v>
      </c>
      <c r="AA2163" s="3" t="n">
        <v>-1.03091801869155</v>
      </c>
      <c r="AB2163" s="3" t="n">
        <v>-1.005754272204648</v>
      </c>
      <c r="AC2163" s="3" t="n">
        <v>0.0316060054729036</v>
      </c>
      <c r="AD2163" s="3" t="n">
        <v>0.0336254845734246</v>
      </c>
      <c r="AE2163" s="3" t="n">
        <v>0.4189451022604951</v>
      </c>
      <c r="AF2163" s="3" t="n">
        <v>0.1268979117260593</v>
      </c>
      <c r="AG2163" s="3" t="n">
        <v>1.031504274658426</v>
      </c>
      <c r="AH2163" s="3" t="n">
        <v>0.1587970697258999</v>
      </c>
      <c r="AI2163" s="3" t="n">
        <v>1.321011176700747</v>
      </c>
    </row>
    <row r="2164">
      <c r="A2164" s="2" t="inlineStr">
        <is>
          <t>STT</t>
        </is>
      </c>
      <c r="B2164" s="2" t="inlineStr">
        <is>
          <t>Financials</t>
        </is>
      </c>
      <c r="C2164" s="3" t="n">
        <v>0.0186588500416744</v>
      </c>
      <c r="D2164" s="2" t="n">
        <v>30690734330.71656</v>
      </c>
      <c r="E2164" s="19">
        <f>SQRT(D2164)</f>
        <v/>
      </c>
      <c r="F2164" s="22">
        <f>D2164/SUM($D$2:$D$2546)</f>
        <v/>
      </c>
      <c r="G2164" s="22">
        <f>E2164/SUM($E$2:$E$2546)</f>
        <v/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1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3" t="n">
        <v>24.14722663265304</v>
      </c>
      <c r="T2164" s="3" t="n">
        <v>1.13081477434556</v>
      </c>
      <c r="U2164" s="3" t="n">
        <v>0.0010851273441955</v>
      </c>
      <c r="V2164" s="3" t="n">
        <v>0.8897473649781663</v>
      </c>
      <c r="W2164" s="3" t="n">
        <v>0.0180696816717093</v>
      </c>
      <c r="X2164" s="3" t="n">
        <v>0.2417278268271751</v>
      </c>
      <c r="Y2164" s="3" t="n">
        <v>0.0126057542435014</v>
      </c>
      <c r="Z2164" s="3" t="n">
        <v>-1.886729898415263</v>
      </c>
      <c r="AA2164" s="3" t="n">
        <v>-1.919678182882854</v>
      </c>
      <c r="AB2164" s="3" t="n">
        <v>-1.838792947805364</v>
      </c>
      <c r="AC2164" s="3" t="n">
        <v>0.0903204195158559</v>
      </c>
      <c r="AD2164" s="3" t="n">
        <v>0.0976190392747129</v>
      </c>
      <c r="AE2164" s="3" t="n">
        <v>0.0740827845719661</v>
      </c>
      <c r="AF2164" s="3" t="n">
        <v>0.0203688591480332</v>
      </c>
      <c r="AG2164" s="3" t="n">
        <v>1.96022466202463</v>
      </c>
      <c r="AH2164" s="3" t="n">
        <v>0.09491209581728451</v>
      </c>
      <c r="AI2164" s="3" t="n">
        <v>2.079210458856704</v>
      </c>
    </row>
    <row r="2165">
      <c r="A2165" s="2" t="inlineStr">
        <is>
          <t>STWD</t>
        </is>
      </c>
      <c r="B2165" s="2" t="inlineStr">
        <is>
          <t>Financials</t>
        </is>
      </c>
      <c r="C2165" s="3" t="n">
        <v>-0.008493626050837399</v>
      </c>
      <c r="D2165" s="2" t="n">
        <v>7076740906.629234</v>
      </c>
      <c r="E2165" s="19">
        <f>SQRT(D2165)</f>
        <v/>
      </c>
      <c r="F2165" s="22">
        <f>D2165/SUM($D$2:$D$2546)</f>
        <v/>
      </c>
      <c r="G2165" s="22">
        <f>E2165/SUM($E$2:$E$2546)</f>
        <v/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1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3" t="n">
        <v>22.68007931474803</v>
      </c>
      <c r="T2165" s="3" t="n">
        <v>0.7250824358975333</v>
      </c>
      <c r="U2165" s="3" t="n">
        <v>0.0007410918556929</v>
      </c>
      <c r="V2165" s="3" t="n">
        <v>0.9075095562681836</v>
      </c>
      <c r="W2165" s="3" t="n">
        <v>0.0138808246736982</v>
      </c>
      <c r="X2165" s="3" t="n">
        <v>0.1610847507548126</v>
      </c>
      <c r="Y2165" s="3" t="n">
        <v>0.0109004188133517</v>
      </c>
      <c r="Z2165" s="3" t="n">
        <v>-1.166084726649582</v>
      </c>
      <c r="AA2165" s="3" t="n">
        <v>-1.661674655222241</v>
      </c>
      <c r="AB2165" s="3" t="n">
        <v>-1.868475654230032</v>
      </c>
      <c r="AC2165" s="3" t="n">
        <v>0.0733750192145059</v>
      </c>
      <c r="AD2165" s="3" t="n">
        <v>0.0792370396766566</v>
      </c>
      <c r="AE2165" s="3" t="n">
        <v>-0.1763937155433256</v>
      </c>
      <c r="AF2165" s="3" t="n">
        <v>-0.0188108206363323</v>
      </c>
      <c r="AG2165" s="3" t="n">
        <v>2.137259383406398</v>
      </c>
      <c r="AH2165" s="3" t="n">
        <v>0.1488509671006259</v>
      </c>
      <c r="AI2165" s="3" t="n">
        <v>2.253165187684613</v>
      </c>
    </row>
    <row r="2166">
      <c r="A2166" s="2" t="inlineStr">
        <is>
          <t>STZ</t>
        </is>
      </c>
      <c r="B2166" s="2" t="inlineStr">
        <is>
          <t>Consumer Staples</t>
        </is>
      </c>
      <c r="C2166" s="3" t="n">
        <v>-0.0050605805183749</v>
      </c>
      <c r="D2166" s="2" t="n">
        <v>29119973696.01631</v>
      </c>
      <c r="E2166" s="19">
        <f>SQRT(D2166)</f>
        <v/>
      </c>
      <c r="F2166" s="22">
        <f>D2166/SUM($D$2:$D$2546)</f>
        <v/>
      </c>
      <c r="G2166" s="22">
        <f>E2166/SUM($E$2:$E$2546)</f>
        <v/>
      </c>
      <c r="H2166" s="2" t="n">
        <v>0</v>
      </c>
      <c r="I2166" s="2" t="n">
        <v>0</v>
      </c>
      <c r="J2166" s="2" t="n">
        <v>1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3" t="n">
        <v>24.09469015697834</v>
      </c>
      <c r="T2166" s="3" t="n">
        <v>0.4581543715845053</v>
      </c>
      <c r="U2166" s="3" t="n">
        <v>-0.0013737782531012</v>
      </c>
      <c r="V2166" s="3" t="n">
        <v>0.2495022858140129</v>
      </c>
      <c r="W2166" s="3" t="n">
        <v>0.0182096271286791</v>
      </c>
      <c r="X2166" s="3" t="n">
        <v>0.4901966888209192</v>
      </c>
      <c r="Y2166" s="3" t="n">
        <v>0.016176044497196</v>
      </c>
      <c r="Z2166" s="3" t="n">
        <v>-1.614370476533121</v>
      </c>
      <c r="AA2166" s="3" t="n">
        <v>-1.335915396858131</v>
      </c>
      <c r="AB2166" s="3" t="n">
        <v>-1.431733648600762</v>
      </c>
      <c r="AC2166" s="3" t="n">
        <v>0.0708929211801594</v>
      </c>
      <c r="AD2166" s="3" t="n">
        <v>0.0853434836838462</v>
      </c>
      <c r="AE2166" s="3" t="n">
        <v>0.3466666666666667</v>
      </c>
      <c r="AF2166" s="3" t="n">
        <v>0.0486237052528626</v>
      </c>
      <c r="AG2166" s="3" t="n">
        <v>1.336075166212764</v>
      </c>
      <c r="AH2166" s="3" t="n">
        <v>0.5195686057845634</v>
      </c>
      <c r="AI2166" s="3" t="n">
        <v>2.346982313674214</v>
      </c>
    </row>
    <row r="2167">
      <c r="A2167" s="2" t="inlineStr">
        <is>
          <t>SUI</t>
        </is>
      </c>
      <c r="B2167" s="2" t="inlineStr">
        <is>
          <t>Real Estate</t>
        </is>
      </c>
      <c r="C2167" s="3" t="n">
        <v>-0.0061909740738364</v>
      </c>
      <c r="D2167" s="2" t="n">
        <v>15542717778.05631</v>
      </c>
      <c r="E2167" s="19">
        <f>SQRT(D2167)</f>
        <v/>
      </c>
      <c r="F2167" s="22">
        <f>D2167/SUM($D$2:$D$2546)</f>
        <v/>
      </c>
      <c r="G2167" s="22">
        <f>E2167/SUM($E$2:$E$2546)</f>
        <v/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1</v>
      </c>
      <c r="R2167" s="2" t="n">
        <v>0</v>
      </c>
      <c r="S2167" s="3" t="n">
        <v>23.46685805578739</v>
      </c>
      <c r="T2167" s="3" t="n">
        <v>0.454507357361484</v>
      </c>
      <c r="U2167" s="3" t="n">
        <v>0.0002196135739198</v>
      </c>
      <c r="V2167" s="3" t="n">
        <v>0.4767441644254472</v>
      </c>
      <c r="W2167" s="3" t="n">
        <v>0.0162944115676257</v>
      </c>
      <c r="X2167" s="3" t="n">
        <v>0.1402830428846496</v>
      </c>
      <c r="Y2167" s="3" t="n">
        <v>0.0145390622631798</v>
      </c>
      <c r="Z2167" s="3" t="n">
        <v>-1.586272756840609</v>
      </c>
      <c r="AA2167" s="3" t="n">
        <v>-1.799520540387234</v>
      </c>
      <c r="AB2167" s="3" t="n">
        <v>-1.857203584944668</v>
      </c>
      <c r="AC2167" s="3" t="n">
        <v>0.3277676448061375</v>
      </c>
      <c r="AD2167" s="3" t="n">
        <v>0.3605547034967011</v>
      </c>
      <c r="AE2167" s="3" t="n">
        <v>-0.5994858611825193</v>
      </c>
      <c r="AF2167" s="3" t="n">
        <v>0.1059121344334528</v>
      </c>
      <c r="AG2167" s="3" t="n">
        <v>1.27559530200359</v>
      </c>
      <c r="AH2167" s="3" t="n">
        <v>0.3205708683515316</v>
      </c>
      <c r="AI2167" s="3" t="n">
        <v>1.57807797676082</v>
      </c>
    </row>
    <row r="2168">
      <c r="A2168" s="2" t="inlineStr">
        <is>
          <t>SUNS</t>
        </is>
      </c>
      <c r="B2168" s="2" t="inlineStr">
        <is>
          <t>Financials</t>
        </is>
      </c>
      <c r="C2168" s="3" t="n">
        <v>-0.0225149840899518</v>
      </c>
      <c r="D2168" s="2" t="n">
        <v>136416437.8402462</v>
      </c>
      <c r="E2168" s="19">
        <f>SQRT(D2168)</f>
        <v/>
      </c>
      <c r="F2168" s="22">
        <f>D2168/SUM($D$2:$D$2546)</f>
        <v/>
      </c>
      <c r="G2168" s="22">
        <f>E2168/SUM($E$2:$E$2546)</f>
        <v/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1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3" t="n">
        <v>18.73122280813791</v>
      </c>
      <c r="T2168" s="3" t="n">
        <v>0.944870287991407</v>
      </c>
      <c r="U2168" s="3" t="n">
        <v>-0.0001157202722333</v>
      </c>
      <c r="V2168" s="3" t="n">
        <v>1.351175884066519</v>
      </c>
      <c r="W2168" s="3" t="n">
        <v>0.0251817873067647</v>
      </c>
      <c r="X2168" s="3" t="n">
        <v>0.5641138193175881</v>
      </c>
      <c r="Y2168" s="3" t="n">
        <v>0.0180990006416343</v>
      </c>
      <c r="Z2168" s="3" t="n">
        <v>-2.354265656439746</v>
      </c>
      <c r="AA2168" s="3" t="n">
        <v>-2.24613925575772</v>
      </c>
      <c r="AB2168" s="3" t="n">
        <v>-1.964754699322498</v>
      </c>
      <c r="AC2168" s="3" t="n">
        <v>0.0984724144148327</v>
      </c>
      <c r="AD2168" s="3" t="inlineStr"/>
      <c r="AE2168" s="3" t="inlineStr"/>
      <c r="AF2168" s="3" t="inlineStr"/>
      <c r="AG2168" s="3" t="inlineStr"/>
      <c r="AH2168" s="3" t="n">
        <v>0.253227782847012</v>
      </c>
      <c r="AI2168" s="3" t="inlineStr"/>
    </row>
    <row r="2169">
      <c r="A2169" s="2" t="inlineStr">
        <is>
          <t>SUPN</t>
        </is>
      </c>
      <c r="B2169" s="2" t="inlineStr">
        <is>
          <t>Health Care</t>
        </is>
      </c>
      <c r="C2169" s="3" t="n">
        <v>-0.0110837412058497</v>
      </c>
      <c r="D2169" s="2" t="n">
        <v>2444949849.002838</v>
      </c>
      <c r="E2169" s="19">
        <f>SQRT(D2169)</f>
        <v/>
      </c>
      <c r="F2169" s="22">
        <f>D2169/SUM($D$2:$D$2546)</f>
        <v/>
      </c>
      <c r="G2169" s="22">
        <f>E2169/SUM($E$2:$E$2546)</f>
        <v/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1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3" t="n">
        <v>21.6172904480076</v>
      </c>
      <c r="T2169" s="3" t="n">
        <v>0.5209624269202433</v>
      </c>
      <c r="U2169" s="3" t="n">
        <v>0.0002629274208577</v>
      </c>
      <c r="V2169" s="3" t="n">
        <v>0.435141849815</v>
      </c>
      <c r="W2169" s="3" t="n">
        <v>0.0252176139230637</v>
      </c>
      <c r="X2169" s="3" t="n">
        <v>0.178856657606804</v>
      </c>
      <c r="Y2169" s="3" t="n">
        <v>0.0232248292523391</v>
      </c>
      <c r="Z2169" s="3" t="n">
        <v>-0.9522246977884564</v>
      </c>
      <c r="AA2169" s="3" t="n">
        <v>-1.284151295082911</v>
      </c>
      <c r="AB2169" s="3" t="n">
        <v>-1.643874023613143</v>
      </c>
      <c r="AC2169" s="3" t="n">
        <v>0.0368089349712855</v>
      </c>
      <c r="AD2169" s="3" t="n">
        <v>0.0708693473081536</v>
      </c>
      <c r="AE2169" s="3" t="n">
        <v>-0.0137142857142857</v>
      </c>
      <c r="AF2169" s="3" t="n">
        <v>0.0296316372397968</v>
      </c>
      <c r="AG2169" s="3" t="n">
        <v>1.009972801695685</v>
      </c>
      <c r="AH2169" s="3" t="n">
        <v>0.0229845812189626</v>
      </c>
      <c r="AI2169" s="3" t="n">
        <v>1.022918507378513</v>
      </c>
    </row>
    <row r="2170">
      <c r="A2170" s="2" t="inlineStr">
        <is>
          <t>SVC</t>
        </is>
      </c>
      <c r="B2170" s="2" t="inlineStr">
        <is>
          <t>Real Estate</t>
        </is>
      </c>
      <c r="C2170" s="3" t="n">
        <v>-0.0078739937754152</v>
      </c>
      <c r="D2170" s="2" t="n">
        <v>424719081.7299407</v>
      </c>
      <c r="E2170" s="19">
        <f>SQRT(D2170)</f>
        <v/>
      </c>
      <c r="F2170" s="22">
        <f>D2170/SUM($D$2:$D$2546)</f>
        <v/>
      </c>
      <c r="G2170" s="22">
        <f>E2170/SUM($E$2:$E$2546)</f>
        <v/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1</v>
      </c>
      <c r="R2170" s="2" t="n">
        <v>0</v>
      </c>
      <c r="S2170" s="3" t="n">
        <v>19.8669385241775</v>
      </c>
      <c r="T2170" s="3" t="n">
        <v>1.652486860123995</v>
      </c>
      <c r="U2170" s="3" t="n">
        <v>-0.0013752956764239</v>
      </c>
      <c r="V2170" s="3" t="n">
        <v>1.638598381700492</v>
      </c>
      <c r="W2170" s="3" t="n">
        <v>0.0428191783544248</v>
      </c>
      <c r="X2170" s="3" t="n">
        <v>1.167971344757905</v>
      </c>
      <c r="Y2170" s="3" t="n">
        <v>0.0364559529314873</v>
      </c>
      <c r="Z2170" s="3" t="n">
        <v>-1.435837535591659</v>
      </c>
      <c r="AA2170" s="3" t="n">
        <v>-1.718724414218335</v>
      </c>
      <c r="AB2170" s="3" t="n">
        <v>-1.303071463106465</v>
      </c>
      <c r="AC2170" s="3" t="n">
        <v>-0.3593810746112278</v>
      </c>
      <c r="AD2170" s="3" t="n">
        <v>0.3472507036869567</v>
      </c>
      <c r="AE2170" s="3" t="n">
        <v>0.3692307692307693</v>
      </c>
      <c r="AF2170" s="3" t="n">
        <v>0.0681627664221106</v>
      </c>
      <c r="AG2170" s="3" t="n">
        <v>14.46598786356535</v>
      </c>
      <c r="AH2170" s="3" t="n">
        <v>0.824991287429434</v>
      </c>
      <c r="AI2170" s="3" t="n">
        <v>9.217991677491291</v>
      </c>
    </row>
    <row r="2171">
      <c r="A2171" s="2" t="inlineStr">
        <is>
          <t>SVRA</t>
        </is>
      </c>
      <c r="B2171" s="2" t="inlineStr">
        <is>
          <t>Health Care</t>
        </is>
      </c>
      <c r="C2171" s="3" t="n">
        <v>0.1086882849215124</v>
      </c>
      <c r="D2171" s="2" t="n">
        <v>549363191.2021029</v>
      </c>
      <c r="E2171" s="19">
        <f>SQRT(D2171)</f>
        <v/>
      </c>
      <c r="F2171" s="22">
        <f>D2171/SUM($D$2:$D$2546)</f>
        <v/>
      </c>
      <c r="G2171" s="22">
        <f>E2171/SUM($E$2:$E$2546)</f>
        <v/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1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3" t="n">
        <v>20.12427033120496</v>
      </c>
      <c r="T2171" s="3" t="n">
        <v>0.4648638903254313</v>
      </c>
      <c r="U2171" s="3" t="n">
        <v>-0.0024275708336476</v>
      </c>
      <c r="V2171" s="3" t="n">
        <v>0.2193157494523065</v>
      </c>
      <c r="W2171" s="3" t="n">
        <v>0.0472245786900167</v>
      </c>
      <c r="X2171" s="3" t="n">
        <v>0.8338420388043144</v>
      </c>
      <c r="Y2171" s="3" t="n">
        <v>0.0590666854668808</v>
      </c>
      <c r="Z2171" s="3" t="n">
        <v>-2.34107084955594</v>
      </c>
      <c r="AA2171" s="3" t="n">
        <v>-1.822836050562262</v>
      </c>
      <c r="AB2171" s="3" t="n">
        <v>-2.037964272575732</v>
      </c>
      <c r="AC2171" s="3" t="n">
        <v>-0.22135447359316</v>
      </c>
      <c r="AD2171" s="3" t="n">
        <v>-0.2211069142331992</v>
      </c>
      <c r="AE2171" s="3" t="n">
        <v>-0.1623188405797101</v>
      </c>
      <c r="AF2171" s="3" t="inlineStr"/>
      <c r="AG2171" s="3" t="n">
        <v>1.053977041918505</v>
      </c>
      <c r="AH2171" s="3" t="n">
        <v>0.1816200042744176</v>
      </c>
      <c r="AI2171" s="3" t="n">
        <v>1.246115666810531</v>
      </c>
    </row>
    <row r="2172">
      <c r="A2172" s="2" t="inlineStr">
        <is>
          <t>SVV</t>
        </is>
      </c>
      <c r="B2172" s="2" t="inlineStr">
        <is>
          <t>Consumer Discretionary</t>
        </is>
      </c>
      <c r="C2172" s="3" t="n">
        <v>-0.0406057568583232</v>
      </c>
      <c r="D2172" s="2" t="n">
        <v>1805989399.115648</v>
      </c>
      <c r="E2172" s="19">
        <f>SQRT(D2172)</f>
        <v/>
      </c>
      <c r="F2172" s="22">
        <f>D2172/SUM($D$2:$D$2546)</f>
        <v/>
      </c>
      <c r="G2172" s="22">
        <f>E2172/SUM($E$2:$E$2546)</f>
        <v/>
      </c>
      <c r="H2172" s="2" t="n">
        <v>0</v>
      </c>
      <c r="I2172" s="2" t="n">
        <v>1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  <c r="S2172" s="3" t="n">
        <v>21.31437442210983</v>
      </c>
      <c r="T2172" s="3" t="n">
        <v>0.770746421829128</v>
      </c>
      <c r="U2172" s="3" t="n">
        <v>-0.0008744963901763</v>
      </c>
      <c r="V2172" s="3" t="n">
        <v>0.234483103946992</v>
      </c>
      <c r="W2172" s="3" t="n">
        <v>0.0374283021168656</v>
      </c>
      <c r="X2172" s="3" t="n">
        <v>0.3838557982704892</v>
      </c>
      <c r="Y2172" s="3" t="n">
        <v>0.0357750248326897</v>
      </c>
      <c r="Z2172" s="3" t="n">
        <v>-1.988997386905158</v>
      </c>
      <c r="AA2172" s="3" t="n">
        <v>-2.142841189975324</v>
      </c>
      <c r="AB2172" s="3" t="n">
        <v>-2.2903967897546</v>
      </c>
      <c r="AC2172" s="3" t="n">
        <v>0.0418983633220953</v>
      </c>
      <c r="AD2172" s="3" t="n">
        <v>0.08819763841249439</v>
      </c>
      <c r="AE2172" s="3" t="n">
        <v>-0.3035293342156035</v>
      </c>
      <c r="AF2172" s="3" t="n">
        <v>0.0749045951564819</v>
      </c>
      <c r="AG2172" s="3" t="n">
        <v>1.3878904274538</v>
      </c>
      <c r="AH2172" s="3" t="n">
        <v>0.6841878356224289</v>
      </c>
      <c r="AI2172" s="3" t="n">
        <v>2.654236151452037</v>
      </c>
    </row>
    <row r="2173">
      <c r="A2173" s="2" t="inlineStr">
        <is>
          <t>SW</t>
        </is>
      </c>
      <c r="B2173" s="2" t="inlineStr">
        <is>
          <t>Materials</t>
        </is>
      </c>
      <c r="C2173" s="3" t="n">
        <v>-0.0315198891179349</v>
      </c>
      <c r="D2173" s="2" t="n">
        <v>23338349049.19292</v>
      </c>
      <c r="E2173" s="19">
        <f>SQRT(D2173)</f>
        <v/>
      </c>
      <c r="F2173" s="22">
        <f>D2173/SUM($D$2:$D$2546)</f>
        <v/>
      </c>
      <c r="G2173" s="22">
        <f>E2173/SUM($E$2:$E$2546)</f>
        <v/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n">
        <v>0</v>
      </c>
      <c r="P2173" s="2" t="n">
        <v>1</v>
      </c>
      <c r="Q2173" s="2" t="n">
        <v>0</v>
      </c>
      <c r="R2173" s="2" t="n">
        <v>0</v>
      </c>
      <c r="S2173" s="3" t="n">
        <v>23.87336372647836</v>
      </c>
      <c r="T2173" s="3" t="n">
        <v>1.272997007848788</v>
      </c>
      <c r="U2173" s="3" t="n">
        <v>0.0001873243046086</v>
      </c>
      <c r="V2173" s="3" t="n">
        <v>0.7839886172510878</v>
      </c>
      <c r="W2173" s="3" t="n">
        <v>0.0240457807797445</v>
      </c>
      <c r="X2173" s="3" t="n">
        <v>0.348118948241085</v>
      </c>
      <c r="Y2173" s="3" t="n">
        <v>0.0188721000966621</v>
      </c>
      <c r="Z2173" s="3" t="n">
        <v>-1.904097899541244</v>
      </c>
      <c r="AA2173" s="3" t="n">
        <v>-1.941337313853921</v>
      </c>
      <c r="AB2173" s="3" t="n">
        <v>-1.873060014815222</v>
      </c>
      <c r="AC2173" s="3" t="n">
        <v>-0.0047989684173428</v>
      </c>
      <c r="AD2173" s="3" t="n">
        <v>0.100264161576627</v>
      </c>
      <c r="AE2173" s="3" t="n">
        <v>-0.2603670685338133</v>
      </c>
      <c r="AF2173" s="3" t="n">
        <v>0.1897084750553542</v>
      </c>
      <c r="AG2173" s="3" t="n">
        <v>1.571120089596095</v>
      </c>
      <c r="AH2173" s="3" t="n">
        <v>0.3139728063655839</v>
      </c>
      <c r="AI2173" s="3" t="n">
        <v>1.728480078701427</v>
      </c>
    </row>
    <row r="2174">
      <c r="A2174" s="2" t="inlineStr">
        <is>
          <t>SWBI</t>
        </is>
      </c>
      <c r="B2174" s="2" t="inlineStr">
        <is>
          <t>Consumer Discretionary</t>
        </is>
      </c>
      <c r="C2174" s="3" t="n">
        <v>-0.0170320621815598</v>
      </c>
      <c r="D2174" s="2" t="n">
        <v>359293135.1070595</v>
      </c>
      <c r="E2174" s="19">
        <f>SQRT(D2174)</f>
        <v/>
      </c>
      <c r="F2174" s="22">
        <f>D2174/SUM($D$2:$D$2546)</f>
        <v/>
      </c>
      <c r="G2174" s="22">
        <f>E2174/SUM($E$2:$E$2546)</f>
        <v/>
      </c>
      <c r="H2174" s="2" t="n">
        <v>0</v>
      </c>
      <c r="I2174" s="2" t="n">
        <v>1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3" t="n">
        <v>19.69964914560303</v>
      </c>
      <c r="T2174" s="3" t="n">
        <v>0.6396697964279365</v>
      </c>
      <c r="U2174" s="3" t="n">
        <v>-0.0019896588333621</v>
      </c>
      <c r="V2174" s="3" t="n">
        <v>1.014155196400914</v>
      </c>
      <c r="W2174" s="3" t="n">
        <v>0.0275141983623284</v>
      </c>
      <c r="X2174" s="3" t="n">
        <v>0.7839293970491424</v>
      </c>
      <c r="Y2174" s="3" t="n">
        <v>0.0296428467552666</v>
      </c>
      <c r="Z2174" s="3" t="n">
        <v>-0.963365441549811</v>
      </c>
      <c r="AA2174" s="3" t="n">
        <v>-0.9229352995651232</v>
      </c>
      <c r="AB2174" s="3" t="n">
        <v>-1.286394549659442</v>
      </c>
      <c r="AC2174" s="3" t="n">
        <v>-0.0379745635717043</v>
      </c>
      <c r="AD2174" s="3" t="n">
        <v>0.0559431785247184</v>
      </c>
      <c r="AE2174" s="3" t="n">
        <v>-0.7424836601307189</v>
      </c>
      <c r="AF2174" s="3" t="n">
        <v>-0.1889327411717424</v>
      </c>
      <c r="AG2174" s="3" t="n">
        <v>1.262033951669983</v>
      </c>
      <c r="AH2174" s="3" t="n">
        <v>0.2332389165448143</v>
      </c>
      <c r="AI2174" s="3" t="n">
        <v>1.25837658042862</v>
      </c>
    </row>
    <row r="2175">
      <c r="A2175" s="2" t="inlineStr">
        <is>
          <t>SWK</t>
        </is>
      </c>
      <c r="B2175" s="2" t="inlineStr">
        <is>
          <t>Industrials</t>
        </is>
      </c>
      <c r="C2175" s="3" t="n">
        <v>-0.0207454813328382</v>
      </c>
      <c r="D2175" s="2" t="n">
        <v>11501636044.62476</v>
      </c>
      <c r="E2175" s="19">
        <f>SQRT(D2175)</f>
        <v/>
      </c>
      <c r="F2175" s="22">
        <f>D2175/SUM($D$2:$D$2546)</f>
        <v/>
      </c>
      <c r="G2175" s="22">
        <f>E2175/SUM($E$2:$E$2546)</f>
        <v/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1</v>
      </c>
      <c r="O2175" s="2" t="n">
        <v>0</v>
      </c>
      <c r="P2175" s="2" t="n">
        <v>0</v>
      </c>
      <c r="Q2175" s="2" t="n">
        <v>0</v>
      </c>
      <c r="R2175" s="2" t="n">
        <v>0</v>
      </c>
      <c r="S2175" s="3" t="n">
        <v>23.16575512694692</v>
      </c>
      <c r="T2175" s="3" t="n">
        <v>1.683785399212247</v>
      </c>
      <c r="U2175" s="3" t="n">
        <v>-0.0007727608568697</v>
      </c>
      <c r="V2175" s="3" t="n">
        <v>0.7879748554759353</v>
      </c>
      <c r="W2175" s="3" t="n">
        <v>0.0298717676406862</v>
      </c>
      <c r="X2175" s="3" t="n">
        <v>0.6020729765065981</v>
      </c>
      <c r="Y2175" s="3" t="n">
        <v>0.021897804593742</v>
      </c>
      <c r="Z2175" s="3" t="n">
        <v>-1.232211889077331</v>
      </c>
      <c r="AA2175" s="3" t="n">
        <v>-1.160351472625621</v>
      </c>
      <c r="AB2175" s="3" t="n">
        <v>-1.287428884520906</v>
      </c>
      <c r="AC2175" s="3" t="n">
        <v>0.0354384366205441</v>
      </c>
      <c r="AD2175" s="3" t="n">
        <v>0.08068417366012</v>
      </c>
      <c r="AE2175" s="3" t="n">
        <v>-0.6948924731182795</v>
      </c>
      <c r="AF2175" s="3" t="n">
        <v>-0.0057631103502142</v>
      </c>
      <c r="AG2175" s="3" t="n">
        <v>1.413662889482887</v>
      </c>
      <c r="AH2175" s="3" t="n">
        <v>0.2968620790837875</v>
      </c>
      <c r="AI2175" s="3" t="n">
        <v>1.524969656846519</v>
      </c>
    </row>
    <row r="2176">
      <c r="A2176" s="2" t="inlineStr">
        <is>
          <t>SWKS</t>
        </is>
      </c>
      <c r="B2176" s="2" t="inlineStr">
        <is>
          <t>Information Technology</t>
        </is>
      </c>
      <c r="C2176" s="3" t="n">
        <v>0.022952516153285</v>
      </c>
      <c r="D2176" s="2" t="n">
        <v>10849230325.10815</v>
      </c>
      <c r="E2176" s="19">
        <f>SQRT(D2176)</f>
        <v/>
      </c>
      <c r="F2176" s="22">
        <f>D2176/SUM($D$2:$D$2546)</f>
        <v/>
      </c>
      <c r="G2176" s="22">
        <f>E2176/SUM($E$2:$E$2546)</f>
        <v/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n">
        <v>1</v>
      </c>
      <c r="P2176" s="2" t="n">
        <v>0</v>
      </c>
      <c r="Q2176" s="2" t="n">
        <v>0</v>
      </c>
      <c r="R2176" s="2" t="n">
        <v>0</v>
      </c>
      <c r="S2176" s="3" t="n">
        <v>23.10735997663863</v>
      </c>
      <c r="T2176" s="3" t="n">
        <v>1.646231789424285</v>
      </c>
      <c r="U2176" s="3" t="n">
        <v>-0.0007243000513601</v>
      </c>
      <c r="V2176" s="3" t="n">
        <v>0.521004700851316</v>
      </c>
      <c r="W2176" s="3" t="n">
        <v>0.0285849930383009</v>
      </c>
      <c r="X2176" s="3" t="n">
        <v>0.5863135689068713</v>
      </c>
      <c r="Y2176" s="3" t="n">
        <v>0.0146560124733589</v>
      </c>
      <c r="Z2176" s="3" t="n">
        <v>-1.010941186428998</v>
      </c>
      <c r="AA2176" s="3" t="n">
        <v>-0.8537847558774317</v>
      </c>
      <c r="AB2176" s="3" t="n">
        <v>-0.875762927977178</v>
      </c>
      <c r="AC2176" s="3" t="n">
        <v>0.0387124235926674</v>
      </c>
      <c r="AD2176" s="3" t="n">
        <v>0.0387861615423677</v>
      </c>
      <c r="AE2176" s="3" t="n">
        <v>-0.3492108229988725</v>
      </c>
      <c r="AF2176" s="3" t="n">
        <v>-0.1358592121031595</v>
      </c>
      <c r="AG2176" s="3" t="n">
        <v>1.045735963301623</v>
      </c>
      <c r="AH2176" s="3" t="n">
        <v>0.1565602882845513</v>
      </c>
      <c r="AI2176" s="3" t="n">
        <v>1.087784166298098</v>
      </c>
    </row>
    <row r="2177">
      <c r="A2177" s="2" t="inlineStr">
        <is>
          <t>SWX</t>
        </is>
      </c>
      <c r="B2177" s="2" t="inlineStr">
        <is>
          <t>Utilities</t>
        </is>
      </c>
      <c r="C2177" s="3" t="n">
        <v>-0.0057716090624401</v>
      </c>
      <c r="D2177" s="2" t="n">
        <v>5680989698.340866</v>
      </c>
      <c r="E2177" s="19">
        <f>SQRT(D2177)</f>
        <v/>
      </c>
      <c r="F2177" s="22">
        <f>D2177/SUM($D$2:$D$2546)</f>
        <v/>
      </c>
      <c r="G2177" s="22">
        <f>E2177/SUM($E$2:$E$2546)</f>
        <v/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1</v>
      </c>
      <c r="S2177" s="3" t="n">
        <v>22.46039129716663</v>
      </c>
      <c r="T2177" s="3" t="n">
        <v>0.3575563966251194</v>
      </c>
      <c r="U2177" s="3" t="n">
        <v>0.0006053127354526</v>
      </c>
      <c r="V2177" s="3" t="n">
        <v>0.6468339488580984</v>
      </c>
      <c r="W2177" s="3" t="n">
        <v>0.0147792767777024</v>
      </c>
      <c r="X2177" s="3" t="n">
        <v>0.1186060756777673</v>
      </c>
      <c r="Y2177" s="3" t="n">
        <v>0.0152973244470648</v>
      </c>
      <c r="Z2177" s="3" t="n">
        <v>-2.187612302097557</v>
      </c>
      <c r="AA2177" s="3" t="n">
        <v>-2.007634288173942</v>
      </c>
      <c r="AB2177" s="3" t="n">
        <v>-2.193928075619013</v>
      </c>
      <c r="AC2177" s="3" t="n">
        <v>-0.009070954663947001</v>
      </c>
      <c r="AD2177" s="3" t="n">
        <v>0.06356638881170031</v>
      </c>
      <c r="AE2177" s="3" t="n">
        <v>0.1183494293239684</v>
      </c>
      <c r="AF2177" s="3" t="n">
        <v>0.0994418216158888</v>
      </c>
      <c r="AG2177" s="3" t="n">
        <v>1.773961445711494</v>
      </c>
      <c r="AH2177" s="3" t="n">
        <v>0.3835753313118734</v>
      </c>
      <c r="AI2177" s="3" t="n">
        <v>2.196538071444491</v>
      </c>
    </row>
    <row r="2178">
      <c r="A2178" s="2" t="inlineStr">
        <is>
          <t>SXC</t>
        </is>
      </c>
      <c r="B2178" s="2" t="inlineStr">
        <is>
          <t>Materials</t>
        </is>
      </c>
      <c r="C2178" s="3" t="n">
        <v>-0.0202282459927843</v>
      </c>
      <c r="D2178" s="2" t="n">
        <v>654267978.0555153</v>
      </c>
      <c r="E2178" s="19">
        <f>SQRT(D2178)</f>
        <v/>
      </c>
      <c r="F2178" s="22">
        <f>D2178/SUM($D$2:$D$2546)</f>
        <v/>
      </c>
      <c r="G2178" s="22">
        <f>E2178/SUM($E$2:$E$2546)</f>
        <v/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1</v>
      </c>
      <c r="Q2178" s="2" t="n">
        <v>0</v>
      </c>
      <c r="R2178" s="2" t="n">
        <v>0</v>
      </c>
      <c r="S2178" s="3" t="n">
        <v>20.29902757787436</v>
      </c>
      <c r="T2178" s="3" t="n">
        <v>0.7023639014211401</v>
      </c>
      <c r="U2178" s="3" t="n">
        <v>-0.000625256256677</v>
      </c>
      <c r="V2178" s="3" t="n">
        <v>1.035814104816997</v>
      </c>
      <c r="W2178" s="3" t="n">
        <v>0.0244308188935764</v>
      </c>
      <c r="X2178" s="3" t="n">
        <v>0.5732224075143761</v>
      </c>
      <c r="Y2178" s="3" t="n">
        <v>0.022749598475916</v>
      </c>
      <c r="Z2178" s="3" t="n">
        <v>-1.285233239585254</v>
      </c>
      <c r="AA2178" s="3" t="n">
        <v>-1.355555988000504</v>
      </c>
      <c r="AB2178" s="3" t="n">
        <v>-1.389124096534668</v>
      </c>
      <c r="AC2178" s="3" t="n">
        <v>0.0116160354088965</v>
      </c>
      <c r="AD2178" s="3" t="n">
        <v>0.1864679368270231</v>
      </c>
      <c r="AE2178" s="3" t="n">
        <v>0.148441926345609</v>
      </c>
      <c r="AF2178" s="3" t="n">
        <v>0.0823416946048928</v>
      </c>
      <c r="AG2178" s="3" t="n">
        <v>1.754125246151256</v>
      </c>
      <c r="AH2178" s="3" t="n">
        <v>0.3022419885463628</v>
      </c>
      <c r="AI2178" s="3" t="n">
        <v>1.72805075992327</v>
      </c>
    </row>
    <row r="2179">
      <c r="A2179" s="2" t="inlineStr">
        <is>
          <t>SXI</t>
        </is>
      </c>
      <c r="B2179" s="2" t="inlineStr">
        <is>
          <t>Industrials</t>
        </is>
      </c>
      <c r="C2179" s="3" t="n">
        <v>-0.020092848243137</v>
      </c>
      <c r="D2179" s="2" t="n">
        <v>2518511112.64206</v>
      </c>
      <c r="E2179" s="19">
        <f>SQRT(D2179)</f>
        <v/>
      </c>
      <c r="F2179" s="22">
        <f>D2179/SUM($D$2:$D$2546)</f>
        <v/>
      </c>
      <c r="G2179" s="22">
        <f>E2179/SUM($E$2:$E$2546)</f>
        <v/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1</v>
      </c>
      <c r="O2179" s="2" t="n">
        <v>0</v>
      </c>
      <c r="P2179" s="2" t="n">
        <v>0</v>
      </c>
      <c r="Q2179" s="2" t="n">
        <v>0</v>
      </c>
      <c r="R2179" s="2" t="n">
        <v>0</v>
      </c>
      <c r="S2179" s="3" t="n">
        <v>21.64693373554527</v>
      </c>
      <c r="T2179" s="3" t="n">
        <v>1.087405698523352</v>
      </c>
      <c r="U2179" s="3" t="n">
        <v>-0.0003886743455274</v>
      </c>
      <c r="V2179" s="3" t="n">
        <v>0.2825784632942957</v>
      </c>
      <c r="W2179" s="3" t="n">
        <v>0.0260975742913949</v>
      </c>
      <c r="X2179" s="3" t="n">
        <v>0.3074162816881222</v>
      </c>
      <c r="Y2179" s="3" t="n">
        <v>0.0240202754083056</v>
      </c>
      <c r="Z2179" s="3" t="n">
        <v>-1.416444901895155</v>
      </c>
      <c r="AA2179" s="3" t="n">
        <v>-1.553404931430883</v>
      </c>
      <c r="AB2179" s="3" t="n">
        <v>-2.071474697977333</v>
      </c>
      <c r="AC2179" s="3" t="n">
        <v>0.0235472457128794</v>
      </c>
      <c r="AD2179" s="3" t="n">
        <v>0.0396329400727906</v>
      </c>
      <c r="AE2179" s="3" t="n">
        <v>-0.0992805755395683</v>
      </c>
      <c r="AF2179" s="3" t="n">
        <v>0.0192681333815847</v>
      </c>
      <c r="AG2179" s="3" t="n">
        <v>1.219381600988999</v>
      </c>
      <c r="AH2179" s="3" t="n">
        <v>0.3852885989992852</v>
      </c>
      <c r="AI2179" s="3" t="n">
        <v>1.776356408876499</v>
      </c>
    </row>
    <row r="2180">
      <c r="A2180" s="2" t="inlineStr">
        <is>
          <t>SXT</t>
        </is>
      </c>
      <c r="B2180" s="2" t="inlineStr">
        <is>
          <t>Materials</t>
        </is>
      </c>
      <c r="C2180" s="3" t="n">
        <v>-0.0441845378068388</v>
      </c>
      <c r="D2180" s="2" t="n">
        <v>5085918362.718201</v>
      </c>
      <c r="E2180" s="19">
        <f>SQRT(D2180)</f>
        <v/>
      </c>
      <c r="F2180" s="22">
        <f>D2180/SUM($D$2:$D$2546)</f>
        <v/>
      </c>
      <c r="G2180" s="22">
        <f>E2180/SUM($E$2:$E$2546)</f>
        <v/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1</v>
      </c>
      <c r="Q2180" s="2" t="n">
        <v>0</v>
      </c>
      <c r="R2180" s="2" t="n">
        <v>0</v>
      </c>
      <c r="S2180" s="3" t="n">
        <v>22.34974145244476</v>
      </c>
      <c r="T2180" s="3" t="n">
        <v>0.5016016651830322</v>
      </c>
      <c r="U2180" s="3" t="n">
        <v>0.0021987934667642</v>
      </c>
      <c r="V2180" s="3" t="n">
        <v>0.2275146625400352</v>
      </c>
      <c r="W2180" s="3" t="n">
        <v>0.0172146101582492</v>
      </c>
      <c r="X2180" s="3" t="n">
        <v>0.361850255209928</v>
      </c>
      <c r="Y2180" s="3" t="n">
        <v>0.0133451055392172</v>
      </c>
      <c r="Z2180" s="3" t="n">
        <v>-1.550178330617768</v>
      </c>
      <c r="AA2180" s="3" t="n">
        <v>-1.669083724982071</v>
      </c>
      <c r="AB2180" s="3" t="n">
        <v>-2.010238694555328</v>
      </c>
      <c r="AC2180" s="3" t="n">
        <v>0.0295616227547242</v>
      </c>
      <c r="AD2180" s="3" t="n">
        <v>0.0415633883448774</v>
      </c>
      <c r="AE2180" s="3" t="n">
        <v>-0.0253521126760562</v>
      </c>
      <c r="AF2180" s="3" t="n">
        <v>0.0377502859295888</v>
      </c>
      <c r="AG2180" s="3" t="n">
        <v>1.139624537665695</v>
      </c>
      <c r="AH2180" s="3" t="n">
        <v>0.334034304335421</v>
      </c>
      <c r="AI2180" s="3" t="n">
        <v>1.613694678430346</v>
      </c>
    </row>
    <row r="2181">
      <c r="A2181" s="2" t="inlineStr">
        <is>
          <t>SYBT</t>
        </is>
      </c>
      <c r="B2181" s="2" t="inlineStr">
        <is>
          <t>Financials</t>
        </is>
      </c>
      <c r="C2181" s="3" t="n">
        <v>-0.0183083738017165</v>
      </c>
      <c r="D2181" s="2" t="n">
        <v>2254940902.098312</v>
      </c>
      <c r="E2181" s="19">
        <f>SQRT(D2181)</f>
        <v/>
      </c>
      <c r="F2181" s="22">
        <f>D2181/SUM($D$2:$D$2546)</f>
        <v/>
      </c>
      <c r="G2181" s="22">
        <f>E2181/SUM($E$2:$E$2546)</f>
        <v/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1</v>
      </c>
      <c r="M2181" s="2" t="n">
        <v>0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  <c r="S2181" s="3" t="n">
        <v>21.53638960206242</v>
      </c>
      <c r="T2181" s="3" t="n">
        <v>0.8510733688530331</v>
      </c>
      <c r="U2181" s="3" t="n">
        <v>0.0012370076396944</v>
      </c>
      <c r="V2181" s="3" t="n">
        <v>0.4460001586135372</v>
      </c>
      <c r="W2181" s="3" t="n">
        <v>0.0191559111468686</v>
      </c>
      <c r="X2181" s="3" t="n">
        <v>0.299232574593921</v>
      </c>
      <c r="Y2181" s="3" t="n">
        <v>0.0145959239970826</v>
      </c>
      <c r="Z2181" s="3" t="n">
        <v>-2.533653054846244</v>
      </c>
      <c r="AA2181" s="3" t="n">
        <v>-2.415007665766161</v>
      </c>
      <c r="AB2181" s="3" t="n">
        <v>-2.348124576751955</v>
      </c>
      <c r="AC2181" s="3" t="n">
        <v>0.0603545750903525</v>
      </c>
      <c r="AD2181" s="3" t="n">
        <v>0.0619776774947633</v>
      </c>
      <c r="AE2181" s="3" t="n">
        <v>0.09190751445086701</v>
      </c>
      <c r="AF2181" s="3" t="n">
        <v>0.1172916739915568</v>
      </c>
      <c r="AG2181" s="3" t="n">
        <v>1.14492885365461</v>
      </c>
      <c r="AH2181" s="3" t="n">
        <v>0.0354877290507337</v>
      </c>
      <c r="AI2181" s="3" t="n">
        <v>1.324952471104818</v>
      </c>
    </row>
    <row r="2182">
      <c r="A2182" s="2" t="inlineStr">
        <is>
          <t>SYF</t>
        </is>
      </c>
      <c r="B2182" s="2" t="inlineStr">
        <is>
          <t>Financials</t>
        </is>
      </c>
      <c r="C2182" s="3" t="n">
        <v>0.0033009448971774</v>
      </c>
      <c r="D2182" s="2" t="n">
        <v>25012723136.90185</v>
      </c>
      <c r="E2182" s="19">
        <f>SQRT(D2182)</f>
        <v/>
      </c>
      <c r="F2182" s="22">
        <f>D2182/SUM($D$2:$D$2546)</f>
        <v/>
      </c>
      <c r="G2182" s="22">
        <f>E2182/SUM($E$2:$E$2546)</f>
        <v/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1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  <c r="S2182" s="3" t="n">
        <v>23.94265045783204</v>
      </c>
      <c r="T2182" s="3" t="n">
        <v>1.687679713810049</v>
      </c>
      <c r="U2182" s="3" t="n">
        <v>0.0016973952360523</v>
      </c>
      <c r="V2182" s="3" t="n">
        <v>0.6777350833500538</v>
      </c>
      <c r="W2182" s="3" t="n">
        <v>0.0246060032109489</v>
      </c>
      <c r="X2182" s="3" t="n">
        <v>0.3262909000403072</v>
      </c>
      <c r="Y2182" s="3" t="n">
        <v>0.0109851238803123</v>
      </c>
      <c r="Z2182" s="3" t="n">
        <v>-1.487063628828943</v>
      </c>
      <c r="AA2182" s="3" t="n">
        <v>-1.557702286413504</v>
      </c>
      <c r="AB2182" s="3" t="n">
        <v>-1.453089324914294</v>
      </c>
      <c r="AC2182" s="3" t="n">
        <v>0.1546412991032331</v>
      </c>
      <c r="AD2182" s="3" t="n">
        <v>0.1741513699311488</v>
      </c>
      <c r="AE2182" s="3" t="n">
        <v>0.1833832335329341</v>
      </c>
      <c r="AF2182" s="3" t="n">
        <v>0.1530628850401023</v>
      </c>
      <c r="AG2182" s="3" t="n">
        <v>1.688889406630768</v>
      </c>
      <c r="AH2182" s="3" t="n">
        <v>0.1328492593668312</v>
      </c>
      <c r="AI2182" s="3" t="n">
        <v>2.016458235016517</v>
      </c>
    </row>
    <row r="2183">
      <c r="A2183" s="2" t="inlineStr">
        <is>
          <t>SYK</t>
        </is>
      </c>
      <c r="B2183" s="2" t="inlineStr">
        <is>
          <t>Health Care</t>
        </is>
      </c>
      <c r="C2183" s="3" t="n">
        <v>-0.0011354148438639</v>
      </c>
      <c r="D2183" s="2" t="n">
        <v>144231018155.8535</v>
      </c>
      <c r="E2183" s="19">
        <f>SQRT(D2183)</f>
        <v/>
      </c>
      <c r="F2183" s="22">
        <f>D2183/SUM($D$2:$D$2546)</f>
        <v/>
      </c>
      <c r="G2183" s="22">
        <f>E2183/SUM($E$2:$E$2546)</f>
        <v/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1</v>
      </c>
      <c r="N2183" s="2" t="n">
        <v>0</v>
      </c>
      <c r="O2183" s="2" t="n">
        <v>0</v>
      </c>
      <c r="P2183" s="2" t="n">
        <v>0</v>
      </c>
      <c r="Q2183" s="2" t="n">
        <v>0</v>
      </c>
      <c r="R2183" s="2" t="n">
        <v>0</v>
      </c>
      <c r="S2183" s="3" t="n">
        <v>25.69468214376848</v>
      </c>
      <c r="T2183" s="3" t="n">
        <v>0.7777820699730752</v>
      </c>
      <c r="U2183" s="3" t="n">
        <v>0.0004733163128413</v>
      </c>
      <c r="V2183" s="3" t="n">
        <v>0.146924013093365</v>
      </c>
      <c r="W2183" s="3" t="n">
        <v>0.013235206915262</v>
      </c>
      <c r="X2183" s="3" t="n">
        <v>0.1738667824375479</v>
      </c>
      <c r="Y2183" s="3" t="n">
        <v>0.008454928449162</v>
      </c>
      <c r="Z2183" s="3" t="n">
        <v>-2.624840322230297</v>
      </c>
      <c r="AA2183" s="3" t="n">
        <v>-2.700080830840613</v>
      </c>
      <c r="AB2183" s="3" t="n">
        <v>-2.619936358051053</v>
      </c>
      <c r="AC2183" s="3" t="n">
        <v>0.024516224354591</v>
      </c>
      <c r="AD2183" s="3" t="n">
        <v>0.029702348737293</v>
      </c>
      <c r="AE2183" s="3" t="n">
        <v>0.1090057958091841</v>
      </c>
      <c r="AF2183" s="3" t="n">
        <v>0.09413858868404321</v>
      </c>
      <c r="AG2183" s="3" t="n">
        <v>1.10281422255493</v>
      </c>
      <c r="AH2183" s="3" t="n">
        <v>0.3578597483326498</v>
      </c>
      <c r="AI2183" s="3" t="n">
        <v>1.699778207729697</v>
      </c>
    </row>
    <row r="2184">
      <c r="A2184" s="2" t="inlineStr">
        <is>
          <t>SYNA</t>
        </is>
      </c>
      <c r="B2184" s="2" t="inlineStr">
        <is>
          <t>Information Technology</t>
        </is>
      </c>
      <c r="C2184" s="3" t="n">
        <v>-0.0102370675624773</v>
      </c>
      <c r="D2184" s="2" t="n">
        <v>2661895228.943169</v>
      </c>
      <c r="E2184" s="19">
        <f>SQRT(D2184)</f>
        <v/>
      </c>
      <c r="F2184" s="22">
        <f>D2184/SUM($D$2:$D$2546)</f>
        <v/>
      </c>
      <c r="G2184" s="22">
        <f>E2184/SUM($E$2:$E$2546)</f>
        <v/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n">
        <v>1</v>
      </c>
      <c r="P2184" s="2" t="n">
        <v>0</v>
      </c>
      <c r="Q2184" s="2" t="n">
        <v>0</v>
      </c>
      <c r="R2184" s="2" t="n">
        <v>0</v>
      </c>
      <c r="S2184" s="3" t="n">
        <v>21.70230419812193</v>
      </c>
      <c r="T2184" s="3" t="n">
        <v>2.045114374971469</v>
      </c>
      <c r="U2184" s="3" t="n">
        <v>-0.0008702878881464</v>
      </c>
      <c r="V2184" s="3" t="n">
        <v>0.5240251324819445</v>
      </c>
      <c r="W2184" s="3" t="n">
        <v>0.0327563431015126</v>
      </c>
      <c r="X2184" s="3" t="n">
        <v>0.5089115375679685</v>
      </c>
      <c r="Y2184" s="3" t="n">
        <v>0.0171897686787644</v>
      </c>
      <c r="Z2184" s="3" t="n">
        <v>-1.349025221477474</v>
      </c>
      <c r="AA2184" s="3" t="n">
        <v>-1.501077517283837</v>
      </c>
      <c r="AB2184" s="3" t="n">
        <v>-1.311656311877865</v>
      </c>
      <c r="AC2184" s="3" t="n">
        <v>-0.0070626370999072</v>
      </c>
      <c r="AD2184" s="3" t="n">
        <v>-0.0001502688744661</v>
      </c>
      <c r="AE2184" s="3" t="n">
        <v>-0.6869565217391304</v>
      </c>
      <c r="AF2184" s="3" t="n">
        <v>-0.1865574729453056</v>
      </c>
      <c r="AG2184" s="3" t="n">
        <v>1.313611141010773</v>
      </c>
      <c r="AH2184" s="3" t="n">
        <v>0.3405819532580096</v>
      </c>
      <c r="AI2184" s="3" t="n">
        <v>1.59846583984515</v>
      </c>
    </row>
    <row r="2185">
      <c r="A2185" s="2" t="inlineStr">
        <is>
          <t>SYRE</t>
        </is>
      </c>
      <c r="B2185" s="2" t="inlineStr">
        <is>
          <t>Health Care</t>
        </is>
      </c>
      <c r="C2185" s="3" t="n">
        <v>-0.0315261955220665</v>
      </c>
      <c r="D2185" s="2" t="n">
        <v>1350103032.400951</v>
      </c>
      <c r="E2185" s="19">
        <f>SQRT(D2185)</f>
        <v/>
      </c>
      <c r="F2185" s="22">
        <f>D2185/SUM($D$2:$D$2546)</f>
        <v/>
      </c>
      <c r="G2185" s="22">
        <f>E2185/SUM($E$2:$E$2546)</f>
        <v/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1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3" t="n">
        <v>21.0234467467815</v>
      </c>
      <c r="T2185" s="3" t="n">
        <v>1.656527393940675</v>
      </c>
      <c r="U2185" s="3" t="n">
        <v>-0.0021091597548061</v>
      </c>
      <c r="V2185" s="3" t="n">
        <v>0.3375838651287802</v>
      </c>
      <c r="W2185" s="3" t="n">
        <v>0.0432044225592486</v>
      </c>
      <c r="X2185" s="3" t="n">
        <v>1.785090242310309</v>
      </c>
      <c r="Y2185" s="3" t="n">
        <v>0.0380334016716113</v>
      </c>
      <c r="Z2185" s="3" t="n">
        <v>-1.980792448893719</v>
      </c>
      <c r="AA2185" s="3" t="n">
        <v>-1.912966942824966</v>
      </c>
      <c r="AB2185" s="3" t="n">
        <v>-1.844333875154236</v>
      </c>
      <c r="AC2185" s="3" t="n">
        <v>-0.1087828087748368</v>
      </c>
      <c r="AD2185" s="3" t="n">
        <v>-0.1087828087748368</v>
      </c>
      <c r="AE2185" s="3" t="n">
        <v>0.45853951117109</v>
      </c>
      <c r="AF2185" s="3" t="n">
        <v>-1.050560262366767</v>
      </c>
      <c r="AG2185" s="3" t="inlineStr"/>
      <c r="AH2185" s="3" t="inlineStr"/>
      <c r="AI2185" s="3" t="inlineStr"/>
    </row>
    <row r="2186">
      <c r="A2186" s="2" t="inlineStr">
        <is>
          <t>SYY</t>
        </is>
      </c>
      <c r="B2186" s="2" t="inlineStr">
        <is>
          <t>Consumer Staples</t>
        </is>
      </c>
      <c r="C2186" s="3" t="n">
        <v>-0.012118481782684</v>
      </c>
      <c r="D2186" s="2" t="n">
        <v>38821459527.51834</v>
      </c>
      <c r="E2186" s="19">
        <f>SQRT(D2186)</f>
        <v/>
      </c>
      <c r="F2186" s="22">
        <f>D2186/SUM($D$2:$D$2546)</f>
        <v/>
      </c>
      <c r="G2186" s="22">
        <f>E2186/SUM($E$2:$E$2546)</f>
        <v/>
      </c>
      <c r="H2186" s="2" t="n">
        <v>0</v>
      </c>
      <c r="I2186" s="2" t="n">
        <v>0</v>
      </c>
      <c r="J2186" s="2" t="n">
        <v>1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3" t="n">
        <v>24.38223901128908</v>
      </c>
      <c r="T2186" s="3" t="n">
        <v>0.4116006191172463</v>
      </c>
      <c r="U2186" s="3" t="n">
        <v>0.0002313193573674</v>
      </c>
      <c r="V2186" s="3" t="n">
        <v>0.0471388768550243</v>
      </c>
      <c r="W2186" s="3" t="n">
        <v>0.0129988516198446</v>
      </c>
      <c r="X2186" s="3" t="n">
        <v>0.1204384327375957</v>
      </c>
      <c r="Y2186" s="3" t="n">
        <v>0.0104464399227792</v>
      </c>
      <c r="Z2186" s="3" t="n">
        <v>-1.899691472962775</v>
      </c>
      <c r="AA2186" s="3" t="n">
        <v>-2.032778706492908</v>
      </c>
      <c r="AB2186" s="3" t="n">
        <v>-1.947785139385455</v>
      </c>
      <c r="AC2186" s="3" t="n">
        <v>0.0547120078907496</v>
      </c>
      <c r="AD2186" s="3" t="n">
        <v>0.0830468519019664</v>
      </c>
      <c r="AE2186" s="3" t="n">
        <v>0.1058738216098622</v>
      </c>
      <c r="AF2186" s="3" t="n">
        <v>0.0533739657573523</v>
      </c>
      <c r="AG2186" s="3" t="n">
        <v>1.318380610889673</v>
      </c>
      <c r="AH2186" s="3" t="n">
        <v>0.54134608201987</v>
      </c>
      <c r="AI2186" s="3" t="n">
        <v>7.754098360655738</v>
      </c>
    </row>
    <row r="2187">
      <c r="A2187" s="2" t="inlineStr">
        <is>
          <t>T</t>
        </is>
      </c>
      <c r="B2187" s="2" t="inlineStr">
        <is>
          <t>Communication</t>
        </is>
      </c>
      <c r="C2187" s="3" t="n">
        <v>0.0122485891102434</v>
      </c>
      <c r="D2187" s="2" t="n">
        <v>195430888389.5874</v>
      </c>
      <c r="E2187" s="19">
        <f>SQRT(D2187)</f>
        <v/>
      </c>
      <c r="F2187" s="22">
        <f>D2187/SUM($D$2:$D$2546)</f>
        <v/>
      </c>
      <c r="G2187" s="22">
        <f>E2187/SUM($E$2:$E$2546)</f>
        <v/>
      </c>
      <c r="H2187" s="2" t="n">
        <v>1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3" t="n">
        <v>25.99847264179799</v>
      </c>
      <c r="T2187" s="3" t="n">
        <v>0.1682061385077669</v>
      </c>
      <c r="U2187" s="3" t="n">
        <v>0.0013278431250377</v>
      </c>
      <c r="V2187" s="3" t="n">
        <v>0.5386661283048689</v>
      </c>
      <c r="W2187" s="3" t="n">
        <v>0.0131929812044024</v>
      </c>
      <c r="X2187" s="3" t="n">
        <v>0.3378907415288693</v>
      </c>
      <c r="Y2187" s="3" t="n">
        <v>0.0117382005621137</v>
      </c>
      <c r="Z2187" s="3" t="n">
        <v>-2.322336208187978</v>
      </c>
      <c r="AA2187" s="3" t="n">
        <v>-2.358616889951853</v>
      </c>
      <c r="AB2187" s="3" t="n">
        <v>-2.231422119606345</v>
      </c>
      <c r="AC2187" s="3" t="n">
        <v>0.0921041711897526</v>
      </c>
      <c r="AD2187" s="3" t="n">
        <v>0.1995795051713951</v>
      </c>
      <c r="AE2187" s="3" t="n">
        <v>0.8562091503267975</v>
      </c>
      <c r="AF2187" s="3" t="n">
        <v>-0.0267596583277115</v>
      </c>
      <c r="AG2187" s="3" t="n">
        <v>1.629670166338744</v>
      </c>
      <c r="AH2187" s="3" t="n">
        <v>0.3701019258133965</v>
      </c>
      <c r="AI2187" s="3" t="n">
        <v>2.168943308762064</v>
      </c>
    </row>
    <row r="2188">
      <c r="A2188" s="2" t="inlineStr">
        <is>
          <t>TALK</t>
        </is>
      </c>
      <c r="B2188" s="2" t="inlineStr">
        <is>
          <t>Health Care</t>
        </is>
      </c>
      <c r="C2188" s="3" t="n">
        <v>-0.0195700779311912</v>
      </c>
      <c r="D2188" s="2" t="n">
        <v>427392787.2814407</v>
      </c>
      <c r="E2188" s="19">
        <f>SQRT(D2188)</f>
        <v/>
      </c>
      <c r="F2188" s="22">
        <f>D2188/SUM($D$2:$D$2546)</f>
        <v/>
      </c>
      <c r="G2188" s="22">
        <f>E2188/SUM($E$2:$E$2546)</f>
        <v/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1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3" t="n">
        <v>19.87321402490309</v>
      </c>
      <c r="T2188" s="3" t="n">
        <v>1.248119459311422</v>
      </c>
      <c r="U2188" s="3" t="n">
        <v>-0.0005868297178526</v>
      </c>
      <c r="V2188" s="3" t="n">
        <v>0.2642557463788635</v>
      </c>
      <c r="W2188" s="3" t="n">
        <v>0.0343971735230678</v>
      </c>
      <c r="X2188" s="3" t="n">
        <v>0.9344193061437728</v>
      </c>
      <c r="Y2188" s="3" t="n">
        <v>0.0288038331825403</v>
      </c>
      <c r="Z2188" s="3" t="n">
        <v>-1.461575427526271</v>
      </c>
      <c r="AA2188" s="3" t="n">
        <v>-1.456494304912896</v>
      </c>
      <c r="AB2188" s="3" t="n">
        <v>-1.415868220771039</v>
      </c>
      <c r="AC2188" s="3" t="n">
        <v>-0.0050632581185208</v>
      </c>
      <c r="AD2188" s="3" t="n">
        <v>0.0016565557984809</v>
      </c>
      <c r="AE2188" s="3" t="n">
        <v>0.7588235294117646</v>
      </c>
      <c r="AF2188" s="3" t="n">
        <v>0.1767417092328281</v>
      </c>
      <c r="AG2188" s="3" t="inlineStr"/>
      <c r="AH2188" s="3" t="inlineStr"/>
      <c r="AI2188" s="3" t="inlineStr"/>
    </row>
    <row r="2189">
      <c r="A2189" s="2" t="inlineStr">
        <is>
          <t>TALO</t>
        </is>
      </c>
      <c r="B2189" s="2" t="inlineStr">
        <is>
          <t>Energy</t>
        </is>
      </c>
      <c r="C2189" s="3" t="n">
        <v>0.0036035753038187</v>
      </c>
      <c r="D2189" s="2" t="n">
        <v>1412606766.650127</v>
      </c>
      <c r="E2189" s="19">
        <f>SQRT(D2189)</f>
        <v/>
      </c>
      <c r="F2189" s="22">
        <f>D2189/SUM($D$2:$D$2546)</f>
        <v/>
      </c>
      <c r="G2189" s="22">
        <f>E2189/SUM($E$2:$E$2546)</f>
        <v/>
      </c>
      <c r="H2189" s="2" t="n">
        <v>0</v>
      </c>
      <c r="I2189" s="2" t="n">
        <v>0</v>
      </c>
      <c r="J2189" s="2" t="n">
        <v>0</v>
      </c>
      <c r="K2189" s="2" t="n">
        <v>1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3" t="n">
        <v>21.06870260513725</v>
      </c>
      <c r="T2189" s="3" t="n">
        <v>1.60039474462909</v>
      </c>
      <c r="U2189" s="3" t="n">
        <v>-0.0009556821397614</v>
      </c>
      <c r="V2189" s="3" t="n">
        <v>1.783237245828588</v>
      </c>
      <c r="W2189" s="3" t="n">
        <v>0.0337925788450587</v>
      </c>
      <c r="X2189" s="3" t="n">
        <v>0.573318418638435</v>
      </c>
      <c r="Y2189" s="3" t="n">
        <v>0.0279841431778922</v>
      </c>
      <c r="Z2189" s="3" t="n">
        <v>-1.093351520082224</v>
      </c>
      <c r="AA2189" s="3" t="n">
        <v>-1.066915342169422</v>
      </c>
      <c r="AB2189" s="3" t="n">
        <v>-1.298612901668762</v>
      </c>
      <c r="AC2189" s="3" t="n">
        <v>-0.5265074595131191</v>
      </c>
      <c r="AD2189" s="3" t="n">
        <v>0.3279468928912045</v>
      </c>
      <c r="AE2189" s="3" t="n">
        <v>0.1050732807215333</v>
      </c>
      <c r="AF2189" s="3" t="n">
        <v>0.125979657944233</v>
      </c>
      <c r="AG2189" s="3" t="n">
        <v>1.866296289166151</v>
      </c>
      <c r="AH2189" s="3" t="n">
        <v>0.2095185546884889</v>
      </c>
      <c r="AI2189" s="3" t="n">
        <v>1.485799795396054</v>
      </c>
    </row>
    <row r="2190">
      <c r="A2190" s="2" t="inlineStr">
        <is>
          <t>TAP</t>
        </is>
      </c>
      <c r="B2190" s="2" t="inlineStr">
        <is>
          <t>Consumer Staples</t>
        </is>
      </c>
      <c r="C2190" s="3" t="n">
        <v>-0.0093258401911273</v>
      </c>
      <c r="D2190" s="2" t="n">
        <v>9393628357.271671</v>
      </c>
      <c r="E2190" s="19">
        <f>SQRT(D2190)</f>
        <v/>
      </c>
      <c r="F2190" s="22">
        <f>D2190/SUM($D$2:$D$2546)</f>
        <v/>
      </c>
      <c r="G2190" s="22">
        <f>E2190/SUM($E$2:$E$2546)</f>
        <v/>
      </c>
      <c r="H2190" s="2" t="n">
        <v>0</v>
      </c>
      <c r="I2190" s="2" t="n">
        <v>0</v>
      </c>
      <c r="J2190" s="2" t="n">
        <v>1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3" t="n">
        <v>22.96329746205601</v>
      </c>
      <c r="T2190" s="3" t="n">
        <v>0.3736718674534837</v>
      </c>
      <c r="U2190" s="3" t="n">
        <v>-0.0008019266577249</v>
      </c>
      <c r="V2190" s="3" t="n">
        <v>1.430831568889508</v>
      </c>
      <c r="W2190" s="3" t="n">
        <v>0.0152572197975845</v>
      </c>
      <c r="X2190" s="3" t="n">
        <v>0.2232219581318537</v>
      </c>
      <c r="Y2190" s="3" t="n">
        <v>0.0132769811214546</v>
      </c>
      <c r="Z2190" s="3" t="n">
        <v>-1.141105625398896</v>
      </c>
      <c r="AA2190" s="3" t="n">
        <v>-1.194638140156022</v>
      </c>
      <c r="AB2190" s="3" t="n">
        <v>-1.383815890150225</v>
      </c>
      <c r="AC2190" s="3" t="n">
        <v>0.1825492700775799</v>
      </c>
      <c r="AD2190" s="3" t="n">
        <v>0.2549813457486701</v>
      </c>
      <c r="AE2190" s="3" t="n">
        <v>0.1959237343852728</v>
      </c>
      <c r="AF2190" s="3" t="n">
        <v>0.0455249177382881</v>
      </c>
      <c r="AG2190" s="3" t="n">
        <v>1.666089796405072</v>
      </c>
      <c r="AH2190" s="3" t="n">
        <v>0.2355600949800012</v>
      </c>
      <c r="AI2190" s="3" t="n">
        <v>1.465526349074081</v>
      </c>
    </row>
    <row r="2191">
      <c r="A2191" s="2" t="inlineStr">
        <is>
          <t>TARS</t>
        </is>
      </c>
      <c r="B2191" s="2" t="inlineStr">
        <is>
          <t>Health Care</t>
        </is>
      </c>
      <c r="C2191" s="3" t="n">
        <v>0.0265783595638647</v>
      </c>
      <c r="D2191" s="2" t="n">
        <v>2237916867.417755</v>
      </c>
      <c r="E2191" s="19">
        <f>SQRT(D2191)</f>
        <v/>
      </c>
      <c r="F2191" s="22">
        <f>D2191/SUM($D$2:$D$2546)</f>
        <v/>
      </c>
      <c r="G2191" s="22">
        <f>E2191/SUM($E$2:$E$2546)</f>
        <v/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1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3" t="n">
        <v>21.52881130022028</v>
      </c>
      <c r="T2191" s="3" t="n">
        <v>0.5835989696644178</v>
      </c>
      <c r="U2191" s="3" t="n">
        <v>0.0001105684566154</v>
      </c>
      <c r="V2191" s="3" t="n">
        <v>0.1486257174440031</v>
      </c>
      <c r="W2191" s="3" t="n">
        <v>0.0341938034169314</v>
      </c>
      <c r="X2191" s="3" t="n">
        <v>0.5150823146018279</v>
      </c>
      <c r="Y2191" s="3" t="n">
        <v>0.0329969225066367</v>
      </c>
      <c r="Z2191" s="3" t="n">
        <v>-1.081119289860088</v>
      </c>
      <c r="AA2191" s="3" t="n">
        <v>-1.176009170116111</v>
      </c>
      <c r="AB2191" s="3" t="n">
        <v>-1.104040062966598</v>
      </c>
      <c r="AC2191" s="3" t="n">
        <v>-0.0363552378484363</v>
      </c>
      <c r="AD2191" s="3" t="n">
        <v>-0.0355455562975345</v>
      </c>
      <c r="AE2191" s="3" t="n">
        <v>-0.3419117647058823</v>
      </c>
      <c r="AF2191" s="3" t="n">
        <v>0.5216849136607083</v>
      </c>
      <c r="AG2191" s="3" t="n">
        <v>1.032230419748892</v>
      </c>
      <c r="AH2191" s="3" t="n">
        <v>0.1463573295837929</v>
      </c>
      <c r="AI2191" s="3" t="n">
        <v>1.216856276983392</v>
      </c>
    </row>
    <row r="2192">
      <c r="A2192" s="2" t="inlineStr">
        <is>
          <t>TBBK</t>
        </is>
      </c>
      <c r="B2192" s="2" t="inlineStr">
        <is>
          <t>Financials</t>
        </is>
      </c>
      <c r="C2192" s="3" t="n">
        <v>-0.0035331332511718</v>
      </c>
      <c r="D2192" s="2" t="n">
        <v>2988594651.375961</v>
      </c>
      <c r="E2192" s="19">
        <f>SQRT(D2192)</f>
        <v/>
      </c>
      <c r="F2192" s="22">
        <f>D2192/SUM($D$2:$D$2546)</f>
        <v/>
      </c>
      <c r="G2192" s="22">
        <f>E2192/SUM($E$2:$E$2546)</f>
        <v/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1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3" t="n">
        <v>21.81806909759452</v>
      </c>
      <c r="T2192" s="3" t="n">
        <v>1.386673711358486</v>
      </c>
      <c r="U2192" s="3" t="n">
        <v>0.0019513065183338</v>
      </c>
      <c r="V2192" s="3" t="n">
        <v>0.2878496752993685</v>
      </c>
      <c r="W2192" s="3" t="n">
        <v>0.0282411495845891</v>
      </c>
      <c r="X2192" s="3" t="n">
        <v>0.3538008468088725</v>
      </c>
      <c r="Y2192" s="3" t="n">
        <v>0.0223909998870539</v>
      </c>
      <c r="Z2192" s="3" t="n">
        <v>-0.8879741204536783</v>
      </c>
      <c r="AA2192" s="3" t="n">
        <v>-1.192161106569728</v>
      </c>
      <c r="AB2192" s="3" t="n">
        <v>-1.285868328819912</v>
      </c>
      <c r="AC2192" s="3" t="n">
        <v>0.08006572583867561</v>
      </c>
      <c r="AD2192" s="3" t="n">
        <v>0.0815714502760556</v>
      </c>
      <c r="AE2192" s="3" t="n">
        <v>0.2803305785123967</v>
      </c>
      <c r="AF2192" s="3" t="n">
        <v>0.1827788447066614</v>
      </c>
      <c r="AG2192" s="3" t="n">
        <v>1.041387345702119</v>
      </c>
      <c r="AH2192" s="3" t="n">
        <v>0.0139932987383178</v>
      </c>
      <c r="AI2192" s="3" t="n">
        <v>1.143781109563786</v>
      </c>
    </row>
    <row r="2193">
      <c r="A2193" s="2" t="inlineStr">
        <is>
          <t>TBCH</t>
        </is>
      </c>
      <c r="B2193" s="2" t="inlineStr">
        <is>
          <t>Information Technology</t>
        </is>
      </c>
      <c r="C2193" s="3" t="n">
        <v>-0.0119385982557997</v>
      </c>
      <c r="D2193" s="2" t="n">
        <v>309169338.5599403</v>
      </c>
      <c r="E2193" s="19">
        <f>SQRT(D2193)</f>
        <v/>
      </c>
      <c r="F2193" s="22">
        <f>D2193/SUM($D$2:$D$2546)</f>
        <v/>
      </c>
      <c r="G2193" s="22">
        <f>E2193/SUM($E$2:$E$2546)</f>
        <v/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n">
        <v>1</v>
      </c>
      <c r="P2193" s="2" t="n">
        <v>0</v>
      </c>
      <c r="Q2193" s="2" t="n">
        <v>0</v>
      </c>
      <c r="R2193" s="2" t="n">
        <v>0</v>
      </c>
      <c r="S2193" s="3" t="n">
        <v>19.5493997059828</v>
      </c>
      <c r="T2193" s="3" t="n">
        <v>2.005403783323012</v>
      </c>
      <c r="U2193" s="3" t="n">
        <v>-0.0005567955047268</v>
      </c>
      <c r="V2193" s="3" t="n">
        <v>0.3778996990587686</v>
      </c>
      <c r="W2193" s="3" t="n">
        <v>0.0363635109228777</v>
      </c>
      <c r="X2193" s="3" t="n">
        <v>0.4207261327522967</v>
      </c>
      <c r="Y2193" s="3" t="n">
        <v>0.0293466082546079</v>
      </c>
      <c r="Z2193" s="3" t="n">
        <v>-1.365072961736101</v>
      </c>
      <c r="AA2193" s="3" t="n">
        <v>-1.254401406842895</v>
      </c>
      <c r="AB2193" s="3" t="n">
        <v>-1.341480451373668</v>
      </c>
      <c r="AC2193" s="3" t="n">
        <v>-0.0379209660783584</v>
      </c>
      <c r="AD2193" s="3" t="n">
        <v>0.0021606282275966</v>
      </c>
      <c r="AE2193" s="3" t="n">
        <v>0.1028919330289193</v>
      </c>
      <c r="AF2193" s="3" t="n">
        <v>0.0120225503633401</v>
      </c>
      <c r="AG2193" s="3" t="n">
        <v>1.129543893927357</v>
      </c>
      <c r="AH2193" s="3" t="n">
        <v>0.256710564116229</v>
      </c>
      <c r="AI2193" s="3" t="n">
        <v>1.342799674754996</v>
      </c>
    </row>
    <row r="2194">
      <c r="A2194" s="2" t="inlineStr">
        <is>
          <t>TBI</t>
        </is>
      </c>
      <c r="B2194" s="2" t="inlineStr">
        <is>
          <t>Industrials</t>
        </is>
      </c>
      <c r="C2194" s="3" t="n">
        <v>0.010362776794199</v>
      </c>
      <c r="D2194" s="2" t="n">
        <v>172451342.5326004</v>
      </c>
      <c r="E2194" s="19">
        <f>SQRT(D2194)</f>
        <v/>
      </c>
      <c r="F2194" s="22">
        <f>D2194/SUM($D$2:$D$2546)</f>
        <v/>
      </c>
      <c r="G2194" s="22">
        <f>E2194/SUM($E$2:$E$2546)</f>
        <v/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1</v>
      </c>
      <c r="O2194" s="2" t="n">
        <v>0</v>
      </c>
      <c r="P2194" s="2" t="n">
        <v>0</v>
      </c>
      <c r="Q2194" s="2" t="n">
        <v>0</v>
      </c>
      <c r="R2194" s="2" t="n">
        <v>0</v>
      </c>
      <c r="S2194" s="3" t="n">
        <v>18.96562568237104</v>
      </c>
      <c r="T2194" s="3" t="n">
        <v>1.142834628275115</v>
      </c>
      <c r="U2194" s="3" t="n">
        <v>-0.0013684869412675</v>
      </c>
      <c r="V2194" s="3" t="n">
        <v>1.769728176759808</v>
      </c>
      <c r="W2194" s="3" t="n">
        <v>0.0419440418249097</v>
      </c>
      <c r="X2194" s="3" t="n">
        <v>0.7555116358719552</v>
      </c>
      <c r="Y2194" s="3" t="n">
        <v>0.0401709334935191</v>
      </c>
      <c r="Z2194" s="3" t="n">
        <v>-1.935436214709138</v>
      </c>
      <c r="AA2194" s="3" t="n">
        <v>-1.80174480465587</v>
      </c>
      <c r="AB2194" s="3" t="n">
        <v>-1.82456754014811</v>
      </c>
      <c r="AC2194" s="3" t="n">
        <v>-0.0037111917518358</v>
      </c>
      <c r="AD2194" s="3" t="n">
        <v>0.1472183378056371</v>
      </c>
      <c r="AE2194" s="3" t="n">
        <v>-0.9739130434782608</v>
      </c>
      <c r="AF2194" s="3" t="n">
        <v>-0.1096826629873382</v>
      </c>
      <c r="AG2194" s="3" t="n">
        <v>1.311972056638698</v>
      </c>
      <c r="AH2194" s="3" t="n">
        <v>0.163648362624557</v>
      </c>
      <c r="AI2194" s="3" t="n">
        <v>1.17628247136229</v>
      </c>
    </row>
    <row r="2195">
      <c r="A2195" s="2" t="inlineStr">
        <is>
          <t>TBPH</t>
        </is>
      </c>
      <c r="B2195" s="2" t="inlineStr">
        <is>
          <t>Health Care</t>
        </is>
      </c>
      <c r="C2195" s="3" t="n">
        <v>0.0410151739967168</v>
      </c>
      <c r="D2195" s="2" t="n">
        <v>629351596.8859997</v>
      </c>
      <c r="E2195" s="19">
        <f>SQRT(D2195)</f>
        <v/>
      </c>
      <c r="F2195" s="22">
        <f>D2195/SUM($D$2:$D$2546)</f>
        <v/>
      </c>
      <c r="G2195" s="22">
        <f>E2195/SUM($E$2:$E$2546)</f>
        <v/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1</v>
      </c>
      <c r="N2195" s="2" t="n">
        <v>0</v>
      </c>
      <c r="O2195" s="2" t="n">
        <v>0</v>
      </c>
      <c r="P2195" s="2" t="n">
        <v>0</v>
      </c>
      <c r="Q2195" s="2" t="n">
        <v>0</v>
      </c>
      <c r="R2195" s="2" t="n">
        <v>0</v>
      </c>
      <c r="S2195" s="3" t="n">
        <v>20.26020063605616</v>
      </c>
      <c r="T2195" s="3" t="n">
        <v>0.5370136931536833</v>
      </c>
      <c r="U2195" s="3" t="n">
        <v>0.0013977258522572</v>
      </c>
      <c r="V2195" s="3" t="n">
        <v>0.3572692928921396</v>
      </c>
      <c r="W2195" s="3" t="n">
        <v>0.0294372735555196</v>
      </c>
      <c r="X2195" s="3" t="n">
        <v>0.3225455191190539</v>
      </c>
      <c r="Y2195" s="3" t="n">
        <v>0.0303999562308404</v>
      </c>
      <c r="Z2195" s="3" t="n">
        <v>-2.301035766276504</v>
      </c>
      <c r="AA2195" s="3" t="n">
        <v>-2.197337682707256</v>
      </c>
      <c r="AB2195" s="3" t="n">
        <v>-2.336451258441562</v>
      </c>
      <c r="AC2195" s="3" t="n">
        <v>0.3485174282313469</v>
      </c>
      <c r="AD2195" s="3" t="n">
        <v>0.3544092064016845</v>
      </c>
      <c r="AE2195" s="3" t="n">
        <v>-0.1823355068168346</v>
      </c>
      <c r="AF2195" s="3" t="n">
        <v>0.0582819024608031</v>
      </c>
      <c r="AG2195" s="3" t="n">
        <v>1.056504186492819</v>
      </c>
      <c r="AH2195" s="3" t="n">
        <v>0.1090450315114955</v>
      </c>
      <c r="AI2195" s="3" t="n">
        <v>1.158155731872198</v>
      </c>
    </row>
    <row r="2196">
      <c r="A2196" s="2" t="inlineStr">
        <is>
          <t>TCBI</t>
        </is>
      </c>
      <c r="B2196" s="2" t="inlineStr">
        <is>
          <t>Financials</t>
        </is>
      </c>
      <c r="C2196" s="3" t="n">
        <v>0.004027443790989</v>
      </c>
      <c r="D2196" s="2" t="n">
        <v>3728373214</v>
      </c>
      <c r="E2196" s="19">
        <f>SQRT(D2196)</f>
        <v/>
      </c>
      <c r="F2196" s="22">
        <f>D2196/SUM($D$2:$D$2546)</f>
        <v/>
      </c>
      <c r="G2196" s="22">
        <f>E2196/SUM($E$2:$E$2546)</f>
        <v/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1</v>
      </c>
      <c r="M2196" s="2" t="n">
        <v>0</v>
      </c>
      <c r="N2196" s="2" t="n">
        <v>0</v>
      </c>
      <c r="O2196" s="2" t="n">
        <v>0</v>
      </c>
      <c r="P2196" s="2" t="n">
        <v>0</v>
      </c>
      <c r="Q2196" s="2" t="n">
        <v>0</v>
      </c>
      <c r="R2196" s="2" t="n">
        <v>0</v>
      </c>
      <c r="S2196" s="3" t="n">
        <v>22.03923783981048</v>
      </c>
      <c r="T2196" s="3" t="n">
        <v>1.114356720333862</v>
      </c>
      <c r="U2196" s="3" t="n">
        <v>0.001159443200608</v>
      </c>
      <c r="V2196" s="3" t="n">
        <v>0.9414481326117584</v>
      </c>
      <c r="W2196" s="3" t="n">
        <v>0.0203597715218695</v>
      </c>
      <c r="X2196" s="3" t="n">
        <v>0.3050113163958796</v>
      </c>
      <c r="Y2196" s="3" t="n">
        <v>0.0138773877561625</v>
      </c>
      <c r="Z2196" s="3" t="n">
        <v>-1.333903184906825</v>
      </c>
      <c r="AA2196" s="3" t="n">
        <v>-1.522272930415835</v>
      </c>
      <c r="AB2196" s="3" t="n">
        <v>-1.507505307830543</v>
      </c>
      <c r="AC2196" s="3" t="n">
        <v>0.0829616517033586</v>
      </c>
      <c r="AD2196" s="3" t="n">
        <v>0.0984665372612024</v>
      </c>
      <c r="AE2196" s="3" t="n">
        <v>-0.6690647482014388</v>
      </c>
      <c r="AF2196" s="3" t="n">
        <v>0.0266994069024167</v>
      </c>
      <c r="AG2196" s="3" t="n">
        <v>1.246825075489881</v>
      </c>
      <c r="AH2196" s="3" t="n">
        <v>0.0585488112070251</v>
      </c>
      <c r="AI2196" s="3" t="n">
        <v>1.262175968000638</v>
      </c>
    </row>
    <row r="2197">
      <c r="A2197" s="2" t="inlineStr">
        <is>
          <t>TCBK</t>
        </is>
      </c>
      <c r="B2197" s="2" t="inlineStr">
        <is>
          <t>Financials</t>
        </is>
      </c>
      <c r="C2197" s="3" t="n">
        <v>-0.008956429503190399</v>
      </c>
      <c r="D2197" s="2" t="n">
        <v>1392896377.802376</v>
      </c>
      <c r="E2197" s="19">
        <f>SQRT(D2197)</f>
        <v/>
      </c>
      <c r="F2197" s="22">
        <f>D2197/SUM($D$2:$D$2546)</f>
        <v/>
      </c>
      <c r="G2197" s="22">
        <f>E2197/SUM($E$2:$E$2546)</f>
        <v/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1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0</v>
      </c>
      <c r="R2197" s="2" t="n">
        <v>0</v>
      </c>
      <c r="S2197" s="3" t="n">
        <v>21.05465114118275</v>
      </c>
      <c r="T2197" s="3" t="n">
        <v>0.8096386104863561</v>
      </c>
      <c r="U2197" s="3" t="n">
        <v>0.0002953118804101</v>
      </c>
      <c r="V2197" s="3" t="n">
        <v>0.9094883296334748</v>
      </c>
      <c r="W2197" s="3" t="n">
        <v>0.0171437020669079</v>
      </c>
      <c r="X2197" s="3" t="n">
        <v>0.2650679073532795</v>
      </c>
      <c r="Y2197" s="3" t="n">
        <v>0.0127094775241851</v>
      </c>
      <c r="Z2197" s="3" t="n">
        <v>-2.824345213790406</v>
      </c>
      <c r="AA2197" s="3" t="n">
        <v>-2.759969551145451</v>
      </c>
      <c r="AB2197" s="3" t="n">
        <v>-2.661677346279012</v>
      </c>
      <c r="AC2197" s="3" t="n">
        <v>0.0790927464208185</v>
      </c>
      <c r="AD2197" s="3" t="n">
        <v>0.0804797842728719</v>
      </c>
      <c r="AE2197" s="3" t="n">
        <v>-0.0481287488326836</v>
      </c>
      <c r="AF2197" s="3" t="n">
        <v>0.0487559798617059</v>
      </c>
      <c r="AG2197" s="3" t="n">
        <v>1.085470823169081</v>
      </c>
      <c r="AH2197" s="3" t="n">
        <v>0.0144112499991182</v>
      </c>
      <c r="AI2197" s="3" t="n">
        <v>1.093976822334296</v>
      </c>
    </row>
    <row r="2198">
      <c r="A2198" s="2" t="inlineStr">
        <is>
          <t>TCBX</t>
        </is>
      </c>
      <c r="B2198" s="2" t="inlineStr">
        <is>
          <t>Financials</t>
        </is>
      </c>
      <c r="C2198" s="3" t="n">
        <v>-0.00280864751926</v>
      </c>
      <c r="D2198" s="2" t="n">
        <v>646779197.2306824</v>
      </c>
      <c r="E2198" s="19">
        <f>SQRT(D2198)</f>
        <v/>
      </c>
      <c r="F2198" s="22">
        <f>D2198/SUM($D$2:$D$2546)</f>
        <v/>
      </c>
      <c r="G2198" s="22">
        <f>E2198/SUM($E$2:$E$2546)</f>
        <v/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1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  <c r="S2198" s="3" t="n">
        <v>20.28751552255056</v>
      </c>
      <c r="T2198" s="3" t="n">
        <v>0.9925269759147471</v>
      </c>
      <c r="U2198" s="3" t="n">
        <v>0.0015821218281494</v>
      </c>
      <c r="V2198" s="3" t="n">
        <v>0.7670546642876239</v>
      </c>
      <c r="W2198" s="3" t="n">
        <v>0.0221790999276213</v>
      </c>
      <c r="X2198" s="3" t="n">
        <v>0.4304170148816814</v>
      </c>
      <c r="Y2198" s="3" t="n">
        <v>0.0173751385187812</v>
      </c>
      <c r="Z2198" s="3" t="n">
        <v>-2.393560206346718</v>
      </c>
      <c r="AA2198" s="3" t="n">
        <v>-2.5235715190629</v>
      </c>
      <c r="AB2198" s="3" t="n">
        <v>-2.434270594187244</v>
      </c>
      <c r="AC2198" s="3" t="n">
        <v>0.1035716675595363</v>
      </c>
      <c r="AD2198" s="3" t="n">
        <v>0.1108322597679853</v>
      </c>
      <c r="AE2198" s="3" t="n">
        <v>0.2957393483709273</v>
      </c>
      <c r="AF2198" s="3" t="n">
        <v>0.1923115431849928</v>
      </c>
      <c r="AG2198" s="3" t="n">
        <v>1.125129256393098</v>
      </c>
      <c r="AH2198" s="3" t="n">
        <v>0.0266136922604222</v>
      </c>
      <c r="AI2198" s="3" t="n">
        <v>1.163129516341977</v>
      </c>
    </row>
    <row r="2199">
      <c r="A2199" s="2" t="inlineStr">
        <is>
          <t>TCMD</t>
        </is>
      </c>
      <c r="B2199" s="2" t="inlineStr">
        <is>
          <t>Health Care</t>
        </is>
      </c>
      <c r="C2199" s="3" t="n">
        <v>-0.0450134969165198</v>
      </c>
      <c r="D2199" s="2" t="n">
        <v>289245782.6398258</v>
      </c>
      <c r="E2199" s="19">
        <f>SQRT(D2199)</f>
        <v/>
      </c>
      <c r="F2199" s="22">
        <f>D2199/SUM($D$2:$D$2546)</f>
        <v/>
      </c>
      <c r="G2199" s="22">
        <f>E2199/SUM($E$2:$E$2546)</f>
        <v/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1</v>
      </c>
      <c r="N2199" s="2" t="n">
        <v>0</v>
      </c>
      <c r="O2199" s="2" t="n">
        <v>0</v>
      </c>
      <c r="P2199" s="2" t="n">
        <v>0</v>
      </c>
      <c r="Q2199" s="2" t="n">
        <v>0</v>
      </c>
      <c r="R2199" s="2" t="n">
        <v>0</v>
      </c>
      <c r="S2199" s="3" t="n">
        <v>19.48278734360273</v>
      </c>
      <c r="T2199" s="3" t="n">
        <v>0.8079846361747497</v>
      </c>
      <c r="U2199" s="3" t="n">
        <v>-0.0021662688514926</v>
      </c>
      <c r="V2199" s="3" t="n">
        <v>0.6739112951656254</v>
      </c>
      <c r="W2199" s="3" t="n">
        <v>0.0458806818430377</v>
      </c>
      <c r="X2199" s="3" t="n">
        <v>0.6864105425723296</v>
      </c>
      <c r="Y2199" s="3" t="n">
        <v>0.0515614668014316</v>
      </c>
      <c r="Z2199" s="3" t="n">
        <v>-1.402014907486739</v>
      </c>
      <c r="AA2199" s="3" t="n">
        <v>-1.353549371571711</v>
      </c>
      <c r="AB2199" s="3" t="n">
        <v>-1.420455124615499</v>
      </c>
      <c r="AC2199" s="3" t="n">
        <v>0.0444881162399642</v>
      </c>
      <c r="AD2199" s="3" t="n">
        <v>0.0530483101947475</v>
      </c>
      <c r="AE2199" s="3" t="n">
        <v>0.7046511627906976</v>
      </c>
      <c r="AF2199" s="3" t="n">
        <v>0.1105088877563098</v>
      </c>
      <c r="AG2199" s="3" t="n">
        <v>1.075171363957534</v>
      </c>
      <c r="AH2199" s="3" t="n">
        <v>0.154456359321438</v>
      </c>
      <c r="AI2199" s="3" t="n">
        <v>1.111544893959759</v>
      </c>
    </row>
    <row r="2200">
      <c r="A2200" s="2" t="inlineStr">
        <is>
          <t>TCX</t>
        </is>
      </c>
      <c r="B2200" s="2" t="inlineStr">
        <is>
          <t>Information Technology</t>
        </is>
      </c>
      <c r="C2200" s="3" t="n">
        <v>-0.0802042089552799</v>
      </c>
      <c r="D2200" s="2" t="n">
        <v>229073839.6512203</v>
      </c>
      <c r="E2200" s="19">
        <f>SQRT(D2200)</f>
        <v/>
      </c>
      <c r="F2200" s="22">
        <f>D2200/SUM($D$2:$D$2546)</f>
        <v/>
      </c>
      <c r="G2200" s="22">
        <f>E2200/SUM($E$2:$E$2546)</f>
        <v/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n">
        <v>1</v>
      </c>
      <c r="P2200" s="2" t="n">
        <v>0</v>
      </c>
      <c r="Q2200" s="2" t="n">
        <v>0</v>
      </c>
      <c r="R2200" s="2" t="n">
        <v>0</v>
      </c>
      <c r="S2200" s="3" t="n">
        <v>19.24955495343644</v>
      </c>
      <c r="T2200" s="3" t="n">
        <v>0.9511344799381072</v>
      </c>
      <c r="U2200" s="3" t="n">
        <v>0.0008323125535991</v>
      </c>
      <c r="V2200" s="3" t="n">
        <v>-0.5312086276864908</v>
      </c>
      <c r="W2200" s="3" t="n">
        <v>0.0347703096094522</v>
      </c>
      <c r="X2200" s="3" t="n">
        <v>0.4138790920733285</v>
      </c>
      <c r="Y2200" s="3" t="n">
        <v>0.0303987363282023</v>
      </c>
      <c r="Z2200" s="3" t="n">
        <v>-3.378837315173888</v>
      </c>
      <c r="AA2200" s="3" t="n">
        <v>-3.026451609720874</v>
      </c>
      <c r="AB2200" s="3" t="n">
        <v>-2.738734712466865</v>
      </c>
      <c r="AC2200" s="3" t="n">
        <v>-0.2730473287357184</v>
      </c>
      <c r="AD2200" s="3" t="n">
        <v>-0.258589108604416</v>
      </c>
      <c r="AE2200" s="3" t="n">
        <v>-0.68616091954023</v>
      </c>
      <c r="AF2200" s="3" t="n">
        <v>0.0578736499607035</v>
      </c>
      <c r="AG2200" s="3" t="n">
        <v>3.103439662659154</v>
      </c>
      <c r="AH2200" s="3" t="n">
        <v>0.7029071036484312</v>
      </c>
      <c r="AI2200" s="3" t="inlineStr"/>
    </row>
    <row r="2201">
      <c r="A2201" s="2" t="inlineStr">
        <is>
          <t>TDAY</t>
        </is>
      </c>
      <c r="B2201" s="2" t="inlineStr">
        <is>
          <t>Communication</t>
        </is>
      </c>
      <c r="C2201" s="3" t="n">
        <v>-0.0209554003344875</v>
      </c>
      <c r="D2201" s="2" t="n">
        <v>638451997.4470139</v>
      </c>
      <c r="E2201" s="19">
        <f>SQRT(D2201)</f>
        <v/>
      </c>
      <c r="F2201" s="22">
        <f>D2201/SUM($D$2:$D$2546)</f>
        <v/>
      </c>
      <c r="G2201" s="22">
        <f>E2201/SUM($E$2:$E$2546)</f>
        <v/>
      </c>
      <c r="H2201" s="2" t="n">
        <v>1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3" t="n">
        <v>20.27455705041808</v>
      </c>
      <c r="T2201" s="3" t="n">
        <v>1.197082968140728</v>
      </c>
      <c r="U2201" s="3" t="n">
        <v>8.323424866524272e-05</v>
      </c>
      <c r="V2201" s="3" t="n">
        <v>0.3713466336514613</v>
      </c>
      <c r="W2201" s="3" t="n">
        <v>0.0346035738419445</v>
      </c>
      <c r="X2201" s="3" t="n">
        <v>0.7166306737177728</v>
      </c>
      <c r="Y2201" s="3" t="n">
        <v>0.0267448095467319</v>
      </c>
      <c r="Z2201" s="3" t="n">
        <v>-1.296136642257718</v>
      </c>
      <c r="AA2201" s="3" t="n">
        <v>-1.42439061162145</v>
      </c>
      <c r="AB2201" s="3" t="n">
        <v>-1.512368061511973</v>
      </c>
      <c r="AC2201" s="3" t="n">
        <v>0.4911316767021677</v>
      </c>
      <c r="AD2201" s="3" t="n">
        <v>0.7583028981598253</v>
      </c>
      <c r="AE2201" s="3" t="n">
        <v>0.5805128205128205</v>
      </c>
      <c r="AF2201" s="3" t="n">
        <v>-0.0839839060603548</v>
      </c>
      <c r="AG2201" s="3" t="n">
        <v>2.440313451406058</v>
      </c>
      <c r="AH2201" s="3" t="n">
        <v>0.5859295677466823</v>
      </c>
      <c r="AI2201" s="3" t="n">
        <v>4.878622615326863</v>
      </c>
    </row>
    <row r="2202">
      <c r="A2202" s="2" t="inlineStr">
        <is>
          <t>TDC</t>
        </is>
      </c>
      <c r="B2202" s="2" t="inlineStr">
        <is>
          <t>Information Technology</t>
        </is>
      </c>
      <c r="C2202" s="3" t="n">
        <v>-0.0112730067240018</v>
      </c>
      <c r="D2202" s="2" t="n">
        <v>1995411985.778809</v>
      </c>
      <c r="E2202" s="19">
        <f>SQRT(D2202)</f>
        <v/>
      </c>
      <c r="F2202" s="22">
        <f>D2202/SUM($D$2:$D$2546)</f>
        <v/>
      </c>
      <c r="G2202" s="22">
        <f>E2202/SUM($E$2:$E$2546)</f>
        <v/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1</v>
      </c>
      <c r="P2202" s="2" t="n">
        <v>0</v>
      </c>
      <c r="Q2202" s="2" t="n">
        <v>0</v>
      </c>
      <c r="R2202" s="2" t="n">
        <v>0</v>
      </c>
      <c r="S2202" s="3" t="n">
        <v>21.41411637513047</v>
      </c>
      <c r="T2202" s="3" t="n">
        <v>1.300353355588724</v>
      </c>
      <c r="U2202" s="3" t="n">
        <v>-0.0019605499718387</v>
      </c>
      <c r="V2202" s="3" t="n">
        <v>0.08820233678776219</v>
      </c>
      <c r="W2202" s="3" t="n">
        <v>0.0260612937166263</v>
      </c>
      <c r="X2202" s="3" t="n">
        <v>0.5808562078173169</v>
      </c>
      <c r="Y2202" s="3" t="n">
        <v>0.0185358838798997</v>
      </c>
      <c r="Z2202" s="3" t="n">
        <v>-1.39000079227288</v>
      </c>
      <c r="AA2202" s="3" t="n">
        <v>-1.419988741715914</v>
      </c>
      <c r="AB2202" s="3" t="n">
        <v>-1.417934523167746</v>
      </c>
      <c r="AC2202" s="3" t="n">
        <v>0.0180413870702241</v>
      </c>
      <c r="AD2202" s="3" t="n">
        <v>0.0641471540274634</v>
      </c>
      <c r="AE2202" s="3" t="n">
        <v>-0.0242074927953891</v>
      </c>
      <c r="AF2202" s="3" t="n">
        <v>-0.0253872515421521</v>
      </c>
      <c r="AG2202" s="3" t="n">
        <v>1.222009290891924</v>
      </c>
      <c r="AH2202" s="3" t="n">
        <v>0.335636154289004</v>
      </c>
      <c r="AI2202" s="3" t="n">
        <v>3.517045454545455</v>
      </c>
    </row>
    <row r="2203">
      <c r="A2203" s="2" t="inlineStr">
        <is>
          <t>TDG</t>
        </is>
      </c>
      <c r="B2203" s="2" t="inlineStr">
        <is>
          <t>Industrials</t>
        </is>
      </c>
      <c r="C2203" s="3" t="n">
        <v>-0.009216112872938401</v>
      </c>
      <c r="D2203" s="2" t="n">
        <v>75340103676.63647</v>
      </c>
      <c r="E2203" s="19">
        <f>SQRT(D2203)</f>
        <v/>
      </c>
      <c r="F2203" s="22">
        <f>D2203/SUM($D$2:$D$2546)</f>
        <v/>
      </c>
      <c r="G2203" s="22">
        <f>E2203/SUM($E$2:$E$2546)</f>
        <v/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1</v>
      </c>
      <c r="O2203" s="2" t="n">
        <v>0</v>
      </c>
      <c r="P2203" s="2" t="n">
        <v>0</v>
      </c>
      <c r="Q2203" s="2" t="n">
        <v>0</v>
      </c>
      <c r="R2203" s="2" t="n">
        <v>0</v>
      </c>
      <c r="S2203" s="3" t="n">
        <v>25.04527841532612</v>
      </c>
      <c r="T2203" s="3" t="n">
        <v>0.7746166297867618</v>
      </c>
      <c r="U2203" s="3" t="n">
        <v>0.0012724727465671</v>
      </c>
      <c r="V2203" s="3" t="n">
        <v>-0.06641880958217709</v>
      </c>
      <c r="W2203" s="3" t="n">
        <v>0.0209518728936142</v>
      </c>
      <c r="X2203" s="3" t="n">
        <v>0.2783532390292824</v>
      </c>
      <c r="Y2203" s="3" t="n">
        <v>0.0204245422405496</v>
      </c>
      <c r="Z2203" s="3" t="n">
        <v>-2.038582627910977</v>
      </c>
      <c r="AA2203" s="3" t="n">
        <v>-2.224555315433252</v>
      </c>
      <c r="AB2203" s="3" t="n">
        <v>-2.299215680375387</v>
      </c>
      <c r="AC2203" s="3" t="n">
        <v>0.0261215462145732</v>
      </c>
      <c r="AD2203" s="3" t="n">
        <v>0.0288292674685229</v>
      </c>
      <c r="AE2203" s="3" t="n">
        <v>0.3002457002457003</v>
      </c>
      <c r="AF2203" s="3" t="n">
        <v>0.1887591460358825</v>
      </c>
      <c r="AG2203" s="3" t="n">
        <v>1.322112644072797</v>
      </c>
      <c r="AH2203" s="3" t="n">
        <v>1.101850220264317</v>
      </c>
      <c r="AI2203" s="3" t="inlineStr"/>
    </row>
    <row r="2204">
      <c r="A2204" s="2" t="inlineStr">
        <is>
          <t>TDOC</t>
        </is>
      </c>
      <c r="B2204" s="2" t="inlineStr">
        <is>
          <t>Health Care</t>
        </is>
      </c>
      <c r="C2204" s="3" t="n">
        <v>-0.0189964822535138</v>
      </c>
      <c r="D2204" s="2" t="n">
        <v>1320402143.35511</v>
      </c>
      <c r="E2204" s="19">
        <f>SQRT(D2204)</f>
        <v/>
      </c>
      <c r="F2204" s="22">
        <f>D2204/SUM($D$2:$D$2546)</f>
        <v/>
      </c>
      <c r="G2204" s="22">
        <f>E2204/SUM($E$2:$E$2546)</f>
        <v/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1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>
        <v>0</v>
      </c>
      <c r="S2204" s="3" t="n">
        <v>21.00120218120397</v>
      </c>
      <c r="T2204" s="3" t="n">
        <v>1.489822353092626</v>
      </c>
      <c r="U2204" s="3" t="n">
        <v>-0.0015521344013778</v>
      </c>
      <c r="V2204" s="3" t="n">
        <v>1.077049902680693</v>
      </c>
      <c r="W2204" s="3" t="n">
        <v>0.0372781326285517</v>
      </c>
      <c r="X2204" s="3" t="n">
        <v>0.8625876599300185</v>
      </c>
      <c r="Y2204" s="3" t="n">
        <v>0.0304001430711906</v>
      </c>
      <c r="Z2204" s="3" t="n">
        <v>-0.064838582934406</v>
      </c>
      <c r="AA2204" s="3" t="n">
        <v>-0.1712167288929083</v>
      </c>
      <c r="AB2204" s="3" t="n">
        <v>-0.277763449512463</v>
      </c>
      <c r="AC2204" s="3" t="n">
        <v>-0.09893955463299001</v>
      </c>
      <c r="AD2204" s="3" t="n">
        <v>0.18279885504176</v>
      </c>
      <c r="AE2204" s="3" t="n">
        <v>0.3124180241167759</v>
      </c>
      <c r="AF2204" s="3" t="n">
        <v>0.0751670076458122</v>
      </c>
      <c r="AG2204" s="3" t="n">
        <v>1.752168576064556</v>
      </c>
      <c r="AH2204" s="3" t="n">
        <v>0.3576677848406567</v>
      </c>
      <c r="AI2204" s="3" t="n">
        <v>1.698360005597203</v>
      </c>
    </row>
    <row r="2205">
      <c r="A2205" s="2" t="inlineStr">
        <is>
          <t>TDS</t>
        </is>
      </c>
      <c r="B2205" s="2" t="inlineStr">
        <is>
          <t>Communication</t>
        </is>
      </c>
      <c r="C2205" s="3" t="n">
        <v>0.0002575297299806</v>
      </c>
      <c r="D2205" s="2" t="n">
        <v>4183004346.618652</v>
      </c>
      <c r="E2205" s="19">
        <f>SQRT(D2205)</f>
        <v/>
      </c>
      <c r="F2205" s="22">
        <f>D2205/SUM($D$2:$D$2546)</f>
        <v/>
      </c>
      <c r="G2205" s="22">
        <f>E2205/SUM($E$2:$E$2546)</f>
        <v/>
      </c>
      <c r="H2205" s="2" t="n">
        <v>1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  <c r="S2205" s="3" t="n">
        <v>22.15429556852108</v>
      </c>
      <c r="T2205" s="3" t="n">
        <v>0.8035749092987078</v>
      </c>
      <c r="U2205" s="3" t="n">
        <v>0.0020260898094854</v>
      </c>
      <c r="V2205" s="3" t="n">
        <v>1.196269376111216</v>
      </c>
      <c r="W2205" s="3" t="n">
        <v>0.0254498197619623</v>
      </c>
      <c r="X2205" s="3" t="n">
        <v>0.4982226928746099</v>
      </c>
      <c r="Y2205" s="3" t="n">
        <v>0.0249351377451953</v>
      </c>
      <c r="Z2205" s="3" t="n">
        <v>-1.16190274632556</v>
      </c>
      <c r="AA2205" s="3" t="n">
        <v>-1.479738943986143</v>
      </c>
      <c r="AB2205" s="3" t="n">
        <v>-1.599485274493879</v>
      </c>
      <c r="AC2205" s="3" t="n">
        <v>0.0114750060058629</v>
      </c>
      <c r="AD2205" s="3" t="n">
        <v>0.2371501241211683</v>
      </c>
      <c r="AE2205" s="3" t="n">
        <v>-0.6068571428571429</v>
      </c>
      <c r="AF2205" s="3" t="n">
        <v>-0.0258410811847023</v>
      </c>
      <c r="AG2205" s="3" t="n">
        <v>2.22017563862343</v>
      </c>
      <c r="AH2205" s="3" t="n">
        <v>0.3757208339494307</v>
      </c>
      <c r="AI2205" s="3" t="n">
        <v>2.019984012789768</v>
      </c>
    </row>
    <row r="2206">
      <c r="A2206" s="2" t="inlineStr">
        <is>
          <t>TDUP</t>
        </is>
      </c>
      <c r="B2206" s="2" t="inlineStr">
        <is>
          <t>Consumer Discretionary</t>
        </is>
      </c>
      <c r="C2206" s="3" t="n">
        <v>0</v>
      </c>
      <c r="D2206" s="2" t="n">
        <v>1095910956.486233</v>
      </c>
      <c r="E2206" s="19">
        <f>SQRT(D2206)</f>
        <v/>
      </c>
      <c r="F2206" s="22">
        <f>D2206/SUM($D$2:$D$2546)</f>
        <v/>
      </c>
      <c r="G2206" s="22">
        <f>E2206/SUM($E$2:$E$2546)</f>
        <v/>
      </c>
      <c r="H2206" s="2" t="n">
        <v>0</v>
      </c>
      <c r="I2206" s="2" t="n">
        <v>1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n">
        <v>0</v>
      </c>
      <c r="S2206" s="3" t="n">
        <v>20.81485177808985</v>
      </c>
      <c r="T2206" s="3" t="n">
        <v>0.5970144862782637</v>
      </c>
      <c r="U2206" s="3" t="n">
        <v>0.0067048361807661</v>
      </c>
      <c r="V2206" s="3" t="n">
        <v>0.0549378575363812</v>
      </c>
      <c r="W2206" s="3" t="n">
        <v>0.0628676837630725</v>
      </c>
      <c r="X2206" s="3" t="n">
        <v>1.04412715372777</v>
      </c>
      <c r="Y2206" s="3" t="n">
        <v>0.0556978395766426</v>
      </c>
      <c r="Z2206" s="3" t="n">
        <v>-0.7203585859867303</v>
      </c>
      <c r="AA2206" s="3" t="n">
        <v>-0.719442514784326</v>
      </c>
      <c r="AB2206" s="3" t="n">
        <v>-1.229373399123447</v>
      </c>
      <c r="AC2206" s="3" t="n">
        <v>-0.0188920458158227</v>
      </c>
      <c r="AD2206" s="3" t="n">
        <v>-0.0073363624593901</v>
      </c>
      <c r="AE2206" s="3" t="n">
        <v>0.0810289389067524</v>
      </c>
      <c r="AF2206" s="3" t="n">
        <v>-0.0019487940939222</v>
      </c>
      <c r="AG2206" s="3" t="n">
        <v>1.014796822592223</v>
      </c>
      <c r="AH2206" s="3" t="n">
        <v>0.3251729520803212</v>
      </c>
      <c r="AI2206" s="3" t="n">
        <v>1.269337452455695</v>
      </c>
    </row>
    <row r="2207">
      <c r="A2207" s="2" t="inlineStr">
        <is>
          <t>TDW</t>
        </is>
      </c>
      <c r="B2207" s="2" t="inlineStr">
        <is>
          <t>Energy</t>
        </is>
      </c>
      <c r="C2207" s="3" t="n">
        <v>-0.0067821260046465</v>
      </c>
      <c r="D2207" s="2" t="n">
        <v>2786440747.041901</v>
      </c>
      <c r="E2207" s="19">
        <f>SQRT(D2207)</f>
        <v/>
      </c>
      <c r="F2207" s="22">
        <f>D2207/SUM($D$2:$D$2546)</f>
        <v/>
      </c>
      <c r="G2207" s="22">
        <f>E2207/SUM($E$2:$E$2546)</f>
        <v/>
      </c>
      <c r="H2207" s="2" t="n">
        <v>0</v>
      </c>
      <c r="I2207" s="2" t="n">
        <v>0</v>
      </c>
      <c r="J2207" s="2" t="n">
        <v>0</v>
      </c>
      <c r="K2207" s="2" t="n">
        <v>1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0</v>
      </c>
      <c r="Q2207" s="2" t="n">
        <v>0</v>
      </c>
      <c r="R2207" s="2" t="n">
        <v>0</v>
      </c>
      <c r="S2207" s="3" t="n">
        <v>21.74803090045275</v>
      </c>
      <c r="T2207" s="3" t="n">
        <v>1.328079072354431</v>
      </c>
      <c r="U2207" s="3" t="n">
        <v>-0.0009068719922312</v>
      </c>
      <c r="V2207" s="3" t="n">
        <v>0.4090214375489326</v>
      </c>
      <c r="W2207" s="3" t="n">
        <v>0.0486317456882883</v>
      </c>
      <c r="X2207" s="3" t="n">
        <v>0.9067149662054844</v>
      </c>
      <c r="Y2207" s="3" t="n">
        <v>0.0450441070095377</v>
      </c>
      <c r="Z2207" s="3" t="n">
        <v>-0.7968734379418211</v>
      </c>
      <c r="AA2207" s="3" t="n">
        <v>-0.9338577459274516</v>
      </c>
      <c r="AB2207" s="3" t="n">
        <v>-0.7890656314200308</v>
      </c>
      <c r="AC2207" s="3" t="n">
        <v>0.1046926981345974</v>
      </c>
      <c r="AD2207" s="3" t="n">
        <v>0.1576764194488695</v>
      </c>
      <c r="AE2207" s="3" t="n">
        <v>0.9881564245810056</v>
      </c>
      <c r="AF2207" s="3" t="n">
        <v>0.3895890902959428</v>
      </c>
      <c r="AG2207" s="3" t="n">
        <v>1.190879350499249</v>
      </c>
      <c r="AH2207" s="3" t="n">
        <v>0.3014117043616092</v>
      </c>
      <c r="AI2207" s="3" t="n">
        <v>1.466673218017854</v>
      </c>
    </row>
    <row r="2208">
      <c r="A2208" s="2" t="inlineStr">
        <is>
          <t>TDY</t>
        </is>
      </c>
      <c r="B2208" s="2" t="inlineStr">
        <is>
          <t>Information Technology</t>
        </is>
      </c>
      <c r="C2208" s="3" t="n">
        <v>-0.0150180698368732</v>
      </c>
      <c r="D2208" s="2" t="n">
        <v>25828676739.18713</v>
      </c>
      <c r="E2208" s="19">
        <f>SQRT(D2208)</f>
        <v/>
      </c>
      <c r="F2208" s="22">
        <f>D2208/SUM($D$2:$D$2546)</f>
        <v/>
      </c>
      <c r="G2208" s="22">
        <f>E2208/SUM($E$2:$E$2546)</f>
        <v/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n">
        <v>1</v>
      </c>
      <c r="P2208" s="2" t="n">
        <v>0</v>
      </c>
      <c r="Q2208" s="2" t="n">
        <v>0</v>
      </c>
      <c r="R2208" s="2" t="n">
        <v>0</v>
      </c>
      <c r="S2208" s="3" t="n">
        <v>23.9747512131324</v>
      </c>
      <c r="T2208" s="3" t="n">
        <v>0.7803972808690273</v>
      </c>
      <c r="U2208" s="3" t="n">
        <v>0.0009375251875389</v>
      </c>
      <c r="V2208" s="3" t="n">
        <v>0.4017588707615137</v>
      </c>
      <c r="W2208" s="3" t="n">
        <v>0.013328782842951</v>
      </c>
      <c r="X2208" s="3" t="n">
        <v>0.2320983653698114</v>
      </c>
      <c r="Y2208" s="3" t="n">
        <v>0.0083561336028891</v>
      </c>
      <c r="Z2208" s="3" t="n">
        <v>-1.559492931727239</v>
      </c>
      <c r="AA2208" s="3" t="n">
        <v>-1.755262698728868</v>
      </c>
      <c r="AB2208" s="3" t="n">
        <v>-2.051823915397389</v>
      </c>
      <c r="AC2208" s="3" t="n">
        <v>0.0325065046296453</v>
      </c>
      <c r="AD2208" s="3" t="n">
        <v>0.0409622223656083</v>
      </c>
      <c r="AE2208" s="3" t="n">
        <v>0.0201897623556189</v>
      </c>
      <c r="AF2208" s="3" t="n">
        <v>0.0625678254686973</v>
      </c>
      <c r="AG2208" s="3" t="n">
        <v>1.083906737533787</v>
      </c>
      <c r="AH2208" s="3" t="n">
        <v>0.1729346159945028</v>
      </c>
      <c r="AI2208" s="3" t="n">
        <v>1.208848500033729</v>
      </c>
    </row>
    <row r="2209">
      <c r="A2209" s="2" t="inlineStr">
        <is>
          <t>TE</t>
        </is>
      </c>
      <c r="B2209" s="2" t="inlineStr">
        <is>
          <t>Industrials</t>
        </is>
      </c>
      <c r="C2209" s="3" t="n">
        <v>-0.0615579254776806</v>
      </c>
      <c r="D2209" s="2" t="n">
        <v>284570199.1884738</v>
      </c>
      <c r="E2209" s="19">
        <f>SQRT(D2209)</f>
        <v/>
      </c>
      <c r="F2209" s="22">
        <f>D2209/SUM($D$2:$D$2546)</f>
        <v/>
      </c>
      <c r="G2209" s="22">
        <f>E2209/SUM($E$2:$E$2546)</f>
        <v/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1</v>
      </c>
      <c r="O2209" s="2" t="n">
        <v>0</v>
      </c>
      <c r="P2209" s="2" t="n">
        <v>0</v>
      </c>
      <c r="Q2209" s="2" t="n">
        <v>0</v>
      </c>
      <c r="R2209" s="2" t="n">
        <v>0</v>
      </c>
      <c r="S2209" s="3" t="n">
        <v>19.46649052692335</v>
      </c>
      <c r="T2209" s="3" t="n">
        <v>2.062335908521863</v>
      </c>
      <c r="U2209" s="3" t="n">
        <v>-0.0007560113427346</v>
      </c>
      <c r="V2209" s="3" t="n">
        <v>0.8225140955289476</v>
      </c>
      <c r="W2209" s="3" t="n">
        <v>0.060411377152566</v>
      </c>
      <c r="X2209" s="3" t="n">
        <v>1.120578498064447</v>
      </c>
      <c r="Y2209" s="3" t="n">
        <v>0.0536600393755772</v>
      </c>
      <c r="Z2209" s="3" t="n">
        <v>-2.055902507588544</v>
      </c>
      <c r="AA2209" s="3" t="n">
        <v>-1.717335182629999</v>
      </c>
      <c r="AB2209" s="3" t="n">
        <v>-1.541323725277304</v>
      </c>
      <c r="AC2209" s="3" t="n">
        <v>-0.4485220179905955</v>
      </c>
      <c r="AD2209" s="3" t="n">
        <v>-0.0420142377314829</v>
      </c>
      <c r="AE2209" s="3" t="n">
        <v>-0.3847750865051904</v>
      </c>
      <c r="AF2209" s="3" t="n">
        <v>1.2</v>
      </c>
      <c r="AG2209" s="3" t="n">
        <v>2.855802193996532</v>
      </c>
      <c r="AH2209" s="3" t="n">
        <v>0.5248567439610383</v>
      </c>
      <c r="AI2209" s="3" t="n">
        <v>3.256255794380146</v>
      </c>
    </row>
    <row r="2210">
      <c r="A2210" s="2" t="inlineStr">
        <is>
          <t>TEAD</t>
        </is>
      </c>
      <c r="B2210" s="2" t="inlineStr">
        <is>
          <t>Communication</t>
        </is>
      </c>
      <c r="C2210" s="3" t="n">
        <v>-0.0215061845440517</v>
      </c>
      <c r="D2210" s="2" t="n">
        <v>179485150.5447596</v>
      </c>
      <c r="E2210" s="19">
        <f>SQRT(D2210)</f>
        <v/>
      </c>
      <c r="F2210" s="22">
        <f>D2210/SUM($D$2:$D$2546)</f>
        <v/>
      </c>
      <c r="G2210" s="22">
        <f>E2210/SUM($E$2:$E$2546)</f>
        <v/>
      </c>
      <c r="H2210" s="2" t="n">
        <v>1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3" t="n">
        <v>19.00560303570042</v>
      </c>
      <c r="T2210" s="3" t="n">
        <v>1.530004388217053</v>
      </c>
      <c r="U2210" s="3" t="n">
        <v>-0.0035350844473547</v>
      </c>
      <c r="V2210" s="3" t="n">
        <v>2.963821789075194</v>
      </c>
      <c r="W2210" s="3" t="n">
        <v>0.0551465821141005</v>
      </c>
      <c r="X2210" s="3" t="n">
        <v>4.325195663532904</v>
      </c>
      <c r="Y2210" s="3" t="n">
        <v>0.0584090277421847</v>
      </c>
      <c r="Z2210" s="3" t="n">
        <v>-2.15825626874364</v>
      </c>
      <c r="AA2210" s="3" t="n">
        <v>-2.264466054476707</v>
      </c>
      <c r="AB2210" s="3" t="n">
        <v>-2.645373486188576</v>
      </c>
      <c r="AC2210" s="3" t="n">
        <v>-0.3189790343448084</v>
      </c>
      <c r="AD2210" s="3" t="n">
        <v>0.0896787280237203</v>
      </c>
      <c r="AE2210" s="3" t="n">
        <v>-0.1333333333333333</v>
      </c>
      <c r="AF2210" s="3" t="n">
        <v>-0.0452369629611272</v>
      </c>
      <c r="AG2210" s="3" t="n">
        <v>4.359397689279229</v>
      </c>
      <c r="AH2210" s="3" t="n">
        <v>0.3656641198751713</v>
      </c>
      <c r="AI2210" s="3" t="n">
        <v>2.133468180057974</v>
      </c>
    </row>
    <row r="2211">
      <c r="A2211" s="2" t="inlineStr">
        <is>
          <t>TEAM</t>
        </is>
      </c>
      <c r="B2211" s="2" t="inlineStr">
        <is>
          <t>Information Technology</t>
        </is>
      </c>
      <c r="C2211" s="3" t="n">
        <v>0.0024361659562933</v>
      </c>
      <c r="D2211" s="2" t="n">
        <v>27557266063.5742</v>
      </c>
      <c r="E2211" s="19">
        <f>SQRT(D2211)</f>
        <v/>
      </c>
      <c r="F2211" s="22">
        <f>D2211/SUM($D$2:$D$2546)</f>
        <v/>
      </c>
      <c r="G2211" s="22">
        <f>E2211/SUM($E$2:$E$2546)</f>
        <v/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n">
        <v>1</v>
      </c>
      <c r="P2211" s="2" t="n">
        <v>0</v>
      </c>
      <c r="Q2211" s="2" t="n">
        <v>0</v>
      </c>
      <c r="R2211" s="2" t="n">
        <v>0</v>
      </c>
      <c r="S2211" s="3" t="n">
        <v>24.03953207873639</v>
      </c>
      <c r="T2211" s="3" t="n">
        <v>1.556856472526773</v>
      </c>
      <c r="U2211" s="3" t="n">
        <v>-0.0008265700679707</v>
      </c>
      <c r="V2211" s="3" t="n">
        <v>0.0488311865515104</v>
      </c>
      <c r="W2211" s="3" t="n">
        <v>0.0330394430041419</v>
      </c>
      <c r="X2211" s="3" t="n">
        <v>1.195781556856091</v>
      </c>
      <c r="Y2211" s="3" t="n">
        <v>0.0277909178711445</v>
      </c>
      <c r="Z2211" s="3" t="n">
        <v>-1.065125664914499</v>
      </c>
      <c r="AA2211" s="3" t="n">
        <v>-1.176915981802817</v>
      </c>
      <c r="AB2211" s="3" t="n">
        <v>-1.269560526010982</v>
      </c>
      <c r="AC2211" s="3" t="n">
        <v>-0.003469574949105</v>
      </c>
      <c r="AD2211" s="3" t="n">
        <v>-0.0029364306246243</v>
      </c>
      <c r="AE2211" s="3" t="n">
        <v>0.2616686819830714</v>
      </c>
      <c r="AF2211" s="3" t="n">
        <v>0.202652281038619</v>
      </c>
      <c r="AG2211" s="3" t="n">
        <v>1.035841146132618</v>
      </c>
      <c r="AH2211" s="3" t="n">
        <v>0.205120349819678</v>
      </c>
      <c r="AI2211" s="3" t="n">
        <v>1.733980651787161</v>
      </c>
    </row>
    <row r="2212">
      <c r="A2212" s="2" t="inlineStr">
        <is>
          <t>TECH</t>
        </is>
      </c>
      <c r="B2212" s="2" t="inlineStr">
        <is>
          <t>Health Care</t>
        </is>
      </c>
      <c r="C2212" s="3" t="n">
        <v>-0.0178888985777752</v>
      </c>
      <c r="D2212" s="2" t="n">
        <v>8535269405.735428</v>
      </c>
      <c r="E2212" s="19">
        <f>SQRT(D2212)</f>
        <v/>
      </c>
      <c r="F2212" s="22">
        <f>D2212/SUM($D$2:$D$2546)</f>
        <v/>
      </c>
      <c r="G2212" s="22">
        <f>E2212/SUM($E$2:$E$2546)</f>
        <v/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1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3" t="n">
        <v>22.86747275751427</v>
      </c>
      <c r="T2212" s="3" t="n">
        <v>1.25153203637666</v>
      </c>
      <c r="U2212" s="3" t="n">
        <v>-0.0013425519670646</v>
      </c>
      <c r="V2212" s="3" t="n">
        <v>0.224809306981057</v>
      </c>
      <c r="W2212" s="3" t="n">
        <v>0.0297057572941532</v>
      </c>
      <c r="X2212" s="3" t="n">
        <v>0.4962750140994937</v>
      </c>
      <c r="Y2212" s="3" t="n">
        <v>0.0271095393466041</v>
      </c>
      <c r="Z2212" s="3" t="n">
        <v>-1.107969199938346</v>
      </c>
      <c r="AA2212" s="3" t="n">
        <v>-1.159705319681124</v>
      </c>
      <c r="AB2212" s="3" t="n">
        <v>-1.544441410985884</v>
      </c>
      <c r="AC2212" s="3" t="n">
        <v>-0.008284682842287699</v>
      </c>
      <c r="AD2212" s="3" t="n">
        <v>0.0044207157626032</v>
      </c>
      <c r="AE2212" s="3" t="n">
        <v>-0.3563207083128382</v>
      </c>
      <c r="AF2212" s="3" t="n">
        <v>0.0315486964282159</v>
      </c>
      <c r="AG2212" s="3" t="n">
        <v>1.040537677670432</v>
      </c>
      <c r="AH2212" s="3" t="n">
        <v>0.1736047364445702</v>
      </c>
      <c r="AI2212" s="3" t="n">
        <v>1.180320282175184</v>
      </c>
    </row>
    <row r="2213">
      <c r="A2213" s="2" t="inlineStr">
        <is>
          <t>TEM</t>
        </is>
      </c>
      <c r="B2213" s="2" t="inlineStr">
        <is>
          <t>Health Care</t>
        </is>
      </c>
      <c r="C2213" s="3" t="n">
        <v>0.0277598787450975</v>
      </c>
      <c r="D2213" s="2" t="n">
        <v>12036482941.3163</v>
      </c>
      <c r="E2213" s="19">
        <f>SQRT(D2213)</f>
        <v/>
      </c>
      <c r="F2213" s="22">
        <f>D2213/SUM($D$2:$D$2546)</f>
        <v/>
      </c>
      <c r="G2213" s="22">
        <f>E2213/SUM($E$2:$E$2546)</f>
        <v/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1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3" t="n">
        <v>23.21120811964472</v>
      </c>
      <c r="T2213" s="3" t="n">
        <v>2.552043783766377</v>
      </c>
      <c r="U2213" s="3" t="n">
        <v>0.0008877267118363</v>
      </c>
      <c r="V2213" s="3" t="n">
        <v>0.0257186423566805</v>
      </c>
      <c r="W2213" s="3" t="n">
        <v>0.0596237814087987</v>
      </c>
      <c r="X2213" s="3" t="n">
        <v>0.5043700986585208</v>
      </c>
      <c r="Y2213" s="3" t="n">
        <v>0.0456922145496808</v>
      </c>
      <c r="Z2213" s="3" t="n">
        <v>0.2126717320225559</v>
      </c>
      <c r="AA2213" s="3" t="n">
        <v>0.3685484748418113</v>
      </c>
      <c r="AB2213" s="3" t="n">
        <v>0.0091049294714576</v>
      </c>
      <c r="AC2213" s="3" t="n">
        <v>-0.0142377138600637</v>
      </c>
      <c r="AD2213" s="3" t="n">
        <v>-0.0049220358047149</v>
      </c>
      <c r="AE2213" s="3" t="n">
        <v>-0.0215085713489655</v>
      </c>
      <c r="AF2213" s="3" t="n">
        <v>0.3365869046609241</v>
      </c>
      <c r="AG2213" s="3" t="n">
        <v>1.06629885190638</v>
      </c>
      <c r="AH2213" s="3" t="n">
        <v>0.5249602397000058</v>
      </c>
      <c r="AI2213" s="3" t="n">
        <v>3.577851932730761</v>
      </c>
    </row>
    <row r="2214">
      <c r="A2214" s="2" t="inlineStr">
        <is>
          <t>TENB</t>
        </is>
      </c>
      <c r="B2214" s="2" t="inlineStr">
        <is>
          <t>Information Technology</t>
        </is>
      </c>
      <c r="C2214" s="3" t="n">
        <v>-0.0525467933273637</v>
      </c>
      <c r="D2214" s="2" t="n">
        <v>3660288647.325245</v>
      </c>
      <c r="E2214" s="19">
        <f>SQRT(D2214)</f>
        <v/>
      </c>
      <c r="F2214" s="22">
        <f>D2214/SUM($D$2:$D$2546)</f>
        <v/>
      </c>
      <c r="G2214" s="22">
        <f>E2214/SUM($E$2:$E$2546)</f>
        <v/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n">
        <v>1</v>
      </c>
      <c r="P2214" s="2" t="n">
        <v>0</v>
      </c>
      <c r="Q2214" s="2" t="n">
        <v>0</v>
      </c>
      <c r="R2214" s="2" t="n">
        <v>0</v>
      </c>
      <c r="S2214" s="3" t="n">
        <v>22.02080784663939</v>
      </c>
      <c r="T2214" s="3" t="n">
        <v>0.9862456997956504</v>
      </c>
      <c r="U2214" s="3" t="n">
        <v>-0.001217344853478</v>
      </c>
      <c r="V2214" s="3" t="n">
        <v>0.09581184266882151</v>
      </c>
      <c r="W2214" s="3" t="n">
        <v>0.0212878028739753</v>
      </c>
      <c r="X2214" s="3" t="n">
        <v>0.3752081291648808</v>
      </c>
      <c r="Y2214" s="3" t="n">
        <v>0.0173712708087835</v>
      </c>
      <c r="Z2214" s="3" t="n">
        <v>-1.353663550428583</v>
      </c>
      <c r="AA2214" s="3" t="n">
        <v>-1.285596670011643</v>
      </c>
      <c r="AB2214" s="3" t="n">
        <v>-1.569504717421884</v>
      </c>
      <c r="AC2214" s="3" t="n">
        <v>-0.0160708637126161</v>
      </c>
      <c r="AD2214" s="3" t="n">
        <v>-0.0042401027611145</v>
      </c>
      <c r="AE2214" s="3" t="n">
        <v>0.4285714285714285</v>
      </c>
      <c r="AF2214" s="3" t="n">
        <v>0.163143454170504</v>
      </c>
      <c r="AG2214" s="3" t="n">
        <v>1.097106822506945</v>
      </c>
      <c r="AH2214" s="3" t="n">
        <v>0.2515049149689841</v>
      </c>
      <c r="AI2214" s="3" t="n">
        <v>2.013515864031548</v>
      </c>
    </row>
    <row r="2215">
      <c r="A2215" s="2" t="inlineStr">
        <is>
          <t>TER</t>
        </is>
      </c>
      <c r="B2215" s="2" t="inlineStr">
        <is>
          <t>Information Technology</t>
        </is>
      </c>
      <c r="C2215" s="3" t="n">
        <v>-0.0193957537200754</v>
      </c>
      <c r="D2215" s="2" t="n">
        <v>17823497385.61613</v>
      </c>
      <c r="E2215" s="19">
        <f>SQRT(D2215)</f>
        <v/>
      </c>
      <c r="F2215" s="22">
        <f>D2215/SUM($D$2:$D$2546)</f>
        <v/>
      </c>
      <c r="G2215" s="22">
        <f>E2215/SUM($E$2:$E$2546)</f>
        <v/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n">
        <v>1</v>
      </c>
      <c r="P2215" s="2" t="n">
        <v>0</v>
      </c>
      <c r="Q2215" s="2" t="n">
        <v>0</v>
      </c>
      <c r="R2215" s="2" t="n">
        <v>0</v>
      </c>
      <c r="S2215" s="3" t="n">
        <v>23.60378350155133</v>
      </c>
      <c r="T2215" s="3" t="n">
        <v>1.753956724445226</v>
      </c>
      <c r="U2215" s="3" t="n">
        <v>-0.0006172990264002</v>
      </c>
      <c r="V2215" s="3" t="n">
        <v>0.159188790988336</v>
      </c>
      <c r="W2215" s="3" t="n">
        <v>0.0371759809594785</v>
      </c>
      <c r="X2215" s="3" t="n">
        <v>0.5382242248544618</v>
      </c>
      <c r="Y2215" s="3" t="n">
        <v>0.0291201543140416</v>
      </c>
      <c r="Z2215" s="3" t="n">
        <v>-0.4345977913098188</v>
      </c>
      <c r="AA2215" s="3" t="n">
        <v>-0.6921343565623497</v>
      </c>
      <c r="AB2215" s="3" t="n">
        <v>-0.9250604573407798</v>
      </c>
      <c r="AC2215" s="3" t="n">
        <v>0.0175884672473422</v>
      </c>
      <c r="AD2215" s="3" t="n">
        <v>0.018426237729585</v>
      </c>
      <c r="AE2215" s="3" t="n">
        <v>-0.2337052260716382</v>
      </c>
      <c r="AF2215" s="3" t="n">
        <v>-0.1012699909277111</v>
      </c>
      <c r="AG2215" s="3" t="n">
        <v>1.003068477460778</v>
      </c>
      <c r="AH2215" s="3" t="n">
        <v>0.0197936553759813</v>
      </c>
      <c r="AI2215" s="3" t="n">
        <v>1.019275713080847</v>
      </c>
    </row>
    <row r="2216">
      <c r="A2216" s="2" t="inlineStr">
        <is>
          <t>TERN</t>
        </is>
      </c>
      <c r="B2216" s="2" t="inlineStr">
        <is>
          <t>Health Care</t>
        </is>
      </c>
      <c r="C2216" s="3" t="n">
        <v>0.0422385886576785</v>
      </c>
      <c r="D2216" s="2" t="n">
        <v>705899628.795145</v>
      </c>
      <c r="E2216" s="19">
        <f>SQRT(D2216)</f>
        <v/>
      </c>
      <c r="F2216" s="22">
        <f>D2216/SUM($D$2:$D$2546)</f>
        <v/>
      </c>
      <c r="G2216" s="22">
        <f>E2216/SUM($E$2:$E$2546)</f>
        <v/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1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3" t="n">
        <v>20.37498361650517</v>
      </c>
      <c r="T2216" s="3" t="n">
        <v>1.326788705368068</v>
      </c>
      <c r="U2216" s="3" t="n">
        <v>0.0001676019926343</v>
      </c>
      <c r="V2216" s="3" t="n">
        <v>0.4323971674570446</v>
      </c>
      <c r="W2216" s="3" t="n">
        <v>0.0472275238372028</v>
      </c>
      <c r="X2216" s="3" t="n">
        <v>1.541225500164395</v>
      </c>
      <c r="Y2216" s="3" t="n">
        <v>0.0419405429540349</v>
      </c>
      <c r="Z2216" s="3" t="n">
        <v>-1.550330780319263</v>
      </c>
      <c r="AA2216" s="3" t="n">
        <v>-1.718666191430285</v>
      </c>
      <c r="AB2216" s="3" t="n">
        <v>-1.26935036469077</v>
      </c>
      <c r="AC2216" s="3" t="n">
        <v>-0.1365236587027127</v>
      </c>
      <c r="AD2216" s="3" t="n">
        <v>-0.1359116736805115</v>
      </c>
      <c r="AE2216" s="3" t="n">
        <v>0.2341307814992026</v>
      </c>
      <c r="AF2216" s="3" t="n">
        <v>-1.2</v>
      </c>
      <c r="AG2216" s="3" t="n">
        <v>1.000976059445131</v>
      </c>
      <c r="AH2216" s="3" t="n">
        <v>0.0035360391991635</v>
      </c>
      <c r="AI2216" s="3" t="n">
        <v>1.002257321552015</v>
      </c>
    </row>
    <row r="2217">
      <c r="A2217" s="2" t="inlineStr">
        <is>
          <t>TEX</t>
        </is>
      </c>
      <c r="B2217" s="2" t="inlineStr">
        <is>
          <t>Industrials</t>
        </is>
      </c>
      <c r="C2217" s="3" t="n">
        <v>-0.0149514247543722</v>
      </c>
      <c r="D2217" s="2" t="n">
        <v>5941599973.437271</v>
      </c>
      <c r="E2217" s="19">
        <f>SQRT(D2217)</f>
        <v/>
      </c>
      <c r="F2217" s="22">
        <f>D2217/SUM($D$2:$D$2546)</f>
        <v/>
      </c>
      <c r="G2217" s="22">
        <f>E2217/SUM($E$2:$E$2546)</f>
        <v/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1</v>
      </c>
      <c r="O2217" s="2" t="n">
        <v>0</v>
      </c>
      <c r="P2217" s="2" t="n">
        <v>0</v>
      </c>
      <c r="Q2217" s="2" t="n">
        <v>0</v>
      </c>
      <c r="R2217" s="2" t="n">
        <v>0</v>
      </c>
      <c r="S2217" s="3" t="n">
        <v>22.50524428984873</v>
      </c>
      <c r="T2217" s="3" t="n">
        <v>1.569101690003389</v>
      </c>
      <c r="U2217" s="3" t="n">
        <v>0.0001799308143453</v>
      </c>
      <c r="V2217" s="3" t="n">
        <v>0.3307189997281539</v>
      </c>
      <c r="W2217" s="3" t="n">
        <v>0.0285063666541731</v>
      </c>
      <c r="X2217" s="3" t="n">
        <v>0.403667298121837</v>
      </c>
      <c r="Y2217" s="3" t="n">
        <v>0.0207840002310604</v>
      </c>
      <c r="Z2217" s="3" t="n">
        <v>-1.900092696771509</v>
      </c>
      <c r="AA2217" s="3" t="n">
        <v>-1.831501684425502</v>
      </c>
      <c r="AB2217" s="3" t="n">
        <v>-1.81924658384921</v>
      </c>
      <c r="AC2217" s="3" t="n">
        <v>0.0484717923265691</v>
      </c>
      <c r="AD2217" s="3" t="n">
        <v>0.0754005658413297</v>
      </c>
      <c r="AE2217" s="3" t="n">
        <v>0.1736894164193867</v>
      </c>
      <c r="AF2217" s="3" t="n">
        <v>0.0958813590331363</v>
      </c>
      <c r="AG2217" s="3" t="n">
        <v>1.434731387428917</v>
      </c>
      <c r="AH2217" s="3" t="n">
        <v>0.4214889466840052</v>
      </c>
      <c r="AI2217" s="3" t="n">
        <v>2.314503816793893</v>
      </c>
    </row>
    <row r="2218">
      <c r="A2218" s="2" t="inlineStr">
        <is>
          <t>TFC</t>
        </is>
      </c>
      <c r="B2218" s="2" t="inlineStr">
        <is>
          <t>Financials</t>
        </is>
      </c>
      <c r="C2218" s="3" t="n">
        <v>0.0031194185360542</v>
      </c>
      <c r="D2218" s="2" t="n">
        <v>55922329587.32605</v>
      </c>
      <c r="E2218" s="19">
        <f>SQRT(D2218)</f>
        <v/>
      </c>
      <c r="F2218" s="22">
        <f>D2218/SUM($D$2:$D$2546)</f>
        <v/>
      </c>
      <c r="G2218" s="22">
        <f>E2218/SUM($E$2:$E$2546)</f>
        <v/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1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3" t="n">
        <v>24.74722959329119</v>
      </c>
      <c r="T2218" s="3" t="n">
        <v>1.18178440289442</v>
      </c>
      <c r="U2218" s="3" t="n">
        <v>0.0007162197523536</v>
      </c>
      <c r="V2218" s="3" t="n">
        <v>1.159465288346911</v>
      </c>
      <c r="W2218" s="3" t="n">
        <v>0.0181184106165452</v>
      </c>
      <c r="X2218" s="3" t="n">
        <v>0.2506520990520146</v>
      </c>
      <c r="Y2218" s="3" t="n">
        <v>0.009777299615933301</v>
      </c>
      <c r="Z2218" s="3" t="n">
        <v>-2.064809437961034</v>
      </c>
      <c r="AA2218" s="3" t="n">
        <v>-2.074696111972938</v>
      </c>
      <c r="AB2218" s="3" t="n">
        <v>-1.983166955652239</v>
      </c>
      <c r="AC2218" s="3" t="n">
        <v>0.08869444525294071</v>
      </c>
      <c r="AD2218" s="3" t="n">
        <v>0.0962763897664986</v>
      </c>
      <c r="AE2218" s="3" t="n">
        <v>-0.1851851851851851</v>
      </c>
      <c r="AF2218" s="3" t="n">
        <v>-0.1429422117534968</v>
      </c>
      <c r="AG2218" s="3" t="n">
        <v>1.900069799871274</v>
      </c>
      <c r="AH2218" s="3" t="n">
        <v>0.1122734368822782</v>
      </c>
      <c r="AI2218" s="3" t="n">
        <v>1.776280074028378</v>
      </c>
    </row>
    <row r="2219">
      <c r="A2219" s="2" t="inlineStr">
        <is>
          <t>TFIN</t>
        </is>
      </c>
      <c r="B2219" s="2" t="inlineStr">
        <is>
          <t>Financials</t>
        </is>
      </c>
      <c r="C2219" s="3" t="n">
        <v>-0.0059582737431696</v>
      </c>
      <c r="D2219" s="2" t="n">
        <v>1320167118.61845</v>
      </c>
      <c r="E2219" s="19">
        <f>SQRT(D2219)</f>
        <v/>
      </c>
      <c r="F2219" s="22">
        <f>D2219/SUM($D$2:$D$2546)</f>
        <v/>
      </c>
      <c r="G2219" s="22">
        <f>E2219/SUM($E$2:$E$2546)</f>
        <v/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1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3" t="n">
        <v>21.00102417054493</v>
      </c>
      <c r="T2219" s="3" t="n">
        <v>1.396981814949409</v>
      </c>
      <c r="U2219" s="3" t="n">
        <v>-0.0009068678139529999</v>
      </c>
      <c r="V2219" s="3" t="n">
        <v>0.6911109867323497</v>
      </c>
      <c r="W2219" s="3" t="n">
        <v>0.0301035678455651</v>
      </c>
      <c r="X2219" s="3" t="n">
        <v>1.049154498634846</v>
      </c>
      <c r="Y2219" s="3" t="n">
        <v>0.0244735950496905</v>
      </c>
      <c r="Z2219" s="3" t="n">
        <v>-1.435513181635029</v>
      </c>
      <c r="AA2219" s="3" t="n">
        <v>-1.579702638490111</v>
      </c>
      <c r="AB2219" s="3" t="n">
        <v>-1.793635171231262</v>
      </c>
      <c r="AC2219" s="3" t="n">
        <v>0.0133922438687172</v>
      </c>
      <c r="AD2219" s="3" t="n">
        <v>0.0323746890808242</v>
      </c>
      <c r="AE2219" s="3" t="n">
        <v>-0.5280898876404494</v>
      </c>
      <c r="AF2219" s="3" t="n">
        <v>-0.0208427157339411</v>
      </c>
      <c r="AG2219" s="3" t="n">
        <v>1.255608547767146</v>
      </c>
      <c r="AH2219" s="3" t="n">
        <v>0.045028074992286</v>
      </c>
      <c r="AI2219" s="3" t="n">
        <v>1.369851663009573</v>
      </c>
    </row>
    <row r="2220">
      <c r="A2220" s="2" t="inlineStr">
        <is>
          <t>TFSL</t>
        </is>
      </c>
      <c r="B2220" s="2" t="inlineStr">
        <is>
          <t>Financials</t>
        </is>
      </c>
      <c r="C2220" s="3" t="n">
        <v>0</v>
      </c>
      <c r="D2220" s="2" t="n">
        <v>3552051424.405798</v>
      </c>
      <c r="E2220" s="19">
        <f>SQRT(D2220)</f>
        <v/>
      </c>
      <c r="F2220" s="22">
        <f>D2220/SUM($D$2:$D$2546)</f>
        <v/>
      </c>
      <c r="G2220" s="22">
        <f>E2220/SUM($E$2:$E$2546)</f>
        <v/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1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  <c r="S2220" s="3" t="n">
        <v>21.99079113956326</v>
      </c>
      <c r="T2220" s="3" t="n">
        <v>0.5727079021212702</v>
      </c>
      <c r="U2220" s="3" t="n">
        <v>0.0002785275752985</v>
      </c>
      <c r="V2220" s="3" t="n">
        <v>0.5315255255111724</v>
      </c>
      <c r="W2220" s="3" t="n">
        <v>0.0134646506314038</v>
      </c>
      <c r="X2220" s="3" t="n">
        <v>0.1181933601445349</v>
      </c>
      <c r="Y2220" s="3" t="n">
        <v>0.010111365671309</v>
      </c>
      <c r="Z2220" s="3" t="n">
        <v>-3.696675357665292</v>
      </c>
      <c r="AA2220" s="3" t="n">
        <v>-3.711366498350662</v>
      </c>
      <c r="AB2220" s="3" t="n">
        <v>-3.779883781971992</v>
      </c>
      <c r="AC2220" s="3" t="n">
        <v>0.0242260006172053</v>
      </c>
      <c r="AD2220" s="3" t="n">
        <v>0.0309229757332059</v>
      </c>
      <c r="AE2220" s="3" t="n">
        <v>0.0375</v>
      </c>
      <c r="AF2220" s="3" t="n">
        <v>0.0199476069543095</v>
      </c>
      <c r="AG2220" s="3" t="n">
        <v>2.383209141129455</v>
      </c>
      <c r="AH2220" s="3" t="n">
        <v>0.2827649886916565</v>
      </c>
      <c r="AI2220" s="3" t="n">
        <v>3.602338128162728</v>
      </c>
    </row>
    <row r="2221">
      <c r="A2221" s="2" t="inlineStr">
        <is>
          <t>TFX</t>
        </is>
      </c>
      <c r="B2221" s="2" t="inlineStr">
        <is>
          <t>Health Care</t>
        </is>
      </c>
      <c r="C2221" s="3" t="n">
        <v>-0.0116194247691727</v>
      </c>
      <c r="D2221" s="2" t="n">
        <v>5400345113.017029</v>
      </c>
      <c r="E2221" s="19">
        <f>SQRT(D2221)</f>
        <v/>
      </c>
      <c r="F2221" s="22">
        <f>D2221/SUM($D$2:$D$2546)</f>
        <v/>
      </c>
      <c r="G2221" s="22">
        <f>E2221/SUM($E$2:$E$2546)</f>
        <v/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1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3" t="n">
        <v>22.40972869829246</v>
      </c>
      <c r="T2221" s="3" t="n">
        <v>0.7945882982137495</v>
      </c>
      <c r="U2221" s="3" t="n">
        <v>-0.0026986974351537</v>
      </c>
      <c r="V2221" s="3" t="n">
        <v>0.7856660845198508</v>
      </c>
      <c r="W2221" s="3" t="n">
        <v>0.0232964213611015</v>
      </c>
      <c r="X2221" s="3" t="n">
        <v>1.248479680200404</v>
      </c>
      <c r="Y2221" s="3" t="n">
        <v>0.0177528209802654</v>
      </c>
      <c r="Z2221" s="3" t="n">
        <v>-1.258065180762592</v>
      </c>
      <c r="AA2221" s="3" t="n">
        <v>-1.373217366992292</v>
      </c>
      <c r="AB2221" s="3" t="n">
        <v>-1.192160800308498</v>
      </c>
      <c r="AC2221" s="3" t="n">
        <v>0.09079419735937409</v>
      </c>
      <c r="AD2221" s="3" t="n">
        <v>0.1394666422678355</v>
      </c>
      <c r="AE2221" s="3" t="n">
        <v>-0.39470393527032</v>
      </c>
      <c r="AF2221" s="3" t="n">
        <v>0.0308621175784692</v>
      </c>
      <c r="AG2221" s="3" t="n">
        <v>1.333616641584128</v>
      </c>
      <c r="AH2221" s="3" t="n">
        <v>0.2705209160568655</v>
      </c>
      <c r="AI2221" s="3" t="n">
        <v>1.424629048087284</v>
      </c>
    </row>
    <row r="2222">
      <c r="A2222" s="2" t="inlineStr">
        <is>
          <t>TG</t>
        </is>
      </c>
      <c r="B2222" s="2" t="inlineStr">
        <is>
          <t>Materials</t>
        </is>
      </c>
      <c r="C2222" s="3" t="n">
        <v>-0.0092776933361308</v>
      </c>
      <c r="D2222" s="2" t="n">
        <v>263724501.9255696</v>
      </c>
      <c r="E2222" s="19">
        <f>SQRT(D2222)</f>
        <v/>
      </c>
      <c r="F2222" s="22">
        <f>D2222/SUM($D$2:$D$2546)</f>
        <v/>
      </c>
      <c r="G2222" s="22">
        <f>E2222/SUM($E$2:$E$2546)</f>
        <v/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n">
        <v>0</v>
      </c>
      <c r="P2222" s="2" t="n">
        <v>1</v>
      </c>
      <c r="Q2222" s="2" t="n">
        <v>0</v>
      </c>
      <c r="R2222" s="2" t="n">
        <v>0</v>
      </c>
      <c r="S2222" s="3" t="n">
        <v>19.39041556291749</v>
      </c>
      <c r="T2222" s="3" t="n">
        <v>1.06055352354182</v>
      </c>
      <c r="U2222" s="3" t="n">
        <v>0.0015623180094162</v>
      </c>
      <c r="V2222" s="3" t="n">
        <v>0.7360180740990921</v>
      </c>
      <c r="W2222" s="3" t="n">
        <v>0.027662631363176</v>
      </c>
      <c r="X2222" s="3" t="n">
        <v>0.4672364681110808</v>
      </c>
      <c r="Y2222" s="3" t="n">
        <v>0.0236756263013708</v>
      </c>
      <c r="Z2222" s="3" t="n">
        <v>-2.914509542936128</v>
      </c>
      <c r="AA2222" s="3" t="n">
        <v>-3.060873152120648</v>
      </c>
      <c r="AB2222" s="3" t="n">
        <v>-2.863831677091591</v>
      </c>
      <c r="AC2222" s="3" t="n">
        <v>0.026254670876027</v>
      </c>
      <c r="AD2222" s="3" t="n">
        <v>0.0329283018323829</v>
      </c>
      <c r="AE2222" s="3" t="n">
        <v>-0.7819628647214852</v>
      </c>
      <c r="AF2222" s="3" t="n">
        <v>-0.1266694398265374</v>
      </c>
      <c r="AG2222" s="3" t="n">
        <v>1.235093817780716</v>
      </c>
      <c r="AH2222" s="3" t="n">
        <v>0.2072069647590726</v>
      </c>
      <c r="AI2222" s="3" t="n">
        <v>1.31941310418019</v>
      </c>
    </row>
    <row r="2223">
      <c r="A2223" s="2" t="inlineStr">
        <is>
          <t>TGLS</t>
        </is>
      </c>
      <c r="B2223" s="2" t="inlineStr">
        <is>
          <t>Industrials</t>
        </is>
      </c>
      <c r="C2223" s="3" t="n">
        <v>-0.049229676586051</v>
      </c>
      <c r="D2223" s="2" t="n">
        <v>3868058071.065064</v>
      </c>
      <c r="E2223" s="19">
        <f>SQRT(D2223)</f>
        <v/>
      </c>
      <c r="F2223" s="22">
        <f>D2223/SUM($D$2:$D$2546)</f>
        <v/>
      </c>
      <c r="G2223" s="22">
        <f>E2223/SUM($E$2:$E$2546)</f>
        <v/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1</v>
      </c>
      <c r="O2223" s="2" t="n">
        <v>0</v>
      </c>
      <c r="P2223" s="2" t="n">
        <v>0</v>
      </c>
      <c r="Q2223" s="2" t="n">
        <v>0</v>
      </c>
      <c r="R2223" s="2" t="n">
        <v>0</v>
      </c>
      <c r="S2223" s="3" t="n">
        <v>22.07601842762669</v>
      </c>
      <c r="T2223" s="3" t="n">
        <v>1.226770561908836</v>
      </c>
      <c r="U2223" s="3" t="n">
        <v>0.0006648685751714</v>
      </c>
      <c r="V2223" s="3" t="n">
        <v>0.1902766159343991</v>
      </c>
      <c r="W2223" s="3" t="n">
        <v>0.0272102347804991</v>
      </c>
      <c r="X2223" s="3" t="n">
        <v>0.3880035236835005</v>
      </c>
      <c r="Y2223" s="3" t="n">
        <v>0.0236469448023804</v>
      </c>
      <c r="Z2223" s="3" t="n">
        <v>-1.969788846645024</v>
      </c>
      <c r="AA2223" s="3" t="n">
        <v>-1.892333401179076</v>
      </c>
      <c r="AB2223" s="3" t="n">
        <v>-1.895221434028558</v>
      </c>
      <c r="AC2223" s="3" t="n">
        <v>0.0455866992584853</v>
      </c>
      <c r="AD2223" s="3" t="n">
        <v>0.0550384704905375</v>
      </c>
      <c r="AE2223" s="3" t="n">
        <v>0.2191826522101751</v>
      </c>
      <c r="AF2223" s="3" t="n">
        <v>0.1766388665762508</v>
      </c>
      <c r="AG2223" s="3" t="n">
        <v>1.028086961985575</v>
      </c>
      <c r="AH2223" s="3" t="n">
        <v>0.09247220432624539</v>
      </c>
      <c r="AI2223" s="3" t="n">
        <v>1.147611212484765</v>
      </c>
    </row>
    <row r="2224">
      <c r="A2224" s="2" t="inlineStr">
        <is>
          <t>TGNA</t>
        </is>
      </c>
      <c r="B2224" s="2" t="inlineStr">
        <is>
          <t>Communication</t>
        </is>
      </c>
      <c r="C2224" s="3" t="n">
        <v>0.008608393088091901</v>
      </c>
      <c r="D2224" s="2" t="n">
        <v>3311770773.083412</v>
      </c>
      <c r="E2224" s="19">
        <f>SQRT(D2224)</f>
        <v/>
      </c>
      <c r="F2224" s="22">
        <f>D2224/SUM($D$2:$D$2546)</f>
        <v/>
      </c>
      <c r="G2224" s="22">
        <f>E2224/SUM($E$2:$E$2546)</f>
        <v/>
      </c>
      <c r="H2224" s="2" t="n">
        <v>1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3" t="n">
        <v>21.92074886004869</v>
      </c>
      <c r="T2224" s="3" t="n">
        <v>0.9131113525170648</v>
      </c>
      <c r="U2224" s="3" t="n">
        <v>0.00032732802543</v>
      </c>
      <c r="V2224" s="3" t="n">
        <v>0.9340389815445992</v>
      </c>
      <c r="W2224" s="3" t="n">
        <v>0.0432585140225733</v>
      </c>
      <c r="X2224" s="3" t="n">
        <v>0.2790486454616929</v>
      </c>
      <c r="Y2224" s="3" t="n">
        <v>0.0405585501317645</v>
      </c>
      <c r="Z2224" s="3" t="n">
        <v>-1.12800875762364</v>
      </c>
      <c r="AA2224" s="3" t="n">
        <v>-1.5010838029096</v>
      </c>
      <c r="AB2224" s="3" t="n">
        <v>-1.401495436037839</v>
      </c>
      <c r="AC2224" s="3" t="n">
        <v>0.0818474521857171</v>
      </c>
      <c r="AD2224" s="3" t="n">
        <v>0.1115934722909313</v>
      </c>
      <c r="AE2224" s="3" t="n">
        <v>0.135800185013876</v>
      </c>
      <c r="AF2224" s="3" t="n">
        <v>-0.00116194108085</v>
      </c>
      <c r="AG2224" s="3" t="n">
        <v>1.76377991513131</v>
      </c>
      <c r="AH2224" s="3" t="n">
        <v>0.427778380724241</v>
      </c>
      <c r="AI2224" s="3" t="n">
        <v>1.817717386771443</v>
      </c>
    </row>
    <row r="2225">
      <c r="A2225" s="2" t="inlineStr">
        <is>
          <t>TGT</t>
        </is>
      </c>
      <c r="B2225" s="2" t="inlineStr">
        <is>
          <t>Consumer Staples</t>
        </is>
      </c>
      <c r="C2225" s="3" t="n">
        <v>-0.0105911346352643</v>
      </c>
      <c r="D2225" s="2" t="n">
        <v>47113811337.71606</v>
      </c>
      <c r="E2225" s="19">
        <f>SQRT(D2225)</f>
        <v/>
      </c>
      <c r="F2225" s="22">
        <f>D2225/SUM($D$2:$D$2546)</f>
        <v/>
      </c>
      <c r="G2225" s="22">
        <f>E2225/SUM($E$2:$E$2546)</f>
        <v/>
      </c>
      <c r="H2225" s="2" t="n">
        <v>0</v>
      </c>
      <c r="I2225" s="2" t="n">
        <v>0</v>
      </c>
      <c r="J2225" s="2" t="n">
        <v>1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0</v>
      </c>
      <c r="R2225" s="2" t="n">
        <v>0</v>
      </c>
      <c r="S2225" s="3" t="n">
        <v>24.57583202933041</v>
      </c>
      <c r="T2225" s="3" t="n">
        <v>1.050527540806026</v>
      </c>
      <c r="U2225" s="3" t="n">
        <v>-0.0011294939008444</v>
      </c>
      <c r="V2225" s="3" t="n">
        <v>0.3272925616114571</v>
      </c>
      <c r="W2225" s="3" t="n">
        <v>0.0227771319541181</v>
      </c>
      <c r="X2225" s="3" t="n">
        <v>0.5605375970634354</v>
      </c>
      <c r="Y2225" s="3" t="n">
        <v>0.0169903988400185</v>
      </c>
      <c r="Z2225" s="3" t="n">
        <v>-1.438803965138492</v>
      </c>
      <c r="AA2225" s="3" t="n">
        <v>-1.205514203940112</v>
      </c>
      <c r="AB2225" s="3" t="n">
        <v>-1.216423011484074</v>
      </c>
      <c r="AC2225" s="3" t="n">
        <v>0.0793822425698346</v>
      </c>
      <c r="AD2225" s="3" t="n">
        <v>0.1330395444993912</v>
      </c>
      <c r="AE2225" s="3" t="n">
        <v>-0.1373228346456692</v>
      </c>
      <c r="AF2225" s="3" t="n">
        <v>-2.330442807437841e-05</v>
      </c>
      <c r="AG2225" s="3" t="n">
        <v>1.325170041756649</v>
      </c>
      <c r="AH2225" s="3" t="n">
        <v>0.3451971443881696</v>
      </c>
      <c r="AI2225" s="3" t="n">
        <v>1.993514915693904</v>
      </c>
    </row>
    <row r="2226">
      <c r="A2226" s="2" t="inlineStr">
        <is>
          <t>TGTX</t>
        </is>
      </c>
      <c r="B2226" s="2" t="inlineStr">
        <is>
          <t>Health Care</t>
        </is>
      </c>
      <c r="C2226" s="3" t="n">
        <v>-0.0035945538034696</v>
      </c>
      <c r="D2226" s="2" t="n">
        <v>4424626032.606234</v>
      </c>
      <c r="E2226" s="19">
        <f>SQRT(D2226)</f>
        <v/>
      </c>
      <c r="F2226" s="22">
        <f>D2226/SUM($D$2:$D$2546)</f>
        <v/>
      </c>
      <c r="G2226" s="22">
        <f>E2226/SUM($E$2:$E$2546)</f>
        <v/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1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3" t="n">
        <v>22.21045159942956</v>
      </c>
      <c r="T2226" s="3" t="n">
        <v>0.4379578111822184</v>
      </c>
      <c r="U2226" s="3" t="n">
        <v>0.002192995460736</v>
      </c>
      <c r="V2226" s="3" t="n">
        <v>0.0624757884537359</v>
      </c>
      <c r="W2226" s="3" t="n">
        <v>0.0377848724177637</v>
      </c>
      <c r="X2226" s="3" t="n">
        <v>0.6591398072163559</v>
      </c>
      <c r="Y2226" s="3" t="n">
        <v>0.0381528360230689</v>
      </c>
      <c r="Z2226" s="3" t="n">
        <v>-1.009229071239191</v>
      </c>
      <c r="AA2226" s="3" t="n">
        <v>-1.328487185500236</v>
      </c>
      <c r="AB2226" s="3" t="n">
        <v>-0.9811760704548992</v>
      </c>
      <c r="AC2226" s="3" t="n">
        <v>0.0254819275502901</v>
      </c>
      <c r="AD2226" s="3" t="n">
        <v>0.0255352653913327</v>
      </c>
      <c r="AE2226" s="3" t="n">
        <v>0.9142857142857144</v>
      </c>
      <c r="AF2226" s="3" t="n">
        <v>0.8374327961687699</v>
      </c>
      <c r="AG2226" s="3" t="n">
        <v>1.055380273540466</v>
      </c>
      <c r="AH2226" s="3" t="n">
        <v>0.3611034808635764</v>
      </c>
      <c r="AI2226" s="3" t="n">
        <v>1.88642776523702</v>
      </c>
    </row>
    <row r="2227">
      <c r="A2227" s="2" t="inlineStr">
        <is>
          <t>TH</t>
        </is>
      </c>
      <c r="B2227" s="2" t="inlineStr">
        <is>
          <t>Consumer Discretionary</t>
        </is>
      </c>
      <c r="C2227" s="3" t="n">
        <v>-0.009975194728282099</v>
      </c>
      <c r="D2227" s="2" t="n">
        <v>804223069.7891579</v>
      </c>
      <c r="E2227" s="19">
        <f>SQRT(D2227)</f>
        <v/>
      </c>
      <c r="F2227" s="22">
        <f>D2227/SUM($D$2:$D$2546)</f>
        <v/>
      </c>
      <c r="G2227" s="22">
        <f>E2227/SUM($E$2:$E$2546)</f>
        <v/>
      </c>
      <c r="H2227" s="2" t="n">
        <v>0</v>
      </c>
      <c r="I2227" s="2" t="n">
        <v>1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  <c r="S2227" s="3" t="n">
        <v>20.50538723864763</v>
      </c>
      <c r="T2227" s="3" t="n">
        <v>0.7015843699202996</v>
      </c>
      <c r="U2227" s="3" t="n">
        <v>-0.000284265405143</v>
      </c>
      <c r="V2227" s="3" t="n">
        <v>0.4989610657465994</v>
      </c>
      <c r="W2227" s="3" t="n">
        <v>0.0366027224922887</v>
      </c>
      <c r="X2227" s="3" t="n">
        <v>0.5395302425645323</v>
      </c>
      <c r="Y2227" s="3" t="n">
        <v>0.0251757756185267</v>
      </c>
      <c r="Z2227" s="3" t="n">
        <v>-2.660659418641989</v>
      </c>
      <c r="AA2227" s="3" t="n">
        <v>-2.47502902959888</v>
      </c>
      <c r="AB2227" s="3" t="n">
        <v>-2.1778934203609</v>
      </c>
      <c r="AC2227" s="3" t="n">
        <v>-0.0742629778273555</v>
      </c>
      <c r="AD2227" s="3" t="n">
        <v>-0.0539601531343499</v>
      </c>
      <c r="AE2227" s="3" t="n">
        <v>0.4</v>
      </c>
      <c r="AF2227" s="3" t="n">
        <v>0.0794923365163647</v>
      </c>
      <c r="AG2227" s="3" t="n">
        <v>1.029842466476735</v>
      </c>
      <c r="AH2227" s="3" t="n">
        <v>0.0708919009057285</v>
      </c>
      <c r="AI2227" s="3" t="n">
        <v>1.059809208624488</v>
      </c>
    </row>
    <row r="2228">
      <c r="A2228" s="2" t="inlineStr">
        <is>
          <t>THC</t>
        </is>
      </c>
      <c r="B2228" s="2" t="inlineStr">
        <is>
          <t>Health Care</t>
        </is>
      </c>
      <c r="C2228" s="3" t="n">
        <v>0.0028469676101027</v>
      </c>
      <c r="D2228" s="2" t="n">
        <v>15104794520.87402</v>
      </c>
      <c r="E2228" s="19">
        <f>SQRT(D2228)</f>
        <v/>
      </c>
      <c r="F2228" s="22">
        <f>D2228/SUM($D$2:$D$2546)</f>
        <v/>
      </c>
      <c r="G2228" s="22">
        <f>E2228/SUM($E$2:$E$2546)</f>
        <v/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1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 t="n">
        <v>0</v>
      </c>
      <c r="S2228" s="3" t="n">
        <v>23.43827804830781</v>
      </c>
      <c r="T2228" s="3" t="n">
        <v>1.019726185114775</v>
      </c>
      <c r="U2228" s="3" t="n">
        <v>0.0016776084919195</v>
      </c>
      <c r="V2228" s="3" t="n">
        <v>0.2481993379531963</v>
      </c>
      <c r="W2228" s="3" t="n">
        <v>0.0276492849072228</v>
      </c>
      <c r="X2228" s="3" t="n">
        <v>0.3152310560666632</v>
      </c>
      <c r="Y2228" s="3" t="n">
        <v>0.0234245439376446</v>
      </c>
      <c r="Z2228" s="3" t="n">
        <v>-0.9244969226796612</v>
      </c>
      <c r="AA2228" s="3" t="n">
        <v>-0.9631284027625616</v>
      </c>
      <c r="AB2228" s="3" t="n">
        <v>-1.07153276323707</v>
      </c>
      <c r="AC2228" s="3" t="n">
        <v>0.0762671745324305</v>
      </c>
      <c r="AD2228" s="3" t="n">
        <v>0.1313490228058526</v>
      </c>
      <c r="AE2228" s="3" t="n">
        <v>0.5879424348502528</v>
      </c>
      <c r="AF2228" s="3" t="n">
        <v>0.024609375</v>
      </c>
      <c r="AG2228" s="3" t="n">
        <v>1.866678456427125</v>
      </c>
      <c r="AH2228" s="3" t="n">
        <v>0.4590752291020593</v>
      </c>
      <c r="AI2228" s="3" t="n">
        <v>4.491864497199253</v>
      </c>
    </row>
    <row r="2229">
      <c r="A2229" s="2" t="inlineStr">
        <is>
          <t>THFF</t>
        </is>
      </c>
      <c r="B2229" s="2" t="inlineStr">
        <is>
          <t>Financials</t>
        </is>
      </c>
      <c r="C2229" s="3" t="n">
        <v>-0.0058515797979036</v>
      </c>
      <c r="D2229" s="2" t="n">
        <v>659731779.8637886</v>
      </c>
      <c r="E2229" s="19">
        <f>SQRT(D2229)</f>
        <v/>
      </c>
      <c r="F2229" s="22">
        <f>D2229/SUM($D$2:$D$2546)</f>
        <v/>
      </c>
      <c r="G2229" s="22">
        <f>E2229/SUM($E$2:$E$2546)</f>
        <v/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1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  <c r="S2229" s="3" t="n">
        <v>20.30734391623849</v>
      </c>
      <c r="T2229" s="3" t="n">
        <v>0.8571027541904841</v>
      </c>
      <c r="U2229" s="3" t="n">
        <v>0.0014325784206276</v>
      </c>
      <c r="V2229" s="3" t="n">
        <v>0.8907680635323233</v>
      </c>
      <c r="W2229" s="3" t="n">
        <v>0.0186755937973706</v>
      </c>
      <c r="X2229" s="3" t="n">
        <v>0.2973547502816553</v>
      </c>
      <c r="Y2229" s="3" t="n">
        <v>0.0133517715579116</v>
      </c>
      <c r="Z2229" s="3" t="n">
        <v>-2.444390995747757</v>
      </c>
      <c r="AA2229" s="3" t="n">
        <v>-2.368969859106324</v>
      </c>
      <c r="AB2229" s="3" t="n">
        <v>-2.317852351463294</v>
      </c>
      <c r="AC2229" s="3" t="n">
        <v>0.1126882200753606</v>
      </c>
      <c r="AD2229" s="3" t="n">
        <v>0.1321446118875759</v>
      </c>
      <c r="AE2229" s="3" t="n">
        <v>-0.0169133192389006</v>
      </c>
      <c r="AF2229" s="3" t="n">
        <v>0.0460746819562042</v>
      </c>
      <c r="AG2229" s="3" t="n">
        <v>1.185949811338979</v>
      </c>
      <c r="AH2229" s="3" t="n">
        <v>0.0218949988836275</v>
      </c>
      <c r="AI2229" s="3" t="n">
        <v>1.208752220641587</v>
      </c>
    </row>
    <row r="2230">
      <c r="A2230" s="2" t="inlineStr">
        <is>
          <t>THG</t>
        </is>
      </c>
      <c r="B2230" s="2" t="inlineStr">
        <is>
          <t>Financials</t>
        </is>
      </c>
      <c r="C2230" s="3" t="n">
        <v>-0.0020958521372601</v>
      </c>
      <c r="D2230" s="2" t="n">
        <v>5982584340.026855</v>
      </c>
      <c r="E2230" s="19">
        <f>SQRT(D2230)</f>
        <v/>
      </c>
      <c r="F2230" s="22">
        <f>D2230/SUM($D$2:$D$2546)</f>
        <v/>
      </c>
      <c r="G2230" s="22">
        <f>E2230/SUM($E$2:$E$2546)</f>
        <v/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1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n">
        <v>0</v>
      </c>
      <c r="S2230" s="3" t="n">
        <v>22.51211847543713</v>
      </c>
      <c r="T2230" s="3" t="n">
        <v>0.5236430612532762</v>
      </c>
      <c r="U2230" s="3" t="n">
        <v>0.0005401256348993</v>
      </c>
      <c r="V2230" s="3" t="n">
        <v>0.5376104735341788</v>
      </c>
      <c r="W2230" s="3" t="n">
        <v>0.0154294163085589</v>
      </c>
      <c r="X2230" s="3" t="n">
        <v>0.2406553136081802</v>
      </c>
      <c r="Y2230" s="3" t="n">
        <v>0.0129553324517972</v>
      </c>
      <c r="Z2230" s="3" t="n">
        <v>-1.811059064811764</v>
      </c>
      <c r="AA2230" s="3" t="n">
        <v>-1.904978446787737</v>
      </c>
      <c r="AB2230" s="3" t="n">
        <v>-2.018162609371859</v>
      </c>
      <c r="AC2230" s="3" t="n">
        <v>0.1050382183157286</v>
      </c>
      <c r="AD2230" s="3" t="n">
        <v>0.1043696109426176</v>
      </c>
      <c r="AE2230" s="3" t="n">
        <v>0.8014474512271869</v>
      </c>
      <c r="AF2230" s="3" t="n">
        <v>0.06502845499894611</v>
      </c>
      <c r="AG2230" s="3" t="n">
        <v>1.058135411091996</v>
      </c>
      <c r="AH2230" s="3" t="n">
        <v>0.0498725535688178</v>
      </c>
      <c r="AI2230" s="3" t="n">
        <v>1.108136678792401</v>
      </c>
    </row>
    <row r="2231">
      <c r="A2231" s="2" t="inlineStr">
        <is>
          <t>THO</t>
        </is>
      </c>
      <c r="B2231" s="2" t="inlineStr">
        <is>
          <t>Consumer Discretionary</t>
        </is>
      </c>
      <c r="C2231" s="3" t="n">
        <v>-0.0069834138949567</v>
      </c>
      <c r="D2231" s="2" t="n">
        <v>5714438301.28418</v>
      </c>
      <c r="E2231" s="19">
        <f>SQRT(D2231)</f>
        <v/>
      </c>
      <c r="F2231" s="22">
        <f>D2231/SUM($D$2:$D$2546)</f>
        <v/>
      </c>
      <c r="G2231" s="22">
        <f>E2231/SUM($E$2:$E$2546)</f>
        <v/>
      </c>
      <c r="H2231" s="2" t="n">
        <v>0</v>
      </c>
      <c r="I2231" s="2" t="n">
        <v>1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3" t="n">
        <v>22.46626184437325</v>
      </c>
      <c r="T2231" s="3" t="n">
        <v>1.14346230118444</v>
      </c>
      <c r="U2231" s="3" t="n">
        <v>-0.0003651793305217</v>
      </c>
      <c r="V2231" s="3" t="n">
        <v>0.7504671104833288</v>
      </c>
      <c r="W2231" s="3" t="n">
        <v>0.0263505412262784</v>
      </c>
      <c r="X2231" s="3" t="n">
        <v>0.3690764891869361</v>
      </c>
      <c r="Y2231" s="3" t="n">
        <v>0.0189398332435411</v>
      </c>
      <c r="Z2231" s="3" t="n">
        <v>-1.326494439968108</v>
      </c>
      <c r="AA2231" s="3" t="n">
        <v>-1.23697281239903</v>
      </c>
      <c r="AB2231" s="3" t="n">
        <v>-1.307044848876069</v>
      </c>
      <c r="AC2231" s="3" t="n">
        <v>0.0880275494245789</v>
      </c>
      <c r="AD2231" s="3" t="n">
        <v>0.1092768820095001</v>
      </c>
      <c r="AE2231" s="3" t="n">
        <v>-0.526865671641791</v>
      </c>
      <c r="AF2231" s="3" t="n">
        <v>-0.1808639678646939</v>
      </c>
      <c r="AG2231" s="3" t="n">
        <v>1.160927802789181</v>
      </c>
      <c r="AH2231" s="3" t="n">
        <v>0.1306357960982177</v>
      </c>
      <c r="AI2231" s="3" t="n">
        <v>1.21443684945172</v>
      </c>
    </row>
    <row r="2232">
      <c r="A2232" s="2" t="inlineStr">
        <is>
          <t>THR</t>
        </is>
      </c>
      <c r="B2232" s="2" t="inlineStr">
        <is>
          <t>Industrials</t>
        </is>
      </c>
      <c r="C2232" s="3" t="n">
        <v>-0.02652262804484</v>
      </c>
      <c r="D2232" s="2" t="n">
        <v>853400689.5232086</v>
      </c>
      <c r="E2232" s="19">
        <f>SQRT(D2232)</f>
        <v/>
      </c>
      <c r="F2232" s="22">
        <f>D2232/SUM($D$2:$D$2546)</f>
        <v/>
      </c>
      <c r="G2232" s="22">
        <f>E2232/SUM($E$2:$E$2546)</f>
        <v/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1</v>
      </c>
      <c r="O2232" s="2" t="n">
        <v>0</v>
      </c>
      <c r="P2232" s="2" t="n">
        <v>0</v>
      </c>
      <c r="Q2232" s="2" t="n">
        <v>0</v>
      </c>
      <c r="R2232" s="2" t="n">
        <v>0</v>
      </c>
      <c r="S2232" s="3" t="n">
        <v>20.56473973668973</v>
      </c>
      <c r="T2232" s="3" t="n">
        <v>1.147438513862065</v>
      </c>
      <c r="U2232" s="3" t="n">
        <v>-0.000233240445963</v>
      </c>
      <c r="V2232" s="3" t="n">
        <v>0.596800548971374</v>
      </c>
      <c r="W2232" s="3" t="n">
        <v>0.0259462246858061</v>
      </c>
      <c r="X2232" s="3" t="n">
        <v>0.2622489579084017</v>
      </c>
      <c r="Y2232" s="3" t="n">
        <v>0.0236008944723582</v>
      </c>
      <c r="Z2232" s="3" t="n">
        <v>-2.14642981850322</v>
      </c>
      <c r="AA2232" s="3" t="n">
        <v>-2.064489873262068</v>
      </c>
      <c r="AB2232" s="3" t="n">
        <v>-2.1996232173851</v>
      </c>
      <c r="AC2232" s="3" t="n">
        <v>0.0402202627925888</v>
      </c>
      <c r="AD2232" s="3" t="n">
        <v>0.0565736594693564</v>
      </c>
      <c r="AE2232" s="3" t="n">
        <v>0.2951374207188161</v>
      </c>
      <c r="AF2232" s="3" t="n">
        <v>0.1076827455145045</v>
      </c>
      <c r="AG2232" s="3" t="n">
        <v>1.135878727804621</v>
      </c>
      <c r="AH2232" s="3" t="n">
        <v>0.1978827765887668</v>
      </c>
      <c r="AI2232" s="3" t="n">
        <v>1.227678624020734</v>
      </c>
    </row>
    <row r="2233">
      <c r="A2233" s="2" t="inlineStr">
        <is>
          <t>THRM</t>
        </is>
      </c>
      <c r="B2233" s="2" t="inlineStr">
        <is>
          <t>Consumer Discretionary</t>
        </is>
      </c>
      <c r="C2233" s="3" t="n">
        <v>-0.0167977717972232</v>
      </c>
      <c r="D2233" s="2" t="n">
        <v>1098092442.575214</v>
      </c>
      <c r="E2233" s="19">
        <f>SQRT(D2233)</f>
        <v/>
      </c>
      <c r="F2233" s="22">
        <f>D2233/SUM($D$2:$D$2546)</f>
        <v/>
      </c>
      <c r="G2233" s="22">
        <f>E2233/SUM($E$2:$E$2546)</f>
        <v/>
      </c>
      <c r="H2233" s="2" t="n">
        <v>0</v>
      </c>
      <c r="I2233" s="2" t="n">
        <v>1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3" t="n">
        <v>20.81684036827053</v>
      </c>
      <c r="T2233" s="3" t="n">
        <v>0.9780833723903162</v>
      </c>
      <c r="U2233" s="3" t="n">
        <v>-0.0014345987092367</v>
      </c>
      <c r="V2233" s="3" t="n">
        <v>0.6372368781256507</v>
      </c>
      <c r="W2233" s="3" t="n">
        <v>0.0243061788286051</v>
      </c>
      <c r="X2233" s="3" t="n">
        <v>0.7477253679875202</v>
      </c>
      <c r="Y2233" s="3" t="n">
        <v>0.0202269120496768</v>
      </c>
      <c r="Z2233" s="3" t="n">
        <v>-1.504828228896816</v>
      </c>
      <c r="AA2233" s="3" t="n">
        <v>-1.673811265568011</v>
      </c>
      <c r="AB2233" s="3" t="n">
        <v>-1.645912721108636</v>
      </c>
      <c r="AC2233" s="3" t="n">
        <v>0.0017375586298776</v>
      </c>
      <c r="AD2233" s="3" t="n">
        <v>0.0496679495144273</v>
      </c>
      <c r="AE2233" s="3" t="n">
        <v>-0.1007278020378456</v>
      </c>
      <c r="AF2233" s="3" t="n">
        <v>0.1154822463497917</v>
      </c>
      <c r="AG2233" s="3" t="n">
        <v>1.19033005956207</v>
      </c>
      <c r="AH2233" s="3" t="n">
        <v>0.1984676080008755</v>
      </c>
      <c r="AI2233" s="3" t="n">
        <v>1.298680233513637</v>
      </c>
    </row>
    <row r="2234">
      <c r="A2234" s="2" t="inlineStr">
        <is>
          <t>THRY</t>
        </is>
      </c>
      <c r="B2234" s="2" t="inlineStr">
        <is>
          <t>Communication</t>
        </is>
      </c>
      <c r="C2234" s="3" t="n">
        <v>-0.0465544055538967</v>
      </c>
      <c r="D2234" s="2" t="n">
        <v>603539956.9732647</v>
      </c>
      <c r="E2234" s="19">
        <f>SQRT(D2234)</f>
        <v/>
      </c>
      <c r="F2234" s="22">
        <f>D2234/SUM($D$2:$D$2546)</f>
        <v/>
      </c>
      <c r="G2234" s="22">
        <f>E2234/SUM($E$2:$E$2546)</f>
        <v/>
      </c>
      <c r="H2234" s="2" t="n">
        <v>1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3" t="n">
        <v>20.21832280504796</v>
      </c>
      <c r="T2234" s="3" t="n">
        <v>1.728218220923631</v>
      </c>
      <c r="U2234" s="3" t="n">
        <v>-0.0020277889318222</v>
      </c>
      <c r="V2234" s="3" t="n">
        <v>0.3560393931126565</v>
      </c>
      <c r="W2234" s="3" t="n">
        <v>0.0362504336208746</v>
      </c>
      <c r="X2234" s="3" t="n">
        <v>0.6145032802654119</v>
      </c>
      <c r="Y2234" s="3" t="n">
        <v>0.0292407962640919</v>
      </c>
      <c r="Z2234" s="3" t="n">
        <v>-1.247878765539762</v>
      </c>
      <c r="AA2234" s="3" t="n">
        <v>-1.478332268935369</v>
      </c>
      <c r="AB2234" s="3" t="n">
        <v>-1.493959171738662</v>
      </c>
      <c r="AC2234" s="3" t="n">
        <v>0.0923286012072079</v>
      </c>
      <c r="AD2234" s="3" t="n">
        <v>0.1598701111420766</v>
      </c>
      <c r="AE2234" s="3" t="n">
        <v>-0.6854299928926795</v>
      </c>
      <c r="AF2234" s="3" t="n">
        <v>-0.1136935783520714</v>
      </c>
      <c r="AG2234" s="3" t="n">
        <v>1.442146368134862</v>
      </c>
      <c r="AH2234" s="3" t="n">
        <v>0.4007581750287914</v>
      </c>
      <c r="AI2234" s="3" t="n">
        <v>2.241846763835372</v>
      </c>
    </row>
    <row r="2235">
      <c r="A2235" s="2" t="inlineStr">
        <is>
          <t>THS</t>
        </is>
      </c>
      <c r="B2235" s="2" t="inlineStr">
        <is>
          <t>Consumer Staples</t>
        </is>
      </c>
      <c r="C2235" s="3" t="n">
        <v>0.0036582060125936</v>
      </c>
      <c r="D2235" s="2" t="n">
        <v>964278932.958807</v>
      </c>
      <c r="E2235" s="19">
        <f>SQRT(D2235)</f>
        <v/>
      </c>
      <c r="F2235" s="22">
        <f>D2235/SUM($D$2:$D$2546)</f>
        <v/>
      </c>
      <c r="G2235" s="22">
        <f>E2235/SUM($E$2:$E$2546)</f>
        <v/>
      </c>
      <c r="H2235" s="2" t="n">
        <v>0</v>
      </c>
      <c r="I2235" s="2" t="n">
        <v>0</v>
      </c>
      <c r="J2235" s="2" t="n">
        <v>1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3" t="n">
        <v>20.68689116026365</v>
      </c>
      <c r="T2235" s="3" t="n">
        <v>0.5768295112658152</v>
      </c>
      <c r="U2235" s="3" t="n">
        <v>-0.003105832278546</v>
      </c>
      <c r="V2235" s="3" t="n">
        <v>1.581596307740916</v>
      </c>
      <c r="W2235" s="3" t="n">
        <v>0.0288364490603595</v>
      </c>
      <c r="X2235" s="3" t="n">
        <v>1.480651552658135</v>
      </c>
      <c r="Y2235" s="3" t="n">
        <v>0.0285449302592915</v>
      </c>
      <c r="Z2235" s="3" t="n">
        <v>-1.192774626491708</v>
      </c>
      <c r="AA2235" s="3" t="n">
        <v>-1.321534158680752</v>
      </c>
      <c r="AB2235" s="3" t="n">
        <v>-1.316617753426612</v>
      </c>
      <c r="AC2235" s="3" t="n">
        <v>-0.0120297142284405</v>
      </c>
      <c r="AD2235" s="3" t="n">
        <v>0.0427262263975646</v>
      </c>
      <c r="AE2235" s="3" t="n">
        <v>0.537674418604651</v>
      </c>
      <c r="AF2235" s="3" t="n">
        <v>0.0543878421338295</v>
      </c>
      <c r="AG2235" s="3" t="n">
        <v>2.552144248767838</v>
      </c>
      <c r="AH2235" s="3" t="n">
        <v>0.4073588684750624</v>
      </c>
      <c r="AI2235" s="3" t="n">
        <v>1.981378270277359</v>
      </c>
    </row>
    <row r="2236">
      <c r="A2236" s="2" t="inlineStr">
        <is>
          <t>TIGO</t>
        </is>
      </c>
      <c r="B2236" s="2" t="inlineStr">
        <is>
          <t>Communication</t>
        </is>
      </c>
      <c r="C2236" s="3" t="n">
        <v>0.001816096676998</v>
      </c>
      <c r="D2236" s="2" t="n">
        <v>6947273503.990173</v>
      </c>
      <c r="E2236" s="19">
        <f>SQRT(D2236)</f>
        <v/>
      </c>
      <c r="F2236" s="22">
        <f>D2236/SUM($D$2:$D$2546)</f>
        <v/>
      </c>
      <c r="G2236" s="22">
        <f>E2236/SUM($E$2:$E$2546)</f>
        <v/>
      </c>
      <c r="H2236" s="2" t="n">
        <v>1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3" t="n">
        <v>22.66161511796857</v>
      </c>
      <c r="T2236" s="3" t="n">
        <v>0.1633244467329403</v>
      </c>
      <c r="U2236" s="3" t="n">
        <v>0.0028173354788022</v>
      </c>
      <c r="V2236" s="3" t="n">
        <v>0.5091205921241651</v>
      </c>
      <c r="W2236" s="3" t="n">
        <v>0.0199625569232141</v>
      </c>
      <c r="X2236" s="3" t="n">
        <v>0.3902161745408723</v>
      </c>
      <c r="Y2236" s="3" t="n">
        <v>0.0184924684889045</v>
      </c>
      <c r="Z2236" s="3" t="n">
        <v>-1.861926512914236</v>
      </c>
      <c r="AA2236" s="3" t="n">
        <v>-2.006652444950511</v>
      </c>
      <c r="AB2236" s="3" t="n">
        <v>-2.589558529228396</v>
      </c>
      <c r="AC2236" s="3" t="n">
        <v>0.3892174388192655</v>
      </c>
      <c r="AD2236" s="3" t="n">
        <v>0.5602197751052447</v>
      </c>
      <c r="AE2236" s="3" t="n">
        <v>-0.5685960320206888</v>
      </c>
      <c r="AF2236" s="3" t="n">
        <v>0.0874192037470726</v>
      </c>
      <c r="AG2236" s="3" t="n">
        <v>1.800026081715044</v>
      </c>
      <c r="AH2236" s="3" t="n">
        <v>0.5284666666666666</v>
      </c>
      <c r="AI2236" s="3" t="n">
        <v>2.571388182075205</v>
      </c>
    </row>
    <row r="2237">
      <c r="A2237" s="2" t="inlineStr">
        <is>
          <t>TILE</t>
        </is>
      </c>
      <c r="B2237" s="2" t="inlineStr">
        <is>
          <t>Industrials</t>
        </is>
      </c>
      <c r="C2237" s="3" t="n">
        <v>-0.0181587667807758</v>
      </c>
      <c r="D2237" s="2" t="n">
        <v>1587645919.120812</v>
      </c>
      <c r="E2237" s="19">
        <f>SQRT(D2237)</f>
        <v/>
      </c>
      <c r="F2237" s="22">
        <f>D2237/SUM($D$2:$D$2546)</f>
        <v/>
      </c>
      <c r="G2237" s="22">
        <f>E2237/SUM($E$2:$E$2546)</f>
        <v/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1</v>
      </c>
      <c r="O2237" s="2" t="n">
        <v>0</v>
      </c>
      <c r="P2237" s="2" t="n">
        <v>0</v>
      </c>
      <c r="Q2237" s="2" t="n">
        <v>0</v>
      </c>
      <c r="R2237" s="2" t="n">
        <v>0</v>
      </c>
      <c r="S2237" s="3" t="n">
        <v>21.18551820206338</v>
      </c>
      <c r="T2237" s="3" t="n">
        <v>0.8301386382344736</v>
      </c>
      <c r="U2237" s="3" t="n">
        <v>0.0006423741441148</v>
      </c>
      <c r="V2237" s="3" t="n">
        <v>0.3621871810802945</v>
      </c>
      <c r="W2237" s="3" t="n">
        <v>0.0329055132404764</v>
      </c>
      <c r="X2237" s="3" t="n">
        <v>0.3713677988293633</v>
      </c>
      <c r="Y2237" s="3" t="n">
        <v>0.0306280626120318</v>
      </c>
      <c r="Z2237" s="3" t="n">
        <v>-1.893142396923225</v>
      </c>
      <c r="AA2237" s="3" t="n">
        <v>-2.018318933698409</v>
      </c>
      <c r="AB2237" s="3" t="n">
        <v>-1.733249921061622</v>
      </c>
      <c r="AC2237" s="3" t="n">
        <v>0.08203592402525429</v>
      </c>
      <c r="AD2237" s="3" t="n">
        <v>0.1102034136785925</v>
      </c>
      <c r="AE2237" s="3" t="n">
        <v>0.236827195467422</v>
      </c>
      <c r="AF2237" s="3" t="n">
        <v>0.024380703039894</v>
      </c>
      <c r="AG2237" s="3" t="n">
        <v>1.191442560547955</v>
      </c>
      <c r="AH2237" s="3" t="n">
        <v>0.3047678728734132</v>
      </c>
      <c r="AI2237" s="3" t="n">
        <v>1.528573540280857</v>
      </c>
    </row>
    <row r="2238">
      <c r="A2238" s="2" t="inlineStr">
        <is>
          <t>TIPT</t>
        </is>
      </c>
      <c r="B2238" s="2" t="inlineStr">
        <is>
          <t>Financials</t>
        </is>
      </c>
      <c r="C2238" s="3" t="n">
        <v>-0.026032728710422</v>
      </c>
      <c r="D2238" s="2" t="n">
        <v>863337001.7199402</v>
      </c>
      <c r="E2238" s="19">
        <f>SQRT(D2238)</f>
        <v/>
      </c>
      <c r="F2238" s="22">
        <f>D2238/SUM($D$2:$D$2546)</f>
        <v/>
      </c>
      <c r="G2238" s="22">
        <f>E2238/SUM($E$2:$E$2546)</f>
        <v/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1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3" t="n">
        <v>20.57631567307717</v>
      </c>
      <c r="T2238" s="3" t="n">
        <v>0.7052641794176309</v>
      </c>
      <c r="U2238" s="3" t="n">
        <v>0.0002474415858479</v>
      </c>
      <c r="V2238" s="3" t="n">
        <v>0.578960474304035</v>
      </c>
      <c r="W2238" s="3" t="n">
        <v>0.0259602356808278</v>
      </c>
      <c r="X2238" s="3" t="n">
        <v>0.2425931172250476</v>
      </c>
      <c r="Y2238" s="3" t="n">
        <v>0.0247453927062384</v>
      </c>
      <c r="Z2238" s="3" t="n">
        <v>-2.594216057759489</v>
      </c>
      <c r="AA2238" s="3" t="n">
        <v>-2.386441037781166</v>
      </c>
      <c r="AB2238" s="3" t="n">
        <v>-2.702559079671364</v>
      </c>
      <c r="AC2238" s="3" t="n">
        <v>0.0878451865828888</v>
      </c>
      <c r="AD2238" s="3" t="n">
        <v>0.1106589892587403</v>
      </c>
      <c r="AE2238" s="3" t="n">
        <v>0.1937106918238994</v>
      </c>
      <c r="AF2238" s="3" t="n">
        <v>0.176676140207127</v>
      </c>
      <c r="AG2238" s="3" t="n">
        <v>1.372954013738021</v>
      </c>
      <c r="AH2238" s="3" t="n">
        <v>0.08617815667549129</v>
      </c>
      <c r="AI2238" s="3" t="n">
        <v>1.644178713903305</v>
      </c>
    </row>
    <row r="2239">
      <c r="A2239" s="2" t="inlineStr">
        <is>
          <t>TITN</t>
        </is>
      </c>
      <c r="B2239" s="2" t="inlineStr">
        <is>
          <t>Industrials</t>
        </is>
      </c>
      <c r="C2239" s="3" t="n">
        <v>-0.04029390877198</v>
      </c>
      <c r="D2239" s="2" t="n">
        <v>479322274.0890083</v>
      </c>
      <c r="E2239" s="19">
        <f>SQRT(D2239)</f>
        <v/>
      </c>
      <c r="F2239" s="22">
        <f>D2239/SUM($D$2:$D$2546)</f>
        <v/>
      </c>
      <c r="G2239" s="22">
        <f>E2239/SUM($E$2:$E$2546)</f>
        <v/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1</v>
      </c>
      <c r="O2239" s="2" t="n">
        <v>0</v>
      </c>
      <c r="P2239" s="2" t="n">
        <v>0</v>
      </c>
      <c r="Q2239" s="2" t="n">
        <v>0</v>
      </c>
      <c r="R2239" s="2" t="n">
        <v>0</v>
      </c>
      <c r="S2239" s="3" t="n">
        <v>19.98788373517401</v>
      </c>
      <c r="T2239" s="3" t="n">
        <v>1.2995021665063</v>
      </c>
      <c r="U2239" s="3" t="n">
        <v>0.0003132280695593</v>
      </c>
      <c r="V2239" s="3" t="n">
        <v>1.273345790491392</v>
      </c>
      <c r="W2239" s="3" t="n">
        <v>0.029227927245735</v>
      </c>
      <c r="X2239" s="3" t="n">
        <v>0.4107796359035103</v>
      </c>
      <c r="Y2239" s="3" t="n">
        <v>0.0217202425247742</v>
      </c>
      <c r="Z2239" s="3" t="n">
        <v>-2.062965983486101</v>
      </c>
      <c r="AA2239" s="3" t="n">
        <v>-1.805788594516475</v>
      </c>
      <c r="AB2239" s="3" t="n">
        <v>-1.500317876803197</v>
      </c>
      <c r="AC2239" s="3" t="n">
        <v>-0.0500706962671701</v>
      </c>
      <c r="AD2239" s="3" t="n">
        <v>0.0284902261760197</v>
      </c>
      <c r="AE2239" s="3" t="n">
        <v>-0.3769660540163038</v>
      </c>
      <c r="AF2239" s="3" t="n">
        <v>0.1500690647264234</v>
      </c>
      <c r="AG2239" s="3" t="n">
        <v>1.319321692885855</v>
      </c>
      <c r="AH2239" s="3" t="n">
        <v>0.5919900614608971</v>
      </c>
      <c r="AI2239" s="3" t="n">
        <v>1.250773745254717</v>
      </c>
    </row>
    <row r="2240">
      <c r="A2240" s="2" t="inlineStr">
        <is>
          <t>TJX</t>
        </is>
      </c>
      <c r="B2240" s="2" t="inlineStr">
        <is>
          <t>Consumer Discretionary</t>
        </is>
      </c>
      <c r="C2240" s="3" t="n">
        <v>-0.0054383841125858</v>
      </c>
      <c r="D2240" s="2" t="n">
        <v>148014354969.6194</v>
      </c>
      <c r="E2240" s="19">
        <f>SQRT(D2240)</f>
        <v/>
      </c>
      <c r="F2240" s="22">
        <f>D2240/SUM($D$2:$D$2546)</f>
        <v/>
      </c>
      <c r="G2240" s="22">
        <f>E2240/SUM($E$2:$E$2546)</f>
        <v/>
      </c>
      <c r="H2240" s="2" t="n">
        <v>0</v>
      </c>
      <c r="I2240" s="2" t="n">
        <v>1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3" t="n">
        <v>25.72057509904497</v>
      </c>
      <c r="T2240" s="3" t="n">
        <v>0.505662739462964</v>
      </c>
      <c r="U2240" s="3" t="n">
        <v>0.0003420711400995</v>
      </c>
      <c r="V2240" s="3" t="n">
        <v>0.0598995955616587</v>
      </c>
      <c r="W2240" s="3" t="n">
        <v>0.0115959720805059</v>
      </c>
      <c r="X2240" s="3" t="n">
        <v>0.1584996153822962</v>
      </c>
      <c r="Y2240" s="3" t="n">
        <v>0.009249405976670001</v>
      </c>
      <c r="Z2240" s="3" t="n">
        <v>-2.409001162544472</v>
      </c>
      <c r="AA2240" s="3" t="n">
        <v>-2.308830247441362</v>
      </c>
      <c r="AB2240" s="3" t="n">
        <v>-2.3195384210512</v>
      </c>
      <c r="AC2240" s="3" t="n">
        <v>0.033591336468821</v>
      </c>
      <c r="AD2240" s="3" t="n">
        <v>0.0419148534699448</v>
      </c>
      <c r="AE2240" s="3" t="n">
        <v>0.1576452441362163</v>
      </c>
      <c r="AF2240" s="3" t="n">
        <v>0.0530194247666971</v>
      </c>
      <c r="AG2240" s="3" t="n">
        <v>1.019369742891414</v>
      </c>
      <c r="AH2240" s="3" t="n">
        <v>0.3989965029648776</v>
      </c>
      <c r="AI2240" s="3" t="n">
        <v>1.323370178208888</v>
      </c>
    </row>
    <row r="2241">
      <c r="A2241" s="2" t="inlineStr">
        <is>
          <t>TK</t>
        </is>
      </c>
      <c r="B2241" s="2" t="inlineStr">
        <is>
          <t>Energy</t>
        </is>
      </c>
      <c r="C2241" s="3" t="n">
        <v>-0.0240011927955074</v>
      </c>
      <c r="D2241" s="2" t="n">
        <v>647191958.3010216</v>
      </c>
      <c r="E2241" s="19">
        <f>SQRT(D2241)</f>
        <v/>
      </c>
      <c r="F2241" s="22">
        <f>D2241/SUM($D$2:$D$2546)</f>
        <v/>
      </c>
      <c r="G2241" s="22">
        <f>E2241/SUM($E$2:$E$2546)</f>
        <v/>
      </c>
      <c r="H2241" s="2" t="n">
        <v>0</v>
      </c>
      <c r="I2241" s="2" t="n">
        <v>0</v>
      </c>
      <c r="J2241" s="2" t="n">
        <v>0</v>
      </c>
      <c r="K2241" s="2" t="n">
        <v>1</v>
      </c>
      <c r="L2241" s="2" t="n">
        <v>0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3" t="n">
        <v>20.28815349826211</v>
      </c>
      <c r="T2241" s="3" t="n">
        <v>0.5245115078323369</v>
      </c>
      <c r="U2241" s="3" t="n">
        <v>0.0010738264974035</v>
      </c>
      <c r="V2241" s="3" t="n">
        <v>1.014624782612914</v>
      </c>
      <c r="W2241" s="3" t="n">
        <v>0.0238900944925418</v>
      </c>
      <c r="X2241" s="3" t="n">
        <v>0.2786641537383161</v>
      </c>
      <c r="Y2241" s="3" t="n">
        <v>0.0224316898079746</v>
      </c>
      <c r="Z2241" s="3" t="n">
        <v>-1.778548400585117</v>
      </c>
      <c r="AA2241" s="3" t="n">
        <v>-1.568718082144888</v>
      </c>
      <c r="AB2241" s="3" t="n">
        <v>-1.604412946286355</v>
      </c>
      <c r="AC2241" s="3" t="n">
        <v>0.1560093550375016</v>
      </c>
      <c r="AD2241" s="3" t="n">
        <v>0.3070989950520315</v>
      </c>
      <c r="AE2241" s="3" t="n">
        <v>0.5104859335038363</v>
      </c>
      <c r="AF2241" s="3" t="n">
        <v>0.1657193518004774</v>
      </c>
      <c r="AG2241" s="3" t="n">
        <v>1.050084058654084</v>
      </c>
      <c r="AH2241" s="3" t="n">
        <v>0.0235114750259868</v>
      </c>
      <c r="AI2241" s="3" t="n">
        <v>1.049362147970706</v>
      </c>
    </row>
    <row r="2242">
      <c r="A2242" s="2" t="inlineStr">
        <is>
          <t>TKO</t>
        </is>
      </c>
      <c r="B2242" s="2" t="inlineStr">
        <is>
          <t>Communication</t>
        </is>
      </c>
      <c r="C2242" s="3" t="n">
        <v>-0.0014649133494657</v>
      </c>
      <c r="D2242" s="2" t="n">
        <v>14983309749.59125</v>
      </c>
      <c r="E2242" s="19">
        <f>SQRT(D2242)</f>
        <v/>
      </c>
      <c r="F2242" s="22">
        <f>D2242/SUM($D$2:$D$2546)</f>
        <v/>
      </c>
      <c r="G2242" s="22">
        <f>E2242/SUM($E$2:$E$2546)</f>
        <v/>
      </c>
      <c r="H2242" s="2" t="n">
        <v>1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3" t="n">
        <v>23.43020273519633</v>
      </c>
      <c r="T2242" s="3" t="n">
        <v>0.8487776046351124</v>
      </c>
      <c r="U2242" s="3" t="n">
        <v>0.0016660370112027</v>
      </c>
      <c r="V2242" s="3" t="n">
        <v>0.2846720164826306</v>
      </c>
      <c r="W2242" s="3" t="n">
        <v>0.023653509783126</v>
      </c>
      <c r="X2242" s="3" t="n">
        <v>0.3397185540936295</v>
      </c>
      <c r="Y2242" s="3" t="n">
        <v>0.021983090490677</v>
      </c>
      <c r="Z2242" s="3" t="n">
        <v>-1.278859552585785</v>
      </c>
      <c r="AA2242" s="3" t="n">
        <v>-1.357556408657957</v>
      </c>
      <c r="AB2242" s="3" t="n">
        <v>-1.198129030282146</v>
      </c>
      <c r="AC2242" s="3" t="n">
        <v>0.0262598856044295</v>
      </c>
      <c r="AD2242" s="3" t="n">
        <v>0.0527952777604147</v>
      </c>
      <c r="AE2242" s="3" t="n">
        <v>-0.0509090909090909</v>
      </c>
      <c r="AF2242" s="3" t="n">
        <v>0.3519266319872508</v>
      </c>
      <c r="AG2242" s="3" t="n">
        <v>1.18168882880328</v>
      </c>
      <c r="AH2242" s="3" t="n">
        <v>0.1994411963989661</v>
      </c>
      <c r="AI2242" s="3" t="n">
        <v>1.638239160449288</v>
      </c>
    </row>
    <row r="2243">
      <c r="A2243" s="2" t="inlineStr">
        <is>
          <t>TKR</t>
        </is>
      </c>
      <c r="B2243" s="2" t="inlineStr">
        <is>
          <t>Industrials</t>
        </is>
      </c>
      <c r="C2243" s="3" t="n">
        <v>-0.0420458933732039</v>
      </c>
      <c r="D2243" s="2" t="n">
        <v>5549640191.744019</v>
      </c>
      <c r="E2243" s="19">
        <f>SQRT(D2243)</f>
        <v/>
      </c>
      <c r="F2243" s="22">
        <f>D2243/SUM($D$2:$D$2546)</f>
        <v/>
      </c>
      <c r="G2243" s="22">
        <f>E2243/SUM($E$2:$E$2546)</f>
        <v/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1</v>
      </c>
      <c r="O2243" s="2" t="n">
        <v>0</v>
      </c>
      <c r="P2243" s="2" t="n">
        <v>0</v>
      </c>
      <c r="Q2243" s="2" t="n">
        <v>0</v>
      </c>
      <c r="R2243" s="2" t="n">
        <v>0</v>
      </c>
      <c r="S2243" s="3" t="n">
        <v>22.43699893228678</v>
      </c>
      <c r="T2243" s="3" t="n">
        <v>1.309741551156873</v>
      </c>
      <c r="U2243" s="3" t="n">
        <v>2.86576628352147e-05</v>
      </c>
      <c r="V2243" s="3" t="n">
        <v>0.5576397555653902</v>
      </c>
      <c r="W2243" s="3" t="n">
        <v>0.0229265904507486</v>
      </c>
      <c r="X2243" s="3" t="n">
        <v>0.2544651152622822</v>
      </c>
      <c r="Y2243" s="3" t="n">
        <v>0.0176372108081576</v>
      </c>
      <c r="Z2243" s="3" t="n">
        <v>-1.534280152222856</v>
      </c>
      <c r="AA2243" s="3" t="n">
        <v>-1.682964044516154</v>
      </c>
      <c r="AB2243" s="3" t="n">
        <v>-1.707985606897933</v>
      </c>
      <c r="AC2243" s="3" t="n">
        <v>0.0565802446917415</v>
      </c>
      <c r="AD2243" s="3" t="n">
        <v>0.07092351691296001</v>
      </c>
      <c r="AE2243" s="3" t="n">
        <v>-0.0485074626865672</v>
      </c>
      <c r="AF2243" s="3" t="n">
        <v>0.0354470386609984</v>
      </c>
      <c r="AG2243" s="3" t="n">
        <v>1.385538508096975</v>
      </c>
      <c r="AH2243" s="3" t="n">
        <v>0.3399521566210247</v>
      </c>
      <c r="AI2243" s="3" t="n">
        <v>1.691375577600414</v>
      </c>
    </row>
    <row r="2244">
      <c r="A2244" s="2" t="inlineStr">
        <is>
          <t>TLN</t>
        </is>
      </c>
      <c r="B2244" s="2" t="inlineStr">
        <is>
          <t>Utilities</t>
        </is>
      </c>
      <c r="C2244" s="3" t="n">
        <v>0.000920039759209</v>
      </c>
      <c r="D2244" s="2" t="n">
        <v>17372796597</v>
      </c>
      <c r="E2244" s="19">
        <f>SQRT(D2244)</f>
        <v/>
      </c>
      <c r="F2244" s="22">
        <f>D2244/SUM($D$2:$D$2546)</f>
        <v/>
      </c>
      <c r="G2244" s="22">
        <f>E2244/SUM($E$2:$E$2546)</f>
        <v/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1</v>
      </c>
      <c r="S2244" s="3" t="n">
        <v>23.57817140579447</v>
      </c>
      <c r="T2244" s="3" t="n">
        <v>1.382076538394662</v>
      </c>
      <c r="U2244" s="3" t="n">
        <v>0.0030902388164826</v>
      </c>
      <c r="V2244" s="3" t="n">
        <v>0.0717213255242488</v>
      </c>
      <c r="W2244" s="3" t="n">
        <v>0.0415537112831755</v>
      </c>
      <c r="X2244" s="3" t="n">
        <v>0.4726205356726247</v>
      </c>
      <c r="Y2244" s="3" t="n">
        <v>0.0365610131662452</v>
      </c>
      <c r="Z2244" s="3" t="n">
        <v>-0.4443570349971276</v>
      </c>
      <c r="AA2244" s="3" t="n">
        <v>-0.6581432733476236</v>
      </c>
      <c r="AB2244" s="3" t="n">
        <v>-0.6686960455024056</v>
      </c>
      <c r="AC2244" s="3" t="n">
        <v>0.016577641854722</v>
      </c>
      <c r="AD2244" s="3" t="n">
        <v>0.032694793657924</v>
      </c>
      <c r="AE2244" s="3" t="n">
        <v>1.08247828779238</v>
      </c>
      <c r="AF2244" s="3" t="n">
        <v>0.071405750798722</v>
      </c>
      <c r="AG2244" s="3" t="n">
        <v>1.171072054139701</v>
      </c>
      <c r="AH2244" s="3" t="n">
        <v>0.5249699673931697</v>
      </c>
      <c r="AI2244" s="3" t="n">
        <v>3.385232744783306</v>
      </c>
    </row>
    <row r="2245">
      <c r="A2245" s="2" t="inlineStr">
        <is>
          <t>TMCI</t>
        </is>
      </c>
      <c r="B2245" s="2" t="inlineStr">
        <is>
          <t>Health Care</t>
        </is>
      </c>
      <c r="C2245" s="3" t="n">
        <v>0.0072202067082547</v>
      </c>
      <c r="D2245" s="2" t="n">
        <v>439654709.776629</v>
      </c>
      <c r="E2245" s="19">
        <f>SQRT(D2245)</f>
        <v/>
      </c>
      <c r="F2245" s="22">
        <f>D2245/SUM($D$2:$D$2546)</f>
        <v/>
      </c>
      <c r="G2245" s="22">
        <f>E2245/SUM($E$2:$E$2546)</f>
        <v/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1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3" t="n">
        <v>19.90150022629105</v>
      </c>
      <c r="T2245" s="3" t="n">
        <v>0.9460725148968044</v>
      </c>
      <c r="U2245" s="3" t="n">
        <v>-0.0021206579274591</v>
      </c>
      <c r="V2245" s="3" t="n">
        <v>0.2220265081422516</v>
      </c>
      <c r="W2245" s="3" t="n">
        <v>0.0347856083173579</v>
      </c>
      <c r="X2245" s="3" t="n">
        <v>0.709822584608317</v>
      </c>
      <c r="Y2245" s="3" t="n">
        <v>0.0296438025854672</v>
      </c>
      <c r="Z2245" s="3" t="n">
        <v>-2.166552799701855</v>
      </c>
      <c r="AA2245" s="3" t="n">
        <v>-2.191045668762254</v>
      </c>
      <c r="AB2245" s="3" t="n">
        <v>-1.911946366841804</v>
      </c>
      <c r="AC2245" s="3" t="n">
        <v>-0.1582878528365064</v>
      </c>
      <c r="AD2245" s="3" t="n">
        <v>-0.1348512791552304</v>
      </c>
      <c r="AE2245" s="3" t="n">
        <v>-0.1993127147766323</v>
      </c>
      <c r="AF2245" s="3" t="n">
        <v>0.2466093069419596</v>
      </c>
      <c r="AG2245" s="3" t="n">
        <v>1.121581774996014</v>
      </c>
      <c r="AH2245" s="3" t="n">
        <v>0.33953197734968</v>
      </c>
      <c r="AI2245" s="3" t="n">
        <v>1.547600266352507</v>
      </c>
    </row>
    <row r="2246">
      <c r="A2246" s="2" t="inlineStr">
        <is>
          <t>TMDX</t>
        </is>
      </c>
      <c r="B2246" s="2" t="inlineStr">
        <is>
          <t>Health Care</t>
        </is>
      </c>
      <c r="C2246" s="3" t="n">
        <v>-0.0175723660130727</v>
      </c>
      <c r="D2246" s="2" t="n">
        <v>4512377643.558121</v>
      </c>
      <c r="E2246" s="19">
        <f>SQRT(D2246)</f>
        <v/>
      </c>
      <c r="F2246" s="22">
        <f>D2246/SUM($D$2:$D$2546)</f>
        <v/>
      </c>
      <c r="G2246" s="22">
        <f>E2246/SUM($E$2:$E$2546)</f>
        <v/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1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  <c r="S2246" s="3" t="n">
        <v>22.23009004523682</v>
      </c>
      <c r="T2246" s="3" t="n">
        <v>1.062666917225203</v>
      </c>
      <c r="U2246" s="3" t="n">
        <v>0.0010897921342462</v>
      </c>
      <c r="V2246" s="3" t="n">
        <v>0.0704952078765219</v>
      </c>
      <c r="W2246" s="3" t="n">
        <v>0.041650002260898</v>
      </c>
      <c r="X2246" s="3" t="n">
        <v>0.7772924204437431</v>
      </c>
      <c r="Y2246" s="3" t="n">
        <v>0.0393768197051375</v>
      </c>
      <c r="Z2246" s="3" t="n">
        <v>-0.1791454166842134</v>
      </c>
      <c r="AA2246" s="3" t="n">
        <v>-0.4651938079000045</v>
      </c>
      <c r="AB2246" s="3" t="n">
        <v>-0.1405318710619662</v>
      </c>
      <c r="AC2246" s="3" t="n">
        <v>0.0309433321032722</v>
      </c>
      <c r="AD2246" s="3" t="n">
        <v>0.0369100312864482</v>
      </c>
      <c r="AE2246" s="3" t="n">
        <v>0.7254817987152036</v>
      </c>
      <c r="AF2246" s="3" t="n">
        <v>0.6851036828094249</v>
      </c>
      <c r="AG2246" s="3" t="n">
        <v>1.113219468837974</v>
      </c>
      <c r="AH2246" s="3" t="n">
        <v>0.582604360139334</v>
      </c>
      <c r="AI2246" s="3" t="n">
        <v>2.606059081863936</v>
      </c>
    </row>
    <row r="2247">
      <c r="A2247" s="2" t="inlineStr">
        <is>
          <t>TMHC</t>
        </is>
      </c>
      <c r="B2247" s="2" t="inlineStr">
        <is>
          <t>Consumer Discretionary</t>
        </is>
      </c>
      <c r="C2247" s="3" t="n">
        <v>-0.0193700341890043</v>
      </c>
      <c r="D2247" s="2" t="n">
        <v>6775276994.149887</v>
      </c>
      <c r="E2247" s="19">
        <f>SQRT(D2247)</f>
        <v/>
      </c>
      <c r="F2247" s="22">
        <f>D2247/SUM($D$2:$D$2546)</f>
        <v/>
      </c>
      <c r="G2247" s="22">
        <f>E2247/SUM($E$2:$E$2546)</f>
        <v/>
      </c>
      <c r="H2247" s="2" t="n">
        <v>0</v>
      </c>
      <c r="I2247" s="2" t="n">
        <v>1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  <c r="S2247" s="3" t="n">
        <v>22.63654608762179</v>
      </c>
      <c r="T2247" s="3" t="n">
        <v>0.7098328484365906</v>
      </c>
      <c r="U2247" s="3" t="n">
        <v>0.0001560844825442</v>
      </c>
      <c r="V2247" s="3" t="n">
        <v>0.8925480102468883</v>
      </c>
      <c r="W2247" s="3" t="n">
        <v>0.0239881764116574</v>
      </c>
      <c r="X2247" s="3" t="n">
        <v>0.2280733022848642</v>
      </c>
      <c r="Y2247" s="3" t="n">
        <v>0.0226964218797088</v>
      </c>
      <c r="Z2247" s="3" t="n">
        <v>-1.295156136376602</v>
      </c>
      <c r="AA2247" s="3" t="n">
        <v>-1.430048745064621</v>
      </c>
      <c r="AB2247" s="3" t="n">
        <v>-1.56038503244756</v>
      </c>
      <c r="AC2247" s="3" t="n">
        <v>0.1142843312042557</v>
      </c>
      <c r="AD2247" s="3" t="n">
        <v>0.120274344606666</v>
      </c>
      <c r="AE2247" s="3" t="n">
        <v>0.09939879759519039</v>
      </c>
      <c r="AF2247" s="3" t="n">
        <v>0.0152468232059064</v>
      </c>
      <c r="AG2247" s="3" t="n">
        <v>1.30985847542657</v>
      </c>
      <c r="AH2247" s="3" t="n">
        <v>0.2300144836690494</v>
      </c>
      <c r="AI2247" s="3" t="n">
        <v>1.347161689757014</v>
      </c>
    </row>
    <row r="2248">
      <c r="A2248" s="2" t="inlineStr">
        <is>
          <t>TMO</t>
        </is>
      </c>
      <c r="B2248" s="2" t="inlineStr">
        <is>
          <t>Health Care</t>
        </is>
      </c>
      <c r="C2248" s="3" t="n">
        <v>0.0005154595260457</v>
      </c>
      <c r="D2248" s="2" t="n">
        <v>181839432831.4879</v>
      </c>
      <c r="E2248" s="19">
        <f>SQRT(D2248)</f>
        <v/>
      </c>
      <c r="F2248" s="22">
        <f>D2248/SUM($D$2:$D$2546)</f>
        <v/>
      </c>
      <c r="G2248" s="22">
        <f>E2248/SUM($E$2:$E$2546)</f>
        <v/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1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  <c r="S2248" s="3" t="n">
        <v>25.9263898974333</v>
      </c>
      <c r="T2248" s="3" t="n">
        <v>0.9714156692543804</v>
      </c>
      <c r="U2248" s="3" t="n">
        <v>-0.0012161042675325</v>
      </c>
      <c r="V2248" s="3" t="n">
        <v>0.2777780331442684</v>
      </c>
      <c r="W2248" s="3" t="n">
        <v>0.022906015086181</v>
      </c>
      <c r="X2248" s="3" t="n">
        <v>0.4317184749413406</v>
      </c>
      <c r="Y2248" s="3" t="n">
        <v>0.0206331165647219</v>
      </c>
      <c r="Z2248" s="3" t="n">
        <v>-1.759267608190325</v>
      </c>
      <c r="AA2248" s="3" t="n">
        <v>-1.853533439721557</v>
      </c>
      <c r="AB2248" s="3" t="n">
        <v>-2.135237404247845</v>
      </c>
      <c r="AC2248" s="3" t="n">
        <v>0.0355698425764116</v>
      </c>
      <c r="AD2248" s="3" t="n">
        <v>0.0506600788209499</v>
      </c>
      <c r="AE2248" s="3" t="n">
        <v>-0.0352056168505517</v>
      </c>
      <c r="AF2248" s="3" t="n">
        <v>0.0210665128162861</v>
      </c>
      <c r="AG2248" s="3" t="n">
        <v>1.181561279013641</v>
      </c>
      <c r="AH2248" s="3" t="n">
        <v>0.3480094833547367</v>
      </c>
      <c r="AI2248" s="3" t="n">
        <v>1.65362000356358</v>
      </c>
    </row>
    <row r="2249">
      <c r="A2249" s="2" t="inlineStr">
        <is>
          <t>TMP</t>
        </is>
      </c>
      <c r="B2249" s="2" t="inlineStr">
        <is>
          <t>Financials</t>
        </is>
      </c>
      <c r="C2249" s="3" t="n">
        <v>-0.0113195871409664</v>
      </c>
      <c r="D2249" s="2" t="n">
        <v>959183063.4801331</v>
      </c>
      <c r="E2249" s="19">
        <f>SQRT(D2249)</f>
        <v/>
      </c>
      <c r="F2249" s="22">
        <f>D2249/SUM($D$2:$D$2546)</f>
        <v/>
      </c>
      <c r="G2249" s="22">
        <f>E2249/SUM($E$2:$E$2546)</f>
        <v/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1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3" t="n">
        <v>20.6815925045994</v>
      </c>
      <c r="T2249" s="3" t="n">
        <v>1.027716751942478</v>
      </c>
      <c r="U2249" s="3" t="n">
        <v>0.000585208739195</v>
      </c>
      <c r="V2249" s="3" t="n">
        <v>0.7942102284792673</v>
      </c>
      <c r="W2249" s="3" t="n">
        <v>0.022078985339327</v>
      </c>
      <c r="X2249" s="3" t="n">
        <v>0.3060664887449863</v>
      </c>
      <c r="Y2249" s="3" t="n">
        <v>0.0165416289913389</v>
      </c>
      <c r="Z2249" s="3" t="n">
        <v>-2.583414119038484</v>
      </c>
      <c r="AA2249" s="3" t="n">
        <v>-2.627479930234399</v>
      </c>
      <c r="AB2249" s="3" t="n">
        <v>-2.579674849712039</v>
      </c>
      <c r="AC2249" s="3" t="n">
        <v>0.0895386952396693</v>
      </c>
      <c r="AD2249" s="3" t="n">
        <v>0.0898889933347804</v>
      </c>
      <c r="AE2249" s="3" t="n">
        <v>-0.1941043083900227</v>
      </c>
      <c r="AF2249" s="3" t="n">
        <v>-0.0359139466275106</v>
      </c>
      <c r="AG2249" s="3" t="n">
        <v>1.701321807705097</v>
      </c>
      <c r="AH2249" s="3" t="n">
        <v>0.0803332482267945</v>
      </c>
      <c r="AI2249" s="3" t="n">
        <v>1.883043031374665</v>
      </c>
    </row>
    <row r="2250">
      <c r="A2250" s="2" t="inlineStr">
        <is>
          <t>TMUS</t>
        </is>
      </c>
      <c r="B2250" s="2" t="inlineStr">
        <is>
          <t>Communication</t>
        </is>
      </c>
      <c r="C2250" s="3" t="n">
        <v>-0.002115108108836</v>
      </c>
      <c r="D2250" s="2" t="n">
        <v>278202495956.0765</v>
      </c>
      <c r="E2250" s="19">
        <f>SQRT(D2250)</f>
        <v/>
      </c>
      <c r="F2250" s="22">
        <f>D2250/SUM($D$2:$D$2546)</f>
        <v/>
      </c>
      <c r="G2250" s="22">
        <f>E2250/SUM($E$2:$E$2546)</f>
        <v/>
      </c>
      <c r="H2250" s="2" t="n">
        <v>1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3" t="n">
        <v>26.35161508820024</v>
      </c>
      <c r="T2250" s="3" t="n">
        <v>0.3651907342292047</v>
      </c>
      <c r="U2250" s="3" t="n">
        <v>0.0004025767580211</v>
      </c>
      <c r="V2250" s="3" t="n">
        <v>0.2196493593272713</v>
      </c>
      <c r="W2250" s="3" t="n">
        <v>0.0179933552351661</v>
      </c>
      <c r="X2250" s="3" t="n">
        <v>0.2679951928232255</v>
      </c>
      <c r="Y2250" s="3" t="n">
        <v>0.0148571855671573</v>
      </c>
      <c r="Z2250" s="3" t="n">
        <v>-2.489683525422723</v>
      </c>
      <c r="AA2250" s="3" t="n">
        <v>-2.470404469286422</v>
      </c>
      <c r="AB2250" s="3" t="n">
        <v>-2.568167371063283</v>
      </c>
      <c r="AC2250" s="3" t="n">
        <v>0.046325968268936</v>
      </c>
      <c r="AD2250" s="3" t="n">
        <v>0.091559207304961</v>
      </c>
      <c r="AE2250" s="3" t="n">
        <v>0.5052333804809052</v>
      </c>
      <c r="AF2250" s="3" t="n">
        <v>0.0035451607554583</v>
      </c>
      <c r="AG2250" s="3" t="n">
        <v>1.27503347781639</v>
      </c>
      <c r="AH2250" s="3" t="n">
        <v>0.5542623081879018</v>
      </c>
      <c r="AI2250" s="3" t="n">
        <v>2.252147871765919</v>
      </c>
    </row>
    <row r="2251">
      <c r="A2251" s="2" t="inlineStr">
        <is>
          <t>TNC</t>
        </is>
      </c>
      <c r="B2251" s="2" t="inlineStr">
        <is>
          <t>Industrials</t>
        </is>
      </c>
      <c r="C2251" s="3" t="n">
        <v>-0.0316654400119026</v>
      </c>
      <c r="D2251" s="2" t="n">
        <v>1534893646.305237</v>
      </c>
      <c r="E2251" s="19">
        <f>SQRT(D2251)</f>
        <v/>
      </c>
      <c r="F2251" s="22">
        <f>D2251/SUM($D$2:$D$2546)</f>
        <v/>
      </c>
      <c r="G2251" s="22">
        <f>E2251/SUM($E$2:$E$2546)</f>
        <v/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1</v>
      </c>
      <c r="O2251" s="2" t="n">
        <v>0</v>
      </c>
      <c r="P2251" s="2" t="n">
        <v>0</v>
      </c>
      <c r="Q2251" s="2" t="n">
        <v>0</v>
      </c>
      <c r="R2251" s="2" t="n">
        <v>0</v>
      </c>
      <c r="S2251" s="3" t="n">
        <v>21.15172692979057</v>
      </c>
      <c r="T2251" s="3" t="n">
        <v>0.8872870070280934</v>
      </c>
      <c r="U2251" s="3" t="n">
        <v>-0.000421410668375</v>
      </c>
      <c r="V2251" s="3" t="n">
        <v>0.4247199808072955</v>
      </c>
      <c r="W2251" s="3" t="n">
        <v>0.0183803938534879</v>
      </c>
      <c r="X2251" s="3" t="n">
        <v>0.253239573083156</v>
      </c>
      <c r="Y2251" s="3" t="n">
        <v>0.0148140405114448</v>
      </c>
      <c r="Z2251" s="3" t="n">
        <v>-2.095972075749842</v>
      </c>
      <c r="AA2251" s="3" t="n">
        <v>-1.903575504236132</v>
      </c>
      <c r="AB2251" s="3" t="n">
        <v>-1.779968865776242</v>
      </c>
      <c r="AC2251" s="3" t="n">
        <v>0.052642083830694</v>
      </c>
      <c r="AD2251" s="3" t="n">
        <v>0.090950927014417</v>
      </c>
      <c r="AE2251" s="3" t="n">
        <v>0.1188322839152833</v>
      </c>
      <c r="AF2251" s="3" t="n">
        <v>0.0627246303014872</v>
      </c>
      <c r="AG2251" s="3" t="n">
        <v>1.138446074430972</v>
      </c>
      <c r="AH2251" s="3" t="n">
        <v>0.1996778091018928</v>
      </c>
      <c r="AI2251" s="3" t="n">
        <v>1.325970240834484</v>
      </c>
    </row>
    <row r="2252">
      <c r="A2252" s="2" t="inlineStr">
        <is>
          <t>TNDM</t>
        </is>
      </c>
      <c r="B2252" s="2" t="inlineStr">
        <is>
          <t>Health Care</t>
        </is>
      </c>
      <c r="C2252" s="3" t="n">
        <v>-0.0431457711460189</v>
      </c>
      <c r="D2252" s="2" t="n">
        <v>754640263.4293642</v>
      </c>
      <c r="E2252" s="19">
        <f>SQRT(D2252)</f>
        <v/>
      </c>
      <c r="F2252" s="22">
        <f>D2252/SUM($D$2:$D$2546)</f>
        <v/>
      </c>
      <c r="G2252" s="22">
        <f>E2252/SUM($E$2:$E$2546)</f>
        <v/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1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  <c r="S2252" s="3" t="n">
        <v>20.44175172138532</v>
      </c>
      <c r="T2252" s="3" t="n">
        <v>1.343945450734157</v>
      </c>
      <c r="U2252" s="3" t="n">
        <v>-0.0035830183864073</v>
      </c>
      <c r="V2252" s="3" t="n">
        <v>0.176617928381283</v>
      </c>
      <c r="W2252" s="3" t="n">
        <v>0.0495037573261545</v>
      </c>
      <c r="X2252" s="3" t="n">
        <v>4.231710535490217</v>
      </c>
      <c r="Y2252" s="3" t="n">
        <v>0.0465091296175192</v>
      </c>
      <c r="Z2252" s="3" t="n">
        <v>-0.2193269943860993</v>
      </c>
      <c r="AA2252" s="3" t="n">
        <v>-0.5336526115192358</v>
      </c>
      <c r="AB2252" s="3" t="n">
        <v>-0.7378070772407179</v>
      </c>
      <c r="AC2252" s="3" t="n">
        <v>-0.2777482333734754</v>
      </c>
      <c r="AD2252" s="3" t="n">
        <v>-0.2546007804127508</v>
      </c>
      <c r="AE2252" s="3" t="n">
        <v>-0.4302114803625377</v>
      </c>
      <c r="AF2252" s="3" t="n">
        <v>0.08254711794123749</v>
      </c>
      <c r="AG2252" s="3" t="n">
        <v>1.409660092340059</v>
      </c>
      <c r="AH2252" s="3" t="n">
        <v>0.512720728621411</v>
      </c>
      <c r="AI2252" s="3" t="n">
        <v>3.319470600151557</v>
      </c>
    </row>
    <row r="2253">
      <c r="A2253" s="2" t="inlineStr">
        <is>
          <t>TNET</t>
        </is>
      </c>
      <c r="B2253" s="2" t="inlineStr">
        <is>
          <t>Industrials</t>
        </is>
      </c>
      <c r="C2253" s="3" t="n">
        <v>-0.0159329273654049</v>
      </c>
      <c r="D2253" s="2" t="n">
        <v>3192755878.948982</v>
      </c>
      <c r="E2253" s="19">
        <f>SQRT(D2253)</f>
        <v/>
      </c>
      <c r="F2253" s="22">
        <f>D2253/SUM($D$2:$D$2546)</f>
        <v/>
      </c>
      <c r="G2253" s="22">
        <f>E2253/SUM($E$2:$E$2546)</f>
        <v/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1</v>
      </c>
      <c r="O2253" s="2" t="n">
        <v>0</v>
      </c>
      <c r="P2253" s="2" t="n">
        <v>0</v>
      </c>
      <c r="Q2253" s="2" t="n">
        <v>0</v>
      </c>
      <c r="R2253" s="2" t="n">
        <v>0</v>
      </c>
      <c r="S2253" s="3" t="n">
        <v>21.8841502926823</v>
      </c>
      <c r="T2253" s="3" t="n">
        <v>0.8459954914236901</v>
      </c>
      <c r="U2253" s="3" t="n">
        <v>-0.0019806002171445</v>
      </c>
      <c r="V2253" s="3" t="n">
        <v>0.0335133671526503</v>
      </c>
      <c r="W2253" s="3" t="n">
        <v>0.0228719831765642</v>
      </c>
      <c r="X2253" s="3" t="n">
        <v>0.4726042752626128</v>
      </c>
      <c r="Y2253" s="3" t="n">
        <v>0.0178177017171407</v>
      </c>
      <c r="Z2253" s="3" t="n">
        <v>-1.380100036653958</v>
      </c>
      <c r="AA2253" s="3" t="n">
        <v>-1.694864373218232</v>
      </c>
      <c r="AB2253" s="3" t="n">
        <v>-1.737185743857309</v>
      </c>
      <c r="AC2253" s="3" t="n">
        <v>0.0463549377438527</v>
      </c>
      <c r="AD2253" s="3" t="n">
        <v>0.0676531523829202</v>
      </c>
      <c r="AE2253" s="3" t="n">
        <v>-0.0772400574988021</v>
      </c>
      <c r="AF2253" s="3" t="n">
        <v>0.0333641120344721</v>
      </c>
      <c r="AG2253" s="3" t="n">
        <v>1.280008880695976</v>
      </c>
      <c r="AH2253" s="3" t="n">
        <v>0.2806399132321041</v>
      </c>
      <c r="AI2253" s="3" t="n">
        <v>9.355140186915888</v>
      </c>
    </row>
    <row r="2254">
      <c r="A2254" s="2" t="inlineStr">
        <is>
          <t>TNGX</t>
        </is>
      </c>
      <c r="B2254" s="2" t="inlineStr">
        <is>
          <t>Health Care</t>
        </is>
      </c>
      <c r="C2254" s="3" t="n">
        <v>0.0057971120756082</v>
      </c>
      <c r="D2254" s="2" t="n">
        <v>926578422.1325704</v>
      </c>
      <c r="E2254" s="19">
        <f>SQRT(D2254)</f>
        <v/>
      </c>
      <c r="F2254" s="22">
        <f>D2254/SUM($D$2:$D$2546)</f>
        <v/>
      </c>
      <c r="G2254" s="22">
        <f>E2254/SUM($E$2:$E$2546)</f>
        <v/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1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  <c r="S2254" s="3" t="n">
        <v>20.64700924353189</v>
      </c>
      <c r="T2254" s="3" t="n">
        <v>1.91374875269616</v>
      </c>
      <c r="U2254" s="3" t="n">
        <v>0.0019796899429067</v>
      </c>
      <c r="V2254" s="3" t="n">
        <v>0.145647682674712</v>
      </c>
      <c r="W2254" s="3" t="n">
        <v>0.0758910269705118</v>
      </c>
      <c r="X2254" s="3" t="n">
        <v>1.278987152526874</v>
      </c>
      <c r="Y2254" s="3" t="n">
        <v>0.07329993891683211</v>
      </c>
      <c r="Z2254" s="3" t="n">
        <v>-1.213465705936049</v>
      </c>
      <c r="AA2254" s="3" t="n">
        <v>-0.6836777506109454</v>
      </c>
      <c r="AB2254" s="3" t="n">
        <v>-1.329724080170591</v>
      </c>
      <c r="AC2254" s="3" t="n">
        <v>-0.1677267636368122</v>
      </c>
      <c r="AD2254" s="3" t="n">
        <v>-0.1650286649758849</v>
      </c>
      <c r="AE2254" s="3" t="n">
        <v>-0.054054054054054</v>
      </c>
      <c r="AF2254" s="3" t="n">
        <v>0.07615197369357569</v>
      </c>
      <c r="AG2254" s="3" t="n">
        <v>1.035047222365981</v>
      </c>
      <c r="AH2254" s="3" t="n">
        <v>0.1471604523098911</v>
      </c>
      <c r="AI2254" s="3" t="n">
        <v>1.240630140640514</v>
      </c>
    </row>
    <row r="2255">
      <c r="A2255" s="2" t="inlineStr">
        <is>
          <t>TNK</t>
        </is>
      </c>
      <c r="B2255" s="2" t="inlineStr">
        <is>
          <t>Energy</t>
        </is>
      </c>
      <c r="C2255" s="3" t="n">
        <v>-0.0182170236403752</v>
      </c>
      <c r="D2255" s="2" t="n">
        <v>1342194797.339504</v>
      </c>
      <c r="E2255" s="19">
        <f>SQRT(D2255)</f>
        <v/>
      </c>
      <c r="F2255" s="22">
        <f>D2255/SUM($D$2:$D$2546)</f>
        <v/>
      </c>
      <c r="G2255" s="22">
        <f>E2255/SUM($E$2:$E$2546)</f>
        <v/>
      </c>
      <c r="H2255" s="2" t="n">
        <v>0</v>
      </c>
      <c r="I2255" s="2" t="n">
        <v>0</v>
      </c>
      <c r="J2255" s="2" t="n">
        <v>0</v>
      </c>
      <c r="K2255" s="2" t="n">
        <v>1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3" t="n">
        <v>21.01757201946238</v>
      </c>
      <c r="T2255" s="3" t="n">
        <v>0.5366055791045008</v>
      </c>
      <c r="U2255" s="3" t="n">
        <v>-0.0003854669899583</v>
      </c>
      <c r="V2255" s="3" t="n">
        <v>1.376358337598831</v>
      </c>
      <c r="W2255" s="3" t="n">
        <v>0.0258680051761952</v>
      </c>
      <c r="X2255" s="3" t="n">
        <v>0.4751877556823475</v>
      </c>
      <c r="Y2255" s="3" t="n">
        <v>0.0233277584722895</v>
      </c>
      <c r="Z2255" s="3" t="n">
        <v>-0.99509270228824</v>
      </c>
      <c r="AA2255" s="3" t="n">
        <v>-1.025683520952692</v>
      </c>
      <c r="AB2255" s="3" t="n">
        <v>-1.165207115305361</v>
      </c>
      <c r="AC2255" s="3" t="n">
        <v>0.1866018259767161</v>
      </c>
      <c r="AD2255" s="3" t="n">
        <v>0.2490189953518773</v>
      </c>
      <c r="AE2255" s="3" t="n">
        <v>0.6389968035406933</v>
      </c>
      <c r="AF2255" s="3" t="n">
        <v>0.2131095877837606</v>
      </c>
      <c r="AG2255" s="3" t="n">
        <v>1.024149996754756</v>
      </c>
      <c r="AH2255" s="3" t="n">
        <v>0.0240958941423758</v>
      </c>
      <c r="AI2255" s="3" t="n">
        <v>1.017546300331124</v>
      </c>
    </row>
    <row r="2256">
      <c r="A2256" s="2" t="inlineStr">
        <is>
          <t>TNL</t>
        </is>
      </c>
      <c r="B2256" s="2" t="inlineStr">
        <is>
          <t>Consumer Discretionary</t>
        </is>
      </c>
      <c r="C2256" s="3" t="n">
        <v>-0.0139016681842813</v>
      </c>
      <c r="D2256" s="2" t="n">
        <v>3895002280.970886</v>
      </c>
      <c r="E2256" s="19">
        <f>SQRT(D2256)</f>
        <v/>
      </c>
      <c r="F2256" s="22">
        <f>D2256/SUM($D$2:$D$2546)</f>
        <v/>
      </c>
      <c r="G2256" s="22">
        <f>E2256/SUM($E$2:$E$2546)</f>
        <v/>
      </c>
      <c r="H2256" s="2" t="n">
        <v>0</v>
      </c>
      <c r="I2256" s="2" t="n">
        <v>1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3" t="n">
        <v>22.08296010188407</v>
      </c>
      <c r="T2256" s="3" t="n">
        <v>1.46286666797877</v>
      </c>
      <c r="U2256" s="3" t="n">
        <v>0.0012746728700703</v>
      </c>
      <c r="V2256" s="3" t="n">
        <v>-0.2187418487949194</v>
      </c>
      <c r="W2256" s="3" t="n">
        <v>0.0230249123089787</v>
      </c>
      <c r="X2256" s="3" t="n">
        <v>0.2839863191297227</v>
      </c>
      <c r="Y2256" s="3" t="n">
        <v>0.0144610210212333</v>
      </c>
      <c r="Z2256" s="3" t="n">
        <v>-1.330765956870399</v>
      </c>
      <c r="AA2256" s="3" t="n">
        <v>-1.462008707819814</v>
      </c>
      <c r="AB2256" s="3" t="n">
        <v>-1.535116093650686</v>
      </c>
      <c r="AC2256" s="3" t="n">
        <v>0.1109113599523535</v>
      </c>
      <c r="AD2256" s="3" t="n">
        <v>0.1427470280868253</v>
      </c>
      <c r="AE2256" s="3" t="n">
        <v>0.1674027339642481</v>
      </c>
      <c r="AF2256" s="3" t="n">
        <v>0.0663080684596577</v>
      </c>
      <c r="AG2256" s="3" t="n">
        <v>2.430037673459744</v>
      </c>
      <c r="AH2256" s="3" t="n">
        <v>0.8205316492877075</v>
      </c>
      <c r="AI2256" s="3" t="inlineStr"/>
    </row>
    <row r="2257">
      <c r="A2257" s="2" t="inlineStr">
        <is>
          <t>TOL</t>
        </is>
      </c>
      <c r="B2257" s="2" t="inlineStr">
        <is>
          <t>Consumer Discretionary</t>
        </is>
      </c>
      <c r="C2257" s="3" t="n">
        <v>-0.0177035767348556</v>
      </c>
      <c r="D2257" s="2" t="n">
        <v>12587103660.5354</v>
      </c>
      <c r="E2257" s="19">
        <f>SQRT(D2257)</f>
        <v/>
      </c>
      <c r="F2257" s="22">
        <f>D2257/SUM($D$2:$D$2546)</f>
        <v/>
      </c>
      <c r="G2257" s="22">
        <f>E2257/SUM($E$2:$E$2546)</f>
        <v/>
      </c>
      <c r="H2257" s="2" t="n">
        <v>0</v>
      </c>
      <c r="I2257" s="2" t="n">
        <v>1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3" t="n">
        <v>23.25593860774546</v>
      </c>
      <c r="T2257" s="3" t="n">
        <v>0.8835182745194383</v>
      </c>
      <c r="U2257" s="3" t="n">
        <v>-0.0001462180381384</v>
      </c>
      <c r="V2257" s="3" t="n">
        <v>0.6431640048681103</v>
      </c>
      <c r="W2257" s="3" t="n">
        <v>0.0241357687628331</v>
      </c>
      <c r="X2257" s="3" t="n">
        <v>0.4708223759181456</v>
      </c>
      <c r="Y2257" s="3" t="n">
        <v>0.0211508405017285</v>
      </c>
      <c r="Z2257" s="3" t="n">
        <v>-1.164656176301296</v>
      </c>
      <c r="AA2257" s="3" t="n">
        <v>-0.956151854862054</v>
      </c>
      <c r="AB2257" s="3" t="n">
        <v>-1.028899703515176</v>
      </c>
      <c r="AC2257" s="3" t="n">
        <v>0.1174602227703519</v>
      </c>
      <c r="AD2257" s="3" t="n">
        <v>0.124558599204649</v>
      </c>
      <c r="AE2257" s="3" t="n">
        <v>0.160672703751617</v>
      </c>
      <c r="AF2257" s="3" t="n">
        <v>0.02753371242657</v>
      </c>
      <c r="AG2257" s="3" t="n">
        <v>1.233772524590048</v>
      </c>
      <c r="AH2257" s="3" t="n">
        <v>0.2133691180851661</v>
      </c>
      <c r="AI2257" s="3" t="n">
        <v>1.363472648998736</v>
      </c>
    </row>
    <row r="2258">
      <c r="A2258" s="2" t="inlineStr">
        <is>
          <t>TOST</t>
        </is>
      </c>
      <c r="B2258" s="2" t="inlineStr">
        <is>
          <t>Financials</t>
        </is>
      </c>
      <c r="C2258" s="3" t="n">
        <v>-0.0304615743684899</v>
      </c>
      <c r="D2258" s="2" t="n">
        <v>22829950942.99316</v>
      </c>
      <c r="E2258" s="19">
        <f>SQRT(D2258)</f>
        <v/>
      </c>
      <c r="F2258" s="22">
        <f>D2258/SUM($D$2:$D$2546)</f>
        <v/>
      </c>
      <c r="G2258" s="22">
        <f>E2258/SUM($E$2:$E$2546)</f>
        <v/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1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3" t="n">
        <v>23.85133914869006</v>
      </c>
      <c r="T2258" s="3" t="n">
        <v>1.512251255109996</v>
      </c>
      <c r="U2258" s="3" t="n">
        <v>0.002146153544298</v>
      </c>
      <c r="V2258" s="3" t="n">
        <v>0.0796322341883073</v>
      </c>
      <c r="W2258" s="3" t="n">
        <v>0.0290849677080555</v>
      </c>
      <c r="X2258" s="3" t="n">
        <v>0.4882806558973274</v>
      </c>
      <c r="Y2258" s="3" t="n">
        <v>0.0235847785030168</v>
      </c>
      <c r="Z2258" s="3" t="n">
        <v>-0.9618351255709208</v>
      </c>
      <c r="AA2258" s="3" t="n">
        <v>-1.163592486618551</v>
      </c>
      <c r="AB2258" s="3" t="n">
        <v>-1.261377793394583</v>
      </c>
      <c r="AC2258" s="3" t="n">
        <v>0.0140166748846305</v>
      </c>
      <c r="AD2258" s="3" t="n">
        <v>0.0168200098615566</v>
      </c>
      <c r="AE2258" s="3" t="n">
        <v>0.7690036900369005</v>
      </c>
      <c r="AF2258" s="3" t="n">
        <v>0.3287534876706131</v>
      </c>
      <c r="AG2258" s="3" t="n">
        <v>1.000832240071275</v>
      </c>
      <c r="AH2258" s="3" t="n">
        <v>0.0068666425731839</v>
      </c>
      <c r="AI2258" s="3" t="n">
        <v>1.010451045104511</v>
      </c>
    </row>
    <row r="2259">
      <c r="A2259" s="2" t="inlineStr">
        <is>
          <t>TOWN</t>
        </is>
      </c>
      <c r="B2259" s="2" t="inlineStr">
        <is>
          <t>Financials</t>
        </is>
      </c>
      <c r="C2259" s="3" t="n">
        <v>-0.0039930243039503</v>
      </c>
      <c r="D2259" s="2" t="n">
        <v>3419585767.060188</v>
      </c>
      <c r="E2259" s="19">
        <f>SQRT(D2259)</f>
        <v/>
      </c>
      <c r="F2259" s="22">
        <f>D2259/SUM($D$2:$D$2546)</f>
        <v/>
      </c>
      <c r="G2259" s="22">
        <f>E2259/SUM($E$2:$E$2546)</f>
        <v/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1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3" t="n">
        <v>21.95278525994258</v>
      </c>
      <c r="T2259" s="3" t="n">
        <v>0.7732713372689256</v>
      </c>
      <c r="U2259" s="3" t="n">
        <v>0.0005890994090281</v>
      </c>
      <c r="V2259" s="3" t="n">
        <v>0.652519092076548</v>
      </c>
      <c r="W2259" s="3" t="n">
        <v>0.0158066198181712</v>
      </c>
      <c r="X2259" s="3" t="n">
        <v>0.1709385321482998</v>
      </c>
      <c r="Y2259" s="3" t="n">
        <v>0.011063104831907</v>
      </c>
      <c r="Z2259" s="3" t="n">
        <v>-2.850445884445325</v>
      </c>
      <c r="AA2259" s="3" t="n">
        <v>-2.848891416911904</v>
      </c>
      <c r="AB2259" s="3" t="n">
        <v>-2.878805816717152</v>
      </c>
      <c r="AC2259" s="3" t="n">
        <v>0.0454288941942673</v>
      </c>
      <c r="AD2259" s="3" t="n">
        <v>0.0500832591039923</v>
      </c>
      <c r="AE2259" s="3" t="n">
        <v>-0.1213483146067415</v>
      </c>
      <c r="AF2259" s="3" t="n">
        <v>0.0071551892921346</v>
      </c>
      <c r="AG2259" s="3" t="n">
        <v>1.079912603050436</v>
      </c>
      <c r="AH2259" s="3" t="n">
        <v>0.0149616230219381</v>
      </c>
      <c r="AI2259" s="3" t="n">
        <v>1.122467838904338</v>
      </c>
    </row>
    <row r="2260">
      <c r="A2260" s="2" t="inlineStr">
        <is>
          <t>TPB</t>
        </is>
      </c>
      <c r="B2260" s="2" t="inlineStr">
        <is>
          <t>Consumer Staples</t>
        </is>
      </c>
      <c r="C2260" s="3" t="n">
        <v>-0.0050206131372266</v>
      </c>
      <c r="D2260" s="2" t="n">
        <v>1901315566.646782</v>
      </c>
      <c r="E2260" s="19">
        <f>SQRT(D2260)</f>
        <v/>
      </c>
      <c r="F2260" s="22">
        <f>D2260/SUM($D$2:$D$2546)</f>
        <v/>
      </c>
      <c r="G2260" s="22">
        <f>E2260/SUM($E$2:$E$2546)</f>
        <v/>
      </c>
      <c r="H2260" s="2" t="n">
        <v>0</v>
      </c>
      <c r="I2260" s="2" t="n">
        <v>0</v>
      </c>
      <c r="J2260" s="2" t="n">
        <v>1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3" t="n">
        <v>21.3658118870164</v>
      </c>
      <c r="T2260" s="3" t="n">
        <v>0.6941721212137186</v>
      </c>
      <c r="U2260" s="3" t="n">
        <v>0.0031090688890061</v>
      </c>
      <c r="V2260" s="3" t="n">
        <v>0.1149604010161697</v>
      </c>
      <c r="W2260" s="3" t="n">
        <v>0.0318813635149335</v>
      </c>
      <c r="X2260" s="3" t="n">
        <v>0.4806462933961358</v>
      </c>
      <c r="Y2260" s="3" t="n">
        <v>0.033432586459011</v>
      </c>
      <c r="Z2260" s="3" t="n">
        <v>-0.6685121689893574</v>
      </c>
      <c r="AA2260" s="3" t="n">
        <v>-0.9951001294657186</v>
      </c>
      <c r="AB2260" s="3" t="n">
        <v>-1.399601190771307</v>
      </c>
      <c r="AC2260" s="3" t="n">
        <v>0.0304631177570115</v>
      </c>
      <c r="AD2260" s="3" t="n">
        <v>0.0344372081881575</v>
      </c>
      <c r="AE2260" s="3" t="n">
        <v>0.0005108556832694</v>
      </c>
      <c r="AF2260" s="3" t="n">
        <v>-0.0690151085357994</v>
      </c>
      <c r="AG2260" s="3" t="n">
        <v>1.154176405612135</v>
      </c>
      <c r="AH2260" s="3" t="n">
        <v>0.5113983497485682</v>
      </c>
      <c r="AI2260" s="3" t="n">
        <v>2.34112619866774</v>
      </c>
    </row>
    <row r="2261">
      <c r="A2261" s="2" t="inlineStr">
        <is>
          <t>TPC</t>
        </is>
      </c>
      <c r="B2261" s="2" t="inlineStr">
        <is>
          <t>Industrials</t>
        </is>
      </c>
      <c r="C2261" s="3" t="n">
        <v>-0.008695683005131899</v>
      </c>
      <c r="D2261" s="2" t="n">
        <v>3043258489.103699</v>
      </c>
      <c r="E2261" s="19">
        <f>SQRT(D2261)</f>
        <v/>
      </c>
      <c r="F2261" s="22">
        <f>D2261/SUM($D$2:$D$2546)</f>
        <v/>
      </c>
      <c r="G2261" s="22">
        <f>E2261/SUM($E$2:$E$2546)</f>
        <v/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1</v>
      </c>
      <c r="O2261" s="2" t="n">
        <v>0</v>
      </c>
      <c r="P2261" s="2" t="n">
        <v>0</v>
      </c>
      <c r="Q2261" s="2" t="n">
        <v>0</v>
      </c>
      <c r="R2261" s="2" t="n">
        <v>0</v>
      </c>
      <c r="S2261" s="3" t="n">
        <v>21.83619464973623</v>
      </c>
      <c r="T2261" s="3" t="n">
        <v>1.592350179167401</v>
      </c>
      <c r="U2261" s="3" t="n">
        <v>0.0048770895128298</v>
      </c>
      <c r="V2261" s="3" t="n">
        <v>0.3894440791814103</v>
      </c>
      <c r="W2261" s="3" t="n">
        <v>0.0425047128973312</v>
      </c>
      <c r="X2261" s="3" t="n">
        <v>0.5921335024993294</v>
      </c>
      <c r="Y2261" s="3" t="n">
        <v>0.03456740378894</v>
      </c>
      <c r="Z2261" s="3" t="n">
        <v>-1.139110796472506</v>
      </c>
      <c r="AA2261" s="3" t="n">
        <v>-1.192901210057429</v>
      </c>
      <c r="AB2261" s="3" t="n">
        <v>-1.465687027320886</v>
      </c>
      <c r="AC2261" s="3" t="n">
        <v>0.0262534386369299</v>
      </c>
      <c r="AD2261" s="3" t="n">
        <v>0.0432102631014854</v>
      </c>
      <c r="AE2261" s="3" t="n">
        <v>-0.4545454545454545</v>
      </c>
      <c r="AF2261" s="3" t="n">
        <v>-0.0205592709594997</v>
      </c>
      <c r="AG2261" s="3" t="n">
        <v>1.129235817926145</v>
      </c>
      <c r="AH2261" s="3" t="n">
        <v>0.0861214309342542</v>
      </c>
      <c r="AI2261" s="3" t="n">
        <v>1.33184691932611</v>
      </c>
    </row>
    <row r="2262">
      <c r="A2262" s="2" t="inlineStr">
        <is>
          <t>TPG</t>
        </is>
      </c>
      <c r="B2262" s="2" t="inlineStr">
        <is>
          <t>Financials</t>
        </is>
      </c>
      <c r="C2262" s="3" t="n">
        <v>-0.0105411658532359</v>
      </c>
      <c r="D2262" s="2" t="n">
        <v>9338949476.654663</v>
      </c>
      <c r="E2262" s="19">
        <f>SQRT(D2262)</f>
        <v/>
      </c>
      <c r="F2262" s="22">
        <f>D2262/SUM($D$2:$D$2546)</f>
        <v/>
      </c>
      <c r="G2262" s="22">
        <f>E2262/SUM($E$2:$E$2546)</f>
        <v/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1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3" t="n">
        <v>22.95745960712839</v>
      </c>
      <c r="T2262" s="3" t="n">
        <v>1.67306477428971</v>
      </c>
      <c r="U2262" s="3" t="n">
        <v>0.000459176455498</v>
      </c>
      <c r="V2262" s="3" t="n">
        <v>0.1062084126784785</v>
      </c>
      <c r="W2262" s="3" t="n">
        <v>0.0258634378873962</v>
      </c>
      <c r="X2262" s="3" t="n">
        <v>0.3568863666906267</v>
      </c>
      <c r="Y2262" s="3" t="n">
        <v>0.0142673506260492</v>
      </c>
      <c r="Z2262" s="3" t="n">
        <v>-1.247574391062641</v>
      </c>
      <c r="AA2262" s="3" t="n">
        <v>-1.261190298951811</v>
      </c>
      <c r="AB2262" s="3" t="n">
        <v>-1.590162452260098</v>
      </c>
      <c r="AC2262" s="3" t="n">
        <v>0.0063994349845661</v>
      </c>
      <c r="AD2262" s="3" t="n">
        <v>0.0195949234394564</v>
      </c>
      <c r="AE2262" s="3" t="n">
        <v>-0.0422110552763819</v>
      </c>
      <c r="AF2262" s="3" t="n">
        <v>-0.3070541678551968</v>
      </c>
      <c r="AG2262" s="3" t="n">
        <v>1.237011561689365</v>
      </c>
      <c r="AH2262" s="3" t="n">
        <v>0.1849724831746448</v>
      </c>
      <c r="AI2262" s="3" t="n">
        <v>3.231570510396975</v>
      </c>
    </row>
    <row r="2263">
      <c r="A2263" s="2" t="inlineStr">
        <is>
          <t>TPH</t>
        </is>
      </c>
      <c r="B2263" s="2" t="inlineStr">
        <is>
          <t>Consumer Discretionary</t>
        </is>
      </c>
      <c r="C2263" s="3" t="n">
        <v>-0.0152718156521228</v>
      </c>
      <c r="D2263" s="2" t="n">
        <v>3062523189.91824</v>
      </c>
      <c r="E2263" s="19">
        <f>SQRT(D2263)</f>
        <v/>
      </c>
      <c r="F2263" s="22">
        <f>D2263/SUM($D$2:$D$2546)</f>
        <v/>
      </c>
      <c r="G2263" s="22">
        <f>E2263/SUM($E$2:$E$2546)</f>
        <v/>
      </c>
      <c r="H2263" s="2" t="n">
        <v>0</v>
      </c>
      <c r="I2263" s="2" t="n">
        <v>1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3" t="n">
        <v>21.84250498500679</v>
      </c>
      <c r="T2263" s="3" t="n">
        <v>0.6067289695186179</v>
      </c>
      <c r="U2263" s="3" t="n">
        <v>-0.0004864097430929</v>
      </c>
      <c r="V2263" s="3" t="n">
        <v>1.074264845024025</v>
      </c>
      <c r="W2263" s="3" t="n">
        <v>0.0252763462649252</v>
      </c>
      <c r="X2263" s="3" t="n">
        <v>0.4081438271126451</v>
      </c>
      <c r="Y2263" s="3" t="n">
        <v>0.0246752301762685</v>
      </c>
      <c r="Z2263" s="3" t="n">
        <v>-1.147165166622025</v>
      </c>
      <c r="AA2263" s="3" t="n">
        <v>-1.33868203312204</v>
      </c>
      <c r="AB2263" s="3" t="n">
        <v>-1.474648662144034</v>
      </c>
      <c r="AC2263" s="3" t="n">
        <v>0.0793437257226082</v>
      </c>
      <c r="AD2263" s="3" t="n">
        <v>0.08934462958541869</v>
      </c>
      <c r="AE2263" s="3" t="n">
        <v>0.0002208724461623</v>
      </c>
      <c r="AF2263" s="3" t="n">
        <v>0.0217325009816285</v>
      </c>
      <c r="AG2263" s="3" t="n">
        <v>1.32946558684734</v>
      </c>
      <c r="AH2263" s="3" t="n">
        <v>0.2291165486483298</v>
      </c>
      <c r="AI2263" s="3" t="n">
        <v>1.306689349812961</v>
      </c>
    </row>
    <row r="2264">
      <c r="A2264" s="2" t="inlineStr">
        <is>
          <t>TPL</t>
        </is>
      </c>
      <c r="B2264" s="2" t="inlineStr">
        <is>
          <t>Energy</t>
        </is>
      </c>
      <c r="C2264" s="3" t="n">
        <v>0.0336086223000791</v>
      </c>
      <c r="D2264" s="2" t="n">
        <v>20204575413.63006</v>
      </c>
      <c r="E2264" s="19">
        <f>SQRT(D2264)</f>
        <v/>
      </c>
      <c r="F2264" s="22">
        <f>D2264/SUM($D$2:$D$2546)</f>
        <v/>
      </c>
      <c r="G2264" s="22">
        <f>E2264/SUM($E$2:$E$2546)</f>
        <v/>
      </c>
      <c r="H2264" s="2" t="n">
        <v>0</v>
      </c>
      <c r="I2264" s="2" t="n">
        <v>0</v>
      </c>
      <c r="J2264" s="2" t="n">
        <v>0</v>
      </c>
      <c r="K2264" s="2" t="n">
        <v>1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3" t="n">
        <v>23.72917492133029</v>
      </c>
      <c r="T2264" s="3" t="n">
        <v>1.432190047946243</v>
      </c>
      <c r="U2264" s="3" t="n">
        <v>0.0001346649154099</v>
      </c>
      <c r="V2264" s="3" t="n">
        <v>0.06379465906175261</v>
      </c>
      <c r="W2264" s="3" t="n">
        <v>0.030133008618772</v>
      </c>
      <c r="X2264" s="3" t="n">
        <v>0.6991645128753458</v>
      </c>
      <c r="Y2264" s="3" t="n">
        <v>0.0243581676933204</v>
      </c>
      <c r="Z2264" s="3" t="n">
        <v>-1.87969506459697</v>
      </c>
      <c r="AA2264" s="3" t="n">
        <v>-1.97042747514845</v>
      </c>
      <c r="AB2264" s="3" t="n">
        <v>-1.968852200904399</v>
      </c>
      <c r="AC2264" s="3" t="n">
        <v>0.0229928118007669</v>
      </c>
      <c r="AD2264" s="3" t="n">
        <v>0.0257048707714808</v>
      </c>
      <c r="AE2264" s="3" t="n">
        <v>0.1334114925020005</v>
      </c>
      <c r="AF2264" s="3" t="n">
        <v>0.1187016195957485</v>
      </c>
      <c r="AG2264" s="3" t="n">
        <v>1.000022420664168</v>
      </c>
      <c r="AH2264" s="3" t="n">
        <v>0.0003224970526759</v>
      </c>
      <c r="AI2264" s="3" t="n">
        <v>1.000351450489703</v>
      </c>
    </row>
    <row r="2265">
      <c r="A2265" s="2" t="inlineStr">
        <is>
          <t>TPR</t>
        </is>
      </c>
      <c r="B2265" s="2" t="inlineStr">
        <is>
          <t>Consumer Discretionary</t>
        </is>
      </c>
      <c r="C2265" s="3" t="n">
        <v>-0.1709532214941336</v>
      </c>
      <c r="D2265" s="2" t="n">
        <v>22819269717.06113</v>
      </c>
      <c r="E2265" s="19">
        <f>SQRT(D2265)</f>
        <v/>
      </c>
      <c r="F2265" s="22">
        <f>D2265/SUM($D$2:$D$2546)</f>
        <v/>
      </c>
      <c r="G2265" s="22">
        <f>E2265/SUM($E$2:$E$2546)</f>
        <v/>
      </c>
      <c r="H2265" s="2" t="n">
        <v>0</v>
      </c>
      <c r="I2265" s="2" t="n">
        <v>1</v>
      </c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3" t="n">
        <v>23.85087117898664</v>
      </c>
      <c r="T2265" s="3" t="n">
        <v>1.426218720919499</v>
      </c>
      <c r="U2265" s="3" t="n">
        <v>0.0034829271845842</v>
      </c>
      <c r="V2265" s="3" t="n">
        <v>0.0375910364633033</v>
      </c>
      <c r="W2265" s="3" t="n">
        <v>0.0245785844217891</v>
      </c>
      <c r="X2265" s="3" t="n">
        <v>0.6419791140057372</v>
      </c>
      <c r="Y2265" s="3" t="n">
        <v>0.0291278898330095</v>
      </c>
      <c r="Z2265" s="3" t="n">
        <v>-0.8551641258657681</v>
      </c>
      <c r="AA2265" s="3" t="n">
        <v>-0.9492011083640493</v>
      </c>
      <c r="AB2265" s="3" t="n">
        <v>-0.7606241336017466</v>
      </c>
      <c r="AC2265" s="3" t="n">
        <v>-0.09064269039484341</v>
      </c>
      <c r="AD2265" s="3" t="n">
        <v>-0.0798623278744743</v>
      </c>
      <c r="AE2265" s="3" t="n">
        <v>-0.2620689655172414</v>
      </c>
      <c r="AF2265" s="3" t="n">
        <v>0.0146355721807209</v>
      </c>
      <c r="AG2265" s="3" t="n">
        <v>1.104205788769048</v>
      </c>
      <c r="AH2265" s="3" t="n">
        <v>0.5925385608996276</v>
      </c>
      <c r="AI2265" s="3" t="n">
        <v>3.772091396595943</v>
      </c>
    </row>
    <row r="2266">
      <c r="A2266" s="2" t="inlineStr">
        <is>
          <t>TR</t>
        </is>
      </c>
      <c r="B2266" s="2" t="inlineStr">
        <is>
          <t>Consumer Staples</t>
        </is>
      </c>
      <c r="C2266" s="3" t="n">
        <v>-0.0217038169936556</v>
      </c>
      <c r="D2266" s="2" t="n">
        <v>1648267264.901943</v>
      </c>
      <c r="E2266" s="19">
        <f>SQRT(D2266)</f>
        <v/>
      </c>
      <c r="F2266" s="22">
        <f>D2266/SUM($D$2:$D$2546)</f>
        <v/>
      </c>
      <c r="G2266" s="22">
        <f>E2266/SUM($E$2:$E$2546)</f>
        <v/>
      </c>
      <c r="H2266" s="2" t="n">
        <v>0</v>
      </c>
      <c r="I2266" s="2" t="n">
        <v>0</v>
      </c>
      <c r="J2266" s="2" t="n">
        <v>1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3" t="n">
        <v>21.22299043058928</v>
      </c>
      <c r="T2266" s="3" t="n">
        <v>0.2485401351786555</v>
      </c>
      <c r="U2266" s="3" t="n">
        <v>0.0007176619621791</v>
      </c>
      <c r="V2266" s="3" t="n">
        <v>0.5418581191401219</v>
      </c>
      <c r="W2266" s="3" t="n">
        <v>0.0169773646364989</v>
      </c>
      <c r="X2266" s="3" t="n">
        <v>0.1914094562504736</v>
      </c>
      <c r="Y2266" s="3" t="n">
        <v>0.0173275768140308</v>
      </c>
      <c r="Z2266" s="3" t="n">
        <v>-2.293772825163924</v>
      </c>
      <c r="AA2266" s="3" t="n">
        <v>-2.156562587639168</v>
      </c>
      <c r="AB2266" s="3" t="n">
        <v>-2.414850082039221</v>
      </c>
      <c r="AC2266" s="3" t="n">
        <v>0.0425756195577753</v>
      </c>
      <c r="AD2266" s="3" t="n">
        <v>0.0537728327725253</v>
      </c>
      <c r="AE2266" s="3" t="n">
        <v>0.1122105864286377</v>
      </c>
      <c r="AF2266" s="3" t="n">
        <v>0.07849507404207789</v>
      </c>
      <c r="AG2266" s="3" t="n">
        <v>1.004550232938374</v>
      </c>
      <c r="AH2266" s="3" t="n">
        <v>0.0122044324968513</v>
      </c>
      <c r="AI2266" s="3" t="n">
        <v>1.0083974619511</v>
      </c>
    </row>
    <row r="2267">
      <c r="A2267" s="2" t="inlineStr">
        <is>
          <t>TRC</t>
        </is>
      </c>
      <c r="B2267" s="2" t="inlineStr">
        <is>
          <t>Real Estate</t>
        </is>
      </c>
      <c r="C2267" s="3" t="n">
        <v>-0.0005725868659459999</v>
      </c>
      <c r="D2267" s="2" t="n">
        <v>469837375.3833866</v>
      </c>
      <c r="E2267" s="19">
        <f>SQRT(D2267)</f>
        <v/>
      </c>
      <c r="F2267" s="22">
        <f>D2267/SUM($D$2:$D$2546)</f>
        <v/>
      </c>
      <c r="G2267" s="22">
        <f>E2267/SUM($E$2:$E$2546)</f>
        <v/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1</v>
      </c>
      <c r="R2267" s="2" t="n">
        <v>0</v>
      </c>
      <c r="S2267" s="3" t="n">
        <v>19.96789718297059</v>
      </c>
      <c r="T2267" s="3" t="n">
        <v>0.3190986658735514</v>
      </c>
      <c r="U2267" s="3" t="n">
        <v>0.0006206680783686</v>
      </c>
      <c r="V2267" s="3" t="n">
        <v>1.003606832290068</v>
      </c>
      <c r="W2267" s="3" t="n">
        <v>0.0184284321118409</v>
      </c>
      <c r="X2267" s="3" t="n">
        <v>0.1715286785929245</v>
      </c>
      <c r="Y2267" s="3" t="n">
        <v>0.0183727292208227</v>
      </c>
      <c r="Z2267" s="3" t="n">
        <v>-2.417308185846666</v>
      </c>
      <c r="AA2267" s="3" t="n">
        <v>-2.461328477027056</v>
      </c>
      <c r="AB2267" s="3" t="n">
        <v>-2.535333650486231</v>
      </c>
      <c r="AC2267" s="3" t="n">
        <v>-0.0145752559476819</v>
      </c>
      <c r="AD2267" s="3" t="n">
        <v>-0.0052528813783409</v>
      </c>
      <c r="AE2267" s="3" t="n">
        <v>-0.3058823529411764</v>
      </c>
      <c r="AF2267" s="3" t="n">
        <v>-0.1366580117856901</v>
      </c>
      <c r="AG2267" s="3" t="n">
        <v>1.174405026703411</v>
      </c>
      <c r="AH2267" s="3" t="n">
        <v>0.1324762626891346</v>
      </c>
      <c r="AI2267" s="3" t="n">
        <v>1.173778237744204</v>
      </c>
    </row>
    <row r="2268">
      <c r="A2268" s="2" t="inlineStr">
        <is>
          <t>TRDA</t>
        </is>
      </c>
      <c r="B2268" s="2" t="inlineStr">
        <is>
          <t>Health Care</t>
        </is>
      </c>
      <c r="C2268" s="3" t="n">
        <v>-0.0132452590171962</v>
      </c>
      <c r="D2268" s="2" t="n">
        <v>203326320.800766</v>
      </c>
      <c r="E2268" s="19">
        <f>SQRT(D2268)</f>
        <v/>
      </c>
      <c r="F2268" s="22">
        <f>D2268/SUM($D$2:$D$2546)</f>
        <v/>
      </c>
      <c r="G2268" s="22">
        <f>E2268/SUM($E$2:$E$2546)</f>
        <v/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1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n">
        <v>0</v>
      </c>
      <c r="S2268" s="3" t="n">
        <v>19.13032273800372</v>
      </c>
      <c r="T2268" s="3" t="n">
        <v>1.27272207838981</v>
      </c>
      <c r="U2268" s="3" t="n">
        <v>-0.0040462756457274</v>
      </c>
      <c r="V2268" s="3" t="n">
        <v>1.866482403780211</v>
      </c>
      <c r="W2268" s="3" t="n">
        <v>0.0390671205852625</v>
      </c>
      <c r="X2268" s="3" t="n">
        <v>4.406565435438581</v>
      </c>
      <c r="Y2268" s="3" t="n">
        <v>0.037820755200539</v>
      </c>
      <c r="Z2268" s="3" t="n">
        <v>-2.066486109082302</v>
      </c>
      <c r="AA2268" s="3" t="n">
        <v>-2.353895015503679</v>
      </c>
      <c r="AB2268" s="3" t="n">
        <v>-2.542492941015187</v>
      </c>
      <c r="AC2268" s="3" t="n">
        <v>-0.8479571130829732</v>
      </c>
      <c r="AD2268" s="3" t="n">
        <v>-0.8276154279351228</v>
      </c>
      <c r="AE2268" s="3" t="n">
        <v>0.9917808219178084</v>
      </c>
      <c r="AF2268" s="3" t="n">
        <v>0.8962568607542784</v>
      </c>
      <c r="AG2268" s="3" t="n">
        <v>1.242373932729984</v>
      </c>
      <c r="AH2268" s="3" t="n">
        <v>0.1219810019541738</v>
      </c>
      <c r="AI2268" s="3" t="n">
        <v>1.129855996627185</v>
      </c>
    </row>
    <row r="2269">
      <c r="A2269" s="2" t="inlineStr">
        <is>
          <t>TREE</t>
        </is>
      </c>
      <c r="B2269" s="2" t="inlineStr">
        <is>
          <t>Financials</t>
        </is>
      </c>
      <c r="C2269" s="3" t="n">
        <v>0.003231032926745</v>
      </c>
      <c r="D2269" s="2" t="n">
        <v>844849002.3700867</v>
      </c>
      <c r="E2269" s="19">
        <f>SQRT(D2269)</f>
        <v/>
      </c>
      <c r="F2269" s="22">
        <f>D2269/SUM($D$2:$D$2546)</f>
        <v/>
      </c>
      <c r="G2269" s="22">
        <f>E2269/SUM($E$2:$E$2546)</f>
        <v/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1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3" t="n">
        <v>20.5546684739335</v>
      </c>
      <c r="T2269" s="3" t="n">
        <v>1.202604634055671</v>
      </c>
      <c r="U2269" s="3" t="n">
        <v>-0.0007894282201715</v>
      </c>
      <c r="V2269" s="3" t="n">
        <v>0.1398024968587948</v>
      </c>
      <c r="W2269" s="3" t="n">
        <v>0.0475695196497673</v>
      </c>
      <c r="X2269" s="3" t="n">
        <v>0.356346524120441</v>
      </c>
      <c r="Y2269" s="3" t="n">
        <v>0.0442567783601951</v>
      </c>
      <c r="Z2269" s="3" t="n">
        <v>-0.514724457341181</v>
      </c>
      <c r="AA2269" s="3" t="n">
        <v>-0.7466883863830626</v>
      </c>
      <c r="AB2269" s="3" t="n">
        <v>-0.7871819162209002</v>
      </c>
      <c r="AC2269" s="3" t="n">
        <v>0.0419577935235247</v>
      </c>
      <c r="AD2269" s="3" t="n">
        <v>0.06822520928390791</v>
      </c>
      <c r="AE2269" s="3" t="n">
        <v>-0.2448201660006148</v>
      </c>
      <c r="AF2269" s="3" t="n">
        <v>-0.09926448466336189</v>
      </c>
      <c r="AG2269" s="3" t="n">
        <v>1.455832934547637</v>
      </c>
      <c r="AH2269" s="3" t="n">
        <v>0.6741895149952439</v>
      </c>
      <c r="AI2269" s="3" t="n">
        <v>4.260549309130317</v>
      </c>
    </row>
    <row r="2270">
      <c r="A2270" s="2" t="inlineStr">
        <is>
          <t>TREX</t>
        </is>
      </c>
      <c r="B2270" s="2" t="inlineStr">
        <is>
          <t>Industrials</t>
        </is>
      </c>
      <c r="C2270" s="3" t="n">
        <v>-0.0126884193990451</v>
      </c>
      <c r="D2270" s="2" t="n">
        <v>7060582627.109375</v>
      </c>
      <c r="E2270" s="19">
        <f>SQRT(D2270)</f>
        <v/>
      </c>
      <c r="F2270" s="22">
        <f>D2270/SUM($D$2:$D$2546)</f>
        <v/>
      </c>
      <c r="G2270" s="22">
        <f>E2270/SUM($E$2:$E$2546)</f>
        <v/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1</v>
      </c>
      <c r="O2270" s="2" t="n">
        <v>0</v>
      </c>
      <c r="P2270" s="2" t="n">
        <v>0</v>
      </c>
      <c r="Q2270" s="2" t="n">
        <v>0</v>
      </c>
      <c r="R2270" s="2" t="n">
        <v>0</v>
      </c>
      <c r="S2270" s="3" t="n">
        <v>22.67779341013287</v>
      </c>
      <c r="T2270" s="3" t="n">
        <v>1.314417922921661</v>
      </c>
      <c r="U2270" s="3" t="n">
        <v>-0.0007716780223624001</v>
      </c>
      <c r="V2270" s="3" t="n">
        <v>0.1401096838951666</v>
      </c>
      <c r="W2270" s="3" t="n">
        <v>0.0299139569082861</v>
      </c>
      <c r="X2270" s="3" t="n">
        <v>0.3686251113460266</v>
      </c>
      <c r="Y2270" s="3" t="n">
        <v>0.0263800673607715</v>
      </c>
      <c r="Z2270" s="3" t="n">
        <v>-1.160478735428634</v>
      </c>
      <c r="AA2270" s="3" t="n">
        <v>-1.143785935829241</v>
      </c>
      <c r="AB2270" s="3" t="n">
        <v>-1.244161376895996</v>
      </c>
      <c r="AC2270" s="3" t="n">
        <v>0.0430043830709066</v>
      </c>
      <c r="AD2270" s="3" t="n">
        <v>0.0519600179440428</v>
      </c>
      <c r="AE2270" s="3" t="n">
        <v>0.0580645161290322</v>
      </c>
      <c r="AF2270" s="3" t="n">
        <v>-0.0129879864532439</v>
      </c>
      <c r="AG2270" s="3" t="n">
        <v>1.005346159374308</v>
      </c>
      <c r="AH2270" s="3" t="n">
        <v>0.1914796908681247</v>
      </c>
      <c r="AI2270" s="3" t="n">
        <v>1.038156958360626</v>
      </c>
    </row>
    <row r="2271">
      <c r="A2271" s="2" t="inlineStr">
        <is>
          <t>TRGP</t>
        </is>
      </c>
      <c r="B2271" s="2" t="inlineStr">
        <is>
          <t>Energy</t>
        </is>
      </c>
      <c r="C2271" s="3" t="n">
        <v>-0.0074041982352163</v>
      </c>
      <c r="D2271" s="2" t="n">
        <v>35379511848.21576</v>
      </c>
      <c r="E2271" s="19">
        <f>SQRT(D2271)</f>
        <v/>
      </c>
      <c r="F2271" s="22">
        <f>D2271/SUM($D$2:$D$2546)</f>
        <v/>
      </c>
      <c r="G2271" s="22">
        <f>E2271/SUM($E$2:$E$2546)</f>
        <v/>
      </c>
      <c r="H2271" s="2" t="n">
        <v>0</v>
      </c>
      <c r="I2271" s="2" t="n">
        <v>0</v>
      </c>
      <c r="J2271" s="2" t="n">
        <v>0</v>
      </c>
      <c r="K2271" s="2" t="n">
        <v>1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3" t="n">
        <v>24.2893987281893</v>
      </c>
      <c r="T2271" s="3" t="n">
        <v>1.120703741547459</v>
      </c>
      <c r="U2271" s="3" t="n">
        <v>0.0008114205016742</v>
      </c>
      <c r="V2271" s="3" t="n">
        <v>0.0731525073354148</v>
      </c>
      <c r="W2271" s="3" t="n">
        <v>0.0217040079645563</v>
      </c>
      <c r="X2271" s="3" t="n">
        <v>0.4094170303803864</v>
      </c>
      <c r="Y2271" s="3" t="n">
        <v>0.0166863356549638</v>
      </c>
      <c r="Z2271" s="3" t="n">
        <v>-1.881236400202202</v>
      </c>
      <c r="AA2271" s="3" t="n">
        <v>-1.793131722967918</v>
      </c>
      <c r="AB2271" s="3" t="n">
        <v>-1.722914086233279</v>
      </c>
      <c r="AC2271" s="3" t="n">
        <v>0.0711259106907916</v>
      </c>
      <c r="AD2271" s="3" t="n">
        <v>0.1133763523139817</v>
      </c>
      <c r="AE2271" s="3" t="n">
        <v>0.5174219722838866</v>
      </c>
      <c r="AF2271" s="3" t="n">
        <v>-0.0373962975708674</v>
      </c>
      <c r="AG2271" s="3" t="n">
        <v>1.447793063623035</v>
      </c>
      <c r="AH2271" s="3" t="n">
        <v>0.7166522064577592</v>
      </c>
      <c r="AI2271" s="3" t="n">
        <v>7.121363162165295</v>
      </c>
    </row>
    <row r="2272">
      <c r="A2272" s="2" t="inlineStr">
        <is>
          <t>TRIP</t>
        </is>
      </c>
      <c r="B2272" s="2" t="inlineStr">
        <is>
          <t>Consumer Discretionary</t>
        </is>
      </c>
      <c r="C2272" s="3" t="n">
        <v>-0.0082850302369539</v>
      </c>
      <c r="D2272" s="2" t="n">
        <v>2125393638.697594</v>
      </c>
      <c r="E2272" s="19">
        <f>SQRT(D2272)</f>
        <v/>
      </c>
      <c r="F2272" s="22">
        <f>D2272/SUM($D$2:$D$2546)</f>
        <v/>
      </c>
      <c r="G2272" s="22">
        <f>E2272/SUM($E$2:$E$2546)</f>
        <v/>
      </c>
      <c r="H2272" s="2" t="n">
        <v>0</v>
      </c>
      <c r="I2272" s="2" t="n">
        <v>1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n">
        <v>0</v>
      </c>
      <c r="P2272" s="2" t="n">
        <v>0</v>
      </c>
      <c r="Q2272" s="2" t="n">
        <v>0</v>
      </c>
      <c r="R2272" s="2" t="n">
        <v>0</v>
      </c>
      <c r="S2272" s="3" t="n">
        <v>21.47722286390771</v>
      </c>
      <c r="T2272" s="3" t="n">
        <v>1.879089733122608</v>
      </c>
      <c r="U2272" s="3" t="n">
        <v>0.0007715062458615</v>
      </c>
      <c r="V2272" s="3" t="n">
        <v>0.2950041764424473</v>
      </c>
      <c r="W2272" s="3" t="n">
        <v>0.0392067634047983</v>
      </c>
      <c r="X2272" s="3" t="n">
        <v>0.3732034259196203</v>
      </c>
      <c r="Y2272" s="3" t="n">
        <v>0.0330243258628101</v>
      </c>
      <c r="Z2272" s="3" t="n">
        <v>-0.5010115607324973</v>
      </c>
      <c r="AA2272" s="3" t="n">
        <v>-0.3531647709324503</v>
      </c>
      <c r="AB2272" s="3" t="n">
        <v>-0.6672696910613977</v>
      </c>
      <c r="AC2272" s="3" t="n">
        <v>0.06775215535520319</v>
      </c>
      <c r="AD2272" s="3" t="n">
        <v>0.1110382546099163</v>
      </c>
      <c r="AE2272" s="3" t="n">
        <v>0.9894736842105262</v>
      </c>
      <c r="AF2272" s="3" t="n">
        <v>0.2057503739405019</v>
      </c>
      <c r="AG2272" s="3" t="n">
        <v>1.386751886819285</v>
      </c>
      <c r="AH2272" s="3" t="n">
        <v>0.4401813742588071</v>
      </c>
      <c r="AI2272" s="3" t="n">
        <v>2.311004784688995</v>
      </c>
    </row>
    <row r="2273">
      <c r="A2273" s="2" t="inlineStr">
        <is>
          <t>TRMB</t>
        </is>
      </c>
      <c r="B2273" s="2" t="inlineStr">
        <is>
          <t>Information Technology</t>
        </is>
      </c>
      <c r="C2273" s="3" t="n">
        <v>-0.009515987767463501</v>
      </c>
      <c r="D2273" s="2" t="n">
        <v>20097183950.57086</v>
      </c>
      <c r="E2273" s="19">
        <f>SQRT(D2273)</f>
        <v/>
      </c>
      <c r="F2273" s="22">
        <f>D2273/SUM($D$2:$D$2546)</f>
        <v/>
      </c>
      <c r="G2273" s="22">
        <f>E2273/SUM($E$2:$E$2546)</f>
        <v/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n">
        <v>1</v>
      </c>
      <c r="P2273" s="2" t="n">
        <v>0</v>
      </c>
      <c r="Q2273" s="2" t="n">
        <v>0</v>
      </c>
      <c r="R2273" s="2" t="n">
        <v>0</v>
      </c>
      <c r="S2273" s="3" t="n">
        <v>23.7238455402346</v>
      </c>
      <c r="T2273" s="3" t="n">
        <v>1.308564319091295</v>
      </c>
      <c r="U2273" s="3" t="n">
        <v>0.0013514140804826</v>
      </c>
      <c r="V2273" s="3" t="n">
        <v>0.2830297027678063</v>
      </c>
      <c r="W2273" s="3" t="n">
        <v>0.0182965981998531</v>
      </c>
      <c r="X2273" s="3" t="n">
        <v>0.3408269123141151</v>
      </c>
      <c r="Y2273" s="3" t="n">
        <v>0.007954241550574901</v>
      </c>
      <c r="Z2273" s="3" t="n">
        <v>-1.712824305283208</v>
      </c>
      <c r="AA2273" s="3" t="n">
        <v>-1.981055845545418</v>
      </c>
      <c r="AB2273" s="3" t="n">
        <v>-2.053471133252485</v>
      </c>
      <c r="AC2273" s="3" t="n">
        <v>0.0177537311136501</v>
      </c>
      <c r="AD2273" s="3" t="n">
        <v>0.0230878117621459</v>
      </c>
      <c r="AE2273" s="3" t="n">
        <v>0.4286738351254481</v>
      </c>
      <c r="AF2273" s="3" t="n">
        <v>0.0052640814177925</v>
      </c>
      <c r="AG2273" s="3" t="n">
        <v>1.071721491107666</v>
      </c>
      <c r="AH2273" s="3" t="n">
        <v>0.1662124142781783</v>
      </c>
      <c r="AI2273" s="3" t="n">
        <v>1.253406234067615</v>
      </c>
    </row>
    <row r="2274">
      <c r="A2274" s="2" t="inlineStr">
        <is>
          <t>TRMK</t>
        </is>
      </c>
      <c r="B2274" s="2" t="inlineStr">
        <is>
          <t>Financials</t>
        </is>
      </c>
      <c r="C2274" s="3" t="n">
        <v>-0.0043362664564928</v>
      </c>
      <c r="D2274" s="2" t="n">
        <v>2290645007.330685</v>
      </c>
      <c r="E2274" s="19">
        <f>SQRT(D2274)</f>
        <v/>
      </c>
      <c r="F2274" s="22">
        <f>D2274/SUM($D$2:$D$2546)</f>
        <v/>
      </c>
      <c r="G2274" s="22">
        <f>E2274/SUM($E$2:$E$2546)</f>
        <v/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1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3" t="n">
        <v>21.55209927744292</v>
      </c>
      <c r="T2274" s="3" t="n">
        <v>0.9109599598805316</v>
      </c>
      <c r="U2274" s="3" t="n">
        <v>0.0009368815335009</v>
      </c>
      <c r="V2274" s="3" t="n">
        <v>0.9040200438622809</v>
      </c>
      <c r="W2274" s="3" t="n">
        <v>0.016667556197763</v>
      </c>
      <c r="X2274" s="3" t="n">
        <v>0.1985928779414182</v>
      </c>
      <c r="Y2274" s="3" t="n">
        <v>0.0102351501103236</v>
      </c>
      <c r="Z2274" s="3" t="n">
        <v>-2.198970190425234</v>
      </c>
      <c r="AA2274" s="3" t="n">
        <v>-2.223514620579841</v>
      </c>
      <c r="AB2274" s="3" t="n">
        <v>-2.21954295607794</v>
      </c>
      <c r="AC2274" s="3" t="n">
        <v>0.0975113993155529</v>
      </c>
      <c r="AD2274" s="3" t="n">
        <v>0.0975672787729067</v>
      </c>
      <c r="AE2274" s="3" t="n">
        <v>0.2202429149797569</v>
      </c>
      <c r="AF2274" s="3" t="n">
        <v>-0.0395963868826207</v>
      </c>
      <c r="AG2274" s="3" t="n">
        <v>1.3249399176293</v>
      </c>
      <c r="AH2274" s="3" t="n">
        <v>0.0420298309074097</v>
      </c>
      <c r="AI2274" s="3" t="n">
        <v>1.359438841910016</v>
      </c>
    </row>
    <row r="2275">
      <c r="A2275" s="2" t="inlineStr">
        <is>
          <t>TRN</t>
        </is>
      </c>
      <c r="B2275" s="2" t="inlineStr">
        <is>
          <t>Industrials</t>
        </is>
      </c>
      <c r="C2275" s="3" t="n">
        <v>-0.0305877260782511</v>
      </c>
      <c r="D2275" s="2" t="n">
        <v>2265280693.555521</v>
      </c>
      <c r="E2275" s="19">
        <f>SQRT(D2275)</f>
        <v/>
      </c>
      <c r="F2275" s="22">
        <f>D2275/SUM($D$2:$D$2546)</f>
        <v/>
      </c>
      <c r="G2275" s="22">
        <f>E2275/SUM($E$2:$E$2546)</f>
        <v/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1</v>
      </c>
      <c r="O2275" s="2" t="n">
        <v>0</v>
      </c>
      <c r="P2275" s="2" t="n">
        <v>0</v>
      </c>
      <c r="Q2275" s="2" t="n">
        <v>0</v>
      </c>
      <c r="R2275" s="2" t="n">
        <v>0</v>
      </c>
      <c r="S2275" s="3" t="n">
        <v>21.54096451471773</v>
      </c>
      <c r="T2275" s="3" t="n">
        <v>1.022258218923981</v>
      </c>
      <c r="U2275" s="3" t="n">
        <v>-0.0004144847602541</v>
      </c>
      <c r="V2275" s="3" t="n">
        <v>0.4454635590506645</v>
      </c>
      <c r="W2275" s="3" t="n">
        <v>0.0237900343811185</v>
      </c>
      <c r="X2275" s="3" t="n">
        <v>0.4088463572997948</v>
      </c>
      <c r="Y2275" s="3" t="n">
        <v>0.0209553194569973</v>
      </c>
      <c r="Z2275" s="3" t="n">
        <v>-1.445325078450413</v>
      </c>
      <c r="AA2275" s="3" t="n">
        <v>-1.699931311209769</v>
      </c>
      <c r="AB2275" s="3" t="n">
        <v>-1.883145269898746</v>
      </c>
      <c r="AC2275" s="3" t="n">
        <v>0.0248975767817436</v>
      </c>
      <c r="AD2275" s="3" t="n">
        <v>0.1576846529510428</v>
      </c>
      <c r="AE2275" s="3" t="n">
        <v>0.0202898550724638</v>
      </c>
      <c r="AF2275" s="3" t="n">
        <v>0.2384143661441219</v>
      </c>
      <c r="AG2275" s="3" t="n">
        <v>3.585463257009148</v>
      </c>
      <c r="AH2275" s="3" t="n">
        <v>0.6647900113507378</v>
      </c>
      <c r="AI2275" s="3" t="n">
        <v>6.803983747894163</v>
      </c>
    </row>
    <row r="2276">
      <c r="A2276" s="2" t="inlineStr">
        <is>
          <t>TRNO</t>
        </is>
      </c>
      <c r="B2276" s="2" t="inlineStr">
        <is>
          <t>Real Estate</t>
        </is>
      </c>
      <c r="C2276" s="3" t="n">
        <v>-0.007912458970436499</v>
      </c>
      <c r="D2276" s="2" t="n">
        <v>5556691365.521038</v>
      </c>
      <c r="E2276" s="19">
        <f>SQRT(D2276)</f>
        <v/>
      </c>
      <c r="F2276" s="22">
        <f>D2276/SUM($D$2:$D$2546)</f>
        <v/>
      </c>
      <c r="G2276" s="22">
        <f>E2276/SUM($E$2:$E$2546)</f>
        <v/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1</v>
      </c>
      <c r="R2276" s="2" t="n">
        <v>0</v>
      </c>
      <c r="S2276" s="3" t="n">
        <v>22.43826868993593</v>
      </c>
      <c r="T2276" s="3" t="n">
        <v>0.8601070689834828</v>
      </c>
      <c r="U2276" s="3" t="n">
        <v>-0.0003443701972755</v>
      </c>
      <c r="V2276" s="3" t="n">
        <v>0.7095927667435377</v>
      </c>
      <c r="W2276" s="3" t="n">
        <v>0.0171104943431907</v>
      </c>
      <c r="X2276" s="3" t="n">
        <v>0.2269872126621825</v>
      </c>
      <c r="Y2276" s="3" t="n">
        <v>0.012649407717415</v>
      </c>
      <c r="Z2276" s="3" t="n">
        <v>-1.84392064561353</v>
      </c>
      <c r="AA2276" s="3" t="n">
        <v>-1.727522960254233</v>
      </c>
      <c r="AB2276" s="3" t="n">
        <v>-1.635505498205885</v>
      </c>
      <c r="AC2276" s="3" t="n">
        <v>0.0671428329302244</v>
      </c>
      <c r="AD2276" s="3" t="n">
        <v>0.08731598861339759</v>
      </c>
      <c r="AE2276" s="3" t="n">
        <v>-0.1632492113564668</v>
      </c>
      <c r="AF2276" s="3" t="n">
        <v>0.1624692215064183</v>
      </c>
      <c r="AG2276" s="3" t="n">
        <v>1.133602165599202</v>
      </c>
      <c r="AH2276" s="3" t="n">
        <v>0.149007338308233</v>
      </c>
      <c r="AI2276" s="3" t="n">
        <v>1.188280055632936</v>
      </c>
    </row>
    <row r="2277">
      <c r="A2277" s="2" t="inlineStr">
        <is>
          <t>TRNS</t>
        </is>
      </c>
      <c r="B2277" s="2" t="inlineStr">
        <is>
          <t>Industrials</t>
        </is>
      </c>
      <c r="C2277" s="3" t="n">
        <v>-0.0524832005990798</v>
      </c>
      <c r="D2277" s="2" t="n">
        <v>801261667.3759155</v>
      </c>
      <c r="E2277" s="19">
        <f>SQRT(D2277)</f>
        <v/>
      </c>
      <c r="F2277" s="22">
        <f>D2277/SUM($D$2:$D$2546)</f>
        <v/>
      </c>
      <c r="G2277" s="22">
        <f>E2277/SUM($E$2:$E$2546)</f>
        <v/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1</v>
      </c>
      <c r="O2277" s="2" t="n">
        <v>0</v>
      </c>
      <c r="P2277" s="2" t="n">
        <v>0</v>
      </c>
      <c r="Q2277" s="2" t="n">
        <v>0</v>
      </c>
      <c r="R2277" s="2" t="n">
        <v>0</v>
      </c>
      <c r="S2277" s="3" t="n">
        <v>20.50169812756074</v>
      </c>
      <c r="T2277" s="3" t="n">
        <v>0.5987424245847242</v>
      </c>
      <c r="U2277" s="3" t="n">
        <v>-0.0010092048262235</v>
      </c>
      <c r="V2277" s="3" t="n">
        <v>0.3650942156736863</v>
      </c>
      <c r="W2277" s="3" t="n">
        <v>0.0282754213064879</v>
      </c>
      <c r="X2277" s="3" t="n">
        <v>0.6165888897857632</v>
      </c>
      <c r="Y2277" s="3" t="n">
        <v>0.0273933075487722</v>
      </c>
      <c r="Z2277" s="3" t="n">
        <v>-1.674882812527115</v>
      </c>
      <c r="AA2277" s="3" t="n">
        <v>-1.322995653138776</v>
      </c>
      <c r="AB2277" s="3" t="n">
        <v>-1.574012686211587</v>
      </c>
      <c r="AC2277" s="3" t="n">
        <v>0.0162793261316472</v>
      </c>
      <c r="AD2277" s="3" t="n">
        <v>0.044260197940259</v>
      </c>
      <c r="AE2277" s="3" t="n">
        <v>0.0271844660194174</v>
      </c>
      <c r="AF2277" s="3" t="n">
        <v>0.1024410589359276</v>
      </c>
      <c r="AG2277" s="3" t="n">
        <v>1.041412189489445</v>
      </c>
      <c r="AH2277" s="3" t="n">
        <v>0.1674343244950781</v>
      </c>
      <c r="AI2277" s="3" t="n">
        <v>1.113428774578172</v>
      </c>
    </row>
    <row r="2278">
      <c r="A2278" s="2" t="inlineStr">
        <is>
          <t>TROW</t>
        </is>
      </c>
      <c r="B2278" s="2" t="inlineStr">
        <is>
          <t>Financials</t>
        </is>
      </c>
      <c r="C2278" s="3" t="n">
        <v>-0.0081275837933269</v>
      </c>
      <c r="D2278" s="2" t="n">
        <v>23458605895.99609</v>
      </c>
      <c r="E2278" s="19">
        <f>SQRT(D2278)</f>
        <v/>
      </c>
      <c r="F2278" s="22">
        <f>D2278/SUM($D$2:$D$2546)</f>
        <v/>
      </c>
      <c r="G2278" s="22">
        <f>E2278/SUM($E$2:$E$2546)</f>
        <v/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1</v>
      </c>
      <c r="M2278" s="2" t="n">
        <v>0</v>
      </c>
      <c r="N2278" s="2" t="n">
        <v>0</v>
      </c>
      <c r="O2278" s="2" t="n">
        <v>0</v>
      </c>
      <c r="P2278" s="2" t="n">
        <v>0</v>
      </c>
      <c r="Q2278" s="2" t="n">
        <v>0</v>
      </c>
      <c r="R2278" s="2" t="n">
        <v>0</v>
      </c>
      <c r="S2278" s="3" t="n">
        <v>23.87850325368292</v>
      </c>
      <c r="T2278" s="3" t="n">
        <v>1.190830930016771</v>
      </c>
      <c r="U2278" s="3" t="n">
        <v>5.421344331532009e-06</v>
      </c>
      <c r="V2278" s="3" t="n">
        <v>0.4501759416915079</v>
      </c>
      <c r="W2278" s="3" t="n">
        <v>0.0181469703350702</v>
      </c>
      <c r="X2278" s="3" t="n">
        <v>0.28779253963078</v>
      </c>
      <c r="Y2278" s="3" t="n">
        <v>0.0105730026006765</v>
      </c>
      <c r="Z2278" s="3" t="n">
        <v>-1.768770491633961</v>
      </c>
      <c r="AA2278" s="3" t="n">
        <v>-1.910843900280049</v>
      </c>
      <c r="AB2278" s="3" t="n">
        <v>-1.878919738612428</v>
      </c>
      <c r="AC2278" s="3" t="n">
        <v>0.0861432264542587</v>
      </c>
      <c r="AD2278" s="3" t="n">
        <v>0.1178075121877421</v>
      </c>
      <c r="AE2278" s="3" t="n">
        <v>-0.1208446128857607</v>
      </c>
      <c r="AF2278" s="3" t="n">
        <v>-0.0254423693098172</v>
      </c>
      <c r="AG2278" s="3" t="n">
        <v>1.020256958239838</v>
      </c>
      <c r="AH2278" s="3" t="n">
        <v>0.0331329921490426</v>
      </c>
      <c r="AI2278" s="3" t="n">
        <v>1.044997869419062</v>
      </c>
    </row>
    <row r="2279">
      <c r="A2279" s="2" t="inlineStr">
        <is>
          <t>TROX</t>
        </is>
      </c>
      <c r="B2279" s="2" t="inlineStr">
        <is>
          <t>Materials</t>
        </is>
      </c>
      <c r="C2279" s="3" t="n">
        <v>0.0053333669665346</v>
      </c>
      <c r="D2279" s="2" t="n">
        <v>584316314.2637615</v>
      </c>
      <c r="E2279" s="19">
        <f>SQRT(D2279)</f>
        <v/>
      </c>
      <c r="F2279" s="22">
        <f>D2279/SUM($D$2:$D$2546)</f>
        <v/>
      </c>
      <c r="G2279" s="22">
        <f>E2279/SUM($E$2:$E$2546)</f>
        <v/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1</v>
      </c>
      <c r="Q2279" s="2" t="n">
        <v>0</v>
      </c>
      <c r="R2279" s="2" t="n">
        <v>0</v>
      </c>
      <c r="S2279" s="3" t="n">
        <v>20.18595302817504</v>
      </c>
      <c r="T2279" s="3" t="n">
        <v>2.021031946218688</v>
      </c>
      <c r="U2279" s="3" t="n">
        <v>-0.0034390076246113</v>
      </c>
      <c r="V2279" s="3" t="n">
        <v>2.816967385334705</v>
      </c>
      <c r="W2279" s="3" t="n">
        <v>0.06433936440001579</v>
      </c>
      <c r="X2279" s="3" t="n">
        <v>4.254276778011459</v>
      </c>
      <c r="Y2279" s="3" t="n">
        <v>0.0760376147400119</v>
      </c>
      <c r="Z2279" s="3" t="n">
        <v>-0.3019195704636142</v>
      </c>
      <c r="AA2279" s="3" t="n">
        <v>-0.6733307925770726</v>
      </c>
      <c r="AB2279" s="3" t="n">
        <v>-1.240434350427934</v>
      </c>
      <c r="AC2279" s="3" t="n">
        <v>-0.5750310094000369</v>
      </c>
      <c r="AD2279" s="3" t="n">
        <v>-0.0684560725476234</v>
      </c>
      <c r="AE2279" s="3" t="n">
        <v>-0.6361185983827494</v>
      </c>
      <c r="AF2279" s="3" t="n">
        <v>-0.0648030888030888</v>
      </c>
      <c r="AG2279" s="3" t="n">
        <v>5.704643585835422</v>
      </c>
      <c r="AH2279" s="3" t="n">
        <v>0.516003879728419</v>
      </c>
      <c r="AI2279" s="3" t="n">
        <v>2.670109356014581</v>
      </c>
    </row>
    <row r="2280">
      <c r="A2280" s="2" t="inlineStr">
        <is>
          <t>TRS</t>
        </is>
      </c>
      <c r="B2280" s="2" t="inlineStr">
        <is>
          <t>Materials</t>
        </is>
      </c>
      <c r="C2280" s="3" t="n">
        <v>-0.0134339091716866</v>
      </c>
      <c r="D2280" s="2" t="n">
        <v>1521126373.737888</v>
      </c>
      <c r="E2280" s="19">
        <f>SQRT(D2280)</f>
        <v/>
      </c>
      <c r="F2280" s="22">
        <f>D2280/SUM($D$2:$D$2546)</f>
        <v/>
      </c>
      <c r="G2280" s="22">
        <f>E2280/SUM($E$2:$E$2546)</f>
        <v/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1</v>
      </c>
      <c r="Q2280" s="2" t="n">
        <v>0</v>
      </c>
      <c r="R2280" s="2" t="n">
        <v>0</v>
      </c>
      <c r="S2280" s="3" t="n">
        <v>21.14271693272734</v>
      </c>
      <c r="T2280" s="3" t="n">
        <v>0.8324136948487144</v>
      </c>
      <c r="U2280" s="3" t="n">
        <v>0.0010102911093972</v>
      </c>
      <c r="V2280" s="3" t="n">
        <v>0.4702239158751521</v>
      </c>
      <c r="W2280" s="3" t="n">
        <v>0.0239631561575027</v>
      </c>
      <c r="X2280" s="3" t="n">
        <v>0.2337212457059712</v>
      </c>
      <c r="Y2280" s="3" t="n">
        <v>0.0197192872112722</v>
      </c>
      <c r="Z2280" s="3" t="n">
        <v>-1.305017206088653</v>
      </c>
      <c r="AA2280" s="3" t="n">
        <v>-1.490431966666869</v>
      </c>
      <c r="AB2280" s="3" t="n">
        <v>-1.619628195122859</v>
      </c>
      <c r="AC2280" s="3" t="n">
        <v>0.0439674185884074</v>
      </c>
      <c r="AD2280" s="3" t="n">
        <v>0.0817289096727094</v>
      </c>
      <c r="AE2280" s="3" t="n">
        <v>-0.2496644295302014</v>
      </c>
      <c r="AF2280" s="3" t="n">
        <v>0.0239831436999578</v>
      </c>
      <c r="AG2280" s="3" t="n">
        <v>1.279095811715348</v>
      </c>
      <c r="AH2280" s="3" t="n">
        <v>0.328497301784973</v>
      </c>
      <c r="AI2280" s="3" t="n">
        <v>1.59353810449201</v>
      </c>
    </row>
    <row r="2281">
      <c r="A2281" s="2" t="inlineStr">
        <is>
          <t>TRST</t>
        </is>
      </c>
      <c r="B2281" s="2" t="inlineStr">
        <is>
          <t>Financials</t>
        </is>
      </c>
      <c r="C2281" s="3" t="n">
        <v>0.0033735798558846</v>
      </c>
      <c r="D2281" s="2" t="n">
        <v>628715226.8562317</v>
      </c>
      <c r="E2281" s="19">
        <f>SQRT(D2281)</f>
        <v/>
      </c>
      <c r="F2281" s="22">
        <f>D2281/SUM($D$2:$D$2546)</f>
        <v/>
      </c>
      <c r="G2281" s="22">
        <f>E2281/SUM($E$2:$E$2546)</f>
        <v/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1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3" t="n">
        <v>20.25918897265</v>
      </c>
      <c r="T2281" s="3" t="n">
        <v>0.7502229458892425</v>
      </c>
      <c r="U2281" s="3" t="n">
        <v>0.0007692941231194</v>
      </c>
      <c r="V2281" s="3" t="n">
        <v>1.101937682445257</v>
      </c>
      <c r="W2281" s="3" t="n">
        <v>0.0166224386886232</v>
      </c>
      <c r="X2281" s="3" t="n">
        <v>0.2309541654235123</v>
      </c>
      <c r="Y2281" s="3" t="n">
        <v>0.0121792197863987</v>
      </c>
      <c r="Z2281" s="3" t="n">
        <v>-2.291717519480174</v>
      </c>
      <c r="AA2281" s="3" t="n">
        <v>-2.257240642888513</v>
      </c>
      <c r="AB2281" s="3" t="n">
        <v>-2.281120586631798</v>
      </c>
      <c r="AC2281" s="3" t="n">
        <v>0.0956808383674726</v>
      </c>
      <c r="AD2281" s="3" t="n">
        <v>0.1137812429924782</v>
      </c>
      <c r="AE2281" s="3" t="n">
        <v>-0.0852356348833568</v>
      </c>
      <c r="AF2281" s="3" t="n">
        <v>-0.0156561074961503</v>
      </c>
      <c r="AG2281" s="3" t="n">
        <v>1.062587954481017</v>
      </c>
      <c r="AH2281" s="3" t="n">
        <v>0.0191734105184397</v>
      </c>
      <c r="AI2281" s="3" t="n">
        <v>1.056798088928342</v>
      </c>
    </row>
    <row r="2282">
      <c r="A2282" s="2" t="inlineStr">
        <is>
          <t>TRTX</t>
        </is>
      </c>
      <c r="B2282" s="2" t="inlineStr">
        <is>
          <t>Financials</t>
        </is>
      </c>
      <c r="C2282" s="3" t="n">
        <v>-0.0131580569764139</v>
      </c>
      <c r="D2282" s="2" t="n">
        <v>680499321.9212246</v>
      </c>
      <c r="E2282" s="19">
        <f>SQRT(D2282)</f>
        <v/>
      </c>
      <c r="F2282" s="22">
        <f>D2282/SUM($D$2:$D$2546)</f>
        <v/>
      </c>
      <c r="G2282" s="22">
        <f>E2282/SUM($E$2:$E$2546)</f>
        <v/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1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3" t="n">
        <v>20.33833738361331</v>
      </c>
      <c r="T2282" s="3" t="n">
        <v>0.7065517025760705</v>
      </c>
      <c r="U2282" s="3" t="n">
        <v>0.0008016261675286</v>
      </c>
      <c r="V2282" s="3" t="n">
        <v>1.602994984506798</v>
      </c>
      <c r="W2282" s="3" t="n">
        <v>0.0162906264453648</v>
      </c>
      <c r="X2282" s="3" t="n">
        <v>0.1897039488843385</v>
      </c>
      <c r="Y2282" s="3" t="n">
        <v>0.0125886647349111</v>
      </c>
      <c r="Z2282" s="3" t="n">
        <v>-1.787319455560833</v>
      </c>
      <c r="AA2282" s="3" t="n">
        <v>-1.798698087096285</v>
      </c>
      <c r="AB2282" s="3" t="n">
        <v>-1.756771096272853</v>
      </c>
      <c r="AC2282" s="3" t="n">
        <v>0.1212697755039836</v>
      </c>
      <c r="AD2282" s="3" t="n">
        <v>0.14101997887238</v>
      </c>
      <c r="AE2282" s="3" t="n">
        <v>-0.1160092807424593</v>
      </c>
      <c r="AF2282" s="3" t="n">
        <v>-0.0601238704165943</v>
      </c>
      <c r="AG2282" s="3" t="n">
        <v>5.443393112374078</v>
      </c>
      <c r="AH2282" s="3" t="n">
        <v>0.7264944861518294</v>
      </c>
      <c r="AI2282" s="3" t="n">
        <v>3.771932011840449</v>
      </c>
    </row>
    <row r="2283">
      <c r="A2283" s="2" t="inlineStr">
        <is>
          <t>TRU</t>
        </is>
      </c>
      <c r="B2283" s="2" t="inlineStr">
        <is>
          <t>Industrials</t>
        </is>
      </c>
      <c r="C2283" s="3" t="n">
        <v>-0.0296471700079428</v>
      </c>
      <c r="D2283" s="2" t="n">
        <v>17966390657.04346</v>
      </c>
      <c r="E2283" s="19">
        <f>SQRT(D2283)</f>
        <v/>
      </c>
      <c r="F2283" s="22">
        <f>D2283/SUM($D$2:$D$2546)</f>
        <v/>
      </c>
      <c r="G2283" s="22">
        <f>E2283/SUM($E$2:$E$2546)</f>
        <v/>
      </c>
      <c r="H2283" s="2" t="n">
        <v>0</v>
      </c>
      <c r="I2283" s="2" t="n">
        <v>0</v>
      </c>
      <c r="J2283" s="2" t="n">
        <v>0</v>
      </c>
      <c r="K2283" s="2" t="n">
        <v>0</v>
      </c>
      <c r="L2283" s="2" t="n">
        <v>0</v>
      </c>
      <c r="M2283" s="2" t="n">
        <v>0</v>
      </c>
      <c r="N2283" s="2" t="n">
        <v>1</v>
      </c>
      <c r="O2283" s="2" t="n">
        <v>0</v>
      </c>
      <c r="P2283" s="2" t="n">
        <v>0</v>
      </c>
      <c r="Q2283" s="2" t="n">
        <v>0</v>
      </c>
      <c r="R2283" s="2" t="n">
        <v>0</v>
      </c>
      <c r="S2283" s="3" t="n">
        <v>23.61176866375856</v>
      </c>
      <c r="T2283" s="3" t="n">
        <v>1.731812356999866</v>
      </c>
      <c r="U2283" s="3" t="n">
        <v>0.0004086803946433</v>
      </c>
      <c r="V2283" s="3" t="n">
        <v>0.2515919911954003</v>
      </c>
      <c r="W2283" s="3" t="n">
        <v>0.0274310181901718</v>
      </c>
      <c r="X2283" s="3" t="n">
        <v>0.3671846899173033</v>
      </c>
      <c r="Y2283" s="3" t="n">
        <v>0.0184637995110799</v>
      </c>
      <c r="Z2283" s="3" t="n">
        <v>-1.439658202402554</v>
      </c>
      <c r="AA2283" s="3" t="n">
        <v>-1.419340424573805</v>
      </c>
      <c r="AB2283" s="3" t="n">
        <v>-1.612993832448475</v>
      </c>
      <c r="AC2283" s="3" t="n">
        <v>0.0244011169727143</v>
      </c>
      <c r="AD2283" s="3" t="n">
        <v>0.0561715493815313</v>
      </c>
      <c r="AE2283" s="3" t="n">
        <v>-0.7098389982110912</v>
      </c>
      <c r="AF2283" s="3" t="n">
        <v>0.1032910909697584</v>
      </c>
      <c r="AG2283" s="3" t="n">
        <v>1.281659243450556</v>
      </c>
      <c r="AH2283" s="3" t="n">
        <v>0.4674707898216357</v>
      </c>
      <c r="AI2283" s="3" t="n">
        <v>2.119507986372284</v>
      </c>
    </row>
    <row r="2284">
      <c r="A2284" s="2" t="inlineStr">
        <is>
          <t>TRUP</t>
        </is>
      </c>
      <c r="B2284" s="2" t="inlineStr">
        <is>
          <t>Financials</t>
        </is>
      </c>
      <c r="C2284" s="3" t="n">
        <v>-0.0194102621902201</v>
      </c>
      <c r="D2284" s="2" t="n">
        <v>2179779315.8909</v>
      </c>
      <c r="E2284" s="19">
        <f>SQRT(D2284)</f>
        <v/>
      </c>
      <c r="F2284" s="22">
        <f>D2284/SUM($D$2:$D$2546)</f>
        <v/>
      </c>
      <c r="G2284" s="22">
        <f>E2284/SUM($E$2:$E$2546)</f>
        <v/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1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3" t="n">
        <v>21.50248947738048</v>
      </c>
      <c r="T2284" s="3" t="n">
        <v>1.446935252660238</v>
      </c>
      <c r="U2284" s="3" t="n">
        <v>0.0013526037283922</v>
      </c>
      <c r="V2284" s="3" t="n">
        <v>0.1630688012353773</v>
      </c>
      <c r="W2284" s="3" t="n">
        <v>0.0333219788233349</v>
      </c>
      <c r="X2284" s="3" t="n">
        <v>0.451842376831975</v>
      </c>
      <c r="Y2284" s="3" t="n">
        <v>0.0258255982354822</v>
      </c>
      <c r="Z2284" s="3" t="n">
        <v>-1.319199141213964</v>
      </c>
      <c r="AA2284" s="3" t="n">
        <v>-1.331144244671812</v>
      </c>
      <c r="AB2284" s="3" t="n">
        <v>-1.233493021567058</v>
      </c>
      <c r="AC2284" s="3" t="n">
        <v>0.0172733082314854</v>
      </c>
      <c r="AD2284" s="3" t="n">
        <v>0.0245437689999062</v>
      </c>
      <c r="AE2284" s="3" t="n">
        <v>0.2424242424242424</v>
      </c>
      <c r="AF2284" s="3" t="n">
        <v>0.1964261731832188</v>
      </c>
      <c r="AG2284" s="3" t="n">
        <v>1.051893326620437</v>
      </c>
      <c r="AH2284" s="3" t="n">
        <v>0.1350170856191812</v>
      </c>
      <c r="AI2284" s="3" t="n">
        <v>1.318229644342165</v>
      </c>
    </row>
    <row r="2285">
      <c r="A2285" s="2" t="inlineStr">
        <is>
          <t>TRV</t>
        </is>
      </c>
      <c r="B2285" s="2" t="inlineStr">
        <is>
          <t>Financials</t>
        </is>
      </c>
      <c r="C2285" s="3" t="n">
        <v>-0.002639898636625</v>
      </c>
      <c r="D2285" s="2" t="n">
        <v>58107340621.94824</v>
      </c>
      <c r="E2285" s="19">
        <f>SQRT(D2285)</f>
        <v/>
      </c>
      <c r="F2285" s="22">
        <f>D2285/SUM($D$2:$D$2546)</f>
        <v/>
      </c>
      <c r="G2285" s="22">
        <f>E2285/SUM($E$2:$E$2546)</f>
        <v/>
      </c>
      <c r="H2285" s="2" t="n">
        <v>0</v>
      </c>
      <c r="I2285" s="2" t="n">
        <v>0</v>
      </c>
      <c r="J2285" s="2" t="n">
        <v>0</v>
      </c>
      <c r="K2285" s="2" t="n">
        <v>0</v>
      </c>
      <c r="L2285" s="2" t="n">
        <v>1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3" t="n">
        <v>24.78555783743532</v>
      </c>
      <c r="T2285" s="3" t="n">
        <v>0.5161878904069476</v>
      </c>
      <c r="U2285" s="3" t="n">
        <v>0.0002938717867641</v>
      </c>
      <c r="V2285" s="3" t="n">
        <v>0.5079908955401495</v>
      </c>
      <c r="W2285" s="3" t="n">
        <v>0.0149367796186628</v>
      </c>
      <c r="X2285" s="3" t="n">
        <v>0.2136739556351876</v>
      </c>
      <c r="Y2285" s="3" t="n">
        <v>0.0124184371530867</v>
      </c>
      <c r="Z2285" s="3" t="n">
        <v>-2.065833404383281</v>
      </c>
      <c r="AA2285" s="3" t="n">
        <v>-2.126420381770396</v>
      </c>
      <c r="AB2285" s="3" t="n">
        <v>-2.090036319224633</v>
      </c>
      <c r="AC2285" s="3" t="n">
        <v>0.1038767208306912</v>
      </c>
      <c r="AD2285" s="3" t="n">
        <v>0.1151661722662335</v>
      </c>
      <c r="AE2285" s="3" t="n">
        <v>0.1463988241058305</v>
      </c>
      <c r="AF2285" s="3" t="n">
        <v>0.0985825606690363</v>
      </c>
      <c r="AG2285" s="3" t="n">
        <v>1.133098502137933</v>
      </c>
      <c r="AH2285" s="3" t="n">
        <v>0.0578514182022423</v>
      </c>
      <c r="AI2285" s="3" t="n">
        <v>1.262009621248052</v>
      </c>
    </row>
    <row r="2286">
      <c r="A2286" s="2" t="inlineStr">
        <is>
          <t>TRVI</t>
        </is>
      </c>
      <c r="B2286" s="2" t="inlineStr">
        <is>
          <t>Health Care</t>
        </is>
      </c>
      <c r="C2286" s="3" t="n">
        <v>-0.0145794677731339</v>
      </c>
      <c r="D2286" s="2" t="n">
        <v>974549006.1710216</v>
      </c>
      <c r="E2286" s="19">
        <f>SQRT(D2286)</f>
        <v/>
      </c>
      <c r="F2286" s="22">
        <f>D2286/SUM($D$2:$D$2546)</f>
        <v/>
      </c>
      <c r="G2286" s="22">
        <f>E2286/SUM($E$2:$E$2546)</f>
        <v/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1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3" t="n">
        <v>20.69748536417596</v>
      </c>
      <c r="T2286" s="3" t="n">
        <v>0.3486661594116308</v>
      </c>
      <c r="U2286" s="3" t="n">
        <v>0.0036995154342698</v>
      </c>
      <c r="V2286" s="3" t="n">
        <v>0.203676776378721</v>
      </c>
      <c r="W2286" s="3" t="n">
        <v>0.0442060696565146</v>
      </c>
      <c r="X2286" s="3" t="n">
        <v>0.6202263922315033</v>
      </c>
      <c r="Y2286" s="3" t="n">
        <v>0.0332503923232353</v>
      </c>
      <c r="Z2286" s="3" t="n">
        <v>-1.217059167883346</v>
      </c>
      <c r="AA2286" s="3" t="n">
        <v>-1.162847656099048</v>
      </c>
      <c r="AB2286" s="3" t="n">
        <v>-1.350876424258924</v>
      </c>
      <c r="AC2286" s="3" t="n">
        <v>-0.0504889951027925</v>
      </c>
      <c r="AD2286" s="3" t="n">
        <v>-0.050333025521953</v>
      </c>
      <c r="AE2286" s="3" t="n">
        <v>0.4770370370370369</v>
      </c>
      <c r="AF2286" s="3" t="inlineStr"/>
      <c r="AG2286" s="3" t="n">
        <v>1.000620799976368</v>
      </c>
      <c r="AH2286" s="3" t="n">
        <v>0.004276683674204</v>
      </c>
      <c r="AI2286" s="3" t="n">
        <v>1.003047966427028</v>
      </c>
    </row>
    <row r="2287">
      <c r="A2287" s="2" t="inlineStr">
        <is>
          <t>TSBK</t>
        </is>
      </c>
      <c r="B2287" s="2" t="inlineStr">
        <is>
          <t>Financials</t>
        </is>
      </c>
      <c r="C2287" s="3" t="n">
        <v>-0.0053974236057049</v>
      </c>
      <c r="D2287" s="2" t="n">
        <v>261307569.8283387</v>
      </c>
      <c r="E2287" s="19">
        <f>SQRT(D2287)</f>
        <v/>
      </c>
      <c r="F2287" s="22">
        <f>D2287/SUM($D$2:$D$2546)</f>
        <v/>
      </c>
      <c r="G2287" s="22">
        <f>E2287/SUM($E$2:$E$2546)</f>
        <v/>
      </c>
      <c r="H2287" s="2" t="n">
        <v>0</v>
      </c>
      <c r="I2287" s="2" t="n">
        <v>0</v>
      </c>
      <c r="J2287" s="2" t="n">
        <v>0</v>
      </c>
      <c r="K2287" s="2" t="n">
        <v>0</v>
      </c>
      <c r="L2287" s="2" t="n">
        <v>1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3" t="n">
        <v>19.38120869994623</v>
      </c>
      <c r="T2287" s="3" t="n">
        <v>0.8300152872414659</v>
      </c>
      <c r="U2287" s="3" t="n">
        <v>0.0006062723796991</v>
      </c>
      <c r="V2287" s="3" t="n">
        <v>0.9822294859984764</v>
      </c>
      <c r="W2287" s="3" t="n">
        <v>0.0209833136607536</v>
      </c>
      <c r="X2287" s="3" t="n">
        <v>0.1503189995587202</v>
      </c>
      <c r="Y2287" s="3" t="n">
        <v>0.0170198177557495</v>
      </c>
      <c r="Z2287" s="3" t="n">
        <v>-3.19070074590096</v>
      </c>
      <c r="AA2287" s="3" t="n">
        <v>-3.410867035121689</v>
      </c>
      <c r="AB2287" s="3" t="n">
        <v>-3.392708958924512</v>
      </c>
      <c r="AC2287" s="3" t="n">
        <v>0.1086841840007041</v>
      </c>
      <c r="AD2287" s="3" t="n">
        <v>0.1093730274204269</v>
      </c>
      <c r="AE2287" s="3" t="n">
        <v>0.0294117647058823</v>
      </c>
      <c r="AF2287" s="3" t="n">
        <v>0.0443002310781119</v>
      </c>
      <c r="AG2287" s="3" t="n">
        <v>1.076538157746975</v>
      </c>
      <c r="AH2287" s="3" t="n">
        <v>0.0109084852175974</v>
      </c>
      <c r="AI2287" s="3" t="n">
        <v>1.07792288751052</v>
      </c>
    </row>
    <row r="2288">
      <c r="A2288" s="2" t="inlineStr">
        <is>
          <t>TSCO</t>
        </is>
      </c>
      <c r="B2288" s="2" t="inlineStr">
        <is>
          <t>Consumer Discretionary</t>
        </is>
      </c>
      <c r="C2288" s="3" t="n">
        <v>-0.0006699553250896</v>
      </c>
      <c r="D2288" s="2" t="n">
        <v>31307062378.45592</v>
      </c>
      <c r="E2288" s="19">
        <f>SQRT(D2288)</f>
        <v/>
      </c>
      <c r="F2288" s="22">
        <f>D2288/SUM($D$2:$D$2546)</f>
        <v/>
      </c>
      <c r="G2288" s="22">
        <f>E2288/SUM($E$2:$E$2546)</f>
        <v/>
      </c>
      <c r="H2288" s="2" t="n">
        <v>0</v>
      </c>
      <c r="I2288" s="2" t="n">
        <v>1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3" t="n">
        <v>24.16710954413519</v>
      </c>
      <c r="T2288" s="3" t="n">
        <v>0.5675445345138371</v>
      </c>
      <c r="U2288" s="3" t="n">
        <v>0.0005108065285304</v>
      </c>
      <c r="V2288" s="3" t="n">
        <v>0.0795446397971122</v>
      </c>
      <c r="W2288" s="3" t="n">
        <v>0.0176089097676696</v>
      </c>
      <c r="X2288" s="3" t="n">
        <v>0.1377424798390281</v>
      </c>
      <c r="Y2288" s="3" t="n">
        <v>0.0147327316505245</v>
      </c>
      <c r="Z2288" s="3" t="n">
        <v>-1.4875369662537</v>
      </c>
      <c r="AA2288" s="3" t="n">
        <v>-1.464765591175256</v>
      </c>
      <c r="AB2288" s="3" t="n">
        <v>-1.572153777971912</v>
      </c>
      <c r="AC2288" s="3" t="n">
        <v>0.0549451743253861</v>
      </c>
      <c r="AD2288" s="3" t="n">
        <v>0.070545360446205</v>
      </c>
      <c r="AE2288" s="3" t="n">
        <v>0.0233598409542743</v>
      </c>
      <c r="AF2288" s="3" t="n">
        <v>0.0483010332596514</v>
      </c>
      <c r="AG2288" s="3" t="n">
        <v>1.053454392487224</v>
      </c>
      <c r="AH2288" s="3" t="n">
        <v>0.5263273886840307</v>
      </c>
      <c r="AI2288" s="3" t="n">
        <v>1.672004960027049</v>
      </c>
    </row>
    <row r="2289">
      <c r="A2289" s="2" t="inlineStr">
        <is>
          <t>TSHA</t>
        </is>
      </c>
      <c r="B2289" s="2" t="inlineStr">
        <is>
          <t>Health Care</t>
        </is>
      </c>
      <c r="C2289" s="3" t="n">
        <v>-0.0301530092656265</v>
      </c>
      <c r="D2289" s="2" t="n">
        <v>829975692.3531039</v>
      </c>
      <c r="E2289" s="19">
        <f>SQRT(D2289)</f>
        <v/>
      </c>
      <c r="F2289" s="22">
        <f>D2289/SUM($D$2:$D$2546)</f>
        <v/>
      </c>
      <c r="G2289" s="22">
        <f>E2289/SUM($E$2:$E$2546)</f>
        <v/>
      </c>
      <c r="H2289" s="2" t="n">
        <v>0</v>
      </c>
      <c r="I2289" s="2" t="n">
        <v>0</v>
      </c>
      <c r="J2289" s="2" t="n">
        <v>0</v>
      </c>
      <c r="K2289" s="2" t="n">
        <v>0</v>
      </c>
      <c r="L2289" s="2" t="n">
        <v>0</v>
      </c>
      <c r="M2289" s="2" t="n">
        <v>1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3" t="n">
        <v>20.53690697200451</v>
      </c>
      <c r="T2289" s="3" t="n">
        <v>1.068425138595331</v>
      </c>
      <c r="U2289" s="3" t="n">
        <v>0.0013666291572396</v>
      </c>
      <c r="V2289" s="3" t="n">
        <v>0.29967986085812</v>
      </c>
      <c r="W2289" s="3" t="n">
        <v>0.0530911448854468</v>
      </c>
      <c r="X2289" s="3" t="n">
        <v>0.5105198562154425</v>
      </c>
      <c r="Y2289" s="3" t="n">
        <v>0.0395720070632205</v>
      </c>
      <c r="Z2289" s="3" t="n">
        <v>-1.531194614236725</v>
      </c>
      <c r="AA2289" s="3" t="n">
        <v>-1.279517836616779</v>
      </c>
      <c r="AB2289" s="3" t="n">
        <v>-1.450796715334547</v>
      </c>
      <c r="AC2289" s="3" t="n">
        <v>-0.1295556014359194</v>
      </c>
      <c r="AD2289" s="3" t="n">
        <v>-0.1282206225802632</v>
      </c>
      <c r="AE2289" s="3" t="n">
        <v>0.6431211498973306</v>
      </c>
      <c r="AF2289" s="3" t="n">
        <v>0.5774632884425169</v>
      </c>
      <c r="AG2289" s="3" t="n">
        <v>1.049460484660237</v>
      </c>
      <c r="AH2289" s="3" t="n">
        <v>0.1787922515457608</v>
      </c>
      <c r="AI2289" s="3" t="n">
        <v>1.165044406115942</v>
      </c>
    </row>
    <row r="2290">
      <c r="A2290" s="2" t="inlineStr">
        <is>
          <t>TSLA</t>
        </is>
      </c>
      <c r="B2290" s="2" t="inlineStr">
        <is>
          <t>Consumer Discretionary</t>
        </is>
      </c>
      <c r="C2290" s="3" t="n">
        <v>-0.0112600998840904</v>
      </c>
      <c r="D2290" s="2" t="n">
        <v>1273500385052.342</v>
      </c>
      <c r="E2290" s="19">
        <f>SQRT(D2290)</f>
        <v/>
      </c>
      <c r="F2290" s="22">
        <f>D2290/SUM($D$2:$D$2546)</f>
        <v/>
      </c>
      <c r="G2290" s="22">
        <f>E2290/SUM($E$2:$E$2546)</f>
        <v/>
      </c>
      <c r="H2290" s="2" t="n">
        <v>0</v>
      </c>
      <c r="I2290" s="2" t="n">
        <v>1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3" t="n">
        <v>27.87279043372343</v>
      </c>
      <c r="T2290" s="3" t="n">
        <v>2.172591290995856</v>
      </c>
      <c r="U2290" s="3" t="n">
        <v>0.0009790349388642001</v>
      </c>
      <c r="V2290" s="3" t="n">
        <v>0.0607098363749786</v>
      </c>
      <c r="W2290" s="3" t="n">
        <v>0.0411932325329922</v>
      </c>
      <c r="X2290" s="3" t="n">
        <v>0.5883070865120448</v>
      </c>
      <c r="Y2290" s="3" t="n">
        <v>0.0310882060092091</v>
      </c>
      <c r="Z2290" s="3" t="n">
        <v>-0.6798060233789298</v>
      </c>
      <c r="AA2290" s="3" t="n">
        <v>-0.539934629205052</v>
      </c>
      <c r="AB2290" s="3" t="n">
        <v>-0.5938025715241547</v>
      </c>
      <c r="AC2290" s="3" t="n">
        <v>0.0036811924480158</v>
      </c>
      <c r="AD2290" s="3" t="n">
        <v>0.008182172634028401</v>
      </c>
      <c r="AE2290" s="3" t="n">
        <v>-0.2446313887856051</v>
      </c>
      <c r="AF2290" s="3" t="n">
        <v>0.0882196248980701</v>
      </c>
      <c r="AG2290" s="3" t="n">
        <v>1.003921475060877</v>
      </c>
      <c r="AH2290" s="3" t="n">
        <v>0.102156852069349</v>
      </c>
      <c r="AI2290" s="3" t="n">
        <v>1.064593734640557</v>
      </c>
    </row>
    <row r="2291">
      <c r="A2291" s="2" t="inlineStr">
        <is>
          <t>TSN</t>
        </is>
      </c>
      <c r="B2291" s="2" t="inlineStr">
        <is>
          <t>Consumer Staples</t>
        </is>
      </c>
      <c r="C2291" s="3" t="n">
        <v>-0.0243892476903314</v>
      </c>
      <c r="D2291" s="2" t="n">
        <v>15985944676.51362</v>
      </c>
      <c r="E2291" s="19">
        <f>SQRT(D2291)</f>
        <v/>
      </c>
      <c r="F2291" s="22">
        <f>D2291/SUM($D$2:$D$2546)</f>
        <v/>
      </c>
      <c r="G2291" s="22">
        <f>E2291/SUM($E$2:$E$2546)</f>
        <v/>
      </c>
      <c r="H2291" s="2" t="n">
        <v>0</v>
      </c>
      <c r="I2291" s="2" t="n">
        <v>0</v>
      </c>
      <c r="J2291" s="2" t="n">
        <v>1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3" t="n">
        <v>23.4949757153982</v>
      </c>
      <c r="T2291" s="3" t="n">
        <v>0.3538574632656813</v>
      </c>
      <c r="U2291" s="3" t="n">
        <v>-0.0004259799325589</v>
      </c>
      <c r="V2291" s="3" t="n">
        <v>1.147132707580428</v>
      </c>
      <c r="W2291" s="3" t="n">
        <v>0.0143096999513189</v>
      </c>
      <c r="X2291" s="3" t="n">
        <v>0.1539460228375617</v>
      </c>
      <c r="Y2291" s="3" t="n">
        <v>0.0141694221290699</v>
      </c>
      <c r="Z2291" s="3" t="n">
        <v>-1.581834539561559</v>
      </c>
      <c r="AA2291" s="3" t="n">
        <v>-1.584641692647199</v>
      </c>
      <c r="AB2291" s="3" t="n">
        <v>-1.672349497007387</v>
      </c>
      <c r="AC2291" s="3" t="n">
        <v>0.0152634082587863</v>
      </c>
      <c r="AD2291" s="3" t="n">
        <v>0.0975857249332243</v>
      </c>
      <c r="AE2291" s="3" t="n">
        <v>-0.7713323353293411</v>
      </c>
      <c r="AF2291" s="3" t="n">
        <v>0.0002539630781579</v>
      </c>
      <c r="AG2291" s="3" t="n">
        <v>1.511636951428745</v>
      </c>
      <c r="AH2291" s="3" t="n">
        <v>0.2486013602457218</v>
      </c>
      <c r="AI2291" s="3" t="n">
        <v>1.446013741956593</v>
      </c>
    </row>
    <row r="2292">
      <c r="A2292" s="2" t="inlineStr">
        <is>
          <t>TT</t>
        </is>
      </c>
      <c r="B2292" s="2" t="inlineStr">
        <is>
          <t>Industrials</t>
        </is>
      </c>
      <c r="C2292" s="3" t="n">
        <v>-0.014686357539337</v>
      </c>
      <c r="D2292" s="2" t="n">
        <v>96031609603.36884</v>
      </c>
      <c r="E2292" s="19">
        <f>SQRT(D2292)</f>
        <v/>
      </c>
      <c r="F2292" s="22">
        <f>D2292/SUM($D$2:$D$2546)</f>
        <v/>
      </c>
      <c r="G2292" s="22">
        <f>E2292/SUM($E$2:$E$2546)</f>
        <v/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1</v>
      </c>
      <c r="O2292" s="2" t="n">
        <v>0</v>
      </c>
      <c r="P2292" s="2" t="n">
        <v>0</v>
      </c>
      <c r="Q2292" s="2" t="n">
        <v>0</v>
      </c>
      <c r="R2292" s="2" t="n">
        <v>0</v>
      </c>
      <c r="S2292" s="3" t="n">
        <v>25.28794324091962</v>
      </c>
      <c r="T2292" s="3" t="n">
        <v>0.9069817561673864</v>
      </c>
      <c r="U2292" s="3" t="n">
        <v>0.0013163803158725</v>
      </c>
      <c r="V2292" s="3" t="n">
        <v>0.0815793886237763</v>
      </c>
      <c r="W2292" s="3" t="n">
        <v>0.0190218314658809</v>
      </c>
      <c r="X2292" s="3" t="n">
        <v>0.2481616760972077</v>
      </c>
      <c r="Y2292" s="3" t="n">
        <v>0.0151468277807135</v>
      </c>
      <c r="Z2292" s="3" t="n">
        <v>-2.059111689516573</v>
      </c>
      <c r="AA2292" s="3" t="n">
        <v>-2.136644389376968</v>
      </c>
      <c r="AB2292" s="3" t="n">
        <v>-2.075213889672112</v>
      </c>
      <c r="AC2292" s="3" t="n">
        <v>0.0364380021792037</v>
      </c>
      <c r="AD2292" s="3" t="n">
        <v>0.0405241567445671</v>
      </c>
      <c r="AE2292" s="3" t="n">
        <v>0.1972734247321493</v>
      </c>
      <c r="AF2292" s="3" t="n">
        <v>0.1078306779423445</v>
      </c>
      <c r="AG2292" s="3" t="n">
        <v>1.040824057997071</v>
      </c>
      <c r="AH2292" s="3" t="n">
        <v>0.2198613658559824</v>
      </c>
      <c r="AI2292" s="3" t="n">
        <v>1.500421229991575</v>
      </c>
    </row>
    <row r="2293">
      <c r="A2293" s="2" t="inlineStr">
        <is>
          <t>TTC</t>
        </is>
      </c>
      <c r="B2293" s="2" t="inlineStr">
        <is>
          <t>Industrials</t>
        </is>
      </c>
      <c r="C2293" s="3" t="n">
        <v>0.0093993292868667</v>
      </c>
      <c r="D2293" s="2" t="n">
        <v>7460224725.963028</v>
      </c>
      <c r="E2293" s="19">
        <f>SQRT(D2293)</f>
        <v/>
      </c>
      <c r="F2293" s="22">
        <f>D2293/SUM($D$2:$D$2546)</f>
        <v/>
      </c>
      <c r="G2293" s="22">
        <f>E2293/SUM($E$2:$E$2546)</f>
        <v/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0</v>
      </c>
      <c r="M2293" s="2" t="n">
        <v>0</v>
      </c>
      <c r="N2293" s="2" t="n">
        <v>1</v>
      </c>
      <c r="O2293" s="2" t="n">
        <v>0</v>
      </c>
      <c r="P2293" s="2" t="n">
        <v>0</v>
      </c>
      <c r="Q2293" s="2" t="n">
        <v>0</v>
      </c>
      <c r="R2293" s="2" t="n">
        <v>0</v>
      </c>
      <c r="S2293" s="3" t="n">
        <v>22.73285137483209</v>
      </c>
      <c r="T2293" s="3" t="n">
        <v>0.9033215447158688</v>
      </c>
      <c r="U2293" s="3" t="n">
        <v>-0.0006383966543208</v>
      </c>
      <c r="V2293" s="3" t="n">
        <v>0.1891497980066335</v>
      </c>
      <c r="W2293" s="3" t="n">
        <v>0.0189940895660917</v>
      </c>
      <c r="X2293" s="3" t="n">
        <v>0.2432700571190784</v>
      </c>
      <c r="Y2293" s="3" t="n">
        <v>0.0155633202918967</v>
      </c>
      <c r="Z2293" s="3" t="n">
        <v>-2.053029581820248</v>
      </c>
      <c r="AA2293" s="3" t="n">
        <v>-1.687200900860128</v>
      </c>
      <c r="AB2293" s="3" t="n">
        <v>-1.633578028216016</v>
      </c>
      <c r="AC2293" s="3" t="n">
        <v>0.0286854629533127</v>
      </c>
      <c r="AD2293" s="3" t="n">
        <v>0.0459503584130635</v>
      </c>
      <c r="AE2293" s="3" t="n">
        <v>-0.0249343832020997</v>
      </c>
      <c r="AF2293" s="3" t="n">
        <v>0.0075924610121816</v>
      </c>
      <c r="AG2293" s="3" t="n">
        <v>1.135679558884781</v>
      </c>
      <c r="AH2293" s="3" t="n">
        <v>0.3243366100346611</v>
      </c>
      <c r="AI2293" s="3" t="n">
        <v>1.717312734745943</v>
      </c>
    </row>
    <row r="2294">
      <c r="A2294" s="2" t="inlineStr">
        <is>
          <t>TTD</t>
        </is>
      </c>
      <c r="B2294" s="2" t="inlineStr">
        <is>
          <t>Communication</t>
        </is>
      </c>
      <c r="C2294" s="3" t="n">
        <v>-0.0685199907314319</v>
      </c>
      <c r="D2294" s="2" t="n">
        <v>23935737357.90935</v>
      </c>
      <c r="E2294" s="19">
        <f>SQRT(D2294)</f>
        <v/>
      </c>
      <c r="F2294" s="22">
        <f>D2294/SUM($D$2:$D$2546)</f>
        <v/>
      </c>
      <c r="G2294" s="22">
        <f>E2294/SUM($E$2:$E$2546)</f>
        <v/>
      </c>
      <c r="H2294" s="2" t="n">
        <v>1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  <c r="S2294" s="3" t="n">
        <v>23.89863846599735</v>
      </c>
      <c r="T2294" s="3" t="n">
        <v>1.525960345616815</v>
      </c>
      <c r="U2294" s="3" t="n">
        <v>-0.000102559538736</v>
      </c>
      <c r="V2294" s="3" t="n">
        <v>0.1126279487316143</v>
      </c>
      <c r="W2294" s="3" t="n">
        <v>0.0611959288876264</v>
      </c>
      <c r="X2294" s="3" t="n">
        <v>2.469681415202882</v>
      </c>
      <c r="Y2294" s="3" t="n">
        <v>0.0747219118866136</v>
      </c>
      <c r="Z2294" s="3" t="n">
        <v>0.0441316653639091</v>
      </c>
      <c r="AA2294" s="3" t="n">
        <v>-0.5370754930902517</v>
      </c>
      <c r="AB2294" s="3" t="n">
        <v>-0.9620774132189048</v>
      </c>
      <c r="AC2294" s="3" t="n">
        <v>0.0150618297071542</v>
      </c>
      <c r="AD2294" s="3" t="n">
        <v>0.0195244455189334</v>
      </c>
      <c r="AE2294" s="3" t="n">
        <v>0.4560509554140128</v>
      </c>
      <c r="AF2294" s="3" t="n">
        <v>0.2296326431607825</v>
      </c>
      <c r="AG2294" s="3" t="n">
        <v>1.011327622623266</v>
      </c>
      <c r="AH2294" s="3" t="n">
        <v>0.0576636478275822</v>
      </c>
      <c r="AI2294" s="3" t="n">
        <v>1.100575592034077</v>
      </c>
    </row>
    <row r="2295">
      <c r="A2295" s="2" t="inlineStr">
        <is>
          <t>TTEC</t>
        </is>
      </c>
      <c r="B2295" s="2" t="inlineStr">
        <is>
          <t>Industrials</t>
        </is>
      </c>
      <c r="C2295" s="3" t="n">
        <v>-0.0482666946742991</v>
      </c>
      <c r="D2295" s="2" t="n">
        <v>185459720.8789601</v>
      </c>
      <c r="E2295" s="19">
        <f>SQRT(D2295)</f>
        <v/>
      </c>
      <c r="F2295" s="22">
        <f>D2295/SUM($D$2:$D$2546)</f>
        <v/>
      </c>
      <c r="G2295" s="22">
        <f>E2295/SUM($E$2:$E$2546)</f>
        <v/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  <c r="M2295" s="2" t="n">
        <v>0</v>
      </c>
      <c r="N2295" s="2" t="n">
        <v>1</v>
      </c>
      <c r="O2295" s="2" t="n">
        <v>0</v>
      </c>
      <c r="P2295" s="2" t="n">
        <v>0</v>
      </c>
      <c r="Q2295" s="2" t="n">
        <v>0</v>
      </c>
      <c r="R2295" s="2" t="n">
        <v>0</v>
      </c>
      <c r="S2295" s="3" t="n">
        <v>19.03834827831505</v>
      </c>
      <c r="T2295" s="3" t="n">
        <v>1.66355987950353</v>
      </c>
      <c r="U2295" s="3" t="n">
        <v>-0.001043848379792</v>
      </c>
      <c r="V2295" s="3" t="n">
        <v>1.498363087591196</v>
      </c>
      <c r="W2295" s="3" t="n">
        <v>0.0774823536409435</v>
      </c>
      <c r="X2295" s="3" t="n">
        <v>0.760740630185549</v>
      </c>
      <c r="Y2295" s="3" t="n">
        <v>0.0791739843690101</v>
      </c>
      <c r="Z2295" s="3" t="n">
        <v>-1.332564186332311</v>
      </c>
      <c r="AA2295" s="3" t="n">
        <v>-1.824560950283654</v>
      </c>
      <c r="AB2295" s="3" t="n">
        <v>-1.426067279942089</v>
      </c>
      <c r="AC2295" s="3" t="n">
        <v>-0.1722638201361835</v>
      </c>
      <c r="AD2295" s="3" t="n">
        <v>0.321385148848037</v>
      </c>
      <c r="AE2295" s="3" t="n">
        <v>-1.031683168316831</v>
      </c>
      <c r="AF2295" s="3" t="n">
        <v>-0.0075556293678618</v>
      </c>
      <c r="AG2295" s="3" t="n">
        <v>5.75844563885633</v>
      </c>
      <c r="AH2295" s="3" t="n">
        <v>0.5867512669392282</v>
      </c>
      <c r="AI2295" s="3" t="n">
        <v>4.175762722843181</v>
      </c>
    </row>
    <row r="2296">
      <c r="A2296" s="2" t="inlineStr">
        <is>
          <t>TTEK</t>
        </is>
      </c>
      <c r="B2296" s="2" t="inlineStr">
        <is>
          <t>Industrials</t>
        </is>
      </c>
      <c r="C2296" s="3" t="n">
        <v>-0.034802732895864</v>
      </c>
      <c r="D2296" s="2" t="n">
        <v>9648145643.006077</v>
      </c>
      <c r="E2296" s="19">
        <f>SQRT(D2296)</f>
        <v/>
      </c>
      <c r="F2296" s="22">
        <f>D2296/SUM($D$2:$D$2546)</f>
        <v/>
      </c>
      <c r="G2296" s="22">
        <f>E2296/SUM($E$2:$E$2546)</f>
        <v/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1</v>
      </c>
      <c r="O2296" s="2" t="n">
        <v>0</v>
      </c>
      <c r="P2296" s="2" t="n">
        <v>0</v>
      </c>
      <c r="Q2296" s="2" t="n">
        <v>0</v>
      </c>
      <c r="R2296" s="2" t="n">
        <v>0</v>
      </c>
      <c r="S2296" s="3" t="n">
        <v>22.99003157248543</v>
      </c>
      <c r="T2296" s="3" t="n">
        <v>0.5829675838719736</v>
      </c>
      <c r="U2296" s="3" t="n">
        <v>-2.597027347449366e-06</v>
      </c>
      <c r="V2296" s="3" t="n">
        <v>0.1805466111783593</v>
      </c>
      <c r="W2296" s="3" t="n">
        <v>0.0174018543332557</v>
      </c>
      <c r="X2296" s="3" t="n">
        <v>0.5628908361226967</v>
      </c>
      <c r="Y2296" s="3" t="n">
        <v>0.0159426673147689</v>
      </c>
      <c r="Z2296" s="3" t="n">
        <v>-1.871942754025846</v>
      </c>
      <c r="AA2296" s="3" t="n">
        <v>-1.869803891538033</v>
      </c>
      <c r="AB2296" s="3" t="n">
        <v>-1.754541622119956</v>
      </c>
      <c r="AC2296" s="3" t="n">
        <v>0.0471982924853649</v>
      </c>
      <c r="AD2296" s="3" t="n">
        <v>0.0528768966469548</v>
      </c>
      <c r="AE2296" s="3" t="n">
        <v>0.1233128834355828</v>
      </c>
      <c r="AF2296" s="3" t="n">
        <v>0.1922036491182755</v>
      </c>
      <c r="AG2296" s="3" t="n">
        <v>1.089393654688993</v>
      </c>
      <c r="AH2296" s="3" t="n">
        <v>0.2461582741216328</v>
      </c>
      <c r="AI2296" s="3" t="n">
        <v>1.495127845964844</v>
      </c>
    </row>
    <row r="2297">
      <c r="A2297" s="2" t="inlineStr">
        <is>
          <t>TTGT</t>
        </is>
      </c>
      <c r="B2297" s="2" t="inlineStr">
        <is>
          <t>Communication</t>
        </is>
      </c>
      <c r="C2297" s="3" t="n">
        <v>-0.0115991641236442</v>
      </c>
      <c r="D2297" s="2" t="n">
        <v>437998501.8067255</v>
      </c>
      <c r="E2297" s="19">
        <f>SQRT(D2297)</f>
        <v/>
      </c>
      <c r="F2297" s="22">
        <f>D2297/SUM($D$2:$D$2546)</f>
        <v/>
      </c>
      <c r="G2297" s="22">
        <f>E2297/SUM($E$2:$E$2546)</f>
        <v/>
      </c>
      <c r="H2297" s="2" t="n">
        <v>1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0</v>
      </c>
      <c r="Q2297" s="2" t="n">
        <v>0</v>
      </c>
      <c r="R2297" s="2" t="n">
        <v>0</v>
      </c>
      <c r="S2297" s="3" t="n">
        <v>19.89772604780228</v>
      </c>
      <c r="T2297" s="3" t="n">
        <v>1.785803301879322</v>
      </c>
      <c r="U2297" s="3" t="n">
        <v>-0.0053741664680404</v>
      </c>
      <c r="V2297" s="3" t="n">
        <v>1.526674171810449</v>
      </c>
      <c r="W2297" s="3" t="n">
        <v>0.0547994319596926</v>
      </c>
      <c r="X2297" s="3" t="n">
        <v>4.414619312467842</v>
      </c>
      <c r="Y2297" s="3" t="n">
        <v>0.0531190534508301</v>
      </c>
      <c r="Z2297" s="3" t="n">
        <v>-1.771430685268436</v>
      </c>
      <c r="AA2297" s="3" t="n">
        <v>-1.90629803986475</v>
      </c>
      <c r="AB2297" s="3" t="n">
        <v>-2.436533664498927</v>
      </c>
      <c r="AC2297" s="3" t="n">
        <v>-3.640761311790209</v>
      </c>
      <c r="AD2297" s="3" t="n">
        <v>-3.426797109599048</v>
      </c>
      <c r="AE2297" s="3" t="n">
        <v>-0.9212034151384048</v>
      </c>
      <c r="AF2297" s="3" t="n">
        <v>0.2259068639523655</v>
      </c>
      <c r="AG2297" s="3" t="n">
        <v>1.273973539875148</v>
      </c>
      <c r="AH2297" s="3" t="n">
        <v>0.1254934935007966</v>
      </c>
      <c r="AI2297" s="3" t="n">
        <v>1.179457768352922</v>
      </c>
    </row>
    <row r="2298">
      <c r="A2298" s="2" t="inlineStr">
        <is>
          <t>TTI</t>
        </is>
      </c>
      <c r="B2298" s="2" t="inlineStr">
        <is>
          <t>Energy</t>
        </is>
      </c>
      <c r="C2298" s="3" t="n">
        <v>0.0101523616343508</v>
      </c>
      <c r="D2298" s="2" t="n">
        <v>524287129.0840645</v>
      </c>
      <c r="E2298" s="19">
        <f>SQRT(D2298)</f>
        <v/>
      </c>
      <c r="F2298" s="22">
        <f>D2298/SUM($D$2:$D$2546)</f>
        <v/>
      </c>
      <c r="G2298" s="22">
        <f>E2298/SUM($E$2:$E$2546)</f>
        <v/>
      </c>
      <c r="H2298" s="2" t="n">
        <v>0</v>
      </c>
      <c r="I2298" s="2" t="n">
        <v>0</v>
      </c>
      <c r="J2298" s="2" t="n">
        <v>0</v>
      </c>
      <c r="K2298" s="2" t="n">
        <v>1</v>
      </c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3" t="n">
        <v>20.0775500484794</v>
      </c>
      <c r="T2298" s="3" t="n">
        <v>1.526322042463939</v>
      </c>
      <c r="U2298" s="3" t="n">
        <v>-0.000323683073294</v>
      </c>
      <c r="V2298" s="3" t="n">
        <v>0.5548085845787764</v>
      </c>
      <c r="W2298" s="3" t="n">
        <v>0.0400118966662412</v>
      </c>
      <c r="X2298" s="3" t="n">
        <v>0.5655245493978958</v>
      </c>
      <c r="Y2298" s="3" t="n">
        <v>0.035909814922168</v>
      </c>
      <c r="Z2298" s="3" t="n">
        <v>-1.255492094450229</v>
      </c>
      <c r="AA2298" s="3" t="n">
        <v>-1.309113085820074</v>
      </c>
      <c r="AB2298" s="3" t="n">
        <v>-1.541711315584931</v>
      </c>
      <c r="AC2298" s="3" t="n">
        <v>0.0862504484498787</v>
      </c>
      <c r="AD2298" s="3" t="n">
        <v>0.1563570712544727</v>
      </c>
      <c r="AE2298" s="3" t="n">
        <v>0.0394645513138324</v>
      </c>
      <c r="AF2298" s="3" t="n">
        <v>0.1302468366639622</v>
      </c>
      <c r="AG2298" s="3" t="n">
        <v>1.344284629522267</v>
      </c>
      <c r="AH2298" s="3" t="n">
        <v>0.3360115617680955</v>
      </c>
      <c r="AI2298" s="3" t="n">
        <v>1.620546687798019</v>
      </c>
    </row>
    <row r="2299">
      <c r="A2299" s="2" t="inlineStr">
        <is>
          <t>TTMI</t>
        </is>
      </c>
      <c r="B2299" s="2" t="inlineStr">
        <is>
          <t>Information Technology</t>
        </is>
      </c>
      <c r="C2299" s="3" t="n">
        <v>-0.0534495836131736</v>
      </c>
      <c r="D2299" s="2" t="n">
        <v>4645749301.397896</v>
      </c>
      <c r="E2299" s="19">
        <f>SQRT(D2299)</f>
        <v/>
      </c>
      <c r="F2299" s="22">
        <f>D2299/SUM($D$2:$D$2546)</f>
        <v/>
      </c>
      <c r="G2299" s="22">
        <f>E2299/SUM($E$2:$E$2546)</f>
        <v/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n">
        <v>1</v>
      </c>
      <c r="P2299" s="2" t="n">
        <v>0</v>
      </c>
      <c r="Q2299" s="2" t="n">
        <v>0</v>
      </c>
      <c r="R2299" s="2" t="n">
        <v>0</v>
      </c>
      <c r="S2299" s="3" t="n">
        <v>22.25921850974357</v>
      </c>
      <c r="T2299" s="3" t="n">
        <v>1.679288108194098</v>
      </c>
      <c r="U2299" s="3" t="n">
        <v>0.0045018174072118</v>
      </c>
      <c r="V2299" s="3" t="n">
        <v>0.3523478977885126</v>
      </c>
      <c r="W2299" s="3" t="n">
        <v>0.0341400009086368</v>
      </c>
      <c r="X2299" s="3" t="n">
        <v>0.6672295648418736</v>
      </c>
      <c r="Y2299" s="3" t="n">
        <v>0.0272502203117099</v>
      </c>
      <c r="Z2299" s="3" t="n">
        <v>-0.554526454380057</v>
      </c>
      <c r="AA2299" s="3" t="n">
        <v>-0.9209109404572662</v>
      </c>
      <c r="AB2299" s="3" t="n">
        <v>-1.564280879413753</v>
      </c>
      <c r="AC2299" s="3" t="n">
        <v>0.0357574180660189</v>
      </c>
      <c r="AD2299" s="3" t="n">
        <v>0.0416880006722972</v>
      </c>
      <c r="AE2299" s="3" t="n">
        <v>-0.3433734939759036</v>
      </c>
      <c r="AF2299" s="3" t="n">
        <v>0.0135707146729211</v>
      </c>
      <c r="AG2299" s="3" t="n">
        <v>1.196596703942931</v>
      </c>
      <c r="AH2299" s="3" t="n">
        <v>0.2872053205796829</v>
      </c>
      <c r="AI2299" s="3" t="n">
        <v>1.557961904063729</v>
      </c>
    </row>
    <row r="2300">
      <c r="A2300" s="2" t="inlineStr">
        <is>
          <t>TTWO</t>
        </is>
      </c>
      <c r="B2300" s="2" t="inlineStr">
        <is>
          <t>Communication</t>
        </is>
      </c>
      <c r="C2300" s="3" t="n">
        <v>-0.0126999180104905</v>
      </c>
      <c r="D2300" s="2" t="n">
        <v>43727332066.81787</v>
      </c>
      <c r="E2300" s="19">
        <f>SQRT(D2300)</f>
        <v/>
      </c>
      <c r="F2300" s="22">
        <f>D2300/SUM($D$2:$D$2546)</f>
        <v/>
      </c>
      <c r="G2300" s="22">
        <f>E2300/SUM($E$2:$E$2546)</f>
        <v/>
      </c>
      <c r="H2300" s="2" t="n">
        <v>1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  <c r="S2300" s="3" t="n">
        <v>24.5012391912903</v>
      </c>
      <c r="T2300" s="3" t="n">
        <v>0.6215108015157937</v>
      </c>
      <c r="U2300" s="3" t="n">
        <v>0.0015461274778322</v>
      </c>
      <c r="V2300" s="3" t="n">
        <v>0.0796046736782611</v>
      </c>
      <c r="W2300" s="3" t="n">
        <v>0.0186937566438343</v>
      </c>
      <c r="X2300" s="3" t="n">
        <v>0.404666181480517</v>
      </c>
      <c r="Y2300" s="3" t="n">
        <v>0.0169790359312269</v>
      </c>
      <c r="Z2300" s="3" t="n">
        <v>-1.456007420674783</v>
      </c>
      <c r="AA2300" s="3" t="n">
        <v>-1.390884261605343</v>
      </c>
      <c r="AB2300" s="3" t="n">
        <v>-1.580756226508985</v>
      </c>
      <c r="AC2300" s="3" t="n">
        <v>-0.0010885640113433</v>
      </c>
      <c r="AD2300" s="3" t="n">
        <v>0.0035218247425815</v>
      </c>
      <c r="AE2300" s="3" t="n">
        <v>-0.704532967032967</v>
      </c>
      <c r="AF2300" s="3" t="n">
        <v>0.1287656455572414</v>
      </c>
      <c r="AG2300" s="3" t="n">
        <v>1.057540670355906</v>
      </c>
      <c r="AH2300" s="3" t="n">
        <v>0.3621259370934099</v>
      </c>
      <c r="AI2300" s="3" t="n">
        <v>1.722830302507972</v>
      </c>
    </row>
    <row r="2301">
      <c r="A2301" s="2" t="inlineStr">
        <is>
          <t>TVTX</t>
        </is>
      </c>
      <c r="B2301" s="2" t="inlineStr">
        <is>
          <t>Health Care</t>
        </is>
      </c>
      <c r="C2301" s="3" t="n">
        <v>0.0099229210693369</v>
      </c>
      <c r="D2301" s="2" t="n">
        <v>1614975434.088032</v>
      </c>
      <c r="E2301" s="19">
        <f>SQRT(D2301)</f>
        <v/>
      </c>
      <c r="F2301" s="22">
        <f>D2301/SUM($D$2:$D$2546)</f>
        <v/>
      </c>
      <c r="G2301" s="22">
        <f>E2301/SUM($E$2:$E$2546)</f>
        <v/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  <c r="M2301" s="2" t="n">
        <v>1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  <c r="S2301" s="3" t="n">
        <v>21.20258558241434</v>
      </c>
      <c r="T2301" s="3" t="n">
        <v>1.161071376211272</v>
      </c>
      <c r="U2301" s="3" t="n">
        <v>0.0010730656875311</v>
      </c>
      <c r="V2301" s="3" t="n">
        <v>0.0202770886223988</v>
      </c>
      <c r="W2301" s="3" t="n">
        <v>0.0359959422685857</v>
      </c>
      <c r="X2301" s="3" t="n">
        <v>0.8801694393272005</v>
      </c>
      <c r="Y2301" s="3" t="n">
        <v>0.0346209250336676</v>
      </c>
      <c r="Z2301" s="3" t="n">
        <v>-1.087840649130217</v>
      </c>
      <c r="AA2301" s="3" t="n">
        <v>-0.990105217865364</v>
      </c>
      <c r="AB2301" s="3" t="n">
        <v>-0.954399339708322</v>
      </c>
      <c r="AC2301" s="3" t="n">
        <v>-0.0315918118152742</v>
      </c>
      <c r="AD2301" s="3" t="n">
        <v>0.0031232673225449</v>
      </c>
      <c r="AE2301" s="3" t="n">
        <v>-0.0104938271604938</v>
      </c>
      <c r="AF2301" s="3" t="n">
        <v>0.2193255221402303</v>
      </c>
      <c r="AG2301" s="3" t="n">
        <v>1.192582495953339</v>
      </c>
      <c r="AH2301" s="3" t="n">
        <v>0.7195507366169106</v>
      </c>
      <c r="AI2301" s="3" t="n">
        <v>10.49754175955049</v>
      </c>
    </row>
    <row r="2302">
      <c r="A2302" s="2" t="inlineStr">
        <is>
          <t>TW</t>
        </is>
      </c>
      <c r="B2302" s="2" t="inlineStr">
        <is>
          <t>Financials</t>
        </is>
      </c>
      <c r="C2302" s="3" t="n">
        <v>-0.0009950562916580001</v>
      </c>
      <c r="D2302" s="2" t="n">
        <v>15082816653.98671</v>
      </c>
      <c r="E2302" s="19">
        <f>SQRT(D2302)</f>
        <v/>
      </c>
      <c r="F2302" s="22">
        <f>D2302/SUM($D$2:$D$2546)</f>
        <v/>
      </c>
      <c r="G2302" s="22">
        <f>E2302/SUM($E$2:$E$2546)</f>
        <v/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1</v>
      </c>
      <c r="M2302" s="2" t="n">
        <v>0</v>
      </c>
      <c r="N2302" s="2" t="n">
        <v>0</v>
      </c>
      <c r="O2302" s="2" t="n">
        <v>0</v>
      </c>
      <c r="P2302" s="2" t="n">
        <v>0</v>
      </c>
      <c r="Q2302" s="2" t="n">
        <v>0</v>
      </c>
      <c r="R2302" s="2" t="n">
        <v>0</v>
      </c>
      <c r="S2302" s="3" t="n">
        <v>23.43682196285322</v>
      </c>
      <c r="T2302" s="3" t="n">
        <v>0.4730003965804887</v>
      </c>
      <c r="U2302" s="3" t="n">
        <v>0.0004984143845223</v>
      </c>
      <c r="V2302" s="3" t="n">
        <v>0.4042859593064289</v>
      </c>
      <c r="W2302" s="3" t="n">
        <v>0.0196312342783782</v>
      </c>
      <c r="X2302" s="3" t="n">
        <v>0.2115336609635901</v>
      </c>
      <c r="Y2302" s="3" t="n">
        <v>0.0192094825354513</v>
      </c>
      <c r="Z2302" s="3" t="n">
        <v>-1.484212804131414</v>
      </c>
      <c r="AA2302" s="3" t="n">
        <v>-1.537951417263934</v>
      </c>
      <c r="AB2302" s="3" t="n">
        <v>-1.682121272663161</v>
      </c>
      <c r="AC2302" s="3" t="n">
        <v>0.0407833638843185</v>
      </c>
      <c r="AD2302" s="3" t="n">
        <v>0.0575038482464579</v>
      </c>
      <c r="AE2302" s="3" t="n">
        <v>0.228494623655914</v>
      </c>
      <c r="AF2302" s="3" t="n">
        <v>0.1894572448435191</v>
      </c>
      <c r="AG2302" s="3" t="n">
        <v>1.002142968434974</v>
      </c>
      <c r="AH2302" s="3" t="n">
        <v>0.0040121374543743</v>
      </c>
      <c r="AI2302" s="3" t="n">
        <v>1.005300625425258</v>
      </c>
    </row>
    <row r="2303">
      <c r="A2303" s="2" t="inlineStr">
        <is>
          <t>TWI</t>
        </is>
      </c>
      <c r="B2303" s="2" t="inlineStr">
        <is>
          <t>Industrials</t>
        </is>
      </c>
      <c r="C2303" s="3" t="n">
        <v>-0.0390405665579495</v>
      </c>
      <c r="D2303" s="2" t="n">
        <v>567889274.0386677</v>
      </c>
      <c r="E2303" s="19">
        <f>SQRT(D2303)</f>
        <v/>
      </c>
      <c r="F2303" s="22">
        <f>D2303/SUM($D$2:$D$2546)</f>
        <v/>
      </c>
      <c r="G2303" s="22">
        <f>E2303/SUM($E$2:$E$2546)</f>
        <v/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1</v>
      </c>
      <c r="O2303" s="2" t="n">
        <v>0</v>
      </c>
      <c r="P2303" s="2" t="n">
        <v>0</v>
      </c>
      <c r="Q2303" s="2" t="n">
        <v>0</v>
      </c>
      <c r="R2303" s="2" t="n">
        <v>0</v>
      </c>
      <c r="S2303" s="3" t="n">
        <v>20.15743701760937</v>
      </c>
      <c r="T2303" s="3" t="n">
        <v>1.698472116500779</v>
      </c>
      <c r="U2303" s="3" t="n">
        <v>0.0004202871240022</v>
      </c>
      <c r="V2303" s="3" t="n">
        <v>1.004570831110918</v>
      </c>
      <c r="W2303" s="3" t="n">
        <v>0.0406585228334322</v>
      </c>
      <c r="X2303" s="3" t="n">
        <v>0.3182048512066685</v>
      </c>
      <c r="Y2303" s="3" t="n">
        <v>0.0327084317710209</v>
      </c>
      <c r="Z2303" s="3" t="n">
        <v>-1.771814646837393</v>
      </c>
      <c r="AA2303" s="3" t="n">
        <v>-1.716415738948851</v>
      </c>
      <c r="AB2303" s="3" t="n">
        <v>-1.506469864419795</v>
      </c>
      <c r="AC2303" s="3" t="n">
        <v>-0.0320132829252241</v>
      </c>
      <c r="AD2303" s="3" t="n">
        <v>0.0850729221498035</v>
      </c>
      <c r="AE2303" s="3" t="n">
        <v>-0.3384615384615385</v>
      </c>
      <c r="AF2303" s="3" t="n">
        <v>-0.007898513547788101</v>
      </c>
      <c r="AG2303" s="3" t="n">
        <v>1.996447768727306</v>
      </c>
      <c r="AH2303" s="3" t="n">
        <v>0.4074656343318289</v>
      </c>
      <c r="AI2303" s="3" t="n">
        <v>1.991913897823782</v>
      </c>
    </row>
    <row r="2304">
      <c r="A2304" s="2" t="inlineStr">
        <is>
          <t>TWLO</t>
        </is>
      </c>
      <c r="B2304" s="2" t="inlineStr">
        <is>
          <t>Information Technology</t>
        </is>
      </c>
      <c r="C2304" s="3" t="n">
        <v>-0.0085905516324751</v>
      </c>
      <c r="D2304" s="2" t="n">
        <v>15420539579.97432</v>
      </c>
      <c r="E2304" s="19">
        <f>SQRT(D2304)</f>
        <v/>
      </c>
      <c r="F2304" s="22">
        <f>D2304/SUM($D$2:$D$2546)</f>
        <v/>
      </c>
      <c r="G2304" s="22">
        <f>E2304/SUM($E$2:$E$2546)</f>
        <v/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n">
        <v>1</v>
      </c>
      <c r="P2304" s="2" t="n">
        <v>0</v>
      </c>
      <c r="Q2304" s="2" t="n">
        <v>0</v>
      </c>
      <c r="R2304" s="2" t="n">
        <v>0</v>
      </c>
      <c r="S2304" s="3" t="n">
        <v>23.45896619668562</v>
      </c>
      <c r="T2304" s="3" t="n">
        <v>1.558429898143104</v>
      </c>
      <c r="U2304" s="3" t="n">
        <v>0.002177907628085</v>
      </c>
      <c r="V2304" s="3" t="n">
        <v>0.5216368699864519</v>
      </c>
      <c r="W2304" s="3" t="n">
        <v>0.0409588216105608</v>
      </c>
      <c r="X2304" s="3" t="n">
        <v>0.872993952888837</v>
      </c>
      <c r="Y2304" s="3" t="n">
        <v>0.0397768323873384</v>
      </c>
      <c r="Z2304" s="3" t="n">
        <v>-0.582957316322103</v>
      </c>
      <c r="AA2304" s="3" t="n">
        <v>-0.9270637952646346</v>
      </c>
      <c r="AB2304" s="3" t="n">
        <v>-0.9524750764775995</v>
      </c>
      <c r="AC2304" s="3" t="n">
        <v>0.005816398287157</v>
      </c>
      <c r="AD2304" s="3" t="n">
        <v>0.0187440911844202</v>
      </c>
      <c r="AE2304" s="3" t="n">
        <v>0.3390599675850891</v>
      </c>
      <c r="AF2304" s="3" t="n">
        <v>0.1355017600950148</v>
      </c>
      <c r="AG2304" s="3" t="n">
        <v>1.064292756739038</v>
      </c>
      <c r="AH2304" s="3" t="n">
        <v>0.1119574846074832</v>
      </c>
      <c r="AI2304" s="3" t="n">
        <v>1.123251941030756</v>
      </c>
    </row>
    <row r="2305">
      <c r="A2305" s="2" t="inlineStr">
        <is>
          <t>TWO</t>
        </is>
      </c>
      <c r="B2305" s="2" t="inlineStr">
        <is>
          <t>Financials</t>
        </is>
      </c>
      <c r="C2305" s="3" t="n">
        <v>-0.0137660393884672</v>
      </c>
      <c r="D2305" s="2" t="n">
        <v>1003691124.291375</v>
      </c>
      <c r="E2305" s="19">
        <f>SQRT(D2305)</f>
        <v/>
      </c>
      <c r="F2305" s="22">
        <f>D2305/SUM($D$2:$D$2546)</f>
        <v/>
      </c>
      <c r="G2305" s="22">
        <f>E2305/SUM($E$2:$E$2546)</f>
        <v/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1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3" t="n">
        <v>20.72695016575537</v>
      </c>
      <c r="T2305" s="3" t="n">
        <v>0.8030284496941268</v>
      </c>
      <c r="U2305" s="3" t="n">
        <v>-0.0006057106224116</v>
      </c>
      <c r="V2305" s="3" t="n">
        <v>1.879090045088891</v>
      </c>
      <c r="W2305" s="3" t="n">
        <v>0.0180439868759931</v>
      </c>
      <c r="X2305" s="3" t="n">
        <v>0.2375330461343831</v>
      </c>
      <c r="Y2305" s="3" t="n">
        <v>0.0149095514759295</v>
      </c>
      <c r="Z2305" s="3" t="n">
        <v>-0.825773063190856</v>
      </c>
      <c r="AA2305" s="3" t="n">
        <v>-0.8934154497919554</v>
      </c>
      <c r="AB2305" s="3" t="n">
        <v>-1.224950281060164</v>
      </c>
      <c r="AC2305" s="3" t="n">
        <v>-1.032353455084652</v>
      </c>
      <c r="AD2305" s="3" t="inlineStr"/>
      <c r="AE2305" s="3" t="n">
        <v>0.06331168831168831</v>
      </c>
      <c r="AF2305" s="3" t="n">
        <v>0.1298635939621489</v>
      </c>
      <c r="AG2305" s="3" t="n">
        <v>1.969698721493779</v>
      </c>
      <c r="AH2305" s="3" t="n">
        <v>0.1074883993055711</v>
      </c>
      <c r="AI2305" s="3" t="n">
        <v>1.516046968599584</v>
      </c>
    </row>
    <row r="2306">
      <c r="A2306" s="2" t="inlineStr">
        <is>
          <t>TWST</t>
        </is>
      </c>
      <c r="B2306" s="2" t="inlineStr">
        <is>
          <t>Health Care</t>
        </is>
      </c>
      <c r="C2306" s="3" t="n">
        <v>0.0066098878616668</v>
      </c>
      <c r="D2306" s="2" t="n">
        <v>1756580296.211441</v>
      </c>
      <c r="E2306" s="19">
        <f>SQRT(D2306)</f>
        <v/>
      </c>
      <c r="F2306" s="22">
        <f>D2306/SUM($D$2:$D$2546)</f>
        <v/>
      </c>
      <c r="G2306" s="22">
        <f>E2306/SUM($E$2:$E$2546)</f>
        <v/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1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3" t="n">
        <v>21.28663474238076</v>
      </c>
      <c r="T2306" s="3" t="n">
        <v>1.503765110142942</v>
      </c>
      <c r="U2306" s="3" t="n">
        <v>-0.0006685112883613</v>
      </c>
      <c r="V2306" s="3" t="n">
        <v>0.2722323602464221</v>
      </c>
      <c r="W2306" s="3" t="n">
        <v>0.041632888086798</v>
      </c>
      <c r="X2306" s="3" t="n">
        <v>0.7625981727085844</v>
      </c>
      <c r="Y2306" s="3" t="n">
        <v>0.0389427758432886</v>
      </c>
      <c r="Z2306" s="3" t="n">
        <v>-0.5459142516377755</v>
      </c>
      <c r="AA2306" s="3" t="n">
        <v>-0.8103693713327598</v>
      </c>
      <c r="AB2306" s="3" t="n">
        <v>-1.058128296528312</v>
      </c>
      <c r="AC2306" s="3" t="n">
        <v>0.0464311253951254</v>
      </c>
      <c r="AD2306" s="3" t="n">
        <v>0.0602420511195705</v>
      </c>
      <c r="AE2306" s="3" t="n">
        <v>0.0587188612099644</v>
      </c>
      <c r="AF2306" s="3" t="n">
        <v>0.2154715826733609</v>
      </c>
      <c r="AG2306" s="3" t="n">
        <v>1.035665320927896</v>
      </c>
      <c r="AH2306" s="3" t="n">
        <v>0.121425408441513</v>
      </c>
      <c r="AI2306" s="3" t="n">
        <v>1.13101058557334</v>
      </c>
    </row>
    <row r="2307">
      <c r="A2307" s="2" t="inlineStr">
        <is>
          <t>TXG</t>
        </is>
      </c>
      <c r="B2307" s="2" t="inlineStr">
        <is>
          <t>Health Care</t>
        </is>
      </c>
      <c r="C2307" s="3" t="n">
        <v>-0.0246189181360594</v>
      </c>
      <c r="D2307" s="2" t="n">
        <v>1580554573.484901</v>
      </c>
      <c r="E2307" s="19">
        <f>SQRT(D2307)</f>
        <v/>
      </c>
      <c r="F2307" s="22">
        <f>D2307/SUM($D$2:$D$2546)</f>
        <v/>
      </c>
      <c r="G2307" s="22">
        <f>E2307/SUM($E$2:$E$2546)</f>
        <v/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  <c r="M2307" s="2" t="n">
        <v>1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3" t="n">
        <v>21.18104161827716</v>
      </c>
      <c r="T2307" s="3" t="n">
        <v>1.924344978295172</v>
      </c>
      <c r="U2307" s="3" t="n">
        <v>-0.0018698798233495</v>
      </c>
      <c r="V2307" s="3" t="n">
        <v>0.4892453655016974</v>
      </c>
      <c r="W2307" s="3" t="n">
        <v>0.0440470124201084</v>
      </c>
      <c r="X2307" s="3" t="n">
        <v>1.053787837704804</v>
      </c>
      <c r="Y2307" s="3" t="n">
        <v>0.0357926673155065</v>
      </c>
      <c r="Z2307" s="3" t="n">
        <v>-0.4935457046007385</v>
      </c>
      <c r="AA2307" s="3" t="n">
        <v>-0.3901311732012012</v>
      </c>
      <c r="AB2307" s="3" t="n">
        <v>-0.6762178022749781</v>
      </c>
      <c r="AC2307" s="3" t="n">
        <v>0.08740729508339221</v>
      </c>
      <c r="AD2307" s="3" t="n">
        <v>0.1118316336336794</v>
      </c>
      <c r="AE2307" s="3" t="n">
        <v>-0.2594024604569421</v>
      </c>
      <c r="AF2307" s="3" t="n">
        <v>0.0828475624560959</v>
      </c>
      <c r="AG2307" s="3" t="n">
        <v>1.048764529420873</v>
      </c>
      <c r="AH2307" s="3" t="n">
        <v>0.088516995418227</v>
      </c>
      <c r="AI2307" s="3" t="n">
        <v>1.099672951159931</v>
      </c>
    </row>
    <row r="2308">
      <c r="A2308" s="2" t="inlineStr">
        <is>
          <t>TXN</t>
        </is>
      </c>
      <c r="B2308" s="2" t="inlineStr">
        <is>
          <t>Information Technology</t>
        </is>
      </c>
      <c r="C2308" s="3" t="n">
        <v>0.0021705682071099</v>
      </c>
      <c r="D2308" s="2" t="n">
        <v>172636217681.8848</v>
      </c>
      <c r="E2308" s="19">
        <f>SQRT(D2308)</f>
        <v/>
      </c>
      <c r="F2308" s="22">
        <f>D2308/SUM($D$2:$D$2546)</f>
        <v/>
      </c>
      <c r="G2308" s="22">
        <f>E2308/SUM($E$2:$E$2546)</f>
        <v/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n">
        <v>1</v>
      </c>
      <c r="P2308" s="2" t="n">
        <v>0</v>
      </c>
      <c r="Q2308" s="2" t="n">
        <v>0</v>
      </c>
      <c r="R2308" s="2" t="n">
        <v>0</v>
      </c>
      <c r="S2308" s="3" t="n">
        <v>25.87445242951538</v>
      </c>
      <c r="T2308" s="3" t="n">
        <v>1.335735904247542</v>
      </c>
      <c r="U2308" s="3" t="n">
        <v>0.0011794892466385</v>
      </c>
      <c r="V2308" s="3" t="n">
        <v>0.0950148249321916</v>
      </c>
      <c r="W2308" s="3" t="n">
        <v>0.0278699440583857</v>
      </c>
      <c r="X2308" s="3" t="n">
        <v>0.3729435397879012</v>
      </c>
      <c r="Y2308" s="3" t="n">
        <v>0.0242291387159667</v>
      </c>
      <c r="Z2308" s="3" t="n">
        <v>-1.653136951456492</v>
      </c>
      <c r="AA2308" s="3" t="n">
        <v>-1.853091493896111</v>
      </c>
      <c r="AB2308" s="3" t="n">
        <v>-1.875777635647502</v>
      </c>
      <c r="AC2308" s="3" t="n">
        <v>0.0300052912972476</v>
      </c>
      <c r="AD2308" s="3" t="n">
        <v>0.0411501137790824</v>
      </c>
      <c r="AE2308" s="3" t="n">
        <v>-0.2926752862158102</v>
      </c>
      <c r="AF2308" s="3" t="n">
        <v>-0.0593748252530336</v>
      </c>
      <c r="AG2308" s="3" t="n">
        <v>1.081344460557384</v>
      </c>
      <c r="AH2308" s="3" t="n">
        <v>0.4019981106689949</v>
      </c>
      <c r="AI2308" s="3" t="n">
        <v>1.856123879778089</v>
      </c>
    </row>
    <row r="2309">
      <c r="A2309" s="2" t="inlineStr">
        <is>
          <t>TXNM</t>
        </is>
      </c>
      <c r="B2309" s="2" t="inlineStr">
        <is>
          <t>Utilities</t>
        </is>
      </c>
      <c r="C2309" s="3" t="n">
        <v>-0.0010524083158557</v>
      </c>
      <c r="D2309" s="2" t="n">
        <v>6124365672.162506</v>
      </c>
      <c r="E2309" s="19">
        <f>SQRT(D2309)</f>
        <v/>
      </c>
      <c r="F2309" s="22">
        <f>D2309/SUM($D$2:$D$2546)</f>
        <v/>
      </c>
      <c r="G2309" s="22">
        <f>E2309/SUM($E$2:$E$2546)</f>
        <v/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1</v>
      </c>
      <c r="S2309" s="3" t="n">
        <v>22.53554102428554</v>
      </c>
      <c r="T2309" s="3" t="n">
        <v>0.3844048143861409</v>
      </c>
      <c r="U2309" s="3" t="n">
        <v>0.0013681572774838</v>
      </c>
      <c r="V2309" s="3" t="n">
        <v>0.5196120170395273</v>
      </c>
      <c r="W2309" s="3" t="n">
        <v>0.0116053252679809</v>
      </c>
      <c r="X2309" s="3" t="n">
        <v>0.3032258105230071</v>
      </c>
      <c r="Y2309" s="3" t="n">
        <v>0.008058505876239399</v>
      </c>
      <c r="Z2309" s="3" t="n">
        <v>-1.494687346848753</v>
      </c>
      <c r="AA2309" s="3" t="n">
        <v>-1.160677918375606</v>
      </c>
      <c r="AB2309" s="3" t="n">
        <v>-1.591578292535834</v>
      </c>
      <c r="AC2309" s="3" t="n">
        <v>0.0141781214003408</v>
      </c>
      <c r="AD2309" s="3" t="n">
        <v>0.0829101375033843</v>
      </c>
      <c r="AE2309" s="3" t="n">
        <v>0.0110831234256926</v>
      </c>
      <c r="AF2309" s="3" t="n">
        <v>0.0132809476279389</v>
      </c>
      <c r="AG2309" s="3" t="n">
        <v>1.782785557986975</v>
      </c>
      <c r="AH2309" s="3" t="n">
        <v>0.4971556960082444</v>
      </c>
      <c r="AI2309" s="3" t="n">
        <v>2.506480859405196</v>
      </c>
    </row>
    <row r="2310">
      <c r="A2310" s="2" t="inlineStr">
        <is>
          <t>TXRH</t>
        </is>
      </c>
      <c r="B2310" s="2" t="inlineStr">
        <is>
          <t>Consumer Discretionary</t>
        </is>
      </c>
      <c r="C2310" s="3" t="n">
        <v>-0.0129856414820638</v>
      </c>
      <c r="D2310" s="2" t="n">
        <v>11495226860.52118</v>
      </c>
      <c r="E2310" s="19">
        <f>SQRT(D2310)</f>
        <v/>
      </c>
      <c r="F2310" s="22">
        <f>D2310/SUM($D$2:$D$2546)</f>
        <v/>
      </c>
      <c r="G2310" s="22">
        <f>E2310/SUM($E$2:$E$2546)</f>
        <v/>
      </c>
      <c r="H2310" s="2" t="n">
        <v>0</v>
      </c>
      <c r="I2310" s="2" t="n">
        <v>1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3" t="n">
        <v>23.16519773054934</v>
      </c>
      <c r="T2310" s="3" t="n">
        <v>0.8077663749226343</v>
      </c>
      <c r="U2310" s="3" t="n">
        <v>0.0005801231609475</v>
      </c>
      <c r="V2310" s="3" t="n">
        <v>0.1262083834972024</v>
      </c>
      <c r="W2310" s="3" t="n">
        <v>0.0189929452986092</v>
      </c>
      <c r="X2310" s="3" t="n">
        <v>0.2079528765942346</v>
      </c>
      <c r="Y2310" s="3" t="n">
        <v>0.0169780498002761</v>
      </c>
      <c r="Z2310" s="3" t="n">
        <v>-1.157465665232922</v>
      </c>
      <c r="AA2310" s="3" t="n">
        <v>-1.16051204658125</v>
      </c>
      <c r="AB2310" s="3" t="n">
        <v>-1.20319572087427</v>
      </c>
      <c r="AC2310" s="3" t="n">
        <v>0.0431779212383022</v>
      </c>
      <c r="AD2310" s="3" t="n">
        <v>0.0608353370042402</v>
      </c>
      <c r="AE2310" s="3" t="n">
        <v>0.2048465266558965</v>
      </c>
      <c r="AF2310" s="3" t="n">
        <v>0.1451603417984886</v>
      </c>
      <c r="AG2310" s="3" t="n">
        <v>1.077628828976372</v>
      </c>
      <c r="AH2310" s="3" t="n">
        <v>0.2835108298036787</v>
      </c>
      <c r="AI2310" s="3" t="n">
        <v>1.615084567485115</v>
      </c>
    </row>
    <row r="2311">
      <c r="A2311" s="2" t="inlineStr">
        <is>
          <t>TXT</t>
        </is>
      </c>
      <c r="B2311" s="2" t="inlineStr">
        <is>
          <t>Industrials</t>
        </is>
      </c>
      <c r="C2311" s="3" t="n">
        <v>-0.0127422484556901</v>
      </c>
      <c r="D2311" s="2" t="n">
        <v>14329041732.25586</v>
      </c>
      <c r="E2311" s="19">
        <f>SQRT(D2311)</f>
        <v/>
      </c>
      <c r="F2311" s="22">
        <f>D2311/SUM($D$2:$D$2546)</f>
        <v/>
      </c>
      <c r="G2311" s="22">
        <f>E2311/SUM($E$2:$E$2546)</f>
        <v/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n">
        <v>0</v>
      </c>
      <c r="N2311" s="2" t="n">
        <v>1</v>
      </c>
      <c r="O2311" s="2" t="n">
        <v>0</v>
      </c>
      <c r="P2311" s="2" t="n">
        <v>0</v>
      </c>
      <c r="Q2311" s="2" t="n">
        <v>0</v>
      </c>
      <c r="R2311" s="2" t="n">
        <v>0</v>
      </c>
      <c r="S2311" s="3" t="n">
        <v>23.38555420510988</v>
      </c>
      <c r="T2311" s="3" t="n">
        <v>1.037510126196323</v>
      </c>
      <c r="U2311" s="3" t="n">
        <v>0.0003447067243587</v>
      </c>
      <c r="V2311" s="3" t="n">
        <v>0.5187367123977106</v>
      </c>
      <c r="W2311" s="3" t="n">
        <v>0.018662746506393</v>
      </c>
      <c r="X2311" s="3" t="n">
        <v>0.2734900470785136</v>
      </c>
      <c r="Y2311" s="3" t="n">
        <v>0.0142594613042138</v>
      </c>
      <c r="Z2311" s="3" t="n">
        <v>-1.501407458759645</v>
      </c>
      <c r="AA2311" s="3" t="n">
        <v>-1.68925851657899</v>
      </c>
      <c r="AB2311" s="3" t="n">
        <v>-1.832712410265676</v>
      </c>
      <c r="AC2311" s="3" t="n">
        <v>0.068392570718385</v>
      </c>
      <c r="AD2311" s="3" t="n">
        <v>0.09630790570548101</v>
      </c>
      <c r="AE2311" s="3" t="n">
        <v>0.0871700429711479</v>
      </c>
      <c r="AF2311" s="3" t="n">
        <v>0.0362793525343871</v>
      </c>
      <c r="AG2311" s="3" t="n">
        <v>1.235745003966025</v>
      </c>
      <c r="AH2311" s="3" t="n">
        <v>0.2186694776294214</v>
      </c>
      <c r="AI2311" s="3" t="n">
        <v>1.454459841248486</v>
      </c>
    </row>
    <row r="2312">
      <c r="A2312" s="2" t="inlineStr">
        <is>
          <t>TYL</t>
        </is>
      </c>
      <c r="B2312" s="2" t="inlineStr">
        <is>
          <t>Information Technology</t>
        </is>
      </c>
      <c r="C2312" s="3" t="n">
        <v>-0.0122407300068068</v>
      </c>
      <c r="D2312" s="2" t="n">
        <v>24968990033.15918</v>
      </c>
      <c r="E2312" s="19">
        <f>SQRT(D2312)</f>
        <v/>
      </c>
      <c r="F2312" s="22">
        <f>D2312/SUM($D$2:$D$2546)</f>
        <v/>
      </c>
      <c r="G2312" s="22">
        <f>E2312/SUM($E$2:$E$2546)</f>
        <v/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n">
        <v>1</v>
      </c>
      <c r="P2312" s="2" t="n">
        <v>0</v>
      </c>
      <c r="Q2312" s="2" t="n">
        <v>0</v>
      </c>
      <c r="R2312" s="2" t="n">
        <v>0</v>
      </c>
      <c r="S2312" s="3" t="n">
        <v>23.9409004932098</v>
      </c>
      <c r="T2312" s="3" t="n">
        <v>0.654625700753575</v>
      </c>
      <c r="U2312" s="3" t="n">
        <v>9.937963433999404e-05</v>
      </c>
      <c r="V2312" s="3" t="n">
        <v>0.1455672414131733</v>
      </c>
      <c r="W2312" s="3" t="n">
        <v>0.0176317467855678</v>
      </c>
      <c r="X2312" s="3" t="n">
        <v>0.1178778692899918</v>
      </c>
      <c r="Y2312" s="3" t="n">
        <v>0.0150181163467316</v>
      </c>
      <c r="Z2312" s="3" t="n">
        <v>-1.665681297052239</v>
      </c>
      <c r="AA2312" s="3" t="n">
        <v>-1.882333894959666</v>
      </c>
      <c r="AB2312" s="3" t="n">
        <v>-2.005503782124061</v>
      </c>
      <c r="AC2312" s="3" t="n">
        <v>0.0135571362538275</v>
      </c>
      <c r="AD2312" s="3" t="n">
        <v>0.015773165012961</v>
      </c>
      <c r="AE2312" s="3" t="n">
        <v>0.1478357380688123</v>
      </c>
      <c r="AF2312" s="3" t="n">
        <v>0.0923040157088811</v>
      </c>
      <c r="AG2312" s="3" t="n">
        <v>1.023947063906307</v>
      </c>
      <c r="AH2312" s="3" t="n">
        <v>0.118272572204237</v>
      </c>
      <c r="AI2312" s="3" t="n">
        <v>1.164508605602659</v>
      </c>
    </row>
    <row r="2313">
      <c r="A2313" s="2" t="inlineStr">
        <is>
          <t>TYRA</t>
        </is>
      </c>
      <c r="B2313" s="2" t="inlineStr">
        <is>
          <t>Health Care</t>
        </is>
      </c>
      <c r="C2313" s="3" t="n">
        <v>-0.0046620309314996</v>
      </c>
      <c r="D2313" s="2" t="n">
        <v>573750053.5</v>
      </c>
      <c r="E2313" s="19">
        <f>SQRT(D2313)</f>
        <v/>
      </c>
      <c r="F2313" s="22">
        <f>D2313/SUM($D$2:$D$2546)</f>
        <v/>
      </c>
      <c r="G2313" s="22">
        <f>E2313/SUM($E$2:$E$2546)</f>
        <v/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1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3" t="n">
        <v>20.16770441258521</v>
      </c>
      <c r="T2313" s="3" t="n">
        <v>1.236207533582189</v>
      </c>
      <c r="U2313" s="3" t="n">
        <v>-0.0020596216546846</v>
      </c>
      <c r="V2313" s="3" t="n">
        <v>0.5266178158186438</v>
      </c>
      <c r="W2313" s="3" t="n">
        <v>0.0388947739396395</v>
      </c>
      <c r="X2313" s="3" t="n">
        <v>1.436559102857403</v>
      </c>
      <c r="Y2313" s="3" t="n">
        <v>0.0360054265181461</v>
      </c>
      <c r="Z2313" s="3" t="n">
        <v>-2.55753478518371</v>
      </c>
      <c r="AA2313" s="3" t="n">
        <v>-2.133131223965999</v>
      </c>
      <c r="AB2313" s="3" t="n">
        <v>-2.15989337322738</v>
      </c>
      <c r="AC2313" s="3" t="n">
        <v>-0.1958901778124191</v>
      </c>
      <c r="AD2313" s="3" t="n">
        <v>-0.1949141430450428</v>
      </c>
      <c r="AE2313" s="3" t="n">
        <v>0.0566037735849056</v>
      </c>
      <c r="AF2313" s="3" t="inlineStr"/>
      <c r="AG2313" s="3" t="n">
        <v>1.009728975127669</v>
      </c>
      <c r="AH2313" s="3" t="n">
        <v>0.0187341173689498</v>
      </c>
      <c r="AI2313" s="3" t="n">
        <v>1.018474451177738</v>
      </c>
    </row>
    <row r="2314">
      <c r="A2314" s="2" t="inlineStr">
        <is>
          <t>U</t>
        </is>
      </c>
      <c r="B2314" s="2" t="inlineStr">
        <is>
          <t>Information Technology</t>
        </is>
      </c>
      <c r="C2314" s="3" t="n">
        <v>0.0125721813710379</v>
      </c>
      <c r="D2314" s="2" t="n">
        <v>16235012675.77114</v>
      </c>
      <c r="E2314" s="19">
        <f>SQRT(D2314)</f>
        <v/>
      </c>
      <c r="F2314" s="22">
        <f>D2314/SUM($D$2:$D$2546)</f>
        <v/>
      </c>
      <c r="G2314" s="22">
        <f>E2314/SUM($E$2:$E$2546)</f>
        <v/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n">
        <v>1</v>
      </c>
      <c r="P2314" s="2" t="n">
        <v>0</v>
      </c>
      <c r="Q2314" s="2" t="n">
        <v>0</v>
      </c>
      <c r="R2314" s="2" t="n">
        <v>0</v>
      </c>
      <c r="S2314" s="3" t="n">
        <v>23.51043602326908</v>
      </c>
      <c r="T2314" s="3" t="n">
        <v>1.865772472262736</v>
      </c>
      <c r="U2314" s="3" t="n">
        <v>0.0015428086321015</v>
      </c>
      <c r="V2314" s="3" t="n">
        <v>0.1963283345480113</v>
      </c>
      <c r="W2314" s="3" t="n">
        <v>0.0476110685809402</v>
      </c>
      <c r="X2314" s="3" t="n">
        <v>0.4186528708104218</v>
      </c>
      <c r="Y2314" s="3" t="n">
        <v>0.0392187895521318</v>
      </c>
      <c r="Z2314" s="3" t="n">
        <v>-0.1790440292551933</v>
      </c>
      <c r="AA2314" s="3" t="n">
        <v>-0.3186758154052694</v>
      </c>
      <c r="AB2314" s="3" t="n">
        <v>-0.5123535062657939</v>
      </c>
      <c r="AC2314" s="3" t="n">
        <v>-0.0268057690308719</v>
      </c>
      <c r="AD2314" s="3" t="n">
        <v>-0.0029245434511337</v>
      </c>
      <c r="AE2314" s="3" t="n">
        <v>0.0658227848101265</v>
      </c>
      <c r="AF2314" s="3" t="n">
        <v>0.1786788989809788</v>
      </c>
      <c r="AG2314" s="3" t="n">
        <v>1.137557946187062</v>
      </c>
      <c r="AH2314" s="3" t="n">
        <v>0.3325065540829465</v>
      </c>
      <c r="AI2314" s="3" t="n">
        <v>1.700652539551916</v>
      </c>
    </row>
    <row r="2315">
      <c r="A2315" s="2" t="inlineStr">
        <is>
          <t>UA</t>
        </is>
      </c>
      <c r="B2315" s="2" t="inlineStr">
        <is>
          <t>Consumer Discretionary</t>
        </is>
      </c>
      <c r="C2315" s="3" t="n">
        <v>-0.0289875082515751</v>
      </c>
      <c r="D2315" s="2" t="n">
        <v>982964401.5311812</v>
      </c>
      <c r="E2315" s="19">
        <f>SQRT(D2315)</f>
        <v/>
      </c>
      <c r="F2315" s="22">
        <f>D2315/SUM($D$2:$D$2546)</f>
        <v/>
      </c>
      <c r="G2315" s="22">
        <f>E2315/SUM($E$2:$E$2546)</f>
        <v/>
      </c>
      <c r="H2315" s="2" t="n">
        <v>0</v>
      </c>
      <c r="I2315" s="2" t="n">
        <v>1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  <c r="S2315" s="3" t="n">
        <v>20.70608346334703</v>
      </c>
      <c r="T2315" s="3" t="n">
        <v>1.224776251643633</v>
      </c>
      <c r="U2315" s="3" t="n">
        <v>-0.0005218797184511999</v>
      </c>
      <c r="V2315" s="3" t="n">
        <v>1.90691442851864</v>
      </c>
      <c r="W2315" s="3" t="n">
        <v>0.0368849787905137</v>
      </c>
      <c r="X2315" s="3" t="n">
        <v>1.210347268718857</v>
      </c>
      <c r="Y2315" s="3" t="n">
        <v>0.0357049404325351</v>
      </c>
      <c r="Z2315" s="3" t="n">
        <v>-0.8251627000836665</v>
      </c>
      <c r="AA2315" s="3" t="n">
        <v>-1.03943567430009</v>
      </c>
      <c r="AB2315" s="3" t="n">
        <v>-0.9565945710108996</v>
      </c>
      <c r="AC2315" s="3" t="n">
        <v>-0.0106290726131332</v>
      </c>
      <c r="AD2315" s="3" t="n">
        <v>0.1073039876476687</v>
      </c>
      <c r="AE2315" s="3" t="n">
        <v>-0.6159695817490494</v>
      </c>
      <c r="AF2315" s="3" t="n">
        <v>-0.0313324384197619</v>
      </c>
      <c r="AG2315" s="3" t="n">
        <v>1.396206616835092</v>
      </c>
      <c r="AH2315" s="3" t="n">
        <v>0.3444312874869661</v>
      </c>
      <c r="AI2315" s="3" t="n">
        <v>1.207773674009525</v>
      </c>
    </row>
    <row r="2316">
      <c r="A2316" s="2" t="inlineStr">
        <is>
          <t>UAA</t>
        </is>
      </c>
      <c r="B2316" s="2" t="inlineStr">
        <is>
          <t>Consumer Discretionary</t>
        </is>
      </c>
      <c r="C2316" s="3" t="n">
        <v>-0.0280579259798668</v>
      </c>
      <c r="D2316" s="2" t="n">
        <v>955501982.3548098</v>
      </c>
      <c r="E2316" s="19">
        <f>SQRT(D2316)</f>
        <v/>
      </c>
      <c r="F2316" s="22">
        <f>D2316/SUM($D$2:$D$2546)</f>
        <v/>
      </c>
      <c r="G2316" s="22">
        <f>E2316/SUM($E$2:$E$2546)</f>
        <v/>
      </c>
      <c r="H2316" s="2" t="n">
        <v>0</v>
      </c>
      <c r="I2316" s="2" t="n">
        <v>1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3" t="n">
        <v>20.67774739632043</v>
      </c>
      <c r="T2316" s="3" t="n">
        <v>1.260877053204578</v>
      </c>
      <c r="U2316" s="3" t="n">
        <v>-0.0004732573606179</v>
      </c>
      <c r="V2316" s="3" t="n">
        <v>1.96172172807064</v>
      </c>
      <c r="W2316" s="3" t="n">
        <v>0.0398028092771701</v>
      </c>
      <c r="X2316" s="3" t="n">
        <v>1.52678525408879</v>
      </c>
      <c r="Y2316" s="3" t="n">
        <v>0.0384758216738461</v>
      </c>
      <c r="Z2316" s="3" t="n">
        <v>0.3904478614035256</v>
      </c>
      <c r="AA2316" s="3" t="n">
        <v>0.3024788454149811</v>
      </c>
      <c r="AB2316" s="3" t="n">
        <v>0.3409107191288994</v>
      </c>
      <c r="AC2316" s="3" t="n">
        <v>-0.010934566534599</v>
      </c>
      <c r="AD2316" s="3" t="n">
        <v>0.1103880493686231</v>
      </c>
      <c r="AE2316" s="3" t="n">
        <v>-0.6159695817490494</v>
      </c>
      <c r="AF2316" s="3" t="n">
        <v>-0.0313324384197619</v>
      </c>
      <c r="AG2316" s="3" t="n">
        <v>1.407594130825551</v>
      </c>
      <c r="AH2316" s="3" t="n">
        <v>0.3444312874869661</v>
      </c>
      <c r="AI2316" s="3" t="n">
        <v>1.207773674009525</v>
      </c>
    </row>
    <row r="2317">
      <c r="A2317" s="2" t="inlineStr">
        <is>
          <t>UAL</t>
        </is>
      </c>
      <c r="B2317" s="2" t="inlineStr">
        <is>
          <t>Industrials</t>
        </is>
      </c>
      <c r="C2317" s="3" t="n">
        <v>-0.0065350006347944</v>
      </c>
      <c r="D2317" s="2" t="n">
        <v>32305814218.70098</v>
      </c>
      <c r="E2317" s="19">
        <f>SQRT(D2317)</f>
        <v/>
      </c>
      <c r="F2317" s="22">
        <f>D2317/SUM($D$2:$D$2546)</f>
        <v/>
      </c>
      <c r="G2317" s="22">
        <f>E2317/SUM($E$2:$E$2546)</f>
        <v/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1</v>
      </c>
      <c r="O2317" s="2" t="n">
        <v>0</v>
      </c>
      <c r="P2317" s="2" t="n">
        <v>0</v>
      </c>
      <c r="Q2317" s="2" t="n">
        <v>0</v>
      </c>
      <c r="R2317" s="2" t="n">
        <v>0</v>
      </c>
      <c r="S2317" s="3" t="n">
        <v>24.19851305774668</v>
      </c>
      <c r="T2317" s="3" t="n">
        <v>2.247425375345355</v>
      </c>
      <c r="U2317" s="3" t="n">
        <v>0.0016384721266137</v>
      </c>
      <c r="V2317" s="3" t="n">
        <v>0.4139812081336784</v>
      </c>
      <c r="W2317" s="3" t="n">
        <v>0.038727741261192</v>
      </c>
      <c r="X2317" s="3" t="n">
        <v>0.7038065774283703</v>
      </c>
      <c r="Y2317" s="3" t="n">
        <v>0.0261663486592431</v>
      </c>
      <c r="Z2317" s="3" t="n">
        <v>-0.7755071144559557</v>
      </c>
      <c r="AA2317" s="3" t="n">
        <v>-0.7575322769730259</v>
      </c>
      <c r="AB2317" s="3" t="n">
        <v>-0.7133603814902165</v>
      </c>
      <c r="AC2317" s="3" t="n">
        <v>0.1204736699608401</v>
      </c>
      <c r="AD2317" s="3" t="inlineStr"/>
      <c r="AE2317" s="3" t="n">
        <v>0.8142779626972564</v>
      </c>
      <c r="AF2317" s="3" t="n">
        <v>0.235182320687036</v>
      </c>
      <c r="AG2317" s="3" t="n">
        <v>1.646478056817098</v>
      </c>
      <c r="AH2317" s="3" t="n">
        <v>0.424892759483172</v>
      </c>
      <c r="AI2317" s="3" t="n">
        <v>2.561612083146404</v>
      </c>
    </row>
    <row r="2318">
      <c r="A2318" s="2" t="inlineStr">
        <is>
          <t>UAMY</t>
        </is>
      </c>
      <c r="B2318" s="2" t="inlineStr">
        <is>
          <t>Materials</t>
        </is>
      </c>
      <c r="C2318" s="3" t="n">
        <v>0.0294861362863656</v>
      </c>
      <c r="D2318" s="2" t="n">
        <v>561542804.0916061</v>
      </c>
      <c r="E2318" s="19">
        <f>SQRT(D2318)</f>
        <v/>
      </c>
      <c r="F2318" s="22">
        <f>D2318/SUM($D$2:$D$2546)</f>
        <v/>
      </c>
      <c r="G2318" s="22">
        <f>E2318/SUM($E$2:$E$2546)</f>
        <v/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1</v>
      </c>
      <c r="Q2318" s="2" t="n">
        <v>0</v>
      </c>
      <c r="R2318" s="2" t="n">
        <v>0</v>
      </c>
      <c r="S2318" s="3" t="n">
        <v>20.14619856092314</v>
      </c>
      <c r="T2318" s="3" t="n">
        <v>1.279869989997637</v>
      </c>
      <c r="U2318" s="3" t="n">
        <v>0.0075811853181847</v>
      </c>
      <c r="V2318" s="3" t="n">
        <v>0.06679088882756209</v>
      </c>
      <c r="W2318" s="3" t="n">
        <v>0.0701916435197744</v>
      </c>
      <c r="X2318" s="3" t="n">
        <v>1.046268899854965</v>
      </c>
      <c r="Y2318" s="3" t="n">
        <v>0.06485156144409721</v>
      </c>
      <c r="Z2318" s="3" t="n">
        <v>-0.1284472960489233</v>
      </c>
      <c r="AA2318" s="3" t="n">
        <v>-0.3038989545282652</v>
      </c>
      <c r="AB2318" s="3" t="n">
        <v>-0.6957202201837528</v>
      </c>
      <c r="AC2318" s="3" t="n">
        <v>0.0012932584919769</v>
      </c>
      <c r="AD2318" s="3" t="n">
        <v>0.0032703473121176</v>
      </c>
      <c r="AE2318" s="3" t="n">
        <v>-0.5690448343079921</v>
      </c>
      <c r="AF2318" s="3" t="n">
        <v>0.181219305509492</v>
      </c>
      <c r="AG2318" s="3" t="n">
        <v>1.000243666197845</v>
      </c>
      <c r="AH2318" s="3" t="n">
        <v>0.020475333844425</v>
      </c>
      <c r="AI2318" s="3" t="n">
        <v>1.003648195167363</v>
      </c>
    </row>
    <row r="2319">
      <c r="A2319" s="2" t="inlineStr">
        <is>
          <t>UBER</t>
        </is>
      </c>
      <c r="B2319" s="2" t="inlineStr">
        <is>
          <t>Industrials</t>
        </is>
      </c>
      <c r="C2319" s="3" t="n">
        <v>0.0062558474813598</v>
      </c>
      <c r="D2319" s="2" t="n">
        <v>188729337310.8511</v>
      </c>
      <c r="E2319" s="19">
        <f>SQRT(D2319)</f>
        <v/>
      </c>
      <c r="F2319" s="22">
        <f>D2319/SUM($D$2:$D$2546)</f>
        <v/>
      </c>
      <c r="G2319" s="22">
        <f>E2319/SUM($E$2:$E$2546)</f>
        <v/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1</v>
      </c>
      <c r="O2319" s="2" t="n">
        <v>0</v>
      </c>
      <c r="P2319" s="2" t="n">
        <v>0</v>
      </c>
      <c r="Q2319" s="2" t="n">
        <v>0</v>
      </c>
      <c r="R2319" s="2" t="n">
        <v>0</v>
      </c>
      <c r="S2319" s="3" t="n">
        <v>25.96357974788235</v>
      </c>
      <c r="T2319" s="3" t="n">
        <v>1.106042328549499</v>
      </c>
      <c r="U2319" s="3" t="n">
        <v>0.0013031590554623</v>
      </c>
      <c r="V2319" s="3" t="n">
        <v>0.1197376111313284</v>
      </c>
      <c r="W2319" s="3" t="n">
        <v>0.0233703868067804</v>
      </c>
      <c r="X2319" s="3" t="n">
        <v>0.2953088688363536</v>
      </c>
      <c r="Y2319" s="3" t="n">
        <v>0.0184227974366186</v>
      </c>
      <c r="Z2319" s="3" t="n">
        <v>-1.656559124880163</v>
      </c>
      <c r="AA2319" s="3" t="n">
        <v>-1.587148268138066</v>
      </c>
      <c r="AB2319" s="3" t="n">
        <v>-1.549169451635415</v>
      </c>
      <c r="AC2319" s="3" t="n">
        <v>0.0287183756231436</v>
      </c>
      <c r="AD2319" s="3" t="n">
        <v>0.0324273909250256</v>
      </c>
      <c r="AE2319" s="3" t="n">
        <v>0.7772296015180264</v>
      </c>
      <c r="AF2319" s="3" t="n">
        <v>0.2602721473914741</v>
      </c>
      <c r="AG2319" s="3" t="n">
        <v>1.050749926516323</v>
      </c>
      <c r="AH2319" s="3" t="n">
        <v>0.2204637204815833</v>
      </c>
      <c r="AI2319" s="3" t="n">
        <v>1.423842817948491</v>
      </c>
    </row>
    <row r="2320">
      <c r="A2320" s="2" t="inlineStr">
        <is>
          <t>UBSI</t>
        </is>
      </c>
      <c r="B2320" s="2" t="inlineStr">
        <is>
          <t>Financials</t>
        </is>
      </c>
      <c r="C2320" s="3" t="n">
        <v>-0.0031753173265563</v>
      </c>
      <c r="D2320" s="2" t="n">
        <v>5174260963.971371</v>
      </c>
      <c r="E2320" s="19">
        <f>SQRT(D2320)</f>
        <v/>
      </c>
      <c r="F2320" s="22">
        <f>D2320/SUM($D$2:$D$2546)</f>
        <v/>
      </c>
      <c r="G2320" s="22">
        <f>E2320/SUM($E$2:$E$2546)</f>
        <v/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1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 t="n">
        <v>0</v>
      </c>
      <c r="S2320" s="3" t="n">
        <v>22.36696235700526</v>
      </c>
      <c r="T2320" s="3" t="n">
        <v>0.8508397928383371</v>
      </c>
      <c r="U2320" s="3" t="n">
        <v>0.0002511915345388</v>
      </c>
      <c r="V2320" s="3" t="n">
        <v>1.036774340790609</v>
      </c>
      <c r="W2320" s="3" t="n">
        <v>0.0164552152693942</v>
      </c>
      <c r="X2320" s="3" t="n">
        <v>0.2281759086372858</v>
      </c>
      <c r="Y2320" s="3" t="n">
        <v>0.0113808969431709</v>
      </c>
      <c r="Z2320" s="3" t="n">
        <v>-2.056387271731017</v>
      </c>
      <c r="AA2320" s="3" t="n">
        <v>-2.150934961520097</v>
      </c>
      <c r="AB2320" s="3" t="n">
        <v>-2.285009595429047</v>
      </c>
      <c r="AC2320" s="3" t="n">
        <v>0.09332424540670529</v>
      </c>
      <c r="AD2320" s="3" t="inlineStr"/>
      <c r="AE2320" s="3" t="n">
        <v>-0.0118598382749326</v>
      </c>
      <c r="AF2320" s="3" t="n">
        <v>0.0073612503058377</v>
      </c>
      <c r="AG2320" s="3" t="n">
        <v>1.106492696026889</v>
      </c>
      <c r="AH2320" s="3" t="n">
        <v>0.0197636831828388</v>
      </c>
      <c r="AI2320" s="3" t="n">
        <v>1.102715404728941</v>
      </c>
    </row>
    <row r="2321">
      <c r="A2321" s="2" t="inlineStr">
        <is>
          <t>UCB</t>
        </is>
      </c>
      <c r="B2321" s="2" t="inlineStr">
        <is>
          <t>Financials</t>
        </is>
      </c>
      <c r="C2321" s="3" t="n">
        <v>-0.0003167278316613</v>
      </c>
      <c r="D2321" s="2" t="n">
        <v>3748759264.437195</v>
      </c>
      <c r="E2321" s="19">
        <f>SQRT(D2321)</f>
        <v/>
      </c>
      <c r="F2321" s="22">
        <f>D2321/SUM($D$2:$D$2546)</f>
        <v/>
      </c>
      <c r="G2321" s="22">
        <f>E2321/SUM($E$2:$E$2546)</f>
        <v/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1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  <c r="S2321" s="3" t="n">
        <v>22.0446907593648</v>
      </c>
      <c r="T2321" s="3" t="n">
        <v>1.154744884899492</v>
      </c>
      <c r="U2321" s="3" t="n">
        <v>0.0005236762872669999</v>
      </c>
      <c r="V2321" s="3" t="n">
        <v>0.9637652740932704</v>
      </c>
      <c r="W2321" s="3" t="n">
        <v>0.0197546243455372</v>
      </c>
      <c r="X2321" s="3" t="n">
        <v>0.3385098039336028</v>
      </c>
      <c r="Y2321" s="3" t="n">
        <v>0.0116254792892499</v>
      </c>
      <c r="Z2321" s="3" t="n">
        <v>-2.084261383399077</v>
      </c>
      <c r="AA2321" s="3" t="n">
        <v>-2.182066735887488</v>
      </c>
      <c r="AB2321" s="3" t="n">
        <v>-2.147522546322497</v>
      </c>
      <c r="AC2321" s="3" t="n">
        <v>0.08400966234018251</v>
      </c>
      <c r="AD2321" s="3" t="n">
        <v>0.08752229120512969</v>
      </c>
      <c r="AE2321" s="3" t="n">
        <v>-0.1180327868852458</v>
      </c>
      <c r="AF2321" s="3" t="n">
        <v>0.08751719728752071</v>
      </c>
      <c r="AG2321" s="3" t="n">
        <v>1.064930549771257</v>
      </c>
      <c r="AH2321" s="3" t="n">
        <v>0.0055239495112089</v>
      </c>
      <c r="AI2321" s="3" t="n">
        <v>1.067371746541029</v>
      </c>
    </row>
    <row r="2322">
      <c r="A2322" s="2" t="inlineStr">
        <is>
          <t>UCTT</t>
        </is>
      </c>
      <c r="B2322" s="2" t="inlineStr">
        <is>
          <t>Information Technology</t>
        </is>
      </c>
      <c r="C2322" s="3" t="n">
        <v>-0.0193526896234051</v>
      </c>
      <c r="D2322" s="2" t="n">
        <v>1089290112</v>
      </c>
      <c r="E2322" s="19">
        <f>SQRT(D2322)</f>
        <v/>
      </c>
      <c r="F2322" s="22">
        <f>D2322/SUM($D$2:$D$2546)</f>
        <v/>
      </c>
      <c r="G2322" s="22">
        <f>E2322/SUM($E$2:$E$2546)</f>
        <v/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n">
        <v>1</v>
      </c>
      <c r="P2322" s="2" t="n">
        <v>0</v>
      </c>
      <c r="Q2322" s="2" t="n">
        <v>0</v>
      </c>
      <c r="R2322" s="2" t="n">
        <v>0</v>
      </c>
      <c r="S2322" s="3" t="n">
        <v>20.80879204762233</v>
      </c>
      <c r="T2322" s="3" t="n">
        <v>2.174897439451119</v>
      </c>
      <c r="U2322" s="3" t="n">
        <v>-0.0014064010778266</v>
      </c>
      <c r="V2322" s="3" t="n">
        <v>0.6604301205664483</v>
      </c>
      <c r="W2322" s="3" t="n">
        <v>0.0429762089252129</v>
      </c>
      <c r="X2322" s="3" t="n">
        <v>0.8374054662575685</v>
      </c>
      <c r="Y2322" s="3" t="n">
        <v>0.0284681462587354</v>
      </c>
      <c r="Z2322" s="3" t="n">
        <v>-1.414753895496949</v>
      </c>
      <c r="AA2322" s="3" t="n">
        <v>-1.439283684184034</v>
      </c>
      <c r="AB2322" s="3" t="n">
        <v>-1.487571976387635</v>
      </c>
      <c r="AC2322" s="3" t="n">
        <v>-0.5948828442133146</v>
      </c>
      <c r="AD2322" s="3" t="n">
        <v>-0.5262142689862221</v>
      </c>
      <c r="AE2322" s="3" t="n">
        <v>-0.677618069815195</v>
      </c>
      <c r="AF2322" s="3" t="n">
        <v>-0.0313818006740491</v>
      </c>
      <c r="AG2322" s="3" t="n">
        <v>1.430004821341847</v>
      </c>
      <c r="AH2322" s="3" t="n">
        <v>0.3714482126489459</v>
      </c>
      <c r="AI2322" s="3" t="n">
        <v>1.65109813733667</v>
      </c>
    </row>
    <row r="2323">
      <c r="A2323" s="2" t="inlineStr">
        <is>
          <t>UDMY</t>
        </is>
      </c>
      <c r="B2323" s="2" t="inlineStr">
        <is>
          <t>Consumer Discretionary</t>
        </is>
      </c>
      <c r="C2323" s="3" t="n">
        <v>-0.0317029814664854</v>
      </c>
      <c r="D2323" s="2" t="n">
        <v>1018340936.500796</v>
      </c>
      <c r="E2323" s="19">
        <f>SQRT(D2323)</f>
        <v/>
      </c>
      <c r="F2323" s="22">
        <f>D2323/SUM($D$2:$D$2546)</f>
        <v/>
      </c>
      <c r="G2323" s="22">
        <f>E2323/SUM($E$2:$E$2546)</f>
        <v/>
      </c>
      <c r="H2323" s="2" t="n">
        <v>0</v>
      </c>
      <c r="I2323" s="2" t="n">
        <v>1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  <c r="S2323" s="3" t="n">
        <v>20.74144060715955</v>
      </c>
      <c r="T2323" s="3" t="n">
        <v>1.532411049903568</v>
      </c>
      <c r="U2323" s="3" t="n">
        <v>-0.0014383073353514</v>
      </c>
      <c r="V2323" s="3" t="n">
        <v>0.2291550812067521</v>
      </c>
      <c r="W2323" s="3" t="n">
        <v>0.035627796853585</v>
      </c>
      <c r="X2323" s="3" t="n">
        <v>0.3990111883364119</v>
      </c>
      <c r="Y2323" s="3" t="n">
        <v>0.0256904124489318</v>
      </c>
      <c r="Z2323" s="3" t="n">
        <v>-1.342786181483615</v>
      </c>
      <c r="AA2323" s="3" t="n">
        <v>-1.657856164692441</v>
      </c>
      <c r="AB2323" s="3" t="n">
        <v>-1.873286581280972</v>
      </c>
      <c r="AC2323" s="3" t="n">
        <v>0.0246086542353003</v>
      </c>
      <c r="AD2323" s="3" t="n">
        <v>0.0518726077943137</v>
      </c>
      <c r="AE2323" s="3" t="n">
        <v>0.3108753315649866</v>
      </c>
      <c r="AF2323" s="3" t="n">
        <v>0.1372144635704233</v>
      </c>
      <c r="AG2323" s="3" t="n">
        <v>1.006172785336117</v>
      </c>
      <c r="AH2323" s="3" t="n">
        <v>0.0143161955164638</v>
      </c>
      <c r="AI2323" s="3" t="n">
        <v>1.026937152358179</v>
      </c>
    </row>
    <row r="2324">
      <c r="A2324" s="2" t="inlineStr">
        <is>
          <t>UDR</t>
        </is>
      </c>
      <c r="B2324" s="2" t="inlineStr">
        <is>
          <t>Real Estate</t>
        </is>
      </c>
      <c r="C2324" s="3" t="n">
        <v>-0.0112316699132748</v>
      </c>
      <c r="D2324" s="2" t="n">
        <v>12426066857.2019</v>
      </c>
      <c r="E2324" s="19">
        <f>SQRT(D2324)</f>
        <v/>
      </c>
      <c r="F2324" s="22">
        <f>D2324/SUM($D$2:$D$2546)</f>
        <v/>
      </c>
      <c r="G2324" s="22">
        <f>E2324/SUM($E$2:$E$2546)</f>
        <v/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1</v>
      </c>
      <c r="R2324" s="2" t="n">
        <v>0</v>
      </c>
      <c r="S2324" s="3" t="n">
        <v>23.24306226900173</v>
      </c>
      <c r="T2324" s="3" t="n">
        <v>0.6591273721393981</v>
      </c>
      <c r="U2324" s="3" t="n">
        <v>4.475287593781442e-05</v>
      </c>
      <c r="V2324" s="3" t="n">
        <v>0.26756785056834</v>
      </c>
      <c r="W2324" s="3" t="n">
        <v>0.0143666396618404</v>
      </c>
      <c r="X2324" s="3" t="n">
        <v>0.1226814574556378</v>
      </c>
      <c r="Y2324" s="3" t="n">
        <v>0.0117304232084484</v>
      </c>
      <c r="Z2324" s="3" t="n">
        <v>-1.860949018820057</v>
      </c>
      <c r="AA2324" s="3" t="n">
        <v>-1.928561779265246</v>
      </c>
      <c r="AB2324" s="3" t="n">
        <v>-1.9924281088166</v>
      </c>
      <c r="AC2324" s="3" t="n">
        <v>0.0121270874953213</v>
      </c>
      <c r="AD2324" s="3" t="n">
        <v>0.0145049919714166</v>
      </c>
      <c r="AE2324" s="3" t="n">
        <v>0.06638297872340421</v>
      </c>
      <c r="AF2324" s="3" t="n">
        <v>0.0820853587132926</v>
      </c>
      <c r="AG2324" s="3" t="n">
        <v>1.448135444947536</v>
      </c>
      <c r="AH2324" s="3" t="n">
        <v>0.5594034423506528</v>
      </c>
      <c r="AI2324" s="3" t="n">
        <v>2.674847871280696</v>
      </c>
    </row>
    <row r="2325">
      <c r="A2325" s="2" t="inlineStr">
        <is>
          <t>UE</t>
        </is>
      </c>
      <c r="B2325" s="2" t="inlineStr">
        <is>
          <t>Real Estate</t>
        </is>
      </c>
      <c r="C2325" s="3" t="n">
        <v>-0.0128173747509744</v>
      </c>
      <c r="D2325" s="2" t="n">
        <v>2424673212.745888</v>
      </c>
      <c r="E2325" s="19">
        <f>SQRT(D2325)</f>
        <v/>
      </c>
      <c r="F2325" s="22">
        <f>D2325/SUM($D$2:$D$2546)</f>
        <v/>
      </c>
      <c r="G2325" s="22">
        <f>E2325/SUM($E$2:$E$2546)</f>
        <v/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1</v>
      </c>
      <c r="R2325" s="2" t="n">
        <v>0</v>
      </c>
      <c r="S2325" s="3" t="n">
        <v>21.60896259462467</v>
      </c>
      <c r="T2325" s="3" t="n">
        <v>0.8298748584859834</v>
      </c>
      <c r="U2325" s="3" t="n">
        <v>2.677422207955938e-05</v>
      </c>
      <c r="V2325" s="3" t="n">
        <v>0.5385043201435494</v>
      </c>
      <c r="W2325" s="3" t="n">
        <v>0.0160716956753677</v>
      </c>
      <c r="X2325" s="3" t="n">
        <v>0.2908151379192892</v>
      </c>
      <c r="Y2325" s="3" t="n">
        <v>0.0119785222795951</v>
      </c>
      <c r="Z2325" s="3" t="n">
        <v>-1.566779867116065</v>
      </c>
      <c r="AA2325" s="3" t="n">
        <v>-1.789523450714168</v>
      </c>
      <c r="AB2325" s="3" t="n">
        <v>-1.865144434298616</v>
      </c>
      <c r="AC2325" s="3" t="n">
        <v>0.0956467035561319</v>
      </c>
      <c r="AD2325" s="3" t="n">
        <v>0.1494304461712103</v>
      </c>
      <c r="AE2325" s="3" t="n">
        <v>0.0884422110552763</v>
      </c>
      <c r="AF2325" s="3" t="n">
        <v>0.0186683189824014</v>
      </c>
      <c r="AG2325" s="3" t="n">
        <v>1.624511786594599</v>
      </c>
      <c r="AH2325" s="3" t="n">
        <v>0.5029830535277713</v>
      </c>
      <c r="AI2325" s="3" t="n">
        <v>2.159715462316296</v>
      </c>
    </row>
    <row r="2326">
      <c r="A2326" s="2" t="inlineStr">
        <is>
          <t>UEC</t>
        </is>
      </c>
      <c r="B2326" s="2" t="inlineStr">
        <is>
          <t>Energy</t>
        </is>
      </c>
      <c r="C2326" s="3" t="n">
        <v>0.0039062511471729</v>
      </c>
      <c r="D2326" s="2" t="n">
        <v>4940117177.515692</v>
      </c>
      <c r="E2326" s="19">
        <f>SQRT(D2326)</f>
        <v/>
      </c>
      <c r="F2326" s="22">
        <f>D2326/SUM($D$2:$D$2546)</f>
        <v/>
      </c>
      <c r="G2326" s="22">
        <f>E2326/SUM($E$2:$E$2546)</f>
        <v/>
      </c>
      <c r="H2326" s="2" t="n">
        <v>0</v>
      </c>
      <c r="I2326" s="2" t="n">
        <v>0</v>
      </c>
      <c r="J2326" s="2" t="n">
        <v>0</v>
      </c>
      <c r="K2326" s="2" t="n">
        <v>1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n">
        <v>0</v>
      </c>
      <c r="S2326" s="3" t="n">
        <v>22.3206548880098</v>
      </c>
      <c r="T2326" s="3" t="n">
        <v>0.9325316028034089</v>
      </c>
      <c r="U2326" s="3" t="n">
        <v>0.0005585166984248</v>
      </c>
      <c r="V2326" s="3" t="n">
        <v>0.1991653162556739</v>
      </c>
      <c r="W2326" s="3" t="n">
        <v>0.0431751377586053</v>
      </c>
      <c r="X2326" s="3" t="n">
        <v>0.3797088867405349</v>
      </c>
      <c r="Y2326" s="3" t="n">
        <v>0.0423088701939923</v>
      </c>
      <c r="Z2326" s="3" t="n">
        <v>-0.421121797045171</v>
      </c>
      <c r="AA2326" s="3" t="n">
        <v>-0.4436641813380704</v>
      </c>
      <c r="AB2326" s="3" t="n">
        <v>-0.844635304785692</v>
      </c>
      <c r="AC2326" s="3" t="n">
        <v>-0.0219039338768106</v>
      </c>
      <c r="AD2326" s="3" t="n">
        <v>-0.0207493053943201</v>
      </c>
      <c r="AE2326" s="3" t="n">
        <v>-0.96</v>
      </c>
      <c r="AF2326" s="3" t="n">
        <v>-0.05205902337291</v>
      </c>
      <c r="AG2326" s="3" t="inlineStr"/>
      <c r="AH2326" s="3" t="inlineStr"/>
      <c r="AI2326" s="3" t="inlineStr"/>
    </row>
    <row r="2327">
      <c r="A2327" s="2" t="inlineStr">
        <is>
          <t>UFCS</t>
        </is>
      </c>
      <c r="B2327" s="2" t="inlineStr">
        <is>
          <t>Financials</t>
        </is>
      </c>
      <c r="C2327" s="3" t="n">
        <v>-0.008150022987324999</v>
      </c>
      <c r="D2327" s="2" t="n">
        <v>778285239.9060402</v>
      </c>
      <c r="E2327" s="19">
        <f>SQRT(D2327)</f>
        <v/>
      </c>
      <c r="F2327" s="22">
        <f>D2327/SUM($D$2:$D$2546)</f>
        <v/>
      </c>
      <c r="G2327" s="22">
        <f>E2327/SUM($E$2:$E$2546)</f>
        <v/>
      </c>
      <c r="H2327" s="2" t="n">
        <v>0</v>
      </c>
      <c r="I2327" s="2" t="n">
        <v>0</v>
      </c>
      <c r="J2327" s="2" t="n">
        <v>0</v>
      </c>
      <c r="K2327" s="2" t="n">
        <v>0</v>
      </c>
      <c r="L2327" s="2" t="n">
        <v>1</v>
      </c>
      <c r="M2327" s="2" t="n">
        <v>0</v>
      </c>
      <c r="N2327" s="2" t="n">
        <v>0</v>
      </c>
      <c r="O2327" s="2" t="n">
        <v>0</v>
      </c>
      <c r="P2327" s="2" t="n">
        <v>0</v>
      </c>
      <c r="Q2327" s="2" t="n">
        <v>0</v>
      </c>
      <c r="R2327" s="2" t="n">
        <v>0</v>
      </c>
      <c r="S2327" s="3" t="n">
        <v>20.47260364721945</v>
      </c>
      <c r="T2327" s="3" t="n">
        <v>0.6582164798908317</v>
      </c>
      <c r="U2327" s="3" t="n">
        <v>0.000578117924416</v>
      </c>
      <c r="V2327" s="3" t="n">
        <v>1.08657848901528</v>
      </c>
      <c r="W2327" s="3" t="n">
        <v>0.0206866432498164</v>
      </c>
      <c r="X2327" s="3" t="n">
        <v>0.4051899381889857</v>
      </c>
      <c r="Y2327" s="3" t="n">
        <v>0.0171877206305796</v>
      </c>
      <c r="Z2327" s="3" t="n">
        <v>-2.196105401715379</v>
      </c>
      <c r="AA2327" s="3" t="n">
        <v>-2.297268741924317</v>
      </c>
      <c r="AB2327" s="3" t="n">
        <v>-2.265473342902984</v>
      </c>
      <c r="AC2327" s="3" t="n">
        <v>0.1179361952323305</v>
      </c>
      <c r="AD2327" s="3" t="n">
        <v>0.1307643968839581</v>
      </c>
      <c r="AE2327" s="3" t="n">
        <v>-0.2201504724094639</v>
      </c>
      <c r="AF2327" s="3" t="n">
        <v>0.0633660978329649</v>
      </c>
      <c r="AG2327" s="3" t="n">
        <v>1.150532213631784</v>
      </c>
      <c r="AH2327" s="3" t="n">
        <v>0.0320002294373595</v>
      </c>
      <c r="AI2327" s="3" t="n">
        <v>1.138537818623857</v>
      </c>
    </row>
    <row r="2328">
      <c r="A2328" s="2" t="inlineStr">
        <is>
          <t>UFPI</t>
        </is>
      </c>
      <c r="B2328" s="2" t="inlineStr">
        <is>
          <t>Industrials</t>
        </is>
      </c>
      <c r="C2328" s="3" t="n">
        <v>-0.0305717419254931</v>
      </c>
      <c r="D2328" s="2" t="n">
        <v>6147122516.106506</v>
      </c>
      <c r="E2328" s="19">
        <f>SQRT(D2328)</f>
        <v/>
      </c>
      <c r="F2328" s="22">
        <f>D2328/SUM($D$2:$D$2546)</f>
        <v/>
      </c>
      <c r="G2328" s="22">
        <f>E2328/SUM($E$2:$E$2546)</f>
        <v/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1</v>
      </c>
      <c r="O2328" s="2" t="n">
        <v>0</v>
      </c>
      <c r="P2328" s="2" t="n">
        <v>0</v>
      </c>
      <c r="Q2328" s="2" t="n">
        <v>0</v>
      </c>
      <c r="R2328" s="2" t="n">
        <v>0</v>
      </c>
      <c r="S2328" s="3" t="n">
        <v>22.53924992571325</v>
      </c>
      <c r="T2328" s="3" t="n">
        <v>0.8018963998249695</v>
      </c>
      <c r="U2328" s="3" t="n">
        <v>-0.0006518539276618</v>
      </c>
      <c r="V2328" s="3" t="n">
        <v>0.5116836360034414</v>
      </c>
      <c r="W2328" s="3" t="n">
        <v>0.0203509232912919</v>
      </c>
      <c r="X2328" s="3" t="n">
        <v>0.3624681676469542</v>
      </c>
      <c r="Y2328" s="3" t="n">
        <v>0.0176841538911351</v>
      </c>
      <c r="Z2328" s="3" t="n">
        <v>-2.081510789547221</v>
      </c>
      <c r="AA2328" s="3" t="n">
        <v>-1.857234919586701</v>
      </c>
      <c r="AB2328" s="3" t="n">
        <v>-2.005444335682744</v>
      </c>
      <c r="AC2328" s="3" t="n">
        <v>0.0655487179479893</v>
      </c>
      <c r="AD2328" s="3" t="n">
        <v>0.091530305199834</v>
      </c>
      <c r="AE2328" s="3" t="n">
        <v>-0.0961616161616161</v>
      </c>
      <c r="AF2328" s="3" t="n">
        <v>-0.1040635203699458</v>
      </c>
      <c r="AG2328" s="3" t="n">
        <v>1.037282647189723</v>
      </c>
      <c r="AH2328" s="3" t="n">
        <v>0.091605920649936</v>
      </c>
      <c r="AI2328" s="3" t="n">
        <v>1.072862692035498</v>
      </c>
    </row>
    <row r="2329">
      <c r="A2329" s="2" t="inlineStr">
        <is>
          <t>UFPT</t>
        </is>
      </c>
      <c r="B2329" s="2" t="inlineStr">
        <is>
          <t>Health Care</t>
        </is>
      </c>
      <c r="C2329" s="3" t="n">
        <v>-0.0115844290851943</v>
      </c>
      <c r="D2329" s="2" t="n">
        <v>1747716939.547302</v>
      </c>
      <c r="E2329" s="19">
        <f>SQRT(D2329)</f>
        <v/>
      </c>
      <c r="F2329" s="22">
        <f>D2329/SUM($D$2:$D$2546)</f>
        <v/>
      </c>
      <c r="G2329" s="22">
        <f>E2329/SUM($E$2:$E$2546)</f>
        <v/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1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3" t="n">
        <v>21.28157616716962</v>
      </c>
      <c r="T2329" s="3" t="n">
        <v>0.8577768770285088</v>
      </c>
      <c r="U2329" s="3" t="n">
        <v>-0.0001988011453519</v>
      </c>
      <c r="V2329" s="3" t="n">
        <v>0.2205683261843595</v>
      </c>
      <c r="W2329" s="3" t="n">
        <v>0.0331589631437337</v>
      </c>
      <c r="X2329" s="3" t="n">
        <v>0.6276592033403436</v>
      </c>
      <c r="Y2329" s="3" t="n">
        <v>0.0318916169721547</v>
      </c>
      <c r="Z2329" s="3" t="n">
        <v>-1.180409415883169</v>
      </c>
      <c r="AA2329" s="3" t="n">
        <v>-0.7754181513826423</v>
      </c>
      <c r="AB2329" s="3" t="n">
        <v>-1.188618401389258</v>
      </c>
      <c r="AC2329" s="3" t="n">
        <v>0.0393198683636951</v>
      </c>
      <c r="AD2329" s="3" t="n">
        <v>0.0501202443129545</v>
      </c>
      <c r="AE2329" s="3" t="n">
        <v>0.3226779820839226</v>
      </c>
      <c r="AF2329" s="3" t="n">
        <v>0.2568837331567214</v>
      </c>
      <c r="AG2329" s="3" t="n">
        <v>1.0864699520731</v>
      </c>
      <c r="AH2329" s="3" t="n">
        <v>0.2853327534943962</v>
      </c>
      <c r="AI2329" s="3" t="n">
        <v>1.392032498813202</v>
      </c>
    </row>
    <row r="2330">
      <c r="A2330" s="2" t="inlineStr">
        <is>
          <t>UGI</t>
        </is>
      </c>
      <c r="B2330" s="2" t="inlineStr">
        <is>
          <t>Utilities</t>
        </is>
      </c>
      <c r="C2330" s="3" t="n">
        <v>-0.0050223570595696</v>
      </c>
      <c r="D2330" s="2" t="n">
        <v>7553816319.152298</v>
      </c>
      <c r="E2330" s="19">
        <f>SQRT(D2330)</f>
        <v/>
      </c>
      <c r="F2330" s="22">
        <f>D2330/SUM($D$2:$D$2546)</f>
        <v/>
      </c>
      <c r="G2330" s="22">
        <f>E2330/SUM($E$2:$E$2546)</f>
        <v/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1</v>
      </c>
      <c r="S2330" s="3" t="n">
        <v>22.74531874523444</v>
      </c>
      <c r="T2330" s="3" t="n">
        <v>0.4480904334608652</v>
      </c>
      <c r="U2330" s="3" t="n">
        <v>0.001596392361335</v>
      </c>
      <c r="V2330" s="3" t="n">
        <v>0.6452367643150434</v>
      </c>
      <c r="W2330" s="3" t="n">
        <v>0.0138429995344836</v>
      </c>
      <c r="X2330" s="3" t="n">
        <v>0.398143736128921</v>
      </c>
      <c r="Y2330" s="3" t="n">
        <v>0.011661261987529</v>
      </c>
      <c r="Z2330" s="3" t="n">
        <v>-1.823855228350849</v>
      </c>
      <c r="AA2330" s="3" t="n">
        <v>-1.780068358419833</v>
      </c>
      <c r="AB2330" s="3" t="n">
        <v>-1.604131406444247</v>
      </c>
      <c r="AC2330" s="3" t="n">
        <v>-0.08631398652716619</v>
      </c>
      <c r="AD2330" s="3" t="n">
        <v>-0.0121792741725449</v>
      </c>
      <c r="AE2330" s="3" t="n">
        <v>-0.4254062038404728</v>
      </c>
      <c r="AF2330" s="3" t="n">
        <v>-0.1655235482395976</v>
      </c>
      <c r="AG2330" s="3" t="n">
        <v>1.752334946984487</v>
      </c>
      <c r="AH2330" s="3" t="n">
        <v>0.4526754328863429</v>
      </c>
      <c r="AI2330" s="3" t="n">
        <v>2.165982765695528</v>
      </c>
    </row>
    <row r="2331">
      <c r="A2331" s="2" t="inlineStr">
        <is>
          <t>UHAL</t>
        </is>
      </c>
      <c r="B2331" s="2" t="inlineStr">
        <is>
          <t>Industrials</t>
        </is>
      </c>
      <c r="C2331" s="3" t="n">
        <v>-0.0129539619592629</v>
      </c>
      <c r="D2331" s="2" t="n">
        <v>1157839866.440445</v>
      </c>
      <c r="E2331" s="19">
        <f>SQRT(D2331)</f>
        <v/>
      </c>
      <c r="F2331" s="22">
        <f>D2331/SUM($D$2:$D$2546)</f>
        <v/>
      </c>
      <c r="G2331" s="22">
        <f>E2331/SUM($E$2:$E$2546)</f>
        <v/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1</v>
      </c>
      <c r="O2331" s="2" t="n">
        <v>0</v>
      </c>
      <c r="P2331" s="2" t="n">
        <v>0</v>
      </c>
      <c r="Q2331" s="2" t="n">
        <v>0</v>
      </c>
      <c r="R2331" s="2" t="n">
        <v>0</v>
      </c>
      <c r="S2331" s="3" t="n">
        <v>20.86982192194128</v>
      </c>
      <c r="T2331" s="3" t="n">
        <v>0.8004173702456189</v>
      </c>
      <c r="U2331" s="3" t="n">
        <v>-0.0004850020005241</v>
      </c>
      <c r="V2331" s="3" t="n">
        <v>6.616431358121699</v>
      </c>
      <c r="W2331" s="3" t="n">
        <v>0.0173580064966136</v>
      </c>
      <c r="X2331" s="3" t="n">
        <v>0.2620428959373932</v>
      </c>
      <c r="Y2331" s="3" t="n">
        <v>0.0145342820910494</v>
      </c>
      <c r="Z2331" s="3" t="n">
        <v>-1.977171713958812</v>
      </c>
      <c r="AA2331" s="3" t="n">
        <v>-1.906583167711393</v>
      </c>
      <c r="AB2331" s="3" t="n">
        <v>-2.151561350866801</v>
      </c>
      <c r="AC2331" s="3" t="n">
        <v>0.4917122103856008</v>
      </c>
      <c r="AD2331" s="3" t="n">
        <v>1.466202753252079</v>
      </c>
      <c r="AE2331" s="3" t="n">
        <v>-0.4304322766570605</v>
      </c>
      <c r="AF2331" s="3" t="n">
        <v>0.0004811530117143</v>
      </c>
      <c r="AG2331" s="3" t="n">
        <v>5.500126615970176</v>
      </c>
      <c r="AH2331" s="3" t="n">
        <v>0.3498976514612558</v>
      </c>
      <c r="AI2331" s="3" t="n">
        <v>1.680144079549204</v>
      </c>
    </row>
    <row r="2332">
      <c r="A2332" s="2" t="inlineStr">
        <is>
          <t>UHS</t>
        </is>
      </c>
      <c r="B2332" s="2" t="inlineStr">
        <is>
          <t>Health Care</t>
        </is>
      </c>
      <c r="C2332" s="3" t="n">
        <v>0.0012875867020512</v>
      </c>
      <c r="D2332" s="2" t="n">
        <v>9840823217.353104</v>
      </c>
      <c r="E2332" s="19">
        <f>SQRT(D2332)</f>
        <v/>
      </c>
      <c r="F2332" s="22">
        <f>D2332/SUM($D$2:$D$2546)</f>
        <v/>
      </c>
      <c r="G2332" s="22">
        <f>E2332/SUM($E$2:$E$2546)</f>
        <v/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1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3" t="n">
        <v>23.00980520481136</v>
      </c>
      <c r="T2332" s="3" t="n">
        <v>0.7411850753439522</v>
      </c>
      <c r="U2332" s="3" t="n">
        <v>-0.0002426311537424</v>
      </c>
      <c r="V2332" s="3" t="n">
        <v>0.7143760074465477</v>
      </c>
      <c r="W2332" s="3" t="n">
        <v>0.0228169912482426</v>
      </c>
      <c r="X2332" s="3" t="n">
        <v>0.3454352990116878</v>
      </c>
      <c r="Y2332" s="3" t="n">
        <v>0.0200971821962867</v>
      </c>
      <c r="Z2332" s="3" t="n">
        <v>-0.8979690982017005</v>
      </c>
      <c r="AA2332" s="3" t="n">
        <v>-1.068350842329431</v>
      </c>
      <c r="AB2332" s="3" t="n">
        <v>-1.199950172390084</v>
      </c>
      <c r="AC2332" s="3" t="n">
        <v>0.1435725415236167</v>
      </c>
      <c r="AD2332" s="3" t="n">
        <v>0.2053576164681434</v>
      </c>
      <c r="AE2332" s="3" t="n">
        <v>0.1365072850400164</v>
      </c>
      <c r="AF2332" s="3" t="n">
        <v>0.0743707930477527</v>
      </c>
      <c r="AG2332" s="3" t="n">
        <v>1.461546752713811</v>
      </c>
      <c r="AH2332" s="3" t="n">
        <v>0.3341877993753593</v>
      </c>
      <c r="AI2332" s="3" t="n">
        <v>1.64608378207375</v>
      </c>
    </row>
    <row r="2333">
      <c r="A2333" s="2" t="inlineStr">
        <is>
          <t>UHT</t>
        </is>
      </c>
      <c r="B2333" s="2" t="inlineStr">
        <is>
          <t>Real Estate</t>
        </is>
      </c>
      <c r="C2333" s="3" t="n">
        <v>-0.0284962264175535</v>
      </c>
      <c r="D2333" s="2" t="n">
        <v>528651825.9747925</v>
      </c>
      <c r="E2333" s="19">
        <f>SQRT(D2333)</f>
        <v/>
      </c>
      <c r="F2333" s="22">
        <f>D2333/SUM($D$2:$D$2546)</f>
        <v/>
      </c>
      <c r="G2333" s="22">
        <f>E2333/SUM($E$2:$E$2546)</f>
        <v/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1</v>
      </c>
      <c r="R2333" s="2" t="n">
        <v>0</v>
      </c>
      <c r="S2333" s="3" t="n">
        <v>20.08584059917031</v>
      </c>
      <c r="T2333" s="3" t="n">
        <v>0.4196034845778679</v>
      </c>
      <c r="U2333" s="3" t="n">
        <v>0.0004689081815945</v>
      </c>
      <c r="V2333" s="3" t="n">
        <v>0.3124022123549326</v>
      </c>
      <c r="W2333" s="3" t="n">
        <v>0.0141791859109689</v>
      </c>
      <c r="X2333" s="3" t="n">
        <v>0.1959235185250547</v>
      </c>
      <c r="Y2333" s="3" t="n">
        <v>0.013118129368574</v>
      </c>
      <c r="Z2333" s="3" t="n">
        <v>-2.25182662548797</v>
      </c>
      <c r="AA2333" s="3" t="n">
        <v>-2.358233129166604</v>
      </c>
      <c r="AB2333" s="3" t="n">
        <v>-2.349923410132633</v>
      </c>
      <c r="AC2333" s="3" t="n">
        <v>0.0339883437778133</v>
      </c>
      <c r="AD2333" s="3" t="n">
        <v>0.08690786211753419</v>
      </c>
      <c r="AE2333" s="3" t="n">
        <v>-0.6697829716193656</v>
      </c>
      <c r="AF2333" s="3" t="n">
        <v>0.0535060814670236</v>
      </c>
      <c r="AG2333" s="3" t="n">
        <v>1.035399480490761</v>
      </c>
      <c r="AH2333" s="3" t="n">
        <v>0.6708660840185964</v>
      </c>
      <c r="AI2333" s="3" t="n">
        <v>1.113313795776012</v>
      </c>
    </row>
    <row r="2334">
      <c r="A2334" s="2" t="inlineStr">
        <is>
          <t>UI</t>
        </is>
      </c>
      <c r="B2334" s="2" t="inlineStr">
        <is>
          <t>Information Technology</t>
        </is>
      </c>
      <c r="C2334" s="3" t="n">
        <v>-0.1495137142139851</v>
      </c>
      <c r="D2334" s="2" t="n">
        <v>29234162474.34778</v>
      </c>
      <c r="E2334" s="19">
        <f>SQRT(D2334)</f>
        <v/>
      </c>
      <c r="F2334" s="22">
        <f>D2334/SUM($D$2:$D$2546)</f>
        <v/>
      </c>
      <c r="G2334" s="22">
        <f>E2334/SUM($E$2:$E$2546)</f>
        <v/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n">
        <v>1</v>
      </c>
      <c r="P2334" s="2" t="n">
        <v>0</v>
      </c>
      <c r="Q2334" s="2" t="n">
        <v>0</v>
      </c>
      <c r="R2334" s="2" t="n">
        <v>0</v>
      </c>
      <c r="S2334" s="3" t="n">
        <v>24.09860381011674</v>
      </c>
      <c r="T2334" s="3" t="n">
        <v>1.431773426293455</v>
      </c>
      <c r="U2334" s="3" t="n">
        <v>0.0030536350919803</v>
      </c>
      <c r="V2334" s="3" t="n">
        <v>0.0228588727515755</v>
      </c>
      <c r="W2334" s="3" t="n">
        <v>0.0305546684616306</v>
      </c>
      <c r="X2334" s="3" t="n">
        <v>0.649997616495667</v>
      </c>
      <c r="Y2334" s="3" t="n">
        <v>0.0334543179377258</v>
      </c>
      <c r="Z2334" s="3" t="n">
        <v>-3.393818851849844</v>
      </c>
      <c r="AA2334" s="3" t="n">
        <v>-3.309195415599905</v>
      </c>
      <c r="AB2334" s="3" t="n">
        <v>-3.449932921470467</v>
      </c>
      <c r="AC2334" s="3" t="n">
        <v>0.0364922374956391</v>
      </c>
      <c r="AD2334" s="3" t="n">
        <v>0.0370786746824421</v>
      </c>
      <c r="AE2334" s="3" t="n">
        <v>0.2092610837438424</v>
      </c>
      <c r="AF2334" s="3" t="n">
        <v>0.1295037925490018</v>
      </c>
      <c r="AG2334" s="3" t="n">
        <v>1.013036255111957</v>
      </c>
      <c r="AH2334" s="3" t="n">
        <v>0.2028134591609266</v>
      </c>
      <c r="AI2334" s="3" t="n">
        <v>1.570292999730644</v>
      </c>
    </row>
    <row r="2335">
      <c r="A2335" s="2" t="inlineStr">
        <is>
          <t>UIS</t>
        </is>
      </c>
      <c r="B2335" s="2" t="inlineStr">
        <is>
          <t>Information Technology</t>
        </is>
      </c>
      <c r="C2335" s="3" t="n">
        <v>-0.0253820486939245</v>
      </c>
      <c r="D2335" s="2" t="n">
        <v>284511363.620028</v>
      </c>
      <c r="E2335" s="19">
        <f>SQRT(D2335)</f>
        <v/>
      </c>
      <c r="F2335" s="22">
        <f>D2335/SUM($D$2:$D$2546)</f>
        <v/>
      </c>
      <c r="G2335" s="22">
        <f>E2335/SUM($E$2:$E$2546)</f>
        <v/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n">
        <v>1</v>
      </c>
      <c r="P2335" s="2" t="n">
        <v>0</v>
      </c>
      <c r="Q2335" s="2" t="n">
        <v>0</v>
      </c>
      <c r="R2335" s="2" t="n">
        <v>0</v>
      </c>
      <c r="S2335" s="3" t="n">
        <v>19.46628375315839</v>
      </c>
      <c r="T2335" s="3" t="n">
        <v>1.527040625977198</v>
      </c>
      <c r="U2335" s="3" t="n">
        <v>-0.0019148284934441</v>
      </c>
      <c r="V2335" s="3" t="n">
        <v>-0.7785277789319471</v>
      </c>
      <c r="W2335" s="3" t="n">
        <v>0.0367821142967949</v>
      </c>
      <c r="X2335" s="3" t="n">
        <v>1.339400914106451</v>
      </c>
      <c r="Y2335" s="3" t="n">
        <v>0.0302236796847378</v>
      </c>
      <c r="Z2335" s="3" t="n">
        <v>-1.445365008595045</v>
      </c>
      <c r="AA2335" s="3" t="n">
        <v>-1.586951792001604</v>
      </c>
      <c r="AB2335" s="3" t="n">
        <v>-1.694418715083037</v>
      </c>
      <c r="AC2335" s="3" t="n">
        <v>-0.2825897671608512</v>
      </c>
      <c r="AD2335" s="3" t="n">
        <v>0.0829492351367672</v>
      </c>
      <c r="AE2335" s="3" t="n">
        <v>0.1639494833524684</v>
      </c>
      <c r="AF2335" s="3" t="n">
        <v>-0.0050880480510293</v>
      </c>
      <c r="AG2335" s="3" t="n">
        <v>3.43470064318808</v>
      </c>
      <c r="AH2335" s="3" t="n">
        <v>0.4082711788934654</v>
      </c>
      <c r="AI2335" s="3" t="inlineStr"/>
    </row>
    <row r="2336">
      <c r="A2336" s="2" t="inlineStr">
        <is>
          <t>ULCC</t>
        </is>
      </c>
      <c r="B2336" s="2" t="inlineStr">
        <is>
          <t>Industrials</t>
        </is>
      </c>
      <c r="C2336" s="3" t="n">
        <v>-0.0419951350155887</v>
      </c>
      <c r="D2336" s="2" t="n">
        <v>1054420545.7012</v>
      </c>
      <c r="E2336" s="19">
        <f>SQRT(D2336)</f>
        <v/>
      </c>
      <c r="F2336" s="22">
        <f>D2336/SUM($D$2:$D$2546)</f>
        <v/>
      </c>
      <c r="G2336" s="22">
        <f>E2336/SUM($E$2:$E$2546)</f>
        <v/>
      </c>
      <c r="H2336" s="2" t="n">
        <v>0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1</v>
      </c>
      <c r="O2336" s="2" t="n">
        <v>0</v>
      </c>
      <c r="P2336" s="2" t="n">
        <v>0</v>
      </c>
      <c r="Q2336" s="2" t="n">
        <v>0</v>
      </c>
      <c r="R2336" s="2" t="n">
        <v>0</v>
      </c>
      <c r="S2336" s="3" t="n">
        <v>20.77625720720287</v>
      </c>
      <c r="T2336" s="3" t="n">
        <v>2.734682800217342</v>
      </c>
      <c r="U2336" s="3" t="n">
        <v>-0.001726962481899</v>
      </c>
      <c r="V2336" s="3" t="n">
        <v>0.4798844275777131</v>
      </c>
      <c r="W2336" s="3" t="n">
        <v>0.0628440387022433</v>
      </c>
      <c r="X2336" s="3" t="n">
        <v>1.699230501820186</v>
      </c>
      <c r="Y2336" s="3" t="n">
        <v>0.0499917833241588</v>
      </c>
      <c r="Z2336" s="3" t="n">
        <v>-0.8393557608335054</v>
      </c>
      <c r="AA2336" s="3" t="n">
        <v>-1.024114545026772</v>
      </c>
      <c r="AB2336" s="3" t="n">
        <v>-1.209499579996867</v>
      </c>
      <c r="AC2336" s="3" t="n">
        <v>-0.2655486951022918</v>
      </c>
      <c r="AD2336" s="3" t="n">
        <v>-0.1858840865716042</v>
      </c>
      <c r="AE2336" s="3" t="n">
        <v>0.9981308411214952</v>
      </c>
      <c r="AF2336" s="3" t="n">
        <v>0.1696627450980392</v>
      </c>
      <c r="AG2336" s="3" t="n">
        <v>1.221922838049772</v>
      </c>
      <c r="AH2336" s="3" t="n">
        <v>0.746474555487431</v>
      </c>
      <c r="AI2336" s="3" t="n">
        <v>1.462450592885376</v>
      </c>
    </row>
    <row r="2337">
      <c r="A2337" s="2" t="inlineStr">
        <is>
          <t>ULH</t>
        </is>
      </c>
      <c r="B2337" s="2" t="inlineStr">
        <is>
          <t>Industrials</t>
        </is>
      </c>
      <c r="C2337" s="3" t="n">
        <v>-0.0482496425358435</v>
      </c>
      <c r="D2337" s="2" t="n">
        <v>674488874.8746414</v>
      </c>
      <c r="E2337" s="19">
        <f>SQRT(D2337)</f>
        <v/>
      </c>
      <c r="F2337" s="22">
        <f>D2337/SUM($D$2:$D$2546)</f>
        <v/>
      </c>
      <c r="G2337" s="22">
        <f>E2337/SUM($E$2:$E$2546)</f>
        <v/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1</v>
      </c>
      <c r="O2337" s="2" t="n">
        <v>0</v>
      </c>
      <c r="P2337" s="2" t="n">
        <v>0</v>
      </c>
      <c r="Q2337" s="2" t="n">
        <v>0</v>
      </c>
      <c r="R2337" s="2" t="n">
        <v>0</v>
      </c>
      <c r="S2337" s="3" t="n">
        <v>20.32946573959117</v>
      </c>
      <c r="T2337" s="3" t="n">
        <v>1.436939489060061</v>
      </c>
      <c r="U2337" s="3" t="n">
        <v>-0.0014792735403084</v>
      </c>
      <c r="V2337" s="3" t="n">
        <v>0.9691679497626904</v>
      </c>
      <c r="W2337" s="3" t="n">
        <v>0.0406287369631252</v>
      </c>
      <c r="X2337" s="3" t="n">
        <v>1.133171691448006</v>
      </c>
      <c r="Y2337" s="3" t="n">
        <v>0.0359727483536597</v>
      </c>
      <c r="Z2337" s="3" t="n">
        <v>-3.478966115136733</v>
      </c>
      <c r="AA2337" s="3" t="n">
        <v>-3.346764629435035</v>
      </c>
      <c r="AB2337" s="3" t="n">
        <v>-3.225379366318191</v>
      </c>
      <c r="AC2337" s="3" t="n">
        <v>0.0493173441981268</v>
      </c>
      <c r="AD2337" s="3" t="n">
        <v>0.2640162152905734</v>
      </c>
      <c r="AE2337" s="3" t="n">
        <v>0.08555176336746299</v>
      </c>
      <c r="AF2337" s="3" t="n">
        <v>-0.003747389894441</v>
      </c>
      <c r="AG2337" s="3" t="n">
        <v>2.035109734211346</v>
      </c>
      <c r="AH2337" s="3" t="n">
        <v>0.4902409200603967</v>
      </c>
      <c r="AI2337" s="3" t="n">
        <v>2.068039584330871</v>
      </c>
    </row>
    <row r="2338">
      <c r="A2338" s="2" t="inlineStr">
        <is>
          <t>ULTA</t>
        </is>
      </c>
      <c r="B2338" s="2" t="inlineStr">
        <is>
          <t>Consumer Discretionary</t>
        </is>
      </c>
      <c r="C2338" s="3" t="n">
        <v>-0.0123338816833803</v>
      </c>
      <c r="D2338" s="2" t="n">
        <v>23632173620.87476</v>
      </c>
      <c r="E2338" s="19">
        <f>SQRT(D2338)</f>
        <v/>
      </c>
      <c r="F2338" s="22">
        <f>D2338/SUM($D$2:$D$2546)</f>
        <v/>
      </c>
      <c r="G2338" s="22">
        <f>E2338/SUM($E$2:$E$2546)</f>
        <v/>
      </c>
      <c r="H2338" s="2" t="n">
        <v>0</v>
      </c>
      <c r="I2338" s="2" t="n">
        <v>1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3" t="n">
        <v>23.88587490956333</v>
      </c>
      <c r="T2338" s="3" t="n">
        <v>0.9459370617631638</v>
      </c>
      <c r="U2338" s="3" t="n">
        <v>0.0008016573852682</v>
      </c>
      <c r="V2338" s="3" t="n">
        <v>0.1101828397917642</v>
      </c>
      <c r="W2338" s="3" t="n">
        <v>0.0220911517054311</v>
      </c>
      <c r="X2338" s="3" t="n">
        <v>0.3125068854470807</v>
      </c>
      <c r="Y2338" s="3" t="n">
        <v>0.016525481560716</v>
      </c>
      <c r="Z2338" s="3" t="n">
        <v>-1.308180719639666</v>
      </c>
      <c r="AA2338" s="3" t="n">
        <v>-1.042005668197624</v>
      </c>
      <c r="AB2338" s="3" t="n">
        <v>-0.7371626345780372</v>
      </c>
      <c r="AC2338" s="3" t="n">
        <v>0.0441559044352253</v>
      </c>
      <c r="AD2338" s="3" t="n">
        <v>0.0562013474218389</v>
      </c>
      <c r="AE2338" s="3" t="n">
        <v>0.1025138474648487</v>
      </c>
      <c r="AF2338" s="3" t="n">
        <v>0.0870100656405601</v>
      </c>
      <c r="AG2338" s="3" t="n">
        <v>1.072618499996298</v>
      </c>
      <c r="AH2338" s="3" t="n">
        <v>0.3450382225085693</v>
      </c>
      <c r="AI2338" s="3" t="n">
        <v>1.659072684399315</v>
      </c>
    </row>
    <row r="2339">
      <c r="A2339" s="2" t="inlineStr">
        <is>
          <t>UMBF</t>
        </is>
      </c>
      <c r="B2339" s="2" t="inlineStr">
        <is>
          <t>Financials</t>
        </is>
      </c>
      <c r="C2339" s="3" t="n">
        <v>0.0032513965535986</v>
      </c>
      <c r="D2339" s="2" t="n">
        <v>8800791102.115631</v>
      </c>
      <c r="E2339" s="19">
        <f>SQRT(D2339)</f>
        <v/>
      </c>
      <c r="F2339" s="22">
        <f>D2339/SUM($D$2:$D$2546)</f>
        <v/>
      </c>
      <c r="G2339" s="22">
        <f>E2339/SUM($E$2:$E$2546)</f>
        <v/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1</v>
      </c>
      <c r="M2339" s="2" t="n">
        <v>0</v>
      </c>
      <c r="N2339" s="2" t="n">
        <v>0</v>
      </c>
      <c r="O2339" s="2" t="n">
        <v>0</v>
      </c>
      <c r="P2339" s="2" t="n">
        <v>0</v>
      </c>
      <c r="Q2339" s="2" t="n">
        <v>0</v>
      </c>
      <c r="R2339" s="2" t="n">
        <v>0</v>
      </c>
      <c r="S2339" s="3" t="n">
        <v>22.89810745235768</v>
      </c>
      <c r="T2339" s="3" t="n">
        <v>1.164895582655517</v>
      </c>
      <c r="U2339" s="3" t="n">
        <v>0.0005237830077743</v>
      </c>
      <c r="V2339" s="3" t="n">
        <v>0.8278534185692201</v>
      </c>
      <c r="W2339" s="3" t="n">
        <v>0.0199273931630929</v>
      </c>
      <c r="X2339" s="3" t="n">
        <v>0.314036983951466</v>
      </c>
      <c r="Y2339" s="3" t="n">
        <v>0.0120440240749896</v>
      </c>
      <c r="Z2339" s="3" t="n">
        <v>-1.788613778695981</v>
      </c>
      <c r="AA2339" s="3" t="n">
        <v>-1.812177959963059</v>
      </c>
      <c r="AB2339" s="3" t="n">
        <v>-1.879546218842813</v>
      </c>
      <c r="AC2339" s="3" t="n">
        <v>0.09880657203543459</v>
      </c>
      <c r="AD2339" s="3" t="n">
        <v>0.1102909941546805</v>
      </c>
      <c r="AE2339" s="3" t="n">
        <v>0.0431867117809904</v>
      </c>
      <c r="AF2339" s="3" t="n">
        <v>0.0582656123496448</v>
      </c>
      <c r="AG2339" s="3" t="n">
        <v>1.095926262787564</v>
      </c>
      <c r="AH2339" s="3" t="n">
        <v>0.0061240114691505</v>
      </c>
      <c r="AI2339" s="3" t="n">
        <v>1.115873487547293</v>
      </c>
    </row>
    <row r="2340">
      <c r="A2340" s="2" t="inlineStr">
        <is>
          <t>UMH</t>
        </is>
      </c>
      <c r="B2340" s="2" t="inlineStr">
        <is>
          <t>Real Estate</t>
        </is>
      </c>
      <c r="C2340" s="3" t="n">
        <v>-0.0122476502907893</v>
      </c>
      <c r="D2340" s="2" t="n">
        <v>1360363672.857552</v>
      </c>
      <c r="E2340" s="19">
        <f>SQRT(D2340)</f>
        <v/>
      </c>
      <c r="F2340" s="22">
        <f>D2340/SUM($D$2:$D$2546)</f>
        <v/>
      </c>
      <c r="G2340" s="22">
        <f>E2340/SUM($E$2:$E$2546)</f>
        <v/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n">
        <v>0</v>
      </c>
      <c r="P2340" s="2" t="n">
        <v>0</v>
      </c>
      <c r="Q2340" s="2" t="n">
        <v>1</v>
      </c>
      <c r="R2340" s="2" t="n">
        <v>0</v>
      </c>
      <c r="S2340" s="3" t="n">
        <v>21.03101790746053</v>
      </c>
      <c r="T2340" s="3" t="n">
        <v>0.4548974233164247</v>
      </c>
      <c r="U2340" s="3" t="n">
        <v>-9.223296236585715e-06</v>
      </c>
      <c r="V2340" s="3" t="n">
        <v>0.6850976827705918</v>
      </c>
      <c r="W2340" s="3" t="n">
        <v>0.0130205382907438</v>
      </c>
      <c r="X2340" s="3" t="n">
        <v>0.1608329869776284</v>
      </c>
      <c r="Y2340" s="3" t="n">
        <v>0.0107740243233281</v>
      </c>
      <c r="Z2340" s="3" t="n">
        <v>-2.370618324686805</v>
      </c>
      <c r="AA2340" s="3" t="n">
        <v>-2.2385752184985</v>
      </c>
      <c r="AB2340" s="3" t="n">
        <v>-2.237786810619787</v>
      </c>
      <c r="AC2340" s="3" t="n">
        <v>0.022526329254022</v>
      </c>
      <c r="AD2340" s="3" t="n">
        <v>0.0688051304717552</v>
      </c>
      <c r="AE2340" s="3" t="n">
        <v>-0.2351145038167939</v>
      </c>
      <c r="AF2340" s="3" t="n">
        <v>0.08937223729392341</v>
      </c>
      <c r="AG2340" s="3" t="n">
        <v>1.721103495758167</v>
      </c>
      <c r="AH2340" s="3" t="n">
        <v>0.4058805853615284</v>
      </c>
      <c r="AI2340" s="3" t="n">
        <v>2.052555736054988</v>
      </c>
    </row>
    <row r="2341">
      <c r="A2341" s="2" t="inlineStr">
        <is>
          <t>UNF</t>
        </is>
      </c>
      <c r="B2341" s="2" t="inlineStr">
        <is>
          <t>Industrials</t>
        </is>
      </c>
      <c r="C2341" s="3" t="n">
        <v>-0.0182617251575821</v>
      </c>
      <c r="D2341" s="2" t="n">
        <v>2573568370.130066</v>
      </c>
      <c r="E2341" s="19">
        <f>SQRT(D2341)</f>
        <v/>
      </c>
      <c r="F2341" s="22">
        <f>D2341/SUM($D$2:$D$2546)</f>
        <v/>
      </c>
      <c r="G2341" s="22">
        <f>E2341/SUM($E$2:$E$2546)</f>
        <v/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1</v>
      </c>
      <c r="O2341" s="2" t="n">
        <v>0</v>
      </c>
      <c r="P2341" s="2" t="n">
        <v>0</v>
      </c>
      <c r="Q2341" s="2" t="n">
        <v>0</v>
      </c>
      <c r="R2341" s="2" t="n">
        <v>0</v>
      </c>
      <c r="S2341" s="3" t="n">
        <v>21.66855924368692</v>
      </c>
      <c r="T2341" s="3" t="n">
        <v>0.6507634341698949</v>
      </c>
      <c r="U2341" s="3" t="n">
        <v>-0.0003719170670222</v>
      </c>
      <c r="V2341" s="3" t="n">
        <v>0.8450488532737477</v>
      </c>
      <c r="W2341" s="3" t="n">
        <v>0.020892506872303</v>
      </c>
      <c r="X2341" s="3" t="n">
        <v>0.2619940243655247</v>
      </c>
      <c r="Y2341" s="3" t="n">
        <v>0.0167381900425266</v>
      </c>
      <c r="Z2341" s="3" t="n">
        <v>-1.866686119861833</v>
      </c>
      <c r="AA2341" s="3" t="n">
        <v>-1.754548354528645</v>
      </c>
      <c r="AB2341" s="3" t="n">
        <v>-1.836409850507636</v>
      </c>
      <c r="AC2341" s="3" t="n">
        <v>0.061673123528472</v>
      </c>
      <c r="AD2341" s="3" t="n">
        <v>0.1156402151402564</v>
      </c>
      <c r="AE2341" s="3" t="n">
        <v>0.1837672281776416</v>
      </c>
      <c r="AF2341" s="3" t="n">
        <v>0.0960643568072298</v>
      </c>
      <c r="AG2341" s="3" t="n">
        <v>1.022106271067174</v>
      </c>
      <c r="AH2341" s="3" t="n">
        <v>0.0270747351384606</v>
      </c>
      <c r="AI2341" s="3" t="n">
        <v>1.026159755121297</v>
      </c>
    </row>
    <row r="2342">
      <c r="A2342" s="2" t="inlineStr">
        <is>
          <t>UNFI</t>
        </is>
      </c>
      <c r="B2342" s="2" t="inlineStr">
        <is>
          <t>Consumer Staples</t>
        </is>
      </c>
      <c r="C2342" s="3" t="n">
        <v>-0.0367866027659112</v>
      </c>
      <c r="D2342" s="2" t="n">
        <v>1670141094.672543</v>
      </c>
      <c r="E2342" s="19">
        <f>SQRT(D2342)</f>
        <v/>
      </c>
      <c r="F2342" s="22">
        <f>D2342/SUM($D$2:$D$2546)</f>
        <v/>
      </c>
      <c r="G2342" s="22">
        <f>E2342/SUM($E$2:$E$2546)</f>
        <v/>
      </c>
      <c r="H2342" s="2" t="n">
        <v>0</v>
      </c>
      <c r="I2342" s="2" t="n">
        <v>0</v>
      </c>
      <c r="J2342" s="2" t="n">
        <v>1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n">
        <v>0</v>
      </c>
      <c r="P2342" s="2" t="n">
        <v>0</v>
      </c>
      <c r="Q2342" s="2" t="n">
        <v>0</v>
      </c>
      <c r="R2342" s="2" t="n">
        <v>0</v>
      </c>
      <c r="S2342" s="3" t="n">
        <v>21.23617394763405</v>
      </c>
      <c r="T2342" s="3" t="n">
        <v>1.123666425496766</v>
      </c>
      <c r="U2342" s="3" t="n">
        <v>0.0006164601011606</v>
      </c>
      <c r="V2342" s="3" t="n">
        <v>0.928664054161303</v>
      </c>
      <c r="W2342" s="3" t="n">
        <v>0.0352366314420206</v>
      </c>
      <c r="X2342" s="3" t="n">
        <v>0.7117541532892444</v>
      </c>
      <c r="Y2342" s="3" t="n">
        <v>0.0334847641190538</v>
      </c>
      <c r="Z2342" s="3" t="n">
        <v>-0.9521084643516672</v>
      </c>
      <c r="AA2342" s="3" t="n">
        <v>-0.8998517895019532</v>
      </c>
      <c r="AB2342" s="3" t="n">
        <v>-1.254036039378954</v>
      </c>
      <c r="AC2342" s="3" t="n">
        <v>-0.2083656291735225</v>
      </c>
      <c r="AD2342" s="3" t="n">
        <v>-0.0191600578550365</v>
      </c>
      <c r="AE2342" s="3" t="n">
        <v>-0.984290738569754</v>
      </c>
      <c r="AF2342" s="3" t="n">
        <v>0.030422091764783</v>
      </c>
      <c r="AG2342" s="3" t="n">
        <v>2.11307961101603</v>
      </c>
      <c r="AH2342" s="3" t="n">
        <v>0.4543778801843318</v>
      </c>
      <c r="AI2342" s="3" t="n">
        <v>2.198581560283688</v>
      </c>
    </row>
    <row r="2343">
      <c r="A2343" s="2" t="inlineStr">
        <is>
          <t>UNH</t>
        </is>
      </c>
      <c r="B2343" s="2" t="inlineStr">
        <is>
          <t>Health Care</t>
        </is>
      </c>
      <c r="C2343" s="3" t="n">
        <v>-0.0011779375393571</v>
      </c>
      <c r="D2343" s="2" t="n">
        <v>243038315192.4561</v>
      </c>
      <c r="E2343" s="19">
        <f>SQRT(D2343)</f>
        <v/>
      </c>
      <c r="F2343" s="22">
        <f>D2343/SUM($D$2:$D$2546)</f>
        <v/>
      </c>
      <c r="G2343" s="22">
        <f>E2343/SUM($E$2:$E$2546)</f>
        <v/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1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  <c r="S2343" s="3" t="n">
        <v>26.21648494354657</v>
      </c>
      <c r="T2343" s="3" t="n">
        <v>0.3286316991627845</v>
      </c>
      <c r="U2343" s="3" t="n">
        <v>-0.0028831289616926</v>
      </c>
      <c r="V2343" s="3" t="n">
        <v>0.3897492456075923</v>
      </c>
      <c r="W2343" s="3" t="n">
        <v>0.033573732019894</v>
      </c>
      <c r="X2343" s="3" t="n">
        <v>1.467111525935506</v>
      </c>
      <c r="Y2343" s="3" t="n">
        <v>0.0348531155059062</v>
      </c>
      <c r="Z2343" s="3" t="n">
        <v>-0.8550997846606451</v>
      </c>
      <c r="AA2343" s="3" t="n">
        <v>-0.7724317783803173</v>
      </c>
      <c r="AB2343" s="3" t="n">
        <v>-1.580112819579983</v>
      </c>
      <c r="AC2343" s="3" t="n">
        <v>0.0560570047945382</v>
      </c>
      <c r="AD2343" s="3" t="n">
        <v>0.0738978131319661</v>
      </c>
      <c r="AE2343" s="3" t="n">
        <v>-0.0254538703499411</v>
      </c>
      <c r="AF2343" s="3" t="n">
        <v>0.1114445105333033</v>
      </c>
      <c r="AG2343" s="3" t="n">
        <v>1.302400878403889</v>
      </c>
      <c r="AH2343" s="3" t="n">
        <v>0.2566426745048983</v>
      </c>
      <c r="AI2343" s="3" t="n">
        <v>1.775885731176893</v>
      </c>
    </row>
    <row r="2344">
      <c r="A2344" s="2" t="inlineStr">
        <is>
          <t>UNIT</t>
        </is>
      </c>
      <c r="B2344" s="2" t="inlineStr">
        <is>
          <t>Communication</t>
        </is>
      </c>
      <c r="C2344" s="3" t="n">
        <v>-0.0485679933318589</v>
      </c>
      <c r="D2344" s="2" t="n">
        <v>1613495193.75</v>
      </c>
      <c r="E2344" s="19">
        <f>SQRT(D2344)</f>
        <v/>
      </c>
      <c r="F2344" s="22">
        <f>D2344/SUM($D$2:$D$2546)</f>
        <v/>
      </c>
      <c r="G2344" s="22">
        <f>E2344/SUM($E$2:$E$2546)</f>
        <v/>
      </c>
      <c r="H2344" s="2" t="n">
        <v>1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n">
        <v>0</v>
      </c>
      <c r="S2344" s="3" t="n">
        <v>21.201668590679</v>
      </c>
      <c r="T2344" s="3" t="n">
        <v>1.121961401684436</v>
      </c>
      <c r="U2344" s="3" t="n">
        <v>-0.0003481325646065</v>
      </c>
      <c r="V2344" s="3" t="n">
        <v>-1.514871571646415</v>
      </c>
      <c r="W2344" s="3" t="n">
        <v>0.0348325279262156</v>
      </c>
      <c r="X2344" s="3" t="n">
        <v>0.4419670024119292</v>
      </c>
      <c r="Y2344" s="3" t="n">
        <v>0.0339840185929901</v>
      </c>
      <c r="Z2344" s="3" t="n">
        <v>-1.543052287972944</v>
      </c>
      <c r="AA2344" s="3" t="n">
        <v>-1.961408343667768</v>
      </c>
      <c r="AB2344" s="3" t="n">
        <v>-2.060314564991985</v>
      </c>
      <c r="AC2344" s="3" t="n">
        <v>-0.0265981579407478</v>
      </c>
      <c r="AD2344" s="3" t="n">
        <v>0.1708935986100764</v>
      </c>
      <c r="AE2344" s="3" t="n">
        <v>-0.2338461538461538</v>
      </c>
      <c r="AF2344" s="3" t="n">
        <v>0.0193746457149129</v>
      </c>
      <c r="AG2344" s="3" t="n">
        <v>4.758766077204498</v>
      </c>
      <c r="AH2344" s="3" t="n">
        <v>1.113134570727574</v>
      </c>
      <c r="AI2344" s="3" t="inlineStr"/>
    </row>
    <row r="2345">
      <c r="A2345" s="2" t="inlineStr">
        <is>
          <t>UNM</t>
        </is>
      </c>
      <c r="B2345" s="2" t="inlineStr">
        <is>
          <t>Financials</t>
        </is>
      </c>
      <c r="C2345" s="3" t="n">
        <v>-0.0016913665666793</v>
      </c>
      <c r="D2345" s="2" t="n">
        <v>11625003137.96997</v>
      </c>
      <c r="E2345" s="19">
        <f>SQRT(D2345)</f>
        <v/>
      </c>
      <c r="F2345" s="22">
        <f>D2345/SUM($D$2:$D$2546)</f>
        <v/>
      </c>
      <c r="G2345" s="22">
        <f>E2345/SUM($E$2:$E$2546)</f>
        <v/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1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  <c r="S2345" s="3" t="n">
        <v>23.17642405835269</v>
      </c>
      <c r="T2345" s="3" t="n">
        <v>0.999579618477068</v>
      </c>
      <c r="U2345" s="3" t="n">
        <v>0.0011882545845872</v>
      </c>
      <c r="V2345" s="3" t="n">
        <v>0.973763178009496</v>
      </c>
      <c r="W2345" s="3" t="n">
        <v>0.0222511288549699</v>
      </c>
      <c r="X2345" s="3" t="n">
        <v>0.3988340540522003</v>
      </c>
      <c r="Y2345" s="3" t="n">
        <v>0.0203848036567805</v>
      </c>
      <c r="Z2345" s="3" t="n">
        <v>-1.514503619363342</v>
      </c>
      <c r="AA2345" s="3" t="n">
        <v>-1.758463612918205</v>
      </c>
      <c r="AB2345" s="3" t="n">
        <v>-1.751114291787419</v>
      </c>
      <c r="AC2345" s="3" t="n">
        <v>0.1154752376466384</v>
      </c>
      <c r="AD2345" s="3" t="n">
        <v>0.1258666326911214</v>
      </c>
      <c r="AE2345" s="3" t="n">
        <v>0.1953921134249003</v>
      </c>
      <c r="AF2345" s="3" t="n">
        <v>0.0269682349446339</v>
      </c>
      <c r="AG2345" s="3" t="n">
        <v>1.298417123748475</v>
      </c>
      <c r="AH2345" s="3" t="n">
        <v>0.0595746915367944</v>
      </c>
      <c r="AI2345" s="3" t="n">
        <v>1.306457597173145</v>
      </c>
    </row>
    <row r="2346">
      <c r="A2346" s="2" t="inlineStr">
        <is>
          <t>UNP</t>
        </is>
      </c>
      <c r="B2346" s="2" t="inlineStr">
        <is>
          <t>Industrials</t>
        </is>
      </c>
      <c r="C2346" s="3" t="n">
        <v>-0.0074656166913453</v>
      </c>
      <c r="D2346" s="2" t="n">
        <v>130794908521.5709</v>
      </c>
      <c r="E2346" s="19">
        <f>SQRT(D2346)</f>
        <v/>
      </c>
      <c r="F2346" s="22">
        <f>D2346/SUM($D$2:$D$2546)</f>
        <v/>
      </c>
      <c r="G2346" s="22">
        <f>E2346/SUM($E$2:$E$2546)</f>
        <v/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1</v>
      </c>
      <c r="O2346" s="2" t="n">
        <v>0</v>
      </c>
      <c r="P2346" s="2" t="n">
        <v>0</v>
      </c>
      <c r="Q2346" s="2" t="n">
        <v>0</v>
      </c>
      <c r="R2346" s="2" t="n">
        <v>0</v>
      </c>
      <c r="S2346" s="3" t="n">
        <v>25.59689634953582</v>
      </c>
      <c r="T2346" s="3" t="n">
        <v>0.758994531596286</v>
      </c>
      <c r="U2346" s="3" t="n">
        <v>-3.275486728793307e-05</v>
      </c>
      <c r="V2346" s="3" t="n">
        <v>0.1243014746045616</v>
      </c>
      <c r="W2346" s="3" t="n">
        <v>0.0151777172489861</v>
      </c>
      <c r="X2346" s="3" t="n">
        <v>0.139046088899172</v>
      </c>
      <c r="Y2346" s="3" t="n">
        <v>0.0117043490030371</v>
      </c>
      <c r="Z2346" s="3" t="n">
        <v>-1.665156836401297</v>
      </c>
      <c r="AA2346" s="3" t="n">
        <v>-2.019655232437568</v>
      </c>
      <c r="AB2346" s="3" t="n">
        <v>-2.2502513869217</v>
      </c>
      <c r="AC2346" s="3" t="n">
        <v>0.0573722638351968</v>
      </c>
      <c r="AD2346" s="3" t="n">
        <v>0.0761191709412606</v>
      </c>
      <c r="AE2346" s="3" t="n">
        <v>0.024211264314092</v>
      </c>
      <c r="AF2346" s="3" t="n">
        <v>0.0276996885784024</v>
      </c>
      <c r="AG2346" s="3" t="n">
        <v>1.231591583666305</v>
      </c>
      <c r="AH2346" s="3" t="n">
        <v>0.495158656089594</v>
      </c>
      <c r="AI2346" s="3" t="n">
        <v>2.863144298191659</v>
      </c>
    </row>
    <row r="2347">
      <c r="A2347" s="2" t="inlineStr">
        <is>
          <t>UNTY</t>
        </is>
      </c>
      <c r="B2347" s="2" t="inlineStr">
        <is>
          <t>Financials</t>
        </is>
      </c>
      <c r="C2347" s="3" t="n">
        <v>0.0012153134704363</v>
      </c>
      <c r="D2347" s="2" t="n">
        <v>489704824.8062134</v>
      </c>
      <c r="E2347" s="19">
        <f>SQRT(D2347)</f>
        <v/>
      </c>
      <c r="F2347" s="22">
        <f>D2347/SUM($D$2:$D$2546)</f>
        <v/>
      </c>
      <c r="G2347" s="22">
        <f>E2347/SUM($E$2:$E$2546)</f>
        <v/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1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3" t="n">
        <v>20.00931336919949</v>
      </c>
      <c r="T2347" s="3" t="n">
        <v>0.7727356456462293</v>
      </c>
      <c r="U2347" s="3" t="n">
        <v>0.0020210478917863</v>
      </c>
      <c r="V2347" s="3" t="n">
        <v>0.6531281371927824</v>
      </c>
      <c r="W2347" s="3" t="n">
        <v>0.0208027775754233</v>
      </c>
      <c r="X2347" s="3" t="n">
        <v>0.4390388517995392</v>
      </c>
      <c r="Y2347" s="3" t="n">
        <v>0.0175708950171069</v>
      </c>
      <c r="Z2347" s="3" t="n">
        <v>-2.060900803728932</v>
      </c>
      <c r="AA2347" s="3" t="n">
        <v>-1.95733562068978</v>
      </c>
      <c r="AB2347" s="3" t="n">
        <v>-2.448549023699765</v>
      </c>
      <c r="AC2347" s="3" t="n">
        <v>0.1347015521566555</v>
      </c>
      <c r="AD2347" s="3" t="n">
        <v>0.1371111669699605</v>
      </c>
      <c r="AE2347" s="3" t="n">
        <v>0.0603595890410958</v>
      </c>
      <c r="AF2347" s="3" t="n">
        <v>0.0536027211580266</v>
      </c>
      <c r="AG2347" s="3" t="n">
        <v>1.791123510276439</v>
      </c>
      <c r="AH2347" s="3" t="n">
        <v>0.1322909193473979</v>
      </c>
      <c r="AI2347" s="3" t="n">
        <v>2.211283766883441</v>
      </c>
    </row>
    <row r="2348">
      <c r="A2348" s="2" t="inlineStr">
        <is>
          <t>UPB</t>
        </is>
      </c>
      <c r="B2348" s="2" t="inlineStr">
        <is>
          <t>Health Care</t>
        </is>
      </c>
      <c r="C2348" s="3" t="n">
        <v>0.003227618337133</v>
      </c>
      <c r="D2348" s="2" t="n">
        <v>1002956220.100279</v>
      </c>
      <c r="E2348" s="19">
        <f>SQRT(D2348)</f>
        <v/>
      </c>
      <c r="F2348" s="22">
        <f>D2348/SUM($D$2:$D$2546)</f>
        <v/>
      </c>
      <c r="G2348" s="22">
        <f>E2348/SUM($E$2:$E$2546)</f>
        <v/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1</v>
      </c>
      <c r="N2348" s="2" t="n">
        <v>0</v>
      </c>
      <c r="O2348" s="2" t="n">
        <v>0</v>
      </c>
      <c r="P2348" s="2" t="n">
        <v>0</v>
      </c>
      <c r="Q2348" s="2" t="n">
        <v>0</v>
      </c>
      <c r="R2348" s="2" t="n">
        <v>0</v>
      </c>
      <c r="S2348" s="3" t="n">
        <v>20.7262176960207</v>
      </c>
      <c r="T2348" s="3" t="n">
        <v>0.900772135684792</v>
      </c>
      <c r="U2348" s="3" t="n">
        <v>-0.0020551701813018</v>
      </c>
      <c r="V2348" s="3" t="n">
        <v>0.4075382273008213</v>
      </c>
      <c r="W2348" s="3" t="n">
        <v>0.0506136977117101</v>
      </c>
      <c r="X2348" s="3" t="n">
        <v>1.145043031840832</v>
      </c>
      <c r="Y2348" s="3" t="n">
        <v>0.0410827477159937</v>
      </c>
      <c r="Z2348" s="3" t="n">
        <v>-1.588318336663324</v>
      </c>
      <c r="AA2348" s="3" t="n">
        <v>-1.714498246692065</v>
      </c>
      <c r="AB2348" s="3" t="n">
        <v>-2.131501212133613</v>
      </c>
      <c r="AC2348" s="3" t="n">
        <v>-0.1593927998013874</v>
      </c>
      <c r="AD2348" s="3" t="n">
        <v>-0.1592252949824999</v>
      </c>
      <c r="AE2348" s="3" t="n">
        <v>-0.2678289440126969</v>
      </c>
      <c r="AF2348" s="3" t="n">
        <v>0.2913451861791345</v>
      </c>
      <c r="AG2348" s="3" t="n">
        <v>1.000846497566878</v>
      </c>
      <c r="AH2348" s="3" t="n">
        <v>0.0037120619422097</v>
      </c>
      <c r="AI2348" s="3" t="n">
        <v>1.002077099791311</v>
      </c>
    </row>
    <row r="2349">
      <c r="A2349" s="2" t="inlineStr">
        <is>
          <t>UPBD</t>
        </is>
      </c>
      <c r="B2349" s="2" t="inlineStr">
        <is>
          <t>Consumer Discretionary</t>
        </is>
      </c>
      <c r="C2349" s="3" t="n">
        <v>-0.0149288421441019</v>
      </c>
      <c r="D2349" s="2" t="n">
        <v>1316431275.080175</v>
      </c>
      <c r="E2349" s="19">
        <f>SQRT(D2349)</f>
        <v/>
      </c>
      <c r="F2349" s="22">
        <f>D2349/SUM($D$2:$D$2546)</f>
        <v/>
      </c>
      <c r="G2349" s="22">
        <f>E2349/SUM($E$2:$E$2546)</f>
        <v/>
      </c>
      <c r="H2349" s="2" t="n">
        <v>0</v>
      </c>
      <c r="I2349" s="2" t="n">
        <v>1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  <c r="S2349" s="3" t="n">
        <v>20.99819033278845</v>
      </c>
      <c r="T2349" s="3" t="n">
        <v>1.282388799638062</v>
      </c>
      <c r="U2349" s="3" t="n">
        <v>-0.0005352845686207</v>
      </c>
      <c r="V2349" s="3" t="n">
        <v>0.5207624681799266</v>
      </c>
      <c r="W2349" s="3" t="n">
        <v>0.0351182582447951</v>
      </c>
      <c r="X2349" s="3" t="n">
        <v>0.5246985578511614</v>
      </c>
      <c r="Y2349" s="3" t="n">
        <v>0.0307692435691926</v>
      </c>
      <c r="Z2349" s="3" t="n">
        <v>-1.181338483857951</v>
      </c>
      <c r="AA2349" s="3" t="n">
        <v>-1.454626566396198</v>
      </c>
      <c r="AB2349" s="3" t="n">
        <v>-1.601643540523036</v>
      </c>
      <c r="AC2349" s="3" t="n">
        <v>0.0470514497585357</v>
      </c>
      <c r="AD2349" s="3" t="n">
        <v>0.0865005277188243</v>
      </c>
      <c r="AE2349" s="3" t="n">
        <v>-0.0525252525252526</v>
      </c>
      <c r="AF2349" s="3" t="n">
        <v>-0.0243064038707675</v>
      </c>
      <c r="AG2349" s="3" t="n">
        <v>2.189963372683161</v>
      </c>
      <c r="AH2349" s="3" t="n">
        <v>0.596978458635929</v>
      </c>
      <c r="AI2349" s="3" t="n">
        <v>3.285040580674147</v>
      </c>
    </row>
    <row r="2350">
      <c r="A2350" s="2" t="inlineStr">
        <is>
          <t>UPS</t>
        </is>
      </c>
      <c r="B2350" s="2" t="inlineStr">
        <is>
          <t>Industrials</t>
        </is>
      </c>
      <c r="C2350" s="3" t="n">
        <v>0.0041873232710566</v>
      </c>
      <c r="D2350" s="2" t="n">
        <v>62863493136.46724</v>
      </c>
      <c r="E2350" s="19">
        <f>SQRT(D2350)</f>
        <v/>
      </c>
      <c r="F2350" s="22">
        <f>D2350/SUM($D$2:$D$2546)</f>
        <v/>
      </c>
      <c r="G2350" s="22">
        <f>E2350/SUM($E$2:$E$2546)</f>
        <v/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1</v>
      </c>
      <c r="O2350" s="2" t="n">
        <v>0</v>
      </c>
      <c r="P2350" s="2" t="n">
        <v>0</v>
      </c>
      <c r="Q2350" s="2" t="n">
        <v>0</v>
      </c>
      <c r="R2350" s="2" t="n">
        <v>0</v>
      </c>
      <c r="S2350" s="3" t="n">
        <v>24.86423143687157</v>
      </c>
      <c r="T2350" s="3" t="n">
        <v>0.8907243758912684</v>
      </c>
      <c r="U2350" s="3" t="n">
        <v>-0.0010078605361573</v>
      </c>
      <c r="V2350" s="3" t="n">
        <v>0.2505428701807757</v>
      </c>
      <c r="W2350" s="3" t="n">
        <v>0.0219309075083803</v>
      </c>
      <c r="X2350" s="3" t="n">
        <v>0.3897090673839374</v>
      </c>
      <c r="Y2350" s="3" t="n">
        <v>0.019039987272788</v>
      </c>
      <c r="Z2350" s="3" t="n">
        <v>-1.38264961437583</v>
      </c>
      <c r="AA2350" s="3" t="n">
        <v>-1.730428418531775</v>
      </c>
      <c r="AB2350" s="3" t="n">
        <v>-1.860777931566645</v>
      </c>
      <c r="AC2350" s="3" t="n">
        <v>0.0816372069693804</v>
      </c>
      <c r="AD2350" s="3" t="n">
        <v>0.1411948263952105</v>
      </c>
      <c r="AE2350" s="3" t="n">
        <v>-0.3503413582464966</v>
      </c>
      <c r="AF2350" s="3" t="n">
        <v>-0.0295332843412273</v>
      </c>
      <c r="AG2350" s="3" t="n">
        <v>1.378916264616259</v>
      </c>
      <c r="AH2350" s="3" t="n">
        <v>0.4076110711616824</v>
      </c>
      <c r="AI2350" s="3" t="n">
        <v>2.512380952380952</v>
      </c>
    </row>
    <row r="2351">
      <c r="A2351" s="2" t="inlineStr">
        <is>
          <t>UPST</t>
        </is>
      </c>
      <c r="B2351" s="2" t="inlineStr">
        <is>
          <t>Financials</t>
        </is>
      </c>
      <c r="C2351" s="3" t="n">
        <v>-0.0459287809672785</v>
      </c>
      <c r="D2351" s="2" t="n">
        <v>6501655903.856873</v>
      </c>
      <c r="E2351" s="19">
        <f>SQRT(D2351)</f>
        <v/>
      </c>
      <c r="F2351" s="22">
        <f>D2351/SUM($D$2:$D$2546)</f>
        <v/>
      </c>
      <c r="G2351" s="22">
        <f>E2351/SUM($E$2:$E$2546)</f>
        <v/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1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0</v>
      </c>
      <c r="R2351" s="2" t="n">
        <v>0</v>
      </c>
      <c r="S2351" s="3" t="n">
        <v>22.59532273584312</v>
      </c>
      <c r="T2351" s="3" t="n">
        <v>2.40314527373609</v>
      </c>
      <c r="U2351" s="3" t="n">
        <v>0.0030129300231402</v>
      </c>
      <c r="V2351" s="3" t="n">
        <v>0.1110501710143863</v>
      </c>
      <c r="W2351" s="3" t="n">
        <v>0.0551418026077058</v>
      </c>
      <c r="X2351" s="3" t="n">
        <v>0.6657887390273471</v>
      </c>
      <c r="Y2351" s="3" t="n">
        <v>0.0460285044435076</v>
      </c>
      <c r="Z2351" s="3" t="n">
        <v>0.4691502793371274</v>
      </c>
      <c r="AA2351" s="3" t="n">
        <v>0.301138649468849</v>
      </c>
      <c r="AB2351" s="3" t="n">
        <v>0.3778948858997936</v>
      </c>
      <c r="AC2351" s="3" t="n">
        <v>0.0034495827419435</v>
      </c>
      <c r="AD2351" s="3" t="n">
        <v>0.0070443592643576</v>
      </c>
      <c r="AE2351" s="3" t="n">
        <v>-0.6024489795918367</v>
      </c>
      <c r="AF2351" s="3" t="n">
        <v>-0.1393639728269615</v>
      </c>
      <c r="AG2351" s="3" t="n">
        <v>1.190557608449417</v>
      </c>
      <c r="AH2351" s="3" t="n">
        <v>0.5941850009766461</v>
      </c>
      <c r="AI2351" s="3" t="n">
        <v>2.715959612747746</v>
      </c>
    </row>
    <row r="2352">
      <c r="A2352" s="2" t="inlineStr">
        <is>
          <t>UPWK</t>
        </is>
      </c>
      <c r="B2352" s="2" t="inlineStr">
        <is>
          <t>Industrials</t>
        </is>
      </c>
      <c r="C2352" s="3" t="n">
        <v>-0.0280695178282792</v>
      </c>
      <c r="D2352" s="2" t="n">
        <v>1840927321.406353</v>
      </c>
      <c r="E2352" s="19">
        <f>SQRT(D2352)</f>
        <v/>
      </c>
      <c r="F2352" s="22">
        <f>D2352/SUM($D$2:$D$2546)</f>
        <v/>
      </c>
      <c r="G2352" s="22">
        <f>E2352/SUM($E$2:$E$2546)</f>
        <v/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1</v>
      </c>
      <c r="O2352" s="2" t="n">
        <v>0</v>
      </c>
      <c r="P2352" s="2" t="n">
        <v>0</v>
      </c>
      <c r="Q2352" s="2" t="n">
        <v>0</v>
      </c>
      <c r="R2352" s="2" t="n">
        <v>0</v>
      </c>
      <c r="S2352" s="3" t="n">
        <v>21.33353526063772</v>
      </c>
      <c r="T2352" s="3" t="n">
        <v>1.158329102094685</v>
      </c>
      <c r="U2352" s="3" t="n">
        <v>-0.0003855611872204</v>
      </c>
      <c r="V2352" s="3" t="n">
        <v>0.3306235900366922</v>
      </c>
      <c r="W2352" s="3" t="n">
        <v>0.0329844125569291</v>
      </c>
      <c r="X2352" s="3" t="n">
        <v>0.6039188943356693</v>
      </c>
      <c r="Y2352" s="3" t="n">
        <v>0.0308462880237542</v>
      </c>
      <c r="Z2352" s="3" t="n">
        <v>-0.5586456328906202</v>
      </c>
      <c r="AA2352" s="3" t="n">
        <v>-0.83757328298011</v>
      </c>
      <c r="AB2352" s="3" t="n">
        <v>-0.9524033565583404</v>
      </c>
      <c r="AC2352" s="3" t="n">
        <v>0.0711076415010222</v>
      </c>
      <c r="AD2352" s="3" t="n">
        <v>0.08427926414904501</v>
      </c>
      <c r="AE2352" s="3" t="n">
        <v>0.9307443365695792</v>
      </c>
      <c r="AF2352" s="3" t="n">
        <v>0.1349682273365855</v>
      </c>
      <c r="AG2352" s="3" t="n">
        <v>1.194928390614498</v>
      </c>
      <c r="AH2352" s="3" t="n">
        <v>0.2939235136908781</v>
      </c>
      <c r="AI2352" s="3" t="n">
        <v>1.589577986836528</v>
      </c>
    </row>
    <row r="2353">
      <c r="A2353" s="2" t="inlineStr">
        <is>
          <t>URBN</t>
        </is>
      </c>
      <c r="B2353" s="2" t="inlineStr">
        <is>
          <t>Consumer Discretionary</t>
        </is>
      </c>
      <c r="C2353" s="3" t="n">
        <v>-0.0280666077466843</v>
      </c>
      <c r="D2353" s="2" t="n">
        <v>7128578669.535118</v>
      </c>
      <c r="E2353" s="19">
        <f>SQRT(D2353)</f>
        <v/>
      </c>
      <c r="F2353" s="22">
        <f>D2353/SUM($D$2:$D$2546)</f>
        <v/>
      </c>
      <c r="G2353" s="22">
        <f>E2353/SUM($E$2:$E$2546)</f>
        <v/>
      </c>
      <c r="H2353" s="2" t="n">
        <v>0</v>
      </c>
      <c r="I2353" s="2" t="n">
        <v>1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3" t="n">
        <v>22.68737770641451</v>
      </c>
      <c r="T2353" s="3" t="n">
        <v>1.43900310366185</v>
      </c>
      <c r="U2353" s="3" t="n">
        <v>0.0021461915662621</v>
      </c>
      <c r="V2353" s="3" t="n">
        <v>0.3619784699897654</v>
      </c>
      <c r="W2353" s="3" t="n">
        <v>0.0353284463761085</v>
      </c>
      <c r="X2353" s="3" t="n">
        <v>0.4870227299430772</v>
      </c>
      <c r="Y2353" s="3" t="n">
        <v>0.0295572886522244</v>
      </c>
      <c r="Z2353" s="3" t="n">
        <v>-0.9452602884266108</v>
      </c>
      <c r="AA2353" s="3" t="n">
        <v>-0.7237739048842194</v>
      </c>
      <c r="AB2353" s="3" t="n">
        <v>-0.7432053521972377</v>
      </c>
      <c r="AC2353" s="3" t="n">
        <v>0.0807257697048783</v>
      </c>
      <c r="AD2353" s="3" t="n">
        <v>0.0985952505516552</v>
      </c>
      <c r="AE2353" s="3" t="n">
        <v>0.1590909090909091</v>
      </c>
      <c r="AF2353" s="3" t="n">
        <v>0.06711327016132849</v>
      </c>
      <c r="AG2353" s="3" t="n">
        <v>1.133690745964953</v>
      </c>
      <c r="AH2353" s="3" t="n">
        <v>0.2505162082052852</v>
      </c>
      <c r="AI2353" s="3" t="n">
        <v>1.369333419108415</v>
      </c>
    </row>
    <row r="2354">
      <c r="A2354" s="2" t="inlineStr">
        <is>
          <t>URGN</t>
        </is>
      </c>
      <c r="B2354" s="2" t="inlineStr">
        <is>
          <t>Health Care</t>
        </is>
      </c>
      <c r="C2354" s="3" t="n">
        <v>-0.0014929431111805</v>
      </c>
      <c r="D2354" s="2" t="n">
        <v>941326846.6898804</v>
      </c>
      <c r="E2354" s="19">
        <f>SQRT(D2354)</f>
        <v/>
      </c>
      <c r="F2354" s="22">
        <f>D2354/SUM($D$2:$D$2546)</f>
        <v/>
      </c>
      <c r="G2354" s="22">
        <f>E2354/SUM($E$2:$E$2546)</f>
        <v/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1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3" t="n">
        <v>20.66280097697537</v>
      </c>
      <c r="T2354" s="3" t="n">
        <v>1.436248982160403</v>
      </c>
      <c r="U2354" s="3" t="n">
        <v>0.0009201604847738</v>
      </c>
      <c r="V2354" s="3" t="n">
        <v>-0.0991961509738632</v>
      </c>
      <c r="W2354" s="3" t="n">
        <v>0.08731767666498461</v>
      </c>
      <c r="X2354" s="3" t="n">
        <v>0.2481074053346499</v>
      </c>
      <c r="Y2354" s="3" t="n">
        <v>0.102600065550409</v>
      </c>
      <c r="Z2354" s="3" t="n">
        <v>-0.4835334749046101</v>
      </c>
      <c r="AA2354" s="3" t="n">
        <v>0.3494571910494022</v>
      </c>
      <c r="AB2354" s="3" t="n">
        <v>-0.64279673336544</v>
      </c>
      <c r="AC2354" s="3" t="n">
        <v>-0.2122110940556344</v>
      </c>
      <c r="AD2354" s="3" t="n">
        <v>-0.2096784987000646</v>
      </c>
      <c r="AE2354" s="3" t="n">
        <v>0.1781057810578105</v>
      </c>
      <c r="AF2354" s="3" t="n">
        <v>0.2037392735806101</v>
      </c>
      <c r="AG2354" s="3" t="n">
        <v>1.130143956300399</v>
      </c>
      <c r="AH2354" s="3" t="n">
        <v>0.6033097447740241</v>
      </c>
      <c r="AI2354" s="3" t="inlineStr"/>
    </row>
    <row r="2355">
      <c r="A2355" s="2" t="inlineStr">
        <is>
          <t>URI</t>
        </is>
      </c>
      <c r="B2355" s="2" t="inlineStr">
        <is>
          <t>Industrials</t>
        </is>
      </c>
      <c r="C2355" s="3" t="n">
        <v>-0.0116309988709399</v>
      </c>
      <c r="D2355" s="2" t="n">
        <v>58605810373.95996</v>
      </c>
      <c r="E2355" s="19">
        <f>SQRT(D2355)</f>
        <v/>
      </c>
      <c r="F2355" s="22">
        <f>D2355/SUM($D$2:$D$2546)</f>
        <v/>
      </c>
      <c r="G2355" s="22">
        <f>E2355/SUM($E$2:$E$2546)</f>
        <v/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1</v>
      </c>
      <c r="O2355" s="2" t="n">
        <v>0</v>
      </c>
      <c r="P2355" s="2" t="n">
        <v>0</v>
      </c>
      <c r="Q2355" s="2" t="n">
        <v>0</v>
      </c>
      <c r="R2355" s="2" t="n">
        <v>0</v>
      </c>
      <c r="S2355" s="3" t="n">
        <v>24.79409968175328</v>
      </c>
      <c r="T2355" s="3" t="n">
        <v>1.329566805573621</v>
      </c>
      <c r="U2355" s="3" t="n">
        <v>0.0008856463971642</v>
      </c>
      <c r="V2355" s="3" t="n">
        <v>0.1541656013686738</v>
      </c>
      <c r="W2355" s="3" t="n">
        <v>0.0240548125842722</v>
      </c>
      <c r="X2355" s="3" t="n">
        <v>0.3049991839136111</v>
      </c>
      <c r="Y2355" s="3" t="n">
        <v>0.0169114318963021</v>
      </c>
      <c r="Z2355" s="3" t="n">
        <v>-1.560217810668008</v>
      </c>
      <c r="AA2355" s="3" t="n">
        <v>-1.723054271914032</v>
      </c>
      <c r="AB2355" s="3" t="n">
        <v>-1.638542424886325</v>
      </c>
      <c r="AC2355" s="3" t="n">
        <v>0.042453128522995</v>
      </c>
      <c r="AD2355" s="3" t="n">
        <v>0.0498244112890456</v>
      </c>
      <c r="AE2355" s="3" t="n">
        <v>0.1304835104806164</v>
      </c>
      <c r="AF2355" s="3" t="n">
        <v>0.134429681260437</v>
      </c>
      <c r="AG2355" s="3" t="n">
        <v>1.206430043758519</v>
      </c>
      <c r="AH2355" s="3" t="n">
        <v>0.4949325481065534</v>
      </c>
      <c r="AI2355" s="3" t="n">
        <v>2.33901494189264</v>
      </c>
    </row>
    <row r="2356">
      <c r="A2356" s="2" t="inlineStr">
        <is>
          <t>USAR</t>
        </is>
      </c>
      <c r="B2356" s="2" t="inlineStr">
        <is>
          <t>Materials</t>
        </is>
      </c>
      <c r="C2356" s="3" t="n">
        <v>0.0454493464924615</v>
      </c>
      <c r="D2356" s="2" t="n">
        <v>3702646977.509562</v>
      </c>
      <c r="E2356" s="19">
        <f>SQRT(D2356)</f>
        <v/>
      </c>
      <c r="F2356" s="22">
        <f>D2356/SUM($D$2:$D$2546)</f>
        <v/>
      </c>
      <c r="G2356" s="22">
        <f>E2356/SUM($E$2:$E$2546)</f>
        <v/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1</v>
      </c>
      <c r="Q2356" s="2" t="n">
        <v>0</v>
      </c>
      <c r="R2356" s="2" t="n">
        <v>0</v>
      </c>
      <c r="S2356" s="3" t="n">
        <v>22.03231380014738</v>
      </c>
      <c r="T2356" s="3" t="n">
        <v>-0.1914390361635182</v>
      </c>
      <c r="U2356" s="3" t="n">
        <v>0.0023610264877718</v>
      </c>
      <c r="V2356" s="3" t="n">
        <v>-0.0362497426341945</v>
      </c>
      <c r="W2356" s="3" t="n">
        <v>0.1016835437569026</v>
      </c>
      <c r="X2356" s="3" t="n">
        <v>0.4540589983735994</v>
      </c>
      <c r="Y2356" s="3" t="n">
        <v>0.0806572447985857</v>
      </c>
      <c r="Z2356" s="3" t="n">
        <v>-0.3496617992793753</v>
      </c>
      <c r="AA2356" s="3" t="n">
        <v>-0.9047966279835116</v>
      </c>
      <c r="AB2356" s="3" t="n">
        <v>-1.998075681768173</v>
      </c>
      <c r="AC2356" s="3" t="n">
        <v>-0.1539504045247662</v>
      </c>
      <c r="AD2356" s="3" t="n">
        <v>-0.1537289413377595</v>
      </c>
      <c r="AE2356" s="3" t="n">
        <v>1.199284233865137</v>
      </c>
      <c r="AF2356" s="3" t="inlineStr"/>
      <c r="AG2356" s="3" t="n">
        <v>1.006695057657556</v>
      </c>
      <c r="AH2356" s="3" t="n">
        <v>0.0078519318200789</v>
      </c>
      <c r="AI2356" s="3" t="inlineStr"/>
    </row>
    <row r="2357">
      <c r="A2357" s="2" t="inlineStr">
        <is>
          <t>USB</t>
        </is>
      </c>
      <c r="B2357" s="2" t="inlineStr">
        <is>
          <t>Financials</t>
        </is>
      </c>
      <c r="C2357" s="3" t="n">
        <v>0.0047089789424262</v>
      </c>
      <c r="D2357" s="2" t="n">
        <v>71022642574.3103</v>
      </c>
      <c r="E2357" s="19">
        <f>SQRT(D2357)</f>
        <v/>
      </c>
      <c r="F2357" s="22">
        <f>D2357/SUM($D$2:$D$2546)</f>
        <v/>
      </c>
      <c r="G2357" s="22">
        <f>E2357/SUM($E$2:$E$2546)</f>
        <v/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1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3" t="n">
        <v>24.98626457264423</v>
      </c>
      <c r="T2357" s="3" t="n">
        <v>1.095838291616938</v>
      </c>
      <c r="U2357" s="3" t="n">
        <v>0.0004680192636673</v>
      </c>
      <c r="V2357" s="3" t="n">
        <v>0.8650480716162879</v>
      </c>
      <c r="W2357" s="3" t="n">
        <v>0.0169790853333028</v>
      </c>
      <c r="X2357" s="3" t="n">
        <v>0.2627755323642566</v>
      </c>
      <c r="Y2357" s="3" t="n">
        <v>0.0092974274394255</v>
      </c>
      <c r="Z2357" s="3" t="n">
        <v>-1.964322544458009</v>
      </c>
      <c r="AA2357" s="3" t="n">
        <v>-1.990627717191936</v>
      </c>
      <c r="AB2357" s="3" t="n">
        <v>-2.053967366500311</v>
      </c>
      <c r="AC2357" s="3" t="n">
        <v>0.1022209219039397</v>
      </c>
      <c r="AD2357" s="3" t="n">
        <v>0.1092046102323631</v>
      </c>
      <c r="AE2357" s="3" t="n">
        <v>0.013953488372093</v>
      </c>
      <c r="AF2357" s="3" t="n">
        <v>0.0691265781933048</v>
      </c>
      <c r="AG2357" s="3" t="n">
        <v>1.997160869167895</v>
      </c>
      <c r="AH2357" s="3" t="n">
        <v>0.1151740314990457</v>
      </c>
      <c r="AI2357" s="3" t="n">
        <v>2.152723070412448</v>
      </c>
    </row>
    <row r="2358">
      <c r="A2358" s="2" t="inlineStr">
        <is>
          <t>USD</t>
        </is>
      </c>
      <c r="B2358" s="2" t="inlineStr">
        <is>
          <t>Cash and/or Derivatives</t>
        </is>
      </c>
      <c r="C2358" s="3" t="n">
        <v>0.0052115623964849</v>
      </c>
      <c r="D2358" s="2" t="inlineStr"/>
      <c r="E2358" s="19">
        <f>SQRT(D2358)</f>
        <v/>
      </c>
      <c r="F2358" s="22">
        <f>D2358/SUM($D$2:$D$2546)</f>
        <v/>
      </c>
      <c r="G2358" s="22">
        <f>E2358/SUM($E$2:$E$2546)</f>
        <v/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3" t="inlineStr"/>
      <c r="T2358" s="3" t="n">
        <v>3.229987168484345</v>
      </c>
      <c r="U2358" s="3" t="n">
        <v>0.0027835493237522</v>
      </c>
      <c r="V2358" s="3" t="inlineStr"/>
      <c r="W2358" s="3" t="n">
        <v>0.0490801159426817</v>
      </c>
      <c r="X2358" s="3" t="n">
        <v>0.5301363885435313</v>
      </c>
      <c r="Y2358" s="3" t="n">
        <v>0.0225400498178762</v>
      </c>
      <c r="Z2358" s="3" t="inlineStr"/>
      <c r="AA2358" s="3" t="inlineStr"/>
      <c r="AB2358" s="3" t="inlineStr"/>
      <c r="AC2358" s="3" t="inlineStr"/>
      <c r="AD2358" s="3" t="inlineStr"/>
      <c r="AE2358" s="3" t="inlineStr"/>
      <c r="AF2358" s="3" t="inlineStr"/>
      <c r="AG2358" s="3" t="inlineStr"/>
      <c r="AH2358" s="3" t="inlineStr"/>
      <c r="AI2358" s="3" t="inlineStr"/>
    </row>
    <row r="2359">
      <c r="A2359" s="2" t="inlineStr">
        <is>
          <t>USFD</t>
        </is>
      </c>
      <c r="B2359" s="2" t="inlineStr">
        <is>
          <t>Consumer Staples</t>
        </is>
      </c>
      <c r="C2359" s="3" t="n">
        <v>-0.0193857040373387</v>
      </c>
      <c r="D2359" s="2" t="n">
        <v>17534342393.9816</v>
      </c>
      <c r="E2359" s="19">
        <f>SQRT(D2359)</f>
        <v/>
      </c>
      <c r="F2359" s="22">
        <f>D2359/SUM($D$2:$D$2546)</f>
        <v/>
      </c>
      <c r="G2359" s="22">
        <f>E2359/SUM($E$2:$E$2546)</f>
        <v/>
      </c>
      <c r="H2359" s="2" t="n">
        <v>0</v>
      </c>
      <c r="I2359" s="2" t="n">
        <v>0</v>
      </c>
      <c r="J2359" s="2" t="n">
        <v>1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3" t="n">
        <v>23.58742721735351</v>
      </c>
      <c r="T2359" s="3" t="n">
        <v>0.8148921653153064</v>
      </c>
      <c r="U2359" s="3" t="n">
        <v>0.0016422315863359</v>
      </c>
      <c r="V2359" s="3" t="n">
        <v>0.2638251207862694</v>
      </c>
      <c r="W2359" s="3" t="n">
        <v>0.0157938912471446</v>
      </c>
      <c r="X2359" s="3" t="n">
        <v>0.376875972027653</v>
      </c>
      <c r="Y2359" s="3" t="n">
        <v>0.0132852163553972</v>
      </c>
      <c r="Z2359" s="3" t="n">
        <v>-1.393028216791417</v>
      </c>
      <c r="AA2359" s="3" t="n">
        <v>-1.550176047741736</v>
      </c>
      <c r="AB2359" s="3" t="n">
        <v>-1.616754625358769</v>
      </c>
      <c r="AC2359" s="3" t="n">
        <v>0.0510997207575653</v>
      </c>
      <c r="AD2359" s="3" t="n">
        <v>0.077333952396494</v>
      </c>
      <c r="AE2359" s="3" t="n">
        <v>0.3901926444833625</v>
      </c>
      <c r="AF2359" s="3" t="n">
        <v>0.0779751565487746</v>
      </c>
      <c r="AG2359" s="3" t="n">
        <v>1.268786812422328</v>
      </c>
      <c r="AH2359" s="3" t="n">
        <v>0.3634517766497462</v>
      </c>
      <c r="AI2359" s="3" t="n">
        <v>2.018806744487678</v>
      </c>
    </row>
    <row r="2360">
      <c r="A2360" s="2" t="inlineStr">
        <is>
          <t>USLM</t>
        </is>
      </c>
      <c r="B2360" s="2" t="inlineStr">
        <is>
          <t>Materials</t>
        </is>
      </c>
      <c r="C2360" s="3" t="n">
        <v>-0.0099030768028912</v>
      </c>
      <c r="D2360" s="2" t="n">
        <v>3512977614.121956</v>
      </c>
      <c r="E2360" s="19">
        <f>SQRT(D2360)</f>
        <v/>
      </c>
      <c r="F2360" s="22">
        <f>D2360/SUM($D$2:$D$2546)</f>
        <v/>
      </c>
      <c r="G2360" s="22">
        <f>E2360/SUM($E$2:$E$2546)</f>
        <v/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1</v>
      </c>
      <c r="Q2360" s="2" t="n">
        <v>0</v>
      </c>
      <c r="R2360" s="2" t="n">
        <v>0</v>
      </c>
      <c r="S2360" s="3" t="n">
        <v>21.97972983791317</v>
      </c>
      <c r="T2360" s="3" t="n">
        <v>1.117970518266319</v>
      </c>
      <c r="U2360" s="3" t="n">
        <v>0.0008589877457028</v>
      </c>
      <c r="V2360" s="3" t="n">
        <v>0.1603457413834931</v>
      </c>
      <c r="W2360" s="3" t="n">
        <v>0.0270897105299386</v>
      </c>
      <c r="X2360" s="3" t="n">
        <v>0.6038684613847669</v>
      </c>
      <c r="Y2360" s="3" t="n">
        <v>0.0232194233127894</v>
      </c>
      <c r="Z2360" s="3" t="n">
        <v>-2.339081773906087</v>
      </c>
      <c r="AA2360" s="3" t="n">
        <v>-2.161325643209223</v>
      </c>
      <c r="AB2360" s="3" t="n">
        <v>-2.508182168038646</v>
      </c>
      <c r="AC2360" s="3" t="n">
        <v>0.0351052621298368</v>
      </c>
      <c r="AD2360" s="3" t="n">
        <v>0.0421591072498244</v>
      </c>
      <c r="AE2360" s="3" t="n">
        <v>0.4123505976095618</v>
      </c>
      <c r="AF2360" s="3" t="n">
        <v>0.1681196654614742</v>
      </c>
      <c r="AG2360" s="3" t="n">
        <v>1.00082266393853</v>
      </c>
      <c r="AH2360" s="3" t="n">
        <v>0.0073721399620033</v>
      </c>
      <c r="AI2360" s="3" t="n">
        <v>1.005130563065982</v>
      </c>
    </row>
    <row r="2361">
      <c r="A2361" s="2" t="inlineStr">
        <is>
          <t>USNA</t>
        </is>
      </c>
      <c r="B2361" s="2" t="inlineStr">
        <is>
          <t>Consumer Staples</t>
        </is>
      </c>
      <c r="C2361" s="3" t="n">
        <v>-0.0245887577025817</v>
      </c>
      <c r="D2361" s="2" t="n">
        <v>572008032.2666245</v>
      </c>
      <c r="E2361" s="19">
        <f>SQRT(D2361)</f>
        <v/>
      </c>
      <c r="F2361" s="22">
        <f>D2361/SUM($D$2:$D$2546)</f>
        <v/>
      </c>
      <c r="G2361" s="22">
        <f>E2361/SUM($E$2:$E$2546)</f>
        <v/>
      </c>
      <c r="H2361" s="2" t="n">
        <v>0</v>
      </c>
      <c r="I2361" s="2" t="n">
        <v>0</v>
      </c>
      <c r="J2361" s="2" t="n">
        <v>1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3" t="n">
        <v>20.16466359166965</v>
      </c>
      <c r="T2361" s="3" t="n">
        <v>0.7892483940697335</v>
      </c>
      <c r="U2361" s="3" t="n">
        <v>-0.0008987667572871</v>
      </c>
      <c r="V2361" s="3" t="n">
        <v>0.9284135362498936</v>
      </c>
      <c r="W2361" s="3" t="n">
        <v>0.0289077552427211</v>
      </c>
      <c r="X2361" s="3" t="n">
        <v>0.5103805518744688</v>
      </c>
      <c r="Y2361" s="3" t="n">
        <v>0.0264518985544717</v>
      </c>
      <c r="Z2361" s="3" t="n">
        <v>-1.83746084468105</v>
      </c>
      <c r="AA2361" s="3" t="n">
        <v>-1.794995236505388</v>
      </c>
      <c r="AB2361" s="3" t="n">
        <v>-1.790363190510037</v>
      </c>
      <c r="AC2361" s="3" t="n">
        <v>0.0675165344216677</v>
      </c>
      <c r="AD2361" s="3" t="n">
        <v>0.1346764304947591</v>
      </c>
      <c r="AE2361" s="3" t="n">
        <v>-0.3069540467471563</v>
      </c>
      <c r="AF2361" s="3" t="n">
        <v>-0.1084158928318038</v>
      </c>
      <c r="AG2361" s="3" t="inlineStr"/>
      <c r="AH2361" s="3" t="n">
        <v>0.031312710509907</v>
      </c>
      <c r="AI2361" s="3" t="inlineStr"/>
    </row>
    <row r="2362">
      <c r="A2362" s="2" t="inlineStr">
        <is>
          <t>USPH</t>
        </is>
      </c>
      <c r="B2362" s="2" t="inlineStr">
        <is>
          <t>Health Care</t>
        </is>
      </c>
      <c r="C2362" s="3" t="n">
        <v>-0.0291137965287967</v>
      </c>
      <c r="D2362" s="2" t="n">
        <v>1330293365.527481</v>
      </c>
      <c r="E2362" s="19">
        <f>SQRT(D2362)</f>
        <v/>
      </c>
      <c r="F2362" s="22">
        <f>D2362/SUM($D$2:$D$2546)</f>
        <v/>
      </c>
      <c r="G2362" s="22">
        <f>E2362/SUM($E$2:$E$2546)</f>
        <v/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1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3" t="n">
        <v>21.00866533044143</v>
      </c>
      <c r="T2362" s="3" t="n">
        <v>0.8349960827290708</v>
      </c>
      <c r="U2362" s="3" t="n">
        <v>-0.0008714633239084</v>
      </c>
      <c r="V2362" s="3" t="n">
        <v>0.3764207301758925</v>
      </c>
      <c r="W2362" s="3" t="n">
        <v>0.0268389194860553</v>
      </c>
      <c r="X2362" s="3" t="n">
        <v>0.3005639289039338</v>
      </c>
      <c r="Y2362" s="3" t="n">
        <v>0.0254141410869992</v>
      </c>
      <c r="Z2362" s="3" t="n">
        <v>-1.332825013221091</v>
      </c>
      <c r="AA2362" s="3" t="n">
        <v>-1.339330240324997</v>
      </c>
      <c r="AB2362" s="3" t="n">
        <v>-1.701717754202428</v>
      </c>
      <c r="AC2362" s="3" t="n">
        <v>0.0228130131190773</v>
      </c>
      <c r="AD2362" s="3" t="n">
        <v>0.0410255372343075</v>
      </c>
      <c r="AE2362" s="3" t="n">
        <v>-0.1377892030848329</v>
      </c>
      <c r="AF2362" s="3" t="n">
        <v>0.09992234264490189</v>
      </c>
      <c r="AG2362" s="3" t="n">
        <v>1.114195863812163</v>
      </c>
      <c r="AH2362" s="3" t="n">
        <v>0.258900474737199</v>
      </c>
      <c r="AI2362" s="3" t="n">
        <v>1.303372940589116</v>
      </c>
    </row>
    <row r="2363">
      <c r="A2363" s="2" t="inlineStr">
        <is>
          <t>UTHR</t>
        </is>
      </c>
      <c r="B2363" s="2" t="inlineStr">
        <is>
          <t>Health Care</t>
        </is>
      </c>
      <c r="C2363" s="3" t="n">
        <v>0.0075268017296859</v>
      </c>
      <c r="D2363" s="2" t="n">
        <v>13335489894.83932</v>
      </c>
      <c r="E2363" s="19">
        <f>SQRT(D2363)</f>
        <v/>
      </c>
      <c r="F2363" s="22">
        <f>D2363/SUM($D$2:$D$2546)</f>
        <v/>
      </c>
      <c r="G2363" s="22">
        <f>E2363/SUM($E$2:$E$2546)</f>
        <v/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1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3" t="n">
        <v>23.31369473142634</v>
      </c>
      <c r="T2363" s="3" t="n">
        <v>0.4887398251797256</v>
      </c>
      <c r="U2363" s="3" t="n">
        <v>-0.0001352387243635</v>
      </c>
      <c r="V2363" s="3" t="n">
        <v>0.537932993580993</v>
      </c>
      <c r="W2363" s="3" t="n">
        <v>0.0243396810223336</v>
      </c>
      <c r="X2363" s="3" t="n">
        <v>0.3964294382457349</v>
      </c>
      <c r="Y2363" s="3" t="n">
        <v>0.0258765863024535</v>
      </c>
      <c r="Z2363" s="3" t="n">
        <v>-1.133674471176843</v>
      </c>
      <c r="AA2363" s="3" t="n">
        <v>-1.212841194664664</v>
      </c>
      <c r="AB2363" s="3" t="n">
        <v>-1.493504432121618</v>
      </c>
      <c r="AC2363" s="3" t="n">
        <v>0.0928349846734233</v>
      </c>
      <c r="AD2363" s="3" t="n">
        <v>0.0991639610114175</v>
      </c>
      <c r="AE2363" s="3" t="n">
        <v>0.2839859573318931</v>
      </c>
      <c r="AF2363" s="3" t="n">
        <v>0.1797682032922836</v>
      </c>
      <c r="AG2363" s="3" t="n">
        <v>1.007498787130325</v>
      </c>
      <c r="AH2363" s="3" t="n">
        <v>0.0252908447142134</v>
      </c>
      <c r="AI2363" s="3" t="n">
        <v>1.0139400022304</v>
      </c>
    </row>
    <row r="2364">
      <c r="A2364" s="2" t="inlineStr">
        <is>
          <t>UTI</t>
        </is>
      </c>
      <c r="B2364" s="2" t="inlineStr">
        <is>
          <t>Consumer Discretionary</t>
        </is>
      </c>
      <c r="C2364" s="3" t="n">
        <v>-0.0105325902633261</v>
      </c>
      <c r="D2364" s="2" t="n">
        <v>1417878464.806389</v>
      </c>
      <c r="E2364" s="19">
        <f>SQRT(D2364)</f>
        <v/>
      </c>
      <c r="F2364" s="22">
        <f>D2364/SUM($D$2:$D$2546)</f>
        <v/>
      </c>
      <c r="G2364" s="22">
        <f>E2364/SUM($E$2:$E$2546)</f>
        <v/>
      </c>
      <c r="H2364" s="2" t="n">
        <v>0</v>
      </c>
      <c r="I2364" s="2" t="n">
        <v>1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3" t="n">
        <v>21.07242755250188</v>
      </c>
      <c r="T2364" s="3" t="n">
        <v>0.8008032857708135</v>
      </c>
      <c r="U2364" s="3" t="n">
        <v>0.002143239652413</v>
      </c>
      <c r="V2364" s="3" t="n">
        <v>0.2163704489593836</v>
      </c>
      <c r="W2364" s="3" t="n">
        <v>0.0351808156982641</v>
      </c>
      <c r="X2364" s="3" t="n">
        <v>0.6968002962879929</v>
      </c>
      <c r="Y2364" s="3" t="n">
        <v>0.0374104502618458</v>
      </c>
      <c r="Z2364" s="3" t="n">
        <v>-1.138262788506238</v>
      </c>
      <c r="AA2364" s="3" t="n">
        <v>-1.202172177160427</v>
      </c>
      <c r="AB2364" s="3" t="n">
        <v>-1.43205445203628</v>
      </c>
      <c r="AC2364" s="3" t="n">
        <v>0.0300815627422792</v>
      </c>
      <c r="AD2364" s="3" t="n">
        <v>0.07096235855006019</v>
      </c>
      <c r="AE2364" s="3" t="n">
        <v>0.4418604651162791</v>
      </c>
      <c r="AF2364" s="3" t="n">
        <v>0.2677205690049236</v>
      </c>
      <c r="AG2364" s="3" t="n">
        <v>1.050033907532185</v>
      </c>
      <c r="AH2364" s="3" t="n">
        <v>0.3523480646202071</v>
      </c>
      <c r="AI2364" s="3" t="n">
        <v>1.231241871396115</v>
      </c>
    </row>
    <row r="2365">
      <c r="A2365" s="2" t="inlineStr">
        <is>
          <t>UTL</t>
        </is>
      </c>
      <c r="B2365" s="2" t="inlineStr">
        <is>
          <t>Utilities</t>
        </is>
      </c>
      <c r="C2365" s="3" t="n">
        <v>-0.0159551068677043</v>
      </c>
      <c r="D2365" s="2" t="n">
        <v>885786546.8120346</v>
      </c>
      <c r="E2365" s="19">
        <f>SQRT(D2365)</f>
        <v/>
      </c>
      <c r="F2365" s="22">
        <f>D2365/SUM($D$2:$D$2546)</f>
        <v/>
      </c>
      <c r="G2365" s="22">
        <f>E2365/SUM($E$2:$E$2546)</f>
        <v/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n">
        <v>0</v>
      </c>
      <c r="P2365" s="2" t="n">
        <v>0</v>
      </c>
      <c r="Q2365" s="2" t="n">
        <v>0</v>
      </c>
      <c r="R2365" s="2" t="n">
        <v>1</v>
      </c>
      <c r="S2365" s="3" t="n">
        <v>20.60198656172462</v>
      </c>
      <c r="T2365" s="3" t="n">
        <v>0.1622385309897676</v>
      </c>
      <c r="U2365" s="3" t="n">
        <v>-0.0002898967818376</v>
      </c>
      <c r="V2365" s="3" t="n">
        <v>0.6014993137088828</v>
      </c>
      <c r="W2365" s="3" t="n">
        <v>0.015150384439271</v>
      </c>
      <c r="X2365" s="3" t="n">
        <v>0.1221125372268691</v>
      </c>
      <c r="Y2365" s="3" t="n">
        <v>0.0155518494855463</v>
      </c>
      <c r="Z2365" s="3" t="n">
        <v>-2.464485208633775</v>
      </c>
      <c r="AA2365" s="3" t="n">
        <v>-2.517332947182779</v>
      </c>
      <c r="AB2365" s="3" t="n">
        <v>-2.589418673955732</v>
      </c>
      <c r="AC2365" s="3" t="n">
        <v>0.0180630424537202</v>
      </c>
      <c r="AD2365" s="3" t="n">
        <v>0.1165066238264953</v>
      </c>
      <c r="AE2365" s="3" t="n">
        <v>0.0737137511693171</v>
      </c>
      <c r="AF2365" s="3" t="n">
        <v>0.0111855966289982</v>
      </c>
      <c r="AG2365" s="3" t="n">
        <v>1.718005937535378</v>
      </c>
      <c r="AH2365" s="3" t="n">
        <v>0.4320811539071168</v>
      </c>
      <c r="AI2365" s="3" t="n">
        <v>2.193693693693694</v>
      </c>
    </row>
    <row r="2366">
      <c r="A2366" s="2" t="inlineStr">
        <is>
          <t>UTMD</t>
        </is>
      </c>
      <c r="B2366" s="2" t="inlineStr">
        <is>
          <t>Health Care</t>
        </is>
      </c>
      <c r="C2366" s="3" t="n">
        <v>-0.043526333700299</v>
      </c>
      <c r="D2366" s="2" t="n">
        <v>187322371.8880882</v>
      </c>
      <c r="E2366" s="19">
        <f>SQRT(D2366)</f>
        <v/>
      </c>
      <c r="F2366" s="22">
        <f>D2366/SUM($D$2:$D$2546)</f>
        <v/>
      </c>
      <c r="G2366" s="22">
        <f>E2366/SUM($E$2:$E$2546)</f>
        <v/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1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n">
        <v>0</v>
      </c>
      <c r="S2366" s="3" t="n">
        <v>19.04834160442499</v>
      </c>
      <c r="T2366" s="3" t="n">
        <v>0.4743566325144229</v>
      </c>
      <c r="U2366" s="3" t="n">
        <v>-0.0006035005459341</v>
      </c>
      <c r="V2366" s="3" t="n">
        <v>0.6274370691303097</v>
      </c>
      <c r="W2366" s="3" t="n">
        <v>0.0134228135491899</v>
      </c>
      <c r="X2366" s="3" t="n">
        <v>0.2266173610757624</v>
      </c>
      <c r="Y2366" s="3" t="n">
        <v>0.0139889799972039</v>
      </c>
      <c r="Z2366" s="3" t="n">
        <v>-2.522194964895689</v>
      </c>
      <c r="AA2366" s="3" t="n">
        <v>-2.28718568199036</v>
      </c>
      <c r="AB2366" s="3" t="n">
        <v>-2.084755855908293</v>
      </c>
      <c r="AC2366" s="3" t="n">
        <v>0.0650856588944103</v>
      </c>
      <c r="AD2366" s="3" t="n">
        <v>0.0757837937717396</v>
      </c>
      <c r="AE2366" s="3" t="n">
        <v>-0.0234520020914965</v>
      </c>
      <c r="AF2366" s="3" t="n">
        <v>-0.0550965904957861</v>
      </c>
      <c r="AG2366" s="3" t="n">
        <v>1.001366628008282</v>
      </c>
      <c r="AH2366" s="3" t="n">
        <v>0.0021191702124137</v>
      </c>
      <c r="AI2366" s="3" t="n">
        <v>1.002178111679273</v>
      </c>
    </row>
    <row r="2367">
      <c r="A2367" s="2" t="inlineStr">
        <is>
          <t>UTZ</t>
        </is>
      </c>
      <c r="B2367" s="2" t="inlineStr">
        <is>
          <t>Consumer Staples</t>
        </is>
      </c>
      <c r="C2367" s="3" t="n">
        <v>0.0015139906873529</v>
      </c>
      <c r="D2367" s="2" t="n">
        <v>1142607705.570252</v>
      </c>
      <c r="E2367" s="19">
        <f>SQRT(D2367)</f>
        <v/>
      </c>
      <c r="F2367" s="22">
        <f>D2367/SUM($D$2:$D$2546)</f>
        <v/>
      </c>
      <c r="G2367" s="22">
        <f>E2367/SUM($E$2:$E$2546)</f>
        <v/>
      </c>
      <c r="H2367" s="2" t="n">
        <v>0</v>
      </c>
      <c r="I2367" s="2" t="n">
        <v>0</v>
      </c>
      <c r="J2367" s="2" t="n">
        <v>1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0</v>
      </c>
      <c r="Q2367" s="2" t="n">
        <v>0</v>
      </c>
      <c r="R2367" s="2" t="n">
        <v>0</v>
      </c>
      <c r="S2367" s="3" t="n">
        <v>20.85657894812324</v>
      </c>
      <c r="T2367" s="3" t="n">
        <v>0.2224321789609482</v>
      </c>
      <c r="U2367" s="3" t="n">
        <v>-0.000621462680602</v>
      </c>
      <c r="V2367" s="3" t="n">
        <v>0.6399396717135506</v>
      </c>
      <c r="W2367" s="3" t="n">
        <v>0.0227841021626183</v>
      </c>
      <c r="X2367" s="3" t="n">
        <v>0.373884532235382</v>
      </c>
      <c r="Y2367" s="3" t="n">
        <v>0.0218367768713443</v>
      </c>
      <c r="Z2367" s="3" t="n">
        <v>-1.292360053290837</v>
      </c>
      <c r="AA2367" s="3" t="n">
        <v>-1.3344043667043</v>
      </c>
      <c r="AB2367" s="3" t="n">
        <v>-1.435154622773422</v>
      </c>
      <c r="AC2367" s="3" t="n">
        <v>0.0367580227187761</v>
      </c>
      <c r="AD2367" s="3" t="n">
        <v>0.1111667629937844</v>
      </c>
      <c r="AE2367" s="3" t="n">
        <v>-0.2813835182618526</v>
      </c>
      <c r="AF2367" s="3" t="n">
        <v>0.0526458292560541</v>
      </c>
      <c r="AG2367" s="3" t="n">
        <v>1.752226679209241</v>
      </c>
      <c r="AH2367" s="3" t="n">
        <v>0.3711979699009621</v>
      </c>
      <c r="AI2367" s="3" t="n">
        <v>2.175464989059081</v>
      </c>
    </row>
    <row r="2368">
      <c r="A2368" s="2" t="inlineStr">
        <is>
          <t>UUUU</t>
        </is>
      </c>
      <c r="B2368" s="2" t="inlineStr">
        <is>
          <t>Energy</t>
        </is>
      </c>
      <c r="C2368" s="3" t="n">
        <v>0.0290175520211055</v>
      </c>
      <c r="D2368" s="2" t="n">
        <v>2290269285.311033</v>
      </c>
      <c r="E2368" s="19">
        <f>SQRT(D2368)</f>
        <v/>
      </c>
      <c r="F2368" s="22">
        <f>D2368/SUM($D$2:$D$2546)</f>
        <v/>
      </c>
      <c r="G2368" s="22">
        <f>E2368/SUM($E$2:$E$2546)</f>
        <v/>
      </c>
      <c r="H2368" s="2" t="n">
        <v>0</v>
      </c>
      <c r="I2368" s="2" t="n">
        <v>0</v>
      </c>
      <c r="J2368" s="2" t="n">
        <v>0</v>
      </c>
      <c r="K2368" s="2" t="n">
        <v>1</v>
      </c>
      <c r="L2368" s="2" t="n">
        <v>0</v>
      </c>
      <c r="M2368" s="2" t="n">
        <v>0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 t="n">
        <v>0</v>
      </c>
      <c r="S2368" s="3" t="n">
        <v>21.55193523943806</v>
      </c>
      <c r="T2368" s="3" t="n">
        <v>0.8771504937658416</v>
      </c>
      <c r="U2368" s="3" t="n">
        <v>0.0022532299855815</v>
      </c>
      <c r="V2368" s="3" t="n">
        <v>0.2795225889400421</v>
      </c>
      <c r="W2368" s="3" t="n">
        <v>0.0477947075637243</v>
      </c>
      <c r="X2368" s="3" t="n">
        <v>0.4240599780642521</v>
      </c>
      <c r="Y2368" s="3" t="n">
        <v>0.0471396702791166</v>
      </c>
      <c r="Z2368" s="3" t="n">
        <v>0.1530998900096005</v>
      </c>
      <c r="AA2368" s="3" t="n">
        <v>0.08108986202345631</v>
      </c>
      <c r="AB2368" s="3" t="n">
        <v>-0.4245670196038251</v>
      </c>
      <c r="AC2368" s="3" t="n">
        <v>-0.0380950836478388</v>
      </c>
      <c r="AD2368" s="3" t="n">
        <v>-0.0357547474985584</v>
      </c>
      <c r="AE2368" s="3" t="n">
        <v>0.043076923076923</v>
      </c>
      <c r="AF2368" s="3" t="n">
        <v>0.7596814962691949</v>
      </c>
      <c r="AG2368" s="3" t="n">
        <v>1.00065057851911</v>
      </c>
      <c r="AH2368" s="3" t="n">
        <v>0.0031075883235536</v>
      </c>
      <c r="AI2368" s="3" t="n">
        <v>1.002327463127673</v>
      </c>
    </row>
    <row r="2369">
      <c r="A2369" s="2" t="inlineStr">
        <is>
          <t>UVE</t>
        </is>
      </c>
      <c r="B2369" s="2" t="inlineStr">
        <is>
          <t>Financials</t>
        </is>
      </c>
      <c r="C2369" s="3" t="n">
        <v>-0.008176590948085</v>
      </c>
      <c r="D2369" s="2" t="n">
        <v>682660869.7386475</v>
      </c>
      <c r="E2369" s="19">
        <f>SQRT(D2369)</f>
        <v/>
      </c>
      <c r="F2369" s="22">
        <f>D2369/SUM($D$2:$D$2546)</f>
        <v/>
      </c>
      <c r="G2369" s="22">
        <f>E2369/SUM($E$2:$E$2546)</f>
        <v/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1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  <c r="S2369" s="3" t="n">
        <v>20.34150876382573</v>
      </c>
      <c r="T2369" s="3" t="n">
        <v>0.4682905777750127</v>
      </c>
      <c r="U2369" s="3" t="n">
        <v>0.0009249008374783</v>
      </c>
      <c r="V2369" s="3" t="n">
        <v>0.6706228821570936</v>
      </c>
      <c r="W2369" s="3" t="n">
        <v>0.0209689590780117</v>
      </c>
      <c r="X2369" s="3" t="n">
        <v>0.4327680112229944</v>
      </c>
      <c r="Y2369" s="3" t="n">
        <v>0.0194248321827148</v>
      </c>
      <c r="Z2369" s="3" t="n">
        <v>-1.599906662466197</v>
      </c>
      <c r="AA2369" s="3" t="n">
        <v>-1.617949031856538</v>
      </c>
      <c r="AB2369" s="3" t="n">
        <v>-1.873405343372282</v>
      </c>
      <c r="AC2369" s="3" t="n">
        <v>0.2056247929572125</v>
      </c>
      <c r="AD2369" s="3" t="inlineStr"/>
      <c r="AE2369" s="3" t="n">
        <v>0.508450704225352</v>
      </c>
      <c r="AF2369" s="3" t="n">
        <v>0.1038672898038989</v>
      </c>
      <c r="AG2369" s="3" t="n">
        <v>1.147748324931257</v>
      </c>
      <c r="AH2369" s="3" t="n">
        <v>0.0307898668363138</v>
      </c>
      <c r="AI2369" s="3" t="n">
        <v>1.220315066578129</v>
      </c>
    </row>
    <row r="2370">
      <c r="A2370" s="2" t="inlineStr">
        <is>
          <t>UVSP</t>
        </is>
      </c>
      <c r="B2370" s="2" t="inlineStr">
        <is>
          <t>Financials</t>
        </is>
      </c>
      <c r="C2370" s="3" t="n">
        <v>-0.0022901981179754</v>
      </c>
      <c r="D2370" s="2" t="n">
        <v>855143315.5890827</v>
      </c>
      <c r="E2370" s="19">
        <f>SQRT(D2370)</f>
        <v/>
      </c>
      <c r="F2370" s="22">
        <f>D2370/SUM($D$2:$D$2546)</f>
        <v/>
      </c>
      <c r="G2370" s="22">
        <f>E2370/SUM($E$2:$E$2546)</f>
        <v/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1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3" t="n">
        <v>20.5667796334263</v>
      </c>
      <c r="T2370" s="3" t="n">
        <v>0.8579516742202904</v>
      </c>
      <c r="U2370" s="3" t="n">
        <v>0.0010321537467969</v>
      </c>
      <c r="V2370" s="3" t="n">
        <v>1.072022646132117</v>
      </c>
      <c r="W2370" s="3" t="n">
        <v>0.0196365955074946</v>
      </c>
      <c r="X2370" s="3" t="n">
        <v>0.2053389034522576</v>
      </c>
      <c r="Y2370" s="3" t="n">
        <v>0.0157234410749805</v>
      </c>
      <c r="Z2370" s="3" t="n">
        <v>-2.502755752202648</v>
      </c>
      <c r="AA2370" s="3" t="n">
        <v>-2.490709492051757</v>
      </c>
      <c r="AB2370" s="3" t="n">
        <v>-2.514067263282394</v>
      </c>
      <c r="AC2370" s="3" t="n">
        <v>0.0934486635669379</v>
      </c>
      <c r="AD2370" s="3" t="n">
        <v>0.0997306515121975</v>
      </c>
      <c r="AE2370" s="3" t="n">
        <v>-0.0666666666666666</v>
      </c>
      <c r="AF2370" s="3" t="n">
        <v>0.0286958202838031</v>
      </c>
      <c r="AG2370" s="3" t="n">
        <v>1.408716286063971</v>
      </c>
      <c r="AH2370" s="3" t="n">
        <v>0.0478163902610083</v>
      </c>
      <c r="AI2370" s="3" t="n">
        <v>1.381257138119823</v>
      </c>
    </row>
    <row r="2371">
      <c r="A2371" s="2" t="inlineStr">
        <is>
          <t>UVV</t>
        </is>
      </c>
      <c r="B2371" s="2" t="inlineStr">
        <is>
          <t>Consumer Staples</t>
        </is>
      </c>
      <c r="C2371" s="3" t="n">
        <v>-0.0131432744291126</v>
      </c>
      <c r="D2371" s="2" t="n">
        <v>1295782557.605972</v>
      </c>
      <c r="E2371" s="19">
        <f>SQRT(D2371)</f>
        <v/>
      </c>
      <c r="F2371" s="22">
        <f>D2371/SUM($D$2:$D$2546)</f>
        <v/>
      </c>
      <c r="G2371" s="22">
        <f>E2371/SUM($E$2:$E$2546)</f>
        <v/>
      </c>
      <c r="H2371" s="2" t="n">
        <v>0</v>
      </c>
      <c r="I2371" s="2" t="n">
        <v>0</v>
      </c>
      <c r="J2371" s="2" t="n">
        <v>1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n">
        <v>0</v>
      </c>
      <c r="P2371" s="2" t="n">
        <v>0</v>
      </c>
      <c r="Q2371" s="2" t="n">
        <v>0</v>
      </c>
      <c r="R2371" s="2" t="n">
        <v>0</v>
      </c>
      <c r="S2371" s="3" t="n">
        <v>20.98238064117489</v>
      </c>
      <c r="T2371" s="3" t="n">
        <v>0.24648536659543</v>
      </c>
      <c r="U2371" s="3" t="n">
        <v>0.0003740873671759</v>
      </c>
      <c r="V2371" s="3" t="n">
        <v>1.125896464214974</v>
      </c>
      <c r="W2371" s="3" t="n">
        <v>0.0181727734393005</v>
      </c>
      <c r="X2371" s="3" t="n">
        <v>0.2267113155544974</v>
      </c>
      <c r="Y2371" s="3" t="n">
        <v>0.0187644817805543</v>
      </c>
      <c r="Z2371" s="3" t="n">
        <v>-1.331864683274832</v>
      </c>
      <c r="AA2371" s="3" t="n">
        <v>-1.405512074269871</v>
      </c>
      <c r="AB2371" s="3" t="n">
        <v>-1.853747391564188</v>
      </c>
      <c r="AC2371" s="3" t="n">
        <v>0.0262297094527917</v>
      </c>
      <c r="AD2371" s="3" t="n">
        <v>0.06815649699990441</v>
      </c>
      <c r="AE2371" s="3" t="n">
        <v>0.0170461179217746</v>
      </c>
      <c r="AF2371" s="3" t="n">
        <v>0.1045317506072262</v>
      </c>
      <c r="AG2371" s="3" t="n">
        <v>1.476975860164296</v>
      </c>
      <c r="AH2371" s="3" t="n">
        <v>0.3999332770410625</v>
      </c>
      <c r="AI2371" s="3" t="n">
        <v>1.423640961069067</v>
      </c>
    </row>
    <row r="2372">
      <c r="A2372" s="2" t="inlineStr">
        <is>
          <t>UWMC</t>
        </is>
      </c>
      <c r="B2372" s="2" t="inlineStr">
        <is>
          <t>Financials</t>
        </is>
      </c>
      <c r="C2372" s="3" t="n">
        <v>-0.0198742552598245</v>
      </c>
      <c r="D2372" s="2" t="n">
        <v>1518834442.327759</v>
      </c>
      <c r="E2372" s="19">
        <f>SQRT(D2372)</f>
        <v/>
      </c>
      <c r="F2372" s="22">
        <f>D2372/SUM($D$2:$D$2546)</f>
        <v/>
      </c>
      <c r="G2372" s="22">
        <f>E2372/SUM($E$2:$E$2546)</f>
        <v/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1</v>
      </c>
      <c r="M2372" s="2" t="n">
        <v>0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n">
        <v>0</v>
      </c>
      <c r="S2372" s="3" t="n">
        <v>21.14120906339411</v>
      </c>
      <c r="T2372" s="3" t="n">
        <v>0.8364379021672195</v>
      </c>
      <c r="U2372" s="3" t="n">
        <v>-0.0018394951864105</v>
      </c>
      <c r="V2372" s="3" t="n">
        <v>0.1159889419744825</v>
      </c>
      <c r="W2372" s="3" t="n">
        <v>0.0362665253906251</v>
      </c>
      <c r="X2372" s="3" t="n">
        <v>0.7570335058111647</v>
      </c>
      <c r="Y2372" s="3" t="n">
        <v>0.0359741649837277</v>
      </c>
      <c r="Z2372" s="3" t="n">
        <v>-0.397820719743916</v>
      </c>
      <c r="AA2372" s="3" t="n">
        <v>-0.5987457351838884</v>
      </c>
      <c r="AB2372" s="3" t="n">
        <v>-1.083407770298252</v>
      </c>
      <c r="AC2372" s="3" t="n">
        <v>0.0603331063914767</v>
      </c>
      <c r="AD2372" s="3" t="n">
        <v>0.0924630072154331</v>
      </c>
      <c r="AE2372" s="3" t="n">
        <v>-0.7388235294117649</v>
      </c>
      <c r="AF2372" s="3" t="n">
        <v>-0.2668530725272734</v>
      </c>
      <c r="AG2372" s="3" t="n">
        <v>2.366517602023217</v>
      </c>
      <c r="AH2372" s="3" t="n">
        <v>0.2463500644384786</v>
      </c>
      <c r="AI2372" s="3" t="n">
        <v>12.78144725489306</v>
      </c>
    </row>
    <row r="2373">
      <c r="A2373" s="2" t="inlineStr">
        <is>
          <t>V</t>
        </is>
      </c>
      <c r="B2373" s="2" t="inlineStr">
        <is>
          <t>Financials</t>
        </is>
      </c>
      <c r="C2373" s="3" t="n">
        <v>0.0085460247138993</v>
      </c>
      <c r="D2373" s="2" t="n">
        <v>574720348914.2346</v>
      </c>
      <c r="E2373" s="19">
        <f>SQRT(D2373)</f>
        <v/>
      </c>
      <c r="F2373" s="22">
        <f>D2373/SUM($D$2:$D$2546)</f>
        <v/>
      </c>
      <c r="G2373" s="22">
        <f>E2373/SUM($E$2:$E$2546)</f>
        <v/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1</v>
      </c>
      <c r="M2373" s="2" t="n">
        <v>0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  <c r="S2373" s="3" t="n">
        <v>27.077149409723</v>
      </c>
      <c r="T2373" s="3" t="n">
        <v>0.8467993076456716</v>
      </c>
      <c r="U2373" s="3" t="n">
        <v>0.0006761492658018</v>
      </c>
      <c r="V2373" s="3" t="n">
        <v>0.0672744580438891</v>
      </c>
      <c r="W2373" s="3" t="n">
        <v>0.0147664830053604</v>
      </c>
      <c r="X2373" s="3" t="n">
        <v>0.3321215878282872</v>
      </c>
      <c r="Y2373" s="3" t="n">
        <v>0.010768727408879</v>
      </c>
      <c r="Z2373" s="3" t="n">
        <v>-2.540398527036919</v>
      </c>
      <c r="AA2373" s="3" t="n">
        <v>-2.504107149406051</v>
      </c>
      <c r="AB2373" s="3" t="n">
        <v>-2.488938600616766</v>
      </c>
      <c r="AC2373" s="3" t="n">
        <v>0.0366926280578712</v>
      </c>
      <c r="AD2373" s="3" t="n">
        <v>0.0388989184778912</v>
      </c>
      <c r="AE2373" s="3" t="n">
        <v>0.163538338658147</v>
      </c>
      <c r="AF2373" s="3" t="n">
        <v>0.1013801346422989</v>
      </c>
      <c r="AG2373" s="3" t="n">
        <v>1.035601662684565</v>
      </c>
      <c r="AH2373" s="3" t="n">
        <v>0.2513196832760138</v>
      </c>
      <c r="AI2373" s="3" t="n">
        <v>1.52920028967515</v>
      </c>
    </row>
    <row r="2374">
      <c r="A2374" s="2" t="inlineStr">
        <is>
          <t>VAC</t>
        </is>
      </c>
      <c r="B2374" s="2" t="inlineStr">
        <is>
          <t>Consumer Discretionary</t>
        </is>
      </c>
      <c r="C2374" s="3" t="n">
        <v>-0.0186553513781099</v>
      </c>
      <c r="D2374" s="2" t="n">
        <v>2596727228.098274</v>
      </c>
      <c r="E2374" s="19">
        <f>SQRT(D2374)</f>
        <v/>
      </c>
      <c r="F2374" s="22">
        <f>D2374/SUM($D$2:$D$2546)</f>
        <v/>
      </c>
      <c r="G2374" s="22">
        <f>E2374/SUM($E$2:$E$2546)</f>
        <v/>
      </c>
      <c r="H2374" s="2" t="n">
        <v>0</v>
      </c>
      <c r="I2374" s="2" t="n">
        <v>1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3" t="n">
        <v>21.67751773064827</v>
      </c>
      <c r="T2374" s="3" t="n">
        <v>1.715256344353012</v>
      </c>
      <c r="U2374" s="3" t="n">
        <v>0.0003917874495326</v>
      </c>
      <c r="V2374" s="3" t="n">
        <v>0.9565887295059364</v>
      </c>
      <c r="W2374" s="3" t="n">
        <v>0.0303047183591319</v>
      </c>
      <c r="X2374" s="3" t="n">
        <v>0.52946839938751</v>
      </c>
      <c r="Y2374" s="3" t="n">
        <v>0.0212489470241049</v>
      </c>
      <c r="Z2374" s="3" t="n">
        <v>-1.184130642435977</v>
      </c>
      <c r="AA2374" s="3" t="n">
        <v>-1.0180521007381</v>
      </c>
      <c r="AB2374" s="3" t="n">
        <v>-1.226926305217457</v>
      </c>
      <c r="AC2374" s="3" t="n">
        <v>0.1062876366117707</v>
      </c>
      <c r="AD2374" s="3" t="n">
        <v>0.1648228567747748</v>
      </c>
      <c r="AE2374" s="3" t="n">
        <v>0.2297872340425531</v>
      </c>
      <c r="AF2374" s="3" t="n">
        <v>0.0724122807017543</v>
      </c>
      <c r="AG2374" s="3" t="n">
        <v>2.997129287929865</v>
      </c>
      <c r="AH2374" s="3" t="n">
        <v>0.544654596945484</v>
      </c>
      <c r="AI2374" s="3" t="n">
        <v>3.087761674718196</v>
      </c>
    </row>
    <row r="2375">
      <c r="A2375" s="2" t="inlineStr">
        <is>
          <t>VAL</t>
        </is>
      </c>
      <c r="B2375" s="2" t="inlineStr">
        <is>
          <t>Energy</t>
        </is>
      </c>
      <c r="C2375" s="3" t="n">
        <v>-0.0142661456416785</v>
      </c>
      <c r="D2375" s="2" t="n">
        <v>3291005196.31675</v>
      </c>
      <c r="E2375" s="19">
        <f>SQRT(D2375)</f>
        <v/>
      </c>
      <c r="F2375" s="22">
        <f>D2375/SUM($D$2:$D$2546)</f>
        <v/>
      </c>
      <c r="G2375" s="22">
        <f>E2375/SUM($E$2:$E$2546)</f>
        <v/>
      </c>
      <c r="H2375" s="2" t="n">
        <v>0</v>
      </c>
      <c r="I2375" s="2" t="n">
        <v>0</v>
      </c>
      <c r="J2375" s="2" t="n">
        <v>0</v>
      </c>
      <c r="K2375" s="2" t="n">
        <v>1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3" t="n">
        <v>21.91445888585403</v>
      </c>
      <c r="T2375" s="3" t="n">
        <v>1.612236611463704</v>
      </c>
      <c r="U2375" s="3" t="n">
        <v>-0.0003185795365958</v>
      </c>
      <c r="V2375" s="3" t="n">
        <v>0.7078992165090988</v>
      </c>
      <c r="W2375" s="3" t="n">
        <v>0.0335802588723336</v>
      </c>
      <c r="X2375" s="3" t="n">
        <v>0.7148751317422245</v>
      </c>
      <c r="Y2375" s="3" t="n">
        <v>0.0263264516088351</v>
      </c>
      <c r="Z2375" s="3" t="n">
        <v>-0.8950177450401772</v>
      </c>
      <c r="AA2375" s="3" t="n">
        <v>-0.8170587537596169</v>
      </c>
      <c r="AB2375" s="3" t="n">
        <v>-0.7075252286724101</v>
      </c>
      <c r="AC2375" s="3" t="n">
        <v>0.139896467047598</v>
      </c>
      <c r="AD2375" s="3" t="n">
        <v>0.1830443782568919</v>
      </c>
      <c r="AE2375" s="3" t="n">
        <v>1.034608903672189</v>
      </c>
      <c r="AF2375" s="3" t="n">
        <v>0.1983110987424556</v>
      </c>
      <c r="AG2375" s="3" t="n">
        <v>1.329473803691813</v>
      </c>
      <c r="AH2375" s="3" t="n">
        <v>0.2597650611773588</v>
      </c>
      <c r="AI2375" s="3" t="n">
        <v>1.465424732798214</v>
      </c>
    </row>
    <row r="2376">
      <c r="A2376" s="2" t="inlineStr">
        <is>
          <t>VC</t>
        </is>
      </c>
      <c r="B2376" s="2" t="inlineStr">
        <is>
          <t>Consumer Discretionary</t>
        </is>
      </c>
      <c r="C2376" s="3" t="n">
        <v>-0.0149360108135219</v>
      </c>
      <c r="D2376" s="2" t="n">
        <v>3351311681.754852</v>
      </c>
      <c r="E2376" s="19">
        <f>SQRT(D2376)</f>
        <v/>
      </c>
      <c r="F2376" s="22">
        <f>D2376/SUM($D$2:$D$2546)</f>
        <v/>
      </c>
      <c r="G2376" s="22">
        <f>E2376/SUM($E$2:$E$2546)</f>
        <v/>
      </c>
      <c r="H2376" s="2" t="n">
        <v>0</v>
      </c>
      <c r="I2376" s="2" t="n">
        <v>1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3" t="n">
        <v>21.93261765294144</v>
      </c>
      <c r="T2376" s="3" t="n">
        <v>1.085202152317905</v>
      </c>
      <c r="U2376" s="3" t="n">
        <v>0.0009971436869280999</v>
      </c>
      <c r="V2376" s="3" t="n">
        <v>0.4243114741435795</v>
      </c>
      <c r="W2376" s="3" t="n">
        <v>0.0230883857709785</v>
      </c>
      <c r="X2376" s="3" t="n">
        <v>0.3606384829105692</v>
      </c>
      <c r="Y2376" s="3" t="n">
        <v>0.0181692608543414</v>
      </c>
      <c r="Z2376" s="3" t="n">
        <v>-1.143898802523817</v>
      </c>
      <c r="AA2376" s="3" t="n">
        <v>-1.139025315839618</v>
      </c>
      <c r="AB2376" s="3" t="n">
        <v>-1.326902781563371</v>
      </c>
      <c r="AC2376" s="3" t="n">
        <v>0.07758156348616781</v>
      </c>
      <c r="AD2376" s="3" t="n">
        <v>0.1098077513958068</v>
      </c>
      <c r="AE2376" s="3" t="n">
        <v>0.4628398791540785</v>
      </c>
      <c r="AF2376" s="3" t="n">
        <v>0.0969266150951285</v>
      </c>
      <c r="AG2376" s="3" t="n">
        <v>1.087130063607542</v>
      </c>
      <c r="AH2376" s="3" t="n">
        <v>0.1384711779448621</v>
      </c>
      <c r="AI2376" s="3" t="n">
        <v>1.205344585091421</v>
      </c>
    </row>
    <row r="2377">
      <c r="A2377" s="2" t="inlineStr">
        <is>
          <t>VCEL</t>
        </is>
      </c>
      <c r="B2377" s="2" t="inlineStr">
        <is>
          <t>Health Care</t>
        </is>
      </c>
      <c r="C2377" s="3" t="n">
        <v>-0.0586327976782252</v>
      </c>
      <c r="D2377" s="2" t="n">
        <v>1918272821.613968</v>
      </c>
      <c r="E2377" s="19">
        <f>SQRT(D2377)</f>
        <v/>
      </c>
      <c r="F2377" s="22">
        <f>D2377/SUM($D$2:$D$2546)</f>
        <v/>
      </c>
      <c r="G2377" s="22">
        <f>E2377/SUM($E$2:$E$2546)</f>
        <v/>
      </c>
      <c r="H2377" s="2" t="n">
        <v>0</v>
      </c>
      <c r="I2377" s="2" t="n">
        <v>0</v>
      </c>
      <c r="J2377" s="2" t="n">
        <v>0</v>
      </c>
      <c r="K2377" s="2" t="n">
        <v>0</v>
      </c>
      <c r="L2377" s="2" t="n">
        <v>0</v>
      </c>
      <c r="M2377" s="2" t="n">
        <v>1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3" t="n">
        <v>21.37469104605226</v>
      </c>
      <c r="T2377" s="3" t="n">
        <v>1.238870548959431</v>
      </c>
      <c r="U2377" s="3" t="n">
        <v>-0.0014850708044148</v>
      </c>
      <c r="V2377" s="3" t="n">
        <v>0.159940231933152</v>
      </c>
      <c r="W2377" s="3" t="n">
        <v>0.0339760609313976</v>
      </c>
      <c r="X2377" s="3" t="n">
        <v>0.6201466720513217</v>
      </c>
      <c r="Y2377" s="3" t="n">
        <v>0.0331992245405849</v>
      </c>
      <c r="Z2377" s="3" t="n">
        <v>-1.305779552303682</v>
      </c>
      <c r="AA2377" s="3" t="n">
        <v>-1.500084826116958</v>
      </c>
      <c r="AB2377" s="3" t="n">
        <v>-1.685795189490959</v>
      </c>
      <c r="AC2377" s="3" t="n">
        <v>-0.001153120648469</v>
      </c>
      <c r="AD2377" s="3" t="n">
        <v>0.0047396803507596</v>
      </c>
      <c r="AE2377" s="3" t="n">
        <v>0.7037974683544304</v>
      </c>
      <c r="AF2377" s="3" t="n">
        <v>0.1463127359196281</v>
      </c>
      <c r="AG2377" s="3" t="n">
        <v>1.044837730603738</v>
      </c>
      <c r="AH2377" s="3" t="n">
        <v>0.2290224238305999</v>
      </c>
      <c r="AI2377" s="3" t="n">
        <v>1.28034053759831</v>
      </c>
    </row>
    <row r="2378">
      <c r="A2378" s="2" t="inlineStr">
        <is>
          <t>VCTR</t>
        </is>
      </c>
      <c r="B2378" s="2" t="inlineStr">
        <is>
          <t>Financials</t>
        </is>
      </c>
      <c r="C2378" s="3" t="n">
        <v>-0.0075566486611429</v>
      </c>
      <c r="D2378" s="2" t="n">
        <v>4534268553.885841</v>
      </c>
      <c r="E2378" s="19">
        <f>SQRT(D2378)</f>
        <v/>
      </c>
      <c r="F2378" s="22">
        <f>D2378/SUM($D$2:$D$2546)</f>
        <v/>
      </c>
      <c r="G2378" s="22">
        <f>E2378/SUM($E$2:$E$2546)</f>
        <v/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1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3" t="n">
        <v>22.23492961839496</v>
      </c>
      <c r="T2378" s="3" t="n">
        <v>1.452808742480235</v>
      </c>
      <c r="U2378" s="3" t="n">
        <v>0.001061179199908</v>
      </c>
      <c r="V2378" s="3" t="n">
        <v>0.5436654160873208</v>
      </c>
      <c r="W2378" s="3" t="n">
        <v>0.0251373437316639</v>
      </c>
      <c r="X2378" s="3" t="n">
        <v>0.2896058911273483</v>
      </c>
      <c r="Y2378" s="3" t="n">
        <v>0.0172065312465082</v>
      </c>
      <c r="Z2378" s="3" t="n">
        <v>-1.014993278249616</v>
      </c>
      <c r="AA2378" s="3" t="n">
        <v>-1.663923182657966</v>
      </c>
      <c r="AB2378" s="3" t="n">
        <v>-2.037970602534334</v>
      </c>
      <c r="AC2378" s="3" t="n">
        <v>0.0518134286066186</v>
      </c>
      <c r="AD2378" s="3" t="n">
        <v>0.0710394623017977</v>
      </c>
      <c r="AE2378" s="3" t="n">
        <v>0.0078431372549019</v>
      </c>
      <c r="AF2378" s="3" t="n">
        <v>-0.0027906358304644</v>
      </c>
      <c r="AG2378" s="3" t="n">
        <v>1.213015834532398</v>
      </c>
      <c r="AH2378" s="3" t="n">
        <v>0.2272469806071237</v>
      </c>
      <c r="AI2378" s="3" t="n">
        <v>1.391814208204452</v>
      </c>
    </row>
    <row r="2379">
      <c r="A2379" s="2" t="inlineStr">
        <is>
          <t>VCYT</t>
        </is>
      </c>
      <c r="B2379" s="2" t="inlineStr">
        <is>
          <t>Health Care</t>
        </is>
      </c>
      <c r="C2379" s="3" t="n">
        <v>-0.021081129073239</v>
      </c>
      <c r="D2379" s="2" t="n">
        <v>2425228651.763893</v>
      </c>
      <c r="E2379" s="19">
        <f>SQRT(D2379)</f>
        <v/>
      </c>
      <c r="F2379" s="22">
        <f>D2379/SUM($D$2:$D$2546)</f>
        <v/>
      </c>
      <c r="G2379" s="22">
        <f>E2379/SUM($E$2:$E$2546)</f>
        <v/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1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3" t="n">
        <v>21.60919164627807</v>
      </c>
      <c r="T2379" s="3" t="n">
        <v>1.103923828387123</v>
      </c>
      <c r="U2379" s="3" t="n">
        <v>-0.0011184996187629</v>
      </c>
      <c r="V2379" s="3" t="n">
        <v>0.5034811868612524</v>
      </c>
      <c r="W2379" s="3" t="n">
        <v>0.0353892223639287</v>
      </c>
      <c r="X2379" s="3" t="n">
        <v>0.5817528230486582</v>
      </c>
      <c r="Y2379" s="3" t="n">
        <v>0.0316482979235821</v>
      </c>
      <c r="Z2379" s="3" t="n">
        <v>-0.4601032087905386</v>
      </c>
      <c r="AA2379" s="3" t="n">
        <v>-0.9676878668659972</v>
      </c>
      <c r="AB2379" s="3" t="n">
        <v>-1.30764031136076</v>
      </c>
      <c r="AC2379" s="3" t="n">
        <v>-0.0016163424414225</v>
      </c>
      <c r="AD2379" s="3" t="n">
        <v>0.0009912467421376999</v>
      </c>
      <c r="AE2379" s="3" t="n">
        <v>0.5108108108108108</v>
      </c>
      <c r="AF2379" s="3" t="n">
        <v>0.2247440214987923</v>
      </c>
      <c r="AG2379" s="3" t="n">
        <v>1.018238280323725</v>
      </c>
      <c r="AH2379" s="3" t="n">
        <v>0.037680119990715</v>
      </c>
      <c r="AI2379" s="3" t="n">
        <v>1.036224353162874</v>
      </c>
    </row>
    <row r="2380">
      <c r="A2380" s="2" t="inlineStr">
        <is>
          <t>VECO</t>
        </is>
      </c>
      <c r="B2380" s="2" t="inlineStr">
        <is>
          <t>Information Technology</t>
        </is>
      </c>
      <c r="C2380" s="3" t="n">
        <v>-0.0268527057650291</v>
      </c>
      <c r="D2380" s="2" t="n">
        <v>1502000427.969395</v>
      </c>
      <c r="E2380" s="19">
        <f>SQRT(D2380)</f>
        <v/>
      </c>
      <c r="F2380" s="22">
        <f>D2380/SUM($D$2:$D$2546)</f>
        <v/>
      </c>
      <c r="G2380" s="22">
        <f>E2380/SUM($E$2:$E$2546)</f>
        <v/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n">
        <v>1</v>
      </c>
      <c r="P2380" s="2" t="n">
        <v>0</v>
      </c>
      <c r="Q2380" s="2" t="n">
        <v>0</v>
      </c>
      <c r="R2380" s="2" t="n">
        <v>0</v>
      </c>
      <c r="S2380" s="3" t="n">
        <v>21.13006367522133</v>
      </c>
      <c r="T2380" s="3" t="n">
        <v>1.463083284201017</v>
      </c>
      <c r="U2380" s="3" t="n">
        <v>-0.0016012386433035</v>
      </c>
      <c r="V2380" s="3" t="n">
        <v>0.5700371211994396</v>
      </c>
      <c r="W2380" s="3" t="n">
        <v>0.032911898044588</v>
      </c>
      <c r="X2380" s="3" t="n">
        <v>0.7197060910725238</v>
      </c>
      <c r="Y2380" s="3" t="n">
        <v>0.0284702675833327</v>
      </c>
      <c r="Z2380" s="3" t="n">
        <v>-1.210363088479687</v>
      </c>
      <c r="AA2380" s="3" t="n">
        <v>-1.416524050937283</v>
      </c>
      <c r="AB2380" s="3" t="n">
        <v>-1.381824112456727</v>
      </c>
      <c r="AC2380" s="3" t="n">
        <v>0.0312463293126014</v>
      </c>
      <c r="AD2380" s="3" t="n">
        <v>0.0334327467988066</v>
      </c>
      <c r="AE2380" s="3" t="n">
        <v>-0.1092173913043478</v>
      </c>
      <c r="AF2380" s="3" t="n">
        <v>0.0646530049939727</v>
      </c>
      <c r="AG2380" s="3" t="n">
        <v>1.150093832066867</v>
      </c>
      <c r="AH2380" s="3" t="n">
        <v>0.2061410287086031</v>
      </c>
      <c r="AI2380" s="3" t="n">
        <v>1.263305364659494</v>
      </c>
    </row>
    <row r="2381">
      <c r="A2381" s="2" t="inlineStr">
        <is>
          <t>VEEV</t>
        </is>
      </c>
      <c r="B2381" s="2" t="inlineStr">
        <is>
          <t>Health Care</t>
        </is>
      </c>
      <c r="C2381" s="3" t="n">
        <v>-0.0151583011475806</v>
      </c>
      <c r="D2381" s="2" t="n">
        <v>45892125074.93134</v>
      </c>
      <c r="E2381" s="19">
        <f>SQRT(D2381)</f>
        <v/>
      </c>
      <c r="F2381" s="22">
        <f>D2381/SUM($D$2:$D$2546)</f>
        <v/>
      </c>
      <c r="G2381" s="22">
        <f>E2381/SUM($E$2:$E$2546)</f>
        <v/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1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3" t="n">
        <v>24.54955937229865</v>
      </c>
      <c r="T2381" s="3" t="n">
        <v>0.6536621233017146</v>
      </c>
      <c r="U2381" s="3" t="n">
        <v>0.0013071153305564</v>
      </c>
      <c r="V2381" s="3" t="n">
        <v>0.1446552973775083</v>
      </c>
      <c r="W2381" s="3" t="n">
        <v>0.0222974998101262</v>
      </c>
      <c r="X2381" s="3" t="n">
        <v>0.3482534971015118</v>
      </c>
      <c r="Y2381" s="3" t="n">
        <v>0.0215024671467244</v>
      </c>
      <c r="Z2381" s="3" t="n">
        <v>-1.874927564488574</v>
      </c>
      <c r="AA2381" s="3" t="n">
        <v>-1.679409372797341</v>
      </c>
      <c r="AB2381" s="3" t="n">
        <v>-1.878548000288851</v>
      </c>
      <c r="AC2381" s="3" t="n">
        <v>0.0174591174126664</v>
      </c>
      <c r="AD2381" s="3" t="n">
        <v>0.0183417089233856</v>
      </c>
      <c r="AE2381" s="3" t="n">
        <v>0.1466568699485672</v>
      </c>
      <c r="AF2381" s="3" t="n">
        <v>0.1270775786520792</v>
      </c>
      <c r="AG2381" s="3" t="n">
        <v>1.001629582414802</v>
      </c>
      <c r="AH2381" s="3" t="n">
        <v>0.0106817650814239</v>
      </c>
      <c r="AI2381" s="3" t="n">
        <v>1.011265279905714</v>
      </c>
    </row>
    <row r="2382">
      <c r="A2382" s="2" t="inlineStr">
        <is>
          <t>VEL</t>
        </is>
      </c>
      <c r="B2382" s="2" t="inlineStr">
        <is>
          <t>Financials</t>
        </is>
      </c>
      <c r="C2382" s="3" t="n">
        <v>0.0021085409823467</v>
      </c>
      <c r="D2382" s="2" t="n">
        <v>737155598.1783676</v>
      </c>
      <c r="E2382" s="19">
        <f>SQRT(D2382)</f>
        <v/>
      </c>
      <c r="F2382" s="22">
        <f>D2382/SUM($D$2:$D$2546)</f>
        <v/>
      </c>
      <c r="G2382" s="22">
        <f>E2382/SUM($E$2:$E$2546)</f>
        <v/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1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3" t="n">
        <v>20.4183095515857</v>
      </c>
      <c r="T2382" s="3" t="n">
        <v>0.4828557202070088</v>
      </c>
      <c r="U2382" s="3" t="n">
        <v>-0.0001099104481395</v>
      </c>
      <c r="V2382" s="3" t="n">
        <v>0.8110838491595216</v>
      </c>
      <c r="W2382" s="3" t="n">
        <v>0.0189660836853785</v>
      </c>
      <c r="X2382" s="3" t="n">
        <v>0.197730021660325</v>
      </c>
      <c r="Y2382" s="3" t="n">
        <v>0.0186119255008889</v>
      </c>
      <c r="Z2382" s="3" t="n">
        <v>-3.117915202537006</v>
      </c>
      <c r="AA2382" s="3" t="n">
        <v>-2.628629378983146</v>
      </c>
      <c r="AB2382" s="3" t="n">
        <v>-3.054677416607118</v>
      </c>
      <c r="AC2382" s="3" t="n">
        <v>0.1410665540042989</v>
      </c>
      <c r="AD2382" s="3" t="n">
        <v>0.142900630830604</v>
      </c>
      <c r="AE2382" s="3" t="n">
        <v>0.2964028776978416</v>
      </c>
      <c r="AF2382" s="3" t="n">
        <v>0.3549181356780059</v>
      </c>
      <c r="AG2382" s="3" t="n">
        <v>8.295983389789889</v>
      </c>
      <c r="AH2382" s="3" t="n">
        <v>0.8816302958053577</v>
      </c>
      <c r="AI2382" s="3" t="n">
        <v>9.995350354159177</v>
      </c>
    </row>
    <row r="2383">
      <c r="A2383" s="2" t="inlineStr">
        <is>
          <t>VERA</t>
        </is>
      </c>
      <c r="B2383" s="2" t="inlineStr">
        <is>
          <t>Health Care</t>
        </is>
      </c>
      <c r="C2383" s="3" t="n">
        <v>-0.0323802044090303</v>
      </c>
      <c r="D2383" s="2" t="n">
        <v>1559581924.557171</v>
      </c>
      <c r="E2383" s="19">
        <f>SQRT(D2383)</f>
        <v/>
      </c>
      <c r="F2383" s="22">
        <f>D2383/SUM($D$2:$D$2546)</f>
        <v/>
      </c>
      <c r="G2383" s="22">
        <f>E2383/SUM($E$2:$E$2546)</f>
        <v/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  <c r="M2383" s="2" t="n">
        <v>1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3" t="n">
        <v>21.16768362521148</v>
      </c>
      <c r="T2383" s="3" t="n">
        <v>1.093828898324601</v>
      </c>
      <c r="U2383" s="3" t="n">
        <v>-0.0021815672933692</v>
      </c>
      <c r="V2383" s="3" t="n">
        <v>0.3002580323781086</v>
      </c>
      <c r="W2383" s="3" t="n">
        <v>0.07101140041957089</v>
      </c>
      <c r="X2383" s="3" t="n">
        <v>1.642093073544002</v>
      </c>
      <c r="Y2383" s="3" t="n">
        <v>0.07169767556635991</v>
      </c>
      <c r="Z2383" s="3" t="n">
        <v>-1.045260733508396</v>
      </c>
      <c r="AA2383" s="3" t="n">
        <v>-0.6679273532131115</v>
      </c>
      <c r="AB2383" s="3" t="n">
        <v>-1.170385525411996</v>
      </c>
      <c r="AC2383" s="3" t="n">
        <v>-0.1962859373911512</v>
      </c>
      <c r="AD2383" s="3" t="n">
        <v>-0.1959807273906345</v>
      </c>
      <c r="AE2383" s="3" t="n">
        <v>0.0051948051948052</v>
      </c>
      <c r="AF2383" s="3" t="inlineStr"/>
      <c r="AG2383" s="3" t="n">
        <v>1.047746129156468</v>
      </c>
      <c r="AH2383" s="3" t="n">
        <v>0.1340505558935781</v>
      </c>
      <c r="AI2383" s="3" t="n">
        <v>1.159016992079474</v>
      </c>
    </row>
    <row r="2384">
      <c r="A2384" s="2" t="inlineStr">
        <is>
          <t>VERX</t>
        </is>
      </c>
      <c r="B2384" s="2" t="inlineStr">
        <is>
          <t>Information Technology</t>
        </is>
      </c>
      <c r="C2384" s="3" t="n">
        <v>-0.0341618089481945</v>
      </c>
      <c r="D2384" s="2" t="n">
        <v>2050366559.5</v>
      </c>
      <c r="E2384" s="19">
        <f>SQRT(D2384)</f>
        <v/>
      </c>
      <c r="F2384" s="22">
        <f>D2384/SUM($D$2:$D$2546)</f>
        <v/>
      </c>
      <c r="G2384" s="22">
        <f>E2384/SUM($E$2:$E$2546)</f>
        <v/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n">
        <v>1</v>
      </c>
      <c r="P2384" s="2" t="n">
        <v>0</v>
      </c>
      <c r="Q2384" s="2" t="n">
        <v>0</v>
      </c>
      <c r="R2384" s="2" t="n">
        <v>0</v>
      </c>
      <c r="S2384" s="3" t="n">
        <v>21.44128442362441</v>
      </c>
      <c r="T2384" s="3" t="n">
        <v>0.6775054103550556</v>
      </c>
      <c r="U2384" s="3" t="n">
        <v>-0.0004207518358663</v>
      </c>
      <c r="V2384" s="3" t="n">
        <v>0.1209744661756906</v>
      </c>
      <c r="W2384" s="3" t="n">
        <v>0.0350022072897819</v>
      </c>
      <c r="X2384" s="3" t="n">
        <v>1.067716445279869</v>
      </c>
      <c r="Y2384" s="3" t="n">
        <v>0.0364386556778488</v>
      </c>
      <c r="Z2384" s="3" t="n">
        <v>-0.7932125021008849</v>
      </c>
      <c r="AA2384" s="3" t="n">
        <v>-0.9486736329331528</v>
      </c>
      <c r="AB2384" s="3" t="n">
        <v>-1.189109900571605</v>
      </c>
      <c r="AC2384" s="3" t="n">
        <v>-0.0018747867215203</v>
      </c>
      <c r="AD2384" s="3" t="n">
        <v>0.0101952501630233</v>
      </c>
      <c r="AE2384" s="3" t="n">
        <v>-0.7692307692307693</v>
      </c>
      <c r="AF2384" s="3" t="n">
        <v>0.1492248653386417</v>
      </c>
      <c r="AG2384" s="3" t="n">
        <v>1.164043350415363</v>
      </c>
      <c r="AH2384" s="3" t="n">
        <v>0.2936857207001566</v>
      </c>
      <c r="AI2384" s="3" t="n">
        <v>2.356016319816805</v>
      </c>
    </row>
    <row r="2385">
      <c r="A2385" s="2" t="inlineStr">
        <is>
          <t>VFC</t>
        </is>
      </c>
      <c r="B2385" s="2" t="inlineStr">
        <is>
          <t>Consumer Discretionary</t>
        </is>
      </c>
      <c r="C2385" s="3" t="n">
        <v>-0.009216620980336499</v>
      </c>
      <c r="D2385" s="2" t="n">
        <v>5062302338.981144</v>
      </c>
      <c r="E2385" s="19">
        <f>SQRT(D2385)</f>
        <v/>
      </c>
      <c r="F2385" s="22">
        <f>D2385/SUM($D$2:$D$2546)</f>
        <v/>
      </c>
      <c r="G2385" s="22">
        <f>E2385/SUM($E$2:$E$2546)</f>
        <v/>
      </c>
      <c r="H2385" s="2" t="n">
        <v>0</v>
      </c>
      <c r="I2385" s="2" t="n">
        <v>1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3" t="n">
        <v>22.34508722446495</v>
      </c>
      <c r="T2385" s="3" t="n">
        <v>2.739705468893641</v>
      </c>
      <c r="U2385" s="3" t="n">
        <v>-0.0019560132386067</v>
      </c>
      <c r="V2385" s="3" t="n">
        <v>0.2552757448027273</v>
      </c>
      <c r="W2385" s="3" t="n">
        <v>0.0460591517595784</v>
      </c>
      <c r="X2385" s="3" t="n">
        <v>1.098237162186974</v>
      </c>
      <c r="Y2385" s="3" t="n">
        <v>0.0296999542890191</v>
      </c>
      <c r="Z2385" s="3" t="n">
        <v>-0.5780823722591856</v>
      </c>
      <c r="AA2385" s="3" t="n">
        <v>-0.7424384704384236</v>
      </c>
      <c r="AB2385" s="3" t="n">
        <v>-0.8546188458647909</v>
      </c>
      <c r="AC2385" s="3" t="n">
        <v>-0.09198028265014969</v>
      </c>
      <c r="AD2385" s="3" t="n">
        <v>-0.0411243710982896</v>
      </c>
      <c r="AE2385" s="3" t="n">
        <v>-0.8725146198830409</v>
      </c>
      <c r="AF2385" s="3" t="n">
        <v>-0.0773064931149656</v>
      </c>
      <c r="AG2385" s="3" t="n">
        <v>1.70343289703963</v>
      </c>
      <c r="AH2385" s="3" t="n">
        <v>0.5590863186305065</v>
      </c>
      <c r="AI2385" s="3" t="n">
        <v>3.755580627463179</v>
      </c>
    </row>
    <row r="2386">
      <c r="A2386" s="2" t="inlineStr">
        <is>
          <t>VIAV</t>
        </is>
      </c>
      <c r="B2386" s="2" t="inlineStr">
        <is>
          <t>Information Technology</t>
        </is>
      </c>
      <c r="C2386" s="3" t="n">
        <v>-0.0210726572652806</v>
      </c>
      <c r="D2386" s="2" t="n">
        <v>2552224413.562379</v>
      </c>
      <c r="E2386" s="19">
        <f>SQRT(D2386)</f>
        <v/>
      </c>
      <c r="F2386" s="22">
        <f>D2386/SUM($D$2:$D$2546)</f>
        <v/>
      </c>
      <c r="G2386" s="22">
        <f>E2386/SUM($E$2:$E$2546)</f>
        <v/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n">
        <v>1</v>
      </c>
      <c r="P2386" s="2" t="n">
        <v>0</v>
      </c>
      <c r="Q2386" s="2" t="n">
        <v>0</v>
      </c>
      <c r="R2386" s="2" t="n">
        <v>0</v>
      </c>
      <c r="S2386" s="3" t="n">
        <v>21.66023113491168</v>
      </c>
      <c r="T2386" s="3" t="n">
        <v>0.9363511718467477</v>
      </c>
      <c r="U2386" s="3" t="n">
        <v>0.0002377431677129</v>
      </c>
      <c r="V2386" s="3" t="n">
        <v>0.3056941215098721</v>
      </c>
      <c r="W2386" s="3" t="n">
        <v>0.0223149053492912</v>
      </c>
      <c r="X2386" s="3" t="n">
        <v>0.478276777506641</v>
      </c>
      <c r="Y2386" s="3" t="n">
        <v>0.0187757780558546</v>
      </c>
      <c r="Z2386" s="3" t="n">
        <v>-1.603909943857765</v>
      </c>
      <c r="AA2386" s="3" t="n">
        <v>-1.676354141754709</v>
      </c>
      <c r="AB2386" s="3" t="n">
        <v>-1.721571772768902</v>
      </c>
      <c r="AC2386" s="3" t="n">
        <v>0.0125380823997896</v>
      </c>
      <c r="AD2386" s="3" t="n">
        <v>0.0148889728497502</v>
      </c>
      <c r="AE2386" s="3" t="n">
        <v>-0.7360000000000001</v>
      </c>
      <c r="AF2386" s="3" t="n">
        <v>-0.0651320485367594</v>
      </c>
      <c r="AG2386" s="3" t="n">
        <v>1.155276314219895</v>
      </c>
      <c r="AH2386" s="3" t="n">
        <v>0.3472264018457217</v>
      </c>
      <c r="AI2386" s="3" t="n">
        <v>1.507946680338375</v>
      </c>
    </row>
    <row r="2387">
      <c r="A2387" s="2" t="inlineStr">
        <is>
          <t>VICI</t>
        </is>
      </c>
      <c r="B2387" s="2" t="inlineStr">
        <is>
          <t>Real Estate</t>
        </is>
      </c>
      <c r="C2387" s="3" t="n">
        <v>-0.0118885987303065</v>
      </c>
      <c r="D2387" s="2" t="n">
        <v>34231005709.29413</v>
      </c>
      <c r="E2387" s="19">
        <f>SQRT(D2387)</f>
        <v/>
      </c>
      <c r="F2387" s="22">
        <f>D2387/SUM($D$2:$D$2546)</f>
        <v/>
      </c>
      <c r="G2387" s="22">
        <f>E2387/SUM($E$2:$E$2546)</f>
        <v/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1</v>
      </c>
      <c r="R2387" s="2" t="n">
        <v>0</v>
      </c>
      <c r="S2387" s="3" t="n">
        <v>24.25639766998865</v>
      </c>
      <c r="T2387" s="3" t="n">
        <v>0.3900715606159001</v>
      </c>
      <c r="U2387" s="3" t="n">
        <v>0.0006429162394541</v>
      </c>
      <c r="V2387" s="3" t="n">
        <v>0.7894728898561848</v>
      </c>
      <c r="W2387" s="3" t="n">
        <v>0.0119201255487499</v>
      </c>
      <c r="X2387" s="3" t="n">
        <v>0.1711383123187277</v>
      </c>
      <c r="Y2387" s="3" t="n">
        <v>0.0102821775660302</v>
      </c>
      <c r="Z2387" s="3" t="n">
        <v>-2.092667108465513</v>
      </c>
      <c r="AA2387" s="3" t="n">
        <v>-2.14505980268745</v>
      </c>
      <c r="AB2387" s="3" t="n">
        <v>-2.142652874530453</v>
      </c>
      <c r="AC2387" s="3" t="n">
        <v>0.1010871847992617</v>
      </c>
      <c r="AD2387" s="3" t="n">
        <v>0.1011737729651243</v>
      </c>
      <c r="AE2387" s="3" t="n">
        <v>0.1721331689272503</v>
      </c>
      <c r="AF2387" s="3" t="n">
        <v>0.277586523668841</v>
      </c>
      <c r="AG2387" s="3" t="n">
        <v>1.494355121894809</v>
      </c>
      <c r="AH2387" s="3" t="n">
        <v>0.3873314389928541</v>
      </c>
      <c r="AI2387" s="3" t="n">
        <v>1.626183784455048</v>
      </c>
    </row>
    <row r="2388">
      <c r="A2388" s="2" t="inlineStr">
        <is>
          <t>VICR</t>
        </is>
      </c>
      <c r="B2388" s="2" t="inlineStr">
        <is>
          <t>Industrials</t>
        </is>
      </c>
      <c r="C2388" s="3" t="n">
        <v>-0.0461158843330464</v>
      </c>
      <c r="D2388" s="2" t="n">
        <v>1629174209.647713</v>
      </c>
      <c r="E2388" s="19">
        <f>SQRT(D2388)</f>
        <v/>
      </c>
      <c r="F2388" s="22">
        <f>D2388/SUM($D$2:$D$2546)</f>
        <v/>
      </c>
      <c r="G2388" s="22">
        <f>E2388/SUM($E$2:$E$2546)</f>
        <v/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1</v>
      </c>
      <c r="O2388" s="2" t="n">
        <v>0</v>
      </c>
      <c r="P2388" s="2" t="n">
        <v>0</v>
      </c>
      <c r="Q2388" s="2" t="n">
        <v>0</v>
      </c>
      <c r="R2388" s="2" t="n">
        <v>0</v>
      </c>
      <c r="S2388" s="3" t="n">
        <v>21.21133910354186</v>
      </c>
      <c r="T2388" s="3" t="n">
        <v>1.615426360876455</v>
      </c>
      <c r="U2388" s="3" t="n">
        <v>0.0002525315850448</v>
      </c>
      <c r="V2388" s="3" t="n">
        <v>0.373560418766757</v>
      </c>
      <c r="W2388" s="3" t="n">
        <v>0.0425537639605501</v>
      </c>
      <c r="X2388" s="3" t="n">
        <v>0.4638122052444491</v>
      </c>
      <c r="Y2388" s="3" t="n">
        <v>0.0293985575952178</v>
      </c>
      <c r="Z2388" s="3" t="n">
        <v>-1.107462450627104</v>
      </c>
      <c r="AA2388" s="3" t="n">
        <v>-1.606912619067732</v>
      </c>
      <c r="AB2388" s="3" t="n">
        <v>-1.778583964429395</v>
      </c>
      <c r="AC2388" s="3" t="n">
        <v>0.1011359000309911</v>
      </c>
      <c r="AD2388" s="3" t="n">
        <v>0.1138785520304289</v>
      </c>
      <c r="AE2388" s="3" t="n">
        <v>-0.3529411764705882</v>
      </c>
      <c r="AF2388" s="3" t="n">
        <v>0.0013298654897015</v>
      </c>
      <c r="AG2388" s="3" t="n">
        <v>1.003679164551283</v>
      </c>
      <c r="AH2388" s="3" t="n">
        <v>0.0110928625295417</v>
      </c>
      <c r="AI2388" s="3" t="n">
        <v>1.009848914302615</v>
      </c>
    </row>
    <row r="2389">
      <c r="A2389" s="2" t="inlineStr">
        <is>
          <t>VIK</t>
        </is>
      </c>
      <c r="B2389" s="2" t="inlineStr">
        <is>
          <t>Consumer Discretionary</t>
        </is>
      </c>
      <c r="C2389" s="3" t="n">
        <v>0.0004999379949621</v>
      </c>
      <c r="D2389" s="2" t="n">
        <v>18947193058.30558</v>
      </c>
      <c r="E2389" s="19">
        <f>SQRT(D2389)</f>
        <v/>
      </c>
      <c r="F2389" s="22">
        <f>D2389/SUM($D$2:$D$2546)</f>
        <v/>
      </c>
      <c r="G2389" s="22">
        <f>E2389/SUM($E$2:$E$2546)</f>
        <v/>
      </c>
      <c r="H2389" s="2" t="n">
        <v>0</v>
      </c>
      <c r="I2389" s="2" t="n">
        <v>1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n">
        <v>0</v>
      </c>
      <c r="P2389" s="2" t="n">
        <v>0</v>
      </c>
      <c r="Q2389" s="2" t="n">
        <v>0</v>
      </c>
      <c r="R2389" s="2" t="n">
        <v>0</v>
      </c>
      <c r="S2389" s="3" t="n">
        <v>23.6649216339312</v>
      </c>
      <c r="T2389" s="3" t="n">
        <v>1.561082364028614</v>
      </c>
      <c r="U2389" s="3" t="n">
        <v>0.0026466688285826</v>
      </c>
      <c r="V2389" s="3" t="n">
        <v>0.0145206205031725</v>
      </c>
      <c r="W2389" s="3" t="n">
        <v>0.0240882209516388</v>
      </c>
      <c r="X2389" s="3" t="n">
        <v>0.4541425399518439</v>
      </c>
      <c r="Y2389" s="3" t="n">
        <v>0.012474715754718</v>
      </c>
      <c r="Z2389" s="3" t="n">
        <v>-1.799369367536217</v>
      </c>
      <c r="AA2389" s="3" t="n">
        <v>-1.515302591792121</v>
      </c>
      <c r="AB2389" s="3" t="n">
        <v>-1.695807483423559</v>
      </c>
      <c r="AC2389" s="3" t="n">
        <v>0.09268876896940489</v>
      </c>
      <c r="AD2389" s="3" t="n">
        <v>0.1065040079440908</v>
      </c>
      <c r="AE2389" s="3" t="n">
        <v>0.6383533808466871</v>
      </c>
      <c r="AF2389" s="3" t="n">
        <v>0.4524475938132766</v>
      </c>
      <c r="AG2389" s="3" t="n">
        <v>1.273836867763673</v>
      </c>
      <c r="AH2389" s="3" t="n">
        <v>0.5089969774861712</v>
      </c>
      <c r="AI2389" s="3" t="n">
        <v>19.85848250795093</v>
      </c>
    </row>
    <row r="2390">
      <c r="A2390" s="2" t="inlineStr">
        <is>
          <t>VIR</t>
        </is>
      </c>
      <c r="B2390" s="2" t="inlineStr">
        <is>
          <t>Health Care</t>
        </is>
      </c>
      <c r="C2390" s="3" t="n">
        <v>-0.0288588531371531</v>
      </c>
      <c r="D2390" s="2" t="n">
        <v>635801420.1223946</v>
      </c>
      <c r="E2390" s="19">
        <f>SQRT(D2390)</f>
        <v/>
      </c>
      <c r="F2390" s="22">
        <f>D2390/SUM($D$2:$D$2546)</f>
        <v/>
      </c>
      <c r="G2390" s="22">
        <f>E2390/SUM($E$2:$E$2546)</f>
        <v/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1</v>
      </c>
      <c r="N2390" s="2" t="n">
        <v>0</v>
      </c>
      <c r="O2390" s="2" t="n">
        <v>0</v>
      </c>
      <c r="P2390" s="2" t="n">
        <v>0</v>
      </c>
      <c r="Q2390" s="2" t="n">
        <v>0</v>
      </c>
      <c r="R2390" s="2" t="n">
        <v>0</v>
      </c>
      <c r="S2390" s="3" t="n">
        <v>20.27039684003772</v>
      </c>
      <c r="T2390" s="3" t="n">
        <v>1.46212006268068</v>
      </c>
      <c r="U2390" s="3" t="n">
        <v>-0.0022276882184195</v>
      </c>
      <c r="V2390" s="3" t="n">
        <v>1.490201138301339</v>
      </c>
      <c r="W2390" s="3" t="n">
        <v>0.0459538991574393</v>
      </c>
      <c r="X2390" s="3" t="n">
        <v>3.609441269904404</v>
      </c>
      <c r="Y2390" s="3" t="n">
        <v>0.0378243514905347</v>
      </c>
      <c r="Z2390" s="3" t="n">
        <v>-1.804244862707066</v>
      </c>
      <c r="AA2390" s="3" t="n">
        <v>-1.674228587094661</v>
      </c>
      <c r="AB2390" s="3" t="n">
        <v>-1.567935840300961</v>
      </c>
      <c r="AC2390" s="3" t="n">
        <v>-0.6980670158216388</v>
      </c>
      <c r="AD2390" s="3" t="n">
        <v>-0.6797153738926952</v>
      </c>
      <c r="AE2390" s="3" t="n">
        <v>-0.7858363858363857</v>
      </c>
      <c r="AF2390" s="3" t="n">
        <v>-0.6656757422008369</v>
      </c>
      <c r="AG2390" s="3" t="n">
        <v>1.146909077337416</v>
      </c>
      <c r="AH2390" s="3" t="n">
        <v>0.0857251629306383</v>
      </c>
      <c r="AI2390" s="3" t="n">
        <v>1.098583388216222</v>
      </c>
    </row>
    <row r="2391">
      <c r="A2391" s="2" t="inlineStr">
        <is>
          <t>VIRT</t>
        </is>
      </c>
      <c r="B2391" s="2" t="inlineStr">
        <is>
          <t>Financials</t>
        </is>
      </c>
      <c r="C2391" s="3" t="n">
        <v>0</v>
      </c>
      <c r="D2391" s="2" t="n">
        <v>3507837401.141239</v>
      </c>
      <c r="E2391" s="19">
        <f>SQRT(D2391)</f>
        <v/>
      </c>
      <c r="F2391" s="22">
        <f>D2391/SUM($D$2:$D$2546)</f>
        <v/>
      </c>
      <c r="G2391" s="22">
        <f>E2391/SUM($E$2:$E$2546)</f>
        <v/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1</v>
      </c>
      <c r="M2391" s="2" t="n">
        <v>0</v>
      </c>
      <c r="N2391" s="2" t="n">
        <v>0</v>
      </c>
      <c r="O2391" s="2" t="n">
        <v>0</v>
      </c>
      <c r="P2391" s="2" t="n">
        <v>0</v>
      </c>
      <c r="Q2391" s="2" t="n">
        <v>0</v>
      </c>
      <c r="R2391" s="2" t="n">
        <v>0</v>
      </c>
      <c r="S2391" s="3" t="n">
        <v>21.97826555951017</v>
      </c>
      <c r="T2391" s="3" t="n">
        <v>0.8970777634470948</v>
      </c>
      <c r="U2391" s="3" t="n">
        <v>0.0023440521822317</v>
      </c>
      <c r="V2391" s="3" t="n">
        <v>0.4012058824454429</v>
      </c>
      <c r="W2391" s="3" t="n">
        <v>0.0193414794905956</v>
      </c>
      <c r="X2391" s="3" t="n">
        <v>0.3829320130717033</v>
      </c>
      <c r="Y2391" s="3" t="n">
        <v>0.0151687845536154</v>
      </c>
      <c r="Z2391" s="3" t="n">
        <v>-1.507871719395191</v>
      </c>
      <c r="AA2391" s="3" t="n">
        <v>-1.553910932040164</v>
      </c>
      <c r="AB2391" s="3" t="n">
        <v>-1.401496513912663</v>
      </c>
      <c r="AC2391" s="3" t="n">
        <v>0.1723990968917919</v>
      </c>
      <c r="AD2391" s="3" t="n">
        <v>0.2036445588292071</v>
      </c>
      <c r="AE2391" s="3" t="n">
        <v>-0.1459259259259259</v>
      </c>
      <c r="AF2391" s="3" t="n">
        <v>0.0048306794712359</v>
      </c>
      <c r="AG2391" s="3" t="n">
        <v>3.418477834018173</v>
      </c>
      <c r="AH2391" s="3" t="n">
        <v>0.4637419223293912</v>
      </c>
      <c r="AI2391" s="3" t="n">
        <v>7.028021870658997</v>
      </c>
    </row>
    <row r="2392">
      <c r="A2392" s="2" t="inlineStr">
        <is>
          <t>VISN</t>
        </is>
      </c>
      <c r="B2392" s="2" t="inlineStr">
        <is>
          <t>Information Technology</t>
        </is>
      </c>
      <c r="C2392" s="3" t="n">
        <v>-0.0112175428521525</v>
      </c>
      <c r="D2392" s="2" t="n">
        <v>3376402243.971525</v>
      </c>
      <c r="E2392" s="19">
        <f>SQRT(D2392)</f>
        <v/>
      </c>
      <c r="F2392" s="22">
        <f>D2392/SUM($D$2:$D$2546)</f>
        <v/>
      </c>
      <c r="G2392" s="22">
        <f>E2392/SUM($E$2:$E$2546)</f>
        <v/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n">
        <v>1</v>
      </c>
      <c r="P2392" s="2" t="n">
        <v>0</v>
      </c>
      <c r="Q2392" s="2" t="n">
        <v>0</v>
      </c>
      <c r="R2392" s="2" t="n">
        <v>0</v>
      </c>
      <c r="S2392" s="3" t="n">
        <v>21.94007655467838</v>
      </c>
      <c r="T2392" s="3" t="n">
        <v>3.266569631769074</v>
      </c>
      <c r="U2392" s="3" t="n">
        <v>0.0038804810921755</v>
      </c>
      <c r="V2392" s="3" t="n">
        <v>-0.3492771046772073</v>
      </c>
      <c r="W2392" s="3" t="n">
        <v>0.1152503259839881</v>
      </c>
      <c r="X2392" s="3" t="n">
        <v>0.4308383249677934</v>
      </c>
      <c r="Y2392" s="3" t="n">
        <v>0.0827000045860259</v>
      </c>
      <c r="Z2392" s="3" t="n">
        <v>-0.0521611129718235</v>
      </c>
      <c r="AA2392" s="3" t="n">
        <v>-0.3915256530271801</v>
      </c>
      <c r="AB2392" s="3" t="n">
        <v>-0.6632824073031484</v>
      </c>
      <c r="AC2392" s="3" t="n">
        <v>0.0376732364240996</v>
      </c>
      <c r="AD2392" s="3" t="n">
        <v>0.0988033936405633</v>
      </c>
      <c r="AE2392" s="3" t="n">
        <v>0.0297918948521358</v>
      </c>
      <c r="AF2392" s="3" t="n">
        <v>-0.1656255282384539</v>
      </c>
      <c r="AG2392" s="3" t="n">
        <v>3.520730465452142</v>
      </c>
      <c r="AH2392" s="3" t="n">
        <v>0.9404783428468116</v>
      </c>
      <c r="AI2392" s="3" t="inlineStr"/>
    </row>
    <row r="2393">
      <c r="A2393" s="2" t="inlineStr">
        <is>
          <t>VITL</t>
        </is>
      </c>
      <c r="B2393" s="2" t="inlineStr">
        <is>
          <t>Consumer Staples</t>
        </is>
      </c>
      <c r="C2393" s="3" t="n">
        <v>0.0002094108575557</v>
      </c>
      <c r="D2393" s="2" t="n">
        <v>2137535659.952545</v>
      </c>
      <c r="E2393" s="19">
        <f>SQRT(D2393)</f>
        <v/>
      </c>
      <c r="F2393" s="22">
        <f>D2393/SUM($D$2:$D$2546)</f>
        <v/>
      </c>
      <c r="G2393" s="22">
        <f>E2393/SUM($E$2:$E$2546)</f>
        <v/>
      </c>
      <c r="H2393" s="2" t="n">
        <v>0</v>
      </c>
      <c r="I2393" s="2" t="n">
        <v>0</v>
      </c>
      <c r="J2393" s="2" t="n">
        <v>1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n">
        <v>0</v>
      </c>
      <c r="P2393" s="2" t="n">
        <v>0</v>
      </c>
      <c r="Q2393" s="2" t="n">
        <v>0</v>
      </c>
      <c r="R2393" s="2" t="n">
        <v>0</v>
      </c>
      <c r="S2393" s="3" t="n">
        <v>21.48291944165477</v>
      </c>
      <c r="T2393" s="3" t="n">
        <v>0.706262075131354</v>
      </c>
      <c r="U2393" s="3" t="n">
        <v>0.0013684190718411</v>
      </c>
      <c r="V2393" s="3" t="n">
        <v>0.1449229623644628</v>
      </c>
      <c r="W2393" s="3" t="n">
        <v>0.035292399734071</v>
      </c>
      <c r="X2393" s="3" t="n">
        <v>0.236982046918954</v>
      </c>
      <c r="Y2393" s="3" t="n">
        <v>0.0335554781458488</v>
      </c>
      <c r="Z2393" s="3" t="n">
        <v>-0.6971243006082309</v>
      </c>
      <c r="AA2393" s="3" t="n">
        <v>-0.8824946648998744</v>
      </c>
      <c r="AB2393" s="3" t="n">
        <v>-0.7370006418820677</v>
      </c>
      <c r="AC2393" s="3" t="n">
        <v>0.0311349191720513</v>
      </c>
      <c r="AD2393" s="3" t="n">
        <v>0.0344677290677974</v>
      </c>
      <c r="AE2393" s="3" t="n">
        <v>0.8489795918367348</v>
      </c>
      <c r="AF2393" s="3" t="n">
        <v>0.269476196494652</v>
      </c>
      <c r="AG2393" s="3" t="n">
        <v>1.003657950670247</v>
      </c>
      <c r="AH2393" s="3" t="n">
        <v>0.0408309189510437</v>
      </c>
      <c r="AI2393" s="3" t="n">
        <v>1.025240656211868</v>
      </c>
    </row>
    <row r="2394">
      <c r="A2394" s="2" t="inlineStr">
        <is>
          <t>VKTX</t>
        </is>
      </c>
      <c r="B2394" s="2" t="inlineStr">
        <is>
          <t>Health Care</t>
        </is>
      </c>
      <c r="C2394" s="3" t="n">
        <v>-0.0252742873535292</v>
      </c>
      <c r="D2394" s="2" t="n">
        <v>4665009968.623932</v>
      </c>
      <c r="E2394" s="19">
        <f>SQRT(D2394)</f>
        <v/>
      </c>
      <c r="F2394" s="22">
        <f>D2394/SUM($D$2:$D$2546)</f>
        <v/>
      </c>
      <c r="G2394" s="22">
        <f>E2394/SUM($E$2:$E$2546)</f>
        <v/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1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3" t="n">
        <v>22.26335580814031</v>
      </c>
      <c r="T2394" s="3" t="n">
        <v>1.451641543587048</v>
      </c>
      <c r="U2394" s="3" t="n">
        <v>-0.0011743437197608</v>
      </c>
      <c r="V2394" s="3" t="n">
        <v>0.1705164630622734</v>
      </c>
      <c r="W2394" s="3" t="n">
        <v>0.0442760207662109</v>
      </c>
      <c r="X2394" s="3" t="n">
        <v>1.19891560382591</v>
      </c>
      <c r="Y2394" s="3" t="n">
        <v>0.0347894044320822</v>
      </c>
      <c r="Z2394" s="3" t="n">
        <v>-0.1963009337436158</v>
      </c>
      <c r="AA2394" s="3" t="n">
        <v>-0.3596430874633255</v>
      </c>
      <c r="AB2394" s="3" t="n">
        <v>-0.2824700203110328</v>
      </c>
      <c r="AC2394" s="3" t="n">
        <v>-0.0562150995954582</v>
      </c>
      <c r="AD2394" s="3" t="n">
        <v>-0.0561190655027096</v>
      </c>
      <c r="AE2394" s="3" t="n">
        <v>-0.1031161473087819</v>
      </c>
      <c r="AF2394" s="3" t="inlineStr"/>
      <c r="AG2394" s="3" t="n">
        <v>1.00008788834381</v>
      </c>
      <c r="AH2394" s="3" t="n">
        <v>0.001060577326113</v>
      </c>
      <c r="AI2394" s="3" t="n">
        <v>1.000515424389128</v>
      </c>
    </row>
    <row r="2395">
      <c r="A2395" s="2" t="inlineStr">
        <is>
          <t>VLO</t>
        </is>
      </c>
      <c r="B2395" s="2" t="inlineStr">
        <is>
          <t>Energy</t>
        </is>
      </c>
      <c r="C2395" s="3" t="n">
        <v>-0.0024265441326694</v>
      </c>
      <c r="D2395" s="2" t="n">
        <v>41015973455.60678</v>
      </c>
      <c r="E2395" s="19">
        <f>SQRT(D2395)</f>
        <v/>
      </c>
      <c r="F2395" s="22">
        <f>D2395/SUM($D$2:$D$2546)</f>
        <v/>
      </c>
      <c r="G2395" s="22">
        <f>E2395/SUM($E$2:$E$2546)</f>
        <v/>
      </c>
      <c r="H2395" s="2" t="n">
        <v>0</v>
      </c>
      <c r="I2395" s="2" t="n">
        <v>0</v>
      </c>
      <c r="J2395" s="2" t="n">
        <v>0</v>
      </c>
      <c r="K2395" s="2" t="n">
        <v>1</v>
      </c>
      <c r="L2395" s="2" t="n">
        <v>0</v>
      </c>
      <c r="M2395" s="2" t="n">
        <v>0</v>
      </c>
      <c r="N2395" s="2" t="n">
        <v>0</v>
      </c>
      <c r="O2395" s="2" t="n">
        <v>0</v>
      </c>
      <c r="P2395" s="2" t="n">
        <v>0</v>
      </c>
      <c r="Q2395" s="2" t="n">
        <v>0</v>
      </c>
      <c r="R2395" s="2" t="n">
        <v>0</v>
      </c>
      <c r="S2395" s="3" t="n">
        <v>24.43722742425593</v>
      </c>
      <c r="T2395" s="3" t="n">
        <v>1.145639188962306</v>
      </c>
      <c r="U2395" s="3" t="n">
        <v>0.0006851533898248</v>
      </c>
      <c r="V2395" s="3" t="n">
        <v>0.5870395841283781</v>
      </c>
      <c r="W2395" s="3" t="n">
        <v>0.0237949363347008</v>
      </c>
      <c r="X2395" s="3" t="n">
        <v>0.2858818823781528</v>
      </c>
      <c r="Y2395" s="3" t="n">
        <v>0.0188252490121206</v>
      </c>
      <c r="Z2395" s="3" t="n">
        <v>-1.613936528128205</v>
      </c>
      <c r="AA2395" s="3" t="n">
        <v>-1.55442849700505</v>
      </c>
      <c r="AB2395" s="3" t="n">
        <v>-1.544047603363244</v>
      </c>
      <c r="AC2395" s="3" t="n">
        <v>0.06963140843386691</v>
      </c>
      <c r="AD2395" s="3" t="n">
        <v>0.1490151149677152</v>
      </c>
      <c r="AE2395" s="3" t="n">
        <v>-0.4908088235294117</v>
      </c>
      <c r="AF2395" s="3" t="n">
        <v>0.011394549094082</v>
      </c>
      <c r="AG2395" s="3" t="n">
        <v>1.250268349990772</v>
      </c>
      <c r="AH2395" s="3" t="n">
        <v>0.1791429004088637</v>
      </c>
      <c r="AI2395" s="3" t="n">
        <v>1.426322784284409</v>
      </c>
    </row>
    <row r="2396">
      <c r="A2396" s="2" t="inlineStr">
        <is>
          <t>VLTO</t>
        </is>
      </c>
      <c r="B2396" s="2" t="inlineStr">
        <is>
          <t>Industrials</t>
        </is>
      </c>
      <c r="C2396" s="3" t="n">
        <v>-0.0191340544324445</v>
      </c>
      <c r="D2396" s="2" t="n">
        <v>27187191550.73082</v>
      </c>
      <c r="E2396" s="19">
        <f>SQRT(D2396)</f>
        <v/>
      </c>
      <c r="F2396" s="22">
        <f>D2396/SUM($D$2:$D$2546)</f>
        <v/>
      </c>
      <c r="G2396" s="22">
        <f>E2396/SUM($E$2:$E$2546)</f>
        <v/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1</v>
      </c>
      <c r="O2396" s="2" t="n">
        <v>0</v>
      </c>
      <c r="P2396" s="2" t="n">
        <v>0</v>
      </c>
      <c r="Q2396" s="2" t="n">
        <v>0</v>
      </c>
      <c r="R2396" s="2" t="n">
        <v>0</v>
      </c>
      <c r="S2396" s="3" t="n">
        <v>24.02601180047048</v>
      </c>
      <c r="T2396" s="3" t="n">
        <v>0.7351792871240148</v>
      </c>
      <c r="U2396" s="3" t="n">
        <v>0.0002621823793237</v>
      </c>
      <c r="V2396" s="3" t="n">
        <v>0.09758271629673659</v>
      </c>
      <c r="W2396" s="3" t="n">
        <v>0.0127672561110554</v>
      </c>
      <c r="X2396" s="3" t="n">
        <v>0.2110774061906791</v>
      </c>
      <c r="Y2396" s="3" t="n">
        <v>0.008171559535876</v>
      </c>
      <c r="Z2396" s="3" t="n">
        <v>-2.156716453385922</v>
      </c>
      <c r="AA2396" s="3" t="n">
        <v>-2.283154842825461</v>
      </c>
      <c r="AB2396" s="3" t="n">
        <v>-2.140012328284372</v>
      </c>
      <c r="AC2396" s="3" t="n">
        <v>0.0326624395294014</v>
      </c>
      <c r="AD2396" s="3" t="n">
        <v>0.035457873543179</v>
      </c>
      <c r="AE2396" s="3" t="n">
        <v>-0.0126073743607508</v>
      </c>
      <c r="AF2396" s="3" t="n">
        <v>0.0329559239789729</v>
      </c>
      <c r="AG2396" s="3" t="n">
        <v>1.098281574800181</v>
      </c>
      <c r="AH2396" s="3" t="n">
        <v>0.3726119090782318</v>
      </c>
      <c r="AI2396" s="3" t="n">
        <v>2.007161703731625</v>
      </c>
    </row>
    <row r="2397">
      <c r="A2397" s="2" t="inlineStr">
        <is>
          <t>VLY</t>
        </is>
      </c>
      <c r="B2397" s="2" t="inlineStr">
        <is>
          <t>Financials</t>
        </is>
      </c>
      <c r="C2397" s="3" t="n">
        <v>0.0059821196244218</v>
      </c>
      <c r="D2397" s="2" t="n">
        <v>5458593240.601315</v>
      </c>
      <c r="E2397" s="19">
        <f>SQRT(D2397)</f>
        <v/>
      </c>
      <c r="F2397" s="22">
        <f>D2397/SUM($D$2:$D$2546)</f>
        <v/>
      </c>
      <c r="G2397" s="22">
        <f>E2397/SUM($E$2:$E$2546)</f>
        <v/>
      </c>
      <c r="H2397" s="2" t="n">
        <v>0</v>
      </c>
      <c r="I2397" s="2" t="n">
        <v>0</v>
      </c>
      <c r="J2397" s="2" t="n">
        <v>0</v>
      </c>
      <c r="K2397" s="2" t="n">
        <v>0</v>
      </c>
      <c r="L2397" s="2" t="n">
        <v>1</v>
      </c>
      <c r="M2397" s="2" t="n">
        <v>0</v>
      </c>
      <c r="N2397" s="2" t="n">
        <v>0</v>
      </c>
      <c r="O2397" s="2" t="n">
        <v>0</v>
      </c>
      <c r="P2397" s="2" t="n">
        <v>0</v>
      </c>
      <c r="Q2397" s="2" t="n">
        <v>0</v>
      </c>
      <c r="R2397" s="2" t="n">
        <v>0</v>
      </c>
      <c r="S2397" s="3" t="n">
        <v>22.4204569452647</v>
      </c>
      <c r="T2397" s="3" t="n">
        <v>1.086099983150845</v>
      </c>
      <c r="U2397" s="3" t="n">
        <v>0.000485373117951</v>
      </c>
      <c r="V2397" s="3" t="n">
        <v>1.387797307125507</v>
      </c>
      <c r="W2397" s="3" t="n">
        <v>0.020251492655317</v>
      </c>
      <c r="X2397" s="3" t="n">
        <v>0.2662108260315094</v>
      </c>
      <c r="Y2397" s="3" t="n">
        <v>0.0130163360572234</v>
      </c>
      <c r="Z2397" s="3" t="n">
        <v>-1.19169416104536</v>
      </c>
      <c r="AA2397" s="3" t="n">
        <v>-1.063356430062602</v>
      </c>
      <c r="AB2397" s="3" t="n">
        <v>-1.191727140310058</v>
      </c>
      <c r="AC2397" s="3" t="n">
        <v>0.09758338394551661</v>
      </c>
      <c r="AD2397" s="3" t="n">
        <v>0.1030258118185133</v>
      </c>
      <c r="AE2397" s="3" t="n">
        <v>-0.2365591397849462</v>
      </c>
      <c r="AF2397" s="3" t="n">
        <v>0.0835041856958269</v>
      </c>
      <c r="AG2397" s="3" t="n">
        <v>1.607311234576404</v>
      </c>
      <c r="AH2397" s="3" t="n">
        <v>0.0550726941069374</v>
      </c>
      <c r="AI2397" s="3" t="n">
        <v>1.437608022049204</v>
      </c>
    </row>
    <row r="2398">
      <c r="A2398" s="2" t="inlineStr">
        <is>
          <t>VMC</t>
        </is>
      </c>
      <c r="B2398" s="2" t="inlineStr">
        <is>
          <t>Materials</t>
        </is>
      </c>
      <c r="C2398" s="3" t="n">
        <v>-0.0069698709140634</v>
      </c>
      <c r="D2398" s="2" t="n">
        <v>38931926797.11319</v>
      </c>
      <c r="E2398" s="19">
        <f>SQRT(D2398)</f>
        <v/>
      </c>
      <c r="F2398" s="22">
        <f>D2398/SUM($D$2:$D$2546)</f>
        <v/>
      </c>
      <c r="G2398" s="22">
        <f>E2398/SUM($E$2:$E$2546)</f>
        <v/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1</v>
      </c>
      <c r="Q2398" s="2" t="n">
        <v>0</v>
      </c>
      <c r="R2398" s="2" t="n">
        <v>0</v>
      </c>
      <c r="S2398" s="3" t="n">
        <v>24.38508049123336</v>
      </c>
      <c r="T2398" s="3" t="n">
        <v>0.6681207615367913</v>
      </c>
      <c r="U2398" s="3" t="n">
        <v>0.0001855472778867</v>
      </c>
      <c r="V2398" s="3" t="n">
        <v>0.2159384518472734</v>
      </c>
      <c r="W2398" s="3" t="n">
        <v>0.0150765773131085</v>
      </c>
      <c r="X2398" s="3" t="n">
        <v>0.2216545810400433</v>
      </c>
      <c r="Y2398" s="3" t="n">
        <v>0.010906018662407</v>
      </c>
      <c r="Z2398" s="3" t="n">
        <v>-1.803131651378441</v>
      </c>
      <c r="AA2398" s="3" t="n">
        <v>-1.815617727464104</v>
      </c>
      <c r="AB2398" s="3" t="n">
        <v>-1.849929684646605</v>
      </c>
      <c r="AC2398" s="3" t="n">
        <v>0.0329703691956797</v>
      </c>
      <c r="AD2398" s="3" t="n">
        <v>0.0520190025670696</v>
      </c>
      <c r="AE2398" s="3" t="n">
        <v>0.141004723057106</v>
      </c>
      <c r="AF2398" s="3" t="n">
        <v>0.0864103751736915</v>
      </c>
      <c r="AG2398" s="3" t="n">
        <v>1.111969798533661</v>
      </c>
      <c r="AH2398" s="3" t="n">
        <v>0.3208186300788821</v>
      </c>
      <c r="AI2398" s="3" t="n">
        <v>1.518526448512531</v>
      </c>
    </row>
    <row r="2399">
      <c r="A2399" s="2" t="inlineStr">
        <is>
          <t>VMD</t>
        </is>
      </c>
      <c r="B2399" s="2" t="inlineStr">
        <is>
          <t>Health Care</t>
        </is>
      </c>
      <c r="C2399" s="3" t="n">
        <v>-0.0619044398425398</v>
      </c>
      <c r="D2399" s="2" t="n">
        <v>278671255.4094639</v>
      </c>
      <c r="E2399" s="19">
        <f>SQRT(D2399)</f>
        <v/>
      </c>
      <c r="F2399" s="22">
        <f>D2399/SUM($D$2:$D$2546)</f>
        <v/>
      </c>
      <c r="G2399" s="22">
        <f>E2399/SUM($E$2:$E$2546)</f>
        <v/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n">
        <v>1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  <c r="S2399" s="3" t="n">
        <v>19.44554334902566</v>
      </c>
      <c r="T2399" s="3" t="n">
        <v>0.4410888922516723</v>
      </c>
      <c r="U2399" s="3" t="n">
        <v>-0.0009423913289023</v>
      </c>
      <c r="V2399" s="3" t="n">
        <v>0.5014187767399516</v>
      </c>
      <c r="W2399" s="3" t="n">
        <v>0.0234381850662772</v>
      </c>
      <c r="X2399" s="3" t="n">
        <v>0.3281154300717124</v>
      </c>
      <c r="Y2399" s="3" t="n">
        <v>0.0262845359219794</v>
      </c>
      <c r="Z2399" s="3" t="n">
        <v>-1.679908054857948</v>
      </c>
      <c r="AA2399" s="3" t="n">
        <v>-2.049822580788282</v>
      </c>
      <c r="AB2399" s="3" t="n">
        <v>-2.40393604704565</v>
      </c>
      <c r="AC2399" s="3" t="n">
        <v>0.0453150432808189</v>
      </c>
      <c r="AD2399" s="3" t="n">
        <v>0.050381945491186</v>
      </c>
      <c r="AE2399" s="3" t="n">
        <v>0.1221052631578946</v>
      </c>
      <c r="AF2399" s="3" t="n">
        <v>0.2206173783361154</v>
      </c>
      <c r="AG2399" s="3" t="n">
        <v>1.012434005778274</v>
      </c>
      <c r="AH2399" s="3" t="n">
        <v>0.0373233371071976</v>
      </c>
      <c r="AI2399" s="3" t="n">
        <v>1.024797646907272</v>
      </c>
    </row>
    <row r="2400">
      <c r="A2400" s="2" t="inlineStr">
        <is>
          <t>VMI</t>
        </is>
      </c>
      <c r="B2400" s="2" t="inlineStr">
        <is>
          <t>Industrials</t>
        </is>
      </c>
      <c r="C2400" s="3" t="n">
        <v>-0.0119652112396241</v>
      </c>
      <c r="D2400" s="2" t="n">
        <v>7476810172.170959</v>
      </c>
      <c r="E2400" s="19">
        <f>SQRT(D2400)</f>
        <v/>
      </c>
      <c r="F2400" s="22">
        <f>D2400/SUM($D$2:$D$2546)</f>
        <v/>
      </c>
      <c r="G2400" s="22">
        <f>E2400/SUM($E$2:$E$2546)</f>
        <v/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1</v>
      </c>
      <c r="O2400" s="2" t="n">
        <v>0</v>
      </c>
      <c r="P2400" s="2" t="n">
        <v>0</v>
      </c>
      <c r="Q2400" s="2" t="n">
        <v>0</v>
      </c>
      <c r="R2400" s="2" t="n">
        <v>0</v>
      </c>
      <c r="S2400" s="3" t="n">
        <v>22.73507209040745</v>
      </c>
      <c r="T2400" s="3" t="n">
        <v>1.007477044758848</v>
      </c>
      <c r="U2400" s="3" t="n">
        <v>0.0007754551518609</v>
      </c>
      <c r="V2400" s="3" t="n">
        <v>0.2044929541866453</v>
      </c>
      <c r="W2400" s="3" t="n">
        <v>0.0207289240619625</v>
      </c>
      <c r="X2400" s="3" t="n">
        <v>0.2003724620871608</v>
      </c>
      <c r="Y2400" s="3" t="n">
        <v>0.0121300118925305</v>
      </c>
      <c r="Z2400" s="3" t="n">
        <v>-1.671862167801928</v>
      </c>
      <c r="AA2400" s="3" t="n">
        <v>-1.682354227605164</v>
      </c>
      <c r="AB2400" s="3" t="n">
        <v>-1.882563187410732</v>
      </c>
      <c r="AC2400" s="3" t="n">
        <v>-0.0161903267854199</v>
      </c>
      <c r="AD2400" s="3" t="n">
        <v>-0.0042799000192763</v>
      </c>
      <c r="AE2400" s="3" t="n">
        <v>0.1711248892825508</v>
      </c>
      <c r="AF2400" s="3" t="n">
        <v>0.0385109592750752</v>
      </c>
      <c r="AG2400" s="3" t="n">
        <v>1.09764043531789</v>
      </c>
      <c r="AH2400" s="3" t="n">
        <v>0.2573973570747035</v>
      </c>
      <c r="AI2400" s="3" t="n">
        <v>1.477475792289505</v>
      </c>
    </row>
    <row r="2401">
      <c r="A2401" s="2" t="inlineStr">
        <is>
          <t>VNDA</t>
        </is>
      </c>
      <c r="B2401" s="2" t="inlineStr">
        <is>
          <t>Health Care</t>
        </is>
      </c>
      <c r="C2401" s="3" t="n">
        <v>0.0159274573237847</v>
      </c>
      <c r="D2401" s="2" t="n">
        <v>257661314.6902513</v>
      </c>
      <c r="E2401" s="19">
        <f>SQRT(D2401)</f>
        <v/>
      </c>
      <c r="F2401" s="22">
        <f>D2401/SUM($D$2:$D$2546)</f>
        <v/>
      </c>
      <c r="G2401" s="22">
        <f>E2401/SUM($E$2:$E$2546)</f>
        <v/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1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3" t="n">
        <v>19.36715654673741</v>
      </c>
      <c r="T2401" s="3" t="n">
        <v>0.6446836062189404</v>
      </c>
      <c r="U2401" s="3" t="n">
        <v>0.0001590902390058</v>
      </c>
      <c r="V2401" s="3" t="n">
        <v>1.887473874705027</v>
      </c>
      <c r="W2401" s="3" t="n">
        <v>0.0256924689471945</v>
      </c>
      <c r="X2401" s="3" t="n">
        <v>0.2787463728151726</v>
      </c>
      <c r="Y2401" s="3" t="n">
        <v>0.0242334921799356</v>
      </c>
      <c r="Z2401" s="3" t="n">
        <v>-1.695091773552392</v>
      </c>
      <c r="AA2401" s="3" t="n">
        <v>-1.787302663392922</v>
      </c>
      <c r="AB2401" s="3" t="n">
        <v>-1.566138813207058</v>
      </c>
      <c r="AC2401" s="3" t="n">
        <v>-0.4223684107597916</v>
      </c>
      <c r="AD2401" s="3" t="n">
        <v>-0.3951854399346217</v>
      </c>
      <c r="AE2401" s="3" t="n">
        <v>-1.059259259259259</v>
      </c>
      <c r="AF2401" s="3" t="n">
        <v>-0.1187442863454043</v>
      </c>
      <c r="AG2401" s="3" t="n">
        <v>1.027012204018158</v>
      </c>
      <c r="AH2401" s="3" t="n">
        <v>0.0186283705697995</v>
      </c>
      <c r="AI2401" s="3" t="n">
        <v>1.014311299552361</v>
      </c>
    </row>
    <row r="2402">
      <c r="A2402" s="2" t="inlineStr">
        <is>
          <t>VNO</t>
        </is>
      </c>
      <c r="B2402" s="2" t="inlineStr">
        <is>
          <t>Real Estate</t>
        </is>
      </c>
      <c r="C2402" s="3" t="n">
        <v>-0.0203053047655907</v>
      </c>
      <c r="D2402" s="2" t="n">
        <v>7104471210.403687</v>
      </c>
      <c r="E2402" s="19">
        <f>SQRT(D2402)</f>
        <v/>
      </c>
      <c r="F2402" s="22">
        <f>D2402/SUM($D$2:$D$2546)</f>
        <v/>
      </c>
      <c r="G2402" s="22">
        <f>E2402/SUM($E$2:$E$2546)</f>
        <v/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1</v>
      </c>
      <c r="R2402" s="2" t="n">
        <v>0</v>
      </c>
      <c r="S2402" s="3" t="n">
        <v>22.68399017072984</v>
      </c>
      <c r="T2402" s="3" t="n">
        <v>1.24150073256611</v>
      </c>
      <c r="U2402" s="3" t="n">
        <v>0.0006668625496076</v>
      </c>
      <c r="V2402" s="3" t="n">
        <v>0.8575019617334529</v>
      </c>
      <c r="W2402" s="3" t="n">
        <v>0.023714414292876</v>
      </c>
      <c r="X2402" s="3" t="n">
        <v>0.3775783032711067</v>
      </c>
      <c r="Y2402" s="3" t="n">
        <v>0.0181301610570373</v>
      </c>
      <c r="Z2402" s="3" t="n">
        <v>-1.769889150620122</v>
      </c>
      <c r="AA2402" s="3" t="n">
        <v>-1.784985613083228</v>
      </c>
      <c r="AB2402" s="3" t="n">
        <v>-1.767436752350982</v>
      </c>
      <c r="AC2402" s="3" t="n">
        <v>0.4275307633806868</v>
      </c>
      <c r="AD2402" s="3" t="n">
        <v>0.4926018976437154</v>
      </c>
      <c r="AE2402" s="3" t="n">
        <v>0.1215017064846416</v>
      </c>
      <c r="AF2402" s="3" t="n">
        <v>0.0347218839465178</v>
      </c>
      <c r="AG2402" s="3" t="n">
        <v>2.084263806815018</v>
      </c>
      <c r="AH2402" s="3" t="n">
        <v>0.5001133997791972</v>
      </c>
      <c r="AI2402" s="3" t="n">
        <v>2.264444695407067</v>
      </c>
    </row>
    <row r="2403">
      <c r="A2403" s="2" t="inlineStr">
        <is>
          <t>VNOM</t>
        </is>
      </c>
      <c r="B2403" s="2" t="inlineStr">
        <is>
          <t>Energy</t>
        </is>
      </c>
      <c r="C2403" s="3" t="n">
        <v>0.0073126179897664</v>
      </c>
      <c r="D2403" s="2" t="n">
        <v>6326891153.035042</v>
      </c>
      <c r="E2403" s="19">
        <f>SQRT(D2403)</f>
        <v/>
      </c>
      <c r="F2403" s="22">
        <f>D2403/SUM($D$2:$D$2546)</f>
        <v/>
      </c>
      <c r="G2403" s="22">
        <f>E2403/SUM($E$2:$E$2546)</f>
        <v/>
      </c>
      <c r="H2403" s="2" t="n">
        <v>0</v>
      </c>
      <c r="I2403" s="2" t="n">
        <v>0</v>
      </c>
      <c r="J2403" s="2" t="n">
        <v>0</v>
      </c>
      <c r="K2403" s="2" t="n">
        <v>1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3" t="n">
        <v>22.56807482339672</v>
      </c>
      <c r="T2403" s="3" t="n">
        <v>1.1078084844664</v>
      </c>
      <c r="U2403" s="3" t="n">
        <v>-0.0005214568457731</v>
      </c>
      <c r="V2403" s="3" t="n">
        <v>0.5405498399256338</v>
      </c>
      <c r="W2403" s="3" t="n">
        <v>0.0230157101728642</v>
      </c>
      <c r="X2403" s="3" t="n">
        <v>0.4090617987473602</v>
      </c>
      <c r="Y2403" s="3" t="n">
        <v>0.0186162276578683</v>
      </c>
      <c r="Z2403" s="3" t="n">
        <v>-1.46632904575695</v>
      </c>
      <c r="AA2403" s="3" t="n">
        <v>-1.57519558552016</v>
      </c>
      <c r="AB2403" s="3" t="n">
        <v>-1.695264074428288</v>
      </c>
      <c r="AC2403" s="3" t="n">
        <v>0.0233922152950274</v>
      </c>
      <c r="AD2403" s="3" t="n">
        <v>0.1017877476351193</v>
      </c>
      <c r="AE2403" s="3" t="n">
        <v>0.4102564102564102</v>
      </c>
      <c r="AF2403" s="3" t="n">
        <v>0.1344462914500724</v>
      </c>
      <c r="AG2403" s="3" t="n">
        <v>1.173544948607703</v>
      </c>
      <c r="AH2403" s="3" t="n">
        <v>0.1121781773600326</v>
      </c>
      <c r="AI2403" s="3" t="n">
        <v>1.321052631578948</v>
      </c>
    </row>
    <row r="2404">
      <c r="A2404" s="2" t="inlineStr">
        <is>
          <t>VNT</t>
        </is>
      </c>
      <c r="B2404" s="2" t="inlineStr">
        <is>
          <t>Information Technology</t>
        </is>
      </c>
      <c r="C2404" s="3" t="n">
        <v>-0.0025507185651175</v>
      </c>
      <c r="D2404" s="2" t="n">
        <v>6257214434.432983</v>
      </c>
      <c r="E2404" s="19">
        <f>SQRT(D2404)</f>
        <v/>
      </c>
      <c r="F2404" s="22">
        <f>D2404/SUM($D$2:$D$2546)</f>
        <v/>
      </c>
      <c r="G2404" s="22">
        <f>E2404/SUM($E$2:$E$2546)</f>
        <v/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n">
        <v>1</v>
      </c>
      <c r="P2404" s="2" t="n">
        <v>0</v>
      </c>
      <c r="Q2404" s="2" t="n">
        <v>0</v>
      </c>
      <c r="R2404" s="2" t="n">
        <v>0</v>
      </c>
      <c r="S2404" s="3" t="n">
        <v>22.55700094450101</v>
      </c>
      <c r="T2404" s="3" t="n">
        <v>1.251842471814366</v>
      </c>
      <c r="U2404" s="3" t="n">
        <v>0.0002501693983333</v>
      </c>
      <c r="V2404" s="3" t="n">
        <v>0.1920343329433757</v>
      </c>
      <c r="W2404" s="3" t="n">
        <v>0.0195295583171189</v>
      </c>
      <c r="X2404" s="3" t="n">
        <v>0.2473107485980938</v>
      </c>
      <c r="Y2404" s="3" t="n">
        <v>0.0116809845545179</v>
      </c>
      <c r="Z2404" s="3" t="n">
        <v>-1.743548383788147</v>
      </c>
      <c r="AA2404" s="3" t="n">
        <v>-1.966253984115006</v>
      </c>
      <c r="AB2404" s="3" t="n">
        <v>-1.985168175103196</v>
      </c>
      <c r="AC2404" s="3" t="n">
        <v>0.0587481864097744</v>
      </c>
      <c r="AD2404" s="3" t="n">
        <v>0.07102201860855201</v>
      </c>
      <c r="AE2404" s="3" t="n">
        <v>0.0351431391905231</v>
      </c>
      <c r="AF2404" s="3" t="n">
        <v>-0.0040590074534871</v>
      </c>
      <c r="AG2404" s="3" t="n">
        <v>1.254666036572295</v>
      </c>
      <c r="AH2404" s="3" t="n">
        <v>0.4893505187622834</v>
      </c>
      <c r="AI2404" s="3" t="n">
        <v>2.326148468708389</v>
      </c>
    </row>
    <row r="2405">
      <c r="A2405" s="2" t="inlineStr">
        <is>
          <t>VOYA</t>
        </is>
      </c>
      <c r="B2405" s="2" t="inlineStr">
        <is>
          <t>Financials</t>
        </is>
      </c>
      <c r="C2405" s="3" t="n">
        <v>0.0024041319659151</v>
      </c>
      <c r="D2405" s="2" t="n">
        <v>6941246520.996094</v>
      </c>
      <c r="E2405" s="19">
        <f>SQRT(D2405)</f>
        <v/>
      </c>
      <c r="F2405" s="22">
        <f>D2405/SUM($D$2:$D$2546)</f>
        <v/>
      </c>
      <c r="G2405" s="22">
        <f>E2405/SUM($E$2:$E$2546)</f>
        <v/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1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3" t="n">
        <v>22.66074720931285</v>
      </c>
      <c r="T2405" s="3" t="n">
        <v>1.396983926347208</v>
      </c>
      <c r="U2405" s="3" t="n">
        <v>0.0002411744477926</v>
      </c>
      <c r="V2405" s="3" t="n">
        <v>0.6668831003189499</v>
      </c>
      <c r="W2405" s="3" t="n">
        <v>0.0235303079955622</v>
      </c>
      <c r="X2405" s="3" t="n">
        <v>0.3196571525203984</v>
      </c>
      <c r="Y2405" s="3" t="n">
        <v>0.0163819007234415</v>
      </c>
      <c r="Z2405" s="3" t="n">
        <v>-1.634793909909193</v>
      </c>
      <c r="AA2405" s="3" t="n">
        <v>-1.66741455830631</v>
      </c>
      <c r="AB2405" s="3" t="n">
        <v>-1.61525399522899</v>
      </c>
      <c r="AC2405" s="3" t="n">
        <v>0.0956600515471554</v>
      </c>
      <c r="AD2405" s="3" t="inlineStr"/>
      <c r="AE2405" s="3" t="n">
        <v>-0.3898500576701268</v>
      </c>
      <c r="AF2405" s="3" t="n">
        <v>0.2313747860810039</v>
      </c>
      <c r="AG2405" s="3" t="n">
        <v>1.397623105828538</v>
      </c>
      <c r="AH2405" s="3" t="n">
        <v>0.0185982045512538</v>
      </c>
      <c r="AI2405" s="3" t="n">
        <v>1.596241088788075</v>
      </c>
    </row>
    <row r="2406">
      <c r="A2406" s="2" t="inlineStr">
        <is>
          <t>VPG</t>
        </is>
      </c>
      <c r="B2406" s="2" t="inlineStr">
        <is>
          <t>Information Technology</t>
        </is>
      </c>
      <c r="C2406" s="3" t="n">
        <v>0.0043087653821898</v>
      </c>
      <c r="D2406" s="2" t="n">
        <v>340599725.8508835</v>
      </c>
      <c r="E2406" s="19">
        <f>SQRT(D2406)</f>
        <v/>
      </c>
      <c r="F2406" s="22">
        <f>D2406/SUM($D$2:$D$2546)</f>
        <v/>
      </c>
      <c r="G2406" s="22">
        <f>E2406/SUM($E$2:$E$2546)</f>
        <v/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n">
        <v>1</v>
      </c>
      <c r="P2406" s="2" t="n">
        <v>0</v>
      </c>
      <c r="Q2406" s="2" t="n">
        <v>0</v>
      </c>
      <c r="R2406" s="2" t="n">
        <v>0</v>
      </c>
      <c r="S2406" s="3" t="n">
        <v>19.64621852129202</v>
      </c>
      <c r="T2406" s="3" t="n">
        <v>1.813873843125471</v>
      </c>
      <c r="U2406" s="3" t="n">
        <v>0.0001976373283135</v>
      </c>
      <c r="V2406" s="3" t="n">
        <v>0.9724347228189082</v>
      </c>
      <c r="W2406" s="3" t="n">
        <v>0.0364285337502241</v>
      </c>
      <c r="X2406" s="3" t="n">
        <v>0.265982797491695</v>
      </c>
      <c r="Y2406" s="3" t="n">
        <v>0.0216863882680519</v>
      </c>
      <c r="Z2406" s="3" t="n">
        <v>-1.521858032366729</v>
      </c>
      <c r="AA2406" s="3" t="n">
        <v>-1.418244444599569</v>
      </c>
      <c r="AB2406" s="3" t="n">
        <v>-1.550786302633532</v>
      </c>
      <c r="AC2406" s="3" t="n">
        <v>0.0029125096842688</v>
      </c>
      <c r="AD2406" s="3" t="n">
        <v>0.0481738496970591</v>
      </c>
      <c r="AE2406" s="3" t="n">
        <v>-0.1778434268833087</v>
      </c>
      <c r="AF2406" s="3" t="n">
        <v>-0.0124354261964176</v>
      </c>
      <c r="AG2406" s="3" t="n">
        <v>1.092560262405503</v>
      </c>
      <c r="AH2406" s="3" t="n">
        <v>0.1182655502906215</v>
      </c>
      <c r="AI2406" s="3" t="n">
        <v>1.095184036762064</v>
      </c>
    </row>
    <row r="2407">
      <c r="A2407" s="2" t="inlineStr">
        <is>
          <t>VRDN</t>
        </is>
      </c>
      <c r="B2407" s="2" t="inlineStr">
        <is>
          <t>Health Care</t>
        </is>
      </c>
      <c r="C2407" s="3" t="n">
        <v>-0.0219906870407831</v>
      </c>
      <c r="D2407" s="2" t="n">
        <v>1797685102.17997</v>
      </c>
      <c r="E2407" s="19">
        <f>SQRT(D2407)</f>
        <v/>
      </c>
      <c r="F2407" s="22">
        <f>D2407/SUM($D$2:$D$2546)</f>
        <v/>
      </c>
      <c r="G2407" s="22">
        <f>E2407/SUM($E$2:$E$2546)</f>
        <v/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  <c r="M2407" s="2" t="n">
        <v>1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3" t="n">
        <v>21.30976561982648</v>
      </c>
      <c r="T2407" s="3" t="n">
        <v>0.968946116691662</v>
      </c>
      <c r="U2407" s="3" t="n">
        <v>-9.9418549705455e-05</v>
      </c>
      <c r="V2407" s="3" t="n">
        <v>0.2865735491579022</v>
      </c>
      <c r="W2407" s="3" t="n">
        <v>0.0348614377391287</v>
      </c>
      <c r="X2407" s="3" t="n">
        <v>0.6871861632135581</v>
      </c>
      <c r="Y2407" s="3" t="n">
        <v>0.0302289118510952</v>
      </c>
      <c r="Z2407" s="3" t="n">
        <v>-1.81565771708595</v>
      </c>
      <c r="AA2407" s="3" t="n">
        <v>-1.80312857859949</v>
      </c>
      <c r="AB2407" s="3" t="n">
        <v>-1.401665892374359</v>
      </c>
      <c r="AC2407" s="3" t="n">
        <v>-0.2241438166847871</v>
      </c>
      <c r="AD2407" s="3" t="n">
        <v>-0.2238923822152841</v>
      </c>
      <c r="AE2407" s="3" t="n">
        <v>0.1992666317443688</v>
      </c>
      <c r="AF2407" s="3" t="n">
        <v>-0.7057372453746963</v>
      </c>
      <c r="AG2407" s="3" t="n">
        <v>1.111942853481941</v>
      </c>
      <c r="AH2407" s="3" t="n">
        <v>0.0366479829098577</v>
      </c>
      <c r="AI2407" s="3" t="n">
        <v>1.39062521230897</v>
      </c>
    </row>
    <row r="2408">
      <c r="A2408" s="2" t="inlineStr">
        <is>
          <t>VRE</t>
        </is>
      </c>
      <c r="B2408" s="2" t="inlineStr">
        <is>
          <t>Real Estate</t>
        </is>
      </c>
      <c r="C2408" s="3" t="n">
        <v>-0.0098661782296321</v>
      </c>
      <c r="D2408" s="2" t="n">
        <v>1318124678.144932</v>
      </c>
      <c r="E2408" s="19">
        <f>SQRT(D2408)</f>
        <v/>
      </c>
      <c r="F2408" s="22">
        <f>D2408/SUM($D$2:$D$2546)</f>
        <v/>
      </c>
      <c r="G2408" s="22">
        <f>E2408/SUM($E$2:$E$2546)</f>
        <v/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1</v>
      </c>
      <c r="R2408" s="2" t="n">
        <v>0</v>
      </c>
      <c r="S2408" s="3" t="n">
        <v>20.99947586502084</v>
      </c>
      <c r="T2408" s="3" t="n">
        <v>0.6003244227747006</v>
      </c>
      <c r="U2408" s="3" t="n">
        <v>-0.000462254785324</v>
      </c>
      <c r="V2408" s="3" t="n">
        <v>0.8239698550584155</v>
      </c>
      <c r="W2408" s="3" t="n">
        <v>0.0152084896928938</v>
      </c>
      <c r="X2408" s="3" t="n">
        <v>0.2154776509528393</v>
      </c>
      <c r="Y2408" s="3" t="n">
        <v>0.01238346417977</v>
      </c>
      <c r="Z2408" s="3" t="n">
        <v>-2.196869012930169</v>
      </c>
      <c r="AA2408" s="3" t="n">
        <v>-2.205528303826187</v>
      </c>
      <c r="AB2408" s="3" t="n">
        <v>-2.257273125937055</v>
      </c>
      <c r="AC2408" s="3" t="n">
        <v>0.0330894343480338</v>
      </c>
      <c r="AD2408" s="3" t="n">
        <v>0.1012802523262683</v>
      </c>
      <c r="AE2408" s="3" t="n">
        <v>0.3243553008595988</v>
      </c>
      <c r="AF2408" s="3" t="n">
        <v>0.1176223613936589</v>
      </c>
      <c r="AG2408" s="3" t="n">
        <v>2.107606908668675</v>
      </c>
      <c r="AH2408" s="3" t="n">
        <v>0.5706710628146007</v>
      </c>
      <c r="AI2408" s="3" t="n">
        <v>2.344232318535671</v>
      </c>
    </row>
    <row r="2409">
      <c r="A2409" s="2" t="inlineStr">
        <is>
          <t>VREX</t>
        </is>
      </c>
      <c r="B2409" s="2" t="inlineStr">
        <is>
          <t>Health Care</t>
        </is>
      </c>
      <c r="C2409" s="3" t="n">
        <v>0.0083838549263354</v>
      </c>
      <c r="D2409" s="2" t="n">
        <v>448118710.4899063</v>
      </c>
      <c r="E2409" s="19">
        <f>SQRT(D2409)</f>
        <v/>
      </c>
      <c r="F2409" s="22">
        <f>D2409/SUM($D$2:$D$2546)</f>
        <v/>
      </c>
      <c r="G2409" s="22">
        <f>E2409/SUM($E$2:$E$2546)</f>
        <v/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1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3" t="n">
        <v>19.9205687340507</v>
      </c>
      <c r="T2409" s="3" t="n">
        <v>2.137125191321745</v>
      </c>
      <c r="U2409" s="3" t="n">
        <v>-0.0028461292378043</v>
      </c>
      <c r="V2409" s="3" t="n">
        <v>1.016025417689529</v>
      </c>
      <c r="W2409" s="3" t="n">
        <v>0.0494385202104921</v>
      </c>
      <c r="X2409" s="3" t="n">
        <v>0.7483967965788412</v>
      </c>
      <c r="Y2409" s="3" t="n">
        <v>0.0442052323110909</v>
      </c>
      <c r="Z2409" s="3" t="n">
        <v>-1.349825589285519</v>
      </c>
      <c r="AA2409" s="3" t="n">
        <v>-1.506613612131635</v>
      </c>
      <c r="AB2409" s="3" t="n">
        <v>-1.277662487946174</v>
      </c>
      <c r="AC2409" s="3" t="n">
        <v>-0.7953249700517198</v>
      </c>
      <c r="AD2409" s="3" t="n">
        <v>-0.7346267680724639</v>
      </c>
      <c r="AE2409" s="3" t="n">
        <v>-0.9249201277955272</v>
      </c>
      <c r="AF2409" s="3" t="n">
        <v>-0.0283173414462906</v>
      </c>
      <c r="AG2409" s="3" t="n">
        <v>1.816747864867928</v>
      </c>
      <c r="AH2409" s="3" t="n">
        <v>0.364076765418297</v>
      </c>
      <c r="AI2409" s="3" t="n">
        <v>1.803865583132001</v>
      </c>
    </row>
    <row r="2410">
      <c r="A2410" s="2" t="inlineStr">
        <is>
          <t>VRNS</t>
        </is>
      </c>
      <c r="B2410" s="2" t="inlineStr">
        <is>
          <t>Information Technology</t>
        </is>
      </c>
      <c r="C2410" s="3" t="n">
        <v>-0.019991934305044</v>
      </c>
      <c r="D2410" s="2" t="n">
        <v>6823712701.388992</v>
      </c>
      <c r="E2410" s="19">
        <f>SQRT(D2410)</f>
        <v/>
      </c>
      <c r="F2410" s="22">
        <f>D2410/SUM($D$2:$D$2546)</f>
        <v/>
      </c>
      <c r="G2410" s="22">
        <f>E2410/SUM($E$2:$E$2546)</f>
        <v/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n">
        <v>1</v>
      </c>
      <c r="P2410" s="2" t="n">
        <v>0</v>
      </c>
      <c r="Q2410" s="2" t="n">
        <v>0</v>
      </c>
      <c r="R2410" s="2" t="n">
        <v>0</v>
      </c>
      <c r="S2410" s="3" t="n">
        <v>22.64366954504625</v>
      </c>
      <c r="T2410" s="3" t="n">
        <v>0.8039367565346588</v>
      </c>
      <c r="U2410" s="3" t="n">
        <v>0.0003848997299726</v>
      </c>
      <c r="V2410" s="3" t="n">
        <v>0.0500459229373016</v>
      </c>
      <c r="W2410" s="3" t="n">
        <v>0.0207362099170823</v>
      </c>
      <c r="X2410" s="3" t="n">
        <v>0.3414931861558926</v>
      </c>
      <c r="Y2410" s="3" t="n">
        <v>0.0178675497813802</v>
      </c>
      <c r="Z2410" s="3" t="n">
        <v>-1.167186316217219</v>
      </c>
      <c r="AA2410" s="3" t="n">
        <v>-1.338054507048693</v>
      </c>
      <c r="AB2410" s="3" t="n">
        <v>-1.300389486654257</v>
      </c>
      <c r="AC2410" s="3" t="n">
        <v>-0.0209997117801913</v>
      </c>
      <c r="AD2410" s="3" t="n">
        <v>-0.0194937867142213</v>
      </c>
      <c r="AE2410" s="3" t="n">
        <v>0.1438356164383561</v>
      </c>
      <c r="AF2410" s="3" t="n">
        <v>0.0761112102820421</v>
      </c>
      <c r="AG2410" s="3" t="n">
        <v>1.066129249537154</v>
      </c>
      <c r="AH2410" s="3" t="n">
        <v>0.459600300183528</v>
      </c>
      <c r="AI2410" s="3" t="n">
        <v>2.321371365655536</v>
      </c>
    </row>
    <row r="2411">
      <c r="A2411" s="2" t="inlineStr">
        <is>
          <t>VRRM</t>
        </is>
      </c>
      <c r="B2411" s="2" t="inlineStr">
        <is>
          <t>Industrials</t>
        </is>
      </c>
      <c r="C2411" s="3" t="n">
        <v>-0.0197050517921445</v>
      </c>
      <c r="D2411" s="2" t="n">
        <v>3925285457.069006</v>
      </c>
      <c r="E2411" s="19">
        <f>SQRT(D2411)</f>
        <v/>
      </c>
      <c r="F2411" s="22">
        <f>D2411/SUM($D$2:$D$2546)</f>
        <v/>
      </c>
      <c r="G2411" s="22">
        <f>E2411/SUM($E$2:$E$2546)</f>
        <v/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0</v>
      </c>
      <c r="N2411" s="2" t="n">
        <v>1</v>
      </c>
      <c r="O2411" s="2" t="n">
        <v>0</v>
      </c>
      <c r="P2411" s="2" t="n">
        <v>0</v>
      </c>
      <c r="Q2411" s="2" t="n">
        <v>0</v>
      </c>
      <c r="R2411" s="2" t="n">
        <v>0</v>
      </c>
      <c r="S2411" s="3" t="n">
        <v>22.0907049134519</v>
      </c>
      <c r="T2411" s="3" t="n">
        <v>0.7206026743395325</v>
      </c>
      <c r="U2411" s="3" t="n">
        <v>6.139773073174707e-05</v>
      </c>
      <c r="V2411" s="3" t="n">
        <v>0.0897009921573737</v>
      </c>
      <c r="W2411" s="3" t="n">
        <v>0.0202334626241317</v>
      </c>
      <c r="X2411" s="3" t="n">
        <v>0.2972058663753298</v>
      </c>
      <c r="Y2411" s="3" t="n">
        <v>0.0157220303027197</v>
      </c>
      <c r="Z2411" s="3" t="n">
        <v>-1.968359100346438</v>
      </c>
      <c r="AA2411" s="3" t="n">
        <v>-2.064447847972466</v>
      </c>
      <c r="AB2411" s="3" t="n">
        <v>-1.906461376350192</v>
      </c>
      <c r="AC2411" s="3" t="n">
        <v>0.0393092430315157</v>
      </c>
      <c r="AD2411" s="3" t="n">
        <v>0.06934323706567939</v>
      </c>
      <c r="AE2411" s="3" t="n">
        <v>-0.1295774647887324</v>
      </c>
      <c r="AF2411" s="3" t="n">
        <v>0.1420766519278416</v>
      </c>
      <c r="AG2411" s="3" t="n">
        <v>1.262765602981182</v>
      </c>
      <c r="AH2411" s="3" t="n">
        <v>0.6208641809285185</v>
      </c>
      <c r="AI2411" s="3" t="n">
        <v>3.929350017892543</v>
      </c>
    </row>
    <row r="2412">
      <c r="A2412" s="2" t="inlineStr">
        <is>
          <t>VRSK</t>
        </is>
      </c>
      <c r="B2412" s="2" t="inlineStr">
        <is>
          <t>Industrials</t>
        </is>
      </c>
      <c r="C2412" s="3" t="n">
        <v>0.0131984860600632</v>
      </c>
      <c r="D2412" s="2" t="n">
        <v>36681467038.56506</v>
      </c>
      <c r="E2412" s="19">
        <f>SQRT(D2412)</f>
        <v/>
      </c>
      <c r="F2412" s="22">
        <f>D2412/SUM($D$2:$D$2546)</f>
        <v/>
      </c>
      <c r="G2412" s="22">
        <f>E2412/SUM($E$2:$E$2546)</f>
        <v/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1</v>
      </c>
      <c r="O2412" s="2" t="n">
        <v>0</v>
      </c>
      <c r="P2412" s="2" t="n">
        <v>0</v>
      </c>
      <c r="Q2412" s="2" t="n">
        <v>0</v>
      </c>
      <c r="R2412" s="2" t="n">
        <v>0</v>
      </c>
      <c r="S2412" s="3" t="n">
        <v>24.3255374791337</v>
      </c>
      <c r="T2412" s="3" t="n">
        <v>0.3360725717463354</v>
      </c>
      <c r="U2412" s="3" t="n">
        <v>0.0004779571778605</v>
      </c>
      <c r="V2412" s="3" t="n">
        <v>0.0084974791131525</v>
      </c>
      <c r="W2412" s="3" t="n">
        <v>0.0150907864136891</v>
      </c>
      <c r="X2412" s="3" t="n">
        <v>0.1935926638678059</v>
      </c>
      <c r="Y2412" s="3" t="n">
        <v>0.0149039832099558</v>
      </c>
      <c r="Z2412" s="3" t="n">
        <v>-1.72607724161307</v>
      </c>
      <c r="AA2412" s="3" t="n">
        <v>-1.951298750168377</v>
      </c>
      <c r="AB2412" s="3" t="n">
        <v>-2.10468666329178</v>
      </c>
      <c r="AC2412" s="3" t="n">
        <v>0.0276215779193011</v>
      </c>
      <c r="AD2412" s="3" t="n">
        <v>0.0365961371879883</v>
      </c>
      <c r="AE2412" s="3" t="n">
        <v>0.1139876718824087</v>
      </c>
      <c r="AF2412" s="3" t="n">
        <v>0.0548153498184859</v>
      </c>
      <c r="AG2412" s="3" t="n">
        <v>1.087597368900808</v>
      </c>
      <c r="AH2412" s="3" t="n">
        <v>0.7148845648501533</v>
      </c>
      <c r="AI2412" s="3" t="n">
        <v>11.30863009303818</v>
      </c>
    </row>
    <row r="2413">
      <c r="A2413" s="2" t="inlineStr">
        <is>
          <t>VRSN</t>
        </is>
      </c>
      <c r="B2413" s="2" t="inlineStr">
        <is>
          <t>Information Technology</t>
        </is>
      </c>
      <c r="C2413" s="3" t="n">
        <v>-0.0025454354653442</v>
      </c>
      <c r="D2413" s="2" t="n">
        <v>24383905358.88672</v>
      </c>
      <c r="E2413" s="19">
        <f>SQRT(D2413)</f>
        <v/>
      </c>
      <c r="F2413" s="22">
        <f>D2413/SUM($D$2:$D$2546)</f>
        <v/>
      </c>
      <c r="G2413" s="22">
        <f>E2413/SUM($E$2:$E$2546)</f>
        <v/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n">
        <v>1</v>
      </c>
      <c r="P2413" s="2" t="n">
        <v>0</v>
      </c>
      <c r="Q2413" s="2" t="n">
        <v>0</v>
      </c>
      <c r="R2413" s="2" t="n">
        <v>0</v>
      </c>
      <c r="S2413" s="3" t="n">
        <v>23.91718913516386</v>
      </c>
      <c r="T2413" s="3" t="n">
        <v>0.4457798086029955</v>
      </c>
      <c r="U2413" s="3" t="n">
        <v>0.0015771984873419</v>
      </c>
      <c r="V2413" s="3" t="n">
        <v>-0.0817670496442178</v>
      </c>
      <c r="W2413" s="3" t="n">
        <v>0.0194309960030781</v>
      </c>
      <c r="X2413" s="3" t="n">
        <v>0.4090946483007652</v>
      </c>
      <c r="Y2413" s="3" t="n">
        <v>0.0194603769502366</v>
      </c>
      <c r="Z2413" s="3" t="n">
        <v>-1.339015438524277</v>
      </c>
      <c r="AA2413" s="3" t="n">
        <v>-1.628798979653219</v>
      </c>
      <c r="AB2413" s="3" t="n">
        <v>-1.718854159537447</v>
      </c>
      <c r="AC2413" s="3" t="n">
        <v>0.0340224417618834</v>
      </c>
      <c r="AD2413" s="3" t="n">
        <v>0.0353839956028845</v>
      </c>
      <c r="AE2413" s="3" t="n">
        <v>0.1198104693140793</v>
      </c>
      <c r="AF2413" s="3" t="n">
        <v>0.0444094382625016</v>
      </c>
      <c r="AG2413" s="3" t="n">
        <v>1.073281944532678</v>
      </c>
      <c r="AH2413" s="3" t="n">
        <v>1.272623952265947</v>
      </c>
      <c r="AI2413" s="3" t="inlineStr"/>
    </row>
    <row r="2414">
      <c r="A2414" s="2" t="inlineStr">
        <is>
          <t>VRT</t>
        </is>
      </c>
      <c r="B2414" s="2" t="inlineStr">
        <is>
          <t>Industrials</t>
        </is>
      </c>
      <c r="C2414" s="3" t="n">
        <v>-0.0361626572849347</v>
      </c>
      <c r="D2414" s="2" t="n">
        <v>52498884492.62619</v>
      </c>
      <c r="E2414" s="19">
        <f>SQRT(D2414)</f>
        <v/>
      </c>
      <c r="F2414" s="22">
        <f>D2414/SUM($D$2:$D$2546)</f>
        <v/>
      </c>
      <c r="G2414" s="22">
        <f>E2414/SUM($E$2:$E$2546)</f>
        <v/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1</v>
      </c>
      <c r="O2414" s="2" t="n">
        <v>0</v>
      </c>
      <c r="P2414" s="2" t="n">
        <v>0</v>
      </c>
      <c r="Q2414" s="2" t="n">
        <v>0</v>
      </c>
      <c r="R2414" s="2" t="n">
        <v>0</v>
      </c>
      <c r="S2414" s="3" t="n">
        <v>24.68405775855875</v>
      </c>
      <c r="T2414" s="3" t="n">
        <v>2.07114012479219</v>
      </c>
      <c r="U2414" s="3" t="n">
        <v>0.0019819769433678</v>
      </c>
      <c r="V2414" s="3" t="n">
        <v>0.0595326935077826</v>
      </c>
      <c r="W2414" s="3" t="n">
        <v>0.0378339233558817</v>
      </c>
      <c r="X2414" s="3" t="n">
        <v>0.4565830054848036</v>
      </c>
      <c r="Y2414" s="3" t="n">
        <v>0.0229126073838442</v>
      </c>
      <c r="Z2414" s="3" t="n">
        <v>-0.8618558200028956</v>
      </c>
      <c r="AA2414" s="3" t="n">
        <v>-0.9622089403328654</v>
      </c>
      <c r="AB2414" s="3" t="n">
        <v>-0.7872849411378487</v>
      </c>
      <c r="AC2414" s="3" t="n">
        <v>0.0247014772319999</v>
      </c>
      <c r="AD2414" s="3" t="n">
        <v>0.0282748864922738</v>
      </c>
      <c r="AE2414" s="3" t="n">
        <v>0.5146579804560261</v>
      </c>
      <c r="AF2414" s="3" t="n">
        <v>0.1597959678618089</v>
      </c>
      <c r="AG2414" s="3" t="n">
        <v>1.055248792960685</v>
      </c>
      <c r="AH2414" s="3" t="n">
        <v>0.3056254924948588</v>
      </c>
      <c r="AI2414" s="3" t="n">
        <v>1.928041210725027</v>
      </c>
    </row>
    <row r="2415">
      <c r="A2415" s="2" t="inlineStr">
        <is>
          <t>VRTS</t>
        </is>
      </c>
      <c r="B2415" s="2" t="inlineStr">
        <is>
          <t>Financials</t>
        </is>
      </c>
      <c r="C2415" s="3" t="n">
        <v>0.0027254348385051</v>
      </c>
      <c r="D2415" s="2" t="n">
        <v>1297726339.16748</v>
      </c>
      <c r="E2415" s="19">
        <f>SQRT(D2415)</f>
        <v/>
      </c>
      <c r="F2415" s="22">
        <f>D2415/SUM($D$2:$D$2546)</f>
        <v/>
      </c>
      <c r="G2415" s="22">
        <f>E2415/SUM($E$2:$E$2546)</f>
        <v/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1</v>
      </c>
      <c r="M2415" s="2" t="n">
        <v>0</v>
      </c>
      <c r="N2415" s="2" t="n">
        <v>0</v>
      </c>
      <c r="O2415" s="2" t="n">
        <v>0</v>
      </c>
      <c r="P2415" s="2" t="n">
        <v>0</v>
      </c>
      <c r="Q2415" s="2" t="n">
        <v>0</v>
      </c>
      <c r="R2415" s="2" t="n">
        <v>0</v>
      </c>
      <c r="S2415" s="3" t="n">
        <v>20.98387960030928</v>
      </c>
      <c r="T2415" s="3" t="n">
        <v>1.100605094586244</v>
      </c>
      <c r="U2415" s="3" t="n">
        <v>0.0001769319211039</v>
      </c>
      <c r="V2415" s="3" t="n">
        <v>0.6907434741403626</v>
      </c>
      <c r="W2415" s="3" t="n">
        <v>0.0221853415731319</v>
      </c>
      <c r="X2415" s="3" t="n">
        <v>0.4644515323038133</v>
      </c>
      <c r="Y2415" s="3" t="n">
        <v>0.0178629750376425</v>
      </c>
      <c r="Z2415" s="3" t="n">
        <v>-1.540564229532133</v>
      </c>
      <c r="AA2415" s="3" t="n">
        <v>-1.122722858033574</v>
      </c>
      <c r="AB2415" s="3" t="n">
        <v>-1.761573750315354</v>
      </c>
      <c r="AC2415" s="3" t="n">
        <v>0.1306068890523812</v>
      </c>
      <c r="AD2415" s="3" t="n">
        <v>0.1766874826221804</v>
      </c>
      <c r="AE2415" s="3" t="n">
        <v>-0.1416155419222904</v>
      </c>
      <c r="AF2415" s="3" t="n">
        <v>-0.0284166566917294</v>
      </c>
      <c r="AG2415" s="3" t="n">
        <v>2.73597231712599</v>
      </c>
      <c r="AH2415" s="3" t="n">
        <v>0.6352967721880116</v>
      </c>
      <c r="AI2415" s="3" t="n">
        <v>3.513193945533001</v>
      </c>
    </row>
    <row r="2416">
      <c r="A2416" s="2" t="inlineStr">
        <is>
          <t>VRTX</t>
        </is>
      </c>
      <c r="B2416" s="2" t="inlineStr">
        <is>
          <t>Health Care</t>
        </is>
      </c>
      <c r="C2416" s="3" t="n">
        <v>-0.0142965616483545</v>
      </c>
      <c r="D2416" s="2" t="n">
        <v>100452362976.3891</v>
      </c>
      <c r="E2416" s="19">
        <f>SQRT(D2416)</f>
        <v/>
      </c>
      <c r="F2416" s="22">
        <f>D2416/SUM($D$2:$D$2546)</f>
        <v/>
      </c>
      <c r="G2416" s="22">
        <f>E2416/SUM($E$2:$E$2546)</f>
        <v/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1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 t="n">
        <v>0</v>
      </c>
      <c r="S2416" s="3" t="n">
        <v>25.33294945183698</v>
      </c>
      <c r="T2416" s="3" t="n">
        <v>0.5657173594500089</v>
      </c>
      <c r="U2416" s="3" t="n">
        <v>0.0001272615606494</v>
      </c>
      <c r="V2416" s="3" t="n">
        <v>0.170980547307155</v>
      </c>
      <c r="W2416" s="3" t="n">
        <v>0.0311427792478464</v>
      </c>
      <c r="X2416" s="3" t="n">
        <v>0.23895153225739</v>
      </c>
      <c r="Y2416" s="3" t="n">
        <v>0.0359945806143287</v>
      </c>
      <c r="Z2416" s="3" t="n">
        <v>-1.673162862337203</v>
      </c>
      <c r="AA2416" s="3" t="n">
        <v>-1.995476082708636</v>
      </c>
      <c r="AB2416" s="3" t="n">
        <v>-2.083203543939947</v>
      </c>
      <c r="AC2416" s="3" t="n">
        <v>0.0411299433640114</v>
      </c>
      <c r="AD2416" s="3" t="n">
        <v>0.0431886306250428</v>
      </c>
      <c r="AE2416" s="3" t="n">
        <v>-0.3396700706991359</v>
      </c>
      <c r="AF2416" s="3" t="n">
        <v>0.1206127120638384</v>
      </c>
      <c r="AG2416" s="3" t="n">
        <v>1.015205217226786</v>
      </c>
      <c r="AH2416" s="3" t="n">
        <v>0.0635444965407065</v>
      </c>
      <c r="AI2416" s="3" t="n">
        <v>1.0889295154698</v>
      </c>
    </row>
    <row r="2417">
      <c r="A2417" s="2" t="inlineStr">
        <is>
          <t>VSAT</t>
        </is>
      </c>
      <c r="B2417" s="2" t="inlineStr">
        <is>
          <t>Information Technology</t>
        </is>
      </c>
      <c r="C2417" s="3" t="n">
        <v>-0.0051057510354558</v>
      </c>
      <c r="D2417" s="2" t="n">
        <v>3718406449.360535</v>
      </c>
      <c r="E2417" s="19">
        <f>SQRT(D2417)</f>
        <v/>
      </c>
      <c r="F2417" s="22">
        <f>D2417/SUM($D$2:$D$2546)</f>
        <v/>
      </c>
      <c r="G2417" s="22">
        <f>E2417/SUM($E$2:$E$2546)</f>
        <v/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n">
        <v>1</v>
      </c>
      <c r="P2417" s="2" t="n">
        <v>0</v>
      </c>
      <c r="Q2417" s="2" t="n">
        <v>0</v>
      </c>
      <c r="R2417" s="2" t="n">
        <v>0</v>
      </c>
      <c r="S2417" s="3" t="n">
        <v>22.03656103962537</v>
      </c>
      <c r="T2417" s="3" t="n">
        <v>1.573325085966394</v>
      </c>
      <c r="U2417" s="3" t="n">
        <v>0.0013037070948886</v>
      </c>
      <c r="V2417" s="3" t="n">
        <v>1.226930961456508</v>
      </c>
      <c r="W2417" s="3" t="n">
        <v>0.0653282661701599</v>
      </c>
      <c r="X2417" s="3" t="n">
        <v>0.6122339250811687</v>
      </c>
      <c r="Y2417" s="3" t="n">
        <v>0.0565721459085265</v>
      </c>
      <c r="Z2417" s="3" t="n">
        <v>-0.3946712216942564</v>
      </c>
      <c r="AA2417" s="3" t="n">
        <v>-0.4601842403874946</v>
      </c>
      <c r="AB2417" s="3" t="n">
        <v>-0.6896508986099584</v>
      </c>
      <c r="AC2417" s="3" t="n">
        <v>-0.0607077260310853</v>
      </c>
      <c r="AD2417" s="3" t="n">
        <v>0.0100118156815272</v>
      </c>
      <c r="AE2417" s="3" t="n">
        <v>-0.5164346564879754</v>
      </c>
      <c r="AF2417" s="3" t="n">
        <v>0.23328651503927</v>
      </c>
      <c r="AG2417" s="3" t="n">
        <v>2.756831881873332</v>
      </c>
      <c r="AH2417" s="3" t="n">
        <v>0.4756708700422118</v>
      </c>
      <c r="AI2417" s="3" t="n">
        <v>2.431891391662144</v>
      </c>
    </row>
    <row r="2418">
      <c r="A2418" s="2" t="inlineStr">
        <is>
          <t>VSCO</t>
        </is>
      </c>
      <c r="B2418" s="2" t="inlineStr">
        <is>
          <t>Consumer Discretionary</t>
        </is>
      </c>
      <c r="C2418" s="3" t="n">
        <v>-0.009323001513496699</v>
      </c>
      <c r="D2418" s="2" t="n">
        <v>1816485682.755638</v>
      </c>
      <c r="E2418" s="19">
        <f>SQRT(D2418)</f>
        <v/>
      </c>
      <c r="F2418" s="22">
        <f>D2418/SUM($D$2:$D$2546)</f>
        <v/>
      </c>
      <c r="G2418" s="22">
        <f>E2418/SUM($E$2:$E$2546)</f>
        <v/>
      </c>
      <c r="H2418" s="2" t="n">
        <v>0</v>
      </c>
      <c r="I2418" s="2" t="n">
        <v>1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3" t="n">
        <v>21.32016952781943</v>
      </c>
      <c r="T2418" s="3" t="n">
        <v>1.933686149828719</v>
      </c>
      <c r="U2418" s="3" t="n">
        <v>-0.0018733884015731</v>
      </c>
      <c r="V2418" s="3" t="n">
        <v>0.3743492208363729</v>
      </c>
      <c r="W2418" s="3" t="n">
        <v>0.0440020643400225</v>
      </c>
      <c r="X2418" s="3" t="n">
        <v>1.575940439901027</v>
      </c>
      <c r="Y2418" s="3" t="n">
        <v>0.0325557594301793</v>
      </c>
      <c r="Z2418" s="3" t="n">
        <v>-0.1858629866220283</v>
      </c>
      <c r="AA2418" s="3" t="n">
        <v>-0.1285814186304727</v>
      </c>
      <c r="AB2418" s="3" t="n">
        <v>-0.2203429334869023</v>
      </c>
      <c r="AC2418" s="3" t="n">
        <v>0.0352328678434233</v>
      </c>
      <c r="AD2418" s="3" t="n">
        <v>0.1739622849769027</v>
      </c>
      <c r="AE2418" s="3" t="n">
        <v>-0.5100642283112035</v>
      </c>
      <c r="AF2418" s="3" t="n">
        <v>-0.0286128186053795</v>
      </c>
      <c r="AG2418" s="3" t="n">
        <v>1.576938210936057</v>
      </c>
      <c r="AH2418" s="3" t="n">
        <v>0.604416403785489</v>
      </c>
      <c r="AI2418" s="3" t="n">
        <v>2.541176470588235</v>
      </c>
    </row>
    <row r="2419">
      <c r="A2419" s="2" t="inlineStr">
        <is>
          <t>VSEC</t>
        </is>
      </c>
      <c r="B2419" s="2" t="inlineStr">
        <is>
          <t>Industrials</t>
        </is>
      </c>
      <c r="C2419" s="3" t="n">
        <v>-0.0048714440427207</v>
      </c>
      <c r="D2419" s="2" t="n">
        <v>4600978099.815491</v>
      </c>
      <c r="E2419" s="19">
        <f>SQRT(D2419)</f>
        <v/>
      </c>
      <c r="F2419" s="22">
        <f>D2419/SUM($D$2:$D$2546)</f>
        <v/>
      </c>
      <c r="G2419" s="22">
        <f>E2419/SUM($E$2:$E$2546)</f>
        <v/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1</v>
      </c>
      <c r="O2419" s="2" t="n">
        <v>0</v>
      </c>
      <c r="P2419" s="2" t="n">
        <v>0</v>
      </c>
      <c r="Q2419" s="2" t="n">
        <v>0</v>
      </c>
      <c r="R2419" s="2" t="n">
        <v>0</v>
      </c>
      <c r="S2419" s="3" t="n">
        <v>22.24953474823349</v>
      </c>
      <c r="T2419" s="3" t="n">
        <v>1.214427518354473</v>
      </c>
      <c r="U2419" s="3" t="n">
        <v>0.0014352776908601</v>
      </c>
      <c r="V2419" s="3" t="n">
        <v>0.2128953841443586</v>
      </c>
      <c r="W2419" s="3" t="n">
        <v>0.0310631857744741</v>
      </c>
      <c r="X2419" s="3" t="n">
        <v>0.3737405314680971</v>
      </c>
      <c r="Y2419" s="3" t="n">
        <v>0.0259497335747033</v>
      </c>
      <c r="Z2419" s="3" t="n">
        <v>-1.668739125564494</v>
      </c>
      <c r="AA2419" s="3" t="n">
        <v>-1.793799038145083</v>
      </c>
      <c r="AB2419" s="3" t="n">
        <v>-1.767698490347258</v>
      </c>
      <c r="AC2419" s="3" t="n">
        <v>0.0027794090131645</v>
      </c>
      <c r="AD2419" s="3" t="n">
        <v>0.0111558887885291</v>
      </c>
      <c r="AE2419" s="3" t="n">
        <v>0.2168957479520357</v>
      </c>
      <c r="AF2419" s="3" t="n">
        <v>0.2571327647979008</v>
      </c>
      <c r="AG2419" s="3" t="n">
        <v>1.080777606834274</v>
      </c>
      <c r="AH2419" s="3" t="n">
        <v>0.2605542852898234</v>
      </c>
      <c r="AI2419" s="3" t="n">
        <v>1.379423946455789</v>
      </c>
    </row>
    <row r="2420">
      <c r="A2420" s="2" t="inlineStr">
        <is>
          <t>VSH</t>
        </is>
      </c>
      <c r="B2420" s="2" t="inlineStr">
        <is>
          <t>Information Technology</t>
        </is>
      </c>
      <c r="C2420" s="3" t="n">
        <v>-0.0090969093809414</v>
      </c>
      <c r="D2420" s="2" t="n">
        <v>1883188637.826676</v>
      </c>
      <c r="E2420" s="19">
        <f>SQRT(D2420)</f>
        <v/>
      </c>
      <c r="F2420" s="22">
        <f>D2420/SUM($D$2:$D$2546)</f>
        <v/>
      </c>
      <c r="G2420" s="22">
        <f>E2420/SUM($E$2:$E$2546)</f>
        <v/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n">
        <v>1</v>
      </c>
      <c r="P2420" s="2" t="n">
        <v>0</v>
      </c>
      <c r="Q2420" s="2" t="n">
        <v>0</v>
      </c>
      <c r="R2420" s="2" t="n">
        <v>0</v>
      </c>
      <c r="S2420" s="3" t="n">
        <v>21.35623226101256</v>
      </c>
      <c r="T2420" s="3" t="n">
        <v>2.068667807921432</v>
      </c>
      <c r="U2420" s="3" t="n">
        <v>-0.0001498151039212</v>
      </c>
      <c r="V2420" s="3" t="n">
        <v>1.112470072258803</v>
      </c>
      <c r="W2420" s="3" t="n">
        <v>0.0397299276833982</v>
      </c>
      <c r="X2420" s="3" t="n">
        <v>0.563572660150216</v>
      </c>
      <c r="Y2420" s="3" t="n">
        <v>0.0316784687956488</v>
      </c>
      <c r="Z2420" s="3" t="n">
        <v>-1.031187777728403</v>
      </c>
      <c r="AA2420" s="3" t="n">
        <v>-1.250639947566024</v>
      </c>
      <c r="AB2420" s="3" t="n">
        <v>-1.113148591090154</v>
      </c>
      <c r="AC2420" s="3" t="n">
        <v>0.0042566102189587</v>
      </c>
      <c r="AD2420" s="3" t="n">
        <v>0.1231400802564438</v>
      </c>
      <c r="AE2420" s="3" t="n">
        <v>-0.871841155234657</v>
      </c>
      <c r="AF2420" s="3" t="n">
        <v>-0.030710899314243</v>
      </c>
      <c r="AG2420" s="3" t="n">
        <v>1.485614654650528</v>
      </c>
      <c r="AH2420" s="3" t="n">
        <v>0.2464578465080638</v>
      </c>
      <c r="AI2420" s="3" t="n">
        <v>1.436519297696267</v>
      </c>
    </row>
    <row r="2421">
      <c r="A2421" s="2" t="inlineStr">
        <is>
          <t>VST</t>
        </is>
      </c>
      <c r="B2421" s="2" t="inlineStr">
        <is>
          <t>Utilities</t>
        </is>
      </c>
      <c r="C2421" s="3" t="n">
        <v>-0.0143760364427721</v>
      </c>
      <c r="D2421" s="2" t="n">
        <v>69382558531.18881</v>
      </c>
      <c r="E2421" s="19">
        <f>SQRT(D2421)</f>
        <v/>
      </c>
      <c r="F2421" s="22">
        <f>D2421/SUM($D$2:$D$2546)</f>
        <v/>
      </c>
      <c r="G2421" s="22">
        <f>E2421/SUM($E$2:$E$2546)</f>
        <v/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1</v>
      </c>
      <c r="S2421" s="3" t="n">
        <v>24.96290135487911</v>
      </c>
      <c r="T2421" s="3" t="n">
        <v>1.819113290433314</v>
      </c>
      <c r="U2421" s="3" t="n">
        <v>0.0035739821389987</v>
      </c>
      <c r="V2421" s="3" t="n">
        <v>0.0695131471381524</v>
      </c>
      <c r="W2421" s="3" t="n">
        <v>0.0372838597397515</v>
      </c>
      <c r="X2421" s="3" t="n">
        <v>0.6251217469934516</v>
      </c>
      <c r="Y2421" s="3" t="n">
        <v>0.0254254917016525</v>
      </c>
      <c r="Z2421" s="3" t="n">
        <v>-1.120070659712117</v>
      </c>
      <c r="AA2421" s="3" t="n">
        <v>-1.144559015716039</v>
      </c>
      <c r="AB2421" s="3" t="n">
        <v>-0.8421345431972614</v>
      </c>
      <c r="AC2421" s="3" t="n">
        <v>0.0188520000946927</v>
      </c>
      <c r="AD2421" s="3" t="n">
        <v>0.0500413947467686</v>
      </c>
      <c r="AE2421" s="3" t="n">
        <v>0.8709942245280941</v>
      </c>
      <c r="AF2421" s="3" t="n">
        <v>0.1141156933296429</v>
      </c>
      <c r="AG2421" s="3" t="n">
        <v>1.259661799469408</v>
      </c>
      <c r="AH2421" s="3" t="n">
        <v>0.4730509096628742</v>
      </c>
      <c r="AI2421" s="3" t="n">
        <v>4.735434376943811</v>
      </c>
    </row>
    <row r="2422">
      <c r="A2422" s="2" t="inlineStr">
        <is>
          <t>VSTS</t>
        </is>
      </c>
      <c r="B2422" s="2" t="inlineStr">
        <is>
          <t>Industrials</t>
        </is>
      </c>
      <c r="C2422" s="3" t="n">
        <v>-0.0064864514930408</v>
      </c>
      <c r="D2422" s="2" t="n">
        <v>612243054.7029161</v>
      </c>
      <c r="E2422" s="19">
        <f>SQRT(D2422)</f>
        <v/>
      </c>
      <c r="F2422" s="22">
        <f>D2422/SUM($D$2:$D$2546)</f>
        <v/>
      </c>
      <c r="G2422" s="22">
        <f>E2422/SUM($E$2:$E$2546)</f>
        <v/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1</v>
      </c>
      <c r="O2422" s="2" t="n">
        <v>0</v>
      </c>
      <c r="P2422" s="2" t="n">
        <v>0</v>
      </c>
      <c r="Q2422" s="2" t="n">
        <v>0</v>
      </c>
      <c r="R2422" s="2" t="n">
        <v>0</v>
      </c>
      <c r="S2422" s="3" t="n">
        <v>20.2326399098415</v>
      </c>
      <c r="T2422" s="3" t="n">
        <v>1.515310417008429</v>
      </c>
      <c r="U2422" s="3" t="n">
        <v>-0.0041644876059818</v>
      </c>
      <c r="V2422" s="3" t="n">
        <v>1.44097673827936</v>
      </c>
      <c r="W2422" s="3" t="n">
        <v>0.046437853053329</v>
      </c>
      <c r="X2422" s="3" t="n">
        <v>4.310292908080235</v>
      </c>
      <c r="Y2422" s="3" t="n">
        <v>0.0573252429820844</v>
      </c>
      <c r="Z2422" s="3" t="n">
        <v>-1.094634109562699</v>
      </c>
      <c r="AA2422" s="3" t="n">
        <v>-0.9383999236253598</v>
      </c>
      <c r="AB2422" s="3" t="n">
        <v>-1.012978580289445</v>
      </c>
      <c r="AC2422" s="3" t="n">
        <v>-0.0044165466300178</v>
      </c>
      <c r="AD2422" s="3" t="n">
        <v>0.2233100056420269</v>
      </c>
      <c r="AE2422" s="3" t="n">
        <v>-0.4813216104738385</v>
      </c>
      <c r="AF2422" s="3" t="n">
        <v>0.0214258381500319</v>
      </c>
      <c r="AG2422" s="3" t="n">
        <v>2.888885453443253</v>
      </c>
      <c r="AH2422" s="3" t="n">
        <v>0.4838727536380395</v>
      </c>
      <c r="AI2422" s="3" t="n">
        <v>2.31083688116904</v>
      </c>
    </row>
    <row r="2423">
      <c r="A2423" s="2" t="inlineStr">
        <is>
          <t>VTOL</t>
        </is>
      </c>
      <c r="B2423" s="2" t="inlineStr">
        <is>
          <t>Energy</t>
        </is>
      </c>
      <c r="C2423" s="3" t="n">
        <v>-0.0165815367520525</v>
      </c>
      <c r="D2423" s="2" t="n">
        <v>1107925239.715576</v>
      </c>
      <c r="E2423" s="19">
        <f>SQRT(D2423)</f>
        <v/>
      </c>
      <c r="F2423" s="22">
        <f>D2423/SUM($D$2:$D$2546)</f>
        <v/>
      </c>
      <c r="G2423" s="22">
        <f>E2423/SUM($E$2:$E$2546)</f>
        <v/>
      </c>
      <c r="H2423" s="2" t="n">
        <v>0</v>
      </c>
      <c r="I2423" s="2" t="n">
        <v>0</v>
      </c>
      <c r="J2423" s="2" t="n">
        <v>0</v>
      </c>
      <c r="K2423" s="2" t="n">
        <v>1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3" t="n">
        <v>20.8257549498142</v>
      </c>
      <c r="T2423" s="3" t="n">
        <v>1.174797100571937</v>
      </c>
      <c r="U2423" s="3" t="n">
        <v>0.0005339600262575</v>
      </c>
      <c r="V2423" s="3" t="n">
        <v>0.8884805262245898</v>
      </c>
      <c r="W2423" s="3" t="n">
        <v>0.0257634754361896</v>
      </c>
      <c r="X2423" s="3" t="n">
        <v>0.2841843080780504</v>
      </c>
      <c r="Y2423" s="3" t="n">
        <v>0.0215243582557219</v>
      </c>
      <c r="Z2423" s="3" t="n">
        <v>-2.026038441303968</v>
      </c>
      <c r="AA2423" s="3" t="n">
        <v>-1.932405619827501</v>
      </c>
      <c r="AB2423" s="3" t="n">
        <v>-2.231589464264706</v>
      </c>
      <c r="AC2423" s="3" t="n">
        <v>0.114621452285536</v>
      </c>
      <c r="AD2423" s="3" t="n">
        <v>0.1900741967518148</v>
      </c>
      <c r="AE2423" s="3" t="n">
        <v>1.086030428769018</v>
      </c>
      <c r="AF2423" s="3" t="n">
        <v>0.06497098412075521</v>
      </c>
      <c r="AG2423" s="3" t="n">
        <v>1.614131690126198</v>
      </c>
      <c r="AH2423" s="3" t="n">
        <v>0.4212924153833916</v>
      </c>
      <c r="AI2423" s="3" t="n">
        <v>1.691215701413087</v>
      </c>
    </row>
    <row r="2424">
      <c r="A2424" s="2" t="inlineStr">
        <is>
          <t>VTR</t>
        </is>
      </c>
      <c r="B2424" s="2" t="inlineStr">
        <is>
          <t>Real Estate</t>
        </is>
      </c>
      <c r="C2424" s="3" t="n">
        <v>-0.0070829437561914</v>
      </c>
      <c r="D2424" s="2" t="n">
        <v>31880415054.59595</v>
      </c>
      <c r="E2424" s="19">
        <f>SQRT(D2424)</f>
        <v/>
      </c>
      <c r="F2424" s="22">
        <f>D2424/SUM($D$2:$D$2546)</f>
        <v/>
      </c>
      <c r="G2424" s="22">
        <f>E2424/SUM($E$2:$E$2546)</f>
        <v/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1</v>
      </c>
      <c r="R2424" s="2" t="n">
        <v>0</v>
      </c>
      <c r="S2424" s="3" t="n">
        <v>24.18525771006209</v>
      </c>
      <c r="T2424" s="3" t="n">
        <v>0.3151994424116828</v>
      </c>
      <c r="U2424" s="3" t="n">
        <v>0.0008230662411218001</v>
      </c>
      <c r="V2424" s="3" t="n">
        <v>0.3616448524981765</v>
      </c>
      <c r="W2424" s="3" t="n">
        <v>0.0126620167923995</v>
      </c>
      <c r="X2424" s="3" t="n">
        <v>0.133916228304232</v>
      </c>
      <c r="Y2424" s="3" t="n">
        <v>0.0095559535602701</v>
      </c>
      <c r="Z2424" s="3" t="n">
        <v>-2.149377561045176</v>
      </c>
      <c r="AA2424" s="3" t="n">
        <v>-1.975160176124627</v>
      </c>
      <c r="AB2424" s="3" t="n">
        <v>-2.041460737309301</v>
      </c>
      <c r="AC2424" s="3" t="n">
        <v>0.0085650076867689</v>
      </c>
      <c r="AD2424" s="3" t="n">
        <v>0.0521929214895878</v>
      </c>
      <c r="AE2424" s="3" t="n">
        <v>1.142857142857143</v>
      </c>
      <c r="AF2424" s="3" t="n">
        <v>0.0841785911544272</v>
      </c>
      <c r="AG2424" s="3" t="n">
        <v>1.409497115318076</v>
      </c>
      <c r="AH2424" s="3" t="n">
        <v>0.5013703719469843</v>
      </c>
      <c r="AI2424" s="3" t="n">
        <v>2.132318384982793</v>
      </c>
    </row>
    <row r="2425">
      <c r="A2425" s="2" t="inlineStr">
        <is>
          <t>VTRS</t>
        </is>
      </c>
      <c r="B2425" s="2" t="inlineStr">
        <is>
          <t>Health Care</t>
        </is>
      </c>
      <c r="C2425" s="3" t="n">
        <v>0.0265419349969568</v>
      </c>
      <c r="D2425" s="2" t="n">
        <v>11719323473.67004</v>
      </c>
      <c r="E2425" s="19">
        <f>SQRT(D2425)</f>
        <v/>
      </c>
      <c r="F2425" s="22">
        <f>D2425/SUM($D$2:$D$2546)</f>
        <v/>
      </c>
      <c r="G2425" s="22">
        <f>E2425/SUM($E$2:$E$2546)</f>
        <v/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1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3" t="n">
        <v>23.1845048953396</v>
      </c>
      <c r="T2425" s="3" t="n">
        <v>0.9387813344572468</v>
      </c>
      <c r="U2425" s="3" t="n">
        <v>-0.0007618850212036</v>
      </c>
      <c r="V2425" s="3" t="n">
        <v>1.328617648875589</v>
      </c>
      <c r="W2425" s="3" t="n">
        <v>0.0238988181744708</v>
      </c>
      <c r="X2425" s="3" t="n">
        <v>0.5135249676885849</v>
      </c>
      <c r="Y2425" s="3" t="n">
        <v>0.0207181762983148</v>
      </c>
      <c r="Z2425" s="3" t="n">
        <v>-1.76594422638937</v>
      </c>
      <c r="AA2425" s="3" t="n">
        <v>-1.507880928015234</v>
      </c>
      <c r="AB2425" s="3" t="n">
        <v>-1.602263089534425</v>
      </c>
      <c r="AC2425" s="3" t="n">
        <v>-0.0015700565003892</v>
      </c>
      <c r="AD2425" s="3" t="n">
        <v>0.2299450139809215</v>
      </c>
      <c r="AE2425" s="3" t="n">
        <v>-0.0119760479041915</v>
      </c>
      <c r="AF2425" s="3" t="n">
        <v>-0.0639152175535487</v>
      </c>
      <c r="AG2425" s="3" t="n">
        <v>2.091496452737998</v>
      </c>
      <c r="AH2425" s="3" t="n">
        <v>0.3842156645796181</v>
      </c>
      <c r="AI2425" s="3" t="n">
        <v>1.821527889277801</v>
      </c>
    </row>
    <row r="2426">
      <c r="A2426" s="2" t="inlineStr">
        <is>
          <t>VTS</t>
        </is>
      </c>
      <c r="B2426" s="2" t="inlineStr">
        <is>
          <t>Energy</t>
        </is>
      </c>
      <c r="C2426" s="3" t="n">
        <v>0.0011698320910371</v>
      </c>
      <c r="D2426" s="2" t="n">
        <v>943826769.8947144</v>
      </c>
      <c r="E2426" s="19">
        <f>SQRT(D2426)</f>
        <v/>
      </c>
      <c r="F2426" s="22">
        <f>D2426/SUM($D$2:$D$2546)</f>
        <v/>
      </c>
      <c r="G2426" s="22">
        <f>E2426/SUM($E$2:$E$2546)</f>
        <v/>
      </c>
      <c r="H2426" s="2" t="n">
        <v>0</v>
      </c>
      <c r="I2426" s="2" t="n">
        <v>0</v>
      </c>
      <c r="J2426" s="2" t="n">
        <v>0</v>
      </c>
      <c r="K2426" s="2" t="n">
        <v>1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3" t="n">
        <v>20.66545320080294</v>
      </c>
      <c r="T2426" s="3" t="n">
        <v>1.034405512335727</v>
      </c>
      <c r="U2426" s="3" t="n">
        <v>0.0002106048089031</v>
      </c>
      <c r="V2426" s="3" t="n">
        <v>0.7118626229206753</v>
      </c>
      <c r="W2426" s="3" t="n">
        <v>0.0255854023564003</v>
      </c>
      <c r="X2426" s="3" t="n">
        <v>0.2317543521208634</v>
      </c>
      <c r="Y2426" s="3" t="n">
        <v>0.0227844173098398</v>
      </c>
      <c r="Z2426" s="3" t="n">
        <v>-1.782018280647519</v>
      </c>
      <c r="AA2426" s="3" t="n">
        <v>-1.689585313626077</v>
      </c>
      <c r="AB2426" s="3" t="n">
        <v>-1.976419509801435</v>
      </c>
      <c r="AC2426" s="3" t="n">
        <v>0.1045064657479497</v>
      </c>
      <c r="AD2426" s="3" t="n">
        <v>0.2510418305113671</v>
      </c>
      <c r="AE2426" s="3" t="n">
        <v>0.3832167832167831</v>
      </c>
      <c r="AF2426" s="3" t="n">
        <v>0.0754099919189998</v>
      </c>
      <c r="AG2426" s="3" t="n">
        <v>1.112308744974276</v>
      </c>
      <c r="AH2426" s="3" t="n">
        <v>0.1178019220097866</v>
      </c>
      <c r="AI2426" s="3" t="n">
        <v>1.157767441860465</v>
      </c>
    </row>
    <row r="2427">
      <c r="A2427" s="2" t="inlineStr">
        <is>
          <t>VVV</t>
        </is>
      </c>
      <c r="B2427" s="2" t="inlineStr">
        <is>
          <t>Consumer Discretionary</t>
        </is>
      </c>
      <c r="C2427" s="3" t="n">
        <v>-0.0118582795715367</v>
      </c>
      <c r="D2427" s="2" t="n">
        <v>5076081846.632027</v>
      </c>
      <c r="E2427" s="19">
        <f>SQRT(D2427)</f>
        <v/>
      </c>
      <c r="F2427" s="22">
        <f>D2427/SUM($D$2:$D$2546)</f>
        <v/>
      </c>
      <c r="G2427" s="22">
        <f>E2427/SUM($E$2:$E$2546)</f>
        <v/>
      </c>
      <c r="H2427" s="2" t="n">
        <v>0</v>
      </c>
      <c r="I2427" s="2" t="n">
        <v>1</v>
      </c>
      <c r="J2427" s="2" t="n">
        <v>0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3" t="n">
        <v>22.34780551090655</v>
      </c>
      <c r="T2427" s="3" t="n">
        <v>0.6887707136936571</v>
      </c>
      <c r="U2427" s="3" t="n">
        <v>-0.0001276440363415</v>
      </c>
      <c r="V2427" s="3" t="n">
        <v>0.0617799337116822</v>
      </c>
      <c r="W2427" s="3" t="n">
        <v>0.0208244744369307</v>
      </c>
      <c r="X2427" s="3" t="n">
        <v>0.2364343314455982</v>
      </c>
      <c r="Y2427" s="3" t="n">
        <v>0.0197930224189332</v>
      </c>
      <c r="Z2427" s="3" t="n">
        <v>-1.129058145402148</v>
      </c>
      <c r="AA2427" s="3" t="n">
        <v>-1.16791746052403</v>
      </c>
      <c r="AB2427" s="3" t="n">
        <v>-1.360341649083195</v>
      </c>
      <c r="AC2427" s="3" t="n">
        <v>0.0445225287590566</v>
      </c>
      <c r="AD2427" s="3" t="n">
        <v>0.06832041138779139</v>
      </c>
      <c r="AE2427" s="3" t="n">
        <v>-0.0869905956112853</v>
      </c>
      <c r="AF2427" s="3" t="n">
        <v>0.1336132694365607</v>
      </c>
      <c r="AG2427" s="3" t="n">
        <v>1.208014770427823</v>
      </c>
      <c r="AH2427" s="3" t="n">
        <v>0.5433713304184884</v>
      </c>
      <c r="AI2427" s="3" t="n">
        <v>4.36702806122449</v>
      </c>
    </row>
    <row r="2428">
      <c r="A2428" s="2" t="inlineStr">
        <is>
          <t>VVX</t>
        </is>
      </c>
      <c r="B2428" s="2" t="inlineStr">
        <is>
          <t>Industrials</t>
        </is>
      </c>
      <c r="C2428" s="3" t="n">
        <v>-0.0013304179157448</v>
      </c>
      <c r="D2428" s="2" t="n">
        <v>1875585788.57338</v>
      </c>
      <c r="E2428" s="19">
        <f>SQRT(D2428)</f>
        <v/>
      </c>
      <c r="F2428" s="22">
        <f>D2428/SUM($D$2:$D$2546)</f>
        <v/>
      </c>
      <c r="G2428" s="22">
        <f>E2428/SUM($E$2:$E$2546)</f>
        <v/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1</v>
      </c>
      <c r="O2428" s="2" t="n">
        <v>0</v>
      </c>
      <c r="P2428" s="2" t="n">
        <v>0</v>
      </c>
      <c r="Q2428" s="2" t="n">
        <v>0</v>
      </c>
      <c r="R2428" s="2" t="n">
        <v>0</v>
      </c>
      <c r="S2428" s="3" t="n">
        <v>21.35218686814811</v>
      </c>
      <c r="T2428" s="3" t="n">
        <v>0.8307683286944068</v>
      </c>
      <c r="U2428" s="3" t="n">
        <v>-0.0001937597402595</v>
      </c>
      <c r="V2428" s="3" t="n">
        <v>0.568218743441553</v>
      </c>
      <c r="W2428" s="3" t="n">
        <v>0.0329022554541481</v>
      </c>
      <c r="X2428" s="3" t="n">
        <v>0.3576318815635299</v>
      </c>
      <c r="Y2428" s="3" t="n">
        <v>0.0309782324987088</v>
      </c>
      <c r="Z2428" s="3" t="n">
        <v>-1.447008652353797</v>
      </c>
      <c r="AA2428" s="3" t="n">
        <v>-1.607000990834792</v>
      </c>
      <c r="AB2428" s="3" t="n">
        <v>-1.814886969849098</v>
      </c>
      <c r="AC2428" s="3" t="n">
        <v>0.0477525477883497</v>
      </c>
      <c r="AD2428" s="3" t="n">
        <v>0.1068594149204168</v>
      </c>
      <c r="AE2428" s="3" t="n">
        <v>-0.528348909657321</v>
      </c>
      <c r="AF2428" s="3" t="n">
        <v>0.2681440138841584</v>
      </c>
      <c r="AG2428" s="3" t="n">
        <v>1.582069349560594</v>
      </c>
      <c r="AH2428" s="3" t="n">
        <v>0.3613355535972471</v>
      </c>
      <c r="AI2428" s="3" t="n">
        <v>2.024375482644503</v>
      </c>
    </row>
    <row r="2429">
      <c r="A2429" s="2" t="inlineStr">
        <is>
          <t>VYGR</t>
        </is>
      </c>
      <c r="B2429" s="2" t="inlineStr">
        <is>
          <t>Health Care</t>
        </is>
      </c>
      <c r="C2429" s="3" t="n">
        <v>0.0189964822535138</v>
      </c>
      <c r="D2429" s="2" t="n">
        <v>202940311.9024372</v>
      </c>
      <c r="E2429" s="19">
        <f>SQRT(D2429)</f>
        <v/>
      </c>
      <c r="F2429" s="22">
        <f>D2429/SUM($D$2:$D$2546)</f>
        <v/>
      </c>
      <c r="G2429" s="22">
        <f>E2429/SUM($E$2:$E$2546)</f>
        <v/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1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3" t="n">
        <v>19.1284224637335</v>
      </c>
      <c r="T2429" s="3" t="n">
        <v>1.548187395088835</v>
      </c>
      <c r="U2429" s="3" t="n">
        <v>-0.0032490242147695</v>
      </c>
      <c r="V2429" s="3" t="n">
        <v>1.202861066446742</v>
      </c>
      <c r="W2429" s="3" t="n">
        <v>0.0484288703059279</v>
      </c>
      <c r="X2429" s="3" t="n">
        <v>1.251553354804305</v>
      </c>
      <c r="Y2429" s="3" t="n">
        <v>0.045687173596277</v>
      </c>
      <c r="Z2429" s="3" t="n">
        <v>-1.148197083819848</v>
      </c>
      <c r="AA2429" s="3" t="n">
        <v>-1.250698569184622</v>
      </c>
      <c r="AB2429" s="3" t="n">
        <v>-1.61431414511053</v>
      </c>
      <c r="AC2429" s="3" t="n">
        <v>-0.6579668610354412</v>
      </c>
      <c r="AD2429" s="3" t="n">
        <v>-0.6369754672602707</v>
      </c>
      <c r="AE2429" s="3" t="n">
        <v>0.3595075239398085</v>
      </c>
      <c r="AF2429" s="3" t="n">
        <v>0.3299862121661103</v>
      </c>
      <c r="AG2429" s="3" t="n">
        <v>1.160475756121122</v>
      </c>
      <c r="AH2429" s="3" t="n">
        <v>0.1248179918721146</v>
      </c>
      <c r="AI2429" s="3" t="n">
        <v>1.133411713619736</v>
      </c>
    </row>
    <row r="2430">
      <c r="A2430" s="2" t="inlineStr">
        <is>
          <t>VYX</t>
        </is>
      </c>
      <c r="B2430" s="2" t="inlineStr">
        <is>
          <t>Information Technology</t>
        </is>
      </c>
      <c r="C2430" s="3" t="n">
        <v>-0.0055226723223768</v>
      </c>
      <c r="D2430" s="2" t="n">
        <v>1760303522.613261</v>
      </c>
      <c r="E2430" s="19">
        <f>SQRT(D2430)</f>
        <v/>
      </c>
      <c r="F2430" s="22">
        <f>D2430/SUM($D$2:$D$2546)</f>
        <v/>
      </c>
      <c r="G2430" s="22">
        <f>E2430/SUM($E$2:$E$2546)</f>
        <v/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n">
        <v>1</v>
      </c>
      <c r="P2430" s="2" t="n">
        <v>0</v>
      </c>
      <c r="Q2430" s="2" t="n">
        <v>0</v>
      </c>
      <c r="R2430" s="2" t="n">
        <v>0</v>
      </c>
      <c r="S2430" s="3" t="n">
        <v>21.2887520871579</v>
      </c>
      <c r="T2430" s="3" t="n">
        <v>1.434508704158618</v>
      </c>
      <c r="U2430" s="3" t="n">
        <v>0.0006472424029156</v>
      </c>
      <c r="V2430" s="3" t="n">
        <v>0.6493198390600035</v>
      </c>
      <c r="W2430" s="3" t="n">
        <v>0.0292640328886057</v>
      </c>
      <c r="X2430" s="3" t="n">
        <v>0.5051465687592513</v>
      </c>
      <c r="Y2430" s="3" t="n">
        <v>0.0234876012591098</v>
      </c>
      <c r="Z2430" s="3" t="n">
        <v>-1.228343787801151</v>
      </c>
      <c r="AA2430" s="3" t="n">
        <v>-1.296082523857381</v>
      </c>
      <c r="AB2430" s="3" t="n">
        <v>-1.373714078285634</v>
      </c>
      <c r="AC2430" s="3" t="n">
        <v>0</v>
      </c>
      <c r="AD2430" s="3" t="n">
        <v>0.1317954528975685</v>
      </c>
      <c r="AE2430" s="3" t="n">
        <v>0.5391304347826086</v>
      </c>
      <c r="AF2430" s="3" t="n">
        <v>-0.08062160062160061</v>
      </c>
      <c r="AG2430" s="3" t="n">
        <v>1.781115291957572</v>
      </c>
      <c r="AH2430" s="3" t="n">
        <v>0.3355923694779116</v>
      </c>
      <c r="AI2430" s="3" t="n">
        <v>2.202974628171479</v>
      </c>
    </row>
    <row r="2431">
      <c r="A2431" s="2" t="inlineStr">
        <is>
          <t>VZ</t>
        </is>
      </c>
      <c r="B2431" s="2" t="inlineStr">
        <is>
          <t>Communication</t>
        </is>
      </c>
      <c r="C2431" s="3" t="n">
        <v>-0.0048159736456956</v>
      </c>
      <c r="D2431" s="2" t="n">
        <v>178119748966.217</v>
      </c>
      <c r="E2431" s="19">
        <f>SQRT(D2431)</f>
        <v/>
      </c>
      <c r="F2431" s="22">
        <f>D2431/SUM($D$2:$D$2546)</f>
        <v/>
      </c>
      <c r="G2431" s="22">
        <f>E2431/SUM($E$2:$E$2546)</f>
        <v/>
      </c>
      <c r="H2431" s="2" t="n">
        <v>1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3" t="n">
        <v>25.90572190804689</v>
      </c>
      <c r="T2431" s="3" t="n">
        <v>0.1367619177174113</v>
      </c>
      <c r="U2431" s="3" t="n">
        <v>0.0002214285822964</v>
      </c>
      <c r="V2431" s="3" t="n">
        <v>0.578616355559469</v>
      </c>
      <c r="W2431" s="3" t="n">
        <v>0.0125580830354043</v>
      </c>
      <c r="X2431" s="3" t="n">
        <v>0.1474872015764634</v>
      </c>
      <c r="Y2431" s="3" t="n">
        <v>0.0102844923218819</v>
      </c>
      <c r="Z2431" s="3" t="n">
        <v>-2.369081929082924</v>
      </c>
      <c r="AA2431" s="3" t="n">
        <v>-2.439215334513223</v>
      </c>
      <c r="AB2431" s="3" t="n">
        <v>-2.301940174131487</v>
      </c>
      <c r="AC2431" s="3" t="n">
        <v>0.1123513822366522</v>
      </c>
      <c r="AD2431" s="3" t="n">
        <v>0.2164386612026493</v>
      </c>
      <c r="AE2431" s="3" t="n">
        <v>-0.134412955465587</v>
      </c>
      <c r="AF2431" s="3" t="n">
        <v>0.0004925724671278</v>
      </c>
      <c r="AG2431" s="3" t="n">
        <v>1.695762265101243</v>
      </c>
      <c r="AH2431" s="3" t="n">
        <v>0.443249801061873</v>
      </c>
      <c r="AI2431" s="3" t="n">
        <v>2.202458690315632</v>
      </c>
    </row>
    <row r="2432">
      <c r="A2432" s="2" t="inlineStr">
        <is>
          <t>W</t>
        </is>
      </c>
      <c r="B2432" s="2" t="inlineStr">
        <is>
          <t>Consumer Discretionary</t>
        </is>
      </c>
      <c r="C2432" s="3" t="n">
        <v>0.004564488688378</v>
      </c>
      <c r="D2432" s="2" t="n">
        <v>8410370621.276978</v>
      </c>
      <c r="E2432" s="19">
        <f>SQRT(D2432)</f>
        <v/>
      </c>
      <c r="F2432" s="22">
        <f>D2432/SUM($D$2:$D$2546)</f>
        <v/>
      </c>
      <c r="G2432" s="22">
        <f>E2432/SUM($E$2:$E$2546)</f>
        <v/>
      </c>
      <c r="H2432" s="2" t="n">
        <v>0</v>
      </c>
      <c r="I2432" s="2" t="n">
        <v>1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3" t="n">
        <v>22.85273137907761</v>
      </c>
      <c r="T2432" s="3" t="n">
        <v>2.740488298981379</v>
      </c>
      <c r="U2432" s="3" t="n">
        <v>0.0010750116929887</v>
      </c>
      <c r="V2432" s="3" t="n">
        <v>-0.323291341420952</v>
      </c>
      <c r="W2432" s="3" t="n">
        <v>0.0481301305829184</v>
      </c>
      <c r="X2432" s="3" t="n">
        <v>0.4205342128548317</v>
      </c>
      <c r="Y2432" s="3" t="n">
        <v>0.029711795434404</v>
      </c>
      <c r="Z2432" s="3" t="n">
        <v>-0.0083231622544681</v>
      </c>
      <c r="AA2432" s="3" t="n">
        <v>-0.1064236180243854</v>
      </c>
      <c r="AB2432" s="3" t="n">
        <v>-0.0442490314006768</v>
      </c>
      <c r="AC2432" s="3" t="n">
        <v>0.0071340494612935</v>
      </c>
      <c r="AD2432" s="3" t="n">
        <v>0.0442311066600199</v>
      </c>
      <c r="AE2432" s="3" t="n">
        <v>-0.0359143327841844</v>
      </c>
      <c r="AF2432" s="3" t="n">
        <v>-0.0464925672961028</v>
      </c>
      <c r="AG2432" s="3" t="n">
        <v>1.342909977439509</v>
      </c>
      <c r="AH2432" s="3" t="n">
        <v>1.144905430140329</v>
      </c>
      <c r="AI2432" s="3" t="inlineStr"/>
    </row>
    <row r="2433">
      <c r="A2433" s="2" t="inlineStr">
        <is>
          <t>WAB</t>
        </is>
      </c>
      <c r="B2433" s="2" t="inlineStr">
        <is>
          <t>Industrials</t>
        </is>
      </c>
      <c r="C2433" s="3" t="n">
        <v>-0.0165146360400533</v>
      </c>
      <c r="D2433" s="2" t="n">
        <v>33151430261.16907</v>
      </c>
      <c r="E2433" s="19">
        <f>SQRT(D2433)</f>
        <v/>
      </c>
      <c r="F2433" s="22">
        <f>D2433/SUM($D$2:$D$2546)</f>
        <v/>
      </c>
      <c r="G2433" s="22">
        <f>E2433/SUM($E$2:$E$2546)</f>
        <v/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1</v>
      </c>
      <c r="O2433" s="2" t="n">
        <v>0</v>
      </c>
      <c r="P2433" s="2" t="n">
        <v>0</v>
      </c>
      <c r="Q2433" s="2" t="n">
        <v>0</v>
      </c>
      <c r="R2433" s="2" t="n">
        <v>0</v>
      </c>
      <c r="S2433" s="3" t="n">
        <v>24.22435169778086</v>
      </c>
      <c r="T2433" s="3" t="n">
        <v>1.095796123357972</v>
      </c>
      <c r="U2433" s="3" t="n">
        <v>0.0011150733739702</v>
      </c>
      <c r="V2433" s="3" t="n">
        <v>0.3258079640880963</v>
      </c>
      <c r="W2433" s="3" t="n">
        <v>0.0175787822184114</v>
      </c>
      <c r="X2433" s="3" t="n">
        <v>0.291211866725634</v>
      </c>
      <c r="Y2433" s="3" t="n">
        <v>0.0111952082058888</v>
      </c>
      <c r="Z2433" s="3" t="n">
        <v>-1.71702672544993</v>
      </c>
      <c r="AA2433" s="3" t="n">
        <v>-2.017231961973565</v>
      </c>
      <c r="AB2433" s="3" t="n">
        <v>-2.027494219437121</v>
      </c>
      <c r="AC2433" s="3" t="n">
        <v>0.040541237268253</v>
      </c>
      <c r="AD2433" s="3" t="n">
        <v>0.048866669921555</v>
      </c>
      <c r="AE2433" s="3" t="n">
        <v>0.2433862433862433</v>
      </c>
      <c r="AF2433" s="3" t="n">
        <v>0.0994261752372544</v>
      </c>
      <c r="AG2433" s="3" t="n">
        <v>1.144307499323901</v>
      </c>
      <c r="AH2433" s="3" t="n">
        <v>0.2346133097935363</v>
      </c>
      <c r="AI2433" s="3" t="n">
        <v>1.442921951671142</v>
      </c>
    </row>
    <row r="2434">
      <c r="A2434" s="2" t="inlineStr">
        <is>
          <t>WABC</t>
        </is>
      </c>
      <c r="B2434" s="2" t="inlineStr">
        <is>
          <t>Financials</t>
        </is>
      </c>
      <c r="C2434" s="3" t="n">
        <v>-0.0102174847216993</v>
      </c>
      <c r="D2434" s="2" t="n">
        <v>1212284020.160675</v>
      </c>
      <c r="E2434" s="19">
        <f>SQRT(D2434)</f>
        <v/>
      </c>
      <c r="F2434" s="22">
        <f>D2434/SUM($D$2:$D$2546)</f>
        <v/>
      </c>
      <c r="G2434" s="22">
        <f>E2434/SUM($E$2:$E$2546)</f>
        <v/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1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3" t="n">
        <v>20.91577203720676</v>
      </c>
      <c r="T2434" s="3" t="n">
        <v>0.6881302709937033</v>
      </c>
      <c r="U2434" s="3" t="n">
        <v>0.0002459915380604</v>
      </c>
      <c r="V2434" s="3" t="n">
        <v>0.760368844817263</v>
      </c>
      <c r="W2434" s="3" t="n">
        <v>0.0156289516582066</v>
      </c>
      <c r="X2434" s="3" t="n">
        <v>0.2456803017151045</v>
      </c>
      <c r="Y2434" s="3" t="n">
        <v>0.0120105682245348</v>
      </c>
      <c r="Z2434" s="3" t="n">
        <v>-2.148846424163444</v>
      </c>
      <c r="AA2434" s="3" t="n">
        <v>-2.146087449956706</v>
      </c>
      <c r="AB2434" s="3" t="n">
        <v>-2.156186547996159</v>
      </c>
      <c r="AC2434" s="3" t="n">
        <v>0.0959049183743183</v>
      </c>
      <c r="AD2434" s="3" t="n">
        <v>0.1032035380483013</v>
      </c>
      <c r="AE2434" s="3" t="n">
        <v>0.0626582278481012</v>
      </c>
      <c r="AF2434" s="3" t="n">
        <v>0.1077103118904828</v>
      </c>
      <c r="AG2434" s="3" t="n">
        <v>1.164977840731986</v>
      </c>
      <c r="AH2434" s="3" t="n">
        <v>0.003497812643936</v>
      </c>
      <c r="AI2434" s="3" t="n">
        <v>1.216970805493267</v>
      </c>
    </row>
    <row r="2435">
      <c r="A2435" s="2" t="inlineStr">
        <is>
          <t>WAFD</t>
        </is>
      </c>
      <c r="B2435" s="2" t="inlineStr">
        <is>
          <t>Financials</t>
        </is>
      </c>
      <c r="C2435" s="3" t="n">
        <v>0</v>
      </c>
      <c r="D2435" s="2" t="n">
        <v>2315460405.733795</v>
      </c>
      <c r="E2435" s="19">
        <f>SQRT(D2435)</f>
        <v/>
      </c>
      <c r="F2435" s="22">
        <f>D2435/SUM($D$2:$D$2546)</f>
        <v/>
      </c>
      <c r="G2435" s="22">
        <f>E2435/SUM($E$2:$E$2546)</f>
        <v/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1</v>
      </c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  <c r="S2435" s="3" t="n">
        <v>21.56287438407738</v>
      </c>
      <c r="T2435" s="3" t="n">
        <v>0.9195040477270034</v>
      </c>
      <c r="U2435" s="3" t="n">
        <v>-4.417328149305242e-05</v>
      </c>
      <c r="V2435" s="3" t="n">
        <v>1.301825327064803</v>
      </c>
      <c r="W2435" s="3" t="n">
        <v>0.0185811019180331</v>
      </c>
      <c r="X2435" s="3" t="n">
        <v>0.3707244991456956</v>
      </c>
      <c r="Y2435" s="3" t="n">
        <v>0.0119381026393324</v>
      </c>
      <c r="Z2435" s="3" t="n">
        <v>-1.797429549510662</v>
      </c>
      <c r="AA2435" s="3" t="n">
        <v>-1.936940444317616</v>
      </c>
      <c r="AB2435" s="3" t="n">
        <v>-1.906352990297017</v>
      </c>
      <c r="AC2435" s="3" t="n">
        <v>0.1070232077328339</v>
      </c>
      <c r="AD2435" s="3" t="n">
        <v>0.08367407169659651</v>
      </c>
      <c r="AE2435" s="3" t="n">
        <v>-0.1403326403326403</v>
      </c>
      <c r="AF2435" s="3" t="n">
        <v>0.0424843994805392</v>
      </c>
      <c r="AG2435" s="3" t="n">
        <v>1.989473624479417</v>
      </c>
      <c r="AH2435" s="3" t="n">
        <v>0.0744835153037109</v>
      </c>
      <c r="AI2435" s="3" t="n">
        <v>1.760066349846151</v>
      </c>
    </row>
    <row r="2436">
      <c r="A2436" s="2" t="inlineStr">
        <is>
          <t>WAL</t>
        </is>
      </c>
      <c r="B2436" s="2" t="inlineStr">
        <is>
          <t>Financials</t>
        </is>
      </c>
      <c r="C2436" s="3" t="n">
        <v>-0.0047539881379734</v>
      </c>
      <c r="D2436" s="2" t="n">
        <v>9187005054.473877</v>
      </c>
      <c r="E2436" s="19">
        <f>SQRT(D2436)</f>
        <v/>
      </c>
      <c r="F2436" s="22">
        <f>D2436/SUM($D$2:$D$2546)</f>
        <v/>
      </c>
      <c r="G2436" s="22">
        <f>E2436/SUM($E$2:$E$2546)</f>
        <v/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1</v>
      </c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0</v>
      </c>
      <c r="S2436" s="3" t="n">
        <v>22.94105582841235</v>
      </c>
      <c r="T2436" s="3" t="n">
        <v>1.594643727063266</v>
      </c>
      <c r="U2436" s="3" t="n">
        <v>0.0006037841478576</v>
      </c>
      <c r="V2436" s="3" t="n">
        <v>0.7743546409104927</v>
      </c>
      <c r="W2436" s="3" t="n">
        <v>0.0269663791342479</v>
      </c>
      <c r="X2436" s="3" t="n">
        <v>0.3327092159919899</v>
      </c>
      <c r="Y2436" s="3" t="n">
        <v>0.0169821076011508</v>
      </c>
      <c r="Z2436" s="3" t="n">
        <v>-1.50711625601075</v>
      </c>
      <c r="AA2436" s="3" t="n">
        <v>-1.733278642490371</v>
      </c>
      <c r="AB2436" s="3" t="n">
        <v>-1.4793420186453</v>
      </c>
      <c r="AC2436" s="3" t="n">
        <v>0.1003156082461498</v>
      </c>
      <c r="AD2436" s="3" t="n">
        <v>0.1143789508952411</v>
      </c>
      <c r="AE2436" s="3" t="n">
        <v>-0.0989008699100954</v>
      </c>
      <c r="AF2436" s="3" t="n">
        <v>0.146743084973835</v>
      </c>
      <c r="AG2436" s="3" t="n">
        <v>1.422444526479283</v>
      </c>
      <c r="AH2436" s="3" t="n">
        <v>0.0794465263764773</v>
      </c>
      <c r="AI2436" s="3" t="n">
        <v>1.545543997750914</v>
      </c>
    </row>
    <row r="2437">
      <c r="A2437" s="2" t="inlineStr">
        <is>
          <t>WALD</t>
        </is>
      </c>
      <c r="B2437" s="2" t="inlineStr">
        <is>
          <t>Consumer Staples</t>
        </is>
      </c>
      <c r="C2437" s="3" t="n">
        <v>-0.0425595739265099</v>
      </c>
      <c r="D2437" s="2" t="n">
        <v>218092165.3652601</v>
      </c>
      <c r="E2437" s="19">
        <f>SQRT(D2437)</f>
        <v/>
      </c>
      <c r="F2437" s="22">
        <f>D2437/SUM($D$2:$D$2546)</f>
        <v/>
      </c>
      <c r="G2437" s="22">
        <f>E2437/SUM($E$2:$E$2546)</f>
        <v/>
      </c>
      <c r="H2437" s="2" t="n">
        <v>0</v>
      </c>
      <c r="I2437" s="2" t="n">
        <v>0</v>
      </c>
      <c r="J2437" s="2" t="n">
        <v>1</v>
      </c>
      <c r="K2437" s="2" t="n">
        <v>0</v>
      </c>
      <c r="L2437" s="2" t="n">
        <v>0</v>
      </c>
      <c r="M2437" s="2" t="n">
        <v>0</v>
      </c>
      <c r="N2437" s="2" t="n">
        <v>0</v>
      </c>
      <c r="O2437" s="2" t="n">
        <v>0</v>
      </c>
      <c r="P2437" s="2" t="n">
        <v>0</v>
      </c>
      <c r="Q2437" s="2" t="n">
        <v>0</v>
      </c>
      <c r="R2437" s="2" t="n">
        <v>0</v>
      </c>
      <c r="S2437" s="3" t="n">
        <v>19.20042830831325</v>
      </c>
      <c r="T2437" s="3" t="n">
        <v>1.250283916856071</v>
      </c>
      <c r="U2437" s="3" t="n">
        <v>-0.0024915100791321</v>
      </c>
      <c r="V2437" s="3" t="n">
        <v>2.288656262200181</v>
      </c>
      <c r="W2437" s="3" t="n">
        <v>0.0500946309057715</v>
      </c>
      <c r="X2437" s="3" t="n">
        <v>1.284525666529233</v>
      </c>
      <c r="Y2437" s="3" t="n">
        <v>0.051490043226529</v>
      </c>
      <c r="Z2437" s="3" t="n">
        <v>-3.727814900330675</v>
      </c>
      <c r="AA2437" s="3" t="n">
        <v>-3.48909142420169</v>
      </c>
      <c r="AB2437" s="3" t="n">
        <v>-3.729286588915917</v>
      </c>
      <c r="AC2437" s="3" t="inlineStr"/>
      <c r="AD2437" s="3" t="inlineStr"/>
      <c r="AE2437" s="3" t="n">
        <v>0.8067885117493472</v>
      </c>
      <c r="AF2437" s="3" t="n">
        <v>0.3106396124057887</v>
      </c>
      <c r="AG2437" s="3" t="n">
        <v>1.748188270434734</v>
      </c>
      <c r="AH2437" s="3" t="n">
        <v>0.2420360288762505</v>
      </c>
      <c r="AI2437" s="3" t="n">
        <v>1.326911595590799</v>
      </c>
    </row>
    <row r="2438">
      <c r="A2438" s="2" t="inlineStr">
        <is>
          <t>WASH</t>
        </is>
      </c>
      <c r="B2438" s="2" t="inlineStr">
        <is>
          <t>Financials</t>
        </is>
      </c>
      <c r="C2438" s="3" t="n">
        <v>-0.009608862188704799</v>
      </c>
      <c r="D2438" s="2" t="n">
        <v>536187487.2493744</v>
      </c>
      <c r="E2438" s="19">
        <f>SQRT(D2438)</f>
        <v/>
      </c>
      <c r="F2438" s="22">
        <f>D2438/SUM($D$2:$D$2546)</f>
        <v/>
      </c>
      <c r="G2438" s="22">
        <f>E2438/SUM($E$2:$E$2546)</f>
        <v/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1</v>
      </c>
      <c r="M2438" s="2" t="n">
        <v>0</v>
      </c>
      <c r="N2438" s="2" t="n">
        <v>0</v>
      </c>
      <c r="O2438" s="2" t="n">
        <v>0</v>
      </c>
      <c r="P2438" s="2" t="n">
        <v>0</v>
      </c>
      <c r="Q2438" s="2" t="n">
        <v>0</v>
      </c>
      <c r="R2438" s="2" t="n">
        <v>0</v>
      </c>
      <c r="S2438" s="3" t="n">
        <v>20.0999944475173</v>
      </c>
      <c r="T2438" s="3" t="n">
        <v>0.9602877069363936</v>
      </c>
      <c r="U2438" s="3" t="n">
        <v>0.0001202472270093</v>
      </c>
      <c r="V2438" s="3" t="n">
        <v>0.983833104174356</v>
      </c>
      <c r="W2438" s="3" t="n">
        <v>0.0190473889517195</v>
      </c>
      <c r="X2438" s="3" t="n">
        <v>0.3495599231791841</v>
      </c>
      <c r="Y2438" s="3" t="n">
        <v>0.0130202695835143</v>
      </c>
      <c r="Z2438" s="3" t="n">
        <v>-1.671251841143157</v>
      </c>
      <c r="AA2438" s="3" t="n">
        <v>-1.819338829179493</v>
      </c>
      <c r="AB2438" s="3" t="n">
        <v>-1.745757533184783</v>
      </c>
      <c r="AC2438" s="3" t="n">
        <v>0.09880872131460169</v>
      </c>
      <c r="AD2438" s="3" t="n">
        <v>0.1003231169678191</v>
      </c>
      <c r="AE2438" s="3" t="n">
        <v>-0.5990783410138248</v>
      </c>
      <c r="AF2438" s="3" t="n">
        <v>-0.2252069100796796</v>
      </c>
      <c r="AG2438" s="3" t="n">
        <v>1.762197943291294</v>
      </c>
      <c r="AH2438" s="3" t="n">
        <v>0.1574430996297052</v>
      </c>
      <c r="AI2438" s="3" t="n">
        <v>1.774722806192763</v>
      </c>
    </row>
    <row r="2439">
      <c r="A2439" s="2" t="inlineStr">
        <is>
          <t>WAT</t>
        </is>
      </c>
      <c r="B2439" s="2" t="inlineStr">
        <is>
          <t>Health Care</t>
        </is>
      </c>
      <c r="C2439" s="3" t="n">
        <v>-0.0112137964977129</v>
      </c>
      <c r="D2439" s="2" t="n">
        <v>17675536461.1496</v>
      </c>
      <c r="E2439" s="19">
        <f>SQRT(D2439)</f>
        <v/>
      </c>
      <c r="F2439" s="22">
        <f>D2439/SUM($D$2:$D$2546)</f>
        <v/>
      </c>
      <c r="G2439" s="22">
        <f>E2439/SUM($E$2:$E$2546)</f>
        <v/>
      </c>
      <c r="H2439" s="2" t="n">
        <v>0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1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  <c r="S2439" s="3" t="n">
        <v>23.5954473996772</v>
      </c>
      <c r="T2439" s="3" t="n">
        <v>1.051922819627298</v>
      </c>
      <c r="U2439" s="3" t="n">
        <v>-0.0011701917576032</v>
      </c>
      <c r="V2439" s="3" t="n">
        <v>0.1221921611684723</v>
      </c>
      <c r="W2439" s="3" t="n">
        <v>0.0261829965062272</v>
      </c>
      <c r="X2439" s="3" t="n">
        <v>0.3976522344534834</v>
      </c>
      <c r="Y2439" s="3" t="n">
        <v>0.0247299807590894</v>
      </c>
      <c r="Z2439" s="3" t="n">
        <v>-0.9787347192479836</v>
      </c>
      <c r="AA2439" s="3" t="n">
        <v>-1.323040140081295</v>
      </c>
      <c r="AB2439" s="3" t="n">
        <v>-1.653335745579537</v>
      </c>
      <c r="AC2439" s="3" t="n">
        <v>0.0332914365169841</v>
      </c>
      <c r="AD2439" s="3" t="n">
        <v>0.0359860081982841</v>
      </c>
      <c r="AE2439" s="3" t="n">
        <v>-0.0217595701813297</v>
      </c>
      <c r="AF2439" s="3" t="n">
        <v>0.017202596877671</v>
      </c>
      <c r="AG2439" s="3" t="n">
        <v>1.067718793295519</v>
      </c>
      <c r="AH2439" s="3" t="n">
        <v>0.3260584030563312</v>
      </c>
      <c r="AI2439" s="3" t="n">
        <v>1.554199161778895</v>
      </c>
    </row>
    <row r="2440">
      <c r="A2440" s="2" t="inlineStr">
        <is>
          <t>WAY</t>
        </is>
      </c>
      <c r="B2440" s="2" t="inlineStr">
        <is>
          <t>Health Care</t>
        </is>
      </c>
      <c r="C2440" s="3" t="n">
        <v>0.0047975818337703</v>
      </c>
      <c r="D2440" s="2" t="n">
        <v>6763040917.124062</v>
      </c>
      <c r="E2440" s="19">
        <f>SQRT(D2440)</f>
        <v/>
      </c>
      <c r="F2440" s="22">
        <f>D2440/SUM($D$2:$D$2546)</f>
        <v/>
      </c>
      <c r="G2440" s="22">
        <f>E2440/SUM($E$2:$E$2546)</f>
        <v/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1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0</v>
      </c>
      <c r="S2440" s="3" t="n">
        <v>22.63473846566494</v>
      </c>
      <c r="T2440" s="3" t="n">
        <v>0.7304840121096755</v>
      </c>
      <c r="U2440" s="3" t="n">
        <v>0.0014506135706803</v>
      </c>
      <c r="V2440" s="3" t="n">
        <v>0.4691883486858093</v>
      </c>
      <c r="W2440" s="3" t="n">
        <v>0.0204871133003315</v>
      </c>
      <c r="X2440" s="3" t="n">
        <v>0.5156592971988171</v>
      </c>
      <c r="Y2440" s="3" t="n">
        <v>0.016346990259065</v>
      </c>
      <c r="Z2440" s="3" t="n">
        <v>-1.640657661917519</v>
      </c>
      <c r="AA2440" s="3" t="n">
        <v>-1.628517199728299</v>
      </c>
      <c r="AB2440" s="3" t="n">
        <v>-1.803293016985462</v>
      </c>
      <c r="AC2440" s="3" t="n">
        <v>0.0190352241805959</v>
      </c>
      <c r="AD2440" s="3" t="n">
        <v>0.0388050291601075</v>
      </c>
      <c r="AE2440" s="3" t="n">
        <v>0.1782862604762848</v>
      </c>
      <c r="AF2440" s="3" t="n">
        <v>0.1565392687470303</v>
      </c>
      <c r="AG2440" s="3" t="n">
        <v>1.179780370235737</v>
      </c>
      <c r="AH2440" s="3" t="n">
        <v>0.2683212759853627</v>
      </c>
      <c r="AI2440" s="3" t="n">
        <v>1.38317313449769</v>
      </c>
    </row>
    <row r="2441">
      <c r="A2441" s="2" t="inlineStr">
        <is>
          <t>WBD</t>
        </is>
      </c>
      <c r="B2441" s="2" t="inlineStr">
        <is>
          <t>Communication</t>
        </is>
      </c>
      <c r="C2441" s="3" t="n">
        <v>-0.0226615202098232</v>
      </c>
      <c r="D2441" s="2" t="n">
        <v>29877815063.32455</v>
      </c>
      <c r="E2441" s="19">
        <f>SQRT(D2441)</f>
        <v/>
      </c>
      <c r="F2441" s="22">
        <f>D2441/SUM($D$2:$D$2546)</f>
        <v/>
      </c>
      <c r="G2441" s="22">
        <f>E2441/SUM($E$2:$E$2546)</f>
        <v/>
      </c>
      <c r="H2441" s="2" t="n">
        <v>1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n">
        <v>0</v>
      </c>
      <c r="N2441" s="2" t="n">
        <v>0</v>
      </c>
      <c r="O2441" s="2" t="n">
        <v>0</v>
      </c>
      <c r="P2441" s="2" t="n">
        <v>0</v>
      </c>
      <c r="Q2441" s="2" t="n">
        <v>0</v>
      </c>
      <c r="R2441" s="2" t="n">
        <v>0</v>
      </c>
      <c r="S2441" s="3" t="n">
        <v>24.12038207081997</v>
      </c>
      <c r="T2441" s="3" t="n">
        <v>1.837284490698593</v>
      </c>
      <c r="U2441" s="3" t="n">
        <v>0.0015848344100869</v>
      </c>
      <c r="V2441" s="3" t="n">
        <v>1.206547397244274</v>
      </c>
      <c r="W2441" s="3" t="n">
        <v>0.035395108099739</v>
      </c>
      <c r="X2441" s="3" t="n">
        <v>0.4303183610415914</v>
      </c>
      <c r="Y2441" s="3" t="n">
        <v>0.0277034288269722</v>
      </c>
      <c r="Z2441" s="3" t="n">
        <v>-0.4581325309098675</v>
      </c>
      <c r="AA2441" s="3" t="n">
        <v>-0.6782763913112755</v>
      </c>
      <c r="AB2441" s="3" t="n">
        <v>-1.068157039571027</v>
      </c>
      <c r="AC2441" s="3" t="n">
        <v>0.211528185264052</v>
      </c>
      <c r="AD2441" s="3" t="n">
        <v>0.4052505169584084</v>
      </c>
      <c r="AE2441" s="3" t="n">
        <v>-0.5668145519077197</v>
      </c>
      <c r="AF2441" s="3" t="n">
        <v>0.2807548361626529</v>
      </c>
      <c r="AG2441" s="3" t="n">
        <v>2.151724111253369</v>
      </c>
      <c r="AH2441" s="3" t="n">
        <v>0.3404405909935415</v>
      </c>
      <c r="AI2441" s="3" t="n">
        <v>1.954561846375766</v>
      </c>
    </row>
    <row r="2442">
      <c r="A2442" s="2" t="inlineStr">
        <is>
          <t>WBS</t>
        </is>
      </c>
      <c r="B2442" s="2" t="inlineStr">
        <is>
          <t>Financials</t>
        </is>
      </c>
      <c r="C2442" s="3" t="n">
        <v>0.0032570370435178</v>
      </c>
      <c r="D2442" s="2" t="n">
        <v>9323972106.689451</v>
      </c>
      <c r="E2442" s="19">
        <f>SQRT(D2442)</f>
        <v/>
      </c>
      <c r="F2442" s="22">
        <f>D2442/SUM($D$2:$D$2546)</f>
        <v/>
      </c>
      <c r="G2442" s="22">
        <f>E2442/SUM($E$2:$E$2546)</f>
        <v/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1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3" t="n">
        <v>22.9558545665549</v>
      </c>
      <c r="T2442" s="3" t="n">
        <v>1.463788785997541</v>
      </c>
      <c r="U2442" s="3" t="n">
        <v>0.0009515575581318</v>
      </c>
      <c r="V2442" s="3" t="n">
        <v>1.001463420648884</v>
      </c>
      <c r="W2442" s="3" t="n">
        <v>0.0232486200027346</v>
      </c>
      <c r="X2442" s="3" t="n">
        <v>0.2998100410804303</v>
      </c>
      <c r="Y2442" s="3" t="n">
        <v>0.0127004438419176</v>
      </c>
      <c r="Z2442" s="3" t="n">
        <v>-1.621560142879874</v>
      </c>
      <c r="AA2442" s="3" t="n">
        <v>-1.70181503432419</v>
      </c>
      <c r="AB2442" s="3" t="n">
        <v>-1.811282814615982</v>
      </c>
      <c r="AC2442" s="3" t="n">
        <v>0.1110462352474393</v>
      </c>
      <c r="AD2442" s="3" t="n">
        <v>0.1149471478181564</v>
      </c>
      <c r="AE2442" s="3" t="n">
        <v>0.0238532110091743</v>
      </c>
      <c r="AF2442" s="3" t="n">
        <v>0.1902447271073673</v>
      </c>
      <c r="AG2442" s="3" t="n">
        <v>1.128649784263018</v>
      </c>
      <c r="AH2442" s="3" t="n">
        <v>0.0518291623669477</v>
      </c>
      <c r="AI2442" s="3" t="n">
        <v>1.128461790626024</v>
      </c>
    </row>
    <row r="2443">
      <c r="A2443" s="2" t="inlineStr">
        <is>
          <t>WCC</t>
        </is>
      </c>
      <c r="B2443" s="2" t="inlineStr">
        <is>
          <t>Industrials</t>
        </is>
      </c>
      <c r="C2443" s="3" t="n">
        <v>-0.0216323933079312</v>
      </c>
      <c r="D2443" s="2" t="n">
        <v>10440680041.25107</v>
      </c>
      <c r="E2443" s="19">
        <f>SQRT(D2443)</f>
        <v/>
      </c>
      <c r="F2443" s="22">
        <f>D2443/SUM($D$2:$D$2546)</f>
        <v/>
      </c>
      <c r="G2443" s="22">
        <f>E2443/SUM($E$2:$E$2546)</f>
        <v/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1</v>
      </c>
      <c r="O2443" s="2" t="n">
        <v>0</v>
      </c>
      <c r="P2443" s="2" t="n">
        <v>0</v>
      </c>
      <c r="Q2443" s="2" t="n">
        <v>0</v>
      </c>
      <c r="R2443" s="2" t="n">
        <v>0</v>
      </c>
      <c r="S2443" s="3" t="n">
        <v>23.06897555533038</v>
      </c>
      <c r="T2443" s="3" t="n">
        <v>1.586465226150803</v>
      </c>
      <c r="U2443" s="3" t="n">
        <v>0.000801976486248</v>
      </c>
      <c r="V2443" s="3" t="n">
        <v>0.4561197145381885</v>
      </c>
      <c r="W2443" s="3" t="n">
        <v>0.0250102725636422</v>
      </c>
      <c r="X2443" s="3" t="n">
        <v>0.2756333540489942</v>
      </c>
      <c r="Y2443" s="3" t="n">
        <v>0.0136767893925357</v>
      </c>
      <c r="Z2443" s="3" t="n">
        <v>-1.10651309257043</v>
      </c>
      <c r="AA2443" s="3" t="n">
        <v>-1.263208270039635</v>
      </c>
      <c r="AB2443" s="3" t="n">
        <v>-1.178327403855339</v>
      </c>
      <c r="AC2443" s="3" t="n">
        <v>0.066853882816273</v>
      </c>
      <c r="AD2443" s="3" t="n">
        <v>0.08535842459292629</v>
      </c>
      <c r="AE2443" s="3" t="n">
        <v>0.1124665355141537</v>
      </c>
      <c r="AF2443" s="3" t="n">
        <v>0.056148737619511</v>
      </c>
      <c r="AG2443" s="3" t="n">
        <v>1.540309632869856</v>
      </c>
      <c r="AH2443" s="3" t="n">
        <v>0.3942292856040734</v>
      </c>
      <c r="AI2443" s="3" t="n">
        <v>2.18457855612952</v>
      </c>
    </row>
    <row r="2444">
      <c r="A2444" s="2" t="inlineStr">
        <is>
          <t>WD</t>
        </is>
      </c>
      <c r="B2444" s="2" t="inlineStr">
        <is>
          <t>Financials</t>
        </is>
      </c>
      <c r="C2444" s="3" t="n">
        <v>-0.0035521252538736</v>
      </c>
      <c r="D2444" s="2" t="n">
        <v>2827995793.362854</v>
      </c>
      <c r="E2444" s="19">
        <f>SQRT(D2444)</f>
        <v/>
      </c>
      <c r="F2444" s="22">
        <f>D2444/SUM($D$2:$D$2546)</f>
        <v/>
      </c>
      <c r="G2444" s="22">
        <f>E2444/SUM($E$2:$E$2546)</f>
        <v/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1</v>
      </c>
      <c r="M2444" s="2" t="n">
        <v>0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 t="n">
        <v>0</v>
      </c>
      <c r="S2444" s="3" t="n">
        <v>21.76283409748418</v>
      </c>
      <c r="T2444" s="3" t="n">
        <v>1.032940878130107</v>
      </c>
      <c r="U2444" s="3" t="n">
        <v>-0.0010693939704444</v>
      </c>
      <c r="V2444" s="3" t="n">
        <v>0.618819166601023</v>
      </c>
      <c r="W2444" s="3" t="n">
        <v>0.0231902418818838</v>
      </c>
      <c r="X2444" s="3" t="n">
        <v>0.4486428738367027</v>
      </c>
      <c r="Y2444" s="3" t="n">
        <v>0.019194626728562</v>
      </c>
      <c r="Z2444" s="3" t="n">
        <v>-1.737539001245308</v>
      </c>
      <c r="AA2444" s="3" t="n">
        <v>-1.776980637410489</v>
      </c>
      <c r="AB2444" s="3" t="n">
        <v>-2.03705502375658</v>
      </c>
      <c r="AC2444" s="3" t="n">
        <v>0.0480227022680633</v>
      </c>
      <c r="AD2444" s="3" t="n">
        <v>0.1313835051919142</v>
      </c>
      <c r="AE2444" s="3" t="n">
        <v>-0.3503082029397819</v>
      </c>
      <c r="AF2444" s="3" t="n">
        <v>-0.04968282803679</v>
      </c>
      <c r="AG2444" s="3" t="n">
        <v>1.70222558486854</v>
      </c>
      <c r="AH2444" s="3" t="n">
        <v>0.4247858841849481</v>
      </c>
      <c r="AI2444" s="3" t="n">
        <v>2.134783185087239</v>
      </c>
    </row>
    <row r="2445">
      <c r="A2445" s="2" t="inlineStr">
        <is>
          <t>WDAY</t>
        </is>
      </c>
      <c r="B2445" s="2" t="inlineStr">
        <is>
          <t>Information Technology</t>
        </is>
      </c>
      <c r="C2445" s="3" t="n">
        <v>-0.0051687080668596</v>
      </c>
      <c r="D2445" s="2" t="n">
        <v>47513911560.05859</v>
      </c>
      <c r="E2445" s="19">
        <f>SQRT(D2445)</f>
        <v/>
      </c>
      <c r="F2445" s="22">
        <f>D2445/SUM($D$2:$D$2546)</f>
        <v/>
      </c>
      <c r="G2445" s="22">
        <f>E2445/SUM($E$2:$E$2546)</f>
        <v/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n">
        <v>1</v>
      </c>
      <c r="P2445" s="2" t="n">
        <v>0</v>
      </c>
      <c r="Q2445" s="2" t="n">
        <v>0</v>
      </c>
      <c r="R2445" s="2" t="n">
        <v>0</v>
      </c>
      <c r="S2445" s="3" t="n">
        <v>24.58428838005611</v>
      </c>
      <c r="T2445" s="3" t="n">
        <v>1.058239742562844</v>
      </c>
      <c r="U2445" s="3" t="n">
        <v>-0.0008009996133924</v>
      </c>
      <c r="V2445" s="3" t="n">
        <v>0.1930382007889709</v>
      </c>
      <c r="W2445" s="3" t="n">
        <v>0.0225739680165098</v>
      </c>
      <c r="X2445" s="3" t="n">
        <v>0.3073243576746446</v>
      </c>
      <c r="Y2445" s="3" t="n">
        <v>0.0197094692154826</v>
      </c>
      <c r="Z2445" s="3" t="n">
        <v>-1.276344953929013</v>
      </c>
      <c r="AA2445" s="3" t="n">
        <v>-1.376145720239332</v>
      </c>
      <c r="AB2445" s="3" t="n">
        <v>-1.379496392992134</v>
      </c>
      <c r="AC2445" s="3" t="n">
        <v>0.0191943784473987</v>
      </c>
      <c r="AD2445" s="3" t="n">
        <v>0.0260134339484483</v>
      </c>
      <c r="AE2445" s="3" t="n">
        <v>0.5578231292517006</v>
      </c>
      <c r="AF2445" s="3" t="n">
        <v>0.1620694752402069</v>
      </c>
      <c r="AG2445" s="3" t="n">
        <v>1.062823705773559</v>
      </c>
      <c r="AH2445" s="3" t="n">
        <v>0.2102332832247647</v>
      </c>
      <c r="AI2445" s="3" t="n">
        <v>1.325447012647187</v>
      </c>
    </row>
    <row r="2446">
      <c r="A2446" s="2" t="inlineStr">
        <is>
          <t>WDC</t>
        </is>
      </c>
      <c r="B2446" s="2" t="inlineStr">
        <is>
          <t>Information Technology</t>
        </is>
      </c>
      <c r="C2446" s="3" t="n">
        <v>0.0022323455519135</v>
      </c>
      <c r="D2446" s="2" t="n">
        <v>25739929136.61151</v>
      </c>
      <c r="E2446" s="19">
        <f>SQRT(D2446)</f>
        <v/>
      </c>
      <c r="F2446" s="22">
        <f>D2446/SUM($D$2:$D$2546)</f>
        <v/>
      </c>
      <c r="G2446" s="22">
        <f>E2446/SUM($E$2:$E$2546)</f>
        <v/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n">
        <v>1</v>
      </c>
      <c r="P2446" s="2" t="n">
        <v>0</v>
      </c>
      <c r="Q2446" s="2" t="n">
        <v>0</v>
      </c>
      <c r="R2446" s="2" t="n">
        <v>0</v>
      </c>
      <c r="S2446" s="3" t="n">
        <v>23.97130928606521</v>
      </c>
      <c r="T2446" s="3" t="n">
        <v>1.556498638290123</v>
      </c>
      <c r="U2446" s="3" t="n">
        <v>0.0021107704779082</v>
      </c>
      <c r="V2446" s="3" t="n">
        <v>0.2152298077666465</v>
      </c>
      <c r="W2446" s="3" t="n">
        <v>0.0284437248726125</v>
      </c>
      <c r="X2446" s="3" t="n">
        <v>0.4727518770785982</v>
      </c>
      <c r="Y2446" s="3" t="n">
        <v>0.0197421458332082</v>
      </c>
      <c r="Z2446" s="3" t="n">
        <v>-0.7593767804954985</v>
      </c>
      <c r="AA2446" s="3" t="n">
        <v>-0.8725336785517022</v>
      </c>
      <c r="AB2446" s="3" t="n">
        <v>-0.7733519550582907</v>
      </c>
      <c r="AC2446" s="3" t="n">
        <v>0.039937949888829</v>
      </c>
      <c r="AD2446" s="3" t="n">
        <v>0.0533024000461803</v>
      </c>
      <c r="AE2446" s="3" t="n">
        <v>0.0953219592735278</v>
      </c>
      <c r="AF2446" s="3" t="n">
        <v>-0.2715616974440504</v>
      </c>
      <c r="AG2446" s="3" t="n">
        <v>1.105439295718173</v>
      </c>
      <c r="AH2446" s="3" t="n">
        <v>0.3364519354377946</v>
      </c>
      <c r="AI2446" s="3" t="n">
        <v>1.489891696750903</v>
      </c>
    </row>
    <row r="2447">
      <c r="A2447" s="2" t="inlineStr">
        <is>
          <t>WDFC</t>
        </is>
      </c>
      <c r="B2447" s="2" t="inlineStr">
        <is>
          <t>Consumer Staples</t>
        </is>
      </c>
      <c r="C2447" s="3" t="n">
        <v>-0.0146677316103889</v>
      </c>
      <c r="D2447" s="2" t="n">
        <v>3017472202.459808</v>
      </c>
      <c r="E2447" s="19">
        <f>SQRT(D2447)</f>
        <v/>
      </c>
      <c r="F2447" s="22">
        <f>D2447/SUM($D$2:$D$2546)</f>
        <v/>
      </c>
      <c r="G2447" s="22">
        <f>E2447/SUM($E$2:$E$2546)</f>
        <v/>
      </c>
      <c r="H2447" s="2" t="n">
        <v>0</v>
      </c>
      <c r="I2447" s="2" t="n">
        <v>0</v>
      </c>
      <c r="J2447" s="2" t="n">
        <v>1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3" t="n">
        <v>21.8276852987841</v>
      </c>
      <c r="T2447" s="3" t="n">
        <v>0.2336084825253404</v>
      </c>
      <c r="U2447" s="3" t="n">
        <v>-0.0005792283145455</v>
      </c>
      <c r="V2447" s="3" t="n">
        <v>0.08519117418561339</v>
      </c>
      <c r="W2447" s="3" t="n">
        <v>0.0143798153455965</v>
      </c>
      <c r="X2447" s="3" t="n">
        <v>0.2100311828078403</v>
      </c>
      <c r="Y2447" s="3" t="n">
        <v>0.0123781363349977</v>
      </c>
      <c r="Z2447" s="3" t="n">
        <v>-1.424466707849232</v>
      </c>
      <c r="AA2447" s="3" t="n">
        <v>-1.187051870548265</v>
      </c>
      <c r="AB2447" s="3" t="n">
        <v>-1.632209580722337</v>
      </c>
      <c r="AC2447" s="3" t="n">
        <v>0.0278073812682016</v>
      </c>
      <c r="AD2447" s="3" t="n">
        <v>0.0278670338475537</v>
      </c>
      <c r="AE2447" s="3" t="n">
        <v>0.0211835911230665</v>
      </c>
      <c r="AF2447" s="3" t="n">
        <v>0.0653488454007938</v>
      </c>
      <c r="AG2447" s="3" t="n">
        <v>1.028355522191804</v>
      </c>
      <c r="AH2447" s="3" t="n">
        <v>0.2332241113099624</v>
      </c>
      <c r="AI2447" s="3" t="n">
        <v>1.332845772615167</v>
      </c>
    </row>
    <row r="2448">
      <c r="A2448" s="2" t="inlineStr">
        <is>
          <t>WEAV</t>
        </is>
      </c>
      <c r="B2448" s="2" t="inlineStr">
        <is>
          <t>Information Technology</t>
        </is>
      </c>
      <c r="C2448" s="3" t="n">
        <v>-0.0429902050603453</v>
      </c>
      <c r="D2448" s="2" t="n">
        <v>630448110.6071072</v>
      </c>
      <c r="E2448" s="19">
        <f>SQRT(D2448)</f>
        <v/>
      </c>
      <c r="F2448" s="22">
        <f>D2448/SUM($D$2:$D$2546)</f>
        <v/>
      </c>
      <c r="G2448" s="22">
        <f>E2448/SUM($E$2:$E$2546)</f>
        <v/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n">
        <v>1</v>
      </c>
      <c r="P2448" s="2" t="n">
        <v>0</v>
      </c>
      <c r="Q2448" s="2" t="n">
        <v>0</v>
      </c>
      <c r="R2448" s="2" t="n">
        <v>0</v>
      </c>
      <c r="S2448" s="3" t="n">
        <v>20.26194141118332</v>
      </c>
      <c r="T2448" s="3" t="n">
        <v>1.8709468643694</v>
      </c>
      <c r="U2448" s="3" t="n">
        <v>-0.002863279938363</v>
      </c>
      <c r="V2448" s="3" t="n">
        <v>0.1251125963785397</v>
      </c>
      <c r="W2448" s="3" t="n">
        <v>0.0350711712449424</v>
      </c>
      <c r="X2448" s="3" t="n">
        <v>1.515836602699777</v>
      </c>
      <c r="Y2448" s="3" t="n">
        <v>0.0283572439508415</v>
      </c>
      <c r="Z2448" s="3" t="n">
        <v>-1.182374229528429</v>
      </c>
      <c r="AA2448" s="3" t="n">
        <v>-1.327509336991081</v>
      </c>
      <c r="AB2448" s="3" t="n">
        <v>-1.431911600941923</v>
      </c>
      <c r="AC2448" s="3" t="n">
        <v>-0.0552686246714991</v>
      </c>
      <c r="AD2448" s="3" t="n">
        <v>-0.0297629569893241</v>
      </c>
      <c r="AE2448" s="3" t="n">
        <v>0.6540284360189572</v>
      </c>
      <c r="AF2448" s="3" t="n">
        <v>0.1856472335919844</v>
      </c>
      <c r="AG2448" s="3" t="n">
        <v>1.069296741896695</v>
      </c>
      <c r="AH2448" s="3" t="n">
        <v>0.2680382100771248</v>
      </c>
      <c r="AI2448" s="3" t="n">
        <v>1.553875020601696</v>
      </c>
    </row>
    <row r="2449">
      <c r="A2449" s="2" t="inlineStr">
        <is>
          <t>WEC</t>
        </is>
      </c>
      <c r="B2449" s="2" t="inlineStr">
        <is>
          <t>Utilities</t>
        </is>
      </c>
      <c r="C2449" s="3" t="n">
        <v>-0.008444812732705</v>
      </c>
      <c r="D2449" s="2" t="n">
        <v>35206969660.10939</v>
      </c>
      <c r="E2449" s="19">
        <f>SQRT(D2449)</f>
        <v/>
      </c>
      <c r="F2449" s="22">
        <f>D2449/SUM($D$2:$D$2546)</f>
        <v/>
      </c>
      <c r="G2449" s="22">
        <f>E2449/SUM($E$2:$E$2546)</f>
        <v/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1</v>
      </c>
      <c r="S2449" s="3" t="n">
        <v>24.28450990165836</v>
      </c>
      <c r="T2449" s="3" t="n">
        <v>0.1315340456042188</v>
      </c>
      <c r="U2449" s="3" t="n">
        <v>0.0007563042104668</v>
      </c>
      <c r="V2449" s="3" t="n">
        <v>0.376445349541589</v>
      </c>
      <c r="W2449" s="3" t="n">
        <v>0.0103565650562574</v>
      </c>
      <c r="X2449" s="3" t="n">
        <v>0.1977590121235443</v>
      </c>
      <c r="Y2449" s="3" t="n">
        <v>0.0098040457435859</v>
      </c>
      <c r="Z2449" s="3" t="n">
        <v>-1.98934389286887</v>
      </c>
      <c r="AA2449" s="3" t="n">
        <v>-2.002521584130351</v>
      </c>
      <c r="AB2449" s="3" t="n">
        <v>-1.994504695559436</v>
      </c>
      <c r="AC2449" s="3" t="n">
        <v>0.0279149273421717</v>
      </c>
      <c r="AD2449" s="3" t="n">
        <v>0.0698270832091932</v>
      </c>
      <c r="AE2449" s="3" t="n">
        <v>0.0428814520703346</v>
      </c>
      <c r="AF2449" s="3" t="n">
        <v>0.0016641106243804</v>
      </c>
      <c r="AG2449" s="3" t="n">
        <v>1.486858146710112</v>
      </c>
      <c r="AH2449" s="3" t="n">
        <v>0.4231467532761935</v>
      </c>
      <c r="AI2449" s="3" t="n">
        <v>2.293303655638133</v>
      </c>
    </row>
    <row r="2450">
      <c r="A2450" s="2" t="inlineStr">
        <is>
          <t>WELL</t>
        </is>
      </c>
      <c r="B2450" s="2" t="inlineStr">
        <is>
          <t>Real Estate</t>
        </is>
      </c>
      <c r="C2450" s="3" t="n">
        <v>-0.0071401493598529</v>
      </c>
      <c r="D2450" s="2" t="n">
        <v>111463670502.4934</v>
      </c>
      <c r="E2450" s="19">
        <f>SQRT(D2450)</f>
        <v/>
      </c>
      <c r="F2450" s="22">
        <f>D2450/SUM($D$2:$D$2546)</f>
        <v/>
      </c>
      <c r="G2450" s="22">
        <f>E2450/SUM($E$2:$E$2546)</f>
        <v/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1</v>
      </c>
      <c r="R2450" s="2" t="n">
        <v>0</v>
      </c>
      <c r="S2450" s="3" t="n">
        <v>25.43696454966431</v>
      </c>
      <c r="T2450" s="3" t="n">
        <v>0.315509643028138</v>
      </c>
      <c r="U2450" s="3" t="n">
        <v>0.0014610798986312</v>
      </c>
      <c r="V2450" s="3" t="n">
        <v>0.3220827543015186</v>
      </c>
      <c r="W2450" s="3" t="n">
        <v>0.0137242011861776</v>
      </c>
      <c r="X2450" s="3" t="n">
        <v>0.2589322583787845</v>
      </c>
      <c r="Y2450" s="3" t="n">
        <v>0.0129038712588219</v>
      </c>
      <c r="Z2450" s="3" t="n">
        <v>-2.605773053793346</v>
      </c>
      <c r="AA2450" s="3" t="n">
        <v>-2.430185054430904</v>
      </c>
      <c r="AB2450" s="3" t="n">
        <v>-2.428883158668308</v>
      </c>
      <c r="AC2450" s="3" t="n">
        <v>0.0108335926365621</v>
      </c>
      <c r="AD2450" s="3" t="n">
        <v>0.0285985199090379</v>
      </c>
      <c r="AE2450" s="3" t="n">
        <v>0.325748502994012</v>
      </c>
      <c r="AF2450" s="3" t="n">
        <v>0.1633462782842907</v>
      </c>
      <c r="AG2450" s="3" t="n">
        <v>1.143285277866771</v>
      </c>
      <c r="AH2450" s="3" t="n">
        <v>0.3099707442638151</v>
      </c>
      <c r="AI2450" s="3" t="n">
        <v>1.444871002725698</v>
      </c>
    </row>
    <row r="2451">
      <c r="A2451" s="2" t="inlineStr">
        <is>
          <t>WEN</t>
        </is>
      </c>
      <c r="B2451" s="2" t="inlineStr">
        <is>
          <t>Consumer Discretionary</t>
        </is>
      </c>
      <c r="C2451" s="3" t="n">
        <v>0.0133590261507521</v>
      </c>
      <c r="D2451" s="2" t="n">
        <v>1922896375.917661</v>
      </c>
      <c r="E2451" s="19">
        <f>SQRT(D2451)</f>
        <v/>
      </c>
      <c r="F2451" s="22">
        <f>D2451/SUM($D$2:$D$2546)</f>
        <v/>
      </c>
      <c r="G2451" s="22">
        <f>E2451/SUM($E$2:$E$2546)</f>
        <v/>
      </c>
      <c r="H2451" s="2" t="n">
        <v>0</v>
      </c>
      <c r="I2451" s="2" t="n">
        <v>1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3" t="n">
        <v>21.37709841542283</v>
      </c>
      <c r="T2451" s="3" t="n">
        <v>0.5941506068530472</v>
      </c>
      <c r="U2451" s="3" t="n">
        <v>-0.0022027628626022</v>
      </c>
      <c r="V2451" s="3" t="n">
        <v>0.0587072717041898</v>
      </c>
      <c r="W2451" s="3" t="n">
        <v>0.0224015737162328</v>
      </c>
      <c r="X2451" s="3" t="n">
        <v>0.919574496770674</v>
      </c>
      <c r="Y2451" s="3" t="n">
        <v>0.0226265364962331</v>
      </c>
      <c r="Z2451" s="3" t="n">
        <v>-0.1434491289159316</v>
      </c>
      <c r="AA2451" s="3" t="n">
        <v>-0.2654870910920323</v>
      </c>
      <c r="AB2451" s="3" t="n">
        <v>-0.5964333647352439</v>
      </c>
      <c r="AC2451" s="3" t="n">
        <v>0.1146395628806569</v>
      </c>
      <c r="AD2451" s="3" t="n">
        <v>0.2000232590882316</v>
      </c>
      <c r="AE2451" s="3" t="n">
        <v>0.0294277929155312</v>
      </c>
      <c r="AF2451" s="3" t="n">
        <v>0.0538944321247497</v>
      </c>
      <c r="AG2451" s="3" t="n">
        <v>2.378601069303546</v>
      </c>
      <c r="AH2451" s="3" t="n">
        <v>0.835327415517471</v>
      </c>
      <c r="AI2451" s="3" t="n">
        <v>24.48262880022677</v>
      </c>
    </row>
    <row r="2452">
      <c r="A2452" s="2" t="inlineStr">
        <is>
          <t>WERN</t>
        </is>
      </c>
      <c r="B2452" s="2" t="inlineStr">
        <is>
          <t>Industrials</t>
        </is>
      </c>
      <c r="C2452" s="3" t="n">
        <v>-0.0126361665817047</v>
      </c>
      <c r="D2452" s="2" t="n">
        <v>1699891179.380769</v>
      </c>
      <c r="E2452" s="19">
        <f>SQRT(D2452)</f>
        <v/>
      </c>
      <c r="F2452" s="22">
        <f>D2452/SUM($D$2:$D$2546)</f>
        <v/>
      </c>
      <c r="G2452" s="22">
        <f>E2452/SUM($E$2:$E$2546)</f>
        <v/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1</v>
      </c>
      <c r="O2452" s="2" t="n">
        <v>0</v>
      </c>
      <c r="P2452" s="2" t="n">
        <v>0</v>
      </c>
      <c r="Q2452" s="2" t="n">
        <v>0</v>
      </c>
      <c r="R2452" s="2" t="n">
        <v>0</v>
      </c>
      <c r="S2452" s="3" t="n">
        <v>21.25383007383076</v>
      </c>
      <c r="T2452" s="3" t="n">
        <v>0.8414687849745994</v>
      </c>
      <c r="U2452" s="3" t="n">
        <v>-0.0011363636718507</v>
      </c>
      <c r="V2452" s="3" t="n">
        <v>0.8358911542311839</v>
      </c>
      <c r="W2452" s="3" t="n">
        <v>0.0234168289968879</v>
      </c>
      <c r="X2452" s="3" t="n">
        <v>0.4285620027417133</v>
      </c>
      <c r="Y2452" s="3" t="n">
        <v>0.0190749552304325</v>
      </c>
      <c r="Z2452" s="3" t="n">
        <v>-1.040298776590883</v>
      </c>
      <c r="AA2452" s="3" t="n">
        <v>-1.140364322240421</v>
      </c>
      <c r="AB2452" s="3" t="n">
        <v>-1.261126683796907</v>
      </c>
      <c r="AC2452" s="3" t="n">
        <v>0.1036819310187861</v>
      </c>
      <c r="AD2452" s="3" t="n">
        <v>0.2701796477156281</v>
      </c>
      <c r="AE2452" s="3" t="n">
        <v>-0.7969210218065451</v>
      </c>
      <c r="AF2452" s="3" t="n">
        <v>0.0285677211261014</v>
      </c>
      <c r="AG2452" s="3" t="n">
        <v>1.426497889273183</v>
      </c>
      <c r="AH2452" s="3" t="n">
        <v>0.2460650799711509</v>
      </c>
      <c r="AI2452" s="3" t="n">
        <v>1.510231370572951</v>
      </c>
    </row>
    <row r="2453">
      <c r="A2453" s="2" t="inlineStr">
        <is>
          <t>WEST</t>
        </is>
      </c>
      <c r="B2453" s="2" t="inlineStr">
        <is>
          <t>Consumer Staples</t>
        </is>
      </c>
      <c r="C2453" s="3" t="n">
        <v>-0.0046261008166574</v>
      </c>
      <c r="D2453" s="2" t="n">
        <v>629361915</v>
      </c>
      <c r="E2453" s="19">
        <f>SQRT(D2453)</f>
        <v/>
      </c>
      <c r="F2453" s="22">
        <f>D2453/SUM($D$2:$D$2546)</f>
        <v/>
      </c>
      <c r="G2453" s="22">
        <f>E2453/SUM($E$2:$E$2546)</f>
        <v/>
      </c>
      <c r="H2453" s="2" t="n">
        <v>0</v>
      </c>
      <c r="I2453" s="2" t="n">
        <v>0</v>
      </c>
      <c r="J2453" s="2" t="n">
        <v>1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3" t="n">
        <v>20.26021703075424</v>
      </c>
      <c r="T2453" s="3" t="n">
        <v>1.364497640218937</v>
      </c>
      <c r="U2453" s="3" t="n">
        <v>-0.0014445076139998</v>
      </c>
      <c r="V2453" s="3" t="n">
        <v>0.4638428113337617</v>
      </c>
      <c r="W2453" s="3" t="n">
        <v>0.0366300482908444</v>
      </c>
      <c r="X2453" s="3" t="n">
        <v>0.5897288630550297</v>
      </c>
      <c r="Y2453" s="3" t="n">
        <v>0.0293200579969349</v>
      </c>
      <c r="Z2453" s="3" t="n">
        <v>-2.268920181980625</v>
      </c>
      <c r="AA2453" s="3" t="n">
        <v>-2.594743639921671</v>
      </c>
      <c r="AB2453" s="3" t="n">
        <v>-2.616553601406936</v>
      </c>
      <c r="AC2453" s="3" t="n">
        <v>-0.1370467420164755</v>
      </c>
      <c r="AD2453" s="3" t="n">
        <v>-0.041610398366733</v>
      </c>
      <c r="AE2453" s="3" t="n">
        <v>0.2339528840178522</v>
      </c>
      <c r="AF2453" s="3" t="n">
        <v>0.0554129630261688</v>
      </c>
      <c r="AG2453" s="3" t="n">
        <v>2.11382494442804</v>
      </c>
      <c r="AH2453" s="3" t="n">
        <v>0.4998051797141541</v>
      </c>
      <c r="AI2453" s="3" t="n">
        <v>3.401298278667466</v>
      </c>
    </row>
    <row r="2454">
      <c r="A2454" s="2" t="inlineStr">
        <is>
          <t>WEX</t>
        </is>
      </c>
      <c r="B2454" s="2" t="inlineStr">
        <is>
          <t>Financials</t>
        </is>
      </c>
      <c r="C2454" s="3" t="n">
        <v>-0.006431563340747</v>
      </c>
      <c r="D2454" s="2" t="n">
        <v>6043695228.147507</v>
      </c>
      <c r="E2454" s="19">
        <f>SQRT(D2454)</f>
        <v/>
      </c>
      <c r="F2454" s="22">
        <f>D2454/SUM($D$2:$D$2546)</f>
        <v/>
      </c>
      <c r="G2454" s="22">
        <f>E2454/SUM($E$2:$E$2546)</f>
        <v/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1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3" t="n">
        <v>22.5222814545639</v>
      </c>
      <c r="T2454" s="3" t="n">
        <v>1.538102937831464</v>
      </c>
      <c r="U2454" s="3" t="n">
        <v>-0.0007994488648125</v>
      </c>
      <c r="V2454" s="3" t="n">
        <v>0.1619373517449833</v>
      </c>
      <c r="W2454" s="3" t="n">
        <v>0.0271718369689567</v>
      </c>
      <c r="X2454" s="3" t="n">
        <v>0.4944796547555298</v>
      </c>
      <c r="Y2454" s="3" t="n">
        <v>0.0160567188488287</v>
      </c>
      <c r="Z2454" s="3" t="n">
        <v>-1.178428998743549</v>
      </c>
      <c r="AA2454" s="3" t="n">
        <v>-1.200649473664447</v>
      </c>
      <c r="AB2454" s="3" t="n">
        <v>-1.025719746938004</v>
      </c>
      <c r="AC2454" s="3" t="n">
        <v>0.045071763170873</v>
      </c>
      <c r="AD2454" s="3" t="n">
        <v>0.07551671333034669</v>
      </c>
      <c r="AE2454" s="3" t="n">
        <v>0.2491830065359477</v>
      </c>
      <c r="AF2454" s="3" t="n">
        <v>0.1079275705419412</v>
      </c>
      <c r="AG2454" s="3" t="n">
        <v>1.646806275371732</v>
      </c>
      <c r="AH2454" s="3" t="n">
        <v>0.3708454015742665</v>
      </c>
      <c r="AI2454" s="3" t="n">
        <v>4.994175947685705</v>
      </c>
    </row>
    <row r="2455">
      <c r="A2455" s="2" t="inlineStr">
        <is>
          <t>WFC</t>
        </is>
      </c>
      <c r="B2455" s="2" t="inlineStr">
        <is>
          <t>Financials</t>
        </is>
      </c>
      <c r="C2455" s="3" t="n">
        <v>0.0193268119038623</v>
      </c>
      <c r="D2455" s="2" t="n">
        <v>238452281314.1407</v>
      </c>
      <c r="E2455" s="19">
        <f>SQRT(D2455)</f>
        <v/>
      </c>
      <c r="F2455" s="22">
        <f>D2455/SUM($D$2:$D$2546)</f>
        <v/>
      </c>
      <c r="G2455" s="22">
        <f>E2455/SUM($E$2:$E$2546)</f>
        <v/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1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3" t="n">
        <v>26.19743504890905</v>
      </c>
      <c r="T2455" s="3" t="n">
        <v>1.083087170919413</v>
      </c>
      <c r="U2455" s="3" t="n">
        <v>0.001273401724553</v>
      </c>
      <c r="V2455" s="3" t="n">
        <v>0.7595272270069062</v>
      </c>
      <c r="W2455" s="3" t="n">
        <v>0.0186516593480797</v>
      </c>
      <c r="X2455" s="3" t="n">
        <v>0.3556335887548229</v>
      </c>
      <c r="Y2455" s="3" t="n">
        <v>0.0124143063775334</v>
      </c>
      <c r="Z2455" s="3" t="n">
        <v>-2.187828366218896</v>
      </c>
      <c r="AA2455" s="3" t="n">
        <v>-2.171168173244927</v>
      </c>
      <c r="AB2455" s="3" t="n">
        <v>-2.134778520252341</v>
      </c>
      <c r="AC2455" s="3" t="n">
        <v>0.09216099707198221</v>
      </c>
      <c r="AD2455" s="3" t="n">
        <v>0.1239157781890667</v>
      </c>
      <c r="AE2455" s="3" t="n">
        <v>0.0656199242014076</v>
      </c>
      <c r="AF2455" s="3" t="n">
        <v>0.0221325452929556</v>
      </c>
      <c r="AG2455" s="3" t="n">
        <v>1.808736234089298</v>
      </c>
      <c r="AH2455" s="3" t="n">
        <v>0.1061042190636405</v>
      </c>
      <c r="AI2455" s="3" t="n">
        <v>2.064788996803065</v>
      </c>
    </row>
    <row r="2456">
      <c r="A2456" s="2" t="inlineStr">
        <is>
          <t>WFRD</t>
        </is>
      </c>
      <c r="B2456" s="2" t="inlineStr">
        <is>
          <t>Energy</t>
        </is>
      </c>
      <c r="C2456" s="3" t="n">
        <v>-0.0187675362675533</v>
      </c>
      <c r="D2456" s="2" t="n">
        <v>4101979632.932914</v>
      </c>
      <c r="E2456" s="19">
        <f>SQRT(D2456)</f>
        <v/>
      </c>
      <c r="F2456" s="22">
        <f>D2456/SUM($D$2:$D$2546)</f>
        <v/>
      </c>
      <c r="G2456" s="22">
        <f>E2456/SUM($E$2:$E$2546)</f>
        <v/>
      </c>
      <c r="H2456" s="2" t="n">
        <v>0</v>
      </c>
      <c r="I2456" s="2" t="n">
        <v>0</v>
      </c>
      <c r="J2456" s="2" t="n">
        <v>0</v>
      </c>
      <c r="K2456" s="2" t="n">
        <v>1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3" t="n">
        <v>22.13473553142896</v>
      </c>
      <c r="T2456" s="3" t="n">
        <v>1.835038854045966</v>
      </c>
      <c r="U2456" s="3" t="n">
        <v>-0.0017330422955488</v>
      </c>
      <c r="V2456" s="3" t="n">
        <v>0.3681149433012543</v>
      </c>
      <c r="W2456" s="3" t="n">
        <v>0.0357869016090585</v>
      </c>
      <c r="X2456" s="3" t="n">
        <v>1.213616382745862</v>
      </c>
      <c r="Y2456" s="3" t="n">
        <v>0.0282753997609085</v>
      </c>
      <c r="Z2456" s="3" t="n">
        <v>-1.186811251897057</v>
      </c>
      <c r="AA2456" s="3" t="n">
        <v>-1.150835293802637</v>
      </c>
      <c r="AB2456" s="3" t="n">
        <v>-1.066052958644736</v>
      </c>
      <c r="AC2456" s="3" t="n">
        <v>0.1326188934807168</v>
      </c>
      <c r="AD2456" s="3" t="n">
        <v>0.1950277845304658</v>
      </c>
      <c r="AE2456" s="3" t="n">
        <v>0.9323770491803278</v>
      </c>
      <c r="AF2456" s="3" t="n">
        <v>0.1183657119967955</v>
      </c>
      <c r="AG2456" s="3" t="n">
        <v>1.372015498991864</v>
      </c>
      <c r="AH2456" s="3" t="n">
        <v>0.3398171561952927</v>
      </c>
      <c r="AI2456" s="3" t="n">
        <v>2.010596026490066</v>
      </c>
    </row>
    <row r="2457">
      <c r="A2457" s="2" t="inlineStr">
        <is>
          <t>WGO</t>
        </is>
      </c>
      <c r="B2457" s="2" t="inlineStr">
        <is>
          <t>Consumer Discretionary</t>
        </is>
      </c>
      <c r="C2457" s="3" t="n">
        <v>-0.0017453007659604</v>
      </c>
      <c r="D2457" s="2" t="n">
        <v>954123040.537117</v>
      </c>
      <c r="E2457" s="19">
        <f>SQRT(D2457)</f>
        <v/>
      </c>
      <c r="F2457" s="22">
        <f>D2457/SUM($D$2:$D$2546)</f>
        <v/>
      </c>
      <c r="G2457" s="22">
        <f>E2457/SUM($E$2:$E$2546)</f>
        <v/>
      </c>
      <c r="H2457" s="2" t="n">
        <v>0</v>
      </c>
      <c r="I2457" s="2" t="n">
        <v>1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3" t="n">
        <v>20.67630319440557</v>
      </c>
      <c r="T2457" s="3" t="n">
        <v>1.448531090009076</v>
      </c>
      <c r="U2457" s="3" t="n">
        <v>-0.0025084250155486</v>
      </c>
      <c r="V2457" s="3" t="n">
        <v>1.274363942951758</v>
      </c>
      <c r="W2457" s="3" t="n">
        <v>0.033702669731281</v>
      </c>
      <c r="X2457" s="3" t="n">
        <v>0.903469584254593</v>
      </c>
      <c r="Y2457" s="3" t="n">
        <v>0.0276856563569901</v>
      </c>
      <c r="Z2457" s="3" t="n">
        <v>-0.7854260946767712</v>
      </c>
      <c r="AA2457" s="3" t="n">
        <v>-0.6770072673812135</v>
      </c>
      <c r="AB2457" s="3" t="n">
        <v>-0.6222676917106411</v>
      </c>
      <c r="AC2457" s="3" t="n">
        <v>0.0737850329663654</v>
      </c>
      <c r="AD2457" s="3" t="n">
        <v>0.09684285576835459</v>
      </c>
      <c r="AE2457" s="3" t="n">
        <v>-0.8874425727411944</v>
      </c>
      <c r="AF2457" s="3" t="n">
        <v>-0.2605783626191789</v>
      </c>
      <c r="AG2457" s="3" t="n">
        <v>1.565859933217908</v>
      </c>
      <c r="AH2457" s="3" t="n">
        <v>0.2723777371407136</v>
      </c>
      <c r="AI2457" s="3" t="n">
        <v>1.444033226416646</v>
      </c>
    </row>
    <row r="2458">
      <c r="A2458" s="2" t="inlineStr">
        <is>
          <t>WGS</t>
        </is>
      </c>
      <c r="B2458" s="2" t="inlineStr">
        <is>
          <t>Health Care</t>
        </is>
      </c>
      <c r="C2458" s="3" t="n">
        <v>-0.0018700225696776</v>
      </c>
      <c r="D2458" s="2" t="n">
        <v>3558444092.541962</v>
      </c>
      <c r="E2458" s="19">
        <f>SQRT(D2458)</f>
        <v/>
      </c>
      <c r="F2458" s="22">
        <f>D2458/SUM($D$2:$D$2546)</f>
        <v/>
      </c>
      <c r="G2458" s="22">
        <f>E2458/SUM($E$2:$E$2546)</f>
        <v/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1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3" t="n">
        <v>21.99258923361825</v>
      </c>
      <c r="T2458" s="3" t="n">
        <v>1.596642355899363</v>
      </c>
      <c r="U2458" s="3" t="n">
        <v>0.0045348390504936</v>
      </c>
      <c r="V2458" s="3" t="n">
        <v>0.07788038614428</v>
      </c>
      <c r="W2458" s="3" t="n">
        <v>0.0638451225770094</v>
      </c>
      <c r="X2458" s="3" t="n">
        <v>0.6266214532951977</v>
      </c>
      <c r="Y2458" s="3" t="n">
        <v>0.0441620959570469</v>
      </c>
      <c r="Z2458" s="3" t="n">
        <v>-0.3547745813045703</v>
      </c>
      <c r="AA2458" s="3" t="n">
        <v>-0.401416519582164</v>
      </c>
      <c r="AB2458" s="3" t="n">
        <v>-0.4660514095392475</v>
      </c>
      <c r="AC2458" s="3" t="n">
        <v>0.0121502541210685</v>
      </c>
      <c r="AD2458" s="3" t="n">
        <v>0.0129236258330951</v>
      </c>
      <c r="AE2458" s="3" t="n">
        <v>0.7702038151882208</v>
      </c>
      <c r="AF2458" s="3" t="n">
        <v>0.1037326226169095</v>
      </c>
      <c r="AG2458" s="3" t="n">
        <v>1.014524044401406</v>
      </c>
      <c r="AH2458" s="3" t="n">
        <v>0.2465922050260529</v>
      </c>
      <c r="AI2458" s="3" t="n">
        <v>1.186491684498057</v>
      </c>
    </row>
    <row r="2459">
      <c r="A2459" s="2" t="inlineStr">
        <is>
          <t>WH</t>
        </is>
      </c>
      <c r="B2459" s="2" t="inlineStr">
        <is>
          <t>Consumer Discretionary</t>
        </is>
      </c>
      <c r="C2459" s="3" t="n">
        <v>-0.0259091432318102</v>
      </c>
      <c r="D2459" s="2" t="n">
        <v>6813303820.35202</v>
      </c>
      <c r="E2459" s="19">
        <f>SQRT(D2459)</f>
        <v/>
      </c>
      <c r="F2459" s="22">
        <f>D2459/SUM($D$2:$D$2546)</f>
        <v/>
      </c>
      <c r="G2459" s="22">
        <f>E2459/SUM($E$2:$E$2546)</f>
        <v/>
      </c>
      <c r="H2459" s="2" t="n">
        <v>0</v>
      </c>
      <c r="I2459" s="2" t="n">
        <v>1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n">
        <v>0</v>
      </c>
      <c r="P2459" s="2" t="n">
        <v>0</v>
      </c>
      <c r="Q2459" s="2" t="n">
        <v>0</v>
      </c>
      <c r="R2459" s="2" t="n">
        <v>0</v>
      </c>
      <c r="S2459" s="3" t="n">
        <v>22.64214298195355</v>
      </c>
      <c r="T2459" s="3" t="n">
        <v>1.199134873650859</v>
      </c>
      <c r="U2459" s="3" t="n">
        <v>0.00023628130513</v>
      </c>
      <c r="V2459" s="3" t="n">
        <v>0.0836598535790159</v>
      </c>
      <c r="W2459" s="3" t="n">
        <v>0.0209509698937775</v>
      </c>
      <c r="X2459" s="3" t="n">
        <v>0.3696905162012806</v>
      </c>
      <c r="Y2459" s="3" t="n">
        <v>0.0160447525813892</v>
      </c>
      <c r="Z2459" s="3" t="n">
        <v>-1.083787891062655</v>
      </c>
      <c r="AA2459" s="3" t="n">
        <v>-1.137321074585363</v>
      </c>
      <c r="AB2459" s="3" t="n">
        <v>-1.368516594099326</v>
      </c>
      <c r="AC2459" s="3" t="n">
        <v>0.0510765421850834</v>
      </c>
      <c r="AD2459" s="3" t="n">
        <v>0.0598828425618219</v>
      </c>
      <c r="AE2459" s="3" t="n">
        <v>0.076120499632623</v>
      </c>
      <c r="AF2459" s="3" t="n">
        <v>-0.0389911383776414</v>
      </c>
      <c r="AG2459" s="3" t="n">
        <v>1.371625875898366</v>
      </c>
      <c r="AH2459" s="3" t="n">
        <v>0.5995812005583993</v>
      </c>
      <c r="AI2459" s="3" t="n">
        <v>5.442105263157894</v>
      </c>
    </row>
    <row r="2460">
      <c r="A2460" s="2" t="inlineStr">
        <is>
          <t>WHD</t>
        </is>
      </c>
      <c r="B2460" s="2" t="inlineStr">
        <is>
          <t>Energy</t>
        </is>
      </c>
      <c r="C2460" s="3" t="n">
        <v>-0.0002474241694575</v>
      </c>
      <c r="D2460" s="2" t="n">
        <v>2766226627.790531</v>
      </c>
      <c r="E2460" s="19">
        <f>SQRT(D2460)</f>
        <v/>
      </c>
      <c r="F2460" s="22">
        <f>D2460/SUM($D$2:$D$2546)</f>
        <v/>
      </c>
      <c r="G2460" s="22">
        <f>E2460/SUM($E$2:$E$2546)</f>
        <v/>
      </c>
      <c r="H2460" s="2" t="n">
        <v>0</v>
      </c>
      <c r="I2460" s="2" t="n">
        <v>0</v>
      </c>
      <c r="J2460" s="2" t="n">
        <v>0</v>
      </c>
      <c r="K2460" s="2" t="n">
        <v>1</v>
      </c>
      <c r="L2460" s="2" t="n">
        <v>0</v>
      </c>
      <c r="M2460" s="2" t="n">
        <v>0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 t="n">
        <v>0</v>
      </c>
      <c r="S2460" s="3" t="n">
        <v>21.74075000023484</v>
      </c>
      <c r="T2460" s="3" t="n">
        <v>1.51014694513548</v>
      </c>
      <c r="U2460" s="3" t="n">
        <v>-0.0008065406801655</v>
      </c>
      <c r="V2460" s="3" t="n">
        <v>0.4150784279439544</v>
      </c>
      <c r="W2460" s="3" t="n">
        <v>0.0288415099814162</v>
      </c>
      <c r="X2460" s="3" t="n">
        <v>0.7694246546903577</v>
      </c>
      <c r="Y2460" s="3" t="n">
        <v>0.0226967050357452</v>
      </c>
      <c r="Z2460" s="3" t="n">
        <v>-1.492754877488339</v>
      </c>
      <c r="AA2460" s="3" t="n">
        <v>-1.637049656081999</v>
      </c>
      <c r="AB2460" s="3" t="n">
        <v>-1.567421500076532</v>
      </c>
      <c r="AC2460" s="3" t="n">
        <v>0.0583162631649048</v>
      </c>
      <c r="AD2460" s="3" t="n">
        <v>0.0812876276082999</v>
      </c>
      <c r="AE2460" s="3" t="n">
        <v>0.3174447174447175</v>
      </c>
      <c r="AF2460" s="3" t="n">
        <v>0.2960601503041984</v>
      </c>
      <c r="AG2460" s="3" t="n">
        <v>1.010709534678893</v>
      </c>
      <c r="AH2460" s="3" t="n">
        <v>0.0230311494089707</v>
      </c>
      <c r="AI2460" s="3" t="n">
        <v>1.025801231665884</v>
      </c>
    </row>
    <row r="2461">
      <c r="A2461" s="2" t="inlineStr">
        <is>
          <t>WHR</t>
        </is>
      </c>
      <c r="B2461" s="2" t="inlineStr">
        <is>
          <t>Consumer Discretionary</t>
        </is>
      </c>
      <c r="C2461" s="3" t="n">
        <v>-0.0133915668956634</v>
      </c>
      <c r="D2461" s="2" t="n">
        <v>4952635974.779205</v>
      </c>
      <c r="E2461" s="19">
        <f>SQRT(D2461)</f>
        <v/>
      </c>
      <c r="F2461" s="22">
        <f>D2461/SUM($D$2:$D$2546)</f>
        <v/>
      </c>
      <c r="G2461" s="22">
        <f>E2461/SUM($E$2:$E$2546)</f>
        <v/>
      </c>
      <c r="H2461" s="2" t="n">
        <v>0</v>
      </c>
      <c r="I2461" s="2" t="n">
        <v>1</v>
      </c>
      <c r="J2461" s="2" t="n">
        <v>0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n">
        <v>0</v>
      </c>
      <c r="P2461" s="2" t="n">
        <v>0</v>
      </c>
      <c r="Q2461" s="2" t="n">
        <v>0</v>
      </c>
      <c r="R2461" s="2" t="n">
        <v>0</v>
      </c>
      <c r="S2461" s="3" t="n">
        <v>22.32318579194588</v>
      </c>
      <c r="T2461" s="3" t="n">
        <v>1.064180313711004</v>
      </c>
      <c r="U2461" s="3" t="n">
        <v>0.0003979564389305</v>
      </c>
      <c r="V2461" s="3" t="n">
        <v>0.4684374163201907</v>
      </c>
      <c r="W2461" s="3" t="n">
        <v>0.0304230028120023</v>
      </c>
      <c r="X2461" s="3" t="n">
        <v>0.4516225551390991</v>
      </c>
      <c r="Y2461" s="3" t="n">
        <v>0.0283814025560151</v>
      </c>
      <c r="Z2461" s="3" t="n">
        <v>-0.1381167918475627</v>
      </c>
      <c r="AA2461" s="3" t="n">
        <v>-0.5186595516374751</v>
      </c>
      <c r="AB2461" s="3" t="n">
        <v>-0.8837626484033534</v>
      </c>
      <c r="AC2461" s="3" t="n">
        <v>0.052497296656573</v>
      </c>
      <c r="AD2461" s="3" t="n">
        <v>0.0581508516811271</v>
      </c>
      <c r="AE2461" s="3" t="n">
        <v>0.7645300167424062</v>
      </c>
      <c r="AF2461" s="3" t="n">
        <v>-0.0843656375769888</v>
      </c>
      <c r="AG2461" s="3" t="n">
        <v>2.246205057555266</v>
      </c>
      <c r="AH2461" s="3" t="n">
        <v>0.4965690076973566</v>
      </c>
      <c r="AI2461" s="3" t="n">
        <v>3.660344827586207</v>
      </c>
    </row>
    <row r="2462">
      <c r="A2462" s="2" t="inlineStr">
        <is>
          <t>WINA</t>
        </is>
      </c>
      <c r="B2462" s="2" t="inlineStr">
        <is>
          <t>Consumer Discretionary</t>
        </is>
      </c>
      <c r="C2462" s="3" t="n">
        <v>0.0326599843101708</v>
      </c>
      <c r="D2462" s="2" t="n">
        <v>1440223316.728821</v>
      </c>
      <c r="E2462" s="19">
        <f>SQRT(D2462)</f>
        <v/>
      </c>
      <c r="F2462" s="22">
        <f>D2462/SUM($D$2:$D$2546)</f>
        <v/>
      </c>
      <c r="G2462" s="22">
        <f>E2462/SUM($E$2:$E$2546)</f>
        <v/>
      </c>
      <c r="H2462" s="2" t="n">
        <v>0</v>
      </c>
      <c r="I2462" s="2" t="n">
        <v>1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n">
        <v>0</v>
      </c>
      <c r="S2462" s="3" t="n">
        <v>21.08806401957218</v>
      </c>
      <c r="T2462" s="3" t="n">
        <v>0.4097548735003834</v>
      </c>
      <c r="U2462" s="3" t="n">
        <v>3.757354265960607e-05</v>
      </c>
      <c r="V2462" s="3" t="n">
        <v>-0.0255792970243492</v>
      </c>
      <c r="W2462" s="3" t="n">
        <v>0.0203836324255187</v>
      </c>
      <c r="X2462" s="3" t="n">
        <v>0.3064719400092929</v>
      </c>
      <c r="Y2462" s="3" t="n">
        <v>0.0216823110553283</v>
      </c>
      <c r="Z2462" s="3" t="n">
        <v>-1.065461973232569</v>
      </c>
      <c r="AA2462" s="3" t="n">
        <v>0.0038288431301536</v>
      </c>
      <c r="AB2462" s="3" t="n">
        <v>-1.019945134408107</v>
      </c>
      <c r="AC2462" s="3" t="n">
        <v>0.029443211693249</v>
      </c>
      <c r="AD2462" s="3" t="n">
        <v>0.0301980946252025</v>
      </c>
      <c r="AE2462" s="3" t="n">
        <v>0.0152617568766636</v>
      </c>
      <c r="AF2462" s="3" t="n">
        <v>0.0136369862253038</v>
      </c>
      <c r="AG2462" s="3" t="n">
        <v>1.041626808359254</v>
      </c>
      <c r="AH2462" s="3" t="n">
        <v>1.452670321754257</v>
      </c>
      <c r="AI2462" s="3" t="inlineStr"/>
    </row>
    <row r="2463">
      <c r="A2463" s="2" t="inlineStr">
        <is>
          <t>WING</t>
        </is>
      </c>
      <c r="B2463" s="2" t="inlineStr">
        <is>
          <t>Consumer Discretionary</t>
        </is>
      </c>
      <c r="C2463" s="3" t="n">
        <v>-0.051304111505425</v>
      </c>
      <c r="D2463" s="2" t="n">
        <v>9502121250.501648</v>
      </c>
      <c r="E2463" s="19">
        <f>SQRT(D2463)</f>
        <v/>
      </c>
      <c r="F2463" s="22">
        <f>D2463/SUM($D$2:$D$2546)</f>
        <v/>
      </c>
      <c r="G2463" s="22">
        <f>E2463/SUM($E$2:$E$2546)</f>
        <v/>
      </c>
      <c r="H2463" s="2" t="n">
        <v>0</v>
      </c>
      <c r="I2463" s="2" t="n">
        <v>1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  <c r="S2463" s="3" t="n">
        <v>22.974780900154</v>
      </c>
      <c r="T2463" s="3" t="n">
        <v>0.8606348860102105</v>
      </c>
      <c r="U2463" s="3" t="n">
        <v>0.0001916004289028</v>
      </c>
      <c r="V2463" s="3" t="n">
        <v>-0.07219419558172691</v>
      </c>
      <c r="W2463" s="3" t="n">
        <v>0.043963116251962</v>
      </c>
      <c r="X2463" s="3" t="n">
        <v>0.5647931867321004</v>
      </c>
      <c r="Y2463" s="3" t="n">
        <v>0.0415782615003352</v>
      </c>
      <c r="Z2463" s="3" t="n">
        <v>-0.4195270975546897</v>
      </c>
      <c r="AA2463" s="3" t="n">
        <v>-0.558099278303989</v>
      </c>
      <c r="AB2463" s="3" t="n">
        <v>-0.6608415446406133</v>
      </c>
      <c r="AC2463" s="3" t="n">
        <v>0.0112661159732463</v>
      </c>
      <c r="AD2463" s="3" t="n">
        <v>0.0138844786886964</v>
      </c>
      <c r="AE2463" s="3" t="n">
        <v>0.3215517241379309</v>
      </c>
      <c r="AF2463" s="3" t="n">
        <v>0.2624622150375025</v>
      </c>
      <c r="AG2463" s="3" t="n">
        <v>1.127090674615023</v>
      </c>
      <c r="AH2463" s="3" t="n">
        <v>1.791734435709768</v>
      </c>
      <c r="AI2463" s="3" t="inlineStr"/>
    </row>
    <row r="2464">
      <c r="A2464" s="2" t="inlineStr">
        <is>
          <t>WK</t>
        </is>
      </c>
      <c r="B2464" s="2" t="inlineStr">
        <is>
          <t>Information Technology</t>
        </is>
      </c>
      <c r="C2464" s="3" t="n">
        <v>-0.0259895277733705</v>
      </c>
      <c r="D2464" s="2" t="n">
        <v>3924045563.426575</v>
      </c>
      <c r="E2464" s="19">
        <f>SQRT(D2464)</f>
        <v/>
      </c>
      <c r="F2464" s="22">
        <f>D2464/SUM($D$2:$D$2546)</f>
        <v/>
      </c>
      <c r="G2464" s="22">
        <f>E2464/SUM($E$2:$E$2546)</f>
        <v/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n">
        <v>1</v>
      </c>
      <c r="P2464" s="2" t="n">
        <v>0</v>
      </c>
      <c r="Q2464" s="2" t="n">
        <v>0</v>
      </c>
      <c r="R2464" s="2" t="n">
        <v>0</v>
      </c>
      <c r="S2464" s="3" t="n">
        <v>22.09038899005678</v>
      </c>
      <c r="T2464" s="3" t="n">
        <v>0.7374807879194998</v>
      </c>
      <c r="U2464" s="3" t="n">
        <v>-0.0011898367547224</v>
      </c>
      <c r="V2464" s="3" t="n">
        <v>-0.01695393158022</v>
      </c>
      <c r="W2464" s="3" t="n">
        <v>0.0460782759814313</v>
      </c>
      <c r="X2464" s="3" t="n">
        <v>0.5387047669629357</v>
      </c>
      <c r="Y2464" s="3" t="n">
        <v>0.044967470188661</v>
      </c>
      <c r="Z2464" s="3" t="n">
        <v>-1.060871947970494</v>
      </c>
      <c r="AA2464" s="3" t="n">
        <v>-1.407454053304846</v>
      </c>
      <c r="AB2464" s="3" t="n">
        <v>-1.475427990042015</v>
      </c>
      <c r="AC2464" s="3" t="n">
        <v>-0.0197755094189675</v>
      </c>
      <c r="AD2464" s="3" t="n">
        <v>-0.0167694281160533</v>
      </c>
      <c r="AE2464" s="3" t="n">
        <v>-0.095697074010327</v>
      </c>
      <c r="AF2464" s="3" t="n">
        <v>0.166536064197348</v>
      </c>
      <c r="AG2464" s="3" t="n">
        <v>1.177157728870242</v>
      </c>
      <c r="AH2464" s="3" t="n">
        <v>0.589791356738513</v>
      </c>
      <c r="AI2464" s="3" t="inlineStr"/>
    </row>
    <row r="2465">
      <c r="A2465" s="2" t="inlineStr">
        <is>
          <t>WKC</t>
        </is>
      </c>
      <c r="B2465" s="2" t="inlineStr">
        <is>
          <t>Energy</t>
        </is>
      </c>
      <c r="C2465" s="3" t="n">
        <v>-0.0112122990156215</v>
      </c>
      <c r="D2465" s="2" t="n">
        <v>1422177128.144474</v>
      </c>
      <c r="E2465" s="19">
        <f>SQRT(D2465)</f>
        <v/>
      </c>
      <c r="F2465" s="22">
        <f>D2465/SUM($D$2:$D$2546)</f>
        <v/>
      </c>
      <c r="G2465" s="22">
        <f>E2465/SUM($E$2:$E$2546)</f>
        <v/>
      </c>
      <c r="H2465" s="2" t="n">
        <v>0</v>
      </c>
      <c r="I2465" s="2" t="n">
        <v>0</v>
      </c>
      <c r="J2465" s="2" t="n">
        <v>0</v>
      </c>
      <c r="K2465" s="2" t="n">
        <v>1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0</v>
      </c>
      <c r="S2465" s="3" t="n">
        <v>21.07545472325967</v>
      </c>
      <c r="T2465" s="3" t="n">
        <v>0.873138196386782</v>
      </c>
      <c r="U2465" s="3" t="n">
        <v>0.00051377371297</v>
      </c>
      <c r="V2465" s="3" t="n">
        <v>1.124051265038769</v>
      </c>
      <c r="W2465" s="3" t="n">
        <v>0.0186414952571906</v>
      </c>
      <c r="X2465" s="3" t="n">
        <v>0.2440764328294372</v>
      </c>
      <c r="Y2465" s="3" t="n">
        <v>0.0130913687973875</v>
      </c>
      <c r="Z2465" s="3" t="n">
        <v>-1.431227471104305</v>
      </c>
      <c r="AA2465" s="3" t="n">
        <v>-1.49411032756724</v>
      </c>
      <c r="AB2465" s="3" t="n">
        <v>-1.220060510042037</v>
      </c>
      <c r="AC2465" s="3" t="n">
        <v>-0.9545927670565704</v>
      </c>
      <c r="AD2465" s="3" t="n">
        <v>-0.8873718856993162</v>
      </c>
      <c r="AE2465" s="3" t="n">
        <v>-0.0847999999999999</v>
      </c>
      <c r="AF2465" s="3" t="n">
        <v>0.0469558473460643</v>
      </c>
      <c r="AG2465" s="3" t="n">
        <v>1.545079782721165</v>
      </c>
      <c r="AH2465" s="3" t="n">
        <v>0.1351833498513379</v>
      </c>
      <c r="AI2465" s="3" t="n">
        <v>1.484924308770174</v>
      </c>
    </row>
    <row r="2466">
      <c r="A2466" s="2" t="inlineStr">
        <is>
          <t>WLDN</t>
        </is>
      </c>
      <c r="B2466" s="2" t="inlineStr">
        <is>
          <t>Industrials</t>
        </is>
      </c>
      <c r="C2466" s="3" t="n">
        <v>0.016926804679798</v>
      </c>
      <c r="D2466" s="2" t="n">
        <v>1745353564.067841</v>
      </c>
      <c r="E2466" s="19">
        <f>SQRT(D2466)</f>
        <v/>
      </c>
      <c r="F2466" s="22">
        <f>D2466/SUM($D$2:$D$2546)</f>
        <v/>
      </c>
      <c r="G2466" s="22">
        <f>E2466/SUM($E$2:$E$2546)</f>
        <v/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1</v>
      </c>
      <c r="O2466" s="2" t="n">
        <v>0</v>
      </c>
      <c r="P2466" s="2" t="n">
        <v>0</v>
      </c>
      <c r="Q2466" s="2" t="n">
        <v>0</v>
      </c>
      <c r="R2466" s="2" t="n">
        <v>0</v>
      </c>
      <c r="S2466" s="3" t="n">
        <v>21.28022298758871</v>
      </c>
      <c r="T2466" s="3" t="n">
        <v>0.9185169743385668</v>
      </c>
      <c r="U2466" s="3" t="n">
        <v>0.0045862500115743</v>
      </c>
      <c r="V2466" s="3" t="n">
        <v>0.1523674088017981</v>
      </c>
      <c r="W2466" s="3" t="n">
        <v>0.0427186326692257</v>
      </c>
      <c r="X2466" s="3" t="n">
        <v>0.4357798322977125</v>
      </c>
      <c r="Y2466" s="3" t="n">
        <v>0.0367054393845062</v>
      </c>
      <c r="Z2466" s="3" t="n">
        <v>-0.4750579125009222</v>
      </c>
      <c r="AA2466" s="3" t="n">
        <v>-0.7920172997858013</v>
      </c>
      <c r="AB2466" s="3" t="n">
        <v>-1.309260454928529</v>
      </c>
      <c r="AC2466" s="3" t="n">
        <v>0.035376213319263</v>
      </c>
      <c r="AD2466" s="3" t="n">
        <v>0.0479902764255874</v>
      </c>
      <c r="AE2466" s="3" t="n">
        <v>0.8888888888888888</v>
      </c>
      <c r="AF2466" s="3" t="n">
        <v>0.1543127611247341</v>
      </c>
      <c r="AG2466" s="3" t="n">
        <v>1.032760697418083</v>
      </c>
      <c r="AH2466" s="3" t="n">
        <v>0.155740629595484</v>
      </c>
      <c r="AI2466" s="3" t="n">
        <v>1.215011186944178</v>
      </c>
    </row>
    <row r="2467">
      <c r="A2467" s="2" t="inlineStr">
        <is>
          <t>WLFC</t>
        </is>
      </c>
      <c r="B2467" s="2" t="inlineStr">
        <is>
          <t>Industrials</t>
        </is>
      </c>
      <c r="C2467" s="3" t="n">
        <v>-0.0396365865164348</v>
      </c>
      <c r="D2467" s="2" t="n">
        <v>1150240965.253601</v>
      </c>
      <c r="E2467" s="19">
        <f>SQRT(D2467)</f>
        <v/>
      </c>
      <c r="F2467" s="22">
        <f>D2467/SUM($D$2:$D$2546)</f>
        <v/>
      </c>
      <c r="G2467" s="22">
        <f>E2467/SUM($E$2:$E$2546)</f>
        <v/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1</v>
      </c>
      <c r="O2467" s="2" t="n">
        <v>0</v>
      </c>
      <c r="P2467" s="2" t="n">
        <v>0</v>
      </c>
      <c r="Q2467" s="2" t="n">
        <v>0</v>
      </c>
      <c r="R2467" s="2" t="n">
        <v>0</v>
      </c>
      <c r="S2467" s="3" t="n">
        <v>20.86323729237531</v>
      </c>
      <c r="T2467" s="3" t="n">
        <v>1.459784456881731</v>
      </c>
      <c r="U2467" s="3" t="n">
        <v>0.0009111497400020999</v>
      </c>
      <c r="V2467" s="3" t="n">
        <v>0.5372239545161387</v>
      </c>
      <c r="W2467" s="3" t="n">
        <v>0.0337776364095838</v>
      </c>
      <c r="X2467" s="3" t="n">
        <v>0.8462516140913008</v>
      </c>
      <c r="Y2467" s="3" t="n">
        <v>0.0283698165858457</v>
      </c>
      <c r="Z2467" s="3" t="n">
        <v>-1.551723392788787</v>
      </c>
      <c r="AA2467" s="3" t="n">
        <v>-0.9411395633891128</v>
      </c>
      <c r="AB2467" s="3" t="n">
        <v>-1.641951159728591</v>
      </c>
      <c r="AC2467" s="3" t="n">
        <v>0.2099629619318532</v>
      </c>
      <c r="AD2467" s="3" t="n">
        <v>0.307785942854109</v>
      </c>
      <c r="AE2467" s="3" t="n">
        <v>0.9497213499394556</v>
      </c>
      <c r="AF2467" s="3" t="n">
        <v>0.2520329346015997</v>
      </c>
      <c r="AG2467" s="3" t="n">
        <v>3.434831556692579</v>
      </c>
      <c r="AH2467" s="3" t="n">
        <v>0.7096622403200855</v>
      </c>
      <c r="AI2467" s="3" t="n">
        <v>5.532246814804745</v>
      </c>
    </row>
    <row r="2468">
      <c r="A2468" s="2" t="inlineStr">
        <is>
          <t>WLK</t>
        </is>
      </c>
      <c r="B2468" s="2" t="inlineStr">
        <is>
          <t>Materials</t>
        </is>
      </c>
      <c r="C2468" s="3" t="n">
        <v>0.0058624965883592</v>
      </c>
      <c r="D2468" s="2" t="n">
        <v>10744162421.48047</v>
      </c>
      <c r="E2468" s="19">
        <f>SQRT(D2468)</f>
        <v/>
      </c>
      <c r="F2468" s="22">
        <f>D2468/SUM($D$2:$D$2546)</f>
        <v/>
      </c>
      <c r="G2468" s="22">
        <f>E2468/SUM($E$2:$E$2546)</f>
        <v/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1</v>
      </c>
      <c r="Q2468" s="2" t="n">
        <v>0</v>
      </c>
      <c r="R2468" s="2" t="n">
        <v>0</v>
      </c>
      <c r="S2468" s="3" t="n">
        <v>23.09762841346564</v>
      </c>
      <c r="T2468" s="3" t="n">
        <v>1.188155877000963</v>
      </c>
      <c r="U2468" s="3" t="n">
        <v>-0.0019517981356937</v>
      </c>
      <c r="V2468" s="3" t="n">
        <v>0.956612493073589</v>
      </c>
      <c r="W2468" s="3" t="n">
        <v>0.0325259305171259</v>
      </c>
      <c r="X2468" s="3" t="n">
        <v>0.8125036660352991</v>
      </c>
      <c r="Y2468" s="3" t="n">
        <v>0.0332075951260538</v>
      </c>
      <c r="Z2468" s="3" t="n">
        <v>-1.529896050087866</v>
      </c>
      <c r="AA2468" s="3" t="n">
        <v>-1.498128190024067</v>
      </c>
      <c r="AB2468" s="3" t="n">
        <v>-2.005044901408591</v>
      </c>
      <c r="AC2468" s="3" t="n">
        <v>-0.0528659171108969</v>
      </c>
      <c r="AD2468" s="3" t="n">
        <v>-0.0413247661923208</v>
      </c>
      <c r="AE2468" s="3" t="n">
        <v>-0.4503011322572873</v>
      </c>
      <c r="AF2468" s="3" t="n">
        <v>-0.0164861658566453</v>
      </c>
      <c r="AG2468" s="3" t="n">
        <v>1.433165454637525</v>
      </c>
      <c r="AH2468" s="3" t="n">
        <v>0.2699702009035855</v>
      </c>
      <c r="AI2468" s="3" t="n">
        <v>1.452811831095544</v>
      </c>
    </row>
    <row r="2469">
      <c r="A2469" s="2" t="inlineStr">
        <is>
          <t>WLY</t>
        </is>
      </c>
      <c r="B2469" s="2" t="inlineStr">
        <is>
          <t>Communication</t>
        </is>
      </c>
      <c r="C2469" s="3" t="n">
        <v>-0.0230760523510979</v>
      </c>
      <c r="D2469" s="2" t="n">
        <v>1729897331.923195</v>
      </c>
      <c r="E2469" s="19">
        <f>SQRT(D2469)</f>
        <v/>
      </c>
      <c r="F2469" s="22">
        <f>D2469/SUM($D$2:$D$2546)</f>
        <v/>
      </c>
      <c r="G2469" s="22">
        <f>E2469/SUM($E$2:$E$2546)</f>
        <v/>
      </c>
      <c r="H2469" s="2" t="n">
        <v>1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  <c r="S2469" s="3" t="n">
        <v>21.27132789798594</v>
      </c>
      <c r="T2469" s="3" t="n">
        <v>0.5583195582215652</v>
      </c>
      <c r="U2469" s="3" t="n">
        <v>4.441170687173107e-06</v>
      </c>
      <c r="V2469" s="3" t="n">
        <v>0.4237586742705878</v>
      </c>
      <c r="W2469" s="3" t="n">
        <v>0.0211768034305026</v>
      </c>
      <c r="X2469" s="3" t="n">
        <v>0.3144207349992645</v>
      </c>
      <c r="Y2469" s="3" t="n">
        <v>0.019217217361649</v>
      </c>
      <c r="Z2469" s="3" t="n">
        <v>-1.510596779139232</v>
      </c>
      <c r="AA2469" s="3" t="n">
        <v>-1.358716993951482</v>
      </c>
      <c r="AB2469" s="3" t="n">
        <v>-1.601362879685962</v>
      </c>
      <c r="AC2469" s="3" t="n">
        <v>0.0270536286381635</v>
      </c>
      <c r="AD2469" s="3" t="n">
        <v>0.0575987939638165</v>
      </c>
      <c r="AE2469" s="3" t="n">
        <v>-0.3550122249388754</v>
      </c>
      <c r="AF2469" s="3" t="n">
        <v>-0.0712292955414465</v>
      </c>
      <c r="AG2469" s="3" t="n">
        <v>1.473017666944601</v>
      </c>
      <c r="AH2469" s="3" t="n">
        <v>0.3660310925821168</v>
      </c>
      <c r="AI2469" s="3" t="n">
        <v>2.116243030915656</v>
      </c>
    </row>
    <row r="2470">
      <c r="A2470" s="2" t="inlineStr">
        <is>
          <t>WM</t>
        </is>
      </c>
      <c r="B2470" s="2" t="inlineStr">
        <is>
          <t>Industrials</t>
        </is>
      </c>
      <c r="C2470" s="3" t="n">
        <v>-0.0164459071007841</v>
      </c>
      <c r="D2470" s="2" t="n">
        <v>91917188858.42038</v>
      </c>
      <c r="E2470" s="19">
        <f>SQRT(D2470)</f>
        <v/>
      </c>
      <c r="F2470" s="22">
        <f>D2470/SUM($D$2:$D$2546)</f>
        <v/>
      </c>
      <c r="G2470" s="22">
        <f>E2470/SUM($E$2:$E$2546)</f>
        <v/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1</v>
      </c>
      <c r="O2470" s="2" t="n">
        <v>0</v>
      </c>
      <c r="P2470" s="2" t="n">
        <v>0</v>
      </c>
      <c r="Q2470" s="2" t="n">
        <v>0</v>
      </c>
      <c r="R2470" s="2" t="n">
        <v>0</v>
      </c>
      <c r="S2470" s="3" t="n">
        <v>25.24415388753906</v>
      </c>
      <c r="T2470" s="3" t="n">
        <v>0.2294579012806657</v>
      </c>
      <c r="U2470" s="3" t="n">
        <v>0.0003458643090085</v>
      </c>
      <c r="V2470" s="3" t="n">
        <v>0.100100972563165</v>
      </c>
      <c r="W2470" s="3" t="n">
        <v>0.0115633775479358</v>
      </c>
      <c r="X2470" s="3" t="n">
        <v>0.1515442883929025</v>
      </c>
      <c r="Y2470" s="3" t="n">
        <v>0.0113147478653263</v>
      </c>
      <c r="Z2470" s="3" t="n">
        <v>-2.514794445924273</v>
      </c>
      <c r="AA2470" s="3" t="n">
        <v>-2.471741310098414</v>
      </c>
      <c r="AB2470" s="3" t="n">
        <v>-2.471380038196969</v>
      </c>
      <c r="AC2470" s="3" t="n">
        <v>0.031593655507383</v>
      </c>
      <c r="AD2470" s="3" t="n">
        <v>0.0528301622396184</v>
      </c>
      <c r="AE2470" s="3" t="n">
        <v>0.1186629526462395</v>
      </c>
      <c r="AF2470" s="3" t="n">
        <v>0.06552335305424491</v>
      </c>
      <c r="AG2470" s="3" t="n">
        <v>1.250834477058617</v>
      </c>
      <c r="AH2470" s="3" t="n">
        <v>0.5253488473820043</v>
      </c>
      <c r="AI2470" s="3" t="n">
        <v>3.505814585371155</v>
      </c>
    </row>
    <row r="2471">
      <c r="A2471" s="2" t="inlineStr">
        <is>
          <t>WMB</t>
        </is>
      </c>
      <c r="B2471" s="2" t="inlineStr">
        <is>
          <t>Energy</t>
        </is>
      </c>
      <c r="C2471" s="3" t="n">
        <v>-0.0090278581035124</v>
      </c>
      <c r="D2471" s="2" t="n">
        <v>69489190876.35954</v>
      </c>
      <c r="E2471" s="19">
        <f>SQRT(D2471)</f>
        <v/>
      </c>
      <c r="F2471" s="22">
        <f>D2471/SUM($D$2:$D$2546)</f>
        <v/>
      </c>
      <c r="G2471" s="22">
        <f>E2471/SUM($E$2:$E$2546)</f>
        <v/>
      </c>
      <c r="H2471" s="2" t="n">
        <v>0</v>
      </c>
      <c r="I2471" s="2" t="n">
        <v>0</v>
      </c>
      <c r="J2471" s="2" t="n">
        <v>0</v>
      </c>
      <c r="K2471" s="2" t="n">
        <v>1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</v>
      </c>
      <c r="Q2471" s="2" t="n">
        <v>0</v>
      </c>
      <c r="R2471" s="2" t="n">
        <v>0</v>
      </c>
      <c r="S2471" s="3" t="n">
        <v>24.96443705046273</v>
      </c>
      <c r="T2471" s="3" t="n">
        <v>0.5999257407472841</v>
      </c>
      <c r="U2471" s="3" t="n">
        <v>0.0011574764908438</v>
      </c>
      <c r="V2471" s="3" t="n">
        <v>0.1789918668376875</v>
      </c>
      <c r="W2471" s="3" t="n">
        <v>0.0165313249723552</v>
      </c>
      <c r="X2471" s="3" t="n">
        <v>0.3128999515274194</v>
      </c>
      <c r="Y2471" s="3" t="n">
        <v>0.0153238265586371</v>
      </c>
      <c r="Z2471" s="3" t="n">
        <v>-2.135034104477203</v>
      </c>
      <c r="AA2471" s="3" t="n">
        <v>-2.006068944887311</v>
      </c>
      <c r="AB2471" s="3" t="n">
        <v>-2.107749591837615</v>
      </c>
      <c r="AC2471" s="3" t="n">
        <v>0.0314293485426523</v>
      </c>
      <c r="AD2471" s="3" t="n">
        <v>0.0662549087410125</v>
      </c>
      <c r="AE2471" s="3" t="n">
        <v>0.1434782608695652</v>
      </c>
      <c r="AF2471" s="3" t="n">
        <v>-0.0039998139621412</v>
      </c>
      <c r="AG2471" s="3" t="n">
        <v>1.368949467919652</v>
      </c>
      <c r="AH2471" s="3" t="n">
        <v>0.5089328654637431</v>
      </c>
      <c r="AI2471" s="3" t="n">
        <v>3.061263868789194</v>
      </c>
    </row>
    <row r="2472">
      <c r="A2472" s="2" t="inlineStr">
        <is>
          <t>WMK</t>
        </is>
      </c>
      <c r="B2472" s="2" t="inlineStr">
        <is>
          <t>Consumer Staples</t>
        </is>
      </c>
      <c r="C2472" s="3" t="n">
        <v>-0.0238090097375531</v>
      </c>
      <c r="D2472" s="2" t="n">
        <v>1768048199.136154</v>
      </c>
      <c r="E2472" s="19">
        <f>SQRT(D2472)</f>
        <v/>
      </c>
      <c r="F2472" s="22">
        <f>D2472/SUM($D$2:$D$2546)</f>
        <v/>
      </c>
      <c r="G2472" s="22">
        <f>E2472/SUM($E$2:$E$2546)</f>
        <v/>
      </c>
      <c r="H2472" s="2" t="n">
        <v>0</v>
      </c>
      <c r="I2472" s="2" t="n">
        <v>0</v>
      </c>
      <c r="J2472" s="2" t="n">
        <v>1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3" t="n">
        <v>21.2931420627451</v>
      </c>
      <c r="T2472" s="3" t="n">
        <v>0.2628099592755482</v>
      </c>
      <c r="U2472" s="3" t="n">
        <v>0.0004749191717876</v>
      </c>
      <c r="V2472" s="3" t="n">
        <v>0.753476065104383</v>
      </c>
      <c r="W2472" s="3" t="n">
        <v>0.0194693450254131</v>
      </c>
      <c r="X2472" s="3" t="n">
        <v>0.2245001386809689</v>
      </c>
      <c r="Y2472" s="3" t="n">
        <v>0.0198987254277934</v>
      </c>
      <c r="Z2472" s="3" t="n">
        <v>-2.233972053304423</v>
      </c>
      <c r="AA2472" s="3" t="n">
        <v>-2.228590739398121</v>
      </c>
      <c r="AB2472" s="3" t="n">
        <v>-2.431685783060539</v>
      </c>
      <c r="AC2472" s="3" t="n">
        <v>0.0600119386178731</v>
      </c>
      <c r="AD2472" s="3" t="n">
        <v>0.1226799134242926</v>
      </c>
      <c r="AE2472" s="3" t="n">
        <v>-0.016096096096096</v>
      </c>
      <c r="AF2472" s="3" t="n">
        <v>0.03692172702563</v>
      </c>
      <c r="AG2472" s="3" t="n">
        <v>1.073676158864699</v>
      </c>
      <c r="AH2472" s="3" t="n">
        <v>0.0863877255861108</v>
      </c>
      <c r="AI2472" s="3" t="n">
        <v>1.097781684484552</v>
      </c>
    </row>
    <row r="2473">
      <c r="A2473" s="2" t="inlineStr">
        <is>
          <t>WMS</t>
        </is>
      </c>
      <c r="B2473" s="2" t="inlineStr">
        <is>
          <t>Industrials</t>
        </is>
      </c>
      <c r="C2473" s="3" t="n">
        <v>-0.0232751842538596</v>
      </c>
      <c r="D2473" s="2" t="n">
        <v>11078728578.27713</v>
      </c>
      <c r="E2473" s="19">
        <f>SQRT(D2473)</f>
        <v/>
      </c>
      <c r="F2473" s="22">
        <f>D2473/SUM($D$2:$D$2546)</f>
        <v/>
      </c>
      <c r="G2473" s="22">
        <f>E2473/SUM($E$2:$E$2546)</f>
        <v/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1</v>
      </c>
      <c r="O2473" s="2" t="n">
        <v>0</v>
      </c>
      <c r="P2473" s="2" t="n">
        <v>0</v>
      </c>
      <c r="Q2473" s="2" t="n">
        <v>0</v>
      </c>
      <c r="R2473" s="2" t="n">
        <v>0</v>
      </c>
      <c r="S2473" s="3" t="n">
        <v>23.12829276242838</v>
      </c>
      <c r="T2473" s="3" t="n">
        <v>1.103870098060921</v>
      </c>
      <c r="U2473" s="3" t="n">
        <v>-0.0009513883612424</v>
      </c>
      <c r="V2473" s="3" t="n">
        <v>0.1587791403653609</v>
      </c>
      <c r="W2473" s="3" t="n">
        <v>0.0316719912956948</v>
      </c>
      <c r="X2473" s="3" t="n">
        <v>0.3767487026012706</v>
      </c>
      <c r="Y2473" s="3" t="n">
        <v>0.0298223128876723</v>
      </c>
      <c r="Z2473" s="3" t="n">
        <v>-1.518345553651714</v>
      </c>
      <c r="AA2473" s="3" t="n">
        <v>-1.521189732244414</v>
      </c>
      <c r="AB2473" s="3" t="n">
        <v>-1.746370522347825</v>
      </c>
      <c r="AC2473" s="3" t="n">
        <v>0.0519633634791625</v>
      </c>
      <c r="AD2473" s="3" t="n">
        <v>0.0569123068179771</v>
      </c>
      <c r="AE2473" s="3" t="n">
        <v>0.149792722247812</v>
      </c>
      <c r="AF2473" s="3" t="n">
        <v>0.0071654786570519</v>
      </c>
      <c r="AG2473" s="3" t="n">
        <v>1.112833344653922</v>
      </c>
      <c r="AH2473" s="3" t="n">
        <v>0.3657961940641109</v>
      </c>
      <c r="AI2473" s="3" t="n">
        <v>1.710630781816084</v>
      </c>
    </row>
    <row r="2474">
      <c r="A2474" s="2" t="inlineStr">
        <is>
          <t>WMT</t>
        </is>
      </c>
      <c r="B2474" s="2" t="inlineStr">
        <is>
          <t>Consumer Staples</t>
        </is>
      </c>
      <c r="C2474" s="3" t="n">
        <v>-0.0013872317396382</v>
      </c>
      <c r="D2474" s="2" t="n">
        <v>801397941058.8376</v>
      </c>
      <c r="E2474" s="19">
        <f>SQRT(D2474)</f>
        <v/>
      </c>
      <c r="F2474" s="22">
        <f>D2474/SUM($D$2:$D$2546)</f>
        <v/>
      </c>
      <c r="G2474" s="22">
        <f>E2474/SUM($E$2:$E$2546)</f>
        <v/>
      </c>
      <c r="H2474" s="2" t="n">
        <v>0</v>
      </c>
      <c r="I2474" s="2" t="n">
        <v>0</v>
      </c>
      <c r="J2474" s="2" t="n">
        <v>1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3" t="n">
        <v>27.40962346596477</v>
      </c>
      <c r="T2474" s="3" t="n">
        <v>0.6559465346405696</v>
      </c>
      <c r="U2474" s="3" t="n">
        <v>0.0010603140419046</v>
      </c>
      <c r="V2474" s="3" t="n">
        <v>0.1124410176059888</v>
      </c>
      <c r="W2474" s="3" t="n">
        <v>0.0145452413112282</v>
      </c>
      <c r="X2474" s="3" t="n">
        <v>0.3505159581202761</v>
      </c>
      <c r="Y2474" s="3" t="n">
        <v>0.011152010706693</v>
      </c>
      <c r="Z2474" s="3" t="n">
        <v>-3.261492284248404</v>
      </c>
      <c r="AA2474" s="3" t="n">
        <v>-3.134458086700653</v>
      </c>
      <c r="AB2474" s="3" t="n">
        <v>-3.046910203458859</v>
      </c>
      <c r="AC2474" s="3" t="n">
        <v>0.0350687199955466</v>
      </c>
      <c r="AD2474" s="3" t="n">
        <v>0.0524733067624796</v>
      </c>
      <c r="AE2474" s="3" t="n">
        <v>0.1539847525432126</v>
      </c>
      <c r="AF2474" s="3" t="n">
        <v>0.0575419005528115</v>
      </c>
      <c r="AG2474" s="3" t="n">
        <v>1.044472287953362</v>
      </c>
      <c r="AH2474" s="3" t="n">
        <v>0.2400484424210872</v>
      </c>
      <c r="AI2474" s="3" t="n">
        <v>1.395516590833425</v>
      </c>
    </row>
    <row r="2475">
      <c r="A2475" s="2" t="inlineStr">
        <is>
          <t>WNC</t>
        </is>
      </c>
      <c r="B2475" s="2" t="inlineStr">
        <is>
          <t>Industrials</t>
        </is>
      </c>
      <c r="C2475" s="3" t="n">
        <v>-0.0201287776603865</v>
      </c>
      <c r="D2475" s="2" t="n">
        <v>438985593.4243612</v>
      </c>
      <c r="E2475" s="19">
        <f>SQRT(D2475)</f>
        <v/>
      </c>
      <c r="F2475" s="22">
        <f>D2475/SUM($D$2:$D$2546)</f>
        <v/>
      </c>
      <c r="G2475" s="22">
        <f>E2475/SUM($E$2:$E$2546)</f>
        <v/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1</v>
      </c>
      <c r="O2475" s="2" t="n">
        <v>0</v>
      </c>
      <c r="P2475" s="2" t="n">
        <v>0</v>
      </c>
      <c r="Q2475" s="2" t="n">
        <v>0</v>
      </c>
      <c r="R2475" s="2" t="n">
        <v>0</v>
      </c>
      <c r="S2475" s="3" t="n">
        <v>19.89997715369996</v>
      </c>
      <c r="T2475" s="3" t="n">
        <v>1.199502932007368</v>
      </c>
      <c r="U2475" s="3" t="n">
        <v>-0.0026446602261892</v>
      </c>
      <c r="V2475" s="3" t="n">
        <v>0.877516268802963</v>
      </c>
      <c r="W2475" s="3" t="n">
        <v>0.0419041875220461</v>
      </c>
      <c r="X2475" s="3" t="n">
        <v>0.9486582201982352</v>
      </c>
      <c r="Y2475" s="3" t="n">
        <v>0.0313200267710272</v>
      </c>
      <c r="Z2475" s="3" t="n">
        <v>-0.6039636487186522</v>
      </c>
      <c r="AA2475" s="3" t="n">
        <v>-0.9668410561341484</v>
      </c>
      <c r="AB2475" s="3" t="n">
        <v>-0.8632658811191385</v>
      </c>
      <c r="AC2475" s="3" t="n">
        <v>-0.0873741657460767</v>
      </c>
      <c r="AD2475" s="3" t="n">
        <v>-0.0619610310849225</v>
      </c>
      <c r="AE2475" s="3" t="n">
        <v>-0.958547322083639</v>
      </c>
      <c r="AF2475" s="3" t="n">
        <v>0.0211539969167005</v>
      </c>
      <c r="AG2475" s="3" t="n">
        <v>1.996599903398382</v>
      </c>
      <c r="AH2475" s="3" t="n">
        <v>0.3270217160331794</v>
      </c>
      <c r="AI2475" s="3" t="n">
        <v>2.135705329723247</v>
      </c>
    </row>
    <row r="2476">
      <c r="A2476" s="2" t="inlineStr">
        <is>
          <t>WOOF</t>
        </is>
      </c>
      <c r="B2476" s="2" t="inlineStr">
        <is>
          <t>Consumer Discretionary</t>
        </is>
      </c>
      <c r="C2476" s="3" t="n">
        <v>-0.0429250037093664</v>
      </c>
      <c r="D2476" s="2" t="n">
        <v>869128411.1177361</v>
      </c>
      <c r="E2476" s="19">
        <f>SQRT(D2476)</f>
        <v/>
      </c>
      <c r="F2476" s="22">
        <f>D2476/SUM($D$2:$D$2546)</f>
        <v/>
      </c>
      <c r="G2476" s="22">
        <f>E2476/SUM($E$2:$E$2546)</f>
        <v/>
      </c>
      <c r="H2476" s="2" t="n">
        <v>0</v>
      </c>
      <c r="I2476" s="2" t="n">
        <v>1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3" t="n">
        <v>20.58300144114807</v>
      </c>
      <c r="T2476" s="3" t="n">
        <v>0.946554107924945</v>
      </c>
      <c r="U2476" s="3" t="n">
        <v>-0.0006490540935041</v>
      </c>
      <c r="V2476" s="3" t="n">
        <v>1.310626813516618</v>
      </c>
      <c r="W2476" s="3" t="n">
        <v>0.0613871556075775</v>
      </c>
      <c r="X2476" s="3" t="n">
        <v>0.8800540559845327</v>
      </c>
      <c r="Y2476" s="3" t="n">
        <v>0.0610965966472734</v>
      </c>
      <c r="Z2476" s="3" t="n">
        <v>-1.014476294073671</v>
      </c>
      <c r="AA2476" s="3" t="n">
        <v>-0.9427199862277196</v>
      </c>
      <c r="AB2476" s="3" t="n">
        <v>-1.000173032490112</v>
      </c>
      <c r="AC2476" s="3" t="n">
        <v>0.0643035013987468</v>
      </c>
      <c r="AD2476" s="3" t="n">
        <v>0.2911238394273642</v>
      </c>
      <c r="AE2476" s="3" t="n">
        <v>-0.5296235679214402</v>
      </c>
      <c r="AF2476" s="3" t="n">
        <v>0.0189512705048659</v>
      </c>
      <c r="AG2476" s="3" t="n">
        <v>2.818704784908789</v>
      </c>
      <c r="AH2476" s="3" t="n">
        <v>0.5706664219035559</v>
      </c>
      <c r="AI2476" s="3" t="n">
        <v>2.387660290597075</v>
      </c>
    </row>
    <row r="2477">
      <c r="A2477" s="2" t="inlineStr">
        <is>
          <t>WOR</t>
        </is>
      </c>
      <c r="B2477" s="2" t="inlineStr">
        <is>
          <t>Industrials</t>
        </is>
      </c>
      <c r="C2477" s="3" t="n">
        <v>-0.0324664719266791</v>
      </c>
      <c r="D2477" s="2" t="n">
        <v>3298461038.048607</v>
      </c>
      <c r="E2477" s="19">
        <f>SQRT(D2477)</f>
        <v/>
      </c>
      <c r="F2477" s="22">
        <f>D2477/SUM($D$2:$D$2546)</f>
        <v/>
      </c>
      <c r="G2477" s="22">
        <f>E2477/SUM($E$2:$E$2546)</f>
        <v/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1</v>
      </c>
      <c r="O2477" s="2" t="n">
        <v>0</v>
      </c>
      <c r="P2477" s="2" t="n">
        <v>0</v>
      </c>
      <c r="Q2477" s="2" t="n">
        <v>0</v>
      </c>
      <c r="R2477" s="2" t="n">
        <v>0</v>
      </c>
      <c r="S2477" s="3" t="n">
        <v>21.9167218445364</v>
      </c>
      <c r="T2477" s="3" t="n">
        <v>0.8382459494421908</v>
      </c>
      <c r="U2477" s="3" t="n">
        <v>0.0014206650154272</v>
      </c>
      <c r="V2477" s="3" t="n">
        <v>0.2841285645606554</v>
      </c>
      <c r="W2477" s="3" t="n">
        <v>0.0223169775739434</v>
      </c>
      <c r="X2477" s="3" t="n">
        <v>0.3674877997987347</v>
      </c>
      <c r="Y2477" s="3" t="n">
        <v>0.0128776601378304</v>
      </c>
      <c r="Z2477" s="3" t="n">
        <v>-2.301749481404381</v>
      </c>
      <c r="AA2477" s="3" t="n">
        <v>-2.184549193734957</v>
      </c>
      <c r="AB2477" s="3" t="n">
        <v>-2.056670863830711</v>
      </c>
      <c r="AC2477" s="3" t="n">
        <v>0.0047015865341779</v>
      </c>
      <c r="AD2477" s="3" t="n">
        <v>0.0199268686947671</v>
      </c>
      <c r="AE2477" s="3" t="n">
        <v>-0.4688927943760984</v>
      </c>
      <c r="AF2477" s="3" t="n">
        <v>-0.0498580302897321</v>
      </c>
      <c r="AG2477" s="3" t="n">
        <v>1.091821002736227</v>
      </c>
      <c r="AH2477" s="3" t="n">
        <v>0.1923455831689429</v>
      </c>
      <c r="AI2477" s="3" t="n">
        <v>1.323167094720691</v>
      </c>
    </row>
    <row r="2478">
      <c r="A2478" s="2" t="inlineStr">
        <is>
          <t>WPC</t>
        </is>
      </c>
      <c r="B2478" s="2" t="inlineStr">
        <is>
          <t>Real Estate</t>
        </is>
      </c>
      <c r="C2478" s="3" t="n">
        <v>-0.0084028748369243</v>
      </c>
      <c r="D2478" s="2" t="n">
        <v>14011574940.33691</v>
      </c>
      <c r="E2478" s="19">
        <f>SQRT(D2478)</f>
        <v/>
      </c>
      <c r="F2478" s="22">
        <f>D2478/SUM($D$2:$D$2546)</f>
        <v/>
      </c>
      <c r="G2478" s="22">
        <f>E2478/SUM($E$2:$E$2546)</f>
        <v/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1</v>
      </c>
      <c r="R2478" s="2" t="n">
        <v>0</v>
      </c>
      <c r="S2478" s="3" t="n">
        <v>23.36314960641879</v>
      </c>
      <c r="T2478" s="3" t="n">
        <v>0.310135273609357</v>
      </c>
      <c r="U2478" s="3" t="n">
        <v>0.0005339952393902</v>
      </c>
      <c r="V2478" s="3" t="n">
        <v>0.5860771565628541</v>
      </c>
      <c r="W2478" s="3" t="n">
        <v>0.0125584786407776</v>
      </c>
      <c r="X2478" s="3" t="n">
        <v>0.1551119407713717</v>
      </c>
      <c r="Y2478" s="3" t="n">
        <v>0.0112333023524974</v>
      </c>
      <c r="Z2478" s="3" t="n">
        <v>-2.036099755967295</v>
      </c>
      <c r="AA2478" s="3" t="n">
        <v>-2.099985724666386</v>
      </c>
      <c r="AB2478" s="3" t="n">
        <v>-2.182663306279469</v>
      </c>
      <c r="AC2478" s="3" t="n">
        <v>0.0146221963535437</v>
      </c>
      <c r="AD2478" s="3" t="n">
        <v>0.0490494468271012</v>
      </c>
      <c r="AE2478" s="3" t="n">
        <v>-0.0071495766698024</v>
      </c>
      <c r="AF2478" s="3" t="n">
        <v>0.066292180617853</v>
      </c>
      <c r="AG2478" s="3" t="n">
        <v>1.616346487584239</v>
      </c>
      <c r="AH2478" s="3" t="n">
        <v>0.4798250069159705</v>
      </c>
      <c r="AI2478" s="3" t="n">
        <v>2.051647348275617</v>
      </c>
    </row>
    <row r="2479">
      <c r="A2479" s="2" t="inlineStr">
        <is>
          <t>WRB</t>
        </is>
      </c>
      <c r="B2479" s="2" t="inlineStr">
        <is>
          <t>Financials</t>
        </is>
      </c>
      <c r="C2479" s="3" t="n">
        <v>0.0029388985601746</v>
      </c>
      <c r="D2479" s="2" t="n">
        <v>26454521546.99707</v>
      </c>
      <c r="E2479" s="19">
        <f>SQRT(D2479)</f>
        <v/>
      </c>
      <c r="F2479" s="22">
        <f>D2479/SUM($D$2:$D$2546)</f>
        <v/>
      </c>
      <c r="G2479" s="22">
        <f>E2479/SUM($E$2:$E$2546)</f>
        <v/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1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3" t="n">
        <v>23.99869292759736</v>
      </c>
      <c r="T2479" s="3" t="n">
        <v>0.3069219421290645</v>
      </c>
      <c r="U2479" s="3" t="n">
        <v>0.0006966929155761</v>
      </c>
      <c r="V2479" s="3" t="n">
        <v>0.3513402041117258</v>
      </c>
      <c r="W2479" s="3" t="n">
        <v>0.0133967074813105</v>
      </c>
      <c r="X2479" s="3" t="n">
        <v>0.2466045254571039</v>
      </c>
      <c r="Y2479" s="3" t="n">
        <v>0.0104535944804733</v>
      </c>
      <c r="Z2479" s="3" t="n">
        <v>-2.086664587100373</v>
      </c>
      <c r="AA2479" s="3" t="n">
        <v>-2.25596336431374</v>
      </c>
      <c r="AB2479" s="3" t="n">
        <v>-2.293421029877496</v>
      </c>
      <c r="AC2479" s="3" t="n">
        <v>0.0606759036313852</v>
      </c>
      <c r="AD2479" s="3" t="n">
        <v>0.0585637505198374</v>
      </c>
      <c r="AE2479" s="3" t="n">
        <v>0.1434782115898586</v>
      </c>
      <c r="AF2479" s="3" t="n">
        <v>0.1163291444311589</v>
      </c>
      <c r="AG2479" s="3" t="n">
        <v>1.107422317011157</v>
      </c>
      <c r="AH2479" s="3" t="n">
        <v>0.066618270963443</v>
      </c>
      <c r="AI2479" s="3" t="n">
        <v>1.305750141185085</v>
      </c>
    </row>
    <row r="2480">
      <c r="A2480" s="2" t="inlineStr">
        <is>
          <t>WRBY</t>
        </is>
      </c>
      <c r="B2480" s="2" t="inlineStr">
        <is>
          <t>Consumer Discretionary</t>
        </is>
      </c>
      <c r="C2480" s="3" t="n">
        <v>0.0014909028345345</v>
      </c>
      <c r="D2480" s="2" t="n">
        <v>2834543574.965636</v>
      </c>
      <c r="E2480" s="19">
        <f>SQRT(D2480)</f>
        <v/>
      </c>
      <c r="F2480" s="22">
        <f>D2480/SUM($D$2:$D$2546)</f>
        <v/>
      </c>
      <c r="G2480" s="22">
        <f>E2480/SUM($E$2:$E$2546)</f>
        <v/>
      </c>
      <c r="H2480" s="2" t="n">
        <v>0</v>
      </c>
      <c r="I2480" s="2" t="n">
        <v>1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3" t="n">
        <v>21.76514676468001</v>
      </c>
      <c r="T2480" s="3" t="n">
        <v>1.658073792872204</v>
      </c>
      <c r="U2480" s="3" t="n">
        <v>0.0014599955034905</v>
      </c>
      <c r="V2480" s="3" t="n">
        <v>0.1275164732665583</v>
      </c>
      <c r="W2480" s="3" t="n">
        <v>0.0368214854368502</v>
      </c>
      <c r="X2480" s="3" t="n">
        <v>0.5001162760804667</v>
      </c>
      <c r="Y2480" s="3" t="n">
        <v>0.0305882253426253</v>
      </c>
      <c r="Z2480" s="3" t="n">
        <v>-1.002683325151617</v>
      </c>
      <c r="AA2480" s="3" t="n">
        <v>-0.8170742840776815</v>
      </c>
      <c r="AB2480" s="3" t="n">
        <v>-0.9076751619520628</v>
      </c>
      <c r="AC2480" s="3" t="n">
        <v>-0.0024723557125365</v>
      </c>
      <c r="AD2480" s="3" t="n">
        <v>0.0028434913018042</v>
      </c>
      <c r="AE2480" s="3" t="n">
        <v>0.6742268041237114</v>
      </c>
      <c r="AF2480" s="3" t="n">
        <v>0.1183266601808534</v>
      </c>
      <c r="AG2480" s="3" t="n">
        <v>1.071880002762868</v>
      </c>
      <c r="AH2480" s="3" t="n">
        <v>0.3253730237541298</v>
      </c>
      <c r="AI2480" s="3" t="n">
        <v>1.563691897380281</v>
      </c>
    </row>
    <row r="2481">
      <c r="A2481" s="2" t="inlineStr">
        <is>
          <t>WRLD</t>
        </is>
      </c>
      <c r="B2481" s="2" t="inlineStr">
        <is>
          <t>Financials</t>
        </is>
      </c>
      <c r="C2481" s="3" t="n">
        <v>-0.009506413513897499</v>
      </c>
      <c r="D2481" s="2" t="n">
        <v>826943994.140625</v>
      </c>
      <c r="E2481" s="19">
        <f>SQRT(D2481)</f>
        <v/>
      </c>
      <c r="F2481" s="22">
        <f>D2481/SUM($D$2:$D$2546)</f>
        <v/>
      </c>
      <c r="G2481" s="22">
        <f>E2481/SUM($E$2:$E$2546)</f>
        <v/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1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3" t="n">
        <v>20.53324752897845</v>
      </c>
      <c r="T2481" s="3" t="n">
        <v>1.321493848581037</v>
      </c>
      <c r="U2481" s="3" t="n">
        <v>0.001301127369571</v>
      </c>
      <c r="V2481" s="3" t="n">
        <v>0.5173885305795476</v>
      </c>
      <c r="W2481" s="3" t="n">
        <v>0.0273693716773776</v>
      </c>
      <c r="X2481" s="3" t="n">
        <v>0.3342734349812126</v>
      </c>
      <c r="Y2481" s="3" t="n">
        <v>0.0207224345577848</v>
      </c>
      <c r="Z2481" s="3" t="n">
        <v>-1.475307740780193</v>
      </c>
      <c r="AA2481" s="3" t="n">
        <v>-1.436769277020192</v>
      </c>
      <c r="AB2481" s="3" t="n">
        <v>-1.924624417309417</v>
      </c>
      <c r="AC2481" s="3" t="n">
        <v>0.0065013689416622</v>
      </c>
      <c r="AD2481" s="3" t="n">
        <v>0.010521060750966</v>
      </c>
      <c r="AE2481" s="3" t="inlineStr"/>
      <c r="AF2481" s="3" t="inlineStr"/>
      <c r="AG2481" s="3" t="n">
        <v>1.570459163307956</v>
      </c>
      <c r="AH2481" s="3" t="n">
        <v>0.535931948006321</v>
      </c>
      <c r="AI2481" s="3" t="n">
        <v>2.102574041734094</v>
      </c>
    </row>
    <row r="2482">
      <c r="A2482" s="2" t="inlineStr">
        <is>
          <t>WS</t>
        </is>
      </c>
      <c r="B2482" s="2" t="inlineStr">
        <is>
          <t>Materials</t>
        </is>
      </c>
      <c r="C2482" s="3" t="n">
        <v>-0.0138399279591348</v>
      </c>
      <c r="D2482" s="2" t="n">
        <v>1648171746.979409</v>
      </c>
      <c r="E2482" s="19">
        <f>SQRT(D2482)</f>
        <v/>
      </c>
      <c r="F2482" s="22">
        <f>D2482/SUM($D$2:$D$2546)</f>
        <v/>
      </c>
      <c r="G2482" s="22">
        <f>E2482/SUM($E$2:$E$2546)</f>
        <v/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1</v>
      </c>
      <c r="Q2482" s="2" t="n">
        <v>0</v>
      </c>
      <c r="R2482" s="2" t="n">
        <v>0</v>
      </c>
      <c r="S2482" s="3" t="n">
        <v>21.22293247840377</v>
      </c>
      <c r="T2482" s="3" t="n">
        <v>1.236072031767428</v>
      </c>
      <c r="U2482" s="3" t="n">
        <v>0.0003937827056814</v>
      </c>
      <c r="V2482" s="3" t="n">
        <v>0.6516917924169583</v>
      </c>
      <c r="W2482" s="3" t="n">
        <v>0.0332706168225291</v>
      </c>
      <c r="X2482" s="3" t="n">
        <v>0.6365102586858247</v>
      </c>
      <c r="Y2482" s="3" t="n">
        <v>0.029661968369526</v>
      </c>
      <c r="Z2482" s="3" t="n">
        <v>-2.418942335342229</v>
      </c>
      <c r="AA2482" s="3" t="n">
        <v>-2.201841697062537</v>
      </c>
      <c r="AB2482" s="3" t="n">
        <v>-2.225198940295445</v>
      </c>
      <c r="AC2482" s="3" t="n">
        <v>0.135180086910435</v>
      </c>
      <c r="AD2482" s="3" t="n">
        <v>0.1761952299766173</v>
      </c>
      <c r="AE2482" s="3" t="n">
        <v>-0.1006660940474008</v>
      </c>
      <c r="AF2482" s="3" t="n">
        <v>-0.0874307242702721</v>
      </c>
      <c r="AG2482" s="3" t="n">
        <v>1.001395485636867</v>
      </c>
      <c r="AH2482" s="3" t="n">
        <v>0.1161688245488836</v>
      </c>
      <c r="AI2482" s="3" t="n">
        <v>1.002141327623126</v>
      </c>
    </row>
    <row r="2483">
      <c r="A2483" s="2" t="inlineStr">
        <is>
          <t>WSBC</t>
        </is>
      </c>
      <c r="B2483" s="2" t="inlineStr">
        <is>
          <t>Financials</t>
        </is>
      </c>
      <c r="C2483" s="3" t="n">
        <v>0.0019187916910387</v>
      </c>
      <c r="D2483" s="2" t="n">
        <v>2933739345.089529</v>
      </c>
      <c r="E2483" s="19">
        <f>SQRT(D2483)</f>
        <v/>
      </c>
      <c r="F2483" s="22">
        <f>D2483/SUM($D$2:$D$2546)</f>
        <v/>
      </c>
      <c r="G2483" s="22">
        <f>E2483/SUM($E$2:$E$2546)</f>
        <v/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1</v>
      </c>
      <c r="M2483" s="2" t="n">
        <v>0</v>
      </c>
      <c r="N2483" s="2" t="n">
        <v>0</v>
      </c>
      <c r="O2483" s="2" t="n">
        <v>0</v>
      </c>
      <c r="P2483" s="2" t="n">
        <v>0</v>
      </c>
      <c r="Q2483" s="2" t="n">
        <v>0</v>
      </c>
      <c r="R2483" s="2" t="n">
        <v>0</v>
      </c>
      <c r="S2483" s="3" t="n">
        <v>21.79954367328295</v>
      </c>
      <c r="T2483" s="3" t="n">
        <v>0.8895226640358836</v>
      </c>
      <c r="U2483" s="3" t="n">
        <v>0.0004243848325918</v>
      </c>
      <c r="V2483" s="3" t="n">
        <v>1.301826628324218</v>
      </c>
      <c r="W2483" s="3" t="n">
        <v>0.0183996200335089</v>
      </c>
      <c r="X2483" s="3" t="n">
        <v>0.3133603197882588</v>
      </c>
      <c r="Y2483" s="3" t="n">
        <v>0.0129455471804665</v>
      </c>
      <c r="Z2483" s="3" t="n">
        <v>-2.00765384408004</v>
      </c>
      <c r="AA2483" s="3" t="n">
        <v>-2.116129212363125</v>
      </c>
      <c r="AB2483" s="3" t="n">
        <v>-2.193100677539117</v>
      </c>
      <c r="AC2483" s="3" t="n">
        <v>0.07828234651602679</v>
      </c>
      <c r="AD2483" s="3" t="n">
        <v>0.0908315186371364</v>
      </c>
      <c r="AE2483" s="3" t="n">
        <v>-0.1537918871252205</v>
      </c>
      <c r="AF2483" s="3" t="n">
        <v>0.0104892332131687</v>
      </c>
      <c r="AG2483" s="3" t="n">
        <v>1.767704875952866</v>
      </c>
      <c r="AH2483" s="3" t="n">
        <v>0.0802068042827874</v>
      </c>
      <c r="AI2483" s="3" t="n">
        <v>1.5897136064432</v>
      </c>
    </row>
    <row r="2484">
      <c r="A2484" s="2" t="inlineStr">
        <is>
          <t>WSBF</t>
        </is>
      </c>
      <c r="B2484" s="2" t="inlineStr">
        <is>
          <t>Financials</t>
        </is>
      </c>
      <c r="C2484" s="3" t="n">
        <v>0.009790322256548</v>
      </c>
      <c r="D2484" s="2" t="n">
        <v>256371891.5176392</v>
      </c>
      <c r="E2484" s="19">
        <f>SQRT(D2484)</f>
        <v/>
      </c>
      <c r="F2484" s="22">
        <f>D2484/SUM($D$2:$D$2546)</f>
        <v/>
      </c>
      <c r="G2484" s="22">
        <f>E2484/SUM($E$2:$E$2546)</f>
        <v/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1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  <c r="S2484" s="3" t="n">
        <v>19.36213964953496</v>
      </c>
      <c r="T2484" s="3" t="n">
        <v>0.5362847713803901</v>
      </c>
      <c r="U2484" s="3" t="n">
        <v>0.0001114423448458</v>
      </c>
      <c r="V2484" s="3" t="n">
        <v>1.332014200068826</v>
      </c>
      <c r="W2484" s="3" t="n">
        <v>0.0154091309362308</v>
      </c>
      <c r="X2484" s="3" t="n">
        <v>0.237971243672399</v>
      </c>
      <c r="Y2484" s="3" t="n">
        <v>0.0114359329427512</v>
      </c>
      <c r="Z2484" s="3" t="n">
        <v>-2.874421215486526</v>
      </c>
      <c r="AA2484" s="3" t="n">
        <v>-2.869512403473454</v>
      </c>
      <c r="AB2484" s="3" t="n">
        <v>-2.962064348779634</v>
      </c>
      <c r="AC2484" s="3" t="n">
        <v>0.1205592384447241</v>
      </c>
      <c r="AD2484" s="3" t="n">
        <v>0.1292965457475642</v>
      </c>
      <c r="AE2484" s="3" t="n">
        <v>-0.4732710280373831</v>
      </c>
      <c r="AF2484" s="3" t="n">
        <v>-0.2350151811096714</v>
      </c>
      <c r="AG2484" s="3" t="n">
        <v>1.81912255964126</v>
      </c>
      <c r="AH2484" s="3" t="n">
        <v>0.2003939624915801</v>
      </c>
      <c r="AI2484" s="3" t="n">
        <v>1.614950320799084</v>
      </c>
    </row>
    <row r="2485">
      <c r="A2485" s="2" t="inlineStr">
        <is>
          <t>WSC</t>
        </is>
      </c>
      <c r="B2485" s="2" t="inlineStr">
        <is>
          <t>Industrials</t>
        </is>
      </c>
      <c r="C2485" s="3" t="n">
        <v>-0.0376275904726551</v>
      </c>
      <c r="D2485" s="2" t="n">
        <v>4626107123.488197</v>
      </c>
      <c r="E2485" s="19">
        <f>SQRT(D2485)</f>
        <v/>
      </c>
      <c r="F2485" s="22">
        <f>D2485/SUM($D$2:$D$2546)</f>
        <v/>
      </c>
      <c r="G2485" s="22">
        <f>E2485/SUM($E$2:$E$2546)</f>
        <v/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1</v>
      </c>
      <c r="O2485" s="2" t="n">
        <v>0</v>
      </c>
      <c r="P2485" s="2" t="n">
        <v>0</v>
      </c>
      <c r="Q2485" s="2" t="n">
        <v>0</v>
      </c>
      <c r="R2485" s="2" t="n">
        <v>0</v>
      </c>
      <c r="S2485" s="3" t="n">
        <v>22.25498155731595</v>
      </c>
      <c r="T2485" s="3" t="n">
        <v>1.850803187034838</v>
      </c>
      <c r="U2485" s="3" t="n">
        <v>-0.0010135649460252</v>
      </c>
      <c r="V2485" s="3" t="n">
        <v>0.2236426810669897</v>
      </c>
      <c r="W2485" s="3" t="n">
        <v>0.0330521632379721</v>
      </c>
      <c r="X2485" s="3" t="n">
        <v>0.6064046124241701</v>
      </c>
      <c r="Y2485" s="3" t="n">
        <v>0.0248033598746418</v>
      </c>
      <c r="Z2485" s="3" t="n">
        <v>-1.220498229059276</v>
      </c>
      <c r="AA2485" s="3" t="n">
        <v>-1.487267112685032</v>
      </c>
      <c r="AB2485" s="3" t="n">
        <v>-1.182973580678404</v>
      </c>
      <c r="AC2485" s="3" t="n">
        <v>0.0414508343368</v>
      </c>
      <c r="AD2485" s="3" t="n">
        <v>0.0623651792530169</v>
      </c>
      <c r="AE2485" s="3" t="n">
        <v>-0.0703933747412008</v>
      </c>
      <c r="AF2485" s="3" t="n">
        <v>0.1114894343434908</v>
      </c>
      <c r="AG2485" s="3" t="n">
        <v>1.793940974983428</v>
      </c>
      <c r="AH2485" s="3" t="n">
        <v>0.6487144419638433</v>
      </c>
      <c r="AI2485" s="3" t="n">
        <v>4.550042287078519</v>
      </c>
    </row>
    <row r="2486">
      <c r="A2486" s="2" t="inlineStr">
        <is>
          <t>WSFS</t>
        </is>
      </c>
      <c r="B2486" s="2" t="inlineStr">
        <is>
          <t>Financials</t>
        </is>
      </c>
      <c r="C2486" s="3" t="n">
        <v>-0.0053466059083118</v>
      </c>
      <c r="D2486" s="2" t="n">
        <v>2995351476.211548</v>
      </c>
      <c r="E2486" s="19">
        <f>SQRT(D2486)</f>
        <v/>
      </c>
      <c r="F2486" s="22">
        <f>D2486/SUM($D$2:$D$2546)</f>
        <v/>
      </c>
      <c r="G2486" s="22">
        <f>E2486/SUM($E$2:$E$2546)</f>
        <v/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1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n">
        <v>0</v>
      </c>
      <c r="S2486" s="3" t="n">
        <v>21.82032741595607</v>
      </c>
      <c r="T2486" s="3" t="n">
        <v>0.9921603706495798</v>
      </c>
      <c r="U2486" s="3" t="n">
        <v>0.0008148309326087</v>
      </c>
      <c r="V2486" s="3" t="n">
        <v>0.8956304531557189</v>
      </c>
      <c r="W2486" s="3" t="n">
        <v>0.0185070453706682</v>
      </c>
      <c r="X2486" s="3" t="n">
        <v>0.2329490719768061</v>
      </c>
      <c r="Y2486" s="3" t="n">
        <v>0.0121343356576874</v>
      </c>
      <c r="Z2486" s="3" t="n">
        <v>-1.989521088045937</v>
      </c>
      <c r="AA2486" s="3" t="n">
        <v>-2.002256310947708</v>
      </c>
      <c r="AB2486" s="3" t="n">
        <v>-2.097626231211531</v>
      </c>
      <c r="AC2486" s="3" t="n">
        <v>0.09658432484387609</v>
      </c>
      <c r="AD2486" s="3" t="n">
        <v>0.1087458358683096</v>
      </c>
      <c r="AE2486" s="3" t="n">
        <v>-0.0609775214746353</v>
      </c>
      <c r="AF2486" s="3" t="n">
        <v>0.1524787254560515</v>
      </c>
      <c r="AG2486" s="3" t="n">
        <v>1.101309980618304</v>
      </c>
      <c r="AH2486" s="3" t="n">
        <v>0.0146151679608416</v>
      </c>
      <c r="AI2486" s="3" t="n">
        <v>1.113115828365753</v>
      </c>
    </row>
    <row r="2487">
      <c r="A2487" s="2" t="inlineStr">
        <is>
          <t>WSM</t>
        </is>
      </c>
      <c r="B2487" s="2" t="inlineStr">
        <is>
          <t>Consumer Discretionary</t>
        </is>
      </c>
      <c r="C2487" s="3" t="n">
        <v>-0.0229053394654203</v>
      </c>
      <c r="D2487" s="2" t="n">
        <v>24926905948.91623</v>
      </c>
      <c r="E2487" s="19">
        <f>SQRT(D2487)</f>
        <v/>
      </c>
      <c r="F2487" s="22">
        <f>D2487/SUM($D$2:$D$2546)</f>
        <v/>
      </c>
      <c r="G2487" s="22">
        <f>E2487/SUM($E$2:$E$2546)</f>
        <v/>
      </c>
      <c r="H2487" s="2" t="n">
        <v>0</v>
      </c>
      <c r="I2487" s="2" t="n">
        <v>1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3" t="n">
        <v>23.93921361722956</v>
      </c>
      <c r="T2487" s="3" t="n">
        <v>1.48695094465614</v>
      </c>
      <c r="U2487" s="3" t="n">
        <v>0.0004794809371205</v>
      </c>
      <c r="V2487" s="3" t="n">
        <v>0.0862399851953332</v>
      </c>
      <c r="W2487" s="3" t="n">
        <v>0.0279814493290741</v>
      </c>
      <c r="X2487" s="3" t="n">
        <v>0.3745828438107877</v>
      </c>
      <c r="Y2487" s="3" t="n">
        <v>0.0179063250428283</v>
      </c>
      <c r="Z2487" s="3" t="n">
        <v>-1.487484980241496</v>
      </c>
      <c r="AA2487" s="3" t="n">
        <v>-1.266155014589836</v>
      </c>
      <c r="AB2487" s="3" t="n">
        <v>-1.074193515001292</v>
      </c>
      <c r="AC2487" s="3" t="n">
        <v>0.039726069574353</v>
      </c>
      <c r="AD2487" s="3" t="n">
        <v>0.0488344603415541</v>
      </c>
      <c r="AE2487" s="3" t="n">
        <v>0.0378344741754822</v>
      </c>
      <c r="AF2487" s="3" t="n">
        <v>-0.0312137285314131</v>
      </c>
      <c r="AG2487" s="3" t="n">
        <v>1.047004429767624</v>
      </c>
      <c r="AH2487" s="3" t="n">
        <v>0.2666696376383606</v>
      </c>
      <c r="AI2487" s="3" t="n">
        <v>1.545042182708625</v>
      </c>
    </row>
    <row r="2488">
      <c r="A2488" s="2" t="inlineStr">
        <is>
          <t>WSO</t>
        </is>
      </c>
      <c r="B2488" s="2" t="inlineStr">
        <is>
          <t>Industrials</t>
        </is>
      </c>
      <c r="C2488" s="3" t="n">
        <v>-0.0256627993935497</v>
      </c>
      <c r="D2488" s="2" t="n">
        <v>14863077098.2727</v>
      </c>
      <c r="E2488" s="19">
        <f>SQRT(D2488)</f>
        <v/>
      </c>
      <c r="F2488" s="22">
        <f>D2488/SUM($D$2:$D$2546)</f>
        <v/>
      </c>
      <c r="G2488" s="22">
        <f>E2488/SUM($E$2:$E$2546)</f>
        <v/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1</v>
      </c>
      <c r="O2488" s="2" t="n">
        <v>0</v>
      </c>
      <c r="P2488" s="2" t="n">
        <v>0</v>
      </c>
      <c r="Q2488" s="2" t="n">
        <v>0</v>
      </c>
      <c r="R2488" s="2" t="n">
        <v>0</v>
      </c>
      <c r="S2488" s="3" t="n">
        <v>23.42214592736156</v>
      </c>
      <c r="T2488" s="3" t="n">
        <v>0.7288777269069069</v>
      </c>
      <c r="U2488" s="3" t="n">
        <v>0.0001601682012122</v>
      </c>
      <c r="V2488" s="3" t="n">
        <v>0.1857247985560676</v>
      </c>
      <c r="W2488" s="3" t="n">
        <v>0.0202258327670822</v>
      </c>
      <c r="X2488" s="3" t="n">
        <v>0.1755146422791622</v>
      </c>
      <c r="Y2488" s="3" t="n">
        <v>0.0162425030630501</v>
      </c>
      <c r="Z2488" s="3" t="n">
        <v>-1.528526437248286</v>
      </c>
      <c r="AA2488" s="3" t="n">
        <v>-1.63582445323686</v>
      </c>
      <c r="AB2488" s="3" t="n">
        <v>-1.829075446709082</v>
      </c>
      <c r="AC2488" s="3" t="n">
        <v>0.0494145320746101</v>
      </c>
      <c r="AD2488" s="3" t="n">
        <v>0.0523506670156763</v>
      </c>
      <c r="AE2488" s="3" t="n">
        <v>0.0496860504347082</v>
      </c>
      <c r="AF2488" s="3" t="n">
        <v>0.0565604488516204</v>
      </c>
      <c r="AG2488" s="3" t="n">
        <v>1.022785927689184</v>
      </c>
      <c r="AH2488" s="3" t="n">
        <v>0.09601115379109849</v>
      </c>
      <c r="AI2488" s="3" t="n">
        <v>1.122686511797748</v>
      </c>
    </row>
    <row r="2489">
      <c r="A2489" s="2" t="inlineStr">
        <is>
          <t>WSR</t>
        </is>
      </c>
      <c r="B2489" s="2" t="inlineStr">
        <is>
          <t>Real Estate</t>
        </is>
      </c>
      <c r="C2489" s="3" t="n">
        <v>-0.0122400688055466</v>
      </c>
      <c r="D2489" s="2" t="n">
        <v>620280771.7409019</v>
      </c>
      <c r="E2489" s="19">
        <f>SQRT(D2489)</f>
        <v/>
      </c>
      <c r="F2489" s="22">
        <f>D2489/SUM($D$2:$D$2546)</f>
        <v/>
      </c>
      <c r="G2489" s="22">
        <f>E2489/SUM($E$2:$E$2546)</f>
        <v/>
      </c>
      <c r="H2489" s="2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1</v>
      </c>
      <c r="R2489" s="2" t="n">
        <v>0</v>
      </c>
      <c r="S2489" s="3" t="n">
        <v>20.24568279114095</v>
      </c>
      <c r="T2489" s="3" t="n">
        <v>0.5029830154348821</v>
      </c>
      <c r="U2489" s="3" t="n">
        <v>-0.0002384623302498</v>
      </c>
      <c r="V2489" s="3" t="n">
        <v>0.6892249759735851</v>
      </c>
      <c r="W2489" s="3" t="n">
        <v>0.0144498750707381</v>
      </c>
      <c r="X2489" s="3" t="n">
        <v>0.1413391112581029</v>
      </c>
      <c r="Y2489" s="3" t="n">
        <v>0.0123597884335356</v>
      </c>
      <c r="Z2489" s="3" t="n">
        <v>-2.422315314421265</v>
      </c>
      <c r="AA2489" s="3" t="n">
        <v>-2.346815394104176</v>
      </c>
      <c r="AB2489" s="3" t="n">
        <v>-2.26821197807253</v>
      </c>
      <c r="AC2489" s="3" t="n">
        <v>0.0325916922158671</v>
      </c>
      <c r="AD2489" s="3" t="n">
        <v>0.0875152067790923</v>
      </c>
      <c r="AE2489" s="3" t="n">
        <v>0.2057142857142857</v>
      </c>
      <c r="AF2489" s="3" t="n">
        <v>0.0688923942791094</v>
      </c>
      <c r="AG2489" s="3" t="n">
        <v>2.0807122041178</v>
      </c>
      <c r="AH2489" s="3" t="n">
        <v>0.5807747759910137</v>
      </c>
      <c r="AI2489" s="3" t="n">
        <v>2.568010797332479</v>
      </c>
    </row>
    <row r="2490">
      <c r="A2490" s="2" t="inlineStr">
        <is>
          <t>WST</t>
        </is>
      </c>
      <c r="B2490" s="2" t="inlineStr">
        <is>
          <t>Health Care</t>
        </is>
      </c>
      <c r="C2490" s="3" t="n">
        <v>-8.126358736774811e-05</v>
      </c>
      <c r="D2490" s="2" t="n">
        <v>17683670031.53625</v>
      </c>
      <c r="E2490" s="19">
        <f>SQRT(D2490)</f>
        <v/>
      </c>
      <c r="F2490" s="22">
        <f>D2490/SUM($D$2:$D$2546)</f>
        <v/>
      </c>
      <c r="G2490" s="22">
        <f>E2490/SUM($E$2:$E$2546)</f>
        <v/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1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3" t="n">
        <v>23.59590745358321</v>
      </c>
      <c r="T2490" s="3" t="n">
        <v>0.5566085688208472</v>
      </c>
      <c r="U2490" s="3" t="n">
        <v>-0.0015595189714712</v>
      </c>
      <c r="V2490" s="3" t="n">
        <v>0.1656386934825393</v>
      </c>
      <c r="W2490" s="3" t="n">
        <v>0.0382070251660271</v>
      </c>
      <c r="X2490" s="3" t="n">
        <v>0.4968266638223124</v>
      </c>
      <c r="Y2490" s="3" t="n">
        <v>0.0328531635873267</v>
      </c>
      <c r="Z2490" s="3" t="n">
        <v>-1.382064045256633</v>
      </c>
      <c r="AA2490" s="3" t="n">
        <v>-1.591460008117649</v>
      </c>
      <c r="AB2490" s="3" t="n">
        <v>-1.540286916817141</v>
      </c>
      <c r="AC2490" s="3" t="n">
        <v>0.0298128159516557</v>
      </c>
      <c r="AD2490" s="3" t="n">
        <v>0.0391773878818419</v>
      </c>
      <c r="AE2490" s="3" t="n">
        <v>-0.08015242934264841</v>
      </c>
      <c r="AF2490" s="3" t="n">
        <v>0.0085698222548977</v>
      </c>
      <c r="AG2490" s="3" t="n">
        <v>1.011456897784153</v>
      </c>
      <c r="AH2490" s="3" t="n">
        <v>0.0767304189435337</v>
      </c>
      <c r="AI2490" s="3" t="n">
        <v>1.0691680038237</v>
      </c>
    </row>
    <row r="2491">
      <c r="A2491" s="2" t="inlineStr">
        <is>
          <t>WT</t>
        </is>
      </c>
      <c r="B2491" s="2" t="inlineStr">
        <is>
          <t>Financials</t>
        </is>
      </c>
      <c r="C2491" s="3" t="n">
        <v>-0.0036832404874379</v>
      </c>
      <c r="D2491" s="2" t="n">
        <v>1908852034.190178</v>
      </c>
      <c r="E2491" s="19">
        <f>SQRT(D2491)</f>
        <v/>
      </c>
      <c r="F2491" s="22">
        <f>D2491/SUM($D$2:$D$2546)</f>
        <v/>
      </c>
      <c r="G2491" s="22">
        <f>E2491/SUM($E$2:$E$2546)</f>
        <v/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1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3" t="n">
        <v>21.36976786909468</v>
      </c>
      <c r="T2491" s="3" t="n">
        <v>1.28790897092567</v>
      </c>
      <c r="U2491" s="3" t="n">
        <v>0.0019107909493141</v>
      </c>
      <c r="V2491" s="3" t="n">
        <v>0.2331699849060465</v>
      </c>
      <c r="W2491" s="3" t="n">
        <v>0.0214516103738961</v>
      </c>
      <c r="X2491" s="3" t="n">
        <v>0.3335707038358774</v>
      </c>
      <c r="Y2491" s="3" t="n">
        <v>0.0143898496302757</v>
      </c>
      <c r="Z2491" s="3" t="n">
        <v>-0.7037968810847514</v>
      </c>
      <c r="AA2491" s="3" t="n">
        <v>-0.9923885439003552</v>
      </c>
      <c r="AB2491" s="3" t="n">
        <v>-1.302831767918135</v>
      </c>
      <c r="AC2491" s="3" t="n">
        <v>0.0519202107993908</v>
      </c>
      <c r="AD2491" s="3" t="n">
        <v>0.0531356009702608</v>
      </c>
      <c r="AE2491" s="3" t="n">
        <v>0.0343511450381679</v>
      </c>
      <c r="AF2491" s="3" t="n">
        <v>0.1209306766683424</v>
      </c>
      <c r="AG2491" s="3" t="n">
        <v>1.190750772442388</v>
      </c>
      <c r="AH2491" s="3" t="n">
        <v>0.4830697446847199</v>
      </c>
      <c r="AI2491" s="3" t="n">
        <v>1.818076016599002</v>
      </c>
    </row>
    <row r="2492">
      <c r="A2492" s="2" t="inlineStr">
        <is>
          <t>WTBA</t>
        </is>
      </c>
      <c r="B2492" s="2" t="inlineStr">
        <is>
          <t>Financials</t>
        </is>
      </c>
      <c r="C2492" s="3" t="n">
        <v>-0.0110907639345101</v>
      </c>
      <c r="D2492" s="2" t="n">
        <v>318801948.4704304</v>
      </c>
      <c r="E2492" s="19">
        <f>SQRT(D2492)</f>
        <v/>
      </c>
      <c r="F2492" s="22">
        <f>D2492/SUM($D$2:$D$2546)</f>
        <v/>
      </c>
      <c r="G2492" s="22">
        <f>E2492/SUM($E$2:$E$2546)</f>
        <v/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1</v>
      </c>
      <c r="M2492" s="2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n">
        <v>0</v>
      </c>
      <c r="S2492" s="3" t="n">
        <v>19.58008061675134</v>
      </c>
      <c r="T2492" s="3" t="n">
        <v>0.7470344869804184</v>
      </c>
      <c r="U2492" s="3" t="n">
        <v>0.0001018745429557</v>
      </c>
      <c r="V2492" s="3" t="n">
        <v>0.7557356570621676</v>
      </c>
      <c r="W2492" s="3" t="n">
        <v>0.0199256172210336</v>
      </c>
      <c r="X2492" s="3" t="n">
        <v>0.2948951863798361</v>
      </c>
      <c r="Y2492" s="3" t="n">
        <v>0.0164305405316297</v>
      </c>
      <c r="Z2492" s="3" t="n">
        <v>-3.023794332002358</v>
      </c>
      <c r="AA2492" s="3" t="n">
        <v>-3.203787373142488</v>
      </c>
      <c r="AB2492" s="3" t="n">
        <v>-3.298754797467999</v>
      </c>
      <c r="AC2492" s="3" t="n">
        <v>0.100112311587582</v>
      </c>
      <c r="AD2492" s="3" t="n">
        <v>0.1239264696767198</v>
      </c>
      <c r="AE2492" s="3" t="n">
        <v>-0.2799076212471131</v>
      </c>
      <c r="AF2492" s="3" t="n">
        <v>-0.1084906983073586</v>
      </c>
      <c r="AG2492" s="3" t="n">
        <v>2.22414559218479</v>
      </c>
      <c r="AH2492" s="3" t="n">
        <v>0.09620208106700349</v>
      </c>
      <c r="AI2492" s="3" t="n">
        <v>2.619806582824887</v>
      </c>
    </row>
    <row r="2493">
      <c r="A2493" s="2" t="inlineStr">
        <is>
          <t>WTFC</t>
        </is>
      </c>
      <c r="B2493" s="2" t="inlineStr">
        <is>
          <t>Financials</t>
        </is>
      </c>
      <c r="C2493" s="3" t="n">
        <v>-0.0044474101538515</v>
      </c>
      <c r="D2493" s="2" t="n">
        <v>8539915603.098038</v>
      </c>
      <c r="E2493" s="19">
        <f>SQRT(D2493)</f>
        <v/>
      </c>
      <c r="F2493" s="22">
        <f>D2493/SUM($D$2:$D$2546)</f>
        <v/>
      </c>
      <c r="G2493" s="22">
        <f>E2493/SUM($E$2:$E$2546)</f>
        <v/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1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  <c r="S2493" s="3" t="n">
        <v>22.86801696215684</v>
      </c>
      <c r="T2493" s="3" t="n">
        <v>1.266599989521027</v>
      </c>
      <c r="U2493" s="3" t="n">
        <v>0.0008978309856542</v>
      </c>
      <c r="V2493" s="3" t="n">
        <v>0.8461085958951075</v>
      </c>
      <c r="W2493" s="3" t="n">
        <v>0.0203580708143033</v>
      </c>
      <c r="X2493" s="3" t="n">
        <v>0.2742970006193777</v>
      </c>
      <c r="Y2493" s="3" t="n">
        <v>0.0119256282969644</v>
      </c>
      <c r="Z2493" s="3" t="n">
        <v>-1.939964625928181</v>
      </c>
      <c r="AA2493" s="3" t="n">
        <v>-2.084270603568936</v>
      </c>
      <c r="AB2493" s="3" t="n">
        <v>-2.023219157111887</v>
      </c>
      <c r="AC2493" s="3" t="n">
        <v>0.0915826380902726</v>
      </c>
      <c r="AD2493" s="3" t="n">
        <v>0.0941962470575442</v>
      </c>
      <c r="AE2493" s="3" t="n">
        <v>0.1101610216546363</v>
      </c>
      <c r="AF2493" s="3" t="n">
        <v>0.1208489495397197</v>
      </c>
      <c r="AG2493" s="3" t="n">
        <v>1.604950357837944</v>
      </c>
      <c r="AH2493" s="3" t="n">
        <v>0.06275031595319901</v>
      </c>
      <c r="AI2493" s="3" t="n">
        <v>1.714979567366244</v>
      </c>
    </row>
    <row r="2494">
      <c r="A2494" s="2" t="inlineStr">
        <is>
          <t>WTI</t>
        </is>
      </c>
      <c r="B2494" s="2" t="inlineStr">
        <is>
          <t>Energy</t>
        </is>
      </c>
      <c r="C2494" s="3" t="n">
        <v>0</v>
      </c>
      <c r="D2494" s="2" t="n">
        <v>257505238.0937405</v>
      </c>
      <c r="E2494" s="19">
        <f>SQRT(D2494)</f>
        <v/>
      </c>
      <c r="F2494" s="22">
        <f>D2494/SUM($D$2:$D$2546)</f>
        <v/>
      </c>
      <c r="G2494" s="22">
        <f>E2494/SUM($E$2:$E$2546)</f>
        <v/>
      </c>
      <c r="H2494" s="2" t="n">
        <v>0</v>
      </c>
      <c r="I2494" s="2" t="n">
        <v>0</v>
      </c>
      <c r="J2494" s="2" t="n">
        <v>0</v>
      </c>
      <c r="K2494" s="2" t="n">
        <v>1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3" t="n">
        <v>19.36655061997278</v>
      </c>
      <c r="T2494" s="3" t="n">
        <v>1.138854789135026</v>
      </c>
      <c r="U2494" s="3" t="n">
        <v>-0.0006082825100865</v>
      </c>
      <c r="V2494" s="3" t="n">
        <v>-0.3989083902153716</v>
      </c>
      <c r="W2494" s="3" t="n">
        <v>0.0408646703424146</v>
      </c>
      <c r="X2494" s="3" t="n">
        <v>0.7321711186391862</v>
      </c>
      <c r="Y2494" s="3" t="n">
        <v>0.0423836527326865</v>
      </c>
      <c r="Z2494" s="3" t="n">
        <v>-1.577744492925559</v>
      </c>
      <c r="AA2494" s="3" t="n">
        <v>-1.159165658836946</v>
      </c>
      <c r="AB2494" s="3" t="n">
        <v>-1.34925584564886</v>
      </c>
      <c r="AC2494" s="3" t="n">
        <v>-0.3244050514016733</v>
      </c>
      <c r="AD2494" s="3" t="n">
        <v>0.2212459848263758</v>
      </c>
      <c r="AE2494" s="3" t="n">
        <v>-0.3692307692307693</v>
      </c>
      <c r="AF2494" s="3" t="n">
        <v>-0.0767209423695782</v>
      </c>
      <c r="AG2494" s="3" t="n">
        <v>2.357285011316032</v>
      </c>
      <c r="AH2494" s="3" t="n">
        <v>0.3436160050633604</v>
      </c>
      <c r="AI2494" s="3" t="inlineStr"/>
    </row>
    <row r="2495">
      <c r="A2495" s="2" t="inlineStr">
        <is>
          <t>WTM</t>
        </is>
      </c>
      <c r="B2495" s="2" t="inlineStr">
        <is>
          <t>Financials</t>
        </is>
      </c>
      <c r="C2495" s="3" t="n">
        <v>-0.0137153813783881</v>
      </c>
      <c r="D2495" s="2" t="n">
        <v>4636524996.663574</v>
      </c>
      <c r="E2495" s="19">
        <f>SQRT(D2495)</f>
        <v/>
      </c>
      <c r="F2495" s="22">
        <f>D2495/SUM($D$2:$D$2546)</f>
        <v/>
      </c>
      <c r="G2495" s="22">
        <f>E2495/SUM($E$2:$E$2546)</f>
        <v/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1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3" t="n">
        <v>22.2572309994687</v>
      </c>
      <c r="T2495" s="3" t="n">
        <v>0.3922556762377056</v>
      </c>
      <c r="U2495" s="3" t="n">
        <v>-1.228825760809185e-06</v>
      </c>
      <c r="V2495" s="3" t="n">
        <v>1.001720038895976</v>
      </c>
      <c r="W2495" s="3" t="n">
        <v>0.0133950583311216</v>
      </c>
      <c r="X2495" s="3" t="n">
        <v>0.1475215702183394</v>
      </c>
      <c r="Y2495" s="3" t="n">
        <v>0.0117003433188034</v>
      </c>
      <c r="Z2495" s="3" t="n">
        <v>-1.638354498560556</v>
      </c>
      <c r="AA2495" s="3" t="n">
        <v>-1.617675911686915</v>
      </c>
      <c r="AB2495" s="3" t="n">
        <v>-2.011803392769762</v>
      </c>
      <c r="AC2495" s="3" t="n">
        <v>0.1060276824461754</v>
      </c>
      <c r="AD2495" s="3" t="n">
        <v>0.1053375103879415</v>
      </c>
      <c r="AE2495" s="3" t="n">
        <v>0.280624914097219</v>
      </c>
      <c r="AF2495" s="3" t="n">
        <v>0.3958813341172358</v>
      </c>
      <c r="AG2495" s="3" t="n">
        <v>1.127250473236866</v>
      </c>
      <c r="AH2495" s="3" t="n">
        <v>0.0499031540484991</v>
      </c>
      <c r="AI2495" s="3" t="n">
        <v>1.127031973301755</v>
      </c>
    </row>
    <row r="2496">
      <c r="A2496" s="2" t="inlineStr">
        <is>
          <t>WTRG</t>
        </is>
      </c>
      <c r="B2496" s="2" t="inlineStr">
        <is>
          <t>Utilities</t>
        </is>
      </c>
      <c r="C2496" s="3" t="n">
        <v>-0.0025561858561886</v>
      </c>
      <c r="D2496" s="2" t="n">
        <v>10991969927.53271</v>
      </c>
      <c r="E2496" s="19">
        <f>SQRT(D2496)</f>
        <v/>
      </c>
      <c r="F2496" s="22">
        <f>D2496/SUM($D$2:$D$2546)</f>
        <v/>
      </c>
      <c r="G2496" s="22">
        <f>E2496/SUM($E$2:$E$2546)</f>
        <v/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1</v>
      </c>
      <c r="S2496" s="3" t="n">
        <v>23.12043083657229</v>
      </c>
      <c r="T2496" s="3" t="n">
        <v>-0.1068319591640245</v>
      </c>
      <c r="U2496" s="3" t="n">
        <v>7.185520736991191e-05</v>
      </c>
      <c r="V2496" s="3" t="n">
        <v>0.6113737614189815</v>
      </c>
      <c r="W2496" s="3" t="n">
        <v>0.0131794677580025</v>
      </c>
      <c r="X2496" s="3" t="n">
        <v>0.1413010823262404</v>
      </c>
      <c r="Y2496" s="3" t="n">
        <v>0.0122359805741335</v>
      </c>
      <c r="Z2496" s="3" t="n">
        <v>-1.921891113509396</v>
      </c>
      <c r="AA2496" s="3" t="n">
        <v>-1.99023153178801</v>
      </c>
      <c r="AB2496" s="3" t="n">
        <v>-2.135755195555277</v>
      </c>
      <c r="AC2496" s="3" t="n">
        <v>0.0392384625179567</v>
      </c>
      <c r="AD2496" s="3" t="n">
        <v>0.0769092351574289</v>
      </c>
      <c r="AE2496" s="3" t="n">
        <v>0.0834224598930481</v>
      </c>
      <c r="AF2496" s="3" t="n">
        <v>0.0187668527986556</v>
      </c>
      <c r="AG2496" s="3" t="n">
        <v>1.693505718288576</v>
      </c>
      <c r="AH2496" s="3" t="n">
        <v>0.4202616268964285</v>
      </c>
      <c r="AI2496" s="3" t="n">
        <v>2.134340009422336</v>
      </c>
    </row>
    <row r="2497">
      <c r="A2497" s="2" t="inlineStr">
        <is>
          <t>WTS</t>
        </is>
      </c>
      <c r="B2497" s="2" t="inlineStr">
        <is>
          <t>Industrials</t>
        </is>
      </c>
      <c r="C2497" s="3" t="n">
        <v>-0.0103318347985104</v>
      </c>
      <c r="D2497" s="2" t="n">
        <v>7570761478.676971</v>
      </c>
      <c r="E2497" s="19">
        <f>SQRT(D2497)</f>
        <v/>
      </c>
      <c r="F2497" s="22">
        <f>D2497/SUM($D$2:$D$2546)</f>
        <v/>
      </c>
      <c r="G2497" s="22">
        <f>E2497/SUM($E$2:$E$2546)</f>
        <v/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1</v>
      </c>
      <c r="O2497" s="2" t="n">
        <v>0</v>
      </c>
      <c r="P2497" s="2" t="n">
        <v>0</v>
      </c>
      <c r="Q2497" s="2" t="n">
        <v>0</v>
      </c>
      <c r="R2497" s="2" t="n">
        <v>0</v>
      </c>
      <c r="S2497" s="3" t="n">
        <v>22.74755949097177</v>
      </c>
      <c r="T2497" s="3" t="n">
        <v>0.926554017135454</v>
      </c>
      <c r="U2497" s="3" t="n">
        <v>0.0009618367152068</v>
      </c>
      <c r="V2497" s="3" t="n">
        <v>0.2499616459097198</v>
      </c>
      <c r="W2497" s="3" t="n">
        <v>0.0175647432756417</v>
      </c>
      <c r="X2497" s="3" t="n">
        <v>0.2486021731062446</v>
      </c>
      <c r="Y2497" s="3" t="n">
        <v>0.0136190926350383</v>
      </c>
      <c r="Z2497" s="3" t="n">
        <v>-1.646518042701473</v>
      </c>
      <c r="AA2497" s="3" t="n">
        <v>-1.843479161252456</v>
      </c>
      <c r="AB2497" s="3" t="n">
        <v>-1.975139395593312</v>
      </c>
      <c r="AC2497" s="3" t="n">
        <v>0.0533103573711492</v>
      </c>
      <c r="AD2497" s="3" t="n">
        <v>0.0609714097188367</v>
      </c>
      <c r="AE2497" s="3" t="n">
        <v>0.1621546961325966</v>
      </c>
      <c r="AF2497" s="3" t="n">
        <v>0.06944622832584101</v>
      </c>
      <c r="AG2497" s="3" t="n">
        <v>1.026060786693082</v>
      </c>
      <c r="AH2497" s="3" t="n">
        <v>0.07459639305833859</v>
      </c>
      <c r="AI2497" s="3" t="n">
        <v>1.10425914183048</v>
      </c>
    </row>
    <row r="2498">
      <c r="A2498" s="2" t="inlineStr">
        <is>
          <t>WTTR</t>
        </is>
      </c>
      <c r="B2498" s="2" t="inlineStr">
        <is>
          <t>Energy</t>
        </is>
      </c>
      <c r="C2498" s="3" t="n">
        <v>-0.0157102566789021</v>
      </c>
      <c r="D2498" s="2" t="n">
        <v>864497597.609417</v>
      </c>
      <c r="E2498" s="19">
        <f>SQRT(D2498)</f>
        <v/>
      </c>
      <c r="F2498" s="22">
        <f>D2498/SUM($D$2:$D$2546)</f>
        <v/>
      </c>
      <c r="G2498" s="22">
        <f>E2498/SUM($E$2:$E$2546)</f>
        <v/>
      </c>
      <c r="H2498" s="2" t="n">
        <v>0</v>
      </c>
      <c r="I2498" s="2" t="n">
        <v>0</v>
      </c>
      <c r="J2498" s="2" t="n">
        <v>0</v>
      </c>
      <c r="K2498" s="2" t="n">
        <v>1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3" t="n">
        <v>20.57765908414728</v>
      </c>
      <c r="T2498" s="3" t="n">
        <v>1.204692430504998</v>
      </c>
      <c r="U2498" s="3" t="n">
        <v>-0.000299843486402</v>
      </c>
      <c r="V2498" s="3" t="n">
        <v>0.9245601170092752</v>
      </c>
      <c r="W2498" s="3" t="n">
        <v>0.0294833685007177</v>
      </c>
      <c r="X2498" s="3" t="n">
        <v>0.7711858962400695</v>
      </c>
      <c r="Y2498" s="3" t="n">
        <v>0.0271419215002104</v>
      </c>
      <c r="Z2498" s="3" t="n">
        <v>-1.586325800635348</v>
      </c>
      <c r="AA2498" s="3" t="n">
        <v>-1.593969400076904</v>
      </c>
      <c r="AB2498" s="3" t="n">
        <v>-1.526798771119926</v>
      </c>
      <c r="AC2498" s="3" t="n">
        <v>0.0492632947943036</v>
      </c>
      <c r="AD2498" s="3" t="n">
        <v>0.0581378133831525</v>
      </c>
      <c r="AE2498" s="3" t="n">
        <v>0.5103448275862069</v>
      </c>
      <c r="AF2498" s="3" t="n">
        <v>0.1742219433668345</v>
      </c>
      <c r="AG2498" s="3" t="n">
        <v>1.313288320001052</v>
      </c>
      <c r="AH2498" s="3" t="n">
        <v>0.2016541986396282</v>
      </c>
      <c r="AI2498" s="3" t="n">
        <v>1.338851216094485</v>
      </c>
    </row>
    <row r="2499">
      <c r="A2499" s="2" t="inlineStr">
        <is>
          <t>WTW</t>
        </is>
      </c>
      <c r="B2499" s="2" t="inlineStr">
        <is>
          <t>Financials</t>
        </is>
      </c>
      <c r="C2499" s="3" t="n">
        <v>-0.0141120726827086</v>
      </c>
      <c r="D2499" s="2" t="n">
        <v>31649186491.31119</v>
      </c>
      <c r="E2499" s="19">
        <f>SQRT(D2499)</f>
        <v/>
      </c>
      <c r="F2499" s="22">
        <f>D2499/SUM($D$2:$D$2546)</f>
        <v/>
      </c>
      <c r="G2499" s="22">
        <f>E2499/SUM($E$2:$E$2546)</f>
        <v/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1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3" t="n">
        <v>24.17797828193016</v>
      </c>
      <c r="T2499" s="3" t="n">
        <v>0.428590685940789</v>
      </c>
      <c r="U2499" s="3" t="n">
        <v>0.0001769051288183</v>
      </c>
      <c r="V2499" s="3" t="n">
        <v>0.2559307488748165</v>
      </c>
      <c r="W2499" s="3" t="n">
        <v>0.013697943214709</v>
      </c>
      <c r="X2499" s="3" t="n">
        <v>0.1425237313731174</v>
      </c>
      <c r="Y2499" s="3" t="n">
        <v>0.0116391304201916</v>
      </c>
      <c r="Z2499" s="3" t="n">
        <v>-1.797743217392879</v>
      </c>
      <c r="AA2499" s="3" t="n">
        <v>-1.907880390176034</v>
      </c>
      <c r="AB2499" s="3" t="n">
        <v>-1.958711238414159</v>
      </c>
      <c r="AC2499" s="3" t="n">
        <v>0.04183361870497</v>
      </c>
      <c r="AD2499" s="3" t="n">
        <v>0.0552304875349604</v>
      </c>
      <c r="AE2499" s="3" t="n">
        <v>-0.7607190160832545</v>
      </c>
      <c r="AF2499" s="3" t="n">
        <v>0.0366231188132092</v>
      </c>
      <c r="AG2499" s="3" t="n">
        <v>1.150462003227392</v>
      </c>
      <c r="AH2499" s="3" t="n">
        <v>0.2084064892197485</v>
      </c>
      <c r="AI2499" s="3" t="n">
        <v>1.587901234567901</v>
      </c>
    </row>
    <row r="2500">
      <c r="A2500" s="2" t="inlineStr">
        <is>
          <t>WU</t>
        </is>
      </c>
      <c r="B2500" s="2" t="inlineStr">
        <is>
          <t>Financials</t>
        </is>
      </c>
      <c r="C2500" s="3" t="n">
        <v>-0.0262233175829139</v>
      </c>
      <c r="D2500" s="2" t="n">
        <v>2561457532.550879</v>
      </c>
      <c r="E2500" s="19">
        <f>SQRT(D2500)</f>
        <v/>
      </c>
      <c r="F2500" s="22">
        <f>D2500/SUM($D$2:$D$2546)</f>
        <v/>
      </c>
      <c r="G2500" s="22">
        <f>E2500/SUM($E$2:$E$2546)</f>
        <v/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1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3" t="n">
        <v>21.66384228207312</v>
      </c>
      <c r="T2500" s="3" t="n">
        <v>0.791327463367956</v>
      </c>
      <c r="U2500" s="3" t="n">
        <v>-0.0014401013858817</v>
      </c>
      <c r="V2500" s="3" t="n">
        <v>0.3449598475755517</v>
      </c>
      <c r="W2500" s="3" t="n">
        <v>0.0195751012595479</v>
      </c>
      <c r="X2500" s="3" t="n">
        <v>0.3249835659318791</v>
      </c>
      <c r="Y2500" s="3" t="n">
        <v>0.0164312382106783</v>
      </c>
      <c r="Z2500" s="3" t="n">
        <v>-0.3590789731876772</v>
      </c>
      <c r="AA2500" s="3" t="n">
        <v>-0.5766422247079975</v>
      </c>
      <c r="AB2500" s="3" t="n">
        <v>-0.8993286237838386</v>
      </c>
      <c r="AC2500" s="3" t="n">
        <v>0.1906726907604113</v>
      </c>
      <c r="AD2500" s="3" t="n">
        <v>0.2534494488977458</v>
      </c>
      <c r="AE2500" s="3" t="n">
        <v>0.0752565564424173</v>
      </c>
      <c r="AF2500" s="3" t="n">
        <v>-0.0596654336664274</v>
      </c>
      <c r="AG2500" s="3" t="n">
        <v>1.953324413529584</v>
      </c>
      <c r="AH2500" s="3" t="n">
        <v>0.3443257392633042</v>
      </c>
      <c r="AI2500" s="3" t="n">
        <v>3.763580805794477</v>
      </c>
    </row>
    <row r="2501">
      <c r="A2501" s="2" t="inlineStr">
        <is>
          <t>WULF</t>
        </is>
      </c>
      <c r="B2501" s="2" t="inlineStr">
        <is>
          <t>Information Technology</t>
        </is>
      </c>
      <c r="C2501" s="3" t="n">
        <v>0.4670229985006481</v>
      </c>
      <c r="D2501" s="2" t="n">
        <v>2286003086.231446</v>
      </c>
      <c r="E2501" s="19">
        <f>SQRT(D2501)</f>
        <v/>
      </c>
      <c r="F2501" s="22">
        <f>D2501/SUM($D$2:$D$2546)</f>
        <v/>
      </c>
      <c r="G2501" s="22">
        <f>E2501/SUM($E$2:$E$2546)</f>
        <v/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n">
        <v>1</v>
      </c>
      <c r="P2501" s="2" t="n">
        <v>0</v>
      </c>
      <c r="Q2501" s="2" t="n">
        <v>0</v>
      </c>
      <c r="R2501" s="2" t="n">
        <v>0</v>
      </c>
      <c r="S2501" s="3" t="n">
        <v>21.55007075237562</v>
      </c>
      <c r="T2501" s="3" t="n">
        <v>2.695363470640238</v>
      </c>
      <c r="U2501" s="3" t="n">
        <v>0.0016841764284362</v>
      </c>
      <c r="V2501" s="3" t="n">
        <v>0.0762606144541091</v>
      </c>
      <c r="W2501" s="3" t="n">
        <v>0.06415708603193419</v>
      </c>
      <c r="X2501" s="3" t="n">
        <v>1.128592972242505</v>
      </c>
      <c r="Y2501" s="3" t="n">
        <v>0.0820683470431765</v>
      </c>
      <c r="Z2501" s="3" t="n">
        <v>0.6729671550057228</v>
      </c>
      <c r="AA2501" s="3" t="n">
        <v>0.8432498339658311</v>
      </c>
      <c r="AB2501" s="3" t="n">
        <v>0.5759955227602996</v>
      </c>
      <c r="AC2501" s="3" t="n">
        <v>-0.0321434386692514</v>
      </c>
      <c r="AD2501" s="3" t="n">
        <v>0.0007279080286558</v>
      </c>
      <c r="AE2501" s="3" t="n">
        <v>0.6630434782608696</v>
      </c>
      <c r="AF2501" s="3" t="n">
        <v>0.8360059381310936</v>
      </c>
      <c r="AG2501" s="3" t="n">
        <v>1.217842663030238</v>
      </c>
      <c r="AH2501" s="3" t="n">
        <v>0.5761150115940962</v>
      </c>
      <c r="AI2501" s="3" t="n">
        <v>3.856555308262396</v>
      </c>
    </row>
    <row r="2502">
      <c r="A2502" s="2" t="inlineStr">
        <is>
          <t>WVE</t>
        </is>
      </c>
      <c r="B2502" s="2" t="inlineStr">
        <is>
          <t>Health Care</t>
        </is>
      </c>
      <c r="C2502" s="3" t="n">
        <v>0.0169782932808898</v>
      </c>
      <c r="D2502" s="2" t="n">
        <v>1627256836.597069</v>
      </c>
      <c r="E2502" s="19">
        <f>SQRT(D2502)</f>
        <v/>
      </c>
      <c r="F2502" s="22">
        <f>D2502/SUM($D$2:$D$2546)</f>
        <v/>
      </c>
      <c r="G2502" s="22">
        <f>E2502/SUM($E$2:$E$2546)</f>
        <v/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1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3" t="n">
        <v>21.21016151172739</v>
      </c>
      <c r="T2502" s="3" t="n">
        <v>1.376930672704737</v>
      </c>
      <c r="U2502" s="3" t="n">
        <v>0.0003768303058103</v>
      </c>
      <c r="V2502" s="3" t="n">
        <v>0.0855832938402238</v>
      </c>
      <c r="W2502" s="3" t="n">
        <v>0.0467145121208412</v>
      </c>
      <c r="X2502" s="3" t="n">
        <v>1.188457821097844</v>
      </c>
      <c r="Y2502" s="3" t="n">
        <v>0.0367804897397444</v>
      </c>
      <c r="Z2502" s="3" t="n">
        <v>-1.626269171187248</v>
      </c>
      <c r="AA2502" s="3" t="n">
        <v>-1.887005955938843</v>
      </c>
      <c r="AB2502" s="3" t="n">
        <v>-1.857440841554998</v>
      </c>
      <c r="AC2502" s="3" t="n">
        <v>-0.1240590885592249</v>
      </c>
      <c r="AD2502" s="3" t="n">
        <v>-0.1186610470193478</v>
      </c>
      <c r="AE2502" s="3" t="n">
        <v>0.4594690265486725</v>
      </c>
      <c r="AF2502" s="3" t="n">
        <v>0.468289384719405</v>
      </c>
      <c r="AG2502" s="3" t="n">
        <v>1.008342260234953</v>
      </c>
      <c r="AH2502" s="3" t="n">
        <v>0.0860335638287333</v>
      </c>
      <c r="AI2502" s="3" t="n">
        <v>1.097475334970488</v>
      </c>
    </row>
    <row r="2503">
      <c r="A2503" s="2" t="inlineStr">
        <is>
          <t>WWD</t>
        </is>
      </c>
      <c r="B2503" s="2" t="inlineStr">
        <is>
          <t>Industrials</t>
        </is>
      </c>
      <c r="C2503" s="3" t="n">
        <v>-0.0062171336799781</v>
      </c>
      <c r="D2503" s="2" t="n">
        <v>14684172848.6992</v>
      </c>
      <c r="E2503" s="19">
        <f>SQRT(D2503)</f>
        <v/>
      </c>
      <c r="F2503" s="22">
        <f>D2503/SUM($D$2:$D$2546)</f>
        <v/>
      </c>
      <c r="G2503" s="22">
        <f>E2503/SUM($E$2:$E$2546)</f>
        <v/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1</v>
      </c>
      <c r="O2503" s="2" t="n">
        <v>0</v>
      </c>
      <c r="P2503" s="2" t="n">
        <v>0</v>
      </c>
      <c r="Q2503" s="2" t="n">
        <v>0</v>
      </c>
      <c r="R2503" s="2" t="n">
        <v>0</v>
      </c>
      <c r="S2503" s="3" t="n">
        <v>23.41003607373885</v>
      </c>
      <c r="T2503" s="3" t="n">
        <v>1.133611987647068</v>
      </c>
      <c r="U2503" s="3" t="n">
        <v>0.0022056684171372</v>
      </c>
      <c r="V2503" s="3" t="n">
        <v>0.1681106607389654</v>
      </c>
      <c r="W2503" s="3" t="n">
        <v>0.0193049178663639</v>
      </c>
      <c r="X2503" s="3" t="n">
        <v>0.3974705258440612</v>
      </c>
      <c r="Y2503" s="3" t="n">
        <v>0.0141661855072847</v>
      </c>
      <c r="Z2503" s="3" t="n">
        <v>-1.597969564287745</v>
      </c>
      <c r="AA2503" s="3" t="n">
        <v>-1.63246684409851</v>
      </c>
      <c r="AB2503" s="3" t="n">
        <v>-1.766256559880197</v>
      </c>
      <c r="AC2503" s="3" t="n">
        <v>0.0295414664802469</v>
      </c>
      <c r="AD2503" s="3" t="n">
        <v>0.0373468771888353</v>
      </c>
      <c r="AE2503" s="3" t="n">
        <v>0.3982919254658385</v>
      </c>
      <c r="AF2503" s="3" t="n">
        <v>0.163796474090381</v>
      </c>
      <c r="AG2503" s="3" t="n">
        <v>1.034312521732856</v>
      </c>
      <c r="AH2503" s="3" t="n">
        <v>0.2022662011736367</v>
      </c>
      <c r="AI2503" s="3" t="n">
        <v>1.204106756716247</v>
      </c>
    </row>
    <row r="2504">
      <c r="A2504" s="2" t="inlineStr">
        <is>
          <t>WWW</t>
        </is>
      </c>
      <c r="B2504" s="2" t="inlineStr">
        <is>
          <t>Consumer Discretionary</t>
        </is>
      </c>
      <c r="C2504" s="3" t="n">
        <v>-0.0031551341701328</v>
      </c>
      <c r="D2504" s="2" t="n">
        <v>2320433105.957638</v>
      </c>
      <c r="E2504" s="19">
        <f>SQRT(D2504)</f>
        <v/>
      </c>
      <c r="F2504" s="22">
        <f>D2504/SUM($D$2:$D$2546)</f>
        <v/>
      </c>
      <c r="G2504" s="22">
        <f>E2504/SUM($E$2:$E$2546)</f>
        <v/>
      </c>
      <c r="H2504" s="2" t="n">
        <v>0</v>
      </c>
      <c r="I2504" s="2" t="n">
        <v>1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3" t="n">
        <v>21.56501968880384</v>
      </c>
      <c r="T2504" s="3" t="n">
        <v>1.967222287008952</v>
      </c>
      <c r="U2504" s="3" t="n">
        <v>0.001716907310111</v>
      </c>
      <c r="V2504" s="3" t="n">
        <v>0.1482481865634441</v>
      </c>
      <c r="W2504" s="3" t="n">
        <v>0.0425546449345964</v>
      </c>
      <c r="X2504" s="3" t="n">
        <v>0.4621552195616023</v>
      </c>
      <c r="Y2504" s="3" t="n">
        <v>0.0293322975493696</v>
      </c>
      <c r="Z2504" s="3" t="n">
        <v>-0.5983993157165668</v>
      </c>
      <c r="AA2504" s="3" t="n">
        <v>-0.9200051342000052</v>
      </c>
      <c r="AB2504" s="3" t="n">
        <v>-1.004232358872531</v>
      </c>
      <c r="AC2504" s="3" t="n">
        <v>0.0461982720918639</v>
      </c>
      <c r="AD2504" s="3" t="n">
        <v>0.0572306952779807</v>
      </c>
      <c r="AE2504" s="3" t="n">
        <v>0.1095727913344421</v>
      </c>
      <c r="AF2504" s="3" t="n">
        <v>-0.1064720365810763</v>
      </c>
      <c r="AG2504" s="3" t="n">
        <v>1.242842596303781</v>
      </c>
      <c r="AH2504" s="3" t="n">
        <v>0.4758086812275366</v>
      </c>
      <c r="AI2504" s="3" t="n">
        <v>2.638081395348837</v>
      </c>
    </row>
    <row r="2505">
      <c r="A2505" s="2" t="inlineStr">
        <is>
          <t>WY</t>
        </is>
      </c>
      <c r="B2505" s="2" t="inlineStr">
        <is>
          <t>Real Estate</t>
        </is>
      </c>
      <c r="C2505" s="3" t="n">
        <v>-0.0041737647948399</v>
      </c>
      <c r="D2505" s="2" t="n">
        <v>18697161563.00354</v>
      </c>
      <c r="E2505" s="19">
        <f>SQRT(D2505)</f>
        <v/>
      </c>
      <c r="F2505" s="22">
        <f>D2505/SUM($D$2:$D$2546)</f>
        <v/>
      </c>
      <c r="G2505" s="22">
        <f>E2505/SUM($E$2:$E$2546)</f>
        <v/>
      </c>
      <c r="H2505" s="2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1</v>
      </c>
      <c r="R2505" s="2" t="n">
        <v>0</v>
      </c>
      <c r="S2505" s="3" t="n">
        <v>23.6516375612113</v>
      </c>
      <c r="T2505" s="3" t="n">
        <v>0.7593484453184804</v>
      </c>
      <c r="U2505" s="3" t="n">
        <v>-0.0008405129024938</v>
      </c>
      <c r="V2505" s="3" t="n">
        <v>0.509382130967159</v>
      </c>
      <c r="W2505" s="3" t="n">
        <v>0.0178099012537181</v>
      </c>
      <c r="X2505" s="3" t="n">
        <v>0.2674360618247059</v>
      </c>
      <c r="Y2505" s="3" t="n">
        <v>0.0151143520861177</v>
      </c>
      <c r="Z2505" s="3" t="n">
        <v>-1.9835936455675</v>
      </c>
      <c r="AA2505" s="3" t="n">
        <v>-2.057445799692803</v>
      </c>
      <c r="AB2505" s="3" t="n">
        <v>-2.171321395993083</v>
      </c>
      <c r="AC2505" s="3" t="n">
        <v>0.0186124508165236</v>
      </c>
      <c r="AD2505" s="3" t="n">
        <v>0.0453544778517588</v>
      </c>
      <c r="AE2505" s="3" t="n">
        <v>-0.707345971563981</v>
      </c>
      <c r="AF2505" s="3" t="n">
        <v>-0.1334849216951368</v>
      </c>
      <c r="AG2505" s="3" t="n">
        <v>1.228269942772767</v>
      </c>
      <c r="AH2505" s="3" t="n">
        <v>0.3150260953999271</v>
      </c>
      <c r="AI2505" s="3" t="n">
        <v>1.448131037379252</v>
      </c>
    </row>
    <row r="2506">
      <c r="A2506" s="2" t="inlineStr">
        <is>
          <t>WYNN</t>
        </is>
      </c>
      <c r="B2506" s="2" t="inlineStr">
        <is>
          <t>Consumer Discretionary</t>
        </is>
      </c>
      <c r="C2506" s="3" t="n">
        <v>-0.0039426027529093</v>
      </c>
      <c r="D2506" s="2" t="n">
        <v>11575848597.69476</v>
      </c>
      <c r="E2506" s="19">
        <f>SQRT(D2506)</f>
        <v/>
      </c>
      <c r="F2506" s="22">
        <f>D2506/SUM($D$2:$D$2546)</f>
        <v/>
      </c>
      <c r="G2506" s="22">
        <f>E2506/SUM($E$2:$E$2546)</f>
        <v/>
      </c>
      <c r="H2506" s="2" t="n">
        <v>0</v>
      </c>
      <c r="I2506" s="2" t="n">
        <v>1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3" t="n">
        <v>23.17218674720723</v>
      </c>
      <c r="T2506" s="3" t="n">
        <v>1.216482683662299</v>
      </c>
      <c r="U2506" s="3" t="n">
        <v>0.0013324410692857</v>
      </c>
      <c r="V2506" s="3" t="n">
        <v>-0.0381432079275751</v>
      </c>
      <c r="W2506" s="3" t="n">
        <v>0.0240944113874903</v>
      </c>
      <c r="X2506" s="3" t="n">
        <v>0.347815179740103</v>
      </c>
      <c r="Y2506" s="3" t="n">
        <v>0.0184089118045303</v>
      </c>
      <c r="Z2506" s="3" t="n">
        <v>-0.9978865065192168</v>
      </c>
      <c r="AA2506" s="3" t="n">
        <v>-0.8465678312599887</v>
      </c>
      <c r="AB2506" s="3" t="n">
        <v>-0.6718379838230878</v>
      </c>
      <c r="AC2506" s="3" t="n">
        <v>0.0228814326452703</v>
      </c>
      <c r="AD2506" s="3" t="n">
        <v>0.0757179910053892</v>
      </c>
      <c r="AE2506" s="3" t="n">
        <v>0.8183006535947712</v>
      </c>
      <c r="AF2506" s="3" t="n">
        <v>0.2430170383894088</v>
      </c>
      <c r="AG2506" s="3" t="n">
        <v>1.824621445195901</v>
      </c>
      <c r="AH2506" s="3" t="n">
        <v>0.9590610060172462</v>
      </c>
      <c r="AI2506" s="3" t="inlineStr"/>
    </row>
    <row r="2507">
      <c r="A2507" s="2" t="inlineStr">
        <is>
          <t>XEL</t>
        </is>
      </c>
      <c r="B2507" s="2" t="inlineStr">
        <is>
          <t>Utilities</t>
        </is>
      </c>
      <c r="C2507" s="3" t="n">
        <v>-0.0072947399202279</v>
      </c>
      <c r="D2507" s="2" t="n">
        <v>42472065579.79243</v>
      </c>
      <c r="E2507" s="19">
        <f>SQRT(D2507)</f>
        <v/>
      </c>
      <c r="F2507" s="22">
        <f>D2507/SUM($D$2:$D$2546)</f>
        <v/>
      </c>
      <c r="G2507" s="22">
        <f>E2507/SUM($E$2:$E$2546)</f>
        <v/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1</v>
      </c>
      <c r="S2507" s="3" t="n">
        <v>24.4721124162978</v>
      </c>
      <c r="T2507" s="3" t="n">
        <v>0.2430093304955896</v>
      </c>
      <c r="U2507" s="3" t="n">
        <v>0.0005247049715141</v>
      </c>
      <c r="V2507" s="3" t="n">
        <v>0.4935243839417344</v>
      </c>
      <c r="W2507" s="3" t="n">
        <v>0.0123389357256753</v>
      </c>
      <c r="X2507" s="3" t="n">
        <v>0.1795899146633731</v>
      </c>
      <c r="Y2507" s="3" t="n">
        <v>0.0114777411461015</v>
      </c>
      <c r="Z2507" s="3" t="n">
        <v>-2.094017583305915</v>
      </c>
      <c r="AA2507" s="3" t="n">
        <v>-2.132918830529309</v>
      </c>
      <c r="AB2507" s="3" t="n">
        <v>-2.053076758150323</v>
      </c>
      <c r="AC2507" s="3" t="n">
        <v>0.0418157199504088</v>
      </c>
      <c r="AD2507" s="3" t="n">
        <v>0.1098133546445422</v>
      </c>
      <c r="AE2507" s="3" t="n">
        <v>0.039674465920651</v>
      </c>
      <c r="AF2507" s="3" t="n">
        <v>-0.0076186422643115</v>
      </c>
      <c r="AG2507" s="3" t="n">
        <v>1.732222451991985</v>
      </c>
      <c r="AH2507" s="3" t="n">
        <v>0.4423590002256527</v>
      </c>
      <c r="AI2507" s="3" t="n">
        <v>2.483660130718954</v>
      </c>
    </row>
    <row r="2508">
      <c r="A2508" s="2" t="inlineStr">
        <is>
          <t>XENE</t>
        </is>
      </c>
      <c r="B2508" s="2" t="inlineStr">
        <is>
          <t>Health Care</t>
        </is>
      </c>
      <c r="C2508" s="3" t="n">
        <v>0.0076689765273356</v>
      </c>
      <c r="D2508" s="2" t="n">
        <v>2910949296.85524</v>
      </c>
      <c r="E2508" s="19">
        <f>SQRT(D2508)</f>
        <v/>
      </c>
      <c r="F2508" s="22">
        <f>D2508/SUM($D$2:$D$2546)</f>
        <v/>
      </c>
      <c r="G2508" s="22">
        <f>E2508/SUM($E$2:$E$2546)</f>
        <v/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1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  <c r="S2508" s="3" t="n">
        <v>21.79174508378261</v>
      </c>
      <c r="T2508" s="3" t="n">
        <v>0.992033035405815</v>
      </c>
      <c r="U2508" s="3" t="n">
        <v>-0.0012715362153217</v>
      </c>
      <c r="V2508" s="3" t="n">
        <v>0.2177908082029803</v>
      </c>
      <c r="W2508" s="3" t="n">
        <v>0.0301452227453993</v>
      </c>
      <c r="X2508" s="3" t="n">
        <v>0.4317967968427123</v>
      </c>
      <c r="Y2508" s="3" t="n">
        <v>0.0298159592256556</v>
      </c>
      <c r="Z2508" s="3" t="n">
        <v>-1.264571070403826</v>
      </c>
      <c r="AA2508" s="3" t="n">
        <v>-1.131299992264734</v>
      </c>
      <c r="AB2508" s="3" t="n">
        <v>-1.673536320535641</v>
      </c>
      <c r="AC2508" s="3" t="n">
        <v>-0.1163963935634463</v>
      </c>
      <c r="AD2508" s="3" t="n">
        <v>-0.1155279483443108</v>
      </c>
      <c r="AE2508" s="3" t="n">
        <v>-0.1834900731452455</v>
      </c>
      <c r="AF2508" s="3" t="n">
        <v>-0.9292095726741058</v>
      </c>
      <c r="AG2508" s="3" t="n">
        <v>1.002492657638469</v>
      </c>
      <c r="AH2508" s="3" t="n">
        <v>0.0129248785002098</v>
      </c>
      <c r="AI2508" s="3" t="n">
        <v>1.011445192104458</v>
      </c>
    </row>
    <row r="2509">
      <c r="A2509" s="2" t="inlineStr">
        <is>
          <t>XERS</t>
        </is>
      </c>
      <c r="B2509" s="2" t="inlineStr">
        <is>
          <t>Health Care</t>
        </is>
      </c>
      <c r="C2509" s="3" t="n">
        <v>0.0027434832539862</v>
      </c>
      <c r="D2509" s="2" t="n">
        <v>1207928858.732301</v>
      </c>
      <c r="E2509" s="19">
        <f>SQRT(D2509)</f>
        <v/>
      </c>
      <c r="F2509" s="22">
        <f>D2509/SUM($D$2:$D$2546)</f>
        <v/>
      </c>
      <c r="G2509" s="22">
        <f>E2509/SUM($E$2:$E$2546)</f>
        <v/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1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  <c r="S2509" s="3" t="n">
        <v>20.91217304294695</v>
      </c>
      <c r="T2509" s="3" t="n">
        <v>0.8924130770970686</v>
      </c>
      <c r="U2509" s="3" t="n">
        <v>0.0026214954073994</v>
      </c>
      <c r="V2509" s="3" t="n">
        <v>-0.0159810736041683</v>
      </c>
      <c r="W2509" s="3" t="n">
        <v>0.0420132799831406</v>
      </c>
      <c r="X2509" s="3" t="n">
        <v>0.4853588572097257</v>
      </c>
      <c r="Y2509" s="3" t="n">
        <v>0.0408288865799243</v>
      </c>
      <c r="Z2509" s="3" t="n">
        <v>-0.9706788343489126</v>
      </c>
      <c r="AA2509" s="3" t="n">
        <v>-1.178677731869032</v>
      </c>
      <c r="AB2509" s="3" t="n">
        <v>-1.282918277569545</v>
      </c>
      <c r="AC2509" s="3" t="n">
        <v>-0.0063844819537581</v>
      </c>
      <c r="AD2509" s="3" t="n">
        <v>0.0025928679303903</v>
      </c>
      <c r="AE2509" s="3" t="n">
        <v>0.4938110749185668</v>
      </c>
      <c r="AF2509" s="3" t="n">
        <v>0.3903451260577577</v>
      </c>
      <c r="AG2509" s="3" t="n">
        <v>1.180992447046463</v>
      </c>
      <c r="AH2509" s="3" t="n">
        <v>0.7685502231942776</v>
      </c>
      <c r="AI2509" s="3" t="inlineStr"/>
    </row>
    <row r="2510">
      <c r="A2510" s="2" t="inlineStr">
        <is>
          <t>XHR</t>
        </is>
      </c>
      <c r="B2510" s="2" t="inlineStr">
        <is>
          <t>Real Estate</t>
        </is>
      </c>
      <c r="C2510" s="3" t="n">
        <v>-0.0111649990592389</v>
      </c>
      <c r="D2510" s="2" t="n">
        <v>1255910434.821476</v>
      </c>
      <c r="E2510" s="19">
        <f>SQRT(D2510)</f>
        <v/>
      </c>
      <c r="F2510" s="22">
        <f>D2510/SUM($D$2:$D$2546)</f>
        <v/>
      </c>
      <c r="G2510" s="22">
        <f>E2510/SUM($E$2:$E$2546)</f>
        <v/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n">
        <v>0</v>
      </c>
      <c r="P2510" s="2" t="n">
        <v>0</v>
      </c>
      <c r="Q2510" s="2" t="n">
        <v>1</v>
      </c>
      <c r="R2510" s="2" t="n">
        <v>0</v>
      </c>
      <c r="S2510" s="3" t="n">
        <v>20.95112659259424</v>
      </c>
      <c r="T2510" s="3" t="n">
        <v>1.405841830125661</v>
      </c>
      <c r="U2510" s="3" t="n">
        <v>3.910876252181264e-05</v>
      </c>
      <c r="V2510" s="3" t="n">
        <v>0.9683692135043668</v>
      </c>
      <c r="W2510" s="3" t="n">
        <v>0.0226598836796124</v>
      </c>
      <c r="X2510" s="3" t="n">
        <v>0.4515235488731073</v>
      </c>
      <c r="Y2510" s="3" t="n">
        <v>0.0144564877252093</v>
      </c>
      <c r="Z2510" s="3" t="n">
        <v>-1.302421130710351</v>
      </c>
      <c r="AA2510" s="3" t="n">
        <v>-1.407206608304364</v>
      </c>
      <c r="AB2510" s="3" t="n">
        <v>-1.63903201203327</v>
      </c>
      <c r="AC2510" s="3" t="n">
        <v>0.1756717627968125</v>
      </c>
      <c r="AD2510" s="3" t="n">
        <v>0.2795995560383374</v>
      </c>
      <c r="AE2510" s="3" t="n">
        <v>0.7555555555555556</v>
      </c>
      <c r="AF2510" s="3" t="n">
        <v>0.1409801578724867</v>
      </c>
      <c r="AG2510" s="3" t="n">
        <v>2.133584816661207</v>
      </c>
      <c r="AH2510" s="3" t="n">
        <v>0.4951784067751689</v>
      </c>
      <c r="AI2510" s="3" t="n">
        <v>2.170612201268721</v>
      </c>
    </row>
    <row r="2511">
      <c r="A2511" s="2" t="inlineStr">
        <is>
          <t>XMTR</t>
        </is>
      </c>
      <c r="B2511" s="2" t="inlineStr">
        <is>
          <t>Industrials</t>
        </is>
      </c>
      <c r="C2511" s="3" t="n">
        <v>-0.0151454558245201</v>
      </c>
      <c r="D2511" s="2" t="n">
        <v>2384095401.446572</v>
      </c>
      <c r="E2511" s="19">
        <f>SQRT(D2511)</f>
        <v/>
      </c>
      <c r="F2511" s="22">
        <f>D2511/SUM($D$2:$D$2546)</f>
        <v/>
      </c>
      <c r="G2511" s="22">
        <f>E2511/SUM($E$2:$E$2546)</f>
        <v/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n">
        <v>0</v>
      </c>
      <c r="N2511" s="2" t="n">
        <v>1</v>
      </c>
      <c r="O2511" s="2" t="n">
        <v>0</v>
      </c>
      <c r="P2511" s="2" t="n">
        <v>0</v>
      </c>
      <c r="Q2511" s="2" t="n">
        <v>0</v>
      </c>
      <c r="R2511" s="2" t="n">
        <v>0</v>
      </c>
      <c r="S2511" s="3" t="n">
        <v>21.59208560273415</v>
      </c>
      <c r="T2511" s="3" t="n">
        <v>1.5676273438448</v>
      </c>
      <c r="U2511" s="3" t="n">
        <v>0.0016275057619974</v>
      </c>
      <c r="V2511" s="3" t="n">
        <v>0.1134191189815353</v>
      </c>
      <c r="W2511" s="3" t="n">
        <v>0.06591966661342689</v>
      </c>
      <c r="X2511" s="3" t="n">
        <v>0.467061245149409</v>
      </c>
      <c r="Y2511" s="3" t="n">
        <v>0.0602032701856811</v>
      </c>
      <c r="Z2511" s="3" t="n">
        <v>-0.8506227282902179</v>
      </c>
      <c r="AA2511" s="3" t="n">
        <v>-1.103509402523075</v>
      </c>
      <c r="AB2511" s="3" t="n">
        <v>-1.304092274862957</v>
      </c>
      <c r="AC2511" s="3" t="n">
        <v>-0.0443505741992722</v>
      </c>
      <c r="AD2511" s="3" t="n">
        <v>-0.0438371719254969</v>
      </c>
      <c r="AE2511" s="3" t="n">
        <v>0.2570532915360501</v>
      </c>
      <c r="AF2511" s="3" t="n">
        <v>0.2646609360076409</v>
      </c>
      <c r="AG2511" s="3" t="n">
        <v>1.136903078543736</v>
      </c>
      <c r="AH2511" s="3" t="n">
        <v>0.4874847352632521</v>
      </c>
      <c r="AI2511" s="3" t="n">
        <v>2.207054681548213</v>
      </c>
    </row>
    <row r="2512">
      <c r="A2512" s="2" t="inlineStr">
        <is>
          <t>XNCR</t>
        </is>
      </c>
      <c r="B2512" s="2" t="inlineStr">
        <is>
          <t>Health Care</t>
        </is>
      </c>
      <c r="C2512" s="3" t="n">
        <v>-0.0091086765546617</v>
      </c>
      <c r="D2512" s="2" t="n">
        <v>551288805.6974874</v>
      </c>
      <c r="E2512" s="19">
        <f>SQRT(D2512)</f>
        <v/>
      </c>
      <c r="F2512" s="22">
        <f>D2512/SUM($D$2:$D$2546)</f>
        <v/>
      </c>
      <c r="G2512" s="22">
        <f>E2512/SUM($E$2:$E$2546)</f>
        <v/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1</v>
      </c>
      <c r="N2512" s="2" t="n">
        <v>0</v>
      </c>
      <c r="O2512" s="2" t="n">
        <v>0</v>
      </c>
      <c r="P2512" s="2" t="n">
        <v>0</v>
      </c>
      <c r="Q2512" s="2" t="n">
        <v>0</v>
      </c>
      <c r="R2512" s="2" t="n">
        <v>0</v>
      </c>
      <c r="S2512" s="3" t="n">
        <v>20.12776937807077</v>
      </c>
      <c r="T2512" s="3" t="n">
        <v>1.518300608927827</v>
      </c>
      <c r="U2512" s="3" t="n">
        <v>-0.0037101962855222</v>
      </c>
      <c r="V2512" s="3" t="n">
        <v>1.125274073387243</v>
      </c>
      <c r="W2512" s="3" t="n">
        <v>0.0441396911329838</v>
      </c>
      <c r="X2512" s="3" t="n">
        <v>4.554630829492012</v>
      </c>
      <c r="Y2512" s="3" t="n">
        <v>0.0422428482731045</v>
      </c>
      <c r="Z2512" s="3" t="n">
        <v>-1.582094709124184</v>
      </c>
      <c r="AA2512" s="3" t="n">
        <v>-1.461130312716528</v>
      </c>
      <c r="AB2512" s="3" t="n">
        <v>-1.575887010413123</v>
      </c>
      <c r="AC2512" s="3" t="n">
        <v>-0.2236577248181224</v>
      </c>
      <c r="AD2512" s="3" t="n">
        <v>-0.2044082862474013</v>
      </c>
      <c r="AE2512" s="3" t="n">
        <v>-0.8064918851435704</v>
      </c>
      <c r="AF2512" s="3" t="n">
        <v>-0.2670084630476353</v>
      </c>
      <c r="AG2512" s="3" t="n">
        <v>1.208890510400082</v>
      </c>
      <c r="AH2512" s="3" t="n">
        <v>0.0772448784659049</v>
      </c>
      <c r="AI2512" s="3" t="n">
        <v>1.185635229088048</v>
      </c>
    </row>
    <row r="2513">
      <c r="A2513" s="2" t="inlineStr">
        <is>
          <t>XOM</t>
        </is>
      </c>
      <c r="B2513" s="2" t="inlineStr">
        <is>
          <t>Energy</t>
        </is>
      </c>
      <c r="C2513" s="3" t="n">
        <v>-0.0020466839090346</v>
      </c>
      <c r="D2513" s="2" t="n">
        <v>441651738281.25</v>
      </c>
      <c r="E2513" s="19">
        <f>SQRT(D2513)</f>
        <v/>
      </c>
      <c r="F2513" s="22">
        <f>D2513/SUM($D$2:$D$2546)</f>
        <v/>
      </c>
      <c r="G2513" s="22">
        <f>E2513/SUM($E$2:$E$2546)</f>
        <v/>
      </c>
      <c r="H2513" s="2" t="n">
        <v>0</v>
      </c>
      <c r="I2513" s="2" t="n">
        <v>0</v>
      </c>
      <c r="J2513" s="2" t="n">
        <v>0</v>
      </c>
      <c r="K2513" s="2" t="n">
        <v>1</v>
      </c>
      <c r="L2513" s="2" t="n">
        <v>0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  <c r="S2513" s="3" t="n">
        <v>26.81378748600946</v>
      </c>
      <c r="T2513" s="3" t="n">
        <v>0.5649025813305282</v>
      </c>
      <c r="U2513" s="3" t="n">
        <v>0.0003015382930171</v>
      </c>
      <c r="V2513" s="3" t="n">
        <v>0.5945702852250003</v>
      </c>
      <c r="W2513" s="3" t="n">
        <v>0.0150808344091167</v>
      </c>
      <c r="X2513" s="3" t="n">
        <v>0.1556699480072744</v>
      </c>
      <c r="Y2513" s="3" t="n">
        <v>0.0133563254903863</v>
      </c>
      <c r="Z2513" s="3" t="n">
        <v>-2.528751274378488</v>
      </c>
      <c r="AA2513" s="3" t="n">
        <v>-2.468021533396853</v>
      </c>
      <c r="AB2513" s="3" t="n">
        <v>-2.52452441136453</v>
      </c>
      <c r="AC2513" s="3" t="n">
        <v>0.0641410358991055</v>
      </c>
      <c r="AD2513" s="3" t="n">
        <v>0.1193972431880694</v>
      </c>
      <c r="AE2513" s="3" t="n">
        <v>0.0336913510457885</v>
      </c>
      <c r="AF2513" s="3" t="n">
        <v>0.0366667136042024</v>
      </c>
      <c r="AG2513" s="3" t="n">
        <v>1.076010116320706</v>
      </c>
      <c r="AH2513" s="3" t="n">
        <v>0.0871073756079687</v>
      </c>
      <c r="AI2513" s="3" t="n">
        <v>1.127840422250403</v>
      </c>
    </row>
    <row r="2514">
      <c r="A2514" s="2" t="inlineStr">
        <is>
          <t>XP</t>
        </is>
      </c>
      <c r="B2514" s="2" t="inlineStr">
        <is>
          <t>Financials</t>
        </is>
      </c>
      <c r="C2514" s="3" t="n">
        <v>-0.0057340431987851</v>
      </c>
      <c r="D2514" s="2" t="n">
        <v>7193920603.773293</v>
      </c>
      <c r="E2514" s="19">
        <f>SQRT(D2514)</f>
        <v/>
      </c>
      <c r="F2514" s="22">
        <f>D2514/SUM($D$2:$D$2546)</f>
        <v/>
      </c>
      <c r="G2514" s="22">
        <f>E2514/SUM($E$2:$E$2546)</f>
        <v/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1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3" t="n">
        <v>22.69650214570819</v>
      </c>
      <c r="T2514" s="3" t="n">
        <v>0.7073770089973722</v>
      </c>
      <c r="U2514" s="3" t="n">
        <v>0.0003175446014552</v>
      </c>
      <c r="V2514" s="3" t="n">
        <v>3.094730985538355</v>
      </c>
      <c r="W2514" s="3" t="n">
        <v>0.0234328357487983</v>
      </c>
      <c r="X2514" s="3" t="n">
        <v>0.4994903321932835</v>
      </c>
      <c r="Y2514" s="3" t="n">
        <v>0.0199738933027861</v>
      </c>
      <c r="Z2514" s="3" t="n">
        <v>-1.308452774283626</v>
      </c>
      <c r="AA2514" s="3" t="n">
        <v>-1.181359426286537</v>
      </c>
      <c r="AB2514" s="3" t="n">
        <v>-1.074419685118188</v>
      </c>
      <c r="AC2514" s="3" t="n">
        <v>0.7333647798716044</v>
      </c>
      <c r="AD2514" s="3" t="n">
        <v>0.775940729325279</v>
      </c>
      <c r="AE2514" s="3" t="n">
        <v>0.0916574299859602</v>
      </c>
      <c r="AF2514" s="3" t="n">
        <v>0.06555925085907439</v>
      </c>
      <c r="AG2514" s="3" t="n">
        <v>1.486799923558117</v>
      </c>
      <c r="AH2514" s="3" t="n">
        <v>0.1983708799289093</v>
      </c>
      <c r="AI2514" s="3" t="n">
        <v>1.157299592705449</v>
      </c>
    </row>
    <row r="2515">
      <c r="A2515" s="2" t="inlineStr">
        <is>
          <t>XPEL</t>
        </is>
      </c>
      <c r="B2515" s="2" t="inlineStr">
        <is>
          <t>Consumer Discretionary</t>
        </is>
      </c>
      <c r="C2515" s="3" t="n">
        <v>-0.01890319395043</v>
      </c>
      <c r="D2515" s="2" t="n">
        <v>1064242229.567097</v>
      </c>
      <c r="E2515" s="19">
        <f>SQRT(D2515)</f>
        <v/>
      </c>
      <c r="F2515" s="22">
        <f>D2515/SUM($D$2:$D$2546)</f>
        <v/>
      </c>
      <c r="G2515" s="22">
        <f>E2515/SUM($E$2:$E$2546)</f>
        <v/>
      </c>
      <c r="H2515" s="2" t="n">
        <v>0</v>
      </c>
      <c r="I2515" s="2" t="n">
        <v>1</v>
      </c>
      <c r="J2515" s="2" t="n">
        <v>0</v>
      </c>
      <c r="K2515" s="2" t="n">
        <v>0</v>
      </c>
      <c r="L2515" s="2" t="n">
        <v>0</v>
      </c>
      <c r="M2515" s="2" t="n">
        <v>0</v>
      </c>
      <c r="N2515" s="2" t="n">
        <v>0</v>
      </c>
      <c r="O2515" s="2" t="n">
        <v>0</v>
      </c>
      <c r="P2515" s="2" t="n">
        <v>0</v>
      </c>
      <c r="Q2515" s="2" t="n">
        <v>0</v>
      </c>
      <c r="R2515" s="2" t="n">
        <v>0</v>
      </c>
      <c r="S2515" s="3" t="n">
        <v>20.78552886132297</v>
      </c>
      <c r="T2515" s="3" t="n">
        <v>1.400363027186616</v>
      </c>
      <c r="U2515" s="3" t="n">
        <v>-0.0008020222429071</v>
      </c>
      <c r="V2515" s="3" t="n">
        <v>0.2403024357565924</v>
      </c>
      <c r="W2515" s="3" t="n">
        <v>0.0337763510065101</v>
      </c>
      <c r="X2515" s="3" t="n">
        <v>0.4996149769120193</v>
      </c>
      <c r="Y2515" s="3" t="n">
        <v>0.0273662389925923</v>
      </c>
      <c r="Z2515" s="3" t="n">
        <v>-1.849909194904462</v>
      </c>
      <c r="AA2515" s="3" t="n">
        <v>-1.962798995107326</v>
      </c>
      <c r="AB2515" s="3" t="n">
        <v>-1.929794438430082</v>
      </c>
      <c r="AC2515" s="3" t="n">
        <v>0.061226662680455</v>
      </c>
      <c r="AD2515" s="3" t="n">
        <v>0.0728631112782873</v>
      </c>
      <c r="AE2515" s="3" t="n">
        <v>0.1251612903225806</v>
      </c>
      <c r="AF2515" s="3" t="n">
        <v>0.1587803555700957</v>
      </c>
      <c r="AG2515" s="3" t="n">
        <v>1.000128730091885</v>
      </c>
      <c r="AH2515" s="3" t="n">
        <v>0.0684155424417818</v>
      </c>
      <c r="AI2515" s="3" t="n">
        <v>1.000535700320638</v>
      </c>
    </row>
    <row r="2516">
      <c r="A2516" s="2" t="inlineStr">
        <is>
          <t>XPER</t>
        </is>
      </c>
      <c r="B2516" s="2" t="inlineStr">
        <is>
          <t>Information Technology</t>
        </is>
      </c>
      <c r="C2516" s="3" t="n">
        <v>-0.0561203608654018</v>
      </c>
      <c r="D2516" s="2" t="n">
        <v>288669449.4337773</v>
      </c>
      <c r="E2516" s="19">
        <f>SQRT(D2516)</f>
        <v/>
      </c>
      <c r="F2516" s="22">
        <f>D2516/SUM($D$2:$D$2546)</f>
        <v/>
      </c>
      <c r="G2516" s="22">
        <f>E2516/SUM($E$2:$E$2546)</f>
        <v/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n">
        <v>1</v>
      </c>
      <c r="P2516" s="2" t="n">
        <v>0</v>
      </c>
      <c r="Q2516" s="2" t="n">
        <v>0</v>
      </c>
      <c r="R2516" s="2" t="n">
        <v>0</v>
      </c>
      <c r="S2516" s="3" t="n">
        <v>19.48079281788296</v>
      </c>
      <c r="T2516" s="3" t="n">
        <v>1.207679453554314</v>
      </c>
      <c r="U2516" s="3" t="n">
        <v>-0.0009576341076062</v>
      </c>
      <c r="V2516" s="3" t="n">
        <v>1.454352030751737</v>
      </c>
      <c r="W2516" s="3" t="n">
        <v>0.0306345932909724</v>
      </c>
      <c r="X2516" s="3" t="n">
        <v>0.5551450457124973</v>
      </c>
      <c r="Y2516" s="3" t="n">
        <v>0.030516640759056</v>
      </c>
      <c r="Z2516" s="3" t="n">
        <v>-1.447785542957458</v>
      </c>
      <c r="AA2516" s="3" t="n">
        <v>-1.836739408702021</v>
      </c>
      <c r="AB2516" s="3" t="n">
        <v>-1.711849589618979</v>
      </c>
      <c r="AC2516" s="3" t="n">
        <v>-0.2048155775263756</v>
      </c>
      <c r="AD2516" s="3" t="n">
        <v>-0.0303322711051509</v>
      </c>
      <c r="AE2516" s="3" t="n">
        <v>0.4127782787767194</v>
      </c>
      <c r="AF2516" s="3" t="n">
        <v>0.0081225093760994</v>
      </c>
      <c r="AG2516" s="3" t="n">
        <v>1.138566793536551</v>
      </c>
      <c r="AH2516" s="3" t="n">
        <v>0.1179428498776262</v>
      </c>
      <c r="AI2516" s="3" t="n">
        <v>1.095277340428319</v>
      </c>
    </row>
    <row r="2517">
      <c r="A2517" s="2" t="inlineStr">
        <is>
          <t>XPO</t>
        </is>
      </c>
      <c r="B2517" s="2" t="inlineStr">
        <is>
          <t>Industrials</t>
        </is>
      </c>
      <c r="C2517" s="3" t="n">
        <v>-0.0125875629687006</v>
      </c>
      <c r="D2517" s="2" t="n">
        <v>15265471804.66571</v>
      </c>
      <c r="E2517" s="19">
        <f>SQRT(D2517)</f>
        <v/>
      </c>
      <c r="F2517" s="22">
        <f>D2517/SUM($D$2:$D$2546)</f>
        <v/>
      </c>
      <c r="G2517" s="22">
        <f>E2517/SUM($E$2:$E$2546)</f>
        <v/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  <c r="M2517" s="2" t="n">
        <v>0</v>
      </c>
      <c r="N2517" s="2" t="n">
        <v>1</v>
      </c>
      <c r="O2517" s="2" t="n">
        <v>0</v>
      </c>
      <c r="P2517" s="2" t="n">
        <v>0</v>
      </c>
      <c r="Q2517" s="2" t="n">
        <v>0</v>
      </c>
      <c r="R2517" s="2" t="n">
        <v>0</v>
      </c>
      <c r="S2517" s="3" t="n">
        <v>23.44885937026556</v>
      </c>
      <c r="T2517" s="3" t="n">
        <v>1.643047990279765</v>
      </c>
      <c r="U2517" s="3" t="n">
        <v>0.0004192419007324</v>
      </c>
      <c r="V2517" s="3" t="n">
        <v>0.1166685198328202</v>
      </c>
      <c r="W2517" s="3" t="n">
        <v>0.030982361585375</v>
      </c>
      <c r="X2517" s="3" t="n">
        <v>0.4633467677037129</v>
      </c>
      <c r="Y2517" s="3" t="n">
        <v>0.0209918056272367</v>
      </c>
      <c r="Z2517" s="3" t="n">
        <v>-1.516540914058688</v>
      </c>
      <c r="AA2517" s="3" t="n">
        <v>-1.468577701325333</v>
      </c>
      <c r="AB2517" s="3" t="n">
        <v>-1.276682338868566</v>
      </c>
      <c r="AC2517" s="3" t="n">
        <v>0.0277750996120807</v>
      </c>
      <c r="AD2517" s="3" t="n">
        <v>0.0621009302647465</v>
      </c>
      <c r="AE2517" s="3" t="n">
        <v>-0.3429368029739777</v>
      </c>
      <c r="AF2517" s="3" t="n">
        <v>0.0225631001954618</v>
      </c>
      <c r="AG2517" s="3" t="n">
        <v>1.219056445997165</v>
      </c>
      <c r="AH2517" s="3" t="n">
        <v>0.5123570638140907</v>
      </c>
      <c r="AI2517" s="3" t="n">
        <v>2.877596855699045</v>
      </c>
    </row>
    <row r="2518">
      <c r="A2518" s="2" t="inlineStr">
        <is>
          <t>XPOF</t>
        </is>
      </c>
      <c r="B2518" s="2" t="inlineStr">
        <is>
          <t>Consumer Discretionary</t>
        </is>
      </c>
      <c r="C2518" s="3" t="n">
        <v>-0.0129949387281224</v>
      </c>
      <c r="D2518" s="2" t="n">
        <v>299639896.0990906</v>
      </c>
      <c r="E2518" s="19">
        <f>SQRT(D2518)</f>
        <v/>
      </c>
      <c r="F2518" s="22">
        <f>D2518/SUM($D$2:$D$2546)</f>
        <v/>
      </c>
      <c r="G2518" s="22">
        <f>E2518/SUM($E$2:$E$2546)</f>
        <v/>
      </c>
      <c r="H2518" s="2" t="n">
        <v>0</v>
      </c>
      <c r="I2518" s="2" t="n">
        <v>1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0</v>
      </c>
      <c r="S2518" s="3" t="n">
        <v>19.51809196529143</v>
      </c>
      <c r="T2518" s="3" t="n">
        <v>1.227626423195271</v>
      </c>
      <c r="U2518" s="3" t="n">
        <v>-0.000682706770509</v>
      </c>
      <c r="V2518" s="3" t="n">
        <v>-0.7508045588348568</v>
      </c>
      <c r="W2518" s="3" t="n">
        <v>0.0677966329091151</v>
      </c>
      <c r="X2518" s="3" t="n">
        <v>1.34618841573975</v>
      </c>
      <c r="Y2518" s="3" t="n">
        <v>0.06617004922672159</v>
      </c>
      <c r="Z2518" s="3" t="n">
        <v>-0.6094405654403006</v>
      </c>
      <c r="AA2518" s="3" t="n">
        <v>-0.7697773031553042</v>
      </c>
      <c r="AB2518" s="3" t="n">
        <v>-1.012875810095811</v>
      </c>
      <c r="AC2518" s="3" t="n">
        <v>0.0200507344923559</v>
      </c>
      <c r="AD2518" s="3" t="n">
        <v>0.0597383734043229</v>
      </c>
      <c r="AE2518" s="3" t="n">
        <v>0.211436541143654</v>
      </c>
      <c r="AF2518" s="3" t="n">
        <v>0.2201661069633142</v>
      </c>
      <c r="AG2518" s="3" t="n">
        <v>2.176592318278641</v>
      </c>
      <c r="AH2518" s="3" t="n">
        <v>0.9722221527456448</v>
      </c>
      <c r="AI2518" s="3" t="inlineStr"/>
    </row>
    <row r="2519">
      <c r="A2519" s="2" t="inlineStr">
        <is>
          <t>XPRO</t>
        </is>
      </c>
      <c r="B2519" s="2" t="inlineStr">
        <is>
          <t>Energy</t>
        </is>
      </c>
      <c r="C2519" s="3" t="n">
        <v>-0.0366410499291938</v>
      </c>
      <c r="D2519" s="2" t="n">
        <v>1230994980.967945</v>
      </c>
      <c r="E2519" s="19">
        <f>SQRT(D2519)</f>
        <v/>
      </c>
      <c r="F2519" s="22">
        <f>D2519/SUM($D$2:$D$2546)</f>
        <v/>
      </c>
      <c r="G2519" s="22">
        <f>E2519/SUM($E$2:$E$2546)</f>
        <v/>
      </c>
      <c r="H2519" s="2" t="n">
        <v>0</v>
      </c>
      <c r="I2519" s="2" t="n">
        <v>0</v>
      </c>
      <c r="J2519" s="2" t="n">
        <v>0</v>
      </c>
      <c r="K2519" s="2" t="n">
        <v>1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  <c r="S2519" s="3" t="n">
        <v>20.93108860694135</v>
      </c>
      <c r="T2519" s="3" t="n">
        <v>1.638497597210053</v>
      </c>
      <c r="U2519" s="3" t="n">
        <v>-0.0026726969238342</v>
      </c>
      <c r="V2519" s="3" t="n">
        <v>1.234763767115294</v>
      </c>
      <c r="W2519" s="3" t="n">
        <v>0.05378471907618</v>
      </c>
      <c r="X2519" s="3" t="n">
        <v>1.197577440681921</v>
      </c>
      <c r="Y2519" s="3" t="n">
        <v>0.0507171214690872</v>
      </c>
      <c r="Z2519" s="3" t="n">
        <v>-1.293138844135832</v>
      </c>
      <c r="AA2519" s="3" t="n">
        <v>-1.474246193204994</v>
      </c>
      <c r="AB2519" s="3" t="n">
        <v>-1.455187790176916</v>
      </c>
      <c r="AC2519" s="3" t="n">
        <v>0.0584990199906226</v>
      </c>
      <c r="AD2519" s="3" t="n">
        <v>0.2102981766801704</v>
      </c>
      <c r="AE2519" s="3" t="n">
        <v>1.006451612903225</v>
      </c>
      <c r="AF2519" s="3" t="n">
        <v>0.2171903144512982</v>
      </c>
      <c r="AG2519" s="3" t="n">
        <v>1.098347273442825</v>
      </c>
      <c r="AH2519" s="3" t="n">
        <v>0.09127576423453369</v>
      </c>
      <c r="AI2519" s="3" t="n">
        <v>1.079648655120961</v>
      </c>
    </row>
    <row r="2520">
      <c r="A2520" s="2" t="inlineStr">
        <is>
          <t>XRAY</t>
        </is>
      </c>
      <c r="B2520" s="2" t="inlineStr">
        <is>
          <t>Health Care</t>
        </is>
      </c>
      <c r="C2520" s="3" t="n">
        <v>0.0014429257712376</v>
      </c>
      <c r="D2520" s="2" t="n">
        <v>2689144031.221453</v>
      </c>
      <c r="E2520" s="19">
        <f>SQRT(D2520)</f>
        <v/>
      </c>
      <c r="F2520" s="22">
        <f>D2520/SUM($D$2:$D$2546)</f>
        <v/>
      </c>
      <c r="G2520" s="22">
        <f>E2520/SUM($E$2:$E$2546)</f>
        <v/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1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3" t="n">
        <v>21.71248877591563</v>
      </c>
      <c r="T2520" s="3" t="n">
        <v>1.1087859425347</v>
      </c>
      <c r="U2520" s="3" t="n">
        <v>-0.0014819149669412</v>
      </c>
      <c r="V2520" s="3" t="n">
        <v>0.7288564603621236</v>
      </c>
      <c r="W2520" s="3" t="n">
        <v>0.029870431519316</v>
      </c>
      <c r="X2520" s="3" t="n">
        <v>0.9060511234491604</v>
      </c>
      <c r="Y2520" s="3" t="n">
        <v>0.0271888608601819</v>
      </c>
      <c r="Z2520" s="3" t="n">
        <v>-0.7877689997735143</v>
      </c>
      <c r="AA2520" s="3" t="n">
        <v>-1.162269067544251</v>
      </c>
      <c r="AB2520" s="3" t="n">
        <v>-1.155800408612217</v>
      </c>
      <c r="AC2520" s="3" t="n">
        <v>-0.06693579738019501</v>
      </c>
      <c r="AD2520" s="3" t="n">
        <v>0.0639608730521863</v>
      </c>
      <c r="AE2520" s="3" t="n">
        <v>-0.5398601398601398</v>
      </c>
      <c r="AF2520" s="3" t="n">
        <v>-0.0319527371001194</v>
      </c>
      <c r="AG2520" s="3" t="n">
        <v>1.824797769940403</v>
      </c>
      <c r="AH2520" s="3" t="n">
        <v>0.4109408469270061</v>
      </c>
      <c r="AI2520" s="3" t="n">
        <v>2.131632653061224</v>
      </c>
    </row>
    <row r="2521">
      <c r="A2521" s="2" t="inlineStr">
        <is>
          <t>XRX</t>
        </is>
      </c>
      <c r="B2521" s="2" t="inlineStr">
        <is>
          <t>Information Technology</t>
        </is>
      </c>
      <c r="C2521" s="3" t="n">
        <v>-0.0494800936139795</v>
      </c>
      <c r="D2521" s="2" t="n">
        <v>547710488.615036</v>
      </c>
      <c r="E2521" s="19">
        <f>SQRT(D2521)</f>
        <v/>
      </c>
      <c r="F2521" s="22">
        <f>D2521/SUM($D$2:$D$2546)</f>
        <v/>
      </c>
      <c r="G2521" s="22">
        <f>E2521/SUM($E$2:$E$2546)</f>
        <v/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n">
        <v>1</v>
      </c>
      <c r="P2521" s="2" t="n">
        <v>0</v>
      </c>
      <c r="Q2521" s="2" t="n">
        <v>0</v>
      </c>
      <c r="R2521" s="2" t="n">
        <v>0</v>
      </c>
      <c r="S2521" s="3" t="n">
        <v>20.12125739986278</v>
      </c>
      <c r="T2521" s="3" t="n">
        <v>1.817857071265961</v>
      </c>
      <c r="U2521" s="3" t="n">
        <v>-0.0032256824752375</v>
      </c>
      <c r="V2521" s="3" t="n">
        <v>2.439244870731372</v>
      </c>
      <c r="W2521" s="3" t="n">
        <v>0.0522747226762994</v>
      </c>
      <c r="X2521" s="3" t="n">
        <v>1.647346486394269</v>
      </c>
      <c r="Y2521" s="3" t="n">
        <v>0.0536268326301321</v>
      </c>
      <c r="Z2521" s="3" t="n">
        <v>-0.2660482153610858</v>
      </c>
      <c r="AA2521" s="3" t="n">
        <v>-0.4275464848545461</v>
      </c>
      <c r="AB2521" s="3" t="n">
        <v>-0.5998951102737908</v>
      </c>
      <c r="AC2521" s="3" t="n">
        <v>-0.7741316056812138</v>
      </c>
      <c r="AD2521" s="3" t="n">
        <v>-0.7011003221263823</v>
      </c>
      <c r="AE2521" s="3" t="n">
        <v>-0.9930715935334872</v>
      </c>
      <c r="AF2521" s="3" t="n">
        <v>-0.0392191398796418</v>
      </c>
      <c r="AG2521" s="3" t="n">
        <v>7.751742164644171</v>
      </c>
      <c r="AH2521" s="3" t="n">
        <v>0.4442190669371196</v>
      </c>
      <c r="AI2521" s="3" t="n">
        <v>3.767964071856287</v>
      </c>
    </row>
    <row r="2522">
      <c r="A2522" s="2" t="inlineStr">
        <is>
          <t>XYL</t>
        </is>
      </c>
      <c r="B2522" s="2" t="inlineStr">
        <is>
          <t>Industrials</t>
        </is>
      </c>
      <c r="C2522" s="3" t="n">
        <v>-0.0118445184254637</v>
      </c>
      <c r="D2522" s="2" t="n">
        <v>34750178574.92569</v>
      </c>
      <c r="E2522" s="19">
        <f>SQRT(D2522)</f>
        <v/>
      </c>
      <c r="F2522" s="22">
        <f>D2522/SUM($D$2:$D$2546)</f>
        <v/>
      </c>
      <c r="G2522" s="22">
        <f>E2522/SUM($E$2:$E$2546)</f>
        <v/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1</v>
      </c>
      <c r="O2522" s="2" t="n">
        <v>0</v>
      </c>
      <c r="P2522" s="2" t="n">
        <v>0</v>
      </c>
      <c r="Q2522" s="2" t="n">
        <v>0</v>
      </c>
      <c r="R2522" s="2" t="n">
        <v>0</v>
      </c>
      <c r="S2522" s="3" t="n">
        <v>24.27145054779079</v>
      </c>
      <c r="T2522" s="3" t="n">
        <v>0.8388630507617528</v>
      </c>
      <c r="U2522" s="3" t="n">
        <v>0.0002414403262769</v>
      </c>
      <c r="V2522" s="3" t="n">
        <v>0.318674621372753</v>
      </c>
      <c r="W2522" s="3" t="n">
        <v>0.018206768625792</v>
      </c>
      <c r="X2522" s="3" t="n">
        <v>0.1861057104054973</v>
      </c>
      <c r="Y2522" s="3" t="n">
        <v>0.0154645455802744</v>
      </c>
      <c r="Z2522" s="3" t="n">
        <v>-2.302536065379473</v>
      </c>
      <c r="AA2522" s="3" t="n">
        <v>-2.260933862653008</v>
      </c>
      <c r="AB2522" s="3" t="n">
        <v>-2.112660215917492</v>
      </c>
      <c r="AC2522" s="3" t="n">
        <v>0.026014254805939</v>
      </c>
      <c r="AD2522" s="3" t="n">
        <v>0.042704816517714</v>
      </c>
      <c r="AE2522" s="3" t="n">
        <v>0.1752310536044362</v>
      </c>
      <c r="AF2522" s="3" t="n">
        <v>0.1793041324175205</v>
      </c>
      <c r="AG2522" s="3" t="n">
        <v>1.055481729276383</v>
      </c>
      <c r="AH2522" s="3" t="n">
        <v>0.1235530219300796</v>
      </c>
      <c r="AI2522" s="3" t="n">
        <v>1.174101499006682</v>
      </c>
    </row>
    <row r="2523">
      <c r="A2523" s="2" t="inlineStr">
        <is>
          <t>XYZ</t>
        </is>
      </c>
      <c r="B2523" s="2" t="inlineStr">
        <is>
          <t>Financials</t>
        </is>
      </c>
      <c r="C2523" s="3" t="n">
        <v>-0.0118962909656126</v>
      </c>
      <c r="D2523" s="2" t="n">
        <v>42142973978.65296</v>
      </c>
      <c r="E2523" s="19">
        <f>SQRT(D2523)</f>
        <v/>
      </c>
      <c r="F2523" s="22">
        <f>D2523/SUM($D$2:$D$2546)</f>
        <v/>
      </c>
      <c r="G2523" s="22">
        <f>E2523/SUM($E$2:$E$2546)</f>
        <v/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1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3" t="n">
        <v>24.46433381660189</v>
      </c>
      <c r="T2523" s="3" t="n">
        <v>1.581135364918882</v>
      </c>
      <c r="U2523" s="3" t="n">
        <v>-0.0001527010484359</v>
      </c>
      <c r="V2523" s="3" t="n">
        <v>0.525761091545733</v>
      </c>
      <c r="W2523" s="3" t="n">
        <v>0.0341476317006443</v>
      </c>
      <c r="X2523" s="3" t="n">
        <v>0.5462508657037476</v>
      </c>
      <c r="Y2523" s="3" t="n">
        <v>0.0326353061192287</v>
      </c>
      <c r="Z2523" s="3" t="n">
        <v>-0.3926759145094699</v>
      </c>
      <c r="AA2523" s="3" t="n">
        <v>-0.8582756827998635</v>
      </c>
      <c r="AB2523" s="3" t="n">
        <v>-1.07404197613489</v>
      </c>
      <c r="AC2523" s="3" t="n">
        <v>0.0511077362763007</v>
      </c>
      <c r="AD2523" s="3" t="n">
        <v>0.0543245002395812</v>
      </c>
      <c r="AE2523" s="3" t="n">
        <v>0.9297836938435941</v>
      </c>
      <c r="AF2523" s="3" t="n">
        <v>0.1170195357433471</v>
      </c>
      <c r="AG2523" s="3" t="n">
        <v>1.097852871088046</v>
      </c>
      <c r="AH2523" s="3" t="n">
        <v>0.1661080376514536</v>
      </c>
      <c r="AI2523" s="3" t="n">
        <v>1.186116608211458</v>
      </c>
    </row>
    <row r="2524">
      <c r="A2524" s="2" t="inlineStr">
        <is>
          <t>YELP</t>
        </is>
      </c>
      <c r="B2524" s="2" t="inlineStr">
        <is>
          <t>Communication</t>
        </is>
      </c>
      <c r="C2524" s="3" t="n">
        <v>-0.0272340685588261</v>
      </c>
      <c r="D2524" s="2" t="n">
        <v>1968358464.677738</v>
      </c>
      <c r="E2524" s="19">
        <f>SQRT(D2524)</f>
        <v/>
      </c>
      <c r="F2524" s="22">
        <f>D2524/SUM($D$2:$D$2546)</f>
        <v/>
      </c>
      <c r="G2524" s="22">
        <f>E2524/SUM($E$2:$E$2546)</f>
        <v/>
      </c>
      <c r="H2524" s="2" t="n">
        <v>1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3" t="n">
        <v>21.40046576567562</v>
      </c>
      <c r="T2524" s="3" t="n">
        <v>0.8464137788705457</v>
      </c>
      <c r="U2524" s="3" t="n">
        <v>-0.0006015927756769</v>
      </c>
      <c r="V2524" s="3" t="n">
        <v>0.3792012549513953</v>
      </c>
      <c r="W2524" s="3" t="n">
        <v>0.0222259560571034</v>
      </c>
      <c r="X2524" s="3" t="n">
        <v>0.2392369995672202</v>
      </c>
      <c r="Y2524" s="3" t="n">
        <v>0.0206662696172648</v>
      </c>
      <c r="Z2524" s="3" t="n">
        <v>-1.202060925856475</v>
      </c>
      <c r="AA2524" s="3" t="n">
        <v>-1.231714270401072</v>
      </c>
      <c r="AB2524" s="3" t="n">
        <v>-1.335954365962647</v>
      </c>
      <c r="AC2524" s="3" t="n">
        <v>0.089595469100123</v>
      </c>
      <c r="AD2524" s="3" t="n">
        <v>0.1147230060236872</v>
      </c>
      <c r="AE2524" s="3" t="n">
        <v>0.4720720720720721</v>
      </c>
      <c r="AF2524" s="3" t="n">
        <v>0.1032657341856048</v>
      </c>
      <c r="AG2524" s="3" t="n">
        <v>1.010539746886702</v>
      </c>
      <c r="AH2524" s="3" t="n">
        <v>0.031196470018109</v>
      </c>
      <c r="AI2524" s="3" t="n">
        <v>1.027794599171494</v>
      </c>
    </row>
    <row r="2525">
      <c r="A2525" s="2" t="inlineStr">
        <is>
          <t>YETI</t>
        </is>
      </c>
      <c r="B2525" s="2" t="inlineStr">
        <is>
          <t>Consumer Discretionary</t>
        </is>
      </c>
      <c r="C2525" s="3" t="n">
        <v>-0.0418713033927592</v>
      </c>
      <c r="D2525" s="2" t="n">
        <v>2751294923.170304</v>
      </c>
      <c r="E2525" s="19">
        <f>SQRT(D2525)</f>
        <v/>
      </c>
      <c r="F2525" s="22">
        <f>D2525/SUM($D$2:$D$2546)</f>
        <v/>
      </c>
      <c r="G2525" s="22">
        <f>E2525/SUM($E$2:$E$2546)</f>
        <v/>
      </c>
      <c r="H2525" s="2" t="n">
        <v>0</v>
      </c>
      <c r="I2525" s="2" t="n">
        <v>1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3" t="n">
        <v>21.73533751894799</v>
      </c>
      <c r="T2525" s="3" t="n">
        <v>1.525075006613912</v>
      </c>
      <c r="U2525" s="3" t="n">
        <v>-0.000713205444609</v>
      </c>
      <c r="V2525" s="3" t="n">
        <v>0.29176515874024</v>
      </c>
      <c r="W2525" s="3" t="n">
        <v>0.0341276027829029</v>
      </c>
      <c r="X2525" s="3" t="n">
        <v>0.4087285695210461</v>
      </c>
      <c r="Y2525" s="3" t="n">
        <v>0.0298961561381243</v>
      </c>
      <c r="Z2525" s="3" t="n">
        <v>-0.2368228415690218</v>
      </c>
      <c r="AA2525" s="3" t="n">
        <v>-0.4435676045031079</v>
      </c>
      <c r="AB2525" s="3" t="n">
        <v>-0.64414000601604</v>
      </c>
      <c r="AC2525" s="3" t="n">
        <v>0.0743664367919655</v>
      </c>
      <c r="AD2525" s="3" t="n">
        <v>0.09347743778178751</v>
      </c>
      <c r="AE2525" s="3" t="n">
        <v>-0.0085333333333334</v>
      </c>
      <c r="AF2525" s="3" t="n">
        <v>0.0813046504763736</v>
      </c>
      <c r="AG2525" s="3" t="n">
        <v>1.025494540555898</v>
      </c>
      <c r="AH2525" s="3" t="n">
        <v>0.1358227350726452</v>
      </c>
      <c r="AI2525" s="3" t="n">
        <v>1.087380346118007</v>
      </c>
    </row>
    <row r="2526">
      <c r="A2526" s="2" t="inlineStr">
        <is>
          <t>YEXT</t>
        </is>
      </c>
      <c r="B2526" s="2" t="inlineStr">
        <is>
          <t>Information Technology</t>
        </is>
      </c>
      <c r="C2526" s="3" t="n">
        <v>-0.0379249680636282</v>
      </c>
      <c r="D2526" s="2" t="n">
        <v>1021482875.654303</v>
      </c>
      <c r="E2526" s="19">
        <f>SQRT(D2526)</f>
        <v/>
      </c>
      <c r="F2526" s="22">
        <f>D2526/SUM($D$2:$D$2546)</f>
        <v/>
      </c>
      <c r="G2526" s="22">
        <f>E2526/SUM($E$2:$E$2546)</f>
        <v/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n">
        <v>1</v>
      </c>
      <c r="P2526" s="2" t="n">
        <v>0</v>
      </c>
      <c r="Q2526" s="2" t="n">
        <v>0</v>
      </c>
      <c r="R2526" s="2" t="n">
        <v>0</v>
      </c>
      <c r="S2526" s="3" t="n">
        <v>20.74452120816005</v>
      </c>
      <c r="T2526" s="3" t="n">
        <v>0.8261005270254764</v>
      </c>
      <c r="U2526" s="3" t="n">
        <v>0.0013268870385152</v>
      </c>
      <c r="V2526" s="3" t="n">
        <v>0.1493211522535791</v>
      </c>
      <c r="W2526" s="3" t="n">
        <v>0.0346256147402871</v>
      </c>
      <c r="X2526" s="3" t="n">
        <v>0.4565064773945517</v>
      </c>
      <c r="Y2526" s="3" t="n">
        <v>0.0344239238751771</v>
      </c>
      <c r="Z2526" s="3" t="n">
        <v>-2.340886667717025</v>
      </c>
      <c r="AA2526" s="3" t="n">
        <v>-1.839115716916378</v>
      </c>
      <c r="AB2526" s="3" t="n">
        <v>-1.928076903363105</v>
      </c>
      <c r="AC2526" s="3" t="n">
        <v>0.1047535916169514</v>
      </c>
      <c r="AD2526" s="3" t="n">
        <v>0.1406073497884144</v>
      </c>
      <c r="AE2526" s="3" t="n">
        <v>0.5439999999999999</v>
      </c>
      <c r="AF2526" s="3" t="n">
        <v>0.0234085851107127</v>
      </c>
      <c r="AG2526" s="3" t="n">
        <v>1.096214045621711</v>
      </c>
      <c r="AH2526" s="3" t="n">
        <v>0.2957282893034754</v>
      </c>
      <c r="AI2526" s="3" t="n">
        <v>1.644343042962322</v>
      </c>
    </row>
    <row r="2527">
      <c r="A2527" s="2" t="inlineStr">
        <is>
          <t>YORW</t>
        </is>
      </c>
      <c r="B2527" s="2" t="inlineStr">
        <is>
          <t>Utilities</t>
        </is>
      </c>
      <c r="C2527" s="3" t="n">
        <v>-0.018414361526304</v>
      </c>
      <c r="D2527" s="2" t="n">
        <v>444531830.1143646</v>
      </c>
      <c r="E2527" s="19">
        <f>SQRT(D2527)</f>
        <v/>
      </c>
      <c r="F2527" s="22">
        <f>D2527/SUM($D$2:$D$2546)</f>
        <v/>
      </c>
      <c r="G2527" s="22">
        <f>E2527/SUM($E$2:$E$2546)</f>
        <v/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1</v>
      </c>
      <c r="S2527" s="3" t="n">
        <v>19.91253221916066</v>
      </c>
      <c r="T2527" s="3" t="n">
        <v>-0.0452634714606424</v>
      </c>
      <c r="U2527" s="3" t="n">
        <v>-0.0005722023965118</v>
      </c>
      <c r="V2527" s="3" t="n">
        <v>0.5276360073915451</v>
      </c>
      <c r="W2527" s="3" t="n">
        <v>0.0146879694576341</v>
      </c>
      <c r="X2527" s="3" t="n">
        <v>0.2518176579668299</v>
      </c>
      <c r="Y2527" s="3" t="n">
        <v>0.0149421183526403</v>
      </c>
      <c r="Z2527" s="3" t="n">
        <v>-1.838116794703622</v>
      </c>
      <c r="AA2527" s="3" t="n">
        <v>-2.032809932354682</v>
      </c>
      <c r="AB2527" s="3" t="n">
        <v>-2.354476249451708</v>
      </c>
      <c r="AC2527" s="3" t="n">
        <v>0.0454590619411912</v>
      </c>
      <c r="AD2527" s="3" t="n">
        <v>0.0770068590840686</v>
      </c>
      <c r="AE2527" s="3" t="n">
        <v>0.0429065743944636</v>
      </c>
      <c r="AF2527" s="3" t="n">
        <v>0.1079603323505762</v>
      </c>
      <c r="AG2527" s="3" t="n">
        <v>1.490529553179354</v>
      </c>
      <c r="AH2527" s="3" t="n">
        <v>0.3340609516758422</v>
      </c>
      <c r="AI2527" s="3" t="n">
        <v>1.929674143363277</v>
      </c>
    </row>
    <row r="2528">
      <c r="A2528" s="2" t="inlineStr">
        <is>
          <t>YOU</t>
        </is>
      </c>
      <c r="B2528" s="2" t="inlineStr">
        <is>
          <t>Information Technology</t>
        </is>
      </c>
      <c r="C2528" s="3" t="n">
        <v>-0.009718831959540399</v>
      </c>
      <c r="D2528" s="2" t="n">
        <v>3301311985.855148</v>
      </c>
      <c r="E2528" s="19">
        <f>SQRT(D2528)</f>
        <v/>
      </c>
      <c r="F2528" s="22">
        <f>D2528/SUM($D$2:$D$2546)</f>
        <v/>
      </c>
      <c r="G2528" s="22">
        <f>E2528/SUM($E$2:$E$2546)</f>
        <v/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1</v>
      </c>
      <c r="P2528" s="2" t="n">
        <v>0</v>
      </c>
      <c r="Q2528" s="2" t="n">
        <v>0</v>
      </c>
      <c r="R2528" s="2" t="n">
        <v>0</v>
      </c>
      <c r="S2528" s="3" t="n">
        <v>21.91758579787951</v>
      </c>
      <c r="T2528" s="3" t="n">
        <v>0.8434987614727777</v>
      </c>
      <c r="U2528" s="3" t="n">
        <v>0.0012341802961679</v>
      </c>
      <c r="V2528" s="3" t="n">
        <v>0.0367547812869219</v>
      </c>
      <c r="W2528" s="3" t="n">
        <v>0.0259278790172281</v>
      </c>
      <c r="X2528" s="3" t="n">
        <v>0.296332734620265</v>
      </c>
      <c r="Y2528" s="3" t="n">
        <v>0.0211696834475229</v>
      </c>
      <c r="Z2528" s="3" t="n">
        <v>-0.9821559547913836</v>
      </c>
      <c r="AA2528" s="3" t="n">
        <v>-1.04705867323655</v>
      </c>
      <c r="AB2528" s="3" t="n">
        <v>-0.8108768139369701</v>
      </c>
      <c r="AC2528" s="3" t="n">
        <v>0.0299541516899029</v>
      </c>
      <c r="AD2528" s="3" t="n">
        <v>0.0381545278179372</v>
      </c>
      <c r="AE2528" s="3" t="n">
        <v>0.9388235294117646</v>
      </c>
      <c r="AF2528" s="3" t="n">
        <v>0.3326019270964329</v>
      </c>
      <c r="AG2528" s="3" t="n">
        <v>1.033178930216021</v>
      </c>
      <c r="AH2528" s="3" t="n">
        <v>0.09746006887948799</v>
      </c>
      <c r="AI2528" s="3" t="n">
        <v>1.902710587692333</v>
      </c>
    </row>
    <row r="2529">
      <c r="A2529" s="2" t="inlineStr">
        <is>
          <t>YUM</t>
        </is>
      </c>
      <c r="B2529" s="2" t="inlineStr">
        <is>
          <t>Consumer Discretionary</t>
        </is>
      </c>
      <c r="C2529" s="3" t="n">
        <v>0.0135824482379319</v>
      </c>
      <c r="D2529" s="2" t="n">
        <v>39724955642.7002</v>
      </c>
      <c r="E2529" s="19">
        <f>SQRT(D2529)</f>
        <v/>
      </c>
      <c r="F2529" s="22">
        <f>D2529/SUM($D$2:$D$2546)</f>
        <v/>
      </c>
      <c r="G2529" s="22">
        <f>E2529/SUM($E$2:$E$2546)</f>
        <v/>
      </c>
      <c r="H2529" s="2" t="n">
        <v>0</v>
      </c>
      <c r="I2529" s="2" t="n">
        <v>1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3" t="n">
        <v>24.40524543275938</v>
      </c>
      <c r="T2529" s="3" t="n">
        <v>0.4134328392906332</v>
      </c>
      <c r="U2529" s="3" t="n">
        <v>0.0003119253199069</v>
      </c>
      <c r="V2529" s="3" t="n">
        <v>-0.1933293536958616</v>
      </c>
      <c r="W2529" s="3" t="n">
        <v>0.0149266391498883</v>
      </c>
      <c r="X2529" s="3" t="n">
        <v>0.2120402643881616</v>
      </c>
      <c r="Y2529" s="3" t="n">
        <v>0.0130768285018727</v>
      </c>
      <c r="Z2529" s="3" t="n">
        <v>-1.856051955652699</v>
      </c>
      <c r="AA2529" s="3" t="n">
        <v>-1.903972935467841</v>
      </c>
      <c r="AB2529" s="3" t="n">
        <v>-1.886767618835818</v>
      </c>
      <c r="AC2529" s="3" t="n">
        <v>0.0376589470220063</v>
      </c>
      <c r="AD2529" s="3" t="n">
        <v>0.0420894113775365</v>
      </c>
      <c r="AE2529" s="3" t="n">
        <v>0.0189564384873145</v>
      </c>
      <c r="AF2529" s="3" t="n">
        <v>0.0446187301700474</v>
      </c>
      <c r="AG2529" s="3" t="n">
        <v>1.26225328213587</v>
      </c>
      <c r="AH2529" s="3" t="n">
        <v>1.64652305912968</v>
      </c>
      <c r="AI2529" s="3" t="inlineStr"/>
    </row>
    <row r="2530">
      <c r="A2530" s="2" t="inlineStr">
        <is>
          <t>Z</t>
        </is>
      </c>
      <c r="B2530" s="2" t="inlineStr">
        <is>
          <t>Real Estate</t>
        </is>
      </c>
      <c r="C2530" s="3" t="n">
        <v>0.0050555668540837</v>
      </c>
      <c r="D2530" s="2" t="n">
        <v>15797220128.95468</v>
      </c>
      <c r="E2530" s="19">
        <f>SQRT(D2530)</f>
        <v/>
      </c>
      <c r="F2530" s="22">
        <f>D2530/SUM($D$2:$D$2546)</f>
        <v/>
      </c>
      <c r="G2530" s="22">
        <f>E2530/SUM($E$2:$E$2546)</f>
        <v/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1</v>
      </c>
      <c r="R2530" s="2" t="n">
        <v>0</v>
      </c>
      <c r="S2530" s="3" t="n">
        <v>23.48309982029446</v>
      </c>
      <c r="T2530" s="3" t="n">
        <v>1.130924346696139</v>
      </c>
      <c r="U2530" s="3" t="n">
        <v>0.0011400635111007</v>
      </c>
      <c r="V2530" s="3" t="n">
        <v>0.3004326053101627</v>
      </c>
      <c r="W2530" s="3" t="n">
        <v>0.0242910474062871</v>
      </c>
      <c r="X2530" s="3" t="n">
        <v>0.41693484449466</v>
      </c>
      <c r="Y2530" s="3" t="n">
        <v>0.0178857712090077</v>
      </c>
      <c r="Z2530" s="3" t="n">
        <v>-1.160124627783254</v>
      </c>
      <c r="AA2530" s="3" t="n">
        <v>-1.359346846631767</v>
      </c>
      <c r="AB2530" s="3" t="n">
        <v>-1.133232898732536</v>
      </c>
      <c r="AC2530" s="3" t="n">
        <v>0.000506418213755</v>
      </c>
      <c r="AD2530" s="3" t="n">
        <v>0.017977846588303</v>
      </c>
      <c r="AE2530" s="3" t="n">
        <v>0.5018970189701898</v>
      </c>
      <c r="AF2530" s="3" t="n">
        <v>0.0144601620118486</v>
      </c>
      <c r="AG2530" s="3" t="n">
        <v>1.03146123152953</v>
      </c>
      <c r="AH2530" s="3" t="n">
        <v>0.0605612998522895</v>
      </c>
      <c r="AI2530" s="3" t="n">
        <v>1.104719764011799</v>
      </c>
    </row>
    <row r="2531">
      <c r="A2531" s="2" t="inlineStr">
        <is>
          <t>ZBH</t>
        </is>
      </c>
      <c r="B2531" s="2" t="inlineStr">
        <is>
          <t>Health Care</t>
        </is>
      </c>
      <c r="C2531" s="3" t="n">
        <v>-0.0107139788739557</v>
      </c>
      <c r="D2531" s="2" t="n">
        <v>20352247170.21843</v>
      </c>
      <c r="E2531" s="19">
        <f>SQRT(D2531)</f>
        <v/>
      </c>
      <c r="F2531" s="22">
        <f>D2531/SUM($D$2:$D$2546)</f>
        <v/>
      </c>
      <c r="G2531" s="22">
        <f>E2531/SUM($E$2:$E$2546)</f>
        <v/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1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  <c r="S2531" s="3" t="n">
        <v>23.73645716879347</v>
      </c>
      <c r="T2531" s="3" t="n">
        <v>0.4039854476889742</v>
      </c>
      <c r="U2531" s="3" t="n">
        <v>-0.0007660244556282</v>
      </c>
      <c r="V2531" s="3" t="n">
        <v>0.6154111580527536</v>
      </c>
      <c r="W2531" s="3" t="n">
        <v>0.0194040357922547</v>
      </c>
      <c r="X2531" s="3" t="n">
        <v>0.1521952589875191</v>
      </c>
      <c r="Y2531" s="3" t="n">
        <v>0.020312303598867</v>
      </c>
      <c r="Z2531" s="3" t="n">
        <v>-1.636825460576498</v>
      </c>
      <c r="AA2531" s="3" t="n">
        <v>-1.525879452691248</v>
      </c>
      <c r="AB2531" s="3" t="n">
        <v>-1.628421550710818</v>
      </c>
      <c r="AC2531" s="3" t="n">
        <v>0.0300310818205064</v>
      </c>
      <c r="AD2531" s="3" t="n">
        <v>0.0615951638910125</v>
      </c>
      <c r="AE2531" s="3" t="n">
        <v>0.3670702179176755</v>
      </c>
      <c r="AF2531" s="3" t="n">
        <v>0.0417226074895977</v>
      </c>
      <c r="AG2531" s="3" t="n">
        <v>1.331781544491115</v>
      </c>
      <c r="AH2531" s="3" t="n">
        <v>0.3311815824116229</v>
      </c>
      <c r="AI2531" s="3" t="n">
        <v>1.539121756487026</v>
      </c>
    </row>
    <row r="2532">
      <c r="A2532" s="2" t="inlineStr">
        <is>
          <t>ZBIO</t>
        </is>
      </c>
      <c r="B2532" s="2" t="inlineStr">
        <is>
          <t>Health Care</t>
        </is>
      </c>
      <c r="C2532" s="3" t="n">
        <v>0.0029878208922589</v>
      </c>
      <c r="D2532" s="2" t="n">
        <v>896978814.7152557</v>
      </c>
      <c r="E2532" s="19">
        <f>SQRT(D2532)</f>
        <v/>
      </c>
      <c r="F2532" s="22">
        <f>D2532/SUM($D$2:$D$2546)</f>
        <v/>
      </c>
      <c r="G2532" s="22">
        <f>E2532/SUM($E$2:$E$2546)</f>
        <v/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1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n">
        <v>0</v>
      </c>
      <c r="S2532" s="3" t="n">
        <v>20.61454280181245</v>
      </c>
      <c r="T2532" s="3" t="n">
        <v>1.646184342146966</v>
      </c>
      <c r="U2532" s="3" t="n">
        <v>7.489253203340648e-05</v>
      </c>
      <c r="V2532" s="3" t="n">
        <v>0.267147892535309</v>
      </c>
      <c r="W2532" s="3" t="n">
        <v>0.06255961433439459</v>
      </c>
      <c r="X2532" s="3" t="n">
        <v>0.8600483710314433</v>
      </c>
      <c r="Y2532" s="3" t="n">
        <v>0.0578283015724311</v>
      </c>
      <c r="Z2532" s="3" t="n">
        <v>-3.013117630718897</v>
      </c>
      <c r="AA2532" s="3" t="n">
        <v>-2.715195112722784</v>
      </c>
      <c r="AB2532" s="3" t="n">
        <v>-2.555160880002495</v>
      </c>
      <c r="AC2532" s="3" t="n">
        <v>-0.2328839840730378</v>
      </c>
      <c r="AD2532" s="3" t="n">
        <v>-0.2328304711034866</v>
      </c>
      <c r="AE2532" s="3" t="n">
        <v>-0.1693553499530298</v>
      </c>
      <c r="AF2532" s="3" t="n">
        <v>0.1363636363636363</v>
      </c>
      <c r="AG2532" s="3" t="n">
        <v>1.000239693509448</v>
      </c>
      <c r="AH2532" s="3" t="n">
        <v>0.0034392752955627</v>
      </c>
      <c r="AI2532" s="3" t="n">
        <v>1.000897231519117</v>
      </c>
    </row>
    <row r="2533">
      <c r="A2533" s="2" t="inlineStr">
        <is>
          <t>ZBRA</t>
        </is>
      </c>
      <c r="B2533" s="2" t="inlineStr">
        <is>
          <t>Information Technology</t>
        </is>
      </c>
      <c r="C2533" s="3" t="n">
        <v>-0.0303249233567169</v>
      </c>
      <c r="D2533" s="2" t="n">
        <v>17113029129.18884</v>
      </c>
      <c r="E2533" s="19">
        <f>SQRT(D2533)</f>
        <v/>
      </c>
      <c r="F2533" s="22">
        <f>D2533/SUM($D$2:$D$2546)</f>
        <v/>
      </c>
      <c r="G2533" s="22">
        <f>E2533/SUM($E$2:$E$2546)</f>
        <v/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n">
        <v>1</v>
      </c>
      <c r="P2533" s="2" t="n">
        <v>0</v>
      </c>
      <c r="Q2533" s="2" t="n">
        <v>0</v>
      </c>
      <c r="R2533" s="2" t="n">
        <v>0</v>
      </c>
      <c r="S2533" s="3" t="n">
        <v>23.56310594770757</v>
      </c>
      <c r="T2533" s="3" t="n">
        <v>1.742940514839781</v>
      </c>
      <c r="U2533" s="3" t="n">
        <v>0.0002458055058898</v>
      </c>
      <c r="V2533" s="3" t="n">
        <v>0.2113594251897031</v>
      </c>
      <c r="W2533" s="3" t="n">
        <v>0.029398721888582</v>
      </c>
      <c r="X2533" s="3" t="n">
        <v>0.5586355519848651</v>
      </c>
      <c r="Y2533" s="3" t="n">
        <v>0.0212329298219919</v>
      </c>
      <c r="Z2533" s="3" t="n">
        <v>-1.329267503315366</v>
      </c>
      <c r="AA2533" s="3" t="n">
        <v>-1.549346140198401</v>
      </c>
      <c r="AB2533" s="3" t="n">
        <v>-1.577743109535682</v>
      </c>
      <c r="AC2533" s="3" t="n">
        <v>0.0261788837392831</v>
      </c>
      <c r="AD2533" s="3" t="n">
        <v>0.0320223845739445</v>
      </c>
      <c r="AE2533" s="3" t="n">
        <v>-0.1909180651530109</v>
      </c>
      <c r="AF2533" s="3" t="n">
        <v>-0.059791160062938</v>
      </c>
      <c r="AG2533" s="3" t="n">
        <v>1.124349697761595</v>
      </c>
      <c r="AH2533" s="3" t="n">
        <v>0.2973041068279163</v>
      </c>
      <c r="AI2533" s="3" t="n">
        <v>1.588332872546309</v>
      </c>
    </row>
    <row r="2534">
      <c r="A2534" s="2" t="inlineStr">
        <is>
          <t>ZD</t>
        </is>
      </c>
      <c r="B2534" s="2" t="inlineStr">
        <is>
          <t>Communication</t>
        </is>
      </c>
      <c r="C2534" s="3" t="n">
        <v>-0.0098902068611606</v>
      </c>
      <c r="D2534" s="2" t="n">
        <v>1445088290.095581</v>
      </c>
      <c r="E2534" s="19">
        <f>SQRT(D2534)</f>
        <v/>
      </c>
      <c r="F2534" s="22">
        <f>D2534/SUM($D$2:$D$2546)</f>
        <v/>
      </c>
      <c r="G2534" s="22">
        <f>E2534/SUM($E$2:$E$2546)</f>
        <v/>
      </c>
      <c r="H2534" s="2" t="n">
        <v>1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n">
        <v>0</v>
      </c>
      <c r="P2534" s="2" t="n">
        <v>0</v>
      </c>
      <c r="Q2534" s="2" t="n">
        <v>0</v>
      </c>
      <c r="R2534" s="2" t="n">
        <v>0</v>
      </c>
      <c r="S2534" s="3" t="n">
        <v>21.09143625705642</v>
      </c>
      <c r="T2534" s="3" t="n">
        <v>1.403177561955149</v>
      </c>
      <c r="U2534" s="3" t="n">
        <v>-0.0024678256857736</v>
      </c>
      <c r="V2534" s="3" t="n">
        <v>1.275118629518562</v>
      </c>
      <c r="W2534" s="3" t="n">
        <v>0.0405009669992319</v>
      </c>
      <c r="X2534" s="3" t="n">
        <v>0.7966471413714395</v>
      </c>
      <c r="Y2534" s="3" t="n">
        <v>0.0369392688826214</v>
      </c>
      <c r="Z2534" s="3" t="n">
        <v>-1.026582181593758</v>
      </c>
      <c r="AA2534" s="3" t="n">
        <v>-1.153435111453996</v>
      </c>
      <c r="AB2534" s="3" t="n">
        <v>-1.213892915734401</v>
      </c>
      <c r="AC2534" s="3" t="n">
        <v>0.0729173440281842</v>
      </c>
      <c r="AD2534" s="3" t="n">
        <v>0.2323705771484659</v>
      </c>
      <c r="AE2534" s="3" t="n">
        <v>-0.790311418685121</v>
      </c>
      <c r="AF2534" s="3" t="n">
        <v>-0.005172465454428</v>
      </c>
      <c r="AG2534" s="3" t="n">
        <v>1.598842303222014</v>
      </c>
      <c r="AH2534" s="3" t="n">
        <v>0.2458878050582341</v>
      </c>
      <c r="AI2534" s="3" t="n">
        <v>1.469636541541327</v>
      </c>
    </row>
    <row r="2535">
      <c r="A2535" s="2" t="inlineStr">
        <is>
          <t>ZETA</t>
        </is>
      </c>
      <c r="B2535" s="2" t="inlineStr">
        <is>
          <t>Information Technology</t>
        </is>
      </c>
      <c r="C2535" s="3" t="n">
        <v>-0.0347621797751779</v>
      </c>
      <c r="D2535" s="2" t="n">
        <v>4098210808.252008</v>
      </c>
      <c r="E2535" s="19">
        <f>SQRT(D2535)</f>
        <v/>
      </c>
      <c r="F2535" s="22">
        <f>D2535/SUM($D$2:$D$2546)</f>
        <v/>
      </c>
      <c r="G2535" s="22">
        <f>E2535/SUM($E$2:$E$2546)</f>
        <v/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n">
        <v>1</v>
      </c>
      <c r="P2535" s="2" t="n">
        <v>0</v>
      </c>
      <c r="Q2535" s="2" t="n">
        <v>0</v>
      </c>
      <c r="R2535" s="2" t="n">
        <v>0</v>
      </c>
      <c r="S2535" s="3" t="n">
        <v>22.1338163271804</v>
      </c>
      <c r="T2535" s="3" t="n">
        <v>2.019076385266887</v>
      </c>
      <c r="U2535" s="3" t="n">
        <v>-0.0007080957410645</v>
      </c>
      <c r="V2535" s="3" t="n">
        <v>0.1642804705517725</v>
      </c>
      <c r="W2535" s="3" t="n">
        <v>0.0552787066833626</v>
      </c>
      <c r="X2535" s="3" t="n">
        <v>1.318531670752299</v>
      </c>
      <c r="Y2535" s="3" t="n">
        <v>0.0466475109983235</v>
      </c>
      <c r="Z2535" s="3" t="n">
        <v>0.1053930511912515</v>
      </c>
      <c r="AA2535" s="3" t="n">
        <v>-0.1777015999551152</v>
      </c>
      <c r="AB2535" s="3" t="n">
        <v>-0.4450960640681021</v>
      </c>
      <c r="AC2535" s="3" t="n">
        <v>-0.0125069212878929</v>
      </c>
      <c r="AD2535" s="3" t="n">
        <v>0.0044790277657359</v>
      </c>
      <c r="AE2535" s="3" t="n">
        <v>0.5211009174311927</v>
      </c>
      <c r="AF2535" s="3" t="n">
        <v>0.2557691423447863</v>
      </c>
      <c r="AG2535" s="3" t="n">
        <v>1.047993138762886</v>
      </c>
      <c r="AH2535" s="3" t="n">
        <v>0.1787903386350063</v>
      </c>
      <c r="AI2535" s="3" t="n">
        <v>1.292141473674204</v>
      </c>
    </row>
    <row r="2536">
      <c r="A2536" s="2" t="inlineStr">
        <is>
          <t>ZEUS</t>
        </is>
      </c>
      <c r="B2536" s="2" t="inlineStr">
        <is>
          <t>Materials</t>
        </is>
      </c>
      <c r="C2536" s="3" t="n">
        <v>-0.0251870859517544</v>
      </c>
      <c r="D2536" s="2" t="n">
        <v>372479707.7227325</v>
      </c>
      <c r="E2536" s="19">
        <f>SQRT(D2536)</f>
        <v/>
      </c>
      <c r="F2536" s="22">
        <f>D2536/SUM($D$2:$D$2546)</f>
        <v/>
      </c>
      <c r="G2536" s="22">
        <f>E2536/SUM($E$2:$E$2546)</f>
        <v/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n">
        <v>0</v>
      </c>
      <c r="P2536" s="2" t="n">
        <v>1</v>
      </c>
      <c r="Q2536" s="2" t="n">
        <v>0</v>
      </c>
      <c r="R2536" s="2" t="n">
        <v>0</v>
      </c>
      <c r="S2536" s="3" t="n">
        <v>19.73569311838789</v>
      </c>
      <c r="T2536" s="3" t="n">
        <v>1.070560190556628</v>
      </c>
      <c r="U2536" s="3" t="n">
        <v>-0.0011542844559445</v>
      </c>
      <c r="V2536" s="3" t="n">
        <v>1.552307382152491</v>
      </c>
      <c r="W2536" s="3" t="n">
        <v>0.0260636338357991</v>
      </c>
      <c r="X2536" s="3" t="n">
        <v>0.3823362137848951</v>
      </c>
      <c r="Y2536" s="3" t="n">
        <v>0.0231692630971386</v>
      </c>
      <c r="Z2536" s="3" t="n">
        <v>-1.986058152109259</v>
      </c>
      <c r="AA2536" s="3" t="n">
        <v>-2.00612221765379</v>
      </c>
      <c r="AB2536" s="3" t="n">
        <v>-1.5588743936715</v>
      </c>
      <c r="AC2536" s="3" t="n">
        <v>0.0562393052981917</v>
      </c>
      <c r="AD2536" s="3" t="n">
        <v>0.1444588762404575</v>
      </c>
      <c r="AE2536" s="3" t="n">
        <v>-0.4905037159372418</v>
      </c>
      <c r="AF2536" s="3" t="n">
        <v>-0.0674791280236306</v>
      </c>
      <c r="AG2536" s="3" t="n">
        <v>1.626069005008962</v>
      </c>
      <c r="AH2536" s="3" t="n">
        <v>0.2559507307588542</v>
      </c>
      <c r="AI2536" s="3" t="n">
        <v>1.403315098676416</v>
      </c>
    </row>
    <row r="2537">
      <c r="A2537" s="2" t="inlineStr">
        <is>
          <t>ZG</t>
        </is>
      </c>
      <c r="B2537" s="2" t="inlineStr">
        <is>
          <t>Real Estate</t>
        </is>
      </c>
      <c r="C2537" s="3" t="n">
        <v>0.0031941322432038</v>
      </c>
      <c r="D2537" s="2" t="n">
        <v>4033676344.025208</v>
      </c>
      <c r="E2537" s="19">
        <f>SQRT(D2537)</f>
        <v/>
      </c>
      <c r="F2537" s="22">
        <f>D2537/SUM($D$2:$D$2546)</f>
        <v/>
      </c>
      <c r="G2537" s="22">
        <f>E2537/SUM($E$2:$E$2546)</f>
        <v/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n">
        <v>0</v>
      </c>
      <c r="P2537" s="2" t="n">
        <v>0</v>
      </c>
      <c r="Q2537" s="2" t="n">
        <v>1</v>
      </c>
      <c r="R2537" s="2" t="n">
        <v>0</v>
      </c>
      <c r="S2537" s="3" t="n">
        <v>22.11794404123816</v>
      </c>
      <c r="T2537" s="3" t="n">
        <v>1.132826763432708</v>
      </c>
      <c r="U2537" s="3" t="n">
        <v>0.0010847082543933</v>
      </c>
      <c r="V2537" s="3" t="n">
        <v>1.176594152634458</v>
      </c>
      <c r="W2537" s="3" t="n">
        <v>0.0243099815703203</v>
      </c>
      <c r="X2537" s="3" t="n">
        <v>0.4280890624834828</v>
      </c>
      <c r="Y2537" s="3" t="n">
        <v>0.0174436441782231</v>
      </c>
      <c r="Z2537" s="3" t="n">
        <v>-1.416089969195219</v>
      </c>
      <c r="AA2537" s="3" t="n">
        <v>-1.491621942264501</v>
      </c>
      <c r="AB2537" s="3" t="n">
        <v>-1.476291622313786</v>
      </c>
      <c r="AC2537" s="3" t="n">
        <v>0.0019833024064634</v>
      </c>
      <c r="AD2537" s="3" t="n">
        <v>0.0704072354294534</v>
      </c>
      <c r="AE2537" s="3" t="n">
        <v>0.5018970189701898</v>
      </c>
      <c r="AF2537" s="3" t="n">
        <v>0.0144601620118486</v>
      </c>
      <c r="AG2537" s="3" t="n">
        <v>1.123212662001544</v>
      </c>
      <c r="AH2537" s="3" t="n">
        <v>0.0605612998522895</v>
      </c>
      <c r="AI2537" s="3" t="n">
        <v>1.104719764011799</v>
      </c>
    </row>
    <row r="2538">
      <c r="A2538" s="2" t="inlineStr">
        <is>
          <t>ZION</t>
        </is>
      </c>
      <c r="B2538" s="2" t="inlineStr">
        <is>
          <t>Financials</t>
        </is>
      </c>
      <c r="C2538" s="3" t="n">
        <v>0.0067176845456975</v>
      </c>
      <c r="D2538" s="2" t="n">
        <v>7818486684.841156</v>
      </c>
      <c r="E2538" s="19">
        <f>SQRT(D2538)</f>
        <v/>
      </c>
      <c r="F2538" s="22">
        <f>D2538/SUM($D$2:$D$2546)</f>
        <v/>
      </c>
      <c r="G2538" s="22">
        <f>E2538/SUM($E$2:$E$2546)</f>
        <v/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1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3" t="n">
        <v>22.77975685421399</v>
      </c>
      <c r="T2538" s="3" t="n">
        <v>1.279091546083125</v>
      </c>
      <c r="U2538" s="3" t="n">
        <v>0.0009188942789029</v>
      </c>
      <c r="V2538" s="3" t="n">
        <v>0.8436415211640164</v>
      </c>
      <c r="W2538" s="3" t="n">
        <v>0.0210051950906825</v>
      </c>
      <c r="X2538" s="3" t="n">
        <v>0.2896338247642037</v>
      </c>
      <c r="Y2538" s="3" t="n">
        <v>0.0119434838909217</v>
      </c>
      <c r="Z2538" s="3" t="n">
        <v>-1.448110830232966</v>
      </c>
      <c r="AA2538" s="3" t="n">
        <v>-1.624590777295224</v>
      </c>
      <c r="AB2538" s="3" t="n">
        <v>-1.526179471462701</v>
      </c>
      <c r="AC2538" s="3" t="n">
        <v>0.1248323415185081</v>
      </c>
      <c r="AD2538" s="3" t="n">
        <v>0.1396689722727571</v>
      </c>
      <c r="AE2538" s="3" t="n">
        <v>-0.0842372374308791</v>
      </c>
      <c r="AF2538" s="3" t="n">
        <v>0.0201494962625934</v>
      </c>
      <c r="AG2538" s="3" t="n">
        <v>1.131994852917111</v>
      </c>
      <c r="AH2538" s="3" t="n">
        <v>0.0109119953202164</v>
      </c>
      <c r="AI2538" s="3" t="n">
        <v>1.156458459672529</v>
      </c>
    </row>
    <row r="2539">
      <c r="A2539" s="2" t="inlineStr">
        <is>
          <t>ZIP</t>
        </is>
      </c>
      <c r="B2539" s="2" t="inlineStr">
        <is>
          <t>Communication</t>
        </is>
      </c>
      <c r="C2539" s="3" t="n">
        <v>0.0160002715875122</v>
      </c>
      <c r="D2539" s="2" t="n">
        <v>307182632.8400803</v>
      </c>
      <c r="E2539" s="19">
        <f>SQRT(D2539)</f>
        <v/>
      </c>
      <c r="F2539" s="22">
        <f>D2539/SUM($D$2:$D$2546)</f>
        <v/>
      </c>
      <c r="G2539" s="22">
        <f>E2539/SUM($E$2:$E$2546)</f>
        <v/>
      </c>
      <c r="H2539" s="2" t="n">
        <v>1</v>
      </c>
      <c r="I2539" s="2" t="n">
        <v>0</v>
      </c>
      <c r="J2539" s="2" t="n">
        <v>0</v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n">
        <v>0</v>
      </c>
      <c r="P2539" s="2" t="n">
        <v>0</v>
      </c>
      <c r="Q2539" s="2" t="n">
        <v>0</v>
      </c>
      <c r="R2539" s="2" t="n">
        <v>0</v>
      </c>
      <c r="S2539" s="3" t="n">
        <v>19.542953023916</v>
      </c>
      <c r="T2539" s="3" t="n">
        <v>1.477688989539596</v>
      </c>
      <c r="U2539" s="3" t="n">
        <v>-0.003550469887877</v>
      </c>
      <c r="V2539" s="3" t="n">
        <v>-0.2144261848106855</v>
      </c>
      <c r="W2539" s="3" t="n">
        <v>0.0479284300535793</v>
      </c>
      <c r="X2539" s="3" t="n">
        <v>2.765778494209016</v>
      </c>
      <c r="Y2539" s="3" t="n">
        <v>0.0496586421710793</v>
      </c>
      <c r="Z2539" s="3" t="n">
        <v>-0.986980889324215</v>
      </c>
      <c r="AA2539" s="3" t="n">
        <v>-1.10762867382586</v>
      </c>
      <c r="AB2539" s="3" t="n">
        <v>-1.486167710751212</v>
      </c>
      <c r="AC2539" s="3" t="n">
        <v>-0.1237830395828248</v>
      </c>
      <c r="AD2539" s="3" t="n">
        <v>-0.0796008542993696</v>
      </c>
      <c r="AE2539" s="3" t="n">
        <v>-0.1694915254237288</v>
      </c>
      <c r="AF2539" s="3" t="n">
        <v>-0.153367132969543</v>
      </c>
      <c r="AG2539" s="3" t="n">
        <v>2.771607317016893</v>
      </c>
      <c r="AH2539" s="3" t="n">
        <v>0.9425318789057356</v>
      </c>
      <c r="AI2539" s="3" t="inlineStr"/>
    </row>
    <row r="2540">
      <c r="A2540" s="2" t="inlineStr">
        <is>
          <t>ZM</t>
        </is>
      </c>
      <c r="B2540" s="2" t="inlineStr">
        <is>
          <t>Information Technology</t>
        </is>
      </c>
      <c r="C2540" s="3" t="n">
        <v>-0.0073483696946222</v>
      </c>
      <c r="D2540" s="2" t="n">
        <v>19224591579.14911</v>
      </c>
      <c r="E2540" s="19">
        <f>SQRT(D2540)</f>
        <v/>
      </c>
      <c r="F2540" s="22">
        <f>D2540/SUM($D$2:$D$2546)</f>
        <v/>
      </c>
      <c r="G2540" s="22">
        <f>E2540/SUM($E$2:$E$2546)</f>
        <v/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n">
        <v>1</v>
      </c>
      <c r="P2540" s="2" t="n">
        <v>0</v>
      </c>
      <c r="Q2540" s="2" t="n">
        <v>0</v>
      </c>
      <c r="R2540" s="2" t="n">
        <v>0</v>
      </c>
      <c r="S2540" s="3" t="n">
        <v>23.67945610785493</v>
      </c>
      <c r="T2540" s="3" t="n">
        <v>0.8660098546699843</v>
      </c>
      <c r="U2540" s="3" t="n">
        <v>0.0001491282608155</v>
      </c>
      <c r="V2540" s="3" t="n">
        <v>0.4655535574397953</v>
      </c>
      <c r="W2540" s="3" t="n">
        <v>0.0174277058086566</v>
      </c>
      <c r="X2540" s="3" t="n">
        <v>0.4062885687839936</v>
      </c>
      <c r="Y2540" s="3" t="n">
        <v>0.0123436542462521</v>
      </c>
      <c r="Z2540" s="3" t="n">
        <v>-1.41827110356324</v>
      </c>
      <c r="AA2540" s="3" t="n">
        <v>-1.466352609508093</v>
      </c>
      <c r="AB2540" s="3" t="n">
        <v>-1.454340397857031</v>
      </c>
      <c r="AC2540" s="3" t="n">
        <v>0.07461110391316229</v>
      </c>
      <c r="AD2540" s="3" t="n">
        <v>0.0813031576543474</v>
      </c>
      <c r="AE2540" s="3" t="n">
        <v>-0.0889316650625601</v>
      </c>
      <c r="AF2540" s="3" t="n">
        <v>0.0414118451174723</v>
      </c>
      <c r="AG2540" s="3" t="n">
        <v>1.001665314962255</v>
      </c>
      <c r="AH2540" s="3" t="n">
        <v>0.0049128658538076</v>
      </c>
      <c r="AI2540" s="3" t="n">
        <v>1.003577064197325</v>
      </c>
    </row>
    <row r="2541">
      <c r="A2541" s="2" t="inlineStr">
        <is>
          <t>ZS</t>
        </is>
      </c>
      <c r="B2541" s="2" t="inlineStr">
        <is>
          <t>Information Technology</t>
        </is>
      </c>
      <c r="C2541" s="3" t="n">
        <v>-0.0247115097831611</v>
      </c>
      <c r="D2541" s="2" t="n">
        <v>44296315694.15698</v>
      </c>
      <c r="E2541" s="19">
        <f>SQRT(D2541)</f>
        <v/>
      </c>
      <c r="F2541" s="22">
        <f>D2541/SUM($D$2:$D$2546)</f>
        <v/>
      </c>
      <c r="G2541" s="22">
        <f>E2541/SUM($E$2:$E$2546)</f>
        <v/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n">
        <v>1</v>
      </c>
      <c r="P2541" s="2" t="n">
        <v>0</v>
      </c>
      <c r="Q2541" s="2" t="n">
        <v>0</v>
      </c>
      <c r="R2541" s="2" t="n">
        <v>0</v>
      </c>
      <c r="S2541" s="3" t="n">
        <v>24.51416734336413</v>
      </c>
      <c r="T2541" s="3" t="n">
        <v>1.229894564860582</v>
      </c>
      <c r="U2541" s="3" t="n">
        <v>0.0017454261477677</v>
      </c>
      <c r="V2541" s="3" t="n">
        <v>0.0406190215101193</v>
      </c>
      <c r="W2541" s="3" t="n">
        <v>0.0244519254785141</v>
      </c>
      <c r="X2541" s="3" t="n">
        <v>0.541170670291564</v>
      </c>
      <c r="Y2541" s="3" t="n">
        <v>0.0196431844294884</v>
      </c>
      <c r="Z2541" s="3" t="n">
        <v>-1.561318453326247</v>
      </c>
      <c r="AA2541" s="3" t="n">
        <v>-1.183169062903099</v>
      </c>
      <c r="AB2541" s="3" t="n">
        <v>-1.29801836723371</v>
      </c>
      <c r="AC2541" s="3" t="n">
        <v>-0.0015873103416877</v>
      </c>
      <c r="AD2541" s="3" t="n">
        <v>-0.0015489324320724</v>
      </c>
      <c r="AE2541" s="3" t="n">
        <v>0.7047619047619047</v>
      </c>
      <c r="AF2541" s="3" t="n">
        <v>0.2806982422599454</v>
      </c>
      <c r="AG2541" s="3" t="n">
        <v>1.038394321815445</v>
      </c>
      <c r="AH2541" s="3" t="n">
        <v>0.2798453804801579</v>
      </c>
      <c r="AI2541" s="3" t="n">
        <v>1.945230101268679</v>
      </c>
    </row>
    <row r="2542">
      <c r="A2542" s="2" t="inlineStr">
        <is>
          <t>ZTS</t>
        </is>
      </c>
      <c r="B2542" s="2" t="inlineStr">
        <is>
          <t>Health Care</t>
        </is>
      </c>
      <c r="C2542" s="3" t="n">
        <v>0.0040588079726422</v>
      </c>
      <c r="D2542" s="2" t="n">
        <v>66661525991.18015</v>
      </c>
      <c r="E2542" s="19">
        <f>SQRT(D2542)</f>
        <v/>
      </c>
      <c r="F2542" s="22">
        <f>D2542/SUM($D$2:$D$2546)</f>
        <v/>
      </c>
      <c r="G2542" s="22">
        <f>E2542/SUM($E$2:$E$2546)</f>
        <v/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1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 t="n">
        <v>0</v>
      </c>
      <c r="S2542" s="3" t="n">
        <v>24.9228938017209</v>
      </c>
      <c r="T2542" s="3" t="n">
        <v>0.6323936261075138</v>
      </c>
      <c r="U2542" s="3" t="n">
        <v>-0.0007032290532886</v>
      </c>
      <c r="V2542" s="3" t="n">
        <v>0.0746607571008575</v>
      </c>
      <c r="W2542" s="3" t="n">
        <v>0.0169583104022834</v>
      </c>
      <c r="X2542" s="3" t="n">
        <v>0.2686809258244338</v>
      </c>
      <c r="Y2542" s="3" t="n">
        <v>0.0154112222249519</v>
      </c>
      <c r="Z2542" s="3" t="n">
        <v>-1.711750796275604</v>
      </c>
      <c r="AA2542" s="3" t="n">
        <v>-1.891626840178103</v>
      </c>
      <c r="AB2542" s="3" t="n">
        <v>-2.038676400116259</v>
      </c>
      <c r="AC2542" s="3" t="n">
        <v>0.0430833221606716</v>
      </c>
      <c r="AD2542" s="3" t="n">
        <v>0.0450634748505075</v>
      </c>
      <c r="AE2542" s="3" t="n">
        <v>0.0849612403100774</v>
      </c>
      <c r="AF2542" s="3" t="n">
        <v>0.0582838126931304</v>
      </c>
      <c r="AG2542" s="3" t="n">
        <v>1.078471050913118</v>
      </c>
      <c r="AH2542" s="3" t="n">
        <v>0.469024103874577</v>
      </c>
      <c r="AI2542" s="3" t="n">
        <v>2.051034759895519</v>
      </c>
    </row>
    <row r="2543">
      <c r="A2543" s="2" t="inlineStr">
        <is>
          <t>ZUMZ</t>
        </is>
      </c>
      <c r="B2543" s="2" t="inlineStr">
        <is>
          <t>Consumer Discretionary</t>
        </is>
      </c>
      <c r="C2543" s="3" t="n">
        <v>-0.0189518773070883</v>
      </c>
      <c r="D2543" s="2" t="n">
        <v>270854248.6810989</v>
      </c>
      <c r="E2543" s="19">
        <f>SQRT(D2543)</f>
        <v/>
      </c>
      <c r="F2543" s="22">
        <f>D2543/SUM($D$2:$D$2546)</f>
        <v/>
      </c>
      <c r="G2543" s="22">
        <f>E2543/SUM($E$2:$E$2546)</f>
        <v/>
      </c>
      <c r="H2543" s="2" t="n">
        <v>0</v>
      </c>
      <c r="I2543" s="2" t="n">
        <v>1</v>
      </c>
      <c r="J2543" s="2" t="n">
        <v>0</v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0</v>
      </c>
      <c r="Q2543" s="2" t="n">
        <v>0</v>
      </c>
      <c r="R2543" s="2" t="n">
        <v>0</v>
      </c>
      <c r="S2543" s="3" t="n">
        <v>19.41709140641773</v>
      </c>
      <c r="T2543" s="3" t="n">
        <v>1.725570589341263</v>
      </c>
      <c r="U2543" s="3" t="n">
        <v>-0.0014193580992318</v>
      </c>
      <c r="V2543" s="3" t="n">
        <v>1.079684005046981</v>
      </c>
      <c r="W2543" s="3" t="n">
        <v>0.0357066887837002</v>
      </c>
      <c r="X2543" s="3" t="n">
        <v>0.8073389698854079</v>
      </c>
      <c r="Y2543" s="3" t="n">
        <v>0.028259168133532</v>
      </c>
      <c r="Z2543" s="3" t="n">
        <v>-1.571384298951161</v>
      </c>
      <c r="AA2543" s="3" t="n">
        <v>-1.227702087815511</v>
      </c>
      <c r="AB2543" s="3" t="n">
        <v>-1.0203748123244</v>
      </c>
      <c r="AC2543" s="3" t="n">
        <v>-0.0147976264707554</v>
      </c>
      <c r="AD2543" s="3" t="n">
        <v>0.0637686138729759</v>
      </c>
      <c r="AE2543" s="3" t="n">
        <v>-0.8286019210245466</v>
      </c>
      <c r="AF2543" s="3" t="n">
        <v>-0.098992074349842</v>
      </c>
      <c r="AG2543" s="3" t="n">
        <v>1.565304036195039</v>
      </c>
      <c r="AH2543" s="3" t="n">
        <v>0.334820368694938</v>
      </c>
      <c r="AI2543" s="3" t="n">
        <v>1.523582857162397</v>
      </c>
    </row>
    <row r="2544">
      <c r="A2544" s="2" t="inlineStr">
        <is>
          <t>ZVRA</t>
        </is>
      </c>
      <c r="B2544" s="2" t="inlineStr">
        <is>
          <t>Health Care</t>
        </is>
      </c>
      <c r="C2544" s="3" t="n">
        <v>-0.0578448951312643</v>
      </c>
      <c r="D2544" s="2" t="n">
        <v>530885772.2306442</v>
      </c>
      <c r="E2544" s="19">
        <f>SQRT(D2544)</f>
        <v/>
      </c>
      <c r="F2544" s="22">
        <f>D2544/SUM($D$2:$D$2546)</f>
        <v/>
      </c>
      <c r="G2544" s="22">
        <f>E2544/SUM($E$2:$E$2546)</f>
        <v/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1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3" t="n">
        <v>20.09005743785526</v>
      </c>
      <c r="T2544" s="3" t="n">
        <v>0.5864265296290981</v>
      </c>
      <c r="U2544" s="3" t="n">
        <v>0.0034502701707124</v>
      </c>
      <c r="V2544" s="3" t="n">
        <v>0.2208196303838205</v>
      </c>
      <c r="W2544" s="3" t="n">
        <v>0.0409312577785585</v>
      </c>
      <c r="X2544" s="3" t="n">
        <v>0.6675409552027529</v>
      </c>
      <c r="Y2544" s="3" t="n">
        <v>0.0449792506141979</v>
      </c>
      <c r="Z2544" s="3" t="n">
        <v>-0.7103886973841608</v>
      </c>
      <c r="AA2544" s="3" t="n">
        <v>-0.9408181199743112</v>
      </c>
      <c r="AB2544" s="3" t="n">
        <v>-1.310888295679165</v>
      </c>
      <c r="AC2544" s="3" t="n">
        <v>0.5628856820637749</v>
      </c>
      <c r="AD2544" s="3" t="n">
        <v>0.5750615593204584</v>
      </c>
      <c r="AE2544" s="3" t="n">
        <v>-0.0354136429608127</v>
      </c>
      <c r="AF2544" s="3" t="n">
        <v>0.0097280939878065</v>
      </c>
      <c r="AG2544" s="3" t="n">
        <v>1.114322144564146</v>
      </c>
      <c r="AH2544" s="3" t="n">
        <v>0.243002688497212</v>
      </c>
      <c r="AI2544" s="3" t="n">
        <v>1.517717307856351</v>
      </c>
    </row>
    <row r="2545">
      <c r="A2545" s="2" t="inlineStr">
        <is>
          <t>ZWS</t>
        </is>
      </c>
      <c r="B2545" s="2" t="inlineStr">
        <is>
          <t>Industrials</t>
        </is>
      </c>
      <c r="C2545" s="3" t="n">
        <v>-0.0098629856984346</v>
      </c>
      <c r="D2545" s="2" t="n">
        <v>7622388709.042122</v>
      </c>
      <c r="E2545" s="19">
        <f>SQRT(D2545)</f>
        <v/>
      </c>
      <c r="F2545" s="22">
        <f>D2545/SUM($D$2:$D$2546)</f>
        <v/>
      </c>
      <c r="G2545" s="22">
        <f>E2545/SUM($E$2:$E$2546)</f>
        <v/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  <c r="M2545" s="2" t="n">
        <v>0</v>
      </c>
      <c r="N2545" s="2" t="n">
        <v>1</v>
      </c>
      <c r="O2545" s="2" t="n">
        <v>0</v>
      </c>
      <c r="P2545" s="2" t="n">
        <v>0</v>
      </c>
      <c r="Q2545" s="2" t="n">
        <v>0</v>
      </c>
      <c r="R2545" s="2" t="n">
        <v>0</v>
      </c>
      <c r="S2545" s="3" t="n">
        <v>22.75435563639765</v>
      </c>
      <c r="T2545" s="3" t="n">
        <v>0.8585320387547329</v>
      </c>
      <c r="U2545" s="3" t="n">
        <v>0.0003993315658545</v>
      </c>
      <c r="V2545" s="3" t="n">
        <v>0.2052374996494494</v>
      </c>
      <c r="W2545" s="3" t="n">
        <v>0.0218169672769304</v>
      </c>
      <c r="X2545" s="3" t="n">
        <v>0.2569517090964512</v>
      </c>
      <c r="Y2545" s="3" t="n">
        <v>0.0199044807743477</v>
      </c>
      <c r="Z2545" s="3" t="n">
        <v>-1.71434899055754</v>
      </c>
      <c r="AA2545" s="3" t="n">
        <v>-2.167398064790928</v>
      </c>
      <c r="AB2545" s="3" t="n">
        <v>-1.959805075532826</v>
      </c>
      <c r="AC2545" s="3" t="n">
        <v>0.0265008788859555</v>
      </c>
      <c r="AD2545" s="3" t="n">
        <v>0.0341625191183307</v>
      </c>
      <c r="AE2545" s="3" t="n">
        <v>0.0040133779264213</v>
      </c>
      <c r="AF2545" s="3" t="n">
        <v>0.1675331304232754</v>
      </c>
      <c r="AG2545" s="3" t="n">
        <v>1.062408257851728</v>
      </c>
      <c r="AH2545" s="3" t="n">
        <v>0.2095844478770297</v>
      </c>
      <c r="AI2545" s="3" t="n">
        <v>1.304078240859115</v>
      </c>
    </row>
    <row r="2546">
      <c r="A2546" s="2" t="inlineStr">
        <is>
          <t>ZYME</t>
        </is>
      </c>
      <c r="B2546" s="2" t="inlineStr">
        <is>
          <t>Health Care</t>
        </is>
      </c>
      <c r="C2546" s="3" t="n">
        <v>0.0254971753732149</v>
      </c>
      <c r="D2546" s="2" t="n">
        <v>1043221252.557341</v>
      </c>
      <c r="E2546" s="19">
        <f>SQRT(D2546)</f>
        <v/>
      </c>
      <c r="F2546" s="22">
        <f>D2546/SUM($D$2:$D$2546)</f>
        <v/>
      </c>
      <c r="G2546" s="22">
        <f>E2546/SUM($E$2:$E$2546)</f>
        <v/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1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3" t="n">
        <v>20.76557912139592</v>
      </c>
      <c r="T2546" s="3" t="n">
        <v>0.8998905383200162</v>
      </c>
      <c r="U2546" s="3" t="n">
        <v>0.0003694677937335</v>
      </c>
      <c r="V2546" s="3" t="n">
        <v>0.3206472252937675</v>
      </c>
      <c r="W2546" s="3" t="n">
        <v>0.0314695760291825</v>
      </c>
      <c r="X2546" s="3" t="n">
        <v>0.4821777964939594</v>
      </c>
      <c r="Y2546" s="3" t="n">
        <v>0.0276352202285383</v>
      </c>
      <c r="Z2546" s="3" t="n">
        <v>-2.027905801532057</v>
      </c>
      <c r="AA2546" s="3" t="n">
        <v>-2.052498496615626</v>
      </c>
      <c r="AB2546" s="3" t="n">
        <v>-1.855968090081472</v>
      </c>
      <c r="AC2546" s="3" t="n">
        <v>0.008884021464555599</v>
      </c>
      <c r="AD2546" s="3" t="n">
        <v>0.0212073900390405</v>
      </c>
      <c r="AE2546" s="3" t="n">
        <v>0.1641025641025641</v>
      </c>
      <c r="AF2546" s="3" t="n">
        <v>-0.1268672714792435</v>
      </c>
      <c r="AG2546" s="3" t="n">
        <v>1.014466729816905</v>
      </c>
      <c r="AH2546" s="3" t="n">
        <v>0.0457362537801339</v>
      </c>
      <c r="AI2546" s="3" t="n">
        <v>1.045117277418043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258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Ticker</t>
        </is>
      </c>
      <c r="B1" s="1" t="inlineStr">
        <is>
          <t>z(dastd)</t>
        </is>
      </c>
      <c r="C1" s="1" t="inlineStr">
        <is>
          <t>z(cmra)</t>
        </is>
      </c>
      <c r="D1" s="1" t="inlineStr">
        <is>
          <t>z(hsigma)</t>
        </is>
      </c>
      <c r="E1" s="1" t="inlineStr">
        <is>
          <t>z(stom)</t>
        </is>
      </c>
      <c r="F1" s="1" t="inlineStr">
        <is>
          <t>z(stoq)</t>
        </is>
      </c>
      <c r="G1" s="1" t="inlineStr">
        <is>
          <t>z(stoa)</t>
        </is>
      </c>
      <c r="H1" s="1" t="inlineStr">
        <is>
          <t>z(etop)</t>
        </is>
      </c>
      <c r="I1" s="1" t="inlineStr">
        <is>
          <t>z(cetop)</t>
        </is>
      </c>
      <c r="J1" s="1" t="inlineStr">
        <is>
          <t>z(egro)</t>
        </is>
      </c>
      <c r="K1" s="1" t="inlineStr">
        <is>
          <t>z(sgro)</t>
        </is>
      </c>
      <c r="L1" s="1" t="inlineStr">
        <is>
          <t>z(mlev)</t>
        </is>
      </c>
      <c r="M1" s="1" t="inlineStr">
        <is>
          <t>z(dtoa)</t>
        </is>
      </c>
      <c r="N1" s="1" t="inlineStr">
        <is>
          <t>z(blev)</t>
        </is>
      </c>
      <c r="O1" s="1" t="inlineStr">
        <is>
          <t>residvol_comp</t>
        </is>
      </c>
      <c r="P1" s="1" t="inlineStr">
        <is>
          <t>liq_comp</t>
        </is>
      </c>
      <c r="Q1" s="1" t="inlineStr">
        <is>
          <t>earnyild_comp</t>
        </is>
      </c>
      <c r="R1" s="1" t="inlineStr">
        <is>
          <t>growth_comp</t>
        </is>
      </c>
      <c r="S1" s="1" t="inlineStr">
        <is>
          <t>leverage_comp</t>
        </is>
      </c>
      <c r="T1" s="1" t="inlineStr">
        <is>
          <t>nlsize_raw</t>
        </is>
      </c>
      <c r="U1" s="1" t="inlineStr">
        <is>
          <t>z_pre(size)</t>
        </is>
      </c>
      <c r="V1" s="1" t="inlineStr">
        <is>
          <t>z_pre(beta)</t>
        </is>
      </c>
      <c r="W1" s="1" t="inlineStr">
        <is>
          <t>z_pre(momentum)</t>
        </is>
      </c>
      <c r="X1" s="1" t="inlineStr">
        <is>
          <t>z_pre(residvol)</t>
        </is>
      </c>
      <c r="Y1" s="1" t="inlineStr">
        <is>
          <t>z_pre(nlsize)</t>
        </is>
      </c>
      <c r="Z1" s="1" t="inlineStr">
        <is>
          <t>z_pre(btop)</t>
        </is>
      </c>
      <c r="AA1" s="1" t="inlineStr">
        <is>
          <t>z_pre(liquidity)</t>
        </is>
      </c>
      <c r="AB1" s="1" t="inlineStr">
        <is>
          <t>z_pre(earnyild)</t>
        </is>
      </c>
      <c r="AC1" s="1" t="inlineStr">
        <is>
          <t>z_pre(growth)</t>
        </is>
      </c>
      <c r="AD1" s="1" t="inlineStr">
        <is>
          <t>z_pre(leverage)</t>
        </is>
      </c>
      <c r="AE1" s="1" t="inlineStr">
        <is>
          <t>nlsize_orth</t>
        </is>
      </c>
      <c r="AF1" s="1" t="inlineStr">
        <is>
          <t>residvol_orth</t>
        </is>
      </c>
      <c r="AG1" s="1" t="inlineStr">
        <is>
          <t>liq_orth</t>
        </is>
      </c>
      <c r="AH1" s="1" t="inlineStr">
        <is>
          <t>py_size</t>
        </is>
      </c>
      <c r="AI1" s="1" t="inlineStr">
        <is>
          <t>py_beta</t>
        </is>
      </c>
      <c r="AJ1" s="1" t="inlineStr">
        <is>
          <t>py_momentum</t>
        </is>
      </c>
      <c r="AK1" s="1" t="inlineStr">
        <is>
          <t>py_residvol</t>
        </is>
      </c>
      <c r="AL1" s="1" t="inlineStr">
        <is>
          <t>py_nlsize</t>
        </is>
      </c>
      <c r="AM1" s="1" t="inlineStr">
        <is>
          <t>py_btop</t>
        </is>
      </c>
      <c r="AN1" s="1" t="inlineStr">
        <is>
          <t>py_liquidity</t>
        </is>
      </c>
      <c r="AO1" s="1" t="inlineStr">
        <is>
          <t>py_earnyild</t>
        </is>
      </c>
      <c r="AP1" s="1" t="inlineStr">
        <is>
          <t>py_growth</t>
        </is>
      </c>
      <c r="AQ1" s="1" t="inlineStr">
        <is>
          <t>py_leverage</t>
        </is>
      </c>
    </row>
    <row r="2">
      <c r="A2" s="23">
        <f>Universe!A2</f>
        <v/>
      </c>
      <c r="B2" s="24">
        <f>IF(Universe!W2="","",(Universe!W2-$B$2550)/$C$2550)</f>
        <v/>
      </c>
      <c r="C2" s="24">
        <f>IF(Universe!X2="","",(Universe!X2-$B$2551)/$C$2551)</f>
        <v/>
      </c>
      <c r="D2" s="24">
        <f>IF(Universe!Y2="","",(Universe!Y2-$B$2552)/$C$2552)</f>
        <v/>
      </c>
      <c r="E2" s="24">
        <f>IF(Universe!Z2="","",(Universe!Z2-$B$2553)/$C$2553)</f>
        <v/>
      </c>
      <c r="F2" s="24">
        <f>IF(Universe!AA2="","",(Universe!AA2-$B$2554)/$C$2554)</f>
        <v/>
      </c>
      <c r="G2" s="24">
        <f>IF(Universe!AB2="","",(Universe!AB2-$B$2555)/$C$2555)</f>
        <v/>
      </c>
      <c r="H2" s="24">
        <f>IF(Universe!AC2="","",(Universe!AC2-$B$2556)/$C$2556)</f>
        <v/>
      </c>
      <c r="I2" s="24">
        <f>IF(Universe!AD2="","",(Universe!AD2-$B$2557)/$C$2557)</f>
        <v/>
      </c>
      <c r="J2" s="24">
        <f>IF(Universe!AE2="","",(Universe!AE2-$B$2558)/$C$2558)</f>
        <v/>
      </c>
      <c r="K2" s="24">
        <f>IF(Universe!AF2="","",(Universe!AF2-$B$2559)/$C$2559)</f>
        <v/>
      </c>
      <c r="L2" s="24">
        <f>IF(Universe!AG2="","",(Universe!AG2-$B$2560)/$C$2560)</f>
        <v/>
      </c>
      <c r="M2" s="24">
        <f>IF(Universe!AH2="","",(Universe!AH2-$B$2561)/$C$2561)</f>
        <v/>
      </c>
      <c r="N2" s="24">
        <f>IF(Universe!AI2="","",(Universe!AI2-$B$2562)/$C$2562)</f>
        <v/>
      </c>
      <c r="O2" s="24">
        <f>0.74*IF(B2="",0,B2)+0.16*IF(C2="",0,C2)+0.1*IF(D2="",0,D2)</f>
        <v/>
      </c>
      <c r="P2" s="24">
        <f>0.35*IF(E2="",0,E2)+0.35*IF(F2="",0,F2)+0.3*IF(G2="",0,G2)</f>
        <v/>
      </c>
      <c r="Q2" s="24">
        <f>0.656*IF(I2="",0,I2)+0.344*IF(H2="",0,H2)</f>
        <v/>
      </c>
      <c r="R2" s="24">
        <f>0.338*IF(J2="",0,J2)+0.662*IF(K2="",0,K2)</f>
        <v/>
      </c>
      <c r="S2" s="24">
        <f>0.38*IF(L2="",0,L2)+0.35*IF(M2="",0,M2)+0.27*IF(N2="",0,N2)</f>
        <v/>
      </c>
      <c r="T2" s="24">
        <f>IF(Universe!S2="","",((Universe!S2-$B$2565)/$C$2565)^3)</f>
        <v/>
      </c>
      <c r="U2" s="24">
        <f>IF(Universe!S2="","",(Universe!S2-$B$2565)/$C$2565)</f>
        <v/>
      </c>
      <c r="V2" s="24">
        <f>IF(Universe!T2="","",(Universe!T2-$B$2566)/$C$2566)</f>
        <v/>
      </c>
      <c r="W2" s="24">
        <f>IF(Universe!U2="","",(Universe!U2-$B$2567)/$C$2567)</f>
        <v/>
      </c>
      <c r="X2" s="24">
        <f>IF(O2="","",(O2-$B$2571)/$C$2571)</f>
        <v/>
      </c>
      <c r="Y2" s="24">
        <f>IF(T2="","",(T2-$B$2576)/$C$2576)</f>
        <v/>
      </c>
      <c r="Z2" s="24">
        <f>IF(Universe!V2="","",(Universe!V2-$B$2568)/$C$2568)</f>
        <v/>
      </c>
      <c r="AA2" s="24">
        <f>IF(P2="","",(P2-$B$2572)/$C$2572)</f>
        <v/>
      </c>
      <c r="AB2" s="24">
        <f>IF(Q2="","",(Q2-$B$2573)/$C$2573)</f>
        <v/>
      </c>
      <c r="AC2" s="24">
        <f>IF(R2="","",(R2-$B$2574)/$C$2574)</f>
        <v/>
      </c>
      <c r="AD2" s="24">
        <f>IF(S2="","",(S2-$B$2575)/$C$2575)</f>
        <v/>
      </c>
      <c r="AE2" s="24">
        <f>IF(Y2="","",Y2-(19.12044933116382+16.522174187581257*U2))</f>
        <v/>
      </c>
      <c r="AF2" s="24">
        <f>IF(X2="","",(X2-(-0.27268023098325006+0.47142105304415904*V2+-0.3189264934812436*U2)--5.286111042926227e-16)/0.7994208745952703)</f>
        <v/>
      </c>
      <c r="AG2" s="24">
        <f>IF(AA2="","",(AA2-(0.5248806186338691+-0.064206457956449*U2)-5.43454825424064e-16)/0.9977404048781155)</f>
        <v/>
      </c>
      <c r="AH2" s="25" t="n">
        <v>-1.125613497821712</v>
      </c>
      <c r="AI2" s="25" t="n">
        <v>0.1615973065407339</v>
      </c>
      <c r="AJ2" s="25" t="n">
        <v>-0.9475551216198146</v>
      </c>
      <c r="AK2" s="25" t="n">
        <v>-0.3122329474381736</v>
      </c>
      <c r="AL2" s="25" t="n">
        <v>2.271783885916994</v>
      </c>
      <c r="AM2" s="25" t="n">
        <v>-0.0436689773830269</v>
      </c>
      <c r="AN2" s="25" t="n">
        <v>-0.6636913768032946</v>
      </c>
      <c r="AO2" s="25" t="n">
        <v>-0.0089921405083844</v>
      </c>
      <c r="AP2" s="25" t="n">
        <v>-0.6501810137864528</v>
      </c>
      <c r="AQ2" s="25" t="n">
        <v>-0.0216877432577111</v>
      </c>
    </row>
    <row r="3">
      <c r="A3" s="23">
        <f>Universe!A3</f>
        <v/>
      </c>
      <c r="B3" s="24">
        <f>IF(Universe!W3="","",(Universe!W3-$B$2550)/$C$2550)</f>
        <v/>
      </c>
      <c r="C3" s="24">
        <f>IF(Universe!X3="","",(Universe!X3-$B$2551)/$C$2551)</f>
        <v/>
      </c>
      <c r="D3" s="24">
        <f>IF(Universe!Y3="","",(Universe!Y3-$B$2552)/$C$2552)</f>
        <v/>
      </c>
      <c r="E3" s="24">
        <f>IF(Universe!Z3="","",(Universe!Z3-$B$2553)/$C$2553)</f>
        <v/>
      </c>
      <c r="F3" s="24">
        <f>IF(Universe!AA3="","",(Universe!AA3-$B$2554)/$C$2554)</f>
        <v/>
      </c>
      <c r="G3" s="24">
        <f>IF(Universe!AB3="","",(Universe!AB3-$B$2555)/$C$2555)</f>
        <v/>
      </c>
      <c r="H3" s="24">
        <f>IF(Universe!AC3="","",(Universe!AC3-$B$2556)/$C$2556)</f>
        <v/>
      </c>
      <c r="I3" s="24">
        <f>IF(Universe!AD3="","",(Universe!AD3-$B$2557)/$C$2557)</f>
        <v/>
      </c>
      <c r="J3" s="24">
        <f>IF(Universe!AE3="","",(Universe!AE3-$B$2558)/$C$2558)</f>
        <v/>
      </c>
      <c r="K3" s="24">
        <f>IF(Universe!AF3="","",(Universe!AF3-$B$2559)/$C$2559)</f>
        <v/>
      </c>
      <c r="L3" s="24">
        <f>IF(Universe!AG3="","",(Universe!AG3-$B$2560)/$C$2560)</f>
        <v/>
      </c>
      <c r="M3" s="24">
        <f>IF(Universe!AH3="","",(Universe!AH3-$B$2561)/$C$2561)</f>
        <v/>
      </c>
      <c r="N3" s="24">
        <f>IF(Universe!AI3="","",(Universe!AI3-$B$2562)/$C$2562)</f>
        <v/>
      </c>
      <c r="O3" s="24">
        <f>0.74*IF(B3="",0,B3)+0.16*IF(C3="",0,C3)+0.1*IF(D3="",0,D3)</f>
        <v/>
      </c>
      <c r="P3" s="24">
        <f>0.35*IF(E3="",0,E3)+0.35*IF(F3="",0,F3)+0.3*IF(G3="",0,G3)</f>
        <v/>
      </c>
      <c r="Q3" s="24">
        <f>0.656*IF(I3="",0,I3)+0.344*IF(H3="",0,H3)</f>
        <v/>
      </c>
      <c r="R3" s="24">
        <f>0.338*IF(J3="",0,J3)+0.662*IF(K3="",0,K3)</f>
        <v/>
      </c>
      <c r="S3" s="24">
        <f>0.38*IF(L3="",0,L3)+0.35*IF(M3="",0,M3)+0.27*IF(N3="",0,N3)</f>
        <v/>
      </c>
      <c r="T3" s="24">
        <f>IF(Universe!S3="","",((Universe!S3-$B$2565)/$C$2565)^3)</f>
        <v/>
      </c>
      <c r="U3" s="24">
        <f>IF(Universe!S3="","",(Universe!S3-$B$2565)/$C$2565)</f>
        <v/>
      </c>
      <c r="V3" s="24">
        <f>IF(Universe!T3="","",(Universe!T3-$B$2566)/$C$2566)</f>
        <v/>
      </c>
      <c r="W3" s="24">
        <f>IF(Universe!U3="","",(Universe!U3-$B$2567)/$C$2567)</f>
        <v/>
      </c>
      <c r="X3" s="24">
        <f>IF(O3="","",(O3-$B$2571)/$C$2571)</f>
        <v/>
      </c>
      <c r="Y3" s="24">
        <f>IF(T3="","",(T3-$B$2576)/$C$2576)</f>
        <v/>
      </c>
      <c r="Z3" s="24">
        <f>IF(Universe!V3="","",(Universe!V3-$B$2568)/$C$2568)</f>
        <v/>
      </c>
      <c r="AA3" s="24">
        <f>IF(P3="","",(P3-$B$2572)/$C$2572)</f>
        <v/>
      </c>
      <c r="AB3" s="24">
        <f>IF(Q3="","",(Q3-$B$2573)/$C$2573)</f>
        <v/>
      </c>
      <c r="AC3" s="24">
        <f>IF(R3="","",(R3-$B$2574)/$C$2574)</f>
        <v/>
      </c>
      <c r="AD3" s="24">
        <f>IF(S3="","",(S3-$B$2575)/$C$2575)</f>
        <v/>
      </c>
      <c r="AE3" s="24">
        <f>IF(Y3="","",Y3-(19.12044933116382+16.522174187581257*U3))</f>
        <v/>
      </c>
      <c r="AF3" s="24">
        <f>IF(X3="","",(X3-(-0.27268023098325006+0.47142105304415904*V3+-0.3189264934812436*U3)--5.286111042926227e-16)/0.7994208745952703)</f>
        <v/>
      </c>
      <c r="AG3" s="24">
        <f>IF(AA3="","",(AA3-(0.5248806186338691+-0.064206457956449*U3)-5.43454825424064e-16)/0.9977404048781155)</f>
        <v/>
      </c>
      <c r="AH3" s="25" t="n">
        <v>-1.946162438291135</v>
      </c>
      <c r="AI3" s="25" t="n">
        <v>1.303300933934029</v>
      </c>
      <c r="AJ3" s="25" t="n">
        <v>-0.9037673037874926</v>
      </c>
      <c r="AK3" s="25" t="n">
        <v>-0.5170459159353222</v>
      </c>
      <c r="AL3" s="25" t="n">
        <v>3.245069581758771</v>
      </c>
      <c r="AM3" s="25" t="n">
        <v>0.7640302943012156</v>
      </c>
      <c r="AN3" s="25" t="n">
        <v>1.206767143207473</v>
      </c>
      <c r="AO3" s="25" t="n">
        <v>0.1839066061289808</v>
      </c>
      <c r="AP3" s="25" t="n">
        <v>-1.152757158332448</v>
      </c>
      <c r="AQ3" s="25" t="n">
        <v>-0.1681015716433639</v>
      </c>
    </row>
    <row r="4">
      <c r="A4" s="23">
        <f>Universe!A4</f>
        <v/>
      </c>
      <c r="B4" s="24">
        <f>IF(Universe!W4="","",(Universe!W4-$B$2550)/$C$2550)</f>
        <v/>
      </c>
      <c r="C4" s="24">
        <f>IF(Universe!X4="","",(Universe!X4-$B$2551)/$C$2551)</f>
        <v/>
      </c>
      <c r="D4" s="24">
        <f>IF(Universe!Y4="","",(Universe!Y4-$B$2552)/$C$2552)</f>
        <v/>
      </c>
      <c r="E4" s="24">
        <f>IF(Universe!Z4="","",(Universe!Z4-$B$2553)/$C$2553)</f>
        <v/>
      </c>
      <c r="F4" s="24">
        <f>IF(Universe!AA4="","",(Universe!AA4-$B$2554)/$C$2554)</f>
        <v/>
      </c>
      <c r="G4" s="24">
        <f>IF(Universe!AB4="","",(Universe!AB4-$B$2555)/$C$2555)</f>
        <v/>
      </c>
      <c r="H4" s="24">
        <f>IF(Universe!AC4="","",(Universe!AC4-$B$2556)/$C$2556)</f>
        <v/>
      </c>
      <c r="I4" s="24">
        <f>IF(Universe!AD4="","",(Universe!AD4-$B$2557)/$C$2557)</f>
        <v/>
      </c>
      <c r="J4" s="24">
        <f>IF(Universe!AE4="","",(Universe!AE4-$B$2558)/$C$2558)</f>
        <v/>
      </c>
      <c r="K4" s="24">
        <f>IF(Universe!AF4="","",(Universe!AF4-$B$2559)/$C$2559)</f>
        <v/>
      </c>
      <c r="L4" s="24">
        <f>IF(Universe!AG4="","",(Universe!AG4-$B$2560)/$C$2560)</f>
        <v/>
      </c>
      <c r="M4" s="24">
        <f>IF(Universe!AH4="","",(Universe!AH4-$B$2561)/$C$2561)</f>
        <v/>
      </c>
      <c r="N4" s="24">
        <f>IF(Universe!AI4="","",(Universe!AI4-$B$2562)/$C$2562)</f>
        <v/>
      </c>
      <c r="O4" s="24">
        <f>0.74*IF(B4="",0,B4)+0.16*IF(C4="",0,C4)+0.1*IF(D4="",0,D4)</f>
        <v/>
      </c>
      <c r="P4" s="24">
        <f>0.35*IF(E4="",0,E4)+0.35*IF(F4="",0,F4)+0.3*IF(G4="",0,G4)</f>
        <v/>
      </c>
      <c r="Q4" s="24">
        <f>0.656*IF(I4="",0,I4)+0.344*IF(H4="",0,H4)</f>
        <v/>
      </c>
      <c r="R4" s="24">
        <f>0.338*IF(J4="",0,J4)+0.662*IF(K4="",0,K4)</f>
        <v/>
      </c>
      <c r="S4" s="24">
        <f>0.38*IF(L4="",0,L4)+0.35*IF(M4="",0,M4)+0.27*IF(N4="",0,N4)</f>
        <v/>
      </c>
      <c r="T4" s="24">
        <f>IF(Universe!S4="","",((Universe!S4-$B$2565)/$C$2565)^3)</f>
        <v/>
      </c>
      <c r="U4" s="24">
        <f>IF(Universe!S4="","",(Universe!S4-$B$2565)/$C$2565)</f>
        <v/>
      </c>
      <c r="V4" s="24">
        <f>IF(Universe!T4="","",(Universe!T4-$B$2566)/$C$2566)</f>
        <v/>
      </c>
      <c r="W4" s="24">
        <f>IF(Universe!U4="","",(Universe!U4-$B$2567)/$C$2567)</f>
        <v/>
      </c>
      <c r="X4" s="24">
        <f>IF(O4="","",(O4-$B$2571)/$C$2571)</f>
        <v/>
      </c>
      <c r="Y4" s="24">
        <f>IF(T4="","",(T4-$B$2576)/$C$2576)</f>
        <v/>
      </c>
      <c r="Z4" s="24">
        <f>IF(Universe!V4="","",(Universe!V4-$B$2568)/$C$2568)</f>
        <v/>
      </c>
      <c r="AA4" s="24">
        <f>IF(P4="","",(P4-$B$2572)/$C$2572)</f>
        <v/>
      </c>
      <c r="AB4" s="24">
        <f>IF(Q4="","",(Q4-$B$2573)/$C$2573)</f>
        <v/>
      </c>
      <c r="AC4" s="24">
        <f>IF(R4="","",(R4-$B$2574)/$C$2574)</f>
        <v/>
      </c>
      <c r="AD4" s="24">
        <f>IF(S4="","",(S4-$B$2575)/$C$2575)</f>
        <v/>
      </c>
      <c r="AE4" s="24">
        <f>IF(Y4="","",Y4-(19.12044933116382+16.522174187581257*U4))</f>
        <v/>
      </c>
      <c r="AF4" s="24">
        <f>IF(X4="","",(X4-(-0.27268023098325006+0.47142105304415904*V4+-0.3189264934812436*U4)--5.286111042926227e-16)/0.7994208745952703)</f>
        <v/>
      </c>
      <c r="AG4" s="24">
        <f>IF(AA4="","",(AA4-(0.5248806186338691+-0.064206457956449*U4)-5.43454825424064e-16)/0.9977404048781155)</f>
        <v/>
      </c>
      <c r="AH4" s="25" t="n">
        <v>-1.914535650582957</v>
      </c>
      <c r="AI4" s="25" t="n">
        <v>1.789402887281305</v>
      </c>
      <c r="AJ4" s="25" t="n">
        <v>-0.6948559274215527</v>
      </c>
      <c r="AK4" s="25" t="n">
        <v>-0.3801348379762134</v>
      </c>
      <c r="AL4" s="25" t="n">
        <v>3.223463120855107</v>
      </c>
      <c r="AM4" s="25" t="n">
        <v>-0.9570513271206846</v>
      </c>
      <c r="AN4" s="25" t="n">
        <v>3.17244464238344</v>
      </c>
      <c r="AO4" s="25" t="n">
        <v>0.1847071179372303</v>
      </c>
      <c r="AP4" s="25" t="n">
        <v>0.5610488376040402</v>
      </c>
      <c r="AQ4" s="25" t="n">
        <v>1.425034514909304</v>
      </c>
    </row>
    <row r="5">
      <c r="A5" s="23">
        <f>Universe!A5</f>
        <v/>
      </c>
      <c r="B5" s="24">
        <f>IF(Universe!W5="","",(Universe!W5-$B$2550)/$C$2550)</f>
        <v/>
      </c>
      <c r="C5" s="24">
        <f>IF(Universe!X5="","",(Universe!X5-$B$2551)/$C$2551)</f>
        <v/>
      </c>
      <c r="D5" s="24">
        <f>IF(Universe!Y5="","",(Universe!Y5-$B$2552)/$C$2552)</f>
        <v/>
      </c>
      <c r="E5" s="24">
        <f>IF(Universe!Z5="","",(Universe!Z5-$B$2553)/$C$2553)</f>
        <v/>
      </c>
      <c r="F5" s="24">
        <f>IF(Universe!AA5="","",(Universe!AA5-$B$2554)/$C$2554)</f>
        <v/>
      </c>
      <c r="G5" s="24">
        <f>IF(Universe!AB5="","",(Universe!AB5-$B$2555)/$C$2555)</f>
        <v/>
      </c>
      <c r="H5" s="24">
        <f>IF(Universe!AC5="","",(Universe!AC5-$B$2556)/$C$2556)</f>
        <v/>
      </c>
      <c r="I5" s="24">
        <f>IF(Universe!AD5="","",(Universe!AD5-$B$2557)/$C$2557)</f>
        <v/>
      </c>
      <c r="J5" s="24">
        <f>IF(Universe!AE5="","",(Universe!AE5-$B$2558)/$C$2558)</f>
        <v/>
      </c>
      <c r="K5" s="24">
        <f>IF(Universe!AF5="","",(Universe!AF5-$B$2559)/$C$2559)</f>
        <v/>
      </c>
      <c r="L5" s="24">
        <f>IF(Universe!AG5="","",(Universe!AG5-$B$2560)/$C$2560)</f>
        <v/>
      </c>
      <c r="M5" s="24">
        <f>IF(Universe!AH5="","",(Universe!AH5-$B$2561)/$C$2561)</f>
        <v/>
      </c>
      <c r="N5" s="24">
        <f>IF(Universe!AI5="","",(Universe!AI5-$B$2562)/$C$2562)</f>
        <v/>
      </c>
      <c r="O5" s="24">
        <f>0.74*IF(B5="",0,B5)+0.16*IF(C5="",0,C5)+0.1*IF(D5="",0,D5)</f>
        <v/>
      </c>
      <c r="P5" s="24">
        <f>0.35*IF(E5="",0,E5)+0.35*IF(F5="",0,F5)+0.3*IF(G5="",0,G5)</f>
        <v/>
      </c>
      <c r="Q5" s="24">
        <f>0.656*IF(I5="",0,I5)+0.344*IF(H5="",0,H5)</f>
        <v/>
      </c>
      <c r="R5" s="24">
        <f>0.338*IF(J5="",0,J5)+0.662*IF(K5="",0,K5)</f>
        <v/>
      </c>
      <c r="S5" s="24">
        <f>0.38*IF(L5="",0,L5)+0.35*IF(M5="",0,M5)+0.27*IF(N5="",0,N5)</f>
        <v/>
      </c>
      <c r="T5" s="24">
        <f>IF(Universe!S5="","",((Universe!S5-$B$2565)/$C$2565)^3)</f>
        <v/>
      </c>
      <c r="U5" s="24">
        <f>IF(Universe!S5="","",(Universe!S5-$B$2565)/$C$2565)</f>
        <v/>
      </c>
      <c r="V5" s="24">
        <f>IF(Universe!T5="","",(Universe!T5-$B$2566)/$C$2566)</f>
        <v/>
      </c>
      <c r="W5" s="24">
        <f>IF(Universe!U5="","",(Universe!U5-$B$2567)/$C$2567)</f>
        <v/>
      </c>
      <c r="X5" s="24">
        <f>IF(O5="","",(O5-$B$2571)/$C$2571)</f>
        <v/>
      </c>
      <c r="Y5" s="24">
        <f>IF(T5="","",(T5-$B$2576)/$C$2576)</f>
        <v/>
      </c>
      <c r="Z5" s="24">
        <f>IF(Universe!V5="","",(Universe!V5-$B$2568)/$C$2568)</f>
        <v/>
      </c>
      <c r="AA5" s="24">
        <f>IF(P5="","",(P5-$B$2572)/$C$2572)</f>
        <v/>
      </c>
      <c r="AB5" s="24">
        <f>IF(Q5="","",(Q5-$B$2573)/$C$2573)</f>
        <v/>
      </c>
      <c r="AC5" s="24">
        <f>IF(R5="","",(R5-$B$2574)/$C$2574)</f>
        <v/>
      </c>
      <c r="AD5" s="24">
        <f>IF(S5="","",(S5-$B$2575)/$C$2575)</f>
        <v/>
      </c>
      <c r="AE5" s="24">
        <f>IF(Y5="","",Y5-(19.12044933116382+16.522174187581257*U5))</f>
        <v/>
      </c>
      <c r="AF5" s="24">
        <f>IF(X5="","",(X5-(-0.27268023098325006+0.47142105304415904*V5+-0.3189264934812436*U5)--5.286111042926227e-16)/0.7994208745952703)</f>
        <v/>
      </c>
      <c r="AG5" s="24">
        <f>IF(AA5="","",(AA5-(0.5248806186338691+-0.064206457956449*U5)-5.43454825424064e-16)/0.9977404048781155)</f>
        <v/>
      </c>
      <c r="AH5" s="25" t="n">
        <v>-2.849826365854495</v>
      </c>
      <c r="AI5" s="25" t="n">
        <v>0.0737495680123252</v>
      </c>
      <c r="AJ5" s="25" t="n">
        <v>0.8893862859965775</v>
      </c>
      <c r="AK5" s="25" t="n">
        <v>-0.6719404883969331</v>
      </c>
      <c r="AL5" s="25" t="n">
        <v>3.137257332362398</v>
      </c>
      <c r="AM5" s="25" t="n">
        <v>-0.3058199772248531</v>
      </c>
      <c r="AN5" s="25" t="n">
        <v>-0.6237479110689492</v>
      </c>
      <c r="AO5" s="25" t="n">
        <v>-0.0434614206863352</v>
      </c>
      <c r="AP5" s="25" t="n">
        <v>-1.18781317510965</v>
      </c>
      <c r="AQ5" s="25" t="n">
        <v>3.162555639197061</v>
      </c>
    </row>
    <row r="6">
      <c r="A6" s="23">
        <f>Universe!A6</f>
        <v/>
      </c>
      <c r="B6" s="24">
        <f>IF(Universe!W6="","",(Universe!W6-$B$2550)/$C$2550)</f>
        <v/>
      </c>
      <c r="C6" s="24">
        <f>IF(Universe!X6="","",(Universe!X6-$B$2551)/$C$2551)</f>
        <v/>
      </c>
      <c r="D6" s="24">
        <f>IF(Universe!Y6="","",(Universe!Y6-$B$2552)/$C$2552)</f>
        <v/>
      </c>
      <c r="E6" s="24">
        <f>IF(Universe!Z6="","",(Universe!Z6-$B$2553)/$C$2553)</f>
        <v/>
      </c>
      <c r="F6" s="24">
        <f>IF(Universe!AA6="","",(Universe!AA6-$B$2554)/$C$2554)</f>
        <v/>
      </c>
      <c r="G6" s="24">
        <f>IF(Universe!AB6="","",(Universe!AB6-$B$2555)/$C$2555)</f>
        <v/>
      </c>
      <c r="H6" s="24">
        <f>IF(Universe!AC6="","",(Universe!AC6-$B$2556)/$C$2556)</f>
        <v/>
      </c>
      <c r="I6" s="24">
        <f>IF(Universe!AD6="","",(Universe!AD6-$B$2557)/$C$2557)</f>
        <v/>
      </c>
      <c r="J6" s="24">
        <f>IF(Universe!AE6="","",(Universe!AE6-$B$2558)/$C$2558)</f>
        <v/>
      </c>
      <c r="K6" s="24">
        <f>IF(Universe!AF6="","",(Universe!AF6-$B$2559)/$C$2559)</f>
        <v/>
      </c>
      <c r="L6" s="24">
        <f>IF(Universe!AG6="","",(Universe!AG6-$B$2560)/$C$2560)</f>
        <v/>
      </c>
      <c r="M6" s="24">
        <f>IF(Universe!AH6="","",(Universe!AH6-$B$2561)/$C$2561)</f>
        <v/>
      </c>
      <c r="N6" s="24">
        <f>IF(Universe!AI6="","",(Universe!AI6-$B$2562)/$C$2562)</f>
        <v/>
      </c>
      <c r="O6" s="24">
        <f>0.74*IF(B6="",0,B6)+0.16*IF(C6="",0,C6)+0.1*IF(D6="",0,D6)</f>
        <v/>
      </c>
      <c r="P6" s="24">
        <f>0.35*IF(E6="",0,E6)+0.35*IF(F6="",0,F6)+0.3*IF(G6="",0,G6)</f>
        <v/>
      </c>
      <c r="Q6" s="24">
        <f>0.656*IF(I6="",0,I6)+0.344*IF(H6="",0,H6)</f>
        <v/>
      </c>
      <c r="R6" s="24">
        <f>0.338*IF(J6="",0,J6)+0.662*IF(K6="",0,K6)</f>
        <v/>
      </c>
      <c r="S6" s="24">
        <f>0.38*IF(L6="",0,L6)+0.35*IF(M6="",0,M6)+0.27*IF(N6="",0,N6)</f>
        <v/>
      </c>
      <c r="T6" s="24">
        <f>IF(Universe!S6="","",((Universe!S6-$B$2565)/$C$2565)^3)</f>
        <v/>
      </c>
      <c r="U6" s="24">
        <f>IF(Universe!S6="","",(Universe!S6-$B$2565)/$C$2565)</f>
        <v/>
      </c>
      <c r="V6" s="24">
        <f>IF(Universe!T6="","",(Universe!T6-$B$2566)/$C$2566)</f>
        <v/>
      </c>
      <c r="W6" s="24">
        <f>IF(Universe!U6="","",(Universe!U6-$B$2567)/$C$2567)</f>
        <v/>
      </c>
      <c r="X6" s="24">
        <f>IF(O6="","",(O6-$B$2571)/$C$2571)</f>
        <v/>
      </c>
      <c r="Y6" s="24">
        <f>IF(T6="","",(T6-$B$2576)/$C$2576)</f>
        <v/>
      </c>
      <c r="Z6" s="24">
        <f>IF(Universe!V6="","",(Universe!V6-$B$2568)/$C$2568)</f>
        <v/>
      </c>
      <c r="AA6" s="24">
        <f>IF(P6="","",(P6-$B$2572)/$C$2572)</f>
        <v/>
      </c>
      <c r="AB6" s="24">
        <f>IF(Q6="","",(Q6-$B$2573)/$C$2573)</f>
        <v/>
      </c>
      <c r="AC6" s="24">
        <f>IF(R6="","",(R6-$B$2574)/$C$2574)</f>
        <v/>
      </c>
      <c r="AD6" s="24">
        <f>IF(S6="","",(S6-$B$2575)/$C$2575)</f>
        <v/>
      </c>
      <c r="AE6" s="24">
        <f>IF(Y6="","",Y6-(19.12044933116382+16.522174187581257*U6))</f>
        <v/>
      </c>
      <c r="AF6" s="24">
        <f>IF(X6="","",(X6-(-0.27268023098325006+0.47142105304415904*V6+-0.3189264934812436*U6)--5.286111042926227e-16)/0.7994208745952703)</f>
        <v/>
      </c>
      <c r="AG6" s="24">
        <f>IF(AA6="","",(AA6-(0.5248806186338691+-0.064206457956449*U6)-5.43454825424064e-16)/0.9977404048781155)</f>
        <v/>
      </c>
      <c r="AH6" s="25" t="n">
        <v>-2.898974056913881</v>
      </c>
      <c r="AI6" s="25" t="n">
        <v>5.171476228781687</v>
      </c>
      <c r="AJ6" s="25" t="n">
        <v>1.173491641829686</v>
      </c>
      <c r="AK6" s="25" t="n">
        <v>-0.4230243786748785</v>
      </c>
      <c r="AL6" s="25" t="n">
        <v>3.085320860442631</v>
      </c>
      <c r="AM6" s="25" t="n">
        <v>0.07562230935694469</v>
      </c>
      <c r="AN6" s="25" t="n">
        <v>2.70421327346802</v>
      </c>
      <c r="AO6" s="25" t="n">
        <v>-0.1406047889319588</v>
      </c>
      <c r="AP6" s="25" t="n">
        <v>-0.6461590119822522</v>
      </c>
      <c r="AQ6" s="25" t="n">
        <v>-0.07162690116702811</v>
      </c>
    </row>
    <row r="7">
      <c r="A7" s="23">
        <f>Universe!A7</f>
        <v/>
      </c>
      <c r="B7" s="24">
        <f>IF(Universe!W7="","",(Universe!W7-$B$2550)/$C$2550)</f>
        <v/>
      </c>
      <c r="C7" s="24">
        <f>IF(Universe!X7="","",(Universe!X7-$B$2551)/$C$2551)</f>
        <v/>
      </c>
      <c r="D7" s="24">
        <f>IF(Universe!Y7="","",(Universe!Y7-$B$2552)/$C$2552)</f>
        <v/>
      </c>
      <c r="E7" s="24">
        <f>IF(Universe!Z7="","",(Universe!Z7-$B$2553)/$C$2553)</f>
        <v/>
      </c>
      <c r="F7" s="24">
        <f>IF(Universe!AA7="","",(Universe!AA7-$B$2554)/$C$2554)</f>
        <v/>
      </c>
      <c r="G7" s="24">
        <f>IF(Universe!AB7="","",(Universe!AB7-$B$2555)/$C$2555)</f>
        <v/>
      </c>
      <c r="H7" s="24">
        <f>IF(Universe!AC7="","",(Universe!AC7-$B$2556)/$C$2556)</f>
        <v/>
      </c>
      <c r="I7" s="24">
        <f>IF(Universe!AD7="","",(Universe!AD7-$B$2557)/$C$2557)</f>
        <v/>
      </c>
      <c r="J7" s="24">
        <f>IF(Universe!AE7="","",(Universe!AE7-$B$2558)/$C$2558)</f>
        <v/>
      </c>
      <c r="K7" s="24">
        <f>IF(Universe!AF7="","",(Universe!AF7-$B$2559)/$C$2559)</f>
        <v/>
      </c>
      <c r="L7" s="24">
        <f>IF(Universe!AG7="","",(Universe!AG7-$B$2560)/$C$2560)</f>
        <v/>
      </c>
      <c r="M7" s="24">
        <f>IF(Universe!AH7="","",(Universe!AH7-$B$2561)/$C$2561)</f>
        <v/>
      </c>
      <c r="N7" s="24">
        <f>IF(Universe!AI7="","",(Universe!AI7-$B$2562)/$C$2562)</f>
        <v/>
      </c>
      <c r="O7" s="24">
        <f>0.74*IF(B7="",0,B7)+0.16*IF(C7="",0,C7)+0.1*IF(D7="",0,D7)</f>
        <v/>
      </c>
      <c r="P7" s="24">
        <f>0.35*IF(E7="",0,E7)+0.35*IF(F7="",0,F7)+0.3*IF(G7="",0,G7)</f>
        <v/>
      </c>
      <c r="Q7" s="24">
        <f>0.656*IF(I7="",0,I7)+0.344*IF(H7="",0,H7)</f>
        <v/>
      </c>
      <c r="R7" s="24">
        <f>0.338*IF(J7="",0,J7)+0.662*IF(K7="",0,K7)</f>
        <v/>
      </c>
      <c r="S7" s="24">
        <f>0.38*IF(L7="",0,L7)+0.35*IF(M7="",0,M7)+0.27*IF(N7="",0,N7)</f>
        <v/>
      </c>
      <c r="T7" s="24">
        <f>IF(Universe!S7="","",((Universe!S7-$B$2565)/$C$2565)^3)</f>
        <v/>
      </c>
      <c r="U7" s="24">
        <f>IF(Universe!S7="","",(Universe!S7-$B$2565)/$C$2565)</f>
        <v/>
      </c>
      <c r="V7" s="24">
        <f>IF(Universe!T7="","",(Universe!T7-$B$2566)/$C$2566)</f>
        <v/>
      </c>
      <c r="W7" s="24">
        <f>IF(Universe!U7="","",(Universe!U7-$B$2567)/$C$2567)</f>
        <v/>
      </c>
      <c r="X7" s="24">
        <f>IF(O7="","",(O7-$B$2571)/$C$2571)</f>
        <v/>
      </c>
      <c r="Y7" s="24">
        <f>IF(T7="","",(T7-$B$2576)/$C$2576)</f>
        <v/>
      </c>
      <c r="Z7" s="24">
        <f>IF(Universe!V7="","",(Universe!V7-$B$2568)/$C$2568)</f>
        <v/>
      </c>
      <c r="AA7" s="24">
        <f>IF(P7="","",(P7-$B$2572)/$C$2572)</f>
        <v/>
      </c>
      <c r="AB7" s="24">
        <f>IF(Q7="","",(Q7-$B$2573)/$C$2573)</f>
        <v/>
      </c>
      <c r="AC7" s="24">
        <f>IF(R7="","",(R7-$B$2574)/$C$2574)</f>
        <v/>
      </c>
      <c r="AD7" s="24">
        <f>IF(S7="","",(S7-$B$2575)/$C$2575)</f>
        <v/>
      </c>
      <c r="AE7" s="24">
        <f>IF(Y7="","",Y7-(19.12044933116382+16.522174187581257*U7))</f>
        <v/>
      </c>
      <c r="AF7" s="24">
        <f>IF(X7="","",(X7-(-0.27268023098325006+0.47142105304415904*V7+-0.3189264934812436*U7)--5.286111042926227e-16)/0.7994208745952703)</f>
        <v/>
      </c>
      <c r="AG7" s="24">
        <f>IF(AA7="","",(AA7-(0.5248806186338691+-0.064206457956449*U7)-5.43454825424064e-16)/0.9977404048781155)</f>
        <v/>
      </c>
      <c r="AH7" s="25" t="n">
        <v>-2.021565730080029</v>
      </c>
      <c r="AI7" s="25" t="n">
        <v>0.9167587612643811</v>
      </c>
      <c r="AJ7" s="25" t="n">
        <v>-1.30321035971613</v>
      </c>
      <c r="AK7" s="25" t="n">
        <v>0.3542032175742265</v>
      </c>
      <c r="AL7" s="25" t="n">
        <v>3.290513092511032</v>
      </c>
      <c r="AM7" s="25" t="n">
        <v>-0.1468693907456254</v>
      </c>
      <c r="AN7" s="25" t="n">
        <v>0.5075923149403495</v>
      </c>
      <c r="AO7" s="25" t="n">
        <v>-0.08642925790339639</v>
      </c>
      <c r="AP7" s="25" t="n">
        <v>0.5799097547509795</v>
      </c>
      <c r="AQ7" s="25" t="n">
        <v>-0.1265775445131418</v>
      </c>
    </row>
    <row r="8">
      <c r="A8" s="23">
        <f>Universe!A8</f>
        <v/>
      </c>
      <c r="B8" s="24">
        <f>IF(Universe!W8="","",(Universe!W8-$B$2550)/$C$2550)</f>
        <v/>
      </c>
      <c r="C8" s="24">
        <f>IF(Universe!X8="","",(Universe!X8-$B$2551)/$C$2551)</f>
        <v/>
      </c>
      <c r="D8" s="24">
        <f>IF(Universe!Y8="","",(Universe!Y8-$B$2552)/$C$2552)</f>
        <v/>
      </c>
      <c r="E8" s="24">
        <f>IF(Universe!Z8="","",(Universe!Z8-$B$2553)/$C$2553)</f>
        <v/>
      </c>
      <c r="F8" s="24">
        <f>IF(Universe!AA8="","",(Universe!AA8-$B$2554)/$C$2554)</f>
        <v/>
      </c>
      <c r="G8" s="24">
        <f>IF(Universe!AB8="","",(Universe!AB8-$B$2555)/$C$2555)</f>
        <v/>
      </c>
      <c r="H8" s="24">
        <f>IF(Universe!AC8="","",(Universe!AC8-$B$2556)/$C$2556)</f>
        <v/>
      </c>
      <c r="I8" s="24">
        <f>IF(Universe!AD8="","",(Universe!AD8-$B$2557)/$C$2557)</f>
        <v/>
      </c>
      <c r="J8" s="24">
        <f>IF(Universe!AE8="","",(Universe!AE8-$B$2558)/$C$2558)</f>
        <v/>
      </c>
      <c r="K8" s="24">
        <f>IF(Universe!AF8="","",(Universe!AF8-$B$2559)/$C$2559)</f>
        <v/>
      </c>
      <c r="L8" s="24">
        <f>IF(Universe!AG8="","",(Universe!AG8-$B$2560)/$C$2560)</f>
        <v/>
      </c>
      <c r="M8" s="24">
        <f>IF(Universe!AH8="","",(Universe!AH8-$B$2561)/$C$2561)</f>
        <v/>
      </c>
      <c r="N8" s="24">
        <f>IF(Universe!AI8="","",(Universe!AI8-$B$2562)/$C$2562)</f>
        <v/>
      </c>
      <c r="O8" s="24">
        <f>0.74*IF(B8="",0,B8)+0.16*IF(C8="",0,C8)+0.1*IF(D8="",0,D8)</f>
        <v/>
      </c>
      <c r="P8" s="24">
        <f>0.35*IF(E8="",0,E8)+0.35*IF(F8="",0,F8)+0.3*IF(G8="",0,G8)</f>
        <v/>
      </c>
      <c r="Q8" s="24">
        <f>0.656*IF(I8="",0,I8)+0.344*IF(H8="",0,H8)</f>
        <v/>
      </c>
      <c r="R8" s="24">
        <f>0.338*IF(J8="",0,J8)+0.662*IF(K8="",0,K8)</f>
        <v/>
      </c>
      <c r="S8" s="24">
        <f>0.38*IF(L8="",0,L8)+0.35*IF(M8="",0,M8)+0.27*IF(N8="",0,N8)</f>
        <v/>
      </c>
      <c r="T8" s="24">
        <f>IF(Universe!S8="","",((Universe!S8-$B$2565)/$C$2565)^3)</f>
        <v/>
      </c>
      <c r="U8" s="24">
        <f>IF(Universe!S8="","",(Universe!S8-$B$2565)/$C$2565)</f>
        <v/>
      </c>
      <c r="V8" s="24">
        <f>IF(Universe!T8="","",(Universe!T8-$B$2566)/$C$2566)</f>
        <v/>
      </c>
      <c r="W8" s="24">
        <f>IF(Universe!U8="","",(Universe!U8-$B$2567)/$C$2567)</f>
        <v/>
      </c>
      <c r="X8" s="24">
        <f>IF(O8="","",(O8-$B$2571)/$C$2571)</f>
        <v/>
      </c>
      <c r="Y8" s="24">
        <f>IF(T8="","",(T8-$B$2576)/$C$2576)</f>
        <v/>
      </c>
      <c r="Z8" s="24">
        <f>IF(Universe!V8="","",(Universe!V8-$B$2568)/$C$2568)</f>
        <v/>
      </c>
      <c r="AA8" s="24">
        <f>IF(P8="","",(P8-$B$2572)/$C$2572)</f>
        <v/>
      </c>
      <c r="AB8" s="24">
        <f>IF(Q8="","",(Q8-$B$2573)/$C$2573)</f>
        <v/>
      </c>
      <c r="AC8" s="24">
        <f>IF(R8="","",(R8-$B$2574)/$C$2574)</f>
        <v/>
      </c>
      <c r="AD8" s="24">
        <f>IF(S8="","",(S8-$B$2575)/$C$2575)</f>
        <v/>
      </c>
      <c r="AE8" s="24">
        <f>IF(Y8="","",Y8-(19.12044933116382+16.522174187581257*U8))</f>
        <v/>
      </c>
      <c r="AF8" s="24">
        <f>IF(X8="","",(X8-(-0.27268023098325006+0.47142105304415904*V8+-0.3189264934812436*U8)--5.286111042926227e-16)/0.7994208745952703)</f>
        <v/>
      </c>
      <c r="AG8" s="24">
        <f>IF(AA8="","",(AA8-(0.5248806186338691+-0.064206457956449*U8)-5.43454825424064e-16)/0.9977404048781155)</f>
        <v/>
      </c>
      <c r="AH8" s="25" t="n">
        <v>-2.409721610907176</v>
      </c>
      <c r="AI8" s="25" t="n">
        <v>-0.1938765337739082</v>
      </c>
      <c r="AJ8" s="25" t="n">
        <v>0.4960954515897471</v>
      </c>
      <c r="AK8" s="25" t="n">
        <v>1.950664150083112</v>
      </c>
      <c r="AL8" s="25" t="n">
        <v>3.3777248569574</v>
      </c>
      <c r="AM8" s="25" t="n">
        <v>0.5505239555563407</v>
      </c>
      <c r="AN8" s="25" t="n">
        <v>2.177481950401843</v>
      </c>
      <c r="AO8" s="25" t="n">
        <v>0.0191924945245793</v>
      </c>
      <c r="AP8" s="25" t="n">
        <v>-1.615717752833613</v>
      </c>
      <c r="AQ8" s="25" t="n">
        <v>0.2124089952785882</v>
      </c>
    </row>
    <row r="9">
      <c r="A9" s="23">
        <f>Universe!A9</f>
        <v/>
      </c>
      <c r="B9" s="24">
        <f>IF(Universe!W9="","",(Universe!W9-$B$2550)/$C$2550)</f>
        <v/>
      </c>
      <c r="C9" s="24">
        <f>IF(Universe!X9="","",(Universe!X9-$B$2551)/$C$2551)</f>
        <v/>
      </c>
      <c r="D9" s="24">
        <f>IF(Universe!Y9="","",(Universe!Y9-$B$2552)/$C$2552)</f>
        <v/>
      </c>
      <c r="E9" s="24">
        <f>IF(Universe!Z9="","",(Universe!Z9-$B$2553)/$C$2553)</f>
        <v/>
      </c>
      <c r="F9" s="24">
        <f>IF(Universe!AA9="","",(Universe!AA9-$B$2554)/$C$2554)</f>
        <v/>
      </c>
      <c r="G9" s="24">
        <f>IF(Universe!AB9="","",(Universe!AB9-$B$2555)/$C$2555)</f>
        <v/>
      </c>
      <c r="H9" s="24">
        <f>IF(Universe!AC9="","",(Universe!AC9-$B$2556)/$C$2556)</f>
        <v/>
      </c>
      <c r="I9" s="24">
        <f>IF(Universe!AD9="","",(Universe!AD9-$B$2557)/$C$2557)</f>
        <v/>
      </c>
      <c r="J9" s="24">
        <f>IF(Universe!AE9="","",(Universe!AE9-$B$2558)/$C$2558)</f>
        <v/>
      </c>
      <c r="K9" s="24">
        <f>IF(Universe!AF9="","",(Universe!AF9-$B$2559)/$C$2559)</f>
        <v/>
      </c>
      <c r="L9" s="24">
        <f>IF(Universe!AG9="","",(Universe!AG9-$B$2560)/$C$2560)</f>
        <v/>
      </c>
      <c r="M9" s="24">
        <f>IF(Universe!AH9="","",(Universe!AH9-$B$2561)/$C$2561)</f>
        <v/>
      </c>
      <c r="N9" s="24">
        <f>IF(Universe!AI9="","",(Universe!AI9-$B$2562)/$C$2562)</f>
        <v/>
      </c>
      <c r="O9" s="24">
        <f>0.74*IF(B9="",0,B9)+0.16*IF(C9="",0,C9)+0.1*IF(D9="",0,D9)</f>
        <v/>
      </c>
      <c r="P9" s="24">
        <f>0.35*IF(E9="",0,E9)+0.35*IF(F9="",0,F9)+0.3*IF(G9="",0,G9)</f>
        <v/>
      </c>
      <c r="Q9" s="24">
        <f>0.656*IF(I9="",0,I9)+0.344*IF(H9="",0,H9)</f>
        <v/>
      </c>
      <c r="R9" s="24">
        <f>0.338*IF(J9="",0,J9)+0.662*IF(K9="",0,K9)</f>
        <v/>
      </c>
      <c r="S9" s="24">
        <f>0.38*IF(L9="",0,L9)+0.35*IF(M9="",0,M9)+0.27*IF(N9="",0,N9)</f>
        <v/>
      </c>
      <c r="T9" s="24">
        <f>IF(Universe!S9="","",((Universe!S9-$B$2565)/$C$2565)^3)</f>
        <v/>
      </c>
      <c r="U9" s="24">
        <f>IF(Universe!S9="","",(Universe!S9-$B$2565)/$C$2565)</f>
        <v/>
      </c>
      <c r="V9" s="24">
        <f>IF(Universe!T9="","",(Universe!T9-$B$2566)/$C$2566)</f>
        <v/>
      </c>
      <c r="W9" s="24">
        <f>IF(Universe!U9="","",(Universe!U9-$B$2567)/$C$2567)</f>
        <v/>
      </c>
      <c r="X9" s="24">
        <f>IF(O9="","",(O9-$B$2571)/$C$2571)</f>
        <v/>
      </c>
      <c r="Y9" s="24">
        <f>IF(T9="","",(T9-$B$2576)/$C$2576)</f>
        <v/>
      </c>
      <c r="Z9" s="24">
        <f>IF(Universe!V9="","",(Universe!V9-$B$2568)/$C$2568)</f>
        <v/>
      </c>
      <c r="AA9" s="24">
        <f>IF(P9="","",(P9-$B$2572)/$C$2572)</f>
        <v/>
      </c>
      <c r="AB9" s="24">
        <f>IF(Q9="","",(Q9-$B$2573)/$C$2573)</f>
        <v/>
      </c>
      <c r="AC9" s="24">
        <f>IF(R9="","",(R9-$B$2574)/$C$2574)</f>
        <v/>
      </c>
      <c r="AD9" s="24">
        <f>IF(S9="","",(S9-$B$2575)/$C$2575)</f>
        <v/>
      </c>
      <c r="AE9" s="24">
        <f>IF(Y9="","",Y9-(19.12044933116382+16.522174187581257*U9))</f>
        <v/>
      </c>
      <c r="AF9" s="24">
        <f>IF(X9="","",(X9-(-0.27268023098325006+0.47142105304415904*V9+-0.3189264934812436*U9)--5.286111042926227e-16)/0.7994208745952703)</f>
        <v/>
      </c>
      <c r="AG9" s="24">
        <f>IF(AA9="","",(AA9-(0.5248806186338691+-0.064206457956449*U9)-5.43454825424064e-16)/0.9977404048781155)</f>
        <v/>
      </c>
      <c r="AH9" s="25" t="n">
        <v>1.535850798687308</v>
      </c>
      <c r="AI9" s="25" t="n">
        <v>0.5379575688870796</v>
      </c>
      <c r="AJ9" s="25" t="n">
        <v>-0.5358958456831842</v>
      </c>
      <c r="AK9" s="25" t="n">
        <v>0.5096615813987636</v>
      </c>
      <c r="AL9" s="25" t="n">
        <v>-2.704993803459962</v>
      </c>
      <c r="AM9" s="25" t="n">
        <v>-0.2858689786696101</v>
      </c>
      <c r="AN9" s="25" t="n">
        <v>-1.147948784023896</v>
      </c>
      <c r="AO9" s="25" t="n">
        <v>-0.0446603290452182</v>
      </c>
      <c r="AP9" s="25" t="n">
        <v>-0.606912079900385</v>
      </c>
      <c r="AQ9" s="25" t="n">
        <v>0.0774046552428112</v>
      </c>
    </row>
    <row r="10">
      <c r="A10" s="23">
        <f>Universe!A10</f>
        <v/>
      </c>
      <c r="B10" s="24">
        <f>IF(Universe!W10="","",(Universe!W10-$B$2550)/$C$2550)</f>
        <v/>
      </c>
      <c r="C10" s="24">
        <f>IF(Universe!X10="","",(Universe!X10-$B$2551)/$C$2551)</f>
        <v/>
      </c>
      <c r="D10" s="24">
        <f>IF(Universe!Y10="","",(Universe!Y10-$B$2552)/$C$2552)</f>
        <v/>
      </c>
      <c r="E10" s="24">
        <f>IF(Universe!Z10="","",(Universe!Z10-$B$2553)/$C$2553)</f>
        <v/>
      </c>
      <c r="F10" s="24">
        <f>IF(Universe!AA10="","",(Universe!AA10-$B$2554)/$C$2554)</f>
        <v/>
      </c>
      <c r="G10" s="24">
        <f>IF(Universe!AB10="","",(Universe!AB10-$B$2555)/$C$2555)</f>
        <v/>
      </c>
      <c r="H10" s="24">
        <f>IF(Universe!AC10="","",(Universe!AC10-$B$2556)/$C$2556)</f>
        <v/>
      </c>
      <c r="I10" s="24">
        <f>IF(Universe!AD10="","",(Universe!AD10-$B$2557)/$C$2557)</f>
        <v/>
      </c>
      <c r="J10" s="24">
        <f>IF(Universe!AE10="","",(Universe!AE10-$B$2558)/$C$2558)</f>
        <v/>
      </c>
      <c r="K10" s="24">
        <f>IF(Universe!AF10="","",(Universe!AF10-$B$2559)/$C$2559)</f>
        <v/>
      </c>
      <c r="L10" s="24">
        <f>IF(Universe!AG10="","",(Universe!AG10-$B$2560)/$C$2560)</f>
        <v/>
      </c>
      <c r="M10" s="24">
        <f>IF(Universe!AH10="","",(Universe!AH10-$B$2561)/$C$2561)</f>
        <v/>
      </c>
      <c r="N10" s="24">
        <f>IF(Universe!AI10="","",(Universe!AI10-$B$2562)/$C$2562)</f>
        <v/>
      </c>
      <c r="O10" s="24">
        <f>0.74*IF(B10="",0,B10)+0.16*IF(C10="",0,C10)+0.1*IF(D10="",0,D10)</f>
        <v/>
      </c>
      <c r="P10" s="24">
        <f>0.35*IF(E10="",0,E10)+0.35*IF(F10="",0,F10)+0.3*IF(G10="",0,G10)</f>
        <v/>
      </c>
      <c r="Q10" s="24">
        <f>0.656*IF(I10="",0,I10)+0.344*IF(H10="",0,H10)</f>
        <v/>
      </c>
      <c r="R10" s="24">
        <f>0.338*IF(J10="",0,J10)+0.662*IF(K10="",0,K10)</f>
        <v/>
      </c>
      <c r="S10" s="24">
        <f>0.38*IF(L10="",0,L10)+0.35*IF(M10="",0,M10)+0.27*IF(N10="",0,N10)</f>
        <v/>
      </c>
      <c r="T10" s="24">
        <f>IF(Universe!S10="","",((Universe!S10-$B$2565)/$C$2565)^3)</f>
        <v/>
      </c>
      <c r="U10" s="24">
        <f>IF(Universe!S10="","",(Universe!S10-$B$2565)/$C$2565)</f>
        <v/>
      </c>
      <c r="V10" s="24">
        <f>IF(Universe!T10="","",(Universe!T10-$B$2566)/$C$2566)</f>
        <v/>
      </c>
      <c r="W10" s="24">
        <f>IF(Universe!U10="","",(Universe!U10-$B$2567)/$C$2567)</f>
        <v/>
      </c>
      <c r="X10" s="24">
        <f>IF(O10="","",(O10-$B$2571)/$C$2571)</f>
        <v/>
      </c>
      <c r="Y10" s="24">
        <f>IF(T10="","",(T10-$B$2576)/$C$2576)</f>
        <v/>
      </c>
      <c r="Z10" s="24">
        <f>IF(Universe!V10="","",(Universe!V10-$B$2568)/$C$2568)</f>
        <v/>
      </c>
      <c r="AA10" s="24">
        <f>IF(P10="","",(P10-$B$2572)/$C$2572)</f>
        <v/>
      </c>
      <c r="AB10" s="24">
        <f>IF(Q10="","",(Q10-$B$2573)/$C$2573)</f>
        <v/>
      </c>
      <c r="AC10" s="24">
        <f>IF(R10="","",(R10-$B$2574)/$C$2574)</f>
        <v/>
      </c>
      <c r="AD10" s="24">
        <f>IF(S10="","",(S10-$B$2575)/$C$2575)</f>
        <v/>
      </c>
      <c r="AE10" s="24">
        <f>IF(Y10="","",Y10-(19.12044933116382+16.522174187581257*U10))</f>
        <v/>
      </c>
      <c r="AF10" s="24">
        <f>IF(X10="","",(X10-(-0.27268023098325006+0.47142105304415904*V10+-0.3189264934812436*U10)--5.286111042926227e-16)/0.7994208745952703)</f>
        <v/>
      </c>
      <c r="AG10" s="24">
        <f>IF(AA10="","",(AA10-(0.5248806186338691+-0.064206457956449*U10)-5.43454825424064e-16)/0.9977404048781155)</f>
        <v/>
      </c>
      <c r="AH10" s="25" t="n">
        <v>-3.070719217997477</v>
      </c>
      <c r="AI10" s="25" t="n">
        <v>-0.5694269334505326</v>
      </c>
      <c r="AJ10" s="25" t="n">
        <v>-0.6404180318552086</v>
      </c>
      <c r="AK10" s="25" t="n">
        <v>-0.7441674959373002</v>
      </c>
      <c r="AL10" s="25" t="n">
        <v>2.861050492692534</v>
      </c>
      <c r="AM10" s="25" t="n">
        <v>1.14674736790119</v>
      </c>
      <c r="AN10" s="25" t="n">
        <v>-0.6905418911386342</v>
      </c>
      <c r="AO10" s="25" t="n">
        <v>0.1136879906426849</v>
      </c>
      <c r="AP10" s="25" t="n">
        <v>-0.1714260271415288</v>
      </c>
      <c r="AQ10" s="25" t="n">
        <v>1.032884497972034</v>
      </c>
    </row>
    <row r="11">
      <c r="A11" s="23">
        <f>Universe!A11</f>
        <v/>
      </c>
      <c r="B11" s="24">
        <f>IF(Universe!W11="","",(Universe!W11-$B$2550)/$C$2550)</f>
        <v/>
      </c>
      <c r="C11" s="24">
        <f>IF(Universe!X11="","",(Universe!X11-$B$2551)/$C$2551)</f>
        <v/>
      </c>
      <c r="D11" s="24">
        <f>IF(Universe!Y11="","",(Universe!Y11-$B$2552)/$C$2552)</f>
        <v/>
      </c>
      <c r="E11" s="24">
        <f>IF(Universe!Z11="","",(Universe!Z11-$B$2553)/$C$2553)</f>
        <v/>
      </c>
      <c r="F11" s="24">
        <f>IF(Universe!AA11="","",(Universe!AA11-$B$2554)/$C$2554)</f>
        <v/>
      </c>
      <c r="G11" s="24">
        <f>IF(Universe!AB11="","",(Universe!AB11-$B$2555)/$C$2555)</f>
        <v/>
      </c>
      <c r="H11" s="24">
        <f>IF(Universe!AC11="","",(Universe!AC11-$B$2556)/$C$2556)</f>
        <v/>
      </c>
      <c r="I11" s="24">
        <f>IF(Universe!AD11="","",(Universe!AD11-$B$2557)/$C$2557)</f>
        <v/>
      </c>
      <c r="J11" s="24">
        <f>IF(Universe!AE11="","",(Universe!AE11-$B$2558)/$C$2558)</f>
        <v/>
      </c>
      <c r="K11" s="24">
        <f>IF(Universe!AF11="","",(Universe!AF11-$B$2559)/$C$2559)</f>
        <v/>
      </c>
      <c r="L11" s="24">
        <f>IF(Universe!AG11="","",(Universe!AG11-$B$2560)/$C$2560)</f>
        <v/>
      </c>
      <c r="M11" s="24">
        <f>IF(Universe!AH11="","",(Universe!AH11-$B$2561)/$C$2561)</f>
        <v/>
      </c>
      <c r="N11" s="24">
        <f>IF(Universe!AI11="","",(Universe!AI11-$B$2562)/$C$2562)</f>
        <v/>
      </c>
      <c r="O11" s="24">
        <f>0.74*IF(B11="",0,B11)+0.16*IF(C11="",0,C11)+0.1*IF(D11="",0,D11)</f>
        <v/>
      </c>
      <c r="P11" s="24">
        <f>0.35*IF(E11="",0,E11)+0.35*IF(F11="",0,F11)+0.3*IF(G11="",0,G11)</f>
        <v/>
      </c>
      <c r="Q11" s="24">
        <f>0.656*IF(I11="",0,I11)+0.344*IF(H11="",0,H11)</f>
        <v/>
      </c>
      <c r="R11" s="24">
        <f>0.338*IF(J11="",0,J11)+0.662*IF(K11="",0,K11)</f>
        <v/>
      </c>
      <c r="S11" s="24">
        <f>0.38*IF(L11="",0,L11)+0.35*IF(M11="",0,M11)+0.27*IF(N11="",0,N11)</f>
        <v/>
      </c>
      <c r="T11" s="24">
        <f>IF(Universe!S11="","",((Universe!S11-$B$2565)/$C$2565)^3)</f>
        <v/>
      </c>
      <c r="U11" s="24">
        <f>IF(Universe!S11="","",(Universe!S11-$B$2565)/$C$2565)</f>
        <v/>
      </c>
      <c r="V11" s="24">
        <f>IF(Universe!T11="","",(Universe!T11-$B$2566)/$C$2566)</f>
        <v/>
      </c>
      <c r="W11" s="24">
        <f>IF(Universe!U11="","",(Universe!U11-$B$2567)/$C$2567)</f>
        <v/>
      </c>
      <c r="X11" s="24">
        <f>IF(O11="","",(O11-$B$2571)/$C$2571)</f>
        <v/>
      </c>
      <c r="Y11" s="24">
        <f>IF(T11="","",(T11-$B$2576)/$C$2576)</f>
        <v/>
      </c>
      <c r="Z11" s="24">
        <f>IF(Universe!V11="","",(Universe!V11-$B$2568)/$C$2568)</f>
        <v/>
      </c>
      <c r="AA11" s="24">
        <f>IF(P11="","",(P11-$B$2572)/$C$2572)</f>
        <v/>
      </c>
      <c r="AB11" s="24">
        <f>IF(Q11="","",(Q11-$B$2573)/$C$2573)</f>
        <v/>
      </c>
      <c r="AC11" s="24">
        <f>IF(R11="","",(R11-$B$2574)/$C$2574)</f>
        <v/>
      </c>
      <c r="AD11" s="24">
        <f>IF(S11="","",(S11-$B$2575)/$C$2575)</f>
        <v/>
      </c>
      <c r="AE11" s="24">
        <f>IF(Y11="","",Y11-(19.12044933116382+16.522174187581257*U11))</f>
        <v/>
      </c>
      <c r="AF11" s="24">
        <f>IF(X11="","",(X11-(-0.27268023098325006+0.47142105304415904*V11+-0.3189264934812436*U11)--5.286111042926227e-16)/0.7994208745952703)</f>
        <v/>
      </c>
      <c r="AG11" s="24">
        <f>IF(AA11="","",(AA11-(0.5248806186338691+-0.064206457956449*U11)-5.43454825424064e-16)/0.9977404048781155)</f>
        <v/>
      </c>
      <c r="AH11" s="25" t="n">
        <v>-3.807864784644382</v>
      </c>
      <c r="AI11" s="25" t="n">
        <v>0.1667730191925147</v>
      </c>
      <c r="AJ11" s="25" t="n">
        <v>0.6373659540436618</v>
      </c>
      <c r="AK11" s="25" t="n">
        <v>2.078138382094357</v>
      </c>
      <c r="AL11" s="25" t="n">
        <v>1.060886609536094</v>
      </c>
      <c r="AM11" s="25" t="n">
        <v>-0.0011909571614041</v>
      </c>
      <c r="AN11" s="25" t="n">
        <v>1.713058793908836</v>
      </c>
      <c r="AO11" s="25" t="n">
        <v>-0.373704337473542</v>
      </c>
      <c r="AP11" s="25" t="n">
        <v>3.624037284013856</v>
      </c>
      <c r="AQ11" s="25" t="n">
        <v>-0.4561977739618423</v>
      </c>
    </row>
    <row r="12">
      <c r="A12" s="23">
        <f>Universe!A12</f>
        <v/>
      </c>
      <c r="B12" s="24">
        <f>IF(Universe!W12="","",(Universe!W12-$B$2550)/$C$2550)</f>
        <v/>
      </c>
      <c r="C12" s="24">
        <f>IF(Universe!X12="","",(Universe!X12-$B$2551)/$C$2551)</f>
        <v/>
      </c>
      <c r="D12" s="24">
        <f>IF(Universe!Y12="","",(Universe!Y12-$B$2552)/$C$2552)</f>
        <v/>
      </c>
      <c r="E12" s="24">
        <f>IF(Universe!Z12="","",(Universe!Z12-$B$2553)/$C$2553)</f>
        <v/>
      </c>
      <c r="F12" s="24">
        <f>IF(Universe!AA12="","",(Universe!AA12-$B$2554)/$C$2554)</f>
        <v/>
      </c>
      <c r="G12" s="24">
        <f>IF(Universe!AB12="","",(Universe!AB12-$B$2555)/$C$2555)</f>
        <v/>
      </c>
      <c r="H12" s="24">
        <f>IF(Universe!AC12="","",(Universe!AC12-$B$2556)/$C$2556)</f>
        <v/>
      </c>
      <c r="I12" s="24">
        <f>IF(Universe!AD12="","",(Universe!AD12-$B$2557)/$C$2557)</f>
        <v/>
      </c>
      <c r="J12" s="24">
        <f>IF(Universe!AE12="","",(Universe!AE12-$B$2558)/$C$2558)</f>
        <v/>
      </c>
      <c r="K12" s="24">
        <f>IF(Universe!AF12="","",(Universe!AF12-$B$2559)/$C$2559)</f>
        <v/>
      </c>
      <c r="L12" s="24">
        <f>IF(Universe!AG12="","",(Universe!AG12-$B$2560)/$C$2560)</f>
        <v/>
      </c>
      <c r="M12" s="24">
        <f>IF(Universe!AH12="","",(Universe!AH12-$B$2561)/$C$2561)</f>
        <v/>
      </c>
      <c r="N12" s="24">
        <f>IF(Universe!AI12="","",(Universe!AI12-$B$2562)/$C$2562)</f>
        <v/>
      </c>
      <c r="O12" s="24">
        <f>0.74*IF(B12="",0,B12)+0.16*IF(C12="",0,C12)+0.1*IF(D12="",0,D12)</f>
        <v/>
      </c>
      <c r="P12" s="24">
        <f>0.35*IF(E12="",0,E12)+0.35*IF(F12="",0,F12)+0.3*IF(G12="",0,G12)</f>
        <v/>
      </c>
      <c r="Q12" s="24">
        <f>0.656*IF(I12="",0,I12)+0.344*IF(H12="",0,H12)</f>
        <v/>
      </c>
      <c r="R12" s="24">
        <f>0.338*IF(J12="",0,J12)+0.662*IF(K12="",0,K12)</f>
        <v/>
      </c>
      <c r="S12" s="24">
        <f>0.38*IF(L12="",0,L12)+0.35*IF(M12="",0,M12)+0.27*IF(N12="",0,N12)</f>
        <v/>
      </c>
      <c r="T12" s="24">
        <f>IF(Universe!S12="","",((Universe!S12-$B$2565)/$C$2565)^3)</f>
        <v/>
      </c>
      <c r="U12" s="24">
        <f>IF(Universe!S12="","",(Universe!S12-$B$2565)/$C$2565)</f>
        <v/>
      </c>
      <c r="V12" s="24">
        <f>IF(Universe!T12="","",(Universe!T12-$B$2566)/$C$2566)</f>
        <v/>
      </c>
      <c r="W12" s="24">
        <f>IF(Universe!U12="","",(Universe!U12-$B$2567)/$C$2567)</f>
        <v/>
      </c>
      <c r="X12" s="24">
        <f>IF(O12="","",(O12-$B$2571)/$C$2571)</f>
        <v/>
      </c>
      <c r="Y12" s="24">
        <f>IF(T12="","",(T12-$B$2576)/$C$2576)</f>
        <v/>
      </c>
      <c r="Z12" s="24">
        <f>IF(Universe!V12="","",(Universe!V12-$B$2568)/$C$2568)</f>
        <v/>
      </c>
      <c r="AA12" s="24">
        <f>IF(P12="","",(P12-$B$2572)/$C$2572)</f>
        <v/>
      </c>
      <c r="AB12" s="24">
        <f>IF(Q12="","",(Q12-$B$2573)/$C$2573)</f>
        <v/>
      </c>
      <c r="AC12" s="24">
        <f>IF(R12="","",(R12-$B$2574)/$C$2574)</f>
        <v/>
      </c>
      <c r="AD12" s="24">
        <f>IF(S12="","",(S12-$B$2575)/$C$2575)</f>
        <v/>
      </c>
      <c r="AE12" s="24">
        <f>IF(Y12="","",Y12-(19.12044933116382+16.522174187581257*U12))</f>
        <v/>
      </c>
      <c r="AF12" s="24">
        <f>IF(X12="","",(X12-(-0.27268023098325006+0.47142105304415904*V12+-0.3189264934812436*U12)--5.286111042926227e-16)/0.7994208745952703)</f>
        <v/>
      </c>
      <c r="AG12" s="24">
        <f>IF(AA12="","",(AA12-(0.5248806186338691+-0.064206457956449*U12)-5.43454825424064e-16)/0.9977404048781155)</f>
        <v/>
      </c>
      <c r="AH12" s="25" t="n">
        <v>0.2213540673583146</v>
      </c>
      <c r="AI12" s="25" t="n">
        <v>-1.083022196856878</v>
      </c>
      <c r="AJ12" s="25" t="n">
        <v>-0.3770722039746923</v>
      </c>
      <c r="AK12" s="25" t="n">
        <v>0.6672886821418695</v>
      </c>
      <c r="AL12" s="25" t="n">
        <v>-0.3899462309896869</v>
      </c>
      <c r="AM12" s="25" t="n">
        <v>-0.3143081324357738</v>
      </c>
      <c r="AN12" s="25" t="n">
        <v>-1.51494673041839</v>
      </c>
      <c r="AO12" s="25" t="n">
        <v>-0.052430475010511</v>
      </c>
      <c r="AP12" s="25" t="n">
        <v>-1.101561971184321</v>
      </c>
      <c r="AQ12" s="25" t="n">
        <v>0.4924130597602559</v>
      </c>
    </row>
    <row r="13">
      <c r="A13" s="23">
        <f>Universe!A13</f>
        <v/>
      </c>
      <c r="B13" s="24">
        <f>IF(Universe!W13="","",(Universe!W13-$B$2550)/$C$2550)</f>
        <v/>
      </c>
      <c r="C13" s="24">
        <f>IF(Universe!X13="","",(Universe!X13-$B$2551)/$C$2551)</f>
        <v/>
      </c>
      <c r="D13" s="24">
        <f>IF(Universe!Y13="","",(Universe!Y13-$B$2552)/$C$2552)</f>
        <v/>
      </c>
      <c r="E13" s="24">
        <f>IF(Universe!Z13="","",(Universe!Z13-$B$2553)/$C$2553)</f>
        <v/>
      </c>
      <c r="F13" s="24">
        <f>IF(Universe!AA13="","",(Universe!AA13-$B$2554)/$C$2554)</f>
        <v/>
      </c>
      <c r="G13" s="24">
        <f>IF(Universe!AB13="","",(Universe!AB13-$B$2555)/$C$2555)</f>
        <v/>
      </c>
      <c r="H13" s="24">
        <f>IF(Universe!AC13="","",(Universe!AC13-$B$2556)/$C$2556)</f>
        <v/>
      </c>
      <c r="I13" s="24">
        <f>IF(Universe!AD13="","",(Universe!AD13-$B$2557)/$C$2557)</f>
        <v/>
      </c>
      <c r="J13" s="24">
        <f>IF(Universe!AE13="","",(Universe!AE13-$B$2558)/$C$2558)</f>
        <v/>
      </c>
      <c r="K13" s="24">
        <f>IF(Universe!AF13="","",(Universe!AF13-$B$2559)/$C$2559)</f>
        <v/>
      </c>
      <c r="L13" s="24">
        <f>IF(Universe!AG13="","",(Universe!AG13-$B$2560)/$C$2560)</f>
        <v/>
      </c>
      <c r="M13" s="24">
        <f>IF(Universe!AH13="","",(Universe!AH13-$B$2561)/$C$2561)</f>
        <v/>
      </c>
      <c r="N13" s="24">
        <f>IF(Universe!AI13="","",(Universe!AI13-$B$2562)/$C$2562)</f>
        <v/>
      </c>
      <c r="O13" s="24">
        <f>0.74*IF(B13="",0,B13)+0.16*IF(C13="",0,C13)+0.1*IF(D13="",0,D13)</f>
        <v/>
      </c>
      <c r="P13" s="24">
        <f>0.35*IF(E13="",0,E13)+0.35*IF(F13="",0,F13)+0.3*IF(G13="",0,G13)</f>
        <v/>
      </c>
      <c r="Q13" s="24">
        <f>0.656*IF(I13="",0,I13)+0.344*IF(H13="",0,H13)</f>
        <v/>
      </c>
      <c r="R13" s="24">
        <f>0.338*IF(J13="",0,J13)+0.662*IF(K13="",0,K13)</f>
        <v/>
      </c>
      <c r="S13" s="24">
        <f>0.38*IF(L13="",0,L13)+0.35*IF(M13="",0,M13)+0.27*IF(N13="",0,N13)</f>
        <v/>
      </c>
      <c r="T13" s="24">
        <f>IF(Universe!S13="","",((Universe!S13-$B$2565)/$C$2565)^3)</f>
        <v/>
      </c>
      <c r="U13" s="24">
        <f>IF(Universe!S13="","",(Universe!S13-$B$2565)/$C$2565)</f>
        <v/>
      </c>
      <c r="V13" s="24">
        <f>IF(Universe!T13="","",(Universe!T13-$B$2566)/$C$2566)</f>
        <v/>
      </c>
      <c r="W13" s="24">
        <f>IF(Universe!U13="","",(Universe!U13-$B$2567)/$C$2567)</f>
        <v/>
      </c>
      <c r="X13" s="24">
        <f>IF(O13="","",(O13-$B$2571)/$C$2571)</f>
        <v/>
      </c>
      <c r="Y13" s="24">
        <f>IF(T13="","",(T13-$B$2576)/$C$2576)</f>
        <v/>
      </c>
      <c r="Z13" s="24">
        <f>IF(Universe!V13="","",(Universe!V13-$B$2568)/$C$2568)</f>
        <v/>
      </c>
      <c r="AA13" s="24">
        <f>IF(P13="","",(P13-$B$2572)/$C$2572)</f>
        <v/>
      </c>
      <c r="AB13" s="24">
        <f>IF(Q13="","",(Q13-$B$2573)/$C$2573)</f>
        <v/>
      </c>
      <c r="AC13" s="24">
        <f>IF(R13="","",(R13-$B$2574)/$C$2574)</f>
        <v/>
      </c>
      <c r="AD13" s="24">
        <f>IF(S13="","",(S13-$B$2575)/$C$2575)</f>
        <v/>
      </c>
      <c r="AE13" s="24">
        <f>IF(Y13="","",Y13-(19.12044933116382+16.522174187581257*U13))</f>
        <v/>
      </c>
      <c r="AF13" s="24">
        <f>IF(X13="","",(X13-(-0.27268023098325006+0.47142105304415904*V13+-0.3189264934812436*U13)--5.286111042926227e-16)/0.7994208745952703)</f>
        <v/>
      </c>
      <c r="AG13" s="24">
        <f>IF(AA13="","",(AA13-(0.5248806186338691+-0.064206457956449*U13)-5.43454825424064e-16)/0.9977404048781155)</f>
        <v/>
      </c>
      <c r="AH13" s="25" t="n">
        <v>-2.2492479405329</v>
      </c>
      <c r="AI13" s="25" t="n">
        <v>0.02312932381587</v>
      </c>
      <c r="AJ13" s="25" t="n">
        <v>-0.0363699258428536</v>
      </c>
      <c r="AK13" s="25" t="n">
        <v>-0.7709864334180606</v>
      </c>
      <c r="AL13" s="25" t="n">
        <v>3.372877749455604</v>
      </c>
      <c r="AM13" s="25" t="n">
        <v>0.8499974363350956</v>
      </c>
      <c r="AN13" s="25" t="n">
        <v>-0.7047128198858825</v>
      </c>
      <c r="AO13" s="25" t="n">
        <v>0.100120798301146</v>
      </c>
      <c r="AP13" s="25" t="n">
        <v>-0.5044966248714339</v>
      </c>
      <c r="AQ13" s="25" t="n">
        <v>-0.5625698470151417</v>
      </c>
    </row>
    <row r="14">
      <c r="A14" s="23">
        <f>Universe!A14</f>
        <v/>
      </c>
      <c r="B14" s="24">
        <f>IF(Universe!W14="","",(Universe!W14-$B$2550)/$C$2550)</f>
        <v/>
      </c>
      <c r="C14" s="24">
        <f>IF(Universe!X14="","",(Universe!X14-$B$2551)/$C$2551)</f>
        <v/>
      </c>
      <c r="D14" s="24">
        <f>IF(Universe!Y14="","",(Universe!Y14-$B$2552)/$C$2552)</f>
        <v/>
      </c>
      <c r="E14" s="24">
        <f>IF(Universe!Z14="","",(Universe!Z14-$B$2553)/$C$2553)</f>
        <v/>
      </c>
      <c r="F14" s="24">
        <f>IF(Universe!AA14="","",(Universe!AA14-$B$2554)/$C$2554)</f>
        <v/>
      </c>
      <c r="G14" s="24">
        <f>IF(Universe!AB14="","",(Universe!AB14-$B$2555)/$C$2555)</f>
        <v/>
      </c>
      <c r="H14" s="24">
        <f>IF(Universe!AC14="","",(Universe!AC14-$B$2556)/$C$2556)</f>
        <v/>
      </c>
      <c r="I14" s="24">
        <f>IF(Universe!AD14="","",(Universe!AD14-$B$2557)/$C$2557)</f>
        <v/>
      </c>
      <c r="J14" s="24">
        <f>IF(Universe!AE14="","",(Universe!AE14-$B$2558)/$C$2558)</f>
        <v/>
      </c>
      <c r="K14" s="24">
        <f>IF(Universe!AF14="","",(Universe!AF14-$B$2559)/$C$2559)</f>
        <v/>
      </c>
      <c r="L14" s="24">
        <f>IF(Universe!AG14="","",(Universe!AG14-$B$2560)/$C$2560)</f>
        <v/>
      </c>
      <c r="M14" s="24">
        <f>IF(Universe!AH14="","",(Universe!AH14-$B$2561)/$C$2561)</f>
        <v/>
      </c>
      <c r="N14" s="24">
        <f>IF(Universe!AI14="","",(Universe!AI14-$B$2562)/$C$2562)</f>
        <v/>
      </c>
      <c r="O14" s="24">
        <f>0.74*IF(B14="",0,B14)+0.16*IF(C14="",0,C14)+0.1*IF(D14="",0,D14)</f>
        <v/>
      </c>
      <c r="P14" s="24">
        <f>0.35*IF(E14="",0,E14)+0.35*IF(F14="",0,F14)+0.3*IF(G14="",0,G14)</f>
        <v/>
      </c>
      <c r="Q14" s="24">
        <f>0.656*IF(I14="",0,I14)+0.344*IF(H14="",0,H14)</f>
        <v/>
      </c>
      <c r="R14" s="24">
        <f>0.338*IF(J14="",0,J14)+0.662*IF(K14="",0,K14)</f>
        <v/>
      </c>
      <c r="S14" s="24">
        <f>0.38*IF(L14="",0,L14)+0.35*IF(M14="",0,M14)+0.27*IF(N14="",0,N14)</f>
        <v/>
      </c>
      <c r="T14" s="24">
        <f>IF(Universe!S14="","",((Universe!S14-$B$2565)/$C$2565)^3)</f>
        <v/>
      </c>
      <c r="U14" s="24">
        <f>IF(Universe!S14="","",(Universe!S14-$B$2565)/$C$2565)</f>
        <v/>
      </c>
      <c r="V14" s="24">
        <f>IF(Universe!T14="","",(Universe!T14-$B$2566)/$C$2566)</f>
        <v/>
      </c>
      <c r="W14" s="24">
        <f>IF(Universe!U14="","",(Universe!U14-$B$2567)/$C$2567)</f>
        <v/>
      </c>
      <c r="X14" s="24">
        <f>IF(O14="","",(O14-$B$2571)/$C$2571)</f>
        <v/>
      </c>
      <c r="Y14" s="24">
        <f>IF(T14="","",(T14-$B$2576)/$C$2576)</f>
        <v/>
      </c>
      <c r="Z14" s="24">
        <f>IF(Universe!V14="","",(Universe!V14-$B$2568)/$C$2568)</f>
        <v/>
      </c>
      <c r="AA14" s="24">
        <f>IF(P14="","",(P14-$B$2572)/$C$2572)</f>
        <v/>
      </c>
      <c r="AB14" s="24">
        <f>IF(Q14="","",(Q14-$B$2573)/$C$2573)</f>
        <v/>
      </c>
      <c r="AC14" s="24">
        <f>IF(R14="","",(R14-$B$2574)/$C$2574)</f>
        <v/>
      </c>
      <c r="AD14" s="24">
        <f>IF(S14="","",(S14-$B$2575)/$C$2575)</f>
        <v/>
      </c>
      <c r="AE14" s="24">
        <f>IF(Y14="","",Y14-(19.12044933116382+16.522174187581257*U14))</f>
        <v/>
      </c>
      <c r="AF14" s="24">
        <f>IF(X14="","",(X14-(-0.27268023098325006+0.47142105304415904*V14+-0.3189264934812436*U14)--5.286111042926227e-16)/0.7994208745952703)</f>
        <v/>
      </c>
      <c r="AG14" s="24">
        <f>IF(AA14="","",(AA14-(0.5248806186338691+-0.064206457956449*U14)-5.43454825424064e-16)/0.9977404048781155)</f>
        <v/>
      </c>
      <c r="AH14" s="25" t="n">
        <v>-2.263575618607507</v>
      </c>
      <c r="AI14" s="25" t="n">
        <v>-0.0165090377241167</v>
      </c>
      <c r="AJ14" s="25" t="n">
        <v>-0.3552050744135345</v>
      </c>
      <c r="AK14" s="25" t="n">
        <v>-0.3582096029254427</v>
      </c>
      <c r="AL14" s="25" t="n">
        <v>3.375163865634923</v>
      </c>
      <c r="AM14" s="25" t="n">
        <v>0.8364190906819901</v>
      </c>
      <c r="AN14" s="25" t="n">
        <v>0.0109936504553678</v>
      </c>
      <c r="AO14" s="25" t="n">
        <v>0.2077406783255759</v>
      </c>
      <c r="AP14" s="25" t="n">
        <v>-0.3712902908066375</v>
      </c>
      <c r="AQ14" s="25" t="n">
        <v>0.4879660109819511</v>
      </c>
    </row>
    <row r="15">
      <c r="A15" s="23">
        <f>Universe!A15</f>
        <v/>
      </c>
      <c r="B15" s="24">
        <f>IF(Universe!W15="","",(Universe!W15-$B$2550)/$C$2550)</f>
        <v/>
      </c>
      <c r="C15" s="24">
        <f>IF(Universe!X15="","",(Universe!X15-$B$2551)/$C$2551)</f>
        <v/>
      </c>
      <c r="D15" s="24">
        <f>IF(Universe!Y15="","",(Universe!Y15-$B$2552)/$C$2552)</f>
        <v/>
      </c>
      <c r="E15" s="24">
        <f>IF(Universe!Z15="","",(Universe!Z15-$B$2553)/$C$2553)</f>
        <v/>
      </c>
      <c r="F15" s="24">
        <f>IF(Universe!AA15="","",(Universe!AA15-$B$2554)/$C$2554)</f>
        <v/>
      </c>
      <c r="G15" s="24">
        <f>IF(Universe!AB15="","",(Universe!AB15-$B$2555)/$C$2555)</f>
        <v/>
      </c>
      <c r="H15" s="24">
        <f>IF(Universe!AC15="","",(Universe!AC15-$B$2556)/$C$2556)</f>
        <v/>
      </c>
      <c r="I15" s="24">
        <f>IF(Universe!AD15="","",(Universe!AD15-$B$2557)/$C$2557)</f>
        <v/>
      </c>
      <c r="J15" s="24">
        <f>IF(Universe!AE15="","",(Universe!AE15-$B$2558)/$C$2558)</f>
        <v/>
      </c>
      <c r="K15" s="24">
        <f>IF(Universe!AF15="","",(Universe!AF15-$B$2559)/$C$2559)</f>
        <v/>
      </c>
      <c r="L15" s="24">
        <f>IF(Universe!AG15="","",(Universe!AG15-$B$2560)/$C$2560)</f>
        <v/>
      </c>
      <c r="M15" s="24">
        <f>IF(Universe!AH15="","",(Universe!AH15-$B$2561)/$C$2561)</f>
        <v/>
      </c>
      <c r="N15" s="24">
        <f>IF(Universe!AI15="","",(Universe!AI15-$B$2562)/$C$2562)</f>
        <v/>
      </c>
      <c r="O15" s="24">
        <f>0.74*IF(B15="",0,B15)+0.16*IF(C15="",0,C15)+0.1*IF(D15="",0,D15)</f>
        <v/>
      </c>
      <c r="P15" s="24">
        <f>0.35*IF(E15="",0,E15)+0.35*IF(F15="",0,F15)+0.3*IF(G15="",0,G15)</f>
        <v/>
      </c>
      <c r="Q15" s="24">
        <f>0.656*IF(I15="",0,I15)+0.344*IF(H15="",0,H15)</f>
        <v/>
      </c>
      <c r="R15" s="24">
        <f>0.338*IF(J15="",0,J15)+0.662*IF(K15="",0,K15)</f>
        <v/>
      </c>
      <c r="S15" s="24">
        <f>0.38*IF(L15="",0,L15)+0.35*IF(M15="",0,M15)+0.27*IF(N15="",0,N15)</f>
        <v/>
      </c>
      <c r="T15" s="24">
        <f>IF(Universe!S15="","",((Universe!S15-$B$2565)/$C$2565)^3)</f>
        <v/>
      </c>
      <c r="U15" s="24">
        <f>IF(Universe!S15="","",(Universe!S15-$B$2565)/$C$2565)</f>
        <v/>
      </c>
      <c r="V15" s="24">
        <f>IF(Universe!T15="","",(Universe!T15-$B$2566)/$C$2566)</f>
        <v/>
      </c>
      <c r="W15" s="24">
        <f>IF(Universe!U15="","",(Universe!U15-$B$2567)/$C$2567)</f>
        <v/>
      </c>
      <c r="X15" s="24">
        <f>IF(O15="","",(O15-$B$2571)/$C$2571)</f>
        <v/>
      </c>
      <c r="Y15" s="24">
        <f>IF(T15="","",(T15-$B$2576)/$C$2576)</f>
        <v/>
      </c>
      <c r="Z15" s="24">
        <f>IF(Universe!V15="","",(Universe!V15-$B$2568)/$C$2568)</f>
        <v/>
      </c>
      <c r="AA15" s="24">
        <f>IF(P15="","",(P15-$B$2572)/$C$2572)</f>
        <v/>
      </c>
      <c r="AB15" s="24">
        <f>IF(Q15="","",(Q15-$B$2573)/$C$2573)</f>
        <v/>
      </c>
      <c r="AC15" s="24">
        <f>IF(R15="","",(R15-$B$2574)/$C$2574)</f>
        <v/>
      </c>
      <c r="AD15" s="24">
        <f>IF(S15="","",(S15-$B$2575)/$C$2575)</f>
        <v/>
      </c>
      <c r="AE15" s="24">
        <f>IF(Y15="","",Y15-(19.12044933116382+16.522174187581257*U15))</f>
        <v/>
      </c>
      <c r="AF15" s="24">
        <f>IF(X15="","",(X15-(-0.27268023098325006+0.47142105304415904*V15+-0.3189264934812436*U15)--5.286111042926227e-16)/0.7994208745952703)</f>
        <v/>
      </c>
      <c r="AG15" s="24">
        <f>IF(AA15="","",(AA15-(0.5248806186338691+-0.064206457956449*U15)-5.43454825424064e-16)/0.9977404048781155)</f>
        <v/>
      </c>
      <c r="AH15" s="25" t="n">
        <v>-2.536812415984112</v>
      </c>
      <c r="AI15" s="25" t="n">
        <v>-0.4949559973614051</v>
      </c>
      <c r="AJ15" s="25" t="n">
        <v>-0.5266973356587388</v>
      </c>
      <c r="AK15" s="25" t="n">
        <v>-0.6048677899442981</v>
      </c>
      <c r="AL15" s="25" t="n">
        <v>3.347939125266852</v>
      </c>
      <c r="AM15" s="25" t="n">
        <v>0.581471565347278</v>
      </c>
      <c r="AN15" s="25" t="n">
        <v>-0.4329853295931081</v>
      </c>
      <c r="AO15" s="25" t="n">
        <v>0.045145597631194</v>
      </c>
      <c r="AP15" s="25" t="n">
        <v>-0.8068720857991893</v>
      </c>
      <c r="AQ15" s="25" t="n">
        <v>0.1882742236758242</v>
      </c>
    </row>
    <row r="16">
      <c r="A16" s="23">
        <f>Universe!A16</f>
        <v/>
      </c>
      <c r="B16" s="24">
        <f>IF(Universe!W16="","",(Universe!W16-$B$2550)/$C$2550)</f>
        <v/>
      </c>
      <c r="C16" s="24">
        <f>IF(Universe!X16="","",(Universe!X16-$B$2551)/$C$2551)</f>
        <v/>
      </c>
      <c r="D16" s="24">
        <f>IF(Universe!Y16="","",(Universe!Y16-$B$2552)/$C$2552)</f>
        <v/>
      </c>
      <c r="E16" s="24">
        <f>IF(Universe!Z16="","",(Universe!Z16-$B$2553)/$C$2553)</f>
        <v/>
      </c>
      <c r="F16" s="24">
        <f>IF(Universe!AA16="","",(Universe!AA16-$B$2554)/$C$2554)</f>
        <v/>
      </c>
      <c r="G16" s="24">
        <f>IF(Universe!AB16="","",(Universe!AB16-$B$2555)/$C$2555)</f>
        <v/>
      </c>
      <c r="H16" s="24">
        <f>IF(Universe!AC16="","",(Universe!AC16-$B$2556)/$C$2556)</f>
        <v/>
      </c>
      <c r="I16" s="24">
        <f>IF(Universe!AD16="","",(Universe!AD16-$B$2557)/$C$2557)</f>
        <v/>
      </c>
      <c r="J16" s="24">
        <f>IF(Universe!AE16="","",(Universe!AE16-$B$2558)/$C$2558)</f>
        <v/>
      </c>
      <c r="K16" s="24">
        <f>IF(Universe!AF16="","",(Universe!AF16-$B$2559)/$C$2559)</f>
        <v/>
      </c>
      <c r="L16" s="24">
        <f>IF(Universe!AG16="","",(Universe!AG16-$B$2560)/$C$2560)</f>
        <v/>
      </c>
      <c r="M16" s="24">
        <f>IF(Universe!AH16="","",(Universe!AH16-$B$2561)/$C$2561)</f>
        <v/>
      </c>
      <c r="N16" s="24">
        <f>IF(Universe!AI16="","",(Universe!AI16-$B$2562)/$C$2562)</f>
        <v/>
      </c>
      <c r="O16" s="24">
        <f>0.74*IF(B16="",0,B16)+0.16*IF(C16="",0,C16)+0.1*IF(D16="",0,D16)</f>
        <v/>
      </c>
      <c r="P16" s="24">
        <f>0.35*IF(E16="",0,E16)+0.35*IF(F16="",0,F16)+0.3*IF(G16="",0,G16)</f>
        <v/>
      </c>
      <c r="Q16" s="24">
        <f>0.656*IF(I16="",0,I16)+0.344*IF(H16="",0,H16)</f>
        <v/>
      </c>
      <c r="R16" s="24">
        <f>0.338*IF(J16="",0,J16)+0.662*IF(K16="",0,K16)</f>
        <v/>
      </c>
      <c r="S16" s="24">
        <f>0.38*IF(L16="",0,L16)+0.35*IF(M16="",0,M16)+0.27*IF(N16="",0,N16)</f>
        <v/>
      </c>
      <c r="T16" s="24">
        <f>IF(Universe!S16="","",((Universe!S16-$B$2565)/$C$2565)^3)</f>
        <v/>
      </c>
      <c r="U16" s="24">
        <f>IF(Universe!S16="","",(Universe!S16-$B$2565)/$C$2565)</f>
        <v/>
      </c>
      <c r="V16" s="24">
        <f>IF(Universe!T16="","",(Universe!T16-$B$2566)/$C$2566)</f>
        <v/>
      </c>
      <c r="W16" s="24">
        <f>IF(Universe!U16="","",(Universe!U16-$B$2567)/$C$2567)</f>
        <v/>
      </c>
      <c r="X16" s="24">
        <f>IF(O16="","",(O16-$B$2571)/$C$2571)</f>
        <v/>
      </c>
      <c r="Y16" s="24">
        <f>IF(T16="","",(T16-$B$2576)/$C$2576)</f>
        <v/>
      </c>
      <c r="Z16" s="24">
        <f>IF(Universe!V16="","",(Universe!V16-$B$2568)/$C$2568)</f>
        <v/>
      </c>
      <c r="AA16" s="24">
        <f>IF(P16="","",(P16-$B$2572)/$C$2572)</f>
        <v/>
      </c>
      <c r="AB16" s="24">
        <f>IF(Q16="","",(Q16-$B$2573)/$C$2573)</f>
        <v/>
      </c>
      <c r="AC16" s="24">
        <f>IF(R16="","",(R16-$B$2574)/$C$2574)</f>
        <v/>
      </c>
      <c r="AD16" s="24">
        <f>IF(S16="","",(S16-$B$2575)/$C$2575)</f>
        <v/>
      </c>
      <c r="AE16" s="24">
        <f>IF(Y16="","",Y16-(19.12044933116382+16.522174187581257*U16))</f>
        <v/>
      </c>
      <c r="AF16" s="24">
        <f>IF(X16="","",(X16-(-0.27268023098325006+0.47142105304415904*V16+-0.3189264934812436*U16)--5.286111042926227e-16)/0.7994208745952703)</f>
        <v/>
      </c>
      <c r="AG16" s="24">
        <f>IF(AA16="","",(AA16-(0.5248806186338691+-0.064206457956449*U16)-5.43454825424064e-16)/0.9977404048781155)</f>
        <v/>
      </c>
      <c r="AH16" s="25" t="n">
        <v>-0.8693235542674642</v>
      </c>
      <c r="AI16" s="25" t="n">
        <v>0.6481027169749952</v>
      </c>
      <c r="AJ16" s="25" t="n">
        <v>-0.4865899023243379</v>
      </c>
      <c r="AK16" s="25" t="n">
        <v>-0.2527118156046247</v>
      </c>
      <c r="AL16" s="25" t="n">
        <v>1.828719855295188</v>
      </c>
      <c r="AM16" s="25" t="n">
        <v>-0.1020930130489161</v>
      </c>
      <c r="AN16" s="25" t="n">
        <v>0.3118365569038994</v>
      </c>
      <c r="AO16" s="25" t="n">
        <v>0.0014262297052056</v>
      </c>
      <c r="AP16" s="25" t="n">
        <v>0.5613120763556367</v>
      </c>
      <c r="AQ16" s="25" t="n">
        <v>-0.4430158223445264</v>
      </c>
    </row>
    <row r="17">
      <c r="A17" s="23">
        <f>Universe!A17</f>
        <v/>
      </c>
      <c r="B17" s="24">
        <f>IF(Universe!W17="","",(Universe!W17-$B$2550)/$C$2550)</f>
        <v/>
      </c>
      <c r="C17" s="24">
        <f>IF(Universe!X17="","",(Universe!X17-$B$2551)/$C$2551)</f>
        <v/>
      </c>
      <c r="D17" s="24">
        <f>IF(Universe!Y17="","",(Universe!Y17-$B$2552)/$C$2552)</f>
        <v/>
      </c>
      <c r="E17" s="24">
        <f>IF(Universe!Z17="","",(Universe!Z17-$B$2553)/$C$2553)</f>
        <v/>
      </c>
      <c r="F17" s="24">
        <f>IF(Universe!AA17="","",(Universe!AA17-$B$2554)/$C$2554)</f>
        <v/>
      </c>
      <c r="G17" s="24">
        <f>IF(Universe!AB17="","",(Universe!AB17-$B$2555)/$C$2555)</f>
        <v/>
      </c>
      <c r="H17" s="24">
        <f>IF(Universe!AC17="","",(Universe!AC17-$B$2556)/$C$2556)</f>
        <v/>
      </c>
      <c r="I17" s="24">
        <f>IF(Universe!AD17="","",(Universe!AD17-$B$2557)/$C$2557)</f>
        <v/>
      </c>
      <c r="J17" s="24">
        <f>IF(Universe!AE17="","",(Universe!AE17-$B$2558)/$C$2558)</f>
        <v/>
      </c>
      <c r="K17" s="24">
        <f>IF(Universe!AF17="","",(Universe!AF17-$B$2559)/$C$2559)</f>
        <v/>
      </c>
      <c r="L17" s="24">
        <f>IF(Universe!AG17="","",(Universe!AG17-$B$2560)/$C$2560)</f>
        <v/>
      </c>
      <c r="M17" s="24">
        <f>IF(Universe!AH17="","",(Universe!AH17-$B$2561)/$C$2561)</f>
        <v/>
      </c>
      <c r="N17" s="24">
        <f>IF(Universe!AI17="","",(Universe!AI17-$B$2562)/$C$2562)</f>
        <v/>
      </c>
      <c r="O17" s="24">
        <f>0.74*IF(B17="",0,B17)+0.16*IF(C17="",0,C17)+0.1*IF(D17="",0,D17)</f>
        <v/>
      </c>
      <c r="P17" s="24">
        <f>0.35*IF(E17="",0,E17)+0.35*IF(F17="",0,F17)+0.3*IF(G17="",0,G17)</f>
        <v/>
      </c>
      <c r="Q17" s="24">
        <f>0.656*IF(I17="",0,I17)+0.344*IF(H17="",0,H17)</f>
        <v/>
      </c>
      <c r="R17" s="24">
        <f>0.338*IF(J17="",0,J17)+0.662*IF(K17="",0,K17)</f>
        <v/>
      </c>
      <c r="S17" s="24">
        <f>0.38*IF(L17="",0,L17)+0.35*IF(M17="",0,M17)+0.27*IF(N17="",0,N17)</f>
        <v/>
      </c>
      <c r="T17" s="24">
        <f>IF(Universe!S17="","",((Universe!S17-$B$2565)/$C$2565)^3)</f>
        <v/>
      </c>
      <c r="U17" s="24">
        <f>IF(Universe!S17="","",(Universe!S17-$B$2565)/$C$2565)</f>
        <v/>
      </c>
      <c r="V17" s="24">
        <f>IF(Universe!T17="","",(Universe!T17-$B$2566)/$C$2566)</f>
        <v/>
      </c>
      <c r="W17" s="24">
        <f>IF(Universe!U17="","",(Universe!U17-$B$2567)/$C$2567)</f>
        <v/>
      </c>
      <c r="X17" s="24">
        <f>IF(O17="","",(O17-$B$2571)/$C$2571)</f>
        <v/>
      </c>
      <c r="Y17" s="24">
        <f>IF(T17="","",(T17-$B$2576)/$C$2576)</f>
        <v/>
      </c>
      <c r="Z17" s="24">
        <f>IF(Universe!V17="","",(Universe!V17-$B$2568)/$C$2568)</f>
        <v/>
      </c>
      <c r="AA17" s="24">
        <f>IF(P17="","",(P17-$B$2572)/$C$2572)</f>
        <v/>
      </c>
      <c r="AB17" s="24">
        <f>IF(Q17="","",(Q17-$B$2573)/$C$2573)</f>
        <v/>
      </c>
      <c r="AC17" s="24">
        <f>IF(R17="","",(R17-$B$2574)/$C$2574)</f>
        <v/>
      </c>
      <c r="AD17" s="24">
        <f>IF(S17="","",(S17-$B$2575)/$C$2575)</f>
        <v/>
      </c>
      <c r="AE17" s="24">
        <f>IF(Y17="","",Y17-(19.12044933116382+16.522174187581257*U17))</f>
        <v/>
      </c>
      <c r="AF17" s="24">
        <f>IF(X17="","",(X17-(-0.27268023098325006+0.47142105304415904*V17+-0.3189264934812436*U17)--5.286111042926227e-16)/0.7994208745952703)</f>
        <v/>
      </c>
      <c r="AG17" s="24">
        <f>IF(AA17="","",(AA17-(0.5248806186338691+-0.064206457956449*U17)-5.43454825424064e-16)/0.9977404048781155)</f>
        <v/>
      </c>
      <c r="AH17" s="25" t="n">
        <v>-2.698003790591208</v>
      </c>
      <c r="AI17" s="25" t="n">
        <v>-0.2998842854186436</v>
      </c>
      <c r="AJ17" s="25" t="n">
        <v>-0.6613313795777254</v>
      </c>
      <c r="AK17" s="25" t="n">
        <v>-0.4968713068312218</v>
      </c>
      <c r="AL17" s="25" t="n">
        <v>3.264742193445968</v>
      </c>
      <c r="AM17" s="25" t="n">
        <v>1.609391987358557</v>
      </c>
      <c r="AN17" s="25" t="n">
        <v>0.5935121458453178</v>
      </c>
      <c r="AO17" s="25" t="n">
        <v>0.0445014280570469</v>
      </c>
      <c r="AP17" s="25" t="n">
        <v>-0.6409185341791426</v>
      </c>
      <c r="AQ17" s="25" t="n">
        <v>1.183690201827272</v>
      </c>
    </row>
    <row r="18">
      <c r="A18" s="23">
        <f>Universe!A18</f>
        <v/>
      </c>
      <c r="B18" s="24">
        <f>IF(Universe!W18="","",(Universe!W18-$B$2550)/$C$2550)</f>
        <v/>
      </c>
      <c r="C18" s="24">
        <f>IF(Universe!X18="","",(Universe!X18-$B$2551)/$C$2551)</f>
        <v/>
      </c>
      <c r="D18" s="24">
        <f>IF(Universe!Y18="","",(Universe!Y18-$B$2552)/$C$2552)</f>
        <v/>
      </c>
      <c r="E18" s="24">
        <f>IF(Universe!Z18="","",(Universe!Z18-$B$2553)/$C$2553)</f>
        <v/>
      </c>
      <c r="F18" s="24">
        <f>IF(Universe!AA18="","",(Universe!AA18-$B$2554)/$C$2554)</f>
        <v/>
      </c>
      <c r="G18" s="24">
        <f>IF(Universe!AB18="","",(Universe!AB18-$B$2555)/$C$2555)</f>
        <v/>
      </c>
      <c r="H18" s="24">
        <f>IF(Universe!AC18="","",(Universe!AC18-$B$2556)/$C$2556)</f>
        <v/>
      </c>
      <c r="I18" s="24">
        <f>IF(Universe!AD18="","",(Universe!AD18-$B$2557)/$C$2557)</f>
        <v/>
      </c>
      <c r="J18" s="24">
        <f>IF(Universe!AE18="","",(Universe!AE18-$B$2558)/$C$2558)</f>
        <v/>
      </c>
      <c r="K18" s="24">
        <f>IF(Universe!AF18="","",(Universe!AF18-$B$2559)/$C$2559)</f>
        <v/>
      </c>
      <c r="L18" s="24">
        <f>IF(Universe!AG18="","",(Universe!AG18-$B$2560)/$C$2560)</f>
        <v/>
      </c>
      <c r="M18" s="24">
        <f>IF(Universe!AH18="","",(Universe!AH18-$B$2561)/$C$2561)</f>
        <v/>
      </c>
      <c r="N18" s="24">
        <f>IF(Universe!AI18="","",(Universe!AI18-$B$2562)/$C$2562)</f>
        <v/>
      </c>
      <c r="O18" s="24">
        <f>0.74*IF(B18="",0,B18)+0.16*IF(C18="",0,C18)+0.1*IF(D18="",0,D18)</f>
        <v/>
      </c>
      <c r="P18" s="24">
        <f>0.35*IF(E18="",0,E18)+0.35*IF(F18="",0,F18)+0.3*IF(G18="",0,G18)</f>
        <v/>
      </c>
      <c r="Q18" s="24">
        <f>0.656*IF(I18="",0,I18)+0.344*IF(H18="",0,H18)</f>
        <v/>
      </c>
      <c r="R18" s="24">
        <f>0.338*IF(J18="",0,J18)+0.662*IF(K18="",0,K18)</f>
        <v/>
      </c>
      <c r="S18" s="24">
        <f>0.38*IF(L18="",0,L18)+0.35*IF(M18="",0,M18)+0.27*IF(N18="",0,N18)</f>
        <v/>
      </c>
      <c r="T18" s="24">
        <f>IF(Universe!S18="","",((Universe!S18-$B$2565)/$C$2565)^3)</f>
        <v/>
      </c>
      <c r="U18" s="24">
        <f>IF(Universe!S18="","",(Universe!S18-$B$2565)/$C$2565)</f>
        <v/>
      </c>
      <c r="V18" s="24">
        <f>IF(Universe!T18="","",(Universe!T18-$B$2566)/$C$2566)</f>
        <v/>
      </c>
      <c r="W18" s="24">
        <f>IF(Universe!U18="","",(Universe!U18-$B$2567)/$C$2567)</f>
        <v/>
      </c>
      <c r="X18" s="24">
        <f>IF(O18="","",(O18-$B$2571)/$C$2571)</f>
        <v/>
      </c>
      <c r="Y18" s="24">
        <f>IF(T18="","",(T18-$B$2576)/$C$2576)</f>
        <v/>
      </c>
      <c r="Z18" s="24">
        <f>IF(Universe!V18="","",(Universe!V18-$B$2568)/$C$2568)</f>
        <v/>
      </c>
      <c r="AA18" s="24">
        <f>IF(P18="","",(P18-$B$2572)/$C$2572)</f>
        <v/>
      </c>
      <c r="AB18" s="24">
        <f>IF(Q18="","",(Q18-$B$2573)/$C$2573)</f>
        <v/>
      </c>
      <c r="AC18" s="24">
        <f>IF(R18="","",(R18-$B$2574)/$C$2574)</f>
        <v/>
      </c>
      <c r="AD18" s="24">
        <f>IF(S18="","",(S18-$B$2575)/$C$2575)</f>
        <v/>
      </c>
      <c r="AE18" s="24">
        <f>IF(Y18="","",Y18-(19.12044933116382+16.522174187581257*U18))</f>
        <v/>
      </c>
      <c r="AF18" s="24">
        <f>IF(X18="","",(X18-(-0.27268023098325006+0.47142105304415904*V18+-0.3189264934812436*U18)--5.286111042926227e-16)/0.7994208745952703)</f>
        <v/>
      </c>
      <c r="AG18" s="24">
        <f>IF(AA18="","",(AA18-(0.5248806186338691+-0.064206457956449*U18)-5.43454825424064e-16)/0.9977404048781155)</f>
        <v/>
      </c>
      <c r="AH18" s="25" t="n">
        <v>-3.596604502883808</v>
      </c>
      <c r="AI18" s="25" t="n">
        <v>0.7511281313433028</v>
      </c>
      <c r="AJ18" s="25" t="n">
        <v>-1.662993591226669</v>
      </c>
      <c r="AK18" s="25" t="n">
        <v>0.4925582014723119</v>
      </c>
      <c r="AL18" s="25" t="n">
        <v>1.725598573630303</v>
      </c>
      <c r="AM18" s="25" t="n">
        <v>0.2183548140280793</v>
      </c>
      <c r="AN18" s="25" t="n">
        <v>1.597110985589592</v>
      </c>
      <c r="AO18" s="25" t="n">
        <v>-0.6696989784940782</v>
      </c>
      <c r="AP18" s="25" t="n">
        <v>-0.4143665173009117</v>
      </c>
      <c r="AQ18" s="25" t="n">
        <v>-0.5731711653334188</v>
      </c>
    </row>
    <row r="19">
      <c r="A19" s="23">
        <f>Universe!A19</f>
        <v/>
      </c>
      <c r="B19" s="24">
        <f>IF(Universe!W19="","",(Universe!W19-$B$2550)/$C$2550)</f>
        <v/>
      </c>
      <c r="C19" s="24">
        <f>IF(Universe!X19="","",(Universe!X19-$B$2551)/$C$2551)</f>
        <v/>
      </c>
      <c r="D19" s="24">
        <f>IF(Universe!Y19="","",(Universe!Y19-$B$2552)/$C$2552)</f>
        <v/>
      </c>
      <c r="E19" s="24">
        <f>IF(Universe!Z19="","",(Universe!Z19-$B$2553)/$C$2553)</f>
        <v/>
      </c>
      <c r="F19" s="24">
        <f>IF(Universe!AA19="","",(Universe!AA19-$B$2554)/$C$2554)</f>
        <v/>
      </c>
      <c r="G19" s="24">
        <f>IF(Universe!AB19="","",(Universe!AB19-$B$2555)/$C$2555)</f>
        <v/>
      </c>
      <c r="H19" s="24">
        <f>IF(Universe!AC19="","",(Universe!AC19-$B$2556)/$C$2556)</f>
        <v/>
      </c>
      <c r="I19" s="24">
        <f>IF(Universe!AD19="","",(Universe!AD19-$B$2557)/$C$2557)</f>
        <v/>
      </c>
      <c r="J19" s="24">
        <f>IF(Universe!AE19="","",(Universe!AE19-$B$2558)/$C$2558)</f>
        <v/>
      </c>
      <c r="K19" s="24">
        <f>IF(Universe!AF19="","",(Universe!AF19-$B$2559)/$C$2559)</f>
        <v/>
      </c>
      <c r="L19" s="24">
        <f>IF(Universe!AG19="","",(Universe!AG19-$B$2560)/$C$2560)</f>
        <v/>
      </c>
      <c r="M19" s="24">
        <f>IF(Universe!AH19="","",(Universe!AH19-$B$2561)/$C$2561)</f>
        <v/>
      </c>
      <c r="N19" s="24">
        <f>IF(Universe!AI19="","",(Universe!AI19-$B$2562)/$C$2562)</f>
        <v/>
      </c>
      <c r="O19" s="24">
        <f>0.74*IF(B19="",0,B19)+0.16*IF(C19="",0,C19)+0.1*IF(D19="",0,D19)</f>
        <v/>
      </c>
      <c r="P19" s="24">
        <f>0.35*IF(E19="",0,E19)+0.35*IF(F19="",0,F19)+0.3*IF(G19="",0,G19)</f>
        <v/>
      </c>
      <c r="Q19" s="24">
        <f>0.656*IF(I19="",0,I19)+0.344*IF(H19="",0,H19)</f>
        <v/>
      </c>
      <c r="R19" s="24">
        <f>0.338*IF(J19="",0,J19)+0.662*IF(K19="",0,K19)</f>
        <v/>
      </c>
      <c r="S19" s="24">
        <f>0.38*IF(L19="",0,L19)+0.35*IF(M19="",0,M19)+0.27*IF(N19="",0,N19)</f>
        <v/>
      </c>
      <c r="T19" s="24">
        <f>IF(Universe!S19="","",((Universe!S19-$B$2565)/$C$2565)^3)</f>
        <v/>
      </c>
      <c r="U19" s="24">
        <f>IF(Universe!S19="","",(Universe!S19-$B$2565)/$C$2565)</f>
        <v/>
      </c>
      <c r="V19" s="24">
        <f>IF(Universe!T19="","",(Universe!T19-$B$2566)/$C$2566)</f>
        <v/>
      </c>
      <c r="W19" s="24">
        <f>IF(Universe!U19="","",(Universe!U19-$B$2567)/$C$2567)</f>
        <v/>
      </c>
      <c r="X19" s="24">
        <f>IF(O19="","",(O19-$B$2571)/$C$2571)</f>
        <v/>
      </c>
      <c r="Y19" s="24">
        <f>IF(T19="","",(T19-$B$2576)/$C$2576)</f>
        <v/>
      </c>
      <c r="Z19" s="24">
        <f>IF(Universe!V19="","",(Universe!V19-$B$2568)/$C$2568)</f>
        <v/>
      </c>
      <c r="AA19" s="24">
        <f>IF(P19="","",(P19-$B$2572)/$C$2572)</f>
        <v/>
      </c>
      <c r="AB19" s="24">
        <f>IF(Q19="","",(Q19-$B$2573)/$C$2573)</f>
        <v/>
      </c>
      <c r="AC19" s="24">
        <f>IF(R19="","",(R19-$B$2574)/$C$2574)</f>
        <v/>
      </c>
      <c r="AD19" s="24">
        <f>IF(S19="","",(S19-$B$2575)/$C$2575)</f>
        <v/>
      </c>
      <c r="AE19" s="24">
        <f>IF(Y19="","",Y19-(19.12044933116382+16.522174187581257*U19))</f>
        <v/>
      </c>
      <c r="AF19" s="24">
        <f>IF(X19="","",(X19-(-0.27268023098325006+0.47142105304415904*V19+-0.3189264934812436*U19)--5.286111042926227e-16)/0.7994208745952703)</f>
        <v/>
      </c>
      <c r="AG19" s="24">
        <f>IF(AA19="","",(AA19-(0.5248806186338691+-0.064206457956449*U19)-5.43454825424064e-16)/0.9977404048781155)</f>
        <v/>
      </c>
      <c r="AH19" s="25" t="n">
        <v>-0.0401999795045112</v>
      </c>
      <c r="AI19" s="25" t="n">
        <v>-1.592359190895611</v>
      </c>
      <c r="AJ19" s="25" t="n">
        <v>-0.1683169905341255</v>
      </c>
      <c r="AK19" s="25" t="n">
        <v>0.8557957134165797</v>
      </c>
      <c r="AL19" s="25" t="n">
        <v>0.1611904867770035</v>
      </c>
      <c r="AM19" s="25" t="n">
        <v>0.0129915833450482</v>
      </c>
      <c r="AN19" s="25" t="n">
        <v>-1.236968135702235</v>
      </c>
      <c r="AO19" s="25" t="n">
        <v>-0.0278767664297271</v>
      </c>
      <c r="AP19" s="25" t="n">
        <v>-0.3076676336518771</v>
      </c>
      <c r="AQ19" s="25" t="n">
        <v>-0.2900092039573508</v>
      </c>
    </row>
    <row r="20">
      <c r="A20" s="23">
        <f>Universe!A20</f>
        <v/>
      </c>
      <c r="B20" s="24">
        <f>IF(Universe!W20="","",(Universe!W20-$B$2550)/$C$2550)</f>
        <v/>
      </c>
      <c r="C20" s="24">
        <f>IF(Universe!X20="","",(Universe!X20-$B$2551)/$C$2551)</f>
        <v/>
      </c>
      <c r="D20" s="24">
        <f>IF(Universe!Y20="","",(Universe!Y20-$B$2552)/$C$2552)</f>
        <v/>
      </c>
      <c r="E20" s="24">
        <f>IF(Universe!Z20="","",(Universe!Z20-$B$2553)/$C$2553)</f>
        <v/>
      </c>
      <c r="F20" s="24">
        <f>IF(Universe!AA20="","",(Universe!AA20-$B$2554)/$C$2554)</f>
        <v/>
      </c>
      <c r="G20" s="24">
        <f>IF(Universe!AB20="","",(Universe!AB20-$B$2555)/$C$2555)</f>
        <v/>
      </c>
      <c r="H20" s="24">
        <f>IF(Universe!AC20="","",(Universe!AC20-$B$2556)/$C$2556)</f>
        <v/>
      </c>
      <c r="I20" s="24">
        <f>IF(Universe!AD20="","",(Universe!AD20-$B$2557)/$C$2557)</f>
        <v/>
      </c>
      <c r="J20" s="24">
        <f>IF(Universe!AE20="","",(Universe!AE20-$B$2558)/$C$2558)</f>
        <v/>
      </c>
      <c r="K20" s="24">
        <f>IF(Universe!AF20="","",(Universe!AF20-$B$2559)/$C$2559)</f>
        <v/>
      </c>
      <c r="L20" s="24">
        <f>IF(Universe!AG20="","",(Universe!AG20-$B$2560)/$C$2560)</f>
        <v/>
      </c>
      <c r="M20" s="24">
        <f>IF(Universe!AH20="","",(Universe!AH20-$B$2561)/$C$2561)</f>
        <v/>
      </c>
      <c r="N20" s="24">
        <f>IF(Universe!AI20="","",(Universe!AI20-$B$2562)/$C$2562)</f>
        <v/>
      </c>
      <c r="O20" s="24">
        <f>0.74*IF(B20="",0,B20)+0.16*IF(C20="",0,C20)+0.1*IF(D20="",0,D20)</f>
        <v/>
      </c>
      <c r="P20" s="24">
        <f>0.35*IF(E20="",0,E20)+0.35*IF(F20="",0,F20)+0.3*IF(G20="",0,G20)</f>
        <v/>
      </c>
      <c r="Q20" s="24">
        <f>0.656*IF(I20="",0,I20)+0.344*IF(H20="",0,H20)</f>
        <v/>
      </c>
      <c r="R20" s="24">
        <f>0.338*IF(J20="",0,J20)+0.662*IF(K20="",0,K20)</f>
        <v/>
      </c>
      <c r="S20" s="24">
        <f>0.38*IF(L20="",0,L20)+0.35*IF(M20="",0,M20)+0.27*IF(N20="",0,N20)</f>
        <v/>
      </c>
      <c r="T20" s="24">
        <f>IF(Universe!S20="","",((Universe!S20-$B$2565)/$C$2565)^3)</f>
        <v/>
      </c>
      <c r="U20" s="24">
        <f>IF(Universe!S20="","",(Universe!S20-$B$2565)/$C$2565)</f>
        <v/>
      </c>
      <c r="V20" s="24">
        <f>IF(Universe!T20="","",(Universe!T20-$B$2566)/$C$2566)</f>
        <v/>
      </c>
      <c r="W20" s="24">
        <f>IF(Universe!U20="","",(Universe!U20-$B$2567)/$C$2567)</f>
        <v/>
      </c>
      <c r="X20" s="24">
        <f>IF(O20="","",(O20-$B$2571)/$C$2571)</f>
        <v/>
      </c>
      <c r="Y20" s="24">
        <f>IF(T20="","",(T20-$B$2576)/$C$2576)</f>
        <v/>
      </c>
      <c r="Z20" s="24">
        <f>IF(Universe!V20="","",(Universe!V20-$B$2568)/$C$2568)</f>
        <v/>
      </c>
      <c r="AA20" s="24">
        <f>IF(P20="","",(P20-$B$2572)/$C$2572)</f>
        <v/>
      </c>
      <c r="AB20" s="24">
        <f>IF(Q20="","",(Q20-$B$2573)/$C$2573)</f>
        <v/>
      </c>
      <c r="AC20" s="24">
        <f>IF(R20="","",(R20-$B$2574)/$C$2574)</f>
        <v/>
      </c>
      <c r="AD20" s="24">
        <f>IF(S20="","",(S20-$B$2575)/$C$2575)</f>
        <v/>
      </c>
      <c r="AE20" s="24">
        <f>IF(Y20="","",Y20-(19.12044933116382+16.522174187581257*U20))</f>
        <v/>
      </c>
      <c r="AF20" s="24">
        <f>IF(X20="","",(X20-(-0.27268023098325006+0.47142105304415904*V20+-0.3189264934812436*U20)--5.286111042926227e-16)/0.7994208745952703)</f>
        <v/>
      </c>
      <c r="AG20" s="24">
        <f>IF(AA20="","",(AA20-(0.5248806186338691+-0.064206457956449*U20)-5.43454825424064e-16)/0.9977404048781155)</f>
        <v/>
      </c>
      <c r="AH20" s="25" t="n">
        <v>-3.410141333474915</v>
      </c>
      <c r="AI20" s="25" t="n">
        <v>-0.3465570225400684</v>
      </c>
      <c r="AJ20" s="25" t="n">
        <v>-0.7154657750203465</v>
      </c>
      <c r="AK20" s="25" t="n">
        <v>-0.6433967457777401</v>
      </c>
      <c r="AL20" s="25" t="n">
        <v>2.209743771704046</v>
      </c>
      <c r="AM20" s="25" t="n">
        <v>-0.1292815912815862</v>
      </c>
      <c r="AN20" s="25" t="n">
        <v>-1.420578773640638</v>
      </c>
      <c r="AO20" s="25" t="n">
        <v>-0.07660235538637029</v>
      </c>
      <c r="AP20" s="25" t="n">
        <v>-1.050782803602415</v>
      </c>
      <c r="AQ20" s="25" t="n">
        <v>-0.6207929792063058</v>
      </c>
    </row>
    <row r="21">
      <c r="A21" s="23">
        <f>Universe!A21</f>
        <v/>
      </c>
      <c r="B21" s="24">
        <f>IF(Universe!W21="","",(Universe!W21-$B$2550)/$C$2550)</f>
        <v/>
      </c>
      <c r="C21" s="24">
        <f>IF(Universe!X21="","",(Universe!X21-$B$2551)/$C$2551)</f>
        <v/>
      </c>
      <c r="D21" s="24">
        <f>IF(Universe!Y21="","",(Universe!Y21-$B$2552)/$C$2552)</f>
        <v/>
      </c>
      <c r="E21" s="24">
        <f>IF(Universe!Z21="","",(Universe!Z21-$B$2553)/$C$2553)</f>
        <v/>
      </c>
      <c r="F21" s="24">
        <f>IF(Universe!AA21="","",(Universe!AA21-$B$2554)/$C$2554)</f>
        <v/>
      </c>
      <c r="G21" s="24">
        <f>IF(Universe!AB21="","",(Universe!AB21-$B$2555)/$C$2555)</f>
        <v/>
      </c>
      <c r="H21" s="24">
        <f>IF(Universe!AC21="","",(Universe!AC21-$B$2556)/$C$2556)</f>
        <v/>
      </c>
      <c r="I21" s="24">
        <f>IF(Universe!AD21="","",(Universe!AD21-$B$2557)/$C$2557)</f>
        <v/>
      </c>
      <c r="J21" s="24">
        <f>IF(Universe!AE21="","",(Universe!AE21-$B$2558)/$C$2558)</f>
        <v/>
      </c>
      <c r="K21" s="24">
        <f>IF(Universe!AF21="","",(Universe!AF21-$B$2559)/$C$2559)</f>
        <v/>
      </c>
      <c r="L21" s="24">
        <f>IF(Universe!AG21="","",(Universe!AG21-$B$2560)/$C$2560)</f>
        <v/>
      </c>
      <c r="M21" s="24">
        <f>IF(Universe!AH21="","",(Universe!AH21-$B$2561)/$C$2561)</f>
        <v/>
      </c>
      <c r="N21" s="24">
        <f>IF(Universe!AI21="","",(Universe!AI21-$B$2562)/$C$2562)</f>
        <v/>
      </c>
      <c r="O21" s="24">
        <f>0.74*IF(B21="",0,B21)+0.16*IF(C21="",0,C21)+0.1*IF(D21="",0,D21)</f>
        <v/>
      </c>
      <c r="P21" s="24">
        <f>0.35*IF(E21="",0,E21)+0.35*IF(F21="",0,F21)+0.3*IF(G21="",0,G21)</f>
        <v/>
      </c>
      <c r="Q21" s="24">
        <f>0.656*IF(I21="",0,I21)+0.344*IF(H21="",0,H21)</f>
        <v/>
      </c>
      <c r="R21" s="24">
        <f>0.338*IF(J21="",0,J21)+0.662*IF(K21="",0,K21)</f>
        <v/>
      </c>
      <c r="S21" s="24">
        <f>0.38*IF(L21="",0,L21)+0.35*IF(M21="",0,M21)+0.27*IF(N21="",0,N21)</f>
        <v/>
      </c>
      <c r="T21" s="24">
        <f>IF(Universe!S21="","",((Universe!S21-$B$2565)/$C$2565)^3)</f>
        <v/>
      </c>
      <c r="U21" s="24">
        <f>IF(Universe!S21="","",(Universe!S21-$B$2565)/$C$2565)</f>
        <v/>
      </c>
      <c r="V21" s="24">
        <f>IF(Universe!T21="","",(Universe!T21-$B$2566)/$C$2566)</f>
        <v/>
      </c>
      <c r="W21" s="24">
        <f>IF(Universe!U21="","",(Universe!U21-$B$2567)/$C$2567)</f>
        <v/>
      </c>
      <c r="X21" s="24">
        <f>IF(O21="","",(O21-$B$2571)/$C$2571)</f>
        <v/>
      </c>
      <c r="Y21" s="24">
        <f>IF(T21="","",(T21-$B$2576)/$C$2576)</f>
        <v/>
      </c>
      <c r="Z21" s="24">
        <f>IF(Universe!V21="","",(Universe!V21-$B$2568)/$C$2568)</f>
        <v/>
      </c>
      <c r="AA21" s="24">
        <f>IF(P21="","",(P21-$B$2572)/$C$2572)</f>
        <v/>
      </c>
      <c r="AB21" s="24">
        <f>IF(Q21="","",(Q21-$B$2573)/$C$2573)</f>
        <v/>
      </c>
      <c r="AC21" s="24">
        <f>IF(R21="","",(R21-$B$2574)/$C$2574)</f>
        <v/>
      </c>
      <c r="AD21" s="24">
        <f>IF(S21="","",(S21-$B$2575)/$C$2575)</f>
        <v/>
      </c>
      <c r="AE21" s="24">
        <f>IF(Y21="","",Y21-(19.12044933116382+16.522174187581257*U21))</f>
        <v/>
      </c>
      <c r="AF21" s="24">
        <f>IF(X21="","",(X21-(-0.27268023098325006+0.47142105304415904*V21+-0.3189264934812436*U21)--5.286111042926227e-16)/0.7994208745952703)</f>
        <v/>
      </c>
      <c r="AG21" s="24">
        <f>IF(AA21="","",(AA21-(0.5248806186338691+-0.064206457956449*U21)-5.43454825424064e-16)/0.9977404048781155)</f>
        <v/>
      </c>
      <c r="AH21" s="25" t="n">
        <v>-2.241614528182446</v>
      </c>
      <c r="AI21" s="25" t="n">
        <v>0.145599966440471</v>
      </c>
      <c r="AJ21" s="25" t="n">
        <v>-0.5343910991803319</v>
      </c>
      <c r="AK21" s="25" t="n">
        <v>-0.4181271540277068</v>
      </c>
      <c r="AL21" s="25" t="n">
        <v>3.371514992556572</v>
      </c>
      <c r="AM21" s="25" t="n">
        <v>0.421620282223765</v>
      </c>
      <c r="AN21" s="25" t="n">
        <v>-0.7658390722287075</v>
      </c>
      <c r="AO21" s="25" t="n">
        <v>0.06811945586645519</v>
      </c>
      <c r="AP21" s="25" t="n">
        <v>-0.3324460491981755</v>
      </c>
      <c r="AQ21" s="25" t="n">
        <v>0.1728087689767931</v>
      </c>
    </row>
    <row r="22">
      <c r="A22" s="23">
        <f>Universe!A22</f>
        <v/>
      </c>
      <c r="B22" s="24">
        <f>IF(Universe!W22="","",(Universe!W22-$B$2550)/$C$2550)</f>
        <v/>
      </c>
      <c r="C22" s="24">
        <f>IF(Universe!X22="","",(Universe!X22-$B$2551)/$C$2551)</f>
        <v/>
      </c>
      <c r="D22" s="24">
        <f>IF(Universe!Y22="","",(Universe!Y22-$B$2552)/$C$2552)</f>
        <v/>
      </c>
      <c r="E22" s="24">
        <f>IF(Universe!Z22="","",(Universe!Z22-$B$2553)/$C$2553)</f>
        <v/>
      </c>
      <c r="F22" s="24">
        <f>IF(Universe!AA22="","",(Universe!AA22-$B$2554)/$C$2554)</f>
        <v/>
      </c>
      <c r="G22" s="24">
        <f>IF(Universe!AB22="","",(Universe!AB22-$B$2555)/$C$2555)</f>
        <v/>
      </c>
      <c r="H22" s="24">
        <f>IF(Universe!AC22="","",(Universe!AC22-$B$2556)/$C$2556)</f>
        <v/>
      </c>
      <c r="I22" s="24">
        <f>IF(Universe!AD22="","",(Universe!AD22-$B$2557)/$C$2557)</f>
        <v/>
      </c>
      <c r="J22" s="24">
        <f>IF(Universe!AE22="","",(Universe!AE22-$B$2558)/$C$2558)</f>
        <v/>
      </c>
      <c r="K22" s="24">
        <f>IF(Universe!AF22="","",(Universe!AF22-$B$2559)/$C$2559)</f>
        <v/>
      </c>
      <c r="L22" s="24">
        <f>IF(Universe!AG22="","",(Universe!AG22-$B$2560)/$C$2560)</f>
        <v/>
      </c>
      <c r="M22" s="24">
        <f>IF(Universe!AH22="","",(Universe!AH22-$B$2561)/$C$2561)</f>
        <v/>
      </c>
      <c r="N22" s="24">
        <f>IF(Universe!AI22="","",(Universe!AI22-$B$2562)/$C$2562)</f>
        <v/>
      </c>
      <c r="O22" s="24">
        <f>0.74*IF(B22="",0,B22)+0.16*IF(C22="",0,C22)+0.1*IF(D22="",0,D22)</f>
        <v/>
      </c>
      <c r="P22" s="24">
        <f>0.35*IF(E22="",0,E22)+0.35*IF(F22="",0,F22)+0.3*IF(G22="",0,G22)</f>
        <v/>
      </c>
      <c r="Q22" s="24">
        <f>0.656*IF(I22="",0,I22)+0.344*IF(H22="",0,H22)</f>
        <v/>
      </c>
      <c r="R22" s="24">
        <f>0.338*IF(J22="",0,J22)+0.662*IF(K22="",0,K22)</f>
        <v/>
      </c>
      <c r="S22" s="24">
        <f>0.38*IF(L22="",0,L22)+0.35*IF(M22="",0,M22)+0.27*IF(N22="",0,N22)</f>
        <v/>
      </c>
      <c r="T22" s="24">
        <f>IF(Universe!S22="","",((Universe!S22-$B$2565)/$C$2565)^3)</f>
        <v/>
      </c>
      <c r="U22" s="24">
        <f>IF(Universe!S22="","",(Universe!S22-$B$2565)/$C$2565)</f>
        <v/>
      </c>
      <c r="V22" s="24">
        <f>IF(Universe!T22="","",(Universe!T22-$B$2566)/$C$2566)</f>
        <v/>
      </c>
      <c r="W22" s="24">
        <f>IF(Universe!U22="","",(Universe!U22-$B$2567)/$C$2567)</f>
        <v/>
      </c>
      <c r="X22" s="24">
        <f>IF(O22="","",(O22-$B$2571)/$C$2571)</f>
        <v/>
      </c>
      <c r="Y22" s="24">
        <f>IF(T22="","",(T22-$B$2576)/$C$2576)</f>
        <v/>
      </c>
      <c r="Z22" s="24">
        <f>IF(Universe!V22="","",(Universe!V22-$B$2568)/$C$2568)</f>
        <v/>
      </c>
      <c r="AA22" s="24">
        <f>IF(P22="","",(P22-$B$2572)/$C$2572)</f>
        <v/>
      </c>
      <c r="AB22" s="24">
        <f>IF(Q22="","",(Q22-$B$2573)/$C$2573)</f>
        <v/>
      </c>
      <c r="AC22" s="24">
        <f>IF(R22="","",(R22-$B$2574)/$C$2574)</f>
        <v/>
      </c>
      <c r="AD22" s="24">
        <f>IF(S22="","",(S22-$B$2575)/$C$2575)</f>
        <v/>
      </c>
      <c r="AE22" s="24">
        <f>IF(Y22="","",Y22-(19.12044933116382+16.522174187581257*U22))</f>
        <v/>
      </c>
      <c r="AF22" s="24">
        <f>IF(X22="","",(X22-(-0.27268023098325006+0.47142105304415904*V22+-0.3189264934812436*U22)--5.286111042926227e-16)/0.7994208745952703)</f>
        <v/>
      </c>
      <c r="AG22" s="24">
        <f>IF(AA22="","",(AA22-(0.5248806186338691+-0.064206457956449*U22)-5.43454825424064e-16)/0.9977404048781155)</f>
        <v/>
      </c>
      <c r="AH22" s="25" t="n">
        <v>-2.324812380523198</v>
      </c>
      <c r="AI22" s="25" t="n">
        <v>-0.4256012929903646</v>
      </c>
      <c r="AJ22" s="25" t="n">
        <v>0.038246317345981</v>
      </c>
      <c r="AK22" s="25" t="n">
        <v>0.3178787343979483</v>
      </c>
      <c r="AL22" s="25" t="n">
        <v>3.380889342618963</v>
      </c>
      <c r="AM22" s="25" t="n">
        <v>-0.0351335747393707</v>
      </c>
      <c r="AN22" s="25" t="n">
        <v>0.1588539015539265</v>
      </c>
      <c r="AO22" s="25" t="n">
        <v>-0.0507533120230505</v>
      </c>
      <c r="AP22" s="25" t="n">
        <v>1.030515930708161</v>
      </c>
      <c r="AQ22" s="25" t="n">
        <v>-0.5446491349889478</v>
      </c>
    </row>
    <row r="23">
      <c r="A23" s="23">
        <f>Universe!A23</f>
        <v/>
      </c>
      <c r="B23" s="24">
        <f>IF(Universe!W23="","",(Universe!W23-$B$2550)/$C$2550)</f>
        <v/>
      </c>
      <c r="C23" s="24">
        <f>IF(Universe!X23="","",(Universe!X23-$B$2551)/$C$2551)</f>
        <v/>
      </c>
      <c r="D23" s="24">
        <f>IF(Universe!Y23="","",(Universe!Y23-$B$2552)/$C$2552)</f>
        <v/>
      </c>
      <c r="E23" s="24">
        <f>IF(Universe!Z23="","",(Universe!Z23-$B$2553)/$C$2553)</f>
        <v/>
      </c>
      <c r="F23" s="24">
        <f>IF(Universe!AA23="","",(Universe!AA23-$B$2554)/$C$2554)</f>
        <v/>
      </c>
      <c r="G23" s="24">
        <f>IF(Universe!AB23="","",(Universe!AB23-$B$2555)/$C$2555)</f>
        <v/>
      </c>
      <c r="H23" s="24">
        <f>IF(Universe!AC23="","",(Universe!AC23-$B$2556)/$C$2556)</f>
        <v/>
      </c>
      <c r="I23" s="24">
        <f>IF(Universe!AD23="","",(Universe!AD23-$B$2557)/$C$2557)</f>
        <v/>
      </c>
      <c r="J23" s="24">
        <f>IF(Universe!AE23="","",(Universe!AE23-$B$2558)/$C$2558)</f>
        <v/>
      </c>
      <c r="K23" s="24">
        <f>IF(Universe!AF23="","",(Universe!AF23-$B$2559)/$C$2559)</f>
        <v/>
      </c>
      <c r="L23" s="24">
        <f>IF(Universe!AG23="","",(Universe!AG23-$B$2560)/$C$2560)</f>
        <v/>
      </c>
      <c r="M23" s="24">
        <f>IF(Universe!AH23="","",(Universe!AH23-$B$2561)/$C$2561)</f>
        <v/>
      </c>
      <c r="N23" s="24">
        <f>IF(Universe!AI23="","",(Universe!AI23-$B$2562)/$C$2562)</f>
        <v/>
      </c>
      <c r="O23" s="24">
        <f>0.74*IF(B23="",0,B23)+0.16*IF(C23="",0,C23)+0.1*IF(D23="",0,D23)</f>
        <v/>
      </c>
      <c r="P23" s="24">
        <f>0.35*IF(E23="",0,E23)+0.35*IF(F23="",0,F23)+0.3*IF(G23="",0,G23)</f>
        <v/>
      </c>
      <c r="Q23" s="24">
        <f>0.656*IF(I23="",0,I23)+0.344*IF(H23="",0,H23)</f>
        <v/>
      </c>
      <c r="R23" s="24">
        <f>0.338*IF(J23="",0,J23)+0.662*IF(K23="",0,K23)</f>
        <v/>
      </c>
      <c r="S23" s="24">
        <f>0.38*IF(L23="",0,L23)+0.35*IF(M23="",0,M23)+0.27*IF(N23="",0,N23)</f>
        <v/>
      </c>
      <c r="T23" s="24">
        <f>IF(Universe!S23="","",((Universe!S23-$B$2565)/$C$2565)^3)</f>
        <v/>
      </c>
      <c r="U23" s="24">
        <f>IF(Universe!S23="","",(Universe!S23-$B$2565)/$C$2565)</f>
        <v/>
      </c>
      <c r="V23" s="24">
        <f>IF(Universe!T23="","",(Universe!T23-$B$2566)/$C$2566)</f>
        <v/>
      </c>
      <c r="W23" s="24">
        <f>IF(Universe!U23="","",(Universe!U23-$B$2567)/$C$2567)</f>
        <v/>
      </c>
      <c r="X23" s="24">
        <f>IF(O23="","",(O23-$B$2571)/$C$2571)</f>
        <v/>
      </c>
      <c r="Y23" s="24">
        <f>IF(T23="","",(T23-$B$2576)/$C$2576)</f>
        <v/>
      </c>
      <c r="Z23" s="24">
        <f>IF(Universe!V23="","",(Universe!V23-$B$2568)/$C$2568)</f>
        <v/>
      </c>
      <c r="AA23" s="24">
        <f>IF(P23="","",(P23-$B$2572)/$C$2572)</f>
        <v/>
      </c>
      <c r="AB23" s="24">
        <f>IF(Q23="","",(Q23-$B$2573)/$C$2573)</f>
        <v/>
      </c>
      <c r="AC23" s="24">
        <f>IF(R23="","",(R23-$B$2574)/$C$2574)</f>
        <v/>
      </c>
      <c r="AD23" s="24">
        <f>IF(S23="","",(S23-$B$2575)/$C$2575)</f>
        <v/>
      </c>
      <c r="AE23" s="24">
        <f>IF(Y23="","",Y23-(19.12044933116382+16.522174187581257*U23))</f>
        <v/>
      </c>
      <c r="AF23" s="24">
        <f>IF(X23="","",(X23-(-0.27268023098325006+0.47142105304415904*V23+-0.3189264934812436*U23)--5.286111042926227e-16)/0.7994208745952703)</f>
        <v/>
      </c>
      <c r="AG23" s="24">
        <f>IF(AA23="","",(AA23-(0.5248806186338691+-0.064206457956449*U23)-5.43454825424064e-16)/0.9977404048781155)</f>
        <v/>
      </c>
      <c r="AH23" s="25" t="n">
        <v>-3.786213763302433</v>
      </c>
      <c r="AI23" s="25" t="n">
        <v>0.357910105207383</v>
      </c>
      <c r="AJ23" s="25" t="n">
        <v>-1.355509800998029</v>
      </c>
      <c r="AK23" s="25" t="n">
        <v>-0.940235583887216</v>
      </c>
      <c r="AL23" s="25" t="n">
        <v>1.134883504666392</v>
      </c>
      <c r="AM23" s="25" t="n">
        <v>2.402339811177515</v>
      </c>
      <c r="AN23" s="25" t="n">
        <v>-0.5448378601006972</v>
      </c>
      <c r="AO23" s="25" t="n">
        <v>0.886734317053229</v>
      </c>
      <c r="AP23" s="25" t="n">
        <v>-1.767769373879233</v>
      </c>
      <c r="AQ23" s="25" t="n">
        <v>1.184835517510587</v>
      </c>
    </row>
    <row r="24">
      <c r="A24" s="23">
        <f>Universe!A24</f>
        <v/>
      </c>
      <c r="B24" s="24">
        <f>IF(Universe!W24="","",(Universe!W24-$B$2550)/$C$2550)</f>
        <v/>
      </c>
      <c r="C24" s="24">
        <f>IF(Universe!X24="","",(Universe!X24-$B$2551)/$C$2551)</f>
        <v/>
      </c>
      <c r="D24" s="24">
        <f>IF(Universe!Y24="","",(Universe!Y24-$B$2552)/$C$2552)</f>
        <v/>
      </c>
      <c r="E24" s="24">
        <f>IF(Universe!Z24="","",(Universe!Z24-$B$2553)/$C$2553)</f>
        <v/>
      </c>
      <c r="F24" s="24">
        <f>IF(Universe!AA24="","",(Universe!AA24-$B$2554)/$C$2554)</f>
        <v/>
      </c>
      <c r="G24" s="24">
        <f>IF(Universe!AB24="","",(Universe!AB24-$B$2555)/$C$2555)</f>
        <v/>
      </c>
      <c r="H24" s="24">
        <f>IF(Universe!AC24="","",(Universe!AC24-$B$2556)/$C$2556)</f>
        <v/>
      </c>
      <c r="I24" s="24">
        <f>IF(Universe!AD24="","",(Universe!AD24-$B$2557)/$C$2557)</f>
        <v/>
      </c>
      <c r="J24" s="24">
        <f>IF(Universe!AE24="","",(Universe!AE24-$B$2558)/$C$2558)</f>
        <v/>
      </c>
      <c r="K24" s="24">
        <f>IF(Universe!AF24="","",(Universe!AF24-$B$2559)/$C$2559)</f>
        <v/>
      </c>
      <c r="L24" s="24">
        <f>IF(Universe!AG24="","",(Universe!AG24-$B$2560)/$C$2560)</f>
        <v/>
      </c>
      <c r="M24" s="24">
        <f>IF(Universe!AH24="","",(Universe!AH24-$B$2561)/$C$2561)</f>
        <v/>
      </c>
      <c r="N24" s="24">
        <f>IF(Universe!AI24="","",(Universe!AI24-$B$2562)/$C$2562)</f>
        <v/>
      </c>
      <c r="O24" s="24">
        <f>0.74*IF(B24="",0,B24)+0.16*IF(C24="",0,C24)+0.1*IF(D24="",0,D24)</f>
        <v/>
      </c>
      <c r="P24" s="24">
        <f>0.35*IF(E24="",0,E24)+0.35*IF(F24="",0,F24)+0.3*IF(G24="",0,G24)</f>
        <v/>
      </c>
      <c r="Q24" s="24">
        <f>0.656*IF(I24="",0,I24)+0.344*IF(H24="",0,H24)</f>
        <v/>
      </c>
      <c r="R24" s="24">
        <f>0.338*IF(J24="",0,J24)+0.662*IF(K24="",0,K24)</f>
        <v/>
      </c>
      <c r="S24" s="24">
        <f>0.38*IF(L24="",0,L24)+0.35*IF(M24="",0,M24)+0.27*IF(N24="",0,N24)</f>
        <v/>
      </c>
      <c r="T24" s="24">
        <f>IF(Universe!S24="","",((Universe!S24-$B$2565)/$C$2565)^3)</f>
        <v/>
      </c>
      <c r="U24" s="24">
        <f>IF(Universe!S24="","",(Universe!S24-$B$2565)/$C$2565)</f>
        <v/>
      </c>
      <c r="V24" s="24">
        <f>IF(Universe!T24="","",(Universe!T24-$B$2566)/$C$2566)</f>
        <v/>
      </c>
      <c r="W24" s="24">
        <f>IF(Universe!U24="","",(Universe!U24-$B$2567)/$C$2567)</f>
        <v/>
      </c>
      <c r="X24" s="24">
        <f>IF(O24="","",(O24-$B$2571)/$C$2571)</f>
        <v/>
      </c>
      <c r="Y24" s="24">
        <f>IF(T24="","",(T24-$B$2576)/$C$2576)</f>
        <v/>
      </c>
      <c r="Z24" s="24">
        <f>IF(Universe!V24="","",(Universe!V24-$B$2568)/$C$2568)</f>
        <v/>
      </c>
      <c r="AA24" s="24">
        <f>IF(P24="","",(P24-$B$2572)/$C$2572)</f>
        <v/>
      </c>
      <c r="AB24" s="24">
        <f>IF(Q24="","",(Q24-$B$2573)/$C$2573)</f>
        <v/>
      </c>
      <c r="AC24" s="24">
        <f>IF(R24="","",(R24-$B$2574)/$C$2574)</f>
        <v/>
      </c>
      <c r="AD24" s="24">
        <f>IF(S24="","",(S24-$B$2575)/$C$2575)</f>
        <v/>
      </c>
      <c r="AE24" s="24">
        <f>IF(Y24="","",Y24-(19.12044933116382+16.522174187581257*U24))</f>
        <v/>
      </c>
      <c r="AF24" s="24">
        <f>IF(X24="","",(X24-(-0.27268023098325006+0.47142105304415904*V24+-0.3189264934812436*U24)--5.286111042926227e-16)/0.7994208745952703)</f>
        <v/>
      </c>
      <c r="AG24" s="24">
        <f>IF(AA24="","",(AA24-(0.5248806186338691+-0.064206457956449*U24)-5.43454825424064e-16)/0.9977404048781155)</f>
        <v/>
      </c>
      <c r="AH24" s="25" t="n">
        <v>-3.402684292031615</v>
      </c>
      <c r="AI24" s="25" t="n">
        <v>2.119772403133704</v>
      </c>
      <c r="AJ24" s="25" t="n">
        <v>-0.2023519633813191</v>
      </c>
      <c r="AK24" s="25" t="n">
        <v>1.9985772037179</v>
      </c>
      <c r="AL24" s="25" t="n">
        <v>2.227181102164936</v>
      </c>
      <c r="AM24" s="25" t="n">
        <v>1.60581225341933</v>
      </c>
      <c r="AN24" s="25" t="n">
        <v>-1.065812098321462</v>
      </c>
      <c r="AO24" s="25" t="n">
        <v>-0.6217446741528718</v>
      </c>
      <c r="AP24" s="25" t="n">
        <v>-0.4005801929601424</v>
      </c>
      <c r="AQ24" s="25" t="n">
        <v>0.7214948361135526</v>
      </c>
    </row>
    <row r="25">
      <c r="A25" s="23">
        <f>Universe!A25</f>
        <v/>
      </c>
      <c r="B25" s="24">
        <f>IF(Universe!W25="","",(Universe!W25-$B$2550)/$C$2550)</f>
        <v/>
      </c>
      <c r="C25" s="24">
        <f>IF(Universe!X25="","",(Universe!X25-$B$2551)/$C$2551)</f>
        <v/>
      </c>
      <c r="D25" s="24">
        <f>IF(Universe!Y25="","",(Universe!Y25-$B$2552)/$C$2552)</f>
        <v/>
      </c>
      <c r="E25" s="24">
        <f>IF(Universe!Z25="","",(Universe!Z25-$B$2553)/$C$2553)</f>
        <v/>
      </c>
      <c r="F25" s="24">
        <f>IF(Universe!AA25="","",(Universe!AA25-$B$2554)/$C$2554)</f>
        <v/>
      </c>
      <c r="G25" s="24">
        <f>IF(Universe!AB25="","",(Universe!AB25-$B$2555)/$C$2555)</f>
        <v/>
      </c>
      <c r="H25" s="24">
        <f>IF(Universe!AC25="","",(Universe!AC25-$B$2556)/$C$2556)</f>
        <v/>
      </c>
      <c r="I25" s="24">
        <f>IF(Universe!AD25="","",(Universe!AD25-$B$2557)/$C$2557)</f>
        <v/>
      </c>
      <c r="J25" s="24">
        <f>IF(Universe!AE25="","",(Universe!AE25-$B$2558)/$C$2558)</f>
        <v/>
      </c>
      <c r="K25" s="24">
        <f>IF(Universe!AF25="","",(Universe!AF25-$B$2559)/$C$2559)</f>
        <v/>
      </c>
      <c r="L25" s="24">
        <f>IF(Universe!AG25="","",(Universe!AG25-$B$2560)/$C$2560)</f>
        <v/>
      </c>
      <c r="M25" s="24">
        <f>IF(Universe!AH25="","",(Universe!AH25-$B$2561)/$C$2561)</f>
        <v/>
      </c>
      <c r="N25" s="24">
        <f>IF(Universe!AI25="","",(Universe!AI25-$B$2562)/$C$2562)</f>
        <v/>
      </c>
      <c r="O25" s="24">
        <f>0.74*IF(B25="",0,B25)+0.16*IF(C25="",0,C25)+0.1*IF(D25="",0,D25)</f>
        <v/>
      </c>
      <c r="P25" s="24">
        <f>0.35*IF(E25="",0,E25)+0.35*IF(F25="",0,F25)+0.3*IF(G25="",0,G25)</f>
        <v/>
      </c>
      <c r="Q25" s="24">
        <f>0.656*IF(I25="",0,I25)+0.344*IF(H25="",0,H25)</f>
        <v/>
      </c>
      <c r="R25" s="24">
        <f>0.338*IF(J25="",0,J25)+0.662*IF(K25="",0,K25)</f>
        <v/>
      </c>
      <c r="S25" s="24">
        <f>0.38*IF(L25="",0,L25)+0.35*IF(M25="",0,M25)+0.27*IF(N25="",0,N25)</f>
        <v/>
      </c>
      <c r="T25" s="24">
        <f>IF(Universe!S25="","",((Universe!S25-$B$2565)/$C$2565)^3)</f>
        <v/>
      </c>
      <c r="U25" s="24">
        <f>IF(Universe!S25="","",(Universe!S25-$B$2565)/$C$2565)</f>
        <v/>
      </c>
      <c r="V25" s="24">
        <f>IF(Universe!T25="","",(Universe!T25-$B$2566)/$C$2566)</f>
        <v/>
      </c>
      <c r="W25" s="24">
        <f>IF(Universe!U25="","",(Universe!U25-$B$2567)/$C$2567)</f>
        <v/>
      </c>
      <c r="X25" s="24">
        <f>IF(O25="","",(O25-$B$2571)/$C$2571)</f>
        <v/>
      </c>
      <c r="Y25" s="24">
        <f>IF(T25="","",(T25-$B$2576)/$C$2576)</f>
        <v/>
      </c>
      <c r="Z25" s="24">
        <f>IF(Universe!V25="","",(Universe!V25-$B$2568)/$C$2568)</f>
        <v/>
      </c>
      <c r="AA25" s="24">
        <f>IF(P25="","",(P25-$B$2572)/$C$2572)</f>
        <v/>
      </c>
      <c r="AB25" s="24">
        <f>IF(Q25="","",(Q25-$B$2573)/$C$2573)</f>
        <v/>
      </c>
      <c r="AC25" s="24">
        <f>IF(R25="","",(R25-$B$2574)/$C$2574)</f>
        <v/>
      </c>
      <c r="AD25" s="24">
        <f>IF(S25="","",(S25-$B$2575)/$C$2575)</f>
        <v/>
      </c>
      <c r="AE25" s="24">
        <f>IF(Y25="","",Y25-(19.12044933116382+16.522174187581257*U25))</f>
        <v/>
      </c>
      <c r="AF25" s="24">
        <f>IF(X25="","",(X25-(-0.27268023098325006+0.47142105304415904*V25+-0.3189264934812436*U25)--5.286111042926227e-16)/0.7994208745952703)</f>
        <v/>
      </c>
      <c r="AG25" s="24">
        <f>IF(AA25="","",(AA25-(0.5248806186338691+-0.064206457956449*U25)-5.43454825424064e-16)/0.9977404048781155)</f>
        <v/>
      </c>
      <c r="AH25" s="25" t="n">
        <v>-3.189367422694456</v>
      </c>
      <c r="AI25" s="25" t="n">
        <v>-1.022025266005802</v>
      </c>
      <c r="AJ25" s="25" t="n">
        <v>-0.1846737133710103</v>
      </c>
      <c r="AK25" s="25" t="n">
        <v>-0.0239846867862228</v>
      </c>
      <c r="AL25" s="25" t="n">
        <v>2.665767341837481</v>
      </c>
      <c r="AM25" s="25" t="n">
        <v>0.081100346234002</v>
      </c>
      <c r="AN25" s="25" t="n">
        <v>-1.384682512237577</v>
      </c>
      <c r="AO25" s="25" t="n">
        <v>0.0819269601996515</v>
      </c>
      <c r="AP25" s="25" t="n">
        <v>0.008014983533614101</v>
      </c>
      <c r="AQ25" s="25" t="n">
        <v>0.8254978496441507</v>
      </c>
    </row>
    <row r="26">
      <c r="A26" s="23">
        <f>Universe!A26</f>
        <v/>
      </c>
      <c r="B26" s="24">
        <f>IF(Universe!W26="","",(Universe!W26-$B$2550)/$C$2550)</f>
        <v/>
      </c>
      <c r="C26" s="24">
        <f>IF(Universe!X26="","",(Universe!X26-$B$2551)/$C$2551)</f>
        <v/>
      </c>
      <c r="D26" s="24">
        <f>IF(Universe!Y26="","",(Universe!Y26-$B$2552)/$C$2552)</f>
        <v/>
      </c>
      <c r="E26" s="24">
        <f>IF(Universe!Z26="","",(Universe!Z26-$B$2553)/$C$2553)</f>
        <v/>
      </c>
      <c r="F26" s="24">
        <f>IF(Universe!AA26="","",(Universe!AA26-$B$2554)/$C$2554)</f>
        <v/>
      </c>
      <c r="G26" s="24">
        <f>IF(Universe!AB26="","",(Universe!AB26-$B$2555)/$C$2555)</f>
        <v/>
      </c>
      <c r="H26" s="24">
        <f>IF(Universe!AC26="","",(Universe!AC26-$B$2556)/$C$2556)</f>
        <v/>
      </c>
      <c r="I26" s="24">
        <f>IF(Universe!AD26="","",(Universe!AD26-$B$2557)/$C$2557)</f>
        <v/>
      </c>
      <c r="J26" s="24">
        <f>IF(Universe!AE26="","",(Universe!AE26-$B$2558)/$C$2558)</f>
        <v/>
      </c>
      <c r="K26" s="24">
        <f>IF(Universe!AF26="","",(Universe!AF26-$B$2559)/$C$2559)</f>
        <v/>
      </c>
      <c r="L26" s="24">
        <f>IF(Universe!AG26="","",(Universe!AG26-$B$2560)/$C$2560)</f>
        <v/>
      </c>
      <c r="M26" s="24">
        <f>IF(Universe!AH26="","",(Universe!AH26-$B$2561)/$C$2561)</f>
        <v/>
      </c>
      <c r="N26" s="24">
        <f>IF(Universe!AI26="","",(Universe!AI26-$B$2562)/$C$2562)</f>
        <v/>
      </c>
      <c r="O26" s="24">
        <f>0.74*IF(B26="",0,B26)+0.16*IF(C26="",0,C26)+0.1*IF(D26="",0,D26)</f>
        <v/>
      </c>
      <c r="P26" s="24">
        <f>0.35*IF(E26="",0,E26)+0.35*IF(F26="",0,F26)+0.3*IF(G26="",0,G26)</f>
        <v/>
      </c>
      <c r="Q26" s="24">
        <f>0.656*IF(I26="",0,I26)+0.344*IF(H26="",0,H26)</f>
        <v/>
      </c>
      <c r="R26" s="24">
        <f>0.338*IF(J26="",0,J26)+0.662*IF(K26="",0,K26)</f>
        <v/>
      </c>
      <c r="S26" s="24">
        <f>0.38*IF(L26="",0,L26)+0.35*IF(M26="",0,M26)+0.27*IF(N26="",0,N26)</f>
        <v/>
      </c>
      <c r="T26" s="24">
        <f>IF(Universe!S26="","",((Universe!S26-$B$2565)/$C$2565)^3)</f>
        <v/>
      </c>
      <c r="U26" s="24">
        <f>IF(Universe!S26="","",(Universe!S26-$B$2565)/$C$2565)</f>
        <v/>
      </c>
      <c r="V26" s="24">
        <f>IF(Universe!T26="","",(Universe!T26-$B$2566)/$C$2566)</f>
        <v/>
      </c>
      <c r="W26" s="24">
        <f>IF(Universe!U26="","",(Universe!U26-$B$2567)/$C$2567)</f>
        <v/>
      </c>
      <c r="X26" s="24">
        <f>IF(O26="","",(O26-$B$2571)/$C$2571)</f>
        <v/>
      </c>
      <c r="Y26" s="24">
        <f>IF(T26="","",(T26-$B$2576)/$C$2576)</f>
        <v/>
      </c>
      <c r="Z26" s="24">
        <f>IF(Universe!V26="","",(Universe!V26-$B$2568)/$C$2568)</f>
        <v/>
      </c>
      <c r="AA26" s="24">
        <f>IF(P26="","",(P26-$B$2572)/$C$2572)</f>
        <v/>
      </c>
      <c r="AB26" s="24">
        <f>IF(Q26="","",(Q26-$B$2573)/$C$2573)</f>
        <v/>
      </c>
      <c r="AC26" s="24">
        <f>IF(R26="","",(R26-$B$2574)/$C$2574)</f>
        <v/>
      </c>
      <c r="AD26" s="24">
        <f>IF(S26="","",(S26-$B$2575)/$C$2575)</f>
        <v/>
      </c>
      <c r="AE26" s="24">
        <f>IF(Y26="","",Y26-(19.12044933116382+16.522174187581257*U26))</f>
        <v/>
      </c>
      <c r="AF26" s="24">
        <f>IF(X26="","",(X26-(-0.27268023098325006+0.47142105304415904*V26+-0.3189264934812436*U26)--5.286111042926227e-16)/0.7994208745952703)</f>
        <v/>
      </c>
      <c r="AG26" s="24">
        <f>IF(AA26="","",(AA26-(0.5248806186338691+-0.064206457956449*U26)-5.43454825424064e-16)/0.9977404048781155)</f>
        <v/>
      </c>
      <c r="AH26" s="25" t="n">
        <v>-1.149095754905314</v>
      </c>
      <c r="AI26" s="25" t="n">
        <v>-1.071307314071382</v>
      </c>
      <c r="AJ26" s="25" t="n">
        <v>-0.6502145076345298</v>
      </c>
      <c r="AK26" s="25" t="n">
        <v>0.1397748815157821</v>
      </c>
      <c r="AL26" s="25" t="n">
        <v>2.309738144231829</v>
      </c>
      <c r="AM26" s="25" t="n">
        <v>0.7032059132241787</v>
      </c>
      <c r="AN26" s="25" t="n">
        <v>-0.688545099135722</v>
      </c>
      <c r="AO26" s="25" t="n">
        <v>0.2435621697897339</v>
      </c>
      <c r="AP26" s="25" t="n">
        <v>0.5421239965561487</v>
      </c>
      <c r="AQ26" s="25" t="n">
        <v>-0.5289847949243881</v>
      </c>
    </row>
    <row r="27">
      <c r="A27" s="23">
        <f>Universe!A27</f>
        <v/>
      </c>
      <c r="B27" s="24">
        <f>IF(Universe!W27="","",(Universe!W27-$B$2550)/$C$2550)</f>
        <v/>
      </c>
      <c r="C27" s="24">
        <f>IF(Universe!X27="","",(Universe!X27-$B$2551)/$C$2551)</f>
        <v/>
      </c>
      <c r="D27" s="24">
        <f>IF(Universe!Y27="","",(Universe!Y27-$B$2552)/$C$2552)</f>
        <v/>
      </c>
      <c r="E27" s="24">
        <f>IF(Universe!Z27="","",(Universe!Z27-$B$2553)/$C$2553)</f>
        <v/>
      </c>
      <c r="F27" s="24">
        <f>IF(Universe!AA27="","",(Universe!AA27-$B$2554)/$C$2554)</f>
        <v/>
      </c>
      <c r="G27" s="24">
        <f>IF(Universe!AB27="","",(Universe!AB27-$B$2555)/$C$2555)</f>
        <v/>
      </c>
      <c r="H27" s="24">
        <f>IF(Universe!AC27="","",(Universe!AC27-$B$2556)/$C$2556)</f>
        <v/>
      </c>
      <c r="I27" s="24">
        <f>IF(Universe!AD27="","",(Universe!AD27-$B$2557)/$C$2557)</f>
        <v/>
      </c>
      <c r="J27" s="24">
        <f>IF(Universe!AE27="","",(Universe!AE27-$B$2558)/$C$2558)</f>
        <v/>
      </c>
      <c r="K27" s="24">
        <f>IF(Universe!AF27="","",(Universe!AF27-$B$2559)/$C$2559)</f>
        <v/>
      </c>
      <c r="L27" s="24">
        <f>IF(Universe!AG27="","",(Universe!AG27-$B$2560)/$C$2560)</f>
        <v/>
      </c>
      <c r="M27" s="24">
        <f>IF(Universe!AH27="","",(Universe!AH27-$B$2561)/$C$2561)</f>
        <v/>
      </c>
      <c r="N27" s="24">
        <f>IF(Universe!AI27="","",(Universe!AI27-$B$2562)/$C$2562)</f>
        <v/>
      </c>
      <c r="O27" s="24">
        <f>0.74*IF(B27="",0,B27)+0.16*IF(C27="",0,C27)+0.1*IF(D27="",0,D27)</f>
        <v/>
      </c>
      <c r="P27" s="24">
        <f>0.35*IF(E27="",0,E27)+0.35*IF(F27="",0,F27)+0.3*IF(G27="",0,G27)</f>
        <v/>
      </c>
      <c r="Q27" s="24">
        <f>0.656*IF(I27="",0,I27)+0.344*IF(H27="",0,H27)</f>
        <v/>
      </c>
      <c r="R27" s="24">
        <f>0.338*IF(J27="",0,J27)+0.662*IF(K27="",0,K27)</f>
        <v/>
      </c>
      <c r="S27" s="24">
        <f>0.38*IF(L27="",0,L27)+0.35*IF(M27="",0,M27)+0.27*IF(N27="",0,N27)</f>
        <v/>
      </c>
      <c r="T27" s="24">
        <f>IF(Universe!S27="","",((Universe!S27-$B$2565)/$C$2565)^3)</f>
        <v/>
      </c>
      <c r="U27" s="24">
        <f>IF(Universe!S27="","",(Universe!S27-$B$2565)/$C$2565)</f>
        <v/>
      </c>
      <c r="V27" s="24">
        <f>IF(Universe!T27="","",(Universe!T27-$B$2566)/$C$2566)</f>
        <v/>
      </c>
      <c r="W27" s="24">
        <f>IF(Universe!U27="","",(Universe!U27-$B$2567)/$C$2567)</f>
        <v/>
      </c>
      <c r="X27" s="24">
        <f>IF(O27="","",(O27-$B$2571)/$C$2571)</f>
        <v/>
      </c>
      <c r="Y27" s="24">
        <f>IF(T27="","",(T27-$B$2576)/$C$2576)</f>
        <v/>
      </c>
      <c r="Z27" s="24">
        <f>IF(Universe!V27="","",(Universe!V27-$B$2568)/$C$2568)</f>
        <v/>
      </c>
      <c r="AA27" s="24">
        <f>IF(P27="","",(P27-$B$2572)/$C$2572)</f>
        <v/>
      </c>
      <c r="AB27" s="24">
        <f>IF(Q27="","",(Q27-$B$2573)/$C$2573)</f>
        <v/>
      </c>
      <c r="AC27" s="24">
        <f>IF(R27="","",(R27-$B$2574)/$C$2574)</f>
        <v/>
      </c>
      <c r="AD27" s="24">
        <f>IF(S27="","",(S27-$B$2575)/$C$2575)</f>
        <v/>
      </c>
      <c r="AE27" s="24">
        <f>IF(Y27="","",Y27-(19.12044933116382+16.522174187581257*U27))</f>
        <v/>
      </c>
      <c r="AF27" s="24">
        <f>IF(X27="","",(X27-(-0.27268023098325006+0.47142105304415904*V27+-0.3189264934812436*U27)--5.286111042926227e-16)/0.7994208745952703)</f>
        <v/>
      </c>
      <c r="AG27" s="24">
        <f>IF(AA27="","",(AA27-(0.5248806186338691+-0.064206457956449*U27)-5.43454825424064e-16)/0.9977404048781155)</f>
        <v/>
      </c>
      <c r="AH27" s="25" t="n">
        <v>-3.67120906165572</v>
      </c>
      <c r="AI27" s="25" t="n">
        <v>0.3168906363132789</v>
      </c>
      <c r="AJ27" s="25" t="n">
        <v>-2.076106120230184</v>
      </c>
      <c r="AK27" s="25" t="n">
        <v>2.857859541639678</v>
      </c>
      <c r="AL27" s="25" t="n">
        <v>1.505299371195402</v>
      </c>
      <c r="AM27" s="25" t="n">
        <v>-1.294698875884277</v>
      </c>
      <c r="AN27" s="25" t="n">
        <v>0.7276992231557681</v>
      </c>
      <c r="AO27" s="25" t="n">
        <v>-18.52592099280088</v>
      </c>
      <c r="AP27" s="25" t="n">
        <v>-1.498126644253807</v>
      </c>
      <c r="AQ27" s="25" t="n">
        <v>1.526987452114394</v>
      </c>
    </row>
    <row r="28">
      <c r="A28" s="23">
        <f>Universe!A28</f>
        <v/>
      </c>
      <c r="B28" s="24">
        <f>IF(Universe!W28="","",(Universe!W28-$B$2550)/$C$2550)</f>
        <v/>
      </c>
      <c r="C28" s="24">
        <f>IF(Universe!X28="","",(Universe!X28-$B$2551)/$C$2551)</f>
        <v/>
      </c>
      <c r="D28" s="24">
        <f>IF(Universe!Y28="","",(Universe!Y28-$B$2552)/$C$2552)</f>
        <v/>
      </c>
      <c r="E28" s="24">
        <f>IF(Universe!Z28="","",(Universe!Z28-$B$2553)/$C$2553)</f>
        <v/>
      </c>
      <c r="F28" s="24">
        <f>IF(Universe!AA28="","",(Universe!AA28-$B$2554)/$C$2554)</f>
        <v/>
      </c>
      <c r="G28" s="24">
        <f>IF(Universe!AB28="","",(Universe!AB28-$B$2555)/$C$2555)</f>
        <v/>
      </c>
      <c r="H28" s="24">
        <f>IF(Universe!AC28="","",(Universe!AC28-$B$2556)/$C$2556)</f>
        <v/>
      </c>
      <c r="I28" s="24">
        <f>IF(Universe!AD28="","",(Universe!AD28-$B$2557)/$C$2557)</f>
        <v/>
      </c>
      <c r="J28" s="24">
        <f>IF(Universe!AE28="","",(Universe!AE28-$B$2558)/$C$2558)</f>
        <v/>
      </c>
      <c r="K28" s="24">
        <f>IF(Universe!AF28="","",(Universe!AF28-$B$2559)/$C$2559)</f>
        <v/>
      </c>
      <c r="L28" s="24">
        <f>IF(Universe!AG28="","",(Universe!AG28-$B$2560)/$C$2560)</f>
        <v/>
      </c>
      <c r="M28" s="24">
        <f>IF(Universe!AH28="","",(Universe!AH28-$B$2561)/$C$2561)</f>
        <v/>
      </c>
      <c r="N28" s="24">
        <f>IF(Universe!AI28="","",(Universe!AI28-$B$2562)/$C$2562)</f>
        <v/>
      </c>
      <c r="O28" s="24">
        <f>0.74*IF(B28="",0,B28)+0.16*IF(C28="",0,C28)+0.1*IF(D28="",0,D28)</f>
        <v/>
      </c>
      <c r="P28" s="24">
        <f>0.35*IF(E28="",0,E28)+0.35*IF(F28="",0,F28)+0.3*IF(G28="",0,G28)</f>
        <v/>
      </c>
      <c r="Q28" s="24">
        <f>0.656*IF(I28="",0,I28)+0.344*IF(H28="",0,H28)</f>
        <v/>
      </c>
      <c r="R28" s="24">
        <f>0.338*IF(J28="",0,J28)+0.662*IF(K28="",0,K28)</f>
        <v/>
      </c>
      <c r="S28" s="24">
        <f>0.38*IF(L28="",0,L28)+0.35*IF(M28="",0,M28)+0.27*IF(N28="",0,N28)</f>
        <v/>
      </c>
      <c r="T28" s="24">
        <f>IF(Universe!S28="","",((Universe!S28-$B$2565)/$C$2565)^3)</f>
        <v/>
      </c>
      <c r="U28" s="24">
        <f>IF(Universe!S28="","",(Universe!S28-$B$2565)/$C$2565)</f>
        <v/>
      </c>
      <c r="V28" s="24">
        <f>IF(Universe!T28="","",(Universe!T28-$B$2566)/$C$2566)</f>
        <v/>
      </c>
      <c r="W28" s="24">
        <f>IF(Universe!U28="","",(Universe!U28-$B$2567)/$C$2567)</f>
        <v/>
      </c>
      <c r="X28" s="24">
        <f>IF(O28="","",(O28-$B$2571)/$C$2571)</f>
        <v/>
      </c>
      <c r="Y28" s="24">
        <f>IF(T28="","",(T28-$B$2576)/$C$2576)</f>
        <v/>
      </c>
      <c r="Z28" s="24">
        <f>IF(Universe!V28="","",(Universe!V28-$B$2568)/$C$2568)</f>
        <v/>
      </c>
      <c r="AA28" s="24">
        <f>IF(P28="","",(P28-$B$2572)/$C$2572)</f>
        <v/>
      </c>
      <c r="AB28" s="24">
        <f>IF(Q28="","",(Q28-$B$2573)/$C$2573)</f>
        <v/>
      </c>
      <c r="AC28" s="24">
        <f>IF(R28="","",(R28-$B$2574)/$C$2574)</f>
        <v/>
      </c>
      <c r="AD28" s="24">
        <f>IF(S28="","",(S28-$B$2575)/$C$2575)</f>
        <v/>
      </c>
      <c r="AE28" s="24">
        <f>IF(Y28="","",Y28-(19.12044933116382+16.522174187581257*U28))</f>
        <v/>
      </c>
      <c r="AF28" s="24">
        <f>IF(X28="","",(X28-(-0.27268023098325006+0.47142105304415904*V28+-0.3189264934812436*U28)--5.286111042926227e-16)/0.7994208745952703)</f>
        <v/>
      </c>
      <c r="AG28" s="24">
        <f>IF(AA28="","",(AA28-(0.5248806186338691+-0.064206457956449*U28)-5.43454825424064e-16)/0.9977404048781155)</f>
        <v/>
      </c>
      <c r="AH28" s="25" t="n">
        <v>-2.796112895679275</v>
      </c>
      <c r="AI28" s="25" t="n">
        <v>-0.3438680228449161</v>
      </c>
      <c r="AJ28" s="25" t="n">
        <v>-2.679157288507948</v>
      </c>
      <c r="AK28" s="25" t="n">
        <v>1.706015022432685</v>
      </c>
      <c r="AL28" s="25" t="n">
        <v>3.187982357690794</v>
      </c>
      <c r="AM28" s="25" t="n">
        <v>2.044897610536427</v>
      </c>
      <c r="AN28" s="25" t="n">
        <v>1.143414404230831</v>
      </c>
      <c r="AO28" s="25" t="n">
        <v>0.1924467454037408</v>
      </c>
      <c r="AP28" s="25" t="n">
        <v>-0.270074178051561</v>
      </c>
      <c r="AQ28" s="25" t="n">
        <v>0.5091729409713945</v>
      </c>
    </row>
    <row r="29">
      <c r="A29" s="23">
        <f>Universe!A29</f>
        <v/>
      </c>
      <c r="B29" s="24">
        <f>IF(Universe!W29="","",(Universe!W29-$B$2550)/$C$2550)</f>
        <v/>
      </c>
      <c r="C29" s="24">
        <f>IF(Universe!X29="","",(Universe!X29-$B$2551)/$C$2551)</f>
        <v/>
      </c>
      <c r="D29" s="24">
        <f>IF(Universe!Y29="","",(Universe!Y29-$B$2552)/$C$2552)</f>
        <v/>
      </c>
      <c r="E29" s="24">
        <f>IF(Universe!Z29="","",(Universe!Z29-$B$2553)/$C$2553)</f>
        <v/>
      </c>
      <c r="F29" s="24">
        <f>IF(Universe!AA29="","",(Universe!AA29-$B$2554)/$C$2554)</f>
        <v/>
      </c>
      <c r="G29" s="24">
        <f>IF(Universe!AB29="","",(Universe!AB29-$B$2555)/$C$2555)</f>
        <v/>
      </c>
      <c r="H29" s="24">
        <f>IF(Universe!AC29="","",(Universe!AC29-$B$2556)/$C$2556)</f>
        <v/>
      </c>
      <c r="I29" s="24">
        <f>IF(Universe!AD29="","",(Universe!AD29-$B$2557)/$C$2557)</f>
        <v/>
      </c>
      <c r="J29" s="24">
        <f>IF(Universe!AE29="","",(Universe!AE29-$B$2558)/$C$2558)</f>
        <v/>
      </c>
      <c r="K29" s="24">
        <f>IF(Universe!AF29="","",(Universe!AF29-$B$2559)/$C$2559)</f>
        <v/>
      </c>
      <c r="L29" s="24">
        <f>IF(Universe!AG29="","",(Universe!AG29-$B$2560)/$C$2560)</f>
        <v/>
      </c>
      <c r="M29" s="24">
        <f>IF(Universe!AH29="","",(Universe!AH29-$B$2561)/$C$2561)</f>
        <v/>
      </c>
      <c r="N29" s="24">
        <f>IF(Universe!AI29="","",(Universe!AI29-$B$2562)/$C$2562)</f>
        <v/>
      </c>
      <c r="O29" s="24">
        <f>0.74*IF(B29="",0,B29)+0.16*IF(C29="",0,C29)+0.1*IF(D29="",0,D29)</f>
        <v/>
      </c>
      <c r="P29" s="24">
        <f>0.35*IF(E29="",0,E29)+0.35*IF(F29="",0,F29)+0.3*IF(G29="",0,G29)</f>
        <v/>
      </c>
      <c r="Q29" s="24">
        <f>0.656*IF(I29="",0,I29)+0.344*IF(H29="",0,H29)</f>
        <v/>
      </c>
      <c r="R29" s="24">
        <f>0.338*IF(J29="",0,J29)+0.662*IF(K29="",0,K29)</f>
        <v/>
      </c>
      <c r="S29" s="24">
        <f>0.38*IF(L29="",0,L29)+0.35*IF(M29="",0,M29)+0.27*IF(N29="",0,N29)</f>
        <v/>
      </c>
      <c r="T29" s="24">
        <f>IF(Universe!S29="","",((Universe!S29-$B$2565)/$C$2565)^3)</f>
        <v/>
      </c>
      <c r="U29" s="24">
        <f>IF(Universe!S29="","",(Universe!S29-$B$2565)/$C$2565)</f>
        <v/>
      </c>
      <c r="V29" s="24">
        <f>IF(Universe!T29="","",(Universe!T29-$B$2566)/$C$2566)</f>
        <v/>
      </c>
      <c r="W29" s="24">
        <f>IF(Universe!U29="","",(Universe!U29-$B$2567)/$C$2567)</f>
        <v/>
      </c>
      <c r="X29" s="24">
        <f>IF(O29="","",(O29-$B$2571)/$C$2571)</f>
        <v/>
      </c>
      <c r="Y29" s="24">
        <f>IF(T29="","",(T29-$B$2576)/$C$2576)</f>
        <v/>
      </c>
      <c r="Z29" s="24">
        <f>IF(Universe!V29="","",(Universe!V29-$B$2568)/$C$2568)</f>
        <v/>
      </c>
      <c r="AA29" s="24">
        <f>IF(P29="","",(P29-$B$2572)/$C$2572)</f>
        <v/>
      </c>
      <c r="AB29" s="24">
        <f>IF(Q29="","",(Q29-$B$2573)/$C$2573)</f>
        <v/>
      </c>
      <c r="AC29" s="24">
        <f>IF(R29="","",(R29-$B$2574)/$C$2574)</f>
        <v/>
      </c>
      <c r="AD29" s="24">
        <f>IF(S29="","",(S29-$B$2575)/$C$2575)</f>
        <v/>
      </c>
      <c r="AE29" s="24">
        <f>IF(Y29="","",Y29-(19.12044933116382+16.522174187581257*U29))</f>
        <v/>
      </c>
      <c r="AF29" s="24">
        <f>IF(X29="","",(X29-(-0.27268023098325006+0.47142105304415904*V29+-0.3189264934812436*U29)--5.286111042926227e-16)/0.7994208745952703)</f>
        <v/>
      </c>
      <c r="AG29" s="24">
        <f>IF(AA29="","",(AA29-(0.5248806186338691+-0.064206457956449*U29)-5.43454825424064e-16)/0.9977404048781155)</f>
        <v/>
      </c>
      <c r="AH29" s="25" t="n">
        <v>-1.998217462994123</v>
      </c>
      <c r="AI29" s="25" t="n">
        <v>2.50148904780865</v>
      </c>
      <c r="AJ29" s="25" t="n">
        <v>1.410341477897889</v>
      </c>
      <c r="AK29" s="25" t="n">
        <v>0.5672372167626735</v>
      </c>
      <c r="AL29" s="25" t="n">
        <v>3.277368824757232</v>
      </c>
      <c r="AM29" s="25" t="n">
        <v>0.0095597080078706</v>
      </c>
      <c r="AN29" s="25" t="n">
        <v>2.310475656552207</v>
      </c>
      <c r="AO29" s="25" t="n">
        <v>-0.3601354958769561</v>
      </c>
      <c r="AP29" s="25" t="n">
        <v>0.0673292173002808</v>
      </c>
      <c r="AQ29" s="25" t="n">
        <v>-0.5541580978865516</v>
      </c>
    </row>
    <row r="30">
      <c r="A30" s="23">
        <f>Universe!A30</f>
        <v/>
      </c>
      <c r="B30" s="24">
        <f>IF(Universe!W30="","",(Universe!W30-$B$2550)/$C$2550)</f>
        <v/>
      </c>
      <c r="C30" s="24">
        <f>IF(Universe!X30="","",(Universe!X30-$B$2551)/$C$2551)</f>
        <v/>
      </c>
      <c r="D30" s="24">
        <f>IF(Universe!Y30="","",(Universe!Y30-$B$2552)/$C$2552)</f>
        <v/>
      </c>
      <c r="E30" s="24">
        <f>IF(Universe!Z30="","",(Universe!Z30-$B$2553)/$C$2553)</f>
        <v/>
      </c>
      <c r="F30" s="24">
        <f>IF(Universe!AA30="","",(Universe!AA30-$B$2554)/$C$2554)</f>
        <v/>
      </c>
      <c r="G30" s="24">
        <f>IF(Universe!AB30="","",(Universe!AB30-$B$2555)/$C$2555)</f>
        <v/>
      </c>
      <c r="H30" s="24">
        <f>IF(Universe!AC30="","",(Universe!AC30-$B$2556)/$C$2556)</f>
        <v/>
      </c>
      <c r="I30" s="24">
        <f>IF(Universe!AD30="","",(Universe!AD30-$B$2557)/$C$2557)</f>
        <v/>
      </c>
      <c r="J30" s="24">
        <f>IF(Universe!AE30="","",(Universe!AE30-$B$2558)/$C$2558)</f>
        <v/>
      </c>
      <c r="K30" s="24">
        <f>IF(Universe!AF30="","",(Universe!AF30-$B$2559)/$C$2559)</f>
        <v/>
      </c>
      <c r="L30" s="24">
        <f>IF(Universe!AG30="","",(Universe!AG30-$B$2560)/$C$2560)</f>
        <v/>
      </c>
      <c r="M30" s="24">
        <f>IF(Universe!AH30="","",(Universe!AH30-$B$2561)/$C$2561)</f>
        <v/>
      </c>
      <c r="N30" s="24">
        <f>IF(Universe!AI30="","",(Universe!AI30-$B$2562)/$C$2562)</f>
        <v/>
      </c>
      <c r="O30" s="24">
        <f>0.74*IF(B30="",0,B30)+0.16*IF(C30="",0,C30)+0.1*IF(D30="",0,D30)</f>
        <v/>
      </c>
      <c r="P30" s="24">
        <f>0.35*IF(E30="",0,E30)+0.35*IF(F30="",0,F30)+0.3*IF(G30="",0,G30)</f>
        <v/>
      </c>
      <c r="Q30" s="24">
        <f>0.656*IF(I30="",0,I30)+0.344*IF(H30="",0,H30)</f>
        <v/>
      </c>
      <c r="R30" s="24">
        <f>0.338*IF(J30="",0,J30)+0.662*IF(K30="",0,K30)</f>
        <v/>
      </c>
      <c r="S30" s="24">
        <f>0.38*IF(L30="",0,L30)+0.35*IF(M30="",0,M30)+0.27*IF(N30="",0,N30)</f>
        <v/>
      </c>
      <c r="T30" s="24">
        <f>IF(Universe!S30="","",((Universe!S30-$B$2565)/$C$2565)^3)</f>
        <v/>
      </c>
      <c r="U30" s="24">
        <f>IF(Universe!S30="","",(Universe!S30-$B$2565)/$C$2565)</f>
        <v/>
      </c>
      <c r="V30" s="24">
        <f>IF(Universe!T30="","",(Universe!T30-$B$2566)/$C$2566)</f>
        <v/>
      </c>
      <c r="W30" s="24">
        <f>IF(Universe!U30="","",(Universe!U30-$B$2567)/$C$2567)</f>
        <v/>
      </c>
      <c r="X30" s="24">
        <f>IF(O30="","",(O30-$B$2571)/$C$2571)</f>
        <v/>
      </c>
      <c r="Y30" s="24">
        <f>IF(T30="","",(T30-$B$2576)/$C$2576)</f>
        <v/>
      </c>
      <c r="Z30" s="24">
        <f>IF(Universe!V30="","",(Universe!V30-$B$2568)/$C$2568)</f>
        <v/>
      </c>
      <c r="AA30" s="24">
        <f>IF(P30="","",(P30-$B$2572)/$C$2572)</f>
        <v/>
      </c>
      <c r="AB30" s="24">
        <f>IF(Q30="","",(Q30-$B$2573)/$C$2573)</f>
        <v/>
      </c>
      <c r="AC30" s="24">
        <f>IF(R30="","",(R30-$B$2574)/$C$2574)</f>
        <v/>
      </c>
      <c r="AD30" s="24">
        <f>IF(S30="","",(S30-$B$2575)/$C$2575)</f>
        <v/>
      </c>
      <c r="AE30" s="24">
        <f>IF(Y30="","",Y30-(19.12044933116382+16.522174187581257*U30))</f>
        <v/>
      </c>
      <c r="AF30" s="24">
        <f>IF(X30="","",(X30-(-0.27268023098325006+0.47142105304415904*V30+-0.3189264934812436*U30)--5.286111042926227e-16)/0.7994208745952703)</f>
        <v/>
      </c>
      <c r="AG30" s="24">
        <f>IF(AA30="","",(AA30-(0.5248806186338691+-0.064206457956449*U30)-5.43454825424064e-16)/0.9977404048781155)</f>
        <v/>
      </c>
      <c r="AH30" s="25" t="n">
        <v>-1.851604865858005</v>
      </c>
      <c r="AI30" s="25" t="n">
        <v>-2.057181880626209</v>
      </c>
      <c r="AJ30" s="25" t="n">
        <v>-0.4193991785840125</v>
      </c>
      <c r="AK30" s="25" t="n">
        <v>0.4833018811798238</v>
      </c>
      <c r="AL30" s="25" t="n">
        <v>3.176124624063632</v>
      </c>
      <c r="AM30" s="25" t="n">
        <v>0.1671757314357868</v>
      </c>
      <c r="AN30" s="25" t="n">
        <v>0.1841781491190051</v>
      </c>
      <c r="AO30" s="25" t="n">
        <v>0.6055489047606138</v>
      </c>
      <c r="AP30" s="25" t="n">
        <v>-0.5935358648284745</v>
      </c>
      <c r="AQ30" s="25" t="n">
        <v>0.8213806541428297</v>
      </c>
    </row>
    <row r="31">
      <c r="A31" s="23">
        <f>Universe!A31</f>
        <v/>
      </c>
      <c r="B31" s="24">
        <f>IF(Universe!W31="","",(Universe!W31-$B$2550)/$C$2550)</f>
        <v/>
      </c>
      <c r="C31" s="24">
        <f>IF(Universe!X31="","",(Universe!X31-$B$2551)/$C$2551)</f>
        <v/>
      </c>
      <c r="D31" s="24">
        <f>IF(Universe!Y31="","",(Universe!Y31-$B$2552)/$C$2552)</f>
        <v/>
      </c>
      <c r="E31" s="24">
        <f>IF(Universe!Z31="","",(Universe!Z31-$B$2553)/$C$2553)</f>
        <v/>
      </c>
      <c r="F31" s="24">
        <f>IF(Universe!AA31="","",(Universe!AA31-$B$2554)/$C$2554)</f>
        <v/>
      </c>
      <c r="G31" s="24">
        <f>IF(Universe!AB31="","",(Universe!AB31-$B$2555)/$C$2555)</f>
        <v/>
      </c>
      <c r="H31" s="24">
        <f>IF(Universe!AC31="","",(Universe!AC31-$B$2556)/$C$2556)</f>
        <v/>
      </c>
      <c r="I31" s="24">
        <f>IF(Universe!AD31="","",(Universe!AD31-$B$2557)/$C$2557)</f>
        <v/>
      </c>
      <c r="J31" s="24">
        <f>IF(Universe!AE31="","",(Universe!AE31-$B$2558)/$C$2558)</f>
        <v/>
      </c>
      <c r="K31" s="24">
        <f>IF(Universe!AF31="","",(Universe!AF31-$B$2559)/$C$2559)</f>
        <v/>
      </c>
      <c r="L31" s="24">
        <f>IF(Universe!AG31="","",(Universe!AG31-$B$2560)/$C$2560)</f>
        <v/>
      </c>
      <c r="M31" s="24">
        <f>IF(Universe!AH31="","",(Universe!AH31-$B$2561)/$C$2561)</f>
        <v/>
      </c>
      <c r="N31" s="24">
        <f>IF(Universe!AI31="","",(Universe!AI31-$B$2562)/$C$2562)</f>
        <v/>
      </c>
      <c r="O31" s="24">
        <f>0.74*IF(B31="",0,B31)+0.16*IF(C31="",0,C31)+0.1*IF(D31="",0,D31)</f>
        <v/>
      </c>
      <c r="P31" s="24">
        <f>0.35*IF(E31="",0,E31)+0.35*IF(F31="",0,F31)+0.3*IF(G31="",0,G31)</f>
        <v/>
      </c>
      <c r="Q31" s="24">
        <f>0.656*IF(I31="",0,I31)+0.344*IF(H31="",0,H31)</f>
        <v/>
      </c>
      <c r="R31" s="24">
        <f>0.338*IF(J31="",0,J31)+0.662*IF(K31="",0,K31)</f>
        <v/>
      </c>
      <c r="S31" s="24">
        <f>0.38*IF(L31="",0,L31)+0.35*IF(M31="",0,M31)+0.27*IF(N31="",0,N31)</f>
        <v/>
      </c>
      <c r="T31" s="24">
        <f>IF(Universe!S31="","",((Universe!S31-$B$2565)/$C$2565)^3)</f>
        <v/>
      </c>
      <c r="U31" s="24">
        <f>IF(Universe!S31="","",(Universe!S31-$B$2565)/$C$2565)</f>
        <v/>
      </c>
      <c r="V31" s="24">
        <f>IF(Universe!T31="","",(Universe!T31-$B$2566)/$C$2566)</f>
        <v/>
      </c>
      <c r="W31" s="24">
        <f>IF(Universe!U31="","",(Universe!U31-$B$2567)/$C$2567)</f>
        <v/>
      </c>
      <c r="X31" s="24">
        <f>IF(O31="","",(O31-$B$2571)/$C$2571)</f>
        <v/>
      </c>
      <c r="Y31" s="24">
        <f>IF(T31="","",(T31-$B$2576)/$C$2576)</f>
        <v/>
      </c>
      <c r="Z31" s="24">
        <f>IF(Universe!V31="","",(Universe!V31-$B$2568)/$C$2568)</f>
        <v/>
      </c>
      <c r="AA31" s="24">
        <f>IF(P31="","",(P31-$B$2572)/$C$2572)</f>
        <v/>
      </c>
      <c r="AB31" s="24">
        <f>IF(Q31="","",(Q31-$B$2573)/$C$2573)</f>
        <v/>
      </c>
      <c r="AC31" s="24">
        <f>IF(R31="","",(R31-$B$2574)/$C$2574)</f>
        <v/>
      </c>
      <c r="AD31" s="24">
        <f>IF(S31="","",(S31-$B$2575)/$C$2575)</f>
        <v/>
      </c>
      <c r="AE31" s="24">
        <f>IF(Y31="","",Y31-(19.12044933116382+16.522174187581257*U31))</f>
        <v/>
      </c>
      <c r="AF31" s="24">
        <f>IF(X31="","",(X31-(-0.27268023098325006+0.47142105304415904*V31+-0.3189264934812436*U31)--5.286111042926227e-16)/0.7994208745952703)</f>
        <v/>
      </c>
      <c r="AG31" s="24">
        <f>IF(AA31="","",(AA31-(0.5248806186338691+-0.064206457956449*U31)-5.43454825424064e-16)/0.9977404048781155)</f>
        <v/>
      </c>
      <c r="AH31" s="25" t="n">
        <v>-3.560953969155202</v>
      </c>
      <c r="AI31" s="25" t="n">
        <v>-1.246634932712251</v>
      </c>
      <c r="AJ31" s="25" t="n">
        <v>-0.7212454906225266</v>
      </c>
      <c r="AK31" s="25" t="n">
        <v>-0.2307273313134092</v>
      </c>
      <c r="AL31" s="25" t="n">
        <v>1.825428575601145</v>
      </c>
      <c r="AM31" s="25" t="n">
        <v>0.5294948825757007</v>
      </c>
      <c r="AN31" s="25" t="n">
        <v>-1.300247091052887</v>
      </c>
      <c r="AO31" s="25" t="n">
        <v>0.3929614199888024</v>
      </c>
      <c r="AP31" s="25" t="n">
        <v>0.2368602854925711</v>
      </c>
      <c r="AQ31" s="25" t="n">
        <v>-0.2882030263262313</v>
      </c>
    </row>
    <row r="32">
      <c r="A32" s="23">
        <f>Universe!A32</f>
        <v/>
      </c>
      <c r="B32" s="24">
        <f>IF(Universe!W32="","",(Universe!W32-$B$2550)/$C$2550)</f>
        <v/>
      </c>
      <c r="C32" s="24">
        <f>IF(Universe!X32="","",(Universe!X32-$B$2551)/$C$2551)</f>
        <v/>
      </c>
      <c r="D32" s="24">
        <f>IF(Universe!Y32="","",(Universe!Y32-$B$2552)/$C$2552)</f>
        <v/>
      </c>
      <c r="E32" s="24">
        <f>IF(Universe!Z32="","",(Universe!Z32-$B$2553)/$C$2553)</f>
        <v/>
      </c>
      <c r="F32" s="24">
        <f>IF(Universe!AA32="","",(Universe!AA32-$B$2554)/$C$2554)</f>
        <v/>
      </c>
      <c r="G32" s="24">
        <f>IF(Universe!AB32="","",(Universe!AB32-$B$2555)/$C$2555)</f>
        <v/>
      </c>
      <c r="H32" s="24">
        <f>IF(Universe!AC32="","",(Universe!AC32-$B$2556)/$C$2556)</f>
        <v/>
      </c>
      <c r="I32" s="24">
        <f>IF(Universe!AD32="","",(Universe!AD32-$B$2557)/$C$2557)</f>
        <v/>
      </c>
      <c r="J32" s="24">
        <f>IF(Universe!AE32="","",(Universe!AE32-$B$2558)/$C$2558)</f>
        <v/>
      </c>
      <c r="K32" s="24">
        <f>IF(Universe!AF32="","",(Universe!AF32-$B$2559)/$C$2559)</f>
        <v/>
      </c>
      <c r="L32" s="24">
        <f>IF(Universe!AG32="","",(Universe!AG32-$B$2560)/$C$2560)</f>
        <v/>
      </c>
      <c r="M32" s="24">
        <f>IF(Universe!AH32="","",(Universe!AH32-$B$2561)/$C$2561)</f>
        <v/>
      </c>
      <c r="N32" s="24">
        <f>IF(Universe!AI32="","",(Universe!AI32-$B$2562)/$C$2562)</f>
        <v/>
      </c>
      <c r="O32" s="24">
        <f>0.74*IF(B32="",0,B32)+0.16*IF(C32="",0,C32)+0.1*IF(D32="",0,D32)</f>
        <v/>
      </c>
      <c r="P32" s="24">
        <f>0.35*IF(E32="",0,E32)+0.35*IF(F32="",0,F32)+0.3*IF(G32="",0,G32)</f>
        <v/>
      </c>
      <c r="Q32" s="24">
        <f>0.656*IF(I32="",0,I32)+0.344*IF(H32="",0,H32)</f>
        <v/>
      </c>
      <c r="R32" s="24">
        <f>0.338*IF(J32="",0,J32)+0.662*IF(K32="",0,K32)</f>
        <v/>
      </c>
      <c r="S32" s="24">
        <f>0.38*IF(L32="",0,L32)+0.35*IF(M32="",0,M32)+0.27*IF(N32="",0,N32)</f>
        <v/>
      </c>
      <c r="T32" s="24">
        <f>IF(Universe!S32="","",((Universe!S32-$B$2565)/$C$2565)^3)</f>
        <v/>
      </c>
      <c r="U32" s="24">
        <f>IF(Universe!S32="","",(Universe!S32-$B$2565)/$C$2565)</f>
        <v/>
      </c>
      <c r="V32" s="24">
        <f>IF(Universe!T32="","",(Universe!T32-$B$2566)/$C$2566)</f>
        <v/>
      </c>
      <c r="W32" s="24">
        <f>IF(Universe!U32="","",(Universe!U32-$B$2567)/$C$2567)</f>
        <v/>
      </c>
      <c r="X32" s="24">
        <f>IF(O32="","",(O32-$B$2571)/$C$2571)</f>
        <v/>
      </c>
      <c r="Y32" s="24">
        <f>IF(T32="","",(T32-$B$2576)/$C$2576)</f>
        <v/>
      </c>
      <c r="Z32" s="24">
        <f>IF(Universe!V32="","",(Universe!V32-$B$2568)/$C$2568)</f>
        <v/>
      </c>
      <c r="AA32" s="24">
        <f>IF(P32="","",(P32-$B$2572)/$C$2572)</f>
        <v/>
      </c>
      <c r="AB32" s="24">
        <f>IF(Q32="","",(Q32-$B$2573)/$C$2573)</f>
        <v/>
      </c>
      <c r="AC32" s="24">
        <f>IF(R32="","",(R32-$B$2574)/$C$2574)</f>
        <v/>
      </c>
      <c r="AD32" s="24">
        <f>IF(S32="","",(S32-$B$2575)/$C$2575)</f>
        <v/>
      </c>
      <c r="AE32" s="24">
        <f>IF(Y32="","",Y32-(19.12044933116382+16.522174187581257*U32))</f>
        <v/>
      </c>
      <c r="AF32" s="24">
        <f>IF(X32="","",(X32-(-0.27268023098325006+0.47142105304415904*V32+-0.3189264934812436*U32)--5.286111042926227e-16)/0.7994208745952703)</f>
        <v/>
      </c>
      <c r="AG32" s="24">
        <f>IF(AA32="","",(AA32-(0.5248806186338691+-0.064206457956449*U32)-5.43454825424064e-16)/0.9977404048781155)</f>
        <v/>
      </c>
      <c r="AH32" s="25" t="n">
        <v>-2.245850603716105</v>
      </c>
      <c r="AI32" s="25" t="n">
        <v>0.29213606257401</v>
      </c>
      <c r="AJ32" s="25" t="n">
        <v>-0.6213690121110396</v>
      </c>
      <c r="AK32" s="25" t="n">
        <v>-0.6814338426520753</v>
      </c>
      <c r="AL32" s="25" t="n">
        <v>3.372283634953752</v>
      </c>
      <c r="AM32" s="25" t="n">
        <v>0.0978836978679887</v>
      </c>
      <c r="AN32" s="25" t="n">
        <v>-0.3912845646372375</v>
      </c>
      <c r="AO32" s="25" t="n">
        <v>-0.0594641691644638</v>
      </c>
      <c r="AP32" s="25" t="n">
        <v>-0.2500676903234434</v>
      </c>
      <c r="AQ32" s="25" t="n">
        <v>0.0430789846234524</v>
      </c>
    </row>
    <row r="33">
      <c r="A33" s="23">
        <f>Universe!A33</f>
        <v/>
      </c>
      <c r="B33" s="24">
        <f>IF(Universe!W33="","",(Universe!W33-$B$2550)/$C$2550)</f>
        <v/>
      </c>
      <c r="C33" s="24">
        <f>IF(Universe!X33="","",(Universe!X33-$B$2551)/$C$2551)</f>
        <v/>
      </c>
      <c r="D33" s="24">
        <f>IF(Universe!Y33="","",(Universe!Y33-$B$2552)/$C$2552)</f>
        <v/>
      </c>
      <c r="E33" s="24">
        <f>IF(Universe!Z33="","",(Universe!Z33-$B$2553)/$C$2553)</f>
        <v/>
      </c>
      <c r="F33" s="24">
        <f>IF(Universe!AA33="","",(Universe!AA33-$B$2554)/$C$2554)</f>
        <v/>
      </c>
      <c r="G33" s="24">
        <f>IF(Universe!AB33="","",(Universe!AB33-$B$2555)/$C$2555)</f>
        <v/>
      </c>
      <c r="H33" s="24">
        <f>IF(Universe!AC33="","",(Universe!AC33-$B$2556)/$C$2556)</f>
        <v/>
      </c>
      <c r="I33" s="24">
        <f>IF(Universe!AD33="","",(Universe!AD33-$B$2557)/$C$2557)</f>
        <v/>
      </c>
      <c r="J33" s="24">
        <f>IF(Universe!AE33="","",(Universe!AE33-$B$2558)/$C$2558)</f>
        <v/>
      </c>
      <c r="K33" s="24">
        <f>IF(Universe!AF33="","",(Universe!AF33-$B$2559)/$C$2559)</f>
        <v/>
      </c>
      <c r="L33" s="24">
        <f>IF(Universe!AG33="","",(Universe!AG33-$B$2560)/$C$2560)</f>
        <v/>
      </c>
      <c r="M33" s="24">
        <f>IF(Universe!AH33="","",(Universe!AH33-$B$2561)/$C$2561)</f>
        <v/>
      </c>
      <c r="N33" s="24">
        <f>IF(Universe!AI33="","",(Universe!AI33-$B$2562)/$C$2562)</f>
        <v/>
      </c>
      <c r="O33" s="24">
        <f>0.74*IF(B33="",0,B33)+0.16*IF(C33="",0,C33)+0.1*IF(D33="",0,D33)</f>
        <v/>
      </c>
      <c r="P33" s="24">
        <f>0.35*IF(E33="",0,E33)+0.35*IF(F33="",0,F33)+0.3*IF(G33="",0,G33)</f>
        <v/>
      </c>
      <c r="Q33" s="24">
        <f>0.656*IF(I33="",0,I33)+0.344*IF(H33="",0,H33)</f>
        <v/>
      </c>
      <c r="R33" s="24">
        <f>0.338*IF(J33="",0,J33)+0.662*IF(K33="",0,K33)</f>
        <v/>
      </c>
      <c r="S33" s="24">
        <f>0.38*IF(L33="",0,L33)+0.35*IF(M33="",0,M33)+0.27*IF(N33="",0,N33)</f>
        <v/>
      </c>
      <c r="T33" s="24">
        <f>IF(Universe!S33="","",((Universe!S33-$B$2565)/$C$2565)^3)</f>
        <v/>
      </c>
      <c r="U33" s="24">
        <f>IF(Universe!S33="","",(Universe!S33-$B$2565)/$C$2565)</f>
        <v/>
      </c>
      <c r="V33" s="24">
        <f>IF(Universe!T33="","",(Universe!T33-$B$2566)/$C$2566)</f>
        <v/>
      </c>
      <c r="W33" s="24">
        <f>IF(Universe!U33="","",(Universe!U33-$B$2567)/$C$2567)</f>
        <v/>
      </c>
      <c r="X33" s="24">
        <f>IF(O33="","",(O33-$B$2571)/$C$2571)</f>
        <v/>
      </c>
      <c r="Y33" s="24">
        <f>IF(T33="","",(T33-$B$2576)/$C$2576)</f>
        <v/>
      </c>
      <c r="Z33" s="24">
        <f>IF(Universe!V33="","",(Universe!V33-$B$2568)/$C$2568)</f>
        <v/>
      </c>
      <c r="AA33" s="24">
        <f>IF(P33="","",(P33-$B$2572)/$C$2572)</f>
        <v/>
      </c>
      <c r="AB33" s="24">
        <f>IF(Q33="","",(Q33-$B$2573)/$C$2573)</f>
        <v/>
      </c>
      <c r="AC33" s="24">
        <f>IF(R33="","",(R33-$B$2574)/$C$2574)</f>
        <v/>
      </c>
      <c r="AD33" s="24">
        <f>IF(S33="","",(S33-$B$2575)/$C$2575)</f>
        <v/>
      </c>
      <c r="AE33" s="24">
        <f>IF(Y33="","",Y33-(19.12044933116382+16.522174187581257*U33))</f>
        <v/>
      </c>
      <c r="AF33" s="24">
        <f>IF(X33="","",(X33-(-0.27268023098325006+0.47142105304415904*V33+-0.3189264934812436*U33)--5.286111042926227e-16)/0.7994208745952703)</f>
        <v/>
      </c>
      <c r="AG33" s="24">
        <f>IF(AA33="","",(AA33-(0.5248806186338691+-0.064206457956449*U33)-5.43454825424064e-16)/0.9977404048781155)</f>
        <v/>
      </c>
      <c r="AH33" s="25" t="n">
        <v>-2.606684282626325</v>
      </c>
      <c r="AI33" s="25" t="n">
        <v>0.9554435482974653</v>
      </c>
      <c r="AJ33" s="25" t="n">
        <v>-0.8836789962565367</v>
      </c>
      <c r="AK33" s="25" t="n">
        <v>-0.267844729578011</v>
      </c>
      <c r="AL33" s="25" t="n">
        <v>3.318272881875683</v>
      </c>
      <c r="AM33" s="25" t="n">
        <v>0.2505991108435791</v>
      </c>
      <c r="AN33" s="25" t="n">
        <v>0.896756016448611</v>
      </c>
      <c r="AO33" s="25" t="n">
        <v>0.008215809299599501</v>
      </c>
      <c r="AP33" s="25" t="n">
        <v>0.106744885413285</v>
      </c>
      <c r="AQ33" s="25" t="n">
        <v>-0.5705312538254823</v>
      </c>
    </row>
    <row r="34">
      <c r="A34" s="23">
        <f>Universe!A34</f>
        <v/>
      </c>
      <c r="B34" s="24">
        <f>IF(Universe!W34="","",(Universe!W34-$B$2550)/$C$2550)</f>
        <v/>
      </c>
      <c r="C34" s="24">
        <f>IF(Universe!X34="","",(Universe!X34-$B$2551)/$C$2551)</f>
        <v/>
      </c>
      <c r="D34" s="24">
        <f>IF(Universe!Y34="","",(Universe!Y34-$B$2552)/$C$2552)</f>
        <v/>
      </c>
      <c r="E34" s="24">
        <f>IF(Universe!Z34="","",(Universe!Z34-$B$2553)/$C$2553)</f>
        <v/>
      </c>
      <c r="F34" s="24">
        <f>IF(Universe!AA34="","",(Universe!AA34-$B$2554)/$C$2554)</f>
        <v/>
      </c>
      <c r="G34" s="24">
        <f>IF(Universe!AB34="","",(Universe!AB34-$B$2555)/$C$2555)</f>
        <v/>
      </c>
      <c r="H34" s="24">
        <f>IF(Universe!AC34="","",(Universe!AC34-$B$2556)/$C$2556)</f>
        <v/>
      </c>
      <c r="I34" s="24">
        <f>IF(Universe!AD34="","",(Universe!AD34-$B$2557)/$C$2557)</f>
        <v/>
      </c>
      <c r="J34" s="24">
        <f>IF(Universe!AE34="","",(Universe!AE34-$B$2558)/$C$2558)</f>
        <v/>
      </c>
      <c r="K34" s="24">
        <f>IF(Universe!AF34="","",(Universe!AF34-$B$2559)/$C$2559)</f>
        <v/>
      </c>
      <c r="L34" s="24">
        <f>IF(Universe!AG34="","",(Universe!AG34-$B$2560)/$C$2560)</f>
        <v/>
      </c>
      <c r="M34" s="24">
        <f>IF(Universe!AH34="","",(Universe!AH34-$B$2561)/$C$2561)</f>
        <v/>
      </c>
      <c r="N34" s="24">
        <f>IF(Universe!AI34="","",(Universe!AI34-$B$2562)/$C$2562)</f>
        <v/>
      </c>
      <c r="O34" s="24">
        <f>0.74*IF(B34="",0,B34)+0.16*IF(C34="",0,C34)+0.1*IF(D34="",0,D34)</f>
        <v/>
      </c>
      <c r="P34" s="24">
        <f>0.35*IF(E34="",0,E34)+0.35*IF(F34="",0,F34)+0.3*IF(G34="",0,G34)</f>
        <v/>
      </c>
      <c r="Q34" s="24">
        <f>0.656*IF(I34="",0,I34)+0.344*IF(H34="",0,H34)</f>
        <v/>
      </c>
      <c r="R34" s="24">
        <f>0.338*IF(J34="",0,J34)+0.662*IF(K34="",0,K34)</f>
        <v/>
      </c>
      <c r="S34" s="24">
        <f>0.38*IF(L34="",0,L34)+0.35*IF(M34="",0,M34)+0.27*IF(N34="",0,N34)</f>
        <v/>
      </c>
      <c r="T34" s="24">
        <f>IF(Universe!S34="","",((Universe!S34-$B$2565)/$C$2565)^3)</f>
        <v/>
      </c>
      <c r="U34" s="24">
        <f>IF(Universe!S34="","",(Universe!S34-$B$2565)/$C$2565)</f>
        <v/>
      </c>
      <c r="V34" s="24">
        <f>IF(Universe!T34="","",(Universe!T34-$B$2566)/$C$2566)</f>
        <v/>
      </c>
      <c r="W34" s="24">
        <f>IF(Universe!U34="","",(Universe!U34-$B$2567)/$C$2567)</f>
        <v/>
      </c>
      <c r="X34" s="24">
        <f>IF(O34="","",(O34-$B$2571)/$C$2571)</f>
        <v/>
      </c>
      <c r="Y34" s="24">
        <f>IF(T34="","",(T34-$B$2576)/$C$2576)</f>
        <v/>
      </c>
      <c r="Z34" s="24">
        <f>IF(Universe!V34="","",(Universe!V34-$B$2568)/$C$2568)</f>
        <v/>
      </c>
      <c r="AA34" s="24">
        <f>IF(P34="","",(P34-$B$2572)/$C$2572)</f>
        <v/>
      </c>
      <c r="AB34" s="24">
        <f>IF(Q34="","",(Q34-$B$2573)/$C$2573)</f>
        <v/>
      </c>
      <c r="AC34" s="24">
        <f>IF(R34="","",(R34-$B$2574)/$C$2574)</f>
        <v/>
      </c>
      <c r="AD34" s="24">
        <f>IF(S34="","",(S34-$B$2575)/$C$2575)</f>
        <v/>
      </c>
      <c r="AE34" s="24">
        <f>IF(Y34="","",Y34-(19.12044933116382+16.522174187581257*U34))</f>
        <v/>
      </c>
      <c r="AF34" s="24">
        <f>IF(X34="","",(X34-(-0.27268023098325006+0.47142105304415904*V34+-0.3189264934812436*U34)--5.286111042926227e-16)/0.7994208745952703)</f>
        <v/>
      </c>
      <c r="AG34" s="24">
        <f>IF(AA34="","",(AA34-(0.5248806186338691+-0.064206457956449*U34)-5.43454825424064e-16)/0.9977404048781155)</f>
        <v/>
      </c>
      <c r="AH34" s="25" t="n">
        <v>-2.344747965982559</v>
      </c>
      <c r="AI34" s="25" t="n">
        <v>-0.0285157846484642</v>
      </c>
      <c r="AJ34" s="25" t="n">
        <v>-0.4502996050249095</v>
      </c>
      <c r="AK34" s="25" t="n">
        <v>0.0595957972277845</v>
      </c>
      <c r="AL34" s="25" t="n">
        <v>3.381318784653598</v>
      </c>
      <c r="AM34" s="25" t="n">
        <v>-0.1760990526120798</v>
      </c>
      <c r="AN34" s="25" t="n">
        <v>-0.0278532739529033</v>
      </c>
      <c r="AO34" s="25" t="n">
        <v>-0.2274849785374966</v>
      </c>
      <c r="AP34" s="25" t="n">
        <v>2.457993034322872</v>
      </c>
      <c r="AQ34" s="25" t="n">
        <v>-0.4630919182885186</v>
      </c>
    </row>
    <row r="35">
      <c r="A35" s="23">
        <f>Universe!A35</f>
        <v/>
      </c>
      <c r="B35" s="24">
        <f>IF(Universe!W35="","",(Universe!W35-$B$2550)/$C$2550)</f>
        <v/>
      </c>
      <c r="C35" s="24">
        <f>IF(Universe!X35="","",(Universe!X35-$B$2551)/$C$2551)</f>
        <v/>
      </c>
      <c r="D35" s="24">
        <f>IF(Universe!Y35="","",(Universe!Y35-$B$2552)/$C$2552)</f>
        <v/>
      </c>
      <c r="E35" s="24">
        <f>IF(Universe!Z35="","",(Universe!Z35-$B$2553)/$C$2553)</f>
        <v/>
      </c>
      <c r="F35" s="24">
        <f>IF(Universe!AA35="","",(Universe!AA35-$B$2554)/$C$2554)</f>
        <v/>
      </c>
      <c r="G35" s="24">
        <f>IF(Universe!AB35="","",(Universe!AB35-$B$2555)/$C$2555)</f>
        <v/>
      </c>
      <c r="H35" s="24">
        <f>IF(Universe!AC35="","",(Universe!AC35-$B$2556)/$C$2556)</f>
        <v/>
      </c>
      <c r="I35" s="24">
        <f>IF(Universe!AD35="","",(Universe!AD35-$B$2557)/$C$2557)</f>
        <v/>
      </c>
      <c r="J35" s="24">
        <f>IF(Universe!AE35="","",(Universe!AE35-$B$2558)/$C$2558)</f>
        <v/>
      </c>
      <c r="K35" s="24">
        <f>IF(Universe!AF35="","",(Universe!AF35-$B$2559)/$C$2559)</f>
        <v/>
      </c>
      <c r="L35" s="24">
        <f>IF(Universe!AG35="","",(Universe!AG35-$B$2560)/$C$2560)</f>
        <v/>
      </c>
      <c r="M35" s="24">
        <f>IF(Universe!AH35="","",(Universe!AH35-$B$2561)/$C$2561)</f>
        <v/>
      </c>
      <c r="N35" s="24">
        <f>IF(Universe!AI35="","",(Universe!AI35-$B$2562)/$C$2562)</f>
        <v/>
      </c>
      <c r="O35" s="24">
        <f>0.74*IF(B35="",0,B35)+0.16*IF(C35="",0,C35)+0.1*IF(D35="",0,D35)</f>
        <v/>
      </c>
      <c r="P35" s="24">
        <f>0.35*IF(E35="",0,E35)+0.35*IF(F35="",0,F35)+0.3*IF(G35="",0,G35)</f>
        <v/>
      </c>
      <c r="Q35" s="24">
        <f>0.656*IF(I35="",0,I35)+0.344*IF(H35="",0,H35)</f>
        <v/>
      </c>
      <c r="R35" s="24">
        <f>0.338*IF(J35="",0,J35)+0.662*IF(K35="",0,K35)</f>
        <v/>
      </c>
      <c r="S35" s="24">
        <f>0.38*IF(L35="",0,L35)+0.35*IF(M35="",0,M35)+0.27*IF(N35="",0,N35)</f>
        <v/>
      </c>
      <c r="T35" s="24">
        <f>IF(Universe!S35="","",((Universe!S35-$B$2565)/$C$2565)^3)</f>
        <v/>
      </c>
      <c r="U35" s="24">
        <f>IF(Universe!S35="","",(Universe!S35-$B$2565)/$C$2565)</f>
        <v/>
      </c>
      <c r="V35" s="24">
        <f>IF(Universe!T35="","",(Universe!T35-$B$2566)/$C$2566)</f>
        <v/>
      </c>
      <c r="W35" s="24">
        <f>IF(Universe!U35="","",(Universe!U35-$B$2567)/$C$2567)</f>
        <v/>
      </c>
      <c r="X35" s="24">
        <f>IF(O35="","",(O35-$B$2571)/$C$2571)</f>
        <v/>
      </c>
      <c r="Y35" s="24">
        <f>IF(T35="","",(T35-$B$2576)/$C$2576)</f>
        <v/>
      </c>
      <c r="Z35" s="24">
        <f>IF(Universe!V35="","",(Universe!V35-$B$2568)/$C$2568)</f>
        <v/>
      </c>
      <c r="AA35" s="24">
        <f>IF(P35="","",(P35-$B$2572)/$C$2572)</f>
        <v/>
      </c>
      <c r="AB35" s="24">
        <f>IF(Q35="","",(Q35-$B$2573)/$C$2573)</f>
        <v/>
      </c>
      <c r="AC35" s="24">
        <f>IF(R35="","",(R35-$B$2574)/$C$2574)</f>
        <v/>
      </c>
      <c r="AD35" s="24">
        <f>IF(S35="","",(S35-$B$2575)/$C$2575)</f>
        <v/>
      </c>
      <c r="AE35" s="24">
        <f>IF(Y35="","",Y35-(19.12044933116382+16.522174187581257*U35))</f>
        <v/>
      </c>
      <c r="AF35" s="24">
        <f>IF(X35="","",(X35-(-0.27268023098325006+0.47142105304415904*V35+-0.3189264934812436*U35)--5.286111042926227e-16)/0.7994208745952703)</f>
        <v/>
      </c>
      <c r="AG35" s="24">
        <f>IF(AA35="","",(AA35-(0.5248806186338691+-0.064206457956449*U35)-5.43454825424064e-16)/0.9977404048781155)</f>
        <v/>
      </c>
      <c r="AH35" s="25" t="n">
        <v>-1.571221638436226</v>
      </c>
      <c r="AI35" s="25" t="n">
        <v>-0.6029680949513049</v>
      </c>
      <c r="AJ35" s="25" t="n">
        <v>-0.0544029697832233</v>
      </c>
      <c r="AK35" s="25" t="n">
        <v>-0.4458060166218888</v>
      </c>
      <c r="AL35" s="25" t="n">
        <v>2.899521690587536</v>
      </c>
      <c r="AM35" s="25" t="n">
        <v>-0.08497475688949779</v>
      </c>
      <c r="AN35" s="25" t="n">
        <v>-0.4740018579892319</v>
      </c>
      <c r="AO35" s="25" t="n">
        <v>-0.0187736167179565</v>
      </c>
      <c r="AP35" s="25" t="n">
        <v>-0.0284847644497218</v>
      </c>
      <c r="AQ35" s="25" t="n">
        <v>-0.0212863781038199</v>
      </c>
    </row>
    <row r="36">
      <c r="A36" s="23">
        <f>Universe!A36</f>
        <v/>
      </c>
      <c r="B36" s="24">
        <f>IF(Universe!W36="","",(Universe!W36-$B$2550)/$C$2550)</f>
        <v/>
      </c>
      <c r="C36" s="24">
        <f>IF(Universe!X36="","",(Universe!X36-$B$2551)/$C$2551)</f>
        <v/>
      </c>
      <c r="D36" s="24">
        <f>IF(Universe!Y36="","",(Universe!Y36-$B$2552)/$C$2552)</f>
        <v/>
      </c>
      <c r="E36" s="24">
        <f>IF(Universe!Z36="","",(Universe!Z36-$B$2553)/$C$2553)</f>
        <v/>
      </c>
      <c r="F36" s="24">
        <f>IF(Universe!AA36="","",(Universe!AA36-$B$2554)/$C$2554)</f>
        <v/>
      </c>
      <c r="G36" s="24">
        <f>IF(Universe!AB36="","",(Universe!AB36-$B$2555)/$C$2555)</f>
        <v/>
      </c>
      <c r="H36" s="24">
        <f>IF(Universe!AC36="","",(Universe!AC36-$B$2556)/$C$2556)</f>
        <v/>
      </c>
      <c r="I36" s="24">
        <f>IF(Universe!AD36="","",(Universe!AD36-$B$2557)/$C$2557)</f>
        <v/>
      </c>
      <c r="J36" s="24">
        <f>IF(Universe!AE36="","",(Universe!AE36-$B$2558)/$C$2558)</f>
        <v/>
      </c>
      <c r="K36" s="24">
        <f>IF(Universe!AF36="","",(Universe!AF36-$B$2559)/$C$2559)</f>
        <v/>
      </c>
      <c r="L36" s="24">
        <f>IF(Universe!AG36="","",(Universe!AG36-$B$2560)/$C$2560)</f>
        <v/>
      </c>
      <c r="M36" s="24">
        <f>IF(Universe!AH36="","",(Universe!AH36-$B$2561)/$C$2561)</f>
        <v/>
      </c>
      <c r="N36" s="24">
        <f>IF(Universe!AI36="","",(Universe!AI36-$B$2562)/$C$2562)</f>
        <v/>
      </c>
      <c r="O36" s="24">
        <f>0.74*IF(B36="",0,B36)+0.16*IF(C36="",0,C36)+0.1*IF(D36="",0,D36)</f>
        <v/>
      </c>
      <c r="P36" s="24">
        <f>0.35*IF(E36="",0,E36)+0.35*IF(F36="",0,F36)+0.3*IF(G36="",0,G36)</f>
        <v/>
      </c>
      <c r="Q36" s="24">
        <f>0.656*IF(I36="",0,I36)+0.344*IF(H36="",0,H36)</f>
        <v/>
      </c>
      <c r="R36" s="24">
        <f>0.338*IF(J36="",0,J36)+0.662*IF(K36="",0,K36)</f>
        <v/>
      </c>
      <c r="S36" s="24">
        <f>0.38*IF(L36="",0,L36)+0.35*IF(M36="",0,M36)+0.27*IF(N36="",0,N36)</f>
        <v/>
      </c>
      <c r="T36" s="24">
        <f>IF(Universe!S36="","",((Universe!S36-$B$2565)/$C$2565)^3)</f>
        <v/>
      </c>
      <c r="U36" s="24">
        <f>IF(Universe!S36="","",(Universe!S36-$B$2565)/$C$2565)</f>
        <v/>
      </c>
      <c r="V36" s="24">
        <f>IF(Universe!T36="","",(Universe!T36-$B$2566)/$C$2566)</f>
        <v/>
      </c>
      <c r="W36" s="24">
        <f>IF(Universe!U36="","",(Universe!U36-$B$2567)/$C$2567)</f>
        <v/>
      </c>
      <c r="X36" s="24">
        <f>IF(O36="","",(O36-$B$2571)/$C$2571)</f>
        <v/>
      </c>
      <c r="Y36" s="24">
        <f>IF(T36="","",(T36-$B$2576)/$C$2576)</f>
        <v/>
      </c>
      <c r="Z36" s="24">
        <f>IF(Universe!V36="","",(Universe!V36-$B$2568)/$C$2568)</f>
        <v/>
      </c>
      <c r="AA36" s="24">
        <f>IF(P36="","",(P36-$B$2572)/$C$2572)</f>
        <v/>
      </c>
      <c r="AB36" s="24">
        <f>IF(Q36="","",(Q36-$B$2573)/$C$2573)</f>
        <v/>
      </c>
      <c r="AC36" s="24">
        <f>IF(R36="","",(R36-$B$2574)/$C$2574)</f>
        <v/>
      </c>
      <c r="AD36" s="24">
        <f>IF(S36="","",(S36-$B$2575)/$C$2575)</f>
        <v/>
      </c>
      <c r="AE36" s="24">
        <f>IF(Y36="","",Y36-(19.12044933116382+16.522174187581257*U36))</f>
        <v/>
      </c>
      <c r="AF36" s="24">
        <f>IF(X36="","",(X36-(-0.27268023098325006+0.47142105304415904*V36+-0.3189264934812436*U36)--5.286111042926227e-16)/0.7994208745952703)</f>
        <v/>
      </c>
      <c r="AG36" s="24">
        <f>IF(AA36="","",(AA36-(0.5248806186338691+-0.064206457956449*U36)-5.43454825424064e-16)/0.9977404048781155)</f>
        <v/>
      </c>
      <c r="AH36" s="25" t="n">
        <v>-2.916833298381276</v>
      </c>
      <c r="AI36" s="25" t="n">
        <v>1.08700114116929</v>
      </c>
      <c r="AJ36" s="25" t="n">
        <v>0.6415900770217124</v>
      </c>
      <c r="AK36" s="25" t="n">
        <v>-0.0703362920646627</v>
      </c>
      <c r="AL36" s="25" t="n">
        <v>3.065122331666644</v>
      </c>
      <c r="AM36" s="25" t="n">
        <v>0.6181884045967477</v>
      </c>
      <c r="AN36" s="25" t="n">
        <v>0.9355024444954032</v>
      </c>
      <c r="AO36" s="25" t="n">
        <v>0.0796272736677984</v>
      </c>
      <c r="AP36" s="25" t="n">
        <v>1.009301308897103</v>
      </c>
      <c r="AQ36" s="25" t="n">
        <v>-0.321276606385438</v>
      </c>
    </row>
    <row r="37">
      <c r="A37" s="23">
        <f>Universe!A37</f>
        <v/>
      </c>
      <c r="B37" s="24">
        <f>IF(Universe!W37="","",(Universe!W37-$B$2550)/$C$2550)</f>
        <v/>
      </c>
      <c r="C37" s="24">
        <f>IF(Universe!X37="","",(Universe!X37-$B$2551)/$C$2551)</f>
        <v/>
      </c>
      <c r="D37" s="24">
        <f>IF(Universe!Y37="","",(Universe!Y37-$B$2552)/$C$2552)</f>
        <v/>
      </c>
      <c r="E37" s="24">
        <f>IF(Universe!Z37="","",(Universe!Z37-$B$2553)/$C$2553)</f>
        <v/>
      </c>
      <c r="F37" s="24">
        <f>IF(Universe!AA37="","",(Universe!AA37-$B$2554)/$C$2554)</f>
        <v/>
      </c>
      <c r="G37" s="24">
        <f>IF(Universe!AB37="","",(Universe!AB37-$B$2555)/$C$2555)</f>
        <v/>
      </c>
      <c r="H37" s="24">
        <f>IF(Universe!AC37="","",(Universe!AC37-$B$2556)/$C$2556)</f>
        <v/>
      </c>
      <c r="I37" s="24">
        <f>IF(Universe!AD37="","",(Universe!AD37-$B$2557)/$C$2557)</f>
        <v/>
      </c>
      <c r="J37" s="24">
        <f>IF(Universe!AE37="","",(Universe!AE37-$B$2558)/$C$2558)</f>
        <v/>
      </c>
      <c r="K37" s="24">
        <f>IF(Universe!AF37="","",(Universe!AF37-$B$2559)/$C$2559)</f>
        <v/>
      </c>
      <c r="L37" s="24">
        <f>IF(Universe!AG37="","",(Universe!AG37-$B$2560)/$C$2560)</f>
        <v/>
      </c>
      <c r="M37" s="24">
        <f>IF(Universe!AH37="","",(Universe!AH37-$B$2561)/$C$2561)</f>
        <v/>
      </c>
      <c r="N37" s="24">
        <f>IF(Universe!AI37="","",(Universe!AI37-$B$2562)/$C$2562)</f>
        <v/>
      </c>
      <c r="O37" s="24">
        <f>0.74*IF(B37="",0,B37)+0.16*IF(C37="",0,C37)+0.1*IF(D37="",0,D37)</f>
        <v/>
      </c>
      <c r="P37" s="24">
        <f>0.35*IF(E37="",0,E37)+0.35*IF(F37="",0,F37)+0.3*IF(G37="",0,G37)</f>
        <v/>
      </c>
      <c r="Q37" s="24">
        <f>0.656*IF(I37="",0,I37)+0.344*IF(H37="",0,H37)</f>
        <v/>
      </c>
      <c r="R37" s="24">
        <f>0.338*IF(J37="",0,J37)+0.662*IF(K37="",0,K37)</f>
        <v/>
      </c>
      <c r="S37" s="24">
        <f>0.38*IF(L37="",0,L37)+0.35*IF(M37="",0,M37)+0.27*IF(N37="",0,N37)</f>
        <v/>
      </c>
      <c r="T37" s="24">
        <f>IF(Universe!S37="","",((Universe!S37-$B$2565)/$C$2565)^3)</f>
        <v/>
      </c>
      <c r="U37" s="24">
        <f>IF(Universe!S37="","",(Universe!S37-$B$2565)/$C$2565)</f>
        <v/>
      </c>
      <c r="V37" s="24">
        <f>IF(Universe!T37="","",(Universe!T37-$B$2566)/$C$2566)</f>
        <v/>
      </c>
      <c r="W37" s="24">
        <f>IF(Universe!U37="","",(Universe!U37-$B$2567)/$C$2567)</f>
        <v/>
      </c>
      <c r="X37" s="24">
        <f>IF(O37="","",(O37-$B$2571)/$C$2571)</f>
        <v/>
      </c>
      <c r="Y37" s="24">
        <f>IF(T37="","",(T37-$B$2576)/$C$2576)</f>
        <v/>
      </c>
      <c r="Z37" s="24">
        <f>IF(Universe!V37="","",(Universe!V37-$B$2568)/$C$2568)</f>
        <v/>
      </c>
      <c r="AA37" s="24">
        <f>IF(P37="","",(P37-$B$2572)/$C$2572)</f>
        <v/>
      </c>
      <c r="AB37" s="24">
        <f>IF(Q37="","",(Q37-$B$2573)/$C$2573)</f>
        <v/>
      </c>
      <c r="AC37" s="24">
        <f>IF(R37="","",(R37-$B$2574)/$C$2574)</f>
        <v/>
      </c>
      <c r="AD37" s="24">
        <f>IF(S37="","",(S37-$B$2575)/$C$2575)</f>
        <v/>
      </c>
      <c r="AE37" s="24">
        <f>IF(Y37="","",Y37-(19.12044933116382+16.522174187581257*U37))</f>
        <v/>
      </c>
      <c r="AF37" s="24">
        <f>IF(X37="","",(X37-(-0.27268023098325006+0.47142105304415904*V37+-0.3189264934812436*U37)--5.286111042926227e-16)/0.7994208745952703)</f>
        <v/>
      </c>
      <c r="AG37" s="24">
        <f>IF(AA37="","",(AA37-(0.5248806186338691+-0.064206457956449*U37)-5.43454825424064e-16)/0.9977404048781155)</f>
        <v/>
      </c>
      <c r="AH37" s="25" t="n">
        <v>-0.2641107143269098</v>
      </c>
      <c r="AI37" s="25" t="n">
        <v>-0.3308979389386084</v>
      </c>
      <c r="AJ37" s="25" t="n">
        <v>-1.160660141355205</v>
      </c>
      <c r="AK37" s="25" t="n">
        <v>0.2647436499865501</v>
      </c>
      <c r="AL37" s="25" t="n">
        <v>0.6318536973611386</v>
      </c>
      <c r="AM37" s="25" t="n">
        <v>-0.0226831871508258</v>
      </c>
      <c r="AN37" s="25" t="n">
        <v>-0.60189958962567</v>
      </c>
      <c r="AO37" s="25" t="n">
        <v>0.0323521001061432</v>
      </c>
      <c r="AP37" s="25" t="n">
        <v>-0.4641715882115377</v>
      </c>
      <c r="AQ37" s="25" t="n">
        <v>-0.3661378923537167</v>
      </c>
    </row>
    <row r="38">
      <c r="A38" s="23">
        <f>Universe!A38</f>
        <v/>
      </c>
      <c r="B38" s="24">
        <f>IF(Universe!W38="","",(Universe!W38-$B$2550)/$C$2550)</f>
        <v/>
      </c>
      <c r="C38" s="24">
        <f>IF(Universe!X38="","",(Universe!X38-$B$2551)/$C$2551)</f>
        <v/>
      </c>
      <c r="D38" s="24">
        <f>IF(Universe!Y38="","",(Universe!Y38-$B$2552)/$C$2552)</f>
        <v/>
      </c>
      <c r="E38" s="24">
        <f>IF(Universe!Z38="","",(Universe!Z38-$B$2553)/$C$2553)</f>
        <v/>
      </c>
      <c r="F38" s="24">
        <f>IF(Universe!AA38="","",(Universe!AA38-$B$2554)/$C$2554)</f>
        <v/>
      </c>
      <c r="G38" s="24">
        <f>IF(Universe!AB38="","",(Universe!AB38-$B$2555)/$C$2555)</f>
        <v/>
      </c>
      <c r="H38" s="24">
        <f>IF(Universe!AC38="","",(Universe!AC38-$B$2556)/$C$2556)</f>
        <v/>
      </c>
      <c r="I38" s="24">
        <f>IF(Universe!AD38="","",(Universe!AD38-$B$2557)/$C$2557)</f>
        <v/>
      </c>
      <c r="J38" s="24">
        <f>IF(Universe!AE38="","",(Universe!AE38-$B$2558)/$C$2558)</f>
        <v/>
      </c>
      <c r="K38" s="24">
        <f>IF(Universe!AF38="","",(Universe!AF38-$B$2559)/$C$2559)</f>
        <v/>
      </c>
      <c r="L38" s="24">
        <f>IF(Universe!AG38="","",(Universe!AG38-$B$2560)/$C$2560)</f>
        <v/>
      </c>
      <c r="M38" s="24">
        <f>IF(Universe!AH38="","",(Universe!AH38-$B$2561)/$C$2561)</f>
        <v/>
      </c>
      <c r="N38" s="24">
        <f>IF(Universe!AI38="","",(Universe!AI38-$B$2562)/$C$2562)</f>
        <v/>
      </c>
      <c r="O38" s="24">
        <f>0.74*IF(B38="",0,B38)+0.16*IF(C38="",0,C38)+0.1*IF(D38="",0,D38)</f>
        <v/>
      </c>
      <c r="P38" s="24">
        <f>0.35*IF(E38="",0,E38)+0.35*IF(F38="",0,F38)+0.3*IF(G38="",0,G38)</f>
        <v/>
      </c>
      <c r="Q38" s="24">
        <f>0.656*IF(I38="",0,I38)+0.344*IF(H38="",0,H38)</f>
        <v/>
      </c>
      <c r="R38" s="24">
        <f>0.338*IF(J38="",0,J38)+0.662*IF(K38="",0,K38)</f>
        <v/>
      </c>
      <c r="S38" s="24">
        <f>0.38*IF(L38="",0,L38)+0.35*IF(M38="",0,M38)+0.27*IF(N38="",0,N38)</f>
        <v/>
      </c>
      <c r="T38" s="24">
        <f>IF(Universe!S38="","",((Universe!S38-$B$2565)/$C$2565)^3)</f>
        <v/>
      </c>
      <c r="U38" s="24">
        <f>IF(Universe!S38="","",(Universe!S38-$B$2565)/$C$2565)</f>
        <v/>
      </c>
      <c r="V38" s="24">
        <f>IF(Universe!T38="","",(Universe!T38-$B$2566)/$C$2566)</f>
        <v/>
      </c>
      <c r="W38" s="24">
        <f>IF(Universe!U38="","",(Universe!U38-$B$2567)/$C$2567)</f>
        <v/>
      </c>
      <c r="X38" s="24">
        <f>IF(O38="","",(O38-$B$2571)/$C$2571)</f>
        <v/>
      </c>
      <c r="Y38" s="24">
        <f>IF(T38="","",(T38-$B$2576)/$C$2576)</f>
        <v/>
      </c>
      <c r="Z38" s="24">
        <f>IF(Universe!V38="","",(Universe!V38-$B$2568)/$C$2568)</f>
        <v/>
      </c>
      <c r="AA38" s="24">
        <f>IF(P38="","",(P38-$B$2572)/$C$2572)</f>
        <v/>
      </c>
      <c r="AB38" s="24">
        <f>IF(Q38="","",(Q38-$B$2573)/$C$2573)</f>
        <v/>
      </c>
      <c r="AC38" s="24">
        <f>IF(R38="","",(R38-$B$2574)/$C$2574)</f>
        <v/>
      </c>
      <c r="AD38" s="24">
        <f>IF(S38="","",(S38-$B$2575)/$C$2575)</f>
        <v/>
      </c>
      <c r="AE38" s="24">
        <f>IF(Y38="","",Y38-(19.12044933116382+16.522174187581257*U38))</f>
        <v/>
      </c>
      <c r="AF38" s="24">
        <f>IF(X38="","",(X38-(-0.27268023098325006+0.47142105304415904*V38+-0.3189264934812436*U38)--5.286111042926227e-16)/0.7994208745952703)</f>
        <v/>
      </c>
      <c r="AG38" s="24">
        <f>IF(AA38="","",(AA38-(0.5248806186338691+-0.064206457956449*U38)-5.43454825424064e-16)/0.9977404048781155)</f>
        <v/>
      </c>
      <c r="AH38" s="25" t="n">
        <v>-3.604944118375424</v>
      </c>
      <c r="AI38" s="25" t="n">
        <v>-0.8761455049009071</v>
      </c>
      <c r="AJ38" s="25" t="n">
        <v>-0.2757435281496512</v>
      </c>
      <c r="AK38" s="25" t="n">
        <v>-0.9395831380168636</v>
      </c>
      <c r="AL38" s="25" t="n">
        <v>1.70174083223479</v>
      </c>
      <c r="AM38" s="25" t="n">
        <v>0.916423335690027</v>
      </c>
      <c r="AN38" s="25" t="n">
        <v>-2.221550876433243</v>
      </c>
      <c r="AO38" s="25" t="n">
        <v>0.1330851327761548</v>
      </c>
      <c r="AP38" s="25" t="n">
        <v>-0.3991426442546508</v>
      </c>
      <c r="AQ38" s="25" t="n">
        <v>-0.2523984926491741</v>
      </c>
    </row>
    <row r="39">
      <c r="A39" s="23">
        <f>Universe!A39</f>
        <v/>
      </c>
      <c r="B39" s="24">
        <f>IF(Universe!W39="","",(Universe!W39-$B$2550)/$C$2550)</f>
        <v/>
      </c>
      <c r="C39" s="24">
        <f>IF(Universe!X39="","",(Universe!X39-$B$2551)/$C$2551)</f>
        <v/>
      </c>
      <c r="D39" s="24">
        <f>IF(Universe!Y39="","",(Universe!Y39-$B$2552)/$C$2552)</f>
        <v/>
      </c>
      <c r="E39" s="24">
        <f>IF(Universe!Z39="","",(Universe!Z39-$B$2553)/$C$2553)</f>
        <v/>
      </c>
      <c r="F39" s="24">
        <f>IF(Universe!AA39="","",(Universe!AA39-$B$2554)/$C$2554)</f>
        <v/>
      </c>
      <c r="G39" s="24">
        <f>IF(Universe!AB39="","",(Universe!AB39-$B$2555)/$C$2555)</f>
        <v/>
      </c>
      <c r="H39" s="24">
        <f>IF(Universe!AC39="","",(Universe!AC39-$B$2556)/$C$2556)</f>
        <v/>
      </c>
      <c r="I39" s="24">
        <f>IF(Universe!AD39="","",(Universe!AD39-$B$2557)/$C$2557)</f>
        <v/>
      </c>
      <c r="J39" s="24">
        <f>IF(Universe!AE39="","",(Universe!AE39-$B$2558)/$C$2558)</f>
        <v/>
      </c>
      <c r="K39" s="24">
        <f>IF(Universe!AF39="","",(Universe!AF39-$B$2559)/$C$2559)</f>
        <v/>
      </c>
      <c r="L39" s="24">
        <f>IF(Universe!AG39="","",(Universe!AG39-$B$2560)/$C$2560)</f>
        <v/>
      </c>
      <c r="M39" s="24">
        <f>IF(Universe!AH39="","",(Universe!AH39-$B$2561)/$C$2561)</f>
        <v/>
      </c>
      <c r="N39" s="24">
        <f>IF(Universe!AI39="","",(Universe!AI39-$B$2562)/$C$2562)</f>
        <v/>
      </c>
      <c r="O39" s="24">
        <f>0.74*IF(B39="",0,B39)+0.16*IF(C39="",0,C39)+0.1*IF(D39="",0,D39)</f>
        <v/>
      </c>
      <c r="P39" s="24">
        <f>0.35*IF(E39="",0,E39)+0.35*IF(F39="",0,F39)+0.3*IF(G39="",0,G39)</f>
        <v/>
      </c>
      <c r="Q39" s="24">
        <f>0.656*IF(I39="",0,I39)+0.344*IF(H39="",0,H39)</f>
        <v/>
      </c>
      <c r="R39" s="24">
        <f>0.338*IF(J39="",0,J39)+0.662*IF(K39="",0,K39)</f>
        <v/>
      </c>
      <c r="S39" s="24">
        <f>0.38*IF(L39="",0,L39)+0.35*IF(M39="",0,M39)+0.27*IF(N39="",0,N39)</f>
        <v/>
      </c>
      <c r="T39" s="24">
        <f>IF(Universe!S39="","",((Universe!S39-$B$2565)/$C$2565)^3)</f>
        <v/>
      </c>
      <c r="U39" s="24">
        <f>IF(Universe!S39="","",(Universe!S39-$B$2565)/$C$2565)</f>
        <v/>
      </c>
      <c r="V39" s="24">
        <f>IF(Universe!T39="","",(Universe!T39-$B$2566)/$C$2566)</f>
        <v/>
      </c>
      <c r="W39" s="24">
        <f>IF(Universe!U39="","",(Universe!U39-$B$2567)/$C$2567)</f>
        <v/>
      </c>
      <c r="X39" s="24">
        <f>IF(O39="","",(O39-$B$2571)/$C$2571)</f>
        <v/>
      </c>
      <c r="Y39" s="24">
        <f>IF(T39="","",(T39-$B$2576)/$C$2576)</f>
        <v/>
      </c>
      <c r="Z39" s="24">
        <f>IF(Universe!V39="","",(Universe!V39-$B$2568)/$C$2568)</f>
        <v/>
      </c>
      <c r="AA39" s="24">
        <f>IF(P39="","",(P39-$B$2572)/$C$2572)</f>
        <v/>
      </c>
      <c r="AB39" s="24">
        <f>IF(Q39="","",(Q39-$B$2573)/$C$2573)</f>
        <v/>
      </c>
      <c r="AC39" s="24">
        <f>IF(R39="","",(R39-$B$2574)/$C$2574)</f>
        <v/>
      </c>
      <c r="AD39" s="24">
        <f>IF(S39="","",(S39-$B$2575)/$C$2575)</f>
        <v/>
      </c>
      <c r="AE39" s="24">
        <f>IF(Y39="","",Y39-(19.12044933116382+16.522174187581257*U39))</f>
        <v/>
      </c>
      <c r="AF39" s="24">
        <f>IF(X39="","",(X39-(-0.27268023098325006+0.47142105304415904*V39+-0.3189264934812436*U39)--5.286111042926227e-16)/0.7994208745952703)</f>
        <v/>
      </c>
      <c r="AG39" s="24">
        <f>IF(AA39="","",(AA39-(0.5248806186338691+-0.064206457956449*U39)-5.43454825424064e-16)/0.9977404048781155)</f>
        <v/>
      </c>
      <c r="AH39" s="25" t="n">
        <v>-3.997818870243332</v>
      </c>
      <c r="AI39" s="25" t="n">
        <v>-0.0994181439138791</v>
      </c>
      <c r="AJ39" s="25" t="n">
        <v>-1.040785998889153</v>
      </c>
      <c r="AK39" s="25" t="n">
        <v>-0.6825752026340198</v>
      </c>
      <c r="AL39" s="25" t="n">
        <v>0.352104623008795</v>
      </c>
      <c r="AM39" s="25" t="n">
        <v>2.906900776053539</v>
      </c>
      <c r="AN39" s="25" t="n">
        <v>-0.3003535409340208</v>
      </c>
      <c r="AO39" s="25" t="n">
        <v>-0.4836141371874068</v>
      </c>
      <c r="AP39" s="25" t="n">
        <v>-3.213929147840461</v>
      </c>
      <c r="AQ39" s="25" t="n">
        <v>0.9106019694558368</v>
      </c>
    </row>
    <row r="40">
      <c r="A40" s="23">
        <f>Universe!A40</f>
        <v/>
      </c>
      <c r="B40" s="24">
        <f>IF(Universe!W40="","",(Universe!W40-$B$2550)/$C$2550)</f>
        <v/>
      </c>
      <c r="C40" s="24">
        <f>IF(Universe!X40="","",(Universe!X40-$B$2551)/$C$2551)</f>
        <v/>
      </c>
      <c r="D40" s="24">
        <f>IF(Universe!Y40="","",(Universe!Y40-$B$2552)/$C$2552)</f>
        <v/>
      </c>
      <c r="E40" s="24">
        <f>IF(Universe!Z40="","",(Universe!Z40-$B$2553)/$C$2553)</f>
        <v/>
      </c>
      <c r="F40" s="24">
        <f>IF(Universe!AA40="","",(Universe!AA40-$B$2554)/$C$2554)</f>
        <v/>
      </c>
      <c r="G40" s="24">
        <f>IF(Universe!AB40="","",(Universe!AB40-$B$2555)/$C$2555)</f>
        <v/>
      </c>
      <c r="H40" s="24">
        <f>IF(Universe!AC40="","",(Universe!AC40-$B$2556)/$C$2556)</f>
        <v/>
      </c>
      <c r="I40" s="24">
        <f>IF(Universe!AD40="","",(Universe!AD40-$B$2557)/$C$2557)</f>
        <v/>
      </c>
      <c r="J40" s="24">
        <f>IF(Universe!AE40="","",(Universe!AE40-$B$2558)/$C$2558)</f>
        <v/>
      </c>
      <c r="K40" s="24">
        <f>IF(Universe!AF40="","",(Universe!AF40-$B$2559)/$C$2559)</f>
        <v/>
      </c>
      <c r="L40" s="24">
        <f>IF(Universe!AG40="","",(Universe!AG40-$B$2560)/$C$2560)</f>
        <v/>
      </c>
      <c r="M40" s="24">
        <f>IF(Universe!AH40="","",(Universe!AH40-$B$2561)/$C$2561)</f>
        <v/>
      </c>
      <c r="N40" s="24">
        <f>IF(Universe!AI40="","",(Universe!AI40-$B$2562)/$C$2562)</f>
        <v/>
      </c>
      <c r="O40" s="24">
        <f>0.74*IF(B40="",0,B40)+0.16*IF(C40="",0,C40)+0.1*IF(D40="",0,D40)</f>
        <v/>
      </c>
      <c r="P40" s="24">
        <f>0.35*IF(E40="",0,E40)+0.35*IF(F40="",0,F40)+0.3*IF(G40="",0,G40)</f>
        <v/>
      </c>
      <c r="Q40" s="24">
        <f>0.656*IF(I40="",0,I40)+0.344*IF(H40="",0,H40)</f>
        <v/>
      </c>
      <c r="R40" s="24">
        <f>0.338*IF(J40="",0,J40)+0.662*IF(K40="",0,K40)</f>
        <v/>
      </c>
      <c r="S40" s="24">
        <f>0.38*IF(L40="",0,L40)+0.35*IF(M40="",0,M40)+0.27*IF(N40="",0,N40)</f>
        <v/>
      </c>
      <c r="T40" s="24">
        <f>IF(Universe!S40="","",((Universe!S40-$B$2565)/$C$2565)^3)</f>
        <v/>
      </c>
      <c r="U40" s="24">
        <f>IF(Universe!S40="","",(Universe!S40-$B$2565)/$C$2565)</f>
        <v/>
      </c>
      <c r="V40" s="24">
        <f>IF(Universe!T40="","",(Universe!T40-$B$2566)/$C$2566)</f>
        <v/>
      </c>
      <c r="W40" s="24">
        <f>IF(Universe!U40="","",(Universe!U40-$B$2567)/$C$2567)</f>
        <v/>
      </c>
      <c r="X40" s="24">
        <f>IF(O40="","",(O40-$B$2571)/$C$2571)</f>
        <v/>
      </c>
      <c r="Y40" s="24">
        <f>IF(T40="","",(T40-$B$2576)/$C$2576)</f>
        <v/>
      </c>
      <c r="Z40" s="24">
        <f>IF(Universe!V40="","",(Universe!V40-$B$2568)/$C$2568)</f>
        <v/>
      </c>
      <c r="AA40" s="24">
        <f>IF(P40="","",(P40-$B$2572)/$C$2572)</f>
        <v/>
      </c>
      <c r="AB40" s="24">
        <f>IF(Q40="","",(Q40-$B$2573)/$C$2573)</f>
        <v/>
      </c>
      <c r="AC40" s="24">
        <f>IF(R40="","",(R40-$B$2574)/$C$2574)</f>
        <v/>
      </c>
      <c r="AD40" s="24">
        <f>IF(S40="","",(S40-$B$2575)/$C$2575)</f>
        <v/>
      </c>
      <c r="AE40" s="24">
        <f>IF(Y40="","",Y40-(19.12044933116382+16.522174187581257*U40))</f>
        <v/>
      </c>
      <c r="AF40" s="24">
        <f>IF(X40="","",(X40-(-0.27268023098325006+0.47142105304415904*V40+-0.3189264934812436*U40)--5.286111042926227e-16)/0.7994208745952703)</f>
        <v/>
      </c>
      <c r="AG40" s="24">
        <f>IF(AA40="","",(AA40-(0.5248806186338691+-0.064206457956449*U40)-5.43454825424064e-16)/0.9977404048781155)</f>
        <v/>
      </c>
      <c r="AH40" s="25" t="n">
        <v>-2.181466732003047</v>
      </c>
      <c r="AI40" s="25" t="n">
        <v>-1.150141606023118</v>
      </c>
      <c r="AJ40" s="25" t="n">
        <v>-0.3246689303809837</v>
      </c>
      <c r="AK40" s="25" t="n">
        <v>-0.4022460533996358</v>
      </c>
      <c r="AL40" s="25" t="n">
        <v>3.357299047641908</v>
      </c>
      <c r="AM40" s="25" t="n">
        <v>1.065786696703327</v>
      </c>
      <c r="AN40" s="25" t="n">
        <v>-2.062371730415125</v>
      </c>
      <c r="AO40" s="25" t="n">
        <v>0.0660366718872825</v>
      </c>
      <c r="AP40" s="25" t="n">
        <v>-0.4820803916558895</v>
      </c>
      <c r="AQ40" s="25" t="n">
        <v>-0.3754509669350376</v>
      </c>
    </row>
    <row r="41">
      <c r="A41" s="23">
        <f>Universe!A41</f>
        <v/>
      </c>
      <c r="B41" s="24">
        <f>IF(Universe!W41="","",(Universe!W41-$B$2550)/$C$2550)</f>
        <v/>
      </c>
      <c r="C41" s="24">
        <f>IF(Universe!X41="","",(Universe!X41-$B$2551)/$C$2551)</f>
        <v/>
      </c>
      <c r="D41" s="24">
        <f>IF(Universe!Y41="","",(Universe!Y41-$B$2552)/$C$2552)</f>
        <v/>
      </c>
      <c r="E41" s="24">
        <f>IF(Universe!Z41="","",(Universe!Z41-$B$2553)/$C$2553)</f>
        <v/>
      </c>
      <c r="F41" s="24">
        <f>IF(Universe!AA41="","",(Universe!AA41-$B$2554)/$C$2554)</f>
        <v/>
      </c>
      <c r="G41" s="24">
        <f>IF(Universe!AB41="","",(Universe!AB41-$B$2555)/$C$2555)</f>
        <v/>
      </c>
      <c r="H41" s="24">
        <f>IF(Universe!AC41="","",(Universe!AC41-$B$2556)/$C$2556)</f>
        <v/>
      </c>
      <c r="I41" s="24">
        <f>IF(Universe!AD41="","",(Universe!AD41-$B$2557)/$C$2557)</f>
        <v/>
      </c>
      <c r="J41" s="24">
        <f>IF(Universe!AE41="","",(Universe!AE41-$B$2558)/$C$2558)</f>
        <v/>
      </c>
      <c r="K41" s="24">
        <f>IF(Universe!AF41="","",(Universe!AF41-$B$2559)/$C$2559)</f>
        <v/>
      </c>
      <c r="L41" s="24">
        <f>IF(Universe!AG41="","",(Universe!AG41-$B$2560)/$C$2560)</f>
        <v/>
      </c>
      <c r="M41" s="24">
        <f>IF(Universe!AH41="","",(Universe!AH41-$B$2561)/$C$2561)</f>
        <v/>
      </c>
      <c r="N41" s="24">
        <f>IF(Universe!AI41="","",(Universe!AI41-$B$2562)/$C$2562)</f>
        <v/>
      </c>
      <c r="O41" s="24">
        <f>0.74*IF(B41="",0,B41)+0.16*IF(C41="",0,C41)+0.1*IF(D41="",0,D41)</f>
        <v/>
      </c>
      <c r="P41" s="24">
        <f>0.35*IF(E41="",0,E41)+0.35*IF(F41="",0,F41)+0.3*IF(G41="",0,G41)</f>
        <v/>
      </c>
      <c r="Q41" s="24">
        <f>0.656*IF(I41="",0,I41)+0.344*IF(H41="",0,H41)</f>
        <v/>
      </c>
      <c r="R41" s="24">
        <f>0.338*IF(J41="",0,J41)+0.662*IF(K41="",0,K41)</f>
        <v/>
      </c>
      <c r="S41" s="24">
        <f>0.38*IF(L41="",0,L41)+0.35*IF(M41="",0,M41)+0.27*IF(N41="",0,N41)</f>
        <v/>
      </c>
      <c r="T41" s="24">
        <f>IF(Universe!S41="","",((Universe!S41-$B$2565)/$C$2565)^3)</f>
        <v/>
      </c>
      <c r="U41" s="24">
        <f>IF(Universe!S41="","",(Universe!S41-$B$2565)/$C$2565)</f>
        <v/>
      </c>
      <c r="V41" s="24">
        <f>IF(Universe!T41="","",(Universe!T41-$B$2566)/$C$2566)</f>
        <v/>
      </c>
      <c r="W41" s="24">
        <f>IF(Universe!U41="","",(Universe!U41-$B$2567)/$C$2567)</f>
        <v/>
      </c>
      <c r="X41" s="24">
        <f>IF(O41="","",(O41-$B$2571)/$C$2571)</f>
        <v/>
      </c>
      <c r="Y41" s="24">
        <f>IF(T41="","",(T41-$B$2576)/$C$2576)</f>
        <v/>
      </c>
      <c r="Z41" s="24">
        <f>IF(Universe!V41="","",(Universe!V41-$B$2568)/$C$2568)</f>
        <v/>
      </c>
      <c r="AA41" s="24">
        <f>IF(P41="","",(P41-$B$2572)/$C$2572)</f>
        <v/>
      </c>
      <c r="AB41" s="24">
        <f>IF(Q41="","",(Q41-$B$2573)/$C$2573)</f>
        <v/>
      </c>
      <c r="AC41" s="24">
        <f>IF(R41="","",(R41-$B$2574)/$C$2574)</f>
        <v/>
      </c>
      <c r="AD41" s="24">
        <f>IF(S41="","",(S41-$B$2575)/$C$2575)</f>
        <v/>
      </c>
      <c r="AE41" s="24">
        <f>IF(Y41="","",Y41-(19.12044933116382+16.522174187581257*U41))</f>
        <v/>
      </c>
      <c r="AF41" s="24">
        <f>IF(X41="","",(X41-(-0.27268023098325006+0.47142105304415904*V41+-0.3189264934812436*U41)--5.286111042926227e-16)/0.7994208745952703)</f>
        <v/>
      </c>
      <c r="AG41" s="24">
        <f>IF(AA41="","",(AA41-(0.5248806186338691+-0.064206457956449*U41)-5.43454825424064e-16)/0.9977404048781155)</f>
        <v/>
      </c>
      <c r="AH41" s="25" t="n">
        <v>-3.796446347906997</v>
      </c>
      <c r="AI41" s="25" t="n">
        <v>-0.4750574062952487</v>
      </c>
      <c r="AJ41" s="25" t="n">
        <v>-0.9493952191118594</v>
      </c>
      <c r="AK41" s="25" t="n">
        <v>-0.4253985760835389</v>
      </c>
      <c r="AL41" s="25" t="n">
        <v>1.100081668667236</v>
      </c>
      <c r="AM41" s="25" t="n">
        <v>2.022703227832435</v>
      </c>
      <c r="AN41" s="25" t="n">
        <v>-2.31233920945783</v>
      </c>
      <c r="AO41" s="25" t="n">
        <v>0.0058803177922509</v>
      </c>
      <c r="AP41" s="25" t="n">
        <v>-0.207156046641898</v>
      </c>
      <c r="AQ41" s="25" t="n">
        <v>-0.2439644345604673</v>
      </c>
    </row>
    <row r="42">
      <c r="A42" s="23">
        <f>Universe!A42</f>
        <v/>
      </c>
      <c r="B42" s="24">
        <f>IF(Universe!W42="","",(Universe!W42-$B$2550)/$C$2550)</f>
        <v/>
      </c>
      <c r="C42" s="24">
        <f>IF(Universe!X42="","",(Universe!X42-$B$2551)/$C$2551)</f>
        <v/>
      </c>
      <c r="D42" s="24">
        <f>IF(Universe!Y42="","",(Universe!Y42-$B$2552)/$C$2552)</f>
        <v/>
      </c>
      <c r="E42" s="24">
        <f>IF(Universe!Z42="","",(Universe!Z42-$B$2553)/$C$2553)</f>
        <v/>
      </c>
      <c r="F42" s="24">
        <f>IF(Universe!AA42="","",(Universe!AA42-$B$2554)/$C$2554)</f>
        <v/>
      </c>
      <c r="G42" s="24">
        <f>IF(Universe!AB42="","",(Universe!AB42-$B$2555)/$C$2555)</f>
        <v/>
      </c>
      <c r="H42" s="24">
        <f>IF(Universe!AC42="","",(Universe!AC42-$B$2556)/$C$2556)</f>
        <v/>
      </c>
      <c r="I42" s="24">
        <f>IF(Universe!AD42="","",(Universe!AD42-$B$2557)/$C$2557)</f>
        <v/>
      </c>
      <c r="J42" s="24">
        <f>IF(Universe!AE42="","",(Universe!AE42-$B$2558)/$C$2558)</f>
        <v/>
      </c>
      <c r="K42" s="24">
        <f>IF(Universe!AF42="","",(Universe!AF42-$B$2559)/$C$2559)</f>
        <v/>
      </c>
      <c r="L42" s="24">
        <f>IF(Universe!AG42="","",(Universe!AG42-$B$2560)/$C$2560)</f>
        <v/>
      </c>
      <c r="M42" s="24">
        <f>IF(Universe!AH42="","",(Universe!AH42-$B$2561)/$C$2561)</f>
        <v/>
      </c>
      <c r="N42" s="24">
        <f>IF(Universe!AI42="","",(Universe!AI42-$B$2562)/$C$2562)</f>
        <v/>
      </c>
      <c r="O42" s="24">
        <f>0.74*IF(B42="",0,B42)+0.16*IF(C42="",0,C42)+0.1*IF(D42="",0,D42)</f>
        <v/>
      </c>
      <c r="P42" s="24">
        <f>0.35*IF(E42="",0,E42)+0.35*IF(F42="",0,F42)+0.3*IF(G42="",0,G42)</f>
        <v/>
      </c>
      <c r="Q42" s="24">
        <f>0.656*IF(I42="",0,I42)+0.344*IF(H42="",0,H42)</f>
        <v/>
      </c>
      <c r="R42" s="24">
        <f>0.338*IF(J42="",0,J42)+0.662*IF(K42="",0,K42)</f>
        <v/>
      </c>
      <c r="S42" s="24">
        <f>0.38*IF(L42="",0,L42)+0.35*IF(M42="",0,M42)+0.27*IF(N42="",0,N42)</f>
        <v/>
      </c>
      <c r="T42" s="24">
        <f>IF(Universe!S42="","",((Universe!S42-$B$2565)/$C$2565)^3)</f>
        <v/>
      </c>
      <c r="U42" s="24">
        <f>IF(Universe!S42="","",(Universe!S42-$B$2565)/$C$2565)</f>
        <v/>
      </c>
      <c r="V42" s="24">
        <f>IF(Universe!T42="","",(Universe!T42-$B$2566)/$C$2566)</f>
        <v/>
      </c>
      <c r="W42" s="24">
        <f>IF(Universe!U42="","",(Universe!U42-$B$2567)/$C$2567)</f>
        <v/>
      </c>
      <c r="X42" s="24">
        <f>IF(O42="","",(O42-$B$2571)/$C$2571)</f>
        <v/>
      </c>
      <c r="Y42" s="24">
        <f>IF(T42="","",(T42-$B$2576)/$C$2576)</f>
        <v/>
      </c>
      <c r="Z42" s="24">
        <f>IF(Universe!V42="","",(Universe!V42-$B$2568)/$C$2568)</f>
        <v/>
      </c>
      <c r="AA42" s="24">
        <f>IF(P42="","",(P42-$B$2572)/$C$2572)</f>
        <v/>
      </c>
      <c r="AB42" s="24">
        <f>IF(Q42="","",(Q42-$B$2573)/$C$2573)</f>
        <v/>
      </c>
      <c r="AC42" s="24">
        <f>IF(R42="","",(R42-$B$2574)/$C$2574)</f>
        <v/>
      </c>
      <c r="AD42" s="24">
        <f>IF(S42="","",(S42-$B$2575)/$C$2575)</f>
        <v/>
      </c>
      <c r="AE42" s="24">
        <f>IF(Y42="","",Y42-(19.12044933116382+16.522174187581257*U42))</f>
        <v/>
      </c>
      <c r="AF42" s="24">
        <f>IF(X42="","",(X42-(-0.27268023098325006+0.47142105304415904*V42+-0.3189264934812436*U42)--5.286111042926227e-16)/0.7994208745952703)</f>
        <v/>
      </c>
      <c r="AG42" s="24">
        <f>IF(AA42="","",(AA42-(0.5248806186338691+-0.064206457956449*U42)-5.43454825424064e-16)/0.9977404048781155)</f>
        <v/>
      </c>
      <c r="AH42" s="25" t="n">
        <v>-2.762264377692651</v>
      </c>
      <c r="AI42" s="25" t="n">
        <v>0.2802463070243111</v>
      </c>
      <c r="AJ42" s="25" t="n">
        <v>-0.7738717317550994</v>
      </c>
      <c r="AK42" s="25" t="n">
        <v>-0.0313521103215408</v>
      </c>
      <c r="AL42" s="25" t="n">
        <v>3.216761349771603</v>
      </c>
      <c r="AM42" s="25" t="n">
        <v>0.0107234942547047</v>
      </c>
      <c r="AN42" s="25" t="n">
        <v>0.2450770496787527</v>
      </c>
      <c r="AO42" s="25" t="n">
        <v>-0.1126918866197279</v>
      </c>
      <c r="AP42" s="25" t="n">
        <v>0.2040646526494018</v>
      </c>
      <c r="AQ42" s="25" t="n">
        <v>-0.2575457567915055</v>
      </c>
    </row>
    <row r="43">
      <c r="A43" s="23">
        <f>Universe!A43</f>
        <v/>
      </c>
      <c r="B43" s="24">
        <f>IF(Universe!W43="","",(Universe!W43-$B$2550)/$C$2550)</f>
        <v/>
      </c>
      <c r="C43" s="24">
        <f>IF(Universe!X43="","",(Universe!X43-$B$2551)/$C$2551)</f>
        <v/>
      </c>
      <c r="D43" s="24">
        <f>IF(Universe!Y43="","",(Universe!Y43-$B$2552)/$C$2552)</f>
        <v/>
      </c>
      <c r="E43" s="24">
        <f>IF(Universe!Z43="","",(Universe!Z43-$B$2553)/$C$2553)</f>
        <v/>
      </c>
      <c r="F43" s="24">
        <f>IF(Universe!AA43="","",(Universe!AA43-$B$2554)/$C$2554)</f>
        <v/>
      </c>
      <c r="G43" s="24">
        <f>IF(Universe!AB43="","",(Universe!AB43-$B$2555)/$C$2555)</f>
        <v/>
      </c>
      <c r="H43" s="24">
        <f>IF(Universe!AC43="","",(Universe!AC43-$B$2556)/$C$2556)</f>
        <v/>
      </c>
      <c r="I43" s="24">
        <f>IF(Universe!AD43="","",(Universe!AD43-$B$2557)/$C$2557)</f>
        <v/>
      </c>
      <c r="J43" s="24">
        <f>IF(Universe!AE43="","",(Universe!AE43-$B$2558)/$C$2558)</f>
        <v/>
      </c>
      <c r="K43" s="24">
        <f>IF(Universe!AF43="","",(Universe!AF43-$B$2559)/$C$2559)</f>
        <v/>
      </c>
      <c r="L43" s="24">
        <f>IF(Universe!AG43="","",(Universe!AG43-$B$2560)/$C$2560)</f>
        <v/>
      </c>
      <c r="M43" s="24">
        <f>IF(Universe!AH43="","",(Universe!AH43-$B$2561)/$C$2561)</f>
        <v/>
      </c>
      <c r="N43" s="24">
        <f>IF(Universe!AI43="","",(Universe!AI43-$B$2562)/$C$2562)</f>
        <v/>
      </c>
      <c r="O43" s="24">
        <f>0.74*IF(B43="",0,B43)+0.16*IF(C43="",0,C43)+0.1*IF(D43="",0,D43)</f>
        <v/>
      </c>
      <c r="P43" s="24">
        <f>0.35*IF(E43="",0,E43)+0.35*IF(F43="",0,F43)+0.3*IF(G43="",0,G43)</f>
        <v/>
      </c>
      <c r="Q43" s="24">
        <f>0.656*IF(I43="",0,I43)+0.344*IF(H43="",0,H43)</f>
        <v/>
      </c>
      <c r="R43" s="24">
        <f>0.338*IF(J43="",0,J43)+0.662*IF(K43="",0,K43)</f>
        <v/>
      </c>
      <c r="S43" s="24">
        <f>0.38*IF(L43="",0,L43)+0.35*IF(M43="",0,M43)+0.27*IF(N43="",0,N43)</f>
        <v/>
      </c>
      <c r="T43" s="24">
        <f>IF(Universe!S43="","",((Universe!S43-$B$2565)/$C$2565)^3)</f>
        <v/>
      </c>
      <c r="U43" s="24">
        <f>IF(Universe!S43="","",(Universe!S43-$B$2565)/$C$2565)</f>
        <v/>
      </c>
      <c r="V43" s="24">
        <f>IF(Universe!T43="","",(Universe!T43-$B$2566)/$C$2566)</f>
        <v/>
      </c>
      <c r="W43" s="24">
        <f>IF(Universe!U43="","",(Universe!U43-$B$2567)/$C$2567)</f>
        <v/>
      </c>
      <c r="X43" s="24">
        <f>IF(O43="","",(O43-$B$2571)/$C$2571)</f>
        <v/>
      </c>
      <c r="Y43" s="24">
        <f>IF(T43="","",(T43-$B$2576)/$C$2576)</f>
        <v/>
      </c>
      <c r="Z43" s="24">
        <f>IF(Universe!V43="","",(Universe!V43-$B$2568)/$C$2568)</f>
        <v/>
      </c>
      <c r="AA43" s="24">
        <f>IF(P43="","",(P43-$B$2572)/$C$2572)</f>
        <v/>
      </c>
      <c r="AB43" s="24">
        <f>IF(Q43="","",(Q43-$B$2573)/$C$2573)</f>
        <v/>
      </c>
      <c r="AC43" s="24">
        <f>IF(R43="","",(R43-$B$2574)/$C$2574)</f>
        <v/>
      </c>
      <c r="AD43" s="24">
        <f>IF(S43="","",(S43-$B$2575)/$C$2575)</f>
        <v/>
      </c>
      <c r="AE43" s="24">
        <f>IF(Y43="","",Y43-(19.12044933116382+16.522174187581257*U43))</f>
        <v/>
      </c>
      <c r="AF43" s="24">
        <f>IF(X43="","",(X43-(-0.27268023098325006+0.47142105304415904*V43+-0.3189264934812436*U43)--5.286111042926227e-16)/0.7994208745952703)</f>
        <v/>
      </c>
      <c r="AG43" s="24">
        <f>IF(AA43="","",(AA43-(0.5248806186338691+-0.064206457956449*U43)-5.43454825424064e-16)/0.9977404048781155)</f>
        <v/>
      </c>
      <c r="AH43" s="25" t="n">
        <v>-3.467694123656432</v>
      </c>
      <c r="AI43" s="25" t="n">
        <v>-0.32735216603189</v>
      </c>
      <c r="AJ43" s="25" t="n">
        <v>-0.1260775608535828</v>
      </c>
      <c r="AK43" s="25" t="n">
        <v>-0.889628768199663</v>
      </c>
      <c r="AL43" s="25" t="n">
        <v>2.070245981955188</v>
      </c>
      <c r="AM43" s="25" t="n">
        <v>3.075587958329112</v>
      </c>
      <c r="AN43" s="25" t="n">
        <v>-0.4478866428132773</v>
      </c>
      <c r="AO43" s="25" t="n">
        <v>0.08220242041804431</v>
      </c>
      <c r="AP43" s="25" t="n">
        <v>-0.6471620187172351</v>
      </c>
      <c r="AQ43" s="25" t="n">
        <v>2.650308600833019</v>
      </c>
    </row>
    <row r="44">
      <c r="A44" s="23">
        <f>Universe!A44</f>
        <v/>
      </c>
      <c r="B44" s="24">
        <f>IF(Universe!W44="","",(Universe!W44-$B$2550)/$C$2550)</f>
        <v/>
      </c>
      <c r="C44" s="24">
        <f>IF(Universe!X44="","",(Universe!X44-$B$2551)/$C$2551)</f>
        <v/>
      </c>
      <c r="D44" s="24">
        <f>IF(Universe!Y44="","",(Universe!Y44-$B$2552)/$C$2552)</f>
        <v/>
      </c>
      <c r="E44" s="24">
        <f>IF(Universe!Z44="","",(Universe!Z44-$B$2553)/$C$2553)</f>
        <v/>
      </c>
      <c r="F44" s="24">
        <f>IF(Universe!AA44="","",(Universe!AA44-$B$2554)/$C$2554)</f>
        <v/>
      </c>
      <c r="G44" s="24">
        <f>IF(Universe!AB44="","",(Universe!AB44-$B$2555)/$C$2555)</f>
        <v/>
      </c>
      <c r="H44" s="24">
        <f>IF(Universe!AC44="","",(Universe!AC44-$B$2556)/$C$2556)</f>
        <v/>
      </c>
      <c r="I44" s="24">
        <f>IF(Universe!AD44="","",(Universe!AD44-$B$2557)/$C$2557)</f>
        <v/>
      </c>
      <c r="J44" s="24">
        <f>IF(Universe!AE44="","",(Universe!AE44-$B$2558)/$C$2558)</f>
        <v/>
      </c>
      <c r="K44" s="24">
        <f>IF(Universe!AF44="","",(Universe!AF44-$B$2559)/$C$2559)</f>
        <v/>
      </c>
      <c r="L44" s="24">
        <f>IF(Universe!AG44="","",(Universe!AG44-$B$2560)/$C$2560)</f>
        <v/>
      </c>
      <c r="M44" s="24">
        <f>IF(Universe!AH44="","",(Universe!AH44-$B$2561)/$C$2561)</f>
        <v/>
      </c>
      <c r="N44" s="24">
        <f>IF(Universe!AI44="","",(Universe!AI44-$B$2562)/$C$2562)</f>
        <v/>
      </c>
      <c r="O44" s="24">
        <f>0.74*IF(B44="",0,B44)+0.16*IF(C44="",0,C44)+0.1*IF(D44="",0,D44)</f>
        <v/>
      </c>
      <c r="P44" s="24">
        <f>0.35*IF(E44="",0,E44)+0.35*IF(F44="",0,F44)+0.3*IF(G44="",0,G44)</f>
        <v/>
      </c>
      <c r="Q44" s="24">
        <f>0.656*IF(I44="",0,I44)+0.344*IF(H44="",0,H44)</f>
        <v/>
      </c>
      <c r="R44" s="24">
        <f>0.338*IF(J44="",0,J44)+0.662*IF(K44="",0,K44)</f>
        <v/>
      </c>
      <c r="S44" s="24">
        <f>0.38*IF(L44="",0,L44)+0.35*IF(M44="",0,M44)+0.27*IF(N44="",0,N44)</f>
        <v/>
      </c>
      <c r="T44" s="24">
        <f>IF(Universe!S44="","",((Universe!S44-$B$2565)/$C$2565)^3)</f>
        <v/>
      </c>
      <c r="U44" s="24">
        <f>IF(Universe!S44="","",(Universe!S44-$B$2565)/$C$2565)</f>
        <v/>
      </c>
      <c r="V44" s="24">
        <f>IF(Universe!T44="","",(Universe!T44-$B$2566)/$C$2566)</f>
        <v/>
      </c>
      <c r="W44" s="24">
        <f>IF(Universe!U44="","",(Universe!U44-$B$2567)/$C$2567)</f>
        <v/>
      </c>
      <c r="X44" s="24">
        <f>IF(O44="","",(O44-$B$2571)/$C$2571)</f>
        <v/>
      </c>
      <c r="Y44" s="24">
        <f>IF(T44="","",(T44-$B$2576)/$C$2576)</f>
        <v/>
      </c>
      <c r="Z44" s="24">
        <f>IF(Universe!V44="","",(Universe!V44-$B$2568)/$C$2568)</f>
        <v/>
      </c>
      <c r="AA44" s="24">
        <f>IF(P44="","",(P44-$B$2572)/$C$2572)</f>
        <v/>
      </c>
      <c r="AB44" s="24">
        <f>IF(Q44="","",(Q44-$B$2573)/$C$2573)</f>
        <v/>
      </c>
      <c r="AC44" s="24">
        <f>IF(R44="","",(R44-$B$2574)/$C$2574)</f>
        <v/>
      </c>
      <c r="AD44" s="24">
        <f>IF(S44="","",(S44-$B$2575)/$C$2575)</f>
        <v/>
      </c>
      <c r="AE44" s="24">
        <f>IF(Y44="","",Y44-(19.12044933116382+16.522174187581257*U44))</f>
        <v/>
      </c>
      <c r="AF44" s="24">
        <f>IF(X44="","",(X44-(-0.27268023098325006+0.47142105304415904*V44+-0.3189264934812436*U44)--5.286111042926227e-16)/0.7994208745952703)</f>
        <v/>
      </c>
      <c r="AG44" s="24">
        <f>IF(AA44="","",(AA44-(0.5248806186338691+-0.064206457956449*U44)-5.43454825424064e-16)/0.9977404048781155)</f>
        <v/>
      </c>
      <c r="AH44" s="25" t="n">
        <v>-0.2918061251880862</v>
      </c>
      <c r="AI44" s="25" t="n">
        <v>-0.3017219536207772</v>
      </c>
      <c r="AJ44" s="25" t="n">
        <v>-1.401199864922057</v>
      </c>
      <c r="AK44" s="25" t="n">
        <v>0.334491336492793</v>
      </c>
      <c r="AL44" s="25" t="n">
        <v>0.6895386874415703</v>
      </c>
      <c r="AM44" s="25" t="n">
        <v>-0.1992162714324305</v>
      </c>
      <c r="AN44" s="25" t="n">
        <v>-0.0765644762306778</v>
      </c>
      <c r="AO44" s="25" t="n">
        <v>-0.0032433623310254</v>
      </c>
      <c r="AP44" s="25" t="n">
        <v>-0.1296910130205548</v>
      </c>
      <c r="AQ44" s="25" t="n">
        <v>-0.1251740210654792</v>
      </c>
    </row>
    <row r="45">
      <c r="A45" s="23">
        <f>Universe!A45</f>
        <v/>
      </c>
      <c r="B45" s="24">
        <f>IF(Universe!W45="","",(Universe!W45-$B$2550)/$C$2550)</f>
        <v/>
      </c>
      <c r="C45" s="24">
        <f>IF(Universe!X45="","",(Universe!X45-$B$2551)/$C$2551)</f>
        <v/>
      </c>
      <c r="D45" s="24">
        <f>IF(Universe!Y45="","",(Universe!Y45-$B$2552)/$C$2552)</f>
        <v/>
      </c>
      <c r="E45" s="24">
        <f>IF(Universe!Z45="","",(Universe!Z45-$B$2553)/$C$2553)</f>
        <v/>
      </c>
      <c r="F45" s="24">
        <f>IF(Universe!AA45="","",(Universe!AA45-$B$2554)/$C$2554)</f>
        <v/>
      </c>
      <c r="G45" s="24">
        <f>IF(Universe!AB45="","",(Universe!AB45-$B$2555)/$C$2555)</f>
        <v/>
      </c>
      <c r="H45" s="24">
        <f>IF(Universe!AC45="","",(Universe!AC45-$B$2556)/$C$2556)</f>
        <v/>
      </c>
      <c r="I45" s="24">
        <f>IF(Universe!AD45="","",(Universe!AD45-$B$2557)/$C$2557)</f>
        <v/>
      </c>
      <c r="J45" s="24">
        <f>IF(Universe!AE45="","",(Universe!AE45-$B$2558)/$C$2558)</f>
        <v/>
      </c>
      <c r="K45" s="24">
        <f>IF(Universe!AF45="","",(Universe!AF45-$B$2559)/$C$2559)</f>
        <v/>
      </c>
      <c r="L45" s="24">
        <f>IF(Universe!AG45="","",(Universe!AG45-$B$2560)/$C$2560)</f>
        <v/>
      </c>
      <c r="M45" s="24">
        <f>IF(Universe!AH45="","",(Universe!AH45-$B$2561)/$C$2561)</f>
        <v/>
      </c>
      <c r="N45" s="24">
        <f>IF(Universe!AI45="","",(Universe!AI45-$B$2562)/$C$2562)</f>
        <v/>
      </c>
      <c r="O45" s="24">
        <f>0.74*IF(B45="",0,B45)+0.16*IF(C45="",0,C45)+0.1*IF(D45="",0,D45)</f>
        <v/>
      </c>
      <c r="P45" s="24">
        <f>0.35*IF(E45="",0,E45)+0.35*IF(F45="",0,F45)+0.3*IF(G45="",0,G45)</f>
        <v/>
      </c>
      <c r="Q45" s="24">
        <f>0.656*IF(I45="",0,I45)+0.344*IF(H45="",0,H45)</f>
        <v/>
      </c>
      <c r="R45" s="24">
        <f>0.338*IF(J45="",0,J45)+0.662*IF(K45="",0,K45)</f>
        <v/>
      </c>
      <c r="S45" s="24">
        <f>0.38*IF(L45="",0,L45)+0.35*IF(M45="",0,M45)+0.27*IF(N45="",0,N45)</f>
        <v/>
      </c>
      <c r="T45" s="24">
        <f>IF(Universe!S45="","",((Universe!S45-$B$2565)/$C$2565)^3)</f>
        <v/>
      </c>
      <c r="U45" s="24">
        <f>IF(Universe!S45="","",(Universe!S45-$B$2565)/$C$2565)</f>
        <v/>
      </c>
      <c r="V45" s="24">
        <f>IF(Universe!T45="","",(Universe!T45-$B$2566)/$C$2566)</f>
        <v/>
      </c>
      <c r="W45" s="24">
        <f>IF(Universe!U45="","",(Universe!U45-$B$2567)/$C$2567)</f>
        <v/>
      </c>
      <c r="X45" s="24">
        <f>IF(O45="","",(O45-$B$2571)/$C$2571)</f>
        <v/>
      </c>
      <c r="Y45" s="24">
        <f>IF(T45="","",(T45-$B$2576)/$C$2576)</f>
        <v/>
      </c>
      <c r="Z45" s="24">
        <f>IF(Universe!V45="","",(Universe!V45-$B$2568)/$C$2568)</f>
        <v/>
      </c>
      <c r="AA45" s="24">
        <f>IF(P45="","",(P45-$B$2572)/$C$2572)</f>
        <v/>
      </c>
      <c r="AB45" s="24">
        <f>IF(Q45="","",(Q45-$B$2573)/$C$2573)</f>
        <v/>
      </c>
      <c r="AC45" s="24">
        <f>IF(R45="","",(R45-$B$2574)/$C$2574)</f>
        <v/>
      </c>
      <c r="AD45" s="24">
        <f>IF(S45="","",(S45-$B$2575)/$C$2575)</f>
        <v/>
      </c>
      <c r="AE45" s="24">
        <f>IF(Y45="","",Y45-(19.12044933116382+16.522174187581257*U45))</f>
        <v/>
      </c>
      <c r="AF45" s="24">
        <f>IF(X45="","",(X45-(-0.27268023098325006+0.47142105304415904*V45+-0.3189264934812436*U45)--5.286111042926227e-16)/0.7994208745952703)</f>
        <v/>
      </c>
      <c r="AG45" s="24">
        <f>IF(AA45="","",(AA45-(0.5248806186338691+-0.064206457956449*U45)-5.43454825424064e-16)/0.9977404048781155)</f>
        <v/>
      </c>
      <c r="AH45" s="25" t="n">
        <v>-1.950779239781535</v>
      </c>
      <c r="AI45" s="25" t="n">
        <v>-1.889114288713664</v>
      </c>
      <c r="AJ45" s="25" t="n">
        <v>-0.3251155843375716</v>
      </c>
      <c r="AK45" s="25" t="n">
        <v>-0.0360239360080187</v>
      </c>
      <c r="AL45" s="25" t="n">
        <v>3.248099307006535</v>
      </c>
      <c r="AM45" s="25" t="n">
        <v>0.6875295993062293</v>
      </c>
      <c r="AN45" s="25" t="n">
        <v>-0.0792408413203685</v>
      </c>
      <c r="AO45" s="25" t="n">
        <v>-0.0130216907978787</v>
      </c>
      <c r="AP45" s="25" t="n">
        <v>0.1237314367405194</v>
      </c>
      <c r="AQ45" s="25" t="n">
        <v>0.2229279699295823</v>
      </c>
    </row>
    <row r="46">
      <c r="A46" s="23">
        <f>Universe!A46</f>
        <v/>
      </c>
      <c r="B46" s="24">
        <f>IF(Universe!W46="","",(Universe!W46-$B$2550)/$C$2550)</f>
        <v/>
      </c>
      <c r="C46" s="24">
        <f>IF(Universe!X46="","",(Universe!X46-$B$2551)/$C$2551)</f>
        <v/>
      </c>
      <c r="D46" s="24">
        <f>IF(Universe!Y46="","",(Universe!Y46-$B$2552)/$C$2552)</f>
        <v/>
      </c>
      <c r="E46" s="24">
        <f>IF(Universe!Z46="","",(Universe!Z46-$B$2553)/$C$2553)</f>
        <v/>
      </c>
      <c r="F46" s="24">
        <f>IF(Universe!AA46="","",(Universe!AA46-$B$2554)/$C$2554)</f>
        <v/>
      </c>
      <c r="G46" s="24">
        <f>IF(Universe!AB46="","",(Universe!AB46-$B$2555)/$C$2555)</f>
        <v/>
      </c>
      <c r="H46" s="24">
        <f>IF(Universe!AC46="","",(Universe!AC46-$B$2556)/$C$2556)</f>
        <v/>
      </c>
      <c r="I46" s="24">
        <f>IF(Universe!AD46="","",(Universe!AD46-$B$2557)/$C$2557)</f>
        <v/>
      </c>
      <c r="J46" s="24">
        <f>IF(Universe!AE46="","",(Universe!AE46-$B$2558)/$C$2558)</f>
        <v/>
      </c>
      <c r="K46" s="24">
        <f>IF(Universe!AF46="","",(Universe!AF46-$B$2559)/$C$2559)</f>
        <v/>
      </c>
      <c r="L46" s="24">
        <f>IF(Universe!AG46="","",(Universe!AG46-$B$2560)/$C$2560)</f>
        <v/>
      </c>
      <c r="M46" s="24">
        <f>IF(Universe!AH46="","",(Universe!AH46-$B$2561)/$C$2561)</f>
        <v/>
      </c>
      <c r="N46" s="24">
        <f>IF(Universe!AI46="","",(Universe!AI46-$B$2562)/$C$2562)</f>
        <v/>
      </c>
      <c r="O46" s="24">
        <f>0.74*IF(B46="",0,B46)+0.16*IF(C46="",0,C46)+0.1*IF(D46="",0,D46)</f>
        <v/>
      </c>
      <c r="P46" s="24">
        <f>0.35*IF(E46="",0,E46)+0.35*IF(F46="",0,F46)+0.3*IF(G46="",0,G46)</f>
        <v/>
      </c>
      <c r="Q46" s="24">
        <f>0.656*IF(I46="",0,I46)+0.344*IF(H46="",0,H46)</f>
        <v/>
      </c>
      <c r="R46" s="24">
        <f>0.338*IF(J46="",0,J46)+0.662*IF(K46="",0,K46)</f>
        <v/>
      </c>
      <c r="S46" s="24">
        <f>0.38*IF(L46="",0,L46)+0.35*IF(M46="",0,M46)+0.27*IF(N46="",0,N46)</f>
        <v/>
      </c>
      <c r="T46" s="24">
        <f>IF(Universe!S46="","",((Universe!S46-$B$2565)/$C$2565)^3)</f>
        <v/>
      </c>
      <c r="U46" s="24">
        <f>IF(Universe!S46="","",(Universe!S46-$B$2565)/$C$2565)</f>
        <v/>
      </c>
      <c r="V46" s="24">
        <f>IF(Universe!T46="","",(Universe!T46-$B$2566)/$C$2566)</f>
        <v/>
      </c>
      <c r="W46" s="24">
        <f>IF(Universe!U46="","",(Universe!U46-$B$2567)/$C$2567)</f>
        <v/>
      </c>
      <c r="X46" s="24">
        <f>IF(O46="","",(O46-$B$2571)/$C$2571)</f>
        <v/>
      </c>
      <c r="Y46" s="24">
        <f>IF(T46="","",(T46-$B$2576)/$C$2576)</f>
        <v/>
      </c>
      <c r="Z46" s="24">
        <f>IF(Universe!V46="","",(Universe!V46-$B$2568)/$C$2568)</f>
        <v/>
      </c>
      <c r="AA46" s="24">
        <f>IF(P46="","",(P46-$B$2572)/$C$2572)</f>
        <v/>
      </c>
      <c r="AB46" s="24">
        <f>IF(Q46="","",(Q46-$B$2573)/$C$2573)</f>
        <v/>
      </c>
      <c r="AC46" s="24">
        <f>IF(R46="","",(R46-$B$2574)/$C$2574)</f>
        <v/>
      </c>
      <c r="AD46" s="24">
        <f>IF(S46="","",(S46-$B$2575)/$C$2575)</f>
        <v/>
      </c>
      <c r="AE46" s="24">
        <f>IF(Y46="","",Y46-(19.12044933116382+16.522174187581257*U46))</f>
        <v/>
      </c>
      <c r="AF46" s="24">
        <f>IF(X46="","",(X46-(-0.27268023098325006+0.47142105304415904*V46+-0.3189264934812436*U46)--5.286111042926227e-16)/0.7994208745952703)</f>
        <v/>
      </c>
      <c r="AG46" s="24">
        <f>IF(AA46="","",(AA46-(0.5248806186338691+-0.064206457956449*U46)-5.43454825424064e-16)/0.9977404048781155)</f>
        <v/>
      </c>
      <c r="AH46" s="25" t="n">
        <v>-3.71401577133424</v>
      </c>
      <c r="AI46" s="25" t="n">
        <v>0.9720882698663784</v>
      </c>
      <c r="AJ46" s="25" t="n">
        <v>0.3468553669844169</v>
      </c>
      <c r="AK46" s="25" t="n">
        <v>1.285337315719177</v>
      </c>
      <c r="AL46" s="25" t="n">
        <v>1.371838703983753</v>
      </c>
      <c r="AM46" s="25" t="n">
        <v>-1.062559650713772</v>
      </c>
      <c r="AN46" s="25" t="n">
        <v>-0.9341811435989432</v>
      </c>
      <c r="AO46" s="25" t="n">
        <v>-1.452952620976694</v>
      </c>
      <c r="AP46" s="25" t="n">
        <v>-0.5799036731606146</v>
      </c>
      <c r="AQ46" s="25" t="n">
        <v>0.2377318639222601</v>
      </c>
    </row>
    <row r="47">
      <c r="A47" s="23">
        <f>Universe!A47</f>
        <v/>
      </c>
      <c r="B47" s="24">
        <f>IF(Universe!W47="","",(Universe!W47-$B$2550)/$C$2550)</f>
        <v/>
      </c>
      <c r="C47" s="24">
        <f>IF(Universe!X47="","",(Universe!X47-$B$2551)/$C$2551)</f>
        <v/>
      </c>
      <c r="D47" s="24">
        <f>IF(Universe!Y47="","",(Universe!Y47-$B$2552)/$C$2552)</f>
        <v/>
      </c>
      <c r="E47" s="24">
        <f>IF(Universe!Z47="","",(Universe!Z47-$B$2553)/$C$2553)</f>
        <v/>
      </c>
      <c r="F47" s="24">
        <f>IF(Universe!AA47="","",(Universe!AA47-$B$2554)/$C$2554)</f>
        <v/>
      </c>
      <c r="G47" s="24">
        <f>IF(Universe!AB47="","",(Universe!AB47-$B$2555)/$C$2555)</f>
        <v/>
      </c>
      <c r="H47" s="24">
        <f>IF(Universe!AC47="","",(Universe!AC47-$B$2556)/$C$2556)</f>
        <v/>
      </c>
      <c r="I47" s="24">
        <f>IF(Universe!AD47="","",(Universe!AD47-$B$2557)/$C$2557)</f>
        <v/>
      </c>
      <c r="J47" s="24">
        <f>IF(Universe!AE47="","",(Universe!AE47-$B$2558)/$C$2558)</f>
        <v/>
      </c>
      <c r="K47" s="24">
        <f>IF(Universe!AF47="","",(Universe!AF47-$B$2559)/$C$2559)</f>
        <v/>
      </c>
      <c r="L47" s="24">
        <f>IF(Universe!AG47="","",(Universe!AG47-$B$2560)/$C$2560)</f>
        <v/>
      </c>
      <c r="M47" s="24">
        <f>IF(Universe!AH47="","",(Universe!AH47-$B$2561)/$C$2561)</f>
        <v/>
      </c>
      <c r="N47" s="24">
        <f>IF(Universe!AI47="","",(Universe!AI47-$B$2562)/$C$2562)</f>
        <v/>
      </c>
      <c r="O47" s="24">
        <f>0.74*IF(B47="",0,B47)+0.16*IF(C47="",0,C47)+0.1*IF(D47="",0,D47)</f>
        <v/>
      </c>
      <c r="P47" s="24">
        <f>0.35*IF(E47="",0,E47)+0.35*IF(F47="",0,F47)+0.3*IF(G47="",0,G47)</f>
        <v/>
      </c>
      <c r="Q47" s="24">
        <f>0.656*IF(I47="",0,I47)+0.344*IF(H47="",0,H47)</f>
        <v/>
      </c>
      <c r="R47" s="24">
        <f>0.338*IF(J47="",0,J47)+0.662*IF(K47="",0,K47)</f>
        <v/>
      </c>
      <c r="S47" s="24">
        <f>0.38*IF(L47="",0,L47)+0.35*IF(M47="",0,M47)+0.27*IF(N47="",0,N47)</f>
        <v/>
      </c>
      <c r="T47" s="24">
        <f>IF(Universe!S47="","",((Universe!S47-$B$2565)/$C$2565)^3)</f>
        <v/>
      </c>
      <c r="U47" s="24">
        <f>IF(Universe!S47="","",(Universe!S47-$B$2565)/$C$2565)</f>
        <v/>
      </c>
      <c r="V47" s="24">
        <f>IF(Universe!T47="","",(Universe!T47-$B$2566)/$C$2566)</f>
        <v/>
      </c>
      <c r="W47" s="24">
        <f>IF(Universe!U47="","",(Universe!U47-$B$2567)/$C$2567)</f>
        <v/>
      </c>
      <c r="X47" s="24">
        <f>IF(O47="","",(O47-$B$2571)/$C$2571)</f>
        <v/>
      </c>
      <c r="Y47" s="24">
        <f>IF(T47="","",(T47-$B$2576)/$C$2576)</f>
        <v/>
      </c>
      <c r="Z47" s="24">
        <f>IF(Universe!V47="","",(Universe!V47-$B$2568)/$C$2568)</f>
        <v/>
      </c>
      <c r="AA47" s="24">
        <f>IF(P47="","",(P47-$B$2572)/$C$2572)</f>
        <v/>
      </c>
      <c r="AB47" s="24">
        <f>IF(Q47="","",(Q47-$B$2573)/$C$2573)</f>
        <v/>
      </c>
      <c r="AC47" s="24">
        <f>IF(R47="","",(R47-$B$2574)/$C$2574)</f>
        <v/>
      </c>
      <c r="AD47" s="24">
        <f>IF(S47="","",(S47-$B$2575)/$C$2575)</f>
        <v/>
      </c>
      <c r="AE47" s="24">
        <f>IF(Y47="","",Y47-(19.12044933116382+16.522174187581257*U47))</f>
        <v/>
      </c>
      <c r="AF47" s="24">
        <f>IF(X47="","",(X47-(-0.27268023098325006+0.47142105304415904*V47+-0.3189264934812436*U47)--5.286111042926227e-16)/0.7994208745952703)</f>
        <v/>
      </c>
      <c r="AG47" s="24">
        <f>IF(AA47="","",(AA47-(0.5248806186338691+-0.064206457956449*U47)-5.43454825424064e-16)/0.9977404048781155)</f>
        <v/>
      </c>
      <c r="AH47" s="25" t="n">
        <v>-2.869388599033904</v>
      </c>
      <c r="AI47" s="25" t="n">
        <v>0.5135743930925862</v>
      </c>
      <c r="AJ47" s="25" t="n">
        <v>-0.1170945743574517</v>
      </c>
      <c r="AK47" s="25" t="n">
        <v>-0.6982735672681882</v>
      </c>
      <c r="AL47" s="25" t="n">
        <v>3.117222818600726</v>
      </c>
      <c r="AM47" s="25" t="n">
        <v>0.0369744355749241</v>
      </c>
      <c r="AN47" s="25" t="n">
        <v>-1.114461811326284</v>
      </c>
      <c r="AO47" s="25" t="n">
        <v>0.0320452983338556</v>
      </c>
      <c r="AP47" s="25" t="n">
        <v>-0.1342825045167353</v>
      </c>
      <c r="AQ47" s="25" t="n">
        <v>0.3554414044224929</v>
      </c>
    </row>
    <row r="48">
      <c r="A48" s="23">
        <f>Universe!A48</f>
        <v/>
      </c>
      <c r="B48" s="24">
        <f>IF(Universe!W48="","",(Universe!W48-$B$2550)/$C$2550)</f>
        <v/>
      </c>
      <c r="C48" s="24">
        <f>IF(Universe!X48="","",(Universe!X48-$B$2551)/$C$2551)</f>
        <v/>
      </c>
      <c r="D48" s="24">
        <f>IF(Universe!Y48="","",(Universe!Y48-$B$2552)/$C$2552)</f>
        <v/>
      </c>
      <c r="E48" s="24">
        <f>IF(Universe!Z48="","",(Universe!Z48-$B$2553)/$C$2553)</f>
        <v/>
      </c>
      <c r="F48" s="24">
        <f>IF(Universe!AA48="","",(Universe!AA48-$B$2554)/$C$2554)</f>
        <v/>
      </c>
      <c r="G48" s="24">
        <f>IF(Universe!AB48="","",(Universe!AB48-$B$2555)/$C$2555)</f>
        <v/>
      </c>
      <c r="H48" s="24">
        <f>IF(Universe!AC48="","",(Universe!AC48-$B$2556)/$C$2556)</f>
        <v/>
      </c>
      <c r="I48" s="24">
        <f>IF(Universe!AD48="","",(Universe!AD48-$B$2557)/$C$2557)</f>
        <v/>
      </c>
      <c r="J48" s="24">
        <f>IF(Universe!AE48="","",(Universe!AE48-$B$2558)/$C$2558)</f>
        <v/>
      </c>
      <c r="K48" s="24">
        <f>IF(Universe!AF48="","",(Universe!AF48-$B$2559)/$C$2559)</f>
        <v/>
      </c>
      <c r="L48" s="24">
        <f>IF(Universe!AG48="","",(Universe!AG48-$B$2560)/$C$2560)</f>
        <v/>
      </c>
      <c r="M48" s="24">
        <f>IF(Universe!AH48="","",(Universe!AH48-$B$2561)/$C$2561)</f>
        <v/>
      </c>
      <c r="N48" s="24">
        <f>IF(Universe!AI48="","",(Universe!AI48-$B$2562)/$C$2562)</f>
        <v/>
      </c>
      <c r="O48" s="24">
        <f>0.74*IF(B48="",0,B48)+0.16*IF(C48="",0,C48)+0.1*IF(D48="",0,D48)</f>
        <v/>
      </c>
      <c r="P48" s="24">
        <f>0.35*IF(E48="",0,E48)+0.35*IF(F48="",0,F48)+0.3*IF(G48="",0,G48)</f>
        <v/>
      </c>
      <c r="Q48" s="24">
        <f>0.656*IF(I48="",0,I48)+0.344*IF(H48="",0,H48)</f>
        <v/>
      </c>
      <c r="R48" s="24">
        <f>0.338*IF(J48="",0,J48)+0.662*IF(K48="",0,K48)</f>
        <v/>
      </c>
      <c r="S48" s="24">
        <f>0.38*IF(L48="",0,L48)+0.35*IF(M48="",0,M48)+0.27*IF(N48="",0,N48)</f>
        <v/>
      </c>
      <c r="T48" s="24">
        <f>IF(Universe!S48="","",((Universe!S48-$B$2565)/$C$2565)^3)</f>
        <v/>
      </c>
      <c r="U48" s="24">
        <f>IF(Universe!S48="","",(Universe!S48-$B$2565)/$C$2565)</f>
        <v/>
      </c>
      <c r="V48" s="24">
        <f>IF(Universe!T48="","",(Universe!T48-$B$2566)/$C$2566)</f>
        <v/>
      </c>
      <c r="W48" s="24">
        <f>IF(Universe!U48="","",(Universe!U48-$B$2567)/$C$2567)</f>
        <v/>
      </c>
      <c r="X48" s="24">
        <f>IF(O48="","",(O48-$B$2571)/$C$2571)</f>
        <v/>
      </c>
      <c r="Y48" s="24">
        <f>IF(T48="","",(T48-$B$2576)/$C$2576)</f>
        <v/>
      </c>
      <c r="Z48" s="24">
        <f>IF(Universe!V48="","",(Universe!V48-$B$2568)/$C$2568)</f>
        <v/>
      </c>
      <c r="AA48" s="24">
        <f>IF(P48="","",(P48-$B$2572)/$C$2572)</f>
        <v/>
      </c>
      <c r="AB48" s="24">
        <f>IF(Q48="","",(Q48-$B$2573)/$C$2573)</f>
        <v/>
      </c>
      <c r="AC48" s="24">
        <f>IF(R48="","",(R48-$B$2574)/$C$2574)</f>
        <v/>
      </c>
      <c r="AD48" s="24">
        <f>IF(S48="","",(S48-$B$2575)/$C$2575)</f>
        <v/>
      </c>
      <c r="AE48" s="24">
        <f>IF(Y48="","",Y48-(19.12044933116382+16.522174187581257*U48))</f>
        <v/>
      </c>
      <c r="AF48" s="24">
        <f>IF(X48="","",(X48-(-0.27268023098325006+0.47142105304415904*V48+-0.3189264934812436*U48)--5.286111042926227e-16)/0.7994208745952703)</f>
        <v/>
      </c>
      <c r="AG48" s="24">
        <f>IF(AA48="","",(AA48-(0.5248806186338691+-0.064206457956449*U48)-5.43454825424064e-16)/0.9977404048781155)</f>
        <v/>
      </c>
      <c r="AH48" s="25" t="n">
        <v>-0.4207783754066653</v>
      </c>
      <c r="AI48" s="25" t="n">
        <v>0.9820012341882872</v>
      </c>
      <c r="AJ48" s="25" t="n">
        <v>-0.0366211452883508</v>
      </c>
      <c r="AK48" s="25" t="n">
        <v>-0.3714542013406205</v>
      </c>
      <c r="AL48" s="25" t="n">
        <v>0.95564342518706</v>
      </c>
      <c r="AM48" s="25" t="n">
        <v>0.1121567139777452</v>
      </c>
      <c r="AN48" s="25" t="n">
        <v>-0.3425800135824857</v>
      </c>
      <c r="AO48" s="25" t="n">
        <v>-0.0613034654465262</v>
      </c>
      <c r="AP48" s="25" t="n">
        <v>-1.190168233322589</v>
      </c>
      <c r="AQ48" s="25" t="n">
        <v>-0.2482352506006814</v>
      </c>
    </row>
    <row r="49">
      <c r="A49" s="23">
        <f>Universe!A49</f>
        <v/>
      </c>
      <c r="B49" s="24">
        <f>IF(Universe!W49="","",(Universe!W49-$B$2550)/$C$2550)</f>
        <v/>
      </c>
      <c r="C49" s="24">
        <f>IF(Universe!X49="","",(Universe!X49-$B$2551)/$C$2551)</f>
        <v/>
      </c>
      <c r="D49" s="24">
        <f>IF(Universe!Y49="","",(Universe!Y49-$B$2552)/$C$2552)</f>
        <v/>
      </c>
      <c r="E49" s="24">
        <f>IF(Universe!Z49="","",(Universe!Z49-$B$2553)/$C$2553)</f>
        <v/>
      </c>
      <c r="F49" s="24">
        <f>IF(Universe!AA49="","",(Universe!AA49-$B$2554)/$C$2554)</f>
        <v/>
      </c>
      <c r="G49" s="24">
        <f>IF(Universe!AB49="","",(Universe!AB49-$B$2555)/$C$2555)</f>
        <v/>
      </c>
      <c r="H49" s="24">
        <f>IF(Universe!AC49="","",(Universe!AC49-$B$2556)/$C$2556)</f>
        <v/>
      </c>
      <c r="I49" s="24">
        <f>IF(Universe!AD49="","",(Universe!AD49-$B$2557)/$C$2557)</f>
        <v/>
      </c>
      <c r="J49" s="24">
        <f>IF(Universe!AE49="","",(Universe!AE49-$B$2558)/$C$2558)</f>
        <v/>
      </c>
      <c r="K49" s="24">
        <f>IF(Universe!AF49="","",(Universe!AF49-$B$2559)/$C$2559)</f>
        <v/>
      </c>
      <c r="L49" s="24">
        <f>IF(Universe!AG49="","",(Universe!AG49-$B$2560)/$C$2560)</f>
        <v/>
      </c>
      <c r="M49" s="24">
        <f>IF(Universe!AH49="","",(Universe!AH49-$B$2561)/$C$2561)</f>
        <v/>
      </c>
      <c r="N49" s="24">
        <f>IF(Universe!AI49="","",(Universe!AI49-$B$2562)/$C$2562)</f>
        <v/>
      </c>
      <c r="O49" s="24">
        <f>0.74*IF(B49="",0,B49)+0.16*IF(C49="",0,C49)+0.1*IF(D49="",0,D49)</f>
        <v/>
      </c>
      <c r="P49" s="24">
        <f>0.35*IF(E49="",0,E49)+0.35*IF(F49="",0,F49)+0.3*IF(G49="",0,G49)</f>
        <v/>
      </c>
      <c r="Q49" s="24">
        <f>0.656*IF(I49="",0,I49)+0.344*IF(H49="",0,H49)</f>
        <v/>
      </c>
      <c r="R49" s="24">
        <f>0.338*IF(J49="",0,J49)+0.662*IF(K49="",0,K49)</f>
        <v/>
      </c>
      <c r="S49" s="24">
        <f>0.38*IF(L49="",0,L49)+0.35*IF(M49="",0,M49)+0.27*IF(N49="",0,N49)</f>
        <v/>
      </c>
      <c r="T49" s="24">
        <f>IF(Universe!S49="","",((Universe!S49-$B$2565)/$C$2565)^3)</f>
        <v/>
      </c>
      <c r="U49" s="24">
        <f>IF(Universe!S49="","",(Universe!S49-$B$2565)/$C$2565)</f>
        <v/>
      </c>
      <c r="V49" s="24">
        <f>IF(Universe!T49="","",(Universe!T49-$B$2566)/$C$2566)</f>
        <v/>
      </c>
      <c r="W49" s="24">
        <f>IF(Universe!U49="","",(Universe!U49-$B$2567)/$C$2567)</f>
        <v/>
      </c>
      <c r="X49" s="24">
        <f>IF(O49="","",(O49-$B$2571)/$C$2571)</f>
        <v/>
      </c>
      <c r="Y49" s="24">
        <f>IF(T49="","",(T49-$B$2576)/$C$2576)</f>
        <v/>
      </c>
      <c r="Z49" s="24">
        <f>IF(Universe!V49="","",(Universe!V49-$B$2568)/$C$2568)</f>
        <v/>
      </c>
      <c r="AA49" s="24">
        <f>IF(P49="","",(P49-$B$2572)/$C$2572)</f>
        <v/>
      </c>
      <c r="AB49" s="24">
        <f>IF(Q49="","",(Q49-$B$2573)/$C$2573)</f>
        <v/>
      </c>
      <c r="AC49" s="24">
        <f>IF(R49="","",(R49-$B$2574)/$C$2574)</f>
        <v/>
      </c>
      <c r="AD49" s="24">
        <f>IF(S49="","",(S49-$B$2575)/$C$2575)</f>
        <v/>
      </c>
      <c r="AE49" s="24">
        <f>IF(Y49="","",Y49-(19.12044933116382+16.522174187581257*U49))</f>
        <v/>
      </c>
      <c r="AF49" s="24">
        <f>IF(X49="","",(X49-(-0.27268023098325006+0.47142105304415904*V49+-0.3189264934812436*U49)--5.286111042926227e-16)/0.7994208745952703)</f>
        <v/>
      </c>
      <c r="AG49" s="24">
        <f>IF(AA49="","",(AA49-(0.5248806186338691+-0.064206457956449*U49)-5.43454825424064e-16)/0.9977404048781155)</f>
        <v/>
      </c>
      <c r="AH49" s="25" t="n">
        <v>-1.231751266574838</v>
      </c>
      <c r="AI49" s="25" t="n">
        <v>-1.196420312601335</v>
      </c>
      <c r="AJ49" s="25" t="n">
        <v>-0.3475077869279602</v>
      </c>
      <c r="AK49" s="25" t="n">
        <v>0.2929374692302601</v>
      </c>
      <c r="AL49" s="25" t="n">
        <v>2.439400707870401</v>
      </c>
      <c r="AM49" s="25" t="n">
        <v>0.8286874978024258</v>
      </c>
      <c r="AN49" s="25" t="n">
        <v>-0.4493171494370193</v>
      </c>
      <c r="AO49" s="25" t="n">
        <v>0.0209517231168446</v>
      </c>
      <c r="AP49" s="25" t="n">
        <v>-0.6903261431800287</v>
      </c>
      <c r="AQ49" s="25" t="n">
        <v>-0.1348878896413334</v>
      </c>
    </row>
    <row r="50">
      <c r="A50" s="23">
        <f>Universe!A50</f>
        <v/>
      </c>
      <c r="B50" s="24">
        <f>IF(Universe!W50="","",(Universe!W50-$B$2550)/$C$2550)</f>
        <v/>
      </c>
      <c r="C50" s="24">
        <f>IF(Universe!X50="","",(Universe!X50-$B$2551)/$C$2551)</f>
        <v/>
      </c>
      <c r="D50" s="24">
        <f>IF(Universe!Y50="","",(Universe!Y50-$B$2552)/$C$2552)</f>
        <v/>
      </c>
      <c r="E50" s="24">
        <f>IF(Universe!Z50="","",(Universe!Z50-$B$2553)/$C$2553)</f>
        <v/>
      </c>
      <c r="F50" s="24">
        <f>IF(Universe!AA50="","",(Universe!AA50-$B$2554)/$C$2554)</f>
        <v/>
      </c>
      <c r="G50" s="24">
        <f>IF(Universe!AB50="","",(Universe!AB50-$B$2555)/$C$2555)</f>
        <v/>
      </c>
      <c r="H50" s="24">
        <f>IF(Universe!AC50="","",(Universe!AC50-$B$2556)/$C$2556)</f>
        <v/>
      </c>
      <c r="I50" s="24">
        <f>IF(Universe!AD50="","",(Universe!AD50-$B$2557)/$C$2557)</f>
        <v/>
      </c>
      <c r="J50" s="24">
        <f>IF(Universe!AE50="","",(Universe!AE50-$B$2558)/$C$2558)</f>
        <v/>
      </c>
      <c r="K50" s="24">
        <f>IF(Universe!AF50="","",(Universe!AF50-$B$2559)/$C$2559)</f>
        <v/>
      </c>
      <c r="L50" s="24">
        <f>IF(Universe!AG50="","",(Universe!AG50-$B$2560)/$C$2560)</f>
        <v/>
      </c>
      <c r="M50" s="24">
        <f>IF(Universe!AH50="","",(Universe!AH50-$B$2561)/$C$2561)</f>
        <v/>
      </c>
      <c r="N50" s="24">
        <f>IF(Universe!AI50="","",(Universe!AI50-$B$2562)/$C$2562)</f>
        <v/>
      </c>
      <c r="O50" s="24">
        <f>0.74*IF(B50="",0,B50)+0.16*IF(C50="",0,C50)+0.1*IF(D50="",0,D50)</f>
        <v/>
      </c>
      <c r="P50" s="24">
        <f>0.35*IF(E50="",0,E50)+0.35*IF(F50="",0,F50)+0.3*IF(G50="",0,G50)</f>
        <v/>
      </c>
      <c r="Q50" s="24">
        <f>0.656*IF(I50="",0,I50)+0.344*IF(H50="",0,H50)</f>
        <v/>
      </c>
      <c r="R50" s="24">
        <f>0.338*IF(J50="",0,J50)+0.662*IF(K50="",0,K50)</f>
        <v/>
      </c>
      <c r="S50" s="24">
        <f>0.38*IF(L50="",0,L50)+0.35*IF(M50="",0,M50)+0.27*IF(N50="",0,N50)</f>
        <v/>
      </c>
      <c r="T50" s="24">
        <f>IF(Universe!S50="","",((Universe!S50-$B$2565)/$C$2565)^3)</f>
        <v/>
      </c>
      <c r="U50" s="24">
        <f>IF(Universe!S50="","",(Universe!S50-$B$2565)/$C$2565)</f>
        <v/>
      </c>
      <c r="V50" s="24">
        <f>IF(Universe!T50="","",(Universe!T50-$B$2566)/$C$2566)</f>
        <v/>
      </c>
      <c r="W50" s="24">
        <f>IF(Universe!U50="","",(Universe!U50-$B$2567)/$C$2567)</f>
        <v/>
      </c>
      <c r="X50" s="24">
        <f>IF(O50="","",(O50-$B$2571)/$C$2571)</f>
        <v/>
      </c>
      <c r="Y50" s="24">
        <f>IF(T50="","",(T50-$B$2576)/$C$2576)</f>
        <v/>
      </c>
      <c r="Z50" s="24">
        <f>IF(Universe!V50="","",(Universe!V50-$B$2568)/$C$2568)</f>
        <v/>
      </c>
      <c r="AA50" s="24">
        <f>IF(P50="","",(P50-$B$2572)/$C$2572)</f>
        <v/>
      </c>
      <c r="AB50" s="24">
        <f>IF(Q50="","",(Q50-$B$2573)/$C$2573)</f>
        <v/>
      </c>
      <c r="AC50" s="24">
        <f>IF(R50="","",(R50-$B$2574)/$C$2574)</f>
        <v/>
      </c>
      <c r="AD50" s="24">
        <f>IF(S50="","",(S50-$B$2575)/$C$2575)</f>
        <v/>
      </c>
      <c r="AE50" s="24">
        <f>IF(Y50="","",Y50-(19.12044933116382+16.522174187581257*U50))</f>
        <v/>
      </c>
      <c r="AF50" s="24">
        <f>IF(X50="","",(X50-(-0.27268023098325006+0.47142105304415904*V50+-0.3189264934812436*U50)--5.286111042926227e-16)/0.7994208745952703)</f>
        <v/>
      </c>
      <c r="AG50" s="24">
        <f>IF(AA50="","",(AA50-(0.5248806186338691+-0.064206457956449*U50)-5.43454825424064e-16)/0.9977404048781155)</f>
        <v/>
      </c>
      <c r="AH50" s="25" t="n">
        <v>-2.346661333648635</v>
      </c>
      <c r="AI50" s="25" t="n">
        <v>0.1049176512850835</v>
      </c>
      <c r="AJ50" s="25" t="n">
        <v>0.3444761181865703</v>
      </c>
      <c r="AK50" s="25" t="n">
        <v>0.1378298609608766</v>
      </c>
      <c r="AL50" s="25" t="n">
        <v>3.381322498862364</v>
      </c>
      <c r="AM50" s="25" t="n">
        <v>-0.1734968849789809</v>
      </c>
      <c r="AN50" s="25" t="n">
        <v>0.4757644199122979</v>
      </c>
      <c r="AO50" s="25" t="n">
        <v>-0.0357935735490778</v>
      </c>
      <c r="AP50" s="25" t="n">
        <v>2.092571970469368</v>
      </c>
      <c r="AQ50" s="25" t="n">
        <v>-0.3273550309936989</v>
      </c>
    </row>
    <row r="51">
      <c r="A51" s="23">
        <f>Universe!A51</f>
        <v/>
      </c>
      <c r="B51" s="24">
        <f>IF(Universe!W51="","",(Universe!W51-$B$2550)/$C$2550)</f>
        <v/>
      </c>
      <c r="C51" s="24">
        <f>IF(Universe!X51="","",(Universe!X51-$B$2551)/$C$2551)</f>
        <v/>
      </c>
      <c r="D51" s="24">
        <f>IF(Universe!Y51="","",(Universe!Y51-$B$2552)/$C$2552)</f>
        <v/>
      </c>
      <c r="E51" s="24">
        <f>IF(Universe!Z51="","",(Universe!Z51-$B$2553)/$C$2553)</f>
        <v/>
      </c>
      <c r="F51" s="24">
        <f>IF(Universe!AA51="","",(Universe!AA51-$B$2554)/$C$2554)</f>
        <v/>
      </c>
      <c r="G51" s="24">
        <f>IF(Universe!AB51="","",(Universe!AB51-$B$2555)/$C$2555)</f>
        <v/>
      </c>
      <c r="H51" s="24">
        <f>IF(Universe!AC51="","",(Universe!AC51-$B$2556)/$C$2556)</f>
        <v/>
      </c>
      <c r="I51" s="24">
        <f>IF(Universe!AD51="","",(Universe!AD51-$B$2557)/$C$2557)</f>
        <v/>
      </c>
      <c r="J51" s="24">
        <f>IF(Universe!AE51="","",(Universe!AE51-$B$2558)/$C$2558)</f>
        <v/>
      </c>
      <c r="K51" s="24">
        <f>IF(Universe!AF51="","",(Universe!AF51-$B$2559)/$C$2559)</f>
        <v/>
      </c>
      <c r="L51" s="24">
        <f>IF(Universe!AG51="","",(Universe!AG51-$B$2560)/$C$2560)</f>
        <v/>
      </c>
      <c r="M51" s="24">
        <f>IF(Universe!AH51="","",(Universe!AH51-$B$2561)/$C$2561)</f>
        <v/>
      </c>
      <c r="N51" s="24">
        <f>IF(Universe!AI51="","",(Universe!AI51-$B$2562)/$C$2562)</f>
        <v/>
      </c>
      <c r="O51" s="24">
        <f>0.74*IF(B51="",0,B51)+0.16*IF(C51="",0,C51)+0.1*IF(D51="",0,D51)</f>
        <v/>
      </c>
      <c r="P51" s="24">
        <f>0.35*IF(E51="",0,E51)+0.35*IF(F51="",0,F51)+0.3*IF(G51="",0,G51)</f>
        <v/>
      </c>
      <c r="Q51" s="24">
        <f>0.656*IF(I51="",0,I51)+0.344*IF(H51="",0,H51)</f>
        <v/>
      </c>
      <c r="R51" s="24">
        <f>0.338*IF(J51="",0,J51)+0.662*IF(K51="",0,K51)</f>
        <v/>
      </c>
      <c r="S51" s="24">
        <f>0.38*IF(L51="",0,L51)+0.35*IF(M51="",0,M51)+0.27*IF(N51="",0,N51)</f>
        <v/>
      </c>
      <c r="T51" s="24">
        <f>IF(Universe!S51="","",((Universe!S51-$B$2565)/$C$2565)^3)</f>
        <v/>
      </c>
      <c r="U51" s="24">
        <f>IF(Universe!S51="","",(Universe!S51-$B$2565)/$C$2565)</f>
        <v/>
      </c>
      <c r="V51" s="24">
        <f>IF(Universe!T51="","",(Universe!T51-$B$2566)/$C$2566)</f>
        <v/>
      </c>
      <c r="W51" s="24">
        <f>IF(Universe!U51="","",(Universe!U51-$B$2567)/$C$2567)</f>
        <v/>
      </c>
      <c r="X51" s="24">
        <f>IF(O51="","",(O51-$B$2571)/$C$2571)</f>
        <v/>
      </c>
      <c r="Y51" s="24">
        <f>IF(T51="","",(T51-$B$2576)/$C$2576)</f>
        <v/>
      </c>
      <c r="Z51" s="24">
        <f>IF(Universe!V51="","",(Universe!V51-$B$2568)/$C$2568)</f>
        <v/>
      </c>
      <c r="AA51" s="24">
        <f>IF(P51="","",(P51-$B$2572)/$C$2572)</f>
        <v/>
      </c>
      <c r="AB51" s="24">
        <f>IF(Q51="","",(Q51-$B$2573)/$C$2573)</f>
        <v/>
      </c>
      <c r="AC51" s="24">
        <f>IF(R51="","",(R51-$B$2574)/$C$2574)</f>
        <v/>
      </c>
      <c r="AD51" s="24">
        <f>IF(S51="","",(S51-$B$2575)/$C$2575)</f>
        <v/>
      </c>
      <c r="AE51" s="24">
        <f>IF(Y51="","",Y51-(19.12044933116382+16.522174187581257*U51))</f>
        <v/>
      </c>
      <c r="AF51" s="24">
        <f>IF(X51="","",(X51-(-0.27268023098325006+0.47142105304415904*V51+-0.3189264934812436*U51)--5.286111042926227e-16)/0.7994208745952703)</f>
        <v/>
      </c>
      <c r="AG51" s="24">
        <f>IF(AA51="","",(AA51-(0.5248806186338691+-0.064206457956449*U51)-5.43454825424064e-16)/0.9977404048781155)</f>
        <v/>
      </c>
      <c r="AH51" s="25" t="n">
        <v>-2.795122798357917</v>
      </c>
      <c r="AI51" s="25" t="n">
        <v>0.716579384215517</v>
      </c>
      <c r="AJ51" s="25" t="n">
        <v>-0.1594666989502061</v>
      </c>
      <c r="AK51" s="25" t="n">
        <v>-0.5516863794184055</v>
      </c>
      <c r="AL51" s="25" t="n">
        <v>3.188858914507306</v>
      </c>
      <c r="AM51" s="25" t="n">
        <v>1.051824110805025</v>
      </c>
      <c r="AN51" s="25" t="n">
        <v>0.7180103735868552</v>
      </c>
      <c r="AO51" s="25" t="n">
        <v>0.3299770570176955</v>
      </c>
      <c r="AP51" s="25" t="n">
        <v>0.0335606220724291</v>
      </c>
      <c r="AQ51" s="25" t="n">
        <v>0.3758182260978148</v>
      </c>
    </row>
    <row r="52">
      <c r="A52" s="23">
        <f>Universe!A52</f>
        <v/>
      </c>
      <c r="B52" s="24">
        <f>IF(Universe!W52="","",(Universe!W52-$B$2550)/$C$2550)</f>
        <v/>
      </c>
      <c r="C52" s="24">
        <f>IF(Universe!X52="","",(Universe!X52-$B$2551)/$C$2551)</f>
        <v/>
      </c>
      <c r="D52" s="24">
        <f>IF(Universe!Y52="","",(Universe!Y52-$B$2552)/$C$2552)</f>
        <v/>
      </c>
      <c r="E52" s="24">
        <f>IF(Universe!Z52="","",(Universe!Z52-$B$2553)/$C$2553)</f>
        <v/>
      </c>
      <c r="F52" s="24">
        <f>IF(Universe!AA52="","",(Universe!AA52-$B$2554)/$C$2554)</f>
        <v/>
      </c>
      <c r="G52" s="24">
        <f>IF(Universe!AB52="","",(Universe!AB52-$B$2555)/$C$2555)</f>
        <v/>
      </c>
      <c r="H52" s="24">
        <f>IF(Universe!AC52="","",(Universe!AC52-$B$2556)/$C$2556)</f>
        <v/>
      </c>
      <c r="I52" s="24">
        <f>IF(Universe!AD52="","",(Universe!AD52-$B$2557)/$C$2557)</f>
        <v/>
      </c>
      <c r="J52" s="24">
        <f>IF(Universe!AE52="","",(Universe!AE52-$B$2558)/$C$2558)</f>
        <v/>
      </c>
      <c r="K52" s="24">
        <f>IF(Universe!AF52="","",(Universe!AF52-$B$2559)/$C$2559)</f>
        <v/>
      </c>
      <c r="L52" s="24">
        <f>IF(Universe!AG52="","",(Universe!AG52-$B$2560)/$C$2560)</f>
        <v/>
      </c>
      <c r="M52" s="24">
        <f>IF(Universe!AH52="","",(Universe!AH52-$B$2561)/$C$2561)</f>
        <v/>
      </c>
      <c r="N52" s="24">
        <f>IF(Universe!AI52="","",(Universe!AI52-$B$2562)/$C$2562)</f>
        <v/>
      </c>
      <c r="O52" s="24">
        <f>0.74*IF(B52="",0,B52)+0.16*IF(C52="",0,C52)+0.1*IF(D52="",0,D52)</f>
        <v/>
      </c>
      <c r="P52" s="24">
        <f>0.35*IF(E52="",0,E52)+0.35*IF(F52="",0,F52)+0.3*IF(G52="",0,G52)</f>
        <v/>
      </c>
      <c r="Q52" s="24">
        <f>0.656*IF(I52="",0,I52)+0.344*IF(H52="",0,H52)</f>
        <v/>
      </c>
      <c r="R52" s="24">
        <f>0.338*IF(J52="",0,J52)+0.662*IF(K52="",0,K52)</f>
        <v/>
      </c>
      <c r="S52" s="24">
        <f>0.38*IF(L52="",0,L52)+0.35*IF(M52="",0,M52)+0.27*IF(N52="",0,N52)</f>
        <v/>
      </c>
      <c r="T52" s="24">
        <f>IF(Universe!S52="","",((Universe!S52-$B$2565)/$C$2565)^3)</f>
        <v/>
      </c>
      <c r="U52" s="24">
        <f>IF(Universe!S52="","",(Universe!S52-$B$2565)/$C$2565)</f>
        <v/>
      </c>
      <c r="V52" s="24">
        <f>IF(Universe!T52="","",(Universe!T52-$B$2566)/$C$2566)</f>
        <v/>
      </c>
      <c r="W52" s="24">
        <f>IF(Universe!U52="","",(Universe!U52-$B$2567)/$C$2567)</f>
        <v/>
      </c>
      <c r="X52" s="24">
        <f>IF(O52="","",(O52-$B$2571)/$C$2571)</f>
        <v/>
      </c>
      <c r="Y52" s="24">
        <f>IF(T52="","",(T52-$B$2576)/$C$2576)</f>
        <v/>
      </c>
      <c r="Z52" s="24">
        <f>IF(Universe!V52="","",(Universe!V52-$B$2568)/$C$2568)</f>
        <v/>
      </c>
      <c r="AA52" s="24">
        <f>IF(P52="","",(P52-$B$2572)/$C$2572)</f>
        <v/>
      </c>
      <c r="AB52" s="24">
        <f>IF(Q52="","",(Q52-$B$2573)/$C$2573)</f>
        <v/>
      </c>
      <c r="AC52" s="24">
        <f>IF(R52="","",(R52-$B$2574)/$C$2574)</f>
        <v/>
      </c>
      <c r="AD52" s="24">
        <f>IF(S52="","",(S52-$B$2575)/$C$2575)</f>
        <v/>
      </c>
      <c r="AE52" s="24">
        <f>IF(Y52="","",Y52-(19.12044933116382+16.522174187581257*U52))</f>
        <v/>
      </c>
      <c r="AF52" s="24">
        <f>IF(X52="","",(X52-(-0.27268023098325006+0.47142105304415904*V52+-0.3189264934812436*U52)--5.286111042926227e-16)/0.7994208745952703)</f>
        <v/>
      </c>
      <c r="AG52" s="24">
        <f>IF(AA52="","",(AA52-(0.5248806186338691+-0.064206457956449*U52)-5.43454825424064e-16)/0.9977404048781155)</f>
        <v/>
      </c>
      <c r="AH52" s="25" t="n">
        <v>-0.3909277894654411</v>
      </c>
      <c r="AI52" s="25" t="n">
        <v>-0.865592028662987</v>
      </c>
      <c r="AJ52" s="25" t="n">
        <v>-0.3031812101669131</v>
      </c>
      <c r="AK52" s="25" t="n">
        <v>0.0362887231371064</v>
      </c>
      <c r="AL52" s="25" t="n">
        <v>0.8944710408695327</v>
      </c>
      <c r="AM52" s="25" t="n">
        <v>-0.2401687788989954</v>
      </c>
      <c r="AN52" s="25" t="n">
        <v>-1.240570453387727</v>
      </c>
      <c r="AO52" s="25" t="n">
        <v>-0.0363943297072474</v>
      </c>
      <c r="AP52" s="25" t="n">
        <v>-0.2195348068435556</v>
      </c>
      <c r="AQ52" s="25" t="n">
        <v>-0.2428064384578801</v>
      </c>
    </row>
    <row r="53">
      <c r="A53" s="23">
        <f>Universe!A53</f>
        <v/>
      </c>
      <c r="B53" s="24">
        <f>IF(Universe!W53="","",(Universe!W53-$B$2550)/$C$2550)</f>
        <v/>
      </c>
      <c r="C53" s="24">
        <f>IF(Universe!X53="","",(Universe!X53-$B$2551)/$C$2551)</f>
        <v/>
      </c>
      <c r="D53" s="24">
        <f>IF(Universe!Y53="","",(Universe!Y53-$B$2552)/$C$2552)</f>
        <v/>
      </c>
      <c r="E53" s="24">
        <f>IF(Universe!Z53="","",(Universe!Z53-$B$2553)/$C$2553)</f>
        <v/>
      </c>
      <c r="F53" s="24">
        <f>IF(Universe!AA53="","",(Universe!AA53-$B$2554)/$C$2554)</f>
        <v/>
      </c>
      <c r="G53" s="24">
        <f>IF(Universe!AB53="","",(Universe!AB53-$B$2555)/$C$2555)</f>
        <v/>
      </c>
      <c r="H53" s="24">
        <f>IF(Universe!AC53="","",(Universe!AC53-$B$2556)/$C$2556)</f>
        <v/>
      </c>
      <c r="I53" s="24">
        <f>IF(Universe!AD53="","",(Universe!AD53-$B$2557)/$C$2557)</f>
        <v/>
      </c>
      <c r="J53" s="24">
        <f>IF(Universe!AE53="","",(Universe!AE53-$B$2558)/$C$2558)</f>
        <v/>
      </c>
      <c r="K53" s="24">
        <f>IF(Universe!AF53="","",(Universe!AF53-$B$2559)/$C$2559)</f>
        <v/>
      </c>
      <c r="L53" s="24">
        <f>IF(Universe!AG53="","",(Universe!AG53-$B$2560)/$C$2560)</f>
        <v/>
      </c>
      <c r="M53" s="24">
        <f>IF(Universe!AH53="","",(Universe!AH53-$B$2561)/$C$2561)</f>
        <v/>
      </c>
      <c r="N53" s="24">
        <f>IF(Universe!AI53="","",(Universe!AI53-$B$2562)/$C$2562)</f>
        <v/>
      </c>
      <c r="O53" s="24">
        <f>0.74*IF(B53="",0,B53)+0.16*IF(C53="",0,C53)+0.1*IF(D53="",0,D53)</f>
        <v/>
      </c>
      <c r="P53" s="24">
        <f>0.35*IF(E53="",0,E53)+0.35*IF(F53="",0,F53)+0.3*IF(G53="",0,G53)</f>
        <v/>
      </c>
      <c r="Q53" s="24">
        <f>0.656*IF(I53="",0,I53)+0.344*IF(H53="",0,H53)</f>
        <v/>
      </c>
      <c r="R53" s="24">
        <f>0.338*IF(J53="",0,J53)+0.662*IF(K53="",0,K53)</f>
        <v/>
      </c>
      <c r="S53" s="24">
        <f>0.38*IF(L53="",0,L53)+0.35*IF(M53="",0,M53)+0.27*IF(N53="",0,N53)</f>
        <v/>
      </c>
      <c r="T53" s="24">
        <f>IF(Universe!S53="","",((Universe!S53-$B$2565)/$C$2565)^3)</f>
        <v/>
      </c>
      <c r="U53" s="24">
        <f>IF(Universe!S53="","",(Universe!S53-$B$2565)/$C$2565)</f>
        <v/>
      </c>
      <c r="V53" s="24">
        <f>IF(Universe!T53="","",(Universe!T53-$B$2566)/$C$2566)</f>
        <v/>
      </c>
      <c r="W53" s="24">
        <f>IF(Universe!U53="","",(Universe!U53-$B$2567)/$C$2567)</f>
        <v/>
      </c>
      <c r="X53" s="24">
        <f>IF(O53="","",(O53-$B$2571)/$C$2571)</f>
        <v/>
      </c>
      <c r="Y53" s="24">
        <f>IF(T53="","",(T53-$B$2576)/$C$2576)</f>
        <v/>
      </c>
      <c r="Z53" s="24">
        <f>IF(Universe!V53="","",(Universe!V53-$B$2568)/$C$2568)</f>
        <v/>
      </c>
      <c r="AA53" s="24">
        <f>IF(P53="","",(P53-$B$2572)/$C$2572)</f>
        <v/>
      </c>
      <c r="AB53" s="24">
        <f>IF(Q53="","",(Q53-$B$2573)/$C$2573)</f>
        <v/>
      </c>
      <c r="AC53" s="24">
        <f>IF(R53="","",(R53-$B$2574)/$C$2574)</f>
        <v/>
      </c>
      <c r="AD53" s="24">
        <f>IF(S53="","",(S53-$B$2575)/$C$2575)</f>
        <v/>
      </c>
      <c r="AE53" s="24">
        <f>IF(Y53="","",Y53-(19.12044933116382+16.522174187581257*U53))</f>
        <v/>
      </c>
      <c r="AF53" s="24">
        <f>IF(X53="","",(X53-(-0.27268023098325006+0.47142105304415904*V53+-0.3189264934812436*U53)--5.286111042926227e-16)/0.7994208745952703)</f>
        <v/>
      </c>
      <c r="AG53" s="24">
        <f>IF(AA53="","",(AA53-(0.5248806186338691+-0.064206457956449*U53)-5.43454825424064e-16)/0.9977404048781155)</f>
        <v/>
      </c>
      <c r="AH53" s="25" t="n">
        <v>-2.760208137129216</v>
      </c>
      <c r="AI53" s="25" t="n">
        <v>0.6893246390871237</v>
      </c>
      <c r="AJ53" s="25" t="n">
        <v>1.598301496462205</v>
      </c>
      <c r="AK53" s="25" t="n">
        <v>0.3610870251861395</v>
      </c>
      <c r="AL53" s="25" t="n">
        <v>3.218431100869928</v>
      </c>
      <c r="AM53" s="25" t="n">
        <v>-0.1841595132672596</v>
      </c>
      <c r="AN53" s="25" t="n">
        <v>0.2500204205913082</v>
      </c>
      <c r="AO53" s="25" t="n">
        <v>-0.2282607069786093</v>
      </c>
      <c r="AP53" s="25" t="n">
        <v>-0.3942032217283596</v>
      </c>
      <c r="AQ53" s="25" t="n">
        <v>-0.2622650464134057</v>
      </c>
    </row>
    <row r="54">
      <c r="A54" s="23">
        <f>Universe!A54</f>
        <v/>
      </c>
      <c r="B54" s="24">
        <f>IF(Universe!W54="","",(Universe!W54-$B$2550)/$C$2550)</f>
        <v/>
      </c>
      <c r="C54" s="24">
        <f>IF(Universe!X54="","",(Universe!X54-$B$2551)/$C$2551)</f>
        <v/>
      </c>
      <c r="D54" s="24">
        <f>IF(Universe!Y54="","",(Universe!Y54-$B$2552)/$C$2552)</f>
        <v/>
      </c>
      <c r="E54" s="24">
        <f>IF(Universe!Z54="","",(Universe!Z54-$B$2553)/$C$2553)</f>
        <v/>
      </c>
      <c r="F54" s="24">
        <f>IF(Universe!AA54="","",(Universe!AA54-$B$2554)/$C$2554)</f>
        <v/>
      </c>
      <c r="G54" s="24">
        <f>IF(Universe!AB54="","",(Universe!AB54-$B$2555)/$C$2555)</f>
        <v/>
      </c>
      <c r="H54" s="24">
        <f>IF(Universe!AC54="","",(Universe!AC54-$B$2556)/$C$2556)</f>
        <v/>
      </c>
      <c r="I54" s="24">
        <f>IF(Universe!AD54="","",(Universe!AD54-$B$2557)/$C$2557)</f>
        <v/>
      </c>
      <c r="J54" s="24">
        <f>IF(Universe!AE54="","",(Universe!AE54-$B$2558)/$C$2558)</f>
        <v/>
      </c>
      <c r="K54" s="24">
        <f>IF(Universe!AF54="","",(Universe!AF54-$B$2559)/$C$2559)</f>
        <v/>
      </c>
      <c r="L54" s="24">
        <f>IF(Universe!AG54="","",(Universe!AG54-$B$2560)/$C$2560)</f>
        <v/>
      </c>
      <c r="M54" s="24">
        <f>IF(Universe!AH54="","",(Universe!AH54-$B$2561)/$C$2561)</f>
        <v/>
      </c>
      <c r="N54" s="24">
        <f>IF(Universe!AI54="","",(Universe!AI54-$B$2562)/$C$2562)</f>
        <v/>
      </c>
      <c r="O54" s="24">
        <f>0.74*IF(B54="",0,B54)+0.16*IF(C54="",0,C54)+0.1*IF(D54="",0,D54)</f>
        <v/>
      </c>
      <c r="P54" s="24">
        <f>0.35*IF(E54="",0,E54)+0.35*IF(F54="",0,F54)+0.3*IF(G54="",0,G54)</f>
        <v/>
      </c>
      <c r="Q54" s="24">
        <f>0.656*IF(I54="",0,I54)+0.344*IF(H54="",0,H54)</f>
        <v/>
      </c>
      <c r="R54" s="24">
        <f>0.338*IF(J54="",0,J54)+0.662*IF(K54="",0,K54)</f>
        <v/>
      </c>
      <c r="S54" s="24">
        <f>0.38*IF(L54="",0,L54)+0.35*IF(M54="",0,M54)+0.27*IF(N54="",0,N54)</f>
        <v/>
      </c>
      <c r="T54" s="24">
        <f>IF(Universe!S54="","",((Universe!S54-$B$2565)/$C$2565)^3)</f>
        <v/>
      </c>
      <c r="U54" s="24">
        <f>IF(Universe!S54="","",(Universe!S54-$B$2565)/$C$2565)</f>
        <v/>
      </c>
      <c r="V54" s="24">
        <f>IF(Universe!T54="","",(Universe!T54-$B$2566)/$C$2566)</f>
        <v/>
      </c>
      <c r="W54" s="24">
        <f>IF(Universe!U54="","",(Universe!U54-$B$2567)/$C$2567)</f>
        <v/>
      </c>
      <c r="X54" s="24">
        <f>IF(O54="","",(O54-$B$2571)/$C$2571)</f>
        <v/>
      </c>
      <c r="Y54" s="24">
        <f>IF(T54="","",(T54-$B$2576)/$C$2576)</f>
        <v/>
      </c>
      <c r="Z54" s="24">
        <f>IF(Universe!V54="","",(Universe!V54-$B$2568)/$C$2568)</f>
        <v/>
      </c>
      <c r="AA54" s="24">
        <f>IF(P54="","",(P54-$B$2572)/$C$2572)</f>
        <v/>
      </c>
      <c r="AB54" s="24">
        <f>IF(Q54="","",(Q54-$B$2573)/$C$2573)</f>
        <v/>
      </c>
      <c r="AC54" s="24">
        <f>IF(R54="","",(R54-$B$2574)/$C$2574)</f>
        <v/>
      </c>
      <c r="AD54" s="24">
        <f>IF(S54="","",(S54-$B$2575)/$C$2575)</f>
        <v/>
      </c>
      <c r="AE54" s="24">
        <f>IF(Y54="","",Y54-(19.12044933116382+16.522174187581257*U54))</f>
        <v/>
      </c>
      <c r="AF54" s="24">
        <f>IF(X54="","",(X54-(-0.27268023098325006+0.47142105304415904*V54+-0.3189264934812436*U54)--5.286111042926227e-16)/0.7994208745952703)</f>
        <v/>
      </c>
      <c r="AG54" s="24">
        <f>IF(AA54="","",(AA54-(0.5248806186338691+-0.064206457956449*U54)-5.43454825424064e-16)/0.9977404048781155)</f>
        <v/>
      </c>
      <c r="AH54" s="25" t="n">
        <v>-0.7893407563312228</v>
      </c>
      <c r="AI54" s="25" t="n">
        <v>-0.2459523338483165</v>
      </c>
      <c r="AJ54" s="25" t="n">
        <v>-0.3436400737658689</v>
      </c>
      <c r="AK54" s="25" t="n">
        <v>-0.0800372856794465</v>
      </c>
      <c r="AL54" s="25" t="n">
        <v>1.680873928806317</v>
      </c>
      <c r="AM54" s="25" t="n">
        <v>-0.2493303889150264</v>
      </c>
      <c r="AN54" s="25" t="n">
        <v>-0.4012579341760712</v>
      </c>
      <c r="AO54" s="25" t="n">
        <v>-0.06386188784814981</v>
      </c>
      <c r="AP54" s="25" t="n">
        <v>0.027843332749374</v>
      </c>
      <c r="AQ54" s="25" t="n">
        <v>-0.0557850898230784</v>
      </c>
    </row>
    <row r="55">
      <c r="A55" s="23">
        <f>Universe!A55</f>
        <v/>
      </c>
      <c r="B55" s="24">
        <f>IF(Universe!W55="","",(Universe!W55-$B$2550)/$C$2550)</f>
        <v/>
      </c>
      <c r="C55" s="24">
        <f>IF(Universe!X55="","",(Universe!X55-$B$2551)/$C$2551)</f>
        <v/>
      </c>
      <c r="D55" s="24">
        <f>IF(Universe!Y55="","",(Universe!Y55-$B$2552)/$C$2552)</f>
        <v/>
      </c>
      <c r="E55" s="24">
        <f>IF(Universe!Z55="","",(Universe!Z55-$B$2553)/$C$2553)</f>
        <v/>
      </c>
      <c r="F55" s="24">
        <f>IF(Universe!AA55="","",(Universe!AA55-$B$2554)/$C$2554)</f>
        <v/>
      </c>
      <c r="G55" s="24">
        <f>IF(Universe!AB55="","",(Universe!AB55-$B$2555)/$C$2555)</f>
        <v/>
      </c>
      <c r="H55" s="24">
        <f>IF(Universe!AC55="","",(Universe!AC55-$B$2556)/$C$2556)</f>
        <v/>
      </c>
      <c r="I55" s="24">
        <f>IF(Universe!AD55="","",(Universe!AD55-$B$2557)/$C$2557)</f>
        <v/>
      </c>
      <c r="J55" s="24">
        <f>IF(Universe!AE55="","",(Universe!AE55-$B$2558)/$C$2558)</f>
        <v/>
      </c>
      <c r="K55" s="24">
        <f>IF(Universe!AF55="","",(Universe!AF55-$B$2559)/$C$2559)</f>
        <v/>
      </c>
      <c r="L55" s="24">
        <f>IF(Universe!AG55="","",(Universe!AG55-$B$2560)/$C$2560)</f>
        <v/>
      </c>
      <c r="M55" s="24">
        <f>IF(Universe!AH55="","",(Universe!AH55-$B$2561)/$C$2561)</f>
        <v/>
      </c>
      <c r="N55" s="24">
        <f>IF(Universe!AI55="","",(Universe!AI55-$B$2562)/$C$2562)</f>
        <v/>
      </c>
      <c r="O55" s="24">
        <f>0.74*IF(B55="",0,B55)+0.16*IF(C55="",0,C55)+0.1*IF(D55="",0,D55)</f>
        <v/>
      </c>
      <c r="P55" s="24">
        <f>0.35*IF(E55="",0,E55)+0.35*IF(F55="",0,F55)+0.3*IF(G55="",0,G55)</f>
        <v/>
      </c>
      <c r="Q55" s="24">
        <f>0.656*IF(I55="",0,I55)+0.344*IF(H55="",0,H55)</f>
        <v/>
      </c>
      <c r="R55" s="24">
        <f>0.338*IF(J55="",0,J55)+0.662*IF(K55="",0,K55)</f>
        <v/>
      </c>
      <c r="S55" s="24">
        <f>0.38*IF(L55="",0,L55)+0.35*IF(M55="",0,M55)+0.27*IF(N55="",0,N55)</f>
        <v/>
      </c>
      <c r="T55" s="24">
        <f>IF(Universe!S55="","",((Universe!S55-$B$2565)/$C$2565)^3)</f>
        <v/>
      </c>
      <c r="U55" s="24">
        <f>IF(Universe!S55="","",(Universe!S55-$B$2565)/$C$2565)</f>
        <v/>
      </c>
      <c r="V55" s="24">
        <f>IF(Universe!T55="","",(Universe!T55-$B$2566)/$C$2566)</f>
        <v/>
      </c>
      <c r="W55" s="24">
        <f>IF(Universe!U55="","",(Universe!U55-$B$2567)/$C$2567)</f>
        <v/>
      </c>
      <c r="X55" s="24">
        <f>IF(O55="","",(O55-$B$2571)/$C$2571)</f>
        <v/>
      </c>
      <c r="Y55" s="24">
        <f>IF(T55="","",(T55-$B$2576)/$C$2576)</f>
        <v/>
      </c>
      <c r="Z55" s="24">
        <f>IF(Universe!V55="","",(Universe!V55-$B$2568)/$C$2568)</f>
        <v/>
      </c>
      <c r="AA55" s="24">
        <f>IF(P55="","",(P55-$B$2572)/$C$2572)</f>
        <v/>
      </c>
      <c r="AB55" s="24">
        <f>IF(Q55="","",(Q55-$B$2573)/$C$2573)</f>
        <v/>
      </c>
      <c r="AC55" s="24">
        <f>IF(R55="","",(R55-$B$2574)/$C$2574)</f>
        <v/>
      </c>
      <c r="AD55" s="24">
        <f>IF(S55="","",(S55-$B$2575)/$C$2575)</f>
        <v/>
      </c>
      <c r="AE55" s="24">
        <f>IF(Y55="","",Y55-(19.12044933116382+16.522174187581257*U55))</f>
        <v/>
      </c>
      <c r="AF55" s="24">
        <f>IF(X55="","",(X55-(-0.27268023098325006+0.47142105304415904*V55+-0.3189264934812436*U55)--5.286111042926227e-16)/0.7994208745952703)</f>
        <v/>
      </c>
      <c r="AG55" s="24">
        <f>IF(AA55="","",(AA55-(0.5248806186338691+-0.064206457956449*U55)-5.43454825424064e-16)/0.9977404048781155)</f>
        <v/>
      </c>
      <c r="AH55" s="25" t="n">
        <v>-2.068554582258327</v>
      </c>
      <c r="AI55" s="25" t="n">
        <v>-0.757147909719847</v>
      </c>
      <c r="AJ55" s="25" t="n">
        <v>-0.0749296712153376</v>
      </c>
      <c r="AK55" s="25" t="n">
        <v>-0.3993672406907756</v>
      </c>
      <c r="AL55" s="25" t="n">
        <v>3.314393388663018</v>
      </c>
      <c r="AM55" s="25" t="n">
        <v>0.4810727941375295</v>
      </c>
      <c r="AN55" s="25" t="n">
        <v>0.8367352720830107</v>
      </c>
      <c r="AO55" s="25" t="n">
        <v>0.425313138798626</v>
      </c>
      <c r="AP55" s="25" t="n">
        <v>0.3077622912359452</v>
      </c>
      <c r="AQ55" s="25" t="n">
        <v>0.776039100369367</v>
      </c>
    </row>
    <row r="56">
      <c r="A56" s="23">
        <f>Universe!A56</f>
        <v/>
      </c>
      <c r="B56" s="24">
        <f>IF(Universe!W56="","",(Universe!W56-$B$2550)/$C$2550)</f>
        <v/>
      </c>
      <c r="C56" s="24">
        <f>IF(Universe!X56="","",(Universe!X56-$B$2551)/$C$2551)</f>
        <v/>
      </c>
      <c r="D56" s="24">
        <f>IF(Universe!Y56="","",(Universe!Y56-$B$2552)/$C$2552)</f>
        <v/>
      </c>
      <c r="E56" s="24">
        <f>IF(Universe!Z56="","",(Universe!Z56-$B$2553)/$C$2553)</f>
        <v/>
      </c>
      <c r="F56" s="24">
        <f>IF(Universe!AA56="","",(Universe!AA56-$B$2554)/$C$2554)</f>
        <v/>
      </c>
      <c r="G56" s="24">
        <f>IF(Universe!AB56="","",(Universe!AB56-$B$2555)/$C$2555)</f>
        <v/>
      </c>
      <c r="H56" s="24">
        <f>IF(Universe!AC56="","",(Universe!AC56-$B$2556)/$C$2556)</f>
        <v/>
      </c>
      <c r="I56" s="24">
        <f>IF(Universe!AD56="","",(Universe!AD56-$B$2557)/$C$2557)</f>
        <v/>
      </c>
      <c r="J56" s="24">
        <f>IF(Universe!AE56="","",(Universe!AE56-$B$2558)/$C$2558)</f>
        <v/>
      </c>
      <c r="K56" s="24">
        <f>IF(Universe!AF56="","",(Universe!AF56-$B$2559)/$C$2559)</f>
        <v/>
      </c>
      <c r="L56" s="24">
        <f>IF(Universe!AG56="","",(Universe!AG56-$B$2560)/$C$2560)</f>
        <v/>
      </c>
      <c r="M56" s="24">
        <f>IF(Universe!AH56="","",(Universe!AH56-$B$2561)/$C$2561)</f>
        <v/>
      </c>
      <c r="N56" s="24">
        <f>IF(Universe!AI56="","",(Universe!AI56-$B$2562)/$C$2562)</f>
        <v/>
      </c>
      <c r="O56" s="24">
        <f>0.74*IF(B56="",0,B56)+0.16*IF(C56="",0,C56)+0.1*IF(D56="",0,D56)</f>
        <v/>
      </c>
      <c r="P56" s="24">
        <f>0.35*IF(E56="",0,E56)+0.35*IF(F56="",0,F56)+0.3*IF(G56="",0,G56)</f>
        <v/>
      </c>
      <c r="Q56" s="24">
        <f>0.656*IF(I56="",0,I56)+0.344*IF(H56="",0,H56)</f>
        <v/>
      </c>
      <c r="R56" s="24">
        <f>0.338*IF(J56="",0,J56)+0.662*IF(K56="",0,K56)</f>
        <v/>
      </c>
      <c r="S56" s="24">
        <f>0.38*IF(L56="",0,L56)+0.35*IF(M56="",0,M56)+0.27*IF(N56="",0,N56)</f>
        <v/>
      </c>
      <c r="T56" s="24">
        <f>IF(Universe!S56="","",((Universe!S56-$B$2565)/$C$2565)^3)</f>
        <v/>
      </c>
      <c r="U56" s="24">
        <f>IF(Universe!S56="","",(Universe!S56-$B$2565)/$C$2565)</f>
        <v/>
      </c>
      <c r="V56" s="24">
        <f>IF(Universe!T56="","",(Universe!T56-$B$2566)/$C$2566)</f>
        <v/>
      </c>
      <c r="W56" s="24">
        <f>IF(Universe!U56="","",(Universe!U56-$B$2567)/$C$2567)</f>
        <v/>
      </c>
      <c r="X56" s="24">
        <f>IF(O56="","",(O56-$B$2571)/$C$2571)</f>
        <v/>
      </c>
      <c r="Y56" s="24">
        <f>IF(T56="","",(T56-$B$2576)/$C$2576)</f>
        <v/>
      </c>
      <c r="Z56" s="24">
        <f>IF(Universe!V56="","",(Universe!V56-$B$2568)/$C$2568)</f>
        <v/>
      </c>
      <c r="AA56" s="24">
        <f>IF(P56="","",(P56-$B$2572)/$C$2572)</f>
        <v/>
      </c>
      <c r="AB56" s="24">
        <f>IF(Q56="","",(Q56-$B$2573)/$C$2573)</f>
        <v/>
      </c>
      <c r="AC56" s="24">
        <f>IF(R56="","",(R56-$B$2574)/$C$2574)</f>
        <v/>
      </c>
      <c r="AD56" s="24">
        <f>IF(S56="","",(S56-$B$2575)/$C$2575)</f>
        <v/>
      </c>
      <c r="AE56" s="24">
        <f>IF(Y56="","",Y56-(19.12044933116382+16.522174187581257*U56))</f>
        <v/>
      </c>
      <c r="AF56" s="24">
        <f>IF(X56="","",(X56-(-0.27268023098325006+0.47142105304415904*V56+-0.3189264934812436*U56)--5.286111042926227e-16)/0.7994208745952703)</f>
        <v/>
      </c>
      <c r="AG56" s="24">
        <f>IF(AA56="","",(AA56-(0.5248806186338691+-0.064206457956449*U56)-5.43454825424064e-16)/0.9977404048781155)</f>
        <v/>
      </c>
      <c r="AH56" s="25" t="n">
        <v>-3.328468610038791</v>
      </c>
      <c r="AI56" s="25" t="n">
        <v>1.342763487348641</v>
      </c>
      <c r="AJ56" s="25" t="n">
        <v>0.0758068891022466</v>
      </c>
      <c r="AK56" s="25" t="n">
        <v>-0.6134346256254376</v>
      </c>
      <c r="AL56" s="25" t="n">
        <v>2.392865414565928</v>
      </c>
      <c r="AM56" s="25" t="n">
        <v>0.0134088185032433</v>
      </c>
      <c r="AN56" s="25" t="n">
        <v>0.3613678659308679</v>
      </c>
      <c r="AO56" s="25" t="n">
        <v>-0.1740416219505062</v>
      </c>
      <c r="AP56" s="25" t="n">
        <v>-0.8840327672174043</v>
      </c>
      <c r="AQ56" s="25" t="n">
        <v>-0.1165551705053948</v>
      </c>
    </row>
    <row r="57">
      <c r="A57" s="23">
        <f>Universe!A57</f>
        <v/>
      </c>
      <c r="B57" s="24">
        <f>IF(Universe!W57="","",(Universe!W57-$B$2550)/$C$2550)</f>
        <v/>
      </c>
      <c r="C57" s="24">
        <f>IF(Universe!X57="","",(Universe!X57-$B$2551)/$C$2551)</f>
        <v/>
      </c>
      <c r="D57" s="24">
        <f>IF(Universe!Y57="","",(Universe!Y57-$B$2552)/$C$2552)</f>
        <v/>
      </c>
      <c r="E57" s="24">
        <f>IF(Universe!Z57="","",(Universe!Z57-$B$2553)/$C$2553)</f>
        <v/>
      </c>
      <c r="F57" s="24">
        <f>IF(Universe!AA57="","",(Universe!AA57-$B$2554)/$C$2554)</f>
        <v/>
      </c>
      <c r="G57" s="24">
        <f>IF(Universe!AB57="","",(Universe!AB57-$B$2555)/$C$2555)</f>
        <v/>
      </c>
      <c r="H57" s="24">
        <f>IF(Universe!AC57="","",(Universe!AC57-$B$2556)/$C$2556)</f>
        <v/>
      </c>
      <c r="I57" s="24">
        <f>IF(Universe!AD57="","",(Universe!AD57-$B$2557)/$C$2557)</f>
        <v/>
      </c>
      <c r="J57" s="24">
        <f>IF(Universe!AE57="","",(Universe!AE57-$B$2558)/$C$2558)</f>
        <v/>
      </c>
      <c r="K57" s="24">
        <f>IF(Universe!AF57="","",(Universe!AF57-$B$2559)/$C$2559)</f>
        <v/>
      </c>
      <c r="L57" s="24">
        <f>IF(Universe!AG57="","",(Universe!AG57-$B$2560)/$C$2560)</f>
        <v/>
      </c>
      <c r="M57" s="24">
        <f>IF(Universe!AH57="","",(Universe!AH57-$B$2561)/$C$2561)</f>
        <v/>
      </c>
      <c r="N57" s="24">
        <f>IF(Universe!AI57="","",(Universe!AI57-$B$2562)/$C$2562)</f>
        <v/>
      </c>
      <c r="O57" s="24">
        <f>0.74*IF(B57="",0,B57)+0.16*IF(C57="",0,C57)+0.1*IF(D57="",0,D57)</f>
        <v/>
      </c>
      <c r="P57" s="24">
        <f>0.35*IF(E57="",0,E57)+0.35*IF(F57="",0,F57)+0.3*IF(G57="",0,G57)</f>
        <v/>
      </c>
      <c r="Q57" s="24">
        <f>0.656*IF(I57="",0,I57)+0.344*IF(H57="",0,H57)</f>
        <v/>
      </c>
      <c r="R57" s="24">
        <f>0.338*IF(J57="",0,J57)+0.662*IF(K57="",0,K57)</f>
        <v/>
      </c>
      <c r="S57" s="24">
        <f>0.38*IF(L57="",0,L57)+0.35*IF(M57="",0,M57)+0.27*IF(N57="",0,N57)</f>
        <v/>
      </c>
      <c r="T57" s="24">
        <f>IF(Universe!S57="","",((Universe!S57-$B$2565)/$C$2565)^3)</f>
        <v/>
      </c>
      <c r="U57" s="24">
        <f>IF(Universe!S57="","",(Universe!S57-$B$2565)/$C$2565)</f>
        <v/>
      </c>
      <c r="V57" s="24">
        <f>IF(Universe!T57="","",(Universe!T57-$B$2566)/$C$2566)</f>
        <v/>
      </c>
      <c r="W57" s="24">
        <f>IF(Universe!U57="","",(Universe!U57-$B$2567)/$C$2567)</f>
        <v/>
      </c>
      <c r="X57" s="24">
        <f>IF(O57="","",(O57-$B$2571)/$C$2571)</f>
        <v/>
      </c>
      <c r="Y57" s="24">
        <f>IF(T57="","",(T57-$B$2576)/$C$2576)</f>
        <v/>
      </c>
      <c r="Z57" s="24">
        <f>IF(Universe!V57="","",(Universe!V57-$B$2568)/$C$2568)</f>
        <v/>
      </c>
      <c r="AA57" s="24">
        <f>IF(P57="","",(P57-$B$2572)/$C$2572)</f>
        <v/>
      </c>
      <c r="AB57" s="24">
        <f>IF(Q57="","",(Q57-$B$2573)/$C$2573)</f>
        <v/>
      </c>
      <c r="AC57" s="24">
        <f>IF(R57="","",(R57-$B$2574)/$C$2574)</f>
        <v/>
      </c>
      <c r="AD57" s="24">
        <f>IF(S57="","",(S57-$B$2575)/$C$2575)</f>
        <v/>
      </c>
      <c r="AE57" s="24">
        <f>IF(Y57="","",Y57-(19.12044933116382+16.522174187581257*U57))</f>
        <v/>
      </c>
      <c r="AF57" s="24">
        <f>IF(X57="","",(X57-(-0.27268023098325006+0.47142105304415904*V57+-0.3189264934812436*U57)--5.286111042926227e-16)/0.7994208745952703)</f>
        <v/>
      </c>
      <c r="AG57" s="24">
        <f>IF(AA57="","",(AA57-(0.5248806186338691+-0.064206457956449*U57)-5.43454825424064e-16)/0.9977404048781155)</f>
        <v/>
      </c>
      <c r="AH57" s="25" t="n">
        <v>-2.718185129169162</v>
      </c>
      <c r="AI57" s="25" t="n">
        <v>-1.213880508771319</v>
      </c>
      <c r="AJ57" s="25" t="n">
        <v>-0.5532583666571468</v>
      </c>
      <c r="AK57" s="25" t="n">
        <v>-0.0554953122570932</v>
      </c>
      <c r="AL57" s="25" t="n">
        <v>3.250603800859831</v>
      </c>
      <c r="AM57" s="25" t="n">
        <v>0.3705068872109917</v>
      </c>
      <c r="AN57" s="25" t="n">
        <v>-0.1215494841558314</v>
      </c>
      <c r="AO57" s="25" t="n">
        <v>-0.0074601134200907</v>
      </c>
      <c r="AP57" s="25" t="n">
        <v>-0.1062201071729947</v>
      </c>
      <c r="AQ57" s="25" t="n">
        <v>-0.2965879563920299</v>
      </c>
    </row>
    <row r="58">
      <c r="A58" s="23">
        <f>Universe!A58</f>
        <v/>
      </c>
      <c r="B58" s="24">
        <f>IF(Universe!W58="","",(Universe!W58-$B$2550)/$C$2550)</f>
        <v/>
      </c>
      <c r="C58" s="24">
        <f>IF(Universe!X58="","",(Universe!X58-$B$2551)/$C$2551)</f>
        <v/>
      </c>
      <c r="D58" s="24">
        <f>IF(Universe!Y58="","",(Universe!Y58-$B$2552)/$C$2552)</f>
        <v/>
      </c>
      <c r="E58" s="24">
        <f>IF(Universe!Z58="","",(Universe!Z58-$B$2553)/$C$2553)</f>
        <v/>
      </c>
      <c r="F58" s="24">
        <f>IF(Universe!AA58="","",(Universe!AA58-$B$2554)/$C$2554)</f>
        <v/>
      </c>
      <c r="G58" s="24">
        <f>IF(Universe!AB58="","",(Universe!AB58-$B$2555)/$C$2555)</f>
        <v/>
      </c>
      <c r="H58" s="24">
        <f>IF(Universe!AC58="","",(Universe!AC58-$B$2556)/$C$2556)</f>
        <v/>
      </c>
      <c r="I58" s="24">
        <f>IF(Universe!AD58="","",(Universe!AD58-$B$2557)/$C$2557)</f>
        <v/>
      </c>
      <c r="J58" s="24">
        <f>IF(Universe!AE58="","",(Universe!AE58-$B$2558)/$C$2558)</f>
        <v/>
      </c>
      <c r="K58" s="24">
        <f>IF(Universe!AF58="","",(Universe!AF58-$B$2559)/$C$2559)</f>
        <v/>
      </c>
      <c r="L58" s="24">
        <f>IF(Universe!AG58="","",(Universe!AG58-$B$2560)/$C$2560)</f>
        <v/>
      </c>
      <c r="M58" s="24">
        <f>IF(Universe!AH58="","",(Universe!AH58-$B$2561)/$C$2561)</f>
        <v/>
      </c>
      <c r="N58" s="24">
        <f>IF(Universe!AI58="","",(Universe!AI58-$B$2562)/$C$2562)</f>
        <v/>
      </c>
      <c r="O58" s="24">
        <f>0.74*IF(B58="",0,B58)+0.16*IF(C58="",0,C58)+0.1*IF(D58="",0,D58)</f>
        <v/>
      </c>
      <c r="P58" s="24">
        <f>0.35*IF(E58="",0,E58)+0.35*IF(F58="",0,F58)+0.3*IF(G58="",0,G58)</f>
        <v/>
      </c>
      <c r="Q58" s="24">
        <f>0.656*IF(I58="",0,I58)+0.344*IF(H58="",0,H58)</f>
        <v/>
      </c>
      <c r="R58" s="24">
        <f>0.338*IF(J58="",0,J58)+0.662*IF(K58="",0,K58)</f>
        <v/>
      </c>
      <c r="S58" s="24">
        <f>0.38*IF(L58="",0,L58)+0.35*IF(M58="",0,M58)+0.27*IF(N58="",0,N58)</f>
        <v/>
      </c>
      <c r="T58" s="24">
        <f>IF(Universe!S58="","",((Universe!S58-$B$2565)/$C$2565)^3)</f>
        <v/>
      </c>
      <c r="U58" s="24">
        <f>IF(Universe!S58="","",(Universe!S58-$B$2565)/$C$2565)</f>
        <v/>
      </c>
      <c r="V58" s="24">
        <f>IF(Universe!T58="","",(Universe!T58-$B$2566)/$C$2566)</f>
        <v/>
      </c>
      <c r="W58" s="24">
        <f>IF(Universe!U58="","",(Universe!U58-$B$2567)/$C$2567)</f>
        <v/>
      </c>
      <c r="X58" s="24">
        <f>IF(O58="","",(O58-$B$2571)/$C$2571)</f>
        <v/>
      </c>
      <c r="Y58" s="24">
        <f>IF(T58="","",(T58-$B$2576)/$C$2576)</f>
        <v/>
      </c>
      <c r="Z58" s="24">
        <f>IF(Universe!V58="","",(Universe!V58-$B$2568)/$C$2568)</f>
        <v/>
      </c>
      <c r="AA58" s="24">
        <f>IF(P58="","",(P58-$B$2572)/$C$2572)</f>
        <v/>
      </c>
      <c r="AB58" s="24">
        <f>IF(Q58="","",(Q58-$B$2573)/$C$2573)</f>
        <v/>
      </c>
      <c r="AC58" s="24">
        <f>IF(R58="","",(R58-$B$2574)/$C$2574)</f>
        <v/>
      </c>
      <c r="AD58" s="24">
        <f>IF(S58="","",(S58-$B$2575)/$C$2575)</f>
        <v/>
      </c>
      <c r="AE58" s="24">
        <f>IF(Y58="","",Y58-(19.12044933116382+16.522174187581257*U58))</f>
        <v/>
      </c>
      <c r="AF58" s="24">
        <f>IF(X58="","",(X58-(-0.27268023098325006+0.47142105304415904*V58+-0.3189264934812436*U58)--5.286111042926227e-16)/0.7994208745952703)</f>
        <v/>
      </c>
      <c r="AG58" s="24">
        <f>IF(AA58="","",(AA58-(0.5248806186338691+-0.064206457956449*U58)-5.43454825424064e-16)/0.9977404048781155)</f>
        <v/>
      </c>
      <c r="AH58" s="25" t="n">
        <v>-3.44810110384622</v>
      </c>
      <c r="AI58" s="25" t="n">
        <v>0.935497851160177</v>
      </c>
      <c r="AJ58" s="25" t="n">
        <v>-2.60636586347947</v>
      </c>
      <c r="AK58" s="25" t="n">
        <v>1.696365507006133</v>
      </c>
      <c r="AL58" s="25" t="n">
        <v>2.118717934103483</v>
      </c>
      <c r="AM58" s="25" t="n">
        <v>1.30777253891873</v>
      </c>
      <c r="AN58" s="25" t="n">
        <v>-2.133191489604674</v>
      </c>
      <c r="AO58" s="25" t="n">
        <v>-0.0650266863836817</v>
      </c>
      <c r="AP58" s="25" t="n">
        <v>-0.5381452116284202</v>
      </c>
      <c r="AQ58" s="25" t="n">
        <v>1.455120598839161</v>
      </c>
    </row>
    <row r="59">
      <c r="A59" s="23">
        <f>Universe!A59</f>
        <v/>
      </c>
      <c r="B59" s="24">
        <f>IF(Universe!W59="","",(Universe!W59-$B$2550)/$C$2550)</f>
        <v/>
      </c>
      <c r="C59" s="24">
        <f>IF(Universe!X59="","",(Universe!X59-$B$2551)/$C$2551)</f>
        <v/>
      </c>
      <c r="D59" s="24">
        <f>IF(Universe!Y59="","",(Universe!Y59-$B$2552)/$C$2552)</f>
        <v/>
      </c>
      <c r="E59" s="24">
        <f>IF(Universe!Z59="","",(Universe!Z59-$B$2553)/$C$2553)</f>
        <v/>
      </c>
      <c r="F59" s="24">
        <f>IF(Universe!AA59="","",(Universe!AA59-$B$2554)/$C$2554)</f>
        <v/>
      </c>
      <c r="G59" s="24">
        <f>IF(Universe!AB59="","",(Universe!AB59-$B$2555)/$C$2555)</f>
        <v/>
      </c>
      <c r="H59" s="24">
        <f>IF(Universe!AC59="","",(Universe!AC59-$B$2556)/$C$2556)</f>
        <v/>
      </c>
      <c r="I59" s="24">
        <f>IF(Universe!AD59="","",(Universe!AD59-$B$2557)/$C$2557)</f>
        <v/>
      </c>
      <c r="J59" s="24">
        <f>IF(Universe!AE59="","",(Universe!AE59-$B$2558)/$C$2558)</f>
        <v/>
      </c>
      <c r="K59" s="24">
        <f>IF(Universe!AF59="","",(Universe!AF59-$B$2559)/$C$2559)</f>
        <v/>
      </c>
      <c r="L59" s="24">
        <f>IF(Universe!AG59="","",(Universe!AG59-$B$2560)/$C$2560)</f>
        <v/>
      </c>
      <c r="M59" s="24">
        <f>IF(Universe!AH59="","",(Universe!AH59-$B$2561)/$C$2561)</f>
        <v/>
      </c>
      <c r="N59" s="24">
        <f>IF(Universe!AI59="","",(Universe!AI59-$B$2562)/$C$2562)</f>
        <v/>
      </c>
      <c r="O59" s="24">
        <f>0.74*IF(B59="",0,B59)+0.16*IF(C59="",0,C59)+0.1*IF(D59="",0,D59)</f>
        <v/>
      </c>
      <c r="P59" s="24">
        <f>0.35*IF(E59="",0,E59)+0.35*IF(F59="",0,F59)+0.3*IF(G59="",0,G59)</f>
        <v/>
      </c>
      <c r="Q59" s="24">
        <f>0.656*IF(I59="",0,I59)+0.344*IF(H59="",0,H59)</f>
        <v/>
      </c>
      <c r="R59" s="24">
        <f>0.338*IF(J59="",0,J59)+0.662*IF(K59="",0,K59)</f>
        <v/>
      </c>
      <c r="S59" s="24">
        <f>0.38*IF(L59="",0,L59)+0.35*IF(M59="",0,M59)+0.27*IF(N59="",0,N59)</f>
        <v/>
      </c>
      <c r="T59" s="24">
        <f>IF(Universe!S59="","",((Universe!S59-$B$2565)/$C$2565)^3)</f>
        <v/>
      </c>
      <c r="U59" s="24">
        <f>IF(Universe!S59="","",(Universe!S59-$B$2565)/$C$2565)</f>
        <v/>
      </c>
      <c r="V59" s="24">
        <f>IF(Universe!T59="","",(Universe!T59-$B$2566)/$C$2566)</f>
        <v/>
      </c>
      <c r="W59" s="24">
        <f>IF(Universe!U59="","",(Universe!U59-$B$2567)/$C$2567)</f>
        <v/>
      </c>
      <c r="X59" s="24">
        <f>IF(O59="","",(O59-$B$2571)/$C$2571)</f>
        <v/>
      </c>
      <c r="Y59" s="24">
        <f>IF(T59="","",(T59-$B$2576)/$C$2576)</f>
        <v/>
      </c>
      <c r="Z59" s="24">
        <f>IF(Universe!V59="","",(Universe!V59-$B$2568)/$C$2568)</f>
        <v/>
      </c>
      <c r="AA59" s="24">
        <f>IF(P59="","",(P59-$B$2572)/$C$2572)</f>
        <v/>
      </c>
      <c r="AB59" s="24">
        <f>IF(Q59="","",(Q59-$B$2573)/$C$2573)</f>
        <v/>
      </c>
      <c r="AC59" s="24">
        <f>IF(R59="","",(R59-$B$2574)/$C$2574)</f>
        <v/>
      </c>
      <c r="AD59" s="24">
        <f>IF(S59="","",(S59-$B$2575)/$C$2575)</f>
        <v/>
      </c>
      <c r="AE59" s="24">
        <f>IF(Y59="","",Y59-(19.12044933116382+16.522174187581257*U59))</f>
        <v/>
      </c>
      <c r="AF59" s="24">
        <f>IF(X59="","",(X59-(-0.27268023098325006+0.47142105304415904*V59+-0.3189264934812436*U59)--5.286111042926227e-16)/0.7994208745952703)</f>
        <v/>
      </c>
      <c r="AG59" s="24">
        <f>IF(AA59="","",(AA59-(0.5248806186338691+-0.064206457956449*U59)-5.43454825424064e-16)/0.9977404048781155)</f>
        <v/>
      </c>
      <c r="AH59" s="25" t="n">
        <v>-1.252695843179665</v>
      </c>
      <c r="AI59" s="25" t="n">
        <v>-1.599727629525831</v>
      </c>
      <c r="AJ59" s="25" t="n">
        <v>-0.0936652005514679</v>
      </c>
      <c r="AK59" s="25" t="n">
        <v>0.0282325982085771</v>
      </c>
      <c r="AL59" s="25" t="n">
        <v>2.471248613953493</v>
      </c>
      <c r="AM59" s="25" t="n">
        <v>0.3367120187630079</v>
      </c>
      <c r="AN59" s="25" t="n">
        <v>-0.7737191425620148</v>
      </c>
      <c r="AO59" s="25" t="n">
        <v>0.0657934286314715</v>
      </c>
      <c r="AP59" s="25" t="n">
        <v>-0.3852655628946421</v>
      </c>
      <c r="AQ59" s="25" t="n">
        <v>0.5333021124832442</v>
      </c>
    </row>
    <row r="60">
      <c r="A60" s="23">
        <f>Universe!A60</f>
        <v/>
      </c>
      <c r="B60" s="24">
        <f>IF(Universe!W60="","",(Universe!W60-$B$2550)/$C$2550)</f>
        <v/>
      </c>
      <c r="C60" s="24">
        <f>IF(Universe!X60="","",(Universe!X60-$B$2551)/$C$2551)</f>
        <v/>
      </c>
      <c r="D60" s="24">
        <f>IF(Universe!Y60="","",(Universe!Y60-$B$2552)/$C$2552)</f>
        <v/>
      </c>
      <c r="E60" s="24">
        <f>IF(Universe!Z60="","",(Universe!Z60-$B$2553)/$C$2553)</f>
        <v/>
      </c>
      <c r="F60" s="24">
        <f>IF(Universe!AA60="","",(Universe!AA60-$B$2554)/$C$2554)</f>
        <v/>
      </c>
      <c r="G60" s="24">
        <f>IF(Universe!AB60="","",(Universe!AB60-$B$2555)/$C$2555)</f>
        <v/>
      </c>
      <c r="H60" s="24">
        <f>IF(Universe!AC60="","",(Universe!AC60-$B$2556)/$C$2556)</f>
        <v/>
      </c>
      <c r="I60" s="24">
        <f>IF(Universe!AD60="","",(Universe!AD60-$B$2557)/$C$2557)</f>
        <v/>
      </c>
      <c r="J60" s="24">
        <f>IF(Universe!AE60="","",(Universe!AE60-$B$2558)/$C$2558)</f>
        <v/>
      </c>
      <c r="K60" s="24">
        <f>IF(Universe!AF60="","",(Universe!AF60-$B$2559)/$C$2559)</f>
        <v/>
      </c>
      <c r="L60" s="24">
        <f>IF(Universe!AG60="","",(Universe!AG60-$B$2560)/$C$2560)</f>
        <v/>
      </c>
      <c r="M60" s="24">
        <f>IF(Universe!AH60="","",(Universe!AH60-$B$2561)/$C$2561)</f>
        <v/>
      </c>
      <c r="N60" s="24">
        <f>IF(Universe!AI60="","",(Universe!AI60-$B$2562)/$C$2562)</f>
        <v/>
      </c>
      <c r="O60" s="24">
        <f>0.74*IF(B60="",0,B60)+0.16*IF(C60="",0,C60)+0.1*IF(D60="",0,D60)</f>
        <v/>
      </c>
      <c r="P60" s="24">
        <f>0.35*IF(E60="",0,E60)+0.35*IF(F60="",0,F60)+0.3*IF(G60="",0,G60)</f>
        <v/>
      </c>
      <c r="Q60" s="24">
        <f>0.656*IF(I60="",0,I60)+0.344*IF(H60="",0,H60)</f>
        <v/>
      </c>
      <c r="R60" s="24">
        <f>0.338*IF(J60="",0,J60)+0.662*IF(K60="",0,K60)</f>
        <v/>
      </c>
      <c r="S60" s="24">
        <f>0.38*IF(L60="",0,L60)+0.35*IF(M60="",0,M60)+0.27*IF(N60="",0,N60)</f>
        <v/>
      </c>
      <c r="T60" s="24">
        <f>IF(Universe!S60="","",((Universe!S60-$B$2565)/$C$2565)^3)</f>
        <v/>
      </c>
      <c r="U60" s="24">
        <f>IF(Universe!S60="","",(Universe!S60-$B$2565)/$C$2565)</f>
        <v/>
      </c>
      <c r="V60" s="24">
        <f>IF(Universe!T60="","",(Universe!T60-$B$2566)/$C$2566)</f>
        <v/>
      </c>
      <c r="W60" s="24">
        <f>IF(Universe!U60="","",(Universe!U60-$B$2567)/$C$2567)</f>
        <v/>
      </c>
      <c r="X60" s="24">
        <f>IF(O60="","",(O60-$B$2571)/$C$2571)</f>
        <v/>
      </c>
      <c r="Y60" s="24">
        <f>IF(T60="","",(T60-$B$2576)/$C$2576)</f>
        <v/>
      </c>
      <c r="Z60" s="24">
        <f>IF(Universe!V60="","",(Universe!V60-$B$2568)/$C$2568)</f>
        <v/>
      </c>
      <c r="AA60" s="24">
        <f>IF(P60="","",(P60-$B$2572)/$C$2572)</f>
        <v/>
      </c>
      <c r="AB60" s="24">
        <f>IF(Q60="","",(Q60-$B$2573)/$C$2573)</f>
        <v/>
      </c>
      <c r="AC60" s="24">
        <f>IF(R60="","",(R60-$B$2574)/$C$2574)</f>
        <v/>
      </c>
      <c r="AD60" s="24">
        <f>IF(S60="","",(S60-$B$2575)/$C$2575)</f>
        <v/>
      </c>
      <c r="AE60" s="24">
        <f>IF(Y60="","",Y60-(19.12044933116382+16.522174187581257*U60))</f>
        <v/>
      </c>
      <c r="AF60" s="24">
        <f>IF(X60="","",(X60-(-0.27268023098325006+0.47142105304415904*V60+-0.3189264934812436*U60)--5.286111042926227e-16)/0.7994208745952703)</f>
        <v/>
      </c>
      <c r="AG60" s="24">
        <f>IF(AA60="","",(AA60-(0.5248806186338691+-0.064206457956449*U60)-5.43454825424064e-16)/0.9977404048781155)</f>
        <v/>
      </c>
      <c r="AH60" s="25" t="n">
        <v>-3.438126876859787</v>
      </c>
      <c r="AI60" s="25" t="n">
        <v>2.634080624558292</v>
      </c>
      <c r="AJ60" s="25" t="n">
        <v>-0.0085518961169723</v>
      </c>
      <c r="AK60" s="25" t="n">
        <v>0.08258758312665219</v>
      </c>
      <c r="AL60" s="25" t="n">
        <v>2.143003159122781</v>
      </c>
      <c r="AM60" s="25" t="n">
        <v>-0.0271208040658487</v>
      </c>
      <c r="AN60" s="25" t="n">
        <v>2.00754706799218</v>
      </c>
      <c r="AO60" s="25" t="n">
        <v>-0.1452662116411407</v>
      </c>
      <c r="AP60" s="25" t="n">
        <v>0.2353464769703056</v>
      </c>
      <c r="AQ60" s="25" t="n">
        <v>-0.4879501552608171</v>
      </c>
    </row>
    <row r="61">
      <c r="A61" s="23">
        <f>Universe!A61</f>
        <v/>
      </c>
      <c r="B61" s="24">
        <f>IF(Universe!W61="","",(Universe!W61-$B$2550)/$C$2550)</f>
        <v/>
      </c>
      <c r="C61" s="24">
        <f>IF(Universe!X61="","",(Universe!X61-$B$2551)/$C$2551)</f>
        <v/>
      </c>
      <c r="D61" s="24">
        <f>IF(Universe!Y61="","",(Universe!Y61-$B$2552)/$C$2552)</f>
        <v/>
      </c>
      <c r="E61" s="24">
        <f>IF(Universe!Z61="","",(Universe!Z61-$B$2553)/$C$2553)</f>
        <v/>
      </c>
      <c r="F61" s="24">
        <f>IF(Universe!AA61="","",(Universe!AA61-$B$2554)/$C$2554)</f>
        <v/>
      </c>
      <c r="G61" s="24">
        <f>IF(Universe!AB61="","",(Universe!AB61-$B$2555)/$C$2555)</f>
        <v/>
      </c>
      <c r="H61" s="24">
        <f>IF(Universe!AC61="","",(Universe!AC61-$B$2556)/$C$2556)</f>
        <v/>
      </c>
      <c r="I61" s="24">
        <f>IF(Universe!AD61="","",(Universe!AD61-$B$2557)/$C$2557)</f>
        <v/>
      </c>
      <c r="J61" s="24">
        <f>IF(Universe!AE61="","",(Universe!AE61-$B$2558)/$C$2558)</f>
        <v/>
      </c>
      <c r="K61" s="24">
        <f>IF(Universe!AF61="","",(Universe!AF61-$B$2559)/$C$2559)</f>
        <v/>
      </c>
      <c r="L61" s="24">
        <f>IF(Universe!AG61="","",(Universe!AG61-$B$2560)/$C$2560)</f>
        <v/>
      </c>
      <c r="M61" s="24">
        <f>IF(Universe!AH61="","",(Universe!AH61-$B$2561)/$C$2561)</f>
        <v/>
      </c>
      <c r="N61" s="24">
        <f>IF(Universe!AI61="","",(Universe!AI61-$B$2562)/$C$2562)</f>
        <v/>
      </c>
      <c r="O61" s="24">
        <f>0.74*IF(B61="",0,B61)+0.16*IF(C61="",0,C61)+0.1*IF(D61="",0,D61)</f>
        <v/>
      </c>
      <c r="P61" s="24">
        <f>0.35*IF(E61="",0,E61)+0.35*IF(F61="",0,F61)+0.3*IF(G61="",0,G61)</f>
        <v/>
      </c>
      <c r="Q61" s="24">
        <f>0.656*IF(I61="",0,I61)+0.344*IF(H61="",0,H61)</f>
        <v/>
      </c>
      <c r="R61" s="24">
        <f>0.338*IF(J61="",0,J61)+0.662*IF(K61="",0,K61)</f>
        <v/>
      </c>
      <c r="S61" s="24">
        <f>0.38*IF(L61="",0,L61)+0.35*IF(M61="",0,M61)+0.27*IF(N61="",0,N61)</f>
        <v/>
      </c>
      <c r="T61" s="24">
        <f>IF(Universe!S61="","",((Universe!S61-$B$2565)/$C$2565)^3)</f>
        <v/>
      </c>
      <c r="U61" s="24">
        <f>IF(Universe!S61="","",(Universe!S61-$B$2565)/$C$2565)</f>
        <v/>
      </c>
      <c r="V61" s="24">
        <f>IF(Universe!T61="","",(Universe!T61-$B$2566)/$C$2566)</f>
        <v/>
      </c>
      <c r="W61" s="24">
        <f>IF(Universe!U61="","",(Universe!U61-$B$2567)/$C$2567)</f>
        <v/>
      </c>
      <c r="X61" s="24">
        <f>IF(O61="","",(O61-$B$2571)/$C$2571)</f>
        <v/>
      </c>
      <c r="Y61" s="24">
        <f>IF(T61="","",(T61-$B$2576)/$C$2576)</f>
        <v/>
      </c>
      <c r="Z61" s="24">
        <f>IF(Universe!V61="","",(Universe!V61-$B$2568)/$C$2568)</f>
        <v/>
      </c>
      <c r="AA61" s="24">
        <f>IF(P61="","",(P61-$B$2572)/$C$2572)</f>
        <v/>
      </c>
      <c r="AB61" s="24">
        <f>IF(Q61="","",(Q61-$B$2573)/$C$2573)</f>
        <v/>
      </c>
      <c r="AC61" s="24">
        <f>IF(R61="","",(R61-$B$2574)/$C$2574)</f>
        <v/>
      </c>
      <c r="AD61" s="24">
        <f>IF(S61="","",(S61-$B$2575)/$C$2575)</f>
        <v/>
      </c>
      <c r="AE61" s="24">
        <f>IF(Y61="","",Y61-(19.12044933116382+16.522174187581257*U61))</f>
        <v/>
      </c>
      <c r="AF61" s="24">
        <f>IF(X61="","",(X61-(-0.27268023098325006+0.47142105304415904*V61+-0.3189264934812436*U61)--5.286111042926227e-16)/0.7994208745952703)</f>
        <v/>
      </c>
      <c r="AG61" s="24">
        <f>IF(AA61="","",(AA61-(0.5248806186338691+-0.064206457956449*U61)-5.43454825424064e-16)/0.9977404048781155)</f>
        <v/>
      </c>
      <c r="AH61" s="25" t="n">
        <v>-2.113929514091472</v>
      </c>
      <c r="AI61" s="25" t="n">
        <v>1.497095766870504</v>
      </c>
      <c r="AJ61" s="25" t="n">
        <v>0.3314382058129882</v>
      </c>
      <c r="AK61" s="25" t="n">
        <v>-1.044794892879896</v>
      </c>
      <c r="AL61" s="25" t="n">
        <v>3.334129007632638</v>
      </c>
      <c r="AM61" s="25" t="n">
        <v>-0.0181993798960098</v>
      </c>
      <c r="AN61" s="25" t="n">
        <v>-0.0685541124545358</v>
      </c>
      <c r="AO61" s="25" t="n">
        <v>-0.06915433707976699</v>
      </c>
      <c r="AP61" s="25" t="n">
        <v>-0.9626727086174008</v>
      </c>
      <c r="AQ61" s="25" t="n">
        <v>-0.0107123208316564</v>
      </c>
    </row>
    <row r="62">
      <c r="A62" s="23">
        <f>Universe!A62</f>
        <v/>
      </c>
      <c r="B62" s="24">
        <f>IF(Universe!W62="","",(Universe!W62-$B$2550)/$C$2550)</f>
        <v/>
      </c>
      <c r="C62" s="24">
        <f>IF(Universe!X62="","",(Universe!X62-$B$2551)/$C$2551)</f>
        <v/>
      </c>
      <c r="D62" s="24">
        <f>IF(Universe!Y62="","",(Universe!Y62-$B$2552)/$C$2552)</f>
        <v/>
      </c>
      <c r="E62" s="24">
        <f>IF(Universe!Z62="","",(Universe!Z62-$B$2553)/$C$2553)</f>
        <v/>
      </c>
      <c r="F62" s="24">
        <f>IF(Universe!AA62="","",(Universe!AA62-$B$2554)/$C$2554)</f>
        <v/>
      </c>
      <c r="G62" s="24">
        <f>IF(Universe!AB62="","",(Universe!AB62-$B$2555)/$C$2555)</f>
        <v/>
      </c>
      <c r="H62" s="24">
        <f>IF(Universe!AC62="","",(Universe!AC62-$B$2556)/$C$2556)</f>
        <v/>
      </c>
      <c r="I62" s="24">
        <f>IF(Universe!AD62="","",(Universe!AD62-$B$2557)/$C$2557)</f>
        <v/>
      </c>
      <c r="J62" s="24">
        <f>IF(Universe!AE62="","",(Universe!AE62-$B$2558)/$C$2558)</f>
        <v/>
      </c>
      <c r="K62" s="24">
        <f>IF(Universe!AF62="","",(Universe!AF62-$B$2559)/$C$2559)</f>
        <v/>
      </c>
      <c r="L62" s="24">
        <f>IF(Universe!AG62="","",(Universe!AG62-$B$2560)/$C$2560)</f>
        <v/>
      </c>
      <c r="M62" s="24">
        <f>IF(Universe!AH62="","",(Universe!AH62-$B$2561)/$C$2561)</f>
        <v/>
      </c>
      <c r="N62" s="24">
        <f>IF(Universe!AI62="","",(Universe!AI62-$B$2562)/$C$2562)</f>
        <v/>
      </c>
      <c r="O62" s="24">
        <f>0.74*IF(B62="",0,B62)+0.16*IF(C62="",0,C62)+0.1*IF(D62="",0,D62)</f>
        <v/>
      </c>
      <c r="P62" s="24">
        <f>0.35*IF(E62="",0,E62)+0.35*IF(F62="",0,F62)+0.3*IF(G62="",0,G62)</f>
        <v/>
      </c>
      <c r="Q62" s="24">
        <f>0.656*IF(I62="",0,I62)+0.344*IF(H62="",0,H62)</f>
        <v/>
      </c>
      <c r="R62" s="24">
        <f>0.338*IF(J62="",0,J62)+0.662*IF(K62="",0,K62)</f>
        <v/>
      </c>
      <c r="S62" s="24">
        <f>0.38*IF(L62="",0,L62)+0.35*IF(M62="",0,M62)+0.27*IF(N62="",0,N62)</f>
        <v/>
      </c>
      <c r="T62" s="24">
        <f>IF(Universe!S62="","",((Universe!S62-$B$2565)/$C$2565)^3)</f>
        <v/>
      </c>
      <c r="U62" s="24">
        <f>IF(Universe!S62="","",(Universe!S62-$B$2565)/$C$2565)</f>
        <v/>
      </c>
      <c r="V62" s="24">
        <f>IF(Universe!T62="","",(Universe!T62-$B$2566)/$C$2566)</f>
        <v/>
      </c>
      <c r="W62" s="24">
        <f>IF(Universe!U62="","",(Universe!U62-$B$2567)/$C$2567)</f>
        <v/>
      </c>
      <c r="X62" s="24">
        <f>IF(O62="","",(O62-$B$2571)/$C$2571)</f>
        <v/>
      </c>
      <c r="Y62" s="24">
        <f>IF(T62="","",(T62-$B$2576)/$C$2576)</f>
        <v/>
      </c>
      <c r="Z62" s="24">
        <f>IF(Universe!V62="","",(Universe!V62-$B$2568)/$C$2568)</f>
        <v/>
      </c>
      <c r="AA62" s="24">
        <f>IF(P62="","",(P62-$B$2572)/$C$2572)</f>
        <v/>
      </c>
      <c r="AB62" s="24">
        <f>IF(Q62="","",(Q62-$B$2573)/$C$2573)</f>
        <v/>
      </c>
      <c r="AC62" s="24">
        <f>IF(R62="","",(R62-$B$2574)/$C$2574)</f>
        <v/>
      </c>
      <c r="AD62" s="24">
        <f>IF(S62="","",(S62-$B$2575)/$C$2575)</f>
        <v/>
      </c>
      <c r="AE62" s="24">
        <f>IF(Y62="","",Y62-(19.12044933116382+16.522174187581257*U62))</f>
        <v/>
      </c>
      <c r="AF62" s="24">
        <f>IF(X62="","",(X62-(-0.27268023098325006+0.47142105304415904*V62+-0.3189264934812436*U62)--5.286111042926227e-16)/0.7994208745952703)</f>
        <v/>
      </c>
      <c r="AG62" s="24">
        <f>IF(AA62="","",(AA62-(0.5248806186338691+-0.064206457956449*U62)-5.43454825424064e-16)/0.9977404048781155)</f>
        <v/>
      </c>
      <c r="AH62" s="25" t="n">
        <v>-2.688759116967634</v>
      </c>
      <c r="AI62" s="25" t="n">
        <v>1.523539092907569</v>
      </c>
      <c r="AJ62" s="25" t="n">
        <v>-2.008705670614437</v>
      </c>
      <c r="AK62" s="25" t="n">
        <v>0.0650562757228566</v>
      </c>
      <c r="AL62" s="25" t="n">
        <v>3.270936808175612</v>
      </c>
      <c r="AM62" s="25" t="n">
        <v>0.6690478637135545</v>
      </c>
      <c r="AN62" s="25" t="n">
        <v>2.709537037797316</v>
      </c>
      <c r="AO62" s="25" t="n">
        <v>0.3479846429629978</v>
      </c>
      <c r="AP62" s="25" t="n">
        <v>-0.6392248751035837</v>
      </c>
      <c r="AQ62" s="25" t="n">
        <v>0.3554432085761677</v>
      </c>
    </row>
    <row r="63">
      <c r="A63" s="23">
        <f>Universe!A63</f>
        <v/>
      </c>
      <c r="B63" s="24">
        <f>IF(Universe!W63="","",(Universe!W63-$B$2550)/$C$2550)</f>
        <v/>
      </c>
      <c r="C63" s="24">
        <f>IF(Universe!X63="","",(Universe!X63-$B$2551)/$C$2551)</f>
        <v/>
      </c>
      <c r="D63" s="24">
        <f>IF(Universe!Y63="","",(Universe!Y63-$B$2552)/$C$2552)</f>
        <v/>
      </c>
      <c r="E63" s="24">
        <f>IF(Universe!Z63="","",(Universe!Z63-$B$2553)/$C$2553)</f>
        <v/>
      </c>
      <c r="F63" s="24">
        <f>IF(Universe!AA63="","",(Universe!AA63-$B$2554)/$C$2554)</f>
        <v/>
      </c>
      <c r="G63" s="24">
        <f>IF(Universe!AB63="","",(Universe!AB63-$B$2555)/$C$2555)</f>
        <v/>
      </c>
      <c r="H63" s="24">
        <f>IF(Universe!AC63="","",(Universe!AC63-$B$2556)/$C$2556)</f>
        <v/>
      </c>
      <c r="I63" s="24">
        <f>IF(Universe!AD63="","",(Universe!AD63-$B$2557)/$C$2557)</f>
        <v/>
      </c>
      <c r="J63" s="24">
        <f>IF(Universe!AE63="","",(Universe!AE63-$B$2558)/$C$2558)</f>
        <v/>
      </c>
      <c r="K63" s="24">
        <f>IF(Universe!AF63="","",(Universe!AF63-$B$2559)/$C$2559)</f>
        <v/>
      </c>
      <c r="L63" s="24">
        <f>IF(Universe!AG63="","",(Universe!AG63-$B$2560)/$C$2560)</f>
        <v/>
      </c>
      <c r="M63" s="24">
        <f>IF(Universe!AH63="","",(Universe!AH63-$B$2561)/$C$2561)</f>
        <v/>
      </c>
      <c r="N63" s="24">
        <f>IF(Universe!AI63="","",(Universe!AI63-$B$2562)/$C$2562)</f>
        <v/>
      </c>
      <c r="O63" s="24">
        <f>0.74*IF(B63="",0,B63)+0.16*IF(C63="",0,C63)+0.1*IF(D63="",0,D63)</f>
        <v/>
      </c>
      <c r="P63" s="24">
        <f>0.35*IF(E63="",0,E63)+0.35*IF(F63="",0,F63)+0.3*IF(G63="",0,G63)</f>
        <v/>
      </c>
      <c r="Q63" s="24">
        <f>0.656*IF(I63="",0,I63)+0.344*IF(H63="",0,H63)</f>
        <v/>
      </c>
      <c r="R63" s="24">
        <f>0.338*IF(J63="",0,J63)+0.662*IF(K63="",0,K63)</f>
        <v/>
      </c>
      <c r="S63" s="24">
        <f>0.38*IF(L63="",0,L63)+0.35*IF(M63="",0,M63)+0.27*IF(N63="",0,N63)</f>
        <v/>
      </c>
      <c r="T63" s="24">
        <f>IF(Universe!S63="","",((Universe!S63-$B$2565)/$C$2565)^3)</f>
        <v/>
      </c>
      <c r="U63" s="24">
        <f>IF(Universe!S63="","",(Universe!S63-$B$2565)/$C$2565)</f>
        <v/>
      </c>
      <c r="V63" s="24">
        <f>IF(Universe!T63="","",(Universe!T63-$B$2566)/$C$2566)</f>
        <v/>
      </c>
      <c r="W63" s="24">
        <f>IF(Universe!U63="","",(Universe!U63-$B$2567)/$C$2567)</f>
        <v/>
      </c>
      <c r="X63" s="24">
        <f>IF(O63="","",(O63-$B$2571)/$C$2571)</f>
        <v/>
      </c>
      <c r="Y63" s="24">
        <f>IF(T63="","",(T63-$B$2576)/$C$2576)</f>
        <v/>
      </c>
      <c r="Z63" s="24">
        <f>IF(Universe!V63="","",(Universe!V63-$B$2568)/$C$2568)</f>
        <v/>
      </c>
      <c r="AA63" s="24">
        <f>IF(P63="","",(P63-$B$2572)/$C$2572)</f>
        <v/>
      </c>
      <c r="AB63" s="24">
        <f>IF(Q63="","",(Q63-$B$2573)/$C$2573)</f>
        <v/>
      </c>
      <c r="AC63" s="24">
        <f>IF(R63="","",(R63-$B$2574)/$C$2574)</f>
        <v/>
      </c>
      <c r="AD63" s="24">
        <f>IF(S63="","",(S63-$B$2575)/$C$2575)</f>
        <v/>
      </c>
      <c r="AE63" s="24">
        <f>IF(Y63="","",Y63-(19.12044933116382+16.522174187581257*U63))</f>
        <v/>
      </c>
      <c r="AF63" s="24">
        <f>IF(X63="","",(X63-(-0.27268023098325006+0.47142105304415904*V63+-0.3189264934812436*U63)--5.286111042926227e-16)/0.7994208745952703)</f>
        <v/>
      </c>
      <c r="AG63" s="24">
        <f>IF(AA63="","",(AA63-(0.5248806186338691+-0.064206457956449*U63)-5.43454825424064e-16)/0.9977404048781155)</f>
        <v/>
      </c>
      <c r="AH63" s="25" t="n">
        <v>-0.7980097693118844</v>
      </c>
      <c r="AI63" s="25" t="n">
        <v>-1.911737448441715</v>
      </c>
      <c r="AJ63" s="25" t="n">
        <v>-0.1287641609402355</v>
      </c>
      <c r="AK63" s="25" t="n">
        <v>0.4451652472440325</v>
      </c>
      <c r="AL63" s="25" t="n">
        <v>1.697092539280743</v>
      </c>
      <c r="AM63" s="25" t="n">
        <v>0.4037771477739576</v>
      </c>
      <c r="AN63" s="25" t="n">
        <v>-0.625446286956184</v>
      </c>
      <c r="AO63" s="25" t="n">
        <v>0.1610282505798126</v>
      </c>
      <c r="AP63" s="25" t="n">
        <v>-0.3983673380666195</v>
      </c>
      <c r="AQ63" s="25" t="n">
        <v>0.5277799703275631</v>
      </c>
    </row>
    <row r="64">
      <c r="A64" s="23">
        <f>Universe!A64</f>
        <v/>
      </c>
      <c r="B64" s="24">
        <f>IF(Universe!W64="","",(Universe!W64-$B$2550)/$C$2550)</f>
        <v/>
      </c>
      <c r="C64" s="24">
        <f>IF(Universe!X64="","",(Universe!X64-$B$2551)/$C$2551)</f>
        <v/>
      </c>
      <c r="D64" s="24">
        <f>IF(Universe!Y64="","",(Universe!Y64-$B$2552)/$C$2552)</f>
        <v/>
      </c>
      <c r="E64" s="24">
        <f>IF(Universe!Z64="","",(Universe!Z64-$B$2553)/$C$2553)</f>
        <v/>
      </c>
      <c r="F64" s="24">
        <f>IF(Universe!AA64="","",(Universe!AA64-$B$2554)/$C$2554)</f>
        <v/>
      </c>
      <c r="G64" s="24">
        <f>IF(Universe!AB64="","",(Universe!AB64-$B$2555)/$C$2555)</f>
        <v/>
      </c>
      <c r="H64" s="24">
        <f>IF(Universe!AC64="","",(Universe!AC64-$B$2556)/$C$2556)</f>
        <v/>
      </c>
      <c r="I64" s="24">
        <f>IF(Universe!AD64="","",(Universe!AD64-$B$2557)/$C$2557)</f>
        <v/>
      </c>
      <c r="J64" s="24">
        <f>IF(Universe!AE64="","",(Universe!AE64-$B$2558)/$C$2558)</f>
        <v/>
      </c>
      <c r="K64" s="24">
        <f>IF(Universe!AF64="","",(Universe!AF64-$B$2559)/$C$2559)</f>
        <v/>
      </c>
      <c r="L64" s="24">
        <f>IF(Universe!AG64="","",(Universe!AG64-$B$2560)/$C$2560)</f>
        <v/>
      </c>
      <c r="M64" s="24">
        <f>IF(Universe!AH64="","",(Universe!AH64-$B$2561)/$C$2561)</f>
        <v/>
      </c>
      <c r="N64" s="24">
        <f>IF(Universe!AI64="","",(Universe!AI64-$B$2562)/$C$2562)</f>
        <v/>
      </c>
      <c r="O64" s="24">
        <f>0.74*IF(B64="",0,B64)+0.16*IF(C64="",0,C64)+0.1*IF(D64="",0,D64)</f>
        <v/>
      </c>
      <c r="P64" s="24">
        <f>0.35*IF(E64="",0,E64)+0.35*IF(F64="",0,F64)+0.3*IF(G64="",0,G64)</f>
        <v/>
      </c>
      <c r="Q64" s="24">
        <f>0.656*IF(I64="",0,I64)+0.344*IF(H64="",0,H64)</f>
        <v/>
      </c>
      <c r="R64" s="24">
        <f>0.338*IF(J64="",0,J64)+0.662*IF(K64="",0,K64)</f>
        <v/>
      </c>
      <c r="S64" s="24">
        <f>0.38*IF(L64="",0,L64)+0.35*IF(M64="",0,M64)+0.27*IF(N64="",0,N64)</f>
        <v/>
      </c>
      <c r="T64" s="24">
        <f>IF(Universe!S64="","",((Universe!S64-$B$2565)/$C$2565)^3)</f>
        <v/>
      </c>
      <c r="U64" s="24">
        <f>IF(Universe!S64="","",(Universe!S64-$B$2565)/$C$2565)</f>
        <v/>
      </c>
      <c r="V64" s="24">
        <f>IF(Universe!T64="","",(Universe!T64-$B$2566)/$C$2566)</f>
        <v/>
      </c>
      <c r="W64" s="24">
        <f>IF(Universe!U64="","",(Universe!U64-$B$2567)/$C$2567)</f>
        <v/>
      </c>
      <c r="X64" s="24">
        <f>IF(O64="","",(O64-$B$2571)/$C$2571)</f>
        <v/>
      </c>
      <c r="Y64" s="24">
        <f>IF(T64="","",(T64-$B$2576)/$C$2576)</f>
        <v/>
      </c>
      <c r="Z64" s="24">
        <f>IF(Universe!V64="","",(Universe!V64-$B$2568)/$C$2568)</f>
        <v/>
      </c>
      <c r="AA64" s="24">
        <f>IF(P64="","",(P64-$B$2572)/$C$2572)</f>
        <v/>
      </c>
      <c r="AB64" s="24">
        <f>IF(Q64="","",(Q64-$B$2573)/$C$2573)</f>
        <v/>
      </c>
      <c r="AC64" s="24">
        <f>IF(R64="","",(R64-$B$2574)/$C$2574)</f>
        <v/>
      </c>
      <c r="AD64" s="24">
        <f>IF(S64="","",(S64-$B$2575)/$C$2575)</f>
        <v/>
      </c>
      <c r="AE64" s="24">
        <f>IF(Y64="","",Y64-(19.12044933116382+16.522174187581257*U64))</f>
        <v/>
      </c>
      <c r="AF64" s="24">
        <f>IF(X64="","",(X64-(-0.27268023098325006+0.47142105304415904*V64+-0.3189264934812436*U64)--5.286111042926227e-16)/0.7994208745952703)</f>
        <v/>
      </c>
      <c r="AG64" s="24">
        <f>IF(AA64="","",(AA64-(0.5248806186338691+-0.064206457956449*U64)-5.43454825424064e-16)/0.9977404048781155)</f>
        <v/>
      </c>
      <c r="AH64" s="25" t="n">
        <v>-1.887669548207693</v>
      </c>
      <c r="AI64" s="25" t="n">
        <v>0.2619629097517409</v>
      </c>
      <c r="AJ64" s="25" t="n">
        <v>-0.5043025044387343</v>
      </c>
      <c r="AK64" s="25" t="n">
        <v>0.374461779765997</v>
      </c>
      <c r="AL64" s="25" t="n">
        <v>3.203954018531081</v>
      </c>
      <c r="AM64" s="25" t="n">
        <v>0.2211473012060412</v>
      </c>
      <c r="AN64" s="25" t="n">
        <v>0.9073072771022712</v>
      </c>
      <c r="AO64" s="25" t="n">
        <v>0.0283613017861009</v>
      </c>
      <c r="AP64" s="25" t="n">
        <v>0.4020539367075206</v>
      </c>
      <c r="AQ64" s="25" t="n">
        <v>2.142043115363773</v>
      </c>
    </row>
    <row r="65">
      <c r="A65" s="23">
        <f>Universe!A65</f>
        <v/>
      </c>
      <c r="B65" s="24">
        <f>IF(Universe!W65="","",(Universe!W65-$B$2550)/$C$2550)</f>
        <v/>
      </c>
      <c r="C65" s="24">
        <f>IF(Universe!X65="","",(Universe!X65-$B$2551)/$C$2551)</f>
        <v/>
      </c>
      <c r="D65" s="24">
        <f>IF(Universe!Y65="","",(Universe!Y65-$B$2552)/$C$2552)</f>
        <v/>
      </c>
      <c r="E65" s="24">
        <f>IF(Universe!Z65="","",(Universe!Z65-$B$2553)/$C$2553)</f>
        <v/>
      </c>
      <c r="F65" s="24">
        <f>IF(Universe!AA65="","",(Universe!AA65-$B$2554)/$C$2554)</f>
        <v/>
      </c>
      <c r="G65" s="24">
        <f>IF(Universe!AB65="","",(Universe!AB65-$B$2555)/$C$2555)</f>
        <v/>
      </c>
      <c r="H65" s="24">
        <f>IF(Universe!AC65="","",(Universe!AC65-$B$2556)/$C$2556)</f>
        <v/>
      </c>
      <c r="I65" s="24">
        <f>IF(Universe!AD65="","",(Universe!AD65-$B$2557)/$C$2557)</f>
        <v/>
      </c>
      <c r="J65" s="24">
        <f>IF(Universe!AE65="","",(Universe!AE65-$B$2558)/$C$2558)</f>
        <v/>
      </c>
      <c r="K65" s="24">
        <f>IF(Universe!AF65="","",(Universe!AF65-$B$2559)/$C$2559)</f>
        <v/>
      </c>
      <c r="L65" s="24">
        <f>IF(Universe!AG65="","",(Universe!AG65-$B$2560)/$C$2560)</f>
        <v/>
      </c>
      <c r="M65" s="24">
        <f>IF(Universe!AH65="","",(Universe!AH65-$B$2561)/$C$2561)</f>
        <v/>
      </c>
      <c r="N65" s="24">
        <f>IF(Universe!AI65="","",(Universe!AI65-$B$2562)/$C$2562)</f>
        <v/>
      </c>
      <c r="O65" s="24">
        <f>0.74*IF(B65="",0,B65)+0.16*IF(C65="",0,C65)+0.1*IF(D65="",0,D65)</f>
        <v/>
      </c>
      <c r="P65" s="24">
        <f>0.35*IF(E65="",0,E65)+0.35*IF(F65="",0,F65)+0.3*IF(G65="",0,G65)</f>
        <v/>
      </c>
      <c r="Q65" s="24">
        <f>0.656*IF(I65="",0,I65)+0.344*IF(H65="",0,H65)</f>
        <v/>
      </c>
      <c r="R65" s="24">
        <f>0.338*IF(J65="",0,J65)+0.662*IF(K65="",0,K65)</f>
        <v/>
      </c>
      <c r="S65" s="24">
        <f>0.38*IF(L65="",0,L65)+0.35*IF(M65="",0,M65)+0.27*IF(N65="",0,N65)</f>
        <v/>
      </c>
      <c r="T65" s="24">
        <f>IF(Universe!S65="","",((Universe!S65-$B$2565)/$C$2565)^3)</f>
        <v/>
      </c>
      <c r="U65" s="24">
        <f>IF(Universe!S65="","",(Universe!S65-$B$2565)/$C$2565)</f>
        <v/>
      </c>
      <c r="V65" s="24">
        <f>IF(Universe!T65="","",(Universe!T65-$B$2566)/$C$2566)</f>
        <v/>
      </c>
      <c r="W65" s="24">
        <f>IF(Universe!U65="","",(Universe!U65-$B$2567)/$C$2567)</f>
        <v/>
      </c>
      <c r="X65" s="24">
        <f>IF(O65="","",(O65-$B$2571)/$C$2571)</f>
        <v/>
      </c>
      <c r="Y65" s="24">
        <f>IF(T65="","",(T65-$B$2576)/$C$2576)</f>
        <v/>
      </c>
      <c r="Z65" s="24">
        <f>IF(Universe!V65="","",(Universe!V65-$B$2568)/$C$2568)</f>
        <v/>
      </c>
      <c r="AA65" s="24">
        <f>IF(P65="","",(P65-$B$2572)/$C$2572)</f>
        <v/>
      </c>
      <c r="AB65" s="24">
        <f>IF(Q65="","",(Q65-$B$2573)/$C$2573)</f>
        <v/>
      </c>
      <c r="AC65" s="24">
        <f>IF(R65="","",(R65-$B$2574)/$C$2574)</f>
        <v/>
      </c>
      <c r="AD65" s="24">
        <f>IF(S65="","",(S65-$B$2575)/$C$2575)</f>
        <v/>
      </c>
      <c r="AE65" s="24">
        <f>IF(Y65="","",Y65-(19.12044933116382+16.522174187581257*U65))</f>
        <v/>
      </c>
      <c r="AF65" s="24">
        <f>IF(X65="","",(X65-(-0.27268023098325006+0.47142105304415904*V65+-0.3189264934812436*U65)--5.286111042926227e-16)/0.7994208745952703)</f>
        <v/>
      </c>
      <c r="AG65" s="24">
        <f>IF(AA65="","",(AA65-(0.5248806186338691+-0.064206457956449*U65)-5.43454825424064e-16)/0.9977404048781155)</f>
        <v/>
      </c>
      <c r="AH65" s="25" t="n">
        <v>-2.939880996282403</v>
      </c>
      <c r="AI65" s="25" t="n">
        <v>1.016104892542276</v>
      </c>
      <c r="AJ65" s="25" t="n">
        <v>-1.457336254893052</v>
      </c>
      <c r="AK65" s="25" t="n">
        <v>-0.6295291487715752</v>
      </c>
      <c r="AL65" s="25" t="n">
        <v>3.038000274046832</v>
      </c>
      <c r="AM65" s="25" t="n">
        <v>0.936207623377458</v>
      </c>
      <c r="AN65" s="25" t="n">
        <v>0.2572587320966299</v>
      </c>
      <c r="AO65" s="25" t="n">
        <v>-0.1202945647758128</v>
      </c>
      <c r="AP65" s="25" t="n">
        <v>1.117445334621307</v>
      </c>
      <c r="AQ65" s="25" t="n">
        <v>-0.029931277772864</v>
      </c>
    </row>
    <row r="66">
      <c r="A66" s="23">
        <f>Universe!A66</f>
        <v/>
      </c>
      <c r="B66" s="24">
        <f>IF(Universe!W66="","",(Universe!W66-$B$2550)/$C$2550)</f>
        <v/>
      </c>
      <c r="C66" s="24">
        <f>IF(Universe!X66="","",(Universe!X66-$B$2551)/$C$2551)</f>
        <v/>
      </c>
      <c r="D66" s="24">
        <f>IF(Universe!Y66="","",(Universe!Y66-$B$2552)/$C$2552)</f>
        <v/>
      </c>
      <c r="E66" s="24">
        <f>IF(Universe!Z66="","",(Universe!Z66-$B$2553)/$C$2553)</f>
        <v/>
      </c>
      <c r="F66" s="24">
        <f>IF(Universe!AA66="","",(Universe!AA66-$B$2554)/$C$2554)</f>
        <v/>
      </c>
      <c r="G66" s="24">
        <f>IF(Universe!AB66="","",(Universe!AB66-$B$2555)/$C$2555)</f>
        <v/>
      </c>
      <c r="H66" s="24">
        <f>IF(Universe!AC66="","",(Universe!AC66-$B$2556)/$C$2556)</f>
        <v/>
      </c>
      <c r="I66" s="24">
        <f>IF(Universe!AD66="","",(Universe!AD66-$B$2557)/$C$2557)</f>
        <v/>
      </c>
      <c r="J66" s="24">
        <f>IF(Universe!AE66="","",(Universe!AE66-$B$2558)/$C$2558)</f>
        <v/>
      </c>
      <c r="K66" s="24">
        <f>IF(Universe!AF66="","",(Universe!AF66-$B$2559)/$C$2559)</f>
        <v/>
      </c>
      <c r="L66" s="24">
        <f>IF(Universe!AG66="","",(Universe!AG66-$B$2560)/$C$2560)</f>
        <v/>
      </c>
      <c r="M66" s="24">
        <f>IF(Universe!AH66="","",(Universe!AH66-$B$2561)/$C$2561)</f>
        <v/>
      </c>
      <c r="N66" s="24">
        <f>IF(Universe!AI66="","",(Universe!AI66-$B$2562)/$C$2562)</f>
        <v/>
      </c>
      <c r="O66" s="24">
        <f>0.74*IF(B66="",0,B66)+0.16*IF(C66="",0,C66)+0.1*IF(D66="",0,D66)</f>
        <v/>
      </c>
      <c r="P66" s="24">
        <f>0.35*IF(E66="",0,E66)+0.35*IF(F66="",0,F66)+0.3*IF(G66="",0,G66)</f>
        <v/>
      </c>
      <c r="Q66" s="24">
        <f>0.656*IF(I66="",0,I66)+0.344*IF(H66="",0,H66)</f>
        <v/>
      </c>
      <c r="R66" s="24">
        <f>0.338*IF(J66="",0,J66)+0.662*IF(K66="",0,K66)</f>
        <v/>
      </c>
      <c r="S66" s="24">
        <f>0.38*IF(L66="",0,L66)+0.35*IF(M66="",0,M66)+0.27*IF(N66="",0,N66)</f>
        <v/>
      </c>
      <c r="T66" s="24">
        <f>IF(Universe!S66="","",((Universe!S66-$B$2565)/$C$2565)^3)</f>
        <v/>
      </c>
      <c r="U66" s="24">
        <f>IF(Universe!S66="","",(Universe!S66-$B$2565)/$C$2565)</f>
        <v/>
      </c>
      <c r="V66" s="24">
        <f>IF(Universe!T66="","",(Universe!T66-$B$2566)/$C$2566)</f>
        <v/>
      </c>
      <c r="W66" s="24">
        <f>IF(Universe!U66="","",(Universe!U66-$B$2567)/$C$2567)</f>
        <v/>
      </c>
      <c r="X66" s="24">
        <f>IF(O66="","",(O66-$B$2571)/$C$2571)</f>
        <v/>
      </c>
      <c r="Y66" s="24">
        <f>IF(T66="","",(T66-$B$2576)/$C$2576)</f>
        <v/>
      </c>
      <c r="Z66" s="24">
        <f>IF(Universe!V66="","",(Universe!V66-$B$2568)/$C$2568)</f>
        <v/>
      </c>
      <c r="AA66" s="24">
        <f>IF(P66="","",(P66-$B$2572)/$C$2572)</f>
        <v/>
      </c>
      <c r="AB66" s="24">
        <f>IF(Q66="","",(Q66-$B$2573)/$C$2573)</f>
        <v/>
      </c>
      <c r="AC66" s="24">
        <f>IF(R66="","",(R66-$B$2574)/$C$2574)</f>
        <v/>
      </c>
      <c r="AD66" s="24">
        <f>IF(S66="","",(S66-$B$2575)/$C$2575)</f>
        <v/>
      </c>
      <c r="AE66" s="24">
        <f>IF(Y66="","",Y66-(19.12044933116382+16.522174187581257*U66))</f>
        <v/>
      </c>
      <c r="AF66" s="24">
        <f>IF(X66="","",(X66-(-0.27268023098325006+0.47142105304415904*V66+-0.3189264934812436*U66)--5.286111042926227e-16)/0.7994208745952703)</f>
        <v/>
      </c>
      <c r="AG66" s="24">
        <f>IF(AA66="","",(AA66-(0.5248806186338691+-0.064206457956449*U66)-5.43454825424064e-16)/0.9977404048781155)</f>
        <v/>
      </c>
      <c r="AH66" s="25" t="n">
        <v>-3.267633871355646</v>
      </c>
      <c r="AI66" s="25" t="n">
        <v>2.771384190990837</v>
      </c>
      <c r="AJ66" s="25" t="n">
        <v>4.793439293128008</v>
      </c>
      <c r="AK66" s="25" t="n">
        <v>1.624387434945233</v>
      </c>
      <c r="AL66" s="25" t="n">
        <v>2.518173922288561</v>
      </c>
      <c r="AM66" s="25" t="n">
        <v>-0.5185803033904116</v>
      </c>
      <c r="AN66" s="25" t="n">
        <v>1.778370849178948</v>
      </c>
      <c r="AO66" s="25" t="n">
        <v>-2.221191210762022</v>
      </c>
      <c r="AP66" s="25" t="n">
        <v>-0.6388079829011454</v>
      </c>
      <c r="AQ66" s="25" t="n">
        <v>-0.5230239354278465</v>
      </c>
    </row>
    <row r="67">
      <c r="A67" s="23">
        <f>Universe!A67</f>
        <v/>
      </c>
      <c r="B67" s="24">
        <f>IF(Universe!W67="","",(Universe!W67-$B$2550)/$C$2550)</f>
        <v/>
      </c>
      <c r="C67" s="24">
        <f>IF(Universe!X67="","",(Universe!X67-$B$2551)/$C$2551)</f>
        <v/>
      </c>
      <c r="D67" s="24">
        <f>IF(Universe!Y67="","",(Universe!Y67-$B$2552)/$C$2552)</f>
        <v/>
      </c>
      <c r="E67" s="24">
        <f>IF(Universe!Z67="","",(Universe!Z67-$B$2553)/$C$2553)</f>
        <v/>
      </c>
      <c r="F67" s="24">
        <f>IF(Universe!AA67="","",(Universe!AA67-$B$2554)/$C$2554)</f>
        <v/>
      </c>
      <c r="G67" s="24">
        <f>IF(Universe!AB67="","",(Universe!AB67-$B$2555)/$C$2555)</f>
        <v/>
      </c>
      <c r="H67" s="24">
        <f>IF(Universe!AC67="","",(Universe!AC67-$B$2556)/$C$2556)</f>
        <v/>
      </c>
      <c r="I67" s="24">
        <f>IF(Universe!AD67="","",(Universe!AD67-$B$2557)/$C$2557)</f>
        <v/>
      </c>
      <c r="J67" s="24">
        <f>IF(Universe!AE67="","",(Universe!AE67-$B$2558)/$C$2558)</f>
        <v/>
      </c>
      <c r="K67" s="24">
        <f>IF(Universe!AF67="","",(Universe!AF67-$B$2559)/$C$2559)</f>
        <v/>
      </c>
      <c r="L67" s="24">
        <f>IF(Universe!AG67="","",(Universe!AG67-$B$2560)/$C$2560)</f>
        <v/>
      </c>
      <c r="M67" s="24">
        <f>IF(Universe!AH67="","",(Universe!AH67-$B$2561)/$C$2561)</f>
        <v/>
      </c>
      <c r="N67" s="24">
        <f>IF(Universe!AI67="","",(Universe!AI67-$B$2562)/$C$2562)</f>
        <v/>
      </c>
      <c r="O67" s="24">
        <f>0.74*IF(B67="",0,B67)+0.16*IF(C67="",0,C67)+0.1*IF(D67="",0,D67)</f>
        <v/>
      </c>
      <c r="P67" s="24">
        <f>0.35*IF(E67="",0,E67)+0.35*IF(F67="",0,F67)+0.3*IF(G67="",0,G67)</f>
        <v/>
      </c>
      <c r="Q67" s="24">
        <f>0.656*IF(I67="",0,I67)+0.344*IF(H67="",0,H67)</f>
        <v/>
      </c>
      <c r="R67" s="24">
        <f>0.338*IF(J67="",0,J67)+0.662*IF(K67="",0,K67)</f>
        <v/>
      </c>
      <c r="S67" s="24">
        <f>0.38*IF(L67="",0,L67)+0.35*IF(M67="",0,M67)+0.27*IF(N67="",0,N67)</f>
        <v/>
      </c>
      <c r="T67" s="24">
        <f>IF(Universe!S67="","",((Universe!S67-$B$2565)/$C$2565)^3)</f>
        <v/>
      </c>
      <c r="U67" s="24">
        <f>IF(Universe!S67="","",(Universe!S67-$B$2565)/$C$2565)</f>
        <v/>
      </c>
      <c r="V67" s="24">
        <f>IF(Universe!T67="","",(Universe!T67-$B$2566)/$C$2566)</f>
        <v/>
      </c>
      <c r="W67" s="24">
        <f>IF(Universe!U67="","",(Universe!U67-$B$2567)/$C$2567)</f>
        <v/>
      </c>
      <c r="X67" s="24">
        <f>IF(O67="","",(O67-$B$2571)/$C$2571)</f>
        <v/>
      </c>
      <c r="Y67" s="24">
        <f>IF(T67="","",(T67-$B$2576)/$C$2576)</f>
        <v/>
      </c>
      <c r="Z67" s="24">
        <f>IF(Universe!V67="","",(Universe!V67-$B$2568)/$C$2568)</f>
        <v/>
      </c>
      <c r="AA67" s="24">
        <f>IF(P67="","",(P67-$B$2572)/$C$2572)</f>
        <v/>
      </c>
      <c r="AB67" s="24">
        <f>IF(Q67="","",(Q67-$B$2573)/$C$2573)</f>
        <v/>
      </c>
      <c r="AC67" s="24">
        <f>IF(R67="","",(R67-$B$2574)/$C$2574)</f>
        <v/>
      </c>
      <c r="AD67" s="24">
        <f>IF(S67="","",(S67-$B$2575)/$C$2575)</f>
        <v/>
      </c>
      <c r="AE67" s="24">
        <f>IF(Y67="","",Y67-(19.12044933116382+16.522174187581257*U67))</f>
        <v/>
      </c>
      <c r="AF67" s="24">
        <f>IF(X67="","",(X67-(-0.27268023098325006+0.47142105304415904*V67+-0.3189264934812436*U67)--5.286111042926227e-16)/0.7994208745952703)</f>
        <v/>
      </c>
      <c r="AG67" s="24">
        <f>IF(AA67="","",(AA67-(0.5248806186338691+-0.064206457956449*U67)-5.43454825424064e-16)/0.9977404048781155)</f>
        <v/>
      </c>
      <c r="AH67" s="25" t="n">
        <v>-1.783507535415942</v>
      </c>
      <c r="AI67" s="25" t="n">
        <v>-0.8407971285223295</v>
      </c>
      <c r="AJ67" s="25" t="n">
        <v>-0.4228115221007723</v>
      </c>
      <c r="AK67" s="25" t="n">
        <v>-0.3643026097407358</v>
      </c>
      <c r="AL67" s="25" t="n">
        <v>3.118568452880405</v>
      </c>
      <c r="AM67" s="25" t="n">
        <v>0.2848106606833225</v>
      </c>
      <c r="AN67" s="25" t="n">
        <v>-0.8215411433557874</v>
      </c>
      <c r="AO67" s="25" t="n">
        <v>0.0464929830658251</v>
      </c>
      <c r="AP67" s="25" t="n">
        <v>-0.2277132350073143</v>
      </c>
      <c r="AQ67" s="25" t="n">
        <v>-0.4791589959120797</v>
      </c>
    </row>
    <row r="68">
      <c r="A68" s="23">
        <f>Universe!A68</f>
        <v/>
      </c>
      <c r="B68" s="24">
        <f>IF(Universe!W68="","",(Universe!W68-$B$2550)/$C$2550)</f>
        <v/>
      </c>
      <c r="C68" s="24">
        <f>IF(Universe!X68="","",(Universe!X68-$B$2551)/$C$2551)</f>
        <v/>
      </c>
      <c r="D68" s="24">
        <f>IF(Universe!Y68="","",(Universe!Y68-$B$2552)/$C$2552)</f>
        <v/>
      </c>
      <c r="E68" s="24">
        <f>IF(Universe!Z68="","",(Universe!Z68-$B$2553)/$C$2553)</f>
        <v/>
      </c>
      <c r="F68" s="24">
        <f>IF(Universe!AA68="","",(Universe!AA68-$B$2554)/$C$2554)</f>
        <v/>
      </c>
      <c r="G68" s="24">
        <f>IF(Universe!AB68="","",(Universe!AB68-$B$2555)/$C$2555)</f>
        <v/>
      </c>
      <c r="H68" s="24">
        <f>IF(Universe!AC68="","",(Universe!AC68-$B$2556)/$C$2556)</f>
        <v/>
      </c>
      <c r="I68" s="24">
        <f>IF(Universe!AD68="","",(Universe!AD68-$B$2557)/$C$2557)</f>
        <v/>
      </c>
      <c r="J68" s="24">
        <f>IF(Universe!AE68="","",(Universe!AE68-$B$2558)/$C$2558)</f>
        <v/>
      </c>
      <c r="K68" s="24">
        <f>IF(Universe!AF68="","",(Universe!AF68-$B$2559)/$C$2559)</f>
        <v/>
      </c>
      <c r="L68" s="24">
        <f>IF(Universe!AG68="","",(Universe!AG68-$B$2560)/$C$2560)</f>
        <v/>
      </c>
      <c r="M68" s="24">
        <f>IF(Universe!AH68="","",(Universe!AH68-$B$2561)/$C$2561)</f>
        <v/>
      </c>
      <c r="N68" s="24">
        <f>IF(Universe!AI68="","",(Universe!AI68-$B$2562)/$C$2562)</f>
        <v/>
      </c>
      <c r="O68" s="24">
        <f>0.74*IF(B68="",0,B68)+0.16*IF(C68="",0,C68)+0.1*IF(D68="",0,D68)</f>
        <v/>
      </c>
      <c r="P68" s="24">
        <f>0.35*IF(E68="",0,E68)+0.35*IF(F68="",0,F68)+0.3*IF(G68="",0,G68)</f>
        <v/>
      </c>
      <c r="Q68" s="24">
        <f>0.656*IF(I68="",0,I68)+0.344*IF(H68="",0,H68)</f>
        <v/>
      </c>
      <c r="R68" s="24">
        <f>0.338*IF(J68="",0,J68)+0.662*IF(K68="",0,K68)</f>
        <v/>
      </c>
      <c r="S68" s="24">
        <f>0.38*IF(L68="",0,L68)+0.35*IF(M68="",0,M68)+0.27*IF(N68="",0,N68)</f>
        <v/>
      </c>
      <c r="T68" s="24">
        <f>IF(Universe!S68="","",((Universe!S68-$B$2565)/$C$2565)^3)</f>
        <v/>
      </c>
      <c r="U68" s="24">
        <f>IF(Universe!S68="","",(Universe!S68-$B$2565)/$C$2565)</f>
        <v/>
      </c>
      <c r="V68" s="24">
        <f>IF(Universe!T68="","",(Universe!T68-$B$2566)/$C$2566)</f>
        <v/>
      </c>
      <c r="W68" s="24">
        <f>IF(Universe!U68="","",(Universe!U68-$B$2567)/$C$2567)</f>
        <v/>
      </c>
      <c r="X68" s="24">
        <f>IF(O68="","",(O68-$B$2571)/$C$2571)</f>
        <v/>
      </c>
      <c r="Y68" s="24">
        <f>IF(T68="","",(T68-$B$2576)/$C$2576)</f>
        <v/>
      </c>
      <c r="Z68" s="24">
        <f>IF(Universe!V68="","",(Universe!V68-$B$2568)/$C$2568)</f>
        <v/>
      </c>
      <c r="AA68" s="24">
        <f>IF(P68="","",(P68-$B$2572)/$C$2572)</f>
        <v/>
      </c>
      <c r="AB68" s="24">
        <f>IF(Q68="","",(Q68-$B$2573)/$C$2573)</f>
        <v/>
      </c>
      <c r="AC68" s="24">
        <f>IF(R68="","",(R68-$B$2574)/$C$2574)</f>
        <v/>
      </c>
      <c r="AD68" s="24">
        <f>IF(S68="","",(S68-$B$2575)/$C$2575)</f>
        <v/>
      </c>
      <c r="AE68" s="24">
        <f>IF(Y68="","",Y68-(19.12044933116382+16.522174187581257*U68))</f>
        <v/>
      </c>
      <c r="AF68" s="24">
        <f>IF(X68="","",(X68-(-0.27268023098325006+0.47142105304415904*V68+-0.3189264934812436*U68)--5.286111042926227e-16)/0.7994208745952703)</f>
        <v/>
      </c>
      <c r="AG68" s="24">
        <f>IF(AA68="","",(AA68-(0.5248806186338691+-0.064206457956449*U68)-5.43454825424064e-16)/0.9977404048781155)</f>
        <v/>
      </c>
      <c r="AH68" s="25" t="n">
        <v>-0.8556028528461451</v>
      </c>
      <c r="AI68" s="25" t="n">
        <v>-0.9304648948852676</v>
      </c>
      <c r="AJ68" s="25" t="n">
        <v>-0.4114180928059932</v>
      </c>
      <c r="AK68" s="25" t="n">
        <v>-0.0352370876525309</v>
      </c>
      <c r="AL68" s="25" t="n">
        <v>1.803649797232081</v>
      </c>
      <c r="AM68" s="25" t="n">
        <v>0.4081936011851494</v>
      </c>
      <c r="AN68" s="25" t="n">
        <v>-1.085147582536884</v>
      </c>
      <c r="AO68" s="25" t="n">
        <v>0.0050303786607759</v>
      </c>
      <c r="AP68" s="25" t="n">
        <v>-0.5777435992882998</v>
      </c>
      <c r="AQ68" s="25" t="n">
        <v>-0.426410093335666</v>
      </c>
    </row>
    <row r="69">
      <c r="A69" s="23">
        <f>Universe!A69</f>
        <v/>
      </c>
      <c r="B69" s="24">
        <f>IF(Universe!W69="","",(Universe!W69-$B$2550)/$C$2550)</f>
        <v/>
      </c>
      <c r="C69" s="24">
        <f>IF(Universe!X69="","",(Universe!X69-$B$2551)/$C$2551)</f>
        <v/>
      </c>
      <c r="D69" s="24">
        <f>IF(Universe!Y69="","",(Universe!Y69-$B$2552)/$C$2552)</f>
        <v/>
      </c>
      <c r="E69" s="24">
        <f>IF(Universe!Z69="","",(Universe!Z69-$B$2553)/$C$2553)</f>
        <v/>
      </c>
      <c r="F69" s="24">
        <f>IF(Universe!AA69="","",(Universe!AA69-$B$2554)/$C$2554)</f>
        <v/>
      </c>
      <c r="G69" s="24">
        <f>IF(Universe!AB69="","",(Universe!AB69-$B$2555)/$C$2555)</f>
        <v/>
      </c>
      <c r="H69" s="24">
        <f>IF(Universe!AC69="","",(Universe!AC69-$B$2556)/$C$2556)</f>
        <v/>
      </c>
      <c r="I69" s="24">
        <f>IF(Universe!AD69="","",(Universe!AD69-$B$2557)/$C$2557)</f>
        <v/>
      </c>
      <c r="J69" s="24">
        <f>IF(Universe!AE69="","",(Universe!AE69-$B$2558)/$C$2558)</f>
        <v/>
      </c>
      <c r="K69" s="24">
        <f>IF(Universe!AF69="","",(Universe!AF69-$B$2559)/$C$2559)</f>
        <v/>
      </c>
      <c r="L69" s="24">
        <f>IF(Universe!AG69="","",(Universe!AG69-$B$2560)/$C$2560)</f>
        <v/>
      </c>
      <c r="M69" s="24">
        <f>IF(Universe!AH69="","",(Universe!AH69-$B$2561)/$C$2561)</f>
        <v/>
      </c>
      <c r="N69" s="24">
        <f>IF(Universe!AI69="","",(Universe!AI69-$B$2562)/$C$2562)</f>
        <v/>
      </c>
      <c r="O69" s="24">
        <f>0.74*IF(B69="",0,B69)+0.16*IF(C69="",0,C69)+0.1*IF(D69="",0,D69)</f>
        <v/>
      </c>
      <c r="P69" s="24">
        <f>0.35*IF(E69="",0,E69)+0.35*IF(F69="",0,F69)+0.3*IF(G69="",0,G69)</f>
        <v/>
      </c>
      <c r="Q69" s="24">
        <f>0.656*IF(I69="",0,I69)+0.344*IF(H69="",0,H69)</f>
        <v/>
      </c>
      <c r="R69" s="24">
        <f>0.338*IF(J69="",0,J69)+0.662*IF(K69="",0,K69)</f>
        <v/>
      </c>
      <c r="S69" s="24">
        <f>0.38*IF(L69="",0,L69)+0.35*IF(M69="",0,M69)+0.27*IF(N69="",0,N69)</f>
        <v/>
      </c>
      <c r="T69" s="24">
        <f>IF(Universe!S69="","",((Universe!S69-$B$2565)/$C$2565)^3)</f>
        <v/>
      </c>
      <c r="U69" s="24">
        <f>IF(Universe!S69="","",(Universe!S69-$B$2565)/$C$2565)</f>
        <v/>
      </c>
      <c r="V69" s="24">
        <f>IF(Universe!T69="","",(Universe!T69-$B$2566)/$C$2566)</f>
        <v/>
      </c>
      <c r="W69" s="24">
        <f>IF(Universe!U69="","",(Universe!U69-$B$2567)/$C$2567)</f>
        <v/>
      </c>
      <c r="X69" s="24">
        <f>IF(O69="","",(O69-$B$2571)/$C$2571)</f>
        <v/>
      </c>
      <c r="Y69" s="24">
        <f>IF(T69="","",(T69-$B$2576)/$C$2576)</f>
        <v/>
      </c>
      <c r="Z69" s="24">
        <f>IF(Universe!V69="","",(Universe!V69-$B$2568)/$C$2568)</f>
        <v/>
      </c>
      <c r="AA69" s="24">
        <f>IF(P69="","",(P69-$B$2572)/$C$2572)</f>
        <v/>
      </c>
      <c r="AB69" s="24">
        <f>IF(Q69="","",(Q69-$B$2573)/$C$2573)</f>
        <v/>
      </c>
      <c r="AC69" s="24">
        <f>IF(R69="","",(R69-$B$2574)/$C$2574)</f>
        <v/>
      </c>
      <c r="AD69" s="24">
        <f>IF(S69="","",(S69-$B$2575)/$C$2575)</f>
        <v/>
      </c>
      <c r="AE69" s="24">
        <f>IF(Y69="","",Y69-(19.12044933116382+16.522174187581257*U69))</f>
        <v/>
      </c>
      <c r="AF69" s="24">
        <f>IF(X69="","",(X69-(-0.27268023098325006+0.47142105304415904*V69+-0.3189264934812436*U69)--5.286111042926227e-16)/0.7994208745952703)</f>
        <v/>
      </c>
      <c r="AG69" s="24">
        <f>IF(AA69="","",(AA69-(0.5248806186338691+-0.064206457956449*U69)-5.43454825424064e-16)/0.9977404048781155)</f>
        <v/>
      </c>
      <c r="AH69" s="25" t="n">
        <v>-1.357677661725612</v>
      </c>
      <c r="AI69" s="25" t="n">
        <v>2.710823402571321</v>
      </c>
      <c r="AJ69" s="25" t="n">
        <v>0.6155369436761537</v>
      </c>
      <c r="AK69" s="25" t="n">
        <v>-0.1744590766061028</v>
      </c>
      <c r="AL69" s="25" t="n">
        <v>2.624387597803072</v>
      </c>
      <c r="AM69" s="25" t="n">
        <v>-0.1191519585531636</v>
      </c>
      <c r="AN69" s="25" t="n">
        <v>1.125065307608283</v>
      </c>
      <c r="AO69" s="25" t="n">
        <v>-0.067375238203649</v>
      </c>
      <c r="AP69" s="25" t="n">
        <v>0.9733379329876516</v>
      </c>
      <c r="AQ69" s="25" t="n">
        <v>1.063454571783432</v>
      </c>
    </row>
    <row r="70">
      <c r="A70" s="23">
        <f>Universe!A70</f>
        <v/>
      </c>
      <c r="B70" s="24">
        <f>IF(Universe!W70="","",(Universe!W70-$B$2550)/$C$2550)</f>
        <v/>
      </c>
      <c r="C70" s="24">
        <f>IF(Universe!X70="","",(Universe!X70-$B$2551)/$C$2551)</f>
        <v/>
      </c>
      <c r="D70" s="24">
        <f>IF(Universe!Y70="","",(Universe!Y70-$B$2552)/$C$2552)</f>
        <v/>
      </c>
      <c r="E70" s="24">
        <f>IF(Universe!Z70="","",(Universe!Z70-$B$2553)/$C$2553)</f>
        <v/>
      </c>
      <c r="F70" s="24">
        <f>IF(Universe!AA70="","",(Universe!AA70-$B$2554)/$C$2554)</f>
        <v/>
      </c>
      <c r="G70" s="24">
        <f>IF(Universe!AB70="","",(Universe!AB70-$B$2555)/$C$2555)</f>
        <v/>
      </c>
      <c r="H70" s="24">
        <f>IF(Universe!AC70="","",(Universe!AC70-$B$2556)/$C$2556)</f>
        <v/>
      </c>
      <c r="I70" s="24">
        <f>IF(Universe!AD70="","",(Universe!AD70-$B$2557)/$C$2557)</f>
        <v/>
      </c>
      <c r="J70" s="24">
        <f>IF(Universe!AE70="","",(Universe!AE70-$B$2558)/$C$2558)</f>
        <v/>
      </c>
      <c r="K70" s="24">
        <f>IF(Universe!AF70="","",(Universe!AF70-$B$2559)/$C$2559)</f>
        <v/>
      </c>
      <c r="L70" s="24">
        <f>IF(Universe!AG70="","",(Universe!AG70-$B$2560)/$C$2560)</f>
        <v/>
      </c>
      <c r="M70" s="24">
        <f>IF(Universe!AH70="","",(Universe!AH70-$B$2561)/$C$2561)</f>
        <v/>
      </c>
      <c r="N70" s="24">
        <f>IF(Universe!AI70="","",(Universe!AI70-$B$2562)/$C$2562)</f>
        <v/>
      </c>
      <c r="O70" s="24">
        <f>0.74*IF(B70="",0,B70)+0.16*IF(C70="",0,C70)+0.1*IF(D70="",0,D70)</f>
        <v/>
      </c>
      <c r="P70" s="24">
        <f>0.35*IF(E70="",0,E70)+0.35*IF(F70="",0,F70)+0.3*IF(G70="",0,G70)</f>
        <v/>
      </c>
      <c r="Q70" s="24">
        <f>0.656*IF(I70="",0,I70)+0.344*IF(H70="",0,H70)</f>
        <v/>
      </c>
      <c r="R70" s="24">
        <f>0.338*IF(J70="",0,J70)+0.662*IF(K70="",0,K70)</f>
        <v/>
      </c>
      <c r="S70" s="24">
        <f>0.38*IF(L70="",0,L70)+0.35*IF(M70="",0,M70)+0.27*IF(N70="",0,N70)</f>
        <v/>
      </c>
      <c r="T70" s="24">
        <f>IF(Universe!S70="","",((Universe!S70-$B$2565)/$C$2565)^3)</f>
        <v/>
      </c>
      <c r="U70" s="24">
        <f>IF(Universe!S70="","",(Universe!S70-$B$2565)/$C$2565)</f>
        <v/>
      </c>
      <c r="V70" s="24">
        <f>IF(Universe!T70="","",(Universe!T70-$B$2566)/$C$2566)</f>
        <v/>
      </c>
      <c r="W70" s="24">
        <f>IF(Universe!U70="","",(Universe!U70-$B$2567)/$C$2567)</f>
        <v/>
      </c>
      <c r="X70" s="24">
        <f>IF(O70="","",(O70-$B$2571)/$C$2571)</f>
        <v/>
      </c>
      <c r="Y70" s="24">
        <f>IF(T70="","",(T70-$B$2576)/$C$2576)</f>
        <v/>
      </c>
      <c r="Z70" s="24">
        <f>IF(Universe!V70="","",(Universe!V70-$B$2568)/$C$2568)</f>
        <v/>
      </c>
      <c r="AA70" s="24">
        <f>IF(P70="","",(P70-$B$2572)/$C$2572)</f>
        <v/>
      </c>
      <c r="AB70" s="24">
        <f>IF(Q70="","",(Q70-$B$2573)/$C$2573)</f>
        <v/>
      </c>
      <c r="AC70" s="24">
        <f>IF(R70="","",(R70-$B$2574)/$C$2574)</f>
        <v/>
      </c>
      <c r="AD70" s="24">
        <f>IF(S70="","",(S70-$B$2575)/$C$2575)</f>
        <v/>
      </c>
      <c r="AE70" s="24">
        <f>IF(Y70="","",Y70-(19.12044933116382+16.522174187581257*U70))</f>
        <v/>
      </c>
      <c r="AF70" s="24">
        <f>IF(X70="","",(X70-(-0.27268023098325006+0.47142105304415904*V70+-0.3189264934812436*U70)--5.286111042926227e-16)/0.7994208745952703)</f>
        <v/>
      </c>
      <c r="AG70" s="24">
        <f>IF(AA70="","",(AA70-(0.5248806186338691+-0.064206457956449*U70)-5.43454825424064e-16)/0.9977404048781155)</f>
        <v/>
      </c>
      <c r="AH70" s="25" t="n">
        <v>-1.920926009851125</v>
      </c>
      <c r="AI70" s="25" t="n">
        <v>0.1730173013993855</v>
      </c>
      <c r="AJ70" s="25" t="n">
        <v>-0.2632512899287276</v>
      </c>
      <c r="AK70" s="25" t="n">
        <v>-0.2400118383055254</v>
      </c>
      <c r="AL70" s="25" t="n">
        <v>3.227948035437735</v>
      </c>
      <c r="AM70" s="25" t="n">
        <v>0.3872900693906948</v>
      </c>
      <c r="AN70" s="25" t="n">
        <v>0.2209685403494886</v>
      </c>
      <c r="AO70" s="25" t="n">
        <v>0.2352077008107519</v>
      </c>
      <c r="AP70" s="25" t="n">
        <v>-1.213619946649409</v>
      </c>
      <c r="AQ70" s="25" t="n">
        <v>0.0023755011269722</v>
      </c>
    </row>
    <row r="71">
      <c r="A71" s="23">
        <f>Universe!A71</f>
        <v/>
      </c>
      <c r="B71" s="24">
        <f>IF(Universe!W71="","",(Universe!W71-$B$2550)/$C$2550)</f>
        <v/>
      </c>
      <c r="C71" s="24">
        <f>IF(Universe!X71="","",(Universe!X71-$B$2551)/$C$2551)</f>
        <v/>
      </c>
      <c r="D71" s="24">
        <f>IF(Universe!Y71="","",(Universe!Y71-$B$2552)/$C$2552)</f>
        <v/>
      </c>
      <c r="E71" s="24">
        <f>IF(Universe!Z71="","",(Universe!Z71-$B$2553)/$C$2553)</f>
        <v/>
      </c>
      <c r="F71" s="24">
        <f>IF(Universe!AA71="","",(Universe!AA71-$B$2554)/$C$2554)</f>
        <v/>
      </c>
      <c r="G71" s="24">
        <f>IF(Universe!AB71="","",(Universe!AB71-$B$2555)/$C$2555)</f>
        <v/>
      </c>
      <c r="H71" s="24">
        <f>IF(Universe!AC71="","",(Universe!AC71-$B$2556)/$C$2556)</f>
        <v/>
      </c>
      <c r="I71" s="24">
        <f>IF(Universe!AD71="","",(Universe!AD71-$B$2557)/$C$2557)</f>
        <v/>
      </c>
      <c r="J71" s="24">
        <f>IF(Universe!AE71="","",(Universe!AE71-$B$2558)/$C$2558)</f>
        <v/>
      </c>
      <c r="K71" s="24">
        <f>IF(Universe!AF71="","",(Universe!AF71-$B$2559)/$C$2559)</f>
        <v/>
      </c>
      <c r="L71" s="24">
        <f>IF(Universe!AG71="","",(Universe!AG71-$B$2560)/$C$2560)</f>
        <v/>
      </c>
      <c r="M71" s="24">
        <f>IF(Universe!AH71="","",(Universe!AH71-$B$2561)/$C$2561)</f>
        <v/>
      </c>
      <c r="N71" s="24">
        <f>IF(Universe!AI71="","",(Universe!AI71-$B$2562)/$C$2562)</f>
        <v/>
      </c>
      <c r="O71" s="24">
        <f>0.74*IF(B71="",0,B71)+0.16*IF(C71="",0,C71)+0.1*IF(D71="",0,D71)</f>
        <v/>
      </c>
      <c r="P71" s="24">
        <f>0.35*IF(E71="",0,E71)+0.35*IF(F71="",0,F71)+0.3*IF(G71="",0,G71)</f>
        <v/>
      </c>
      <c r="Q71" s="24">
        <f>0.656*IF(I71="",0,I71)+0.344*IF(H71="",0,H71)</f>
        <v/>
      </c>
      <c r="R71" s="24">
        <f>0.338*IF(J71="",0,J71)+0.662*IF(K71="",0,K71)</f>
        <v/>
      </c>
      <c r="S71" s="24">
        <f>0.38*IF(L71="",0,L71)+0.35*IF(M71="",0,M71)+0.27*IF(N71="",0,N71)</f>
        <v/>
      </c>
      <c r="T71" s="24">
        <f>IF(Universe!S71="","",((Universe!S71-$B$2565)/$C$2565)^3)</f>
        <v/>
      </c>
      <c r="U71" s="24">
        <f>IF(Universe!S71="","",(Universe!S71-$B$2565)/$C$2565)</f>
        <v/>
      </c>
      <c r="V71" s="24">
        <f>IF(Universe!T71="","",(Universe!T71-$B$2566)/$C$2566)</f>
        <v/>
      </c>
      <c r="W71" s="24">
        <f>IF(Universe!U71="","",(Universe!U71-$B$2567)/$C$2567)</f>
        <v/>
      </c>
      <c r="X71" s="24">
        <f>IF(O71="","",(O71-$B$2571)/$C$2571)</f>
        <v/>
      </c>
      <c r="Y71" s="24">
        <f>IF(T71="","",(T71-$B$2576)/$C$2576)</f>
        <v/>
      </c>
      <c r="Z71" s="24">
        <f>IF(Universe!V71="","",(Universe!V71-$B$2568)/$C$2568)</f>
        <v/>
      </c>
      <c r="AA71" s="24">
        <f>IF(P71="","",(P71-$B$2572)/$C$2572)</f>
        <v/>
      </c>
      <c r="AB71" s="24">
        <f>IF(Q71="","",(Q71-$B$2573)/$C$2573)</f>
        <v/>
      </c>
      <c r="AC71" s="24">
        <f>IF(R71="","",(R71-$B$2574)/$C$2574)</f>
        <v/>
      </c>
      <c r="AD71" s="24">
        <f>IF(S71="","",(S71-$B$2575)/$C$2575)</f>
        <v/>
      </c>
      <c r="AE71" s="24">
        <f>IF(Y71="","",Y71-(19.12044933116382+16.522174187581257*U71))</f>
        <v/>
      </c>
      <c r="AF71" s="24">
        <f>IF(X71="","",(X71-(-0.27268023098325006+0.47142105304415904*V71+-0.3189264934812436*U71)--5.286111042926227e-16)/0.7994208745952703)</f>
        <v/>
      </c>
      <c r="AG71" s="24">
        <f>IF(AA71="","",(AA71-(0.5248806186338691+-0.064206457956449*U71)-5.43454825424064e-16)/0.9977404048781155)</f>
        <v/>
      </c>
      <c r="AH71" s="25" t="n">
        <v>-2.722303059095187</v>
      </c>
      <c r="AI71" s="25" t="n">
        <v>0.0256359531577407</v>
      </c>
      <c r="AJ71" s="25" t="n">
        <v>-0.0166551856481392</v>
      </c>
      <c r="AK71" s="25" t="n">
        <v>-0.1611427172098475</v>
      </c>
      <c r="AL71" s="25" t="n">
        <v>3.247614789916176</v>
      </c>
      <c r="AM71" s="25" t="n">
        <v>0.6098362555818032</v>
      </c>
      <c r="AN71" s="25" t="n">
        <v>0.4209608324620442</v>
      </c>
      <c r="AO71" s="25" t="n">
        <v>-0.5888124293820065</v>
      </c>
      <c r="AP71" s="25" t="n">
        <v>1.382451836209539</v>
      </c>
      <c r="AQ71" s="25" t="n">
        <v>-0.5712822126899149</v>
      </c>
    </row>
    <row r="72">
      <c r="A72" s="23">
        <f>Universe!A72</f>
        <v/>
      </c>
      <c r="B72" s="24">
        <f>IF(Universe!W72="","",(Universe!W72-$B$2550)/$C$2550)</f>
        <v/>
      </c>
      <c r="C72" s="24">
        <f>IF(Universe!X72="","",(Universe!X72-$B$2551)/$C$2551)</f>
        <v/>
      </c>
      <c r="D72" s="24">
        <f>IF(Universe!Y72="","",(Universe!Y72-$B$2552)/$C$2552)</f>
        <v/>
      </c>
      <c r="E72" s="24">
        <f>IF(Universe!Z72="","",(Universe!Z72-$B$2553)/$C$2553)</f>
        <v/>
      </c>
      <c r="F72" s="24">
        <f>IF(Universe!AA72="","",(Universe!AA72-$B$2554)/$C$2554)</f>
        <v/>
      </c>
      <c r="G72" s="24">
        <f>IF(Universe!AB72="","",(Universe!AB72-$B$2555)/$C$2555)</f>
        <v/>
      </c>
      <c r="H72" s="24">
        <f>IF(Universe!AC72="","",(Universe!AC72-$B$2556)/$C$2556)</f>
        <v/>
      </c>
      <c r="I72" s="24">
        <f>IF(Universe!AD72="","",(Universe!AD72-$B$2557)/$C$2557)</f>
        <v/>
      </c>
      <c r="J72" s="24">
        <f>IF(Universe!AE72="","",(Universe!AE72-$B$2558)/$C$2558)</f>
        <v/>
      </c>
      <c r="K72" s="24">
        <f>IF(Universe!AF72="","",(Universe!AF72-$B$2559)/$C$2559)</f>
        <v/>
      </c>
      <c r="L72" s="24">
        <f>IF(Universe!AG72="","",(Universe!AG72-$B$2560)/$C$2560)</f>
        <v/>
      </c>
      <c r="M72" s="24">
        <f>IF(Universe!AH72="","",(Universe!AH72-$B$2561)/$C$2561)</f>
        <v/>
      </c>
      <c r="N72" s="24">
        <f>IF(Universe!AI72="","",(Universe!AI72-$B$2562)/$C$2562)</f>
        <v/>
      </c>
      <c r="O72" s="24">
        <f>0.74*IF(B72="",0,B72)+0.16*IF(C72="",0,C72)+0.1*IF(D72="",0,D72)</f>
        <v/>
      </c>
      <c r="P72" s="24">
        <f>0.35*IF(E72="",0,E72)+0.35*IF(F72="",0,F72)+0.3*IF(G72="",0,G72)</f>
        <v/>
      </c>
      <c r="Q72" s="24">
        <f>0.656*IF(I72="",0,I72)+0.344*IF(H72="",0,H72)</f>
        <v/>
      </c>
      <c r="R72" s="24">
        <f>0.338*IF(J72="",0,J72)+0.662*IF(K72="",0,K72)</f>
        <v/>
      </c>
      <c r="S72" s="24">
        <f>0.38*IF(L72="",0,L72)+0.35*IF(M72="",0,M72)+0.27*IF(N72="",0,N72)</f>
        <v/>
      </c>
      <c r="T72" s="24">
        <f>IF(Universe!S72="","",((Universe!S72-$B$2565)/$C$2565)^3)</f>
        <v/>
      </c>
      <c r="U72" s="24">
        <f>IF(Universe!S72="","",(Universe!S72-$B$2565)/$C$2565)</f>
        <v/>
      </c>
      <c r="V72" s="24">
        <f>IF(Universe!T72="","",(Universe!T72-$B$2566)/$C$2566)</f>
        <v/>
      </c>
      <c r="W72" s="24">
        <f>IF(Universe!U72="","",(Universe!U72-$B$2567)/$C$2567)</f>
        <v/>
      </c>
      <c r="X72" s="24">
        <f>IF(O72="","",(O72-$B$2571)/$C$2571)</f>
        <v/>
      </c>
      <c r="Y72" s="24">
        <f>IF(T72="","",(T72-$B$2576)/$C$2576)</f>
        <v/>
      </c>
      <c r="Z72" s="24">
        <f>IF(Universe!V72="","",(Universe!V72-$B$2568)/$C$2568)</f>
        <v/>
      </c>
      <c r="AA72" s="24">
        <f>IF(P72="","",(P72-$B$2572)/$C$2572)</f>
        <v/>
      </c>
      <c r="AB72" s="24">
        <f>IF(Q72="","",(Q72-$B$2573)/$C$2573)</f>
        <v/>
      </c>
      <c r="AC72" s="24">
        <f>IF(R72="","",(R72-$B$2574)/$C$2574)</f>
        <v/>
      </c>
      <c r="AD72" s="24">
        <f>IF(S72="","",(S72-$B$2575)/$C$2575)</f>
        <v/>
      </c>
      <c r="AE72" s="24">
        <f>IF(Y72="","",Y72-(19.12044933116382+16.522174187581257*U72))</f>
        <v/>
      </c>
      <c r="AF72" s="24">
        <f>IF(X72="","",(X72-(-0.27268023098325006+0.47142105304415904*V72+-0.3189264934812436*U72)--5.286111042926227e-16)/0.7994208745952703)</f>
        <v/>
      </c>
      <c r="AG72" s="24">
        <f>IF(AA72="","",(AA72-(0.5248806186338691+-0.064206457956449*U72)-5.43454825424064e-16)/0.9977404048781155)</f>
        <v/>
      </c>
      <c r="AH72" s="25" t="n">
        <v>-3.639812498672361</v>
      </c>
      <c r="AI72" s="25" t="n">
        <v>-1.54854911246138</v>
      </c>
      <c r="AJ72" s="25" t="n">
        <v>-2.437692225009294</v>
      </c>
      <c r="AK72" s="25" t="n">
        <v>4.902895052002346</v>
      </c>
      <c r="AL72" s="25" t="n">
        <v>1.599901959906585</v>
      </c>
      <c r="AM72" s="25" t="n">
        <v>1.038599623626165</v>
      </c>
      <c r="AN72" s="25" t="n">
        <v>1.188806646755745</v>
      </c>
      <c r="AO72" s="25" t="n">
        <v>-2.204018630867073</v>
      </c>
      <c r="AP72" s="25" t="n">
        <v>1.150771812331174</v>
      </c>
      <c r="AQ72" s="25" t="n">
        <v>-0.5640912085055794</v>
      </c>
    </row>
    <row r="73">
      <c r="A73" s="23">
        <f>Universe!A73</f>
        <v/>
      </c>
      <c r="B73" s="24">
        <f>IF(Universe!W73="","",(Universe!W73-$B$2550)/$C$2550)</f>
        <v/>
      </c>
      <c r="C73" s="24">
        <f>IF(Universe!X73="","",(Universe!X73-$B$2551)/$C$2551)</f>
        <v/>
      </c>
      <c r="D73" s="24">
        <f>IF(Universe!Y73="","",(Universe!Y73-$B$2552)/$C$2552)</f>
        <v/>
      </c>
      <c r="E73" s="24">
        <f>IF(Universe!Z73="","",(Universe!Z73-$B$2553)/$C$2553)</f>
        <v/>
      </c>
      <c r="F73" s="24">
        <f>IF(Universe!AA73="","",(Universe!AA73-$B$2554)/$C$2554)</f>
        <v/>
      </c>
      <c r="G73" s="24">
        <f>IF(Universe!AB73="","",(Universe!AB73-$B$2555)/$C$2555)</f>
        <v/>
      </c>
      <c r="H73" s="24">
        <f>IF(Universe!AC73="","",(Universe!AC73-$B$2556)/$C$2556)</f>
        <v/>
      </c>
      <c r="I73" s="24">
        <f>IF(Universe!AD73="","",(Universe!AD73-$B$2557)/$C$2557)</f>
        <v/>
      </c>
      <c r="J73" s="24">
        <f>IF(Universe!AE73="","",(Universe!AE73-$B$2558)/$C$2558)</f>
        <v/>
      </c>
      <c r="K73" s="24">
        <f>IF(Universe!AF73="","",(Universe!AF73-$B$2559)/$C$2559)</f>
        <v/>
      </c>
      <c r="L73" s="24">
        <f>IF(Universe!AG73="","",(Universe!AG73-$B$2560)/$C$2560)</f>
        <v/>
      </c>
      <c r="M73" s="24">
        <f>IF(Universe!AH73="","",(Universe!AH73-$B$2561)/$C$2561)</f>
        <v/>
      </c>
      <c r="N73" s="24">
        <f>IF(Universe!AI73="","",(Universe!AI73-$B$2562)/$C$2562)</f>
        <v/>
      </c>
      <c r="O73" s="24">
        <f>0.74*IF(B73="",0,B73)+0.16*IF(C73="",0,C73)+0.1*IF(D73="",0,D73)</f>
        <v/>
      </c>
      <c r="P73" s="24">
        <f>0.35*IF(E73="",0,E73)+0.35*IF(F73="",0,F73)+0.3*IF(G73="",0,G73)</f>
        <v/>
      </c>
      <c r="Q73" s="24">
        <f>0.656*IF(I73="",0,I73)+0.344*IF(H73="",0,H73)</f>
        <v/>
      </c>
      <c r="R73" s="24">
        <f>0.338*IF(J73="",0,J73)+0.662*IF(K73="",0,K73)</f>
        <v/>
      </c>
      <c r="S73" s="24">
        <f>0.38*IF(L73="",0,L73)+0.35*IF(M73="",0,M73)+0.27*IF(N73="",0,N73)</f>
        <v/>
      </c>
      <c r="T73" s="24">
        <f>IF(Universe!S73="","",((Universe!S73-$B$2565)/$C$2565)^3)</f>
        <v/>
      </c>
      <c r="U73" s="24">
        <f>IF(Universe!S73="","",(Universe!S73-$B$2565)/$C$2565)</f>
        <v/>
      </c>
      <c r="V73" s="24">
        <f>IF(Universe!T73="","",(Universe!T73-$B$2566)/$C$2566)</f>
        <v/>
      </c>
      <c r="W73" s="24">
        <f>IF(Universe!U73="","",(Universe!U73-$B$2567)/$C$2567)</f>
        <v/>
      </c>
      <c r="X73" s="24">
        <f>IF(O73="","",(O73-$B$2571)/$C$2571)</f>
        <v/>
      </c>
      <c r="Y73" s="24">
        <f>IF(T73="","",(T73-$B$2576)/$C$2576)</f>
        <v/>
      </c>
      <c r="Z73" s="24">
        <f>IF(Universe!V73="","",(Universe!V73-$B$2568)/$C$2568)</f>
        <v/>
      </c>
      <c r="AA73" s="24">
        <f>IF(P73="","",(P73-$B$2572)/$C$2572)</f>
        <v/>
      </c>
      <c r="AB73" s="24">
        <f>IF(Q73="","",(Q73-$B$2573)/$C$2573)</f>
        <v/>
      </c>
      <c r="AC73" s="24">
        <f>IF(R73="","",(R73-$B$2574)/$C$2574)</f>
        <v/>
      </c>
      <c r="AD73" s="24">
        <f>IF(S73="","",(S73-$B$2575)/$C$2575)</f>
        <v/>
      </c>
      <c r="AE73" s="24">
        <f>IF(Y73="","",Y73-(19.12044933116382+16.522174187581257*U73))</f>
        <v/>
      </c>
      <c r="AF73" s="24">
        <f>IF(X73="","",(X73-(-0.27268023098325006+0.47142105304415904*V73+-0.3189264934812436*U73)--5.286111042926227e-16)/0.7994208745952703)</f>
        <v/>
      </c>
      <c r="AG73" s="24">
        <f>IF(AA73="","",(AA73-(0.5248806186338691+-0.064206457956449*U73)-5.43454825424064e-16)/0.9977404048781155)</f>
        <v/>
      </c>
      <c r="AH73" s="25" t="n">
        <v>-2.850766110414132</v>
      </c>
      <c r="AI73" s="25" t="n">
        <v>-0.4238496504339927</v>
      </c>
      <c r="AJ73" s="25" t="n">
        <v>-0.7024634783885219</v>
      </c>
      <c r="AK73" s="25" t="n">
        <v>-0.688112627521077</v>
      </c>
      <c r="AL73" s="25" t="n">
        <v>3.136314075960875</v>
      </c>
      <c r="AM73" s="25" t="n">
        <v>0.9873005931774128</v>
      </c>
      <c r="AN73" s="25" t="n">
        <v>-0.3441916498103245</v>
      </c>
      <c r="AO73" s="25" t="n">
        <v>0.07006557668291349</v>
      </c>
      <c r="AP73" s="25" t="n">
        <v>0.0536358859936628</v>
      </c>
      <c r="AQ73" s="25" t="n">
        <v>6.024699237661624</v>
      </c>
    </row>
    <row r="74">
      <c r="A74" s="23">
        <f>Universe!A74</f>
        <v/>
      </c>
      <c r="B74" s="24">
        <f>IF(Universe!W74="","",(Universe!W74-$B$2550)/$C$2550)</f>
        <v/>
      </c>
      <c r="C74" s="24">
        <f>IF(Universe!X74="","",(Universe!X74-$B$2551)/$C$2551)</f>
        <v/>
      </c>
      <c r="D74" s="24">
        <f>IF(Universe!Y74="","",(Universe!Y74-$B$2552)/$C$2552)</f>
        <v/>
      </c>
      <c r="E74" s="24">
        <f>IF(Universe!Z74="","",(Universe!Z74-$B$2553)/$C$2553)</f>
        <v/>
      </c>
      <c r="F74" s="24">
        <f>IF(Universe!AA74="","",(Universe!AA74-$B$2554)/$C$2554)</f>
        <v/>
      </c>
      <c r="G74" s="24">
        <f>IF(Universe!AB74="","",(Universe!AB74-$B$2555)/$C$2555)</f>
        <v/>
      </c>
      <c r="H74" s="24">
        <f>IF(Universe!AC74="","",(Universe!AC74-$B$2556)/$C$2556)</f>
        <v/>
      </c>
      <c r="I74" s="24">
        <f>IF(Universe!AD74="","",(Universe!AD74-$B$2557)/$C$2557)</f>
        <v/>
      </c>
      <c r="J74" s="24">
        <f>IF(Universe!AE74="","",(Universe!AE74-$B$2558)/$C$2558)</f>
        <v/>
      </c>
      <c r="K74" s="24">
        <f>IF(Universe!AF74="","",(Universe!AF74-$B$2559)/$C$2559)</f>
        <v/>
      </c>
      <c r="L74" s="24">
        <f>IF(Universe!AG74="","",(Universe!AG74-$B$2560)/$C$2560)</f>
        <v/>
      </c>
      <c r="M74" s="24">
        <f>IF(Universe!AH74="","",(Universe!AH74-$B$2561)/$C$2561)</f>
        <v/>
      </c>
      <c r="N74" s="24">
        <f>IF(Universe!AI74="","",(Universe!AI74-$B$2562)/$C$2562)</f>
        <v/>
      </c>
      <c r="O74" s="24">
        <f>0.74*IF(B74="",0,B74)+0.16*IF(C74="",0,C74)+0.1*IF(D74="",0,D74)</f>
        <v/>
      </c>
      <c r="P74" s="24">
        <f>0.35*IF(E74="",0,E74)+0.35*IF(F74="",0,F74)+0.3*IF(G74="",0,G74)</f>
        <v/>
      </c>
      <c r="Q74" s="24">
        <f>0.656*IF(I74="",0,I74)+0.344*IF(H74="",0,H74)</f>
        <v/>
      </c>
      <c r="R74" s="24">
        <f>0.338*IF(J74="",0,J74)+0.662*IF(K74="",0,K74)</f>
        <v/>
      </c>
      <c r="S74" s="24">
        <f>0.38*IF(L74="",0,L74)+0.35*IF(M74="",0,M74)+0.27*IF(N74="",0,N74)</f>
        <v/>
      </c>
      <c r="T74" s="24">
        <f>IF(Universe!S74="","",((Universe!S74-$B$2565)/$C$2565)^3)</f>
        <v/>
      </c>
      <c r="U74" s="24">
        <f>IF(Universe!S74="","",(Universe!S74-$B$2565)/$C$2565)</f>
        <v/>
      </c>
      <c r="V74" s="24">
        <f>IF(Universe!T74="","",(Universe!T74-$B$2566)/$C$2566)</f>
        <v/>
      </c>
      <c r="W74" s="24">
        <f>IF(Universe!U74="","",(Universe!U74-$B$2567)/$C$2567)</f>
        <v/>
      </c>
      <c r="X74" s="24">
        <f>IF(O74="","",(O74-$B$2571)/$C$2571)</f>
        <v/>
      </c>
      <c r="Y74" s="24">
        <f>IF(T74="","",(T74-$B$2576)/$C$2576)</f>
        <v/>
      </c>
      <c r="Z74" s="24">
        <f>IF(Universe!V74="","",(Universe!V74-$B$2568)/$C$2568)</f>
        <v/>
      </c>
      <c r="AA74" s="24">
        <f>IF(P74="","",(P74-$B$2572)/$C$2572)</f>
        <v/>
      </c>
      <c r="AB74" s="24">
        <f>IF(Q74="","",(Q74-$B$2573)/$C$2573)</f>
        <v/>
      </c>
      <c r="AC74" s="24">
        <f>IF(R74="","",(R74-$B$2574)/$C$2574)</f>
        <v/>
      </c>
      <c r="AD74" s="24">
        <f>IF(S74="","",(S74-$B$2575)/$C$2575)</f>
        <v/>
      </c>
      <c r="AE74" s="24">
        <f>IF(Y74="","",Y74-(19.12044933116382+16.522174187581257*U74))</f>
        <v/>
      </c>
      <c r="AF74" s="24">
        <f>IF(X74="","",(X74-(-0.27268023098325006+0.47142105304415904*V74+-0.3189264934812436*U74)--5.286111042926227e-16)/0.7994208745952703)</f>
        <v/>
      </c>
      <c r="AG74" s="24">
        <f>IF(AA74="","",(AA74-(0.5248806186338691+-0.064206457956449*U74)-5.43454825424064e-16)/0.9977404048781155)</f>
        <v/>
      </c>
      <c r="AH74" s="25" t="n">
        <v>-1.832287828239192</v>
      </c>
      <c r="AI74" s="25" t="n">
        <v>-0.6913773330922798</v>
      </c>
      <c r="AJ74" s="25" t="n">
        <v>-0.310300365463304</v>
      </c>
      <c r="AK74" s="25" t="n">
        <v>-0.5870078576556845</v>
      </c>
      <c r="AL74" s="25" t="n">
        <v>3.160456486851754</v>
      </c>
      <c r="AM74" s="25" t="n">
        <v>1.17835629465341</v>
      </c>
      <c r="AN74" s="25" t="n">
        <v>1.001850829348349</v>
      </c>
      <c r="AO74" s="25" t="n">
        <v>-0.0724178923795942</v>
      </c>
      <c r="AP74" s="25" t="n">
        <v>1.579841896876702</v>
      </c>
      <c r="AQ74" s="25" t="n">
        <v>-0.5769639302352367</v>
      </c>
    </row>
    <row r="75">
      <c r="A75" s="23">
        <f>Universe!A75</f>
        <v/>
      </c>
      <c r="B75" s="24">
        <f>IF(Universe!W75="","",(Universe!W75-$B$2550)/$C$2550)</f>
        <v/>
      </c>
      <c r="C75" s="24">
        <f>IF(Universe!X75="","",(Universe!X75-$B$2551)/$C$2551)</f>
        <v/>
      </c>
      <c r="D75" s="24">
        <f>IF(Universe!Y75="","",(Universe!Y75-$B$2552)/$C$2552)</f>
        <v/>
      </c>
      <c r="E75" s="24">
        <f>IF(Universe!Z75="","",(Universe!Z75-$B$2553)/$C$2553)</f>
        <v/>
      </c>
      <c r="F75" s="24">
        <f>IF(Universe!AA75="","",(Universe!AA75-$B$2554)/$C$2554)</f>
        <v/>
      </c>
      <c r="G75" s="24">
        <f>IF(Universe!AB75="","",(Universe!AB75-$B$2555)/$C$2555)</f>
        <v/>
      </c>
      <c r="H75" s="24">
        <f>IF(Universe!AC75="","",(Universe!AC75-$B$2556)/$C$2556)</f>
        <v/>
      </c>
      <c r="I75" s="24">
        <f>IF(Universe!AD75="","",(Universe!AD75-$B$2557)/$C$2557)</f>
        <v/>
      </c>
      <c r="J75" s="24">
        <f>IF(Universe!AE75="","",(Universe!AE75-$B$2558)/$C$2558)</f>
        <v/>
      </c>
      <c r="K75" s="24">
        <f>IF(Universe!AF75="","",(Universe!AF75-$B$2559)/$C$2559)</f>
        <v/>
      </c>
      <c r="L75" s="24">
        <f>IF(Universe!AG75="","",(Universe!AG75-$B$2560)/$C$2560)</f>
        <v/>
      </c>
      <c r="M75" s="24">
        <f>IF(Universe!AH75="","",(Universe!AH75-$B$2561)/$C$2561)</f>
        <v/>
      </c>
      <c r="N75" s="24">
        <f>IF(Universe!AI75="","",(Universe!AI75-$B$2562)/$C$2562)</f>
        <v/>
      </c>
      <c r="O75" s="24">
        <f>0.74*IF(B75="",0,B75)+0.16*IF(C75="",0,C75)+0.1*IF(D75="",0,D75)</f>
        <v/>
      </c>
      <c r="P75" s="24">
        <f>0.35*IF(E75="",0,E75)+0.35*IF(F75="",0,F75)+0.3*IF(G75="",0,G75)</f>
        <v/>
      </c>
      <c r="Q75" s="24">
        <f>0.656*IF(I75="",0,I75)+0.344*IF(H75="",0,H75)</f>
        <v/>
      </c>
      <c r="R75" s="24">
        <f>0.338*IF(J75="",0,J75)+0.662*IF(K75="",0,K75)</f>
        <v/>
      </c>
      <c r="S75" s="24">
        <f>0.38*IF(L75="",0,L75)+0.35*IF(M75="",0,M75)+0.27*IF(N75="",0,N75)</f>
        <v/>
      </c>
      <c r="T75" s="24">
        <f>IF(Universe!S75="","",((Universe!S75-$B$2565)/$C$2565)^3)</f>
        <v/>
      </c>
      <c r="U75" s="24">
        <f>IF(Universe!S75="","",(Universe!S75-$B$2565)/$C$2565)</f>
        <v/>
      </c>
      <c r="V75" s="24">
        <f>IF(Universe!T75="","",(Universe!T75-$B$2566)/$C$2566)</f>
        <v/>
      </c>
      <c r="W75" s="24">
        <f>IF(Universe!U75="","",(Universe!U75-$B$2567)/$C$2567)</f>
        <v/>
      </c>
      <c r="X75" s="24">
        <f>IF(O75="","",(O75-$B$2571)/$C$2571)</f>
        <v/>
      </c>
      <c r="Y75" s="24">
        <f>IF(T75="","",(T75-$B$2576)/$C$2576)</f>
        <v/>
      </c>
      <c r="Z75" s="24">
        <f>IF(Universe!V75="","",(Universe!V75-$B$2568)/$C$2568)</f>
        <v/>
      </c>
      <c r="AA75" s="24">
        <f>IF(P75="","",(P75-$B$2572)/$C$2572)</f>
        <v/>
      </c>
      <c r="AB75" s="24">
        <f>IF(Q75="","",(Q75-$B$2573)/$C$2573)</f>
        <v/>
      </c>
      <c r="AC75" s="24">
        <f>IF(R75="","",(R75-$B$2574)/$C$2574)</f>
        <v/>
      </c>
      <c r="AD75" s="24">
        <f>IF(S75="","",(S75-$B$2575)/$C$2575)</f>
        <v/>
      </c>
      <c r="AE75" s="24">
        <f>IF(Y75="","",Y75-(19.12044933116382+16.522174187581257*U75))</f>
        <v/>
      </c>
      <c r="AF75" s="24">
        <f>IF(X75="","",(X75-(-0.27268023098325006+0.47142105304415904*V75+-0.3189264934812436*U75)--5.286111042926227e-16)/0.7994208745952703)</f>
        <v/>
      </c>
      <c r="AG75" s="24">
        <f>IF(AA75="","",(AA75-(0.5248806186338691+-0.064206457956449*U75)-5.43454825424064e-16)/0.9977404048781155)</f>
        <v/>
      </c>
      <c r="AH75" s="25" t="n">
        <v>-2.388922360912554</v>
      </c>
      <c r="AI75" s="25" t="n">
        <v>-0.8089927720909086</v>
      </c>
      <c r="AJ75" s="25" t="n">
        <v>-0.6098166209270079</v>
      </c>
      <c r="AK75" s="25" t="n">
        <v>-0.6794995685929998</v>
      </c>
      <c r="AL75" s="25" t="n">
        <v>3.379714511560666</v>
      </c>
      <c r="AM75" s="25" t="n">
        <v>1.817646676530163</v>
      </c>
      <c r="AN75" s="25" t="n">
        <v>-0.5052320049725723</v>
      </c>
      <c r="AO75" s="25" t="n">
        <v>0.0545611367411301</v>
      </c>
      <c r="AP75" s="25" t="n">
        <v>-0.0747205814996502</v>
      </c>
      <c r="AQ75" s="25" t="n">
        <v>-0.2106286948702759</v>
      </c>
    </row>
    <row r="76">
      <c r="A76" s="23">
        <f>Universe!A76</f>
        <v/>
      </c>
      <c r="B76" s="24">
        <f>IF(Universe!W76="","",(Universe!W76-$B$2550)/$C$2550)</f>
        <v/>
      </c>
      <c r="C76" s="24">
        <f>IF(Universe!X76="","",(Universe!X76-$B$2551)/$C$2551)</f>
        <v/>
      </c>
      <c r="D76" s="24">
        <f>IF(Universe!Y76="","",(Universe!Y76-$B$2552)/$C$2552)</f>
        <v/>
      </c>
      <c r="E76" s="24">
        <f>IF(Universe!Z76="","",(Universe!Z76-$B$2553)/$C$2553)</f>
        <v/>
      </c>
      <c r="F76" s="24">
        <f>IF(Universe!AA76="","",(Universe!AA76-$B$2554)/$C$2554)</f>
        <v/>
      </c>
      <c r="G76" s="24">
        <f>IF(Universe!AB76="","",(Universe!AB76-$B$2555)/$C$2555)</f>
        <v/>
      </c>
      <c r="H76" s="24">
        <f>IF(Universe!AC76="","",(Universe!AC76-$B$2556)/$C$2556)</f>
        <v/>
      </c>
      <c r="I76" s="24">
        <f>IF(Universe!AD76="","",(Universe!AD76-$B$2557)/$C$2557)</f>
        <v/>
      </c>
      <c r="J76" s="24">
        <f>IF(Universe!AE76="","",(Universe!AE76-$B$2558)/$C$2558)</f>
        <v/>
      </c>
      <c r="K76" s="24">
        <f>IF(Universe!AF76="","",(Universe!AF76-$B$2559)/$C$2559)</f>
        <v/>
      </c>
      <c r="L76" s="24">
        <f>IF(Universe!AG76="","",(Universe!AG76-$B$2560)/$C$2560)</f>
        <v/>
      </c>
      <c r="M76" s="24">
        <f>IF(Universe!AH76="","",(Universe!AH76-$B$2561)/$C$2561)</f>
        <v/>
      </c>
      <c r="N76" s="24">
        <f>IF(Universe!AI76="","",(Universe!AI76-$B$2562)/$C$2562)</f>
        <v/>
      </c>
      <c r="O76" s="24">
        <f>0.74*IF(B76="",0,B76)+0.16*IF(C76="",0,C76)+0.1*IF(D76="",0,D76)</f>
        <v/>
      </c>
      <c r="P76" s="24">
        <f>0.35*IF(E76="",0,E76)+0.35*IF(F76="",0,F76)+0.3*IF(G76="",0,G76)</f>
        <v/>
      </c>
      <c r="Q76" s="24">
        <f>0.656*IF(I76="",0,I76)+0.344*IF(H76="",0,H76)</f>
        <v/>
      </c>
      <c r="R76" s="24">
        <f>0.338*IF(J76="",0,J76)+0.662*IF(K76="",0,K76)</f>
        <v/>
      </c>
      <c r="S76" s="24">
        <f>0.38*IF(L76="",0,L76)+0.35*IF(M76="",0,M76)+0.27*IF(N76="",0,N76)</f>
        <v/>
      </c>
      <c r="T76" s="24">
        <f>IF(Universe!S76="","",((Universe!S76-$B$2565)/$C$2565)^3)</f>
        <v/>
      </c>
      <c r="U76" s="24">
        <f>IF(Universe!S76="","",(Universe!S76-$B$2565)/$C$2565)</f>
        <v/>
      </c>
      <c r="V76" s="24">
        <f>IF(Universe!T76="","",(Universe!T76-$B$2566)/$C$2566)</f>
        <v/>
      </c>
      <c r="W76" s="24">
        <f>IF(Universe!U76="","",(Universe!U76-$B$2567)/$C$2567)</f>
        <v/>
      </c>
      <c r="X76" s="24">
        <f>IF(O76="","",(O76-$B$2571)/$C$2571)</f>
        <v/>
      </c>
      <c r="Y76" s="24">
        <f>IF(T76="","",(T76-$B$2576)/$C$2576)</f>
        <v/>
      </c>
      <c r="Z76" s="24">
        <f>IF(Universe!V76="","",(Universe!V76-$B$2568)/$C$2568)</f>
        <v/>
      </c>
      <c r="AA76" s="24">
        <f>IF(P76="","",(P76-$B$2572)/$C$2572)</f>
        <v/>
      </c>
      <c r="AB76" s="24">
        <f>IF(Q76="","",(Q76-$B$2573)/$C$2573)</f>
        <v/>
      </c>
      <c r="AC76" s="24">
        <f>IF(R76="","",(R76-$B$2574)/$C$2574)</f>
        <v/>
      </c>
      <c r="AD76" s="24">
        <f>IF(S76="","",(S76-$B$2575)/$C$2575)</f>
        <v/>
      </c>
      <c r="AE76" s="24">
        <f>IF(Y76="","",Y76-(19.12044933116382+16.522174187581257*U76))</f>
        <v/>
      </c>
      <c r="AF76" s="24">
        <f>IF(X76="","",(X76-(-0.27268023098325006+0.47142105304415904*V76+-0.3189264934812436*U76)--5.286111042926227e-16)/0.7994208745952703)</f>
        <v/>
      </c>
      <c r="AG76" s="24">
        <f>IF(AA76="","",(AA76-(0.5248806186338691+-0.064206457956449*U76)-5.43454825424064e-16)/0.9977404048781155)</f>
        <v/>
      </c>
      <c r="AH76" s="25" t="n">
        <v>-2.493416317054044</v>
      </c>
      <c r="AI76" s="25" t="n">
        <v>0.4841571987956577</v>
      </c>
      <c r="AJ76" s="25" t="n">
        <v>1.96666014683935</v>
      </c>
      <c r="AK76" s="25" t="n">
        <v>0.2769100273792246</v>
      </c>
      <c r="AL76" s="25" t="n">
        <v>3.36156467863248</v>
      </c>
      <c r="AM76" s="25" t="n">
        <v>-0.1352696927275857</v>
      </c>
      <c r="AN76" s="25" t="n">
        <v>1.600094861647964</v>
      </c>
      <c r="AO76" s="25" t="n">
        <v>-0.0119504952843225</v>
      </c>
      <c r="AP76" s="25" t="n">
        <v>0.4691903814009681</v>
      </c>
      <c r="AQ76" s="25" t="n">
        <v>-0.5043972446816805</v>
      </c>
    </row>
    <row r="77">
      <c r="A77" s="23">
        <f>Universe!A77</f>
        <v/>
      </c>
      <c r="B77" s="24">
        <f>IF(Universe!W77="","",(Universe!W77-$B$2550)/$C$2550)</f>
        <v/>
      </c>
      <c r="C77" s="24">
        <f>IF(Universe!X77="","",(Universe!X77-$B$2551)/$C$2551)</f>
        <v/>
      </c>
      <c r="D77" s="24">
        <f>IF(Universe!Y77="","",(Universe!Y77-$B$2552)/$C$2552)</f>
        <v/>
      </c>
      <c r="E77" s="24">
        <f>IF(Universe!Z77="","",(Universe!Z77-$B$2553)/$C$2553)</f>
        <v/>
      </c>
      <c r="F77" s="24">
        <f>IF(Universe!AA77="","",(Universe!AA77-$B$2554)/$C$2554)</f>
        <v/>
      </c>
      <c r="G77" s="24">
        <f>IF(Universe!AB77="","",(Universe!AB77-$B$2555)/$C$2555)</f>
        <v/>
      </c>
      <c r="H77" s="24">
        <f>IF(Universe!AC77="","",(Universe!AC77-$B$2556)/$C$2556)</f>
        <v/>
      </c>
      <c r="I77" s="24">
        <f>IF(Universe!AD77="","",(Universe!AD77-$B$2557)/$C$2557)</f>
        <v/>
      </c>
      <c r="J77" s="24">
        <f>IF(Universe!AE77="","",(Universe!AE77-$B$2558)/$C$2558)</f>
        <v/>
      </c>
      <c r="K77" s="24">
        <f>IF(Universe!AF77="","",(Universe!AF77-$B$2559)/$C$2559)</f>
        <v/>
      </c>
      <c r="L77" s="24">
        <f>IF(Universe!AG77="","",(Universe!AG77-$B$2560)/$C$2560)</f>
        <v/>
      </c>
      <c r="M77" s="24">
        <f>IF(Universe!AH77="","",(Universe!AH77-$B$2561)/$C$2561)</f>
        <v/>
      </c>
      <c r="N77" s="24">
        <f>IF(Universe!AI77="","",(Universe!AI77-$B$2562)/$C$2562)</f>
        <v/>
      </c>
      <c r="O77" s="24">
        <f>0.74*IF(B77="",0,B77)+0.16*IF(C77="",0,C77)+0.1*IF(D77="",0,D77)</f>
        <v/>
      </c>
      <c r="P77" s="24">
        <f>0.35*IF(E77="",0,E77)+0.35*IF(F77="",0,F77)+0.3*IF(G77="",0,G77)</f>
        <v/>
      </c>
      <c r="Q77" s="24">
        <f>0.656*IF(I77="",0,I77)+0.344*IF(H77="",0,H77)</f>
        <v/>
      </c>
      <c r="R77" s="24">
        <f>0.338*IF(J77="",0,J77)+0.662*IF(K77="",0,K77)</f>
        <v/>
      </c>
      <c r="S77" s="24">
        <f>0.38*IF(L77="",0,L77)+0.35*IF(M77="",0,M77)+0.27*IF(N77="",0,N77)</f>
        <v/>
      </c>
      <c r="T77" s="24">
        <f>IF(Universe!S77="","",((Universe!S77-$B$2565)/$C$2565)^3)</f>
        <v/>
      </c>
      <c r="U77" s="24">
        <f>IF(Universe!S77="","",(Universe!S77-$B$2565)/$C$2565)</f>
        <v/>
      </c>
      <c r="V77" s="24">
        <f>IF(Universe!T77="","",(Universe!T77-$B$2566)/$C$2566)</f>
        <v/>
      </c>
      <c r="W77" s="24">
        <f>IF(Universe!U77="","",(Universe!U77-$B$2567)/$C$2567)</f>
        <v/>
      </c>
      <c r="X77" s="24">
        <f>IF(O77="","",(O77-$B$2571)/$C$2571)</f>
        <v/>
      </c>
      <c r="Y77" s="24">
        <f>IF(T77="","",(T77-$B$2576)/$C$2576)</f>
        <v/>
      </c>
      <c r="Z77" s="24">
        <f>IF(Universe!V77="","",(Universe!V77-$B$2568)/$C$2568)</f>
        <v/>
      </c>
      <c r="AA77" s="24">
        <f>IF(P77="","",(P77-$B$2572)/$C$2572)</f>
        <v/>
      </c>
      <c r="AB77" s="24">
        <f>IF(Q77="","",(Q77-$B$2573)/$C$2573)</f>
        <v/>
      </c>
      <c r="AC77" s="24">
        <f>IF(R77="","",(R77-$B$2574)/$C$2574)</f>
        <v/>
      </c>
      <c r="AD77" s="24">
        <f>IF(S77="","",(S77-$B$2575)/$C$2575)</f>
        <v/>
      </c>
      <c r="AE77" s="24">
        <f>IF(Y77="","",Y77-(19.12044933116382+16.522174187581257*U77))</f>
        <v/>
      </c>
      <c r="AF77" s="24">
        <f>IF(X77="","",(X77-(-0.27268023098325006+0.47142105304415904*V77+-0.3189264934812436*U77)--5.286111042926227e-16)/0.7994208745952703)</f>
        <v/>
      </c>
      <c r="AG77" s="24">
        <f>IF(AA77="","",(AA77-(0.5248806186338691+-0.064206457956449*U77)-5.43454825424064e-16)/0.9977404048781155)</f>
        <v/>
      </c>
      <c r="AH77" s="25" t="n">
        <v>-2.503833230468567</v>
      </c>
      <c r="AI77" s="25" t="n">
        <v>-0.1272132745284675</v>
      </c>
      <c r="AJ77" s="25" t="n">
        <v>0.0524026119349189</v>
      </c>
      <c r="AK77" s="25" t="n">
        <v>0.169178137587746</v>
      </c>
      <c r="AL77" s="25" t="n">
        <v>3.358624895541492</v>
      </c>
      <c r="AM77" s="25" t="n">
        <v>-0.1827906047559865</v>
      </c>
      <c r="AN77" s="25" t="n">
        <v>-0.0256743873347431</v>
      </c>
      <c r="AO77" s="25" t="n">
        <v>-0.0933022611918012</v>
      </c>
      <c r="AP77" s="25" t="n">
        <v>0.4038336453518637</v>
      </c>
      <c r="AQ77" s="25" t="n">
        <v>-0.4819917941440067</v>
      </c>
    </row>
    <row r="78">
      <c r="A78" s="23">
        <f>Universe!A78</f>
        <v/>
      </c>
      <c r="B78" s="24">
        <f>IF(Universe!W78="","",(Universe!W78-$B$2550)/$C$2550)</f>
        <v/>
      </c>
      <c r="C78" s="24">
        <f>IF(Universe!X78="","",(Universe!X78-$B$2551)/$C$2551)</f>
        <v/>
      </c>
      <c r="D78" s="24">
        <f>IF(Universe!Y78="","",(Universe!Y78-$B$2552)/$C$2552)</f>
        <v/>
      </c>
      <c r="E78" s="24">
        <f>IF(Universe!Z78="","",(Universe!Z78-$B$2553)/$C$2553)</f>
        <v/>
      </c>
      <c r="F78" s="24">
        <f>IF(Universe!AA78="","",(Universe!AA78-$B$2554)/$C$2554)</f>
        <v/>
      </c>
      <c r="G78" s="24">
        <f>IF(Universe!AB78="","",(Universe!AB78-$B$2555)/$C$2555)</f>
        <v/>
      </c>
      <c r="H78" s="24">
        <f>IF(Universe!AC78="","",(Universe!AC78-$B$2556)/$C$2556)</f>
        <v/>
      </c>
      <c r="I78" s="24">
        <f>IF(Universe!AD78="","",(Universe!AD78-$B$2557)/$C$2557)</f>
        <v/>
      </c>
      <c r="J78" s="24">
        <f>IF(Universe!AE78="","",(Universe!AE78-$B$2558)/$C$2558)</f>
        <v/>
      </c>
      <c r="K78" s="24">
        <f>IF(Universe!AF78="","",(Universe!AF78-$B$2559)/$C$2559)</f>
        <v/>
      </c>
      <c r="L78" s="24">
        <f>IF(Universe!AG78="","",(Universe!AG78-$B$2560)/$C$2560)</f>
        <v/>
      </c>
      <c r="M78" s="24">
        <f>IF(Universe!AH78="","",(Universe!AH78-$B$2561)/$C$2561)</f>
        <v/>
      </c>
      <c r="N78" s="24">
        <f>IF(Universe!AI78="","",(Universe!AI78-$B$2562)/$C$2562)</f>
        <v/>
      </c>
      <c r="O78" s="24">
        <f>0.74*IF(B78="",0,B78)+0.16*IF(C78="",0,C78)+0.1*IF(D78="",0,D78)</f>
        <v/>
      </c>
      <c r="P78" s="24">
        <f>0.35*IF(E78="",0,E78)+0.35*IF(F78="",0,F78)+0.3*IF(G78="",0,G78)</f>
        <v/>
      </c>
      <c r="Q78" s="24">
        <f>0.656*IF(I78="",0,I78)+0.344*IF(H78="",0,H78)</f>
        <v/>
      </c>
      <c r="R78" s="24">
        <f>0.338*IF(J78="",0,J78)+0.662*IF(K78="",0,K78)</f>
        <v/>
      </c>
      <c r="S78" s="24">
        <f>0.38*IF(L78="",0,L78)+0.35*IF(M78="",0,M78)+0.27*IF(N78="",0,N78)</f>
        <v/>
      </c>
      <c r="T78" s="24">
        <f>IF(Universe!S78="","",((Universe!S78-$B$2565)/$C$2565)^3)</f>
        <v/>
      </c>
      <c r="U78" s="24">
        <f>IF(Universe!S78="","",(Universe!S78-$B$2565)/$C$2565)</f>
        <v/>
      </c>
      <c r="V78" s="24">
        <f>IF(Universe!T78="","",(Universe!T78-$B$2566)/$C$2566)</f>
        <v/>
      </c>
      <c r="W78" s="24">
        <f>IF(Universe!U78="","",(Universe!U78-$B$2567)/$C$2567)</f>
        <v/>
      </c>
      <c r="X78" s="24">
        <f>IF(O78="","",(O78-$B$2571)/$C$2571)</f>
        <v/>
      </c>
      <c r="Y78" s="24">
        <f>IF(T78="","",(T78-$B$2576)/$C$2576)</f>
        <v/>
      </c>
      <c r="Z78" s="24">
        <f>IF(Universe!V78="","",(Universe!V78-$B$2568)/$C$2568)</f>
        <v/>
      </c>
      <c r="AA78" s="24">
        <f>IF(P78="","",(P78-$B$2572)/$C$2572)</f>
        <v/>
      </c>
      <c r="AB78" s="24">
        <f>IF(Q78="","",(Q78-$B$2573)/$C$2573)</f>
        <v/>
      </c>
      <c r="AC78" s="24">
        <f>IF(R78="","",(R78-$B$2574)/$C$2574)</f>
        <v/>
      </c>
      <c r="AD78" s="24">
        <f>IF(S78="","",(S78-$B$2575)/$C$2575)</f>
        <v/>
      </c>
      <c r="AE78" s="24">
        <f>IF(Y78="","",Y78-(19.12044933116382+16.522174187581257*U78))</f>
        <v/>
      </c>
      <c r="AF78" s="24">
        <f>IF(X78="","",(X78-(-0.27268023098325006+0.47142105304415904*V78+-0.3189264934812436*U78)--5.286111042926227e-16)/0.7994208745952703)</f>
        <v/>
      </c>
      <c r="AG78" s="24">
        <f>IF(AA78="","",(AA78-(0.5248806186338691+-0.064206457956449*U78)-5.43454825424064e-16)/0.9977404048781155)</f>
        <v/>
      </c>
      <c r="AH78" s="25" t="n">
        <v>-2.999546547517264</v>
      </c>
      <c r="AI78" s="25" t="n">
        <v>-0.1466818378795636</v>
      </c>
      <c r="AJ78" s="25" t="n">
        <v>-0.6805971020563042</v>
      </c>
      <c r="AK78" s="25" t="n">
        <v>-0.1064744169634416</v>
      </c>
      <c r="AL78" s="25" t="n">
        <v>2.96219880396622</v>
      </c>
      <c r="AM78" s="25" t="n">
        <v>1.416958482878059</v>
      </c>
      <c r="AN78" s="25" t="n">
        <v>-0.1519389794975608</v>
      </c>
      <c r="AO78" s="25" t="n">
        <v>0.0361429741113979</v>
      </c>
      <c r="AP78" s="25" t="n">
        <v>-0.6131524097369024</v>
      </c>
      <c r="AQ78" s="25" t="n">
        <v>0.7290840056930564</v>
      </c>
    </row>
    <row r="79">
      <c r="A79" s="23">
        <f>Universe!A79</f>
        <v/>
      </c>
      <c r="B79" s="24">
        <f>IF(Universe!W79="","",(Universe!W79-$B$2550)/$C$2550)</f>
        <v/>
      </c>
      <c r="C79" s="24">
        <f>IF(Universe!X79="","",(Universe!X79-$B$2551)/$C$2551)</f>
        <v/>
      </c>
      <c r="D79" s="24">
        <f>IF(Universe!Y79="","",(Universe!Y79-$B$2552)/$C$2552)</f>
        <v/>
      </c>
      <c r="E79" s="24">
        <f>IF(Universe!Z79="","",(Universe!Z79-$B$2553)/$C$2553)</f>
        <v/>
      </c>
      <c r="F79" s="24">
        <f>IF(Universe!AA79="","",(Universe!AA79-$B$2554)/$C$2554)</f>
        <v/>
      </c>
      <c r="G79" s="24">
        <f>IF(Universe!AB79="","",(Universe!AB79-$B$2555)/$C$2555)</f>
        <v/>
      </c>
      <c r="H79" s="24">
        <f>IF(Universe!AC79="","",(Universe!AC79-$B$2556)/$C$2556)</f>
        <v/>
      </c>
      <c r="I79" s="24">
        <f>IF(Universe!AD79="","",(Universe!AD79-$B$2557)/$C$2557)</f>
        <v/>
      </c>
      <c r="J79" s="24">
        <f>IF(Universe!AE79="","",(Universe!AE79-$B$2558)/$C$2558)</f>
        <v/>
      </c>
      <c r="K79" s="24">
        <f>IF(Universe!AF79="","",(Universe!AF79-$B$2559)/$C$2559)</f>
        <v/>
      </c>
      <c r="L79" s="24">
        <f>IF(Universe!AG79="","",(Universe!AG79-$B$2560)/$C$2560)</f>
        <v/>
      </c>
      <c r="M79" s="24">
        <f>IF(Universe!AH79="","",(Universe!AH79-$B$2561)/$C$2561)</f>
        <v/>
      </c>
      <c r="N79" s="24">
        <f>IF(Universe!AI79="","",(Universe!AI79-$B$2562)/$C$2562)</f>
        <v/>
      </c>
      <c r="O79" s="24">
        <f>0.74*IF(B79="",0,B79)+0.16*IF(C79="",0,C79)+0.1*IF(D79="",0,D79)</f>
        <v/>
      </c>
      <c r="P79" s="24">
        <f>0.35*IF(E79="",0,E79)+0.35*IF(F79="",0,F79)+0.3*IF(G79="",0,G79)</f>
        <v/>
      </c>
      <c r="Q79" s="24">
        <f>0.656*IF(I79="",0,I79)+0.344*IF(H79="",0,H79)</f>
        <v/>
      </c>
      <c r="R79" s="24">
        <f>0.338*IF(J79="",0,J79)+0.662*IF(K79="",0,K79)</f>
        <v/>
      </c>
      <c r="S79" s="24">
        <f>0.38*IF(L79="",0,L79)+0.35*IF(M79="",0,M79)+0.27*IF(N79="",0,N79)</f>
        <v/>
      </c>
      <c r="T79" s="24">
        <f>IF(Universe!S79="","",((Universe!S79-$B$2565)/$C$2565)^3)</f>
        <v/>
      </c>
      <c r="U79" s="24">
        <f>IF(Universe!S79="","",(Universe!S79-$B$2565)/$C$2565)</f>
        <v/>
      </c>
      <c r="V79" s="24">
        <f>IF(Universe!T79="","",(Universe!T79-$B$2566)/$C$2566)</f>
        <v/>
      </c>
      <c r="W79" s="24">
        <f>IF(Universe!U79="","",(Universe!U79-$B$2567)/$C$2567)</f>
        <v/>
      </c>
      <c r="X79" s="24">
        <f>IF(O79="","",(O79-$B$2571)/$C$2571)</f>
        <v/>
      </c>
      <c r="Y79" s="24">
        <f>IF(T79="","",(T79-$B$2576)/$C$2576)</f>
        <v/>
      </c>
      <c r="Z79" s="24">
        <f>IF(Universe!V79="","",(Universe!V79-$B$2568)/$C$2568)</f>
        <v/>
      </c>
      <c r="AA79" s="24">
        <f>IF(P79="","",(P79-$B$2572)/$C$2572)</f>
        <v/>
      </c>
      <c r="AB79" s="24">
        <f>IF(Q79="","",(Q79-$B$2573)/$C$2573)</f>
        <v/>
      </c>
      <c r="AC79" s="24">
        <f>IF(R79="","",(R79-$B$2574)/$C$2574)</f>
        <v/>
      </c>
      <c r="AD79" s="24">
        <f>IF(S79="","",(S79-$B$2575)/$C$2575)</f>
        <v/>
      </c>
      <c r="AE79" s="24">
        <f>IF(Y79="","",Y79-(19.12044933116382+16.522174187581257*U79))</f>
        <v/>
      </c>
      <c r="AF79" s="24">
        <f>IF(X79="","",(X79-(-0.27268023098325006+0.47142105304415904*V79+-0.3189264934812436*U79)--5.286111042926227e-16)/0.7994208745952703)</f>
        <v/>
      </c>
      <c r="AG79" s="24">
        <f>IF(AA79="","",(AA79-(0.5248806186338691+-0.064206457956449*U79)-5.43454825424064e-16)/0.9977404048781155)</f>
        <v/>
      </c>
      <c r="AH79" s="25" t="n">
        <v>-3.498982802721279</v>
      </c>
      <c r="AI79" s="25" t="n">
        <v>-0.4241315446420634</v>
      </c>
      <c r="AJ79" s="25" t="n">
        <v>-1.380088345747111</v>
      </c>
      <c r="AK79" s="25" t="n">
        <v>-0.9779751112538926</v>
      </c>
      <c r="AL79" s="25" t="n">
        <v>1.990719713566858</v>
      </c>
      <c r="AM79" s="25" t="n">
        <v>1.375457047393923</v>
      </c>
      <c r="AN79" s="25" t="n">
        <v>-0.0530848241123441</v>
      </c>
      <c r="AO79" s="25" t="n">
        <v>0.2228432741430835</v>
      </c>
      <c r="AP79" s="25" t="n">
        <v>0.2280311141647308</v>
      </c>
      <c r="AQ79" s="25" t="n">
        <v>1.618337426743983</v>
      </c>
    </row>
    <row r="80">
      <c r="A80" s="23">
        <f>Universe!A80</f>
        <v/>
      </c>
      <c r="B80" s="24">
        <f>IF(Universe!W80="","",(Universe!W80-$B$2550)/$C$2550)</f>
        <v/>
      </c>
      <c r="C80" s="24">
        <f>IF(Universe!X80="","",(Universe!X80-$B$2551)/$C$2551)</f>
        <v/>
      </c>
      <c r="D80" s="24">
        <f>IF(Universe!Y80="","",(Universe!Y80-$B$2552)/$C$2552)</f>
        <v/>
      </c>
      <c r="E80" s="24">
        <f>IF(Universe!Z80="","",(Universe!Z80-$B$2553)/$C$2553)</f>
        <v/>
      </c>
      <c r="F80" s="24">
        <f>IF(Universe!AA80="","",(Universe!AA80-$B$2554)/$C$2554)</f>
        <v/>
      </c>
      <c r="G80" s="24">
        <f>IF(Universe!AB80="","",(Universe!AB80-$B$2555)/$C$2555)</f>
        <v/>
      </c>
      <c r="H80" s="24">
        <f>IF(Universe!AC80="","",(Universe!AC80-$B$2556)/$C$2556)</f>
        <v/>
      </c>
      <c r="I80" s="24">
        <f>IF(Universe!AD80="","",(Universe!AD80-$B$2557)/$C$2557)</f>
        <v/>
      </c>
      <c r="J80" s="24">
        <f>IF(Universe!AE80="","",(Universe!AE80-$B$2558)/$C$2558)</f>
        <v/>
      </c>
      <c r="K80" s="24">
        <f>IF(Universe!AF80="","",(Universe!AF80-$B$2559)/$C$2559)</f>
        <v/>
      </c>
      <c r="L80" s="24">
        <f>IF(Universe!AG80="","",(Universe!AG80-$B$2560)/$C$2560)</f>
        <v/>
      </c>
      <c r="M80" s="24">
        <f>IF(Universe!AH80="","",(Universe!AH80-$B$2561)/$C$2561)</f>
        <v/>
      </c>
      <c r="N80" s="24">
        <f>IF(Universe!AI80="","",(Universe!AI80-$B$2562)/$C$2562)</f>
        <v/>
      </c>
      <c r="O80" s="24">
        <f>0.74*IF(B80="",0,B80)+0.16*IF(C80="",0,C80)+0.1*IF(D80="",0,D80)</f>
        <v/>
      </c>
      <c r="P80" s="24">
        <f>0.35*IF(E80="",0,E80)+0.35*IF(F80="",0,F80)+0.3*IF(G80="",0,G80)</f>
        <v/>
      </c>
      <c r="Q80" s="24">
        <f>0.656*IF(I80="",0,I80)+0.344*IF(H80="",0,H80)</f>
        <v/>
      </c>
      <c r="R80" s="24">
        <f>0.338*IF(J80="",0,J80)+0.662*IF(K80="",0,K80)</f>
        <v/>
      </c>
      <c r="S80" s="24">
        <f>0.38*IF(L80="",0,L80)+0.35*IF(M80="",0,M80)+0.27*IF(N80="",0,N80)</f>
        <v/>
      </c>
      <c r="T80" s="24">
        <f>IF(Universe!S80="","",((Universe!S80-$B$2565)/$C$2565)^3)</f>
        <v/>
      </c>
      <c r="U80" s="24">
        <f>IF(Universe!S80="","",(Universe!S80-$B$2565)/$C$2565)</f>
        <v/>
      </c>
      <c r="V80" s="24">
        <f>IF(Universe!T80="","",(Universe!T80-$B$2566)/$C$2566)</f>
        <v/>
      </c>
      <c r="W80" s="24">
        <f>IF(Universe!U80="","",(Universe!U80-$B$2567)/$C$2567)</f>
        <v/>
      </c>
      <c r="X80" s="24">
        <f>IF(O80="","",(O80-$B$2571)/$C$2571)</f>
        <v/>
      </c>
      <c r="Y80" s="24">
        <f>IF(T80="","",(T80-$B$2576)/$C$2576)</f>
        <v/>
      </c>
      <c r="Z80" s="24">
        <f>IF(Universe!V80="","",(Universe!V80-$B$2568)/$C$2568)</f>
        <v/>
      </c>
      <c r="AA80" s="24">
        <f>IF(P80="","",(P80-$B$2572)/$C$2572)</f>
        <v/>
      </c>
      <c r="AB80" s="24">
        <f>IF(Q80="","",(Q80-$B$2573)/$C$2573)</f>
        <v/>
      </c>
      <c r="AC80" s="24">
        <f>IF(R80="","",(R80-$B$2574)/$C$2574)</f>
        <v/>
      </c>
      <c r="AD80" s="24">
        <f>IF(S80="","",(S80-$B$2575)/$C$2575)</f>
        <v/>
      </c>
      <c r="AE80" s="24">
        <f>IF(Y80="","",Y80-(19.12044933116382+16.522174187581257*U80))</f>
        <v/>
      </c>
      <c r="AF80" s="24">
        <f>IF(X80="","",(X80-(-0.27268023098325006+0.47142105304415904*V80+-0.3189264934812436*U80)--5.286111042926227e-16)/0.7994208745952703)</f>
        <v/>
      </c>
      <c r="AG80" s="24">
        <f>IF(AA80="","",(AA80-(0.5248806186338691+-0.064206457956449*U80)-5.43454825424064e-16)/0.9977404048781155)</f>
        <v/>
      </c>
      <c r="AH80" s="25" t="n">
        <v>-1.998292000091651</v>
      </c>
      <c r="AI80" s="25" t="n">
        <v>-0.9800828261184544</v>
      </c>
      <c r="AJ80" s="25" t="n">
        <v>1.148489348211824</v>
      </c>
      <c r="AK80" s="25" t="n">
        <v>-0.1718426037383944</v>
      </c>
      <c r="AL80" s="25" t="n">
        <v>3.277412121394163</v>
      </c>
      <c r="AM80" s="25" t="n">
        <v>0.1518875087737234</v>
      </c>
      <c r="AN80" s="25" t="n">
        <v>-0.2815462526666631</v>
      </c>
      <c r="AO80" s="25" t="n">
        <v>-0.0662684890513508</v>
      </c>
      <c r="AP80" s="25" t="n">
        <v>0.1437538481483176</v>
      </c>
      <c r="AQ80" s="25" t="n">
        <v>0.1783163379177079</v>
      </c>
    </row>
    <row r="81">
      <c r="A81" s="23">
        <f>Universe!A81</f>
        <v/>
      </c>
      <c r="B81" s="24">
        <f>IF(Universe!W81="","",(Universe!W81-$B$2550)/$C$2550)</f>
        <v/>
      </c>
      <c r="C81" s="24">
        <f>IF(Universe!X81="","",(Universe!X81-$B$2551)/$C$2551)</f>
        <v/>
      </c>
      <c r="D81" s="24">
        <f>IF(Universe!Y81="","",(Universe!Y81-$B$2552)/$C$2552)</f>
        <v/>
      </c>
      <c r="E81" s="24">
        <f>IF(Universe!Z81="","",(Universe!Z81-$B$2553)/$C$2553)</f>
        <v/>
      </c>
      <c r="F81" s="24">
        <f>IF(Universe!AA81="","",(Universe!AA81-$B$2554)/$C$2554)</f>
        <v/>
      </c>
      <c r="G81" s="24">
        <f>IF(Universe!AB81="","",(Universe!AB81-$B$2555)/$C$2555)</f>
        <v/>
      </c>
      <c r="H81" s="24">
        <f>IF(Universe!AC81="","",(Universe!AC81-$B$2556)/$C$2556)</f>
        <v/>
      </c>
      <c r="I81" s="24">
        <f>IF(Universe!AD81="","",(Universe!AD81-$B$2557)/$C$2557)</f>
        <v/>
      </c>
      <c r="J81" s="24">
        <f>IF(Universe!AE81="","",(Universe!AE81-$B$2558)/$C$2558)</f>
        <v/>
      </c>
      <c r="K81" s="24">
        <f>IF(Universe!AF81="","",(Universe!AF81-$B$2559)/$C$2559)</f>
        <v/>
      </c>
      <c r="L81" s="24">
        <f>IF(Universe!AG81="","",(Universe!AG81-$B$2560)/$C$2560)</f>
        <v/>
      </c>
      <c r="M81" s="24">
        <f>IF(Universe!AH81="","",(Universe!AH81-$B$2561)/$C$2561)</f>
        <v/>
      </c>
      <c r="N81" s="24">
        <f>IF(Universe!AI81="","",(Universe!AI81-$B$2562)/$C$2562)</f>
        <v/>
      </c>
      <c r="O81" s="24">
        <f>0.74*IF(B81="",0,B81)+0.16*IF(C81="",0,C81)+0.1*IF(D81="",0,D81)</f>
        <v/>
      </c>
      <c r="P81" s="24">
        <f>0.35*IF(E81="",0,E81)+0.35*IF(F81="",0,F81)+0.3*IF(G81="",0,G81)</f>
        <v/>
      </c>
      <c r="Q81" s="24">
        <f>0.656*IF(I81="",0,I81)+0.344*IF(H81="",0,H81)</f>
        <v/>
      </c>
      <c r="R81" s="24">
        <f>0.338*IF(J81="",0,J81)+0.662*IF(K81="",0,K81)</f>
        <v/>
      </c>
      <c r="S81" s="24">
        <f>0.38*IF(L81="",0,L81)+0.35*IF(M81="",0,M81)+0.27*IF(N81="",0,N81)</f>
        <v/>
      </c>
      <c r="T81" s="24">
        <f>IF(Universe!S81="","",((Universe!S81-$B$2565)/$C$2565)^3)</f>
        <v/>
      </c>
      <c r="U81" s="24">
        <f>IF(Universe!S81="","",(Universe!S81-$B$2565)/$C$2565)</f>
        <v/>
      </c>
      <c r="V81" s="24">
        <f>IF(Universe!T81="","",(Universe!T81-$B$2566)/$C$2566)</f>
        <v/>
      </c>
      <c r="W81" s="24">
        <f>IF(Universe!U81="","",(Universe!U81-$B$2567)/$C$2567)</f>
        <v/>
      </c>
      <c r="X81" s="24">
        <f>IF(O81="","",(O81-$B$2571)/$C$2571)</f>
        <v/>
      </c>
      <c r="Y81" s="24">
        <f>IF(T81="","",(T81-$B$2576)/$C$2576)</f>
        <v/>
      </c>
      <c r="Z81" s="24">
        <f>IF(Universe!V81="","",(Universe!V81-$B$2568)/$C$2568)</f>
        <v/>
      </c>
      <c r="AA81" s="24">
        <f>IF(P81="","",(P81-$B$2572)/$C$2572)</f>
        <v/>
      </c>
      <c r="AB81" s="24">
        <f>IF(Q81="","",(Q81-$B$2573)/$C$2573)</f>
        <v/>
      </c>
      <c r="AC81" s="24">
        <f>IF(R81="","",(R81-$B$2574)/$C$2574)</f>
        <v/>
      </c>
      <c r="AD81" s="24">
        <f>IF(S81="","",(S81-$B$2575)/$C$2575)</f>
        <v/>
      </c>
      <c r="AE81" s="24">
        <f>IF(Y81="","",Y81-(19.12044933116382+16.522174187581257*U81))</f>
        <v/>
      </c>
      <c r="AF81" s="24">
        <f>IF(X81="","",(X81-(-0.27268023098325006+0.47142105304415904*V81+-0.3189264934812436*U81)--5.286111042926227e-16)/0.7994208745952703)</f>
        <v/>
      </c>
      <c r="AG81" s="24">
        <f>IF(AA81="","",(AA81-(0.5248806186338691+-0.064206457956449*U81)-5.43454825424064e-16)/0.9977404048781155)</f>
        <v/>
      </c>
      <c r="AH81" s="25" t="n">
        <v>-2.619116183121323</v>
      </c>
      <c r="AI81" s="25" t="n">
        <v>1.557527248994809</v>
      </c>
      <c r="AJ81" s="25" t="n">
        <v>-0.4746576361899286</v>
      </c>
      <c r="AK81" s="25" t="n">
        <v>0.6873891864923574</v>
      </c>
      <c r="AL81" s="25" t="n">
        <v>3.311979004972715</v>
      </c>
      <c r="AM81" s="25" t="n">
        <v>0.1368382020886742</v>
      </c>
      <c r="AN81" s="25" t="n">
        <v>2.563557672689347</v>
      </c>
      <c r="AO81" s="25" t="n">
        <v>-0.522688219124104</v>
      </c>
      <c r="AP81" s="25" t="n">
        <v>-0.08720578632679719</v>
      </c>
      <c r="AQ81" s="25" t="n">
        <v>-0.4997240101779266</v>
      </c>
    </row>
    <row r="82">
      <c r="A82" s="23">
        <f>Universe!A82</f>
        <v/>
      </c>
      <c r="B82" s="24">
        <f>IF(Universe!W82="","",(Universe!W82-$B$2550)/$C$2550)</f>
        <v/>
      </c>
      <c r="C82" s="24">
        <f>IF(Universe!X82="","",(Universe!X82-$B$2551)/$C$2551)</f>
        <v/>
      </c>
      <c r="D82" s="24">
        <f>IF(Universe!Y82="","",(Universe!Y82-$B$2552)/$C$2552)</f>
        <v/>
      </c>
      <c r="E82" s="24">
        <f>IF(Universe!Z82="","",(Universe!Z82-$B$2553)/$C$2553)</f>
        <v/>
      </c>
      <c r="F82" s="24">
        <f>IF(Universe!AA82="","",(Universe!AA82-$B$2554)/$C$2554)</f>
        <v/>
      </c>
      <c r="G82" s="24">
        <f>IF(Universe!AB82="","",(Universe!AB82-$B$2555)/$C$2555)</f>
        <v/>
      </c>
      <c r="H82" s="24">
        <f>IF(Universe!AC82="","",(Universe!AC82-$B$2556)/$C$2556)</f>
        <v/>
      </c>
      <c r="I82" s="24">
        <f>IF(Universe!AD82="","",(Universe!AD82-$B$2557)/$C$2557)</f>
        <v/>
      </c>
      <c r="J82" s="24">
        <f>IF(Universe!AE82="","",(Universe!AE82-$B$2558)/$C$2558)</f>
        <v/>
      </c>
      <c r="K82" s="24">
        <f>IF(Universe!AF82="","",(Universe!AF82-$B$2559)/$C$2559)</f>
        <v/>
      </c>
      <c r="L82" s="24">
        <f>IF(Universe!AG82="","",(Universe!AG82-$B$2560)/$C$2560)</f>
        <v/>
      </c>
      <c r="M82" s="24">
        <f>IF(Universe!AH82="","",(Universe!AH82-$B$2561)/$C$2561)</f>
        <v/>
      </c>
      <c r="N82" s="24">
        <f>IF(Universe!AI82="","",(Universe!AI82-$B$2562)/$C$2562)</f>
        <v/>
      </c>
      <c r="O82" s="24">
        <f>0.74*IF(B82="",0,B82)+0.16*IF(C82="",0,C82)+0.1*IF(D82="",0,D82)</f>
        <v/>
      </c>
      <c r="P82" s="24">
        <f>0.35*IF(E82="",0,E82)+0.35*IF(F82="",0,F82)+0.3*IF(G82="",0,G82)</f>
        <v/>
      </c>
      <c r="Q82" s="24">
        <f>0.656*IF(I82="",0,I82)+0.344*IF(H82="",0,H82)</f>
        <v/>
      </c>
      <c r="R82" s="24">
        <f>0.338*IF(J82="",0,J82)+0.662*IF(K82="",0,K82)</f>
        <v/>
      </c>
      <c r="S82" s="24">
        <f>0.38*IF(L82="",0,L82)+0.35*IF(M82="",0,M82)+0.27*IF(N82="",0,N82)</f>
        <v/>
      </c>
      <c r="T82" s="24">
        <f>IF(Universe!S82="","",((Universe!S82-$B$2565)/$C$2565)^3)</f>
        <v/>
      </c>
      <c r="U82" s="24">
        <f>IF(Universe!S82="","",(Universe!S82-$B$2565)/$C$2565)</f>
        <v/>
      </c>
      <c r="V82" s="24">
        <f>IF(Universe!T82="","",(Universe!T82-$B$2566)/$C$2566)</f>
        <v/>
      </c>
      <c r="W82" s="24">
        <f>IF(Universe!U82="","",(Universe!U82-$B$2567)/$C$2567)</f>
        <v/>
      </c>
      <c r="X82" s="24">
        <f>IF(O82="","",(O82-$B$2571)/$C$2571)</f>
        <v/>
      </c>
      <c r="Y82" s="24">
        <f>IF(T82="","",(T82-$B$2576)/$C$2576)</f>
        <v/>
      </c>
      <c r="Z82" s="24">
        <f>IF(Universe!V82="","",(Universe!V82-$B$2568)/$C$2568)</f>
        <v/>
      </c>
      <c r="AA82" s="24">
        <f>IF(P82="","",(P82-$B$2572)/$C$2572)</f>
        <v/>
      </c>
      <c r="AB82" s="24">
        <f>IF(Q82="","",(Q82-$B$2573)/$C$2573)</f>
        <v/>
      </c>
      <c r="AC82" s="24">
        <f>IF(R82="","",(R82-$B$2574)/$C$2574)</f>
        <v/>
      </c>
      <c r="AD82" s="24">
        <f>IF(S82="","",(S82-$B$2575)/$C$2575)</f>
        <v/>
      </c>
      <c r="AE82" s="24">
        <f>IF(Y82="","",Y82-(19.12044933116382+16.522174187581257*U82))</f>
        <v/>
      </c>
      <c r="AF82" s="24">
        <f>IF(X82="","",(X82-(-0.27268023098325006+0.47142105304415904*V82+-0.3189264934812436*U82)--5.286111042926227e-16)/0.7994208745952703)</f>
        <v/>
      </c>
      <c r="AG82" s="24">
        <f>IF(AA82="","",(AA82-(0.5248806186338691+-0.064206457956449*U82)-5.43454825424064e-16)/0.9977404048781155)</f>
        <v/>
      </c>
      <c r="AH82" s="25" t="n">
        <v>-0.9946167607182652</v>
      </c>
      <c r="AI82" s="25" t="n">
        <v>-0.8201538586154175</v>
      </c>
      <c r="AJ82" s="25" t="n">
        <v>-0.2953129757966506</v>
      </c>
      <c r="AK82" s="25" t="n">
        <v>-0.0767828833570567</v>
      </c>
      <c r="AL82" s="25" t="n">
        <v>2.051595539112321</v>
      </c>
      <c r="AM82" s="25" t="n">
        <v>1.087664892153809</v>
      </c>
      <c r="AN82" s="25" t="n">
        <v>-0.2881854215556201</v>
      </c>
      <c r="AO82" s="25" t="n">
        <v>0.2586960431145348</v>
      </c>
      <c r="AP82" s="25" t="n">
        <v>-1.822403833095128</v>
      </c>
      <c r="AQ82" s="25" t="n">
        <v>-0.4500936241321309</v>
      </c>
    </row>
    <row r="83">
      <c r="A83" s="23">
        <f>Universe!A83</f>
        <v/>
      </c>
      <c r="B83" s="24">
        <f>IF(Universe!W83="","",(Universe!W83-$B$2550)/$C$2550)</f>
        <v/>
      </c>
      <c r="C83" s="24">
        <f>IF(Universe!X83="","",(Universe!X83-$B$2551)/$C$2551)</f>
        <v/>
      </c>
      <c r="D83" s="24">
        <f>IF(Universe!Y83="","",(Universe!Y83-$B$2552)/$C$2552)</f>
        <v/>
      </c>
      <c r="E83" s="24">
        <f>IF(Universe!Z83="","",(Universe!Z83-$B$2553)/$C$2553)</f>
        <v/>
      </c>
      <c r="F83" s="24">
        <f>IF(Universe!AA83="","",(Universe!AA83-$B$2554)/$C$2554)</f>
        <v/>
      </c>
      <c r="G83" s="24">
        <f>IF(Universe!AB83="","",(Universe!AB83-$B$2555)/$C$2555)</f>
        <v/>
      </c>
      <c r="H83" s="24">
        <f>IF(Universe!AC83="","",(Universe!AC83-$B$2556)/$C$2556)</f>
        <v/>
      </c>
      <c r="I83" s="24">
        <f>IF(Universe!AD83="","",(Universe!AD83-$B$2557)/$C$2557)</f>
        <v/>
      </c>
      <c r="J83" s="24">
        <f>IF(Universe!AE83="","",(Universe!AE83-$B$2558)/$C$2558)</f>
        <v/>
      </c>
      <c r="K83" s="24">
        <f>IF(Universe!AF83="","",(Universe!AF83-$B$2559)/$C$2559)</f>
        <v/>
      </c>
      <c r="L83" s="24">
        <f>IF(Universe!AG83="","",(Universe!AG83-$B$2560)/$C$2560)</f>
        <v/>
      </c>
      <c r="M83" s="24">
        <f>IF(Universe!AH83="","",(Universe!AH83-$B$2561)/$C$2561)</f>
        <v/>
      </c>
      <c r="N83" s="24">
        <f>IF(Universe!AI83="","",(Universe!AI83-$B$2562)/$C$2562)</f>
        <v/>
      </c>
      <c r="O83" s="24">
        <f>0.74*IF(B83="",0,B83)+0.16*IF(C83="",0,C83)+0.1*IF(D83="",0,D83)</f>
        <v/>
      </c>
      <c r="P83" s="24">
        <f>0.35*IF(E83="",0,E83)+0.35*IF(F83="",0,F83)+0.3*IF(G83="",0,G83)</f>
        <v/>
      </c>
      <c r="Q83" s="24">
        <f>0.656*IF(I83="",0,I83)+0.344*IF(H83="",0,H83)</f>
        <v/>
      </c>
      <c r="R83" s="24">
        <f>0.338*IF(J83="",0,J83)+0.662*IF(K83="",0,K83)</f>
        <v/>
      </c>
      <c r="S83" s="24">
        <f>0.38*IF(L83="",0,L83)+0.35*IF(M83="",0,M83)+0.27*IF(N83="",0,N83)</f>
        <v/>
      </c>
      <c r="T83" s="24">
        <f>IF(Universe!S83="","",((Universe!S83-$B$2565)/$C$2565)^3)</f>
        <v/>
      </c>
      <c r="U83" s="24">
        <f>IF(Universe!S83="","",(Universe!S83-$B$2565)/$C$2565)</f>
        <v/>
      </c>
      <c r="V83" s="24">
        <f>IF(Universe!T83="","",(Universe!T83-$B$2566)/$C$2566)</f>
        <v/>
      </c>
      <c r="W83" s="24">
        <f>IF(Universe!U83="","",(Universe!U83-$B$2567)/$C$2567)</f>
        <v/>
      </c>
      <c r="X83" s="24">
        <f>IF(O83="","",(O83-$B$2571)/$C$2571)</f>
        <v/>
      </c>
      <c r="Y83" s="24">
        <f>IF(T83="","",(T83-$B$2576)/$C$2576)</f>
        <v/>
      </c>
      <c r="Z83" s="24">
        <f>IF(Universe!V83="","",(Universe!V83-$B$2568)/$C$2568)</f>
        <v/>
      </c>
      <c r="AA83" s="24">
        <f>IF(P83="","",(P83-$B$2572)/$C$2572)</f>
        <v/>
      </c>
      <c r="AB83" s="24">
        <f>IF(Q83="","",(Q83-$B$2573)/$C$2573)</f>
        <v/>
      </c>
      <c r="AC83" s="24">
        <f>IF(R83="","",(R83-$B$2574)/$C$2574)</f>
        <v/>
      </c>
      <c r="AD83" s="24">
        <f>IF(S83="","",(S83-$B$2575)/$C$2575)</f>
        <v/>
      </c>
      <c r="AE83" s="24">
        <f>IF(Y83="","",Y83-(19.12044933116382+16.522174187581257*U83))</f>
        <v/>
      </c>
      <c r="AF83" s="24">
        <f>IF(X83="","",(X83-(-0.27268023098325006+0.47142105304415904*V83+-0.3189264934812436*U83)--5.286111042926227e-16)/0.7994208745952703)</f>
        <v/>
      </c>
      <c r="AG83" s="24">
        <f>IF(AA83="","",(AA83-(0.5248806186338691+-0.064206457956449*U83)-5.43454825424064e-16)/0.9977404048781155)</f>
        <v/>
      </c>
      <c r="AH83" s="25" t="n">
        <v>-2.803029717491976</v>
      </c>
      <c r="AI83" s="25" t="n">
        <v>0.3096541543402645</v>
      </c>
      <c r="AJ83" s="25" t="n">
        <v>-0.9909964151639736</v>
      </c>
      <c r="AK83" s="25" t="n">
        <v>-0.0526872506910994</v>
      </c>
      <c r="AL83" s="25" t="n">
        <v>3.181800031812053</v>
      </c>
      <c r="AM83" s="25" t="n">
        <v>0.3755379117876681</v>
      </c>
      <c r="AN83" s="25" t="n">
        <v>0.0132244175079725</v>
      </c>
      <c r="AO83" s="25" t="n">
        <v>0.003949711499775</v>
      </c>
      <c r="AP83" s="25" t="n">
        <v>-0.3010609012087182</v>
      </c>
      <c r="AQ83" s="25" t="n">
        <v>-0.0237193251880656</v>
      </c>
    </row>
    <row r="84">
      <c r="A84" s="23">
        <f>Universe!A84</f>
        <v/>
      </c>
      <c r="B84" s="24">
        <f>IF(Universe!W84="","",(Universe!W84-$B$2550)/$C$2550)</f>
        <v/>
      </c>
      <c r="C84" s="24">
        <f>IF(Universe!X84="","",(Universe!X84-$B$2551)/$C$2551)</f>
        <v/>
      </c>
      <c r="D84" s="24">
        <f>IF(Universe!Y84="","",(Universe!Y84-$B$2552)/$C$2552)</f>
        <v/>
      </c>
      <c r="E84" s="24">
        <f>IF(Universe!Z84="","",(Universe!Z84-$B$2553)/$C$2553)</f>
        <v/>
      </c>
      <c r="F84" s="24">
        <f>IF(Universe!AA84="","",(Universe!AA84-$B$2554)/$C$2554)</f>
        <v/>
      </c>
      <c r="G84" s="24">
        <f>IF(Universe!AB84="","",(Universe!AB84-$B$2555)/$C$2555)</f>
        <v/>
      </c>
      <c r="H84" s="24">
        <f>IF(Universe!AC84="","",(Universe!AC84-$B$2556)/$C$2556)</f>
        <v/>
      </c>
      <c r="I84" s="24">
        <f>IF(Universe!AD84="","",(Universe!AD84-$B$2557)/$C$2557)</f>
        <v/>
      </c>
      <c r="J84" s="24">
        <f>IF(Universe!AE84="","",(Universe!AE84-$B$2558)/$C$2558)</f>
        <v/>
      </c>
      <c r="K84" s="24">
        <f>IF(Universe!AF84="","",(Universe!AF84-$B$2559)/$C$2559)</f>
        <v/>
      </c>
      <c r="L84" s="24">
        <f>IF(Universe!AG84="","",(Universe!AG84-$B$2560)/$C$2560)</f>
        <v/>
      </c>
      <c r="M84" s="24">
        <f>IF(Universe!AH84="","",(Universe!AH84-$B$2561)/$C$2561)</f>
        <v/>
      </c>
      <c r="N84" s="24">
        <f>IF(Universe!AI84="","",(Universe!AI84-$B$2562)/$C$2562)</f>
        <v/>
      </c>
      <c r="O84" s="24">
        <f>0.74*IF(B84="",0,B84)+0.16*IF(C84="",0,C84)+0.1*IF(D84="",0,D84)</f>
        <v/>
      </c>
      <c r="P84" s="24">
        <f>0.35*IF(E84="",0,E84)+0.35*IF(F84="",0,F84)+0.3*IF(G84="",0,G84)</f>
        <v/>
      </c>
      <c r="Q84" s="24">
        <f>0.656*IF(I84="",0,I84)+0.344*IF(H84="",0,H84)</f>
        <v/>
      </c>
      <c r="R84" s="24">
        <f>0.338*IF(J84="",0,J84)+0.662*IF(K84="",0,K84)</f>
        <v/>
      </c>
      <c r="S84" s="24">
        <f>0.38*IF(L84="",0,L84)+0.35*IF(M84="",0,M84)+0.27*IF(N84="",0,N84)</f>
        <v/>
      </c>
      <c r="T84" s="24">
        <f>IF(Universe!S84="","",((Universe!S84-$B$2565)/$C$2565)^3)</f>
        <v/>
      </c>
      <c r="U84" s="24">
        <f>IF(Universe!S84="","",(Universe!S84-$B$2565)/$C$2565)</f>
        <v/>
      </c>
      <c r="V84" s="24">
        <f>IF(Universe!T84="","",(Universe!T84-$B$2566)/$C$2566)</f>
        <v/>
      </c>
      <c r="W84" s="24">
        <f>IF(Universe!U84="","",(Universe!U84-$B$2567)/$C$2567)</f>
        <v/>
      </c>
      <c r="X84" s="24">
        <f>IF(O84="","",(O84-$B$2571)/$C$2571)</f>
        <v/>
      </c>
      <c r="Y84" s="24">
        <f>IF(T84="","",(T84-$B$2576)/$C$2576)</f>
        <v/>
      </c>
      <c r="Z84" s="24">
        <f>IF(Universe!V84="","",(Universe!V84-$B$2568)/$C$2568)</f>
        <v/>
      </c>
      <c r="AA84" s="24">
        <f>IF(P84="","",(P84-$B$2572)/$C$2572)</f>
        <v/>
      </c>
      <c r="AB84" s="24">
        <f>IF(Q84="","",(Q84-$B$2573)/$C$2573)</f>
        <v/>
      </c>
      <c r="AC84" s="24">
        <f>IF(R84="","",(R84-$B$2574)/$C$2574)</f>
        <v/>
      </c>
      <c r="AD84" s="24">
        <f>IF(S84="","",(S84-$B$2575)/$C$2575)</f>
        <v/>
      </c>
      <c r="AE84" s="24">
        <f>IF(Y84="","",Y84-(19.12044933116382+16.522174187581257*U84))</f>
        <v/>
      </c>
      <c r="AF84" s="24">
        <f>IF(X84="","",(X84-(-0.27268023098325006+0.47142105304415904*V84+-0.3189264934812436*U84)--5.286111042926227e-16)/0.7994208745952703)</f>
        <v/>
      </c>
      <c r="AG84" s="24">
        <f>IF(AA84="","",(AA84-(0.5248806186338691+-0.064206457956449*U84)-5.43454825424064e-16)/0.9977404048781155)</f>
        <v/>
      </c>
      <c r="AH84" s="25" t="n">
        <v>-3.452544155810632</v>
      </c>
      <c r="AI84" s="25" t="n">
        <v>2.414679298403581</v>
      </c>
      <c r="AJ84" s="25" t="n">
        <v>-1.067848667948402</v>
      </c>
      <c r="AK84" s="25" t="n">
        <v>-0.7863868141781762</v>
      </c>
      <c r="AL84" s="25" t="n">
        <v>2.107815324982969</v>
      </c>
      <c r="AM84" s="25" t="n">
        <v>0.787668726251873</v>
      </c>
      <c r="AN84" s="25" t="n">
        <v>0.3171484727292793</v>
      </c>
      <c r="AO84" s="25" t="n">
        <v>-0.1064975607607265</v>
      </c>
      <c r="AP84" s="25" t="n">
        <v>0.8084620876221802</v>
      </c>
      <c r="AQ84" s="25" t="n">
        <v>0.1099876835425569</v>
      </c>
    </row>
    <row r="85">
      <c r="A85" s="23">
        <f>Universe!A85</f>
        <v/>
      </c>
      <c r="B85" s="24">
        <f>IF(Universe!W85="","",(Universe!W85-$B$2550)/$C$2550)</f>
        <v/>
      </c>
      <c r="C85" s="24">
        <f>IF(Universe!X85="","",(Universe!X85-$B$2551)/$C$2551)</f>
        <v/>
      </c>
      <c r="D85" s="24">
        <f>IF(Universe!Y85="","",(Universe!Y85-$B$2552)/$C$2552)</f>
        <v/>
      </c>
      <c r="E85" s="24">
        <f>IF(Universe!Z85="","",(Universe!Z85-$B$2553)/$C$2553)</f>
        <v/>
      </c>
      <c r="F85" s="24">
        <f>IF(Universe!AA85="","",(Universe!AA85-$B$2554)/$C$2554)</f>
        <v/>
      </c>
      <c r="G85" s="24">
        <f>IF(Universe!AB85="","",(Universe!AB85-$B$2555)/$C$2555)</f>
        <v/>
      </c>
      <c r="H85" s="24">
        <f>IF(Universe!AC85="","",(Universe!AC85-$B$2556)/$C$2556)</f>
        <v/>
      </c>
      <c r="I85" s="24">
        <f>IF(Universe!AD85="","",(Universe!AD85-$B$2557)/$C$2557)</f>
        <v/>
      </c>
      <c r="J85" s="24">
        <f>IF(Universe!AE85="","",(Universe!AE85-$B$2558)/$C$2558)</f>
        <v/>
      </c>
      <c r="K85" s="24">
        <f>IF(Universe!AF85="","",(Universe!AF85-$B$2559)/$C$2559)</f>
        <v/>
      </c>
      <c r="L85" s="24">
        <f>IF(Universe!AG85="","",(Universe!AG85-$B$2560)/$C$2560)</f>
        <v/>
      </c>
      <c r="M85" s="24">
        <f>IF(Universe!AH85="","",(Universe!AH85-$B$2561)/$C$2561)</f>
        <v/>
      </c>
      <c r="N85" s="24">
        <f>IF(Universe!AI85="","",(Universe!AI85-$B$2562)/$C$2562)</f>
        <v/>
      </c>
      <c r="O85" s="24">
        <f>0.74*IF(B85="",0,B85)+0.16*IF(C85="",0,C85)+0.1*IF(D85="",0,D85)</f>
        <v/>
      </c>
      <c r="P85" s="24">
        <f>0.35*IF(E85="",0,E85)+0.35*IF(F85="",0,F85)+0.3*IF(G85="",0,G85)</f>
        <v/>
      </c>
      <c r="Q85" s="24">
        <f>0.656*IF(I85="",0,I85)+0.344*IF(H85="",0,H85)</f>
        <v/>
      </c>
      <c r="R85" s="24">
        <f>0.338*IF(J85="",0,J85)+0.662*IF(K85="",0,K85)</f>
        <v/>
      </c>
      <c r="S85" s="24">
        <f>0.38*IF(L85="",0,L85)+0.35*IF(M85="",0,M85)+0.27*IF(N85="",0,N85)</f>
        <v/>
      </c>
      <c r="T85" s="24">
        <f>IF(Universe!S85="","",((Universe!S85-$B$2565)/$C$2565)^3)</f>
        <v/>
      </c>
      <c r="U85" s="24">
        <f>IF(Universe!S85="","",(Universe!S85-$B$2565)/$C$2565)</f>
        <v/>
      </c>
      <c r="V85" s="24">
        <f>IF(Universe!T85="","",(Universe!T85-$B$2566)/$C$2566)</f>
        <v/>
      </c>
      <c r="W85" s="24">
        <f>IF(Universe!U85="","",(Universe!U85-$B$2567)/$C$2567)</f>
        <v/>
      </c>
      <c r="X85" s="24">
        <f>IF(O85="","",(O85-$B$2571)/$C$2571)</f>
        <v/>
      </c>
      <c r="Y85" s="24">
        <f>IF(T85="","",(T85-$B$2576)/$C$2576)</f>
        <v/>
      </c>
      <c r="Z85" s="24">
        <f>IF(Universe!V85="","",(Universe!V85-$B$2568)/$C$2568)</f>
        <v/>
      </c>
      <c r="AA85" s="24">
        <f>IF(P85="","",(P85-$B$2572)/$C$2572)</f>
        <v/>
      </c>
      <c r="AB85" s="24">
        <f>IF(Q85="","",(Q85-$B$2573)/$C$2573)</f>
        <v/>
      </c>
      <c r="AC85" s="24">
        <f>IF(R85="","",(R85-$B$2574)/$C$2574)</f>
        <v/>
      </c>
      <c r="AD85" s="24">
        <f>IF(S85="","",(S85-$B$2575)/$C$2575)</f>
        <v/>
      </c>
      <c r="AE85" s="24">
        <f>IF(Y85="","",Y85-(19.12044933116382+16.522174187581257*U85))</f>
        <v/>
      </c>
      <c r="AF85" s="24">
        <f>IF(X85="","",(X85-(-0.27268023098325006+0.47142105304415904*V85+-0.3189264934812436*U85)--5.286111042926227e-16)/0.7994208745952703)</f>
        <v/>
      </c>
      <c r="AG85" s="24">
        <f>IF(AA85="","",(AA85-(0.5248806186338691+-0.064206457956449*U85)-5.43454825424064e-16)/0.9977404048781155)</f>
        <v/>
      </c>
      <c r="AH85" s="25" t="n">
        <v>-3.630908943123405</v>
      </c>
      <c r="AI85" s="25" t="n">
        <v>1.316012456054571</v>
      </c>
      <c r="AJ85" s="25" t="n">
        <v>0.123040067052353</v>
      </c>
      <c r="AK85" s="25" t="n">
        <v>1.283099949352849</v>
      </c>
      <c r="AL85" s="25" t="n">
        <v>1.626227731364101</v>
      </c>
      <c r="AM85" s="25" t="n">
        <v>-0.3380710990575576</v>
      </c>
      <c r="AN85" s="25" t="n">
        <v>0.99145405223372</v>
      </c>
      <c r="AO85" s="25" t="n">
        <v>-0.2896878209394047</v>
      </c>
      <c r="AP85" s="25" t="n">
        <v>-0.0858836576595248</v>
      </c>
      <c r="AQ85" s="25" t="n">
        <v>-0.4274578043253113</v>
      </c>
    </row>
    <row r="86">
      <c r="A86" s="23">
        <f>Universe!A86</f>
        <v/>
      </c>
      <c r="B86" s="24">
        <f>IF(Universe!W86="","",(Universe!W86-$B$2550)/$C$2550)</f>
        <v/>
      </c>
      <c r="C86" s="24">
        <f>IF(Universe!X86="","",(Universe!X86-$B$2551)/$C$2551)</f>
        <v/>
      </c>
      <c r="D86" s="24">
        <f>IF(Universe!Y86="","",(Universe!Y86-$B$2552)/$C$2552)</f>
        <v/>
      </c>
      <c r="E86" s="24">
        <f>IF(Universe!Z86="","",(Universe!Z86-$B$2553)/$C$2553)</f>
        <v/>
      </c>
      <c r="F86" s="24">
        <f>IF(Universe!AA86="","",(Universe!AA86-$B$2554)/$C$2554)</f>
        <v/>
      </c>
      <c r="G86" s="24">
        <f>IF(Universe!AB86="","",(Universe!AB86-$B$2555)/$C$2555)</f>
        <v/>
      </c>
      <c r="H86" s="24">
        <f>IF(Universe!AC86="","",(Universe!AC86-$B$2556)/$C$2556)</f>
        <v/>
      </c>
      <c r="I86" s="24">
        <f>IF(Universe!AD86="","",(Universe!AD86-$B$2557)/$C$2557)</f>
        <v/>
      </c>
      <c r="J86" s="24">
        <f>IF(Universe!AE86="","",(Universe!AE86-$B$2558)/$C$2558)</f>
        <v/>
      </c>
      <c r="K86" s="24">
        <f>IF(Universe!AF86="","",(Universe!AF86-$B$2559)/$C$2559)</f>
        <v/>
      </c>
      <c r="L86" s="24">
        <f>IF(Universe!AG86="","",(Universe!AG86-$B$2560)/$C$2560)</f>
        <v/>
      </c>
      <c r="M86" s="24">
        <f>IF(Universe!AH86="","",(Universe!AH86-$B$2561)/$C$2561)</f>
        <v/>
      </c>
      <c r="N86" s="24">
        <f>IF(Universe!AI86="","",(Universe!AI86-$B$2562)/$C$2562)</f>
        <v/>
      </c>
      <c r="O86" s="24">
        <f>0.74*IF(B86="",0,B86)+0.16*IF(C86="",0,C86)+0.1*IF(D86="",0,D86)</f>
        <v/>
      </c>
      <c r="P86" s="24">
        <f>0.35*IF(E86="",0,E86)+0.35*IF(F86="",0,F86)+0.3*IF(G86="",0,G86)</f>
        <v/>
      </c>
      <c r="Q86" s="24">
        <f>0.656*IF(I86="",0,I86)+0.344*IF(H86="",0,H86)</f>
        <v/>
      </c>
      <c r="R86" s="24">
        <f>0.338*IF(J86="",0,J86)+0.662*IF(K86="",0,K86)</f>
        <v/>
      </c>
      <c r="S86" s="24">
        <f>0.38*IF(L86="",0,L86)+0.35*IF(M86="",0,M86)+0.27*IF(N86="",0,N86)</f>
        <v/>
      </c>
      <c r="T86" s="24">
        <f>IF(Universe!S86="","",((Universe!S86-$B$2565)/$C$2565)^3)</f>
        <v/>
      </c>
      <c r="U86" s="24">
        <f>IF(Universe!S86="","",(Universe!S86-$B$2565)/$C$2565)</f>
        <v/>
      </c>
      <c r="V86" s="24">
        <f>IF(Universe!T86="","",(Universe!T86-$B$2566)/$C$2566)</f>
        <v/>
      </c>
      <c r="W86" s="24">
        <f>IF(Universe!U86="","",(Universe!U86-$B$2567)/$C$2567)</f>
        <v/>
      </c>
      <c r="X86" s="24">
        <f>IF(O86="","",(O86-$B$2571)/$C$2571)</f>
        <v/>
      </c>
      <c r="Y86" s="24">
        <f>IF(T86="","",(T86-$B$2576)/$C$2576)</f>
        <v/>
      </c>
      <c r="Z86" s="24">
        <f>IF(Universe!V86="","",(Universe!V86-$B$2568)/$C$2568)</f>
        <v/>
      </c>
      <c r="AA86" s="24">
        <f>IF(P86="","",(P86-$B$2572)/$C$2572)</f>
        <v/>
      </c>
      <c r="AB86" s="24">
        <f>IF(Q86="","",(Q86-$B$2573)/$C$2573)</f>
        <v/>
      </c>
      <c r="AC86" s="24">
        <f>IF(R86="","",(R86-$B$2574)/$C$2574)</f>
        <v/>
      </c>
      <c r="AD86" s="24">
        <f>IF(S86="","",(S86-$B$2575)/$C$2575)</f>
        <v/>
      </c>
      <c r="AE86" s="24">
        <f>IF(Y86="","",Y86-(19.12044933116382+16.522174187581257*U86))</f>
        <v/>
      </c>
      <c r="AF86" s="24">
        <f>IF(X86="","",(X86-(-0.27268023098325006+0.47142105304415904*V86+-0.3189264934812436*U86)--5.286111042926227e-16)/0.7994208745952703)</f>
        <v/>
      </c>
      <c r="AG86" s="24">
        <f>IF(AA86="","",(AA86-(0.5248806186338691+-0.064206457956449*U86)-5.43454825424064e-16)/0.9977404048781155)</f>
        <v/>
      </c>
      <c r="AH86" s="25" t="n">
        <v>-2.504559392334897</v>
      </c>
      <c r="AI86" s="25" t="n">
        <v>0.2431219482410939</v>
      </c>
      <c r="AJ86" s="25" t="n">
        <v>-0.0279884803589771</v>
      </c>
      <c r="AK86" s="25" t="n">
        <v>-0.5582886733772872</v>
      </c>
      <c r="AL86" s="25" t="n">
        <v>3.358412202316248</v>
      </c>
      <c r="AM86" s="25" t="n">
        <v>0.2465612328269247</v>
      </c>
      <c r="AN86" s="25" t="n">
        <v>-0.0787072371634531</v>
      </c>
      <c r="AO86" s="25" t="n">
        <v>0.0142492165184125</v>
      </c>
      <c r="AP86" s="25" t="n">
        <v>-0.4458696179800446</v>
      </c>
      <c r="AQ86" s="25" t="n">
        <v>0.239298387717976</v>
      </c>
    </row>
    <row r="87">
      <c r="A87" s="23">
        <f>Universe!A87</f>
        <v/>
      </c>
      <c r="B87" s="24">
        <f>IF(Universe!W87="","",(Universe!W87-$B$2550)/$C$2550)</f>
        <v/>
      </c>
      <c r="C87" s="24">
        <f>IF(Universe!X87="","",(Universe!X87-$B$2551)/$C$2551)</f>
        <v/>
      </c>
      <c r="D87" s="24">
        <f>IF(Universe!Y87="","",(Universe!Y87-$B$2552)/$C$2552)</f>
        <v/>
      </c>
      <c r="E87" s="24">
        <f>IF(Universe!Z87="","",(Universe!Z87-$B$2553)/$C$2553)</f>
        <v/>
      </c>
      <c r="F87" s="24">
        <f>IF(Universe!AA87="","",(Universe!AA87-$B$2554)/$C$2554)</f>
        <v/>
      </c>
      <c r="G87" s="24">
        <f>IF(Universe!AB87="","",(Universe!AB87-$B$2555)/$C$2555)</f>
        <v/>
      </c>
      <c r="H87" s="24">
        <f>IF(Universe!AC87="","",(Universe!AC87-$B$2556)/$C$2556)</f>
        <v/>
      </c>
      <c r="I87" s="24">
        <f>IF(Universe!AD87="","",(Universe!AD87-$B$2557)/$C$2557)</f>
        <v/>
      </c>
      <c r="J87" s="24">
        <f>IF(Universe!AE87="","",(Universe!AE87-$B$2558)/$C$2558)</f>
        <v/>
      </c>
      <c r="K87" s="24">
        <f>IF(Universe!AF87="","",(Universe!AF87-$B$2559)/$C$2559)</f>
        <v/>
      </c>
      <c r="L87" s="24">
        <f>IF(Universe!AG87="","",(Universe!AG87-$B$2560)/$C$2560)</f>
        <v/>
      </c>
      <c r="M87" s="24">
        <f>IF(Universe!AH87="","",(Universe!AH87-$B$2561)/$C$2561)</f>
        <v/>
      </c>
      <c r="N87" s="24">
        <f>IF(Universe!AI87="","",(Universe!AI87-$B$2562)/$C$2562)</f>
        <v/>
      </c>
      <c r="O87" s="24">
        <f>0.74*IF(B87="",0,B87)+0.16*IF(C87="",0,C87)+0.1*IF(D87="",0,D87)</f>
        <v/>
      </c>
      <c r="P87" s="24">
        <f>0.35*IF(E87="",0,E87)+0.35*IF(F87="",0,F87)+0.3*IF(G87="",0,G87)</f>
        <v/>
      </c>
      <c r="Q87" s="24">
        <f>0.656*IF(I87="",0,I87)+0.344*IF(H87="",0,H87)</f>
        <v/>
      </c>
      <c r="R87" s="24">
        <f>0.338*IF(J87="",0,J87)+0.662*IF(K87="",0,K87)</f>
        <v/>
      </c>
      <c r="S87" s="24">
        <f>0.38*IF(L87="",0,L87)+0.35*IF(M87="",0,M87)+0.27*IF(N87="",0,N87)</f>
        <v/>
      </c>
      <c r="T87" s="24">
        <f>IF(Universe!S87="","",((Universe!S87-$B$2565)/$C$2565)^3)</f>
        <v/>
      </c>
      <c r="U87" s="24">
        <f>IF(Universe!S87="","",(Universe!S87-$B$2565)/$C$2565)</f>
        <v/>
      </c>
      <c r="V87" s="24">
        <f>IF(Universe!T87="","",(Universe!T87-$B$2566)/$C$2566)</f>
        <v/>
      </c>
      <c r="W87" s="24">
        <f>IF(Universe!U87="","",(Universe!U87-$B$2567)/$C$2567)</f>
        <v/>
      </c>
      <c r="X87" s="24">
        <f>IF(O87="","",(O87-$B$2571)/$C$2571)</f>
        <v/>
      </c>
      <c r="Y87" s="24">
        <f>IF(T87="","",(T87-$B$2576)/$C$2576)</f>
        <v/>
      </c>
      <c r="Z87" s="24">
        <f>IF(Universe!V87="","",(Universe!V87-$B$2568)/$C$2568)</f>
        <v/>
      </c>
      <c r="AA87" s="24">
        <f>IF(P87="","",(P87-$B$2572)/$C$2572)</f>
        <v/>
      </c>
      <c r="AB87" s="24">
        <f>IF(Q87="","",(Q87-$B$2573)/$C$2573)</f>
        <v/>
      </c>
      <c r="AC87" s="24">
        <f>IF(R87="","",(R87-$B$2574)/$C$2574)</f>
        <v/>
      </c>
      <c r="AD87" s="24">
        <f>IF(S87="","",(S87-$B$2575)/$C$2575)</f>
        <v/>
      </c>
      <c r="AE87" s="24">
        <f>IF(Y87="","",Y87-(19.12044933116382+16.522174187581257*U87))</f>
        <v/>
      </c>
      <c r="AF87" s="24">
        <f>IF(X87="","",(X87-(-0.27268023098325006+0.47142105304415904*V87+-0.3189264934812436*U87)--5.286111042926227e-16)/0.7994208745952703)</f>
        <v/>
      </c>
      <c r="AG87" s="24">
        <f>IF(AA87="","",(AA87-(0.5248806186338691+-0.064206457956449*U87)-5.43454825424064e-16)/0.9977404048781155)</f>
        <v/>
      </c>
      <c r="AH87" s="25" t="n">
        <v>-1.817105681772985</v>
      </c>
      <c r="AI87" s="25" t="n">
        <v>0.4783475014635691</v>
      </c>
      <c r="AJ87" s="25" t="n">
        <v>-0.009217193488307501</v>
      </c>
      <c r="AK87" s="25" t="n">
        <v>-0.7835188739091931</v>
      </c>
      <c r="AL87" s="25" t="n">
        <v>3.147773785056035</v>
      </c>
      <c r="AM87" s="25" t="n">
        <v>-0.0545058922395433</v>
      </c>
      <c r="AN87" s="25" t="n">
        <v>-0.0011644228871332</v>
      </c>
      <c r="AO87" s="25" t="n">
        <v>-0.0062050058833993</v>
      </c>
      <c r="AP87" s="25" t="n">
        <v>-0.1293839943225066</v>
      </c>
      <c r="AQ87" s="25" t="n">
        <v>-0.24614762675603</v>
      </c>
    </row>
    <row r="88">
      <c r="A88" s="23">
        <f>Universe!A88</f>
        <v/>
      </c>
      <c r="B88" s="24">
        <f>IF(Universe!W88="","",(Universe!W88-$B$2550)/$C$2550)</f>
        <v/>
      </c>
      <c r="C88" s="24">
        <f>IF(Universe!X88="","",(Universe!X88-$B$2551)/$C$2551)</f>
        <v/>
      </c>
      <c r="D88" s="24">
        <f>IF(Universe!Y88="","",(Universe!Y88-$B$2552)/$C$2552)</f>
        <v/>
      </c>
      <c r="E88" s="24">
        <f>IF(Universe!Z88="","",(Universe!Z88-$B$2553)/$C$2553)</f>
        <v/>
      </c>
      <c r="F88" s="24">
        <f>IF(Universe!AA88="","",(Universe!AA88-$B$2554)/$C$2554)</f>
        <v/>
      </c>
      <c r="G88" s="24">
        <f>IF(Universe!AB88="","",(Universe!AB88-$B$2555)/$C$2555)</f>
        <v/>
      </c>
      <c r="H88" s="24">
        <f>IF(Universe!AC88="","",(Universe!AC88-$B$2556)/$C$2556)</f>
        <v/>
      </c>
      <c r="I88" s="24">
        <f>IF(Universe!AD88="","",(Universe!AD88-$B$2557)/$C$2557)</f>
        <v/>
      </c>
      <c r="J88" s="24">
        <f>IF(Universe!AE88="","",(Universe!AE88-$B$2558)/$C$2558)</f>
        <v/>
      </c>
      <c r="K88" s="24">
        <f>IF(Universe!AF88="","",(Universe!AF88-$B$2559)/$C$2559)</f>
        <v/>
      </c>
      <c r="L88" s="24">
        <f>IF(Universe!AG88="","",(Universe!AG88-$B$2560)/$C$2560)</f>
        <v/>
      </c>
      <c r="M88" s="24">
        <f>IF(Universe!AH88="","",(Universe!AH88-$B$2561)/$C$2561)</f>
        <v/>
      </c>
      <c r="N88" s="24">
        <f>IF(Universe!AI88="","",(Universe!AI88-$B$2562)/$C$2562)</f>
        <v/>
      </c>
      <c r="O88" s="24">
        <f>0.74*IF(B88="",0,B88)+0.16*IF(C88="",0,C88)+0.1*IF(D88="",0,D88)</f>
        <v/>
      </c>
      <c r="P88" s="24">
        <f>0.35*IF(E88="",0,E88)+0.35*IF(F88="",0,F88)+0.3*IF(G88="",0,G88)</f>
        <v/>
      </c>
      <c r="Q88" s="24">
        <f>0.656*IF(I88="",0,I88)+0.344*IF(H88="",0,H88)</f>
        <v/>
      </c>
      <c r="R88" s="24">
        <f>0.338*IF(J88="",0,J88)+0.662*IF(K88="",0,K88)</f>
        <v/>
      </c>
      <c r="S88" s="24">
        <f>0.38*IF(L88="",0,L88)+0.35*IF(M88="",0,M88)+0.27*IF(N88="",0,N88)</f>
        <v/>
      </c>
      <c r="T88" s="24">
        <f>IF(Universe!S88="","",((Universe!S88-$B$2565)/$C$2565)^3)</f>
        <v/>
      </c>
      <c r="U88" s="24">
        <f>IF(Universe!S88="","",(Universe!S88-$B$2565)/$C$2565)</f>
        <v/>
      </c>
      <c r="V88" s="24">
        <f>IF(Universe!T88="","",(Universe!T88-$B$2566)/$C$2566)</f>
        <v/>
      </c>
      <c r="W88" s="24">
        <f>IF(Universe!U88="","",(Universe!U88-$B$2567)/$C$2567)</f>
        <v/>
      </c>
      <c r="X88" s="24">
        <f>IF(O88="","",(O88-$B$2571)/$C$2571)</f>
        <v/>
      </c>
      <c r="Y88" s="24">
        <f>IF(T88="","",(T88-$B$2576)/$C$2576)</f>
        <v/>
      </c>
      <c r="Z88" s="24">
        <f>IF(Universe!V88="","",(Universe!V88-$B$2568)/$C$2568)</f>
        <v/>
      </c>
      <c r="AA88" s="24">
        <f>IF(P88="","",(P88-$B$2572)/$C$2572)</f>
        <v/>
      </c>
      <c r="AB88" s="24">
        <f>IF(Q88="","",(Q88-$B$2573)/$C$2573)</f>
        <v/>
      </c>
      <c r="AC88" s="24">
        <f>IF(R88="","",(R88-$B$2574)/$C$2574)</f>
        <v/>
      </c>
      <c r="AD88" s="24">
        <f>IF(S88="","",(S88-$B$2575)/$C$2575)</f>
        <v/>
      </c>
      <c r="AE88" s="24">
        <f>IF(Y88="","",Y88-(19.12044933116382+16.522174187581257*U88))</f>
        <v/>
      </c>
      <c r="AF88" s="24">
        <f>IF(X88="","",(X88-(-0.27268023098325006+0.47142105304415904*V88+-0.3189264934812436*U88)--5.286111042926227e-16)/0.7994208745952703)</f>
        <v/>
      </c>
      <c r="AG88" s="24">
        <f>IF(AA88="","",(AA88-(0.5248806186338691+-0.064206457956449*U88)-5.43454825424064e-16)/0.9977404048781155)</f>
        <v/>
      </c>
      <c r="AH88" s="25" t="n">
        <v>-3.277318949271447</v>
      </c>
      <c r="AI88" s="25" t="n">
        <v>-0.8198591749070508</v>
      </c>
      <c r="AJ88" s="25" t="n">
        <v>-0.2788903945755819</v>
      </c>
      <c r="AK88" s="25" t="n">
        <v>-0.8148084771728894</v>
      </c>
      <c r="AL88" s="25" t="n">
        <v>2.498849798961503</v>
      </c>
      <c r="AM88" s="25" t="n">
        <v>-0.1518691596790138</v>
      </c>
      <c r="AN88" s="25" t="n">
        <v>-0.3081022900992083</v>
      </c>
      <c r="AO88" s="25" t="n">
        <v>-0.2072748873724133</v>
      </c>
      <c r="AP88" s="25" t="n">
        <v>-0.932054942770252</v>
      </c>
      <c r="AQ88" s="25" t="n">
        <v>2.057772165931616</v>
      </c>
    </row>
    <row r="89">
      <c r="A89" s="23">
        <f>Universe!A89</f>
        <v/>
      </c>
      <c r="B89" s="24">
        <f>IF(Universe!W89="","",(Universe!W89-$B$2550)/$C$2550)</f>
        <v/>
      </c>
      <c r="C89" s="24">
        <f>IF(Universe!X89="","",(Universe!X89-$B$2551)/$C$2551)</f>
        <v/>
      </c>
      <c r="D89" s="24">
        <f>IF(Universe!Y89="","",(Universe!Y89-$B$2552)/$C$2552)</f>
        <v/>
      </c>
      <c r="E89" s="24">
        <f>IF(Universe!Z89="","",(Universe!Z89-$B$2553)/$C$2553)</f>
        <v/>
      </c>
      <c r="F89" s="24">
        <f>IF(Universe!AA89="","",(Universe!AA89-$B$2554)/$C$2554)</f>
        <v/>
      </c>
      <c r="G89" s="24">
        <f>IF(Universe!AB89="","",(Universe!AB89-$B$2555)/$C$2555)</f>
        <v/>
      </c>
      <c r="H89" s="24">
        <f>IF(Universe!AC89="","",(Universe!AC89-$B$2556)/$C$2556)</f>
        <v/>
      </c>
      <c r="I89" s="24">
        <f>IF(Universe!AD89="","",(Universe!AD89-$B$2557)/$C$2557)</f>
        <v/>
      </c>
      <c r="J89" s="24">
        <f>IF(Universe!AE89="","",(Universe!AE89-$B$2558)/$C$2558)</f>
        <v/>
      </c>
      <c r="K89" s="24">
        <f>IF(Universe!AF89="","",(Universe!AF89-$B$2559)/$C$2559)</f>
        <v/>
      </c>
      <c r="L89" s="24">
        <f>IF(Universe!AG89="","",(Universe!AG89-$B$2560)/$C$2560)</f>
        <v/>
      </c>
      <c r="M89" s="24">
        <f>IF(Universe!AH89="","",(Universe!AH89-$B$2561)/$C$2561)</f>
        <v/>
      </c>
      <c r="N89" s="24">
        <f>IF(Universe!AI89="","",(Universe!AI89-$B$2562)/$C$2562)</f>
        <v/>
      </c>
      <c r="O89" s="24">
        <f>0.74*IF(B89="",0,B89)+0.16*IF(C89="",0,C89)+0.1*IF(D89="",0,D89)</f>
        <v/>
      </c>
      <c r="P89" s="24">
        <f>0.35*IF(E89="",0,E89)+0.35*IF(F89="",0,F89)+0.3*IF(G89="",0,G89)</f>
        <v/>
      </c>
      <c r="Q89" s="24">
        <f>0.656*IF(I89="",0,I89)+0.344*IF(H89="",0,H89)</f>
        <v/>
      </c>
      <c r="R89" s="24">
        <f>0.338*IF(J89="",0,J89)+0.662*IF(K89="",0,K89)</f>
        <v/>
      </c>
      <c r="S89" s="24">
        <f>0.38*IF(L89="",0,L89)+0.35*IF(M89="",0,M89)+0.27*IF(N89="",0,N89)</f>
        <v/>
      </c>
      <c r="T89" s="24">
        <f>IF(Universe!S89="","",((Universe!S89-$B$2565)/$C$2565)^3)</f>
        <v/>
      </c>
      <c r="U89" s="24">
        <f>IF(Universe!S89="","",(Universe!S89-$B$2565)/$C$2565)</f>
        <v/>
      </c>
      <c r="V89" s="24">
        <f>IF(Universe!T89="","",(Universe!T89-$B$2566)/$C$2566)</f>
        <v/>
      </c>
      <c r="W89" s="24">
        <f>IF(Universe!U89="","",(Universe!U89-$B$2567)/$C$2567)</f>
        <v/>
      </c>
      <c r="X89" s="24">
        <f>IF(O89="","",(O89-$B$2571)/$C$2571)</f>
        <v/>
      </c>
      <c r="Y89" s="24">
        <f>IF(T89="","",(T89-$B$2576)/$C$2576)</f>
        <v/>
      </c>
      <c r="Z89" s="24">
        <f>IF(Universe!V89="","",(Universe!V89-$B$2568)/$C$2568)</f>
        <v/>
      </c>
      <c r="AA89" s="24">
        <f>IF(P89="","",(P89-$B$2572)/$C$2572)</f>
        <v/>
      </c>
      <c r="AB89" s="24">
        <f>IF(Q89="","",(Q89-$B$2573)/$C$2573)</f>
        <v/>
      </c>
      <c r="AC89" s="24">
        <f>IF(R89="","",(R89-$B$2574)/$C$2574)</f>
        <v/>
      </c>
      <c r="AD89" s="24">
        <f>IF(S89="","",(S89-$B$2575)/$C$2575)</f>
        <v/>
      </c>
      <c r="AE89" s="24">
        <f>IF(Y89="","",Y89-(19.12044933116382+16.522174187581257*U89))</f>
        <v/>
      </c>
      <c r="AF89" s="24">
        <f>IF(X89="","",(X89-(-0.27268023098325006+0.47142105304415904*V89+-0.3189264934812436*U89)--5.286111042926227e-16)/0.7994208745952703)</f>
        <v/>
      </c>
      <c r="AG89" s="24">
        <f>IF(AA89="","",(AA89-(0.5248806186338691+-0.064206457956449*U89)-5.43454825424064e-16)/0.9977404048781155)</f>
        <v/>
      </c>
      <c r="AH89" s="25" t="n">
        <v>-1.796796458652849</v>
      </c>
      <c r="AI89" s="25" t="n">
        <v>-0.4616143900744969</v>
      </c>
      <c r="AJ89" s="25" t="n">
        <v>-0.6320845698275934</v>
      </c>
      <c r="AK89" s="25" t="n">
        <v>-0.1859527202137292</v>
      </c>
      <c r="AL89" s="25" t="n">
        <v>3.130306156489336</v>
      </c>
      <c r="AM89" s="25" t="n">
        <v>0.4319649700560825</v>
      </c>
      <c r="AN89" s="25" t="n">
        <v>-0.0929549637889705</v>
      </c>
      <c r="AO89" s="25" t="n">
        <v>0.1241409549195625</v>
      </c>
      <c r="AP89" s="25" t="n">
        <v>-0.2135270444590681</v>
      </c>
      <c r="AQ89" s="25" t="n">
        <v>-0.4439419188861868</v>
      </c>
    </row>
    <row r="90">
      <c r="A90" s="23">
        <f>Universe!A90</f>
        <v/>
      </c>
      <c r="B90" s="24">
        <f>IF(Universe!W90="","",(Universe!W90-$B$2550)/$C$2550)</f>
        <v/>
      </c>
      <c r="C90" s="24">
        <f>IF(Universe!X90="","",(Universe!X90-$B$2551)/$C$2551)</f>
        <v/>
      </c>
      <c r="D90" s="24">
        <f>IF(Universe!Y90="","",(Universe!Y90-$B$2552)/$C$2552)</f>
        <v/>
      </c>
      <c r="E90" s="24">
        <f>IF(Universe!Z90="","",(Universe!Z90-$B$2553)/$C$2553)</f>
        <v/>
      </c>
      <c r="F90" s="24">
        <f>IF(Universe!AA90="","",(Universe!AA90-$B$2554)/$C$2554)</f>
        <v/>
      </c>
      <c r="G90" s="24">
        <f>IF(Universe!AB90="","",(Universe!AB90-$B$2555)/$C$2555)</f>
        <v/>
      </c>
      <c r="H90" s="24">
        <f>IF(Universe!AC90="","",(Universe!AC90-$B$2556)/$C$2556)</f>
        <v/>
      </c>
      <c r="I90" s="24">
        <f>IF(Universe!AD90="","",(Universe!AD90-$B$2557)/$C$2557)</f>
        <v/>
      </c>
      <c r="J90" s="24">
        <f>IF(Universe!AE90="","",(Universe!AE90-$B$2558)/$C$2558)</f>
        <v/>
      </c>
      <c r="K90" s="24">
        <f>IF(Universe!AF90="","",(Universe!AF90-$B$2559)/$C$2559)</f>
        <v/>
      </c>
      <c r="L90" s="24">
        <f>IF(Universe!AG90="","",(Universe!AG90-$B$2560)/$C$2560)</f>
        <v/>
      </c>
      <c r="M90" s="24">
        <f>IF(Universe!AH90="","",(Universe!AH90-$B$2561)/$C$2561)</f>
        <v/>
      </c>
      <c r="N90" s="24">
        <f>IF(Universe!AI90="","",(Universe!AI90-$B$2562)/$C$2562)</f>
        <v/>
      </c>
      <c r="O90" s="24">
        <f>0.74*IF(B90="",0,B90)+0.16*IF(C90="",0,C90)+0.1*IF(D90="",0,D90)</f>
        <v/>
      </c>
      <c r="P90" s="24">
        <f>0.35*IF(E90="",0,E90)+0.35*IF(F90="",0,F90)+0.3*IF(G90="",0,G90)</f>
        <v/>
      </c>
      <c r="Q90" s="24">
        <f>0.656*IF(I90="",0,I90)+0.344*IF(H90="",0,H90)</f>
        <v/>
      </c>
      <c r="R90" s="24">
        <f>0.338*IF(J90="",0,J90)+0.662*IF(K90="",0,K90)</f>
        <v/>
      </c>
      <c r="S90" s="24">
        <f>0.38*IF(L90="",0,L90)+0.35*IF(M90="",0,M90)+0.27*IF(N90="",0,N90)</f>
        <v/>
      </c>
      <c r="T90" s="24">
        <f>IF(Universe!S90="","",((Universe!S90-$B$2565)/$C$2565)^3)</f>
        <v/>
      </c>
      <c r="U90" s="24">
        <f>IF(Universe!S90="","",(Universe!S90-$B$2565)/$C$2565)</f>
        <v/>
      </c>
      <c r="V90" s="24">
        <f>IF(Universe!T90="","",(Universe!T90-$B$2566)/$C$2566)</f>
        <v/>
      </c>
      <c r="W90" s="24">
        <f>IF(Universe!U90="","",(Universe!U90-$B$2567)/$C$2567)</f>
        <v/>
      </c>
      <c r="X90" s="24">
        <f>IF(O90="","",(O90-$B$2571)/$C$2571)</f>
        <v/>
      </c>
      <c r="Y90" s="24">
        <f>IF(T90="","",(T90-$B$2576)/$C$2576)</f>
        <v/>
      </c>
      <c r="Z90" s="24">
        <f>IF(Universe!V90="","",(Universe!V90-$B$2568)/$C$2568)</f>
        <v/>
      </c>
      <c r="AA90" s="24">
        <f>IF(P90="","",(P90-$B$2572)/$C$2572)</f>
        <v/>
      </c>
      <c r="AB90" s="24">
        <f>IF(Q90="","",(Q90-$B$2573)/$C$2573)</f>
        <v/>
      </c>
      <c r="AC90" s="24">
        <f>IF(R90="","",(R90-$B$2574)/$C$2574)</f>
        <v/>
      </c>
      <c r="AD90" s="24">
        <f>IF(S90="","",(S90-$B$2575)/$C$2575)</f>
        <v/>
      </c>
      <c r="AE90" s="24">
        <f>IF(Y90="","",Y90-(19.12044933116382+16.522174187581257*U90))</f>
        <v/>
      </c>
      <c r="AF90" s="24">
        <f>IF(X90="","",(X90-(-0.27268023098325006+0.47142105304415904*V90+-0.3189264934812436*U90)--5.286111042926227e-16)/0.7994208745952703)</f>
        <v/>
      </c>
      <c r="AG90" s="24">
        <f>IF(AA90="","",(AA90-(0.5248806186338691+-0.064206457956449*U90)-5.43454825424064e-16)/0.9977404048781155)</f>
        <v/>
      </c>
      <c r="AH90" s="25" t="n">
        <v>-0.6650670558922888</v>
      </c>
      <c r="AI90" s="25" t="n">
        <v>-1.184773623797729</v>
      </c>
      <c r="AJ90" s="25" t="n">
        <v>-0.3209493989475045</v>
      </c>
      <c r="AK90" s="25" t="n">
        <v>0.3538001987962768</v>
      </c>
      <c r="AL90" s="25" t="n">
        <v>1.443615822512736</v>
      </c>
      <c r="AM90" s="25" t="n">
        <v>0.1255531973258916</v>
      </c>
      <c r="AN90" s="25" t="n">
        <v>-0.7009742522398582</v>
      </c>
      <c r="AO90" s="25" t="n">
        <v>-0.0494434520114412</v>
      </c>
      <c r="AP90" s="25" t="n">
        <v>-0.034576790317337</v>
      </c>
      <c r="AQ90" s="25" t="n">
        <v>-0.2240622551184423</v>
      </c>
    </row>
    <row r="91">
      <c r="A91" s="23">
        <f>Universe!A91</f>
        <v/>
      </c>
      <c r="B91" s="24">
        <f>IF(Universe!W91="","",(Universe!W91-$B$2550)/$C$2550)</f>
        <v/>
      </c>
      <c r="C91" s="24">
        <f>IF(Universe!X91="","",(Universe!X91-$B$2551)/$C$2551)</f>
        <v/>
      </c>
      <c r="D91" s="24">
        <f>IF(Universe!Y91="","",(Universe!Y91-$B$2552)/$C$2552)</f>
        <v/>
      </c>
      <c r="E91" s="24">
        <f>IF(Universe!Z91="","",(Universe!Z91-$B$2553)/$C$2553)</f>
        <v/>
      </c>
      <c r="F91" s="24">
        <f>IF(Universe!AA91="","",(Universe!AA91-$B$2554)/$C$2554)</f>
        <v/>
      </c>
      <c r="G91" s="24">
        <f>IF(Universe!AB91="","",(Universe!AB91-$B$2555)/$C$2555)</f>
        <v/>
      </c>
      <c r="H91" s="24">
        <f>IF(Universe!AC91="","",(Universe!AC91-$B$2556)/$C$2556)</f>
        <v/>
      </c>
      <c r="I91" s="24">
        <f>IF(Universe!AD91="","",(Universe!AD91-$B$2557)/$C$2557)</f>
        <v/>
      </c>
      <c r="J91" s="24">
        <f>IF(Universe!AE91="","",(Universe!AE91-$B$2558)/$C$2558)</f>
        <v/>
      </c>
      <c r="K91" s="24">
        <f>IF(Universe!AF91="","",(Universe!AF91-$B$2559)/$C$2559)</f>
        <v/>
      </c>
      <c r="L91" s="24">
        <f>IF(Universe!AG91="","",(Universe!AG91-$B$2560)/$C$2560)</f>
        <v/>
      </c>
      <c r="M91" s="24">
        <f>IF(Universe!AH91="","",(Universe!AH91-$B$2561)/$C$2561)</f>
        <v/>
      </c>
      <c r="N91" s="24">
        <f>IF(Universe!AI91="","",(Universe!AI91-$B$2562)/$C$2562)</f>
        <v/>
      </c>
      <c r="O91" s="24">
        <f>0.74*IF(B91="",0,B91)+0.16*IF(C91="",0,C91)+0.1*IF(D91="",0,D91)</f>
        <v/>
      </c>
      <c r="P91" s="24">
        <f>0.35*IF(E91="",0,E91)+0.35*IF(F91="",0,F91)+0.3*IF(G91="",0,G91)</f>
        <v/>
      </c>
      <c r="Q91" s="24">
        <f>0.656*IF(I91="",0,I91)+0.344*IF(H91="",0,H91)</f>
        <v/>
      </c>
      <c r="R91" s="24">
        <f>0.338*IF(J91="",0,J91)+0.662*IF(K91="",0,K91)</f>
        <v/>
      </c>
      <c r="S91" s="24">
        <f>0.38*IF(L91="",0,L91)+0.35*IF(M91="",0,M91)+0.27*IF(N91="",0,N91)</f>
        <v/>
      </c>
      <c r="T91" s="24">
        <f>IF(Universe!S91="","",((Universe!S91-$B$2565)/$C$2565)^3)</f>
        <v/>
      </c>
      <c r="U91" s="24">
        <f>IF(Universe!S91="","",(Universe!S91-$B$2565)/$C$2565)</f>
        <v/>
      </c>
      <c r="V91" s="24">
        <f>IF(Universe!T91="","",(Universe!T91-$B$2566)/$C$2566)</f>
        <v/>
      </c>
      <c r="W91" s="24">
        <f>IF(Universe!U91="","",(Universe!U91-$B$2567)/$C$2567)</f>
        <v/>
      </c>
      <c r="X91" s="24">
        <f>IF(O91="","",(O91-$B$2571)/$C$2571)</f>
        <v/>
      </c>
      <c r="Y91" s="24">
        <f>IF(T91="","",(T91-$B$2576)/$C$2576)</f>
        <v/>
      </c>
      <c r="Z91" s="24">
        <f>IF(Universe!V91="","",(Universe!V91-$B$2568)/$C$2568)</f>
        <v/>
      </c>
      <c r="AA91" s="24">
        <f>IF(P91="","",(P91-$B$2572)/$C$2572)</f>
        <v/>
      </c>
      <c r="AB91" s="24">
        <f>IF(Q91="","",(Q91-$B$2573)/$C$2573)</f>
        <v/>
      </c>
      <c r="AC91" s="24">
        <f>IF(R91="","",(R91-$B$2574)/$C$2574)</f>
        <v/>
      </c>
      <c r="AD91" s="24">
        <f>IF(S91="","",(S91-$B$2575)/$C$2575)</f>
        <v/>
      </c>
      <c r="AE91" s="24">
        <f>IF(Y91="","",Y91-(19.12044933116382+16.522174187581257*U91))</f>
        <v/>
      </c>
      <c r="AF91" s="24">
        <f>IF(X91="","",(X91-(-0.27268023098325006+0.47142105304415904*V91+-0.3189264934812436*U91)--5.286111042926227e-16)/0.7994208745952703)</f>
        <v/>
      </c>
      <c r="AG91" s="24">
        <f>IF(AA91="","",(AA91-(0.5248806186338691+-0.064206457956449*U91)-5.43454825424064e-16)/0.9977404048781155)</f>
        <v/>
      </c>
      <c r="AH91" s="25" t="n">
        <v>-1.784047801959773</v>
      </c>
      <c r="AI91" s="25" t="n">
        <v>0.3118635787545237</v>
      </c>
      <c r="AJ91" s="25" t="n">
        <v>-1.213157150447841</v>
      </c>
      <c r="AK91" s="25" t="n">
        <v>-0.4097897713157528</v>
      </c>
      <c r="AL91" s="25" t="n">
        <v>3.119050378055515</v>
      </c>
      <c r="AM91" s="25" t="n">
        <v>0.2789399996625956</v>
      </c>
      <c r="AN91" s="25" t="n">
        <v>0.6280377948500965</v>
      </c>
      <c r="AO91" s="25" t="n">
        <v>-0.0002902888811121</v>
      </c>
      <c r="AP91" s="25" t="n">
        <v>-0.4558052426328</v>
      </c>
      <c r="AQ91" s="25" t="n">
        <v>0.5271464742996034</v>
      </c>
    </row>
    <row r="92">
      <c r="A92" s="23">
        <f>Universe!A92</f>
        <v/>
      </c>
      <c r="B92" s="24">
        <f>IF(Universe!W92="","",(Universe!W92-$B$2550)/$C$2550)</f>
        <v/>
      </c>
      <c r="C92" s="24">
        <f>IF(Universe!X92="","",(Universe!X92-$B$2551)/$C$2551)</f>
        <v/>
      </c>
      <c r="D92" s="24">
        <f>IF(Universe!Y92="","",(Universe!Y92-$B$2552)/$C$2552)</f>
        <v/>
      </c>
      <c r="E92" s="24">
        <f>IF(Universe!Z92="","",(Universe!Z92-$B$2553)/$C$2553)</f>
        <v/>
      </c>
      <c r="F92" s="24">
        <f>IF(Universe!AA92="","",(Universe!AA92-$B$2554)/$C$2554)</f>
        <v/>
      </c>
      <c r="G92" s="24">
        <f>IF(Universe!AB92="","",(Universe!AB92-$B$2555)/$C$2555)</f>
        <v/>
      </c>
      <c r="H92" s="24">
        <f>IF(Universe!AC92="","",(Universe!AC92-$B$2556)/$C$2556)</f>
        <v/>
      </c>
      <c r="I92" s="24">
        <f>IF(Universe!AD92="","",(Universe!AD92-$B$2557)/$C$2557)</f>
        <v/>
      </c>
      <c r="J92" s="24">
        <f>IF(Universe!AE92="","",(Universe!AE92-$B$2558)/$C$2558)</f>
        <v/>
      </c>
      <c r="K92" s="24">
        <f>IF(Universe!AF92="","",(Universe!AF92-$B$2559)/$C$2559)</f>
        <v/>
      </c>
      <c r="L92" s="24">
        <f>IF(Universe!AG92="","",(Universe!AG92-$B$2560)/$C$2560)</f>
        <v/>
      </c>
      <c r="M92" s="24">
        <f>IF(Universe!AH92="","",(Universe!AH92-$B$2561)/$C$2561)</f>
        <v/>
      </c>
      <c r="N92" s="24">
        <f>IF(Universe!AI92="","",(Universe!AI92-$B$2562)/$C$2562)</f>
        <v/>
      </c>
      <c r="O92" s="24">
        <f>0.74*IF(B92="",0,B92)+0.16*IF(C92="",0,C92)+0.1*IF(D92="",0,D92)</f>
        <v/>
      </c>
      <c r="P92" s="24">
        <f>0.35*IF(E92="",0,E92)+0.35*IF(F92="",0,F92)+0.3*IF(G92="",0,G92)</f>
        <v/>
      </c>
      <c r="Q92" s="24">
        <f>0.656*IF(I92="",0,I92)+0.344*IF(H92="",0,H92)</f>
        <v/>
      </c>
      <c r="R92" s="24">
        <f>0.338*IF(J92="",0,J92)+0.662*IF(K92="",0,K92)</f>
        <v/>
      </c>
      <c r="S92" s="24">
        <f>0.38*IF(L92="",0,L92)+0.35*IF(M92="",0,M92)+0.27*IF(N92="",0,N92)</f>
        <v/>
      </c>
      <c r="T92" s="24">
        <f>IF(Universe!S92="","",((Universe!S92-$B$2565)/$C$2565)^3)</f>
        <v/>
      </c>
      <c r="U92" s="24">
        <f>IF(Universe!S92="","",(Universe!S92-$B$2565)/$C$2565)</f>
        <v/>
      </c>
      <c r="V92" s="24">
        <f>IF(Universe!T92="","",(Universe!T92-$B$2566)/$C$2566)</f>
        <v/>
      </c>
      <c r="W92" s="24">
        <f>IF(Universe!U92="","",(Universe!U92-$B$2567)/$C$2567)</f>
        <v/>
      </c>
      <c r="X92" s="24">
        <f>IF(O92="","",(O92-$B$2571)/$C$2571)</f>
        <v/>
      </c>
      <c r="Y92" s="24">
        <f>IF(T92="","",(T92-$B$2576)/$C$2576)</f>
        <v/>
      </c>
      <c r="Z92" s="24">
        <f>IF(Universe!V92="","",(Universe!V92-$B$2568)/$C$2568)</f>
        <v/>
      </c>
      <c r="AA92" s="24">
        <f>IF(P92="","",(P92-$B$2572)/$C$2572)</f>
        <v/>
      </c>
      <c r="AB92" s="24">
        <f>IF(Q92="","",(Q92-$B$2573)/$C$2573)</f>
        <v/>
      </c>
      <c r="AC92" s="24">
        <f>IF(R92="","",(R92-$B$2574)/$C$2574)</f>
        <v/>
      </c>
      <c r="AD92" s="24">
        <f>IF(S92="","",(S92-$B$2575)/$C$2575)</f>
        <v/>
      </c>
      <c r="AE92" s="24">
        <f>IF(Y92="","",Y92-(19.12044933116382+16.522174187581257*U92))</f>
        <v/>
      </c>
      <c r="AF92" s="24">
        <f>IF(X92="","",(X92-(-0.27268023098325006+0.47142105304415904*V92+-0.3189264934812436*U92)--5.286111042926227e-16)/0.7994208745952703)</f>
        <v/>
      </c>
      <c r="AG92" s="24">
        <f>IF(AA92="","",(AA92-(0.5248806186338691+-0.064206457956449*U92)-5.43454825424064e-16)/0.9977404048781155)</f>
        <v/>
      </c>
      <c r="AH92" s="25" t="n">
        <v>-3.236495938601008</v>
      </c>
      <c r="AI92" s="25" t="n">
        <v>0.0113734350524697</v>
      </c>
      <c r="AJ92" s="25" t="n">
        <v>1.947970036773541</v>
      </c>
      <c r="AK92" s="25" t="n">
        <v>1.154139350848369</v>
      </c>
      <c r="AL92" s="25" t="n">
        <v>2.578712049570602</v>
      </c>
      <c r="AM92" s="25" t="n">
        <v>-0.2655219304694888</v>
      </c>
      <c r="AN92" s="25" t="n">
        <v>0.4835995729294414</v>
      </c>
      <c r="AO92" s="25" t="n">
        <v>-0.1075528826046711</v>
      </c>
      <c r="AP92" s="25" t="n">
        <v>-0.4593466510007635</v>
      </c>
      <c r="AQ92" s="25" t="n">
        <v>-0.1786731947858396</v>
      </c>
    </row>
    <row r="93">
      <c r="A93" s="23">
        <f>Universe!A93</f>
        <v/>
      </c>
      <c r="B93" s="24">
        <f>IF(Universe!W93="","",(Universe!W93-$B$2550)/$C$2550)</f>
        <v/>
      </c>
      <c r="C93" s="24">
        <f>IF(Universe!X93="","",(Universe!X93-$B$2551)/$C$2551)</f>
        <v/>
      </c>
      <c r="D93" s="24">
        <f>IF(Universe!Y93="","",(Universe!Y93-$B$2552)/$C$2552)</f>
        <v/>
      </c>
      <c r="E93" s="24">
        <f>IF(Universe!Z93="","",(Universe!Z93-$B$2553)/$C$2553)</f>
        <v/>
      </c>
      <c r="F93" s="24">
        <f>IF(Universe!AA93="","",(Universe!AA93-$B$2554)/$C$2554)</f>
        <v/>
      </c>
      <c r="G93" s="24">
        <f>IF(Universe!AB93="","",(Universe!AB93-$B$2555)/$C$2555)</f>
        <v/>
      </c>
      <c r="H93" s="24">
        <f>IF(Universe!AC93="","",(Universe!AC93-$B$2556)/$C$2556)</f>
        <v/>
      </c>
      <c r="I93" s="24">
        <f>IF(Universe!AD93="","",(Universe!AD93-$B$2557)/$C$2557)</f>
        <v/>
      </c>
      <c r="J93" s="24">
        <f>IF(Universe!AE93="","",(Universe!AE93-$B$2558)/$C$2558)</f>
        <v/>
      </c>
      <c r="K93" s="24">
        <f>IF(Universe!AF93="","",(Universe!AF93-$B$2559)/$C$2559)</f>
        <v/>
      </c>
      <c r="L93" s="24">
        <f>IF(Universe!AG93="","",(Universe!AG93-$B$2560)/$C$2560)</f>
        <v/>
      </c>
      <c r="M93" s="24">
        <f>IF(Universe!AH93="","",(Universe!AH93-$B$2561)/$C$2561)</f>
        <v/>
      </c>
      <c r="N93" s="24">
        <f>IF(Universe!AI93="","",(Universe!AI93-$B$2562)/$C$2562)</f>
        <v/>
      </c>
      <c r="O93" s="24">
        <f>0.74*IF(B93="",0,B93)+0.16*IF(C93="",0,C93)+0.1*IF(D93="",0,D93)</f>
        <v/>
      </c>
      <c r="P93" s="24">
        <f>0.35*IF(E93="",0,E93)+0.35*IF(F93="",0,F93)+0.3*IF(G93="",0,G93)</f>
        <v/>
      </c>
      <c r="Q93" s="24">
        <f>0.656*IF(I93="",0,I93)+0.344*IF(H93="",0,H93)</f>
        <v/>
      </c>
      <c r="R93" s="24">
        <f>0.338*IF(J93="",0,J93)+0.662*IF(K93="",0,K93)</f>
        <v/>
      </c>
      <c r="S93" s="24">
        <f>0.38*IF(L93="",0,L93)+0.35*IF(M93="",0,M93)+0.27*IF(N93="",0,N93)</f>
        <v/>
      </c>
      <c r="T93" s="24">
        <f>IF(Universe!S93="","",((Universe!S93-$B$2565)/$C$2565)^3)</f>
        <v/>
      </c>
      <c r="U93" s="24">
        <f>IF(Universe!S93="","",(Universe!S93-$B$2565)/$C$2565)</f>
        <v/>
      </c>
      <c r="V93" s="24">
        <f>IF(Universe!T93="","",(Universe!T93-$B$2566)/$C$2566)</f>
        <v/>
      </c>
      <c r="W93" s="24">
        <f>IF(Universe!U93="","",(Universe!U93-$B$2567)/$C$2567)</f>
        <v/>
      </c>
      <c r="X93" s="24">
        <f>IF(O93="","",(O93-$B$2571)/$C$2571)</f>
        <v/>
      </c>
      <c r="Y93" s="24">
        <f>IF(T93="","",(T93-$B$2576)/$C$2576)</f>
        <v/>
      </c>
      <c r="Z93" s="24">
        <f>IF(Universe!V93="","",(Universe!V93-$B$2568)/$C$2568)</f>
        <v/>
      </c>
      <c r="AA93" s="24">
        <f>IF(P93="","",(P93-$B$2572)/$C$2572)</f>
        <v/>
      </c>
      <c r="AB93" s="24">
        <f>IF(Q93="","",(Q93-$B$2573)/$C$2573)</f>
        <v/>
      </c>
      <c r="AC93" s="24">
        <f>IF(R93="","",(R93-$B$2574)/$C$2574)</f>
        <v/>
      </c>
      <c r="AD93" s="24">
        <f>IF(S93="","",(S93-$B$2575)/$C$2575)</f>
        <v/>
      </c>
      <c r="AE93" s="24">
        <f>IF(Y93="","",Y93-(19.12044933116382+16.522174187581257*U93))</f>
        <v/>
      </c>
      <c r="AF93" s="24">
        <f>IF(X93="","",(X93-(-0.27268023098325006+0.47142105304415904*V93+-0.3189264934812436*U93)--5.286111042926227e-16)/0.7994208745952703)</f>
        <v/>
      </c>
      <c r="AG93" s="24">
        <f>IF(AA93="","",(AA93-(0.5248806186338691+-0.064206457956449*U93)-5.43454825424064e-16)/0.9977404048781155)</f>
        <v/>
      </c>
      <c r="AH93" s="25" t="n">
        <v>-2.638569760755463</v>
      </c>
      <c r="AI93" s="25" t="n">
        <v>-0.2537814499481484</v>
      </c>
      <c r="AJ93" s="25" t="n">
        <v>-0.7713546661912116</v>
      </c>
      <c r="AK93" s="25" t="n">
        <v>-0.8379207731789177</v>
      </c>
      <c r="AL93" s="25" t="n">
        <v>3.301506562405133</v>
      </c>
      <c r="AM93" s="25" t="n">
        <v>1.009696975752817</v>
      </c>
      <c r="AN93" s="25" t="n">
        <v>0.08075579107430909</v>
      </c>
      <c r="AO93" s="25" t="n">
        <v>-0.0086423363949011</v>
      </c>
      <c r="AP93" s="25" t="n">
        <v>-0.2185843421457444</v>
      </c>
      <c r="AQ93" s="25" t="n">
        <v>0.4193129367630214</v>
      </c>
    </row>
    <row r="94">
      <c r="A94" s="23">
        <f>Universe!A94</f>
        <v/>
      </c>
      <c r="B94" s="24">
        <f>IF(Universe!W94="","",(Universe!W94-$B$2550)/$C$2550)</f>
        <v/>
      </c>
      <c r="C94" s="24">
        <f>IF(Universe!X94="","",(Universe!X94-$B$2551)/$C$2551)</f>
        <v/>
      </c>
      <c r="D94" s="24">
        <f>IF(Universe!Y94="","",(Universe!Y94-$B$2552)/$C$2552)</f>
        <v/>
      </c>
      <c r="E94" s="24">
        <f>IF(Universe!Z94="","",(Universe!Z94-$B$2553)/$C$2553)</f>
        <v/>
      </c>
      <c r="F94" s="24">
        <f>IF(Universe!AA94="","",(Universe!AA94-$B$2554)/$C$2554)</f>
        <v/>
      </c>
      <c r="G94" s="24">
        <f>IF(Universe!AB94="","",(Universe!AB94-$B$2555)/$C$2555)</f>
        <v/>
      </c>
      <c r="H94" s="24">
        <f>IF(Universe!AC94="","",(Universe!AC94-$B$2556)/$C$2556)</f>
        <v/>
      </c>
      <c r="I94" s="24">
        <f>IF(Universe!AD94="","",(Universe!AD94-$B$2557)/$C$2557)</f>
        <v/>
      </c>
      <c r="J94" s="24">
        <f>IF(Universe!AE94="","",(Universe!AE94-$B$2558)/$C$2558)</f>
        <v/>
      </c>
      <c r="K94" s="24">
        <f>IF(Universe!AF94="","",(Universe!AF94-$B$2559)/$C$2559)</f>
        <v/>
      </c>
      <c r="L94" s="24">
        <f>IF(Universe!AG94="","",(Universe!AG94-$B$2560)/$C$2560)</f>
        <v/>
      </c>
      <c r="M94" s="24">
        <f>IF(Universe!AH94="","",(Universe!AH94-$B$2561)/$C$2561)</f>
        <v/>
      </c>
      <c r="N94" s="24">
        <f>IF(Universe!AI94="","",(Universe!AI94-$B$2562)/$C$2562)</f>
        <v/>
      </c>
      <c r="O94" s="24">
        <f>0.74*IF(B94="",0,B94)+0.16*IF(C94="",0,C94)+0.1*IF(D94="",0,D94)</f>
        <v/>
      </c>
      <c r="P94" s="24">
        <f>0.35*IF(E94="",0,E94)+0.35*IF(F94="",0,F94)+0.3*IF(G94="",0,G94)</f>
        <v/>
      </c>
      <c r="Q94" s="24">
        <f>0.656*IF(I94="",0,I94)+0.344*IF(H94="",0,H94)</f>
        <v/>
      </c>
      <c r="R94" s="24">
        <f>0.338*IF(J94="",0,J94)+0.662*IF(K94="",0,K94)</f>
        <v/>
      </c>
      <c r="S94" s="24">
        <f>0.38*IF(L94="",0,L94)+0.35*IF(M94="",0,M94)+0.27*IF(N94="",0,N94)</f>
        <v/>
      </c>
      <c r="T94" s="24">
        <f>IF(Universe!S94="","",((Universe!S94-$B$2565)/$C$2565)^3)</f>
        <v/>
      </c>
      <c r="U94" s="24">
        <f>IF(Universe!S94="","",(Universe!S94-$B$2565)/$C$2565)</f>
        <v/>
      </c>
      <c r="V94" s="24">
        <f>IF(Universe!T94="","",(Universe!T94-$B$2566)/$C$2566)</f>
        <v/>
      </c>
      <c r="W94" s="24">
        <f>IF(Universe!U94="","",(Universe!U94-$B$2567)/$C$2567)</f>
        <v/>
      </c>
      <c r="X94" s="24">
        <f>IF(O94="","",(O94-$B$2571)/$C$2571)</f>
        <v/>
      </c>
      <c r="Y94" s="24">
        <f>IF(T94="","",(T94-$B$2576)/$C$2576)</f>
        <v/>
      </c>
      <c r="Z94" s="24">
        <f>IF(Universe!V94="","",(Universe!V94-$B$2568)/$C$2568)</f>
        <v/>
      </c>
      <c r="AA94" s="24">
        <f>IF(P94="","",(P94-$B$2572)/$C$2572)</f>
        <v/>
      </c>
      <c r="AB94" s="24">
        <f>IF(Q94="","",(Q94-$B$2573)/$C$2573)</f>
        <v/>
      </c>
      <c r="AC94" s="24">
        <f>IF(R94="","",(R94-$B$2574)/$C$2574)</f>
        <v/>
      </c>
      <c r="AD94" s="24">
        <f>IF(S94="","",(S94-$B$2575)/$C$2575)</f>
        <v/>
      </c>
      <c r="AE94" s="24">
        <f>IF(Y94="","",Y94-(19.12044933116382+16.522174187581257*U94))</f>
        <v/>
      </c>
      <c r="AF94" s="24">
        <f>IF(X94="","",(X94-(-0.27268023098325006+0.47142105304415904*V94+-0.3189264934812436*U94)--5.286111042926227e-16)/0.7994208745952703)</f>
        <v/>
      </c>
      <c r="AG94" s="24">
        <f>IF(AA94="","",(AA94-(0.5248806186338691+-0.064206457956449*U94)-5.43454825424064e-16)/0.9977404048781155)</f>
        <v/>
      </c>
      <c r="AH94" s="25" t="n">
        <v>-2.082312335604803</v>
      </c>
      <c r="AI94" s="25" t="n">
        <v>0.380931408078889</v>
      </c>
      <c r="AJ94" s="25" t="n">
        <v>0.2095069021912102</v>
      </c>
      <c r="AK94" s="25" t="n">
        <v>-0.8759225128785125</v>
      </c>
      <c r="AL94" s="25" t="n">
        <v>3.32072568302739</v>
      </c>
      <c r="AM94" s="25" t="n">
        <v>1.515417571051976</v>
      </c>
      <c r="AN94" s="25" t="n">
        <v>-0.4912771480826085</v>
      </c>
      <c r="AO94" s="25" t="n">
        <v>0.717001640015571</v>
      </c>
      <c r="AP94" s="25" t="n">
        <v>-0.0881926822315952</v>
      </c>
      <c r="AQ94" s="25" t="n">
        <v>1.632161341352335</v>
      </c>
    </row>
    <row r="95">
      <c r="A95" s="23">
        <f>Universe!A95</f>
        <v/>
      </c>
      <c r="B95" s="24">
        <f>IF(Universe!W95="","",(Universe!W95-$B$2550)/$C$2550)</f>
        <v/>
      </c>
      <c r="C95" s="24">
        <f>IF(Universe!X95="","",(Universe!X95-$B$2551)/$C$2551)</f>
        <v/>
      </c>
      <c r="D95" s="24">
        <f>IF(Universe!Y95="","",(Universe!Y95-$B$2552)/$C$2552)</f>
        <v/>
      </c>
      <c r="E95" s="24">
        <f>IF(Universe!Z95="","",(Universe!Z95-$B$2553)/$C$2553)</f>
        <v/>
      </c>
      <c r="F95" s="24">
        <f>IF(Universe!AA95="","",(Universe!AA95-$B$2554)/$C$2554)</f>
        <v/>
      </c>
      <c r="G95" s="24">
        <f>IF(Universe!AB95="","",(Universe!AB95-$B$2555)/$C$2555)</f>
        <v/>
      </c>
      <c r="H95" s="24">
        <f>IF(Universe!AC95="","",(Universe!AC95-$B$2556)/$C$2556)</f>
        <v/>
      </c>
      <c r="I95" s="24">
        <f>IF(Universe!AD95="","",(Universe!AD95-$B$2557)/$C$2557)</f>
        <v/>
      </c>
      <c r="J95" s="24">
        <f>IF(Universe!AE95="","",(Universe!AE95-$B$2558)/$C$2558)</f>
        <v/>
      </c>
      <c r="K95" s="24">
        <f>IF(Universe!AF95="","",(Universe!AF95-$B$2559)/$C$2559)</f>
        <v/>
      </c>
      <c r="L95" s="24">
        <f>IF(Universe!AG95="","",(Universe!AG95-$B$2560)/$C$2560)</f>
        <v/>
      </c>
      <c r="M95" s="24">
        <f>IF(Universe!AH95="","",(Universe!AH95-$B$2561)/$C$2561)</f>
        <v/>
      </c>
      <c r="N95" s="24">
        <f>IF(Universe!AI95="","",(Universe!AI95-$B$2562)/$C$2562)</f>
        <v/>
      </c>
      <c r="O95" s="24">
        <f>0.74*IF(B95="",0,B95)+0.16*IF(C95="",0,C95)+0.1*IF(D95="",0,D95)</f>
        <v/>
      </c>
      <c r="P95" s="24">
        <f>0.35*IF(E95="",0,E95)+0.35*IF(F95="",0,F95)+0.3*IF(G95="",0,G95)</f>
        <v/>
      </c>
      <c r="Q95" s="24">
        <f>0.656*IF(I95="",0,I95)+0.344*IF(H95="",0,H95)</f>
        <v/>
      </c>
      <c r="R95" s="24">
        <f>0.338*IF(J95="",0,J95)+0.662*IF(K95="",0,K95)</f>
        <v/>
      </c>
      <c r="S95" s="24">
        <f>0.38*IF(L95="",0,L95)+0.35*IF(M95="",0,M95)+0.27*IF(N95="",0,N95)</f>
        <v/>
      </c>
      <c r="T95" s="24">
        <f>IF(Universe!S95="","",((Universe!S95-$B$2565)/$C$2565)^3)</f>
        <v/>
      </c>
      <c r="U95" s="24">
        <f>IF(Universe!S95="","",(Universe!S95-$B$2565)/$C$2565)</f>
        <v/>
      </c>
      <c r="V95" s="24">
        <f>IF(Universe!T95="","",(Universe!T95-$B$2566)/$C$2566)</f>
        <v/>
      </c>
      <c r="W95" s="24">
        <f>IF(Universe!U95="","",(Universe!U95-$B$2567)/$C$2567)</f>
        <v/>
      </c>
      <c r="X95" s="24">
        <f>IF(O95="","",(O95-$B$2571)/$C$2571)</f>
        <v/>
      </c>
      <c r="Y95" s="24">
        <f>IF(T95="","",(T95-$B$2576)/$C$2576)</f>
        <v/>
      </c>
      <c r="Z95" s="24">
        <f>IF(Universe!V95="","",(Universe!V95-$B$2568)/$C$2568)</f>
        <v/>
      </c>
      <c r="AA95" s="24">
        <f>IF(P95="","",(P95-$B$2572)/$C$2572)</f>
        <v/>
      </c>
      <c r="AB95" s="24">
        <f>IF(Q95="","",(Q95-$B$2573)/$C$2573)</f>
        <v/>
      </c>
      <c r="AC95" s="24">
        <f>IF(R95="","",(R95-$B$2574)/$C$2574)</f>
        <v/>
      </c>
      <c r="AD95" s="24">
        <f>IF(S95="","",(S95-$B$2575)/$C$2575)</f>
        <v/>
      </c>
      <c r="AE95" s="24">
        <f>IF(Y95="","",Y95-(19.12044933116382+16.522174187581257*U95))</f>
        <v/>
      </c>
      <c r="AF95" s="24">
        <f>IF(X95="","",(X95-(-0.27268023098325006+0.47142105304415904*V95+-0.3189264934812436*U95)--5.286111042926227e-16)/0.7994208745952703)</f>
        <v/>
      </c>
      <c r="AG95" s="24">
        <f>IF(AA95="","",(AA95-(0.5248806186338691+-0.064206457956449*U95)-5.43454825424064e-16)/0.9977404048781155)</f>
        <v/>
      </c>
      <c r="AH95" s="25" t="n">
        <v>-1.147535949497742</v>
      </c>
      <c r="AI95" s="25" t="n">
        <v>2.348609511647771</v>
      </c>
      <c r="AJ95" s="25" t="n">
        <v>0.2724362149509733</v>
      </c>
      <c r="AK95" s="25" t="n">
        <v>1.1510497537697</v>
      </c>
      <c r="AL95" s="25" t="n">
        <v>2.307232000642612</v>
      </c>
      <c r="AM95" s="25" t="n">
        <v>-0.2635750792416066</v>
      </c>
      <c r="AN95" s="25" t="n">
        <v>1.791977417960023</v>
      </c>
      <c r="AO95" s="25" t="n">
        <v>-0.0977344834708062</v>
      </c>
      <c r="AP95" s="25" t="n">
        <v>2.150024255868884</v>
      </c>
      <c r="AQ95" s="25" t="n">
        <v>-0.5076801158093904</v>
      </c>
    </row>
    <row r="96">
      <c r="A96" s="23">
        <f>Universe!A96</f>
        <v/>
      </c>
      <c r="B96" s="24">
        <f>IF(Universe!W96="","",(Universe!W96-$B$2550)/$C$2550)</f>
        <v/>
      </c>
      <c r="C96" s="24">
        <f>IF(Universe!X96="","",(Universe!X96-$B$2551)/$C$2551)</f>
        <v/>
      </c>
      <c r="D96" s="24">
        <f>IF(Universe!Y96="","",(Universe!Y96-$B$2552)/$C$2552)</f>
        <v/>
      </c>
      <c r="E96" s="24">
        <f>IF(Universe!Z96="","",(Universe!Z96-$B$2553)/$C$2553)</f>
        <v/>
      </c>
      <c r="F96" s="24">
        <f>IF(Universe!AA96="","",(Universe!AA96-$B$2554)/$C$2554)</f>
        <v/>
      </c>
      <c r="G96" s="24">
        <f>IF(Universe!AB96="","",(Universe!AB96-$B$2555)/$C$2555)</f>
        <v/>
      </c>
      <c r="H96" s="24">
        <f>IF(Universe!AC96="","",(Universe!AC96-$B$2556)/$C$2556)</f>
        <v/>
      </c>
      <c r="I96" s="24">
        <f>IF(Universe!AD96="","",(Universe!AD96-$B$2557)/$C$2557)</f>
        <v/>
      </c>
      <c r="J96" s="24">
        <f>IF(Universe!AE96="","",(Universe!AE96-$B$2558)/$C$2558)</f>
        <v/>
      </c>
      <c r="K96" s="24">
        <f>IF(Universe!AF96="","",(Universe!AF96-$B$2559)/$C$2559)</f>
        <v/>
      </c>
      <c r="L96" s="24">
        <f>IF(Universe!AG96="","",(Universe!AG96-$B$2560)/$C$2560)</f>
        <v/>
      </c>
      <c r="M96" s="24">
        <f>IF(Universe!AH96="","",(Universe!AH96-$B$2561)/$C$2561)</f>
        <v/>
      </c>
      <c r="N96" s="24">
        <f>IF(Universe!AI96="","",(Universe!AI96-$B$2562)/$C$2562)</f>
        <v/>
      </c>
      <c r="O96" s="24">
        <f>0.74*IF(B96="",0,B96)+0.16*IF(C96="",0,C96)+0.1*IF(D96="",0,D96)</f>
        <v/>
      </c>
      <c r="P96" s="24">
        <f>0.35*IF(E96="",0,E96)+0.35*IF(F96="",0,F96)+0.3*IF(G96="",0,G96)</f>
        <v/>
      </c>
      <c r="Q96" s="24">
        <f>0.656*IF(I96="",0,I96)+0.344*IF(H96="",0,H96)</f>
        <v/>
      </c>
      <c r="R96" s="24">
        <f>0.338*IF(J96="",0,J96)+0.662*IF(K96="",0,K96)</f>
        <v/>
      </c>
      <c r="S96" s="24">
        <f>0.38*IF(L96="",0,L96)+0.35*IF(M96="",0,M96)+0.27*IF(N96="",0,N96)</f>
        <v/>
      </c>
      <c r="T96" s="24">
        <f>IF(Universe!S96="","",((Universe!S96-$B$2565)/$C$2565)^3)</f>
        <v/>
      </c>
      <c r="U96" s="24">
        <f>IF(Universe!S96="","",(Universe!S96-$B$2565)/$C$2565)</f>
        <v/>
      </c>
      <c r="V96" s="24">
        <f>IF(Universe!T96="","",(Universe!T96-$B$2566)/$C$2566)</f>
        <v/>
      </c>
      <c r="W96" s="24">
        <f>IF(Universe!U96="","",(Universe!U96-$B$2567)/$C$2567)</f>
        <v/>
      </c>
      <c r="X96" s="24">
        <f>IF(O96="","",(O96-$B$2571)/$C$2571)</f>
        <v/>
      </c>
      <c r="Y96" s="24">
        <f>IF(T96="","",(T96-$B$2576)/$C$2576)</f>
        <v/>
      </c>
      <c r="Z96" s="24">
        <f>IF(Universe!V96="","",(Universe!V96-$B$2568)/$C$2568)</f>
        <v/>
      </c>
      <c r="AA96" s="24">
        <f>IF(P96="","",(P96-$B$2572)/$C$2572)</f>
        <v/>
      </c>
      <c r="AB96" s="24">
        <f>IF(Q96="","",(Q96-$B$2573)/$C$2573)</f>
        <v/>
      </c>
      <c r="AC96" s="24">
        <f>IF(R96="","",(R96-$B$2574)/$C$2574)</f>
        <v/>
      </c>
      <c r="AD96" s="24">
        <f>IF(S96="","",(S96-$B$2575)/$C$2575)</f>
        <v/>
      </c>
      <c r="AE96" s="24">
        <f>IF(Y96="","",Y96-(19.12044933116382+16.522174187581257*U96))</f>
        <v/>
      </c>
      <c r="AF96" s="24">
        <f>IF(X96="","",(X96-(-0.27268023098325006+0.47142105304415904*V96+-0.3189264934812436*U96)--5.286111042926227e-16)/0.7994208745952703)</f>
        <v/>
      </c>
      <c r="AG96" s="24">
        <f>IF(AA96="","",(AA96-(0.5248806186338691+-0.064206457956449*U96)-5.43454825424064e-16)/0.9977404048781155)</f>
        <v/>
      </c>
      <c r="AH96" s="25" t="n">
        <v>-1.858964109046908</v>
      </c>
      <c r="AI96" s="25" t="n">
        <v>1.17978342355639</v>
      </c>
      <c r="AJ96" s="25" t="n">
        <v>-1.114756927031574</v>
      </c>
      <c r="AK96" s="25" t="n">
        <v>0.2260353146130499</v>
      </c>
      <c r="AL96" s="25" t="n">
        <v>3.181954609768729</v>
      </c>
      <c r="AM96" s="25" t="n">
        <v>1.232870437124055</v>
      </c>
      <c r="AN96" s="25" t="n">
        <v>1.888333633056178</v>
      </c>
      <c r="AO96" s="25" t="n">
        <v>0.0169211607650533</v>
      </c>
      <c r="AP96" s="25" t="n">
        <v>-0.4514791941374818</v>
      </c>
      <c r="AQ96" s="25" t="n">
        <v>-0.0098624786902516</v>
      </c>
    </row>
    <row r="97">
      <c r="A97" s="23">
        <f>Universe!A97</f>
        <v/>
      </c>
      <c r="B97" s="24">
        <f>IF(Universe!W97="","",(Universe!W97-$B$2550)/$C$2550)</f>
        <v/>
      </c>
      <c r="C97" s="24">
        <f>IF(Universe!X97="","",(Universe!X97-$B$2551)/$C$2551)</f>
        <v/>
      </c>
      <c r="D97" s="24">
        <f>IF(Universe!Y97="","",(Universe!Y97-$B$2552)/$C$2552)</f>
        <v/>
      </c>
      <c r="E97" s="24">
        <f>IF(Universe!Z97="","",(Universe!Z97-$B$2553)/$C$2553)</f>
        <v/>
      </c>
      <c r="F97" s="24">
        <f>IF(Universe!AA97="","",(Universe!AA97-$B$2554)/$C$2554)</f>
        <v/>
      </c>
      <c r="G97" s="24">
        <f>IF(Universe!AB97="","",(Universe!AB97-$B$2555)/$C$2555)</f>
        <v/>
      </c>
      <c r="H97" s="24">
        <f>IF(Universe!AC97="","",(Universe!AC97-$B$2556)/$C$2556)</f>
        <v/>
      </c>
      <c r="I97" s="24">
        <f>IF(Universe!AD97="","",(Universe!AD97-$B$2557)/$C$2557)</f>
        <v/>
      </c>
      <c r="J97" s="24">
        <f>IF(Universe!AE97="","",(Universe!AE97-$B$2558)/$C$2558)</f>
        <v/>
      </c>
      <c r="K97" s="24">
        <f>IF(Universe!AF97="","",(Universe!AF97-$B$2559)/$C$2559)</f>
        <v/>
      </c>
      <c r="L97" s="24">
        <f>IF(Universe!AG97="","",(Universe!AG97-$B$2560)/$C$2560)</f>
        <v/>
      </c>
      <c r="M97" s="24">
        <f>IF(Universe!AH97="","",(Universe!AH97-$B$2561)/$C$2561)</f>
        <v/>
      </c>
      <c r="N97" s="24">
        <f>IF(Universe!AI97="","",(Universe!AI97-$B$2562)/$C$2562)</f>
        <v/>
      </c>
      <c r="O97" s="24">
        <f>0.74*IF(B97="",0,B97)+0.16*IF(C97="",0,C97)+0.1*IF(D97="",0,D97)</f>
        <v/>
      </c>
      <c r="P97" s="24">
        <f>0.35*IF(E97="",0,E97)+0.35*IF(F97="",0,F97)+0.3*IF(G97="",0,G97)</f>
        <v/>
      </c>
      <c r="Q97" s="24">
        <f>0.656*IF(I97="",0,I97)+0.344*IF(H97="",0,H97)</f>
        <v/>
      </c>
      <c r="R97" s="24">
        <f>0.338*IF(J97="",0,J97)+0.662*IF(K97="",0,K97)</f>
        <v/>
      </c>
      <c r="S97" s="24">
        <f>0.38*IF(L97="",0,L97)+0.35*IF(M97="",0,M97)+0.27*IF(N97="",0,N97)</f>
        <v/>
      </c>
      <c r="T97" s="24">
        <f>IF(Universe!S97="","",((Universe!S97-$B$2565)/$C$2565)^3)</f>
        <v/>
      </c>
      <c r="U97" s="24">
        <f>IF(Universe!S97="","",(Universe!S97-$B$2565)/$C$2565)</f>
        <v/>
      </c>
      <c r="V97" s="24">
        <f>IF(Universe!T97="","",(Universe!T97-$B$2566)/$C$2566)</f>
        <v/>
      </c>
      <c r="W97" s="24">
        <f>IF(Universe!U97="","",(Universe!U97-$B$2567)/$C$2567)</f>
        <v/>
      </c>
      <c r="X97" s="24">
        <f>IF(O97="","",(O97-$B$2571)/$C$2571)</f>
        <v/>
      </c>
      <c r="Y97" s="24">
        <f>IF(T97="","",(T97-$B$2576)/$C$2576)</f>
        <v/>
      </c>
      <c r="Z97" s="24">
        <f>IF(Universe!V97="","",(Universe!V97-$B$2568)/$C$2568)</f>
        <v/>
      </c>
      <c r="AA97" s="24">
        <f>IF(P97="","",(P97-$B$2572)/$C$2572)</f>
        <v/>
      </c>
      <c r="AB97" s="24">
        <f>IF(Q97="","",(Q97-$B$2573)/$C$2573)</f>
        <v/>
      </c>
      <c r="AC97" s="24">
        <f>IF(R97="","",(R97-$B$2574)/$C$2574)</f>
        <v/>
      </c>
      <c r="AD97" s="24">
        <f>IF(S97="","",(S97-$B$2575)/$C$2575)</f>
        <v/>
      </c>
      <c r="AE97" s="24">
        <f>IF(Y97="","",Y97-(19.12044933116382+16.522174187581257*U97))</f>
        <v/>
      </c>
      <c r="AF97" s="24">
        <f>IF(X97="","",(X97-(-0.27268023098325006+0.47142105304415904*V97+-0.3189264934812436*U97)--5.286111042926227e-16)/0.7994208745952703)</f>
        <v/>
      </c>
      <c r="AG97" s="24">
        <f>IF(AA97="","",(AA97-(0.5248806186338691+-0.064206457956449*U97)-5.43454825424064e-16)/0.9977404048781155)</f>
        <v/>
      </c>
      <c r="AH97" s="25" t="n">
        <v>-3.811865396027834</v>
      </c>
      <c r="AI97" s="25" t="n">
        <v>2.434727631157305</v>
      </c>
      <c r="AJ97" s="25" t="n">
        <v>0.3609445419023478</v>
      </c>
      <c r="AK97" s="25" t="n">
        <v>0.3901963290603582</v>
      </c>
      <c r="AL97" s="25" t="n">
        <v>1.047064024710404</v>
      </c>
      <c r="AM97" s="25" t="n">
        <v>-0.0672321661844989</v>
      </c>
      <c r="AN97" s="25" t="n">
        <v>0.6402999484825599</v>
      </c>
      <c r="AO97" s="25" t="n">
        <v>-0.3877500597472446</v>
      </c>
      <c r="AP97" s="25" t="n">
        <v>-0.0837262143647378</v>
      </c>
      <c r="AQ97" s="25" t="n">
        <v>-0.2465784894711689</v>
      </c>
    </row>
    <row r="98">
      <c r="A98" s="23">
        <f>Universe!A98</f>
        <v/>
      </c>
      <c r="B98" s="24">
        <f>IF(Universe!W98="","",(Universe!W98-$B$2550)/$C$2550)</f>
        <v/>
      </c>
      <c r="C98" s="24">
        <f>IF(Universe!X98="","",(Universe!X98-$B$2551)/$C$2551)</f>
        <v/>
      </c>
      <c r="D98" s="24">
        <f>IF(Universe!Y98="","",(Universe!Y98-$B$2552)/$C$2552)</f>
        <v/>
      </c>
      <c r="E98" s="24">
        <f>IF(Universe!Z98="","",(Universe!Z98-$B$2553)/$C$2553)</f>
        <v/>
      </c>
      <c r="F98" s="24">
        <f>IF(Universe!AA98="","",(Universe!AA98-$B$2554)/$C$2554)</f>
        <v/>
      </c>
      <c r="G98" s="24">
        <f>IF(Universe!AB98="","",(Universe!AB98-$B$2555)/$C$2555)</f>
        <v/>
      </c>
      <c r="H98" s="24">
        <f>IF(Universe!AC98="","",(Universe!AC98-$B$2556)/$C$2556)</f>
        <v/>
      </c>
      <c r="I98" s="24">
        <f>IF(Universe!AD98="","",(Universe!AD98-$B$2557)/$C$2557)</f>
        <v/>
      </c>
      <c r="J98" s="24">
        <f>IF(Universe!AE98="","",(Universe!AE98-$B$2558)/$C$2558)</f>
        <v/>
      </c>
      <c r="K98" s="24">
        <f>IF(Universe!AF98="","",(Universe!AF98-$B$2559)/$C$2559)</f>
        <v/>
      </c>
      <c r="L98" s="24">
        <f>IF(Universe!AG98="","",(Universe!AG98-$B$2560)/$C$2560)</f>
        <v/>
      </c>
      <c r="M98" s="24">
        <f>IF(Universe!AH98="","",(Universe!AH98-$B$2561)/$C$2561)</f>
        <v/>
      </c>
      <c r="N98" s="24">
        <f>IF(Universe!AI98="","",(Universe!AI98-$B$2562)/$C$2562)</f>
        <v/>
      </c>
      <c r="O98" s="24">
        <f>0.74*IF(B98="",0,B98)+0.16*IF(C98="",0,C98)+0.1*IF(D98="",0,D98)</f>
        <v/>
      </c>
      <c r="P98" s="24">
        <f>0.35*IF(E98="",0,E98)+0.35*IF(F98="",0,F98)+0.3*IF(G98="",0,G98)</f>
        <v/>
      </c>
      <c r="Q98" s="24">
        <f>0.656*IF(I98="",0,I98)+0.344*IF(H98="",0,H98)</f>
        <v/>
      </c>
      <c r="R98" s="24">
        <f>0.338*IF(J98="",0,J98)+0.662*IF(K98="",0,K98)</f>
        <v/>
      </c>
      <c r="S98" s="24">
        <f>0.38*IF(L98="",0,L98)+0.35*IF(M98="",0,M98)+0.27*IF(N98="",0,N98)</f>
        <v/>
      </c>
      <c r="T98" s="24">
        <f>IF(Universe!S98="","",((Universe!S98-$B$2565)/$C$2565)^3)</f>
        <v/>
      </c>
      <c r="U98" s="24">
        <f>IF(Universe!S98="","",(Universe!S98-$B$2565)/$C$2565)</f>
        <v/>
      </c>
      <c r="V98" s="24">
        <f>IF(Universe!T98="","",(Universe!T98-$B$2566)/$C$2566)</f>
        <v/>
      </c>
      <c r="W98" s="24">
        <f>IF(Universe!U98="","",(Universe!U98-$B$2567)/$C$2567)</f>
        <v/>
      </c>
      <c r="X98" s="24">
        <f>IF(O98="","",(O98-$B$2571)/$C$2571)</f>
        <v/>
      </c>
      <c r="Y98" s="24">
        <f>IF(T98="","",(T98-$B$2576)/$C$2576)</f>
        <v/>
      </c>
      <c r="Z98" s="24">
        <f>IF(Universe!V98="","",(Universe!V98-$B$2568)/$C$2568)</f>
        <v/>
      </c>
      <c r="AA98" s="24">
        <f>IF(P98="","",(P98-$B$2572)/$C$2572)</f>
        <v/>
      </c>
      <c r="AB98" s="24">
        <f>IF(Q98="","",(Q98-$B$2573)/$C$2573)</f>
        <v/>
      </c>
      <c r="AC98" s="24">
        <f>IF(R98="","",(R98-$B$2574)/$C$2574)</f>
        <v/>
      </c>
      <c r="AD98" s="24">
        <f>IF(S98="","",(S98-$B$2575)/$C$2575)</f>
        <v/>
      </c>
      <c r="AE98" s="24">
        <f>IF(Y98="","",Y98-(19.12044933116382+16.522174187581257*U98))</f>
        <v/>
      </c>
      <c r="AF98" s="24">
        <f>IF(X98="","",(X98-(-0.27268023098325006+0.47142105304415904*V98+-0.3189264934812436*U98)--5.286111042926227e-16)/0.7994208745952703)</f>
        <v/>
      </c>
      <c r="AG98" s="24">
        <f>IF(AA98="","",(AA98-(0.5248806186338691+-0.064206457956449*U98)-5.43454825424064e-16)/0.9977404048781155)</f>
        <v/>
      </c>
      <c r="AH98" s="25" t="n">
        <v>-3.988327770206747</v>
      </c>
      <c r="AI98" s="25" t="n">
        <v>0.9072536842302984</v>
      </c>
      <c r="AJ98" s="25" t="n">
        <v>-2.384503109976314</v>
      </c>
      <c r="AK98" s="25" t="n">
        <v>3.109863765077641</v>
      </c>
      <c r="AL98" s="25" t="n">
        <v>0.3901019038177472</v>
      </c>
      <c r="AM98" s="25" t="n">
        <v>0.1169891739583074</v>
      </c>
      <c r="AN98" s="25" t="n">
        <v>-0.2746126003317916</v>
      </c>
      <c r="AO98" s="25" t="n">
        <v>-1.203903672383285</v>
      </c>
      <c r="AP98" s="25" t="n">
        <v>-1.732239606997758</v>
      </c>
      <c r="AQ98" s="25" t="n">
        <v>-0.4022819227789698</v>
      </c>
    </row>
    <row r="99">
      <c r="A99" s="23">
        <f>Universe!A99</f>
        <v/>
      </c>
      <c r="B99" s="24">
        <f>IF(Universe!W99="","",(Universe!W99-$B$2550)/$C$2550)</f>
        <v/>
      </c>
      <c r="C99" s="24">
        <f>IF(Universe!X99="","",(Universe!X99-$B$2551)/$C$2551)</f>
        <v/>
      </c>
      <c r="D99" s="24">
        <f>IF(Universe!Y99="","",(Universe!Y99-$B$2552)/$C$2552)</f>
        <v/>
      </c>
      <c r="E99" s="24">
        <f>IF(Universe!Z99="","",(Universe!Z99-$B$2553)/$C$2553)</f>
        <v/>
      </c>
      <c r="F99" s="24">
        <f>IF(Universe!AA99="","",(Universe!AA99-$B$2554)/$C$2554)</f>
        <v/>
      </c>
      <c r="G99" s="24">
        <f>IF(Universe!AB99="","",(Universe!AB99-$B$2555)/$C$2555)</f>
        <v/>
      </c>
      <c r="H99" s="24">
        <f>IF(Universe!AC99="","",(Universe!AC99-$B$2556)/$C$2556)</f>
        <v/>
      </c>
      <c r="I99" s="24">
        <f>IF(Universe!AD99="","",(Universe!AD99-$B$2557)/$C$2557)</f>
        <v/>
      </c>
      <c r="J99" s="24">
        <f>IF(Universe!AE99="","",(Universe!AE99-$B$2558)/$C$2558)</f>
        <v/>
      </c>
      <c r="K99" s="24">
        <f>IF(Universe!AF99="","",(Universe!AF99-$B$2559)/$C$2559)</f>
        <v/>
      </c>
      <c r="L99" s="24">
        <f>IF(Universe!AG99="","",(Universe!AG99-$B$2560)/$C$2560)</f>
        <v/>
      </c>
      <c r="M99" s="24">
        <f>IF(Universe!AH99="","",(Universe!AH99-$B$2561)/$C$2561)</f>
        <v/>
      </c>
      <c r="N99" s="24">
        <f>IF(Universe!AI99="","",(Universe!AI99-$B$2562)/$C$2562)</f>
        <v/>
      </c>
      <c r="O99" s="24">
        <f>0.74*IF(B99="",0,B99)+0.16*IF(C99="",0,C99)+0.1*IF(D99="",0,D99)</f>
        <v/>
      </c>
      <c r="P99" s="24">
        <f>0.35*IF(E99="",0,E99)+0.35*IF(F99="",0,F99)+0.3*IF(G99="",0,G99)</f>
        <v/>
      </c>
      <c r="Q99" s="24">
        <f>0.656*IF(I99="",0,I99)+0.344*IF(H99="",0,H99)</f>
        <v/>
      </c>
      <c r="R99" s="24">
        <f>0.338*IF(J99="",0,J99)+0.662*IF(K99="",0,K99)</f>
        <v/>
      </c>
      <c r="S99" s="24">
        <f>0.38*IF(L99="",0,L99)+0.35*IF(M99="",0,M99)+0.27*IF(N99="",0,N99)</f>
        <v/>
      </c>
      <c r="T99" s="24">
        <f>IF(Universe!S99="","",((Universe!S99-$B$2565)/$C$2565)^3)</f>
        <v/>
      </c>
      <c r="U99" s="24">
        <f>IF(Universe!S99="","",(Universe!S99-$B$2565)/$C$2565)</f>
        <v/>
      </c>
      <c r="V99" s="24">
        <f>IF(Universe!T99="","",(Universe!T99-$B$2566)/$C$2566)</f>
        <v/>
      </c>
      <c r="W99" s="24">
        <f>IF(Universe!U99="","",(Universe!U99-$B$2567)/$C$2567)</f>
        <v/>
      </c>
      <c r="X99" s="24">
        <f>IF(O99="","",(O99-$B$2571)/$C$2571)</f>
        <v/>
      </c>
      <c r="Y99" s="24">
        <f>IF(T99="","",(T99-$B$2576)/$C$2576)</f>
        <v/>
      </c>
      <c r="Z99" s="24">
        <f>IF(Universe!V99="","",(Universe!V99-$B$2568)/$C$2568)</f>
        <v/>
      </c>
      <c r="AA99" s="24">
        <f>IF(P99="","",(P99-$B$2572)/$C$2572)</f>
        <v/>
      </c>
      <c r="AB99" s="24">
        <f>IF(Q99="","",(Q99-$B$2573)/$C$2573)</f>
        <v/>
      </c>
      <c r="AC99" s="24">
        <f>IF(R99="","",(R99-$B$2574)/$C$2574)</f>
        <v/>
      </c>
      <c r="AD99" s="24">
        <f>IF(S99="","",(S99-$B$2575)/$C$2575)</f>
        <v/>
      </c>
      <c r="AE99" s="24">
        <f>IF(Y99="","",Y99-(19.12044933116382+16.522174187581257*U99))</f>
        <v/>
      </c>
      <c r="AF99" s="24">
        <f>IF(X99="","",(X99-(-0.27268023098325006+0.47142105304415904*V99+-0.3189264934812436*U99)--5.286111042926227e-16)/0.7994208745952703)</f>
        <v/>
      </c>
      <c r="AG99" s="24">
        <f>IF(AA99="","",(AA99-(0.5248806186338691+-0.064206457956449*U99)-5.43454825424064e-16)/0.9977404048781155)</f>
        <v/>
      </c>
      <c r="AH99" s="25" t="n">
        <v>-2.999020263448492</v>
      </c>
      <c r="AI99" s="25" t="n">
        <v>-1.310094840730202</v>
      </c>
      <c r="AJ99" s="25" t="n">
        <v>-0.4533967886170739</v>
      </c>
      <c r="AK99" s="25" t="n">
        <v>-0.8118917401473885</v>
      </c>
      <c r="AL99" s="25" t="n">
        <v>2.962902986255104</v>
      </c>
      <c r="AM99" s="25" t="n">
        <v>0.7897696801440969</v>
      </c>
      <c r="AN99" s="25" t="n">
        <v>-0.9318587619665878</v>
      </c>
      <c r="AO99" s="25" t="n">
        <v>0.1077637329876316</v>
      </c>
      <c r="AP99" s="25" t="n">
        <v>-0.3797443383995221</v>
      </c>
      <c r="AQ99" s="25" t="n">
        <v>-0.014678145871928</v>
      </c>
    </row>
    <row r="100">
      <c r="A100" s="23">
        <f>Universe!A100</f>
        <v/>
      </c>
      <c r="B100" s="24">
        <f>IF(Universe!W100="","",(Universe!W100-$B$2550)/$C$2550)</f>
        <v/>
      </c>
      <c r="C100" s="24">
        <f>IF(Universe!X100="","",(Universe!X100-$B$2551)/$C$2551)</f>
        <v/>
      </c>
      <c r="D100" s="24">
        <f>IF(Universe!Y100="","",(Universe!Y100-$B$2552)/$C$2552)</f>
        <v/>
      </c>
      <c r="E100" s="24">
        <f>IF(Universe!Z100="","",(Universe!Z100-$B$2553)/$C$2553)</f>
        <v/>
      </c>
      <c r="F100" s="24">
        <f>IF(Universe!AA100="","",(Universe!AA100-$B$2554)/$C$2554)</f>
        <v/>
      </c>
      <c r="G100" s="24">
        <f>IF(Universe!AB100="","",(Universe!AB100-$B$2555)/$C$2555)</f>
        <v/>
      </c>
      <c r="H100" s="24">
        <f>IF(Universe!AC100="","",(Universe!AC100-$B$2556)/$C$2556)</f>
        <v/>
      </c>
      <c r="I100" s="24">
        <f>IF(Universe!AD100="","",(Universe!AD100-$B$2557)/$C$2557)</f>
        <v/>
      </c>
      <c r="J100" s="24">
        <f>IF(Universe!AE100="","",(Universe!AE100-$B$2558)/$C$2558)</f>
        <v/>
      </c>
      <c r="K100" s="24">
        <f>IF(Universe!AF100="","",(Universe!AF100-$B$2559)/$C$2559)</f>
        <v/>
      </c>
      <c r="L100" s="24">
        <f>IF(Universe!AG100="","",(Universe!AG100-$B$2560)/$C$2560)</f>
        <v/>
      </c>
      <c r="M100" s="24">
        <f>IF(Universe!AH100="","",(Universe!AH100-$B$2561)/$C$2561)</f>
        <v/>
      </c>
      <c r="N100" s="24">
        <f>IF(Universe!AI100="","",(Universe!AI100-$B$2562)/$C$2562)</f>
        <v/>
      </c>
      <c r="O100" s="24">
        <f>0.74*IF(B100="",0,B100)+0.16*IF(C100="",0,C100)+0.1*IF(D100="",0,D100)</f>
        <v/>
      </c>
      <c r="P100" s="24">
        <f>0.35*IF(E100="",0,E100)+0.35*IF(F100="",0,F100)+0.3*IF(G100="",0,G100)</f>
        <v/>
      </c>
      <c r="Q100" s="24">
        <f>0.656*IF(I100="",0,I100)+0.344*IF(H100="",0,H100)</f>
        <v/>
      </c>
      <c r="R100" s="24">
        <f>0.338*IF(J100="",0,J100)+0.662*IF(K100="",0,K100)</f>
        <v/>
      </c>
      <c r="S100" s="24">
        <f>0.38*IF(L100="",0,L100)+0.35*IF(M100="",0,M100)+0.27*IF(N100="",0,N100)</f>
        <v/>
      </c>
      <c r="T100" s="24">
        <f>IF(Universe!S100="","",((Universe!S100-$B$2565)/$C$2565)^3)</f>
        <v/>
      </c>
      <c r="U100" s="24">
        <f>IF(Universe!S100="","",(Universe!S100-$B$2565)/$C$2565)</f>
        <v/>
      </c>
      <c r="V100" s="24">
        <f>IF(Universe!T100="","",(Universe!T100-$B$2566)/$C$2566)</f>
        <v/>
      </c>
      <c r="W100" s="24">
        <f>IF(Universe!U100="","",(Universe!U100-$B$2567)/$C$2567)</f>
        <v/>
      </c>
      <c r="X100" s="24">
        <f>IF(O100="","",(O100-$B$2571)/$C$2571)</f>
        <v/>
      </c>
      <c r="Y100" s="24">
        <f>IF(T100="","",(T100-$B$2576)/$C$2576)</f>
        <v/>
      </c>
      <c r="Z100" s="24">
        <f>IF(Universe!V100="","",(Universe!V100-$B$2568)/$C$2568)</f>
        <v/>
      </c>
      <c r="AA100" s="24">
        <f>IF(P100="","",(P100-$B$2572)/$C$2572)</f>
        <v/>
      </c>
      <c r="AB100" s="24">
        <f>IF(Q100="","",(Q100-$B$2573)/$C$2573)</f>
        <v/>
      </c>
      <c r="AC100" s="24">
        <f>IF(R100="","",(R100-$B$2574)/$C$2574)</f>
        <v/>
      </c>
      <c r="AD100" s="24">
        <f>IF(S100="","",(S100-$B$2575)/$C$2575)</f>
        <v/>
      </c>
      <c r="AE100" s="24">
        <f>IF(Y100="","",Y100-(19.12044933116382+16.522174187581257*U100))</f>
        <v/>
      </c>
      <c r="AF100" s="24">
        <f>IF(X100="","",(X100-(-0.27268023098325006+0.47142105304415904*V100+-0.3189264934812436*U100)--5.286111042926227e-16)/0.7994208745952703)</f>
        <v/>
      </c>
      <c r="AG100" s="24">
        <f>IF(AA100="","",(AA100-(0.5248806186338691+-0.064206457956449*U100)-5.43454825424064e-16)/0.9977404048781155)</f>
        <v/>
      </c>
      <c r="AH100" s="25" t="n">
        <v>-2.564510386185638</v>
      </c>
      <c r="AI100" s="25" t="n">
        <v>-0.3936456014425222</v>
      </c>
      <c r="AJ100" s="25" t="n">
        <v>-0.06303573847699991</v>
      </c>
      <c r="AK100" s="25" t="n">
        <v>-0.7573303225570779</v>
      </c>
      <c r="AL100" s="25" t="n">
        <v>3.337330333478925</v>
      </c>
      <c r="AM100" s="25" t="n">
        <v>0.2585433217300327</v>
      </c>
      <c r="AN100" s="25" t="n">
        <v>-0.3386125924899946</v>
      </c>
      <c r="AO100" s="25" t="n">
        <v>-0.0021037069045399</v>
      </c>
      <c r="AP100" s="25" t="n">
        <v>-0.2202382564827829</v>
      </c>
      <c r="AQ100" s="25" t="n">
        <v>-0.3386390764106669</v>
      </c>
    </row>
    <row r="101">
      <c r="A101" s="23">
        <f>Universe!A101</f>
        <v/>
      </c>
      <c r="B101" s="24">
        <f>IF(Universe!W101="","",(Universe!W101-$B$2550)/$C$2550)</f>
        <v/>
      </c>
      <c r="C101" s="24">
        <f>IF(Universe!X101="","",(Universe!X101-$B$2551)/$C$2551)</f>
        <v/>
      </c>
      <c r="D101" s="24">
        <f>IF(Universe!Y101="","",(Universe!Y101-$B$2552)/$C$2552)</f>
        <v/>
      </c>
      <c r="E101" s="24">
        <f>IF(Universe!Z101="","",(Universe!Z101-$B$2553)/$C$2553)</f>
        <v/>
      </c>
      <c r="F101" s="24">
        <f>IF(Universe!AA101="","",(Universe!AA101-$B$2554)/$C$2554)</f>
        <v/>
      </c>
      <c r="G101" s="24">
        <f>IF(Universe!AB101="","",(Universe!AB101-$B$2555)/$C$2555)</f>
        <v/>
      </c>
      <c r="H101" s="24">
        <f>IF(Universe!AC101="","",(Universe!AC101-$B$2556)/$C$2556)</f>
        <v/>
      </c>
      <c r="I101" s="24">
        <f>IF(Universe!AD101="","",(Universe!AD101-$B$2557)/$C$2557)</f>
        <v/>
      </c>
      <c r="J101" s="24">
        <f>IF(Universe!AE101="","",(Universe!AE101-$B$2558)/$C$2558)</f>
        <v/>
      </c>
      <c r="K101" s="24">
        <f>IF(Universe!AF101="","",(Universe!AF101-$B$2559)/$C$2559)</f>
        <v/>
      </c>
      <c r="L101" s="24">
        <f>IF(Universe!AG101="","",(Universe!AG101-$B$2560)/$C$2560)</f>
        <v/>
      </c>
      <c r="M101" s="24">
        <f>IF(Universe!AH101="","",(Universe!AH101-$B$2561)/$C$2561)</f>
        <v/>
      </c>
      <c r="N101" s="24">
        <f>IF(Universe!AI101="","",(Universe!AI101-$B$2562)/$C$2562)</f>
        <v/>
      </c>
      <c r="O101" s="24">
        <f>0.74*IF(B101="",0,B101)+0.16*IF(C101="",0,C101)+0.1*IF(D101="",0,D101)</f>
        <v/>
      </c>
      <c r="P101" s="24">
        <f>0.35*IF(E101="",0,E101)+0.35*IF(F101="",0,F101)+0.3*IF(G101="",0,G101)</f>
        <v/>
      </c>
      <c r="Q101" s="24">
        <f>0.656*IF(I101="",0,I101)+0.344*IF(H101="",0,H101)</f>
        <v/>
      </c>
      <c r="R101" s="24">
        <f>0.338*IF(J101="",0,J101)+0.662*IF(K101="",0,K101)</f>
        <v/>
      </c>
      <c r="S101" s="24">
        <f>0.38*IF(L101="",0,L101)+0.35*IF(M101="",0,M101)+0.27*IF(N101="",0,N101)</f>
        <v/>
      </c>
      <c r="T101" s="24">
        <f>IF(Universe!S101="","",((Universe!S101-$B$2565)/$C$2565)^3)</f>
        <v/>
      </c>
      <c r="U101" s="24">
        <f>IF(Universe!S101="","",(Universe!S101-$B$2565)/$C$2565)</f>
        <v/>
      </c>
      <c r="V101" s="24">
        <f>IF(Universe!T101="","",(Universe!T101-$B$2566)/$C$2566)</f>
        <v/>
      </c>
      <c r="W101" s="24">
        <f>IF(Universe!U101="","",(Universe!U101-$B$2567)/$C$2567)</f>
        <v/>
      </c>
      <c r="X101" s="24">
        <f>IF(O101="","",(O101-$B$2571)/$C$2571)</f>
        <v/>
      </c>
      <c r="Y101" s="24">
        <f>IF(T101="","",(T101-$B$2576)/$C$2576)</f>
        <v/>
      </c>
      <c r="Z101" s="24">
        <f>IF(Universe!V101="","",(Universe!V101-$B$2568)/$C$2568)</f>
        <v/>
      </c>
      <c r="AA101" s="24">
        <f>IF(P101="","",(P101-$B$2572)/$C$2572)</f>
        <v/>
      </c>
      <c r="AB101" s="24">
        <f>IF(Q101="","",(Q101-$B$2573)/$C$2573)</f>
        <v/>
      </c>
      <c r="AC101" s="24">
        <f>IF(R101="","",(R101-$B$2574)/$C$2574)</f>
        <v/>
      </c>
      <c r="AD101" s="24">
        <f>IF(S101="","",(S101-$B$2575)/$C$2575)</f>
        <v/>
      </c>
      <c r="AE101" s="24">
        <f>IF(Y101="","",Y101-(19.12044933116382+16.522174187581257*U101))</f>
        <v/>
      </c>
      <c r="AF101" s="24">
        <f>IF(X101="","",(X101-(-0.27268023098325006+0.47142105304415904*V101+-0.3189264934812436*U101)--5.286111042926227e-16)/0.7994208745952703)</f>
        <v/>
      </c>
      <c r="AG101" s="24">
        <f>IF(AA101="","",(AA101-(0.5248806186338691+-0.064206457956449*U101)-5.43454825424064e-16)/0.9977404048781155)</f>
        <v/>
      </c>
      <c r="AH101" s="25" t="n">
        <v>-2.135412379258427</v>
      </c>
      <c r="AI101" s="25" t="n">
        <v>1.713815130186196</v>
      </c>
      <c r="AJ101" s="25" t="n">
        <v>0.7138117610200143</v>
      </c>
      <c r="AK101" s="25" t="n">
        <v>-0.4824515725909926</v>
      </c>
      <c r="AL101" s="25" t="n">
        <v>3.342312648116548</v>
      </c>
      <c r="AM101" s="25" t="n">
        <v>-0.0885909854344518</v>
      </c>
      <c r="AN101" s="25" t="n">
        <v>0.2146996389885609</v>
      </c>
      <c r="AO101" s="25" t="n">
        <v>-0.1161746943357161</v>
      </c>
      <c r="AP101" s="25" t="n">
        <v>-1.03610761078812</v>
      </c>
      <c r="AQ101" s="25" t="n">
        <v>-0.1256631700948059</v>
      </c>
    </row>
    <row r="102">
      <c r="A102" s="23">
        <f>Universe!A102</f>
        <v/>
      </c>
      <c r="B102" s="24">
        <f>IF(Universe!W102="","",(Universe!W102-$B$2550)/$C$2550)</f>
        <v/>
      </c>
      <c r="C102" s="24">
        <f>IF(Universe!X102="","",(Universe!X102-$B$2551)/$C$2551)</f>
        <v/>
      </c>
      <c r="D102" s="24">
        <f>IF(Universe!Y102="","",(Universe!Y102-$B$2552)/$C$2552)</f>
        <v/>
      </c>
      <c r="E102" s="24">
        <f>IF(Universe!Z102="","",(Universe!Z102-$B$2553)/$C$2553)</f>
        <v/>
      </c>
      <c r="F102" s="24">
        <f>IF(Universe!AA102="","",(Universe!AA102-$B$2554)/$C$2554)</f>
        <v/>
      </c>
      <c r="G102" s="24">
        <f>IF(Universe!AB102="","",(Universe!AB102-$B$2555)/$C$2555)</f>
        <v/>
      </c>
      <c r="H102" s="24">
        <f>IF(Universe!AC102="","",(Universe!AC102-$B$2556)/$C$2556)</f>
        <v/>
      </c>
      <c r="I102" s="24">
        <f>IF(Universe!AD102="","",(Universe!AD102-$B$2557)/$C$2557)</f>
        <v/>
      </c>
      <c r="J102" s="24">
        <f>IF(Universe!AE102="","",(Universe!AE102-$B$2558)/$C$2558)</f>
        <v/>
      </c>
      <c r="K102" s="24">
        <f>IF(Universe!AF102="","",(Universe!AF102-$B$2559)/$C$2559)</f>
        <v/>
      </c>
      <c r="L102" s="24">
        <f>IF(Universe!AG102="","",(Universe!AG102-$B$2560)/$C$2560)</f>
        <v/>
      </c>
      <c r="M102" s="24">
        <f>IF(Universe!AH102="","",(Universe!AH102-$B$2561)/$C$2561)</f>
        <v/>
      </c>
      <c r="N102" s="24">
        <f>IF(Universe!AI102="","",(Universe!AI102-$B$2562)/$C$2562)</f>
        <v/>
      </c>
      <c r="O102" s="24">
        <f>0.74*IF(B102="",0,B102)+0.16*IF(C102="",0,C102)+0.1*IF(D102="",0,D102)</f>
        <v/>
      </c>
      <c r="P102" s="24">
        <f>0.35*IF(E102="",0,E102)+0.35*IF(F102="",0,F102)+0.3*IF(G102="",0,G102)</f>
        <v/>
      </c>
      <c r="Q102" s="24">
        <f>0.656*IF(I102="",0,I102)+0.344*IF(H102="",0,H102)</f>
        <v/>
      </c>
      <c r="R102" s="24">
        <f>0.338*IF(J102="",0,J102)+0.662*IF(K102="",0,K102)</f>
        <v/>
      </c>
      <c r="S102" s="24">
        <f>0.38*IF(L102="",0,L102)+0.35*IF(M102="",0,M102)+0.27*IF(N102="",0,N102)</f>
        <v/>
      </c>
      <c r="T102" s="24">
        <f>IF(Universe!S102="","",((Universe!S102-$B$2565)/$C$2565)^3)</f>
        <v/>
      </c>
      <c r="U102" s="24">
        <f>IF(Universe!S102="","",(Universe!S102-$B$2565)/$C$2565)</f>
        <v/>
      </c>
      <c r="V102" s="24">
        <f>IF(Universe!T102="","",(Universe!T102-$B$2566)/$C$2566)</f>
        <v/>
      </c>
      <c r="W102" s="24">
        <f>IF(Universe!U102="","",(Universe!U102-$B$2567)/$C$2567)</f>
        <v/>
      </c>
      <c r="X102" s="24">
        <f>IF(O102="","",(O102-$B$2571)/$C$2571)</f>
        <v/>
      </c>
      <c r="Y102" s="24">
        <f>IF(T102="","",(T102-$B$2576)/$C$2576)</f>
        <v/>
      </c>
      <c r="Z102" s="24">
        <f>IF(Universe!V102="","",(Universe!V102-$B$2568)/$C$2568)</f>
        <v/>
      </c>
      <c r="AA102" s="24">
        <f>IF(P102="","",(P102-$B$2572)/$C$2572)</f>
        <v/>
      </c>
      <c r="AB102" s="24">
        <f>IF(Q102="","",(Q102-$B$2573)/$C$2573)</f>
        <v/>
      </c>
      <c r="AC102" s="24">
        <f>IF(R102="","",(R102-$B$2574)/$C$2574)</f>
        <v/>
      </c>
      <c r="AD102" s="24">
        <f>IF(S102="","",(S102-$B$2575)/$C$2575)</f>
        <v/>
      </c>
      <c r="AE102" s="24">
        <f>IF(Y102="","",Y102-(19.12044933116382+16.522174187581257*U102))</f>
        <v/>
      </c>
      <c r="AF102" s="24">
        <f>IF(X102="","",(X102-(-0.27268023098325006+0.47142105304415904*V102+-0.3189264934812436*U102)--5.286111042926227e-16)/0.7994208745952703)</f>
        <v/>
      </c>
      <c r="AG102" s="24">
        <f>IF(AA102="","",(AA102-(0.5248806186338691+-0.064206457956449*U102)-5.43454825424064e-16)/0.9977404048781155)</f>
        <v/>
      </c>
      <c r="AH102" s="25" t="n">
        <v>-1.805514229209906</v>
      </c>
      <c r="AI102" s="25" t="n">
        <v>0.5150980819401375</v>
      </c>
      <c r="AJ102" s="25" t="n">
        <v>-0.9641768333963724</v>
      </c>
      <c r="AK102" s="25" t="n">
        <v>1.357071811960882</v>
      </c>
      <c r="AL102" s="25" t="n">
        <v>3.137874187845046</v>
      </c>
      <c r="AM102" s="25" t="n">
        <v>0.2250388893626971</v>
      </c>
      <c r="AN102" s="25" t="n">
        <v>1.060689176484189</v>
      </c>
      <c r="AO102" s="25" t="n">
        <v>0.0202162775314438</v>
      </c>
      <c r="AP102" s="25" t="n">
        <v>-0.7217886469613283</v>
      </c>
      <c r="AQ102" s="25" t="n">
        <v>-0.5990448521892052</v>
      </c>
    </row>
    <row r="103">
      <c r="A103" s="23">
        <f>Universe!A103</f>
        <v/>
      </c>
      <c r="B103" s="24">
        <f>IF(Universe!W103="","",(Universe!W103-$B$2550)/$C$2550)</f>
        <v/>
      </c>
      <c r="C103" s="24">
        <f>IF(Universe!X103="","",(Universe!X103-$B$2551)/$C$2551)</f>
        <v/>
      </c>
      <c r="D103" s="24">
        <f>IF(Universe!Y103="","",(Universe!Y103-$B$2552)/$C$2552)</f>
        <v/>
      </c>
      <c r="E103" s="24">
        <f>IF(Universe!Z103="","",(Universe!Z103-$B$2553)/$C$2553)</f>
        <v/>
      </c>
      <c r="F103" s="24">
        <f>IF(Universe!AA103="","",(Universe!AA103-$B$2554)/$C$2554)</f>
        <v/>
      </c>
      <c r="G103" s="24">
        <f>IF(Universe!AB103="","",(Universe!AB103-$B$2555)/$C$2555)</f>
        <v/>
      </c>
      <c r="H103" s="24">
        <f>IF(Universe!AC103="","",(Universe!AC103-$B$2556)/$C$2556)</f>
        <v/>
      </c>
      <c r="I103" s="24">
        <f>IF(Universe!AD103="","",(Universe!AD103-$B$2557)/$C$2557)</f>
        <v/>
      </c>
      <c r="J103" s="24">
        <f>IF(Universe!AE103="","",(Universe!AE103-$B$2558)/$C$2558)</f>
        <v/>
      </c>
      <c r="K103" s="24">
        <f>IF(Universe!AF103="","",(Universe!AF103-$B$2559)/$C$2559)</f>
        <v/>
      </c>
      <c r="L103" s="24">
        <f>IF(Universe!AG103="","",(Universe!AG103-$B$2560)/$C$2560)</f>
        <v/>
      </c>
      <c r="M103" s="24">
        <f>IF(Universe!AH103="","",(Universe!AH103-$B$2561)/$C$2561)</f>
        <v/>
      </c>
      <c r="N103" s="24">
        <f>IF(Universe!AI103="","",(Universe!AI103-$B$2562)/$C$2562)</f>
        <v/>
      </c>
      <c r="O103" s="24">
        <f>0.74*IF(B103="",0,B103)+0.16*IF(C103="",0,C103)+0.1*IF(D103="",0,D103)</f>
        <v/>
      </c>
      <c r="P103" s="24">
        <f>0.35*IF(E103="",0,E103)+0.35*IF(F103="",0,F103)+0.3*IF(G103="",0,G103)</f>
        <v/>
      </c>
      <c r="Q103" s="24">
        <f>0.656*IF(I103="",0,I103)+0.344*IF(H103="",0,H103)</f>
        <v/>
      </c>
      <c r="R103" s="24">
        <f>0.338*IF(J103="",0,J103)+0.662*IF(K103="",0,K103)</f>
        <v/>
      </c>
      <c r="S103" s="24">
        <f>0.38*IF(L103="",0,L103)+0.35*IF(M103="",0,M103)+0.27*IF(N103="",0,N103)</f>
        <v/>
      </c>
      <c r="T103" s="24">
        <f>IF(Universe!S103="","",((Universe!S103-$B$2565)/$C$2565)^3)</f>
        <v/>
      </c>
      <c r="U103" s="24">
        <f>IF(Universe!S103="","",(Universe!S103-$B$2565)/$C$2565)</f>
        <v/>
      </c>
      <c r="V103" s="24">
        <f>IF(Universe!T103="","",(Universe!T103-$B$2566)/$C$2566)</f>
        <v/>
      </c>
      <c r="W103" s="24">
        <f>IF(Universe!U103="","",(Universe!U103-$B$2567)/$C$2567)</f>
        <v/>
      </c>
      <c r="X103" s="24">
        <f>IF(O103="","",(O103-$B$2571)/$C$2571)</f>
        <v/>
      </c>
      <c r="Y103" s="24">
        <f>IF(T103="","",(T103-$B$2576)/$C$2576)</f>
        <v/>
      </c>
      <c r="Z103" s="24">
        <f>IF(Universe!V103="","",(Universe!V103-$B$2568)/$C$2568)</f>
        <v/>
      </c>
      <c r="AA103" s="24">
        <f>IF(P103="","",(P103-$B$2572)/$C$2572)</f>
        <v/>
      </c>
      <c r="AB103" s="24">
        <f>IF(Q103="","",(Q103-$B$2573)/$C$2573)</f>
        <v/>
      </c>
      <c r="AC103" s="24">
        <f>IF(R103="","",(R103-$B$2574)/$C$2574)</f>
        <v/>
      </c>
      <c r="AD103" s="24">
        <f>IF(S103="","",(S103-$B$2575)/$C$2575)</f>
        <v/>
      </c>
      <c r="AE103" s="24">
        <f>IF(Y103="","",Y103-(19.12044933116382+16.522174187581257*U103))</f>
        <v/>
      </c>
      <c r="AF103" s="24">
        <f>IF(X103="","",(X103-(-0.27268023098325006+0.47142105304415904*V103+-0.3189264934812436*U103)--5.286111042926227e-16)/0.7994208745952703)</f>
        <v/>
      </c>
      <c r="AG103" s="24">
        <f>IF(AA103="","",(AA103-(0.5248806186338691+-0.064206457956449*U103)-5.43454825424064e-16)/0.9977404048781155)</f>
        <v/>
      </c>
      <c r="AH103" s="25" t="n">
        <v>-3.093209610494216</v>
      </c>
      <c r="AI103" s="25" t="n">
        <v>2.361726018066807</v>
      </c>
      <c r="AJ103" s="25" t="n">
        <v>-1.141204749633414</v>
      </c>
      <c r="AK103" s="25" t="n">
        <v>-0.6185760975814995</v>
      </c>
      <c r="AL103" s="25" t="n">
        <v>2.826619818441196</v>
      </c>
      <c r="AM103" s="25" t="n">
        <v>1.04039996061815</v>
      </c>
      <c r="AN103" s="25" t="n">
        <v>1.233341551311474</v>
      </c>
      <c r="AO103" s="25" t="n">
        <v>-0.2735883724429554</v>
      </c>
      <c r="AP103" s="25" t="n">
        <v>-0.9296866468518882</v>
      </c>
      <c r="AQ103" s="25" t="n">
        <v>0.8750586227589192</v>
      </c>
    </row>
    <row r="104">
      <c r="A104" s="23">
        <f>Universe!A104</f>
        <v/>
      </c>
      <c r="B104" s="24">
        <f>IF(Universe!W104="","",(Universe!W104-$B$2550)/$C$2550)</f>
        <v/>
      </c>
      <c r="C104" s="24">
        <f>IF(Universe!X104="","",(Universe!X104-$B$2551)/$C$2551)</f>
        <v/>
      </c>
      <c r="D104" s="24">
        <f>IF(Universe!Y104="","",(Universe!Y104-$B$2552)/$C$2552)</f>
        <v/>
      </c>
      <c r="E104" s="24">
        <f>IF(Universe!Z104="","",(Universe!Z104-$B$2553)/$C$2553)</f>
        <v/>
      </c>
      <c r="F104" s="24">
        <f>IF(Universe!AA104="","",(Universe!AA104-$B$2554)/$C$2554)</f>
        <v/>
      </c>
      <c r="G104" s="24">
        <f>IF(Universe!AB104="","",(Universe!AB104-$B$2555)/$C$2555)</f>
        <v/>
      </c>
      <c r="H104" s="24">
        <f>IF(Universe!AC104="","",(Universe!AC104-$B$2556)/$C$2556)</f>
        <v/>
      </c>
      <c r="I104" s="24">
        <f>IF(Universe!AD104="","",(Universe!AD104-$B$2557)/$C$2557)</f>
        <v/>
      </c>
      <c r="J104" s="24">
        <f>IF(Universe!AE104="","",(Universe!AE104-$B$2558)/$C$2558)</f>
        <v/>
      </c>
      <c r="K104" s="24">
        <f>IF(Universe!AF104="","",(Universe!AF104-$B$2559)/$C$2559)</f>
        <v/>
      </c>
      <c r="L104" s="24">
        <f>IF(Universe!AG104="","",(Universe!AG104-$B$2560)/$C$2560)</f>
        <v/>
      </c>
      <c r="M104" s="24">
        <f>IF(Universe!AH104="","",(Universe!AH104-$B$2561)/$C$2561)</f>
        <v/>
      </c>
      <c r="N104" s="24">
        <f>IF(Universe!AI104="","",(Universe!AI104-$B$2562)/$C$2562)</f>
        <v/>
      </c>
      <c r="O104" s="24">
        <f>0.74*IF(B104="",0,B104)+0.16*IF(C104="",0,C104)+0.1*IF(D104="",0,D104)</f>
        <v/>
      </c>
      <c r="P104" s="24">
        <f>0.35*IF(E104="",0,E104)+0.35*IF(F104="",0,F104)+0.3*IF(G104="",0,G104)</f>
        <v/>
      </c>
      <c r="Q104" s="24">
        <f>0.656*IF(I104="",0,I104)+0.344*IF(H104="",0,H104)</f>
        <v/>
      </c>
      <c r="R104" s="24">
        <f>0.338*IF(J104="",0,J104)+0.662*IF(K104="",0,K104)</f>
        <v/>
      </c>
      <c r="S104" s="24">
        <f>0.38*IF(L104="",0,L104)+0.35*IF(M104="",0,M104)+0.27*IF(N104="",0,N104)</f>
        <v/>
      </c>
      <c r="T104" s="24">
        <f>IF(Universe!S104="","",((Universe!S104-$B$2565)/$C$2565)^3)</f>
        <v/>
      </c>
      <c r="U104" s="24">
        <f>IF(Universe!S104="","",(Universe!S104-$B$2565)/$C$2565)</f>
        <v/>
      </c>
      <c r="V104" s="24">
        <f>IF(Universe!T104="","",(Universe!T104-$B$2566)/$C$2566)</f>
        <v/>
      </c>
      <c r="W104" s="24">
        <f>IF(Universe!U104="","",(Universe!U104-$B$2567)/$C$2567)</f>
        <v/>
      </c>
      <c r="X104" s="24">
        <f>IF(O104="","",(O104-$B$2571)/$C$2571)</f>
        <v/>
      </c>
      <c r="Y104" s="24">
        <f>IF(T104="","",(T104-$B$2576)/$C$2576)</f>
        <v/>
      </c>
      <c r="Z104" s="24">
        <f>IF(Universe!V104="","",(Universe!V104-$B$2568)/$C$2568)</f>
        <v/>
      </c>
      <c r="AA104" s="24">
        <f>IF(P104="","",(P104-$B$2572)/$C$2572)</f>
        <v/>
      </c>
      <c r="AB104" s="24">
        <f>IF(Q104="","",(Q104-$B$2573)/$C$2573)</f>
        <v/>
      </c>
      <c r="AC104" s="24">
        <f>IF(R104="","",(R104-$B$2574)/$C$2574)</f>
        <v/>
      </c>
      <c r="AD104" s="24">
        <f>IF(S104="","",(S104-$B$2575)/$C$2575)</f>
        <v/>
      </c>
      <c r="AE104" s="24">
        <f>IF(Y104="","",Y104-(19.12044933116382+16.522174187581257*U104))</f>
        <v/>
      </c>
      <c r="AF104" s="24">
        <f>IF(X104="","",(X104-(-0.27268023098325006+0.47142105304415904*V104+-0.3189264934812436*U104)--5.286111042926227e-16)/0.7994208745952703)</f>
        <v/>
      </c>
      <c r="AG104" s="24">
        <f>IF(AA104="","",(AA104-(0.5248806186338691+-0.064206457956449*U104)-5.43454825424064e-16)/0.9977404048781155)</f>
        <v/>
      </c>
      <c r="AH104" s="25" t="n">
        <v>-2.53504118413314</v>
      </c>
      <c r="AI104" s="25" t="n">
        <v>-1.983565426398195</v>
      </c>
      <c r="AJ104" s="25" t="n">
        <v>0.014556897302999</v>
      </c>
      <c r="AK104" s="25" t="n">
        <v>1.399978282196817</v>
      </c>
      <c r="AL104" s="25" t="n">
        <v>3.348566573597965</v>
      </c>
      <c r="AM104" s="25" t="n">
        <v>-0.2448533156754647</v>
      </c>
      <c r="AN104" s="25" t="n">
        <v>0.6284419334902602</v>
      </c>
      <c r="AO104" s="25" t="n">
        <v>-0.0494179055318607</v>
      </c>
      <c r="AP104" s="25" t="n">
        <v>0.5963645109093832</v>
      </c>
      <c r="AQ104" s="25" t="n">
        <v>0.2408236840534443</v>
      </c>
    </row>
    <row r="105">
      <c r="A105" s="23">
        <f>Universe!A105</f>
        <v/>
      </c>
      <c r="B105" s="24">
        <f>IF(Universe!W105="","",(Universe!W105-$B$2550)/$C$2550)</f>
        <v/>
      </c>
      <c r="C105" s="24">
        <f>IF(Universe!X105="","",(Universe!X105-$B$2551)/$C$2551)</f>
        <v/>
      </c>
      <c r="D105" s="24">
        <f>IF(Universe!Y105="","",(Universe!Y105-$B$2552)/$C$2552)</f>
        <v/>
      </c>
      <c r="E105" s="24">
        <f>IF(Universe!Z105="","",(Universe!Z105-$B$2553)/$C$2553)</f>
        <v/>
      </c>
      <c r="F105" s="24">
        <f>IF(Universe!AA105="","",(Universe!AA105-$B$2554)/$C$2554)</f>
        <v/>
      </c>
      <c r="G105" s="24">
        <f>IF(Universe!AB105="","",(Universe!AB105-$B$2555)/$C$2555)</f>
        <v/>
      </c>
      <c r="H105" s="24">
        <f>IF(Universe!AC105="","",(Universe!AC105-$B$2556)/$C$2556)</f>
        <v/>
      </c>
      <c r="I105" s="24">
        <f>IF(Universe!AD105="","",(Universe!AD105-$B$2557)/$C$2557)</f>
        <v/>
      </c>
      <c r="J105" s="24">
        <f>IF(Universe!AE105="","",(Universe!AE105-$B$2558)/$C$2558)</f>
        <v/>
      </c>
      <c r="K105" s="24">
        <f>IF(Universe!AF105="","",(Universe!AF105-$B$2559)/$C$2559)</f>
        <v/>
      </c>
      <c r="L105" s="24">
        <f>IF(Universe!AG105="","",(Universe!AG105-$B$2560)/$C$2560)</f>
        <v/>
      </c>
      <c r="M105" s="24">
        <f>IF(Universe!AH105="","",(Universe!AH105-$B$2561)/$C$2561)</f>
        <v/>
      </c>
      <c r="N105" s="24">
        <f>IF(Universe!AI105="","",(Universe!AI105-$B$2562)/$C$2562)</f>
        <v/>
      </c>
      <c r="O105" s="24">
        <f>0.74*IF(B105="",0,B105)+0.16*IF(C105="",0,C105)+0.1*IF(D105="",0,D105)</f>
        <v/>
      </c>
      <c r="P105" s="24">
        <f>0.35*IF(E105="",0,E105)+0.35*IF(F105="",0,F105)+0.3*IF(G105="",0,G105)</f>
        <v/>
      </c>
      <c r="Q105" s="24">
        <f>0.656*IF(I105="",0,I105)+0.344*IF(H105="",0,H105)</f>
        <v/>
      </c>
      <c r="R105" s="24">
        <f>0.338*IF(J105="",0,J105)+0.662*IF(K105="",0,K105)</f>
        <v/>
      </c>
      <c r="S105" s="24">
        <f>0.38*IF(L105="",0,L105)+0.35*IF(M105="",0,M105)+0.27*IF(N105="",0,N105)</f>
        <v/>
      </c>
      <c r="T105" s="24">
        <f>IF(Universe!S105="","",((Universe!S105-$B$2565)/$C$2565)^3)</f>
        <v/>
      </c>
      <c r="U105" s="24">
        <f>IF(Universe!S105="","",(Universe!S105-$B$2565)/$C$2565)</f>
        <v/>
      </c>
      <c r="V105" s="24">
        <f>IF(Universe!T105="","",(Universe!T105-$B$2566)/$C$2566)</f>
        <v/>
      </c>
      <c r="W105" s="24">
        <f>IF(Universe!U105="","",(Universe!U105-$B$2567)/$C$2567)</f>
        <v/>
      </c>
      <c r="X105" s="24">
        <f>IF(O105="","",(O105-$B$2571)/$C$2571)</f>
        <v/>
      </c>
      <c r="Y105" s="24">
        <f>IF(T105="","",(T105-$B$2576)/$C$2576)</f>
        <v/>
      </c>
      <c r="Z105" s="24">
        <f>IF(Universe!V105="","",(Universe!V105-$B$2568)/$C$2568)</f>
        <v/>
      </c>
      <c r="AA105" s="24">
        <f>IF(P105="","",(P105-$B$2572)/$C$2572)</f>
        <v/>
      </c>
      <c r="AB105" s="24">
        <f>IF(Q105="","",(Q105-$B$2573)/$C$2573)</f>
        <v/>
      </c>
      <c r="AC105" s="24">
        <f>IF(R105="","",(R105-$B$2574)/$C$2574)</f>
        <v/>
      </c>
      <c r="AD105" s="24">
        <f>IF(S105="","",(S105-$B$2575)/$C$2575)</f>
        <v/>
      </c>
      <c r="AE105" s="24">
        <f>IF(Y105="","",Y105-(19.12044933116382+16.522174187581257*U105))</f>
        <v/>
      </c>
      <c r="AF105" s="24">
        <f>IF(X105="","",(X105-(-0.27268023098325006+0.47142105304415904*V105+-0.3189264934812436*U105)--5.286111042926227e-16)/0.7994208745952703)</f>
        <v/>
      </c>
      <c r="AG105" s="24">
        <f>IF(AA105="","",(AA105-(0.5248806186338691+-0.064206457956449*U105)-5.43454825424064e-16)/0.9977404048781155)</f>
        <v/>
      </c>
      <c r="AH105" s="25" t="n">
        <v>-2.767885523409255</v>
      </c>
      <c r="AI105" s="25" t="n">
        <v>1.067007414820664</v>
      </c>
      <c r="AJ105" s="25" t="n">
        <v>-1.267967212648793</v>
      </c>
      <c r="AK105" s="25" t="n">
        <v>-0.4457013869285391</v>
      </c>
      <c r="AL105" s="25" t="n">
        <v>3.212151005842401</v>
      </c>
      <c r="AM105" s="25" t="n">
        <v>1.961495396204922</v>
      </c>
      <c r="AN105" s="25" t="n">
        <v>0.4994265725767582</v>
      </c>
      <c r="AO105" s="25" t="n">
        <v>-4.864467505794053</v>
      </c>
      <c r="AP105" s="25" t="n">
        <v>-0.7173121274440828</v>
      </c>
      <c r="AQ105" s="25" t="n">
        <v>0.3261310348726841</v>
      </c>
    </row>
    <row r="106">
      <c r="A106" s="23">
        <f>Universe!A106</f>
        <v/>
      </c>
      <c r="B106" s="24">
        <f>IF(Universe!W106="","",(Universe!W106-$B$2550)/$C$2550)</f>
        <v/>
      </c>
      <c r="C106" s="24">
        <f>IF(Universe!X106="","",(Universe!X106-$B$2551)/$C$2551)</f>
        <v/>
      </c>
      <c r="D106" s="24">
        <f>IF(Universe!Y106="","",(Universe!Y106-$B$2552)/$C$2552)</f>
        <v/>
      </c>
      <c r="E106" s="24">
        <f>IF(Universe!Z106="","",(Universe!Z106-$B$2553)/$C$2553)</f>
        <v/>
      </c>
      <c r="F106" s="24">
        <f>IF(Universe!AA106="","",(Universe!AA106-$B$2554)/$C$2554)</f>
        <v/>
      </c>
      <c r="G106" s="24">
        <f>IF(Universe!AB106="","",(Universe!AB106-$B$2555)/$C$2555)</f>
        <v/>
      </c>
      <c r="H106" s="24">
        <f>IF(Universe!AC106="","",(Universe!AC106-$B$2556)/$C$2556)</f>
        <v/>
      </c>
      <c r="I106" s="24">
        <f>IF(Universe!AD106="","",(Universe!AD106-$B$2557)/$C$2557)</f>
        <v/>
      </c>
      <c r="J106" s="24">
        <f>IF(Universe!AE106="","",(Universe!AE106-$B$2558)/$C$2558)</f>
        <v/>
      </c>
      <c r="K106" s="24">
        <f>IF(Universe!AF106="","",(Universe!AF106-$B$2559)/$C$2559)</f>
        <v/>
      </c>
      <c r="L106" s="24">
        <f>IF(Universe!AG106="","",(Universe!AG106-$B$2560)/$C$2560)</f>
        <v/>
      </c>
      <c r="M106" s="24">
        <f>IF(Universe!AH106="","",(Universe!AH106-$B$2561)/$C$2561)</f>
        <v/>
      </c>
      <c r="N106" s="24">
        <f>IF(Universe!AI106="","",(Universe!AI106-$B$2562)/$C$2562)</f>
        <v/>
      </c>
      <c r="O106" s="24">
        <f>0.74*IF(B106="",0,B106)+0.16*IF(C106="",0,C106)+0.1*IF(D106="",0,D106)</f>
        <v/>
      </c>
      <c r="P106" s="24">
        <f>0.35*IF(E106="",0,E106)+0.35*IF(F106="",0,F106)+0.3*IF(G106="",0,G106)</f>
        <v/>
      </c>
      <c r="Q106" s="24">
        <f>0.656*IF(I106="",0,I106)+0.344*IF(H106="",0,H106)</f>
        <v/>
      </c>
      <c r="R106" s="24">
        <f>0.338*IF(J106="",0,J106)+0.662*IF(K106="",0,K106)</f>
        <v/>
      </c>
      <c r="S106" s="24">
        <f>0.38*IF(L106="",0,L106)+0.35*IF(M106="",0,M106)+0.27*IF(N106="",0,N106)</f>
        <v/>
      </c>
      <c r="T106" s="24">
        <f>IF(Universe!S106="","",((Universe!S106-$B$2565)/$C$2565)^3)</f>
        <v/>
      </c>
      <c r="U106" s="24">
        <f>IF(Universe!S106="","",(Universe!S106-$B$2565)/$C$2565)</f>
        <v/>
      </c>
      <c r="V106" s="24">
        <f>IF(Universe!T106="","",(Universe!T106-$B$2566)/$C$2566)</f>
        <v/>
      </c>
      <c r="W106" s="24">
        <f>IF(Universe!U106="","",(Universe!U106-$B$2567)/$C$2567)</f>
        <v/>
      </c>
      <c r="X106" s="24">
        <f>IF(O106="","",(O106-$B$2571)/$C$2571)</f>
        <v/>
      </c>
      <c r="Y106" s="24">
        <f>IF(T106="","",(T106-$B$2576)/$C$2576)</f>
        <v/>
      </c>
      <c r="Z106" s="24">
        <f>IF(Universe!V106="","",(Universe!V106-$B$2568)/$C$2568)</f>
        <v/>
      </c>
      <c r="AA106" s="24">
        <f>IF(P106="","",(P106-$B$2572)/$C$2572)</f>
        <v/>
      </c>
      <c r="AB106" s="24">
        <f>IF(Q106="","",(Q106-$B$2573)/$C$2573)</f>
        <v/>
      </c>
      <c r="AC106" s="24">
        <f>IF(R106="","",(R106-$B$2574)/$C$2574)</f>
        <v/>
      </c>
      <c r="AD106" s="24">
        <f>IF(S106="","",(S106-$B$2575)/$C$2575)</f>
        <v/>
      </c>
      <c r="AE106" s="24">
        <f>IF(Y106="","",Y106-(19.12044933116382+16.522174187581257*U106))</f>
        <v/>
      </c>
      <c r="AF106" s="24">
        <f>IF(X106="","",(X106-(-0.27268023098325006+0.47142105304415904*V106+-0.3189264934812436*U106)--5.286111042926227e-16)/0.7994208745952703)</f>
        <v/>
      </c>
      <c r="AG106" s="24">
        <f>IF(AA106="","",(AA106-(0.5248806186338691+-0.064206457956449*U106)-5.43454825424064e-16)/0.9977404048781155)</f>
        <v/>
      </c>
      <c r="AH106" s="25" t="n">
        <v>-2.064795680399666</v>
      </c>
      <c r="AI106" s="25" t="n">
        <v>1.539915637708252</v>
      </c>
      <c r="AJ106" s="25" t="n">
        <v>-0.2620493736067273</v>
      </c>
      <c r="AK106" s="25" t="n">
        <v>-0.5722032093500898</v>
      </c>
      <c r="AL106" s="25" t="n">
        <v>3.312610948004658</v>
      </c>
      <c r="AM106" s="25" t="n">
        <v>0.536885397308838</v>
      </c>
      <c r="AN106" s="25" t="n">
        <v>1.263213844189553</v>
      </c>
      <c r="AO106" s="25" t="n">
        <v>0.3042704157189751</v>
      </c>
      <c r="AP106" s="25" t="n">
        <v>0.759528096405676</v>
      </c>
      <c r="AQ106" s="25" t="n">
        <v>0.2792923919038627</v>
      </c>
    </row>
    <row r="107">
      <c r="A107" s="23">
        <f>Universe!A107</f>
        <v/>
      </c>
      <c r="B107" s="24">
        <f>IF(Universe!W107="","",(Universe!W107-$B$2550)/$C$2550)</f>
        <v/>
      </c>
      <c r="C107" s="24">
        <f>IF(Universe!X107="","",(Universe!X107-$B$2551)/$C$2551)</f>
        <v/>
      </c>
      <c r="D107" s="24">
        <f>IF(Universe!Y107="","",(Universe!Y107-$B$2552)/$C$2552)</f>
        <v/>
      </c>
      <c r="E107" s="24">
        <f>IF(Universe!Z107="","",(Universe!Z107-$B$2553)/$C$2553)</f>
        <v/>
      </c>
      <c r="F107" s="24">
        <f>IF(Universe!AA107="","",(Universe!AA107-$B$2554)/$C$2554)</f>
        <v/>
      </c>
      <c r="G107" s="24">
        <f>IF(Universe!AB107="","",(Universe!AB107-$B$2555)/$C$2555)</f>
        <v/>
      </c>
      <c r="H107" s="24">
        <f>IF(Universe!AC107="","",(Universe!AC107-$B$2556)/$C$2556)</f>
        <v/>
      </c>
      <c r="I107" s="24">
        <f>IF(Universe!AD107="","",(Universe!AD107-$B$2557)/$C$2557)</f>
        <v/>
      </c>
      <c r="J107" s="24">
        <f>IF(Universe!AE107="","",(Universe!AE107-$B$2558)/$C$2558)</f>
        <v/>
      </c>
      <c r="K107" s="24">
        <f>IF(Universe!AF107="","",(Universe!AF107-$B$2559)/$C$2559)</f>
        <v/>
      </c>
      <c r="L107" s="24">
        <f>IF(Universe!AG107="","",(Universe!AG107-$B$2560)/$C$2560)</f>
        <v/>
      </c>
      <c r="M107" s="24">
        <f>IF(Universe!AH107="","",(Universe!AH107-$B$2561)/$C$2561)</f>
        <v/>
      </c>
      <c r="N107" s="24">
        <f>IF(Universe!AI107="","",(Universe!AI107-$B$2562)/$C$2562)</f>
        <v/>
      </c>
      <c r="O107" s="24">
        <f>0.74*IF(B107="",0,B107)+0.16*IF(C107="",0,C107)+0.1*IF(D107="",0,D107)</f>
        <v/>
      </c>
      <c r="P107" s="24">
        <f>0.35*IF(E107="",0,E107)+0.35*IF(F107="",0,F107)+0.3*IF(G107="",0,G107)</f>
        <v/>
      </c>
      <c r="Q107" s="24">
        <f>0.656*IF(I107="",0,I107)+0.344*IF(H107="",0,H107)</f>
        <v/>
      </c>
      <c r="R107" s="24">
        <f>0.338*IF(J107="",0,J107)+0.662*IF(K107="",0,K107)</f>
        <v/>
      </c>
      <c r="S107" s="24">
        <f>0.38*IF(L107="",0,L107)+0.35*IF(M107="",0,M107)+0.27*IF(N107="",0,N107)</f>
        <v/>
      </c>
      <c r="T107" s="24">
        <f>IF(Universe!S107="","",((Universe!S107-$B$2565)/$C$2565)^3)</f>
        <v/>
      </c>
      <c r="U107" s="24">
        <f>IF(Universe!S107="","",(Universe!S107-$B$2565)/$C$2565)</f>
        <v/>
      </c>
      <c r="V107" s="24">
        <f>IF(Universe!T107="","",(Universe!T107-$B$2566)/$C$2566)</f>
        <v/>
      </c>
      <c r="W107" s="24">
        <f>IF(Universe!U107="","",(Universe!U107-$B$2567)/$C$2567)</f>
        <v/>
      </c>
      <c r="X107" s="24">
        <f>IF(O107="","",(O107-$B$2571)/$C$2571)</f>
        <v/>
      </c>
      <c r="Y107" s="24">
        <f>IF(T107="","",(T107-$B$2576)/$C$2576)</f>
        <v/>
      </c>
      <c r="Z107" s="24">
        <f>IF(Universe!V107="","",(Universe!V107-$B$2568)/$C$2568)</f>
        <v/>
      </c>
      <c r="AA107" s="24">
        <f>IF(P107="","",(P107-$B$2572)/$C$2572)</f>
        <v/>
      </c>
      <c r="AB107" s="24">
        <f>IF(Q107="","",(Q107-$B$2573)/$C$2573)</f>
        <v/>
      </c>
      <c r="AC107" s="24">
        <f>IF(R107="","",(R107-$B$2574)/$C$2574)</f>
        <v/>
      </c>
      <c r="AD107" s="24">
        <f>IF(S107="","",(S107-$B$2575)/$C$2575)</f>
        <v/>
      </c>
      <c r="AE107" s="24">
        <f>IF(Y107="","",Y107-(19.12044933116382+16.522174187581257*U107))</f>
        <v/>
      </c>
      <c r="AF107" s="24">
        <f>IF(X107="","",(X107-(-0.27268023098325006+0.47142105304415904*V107+-0.3189264934812436*U107)--5.286111042926227e-16)/0.7994208745952703)</f>
        <v/>
      </c>
      <c r="AG107" s="24">
        <f>IF(AA107="","",(AA107-(0.5248806186338691+-0.064206457956449*U107)-5.43454825424064e-16)/0.9977404048781155)</f>
        <v/>
      </c>
      <c r="AH107" s="25" t="n">
        <v>-2.26360498634171</v>
      </c>
      <c r="AI107" s="25" t="n">
        <v>-0.7781766411507582</v>
      </c>
      <c r="AJ107" s="25" t="n">
        <v>-0.5657110868992669</v>
      </c>
      <c r="AK107" s="25" t="n">
        <v>-0.0864731731066757</v>
      </c>
      <c r="AL107" s="25" t="n">
        <v>3.375168186221036</v>
      </c>
      <c r="AM107" s="25" t="n">
        <v>0.1811021842663461</v>
      </c>
      <c r="AN107" s="25" t="n">
        <v>0.1281486268623491</v>
      </c>
      <c r="AO107" s="25" t="n">
        <v>0.0562460879426578</v>
      </c>
      <c r="AP107" s="25" t="n">
        <v>0.5572195152920768</v>
      </c>
      <c r="AQ107" s="25" t="n">
        <v>-0.54574083090589</v>
      </c>
    </row>
    <row r="108">
      <c r="A108" s="23">
        <f>Universe!A108</f>
        <v/>
      </c>
      <c r="B108" s="24">
        <f>IF(Universe!W108="","",(Universe!W108-$B$2550)/$C$2550)</f>
        <v/>
      </c>
      <c r="C108" s="24">
        <f>IF(Universe!X108="","",(Universe!X108-$B$2551)/$C$2551)</f>
        <v/>
      </c>
      <c r="D108" s="24">
        <f>IF(Universe!Y108="","",(Universe!Y108-$B$2552)/$C$2552)</f>
        <v/>
      </c>
      <c r="E108" s="24">
        <f>IF(Universe!Z108="","",(Universe!Z108-$B$2553)/$C$2553)</f>
        <v/>
      </c>
      <c r="F108" s="24">
        <f>IF(Universe!AA108="","",(Universe!AA108-$B$2554)/$C$2554)</f>
        <v/>
      </c>
      <c r="G108" s="24">
        <f>IF(Universe!AB108="","",(Universe!AB108-$B$2555)/$C$2555)</f>
        <v/>
      </c>
      <c r="H108" s="24">
        <f>IF(Universe!AC108="","",(Universe!AC108-$B$2556)/$C$2556)</f>
        <v/>
      </c>
      <c r="I108" s="24">
        <f>IF(Universe!AD108="","",(Universe!AD108-$B$2557)/$C$2557)</f>
        <v/>
      </c>
      <c r="J108" s="24">
        <f>IF(Universe!AE108="","",(Universe!AE108-$B$2558)/$C$2558)</f>
        <v/>
      </c>
      <c r="K108" s="24">
        <f>IF(Universe!AF108="","",(Universe!AF108-$B$2559)/$C$2559)</f>
        <v/>
      </c>
      <c r="L108" s="24">
        <f>IF(Universe!AG108="","",(Universe!AG108-$B$2560)/$C$2560)</f>
        <v/>
      </c>
      <c r="M108" s="24">
        <f>IF(Universe!AH108="","",(Universe!AH108-$B$2561)/$C$2561)</f>
        <v/>
      </c>
      <c r="N108" s="24">
        <f>IF(Universe!AI108="","",(Universe!AI108-$B$2562)/$C$2562)</f>
        <v/>
      </c>
      <c r="O108" s="24">
        <f>0.74*IF(B108="",0,B108)+0.16*IF(C108="",0,C108)+0.1*IF(D108="",0,D108)</f>
        <v/>
      </c>
      <c r="P108" s="24">
        <f>0.35*IF(E108="",0,E108)+0.35*IF(F108="",0,F108)+0.3*IF(G108="",0,G108)</f>
        <v/>
      </c>
      <c r="Q108" s="24">
        <f>0.656*IF(I108="",0,I108)+0.344*IF(H108="",0,H108)</f>
        <v/>
      </c>
      <c r="R108" s="24">
        <f>0.338*IF(J108="",0,J108)+0.662*IF(K108="",0,K108)</f>
        <v/>
      </c>
      <c r="S108" s="24">
        <f>0.38*IF(L108="",0,L108)+0.35*IF(M108="",0,M108)+0.27*IF(N108="",0,N108)</f>
        <v/>
      </c>
      <c r="T108" s="24">
        <f>IF(Universe!S108="","",((Universe!S108-$B$2565)/$C$2565)^3)</f>
        <v/>
      </c>
      <c r="U108" s="24">
        <f>IF(Universe!S108="","",(Universe!S108-$B$2565)/$C$2565)</f>
        <v/>
      </c>
      <c r="V108" s="24">
        <f>IF(Universe!T108="","",(Universe!T108-$B$2566)/$C$2566)</f>
        <v/>
      </c>
      <c r="W108" s="24">
        <f>IF(Universe!U108="","",(Universe!U108-$B$2567)/$C$2567)</f>
        <v/>
      </c>
      <c r="X108" s="24">
        <f>IF(O108="","",(O108-$B$2571)/$C$2571)</f>
        <v/>
      </c>
      <c r="Y108" s="24">
        <f>IF(T108="","",(T108-$B$2576)/$C$2576)</f>
        <v/>
      </c>
      <c r="Z108" s="24">
        <f>IF(Universe!V108="","",(Universe!V108-$B$2568)/$C$2568)</f>
        <v/>
      </c>
      <c r="AA108" s="24">
        <f>IF(P108="","",(P108-$B$2572)/$C$2572)</f>
        <v/>
      </c>
      <c r="AB108" s="24">
        <f>IF(Q108="","",(Q108-$B$2573)/$C$2573)</f>
        <v/>
      </c>
      <c r="AC108" s="24">
        <f>IF(R108="","",(R108-$B$2574)/$C$2574)</f>
        <v/>
      </c>
      <c r="AD108" s="24">
        <f>IF(S108="","",(S108-$B$2575)/$C$2575)</f>
        <v/>
      </c>
      <c r="AE108" s="24">
        <f>IF(Y108="","",Y108-(19.12044933116382+16.522174187581257*U108))</f>
        <v/>
      </c>
      <c r="AF108" s="24">
        <f>IF(X108="","",(X108-(-0.27268023098325006+0.47142105304415904*V108+-0.3189264934812436*U108)--5.286111042926227e-16)/0.7994208745952703)</f>
        <v/>
      </c>
      <c r="AG108" s="24">
        <f>IF(AA108="","",(AA108-(0.5248806186338691+-0.064206457956449*U108)-5.43454825424064e-16)/0.9977404048781155)</f>
        <v/>
      </c>
      <c r="AH108" s="25" t="n">
        <v>-2.661517303634119</v>
      </c>
      <c r="AI108" s="25" t="n">
        <v>1.009968306974465</v>
      </c>
      <c r="AJ108" s="25" t="n">
        <v>-0.7227327276296032</v>
      </c>
      <c r="AK108" s="25" t="n">
        <v>-0.2967715592365702</v>
      </c>
      <c r="AL108" s="25" t="n">
        <v>3.288168015658651</v>
      </c>
      <c r="AM108" s="25" t="n">
        <v>-0.1048029891833032</v>
      </c>
      <c r="AN108" s="25" t="n">
        <v>0.2164964763992505</v>
      </c>
      <c r="AO108" s="25" t="n">
        <v>-0.1603804964376488</v>
      </c>
      <c r="AP108" s="25" t="n">
        <v>0.4823950503806822</v>
      </c>
      <c r="AQ108" s="25" t="n">
        <v>0.4432445569722548</v>
      </c>
    </row>
    <row r="109">
      <c r="A109" s="23">
        <f>Universe!A109</f>
        <v/>
      </c>
      <c r="B109" s="24">
        <f>IF(Universe!W109="","",(Universe!W109-$B$2550)/$C$2550)</f>
        <v/>
      </c>
      <c r="C109" s="24">
        <f>IF(Universe!X109="","",(Universe!X109-$B$2551)/$C$2551)</f>
        <v/>
      </c>
      <c r="D109" s="24">
        <f>IF(Universe!Y109="","",(Universe!Y109-$B$2552)/$C$2552)</f>
        <v/>
      </c>
      <c r="E109" s="24">
        <f>IF(Universe!Z109="","",(Universe!Z109-$B$2553)/$C$2553)</f>
        <v/>
      </c>
      <c r="F109" s="24">
        <f>IF(Universe!AA109="","",(Universe!AA109-$B$2554)/$C$2554)</f>
        <v/>
      </c>
      <c r="G109" s="24">
        <f>IF(Universe!AB109="","",(Universe!AB109-$B$2555)/$C$2555)</f>
        <v/>
      </c>
      <c r="H109" s="24">
        <f>IF(Universe!AC109="","",(Universe!AC109-$B$2556)/$C$2556)</f>
        <v/>
      </c>
      <c r="I109" s="24">
        <f>IF(Universe!AD109="","",(Universe!AD109-$B$2557)/$C$2557)</f>
        <v/>
      </c>
      <c r="J109" s="24">
        <f>IF(Universe!AE109="","",(Universe!AE109-$B$2558)/$C$2558)</f>
        <v/>
      </c>
      <c r="K109" s="24">
        <f>IF(Universe!AF109="","",(Universe!AF109-$B$2559)/$C$2559)</f>
        <v/>
      </c>
      <c r="L109" s="24">
        <f>IF(Universe!AG109="","",(Universe!AG109-$B$2560)/$C$2560)</f>
        <v/>
      </c>
      <c r="M109" s="24">
        <f>IF(Universe!AH109="","",(Universe!AH109-$B$2561)/$C$2561)</f>
        <v/>
      </c>
      <c r="N109" s="24">
        <f>IF(Universe!AI109="","",(Universe!AI109-$B$2562)/$C$2562)</f>
        <v/>
      </c>
      <c r="O109" s="24">
        <f>0.74*IF(B109="",0,B109)+0.16*IF(C109="",0,C109)+0.1*IF(D109="",0,D109)</f>
        <v/>
      </c>
      <c r="P109" s="24">
        <f>0.35*IF(E109="",0,E109)+0.35*IF(F109="",0,F109)+0.3*IF(G109="",0,G109)</f>
        <v/>
      </c>
      <c r="Q109" s="24">
        <f>0.656*IF(I109="",0,I109)+0.344*IF(H109="",0,H109)</f>
        <v/>
      </c>
      <c r="R109" s="24">
        <f>0.338*IF(J109="",0,J109)+0.662*IF(K109="",0,K109)</f>
        <v/>
      </c>
      <c r="S109" s="24">
        <f>0.38*IF(L109="",0,L109)+0.35*IF(M109="",0,M109)+0.27*IF(N109="",0,N109)</f>
        <v/>
      </c>
      <c r="T109" s="24">
        <f>IF(Universe!S109="","",((Universe!S109-$B$2565)/$C$2565)^3)</f>
        <v/>
      </c>
      <c r="U109" s="24">
        <f>IF(Universe!S109="","",(Universe!S109-$B$2565)/$C$2565)</f>
        <v/>
      </c>
      <c r="V109" s="24">
        <f>IF(Universe!T109="","",(Universe!T109-$B$2566)/$C$2566)</f>
        <v/>
      </c>
      <c r="W109" s="24">
        <f>IF(Universe!U109="","",(Universe!U109-$B$2567)/$C$2567)</f>
        <v/>
      </c>
      <c r="X109" s="24">
        <f>IF(O109="","",(O109-$B$2571)/$C$2571)</f>
        <v/>
      </c>
      <c r="Y109" s="24">
        <f>IF(T109="","",(T109-$B$2576)/$C$2576)</f>
        <v/>
      </c>
      <c r="Z109" s="24">
        <f>IF(Universe!V109="","",(Universe!V109-$B$2568)/$C$2568)</f>
        <v/>
      </c>
      <c r="AA109" s="24">
        <f>IF(P109="","",(P109-$B$2572)/$C$2572)</f>
        <v/>
      </c>
      <c r="AB109" s="24">
        <f>IF(Q109="","",(Q109-$B$2573)/$C$2573)</f>
        <v/>
      </c>
      <c r="AC109" s="24">
        <f>IF(R109="","",(R109-$B$2574)/$C$2574)</f>
        <v/>
      </c>
      <c r="AD109" s="24">
        <f>IF(S109="","",(S109-$B$2575)/$C$2575)</f>
        <v/>
      </c>
      <c r="AE109" s="24">
        <f>IF(Y109="","",Y109-(19.12044933116382+16.522174187581257*U109))</f>
        <v/>
      </c>
      <c r="AF109" s="24">
        <f>IF(X109="","",(X109-(-0.27268023098325006+0.47142105304415904*V109+-0.3189264934812436*U109)--5.286111042926227e-16)/0.7994208745952703)</f>
        <v/>
      </c>
      <c r="AG109" s="24">
        <f>IF(AA109="","",(AA109-(0.5248806186338691+-0.064206457956449*U109)-5.43454825424064e-16)/0.9977404048781155)</f>
        <v/>
      </c>
      <c r="AH109" s="25" t="n">
        <v>-0.8604511080073602</v>
      </c>
      <c r="AI109" s="25" t="n">
        <v>-0.951879533492338</v>
      </c>
      <c r="AJ109" s="25" t="n">
        <v>-0.3498175971752931</v>
      </c>
      <c r="AK109" s="25" t="n">
        <v>0.2086221886818411</v>
      </c>
      <c r="AL109" s="25" t="n">
        <v>1.812522604449698</v>
      </c>
      <c r="AM109" s="25" t="n">
        <v>0.3291636480713183</v>
      </c>
      <c r="AN109" s="25" t="n">
        <v>-0.6338277605900345</v>
      </c>
      <c r="AO109" s="25" t="n">
        <v>0.2528095949652059</v>
      </c>
      <c r="AP109" s="25" t="n">
        <v>1.047367867589693</v>
      </c>
      <c r="AQ109" s="25" t="n">
        <v>-0.4134330870989763</v>
      </c>
    </row>
    <row r="110">
      <c r="A110" s="23">
        <f>Universe!A110</f>
        <v/>
      </c>
      <c r="B110" s="24">
        <f>IF(Universe!W110="","",(Universe!W110-$B$2550)/$C$2550)</f>
        <v/>
      </c>
      <c r="C110" s="24">
        <f>IF(Universe!X110="","",(Universe!X110-$B$2551)/$C$2551)</f>
        <v/>
      </c>
      <c r="D110" s="24">
        <f>IF(Universe!Y110="","",(Universe!Y110-$B$2552)/$C$2552)</f>
        <v/>
      </c>
      <c r="E110" s="24">
        <f>IF(Universe!Z110="","",(Universe!Z110-$B$2553)/$C$2553)</f>
        <v/>
      </c>
      <c r="F110" s="24">
        <f>IF(Universe!AA110="","",(Universe!AA110-$B$2554)/$C$2554)</f>
        <v/>
      </c>
      <c r="G110" s="24">
        <f>IF(Universe!AB110="","",(Universe!AB110-$B$2555)/$C$2555)</f>
        <v/>
      </c>
      <c r="H110" s="24">
        <f>IF(Universe!AC110="","",(Universe!AC110-$B$2556)/$C$2556)</f>
        <v/>
      </c>
      <c r="I110" s="24">
        <f>IF(Universe!AD110="","",(Universe!AD110-$B$2557)/$C$2557)</f>
        <v/>
      </c>
      <c r="J110" s="24">
        <f>IF(Universe!AE110="","",(Universe!AE110-$B$2558)/$C$2558)</f>
        <v/>
      </c>
      <c r="K110" s="24">
        <f>IF(Universe!AF110="","",(Universe!AF110-$B$2559)/$C$2559)</f>
        <v/>
      </c>
      <c r="L110" s="24">
        <f>IF(Universe!AG110="","",(Universe!AG110-$B$2560)/$C$2560)</f>
        <v/>
      </c>
      <c r="M110" s="24">
        <f>IF(Universe!AH110="","",(Universe!AH110-$B$2561)/$C$2561)</f>
        <v/>
      </c>
      <c r="N110" s="24">
        <f>IF(Universe!AI110="","",(Universe!AI110-$B$2562)/$C$2562)</f>
        <v/>
      </c>
      <c r="O110" s="24">
        <f>0.74*IF(B110="",0,B110)+0.16*IF(C110="",0,C110)+0.1*IF(D110="",0,D110)</f>
        <v/>
      </c>
      <c r="P110" s="24">
        <f>0.35*IF(E110="",0,E110)+0.35*IF(F110="",0,F110)+0.3*IF(G110="",0,G110)</f>
        <v/>
      </c>
      <c r="Q110" s="24">
        <f>0.656*IF(I110="",0,I110)+0.344*IF(H110="",0,H110)</f>
        <v/>
      </c>
      <c r="R110" s="24">
        <f>0.338*IF(J110="",0,J110)+0.662*IF(K110="",0,K110)</f>
        <v/>
      </c>
      <c r="S110" s="24">
        <f>0.38*IF(L110="",0,L110)+0.35*IF(M110="",0,M110)+0.27*IF(N110="",0,N110)</f>
        <v/>
      </c>
      <c r="T110" s="24">
        <f>IF(Universe!S110="","",((Universe!S110-$B$2565)/$C$2565)^3)</f>
        <v/>
      </c>
      <c r="U110" s="24">
        <f>IF(Universe!S110="","",(Universe!S110-$B$2565)/$C$2565)</f>
        <v/>
      </c>
      <c r="V110" s="24">
        <f>IF(Universe!T110="","",(Universe!T110-$B$2566)/$C$2566)</f>
        <v/>
      </c>
      <c r="W110" s="24">
        <f>IF(Universe!U110="","",(Universe!U110-$B$2567)/$C$2567)</f>
        <v/>
      </c>
      <c r="X110" s="24">
        <f>IF(O110="","",(O110-$B$2571)/$C$2571)</f>
        <v/>
      </c>
      <c r="Y110" s="24">
        <f>IF(T110="","",(T110-$B$2576)/$C$2576)</f>
        <v/>
      </c>
      <c r="Z110" s="24">
        <f>IF(Universe!V110="","",(Universe!V110-$B$2568)/$C$2568)</f>
        <v/>
      </c>
      <c r="AA110" s="24">
        <f>IF(P110="","",(P110-$B$2572)/$C$2572)</f>
        <v/>
      </c>
      <c r="AB110" s="24">
        <f>IF(Q110="","",(Q110-$B$2573)/$C$2573)</f>
        <v/>
      </c>
      <c r="AC110" s="24">
        <f>IF(R110="","",(R110-$B$2574)/$C$2574)</f>
        <v/>
      </c>
      <c r="AD110" s="24">
        <f>IF(S110="","",(S110-$B$2575)/$C$2575)</f>
        <v/>
      </c>
      <c r="AE110" s="24">
        <f>IF(Y110="","",Y110-(19.12044933116382+16.522174187581257*U110))</f>
        <v/>
      </c>
      <c r="AF110" s="24">
        <f>IF(X110="","",(X110-(-0.27268023098325006+0.47142105304415904*V110+-0.3189264934812436*U110)--5.286111042926227e-16)/0.7994208745952703)</f>
        <v/>
      </c>
      <c r="AG110" s="24">
        <f>IF(AA110="","",(AA110-(0.5248806186338691+-0.064206457956449*U110)-5.43454825424064e-16)/0.9977404048781155)</f>
        <v/>
      </c>
      <c r="AH110" s="25" t="n">
        <v>-1.613214468660492</v>
      </c>
      <c r="AI110" s="25" t="n">
        <v>-0.7541090440432892</v>
      </c>
      <c r="AJ110" s="25" t="n">
        <v>-0.1894609056124435</v>
      </c>
      <c r="AK110" s="25" t="n">
        <v>-0.2431386289968095</v>
      </c>
      <c r="AL110" s="25" t="n">
        <v>2.947394221618363</v>
      </c>
      <c r="AM110" s="25" t="n">
        <v>-0.1373413474466645</v>
      </c>
      <c r="AN110" s="25" t="n">
        <v>0.2134013274185132</v>
      </c>
      <c r="AO110" s="25" t="n">
        <v>0.0010513819971311</v>
      </c>
      <c r="AP110" s="25" t="n">
        <v>-0.1696594883716855</v>
      </c>
      <c r="AQ110" s="25" t="n">
        <v>0.3231742926295109</v>
      </c>
    </row>
    <row r="111">
      <c r="A111" s="23">
        <f>Universe!A111</f>
        <v/>
      </c>
      <c r="B111" s="24">
        <f>IF(Universe!W111="","",(Universe!W111-$B$2550)/$C$2550)</f>
        <v/>
      </c>
      <c r="C111" s="24">
        <f>IF(Universe!X111="","",(Universe!X111-$B$2551)/$C$2551)</f>
        <v/>
      </c>
      <c r="D111" s="24">
        <f>IF(Universe!Y111="","",(Universe!Y111-$B$2552)/$C$2552)</f>
        <v/>
      </c>
      <c r="E111" s="24">
        <f>IF(Universe!Z111="","",(Universe!Z111-$B$2553)/$C$2553)</f>
        <v/>
      </c>
      <c r="F111" s="24">
        <f>IF(Universe!AA111="","",(Universe!AA111-$B$2554)/$C$2554)</f>
        <v/>
      </c>
      <c r="G111" s="24">
        <f>IF(Universe!AB111="","",(Universe!AB111-$B$2555)/$C$2555)</f>
        <v/>
      </c>
      <c r="H111" s="24">
        <f>IF(Universe!AC111="","",(Universe!AC111-$B$2556)/$C$2556)</f>
        <v/>
      </c>
      <c r="I111" s="24">
        <f>IF(Universe!AD111="","",(Universe!AD111-$B$2557)/$C$2557)</f>
        <v/>
      </c>
      <c r="J111" s="24">
        <f>IF(Universe!AE111="","",(Universe!AE111-$B$2558)/$C$2558)</f>
        <v/>
      </c>
      <c r="K111" s="24">
        <f>IF(Universe!AF111="","",(Universe!AF111-$B$2559)/$C$2559)</f>
        <v/>
      </c>
      <c r="L111" s="24">
        <f>IF(Universe!AG111="","",(Universe!AG111-$B$2560)/$C$2560)</f>
        <v/>
      </c>
      <c r="M111" s="24">
        <f>IF(Universe!AH111="","",(Universe!AH111-$B$2561)/$C$2561)</f>
        <v/>
      </c>
      <c r="N111" s="24">
        <f>IF(Universe!AI111="","",(Universe!AI111-$B$2562)/$C$2562)</f>
        <v/>
      </c>
      <c r="O111" s="24">
        <f>0.74*IF(B111="",0,B111)+0.16*IF(C111="",0,C111)+0.1*IF(D111="",0,D111)</f>
        <v/>
      </c>
      <c r="P111" s="24">
        <f>0.35*IF(E111="",0,E111)+0.35*IF(F111="",0,F111)+0.3*IF(G111="",0,G111)</f>
        <v/>
      </c>
      <c r="Q111" s="24">
        <f>0.656*IF(I111="",0,I111)+0.344*IF(H111="",0,H111)</f>
        <v/>
      </c>
      <c r="R111" s="24">
        <f>0.338*IF(J111="",0,J111)+0.662*IF(K111="",0,K111)</f>
        <v/>
      </c>
      <c r="S111" s="24">
        <f>0.38*IF(L111="",0,L111)+0.35*IF(M111="",0,M111)+0.27*IF(N111="",0,N111)</f>
        <v/>
      </c>
      <c r="T111" s="24">
        <f>IF(Universe!S111="","",((Universe!S111-$B$2565)/$C$2565)^3)</f>
        <v/>
      </c>
      <c r="U111" s="24">
        <f>IF(Universe!S111="","",(Universe!S111-$B$2565)/$C$2565)</f>
        <v/>
      </c>
      <c r="V111" s="24">
        <f>IF(Universe!T111="","",(Universe!T111-$B$2566)/$C$2566)</f>
        <v/>
      </c>
      <c r="W111" s="24">
        <f>IF(Universe!U111="","",(Universe!U111-$B$2567)/$C$2567)</f>
        <v/>
      </c>
      <c r="X111" s="24">
        <f>IF(O111="","",(O111-$B$2571)/$C$2571)</f>
        <v/>
      </c>
      <c r="Y111" s="24">
        <f>IF(T111="","",(T111-$B$2576)/$C$2576)</f>
        <v/>
      </c>
      <c r="Z111" s="24">
        <f>IF(Universe!V111="","",(Universe!V111-$B$2568)/$C$2568)</f>
        <v/>
      </c>
      <c r="AA111" s="24">
        <f>IF(P111="","",(P111-$B$2572)/$C$2572)</f>
        <v/>
      </c>
      <c r="AB111" s="24">
        <f>IF(Q111="","",(Q111-$B$2573)/$C$2573)</f>
        <v/>
      </c>
      <c r="AC111" s="24">
        <f>IF(R111="","",(R111-$B$2574)/$C$2574)</f>
        <v/>
      </c>
      <c r="AD111" s="24">
        <f>IF(S111="","",(S111-$B$2575)/$C$2575)</f>
        <v/>
      </c>
      <c r="AE111" s="24">
        <f>IF(Y111="","",Y111-(19.12044933116382+16.522174187581257*U111))</f>
        <v/>
      </c>
      <c r="AF111" s="24">
        <f>IF(X111="","",(X111-(-0.27268023098325006+0.47142105304415904*V111+-0.3189264934812436*U111)--5.286111042926227e-16)/0.7994208745952703)</f>
        <v/>
      </c>
      <c r="AG111" s="24">
        <f>IF(AA111="","",(AA111-(0.5248806186338691+-0.064206457956449*U111)-5.43454825424064e-16)/0.9977404048781155)</f>
        <v/>
      </c>
      <c r="AH111" s="25" t="n">
        <v>-3.998679667907865</v>
      </c>
      <c r="AI111" s="25" t="n">
        <v>0.2725621562105707</v>
      </c>
      <c r="AJ111" s="25" t="n">
        <v>-2.553436603919649</v>
      </c>
      <c r="AK111" s="25" t="n">
        <v>2.127478931265512</v>
      </c>
      <c r="AL111" s="25" t="n">
        <v>0.3486447955549648</v>
      </c>
      <c r="AM111" s="25" t="n">
        <v>1.80846492981965</v>
      </c>
      <c r="AN111" s="25" t="n">
        <v>0.754793958822301</v>
      </c>
      <c r="AO111" s="25" t="n">
        <v>-2.025983151971606</v>
      </c>
      <c r="AP111" s="25" t="n">
        <v>-4.896540092178237</v>
      </c>
      <c r="AQ111" s="25" t="n">
        <v>-0.1943958574051036</v>
      </c>
    </row>
    <row r="112">
      <c r="A112" s="23">
        <f>Universe!A112</f>
        <v/>
      </c>
      <c r="B112" s="24">
        <f>IF(Universe!W112="","",(Universe!W112-$B$2550)/$C$2550)</f>
        <v/>
      </c>
      <c r="C112" s="24">
        <f>IF(Universe!X112="","",(Universe!X112-$B$2551)/$C$2551)</f>
        <v/>
      </c>
      <c r="D112" s="24">
        <f>IF(Universe!Y112="","",(Universe!Y112-$B$2552)/$C$2552)</f>
        <v/>
      </c>
      <c r="E112" s="24">
        <f>IF(Universe!Z112="","",(Universe!Z112-$B$2553)/$C$2553)</f>
        <v/>
      </c>
      <c r="F112" s="24">
        <f>IF(Universe!AA112="","",(Universe!AA112-$B$2554)/$C$2554)</f>
        <v/>
      </c>
      <c r="G112" s="24">
        <f>IF(Universe!AB112="","",(Universe!AB112-$B$2555)/$C$2555)</f>
        <v/>
      </c>
      <c r="H112" s="24">
        <f>IF(Universe!AC112="","",(Universe!AC112-$B$2556)/$C$2556)</f>
        <v/>
      </c>
      <c r="I112" s="24">
        <f>IF(Universe!AD112="","",(Universe!AD112-$B$2557)/$C$2557)</f>
        <v/>
      </c>
      <c r="J112" s="24">
        <f>IF(Universe!AE112="","",(Universe!AE112-$B$2558)/$C$2558)</f>
        <v/>
      </c>
      <c r="K112" s="24">
        <f>IF(Universe!AF112="","",(Universe!AF112-$B$2559)/$C$2559)</f>
        <v/>
      </c>
      <c r="L112" s="24">
        <f>IF(Universe!AG112="","",(Universe!AG112-$B$2560)/$C$2560)</f>
        <v/>
      </c>
      <c r="M112" s="24">
        <f>IF(Universe!AH112="","",(Universe!AH112-$B$2561)/$C$2561)</f>
        <v/>
      </c>
      <c r="N112" s="24">
        <f>IF(Universe!AI112="","",(Universe!AI112-$B$2562)/$C$2562)</f>
        <v/>
      </c>
      <c r="O112" s="24">
        <f>0.74*IF(B112="",0,B112)+0.16*IF(C112="",0,C112)+0.1*IF(D112="",0,D112)</f>
        <v/>
      </c>
      <c r="P112" s="24">
        <f>0.35*IF(E112="",0,E112)+0.35*IF(F112="",0,F112)+0.3*IF(G112="",0,G112)</f>
        <v/>
      </c>
      <c r="Q112" s="24">
        <f>0.656*IF(I112="",0,I112)+0.344*IF(H112="",0,H112)</f>
        <v/>
      </c>
      <c r="R112" s="24">
        <f>0.338*IF(J112="",0,J112)+0.662*IF(K112="",0,K112)</f>
        <v/>
      </c>
      <c r="S112" s="24">
        <f>0.38*IF(L112="",0,L112)+0.35*IF(M112="",0,M112)+0.27*IF(N112="",0,N112)</f>
        <v/>
      </c>
      <c r="T112" s="24">
        <f>IF(Universe!S112="","",((Universe!S112-$B$2565)/$C$2565)^3)</f>
        <v/>
      </c>
      <c r="U112" s="24">
        <f>IF(Universe!S112="","",(Universe!S112-$B$2565)/$C$2565)</f>
        <v/>
      </c>
      <c r="V112" s="24">
        <f>IF(Universe!T112="","",(Universe!T112-$B$2566)/$C$2566)</f>
        <v/>
      </c>
      <c r="W112" s="24">
        <f>IF(Universe!U112="","",(Universe!U112-$B$2567)/$C$2567)</f>
        <v/>
      </c>
      <c r="X112" s="24">
        <f>IF(O112="","",(O112-$B$2571)/$C$2571)</f>
        <v/>
      </c>
      <c r="Y112" s="24">
        <f>IF(T112="","",(T112-$B$2576)/$C$2576)</f>
        <v/>
      </c>
      <c r="Z112" s="24">
        <f>IF(Universe!V112="","",(Universe!V112-$B$2568)/$C$2568)</f>
        <v/>
      </c>
      <c r="AA112" s="24">
        <f>IF(P112="","",(P112-$B$2572)/$C$2572)</f>
        <v/>
      </c>
      <c r="AB112" s="24">
        <f>IF(Q112="","",(Q112-$B$2573)/$C$2573)</f>
        <v/>
      </c>
      <c r="AC112" s="24">
        <f>IF(R112="","",(R112-$B$2574)/$C$2574)</f>
        <v/>
      </c>
      <c r="AD112" s="24">
        <f>IF(S112="","",(S112-$B$2575)/$C$2575)</f>
        <v/>
      </c>
      <c r="AE112" s="24">
        <f>IF(Y112="","",Y112-(19.12044933116382+16.522174187581257*U112))</f>
        <v/>
      </c>
      <c r="AF112" s="24">
        <f>IF(X112="","",(X112-(-0.27268023098325006+0.47142105304415904*V112+-0.3189264934812436*U112)--5.286111042926227e-16)/0.7994208745952703)</f>
        <v/>
      </c>
      <c r="AG112" s="24">
        <f>IF(AA112="","",(AA112-(0.5248806186338691+-0.064206457956449*U112)-5.43454825424064e-16)/0.9977404048781155)</f>
        <v/>
      </c>
      <c r="AH112" s="25" t="n">
        <v>-1.734760294303507</v>
      </c>
      <c r="AI112" s="25" t="n">
        <v>0.3712270312552719</v>
      </c>
      <c r="AJ112" s="25" t="n">
        <v>-0.2405416458775474</v>
      </c>
      <c r="AK112" s="25" t="n">
        <v>-0.740898520308121</v>
      </c>
      <c r="AL112" s="25" t="n">
        <v>3.073456394558808</v>
      </c>
      <c r="AM112" s="25" t="n">
        <v>1.457765285575632</v>
      </c>
      <c r="AN112" s="25" t="n">
        <v>0.2043410838399167</v>
      </c>
      <c r="AO112" s="25" t="n">
        <v>0.3021047196038128</v>
      </c>
      <c r="AP112" s="25" t="n">
        <v>-1.029240919190346</v>
      </c>
      <c r="AQ112" s="25" t="n">
        <v>0.1130158140449973</v>
      </c>
    </row>
    <row r="113">
      <c r="A113" s="23">
        <f>Universe!A113</f>
        <v/>
      </c>
      <c r="B113" s="24">
        <f>IF(Universe!W113="","",(Universe!W113-$B$2550)/$C$2550)</f>
        <v/>
      </c>
      <c r="C113" s="24">
        <f>IF(Universe!X113="","",(Universe!X113-$B$2551)/$C$2551)</f>
        <v/>
      </c>
      <c r="D113" s="24">
        <f>IF(Universe!Y113="","",(Universe!Y113-$B$2552)/$C$2552)</f>
        <v/>
      </c>
      <c r="E113" s="24">
        <f>IF(Universe!Z113="","",(Universe!Z113-$B$2553)/$C$2553)</f>
        <v/>
      </c>
      <c r="F113" s="24">
        <f>IF(Universe!AA113="","",(Universe!AA113-$B$2554)/$C$2554)</f>
        <v/>
      </c>
      <c r="G113" s="24">
        <f>IF(Universe!AB113="","",(Universe!AB113-$B$2555)/$C$2555)</f>
        <v/>
      </c>
      <c r="H113" s="24">
        <f>IF(Universe!AC113="","",(Universe!AC113-$B$2556)/$C$2556)</f>
        <v/>
      </c>
      <c r="I113" s="24">
        <f>IF(Universe!AD113="","",(Universe!AD113-$B$2557)/$C$2557)</f>
        <v/>
      </c>
      <c r="J113" s="24">
        <f>IF(Universe!AE113="","",(Universe!AE113-$B$2558)/$C$2558)</f>
        <v/>
      </c>
      <c r="K113" s="24">
        <f>IF(Universe!AF113="","",(Universe!AF113-$B$2559)/$C$2559)</f>
        <v/>
      </c>
      <c r="L113" s="24">
        <f>IF(Universe!AG113="","",(Universe!AG113-$B$2560)/$C$2560)</f>
        <v/>
      </c>
      <c r="M113" s="24">
        <f>IF(Universe!AH113="","",(Universe!AH113-$B$2561)/$C$2561)</f>
        <v/>
      </c>
      <c r="N113" s="24">
        <f>IF(Universe!AI113="","",(Universe!AI113-$B$2562)/$C$2562)</f>
        <v/>
      </c>
      <c r="O113" s="24">
        <f>0.74*IF(B113="",0,B113)+0.16*IF(C113="",0,C113)+0.1*IF(D113="",0,D113)</f>
        <v/>
      </c>
      <c r="P113" s="24">
        <f>0.35*IF(E113="",0,E113)+0.35*IF(F113="",0,F113)+0.3*IF(G113="",0,G113)</f>
        <v/>
      </c>
      <c r="Q113" s="24">
        <f>0.656*IF(I113="",0,I113)+0.344*IF(H113="",0,H113)</f>
        <v/>
      </c>
      <c r="R113" s="24">
        <f>0.338*IF(J113="",0,J113)+0.662*IF(K113="",0,K113)</f>
        <v/>
      </c>
      <c r="S113" s="24">
        <f>0.38*IF(L113="",0,L113)+0.35*IF(M113="",0,M113)+0.27*IF(N113="",0,N113)</f>
        <v/>
      </c>
      <c r="T113" s="24">
        <f>IF(Universe!S113="","",((Universe!S113-$B$2565)/$C$2565)^3)</f>
        <v/>
      </c>
      <c r="U113" s="24">
        <f>IF(Universe!S113="","",(Universe!S113-$B$2565)/$C$2565)</f>
        <v/>
      </c>
      <c r="V113" s="24">
        <f>IF(Universe!T113="","",(Universe!T113-$B$2566)/$C$2566)</f>
        <v/>
      </c>
      <c r="W113" s="24">
        <f>IF(Universe!U113="","",(Universe!U113-$B$2567)/$C$2567)</f>
        <v/>
      </c>
      <c r="X113" s="24">
        <f>IF(O113="","",(O113-$B$2571)/$C$2571)</f>
        <v/>
      </c>
      <c r="Y113" s="24">
        <f>IF(T113="","",(T113-$B$2576)/$C$2576)</f>
        <v/>
      </c>
      <c r="Z113" s="24">
        <f>IF(Universe!V113="","",(Universe!V113-$B$2568)/$C$2568)</f>
        <v/>
      </c>
      <c r="AA113" s="24">
        <f>IF(P113="","",(P113-$B$2572)/$C$2572)</f>
        <v/>
      </c>
      <c r="AB113" s="24">
        <f>IF(Q113="","",(Q113-$B$2573)/$C$2573)</f>
        <v/>
      </c>
      <c r="AC113" s="24">
        <f>IF(R113="","",(R113-$B$2574)/$C$2574)</f>
        <v/>
      </c>
      <c r="AD113" s="24">
        <f>IF(S113="","",(S113-$B$2575)/$C$2575)</f>
        <v/>
      </c>
      <c r="AE113" s="24">
        <f>IF(Y113="","",Y113-(19.12044933116382+16.522174187581257*U113))</f>
        <v/>
      </c>
      <c r="AF113" s="24">
        <f>IF(X113="","",(X113-(-0.27268023098325006+0.47142105304415904*V113+-0.3189264934812436*U113)--5.286111042926227e-16)/0.7994208745952703)</f>
        <v/>
      </c>
      <c r="AG113" s="24">
        <f>IF(AA113="","",(AA113-(0.5248806186338691+-0.064206457956449*U113)-5.43454825424064e-16)/0.9977404048781155)</f>
        <v/>
      </c>
      <c r="AH113" s="25" t="n">
        <v>-3.537929733023736</v>
      </c>
      <c r="AI113" s="25" t="n">
        <v>-0.2701622534937876</v>
      </c>
      <c r="AJ113" s="25" t="n">
        <v>-3.581425789790817</v>
      </c>
      <c r="AK113" s="25" t="n">
        <v>3.263053387177264</v>
      </c>
      <c r="AL113" s="25" t="n">
        <v>1.88805451036125</v>
      </c>
      <c r="AM113" s="25" t="n">
        <v>1.03146859241668</v>
      </c>
      <c r="AN113" s="25" t="n">
        <v>-0.8685577047440929</v>
      </c>
      <c r="AO113" s="25" t="n">
        <v>0.9422136805031152</v>
      </c>
      <c r="AP113" s="25" t="n">
        <v>-0.7899899179866906</v>
      </c>
      <c r="AQ113" s="25" t="n">
        <v>-0.4925049656327578</v>
      </c>
    </row>
    <row r="114">
      <c r="A114" s="23">
        <f>Universe!A114</f>
        <v/>
      </c>
      <c r="B114" s="24">
        <f>IF(Universe!W114="","",(Universe!W114-$B$2550)/$C$2550)</f>
        <v/>
      </c>
      <c r="C114" s="24">
        <f>IF(Universe!X114="","",(Universe!X114-$B$2551)/$C$2551)</f>
        <v/>
      </c>
      <c r="D114" s="24">
        <f>IF(Universe!Y114="","",(Universe!Y114-$B$2552)/$C$2552)</f>
        <v/>
      </c>
      <c r="E114" s="24">
        <f>IF(Universe!Z114="","",(Universe!Z114-$B$2553)/$C$2553)</f>
        <v/>
      </c>
      <c r="F114" s="24">
        <f>IF(Universe!AA114="","",(Universe!AA114-$B$2554)/$C$2554)</f>
        <v/>
      </c>
      <c r="G114" s="24">
        <f>IF(Universe!AB114="","",(Universe!AB114-$B$2555)/$C$2555)</f>
        <v/>
      </c>
      <c r="H114" s="24">
        <f>IF(Universe!AC114="","",(Universe!AC114-$B$2556)/$C$2556)</f>
        <v/>
      </c>
      <c r="I114" s="24">
        <f>IF(Universe!AD114="","",(Universe!AD114-$B$2557)/$C$2557)</f>
        <v/>
      </c>
      <c r="J114" s="24">
        <f>IF(Universe!AE114="","",(Universe!AE114-$B$2558)/$C$2558)</f>
        <v/>
      </c>
      <c r="K114" s="24">
        <f>IF(Universe!AF114="","",(Universe!AF114-$B$2559)/$C$2559)</f>
        <v/>
      </c>
      <c r="L114" s="24">
        <f>IF(Universe!AG114="","",(Universe!AG114-$B$2560)/$C$2560)</f>
        <v/>
      </c>
      <c r="M114" s="24">
        <f>IF(Universe!AH114="","",(Universe!AH114-$B$2561)/$C$2561)</f>
        <v/>
      </c>
      <c r="N114" s="24">
        <f>IF(Universe!AI114="","",(Universe!AI114-$B$2562)/$C$2562)</f>
        <v/>
      </c>
      <c r="O114" s="24">
        <f>0.74*IF(B114="",0,B114)+0.16*IF(C114="",0,C114)+0.1*IF(D114="",0,D114)</f>
        <v/>
      </c>
      <c r="P114" s="24">
        <f>0.35*IF(E114="",0,E114)+0.35*IF(F114="",0,F114)+0.3*IF(G114="",0,G114)</f>
        <v/>
      </c>
      <c r="Q114" s="24">
        <f>0.656*IF(I114="",0,I114)+0.344*IF(H114="",0,H114)</f>
        <v/>
      </c>
      <c r="R114" s="24">
        <f>0.338*IF(J114="",0,J114)+0.662*IF(K114="",0,K114)</f>
        <v/>
      </c>
      <c r="S114" s="24">
        <f>0.38*IF(L114="",0,L114)+0.35*IF(M114="",0,M114)+0.27*IF(N114="",0,N114)</f>
        <v/>
      </c>
      <c r="T114" s="24">
        <f>IF(Universe!S114="","",((Universe!S114-$B$2565)/$C$2565)^3)</f>
        <v/>
      </c>
      <c r="U114" s="24">
        <f>IF(Universe!S114="","",(Universe!S114-$B$2565)/$C$2565)</f>
        <v/>
      </c>
      <c r="V114" s="24">
        <f>IF(Universe!T114="","",(Universe!T114-$B$2566)/$C$2566)</f>
        <v/>
      </c>
      <c r="W114" s="24">
        <f>IF(Universe!U114="","",(Universe!U114-$B$2567)/$C$2567)</f>
        <v/>
      </c>
      <c r="X114" s="24">
        <f>IF(O114="","",(O114-$B$2571)/$C$2571)</f>
        <v/>
      </c>
      <c r="Y114" s="24">
        <f>IF(T114="","",(T114-$B$2576)/$C$2576)</f>
        <v/>
      </c>
      <c r="Z114" s="24">
        <f>IF(Universe!V114="","",(Universe!V114-$B$2568)/$C$2568)</f>
        <v/>
      </c>
      <c r="AA114" s="24">
        <f>IF(P114="","",(P114-$B$2572)/$C$2572)</f>
        <v/>
      </c>
      <c r="AB114" s="24">
        <f>IF(Q114="","",(Q114-$B$2573)/$C$2573)</f>
        <v/>
      </c>
      <c r="AC114" s="24">
        <f>IF(R114="","",(R114-$B$2574)/$C$2574)</f>
        <v/>
      </c>
      <c r="AD114" s="24">
        <f>IF(S114="","",(S114-$B$2575)/$C$2575)</f>
        <v/>
      </c>
      <c r="AE114" s="24">
        <f>IF(Y114="","",Y114-(19.12044933116382+16.522174187581257*U114))</f>
        <v/>
      </c>
      <c r="AF114" s="24">
        <f>IF(X114="","",(X114-(-0.27268023098325006+0.47142105304415904*V114+-0.3189264934812436*U114)--5.286111042926227e-16)/0.7994208745952703)</f>
        <v/>
      </c>
      <c r="AG114" s="24">
        <f>IF(AA114="","",(AA114-(0.5248806186338691+-0.064206457956449*U114)-5.43454825424064e-16)/0.9977404048781155)</f>
        <v/>
      </c>
      <c r="AH114" s="25" t="n">
        <v>-3.30233815629704</v>
      </c>
      <c r="AI114" s="25" t="n">
        <v>0.1230015076307639</v>
      </c>
      <c r="AJ114" s="25" t="n">
        <v>0.9382576279332072</v>
      </c>
      <c r="AK114" s="25" t="n">
        <v>-0.4133083308285291</v>
      </c>
      <c r="AL114" s="25" t="n">
        <v>2.447837093455281</v>
      </c>
      <c r="AM114" s="25" t="n">
        <v>0.2190010102924463</v>
      </c>
      <c r="AN114" s="25" t="n">
        <v>-0.2055658642452393</v>
      </c>
      <c r="AO114" s="25" t="n">
        <v>-0.0223055245393962</v>
      </c>
      <c r="AP114" s="25" t="n">
        <v>-0.4154333763031598</v>
      </c>
      <c r="AQ114" s="25" t="n">
        <v>0.2434353378990905</v>
      </c>
    </row>
    <row r="115">
      <c r="A115" s="23">
        <f>Universe!A115</f>
        <v/>
      </c>
      <c r="B115" s="24">
        <f>IF(Universe!W115="","",(Universe!W115-$B$2550)/$C$2550)</f>
        <v/>
      </c>
      <c r="C115" s="24">
        <f>IF(Universe!X115="","",(Universe!X115-$B$2551)/$C$2551)</f>
        <v/>
      </c>
      <c r="D115" s="24">
        <f>IF(Universe!Y115="","",(Universe!Y115-$B$2552)/$C$2552)</f>
        <v/>
      </c>
      <c r="E115" s="24">
        <f>IF(Universe!Z115="","",(Universe!Z115-$B$2553)/$C$2553)</f>
        <v/>
      </c>
      <c r="F115" s="24">
        <f>IF(Universe!AA115="","",(Universe!AA115-$B$2554)/$C$2554)</f>
        <v/>
      </c>
      <c r="G115" s="24">
        <f>IF(Universe!AB115="","",(Universe!AB115-$B$2555)/$C$2555)</f>
        <v/>
      </c>
      <c r="H115" s="24">
        <f>IF(Universe!AC115="","",(Universe!AC115-$B$2556)/$C$2556)</f>
        <v/>
      </c>
      <c r="I115" s="24">
        <f>IF(Universe!AD115="","",(Universe!AD115-$B$2557)/$C$2557)</f>
        <v/>
      </c>
      <c r="J115" s="24">
        <f>IF(Universe!AE115="","",(Universe!AE115-$B$2558)/$C$2558)</f>
        <v/>
      </c>
      <c r="K115" s="24">
        <f>IF(Universe!AF115="","",(Universe!AF115-$B$2559)/$C$2559)</f>
        <v/>
      </c>
      <c r="L115" s="24">
        <f>IF(Universe!AG115="","",(Universe!AG115-$B$2560)/$C$2560)</f>
        <v/>
      </c>
      <c r="M115" s="24">
        <f>IF(Universe!AH115="","",(Universe!AH115-$B$2561)/$C$2561)</f>
        <v/>
      </c>
      <c r="N115" s="24">
        <f>IF(Universe!AI115="","",(Universe!AI115-$B$2562)/$C$2562)</f>
        <v/>
      </c>
      <c r="O115" s="24">
        <f>0.74*IF(B115="",0,B115)+0.16*IF(C115="",0,C115)+0.1*IF(D115="",0,D115)</f>
        <v/>
      </c>
      <c r="P115" s="24">
        <f>0.35*IF(E115="",0,E115)+0.35*IF(F115="",0,F115)+0.3*IF(G115="",0,G115)</f>
        <v/>
      </c>
      <c r="Q115" s="24">
        <f>0.656*IF(I115="",0,I115)+0.344*IF(H115="",0,H115)</f>
        <v/>
      </c>
      <c r="R115" s="24">
        <f>0.338*IF(J115="",0,J115)+0.662*IF(K115="",0,K115)</f>
        <v/>
      </c>
      <c r="S115" s="24">
        <f>0.38*IF(L115="",0,L115)+0.35*IF(M115="",0,M115)+0.27*IF(N115="",0,N115)</f>
        <v/>
      </c>
      <c r="T115" s="24">
        <f>IF(Universe!S115="","",((Universe!S115-$B$2565)/$C$2565)^3)</f>
        <v/>
      </c>
      <c r="U115" s="24">
        <f>IF(Universe!S115="","",(Universe!S115-$B$2565)/$C$2565)</f>
        <v/>
      </c>
      <c r="V115" s="24">
        <f>IF(Universe!T115="","",(Universe!T115-$B$2566)/$C$2566)</f>
        <v/>
      </c>
      <c r="W115" s="24">
        <f>IF(Universe!U115="","",(Universe!U115-$B$2567)/$C$2567)</f>
        <v/>
      </c>
      <c r="X115" s="24">
        <f>IF(O115="","",(O115-$B$2571)/$C$2571)</f>
        <v/>
      </c>
      <c r="Y115" s="24">
        <f>IF(T115="","",(T115-$B$2576)/$C$2576)</f>
        <v/>
      </c>
      <c r="Z115" s="24">
        <f>IF(Universe!V115="","",(Universe!V115-$B$2568)/$C$2568)</f>
        <v/>
      </c>
      <c r="AA115" s="24">
        <f>IF(P115="","",(P115-$B$2572)/$C$2572)</f>
        <v/>
      </c>
      <c r="AB115" s="24">
        <f>IF(Q115="","",(Q115-$B$2573)/$C$2573)</f>
        <v/>
      </c>
      <c r="AC115" s="24">
        <f>IF(R115="","",(R115-$B$2574)/$C$2574)</f>
        <v/>
      </c>
      <c r="AD115" s="24">
        <f>IF(S115="","",(S115-$B$2575)/$C$2575)</f>
        <v/>
      </c>
      <c r="AE115" s="24">
        <f>IF(Y115="","",Y115-(19.12044933116382+16.522174187581257*U115))</f>
        <v/>
      </c>
      <c r="AF115" s="24">
        <f>IF(X115="","",(X115-(-0.27268023098325006+0.47142105304415904*V115+-0.3189264934812436*U115)--5.286111042926227e-16)/0.7994208745952703)</f>
        <v/>
      </c>
      <c r="AG115" s="24">
        <f>IF(AA115="","",(AA115-(0.5248806186338691+-0.064206457956449*U115)-5.43454825424064e-16)/0.9977404048781155)</f>
        <v/>
      </c>
      <c r="AH115" s="25" t="n">
        <v>-0.8255835603477759</v>
      </c>
      <c r="AI115" s="25" t="n">
        <v>-0.3101479540803717</v>
      </c>
      <c r="AJ115" s="25" t="n">
        <v>0.4376613160767304</v>
      </c>
      <c r="AK115" s="25" t="n">
        <v>0.6994343138789052</v>
      </c>
      <c r="AL115" s="25" t="n">
        <v>1.748371249404002</v>
      </c>
      <c r="AM115" s="25" t="n">
        <v>-0.3072447229798456</v>
      </c>
      <c r="AN115" s="25" t="n">
        <v>-0.2576323206000876</v>
      </c>
      <c r="AO115" s="25" t="n">
        <v>-0.1214530374705475</v>
      </c>
      <c r="AP115" s="25" t="n">
        <v>0.9884426492338652</v>
      </c>
      <c r="AQ115" s="25" t="n">
        <v>0.2904397050940257</v>
      </c>
    </row>
    <row r="116">
      <c r="A116" s="23">
        <f>Universe!A116</f>
        <v/>
      </c>
      <c r="B116" s="24">
        <f>IF(Universe!W116="","",(Universe!W116-$B$2550)/$C$2550)</f>
        <v/>
      </c>
      <c r="C116" s="24">
        <f>IF(Universe!X116="","",(Universe!X116-$B$2551)/$C$2551)</f>
        <v/>
      </c>
      <c r="D116" s="24">
        <f>IF(Universe!Y116="","",(Universe!Y116-$B$2552)/$C$2552)</f>
        <v/>
      </c>
      <c r="E116" s="24">
        <f>IF(Universe!Z116="","",(Universe!Z116-$B$2553)/$C$2553)</f>
        <v/>
      </c>
      <c r="F116" s="24">
        <f>IF(Universe!AA116="","",(Universe!AA116-$B$2554)/$C$2554)</f>
        <v/>
      </c>
      <c r="G116" s="24">
        <f>IF(Universe!AB116="","",(Universe!AB116-$B$2555)/$C$2555)</f>
        <v/>
      </c>
      <c r="H116" s="24">
        <f>IF(Universe!AC116="","",(Universe!AC116-$B$2556)/$C$2556)</f>
        <v/>
      </c>
      <c r="I116" s="24">
        <f>IF(Universe!AD116="","",(Universe!AD116-$B$2557)/$C$2557)</f>
        <v/>
      </c>
      <c r="J116" s="24">
        <f>IF(Universe!AE116="","",(Universe!AE116-$B$2558)/$C$2558)</f>
        <v/>
      </c>
      <c r="K116" s="24">
        <f>IF(Universe!AF116="","",(Universe!AF116-$B$2559)/$C$2559)</f>
        <v/>
      </c>
      <c r="L116" s="24">
        <f>IF(Universe!AG116="","",(Universe!AG116-$B$2560)/$C$2560)</f>
        <v/>
      </c>
      <c r="M116" s="24">
        <f>IF(Universe!AH116="","",(Universe!AH116-$B$2561)/$C$2561)</f>
        <v/>
      </c>
      <c r="N116" s="24">
        <f>IF(Universe!AI116="","",(Universe!AI116-$B$2562)/$C$2562)</f>
        <v/>
      </c>
      <c r="O116" s="24">
        <f>0.74*IF(B116="",0,B116)+0.16*IF(C116="",0,C116)+0.1*IF(D116="",0,D116)</f>
        <v/>
      </c>
      <c r="P116" s="24">
        <f>0.35*IF(E116="",0,E116)+0.35*IF(F116="",0,F116)+0.3*IF(G116="",0,G116)</f>
        <v/>
      </c>
      <c r="Q116" s="24">
        <f>0.656*IF(I116="",0,I116)+0.344*IF(H116="",0,H116)</f>
        <v/>
      </c>
      <c r="R116" s="24">
        <f>0.338*IF(J116="",0,J116)+0.662*IF(K116="",0,K116)</f>
        <v/>
      </c>
      <c r="S116" s="24">
        <f>0.38*IF(L116="",0,L116)+0.35*IF(M116="",0,M116)+0.27*IF(N116="",0,N116)</f>
        <v/>
      </c>
      <c r="T116" s="24">
        <f>IF(Universe!S116="","",((Universe!S116-$B$2565)/$C$2565)^3)</f>
        <v/>
      </c>
      <c r="U116" s="24">
        <f>IF(Universe!S116="","",(Universe!S116-$B$2565)/$C$2565)</f>
        <v/>
      </c>
      <c r="V116" s="24">
        <f>IF(Universe!T116="","",(Universe!T116-$B$2566)/$C$2566)</f>
        <v/>
      </c>
      <c r="W116" s="24">
        <f>IF(Universe!U116="","",(Universe!U116-$B$2567)/$C$2567)</f>
        <v/>
      </c>
      <c r="X116" s="24">
        <f>IF(O116="","",(O116-$B$2571)/$C$2571)</f>
        <v/>
      </c>
      <c r="Y116" s="24">
        <f>IF(T116="","",(T116-$B$2576)/$C$2576)</f>
        <v/>
      </c>
      <c r="Z116" s="24">
        <f>IF(Universe!V116="","",(Universe!V116-$B$2568)/$C$2568)</f>
        <v/>
      </c>
      <c r="AA116" s="24">
        <f>IF(P116="","",(P116-$B$2572)/$C$2572)</f>
        <v/>
      </c>
      <c r="AB116" s="24">
        <f>IF(Q116="","",(Q116-$B$2573)/$C$2573)</f>
        <v/>
      </c>
      <c r="AC116" s="24">
        <f>IF(R116="","",(R116-$B$2574)/$C$2574)</f>
        <v/>
      </c>
      <c r="AD116" s="24">
        <f>IF(S116="","",(S116-$B$2575)/$C$2575)</f>
        <v/>
      </c>
      <c r="AE116" s="24">
        <f>IF(Y116="","",Y116-(19.12044933116382+16.522174187581257*U116))</f>
        <v/>
      </c>
      <c r="AF116" s="24">
        <f>IF(X116="","",(X116-(-0.27268023098325006+0.47142105304415904*V116+-0.3189264934812436*U116)--5.286111042926227e-16)/0.7994208745952703)</f>
        <v/>
      </c>
      <c r="AG116" s="24">
        <f>IF(AA116="","",(AA116-(0.5248806186338691+-0.064206457956449*U116)-5.43454825424064e-16)/0.9977404048781155)</f>
        <v/>
      </c>
      <c r="AH116" s="25" t="n">
        <v>-2.55184628923835</v>
      </c>
      <c r="AI116" s="25" t="n">
        <v>-0.216954630555974</v>
      </c>
      <c r="AJ116" s="25" t="n">
        <v>-0.9326264213822584</v>
      </c>
      <c r="AK116" s="25" t="n">
        <v>-0.8321610556232049</v>
      </c>
      <c r="AL116" s="25" t="n">
        <v>3.342367198066772</v>
      </c>
      <c r="AM116" s="25" t="n">
        <v>0.08653292950832921</v>
      </c>
      <c r="AN116" s="25" t="n">
        <v>-0.5267140216227479</v>
      </c>
      <c r="AO116" s="25" t="n">
        <v>0.0137945318065915</v>
      </c>
      <c r="AP116" s="25" t="n">
        <v>-0.0447024978253516</v>
      </c>
      <c r="AQ116" s="25" t="n">
        <v>0.4516263218607957</v>
      </c>
    </row>
    <row r="117">
      <c r="A117" s="23">
        <f>Universe!A117</f>
        <v/>
      </c>
      <c r="B117" s="24">
        <f>IF(Universe!W117="","",(Universe!W117-$B$2550)/$C$2550)</f>
        <v/>
      </c>
      <c r="C117" s="24">
        <f>IF(Universe!X117="","",(Universe!X117-$B$2551)/$C$2551)</f>
        <v/>
      </c>
      <c r="D117" s="24">
        <f>IF(Universe!Y117="","",(Universe!Y117-$B$2552)/$C$2552)</f>
        <v/>
      </c>
      <c r="E117" s="24">
        <f>IF(Universe!Z117="","",(Universe!Z117-$B$2553)/$C$2553)</f>
        <v/>
      </c>
      <c r="F117" s="24">
        <f>IF(Universe!AA117="","",(Universe!AA117-$B$2554)/$C$2554)</f>
        <v/>
      </c>
      <c r="G117" s="24">
        <f>IF(Universe!AB117="","",(Universe!AB117-$B$2555)/$C$2555)</f>
        <v/>
      </c>
      <c r="H117" s="24">
        <f>IF(Universe!AC117="","",(Universe!AC117-$B$2556)/$C$2556)</f>
        <v/>
      </c>
      <c r="I117" s="24">
        <f>IF(Universe!AD117="","",(Universe!AD117-$B$2557)/$C$2557)</f>
        <v/>
      </c>
      <c r="J117" s="24">
        <f>IF(Universe!AE117="","",(Universe!AE117-$B$2558)/$C$2558)</f>
        <v/>
      </c>
      <c r="K117" s="24">
        <f>IF(Universe!AF117="","",(Universe!AF117-$B$2559)/$C$2559)</f>
        <v/>
      </c>
      <c r="L117" s="24">
        <f>IF(Universe!AG117="","",(Universe!AG117-$B$2560)/$C$2560)</f>
        <v/>
      </c>
      <c r="M117" s="24">
        <f>IF(Universe!AH117="","",(Universe!AH117-$B$2561)/$C$2561)</f>
        <v/>
      </c>
      <c r="N117" s="24">
        <f>IF(Universe!AI117="","",(Universe!AI117-$B$2562)/$C$2562)</f>
        <v/>
      </c>
      <c r="O117" s="24">
        <f>0.74*IF(B117="",0,B117)+0.16*IF(C117="",0,C117)+0.1*IF(D117="",0,D117)</f>
        <v/>
      </c>
      <c r="P117" s="24">
        <f>0.35*IF(E117="",0,E117)+0.35*IF(F117="",0,F117)+0.3*IF(G117="",0,G117)</f>
        <v/>
      </c>
      <c r="Q117" s="24">
        <f>0.656*IF(I117="",0,I117)+0.344*IF(H117="",0,H117)</f>
        <v/>
      </c>
      <c r="R117" s="24">
        <f>0.338*IF(J117="",0,J117)+0.662*IF(K117="",0,K117)</f>
        <v/>
      </c>
      <c r="S117" s="24">
        <f>0.38*IF(L117="",0,L117)+0.35*IF(M117="",0,M117)+0.27*IF(N117="",0,N117)</f>
        <v/>
      </c>
      <c r="T117" s="24">
        <f>IF(Universe!S117="","",((Universe!S117-$B$2565)/$C$2565)^3)</f>
        <v/>
      </c>
      <c r="U117" s="24">
        <f>IF(Universe!S117="","",(Universe!S117-$B$2565)/$C$2565)</f>
        <v/>
      </c>
      <c r="V117" s="24">
        <f>IF(Universe!T117="","",(Universe!T117-$B$2566)/$C$2566)</f>
        <v/>
      </c>
      <c r="W117" s="24">
        <f>IF(Universe!U117="","",(Universe!U117-$B$2567)/$C$2567)</f>
        <v/>
      </c>
      <c r="X117" s="24">
        <f>IF(O117="","",(O117-$B$2571)/$C$2571)</f>
        <v/>
      </c>
      <c r="Y117" s="24">
        <f>IF(T117="","",(T117-$B$2576)/$C$2576)</f>
        <v/>
      </c>
      <c r="Z117" s="24">
        <f>IF(Universe!V117="","",(Universe!V117-$B$2568)/$C$2568)</f>
        <v/>
      </c>
      <c r="AA117" s="24">
        <f>IF(P117="","",(P117-$B$2572)/$C$2572)</f>
        <v/>
      </c>
      <c r="AB117" s="24">
        <f>IF(Q117="","",(Q117-$B$2573)/$C$2573)</f>
        <v/>
      </c>
      <c r="AC117" s="24">
        <f>IF(R117="","",(R117-$B$2574)/$C$2574)</f>
        <v/>
      </c>
      <c r="AD117" s="24">
        <f>IF(S117="","",(S117-$B$2575)/$C$2575)</f>
        <v/>
      </c>
      <c r="AE117" s="24">
        <f>IF(Y117="","",Y117-(19.12044933116382+16.522174187581257*U117))</f>
        <v/>
      </c>
      <c r="AF117" s="24">
        <f>IF(X117="","",(X117-(-0.27268023098325006+0.47142105304415904*V117+-0.3189264934812436*U117)--5.286111042926227e-16)/0.7994208745952703)</f>
        <v/>
      </c>
      <c r="AG117" s="24">
        <f>IF(AA117="","",(AA117-(0.5248806186338691+-0.064206457956449*U117)-5.43454825424064e-16)/0.9977404048781155)</f>
        <v/>
      </c>
      <c r="AH117" s="25" t="n">
        <v>-3.507486644479446</v>
      </c>
      <c r="AI117" s="25" t="n">
        <v>-0.3173503627536621</v>
      </c>
      <c r="AJ117" s="25" t="n">
        <v>-0.2714325634074249</v>
      </c>
      <c r="AK117" s="25" t="n">
        <v>-0.9406957896938568</v>
      </c>
      <c r="AL117" s="25" t="n">
        <v>1.968652370839574</v>
      </c>
      <c r="AM117" s="25" t="n">
        <v>1.088082452946826</v>
      </c>
      <c r="AN117" s="25" t="n">
        <v>-1.821269762193643</v>
      </c>
      <c r="AO117" s="25" t="n">
        <v>0.256102802679572</v>
      </c>
      <c r="AP117" s="25" t="n">
        <v>-1.152997643140364</v>
      </c>
      <c r="AQ117" s="25" t="n">
        <v>-0.4992524538630036</v>
      </c>
    </row>
    <row r="118">
      <c r="A118" s="23">
        <f>Universe!A118</f>
        <v/>
      </c>
      <c r="B118" s="24">
        <f>IF(Universe!W118="","",(Universe!W118-$B$2550)/$C$2550)</f>
        <v/>
      </c>
      <c r="C118" s="24">
        <f>IF(Universe!X118="","",(Universe!X118-$B$2551)/$C$2551)</f>
        <v/>
      </c>
      <c r="D118" s="24">
        <f>IF(Universe!Y118="","",(Universe!Y118-$B$2552)/$C$2552)</f>
        <v/>
      </c>
      <c r="E118" s="24">
        <f>IF(Universe!Z118="","",(Universe!Z118-$B$2553)/$C$2553)</f>
        <v/>
      </c>
      <c r="F118" s="24">
        <f>IF(Universe!AA118="","",(Universe!AA118-$B$2554)/$C$2554)</f>
        <v/>
      </c>
      <c r="G118" s="24">
        <f>IF(Universe!AB118="","",(Universe!AB118-$B$2555)/$C$2555)</f>
        <v/>
      </c>
      <c r="H118" s="24">
        <f>IF(Universe!AC118="","",(Universe!AC118-$B$2556)/$C$2556)</f>
        <v/>
      </c>
      <c r="I118" s="24">
        <f>IF(Universe!AD118="","",(Universe!AD118-$B$2557)/$C$2557)</f>
        <v/>
      </c>
      <c r="J118" s="24">
        <f>IF(Universe!AE118="","",(Universe!AE118-$B$2558)/$C$2558)</f>
        <v/>
      </c>
      <c r="K118" s="24">
        <f>IF(Universe!AF118="","",(Universe!AF118-$B$2559)/$C$2559)</f>
        <v/>
      </c>
      <c r="L118" s="24">
        <f>IF(Universe!AG118="","",(Universe!AG118-$B$2560)/$C$2560)</f>
        <v/>
      </c>
      <c r="M118" s="24">
        <f>IF(Universe!AH118="","",(Universe!AH118-$B$2561)/$C$2561)</f>
        <v/>
      </c>
      <c r="N118" s="24">
        <f>IF(Universe!AI118="","",(Universe!AI118-$B$2562)/$C$2562)</f>
        <v/>
      </c>
      <c r="O118" s="24">
        <f>0.74*IF(B118="",0,B118)+0.16*IF(C118="",0,C118)+0.1*IF(D118="",0,D118)</f>
        <v/>
      </c>
      <c r="P118" s="24">
        <f>0.35*IF(E118="",0,E118)+0.35*IF(F118="",0,F118)+0.3*IF(G118="",0,G118)</f>
        <v/>
      </c>
      <c r="Q118" s="24">
        <f>0.656*IF(I118="",0,I118)+0.344*IF(H118="",0,H118)</f>
        <v/>
      </c>
      <c r="R118" s="24">
        <f>0.338*IF(J118="",0,J118)+0.662*IF(K118="",0,K118)</f>
        <v/>
      </c>
      <c r="S118" s="24">
        <f>0.38*IF(L118="",0,L118)+0.35*IF(M118="",0,M118)+0.27*IF(N118="",0,N118)</f>
        <v/>
      </c>
      <c r="T118" s="24">
        <f>IF(Universe!S118="","",((Universe!S118-$B$2565)/$C$2565)^3)</f>
        <v/>
      </c>
      <c r="U118" s="24">
        <f>IF(Universe!S118="","",(Universe!S118-$B$2565)/$C$2565)</f>
        <v/>
      </c>
      <c r="V118" s="24">
        <f>IF(Universe!T118="","",(Universe!T118-$B$2566)/$C$2566)</f>
        <v/>
      </c>
      <c r="W118" s="24">
        <f>IF(Universe!U118="","",(Universe!U118-$B$2567)/$C$2567)</f>
        <v/>
      </c>
      <c r="X118" s="24">
        <f>IF(O118="","",(O118-$B$2571)/$C$2571)</f>
        <v/>
      </c>
      <c r="Y118" s="24">
        <f>IF(T118="","",(T118-$B$2576)/$C$2576)</f>
        <v/>
      </c>
      <c r="Z118" s="24">
        <f>IF(Universe!V118="","",(Universe!V118-$B$2568)/$C$2568)</f>
        <v/>
      </c>
      <c r="AA118" s="24">
        <f>IF(P118="","",(P118-$B$2572)/$C$2572)</f>
        <v/>
      </c>
      <c r="AB118" s="24">
        <f>IF(Q118="","",(Q118-$B$2573)/$C$2573)</f>
        <v/>
      </c>
      <c r="AC118" s="24">
        <f>IF(R118="","",(R118-$B$2574)/$C$2574)</f>
        <v/>
      </c>
      <c r="AD118" s="24">
        <f>IF(S118="","",(S118-$B$2575)/$C$2575)</f>
        <v/>
      </c>
      <c r="AE118" s="24">
        <f>IF(Y118="","",Y118-(19.12044933116382+16.522174187581257*U118))</f>
        <v/>
      </c>
      <c r="AF118" s="24">
        <f>IF(X118="","",(X118-(-0.27268023098325006+0.47142105304415904*V118+-0.3189264934812436*U118)--5.286111042926227e-16)/0.7994208745952703)</f>
        <v/>
      </c>
      <c r="AG118" s="24">
        <f>IF(AA118="","",(AA118-(0.5248806186338691+-0.064206457956449*U118)-5.43454825424064e-16)/0.9977404048781155)</f>
        <v/>
      </c>
      <c r="AH118" s="25" t="n">
        <v>-1.997239192356726</v>
      </c>
      <c r="AI118" s="25" t="n">
        <v>0.1074047152675513</v>
      </c>
      <c r="AJ118" s="25" t="n">
        <v>-0.5431438869774743</v>
      </c>
      <c r="AK118" s="25" t="n">
        <v>-0.6732661772558899</v>
      </c>
      <c r="AL118" s="25" t="n">
        <v>3.276799783820428</v>
      </c>
      <c r="AM118" s="25" t="n">
        <v>0.0228485504154686</v>
      </c>
      <c r="AN118" s="25" t="n">
        <v>0.07478720613178561</v>
      </c>
      <c r="AO118" s="25" t="n">
        <v>0.1497714085944274</v>
      </c>
      <c r="AP118" s="25" t="n">
        <v>-0.0259254822476687</v>
      </c>
      <c r="AQ118" s="25" t="n">
        <v>0.439824791725431</v>
      </c>
    </row>
    <row r="119">
      <c r="A119" s="23">
        <f>Universe!A119</f>
        <v/>
      </c>
      <c r="B119" s="24">
        <f>IF(Universe!W119="","",(Universe!W119-$B$2550)/$C$2550)</f>
        <v/>
      </c>
      <c r="C119" s="24">
        <f>IF(Universe!X119="","",(Universe!X119-$B$2551)/$C$2551)</f>
        <v/>
      </c>
      <c r="D119" s="24">
        <f>IF(Universe!Y119="","",(Universe!Y119-$B$2552)/$C$2552)</f>
        <v/>
      </c>
      <c r="E119" s="24">
        <f>IF(Universe!Z119="","",(Universe!Z119-$B$2553)/$C$2553)</f>
        <v/>
      </c>
      <c r="F119" s="24">
        <f>IF(Universe!AA119="","",(Universe!AA119-$B$2554)/$C$2554)</f>
        <v/>
      </c>
      <c r="G119" s="24">
        <f>IF(Universe!AB119="","",(Universe!AB119-$B$2555)/$C$2555)</f>
        <v/>
      </c>
      <c r="H119" s="24">
        <f>IF(Universe!AC119="","",(Universe!AC119-$B$2556)/$C$2556)</f>
        <v/>
      </c>
      <c r="I119" s="24">
        <f>IF(Universe!AD119="","",(Universe!AD119-$B$2557)/$C$2557)</f>
        <v/>
      </c>
      <c r="J119" s="24">
        <f>IF(Universe!AE119="","",(Universe!AE119-$B$2558)/$C$2558)</f>
        <v/>
      </c>
      <c r="K119" s="24">
        <f>IF(Universe!AF119="","",(Universe!AF119-$B$2559)/$C$2559)</f>
        <v/>
      </c>
      <c r="L119" s="24">
        <f>IF(Universe!AG119="","",(Universe!AG119-$B$2560)/$C$2560)</f>
        <v/>
      </c>
      <c r="M119" s="24">
        <f>IF(Universe!AH119="","",(Universe!AH119-$B$2561)/$C$2561)</f>
        <v/>
      </c>
      <c r="N119" s="24">
        <f>IF(Universe!AI119="","",(Universe!AI119-$B$2562)/$C$2562)</f>
        <v/>
      </c>
      <c r="O119" s="24">
        <f>0.74*IF(B119="",0,B119)+0.16*IF(C119="",0,C119)+0.1*IF(D119="",0,D119)</f>
        <v/>
      </c>
      <c r="P119" s="24">
        <f>0.35*IF(E119="",0,E119)+0.35*IF(F119="",0,F119)+0.3*IF(G119="",0,G119)</f>
        <v/>
      </c>
      <c r="Q119" s="24">
        <f>0.656*IF(I119="",0,I119)+0.344*IF(H119="",0,H119)</f>
        <v/>
      </c>
      <c r="R119" s="24">
        <f>0.338*IF(J119="",0,J119)+0.662*IF(K119="",0,K119)</f>
        <v/>
      </c>
      <c r="S119" s="24">
        <f>0.38*IF(L119="",0,L119)+0.35*IF(M119="",0,M119)+0.27*IF(N119="",0,N119)</f>
        <v/>
      </c>
      <c r="T119" s="24">
        <f>IF(Universe!S119="","",((Universe!S119-$B$2565)/$C$2565)^3)</f>
        <v/>
      </c>
      <c r="U119" s="24">
        <f>IF(Universe!S119="","",(Universe!S119-$B$2565)/$C$2565)</f>
        <v/>
      </c>
      <c r="V119" s="24">
        <f>IF(Universe!T119="","",(Universe!T119-$B$2566)/$C$2566)</f>
        <v/>
      </c>
      <c r="W119" s="24">
        <f>IF(Universe!U119="","",(Universe!U119-$B$2567)/$C$2567)</f>
        <v/>
      </c>
      <c r="X119" s="24">
        <f>IF(O119="","",(O119-$B$2571)/$C$2571)</f>
        <v/>
      </c>
      <c r="Y119" s="24">
        <f>IF(T119="","",(T119-$B$2576)/$C$2576)</f>
        <v/>
      </c>
      <c r="Z119" s="24">
        <f>IF(Universe!V119="","",(Universe!V119-$B$2568)/$C$2568)</f>
        <v/>
      </c>
      <c r="AA119" s="24">
        <f>IF(P119="","",(P119-$B$2572)/$C$2572)</f>
        <v/>
      </c>
      <c r="AB119" s="24">
        <f>IF(Q119="","",(Q119-$B$2573)/$C$2573)</f>
        <v/>
      </c>
      <c r="AC119" s="24">
        <f>IF(R119="","",(R119-$B$2574)/$C$2574)</f>
        <v/>
      </c>
      <c r="AD119" s="24">
        <f>IF(S119="","",(S119-$B$2575)/$C$2575)</f>
        <v/>
      </c>
      <c r="AE119" s="24">
        <f>IF(Y119="","",Y119-(19.12044933116382+16.522174187581257*U119))</f>
        <v/>
      </c>
      <c r="AF119" s="24">
        <f>IF(X119="","",(X119-(-0.27268023098325006+0.47142105304415904*V119+-0.3189264934812436*U119)--5.286111042926227e-16)/0.7994208745952703)</f>
        <v/>
      </c>
      <c r="AG119" s="24">
        <f>IF(AA119="","",(AA119-(0.5248806186338691+-0.064206457956449*U119)-5.43454825424064e-16)/0.9977404048781155)</f>
        <v/>
      </c>
      <c r="AH119" s="25" t="n">
        <v>-3.597580980513497</v>
      </c>
      <c r="AI119" s="25" t="n">
        <v>0.2724372363329097</v>
      </c>
      <c r="AJ119" s="25" t="n">
        <v>-2.262858196768563</v>
      </c>
      <c r="AK119" s="25" t="n">
        <v>2.876827023646633</v>
      </c>
      <c r="AL119" s="25" t="n">
        <v>1.722815020989794</v>
      </c>
      <c r="AM119" s="25" t="n">
        <v>0.1823586901868134</v>
      </c>
      <c r="AN119" s="25" t="n">
        <v>1.546277800685596</v>
      </c>
      <c r="AO119" s="25" t="n">
        <v>-0.5445318140468104</v>
      </c>
      <c r="AP119" s="25" t="n">
        <v>-4.212098343712315</v>
      </c>
      <c r="AQ119" s="25" t="n">
        <v>-0.4628293371427008</v>
      </c>
    </row>
    <row r="120">
      <c r="A120" s="23">
        <f>Universe!A120</f>
        <v/>
      </c>
      <c r="B120" s="24">
        <f>IF(Universe!W120="","",(Universe!W120-$B$2550)/$C$2550)</f>
        <v/>
      </c>
      <c r="C120" s="24">
        <f>IF(Universe!X120="","",(Universe!X120-$B$2551)/$C$2551)</f>
        <v/>
      </c>
      <c r="D120" s="24">
        <f>IF(Universe!Y120="","",(Universe!Y120-$B$2552)/$C$2552)</f>
        <v/>
      </c>
      <c r="E120" s="24">
        <f>IF(Universe!Z120="","",(Universe!Z120-$B$2553)/$C$2553)</f>
        <v/>
      </c>
      <c r="F120" s="24">
        <f>IF(Universe!AA120="","",(Universe!AA120-$B$2554)/$C$2554)</f>
        <v/>
      </c>
      <c r="G120" s="24">
        <f>IF(Universe!AB120="","",(Universe!AB120-$B$2555)/$C$2555)</f>
        <v/>
      </c>
      <c r="H120" s="24">
        <f>IF(Universe!AC120="","",(Universe!AC120-$B$2556)/$C$2556)</f>
        <v/>
      </c>
      <c r="I120" s="24">
        <f>IF(Universe!AD120="","",(Universe!AD120-$B$2557)/$C$2557)</f>
        <v/>
      </c>
      <c r="J120" s="24">
        <f>IF(Universe!AE120="","",(Universe!AE120-$B$2558)/$C$2558)</f>
        <v/>
      </c>
      <c r="K120" s="24">
        <f>IF(Universe!AF120="","",(Universe!AF120-$B$2559)/$C$2559)</f>
        <v/>
      </c>
      <c r="L120" s="24">
        <f>IF(Universe!AG120="","",(Universe!AG120-$B$2560)/$C$2560)</f>
        <v/>
      </c>
      <c r="M120" s="24">
        <f>IF(Universe!AH120="","",(Universe!AH120-$B$2561)/$C$2561)</f>
        <v/>
      </c>
      <c r="N120" s="24">
        <f>IF(Universe!AI120="","",(Universe!AI120-$B$2562)/$C$2562)</f>
        <v/>
      </c>
      <c r="O120" s="24">
        <f>0.74*IF(B120="",0,B120)+0.16*IF(C120="",0,C120)+0.1*IF(D120="",0,D120)</f>
        <v/>
      </c>
      <c r="P120" s="24">
        <f>0.35*IF(E120="",0,E120)+0.35*IF(F120="",0,F120)+0.3*IF(G120="",0,G120)</f>
        <v/>
      </c>
      <c r="Q120" s="24">
        <f>0.656*IF(I120="",0,I120)+0.344*IF(H120="",0,H120)</f>
        <v/>
      </c>
      <c r="R120" s="24">
        <f>0.338*IF(J120="",0,J120)+0.662*IF(K120="",0,K120)</f>
        <v/>
      </c>
      <c r="S120" s="24">
        <f>0.38*IF(L120="",0,L120)+0.35*IF(M120="",0,M120)+0.27*IF(N120="",0,N120)</f>
        <v/>
      </c>
      <c r="T120" s="24">
        <f>IF(Universe!S120="","",((Universe!S120-$B$2565)/$C$2565)^3)</f>
        <v/>
      </c>
      <c r="U120" s="24">
        <f>IF(Universe!S120="","",(Universe!S120-$B$2565)/$C$2565)</f>
        <v/>
      </c>
      <c r="V120" s="24">
        <f>IF(Universe!T120="","",(Universe!T120-$B$2566)/$C$2566)</f>
        <v/>
      </c>
      <c r="W120" s="24">
        <f>IF(Universe!U120="","",(Universe!U120-$B$2567)/$C$2567)</f>
        <v/>
      </c>
      <c r="X120" s="24">
        <f>IF(O120="","",(O120-$B$2571)/$C$2571)</f>
        <v/>
      </c>
      <c r="Y120" s="24">
        <f>IF(T120="","",(T120-$B$2576)/$C$2576)</f>
        <v/>
      </c>
      <c r="Z120" s="24">
        <f>IF(Universe!V120="","",(Universe!V120-$B$2568)/$C$2568)</f>
        <v/>
      </c>
      <c r="AA120" s="24">
        <f>IF(P120="","",(P120-$B$2572)/$C$2572)</f>
        <v/>
      </c>
      <c r="AB120" s="24">
        <f>IF(Q120="","",(Q120-$B$2573)/$C$2573)</f>
        <v/>
      </c>
      <c r="AC120" s="24">
        <f>IF(R120="","",(R120-$B$2574)/$C$2574)</f>
        <v/>
      </c>
      <c r="AD120" s="24">
        <f>IF(S120="","",(S120-$B$2575)/$C$2575)</f>
        <v/>
      </c>
      <c r="AE120" s="24">
        <f>IF(Y120="","",Y120-(19.12044933116382+16.522174187581257*U120))</f>
        <v/>
      </c>
      <c r="AF120" s="24">
        <f>IF(X120="","",(X120-(-0.27268023098325006+0.47142105304415904*V120+-0.3189264934812436*U120)--5.286111042926227e-16)/0.7994208745952703)</f>
        <v/>
      </c>
      <c r="AG120" s="24">
        <f>IF(AA120="","",(AA120-(0.5248806186338691+-0.064206457956449*U120)-5.43454825424064e-16)/0.9977404048781155)</f>
        <v/>
      </c>
      <c r="AH120" s="25" t="n">
        <v>-3.909652383562979</v>
      </c>
      <c r="AI120" s="25" t="n">
        <v>1.487057475884407</v>
      </c>
      <c r="AJ120" s="25" t="n">
        <v>-0.1217724068262244</v>
      </c>
      <c r="AK120" s="25" t="n">
        <v>-0.5468859025286463</v>
      </c>
      <c r="AL120" s="25" t="n">
        <v>0.6945257150148303</v>
      </c>
      <c r="AM120" s="25" t="n">
        <v>-0.0818490220195276</v>
      </c>
      <c r="AN120" s="25" t="n">
        <v>-0.5465315513919532</v>
      </c>
      <c r="AO120" s="25" t="n">
        <v>-0.1481016323552271</v>
      </c>
      <c r="AP120" s="25" t="n">
        <v>-0.507397582879121</v>
      </c>
      <c r="AQ120" s="25" t="n">
        <v>3.167440213394195</v>
      </c>
    </row>
    <row r="121">
      <c r="A121" s="23">
        <f>Universe!A121</f>
        <v/>
      </c>
      <c r="B121" s="24">
        <f>IF(Universe!W121="","",(Universe!W121-$B$2550)/$C$2550)</f>
        <v/>
      </c>
      <c r="C121" s="24">
        <f>IF(Universe!X121="","",(Universe!X121-$B$2551)/$C$2551)</f>
        <v/>
      </c>
      <c r="D121" s="24">
        <f>IF(Universe!Y121="","",(Universe!Y121-$B$2552)/$C$2552)</f>
        <v/>
      </c>
      <c r="E121" s="24">
        <f>IF(Universe!Z121="","",(Universe!Z121-$B$2553)/$C$2553)</f>
        <v/>
      </c>
      <c r="F121" s="24">
        <f>IF(Universe!AA121="","",(Universe!AA121-$B$2554)/$C$2554)</f>
        <v/>
      </c>
      <c r="G121" s="24">
        <f>IF(Universe!AB121="","",(Universe!AB121-$B$2555)/$C$2555)</f>
        <v/>
      </c>
      <c r="H121" s="24">
        <f>IF(Universe!AC121="","",(Universe!AC121-$B$2556)/$C$2556)</f>
        <v/>
      </c>
      <c r="I121" s="24">
        <f>IF(Universe!AD121="","",(Universe!AD121-$B$2557)/$C$2557)</f>
        <v/>
      </c>
      <c r="J121" s="24">
        <f>IF(Universe!AE121="","",(Universe!AE121-$B$2558)/$C$2558)</f>
        <v/>
      </c>
      <c r="K121" s="24">
        <f>IF(Universe!AF121="","",(Universe!AF121-$B$2559)/$C$2559)</f>
        <v/>
      </c>
      <c r="L121" s="24">
        <f>IF(Universe!AG121="","",(Universe!AG121-$B$2560)/$C$2560)</f>
        <v/>
      </c>
      <c r="M121" s="24">
        <f>IF(Universe!AH121="","",(Universe!AH121-$B$2561)/$C$2561)</f>
        <v/>
      </c>
      <c r="N121" s="24">
        <f>IF(Universe!AI121="","",(Universe!AI121-$B$2562)/$C$2562)</f>
        <v/>
      </c>
      <c r="O121" s="24">
        <f>0.74*IF(B121="",0,B121)+0.16*IF(C121="",0,C121)+0.1*IF(D121="",0,D121)</f>
        <v/>
      </c>
      <c r="P121" s="24">
        <f>0.35*IF(E121="",0,E121)+0.35*IF(F121="",0,F121)+0.3*IF(G121="",0,G121)</f>
        <v/>
      </c>
      <c r="Q121" s="24">
        <f>0.656*IF(I121="",0,I121)+0.344*IF(H121="",0,H121)</f>
        <v/>
      </c>
      <c r="R121" s="24">
        <f>0.338*IF(J121="",0,J121)+0.662*IF(K121="",0,K121)</f>
        <v/>
      </c>
      <c r="S121" s="24">
        <f>0.38*IF(L121="",0,L121)+0.35*IF(M121="",0,M121)+0.27*IF(N121="",0,N121)</f>
        <v/>
      </c>
      <c r="T121" s="24">
        <f>IF(Universe!S121="","",((Universe!S121-$B$2565)/$C$2565)^3)</f>
        <v/>
      </c>
      <c r="U121" s="24">
        <f>IF(Universe!S121="","",(Universe!S121-$B$2565)/$C$2565)</f>
        <v/>
      </c>
      <c r="V121" s="24">
        <f>IF(Universe!T121="","",(Universe!T121-$B$2566)/$C$2566)</f>
        <v/>
      </c>
      <c r="W121" s="24">
        <f>IF(Universe!U121="","",(Universe!U121-$B$2567)/$C$2567)</f>
        <v/>
      </c>
      <c r="X121" s="24">
        <f>IF(O121="","",(O121-$B$2571)/$C$2571)</f>
        <v/>
      </c>
      <c r="Y121" s="24">
        <f>IF(T121="","",(T121-$B$2576)/$C$2576)</f>
        <v/>
      </c>
      <c r="Z121" s="24">
        <f>IF(Universe!V121="","",(Universe!V121-$B$2568)/$C$2568)</f>
        <v/>
      </c>
      <c r="AA121" s="24">
        <f>IF(P121="","",(P121-$B$2572)/$C$2572)</f>
        <v/>
      </c>
      <c r="AB121" s="24">
        <f>IF(Q121="","",(Q121-$B$2573)/$C$2573)</f>
        <v/>
      </c>
      <c r="AC121" s="24">
        <f>IF(R121="","",(R121-$B$2574)/$C$2574)</f>
        <v/>
      </c>
      <c r="AD121" s="24">
        <f>IF(S121="","",(S121-$B$2575)/$C$2575)</f>
        <v/>
      </c>
      <c r="AE121" s="24">
        <f>IF(Y121="","",Y121-(19.12044933116382+16.522174187581257*U121))</f>
        <v/>
      </c>
      <c r="AF121" s="24">
        <f>IF(X121="","",(X121-(-0.27268023098325006+0.47142105304415904*V121+-0.3189264934812436*U121)--5.286111042926227e-16)/0.7994208745952703)</f>
        <v/>
      </c>
      <c r="AG121" s="24">
        <f>IF(AA121="","",(AA121-(0.5248806186338691+-0.064206457956449*U121)-5.43454825424064e-16)/0.9977404048781155)</f>
        <v/>
      </c>
      <c r="AH121" s="25" t="n">
        <v>-3.087078564363537</v>
      </c>
      <c r="AI121" s="25" t="n">
        <v>-1.44733391269442</v>
      </c>
      <c r="AJ121" s="25" t="n">
        <v>-0.0245989024085277</v>
      </c>
      <c r="AK121" s="25" t="n">
        <v>0.0573900053428421</v>
      </c>
      <c r="AL121" s="25" t="n">
        <v>2.836124509504337</v>
      </c>
      <c r="AM121" s="25" t="n">
        <v>-0.1290284744653596</v>
      </c>
      <c r="AN121" s="25" t="n">
        <v>-0.3331180232306199</v>
      </c>
      <c r="AO121" s="25" t="n">
        <v>-0.0164650414261899</v>
      </c>
      <c r="AP121" s="25" t="n">
        <v>-0.6952581852299675</v>
      </c>
      <c r="AQ121" s="25" t="n">
        <v>1.85573363448664</v>
      </c>
    </row>
    <row r="122">
      <c r="A122" s="23">
        <f>Universe!A122</f>
        <v/>
      </c>
      <c r="B122" s="24">
        <f>IF(Universe!W122="","",(Universe!W122-$B$2550)/$C$2550)</f>
        <v/>
      </c>
      <c r="C122" s="24">
        <f>IF(Universe!X122="","",(Universe!X122-$B$2551)/$C$2551)</f>
        <v/>
      </c>
      <c r="D122" s="24">
        <f>IF(Universe!Y122="","",(Universe!Y122-$B$2552)/$C$2552)</f>
        <v/>
      </c>
      <c r="E122" s="24">
        <f>IF(Universe!Z122="","",(Universe!Z122-$B$2553)/$C$2553)</f>
        <v/>
      </c>
      <c r="F122" s="24">
        <f>IF(Universe!AA122="","",(Universe!AA122-$B$2554)/$C$2554)</f>
        <v/>
      </c>
      <c r="G122" s="24">
        <f>IF(Universe!AB122="","",(Universe!AB122-$B$2555)/$C$2555)</f>
        <v/>
      </c>
      <c r="H122" s="24">
        <f>IF(Universe!AC122="","",(Universe!AC122-$B$2556)/$C$2556)</f>
        <v/>
      </c>
      <c r="I122" s="24">
        <f>IF(Universe!AD122="","",(Universe!AD122-$B$2557)/$C$2557)</f>
        <v/>
      </c>
      <c r="J122" s="24">
        <f>IF(Universe!AE122="","",(Universe!AE122-$B$2558)/$C$2558)</f>
        <v/>
      </c>
      <c r="K122" s="24">
        <f>IF(Universe!AF122="","",(Universe!AF122-$B$2559)/$C$2559)</f>
        <v/>
      </c>
      <c r="L122" s="24">
        <f>IF(Universe!AG122="","",(Universe!AG122-$B$2560)/$C$2560)</f>
        <v/>
      </c>
      <c r="M122" s="24">
        <f>IF(Universe!AH122="","",(Universe!AH122-$B$2561)/$C$2561)</f>
        <v/>
      </c>
      <c r="N122" s="24">
        <f>IF(Universe!AI122="","",(Universe!AI122-$B$2562)/$C$2562)</f>
        <v/>
      </c>
      <c r="O122" s="24">
        <f>0.74*IF(B122="",0,B122)+0.16*IF(C122="",0,C122)+0.1*IF(D122="",0,D122)</f>
        <v/>
      </c>
      <c r="P122" s="24">
        <f>0.35*IF(E122="",0,E122)+0.35*IF(F122="",0,F122)+0.3*IF(G122="",0,G122)</f>
        <v/>
      </c>
      <c r="Q122" s="24">
        <f>0.656*IF(I122="",0,I122)+0.344*IF(H122="",0,H122)</f>
        <v/>
      </c>
      <c r="R122" s="24">
        <f>0.338*IF(J122="",0,J122)+0.662*IF(K122="",0,K122)</f>
        <v/>
      </c>
      <c r="S122" s="24">
        <f>0.38*IF(L122="",0,L122)+0.35*IF(M122="",0,M122)+0.27*IF(N122="",0,N122)</f>
        <v/>
      </c>
      <c r="T122" s="24">
        <f>IF(Universe!S122="","",((Universe!S122-$B$2565)/$C$2565)^3)</f>
        <v/>
      </c>
      <c r="U122" s="24">
        <f>IF(Universe!S122="","",(Universe!S122-$B$2565)/$C$2565)</f>
        <v/>
      </c>
      <c r="V122" s="24">
        <f>IF(Universe!T122="","",(Universe!T122-$B$2566)/$C$2566)</f>
        <v/>
      </c>
      <c r="W122" s="24">
        <f>IF(Universe!U122="","",(Universe!U122-$B$2567)/$C$2567)</f>
        <v/>
      </c>
      <c r="X122" s="24">
        <f>IF(O122="","",(O122-$B$2571)/$C$2571)</f>
        <v/>
      </c>
      <c r="Y122" s="24">
        <f>IF(T122="","",(T122-$B$2576)/$C$2576)</f>
        <v/>
      </c>
      <c r="Z122" s="24">
        <f>IF(Universe!V122="","",(Universe!V122-$B$2568)/$C$2568)</f>
        <v/>
      </c>
      <c r="AA122" s="24">
        <f>IF(P122="","",(P122-$B$2572)/$C$2572)</f>
        <v/>
      </c>
      <c r="AB122" s="24">
        <f>IF(Q122="","",(Q122-$B$2573)/$C$2573)</f>
        <v/>
      </c>
      <c r="AC122" s="24">
        <f>IF(R122="","",(R122-$B$2574)/$C$2574)</f>
        <v/>
      </c>
      <c r="AD122" s="24">
        <f>IF(S122="","",(S122-$B$2575)/$C$2575)</f>
        <v/>
      </c>
      <c r="AE122" s="24">
        <f>IF(Y122="","",Y122-(19.12044933116382+16.522174187581257*U122))</f>
        <v/>
      </c>
      <c r="AF122" s="24">
        <f>IF(X122="","",(X122-(-0.27268023098325006+0.47142105304415904*V122+-0.3189264934812436*U122)--5.286111042926227e-16)/0.7994208745952703)</f>
        <v/>
      </c>
      <c r="AG122" s="24">
        <f>IF(AA122="","",(AA122-(0.5248806186338691+-0.064206457956449*U122)-5.43454825424064e-16)/0.9977404048781155)</f>
        <v/>
      </c>
      <c r="AH122" s="25" t="n">
        <v>-1.927879383145357</v>
      </c>
      <c r="AI122" s="25" t="n">
        <v>-0.995387223667219</v>
      </c>
      <c r="AJ122" s="25" t="n">
        <v>0.0240144839252672</v>
      </c>
      <c r="AK122" s="25" t="n">
        <v>-0.1410281769865437</v>
      </c>
      <c r="AL122" s="25" t="n">
        <v>3.232759715791999</v>
      </c>
      <c r="AM122" s="25" t="n">
        <v>0.0416490354539758</v>
      </c>
      <c r="AN122" s="25" t="n">
        <v>-0.751720173475145</v>
      </c>
      <c r="AO122" s="25" t="n">
        <v>0.0589127234674975</v>
      </c>
      <c r="AP122" s="25" t="n">
        <v>-0.0166023539735032</v>
      </c>
      <c r="AQ122" s="25" t="n">
        <v>0.6236299765848456</v>
      </c>
    </row>
    <row r="123">
      <c r="A123" s="23">
        <f>Universe!A123</f>
        <v/>
      </c>
      <c r="B123" s="24">
        <f>IF(Universe!W123="","",(Universe!W123-$B$2550)/$C$2550)</f>
        <v/>
      </c>
      <c r="C123" s="24">
        <f>IF(Universe!X123="","",(Universe!X123-$B$2551)/$C$2551)</f>
        <v/>
      </c>
      <c r="D123" s="24">
        <f>IF(Universe!Y123="","",(Universe!Y123-$B$2552)/$C$2552)</f>
        <v/>
      </c>
      <c r="E123" s="24">
        <f>IF(Universe!Z123="","",(Universe!Z123-$B$2553)/$C$2553)</f>
        <v/>
      </c>
      <c r="F123" s="24">
        <f>IF(Universe!AA123="","",(Universe!AA123-$B$2554)/$C$2554)</f>
        <v/>
      </c>
      <c r="G123" s="24">
        <f>IF(Universe!AB123="","",(Universe!AB123-$B$2555)/$C$2555)</f>
        <v/>
      </c>
      <c r="H123" s="24">
        <f>IF(Universe!AC123="","",(Universe!AC123-$B$2556)/$C$2556)</f>
        <v/>
      </c>
      <c r="I123" s="24">
        <f>IF(Universe!AD123="","",(Universe!AD123-$B$2557)/$C$2557)</f>
        <v/>
      </c>
      <c r="J123" s="24">
        <f>IF(Universe!AE123="","",(Universe!AE123-$B$2558)/$C$2558)</f>
        <v/>
      </c>
      <c r="K123" s="24">
        <f>IF(Universe!AF123="","",(Universe!AF123-$B$2559)/$C$2559)</f>
        <v/>
      </c>
      <c r="L123" s="24">
        <f>IF(Universe!AG123="","",(Universe!AG123-$B$2560)/$C$2560)</f>
        <v/>
      </c>
      <c r="M123" s="24">
        <f>IF(Universe!AH123="","",(Universe!AH123-$B$2561)/$C$2561)</f>
        <v/>
      </c>
      <c r="N123" s="24">
        <f>IF(Universe!AI123="","",(Universe!AI123-$B$2562)/$C$2562)</f>
        <v/>
      </c>
      <c r="O123" s="24">
        <f>0.74*IF(B123="",0,B123)+0.16*IF(C123="",0,C123)+0.1*IF(D123="",0,D123)</f>
        <v/>
      </c>
      <c r="P123" s="24">
        <f>0.35*IF(E123="",0,E123)+0.35*IF(F123="",0,F123)+0.3*IF(G123="",0,G123)</f>
        <v/>
      </c>
      <c r="Q123" s="24">
        <f>0.656*IF(I123="",0,I123)+0.344*IF(H123="",0,H123)</f>
        <v/>
      </c>
      <c r="R123" s="24">
        <f>0.338*IF(J123="",0,J123)+0.662*IF(K123="",0,K123)</f>
        <v/>
      </c>
      <c r="S123" s="24">
        <f>0.38*IF(L123="",0,L123)+0.35*IF(M123="",0,M123)+0.27*IF(N123="",0,N123)</f>
        <v/>
      </c>
      <c r="T123" s="24">
        <f>IF(Universe!S123="","",((Universe!S123-$B$2565)/$C$2565)^3)</f>
        <v/>
      </c>
      <c r="U123" s="24">
        <f>IF(Universe!S123="","",(Universe!S123-$B$2565)/$C$2565)</f>
        <v/>
      </c>
      <c r="V123" s="24">
        <f>IF(Universe!T123="","",(Universe!T123-$B$2566)/$C$2566)</f>
        <v/>
      </c>
      <c r="W123" s="24">
        <f>IF(Universe!U123="","",(Universe!U123-$B$2567)/$C$2567)</f>
        <v/>
      </c>
      <c r="X123" s="24">
        <f>IF(O123="","",(O123-$B$2571)/$C$2571)</f>
        <v/>
      </c>
      <c r="Y123" s="24">
        <f>IF(T123="","",(T123-$B$2576)/$C$2576)</f>
        <v/>
      </c>
      <c r="Z123" s="24">
        <f>IF(Universe!V123="","",(Universe!V123-$B$2568)/$C$2568)</f>
        <v/>
      </c>
      <c r="AA123" s="24">
        <f>IF(P123="","",(P123-$B$2572)/$C$2572)</f>
        <v/>
      </c>
      <c r="AB123" s="24">
        <f>IF(Q123="","",(Q123-$B$2573)/$C$2573)</f>
        <v/>
      </c>
      <c r="AC123" s="24">
        <f>IF(R123="","",(R123-$B$2574)/$C$2574)</f>
        <v/>
      </c>
      <c r="AD123" s="24">
        <f>IF(S123="","",(S123-$B$2575)/$C$2575)</f>
        <v/>
      </c>
      <c r="AE123" s="24">
        <f>IF(Y123="","",Y123-(19.12044933116382+16.522174187581257*U123))</f>
        <v/>
      </c>
      <c r="AF123" s="24">
        <f>IF(X123="","",(X123-(-0.27268023098325006+0.47142105304415904*V123+-0.3189264934812436*U123)--5.286111042926227e-16)/0.7994208745952703)</f>
        <v/>
      </c>
      <c r="AG123" s="24">
        <f>IF(AA123="","",(AA123-(0.5248806186338691+-0.064206457956449*U123)-5.43454825424064e-16)/0.9977404048781155)</f>
        <v/>
      </c>
      <c r="AH123" s="25" t="n">
        <v>-3.234828840265165</v>
      </c>
      <c r="AI123" s="25" t="n">
        <v>-0.2966506756077515</v>
      </c>
      <c r="AJ123" s="25" t="n">
        <v>-0.1515945702684428</v>
      </c>
      <c r="AK123" s="25" t="n">
        <v>-0.8263676176634849</v>
      </c>
      <c r="AL123" s="25" t="n">
        <v>2.581885109898393</v>
      </c>
      <c r="AM123" s="25" t="n">
        <v>0.922181471876024</v>
      </c>
      <c r="AN123" s="25" t="n">
        <v>-0.715115275282737</v>
      </c>
      <c r="AO123" s="25" t="n">
        <v>0.1633459803052798</v>
      </c>
      <c r="AP123" s="25" t="n">
        <v>0.0972274118439225</v>
      </c>
      <c r="AQ123" s="25" t="n">
        <v>-0.5876523197175364</v>
      </c>
    </row>
    <row r="124">
      <c r="A124" s="23">
        <f>Universe!A124</f>
        <v/>
      </c>
      <c r="B124" s="24">
        <f>IF(Universe!W124="","",(Universe!W124-$B$2550)/$C$2550)</f>
        <v/>
      </c>
      <c r="C124" s="24">
        <f>IF(Universe!X124="","",(Universe!X124-$B$2551)/$C$2551)</f>
        <v/>
      </c>
      <c r="D124" s="24">
        <f>IF(Universe!Y124="","",(Universe!Y124-$B$2552)/$C$2552)</f>
        <v/>
      </c>
      <c r="E124" s="24">
        <f>IF(Universe!Z124="","",(Universe!Z124-$B$2553)/$C$2553)</f>
        <v/>
      </c>
      <c r="F124" s="24">
        <f>IF(Universe!AA124="","",(Universe!AA124-$B$2554)/$C$2554)</f>
        <v/>
      </c>
      <c r="G124" s="24">
        <f>IF(Universe!AB124="","",(Universe!AB124-$B$2555)/$C$2555)</f>
        <v/>
      </c>
      <c r="H124" s="24">
        <f>IF(Universe!AC124="","",(Universe!AC124-$B$2556)/$C$2556)</f>
        <v/>
      </c>
      <c r="I124" s="24">
        <f>IF(Universe!AD124="","",(Universe!AD124-$B$2557)/$C$2557)</f>
        <v/>
      </c>
      <c r="J124" s="24">
        <f>IF(Universe!AE124="","",(Universe!AE124-$B$2558)/$C$2558)</f>
        <v/>
      </c>
      <c r="K124" s="24">
        <f>IF(Universe!AF124="","",(Universe!AF124-$B$2559)/$C$2559)</f>
        <v/>
      </c>
      <c r="L124" s="24">
        <f>IF(Universe!AG124="","",(Universe!AG124-$B$2560)/$C$2560)</f>
        <v/>
      </c>
      <c r="M124" s="24">
        <f>IF(Universe!AH124="","",(Universe!AH124-$B$2561)/$C$2561)</f>
        <v/>
      </c>
      <c r="N124" s="24">
        <f>IF(Universe!AI124="","",(Universe!AI124-$B$2562)/$C$2562)</f>
        <v/>
      </c>
      <c r="O124" s="24">
        <f>0.74*IF(B124="",0,B124)+0.16*IF(C124="",0,C124)+0.1*IF(D124="",0,D124)</f>
        <v/>
      </c>
      <c r="P124" s="24">
        <f>0.35*IF(E124="",0,E124)+0.35*IF(F124="",0,F124)+0.3*IF(G124="",0,G124)</f>
        <v/>
      </c>
      <c r="Q124" s="24">
        <f>0.656*IF(I124="",0,I124)+0.344*IF(H124="",0,H124)</f>
        <v/>
      </c>
      <c r="R124" s="24">
        <f>0.338*IF(J124="",0,J124)+0.662*IF(K124="",0,K124)</f>
        <v/>
      </c>
      <c r="S124" s="24">
        <f>0.38*IF(L124="",0,L124)+0.35*IF(M124="",0,M124)+0.27*IF(N124="",0,N124)</f>
        <v/>
      </c>
      <c r="T124" s="24">
        <f>IF(Universe!S124="","",((Universe!S124-$B$2565)/$C$2565)^3)</f>
        <v/>
      </c>
      <c r="U124" s="24">
        <f>IF(Universe!S124="","",(Universe!S124-$B$2565)/$C$2565)</f>
        <v/>
      </c>
      <c r="V124" s="24">
        <f>IF(Universe!T124="","",(Universe!T124-$B$2566)/$C$2566)</f>
        <v/>
      </c>
      <c r="W124" s="24">
        <f>IF(Universe!U124="","",(Universe!U124-$B$2567)/$C$2567)</f>
        <v/>
      </c>
      <c r="X124" s="24">
        <f>IF(O124="","",(O124-$B$2571)/$C$2571)</f>
        <v/>
      </c>
      <c r="Y124" s="24">
        <f>IF(T124="","",(T124-$B$2576)/$C$2576)</f>
        <v/>
      </c>
      <c r="Z124" s="24">
        <f>IF(Universe!V124="","",(Universe!V124-$B$2568)/$C$2568)</f>
        <v/>
      </c>
      <c r="AA124" s="24">
        <f>IF(P124="","",(P124-$B$2572)/$C$2572)</f>
        <v/>
      </c>
      <c r="AB124" s="24">
        <f>IF(Q124="","",(Q124-$B$2573)/$C$2573)</f>
        <v/>
      </c>
      <c r="AC124" s="24">
        <f>IF(R124="","",(R124-$B$2574)/$C$2574)</f>
        <v/>
      </c>
      <c r="AD124" s="24">
        <f>IF(S124="","",(S124-$B$2575)/$C$2575)</f>
        <v/>
      </c>
      <c r="AE124" s="24">
        <f>IF(Y124="","",Y124-(19.12044933116382+16.522174187581257*U124))</f>
        <v/>
      </c>
      <c r="AF124" s="24">
        <f>IF(X124="","",(X124-(-0.27268023098325006+0.47142105304415904*V124+-0.3189264934812436*U124)--5.286111042926227e-16)/0.7994208745952703)</f>
        <v/>
      </c>
      <c r="AG124" s="24">
        <f>IF(AA124="","",(AA124-(0.5248806186338691+-0.064206457956449*U124)-5.43454825424064e-16)/0.9977404048781155)</f>
        <v/>
      </c>
      <c r="AH124" s="25" t="n">
        <v>-0.2683027549863882</v>
      </c>
      <c r="AI124" s="25" t="n">
        <v>0.7877007055035152</v>
      </c>
      <c r="AJ124" s="25" t="n">
        <v>-0.08061731437584201</v>
      </c>
      <c r="AK124" s="25" t="n">
        <v>-0.0762416128636447</v>
      </c>
      <c r="AL124" s="25" t="n">
        <v>0.6405954123469112</v>
      </c>
      <c r="AM124" s="25" t="n">
        <v>-0.1265296719317956</v>
      </c>
      <c r="AN124" s="25" t="n">
        <v>-0.1593626719173038</v>
      </c>
      <c r="AO124" s="25" t="n">
        <v>0.0006730381865096</v>
      </c>
      <c r="AP124" s="25" t="n">
        <v>-0.4250412938103653</v>
      </c>
      <c r="AQ124" s="25" t="n">
        <v>-0.2204632961143671</v>
      </c>
    </row>
    <row r="125">
      <c r="A125" s="23">
        <f>Universe!A125</f>
        <v/>
      </c>
      <c r="B125" s="24">
        <f>IF(Universe!W125="","",(Universe!W125-$B$2550)/$C$2550)</f>
        <v/>
      </c>
      <c r="C125" s="24">
        <f>IF(Universe!X125="","",(Universe!X125-$B$2551)/$C$2551)</f>
        <v/>
      </c>
      <c r="D125" s="24">
        <f>IF(Universe!Y125="","",(Universe!Y125-$B$2552)/$C$2552)</f>
        <v/>
      </c>
      <c r="E125" s="24">
        <f>IF(Universe!Z125="","",(Universe!Z125-$B$2553)/$C$2553)</f>
        <v/>
      </c>
      <c r="F125" s="24">
        <f>IF(Universe!AA125="","",(Universe!AA125-$B$2554)/$C$2554)</f>
        <v/>
      </c>
      <c r="G125" s="24">
        <f>IF(Universe!AB125="","",(Universe!AB125-$B$2555)/$C$2555)</f>
        <v/>
      </c>
      <c r="H125" s="24">
        <f>IF(Universe!AC125="","",(Universe!AC125-$B$2556)/$C$2556)</f>
        <v/>
      </c>
      <c r="I125" s="24">
        <f>IF(Universe!AD125="","",(Universe!AD125-$B$2557)/$C$2557)</f>
        <v/>
      </c>
      <c r="J125" s="24">
        <f>IF(Universe!AE125="","",(Universe!AE125-$B$2558)/$C$2558)</f>
        <v/>
      </c>
      <c r="K125" s="24">
        <f>IF(Universe!AF125="","",(Universe!AF125-$B$2559)/$C$2559)</f>
        <v/>
      </c>
      <c r="L125" s="24">
        <f>IF(Universe!AG125="","",(Universe!AG125-$B$2560)/$C$2560)</f>
        <v/>
      </c>
      <c r="M125" s="24">
        <f>IF(Universe!AH125="","",(Universe!AH125-$B$2561)/$C$2561)</f>
        <v/>
      </c>
      <c r="N125" s="24">
        <f>IF(Universe!AI125="","",(Universe!AI125-$B$2562)/$C$2562)</f>
        <v/>
      </c>
      <c r="O125" s="24">
        <f>0.74*IF(B125="",0,B125)+0.16*IF(C125="",0,C125)+0.1*IF(D125="",0,D125)</f>
        <v/>
      </c>
      <c r="P125" s="24">
        <f>0.35*IF(E125="",0,E125)+0.35*IF(F125="",0,F125)+0.3*IF(G125="",0,G125)</f>
        <v/>
      </c>
      <c r="Q125" s="24">
        <f>0.656*IF(I125="",0,I125)+0.344*IF(H125="",0,H125)</f>
        <v/>
      </c>
      <c r="R125" s="24">
        <f>0.338*IF(J125="",0,J125)+0.662*IF(K125="",0,K125)</f>
        <v/>
      </c>
      <c r="S125" s="24">
        <f>0.38*IF(L125="",0,L125)+0.35*IF(M125="",0,M125)+0.27*IF(N125="",0,N125)</f>
        <v/>
      </c>
      <c r="T125" s="24">
        <f>IF(Universe!S125="","",((Universe!S125-$B$2565)/$C$2565)^3)</f>
        <v/>
      </c>
      <c r="U125" s="24">
        <f>IF(Universe!S125="","",(Universe!S125-$B$2565)/$C$2565)</f>
        <v/>
      </c>
      <c r="V125" s="24">
        <f>IF(Universe!T125="","",(Universe!T125-$B$2566)/$C$2566)</f>
        <v/>
      </c>
      <c r="W125" s="24">
        <f>IF(Universe!U125="","",(Universe!U125-$B$2567)/$C$2567)</f>
        <v/>
      </c>
      <c r="X125" s="24">
        <f>IF(O125="","",(O125-$B$2571)/$C$2571)</f>
        <v/>
      </c>
      <c r="Y125" s="24">
        <f>IF(T125="","",(T125-$B$2576)/$C$2576)</f>
        <v/>
      </c>
      <c r="Z125" s="24">
        <f>IF(Universe!V125="","",(Universe!V125-$B$2568)/$C$2568)</f>
        <v/>
      </c>
      <c r="AA125" s="24">
        <f>IF(P125="","",(P125-$B$2572)/$C$2572)</f>
        <v/>
      </c>
      <c r="AB125" s="24">
        <f>IF(Q125="","",(Q125-$B$2573)/$C$2573)</f>
        <v/>
      </c>
      <c r="AC125" s="24">
        <f>IF(R125="","",(R125-$B$2574)/$C$2574)</f>
        <v/>
      </c>
      <c r="AD125" s="24">
        <f>IF(S125="","",(S125-$B$2575)/$C$2575)</f>
        <v/>
      </c>
      <c r="AE125" s="24">
        <f>IF(Y125="","",Y125-(19.12044933116382+16.522174187581257*U125))</f>
        <v/>
      </c>
      <c r="AF125" s="24">
        <f>IF(X125="","",(X125-(-0.27268023098325006+0.47142105304415904*V125+-0.3189264934812436*U125)--5.286111042926227e-16)/0.7994208745952703)</f>
        <v/>
      </c>
      <c r="AG125" s="24">
        <f>IF(AA125="","",(AA125-(0.5248806186338691+-0.064206457956449*U125)-5.43454825424064e-16)/0.9977404048781155)</f>
        <v/>
      </c>
      <c r="AH125" s="25" t="n">
        <v>-2.529700685648992</v>
      </c>
      <c r="AI125" s="25" t="n">
        <v>2.040726244073896</v>
      </c>
      <c r="AJ125" s="25" t="n">
        <v>0.0074498398407502</v>
      </c>
      <c r="AK125" s="25" t="n">
        <v>-0.6938280725122709</v>
      </c>
      <c r="AL125" s="25" t="n">
        <v>3.350421499627587</v>
      </c>
      <c r="AM125" s="25" t="n">
        <v>-0.0351644503389749</v>
      </c>
      <c r="AN125" s="25" t="n">
        <v>0.6864727623987945</v>
      </c>
      <c r="AO125" s="25" t="n">
        <v>-0.1602013133521223</v>
      </c>
      <c r="AP125" s="25" t="n">
        <v>-1.243855811903699</v>
      </c>
      <c r="AQ125" s="25" t="n">
        <v>-0.6323249505832507</v>
      </c>
    </row>
    <row r="126">
      <c r="A126" s="23">
        <f>Universe!A126</f>
        <v/>
      </c>
      <c r="B126" s="24">
        <f>IF(Universe!W126="","",(Universe!W126-$B$2550)/$C$2550)</f>
        <v/>
      </c>
      <c r="C126" s="24">
        <f>IF(Universe!X126="","",(Universe!X126-$B$2551)/$C$2551)</f>
        <v/>
      </c>
      <c r="D126" s="24">
        <f>IF(Universe!Y126="","",(Universe!Y126-$B$2552)/$C$2552)</f>
        <v/>
      </c>
      <c r="E126" s="24">
        <f>IF(Universe!Z126="","",(Universe!Z126-$B$2553)/$C$2553)</f>
        <v/>
      </c>
      <c r="F126" s="24">
        <f>IF(Universe!AA126="","",(Universe!AA126-$B$2554)/$C$2554)</f>
        <v/>
      </c>
      <c r="G126" s="24">
        <f>IF(Universe!AB126="","",(Universe!AB126-$B$2555)/$C$2555)</f>
        <v/>
      </c>
      <c r="H126" s="24">
        <f>IF(Universe!AC126="","",(Universe!AC126-$B$2556)/$C$2556)</f>
        <v/>
      </c>
      <c r="I126" s="24">
        <f>IF(Universe!AD126="","",(Universe!AD126-$B$2557)/$C$2557)</f>
        <v/>
      </c>
      <c r="J126" s="24">
        <f>IF(Universe!AE126="","",(Universe!AE126-$B$2558)/$C$2558)</f>
        <v/>
      </c>
      <c r="K126" s="24">
        <f>IF(Universe!AF126="","",(Universe!AF126-$B$2559)/$C$2559)</f>
        <v/>
      </c>
      <c r="L126" s="24">
        <f>IF(Universe!AG126="","",(Universe!AG126-$B$2560)/$C$2560)</f>
        <v/>
      </c>
      <c r="M126" s="24">
        <f>IF(Universe!AH126="","",(Universe!AH126-$B$2561)/$C$2561)</f>
        <v/>
      </c>
      <c r="N126" s="24">
        <f>IF(Universe!AI126="","",(Universe!AI126-$B$2562)/$C$2562)</f>
        <v/>
      </c>
      <c r="O126" s="24">
        <f>0.74*IF(B126="",0,B126)+0.16*IF(C126="",0,C126)+0.1*IF(D126="",0,D126)</f>
        <v/>
      </c>
      <c r="P126" s="24">
        <f>0.35*IF(E126="",0,E126)+0.35*IF(F126="",0,F126)+0.3*IF(G126="",0,G126)</f>
        <v/>
      </c>
      <c r="Q126" s="24">
        <f>0.656*IF(I126="",0,I126)+0.344*IF(H126="",0,H126)</f>
        <v/>
      </c>
      <c r="R126" s="24">
        <f>0.338*IF(J126="",0,J126)+0.662*IF(K126="",0,K126)</f>
        <v/>
      </c>
      <c r="S126" s="24">
        <f>0.38*IF(L126="",0,L126)+0.35*IF(M126="",0,M126)+0.27*IF(N126="",0,N126)</f>
        <v/>
      </c>
      <c r="T126" s="24">
        <f>IF(Universe!S126="","",((Universe!S126-$B$2565)/$C$2565)^3)</f>
        <v/>
      </c>
      <c r="U126" s="24">
        <f>IF(Universe!S126="","",(Universe!S126-$B$2565)/$C$2565)</f>
        <v/>
      </c>
      <c r="V126" s="24">
        <f>IF(Universe!T126="","",(Universe!T126-$B$2566)/$C$2566)</f>
        <v/>
      </c>
      <c r="W126" s="24">
        <f>IF(Universe!U126="","",(Universe!U126-$B$2567)/$C$2567)</f>
        <v/>
      </c>
      <c r="X126" s="24">
        <f>IF(O126="","",(O126-$B$2571)/$C$2571)</f>
        <v/>
      </c>
      <c r="Y126" s="24">
        <f>IF(T126="","",(T126-$B$2576)/$C$2576)</f>
        <v/>
      </c>
      <c r="Z126" s="24">
        <f>IF(Universe!V126="","",(Universe!V126-$B$2568)/$C$2568)</f>
        <v/>
      </c>
      <c r="AA126" s="24">
        <f>IF(P126="","",(P126-$B$2572)/$C$2572)</f>
        <v/>
      </c>
      <c r="AB126" s="24">
        <f>IF(Q126="","",(Q126-$B$2573)/$C$2573)</f>
        <v/>
      </c>
      <c r="AC126" s="24">
        <f>IF(R126="","",(R126-$B$2574)/$C$2574)</f>
        <v/>
      </c>
      <c r="AD126" s="24">
        <f>IF(S126="","",(S126-$B$2575)/$C$2575)</f>
        <v/>
      </c>
      <c r="AE126" s="24">
        <f>IF(Y126="","",Y126-(19.12044933116382+16.522174187581257*U126))</f>
        <v/>
      </c>
      <c r="AF126" s="24">
        <f>IF(X126="","",(X126-(-0.27268023098325006+0.47142105304415904*V126+-0.3189264934812436*U126)--5.286111042926227e-16)/0.7994208745952703)</f>
        <v/>
      </c>
      <c r="AG126" s="24">
        <f>IF(AA126="","",(AA126-(0.5248806186338691+-0.064206457956449*U126)-5.43454825424064e-16)/0.9977404048781155)</f>
        <v/>
      </c>
      <c r="AH126" s="25" t="n">
        <v>-2.662771493592346</v>
      </c>
      <c r="AI126" s="25" t="n">
        <v>-0.6630311960203378</v>
      </c>
      <c r="AJ126" s="25" t="n">
        <v>0.7393294267148562</v>
      </c>
      <c r="AK126" s="25" t="n">
        <v>0.5394534658661517</v>
      </c>
      <c r="AL126" s="25" t="n">
        <v>3.287408098555382</v>
      </c>
      <c r="AM126" s="25" t="n">
        <v>-0.5118091817914416</v>
      </c>
      <c r="AN126" s="25" t="n">
        <v>-1.782115377097087</v>
      </c>
      <c r="AO126" s="25" t="n">
        <v>-0.0033908459897005</v>
      </c>
      <c r="AP126" s="25" t="n">
        <v>-0.1731742996015456</v>
      </c>
      <c r="AQ126" s="25" t="n">
        <v>1.365720413555589</v>
      </c>
    </row>
    <row r="127">
      <c r="A127" s="23">
        <f>Universe!A127</f>
        <v/>
      </c>
      <c r="B127" s="24">
        <f>IF(Universe!W127="","",(Universe!W127-$B$2550)/$C$2550)</f>
        <v/>
      </c>
      <c r="C127" s="24">
        <f>IF(Universe!X127="","",(Universe!X127-$B$2551)/$C$2551)</f>
        <v/>
      </c>
      <c r="D127" s="24">
        <f>IF(Universe!Y127="","",(Universe!Y127-$B$2552)/$C$2552)</f>
        <v/>
      </c>
      <c r="E127" s="24">
        <f>IF(Universe!Z127="","",(Universe!Z127-$B$2553)/$C$2553)</f>
        <v/>
      </c>
      <c r="F127" s="24">
        <f>IF(Universe!AA127="","",(Universe!AA127-$B$2554)/$C$2554)</f>
        <v/>
      </c>
      <c r="G127" s="24">
        <f>IF(Universe!AB127="","",(Universe!AB127-$B$2555)/$C$2555)</f>
        <v/>
      </c>
      <c r="H127" s="24">
        <f>IF(Universe!AC127="","",(Universe!AC127-$B$2556)/$C$2556)</f>
        <v/>
      </c>
      <c r="I127" s="24">
        <f>IF(Universe!AD127="","",(Universe!AD127-$B$2557)/$C$2557)</f>
        <v/>
      </c>
      <c r="J127" s="24">
        <f>IF(Universe!AE127="","",(Universe!AE127-$B$2558)/$C$2558)</f>
        <v/>
      </c>
      <c r="K127" s="24">
        <f>IF(Universe!AF127="","",(Universe!AF127-$B$2559)/$C$2559)</f>
        <v/>
      </c>
      <c r="L127" s="24">
        <f>IF(Universe!AG127="","",(Universe!AG127-$B$2560)/$C$2560)</f>
        <v/>
      </c>
      <c r="M127" s="24">
        <f>IF(Universe!AH127="","",(Universe!AH127-$B$2561)/$C$2561)</f>
        <v/>
      </c>
      <c r="N127" s="24">
        <f>IF(Universe!AI127="","",(Universe!AI127-$B$2562)/$C$2562)</f>
        <v/>
      </c>
      <c r="O127" s="24">
        <f>0.74*IF(B127="",0,B127)+0.16*IF(C127="",0,C127)+0.1*IF(D127="",0,D127)</f>
        <v/>
      </c>
      <c r="P127" s="24">
        <f>0.35*IF(E127="",0,E127)+0.35*IF(F127="",0,F127)+0.3*IF(G127="",0,G127)</f>
        <v/>
      </c>
      <c r="Q127" s="24">
        <f>0.656*IF(I127="",0,I127)+0.344*IF(H127="",0,H127)</f>
        <v/>
      </c>
      <c r="R127" s="24">
        <f>0.338*IF(J127="",0,J127)+0.662*IF(K127="",0,K127)</f>
        <v/>
      </c>
      <c r="S127" s="24">
        <f>0.38*IF(L127="",0,L127)+0.35*IF(M127="",0,M127)+0.27*IF(N127="",0,N127)</f>
        <v/>
      </c>
      <c r="T127" s="24">
        <f>IF(Universe!S127="","",((Universe!S127-$B$2565)/$C$2565)^3)</f>
        <v/>
      </c>
      <c r="U127" s="24">
        <f>IF(Universe!S127="","",(Universe!S127-$B$2565)/$C$2565)</f>
        <v/>
      </c>
      <c r="V127" s="24">
        <f>IF(Universe!T127="","",(Universe!T127-$B$2566)/$C$2566)</f>
        <v/>
      </c>
      <c r="W127" s="24">
        <f>IF(Universe!U127="","",(Universe!U127-$B$2567)/$C$2567)</f>
        <v/>
      </c>
      <c r="X127" s="24">
        <f>IF(O127="","",(O127-$B$2571)/$C$2571)</f>
        <v/>
      </c>
      <c r="Y127" s="24">
        <f>IF(T127="","",(T127-$B$2576)/$C$2576)</f>
        <v/>
      </c>
      <c r="Z127" s="24">
        <f>IF(Universe!V127="","",(Universe!V127-$B$2568)/$C$2568)</f>
        <v/>
      </c>
      <c r="AA127" s="24">
        <f>IF(P127="","",(P127-$B$2572)/$C$2572)</f>
        <v/>
      </c>
      <c r="AB127" s="24">
        <f>IF(Q127="","",(Q127-$B$2573)/$C$2573)</f>
        <v/>
      </c>
      <c r="AC127" s="24">
        <f>IF(R127="","",(R127-$B$2574)/$C$2574)</f>
        <v/>
      </c>
      <c r="AD127" s="24">
        <f>IF(S127="","",(S127-$B$2575)/$C$2575)</f>
        <v/>
      </c>
      <c r="AE127" s="24">
        <f>IF(Y127="","",Y127-(19.12044933116382+16.522174187581257*U127))</f>
        <v/>
      </c>
      <c r="AF127" s="24">
        <f>IF(X127="","",(X127-(-0.27268023098325006+0.47142105304415904*V127+-0.3189264934812436*U127)--5.286111042926227e-16)/0.7994208745952703)</f>
        <v/>
      </c>
      <c r="AG127" s="24">
        <f>IF(AA127="","",(AA127-(0.5248806186338691+-0.064206457956449*U127)-5.43454825424064e-16)/0.9977404048781155)</f>
        <v/>
      </c>
      <c r="AH127" s="25" t="n">
        <v>-2.897898111018221</v>
      </c>
      <c r="AI127" s="25" t="n">
        <v>-0.2159325136482856</v>
      </c>
      <c r="AJ127" s="25" t="n">
        <v>-1.137023807507284</v>
      </c>
      <c r="AK127" s="25" t="n">
        <v>0.64893842577618</v>
      </c>
      <c r="AL127" s="25" t="n">
        <v>3.086515040578908</v>
      </c>
      <c r="AM127" s="25" t="n">
        <v>-1.890660773873151</v>
      </c>
      <c r="AN127" s="25" t="n">
        <v>1.208455186768215</v>
      </c>
      <c r="AO127" s="25" t="n">
        <v>0.1597372824462556</v>
      </c>
      <c r="AP127" s="25" t="n">
        <v>0.723188136848773</v>
      </c>
      <c r="AQ127" s="25" t="n">
        <v>2.147902498489897</v>
      </c>
    </row>
    <row r="128">
      <c r="A128" s="23">
        <f>Universe!A128</f>
        <v/>
      </c>
      <c r="B128" s="24">
        <f>IF(Universe!W128="","",(Universe!W128-$B$2550)/$C$2550)</f>
        <v/>
      </c>
      <c r="C128" s="24">
        <f>IF(Universe!X128="","",(Universe!X128-$B$2551)/$C$2551)</f>
        <v/>
      </c>
      <c r="D128" s="24">
        <f>IF(Universe!Y128="","",(Universe!Y128-$B$2552)/$C$2552)</f>
        <v/>
      </c>
      <c r="E128" s="24">
        <f>IF(Universe!Z128="","",(Universe!Z128-$B$2553)/$C$2553)</f>
        <v/>
      </c>
      <c r="F128" s="24">
        <f>IF(Universe!AA128="","",(Universe!AA128-$B$2554)/$C$2554)</f>
        <v/>
      </c>
      <c r="G128" s="24">
        <f>IF(Universe!AB128="","",(Universe!AB128-$B$2555)/$C$2555)</f>
        <v/>
      </c>
      <c r="H128" s="24">
        <f>IF(Universe!AC128="","",(Universe!AC128-$B$2556)/$C$2556)</f>
        <v/>
      </c>
      <c r="I128" s="24">
        <f>IF(Universe!AD128="","",(Universe!AD128-$B$2557)/$C$2557)</f>
        <v/>
      </c>
      <c r="J128" s="24">
        <f>IF(Universe!AE128="","",(Universe!AE128-$B$2558)/$C$2558)</f>
        <v/>
      </c>
      <c r="K128" s="24">
        <f>IF(Universe!AF128="","",(Universe!AF128-$B$2559)/$C$2559)</f>
        <v/>
      </c>
      <c r="L128" s="24">
        <f>IF(Universe!AG128="","",(Universe!AG128-$B$2560)/$C$2560)</f>
        <v/>
      </c>
      <c r="M128" s="24">
        <f>IF(Universe!AH128="","",(Universe!AH128-$B$2561)/$C$2561)</f>
        <v/>
      </c>
      <c r="N128" s="24">
        <f>IF(Universe!AI128="","",(Universe!AI128-$B$2562)/$C$2562)</f>
        <v/>
      </c>
      <c r="O128" s="24">
        <f>0.74*IF(B128="",0,B128)+0.16*IF(C128="",0,C128)+0.1*IF(D128="",0,D128)</f>
        <v/>
      </c>
      <c r="P128" s="24">
        <f>0.35*IF(E128="",0,E128)+0.35*IF(F128="",0,F128)+0.3*IF(G128="",0,G128)</f>
        <v/>
      </c>
      <c r="Q128" s="24">
        <f>0.656*IF(I128="",0,I128)+0.344*IF(H128="",0,H128)</f>
        <v/>
      </c>
      <c r="R128" s="24">
        <f>0.338*IF(J128="",0,J128)+0.662*IF(K128="",0,K128)</f>
        <v/>
      </c>
      <c r="S128" s="24">
        <f>0.38*IF(L128="",0,L128)+0.35*IF(M128="",0,M128)+0.27*IF(N128="",0,N128)</f>
        <v/>
      </c>
      <c r="T128" s="24">
        <f>IF(Universe!S128="","",((Universe!S128-$B$2565)/$C$2565)^3)</f>
        <v/>
      </c>
      <c r="U128" s="24">
        <f>IF(Universe!S128="","",(Universe!S128-$B$2565)/$C$2565)</f>
        <v/>
      </c>
      <c r="V128" s="24">
        <f>IF(Universe!T128="","",(Universe!T128-$B$2566)/$C$2566)</f>
        <v/>
      </c>
      <c r="W128" s="24">
        <f>IF(Universe!U128="","",(Universe!U128-$B$2567)/$C$2567)</f>
        <v/>
      </c>
      <c r="X128" s="24">
        <f>IF(O128="","",(O128-$B$2571)/$C$2571)</f>
        <v/>
      </c>
      <c r="Y128" s="24">
        <f>IF(T128="","",(T128-$B$2576)/$C$2576)</f>
        <v/>
      </c>
      <c r="Z128" s="24">
        <f>IF(Universe!V128="","",(Universe!V128-$B$2568)/$C$2568)</f>
        <v/>
      </c>
      <c r="AA128" s="24">
        <f>IF(P128="","",(P128-$B$2572)/$C$2572)</f>
        <v/>
      </c>
      <c r="AB128" s="24">
        <f>IF(Q128="","",(Q128-$B$2573)/$C$2573)</f>
        <v/>
      </c>
      <c r="AC128" s="24">
        <f>IF(R128="","",(R128-$B$2574)/$C$2574)</f>
        <v/>
      </c>
      <c r="AD128" s="24">
        <f>IF(S128="","",(S128-$B$2575)/$C$2575)</f>
        <v/>
      </c>
      <c r="AE128" s="24">
        <f>IF(Y128="","",Y128-(19.12044933116382+16.522174187581257*U128))</f>
        <v/>
      </c>
      <c r="AF128" s="24">
        <f>IF(X128="","",(X128-(-0.27268023098325006+0.47142105304415904*V128+-0.3189264934812436*U128)--5.286111042926227e-16)/0.7994208745952703)</f>
        <v/>
      </c>
      <c r="AG128" s="24">
        <f>IF(AA128="","",(AA128-(0.5248806186338691+-0.064206457956449*U128)-5.43454825424064e-16)/0.9977404048781155)</f>
        <v/>
      </c>
      <c r="AH128" s="25" t="n">
        <v>-1.351602696062308</v>
      </c>
      <c r="AI128" s="25" t="n">
        <v>-0.8539895549890524</v>
      </c>
      <c r="AJ128" s="25" t="n">
        <v>-0.4941691156033818</v>
      </c>
      <c r="AK128" s="25" t="n">
        <v>-0.1704281237454925</v>
      </c>
      <c r="AL128" s="25" t="n">
        <v>2.615830305546562</v>
      </c>
      <c r="AM128" s="25" t="n">
        <v>0.4215677104384926</v>
      </c>
      <c r="AN128" s="25" t="n">
        <v>-0.0298454743877946</v>
      </c>
      <c r="AO128" s="25" t="n">
        <v>-0.1173034292439427</v>
      </c>
      <c r="AP128" s="25" t="n">
        <v>-0.7273368205662405</v>
      </c>
      <c r="AQ128" s="25" t="n">
        <v>0.4301536584984733</v>
      </c>
    </row>
    <row r="129">
      <c r="A129" s="23">
        <f>Universe!A129</f>
        <v/>
      </c>
      <c r="B129" s="24">
        <f>IF(Universe!W129="","",(Universe!W129-$B$2550)/$C$2550)</f>
        <v/>
      </c>
      <c r="C129" s="24">
        <f>IF(Universe!X129="","",(Universe!X129-$B$2551)/$C$2551)</f>
        <v/>
      </c>
      <c r="D129" s="24">
        <f>IF(Universe!Y129="","",(Universe!Y129-$B$2552)/$C$2552)</f>
        <v/>
      </c>
      <c r="E129" s="24">
        <f>IF(Universe!Z129="","",(Universe!Z129-$B$2553)/$C$2553)</f>
        <v/>
      </c>
      <c r="F129" s="24">
        <f>IF(Universe!AA129="","",(Universe!AA129-$B$2554)/$C$2554)</f>
        <v/>
      </c>
      <c r="G129" s="24">
        <f>IF(Universe!AB129="","",(Universe!AB129-$B$2555)/$C$2555)</f>
        <v/>
      </c>
      <c r="H129" s="24">
        <f>IF(Universe!AC129="","",(Universe!AC129-$B$2556)/$C$2556)</f>
        <v/>
      </c>
      <c r="I129" s="24">
        <f>IF(Universe!AD129="","",(Universe!AD129-$B$2557)/$C$2557)</f>
        <v/>
      </c>
      <c r="J129" s="24">
        <f>IF(Universe!AE129="","",(Universe!AE129-$B$2558)/$C$2558)</f>
        <v/>
      </c>
      <c r="K129" s="24">
        <f>IF(Universe!AF129="","",(Universe!AF129-$B$2559)/$C$2559)</f>
        <v/>
      </c>
      <c r="L129" s="24">
        <f>IF(Universe!AG129="","",(Universe!AG129-$B$2560)/$C$2560)</f>
        <v/>
      </c>
      <c r="M129" s="24">
        <f>IF(Universe!AH129="","",(Universe!AH129-$B$2561)/$C$2561)</f>
        <v/>
      </c>
      <c r="N129" s="24">
        <f>IF(Universe!AI129="","",(Universe!AI129-$B$2562)/$C$2562)</f>
        <v/>
      </c>
      <c r="O129" s="24">
        <f>0.74*IF(B129="",0,B129)+0.16*IF(C129="",0,C129)+0.1*IF(D129="",0,D129)</f>
        <v/>
      </c>
      <c r="P129" s="24">
        <f>0.35*IF(E129="",0,E129)+0.35*IF(F129="",0,F129)+0.3*IF(G129="",0,G129)</f>
        <v/>
      </c>
      <c r="Q129" s="24">
        <f>0.656*IF(I129="",0,I129)+0.344*IF(H129="",0,H129)</f>
        <v/>
      </c>
      <c r="R129" s="24">
        <f>0.338*IF(J129="",0,J129)+0.662*IF(K129="",0,K129)</f>
        <v/>
      </c>
      <c r="S129" s="24">
        <f>0.38*IF(L129="",0,L129)+0.35*IF(M129="",0,M129)+0.27*IF(N129="",0,N129)</f>
        <v/>
      </c>
      <c r="T129" s="24">
        <f>IF(Universe!S129="","",((Universe!S129-$B$2565)/$C$2565)^3)</f>
        <v/>
      </c>
      <c r="U129" s="24">
        <f>IF(Universe!S129="","",(Universe!S129-$B$2565)/$C$2565)</f>
        <v/>
      </c>
      <c r="V129" s="24">
        <f>IF(Universe!T129="","",(Universe!T129-$B$2566)/$C$2566)</f>
        <v/>
      </c>
      <c r="W129" s="24">
        <f>IF(Universe!U129="","",(Universe!U129-$B$2567)/$C$2567)</f>
        <v/>
      </c>
      <c r="X129" s="24">
        <f>IF(O129="","",(O129-$B$2571)/$C$2571)</f>
        <v/>
      </c>
      <c r="Y129" s="24">
        <f>IF(T129="","",(T129-$B$2576)/$C$2576)</f>
        <v/>
      </c>
      <c r="Z129" s="24">
        <f>IF(Universe!V129="","",(Universe!V129-$B$2568)/$C$2568)</f>
        <v/>
      </c>
      <c r="AA129" s="24">
        <f>IF(P129="","",(P129-$B$2572)/$C$2572)</f>
        <v/>
      </c>
      <c r="AB129" s="24">
        <f>IF(Q129="","",(Q129-$B$2573)/$C$2573)</f>
        <v/>
      </c>
      <c r="AC129" s="24">
        <f>IF(R129="","",(R129-$B$2574)/$C$2574)</f>
        <v/>
      </c>
      <c r="AD129" s="24">
        <f>IF(S129="","",(S129-$B$2575)/$C$2575)</f>
        <v/>
      </c>
      <c r="AE129" s="24">
        <f>IF(Y129="","",Y129-(19.12044933116382+16.522174187581257*U129))</f>
        <v/>
      </c>
      <c r="AF129" s="24">
        <f>IF(X129="","",(X129-(-0.27268023098325006+0.47142105304415904*V129+-0.3189264934812436*U129)--5.286111042926227e-16)/0.7994208745952703)</f>
        <v/>
      </c>
      <c r="AG129" s="24">
        <f>IF(AA129="","",(AA129-(0.5248806186338691+-0.064206457956449*U129)-5.43454825424064e-16)/0.9977404048781155)</f>
        <v/>
      </c>
      <c r="AH129" s="25" t="n">
        <v>-4.002176785961921</v>
      </c>
      <c r="AI129" s="25" t="n">
        <v>-0.0217220705638709</v>
      </c>
      <c r="AJ129" s="25" t="n">
        <v>-1.875029186437194</v>
      </c>
      <c r="AK129" s="25" t="n">
        <v>-0.3974100437797692</v>
      </c>
      <c r="AL129" s="25" t="n">
        <v>0.3345653535404848</v>
      </c>
      <c r="AM129" s="25" t="n">
        <v>5.707108792384343</v>
      </c>
      <c r="AN129" s="25" t="n">
        <v>1.056179165824093</v>
      </c>
      <c r="AO129" s="25" t="n">
        <v>2.55803801632821</v>
      </c>
      <c r="AP129" s="25" t="n">
        <v>-1.534823178386726</v>
      </c>
      <c r="AQ129" s="25" t="n">
        <v>3.225492572075049</v>
      </c>
    </row>
    <row r="130">
      <c r="A130" s="23">
        <f>Universe!A130</f>
        <v/>
      </c>
      <c r="B130" s="24">
        <f>IF(Universe!W130="","",(Universe!W130-$B$2550)/$C$2550)</f>
        <v/>
      </c>
      <c r="C130" s="24">
        <f>IF(Universe!X130="","",(Universe!X130-$B$2551)/$C$2551)</f>
        <v/>
      </c>
      <c r="D130" s="24">
        <f>IF(Universe!Y130="","",(Universe!Y130-$B$2552)/$C$2552)</f>
        <v/>
      </c>
      <c r="E130" s="24">
        <f>IF(Universe!Z130="","",(Universe!Z130-$B$2553)/$C$2553)</f>
        <v/>
      </c>
      <c r="F130" s="24">
        <f>IF(Universe!AA130="","",(Universe!AA130-$B$2554)/$C$2554)</f>
        <v/>
      </c>
      <c r="G130" s="24">
        <f>IF(Universe!AB130="","",(Universe!AB130-$B$2555)/$C$2555)</f>
        <v/>
      </c>
      <c r="H130" s="24">
        <f>IF(Universe!AC130="","",(Universe!AC130-$B$2556)/$C$2556)</f>
        <v/>
      </c>
      <c r="I130" s="24">
        <f>IF(Universe!AD130="","",(Universe!AD130-$B$2557)/$C$2557)</f>
        <v/>
      </c>
      <c r="J130" s="24">
        <f>IF(Universe!AE130="","",(Universe!AE130-$B$2558)/$C$2558)</f>
        <v/>
      </c>
      <c r="K130" s="24">
        <f>IF(Universe!AF130="","",(Universe!AF130-$B$2559)/$C$2559)</f>
        <v/>
      </c>
      <c r="L130" s="24">
        <f>IF(Universe!AG130="","",(Universe!AG130-$B$2560)/$C$2560)</f>
        <v/>
      </c>
      <c r="M130" s="24">
        <f>IF(Universe!AH130="","",(Universe!AH130-$B$2561)/$C$2561)</f>
        <v/>
      </c>
      <c r="N130" s="24">
        <f>IF(Universe!AI130="","",(Universe!AI130-$B$2562)/$C$2562)</f>
        <v/>
      </c>
      <c r="O130" s="24">
        <f>0.74*IF(B130="",0,B130)+0.16*IF(C130="",0,C130)+0.1*IF(D130="",0,D130)</f>
        <v/>
      </c>
      <c r="P130" s="24">
        <f>0.35*IF(E130="",0,E130)+0.35*IF(F130="",0,F130)+0.3*IF(G130="",0,G130)</f>
        <v/>
      </c>
      <c r="Q130" s="24">
        <f>0.656*IF(I130="",0,I130)+0.344*IF(H130="",0,H130)</f>
        <v/>
      </c>
      <c r="R130" s="24">
        <f>0.338*IF(J130="",0,J130)+0.662*IF(K130="",0,K130)</f>
        <v/>
      </c>
      <c r="S130" s="24">
        <f>0.38*IF(L130="",0,L130)+0.35*IF(M130="",0,M130)+0.27*IF(N130="",0,N130)</f>
        <v/>
      </c>
      <c r="T130" s="24">
        <f>IF(Universe!S130="","",((Universe!S130-$B$2565)/$C$2565)^3)</f>
        <v/>
      </c>
      <c r="U130" s="24">
        <f>IF(Universe!S130="","",(Universe!S130-$B$2565)/$C$2565)</f>
        <v/>
      </c>
      <c r="V130" s="24">
        <f>IF(Universe!T130="","",(Universe!T130-$B$2566)/$C$2566)</f>
        <v/>
      </c>
      <c r="W130" s="24">
        <f>IF(Universe!U130="","",(Universe!U130-$B$2567)/$C$2567)</f>
        <v/>
      </c>
      <c r="X130" s="24">
        <f>IF(O130="","",(O130-$B$2571)/$C$2571)</f>
        <v/>
      </c>
      <c r="Y130" s="24">
        <f>IF(T130="","",(T130-$B$2576)/$C$2576)</f>
        <v/>
      </c>
      <c r="Z130" s="24">
        <f>IF(Universe!V130="","",(Universe!V130-$B$2568)/$C$2568)</f>
        <v/>
      </c>
      <c r="AA130" s="24">
        <f>IF(P130="","",(P130-$B$2572)/$C$2572)</f>
        <v/>
      </c>
      <c r="AB130" s="24">
        <f>IF(Q130="","",(Q130-$B$2573)/$C$2573)</f>
        <v/>
      </c>
      <c r="AC130" s="24">
        <f>IF(R130="","",(R130-$B$2574)/$C$2574)</f>
        <v/>
      </c>
      <c r="AD130" s="24">
        <f>IF(S130="","",(S130-$B$2575)/$C$2575)</f>
        <v/>
      </c>
      <c r="AE130" s="24">
        <f>IF(Y130="","",Y130-(19.12044933116382+16.522174187581257*U130))</f>
        <v/>
      </c>
      <c r="AF130" s="24">
        <f>IF(X130="","",(X130-(-0.27268023098325006+0.47142105304415904*V130+-0.3189264934812436*U130)--5.286111042926227e-16)/0.7994208745952703)</f>
        <v/>
      </c>
      <c r="AG130" s="24">
        <f>IF(AA130="","",(AA130-(0.5248806186338691+-0.064206457956449*U130)-5.43454825424064e-16)/0.9977404048781155)</f>
        <v/>
      </c>
      <c r="AH130" s="25" t="n">
        <v>0.1325535396749145</v>
      </c>
      <c r="AI130" s="25" t="n">
        <v>1.499714246319457</v>
      </c>
      <c r="AJ130" s="25" t="n">
        <v>0.0721145594739271</v>
      </c>
      <c r="AK130" s="25" t="n">
        <v>0.2684705046713632</v>
      </c>
      <c r="AL130" s="25" t="n">
        <v>-0.203444456960317</v>
      </c>
      <c r="AM130" s="25" t="n">
        <v>-0.0279341728590195</v>
      </c>
      <c r="AN130" s="25" t="n">
        <v>1.889702501858883</v>
      </c>
      <c r="AO130" s="25" t="n">
        <v>-0.0795800050303741</v>
      </c>
      <c r="AP130" s="25" t="n">
        <v>-0.3297851334888431</v>
      </c>
      <c r="AQ130" s="25" t="n">
        <v>-0.5328991503003463</v>
      </c>
    </row>
    <row r="131">
      <c r="A131" s="23">
        <f>Universe!A131</f>
        <v/>
      </c>
      <c r="B131" s="24">
        <f>IF(Universe!W131="","",(Universe!W131-$B$2550)/$C$2550)</f>
        <v/>
      </c>
      <c r="C131" s="24">
        <f>IF(Universe!X131="","",(Universe!X131-$B$2551)/$C$2551)</f>
        <v/>
      </c>
      <c r="D131" s="24">
        <f>IF(Universe!Y131="","",(Universe!Y131-$B$2552)/$C$2552)</f>
        <v/>
      </c>
      <c r="E131" s="24">
        <f>IF(Universe!Z131="","",(Universe!Z131-$B$2553)/$C$2553)</f>
        <v/>
      </c>
      <c r="F131" s="24">
        <f>IF(Universe!AA131="","",(Universe!AA131-$B$2554)/$C$2554)</f>
        <v/>
      </c>
      <c r="G131" s="24">
        <f>IF(Universe!AB131="","",(Universe!AB131-$B$2555)/$C$2555)</f>
        <v/>
      </c>
      <c r="H131" s="24">
        <f>IF(Universe!AC131="","",(Universe!AC131-$B$2556)/$C$2556)</f>
        <v/>
      </c>
      <c r="I131" s="24">
        <f>IF(Universe!AD131="","",(Universe!AD131-$B$2557)/$C$2557)</f>
        <v/>
      </c>
      <c r="J131" s="24">
        <f>IF(Universe!AE131="","",(Universe!AE131-$B$2558)/$C$2558)</f>
        <v/>
      </c>
      <c r="K131" s="24">
        <f>IF(Universe!AF131="","",(Universe!AF131-$B$2559)/$C$2559)</f>
        <v/>
      </c>
      <c r="L131" s="24">
        <f>IF(Universe!AG131="","",(Universe!AG131-$B$2560)/$C$2560)</f>
        <v/>
      </c>
      <c r="M131" s="24">
        <f>IF(Universe!AH131="","",(Universe!AH131-$B$2561)/$C$2561)</f>
        <v/>
      </c>
      <c r="N131" s="24">
        <f>IF(Universe!AI131="","",(Universe!AI131-$B$2562)/$C$2562)</f>
        <v/>
      </c>
      <c r="O131" s="24">
        <f>0.74*IF(B131="",0,B131)+0.16*IF(C131="",0,C131)+0.1*IF(D131="",0,D131)</f>
        <v/>
      </c>
      <c r="P131" s="24">
        <f>0.35*IF(E131="",0,E131)+0.35*IF(F131="",0,F131)+0.3*IF(G131="",0,G131)</f>
        <v/>
      </c>
      <c r="Q131" s="24">
        <f>0.656*IF(I131="",0,I131)+0.344*IF(H131="",0,H131)</f>
        <v/>
      </c>
      <c r="R131" s="24">
        <f>0.338*IF(J131="",0,J131)+0.662*IF(K131="",0,K131)</f>
        <v/>
      </c>
      <c r="S131" s="24">
        <f>0.38*IF(L131="",0,L131)+0.35*IF(M131="",0,M131)+0.27*IF(N131="",0,N131)</f>
        <v/>
      </c>
      <c r="T131" s="24">
        <f>IF(Universe!S131="","",((Universe!S131-$B$2565)/$C$2565)^3)</f>
        <v/>
      </c>
      <c r="U131" s="24">
        <f>IF(Universe!S131="","",(Universe!S131-$B$2565)/$C$2565)</f>
        <v/>
      </c>
      <c r="V131" s="24">
        <f>IF(Universe!T131="","",(Universe!T131-$B$2566)/$C$2566)</f>
        <v/>
      </c>
      <c r="W131" s="24">
        <f>IF(Universe!U131="","",(Universe!U131-$B$2567)/$C$2567)</f>
        <v/>
      </c>
      <c r="X131" s="24">
        <f>IF(O131="","",(O131-$B$2571)/$C$2571)</f>
        <v/>
      </c>
      <c r="Y131" s="24">
        <f>IF(T131="","",(T131-$B$2576)/$C$2576)</f>
        <v/>
      </c>
      <c r="Z131" s="24">
        <f>IF(Universe!V131="","",(Universe!V131-$B$2568)/$C$2568)</f>
        <v/>
      </c>
      <c r="AA131" s="24">
        <f>IF(P131="","",(P131-$B$2572)/$C$2572)</f>
        <v/>
      </c>
      <c r="AB131" s="24">
        <f>IF(Q131="","",(Q131-$B$2573)/$C$2573)</f>
        <v/>
      </c>
      <c r="AC131" s="24">
        <f>IF(R131="","",(R131-$B$2574)/$C$2574)</f>
        <v/>
      </c>
      <c r="AD131" s="24">
        <f>IF(S131="","",(S131-$B$2575)/$C$2575)</f>
        <v/>
      </c>
      <c r="AE131" s="24">
        <f>IF(Y131="","",Y131-(19.12044933116382+16.522174187581257*U131))</f>
        <v/>
      </c>
      <c r="AF131" s="24">
        <f>IF(X131="","",(X131-(-0.27268023098325006+0.47142105304415904*V131+-0.3189264934812436*U131)--5.286111042926227e-16)/0.7994208745952703)</f>
        <v/>
      </c>
      <c r="AG131" s="24">
        <f>IF(AA131="","",(AA131-(0.5248806186338691+-0.064206457956449*U131)-5.43454825424064e-16)/0.9977404048781155)</f>
        <v/>
      </c>
      <c r="AH131" s="25" t="n">
        <v>-0.9911232639228305</v>
      </c>
      <c r="AI131" s="25" t="n">
        <v>-0.4089985287791779</v>
      </c>
      <c r="AJ131" s="25" t="n">
        <v>-0.4765166075789585</v>
      </c>
      <c r="AK131" s="25" t="n">
        <v>-0.3857451005673739</v>
      </c>
      <c r="AL131" s="25" t="n">
        <v>2.045536520350114</v>
      </c>
      <c r="AM131" s="25" t="n">
        <v>0.0350843771788219</v>
      </c>
      <c r="AN131" s="25" t="n">
        <v>-0.7067994394085746</v>
      </c>
      <c r="AO131" s="25" t="n">
        <v>-0.0206601395067302</v>
      </c>
      <c r="AP131" s="25" t="n">
        <v>-0.2440564120211385</v>
      </c>
      <c r="AQ131" s="25" t="n">
        <v>-0.3702224851674632</v>
      </c>
    </row>
    <row r="132">
      <c r="A132" s="23">
        <f>Universe!A132</f>
        <v/>
      </c>
      <c r="B132" s="24">
        <f>IF(Universe!W132="","",(Universe!W132-$B$2550)/$C$2550)</f>
        <v/>
      </c>
      <c r="C132" s="24">
        <f>IF(Universe!X132="","",(Universe!X132-$B$2551)/$C$2551)</f>
        <v/>
      </c>
      <c r="D132" s="24">
        <f>IF(Universe!Y132="","",(Universe!Y132-$B$2552)/$C$2552)</f>
        <v/>
      </c>
      <c r="E132" s="24">
        <f>IF(Universe!Z132="","",(Universe!Z132-$B$2553)/$C$2553)</f>
        <v/>
      </c>
      <c r="F132" s="24">
        <f>IF(Universe!AA132="","",(Universe!AA132-$B$2554)/$C$2554)</f>
        <v/>
      </c>
      <c r="G132" s="24">
        <f>IF(Universe!AB132="","",(Universe!AB132-$B$2555)/$C$2555)</f>
        <v/>
      </c>
      <c r="H132" s="24">
        <f>IF(Universe!AC132="","",(Universe!AC132-$B$2556)/$C$2556)</f>
        <v/>
      </c>
      <c r="I132" s="24">
        <f>IF(Universe!AD132="","",(Universe!AD132-$B$2557)/$C$2557)</f>
        <v/>
      </c>
      <c r="J132" s="24">
        <f>IF(Universe!AE132="","",(Universe!AE132-$B$2558)/$C$2558)</f>
        <v/>
      </c>
      <c r="K132" s="24">
        <f>IF(Universe!AF132="","",(Universe!AF132-$B$2559)/$C$2559)</f>
        <v/>
      </c>
      <c r="L132" s="24">
        <f>IF(Universe!AG132="","",(Universe!AG132-$B$2560)/$C$2560)</f>
        <v/>
      </c>
      <c r="M132" s="24">
        <f>IF(Universe!AH132="","",(Universe!AH132-$B$2561)/$C$2561)</f>
        <v/>
      </c>
      <c r="N132" s="24">
        <f>IF(Universe!AI132="","",(Universe!AI132-$B$2562)/$C$2562)</f>
        <v/>
      </c>
      <c r="O132" s="24">
        <f>0.74*IF(B132="",0,B132)+0.16*IF(C132="",0,C132)+0.1*IF(D132="",0,D132)</f>
        <v/>
      </c>
      <c r="P132" s="24">
        <f>0.35*IF(E132="",0,E132)+0.35*IF(F132="",0,F132)+0.3*IF(G132="",0,G132)</f>
        <v/>
      </c>
      <c r="Q132" s="24">
        <f>0.656*IF(I132="",0,I132)+0.344*IF(H132="",0,H132)</f>
        <v/>
      </c>
      <c r="R132" s="24">
        <f>0.338*IF(J132="",0,J132)+0.662*IF(K132="",0,K132)</f>
        <v/>
      </c>
      <c r="S132" s="24">
        <f>0.38*IF(L132="",0,L132)+0.35*IF(M132="",0,M132)+0.27*IF(N132="",0,N132)</f>
        <v/>
      </c>
      <c r="T132" s="24">
        <f>IF(Universe!S132="","",((Universe!S132-$B$2565)/$C$2565)^3)</f>
        <v/>
      </c>
      <c r="U132" s="24">
        <f>IF(Universe!S132="","",(Universe!S132-$B$2565)/$C$2565)</f>
        <v/>
      </c>
      <c r="V132" s="24">
        <f>IF(Universe!T132="","",(Universe!T132-$B$2566)/$C$2566)</f>
        <v/>
      </c>
      <c r="W132" s="24">
        <f>IF(Universe!U132="","",(Universe!U132-$B$2567)/$C$2567)</f>
        <v/>
      </c>
      <c r="X132" s="24">
        <f>IF(O132="","",(O132-$B$2571)/$C$2571)</f>
        <v/>
      </c>
      <c r="Y132" s="24">
        <f>IF(T132="","",(T132-$B$2576)/$C$2576)</f>
        <v/>
      </c>
      <c r="Z132" s="24">
        <f>IF(Universe!V132="","",(Universe!V132-$B$2568)/$C$2568)</f>
        <v/>
      </c>
      <c r="AA132" s="24">
        <f>IF(P132="","",(P132-$B$2572)/$C$2572)</f>
        <v/>
      </c>
      <c r="AB132" s="24">
        <f>IF(Q132="","",(Q132-$B$2573)/$C$2573)</f>
        <v/>
      </c>
      <c r="AC132" s="24">
        <f>IF(R132="","",(R132-$B$2574)/$C$2574)</f>
        <v/>
      </c>
      <c r="AD132" s="24">
        <f>IF(S132="","",(S132-$B$2575)/$C$2575)</f>
        <v/>
      </c>
      <c r="AE132" s="24">
        <f>IF(Y132="","",Y132-(19.12044933116382+16.522174187581257*U132))</f>
        <v/>
      </c>
      <c r="AF132" s="24">
        <f>IF(X132="","",(X132-(-0.27268023098325006+0.47142105304415904*V132+-0.3189264934812436*U132)--5.286111042926227e-16)/0.7994208745952703)</f>
        <v/>
      </c>
      <c r="AG132" s="24">
        <f>IF(AA132="","",(AA132-(0.5248806186338691+-0.064206457956449*U132)-5.43454825424064e-16)/0.9977404048781155)</f>
        <v/>
      </c>
      <c r="AH132" s="25" t="n">
        <v>-2.099509495845477</v>
      </c>
      <c r="AI132" s="25" t="n">
        <v>0.2542038520938761</v>
      </c>
      <c r="AJ132" s="25" t="n">
        <v>0.0228604402920428</v>
      </c>
      <c r="AK132" s="25" t="n">
        <v>-0.959679930215289</v>
      </c>
      <c r="AL132" s="25" t="n">
        <v>3.328215613373518</v>
      </c>
      <c r="AM132" s="25" t="n">
        <v>0.428481896688797</v>
      </c>
      <c r="AN132" s="25" t="n">
        <v>-0.484754651349759</v>
      </c>
      <c r="AO132" s="25" t="n">
        <v>0.0189346605677946</v>
      </c>
      <c r="AP132" s="25" t="n">
        <v>-0.8290920542574497</v>
      </c>
      <c r="AQ132" s="25" t="n">
        <v>0.1332049220846294</v>
      </c>
    </row>
    <row r="133">
      <c r="A133" s="23">
        <f>Universe!A133</f>
        <v/>
      </c>
      <c r="B133" s="24">
        <f>IF(Universe!W133="","",(Universe!W133-$B$2550)/$C$2550)</f>
        <v/>
      </c>
      <c r="C133" s="24">
        <f>IF(Universe!X133="","",(Universe!X133-$B$2551)/$C$2551)</f>
        <v/>
      </c>
      <c r="D133" s="24">
        <f>IF(Universe!Y133="","",(Universe!Y133-$B$2552)/$C$2552)</f>
        <v/>
      </c>
      <c r="E133" s="24">
        <f>IF(Universe!Z133="","",(Universe!Z133-$B$2553)/$C$2553)</f>
        <v/>
      </c>
      <c r="F133" s="24">
        <f>IF(Universe!AA133="","",(Universe!AA133-$B$2554)/$C$2554)</f>
        <v/>
      </c>
      <c r="G133" s="24">
        <f>IF(Universe!AB133="","",(Universe!AB133-$B$2555)/$C$2555)</f>
        <v/>
      </c>
      <c r="H133" s="24">
        <f>IF(Universe!AC133="","",(Universe!AC133-$B$2556)/$C$2556)</f>
        <v/>
      </c>
      <c r="I133" s="24">
        <f>IF(Universe!AD133="","",(Universe!AD133-$B$2557)/$C$2557)</f>
        <v/>
      </c>
      <c r="J133" s="24">
        <f>IF(Universe!AE133="","",(Universe!AE133-$B$2558)/$C$2558)</f>
        <v/>
      </c>
      <c r="K133" s="24">
        <f>IF(Universe!AF133="","",(Universe!AF133-$B$2559)/$C$2559)</f>
        <v/>
      </c>
      <c r="L133" s="24">
        <f>IF(Universe!AG133="","",(Universe!AG133-$B$2560)/$C$2560)</f>
        <v/>
      </c>
      <c r="M133" s="24">
        <f>IF(Universe!AH133="","",(Universe!AH133-$B$2561)/$C$2561)</f>
        <v/>
      </c>
      <c r="N133" s="24">
        <f>IF(Universe!AI133="","",(Universe!AI133-$B$2562)/$C$2562)</f>
        <v/>
      </c>
      <c r="O133" s="24">
        <f>0.74*IF(B133="",0,B133)+0.16*IF(C133="",0,C133)+0.1*IF(D133="",0,D133)</f>
        <v/>
      </c>
      <c r="P133" s="24">
        <f>0.35*IF(E133="",0,E133)+0.35*IF(F133="",0,F133)+0.3*IF(G133="",0,G133)</f>
        <v/>
      </c>
      <c r="Q133" s="24">
        <f>0.656*IF(I133="",0,I133)+0.344*IF(H133="",0,H133)</f>
        <v/>
      </c>
      <c r="R133" s="24">
        <f>0.338*IF(J133="",0,J133)+0.662*IF(K133="",0,K133)</f>
        <v/>
      </c>
      <c r="S133" s="24">
        <f>0.38*IF(L133="",0,L133)+0.35*IF(M133="",0,M133)+0.27*IF(N133="",0,N133)</f>
        <v/>
      </c>
      <c r="T133" s="24">
        <f>IF(Universe!S133="","",((Universe!S133-$B$2565)/$C$2565)^3)</f>
        <v/>
      </c>
      <c r="U133" s="24">
        <f>IF(Universe!S133="","",(Universe!S133-$B$2565)/$C$2565)</f>
        <v/>
      </c>
      <c r="V133" s="24">
        <f>IF(Universe!T133="","",(Universe!T133-$B$2566)/$C$2566)</f>
        <v/>
      </c>
      <c r="W133" s="24">
        <f>IF(Universe!U133="","",(Universe!U133-$B$2567)/$C$2567)</f>
        <v/>
      </c>
      <c r="X133" s="24">
        <f>IF(O133="","",(O133-$B$2571)/$C$2571)</f>
        <v/>
      </c>
      <c r="Y133" s="24">
        <f>IF(T133="","",(T133-$B$2576)/$C$2576)</f>
        <v/>
      </c>
      <c r="Z133" s="24">
        <f>IF(Universe!V133="","",(Universe!V133-$B$2568)/$C$2568)</f>
        <v/>
      </c>
      <c r="AA133" s="24">
        <f>IF(P133="","",(P133-$B$2572)/$C$2572)</f>
        <v/>
      </c>
      <c r="AB133" s="24">
        <f>IF(Q133="","",(Q133-$B$2573)/$C$2573)</f>
        <v/>
      </c>
      <c r="AC133" s="24">
        <f>IF(R133="","",(R133-$B$2574)/$C$2574)</f>
        <v/>
      </c>
      <c r="AD133" s="24">
        <f>IF(S133="","",(S133-$B$2575)/$C$2575)</f>
        <v/>
      </c>
      <c r="AE133" s="24">
        <f>IF(Y133="","",Y133-(19.12044933116382+16.522174187581257*U133))</f>
        <v/>
      </c>
      <c r="AF133" s="24">
        <f>IF(X133="","",(X133-(-0.27268023098325006+0.47142105304415904*V133+-0.3189264934812436*U133)--5.286111042926227e-16)/0.7994208745952703)</f>
        <v/>
      </c>
      <c r="AG133" s="24">
        <f>IF(AA133="","",(AA133-(0.5248806186338691+-0.064206457956449*U133)-5.43454825424064e-16)/0.9977404048781155)</f>
        <v/>
      </c>
      <c r="AH133" s="25" t="n">
        <v>-0.2550300394022103</v>
      </c>
      <c r="AI133" s="25" t="n">
        <v>-1.213077956944959</v>
      </c>
      <c r="AJ133" s="25" t="n">
        <v>-0.4659241601496487</v>
      </c>
      <c r="AK133" s="25" t="n">
        <v>0.673103534142435</v>
      </c>
      <c r="AL133" s="25" t="n">
        <v>0.6129055173903883</v>
      </c>
      <c r="AM133" s="25" t="n">
        <v>-0.2439483434776864</v>
      </c>
      <c r="AN133" s="25" t="n">
        <v>-1.044341082784913</v>
      </c>
      <c r="AO133" s="25" t="n">
        <v>0.025878517147396</v>
      </c>
      <c r="AP133" s="25" t="n">
        <v>-0.4685952579754138</v>
      </c>
      <c r="AQ133" s="25" t="n">
        <v>1.366318510669655</v>
      </c>
    </row>
    <row r="134">
      <c r="A134" s="23">
        <f>Universe!A134</f>
        <v/>
      </c>
      <c r="B134" s="24">
        <f>IF(Universe!W134="","",(Universe!W134-$B$2550)/$C$2550)</f>
        <v/>
      </c>
      <c r="C134" s="24">
        <f>IF(Universe!X134="","",(Universe!X134-$B$2551)/$C$2551)</f>
        <v/>
      </c>
      <c r="D134" s="24">
        <f>IF(Universe!Y134="","",(Universe!Y134-$B$2552)/$C$2552)</f>
        <v/>
      </c>
      <c r="E134" s="24">
        <f>IF(Universe!Z134="","",(Universe!Z134-$B$2553)/$C$2553)</f>
        <v/>
      </c>
      <c r="F134" s="24">
        <f>IF(Universe!AA134="","",(Universe!AA134-$B$2554)/$C$2554)</f>
        <v/>
      </c>
      <c r="G134" s="24">
        <f>IF(Universe!AB134="","",(Universe!AB134-$B$2555)/$C$2555)</f>
        <v/>
      </c>
      <c r="H134" s="24">
        <f>IF(Universe!AC134="","",(Universe!AC134-$B$2556)/$C$2556)</f>
        <v/>
      </c>
      <c r="I134" s="24">
        <f>IF(Universe!AD134="","",(Universe!AD134-$B$2557)/$C$2557)</f>
        <v/>
      </c>
      <c r="J134" s="24">
        <f>IF(Universe!AE134="","",(Universe!AE134-$B$2558)/$C$2558)</f>
        <v/>
      </c>
      <c r="K134" s="24">
        <f>IF(Universe!AF134="","",(Universe!AF134-$B$2559)/$C$2559)</f>
        <v/>
      </c>
      <c r="L134" s="24">
        <f>IF(Universe!AG134="","",(Universe!AG134-$B$2560)/$C$2560)</f>
        <v/>
      </c>
      <c r="M134" s="24">
        <f>IF(Universe!AH134="","",(Universe!AH134-$B$2561)/$C$2561)</f>
        <v/>
      </c>
      <c r="N134" s="24">
        <f>IF(Universe!AI134="","",(Universe!AI134-$B$2562)/$C$2562)</f>
        <v/>
      </c>
      <c r="O134" s="24">
        <f>0.74*IF(B134="",0,B134)+0.16*IF(C134="",0,C134)+0.1*IF(D134="",0,D134)</f>
        <v/>
      </c>
      <c r="P134" s="24">
        <f>0.35*IF(E134="",0,E134)+0.35*IF(F134="",0,F134)+0.3*IF(G134="",0,G134)</f>
        <v/>
      </c>
      <c r="Q134" s="24">
        <f>0.656*IF(I134="",0,I134)+0.344*IF(H134="",0,H134)</f>
        <v/>
      </c>
      <c r="R134" s="24">
        <f>0.338*IF(J134="",0,J134)+0.662*IF(K134="",0,K134)</f>
        <v/>
      </c>
      <c r="S134" s="24">
        <f>0.38*IF(L134="",0,L134)+0.35*IF(M134="",0,M134)+0.27*IF(N134="",0,N134)</f>
        <v/>
      </c>
      <c r="T134" s="24">
        <f>IF(Universe!S134="","",((Universe!S134-$B$2565)/$C$2565)^3)</f>
        <v/>
      </c>
      <c r="U134" s="24">
        <f>IF(Universe!S134="","",(Universe!S134-$B$2565)/$C$2565)</f>
        <v/>
      </c>
      <c r="V134" s="24">
        <f>IF(Universe!T134="","",(Universe!T134-$B$2566)/$C$2566)</f>
        <v/>
      </c>
      <c r="W134" s="24">
        <f>IF(Universe!U134="","",(Universe!U134-$B$2567)/$C$2567)</f>
        <v/>
      </c>
      <c r="X134" s="24">
        <f>IF(O134="","",(O134-$B$2571)/$C$2571)</f>
        <v/>
      </c>
      <c r="Y134" s="24">
        <f>IF(T134="","",(T134-$B$2576)/$C$2576)</f>
        <v/>
      </c>
      <c r="Z134" s="24">
        <f>IF(Universe!V134="","",(Universe!V134-$B$2568)/$C$2568)</f>
        <v/>
      </c>
      <c r="AA134" s="24">
        <f>IF(P134="","",(P134-$B$2572)/$C$2572)</f>
        <v/>
      </c>
      <c r="AB134" s="24">
        <f>IF(Q134="","",(Q134-$B$2573)/$C$2573)</f>
        <v/>
      </c>
      <c r="AC134" s="24">
        <f>IF(R134="","",(R134-$B$2574)/$C$2574)</f>
        <v/>
      </c>
      <c r="AD134" s="24">
        <f>IF(S134="","",(S134-$B$2575)/$C$2575)</f>
        <v/>
      </c>
      <c r="AE134" s="24">
        <f>IF(Y134="","",Y134-(19.12044933116382+16.522174187581257*U134))</f>
        <v/>
      </c>
      <c r="AF134" s="24">
        <f>IF(X134="","",(X134-(-0.27268023098325006+0.47142105304415904*V134+-0.3189264934812436*U134)--5.286111042926227e-16)/0.7994208745952703)</f>
        <v/>
      </c>
      <c r="AG134" s="24">
        <f>IF(AA134="","",(AA134-(0.5248806186338691+-0.064206457956449*U134)-5.43454825424064e-16)/0.9977404048781155)</f>
        <v/>
      </c>
      <c r="AH134" s="25" t="n">
        <v>-1.693892512765013</v>
      </c>
      <c r="AI134" s="25" t="n">
        <v>-1.129416343409923</v>
      </c>
      <c r="AJ134" s="25" t="n">
        <v>-0.5402928408349453</v>
      </c>
      <c r="AK134" s="25" t="n">
        <v>-0.271187470673686</v>
      </c>
      <c r="AL134" s="25" t="n">
        <v>3.033195542755288</v>
      </c>
      <c r="AM134" s="25" t="n">
        <v>0.4992609863741253</v>
      </c>
      <c r="AN134" s="25" t="n">
        <v>-0.8270133628978329</v>
      </c>
      <c r="AO134" s="25" t="n">
        <v>0.026921124148142</v>
      </c>
      <c r="AP134" s="25" t="n">
        <v>0.0044783124125073</v>
      </c>
      <c r="AQ134" s="25" t="n">
        <v>0.2841095591233813</v>
      </c>
    </row>
    <row r="135">
      <c r="A135" s="23">
        <f>Universe!A135</f>
        <v/>
      </c>
      <c r="B135" s="24">
        <f>IF(Universe!W135="","",(Universe!W135-$B$2550)/$C$2550)</f>
        <v/>
      </c>
      <c r="C135" s="24">
        <f>IF(Universe!X135="","",(Universe!X135-$B$2551)/$C$2551)</f>
        <v/>
      </c>
      <c r="D135" s="24">
        <f>IF(Universe!Y135="","",(Universe!Y135-$B$2552)/$C$2552)</f>
        <v/>
      </c>
      <c r="E135" s="24">
        <f>IF(Universe!Z135="","",(Universe!Z135-$B$2553)/$C$2553)</f>
        <v/>
      </c>
      <c r="F135" s="24">
        <f>IF(Universe!AA135="","",(Universe!AA135-$B$2554)/$C$2554)</f>
        <v/>
      </c>
      <c r="G135" s="24">
        <f>IF(Universe!AB135="","",(Universe!AB135-$B$2555)/$C$2555)</f>
        <v/>
      </c>
      <c r="H135" s="24">
        <f>IF(Universe!AC135="","",(Universe!AC135-$B$2556)/$C$2556)</f>
        <v/>
      </c>
      <c r="I135" s="24">
        <f>IF(Universe!AD135="","",(Universe!AD135-$B$2557)/$C$2557)</f>
        <v/>
      </c>
      <c r="J135" s="24">
        <f>IF(Universe!AE135="","",(Universe!AE135-$B$2558)/$C$2558)</f>
        <v/>
      </c>
      <c r="K135" s="24">
        <f>IF(Universe!AF135="","",(Universe!AF135-$B$2559)/$C$2559)</f>
        <v/>
      </c>
      <c r="L135" s="24">
        <f>IF(Universe!AG135="","",(Universe!AG135-$B$2560)/$C$2560)</f>
        <v/>
      </c>
      <c r="M135" s="24">
        <f>IF(Universe!AH135="","",(Universe!AH135-$B$2561)/$C$2561)</f>
        <v/>
      </c>
      <c r="N135" s="24">
        <f>IF(Universe!AI135="","",(Universe!AI135-$B$2562)/$C$2562)</f>
        <v/>
      </c>
      <c r="O135" s="24">
        <f>0.74*IF(B135="",0,B135)+0.16*IF(C135="",0,C135)+0.1*IF(D135="",0,D135)</f>
        <v/>
      </c>
      <c r="P135" s="24">
        <f>0.35*IF(E135="",0,E135)+0.35*IF(F135="",0,F135)+0.3*IF(G135="",0,G135)</f>
        <v/>
      </c>
      <c r="Q135" s="24">
        <f>0.656*IF(I135="",0,I135)+0.344*IF(H135="",0,H135)</f>
        <v/>
      </c>
      <c r="R135" s="24">
        <f>0.338*IF(J135="",0,J135)+0.662*IF(K135="",0,K135)</f>
        <v/>
      </c>
      <c r="S135" s="24">
        <f>0.38*IF(L135="",0,L135)+0.35*IF(M135="",0,M135)+0.27*IF(N135="",0,N135)</f>
        <v/>
      </c>
      <c r="T135" s="24">
        <f>IF(Universe!S135="","",((Universe!S135-$B$2565)/$C$2565)^3)</f>
        <v/>
      </c>
      <c r="U135" s="24">
        <f>IF(Universe!S135="","",(Universe!S135-$B$2565)/$C$2565)</f>
        <v/>
      </c>
      <c r="V135" s="24">
        <f>IF(Universe!T135="","",(Universe!T135-$B$2566)/$C$2566)</f>
        <v/>
      </c>
      <c r="W135" s="24">
        <f>IF(Universe!U135="","",(Universe!U135-$B$2567)/$C$2567)</f>
        <v/>
      </c>
      <c r="X135" s="24">
        <f>IF(O135="","",(O135-$B$2571)/$C$2571)</f>
        <v/>
      </c>
      <c r="Y135" s="24">
        <f>IF(T135="","",(T135-$B$2576)/$C$2576)</f>
        <v/>
      </c>
      <c r="Z135" s="24">
        <f>IF(Universe!V135="","",(Universe!V135-$B$2568)/$C$2568)</f>
        <v/>
      </c>
      <c r="AA135" s="24">
        <f>IF(P135="","",(P135-$B$2572)/$C$2572)</f>
        <v/>
      </c>
      <c r="AB135" s="24">
        <f>IF(Q135="","",(Q135-$B$2573)/$C$2573)</f>
        <v/>
      </c>
      <c r="AC135" s="24">
        <f>IF(R135="","",(R135-$B$2574)/$C$2574)</f>
        <v/>
      </c>
      <c r="AD135" s="24">
        <f>IF(S135="","",(S135-$B$2575)/$C$2575)</f>
        <v/>
      </c>
      <c r="AE135" s="24">
        <f>IF(Y135="","",Y135-(19.12044933116382+16.522174187581257*U135))</f>
        <v/>
      </c>
      <c r="AF135" s="24">
        <f>IF(X135="","",(X135-(-0.27268023098325006+0.47142105304415904*V135+-0.3189264934812436*U135)--5.286111042926227e-16)/0.7994208745952703)</f>
        <v/>
      </c>
      <c r="AG135" s="24">
        <f>IF(AA135="","",(AA135-(0.5248806186338691+-0.064206457956449*U135)-5.43454825424064e-16)/0.9977404048781155)</f>
        <v/>
      </c>
      <c r="AH135" s="25" t="n">
        <v>-2.113128080719247</v>
      </c>
      <c r="AI135" s="25" t="n">
        <v>1.543066976108785</v>
      </c>
      <c r="AJ135" s="25" t="n">
        <v>-0.9644391497158892</v>
      </c>
      <c r="AK135" s="25" t="n">
        <v>-0.3989942201196085</v>
      </c>
      <c r="AL135" s="25" t="n">
        <v>3.333809182678498</v>
      </c>
      <c r="AM135" s="25" t="n">
        <v>0.6711090189682403</v>
      </c>
      <c r="AN135" s="25" t="n">
        <v>-0.2358849380083622</v>
      </c>
      <c r="AO135" s="25" t="n">
        <v>0.1256837764802191</v>
      </c>
      <c r="AP135" s="25" t="n">
        <v>-0.8128036596972354</v>
      </c>
      <c r="AQ135" s="25" t="n">
        <v>-0.1289429854170178</v>
      </c>
    </row>
    <row r="136">
      <c r="A136" s="23">
        <f>Universe!A136</f>
        <v/>
      </c>
      <c r="B136" s="24">
        <f>IF(Universe!W136="","",(Universe!W136-$B$2550)/$C$2550)</f>
        <v/>
      </c>
      <c r="C136" s="24">
        <f>IF(Universe!X136="","",(Universe!X136-$B$2551)/$C$2551)</f>
        <v/>
      </c>
      <c r="D136" s="24">
        <f>IF(Universe!Y136="","",(Universe!Y136-$B$2552)/$C$2552)</f>
        <v/>
      </c>
      <c r="E136" s="24">
        <f>IF(Universe!Z136="","",(Universe!Z136-$B$2553)/$C$2553)</f>
        <v/>
      </c>
      <c r="F136" s="24">
        <f>IF(Universe!AA136="","",(Universe!AA136-$B$2554)/$C$2554)</f>
        <v/>
      </c>
      <c r="G136" s="24">
        <f>IF(Universe!AB136="","",(Universe!AB136-$B$2555)/$C$2555)</f>
        <v/>
      </c>
      <c r="H136" s="24">
        <f>IF(Universe!AC136="","",(Universe!AC136-$B$2556)/$C$2556)</f>
        <v/>
      </c>
      <c r="I136" s="24">
        <f>IF(Universe!AD136="","",(Universe!AD136-$B$2557)/$C$2557)</f>
        <v/>
      </c>
      <c r="J136" s="24">
        <f>IF(Universe!AE136="","",(Universe!AE136-$B$2558)/$C$2558)</f>
        <v/>
      </c>
      <c r="K136" s="24">
        <f>IF(Universe!AF136="","",(Universe!AF136-$B$2559)/$C$2559)</f>
        <v/>
      </c>
      <c r="L136" s="24">
        <f>IF(Universe!AG136="","",(Universe!AG136-$B$2560)/$C$2560)</f>
        <v/>
      </c>
      <c r="M136" s="24">
        <f>IF(Universe!AH136="","",(Universe!AH136-$B$2561)/$C$2561)</f>
        <v/>
      </c>
      <c r="N136" s="24">
        <f>IF(Universe!AI136="","",(Universe!AI136-$B$2562)/$C$2562)</f>
        <v/>
      </c>
      <c r="O136" s="24">
        <f>0.74*IF(B136="",0,B136)+0.16*IF(C136="",0,C136)+0.1*IF(D136="",0,D136)</f>
        <v/>
      </c>
      <c r="P136" s="24">
        <f>0.35*IF(E136="",0,E136)+0.35*IF(F136="",0,F136)+0.3*IF(G136="",0,G136)</f>
        <v/>
      </c>
      <c r="Q136" s="24">
        <f>0.656*IF(I136="",0,I136)+0.344*IF(H136="",0,H136)</f>
        <v/>
      </c>
      <c r="R136" s="24">
        <f>0.338*IF(J136="",0,J136)+0.662*IF(K136="",0,K136)</f>
        <v/>
      </c>
      <c r="S136" s="24">
        <f>0.38*IF(L136="",0,L136)+0.35*IF(M136="",0,M136)+0.27*IF(N136="",0,N136)</f>
        <v/>
      </c>
      <c r="T136" s="24">
        <f>IF(Universe!S136="","",((Universe!S136-$B$2565)/$C$2565)^3)</f>
        <v/>
      </c>
      <c r="U136" s="24">
        <f>IF(Universe!S136="","",(Universe!S136-$B$2565)/$C$2565)</f>
        <v/>
      </c>
      <c r="V136" s="24">
        <f>IF(Universe!T136="","",(Universe!T136-$B$2566)/$C$2566)</f>
        <v/>
      </c>
      <c r="W136" s="24">
        <f>IF(Universe!U136="","",(Universe!U136-$B$2567)/$C$2567)</f>
        <v/>
      </c>
      <c r="X136" s="24">
        <f>IF(O136="","",(O136-$B$2571)/$C$2571)</f>
        <v/>
      </c>
      <c r="Y136" s="24">
        <f>IF(T136="","",(T136-$B$2576)/$C$2576)</f>
        <v/>
      </c>
      <c r="Z136" s="24">
        <f>IF(Universe!V136="","",(Universe!V136-$B$2568)/$C$2568)</f>
        <v/>
      </c>
      <c r="AA136" s="24">
        <f>IF(P136="","",(P136-$B$2572)/$C$2572)</f>
        <v/>
      </c>
      <c r="AB136" s="24">
        <f>IF(Q136="","",(Q136-$B$2573)/$C$2573)</f>
        <v/>
      </c>
      <c r="AC136" s="24">
        <f>IF(R136="","",(R136-$B$2574)/$C$2574)</f>
        <v/>
      </c>
      <c r="AD136" s="24">
        <f>IF(S136="","",(S136-$B$2575)/$C$2575)</f>
        <v/>
      </c>
      <c r="AE136" s="24">
        <f>IF(Y136="","",Y136-(19.12044933116382+16.522174187581257*U136))</f>
        <v/>
      </c>
      <c r="AF136" s="24">
        <f>IF(X136="","",(X136-(-0.27268023098325006+0.47142105304415904*V136+-0.3189264934812436*U136)--5.286111042926227e-16)/0.7994208745952703)</f>
        <v/>
      </c>
      <c r="AG136" s="24">
        <f>IF(AA136="","",(AA136-(0.5248806186338691+-0.064206457956449*U136)-5.43454825424064e-16)/0.9977404048781155)</f>
        <v/>
      </c>
      <c r="AH136" s="25" t="n">
        <v>-3.213379714827567</v>
      </c>
      <c r="AI136" s="25" t="n">
        <v>0.0282114111360656</v>
      </c>
      <c r="AJ136" s="25" t="n">
        <v>1.384359758461597</v>
      </c>
      <c r="AK136" s="25" t="n">
        <v>1.017003771100027</v>
      </c>
      <c r="AL136" s="25" t="n">
        <v>2.622096195600984</v>
      </c>
      <c r="AM136" s="25" t="n">
        <v>-0.0484558000892995</v>
      </c>
      <c r="AN136" s="25" t="n">
        <v>0.06631466158165659</v>
      </c>
      <c r="AO136" s="25" t="n">
        <v>-0.5273600848780289</v>
      </c>
      <c r="AP136" s="25" t="n">
        <v>1.114922842596403</v>
      </c>
      <c r="AQ136" s="25" t="n">
        <v>-0.5779180844696226</v>
      </c>
    </row>
    <row r="137">
      <c r="A137" s="23">
        <f>Universe!A137</f>
        <v/>
      </c>
      <c r="B137" s="24">
        <f>IF(Universe!W137="","",(Universe!W137-$B$2550)/$C$2550)</f>
        <v/>
      </c>
      <c r="C137" s="24">
        <f>IF(Universe!X137="","",(Universe!X137-$B$2551)/$C$2551)</f>
        <v/>
      </c>
      <c r="D137" s="24">
        <f>IF(Universe!Y137="","",(Universe!Y137-$B$2552)/$C$2552)</f>
        <v/>
      </c>
      <c r="E137" s="24">
        <f>IF(Universe!Z137="","",(Universe!Z137-$B$2553)/$C$2553)</f>
        <v/>
      </c>
      <c r="F137" s="24">
        <f>IF(Universe!AA137="","",(Universe!AA137-$B$2554)/$C$2554)</f>
        <v/>
      </c>
      <c r="G137" s="24">
        <f>IF(Universe!AB137="","",(Universe!AB137-$B$2555)/$C$2555)</f>
        <v/>
      </c>
      <c r="H137" s="24">
        <f>IF(Universe!AC137="","",(Universe!AC137-$B$2556)/$C$2556)</f>
        <v/>
      </c>
      <c r="I137" s="24">
        <f>IF(Universe!AD137="","",(Universe!AD137-$B$2557)/$C$2557)</f>
        <v/>
      </c>
      <c r="J137" s="24">
        <f>IF(Universe!AE137="","",(Universe!AE137-$B$2558)/$C$2558)</f>
        <v/>
      </c>
      <c r="K137" s="24">
        <f>IF(Universe!AF137="","",(Universe!AF137-$B$2559)/$C$2559)</f>
        <v/>
      </c>
      <c r="L137" s="24">
        <f>IF(Universe!AG137="","",(Universe!AG137-$B$2560)/$C$2560)</f>
        <v/>
      </c>
      <c r="M137" s="24">
        <f>IF(Universe!AH137="","",(Universe!AH137-$B$2561)/$C$2561)</f>
        <v/>
      </c>
      <c r="N137" s="24">
        <f>IF(Universe!AI137="","",(Universe!AI137-$B$2562)/$C$2562)</f>
        <v/>
      </c>
      <c r="O137" s="24">
        <f>0.74*IF(B137="",0,B137)+0.16*IF(C137="",0,C137)+0.1*IF(D137="",0,D137)</f>
        <v/>
      </c>
      <c r="P137" s="24">
        <f>0.35*IF(E137="",0,E137)+0.35*IF(F137="",0,F137)+0.3*IF(G137="",0,G137)</f>
        <v/>
      </c>
      <c r="Q137" s="24">
        <f>0.656*IF(I137="",0,I137)+0.344*IF(H137="",0,H137)</f>
        <v/>
      </c>
      <c r="R137" s="24">
        <f>0.338*IF(J137="",0,J137)+0.662*IF(K137="",0,K137)</f>
        <v/>
      </c>
      <c r="S137" s="24">
        <f>0.38*IF(L137="",0,L137)+0.35*IF(M137="",0,M137)+0.27*IF(N137="",0,N137)</f>
        <v/>
      </c>
      <c r="T137" s="24">
        <f>IF(Universe!S137="","",((Universe!S137-$B$2565)/$C$2565)^3)</f>
        <v/>
      </c>
      <c r="U137" s="24">
        <f>IF(Universe!S137="","",(Universe!S137-$B$2565)/$C$2565)</f>
        <v/>
      </c>
      <c r="V137" s="24">
        <f>IF(Universe!T137="","",(Universe!T137-$B$2566)/$C$2566)</f>
        <v/>
      </c>
      <c r="W137" s="24">
        <f>IF(Universe!U137="","",(Universe!U137-$B$2567)/$C$2567)</f>
        <v/>
      </c>
      <c r="X137" s="24">
        <f>IF(O137="","",(O137-$B$2571)/$C$2571)</f>
        <v/>
      </c>
      <c r="Y137" s="24">
        <f>IF(T137="","",(T137-$B$2576)/$C$2576)</f>
        <v/>
      </c>
      <c r="Z137" s="24">
        <f>IF(Universe!V137="","",(Universe!V137-$B$2568)/$C$2568)</f>
        <v/>
      </c>
      <c r="AA137" s="24">
        <f>IF(P137="","",(P137-$B$2572)/$C$2572)</f>
        <v/>
      </c>
      <c r="AB137" s="24">
        <f>IF(Q137="","",(Q137-$B$2573)/$C$2573)</f>
        <v/>
      </c>
      <c r="AC137" s="24">
        <f>IF(R137="","",(R137-$B$2574)/$C$2574)</f>
        <v/>
      </c>
      <c r="AD137" s="24">
        <f>IF(S137="","",(S137-$B$2575)/$C$2575)</f>
        <v/>
      </c>
      <c r="AE137" s="24">
        <f>IF(Y137="","",Y137-(19.12044933116382+16.522174187581257*U137))</f>
        <v/>
      </c>
      <c r="AF137" s="24">
        <f>IF(X137="","",(X137-(-0.27268023098325006+0.47142105304415904*V137+-0.3189264934812436*U137)--5.286111042926227e-16)/0.7994208745952703)</f>
        <v/>
      </c>
      <c r="AG137" s="24">
        <f>IF(AA137="","",(AA137-(0.5248806186338691+-0.064206457956449*U137)-5.43454825424064e-16)/0.9977404048781155)</f>
        <v/>
      </c>
      <c r="AH137" s="25" t="n">
        <v>-3.352652452971044</v>
      </c>
      <c r="AI137" s="25" t="n">
        <v>-0.1522365604475891</v>
      </c>
      <c r="AJ137" s="25" t="n">
        <v>-2.430536352696881</v>
      </c>
      <c r="AK137" s="25" t="n">
        <v>0.9931689382245994</v>
      </c>
      <c r="AL137" s="25" t="n">
        <v>2.340435702189437</v>
      </c>
      <c r="AM137" s="25" t="n">
        <v>0.9078498802135267</v>
      </c>
      <c r="AN137" s="25" t="n">
        <v>1.09897606671097</v>
      </c>
      <c r="AO137" s="25" t="n">
        <v>-1.27760099885246</v>
      </c>
      <c r="AP137" s="25" t="n">
        <v>-1.511732807042084</v>
      </c>
      <c r="AQ137" s="25" t="n">
        <v>0.7094665596860681</v>
      </c>
    </row>
    <row r="138">
      <c r="A138" s="23">
        <f>Universe!A138</f>
        <v/>
      </c>
      <c r="B138" s="24">
        <f>IF(Universe!W138="","",(Universe!W138-$B$2550)/$C$2550)</f>
        <v/>
      </c>
      <c r="C138" s="24">
        <f>IF(Universe!X138="","",(Universe!X138-$B$2551)/$C$2551)</f>
        <v/>
      </c>
      <c r="D138" s="24">
        <f>IF(Universe!Y138="","",(Universe!Y138-$B$2552)/$C$2552)</f>
        <v/>
      </c>
      <c r="E138" s="24">
        <f>IF(Universe!Z138="","",(Universe!Z138-$B$2553)/$C$2553)</f>
        <v/>
      </c>
      <c r="F138" s="24">
        <f>IF(Universe!AA138="","",(Universe!AA138-$B$2554)/$C$2554)</f>
        <v/>
      </c>
      <c r="G138" s="24">
        <f>IF(Universe!AB138="","",(Universe!AB138-$B$2555)/$C$2555)</f>
        <v/>
      </c>
      <c r="H138" s="24">
        <f>IF(Universe!AC138="","",(Universe!AC138-$B$2556)/$C$2556)</f>
        <v/>
      </c>
      <c r="I138" s="24">
        <f>IF(Universe!AD138="","",(Universe!AD138-$B$2557)/$C$2557)</f>
        <v/>
      </c>
      <c r="J138" s="24">
        <f>IF(Universe!AE138="","",(Universe!AE138-$B$2558)/$C$2558)</f>
        <v/>
      </c>
      <c r="K138" s="24">
        <f>IF(Universe!AF138="","",(Universe!AF138-$B$2559)/$C$2559)</f>
        <v/>
      </c>
      <c r="L138" s="24">
        <f>IF(Universe!AG138="","",(Universe!AG138-$B$2560)/$C$2560)</f>
        <v/>
      </c>
      <c r="M138" s="24">
        <f>IF(Universe!AH138="","",(Universe!AH138-$B$2561)/$C$2561)</f>
        <v/>
      </c>
      <c r="N138" s="24">
        <f>IF(Universe!AI138="","",(Universe!AI138-$B$2562)/$C$2562)</f>
        <v/>
      </c>
      <c r="O138" s="24">
        <f>0.74*IF(B138="",0,B138)+0.16*IF(C138="",0,C138)+0.1*IF(D138="",0,D138)</f>
        <v/>
      </c>
      <c r="P138" s="24">
        <f>0.35*IF(E138="",0,E138)+0.35*IF(F138="",0,F138)+0.3*IF(G138="",0,G138)</f>
        <v/>
      </c>
      <c r="Q138" s="24">
        <f>0.656*IF(I138="",0,I138)+0.344*IF(H138="",0,H138)</f>
        <v/>
      </c>
      <c r="R138" s="24">
        <f>0.338*IF(J138="",0,J138)+0.662*IF(K138="",0,K138)</f>
        <v/>
      </c>
      <c r="S138" s="24">
        <f>0.38*IF(L138="",0,L138)+0.35*IF(M138="",0,M138)+0.27*IF(N138="",0,N138)</f>
        <v/>
      </c>
      <c r="T138" s="24">
        <f>IF(Universe!S138="","",((Universe!S138-$B$2565)/$C$2565)^3)</f>
        <v/>
      </c>
      <c r="U138" s="24">
        <f>IF(Universe!S138="","",(Universe!S138-$B$2565)/$C$2565)</f>
        <v/>
      </c>
      <c r="V138" s="24">
        <f>IF(Universe!T138="","",(Universe!T138-$B$2566)/$C$2566)</f>
        <v/>
      </c>
      <c r="W138" s="24">
        <f>IF(Universe!U138="","",(Universe!U138-$B$2567)/$C$2567)</f>
        <v/>
      </c>
      <c r="X138" s="24">
        <f>IF(O138="","",(O138-$B$2571)/$C$2571)</f>
        <v/>
      </c>
      <c r="Y138" s="24">
        <f>IF(T138="","",(T138-$B$2576)/$C$2576)</f>
        <v/>
      </c>
      <c r="Z138" s="24">
        <f>IF(Universe!V138="","",(Universe!V138-$B$2568)/$C$2568)</f>
        <v/>
      </c>
      <c r="AA138" s="24">
        <f>IF(P138="","",(P138-$B$2572)/$C$2572)</f>
        <v/>
      </c>
      <c r="AB138" s="24">
        <f>IF(Q138="","",(Q138-$B$2573)/$C$2573)</f>
        <v/>
      </c>
      <c r="AC138" s="24">
        <f>IF(R138="","",(R138-$B$2574)/$C$2574)</f>
        <v/>
      </c>
      <c r="AD138" s="24">
        <f>IF(S138="","",(S138-$B$2575)/$C$2575)</f>
        <v/>
      </c>
      <c r="AE138" s="24">
        <f>IF(Y138="","",Y138-(19.12044933116382+16.522174187581257*U138))</f>
        <v/>
      </c>
      <c r="AF138" s="24">
        <f>IF(X138="","",(X138-(-0.27268023098325006+0.47142105304415904*V138+-0.3189264934812436*U138)--5.286111042926227e-16)/0.7994208745952703)</f>
        <v/>
      </c>
      <c r="AG138" s="24">
        <f>IF(AA138="","",(AA138-(0.5248806186338691+-0.064206457956449*U138)-5.43454825424064e-16)/0.9977404048781155)</f>
        <v/>
      </c>
      <c r="AH138" s="25" t="n">
        <v>-0.9465581325387152</v>
      </c>
      <c r="AI138" s="25" t="n">
        <v>0.3140722526521875</v>
      </c>
      <c r="AJ138" s="25" t="n">
        <v>-0.1732067813902873</v>
      </c>
      <c r="AK138" s="25" t="n">
        <v>-0.5364757483489075</v>
      </c>
      <c r="AL138" s="25" t="n">
        <v>1.967441081331318</v>
      </c>
      <c r="AM138" s="25" t="n">
        <v>-0.1246174379744389</v>
      </c>
      <c r="AN138" s="25" t="n">
        <v>-0.9486796906743618</v>
      </c>
      <c r="AO138" s="25" t="n">
        <v>0.093454513602062</v>
      </c>
      <c r="AP138" s="25" t="n">
        <v>-0.2435210296599521</v>
      </c>
      <c r="AQ138" s="25" t="n">
        <v>-0.4556586928482243</v>
      </c>
    </row>
    <row r="139">
      <c r="A139" s="23">
        <f>Universe!A139</f>
        <v/>
      </c>
      <c r="B139" s="24">
        <f>IF(Universe!W139="","",(Universe!W139-$B$2550)/$C$2550)</f>
        <v/>
      </c>
      <c r="C139" s="24">
        <f>IF(Universe!X139="","",(Universe!X139-$B$2551)/$C$2551)</f>
        <v/>
      </c>
      <c r="D139" s="24">
        <f>IF(Universe!Y139="","",(Universe!Y139-$B$2552)/$C$2552)</f>
        <v/>
      </c>
      <c r="E139" s="24">
        <f>IF(Universe!Z139="","",(Universe!Z139-$B$2553)/$C$2553)</f>
        <v/>
      </c>
      <c r="F139" s="24">
        <f>IF(Universe!AA139="","",(Universe!AA139-$B$2554)/$C$2554)</f>
        <v/>
      </c>
      <c r="G139" s="24">
        <f>IF(Universe!AB139="","",(Universe!AB139-$B$2555)/$C$2555)</f>
        <v/>
      </c>
      <c r="H139" s="24">
        <f>IF(Universe!AC139="","",(Universe!AC139-$B$2556)/$C$2556)</f>
        <v/>
      </c>
      <c r="I139" s="24">
        <f>IF(Universe!AD139="","",(Universe!AD139-$B$2557)/$C$2557)</f>
        <v/>
      </c>
      <c r="J139" s="24">
        <f>IF(Universe!AE139="","",(Universe!AE139-$B$2558)/$C$2558)</f>
        <v/>
      </c>
      <c r="K139" s="24">
        <f>IF(Universe!AF139="","",(Universe!AF139-$B$2559)/$C$2559)</f>
        <v/>
      </c>
      <c r="L139" s="24">
        <f>IF(Universe!AG139="","",(Universe!AG139-$B$2560)/$C$2560)</f>
        <v/>
      </c>
      <c r="M139" s="24">
        <f>IF(Universe!AH139="","",(Universe!AH139-$B$2561)/$C$2561)</f>
        <v/>
      </c>
      <c r="N139" s="24">
        <f>IF(Universe!AI139="","",(Universe!AI139-$B$2562)/$C$2562)</f>
        <v/>
      </c>
      <c r="O139" s="24">
        <f>0.74*IF(B139="",0,B139)+0.16*IF(C139="",0,C139)+0.1*IF(D139="",0,D139)</f>
        <v/>
      </c>
      <c r="P139" s="24">
        <f>0.35*IF(E139="",0,E139)+0.35*IF(F139="",0,F139)+0.3*IF(G139="",0,G139)</f>
        <v/>
      </c>
      <c r="Q139" s="24">
        <f>0.656*IF(I139="",0,I139)+0.344*IF(H139="",0,H139)</f>
        <v/>
      </c>
      <c r="R139" s="24">
        <f>0.338*IF(J139="",0,J139)+0.662*IF(K139="",0,K139)</f>
        <v/>
      </c>
      <c r="S139" s="24">
        <f>0.38*IF(L139="",0,L139)+0.35*IF(M139="",0,M139)+0.27*IF(N139="",0,N139)</f>
        <v/>
      </c>
      <c r="T139" s="24">
        <f>IF(Universe!S139="","",((Universe!S139-$B$2565)/$C$2565)^3)</f>
        <v/>
      </c>
      <c r="U139" s="24">
        <f>IF(Universe!S139="","",(Universe!S139-$B$2565)/$C$2565)</f>
        <v/>
      </c>
      <c r="V139" s="24">
        <f>IF(Universe!T139="","",(Universe!T139-$B$2566)/$C$2566)</f>
        <v/>
      </c>
      <c r="W139" s="24">
        <f>IF(Universe!U139="","",(Universe!U139-$B$2567)/$C$2567)</f>
        <v/>
      </c>
      <c r="X139" s="24">
        <f>IF(O139="","",(O139-$B$2571)/$C$2571)</f>
        <v/>
      </c>
      <c r="Y139" s="24">
        <f>IF(T139="","",(T139-$B$2576)/$C$2576)</f>
        <v/>
      </c>
      <c r="Z139" s="24">
        <f>IF(Universe!V139="","",(Universe!V139-$B$2568)/$C$2568)</f>
        <v/>
      </c>
      <c r="AA139" s="24">
        <f>IF(P139="","",(P139-$B$2572)/$C$2572)</f>
        <v/>
      </c>
      <c r="AB139" s="24">
        <f>IF(Q139="","",(Q139-$B$2573)/$C$2573)</f>
        <v/>
      </c>
      <c r="AC139" s="24">
        <f>IF(R139="","",(R139-$B$2574)/$C$2574)</f>
        <v/>
      </c>
      <c r="AD139" s="24">
        <f>IF(S139="","",(S139-$B$2575)/$C$2575)</f>
        <v/>
      </c>
      <c r="AE139" s="24">
        <f>IF(Y139="","",Y139-(19.12044933116382+16.522174187581257*U139))</f>
        <v/>
      </c>
      <c r="AF139" s="24">
        <f>IF(X139="","",(X139-(-0.27268023098325006+0.47142105304415904*V139+-0.3189264934812436*U139)--5.286111042926227e-16)/0.7994208745952703)</f>
        <v/>
      </c>
      <c r="AG139" s="24">
        <f>IF(AA139="","",(AA139-(0.5248806186338691+-0.064206457956449*U139)-5.43454825424064e-16)/0.9977404048781155)</f>
        <v/>
      </c>
      <c r="AH139" s="25" t="n">
        <v>-2.965507640019137</v>
      </c>
      <c r="AI139" s="25" t="n">
        <v>-0.5693733736991162</v>
      </c>
      <c r="AJ139" s="25" t="n">
        <v>-2.392251698737215</v>
      </c>
      <c r="AK139" s="25" t="n">
        <v>0.4993155150473997</v>
      </c>
      <c r="AL139" s="25" t="n">
        <v>3.006436351999169</v>
      </c>
      <c r="AM139" s="25" t="n">
        <v>0.4648911356655266</v>
      </c>
      <c r="AN139" s="25" t="n">
        <v>0.2147229738541481</v>
      </c>
      <c r="AO139" s="25" t="n">
        <v>0.160625451867195</v>
      </c>
      <c r="AP139" s="25" t="n">
        <v>0.3365344555916702</v>
      </c>
      <c r="AQ139" s="25" t="n">
        <v>0.3484959567265238</v>
      </c>
    </row>
    <row r="140">
      <c r="A140" s="23">
        <f>Universe!A140</f>
        <v/>
      </c>
      <c r="B140" s="24">
        <f>IF(Universe!W140="","",(Universe!W140-$B$2550)/$C$2550)</f>
        <v/>
      </c>
      <c r="C140" s="24">
        <f>IF(Universe!X140="","",(Universe!X140-$B$2551)/$C$2551)</f>
        <v/>
      </c>
      <c r="D140" s="24">
        <f>IF(Universe!Y140="","",(Universe!Y140-$B$2552)/$C$2552)</f>
        <v/>
      </c>
      <c r="E140" s="24">
        <f>IF(Universe!Z140="","",(Universe!Z140-$B$2553)/$C$2553)</f>
        <v/>
      </c>
      <c r="F140" s="24">
        <f>IF(Universe!AA140="","",(Universe!AA140-$B$2554)/$C$2554)</f>
        <v/>
      </c>
      <c r="G140" s="24">
        <f>IF(Universe!AB140="","",(Universe!AB140-$B$2555)/$C$2555)</f>
        <v/>
      </c>
      <c r="H140" s="24">
        <f>IF(Universe!AC140="","",(Universe!AC140-$B$2556)/$C$2556)</f>
        <v/>
      </c>
      <c r="I140" s="24">
        <f>IF(Universe!AD140="","",(Universe!AD140-$B$2557)/$C$2557)</f>
        <v/>
      </c>
      <c r="J140" s="24">
        <f>IF(Universe!AE140="","",(Universe!AE140-$B$2558)/$C$2558)</f>
        <v/>
      </c>
      <c r="K140" s="24">
        <f>IF(Universe!AF140="","",(Universe!AF140-$B$2559)/$C$2559)</f>
        <v/>
      </c>
      <c r="L140" s="24">
        <f>IF(Universe!AG140="","",(Universe!AG140-$B$2560)/$C$2560)</f>
        <v/>
      </c>
      <c r="M140" s="24">
        <f>IF(Universe!AH140="","",(Universe!AH140-$B$2561)/$C$2561)</f>
        <v/>
      </c>
      <c r="N140" s="24">
        <f>IF(Universe!AI140="","",(Universe!AI140-$B$2562)/$C$2562)</f>
        <v/>
      </c>
      <c r="O140" s="24">
        <f>0.74*IF(B140="",0,B140)+0.16*IF(C140="",0,C140)+0.1*IF(D140="",0,D140)</f>
        <v/>
      </c>
      <c r="P140" s="24">
        <f>0.35*IF(E140="",0,E140)+0.35*IF(F140="",0,F140)+0.3*IF(G140="",0,G140)</f>
        <v/>
      </c>
      <c r="Q140" s="24">
        <f>0.656*IF(I140="",0,I140)+0.344*IF(H140="",0,H140)</f>
        <v/>
      </c>
      <c r="R140" s="24">
        <f>0.338*IF(J140="",0,J140)+0.662*IF(K140="",0,K140)</f>
        <v/>
      </c>
      <c r="S140" s="24">
        <f>0.38*IF(L140="",0,L140)+0.35*IF(M140="",0,M140)+0.27*IF(N140="",0,N140)</f>
        <v/>
      </c>
      <c r="T140" s="24">
        <f>IF(Universe!S140="","",((Universe!S140-$B$2565)/$C$2565)^3)</f>
        <v/>
      </c>
      <c r="U140" s="24">
        <f>IF(Universe!S140="","",(Universe!S140-$B$2565)/$C$2565)</f>
        <v/>
      </c>
      <c r="V140" s="24">
        <f>IF(Universe!T140="","",(Universe!T140-$B$2566)/$C$2566)</f>
        <v/>
      </c>
      <c r="W140" s="24">
        <f>IF(Universe!U140="","",(Universe!U140-$B$2567)/$C$2567)</f>
        <v/>
      </c>
      <c r="X140" s="24">
        <f>IF(O140="","",(O140-$B$2571)/$C$2571)</f>
        <v/>
      </c>
      <c r="Y140" s="24">
        <f>IF(T140="","",(T140-$B$2576)/$C$2576)</f>
        <v/>
      </c>
      <c r="Z140" s="24">
        <f>IF(Universe!V140="","",(Universe!V140-$B$2568)/$C$2568)</f>
        <v/>
      </c>
      <c r="AA140" s="24">
        <f>IF(P140="","",(P140-$B$2572)/$C$2572)</f>
        <v/>
      </c>
      <c r="AB140" s="24">
        <f>IF(Q140="","",(Q140-$B$2573)/$C$2573)</f>
        <v/>
      </c>
      <c r="AC140" s="24">
        <f>IF(R140="","",(R140-$B$2574)/$C$2574)</f>
        <v/>
      </c>
      <c r="AD140" s="24">
        <f>IF(S140="","",(S140-$B$2575)/$C$2575)</f>
        <v/>
      </c>
      <c r="AE140" s="24">
        <f>IF(Y140="","",Y140-(19.12044933116382+16.522174187581257*U140))</f>
        <v/>
      </c>
      <c r="AF140" s="24">
        <f>IF(X140="","",(X140-(-0.27268023098325006+0.47142105304415904*V140+-0.3189264934812436*U140)--5.286111042926227e-16)/0.7994208745952703)</f>
        <v/>
      </c>
      <c r="AG140" s="24">
        <f>IF(AA140="","",(AA140-(0.5248806186338691+-0.064206457956449*U140)-5.43454825424064e-16)/0.9977404048781155)</f>
        <v/>
      </c>
      <c r="AH140" s="25" t="n">
        <v>-3.051822634839072</v>
      </c>
      <c r="AI140" s="25" t="n">
        <v>1.021036601713612</v>
      </c>
      <c r="AJ140" s="25" t="n">
        <v>-0.0263153882242692</v>
      </c>
      <c r="AK140" s="25" t="n">
        <v>-0.611182069473453</v>
      </c>
      <c r="AL140" s="25" t="n">
        <v>2.889057859758642</v>
      </c>
      <c r="AM140" s="25" t="n">
        <v>0.0200315424158271</v>
      </c>
      <c r="AN140" s="25" t="n">
        <v>0.215534443640893</v>
      </c>
      <c r="AO140" s="25" t="n">
        <v>-0.2875274132497283</v>
      </c>
      <c r="AP140" s="25" t="n">
        <v>0.2691190032304433</v>
      </c>
      <c r="AQ140" s="25" t="n">
        <v>-0.6201122990056112</v>
      </c>
    </row>
    <row r="141">
      <c r="A141" s="23">
        <f>Universe!A141</f>
        <v/>
      </c>
      <c r="B141" s="24">
        <f>IF(Universe!W141="","",(Universe!W141-$B$2550)/$C$2550)</f>
        <v/>
      </c>
      <c r="C141" s="24">
        <f>IF(Universe!X141="","",(Universe!X141-$B$2551)/$C$2551)</f>
        <v/>
      </c>
      <c r="D141" s="24">
        <f>IF(Universe!Y141="","",(Universe!Y141-$B$2552)/$C$2552)</f>
        <v/>
      </c>
      <c r="E141" s="24">
        <f>IF(Universe!Z141="","",(Universe!Z141-$B$2553)/$C$2553)</f>
        <v/>
      </c>
      <c r="F141" s="24">
        <f>IF(Universe!AA141="","",(Universe!AA141-$B$2554)/$C$2554)</f>
        <v/>
      </c>
      <c r="G141" s="24">
        <f>IF(Universe!AB141="","",(Universe!AB141-$B$2555)/$C$2555)</f>
        <v/>
      </c>
      <c r="H141" s="24">
        <f>IF(Universe!AC141="","",(Universe!AC141-$B$2556)/$C$2556)</f>
        <v/>
      </c>
      <c r="I141" s="24">
        <f>IF(Universe!AD141="","",(Universe!AD141-$B$2557)/$C$2557)</f>
        <v/>
      </c>
      <c r="J141" s="24">
        <f>IF(Universe!AE141="","",(Universe!AE141-$B$2558)/$C$2558)</f>
        <v/>
      </c>
      <c r="K141" s="24">
        <f>IF(Universe!AF141="","",(Universe!AF141-$B$2559)/$C$2559)</f>
        <v/>
      </c>
      <c r="L141" s="24">
        <f>IF(Universe!AG141="","",(Universe!AG141-$B$2560)/$C$2560)</f>
        <v/>
      </c>
      <c r="M141" s="24">
        <f>IF(Universe!AH141="","",(Universe!AH141-$B$2561)/$C$2561)</f>
        <v/>
      </c>
      <c r="N141" s="24">
        <f>IF(Universe!AI141="","",(Universe!AI141-$B$2562)/$C$2562)</f>
        <v/>
      </c>
      <c r="O141" s="24">
        <f>0.74*IF(B141="",0,B141)+0.16*IF(C141="",0,C141)+0.1*IF(D141="",0,D141)</f>
        <v/>
      </c>
      <c r="P141" s="24">
        <f>0.35*IF(E141="",0,E141)+0.35*IF(F141="",0,F141)+0.3*IF(G141="",0,G141)</f>
        <v/>
      </c>
      <c r="Q141" s="24">
        <f>0.656*IF(I141="",0,I141)+0.344*IF(H141="",0,H141)</f>
        <v/>
      </c>
      <c r="R141" s="24">
        <f>0.338*IF(J141="",0,J141)+0.662*IF(K141="",0,K141)</f>
        <v/>
      </c>
      <c r="S141" s="24">
        <f>0.38*IF(L141="",0,L141)+0.35*IF(M141="",0,M141)+0.27*IF(N141="",0,N141)</f>
        <v/>
      </c>
      <c r="T141" s="24">
        <f>IF(Universe!S141="","",((Universe!S141-$B$2565)/$C$2565)^3)</f>
        <v/>
      </c>
      <c r="U141" s="24">
        <f>IF(Universe!S141="","",(Universe!S141-$B$2565)/$C$2565)</f>
        <v/>
      </c>
      <c r="V141" s="24">
        <f>IF(Universe!T141="","",(Universe!T141-$B$2566)/$C$2566)</f>
        <v/>
      </c>
      <c r="W141" s="24">
        <f>IF(Universe!U141="","",(Universe!U141-$B$2567)/$C$2567)</f>
        <v/>
      </c>
      <c r="X141" s="24">
        <f>IF(O141="","",(O141-$B$2571)/$C$2571)</f>
        <v/>
      </c>
      <c r="Y141" s="24">
        <f>IF(T141="","",(T141-$B$2576)/$C$2576)</f>
        <v/>
      </c>
      <c r="Z141" s="24">
        <f>IF(Universe!V141="","",(Universe!V141-$B$2568)/$C$2568)</f>
        <v/>
      </c>
      <c r="AA141" s="24">
        <f>IF(P141="","",(P141-$B$2572)/$C$2572)</f>
        <v/>
      </c>
      <c r="AB141" s="24">
        <f>IF(Q141="","",(Q141-$B$2573)/$C$2573)</f>
        <v/>
      </c>
      <c r="AC141" s="24">
        <f>IF(R141="","",(R141-$B$2574)/$C$2574)</f>
        <v/>
      </c>
      <c r="AD141" s="24">
        <f>IF(S141="","",(S141-$B$2575)/$C$2575)</f>
        <v/>
      </c>
      <c r="AE141" s="24">
        <f>IF(Y141="","",Y141-(19.12044933116382+16.522174187581257*U141))</f>
        <v/>
      </c>
      <c r="AF141" s="24">
        <f>IF(X141="","",(X141-(-0.27268023098325006+0.47142105304415904*V141+-0.3189264934812436*U141)--5.286111042926227e-16)/0.7994208745952703)</f>
        <v/>
      </c>
      <c r="AG141" s="24">
        <f>IF(AA141="","",(AA141-(0.5248806186338691+-0.064206457956449*U141)-5.43454825424064e-16)/0.9977404048781155)</f>
        <v/>
      </c>
      <c r="AH141" s="25" t="n">
        <v>-3.159445269015173</v>
      </c>
      <c r="AI141" s="25" t="n">
        <v>2.730338561887185</v>
      </c>
      <c r="AJ141" s="25" t="n">
        <v>3.496032903337436</v>
      </c>
      <c r="AK141" s="25" t="n">
        <v>0.9486604332746466</v>
      </c>
      <c r="AL141" s="25" t="n">
        <v>2.718213668879875</v>
      </c>
      <c r="AM141" s="25" t="n">
        <v>-0.2033114803376675</v>
      </c>
      <c r="AN141" s="25" t="n">
        <v>2.33216430289841</v>
      </c>
      <c r="AO141" s="25" t="n">
        <v>-0.1643888083196082</v>
      </c>
      <c r="AP141" s="25" t="n">
        <v>1.567902944895431</v>
      </c>
      <c r="AQ141" s="25" t="n">
        <v>0.0068301321007423</v>
      </c>
    </row>
    <row r="142">
      <c r="A142" s="23">
        <f>Universe!A142</f>
        <v/>
      </c>
      <c r="B142" s="24">
        <f>IF(Universe!W142="","",(Universe!W142-$B$2550)/$C$2550)</f>
        <v/>
      </c>
      <c r="C142" s="24">
        <f>IF(Universe!X142="","",(Universe!X142-$B$2551)/$C$2551)</f>
        <v/>
      </c>
      <c r="D142" s="24">
        <f>IF(Universe!Y142="","",(Universe!Y142-$B$2552)/$C$2552)</f>
        <v/>
      </c>
      <c r="E142" s="24">
        <f>IF(Universe!Z142="","",(Universe!Z142-$B$2553)/$C$2553)</f>
        <v/>
      </c>
      <c r="F142" s="24">
        <f>IF(Universe!AA142="","",(Universe!AA142-$B$2554)/$C$2554)</f>
        <v/>
      </c>
      <c r="G142" s="24">
        <f>IF(Universe!AB142="","",(Universe!AB142-$B$2555)/$C$2555)</f>
        <v/>
      </c>
      <c r="H142" s="24">
        <f>IF(Universe!AC142="","",(Universe!AC142-$B$2556)/$C$2556)</f>
        <v/>
      </c>
      <c r="I142" s="24">
        <f>IF(Universe!AD142="","",(Universe!AD142-$B$2557)/$C$2557)</f>
        <v/>
      </c>
      <c r="J142" s="24">
        <f>IF(Universe!AE142="","",(Universe!AE142-$B$2558)/$C$2558)</f>
        <v/>
      </c>
      <c r="K142" s="24">
        <f>IF(Universe!AF142="","",(Universe!AF142-$B$2559)/$C$2559)</f>
        <v/>
      </c>
      <c r="L142" s="24">
        <f>IF(Universe!AG142="","",(Universe!AG142-$B$2560)/$C$2560)</f>
        <v/>
      </c>
      <c r="M142" s="24">
        <f>IF(Universe!AH142="","",(Universe!AH142-$B$2561)/$C$2561)</f>
        <v/>
      </c>
      <c r="N142" s="24">
        <f>IF(Universe!AI142="","",(Universe!AI142-$B$2562)/$C$2562)</f>
        <v/>
      </c>
      <c r="O142" s="24">
        <f>0.74*IF(B142="",0,B142)+0.16*IF(C142="",0,C142)+0.1*IF(D142="",0,D142)</f>
        <v/>
      </c>
      <c r="P142" s="24">
        <f>0.35*IF(E142="",0,E142)+0.35*IF(F142="",0,F142)+0.3*IF(G142="",0,G142)</f>
        <v/>
      </c>
      <c r="Q142" s="24">
        <f>0.656*IF(I142="",0,I142)+0.344*IF(H142="",0,H142)</f>
        <v/>
      </c>
      <c r="R142" s="24">
        <f>0.338*IF(J142="",0,J142)+0.662*IF(K142="",0,K142)</f>
        <v/>
      </c>
      <c r="S142" s="24">
        <f>0.38*IF(L142="",0,L142)+0.35*IF(M142="",0,M142)+0.27*IF(N142="",0,N142)</f>
        <v/>
      </c>
      <c r="T142" s="24">
        <f>IF(Universe!S142="","",((Universe!S142-$B$2565)/$C$2565)^3)</f>
        <v/>
      </c>
      <c r="U142" s="24">
        <f>IF(Universe!S142="","",(Universe!S142-$B$2565)/$C$2565)</f>
        <v/>
      </c>
      <c r="V142" s="24">
        <f>IF(Universe!T142="","",(Universe!T142-$B$2566)/$C$2566)</f>
        <v/>
      </c>
      <c r="W142" s="24">
        <f>IF(Universe!U142="","",(Universe!U142-$B$2567)/$C$2567)</f>
        <v/>
      </c>
      <c r="X142" s="24">
        <f>IF(O142="","",(O142-$B$2571)/$C$2571)</f>
        <v/>
      </c>
      <c r="Y142" s="24">
        <f>IF(T142="","",(T142-$B$2576)/$C$2576)</f>
        <v/>
      </c>
      <c r="Z142" s="24">
        <f>IF(Universe!V142="","",(Universe!V142-$B$2568)/$C$2568)</f>
        <v/>
      </c>
      <c r="AA142" s="24">
        <f>IF(P142="","",(P142-$B$2572)/$C$2572)</f>
        <v/>
      </c>
      <c r="AB142" s="24">
        <f>IF(Q142="","",(Q142-$B$2573)/$C$2573)</f>
        <v/>
      </c>
      <c r="AC142" s="24">
        <f>IF(R142="","",(R142-$B$2574)/$C$2574)</f>
        <v/>
      </c>
      <c r="AD142" s="24">
        <f>IF(S142="","",(S142-$B$2575)/$C$2575)</f>
        <v/>
      </c>
      <c r="AE142" s="24">
        <f>IF(Y142="","",Y142-(19.12044933116382+16.522174187581257*U142))</f>
        <v/>
      </c>
      <c r="AF142" s="24">
        <f>IF(X142="","",(X142-(-0.27268023098325006+0.47142105304415904*V142+-0.3189264934812436*U142)--5.286111042926227e-16)/0.7994208745952703)</f>
        <v/>
      </c>
      <c r="AG142" s="24">
        <f>IF(AA142="","",(AA142-(0.5248806186338691+-0.064206457956449*U142)-5.43454825424064e-16)/0.9977404048781155)</f>
        <v/>
      </c>
      <c r="AH142" s="25" t="n">
        <v>-2.720616403269765</v>
      </c>
      <c r="AI142" s="25" t="n">
        <v>-0.3012771393037941</v>
      </c>
      <c r="AJ142" s="25" t="n">
        <v>-2.342461318822284</v>
      </c>
      <c r="AK142" s="25" t="n">
        <v>1.078627516855736</v>
      </c>
      <c r="AL142" s="25" t="n">
        <v>3.248843332717281</v>
      </c>
      <c r="AM142" s="25" t="n">
        <v>0.7712768730226125</v>
      </c>
      <c r="AN142" s="25" t="n">
        <v>1.442051531314575</v>
      </c>
      <c r="AO142" s="25" t="n">
        <v>-0.0028018310026175</v>
      </c>
      <c r="AP142" s="25" t="n">
        <v>-0.4985049073252042</v>
      </c>
      <c r="AQ142" s="25" t="n">
        <v>-0.6369109594359088</v>
      </c>
    </row>
    <row r="143">
      <c r="A143" s="23">
        <f>Universe!A143</f>
        <v/>
      </c>
      <c r="B143" s="24">
        <f>IF(Universe!W143="","",(Universe!W143-$B$2550)/$C$2550)</f>
        <v/>
      </c>
      <c r="C143" s="24">
        <f>IF(Universe!X143="","",(Universe!X143-$B$2551)/$C$2551)</f>
        <v/>
      </c>
      <c r="D143" s="24">
        <f>IF(Universe!Y143="","",(Universe!Y143-$B$2552)/$C$2552)</f>
        <v/>
      </c>
      <c r="E143" s="24">
        <f>IF(Universe!Z143="","",(Universe!Z143-$B$2553)/$C$2553)</f>
        <v/>
      </c>
      <c r="F143" s="24">
        <f>IF(Universe!AA143="","",(Universe!AA143-$B$2554)/$C$2554)</f>
        <v/>
      </c>
      <c r="G143" s="24">
        <f>IF(Universe!AB143="","",(Universe!AB143-$B$2555)/$C$2555)</f>
        <v/>
      </c>
      <c r="H143" s="24">
        <f>IF(Universe!AC143="","",(Universe!AC143-$B$2556)/$C$2556)</f>
        <v/>
      </c>
      <c r="I143" s="24">
        <f>IF(Universe!AD143="","",(Universe!AD143-$B$2557)/$C$2557)</f>
        <v/>
      </c>
      <c r="J143" s="24">
        <f>IF(Universe!AE143="","",(Universe!AE143-$B$2558)/$C$2558)</f>
        <v/>
      </c>
      <c r="K143" s="24">
        <f>IF(Universe!AF143="","",(Universe!AF143-$B$2559)/$C$2559)</f>
        <v/>
      </c>
      <c r="L143" s="24">
        <f>IF(Universe!AG143="","",(Universe!AG143-$B$2560)/$C$2560)</f>
        <v/>
      </c>
      <c r="M143" s="24">
        <f>IF(Universe!AH143="","",(Universe!AH143-$B$2561)/$C$2561)</f>
        <v/>
      </c>
      <c r="N143" s="24">
        <f>IF(Universe!AI143="","",(Universe!AI143-$B$2562)/$C$2562)</f>
        <v/>
      </c>
      <c r="O143" s="24">
        <f>0.74*IF(B143="",0,B143)+0.16*IF(C143="",0,C143)+0.1*IF(D143="",0,D143)</f>
        <v/>
      </c>
      <c r="P143" s="24">
        <f>0.35*IF(E143="",0,E143)+0.35*IF(F143="",0,F143)+0.3*IF(G143="",0,G143)</f>
        <v/>
      </c>
      <c r="Q143" s="24">
        <f>0.656*IF(I143="",0,I143)+0.344*IF(H143="",0,H143)</f>
        <v/>
      </c>
      <c r="R143" s="24">
        <f>0.338*IF(J143="",0,J143)+0.662*IF(K143="",0,K143)</f>
        <v/>
      </c>
      <c r="S143" s="24">
        <f>0.38*IF(L143="",0,L143)+0.35*IF(M143="",0,M143)+0.27*IF(N143="",0,N143)</f>
        <v/>
      </c>
      <c r="T143" s="24">
        <f>IF(Universe!S143="","",((Universe!S143-$B$2565)/$C$2565)^3)</f>
        <v/>
      </c>
      <c r="U143" s="24">
        <f>IF(Universe!S143="","",(Universe!S143-$B$2565)/$C$2565)</f>
        <v/>
      </c>
      <c r="V143" s="24">
        <f>IF(Universe!T143="","",(Universe!T143-$B$2566)/$C$2566)</f>
        <v/>
      </c>
      <c r="W143" s="24">
        <f>IF(Universe!U143="","",(Universe!U143-$B$2567)/$C$2567)</f>
        <v/>
      </c>
      <c r="X143" s="24">
        <f>IF(O143="","",(O143-$B$2571)/$C$2571)</f>
        <v/>
      </c>
      <c r="Y143" s="24">
        <f>IF(T143="","",(T143-$B$2576)/$C$2576)</f>
        <v/>
      </c>
      <c r="Z143" s="24">
        <f>IF(Universe!V143="","",(Universe!V143-$B$2568)/$C$2568)</f>
        <v/>
      </c>
      <c r="AA143" s="24">
        <f>IF(P143="","",(P143-$B$2572)/$C$2572)</f>
        <v/>
      </c>
      <c r="AB143" s="24">
        <f>IF(Q143="","",(Q143-$B$2573)/$C$2573)</f>
        <v/>
      </c>
      <c r="AC143" s="24">
        <f>IF(R143="","",(R143-$B$2574)/$C$2574)</f>
        <v/>
      </c>
      <c r="AD143" s="24">
        <f>IF(S143="","",(S143-$B$2575)/$C$2575)</f>
        <v/>
      </c>
      <c r="AE143" s="24">
        <f>IF(Y143="","",Y143-(19.12044933116382+16.522174187581257*U143))</f>
        <v/>
      </c>
      <c r="AF143" s="24">
        <f>IF(X143="","",(X143-(-0.27268023098325006+0.47142105304415904*V143+-0.3189264934812436*U143)--5.286111042926227e-16)/0.7994208745952703)</f>
        <v/>
      </c>
      <c r="AG143" s="24">
        <f>IF(AA143="","",(AA143-(0.5248806186338691+-0.064206457956449*U143)-5.43454825424064e-16)/0.9977404048781155)</f>
        <v/>
      </c>
      <c r="AH143" s="25" t="n">
        <v>-3.350334179448653</v>
      </c>
      <c r="AI143" s="25" t="n">
        <v>0.7638645493950877</v>
      </c>
      <c r="AJ143" s="25" t="n">
        <v>-0.7980944609255216</v>
      </c>
      <c r="AK143" s="25" t="n">
        <v>2.509768464464542</v>
      </c>
      <c r="AL143" s="25" t="n">
        <v>2.34552665249676</v>
      </c>
      <c r="AM143" s="25" t="n">
        <v>1.757804293669794</v>
      </c>
      <c r="AN143" s="25" t="n">
        <v>0.8926175234017655</v>
      </c>
      <c r="AO143" s="25" t="n">
        <v>0.263779339825981</v>
      </c>
      <c r="AP143" s="25" t="n">
        <v>-0.4015963555479054</v>
      </c>
      <c r="AQ143" s="25" t="n">
        <v>1.032163446345679</v>
      </c>
    </row>
    <row r="144">
      <c r="A144" s="23">
        <f>Universe!A144</f>
        <v/>
      </c>
      <c r="B144" s="24">
        <f>IF(Universe!W144="","",(Universe!W144-$B$2550)/$C$2550)</f>
        <v/>
      </c>
      <c r="C144" s="24">
        <f>IF(Universe!X144="","",(Universe!X144-$B$2551)/$C$2551)</f>
        <v/>
      </c>
      <c r="D144" s="24">
        <f>IF(Universe!Y144="","",(Universe!Y144-$B$2552)/$C$2552)</f>
        <v/>
      </c>
      <c r="E144" s="24">
        <f>IF(Universe!Z144="","",(Universe!Z144-$B$2553)/$C$2553)</f>
        <v/>
      </c>
      <c r="F144" s="24">
        <f>IF(Universe!AA144="","",(Universe!AA144-$B$2554)/$C$2554)</f>
        <v/>
      </c>
      <c r="G144" s="24">
        <f>IF(Universe!AB144="","",(Universe!AB144-$B$2555)/$C$2555)</f>
        <v/>
      </c>
      <c r="H144" s="24">
        <f>IF(Universe!AC144="","",(Universe!AC144-$B$2556)/$C$2556)</f>
        <v/>
      </c>
      <c r="I144" s="24">
        <f>IF(Universe!AD144="","",(Universe!AD144-$B$2557)/$C$2557)</f>
        <v/>
      </c>
      <c r="J144" s="24">
        <f>IF(Universe!AE144="","",(Universe!AE144-$B$2558)/$C$2558)</f>
        <v/>
      </c>
      <c r="K144" s="24">
        <f>IF(Universe!AF144="","",(Universe!AF144-$B$2559)/$C$2559)</f>
        <v/>
      </c>
      <c r="L144" s="24">
        <f>IF(Universe!AG144="","",(Universe!AG144-$B$2560)/$C$2560)</f>
        <v/>
      </c>
      <c r="M144" s="24">
        <f>IF(Universe!AH144="","",(Universe!AH144-$B$2561)/$C$2561)</f>
        <v/>
      </c>
      <c r="N144" s="24">
        <f>IF(Universe!AI144="","",(Universe!AI144-$B$2562)/$C$2562)</f>
        <v/>
      </c>
      <c r="O144" s="24">
        <f>0.74*IF(B144="",0,B144)+0.16*IF(C144="",0,C144)+0.1*IF(D144="",0,D144)</f>
        <v/>
      </c>
      <c r="P144" s="24">
        <f>0.35*IF(E144="",0,E144)+0.35*IF(F144="",0,F144)+0.3*IF(G144="",0,G144)</f>
        <v/>
      </c>
      <c r="Q144" s="24">
        <f>0.656*IF(I144="",0,I144)+0.344*IF(H144="",0,H144)</f>
        <v/>
      </c>
      <c r="R144" s="24">
        <f>0.338*IF(J144="",0,J144)+0.662*IF(K144="",0,K144)</f>
        <v/>
      </c>
      <c r="S144" s="24">
        <f>0.38*IF(L144="",0,L144)+0.35*IF(M144="",0,M144)+0.27*IF(N144="",0,N144)</f>
        <v/>
      </c>
      <c r="T144" s="24">
        <f>IF(Universe!S144="","",((Universe!S144-$B$2565)/$C$2565)^3)</f>
        <v/>
      </c>
      <c r="U144" s="24">
        <f>IF(Universe!S144="","",(Universe!S144-$B$2565)/$C$2565)</f>
        <v/>
      </c>
      <c r="V144" s="24">
        <f>IF(Universe!T144="","",(Universe!T144-$B$2566)/$C$2566)</f>
        <v/>
      </c>
      <c r="W144" s="24">
        <f>IF(Universe!U144="","",(Universe!U144-$B$2567)/$C$2567)</f>
        <v/>
      </c>
      <c r="X144" s="24">
        <f>IF(O144="","",(O144-$B$2571)/$C$2571)</f>
        <v/>
      </c>
      <c r="Y144" s="24">
        <f>IF(T144="","",(T144-$B$2576)/$C$2576)</f>
        <v/>
      </c>
      <c r="Z144" s="24">
        <f>IF(Universe!V144="","",(Universe!V144-$B$2568)/$C$2568)</f>
        <v/>
      </c>
      <c r="AA144" s="24">
        <f>IF(P144="","",(P144-$B$2572)/$C$2572)</f>
        <v/>
      </c>
      <c r="AB144" s="24">
        <f>IF(Q144="","",(Q144-$B$2573)/$C$2573)</f>
        <v/>
      </c>
      <c r="AC144" s="24">
        <f>IF(R144="","",(R144-$B$2574)/$C$2574)</f>
        <v/>
      </c>
      <c r="AD144" s="24">
        <f>IF(S144="","",(S144-$B$2575)/$C$2575)</f>
        <v/>
      </c>
      <c r="AE144" s="24">
        <f>IF(Y144="","",Y144-(19.12044933116382+16.522174187581257*U144))</f>
        <v/>
      </c>
      <c r="AF144" s="24">
        <f>IF(X144="","",(X144-(-0.27268023098325006+0.47142105304415904*V144+-0.3189264934812436*U144)--5.286111042926227e-16)/0.7994208745952703)</f>
        <v/>
      </c>
      <c r="AG144" s="24">
        <f>IF(AA144="","",(AA144-(0.5248806186338691+-0.064206457956449*U144)-5.43454825424064e-16)/0.9977404048781155)</f>
        <v/>
      </c>
      <c r="AH144" s="25" t="n">
        <v>-2.534717504192228</v>
      </c>
      <c r="AI144" s="25" t="n">
        <v>-0.2628452222613632</v>
      </c>
      <c r="AJ144" s="25" t="n">
        <v>-0.1401616380534308</v>
      </c>
      <c r="AK144" s="25" t="n">
        <v>-0.5778222193014879</v>
      </c>
      <c r="AL144" s="25" t="n">
        <v>3.348680575812621</v>
      </c>
      <c r="AM144" s="25" t="n">
        <v>-0.3681698696923843</v>
      </c>
      <c r="AN144" s="25" t="n">
        <v>-1.072198501680329</v>
      </c>
      <c r="AO144" s="25" t="n">
        <v>0.080349834488622</v>
      </c>
      <c r="AP144" s="25" t="n">
        <v>-0.4324232575161424</v>
      </c>
      <c r="AQ144" s="25" t="n">
        <v>1.120405806695552</v>
      </c>
    </row>
    <row r="145">
      <c r="A145" s="23">
        <f>Universe!A145</f>
        <v/>
      </c>
      <c r="B145" s="24">
        <f>IF(Universe!W145="","",(Universe!W145-$B$2550)/$C$2550)</f>
        <v/>
      </c>
      <c r="C145" s="24">
        <f>IF(Universe!X145="","",(Universe!X145-$B$2551)/$C$2551)</f>
        <v/>
      </c>
      <c r="D145" s="24">
        <f>IF(Universe!Y145="","",(Universe!Y145-$B$2552)/$C$2552)</f>
        <v/>
      </c>
      <c r="E145" s="24">
        <f>IF(Universe!Z145="","",(Universe!Z145-$B$2553)/$C$2553)</f>
        <v/>
      </c>
      <c r="F145" s="24">
        <f>IF(Universe!AA145="","",(Universe!AA145-$B$2554)/$C$2554)</f>
        <v/>
      </c>
      <c r="G145" s="24">
        <f>IF(Universe!AB145="","",(Universe!AB145-$B$2555)/$C$2555)</f>
        <v/>
      </c>
      <c r="H145" s="24">
        <f>IF(Universe!AC145="","",(Universe!AC145-$B$2556)/$C$2556)</f>
        <v/>
      </c>
      <c r="I145" s="24">
        <f>IF(Universe!AD145="","",(Universe!AD145-$B$2557)/$C$2557)</f>
        <v/>
      </c>
      <c r="J145" s="24">
        <f>IF(Universe!AE145="","",(Universe!AE145-$B$2558)/$C$2558)</f>
        <v/>
      </c>
      <c r="K145" s="24">
        <f>IF(Universe!AF145="","",(Universe!AF145-$B$2559)/$C$2559)</f>
        <v/>
      </c>
      <c r="L145" s="24">
        <f>IF(Universe!AG145="","",(Universe!AG145-$B$2560)/$C$2560)</f>
        <v/>
      </c>
      <c r="M145" s="24">
        <f>IF(Universe!AH145="","",(Universe!AH145-$B$2561)/$C$2561)</f>
        <v/>
      </c>
      <c r="N145" s="24">
        <f>IF(Universe!AI145="","",(Universe!AI145-$B$2562)/$C$2562)</f>
        <v/>
      </c>
      <c r="O145" s="24">
        <f>0.74*IF(B145="",0,B145)+0.16*IF(C145="",0,C145)+0.1*IF(D145="",0,D145)</f>
        <v/>
      </c>
      <c r="P145" s="24">
        <f>0.35*IF(E145="",0,E145)+0.35*IF(F145="",0,F145)+0.3*IF(G145="",0,G145)</f>
        <v/>
      </c>
      <c r="Q145" s="24">
        <f>0.656*IF(I145="",0,I145)+0.344*IF(H145="",0,H145)</f>
        <v/>
      </c>
      <c r="R145" s="24">
        <f>0.338*IF(J145="",0,J145)+0.662*IF(K145="",0,K145)</f>
        <v/>
      </c>
      <c r="S145" s="24">
        <f>0.38*IF(L145="",0,L145)+0.35*IF(M145="",0,M145)+0.27*IF(N145="",0,N145)</f>
        <v/>
      </c>
      <c r="T145" s="24">
        <f>IF(Universe!S145="","",((Universe!S145-$B$2565)/$C$2565)^3)</f>
        <v/>
      </c>
      <c r="U145" s="24">
        <f>IF(Universe!S145="","",(Universe!S145-$B$2565)/$C$2565)</f>
        <v/>
      </c>
      <c r="V145" s="24">
        <f>IF(Universe!T145="","",(Universe!T145-$B$2566)/$C$2566)</f>
        <v/>
      </c>
      <c r="W145" s="24">
        <f>IF(Universe!U145="","",(Universe!U145-$B$2567)/$C$2567)</f>
        <v/>
      </c>
      <c r="X145" s="24">
        <f>IF(O145="","",(O145-$B$2571)/$C$2571)</f>
        <v/>
      </c>
      <c r="Y145" s="24">
        <f>IF(T145="","",(T145-$B$2576)/$C$2576)</f>
        <v/>
      </c>
      <c r="Z145" s="24">
        <f>IF(Universe!V145="","",(Universe!V145-$B$2568)/$C$2568)</f>
        <v/>
      </c>
      <c r="AA145" s="24">
        <f>IF(P145="","",(P145-$B$2572)/$C$2572)</f>
        <v/>
      </c>
      <c r="AB145" s="24">
        <f>IF(Q145="","",(Q145-$B$2573)/$C$2573)</f>
        <v/>
      </c>
      <c r="AC145" s="24">
        <f>IF(R145="","",(R145-$B$2574)/$C$2574)</f>
        <v/>
      </c>
      <c r="AD145" s="24">
        <f>IF(S145="","",(S145-$B$2575)/$C$2575)</f>
        <v/>
      </c>
      <c r="AE145" s="24">
        <f>IF(Y145="","",Y145-(19.12044933116382+16.522174187581257*U145))</f>
        <v/>
      </c>
      <c r="AF145" s="24">
        <f>IF(X145="","",(X145-(-0.27268023098325006+0.47142105304415904*V145+-0.3189264934812436*U145)--5.286111042926227e-16)/0.7994208745952703)</f>
        <v/>
      </c>
      <c r="AG145" s="24">
        <f>IF(AA145="","",(AA145-(0.5248806186338691+-0.064206457956449*U145)-5.43454825424064e-16)/0.9977404048781155)</f>
        <v/>
      </c>
      <c r="AH145" s="25" t="n">
        <v>-2.614067026505385</v>
      </c>
      <c r="AI145" s="25" t="n">
        <v>1.802465351106344</v>
      </c>
      <c r="AJ145" s="25" t="n">
        <v>1.743647562204608</v>
      </c>
      <c r="AK145" s="25" t="n">
        <v>0.4238395050491814</v>
      </c>
      <c r="AL145" s="25" t="n">
        <v>3.314572598589718</v>
      </c>
      <c r="AM145" s="25" t="n">
        <v>-0.1273749609179012</v>
      </c>
      <c r="AN145" s="25" t="n">
        <v>1.327349933940437</v>
      </c>
      <c r="AO145" s="25" t="n">
        <v>-0.0876397104028295</v>
      </c>
      <c r="AP145" s="25" t="n">
        <v>0.8876344454884884</v>
      </c>
      <c r="AQ145" s="25" t="n">
        <v>-0.4934530454038535</v>
      </c>
    </row>
    <row r="146">
      <c r="A146" s="23">
        <f>Universe!A146</f>
        <v/>
      </c>
      <c r="B146" s="24">
        <f>IF(Universe!W146="","",(Universe!W146-$B$2550)/$C$2550)</f>
        <v/>
      </c>
      <c r="C146" s="24">
        <f>IF(Universe!X146="","",(Universe!X146-$B$2551)/$C$2551)</f>
        <v/>
      </c>
      <c r="D146" s="24">
        <f>IF(Universe!Y146="","",(Universe!Y146-$B$2552)/$C$2552)</f>
        <v/>
      </c>
      <c r="E146" s="24">
        <f>IF(Universe!Z146="","",(Universe!Z146-$B$2553)/$C$2553)</f>
        <v/>
      </c>
      <c r="F146" s="24">
        <f>IF(Universe!AA146="","",(Universe!AA146-$B$2554)/$C$2554)</f>
        <v/>
      </c>
      <c r="G146" s="24">
        <f>IF(Universe!AB146="","",(Universe!AB146-$B$2555)/$C$2555)</f>
        <v/>
      </c>
      <c r="H146" s="24">
        <f>IF(Universe!AC146="","",(Universe!AC146-$B$2556)/$C$2556)</f>
        <v/>
      </c>
      <c r="I146" s="24">
        <f>IF(Universe!AD146="","",(Universe!AD146-$B$2557)/$C$2557)</f>
        <v/>
      </c>
      <c r="J146" s="24">
        <f>IF(Universe!AE146="","",(Universe!AE146-$B$2558)/$C$2558)</f>
        <v/>
      </c>
      <c r="K146" s="24">
        <f>IF(Universe!AF146="","",(Universe!AF146-$B$2559)/$C$2559)</f>
        <v/>
      </c>
      <c r="L146" s="24">
        <f>IF(Universe!AG146="","",(Universe!AG146-$B$2560)/$C$2560)</f>
        <v/>
      </c>
      <c r="M146" s="24">
        <f>IF(Universe!AH146="","",(Universe!AH146-$B$2561)/$C$2561)</f>
        <v/>
      </c>
      <c r="N146" s="24">
        <f>IF(Universe!AI146="","",(Universe!AI146-$B$2562)/$C$2562)</f>
        <v/>
      </c>
      <c r="O146" s="24">
        <f>0.74*IF(B146="",0,B146)+0.16*IF(C146="",0,C146)+0.1*IF(D146="",0,D146)</f>
        <v/>
      </c>
      <c r="P146" s="24">
        <f>0.35*IF(E146="",0,E146)+0.35*IF(F146="",0,F146)+0.3*IF(G146="",0,G146)</f>
        <v/>
      </c>
      <c r="Q146" s="24">
        <f>0.656*IF(I146="",0,I146)+0.344*IF(H146="",0,H146)</f>
        <v/>
      </c>
      <c r="R146" s="24">
        <f>0.338*IF(J146="",0,J146)+0.662*IF(K146="",0,K146)</f>
        <v/>
      </c>
      <c r="S146" s="24">
        <f>0.38*IF(L146="",0,L146)+0.35*IF(M146="",0,M146)+0.27*IF(N146="",0,N146)</f>
        <v/>
      </c>
      <c r="T146" s="24">
        <f>IF(Universe!S146="","",((Universe!S146-$B$2565)/$C$2565)^3)</f>
        <v/>
      </c>
      <c r="U146" s="24">
        <f>IF(Universe!S146="","",(Universe!S146-$B$2565)/$C$2565)</f>
        <v/>
      </c>
      <c r="V146" s="24">
        <f>IF(Universe!T146="","",(Universe!T146-$B$2566)/$C$2566)</f>
        <v/>
      </c>
      <c r="W146" s="24">
        <f>IF(Universe!U146="","",(Universe!U146-$B$2567)/$C$2567)</f>
        <v/>
      </c>
      <c r="X146" s="24">
        <f>IF(O146="","",(O146-$B$2571)/$C$2571)</f>
        <v/>
      </c>
      <c r="Y146" s="24">
        <f>IF(T146="","",(T146-$B$2576)/$C$2576)</f>
        <v/>
      </c>
      <c r="Z146" s="24">
        <f>IF(Universe!V146="","",(Universe!V146-$B$2568)/$C$2568)</f>
        <v/>
      </c>
      <c r="AA146" s="24">
        <f>IF(P146="","",(P146-$B$2572)/$C$2572)</f>
        <v/>
      </c>
      <c r="AB146" s="24">
        <f>IF(Q146="","",(Q146-$B$2573)/$C$2573)</f>
        <v/>
      </c>
      <c r="AC146" s="24">
        <f>IF(R146="","",(R146-$B$2574)/$C$2574)</f>
        <v/>
      </c>
      <c r="AD146" s="24">
        <f>IF(S146="","",(S146-$B$2575)/$C$2575)</f>
        <v/>
      </c>
      <c r="AE146" s="24">
        <f>IF(Y146="","",Y146-(19.12044933116382+16.522174187581257*U146))</f>
        <v/>
      </c>
      <c r="AF146" s="24">
        <f>IF(X146="","",(X146-(-0.27268023098325006+0.47142105304415904*V146+-0.3189264934812436*U146)--5.286111042926227e-16)/0.7994208745952703)</f>
        <v/>
      </c>
      <c r="AG146" s="24">
        <f>IF(AA146="","",(AA146-(0.5248806186338691+-0.064206457956449*U146)-5.43454825424064e-16)/0.9977404048781155)</f>
        <v/>
      </c>
      <c r="AH146" s="25" t="n">
        <v>-3.2645190052225</v>
      </c>
      <c r="AI146" s="25" t="n">
        <v>-1.392103258990391</v>
      </c>
      <c r="AJ146" s="25" t="n">
        <v>-0.7152582159597913</v>
      </c>
      <c r="AK146" s="25" t="n">
        <v>-0.5642413447563605</v>
      </c>
      <c r="AL146" s="25" t="n">
        <v>2.524338843861913</v>
      </c>
      <c r="AM146" s="25" t="n">
        <v>0.1446798339097746</v>
      </c>
      <c r="AN146" s="25" t="n">
        <v>-0.6866898600105468</v>
      </c>
      <c r="AO146" s="25" t="n">
        <v>0.0421484093350386</v>
      </c>
      <c r="AP146" s="25" t="n">
        <v>-0.6314043281397927</v>
      </c>
      <c r="AQ146" s="25" t="n">
        <v>7.294299024187078e-18</v>
      </c>
    </row>
    <row r="147">
      <c r="A147" s="23">
        <f>Universe!A147</f>
        <v/>
      </c>
      <c r="B147" s="24">
        <f>IF(Universe!W147="","",(Universe!W147-$B$2550)/$C$2550)</f>
        <v/>
      </c>
      <c r="C147" s="24">
        <f>IF(Universe!X147="","",(Universe!X147-$B$2551)/$C$2551)</f>
        <v/>
      </c>
      <c r="D147" s="24">
        <f>IF(Universe!Y147="","",(Universe!Y147-$B$2552)/$C$2552)</f>
        <v/>
      </c>
      <c r="E147" s="24">
        <f>IF(Universe!Z147="","",(Universe!Z147-$B$2553)/$C$2553)</f>
        <v/>
      </c>
      <c r="F147" s="24">
        <f>IF(Universe!AA147="","",(Universe!AA147-$B$2554)/$C$2554)</f>
        <v/>
      </c>
      <c r="G147" s="24">
        <f>IF(Universe!AB147="","",(Universe!AB147-$B$2555)/$C$2555)</f>
        <v/>
      </c>
      <c r="H147" s="24">
        <f>IF(Universe!AC147="","",(Universe!AC147-$B$2556)/$C$2556)</f>
        <v/>
      </c>
      <c r="I147" s="24">
        <f>IF(Universe!AD147="","",(Universe!AD147-$B$2557)/$C$2557)</f>
        <v/>
      </c>
      <c r="J147" s="24">
        <f>IF(Universe!AE147="","",(Universe!AE147-$B$2558)/$C$2558)</f>
        <v/>
      </c>
      <c r="K147" s="24">
        <f>IF(Universe!AF147="","",(Universe!AF147-$B$2559)/$C$2559)</f>
        <v/>
      </c>
      <c r="L147" s="24">
        <f>IF(Universe!AG147="","",(Universe!AG147-$B$2560)/$C$2560)</f>
        <v/>
      </c>
      <c r="M147" s="24">
        <f>IF(Universe!AH147="","",(Universe!AH147-$B$2561)/$C$2561)</f>
        <v/>
      </c>
      <c r="N147" s="24">
        <f>IF(Universe!AI147="","",(Universe!AI147-$B$2562)/$C$2562)</f>
        <v/>
      </c>
      <c r="O147" s="24">
        <f>0.74*IF(B147="",0,B147)+0.16*IF(C147="",0,C147)+0.1*IF(D147="",0,D147)</f>
        <v/>
      </c>
      <c r="P147" s="24">
        <f>0.35*IF(E147="",0,E147)+0.35*IF(F147="",0,F147)+0.3*IF(G147="",0,G147)</f>
        <v/>
      </c>
      <c r="Q147" s="24">
        <f>0.656*IF(I147="",0,I147)+0.344*IF(H147="",0,H147)</f>
        <v/>
      </c>
      <c r="R147" s="24">
        <f>0.338*IF(J147="",0,J147)+0.662*IF(K147="",0,K147)</f>
        <v/>
      </c>
      <c r="S147" s="24">
        <f>0.38*IF(L147="",0,L147)+0.35*IF(M147="",0,M147)+0.27*IF(N147="",0,N147)</f>
        <v/>
      </c>
      <c r="T147" s="24">
        <f>IF(Universe!S147="","",((Universe!S147-$B$2565)/$C$2565)^3)</f>
        <v/>
      </c>
      <c r="U147" s="24">
        <f>IF(Universe!S147="","",(Universe!S147-$B$2565)/$C$2565)</f>
        <v/>
      </c>
      <c r="V147" s="24">
        <f>IF(Universe!T147="","",(Universe!T147-$B$2566)/$C$2566)</f>
        <v/>
      </c>
      <c r="W147" s="24">
        <f>IF(Universe!U147="","",(Universe!U147-$B$2567)/$C$2567)</f>
        <v/>
      </c>
      <c r="X147" s="24">
        <f>IF(O147="","",(O147-$B$2571)/$C$2571)</f>
        <v/>
      </c>
      <c r="Y147" s="24">
        <f>IF(T147="","",(T147-$B$2576)/$C$2576)</f>
        <v/>
      </c>
      <c r="Z147" s="24">
        <f>IF(Universe!V147="","",(Universe!V147-$B$2568)/$C$2568)</f>
        <v/>
      </c>
      <c r="AA147" s="24">
        <f>IF(P147="","",(P147-$B$2572)/$C$2572)</f>
        <v/>
      </c>
      <c r="AB147" s="24">
        <f>IF(Q147="","",(Q147-$B$2573)/$C$2573)</f>
        <v/>
      </c>
      <c r="AC147" s="24">
        <f>IF(R147="","",(R147-$B$2574)/$C$2574)</f>
        <v/>
      </c>
      <c r="AD147" s="24">
        <f>IF(S147="","",(S147-$B$2575)/$C$2575)</f>
        <v/>
      </c>
      <c r="AE147" s="24">
        <f>IF(Y147="","",Y147-(19.12044933116382+16.522174187581257*U147))</f>
        <v/>
      </c>
      <c r="AF147" s="24">
        <f>IF(X147="","",(X147-(-0.27268023098325006+0.47142105304415904*V147+-0.3189264934812436*U147)--5.286111042926227e-16)/0.7994208745952703)</f>
        <v/>
      </c>
      <c r="AG147" s="24">
        <f>IF(AA147="","",(AA147-(0.5248806186338691+-0.064206457956449*U147)-5.43454825424064e-16)/0.9977404048781155)</f>
        <v/>
      </c>
      <c r="AH147" s="25" t="n">
        <v>-0.539451654700067</v>
      </c>
      <c r="AI147" s="25" t="n">
        <v>-2.073780130019937</v>
      </c>
      <c r="AJ147" s="25" t="n">
        <v>-0.211246310571752</v>
      </c>
      <c r="AK147" s="25" t="n">
        <v>0.9529081554189236</v>
      </c>
      <c r="AL147" s="25" t="n">
        <v>1.195793924993016</v>
      </c>
      <c r="AM147" s="25" t="n">
        <v>-0.2565976046186313</v>
      </c>
      <c r="AN147" s="25" t="n">
        <v>-0.9650323258509584</v>
      </c>
      <c r="AO147" s="25" t="n">
        <v>-0.0435958937669875</v>
      </c>
      <c r="AP147" s="25" t="n">
        <v>-0.5549663136458594</v>
      </c>
      <c r="AQ147" s="25" t="n">
        <v>1.71391153198873</v>
      </c>
    </row>
    <row r="148">
      <c r="A148" s="23">
        <f>Universe!A148</f>
        <v/>
      </c>
      <c r="B148" s="24">
        <f>IF(Universe!W148="","",(Universe!W148-$B$2550)/$C$2550)</f>
        <v/>
      </c>
      <c r="C148" s="24">
        <f>IF(Universe!X148="","",(Universe!X148-$B$2551)/$C$2551)</f>
        <v/>
      </c>
      <c r="D148" s="24">
        <f>IF(Universe!Y148="","",(Universe!Y148-$B$2552)/$C$2552)</f>
        <v/>
      </c>
      <c r="E148" s="24">
        <f>IF(Universe!Z148="","",(Universe!Z148-$B$2553)/$C$2553)</f>
        <v/>
      </c>
      <c r="F148" s="24">
        <f>IF(Universe!AA148="","",(Universe!AA148-$B$2554)/$C$2554)</f>
        <v/>
      </c>
      <c r="G148" s="24">
        <f>IF(Universe!AB148="","",(Universe!AB148-$B$2555)/$C$2555)</f>
        <v/>
      </c>
      <c r="H148" s="24">
        <f>IF(Universe!AC148="","",(Universe!AC148-$B$2556)/$C$2556)</f>
        <v/>
      </c>
      <c r="I148" s="24">
        <f>IF(Universe!AD148="","",(Universe!AD148-$B$2557)/$C$2557)</f>
        <v/>
      </c>
      <c r="J148" s="24">
        <f>IF(Universe!AE148="","",(Universe!AE148-$B$2558)/$C$2558)</f>
        <v/>
      </c>
      <c r="K148" s="24">
        <f>IF(Universe!AF148="","",(Universe!AF148-$B$2559)/$C$2559)</f>
        <v/>
      </c>
      <c r="L148" s="24">
        <f>IF(Universe!AG148="","",(Universe!AG148-$B$2560)/$C$2560)</f>
        <v/>
      </c>
      <c r="M148" s="24">
        <f>IF(Universe!AH148="","",(Universe!AH148-$B$2561)/$C$2561)</f>
        <v/>
      </c>
      <c r="N148" s="24">
        <f>IF(Universe!AI148="","",(Universe!AI148-$B$2562)/$C$2562)</f>
        <v/>
      </c>
      <c r="O148" s="24">
        <f>0.74*IF(B148="",0,B148)+0.16*IF(C148="",0,C148)+0.1*IF(D148="",0,D148)</f>
        <v/>
      </c>
      <c r="P148" s="24">
        <f>0.35*IF(E148="",0,E148)+0.35*IF(F148="",0,F148)+0.3*IF(G148="",0,G148)</f>
        <v/>
      </c>
      <c r="Q148" s="24">
        <f>0.656*IF(I148="",0,I148)+0.344*IF(H148="",0,H148)</f>
        <v/>
      </c>
      <c r="R148" s="24">
        <f>0.338*IF(J148="",0,J148)+0.662*IF(K148="",0,K148)</f>
        <v/>
      </c>
      <c r="S148" s="24">
        <f>0.38*IF(L148="",0,L148)+0.35*IF(M148="",0,M148)+0.27*IF(N148="",0,N148)</f>
        <v/>
      </c>
      <c r="T148" s="24">
        <f>IF(Universe!S148="","",((Universe!S148-$B$2565)/$C$2565)^3)</f>
        <v/>
      </c>
      <c r="U148" s="24">
        <f>IF(Universe!S148="","",(Universe!S148-$B$2565)/$C$2565)</f>
        <v/>
      </c>
      <c r="V148" s="24">
        <f>IF(Universe!T148="","",(Universe!T148-$B$2566)/$C$2566)</f>
        <v/>
      </c>
      <c r="W148" s="24">
        <f>IF(Universe!U148="","",(Universe!U148-$B$2567)/$C$2567)</f>
        <v/>
      </c>
      <c r="X148" s="24">
        <f>IF(O148="","",(O148-$B$2571)/$C$2571)</f>
        <v/>
      </c>
      <c r="Y148" s="24">
        <f>IF(T148="","",(T148-$B$2576)/$C$2576)</f>
        <v/>
      </c>
      <c r="Z148" s="24">
        <f>IF(Universe!V148="","",(Universe!V148-$B$2568)/$C$2568)</f>
        <v/>
      </c>
      <c r="AA148" s="24">
        <f>IF(P148="","",(P148-$B$2572)/$C$2572)</f>
        <v/>
      </c>
      <c r="AB148" s="24">
        <f>IF(Q148="","",(Q148-$B$2573)/$C$2573)</f>
        <v/>
      </c>
      <c r="AC148" s="24">
        <f>IF(R148="","",(R148-$B$2574)/$C$2574)</f>
        <v/>
      </c>
      <c r="AD148" s="24">
        <f>IF(S148="","",(S148-$B$2575)/$C$2575)</f>
        <v/>
      </c>
      <c r="AE148" s="24">
        <f>IF(Y148="","",Y148-(19.12044933116382+16.522174187581257*U148))</f>
        <v/>
      </c>
      <c r="AF148" s="24">
        <f>IF(X148="","",(X148-(-0.27268023098325006+0.47142105304415904*V148+-0.3189264934812436*U148)--5.286111042926227e-16)/0.7994208745952703)</f>
        <v/>
      </c>
      <c r="AG148" s="24">
        <f>IF(AA148="","",(AA148-(0.5248806186338691+-0.064206457956449*U148)-5.43454825424064e-16)/0.9977404048781155)</f>
        <v/>
      </c>
      <c r="AH148" s="25" t="n">
        <v>-3.254080585206951</v>
      </c>
      <c r="AI148" s="25" t="n">
        <v>-0.1129460156223055</v>
      </c>
      <c r="AJ148" s="25" t="n">
        <v>-0.7551274677699553</v>
      </c>
      <c r="AK148" s="25" t="n">
        <v>-0.8675384758645802</v>
      </c>
      <c r="AL148" s="25" t="n">
        <v>2.544821472289055</v>
      </c>
      <c r="AM148" s="25" t="n">
        <v>1.252692040509416</v>
      </c>
      <c r="AN148" s="25" t="n">
        <v>-1.148730244850553</v>
      </c>
      <c r="AO148" s="25" t="n">
        <v>0.1464966208205866</v>
      </c>
      <c r="AP148" s="25" t="n">
        <v>-1.079292573368829</v>
      </c>
      <c r="AQ148" s="25" t="n">
        <v>-0.08147218327632259</v>
      </c>
    </row>
    <row r="149">
      <c r="A149" s="23">
        <f>Universe!A149</f>
        <v/>
      </c>
      <c r="B149" s="24">
        <f>IF(Universe!W149="","",(Universe!W149-$B$2550)/$C$2550)</f>
        <v/>
      </c>
      <c r="C149" s="24">
        <f>IF(Universe!X149="","",(Universe!X149-$B$2551)/$C$2551)</f>
        <v/>
      </c>
      <c r="D149" s="24">
        <f>IF(Universe!Y149="","",(Universe!Y149-$B$2552)/$C$2552)</f>
        <v/>
      </c>
      <c r="E149" s="24">
        <f>IF(Universe!Z149="","",(Universe!Z149-$B$2553)/$C$2553)</f>
        <v/>
      </c>
      <c r="F149" s="24">
        <f>IF(Universe!AA149="","",(Universe!AA149-$B$2554)/$C$2554)</f>
        <v/>
      </c>
      <c r="G149" s="24">
        <f>IF(Universe!AB149="","",(Universe!AB149-$B$2555)/$C$2555)</f>
        <v/>
      </c>
      <c r="H149" s="24">
        <f>IF(Universe!AC149="","",(Universe!AC149-$B$2556)/$C$2556)</f>
        <v/>
      </c>
      <c r="I149" s="24">
        <f>IF(Universe!AD149="","",(Universe!AD149-$B$2557)/$C$2557)</f>
        <v/>
      </c>
      <c r="J149" s="24">
        <f>IF(Universe!AE149="","",(Universe!AE149-$B$2558)/$C$2558)</f>
        <v/>
      </c>
      <c r="K149" s="24">
        <f>IF(Universe!AF149="","",(Universe!AF149-$B$2559)/$C$2559)</f>
        <v/>
      </c>
      <c r="L149" s="24">
        <f>IF(Universe!AG149="","",(Universe!AG149-$B$2560)/$C$2560)</f>
        <v/>
      </c>
      <c r="M149" s="24">
        <f>IF(Universe!AH149="","",(Universe!AH149-$B$2561)/$C$2561)</f>
        <v/>
      </c>
      <c r="N149" s="24">
        <f>IF(Universe!AI149="","",(Universe!AI149-$B$2562)/$C$2562)</f>
        <v/>
      </c>
      <c r="O149" s="24">
        <f>0.74*IF(B149="",0,B149)+0.16*IF(C149="",0,C149)+0.1*IF(D149="",0,D149)</f>
        <v/>
      </c>
      <c r="P149" s="24">
        <f>0.35*IF(E149="",0,E149)+0.35*IF(F149="",0,F149)+0.3*IF(G149="",0,G149)</f>
        <v/>
      </c>
      <c r="Q149" s="24">
        <f>0.656*IF(I149="",0,I149)+0.344*IF(H149="",0,H149)</f>
        <v/>
      </c>
      <c r="R149" s="24">
        <f>0.338*IF(J149="",0,J149)+0.662*IF(K149="",0,K149)</f>
        <v/>
      </c>
      <c r="S149" s="24">
        <f>0.38*IF(L149="",0,L149)+0.35*IF(M149="",0,M149)+0.27*IF(N149="",0,N149)</f>
        <v/>
      </c>
      <c r="T149" s="24">
        <f>IF(Universe!S149="","",((Universe!S149-$B$2565)/$C$2565)^3)</f>
        <v/>
      </c>
      <c r="U149" s="24">
        <f>IF(Universe!S149="","",(Universe!S149-$B$2565)/$C$2565)</f>
        <v/>
      </c>
      <c r="V149" s="24">
        <f>IF(Universe!T149="","",(Universe!T149-$B$2566)/$C$2566)</f>
        <v/>
      </c>
      <c r="W149" s="24">
        <f>IF(Universe!U149="","",(Universe!U149-$B$2567)/$C$2567)</f>
        <v/>
      </c>
      <c r="X149" s="24">
        <f>IF(O149="","",(O149-$B$2571)/$C$2571)</f>
        <v/>
      </c>
      <c r="Y149" s="24">
        <f>IF(T149="","",(T149-$B$2576)/$C$2576)</f>
        <v/>
      </c>
      <c r="Z149" s="24">
        <f>IF(Universe!V149="","",(Universe!V149-$B$2568)/$C$2568)</f>
        <v/>
      </c>
      <c r="AA149" s="24">
        <f>IF(P149="","",(P149-$B$2572)/$C$2572)</f>
        <v/>
      </c>
      <c r="AB149" s="24">
        <f>IF(Q149="","",(Q149-$B$2573)/$C$2573)</f>
        <v/>
      </c>
      <c r="AC149" s="24">
        <f>IF(R149="","",(R149-$B$2574)/$C$2574)</f>
        <v/>
      </c>
      <c r="AD149" s="24">
        <f>IF(S149="","",(S149-$B$2575)/$C$2575)</f>
        <v/>
      </c>
      <c r="AE149" s="24">
        <f>IF(Y149="","",Y149-(19.12044933116382+16.522174187581257*U149))</f>
        <v/>
      </c>
      <c r="AF149" s="24">
        <f>IF(X149="","",(X149-(-0.27268023098325006+0.47142105304415904*V149+-0.3189264934812436*U149)--5.286111042926227e-16)/0.7994208745952703)</f>
        <v/>
      </c>
      <c r="AG149" s="24">
        <f>IF(AA149="","",(AA149-(0.5248806186338691+-0.064206457956449*U149)-5.43454825424064e-16)/0.9977404048781155)</f>
        <v/>
      </c>
      <c r="AH149" s="25" t="n">
        <v>-2.082912537991362</v>
      </c>
      <c r="AI149" s="25" t="n">
        <v>0.4157905721440664</v>
      </c>
      <c r="AJ149" s="25" t="n">
        <v>-0.6082424387702785</v>
      </c>
      <c r="AK149" s="25" t="n">
        <v>-0.0983225696913393</v>
      </c>
      <c r="AL149" s="25" t="n">
        <v>3.320995070123326</v>
      </c>
      <c r="AM149" s="25" t="n">
        <v>0.6788827924355219</v>
      </c>
      <c r="AN149" s="25" t="n">
        <v>-0.3291864443186482</v>
      </c>
      <c r="AO149" s="25" t="n">
        <v>0.0124149817928898</v>
      </c>
      <c r="AP149" s="25" t="n">
        <v>-0.4166167338333537</v>
      </c>
      <c r="AQ149" s="25" t="n">
        <v>0.3887111588811569</v>
      </c>
    </row>
    <row r="150">
      <c r="A150" s="23">
        <f>Universe!A150</f>
        <v/>
      </c>
      <c r="B150" s="24">
        <f>IF(Universe!W150="","",(Universe!W150-$B$2550)/$C$2550)</f>
        <v/>
      </c>
      <c r="C150" s="24">
        <f>IF(Universe!X150="","",(Universe!X150-$B$2551)/$C$2551)</f>
        <v/>
      </c>
      <c r="D150" s="24">
        <f>IF(Universe!Y150="","",(Universe!Y150-$B$2552)/$C$2552)</f>
        <v/>
      </c>
      <c r="E150" s="24">
        <f>IF(Universe!Z150="","",(Universe!Z150-$B$2553)/$C$2553)</f>
        <v/>
      </c>
      <c r="F150" s="24">
        <f>IF(Universe!AA150="","",(Universe!AA150-$B$2554)/$C$2554)</f>
        <v/>
      </c>
      <c r="G150" s="24">
        <f>IF(Universe!AB150="","",(Universe!AB150-$B$2555)/$C$2555)</f>
        <v/>
      </c>
      <c r="H150" s="24">
        <f>IF(Universe!AC150="","",(Universe!AC150-$B$2556)/$C$2556)</f>
        <v/>
      </c>
      <c r="I150" s="24">
        <f>IF(Universe!AD150="","",(Universe!AD150-$B$2557)/$C$2557)</f>
        <v/>
      </c>
      <c r="J150" s="24">
        <f>IF(Universe!AE150="","",(Universe!AE150-$B$2558)/$C$2558)</f>
        <v/>
      </c>
      <c r="K150" s="24">
        <f>IF(Universe!AF150="","",(Universe!AF150-$B$2559)/$C$2559)</f>
        <v/>
      </c>
      <c r="L150" s="24">
        <f>IF(Universe!AG150="","",(Universe!AG150-$B$2560)/$C$2560)</f>
        <v/>
      </c>
      <c r="M150" s="24">
        <f>IF(Universe!AH150="","",(Universe!AH150-$B$2561)/$C$2561)</f>
        <v/>
      </c>
      <c r="N150" s="24">
        <f>IF(Universe!AI150="","",(Universe!AI150-$B$2562)/$C$2562)</f>
        <v/>
      </c>
      <c r="O150" s="24">
        <f>0.74*IF(B150="",0,B150)+0.16*IF(C150="",0,C150)+0.1*IF(D150="",0,D150)</f>
        <v/>
      </c>
      <c r="P150" s="24">
        <f>0.35*IF(E150="",0,E150)+0.35*IF(F150="",0,F150)+0.3*IF(G150="",0,G150)</f>
        <v/>
      </c>
      <c r="Q150" s="24">
        <f>0.656*IF(I150="",0,I150)+0.344*IF(H150="",0,H150)</f>
        <v/>
      </c>
      <c r="R150" s="24">
        <f>0.338*IF(J150="",0,J150)+0.662*IF(K150="",0,K150)</f>
        <v/>
      </c>
      <c r="S150" s="24">
        <f>0.38*IF(L150="",0,L150)+0.35*IF(M150="",0,M150)+0.27*IF(N150="",0,N150)</f>
        <v/>
      </c>
      <c r="T150" s="24">
        <f>IF(Universe!S150="","",((Universe!S150-$B$2565)/$C$2565)^3)</f>
        <v/>
      </c>
      <c r="U150" s="24">
        <f>IF(Universe!S150="","",(Universe!S150-$B$2565)/$C$2565)</f>
        <v/>
      </c>
      <c r="V150" s="24">
        <f>IF(Universe!T150="","",(Universe!T150-$B$2566)/$C$2566)</f>
        <v/>
      </c>
      <c r="W150" s="24">
        <f>IF(Universe!U150="","",(Universe!U150-$B$2567)/$C$2567)</f>
        <v/>
      </c>
      <c r="X150" s="24">
        <f>IF(O150="","",(O150-$B$2571)/$C$2571)</f>
        <v/>
      </c>
      <c r="Y150" s="24">
        <f>IF(T150="","",(T150-$B$2576)/$C$2576)</f>
        <v/>
      </c>
      <c r="Z150" s="24">
        <f>IF(Universe!V150="","",(Universe!V150-$B$2568)/$C$2568)</f>
        <v/>
      </c>
      <c r="AA150" s="24">
        <f>IF(P150="","",(P150-$B$2572)/$C$2572)</f>
        <v/>
      </c>
      <c r="AB150" s="24">
        <f>IF(Q150="","",(Q150-$B$2573)/$C$2573)</f>
        <v/>
      </c>
      <c r="AC150" s="24">
        <f>IF(R150="","",(R150-$B$2574)/$C$2574)</f>
        <v/>
      </c>
      <c r="AD150" s="24">
        <f>IF(S150="","",(S150-$B$2575)/$C$2575)</f>
        <v/>
      </c>
      <c r="AE150" s="24">
        <f>IF(Y150="","",Y150-(19.12044933116382+16.522174187581257*U150))</f>
        <v/>
      </c>
      <c r="AF150" s="24">
        <f>IF(X150="","",(X150-(-0.27268023098325006+0.47142105304415904*V150+-0.3189264934812436*U150)--5.286111042926227e-16)/0.7994208745952703)</f>
        <v/>
      </c>
      <c r="AG150" s="24">
        <f>IF(AA150="","",(AA150-(0.5248806186338691+-0.064206457956449*U150)-5.43454825424064e-16)/0.9977404048781155)</f>
        <v/>
      </c>
      <c r="AH150" s="25" t="n">
        <v>-3.171787627409336</v>
      </c>
      <c r="AI150" s="25" t="n">
        <v>0.07287179738488581</v>
      </c>
      <c r="AJ150" s="25" t="n">
        <v>-1.746501652139176</v>
      </c>
      <c r="AK150" s="25" t="n">
        <v>-0.20826638843107</v>
      </c>
      <c r="AL150" s="25" t="n">
        <v>2.696844610130842</v>
      </c>
      <c r="AM150" s="25" t="n">
        <v>1.03865518314255</v>
      </c>
      <c r="AN150" s="25" t="n">
        <v>0.3485309670208125</v>
      </c>
      <c r="AO150" s="25" t="n">
        <v>0.1217837347803376</v>
      </c>
      <c r="AP150" s="25" t="n">
        <v>-0.2541311884485301</v>
      </c>
      <c r="AQ150" s="25" t="n">
        <v>0.1282539508593236</v>
      </c>
    </row>
    <row r="151">
      <c r="A151" s="23">
        <f>Universe!A151</f>
        <v/>
      </c>
      <c r="B151" s="24">
        <f>IF(Universe!W151="","",(Universe!W151-$B$2550)/$C$2550)</f>
        <v/>
      </c>
      <c r="C151" s="24">
        <f>IF(Universe!X151="","",(Universe!X151-$B$2551)/$C$2551)</f>
        <v/>
      </c>
      <c r="D151" s="24">
        <f>IF(Universe!Y151="","",(Universe!Y151-$B$2552)/$C$2552)</f>
        <v/>
      </c>
      <c r="E151" s="24">
        <f>IF(Universe!Z151="","",(Universe!Z151-$B$2553)/$C$2553)</f>
        <v/>
      </c>
      <c r="F151" s="24">
        <f>IF(Universe!AA151="","",(Universe!AA151-$B$2554)/$C$2554)</f>
        <v/>
      </c>
      <c r="G151" s="24">
        <f>IF(Universe!AB151="","",(Universe!AB151-$B$2555)/$C$2555)</f>
        <v/>
      </c>
      <c r="H151" s="24">
        <f>IF(Universe!AC151="","",(Universe!AC151-$B$2556)/$C$2556)</f>
        <v/>
      </c>
      <c r="I151" s="24">
        <f>IF(Universe!AD151="","",(Universe!AD151-$B$2557)/$C$2557)</f>
        <v/>
      </c>
      <c r="J151" s="24">
        <f>IF(Universe!AE151="","",(Universe!AE151-$B$2558)/$C$2558)</f>
        <v/>
      </c>
      <c r="K151" s="24">
        <f>IF(Universe!AF151="","",(Universe!AF151-$B$2559)/$C$2559)</f>
        <v/>
      </c>
      <c r="L151" s="24">
        <f>IF(Universe!AG151="","",(Universe!AG151-$B$2560)/$C$2560)</f>
        <v/>
      </c>
      <c r="M151" s="24">
        <f>IF(Universe!AH151="","",(Universe!AH151-$B$2561)/$C$2561)</f>
        <v/>
      </c>
      <c r="N151" s="24">
        <f>IF(Universe!AI151="","",(Universe!AI151-$B$2562)/$C$2562)</f>
        <v/>
      </c>
      <c r="O151" s="24">
        <f>0.74*IF(B151="",0,B151)+0.16*IF(C151="",0,C151)+0.1*IF(D151="",0,D151)</f>
        <v/>
      </c>
      <c r="P151" s="24">
        <f>0.35*IF(E151="",0,E151)+0.35*IF(F151="",0,F151)+0.3*IF(G151="",0,G151)</f>
        <v/>
      </c>
      <c r="Q151" s="24">
        <f>0.656*IF(I151="",0,I151)+0.344*IF(H151="",0,H151)</f>
        <v/>
      </c>
      <c r="R151" s="24">
        <f>0.338*IF(J151="",0,J151)+0.662*IF(K151="",0,K151)</f>
        <v/>
      </c>
      <c r="S151" s="24">
        <f>0.38*IF(L151="",0,L151)+0.35*IF(M151="",0,M151)+0.27*IF(N151="",0,N151)</f>
        <v/>
      </c>
      <c r="T151" s="24">
        <f>IF(Universe!S151="","",((Universe!S151-$B$2565)/$C$2565)^3)</f>
        <v/>
      </c>
      <c r="U151" s="24">
        <f>IF(Universe!S151="","",(Universe!S151-$B$2565)/$C$2565)</f>
        <v/>
      </c>
      <c r="V151" s="24">
        <f>IF(Universe!T151="","",(Universe!T151-$B$2566)/$C$2566)</f>
        <v/>
      </c>
      <c r="W151" s="24">
        <f>IF(Universe!U151="","",(Universe!U151-$B$2567)/$C$2567)</f>
        <v/>
      </c>
      <c r="X151" s="24">
        <f>IF(O151="","",(O151-$B$2571)/$C$2571)</f>
        <v/>
      </c>
      <c r="Y151" s="24">
        <f>IF(T151="","",(T151-$B$2576)/$C$2576)</f>
        <v/>
      </c>
      <c r="Z151" s="24">
        <f>IF(Universe!V151="","",(Universe!V151-$B$2568)/$C$2568)</f>
        <v/>
      </c>
      <c r="AA151" s="24">
        <f>IF(P151="","",(P151-$B$2572)/$C$2572)</f>
        <v/>
      </c>
      <c r="AB151" s="24">
        <f>IF(Q151="","",(Q151-$B$2573)/$C$2573)</f>
        <v/>
      </c>
      <c r="AC151" s="24">
        <f>IF(R151="","",(R151-$B$2574)/$C$2574)</f>
        <v/>
      </c>
      <c r="AD151" s="24">
        <f>IF(S151="","",(S151-$B$2575)/$C$2575)</f>
        <v/>
      </c>
      <c r="AE151" s="24">
        <f>IF(Y151="","",Y151-(19.12044933116382+16.522174187581257*U151))</f>
        <v/>
      </c>
      <c r="AF151" s="24">
        <f>IF(X151="","",(X151-(-0.27268023098325006+0.47142105304415904*V151+-0.3189264934812436*U151)--5.286111042926227e-16)/0.7994208745952703)</f>
        <v/>
      </c>
      <c r="AG151" s="24">
        <f>IF(AA151="","",(AA151-(0.5248806186338691+-0.064206457956449*U151)-5.43454825424064e-16)/0.9977404048781155)</f>
        <v/>
      </c>
      <c r="AH151" s="25" t="n">
        <v>1.333663220473856</v>
      </c>
      <c r="AI151" s="25" t="n">
        <v>0.4712611257901767</v>
      </c>
      <c r="AJ151" s="25" t="n">
        <v>-0.0064504613830993</v>
      </c>
      <c r="AK151" s="25" t="n">
        <v>0.5584025324735237</v>
      </c>
      <c r="AL151" s="25" t="n">
        <v>-2.437784750754438</v>
      </c>
      <c r="AM151" s="25" t="n">
        <v>-0.1142599517461975</v>
      </c>
      <c r="AN151" s="25" t="n">
        <v>-1.111119935549146</v>
      </c>
      <c r="AO151" s="25" t="n">
        <v>-0.0051076888691109</v>
      </c>
      <c r="AP151" s="25" t="n">
        <v>0.7027425088561453</v>
      </c>
      <c r="AQ151" s="25" t="n">
        <v>-0.2392122967741852</v>
      </c>
    </row>
    <row r="152">
      <c r="A152" s="23">
        <f>Universe!A152</f>
        <v/>
      </c>
      <c r="B152" s="24">
        <f>IF(Universe!W152="","",(Universe!W152-$B$2550)/$C$2550)</f>
        <v/>
      </c>
      <c r="C152" s="24">
        <f>IF(Universe!X152="","",(Universe!X152-$B$2551)/$C$2551)</f>
        <v/>
      </c>
      <c r="D152" s="24">
        <f>IF(Universe!Y152="","",(Universe!Y152-$B$2552)/$C$2552)</f>
        <v/>
      </c>
      <c r="E152" s="24">
        <f>IF(Universe!Z152="","",(Universe!Z152-$B$2553)/$C$2553)</f>
        <v/>
      </c>
      <c r="F152" s="24">
        <f>IF(Universe!AA152="","",(Universe!AA152-$B$2554)/$C$2554)</f>
        <v/>
      </c>
      <c r="G152" s="24">
        <f>IF(Universe!AB152="","",(Universe!AB152-$B$2555)/$C$2555)</f>
        <v/>
      </c>
      <c r="H152" s="24">
        <f>IF(Universe!AC152="","",(Universe!AC152-$B$2556)/$C$2556)</f>
        <v/>
      </c>
      <c r="I152" s="24">
        <f>IF(Universe!AD152="","",(Universe!AD152-$B$2557)/$C$2557)</f>
        <v/>
      </c>
      <c r="J152" s="24">
        <f>IF(Universe!AE152="","",(Universe!AE152-$B$2558)/$C$2558)</f>
        <v/>
      </c>
      <c r="K152" s="24">
        <f>IF(Universe!AF152="","",(Universe!AF152-$B$2559)/$C$2559)</f>
        <v/>
      </c>
      <c r="L152" s="24">
        <f>IF(Universe!AG152="","",(Universe!AG152-$B$2560)/$C$2560)</f>
        <v/>
      </c>
      <c r="M152" s="24">
        <f>IF(Universe!AH152="","",(Universe!AH152-$B$2561)/$C$2561)</f>
        <v/>
      </c>
      <c r="N152" s="24">
        <f>IF(Universe!AI152="","",(Universe!AI152-$B$2562)/$C$2562)</f>
        <v/>
      </c>
      <c r="O152" s="24">
        <f>0.74*IF(B152="",0,B152)+0.16*IF(C152="",0,C152)+0.1*IF(D152="",0,D152)</f>
        <v/>
      </c>
      <c r="P152" s="24">
        <f>0.35*IF(E152="",0,E152)+0.35*IF(F152="",0,F152)+0.3*IF(G152="",0,G152)</f>
        <v/>
      </c>
      <c r="Q152" s="24">
        <f>0.656*IF(I152="",0,I152)+0.344*IF(H152="",0,H152)</f>
        <v/>
      </c>
      <c r="R152" s="24">
        <f>0.338*IF(J152="",0,J152)+0.662*IF(K152="",0,K152)</f>
        <v/>
      </c>
      <c r="S152" s="24">
        <f>0.38*IF(L152="",0,L152)+0.35*IF(M152="",0,M152)+0.27*IF(N152="",0,N152)</f>
        <v/>
      </c>
      <c r="T152" s="24">
        <f>IF(Universe!S152="","",((Universe!S152-$B$2565)/$C$2565)^3)</f>
        <v/>
      </c>
      <c r="U152" s="24">
        <f>IF(Universe!S152="","",(Universe!S152-$B$2565)/$C$2565)</f>
        <v/>
      </c>
      <c r="V152" s="24">
        <f>IF(Universe!T152="","",(Universe!T152-$B$2566)/$C$2566)</f>
        <v/>
      </c>
      <c r="W152" s="24">
        <f>IF(Universe!U152="","",(Universe!U152-$B$2567)/$C$2567)</f>
        <v/>
      </c>
      <c r="X152" s="24">
        <f>IF(O152="","",(O152-$B$2571)/$C$2571)</f>
        <v/>
      </c>
      <c r="Y152" s="24">
        <f>IF(T152="","",(T152-$B$2576)/$C$2576)</f>
        <v/>
      </c>
      <c r="Z152" s="24">
        <f>IF(Universe!V152="","",(Universe!V152-$B$2568)/$C$2568)</f>
        <v/>
      </c>
      <c r="AA152" s="24">
        <f>IF(P152="","",(P152-$B$2572)/$C$2572)</f>
        <v/>
      </c>
      <c r="AB152" s="24">
        <f>IF(Q152="","",(Q152-$B$2573)/$C$2573)</f>
        <v/>
      </c>
      <c r="AC152" s="24">
        <f>IF(R152="","",(R152-$B$2574)/$C$2574)</f>
        <v/>
      </c>
      <c r="AD152" s="24">
        <f>IF(S152="","",(S152-$B$2575)/$C$2575)</f>
        <v/>
      </c>
      <c r="AE152" s="24">
        <f>IF(Y152="","",Y152-(19.12044933116382+16.522174187581257*U152))</f>
        <v/>
      </c>
      <c r="AF152" s="24">
        <f>IF(X152="","",(X152-(-0.27268023098325006+0.47142105304415904*V152+-0.3189264934812436*U152)--5.286111042926227e-16)/0.7994208745952703)</f>
        <v/>
      </c>
      <c r="AG152" s="24">
        <f>IF(AA152="","",(AA152-(0.5248806186338691+-0.064206457956449*U152)-5.43454825424064e-16)/0.9977404048781155)</f>
        <v/>
      </c>
      <c r="AH152" s="25" t="n">
        <v>-1.984809342978413</v>
      </c>
      <c r="AI152" s="25" t="n">
        <v>-0.1643462779551695</v>
      </c>
      <c r="AJ152" s="25" t="n">
        <v>0.1068946458883308</v>
      </c>
      <c r="AK152" s="25" t="n">
        <v>-0.5445649500938975</v>
      </c>
      <c r="AL152" s="25" t="n">
        <v>3.269442149752907</v>
      </c>
      <c r="AM152" s="25" t="n">
        <v>0.1502473792624458</v>
      </c>
      <c r="AN152" s="25" t="n">
        <v>0.4159117542657298</v>
      </c>
      <c r="AO152" s="25" t="n">
        <v>0.0413439776964194</v>
      </c>
      <c r="AP152" s="25" t="n">
        <v>-0.5760003600116735</v>
      </c>
      <c r="AQ152" s="25" t="n">
        <v>1.034237112112571</v>
      </c>
    </row>
    <row r="153">
      <c r="A153" s="23">
        <f>Universe!A153</f>
        <v/>
      </c>
      <c r="B153" s="24">
        <f>IF(Universe!W153="","",(Universe!W153-$B$2550)/$C$2550)</f>
        <v/>
      </c>
      <c r="C153" s="24">
        <f>IF(Universe!X153="","",(Universe!X153-$B$2551)/$C$2551)</f>
        <v/>
      </c>
      <c r="D153" s="24">
        <f>IF(Universe!Y153="","",(Universe!Y153-$B$2552)/$C$2552)</f>
        <v/>
      </c>
      <c r="E153" s="24">
        <f>IF(Universe!Z153="","",(Universe!Z153-$B$2553)/$C$2553)</f>
        <v/>
      </c>
      <c r="F153" s="24">
        <f>IF(Universe!AA153="","",(Universe!AA153-$B$2554)/$C$2554)</f>
        <v/>
      </c>
      <c r="G153" s="24">
        <f>IF(Universe!AB153="","",(Universe!AB153-$B$2555)/$C$2555)</f>
        <v/>
      </c>
      <c r="H153" s="24">
        <f>IF(Universe!AC153="","",(Universe!AC153-$B$2556)/$C$2556)</f>
        <v/>
      </c>
      <c r="I153" s="24">
        <f>IF(Universe!AD153="","",(Universe!AD153-$B$2557)/$C$2557)</f>
        <v/>
      </c>
      <c r="J153" s="24">
        <f>IF(Universe!AE153="","",(Universe!AE153-$B$2558)/$C$2558)</f>
        <v/>
      </c>
      <c r="K153" s="24">
        <f>IF(Universe!AF153="","",(Universe!AF153-$B$2559)/$C$2559)</f>
        <v/>
      </c>
      <c r="L153" s="24">
        <f>IF(Universe!AG153="","",(Universe!AG153-$B$2560)/$C$2560)</f>
        <v/>
      </c>
      <c r="M153" s="24">
        <f>IF(Universe!AH153="","",(Universe!AH153-$B$2561)/$C$2561)</f>
        <v/>
      </c>
      <c r="N153" s="24">
        <f>IF(Universe!AI153="","",(Universe!AI153-$B$2562)/$C$2562)</f>
        <v/>
      </c>
      <c r="O153" s="24">
        <f>0.74*IF(B153="",0,B153)+0.16*IF(C153="",0,C153)+0.1*IF(D153="",0,D153)</f>
        <v/>
      </c>
      <c r="P153" s="24">
        <f>0.35*IF(E153="",0,E153)+0.35*IF(F153="",0,F153)+0.3*IF(G153="",0,G153)</f>
        <v/>
      </c>
      <c r="Q153" s="24">
        <f>0.656*IF(I153="",0,I153)+0.344*IF(H153="",0,H153)</f>
        <v/>
      </c>
      <c r="R153" s="24">
        <f>0.338*IF(J153="",0,J153)+0.662*IF(K153="",0,K153)</f>
        <v/>
      </c>
      <c r="S153" s="24">
        <f>0.38*IF(L153="",0,L153)+0.35*IF(M153="",0,M153)+0.27*IF(N153="",0,N153)</f>
        <v/>
      </c>
      <c r="T153" s="24">
        <f>IF(Universe!S153="","",((Universe!S153-$B$2565)/$C$2565)^3)</f>
        <v/>
      </c>
      <c r="U153" s="24">
        <f>IF(Universe!S153="","",(Universe!S153-$B$2565)/$C$2565)</f>
        <v/>
      </c>
      <c r="V153" s="24">
        <f>IF(Universe!T153="","",(Universe!T153-$B$2566)/$C$2566)</f>
        <v/>
      </c>
      <c r="W153" s="24">
        <f>IF(Universe!U153="","",(Universe!U153-$B$2567)/$C$2567)</f>
        <v/>
      </c>
      <c r="X153" s="24">
        <f>IF(O153="","",(O153-$B$2571)/$C$2571)</f>
        <v/>
      </c>
      <c r="Y153" s="24">
        <f>IF(T153="","",(T153-$B$2576)/$C$2576)</f>
        <v/>
      </c>
      <c r="Z153" s="24">
        <f>IF(Universe!V153="","",(Universe!V153-$B$2568)/$C$2568)</f>
        <v/>
      </c>
      <c r="AA153" s="24">
        <f>IF(P153="","",(P153-$B$2572)/$C$2572)</f>
        <v/>
      </c>
      <c r="AB153" s="24">
        <f>IF(Q153="","",(Q153-$B$2573)/$C$2573)</f>
        <v/>
      </c>
      <c r="AC153" s="24">
        <f>IF(R153="","",(R153-$B$2574)/$C$2574)</f>
        <v/>
      </c>
      <c r="AD153" s="24">
        <f>IF(S153="","",(S153-$B$2575)/$C$2575)</f>
        <v/>
      </c>
      <c r="AE153" s="24">
        <f>IF(Y153="","",Y153-(19.12044933116382+16.522174187581257*U153))</f>
        <v/>
      </c>
      <c r="AF153" s="24">
        <f>IF(X153="","",(X153-(-0.27268023098325006+0.47142105304415904*V153+-0.3189264934812436*U153)--5.286111042926227e-16)/0.7994208745952703)</f>
        <v/>
      </c>
      <c r="AG153" s="24">
        <f>IF(AA153="","",(AA153-(0.5248806186338691+-0.064206457956449*U153)-5.43454825424064e-16)/0.9977404048781155)</f>
        <v/>
      </c>
      <c r="AH153" s="25" t="n">
        <v>-3.480524738113263</v>
      </c>
      <c r="AI153" s="25" t="n">
        <v>-0.9944458784928232</v>
      </c>
      <c r="AJ153" s="25" t="n">
        <v>0.1711291640227929</v>
      </c>
      <c r="AK153" s="25" t="n">
        <v>1.077221866783669</v>
      </c>
      <c r="AL153" s="25" t="n">
        <v>2.037950823639223</v>
      </c>
      <c r="AM153" s="25" t="n">
        <v>-0.4257893182087296</v>
      </c>
      <c r="AN153" s="25" t="n">
        <v>0.9813625145552312</v>
      </c>
      <c r="AO153" s="25" t="n">
        <v>-0.722017315401053</v>
      </c>
      <c r="AP153" s="25" t="n">
        <v>-0.0661076201343766</v>
      </c>
      <c r="AQ153" s="25" t="n">
        <v>-0.4676531793578228</v>
      </c>
    </row>
    <row r="154">
      <c r="A154" s="23">
        <f>Universe!A154</f>
        <v/>
      </c>
      <c r="B154" s="24">
        <f>IF(Universe!W154="","",(Universe!W154-$B$2550)/$C$2550)</f>
        <v/>
      </c>
      <c r="C154" s="24">
        <f>IF(Universe!X154="","",(Universe!X154-$B$2551)/$C$2551)</f>
        <v/>
      </c>
      <c r="D154" s="24">
        <f>IF(Universe!Y154="","",(Universe!Y154-$B$2552)/$C$2552)</f>
        <v/>
      </c>
      <c r="E154" s="24">
        <f>IF(Universe!Z154="","",(Universe!Z154-$B$2553)/$C$2553)</f>
        <v/>
      </c>
      <c r="F154" s="24">
        <f>IF(Universe!AA154="","",(Universe!AA154-$B$2554)/$C$2554)</f>
        <v/>
      </c>
      <c r="G154" s="24">
        <f>IF(Universe!AB154="","",(Universe!AB154-$B$2555)/$C$2555)</f>
        <v/>
      </c>
      <c r="H154" s="24">
        <f>IF(Universe!AC154="","",(Universe!AC154-$B$2556)/$C$2556)</f>
        <v/>
      </c>
      <c r="I154" s="24">
        <f>IF(Universe!AD154="","",(Universe!AD154-$B$2557)/$C$2557)</f>
        <v/>
      </c>
      <c r="J154" s="24">
        <f>IF(Universe!AE154="","",(Universe!AE154-$B$2558)/$C$2558)</f>
        <v/>
      </c>
      <c r="K154" s="24">
        <f>IF(Universe!AF154="","",(Universe!AF154-$B$2559)/$C$2559)</f>
        <v/>
      </c>
      <c r="L154" s="24">
        <f>IF(Universe!AG154="","",(Universe!AG154-$B$2560)/$C$2560)</f>
        <v/>
      </c>
      <c r="M154" s="24">
        <f>IF(Universe!AH154="","",(Universe!AH154-$B$2561)/$C$2561)</f>
        <v/>
      </c>
      <c r="N154" s="24">
        <f>IF(Universe!AI154="","",(Universe!AI154-$B$2562)/$C$2562)</f>
        <v/>
      </c>
      <c r="O154" s="24">
        <f>0.74*IF(B154="",0,B154)+0.16*IF(C154="",0,C154)+0.1*IF(D154="",0,D154)</f>
        <v/>
      </c>
      <c r="P154" s="24">
        <f>0.35*IF(E154="",0,E154)+0.35*IF(F154="",0,F154)+0.3*IF(G154="",0,G154)</f>
        <v/>
      </c>
      <c r="Q154" s="24">
        <f>0.656*IF(I154="",0,I154)+0.344*IF(H154="",0,H154)</f>
        <v/>
      </c>
      <c r="R154" s="24">
        <f>0.338*IF(J154="",0,J154)+0.662*IF(K154="",0,K154)</f>
        <v/>
      </c>
      <c r="S154" s="24">
        <f>0.38*IF(L154="",0,L154)+0.35*IF(M154="",0,M154)+0.27*IF(N154="",0,N154)</f>
        <v/>
      </c>
      <c r="T154" s="24">
        <f>IF(Universe!S154="","",((Universe!S154-$B$2565)/$C$2565)^3)</f>
        <v/>
      </c>
      <c r="U154" s="24">
        <f>IF(Universe!S154="","",(Universe!S154-$B$2565)/$C$2565)</f>
        <v/>
      </c>
      <c r="V154" s="24">
        <f>IF(Universe!T154="","",(Universe!T154-$B$2566)/$C$2566)</f>
        <v/>
      </c>
      <c r="W154" s="24">
        <f>IF(Universe!U154="","",(Universe!U154-$B$2567)/$C$2567)</f>
        <v/>
      </c>
      <c r="X154" s="24">
        <f>IF(O154="","",(O154-$B$2571)/$C$2571)</f>
        <v/>
      </c>
      <c r="Y154" s="24">
        <f>IF(T154="","",(T154-$B$2576)/$C$2576)</f>
        <v/>
      </c>
      <c r="Z154" s="24">
        <f>IF(Universe!V154="","",(Universe!V154-$B$2568)/$C$2568)</f>
        <v/>
      </c>
      <c r="AA154" s="24">
        <f>IF(P154="","",(P154-$B$2572)/$C$2572)</f>
        <v/>
      </c>
      <c r="AB154" s="24">
        <f>IF(Q154="","",(Q154-$B$2573)/$C$2573)</f>
        <v/>
      </c>
      <c r="AC154" s="24">
        <f>IF(R154="","",(R154-$B$2574)/$C$2574)</f>
        <v/>
      </c>
      <c r="AD154" s="24">
        <f>IF(S154="","",(S154-$B$2575)/$C$2575)</f>
        <v/>
      </c>
      <c r="AE154" s="24">
        <f>IF(Y154="","",Y154-(19.12044933116382+16.522174187581257*U154))</f>
        <v/>
      </c>
      <c r="AF154" s="24">
        <f>IF(X154="","",(X154-(-0.27268023098325006+0.47142105304415904*V154+-0.3189264934812436*U154)--5.286111042926227e-16)/0.7994208745952703)</f>
        <v/>
      </c>
      <c r="AG154" s="24">
        <f>IF(AA154="","",(AA154-(0.5248806186338691+-0.064206457956449*U154)-5.43454825424064e-16)/0.9977404048781155)</f>
        <v/>
      </c>
      <c r="AH154" s="25" t="n">
        <v>-2.986639726547166</v>
      </c>
      <c r="AI154" s="25" t="n">
        <v>-0.3557962586046756</v>
      </c>
      <c r="AJ154" s="25" t="n">
        <v>-1.090556005353423</v>
      </c>
      <c r="AK154" s="25" t="n">
        <v>-0.4818120073656129</v>
      </c>
      <c r="AL154" s="25" t="n">
        <v>2.979284902990805</v>
      </c>
      <c r="AM154" s="25" t="n">
        <v>1.140921185336174</v>
      </c>
      <c r="AN154" s="25" t="n">
        <v>-0.173325452692594</v>
      </c>
      <c r="AO154" s="25" t="n">
        <v>0.0893261295624464</v>
      </c>
      <c r="AP154" s="25" t="n">
        <v>-0.7683612363440662</v>
      </c>
      <c r="AQ154" s="25" t="n">
        <v>-0.0563629781998747</v>
      </c>
    </row>
    <row r="155">
      <c r="A155" s="23">
        <f>Universe!A155</f>
        <v/>
      </c>
      <c r="B155" s="24">
        <f>IF(Universe!W155="","",(Universe!W155-$B$2550)/$C$2550)</f>
        <v/>
      </c>
      <c r="C155" s="24">
        <f>IF(Universe!X155="","",(Universe!X155-$B$2551)/$C$2551)</f>
        <v/>
      </c>
      <c r="D155" s="24">
        <f>IF(Universe!Y155="","",(Universe!Y155-$B$2552)/$C$2552)</f>
        <v/>
      </c>
      <c r="E155" s="24">
        <f>IF(Universe!Z155="","",(Universe!Z155-$B$2553)/$C$2553)</f>
        <v/>
      </c>
      <c r="F155" s="24">
        <f>IF(Universe!AA155="","",(Universe!AA155-$B$2554)/$C$2554)</f>
        <v/>
      </c>
      <c r="G155" s="24">
        <f>IF(Universe!AB155="","",(Universe!AB155-$B$2555)/$C$2555)</f>
        <v/>
      </c>
      <c r="H155" s="24">
        <f>IF(Universe!AC155="","",(Universe!AC155-$B$2556)/$C$2556)</f>
        <v/>
      </c>
      <c r="I155" s="24">
        <f>IF(Universe!AD155="","",(Universe!AD155-$B$2557)/$C$2557)</f>
        <v/>
      </c>
      <c r="J155" s="24">
        <f>IF(Universe!AE155="","",(Universe!AE155-$B$2558)/$C$2558)</f>
        <v/>
      </c>
      <c r="K155" s="24">
        <f>IF(Universe!AF155="","",(Universe!AF155-$B$2559)/$C$2559)</f>
        <v/>
      </c>
      <c r="L155" s="24">
        <f>IF(Universe!AG155="","",(Universe!AG155-$B$2560)/$C$2560)</f>
        <v/>
      </c>
      <c r="M155" s="24">
        <f>IF(Universe!AH155="","",(Universe!AH155-$B$2561)/$C$2561)</f>
        <v/>
      </c>
      <c r="N155" s="24">
        <f>IF(Universe!AI155="","",(Universe!AI155-$B$2562)/$C$2562)</f>
        <v/>
      </c>
      <c r="O155" s="24">
        <f>0.74*IF(B155="",0,B155)+0.16*IF(C155="",0,C155)+0.1*IF(D155="",0,D155)</f>
        <v/>
      </c>
      <c r="P155" s="24">
        <f>0.35*IF(E155="",0,E155)+0.35*IF(F155="",0,F155)+0.3*IF(G155="",0,G155)</f>
        <v/>
      </c>
      <c r="Q155" s="24">
        <f>0.656*IF(I155="",0,I155)+0.344*IF(H155="",0,H155)</f>
        <v/>
      </c>
      <c r="R155" s="24">
        <f>0.338*IF(J155="",0,J155)+0.662*IF(K155="",0,K155)</f>
        <v/>
      </c>
      <c r="S155" s="24">
        <f>0.38*IF(L155="",0,L155)+0.35*IF(M155="",0,M155)+0.27*IF(N155="",0,N155)</f>
        <v/>
      </c>
      <c r="T155" s="24">
        <f>IF(Universe!S155="","",((Universe!S155-$B$2565)/$C$2565)^3)</f>
        <v/>
      </c>
      <c r="U155" s="24">
        <f>IF(Universe!S155="","",(Universe!S155-$B$2565)/$C$2565)</f>
        <v/>
      </c>
      <c r="V155" s="24">
        <f>IF(Universe!T155="","",(Universe!T155-$B$2566)/$C$2566)</f>
        <v/>
      </c>
      <c r="W155" s="24">
        <f>IF(Universe!U155="","",(Universe!U155-$B$2567)/$C$2567)</f>
        <v/>
      </c>
      <c r="X155" s="24">
        <f>IF(O155="","",(O155-$B$2571)/$C$2571)</f>
        <v/>
      </c>
      <c r="Y155" s="24">
        <f>IF(T155="","",(T155-$B$2576)/$C$2576)</f>
        <v/>
      </c>
      <c r="Z155" s="24">
        <f>IF(Universe!V155="","",(Universe!V155-$B$2568)/$C$2568)</f>
        <v/>
      </c>
      <c r="AA155" s="24">
        <f>IF(P155="","",(P155-$B$2572)/$C$2572)</f>
        <v/>
      </c>
      <c r="AB155" s="24">
        <f>IF(Q155="","",(Q155-$B$2573)/$C$2573)</f>
        <v/>
      </c>
      <c r="AC155" s="24">
        <f>IF(R155="","",(R155-$B$2574)/$C$2574)</f>
        <v/>
      </c>
      <c r="AD155" s="24">
        <f>IF(S155="","",(S155-$B$2575)/$C$2575)</f>
        <v/>
      </c>
      <c r="AE155" s="24">
        <f>IF(Y155="","",Y155-(19.12044933116382+16.522174187581257*U155))</f>
        <v/>
      </c>
      <c r="AF155" s="24">
        <f>IF(X155="","",(X155-(-0.27268023098325006+0.47142105304415904*V155+-0.3189264934812436*U155)--5.286111042926227e-16)/0.7994208745952703)</f>
        <v/>
      </c>
      <c r="AG155" s="24">
        <f>IF(AA155="","",(AA155-(0.5248806186338691+-0.064206457956449*U155)-5.43454825424064e-16)/0.9977404048781155)</f>
        <v/>
      </c>
      <c r="AH155" s="25" t="n">
        <v>-0.1837522939275184</v>
      </c>
      <c r="AI155" s="25" t="n">
        <v>1.22015452322907</v>
      </c>
      <c r="AJ155" s="25" t="n">
        <v>0.2085472159579245</v>
      </c>
      <c r="AK155" s="25" t="n">
        <v>0.5175523659126022</v>
      </c>
      <c r="AL155" s="25" t="n">
        <v>0.4636591330176581</v>
      </c>
      <c r="AM155" s="25" t="n">
        <v>-0.2232682118423884</v>
      </c>
      <c r="AN155" s="25" t="n">
        <v>-0.3000783514537838</v>
      </c>
      <c r="AO155" s="25" t="n">
        <v>-0.0650844711585543</v>
      </c>
      <c r="AP155" s="25" t="n">
        <v>0.7440103157254673</v>
      </c>
      <c r="AQ155" s="25" t="n">
        <v>7.294299024187078e-18</v>
      </c>
    </row>
    <row r="156">
      <c r="A156" s="23">
        <f>Universe!A156</f>
        <v/>
      </c>
      <c r="B156" s="24">
        <f>IF(Universe!W156="","",(Universe!W156-$B$2550)/$C$2550)</f>
        <v/>
      </c>
      <c r="C156" s="24">
        <f>IF(Universe!X156="","",(Universe!X156-$B$2551)/$C$2551)</f>
        <v/>
      </c>
      <c r="D156" s="24">
        <f>IF(Universe!Y156="","",(Universe!Y156-$B$2552)/$C$2552)</f>
        <v/>
      </c>
      <c r="E156" s="24">
        <f>IF(Universe!Z156="","",(Universe!Z156-$B$2553)/$C$2553)</f>
        <v/>
      </c>
      <c r="F156" s="24">
        <f>IF(Universe!AA156="","",(Universe!AA156-$B$2554)/$C$2554)</f>
        <v/>
      </c>
      <c r="G156" s="24">
        <f>IF(Universe!AB156="","",(Universe!AB156-$B$2555)/$C$2555)</f>
        <v/>
      </c>
      <c r="H156" s="24">
        <f>IF(Universe!AC156="","",(Universe!AC156-$B$2556)/$C$2556)</f>
        <v/>
      </c>
      <c r="I156" s="24">
        <f>IF(Universe!AD156="","",(Universe!AD156-$B$2557)/$C$2557)</f>
        <v/>
      </c>
      <c r="J156" s="24">
        <f>IF(Universe!AE156="","",(Universe!AE156-$B$2558)/$C$2558)</f>
        <v/>
      </c>
      <c r="K156" s="24">
        <f>IF(Universe!AF156="","",(Universe!AF156-$B$2559)/$C$2559)</f>
        <v/>
      </c>
      <c r="L156" s="24">
        <f>IF(Universe!AG156="","",(Universe!AG156-$B$2560)/$C$2560)</f>
        <v/>
      </c>
      <c r="M156" s="24">
        <f>IF(Universe!AH156="","",(Universe!AH156-$B$2561)/$C$2561)</f>
        <v/>
      </c>
      <c r="N156" s="24">
        <f>IF(Universe!AI156="","",(Universe!AI156-$B$2562)/$C$2562)</f>
        <v/>
      </c>
      <c r="O156" s="24">
        <f>0.74*IF(B156="",0,B156)+0.16*IF(C156="",0,C156)+0.1*IF(D156="",0,D156)</f>
        <v/>
      </c>
      <c r="P156" s="24">
        <f>0.35*IF(E156="",0,E156)+0.35*IF(F156="",0,F156)+0.3*IF(G156="",0,G156)</f>
        <v/>
      </c>
      <c r="Q156" s="24">
        <f>0.656*IF(I156="",0,I156)+0.344*IF(H156="",0,H156)</f>
        <v/>
      </c>
      <c r="R156" s="24">
        <f>0.338*IF(J156="",0,J156)+0.662*IF(K156="",0,K156)</f>
        <v/>
      </c>
      <c r="S156" s="24">
        <f>0.38*IF(L156="",0,L156)+0.35*IF(M156="",0,M156)+0.27*IF(N156="",0,N156)</f>
        <v/>
      </c>
      <c r="T156" s="24">
        <f>IF(Universe!S156="","",((Universe!S156-$B$2565)/$C$2565)^3)</f>
        <v/>
      </c>
      <c r="U156" s="24">
        <f>IF(Universe!S156="","",(Universe!S156-$B$2565)/$C$2565)</f>
        <v/>
      </c>
      <c r="V156" s="24">
        <f>IF(Universe!T156="","",(Universe!T156-$B$2566)/$C$2566)</f>
        <v/>
      </c>
      <c r="W156" s="24">
        <f>IF(Universe!U156="","",(Universe!U156-$B$2567)/$C$2567)</f>
        <v/>
      </c>
      <c r="X156" s="24">
        <f>IF(O156="","",(O156-$B$2571)/$C$2571)</f>
        <v/>
      </c>
      <c r="Y156" s="24">
        <f>IF(T156="","",(T156-$B$2576)/$C$2576)</f>
        <v/>
      </c>
      <c r="Z156" s="24">
        <f>IF(Universe!V156="","",(Universe!V156-$B$2568)/$C$2568)</f>
        <v/>
      </c>
      <c r="AA156" s="24">
        <f>IF(P156="","",(P156-$B$2572)/$C$2572)</f>
        <v/>
      </c>
      <c r="AB156" s="24">
        <f>IF(Q156="","",(Q156-$B$2573)/$C$2573)</f>
        <v/>
      </c>
      <c r="AC156" s="24">
        <f>IF(R156="","",(R156-$B$2574)/$C$2574)</f>
        <v/>
      </c>
      <c r="AD156" s="24">
        <f>IF(S156="","",(S156-$B$2575)/$C$2575)</f>
        <v/>
      </c>
      <c r="AE156" s="24">
        <f>IF(Y156="","",Y156-(19.12044933116382+16.522174187581257*U156))</f>
        <v/>
      </c>
      <c r="AF156" s="24">
        <f>IF(X156="","",(X156-(-0.27268023098325006+0.47142105304415904*V156+-0.3189264934812436*U156)--5.286111042926227e-16)/0.7994208745952703)</f>
        <v/>
      </c>
      <c r="AG156" s="24">
        <f>IF(AA156="","",(AA156-(0.5248806186338691+-0.064206457956449*U156)-5.43454825424064e-16)/0.9977404048781155)</f>
        <v/>
      </c>
      <c r="AH156" s="25" t="n">
        <v>-2.27432159306664</v>
      </c>
      <c r="AI156" s="25" t="n">
        <v>0.8290498472945754</v>
      </c>
      <c r="AJ156" s="25" t="n">
        <v>-1.202711153766772</v>
      </c>
      <c r="AK156" s="25" t="n">
        <v>0.0468458871094917</v>
      </c>
      <c r="AL156" s="25" t="n">
        <v>3.376644668571313</v>
      </c>
      <c r="AM156" s="25" t="n">
        <v>0.0872894745103332</v>
      </c>
      <c r="AN156" s="25" t="n">
        <v>2.207707827050007</v>
      </c>
      <c r="AO156" s="25" t="n">
        <v>0.2153051220098992</v>
      </c>
      <c r="AP156" s="25" t="n">
        <v>0.2296487385208094</v>
      </c>
      <c r="AQ156" s="25" t="n">
        <v>0.1240328428208639</v>
      </c>
    </row>
    <row r="157">
      <c r="A157" s="23">
        <f>Universe!A157</f>
        <v/>
      </c>
      <c r="B157" s="24">
        <f>IF(Universe!W157="","",(Universe!W157-$B$2550)/$C$2550)</f>
        <v/>
      </c>
      <c r="C157" s="24">
        <f>IF(Universe!X157="","",(Universe!X157-$B$2551)/$C$2551)</f>
        <v/>
      </c>
      <c r="D157" s="24">
        <f>IF(Universe!Y157="","",(Universe!Y157-$B$2552)/$C$2552)</f>
        <v/>
      </c>
      <c r="E157" s="24">
        <f>IF(Universe!Z157="","",(Universe!Z157-$B$2553)/$C$2553)</f>
        <v/>
      </c>
      <c r="F157" s="24">
        <f>IF(Universe!AA157="","",(Universe!AA157-$B$2554)/$C$2554)</f>
        <v/>
      </c>
      <c r="G157" s="24">
        <f>IF(Universe!AB157="","",(Universe!AB157-$B$2555)/$C$2555)</f>
        <v/>
      </c>
      <c r="H157" s="24">
        <f>IF(Universe!AC157="","",(Universe!AC157-$B$2556)/$C$2556)</f>
        <v/>
      </c>
      <c r="I157" s="24">
        <f>IF(Universe!AD157="","",(Universe!AD157-$B$2557)/$C$2557)</f>
        <v/>
      </c>
      <c r="J157" s="24">
        <f>IF(Universe!AE157="","",(Universe!AE157-$B$2558)/$C$2558)</f>
        <v/>
      </c>
      <c r="K157" s="24">
        <f>IF(Universe!AF157="","",(Universe!AF157-$B$2559)/$C$2559)</f>
        <v/>
      </c>
      <c r="L157" s="24">
        <f>IF(Universe!AG157="","",(Universe!AG157-$B$2560)/$C$2560)</f>
        <v/>
      </c>
      <c r="M157" s="24">
        <f>IF(Universe!AH157="","",(Universe!AH157-$B$2561)/$C$2561)</f>
        <v/>
      </c>
      <c r="N157" s="24">
        <f>IF(Universe!AI157="","",(Universe!AI157-$B$2562)/$C$2562)</f>
        <v/>
      </c>
      <c r="O157" s="24">
        <f>0.74*IF(B157="",0,B157)+0.16*IF(C157="",0,C157)+0.1*IF(D157="",0,D157)</f>
        <v/>
      </c>
      <c r="P157" s="24">
        <f>0.35*IF(E157="",0,E157)+0.35*IF(F157="",0,F157)+0.3*IF(G157="",0,G157)</f>
        <v/>
      </c>
      <c r="Q157" s="24">
        <f>0.656*IF(I157="",0,I157)+0.344*IF(H157="",0,H157)</f>
        <v/>
      </c>
      <c r="R157" s="24">
        <f>0.338*IF(J157="",0,J157)+0.662*IF(K157="",0,K157)</f>
        <v/>
      </c>
      <c r="S157" s="24">
        <f>0.38*IF(L157="",0,L157)+0.35*IF(M157="",0,M157)+0.27*IF(N157="",0,N157)</f>
        <v/>
      </c>
      <c r="T157" s="24">
        <f>IF(Universe!S157="","",((Universe!S157-$B$2565)/$C$2565)^3)</f>
        <v/>
      </c>
      <c r="U157" s="24">
        <f>IF(Universe!S157="","",(Universe!S157-$B$2565)/$C$2565)</f>
        <v/>
      </c>
      <c r="V157" s="24">
        <f>IF(Universe!T157="","",(Universe!T157-$B$2566)/$C$2566)</f>
        <v/>
      </c>
      <c r="W157" s="24">
        <f>IF(Universe!U157="","",(Universe!U157-$B$2567)/$C$2567)</f>
        <v/>
      </c>
      <c r="X157" s="24">
        <f>IF(O157="","",(O157-$B$2571)/$C$2571)</f>
        <v/>
      </c>
      <c r="Y157" s="24">
        <f>IF(T157="","",(T157-$B$2576)/$C$2576)</f>
        <v/>
      </c>
      <c r="Z157" s="24">
        <f>IF(Universe!V157="","",(Universe!V157-$B$2568)/$C$2568)</f>
        <v/>
      </c>
      <c r="AA157" s="24">
        <f>IF(P157="","",(P157-$B$2572)/$C$2572)</f>
        <v/>
      </c>
      <c r="AB157" s="24">
        <f>IF(Q157="","",(Q157-$B$2573)/$C$2573)</f>
        <v/>
      </c>
      <c r="AC157" s="24">
        <f>IF(R157="","",(R157-$B$2574)/$C$2574)</f>
        <v/>
      </c>
      <c r="AD157" s="24">
        <f>IF(S157="","",(S157-$B$2575)/$C$2575)</f>
        <v/>
      </c>
      <c r="AE157" s="24">
        <f>IF(Y157="","",Y157-(19.12044933116382+16.522174187581257*U157))</f>
        <v/>
      </c>
      <c r="AF157" s="24">
        <f>IF(X157="","",(X157-(-0.27268023098325006+0.47142105304415904*V157+-0.3189264934812436*U157)--5.286111042926227e-16)/0.7994208745952703)</f>
        <v/>
      </c>
      <c r="AG157" s="24">
        <f>IF(AA157="","",(AA157-(0.5248806186338691+-0.064206457956449*U157)-5.43454825424064e-16)/0.9977404048781155)</f>
        <v/>
      </c>
      <c r="AH157" s="25" t="n">
        <v>-3.293976722195156</v>
      </c>
      <c r="AI157" s="25" t="n">
        <v>0.215345774345614</v>
      </c>
      <c r="AJ157" s="25" t="n">
        <v>-1.094809384010823</v>
      </c>
      <c r="AK157" s="25" t="n">
        <v>0.5281985405685096</v>
      </c>
      <c r="AL157" s="25" t="n">
        <v>2.465061404642016</v>
      </c>
      <c r="AM157" s="25" t="n">
        <v>1.506342624587693</v>
      </c>
      <c r="AN157" s="25" t="n">
        <v>0.7212717433109994</v>
      </c>
      <c r="AO157" s="25" t="n">
        <v>0.0920201310135783</v>
      </c>
      <c r="AP157" s="25" t="n">
        <v>-0.4753919770194578</v>
      </c>
      <c r="AQ157" s="25" t="n">
        <v>0.1273196569186711</v>
      </c>
    </row>
    <row r="158">
      <c r="A158" s="23">
        <f>Universe!A158</f>
        <v/>
      </c>
      <c r="B158" s="24">
        <f>IF(Universe!W158="","",(Universe!W158-$B$2550)/$C$2550)</f>
        <v/>
      </c>
      <c r="C158" s="24">
        <f>IF(Universe!X158="","",(Universe!X158-$B$2551)/$C$2551)</f>
        <v/>
      </c>
      <c r="D158" s="24">
        <f>IF(Universe!Y158="","",(Universe!Y158-$B$2552)/$C$2552)</f>
        <v/>
      </c>
      <c r="E158" s="24">
        <f>IF(Universe!Z158="","",(Universe!Z158-$B$2553)/$C$2553)</f>
        <v/>
      </c>
      <c r="F158" s="24">
        <f>IF(Universe!AA158="","",(Universe!AA158-$B$2554)/$C$2554)</f>
        <v/>
      </c>
      <c r="G158" s="24">
        <f>IF(Universe!AB158="","",(Universe!AB158-$B$2555)/$C$2555)</f>
        <v/>
      </c>
      <c r="H158" s="24">
        <f>IF(Universe!AC158="","",(Universe!AC158-$B$2556)/$C$2556)</f>
        <v/>
      </c>
      <c r="I158" s="24">
        <f>IF(Universe!AD158="","",(Universe!AD158-$B$2557)/$C$2557)</f>
        <v/>
      </c>
      <c r="J158" s="24">
        <f>IF(Universe!AE158="","",(Universe!AE158-$B$2558)/$C$2558)</f>
        <v/>
      </c>
      <c r="K158" s="24">
        <f>IF(Universe!AF158="","",(Universe!AF158-$B$2559)/$C$2559)</f>
        <v/>
      </c>
      <c r="L158" s="24">
        <f>IF(Universe!AG158="","",(Universe!AG158-$B$2560)/$C$2560)</f>
        <v/>
      </c>
      <c r="M158" s="24">
        <f>IF(Universe!AH158="","",(Universe!AH158-$B$2561)/$C$2561)</f>
        <v/>
      </c>
      <c r="N158" s="24">
        <f>IF(Universe!AI158="","",(Universe!AI158-$B$2562)/$C$2562)</f>
        <v/>
      </c>
      <c r="O158" s="24">
        <f>0.74*IF(B158="",0,B158)+0.16*IF(C158="",0,C158)+0.1*IF(D158="",0,D158)</f>
        <v/>
      </c>
      <c r="P158" s="24">
        <f>0.35*IF(E158="",0,E158)+0.35*IF(F158="",0,F158)+0.3*IF(G158="",0,G158)</f>
        <v/>
      </c>
      <c r="Q158" s="24">
        <f>0.656*IF(I158="",0,I158)+0.344*IF(H158="",0,H158)</f>
        <v/>
      </c>
      <c r="R158" s="24">
        <f>0.338*IF(J158="",0,J158)+0.662*IF(K158="",0,K158)</f>
        <v/>
      </c>
      <c r="S158" s="24">
        <f>0.38*IF(L158="",0,L158)+0.35*IF(M158="",0,M158)+0.27*IF(N158="",0,N158)</f>
        <v/>
      </c>
      <c r="T158" s="24">
        <f>IF(Universe!S158="","",((Universe!S158-$B$2565)/$C$2565)^3)</f>
        <v/>
      </c>
      <c r="U158" s="24">
        <f>IF(Universe!S158="","",(Universe!S158-$B$2565)/$C$2565)</f>
        <v/>
      </c>
      <c r="V158" s="24">
        <f>IF(Universe!T158="","",(Universe!T158-$B$2566)/$C$2566)</f>
        <v/>
      </c>
      <c r="W158" s="24">
        <f>IF(Universe!U158="","",(Universe!U158-$B$2567)/$C$2567)</f>
        <v/>
      </c>
      <c r="X158" s="24">
        <f>IF(O158="","",(O158-$B$2571)/$C$2571)</f>
        <v/>
      </c>
      <c r="Y158" s="24">
        <f>IF(T158="","",(T158-$B$2576)/$C$2576)</f>
        <v/>
      </c>
      <c r="Z158" s="24">
        <f>IF(Universe!V158="","",(Universe!V158-$B$2568)/$C$2568)</f>
        <v/>
      </c>
      <c r="AA158" s="24">
        <f>IF(P158="","",(P158-$B$2572)/$C$2572)</f>
        <v/>
      </c>
      <c r="AB158" s="24">
        <f>IF(Q158="","",(Q158-$B$2573)/$C$2573)</f>
        <v/>
      </c>
      <c r="AC158" s="24">
        <f>IF(R158="","",(R158-$B$2574)/$C$2574)</f>
        <v/>
      </c>
      <c r="AD158" s="24">
        <f>IF(S158="","",(S158-$B$2575)/$C$2575)</f>
        <v/>
      </c>
      <c r="AE158" s="24">
        <f>IF(Y158="","",Y158-(19.12044933116382+16.522174187581257*U158))</f>
        <v/>
      </c>
      <c r="AF158" s="24">
        <f>IF(X158="","",(X158-(-0.27268023098325006+0.47142105304415904*V158+-0.3189264934812436*U158)--5.286111042926227e-16)/0.7994208745952703)</f>
        <v/>
      </c>
      <c r="AG158" s="24">
        <f>IF(AA158="","",(AA158-(0.5248806186338691+-0.064206457956449*U158)-5.43454825424064e-16)/0.9977404048781155)</f>
        <v/>
      </c>
      <c r="AH158" s="25" t="n">
        <v>-3.728286338230372</v>
      </c>
      <c r="AI158" s="25" t="n">
        <v>0.2408078679325123</v>
      </c>
      <c r="AJ158" s="25" t="n">
        <v>-0.3355408676309605</v>
      </c>
      <c r="AK158" s="25" t="n">
        <v>-0.3392978729740214</v>
      </c>
      <c r="AL158" s="25" t="n">
        <v>1.326189225658107</v>
      </c>
      <c r="AM158" s="25" t="n">
        <v>0.3917035744204463</v>
      </c>
      <c r="AN158" s="25" t="n">
        <v>0.4786047480627147</v>
      </c>
      <c r="AO158" s="25" t="n">
        <v>-0.2185519358918514</v>
      </c>
      <c r="AP158" s="25" t="n">
        <v>-0.8949666348887551</v>
      </c>
      <c r="AQ158" s="25" t="n">
        <v>-0.4748292966574851</v>
      </c>
    </row>
    <row r="159">
      <c r="A159" s="23">
        <f>Universe!A159</f>
        <v/>
      </c>
      <c r="B159" s="24">
        <f>IF(Universe!W159="","",(Universe!W159-$B$2550)/$C$2550)</f>
        <v/>
      </c>
      <c r="C159" s="24">
        <f>IF(Universe!X159="","",(Universe!X159-$B$2551)/$C$2551)</f>
        <v/>
      </c>
      <c r="D159" s="24">
        <f>IF(Universe!Y159="","",(Universe!Y159-$B$2552)/$C$2552)</f>
        <v/>
      </c>
      <c r="E159" s="24">
        <f>IF(Universe!Z159="","",(Universe!Z159-$B$2553)/$C$2553)</f>
        <v/>
      </c>
      <c r="F159" s="24">
        <f>IF(Universe!AA159="","",(Universe!AA159-$B$2554)/$C$2554)</f>
        <v/>
      </c>
      <c r="G159" s="24">
        <f>IF(Universe!AB159="","",(Universe!AB159-$B$2555)/$C$2555)</f>
        <v/>
      </c>
      <c r="H159" s="24">
        <f>IF(Universe!AC159="","",(Universe!AC159-$B$2556)/$C$2556)</f>
        <v/>
      </c>
      <c r="I159" s="24">
        <f>IF(Universe!AD159="","",(Universe!AD159-$B$2557)/$C$2557)</f>
        <v/>
      </c>
      <c r="J159" s="24">
        <f>IF(Universe!AE159="","",(Universe!AE159-$B$2558)/$C$2558)</f>
        <v/>
      </c>
      <c r="K159" s="24">
        <f>IF(Universe!AF159="","",(Universe!AF159-$B$2559)/$C$2559)</f>
        <v/>
      </c>
      <c r="L159" s="24">
        <f>IF(Universe!AG159="","",(Universe!AG159-$B$2560)/$C$2560)</f>
        <v/>
      </c>
      <c r="M159" s="24">
        <f>IF(Universe!AH159="","",(Universe!AH159-$B$2561)/$C$2561)</f>
        <v/>
      </c>
      <c r="N159" s="24">
        <f>IF(Universe!AI159="","",(Universe!AI159-$B$2562)/$C$2562)</f>
        <v/>
      </c>
      <c r="O159" s="24">
        <f>0.74*IF(B159="",0,B159)+0.16*IF(C159="",0,C159)+0.1*IF(D159="",0,D159)</f>
        <v/>
      </c>
      <c r="P159" s="24">
        <f>0.35*IF(E159="",0,E159)+0.35*IF(F159="",0,F159)+0.3*IF(G159="",0,G159)</f>
        <v/>
      </c>
      <c r="Q159" s="24">
        <f>0.656*IF(I159="",0,I159)+0.344*IF(H159="",0,H159)</f>
        <v/>
      </c>
      <c r="R159" s="24">
        <f>0.338*IF(J159="",0,J159)+0.662*IF(K159="",0,K159)</f>
        <v/>
      </c>
      <c r="S159" s="24">
        <f>0.38*IF(L159="",0,L159)+0.35*IF(M159="",0,M159)+0.27*IF(N159="",0,N159)</f>
        <v/>
      </c>
      <c r="T159" s="24">
        <f>IF(Universe!S159="","",((Universe!S159-$B$2565)/$C$2565)^3)</f>
        <v/>
      </c>
      <c r="U159" s="24">
        <f>IF(Universe!S159="","",(Universe!S159-$B$2565)/$C$2565)</f>
        <v/>
      </c>
      <c r="V159" s="24">
        <f>IF(Universe!T159="","",(Universe!T159-$B$2566)/$C$2566)</f>
        <v/>
      </c>
      <c r="W159" s="24">
        <f>IF(Universe!U159="","",(Universe!U159-$B$2567)/$C$2567)</f>
        <v/>
      </c>
      <c r="X159" s="24">
        <f>IF(O159="","",(O159-$B$2571)/$C$2571)</f>
        <v/>
      </c>
      <c r="Y159" s="24">
        <f>IF(T159="","",(T159-$B$2576)/$C$2576)</f>
        <v/>
      </c>
      <c r="Z159" s="24">
        <f>IF(Universe!V159="","",(Universe!V159-$B$2568)/$C$2568)</f>
        <v/>
      </c>
      <c r="AA159" s="24">
        <f>IF(P159="","",(P159-$B$2572)/$C$2572)</f>
        <v/>
      </c>
      <c r="AB159" s="24">
        <f>IF(Q159="","",(Q159-$B$2573)/$C$2573)</f>
        <v/>
      </c>
      <c r="AC159" s="24">
        <f>IF(R159="","",(R159-$B$2574)/$C$2574)</f>
        <v/>
      </c>
      <c r="AD159" s="24">
        <f>IF(S159="","",(S159-$B$2575)/$C$2575)</f>
        <v/>
      </c>
      <c r="AE159" s="24">
        <f>IF(Y159="","",Y159-(19.12044933116382+16.522174187581257*U159))</f>
        <v/>
      </c>
      <c r="AF159" s="24">
        <f>IF(X159="","",(X159-(-0.27268023098325006+0.47142105304415904*V159+-0.3189264934812436*U159)--5.286111042926227e-16)/0.7994208745952703)</f>
        <v/>
      </c>
      <c r="AG159" s="24">
        <f>IF(AA159="","",(AA159-(0.5248806186338691+-0.064206457956449*U159)-5.43454825424064e-16)/0.9977404048781155)</f>
        <v/>
      </c>
      <c r="AH159" s="25" t="n">
        <v>-4.332970218042849</v>
      </c>
      <c r="AI159" s="25" t="n">
        <v>-0.1859275414448401</v>
      </c>
      <c r="AJ159" s="25" t="n">
        <v>-2.243714403490291</v>
      </c>
      <c r="AK159" s="25" t="n">
        <v>1.53250798583551</v>
      </c>
      <c r="AL159" s="25" t="n">
        <v>-1.171597549443448</v>
      </c>
      <c r="AM159" s="25" t="n">
        <v>1.309705436078411</v>
      </c>
      <c r="AN159" s="25" t="n">
        <v>-0.5203251842020999</v>
      </c>
      <c r="AO159" s="25" t="n">
        <v>-0.3241781111388121</v>
      </c>
      <c r="AP159" s="25" t="n">
        <v>-1.387047010844495</v>
      </c>
      <c r="AQ159" s="25" t="n">
        <v>-0.3168414151602602</v>
      </c>
    </row>
    <row r="160">
      <c r="A160" s="23">
        <f>Universe!A160</f>
        <v/>
      </c>
      <c r="B160" s="24">
        <f>IF(Universe!W160="","",(Universe!W160-$B$2550)/$C$2550)</f>
        <v/>
      </c>
      <c r="C160" s="24">
        <f>IF(Universe!X160="","",(Universe!X160-$B$2551)/$C$2551)</f>
        <v/>
      </c>
      <c r="D160" s="24">
        <f>IF(Universe!Y160="","",(Universe!Y160-$B$2552)/$C$2552)</f>
        <v/>
      </c>
      <c r="E160" s="24">
        <f>IF(Universe!Z160="","",(Universe!Z160-$B$2553)/$C$2553)</f>
        <v/>
      </c>
      <c r="F160" s="24">
        <f>IF(Universe!AA160="","",(Universe!AA160-$B$2554)/$C$2554)</f>
        <v/>
      </c>
      <c r="G160" s="24">
        <f>IF(Universe!AB160="","",(Universe!AB160-$B$2555)/$C$2555)</f>
        <v/>
      </c>
      <c r="H160" s="24">
        <f>IF(Universe!AC160="","",(Universe!AC160-$B$2556)/$C$2556)</f>
        <v/>
      </c>
      <c r="I160" s="24">
        <f>IF(Universe!AD160="","",(Universe!AD160-$B$2557)/$C$2557)</f>
        <v/>
      </c>
      <c r="J160" s="24">
        <f>IF(Universe!AE160="","",(Universe!AE160-$B$2558)/$C$2558)</f>
        <v/>
      </c>
      <c r="K160" s="24">
        <f>IF(Universe!AF160="","",(Universe!AF160-$B$2559)/$C$2559)</f>
        <v/>
      </c>
      <c r="L160" s="24">
        <f>IF(Universe!AG160="","",(Universe!AG160-$B$2560)/$C$2560)</f>
        <v/>
      </c>
      <c r="M160" s="24">
        <f>IF(Universe!AH160="","",(Universe!AH160-$B$2561)/$C$2561)</f>
        <v/>
      </c>
      <c r="N160" s="24">
        <f>IF(Universe!AI160="","",(Universe!AI160-$B$2562)/$C$2562)</f>
        <v/>
      </c>
      <c r="O160" s="24">
        <f>0.74*IF(B160="",0,B160)+0.16*IF(C160="",0,C160)+0.1*IF(D160="",0,D160)</f>
        <v/>
      </c>
      <c r="P160" s="24">
        <f>0.35*IF(E160="",0,E160)+0.35*IF(F160="",0,F160)+0.3*IF(G160="",0,G160)</f>
        <v/>
      </c>
      <c r="Q160" s="24">
        <f>0.656*IF(I160="",0,I160)+0.344*IF(H160="",0,H160)</f>
        <v/>
      </c>
      <c r="R160" s="24">
        <f>0.338*IF(J160="",0,J160)+0.662*IF(K160="",0,K160)</f>
        <v/>
      </c>
      <c r="S160" s="24">
        <f>0.38*IF(L160="",0,L160)+0.35*IF(M160="",0,M160)+0.27*IF(N160="",0,N160)</f>
        <v/>
      </c>
      <c r="T160" s="24">
        <f>IF(Universe!S160="","",((Universe!S160-$B$2565)/$C$2565)^3)</f>
        <v/>
      </c>
      <c r="U160" s="24">
        <f>IF(Universe!S160="","",(Universe!S160-$B$2565)/$C$2565)</f>
        <v/>
      </c>
      <c r="V160" s="24">
        <f>IF(Universe!T160="","",(Universe!T160-$B$2566)/$C$2566)</f>
        <v/>
      </c>
      <c r="W160" s="24">
        <f>IF(Universe!U160="","",(Universe!U160-$B$2567)/$C$2567)</f>
        <v/>
      </c>
      <c r="X160" s="24">
        <f>IF(O160="","",(O160-$B$2571)/$C$2571)</f>
        <v/>
      </c>
      <c r="Y160" s="24">
        <f>IF(T160="","",(T160-$B$2576)/$C$2576)</f>
        <v/>
      </c>
      <c r="Z160" s="24">
        <f>IF(Universe!V160="","",(Universe!V160-$B$2568)/$C$2568)</f>
        <v/>
      </c>
      <c r="AA160" s="24">
        <f>IF(P160="","",(P160-$B$2572)/$C$2572)</f>
        <v/>
      </c>
      <c r="AB160" s="24">
        <f>IF(Q160="","",(Q160-$B$2573)/$C$2573)</f>
        <v/>
      </c>
      <c r="AC160" s="24">
        <f>IF(R160="","",(R160-$B$2574)/$C$2574)</f>
        <v/>
      </c>
      <c r="AD160" s="24">
        <f>IF(S160="","",(S160-$B$2575)/$C$2575)</f>
        <v/>
      </c>
      <c r="AE160" s="24">
        <f>IF(Y160="","",Y160-(19.12044933116382+16.522174187581257*U160))</f>
        <v/>
      </c>
      <c r="AF160" s="24">
        <f>IF(X160="","",(X160-(-0.27268023098325006+0.47142105304415904*V160+-0.3189264934812436*U160)--5.286111042926227e-16)/0.7994208745952703)</f>
        <v/>
      </c>
      <c r="AG160" s="24">
        <f>IF(AA160="","",(AA160-(0.5248806186338691+-0.064206457956449*U160)-5.43454825424064e-16)/0.9977404048781155)</f>
        <v/>
      </c>
      <c r="AH160" s="25" t="n">
        <v>-2.761998888024082</v>
      </c>
      <c r="AI160" s="25" t="n">
        <v>-0.7426467667981046</v>
      </c>
      <c r="AJ160" s="25" t="n">
        <v>-0.3562873173286888</v>
      </c>
      <c r="AK160" s="25" t="n">
        <v>0.2589089580826061</v>
      </c>
      <c r="AL160" s="25" t="n">
        <v>3.216977441786148</v>
      </c>
      <c r="AM160" s="25" t="n">
        <v>0.0198363964700979</v>
      </c>
      <c r="AN160" s="25" t="n">
        <v>0.9234247784267752</v>
      </c>
      <c r="AO160" s="25" t="n">
        <v>-0.0022896759762416</v>
      </c>
      <c r="AP160" s="25" t="n">
        <v>1.120096960937906</v>
      </c>
      <c r="AQ160" s="25" t="n">
        <v>0.477924337049215</v>
      </c>
    </row>
    <row r="161">
      <c r="A161" s="23">
        <f>Universe!A161</f>
        <v/>
      </c>
      <c r="B161" s="24">
        <f>IF(Universe!W161="","",(Universe!W161-$B$2550)/$C$2550)</f>
        <v/>
      </c>
      <c r="C161" s="24">
        <f>IF(Universe!X161="","",(Universe!X161-$B$2551)/$C$2551)</f>
        <v/>
      </c>
      <c r="D161" s="24">
        <f>IF(Universe!Y161="","",(Universe!Y161-$B$2552)/$C$2552)</f>
        <v/>
      </c>
      <c r="E161" s="24">
        <f>IF(Universe!Z161="","",(Universe!Z161-$B$2553)/$C$2553)</f>
        <v/>
      </c>
      <c r="F161" s="24">
        <f>IF(Universe!AA161="","",(Universe!AA161-$B$2554)/$C$2554)</f>
        <v/>
      </c>
      <c r="G161" s="24">
        <f>IF(Universe!AB161="","",(Universe!AB161-$B$2555)/$C$2555)</f>
        <v/>
      </c>
      <c r="H161" s="24">
        <f>IF(Universe!AC161="","",(Universe!AC161-$B$2556)/$C$2556)</f>
        <v/>
      </c>
      <c r="I161" s="24">
        <f>IF(Universe!AD161="","",(Universe!AD161-$B$2557)/$C$2557)</f>
        <v/>
      </c>
      <c r="J161" s="24">
        <f>IF(Universe!AE161="","",(Universe!AE161-$B$2558)/$C$2558)</f>
        <v/>
      </c>
      <c r="K161" s="24">
        <f>IF(Universe!AF161="","",(Universe!AF161-$B$2559)/$C$2559)</f>
        <v/>
      </c>
      <c r="L161" s="24">
        <f>IF(Universe!AG161="","",(Universe!AG161-$B$2560)/$C$2560)</f>
        <v/>
      </c>
      <c r="M161" s="24">
        <f>IF(Universe!AH161="","",(Universe!AH161-$B$2561)/$C$2561)</f>
        <v/>
      </c>
      <c r="N161" s="24">
        <f>IF(Universe!AI161="","",(Universe!AI161-$B$2562)/$C$2562)</f>
        <v/>
      </c>
      <c r="O161" s="24">
        <f>0.74*IF(B161="",0,B161)+0.16*IF(C161="",0,C161)+0.1*IF(D161="",0,D161)</f>
        <v/>
      </c>
      <c r="P161" s="24">
        <f>0.35*IF(E161="",0,E161)+0.35*IF(F161="",0,F161)+0.3*IF(G161="",0,G161)</f>
        <v/>
      </c>
      <c r="Q161" s="24">
        <f>0.656*IF(I161="",0,I161)+0.344*IF(H161="",0,H161)</f>
        <v/>
      </c>
      <c r="R161" s="24">
        <f>0.338*IF(J161="",0,J161)+0.662*IF(K161="",0,K161)</f>
        <v/>
      </c>
      <c r="S161" s="24">
        <f>0.38*IF(L161="",0,L161)+0.35*IF(M161="",0,M161)+0.27*IF(N161="",0,N161)</f>
        <v/>
      </c>
      <c r="T161" s="24">
        <f>IF(Universe!S161="","",((Universe!S161-$B$2565)/$C$2565)^3)</f>
        <v/>
      </c>
      <c r="U161" s="24">
        <f>IF(Universe!S161="","",(Universe!S161-$B$2565)/$C$2565)</f>
        <v/>
      </c>
      <c r="V161" s="24">
        <f>IF(Universe!T161="","",(Universe!T161-$B$2566)/$C$2566)</f>
        <v/>
      </c>
      <c r="W161" s="24">
        <f>IF(Universe!U161="","",(Universe!U161-$B$2567)/$C$2567)</f>
        <v/>
      </c>
      <c r="X161" s="24">
        <f>IF(O161="","",(O161-$B$2571)/$C$2571)</f>
        <v/>
      </c>
      <c r="Y161" s="24">
        <f>IF(T161="","",(T161-$B$2576)/$C$2576)</f>
        <v/>
      </c>
      <c r="Z161" s="24">
        <f>IF(Universe!V161="","",(Universe!V161-$B$2568)/$C$2568)</f>
        <v/>
      </c>
      <c r="AA161" s="24">
        <f>IF(P161="","",(P161-$B$2572)/$C$2572)</f>
        <v/>
      </c>
      <c r="AB161" s="24">
        <f>IF(Q161="","",(Q161-$B$2573)/$C$2573)</f>
        <v/>
      </c>
      <c r="AC161" s="24">
        <f>IF(R161="","",(R161-$B$2574)/$C$2574)</f>
        <v/>
      </c>
      <c r="AD161" s="24">
        <f>IF(S161="","",(S161-$B$2575)/$C$2575)</f>
        <v/>
      </c>
      <c r="AE161" s="24">
        <f>IF(Y161="","",Y161-(19.12044933116382+16.522174187581257*U161))</f>
        <v/>
      </c>
      <c r="AF161" s="24">
        <f>IF(X161="","",(X161-(-0.27268023098325006+0.47142105304415904*V161+-0.3189264934812436*U161)--5.286111042926227e-16)/0.7994208745952703)</f>
        <v/>
      </c>
      <c r="AG161" s="24">
        <f>IF(AA161="","",(AA161-(0.5248806186338691+-0.064206457956449*U161)-5.43454825424064e-16)/0.9977404048781155)</f>
        <v/>
      </c>
      <c r="AH161" s="25" t="n">
        <v>-3.706877206225324</v>
      </c>
      <c r="AI161" s="25" t="n">
        <v>0.1006542501919051</v>
      </c>
      <c r="AJ161" s="25" t="n">
        <v>-1.917298366566685</v>
      </c>
      <c r="AK161" s="25" t="n">
        <v>1.883640266174976</v>
      </c>
      <c r="AL161" s="25" t="n">
        <v>1.394456078705376</v>
      </c>
      <c r="AM161" s="25" t="n">
        <v>0.4256160366397691</v>
      </c>
      <c r="AN161" s="25" t="n">
        <v>-0.2483894011595049</v>
      </c>
      <c r="AO161" s="25" t="n">
        <v>-1.263165197069094</v>
      </c>
      <c r="AP161" s="25" t="n">
        <v>0.1688029263228205</v>
      </c>
      <c r="AQ161" s="25" t="n">
        <v>-0.4084366077064656</v>
      </c>
    </row>
    <row r="162">
      <c r="A162" s="23">
        <f>Universe!A162</f>
        <v/>
      </c>
      <c r="B162" s="24">
        <f>IF(Universe!W162="","",(Universe!W162-$B$2550)/$C$2550)</f>
        <v/>
      </c>
      <c r="C162" s="24">
        <f>IF(Universe!X162="","",(Universe!X162-$B$2551)/$C$2551)</f>
        <v/>
      </c>
      <c r="D162" s="24">
        <f>IF(Universe!Y162="","",(Universe!Y162-$B$2552)/$C$2552)</f>
        <v/>
      </c>
      <c r="E162" s="24">
        <f>IF(Universe!Z162="","",(Universe!Z162-$B$2553)/$C$2553)</f>
        <v/>
      </c>
      <c r="F162" s="24">
        <f>IF(Universe!AA162="","",(Universe!AA162-$B$2554)/$C$2554)</f>
        <v/>
      </c>
      <c r="G162" s="24">
        <f>IF(Universe!AB162="","",(Universe!AB162-$B$2555)/$C$2555)</f>
        <v/>
      </c>
      <c r="H162" s="24">
        <f>IF(Universe!AC162="","",(Universe!AC162-$B$2556)/$C$2556)</f>
        <v/>
      </c>
      <c r="I162" s="24">
        <f>IF(Universe!AD162="","",(Universe!AD162-$B$2557)/$C$2557)</f>
        <v/>
      </c>
      <c r="J162" s="24">
        <f>IF(Universe!AE162="","",(Universe!AE162-$B$2558)/$C$2558)</f>
        <v/>
      </c>
      <c r="K162" s="24">
        <f>IF(Universe!AF162="","",(Universe!AF162-$B$2559)/$C$2559)</f>
        <v/>
      </c>
      <c r="L162" s="24">
        <f>IF(Universe!AG162="","",(Universe!AG162-$B$2560)/$C$2560)</f>
        <v/>
      </c>
      <c r="M162" s="24">
        <f>IF(Universe!AH162="","",(Universe!AH162-$B$2561)/$C$2561)</f>
        <v/>
      </c>
      <c r="N162" s="24">
        <f>IF(Universe!AI162="","",(Universe!AI162-$B$2562)/$C$2562)</f>
        <v/>
      </c>
      <c r="O162" s="24">
        <f>0.74*IF(B162="",0,B162)+0.16*IF(C162="",0,C162)+0.1*IF(D162="",0,D162)</f>
        <v/>
      </c>
      <c r="P162" s="24">
        <f>0.35*IF(E162="",0,E162)+0.35*IF(F162="",0,F162)+0.3*IF(G162="",0,G162)</f>
        <v/>
      </c>
      <c r="Q162" s="24">
        <f>0.656*IF(I162="",0,I162)+0.344*IF(H162="",0,H162)</f>
        <v/>
      </c>
      <c r="R162" s="24">
        <f>0.338*IF(J162="",0,J162)+0.662*IF(K162="",0,K162)</f>
        <v/>
      </c>
      <c r="S162" s="24">
        <f>0.38*IF(L162="",0,L162)+0.35*IF(M162="",0,M162)+0.27*IF(N162="",0,N162)</f>
        <v/>
      </c>
      <c r="T162" s="24">
        <f>IF(Universe!S162="","",((Universe!S162-$B$2565)/$C$2565)^3)</f>
        <v/>
      </c>
      <c r="U162" s="24">
        <f>IF(Universe!S162="","",(Universe!S162-$B$2565)/$C$2565)</f>
        <v/>
      </c>
      <c r="V162" s="24">
        <f>IF(Universe!T162="","",(Universe!T162-$B$2566)/$C$2566)</f>
        <v/>
      </c>
      <c r="W162" s="24">
        <f>IF(Universe!U162="","",(Universe!U162-$B$2567)/$C$2567)</f>
        <v/>
      </c>
      <c r="X162" s="24">
        <f>IF(O162="","",(O162-$B$2571)/$C$2571)</f>
        <v/>
      </c>
      <c r="Y162" s="24">
        <f>IF(T162="","",(T162-$B$2576)/$C$2576)</f>
        <v/>
      </c>
      <c r="Z162" s="24">
        <f>IF(Universe!V162="","",(Universe!V162-$B$2568)/$C$2568)</f>
        <v/>
      </c>
      <c r="AA162" s="24">
        <f>IF(P162="","",(P162-$B$2572)/$C$2572)</f>
        <v/>
      </c>
      <c r="AB162" s="24">
        <f>IF(Q162="","",(Q162-$B$2573)/$C$2573)</f>
        <v/>
      </c>
      <c r="AC162" s="24">
        <f>IF(R162="","",(R162-$B$2574)/$C$2574)</f>
        <v/>
      </c>
      <c r="AD162" s="24">
        <f>IF(S162="","",(S162-$B$2575)/$C$2575)</f>
        <v/>
      </c>
      <c r="AE162" s="24">
        <f>IF(Y162="","",Y162-(19.12044933116382+16.522174187581257*U162))</f>
        <v/>
      </c>
      <c r="AF162" s="24">
        <f>IF(X162="","",(X162-(-0.27268023098325006+0.47142105304415904*V162+-0.3189264934812436*U162)--5.286111042926227e-16)/0.7994208745952703)</f>
        <v/>
      </c>
      <c r="AG162" s="24">
        <f>IF(AA162="","",(AA162-(0.5248806186338691+-0.064206457956449*U162)-5.43454825424064e-16)/0.9977404048781155)</f>
        <v/>
      </c>
      <c r="AH162" s="25" t="n">
        <v>-0.634589882448603</v>
      </c>
      <c r="AI162" s="25" t="n">
        <v>-1.194153712347569</v>
      </c>
      <c r="AJ162" s="25" t="n">
        <v>-0.4716317306058226</v>
      </c>
      <c r="AK162" s="25" t="n">
        <v>0.3067273649545189</v>
      </c>
      <c r="AL162" s="25" t="n">
        <v>1.38417036771317</v>
      </c>
      <c r="AM162" s="25" t="n">
        <v>-0.1716666328912148</v>
      </c>
      <c r="AN162" s="25" t="n">
        <v>-0.6044008816015939</v>
      </c>
      <c r="AO162" s="25" t="n">
        <v>-0.0268520374508649</v>
      </c>
      <c r="AP162" s="25" t="n">
        <v>-0.0959188103319706</v>
      </c>
      <c r="AQ162" s="25" t="n">
        <v>0.2502697130916929</v>
      </c>
    </row>
    <row r="163">
      <c r="A163" s="23">
        <f>Universe!A163</f>
        <v/>
      </c>
      <c r="B163" s="24">
        <f>IF(Universe!W163="","",(Universe!W163-$B$2550)/$C$2550)</f>
        <v/>
      </c>
      <c r="C163" s="24">
        <f>IF(Universe!X163="","",(Universe!X163-$B$2551)/$C$2551)</f>
        <v/>
      </c>
      <c r="D163" s="24">
        <f>IF(Universe!Y163="","",(Universe!Y163-$B$2552)/$C$2552)</f>
        <v/>
      </c>
      <c r="E163" s="24">
        <f>IF(Universe!Z163="","",(Universe!Z163-$B$2553)/$C$2553)</f>
        <v/>
      </c>
      <c r="F163" s="24">
        <f>IF(Universe!AA163="","",(Universe!AA163-$B$2554)/$C$2554)</f>
        <v/>
      </c>
      <c r="G163" s="24">
        <f>IF(Universe!AB163="","",(Universe!AB163-$B$2555)/$C$2555)</f>
        <v/>
      </c>
      <c r="H163" s="24">
        <f>IF(Universe!AC163="","",(Universe!AC163-$B$2556)/$C$2556)</f>
        <v/>
      </c>
      <c r="I163" s="24">
        <f>IF(Universe!AD163="","",(Universe!AD163-$B$2557)/$C$2557)</f>
        <v/>
      </c>
      <c r="J163" s="24">
        <f>IF(Universe!AE163="","",(Universe!AE163-$B$2558)/$C$2558)</f>
        <v/>
      </c>
      <c r="K163" s="24">
        <f>IF(Universe!AF163="","",(Universe!AF163-$B$2559)/$C$2559)</f>
        <v/>
      </c>
      <c r="L163" s="24">
        <f>IF(Universe!AG163="","",(Universe!AG163-$B$2560)/$C$2560)</f>
        <v/>
      </c>
      <c r="M163" s="24">
        <f>IF(Universe!AH163="","",(Universe!AH163-$B$2561)/$C$2561)</f>
        <v/>
      </c>
      <c r="N163" s="24">
        <f>IF(Universe!AI163="","",(Universe!AI163-$B$2562)/$C$2562)</f>
        <v/>
      </c>
      <c r="O163" s="24">
        <f>0.74*IF(B163="",0,B163)+0.16*IF(C163="",0,C163)+0.1*IF(D163="",0,D163)</f>
        <v/>
      </c>
      <c r="P163" s="24">
        <f>0.35*IF(E163="",0,E163)+0.35*IF(F163="",0,F163)+0.3*IF(G163="",0,G163)</f>
        <v/>
      </c>
      <c r="Q163" s="24">
        <f>0.656*IF(I163="",0,I163)+0.344*IF(H163="",0,H163)</f>
        <v/>
      </c>
      <c r="R163" s="24">
        <f>0.338*IF(J163="",0,J163)+0.662*IF(K163="",0,K163)</f>
        <v/>
      </c>
      <c r="S163" s="24">
        <f>0.38*IF(L163="",0,L163)+0.35*IF(M163="",0,M163)+0.27*IF(N163="",0,N163)</f>
        <v/>
      </c>
      <c r="T163" s="24">
        <f>IF(Universe!S163="","",((Universe!S163-$B$2565)/$C$2565)^3)</f>
        <v/>
      </c>
      <c r="U163" s="24">
        <f>IF(Universe!S163="","",(Universe!S163-$B$2565)/$C$2565)</f>
        <v/>
      </c>
      <c r="V163" s="24">
        <f>IF(Universe!T163="","",(Universe!T163-$B$2566)/$C$2566)</f>
        <v/>
      </c>
      <c r="W163" s="24">
        <f>IF(Universe!U163="","",(Universe!U163-$B$2567)/$C$2567)</f>
        <v/>
      </c>
      <c r="X163" s="24">
        <f>IF(O163="","",(O163-$B$2571)/$C$2571)</f>
        <v/>
      </c>
      <c r="Y163" s="24">
        <f>IF(T163="","",(T163-$B$2576)/$C$2576)</f>
        <v/>
      </c>
      <c r="Z163" s="24">
        <f>IF(Universe!V163="","",(Universe!V163-$B$2568)/$C$2568)</f>
        <v/>
      </c>
      <c r="AA163" s="24">
        <f>IF(P163="","",(P163-$B$2572)/$C$2572)</f>
        <v/>
      </c>
      <c r="AB163" s="24">
        <f>IF(Q163="","",(Q163-$B$2573)/$C$2573)</f>
        <v/>
      </c>
      <c r="AC163" s="24">
        <f>IF(R163="","",(R163-$B$2574)/$C$2574)</f>
        <v/>
      </c>
      <c r="AD163" s="24">
        <f>IF(S163="","",(S163-$B$2575)/$C$2575)</f>
        <v/>
      </c>
      <c r="AE163" s="24">
        <f>IF(Y163="","",Y163-(19.12044933116382+16.522174187581257*U163))</f>
        <v/>
      </c>
      <c r="AF163" s="24">
        <f>IF(X163="","",(X163-(-0.27268023098325006+0.47142105304415904*V163+-0.3189264934812436*U163)--5.286111042926227e-16)/0.7994208745952703)</f>
        <v/>
      </c>
      <c r="AG163" s="24">
        <f>IF(AA163="","",(AA163-(0.5248806186338691+-0.064206457956449*U163)-5.43454825424064e-16)/0.9977404048781155)</f>
        <v/>
      </c>
      <c r="AH163" s="25" t="n">
        <v>-2.73963232715551</v>
      </c>
      <c r="AI163" s="25" t="n">
        <v>-0.585517510365664</v>
      </c>
      <c r="AJ163" s="25" t="n">
        <v>0.2642200645029761</v>
      </c>
      <c r="AK163" s="25" t="n">
        <v>0.5926916593098452</v>
      </c>
      <c r="AL163" s="25" t="n">
        <v>3.234647570305168</v>
      </c>
      <c r="AM163" s="25" t="n">
        <v>-0.0218155446487482</v>
      </c>
      <c r="AN163" s="25" t="n">
        <v>-0.2304429896598293</v>
      </c>
      <c r="AO163" s="25" t="n">
        <v>-0.0901825261922633</v>
      </c>
      <c r="AP163" s="25" t="n">
        <v>-0.2697572808187897</v>
      </c>
      <c r="AQ163" s="25" t="n">
        <v>0.0484934172164736</v>
      </c>
    </row>
    <row r="164">
      <c r="A164" s="23">
        <f>Universe!A164</f>
        <v/>
      </c>
      <c r="B164" s="24">
        <f>IF(Universe!W164="","",(Universe!W164-$B$2550)/$C$2550)</f>
        <v/>
      </c>
      <c r="C164" s="24">
        <f>IF(Universe!X164="","",(Universe!X164-$B$2551)/$C$2551)</f>
        <v/>
      </c>
      <c r="D164" s="24">
        <f>IF(Universe!Y164="","",(Universe!Y164-$B$2552)/$C$2552)</f>
        <v/>
      </c>
      <c r="E164" s="24">
        <f>IF(Universe!Z164="","",(Universe!Z164-$B$2553)/$C$2553)</f>
        <v/>
      </c>
      <c r="F164" s="24">
        <f>IF(Universe!AA164="","",(Universe!AA164-$B$2554)/$C$2554)</f>
        <v/>
      </c>
      <c r="G164" s="24">
        <f>IF(Universe!AB164="","",(Universe!AB164-$B$2555)/$C$2555)</f>
        <v/>
      </c>
      <c r="H164" s="24">
        <f>IF(Universe!AC164="","",(Universe!AC164-$B$2556)/$C$2556)</f>
        <v/>
      </c>
      <c r="I164" s="24">
        <f>IF(Universe!AD164="","",(Universe!AD164-$B$2557)/$C$2557)</f>
        <v/>
      </c>
      <c r="J164" s="24">
        <f>IF(Universe!AE164="","",(Universe!AE164-$B$2558)/$C$2558)</f>
        <v/>
      </c>
      <c r="K164" s="24">
        <f>IF(Universe!AF164="","",(Universe!AF164-$B$2559)/$C$2559)</f>
        <v/>
      </c>
      <c r="L164" s="24">
        <f>IF(Universe!AG164="","",(Universe!AG164-$B$2560)/$C$2560)</f>
        <v/>
      </c>
      <c r="M164" s="24">
        <f>IF(Universe!AH164="","",(Universe!AH164-$B$2561)/$C$2561)</f>
        <v/>
      </c>
      <c r="N164" s="24">
        <f>IF(Universe!AI164="","",(Universe!AI164-$B$2562)/$C$2562)</f>
        <v/>
      </c>
      <c r="O164" s="24">
        <f>0.74*IF(B164="",0,B164)+0.16*IF(C164="",0,C164)+0.1*IF(D164="",0,D164)</f>
        <v/>
      </c>
      <c r="P164" s="24">
        <f>0.35*IF(E164="",0,E164)+0.35*IF(F164="",0,F164)+0.3*IF(G164="",0,G164)</f>
        <v/>
      </c>
      <c r="Q164" s="24">
        <f>0.656*IF(I164="",0,I164)+0.344*IF(H164="",0,H164)</f>
        <v/>
      </c>
      <c r="R164" s="24">
        <f>0.338*IF(J164="",0,J164)+0.662*IF(K164="",0,K164)</f>
        <v/>
      </c>
      <c r="S164" s="24">
        <f>0.38*IF(L164="",0,L164)+0.35*IF(M164="",0,M164)+0.27*IF(N164="",0,N164)</f>
        <v/>
      </c>
      <c r="T164" s="24">
        <f>IF(Universe!S164="","",((Universe!S164-$B$2565)/$C$2565)^3)</f>
        <v/>
      </c>
      <c r="U164" s="24">
        <f>IF(Universe!S164="","",(Universe!S164-$B$2565)/$C$2565)</f>
        <v/>
      </c>
      <c r="V164" s="24">
        <f>IF(Universe!T164="","",(Universe!T164-$B$2566)/$C$2566)</f>
        <v/>
      </c>
      <c r="W164" s="24">
        <f>IF(Universe!U164="","",(Universe!U164-$B$2567)/$C$2567)</f>
        <v/>
      </c>
      <c r="X164" s="24">
        <f>IF(O164="","",(O164-$B$2571)/$C$2571)</f>
        <v/>
      </c>
      <c r="Y164" s="24">
        <f>IF(T164="","",(T164-$B$2576)/$C$2576)</f>
        <v/>
      </c>
      <c r="Z164" s="24">
        <f>IF(Universe!V164="","",(Universe!V164-$B$2568)/$C$2568)</f>
        <v/>
      </c>
      <c r="AA164" s="24">
        <f>IF(P164="","",(P164-$B$2572)/$C$2572)</f>
        <v/>
      </c>
      <c r="AB164" s="24">
        <f>IF(Q164="","",(Q164-$B$2573)/$C$2573)</f>
        <v/>
      </c>
      <c r="AC164" s="24">
        <f>IF(R164="","",(R164-$B$2574)/$C$2574)</f>
        <v/>
      </c>
      <c r="AD164" s="24">
        <f>IF(S164="","",(S164-$B$2575)/$C$2575)</f>
        <v/>
      </c>
      <c r="AE164" s="24">
        <f>IF(Y164="","",Y164-(19.12044933116382+16.522174187581257*U164))</f>
        <v/>
      </c>
      <c r="AF164" s="24">
        <f>IF(X164="","",(X164-(-0.27268023098325006+0.47142105304415904*V164+-0.3189264934812436*U164)--5.286111042926227e-16)/0.7994208745952703)</f>
        <v/>
      </c>
      <c r="AG164" s="24">
        <f>IF(AA164="","",(AA164-(0.5248806186338691+-0.064206457956449*U164)-5.43454825424064e-16)/0.9977404048781155)</f>
        <v/>
      </c>
      <c r="AH164" s="25" t="n">
        <v>-1.941396442975423</v>
      </c>
      <c r="AI164" s="25" t="n">
        <v>-0.8468931135126576</v>
      </c>
      <c r="AJ164" s="25" t="n">
        <v>-0.7769556209258147</v>
      </c>
      <c r="AK164" s="25" t="n">
        <v>-0.2642613879601338</v>
      </c>
      <c r="AL164" s="25" t="n">
        <v>3.2419085683626</v>
      </c>
      <c r="AM164" s="25" t="n">
        <v>0.008000651386874801</v>
      </c>
      <c r="AN164" s="25" t="n">
        <v>0.4564364343148523</v>
      </c>
      <c r="AO164" s="25" t="n">
        <v>0.0712379471753425</v>
      </c>
      <c r="AP164" s="25" t="n">
        <v>-0.1776785090617514</v>
      </c>
      <c r="AQ164" s="25" t="n">
        <v>-0.4189703129994998</v>
      </c>
    </row>
    <row r="165">
      <c r="A165" s="23">
        <f>Universe!A165</f>
        <v/>
      </c>
      <c r="B165" s="24">
        <f>IF(Universe!W165="","",(Universe!W165-$B$2550)/$C$2550)</f>
        <v/>
      </c>
      <c r="C165" s="24">
        <f>IF(Universe!X165="","",(Universe!X165-$B$2551)/$C$2551)</f>
        <v/>
      </c>
      <c r="D165" s="24">
        <f>IF(Universe!Y165="","",(Universe!Y165-$B$2552)/$C$2552)</f>
        <v/>
      </c>
      <c r="E165" s="24">
        <f>IF(Universe!Z165="","",(Universe!Z165-$B$2553)/$C$2553)</f>
        <v/>
      </c>
      <c r="F165" s="24">
        <f>IF(Universe!AA165="","",(Universe!AA165-$B$2554)/$C$2554)</f>
        <v/>
      </c>
      <c r="G165" s="24">
        <f>IF(Universe!AB165="","",(Universe!AB165-$B$2555)/$C$2555)</f>
        <v/>
      </c>
      <c r="H165" s="24">
        <f>IF(Universe!AC165="","",(Universe!AC165-$B$2556)/$C$2556)</f>
        <v/>
      </c>
      <c r="I165" s="24">
        <f>IF(Universe!AD165="","",(Universe!AD165-$B$2557)/$C$2557)</f>
        <v/>
      </c>
      <c r="J165" s="24">
        <f>IF(Universe!AE165="","",(Universe!AE165-$B$2558)/$C$2558)</f>
        <v/>
      </c>
      <c r="K165" s="24">
        <f>IF(Universe!AF165="","",(Universe!AF165-$B$2559)/$C$2559)</f>
        <v/>
      </c>
      <c r="L165" s="24">
        <f>IF(Universe!AG165="","",(Universe!AG165-$B$2560)/$C$2560)</f>
        <v/>
      </c>
      <c r="M165" s="24">
        <f>IF(Universe!AH165="","",(Universe!AH165-$B$2561)/$C$2561)</f>
        <v/>
      </c>
      <c r="N165" s="24">
        <f>IF(Universe!AI165="","",(Universe!AI165-$B$2562)/$C$2562)</f>
        <v/>
      </c>
      <c r="O165" s="24">
        <f>0.74*IF(B165="",0,B165)+0.16*IF(C165="",0,C165)+0.1*IF(D165="",0,D165)</f>
        <v/>
      </c>
      <c r="P165" s="24">
        <f>0.35*IF(E165="",0,E165)+0.35*IF(F165="",0,F165)+0.3*IF(G165="",0,G165)</f>
        <v/>
      </c>
      <c r="Q165" s="24">
        <f>0.656*IF(I165="",0,I165)+0.344*IF(H165="",0,H165)</f>
        <v/>
      </c>
      <c r="R165" s="24">
        <f>0.338*IF(J165="",0,J165)+0.662*IF(K165="",0,K165)</f>
        <v/>
      </c>
      <c r="S165" s="24">
        <f>0.38*IF(L165="",0,L165)+0.35*IF(M165="",0,M165)+0.27*IF(N165="",0,N165)</f>
        <v/>
      </c>
      <c r="T165" s="24">
        <f>IF(Universe!S165="","",((Universe!S165-$B$2565)/$C$2565)^3)</f>
        <v/>
      </c>
      <c r="U165" s="24">
        <f>IF(Universe!S165="","",(Universe!S165-$B$2565)/$C$2565)</f>
        <v/>
      </c>
      <c r="V165" s="24">
        <f>IF(Universe!T165="","",(Universe!T165-$B$2566)/$C$2566)</f>
        <v/>
      </c>
      <c r="W165" s="24">
        <f>IF(Universe!U165="","",(Universe!U165-$B$2567)/$C$2567)</f>
        <v/>
      </c>
      <c r="X165" s="24">
        <f>IF(O165="","",(O165-$B$2571)/$C$2571)</f>
        <v/>
      </c>
      <c r="Y165" s="24">
        <f>IF(T165="","",(T165-$B$2576)/$C$2576)</f>
        <v/>
      </c>
      <c r="Z165" s="24">
        <f>IF(Universe!V165="","",(Universe!V165-$B$2568)/$C$2568)</f>
        <v/>
      </c>
      <c r="AA165" s="24">
        <f>IF(P165="","",(P165-$B$2572)/$C$2572)</f>
        <v/>
      </c>
      <c r="AB165" s="24">
        <f>IF(Q165="","",(Q165-$B$2573)/$C$2573)</f>
        <v/>
      </c>
      <c r="AC165" s="24">
        <f>IF(R165="","",(R165-$B$2574)/$C$2574)</f>
        <v/>
      </c>
      <c r="AD165" s="24">
        <f>IF(S165="","",(S165-$B$2575)/$C$2575)</f>
        <v/>
      </c>
      <c r="AE165" s="24">
        <f>IF(Y165="","",Y165-(19.12044933116382+16.522174187581257*U165))</f>
        <v/>
      </c>
      <c r="AF165" s="24">
        <f>IF(X165="","",(X165-(-0.27268023098325006+0.47142105304415904*V165+-0.3189264934812436*U165)--5.286111042926227e-16)/0.7994208745952703)</f>
        <v/>
      </c>
      <c r="AG165" s="24">
        <f>IF(AA165="","",(AA165-(0.5248806186338691+-0.064206457956449*U165)-5.43454825424064e-16)/0.9977404048781155)</f>
        <v/>
      </c>
      <c r="AH165" s="25" t="n">
        <v>-3.272185481877391</v>
      </c>
      <c r="AI165" s="25" t="n">
        <v>3.245176625693459</v>
      </c>
      <c r="AJ165" s="25" t="n">
        <v>-0.6127215484629538</v>
      </c>
      <c r="AK165" s="25" t="n">
        <v>-1.216008031448259</v>
      </c>
      <c r="AL165" s="25" t="n">
        <v>2.509121663204774</v>
      </c>
      <c r="AM165" s="25" t="n">
        <v>1.124342220595387</v>
      </c>
      <c r="AN165" s="25" t="n">
        <v>0.0127345509838359</v>
      </c>
      <c r="AO165" s="25" t="n">
        <v>-0.8550675293403263</v>
      </c>
      <c r="AP165" s="25" t="n">
        <v>-1.797766289921001</v>
      </c>
      <c r="AQ165" s="25" t="n">
        <v>-0.539332941187285</v>
      </c>
    </row>
    <row r="166">
      <c r="A166" s="23">
        <f>Universe!A166</f>
        <v/>
      </c>
      <c r="B166" s="24">
        <f>IF(Universe!W166="","",(Universe!W166-$B$2550)/$C$2550)</f>
        <v/>
      </c>
      <c r="C166" s="24">
        <f>IF(Universe!X166="","",(Universe!X166-$B$2551)/$C$2551)</f>
        <v/>
      </c>
      <c r="D166" s="24">
        <f>IF(Universe!Y166="","",(Universe!Y166-$B$2552)/$C$2552)</f>
        <v/>
      </c>
      <c r="E166" s="24">
        <f>IF(Universe!Z166="","",(Universe!Z166-$B$2553)/$C$2553)</f>
        <v/>
      </c>
      <c r="F166" s="24">
        <f>IF(Universe!AA166="","",(Universe!AA166-$B$2554)/$C$2554)</f>
        <v/>
      </c>
      <c r="G166" s="24">
        <f>IF(Universe!AB166="","",(Universe!AB166-$B$2555)/$C$2555)</f>
        <v/>
      </c>
      <c r="H166" s="24">
        <f>IF(Universe!AC166="","",(Universe!AC166-$B$2556)/$C$2556)</f>
        <v/>
      </c>
      <c r="I166" s="24">
        <f>IF(Universe!AD166="","",(Universe!AD166-$B$2557)/$C$2557)</f>
        <v/>
      </c>
      <c r="J166" s="24">
        <f>IF(Universe!AE166="","",(Universe!AE166-$B$2558)/$C$2558)</f>
        <v/>
      </c>
      <c r="K166" s="24">
        <f>IF(Universe!AF166="","",(Universe!AF166-$B$2559)/$C$2559)</f>
        <v/>
      </c>
      <c r="L166" s="24">
        <f>IF(Universe!AG166="","",(Universe!AG166-$B$2560)/$C$2560)</f>
        <v/>
      </c>
      <c r="M166" s="24">
        <f>IF(Universe!AH166="","",(Universe!AH166-$B$2561)/$C$2561)</f>
        <v/>
      </c>
      <c r="N166" s="24">
        <f>IF(Universe!AI166="","",(Universe!AI166-$B$2562)/$C$2562)</f>
        <v/>
      </c>
      <c r="O166" s="24">
        <f>0.74*IF(B166="",0,B166)+0.16*IF(C166="",0,C166)+0.1*IF(D166="",0,D166)</f>
        <v/>
      </c>
      <c r="P166" s="24">
        <f>0.35*IF(E166="",0,E166)+0.35*IF(F166="",0,F166)+0.3*IF(G166="",0,G166)</f>
        <v/>
      </c>
      <c r="Q166" s="24">
        <f>0.656*IF(I166="",0,I166)+0.344*IF(H166="",0,H166)</f>
        <v/>
      </c>
      <c r="R166" s="24">
        <f>0.338*IF(J166="",0,J166)+0.662*IF(K166="",0,K166)</f>
        <v/>
      </c>
      <c r="S166" s="24">
        <f>0.38*IF(L166="",0,L166)+0.35*IF(M166="",0,M166)+0.27*IF(N166="",0,N166)</f>
        <v/>
      </c>
      <c r="T166" s="24">
        <f>IF(Universe!S166="","",((Universe!S166-$B$2565)/$C$2565)^3)</f>
        <v/>
      </c>
      <c r="U166" s="24">
        <f>IF(Universe!S166="","",(Universe!S166-$B$2565)/$C$2565)</f>
        <v/>
      </c>
      <c r="V166" s="24">
        <f>IF(Universe!T166="","",(Universe!T166-$B$2566)/$C$2566)</f>
        <v/>
      </c>
      <c r="W166" s="24">
        <f>IF(Universe!U166="","",(Universe!U166-$B$2567)/$C$2567)</f>
        <v/>
      </c>
      <c r="X166" s="24">
        <f>IF(O166="","",(O166-$B$2571)/$C$2571)</f>
        <v/>
      </c>
      <c r="Y166" s="24">
        <f>IF(T166="","",(T166-$B$2576)/$C$2576)</f>
        <v/>
      </c>
      <c r="Z166" s="24">
        <f>IF(Universe!V166="","",(Universe!V166-$B$2568)/$C$2568)</f>
        <v/>
      </c>
      <c r="AA166" s="24">
        <f>IF(P166="","",(P166-$B$2572)/$C$2572)</f>
        <v/>
      </c>
      <c r="AB166" s="24">
        <f>IF(Q166="","",(Q166-$B$2573)/$C$2573)</f>
        <v/>
      </c>
      <c r="AC166" s="24">
        <f>IF(R166="","",(R166-$B$2574)/$C$2574)</f>
        <v/>
      </c>
      <c r="AD166" s="24">
        <f>IF(S166="","",(S166-$B$2575)/$C$2575)</f>
        <v/>
      </c>
      <c r="AE166" s="24">
        <f>IF(Y166="","",Y166-(19.12044933116382+16.522174187581257*U166))</f>
        <v/>
      </c>
      <c r="AF166" s="24">
        <f>IF(X166="","",(X166-(-0.27268023098325006+0.47142105304415904*V166+-0.3189264934812436*U166)--5.286111042926227e-16)/0.7994208745952703)</f>
        <v/>
      </c>
      <c r="AG166" s="24">
        <f>IF(AA166="","",(AA166-(0.5248806186338691+-0.064206457956449*U166)-5.43454825424064e-16)/0.9977404048781155)</f>
        <v/>
      </c>
      <c r="AH166" s="25" t="n">
        <v>-2.025400710851025</v>
      </c>
      <c r="AI166" s="25" t="n">
        <v>1.368085753591739</v>
      </c>
      <c r="AJ166" s="25" t="n">
        <v>-1.174446674063684</v>
      </c>
      <c r="AK166" s="25" t="n">
        <v>-0.4302777918979382</v>
      </c>
      <c r="AL166" s="25" t="n">
        <v>3.292591478763681</v>
      </c>
      <c r="AM166" s="25" t="n">
        <v>0.876306681170941</v>
      </c>
      <c r="AN166" s="25" t="n">
        <v>1.064638829137344</v>
      </c>
      <c r="AO166" s="25" t="n">
        <v>1.109567018860942</v>
      </c>
      <c r="AP166" s="25" t="n">
        <v>-0.5306282201034096</v>
      </c>
      <c r="AQ166" s="25" t="n">
        <v>0.1014388905437011</v>
      </c>
    </row>
    <row r="167">
      <c r="A167" s="23">
        <f>Universe!A167</f>
        <v/>
      </c>
      <c r="B167" s="24">
        <f>IF(Universe!W167="","",(Universe!W167-$B$2550)/$C$2550)</f>
        <v/>
      </c>
      <c r="C167" s="24">
        <f>IF(Universe!X167="","",(Universe!X167-$B$2551)/$C$2551)</f>
        <v/>
      </c>
      <c r="D167" s="24">
        <f>IF(Universe!Y167="","",(Universe!Y167-$B$2552)/$C$2552)</f>
        <v/>
      </c>
      <c r="E167" s="24">
        <f>IF(Universe!Z167="","",(Universe!Z167-$B$2553)/$C$2553)</f>
        <v/>
      </c>
      <c r="F167" s="24">
        <f>IF(Universe!AA167="","",(Universe!AA167-$B$2554)/$C$2554)</f>
        <v/>
      </c>
      <c r="G167" s="24">
        <f>IF(Universe!AB167="","",(Universe!AB167-$B$2555)/$C$2555)</f>
        <v/>
      </c>
      <c r="H167" s="24">
        <f>IF(Universe!AC167="","",(Universe!AC167-$B$2556)/$C$2556)</f>
        <v/>
      </c>
      <c r="I167" s="24">
        <f>IF(Universe!AD167="","",(Universe!AD167-$B$2557)/$C$2557)</f>
        <v/>
      </c>
      <c r="J167" s="24">
        <f>IF(Universe!AE167="","",(Universe!AE167-$B$2558)/$C$2558)</f>
        <v/>
      </c>
      <c r="K167" s="24">
        <f>IF(Universe!AF167="","",(Universe!AF167-$B$2559)/$C$2559)</f>
        <v/>
      </c>
      <c r="L167" s="24">
        <f>IF(Universe!AG167="","",(Universe!AG167-$B$2560)/$C$2560)</f>
        <v/>
      </c>
      <c r="M167" s="24">
        <f>IF(Universe!AH167="","",(Universe!AH167-$B$2561)/$C$2561)</f>
        <v/>
      </c>
      <c r="N167" s="24">
        <f>IF(Universe!AI167="","",(Universe!AI167-$B$2562)/$C$2562)</f>
        <v/>
      </c>
      <c r="O167" s="24">
        <f>0.74*IF(B167="",0,B167)+0.16*IF(C167="",0,C167)+0.1*IF(D167="",0,D167)</f>
        <v/>
      </c>
      <c r="P167" s="24">
        <f>0.35*IF(E167="",0,E167)+0.35*IF(F167="",0,F167)+0.3*IF(G167="",0,G167)</f>
        <v/>
      </c>
      <c r="Q167" s="24">
        <f>0.656*IF(I167="",0,I167)+0.344*IF(H167="",0,H167)</f>
        <v/>
      </c>
      <c r="R167" s="24">
        <f>0.338*IF(J167="",0,J167)+0.662*IF(K167="",0,K167)</f>
        <v/>
      </c>
      <c r="S167" s="24">
        <f>0.38*IF(L167="",0,L167)+0.35*IF(M167="",0,M167)+0.27*IF(N167="",0,N167)</f>
        <v/>
      </c>
      <c r="T167" s="24">
        <f>IF(Universe!S167="","",((Universe!S167-$B$2565)/$C$2565)^3)</f>
        <v/>
      </c>
      <c r="U167" s="24">
        <f>IF(Universe!S167="","",(Universe!S167-$B$2565)/$C$2565)</f>
        <v/>
      </c>
      <c r="V167" s="24">
        <f>IF(Universe!T167="","",(Universe!T167-$B$2566)/$C$2566)</f>
        <v/>
      </c>
      <c r="W167" s="24">
        <f>IF(Universe!U167="","",(Universe!U167-$B$2567)/$C$2567)</f>
        <v/>
      </c>
      <c r="X167" s="24">
        <f>IF(O167="","",(O167-$B$2571)/$C$2571)</f>
        <v/>
      </c>
      <c r="Y167" s="24">
        <f>IF(T167="","",(T167-$B$2576)/$C$2576)</f>
        <v/>
      </c>
      <c r="Z167" s="24">
        <f>IF(Universe!V167="","",(Universe!V167-$B$2568)/$C$2568)</f>
        <v/>
      </c>
      <c r="AA167" s="24">
        <f>IF(P167="","",(P167-$B$2572)/$C$2572)</f>
        <v/>
      </c>
      <c r="AB167" s="24">
        <f>IF(Q167="","",(Q167-$B$2573)/$C$2573)</f>
        <v/>
      </c>
      <c r="AC167" s="24">
        <f>IF(R167="","",(R167-$B$2574)/$C$2574)</f>
        <v/>
      </c>
      <c r="AD167" s="24">
        <f>IF(S167="","",(S167-$B$2575)/$C$2575)</f>
        <v/>
      </c>
      <c r="AE167" s="24">
        <f>IF(Y167="","",Y167-(19.12044933116382+16.522174187581257*U167))</f>
        <v/>
      </c>
      <c r="AF167" s="24">
        <f>IF(X167="","",(X167-(-0.27268023098325006+0.47142105304415904*V167+-0.3189264934812436*U167)--5.286111042926227e-16)/0.7994208745952703)</f>
        <v/>
      </c>
      <c r="AG167" s="24">
        <f>IF(AA167="","",(AA167-(0.5248806186338691+-0.064206457956449*U167)-5.43454825424064e-16)/0.9977404048781155)</f>
        <v/>
      </c>
      <c r="AH167" s="25" t="n">
        <v>-2.473423851555873</v>
      </c>
      <c r="AI167" s="25" t="n">
        <v>0.228442416943857</v>
      </c>
      <c r="AJ167" s="25" t="n">
        <v>-0.100126659658672</v>
      </c>
      <c r="AK167" s="25" t="n">
        <v>-0.999824166123507</v>
      </c>
      <c r="AL167" s="25" t="n">
        <v>3.366626088191493</v>
      </c>
      <c r="AM167" s="25" t="n">
        <v>-0.1463157357884773</v>
      </c>
      <c r="AN167" s="25" t="n">
        <v>-0.3672080683224688</v>
      </c>
      <c r="AO167" s="25" t="n">
        <v>0.0803379420978573</v>
      </c>
      <c r="AP167" s="25" t="n">
        <v>-0.6123033623009472</v>
      </c>
      <c r="AQ167" s="25" t="n">
        <v>-0.1783744173228218</v>
      </c>
    </row>
    <row r="168">
      <c r="A168" s="23">
        <f>Universe!A168</f>
        <v/>
      </c>
      <c r="B168" s="24">
        <f>IF(Universe!W168="","",(Universe!W168-$B$2550)/$C$2550)</f>
        <v/>
      </c>
      <c r="C168" s="24">
        <f>IF(Universe!X168="","",(Universe!X168-$B$2551)/$C$2551)</f>
        <v/>
      </c>
      <c r="D168" s="24">
        <f>IF(Universe!Y168="","",(Universe!Y168-$B$2552)/$C$2552)</f>
        <v/>
      </c>
      <c r="E168" s="24">
        <f>IF(Universe!Z168="","",(Universe!Z168-$B$2553)/$C$2553)</f>
        <v/>
      </c>
      <c r="F168" s="24">
        <f>IF(Universe!AA168="","",(Universe!AA168-$B$2554)/$C$2554)</f>
        <v/>
      </c>
      <c r="G168" s="24">
        <f>IF(Universe!AB168="","",(Universe!AB168-$B$2555)/$C$2555)</f>
        <v/>
      </c>
      <c r="H168" s="24">
        <f>IF(Universe!AC168="","",(Universe!AC168-$B$2556)/$C$2556)</f>
        <v/>
      </c>
      <c r="I168" s="24">
        <f>IF(Universe!AD168="","",(Universe!AD168-$B$2557)/$C$2557)</f>
        <v/>
      </c>
      <c r="J168" s="24">
        <f>IF(Universe!AE168="","",(Universe!AE168-$B$2558)/$C$2558)</f>
        <v/>
      </c>
      <c r="K168" s="24">
        <f>IF(Universe!AF168="","",(Universe!AF168-$B$2559)/$C$2559)</f>
        <v/>
      </c>
      <c r="L168" s="24">
        <f>IF(Universe!AG168="","",(Universe!AG168-$B$2560)/$C$2560)</f>
        <v/>
      </c>
      <c r="M168" s="24">
        <f>IF(Universe!AH168="","",(Universe!AH168-$B$2561)/$C$2561)</f>
        <v/>
      </c>
      <c r="N168" s="24">
        <f>IF(Universe!AI168="","",(Universe!AI168-$B$2562)/$C$2562)</f>
        <v/>
      </c>
      <c r="O168" s="24">
        <f>0.74*IF(B168="",0,B168)+0.16*IF(C168="",0,C168)+0.1*IF(D168="",0,D168)</f>
        <v/>
      </c>
      <c r="P168" s="24">
        <f>0.35*IF(E168="",0,E168)+0.35*IF(F168="",0,F168)+0.3*IF(G168="",0,G168)</f>
        <v/>
      </c>
      <c r="Q168" s="24">
        <f>0.656*IF(I168="",0,I168)+0.344*IF(H168="",0,H168)</f>
        <v/>
      </c>
      <c r="R168" s="24">
        <f>0.338*IF(J168="",0,J168)+0.662*IF(K168="",0,K168)</f>
        <v/>
      </c>
      <c r="S168" s="24">
        <f>0.38*IF(L168="",0,L168)+0.35*IF(M168="",0,M168)+0.27*IF(N168="",0,N168)</f>
        <v/>
      </c>
      <c r="T168" s="24">
        <f>IF(Universe!S168="","",((Universe!S168-$B$2565)/$C$2565)^3)</f>
        <v/>
      </c>
      <c r="U168" s="24">
        <f>IF(Universe!S168="","",(Universe!S168-$B$2565)/$C$2565)</f>
        <v/>
      </c>
      <c r="V168" s="24">
        <f>IF(Universe!T168="","",(Universe!T168-$B$2566)/$C$2566)</f>
        <v/>
      </c>
      <c r="W168" s="24">
        <f>IF(Universe!U168="","",(Universe!U168-$B$2567)/$C$2567)</f>
        <v/>
      </c>
      <c r="X168" s="24">
        <f>IF(O168="","",(O168-$B$2571)/$C$2571)</f>
        <v/>
      </c>
      <c r="Y168" s="24">
        <f>IF(T168="","",(T168-$B$2576)/$C$2576)</f>
        <v/>
      </c>
      <c r="Z168" s="24">
        <f>IF(Universe!V168="","",(Universe!V168-$B$2568)/$C$2568)</f>
        <v/>
      </c>
      <c r="AA168" s="24">
        <f>IF(P168="","",(P168-$B$2572)/$C$2572)</f>
        <v/>
      </c>
      <c r="AB168" s="24">
        <f>IF(Q168="","",(Q168-$B$2573)/$C$2573)</f>
        <v/>
      </c>
      <c r="AC168" s="24">
        <f>IF(R168="","",(R168-$B$2574)/$C$2574)</f>
        <v/>
      </c>
      <c r="AD168" s="24">
        <f>IF(S168="","",(S168-$B$2575)/$C$2575)</f>
        <v/>
      </c>
      <c r="AE168" s="24">
        <f>IF(Y168="","",Y168-(19.12044933116382+16.522174187581257*U168))</f>
        <v/>
      </c>
      <c r="AF168" s="24">
        <f>IF(X168="","",(X168-(-0.27268023098325006+0.47142105304415904*V168+-0.3189264934812436*U168)--5.286111042926227e-16)/0.7994208745952703)</f>
        <v/>
      </c>
      <c r="AG168" s="24">
        <f>IF(AA168="","",(AA168-(0.5248806186338691+-0.064206457956449*U168)-5.43454825424064e-16)/0.9977404048781155)</f>
        <v/>
      </c>
      <c r="AH168" s="25" t="n">
        <v>-0.754742665234975</v>
      </c>
      <c r="AI168" s="25" t="n">
        <v>-0.2482206957721134</v>
      </c>
      <c r="AJ168" s="25" t="n">
        <v>-0.3045716491044513</v>
      </c>
      <c r="AK168" s="25" t="n">
        <v>-0.3242435828000939</v>
      </c>
      <c r="AL168" s="25" t="n">
        <v>1.615697068446666</v>
      </c>
      <c r="AM168" s="25" t="n">
        <v>0.0326102818826149</v>
      </c>
      <c r="AN168" s="25" t="n">
        <v>-0.9330753353848498</v>
      </c>
      <c r="AO168" s="25" t="n">
        <v>0.0263729257681051</v>
      </c>
      <c r="AP168" s="25" t="n">
        <v>-0.42111377103291</v>
      </c>
      <c r="AQ168" s="25" t="n">
        <v>0.3871947961159935</v>
      </c>
    </row>
    <row r="169">
      <c r="A169" s="23">
        <f>Universe!A169</f>
        <v/>
      </c>
      <c r="B169" s="24">
        <f>IF(Universe!W169="","",(Universe!W169-$B$2550)/$C$2550)</f>
        <v/>
      </c>
      <c r="C169" s="24">
        <f>IF(Universe!X169="","",(Universe!X169-$B$2551)/$C$2551)</f>
        <v/>
      </c>
      <c r="D169" s="24">
        <f>IF(Universe!Y169="","",(Universe!Y169-$B$2552)/$C$2552)</f>
        <v/>
      </c>
      <c r="E169" s="24">
        <f>IF(Universe!Z169="","",(Universe!Z169-$B$2553)/$C$2553)</f>
        <v/>
      </c>
      <c r="F169" s="24">
        <f>IF(Universe!AA169="","",(Universe!AA169-$B$2554)/$C$2554)</f>
        <v/>
      </c>
      <c r="G169" s="24">
        <f>IF(Universe!AB169="","",(Universe!AB169-$B$2555)/$C$2555)</f>
        <v/>
      </c>
      <c r="H169" s="24">
        <f>IF(Universe!AC169="","",(Universe!AC169-$B$2556)/$C$2556)</f>
        <v/>
      </c>
      <c r="I169" s="24">
        <f>IF(Universe!AD169="","",(Universe!AD169-$B$2557)/$C$2557)</f>
        <v/>
      </c>
      <c r="J169" s="24">
        <f>IF(Universe!AE169="","",(Universe!AE169-$B$2558)/$C$2558)</f>
        <v/>
      </c>
      <c r="K169" s="24">
        <f>IF(Universe!AF169="","",(Universe!AF169-$B$2559)/$C$2559)</f>
        <v/>
      </c>
      <c r="L169" s="24">
        <f>IF(Universe!AG169="","",(Universe!AG169-$B$2560)/$C$2560)</f>
        <v/>
      </c>
      <c r="M169" s="24">
        <f>IF(Universe!AH169="","",(Universe!AH169-$B$2561)/$C$2561)</f>
        <v/>
      </c>
      <c r="N169" s="24">
        <f>IF(Universe!AI169="","",(Universe!AI169-$B$2562)/$C$2562)</f>
        <v/>
      </c>
      <c r="O169" s="24">
        <f>0.74*IF(B169="",0,B169)+0.16*IF(C169="",0,C169)+0.1*IF(D169="",0,D169)</f>
        <v/>
      </c>
      <c r="P169" s="24">
        <f>0.35*IF(E169="",0,E169)+0.35*IF(F169="",0,F169)+0.3*IF(G169="",0,G169)</f>
        <v/>
      </c>
      <c r="Q169" s="24">
        <f>0.656*IF(I169="",0,I169)+0.344*IF(H169="",0,H169)</f>
        <v/>
      </c>
      <c r="R169" s="24">
        <f>0.338*IF(J169="",0,J169)+0.662*IF(K169="",0,K169)</f>
        <v/>
      </c>
      <c r="S169" s="24">
        <f>0.38*IF(L169="",0,L169)+0.35*IF(M169="",0,M169)+0.27*IF(N169="",0,N169)</f>
        <v/>
      </c>
      <c r="T169" s="24">
        <f>IF(Universe!S169="","",((Universe!S169-$B$2565)/$C$2565)^3)</f>
        <v/>
      </c>
      <c r="U169" s="24">
        <f>IF(Universe!S169="","",(Universe!S169-$B$2565)/$C$2565)</f>
        <v/>
      </c>
      <c r="V169" s="24">
        <f>IF(Universe!T169="","",(Universe!T169-$B$2566)/$C$2566)</f>
        <v/>
      </c>
      <c r="W169" s="24">
        <f>IF(Universe!U169="","",(Universe!U169-$B$2567)/$C$2567)</f>
        <v/>
      </c>
      <c r="X169" s="24">
        <f>IF(O169="","",(O169-$B$2571)/$C$2571)</f>
        <v/>
      </c>
      <c r="Y169" s="24">
        <f>IF(T169="","",(T169-$B$2576)/$C$2576)</f>
        <v/>
      </c>
      <c r="Z169" s="24">
        <f>IF(Universe!V169="","",(Universe!V169-$B$2568)/$C$2568)</f>
        <v/>
      </c>
      <c r="AA169" s="24">
        <f>IF(P169="","",(P169-$B$2572)/$C$2572)</f>
        <v/>
      </c>
      <c r="AB169" s="24">
        <f>IF(Q169="","",(Q169-$B$2573)/$C$2573)</f>
        <v/>
      </c>
      <c r="AC169" s="24">
        <f>IF(R169="","",(R169-$B$2574)/$C$2574)</f>
        <v/>
      </c>
      <c r="AD169" s="24">
        <f>IF(S169="","",(S169-$B$2575)/$C$2575)</f>
        <v/>
      </c>
      <c r="AE169" s="24">
        <f>IF(Y169="","",Y169-(19.12044933116382+16.522174187581257*U169))</f>
        <v/>
      </c>
      <c r="AF169" s="24">
        <f>IF(X169="","",(X169-(-0.27268023098325006+0.47142105304415904*V169+-0.3189264934812436*U169)--5.286111042926227e-16)/0.7994208745952703)</f>
        <v/>
      </c>
      <c r="AG169" s="24">
        <f>IF(AA169="","",(AA169-(0.5248806186338691+-0.064206457956449*U169)-5.43454825424064e-16)/0.9977404048781155)</f>
        <v/>
      </c>
      <c r="AH169" s="25" t="n">
        <v>-3.525774171773276</v>
      </c>
      <c r="AI169" s="25" t="n">
        <v>-0.5797428040930144</v>
      </c>
      <c r="AJ169" s="25" t="n">
        <v>1.243497927678387</v>
      </c>
      <c r="AK169" s="25" t="n">
        <v>0.0095634969292416</v>
      </c>
      <c r="AL169" s="25" t="n">
        <v>1.920536729471677</v>
      </c>
      <c r="AM169" s="25" t="n">
        <v>0.4251956023898801</v>
      </c>
      <c r="AN169" s="25" t="n">
        <v>0.3684524262671502</v>
      </c>
      <c r="AO169" s="25" t="n">
        <v>0.011927131649935</v>
      </c>
      <c r="AP169" s="25" t="n">
        <v>-0.1223785253326485</v>
      </c>
      <c r="AQ169" s="25" t="n">
        <v>0.1511346128927797</v>
      </c>
    </row>
    <row r="170">
      <c r="A170" s="23">
        <f>Universe!A170</f>
        <v/>
      </c>
      <c r="B170" s="24">
        <f>IF(Universe!W170="","",(Universe!W170-$B$2550)/$C$2550)</f>
        <v/>
      </c>
      <c r="C170" s="24">
        <f>IF(Universe!X170="","",(Universe!X170-$B$2551)/$C$2551)</f>
        <v/>
      </c>
      <c r="D170" s="24">
        <f>IF(Universe!Y170="","",(Universe!Y170-$B$2552)/$C$2552)</f>
        <v/>
      </c>
      <c r="E170" s="24">
        <f>IF(Universe!Z170="","",(Universe!Z170-$B$2553)/$C$2553)</f>
        <v/>
      </c>
      <c r="F170" s="24">
        <f>IF(Universe!AA170="","",(Universe!AA170-$B$2554)/$C$2554)</f>
        <v/>
      </c>
      <c r="G170" s="24">
        <f>IF(Universe!AB170="","",(Universe!AB170-$B$2555)/$C$2555)</f>
        <v/>
      </c>
      <c r="H170" s="24">
        <f>IF(Universe!AC170="","",(Universe!AC170-$B$2556)/$C$2556)</f>
        <v/>
      </c>
      <c r="I170" s="24">
        <f>IF(Universe!AD170="","",(Universe!AD170-$B$2557)/$C$2557)</f>
        <v/>
      </c>
      <c r="J170" s="24">
        <f>IF(Universe!AE170="","",(Universe!AE170-$B$2558)/$C$2558)</f>
        <v/>
      </c>
      <c r="K170" s="24">
        <f>IF(Universe!AF170="","",(Universe!AF170-$B$2559)/$C$2559)</f>
        <v/>
      </c>
      <c r="L170" s="24">
        <f>IF(Universe!AG170="","",(Universe!AG170-$B$2560)/$C$2560)</f>
        <v/>
      </c>
      <c r="M170" s="24">
        <f>IF(Universe!AH170="","",(Universe!AH170-$B$2561)/$C$2561)</f>
        <v/>
      </c>
      <c r="N170" s="24">
        <f>IF(Universe!AI170="","",(Universe!AI170-$B$2562)/$C$2562)</f>
        <v/>
      </c>
      <c r="O170" s="24">
        <f>0.74*IF(B170="",0,B170)+0.16*IF(C170="",0,C170)+0.1*IF(D170="",0,D170)</f>
        <v/>
      </c>
      <c r="P170" s="24">
        <f>0.35*IF(E170="",0,E170)+0.35*IF(F170="",0,F170)+0.3*IF(G170="",0,G170)</f>
        <v/>
      </c>
      <c r="Q170" s="24">
        <f>0.656*IF(I170="",0,I170)+0.344*IF(H170="",0,H170)</f>
        <v/>
      </c>
      <c r="R170" s="24">
        <f>0.338*IF(J170="",0,J170)+0.662*IF(K170="",0,K170)</f>
        <v/>
      </c>
      <c r="S170" s="24">
        <f>0.38*IF(L170="",0,L170)+0.35*IF(M170="",0,M170)+0.27*IF(N170="",0,N170)</f>
        <v/>
      </c>
      <c r="T170" s="24">
        <f>IF(Universe!S170="","",((Universe!S170-$B$2565)/$C$2565)^3)</f>
        <v/>
      </c>
      <c r="U170" s="24">
        <f>IF(Universe!S170="","",(Universe!S170-$B$2565)/$C$2565)</f>
        <v/>
      </c>
      <c r="V170" s="24">
        <f>IF(Universe!T170="","",(Universe!T170-$B$2566)/$C$2566)</f>
        <v/>
      </c>
      <c r="W170" s="24">
        <f>IF(Universe!U170="","",(Universe!U170-$B$2567)/$C$2567)</f>
        <v/>
      </c>
      <c r="X170" s="24">
        <f>IF(O170="","",(O170-$B$2571)/$C$2571)</f>
        <v/>
      </c>
      <c r="Y170" s="24">
        <f>IF(T170="","",(T170-$B$2576)/$C$2576)</f>
        <v/>
      </c>
      <c r="Z170" s="24">
        <f>IF(Universe!V170="","",(Universe!V170-$B$2568)/$C$2568)</f>
        <v/>
      </c>
      <c r="AA170" s="24">
        <f>IF(P170="","",(P170-$B$2572)/$C$2572)</f>
        <v/>
      </c>
      <c r="AB170" s="24">
        <f>IF(Q170="","",(Q170-$B$2573)/$C$2573)</f>
        <v/>
      </c>
      <c r="AC170" s="24">
        <f>IF(R170="","",(R170-$B$2574)/$C$2574)</f>
        <v/>
      </c>
      <c r="AD170" s="24">
        <f>IF(S170="","",(S170-$B$2575)/$C$2575)</f>
        <v/>
      </c>
      <c r="AE170" s="24">
        <f>IF(Y170="","",Y170-(19.12044933116382+16.522174187581257*U170))</f>
        <v/>
      </c>
      <c r="AF170" s="24">
        <f>IF(X170="","",(X170-(-0.27268023098325006+0.47142105304415904*V170+-0.3189264934812436*U170)--5.286111042926227e-16)/0.7994208745952703)</f>
        <v/>
      </c>
      <c r="AG170" s="24">
        <f>IF(AA170="","",(AA170-(0.5248806186338691+-0.064206457956449*U170)-5.43454825424064e-16)/0.9977404048781155)</f>
        <v/>
      </c>
      <c r="AH170" s="25" t="n">
        <v>-1.58021481921867</v>
      </c>
      <c r="AI170" s="25" t="n">
        <v>-0.0771071165914802</v>
      </c>
      <c r="AJ170" s="25" t="n">
        <v>0.5549162006530143</v>
      </c>
      <c r="AK170" s="25" t="n">
        <v>-0.4663717764381144</v>
      </c>
      <c r="AL170" s="25" t="n">
        <v>2.909954860873794</v>
      </c>
      <c r="AM170" s="25" t="n">
        <v>-0.018163955083647</v>
      </c>
      <c r="AN170" s="25" t="n">
        <v>-0.3859571919877331</v>
      </c>
      <c r="AO170" s="25" t="n">
        <v>-0.0349633067538526</v>
      </c>
      <c r="AP170" s="25" t="n">
        <v>-0.2159680712953336</v>
      </c>
      <c r="AQ170" s="25" t="n">
        <v>0.1874193096145114</v>
      </c>
    </row>
    <row r="171">
      <c r="A171" s="23">
        <f>Universe!A171</f>
        <v/>
      </c>
      <c r="B171" s="24">
        <f>IF(Universe!W171="","",(Universe!W171-$B$2550)/$C$2550)</f>
        <v/>
      </c>
      <c r="C171" s="24">
        <f>IF(Universe!X171="","",(Universe!X171-$B$2551)/$C$2551)</f>
        <v/>
      </c>
      <c r="D171" s="24">
        <f>IF(Universe!Y171="","",(Universe!Y171-$B$2552)/$C$2552)</f>
        <v/>
      </c>
      <c r="E171" s="24">
        <f>IF(Universe!Z171="","",(Universe!Z171-$B$2553)/$C$2553)</f>
        <v/>
      </c>
      <c r="F171" s="24">
        <f>IF(Universe!AA171="","",(Universe!AA171-$B$2554)/$C$2554)</f>
        <v/>
      </c>
      <c r="G171" s="24">
        <f>IF(Universe!AB171="","",(Universe!AB171-$B$2555)/$C$2555)</f>
        <v/>
      </c>
      <c r="H171" s="24">
        <f>IF(Universe!AC171="","",(Universe!AC171-$B$2556)/$C$2556)</f>
        <v/>
      </c>
      <c r="I171" s="24">
        <f>IF(Universe!AD171="","",(Universe!AD171-$B$2557)/$C$2557)</f>
        <v/>
      </c>
      <c r="J171" s="24">
        <f>IF(Universe!AE171="","",(Universe!AE171-$B$2558)/$C$2558)</f>
        <v/>
      </c>
      <c r="K171" s="24">
        <f>IF(Universe!AF171="","",(Universe!AF171-$B$2559)/$C$2559)</f>
        <v/>
      </c>
      <c r="L171" s="24">
        <f>IF(Universe!AG171="","",(Universe!AG171-$B$2560)/$C$2560)</f>
        <v/>
      </c>
      <c r="M171" s="24">
        <f>IF(Universe!AH171="","",(Universe!AH171-$B$2561)/$C$2561)</f>
        <v/>
      </c>
      <c r="N171" s="24">
        <f>IF(Universe!AI171="","",(Universe!AI171-$B$2562)/$C$2562)</f>
        <v/>
      </c>
      <c r="O171" s="24">
        <f>0.74*IF(B171="",0,B171)+0.16*IF(C171="",0,C171)+0.1*IF(D171="",0,D171)</f>
        <v/>
      </c>
      <c r="P171" s="24">
        <f>0.35*IF(E171="",0,E171)+0.35*IF(F171="",0,F171)+0.3*IF(G171="",0,G171)</f>
        <v/>
      </c>
      <c r="Q171" s="24">
        <f>0.656*IF(I171="",0,I171)+0.344*IF(H171="",0,H171)</f>
        <v/>
      </c>
      <c r="R171" s="24">
        <f>0.338*IF(J171="",0,J171)+0.662*IF(K171="",0,K171)</f>
        <v/>
      </c>
      <c r="S171" s="24">
        <f>0.38*IF(L171="",0,L171)+0.35*IF(M171="",0,M171)+0.27*IF(N171="",0,N171)</f>
        <v/>
      </c>
      <c r="T171" s="24">
        <f>IF(Universe!S171="","",((Universe!S171-$B$2565)/$C$2565)^3)</f>
        <v/>
      </c>
      <c r="U171" s="24">
        <f>IF(Universe!S171="","",(Universe!S171-$B$2565)/$C$2565)</f>
        <v/>
      </c>
      <c r="V171" s="24">
        <f>IF(Universe!T171="","",(Universe!T171-$B$2566)/$C$2566)</f>
        <v/>
      </c>
      <c r="W171" s="24">
        <f>IF(Universe!U171="","",(Universe!U171-$B$2567)/$C$2567)</f>
        <v/>
      </c>
      <c r="X171" s="24">
        <f>IF(O171="","",(O171-$B$2571)/$C$2571)</f>
        <v/>
      </c>
      <c r="Y171" s="24">
        <f>IF(T171="","",(T171-$B$2576)/$C$2576)</f>
        <v/>
      </c>
      <c r="Z171" s="24">
        <f>IF(Universe!V171="","",(Universe!V171-$B$2568)/$C$2568)</f>
        <v/>
      </c>
      <c r="AA171" s="24">
        <f>IF(P171="","",(P171-$B$2572)/$C$2572)</f>
        <v/>
      </c>
      <c r="AB171" s="24">
        <f>IF(Q171="","",(Q171-$B$2573)/$C$2573)</f>
        <v/>
      </c>
      <c r="AC171" s="24">
        <f>IF(R171="","",(R171-$B$2574)/$C$2574)</f>
        <v/>
      </c>
      <c r="AD171" s="24">
        <f>IF(S171="","",(S171-$B$2575)/$C$2575)</f>
        <v/>
      </c>
      <c r="AE171" s="24">
        <f>IF(Y171="","",Y171-(19.12044933116382+16.522174187581257*U171))</f>
        <v/>
      </c>
      <c r="AF171" s="24">
        <f>IF(X171="","",(X171-(-0.27268023098325006+0.47142105304415904*V171+-0.3189264934812436*U171)--5.286111042926227e-16)/0.7994208745952703)</f>
        <v/>
      </c>
      <c r="AG171" s="24">
        <f>IF(AA171="","",(AA171-(0.5248806186338691+-0.064206457956449*U171)-5.43454825424064e-16)/0.9977404048781155)</f>
        <v/>
      </c>
      <c r="AH171" s="25" t="n">
        <v>-2.746108838268086</v>
      </c>
      <c r="AI171" s="25" t="n">
        <v>0.3293685989867574</v>
      </c>
      <c r="AJ171" s="25" t="n">
        <v>-0.9110346370863732</v>
      </c>
      <c r="AK171" s="25" t="n">
        <v>0.39832135419709</v>
      </c>
      <c r="AL171" s="25" t="n">
        <v>3.229639493624942</v>
      </c>
      <c r="AM171" s="25" t="n">
        <v>0.1216508633600163</v>
      </c>
      <c r="AN171" s="25" t="n">
        <v>0.3250093393139444</v>
      </c>
      <c r="AO171" s="25" t="n">
        <v>-0.4065462490252353</v>
      </c>
      <c r="AP171" s="25" t="n">
        <v>-0.472994175764061</v>
      </c>
      <c r="AQ171" s="25" t="n">
        <v>-0.6081188894574322</v>
      </c>
    </row>
    <row r="172">
      <c r="A172" s="23">
        <f>Universe!A172</f>
        <v/>
      </c>
      <c r="B172" s="24">
        <f>IF(Universe!W172="","",(Universe!W172-$B$2550)/$C$2550)</f>
        <v/>
      </c>
      <c r="C172" s="24">
        <f>IF(Universe!X172="","",(Universe!X172-$B$2551)/$C$2551)</f>
        <v/>
      </c>
      <c r="D172" s="24">
        <f>IF(Universe!Y172="","",(Universe!Y172-$B$2552)/$C$2552)</f>
        <v/>
      </c>
      <c r="E172" s="24">
        <f>IF(Universe!Z172="","",(Universe!Z172-$B$2553)/$C$2553)</f>
        <v/>
      </c>
      <c r="F172" s="24">
        <f>IF(Universe!AA172="","",(Universe!AA172-$B$2554)/$C$2554)</f>
        <v/>
      </c>
      <c r="G172" s="24">
        <f>IF(Universe!AB172="","",(Universe!AB172-$B$2555)/$C$2555)</f>
        <v/>
      </c>
      <c r="H172" s="24">
        <f>IF(Universe!AC172="","",(Universe!AC172-$B$2556)/$C$2556)</f>
        <v/>
      </c>
      <c r="I172" s="24">
        <f>IF(Universe!AD172="","",(Universe!AD172-$B$2557)/$C$2557)</f>
        <v/>
      </c>
      <c r="J172" s="24">
        <f>IF(Universe!AE172="","",(Universe!AE172-$B$2558)/$C$2558)</f>
        <v/>
      </c>
      <c r="K172" s="24">
        <f>IF(Universe!AF172="","",(Universe!AF172-$B$2559)/$C$2559)</f>
        <v/>
      </c>
      <c r="L172" s="24">
        <f>IF(Universe!AG172="","",(Universe!AG172-$B$2560)/$C$2560)</f>
        <v/>
      </c>
      <c r="M172" s="24">
        <f>IF(Universe!AH172="","",(Universe!AH172-$B$2561)/$C$2561)</f>
        <v/>
      </c>
      <c r="N172" s="24">
        <f>IF(Universe!AI172="","",(Universe!AI172-$B$2562)/$C$2562)</f>
        <v/>
      </c>
      <c r="O172" s="24">
        <f>0.74*IF(B172="",0,B172)+0.16*IF(C172="",0,C172)+0.1*IF(D172="",0,D172)</f>
        <v/>
      </c>
      <c r="P172" s="24">
        <f>0.35*IF(E172="",0,E172)+0.35*IF(F172="",0,F172)+0.3*IF(G172="",0,G172)</f>
        <v/>
      </c>
      <c r="Q172" s="24">
        <f>0.656*IF(I172="",0,I172)+0.344*IF(H172="",0,H172)</f>
        <v/>
      </c>
      <c r="R172" s="24">
        <f>0.338*IF(J172="",0,J172)+0.662*IF(K172="",0,K172)</f>
        <v/>
      </c>
      <c r="S172" s="24">
        <f>0.38*IF(L172="",0,L172)+0.35*IF(M172="",0,M172)+0.27*IF(N172="",0,N172)</f>
        <v/>
      </c>
      <c r="T172" s="24">
        <f>IF(Universe!S172="","",((Universe!S172-$B$2565)/$C$2565)^3)</f>
        <v/>
      </c>
      <c r="U172" s="24">
        <f>IF(Universe!S172="","",(Universe!S172-$B$2565)/$C$2565)</f>
        <v/>
      </c>
      <c r="V172" s="24">
        <f>IF(Universe!T172="","",(Universe!T172-$B$2566)/$C$2566)</f>
        <v/>
      </c>
      <c r="W172" s="24">
        <f>IF(Universe!U172="","",(Universe!U172-$B$2567)/$C$2567)</f>
        <v/>
      </c>
      <c r="X172" s="24">
        <f>IF(O172="","",(O172-$B$2571)/$C$2571)</f>
        <v/>
      </c>
      <c r="Y172" s="24">
        <f>IF(T172="","",(T172-$B$2576)/$C$2576)</f>
        <v/>
      </c>
      <c r="Z172" s="24">
        <f>IF(Universe!V172="","",(Universe!V172-$B$2568)/$C$2568)</f>
        <v/>
      </c>
      <c r="AA172" s="24">
        <f>IF(P172="","",(P172-$B$2572)/$C$2572)</f>
        <v/>
      </c>
      <c r="AB172" s="24">
        <f>IF(Q172="","",(Q172-$B$2573)/$C$2573)</f>
        <v/>
      </c>
      <c r="AC172" s="24">
        <f>IF(R172="","",(R172-$B$2574)/$C$2574)</f>
        <v/>
      </c>
      <c r="AD172" s="24">
        <f>IF(S172="","",(S172-$B$2575)/$C$2575)</f>
        <v/>
      </c>
      <c r="AE172" s="24">
        <f>IF(Y172="","",Y172-(19.12044933116382+16.522174187581257*U172))</f>
        <v/>
      </c>
      <c r="AF172" s="24">
        <f>IF(X172="","",(X172-(-0.27268023098325006+0.47142105304415904*V172+-0.3189264934812436*U172)--5.286111042926227e-16)/0.7994208745952703)</f>
        <v/>
      </c>
      <c r="AG172" s="24">
        <f>IF(AA172="","",(AA172-(0.5248806186338691+-0.064206457956449*U172)-5.43454825424064e-16)/0.9977404048781155)</f>
        <v/>
      </c>
      <c r="AH172" s="25" t="n">
        <v>-0.33382088379123</v>
      </c>
      <c r="AI172" s="25" t="n">
        <v>0.2859380166097142</v>
      </c>
      <c r="AJ172" s="25" t="n">
        <v>0.806331985638742</v>
      </c>
      <c r="AK172" s="25" t="n">
        <v>-0.1281227707787203</v>
      </c>
      <c r="AL172" s="25" t="n">
        <v>0.7767153385645145</v>
      </c>
      <c r="AM172" s="25" t="n">
        <v>-0.1898141171930293</v>
      </c>
      <c r="AN172" s="25" t="n">
        <v>-0.4421037906478617</v>
      </c>
      <c r="AO172" s="25" t="n">
        <v>-0.0283368637849964</v>
      </c>
      <c r="AP172" s="25" t="n">
        <v>-0.1017943905014935</v>
      </c>
      <c r="AQ172" s="25" t="n">
        <v>0.0423888835721989</v>
      </c>
    </row>
    <row r="173">
      <c r="A173" s="23">
        <f>Universe!A173</f>
        <v/>
      </c>
      <c r="B173" s="24">
        <f>IF(Universe!W173="","",(Universe!W173-$B$2550)/$C$2550)</f>
        <v/>
      </c>
      <c r="C173" s="24">
        <f>IF(Universe!X173="","",(Universe!X173-$B$2551)/$C$2551)</f>
        <v/>
      </c>
      <c r="D173" s="24">
        <f>IF(Universe!Y173="","",(Universe!Y173-$B$2552)/$C$2552)</f>
        <v/>
      </c>
      <c r="E173" s="24">
        <f>IF(Universe!Z173="","",(Universe!Z173-$B$2553)/$C$2553)</f>
        <v/>
      </c>
      <c r="F173" s="24">
        <f>IF(Universe!AA173="","",(Universe!AA173-$B$2554)/$C$2554)</f>
        <v/>
      </c>
      <c r="G173" s="24">
        <f>IF(Universe!AB173="","",(Universe!AB173-$B$2555)/$C$2555)</f>
        <v/>
      </c>
      <c r="H173" s="24">
        <f>IF(Universe!AC173="","",(Universe!AC173-$B$2556)/$C$2556)</f>
        <v/>
      </c>
      <c r="I173" s="24">
        <f>IF(Universe!AD173="","",(Universe!AD173-$B$2557)/$C$2557)</f>
        <v/>
      </c>
      <c r="J173" s="24">
        <f>IF(Universe!AE173="","",(Universe!AE173-$B$2558)/$C$2558)</f>
        <v/>
      </c>
      <c r="K173" s="24">
        <f>IF(Universe!AF173="","",(Universe!AF173-$B$2559)/$C$2559)</f>
        <v/>
      </c>
      <c r="L173" s="24">
        <f>IF(Universe!AG173="","",(Universe!AG173-$B$2560)/$C$2560)</f>
        <v/>
      </c>
      <c r="M173" s="24">
        <f>IF(Universe!AH173="","",(Universe!AH173-$B$2561)/$C$2561)</f>
        <v/>
      </c>
      <c r="N173" s="24">
        <f>IF(Universe!AI173="","",(Universe!AI173-$B$2562)/$C$2562)</f>
        <v/>
      </c>
      <c r="O173" s="24">
        <f>0.74*IF(B173="",0,B173)+0.16*IF(C173="",0,C173)+0.1*IF(D173="",0,D173)</f>
        <v/>
      </c>
      <c r="P173" s="24">
        <f>0.35*IF(E173="",0,E173)+0.35*IF(F173="",0,F173)+0.3*IF(G173="",0,G173)</f>
        <v/>
      </c>
      <c r="Q173" s="24">
        <f>0.656*IF(I173="",0,I173)+0.344*IF(H173="",0,H173)</f>
        <v/>
      </c>
      <c r="R173" s="24">
        <f>0.338*IF(J173="",0,J173)+0.662*IF(K173="",0,K173)</f>
        <v/>
      </c>
      <c r="S173" s="24">
        <f>0.38*IF(L173="",0,L173)+0.35*IF(M173="",0,M173)+0.27*IF(N173="",0,N173)</f>
        <v/>
      </c>
      <c r="T173" s="24">
        <f>IF(Universe!S173="","",((Universe!S173-$B$2565)/$C$2565)^3)</f>
        <v/>
      </c>
      <c r="U173" s="24">
        <f>IF(Universe!S173="","",(Universe!S173-$B$2565)/$C$2565)</f>
        <v/>
      </c>
      <c r="V173" s="24">
        <f>IF(Universe!T173="","",(Universe!T173-$B$2566)/$C$2566)</f>
        <v/>
      </c>
      <c r="W173" s="24">
        <f>IF(Universe!U173="","",(Universe!U173-$B$2567)/$C$2567)</f>
        <v/>
      </c>
      <c r="X173" s="24">
        <f>IF(O173="","",(O173-$B$2571)/$C$2571)</f>
        <v/>
      </c>
      <c r="Y173" s="24">
        <f>IF(T173="","",(T173-$B$2576)/$C$2576)</f>
        <v/>
      </c>
      <c r="Z173" s="24">
        <f>IF(Universe!V173="","",(Universe!V173-$B$2568)/$C$2568)</f>
        <v/>
      </c>
      <c r="AA173" s="24">
        <f>IF(P173="","",(P173-$B$2572)/$C$2572)</f>
        <v/>
      </c>
      <c r="AB173" s="24">
        <f>IF(Q173="","",(Q173-$B$2573)/$C$2573)</f>
        <v/>
      </c>
      <c r="AC173" s="24">
        <f>IF(R173="","",(R173-$B$2574)/$C$2574)</f>
        <v/>
      </c>
      <c r="AD173" s="24">
        <f>IF(S173="","",(S173-$B$2575)/$C$2575)</f>
        <v/>
      </c>
      <c r="AE173" s="24">
        <f>IF(Y173="","",Y173-(19.12044933116382+16.522174187581257*U173))</f>
        <v/>
      </c>
      <c r="AF173" s="24">
        <f>IF(X173="","",(X173-(-0.27268023098325006+0.47142105304415904*V173+-0.3189264934812436*U173)--5.286111042926227e-16)/0.7994208745952703)</f>
        <v/>
      </c>
      <c r="AG173" s="24">
        <f>IF(AA173="","",(AA173-(0.5248806186338691+-0.064206457956449*U173)-5.43454825424064e-16)/0.9977404048781155)</f>
        <v/>
      </c>
      <c r="AH173" s="25" t="n">
        <v>-2.340449329153329</v>
      </c>
      <c r="AI173" s="25" t="n">
        <v>1.889937285945852</v>
      </c>
      <c r="AJ173" s="25" t="n">
        <v>1.051186053997828</v>
      </c>
      <c r="AK173" s="25" t="n">
        <v>2.669692404914698</v>
      </c>
      <c r="AL173" s="25" t="n">
        <v>3.381286431894914</v>
      </c>
      <c r="AM173" s="25" t="n">
        <v>-0.09311096700784641</v>
      </c>
      <c r="AN173" s="25" t="n">
        <v>3.758367134757856</v>
      </c>
      <c r="AO173" s="25" t="n">
        <v>-0.2015304489596392</v>
      </c>
      <c r="AP173" s="25" t="n">
        <v>1.089896646610129</v>
      </c>
      <c r="AQ173" s="25" t="n">
        <v>0.2651607220858852</v>
      </c>
    </row>
    <row r="174">
      <c r="A174" s="23">
        <f>Universe!A174</f>
        <v/>
      </c>
      <c r="B174" s="24">
        <f>IF(Universe!W174="","",(Universe!W174-$B$2550)/$C$2550)</f>
        <v/>
      </c>
      <c r="C174" s="24">
        <f>IF(Universe!X174="","",(Universe!X174-$B$2551)/$C$2551)</f>
        <v/>
      </c>
      <c r="D174" s="24">
        <f>IF(Universe!Y174="","",(Universe!Y174-$B$2552)/$C$2552)</f>
        <v/>
      </c>
      <c r="E174" s="24">
        <f>IF(Universe!Z174="","",(Universe!Z174-$B$2553)/$C$2553)</f>
        <v/>
      </c>
      <c r="F174" s="24">
        <f>IF(Universe!AA174="","",(Universe!AA174-$B$2554)/$C$2554)</f>
        <v/>
      </c>
      <c r="G174" s="24">
        <f>IF(Universe!AB174="","",(Universe!AB174-$B$2555)/$C$2555)</f>
        <v/>
      </c>
      <c r="H174" s="24">
        <f>IF(Universe!AC174="","",(Universe!AC174-$B$2556)/$C$2556)</f>
        <v/>
      </c>
      <c r="I174" s="24">
        <f>IF(Universe!AD174="","",(Universe!AD174-$B$2557)/$C$2557)</f>
        <v/>
      </c>
      <c r="J174" s="24">
        <f>IF(Universe!AE174="","",(Universe!AE174-$B$2558)/$C$2558)</f>
        <v/>
      </c>
      <c r="K174" s="24">
        <f>IF(Universe!AF174="","",(Universe!AF174-$B$2559)/$C$2559)</f>
        <v/>
      </c>
      <c r="L174" s="24">
        <f>IF(Universe!AG174="","",(Universe!AG174-$B$2560)/$C$2560)</f>
        <v/>
      </c>
      <c r="M174" s="24">
        <f>IF(Universe!AH174="","",(Universe!AH174-$B$2561)/$C$2561)</f>
        <v/>
      </c>
      <c r="N174" s="24">
        <f>IF(Universe!AI174="","",(Universe!AI174-$B$2562)/$C$2562)</f>
        <v/>
      </c>
      <c r="O174" s="24">
        <f>0.74*IF(B174="",0,B174)+0.16*IF(C174="",0,C174)+0.1*IF(D174="",0,D174)</f>
        <v/>
      </c>
      <c r="P174" s="24">
        <f>0.35*IF(E174="",0,E174)+0.35*IF(F174="",0,F174)+0.3*IF(G174="",0,G174)</f>
        <v/>
      </c>
      <c r="Q174" s="24">
        <f>0.656*IF(I174="",0,I174)+0.344*IF(H174="",0,H174)</f>
        <v/>
      </c>
      <c r="R174" s="24">
        <f>0.338*IF(J174="",0,J174)+0.662*IF(K174="",0,K174)</f>
        <v/>
      </c>
      <c r="S174" s="24">
        <f>0.38*IF(L174="",0,L174)+0.35*IF(M174="",0,M174)+0.27*IF(N174="",0,N174)</f>
        <v/>
      </c>
      <c r="T174" s="24">
        <f>IF(Universe!S174="","",((Universe!S174-$B$2565)/$C$2565)^3)</f>
        <v/>
      </c>
      <c r="U174" s="24">
        <f>IF(Universe!S174="","",(Universe!S174-$B$2565)/$C$2565)</f>
        <v/>
      </c>
      <c r="V174" s="24">
        <f>IF(Universe!T174="","",(Universe!T174-$B$2566)/$C$2566)</f>
        <v/>
      </c>
      <c r="W174" s="24">
        <f>IF(Universe!U174="","",(Universe!U174-$B$2567)/$C$2567)</f>
        <v/>
      </c>
      <c r="X174" s="24">
        <f>IF(O174="","",(O174-$B$2571)/$C$2571)</f>
        <v/>
      </c>
      <c r="Y174" s="24">
        <f>IF(T174="","",(T174-$B$2576)/$C$2576)</f>
        <v/>
      </c>
      <c r="Z174" s="24">
        <f>IF(Universe!V174="","",(Universe!V174-$B$2568)/$C$2568)</f>
        <v/>
      </c>
      <c r="AA174" s="24">
        <f>IF(P174="","",(P174-$B$2572)/$C$2572)</f>
        <v/>
      </c>
      <c r="AB174" s="24">
        <f>IF(Q174="","",(Q174-$B$2573)/$C$2573)</f>
        <v/>
      </c>
      <c r="AC174" s="24">
        <f>IF(R174="","",(R174-$B$2574)/$C$2574)</f>
        <v/>
      </c>
      <c r="AD174" s="24">
        <f>IF(S174="","",(S174-$B$2575)/$C$2575)</f>
        <v/>
      </c>
      <c r="AE174" s="24">
        <f>IF(Y174="","",Y174-(19.12044933116382+16.522174187581257*U174))</f>
        <v/>
      </c>
      <c r="AF174" s="24">
        <f>IF(X174="","",(X174-(-0.27268023098325006+0.47142105304415904*V174+-0.3189264934812436*U174)--5.286111042926227e-16)/0.7994208745952703)</f>
        <v/>
      </c>
      <c r="AG174" s="24">
        <f>IF(AA174="","",(AA174-(0.5248806186338691+-0.064206457956449*U174)-5.43454825424064e-16)/0.9977404048781155)</f>
        <v/>
      </c>
      <c r="AH174" s="25" t="n">
        <v>-2.556040022583987</v>
      </c>
      <c r="AI174" s="25" t="n">
        <v>0.1386653306162661</v>
      </c>
      <c r="AJ174" s="25" t="n">
        <v>-0.7989599122344977</v>
      </c>
      <c r="AK174" s="25" t="n">
        <v>-0.9869224679303424</v>
      </c>
      <c r="AL174" s="25" t="n">
        <v>3.340734080110903</v>
      </c>
      <c r="AM174" s="25" t="n">
        <v>1.303230295307691</v>
      </c>
      <c r="AN174" s="25" t="n">
        <v>0.2848051913565138</v>
      </c>
      <c r="AO174" s="25" t="n">
        <v>0.194337896974597</v>
      </c>
      <c r="AP174" s="25" t="n">
        <v>0.2818507342208065</v>
      </c>
      <c r="AQ174" s="25" t="n">
        <v>0.1821925021722918</v>
      </c>
    </row>
    <row r="175">
      <c r="A175" s="23">
        <f>Universe!A175</f>
        <v/>
      </c>
      <c r="B175" s="24">
        <f>IF(Universe!W175="","",(Universe!W175-$B$2550)/$C$2550)</f>
        <v/>
      </c>
      <c r="C175" s="24">
        <f>IF(Universe!X175="","",(Universe!X175-$B$2551)/$C$2551)</f>
        <v/>
      </c>
      <c r="D175" s="24">
        <f>IF(Universe!Y175="","",(Universe!Y175-$B$2552)/$C$2552)</f>
        <v/>
      </c>
      <c r="E175" s="24">
        <f>IF(Universe!Z175="","",(Universe!Z175-$B$2553)/$C$2553)</f>
        <v/>
      </c>
      <c r="F175" s="24">
        <f>IF(Universe!AA175="","",(Universe!AA175-$B$2554)/$C$2554)</f>
        <v/>
      </c>
      <c r="G175" s="24">
        <f>IF(Universe!AB175="","",(Universe!AB175-$B$2555)/$C$2555)</f>
        <v/>
      </c>
      <c r="H175" s="24">
        <f>IF(Universe!AC175="","",(Universe!AC175-$B$2556)/$C$2556)</f>
        <v/>
      </c>
      <c r="I175" s="24">
        <f>IF(Universe!AD175="","",(Universe!AD175-$B$2557)/$C$2557)</f>
        <v/>
      </c>
      <c r="J175" s="24">
        <f>IF(Universe!AE175="","",(Universe!AE175-$B$2558)/$C$2558)</f>
        <v/>
      </c>
      <c r="K175" s="24">
        <f>IF(Universe!AF175="","",(Universe!AF175-$B$2559)/$C$2559)</f>
        <v/>
      </c>
      <c r="L175" s="24">
        <f>IF(Universe!AG175="","",(Universe!AG175-$B$2560)/$C$2560)</f>
        <v/>
      </c>
      <c r="M175" s="24">
        <f>IF(Universe!AH175="","",(Universe!AH175-$B$2561)/$C$2561)</f>
        <v/>
      </c>
      <c r="N175" s="24">
        <f>IF(Universe!AI175="","",(Universe!AI175-$B$2562)/$C$2562)</f>
        <v/>
      </c>
      <c r="O175" s="24">
        <f>0.74*IF(B175="",0,B175)+0.16*IF(C175="",0,C175)+0.1*IF(D175="",0,D175)</f>
        <v/>
      </c>
      <c r="P175" s="24">
        <f>0.35*IF(E175="",0,E175)+0.35*IF(F175="",0,F175)+0.3*IF(G175="",0,G175)</f>
        <v/>
      </c>
      <c r="Q175" s="24">
        <f>0.656*IF(I175="",0,I175)+0.344*IF(H175="",0,H175)</f>
        <v/>
      </c>
      <c r="R175" s="24">
        <f>0.338*IF(J175="",0,J175)+0.662*IF(K175="",0,K175)</f>
        <v/>
      </c>
      <c r="S175" s="24">
        <f>0.38*IF(L175="",0,L175)+0.35*IF(M175="",0,M175)+0.27*IF(N175="",0,N175)</f>
        <v/>
      </c>
      <c r="T175" s="24">
        <f>IF(Universe!S175="","",((Universe!S175-$B$2565)/$C$2565)^3)</f>
        <v/>
      </c>
      <c r="U175" s="24">
        <f>IF(Universe!S175="","",(Universe!S175-$B$2565)/$C$2565)</f>
        <v/>
      </c>
      <c r="V175" s="24">
        <f>IF(Universe!T175="","",(Universe!T175-$B$2566)/$C$2566)</f>
        <v/>
      </c>
      <c r="W175" s="24">
        <f>IF(Universe!U175="","",(Universe!U175-$B$2567)/$C$2567)</f>
        <v/>
      </c>
      <c r="X175" s="24">
        <f>IF(O175="","",(O175-$B$2571)/$C$2571)</f>
        <v/>
      </c>
      <c r="Y175" s="24">
        <f>IF(T175="","",(T175-$B$2576)/$C$2576)</f>
        <v/>
      </c>
      <c r="Z175" s="24">
        <f>IF(Universe!V175="","",(Universe!V175-$B$2568)/$C$2568)</f>
        <v/>
      </c>
      <c r="AA175" s="24">
        <f>IF(P175="","",(P175-$B$2572)/$C$2572)</f>
        <v/>
      </c>
      <c r="AB175" s="24">
        <f>IF(Q175="","",(Q175-$B$2573)/$C$2573)</f>
        <v/>
      </c>
      <c r="AC175" s="24">
        <f>IF(R175="","",(R175-$B$2574)/$C$2574)</f>
        <v/>
      </c>
      <c r="AD175" s="24">
        <f>IF(S175="","",(S175-$B$2575)/$C$2575)</f>
        <v/>
      </c>
      <c r="AE175" s="24">
        <f>IF(Y175="","",Y175-(19.12044933116382+16.522174187581257*U175))</f>
        <v/>
      </c>
      <c r="AF175" s="24">
        <f>IF(X175="","",(X175-(-0.27268023098325006+0.47142105304415904*V175+-0.3189264934812436*U175)--5.286111042926227e-16)/0.7994208745952703)</f>
        <v/>
      </c>
      <c r="AG175" s="24">
        <f>IF(AA175="","",(AA175-(0.5248806186338691+-0.064206457956449*U175)-5.43454825424064e-16)/0.9977404048781155)</f>
        <v/>
      </c>
      <c r="AH175" s="25" t="n">
        <v>-2.46008488914624</v>
      </c>
      <c r="AI175" s="25" t="n">
        <v>-0.566118359030909</v>
      </c>
      <c r="AJ175" s="25" t="n">
        <v>-2.15395511353934</v>
      </c>
      <c r="AK175" s="25" t="n">
        <v>1.047643218357946</v>
      </c>
      <c r="AL175" s="25" t="n">
        <v>3.369580862464422</v>
      </c>
      <c r="AM175" s="25" t="n">
        <v>-0.2466581130589559</v>
      </c>
      <c r="AN175" s="25" t="n">
        <v>1.006262084801728</v>
      </c>
      <c r="AO175" s="25" t="n">
        <v>-0.2261870312839979</v>
      </c>
      <c r="AP175" s="25" t="n">
        <v>2.564141752286886</v>
      </c>
      <c r="AQ175" s="25" t="n">
        <v>0.777469874289216</v>
      </c>
    </row>
    <row r="176">
      <c r="A176" s="23">
        <f>Universe!A176</f>
        <v/>
      </c>
      <c r="B176" s="24">
        <f>IF(Universe!W176="","",(Universe!W176-$B$2550)/$C$2550)</f>
        <v/>
      </c>
      <c r="C176" s="24">
        <f>IF(Universe!X176="","",(Universe!X176-$B$2551)/$C$2551)</f>
        <v/>
      </c>
      <c r="D176" s="24">
        <f>IF(Universe!Y176="","",(Universe!Y176-$B$2552)/$C$2552)</f>
        <v/>
      </c>
      <c r="E176" s="24">
        <f>IF(Universe!Z176="","",(Universe!Z176-$B$2553)/$C$2553)</f>
        <v/>
      </c>
      <c r="F176" s="24">
        <f>IF(Universe!AA176="","",(Universe!AA176-$B$2554)/$C$2554)</f>
        <v/>
      </c>
      <c r="G176" s="24">
        <f>IF(Universe!AB176="","",(Universe!AB176-$B$2555)/$C$2555)</f>
        <v/>
      </c>
      <c r="H176" s="24">
        <f>IF(Universe!AC176="","",(Universe!AC176-$B$2556)/$C$2556)</f>
        <v/>
      </c>
      <c r="I176" s="24">
        <f>IF(Universe!AD176="","",(Universe!AD176-$B$2557)/$C$2557)</f>
        <v/>
      </c>
      <c r="J176" s="24">
        <f>IF(Universe!AE176="","",(Universe!AE176-$B$2558)/$C$2558)</f>
        <v/>
      </c>
      <c r="K176" s="24">
        <f>IF(Universe!AF176="","",(Universe!AF176-$B$2559)/$C$2559)</f>
        <v/>
      </c>
      <c r="L176" s="24">
        <f>IF(Universe!AG176="","",(Universe!AG176-$B$2560)/$C$2560)</f>
        <v/>
      </c>
      <c r="M176" s="24">
        <f>IF(Universe!AH176="","",(Universe!AH176-$B$2561)/$C$2561)</f>
        <v/>
      </c>
      <c r="N176" s="24">
        <f>IF(Universe!AI176="","",(Universe!AI176-$B$2562)/$C$2562)</f>
        <v/>
      </c>
      <c r="O176" s="24">
        <f>0.74*IF(B176="",0,B176)+0.16*IF(C176="",0,C176)+0.1*IF(D176="",0,D176)</f>
        <v/>
      </c>
      <c r="P176" s="24">
        <f>0.35*IF(E176="",0,E176)+0.35*IF(F176="",0,F176)+0.3*IF(G176="",0,G176)</f>
        <v/>
      </c>
      <c r="Q176" s="24">
        <f>0.656*IF(I176="",0,I176)+0.344*IF(H176="",0,H176)</f>
        <v/>
      </c>
      <c r="R176" s="24">
        <f>0.338*IF(J176="",0,J176)+0.662*IF(K176="",0,K176)</f>
        <v/>
      </c>
      <c r="S176" s="24">
        <f>0.38*IF(L176="",0,L176)+0.35*IF(M176="",0,M176)+0.27*IF(N176="",0,N176)</f>
        <v/>
      </c>
      <c r="T176" s="24">
        <f>IF(Universe!S176="","",((Universe!S176-$B$2565)/$C$2565)^3)</f>
        <v/>
      </c>
      <c r="U176" s="24">
        <f>IF(Universe!S176="","",(Universe!S176-$B$2565)/$C$2565)</f>
        <v/>
      </c>
      <c r="V176" s="24">
        <f>IF(Universe!T176="","",(Universe!T176-$B$2566)/$C$2566)</f>
        <v/>
      </c>
      <c r="W176" s="24">
        <f>IF(Universe!U176="","",(Universe!U176-$B$2567)/$C$2567)</f>
        <v/>
      </c>
      <c r="X176" s="24">
        <f>IF(O176="","",(O176-$B$2571)/$C$2571)</f>
        <v/>
      </c>
      <c r="Y176" s="24">
        <f>IF(T176="","",(T176-$B$2576)/$C$2576)</f>
        <v/>
      </c>
      <c r="Z176" s="24">
        <f>IF(Universe!V176="","",(Universe!V176-$B$2568)/$C$2568)</f>
        <v/>
      </c>
      <c r="AA176" s="24">
        <f>IF(P176="","",(P176-$B$2572)/$C$2572)</f>
        <v/>
      </c>
      <c r="AB176" s="24">
        <f>IF(Q176="","",(Q176-$B$2573)/$C$2573)</f>
        <v/>
      </c>
      <c r="AC176" s="24">
        <f>IF(R176="","",(R176-$B$2574)/$C$2574)</f>
        <v/>
      </c>
      <c r="AD176" s="24">
        <f>IF(S176="","",(S176-$B$2575)/$C$2575)</f>
        <v/>
      </c>
      <c r="AE176" s="24">
        <f>IF(Y176="","",Y176-(19.12044933116382+16.522174187581257*U176))</f>
        <v/>
      </c>
      <c r="AF176" s="24">
        <f>IF(X176="","",(X176-(-0.27268023098325006+0.47142105304415904*V176+-0.3189264934812436*U176)--5.286111042926227e-16)/0.7994208745952703)</f>
        <v/>
      </c>
      <c r="AG176" s="24">
        <f>IF(AA176="","",(AA176-(0.5248806186338691+-0.064206457956449*U176)-5.43454825424064e-16)/0.9977404048781155)</f>
        <v/>
      </c>
      <c r="AH176" s="25" t="n">
        <v>-0.6228838452102383</v>
      </c>
      <c r="AI176" s="25" t="n">
        <v>1.442909658446983</v>
      </c>
      <c r="AJ176" s="25" t="n">
        <v>-0.1489215055287779</v>
      </c>
      <c r="AK176" s="25" t="n">
        <v>-0.4829059489266788</v>
      </c>
      <c r="AL176" s="25" t="n">
        <v>1.361216464719868</v>
      </c>
      <c r="AM176" s="25" t="n">
        <v>0.0289659933276934</v>
      </c>
      <c r="AN176" s="25" t="n">
        <v>-0.7352031644877396</v>
      </c>
      <c r="AO176" s="25" t="n">
        <v>-0.0165527882442468</v>
      </c>
      <c r="AP176" s="25" t="n">
        <v>1.174496277249715</v>
      </c>
      <c r="AQ176" s="25" t="n">
        <v>-0.4735354803955265</v>
      </c>
    </row>
    <row r="177">
      <c r="A177" s="23">
        <f>Universe!A177</f>
        <v/>
      </c>
      <c r="B177" s="24">
        <f>IF(Universe!W177="","",(Universe!W177-$B$2550)/$C$2550)</f>
        <v/>
      </c>
      <c r="C177" s="24">
        <f>IF(Universe!X177="","",(Universe!X177-$B$2551)/$C$2551)</f>
        <v/>
      </c>
      <c r="D177" s="24">
        <f>IF(Universe!Y177="","",(Universe!Y177-$B$2552)/$C$2552)</f>
        <v/>
      </c>
      <c r="E177" s="24">
        <f>IF(Universe!Z177="","",(Universe!Z177-$B$2553)/$C$2553)</f>
        <v/>
      </c>
      <c r="F177" s="24">
        <f>IF(Universe!AA177="","",(Universe!AA177-$B$2554)/$C$2554)</f>
        <v/>
      </c>
      <c r="G177" s="24">
        <f>IF(Universe!AB177="","",(Universe!AB177-$B$2555)/$C$2555)</f>
        <v/>
      </c>
      <c r="H177" s="24">
        <f>IF(Universe!AC177="","",(Universe!AC177-$B$2556)/$C$2556)</f>
        <v/>
      </c>
      <c r="I177" s="24">
        <f>IF(Universe!AD177="","",(Universe!AD177-$B$2557)/$C$2557)</f>
        <v/>
      </c>
      <c r="J177" s="24">
        <f>IF(Universe!AE177="","",(Universe!AE177-$B$2558)/$C$2558)</f>
        <v/>
      </c>
      <c r="K177" s="24">
        <f>IF(Universe!AF177="","",(Universe!AF177-$B$2559)/$C$2559)</f>
        <v/>
      </c>
      <c r="L177" s="24">
        <f>IF(Universe!AG177="","",(Universe!AG177-$B$2560)/$C$2560)</f>
        <v/>
      </c>
      <c r="M177" s="24">
        <f>IF(Universe!AH177="","",(Universe!AH177-$B$2561)/$C$2561)</f>
        <v/>
      </c>
      <c r="N177" s="24">
        <f>IF(Universe!AI177="","",(Universe!AI177-$B$2562)/$C$2562)</f>
        <v/>
      </c>
      <c r="O177" s="24">
        <f>0.74*IF(B177="",0,B177)+0.16*IF(C177="",0,C177)+0.1*IF(D177="",0,D177)</f>
        <v/>
      </c>
      <c r="P177" s="24">
        <f>0.35*IF(E177="",0,E177)+0.35*IF(F177="",0,F177)+0.3*IF(G177="",0,G177)</f>
        <v/>
      </c>
      <c r="Q177" s="24">
        <f>0.656*IF(I177="",0,I177)+0.344*IF(H177="",0,H177)</f>
        <v/>
      </c>
      <c r="R177" s="24">
        <f>0.338*IF(J177="",0,J177)+0.662*IF(K177="",0,K177)</f>
        <v/>
      </c>
      <c r="S177" s="24">
        <f>0.38*IF(L177="",0,L177)+0.35*IF(M177="",0,M177)+0.27*IF(N177="",0,N177)</f>
        <v/>
      </c>
      <c r="T177" s="24">
        <f>IF(Universe!S177="","",((Universe!S177-$B$2565)/$C$2565)^3)</f>
        <v/>
      </c>
      <c r="U177" s="24">
        <f>IF(Universe!S177="","",(Universe!S177-$B$2565)/$C$2565)</f>
        <v/>
      </c>
      <c r="V177" s="24">
        <f>IF(Universe!T177="","",(Universe!T177-$B$2566)/$C$2566)</f>
        <v/>
      </c>
      <c r="W177" s="24">
        <f>IF(Universe!U177="","",(Universe!U177-$B$2567)/$C$2567)</f>
        <v/>
      </c>
      <c r="X177" s="24">
        <f>IF(O177="","",(O177-$B$2571)/$C$2571)</f>
        <v/>
      </c>
      <c r="Y177" s="24">
        <f>IF(T177="","",(T177-$B$2576)/$C$2576)</f>
        <v/>
      </c>
      <c r="Z177" s="24">
        <f>IF(Universe!V177="","",(Universe!V177-$B$2568)/$C$2568)</f>
        <v/>
      </c>
      <c r="AA177" s="24">
        <f>IF(P177="","",(P177-$B$2572)/$C$2572)</f>
        <v/>
      </c>
      <c r="AB177" s="24">
        <f>IF(Q177="","",(Q177-$B$2573)/$C$2573)</f>
        <v/>
      </c>
      <c r="AC177" s="24">
        <f>IF(R177="","",(R177-$B$2574)/$C$2574)</f>
        <v/>
      </c>
      <c r="AD177" s="24">
        <f>IF(S177="","",(S177-$B$2575)/$C$2575)</f>
        <v/>
      </c>
      <c r="AE177" s="24">
        <f>IF(Y177="","",Y177-(19.12044933116382+16.522174187581257*U177))</f>
        <v/>
      </c>
      <c r="AF177" s="24">
        <f>IF(X177="","",(X177-(-0.27268023098325006+0.47142105304415904*V177+-0.3189264934812436*U177)--5.286111042926227e-16)/0.7994208745952703)</f>
        <v/>
      </c>
      <c r="AG177" s="24">
        <f>IF(AA177="","",(AA177-(0.5248806186338691+-0.064206457956449*U177)-5.43454825424064e-16)/0.9977404048781155)</f>
        <v/>
      </c>
      <c r="AH177" s="25" t="n">
        <v>-3.191439447101966</v>
      </c>
      <c r="AI177" s="25" t="n">
        <v>-0.5316574226933528</v>
      </c>
      <c r="AJ177" s="25" t="n">
        <v>-1.340755280515328</v>
      </c>
      <c r="AK177" s="25" t="n">
        <v>-0.2637238702179428</v>
      </c>
      <c r="AL177" s="25" t="n">
        <v>2.662054718385056</v>
      </c>
      <c r="AM177" s="25" t="n">
        <v>0.4188600979589395</v>
      </c>
      <c r="AN177" s="25" t="n">
        <v>-0.2238689639087356</v>
      </c>
      <c r="AO177" s="25" t="n">
        <v>-0.0587076566528565</v>
      </c>
      <c r="AP177" s="25" t="n">
        <v>-0.2528969422948984</v>
      </c>
      <c r="AQ177" s="25" t="n">
        <v>0.144886038816585</v>
      </c>
    </row>
    <row r="178">
      <c r="A178" s="23">
        <f>Universe!A178</f>
        <v/>
      </c>
      <c r="B178" s="24">
        <f>IF(Universe!W178="","",(Universe!W178-$B$2550)/$C$2550)</f>
        <v/>
      </c>
      <c r="C178" s="24">
        <f>IF(Universe!X178="","",(Universe!X178-$B$2551)/$C$2551)</f>
        <v/>
      </c>
      <c r="D178" s="24">
        <f>IF(Universe!Y178="","",(Universe!Y178-$B$2552)/$C$2552)</f>
        <v/>
      </c>
      <c r="E178" s="24">
        <f>IF(Universe!Z178="","",(Universe!Z178-$B$2553)/$C$2553)</f>
        <v/>
      </c>
      <c r="F178" s="24">
        <f>IF(Universe!AA178="","",(Universe!AA178-$B$2554)/$C$2554)</f>
        <v/>
      </c>
      <c r="G178" s="24">
        <f>IF(Universe!AB178="","",(Universe!AB178-$B$2555)/$C$2555)</f>
        <v/>
      </c>
      <c r="H178" s="24">
        <f>IF(Universe!AC178="","",(Universe!AC178-$B$2556)/$C$2556)</f>
        <v/>
      </c>
      <c r="I178" s="24">
        <f>IF(Universe!AD178="","",(Universe!AD178-$B$2557)/$C$2557)</f>
        <v/>
      </c>
      <c r="J178" s="24">
        <f>IF(Universe!AE178="","",(Universe!AE178-$B$2558)/$C$2558)</f>
        <v/>
      </c>
      <c r="K178" s="24">
        <f>IF(Universe!AF178="","",(Universe!AF178-$B$2559)/$C$2559)</f>
        <v/>
      </c>
      <c r="L178" s="24">
        <f>IF(Universe!AG178="","",(Universe!AG178-$B$2560)/$C$2560)</f>
        <v/>
      </c>
      <c r="M178" s="24">
        <f>IF(Universe!AH178="","",(Universe!AH178-$B$2561)/$C$2561)</f>
        <v/>
      </c>
      <c r="N178" s="24">
        <f>IF(Universe!AI178="","",(Universe!AI178-$B$2562)/$C$2562)</f>
        <v/>
      </c>
      <c r="O178" s="24">
        <f>0.74*IF(B178="",0,B178)+0.16*IF(C178="",0,C178)+0.1*IF(D178="",0,D178)</f>
        <v/>
      </c>
      <c r="P178" s="24">
        <f>0.35*IF(E178="",0,E178)+0.35*IF(F178="",0,F178)+0.3*IF(G178="",0,G178)</f>
        <v/>
      </c>
      <c r="Q178" s="24">
        <f>0.656*IF(I178="",0,I178)+0.344*IF(H178="",0,H178)</f>
        <v/>
      </c>
      <c r="R178" s="24">
        <f>0.338*IF(J178="",0,J178)+0.662*IF(K178="",0,K178)</f>
        <v/>
      </c>
      <c r="S178" s="24">
        <f>0.38*IF(L178="",0,L178)+0.35*IF(M178="",0,M178)+0.27*IF(N178="",0,N178)</f>
        <v/>
      </c>
      <c r="T178" s="24">
        <f>IF(Universe!S178="","",((Universe!S178-$B$2565)/$C$2565)^3)</f>
        <v/>
      </c>
      <c r="U178" s="24">
        <f>IF(Universe!S178="","",(Universe!S178-$B$2565)/$C$2565)</f>
        <v/>
      </c>
      <c r="V178" s="24">
        <f>IF(Universe!T178="","",(Universe!T178-$B$2566)/$C$2566)</f>
        <v/>
      </c>
      <c r="W178" s="24">
        <f>IF(Universe!U178="","",(Universe!U178-$B$2567)/$C$2567)</f>
        <v/>
      </c>
      <c r="X178" s="24">
        <f>IF(O178="","",(O178-$B$2571)/$C$2571)</f>
        <v/>
      </c>
      <c r="Y178" s="24">
        <f>IF(T178="","",(T178-$B$2576)/$C$2576)</f>
        <v/>
      </c>
      <c r="Z178" s="24">
        <f>IF(Universe!V178="","",(Universe!V178-$B$2568)/$C$2568)</f>
        <v/>
      </c>
      <c r="AA178" s="24">
        <f>IF(P178="","",(P178-$B$2572)/$C$2572)</f>
        <v/>
      </c>
      <c r="AB178" s="24">
        <f>IF(Q178="","",(Q178-$B$2573)/$C$2573)</f>
        <v/>
      </c>
      <c r="AC178" s="24">
        <f>IF(R178="","",(R178-$B$2574)/$C$2574)</f>
        <v/>
      </c>
      <c r="AD178" s="24">
        <f>IF(S178="","",(S178-$B$2575)/$C$2575)</f>
        <v/>
      </c>
      <c r="AE178" s="24">
        <f>IF(Y178="","",Y178-(19.12044933116382+16.522174187581257*U178))</f>
        <v/>
      </c>
      <c r="AF178" s="24">
        <f>IF(X178="","",(X178-(-0.27268023098325006+0.47142105304415904*V178+-0.3189264934812436*U178)--5.286111042926227e-16)/0.7994208745952703)</f>
        <v/>
      </c>
      <c r="AG178" s="24">
        <f>IF(AA178="","",(AA178-(0.5248806186338691+-0.064206457956449*U178)-5.43454825424064e-16)/0.9977404048781155)</f>
        <v/>
      </c>
      <c r="AH178" s="25" t="n">
        <v>-0.3197080177323841</v>
      </c>
      <c r="AI178" s="25" t="n">
        <v>2.178408510419893</v>
      </c>
      <c r="AJ178" s="25" t="n">
        <v>1.912201401983313</v>
      </c>
      <c r="AK178" s="25" t="n">
        <v>0.7775657627866599</v>
      </c>
      <c r="AL178" s="25" t="n">
        <v>0.7474800712343872</v>
      </c>
      <c r="AM178" s="25" t="n">
        <v>-0.3013224360256214</v>
      </c>
      <c r="AN178" s="25" t="n">
        <v>1.079582943921249</v>
      </c>
      <c r="AO178" s="25" t="n">
        <v>-0.0556381930243653</v>
      </c>
      <c r="AP178" s="25" t="n">
        <v>0.9654626265057552</v>
      </c>
      <c r="AQ178" s="25" t="n">
        <v>0.7887398295404612</v>
      </c>
    </row>
    <row r="179">
      <c r="A179" s="23">
        <f>Universe!A179</f>
        <v/>
      </c>
      <c r="B179" s="24">
        <f>IF(Universe!W179="","",(Universe!W179-$B$2550)/$C$2550)</f>
        <v/>
      </c>
      <c r="C179" s="24">
        <f>IF(Universe!X179="","",(Universe!X179-$B$2551)/$C$2551)</f>
        <v/>
      </c>
      <c r="D179" s="24">
        <f>IF(Universe!Y179="","",(Universe!Y179-$B$2552)/$C$2552)</f>
        <v/>
      </c>
      <c r="E179" s="24">
        <f>IF(Universe!Z179="","",(Universe!Z179-$B$2553)/$C$2553)</f>
        <v/>
      </c>
      <c r="F179" s="24">
        <f>IF(Universe!AA179="","",(Universe!AA179-$B$2554)/$C$2554)</f>
        <v/>
      </c>
      <c r="G179" s="24">
        <f>IF(Universe!AB179="","",(Universe!AB179-$B$2555)/$C$2555)</f>
        <v/>
      </c>
      <c r="H179" s="24">
        <f>IF(Universe!AC179="","",(Universe!AC179-$B$2556)/$C$2556)</f>
        <v/>
      </c>
      <c r="I179" s="24">
        <f>IF(Universe!AD179="","",(Universe!AD179-$B$2557)/$C$2557)</f>
        <v/>
      </c>
      <c r="J179" s="24">
        <f>IF(Universe!AE179="","",(Universe!AE179-$B$2558)/$C$2558)</f>
        <v/>
      </c>
      <c r="K179" s="24">
        <f>IF(Universe!AF179="","",(Universe!AF179-$B$2559)/$C$2559)</f>
        <v/>
      </c>
      <c r="L179" s="24">
        <f>IF(Universe!AG179="","",(Universe!AG179-$B$2560)/$C$2560)</f>
        <v/>
      </c>
      <c r="M179" s="24">
        <f>IF(Universe!AH179="","",(Universe!AH179-$B$2561)/$C$2561)</f>
        <v/>
      </c>
      <c r="N179" s="24">
        <f>IF(Universe!AI179="","",(Universe!AI179-$B$2562)/$C$2562)</f>
        <v/>
      </c>
      <c r="O179" s="24">
        <f>0.74*IF(B179="",0,B179)+0.16*IF(C179="",0,C179)+0.1*IF(D179="",0,D179)</f>
        <v/>
      </c>
      <c r="P179" s="24">
        <f>0.35*IF(E179="",0,E179)+0.35*IF(F179="",0,F179)+0.3*IF(G179="",0,G179)</f>
        <v/>
      </c>
      <c r="Q179" s="24">
        <f>0.656*IF(I179="",0,I179)+0.344*IF(H179="",0,H179)</f>
        <v/>
      </c>
      <c r="R179" s="24">
        <f>0.338*IF(J179="",0,J179)+0.662*IF(K179="",0,K179)</f>
        <v/>
      </c>
      <c r="S179" s="24">
        <f>0.38*IF(L179="",0,L179)+0.35*IF(M179="",0,M179)+0.27*IF(N179="",0,N179)</f>
        <v/>
      </c>
      <c r="T179" s="24">
        <f>IF(Universe!S179="","",((Universe!S179-$B$2565)/$C$2565)^3)</f>
        <v/>
      </c>
      <c r="U179" s="24">
        <f>IF(Universe!S179="","",(Universe!S179-$B$2565)/$C$2565)</f>
        <v/>
      </c>
      <c r="V179" s="24">
        <f>IF(Universe!T179="","",(Universe!T179-$B$2566)/$C$2566)</f>
        <v/>
      </c>
      <c r="W179" s="24">
        <f>IF(Universe!U179="","",(Universe!U179-$B$2567)/$C$2567)</f>
        <v/>
      </c>
      <c r="X179" s="24">
        <f>IF(O179="","",(O179-$B$2571)/$C$2571)</f>
        <v/>
      </c>
      <c r="Y179" s="24">
        <f>IF(T179="","",(T179-$B$2576)/$C$2576)</f>
        <v/>
      </c>
      <c r="Z179" s="24">
        <f>IF(Universe!V179="","",(Universe!V179-$B$2568)/$C$2568)</f>
        <v/>
      </c>
      <c r="AA179" s="24">
        <f>IF(P179="","",(P179-$B$2572)/$C$2572)</f>
        <v/>
      </c>
      <c r="AB179" s="24">
        <f>IF(Q179="","",(Q179-$B$2573)/$C$2573)</f>
        <v/>
      </c>
      <c r="AC179" s="24">
        <f>IF(R179="","",(R179-$B$2574)/$C$2574)</f>
        <v/>
      </c>
      <c r="AD179" s="24">
        <f>IF(S179="","",(S179-$B$2575)/$C$2575)</f>
        <v/>
      </c>
      <c r="AE179" s="24">
        <f>IF(Y179="","",Y179-(19.12044933116382+16.522174187581257*U179))</f>
        <v/>
      </c>
      <c r="AF179" s="24">
        <f>IF(X179="","",(X179-(-0.27268023098325006+0.47142105304415904*V179+-0.3189264934812436*U179)--5.286111042926227e-16)/0.7994208745952703)</f>
        <v/>
      </c>
      <c r="AG179" s="24">
        <f>IF(AA179="","",(AA179-(0.5248806186338691+-0.064206457956449*U179)-5.43454825424064e-16)/0.9977404048781155)</f>
        <v/>
      </c>
      <c r="AH179" s="25" t="n">
        <v>-2.076383986110239</v>
      </c>
      <c r="AI179" s="25" t="n">
        <v>-0.9241323489874956</v>
      </c>
      <c r="AJ179" s="25" t="n">
        <v>-0.3322098230346751</v>
      </c>
      <c r="AK179" s="25" t="n">
        <v>0.8169825075077972</v>
      </c>
      <c r="AL179" s="25" t="n">
        <v>3.318033992116592</v>
      </c>
      <c r="AM179" s="25" t="n">
        <v>-0.2132623654312753</v>
      </c>
      <c r="AN179" s="25" t="n">
        <v>0.4215597913457787</v>
      </c>
      <c r="AO179" s="25" t="n">
        <v>-0.0565597013764148</v>
      </c>
      <c r="AP179" s="25" t="n">
        <v>1.706300931948191</v>
      </c>
      <c r="AQ179" s="25" t="n">
        <v>-0.497329044366495</v>
      </c>
    </row>
    <row r="180">
      <c r="A180" s="23">
        <f>Universe!A180</f>
        <v/>
      </c>
      <c r="B180" s="24">
        <f>IF(Universe!W180="","",(Universe!W180-$B$2550)/$C$2550)</f>
        <v/>
      </c>
      <c r="C180" s="24">
        <f>IF(Universe!X180="","",(Universe!X180-$B$2551)/$C$2551)</f>
        <v/>
      </c>
      <c r="D180" s="24">
        <f>IF(Universe!Y180="","",(Universe!Y180-$B$2552)/$C$2552)</f>
        <v/>
      </c>
      <c r="E180" s="24">
        <f>IF(Universe!Z180="","",(Universe!Z180-$B$2553)/$C$2553)</f>
        <v/>
      </c>
      <c r="F180" s="24">
        <f>IF(Universe!AA180="","",(Universe!AA180-$B$2554)/$C$2554)</f>
        <v/>
      </c>
      <c r="G180" s="24">
        <f>IF(Universe!AB180="","",(Universe!AB180-$B$2555)/$C$2555)</f>
        <v/>
      </c>
      <c r="H180" s="24">
        <f>IF(Universe!AC180="","",(Universe!AC180-$B$2556)/$C$2556)</f>
        <v/>
      </c>
      <c r="I180" s="24">
        <f>IF(Universe!AD180="","",(Universe!AD180-$B$2557)/$C$2557)</f>
        <v/>
      </c>
      <c r="J180" s="24">
        <f>IF(Universe!AE180="","",(Universe!AE180-$B$2558)/$C$2558)</f>
        <v/>
      </c>
      <c r="K180" s="24">
        <f>IF(Universe!AF180="","",(Universe!AF180-$B$2559)/$C$2559)</f>
        <v/>
      </c>
      <c r="L180" s="24">
        <f>IF(Universe!AG180="","",(Universe!AG180-$B$2560)/$C$2560)</f>
        <v/>
      </c>
      <c r="M180" s="24">
        <f>IF(Universe!AH180="","",(Universe!AH180-$B$2561)/$C$2561)</f>
        <v/>
      </c>
      <c r="N180" s="24">
        <f>IF(Universe!AI180="","",(Universe!AI180-$B$2562)/$C$2562)</f>
        <v/>
      </c>
      <c r="O180" s="24">
        <f>0.74*IF(B180="",0,B180)+0.16*IF(C180="",0,C180)+0.1*IF(D180="",0,D180)</f>
        <v/>
      </c>
      <c r="P180" s="24">
        <f>0.35*IF(E180="",0,E180)+0.35*IF(F180="",0,F180)+0.3*IF(G180="",0,G180)</f>
        <v/>
      </c>
      <c r="Q180" s="24">
        <f>0.656*IF(I180="",0,I180)+0.344*IF(H180="",0,H180)</f>
        <v/>
      </c>
      <c r="R180" s="24">
        <f>0.338*IF(J180="",0,J180)+0.662*IF(K180="",0,K180)</f>
        <v/>
      </c>
      <c r="S180" s="24">
        <f>0.38*IF(L180="",0,L180)+0.35*IF(M180="",0,M180)+0.27*IF(N180="",0,N180)</f>
        <v/>
      </c>
      <c r="T180" s="24">
        <f>IF(Universe!S180="","",((Universe!S180-$B$2565)/$C$2565)^3)</f>
        <v/>
      </c>
      <c r="U180" s="24">
        <f>IF(Universe!S180="","",(Universe!S180-$B$2565)/$C$2565)</f>
        <v/>
      </c>
      <c r="V180" s="24">
        <f>IF(Universe!T180="","",(Universe!T180-$B$2566)/$C$2566)</f>
        <v/>
      </c>
      <c r="W180" s="24">
        <f>IF(Universe!U180="","",(Universe!U180-$B$2567)/$C$2567)</f>
        <v/>
      </c>
      <c r="X180" s="24">
        <f>IF(O180="","",(O180-$B$2571)/$C$2571)</f>
        <v/>
      </c>
      <c r="Y180" s="24">
        <f>IF(T180="","",(T180-$B$2576)/$C$2576)</f>
        <v/>
      </c>
      <c r="Z180" s="24">
        <f>IF(Universe!V180="","",(Universe!V180-$B$2568)/$C$2568)</f>
        <v/>
      </c>
      <c r="AA180" s="24">
        <f>IF(P180="","",(P180-$B$2572)/$C$2572)</f>
        <v/>
      </c>
      <c r="AB180" s="24">
        <f>IF(Q180="","",(Q180-$B$2573)/$C$2573)</f>
        <v/>
      </c>
      <c r="AC180" s="24">
        <f>IF(R180="","",(R180-$B$2574)/$C$2574)</f>
        <v/>
      </c>
      <c r="AD180" s="24">
        <f>IF(S180="","",(S180-$B$2575)/$C$2575)</f>
        <v/>
      </c>
      <c r="AE180" s="24">
        <f>IF(Y180="","",Y180-(19.12044933116382+16.522174187581257*U180))</f>
        <v/>
      </c>
      <c r="AF180" s="24">
        <f>IF(X180="","",(X180-(-0.27268023098325006+0.47142105304415904*V180+-0.3189264934812436*U180)--5.286111042926227e-16)/0.7994208745952703)</f>
        <v/>
      </c>
      <c r="AG180" s="24">
        <f>IF(AA180="","",(AA180-(0.5248806186338691+-0.064206457956449*U180)-5.43454825424064e-16)/0.9977404048781155)</f>
        <v/>
      </c>
      <c r="AH180" s="25" t="n">
        <v>-3.022151911818515</v>
      </c>
      <c r="AI180" s="25" t="n">
        <v>0.180132934156422</v>
      </c>
      <c r="AJ180" s="25" t="n">
        <v>-0.9654187001360692</v>
      </c>
      <c r="AK180" s="25" t="n">
        <v>-0.444299207402522</v>
      </c>
      <c r="AL180" s="25" t="n">
        <v>2.931349118469343</v>
      </c>
      <c r="AM180" s="25" t="n">
        <v>-0.3744822497410058</v>
      </c>
      <c r="AN180" s="25" t="n">
        <v>0.9047347809579156</v>
      </c>
      <c r="AO180" s="25" t="n">
        <v>-0.1025225834150923</v>
      </c>
      <c r="AP180" s="25" t="n">
        <v>0.0467159570915999</v>
      </c>
      <c r="AQ180" s="25" t="n">
        <v>0.5106917307094795</v>
      </c>
    </row>
    <row r="181">
      <c r="A181" s="23">
        <f>Universe!A181</f>
        <v/>
      </c>
      <c r="B181" s="24">
        <f>IF(Universe!W181="","",(Universe!W181-$B$2550)/$C$2550)</f>
        <v/>
      </c>
      <c r="C181" s="24">
        <f>IF(Universe!X181="","",(Universe!X181-$B$2551)/$C$2551)</f>
        <v/>
      </c>
      <c r="D181" s="24">
        <f>IF(Universe!Y181="","",(Universe!Y181-$B$2552)/$C$2552)</f>
        <v/>
      </c>
      <c r="E181" s="24">
        <f>IF(Universe!Z181="","",(Universe!Z181-$B$2553)/$C$2553)</f>
        <v/>
      </c>
      <c r="F181" s="24">
        <f>IF(Universe!AA181="","",(Universe!AA181-$B$2554)/$C$2554)</f>
        <v/>
      </c>
      <c r="G181" s="24">
        <f>IF(Universe!AB181="","",(Universe!AB181-$B$2555)/$C$2555)</f>
        <v/>
      </c>
      <c r="H181" s="24">
        <f>IF(Universe!AC181="","",(Universe!AC181-$B$2556)/$C$2556)</f>
        <v/>
      </c>
      <c r="I181" s="24">
        <f>IF(Universe!AD181="","",(Universe!AD181-$B$2557)/$C$2557)</f>
        <v/>
      </c>
      <c r="J181" s="24">
        <f>IF(Universe!AE181="","",(Universe!AE181-$B$2558)/$C$2558)</f>
        <v/>
      </c>
      <c r="K181" s="24">
        <f>IF(Universe!AF181="","",(Universe!AF181-$B$2559)/$C$2559)</f>
        <v/>
      </c>
      <c r="L181" s="24">
        <f>IF(Universe!AG181="","",(Universe!AG181-$B$2560)/$C$2560)</f>
        <v/>
      </c>
      <c r="M181" s="24">
        <f>IF(Universe!AH181="","",(Universe!AH181-$B$2561)/$C$2561)</f>
        <v/>
      </c>
      <c r="N181" s="24">
        <f>IF(Universe!AI181="","",(Universe!AI181-$B$2562)/$C$2562)</f>
        <v/>
      </c>
      <c r="O181" s="24">
        <f>0.74*IF(B181="",0,B181)+0.16*IF(C181="",0,C181)+0.1*IF(D181="",0,D181)</f>
        <v/>
      </c>
      <c r="P181" s="24">
        <f>0.35*IF(E181="",0,E181)+0.35*IF(F181="",0,F181)+0.3*IF(G181="",0,G181)</f>
        <v/>
      </c>
      <c r="Q181" s="24">
        <f>0.656*IF(I181="",0,I181)+0.344*IF(H181="",0,H181)</f>
        <v/>
      </c>
      <c r="R181" s="24">
        <f>0.338*IF(J181="",0,J181)+0.662*IF(K181="",0,K181)</f>
        <v/>
      </c>
      <c r="S181" s="24">
        <f>0.38*IF(L181="",0,L181)+0.35*IF(M181="",0,M181)+0.27*IF(N181="",0,N181)</f>
        <v/>
      </c>
      <c r="T181" s="24">
        <f>IF(Universe!S181="","",((Universe!S181-$B$2565)/$C$2565)^3)</f>
        <v/>
      </c>
      <c r="U181" s="24">
        <f>IF(Universe!S181="","",(Universe!S181-$B$2565)/$C$2565)</f>
        <v/>
      </c>
      <c r="V181" s="24">
        <f>IF(Universe!T181="","",(Universe!T181-$B$2566)/$C$2566)</f>
        <v/>
      </c>
      <c r="W181" s="24">
        <f>IF(Universe!U181="","",(Universe!U181-$B$2567)/$C$2567)</f>
        <v/>
      </c>
      <c r="X181" s="24">
        <f>IF(O181="","",(O181-$B$2571)/$C$2571)</f>
        <v/>
      </c>
      <c r="Y181" s="24">
        <f>IF(T181="","",(T181-$B$2576)/$C$2576)</f>
        <v/>
      </c>
      <c r="Z181" s="24">
        <f>IF(Universe!V181="","",(Universe!V181-$B$2568)/$C$2568)</f>
        <v/>
      </c>
      <c r="AA181" s="24">
        <f>IF(P181="","",(P181-$B$2572)/$C$2572)</f>
        <v/>
      </c>
      <c r="AB181" s="24">
        <f>IF(Q181="","",(Q181-$B$2573)/$C$2573)</f>
        <v/>
      </c>
      <c r="AC181" s="24">
        <f>IF(R181="","",(R181-$B$2574)/$C$2574)</f>
        <v/>
      </c>
      <c r="AD181" s="24">
        <f>IF(S181="","",(S181-$B$2575)/$C$2575)</f>
        <v/>
      </c>
      <c r="AE181" s="24">
        <f>IF(Y181="","",Y181-(19.12044933116382+16.522174187581257*U181))</f>
        <v/>
      </c>
      <c r="AF181" s="24">
        <f>IF(X181="","",(X181-(-0.27268023098325006+0.47142105304415904*V181+-0.3189264934812436*U181)--5.286111042926227e-16)/0.7994208745952703)</f>
        <v/>
      </c>
      <c r="AG181" s="24">
        <f>IF(AA181="","",(AA181-(0.5248806186338691+-0.064206457956449*U181)-5.43454825424064e-16)/0.9977404048781155)</f>
        <v/>
      </c>
      <c r="AH181" s="25" t="n">
        <v>-3.530222198459674</v>
      </c>
      <c r="AI181" s="25" t="n">
        <v>2.29536714457776</v>
      </c>
      <c r="AJ181" s="25" t="n">
        <v>1.285206981635476</v>
      </c>
      <c r="AK181" s="25" t="n">
        <v>2.342300040234918</v>
      </c>
      <c r="AL181" s="25" t="n">
        <v>1.908697103052884</v>
      </c>
      <c r="AM181" s="25" t="n">
        <v>0.1029072307189981</v>
      </c>
      <c r="AN181" s="25" t="n">
        <v>2.049394677793644</v>
      </c>
      <c r="AO181" s="25" t="n">
        <v>-0.08882043733527339</v>
      </c>
      <c r="AP181" s="25" t="n">
        <v>-1.653343766360558</v>
      </c>
      <c r="AQ181" s="25" t="n">
        <v>0.7950545661801331</v>
      </c>
    </row>
    <row r="182">
      <c r="A182" s="23">
        <f>Universe!A182</f>
        <v/>
      </c>
      <c r="B182" s="24">
        <f>IF(Universe!W182="","",(Universe!W182-$B$2550)/$C$2550)</f>
        <v/>
      </c>
      <c r="C182" s="24">
        <f>IF(Universe!X182="","",(Universe!X182-$B$2551)/$C$2551)</f>
        <v/>
      </c>
      <c r="D182" s="24">
        <f>IF(Universe!Y182="","",(Universe!Y182-$B$2552)/$C$2552)</f>
        <v/>
      </c>
      <c r="E182" s="24">
        <f>IF(Universe!Z182="","",(Universe!Z182-$B$2553)/$C$2553)</f>
        <v/>
      </c>
      <c r="F182" s="24">
        <f>IF(Universe!AA182="","",(Universe!AA182-$B$2554)/$C$2554)</f>
        <v/>
      </c>
      <c r="G182" s="24">
        <f>IF(Universe!AB182="","",(Universe!AB182-$B$2555)/$C$2555)</f>
        <v/>
      </c>
      <c r="H182" s="24">
        <f>IF(Universe!AC182="","",(Universe!AC182-$B$2556)/$C$2556)</f>
        <v/>
      </c>
      <c r="I182" s="24">
        <f>IF(Universe!AD182="","",(Universe!AD182-$B$2557)/$C$2557)</f>
        <v/>
      </c>
      <c r="J182" s="24">
        <f>IF(Universe!AE182="","",(Universe!AE182-$B$2558)/$C$2558)</f>
        <v/>
      </c>
      <c r="K182" s="24">
        <f>IF(Universe!AF182="","",(Universe!AF182-$B$2559)/$C$2559)</f>
        <v/>
      </c>
      <c r="L182" s="24">
        <f>IF(Universe!AG182="","",(Universe!AG182-$B$2560)/$C$2560)</f>
        <v/>
      </c>
      <c r="M182" s="24">
        <f>IF(Universe!AH182="","",(Universe!AH182-$B$2561)/$C$2561)</f>
        <v/>
      </c>
      <c r="N182" s="24">
        <f>IF(Universe!AI182="","",(Universe!AI182-$B$2562)/$C$2562)</f>
        <v/>
      </c>
      <c r="O182" s="24">
        <f>0.74*IF(B182="",0,B182)+0.16*IF(C182="",0,C182)+0.1*IF(D182="",0,D182)</f>
        <v/>
      </c>
      <c r="P182" s="24">
        <f>0.35*IF(E182="",0,E182)+0.35*IF(F182="",0,F182)+0.3*IF(G182="",0,G182)</f>
        <v/>
      </c>
      <c r="Q182" s="24">
        <f>0.656*IF(I182="",0,I182)+0.344*IF(H182="",0,H182)</f>
        <v/>
      </c>
      <c r="R182" s="24">
        <f>0.338*IF(J182="",0,J182)+0.662*IF(K182="",0,K182)</f>
        <v/>
      </c>
      <c r="S182" s="24">
        <f>0.38*IF(L182="",0,L182)+0.35*IF(M182="",0,M182)+0.27*IF(N182="",0,N182)</f>
        <v/>
      </c>
      <c r="T182" s="24">
        <f>IF(Universe!S182="","",((Universe!S182-$B$2565)/$C$2565)^3)</f>
        <v/>
      </c>
      <c r="U182" s="24">
        <f>IF(Universe!S182="","",(Universe!S182-$B$2565)/$C$2565)</f>
        <v/>
      </c>
      <c r="V182" s="24">
        <f>IF(Universe!T182="","",(Universe!T182-$B$2566)/$C$2566)</f>
        <v/>
      </c>
      <c r="W182" s="24">
        <f>IF(Universe!U182="","",(Universe!U182-$B$2567)/$C$2567)</f>
        <v/>
      </c>
      <c r="X182" s="24">
        <f>IF(O182="","",(O182-$B$2571)/$C$2571)</f>
        <v/>
      </c>
      <c r="Y182" s="24">
        <f>IF(T182="","",(T182-$B$2576)/$C$2576)</f>
        <v/>
      </c>
      <c r="Z182" s="24">
        <f>IF(Universe!V182="","",(Universe!V182-$B$2568)/$C$2568)</f>
        <v/>
      </c>
      <c r="AA182" s="24">
        <f>IF(P182="","",(P182-$B$2572)/$C$2572)</f>
        <v/>
      </c>
      <c r="AB182" s="24">
        <f>IF(Q182="","",(Q182-$B$2573)/$C$2573)</f>
        <v/>
      </c>
      <c r="AC182" s="24">
        <f>IF(R182="","",(R182-$B$2574)/$C$2574)</f>
        <v/>
      </c>
      <c r="AD182" s="24">
        <f>IF(S182="","",(S182-$B$2575)/$C$2575)</f>
        <v/>
      </c>
      <c r="AE182" s="24">
        <f>IF(Y182="","",Y182-(19.12044933116382+16.522174187581257*U182))</f>
        <v/>
      </c>
      <c r="AF182" s="24">
        <f>IF(X182="","",(X182-(-0.27268023098325006+0.47142105304415904*V182+-0.3189264934812436*U182)--5.286111042926227e-16)/0.7994208745952703)</f>
        <v/>
      </c>
      <c r="AG182" s="24">
        <f>IF(AA182="","",(AA182-(0.5248806186338691+-0.064206457956449*U182)-5.43454825424064e-16)/0.9977404048781155)</f>
        <v/>
      </c>
      <c r="AH182" s="25" t="n">
        <v>-1.554870090235137</v>
      </c>
      <c r="AI182" s="25" t="n">
        <v>0.4720588180073397</v>
      </c>
      <c r="AJ182" s="25" t="n">
        <v>-0.4116610687631311</v>
      </c>
      <c r="AK182" s="25" t="n">
        <v>-0.3711281459455164</v>
      </c>
      <c r="AL182" s="25" t="n">
        <v>2.880302553553924</v>
      </c>
      <c r="AM182" s="25" t="n">
        <v>0.55031999047225</v>
      </c>
      <c r="AN182" s="25" t="n">
        <v>0.3889254940798647</v>
      </c>
      <c r="AO182" s="25" t="n">
        <v>0.130270099463831</v>
      </c>
      <c r="AP182" s="25" t="n">
        <v>0.1135357422857318</v>
      </c>
      <c r="AQ182" s="25" t="n">
        <v>0.2504123054798744</v>
      </c>
    </row>
    <row r="183">
      <c r="A183" s="23">
        <f>Universe!A183</f>
        <v/>
      </c>
      <c r="B183" s="24">
        <f>IF(Universe!W183="","",(Universe!W183-$B$2550)/$C$2550)</f>
        <v/>
      </c>
      <c r="C183" s="24">
        <f>IF(Universe!X183="","",(Universe!X183-$B$2551)/$C$2551)</f>
        <v/>
      </c>
      <c r="D183" s="24">
        <f>IF(Universe!Y183="","",(Universe!Y183-$B$2552)/$C$2552)</f>
        <v/>
      </c>
      <c r="E183" s="24">
        <f>IF(Universe!Z183="","",(Universe!Z183-$B$2553)/$C$2553)</f>
        <v/>
      </c>
      <c r="F183" s="24">
        <f>IF(Universe!AA183="","",(Universe!AA183-$B$2554)/$C$2554)</f>
        <v/>
      </c>
      <c r="G183" s="24">
        <f>IF(Universe!AB183="","",(Universe!AB183-$B$2555)/$C$2555)</f>
        <v/>
      </c>
      <c r="H183" s="24">
        <f>IF(Universe!AC183="","",(Universe!AC183-$B$2556)/$C$2556)</f>
        <v/>
      </c>
      <c r="I183" s="24">
        <f>IF(Universe!AD183="","",(Universe!AD183-$B$2557)/$C$2557)</f>
        <v/>
      </c>
      <c r="J183" s="24">
        <f>IF(Universe!AE183="","",(Universe!AE183-$B$2558)/$C$2558)</f>
        <v/>
      </c>
      <c r="K183" s="24">
        <f>IF(Universe!AF183="","",(Universe!AF183-$B$2559)/$C$2559)</f>
        <v/>
      </c>
      <c r="L183" s="24">
        <f>IF(Universe!AG183="","",(Universe!AG183-$B$2560)/$C$2560)</f>
        <v/>
      </c>
      <c r="M183" s="24">
        <f>IF(Universe!AH183="","",(Universe!AH183-$B$2561)/$C$2561)</f>
        <v/>
      </c>
      <c r="N183" s="24">
        <f>IF(Universe!AI183="","",(Universe!AI183-$B$2562)/$C$2562)</f>
        <v/>
      </c>
      <c r="O183" s="24">
        <f>0.74*IF(B183="",0,B183)+0.16*IF(C183="",0,C183)+0.1*IF(D183="",0,D183)</f>
        <v/>
      </c>
      <c r="P183" s="24">
        <f>0.35*IF(E183="",0,E183)+0.35*IF(F183="",0,F183)+0.3*IF(G183="",0,G183)</f>
        <v/>
      </c>
      <c r="Q183" s="24">
        <f>0.656*IF(I183="",0,I183)+0.344*IF(H183="",0,H183)</f>
        <v/>
      </c>
      <c r="R183" s="24">
        <f>0.338*IF(J183="",0,J183)+0.662*IF(K183="",0,K183)</f>
        <v/>
      </c>
      <c r="S183" s="24">
        <f>0.38*IF(L183="",0,L183)+0.35*IF(M183="",0,M183)+0.27*IF(N183="",0,N183)</f>
        <v/>
      </c>
      <c r="T183" s="24">
        <f>IF(Universe!S183="","",((Universe!S183-$B$2565)/$C$2565)^3)</f>
        <v/>
      </c>
      <c r="U183" s="24">
        <f>IF(Universe!S183="","",(Universe!S183-$B$2565)/$C$2565)</f>
        <v/>
      </c>
      <c r="V183" s="24">
        <f>IF(Universe!T183="","",(Universe!T183-$B$2566)/$C$2566)</f>
        <v/>
      </c>
      <c r="W183" s="24">
        <f>IF(Universe!U183="","",(Universe!U183-$B$2567)/$C$2567)</f>
        <v/>
      </c>
      <c r="X183" s="24">
        <f>IF(O183="","",(O183-$B$2571)/$C$2571)</f>
        <v/>
      </c>
      <c r="Y183" s="24">
        <f>IF(T183="","",(T183-$B$2576)/$C$2576)</f>
        <v/>
      </c>
      <c r="Z183" s="24">
        <f>IF(Universe!V183="","",(Universe!V183-$B$2568)/$C$2568)</f>
        <v/>
      </c>
      <c r="AA183" s="24">
        <f>IF(P183="","",(P183-$B$2572)/$C$2572)</f>
        <v/>
      </c>
      <c r="AB183" s="24">
        <f>IF(Q183="","",(Q183-$B$2573)/$C$2573)</f>
        <v/>
      </c>
      <c r="AC183" s="24">
        <f>IF(R183="","",(R183-$B$2574)/$C$2574)</f>
        <v/>
      </c>
      <c r="AD183" s="24">
        <f>IF(S183="","",(S183-$B$2575)/$C$2575)</f>
        <v/>
      </c>
      <c r="AE183" s="24">
        <f>IF(Y183="","",Y183-(19.12044933116382+16.522174187581257*U183))</f>
        <v/>
      </c>
      <c r="AF183" s="24">
        <f>IF(X183="","",(X183-(-0.27268023098325006+0.47142105304415904*V183+-0.3189264934812436*U183)--5.286111042926227e-16)/0.7994208745952703)</f>
        <v/>
      </c>
      <c r="AG183" s="24">
        <f>IF(AA183="","",(AA183-(0.5248806186338691+-0.064206457956449*U183)-5.43454825424064e-16)/0.9977404048781155)</f>
        <v/>
      </c>
      <c r="AH183" s="25" t="n">
        <v>-3.572430067037675</v>
      </c>
      <c r="AI183" s="25" t="n">
        <v>0.5401221184088554</v>
      </c>
      <c r="AJ183" s="25" t="n">
        <v>0.2329008485444428</v>
      </c>
      <c r="AK183" s="25" t="n">
        <v>0.0866238077021281</v>
      </c>
      <c r="AL183" s="25" t="n">
        <v>1.793673371380919</v>
      </c>
      <c r="AM183" s="25" t="n">
        <v>-0.5271268780150666</v>
      </c>
      <c r="AN183" s="25" t="n">
        <v>-0.06760700884249091</v>
      </c>
      <c r="AO183" s="25" t="n">
        <v>-0.3639449881600778</v>
      </c>
      <c r="AP183" s="25" t="n">
        <v>0.081737147059638</v>
      </c>
      <c r="AQ183" s="25" t="n">
        <v>0.2950815018260962</v>
      </c>
    </row>
    <row r="184">
      <c r="A184" s="23">
        <f>Universe!A184</f>
        <v/>
      </c>
      <c r="B184" s="24">
        <f>IF(Universe!W184="","",(Universe!W184-$B$2550)/$C$2550)</f>
        <v/>
      </c>
      <c r="C184" s="24">
        <f>IF(Universe!X184="","",(Universe!X184-$B$2551)/$C$2551)</f>
        <v/>
      </c>
      <c r="D184" s="24">
        <f>IF(Universe!Y184="","",(Universe!Y184-$B$2552)/$C$2552)</f>
        <v/>
      </c>
      <c r="E184" s="24">
        <f>IF(Universe!Z184="","",(Universe!Z184-$B$2553)/$C$2553)</f>
        <v/>
      </c>
      <c r="F184" s="24">
        <f>IF(Universe!AA184="","",(Universe!AA184-$B$2554)/$C$2554)</f>
        <v/>
      </c>
      <c r="G184" s="24">
        <f>IF(Universe!AB184="","",(Universe!AB184-$B$2555)/$C$2555)</f>
        <v/>
      </c>
      <c r="H184" s="24">
        <f>IF(Universe!AC184="","",(Universe!AC184-$B$2556)/$C$2556)</f>
        <v/>
      </c>
      <c r="I184" s="24">
        <f>IF(Universe!AD184="","",(Universe!AD184-$B$2557)/$C$2557)</f>
        <v/>
      </c>
      <c r="J184" s="24">
        <f>IF(Universe!AE184="","",(Universe!AE184-$B$2558)/$C$2558)</f>
        <v/>
      </c>
      <c r="K184" s="24">
        <f>IF(Universe!AF184="","",(Universe!AF184-$B$2559)/$C$2559)</f>
        <v/>
      </c>
      <c r="L184" s="24">
        <f>IF(Universe!AG184="","",(Universe!AG184-$B$2560)/$C$2560)</f>
        <v/>
      </c>
      <c r="M184" s="24">
        <f>IF(Universe!AH184="","",(Universe!AH184-$B$2561)/$C$2561)</f>
        <v/>
      </c>
      <c r="N184" s="24">
        <f>IF(Universe!AI184="","",(Universe!AI184-$B$2562)/$C$2562)</f>
        <v/>
      </c>
      <c r="O184" s="24">
        <f>0.74*IF(B184="",0,B184)+0.16*IF(C184="",0,C184)+0.1*IF(D184="",0,D184)</f>
        <v/>
      </c>
      <c r="P184" s="24">
        <f>0.35*IF(E184="",0,E184)+0.35*IF(F184="",0,F184)+0.3*IF(G184="",0,G184)</f>
        <v/>
      </c>
      <c r="Q184" s="24">
        <f>0.656*IF(I184="",0,I184)+0.344*IF(H184="",0,H184)</f>
        <v/>
      </c>
      <c r="R184" s="24">
        <f>0.338*IF(J184="",0,J184)+0.662*IF(K184="",0,K184)</f>
        <v/>
      </c>
      <c r="S184" s="24">
        <f>0.38*IF(L184="",0,L184)+0.35*IF(M184="",0,M184)+0.27*IF(N184="",0,N184)</f>
        <v/>
      </c>
      <c r="T184" s="24">
        <f>IF(Universe!S184="","",((Universe!S184-$B$2565)/$C$2565)^3)</f>
        <v/>
      </c>
      <c r="U184" s="24">
        <f>IF(Universe!S184="","",(Universe!S184-$B$2565)/$C$2565)</f>
        <v/>
      </c>
      <c r="V184" s="24">
        <f>IF(Universe!T184="","",(Universe!T184-$B$2566)/$C$2566)</f>
        <v/>
      </c>
      <c r="W184" s="24">
        <f>IF(Universe!U184="","",(Universe!U184-$B$2567)/$C$2567)</f>
        <v/>
      </c>
      <c r="X184" s="24">
        <f>IF(O184="","",(O184-$B$2571)/$C$2571)</f>
        <v/>
      </c>
      <c r="Y184" s="24">
        <f>IF(T184="","",(T184-$B$2576)/$C$2576)</f>
        <v/>
      </c>
      <c r="Z184" s="24">
        <f>IF(Universe!V184="","",(Universe!V184-$B$2568)/$C$2568)</f>
        <v/>
      </c>
      <c r="AA184" s="24">
        <f>IF(P184="","",(P184-$B$2572)/$C$2572)</f>
        <v/>
      </c>
      <c r="AB184" s="24">
        <f>IF(Q184="","",(Q184-$B$2573)/$C$2573)</f>
        <v/>
      </c>
      <c r="AC184" s="24">
        <f>IF(R184="","",(R184-$B$2574)/$C$2574)</f>
        <v/>
      </c>
      <c r="AD184" s="24">
        <f>IF(S184="","",(S184-$B$2575)/$C$2575)</f>
        <v/>
      </c>
      <c r="AE184" s="24">
        <f>IF(Y184="","",Y184-(19.12044933116382+16.522174187581257*U184))</f>
        <v/>
      </c>
      <c r="AF184" s="24">
        <f>IF(X184="","",(X184-(-0.27268023098325006+0.47142105304415904*V184+-0.3189264934812436*U184)--5.286111042926227e-16)/0.7994208745952703)</f>
        <v/>
      </c>
      <c r="AG184" s="24">
        <f>IF(AA184="","",(AA184-(0.5248806186338691+-0.064206457956449*U184)-5.43454825424064e-16)/0.9977404048781155)</f>
        <v/>
      </c>
      <c r="AH184" s="25" t="n">
        <v>-1.83189324123498</v>
      </c>
      <c r="AI184" s="25" t="n">
        <v>0.0079600287242181</v>
      </c>
      <c r="AJ184" s="25" t="n">
        <v>-0.08234071055246429</v>
      </c>
      <c r="AK184" s="25" t="n">
        <v>0.0606060107747446</v>
      </c>
      <c r="AL184" s="25" t="n">
        <v>3.160130950224786</v>
      </c>
      <c r="AM184" s="25" t="n">
        <v>0.7391059487309637</v>
      </c>
      <c r="AN184" s="25" t="n">
        <v>0.6585054349897013</v>
      </c>
      <c r="AO184" s="25" t="n">
        <v>0.1454476789268633</v>
      </c>
      <c r="AP184" s="25" t="n">
        <v>-1.329992593769824</v>
      </c>
      <c r="AQ184" s="25" t="n">
        <v>-0.0629803442056406</v>
      </c>
    </row>
    <row r="185">
      <c r="A185" s="23">
        <f>Universe!A185</f>
        <v/>
      </c>
      <c r="B185" s="24">
        <f>IF(Universe!W185="","",(Universe!W185-$B$2550)/$C$2550)</f>
        <v/>
      </c>
      <c r="C185" s="24">
        <f>IF(Universe!X185="","",(Universe!X185-$B$2551)/$C$2551)</f>
        <v/>
      </c>
      <c r="D185" s="24">
        <f>IF(Universe!Y185="","",(Universe!Y185-$B$2552)/$C$2552)</f>
        <v/>
      </c>
      <c r="E185" s="24">
        <f>IF(Universe!Z185="","",(Universe!Z185-$B$2553)/$C$2553)</f>
        <v/>
      </c>
      <c r="F185" s="24">
        <f>IF(Universe!AA185="","",(Universe!AA185-$B$2554)/$C$2554)</f>
        <v/>
      </c>
      <c r="G185" s="24">
        <f>IF(Universe!AB185="","",(Universe!AB185-$B$2555)/$C$2555)</f>
        <v/>
      </c>
      <c r="H185" s="24">
        <f>IF(Universe!AC185="","",(Universe!AC185-$B$2556)/$C$2556)</f>
        <v/>
      </c>
      <c r="I185" s="24">
        <f>IF(Universe!AD185="","",(Universe!AD185-$B$2557)/$C$2557)</f>
        <v/>
      </c>
      <c r="J185" s="24">
        <f>IF(Universe!AE185="","",(Universe!AE185-$B$2558)/$C$2558)</f>
        <v/>
      </c>
      <c r="K185" s="24">
        <f>IF(Universe!AF185="","",(Universe!AF185-$B$2559)/$C$2559)</f>
        <v/>
      </c>
      <c r="L185" s="24">
        <f>IF(Universe!AG185="","",(Universe!AG185-$B$2560)/$C$2560)</f>
        <v/>
      </c>
      <c r="M185" s="24">
        <f>IF(Universe!AH185="","",(Universe!AH185-$B$2561)/$C$2561)</f>
        <v/>
      </c>
      <c r="N185" s="24">
        <f>IF(Universe!AI185="","",(Universe!AI185-$B$2562)/$C$2562)</f>
        <v/>
      </c>
      <c r="O185" s="24">
        <f>0.74*IF(B185="",0,B185)+0.16*IF(C185="",0,C185)+0.1*IF(D185="",0,D185)</f>
        <v/>
      </c>
      <c r="P185" s="24">
        <f>0.35*IF(E185="",0,E185)+0.35*IF(F185="",0,F185)+0.3*IF(G185="",0,G185)</f>
        <v/>
      </c>
      <c r="Q185" s="24">
        <f>0.656*IF(I185="",0,I185)+0.344*IF(H185="",0,H185)</f>
        <v/>
      </c>
      <c r="R185" s="24">
        <f>0.338*IF(J185="",0,J185)+0.662*IF(K185="",0,K185)</f>
        <v/>
      </c>
      <c r="S185" s="24">
        <f>0.38*IF(L185="",0,L185)+0.35*IF(M185="",0,M185)+0.27*IF(N185="",0,N185)</f>
        <v/>
      </c>
      <c r="T185" s="24">
        <f>IF(Universe!S185="","",((Universe!S185-$B$2565)/$C$2565)^3)</f>
        <v/>
      </c>
      <c r="U185" s="24">
        <f>IF(Universe!S185="","",(Universe!S185-$B$2565)/$C$2565)</f>
        <v/>
      </c>
      <c r="V185" s="24">
        <f>IF(Universe!T185="","",(Universe!T185-$B$2566)/$C$2566)</f>
        <v/>
      </c>
      <c r="W185" s="24">
        <f>IF(Universe!U185="","",(Universe!U185-$B$2567)/$C$2567)</f>
        <v/>
      </c>
      <c r="X185" s="24">
        <f>IF(O185="","",(O185-$B$2571)/$C$2571)</f>
        <v/>
      </c>
      <c r="Y185" s="24">
        <f>IF(T185="","",(T185-$B$2576)/$C$2576)</f>
        <v/>
      </c>
      <c r="Z185" s="24">
        <f>IF(Universe!V185="","",(Universe!V185-$B$2568)/$C$2568)</f>
        <v/>
      </c>
      <c r="AA185" s="24">
        <f>IF(P185="","",(P185-$B$2572)/$C$2572)</f>
        <v/>
      </c>
      <c r="AB185" s="24">
        <f>IF(Q185="","",(Q185-$B$2573)/$C$2573)</f>
        <v/>
      </c>
      <c r="AC185" s="24">
        <f>IF(R185="","",(R185-$B$2574)/$C$2574)</f>
        <v/>
      </c>
      <c r="AD185" s="24">
        <f>IF(S185="","",(S185-$B$2575)/$C$2575)</f>
        <v/>
      </c>
      <c r="AE185" s="24">
        <f>IF(Y185="","",Y185-(19.12044933116382+16.522174187581257*U185))</f>
        <v/>
      </c>
      <c r="AF185" s="24">
        <f>IF(X185="","",(X185-(-0.27268023098325006+0.47142105304415904*V185+-0.3189264934812436*U185)--5.286111042926227e-16)/0.7994208745952703)</f>
        <v/>
      </c>
      <c r="AG185" s="24">
        <f>IF(AA185="","",(AA185-(0.5248806186338691+-0.064206457956449*U185)-5.43454825424064e-16)/0.9977404048781155)</f>
        <v/>
      </c>
      <c r="AH185" s="25" t="n">
        <v>-4.18617601215739</v>
      </c>
      <c r="AI185" s="25" t="n">
        <v>0.5948685888522801</v>
      </c>
      <c r="AJ185" s="25" t="n">
        <v>-1.789155471475581</v>
      </c>
      <c r="AK185" s="25" t="n">
        <v>-0.5797275004355978</v>
      </c>
      <c r="AL185" s="25" t="n">
        <v>-0.4599749271476844</v>
      </c>
      <c r="AM185" s="25" t="n">
        <v>0.3782656229007454</v>
      </c>
      <c r="AN185" s="25" t="n">
        <v>-0.690695793191343</v>
      </c>
      <c r="AO185" s="25" t="n">
        <v>0.0058554849222115</v>
      </c>
      <c r="AP185" s="25" t="n">
        <v>-0.4541838946069872</v>
      </c>
      <c r="AQ185" s="25" t="n">
        <v>0.4411795818138183</v>
      </c>
    </row>
    <row r="186">
      <c r="A186" s="23">
        <f>Universe!A186</f>
        <v/>
      </c>
      <c r="B186" s="24">
        <f>IF(Universe!W186="","",(Universe!W186-$B$2550)/$C$2550)</f>
        <v/>
      </c>
      <c r="C186" s="24">
        <f>IF(Universe!X186="","",(Universe!X186-$B$2551)/$C$2551)</f>
        <v/>
      </c>
      <c r="D186" s="24">
        <f>IF(Universe!Y186="","",(Universe!Y186-$B$2552)/$C$2552)</f>
        <v/>
      </c>
      <c r="E186" s="24">
        <f>IF(Universe!Z186="","",(Universe!Z186-$B$2553)/$C$2553)</f>
        <v/>
      </c>
      <c r="F186" s="24">
        <f>IF(Universe!AA186="","",(Universe!AA186-$B$2554)/$C$2554)</f>
        <v/>
      </c>
      <c r="G186" s="24">
        <f>IF(Universe!AB186="","",(Universe!AB186-$B$2555)/$C$2555)</f>
        <v/>
      </c>
      <c r="H186" s="24">
        <f>IF(Universe!AC186="","",(Universe!AC186-$B$2556)/$C$2556)</f>
        <v/>
      </c>
      <c r="I186" s="24">
        <f>IF(Universe!AD186="","",(Universe!AD186-$B$2557)/$C$2557)</f>
        <v/>
      </c>
      <c r="J186" s="24">
        <f>IF(Universe!AE186="","",(Universe!AE186-$B$2558)/$C$2558)</f>
        <v/>
      </c>
      <c r="K186" s="24">
        <f>IF(Universe!AF186="","",(Universe!AF186-$B$2559)/$C$2559)</f>
        <v/>
      </c>
      <c r="L186" s="24">
        <f>IF(Universe!AG186="","",(Universe!AG186-$B$2560)/$C$2560)</f>
        <v/>
      </c>
      <c r="M186" s="24">
        <f>IF(Universe!AH186="","",(Universe!AH186-$B$2561)/$C$2561)</f>
        <v/>
      </c>
      <c r="N186" s="24">
        <f>IF(Universe!AI186="","",(Universe!AI186-$B$2562)/$C$2562)</f>
        <v/>
      </c>
      <c r="O186" s="24">
        <f>0.74*IF(B186="",0,B186)+0.16*IF(C186="",0,C186)+0.1*IF(D186="",0,D186)</f>
        <v/>
      </c>
      <c r="P186" s="24">
        <f>0.35*IF(E186="",0,E186)+0.35*IF(F186="",0,F186)+0.3*IF(G186="",0,G186)</f>
        <v/>
      </c>
      <c r="Q186" s="24">
        <f>0.656*IF(I186="",0,I186)+0.344*IF(H186="",0,H186)</f>
        <v/>
      </c>
      <c r="R186" s="24">
        <f>0.338*IF(J186="",0,J186)+0.662*IF(K186="",0,K186)</f>
        <v/>
      </c>
      <c r="S186" s="24">
        <f>0.38*IF(L186="",0,L186)+0.35*IF(M186="",0,M186)+0.27*IF(N186="",0,N186)</f>
        <v/>
      </c>
      <c r="T186" s="24">
        <f>IF(Universe!S186="","",((Universe!S186-$B$2565)/$C$2565)^3)</f>
        <v/>
      </c>
      <c r="U186" s="24">
        <f>IF(Universe!S186="","",(Universe!S186-$B$2565)/$C$2565)</f>
        <v/>
      </c>
      <c r="V186" s="24">
        <f>IF(Universe!T186="","",(Universe!T186-$B$2566)/$C$2566)</f>
        <v/>
      </c>
      <c r="W186" s="24">
        <f>IF(Universe!U186="","",(Universe!U186-$B$2567)/$C$2567)</f>
        <v/>
      </c>
      <c r="X186" s="24">
        <f>IF(O186="","",(O186-$B$2571)/$C$2571)</f>
        <v/>
      </c>
      <c r="Y186" s="24">
        <f>IF(T186="","",(T186-$B$2576)/$C$2576)</f>
        <v/>
      </c>
      <c r="Z186" s="24">
        <f>IF(Universe!V186="","",(Universe!V186-$B$2568)/$C$2568)</f>
        <v/>
      </c>
      <c r="AA186" s="24">
        <f>IF(P186="","",(P186-$B$2572)/$C$2572)</f>
        <v/>
      </c>
      <c r="AB186" s="24">
        <f>IF(Q186="","",(Q186-$B$2573)/$C$2573)</f>
        <v/>
      </c>
      <c r="AC186" s="24">
        <f>IF(R186="","",(R186-$B$2574)/$C$2574)</f>
        <v/>
      </c>
      <c r="AD186" s="24">
        <f>IF(S186="","",(S186-$B$2575)/$C$2575)</f>
        <v/>
      </c>
      <c r="AE186" s="24">
        <f>IF(Y186="","",Y186-(19.12044933116382+16.522174187581257*U186))</f>
        <v/>
      </c>
      <c r="AF186" s="24">
        <f>IF(X186="","",(X186-(-0.27268023098325006+0.47142105304415904*V186+-0.3189264934812436*U186)--5.286111042926227e-16)/0.7994208745952703)</f>
        <v/>
      </c>
      <c r="AG186" s="24">
        <f>IF(AA186="","",(AA186-(0.5248806186338691+-0.064206457956449*U186)-5.43454825424064e-16)/0.9977404048781155)</f>
        <v/>
      </c>
      <c r="AH186" s="25" t="n">
        <v>-2.860007142138809</v>
      </c>
      <c r="AI186" s="25" t="n">
        <v>1.540082858951408</v>
      </c>
      <c r="AJ186" s="25" t="n">
        <v>-1.108164087422277</v>
      </c>
      <c r="AK186" s="25" t="n">
        <v>-0.6162684415479882</v>
      </c>
      <c r="AL186" s="25" t="n">
        <v>3.126935534783925</v>
      </c>
      <c r="AM186" s="25" t="n">
        <v>0.7995504882499178</v>
      </c>
      <c r="AN186" s="25" t="n">
        <v>0.6944410840630233</v>
      </c>
      <c r="AO186" s="25" t="n">
        <v>0.1755660804980238</v>
      </c>
      <c r="AP186" s="25" t="n">
        <v>-0.7740372235637963</v>
      </c>
      <c r="AQ186" s="25" t="n">
        <v>-0.2138707244549967</v>
      </c>
    </row>
    <row r="187">
      <c r="A187" s="23">
        <f>Universe!A187</f>
        <v/>
      </c>
      <c r="B187" s="24">
        <f>IF(Universe!W187="","",(Universe!W187-$B$2550)/$C$2550)</f>
        <v/>
      </c>
      <c r="C187" s="24">
        <f>IF(Universe!X187="","",(Universe!X187-$B$2551)/$C$2551)</f>
        <v/>
      </c>
      <c r="D187" s="24">
        <f>IF(Universe!Y187="","",(Universe!Y187-$B$2552)/$C$2552)</f>
        <v/>
      </c>
      <c r="E187" s="24">
        <f>IF(Universe!Z187="","",(Universe!Z187-$B$2553)/$C$2553)</f>
        <v/>
      </c>
      <c r="F187" s="24">
        <f>IF(Universe!AA187="","",(Universe!AA187-$B$2554)/$C$2554)</f>
        <v/>
      </c>
      <c r="G187" s="24">
        <f>IF(Universe!AB187="","",(Universe!AB187-$B$2555)/$C$2555)</f>
        <v/>
      </c>
      <c r="H187" s="24">
        <f>IF(Universe!AC187="","",(Universe!AC187-$B$2556)/$C$2556)</f>
        <v/>
      </c>
      <c r="I187" s="24">
        <f>IF(Universe!AD187="","",(Universe!AD187-$B$2557)/$C$2557)</f>
        <v/>
      </c>
      <c r="J187" s="24">
        <f>IF(Universe!AE187="","",(Universe!AE187-$B$2558)/$C$2558)</f>
        <v/>
      </c>
      <c r="K187" s="24">
        <f>IF(Universe!AF187="","",(Universe!AF187-$B$2559)/$C$2559)</f>
        <v/>
      </c>
      <c r="L187" s="24">
        <f>IF(Universe!AG187="","",(Universe!AG187-$B$2560)/$C$2560)</f>
        <v/>
      </c>
      <c r="M187" s="24">
        <f>IF(Universe!AH187="","",(Universe!AH187-$B$2561)/$C$2561)</f>
        <v/>
      </c>
      <c r="N187" s="24">
        <f>IF(Universe!AI187="","",(Universe!AI187-$B$2562)/$C$2562)</f>
        <v/>
      </c>
      <c r="O187" s="24">
        <f>0.74*IF(B187="",0,B187)+0.16*IF(C187="",0,C187)+0.1*IF(D187="",0,D187)</f>
        <v/>
      </c>
      <c r="P187" s="24">
        <f>0.35*IF(E187="",0,E187)+0.35*IF(F187="",0,F187)+0.3*IF(G187="",0,G187)</f>
        <v/>
      </c>
      <c r="Q187" s="24">
        <f>0.656*IF(I187="",0,I187)+0.344*IF(H187="",0,H187)</f>
        <v/>
      </c>
      <c r="R187" s="24">
        <f>0.338*IF(J187="",0,J187)+0.662*IF(K187="",0,K187)</f>
        <v/>
      </c>
      <c r="S187" s="24">
        <f>0.38*IF(L187="",0,L187)+0.35*IF(M187="",0,M187)+0.27*IF(N187="",0,N187)</f>
        <v/>
      </c>
      <c r="T187" s="24">
        <f>IF(Universe!S187="","",((Universe!S187-$B$2565)/$C$2565)^3)</f>
        <v/>
      </c>
      <c r="U187" s="24">
        <f>IF(Universe!S187="","",(Universe!S187-$B$2565)/$C$2565)</f>
        <v/>
      </c>
      <c r="V187" s="24">
        <f>IF(Universe!T187="","",(Universe!T187-$B$2566)/$C$2566)</f>
        <v/>
      </c>
      <c r="W187" s="24">
        <f>IF(Universe!U187="","",(Universe!U187-$B$2567)/$C$2567)</f>
        <v/>
      </c>
      <c r="X187" s="24">
        <f>IF(O187="","",(O187-$B$2571)/$C$2571)</f>
        <v/>
      </c>
      <c r="Y187" s="24">
        <f>IF(T187="","",(T187-$B$2576)/$C$2576)</f>
        <v/>
      </c>
      <c r="Z187" s="24">
        <f>IF(Universe!V187="","",(Universe!V187-$B$2568)/$C$2568)</f>
        <v/>
      </c>
      <c r="AA187" s="24">
        <f>IF(P187="","",(P187-$B$2572)/$C$2572)</f>
        <v/>
      </c>
      <c r="AB187" s="24">
        <f>IF(Q187="","",(Q187-$B$2573)/$C$2573)</f>
        <v/>
      </c>
      <c r="AC187" s="24">
        <f>IF(R187="","",(R187-$B$2574)/$C$2574)</f>
        <v/>
      </c>
      <c r="AD187" s="24">
        <f>IF(S187="","",(S187-$B$2575)/$C$2575)</f>
        <v/>
      </c>
      <c r="AE187" s="24">
        <f>IF(Y187="","",Y187-(19.12044933116382+16.522174187581257*U187))</f>
        <v/>
      </c>
      <c r="AF187" s="24">
        <f>IF(X187="","",(X187-(-0.27268023098325006+0.47142105304415904*V187+-0.3189264934812436*U187)--5.286111042926227e-16)/0.7994208745952703)</f>
        <v/>
      </c>
      <c r="AG187" s="24">
        <f>IF(AA187="","",(AA187-(0.5248806186338691+-0.064206457956449*U187)-5.43454825424064e-16)/0.9977404048781155)</f>
        <v/>
      </c>
      <c r="AH187" s="25" t="n">
        <v>-3.509255818786384</v>
      </c>
      <c r="AI187" s="25" t="n">
        <v>1.297862738105549</v>
      </c>
      <c r="AJ187" s="25" t="n">
        <v>-1.812205039638151</v>
      </c>
      <c r="AK187" s="25" t="n">
        <v>1.23354433238203</v>
      </c>
      <c r="AL187" s="25" t="n">
        <v>1.964036953503998</v>
      </c>
      <c r="AM187" s="25" t="n">
        <v>0.2957357409410202</v>
      </c>
      <c r="AN187" s="25" t="n">
        <v>0.6784603035059694</v>
      </c>
      <c r="AO187" s="25" t="n">
        <v>-0.2575426776492233</v>
      </c>
      <c r="AP187" s="25" t="n">
        <v>0.7434750565553765</v>
      </c>
      <c r="AQ187" s="25" t="n">
        <v>-0.4582559447459251</v>
      </c>
    </row>
    <row r="188">
      <c r="A188" s="23">
        <f>Universe!A188</f>
        <v/>
      </c>
      <c r="B188" s="24">
        <f>IF(Universe!W188="","",(Universe!W188-$B$2550)/$C$2550)</f>
        <v/>
      </c>
      <c r="C188" s="24">
        <f>IF(Universe!X188="","",(Universe!X188-$B$2551)/$C$2551)</f>
        <v/>
      </c>
      <c r="D188" s="24">
        <f>IF(Universe!Y188="","",(Universe!Y188-$B$2552)/$C$2552)</f>
        <v/>
      </c>
      <c r="E188" s="24">
        <f>IF(Universe!Z188="","",(Universe!Z188-$B$2553)/$C$2553)</f>
        <v/>
      </c>
      <c r="F188" s="24">
        <f>IF(Universe!AA188="","",(Universe!AA188-$B$2554)/$C$2554)</f>
        <v/>
      </c>
      <c r="G188" s="24">
        <f>IF(Universe!AB188="","",(Universe!AB188-$B$2555)/$C$2555)</f>
        <v/>
      </c>
      <c r="H188" s="24">
        <f>IF(Universe!AC188="","",(Universe!AC188-$B$2556)/$C$2556)</f>
        <v/>
      </c>
      <c r="I188" s="24">
        <f>IF(Universe!AD188="","",(Universe!AD188-$B$2557)/$C$2557)</f>
        <v/>
      </c>
      <c r="J188" s="24">
        <f>IF(Universe!AE188="","",(Universe!AE188-$B$2558)/$C$2558)</f>
        <v/>
      </c>
      <c r="K188" s="24">
        <f>IF(Universe!AF188="","",(Universe!AF188-$B$2559)/$C$2559)</f>
        <v/>
      </c>
      <c r="L188" s="24">
        <f>IF(Universe!AG188="","",(Universe!AG188-$B$2560)/$C$2560)</f>
        <v/>
      </c>
      <c r="M188" s="24">
        <f>IF(Universe!AH188="","",(Universe!AH188-$B$2561)/$C$2561)</f>
        <v/>
      </c>
      <c r="N188" s="24">
        <f>IF(Universe!AI188="","",(Universe!AI188-$B$2562)/$C$2562)</f>
        <v/>
      </c>
      <c r="O188" s="24">
        <f>0.74*IF(B188="",0,B188)+0.16*IF(C188="",0,C188)+0.1*IF(D188="",0,D188)</f>
        <v/>
      </c>
      <c r="P188" s="24">
        <f>0.35*IF(E188="",0,E188)+0.35*IF(F188="",0,F188)+0.3*IF(G188="",0,G188)</f>
        <v/>
      </c>
      <c r="Q188" s="24">
        <f>0.656*IF(I188="",0,I188)+0.344*IF(H188="",0,H188)</f>
        <v/>
      </c>
      <c r="R188" s="24">
        <f>0.338*IF(J188="",0,J188)+0.662*IF(K188="",0,K188)</f>
        <v/>
      </c>
      <c r="S188" s="24">
        <f>0.38*IF(L188="",0,L188)+0.35*IF(M188="",0,M188)+0.27*IF(N188="",0,N188)</f>
        <v/>
      </c>
      <c r="T188" s="24">
        <f>IF(Universe!S188="","",((Universe!S188-$B$2565)/$C$2565)^3)</f>
        <v/>
      </c>
      <c r="U188" s="24">
        <f>IF(Universe!S188="","",(Universe!S188-$B$2565)/$C$2565)</f>
        <v/>
      </c>
      <c r="V188" s="24">
        <f>IF(Universe!T188="","",(Universe!T188-$B$2566)/$C$2566)</f>
        <v/>
      </c>
      <c r="W188" s="24">
        <f>IF(Universe!U188="","",(Universe!U188-$B$2567)/$C$2567)</f>
        <v/>
      </c>
      <c r="X188" s="24">
        <f>IF(O188="","",(O188-$B$2571)/$C$2571)</f>
        <v/>
      </c>
      <c r="Y188" s="24">
        <f>IF(T188="","",(T188-$B$2576)/$C$2576)</f>
        <v/>
      </c>
      <c r="Z188" s="24">
        <f>IF(Universe!V188="","",(Universe!V188-$B$2568)/$C$2568)</f>
        <v/>
      </c>
      <c r="AA188" s="24">
        <f>IF(P188="","",(P188-$B$2572)/$C$2572)</f>
        <v/>
      </c>
      <c r="AB188" s="24">
        <f>IF(Q188="","",(Q188-$B$2573)/$C$2573)</f>
        <v/>
      </c>
      <c r="AC188" s="24">
        <f>IF(R188="","",(R188-$B$2574)/$C$2574)</f>
        <v/>
      </c>
      <c r="AD188" s="24">
        <f>IF(S188="","",(S188-$B$2575)/$C$2575)</f>
        <v/>
      </c>
      <c r="AE188" s="24">
        <f>IF(Y188="","",Y188-(19.12044933116382+16.522174187581257*U188))</f>
        <v/>
      </c>
      <c r="AF188" s="24">
        <f>IF(X188="","",(X188-(-0.27268023098325006+0.47142105304415904*V188+-0.3189264934812436*U188)--5.286111042926227e-16)/0.7994208745952703)</f>
        <v/>
      </c>
      <c r="AG188" s="24">
        <f>IF(AA188="","",(AA188-(0.5248806186338691+-0.064206457956449*U188)-5.43454825424064e-16)/0.9977404048781155)</f>
        <v/>
      </c>
      <c r="AH188" s="25" t="n">
        <v>-2.96695959053908</v>
      </c>
      <c r="AI188" s="25" t="n">
        <v>-0.7744998984515813</v>
      </c>
      <c r="AJ188" s="25" t="n">
        <v>-1.310738249056597</v>
      </c>
      <c r="AK188" s="25" t="n">
        <v>1.168231725418144</v>
      </c>
      <c r="AL188" s="25" t="n">
        <v>3.004603407006427</v>
      </c>
      <c r="AM188" s="25" t="n">
        <v>-0.1698027231168163</v>
      </c>
      <c r="AN188" s="25" t="n">
        <v>0.8065281089947841</v>
      </c>
      <c r="AO188" s="25" t="n">
        <v>-0.234523935443623</v>
      </c>
      <c r="AP188" s="25" t="n">
        <v>2.989499059233352</v>
      </c>
      <c r="AQ188" s="25" t="n">
        <v>0.3949092305985586</v>
      </c>
    </row>
    <row r="189">
      <c r="A189" s="23">
        <f>Universe!A189</f>
        <v/>
      </c>
      <c r="B189" s="24">
        <f>IF(Universe!W189="","",(Universe!W189-$B$2550)/$C$2550)</f>
        <v/>
      </c>
      <c r="C189" s="24">
        <f>IF(Universe!X189="","",(Universe!X189-$B$2551)/$C$2551)</f>
        <v/>
      </c>
      <c r="D189" s="24">
        <f>IF(Universe!Y189="","",(Universe!Y189-$B$2552)/$C$2552)</f>
        <v/>
      </c>
      <c r="E189" s="24">
        <f>IF(Universe!Z189="","",(Universe!Z189-$B$2553)/$C$2553)</f>
        <v/>
      </c>
      <c r="F189" s="24">
        <f>IF(Universe!AA189="","",(Universe!AA189-$B$2554)/$C$2554)</f>
        <v/>
      </c>
      <c r="G189" s="24">
        <f>IF(Universe!AB189="","",(Universe!AB189-$B$2555)/$C$2555)</f>
        <v/>
      </c>
      <c r="H189" s="24">
        <f>IF(Universe!AC189="","",(Universe!AC189-$B$2556)/$C$2556)</f>
        <v/>
      </c>
      <c r="I189" s="24">
        <f>IF(Universe!AD189="","",(Universe!AD189-$B$2557)/$C$2557)</f>
        <v/>
      </c>
      <c r="J189" s="24">
        <f>IF(Universe!AE189="","",(Universe!AE189-$B$2558)/$C$2558)</f>
        <v/>
      </c>
      <c r="K189" s="24">
        <f>IF(Universe!AF189="","",(Universe!AF189-$B$2559)/$C$2559)</f>
        <v/>
      </c>
      <c r="L189" s="24">
        <f>IF(Universe!AG189="","",(Universe!AG189-$B$2560)/$C$2560)</f>
        <v/>
      </c>
      <c r="M189" s="24">
        <f>IF(Universe!AH189="","",(Universe!AH189-$B$2561)/$C$2561)</f>
        <v/>
      </c>
      <c r="N189" s="24">
        <f>IF(Universe!AI189="","",(Universe!AI189-$B$2562)/$C$2562)</f>
        <v/>
      </c>
      <c r="O189" s="24">
        <f>0.74*IF(B189="",0,B189)+0.16*IF(C189="",0,C189)+0.1*IF(D189="",0,D189)</f>
        <v/>
      </c>
      <c r="P189" s="24">
        <f>0.35*IF(E189="",0,E189)+0.35*IF(F189="",0,F189)+0.3*IF(G189="",0,G189)</f>
        <v/>
      </c>
      <c r="Q189" s="24">
        <f>0.656*IF(I189="",0,I189)+0.344*IF(H189="",0,H189)</f>
        <v/>
      </c>
      <c r="R189" s="24">
        <f>0.338*IF(J189="",0,J189)+0.662*IF(K189="",0,K189)</f>
        <v/>
      </c>
      <c r="S189" s="24">
        <f>0.38*IF(L189="",0,L189)+0.35*IF(M189="",0,M189)+0.27*IF(N189="",0,N189)</f>
        <v/>
      </c>
      <c r="T189" s="24">
        <f>IF(Universe!S189="","",((Universe!S189-$B$2565)/$C$2565)^3)</f>
        <v/>
      </c>
      <c r="U189" s="24">
        <f>IF(Universe!S189="","",(Universe!S189-$B$2565)/$C$2565)</f>
        <v/>
      </c>
      <c r="V189" s="24">
        <f>IF(Universe!T189="","",(Universe!T189-$B$2566)/$C$2566)</f>
        <v/>
      </c>
      <c r="W189" s="24">
        <f>IF(Universe!U189="","",(Universe!U189-$B$2567)/$C$2567)</f>
        <v/>
      </c>
      <c r="X189" s="24">
        <f>IF(O189="","",(O189-$B$2571)/$C$2571)</f>
        <v/>
      </c>
      <c r="Y189" s="24">
        <f>IF(T189="","",(T189-$B$2576)/$C$2576)</f>
        <v/>
      </c>
      <c r="Z189" s="24">
        <f>IF(Universe!V189="","",(Universe!V189-$B$2568)/$C$2568)</f>
        <v/>
      </c>
      <c r="AA189" s="24">
        <f>IF(P189="","",(P189-$B$2572)/$C$2572)</f>
        <v/>
      </c>
      <c r="AB189" s="24">
        <f>IF(Q189="","",(Q189-$B$2573)/$C$2573)</f>
        <v/>
      </c>
      <c r="AC189" s="24">
        <f>IF(R189="","",(R189-$B$2574)/$C$2574)</f>
        <v/>
      </c>
      <c r="AD189" s="24">
        <f>IF(S189="","",(S189-$B$2575)/$C$2575)</f>
        <v/>
      </c>
      <c r="AE189" s="24">
        <f>IF(Y189="","",Y189-(19.12044933116382+16.522174187581257*U189))</f>
        <v/>
      </c>
      <c r="AF189" s="24">
        <f>IF(X189="","",(X189-(-0.27268023098325006+0.47142105304415904*V189+-0.3189264934812436*U189)--5.286111042926227e-16)/0.7994208745952703)</f>
        <v/>
      </c>
      <c r="AG189" s="24">
        <f>IF(AA189="","",(AA189-(0.5248806186338691+-0.064206457956449*U189)-5.43454825424064e-16)/0.9977404048781155)</f>
        <v/>
      </c>
      <c r="AH189" s="25" t="n">
        <v>-1.697719495674593</v>
      </c>
      <c r="AI189" s="25" t="n">
        <v>-0.3523291279709225</v>
      </c>
      <c r="AJ189" s="25" t="n">
        <v>-1.204557726600013</v>
      </c>
      <c r="AK189" s="25" t="n">
        <v>-0.1275269766067951</v>
      </c>
      <c r="AL189" s="25" t="n">
        <v>3.037058603738015</v>
      </c>
      <c r="AM189" s="25" t="n">
        <v>1.647759769085761</v>
      </c>
      <c r="AN189" s="25" t="n">
        <v>-0.0773248357269314</v>
      </c>
      <c r="AO189" s="25" t="n">
        <v>-0.023597657383081</v>
      </c>
      <c r="AP189" s="25" t="n">
        <v>-0.6216663295260108</v>
      </c>
      <c r="AQ189" s="25" t="n">
        <v>0.4114274465489584</v>
      </c>
    </row>
    <row r="190">
      <c r="A190" s="23">
        <f>Universe!A190</f>
        <v/>
      </c>
      <c r="B190" s="24">
        <f>IF(Universe!W190="","",(Universe!W190-$B$2550)/$C$2550)</f>
        <v/>
      </c>
      <c r="C190" s="24">
        <f>IF(Universe!X190="","",(Universe!X190-$B$2551)/$C$2551)</f>
        <v/>
      </c>
      <c r="D190" s="24">
        <f>IF(Universe!Y190="","",(Universe!Y190-$B$2552)/$C$2552)</f>
        <v/>
      </c>
      <c r="E190" s="24">
        <f>IF(Universe!Z190="","",(Universe!Z190-$B$2553)/$C$2553)</f>
        <v/>
      </c>
      <c r="F190" s="24">
        <f>IF(Universe!AA190="","",(Universe!AA190-$B$2554)/$C$2554)</f>
        <v/>
      </c>
      <c r="G190" s="24">
        <f>IF(Universe!AB190="","",(Universe!AB190-$B$2555)/$C$2555)</f>
        <v/>
      </c>
      <c r="H190" s="24">
        <f>IF(Universe!AC190="","",(Universe!AC190-$B$2556)/$C$2556)</f>
        <v/>
      </c>
      <c r="I190" s="24">
        <f>IF(Universe!AD190="","",(Universe!AD190-$B$2557)/$C$2557)</f>
        <v/>
      </c>
      <c r="J190" s="24">
        <f>IF(Universe!AE190="","",(Universe!AE190-$B$2558)/$C$2558)</f>
        <v/>
      </c>
      <c r="K190" s="24">
        <f>IF(Universe!AF190="","",(Universe!AF190-$B$2559)/$C$2559)</f>
        <v/>
      </c>
      <c r="L190" s="24">
        <f>IF(Universe!AG190="","",(Universe!AG190-$B$2560)/$C$2560)</f>
        <v/>
      </c>
      <c r="M190" s="24">
        <f>IF(Universe!AH190="","",(Universe!AH190-$B$2561)/$C$2561)</f>
        <v/>
      </c>
      <c r="N190" s="24">
        <f>IF(Universe!AI190="","",(Universe!AI190-$B$2562)/$C$2562)</f>
        <v/>
      </c>
      <c r="O190" s="24">
        <f>0.74*IF(B190="",0,B190)+0.16*IF(C190="",0,C190)+0.1*IF(D190="",0,D190)</f>
        <v/>
      </c>
      <c r="P190" s="24">
        <f>0.35*IF(E190="",0,E190)+0.35*IF(F190="",0,F190)+0.3*IF(G190="",0,G190)</f>
        <v/>
      </c>
      <c r="Q190" s="24">
        <f>0.656*IF(I190="",0,I190)+0.344*IF(H190="",0,H190)</f>
        <v/>
      </c>
      <c r="R190" s="24">
        <f>0.338*IF(J190="",0,J190)+0.662*IF(K190="",0,K190)</f>
        <v/>
      </c>
      <c r="S190" s="24">
        <f>0.38*IF(L190="",0,L190)+0.35*IF(M190="",0,M190)+0.27*IF(N190="",0,N190)</f>
        <v/>
      </c>
      <c r="T190" s="24">
        <f>IF(Universe!S190="","",((Universe!S190-$B$2565)/$C$2565)^3)</f>
        <v/>
      </c>
      <c r="U190" s="24">
        <f>IF(Universe!S190="","",(Universe!S190-$B$2565)/$C$2565)</f>
        <v/>
      </c>
      <c r="V190" s="24">
        <f>IF(Universe!T190="","",(Universe!T190-$B$2566)/$C$2566)</f>
        <v/>
      </c>
      <c r="W190" s="24">
        <f>IF(Universe!U190="","",(Universe!U190-$B$2567)/$C$2567)</f>
        <v/>
      </c>
      <c r="X190" s="24">
        <f>IF(O190="","",(O190-$B$2571)/$C$2571)</f>
        <v/>
      </c>
      <c r="Y190" s="24">
        <f>IF(T190="","",(T190-$B$2576)/$C$2576)</f>
        <v/>
      </c>
      <c r="Z190" s="24">
        <f>IF(Universe!V190="","",(Universe!V190-$B$2568)/$C$2568)</f>
        <v/>
      </c>
      <c r="AA190" s="24">
        <f>IF(P190="","",(P190-$B$2572)/$C$2572)</f>
        <v/>
      </c>
      <c r="AB190" s="24">
        <f>IF(Q190="","",(Q190-$B$2573)/$C$2573)</f>
        <v/>
      </c>
      <c r="AC190" s="24">
        <f>IF(R190="","",(R190-$B$2574)/$C$2574)</f>
        <v/>
      </c>
      <c r="AD190" s="24">
        <f>IF(S190="","",(S190-$B$2575)/$C$2575)</f>
        <v/>
      </c>
      <c r="AE190" s="24">
        <f>IF(Y190="","",Y190-(19.12044933116382+16.522174187581257*U190))</f>
        <v/>
      </c>
      <c r="AF190" s="24">
        <f>IF(X190="","",(X190-(-0.27268023098325006+0.47142105304415904*V190+-0.3189264934812436*U190)--5.286111042926227e-16)/0.7994208745952703)</f>
        <v/>
      </c>
      <c r="AG190" s="24">
        <f>IF(AA190="","",(AA190-(0.5248806186338691+-0.064206457956449*U190)-5.43454825424064e-16)/0.9977404048781155)</f>
        <v/>
      </c>
      <c r="AH190" s="25" t="n">
        <v>-1.018786735929628</v>
      </c>
      <c r="AI190" s="25" t="n">
        <v>1.273578691177297</v>
      </c>
      <c r="AJ190" s="25" t="n">
        <v>-0.0512253891957427</v>
      </c>
      <c r="AK190" s="25" t="n">
        <v>-0.7724590240252003</v>
      </c>
      <c r="AL190" s="25" t="n">
        <v>2.093258383143297</v>
      </c>
      <c r="AM190" s="25" t="n">
        <v>-0.1599861403907536</v>
      </c>
      <c r="AN190" s="25" t="n">
        <v>-0.5508655061605537</v>
      </c>
      <c r="AO190" s="25" t="n">
        <v>-0.0187290206719852</v>
      </c>
      <c r="AP190" s="25" t="n">
        <v>-0.5821559890933374</v>
      </c>
      <c r="AQ190" s="25" t="n">
        <v>0.701727877139502</v>
      </c>
    </row>
    <row r="191">
      <c r="A191" s="23">
        <f>Universe!A191</f>
        <v/>
      </c>
      <c r="B191" s="24">
        <f>IF(Universe!W191="","",(Universe!W191-$B$2550)/$C$2550)</f>
        <v/>
      </c>
      <c r="C191" s="24">
        <f>IF(Universe!X191="","",(Universe!X191-$B$2551)/$C$2551)</f>
        <v/>
      </c>
      <c r="D191" s="24">
        <f>IF(Universe!Y191="","",(Universe!Y191-$B$2552)/$C$2552)</f>
        <v/>
      </c>
      <c r="E191" s="24">
        <f>IF(Universe!Z191="","",(Universe!Z191-$B$2553)/$C$2553)</f>
        <v/>
      </c>
      <c r="F191" s="24">
        <f>IF(Universe!AA191="","",(Universe!AA191-$B$2554)/$C$2554)</f>
        <v/>
      </c>
      <c r="G191" s="24">
        <f>IF(Universe!AB191="","",(Universe!AB191-$B$2555)/$C$2555)</f>
        <v/>
      </c>
      <c r="H191" s="24">
        <f>IF(Universe!AC191="","",(Universe!AC191-$B$2556)/$C$2556)</f>
        <v/>
      </c>
      <c r="I191" s="24">
        <f>IF(Universe!AD191="","",(Universe!AD191-$B$2557)/$C$2557)</f>
        <v/>
      </c>
      <c r="J191" s="24">
        <f>IF(Universe!AE191="","",(Universe!AE191-$B$2558)/$C$2558)</f>
        <v/>
      </c>
      <c r="K191" s="24">
        <f>IF(Universe!AF191="","",(Universe!AF191-$B$2559)/$C$2559)</f>
        <v/>
      </c>
      <c r="L191" s="24">
        <f>IF(Universe!AG191="","",(Universe!AG191-$B$2560)/$C$2560)</f>
        <v/>
      </c>
      <c r="M191" s="24">
        <f>IF(Universe!AH191="","",(Universe!AH191-$B$2561)/$C$2561)</f>
        <v/>
      </c>
      <c r="N191" s="24">
        <f>IF(Universe!AI191="","",(Universe!AI191-$B$2562)/$C$2562)</f>
        <v/>
      </c>
      <c r="O191" s="24">
        <f>0.74*IF(B191="",0,B191)+0.16*IF(C191="",0,C191)+0.1*IF(D191="",0,D191)</f>
        <v/>
      </c>
      <c r="P191" s="24">
        <f>0.35*IF(E191="",0,E191)+0.35*IF(F191="",0,F191)+0.3*IF(G191="",0,G191)</f>
        <v/>
      </c>
      <c r="Q191" s="24">
        <f>0.656*IF(I191="",0,I191)+0.344*IF(H191="",0,H191)</f>
        <v/>
      </c>
      <c r="R191" s="24">
        <f>0.338*IF(J191="",0,J191)+0.662*IF(K191="",0,K191)</f>
        <v/>
      </c>
      <c r="S191" s="24">
        <f>0.38*IF(L191="",0,L191)+0.35*IF(M191="",0,M191)+0.27*IF(N191="",0,N191)</f>
        <v/>
      </c>
      <c r="T191" s="24">
        <f>IF(Universe!S191="","",((Universe!S191-$B$2565)/$C$2565)^3)</f>
        <v/>
      </c>
      <c r="U191" s="24">
        <f>IF(Universe!S191="","",(Universe!S191-$B$2565)/$C$2565)</f>
        <v/>
      </c>
      <c r="V191" s="24">
        <f>IF(Universe!T191="","",(Universe!T191-$B$2566)/$C$2566)</f>
        <v/>
      </c>
      <c r="W191" s="24">
        <f>IF(Universe!U191="","",(Universe!U191-$B$2567)/$C$2567)</f>
        <v/>
      </c>
      <c r="X191" s="24">
        <f>IF(O191="","",(O191-$B$2571)/$C$2571)</f>
        <v/>
      </c>
      <c r="Y191" s="24">
        <f>IF(T191="","",(T191-$B$2576)/$C$2576)</f>
        <v/>
      </c>
      <c r="Z191" s="24">
        <f>IF(Universe!V191="","",(Universe!V191-$B$2568)/$C$2568)</f>
        <v/>
      </c>
      <c r="AA191" s="24">
        <f>IF(P191="","",(P191-$B$2572)/$C$2572)</f>
        <v/>
      </c>
      <c r="AB191" s="24">
        <f>IF(Q191="","",(Q191-$B$2573)/$C$2573)</f>
        <v/>
      </c>
      <c r="AC191" s="24">
        <f>IF(R191="","",(R191-$B$2574)/$C$2574)</f>
        <v/>
      </c>
      <c r="AD191" s="24">
        <f>IF(S191="","",(S191-$B$2575)/$C$2575)</f>
        <v/>
      </c>
      <c r="AE191" s="24">
        <f>IF(Y191="","",Y191-(19.12044933116382+16.522174187581257*U191))</f>
        <v/>
      </c>
      <c r="AF191" s="24">
        <f>IF(X191="","",(X191-(-0.27268023098325006+0.47142105304415904*V191+-0.3189264934812436*U191)--5.286111042926227e-16)/0.7994208745952703)</f>
        <v/>
      </c>
      <c r="AG191" s="24">
        <f>IF(AA191="","",(AA191-(0.5248806186338691+-0.064206457956449*U191)-5.43454825424064e-16)/0.9977404048781155)</f>
        <v/>
      </c>
      <c r="AH191" s="25" t="n">
        <v>-3.376740262828835</v>
      </c>
      <c r="AI191" s="25" t="n">
        <v>1.011278507882895</v>
      </c>
      <c r="AJ191" s="25" t="n">
        <v>-1.464094698259581</v>
      </c>
      <c r="AK191" s="25" t="n">
        <v>0.0697454638401581</v>
      </c>
      <c r="AL191" s="25" t="n">
        <v>2.286718901968838</v>
      </c>
      <c r="AM191" s="25" t="n">
        <v>0.4946582183470885</v>
      </c>
      <c r="AN191" s="25" t="n">
        <v>1.767255443480336</v>
      </c>
      <c r="AO191" s="25" t="n">
        <v>0.5479374062328891</v>
      </c>
      <c r="AP191" s="25" t="n">
        <v>0.0063220616112617</v>
      </c>
      <c r="AQ191" s="25" t="n">
        <v>0.4978964259419949</v>
      </c>
    </row>
    <row r="192">
      <c r="A192" s="23">
        <f>Universe!A192</f>
        <v/>
      </c>
      <c r="B192" s="24">
        <f>IF(Universe!W192="","",(Universe!W192-$B$2550)/$C$2550)</f>
        <v/>
      </c>
      <c r="C192" s="24">
        <f>IF(Universe!X192="","",(Universe!X192-$B$2551)/$C$2551)</f>
        <v/>
      </c>
      <c r="D192" s="24">
        <f>IF(Universe!Y192="","",(Universe!Y192-$B$2552)/$C$2552)</f>
        <v/>
      </c>
      <c r="E192" s="24">
        <f>IF(Universe!Z192="","",(Universe!Z192-$B$2553)/$C$2553)</f>
        <v/>
      </c>
      <c r="F192" s="24">
        <f>IF(Universe!AA192="","",(Universe!AA192-$B$2554)/$C$2554)</f>
        <v/>
      </c>
      <c r="G192" s="24">
        <f>IF(Universe!AB192="","",(Universe!AB192-$B$2555)/$C$2555)</f>
        <v/>
      </c>
      <c r="H192" s="24">
        <f>IF(Universe!AC192="","",(Universe!AC192-$B$2556)/$C$2556)</f>
        <v/>
      </c>
      <c r="I192" s="24">
        <f>IF(Universe!AD192="","",(Universe!AD192-$B$2557)/$C$2557)</f>
        <v/>
      </c>
      <c r="J192" s="24">
        <f>IF(Universe!AE192="","",(Universe!AE192-$B$2558)/$C$2558)</f>
        <v/>
      </c>
      <c r="K192" s="24">
        <f>IF(Universe!AF192="","",(Universe!AF192-$B$2559)/$C$2559)</f>
        <v/>
      </c>
      <c r="L192" s="24">
        <f>IF(Universe!AG192="","",(Universe!AG192-$B$2560)/$C$2560)</f>
        <v/>
      </c>
      <c r="M192" s="24">
        <f>IF(Universe!AH192="","",(Universe!AH192-$B$2561)/$C$2561)</f>
        <v/>
      </c>
      <c r="N192" s="24">
        <f>IF(Universe!AI192="","",(Universe!AI192-$B$2562)/$C$2562)</f>
        <v/>
      </c>
      <c r="O192" s="24">
        <f>0.74*IF(B192="",0,B192)+0.16*IF(C192="",0,C192)+0.1*IF(D192="",0,D192)</f>
        <v/>
      </c>
      <c r="P192" s="24">
        <f>0.35*IF(E192="",0,E192)+0.35*IF(F192="",0,F192)+0.3*IF(G192="",0,G192)</f>
        <v/>
      </c>
      <c r="Q192" s="24">
        <f>0.656*IF(I192="",0,I192)+0.344*IF(H192="",0,H192)</f>
        <v/>
      </c>
      <c r="R192" s="24">
        <f>0.338*IF(J192="",0,J192)+0.662*IF(K192="",0,K192)</f>
        <v/>
      </c>
      <c r="S192" s="24">
        <f>0.38*IF(L192="",0,L192)+0.35*IF(M192="",0,M192)+0.27*IF(N192="",0,N192)</f>
        <v/>
      </c>
      <c r="T192" s="24">
        <f>IF(Universe!S192="","",((Universe!S192-$B$2565)/$C$2565)^3)</f>
        <v/>
      </c>
      <c r="U192" s="24">
        <f>IF(Universe!S192="","",(Universe!S192-$B$2565)/$C$2565)</f>
        <v/>
      </c>
      <c r="V192" s="24">
        <f>IF(Universe!T192="","",(Universe!T192-$B$2566)/$C$2566)</f>
        <v/>
      </c>
      <c r="W192" s="24">
        <f>IF(Universe!U192="","",(Universe!U192-$B$2567)/$C$2567)</f>
        <v/>
      </c>
      <c r="X192" s="24">
        <f>IF(O192="","",(O192-$B$2571)/$C$2571)</f>
        <v/>
      </c>
      <c r="Y192" s="24">
        <f>IF(T192="","",(T192-$B$2576)/$C$2576)</f>
        <v/>
      </c>
      <c r="Z192" s="24">
        <f>IF(Universe!V192="","",(Universe!V192-$B$2568)/$C$2568)</f>
        <v/>
      </c>
      <c r="AA192" s="24">
        <f>IF(P192="","",(P192-$B$2572)/$C$2572)</f>
        <v/>
      </c>
      <c r="AB192" s="24">
        <f>IF(Q192="","",(Q192-$B$2573)/$C$2573)</f>
        <v/>
      </c>
      <c r="AC192" s="24">
        <f>IF(R192="","",(R192-$B$2574)/$C$2574)</f>
        <v/>
      </c>
      <c r="AD192" s="24">
        <f>IF(S192="","",(S192-$B$2575)/$C$2575)</f>
        <v/>
      </c>
      <c r="AE192" s="24">
        <f>IF(Y192="","",Y192-(19.12044933116382+16.522174187581257*U192))</f>
        <v/>
      </c>
      <c r="AF192" s="24">
        <f>IF(X192="","",(X192-(-0.27268023098325006+0.47142105304415904*V192+-0.3189264934812436*U192)--5.286111042926227e-16)/0.7994208745952703)</f>
        <v/>
      </c>
      <c r="AG192" s="24">
        <f>IF(AA192="","",(AA192-(0.5248806186338691+-0.064206457956449*U192)-5.43454825424064e-16)/0.9977404048781155)</f>
        <v/>
      </c>
      <c r="AH192" s="25" t="n">
        <v>-2.991741727488316</v>
      </c>
      <c r="AI192" s="25" t="n">
        <v>-0.6348430692825189</v>
      </c>
      <c r="AJ192" s="25" t="n">
        <v>-0.2037357051115256</v>
      </c>
      <c r="AK192" s="25" t="n">
        <v>-1.003111253269598</v>
      </c>
      <c r="AL192" s="25" t="n">
        <v>2.972576564283963</v>
      </c>
      <c r="AM192" s="25" t="n">
        <v>1.672195905052771</v>
      </c>
      <c r="AN192" s="25" t="n">
        <v>-0.3785433590100107</v>
      </c>
      <c r="AO192" s="25" t="n">
        <v>0.0409103268407672</v>
      </c>
      <c r="AP192" s="25" t="n">
        <v>-1.767171054210224</v>
      </c>
      <c r="AQ192" s="25" t="n">
        <v>1.337722450558603</v>
      </c>
    </row>
    <row r="193">
      <c r="A193" s="23">
        <f>Universe!A193</f>
        <v/>
      </c>
      <c r="B193" s="24">
        <f>IF(Universe!W193="","",(Universe!W193-$B$2550)/$C$2550)</f>
        <v/>
      </c>
      <c r="C193" s="24">
        <f>IF(Universe!X193="","",(Universe!X193-$B$2551)/$C$2551)</f>
        <v/>
      </c>
      <c r="D193" s="24">
        <f>IF(Universe!Y193="","",(Universe!Y193-$B$2552)/$C$2552)</f>
        <v/>
      </c>
      <c r="E193" s="24">
        <f>IF(Universe!Z193="","",(Universe!Z193-$B$2553)/$C$2553)</f>
        <v/>
      </c>
      <c r="F193" s="24">
        <f>IF(Universe!AA193="","",(Universe!AA193-$B$2554)/$C$2554)</f>
        <v/>
      </c>
      <c r="G193" s="24">
        <f>IF(Universe!AB193="","",(Universe!AB193-$B$2555)/$C$2555)</f>
        <v/>
      </c>
      <c r="H193" s="24">
        <f>IF(Universe!AC193="","",(Universe!AC193-$B$2556)/$C$2556)</f>
        <v/>
      </c>
      <c r="I193" s="24">
        <f>IF(Universe!AD193="","",(Universe!AD193-$B$2557)/$C$2557)</f>
        <v/>
      </c>
      <c r="J193" s="24">
        <f>IF(Universe!AE193="","",(Universe!AE193-$B$2558)/$C$2558)</f>
        <v/>
      </c>
      <c r="K193" s="24">
        <f>IF(Universe!AF193="","",(Universe!AF193-$B$2559)/$C$2559)</f>
        <v/>
      </c>
      <c r="L193" s="24">
        <f>IF(Universe!AG193="","",(Universe!AG193-$B$2560)/$C$2560)</f>
        <v/>
      </c>
      <c r="M193" s="24">
        <f>IF(Universe!AH193="","",(Universe!AH193-$B$2561)/$C$2561)</f>
        <v/>
      </c>
      <c r="N193" s="24">
        <f>IF(Universe!AI193="","",(Universe!AI193-$B$2562)/$C$2562)</f>
        <v/>
      </c>
      <c r="O193" s="24">
        <f>0.74*IF(B193="",0,B193)+0.16*IF(C193="",0,C193)+0.1*IF(D193="",0,D193)</f>
        <v/>
      </c>
      <c r="P193" s="24">
        <f>0.35*IF(E193="",0,E193)+0.35*IF(F193="",0,F193)+0.3*IF(G193="",0,G193)</f>
        <v/>
      </c>
      <c r="Q193" s="24">
        <f>0.656*IF(I193="",0,I193)+0.344*IF(H193="",0,H193)</f>
        <v/>
      </c>
      <c r="R193" s="24">
        <f>0.338*IF(J193="",0,J193)+0.662*IF(K193="",0,K193)</f>
        <v/>
      </c>
      <c r="S193" s="24">
        <f>0.38*IF(L193="",0,L193)+0.35*IF(M193="",0,M193)+0.27*IF(N193="",0,N193)</f>
        <v/>
      </c>
      <c r="T193" s="24">
        <f>IF(Universe!S193="","",((Universe!S193-$B$2565)/$C$2565)^3)</f>
        <v/>
      </c>
      <c r="U193" s="24">
        <f>IF(Universe!S193="","",(Universe!S193-$B$2565)/$C$2565)</f>
        <v/>
      </c>
      <c r="V193" s="24">
        <f>IF(Universe!T193="","",(Universe!T193-$B$2566)/$C$2566)</f>
        <v/>
      </c>
      <c r="W193" s="24">
        <f>IF(Universe!U193="","",(Universe!U193-$B$2567)/$C$2567)</f>
        <v/>
      </c>
      <c r="X193" s="24">
        <f>IF(O193="","",(O193-$B$2571)/$C$2571)</f>
        <v/>
      </c>
      <c r="Y193" s="24">
        <f>IF(T193="","",(T193-$B$2576)/$C$2576)</f>
        <v/>
      </c>
      <c r="Z193" s="24">
        <f>IF(Universe!V193="","",(Universe!V193-$B$2568)/$C$2568)</f>
        <v/>
      </c>
      <c r="AA193" s="24">
        <f>IF(P193="","",(P193-$B$2572)/$C$2572)</f>
        <v/>
      </c>
      <c r="AB193" s="24">
        <f>IF(Q193="","",(Q193-$B$2573)/$C$2573)</f>
        <v/>
      </c>
      <c r="AC193" s="24">
        <f>IF(R193="","",(R193-$B$2574)/$C$2574)</f>
        <v/>
      </c>
      <c r="AD193" s="24">
        <f>IF(S193="","",(S193-$B$2575)/$C$2575)</f>
        <v/>
      </c>
      <c r="AE193" s="24">
        <f>IF(Y193="","",Y193-(19.12044933116382+16.522174187581257*U193))</f>
        <v/>
      </c>
      <c r="AF193" s="24">
        <f>IF(X193="","",(X193-(-0.27268023098325006+0.47142105304415904*V193+-0.3189264934812436*U193)--5.286111042926227e-16)/0.7994208745952703)</f>
        <v/>
      </c>
      <c r="AG193" s="24">
        <f>IF(AA193="","",(AA193-(0.5248806186338691+-0.064206457956449*U193)-5.43454825424064e-16)/0.9977404048781155)</f>
        <v/>
      </c>
      <c r="AH193" s="25" t="n">
        <v>-3.486796143231027</v>
      </c>
      <c r="AI193" s="25" t="n">
        <v>0.5883107038984793</v>
      </c>
      <c r="AJ193" s="25" t="n">
        <v>-1.457604076082695</v>
      </c>
      <c r="AK193" s="25" t="n">
        <v>-0.0961468190845815</v>
      </c>
      <c r="AL193" s="25" t="n">
        <v>2.022005618953403</v>
      </c>
      <c r="AM193" s="25" t="n">
        <v>0.6117938312878833</v>
      </c>
      <c r="AN193" s="25" t="n">
        <v>-1.419273217659289</v>
      </c>
      <c r="AO193" s="25" t="n">
        <v>0.5704685301256485</v>
      </c>
      <c r="AP193" s="25" t="n">
        <v>-0.7362736755344268</v>
      </c>
      <c r="AQ193" s="25" t="n">
        <v>1.511227555457163</v>
      </c>
    </row>
    <row r="194">
      <c r="A194" s="23">
        <f>Universe!A194</f>
        <v/>
      </c>
      <c r="B194" s="24">
        <f>IF(Universe!W194="","",(Universe!W194-$B$2550)/$C$2550)</f>
        <v/>
      </c>
      <c r="C194" s="24">
        <f>IF(Universe!X194="","",(Universe!X194-$B$2551)/$C$2551)</f>
        <v/>
      </c>
      <c r="D194" s="24">
        <f>IF(Universe!Y194="","",(Universe!Y194-$B$2552)/$C$2552)</f>
        <v/>
      </c>
      <c r="E194" s="24">
        <f>IF(Universe!Z194="","",(Universe!Z194-$B$2553)/$C$2553)</f>
        <v/>
      </c>
      <c r="F194" s="24">
        <f>IF(Universe!AA194="","",(Universe!AA194-$B$2554)/$C$2554)</f>
        <v/>
      </c>
      <c r="G194" s="24">
        <f>IF(Universe!AB194="","",(Universe!AB194-$B$2555)/$C$2555)</f>
        <v/>
      </c>
      <c r="H194" s="24">
        <f>IF(Universe!AC194="","",(Universe!AC194-$B$2556)/$C$2556)</f>
        <v/>
      </c>
      <c r="I194" s="24">
        <f>IF(Universe!AD194="","",(Universe!AD194-$B$2557)/$C$2557)</f>
        <v/>
      </c>
      <c r="J194" s="24">
        <f>IF(Universe!AE194="","",(Universe!AE194-$B$2558)/$C$2558)</f>
        <v/>
      </c>
      <c r="K194" s="24">
        <f>IF(Universe!AF194="","",(Universe!AF194-$B$2559)/$C$2559)</f>
        <v/>
      </c>
      <c r="L194" s="24">
        <f>IF(Universe!AG194="","",(Universe!AG194-$B$2560)/$C$2560)</f>
        <v/>
      </c>
      <c r="M194" s="24">
        <f>IF(Universe!AH194="","",(Universe!AH194-$B$2561)/$C$2561)</f>
        <v/>
      </c>
      <c r="N194" s="24">
        <f>IF(Universe!AI194="","",(Universe!AI194-$B$2562)/$C$2562)</f>
        <v/>
      </c>
      <c r="O194" s="24">
        <f>0.74*IF(B194="",0,B194)+0.16*IF(C194="",0,C194)+0.1*IF(D194="",0,D194)</f>
        <v/>
      </c>
      <c r="P194" s="24">
        <f>0.35*IF(E194="",0,E194)+0.35*IF(F194="",0,F194)+0.3*IF(G194="",0,G194)</f>
        <v/>
      </c>
      <c r="Q194" s="24">
        <f>0.656*IF(I194="",0,I194)+0.344*IF(H194="",0,H194)</f>
        <v/>
      </c>
      <c r="R194" s="24">
        <f>0.338*IF(J194="",0,J194)+0.662*IF(K194="",0,K194)</f>
        <v/>
      </c>
      <c r="S194" s="24">
        <f>0.38*IF(L194="",0,L194)+0.35*IF(M194="",0,M194)+0.27*IF(N194="",0,N194)</f>
        <v/>
      </c>
      <c r="T194" s="24">
        <f>IF(Universe!S194="","",((Universe!S194-$B$2565)/$C$2565)^3)</f>
        <v/>
      </c>
      <c r="U194" s="24">
        <f>IF(Universe!S194="","",(Universe!S194-$B$2565)/$C$2565)</f>
        <v/>
      </c>
      <c r="V194" s="24">
        <f>IF(Universe!T194="","",(Universe!T194-$B$2566)/$C$2566)</f>
        <v/>
      </c>
      <c r="W194" s="24">
        <f>IF(Universe!U194="","",(Universe!U194-$B$2567)/$C$2567)</f>
        <v/>
      </c>
      <c r="X194" s="24">
        <f>IF(O194="","",(O194-$B$2571)/$C$2571)</f>
        <v/>
      </c>
      <c r="Y194" s="24">
        <f>IF(T194="","",(T194-$B$2576)/$C$2576)</f>
        <v/>
      </c>
      <c r="Z194" s="24">
        <f>IF(Universe!V194="","",(Universe!V194-$B$2568)/$C$2568)</f>
        <v/>
      </c>
      <c r="AA194" s="24">
        <f>IF(P194="","",(P194-$B$2572)/$C$2572)</f>
        <v/>
      </c>
      <c r="AB194" s="24">
        <f>IF(Q194="","",(Q194-$B$2573)/$C$2573)</f>
        <v/>
      </c>
      <c r="AC194" s="24">
        <f>IF(R194="","",(R194-$B$2574)/$C$2574)</f>
        <v/>
      </c>
      <c r="AD194" s="24">
        <f>IF(S194="","",(S194-$B$2575)/$C$2575)</f>
        <v/>
      </c>
      <c r="AE194" s="24">
        <f>IF(Y194="","",Y194-(19.12044933116382+16.522174187581257*U194))</f>
        <v/>
      </c>
      <c r="AF194" s="24">
        <f>IF(X194="","",(X194-(-0.27268023098325006+0.47142105304415904*V194+-0.3189264934812436*U194)--5.286111042926227e-16)/0.7994208745952703)</f>
        <v/>
      </c>
      <c r="AG194" s="24">
        <f>IF(AA194="","",(AA194-(0.5248806186338691+-0.064206457956449*U194)-5.43454825424064e-16)/0.9977404048781155)</f>
        <v/>
      </c>
      <c r="AH194" s="25" t="n">
        <v>-2.811729840370326</v>
      </c>
      <c r="AI194" s="25" t="n">
        <v>0.5344262398053808</v>
      </c>
      <c r="AJ194" s="25" t="n">
        <v>0.6219914069886127</v>
      </c>
      <c r="AK194" s="25" t="n">
        <v>-0.3641764777569688</v>
      </c>
      <c r="AL194" s="25" t="n">
        <v>3.173877659497287</v>
      </c>
      <c r="AM194" s="25" t="n">
        <v>-0.2204453159448572</v>
      </c>
      <c r="AN194" s="25" t="n">
        <v>0.2386885110297754</v>
      </c>
      <c r="AO194" s="25" t="n">
        <v>-0.09384413862794699</v>
      </c>
      <c r="AP194" s="25" t="n">
        <v>-0.1197731428139358</v>
      </c>
      <c r="AQ194" s="25" t="n">
        <v>-0.5255164624742196</v>
      </c>
    </row>
    <row r="195">
      <c r="A195" s="23">
        <f>Universe!A195</f>
        <v/>
      </c>
      <c r="B195" s="24">
        <f>IF(Universe!W195="","",(Universe!W195-$B$2550)/$C$2550)</f>
        <v/>
      </c>
      <c r="C195" s="24">
        <f>IF(Universe!X195="","",(Universe!X195-$B$2551)/$C$2551)</f>
        <v/>
      </c>
      <c r="D195" s="24">
        <f>IF(Universe!Y195="","",(Universe!Y195-$B$2552)/$C$2552)</f>
        <v/>
      </c>
      <c r="E195" s="24">
        <f>IF(Universe!Z195="","",(Universe!Z195-$B$2553)/$C$2553)</f>
        <v/>
      </c>
      <c r="F195" s="24">
        <f>IF(Universe!AA195="","",(Universe!AA195-$B$2554)/$C$2554)</f>
        <v/>
      </c>
      <c r="G195" s="24">
        <f>IF(Universe!AB195="","",(Universe!AB195-$B$2555)/$C$2555)</f>
        <v/>
      </c>
      <c r="H195" s="24">
        <f>IF(Universe!AC195="","",(Universe!AC195-$B$2556)/$C$2556)</f>
        <v/>
      </c>
      <c r="I195" s="24">
        <f>IF(Universe!AD195="","",(Universe!AD195-$B$2557)/$C$2557)</f>
        <v/>
      </c>
      <c r="J195" s="24">
        <f>IF(Universe!AE195="","",(Universe!AE195-$B$2558)/$C$2558)</f>
        <v/>
      </c>
      <c r="K195" s="24">
        <f>IF(Universe!AF195="","",(Universe!AF195-$B$2559)/$C$2559)</f>
        <v/>
      </c>
      <c r="L195" s="24">
        <f>IF(Universe!AG195="","",(Universe!AG195-$B$2560)/$C$2560)</f>
        <v/>
      </c>
      <c r="M195" s="24">
        <f>IF(Universe!AH195="","",(Universe!AH195-$B$2561)/$C$2561)</f>
        <v/>
      </c>
      <c r="N195" s="24">
        <f>IF(Universe!AI195="","",(Universe!AI195-$B$2562)/$C$2562)</f>
        <v/>
      </c>
      <c r="O195" s="24">
        <f>0.74*IF(B195="",0,B195)+0.16*IF(C195="",0,C195)+0.1*IF(D195="",0,D195)</f>
        <v/>
      </c>
      <c r="P195" s="24">
        <f>0.35*IF(E195="",0,E195)+0.35*IF(F195="",0,F195)+0.3*IF(G195="",0,G195)</f>
        <v/>
      </c>
      <c r="Q195" s="24">
        <f>0.656*IF(I195="",0,I195)+0.344*IF(H195="",0,H195)</f>
        <v/>
      </c>
      <c r="R195" s="24">
        <f>0.338*IF(J195="",0,J195)+0.662*IF(K195="",0,K195)</f>
        <v/>
      </c>
      <c r="S195" s="24">
        <f>0.38*IF(L195="",0,L195)+0.35*IF(M195="",0,M195)+0.27*IF(N195="",0,N195)</f>
        <v/>
      </c>
      <c r="T195" s="24">
        <f>IF(Universe!S195="","",((Universe!S195-$B$2565)/$C$2565)^3)</f>
        <v/>
      </c>
      <c r="U195" s="24">
        <f>IF(Universe!S195="","",(Universe!S195-$B$2565)/$C$2565)</f>
        <v/>
      </c>
      <c r="V195" s="24">
        <f>IF(Universe!T195="","",(Universe!T195-$B$2566)/$C$2566)</f>
        <v/>
      </c>
      <c r="W195" s="24">
        <f>IF(Universe!U195="","",(Universe!U195-$B$2567)/$C$2567)</f>
        <v/>
      </c>
      <c r="X195" s="24">
        <f>IF(O195="","",(O195-$B$2571)/$C$2571)</f>
        <v/>
      </c>
      <c r="Y195" s="24">
        <f>IF(T195="","",(T195-$B$2576)/$C$2576)</f>
        <v/>
      </c>
      <c r="Z195" s="24">
        <f>IF(Universe!V195="","",(Universe!V195-$B$2568)/$C$2568)</f>
        <v/>
      </c>
      <c r="AA195" s="24">
        <f>IF(P195="","",(P195-$B$2572)/$C$2572)</f>
        <v/>
      </c>
      <c r="AB195" s="24">
        <f>IF(Q195="","",(Q195-$B$2573)/$C$2573)</f>
        <v/>
      </c>
      <c r="AC195" s="24">
        <f>IF(R195="","",(R195-$B$2574)/$C$2574)</f>
        <v/>
      </c>
      <c r="AD195" s="24">
        <f>IF(S195="","",(S195-$B$2575)/$C$2575)</f>
        <v/>
      </c>
      <c r="AE195" s="24">
        <f>IF(Y195="","",Y195-(19.12044933116382+16.522174187581257*U195))</f>
        <v/>
      </c>
      <c r="AF195" s="24">
        <f>IF(X195="","",(X195-(-0.27268023098325006+0.47142105304415904*V195+-0.3189264934812436*U195)--5.286111042926227e-16)/0.7994208745952703)</f>
        <v/>
      </c>
      <c r="AG195" s="24">
        <f>IF(AA195="","",(AA195-(0.5248806186338691+-0.064206457956449*U195)-5.43454825424064e-16)/0.9977404048781155)</f>
        <v/>
      </c>
      <c r="AH195" s="25" t="n">
        <v>-1.79372935355166</v>
      </c>
      <c r="AI195" s="25" t="n">
        <v>-0.2699422636589776</v>
      </c>
      <c r="AJ195" s="25" t="n">
        <v>0.1502451302339556</v>
      </c>
      <c r="AK195" s="25" t="n">
        <v>-0.3506796978707646</v>
      </c>
      <c r="AL195" s="25" t="n">
        <v>3.127618617389034</v>
      </c>
      <c r="AM195" s="25" t="n">
        <v>0.1023924229173191</v>
      </c>
      <c r="AN195" s="25" t="n">
        <v>-0.3844976975327124</v>
      </c>
      <c r="AO195" s="25" t="n">
        <v>0.0183801678778121</v>
      </c>
      <c r="AP195" s="25" t="n">
        <v>-0.0788864659796624</v>
      </c>
      <c r="AQ195" s="25" t="n">
        <v>0.684165263085366</v>
      </c>
    </row>
    <row r="196">
      <c r="A196" s="23">
        <f>Universe!A196</f>
        <v/>
      </c>
      <c r="B196" s="24">
        <f>IF(Universe!W196="","",(Universe!W196-$B$2550)/$C$2550)</f>
        <v/>
      </c>
      <c r="C196" s="24">
        <f>IF(Universe!X196="","",(Universe!X196-$B$2551)/$C$2551)</f>
        <v/>
      </c>
      <c r="D196" s="24">
        <f>IF(Universe!Y196="","",(Universe!Y196-$B$2552)/$C$2552)</f>
        <v/>
      </c>
      <c r="E196" s="24">
        <f>IF(Universe!Z196="","",(Universe!Z196-$B$2553)/$C$2553)</f>
        <v/>
      </c>
      <c r="F196" s="24">
        <f>IF(Universe!AA196="","",(Universe!AA196-$B$2554)/$C$2554)</f>
        <v/>
      </c>
      <c r="G196" s="24">
        <f>IF(Universe!AB196="","",(Universe!AB196-$B$2555)/$C$2555)</f>
        <v/>
      </c>
      <c r="H196" s="24">
        <f>IF(Universe!AC196="","",(Universe!AC196-$B$2556)/$C$2556)</f>
        <v/>
      </c>
      <c r="I196" s="24">
        <f>IF(Universe!AD196="","",(Universe!AD196-$B$2557)/$C$2557)</f>
        <v/>
      </c>
      <c r="J196" s="24">
        <f>IF(Universe!AE196="","",(Universe!AE196-$B$2558)/$C$2558)</f>
        <v/>
      </c>
      <c r="K196" s="24">
        <f>IF(Universe!AF196="","",(Universe!AF196-$B$2559)/$C$2559)</f>
        <v/>
      </c>
      <c r="L196" s="24">
        <f>IF(Universe!AG196="","",(Universe!AG196-$B$2560)/$C$2560)</f>
        <v/>
      </c>
      <c r="M196" s="24">
        <f>IF(Universe!AH196="","",(Universe!AH196-$B$2561)/$C$2561)</f>
        <v/>
      </c>
      <c r="N196" s="24">
        <f>IF(Universe!AI196="","",(Universe!AI196-$B$2562)/$C$2562)</f>
        <v/>
      </c>
      <c r="O196" s="24">
        <f>0.74*IF(B196="",0,B196)+0.16*IF(C196="",0,C196)+0.1*IF(D196="",0,D196)</f>
        <v/>
      </c>
      <c r="P196" s="24">
        <f>0.35*IF(E196="",0,E196)+0.35*IF(F196="",0,F196)+0.3*IF(G196="",0,G196)</f>
        <v/>
      </c>
      <c r="Q196" s="24">
        <f>0.656*IF(I196="",0,I196)+0.344*IF(H196="",0,H196)</f>
        <v/>
      </c>
      <c r="R196" s="24">
        <f>0.338*IF(J196="",0,J196)+0.662*IF(K196="",0,K196)</f>
        <v/>
      </c>
      <c r="S196" s="24">
        <f>0.38*IF(L196="",0,L196)+0.35*IF(M196="",0,M196)+0.27*IF(N196="",0,N196)</f>
        <v/>
      </c>
      <c r="T196" s="24">
        <f>IF(Universe!S196="","",((Universe!S196-$B$2565)/$C$2565)^3)</f>
        <v/>
      </c>
      <c r="U196" s="24">
        <f>IF(Universe!S196="","",(Universe!S196-$B$2565)/$C$2565)</f>
        <v/>
      </c>
      <c r="V196" s="24">
        <f>IF(Universe!T196="","",(Universe!T196-$B$2566)/$C$2566)</f>
        <v/>
      </c>
      <c r="W196" s="24">
        <f>IF(Universe!U196="","",(Universe!U196-$B$2567)/$C$2567)</f>
        <v/>
      </c>
      <c r="X196" s="24">
        <f>IF(O196="","",(O196-$B$2571)/$C$2571)</f>
        <v/>
      </c>
      <c r="Y196" s="24">
        <f>IF(T196="","",(T196-$B$2576)/$C$2576)</f>
        <v/>
      </c>
      <c r="Z196" s="24">
        <f>IF(Universe!V196="","",(Universe!V196-$B$2568)/$C$2568)</f>
        <v/>
      </c>
      <c r="AA196" s="24">
        <f>IF(P196="","",(P196-$B$2572)/$C$2572)</f>
        <v/>
      </c>
      <c r="AB196" s="24">
        <f>IF(Q196="","",(Q196-$B$2573)/$C$2573)</f>
        <v/>
      </c>
      <c r="AC196" s="24">
        <f>IF(R196="","",(R196-$B$2574)/$C$2574)</f>
        <v/>
      </c>
      <c r="AD196" s="24">
        <f>IF(S196="","",(S196-$B$2575)/$C$2575)</f>
        <v/>
      </c>
      <c r="AE196" s="24">
        <f>IF(Y196="","",Y196-(19.12044933116382+16.522174187581257*U196))</f>
        <v/>
      </c>
      <c r="AF196" s="24">
        <f>IF(X196="","",(X196-(-0.27268023098325006+0.47142105304415904*V196+-0.3189264934812436*U196)--5.286111042926227e-16)/0.7994208745952703)</f>
        <v/>
      </c>
      <c r="AG196" s="24">
        <f>IF(AA196="","",(AA196-(0.5248806186338691+-0.064206457956449*U196)-5.43454825424064e-16)/0.9977404048781155)</f>
        <v/>
      </c>
      <c r="AH196" s="25" t="n">
        <v>-2.33513557248754</v>
      </c>
      <c r="AI196" s="25" t="n">
        <v>0.5565047798214016</v>
      </c>
      <c r="AJ196" s="25" t="n">
        <v>-0.3046837301744396</v>
      </c>
      <c r="AK196" s="25" t="n">
        <v>-0.8393606876571169</v>
      </c>
      <c r="AL196" s="25" t="n">
        <v>3.381200591150439</v>
      </c>
      <c r="AM196" s="25" t="n">
        <v>0.1718884157364222</v>
      </c>
      <c r="AN196" s="25" t="n">
        <v>-0.3014625758861992</v>
      </c>
      <c r="AO196" s="25" t="n">
        <v>0.1197980307884526</v>
      </c>
      <c r="AP196" s="25" t="n">
        <v>0.409133580691383</v>
      </c>
      <c r="AQ196" s="25" t="n">
        <v>0.8644989839470133</v>
      </c>
    </row>
    <row r="197">
      <c r="A197" s="23">
        <f>Universe!A197</f>
        <v/>
      </c>
      <c r="B197" s="24">
        <f>IF(Universe!W197="","",(Universe!W197-$B$2550)/$C$2550)</f>
        <v/>
      </c>
      <c r="C197" s="24">
        <f>IF(Universe!X197="","",(Universe!X197-$B$2551)/$C$2551)</f>
        <v/>
      </c>
      <c r="D197" s="24">
        <f>IF(Universe!Y197="","",(Universe!Y197-$B$2552)/$C$2552)</f>
        <v/>
      </c>
      <c r="E197" s="24">
        <f>IF(Universe!Z197="","",(Universe!Z197-$B$2553)/$C$2553)</f>
        <v/>
      </c>
      <c r="F197" s="24">
        <f>IF(Universe!AA197="","",(Universe!AA197-$B$2554)/$C$2554)</f>
        <v/>
      </c>
      <c r="G197" s="24">
        <f>IF(Universe!AB197="","",(Universe!AB197-$B$2555)/$C$2555)</f>
        <v/>
      </c>
      <c r="H197" s="24">
        <f>IF(Universe!AC197="","",(Universe!AC197-$B$2556)/$C$2556)</f>
        <v/>
      </c>
      <c r="I197" s="24">
        <f>IF(Universe!AD197="","",(Universe!AD197-$B$2557)/$C$2557)</f>
        <v/>
      </c>
      <c r="J197" s="24">
        <f>IF(Universe!AE197="","",(Universe!AE197-$B$2558)/$C$2558)</f>
        <v/>
      </c>
      <c r="K197" s="24">
        <f>IF(Universe!AF197="","",(Universe!AF197-$B$2559)/$C$2559)</f>
        <v/>
      </c>
      <c r="L197" s="24">
        <f>IF(Universe!AG197="","",(Universe!AG197-$B$2560)/$C$2560)</f>
        <v/>
      </c>
      <c r="M197" s="24">
        <f>IF(Universe!AH197="","",(Universe!AH197-$B$2561)/$C$2561)</f>
        <v/>
      </c>
      <c r="N197" s="24">
        <f>IF(Universe!AI197="","",(Universe!AI197-$B$2562)/$C$2562)</f>
        <v/>
      </c>
      <c r="O197" s="24">
        <f>0.74*IF(B197="",0,B197)+0.16*IF(C197="",0,C197)+0.1*IF(D197="",0,D197)</f>
        <v/>
      </c>
      <c r="P197" s="24">
        <f>0.35*IF(E197="",0,E197)+0.35*IF(F197="",0,F197)+0.3*IF(G197="",0,G197)</f>
        <v/>
      </c>
      <c r="Q197" s="24">
        <f>0.656*IF(I197="",0,I197)+0.344*IF(H197="",0,H197)</f>
        <v/>
      </c>
      <c r="R197" s="24">
        <f>0.338*IF(J197="",0,J197)+0.662*IF(K197="",0,K197)</f>
        <v/>
      </c>
      <c r="S197" s="24">
        <f>0.38*IF(L197="",0,L197)+0.35*IF(M197="",0,M197)+0.27*IF(N197="",0,N197)</f>
        <v/>
      </c>
      <c r="T197" s="24">
        <f>IF(Universe!S197="","",((Universe!S197-$B$2565)/$C$2565)^3)</f>
        <v/>
      </c>
      <c r="U197" s="24">
        <f>IF(Universe!S197="","",(Universe!S197-$B$2565)/$C$2565)</f>
        <v/>
      </c>
      <c r="V197" s="24">
        <f>IF(Universe!T197="","",(Universe!T197-$B$2566)/$C$2566)</f>
        <v/>
      </c>
      <c r="W197" s="24">
        <f>IF(Universe!U197="","",(Universe!U197-$B$2567)/$C$2567)</f>
        <v/>
      </c>
      <c r="X197" s="24">
        <f>IF(O197="","",(O197-$B$2571)/$C$2571)</f>
        <v/>
      </c>
      <c r="Y197" s="24">
        <f>IF(T197="","",(T197-$B$2576)/$C$2576)</f>
        <v/>
      </c>
      <c r="Z197" s="24">
        <f>IF(Universe!V197="","",(Universe!V197-$B$2568)/$C$2568)</f>
        <v/>
      </c>
      <c r="AA197" s="24">
        <f>IF(P197="","",(P197-$B$2572)/$C$2572)</f>
        <v/>
      </c>
      <c r="AB197" s="24">
        <f>IF(Q197="","",(Q197-$B$2573)/$C$2573)</f>
        <v/>
      </c>
      <c r="AC197" s="24">
        <f>IF(R197="","",(R197-$B$2574)/$C$2574)</f>
        <v/>
      </c>
      <c r="AD197" s="24">
        <f>IF(S197="","",(S197-$B$2575)/$C$2575)</f>
        <v/>
      </c>
      <c r="AE197" s="24">
        <f>IF(Y197="","",Y197-(19.12044933116382+16.522174187581257*U197))</f>
        <v/>
      </c>
      <c r="AF197" s="24">
        <f>IF(X197="","",(X197-(-0.27268023098325006+0.47142105304415904*V197+-0.3189264934812436*U197)--5.286111042926227e-16)/0.7994208745952703)</f>
        <v/>
      </c>
      <c r="AG197" s="24">
        <f>IF(AA197="","",(AA197-(0.5248806186338691+-0.064206457956449*U197)-5.43454825424064e-16)/0.9977404048781155)</f>
        <v/>
      </c>
      <c r="AH197" s="25" t="n">
        <v>-3.593765584745387</v>
      </c>
      <c r="AI197" s="25" t="n">
        <v>-0.5392553368390863</v>
      </c>
      <c r="AJ197" s="25" t="n">
        <v>-0.4200559803867167</v>
      </c>
      <c r="AK197" s="25" t="n">
        <v>-1.030764539594603</v>
      </c>
      <c r="AL197" s="25" t="n">
        <v>1.733676269368435</v>
      </c>
      <c r="AM197" s="25" t="n">
        <v>0.9335964640793006</v>
      </c>
      <c r="AN197" s="25" t="n">
        <v>-2.206454407356383</v>
      </c>
      <c r="AO197" s="25" t="n">
        <v>0.0983820291250402</v>
      </c>
      <c r="AP197" s="25" t="n">
        <v>-0.8283065654332104</v>
      </c>
      <c r="AQ197" s="25" t="n">
        <v>-0.6034441474738507</v>
      </c>
    </row>
    <row r="198">
      <c r="A198" s="23">
        <f>Universe!A198</f>
        <v/>
      </c>
      <c r="B198" s="24">
        <f>IF(Universe!W198="","",(Universe!W198-$B$2550)/$C$2550)</f>
        <v/>
      </c>
      <c r="C198" s="24">
        <f>IF(Universe!X198="","",(Universe!X198-$B$2551)/$C$2551)</f>
        <v/>
      </c>
      <c r="D198" s="24">
        <f>IF(Universe!Y198="","",(Universe!Y198-$B$2552)/$C$2552)</f>
        <v/>
      </c>
      <c r="E198" s="24">
        <f>IF(Universe!Z198="","",(Universe!Z198-$B$2553)/$C$2553)</f>
        <v/>
      </c>
      <c r="F198" s="24">
        <f>IF(Universe!AA198="","",(Universe!AA198-$B$2554)/$C$2554)</f>
        <v/>
      </c>
      <c r="G198" s="24">
        <f>IF(Universe!AB198="","",(Universe!AB198-$B$2555)/$C$2555)</f>
        <v/>
      </c>
      <c r="H198" s="24">
        <f>IF(Universe!AC198="","",(Universe!AC198-$B$2556)/$C$2556)</f>
        <v/>
      </c>
      <c r="I198" s="24">
        <f>IF(Universe!AD198="","",(Universe!AD198-$B$2557)/$C$2557)</f>
        <v/>
      </c>
      <c r="J198" s="24">
        <f>IF(Universe!AE198="","",(Universe!AE198-$B$2558)/$C$2558)</f>
        <v/>
      </c>
      <c r="K198" s="24">
        <f>IF(Universe!AF198="","",(Universe!AF198-$B$2559)/$C$2559)</f>
        <v/>
      </c>
      <c r="L198" s="24">
        <f>IF(Universe!AG198="","",(Universe!AG198-$B$2560)/$C$2560)</f>
        <v/>
      </c>
      <c r="M198" s="24">
        <f>IF(Universe!AH198="","",(Universe!AH198-$B$2561)/$C$2561)</f>
        <v/>
      </c>
      <c r="N198" s="24">
        <f>IF(Universe!AI198="","",(Universe!AI198-$B$2562)/$C$2562)</f>
        <v/>
      </c>
      <c r="O198" s="24">
        <f>0.74*IF(B198="",0,B198)+0.16*IF(C198="",0,C198)+0.1*IF(D198="",0,D198)</f>
        <v/>
      </c>
      <c r="P198" s="24">
        <f>0.35*IF(E198="",0,E198)+0.35*IF(F198="",0,F198)+0.3*IF(G198="",0,G198)</f>
        <v/>
      </c>
      <c r="Q198" s="24">
        <f>0.656*IF(I198="",0,I198)+0.344*IF(H198="",0,H198)</f>
        <v/>
      </c>
      <c r="R198" s="24">
        <f>0.338*IF(J198="",0,J198)+0.662*IF(K198="",0,K198)</f>
        <v/>
      </c>
      <c r="S198" s="24">
        <f>0.38*IF(L198="",0,L198)+0.35*IF(M198="",0,M198)+0.27*IF(N198="",0,N198)</f>
        <v/>
      </c>
      <c r="T198" s="24">
        <f>IF(Universe!S198="","",((Universe!S198-$B$2565)/$C$2565)^3)</f>
        <v/>
      </c>
      <c r="U198" s="24">
        <f>IF(Universe!S198="","",(Universe!S198-$B$2565)/$C$2565)</f>
        <v/>
      </c>
      <c r="V198" s="24">
        <f>IF(Universe!T198="","",(Universe!T198-$B$2566)/$C$2566)</f>
        <v/>
      </c>
      <c r="W198" s="24">
        <f>IF(Universe!U198="","",(Universe!U198-$B$2567)/$C$2567)</f>
        <v/>
      </c>
      <c r="X198" s="24">
        <f>IF(O198="","",(O198-$B$2571)/$C$2571)</f>
        <v/>
      </c>
      <c r="Y198" s="24">
        <f>IF(T198="","",(T198-$B$2576)/$C$2576)</f>
        <v/>
      </c>
      <c r="Z198" s="24">
        <f>IF(Universe!V198="","",(Universe!V198-$B$2568)/$C$2568)</f>
        <v/>
      </c>
      <c r="AA198" s="24">
        <f>IF(P198="","",(P198-$B$2572)/$C$2572)</f>
        <v/>
      </c>
      <c r="AB198" s="24">
        <f>IF(Q198="","",(Q198-$B$2573)/$C$2573)</f>
        <v/>
      </c>
      <c r="AC198" s="24">
        <f>IF(R198="","",(R198-$B$2574)/$C$2574)</f>
        <v/>
      </c>
      <c r="AD198" s="24">
        <f>IF(S198="","",(S198-$B$2575)/$C$2575)</f>
        <v/>
      </c>
      <c r="AE198" s="24">
        <f>IF(Y198="","",Y198-(19.12044933116382+16.522174187581257*U198))</f>
        <v/>
      </c>
      <c r="AF198" s="24">
        <f>IF(X198="","",(X198-(-0.27268023098325006+0.47142105304415904*V198+-0.3189264934812436*U198)--5.286111042926227e-16)/0.7994208745952703)</f>
        <v/>
      </c>
      <c r="AG198" s="24">
        <f>IF(AA198="","",(AA198-(0.5248806186338691+-0.064206457956449*U198)-5.43454825424064e-16)/0.9977404048781155)</f>
        <v/>
      </c>
      <c r="AH198" s="25" t="n">
        <v>-2.785151935354253</v>
      </c>
      <c r="AI198" s="25" t="n">
        <v>0.3457281164343411</v>
      </c>
      <c r="AJ198" s="25" t="n">
        <v>0.6138699428107046</v>
      </c>
      <c r="AK198" s="25" t="n">
        <v>0.0439909524895224</v>
      </c>
      <c r="AL198" s="25" t="n">
        <v>3.197569309039407</v>
      </c>
      <c r="AM198" s="25" t="n">
        <v>-0.2090743024966223</v>
      </c>
      <c r="AN198" s="25" t="n">
        <v>0.5650136185936667</v>
      </c>
      <c r="AO198" s="25" t="n">
        <v>-0.1869366645563043</v>
      </c>
      <c r="AP198" s="25" t="n">
        <v>3.33479777714792</v>
      </c>
      <c r="AQ198" s="25" t="n">
        <v>0.0540363990979139</v>
      </c>
    </row>
    <row r="199">
      <c r="A199" s="23">
        <f>Universe!A199</f>
        <v/>
      </c>
      <c r="B199" s="24">
        <f>IF(Universe!W199="","",(Universe!W199-$B$2550)/$C$2550)</f>
        <v/>
      </c>
      <c r="C199" s="24">
        <f>IF(Universe!X199="","",(Universe!X199-$B$2551)/$C$2551)</f>
        <v/>
      </c>
      <c r="D199" s="24">
        <f>IF(Universe!Y199="","",(Universe!Y199-$B$2552)/$C$2552)</f>
        <v/>
      </c>
      <c r="E199" s="24">
        <f>IF(Universe!Z199="","",(Universe!Z199-$B$2553)/$C$2553)</f>
        <v/>
      </c>
      <c r="F199" s="24">
        <f>IF(Universe!AA199="","",(Universe!AA199-$B$2554)/$C$2554)</f>
        <v/>
      </c>
      <c r="G199" s="24">
        <f>IF(Universe!AB199="","",(Universe!AB199-$B$2555)/$C$2555)</f>
        <v/>
      </c>
      <c r="H199" s="24">
        <f>IF(Universe!AC199="","",(Universe!AC199-$B$2556)/$C$2556)</f>
        <v/>
      </c>
      <c r="I199" s="24">
        <f>IF(Universe!AD199="","",(Universe!AD199-$B$2557)/$C$2557)</f>
        <v/>
      </c>
      <c r="J199" s="24">
        <f>IF(Universe!AE199="","",(Universe!AE199-$B$2558)/$C$2558)</f>
        <v/>
      </c>
      <c r="K199" s="24">
        <f>IF(Universe!AF199="","",(Universe!AF199-$B$2559)/$C$2559)</f>
        <v/>
      </c>
      <c r="L199" s="24">
        <f>IF(Universe!AG199="","",(Universe!AG199-$B$2560)/$C$2560)</f>
        <v/>
      </c>
      <c r="M199" s="24">
        <f>IF(Universe!AH199="","",(Universe!AH199-$B$2561)/$C$2561)</f>
        <v/>
      </c>
      <c r="N199" s="24">
        <f>IF(Universe!AI199="","",(Universe!AI199-$B$2562)/$C$2562)</f>
        <v/>
      </c>
      <c r="O199" s="24">
        <f>0.74*IF(B199="",0,B199)+0.16*IF(C199="",0,C199)+0.1*IF(D199="",0,D199)</f>
        <v/>
      </c>
      <c r="P199" s="24">
        <f>0.35*IF(E199="",0,E199)+0.35*IF(F199="",0,F199)+0.3*IF(G199="",0,G199)</f>
        <v/>
      </c>
      <c r="Q199" s="24">
        <f>0.656*IF(I199="",0,I199)+0.344*IF(H199="",0,H199)</f>
        <v/>
      </c>
      <c r="R199" s="24">
        <f>0.338*IF(J199="",0,J199)+0.662*IF(K199="",0,K199)</f>
        <v/>
      </c>
      <c r="S199" s="24">
        <f>0.38*IF(L199="",0,L199)+0.35*IF(M199="",0,M199)+0.27*IF(N199="",0,N199)</f>
        <v/>
      </c>
      <c r="T199" s="24">
        <f>IF(Universe!S199="","",((Universe!S199-$B$2565)/$C$2565)^3)</f>
        <v/>
      </c>
      <c r="U199" s="24">
        <f>IF(Universe!S199="","",(Universe!S199-$B$2565)/$C$2565)</f>
        <v/>
      </c>
      <c r="V199" s="24">
        <f>IF(Universe!T199="","",(Universe!T199-$B$2566)/$C$2566)</f>
        <v/>
      </c>
      <c r="W199" s="24">
        <f>IF(Universe!U199="","",(Universe!U199-$B$2567)/$C$2567)</f>
        <v/>
      </c>
      <c r="X199" s="24">
        <f>IF(O199="","",(O199-$B$2571)/$C$2571)</f>
        <v/>
      </c>
      <c r="Y199" s="24">
        <f>IF(T199="","",(T199-$B$2576)/$C$2576)</f>
        <v/>
      </c>
      <c r="Z199" s="24">
        <f>IF(Universe!V199="","",(Universe!V199-$B$2568)/$C$2568)</f>
        <v/>
      </c>
      <c r="AA199" s="24">
        <f>IF(P199="","",(P199-$B$2572)/$C$2572)</f>
        <v/>
      </c>
      <c r="AB199" s="24">
        <f>IF(Q199="","",(Q199-$B$2573)/$C$2573)</f>
        <v/>
      </c>
      <c r="AC199" s="24">
        <f>IF(R199="","",(R199-$B$2574)/$C$2574)</f>
        <v/>
      </c>
      <c r="AD199" s="24">
        <f>IF(S199="","",(S199-$B$2575)/$C$2575)</f>
        <v/>
      </c>
      <c r="AE199" s="24">
        <f>IF(Y199="","",Y199-(19.12044933116382+16.522174187581257*U199))</f>
        <v/>
      </c>
      <c r="AF199" s="24">
        <f>IF(X199="","",(X199-(-0.27268023098325006+0.47142105304415904*V199+-0.3189264934812436*U199)--5.286111042926227e-16)/0.7994208745952703)</f>
        <v/>
      </c>
      <c r="AG199" s="24">
        <f>IF(AA199="","",(AA199-(0.5248806186338691+-0.064206457956449*U199)-5.43454825424064e-16)/0.9977404048781155)</f>
        <v/>
      </c>
      <c r="AH199" s="25" t="n">
        <v>-2.896283799422244</v>
      </c>
      <c r="AI199" s="25" t="n">
        <v>-0.648413040553931</v>
      </c>
      <c r="AJ199" s="25" t="n">
        <v>-0.4614865879180032</v>
      </c>
      <c r="AK199" s="25" t="n">
        <v>-0.7558157239577485</v>
      </c>
      <c r="AL199" s="25" t="n">
        <v>3.088301919583832</v>
      </c>
      <c r="AM199" s="25" t="n">
        <v>1.199483981875814</v>
      </c>
      <c r="AN199" s="25" t="n">
        <v>1.517749835449899</v>
      </c>
      <c r="AO199" s="25" t="n">
        <v>-0.1770184633876264</v>
      </c>
      <c r="AP199" s="25" t="n">
        <v>0.08377880081718669</v>
      </c>
      <c r="AQ199" s="25" t="n">
        <v>7.294299024187078e-18</v>
      </c>
    </row>
    <row r="200">
      <c r="A200" s="23">
        <f>Universe!A200</f>
        <v/>
      </c>
      <c r="B200" s="24">
        <f>IF(Universe!W200="","",(Universe!W200-$B$2550)/$C$2550)</f>
        <v/>
      </c>
      <c r="C200" s="24">
        <f>IF(Universe!X200="","",(Universe!X200-$B$2551)/$C$2551)</f>
        <v/>
      </c>
      <c r="D200" s="24">
        <f>IF(Universe!Y200="","",(Universe!Y200-$B$2552)/$C$2552)</f>
        <v/>
      </c>
      <c r="E200" s="24">
        <f>IF(Universe!Z200="","",(Universe!Z200-$B$2553)/$C$2553)</f>
        <v/>
      </c>
      <c r="F200" s="24">
        <f>IF(Universe!AA200="","",(Universe!AA200-$B$2554)/$C$2554)</f>
        <v/>
      </c>
      <c r="G200" s="24">
        <f>IF(Universe!AB200="","",(Universe!AB200-$B$2555)/$C$2555)</f>
        <v/>
      </c>
      <c r="H200" s="24">
        <f>IF(Universe!AC200="","",(Universe!AC200-$B$2556)/$C$2556)</f>
        <v/>
      </c>
      <c r="I200" s="24">
        <f>IF(Universe!AD200="","",(Universe!AD200-$B$2557)/$C$2557)</f>
        <v/>
      </c>
      <c r="J200" s="24">
        <f>IF(Universe!AE200="","",(Universe!AE200-$B$2558)/$C$2558)</f>
        <v/>
      </c>
      <c r="K200" s="24">
        <f>IF(Universe!AF200="","",(Universe!AF200-$B$2559)/$C$2559)</f>
        <v/>
      </c>
      <c r="L200" s="24">
        <f>IF(Universe!AG200="","",(Universe!AG200-$B$2560)/$C$2560)</f>
        <v/>
      </c>
      <c r="M200" s="24">
        <f>IF(Universe!AH200="","",(Universe!AH200-$B$2561)/$C$2561)</f>
        <v/>
      </c>
      <c r="N200" s="24">
        <f>IF(Universe!AI200="","",(Universe!AI200-$B$2562)/$C$2562)</f>
        <v/>
      </c>
      <c r="O200" s="24">
        <f>0.74*IF(B200="",0,B200)+0.16*IF(C200="",0,C200)+0.1*IF(D200="",0,D200)</f>
        <v/>
      </c>
      <c r="P200" s="24">
        <f>0.35*IF(E200="",0,E200)+0.35*IF(F200="",0,F200)+0.3*IF(G200="",0,G200)</f>
        <v/>
      </c>
      <c r="Q200" s="24">
        <f>0.656*IF(I200="",0,I200)+0.344*IF(H200="",0,H200)</f>
        <v/>
      </c>
      <c r="R200" s="24">
        <f>0.338*IF(J200="",0,J200)+0.662*IF(K200="",0,K200)</f>
        <v/>
      </c>
      <c r="S200" s="24">
        <f>0.38*IF(L200="",0,L200)+0.35*IF(M200="",0,M200)+0.27*IF(N200="",0,N200)</f>
        <v/>
      </c>
      <c r="T200" s="24">
        <f>IF(Universe!S200="","",((Universe!S200-$B$2565)/$C$2565)^3)</f>
        <v/>
      </c>
      <c r="U200" s="24">
        <f>IF(Universe!S200="","",(Universe!S200-$B$2565)/$C$2565)</f>
        <v/>
      </c>
      <c r="V200" s="24">
        <f>IF(Universe!T200="","",(Universe!T200-$B$2566)/$C$2566)</f>
        <v/>
      </c>
      <c r="W200" s="24">
        <f>IF(Universe!U200="","",(Universe!U200-$B$2567)/$C$2567)</f>
        <v/>
      </c>
      <c r="X200" s="24">
        <f>IF(O200="","",(O200-$B$2571)/$C$2571)</f>
        <v/>
      </c>
      <c r="Y200" s="24">
        <f>IF(T200="","",(T200-$B$2576)/$C$2576)</f>
        <v/>
      </c>
      <c r="Z200" s="24">
        <f>IF(Universe!V200="","",(Universe!V200-$B$2568)/$C$2568)</f>
        <v/>
      </c>
      <c r="AA200" s="24">
        <f>IF(P200="","",(P200-$B$2572)/$C$2572)</f>
        <v/>
      </c>
      <c r="AB200" s="24">
        <f>IF(Q200="","",(Q200-$B$2573)/$C$2573)</f>
        <v/>
      </c>
      <c r="AC200" s="24">
        <f>IF(R200="","",(R200-$B$2574)/$C$2574)</f>
        <v/>
      </c>
      <c r="AD200" s="24">
        <f>IF(S200="","",(S200-$B$2575)/$C$2575)</f>
        <v/>
      </c>
      <c r="AE200" s="24">
        <f>IF(Y200="","",Y200-(19.12044933116382+16.522174187581257*U200))</f>
        <v/>
      </c>
      <c r="AF200" s="24">
        <f>IF(X200="","",(X200-(-0.27268023098325006+0.47142105304415904*V200+-0.3189264934812436*U200)--5.286111042926227e-16)/0.7994208745952703)</f>
        <v/>
      </c>
      <c r="AG200" s="24">
        <f>IF(AA200="","",(AA200-(0.5248806186338691+-0.064206457956449*U200)-5.43454825424064e-16)/0.9977404048781155)</f>
        <v/>
      </c>
      <c r="AH200" s="25" t="n">
        <v>-3.210233160105754</v>
      </c>
      <c r="AI200" s="25" t="n">
        <v>0.1891162421960333</v>
      </c>
      <c r="AJ200" s="25" t="n">
        <v>-0.7308181327566177</v>
      </c>
      <c r="AK200" s="25" t="n">
        <v>1.080962656938704</v>
      </c>
      <c r="AL200" s="25" t="n">
        <v>2.627899530115152</v>
      </c>
      <c r="AM200" s="25" t="n">
        <v>0.2601577057117457</v>
      </c>
      <c r="AN200" s="25" t="n">
        <v>2.114519892539961</v>
      </c>
      <c r="AO200" s="25" t="n">
        <v>0.3568692949720004</v>
      </c>
      <c r="AP200" s="25" t="n">
        <v>-0.9309424243423112</v>
      </c>
      <c r="AQ200" s="25" t="n">
        <v>0.8546331109422566</v>
      </c>
    </row>
    <row r="201">
      <c r="A201" s="23">
        <f>Universe!A201</f>
        <v/>
      </c>
      <c r="B201" s="24">
        <f>IF(Universe!W201="","",(Universe!W201-$B$2550)/$C$2550)</f>
        <v/>
      </c>
      <c r="C201" s="24">
        <f>IF(Universe!X201="","",(Universe!X201-$B$2551)/$C$2551)</f>
        <v/>
      </c>
      <c r="D201" s="24">
        <f>IF(Universe!Y201="","",(Universe!Y201-$B$2552)/$C$2552)</f>
        <v/>
      </c>
      <c r="E201" s="24">
        <f>IF(Universe!Z201="","",(Universe!Z201-$B$2553)/$C$2553)</f>
        <v/>
      </c>
      <c r="F201" s="24">
        <f>IF(Universe!AA201="","",(Universe!AA201-$B$2554)/$C$2554)</f>
        <v/>
      </c>
      <c r="G201" s="24">
        <f>IF(Universe!AB201="","",(Universe!AB201-$B$2555)/$C$2555)</f>
        <v/>
      </c>
      <c r="H201" s="24">
        <f>IF(Universe!AC201="","",(Universe!AC201-$B$2556)/$C$2556)</f>
        <v/>
      </c>
      <c r="I201" s="24">
        <f>IF(Universe!AD201="","",(Universe!AD201-$B$2557)/$C$2557)</f>
        <v/>
      </c>
      <c r="J201" s="24">
        <f>IF(Universe!AE201="","",(Universe!AE201-$B$2558)/$C$2558)</f>
        <v/>
      </c>
      <c r="K201" s="24">
        <f>IF(Universe!AF201="","",(Universe!AF201-$B$2559)/$C$2559)</f>
        <v/>
      </c>
      <c r="L201" s="24">
        <f>IF(Universe!AG201="","",(Universe!AG201-$B$2560)/$C$2560)</f>
        <v/>
      </c>
      <c r="M201" s="24">
        <f>IF(Universe!AH201="","",(Universe!AH201-$B$2561)/$C$2561)</f>
        <v/>
      </c>
      <c r="N201" s="24">
        <f>IF(Universe!AI201="","",(Universe!AI201-$B$2562)/$C$2562)</f>
        <v/>
      </c>
      <c r="O201" s="24">
        <f>0.74*IF(B201="",0,B201)+0.16*IF(C201="",0,C201)+0.1*IF(D201="",0,D201)</f>
        <v/>
      </c>
      <c r="P201" s="24">
        <f>0.35*IF(E201="",0,E201)+0.35*IF(F201="",0,F201)+0.3*IF(G201="",0,G201)</f>
        <v/>
      </c>
      <c r="Q201" s="24">
        <f>0.656*IF(I201="",0,I201)+0.344*IF(H201="",0,H201)</f>
        <v/>
      </c>
      <c r="R201" s="24">
        <f>0.338*IF(J201="",0,J201)+0.662*IF(K201="",0,K201)</f>
        <v/>
      </c>
      <c r="S201" s="24">
        <f>0.38*IF(L201="",0,L201)+0.35*IF(M201="",0,M201)+0.27*IF(N201="",0,N201)</f>
        <v/>
      </c>
      <c r="T201" s="24">
        <f>IF(Universe!S201="","",((Universe!S201-$B$2565)/$C$2565)^3)</f>
        <v/>
      </c>
      <c r="U201" s="24">
        <f>IF(Universe!S201="","",(Universe!S201-$B$2565)/$C$2565)</f>
        <v/>
      </c>
      <c r="V201" s="24">
        <f>IF(Universe!T201="","",(Universe!T201-$B$2566)/$C$2566)</f>
        <v/>
      </c>
      <c r="W201" s="24">
        <f>IF(Universe!U201="","",(Universe!U201-$B$2567)/$C$2567)</f>
        <v/>
      </c>
      <c r="X201" s="24">
        <f>IF(O201="","",(O201-$B$2571)/$C$2571)</f>
        <v/>
      </c>
      <c r="Y201" s="24">
        <f>IF(T201="","",(T201-$B$2576)/$C$2576)</f>
        <v/>
      </c>
      <c r="Z201" s="24">
        <f>IF(Universe!V201="","",(Universe!V201-$B$2568)/$C$2568)</f>
        <v/>
      </c>
      <c r="AA201" s="24">
        <f>IF(P201="","",(P201-$B$2572)/$C$2572)</f>
        <v/>
      </c>
      <c r="AB201" s="24">
        <f>IF(Q201="","",(Q201-$B$2573)/$C$2573)</f>
        <v/>
      </c>
      <c r="AC201" s="24">
        <f>IF(R201="","",(R201-$B$2574)/$C$2574)</f>
        <v/>
      </c>
      <c r="AD201" s="24">
        <f>IF(S201="","",(S201-$B$2575)/$C$2575)</f>
        <v/>
      </c>
      <c r="AE201" s="24">
        <f>IF(Y201="","",Y201-(19.12044933116382+16.522174187581257*U201))</f>
        <v/>
      </c>
      <c r="AF201" s="24">
        <f>IF(X201="","",(X201-(-0.27268023098325006+0.47142105304415904*V201+-0.3189264934812436*U201)--5.286111042926227e-16)/0.7994208745952703)</f>
        <v/>
      </c>
      <c r="AG201" s="24">
        <f>IF(AA201="","",(AA201-(0.5248806186338691+-0.064206457956449*U201)-5.43454825424064e-16)/0.9977404048781155)</f>
        <v/>
      </c>
      <c r="AH201" s="25" t="n">
        <v>-3.613842872228277</v>
      </c>
      <c r="AI201" s="25" t="n">
        <v>-0.1569402521365318</v>
      </c>
      <c r="AJ201" s="25" t="n">
        <v>-3.625211262998631</v>
      </c>
      <c r="AK201" s="25" t="n">
        <v>2.013796231780438</v>
      </c>
      <c r="AL201" s="25" t="n">
        <v>1.676071396144754</v>
      </c>
      <c r="AM201" s="25" t="n">
        <v>1.612477205348055</v>
      </c>
      <c r="AN201" s="25" t="n">
        <v>1.498186563355128</v>
      </c>
      <c r="AO201" s="25" t="n">
        <v>-1.323342208158042</v>
      </c>
      <c r="AP201" s="25" t="n">
        <v>1.056742834852053</v>
      </c>
      <c r="AQ201" s="25" t="n">
        <v>-0.6206210593325883</v>
      </c>
    </row>
    <row r="202">
      <c r="A202" s="23">
        <f>Universe!A202</f>
        <v/>
      </c>
      <c r="B202" s="24">
        <f>IF(Universe!W202="","",(Universe!W202-$B$2550)/$C$2550)</f>
        <v/>
      </c>
      <c r="C202" s="24">
        <f>IF(Universe!X202="","",(Universe!X202-$B$2551)/$C$2551)</f>
        <v/>
      </c>
      <c r="D202" s="24">
        <f>IF(Universe!Y202="","",(Universe!Y202-$B$2552)/$C$2552)</f>
        <v/>
      </c>
      <c r="E202" s="24">
        <f>IF(Universe!Z202="","",(Universe!Z202-$B$2553)/$C$2553)</f>
        <v/>
      </c>
      <c r="F202" s="24">
        <f>IF(Universe!AA202="","",(Universe!AA202-$B$2554)/$C$2554)</f>
        <v/>
      </c>
      <c r="G202" s="24">
        <f>IF(Universe!AB202="","",(Universe!AB202-$B$2555)/$C$2555)</f>
        <v/>
      </c>
      <c r="H202" s="24">
        <f>IF(Universe!AC202="","",(Universe!AC202-$B$2556)/$C$2556)</f>
        <v/>
      </c>
      <c r="I202" s="24">
        <f>IF(Universe!AD202="","",(Universe!AD202-$B$2557)/$C$2557)</f>
        <v/>
      </c>
      <c r="J202" s="24">
        <f>IF(Universe!AE202="","",(Universe!AE202-$B$2558)/$C$2558)</f>
        <v/>
      </c>
      <c r="K202" s="24">
        <f>IF(Universe!AF202="","",(Universe!AF202-$B$2559)/$C$2559)</f>
        <v/>
      </c>
      <c r="L202" s="24">
        <f>IF(Universe!AG202="","",(Universe!AG202-$B$2560)/$C$2560)</f>
        <v/>
      </c>
      <c r="M202" s="24">
        <f>IF(Universe!AH202="","",(Universe!AH202-$B$2561)/$C$2561)</f>
        <v/>
      </c>
      <c r="N202" s="24">
        <f>IF(Universe!AI202="","",(Universe!AI202-$B$2562)/$C$2562)</f>
        <v/>
      </c>
      <c r="O202" s="24">
        <f>0.74*IF(B202="",0,B202)+0.16*IF(C202="",0,C202)+0.1*IF(D202="",0,D202)</f>
        <v/>
      </c>
      <c r="P202" s="24">
        <f>0.35*IF(E202="",0,E202)+0.35*IF(F202="",0,F202)+0.3*IF(G202="",0,G202)</f>
        <v/>
      </c>
      <c r="Q202" s="24">
        <f>0.656*IF(I202="",0,I202)+0.344*IF(H202="",0,H202)</f>
        <v/>
      </c>
      <c r="R202" s="24">
        <f>0.338*IF(J202="",0,J202)+0.662*IF(K202="",0,K202)</f>
        <v/>
      </c>
      <c r="S202" s="24">
        <f>0.38*IF(L202="",0,L202)+0.35*IF(M202="",0,M202)+0.27*IF(N202="",0,N202)</f>
        <v/>
      </c>
      <c r="T202" s="24">
        <f>IF(Universe!S202="","",((Universe!S202-$B$2565)/$C$2565)^3)</f>
        <v/>
      </c>
      <c r="U202" s="24">
        <f>IF(Universe!S202="","",(Universe!S202-$B$2565)/$C$2565)</f>
        <v/>
      </c>
      <c r="V202" s="24">
        <f>IF(Universe!T202="","",(Universe!T202-$B$2566)/$C$2566)</f>
        <v/>
      </c>
      <c r="W202" s="24">
        <f>IF(Universe!U202="","",(Universe!U202-$B$2567)/$C$2567)</f>
        <v/>
      </c>
      <c r="X202" s="24">
        <f>IF(O202="","",(O202-$B$2571)/$C$2571)</f>
        <v/>
      </c>
      <c r="Y202" s="24">
        <f>IF(T202="","",(T202-$B$2576)/$C$2576)</f>
        <v/>
      </c>
      <c r="Z202" s="24">
        <f>IF(Universe!V202="","",(Universe!V202-$B$2568)/$C$2568)</f>
        <v/>
      </c>
      <c r="AA202" s="24">
        <f>IF(P202="","",(P202-$B$2572)/$C$2572)</f>
        <v/>
      </c>
      <c r="AB202" s="24">
        <f>IF(Q202="","",(Q202-$B$2573)/$C$2573)</f>
        <v/>
      </c>
      <c r="AC202" s="24">
        <f>IF(R202="","",(R202-$B$2574)/$C$2574)</f>
        <v/>
      </c>
      <c r="AD202" s="24">
        <f>IF(S202="","",(S202-$B$2575)/$C$2575)</f>
        <v/>
      </c>
      <c r="AE202" s="24">
        <f>IF(Y202="","",Y202-(19.12044933116382+16.522174187581257*U202))</f>
        <v/>
      </c>
      <c r="AF202" s="24">
        <f>IF(X202="","",(X202-(-0.27268023098325006+0.47142105304415904*V202+-0.3189264934812436*U202)--5.286111042926227e-16)/0.7994208745952703)</f>
        <v/>
      </c>
      <c r="AG202" s="24">
        <f>IF(AA202="","",(AA202-(0.5248806186338691+-0.064206457956449*U202)-5.43454825424064e-16)/0.9977404048781155)</f>
        <v/>
      </c>
      <c r="AH202" s="25" t="n">
        <v>-2.079297348159818</v>
      </c>
      <c r="AI202" s="25" t="n">
        <v>-0.1140389595931789</v>
      </c>
      <c r="AJ202" s="25" t="n">
        <v>-0.1484400590757541</v>
      </c>
      <c r="AK202" s="25" t="n">
        <v>-0.4889360068459906</v>
      </c>
      <c r="AL202" s="25" t="n">
        <v>3.319363772451141</v>
      </c>
      <c r="AM202" s="25" t="n">
        <v>1.087686537030729</v>
      </c>
      <c r="AN202" s="25" t="n">
        <v>-0.0708865986734248</v>
      </c>
      <c r="AO202" s="25" t="n">
        <v>0.1844356194434359</v>
      </c>
      <c r="AP202" s="25" t="n">
        <v>-1.029721754549932</v>
      </c>
      <c r="AQ202" s="25" t="n">
        <v>-0.2757479245109831</v>
      </c>
    </row>
    <row r="203">
      <c r="A203" s="23">
        <f>Universe!A203</f>
        <v/>
      </c>
      <c r="B203" s="24">
        <f>IF(Universe!W203="","",(Universe!W203-$B$2550)/$C$2550)</f>
        <v/>
      </c>
      <c r="C203" s="24">
        <f>IF(Universe!X203="","",(Universe!X203-$B$2551)/$C$2551)</f>
        <v/>
      </c>
      <c r="D203" s="24">
        <f>IF(Universe!Y203="","",(Universe!Y203-$B$2552)/$C$2552)</f>
        <v/>
      </c>
      <c r="E203" s="24">
        <f>IF(Universe!Z203="","",(Universe!Z203-$B$2553)/$C$2553)</f>
        <v/>
      </c>
      <c r="F203" s="24">
        <f>IF(Universe!AA203="","",(Universe!AA203-$B$2554)/$C$2554)</f>
        <v/>
      </c>
      <c r="G203" s="24">
        <f>IF(Universe!AB203="","",(Universe!AB203-$B$2555)/$C$2555)</f>
        <v/>
      </c>
      <c r="H203" s="24">
        <f>IF(Universe!AC203="","",(Universe!AC203-$B$2556)/$C$2556)</f>
        <v/>
      </c>
      <c r="I203" s="24">
        <f>IF(Universe!AD203="","",(Universe!AD203-$B$2557)/$C$2557)</f>
        <v/>
      </c>
      <c r="J203" s="24">
        <f>IF(Universe!AE203="","",(Universe!AE203-$B$2558)/$C$2558)</f>
        <v/>
      </c>
      <c r="K203" s="24">
        <f>IF(Universe!AF203="","",(Universe!AF203-$B$2559)/$C$2559)</f>
        <v/>
      </c>
      <c r="L203" s="24">
        <f>IF(Universe!AG203="","",(Universe!AG203-$B$2560)/$C$2560)</f>
        <v/>
      </c>
      <c r="M203" s="24">
        <f>IF(Universe!AH203="","",(Universe!AH203-$B$2561)/$C$2561)</f>
        <v/>
      </c>
      <c r="N203" s="24">
        <f>IF(Universe!AI203="","",(Universe!AI203-$B$2562)/$C$2562)</f>
        <v/>
      </c>
      <c r="O203" s="24">
        <f>0.74*IF(B203="",0,B203)+0.16*IF(C203="",0,C203)+0.1*IF(D203="",0,D203)</f>
        <v/>
      </c>
      <c r="P203" s="24">
        <f>0.35*IF(E203="",0,E203)+0.35*IF(F203="",0,F203)+0.3*IF(G203="",0,G203)</f>
        <v/>
      </c>
      <c r="Q203" s="24">
        <f>0.656*IF(I203="",0,I203)+0.344*IF(H203="",0,H203)</f>
        <v/>
      </c>
      <c r="R203" s="24">
        <f>0.338*IF(J203="",0,J203)+0.662*IF(K203="",0,K203)</f>
        <v/>
      </c>
      <c r="S203" s="24">
        <f>0.38*IF(L203="",0,L203)+0.35*IF(M203="",0,M203)+0.27*IF(N203="",0,N203)</f>
        <v/>
      </c>
      <c r="T203" s="24">
        <f>IF(Universe!S203="","",((Universe!S203-$B$2565)/$C$2565)^3)</f>
        <v/>
      </c>
      <c r="U203" s="24">
        <f>IF(Universe!S203="","",(Universe!S203-$B$2565)/$C$2565)</f>
        <v/>
      </c>
      <c r="V203" s="24">
        <f>IF(Universe!T203="","",(Universe!T203-$B$2566)/$C$2566)</f>
        <v/>
      </c>
      <c r="W203" s="24">
        <f>IF(Universe!U203="","",(Universe!U203-$B$2567)/$C$2567)</f>
        <v/>
      </c>
      <c r="X203" s="24">
        <f>IF(O203="","",(O203-$B$2571)/$C$2571)</f>
        <v/>
      </c>
      <c r="Y203" s="24">
        <f>IF(T203="","",(T203-$B$2576)/$C$2576)</f>
        <v/>
      </c>
      <c r="Z203" s="24">
        <f>IF(Universe!V203="","",(Universe!V203-$B$2568)/$C$2568)</f>
        <v/>
      </c>
      <c r="AA203" s="24">
        <f>IF(P203="","",(P203-$B$2572)/$C$2572)</f>
        <v/>
      </c>
      <c r="AB203" s="24">
        <f>IF(Q203="","",(Q203-$B$2573)/$C$2573)</f>
        <v/>
      </c>
      <c r="AC203" s="24">
        <f>IF(R203="","",(R203-$B$2574)/$C$2574)</f>
        <v/>
      </c>
      <c r="AD203" s="24">
        <f>IF(S203="","",(S203-$B$2575)/$C$2575)</f>
        <v/>
      </c>
      <c r="AE203" s="24">
        <f>IF(Y203="","",Y203-(19.12044933116382+16.522174187581257*U203))</f>
        <v/>
      </c>
      <c r="AF203" s="24">
        <f>IF(X203="","",(X203-(-0.27268023098325006+0.47142105304415904*V203+-0.3189264934812436*U203)--5.286111042926227e-16)/0.7994208745952703)</f>
        <v/>
      </c>
      <c r="AG203" s="24">
        <f>IF(AA203="","",(AA203-(0.5248806186338691+-0.064206457956449*U203)-5.43454825424064e-16)/0.9977404048781155)</f>
        <v/>
      </c>
      <c r="AH203" s="25" t="n">
        <v>-2.565964690239591</v>
      </c>
      <c r="AI203" s="25" t="n">
        <v>1.502968803649112</v>
      </c>
      <c r="AJ203" s="25" t="n">
        <v>-0.9727190262228532</v>
      </c>
      <c r="AK203" s="25" t="n">
        <v>-0.0757097290283231</v>
      </c>
      <c r="AL203" s="25" t="n">
        <v>3.336731748240714</v>
      </c>
      <c r="AM203" s="25" t="n">
        <v>-0.0449801985925583</v>
      </c>
      <c r="AN203" s="25" t="n">
        <v>0.3920948540473107</v>
      </c>
      <c r="AO203" s="25" t="n">
        <v>-0.6839852375716339</v>
      </c>
      <c r="AP203" s="25" t="n">
        <v>-3.838676316892069</v>
      </c>
      <c r="AQ203" s="25" t="n">
        <v>-0.0876235138053373</v>
      </c>
    </row>
    <row r="204">
      <c r="A204" s="23">
        <f>Universe!A204</f>
        <v/>
      </c>
      <c r="B204" s="24">
        <f>IF(Universe!W204="","",(Universe!W204-$B$2550)/$C$2550)</f>
        <v/>
      </c>
      <c r="C204" s="24">
        <f>IF(Universe!X204="","",(Universe!X204-$B$2551)/$C$2551)</f>
        <v/>
      </c>
      <c r="D204" s="24">
        <f>IF(Universe!Y204="","",(Universe!Y204-$B$2552)/$C$2552)</f>
        <v/>
      </c>
      <c r="E204" s="24">
        <f>IF(Universe!Z204="","",(Universe!Z204-$B$2553)/$C$2553)</f>
        <v/>
      </c>
      <c r="F204" s="24">
        <f>IF(Universe!AA204="","",(Universe!AA204-$B$2554)/$C$2554)</f>
        <v/>
      </c>
      <c r="G204" s="24">
        <f>IF(Universe!AB204="","",(Universe!AB204-$B$2555)/$C$2555)</f>
        <v/>
      </c>
      <c r="H204" s="24">
        <f>IF(Universe!AC204="","",(Universe!AC204-$B$2556)/$C$2556)</f>
        <v/>
      </c>
      <c r="I204" s="24">
        <f>IF(Universe!AD204="","",(Universe!AD204-$B$2557)/$C$2557)</f>
        <v/>
      </c>
      <c r="J204" s="24">
        <f>IF(Universe!AE204="","",(Universe!AE204-$B$2558)/$C$2558)</f>
        <v/>
      </c>
      <c r="K204" s="24">
        <f>IF(Universe!AF204="","",(Universe!AF204-$B$2559)/$C$2559)</f>
        <v/>
      </c>
      <c r="L204" s="24">
        <f>IF(Universe!AG204="","",(Universe!AG204-$B$2560)/$C$2560)</f>
        <v/>
      </c>
      <c r="M204" s="24">
        <f>IF(Universe!AH204="","",(Universe!AH204-$B$2561)/$C$2561)</f>
        <v/>
      </c>
      <c r="N204" s="24">
        <f>IF(Universe!AI204="","",(Universe!AI204-$B$2562)/$C$2562)</f>
        <v/>
      </c>
      <c r="O204" s="24">
        <f>0.74*IF(B204="",0,B204)+0.16*IF(C204="",0,C204)+0.1*IF(D204="",0,D204)</f>
        <v/>
      </c>
      <c r="P204" s="24">
        <f>0.35*IF(E204="",0,E204)+0.35*IF(F204="",0,F204)+0.3*IF(G204="",0,G204)</f>
        <v/>
      </c>
      <c r="Q204" s="24">
        <f>0.656*IF(I204="",0,I204)+0.344*IF(H204="",0,H204)</f>
        <v/>
      </c>
      <c r="R204" s="24">
        <f>0.338*IF(J204="",0,J204)+0.662*IF(K204="",0,K204)</f>
        <v/>
      </c>
      <c r="S204" s="24">
        <f>0.38*IF(L204="",0,L204)+0.35*IF(M204="",0,M204)+0.27*IF(N204="",0,N204)</f>
        <v/>
      </c>
      <c r="T204" s="24">
        <f>IF(Universe!S204="","",((Universe!S204-$B$2565)/$C$2565)^3)</f>
        <v/>
      </c>
      <c r="U204" s="24">
        <f>IF(Universe!S204="","",(Universe!S204-$B$2565)/$C$2565)</f>
        <v/>
      </c>
      <c r="V204" s="24">
        <f>IF(Universe!T204="","",(Universe!T204-$B$2566)/$C$2566)</f>
        <v/>
      </c>
      <c r="W204" s="24">
        <f>IF(Universe!U204="","",(Universe!U204-$B$2567)/$C$2567)</f>
        <v/>
      </c>
      <c r="X204" s="24">
        <f>IF(O204="","",(O204-$B$2571)/$C$2571)</f>
        <v/>
      </c>
      <c r="Y204" s="24">
        <f>IF(T204="","",(T204-$B$2576)/$C$2576)</f>
        <v/>
      </c>
      <c r="Z204" s="24">
        <f>IF(Universe!V204="","",(Universe!V204-$B$2568)/$C$2568)</f>
        <v/>
      </c>
      <c r="AA204" s="24">
        <f>IF(P204="","",(P204-$B$2572)/$C$2572)</f>
        <v/>
      </c>
      <c r="AB204" s="24">
        <f>IF(Q204="","",(Q204-$B$2573)/$C$2573)</f>
        <v/>
      </c>
      <c r="AC204" s="24">
        <f>IF(R204="","",(R204-$B$2574)/$C$2574)</f>
        <v/>
      </c>
      <c r="AD204" s="24">
        <f>IF(S204="","",(S204-$B$2575)/$C$2575)</f>
        <v/>
      </c>
      <c r="AE204" s="24">
        <f>IF(Y204="","",Y204-(19.12044933116382+16.522174187581257*U204))</f>
        <v/>
      </c>
      <c r="AF204" s="24">
        <f>IF(X204="","",(X204-(-0.27268023098325006+0.47142105304415904*V204+-0.3189264934812436*U204)--5.286111042926227e-16)/0.7994208745952703)</f>
        <v/>
      </c>
      <c r="AG204" s="24">
        <f>IF(AA204="","",(AA204-(0.5248806186338691+-0.064206457956449*U204)-5.43454825424064e-16)/0.9977404048781155)</f>
        <v/>
      </c>
      <c r="AH204" s="25" t="n">
        <v>-1.384989972712885</v>
      </c>
      <c r="AI204" s="25" t="n">
        <v>1.296582502634933</v>
      </c>
      <c r="AJ204" s="25" t="n">
        <v>1.511751963199997</v>
      </c>
      <c r="AK204" s="25" t="n">
        <v>-0.1721472889663252</v>
      </c>
      <c r="AL204" s="25" t="n">
        <v>2.662382790581863</v>
      </c>
      <c r="AM204" s="25" t="n">
        <v>0.052190486121676</v>
      </c>
      <c r="AN204" s="25" t="n">
        <v>-0.6473296793230993</v>
      </c>
      <c r="AO204" s="25" t="n">
        <v>-0.0830248848076527</v>
      </c>
      <c r="AP204" s="25" t="n">
        <v>0.4171432720163119</v>
      </c>
      <c r="AQ204" s="25" t="n">
        <v>-0.2756655147492808</v>
      </c>
    </row>
    <row r="205">
      <c r="A205" s="23">
        <f>Universe!A205</f>
        <v/>
      </c>
      <c r="B205" s="24">
        <f>IF(Universe!W205="","",(Universe!W205-$B$2550)/$C$2550)</f>
        <v/>
      </c>
      <c r="C205" s="24">
        <f>IF(Universe!X205="","",(Universe!X205-$B$2551)/$C$2551)</f>
        <v/>
      </c>
      <c r="D205" s="24">
        <f>IF(Universe!Y205="","",(Universe!Y205-$B$2552)/$C$2552)</f>
        <v/>
      </c>
      <c r="E205" s="24">
        <f>IF(Universe!Z205="","",(Universe!Z205-$B$2553)/$C$2553)</f>
        <v/>
      </c>
      <c r="F205" s="24">
        <f>IF(Universe!AA205="","",(Universe!AA205-$B$2554)/$C$2554)</f>
        <v/>
      </c>
      <c r="G205" s="24">
        <f>IF(Universe!AB205="","",(Universe!AB205-$B$2555)/$C$2555)</f>
        <v/>
      </c>
      <c r="H205" s="24">
        <f>IF(Universe!AC205="","",(Universe!AC205-$B$2556)/$C$2556)</f>
        <v/>
      </c>
      <c r="I205" s="24">
        <f>IF(Universe!AD205="","",(Universe!AD205-$B$2557)/$C$2557)</f>
        <v/>
      </c>
      <c r="J205" s="24">
        <f>IF(Universe!AE205="","",(Universe!AE205-$B$2558)/$C$2558)</f>
        <v/>
      </c>
      <c r="K205" s="24">
        <f>IF(Universe!AF205="","",(Universe!AF205-$B$2559)/$C$2559)</f>
        <v/>
      </c>
      <c r="L205" s="24">
        <f>IF(Universe!AG205="","",(Universe!AG205-$B$2560)/$C$2560)</f>
        <v/>
      </c>
      <c r="M205" s="24">
        <f>IF(Universe!AH205="","",(Universe!AH205-$B$2561)/$C$2561)</f>
        <v/>
      </c>
      <c r="N205" s="24">
        <f>IF(Universe!AI205="","",(Universe!AI205-$B$2562)/$C$2562)</f>
        <v/>
      </c>
      <c r="O205" s="24">
        <f>0.74*IF(B205="",0,B205)+0.16*IF(C205="",0,C205)+0.1*IF(D205="",0,D205)</f>
        <v/>
      </c>
      <c r="P205" s="24">
        <f>0.35*IF(E205="",0,E205)+0.35*IF(F205="",0,F205)+0.3*IF(G205="",0,G205)</f>
        <v/>
      </c>
      <c r="Q205" s="24">
        <f>0.656*IF(I205="",0,I205)+0.344*IF(H205="",0,H205)</f>
        <v/>
      </c>
      <c r="R205" s="24">
        <f>0.338*IF(J205="",0,J205)+0.662*IF(K205="",0,K205)</f>
        <v/>
      </c>
      <c r="S205" s="24">
        <f>0.38*IF(L205="",0,L205)+0.35*IF(M205="",0,M205)+0.27*IF(N205="",0,N205)</f>
        <v/>
      </c>
      <c r="T205" s="24">
        <f>IF(Universe!S205="","",((Universe!S205-$B$2565)/$C$2565)^3)</f>
        <v/>
      </c>
      <c r="U205" s="24">
        <f>IF(Universe!S205="","",(Universe!S205-$B$2565)/$C$2565)</f>
        <v/>
      </c>
      <c r="V205" s="24">
        <f>IF(Universe!T205="","",(Universe!T205-$B$2566)/$C$2566)</f>
        <v/>
      </c>
      <c r="W205" s="24">
        <f>IF(Universe!U205="","",(Universe!U205-$B$2567)/$C$2567)</f>
        <v/>
      </c>
      <c r="X205" s="24">
        <f>IF(O205="","",(O205-$B$2571)/$C$2571)</f>
        <v/>
      </c>
      <c r="Y205" s="24">
        <f>IF(T205="","",(T205-$B$2576)/$C$2576)</f>
        <v/>
      </c>
      <c r="Z205" s="24">
        <f>IF(Universe!V205="","",(Universe!V205-$B$2568)/$C$2568)</f>
        <v/>
      </c>
      <c r="AA205" s="24">
        <f>IF(P205="","",(P205-$B$2572)/$C$2572)</f>
        <v/>
      </c>
      <c r="AB205" s="24">
        <f>IF(Q205="","",(Q205-$B$2573)/$C$2573)</f>
        <v/>
      </c>
      <c r="AC205" s="24">
        <f>IF(R205="","",(R205-$B$2574)/$C$2574)</f>
        <v/>
      </c>
      <c r="AD205" s="24">
        <f>IF(S205="","",(S205-$B$2575)/$C$2575)</f>
        <v/>
      </c>
      <c r="AE205" s="24">
        <f>IF(Y205="","",Y205-(19.12044933116382+16.522174187581257*U205))</f>
        <v/>
      </c>
      <c r="AF205" s="24">
        <f>IF(X205="","",(X205-(-0.27268023098325006+0.47142105304415904*V205+-0.3189264934812436*U205)--5.286111042926227e-16)/0.7994208745952703)</f>
        <v/>
      </c>
      <c r="AG205" s="24">
        <f>IF(AA205="","",(AA205-(0.5248806186338691+-0.064206457956449*U205)-5.43454825424064e-16)/0.9977404048781155)</f>
        <v/>
      </c>
      <c r="AH205" s="25" t="n">
        <v>-2.707233595690975</v>
      </c>
      <c r="AI205" s="25" t="n">
        <v>1.170146523326592</v>
      </c>
      <c r="AJ205" s="25" t="n">
        <v>-1.128965962227143</v>
      </c>
      <c r="AK205" s="25" t="n">
        <v>0.0144111935725024</v>
      </c>
      <c r="AL205" s="25" t="n">
        <v>3.258381077638571</v>
      </c>
      <c r="AM205" s="25" t="n">
        <v>-0.1660578246298632</v>
      </c>
      <c r="AN205" s="25" t="n">
        <v>1.164040729104594</v>
      </c>
      <c r="AO205" s="25" t="n">
        <v>-0.2999967278540603</v>
      </c>
      <c r="AP205" s="25" t="n">
        <v>0.2896987360791854</v>
      </c>
      <c r="AQ205" s="25" t="n">
        <v>-0.0649498549882726</v>
      </c>
    </row>
    <row r="206">
      <c r="A206" s="23">
        <f>Universe!A206</f>
        <v/>
      </c>
      <c r="B206" s="24">
        <f>IF(Universe!W206="","",(Universe!W206-$B$2550)/$C$2550)</f>
        <v/>
      </c>
      <c r="C206" s="24">
        <f>IF(Universe!X206="","",(Universe!X206-$B$2551)/$C$2551)</f>
        <v/>
      </c>
      <c r="D206" s="24">
        <f>IF(Universe!Y206="","",(Universe!Y206-$B$2552)/$C$2552)</f>
        <v/>
      </c>
      <c r="E206" s="24">
        <f>IF(Universe!Z206="","",(Universe!Z206-$B$2553)/$C$2553)</f>
        <v/>
      </c>
      <c r="F206" s="24">
        <f>IF(Universe!AA206="","",(Universe!AA206-$B$2554)/$C$2554)</f>
        <v/>
      </c>
      <c r="G206" s="24">
        <f>IF(Universe!AB206="","",(Universe!AB206-$B$2555)/$C$2555)</f>
        <v/>
      </c>
      <c r="H206" s="24">
        <f>IF(Universe!AC206="","",(Universe!AC206-$B$2556)/$C$2556)</f>
        <v/>
      </c>
      <c r="I206" s="24">
        <f>IF(Universe!AD206="","",(Universe!AD206-$B$2557)/$C$2557)</f>
        <v/>
      </c>
      <c r="J206" s="24">
        <f>IF(Universe!AE206="","",(Universe!AE206-$B$2558)/$C$2558)</f>
        <v/>
      </c>
      <c r="K206" s="24">
        <f>IF(Universe!AF206="","",(Universe!AF206-$B$2559)/$C$2559)</f>
        <v/>
      </c>
      <c r="L206" s="24">
        <f>IF(Universe!AG206="","",(Universe!AG206-$B$2560)/$C$2560)</f>
        <v/>
      </c>
      <c r="M206" s="24">
        <f>IF(Universe!AH206="","",(Universe!AH206-$B$2561)/$C$2561)</f>
        <v/>
      </c>
      <c r="N206" s="24">
        <f>IF(Universe!AI206="","",(Universe!AI206-$B$2562)/$C$2562)</f>
        <v/>
      </c>
      <c r="O206" s="24">
        <f>0.74*IF(B206="",0,B206)+0.16*IF(C206="",0,C206)+0.1*IF(D206="",0,D206)</f>
        <v/>
      </c>
      <c r="P206" s="24">
        <f>0.35*IF(E206="",0,E206)+0.35*IF(F206="",0,F206)+0.3*IF(G206="",0,G206)</f>
        <v/>
      </c>
      <c r="Q206" s="24">
        <f>0.656*IF(I206="",0,I206)+0.344*IF(H206="",0,H206)</f>
        <v/>
      </c>
      <c r="R206" s="24">
        <f>0.338*IF(J206="",0,J206)+0.662*IF(K206="",0,K206)</f>
        <v/>
      </c>
      <c r="S206" s="24">
        <f>0.38*IF(L206="",0,L206)+0.35*IF(M206="",0,M206)+0.27*IF(N206="",0,N206)</f>
        <v/>
      </c>
      <c r="T206" s="24">
        <f>IF(Universe!S206="","",((Universe!S206-$B$2565)/$C$2565)^3)</f>
        <v/>
      </c>
      <c r="U206" s="24">
        <f>IF(Universe!S206="","",(Universe!S206-$B$2565)/$C$2565)</f>
        <v/>
      </c>
      <c r="V206" s="24">
        <f>IF(Universe!T206="","",(Universe!T206-$B$2566)/$C$2566)</f>
        <v/>
      </c>
      <c r="W206" s="24">
        <f>IF(Universe!U206="","",(Universe!U206-$B$2567)/$C$2567)</f>
        <v/>
      </c>
      <c r="X206" s="24">
        <f>IF(O206="","",(O206-$B$2571)/$C$2571)</f>
        <v/>
      </c>
      <c r="Y206" s="24">
        <f>IF(T206="","",(T206-$B$2576)/$C$2576)</f>
        <v/>
      </c>
      <c r="Z206" s="24">
        <f>IF(Universe!V206="","",(Universe!V206-$B$2568)/$C$2568)</f>
        <v/>
      </c>
      <c r="AA206" s="24">
        <f>IF(P206="","",(P206-$B$2572)/$C$2572)</f>
        <v/>
      </c>
      <c r="AB206" s="24">
        <f>IF(Q206="","",(Q206-$B$2573)/$C$2573)</f>
        <v/>
      </c>
      <c r="AC206" s="24">
        <f>IF(R206="","",(R206-$B$2574)/$C$2574)</f>
        <v/>
      </c>
      <c r="AD206" s="24">
        <f>IF(S206="","",(S206-$B$2575)/$C$2575)</f>
        <v/>
      </c>
      <c r="AE206" s="24">
        <f>IF(Y206="","",Y206-(19.12044933116382+16.522174187581257*U206))</f>
        <v/>
      </c>
      <c r="AF206" s="24">
        <f>IF(X206="","",(X206-(-0.27268023098325006+0.47142105304415904*V206+-0.3189264934812436*U206)--5.286111042926227e-16)/0.7994208745952703)</f>
        <v/>
      </c>
      <c r="AG206" s="24">
        <f>IF(AA206="","",(AA206-(0.5248806186338691+-0.064206457956449*U206)-5.43454825424064e-16)/0.9977404048781155)</f>
        <v/>
      </c>
      <c r="AH206" s="25" t="n">
        <v>-2.340988445148334</v>
      </c>
      <c r="AI206" s="25" t="n">
        <v>0.3400788828789533</v>
      </c>
      <c r="AJ206" s="25" t="n">
        <v>-0.0882534475948772</v>
      </c>
      <c r="AK206" s="25" t="n">
        <v>-0.973948525189976</v>
      </c>
      <c r="AL206" s="25" t="n">
        <v>3.381292310237548</v>
      </c>
      <c r="AM206" s="25" t="n">
        <v>1.351028674804066</v>
      </c>
      <c r="AN206" s="25" t="n">
        <v>-0.1254152474288199</v>
      </c>
      <c r="AO206" s="25" t="n">
        <v>0.1370745911369058</v>
      </c>
      <c r="AP206" s="25" t="n">
        <v>-0.97271521995135</v>
      </c>
      <c r="AQ206" s="25" t="n">
        <v>-0.3370717085137287</v>
      </c>
    </row>
    <row r="207">
      <c r="A207" s="23">
        <f>Universe!A207</f>
        <v/>
      </c>
      <c r="B207" s="24">
        <f>IF(Universe!W207="","",(Universe!W207-$B$2550)/$C$2550)</f>
        <v/>
      </c>
      <c r="C207" s="24">
        <f>IF(Universe!X207="","",(Universe!X207-$B$2551)/$C$2551)</f>
        <v/>
      </c>
      <c r="D207" s="24">
        <f>IF(Universe!Y207="","",(Universe!Y207-$B$2552)/$C$2552)</f>
        <v/>
      </c>
      <c r="E207" s="24">
        <f>IF(Universe!Z207="","",(Universe!Z207-$B$2553)/$C$2553)</f>
        <v/>
      </c>
      <c r="F207" s="24">
        <f>IF(Universe!AA207="","",(Universe!AA207-$B$2554)/$C$2554)</f>
        <v/>
      </c>
      <c r="G207" s="24">
        <f>IF(Universe!AB207="","",(Universe!AB207-$B$2555)/$C$2555)</f>
        <v/>
      </c>
      <c r="H207" s="24">
        <f>IF(Universe!AC207="","",(Universe!AC207-$B$2556)/$C$2556)</f>
        <v/>
      </c>
      <c r="I207" s="24">
        <f>IF(Universe!AD207="","",(Universe!AD207-$B$2557)/$C$2557)</f>
        <v/>
      </c>
      <c r="J207" s="24">
        <f>IF(Universe!AE207="","",(Universe!AE207-$B$2558)/$C$2558)</f>
        <v/>
      </c>
      <c r="K207" s="24">
        <f>IF(Universe!AF207="","",(Universe!AF207-$B$2559)/$C$2559)</f>
        <v/>
      </c>
      <c r="L207" s="24">
        <f>IF(Universe!AG207="","",(Universe!AG207-$B$2560)/$C$2560)</f>
        <v/>
      </c>
      <c r="M207" s="24">
        <f>IF(Universe!AH207="","",(Universe!AH207-$B$2561)/$C$2561)</f>
        <v/>
      </c>
      <c r="N207" s="24">
        <f>IF(Universe!AI207="","",(Universe!AI207-$B$2562)/$C$2562)</f>
        <v/>
      </c>
      <c r="O207" s="24">
        <f>0.74*IF(B207="",0,B207)+0.16*IF(C207="",0,C207)+0.1*IF(D207="",0,D207)</f>
        <v/>
      </c>
      <c r="P207" s="24">
        <f>0.35*IF(E207="",0,E207)+0.35*IF(F207="",0,F207)+0.3*IF(G207="",0,G207)</f>
        <v/>
      </c>
      <c r="Q207" s="24">
        <f>0.656*IF(I207="",0,I207)+0.344*IF(H207="",0,H207)</f>
        <v/>
      </c>
      <c r="R207" s="24">
        <f>0.338*IF(J207="",0,J207)+0.662*IF(K207="",0,K207)</f>
        <v/>
      </c>
      <c r="S207" s="24">
        <f>0.38*IF(L207="",0,L207)+0.35*IF(M207="",0,M207)+0.27*IF(N207="",0,N207)</f>
        <v/>
      </c>
      <c r="T207" s="24">
        <f>IF(Universe!S207="","",((Universe!S207-$B$2565)/$C$2565)^3)</f>
        <v/>
      </c>
      <c r="U207" s="24">
        <f>IF(Universe!S207="","",(Universe!S207-$B$2565)/$C$2565)</f>
        <v/>
      </c>
      <c r="V207" s="24">
        <f>IF(Universe!T207="","",(Universe!T207-$B$2566)/$C$2566)</f>
        <v/>
      </c>
      <c r="W207" s="24">
        <f>IF(Universe!U207="","",(Universe!U207-$B$2567)/$C$2567)</f>
        <v/>
      </c>
      <c r="X207" s="24">
        <f>IF(O207="","",(O207-$B$2571)/$C$2571)</f>
        <v/>
      </c>
      <c r="Y207" s="24">
        <f>IF(T207="","",(T207-$B$2576)/$C$2576)</f>
        <v/>
      </c>
      <c r="Z207" s="24">
        <f>IF(Universe!V207="","",(Universe!V207-$B$2568)/$C$2568)</f>
        <v/>
      </c>
      <c r="AA207" s="24">
        <f>IF(P207="","",(P207-$B$2572)/$C$2572)</f>
        <v/>
      </c>
      <c r="AB207" s="24">
        <f>IF(Q207="","",(Q207-$B$2573)/$C$2573)</f>
        <v/>
      </c>
      <c r="AC207" s="24">
        <f>IF(R207="","",(R207-$B$2574)/$C$2574)</f>
        <v/>
      </c>
      <c r="AD207" s="24">
        <f>IF(S207="","",(S207-$B$2575)/$C$2575)</f>
        <v/>
      </c>
      <c r="AE207" s="24">
        <f>IF(Y207="","",Y207-(19.12044933116382+16.522174187581257*U207))</f>
        <v/>
      </c>
      <c r="AF207" s="24">
        <f>IF(X207="","",(X207-(-0.27268023098325006+0.47142105304415904*V207+-0.3189264934812436*U207)--5.286111042926227e-16)/0.7994208745952703)</f>
        <v/>
      </c>
      <c r="AG207" s="24">
        <f>IF(AA207="","",(AA207-(0.5248806186338691+-0.064206457956449*U207)-5.43454825424064e-16)/0.9977404048781155)</f>
        <v/>
      </c>
      <c r="AH207" s="25" t="n">
        <v>-3.64903326234883</v>
      </c>
      <c r="AI207" s="25" t="n">
        <v>-1.147885750933674</v>
      </c>
      <c r="AJ207" s="25" t="n">
        <v>-1.327684359043322</v>
      </c>
      <c r="AK207" s="25" t="n">
        <v>-0.1268596365268455</v>
      </c>
      <c r="AL207" s="25" t="n">
        <v>1.572404947048374</v>
      </c>
      <c r="AM207" s="25" t="n">
        <v>1.857013469642436</v>
      </c>
      <c r="AN207" s="25" t="n">
        <v>0.5069779965374234</v>
      </c>
      <c r="AO207" s="25" t="n">
        <v>0.2044115988539288</v>
      </c>
      <c r="AP207" s="25" t="n">
        <v>0.4186150526859064</v>
      </c>
      <c r="AQ207" s="25" t="n">
        <v>-0.5196844367843639</v>
      </c>
    </row>
    <row r="208">
      <c r="A208" s="23">
        <f>Universe!A208</f>
        <v/>
      </c>
      <c r="B208" s="24">
        <f>IF(Universe!W208="","",(Universe!W208-$B$2550)/$C$2550)</f>
        <v/>
      </c>
      <c r="C208" s="24">
        <f>IF(Universe!X208="","",(Universe!X208-$B$2551)/$C$2551)</f>
        <v/>
      </c>
      <c r="D208" s="24">
        <f>IF(Universe!Y208="","",(Universe!Y208-$B$2552)/$C$2552)</f>
        <v/>
      </c>
      <c r="E208" s="24">
        <f>IF(Universe!Z208="","",(Universe!Z208-$B$2553)/$C$2553)</f>
        <v/>
      </c>
      <c r="F208" s="24">
        <f>IF(Universe!AA208="","",(Universe!AA208-$B$2554)/$C$2554)</f>
        <v/>
      </c>
      <c r="G208" s="24">
        <f>IF(Universe!AB208="","",(Universe!AB208-$B$2555)/$C$2555)</f>
        <v/>
      </c>
      <c r="H208" s="24">
        <f>IF(Universe!AC208="","",(Universe!AC208-$B$2556)/$C$2556)</f>
        <v/>
      </c>
      <c r="I208" s="24">
        <f>IF(Universe!AD208="","",(Universe!AD208-$B$2557)/$C$2557)</f>
        <v/>
      </c>
      <c r="J208" s="24">
        <f>IF(Universe!AE208="","",(Universe!AE208-$B$2558)/$C$2558)</f>
        <v/>
      </c>
      <c r="K208" s="24">
        <f>IF(Universe!AF208="","",(Universe!AF208-$B$2559)/$C$2559)</f>
        <v/>
      </c>
      <c r="L208" s="24">
        <f>IF(Universe!AG208="","",(Universe!AG208-$B$2560)/$C$2560)</f>
        <v/>
      </c>
      <c r="M208" s="24">
        <f>IF(Universe!AH208="","",(Universe!AH208-$B$2561)/$C$2561)</f>
        <v/>
      </c>
      <c r="N208" s="24">
        <f>IF(Universe!AI208="","",(Universe!AI208-$B$2562)/$C$2562)</f>
        <v/>
      </c>
      <c r="O208" s="24">
        <f>0.74*IF(B208="",0,B208)+0.16*IF(C208="",0,C208)+0.1*IF(D208="",0,D208)</f>
        <v/>
      </c>
      <c r="P208" s="24">
        <f>0.35*IF(E208="",0,E208)+0.35*IF(F208="",0,F208)+0.3*IF(G208="",0,G208)</f>
        <v/>
      </c>
      <c r="Q208" s="24">
        <f>0.656*IF(I208="",0,I208)+0.344*IF(H208="",0,H208)</f>
        <v/>
      </c>
      <c r="R208" s="24">
        <f>0.338*IF(J208="",0,J208)+0.662*IF(K208="",0,K208)</f>
        <v/>
      </c>
      <c r="S208" s="24">
        <f>0.38*IF(L208="",0,L208)+0.35*IF(M208="",0,M208)+0.27*IF(N208="",0,N208)</f>
        <v/>
      </c>
      <c r="T208" s="24">
        <f>IF(Universe!S208="","",((Universe!S208-$B$2565)/$C$2565)^3)</f>
        <v/>
      </c>
      <c r="U208" s="24">
        <f>IF(Universe!S208="","",(Universe!S208-$B$2565)/$C$2565)</f>
        <v/>
      </c>
      <c r="V208" s="24">
        <f>IF(Universe!T208="","",(Universe!T208-$B$2566)/$C$2566)</f>
        <v/>
      </c>
      <c r="W208" s="24">
        <f>IF(Universe!U208="","",(Universe!U208-$B$2567)/$C$2567)</f>
        <v/>
      </c>
      <c r="X208" s="24">
        <f>IF(O208="","",(O208-$B$2571)/$C$2571)</f>
        <v/>
      </c>
      <c r="Y208" s="24">
        <f>IF(T208="","",(T208-$B$2576)/$C$2576)</f>
        <v/>
      </c>
      <c r="Z208" s="24">
        <f>IF(Universe!V208="","",(Universe!V208-$B$2568)/$C$2568)</f>
        <v/>
      </c>
      <c r="AA208" s="24">
        <f>IF(P208="","",(P208-$B$2572)/$C$2572)</f>
        <v/>
      </c>
      <c r="AB208" s="24">
        <f>IF(Q208="","",(Q208-$B$2573)/$C$2573)</f>
        <v/>
      </c>
      <c r="AC208" s="24">
        <f>IF(R208="","",(R208-$B$2574)/$C$2574)</f>
        <v/>
      </c>
      <c r="AD208" s="24">
        <f>IF(S208="","",(S208-$B$2575)/$C$2575)</f>
        <v/>
      </c>
      <c r="AE208" s="24">
        <f>IF(Y208="","",Y208-(19.12044933116382+16.522174187581257*U208))</f>
        <v/>
      </c>
      <c r="AF208" s="24">
        <f>IF(X208="","",(X208-(-0.27268023098325006+0.47142105304415904*V208+-0.3189264934812436*U208)--5.286111042926227e-16)/0.7994208745952703)</f>
        <v/>
      </c>
      <c r="AG208" s="24">
        <f>IF(AA208="","",(AA208-(0.5248806186338691+-0.064206457956449*U208)-5.43454825424064e-16)/0.9977404048781155)</f>
        <v/>
      </c>
      <c r="AH208" s="25" t="n">
        <v>-2.698528130626646</v>
      </c>
      <c r="AI208" s="25" t="n">
        <v>-0.4804862030282545</v>
      </c>
      <c r="AJ208" s="25" t="n">
        <v>-2.233899137062361</v>
      </c>
      <c r="AK208" s="25" t="n">
        <v>0.150914271209627</v>
      </c>
      <c r="AL208" s="25" t="n">
        <v>3.264385551592408</v>
      </c>
      <c r="AM208" s="25" t="n">
        <v>0.8684058084753429</v>
      </c>
      <c r="AN208" s="25" t="n">
        <v>0.3028126383235914</v>
      </c>
      <c r="AO208" s="25" t="n">
        <v>0.0542084630855634</v>
      </c>
      <c r="AP208" s="25" t="n">
        <v>-0.7178512512304662</v>
      </c>
      <c r="AQ208" s="25" t="n">
        <v>0.212589305829834</v>
      </c>
    </row>
    <row r="209">
      <c r="A209" s="23">
        <f>Universe!A209</f>
        <v/>
      </c>
      <c r="B209" s="24">
        <f>IF(Universe!W209="","",(Universe!W209-$B$2550)/$C$2550)</f>
        <v/>
      </c>
      <c r="C209" s="24">
        <f>IF(Universe!X209="","",(Universe!X209-$B$2551)/$C$2551)</f>
        <v/>
      </c>
      <c r="D209" s="24">
        <f>IF(Universe!Y209="","",(Universe!Y209-$B$2552)/$C$2552)</f>
        <v/>
      </c>
      <c r="E209" s="24">
        <f>IF(Universe!Z209="","",(Universe!Z209-$B$2553)/$C$2553)</f>
        <v/>
      </c>
      <c r="F209" s="24">
        <f>IF(Universe!AA209="","",(Universe!AA209-$B$2554)/$C$2554)</f>
        <v/>
      </c>
      <c r="G209" s="24">
        <f>IF(Universe!AB209="","",(Universe!AB209-$B$2555)/$C$2555)</f>
        <v/>
      </c>
      <c r="H209" s="24">
        <f>IF(Universe!AC209="","",(Universe!AC209-$B$2556)/$C$2556)</f>
        <v/>
      </c>
      <c r="I209" s="24">
        <f>IF(Universe!AD209="","",(Universe!AD209-$B$2557)/$C$2557)</f>
        <v/>
      </c>
      <c r="J209" s="24">
        <f>IF(Universe!AE209="","",(Universe!AE209-$B$2558)/$C$2558)</f>
        <v/>
      </c>
      <c r="K209" s="24">
        <f>IF(Universe!AF209="","",(Universe!AF209-$B$2559)/$C$2559)</f>
        <v/>
      </c>
      <c r="L209" s="24">
        <f>IF(Universe!AG209="","",(Universe!AG209-$B$2560)/$C$2560)</f>
        <v/>
      </c>
      <c r="M209" s="24">
        <f>IF(Universe!AH209="","",(Universe!AH209-$B$2561)/$C$2561)</f>
        <v/>
      </c>
      <c r="N209" s="24">
        <f>IF(Universe!AI209="","",(Universe!AI209-$B$2562)/$C$2562)</f>
        <v/>
      </c>
      <c r="O209" s="24">
        <f>0.74*IF(B209="",0,B209)+0.16*IF(C209="",0,C209)+0.1*IF(D209="",0,D209)</f>
        <v/>
      </c>
      <c r="P209" s="24">
        <f>0.35*IF(E209="",0,E209)+0.35*IF(F209="",0,F209)+0.3*IF(G209="",0,G209)</f>
        <v/>
      </c>
      <c r="Q209" s="24">
        <f>0.656*IF(I209="",0,I209)+0.344*IF(H209="",0,H209)</f>
        <v/>
      </c>
      <c r="R209" s="24">
        <f>0.338*IF(J209="",0,J209)+0.662*IF(K209="",0,K209)</f>
        <v/>
      </c>
      <c r="S209" s="24">
        <f>0.38*IF(L209="",0,L209)+0.35*IF(M209="",0,M209)+0.27*IF(N209="",0,N209)</f>
        <v/>
      </c>
      <c r="T209" s="24">
        <f>IF(Universe!S209="","",((Universe!S209-$B$2565)/$C$2565)^3)</f>
        <v/>
      </c>
      <c r="U209" s="24">
        <f>IF(Universe!S209="","",(Universe!S209-$B$2565)/$C$2565)</f>
        <v/>
      </c>
      <c r="V209" s="24">
        <f>IF(Universe!T209="","",(Universe!T209-$B$2566)/$C$2566)</f>
        <v/>
      </c>
      <c r="W209" s="24">
        <f>IF(Universe!U209="","",(Universe!U209-$B$2567)/$C$2567)</f>
        <v/>
      </c>
      <c r="X209" s="24">
        <f>IF(O209="","",(O209-$B$2571)/$C$2571)</f>
        <v/>
      </c>
      <c r="Y209" s="24">
        <f>IF(T209="","",(T209-$B$2576)/$C$2576)</f>
        <v/>
      </c>
      <c r="Z209" s="24">
        <f>IF(Universe!V209="","",(Universe!V209-$B$2568)/$C$2568)</f>
        <v/>
      </c>
      <c r="AA209" s="24">
        <f>IF(P209="","",(P209-$B$2572)/$C$2572)</f>
        <v/>
      </c>
      <c r="AB209" s="24">
        <f>IF(Q209="","",(Q209-$B$2573)/$C$2573)</f>
        <v/>
      </c>
      <c r="AC209" s="24">
        <f>IF(R209="","",(R209-$B$2574)/$C$2574)</f>
        <v/>
      </c>
      <c r="AD209" s="24">
        <f>IF(S209="","",(S209-$B$2575)/$C$2575)</f>
        <v/>
      </c>
      <c r="AE209" s="24">
        <f>IF(Y209="","",Y209-(19.12044933116382+16.522174187581257*U209))</f>
        <v/>
      </c>
      <c r="AF209" s="24">
        <f>IF(X209="","",(X209-(-0.27268023098325006+0.47142105304415904*V209+-0.3189264934812436*U209)--5.286111042926227e-16)/0.7994208745952703)</f>
        <v/>
      </c>
      <c r="AG209" s="24">
        <f>IF(AA209="","",(AA209-(0.5248806186338691+-0.064206457956449*U209)-5.43454825424064e-16)/0.9977404048781155)</f>
        <v/>
      </c>
      <c r="AH209" s="25" t="n">
        <v>-2.637357393154733</v>
      </c>
      <c r="AI209" s="25" t="n">
        <v>0.2899905171106032</v>
      </c>
      <c r="AJ209" s="25" t="n">
        <v>-1.586164147478426</v>
      </c>
      <c r="AK209" s="25" t="n">
        <v>-0.6284896727635707</v>
      </c>
      <c r="AL209" s="25" t="n">
        <v>3.302181540090637</v>
      </c>
      <c r="AM209" s="25" t="n">
        <v>0.785712176495687</v>
      </c>
      <c r="AN209" s="25" t="n">
        <v>0.3146459250812699</v>
      </c>
      <c r="AO209" s="25" t="n">
        <v>-2.820141964713336</v>
      </c>
      <c r="AP209" s="25" t="n">
        <v>-1.59955843166378</v>
      </c>
      <c r="AQ209" s="25" t="n">
        <v>0.213517825422016</v>
      </c>
    </row>
    <row r="210">
      <c r="A210" s="23">
        <f>Universe!A210</f>
        <v/>
      </c>
      <c r="B210" s="24">
        <f>IF(Universe!W210="","",(Universe!W210-$B$2550)/$C$2550)</f>
        <v/>
      </c>
      <c r="C210" s="24">
        <f>IF(Universe!X210="","",(Universe!X210-$B$2551)/$C$2551)</f>
        <v/>
      </c>
      <c r="D210" s="24">
        <f>IF(Universe!Y210="","",(Universe!Y210-$B$2552)/$C$2552)</f>
        <v/>
      </c>
      <c r="E210" s="24">
        <f>IF(Universe!Z210="","",(Universe!Z210-$B$2553)/$C$2553)</f>
        <v/>
      </c>
      <c r="F210" s="24">
        <f>IF(Universe!AA210="","",(Universe!AA210-$B$2554)/$C$2554)</f>
        <v/>
      </c>
      <c r="G210" s="24">
        <f>IF(Universe!AB210="","",(Universe!AB210-$B$2555)/$C$2555)</f>
        <v/>
      </c>
      <c r="H210" s="24">
        <f>IF(Universe!AC210="","",(Universe!AC210-$B$2556)/$C$2556)</f>
        <v/>
      </c>
      <c r="I210" s="24">
        <f>IF(Universe!AD210="","",(Universe!AD210-$B$2557)/$C$2557)</f>
        <v/>
      </c>
      <c r="J210" s="24">
        <f>IF(Universe!AE210="","",(Universe!AE210-$B$2558)/$C$2558)</f>
        <v/>
      </c>
      <c r="K210" s="24">
        <f>IF(Universe!AF210="","",(Universe!AF210-$B$2559)/$C$2559)</f>
        <v/>
      </c>
      <c r="L210" s="24">
        <f>IF(Universe!AG210="","",(Universe!AG210-$B$2560)/$C$2560)</f>
        <v/>
      </c>
      <c r="M210" s="24">
        <f>IF(Universe!AH210="","",(Universe!AH210-$B$2561)/$C$2561)</f>
        <v/>
      </c>
      <c r="N210" s="24">
        <f>IF(Universe!AI210="","",(Universe!AI210-$B$2562)/$C$2562)</f>
        <v/>
      </c>
      <c r="O210" s="24">
        <f>0.74*IF(B210="",0,B210)+0.16*IF(C210="",0,C210)+0.1*IF(D210="",0,D210)</f>
        <v/>
      </c>
      <c r="P210" s="24">
        <f>0.35*IF(E210="",0,E210)+0.35*IF(F210="",0,F210)+0.3*IF(G210="",0,G210)</f>
        <v/>
      </c>
      <c r="Q210" s="24">
        <f>0.656*IF(I210="",0,I210)+0.344*IF(H210="",0,H210)</f>
        <v/>
      </c>
      <c r="R210" s="24">
        <f>0.338*IF(J210="",0,J210)+0.662*IF(K210="",0,K210)</f>
        <v/>
      </c>
      <c r="S210" s="24">
        <f>0.38*IF(L210="",0,L210)+0.35*IF(M210="",0,M210)+0.27*IF(N210="",0,N210)</f>
        <v/>
      </c>
      <c r="T210" s="24">
        <f>IF(Universe!S210="","",((Universe!S210-$B$2565)/$C$2565)^3)</f>
        <v/>
      </c>
      <c r="U210" s="24">
        <f>IF(Universe!S210="","",(Universe!S210-$B$2565)/$C$2565)</f>
        <v/>
      </c>
      <c r="V210" s="24">
        <f>IF(Universe!T210="","",(Universe!T210-$B$2566)/$C$2566)</f>
        <v/>
      </c>
      <c r="W210" s="24">
        <f>IF(Universe!U210="","",(Universe!U210-$B$2567)/$C$2567)</f>
        <v/>
      </c>
      <c r="X210" s="24">
        <f>IF(O210="","",(O210-$B$2571)/$C$2571)</f>
        <v/>
      </c>
      <c r="Y210" s="24">
        <f>IF(T210="","",(T210-$B$2576)/$C$2576)</f>
        <v/>
      </c>
      <c r="Z210" s="24">
        <f>IF(Universe!V210="","",(Universe!V210-$B$2568)/$C$2568)</f>
        <v/>
      </c>
      <c r="AA210" s="24">
        <f>IF(P210="","",(P210-$B$2572)/$C$2572)</f>
        <v/>
      </c>
      <c r="AB210" s="24">
        <f>IF(Q210="","",(Q210-$B$2573)/$C$2573)</f>
        <v/>
      </c>
      <c r="AC210" s="24">
        <f>IF(R210="","",(R210-$B$2574)/$C$2574)</f>
        <v/>
      </c>
      <c r="AD210" s="24">
        <f>IF(S210="","",(S210-$B$2575)/$C$2575)</f>
        <v/>
      </c>
      <c r="AE210" s="24">
        <f>IF(Y210="","",Y210-(19.12044933116382+16.522174187581257*U210))</f>
        <v/>
      </c>
      <c r="AF210" s="24">
        <f>IF(X210="","",(X210-(-0.27268023098325006+0.47142105304415904*V210+-0.3189264934812436*U210)--5.286111042926227e-16)/0.7994208745952703)</f>
        <v/>
      </c>
      <c r="AG210" s="24">
        <f>IF(AA210="","",(AA210-(0.5248806186338691+-0.064206457956449*U210)-5.43454825424064e-16)/0.9977404048781155)</f>
        <v/>
      </c>
      <c r="AH210" s="25" t="n">
        <v>-3.523659093967387</v>
      </c>
      <c r="AI210" s="25" t="n">
        <v>0.2150277756195767</v>
      </c>
      <c r="AJ210" s="25" t="n">
        <v>-1.008269980191511</v>
      </c>
      <c r="AK210" s="25" t="n">
        <v>-0.9376390758241424</v>
      </c>
      <c r="AL210" s="25" t="n">
        <v>1.926147803862108</v>
      </c>
      <c r="AM210" s="25" t="n">
        <v>1.913550149468998</v>
      </c>
      <c r="AN210" s="25" t="n">
        <v>-0.4935232499922185</v>
      </c>
      <c r="AO210" s="25" t="n">
        <v>0.6482930550830782</v>
      </c>
      <c r="AP210" s="25" t="n">
        <v>-1.13760149331494</v>
      </c>
      <c r="AQ210" s="25" t="n">
        <v>-0.0372472544931344</v>
      </c>
    </row>
    <row r="211">
      <c r="A211" s="23">
        <f>Universe!A211</f>
        <v/>
      </c>
      <c r="B211" s="24">
        <f>IF(Universe!W211="","",(Universe!W211-$B$2550)/$C$2550)</f>
        <v/>
      </c>
      <c r="C211" s="24">
        <f>IF(Universe!X211="","",(Universe!X211-$B$2551)/$C$2551)</f>
        <v/>
      </c>
      <c r="D211" s="24">
        <f>IF(Universe!Y211="","",(Universe!Y211-$B$2552)/$C$2552)</f>
        <v/>
      </c>
      <c r="E211" s="24">
        <f>IF(Universe!Z211="","",(Universe!Z211-$B$2553)/$C$2553)</f>
        <v/>
      </c>
      <c r="F211" s="24">
        <f>IF(Universe!AA211="","",(Universe!AA211-$B$2554)/$C$2554)</f>
        <v/>
      </c>
      <c r="G211" s="24">
        <f>IF(Universe!AB211="","",(Universe!AB211-$B$2555)/$C$2555)</f>
        <v/>
      </c>
      <c r="H211" s="24">
        <f>IF(Universe!AC211="","",(Universe!AC211-$B$2556)/$C$2556)</f>
        <v/>
      </c>
      <c r="I211" s="24">
        <f>IF(Universe!AD211="","",(Universe!AD211-$B$2557)/$C$2557)</f>
        <v/>
      </c>
      <c r="J211" s="24">
        <f>IF(Universe!AE211="","",(Universe!AE211-$B$2558)/$C$2558)</f>
        <v/>
      </c>
      <c r="K211" s="24">
        <f>IF(Universe!AF211="","",(Universe!AF211-$B$2559)/$C$2559)</f>
        <v/>
      </c>
      <c r="L211" s="24">
        <f>IF(Universe!AG211="","",(Universe!AG211-$B$2560)/$C$2560)</f>
        <v/>
      </c>
      <c r="M211" s="24">
        <f>IF(Universe!AH211="","",(Universe!AH211-$B$2561)/$C$2561)</f>
        <v/>
      </c>
      <c r="N211" s="24">
        <f>IF(Universe!AI211="","",(Universe!AI211-$B$2562)/$C$2562)</f>
        <v/>
      </c>
      <c r="O211" s="24">
        <f>0.74*IF(B211="",0,B211)+0.16*IF(C211="",0,C211)+0.1*IF(D211="",0,D211)</f>
        <v/>
      </c>
      <c r="P211" s="24">
        <f>0.35*IF(E211="",0,E211)+0.35*IF(F211="",0,F211)+0.3*IF(G211="",0,G211)</f>
        <v/>
      </c>
      <c r="Q211" s="24">
        <f>0.656*IF(I211="",0,I211)+0.344*IF(H211="",0,H211)</f>
        <v/>
      </c>
      <c r="R211" s="24">
        <f>0.338*IF(J211="",0,J211)+0.662*IF(K211="",0,K211)</f>
        <v/>
      </c>
      <c r="S211" s="24">
        <f>0.38*IF(L211="",0,L211)+0.35*IF(M211="",0,M211)+0.27*IF(N211="",0,N211)</f>
        <v/>
      </c>
      <c r="T211" s="24">
        <f>IF(Universe!S211="","",((Universe!S211-$B$2565)/$C$2565)^3)</f>
        <v/>
      </c>
      <c r="U211" s="24">
        <f>IF(Universe!S211="","",(Universe!S211-$B$2565)/$C$2565)</f>
        <v/>
      </c>
      <c r="V211" s="24">
        <f>IF(Universe!T211="","",(Universe!T211-$B$2566)/$C$2566)</f>
        <v/>
      </c>
      <c r="W211" s="24">
        <f>IF(Universe!U211="","",(Universe!U211-$B$2567)/$C$2567)</f>
        <v/>
      </c>
      <c r="X211" s="24">
        <f>IF(O211="","",(O211-$B$2571)/$C$2571)</f>
        <v/>
      </c>
      <c r="Y211" s="24">
        <f>IF(T211="","",(T211-$B$2576)/$C$2576)</f>
        <v/>
      </c>
      <c r="Z211" s="24">
        <f>IF(Universe!V211="","",(Universe!V211-$B$2568)/$C$2568)</f>
        <v/>
      </c>
      <c r="AA211" s="24">
        <f>IF(P211="","",(P211-$B$2572)/$C$2572)</f>
        <v/>
      </c>
      <c r="AB211" s="24">
        <f>IF(Q211="","",(Q211-$B$2573)/$C$2573)</f>
        <v/>
      </c>
      <c r="AC211" s="24">
        <f>IF(R211="","",(R211-$B$2574)/$C$2574)</f>
        <v/>
      </c>
      <c r="AD211" s="24">
        <f>IF(S211="","",(S211-$B$2575)/$C$2575)</f>
        <v/>
      </c>
      <c r="AE211" s="24">
        <f>IF(Y211="","",Y211-(19.12044933116382+16.522174187581257*U211))</f>
        <v/>
      </c>
      <c r="AF211" s="24">
        <f>IF(X211="","",(X211-(-0.27268023098325006+0.47142105304415904*V211+-0.3189264934812436*U211)--5.286111042926227e-16)/0.7994208745952703)</f>
        <v/>
      </c>
      <c r="AG211" s="24">
        <f>IF(AA211="","",(AA211-(0.5248806186338691+-0.064206457956449*U211)-5.43454825424064e-16)/0.9977404048781155)</f>
        <v/>
      </c>
      <c r="AH211" s="25" t="n">
        <v>-3.66837887418112</v>
      </c>
      <c r="AI211" s="25" t="n">
        <v>-0.4080794478071038</v>
      </c>
      <c r="AJ211" s="25" t="n">
        <v>-1.17056336442238</v>
      </c>
      <c r="AK211" s="25" t="n">
        <v>0.2631709708894085</v>
      </c>
      <c r="AL211" s="25" t="n">
        <v>1.513940648955344</v>
      </c>
      <c r="AM211" s="25" t="n">
        <v>1.13148771133459</v>
      </c>
      <c r="AN211" s="25" t="n">
        <v>-0.3517012288329903</v>
      </c>
      <c r="AO211" s="25" t="n">
        <v>0.144023366763916</v>
      </c>
      <c r="AP211" s="25" t="n">
        <v>-1.251444965546388</v>
      </c>
      <c r="AQ211" s="25" t="n">
        <v>-0.08681718439320769</v>
      </c>
    </row>
    <row r="212">
      <c r="A212" s="23">
        <f>Universe!A212</f>
        <v/>
      </c>
      <c r="B212" s="24">
        <f>IF(Universe!W212="","",(Universe!W212-$B$2550)/$C$2550)</f>
        <v/>
      </c>
      <c r="C212" s="24">
        <f>IF(Universe!X212="","",(Universe!X212-$B$2551)/$C$2551)</f>
        <v/>
      </c>
      <c r="D212" s="24">
        <f>IF(Universe!Y212="","",(Universe!Y212-$B$2552)/$C$2552)</f>
        <v/>
      </c>
      <c r="E212" s="24">
        <f>IF(Universe!Z212="","",(Universe!Z212-$B$2553)/$C$2553)</f>
        <v/>
      </c>
      <c r="F212" s="24">
        <f>IF(Universe!AA212="","",(Universe!AA212-$B$2554)/$C$2554)</f>
        <v/>
      </c>
      <c r="G212" s="24">
        <f>IF(Universe!AB212="","",(Universe!AB212-$B$2555)/$C$2555)</f>
        <v/>
      </c>
      <c r="H212" s="24">
        <f>IF(Universe!AC212="","",(Universe!AC212-$B$2556)/$C$2556)</f>
        <v/>
      </c>
      <c r="I212" s="24">
        <f>IF(Universe!AD212="","",(Universe!AD212-$B$2557)/$C$2557)</f>
        <v/>
      </c>
      <c r="J212" s="24">
        <f>IF(Universe!AE212="","",(Universe!AE212-$B$2558)/$C$2558)</f>
        <v/>
      </c>
      <c r="K212" s="24">
        <f>IF(Universe!AF212="","",(Universe!AF212-$B$2559)/$C$2559)</f>
        <v/>
      </c>
      <c r="L212" s="24">
        <f>IF(Universe!AG212="","",(Universe!AG212-$B$2560)/$C$2560)</f>
        <v/>
      </c>
      <c r="M212" s="24">
        <f>IF(Universe!AH212="","",(Universe!AH212-$B$2561)/$C$2561)</f>
        <v/>
      </c>
      <c r="N212" s="24">
        <f>IF(Universe!AI212="","",(Universe!AI212-$B$2562)/$C$2562)</f>
        <v/>
      </c>
      <c r="O212" s="24">
        <f>0.74*IF(B212="",0,B212)+0.16*IF(C212="",0,C212)+0.1*IF(D212="",0,D212)</f>
        <v/>
      </c>
      <c r="P212" s="24">
        <f>0.35*IF(E212="",0,E212)+0.35*IF(F212="",0,F212)+0.3*IF(G212="",0,G212)</f>
        <v/>
      </c>
      <c r="Q212" s="24">
        <f>0.656*IF(I212="",0,I212)+0.344*IF(H212="",0,H212)</f>
        <v/>
      </c>
      <c r="R212" s="24">
        <f>0.338*IF(J212="",0,J212)+0.662*IF(K212="",0,K212)</f>
        <v/>
      </c>
      <c r="S212" s="24">
        <f>0.38*IF(L212="",0,L212)+0.35*IF(M212="",0,M212)+0.27*IF(N212="",0,N212)</f>
        <v/>
      </c>
      <c r="T212" s="24">
        <f>IF(Universe!S212="","",((Universe!S212-$B$2565)/$C$2565)^3)</f>
        <v/>
      </c>
      <c r="U212" s="24">
        <f>IF(Universe!S212="","",(Universe!S212-$B$2565)/$C$2565)</f>
        <v/>
      </c>
      <c r="V212" s="24">
        <f>IF(Universe!T212="","",(Universe!T212-$B$2566)/$C$2566)</f>
        <v/>
      </c>
      <c r="W212" s="24">
        <f>IF(Universe!U212="","",(Universe!U212-$B$2567)/$C$2567)</f>
        <v/>
      </c>
      <c r="X212" s="24">
        <f>IF(O212="","",(O212-$B$2571)/$C$2571)</f>
        <v/>
      </c>
      <c r="Y212" s="24">
        <f>IF(T212="","",(T212-$B$2576)/$C$2576)</f>
        <v/>
      </c>
      <c r="Z212" s="24">
        <f>IF(Universe!V212="","",(Universe!V212-$B$2568)/$C$2568)</f>
        <v/>
      </c>
      <c r="AA212" s="24">
        <f>IF(P212="","",(P212-$B$2572)/$C$2572)</f>
        <v/>
      </c>
      <c r="AB212" s="24">
        <f>IF(Q212="","",(Q212-$B$2573)/$C$2573)</f>
        <v/>
      </c>
      <c r="AC212" s="24">
        <f>IF(R212="","",(R212-$B$2574)/$C$2574)</f>
        <v/>
      </c>
      <c r="AD212" s="24">
        <f>IF(S212="","",(S212-$B$2575)/$C$2575)</f>
        <v/>
      </c>
      <c r="AE212" s="24">
        <f>IF(Y212="","",Y212-(19.12044933116382+16.522174187581257*U212))</f>
        <v/>
      </c>
      <c r="AF212" s="24">
        <f>IF(X212="","",(X212-(-0.27268023098325006+0.47142105304415904*V212+-0.3189264934812436*U212)--5.286111042926227e-16)/0.7994208745952703)</f>
        <v/>
      </c>
      <c r="AG212" s="24">
        <f>IF(AA212="","",(AA212-(0.5248806186338691+-0.064206457956449*U212)-5.43454825424064e-16)/0.9977404048781155)</f>
        <v/>
      </c>
      <c r="AH212" s="25" t="n">
        <v>-2.411456783094704</v>
      </c>
      <c r="AI212" s="25" t="n">
        <v>1.427463599951678</v>
      </c>
      <c r="AJ212" s="25" t="n">
        <v>-0.5326742981941258</v>
      </c>
      <c r="AK212" s="25" t="n">
        <v>-0.755854625538564</v>
      </c>
      <c r="AL212" s="25" t="n">
        <v>3.377522824369372</v>
      </c>
      <c r="AM212" s="25" t="n">
        <v>0.5028287633908473</v>
      </c>
      <c r="AN212" s="25" t="n">
        <v>1.144198912807948</v>
      </c>
      <c r="AO212" s="25" t="n">
        <v>0.2527149899606024</v>
      </c>
      <c r="AP212" s="25" t="n">
        <v>-0.8186834384659579</v>
      </c>
      <c r="AQ212" s="25" t="n">
        <v>0.0981654952103633</v>
      </c>
    </row>
    <row r="213">
      <c r="A213" s="23">
        <f>Universe!A213</f>
        <v/>
      </c>
      <c r="B213" s="24">
        <f>IF(Universe!W213="","",(Universe!W213-$B$2550)/$C$2550)</f>
        <v/>
      </c>
      <c r="C213" s="24">
        <f>IF(Universe!X213="","",(Universe!X213-$B$2551)/$C$2551)</f>
        <v/>
      </c>
      <c r="D213" s="24">
        <f>IF(Universe!Y213="","",(Universe!Y213-$B$2552)/$C$2552)</f>
        <v/>
      </c>
      <c r="E213" s="24">
        <f>IF(Universe!Z213="","",(Universe!Z213-$B$2553)/$C$2553)</f>
        <v/>
      </c>
      <c r="F213" s="24">
        <f>IF(Universe!AA213="","",(Universe!AA213-$B$2554)/$C$2554)</f>
        <v/>
      </c>
      <c r="G213" s="24">
        <f>IF(Universe!AB213="","",(Universe!AB213-$B$2555)/$C$2555)</f>
        <v/>
      </c>
      <c r="H213" s="24">
        <f>IF(Universe!AC213="","",(Universe!AC213-$B$2556)/$C$2556)</f>
        <v/>
      </c>
      <c r="I213" s="24">
        <f>IF(Universe!AD213="","",(Universe!AD213-$B$2557)/$C$2557)</f>
        <v/>
      </c>
      <c r="J213" s="24">
        <f>IF(Universe!AE213="","",(Universe!AE213-$B$2558)/$C$2558)</f>
        <v/>
      </c>
      <c r="K213" s="24">
        <f>IF(Universe!AF213="","",(Universe!AF213-$B$2559)/$C$2559)</f>
        <v/>
      </c>
      <c r="L213" s="24">
        <f>IF(Universe!AG213="","",(Universe!AG213-$B$2560)/$C$2560)</f>
        <v/>
      </c>
      <c r="M213" s="24">
        <f>IF(Universe!AH213="","",(Universe!AH213-$B$2561)/$C$2561)</f>
        <v/>
      </c>
      <c r="N213" s="24">
        <f>IF(Universe!AI213="","",(Universe!AI213-$B$2562)/$C$2562)</f>
        <v/>
      </c>
      <c r="O213" s="24">
        <f>0.74*IF(B213="",0,B213)+0.16*IF(C213="",0,C213)+0.1*IF(D213="",0,D213)</f>
        <v/>
      </c>
      <c r="P213" s="24">
        <f>0.35*IF(E213="",0,E213)+0.35*IF(F213="",0,F213)+0.3*IF(G213="",0,G213)</f>
        <v/>
      </c>
      <c r="Q213" s="24">
        <f>0.656*IF(I213="",0,I213)+0.344*IF(H213="",0,H213)</f>
        <v/>
      </c>
      <c r="R213" s="24">
        <f>0.338*IF(J213="",0,J213)+0.662*IF(K213="",0,K213)</f>
        <v/>
      </c>
      <c r="S213" s="24">
        <f>0.38*IF(L213="",0,L213)+0.35*IF(M213="",0,M213)+0.27*IF(N213="",0,N213)</f>
        <v/>
      </c>
      <c r="T213" s="24">
        <f>IF(Universe!S213="","",((Universe!S213-$B$2565)/$C$2565)^3)</f>
        <v/>
      </c>
      <c r="U213" s="24">
        <f>IF(Universe!S213="","",(Universe!S213-$B$2565)/$C$2565)</f>
        <v/>
      </c>
      <c r="V213" s="24">
        <f>IF(Universe!T213="","",(Universe!T213-$B$2566)/$C$2566)</f>
        <v/>
      </c>
      <c r="W213" s="24">
        <f>IF(Universe!U213="","",(Universe!U213-$B$2567)/$C$2567)</f>
        <v/>
      </c>
      <c r="X213" s="24">
        <f>IF(O213="","",(O213-$B$2571)/$C$2571)</f>
        <v/>
      </c>
      <c r="Y213" s="24">
        <f>IF(T213="","",(T213-$B$2576)/$C$2576)</f>
        <v/>
      </c>
      <c r="Z213" s="24">
        <f>IF(Universe!V213="","",(Universe!V213-$B$2568)/$C$2568)</f>
        <v/>
      </c>
      <c r="AA213" s="24">
        <f>IF(P213="","",(P213-$B$2572)/$C$2572)</f>
        <v/>
      </c>
      <c r="AB213" s="24">
        <f>IF(Q213="","",(Q213-$B$2573)/$C$2573)</f>
        <v/>
      </c>
      <c r="AC213" s="24">
        <f>IF(R213="","",(R213-$B$2574)/$C$2574)</f>
        <v/>
      </c>
      <c r="AD213" s="24">
        <f>IF(S213="","",(S213-$B$2575)/$C$2575)</f>
        <v/>
      </c>
      <c r="AE213" s="24">
        <f>IF(Y213="","",Y213-(19.12044933116382+16.522174187581257*U213))</f>
        <v/>
      </c>
      <c r="AF213" s="24">
        <f>IF(X213="","",(X213-(-0.27268023098325006+0.47142105304415904*V213+-0.3189264934812436*U213)--5.286111042926227e-16)/0.7994208745952703)</f>
        <v/>
      </c>
      <c r="AG213" s="24">
        <f>IF(AA213="","",(AA213-(0.5248806186338691+-0.064206457956449*U213)-5.43454825424064e-16)/0.9977404048781155)</f>
        <v/>
      </c>
      <c r="AH213" s="25" t="n">
        <v>-2.974081334309984</v>
      </c>
      <c r="AI213" s="25" t="n">
        <v>1.335557754475364</v>
      </c>
      <c r="AJ213" s="25" t="n">
        <v>1.399241600494565</v>
      </c>
      <c r="AK213" s="25" t="n">
        <v>1.324567433717001</v>
      </c>
      <c r="AL213" s="25" t="n">
        <v>2.995543371414815</v>
      </c>
      <c r="AM213" s="25" t="n">
        <v>-0.287238531332353</v>
      </c>
      <c r="AN213" s="25" t="n">
        <v>1.698531928722103</v>
      </c>
      <c r="AO213" s="25" t="n">
        <v>-0.607653905780608</v>
      </c>
      <c r="AP213" s="25" t="n">
        <v>3.931184158456404</v>
      </c>
      <c r="AQ213" s="25" t="n">
        <v>1.197929541434535</v>
      </c>
    </row>
    <row r="214">
      <c r="A214" s="23">
        <f>Universe!A214</f>
        <v/>
      </c>
      <c r="B214" s="24">
        <f>IF(Universe!W214="","",(Universe!W214-$B$2550)/$C$2550)</f>
        <v/>
      </c>
      <c r="C214" s="24">
        <f>IF(Universe!X214="","",(Universe!X214-$B$2551)/$C$2551)</f>
        <v/>
      </c>
      <c r="D214" s="24">
        <f>IF(Universe!Y214="","",(Universe!Y214-$B$2552)/$C$2552)</f>
        <v/>
      </c>
      <c r="E214" s="24">
        <f>IF(Universe!Z214="","",(Universe!Z214-$B$2553)/$C$2553)</f>
        <v/>
      </c>
      <c r="F214" s="24">
        <f>IF(Universe!AA214="","",(Universe!AA214-$B$2554)/$C$2554)</f>
        <v/>
      </c>
      <c r="G214" s="24">
        <f>IF(Universe!AB214="","",(Universe!AB214-$B$2555)/$C$2555)</f>
        <v/>
      </c>
      <c r="H214" s="24">
        <f>IF(Universe!AC214="","",(Universe!AC214-$B$2556)/$C$2556)</f>
        <v/>
      </c>
      <c r="I214" s="24">
        <f>IF(Universe!AD214="","",(Universe!AD214-$B$2557)/$C$2557)</f>
        <v/>
      </c>
      <c r="J214" s="24">
        <f>IF(Universe!AE214="","",(Universe!AE214-$B$2558)/$C$2558)</f>
        <v/>
      </c>
      <c r="K214" s="24">
        <f>IF(Universe!AF214="","",(Universe!AF214-$B$2559)/$C$2559)</f>
        <v/>
      </c>
      <c r="L214" s="24">
        <f>IF(Universe!AG214="","",(Universe!AG214-$B$2560)/$C$2560)</f>
        <v/>
      </c>
      <c r="M214" s="24">
        <f>IF(Universe!AH214="","",(Universe!AH214-$B$2561)/$C$2561)</f>
        <v/>
      </c>
      <c r="N214" s="24">
        <f>IF(Universe!AI214="","",(Universe!AI214-$B$2562)/$C$2562)</f>
        <v/>
      </c>
      <c r="O214" s="24">
        <f>0.74*IF(B214="",0,B214)+0.16*IF(C214="",0,C214)+0.1*IF(D214="",0,D214)</f>
        <v/>
      </c>
      <c r="P214" s="24">
        <f>0.35*IF(E214="",0,E214)+0.35*IF(F214="",0,F214)+0.3*IF(G214="",0,G214)</f>
        <v/>
      </c>
      <c r="Q214" s="24">
        <f>0.656*IF(I214="",0,I214)+0.344*IF(H214="",0,H214)</f>
        <v/>
      </c>
      <c r="R214" s="24">
        <f>0.338*IF(J214="",0,J214)+0.662*IF(K214="",0,K214)</f>
        <v/>
      </c>
      <c r="S214" s="24">
        <f>0.38*IF(L214="",0,L214)+0.35*IF(M214="",0,M214)+0.27*IF(N214="",0,N214)</f>
        <v/>
      </c>
      <c r="T214" s="24">
        <f>IF(Universe!S214="","",((Universe!S214-$B$2565)/$C$2565)^3)</f>
        <v/>
      </c>
      <c r="U214" s="24">
        <f>IF(Universe!S214="","",(Universe!S214-$B$2565)/$C$2565)</f>
        <v/>
      </c>
      <c r="V214" s="24">
        <f>IF(Universe!T214="","",(Universe!T214-$B$2566)/$C$2566)</f>
        <v/>
      </c>
      <c r="W214" s="24">
        <f>IF(Universe!U214="","",(Universe!U214-$B$2567)/$C$2567)</f>
        <v/>
      </c>
      <c r="X214" s="24">
        <f>IF(O214="","",(O214-$B$2571)/$C$2571)</f>
        <v/>
      </c>
      <c r="Y214" s="24">
        <f>IF(T214="","",(T214-$B$2576)/$C$2576)</f>
        <v/>
      </c>
      <c r="Z214" s="24">
        <f>IF(Universe!V214="","",(Universe!V214-$B$2568)/$C$2568)</f>
        <v/>
      </c>
      <c r="AA214" s="24">
        <f>IF(P214="","",(P214-$B$2572)/$C$2572)</f>
        <v/>
      </c>
      <c r="AB214" s="24">
        <f>IF(Q214="","",(Q214-$B$2573)/$C$2573)</f>
        <v/>
      </c>
      <c r="AC214" s="24">
        <f>IF(R214="","",(R214-$B$2574)/$C$2574)</f>
        <v/>
      </c>
      <c r="AD214" s="24">
        <f>IF(S214="","",(S214-$B$2575)/$C$2575)</f>
        <v/>
      </c>
      <c r="AE214" s="24">
        <f>IF(Y214="","",Y214-(19.12044933116382+16.522174187581257*U214))</f>
        <v/>
      </c>
      <c r="AF214" s="24">
        <f>IF(X214="","",(X214-(-0.27268023098325006+0.47142105304415904*V214+-0.3189264934812436*U214)--5.286111042926227e-16)/0.7994208745952703)</f>
        <v/>
      </c>
      <c r="AG214" s="24">
        <f>IF(AA214="","",(AA214-(0.5248806186338691+-0.064206457956449*U214)-5.43454825424064e-16)/0.9977404048781155)</f>
        <v/>
      </c>
      <c r="AH214" s="25" t="n">
        <v>-3.438195597983416</v>
      </c>
      <c r="AI214" s="25" t="n">
        <v>0.8407326690131486</v>
      </c>
      <c r="AJ214" s="25" t="n">
        <v>-2.378141072935034</v>
      </c>
      <c r="AK214" s="25" t="n">
        <v>1.53155297500215</v>
      </c>
      <c r="AL214" s="25" t="n">
        <v>2.142836735677855</v>
      </c>
      <c r="AM214" s="25" t="n">
        <v>0.4063270611220158</v>
      </c>
      <c r="AN214" s="25" t="n">
        <v>1.438347674774843</v>
      </c>
      <c r="AO214" s="25" t="n">
        <v>-0.1896374239988489</v>
      </c>
      <c r="AP214" s="25" t="n">
        <v>1.460945696997709</v>
      </c>
      <c r="AQ214" s="25" t="n">
        <v>0.0824590569240489</v>
      </c>
    </row>
    <row r="215">
      <c r="A215" s="23">
        <f>Universe!A215</f>
        <v/>
      </c>
      <c r="B215" s="24">
        <f>IF(Universe!W215="","",(Universe!W215-$B$2550)/$C$2550)</f>
        <v/>
      </c>
      <c r="C215" s="24">
        <f>IF(Universe!X215="","",(Universe!X215-$B$2551)/$C$2551)</f>
        <v/>
      </c>
      <c r="D215" s="24">
        <f>IF(Universe!Y215="","",(Universe!Y215-$B$2552)/$C$2552)</f>
        <v/>
      </c>
      <c r="E215" s="24">
        <f>IF(Universe!Z215="","",(Universe!Z215-$B$2553)/$C$2553)</f>
        <v/>
      </c>
      <c r="F215" s="24">
        <f>IF(Universe!AA215="","",(Universe!AA215-$B$2554)/$C$2554)</f>
        <v/>
      </c>
      <c r="G215" s="24">
        <f>IF(Universe!AB215="","",(Universe!AB215-$B$2555)/$C$2555)</f>
        <v/>
      </c>
      <c r="H215" s="24">
        <f>IF(Universe!AC215="","",(Universe!AC215-$B$2556)/$C$2556)</f>
        <v/>
      </c>
      <c r="I215" s="24">
        <f>IF(Universe!AD215="","",(Universe!AD215-$B$2557)/$C$2557)</f>
        <v/>
      </c>
      <c r="J215" s="24">
        <f>IF(Universe!AE215="","",(Universe!AE215-$B$2558)/$C$2558)</f>
        <v/>
      </c>
      <c r="K215" s="24">
        <f>IF(Universe!AF215="","",(Universe!AF215-$B$2559)/$C$2559)</f>
        <v/>
      </c>
      <c r="L215" s="24">
        <f>IF(Universe!AG215="","",(Universe!AG215-$B$2560)/$C$2560)</f>
        <v/>
      </c>
      <c r="M215" s="24">
        <f>IF(Universe!AH215="","",(Universe!AH215-$B$2561)/$C$2561)</f>
        <v/>
      </c>
      <c r="N215" s="24">
        <f>IF(Universe!AI215="","",(Universe!AI215-$B$2562)/$C$2562)</f>
        <v/>
      </c>
      <c r="O215" s="24">
        <f>0.74*IF(B215="",0,B215)+0.16*IF(C215="",0,C215)+0.1*IF(D215="",0,D215)</f>
        <v/>
      </c>
      <c r="P215" s="24">
        <f>0.35*IF(E215="",0,E215)+0.35*IF(F215="",0,F215)+0.3*IF(G215="",0,G215)</f>
        <v/>
      </c>
      <c r="Q215" s="24">
        <f>0.656*IF(I215="",0,I215)+0.344*IF(H215="",0,H215)</f>
        <v/>
      </c>
      <c r="R215" s="24">
        <f>0.338*IF(J215="",0,J215)+0.662*IF(K215="",0,K215)</f>
        <v/>
      </c>
      <c r="S215" s="24">
        <f>0.38*IF(L215="",0,L215)+0.35*IF(M215="",0,M215)+0.27*IF(N215="",0,N215)</f>
        <v/>
      </c>
      <c r="T215" s="24">
        <f>IF(Universe!S215="","",((Universe!S215-$B$2565)/$C$2565)^3)</f>
        <v/>
      </c>
      <c r="U215" s="24">
        <f>IF(Universe!S215="","",(Universe!S215-$B$2565)/$C$2565)</f>
        <v/>
      </c>
      <c r="V215" s="24">
        <f>IF(Universe!T215="","",(Universe!T215-$B$2566)/$C$2566)</f>
        <v/>
      </c>
      <c r="W215" s="24">
        <f>IF(Universe!U215="","",(Universe!U215-$B$2567)/$C$2567)</f>
        <v/>
      </c>
      <c r="X215" s="24">
        <f>IF(O215="","",(O215-$B$2571)/$C$2571)</f>
        <v/>
      </c>
      <c r="Y215" s="24">
        <f>IF(T215="","",(T215-$B$2576)/$C$2576)</f>
        <v/>
      </c>
      <c r="Z215" s="24">
        <f>IF(Universe!V215="","",(Universe!V215-$B$2568)/$C$2568)</f>
        <v/>
      </c>
      <c r="AA215" s="24">
        <f>IF(P215="","",(P215-$B$2572)/$C$2572)</f>
        <v/>
      </c>
      <c r="AB215" s="24">
        <f>IF(Q215="","",(Q215-$B$2573)/$C$2573)</f>
        <v/>
      </c>
      <c r="AC215" s="24">
        <f>IF(R215="","",(R215-$B$2574)/$C$2574)</f>
        <v/>
      </c>
      <c r="AD215" s="24">
        <f>IF(S215="","",(S215-$B$2575)/$C$2575)</f>
        <v/>
      </c>
      <c r="AE215" s="24">
        <f>IF(Y215="","",Y215-(19.12044933116382+16.522174187581257*U215))</f>
        <v/>
      </c>
      <c r="AF215" s="24">
        <f>IF(X215="","",(X215-(-0.27268023098325006+0.47142105304415904*V215+-0.3189264934812436*U215)--5.286111042926227e-16)/0.7994208745952703)</f>
        <v/>
      </c>
      <c r="AG215" s="24">
        <f>IF(AA215="","",(AA215-(0.5248806186338691+-0.064206457956449*U215)-5.43454825424064e-16)/0.9977404048781155)</f>
        <v/>
      </c>
      <c r="AH215" s="25" t="n">
        <v>-3.126059885204175</v>
      </c>
      <c r="AI215" s="25" t="n">
        <v>0.0900765404122839</v>
      </c>
      <c r="AJ215" s="25" t="n">
        <v>-0.1983723017553857</v>
      </c>
      <c r="AK215" s="25" t="n">
        <v>-0.696521936789841</v>
      </c>
      <c r="AL215" s="25" t="n">
        <v>2.774169768939707</v>
      </c>
      <c r="AM215" s="25" t="n">
        <v>0.6025325140546395</v>
      </c>
      <c r="AN215" s="25" t="n">
        <v>-0.5123175965642059</v>
      </c>
      <c r="AO215" s="25" t="n">
        <v>0.0660476961777441</v>
      </c>
      <c r="AP215" s="25" t="n">
        <v>-0.429359704972324</v>
      </c>
      <c r="AQ215" s="25" t="n">
        <v>-0.4302495876472182</v>
      </c>
    </row>
    <row r="216">
      <c r="A216" s="23">
        <f>Universe!A216</f>
        <v/>
      </c>
      <c r="B216" s="24">
        <f>IF(Universe!W216="","",(Universe!W216-$B$2550)/$C$2550)</f>
        <v/>
      </c>
      <c r="C216" s="24">
        <f>IF(Universe!X216="","",(Universe!X216-$B$2551)/$C$2551)</f>
        <v/>
      </c>
      <c r="D216" s="24">
        <f>IF(Universe!Y216="","",(Universe!Y216-$B$2552)/$C$2552)</f>
        <v/>
      </c>
      <c r="E216" s="24">
        <f>IF(Universe!Z216="","",(Universe!Z216-$B$2553)/$C$2553)</f>
        <v/>
      </c>
      <c r="F216" s="24">
        <f>IF(Universe!AA216="","",(Universe!AA216-$B$2554)/$C$2554)</f>
        <v/>
      </c>
      <c r="G216" s="24">
        <f>IF(Universe!AB216="","",(Universe!AB216-$B$2555)/$C$2555)</f>
        <v/>
      </c>
      <c r="H216" s="24">
        <f>IF(Universe!AC216="","",(Universe!AC216-$B$2556)/$C$2556)</f>
        <v/>
      </c>
      <c r="I216" s="24">
        <f>IF(Universe!AD216="","",(Universe!AD216-$B$2557)/$C$2557)</f>
        <v/>
      </c>
      <c r="J216" s="24">
        <f>IF(Universe!AE216="","",(Universe!AE216-$B$2558)/$C$2558)</f>
        <v/>
      </c>
      <c r="K216" s="24">
        <f>IF(Universe!AF216="","",(Universe!AF216-$B$2559)/$C$2559)</f>
        <v/>
      </c>
      <c r="L216" s="24">
        <f>IF(Universe!AG216="","",(Universe!AG216-$B$2560)/$C$2560)</f>
        <v/>
      </c>
      <c r="M216" s="24">
        <f>IF(Universe!AH216="","",(Universe!AH216-$B$2561)/$C$2561)</f>
        <v/>
      </c>
      <c r="N216" s="24">
        <f>IF(Universe!AI216="","",(Universe!AI216-$B$2562)/$C$2562)</f>
        <v/>
      </c>
      <c r="O216" s="24">
        <f>0.74*IF(B216="",0,B216)+0.16*IF(C216="",0,C216)+0.1*IF(D216="",0,D216)</f>
        <v/>
      </c>
      <c r="P216" s="24">
        <f>0.35*IF(E216="",0,E216)+0.35*IF(F216="",0,F216)+0.3*IF(G216="",0,G216)</f>
        <v/>
      </c>
      <c r="Q216" s="24">
        <f>0.656*IF(I216="",0,I216)+0.344*IF(H216="",0,H216)</f>
        <v/>
      </c>
      <c r="R216" s="24">
        <f>0.338*IF(J216="",0,J216)+0.662*IF(K216="",0,K216)</f>
        <v/>
      </c>
      <c r="S216" s="24">
        <f>0.38*IF(L216="",0,L216)+0.35*IF(M216="",0,M216)+0.27*IF(N216="",0,N216)</f>
        <v/>
      </c>
      <c r="T216" s="24">
        <f>IF(Universe!S216="","",((Universe!S216-$B$2565)/$C$2565)^3)</f>
        <v/>
      </c>
      <c r="U216" s="24">
        <f>IF(Universe!S216="","",(Universe!S216-$B$2565)/$C$2565)</f>
        <v/>
      </c>
      <c r="V216" s="24">
        <f>IF(Universe!T216="","",(Universe!T216-$B$2566)/$C$2566)</f>
        <v/>
      </c>
      <c r="W216" s="24">
        <f>IF(Universe!U216="","",(Universe!U216-$B$2567)/$C$2567)</f>
        <v/>
      </c>
      <c r="X216" s="24">
        <f>IF(O216="","",(O216-$B$2571)/$C$2571)</f>
        <v/>
      </c>
      <c r="Y216" s="24">
        <f>IF(T216="","",(T216-$B$2576)/$C$2576)</f>
        <v/>
      </c>
      <c r="Z216" s="24">
        <f>IF(Universe!V216="","",(Universe!V216-$B$2568)/$C$2568)</f>
        <v/>
      </c>
      <c r="AA216" s="24">
        <f>IF(P216="","",(P216-$B$2572)/$C$2572)</f>
        <v/>
      </c>
      <c r="AB216" s="24">
        <f>IF(Q216="","",(Q216-$B$2573)/$C$2573)</f>
        <v/>
      </c>
      <c r="AC216" s="24">
        <f>IF(R216="","",(R216-$B$2574)/$C$2574)</f>
        <v/>
      </c>
      <c r="AD216" s="24">
        <f>IF(S216="","",(S216-$B$2575)/$C$2575)</f>
        <v/>
      </c>
      <c r="AE216" s="24">
        <f>IF(Y216="","",Y216-(19.12044933116382+16.522174187581257*U216))</f>
        <v/>
      </c>
      <c r="AF216" s="24">
        <f>IF(X216="","",(X216-(-0.27268023098325006+0.47142105304415904*V216+-0.3189264934812436*U216)--5.286111042926227e-16)/0.7994208745952703)</f>
        <v/>
      </c>
      <c r="AG216" s="24">
        <f>IF(AA216="","",(AA216-(0.5248806186338691+-0.064206457956449*U216)-5.43454825424064e-16)/0.9977404048781155)</f>
        <v/>
      </c>
      <c r="AH216" s="25" t="n">
        <v>-2.931321961770354</v>
      </c>
      <c r="AI216" s="25" t="n">
        <v>-0.7848895152090103</v>
      </c>
      <c r="AJ216" s="25" t="n">
        <v>-1.848745459709458</v>
      </c>
      <c r="AK216" s="25" t="n">
        <v>1.82982494086221</v>
      </c>
      <c r="AL216" s="25" t="n">
        <v>3.048211709378982</v>
      </c>
      <c r="AM216" s="25" t="n">
        <v>0.4278390531186003</v>
      </c>
      <c r="AN216" s="25" t="n">
        <v>-0.4938594805743194</v>
      </c>
      <c r="AO216" s="25" t="n">
        <v>-0.026158506986665</v>
      </c>
      <c r="AP216" s="25" t="n">
        <v>0.3643775172944553</v>
      </c>
      <c r="AQ216" s="25" t="n">
        <v>0.08925725620166899</v>
      </c>
    </row>
    <row r="217">
      <c r="A217" s="23">
        <f>Universe!A217</f>
        <v/>
      </c>
      <c r="B217" s="24">
        <f>IF(Universe!W217="","",(Universe!W217-$B$2550)/$C$2550)</f>
        <v/>
      </c>
      <c r="C217" s="24">
        <f>IF(Universe!X217="","",(Universe!X217-$B$2551)/$C$2551)</f>
        <v/>
      </c>
      <c r="D217" s="24">
        <f>IF(Universe!Y217="","",(Universe!Y217-$B$2552)/$C$2552)</f>
        <v/>
      </c>
      <c r="E217" s="24">
        <f>IF(Universe!Z217="","",(Universe!Z217-$B$2553)/$C$2553)</f>
        <v/>
      </c>
      <c r="F217" s="24">
        <f>IF(Universe!AA217="","",(Universe!AA217-$B$2554)/$C$2554)</f>
        <v/>
      </c>
      <c r="G217" s="24">
        <f>IF(Universe!AB217="","",(Universe!AB217-$B$2555)/$C$2555)</f>
        <v/>
      </c>
      <c r="H217" s="24">
        <f>IF(Universe!AC217="","",(Universe!AC217-$B$2556)/$C$2556)</f>
        <v/>
      </c>
      <c r="I217" s="24">
        <f>IF(Universe!AD217="","",(Universe!AD217-$B$2557)/$C$2557)</f>
        <v/>
      </c>
      <c r="J217" s="24">
        <f>IF(Universe!AE217="","",(Universe!AE217-$B$2558)/$C$2558)</f>
        <v/>
      </c>
      <c r="K217" s="24">
        <f>IF(Universe!AF217="","",(Universe!AF217-$B$2559)/$C$2559)</f>
        <v/>
      </c>
      <c r="L217" s="24">
        <f>IF(Universe!AG217="","",(Universe!AG217-$B$2560)/$C$2560)</f>
        <v/>
      </c>
      <c r="M217" s="24">
        <f>IF(Universe!AH217="","",(Universe!AH217-$B$2561)/$C$2561)</f>
        <v/>
      </c>
      <c r="N217" s="24">
        <f>IF(Universe!AI217="","",(Universe!AI217-$B$2562)/$C$2562)</f>
        <v/>
      </c>
      <c r="O217" s="24">
        <f>0.74*IF(B217="",0,B217)+0.16*IF(C217="",0,C217)+0.1*IF(D217="",0,D217)</f>
        <v/>
      </c>
      <c r="P217" s="24">
        <f>0.35*IF(E217="",0,E217)+0.35*IF(F217="",0,F217)+0.3*IF(G217="",0,G217)</f>
        <v/>
      </c>
      <c r="Q217" s="24">
        <f>0.656*IF(I217="",0,I217)+0.344*IF(H217="",0,H217)</f>
        <v/>
      </c>
      <c r="R217" s="24">
        <f>0.338*IF(J217="",0,J217)+0.662*IF(K217="",0,K217)</f>
        <v/>
      </c>
      <c r="S217" s="24">
        <f>0.38*IF(L217="",0,L217)+0.35*IF(M217="",0,M217)+0.27*IF(N217="",0,N217)</f>
        <v/>
      </c>
      <c r="T217" s="24">
        <f>IF(Universe!S217="","",((Universe!S217-$B$2565)/$C$2565)^3)</f>
        <v/>
      </c>
      <c r="U217" s="24">
        <f>IF(Universe!S217="","",(Universe!S217-$B$2565)/$C$2565)</f>
        <v/>
      </c>
      <c r="V217" s="24">
        <f>IF(Universe!T217="","",(Universe!T217-$B$2566)/$C$2566)</f>
        <v/>
      </c>
      <c r="W217" s="24">
        <f>IF(Universe!U217="","",(Universe!U217-$B$2567)/$C$2567)</f>
        <v/>
      </c>
      <c r="X217" s="24">
        <f>IF(O217="","",(O217-$B$2571)/$C$2571)</f>
        <v/>
      </c>
      <c r="Y217" s="24">
        <f>IF(T217="","",(T217-$B$2576)/$C$2576)</f>
        <v/>
      </c>
      <c r="Z217" s="24">
        <f>IF(Universe!V217="","",(Universe!V217-$B$2568)/$C$2568)</f>
        <v/>
      </c>
      <c r="AA217" s="24">
        <f>IF(P217="","",(P217-$B$2572)/$C$2572)</f>
        <v/>
      </c>
      <c r="AB217" s="24">
        <f>IF(Q217="","",(Q217-$B$2573)/$C$2573)</f>
        <v/>
      </c>
      <c r="AC217" s="24">
        <f>IF(R217="","",(R217-$B$2574)/$C$2574)</f>
        <v/>
      </c>
      <c r="AD217" s="24">
        <f>IF(S217="","",(S217-$B$2575)/$C$2575)</f>
        <v/>
      </c>
      <c r="AE217" s="24">
        <f>IF(Y217="","",Y217-(19.12044933116382+16.522174187581257*U217))</f>
        <v/>
      </c>
      <c r="AF217" s="24">
        <f>IF(X217="","",(X217-(-0.27268023098325006+0.47142105304415904*V217+-0.3189264934812436*U217)--5.286111042926227e-16)/0.7994208745952703)</f>
        <v/>
      </c>
      <c r="AG217" s="24">
        <f>IF(AA217="","",(AA217-(0.5248806186338691+-0.064206457956449*U217)-5.43454825424064e-16)/0.9977404048781155)</f>
        <v/>
      </c>
      <c r="AH217" s="25" t="n">
        <v>-1.640678230526518</v>
      </c>
      <c r="AI217" s="25" t="n">
        <v>1.620965474805929</v>
      </c>
      <c r="AJ217" s="25" t="n">
        <v>3.590196401734151</v>
      </c>
      <c r="AK217" s="25" t="n">
        <v>0.9476843567360266</v>
      </c>
      <c r="AL217" s="25" t="n">
        <v>2.977526551857431</v>
      </c>
      <c r="AM217" s="25" t="n">
        <v>-0.2238314576871381</v>
      </c>
      <c r="AN217" s="25" t="n">
        <v>2.176194109210019</v>
      </c>
      <c r="AO217" s="25" t="n">
        <v>-0.1725699911794592</v>
      </c>
      <c r="AP217" s="25" t="n">
        <v>-2.797059884571458</v>
      </c>
      <c r="AQ217" s="25" t="n">
        <v>-0.0571151171477993</v>
      </c>
    </row>
    <row r="218">
      <c r="A218" s="23">
        <f>Universe!A218</f>
        <v/>
      </c>
      <c r="B218" s="24">
        <f>IF(Universe!W218="","",(Universe!W218-$B$2550)/$C$2550)</f>
        <v/>
      </c>
      <c r="C218" s="24">
        <f>IF(Universe!X218="","",(Universe!X218-$B$2551)/$C$2551)</f>
        <v/>
      </c>
      <c r="D218" s="24">
        <f>IF(Universe!Y218="","",(Universe!Y218-$B$2552)/$C$2552)</f>
        <v/>
      </c>
      <c r="E218" s="24">
        <f>IF(Universe!Z218="","",(Universe!Z218-$B$2553)/$C$2553)</f>
        <v/>
      </c>
      <c r="F218" s="24">
        <f>IF(Universe!AA218="","",(Universe!AA218-$B$2554)/$C$2554)</f>
        <v/>
      </c>
      <c r="G218" s="24">
        <f>IF(Universe!AB218="","",(Universe!AB218-$B$2555)/$C$2555)</f>
        <v/>
      </c>
      <c r="H218" s="24">
        <f>IF(Universe!AC218="","",(Universe!AC218-$B$2556)/$C$2556)</f>
        <v/>
      </c>
      <c r="I218" s="24">
        <f>IF(Universe!AD218="","",(Universe!AD218-$B$2557)/$C$2557)</f>
        <v/>
      </c>
      <c r="J218" s="24">
        <f>IF(Universe!AE218="","",(Universe!AE218-$B$2558)/$C$2558)</f>
        <v/>
      </c>
      <c r="K218" s="24">
        <f>IF(Universe!AF218="","",(Universe!AF218-$B$2559)/$C$2559)</f>
        <v/>
      </c>
      <c r="L218" s="24">
        <f>IF(Universe!AG218="","",(Universe!AG218-$B$2560)/$C$2560)</f>
        <v/>
      </c>
      <c r="M218" s="24">
        <f>IF(Universe!AH218="","",(Universe!AH218-$B$2561)/$C$2561)</f>
        <v/>
      </c>
      <c r="N218" s="24">
        <f>IF(Universe!AI218="","",(Universe!AI218-$B$2562)/$C$2562)</f>
        <v/>
      </c>
      <c r="O218" s="24">
        <f>0.74*IF(B218="",0,B218)+0.16*IF(C218="",0,C218)+0.1*IF(D218="",0,D218)</f>
        <v/>
      </c>
      <c r="P218" s="24">
        <f>0.35*IF(E218="",0,E218)+0.35*IF(F218="",0,F218)+0.3*IF(G218="",0,G218)</f>
        <v/>
      </c>
      <c r="Q218" s="24">
        <f>0.656*IF(I218="",0,I218)+0.344*IF(H218="",0,H218)</f>
        <v/>
      </c>
      <c r="R218" s="24">
        <f>0.338*IF(J218="",0,J218)+0.662*IF(K218="",0,K218)</f>
        <v/>
      </c>
      <c r="S218" s="24">
        <f>0.38*IF(L218="",0,L218)+0.35*IF(M218="",0,M218)+0.27*IF(N218="",0,N218)</f>
        <v/>
      </c>
      <c r="T218" s="24">
        <f>IF(Universe!S218="","",((Universe!S218-$B$2565)/$C$2565)^3)</f>
        <v/>
      </c>
      <c r="U218" s="24">
        <f>IF(Universe!S218="","",(Universe!S218-$B$2565)/$C$2565)</f>
        <v/>
      </c>
      <c r="V218" s="24">
        <f>IF(Universe!T218="","",(Universe!T218-$B$2566)/$C$2566)</f>
        <v/>
      </c>
      <c r="W218" s="24">
        <f>IF(Universe!U218="","",(Universe!U218-$B$2567)/$C$2567)</f>
        <v/>
      </c>
      <c r="X218" s="24">
        <f>IF(O218="","",(O218-$B$2571)/$C$2571)</f>
        <v/>
      </c>
      <c r="Y218" s="24">
        <f>IF(T218="","",(T218-$B$2576)/$C$2576)</f>
        <v/>
      </c>
      <c r="Z218" s="24">
        <f>IF(Universe!V218="","",(Universe!V218-$B$2568)/$C$2568)</f>
        <v/>
      </c>
      <c r="AA218" s="24">
        <f>IF(P218="","",(P218-$B$2572)/$C$2572)</f>
        <v/>
      </c>
      <c r="AB218" s="24">
        <f>IF(Q218="","",(Q218-$B$2573)/$C$2573)</f>
        <v/>
      </c>
      <c r="AC218" s="24">
        <f>IF(R218="","",(R218-$B$2574)/$C$2574)</f>
        <v/>
      </c>
      <c r="AD218" s="24">
        <f>IF(S218="","",(S218-$B$2575)/$C$2575)</f>
        <v/>
      </c>
      <c r="AE218" s="24">
        <f>IF(Y218="","",Y218-(19.12044933116382+16.522174187581257*U218))</f>
        <v/>
      </c>
      <c r="AF218" s="24">
        <f>IF(X218="","",(X218-(-0.27268023098325006+0.47142105304415904*V218+-0.3189264934812436*U218)--5.286111042926227e-16)/0.7994208745952703)</f>
        <v/>
      </c>
      <c r="AG218" s="24">
        <f>IF(AA218="","",(AA218-(0.5248806186338691+-0.064206457956449*U218)-5.43454825424064e-16)/0.9977404048781155)</f>
        <v/>
      </c>
      <c r="AH218" s="25" t="n">
        <v>-4.001986728904349</v>
      </c>
      <c r="AI218" s="25" t="n">
        <v>0.066479280721673</v>
      </c>
      <c r="AJ218" s="25" t="n">
        <v>-0.2766756586483828</v>
      </c>
      <c r="AK218" s="25" t="n">
        <v>-0.7527529371604</v>
      </c>
      <c r="AL218" s="25" t="n">
        <v>0.3353314902666597</v>
      </c>
      <c r="AM218" s="25" t="n">
        <v>0.8896444024571974</v>
      </c>
      <c r="AN218" s="25" t="n">
        <v>-1.694338734100354</v>
      </c>
      <c r="AO218" s="25" t="n">
        <v>-0.2445751024693974</v>
      </c>
      <c r="AP218" s="25" t="n">
        <v>-0.3585988563432484</v>
      </c>
      <c r="AQ218" s="25" t="n">
        <v>-0.2498741183926938</v>
      </c>
    </row>
    <row r="219">
      <c r="A219" s="23">
        <f>Universe!A219</f>
        <v/>
      </c>
      <c r="B219" s="24">
        <f>IF(Universe!W219="","",(Universe!W219-$B$2550)/$C$2550)</f>
        <v/>
      </c>
      <c r="C219" s="24">
        <f>IF(Universe!X219="","",(Universe!X219-$B$2551)/$C$2551)</f>
        <v/>
      </c>
      <c r="D219" s="24">
        <f>IF(Universe!Y219="","",(Universe!Y219-$B$2552)/$C$2552)</f>
        <v/>
      </c>
      <c r="E219" s="24">
        <f>IF(Universe!Z219="","",(Universe!Z219-$B$2553)/$C$2553)</f>
        <v/>
      </c>
      <c r="F219" s="24">
        <f>IF(Universe!AA219="","",(Universe!AA219-$B$2554)/$C$2554)</f>
        <v/>
      </c>
      <c r="G219" s="24">
        <f>IF(Universe!AB219="","",(Universe!AB219-$B$2555)/$C$2555)</f>
        <v/>
      </c>
      <c r="H219" s="24">
        <f>IF(Universe!AC219="","",(Universe!AC219-$B$2556)/$C$2556)</f>
        <v/>
      </c>
      <c r="I219" s="24">
        <f>IF(Universe!AD219="","",(Universe!AD219-$B$2557)/$C$2557)</f>
        <v/>
      </c>
      <c r="J219" s="24">
        <f>IF(Universe!AE219="","",(Universe!AE219-$B$2558)/$C$2558)</f>
        <v/>
      </c>
      <c r="K219" s="24">
        <f>IF(Universe!AF219="","",(Universe!AF219-$B$2559)/$C$2559)</f>
        <v/>
      </c>
      <c r="L219" s="24">
        <f>IF(Universe!AG219="","",(Universe!AG219-$B$2560)/$C$2560)</f>
        <v/>
      </c>
      <c r="M219" s="24">
        <f>IF(Universe!AH219="","",(Universe!AH219-$B$2561)/$C$2561)</f>
        <v/>
      </c>
      <c r="N219" s="24">
        <f>IF(Universe!AI219="","",(Universe!AI219-$B$2562)/$C$2562)</f>
        <v/>
      </c>
      <c r="O219" s="24">
        <f>0.74*IF(B219="",0,B219)+0.16*IF(C219="",0,C219)+0.1*IF(D219="",0,D219)</f>
        <v/>
      </c>
      <c r="P219" s="24">
        <f>0.35*IF(E219="",0,E219)+0.35*IF(F219="",0,F219)+0.3*IF(G219="",0,G219)</f>
        <v/>
      </c>
      <c r="Q219" s="24">
        <f>0.656*IF(I219="",0,I219)+0.344*IF(H219="",0,H219)</f>
        <v/>
      </c>
      <c r="R219" s="24">
        <f>0.338*IF(J219="",0,J219)+0.662*IF(K219="",0,K219)</f>
        <v/>
      </c>
      <c r="S219" s="24">
        <f>0.38*IF(L219="",0,L219)+0.35*IF(M219="",0,M219)+0.27*IF(N219="",0,N219)</f>
        <v/>
      </c>
      <c r="T219" s="24">
        <f>IF(Universe!S219="","",((Universe!S219-$B$2565)/$C$2565)^3)</f>
        <v/>
      </c>
      <c r="U219" s="24">
        <f>IF(Universe!S219="","",(Universe!S219-$B$2565)/$C$2565)</f>
        <v/>
      </c>
      <c r="V219" s="24">
        <f>IF(Universe!T219="","",(Universe!T219-$B$2566)/$C$2566)</f>
        <v/>
      </c>
      <c r="W219" s="24">
        <f>IF(Universe!U219="","",(Universe!U219-$B$2567)/$C$2567)</f>
        <v/>
      </c>
      <c r="X219" s="24">
        <f>IF(O219="","",(O219-$B$2571)/$C$2571)</f>
        <v/>
      </c>
      <c r="Y219" s="24">
        <f>IF(T219="","",(T219-$B$2576)/$C$2576)</f>
        <v/>
      </c>
      <c r="Z219" s="24">
        <f>IF(Universe!V219="","",(Universe!V219-$B$2568)/$C$2568)</f>
        <v/>
      </c>
      <c r="AA219" s="24">
        <f>IF(P219="","",(P219-$B$2572)/$C$2572)</f>
        <v/>
      </c>
      <c r="AB219" s="24">
        <f>IF(Q219="","",(Q219-$B$2573)/$C$2573)</f>
        <v/>
      </c>
      <c r="AC219" s="24">
        <f>IF(R219="","",(R219-$B$2574)/$C$2574)</f>
        <v/>
      </c>
      <c r="AD219" s="24">
        <f>IF(S219="","",(S219-$B$2575)/$C$2575)</f>
        <v/>
      </c>
      <c r="AE219" s="24">
        <f>IF(Y219="","",Y219-(19.12044933116382+16.522174187581257*U219))</f>
        <v/>
      </c>
      <c r="AF219" s="24">
        <f>IF(X219="","",(X219-(-0.27268023098325006+0.47142105304415904*V219+-0.3189264934812436*U219)--5.286111042926227e-16)/0.7994208745952703)</f>
        <v/>
      </c>
      <c r="AG219" s="24">
        <f>IF(AA219="","",(AA219-(0.5248806186338691+-0.064206457956449*U219)-5.43454825424064e-16)/0.9977404048781155)</f>
        <v/>
      </c>
      <c r="AH219" s="25" t="n">
        <v>-2.667618117727096</v>
      </c>
      <c r="AI219" s="25" t="n">
        <v>-1.164485043692884</v>
      </c>
      <c r="AJ219" s="25" t="n">
        <v>-0.5525161495511728</v>
      </c>
      <c r="AK219" s="25" t="n">
        <v>1.663938123088984</v>
      </c>
      <c r="AL219" s="25" t="n">
        <v>3.284441301968544</v>
      </c>
      <c r="AM219" s="25" t="n">
        <v>-0.2989791290666823</v>
      </c>
      <c r="AN219" s="25" t="n">
        <v>0.5889473455633204</v>
      </c>
      <c r="AO219" s="25" t="n">
        <v>-0.262882859555812</v>
      </c>
      <c r="AP219" s="25" t="n">
        <v>0.5560014258068958</v>
      </c>
      <c r="AQ219" s="25" t="n">
        <v>2.98995855227851</v>
      </c>
    </row>
    <row r="220">
      <c r="A220" s="23">
        <f>Universe!A220</f>
        <v/>
      </c>
      <c r="B220" s="24">
        <f>IF(Universe!W220="","",(Universe!W220-$B$2550)/$C$2550)</f>
        <v/>
      </c>
      <c r="C220" s="24">
        <f>IF(Universe!X220="","",(Universe!X220-$B$2551)/$C$2551)</f>
        <v/>
      </c>
      <c r="D220" s="24">
        <f>IF(Universe!Y220="","",(Universe!Y220-$B$2552)/$C$2552)</f>
        <v/>
      </c>
      <c r="E220" s="24">
        <f>IF(Universe!Z220="","",(Universe!Z220-$B$2553)/$C$2553)</f>
        <v/>
      </c>
      <c r="F220" s="24">
        <f>IF(Universe!AA220="","",(Universe!AA220-$B$2554)/$C$2554)</f>
        <v/>
      </c>
      <c r="G220" s="24">
        <f>IF(Universe!AB220="","",(Universe!AB220-$B$2555)/$C$2555)</f>
        <v/>
      </c>
      <c r="H220" s="24">
        <f>IF(Universe!AC220="","",(Universe!AC220-$B$2556)/$C$2556)</f>
        <v/>
      </c>
      <c r="I220" s="24">
        <f>IF(Universe!AD220="","",(Universe!AD220-$B$2557)/$C$2557)</f>
        <v/>
      </c>
      <c r="J220" s="24">
        <f>IF(Universe!AE220="","",(Universe!AE220-$B$2558)/$C$2558)</f>
        <v/>
      </c>
      <c r="K220" s="24">
        <f>IF(Universe!AF220="","",(Universe!AF220-$B$2559)/$C$2559)</f>
        <v/>
      </c>
      <c r="L220" s="24">
        <f>IF(Universe!AG220="","",(Universe!AG220-$B$2560)/$C$2560)</f>
        <v/>
      </c>
      <c r="M220" s="24">
        <f>IF(Universe!AH220="","",(Universe!AH220-$B$2561)/$C$2561)</f>
        <v/>
      </c>
      <c r="N220" s="24">
        <f>IF(Universe!AI220="","",(Universe!AI220-$B$2562)/$C$2562)</f>
        <v/>
      </c>
      <c r="O220" s="24">
        <f>0.74*IF(B220="",0,B220)+0.16*IF(C220="",0,C220)+0.1*IF(D220="",0,D220)</f>
        <v/>
      </c>
      <c r="P220" s="24">
        <f>0.35*IF(E220="",0,E220)+0.35*IF(F220="",0,F220)+0.3*IF(G220="",0,G220)</f>
        <v/>
      </c>
      <c r="Q220" s="24">
        <f>0.656*IF(I220="",0,I220)+0.344*IF(H220="",0,H220)</f>
        <v/>
      </c>
      <c r="R220" s="24">
        <f>0.338*IF(J220="",0,J220)+0.662*IF(K220="",0,K220)</f>
        <v/>
      </c>
      <c r="S220" s="24">
        <f>0.38*IF(L220="",0,L220)+0.35*IF(M220="",0,M220)+0.27*IF(N220="",0,N220)</f>
        <v/>
      </c>
      <c r="T220" s="24">
        <f>IF(Universe!S220="","",((Universe!S220-$B$2565)/$C$2565)^3)</f>
        <v/>
      </c>
      <c r="U220" s="24">
        <f>IF(Universe!S220="","",(Universe!S220-$B$2565)/$C$2565)</f>
        <v/>
      </c>
      <c r="V220" s="24">
        <f>IF(Universe!T220="","",(Universe!T220-$B$2566)/$C$2566)</f>
        <v/>
      </c>
      <c r="W220" s="24">
        <f>IF(Universe!U220="","",(Universe!U220-$B$2567)/$C$2567)</f>
        <v/>
      </c>
      <c r="X220" s="24">
        <f>IF(O220="","",(O220-$B$2571)/$C$2571)</f>
        <v/>
      </c>
      <c r="Y220" s="24">
        <f>IF(T220="","",(T220-$B$2576)/$C$2576)</f>
        <v/>
      </c>
      <c r="Z220" s="24">
        <f>IF(Universe!V220="","",(Universe!V220-$B$2568)/$C$2568)</f>
        <v/>
      </c>
      <c r="AA220" s="24">
        <f>IF(P220="","",(P220-$B$2572)/$C$2572)</f>
        <v/>
      </c>
      <c r="AB220" s="24">
        <f>IF(Q220="","",(Q220-$B$2573)/$C$2573)</f>
        <v/>
      </c>
      <c r="AC220" s="24">
        <f>IF(R220="","",(R220-$B$2574)/$C$2574)</f>
        <v/>
      </c>
      <c r="AD220" s="24">
        <f>IF(S220="","",(S220-$B$2575)/$C$2575)</f>
        <v/>
      </c>
      <c r="AE220" s="24">
        <f>IF(Y220="","",Y220-(19.12044933116382+16.522174187581257*U220))</f>
        <v/>
      </c>
      <c r="AF220" s="24">
        <f>IF(X220="","",(X220-(-0.27268023098325006+0.47142105304415904*V220+-0.3189264934812436*U220)--5.286111042926227e-16)/0.7994208745952703)</f>
        <v/>
      </c>
      <c r="AG220" s="24">
        <f>IF(AA220="","",(AA220-(0.5248806186338691+-0.064206457956449*U220)-5.43454825424064e-16)/0.9977404048781155)</f>
        <v/>
      </c>
      <c r="AH220" s="25" t="n">
        <v>-3.013850751486977</v>
      </c>
      <c r="AI220" s="25" t="n">
        <v>0.1474561561481735</v>
      </c>
      <c r="AJ220" s="25" t="n">
        <v>-0.1066034920249742</v>
      </c>
      <c r="AK220" s="25" t="n">
        <v>-0.8775820866884151</v>
      </c>
      <c r="AL220" s="25" t="n">
        <v>2.942814943534426</v>
      </c>
      <c r="AM220" s="25" t="n">
        <v>-0.08560269236247681</v>
      </c>
      <c r="AN220" s="25" t="n">
        <v>0.1780624949958577</v>
      </c>
      <c r="AO220" s="25" t="n">
        <v>-0.0201522241271962</v>
      </c>
      <c r="AP220" s="25" t="n">
        <v>-0.5349255224311577</v>
      </c>
      <c r="AQ220" s="25" t="n">
        <v>0.2419417617236748</v>
      </c>
    </row>
    <row r="221">
      <c r="A221" s="23">
        <f>Universe!A221</f>
        <v/>
      </c>
      <c r="B221" s="24">
        <f>IF(Universe!W221="","",(Universe!W221-$B$2550)/$C$2550)</f>
        <v/>
      </c>
      <c r="C221" s="24">
        <f>IF(Universe!X221="","",(Universe!X221-$B$2551)/$C$2551)</f>
        <v/>
      </c>
      <c r="D221" s="24">
        <f>IF(Universe!Y221="","",(Universe!Y221-$B$2552)/$C$2552)</f>
        <v/>
      </c>
      <c r="E221" s="24">
        <f>IF(Universe!Z221="","",(Universe!Z221-$B$2553)/$C$2553)</f>
        <v/>
      </c>
      <c r="F221" s="24">
        <f>IF(Universe!AA221="","",(Universe!AA221-$B$2554)/$C$2554)</f>
        <v/>
      </c>
      <c r="G221" s="24">
        <f>IF(Universe!AB221="","",(Universe!AB221-$B$2555)/$C$2555)</f>
        <v/>
      </c>
      <c r="H221" s="24">
        <f>IF(Universe!AC221="","",(Universe!AC221-$B$2556)/$C$2556)</f>
        <v/>
      </c>
      <c r="I221" s="24">
        <f>IF(Universe!AD221="","",(Universe!AD221-$B$2557)/$C$2557)</f>
        <v/>
      </c>
      <c r="J221" s="24">
        <f>IF(Universe!AE221="","",(Universe!AE221-$B$2558)/$C$2558)</f>
        <v/>
      </c>
      <c r="K221" s="24">
        <f>IF(Universe!AF221="","",(Universe!AF221-$B$2559)/$C$2559)</f>
        <v/>
      </c>
      <c r="L221" s="24">
        <f>IF(Universe!AG221="","",(Universe!AG221-$B$2560)/$C$2560)</f>
        <v/>
      </c>
      <c r="M221" s="24">
        <f>IF(Universe!AH221="","",(Universe!AH221-$B$2561)/$C$2561)</f>
        <v/>
      </c>
      <c r="N221" s="24">
        <f>IF(Universe!AI221="","",(Universe!AI221-$B$2562)/$C$2562)</f>
        <v/>
      </c>
      <c r="O221" s="24">
        <f>0.74*IF(B221="",0,B221)+0.16*IF(C221="",0,C221)+0.1*IF(D221="",0,D221)</f>
        <v/>
      </c>
      <c r="P221" s="24">
        <f>0.35*IF(E221="",0,E221)+0.35*IF(F221="",0,F221)+0.3*IF(G221="",0,G221)</f>
        <v/>
      </c>
      <c r="Q221" s="24">
        <f>0.656*IF(I221="",0,I221)+0.344*IF(H221="",0,H221)</f>
        <v/>
      </c>
      <c r="R221" s="24">
        <f>0.338*IF(J221="",0,J221)+0.662*IF(K221="",0,K221)</f>
        <v/>
      </c>
      <c r="S221" s="24">
        <f>0.38*IF(L221="",0,L221)+0.35*IF(M221="",0,M221)+0.27*IF(N221="",0,N221)</f>
        <v/>
      </c>
      <c r="T221" s="24">
        <f>IF(Universe!S221="","",((Universe!S221-$B$2565)/$C$2565)^3)</f>
        <v/>
      </c>
      <c r="U221" s="24">
        <f>IF(Universe!S221="","",(Universe!S221-$B$2565)/$C$2565)</f>
        <v/>
      </c>
      <c r="V221" s="24">
        <f>IF(Universe!T221="","",(Universe!T221-$B$2566)/$C$2566)</f>
        <v/>
      </c>
      <c r="W221" s="24">
        <f>IF(Universe!U221="","",(Universe!U221-$B$2567)/$C$2567)</f>
        <v/>
      </c>
      <c r="X221" s="24">
        <f>IF(O221="","",(O221-$B$2571)/$C$2571)</f>
        <v/>
      </c>
      <c r="Y221" s="24">
        <f>IF(T221="","",(T221-$B$2576)/$C$2576)</f>
        <v/>
      </c>
      <c r="Z221" s="24">
        <f>IF(Universe!V221="","",(Universe!V221-$B$2568)/$C$2568)</f>
        <v/>
      </c>
      <c r="AA221" s="24">
        <f>IF(P221="","",(P221-$B$2572)/$C$2572)</f>
        <v/>
      </c>
      <c r="AB221" s="24">
        <f>IF(Q221="","",(Q221-$B$2573)/$C$2573)</f>
        <v/>
      </c>
      <c r="AC221" s="24">
        <f>IF(R221="","",(R221-$B$2574)/$C$2574)</f>
        <v/>
      </c>
      <c r="AD221" s="24">
        <f>IF(S221="","",(S221-$B$2575)/$C$2575)</f>
        <v/>
      </c>
      <c r="AE221" s="24">
        <f>IF(Y221="","",Y221-(19.12044933116382+16.522174187581257*U221))</f>
        <v/>
      </c>
      <c r="AF221" s="24">
        <f>IF(X221="","",(X221-(-0.27268023098325006+0.47142105304415904*V221+-0.3189264934812436*U221)--5.286111042926227e-16)/0.7994208745952703)</f>
        <v/>
      </c>
      <c r="AG221" s="24">
        <f>IF(AA221="","",(AA221-(0.5248806186338691+-0.064206457956449*U221)-5.43454825424064e-16)/0.9977404048781155)</f>
        <v/>
      </c>
      <c r="AH221" s="25" t="n">
        <v>-3.687583264835133</v>
      </c>
      <c r="AI221" s="25" t="n">
        <v>-0.7075102632004533</v>
      </c>
      <c r="AJ221" s="25" t="n">
        <v>-1.642611322513705</v>
      </c>
      <c r="AK221" s="25" t="n">
        <v>-0.3072170168967326</v>
      </c>
      <c r="AL221" s="25" t="n">
        <v>1.454861433052459</v>
      </c>
      <c r="AM221" s="25" t="n">
        <v>0.3501371440613495</v>
      </c>
      <c r="AN221" s="25" t="n">
        <v>-0.1713558466231853</v>
      </c>
      <c r="AO221" s="25" t="n">
        <v>0.4644492652752519</v>
      </c>
      <c r="AP221" s="25" t="n">
        <v>1.743862038336291</v>
      </c>
      <c r="AQ221" s="25" t="n">
        <v>-0.6095490444839022</v>
      </c>
    </row>
    <row r="222">
      <c r="A222" s="23">
        <f>Universe!A222</f>
        <v/>
      </c>
      <c r="B222" s="24">
        <f>IF(Universe!W222="","",(Universe!W222-$B$2550)/$C$2550)</f>
        <v/>
      </c>
      <c r="C222" s="24">
        <f>IF(Universe!X222="","",(Universe!X222-$B$2551)/$C$2551)</f>
        <v/>
      </c>
      <c r="D222" s="24">
        <f>IF(Universe!Y222="","",(Universe!Y222-$B$2552)/$C$2552)</f>
        <v/>
      </c>
      <c r="E222" s="24">
        <f>IF(Universe!Z222="","",(Universe!Z222-$B$2553)/$C$2553)</f>
        <v/>
      </c>
      <c r="F222" s="24">
        <f>IF(Universe!AA222="","",(Universe!AA222-$B$2554)/$C$2554)</f>
        <v/>
      </c>
      <c r="G222" s="24">
        <f>IF(Universe!AB222="","",(Universe!AB222-$B$2555)/$C$2555)</f>
        <v/>
      </c>
      <c r="H222" s="24">
        <f>IF(Universe!AC222="","",(Universe!AC222-$B$2556)/$C$2556)</f>
        <v/>
      </c>
      <c r="I222" s="24">
        <f>IF(Universe!AD222="","",(Universe!AD222-$B$2557)/$C$2557)</f>
        <v/>
      </c>
      <c r="J222" s="24">
        <f>IF(Universe!AE222="","",(Universe!AE222-$B$2558)/$C$2558)</f>
        <v/>
      </c>
      <c r="K222" s="24">
        <f>IF(Universe!AF222="","",(Universe!AF222-$B$2559)/$C$2559)</f>
        <v/>
      </c>
      <c r="L222" s="24">
        <f>IF(Universe!AG222="","",(Universe!AG222-$B$2560)/$C$2560)</f>
        <v/>
      </c>
      <c r="M222" s="24">
        <f>IF(Universe!AH222="","",(Universe!AH222-$B$2561)/$C$2561)</f>
        <v/>
      </c>
      <c r="N222" s="24">
        <f>IF(Universe!AI222="","",(Universe!AI222-$B$2562)/$C$2562)</f>
        <v/>
      </c>
      <c r="O222" s="24">
        <f>0.74*IF(B222="",0,B222)+0.16*IF(C222="",0,C222)+0.1*IF(D222="",0,D222)</f>
        <v/>
      </c>
      <c r="P222" s="24">
        <f>0.35*IF(E222="",0,E222)+0.35*IF(F222="",0,F222)+0.3*IF(G222="",0,G222)</f>
        <v/>
      </c>
      <c r="Q222" s="24">
        <f>0.656*IF(I222="",0,I222)+0.344*IF(H222="",0,H222)</f>
        <v/>
      </c>
      <c r="R222" s="24">
        <f>0.338*IF(J222="",0,J222)+0.662*IF(K222="",0,K222)</f>
        <v/>
      </c>
      <c r="S222" s="24">
        <f>0.38*IF(L222="",0,L222)+0.35*IF(M222="",0,M222)+0.27*IF(N222="",0,N222)</f>
        <v/>
      </c>
      <c r="T222" s="24">
        <f>IF(Universe!S222="","",((Universe!S222-$B$2565)/$C$2565)^3)</f>
        <v/>
      </c>
      <c r="U222" s="24">
        <f>IF(Universe!S222="","",(Universe!S222-$B$2565)/$C$2565)</f>
        <v/>
      </c>
      <c r="V222" s="24">
        <f>IF(Universe!T222="","",(Universe!T222-$B$2566)/$C$2566)</f>
        <v/>
      </c>
      <c r="W222" s="24">
        <f>IF(Universe!U222="","",(Universe!U222-$B$2567)/$C$2567)</f>
        <v/>
      </c>
      <c r="X222" s="24">
        <f>IF(O222="","",(O222-$B$2571)/$C$2571)</f>
        <v/>
      </c>
      <c r="Y222" s="24">
        <f>IF(T222="","",(T222-$B$2576)/$C$2576)</f>
        <v/>
      </c>
      <c r="Z222" s="24">
        <f>IF(Universe!V222="","",(Universe!V222-$B$2568)/$C$2568)</f>
        <v/>
      </c>
      <c r="AA222" s="24">
        <f>IF(P222="","",(P222-$B$2572)/$C$2572)</f>
        <v/>
      </c>
      <c r="AB222" s="24">
        <f>IF(Q222="","",(Q222-$B$2573)/$C$2573)</f>
        <v/>
      </c>
      <c r="AC222" s="24">
        <f>IF(R222="","",(R222-$B$2574)/$C$2574)</f>
        <v/>
      </c>
      <c r="AD222" s="24">
        <f>IF(S222="","",(S222-$B$2575)/$C$2575)</f>
        <v/>
      </c>
      <c r="AE222" s="24">
        <f>IF(Y222="","",Y222-(19.12044933116382+16.522174187581257*U222))</f>
        <v/>
      </c>
      <c r="AF222" s="24">
        <f>IF(X222="","",(X222-(-0.27268023098325006+0.47142105304415904*V222+-0.3189264934812436*U222)--5.286111042926227e-16)/0.7994208745952703)</f>
        <v/>
      </c>
      <c r="AG222" s="24">
        <f>IF(AA222="","",(AA222-(0.5248806186338691+-0.064206457956449*U222)-5.43454825424064e-16)/0.9977404048781155)</f>
        <v/>
      </c>
      <c r="AH222" s="25" t="n">
        <v>-2.297430637737138</v>
      </c>
      <c r="AI222" s="25" t="n">
        <v>-0.4614532960080489</v>
      </c>
      <c r="AJ222" s="25" t="n">
        <v>0.639292306856606</v>
      </c>
      <c r="AK222" s="25" t="n">
        <v>-0.054488071732397</v>
      </c>
      <c r="AL222" s="25" t="n">
        <v>3.379145368214646</v>
      </c>
      <c r="AM222" s="25" t="n">
        <v>0.1493125948050165</v>
      </c>
      <c r="AN222" s="25" t="n">
        <v>0.3133877349858648</v>
      </c>
      <c r="AO222" s="25" t="n">
        <v>0.0267332771026941</v>
      </c>
      <c r="AP222" s="25" t="n">
        <v>-0.2510147090788868</v>
      </c>
      <c r="AQ222" s="25" t="n">
        <v>-0.0224741696657045</v>
      </c>
    </row>
    <row r="223">
      <c r="A223" s="23">
        <f>Universe!A223</f>
        <v/>
      </c>
      <c r="B223" s="24">
        <f>IF(Universe!W223="","",(Universe!W223-$B$2550)/$C$2550)</f>
        <v/>
      </c>
      <c r="C223" s="24">
        <f>IF(Universe!X223="","",(Universe!X223-$B$2551)/$C$2551)</f>
        <v/>
      </c>
      <c r="D223" s="24">
        <f>IF(Universe!Y223="","",(Universe!Y223-$B$2552)/$C$2552)</f>
        <v/>
      </c>
      <c r="E223" s="24">
        <f>IF(Universe!Z223="","",(Universe!Z223-$B$2553)/$C$2553)</f>
        <v/>
      </c>
      <c r="F223" s="24">
        <f>IF(Universe!AA223="","",(Universe!AA223-$B$2554)/$C$2554)</f>
        <v/>
      </c>
      <c r="G223" s="24">
        <f>IF(Universe!AB223="","",(Universe!AB223-$B$2555)/$C$2555)</f>
        <v/>
      </c>
      <c r="H223" s="24">
        <f>IF(Universe!AC223="","",(Universe!AC223-$B$2556)/$C$2556)</f>
        <v/>
      </c>
      <c r="I223" s="24">
        <f>IF(Universe!AD223="","",(Universe!AD223-$B$2557)/$C$2557)</f>
        <v/>
      </c>
      <c r="J223" s="24">
        <f>IF(Universe!AE223="","",(Universe!AE223-$B$2558)/$C$2558)</f>
        <v/>
      </c>
      <c r="K223" s="24">
        <f>IF(Universe!AF223="","",(Universe!AF223-$B$2559)/$C$2559)</f>
        <v/>
      </c>
      <c r="L223" s="24">
        <f>IF(Universe!AG223="","",(Universe!AG223-$B$2560)/$C$2560)</f>
        <v/>
      </c>
      <c r="M223" s="24">
        <f>IF(Universe!AH223="","",(Universe!AH223-$B$2561)/$C$2561)</f>
        <v/>
      </c>
      <c r="N223" s="24">
        <f>IF(Universe!AI223="","",(Universe!AI223-$B$2562)/$C$2562)</f>
        <v/>
      </c>
      <c r="O223" s="24">
        <f>0.74*IF(B223="",0,B223)+0.16*IF(C223="",0,C223)+0.1*IF(D223="",0,D223)</f>
        <v/>
      </c>
      <c r="P223" s="24">
        <f>0.35*IF(E223="",0,E223)+0.35*IF(F223="",0,F223)+0.3*IF(G223="",0,G223)</f>
        <v/>
      </c>
      <c r="Q223" s="24">
        <f>0.656*IF(I223="",0,I223)+0.344*IF(H223="",0,H223)</f>
        <v/>
      </c>
      <c r="R223" s="24">
        <f>0.338*IF(J223="",0,J223)+0.662*IF(K223="",0,K223)</f>
        <v/>
      </c>
      <c r="S223" s="24">
        <f>0.38*IF(L223="",0,L223)+0.35*IF(M223="",0,M223)+0.27*IF(N223="",0,N223)</f>
        <v/>
      </c>
      <c r="T223" s="24">
        <f>IF(Universe!S223="","",((Universe!S223-$B$2565)/$C$2565)^3)</f>
        <v/>
      </c>
      <c r="U223" s="24">
        <f>IF(Universe!S223="","",(Universe!S223-$B$2565)/$C$2565)</f>
        <v/>
      </c>
      <c r="V223" s="24">
        <f>IF(Universe!T223="","",(Universe!T223-$B$2566)/$C$2566)</f>
        <v/>
      </c>
      <c r="W223" s="24">
        <f>IF(Universe!U223="","",(Universe!U223-$B$2567)/$C$2567)</f>
        <v/>
      </c>
      <c r="X223" s="24">
        <f>IF(O223="","",(O223-$B$2571)/$C$2571)</f>
        <v/>
      </c>
      <c r="Y223" s="24">
        <f>IF(T223="","",(T223-$B$2576)/$C$2576)</f>
        <v/>
      </c>
      <c r="Z223" s="24">
        <f>IF(Universe!V223="","",(Universe!V223-$B$2568)/$C$2568)</f>
        <v/>
      </c>
      <c r="AA223" s="24">
        <f>IF(P223="","",(P223-$B$2572)/$C$2572)</f>
        <v/>
      </c>
      <c r="AB223" s="24">
        <f>IF(Q223="","",(Q223-$B$2573)/$C$2573)</f>
        <v/>
      </c>
      <c r="AC223" s="24">
        <f>IF(R223="","",(R223-$B$2574)/$C$2574)</f>
        <v/>
      </c>
      <c r="AD223" s="24">
        <f>IF(S223="","",(S223-$B$2575)/$C$2575)</f>
        <v/>
      </c>
      <c r="AE223" s="24">
        <f>IF(Y223="","",Y223-(19.12044933116382+16.522174187581257*U223))</f>
        <v/>
      </c>
      <c r="AF223" s="24">
        <f>IF(X223="","",(X223-(-0.27268023098325006+0.47142105304415904*V223+-0.3189264934812436*U223)--5.286111042926227e-16)/0.7994208745952703)</f>
        <v/>
      </c>
      <c r="AG223" s="24">
        <f>IF(AA223="","",(AA223-(0.5248806186338691+-0.064206457956449*U223)-5.43454825424064e-16)/0.9977404048781155)</f>
        <v/>
      </c>
      <c r="AH223" s="25" t="n">
        <v>-1.817986055701615</v>
      </c>
      <c r="AI223" s="25" t="n">
        <v>1.067849951063484</v>
      </c>
      <c r="AJ223" s="25" t="n">
        <v>1.021100005738595</v>
      </c>
      <c r="AK223" s="25" t="n">
        <v>-0.1596468132040046</v>
      </c>
      <c r="AL223" s="25" t="n">
        <v>3.148518024232421</v>
      </c>
      <c r="AM223" s="25" t="n">
        <v>-0.06833369372225109</v>
      </c>
      <c r="AN223" s="25" t="n">
        <v>0.5816690217122465</v>
      </c>
      <c r="AO223" s="25" t="n">
        <v>0.0023434993176426</v>
      </c>
      <c r="AP223" s="25" t="n">
        <v>0.24515164331915</v>
      </c>
      <c r="AQ223" s="25" t="n">
        <v>0.2300976651571404</v>
      </c>
    </row>
    <row r="224">
      <c r="A224" s="23">
        <f>Universe!A224</f>
        <v/>
      </c>
      <c r="B224" s="24">
        <f>IF(Universe!W224="","",(Universe!W224-$B$2550)/$C$2550)</f>
        <v/>
      </c>
      <c r="C224" s="24">
        <f>IF(Universe!X224="","",(Universe!X224-$B$2551)/$C$2551)</f>
        <v/>
      </c>
      <c r="D224" s="24">
        <f>IF(Universe!Y224="","",(Universe!Y224-$B$2552)/$C$2552)</f>
        <v/>
      </c>
      <c r="E224" s="24">
        <f>IF(Universe!Z224="","",(Universe!Z224-$B$2553)/$C$2553)</f>
        <v/>
      </c>
      <c r="F224" s="24">
        <f>IF(Universe!AA224="","",(Universe!AA224-$B$2554)/$C$2554)</f>
        <v/>
      </c>
      <c r="G224" s="24">
        <f>IF(Universe!AB224="","",(Universe!AB224-$B$2555)/$C$2555)</f>
        <v/>
      </c>
      <c r="H224" s="24">
        <f>IF(Universe!AC224="","",(Universe!AC224-$B$2556)/$C$2556)</f>
        <v/>
      </c>
      <c r="I224" s="24">
        <f>IF(Universe!AD224="","",(Universe!AD224-$B$2557)/$C$2557)</f>
        <v/>
      </c>
      <c r="J224" s="24">
        <f>IF(Universe!AE224="","",(Universe!AE224-$B$2558)/$C$2558)</f>
        <v/>
      </c>
      <c r="K224" s="24">
        <f>IF(Universe!AF224="","",(Universe!AF224-$B$2559)/$C$2559)</f>
        <v/>
      </c>
      <c r="L224" s="24">
        <f>IF(Universe!AG224="","",(Universe!AG224-$B$2560)/$C$2560)</f>
        <v/>
      </c>
      <c r="M224" s="24">
        <f>IF(Universe!AH224="","",(Universe!AH224-$B$2561)/$C$2561)</f>
        <v/>
      </c>
      <c r="N224" s="24">
        <f>IF(Universe!AI224="","",(Universe!AI224-$B$2562)/$C$2562)</f>
        <v/>
      </c>
      <c r="O224" s="24">
        <f>0.74*IF(B224="",0,B224)+0.16*IF(C224="",0,C224)+0.1*IF(D224="",0,D224)</f>
        <v/>
      </c>
      <c r="P224" s="24">
        <f>0.35*IF(E224="",0,E224)+0.35*IF(F224="",0,F224)+0.3*IF(G224="",0,G224)</f>
        <v/>
      </c>
      <c r="Q224" s="24">
        <f>0.656*IF(I224="",0,I224)+0.344*IF(H224="",0,H224)</f>
        <v/>
      </c>
      <c r="R224" s="24">
        <f>0.338*IF(J224="",0,J224)+0.662*IF(K224="",0,K224)</f>
        <v/>
      </c>
      <c r="S224" s="24">
        <f>0.38*IF(L224="",0,L224)+0.35*IF(M224="",0,M224)+0.27*IF(N224="",0,N224)</f>
        <v/>
      </c>
      <c r="T224" s="24">
        <f>IF(Universe!S224="","",((Universe!S224-$B$2565)/$C$2565)^3)</f>
        <v/>
      </c>
      <c r="U224" s="24">
        <f>IF(Universe!S224="","",(Universe!S224-$B$2565)/$C$2565)</f>
        <v/>
      </c>
      <c r="V224" s="24">
        <f>IF(Universe!T224="","",(Universe!T224-$B$2566)/$C$2566)</f>
        <v/>
      </c>
      <c r="W224" s="24">
        <f>IF(Universe!U224="","",(Universe!U224-$B$2567)/$C$2567)</f>
        <v/>
      </c>
      <c r="X224" s="24">
        <f>IF(O224="","",(O224-$B$2571)/$C$2571)</f>
        <v/>
      </c>
      <c r="Y224" s="24">
        <f>IF(T224="","",(T224-$B$2576)/$C$2576)</f>
        <v/>
      </c>
      <c r="Z224" s="24">
        <f>IF(Universe!V224="","",(Universe!V224-$B$2568)/$C$2568)</f>
        <v/>
      </c>
      <c r="AA224" s="24">
        <f>IF(P224="","",(P224-$B$2572)/$C$2572)</f>
        <v/>
      </c>
      <c r="AB224" s="24">
        <f>IF(Q224="","",(Q224-$B$2573)/$C$2573)</f>
        <v/>
      </c>
      <c r="AC224" s="24">
        <f>IF(R224="","",(R224-$B$2574)/$C$2574)</f>
        <v/>
      </c>
      <c r="AD224" s="24">
        <f>IF(S224="","",(S224-$B$2575)/$C$2575)</f>
        <v/>
      </c>
      <c r="AE224" s="24">
        <f>IF(Y224="","",Y224-(19.12044933116382+16.522174187581257*U224))</f>
        <v/>
      </c>
      <c r="AF224" s="24">
        <f>IF(X224="","",(X224-(-0.27268023098325006+0.47142105304415904*V224+-0.3189264934812436*U224)--5.286111042926227e-16)/0.7994208745952703)</f>
        <v/>
      </c>
      <c r="AG224" s="24">
        <f>IF(AA224="","",(AA224-(0.5248806186338691+-0.064206457956449*U224)-5.43454825424064e-16)/0.9977404048781155)</f>
        <v/>
      </c>
      <c r="AH224" s="25" t="n">
        <v>-2.766968102994585</v>
      </c>
      <c r="AI224" s="25" t="n">
        <v>0.7594828259532956</v>
      </c>
      <c r="AJ224" s="25" t="n">
        <v>-1.241644764610139</v>
      </c>
      <c r="AK224" s="25" t="n">
        <v>0.2738251668405502</v>
      </c>
      <c r="AL224" s="25" t="n">
        <v>3.21290803241524</v>
      </c>
      <c r="AM224" s="25" t="n">
        <v>0.7542082695704653</v>
      </c>
      <c r="AN224" s="25" t="n">
        <v>0.8806749775031726</v>
      </c>
      <c r="AO224" s="25" t="n">
        <v>0.1176116347439112</v>
      </c>
      <c r="AP224" s="25" t="n">
        <v>-1.165117976374437</v>
      </c>
      <c r="AQ224" s="25" t="n">
        <v>0.1436059908206328</v>
      </c>
    </row>
    <row r="225">
      <c r="A225" s="23">
        <f>Universe!A225</f>
        <v/>
      </c>
      <c r="B225" s="24">
        <f>IF(Universe!W225="","",(Universe!W225-$B$2550)/$C$2550)</f>
        <v/>
      </c>
      <c r="C225" s="24">
        <f>IF(Universe!X225="","",(Universe!X225-$B$2551)/$C$2551)</f>
        <v/>
      </c>
      <c r="D225" s="24">
        <f>IF(Universe!Y225="","",(Universe!Y225-$B$2552)/$C$2552)</f>
        <v/>
      </c>
      <c r="E225" s="24">
        <f>IF(Universe!Z225="","",(Universe!Z225-$B$2553)/$C$2553)</f>
        <v/>
      </c>
      <c r="F225" s="24">
        <f>IF(Universe!AA225="","",(Universe!AA225-$B$2554)/$C$2554)</f>
        <v/>
      </c>
      <c r="G225" s="24">
        <f>IF(Universe!AB225="","",(Universe!AB225-$B$2555)/$C$2555)</f>
        <v/>
      </c>
      <c r="H225" s="24">
        <f>IF(Universe!AC225="","",(Universe!AC225-$B$2556)/$C$2556)</f>
        <v/>
      </c>
      <c r="I225" s="24">
        <f>IF(Universe!AD225="","",(Universe!AD225-$B$2557)/$C$2557)</f>
        <v/>
      </c>
      <c r="J225" s="24">
        <f>IF(Universe!AE225="","",(Universe!AE225-$B$2558)/$C$2558)</f>
        <v/>
      </c>
      <c r="K225" s="24">
        <f>IF(Universe!AF225="","",(Universe!AF225-$B$2559)/$C$2559)</f>
        <v/>
      </c>
      <c r="L225" s="24">
        <f>IF(Universe!AG225="","",(Universe!AG225-$B$2560)/$C$2560)</f>
        <v/>
      </c>
      <c r="M225" s="24">
        <f>IF(Universe!AH225="","",(Universe!AH225-$B$2561)/$C$2561)</f>
        <v/>
      </c>
      <c r="N225" s="24">
        <f>IF(Universe!AI225="","",(Universe!AI225-$B$2562)/$C$2562)</f>
        <v/>
      </c>
      <c r="O225" s="24">
        <f>0.74*IF(B225="",0,B225)+0.16*IF(C225="",0,C225)+0.1*IF(D225="",0,D225)</f>
        <v/>
      </c>
      <c r="P225" s="24">
        <f>0.35*IF(E225="",0,E225)+0.35*IF(F225="",0,F225)+0.3*IF(G225="",0,G225)</f>
        <v/>
      </c>
      <c r="Q225" s="24">
        <f>0.656*IF(I225="",0,I225)+0.344*IF(H225="",0,H225)</f>
        <v/>
      </c>
      <c r="R225" s="24">
        <f>0.338*IF(J225="",0,J225)+0.662*IF(K225="",0,K225)</f>
        <v/>
      </c>
      <c r="S225" s="24">
        <f>0.38*IF(L225="",0,L225)+0.35*IF(M225="",0,M225)+0.27*IF(N225="",0,N225)</f>
        <v/>
      </c>
      <c r="T225" s="24">
        <f>IF(Universe!S225="","",((Universe!S225-$B$2565)/$C$2565)^3)</f>
        <v/>
      </c>
      <c r="U225" s="24">
        <f>IF(Universe!S225="","",(Universe!S225-$B$2565)/$C$2565)</f>
        <v/>
      </c>
      <c r="V225" s="24">
        <f>IF(Universe!T225="","",(Universe!T225-$B$2566)/$C$2566)</f>
        <v/>
      </c>
      <c r="W225" s="24">
        <f>IF(Universe!U225="","",(Universe!U225-$B$2567)/$C$2567)</f>
        <v/>
      </c>
      <c r="X225" s="24">
        <f>IF(O225="","",(O225-$B$2571)/$C$2571)</f>
        <v/>
      </c>
      <c r="Y225" s="24">
        <f>IF(T225="","",(T225-$B$2576)/$C$2576)</f>
        <v/>
      </c>
      <c r="Z225" s="24">
        <f>IF(Universe!V225="","",(Universe!V225-$B$2568)/$C$2568)</f>
        <v/>
      </c>
      <c r="AA225" s="24">
        <f>IF(P225="","",(P225-$B$2572)/$C$2572)</f>
        <v/>
      </c>
      <c r="AB225" s="24">
        <f>IF(Q225="","",(Q225-$B$2573)/$C$2573)</f>
        <v/>
      </c>
      <c r="AC225" s="24">
        <f>IF(R225="","",(R225-$B$2574)/$C$2574)</f>
        <v/>
      </c>
      <c r="AD225" s="24">
        <f>IF(S225="","",(S225-$B$2575)/$C$2575)</f>
        <v/>
      </c>
      <c r="AE225" s="24">
        <f>IF(Y225="","",Y225-(19.12044933116382+16.522174187581257*U225))</f>
        <v/>
      </c>
      <c r="AF225" s="24">
        <f>IF(X225="","",(X225-(-0.27268023098325006+0.47142105304415904*V225+-0.3189264934812436*U225)--5.286111042926227e-16)/0.7994208745952703)</f>
        <v/>
      </c>
      <c r="AG225" s="24">
        <f>IF(AA225="","",(AA225-(0.5248806186338691+-0.064206457956449*U225)-5.43454825424064e-16)/0.9977404048781155)</f>
        <v/>
      </c>
      <c r="AH225" s="25" t="n">
        <v>-2.403625092955257</v>
      </c>
      <c r="AI225" s="25" t="n">
        <v>0.3678310756499386</v>
      </c>
      <c r="AJ225" s="25" t="n">
        <v>-0.165402218344199</v>
      </c>
      <c r="AK225" s="25" t="n">
        <v>-0.8969268493862752</v>
      </c>
      <c r="AL225" s="25" t="n">
        <v>3.378390591922935</v>
      </c>
      <c r="AM225" s="25" t="n">
        <v>-0.1907988378129261</v>
      </c>
      <c r="AN225" s="25" t="n">
        <v>-0.1432685544301195</v>
      </c>
      <c r="AO225" s="25" t="n">
        <v>0.0475367622961903</v>
      </c>
      <c r="AP225" s="25" t="n">
        <v>-0.3861930722743384</v>
      </c>
      <c r="AQ225" s="25" t="n">
        <v>0.4879014529898591</v>
      </c>
    </row>
    <row r="226">
      <c r="A226" s="23">
        <f>Universe!A226</f>
        <v/>
      </c>
      <c r="B226" s="24">
        <f>IF(Universe!W226="","",(Universe!W226-$B$2550)/$C$2550)</f>
        <v/>
      </c>
      <c r="C226" s="24">
        <f>IF(Universe!X226="","",(Universe!X226-$B$2551)/$C$2551)</f>
        <v/>
      </c>
      <c r="D226" s="24">
        <f>IF(Universe!Y226="","",(Universe!Y226-$B$2552)/$C$2552)</f>
        <v/>
      </c>
      <c r="E226" s="24">
        <f>IF(Universe!Z226="","",(Universe!Z226-$B$2553)/$C$2553)</f>
        <v/>
      </c>
      <c r="F226" s="24">
        <f>IF(Universe!AA226="","",(Universe!AA226-$B$2554)/$C$2554)</f>
        <v/>
      </c>
      <c r="G226" s="24">
        <f>IF(Universe!AB226="","",(Universe!AB226-$B$2555)/$C$2555)</f>
        <v/>
      </c>
      <c r="H226" s="24">
        <f>IF(Universe!AC226="","",(Universe!AC226-$B$2556)/$C$2556)</f>
        <v/>
      </c>
      <c r="I226" s="24">
        <f>IF(Universe!AD226="","",(Universe!AD226-$B$2557)/$C$2557)</f>
        <v/>
      </c>
      <c r="J226" s="24">
        <f>IF(Universe!AE226="","",(Universe!AE226-$B$2558)/$C$2558)</f>
        <v/>
      </c>
      <c r="K226" s="24">
        <f>IF(Universe!AF226="","",(Universe!AF226-$B$2559)/$C$2559)</f>
        <v/>
      </c>
      <c r="L226" s="24">
        <f>IF(Universe!AG226="","",(Universe!AG226-$B$2560)/$C$2560)</f>
        <v/>
      </c>
      <c r="M226" s="24">
        <f>IF(Universe!AH226="","",(Universe!AH226-$B$2561)/$C$2561)</f>
        <v/>
      </c>
      <c r="N226" s="24">
        <f>IF(Universe!AI226="","",(Universe!AI226-$B$2562)/$C$2562)</f>
        <v/>
      </c>
      <c r="O226" s="24">
        <f>0.74*IF(B226="",0,B226)+0.16*IF(C226="",0,C226)+0.1*IF(D226="",0,D226)</f>
        <v/>
      </c>
      <c r="P226" s="24">
        <f>0.35*IF(E226="",0,E226)+0.35*IF(F226="",0,F226)+0.3*IF(G226="",0,G226)</f>
        <v/>
      </c>
      <c r="Q226" s="24">
        <f>0.656*IF(I226="",0,I226)+0.344*IF(H226="",0,H226)</f>
        <v/>
      </c>
      <c r="R226" s="24">
        <f>0.338*IF(J226="",0,J226)+0.662*IF(K226="",0,K226)</f>
        <v/>
      </c>
      <c r="S226" s="24">
        <f>0.38*IF(L226="",0,L226)+0.35*IF(M226="",0,M226)+0.27*IF(N226="",0,N226)</f>
        <v/>
      </c>
      <c r="T226" s="24">
        <f>IF(Universe!S226="","",((Universe!S226-$B$2565)/$C$2565)^3)</f>
        <v/>
      </c>
      <c r="U226" s="24">
        <f>IF(Universe!S226="","",(Universe!S226-$B$2565)/$C$2565)</f>
        <v/>
      </c>
      <c r="V226" s="24">
        <f>IF(Universe!T226="","",(Universe!T226-$B$2566)/$C$2566)</f>
        <v/>
      </c>
      <c r="W226" s="24">
        <f>IF(Universe!U226="","",(Universe!U226-$B$2567)/$C$2567)</f>
        <v/>
      </c>
      <c r="X226" s="24">
        <f>IF(O226="","",(O226-$B$2571)/$C$2571)</f>
        <v/>
      </c>
      <c r="Y226" s="24">
        <f>IF(T226="","",(T226-$B$2576)/$C$2576)</f>
        <v/>
      </c>
      <c r="Z226" s="24">
        <f>IF(Universe!V226="","",(Universe!V226-$B$2568)/$C$2568)</f>
        <v/>
      </c>
      <c r="AA226" s="24">
        <f>IF(P226="","",(P226-$B$2572)/$C$2572)</f>
        <v/>
      </c>
      <c r="AB226" s="24">
        <f>IF(Q226="","",(Q226-$B$2573)/$C$2573)</f>
        <v/>
      </c>
      <c r="AC226" s="24">
        <f>IF(R226="","",(R226-$B$2574)/$C$2574)</f>
        <v/>
      </c>
      <c r="AD226" s="24">
        <f>IF(S226="","",(S226-$B$2575)/$C$2575)</f>
        <v/>
      </c>
      <c r="AE226" s="24">
        <f>IF(Y226="","",Y226-(19.12044933116382+16.522174187581257*U226))</f>
        <v/>
      </c>
      <c r="AF226" s="24">
        <f>IF(X226="","",(X226-(-0.27268023098325006+0.47142105304415904*V226+-0.3189264934812436*U226)--5.286111042926227e-16)/0.7994208745952703)</f>
        <v/>
      </c>
      <c r="AG226" s="24">
        <f>IF(AA226="","",(AA226-(0.5248806186338691+-0.064206457956449*U226)-5.43454825424064e-16)/0.9977404048781155)</f>
        <v/>
      </c>
      <c r="AH226" s="25" t="n">
        <v>-3.987970476503159</v>
      </c>
      <c r="AI226" s="25" t="n">
        <v>-1.161605068166796</v>
      </c>
      <c r="AJ226" s="25" t="n">
        <v>-1.054592882861239</v>
      </c>
      <c r="AK226" s="25" t="n">
        <v>0.2492894615207539</v>
      </c>
      <c r="AL226" s="25" t="n">
        <v>0.3915269292318229</v>
      </c>
      <c r="AM226" s="25" t="n">
        <v>2.459572233469653</v>
      </c>
      <c r="AN226" s="25" t="n">
        <v>-1.815753711732209</v>
      </c>
      <c r="AO226" s="25" t="n">
        <v>0.510685069652961</v>
      </c>
      <c r="AP226" s="25" t="n">
        <v>-0.5243187789975516</v>
      </c>
      <c r="AQ226" s="25" t="n">
        <v>1.029045981246692</v>
      </c>
    </row>
    <row r="227">
      <c r="A227" s="23">
        <f>Universe!A227</f>
        <v/>
      </c>
      <c r="B227" s="24">
        <f>IF(Universe!W227="","",(Universe!W227-$B$2550)/$C$2550)</f>
        <v/>
      </c>
      <c r="C227" s="24">
        <f>IF(Universe!X227="","",(Universe!X227-$B$2551)/$C$2551)</f>
        <v/>
      </c>
      <c r="D227" s="24">
        <f>IF(Universe!Y227="","",(Universe!Y227-$B$2552)/$C$2552)</f>
        <v/>
      </c>
      <c r="E227" s="24">
        <f>IF(Universe!Z227="","",(Universe!Z227-$B$2553)/$C$2553)</f>
        <v/>
      </c>
      <c r="F227" s="24">
        <f>IF(Universe!AA227="","",(Universe!AA227-$B$2554)/$C$2554)</f>
        <v/>
      </c>
      <c r="G227" s="24">
        <f>IF(Universe!AB227="","",(Universe!AB227-$B$2555)/$C$2555)</f>
        <v/>
      </c>
      <c r="H227" s="24">
        <f>IF(Universe!AC227="","",(Universe!AC227-$B$2556)/$C$2556)</f>
        <v/>
      </c>
      <c r="I227" s="24">
        <f>IF(Universe!AD227="","",(Universe!AD227-$B$2557)/$C$2557)</f>
        <v/>
      </c>
      <c r="J227" s="24">
        <f>IF(Universe!AE227="","",(Universe!AE227-$B$2558)/$C$2558)</f>
        <v/>
      </c>
      <c r="K227" s="24">
        <f>IF(Universe!AF227="","",(Universe!AF227-$B$2559)/$C$2559)</f>
        <v/>
      </c>
      <c r="L227" s="24">
        <f>IF(Universe!AG227="","",(Universe!AG227-$B$2560)/$C$2560)</f>
        <v/>
      </c>
      <c r="M227" s="24">
        <f>IF(Universe!AH227="","",(Universe!AH227-$B$2561)/$C$2561)</f>
        <v/>
      </c>
      <c r="N227" s="24">
        <f>IF(Universe!AI227="","",(Universe!AI227-$B$2562)/$C$2562)</f>
        <v/>
      </c>
      <c r="O227" s="24">
        <f>0.74*IF(B227="",0,B227)+0.16*IF(C227="",0,C227)+0.1*IF(D227="",0,D227)</f>
        <v/>
      </c>
      <c r="P227" s="24">
        <f>0.35*IF(E227="",0,E227)+0.35*IF(F227="",0,F227)+0.3*IF(G227="",0,G227)</f>
        <v/>
      </c>
      <c r="Q227" s="24">
        <f>0.656*IF(I227="",0,I227)+0.344*IF(H227="",0,H227)</f>
        <v/>
      </c>
      <c r="R227" s="24">
        <f>0.338*IF(J227="",0,J227)+0.662*IF(K227="",0,K227)</f>
        <v/>
      </c>
      <c r="S227" s="24">
        <f>0.38*IF(L227="",0,L227)+0.35*IF(M227="",0,M227)+0.27*IF(N227="",0,N227)</f>
        <v/>
      </c>
      <c r="T227" s="24">
        <f>IF(Universe!S227="","",((Universe!S227-$B$2565)/$C$2565)^3)</f>
        <v/>
      </c>
      <c r="U227" s="24">
        <f>IF(Universe!S227="","",(Universe!S227-$B$2565)/$C$2565)</f>
        <v/>
      </c>
      <c r="V227" s="24">
        <f>IF(Universe!T227="","",(Universe!T227-$B$2566)/$C$2566)</f>
        <v/>
      </c>
      <c r="W227" s="24">
        <f>IF(Universe!U227="","",(Universe!U227-$B$2567)/$C$2567)</f>
        <v/>
      </c>
      <c r="X227" s="24">
        <f>IF(O227="","",(O227-$B$2571)/$C$2571)</f>
        <v/>
      </c>
      <c r="Y227" s="24">
        <f>IF(T227="","",(T227-$B$2576)/$C$2576)</f>
        <v/>
      </c>
      <c r="Z227" s="24">
        <f>IF(Universe!V227="","",(Universe!V227-$B$2568)/$C$2568)</f>
        <v/>
      </c>
      <c r="AA227" s="24">
        <f>IF(P227="","",(P227-$B$2572)/$C$2572)</f>
        <v/>
      </c>
      <c r="AB227" s="24">
        <f>IF(Q227="","",(Q227-$B$2573)/$C$2573)</f>
        <v/>
      </c>
      <c r="AC227" s="24">
        <f>IF(R227="","",(R227-$B$2574)/$C$2574)</f>
        <v/>
      </c>
      <c r="AD227" s="24">
        <f>IF(S227="","",(S227-$B$2575)/$C$2575)</f>
        <v/>
      </c>
      <c r="AE227" s="24">
        <f>IF(Y227="","",Y227-(19.12044933116382+16.522174187581257*U227))</f>
        <v/>
      </c>
      <c r="AF227" s="24">
        <f>IF(X227="","",(X227-(-0.27268023098325006+0.47142105304415904*V227+-0.3189264934812436*U227)--5.286111042926227e-16)/0.7994208745952703)</f>
        <v/>
      </c>
      <c r="AG227" s="24">
        <f>IF(AA227="","",(AA227-(0.5248806186338691+-0.064206457956449*U227)-5.43454825424064e-16)/0.9977404048781155)</f>
        <v/>
      </c>
      <c r="AH227" s="25" t="n">
        <v>-1.251262050373367</v>
      </c>
      <c r="AI227" s="25" t="n">
        <v>-1.672833064472646</v>
      </c>
      <c r="AJ227" s="25" t="n">
        <v>-0.06696848089763301</v>
      </c>
      <c r="AK227" s="25" t="n">
        <v>0.1112510962301818</v>
      </c>
      <c r="AL227" s="25" t="n">
        <v>2.469081778898023</v>
      </c>
      <c r="AM227" s="25" t="n">
        <v>0.3915586012113019</v>
      </c>
      <c r="AN227" s="25" t="n">
        <v>-0.8462876766045339</v>
      </c>
      <c r="AO227" s="25" t="n">
        <v>-0.008701535589678599</v>
      </c>
      <c r="AP227" s="25" t="n">
        <v>-0.5143731790687373</v>
      </c>
      <c r="AQ227" s="25" t="n">
        <v>0.1479347010607399</v>
      </c>
    </row>
    <row r="228">
      <c r="A228" s="23">
        <f>Universe!A228</f>
        <v/>
      </c>
      <c r="B228" s="24">
        <f>IF(Universe!W228="","",(Universe!W228-$B$2550)/$C$2550)</f>
        <v/>
      </c>
      <c r="C228" s="24">
        <f>IF(Universe!X228="","",(Universe!X228-$B$2551)/$C$2551)</f>
        <v/>
      </c>
      <c r="D228" s="24">
        <f>IF(Universe!Y228="","",(Universe!Y228-$B$2552)/$C$2552)</f>
        <v/>
      </c>
      <c r="E228" s="24">
        <f>IF(Universe!Z228="","",(Universe!Z228-$B$2553)/$C$2553)</f>
        <v/>
      </c>
      <c r="F228" s="24">
        <f>IF(Universe!AA228="","",(Universe!AA228-$B$2554)/$C$2554)</f>
        <v/>
      </c>
      <c r="G228" s="24">
        <f>IF(Universe!AB228="","",(Universe!AB228-$B$2555)/$C$2555)</f>
        <v/>
      </c>
      <c r="H228" s="24">
        <f>IF(Universe!AC228="","",(Universe!AC228-$B$2556)/$C$2556)</f>
        <v/>
      </c>
      <c r="I228" s="24">
        <f>IF(Universe!AD228="","",(Universe!AD228-$B$2557)/$C$2557)</f>
        <v/>
      </c>
      <c r="J228" s="24">
        <f>IF(Universe!AE228="","",(Universe!AE228-$B$2558)/$C$2558)</f>
        <v/>
      </c>
      <c r="K228" s="24">
        <f>IF(Universe!AF228="","",(Universe!AF228-$B$2559)/$C$2559)</f>
        <v/>
      </c>
      <c r="L228" s="24">
        <f>IF(Universe!AG228="","",(Universe!AG228-$B$2560)/$C$2560)</f>
        <v/>
      </c>
      <c r="M228" s="24">
        <f>IF(Universe!AH228="","",(Universe!AH228-$B$2561)/$C$2561)</f>
        <v/>
      </c>
      <c r="N228" s="24">
        <f>IF(Universe!AI228="","",(Universe!AI228-$B$2562)/$C$2562)</f>
        <v/>
      </c>
      <c r="O228" s="24">
        <f>0.74*IF(B228="",0,B228)+0.16*IF(C228="",0,C228)+0.1*IF(D228="",0,D228)</f>
        <v/>
      </c>
      <c r="P228" s="24">
        <f>0.35*IF(E228="",0,E228)+0.35*IF(F228="",0,F228)+0.3*IF(G228="",0,G228)</f>
        <v/>
      </c>
      <c r="Q228" s="24">
        <f>0.656*IF(I228="",0,I228)+0.344*IF(H228="",0,H228)</f>
        <v/>
      </c>
      <c r="R228" s="24">
        <f>0.338*IF(J228="",0,J228)+0.662*IF(K228="",0,K228)</f>
        <v/>
      </c>
      <c r="S228" s="24">
        <f>0.38*IF(L228="",0,L228)+0.35*IF(M228="",0,M228)+0.27*IF(N228="",0,N228)</f>
        <v/>
      </c>
      <c r="T228" s="24">
        <f>IF(Universe!S228="","",((Universe!S228-$B$2565)/$C$2565)^3)</f>
        <v/>
      </c>
      <c r="U228" s="24">
        <f>IF(Universe!S228="","",(Universe!S228-$B$2565)/$C$2565)</f>
        <v/>
      </c>
      <c r="V228" s="24">
        <f>IF(Universe!T228="","",(Universe!T228-$B$2566)/$C$2566)</f>
        <v/>
      </c>
      <c r="W228" s="24">
        <f>IF(Universe!U228="","",(Universe!U228-$B$2567)/$C$2567)</f>
        <v/>
      </c>
      <c r="X228" s="24">
        <f>IF(O228="","",(O228-$B$2571)/$C$2571)</f>
        <v/>
      </c>
      <c r="Y228" s="24">
        <f>IF(T228="","",(T228-$B$2576)/$C$2576)</f>
        <v/>
      </c>
      <c r="Z228" s="24">
        <f>IF(Universe!V228="","",(Universe!V228-$B$2568)/$C$2568)</f>
        <v/>
      </c>
      <c r="AA228" s="24">
        <f>IF(P228="","",(P228-$B$2572)/$C$2572)</f>
        <v/>
      </c>
      <c r="AB228" s="24">
        <f>IF(Q228="","",(Q228-$B$2573)/$C$2573)</f>
        <v/>
      </c>
      <c r="AC228" s="24">
        <f>IF(R228="","",(R228-$B$2574)/$C$2574)</f>
        <v/>
      </c>
      <c r="AD228" s="24">
        <f>IF(S228="","",(S228-$B$2575)/$C$2575)</f>
        <v/>
      </c>
      <c r="AE228" s="24">
        <f>IF(Y228="","",Y228-(19.12044933116382+16.522174187581257*U228))</f>
        <v/>
      </c>
      <c r="AF228" s="24">
        <f>IF(X228="","",(X228-(-0.27268023098325006+0.47142105304415904*V228+-0.3189264934812436*U228)--5.286111042926227e-16)/0.7994208745952703)</f>
        <v/>
      </c>
      <c r="AG228" s="24">
        <f>IF(AA228="","",(AA228-(0.5248806186338691+-0.064206457956449*U228)-5.43454825424064e-16)/0.9977404048781155)</f>
        <v/>
      </c>
      <c r="AH228" s="25" t="n">
        <v>-1.878734879501033</v>
      </c>
      <c r="AI228" s="25" t="n">
        <v>-0.5897652683819709</v>
      </c>
      <c r="AJ228" s="25" t="n">
        <v>-0.4109226285411639</v>
      </c>
      <c r="AK228" s="25" t="n">
        <v>-0.3379811135183845</v>
      </c>
      <c r="AL228" s="25" t="n">
        <v>3.197233677362241</v>
      </c>
      <c r="AM228" s="25" t="n">
        <v>0.1084029996169658</v>
      </c>
      <c r="AN228" s="25" t="n">
        <v>-0.7296905353484885</v>
      </c>
      <c r="AO228" s="25" t="n">
        <v>0.0446403448561324</v>
      </c>
      <c r="AP228" s="25" t="n">
        <v>-0.2560993453363054</v>
      </c>
      <c r="AQ228" s="25" t="n">
        <v>-0.151684549230154</v>
      </c>
    </row>
    <row r="229">
      <c r="A229" s="23">
        <f>Universe!A229</f>
        <v/>
      </c>
      <c r="B229" s="24">
        <f>IF(Universe!W229="","",(Universe!W229-$B$2550)/$C$2550)</f>
        <v/>
      </c>
      <c r="C229" s="24">
        <f>IF(Universe!X229="","",(Universe!X229-$B$2551)/$C$2551)</f>
        <v/>
      </c>
      <c r="D229" s="24">
        <f>IF(Universe!Y229="","",(Universe!Y229-$B$2552)/$C$2552)</f>
        <v/>
      </c>
      <c r="E229" s="24">
        <f>IF(Universe!Z229="","",(Universe!Z229-$B$2553)/$C$2553)</f>
        <v/>
      </c>
      <c r="F229" s="24">
        <f>IF(Universe!AA229="","",(Universe!AA229-$B$2554)/$C$2554)</f>
        <v/>
      </c>
      <c r="G229" s="24">
        <f>IF(Universe!AB229="","",(Universe!AB229-$B$2555)/$C$2555)</f>
        <v/>
      </c>
      <c r="H229" s="24">
        <f>IF(Universe!AC229="","",(Universe!AC229-$B$2556)/$C$2556)</f>
        <v/>
      </c>
      <c r="I229" s="24">
        <f>IF(Universe!AD229="","",(Universe!AD229-$B$2557)/$C$2557)</f>
        <v/>
      </c>
      <c r="J229" s="24">
        <f>IF(Universe!AE229="","",(Universe!AE229-$B$2558)/$C$2558)</f>
        <v/>
      </c>
      <c r="K229" s="24">
        <f>IF(Universe!AF229="","",(Universe!AF229-$B$2559)/$C$2559)</f>
        <v/>
      </c>
      <c r="L229" s="24">
        <f>IF(Universe!AG229="","",(Universe!AG229-$B$2560)/$C$2560)</f>
        <v/>
      </c>
      <c r="M229" s="24">
        <f>IF(Universe!AH229="","",(Universe!AH229-$B$2561)/$C$2561)</f>
        <v/>
      </c>
      <c r="N229" s="24">
        <f>IF(Universe!AI229="","",(Universe!AI229-$B$2562)/$C$2562)</f>
        <v/>
      </c>
      <c r="O229" s="24">
        <f>0.74*IF(B229="",0,B229)+0.16*IF(C229="",0,C229)+0.1*IF(D229="",0,D229)</f>
        <v/>
      </c>
      <c r="P229" s="24">
        <f>0.35*IF(E229="",0,E229)+0.35*IF(F229="",0,F229)+0.3*IF(G229="",0,G229)</f>
        <v/>
      </c>
      <c r="Q229" s="24">
        <f>0.656*IF(I229="",0,I229)+0.344*IF(H229="",0,H229)</f>
        <v/>
      </c>
      <c r="R229" s="24">
        <f>0.338*IF(J229="",0,J229)+0.662*IF(K229="",0,K229)</f>
        <v/>
      </c>
      <c r="S229" s="24">
        <f>0.38*IF(L229="",0,L229)+0.35*IF(M229="",0,M229)+0.27*IF(N229="",0,N229)</f>
        <v/>
      </c>
      <c r="T229" s="24">
        <f>IF(Universe!S229="","",((Universe!S229-$B$2565)/$C$2565)^3)</f>
        <v/>
      </c>
      <c r="U229" s="24">
        <f>IF(Universe!S229="","",(Universe!S229-$B$2565)/$C$2565)</f>
        <v/>
      </c>
      <c r="V229" s="24">
        <f>IF(Universe!T229="","",(Universe!T229-$B$2566)/$C$2566)</f>
        <v/>
      </c>
      <c r="W229" s="24">
        <f>IF(Universe!U229="","",(Universe!U229-$B$2567)/$C$2567)</f>
        <v/>
      </c>
      <c r="X229" s="24">
        <f>IF(O229="","",(O229-$B$2571)/$C$2571)</f>
        <v/>
      </c>
      <c r="Y229" s="24">
        <f>IF(T229="","",(T229-$B$2576)/$C$2576)</f>
        <v/>
      </c>
      <c r="Z229" s="24">
        <f>IF(Universe!V229="","",(Universe!V229-$B$2568)/$C$2568)</f>
        <v/>
      </c>
      <c r="AA229" s="24">
        <f>IF(P229="","",(P229-$B$2572)/$C$2572)</f>
        <v/>
      </c>
      <c r="AB229" s="24">
        <f>IF(Q229="","",(Q229-$B$2573)/$C$2573)</f>
        <v/>
      </c>
      <c r="AC229" s="24">
        <f>IF(R229="","",(R229-$B$2574)/$C$2574)</f>
        <v/>
      </c>
      <c r="AD229" s="24">
        <f>IF(S229="","",(S229-$B$2575)/$C$2575)</f>
        <v/>
      </c>
      <c r="AE229" s="24">
        <f>IF(Y229="","",Y229-(19.12044933116382+16.522174187581257*U229))</f>
        <v/>
      </c>
      <c r="AF229" s="24">
        <f>IF(X229="","",(X229-(-0.27268023098325006+0.47142105304415904*V229+-0.3189264934812436*U229)--5.286111042926227e-16)/0.7994208745952703)</f>
        <v/>
      </c>
      <c r="AG229" s="24">
        <f>IF(AA229="","",(AA229-(0.5248806186338691+-0.064206457956449*U229)-5.43454825424064e-16)/0.9977404048781155)</f>
        <v/>
      </c>
      <c r="AH229" s="25" t="n">
        <v>-2.812915505089112</v>
      </c>
      <c r="AI229" s="25" t="n">
        <v>-0.1833792077166839</v>
      </c>
      <c r="AJ229" s="25" t="n">
        <v>-0.6510400037709884</v>
      </c>
      <c r="AK229" s="25" t="n">
        <v>-0.0566674556476288</v>
      </c>
      <c r="AL229" s="25" t="n">
        <v>3.172785357515215</v>
      </c>
      <c r="AM229" s="25" t="n">
        <v>0.0528677276898685</v>
      </c>
      <c r="AN229" s="25" t="n">
        <v>0.2075004834401865</v>
      </c>
      <c r="AO229" s="25" t="n">
        <v>-0.1261857396640182</v>
      </c>
      <c r="AP229" s="25" t="n">
        <v>-0.5132576835525656</v>
      </c>
      <c r="AQ229" s="25" t="n">
        <v>-0.3727215040913514</v>
      </c>
    </row>
    <row r="230">
      <c r="A230" s="23">
        <f>Universe!A230</f>
        <v/>
      </c>
      <c r="B230" s="24">
        <f>IF(Universe!W230="","",(Universe!W230-$B$2550)/$C$2550)</f>
        <v/>
      </c>
      <c r="C230" s="24">
        <f>IF(Universe!X230="","",(Universe!X230-$B$2551)/$C$2551)</f>
        <v/>
      </c>
      <c r="D230" s="24">
        <f>IF(Universe!Y230="","",(Universe!Y230-$B$2552)/$C$2552)</f>
        <v/>
      </c>
      <c r="E230" s="24">
        <f>IF(Universe!Z230="","",(Universe!Z230-$B$2553)/$C$2553)</f>
        <v/>
      </c>
      <c r="F230" s="24">
        <f>IF(Universe!AA230="","",(Universe!AA230-$B$2554)/$C$2554)</f>
        <v/>
      </c>
      <c r="G230" s="24">
        <f>IF(Universe!AB230="","",(Universe!AB230-$B$2555)/$C$2555)</f>
        <v/>
      </c>
      <c r="H230" s="24">
        <f>IF(Universe!AC230="","",(Universe!AC230-$B$2556)/$C$2556)</f>
        <v/>
      </c>
      <c r="I230" s="24">
        <f>IF(Universe!AD230="","",(Universe!AD230-$B$2557)/$C$2557)</f>
        <v/>
      </c>
      <c r="J230" s="24">
        <f>IF(Universe!AE230="","",(Universe!AE230-$B$2558)/$C$2558)</f>
        <v/>
      </c>
      <c r="K230" s="24">
        <f>IF(Universe!AF230="","",(Universe!AF230-$B$2559)/$C$2559)</f>
        <v/>
      </c>
      <c r="L230" s="24">
        <f>IF(Universe!AG230="","",(Universe!AG230-$B$2560)/$C$2560)</f>
        <v/>
      </c>
      <c r="M230" s="24">
        <f>IF(Universe!AH230="","",(Universe!AH230-$B$2561)/$C$2561)</f>
        <v/>
      </c>
      <c r="N230" s="24">
        <f>IF(Universe!AI230="","",(Universe!AI230-$B$2562)/$C$2562)</f>
        <v/>
      </c>
      <c r="O230" s="24">
        <f>0.74*IF(B230="",0,B230)+0.16*IF(C230="",0,C230)+0.1*IF(D230="",0,D230)</f>
        <v/>
      </c>
      <c r="P230" s="24">
        <f>0.35*IF(E230="",0,E230)+0.35*IF(F230="",0,F230)+0.3*IF(G230="",0,G230)</f>
        <v/>
      </c>
      <c r="Q230" s="24">
        <f>0.656*IF(I230="",0,I230)+0.344*IF(H230="",0,H230)</f>
        <v/>
      </c>
      <c r="R230" s="24">
        <f>0.338*IF(J230="",0,J230)+0.662*IF(K230="",0,K230)</f>
        <v/>
      </c>
      <c r="S230" s="24">
        <f>0.38*IF(L230="",0,L230)+0.35*IF(M230="",0,M230)+0.27*IF(N230="",0,N230)</f>
        <v/>
      </c>
      <c r="T230" s="24">
        <f>IF(Universe!S230="","",((Universe!S230-$B$2565)/$C$2565)^3)</f>
        <v/>
      </c>
      <c r="U230" s="24">
        <f>IF(Universe!S230="","",(Universe!S230-$B$2565)/$C$2565)</f>
        <v/>
      </c>
      <c r="V230" s="24">
        <f>IF(Universe!T230="","",(Universe!T230-$B$2566)/$C$2566)</f>
        <v/>
      </c>
      <c r="W230" s="24">
        <f>IF(Universe!U230="","",(Universe!U230-$B$2567)/$C$2567)</f>
        <v/>
      </c>
      <c r="X230" s="24">
        <f>IF(O230="","",(O230-$B$2571)/$C$2571)</f>
        <v/>
      </c>
      <c r="Y230" s="24">
        <f>IF(T230="","",(T230-$B$2576)/$C$2576)</f>
        <v/>
      </c>
      <c r="Z230" s="24">
        <f>IF(Universe!V230="","",(Universe!V230-$B$2568)/$C$2568)</f>
        <v/>
      </c>
      <c r="AA230" s="24">
        <f>IF(P230="","",(P230-$B$2572)/$C$2572)</f>
        <v/>
      </c>
      <c r="AB230" s="24">
        <f>IF(Q230="","",(Q230-$B$2573)/$C$2573)</f>
        <v/>
      </c>
      <c r="AC230" s="24">
        <f>IF(R230="","",(R230-$B$2574)/$C$2574)</f>
        <v/>
      </c>
      <c r="AD230" s="24">
        <f>IF(S230="","",(S230-$B$2575)/$C$2575)</f>
        <v/>
      </c>
      <c r="AE230" s="24">
        <f>IF(Y230="","",Y230-(19.12044933116382+16.522174187581257*U230))</f>
        <v/>
      </c>
      <c r="AF230" s="24">
        <f>IF(X230="","",(X230-(-0.27268023098325006+0.47142105304415904*V230+-0.3189264934812436*U230)--5.286111042926227e-16)/0.7994208745952703)</f>
        <v/>
      </c>
      <c r="AG230" s="24">
        <f>IF(AA230="","",(AA230-(0.5248806186338691+-0.064206457956449*U230)-5.43454825424064e-16)/0.9977404048781155)</f>
        <v/>
      </c>
      <c r="AH230" s="25" t="n">
        <v>-3.113923670271987</v>
      </c>
      <c r="AI230" s="25" t="n">
        <v>-0.0015436793305075</v>
      </c>
      <c r="AJ230" s="25" t="n">
        <v>1.230561913973303</v>
      </c>
      <c r="AK230" s="25" t="n">
        <v>0.3380597355893663</v>
      </c>
      <c r="AL230" s="25" t="n">
        <v>2.79384692069222</v>
      </c>
      <c r="AM230" s="25" t="n">
        <v>0.0473932993076323</v>
      </c>
      <c r="AN230" s="25" t="n">
        <v>0.639682179579289</v>
      </c>
      <c r="AO230" s="25" t="n">
        <v>-0.0711282705648569</v>
      </c>
      <c r="AP230" s="25" t="n">
        <v>0.2899460801988533</v>
      </c>
      <c r="AQ230" s="25" t="n">
        <v>0.0446408970782296</v>
      </c>
    </row>
    <row r="231">
      <c r="A231" s="23">
        <f>Universe!A231</f>
        <v/>
      </c>
      <c r="B231" s="24">
        <f>IF(Universe!W231="","",(Universe!W231-$B$2550)/$C$2550)</f>
        <v/>
      </c>
      <c r="C231" s="24">
        <f>IF(Universe!X231="","",(Universe!X231-$B$2551)/$C$2551)</f>
        <v/>
      </c>
      <c r="D231" s="24">
        <f>IF(Universe!Y231="","",(Universe!Y231-$B$2552)/$C$2552)</f>
        <v/>
      </c>
      <c r="E231" s="24">
        <f>IF(Universe!Z231="","",(Universe!Z231-$B$2553)/$C$2553)</f>
        <v/>
      </c>
      <c r="F231" s="24">
        <f>IF(Universe!AA231="","",(Universe!AA231-$B$2554)/$C$2554)</f>
        <v/>
      </c>
      <c r="G231" s="24">
        <f>IF(Universe!AB231="","",(Universe!AB231-$B$2555)/$C$2555)</f>
        <v/>
      </c>
      <c r="H231" s="24">
        <f>IF(Universe!AC231="","",(Universe!AC231-$B$2556)/$C$2556)</f>
        <v/>
      </c>
      <c r="I231" s="24">
        <f>IF(Universe!AD231="","",(Universe!AD231-$B$2557)/$C$2557)</f>
        <v/>
      </c>
      <c r="J231" s="24">
        <f>IF(Universe!AE231="","",(Universe!AE231-$B$2558)/$C$2558)</f>
        <v/>
      </c>
      <c r="K231" s="24">
        <f>IF(Universe!AF231="","",(Universe!AF231-$B$2559)/$C$2559)</f>
        <v/>
      </c>
      <c r="L231" s="24">
        <f>IF(Universe!AG231="","",(Universe!AG231-$B$2560)/$C$2560)</f>
        <v/>
      </c>
      <c r="M231" s="24">
        <f>IF(Universe!AH231="","",(Universe!AH231-$B$2561)/$C$2561)</f>
        <v/>
      </c>
      <c r="N231" s="24">
        <f>IF(Universe!AI231="","",(Universe!AI231-$B$2562)/$C$2562)</f>
        <v/>
      </c>
      <c r="O231" s="24">
        <f>0.74*IF(B231="",0,B231)+0.16*IF(C231="",0,C231)+0.1*IF(D231="",0,D231)</f>
        <v/>
      </c>
      <c r="P231" s="24">
        <f>0.35*IF(E231="",0,E231)+0.35*IF(F231="",0,F231)+0.3*IF(G231="",0,G231)</f>
        <v/>
      </c>
      <c r="Q231" s="24">
        <f>0.656*IF(I231="",0,I231)+0.344*IF(H231="",0,H231)</f>
        <v/>
      </c>
      <c r="R231" s="24">
        <f>0.338*IF(J231="",0,J231)+0.662*IF(K231="",0,K231)</f>
        <v/>
      </c>
      <c r="S231" s="24">
        <f>0.38*IF(L231="",0,L231)+0.35*IF(M231="",0,M231)+0.27*IF(N231="",0,N231)</f>
        <v/>
      </c>
      <c r="T231" s="24">
        <f>IF(Universe!S231="","",((Universe!S231-$B$2565)/$C$2565)^3)</f>
        <v/>
      </c>
      <c r="U231" s="24">
        <f>IF(Universe!S231="","",(Universe!S231-$B$2565)/$C$2565)</f>
        <v/>
      </c>
      <c r="V231" s="24">
        <f>IF(Universe!T231="","",(Universe!T231-$B$2566)/$C$2566)</f>
        <v/>
      </c>
      <c r="W231" s="24">
        <f>IF(Universe!U231="","",(Universe!U231-$B$2567)/$C$2567)</f>
        <v/>
      </c>
      <c r="X231" s="24">
        <f>IF(O231="","",(O231-$B$2571)/$C$2571)</f>
        <v/>
      </c>
      <c r="Y231" s="24">
        <f>IF(T231="","",(T231-$B$2576)/$C$2576)</f>
        <v/>
      </c>
      <c r="Z231" s="24">
        <f>IF(Universe!V231="","",(Universe!V231-$B$2568)/$C$2568)</f>
        <v/>
      </c>
      <c r="AA231" s="24">
        <f>IF(P231="","",(P231-$B$2572)/$C$2572)</f>
        <v/>
      </c>
      <c r="AB231" s="24">
        <f>IF(Q231="","",(Q231-$B$2573)/$C$2573)</f>
        <v/>
      </c>
      <c r="AC231" s="24">
        <f>IF(R231="","",(R231-$B$2574)/$C$2574)</f>
        <v/>
      </c>
      <c r="AD231" s="24">
        <f>IF(S231="","",(S231-$B$2575)/$C$2575)</f>
        <v/>
      </c>
      <c r="AE231" s="24">
        <f>IF(Y231="","",Y231-(19.12044933116382+16.522174187581257*U231))</f>
        <v/>
      </c>
      <c r="AF231" s="24">
        <f>IF(X231="","",(X231-(-0.27268023098325006+0.47142105304415904*V231+-0.3189264934812436*U231)--5.286111042926227e-16)/0.7994208745952703)</f>
        <v/>
      </c>
      <c r="AG231" s="24">
        <f>IF(AA231="","",(AA231-(0.5248806186338691+-0.064206457956449*U231)-5.43454825424064e-16)/0.9977404048781155)</f>
        <v/>
      </c>
      <c r="AH231" s="25" t="n">
        <v>-3.554548444295375</v>
      </c>
      <c r="AI231" s="25" t="n">
        <v>0.3038121187062216</v>
      </c>
      <c r="AJ231" s="25" t="n">
        <v>1.866702164777933</v>
      </c>
      <c r="AK231" s="25" t="n">
        <v>1.423495717270529</v>
      </c>
      <c r="AL231" s="25" t="n">
        <v>1.842996607428833</v>
      </c>
      <c r="AM231" s="25" t="n">
        <v>-0.1000721660900545</v>
      </c>
      <c r="AN231" s="25" t="n">
        <v>1.759996847329746</v>
      </c>
      <c r="AO231" s="25" t="n">
        <v>-0.4617737945941833</v>
      </c>
      <c r="AP231" s="25" t="n">
        <v>-1.599354437656553</v>
      </c>
      <c r="AQ231" s="25" t="n">
        <v>-0.378289769426857</v>
      </c>
    </row>
    <row r="232">
      <c r="A232" s="23">
        <f>Universe!A232</f>
        <v/>
      </c>
      <c r="B232" s="24">
        <f>IF(Universe!W232="","",(Universe!W232-$B$2550)/$C$2550)</f>
        <v/>
      </c>
      <c r="C232" s="24">
        <f>IF(Universe!X232="","",(Universe!X232-$B$2551)/$C$2551)</f>
        <v/>
      </c>
      <c r="D232" s="24">
        <f>IF(Universe!Y232="","",(Universe!Y232-$B$2552)/$C$2552)</f>
        <v/>
      </c>
      <c r="E232" s="24">
        <f>IF(Universe!Z232="","",(Universe!Z232-$B$2553)/$C$2553)</f>
        <v/>
      </c>
      <c r="F232" s="24">
        <f>IF(Universe!AA232="","",(Universe!AA232-$B$2554)/$C$2554)</f>
        <v/>
      </c>
      <c r="G232" s="24">
        <f>IF(Universe!AB232="","",(Universe!AB232-$B$2555)/$C$2555)</f>
        <v/>
      </c>
      <c r="H232" s="24">
        <f>IF(Universe!AC232="","",(Universe!AC232-$B$2556)/$C$2556)</f>
        <v/>
      </c>
      <c r="I232" s="24">
        <f>IF(Universe!AD232="","",(Universe!AD232-$B$2557)/$C$2557)</f>
        <v/>
      </c>
      <c r="J232" s="24">
        <f>IF(Universe!AE232="","",(Universe!AE232-$B$2558)/$C$2558)</f>
        <v/>
      </c>
      <c r="K232" s="24">
        <f>IF(Universe!AF232="","",(Universe!AF232-$B$2559)/$C$2559)</f>
        <v/>
      </c>
      <c r="L232" s="24">
        <f>IF(Universe!AG232="","",(Universe!AG232-$B$2560)/$C$2560)</f>
        <v/>
      </c>
      <c r="M232" s="24">
        <f>IF(Universe!AH232="","",(Universe!AH232-$B$2561)/$C$2561)</f>
        <v/>
      </c>
      <c r="N232" s="24">
        <f>IF(Universe!AI232="","",(Universe!AI232-$B$2562)/$C$2562)</f>
        <v/>
      </c>
      <c r="O232" s="24">
        <f>0.74*IF(B232="",0,B232)+0.16*IF(C232="",0,C232)+0.1*IF(D232="",0,D232)</f>
        <v/>
      </c>
      <c r="P232" s="24">
        <f>0.35*IF(E232="",0,E232)+0.35*IF(F232="",0,F232)+0.3*IF(G232="",0,G232)</f>
        <v/>
      </c>
      <c r="Q232" s="24">
        <f>0.656*IF(I232="",0,I232)+0.344*IF(H232="",0,H232)</f>
        <v/>
      </c>
      <c r="R232" s="24">
        <f>0.338*IF(J232="",0,J232)+0.662*IF(K232="",0,K232)</f>
        <v/>
      </c>
      <c r="S232" s="24">
        <f>0.38*IF(L232="",0,L232)+0.35*IF(M232="",0,M232)+0.27*IF(N232="",0,N232)</f>
        <v/>
      </c>
      <c r="T232" s="24">
        <f>IF(Universe!S232="","",((Universe!S232-$B$2565)/$C$2565)^3)</f>
        <v/>
      </c>
      <c r="U232" s="24">
        <f>IF(Universe!S232="","",(Universe!S232-$B$2565)/$C$2565)</f>
        <v/>
      </c>
      <c r="V232" s="24">
        <f>IF(Universe!T232="","",(Universe!T232-$B$2566)/$C$2566)</f>
        <v/>
      </c>
      <c r="W232" s="24">
        <f>IF(Universe!U232="","",(Universe!U232-$B$2567)/$C$2567)</f>
        <v/>
      </c>
      <c r="X232" s="24">
        <f>IF(O232="","",(O232-$B$2571)/$C$2571)</f>
        <v/>
      </c>
      <c r="Y232" s="24">
        <f>IF(T232="","",(T232-$B$2576)/$C$2576)</f>
        <v/>
      </c>
      <c r="Z232" s="24">
        <f>IF(Universe!V232="","",(Universe!V232-$B$2568)/$C$2568)</f>
        <v/>
      </c>
      <c r="AA232" s="24">
        <f>IF(P232="","",(P232-$B$2572)/$C$2572)</f>
        <v/>
      </c>
      <c r="AB232" s="24">
        <f>IF(Q232="","",(Q232-$B$2573)/$C$2573)</f>
        <v/>
      </c>
      <c r="AC232" s="24">
        <f>IF(R232="","",(R232-$B$2574)/$C$2574)</f>
        <v/>
      </c>
      <c r="AD232" s="24">
        <f>IF(S232="","",(S232-$B$2575)/$C$2575)</f>
        <v/>
      </c>
      <c r="AE232" s="24">
        <f>IF(Y232="","",Y232-(19.12044933116382+16.522174187581257*U232))</f>
        <v/>
      </c>
      <c r="AF232" s="24">
        <f>IF(X232="","",(X232-(-0.27268023098325006+0.47142105304415904*V232+-0.3189264934812436*U232)--5.286111042926227e-16)/0.7994208745952703)</f>
        <v/>
      </c>
      <c r="AG232" s="24">
        <f>IF(AA232="","",(AA232-(0.5248806186338691+-0.064206457956449*U232)-5.43454825424064e-16)/0.9977404048781155)</f>
        <v/>
      </c>
      <c r="AH232" s="25" t="n">
        <v>-1.248157303809544</v>
      </c>
      <c r="AI232" s="25" t="n">
        <v>-1.825048927359372</v>
      </c>
      <c r="AJ232" s="25" t="n">
        <v>1.241628610062959</v>
      </c>
      <c r="AK232" s="25" t="n">
        <v>1.715617745038609</v>
      </c>
      <c r="AL232" s="25" t="n">
        <v>2.464382936701318</v>
      </c>
      <c r="AM232" s="25" t="n">
        <v>0.0749936497991541</v>
      </c>
      <c r="AN232" s="25" t="n">
        <v>-0.6943077327322427</v>
      </c>
      <c r="AO232" s="25" t="n">
        <v>0.0461510741357169</v>
      </c>
      <c r="AP232" s="25" t="n">
        <v>-0.07863203045843779</v>
      </c>
      <c r="AQ232" s="25" t="n">
        <v>-0.2768987279909652</v>
      </c>
    </row>
    <row r="233">
      <c r="A233" s="23">
        <f>Universe!A233</f>
        <v/>
      </c>
      <c r="B233" s="24">
        <f>IF(Universe!W233="","",(Universe!W233-$B$2550)/$C$2550)</f>
        <v/>
      </c>
      <c r="C233" s="24">
        <f>IF(Universe!X233="","",(Universe!X233-$B$2551)/$C$2551)</f>
        <v/>
      </c>
      <c r="D233" s="24">
        <f>IF(Universe!Y233="","",(Universe!Y233-$B$2552)/$C$2552)</f>
        <v/>
      </c>
      <c r="E233" s="24">
        <f>IF(Universe!Z233="","",(Universe!Z233-$B$2553)/$C$2553)</f>
        <v/>
      </c>
      <c r="F233" s="24">
        <f>IF(Universe!AA233="","",(Universe!AA233-$B$2554)/$C$2554)</f>
        <v/>
      </c>
      <c r="G233" s="24">
        <f>IF(Universe!AB233="","",(Universe!AB233-$B$2555)/$C$2555)</f>
        <v/>
      </c>
      <c r="H233" s="24">
        <f>IF(Universe!AC233="","",(Universe!AC233-$B$2556)/$C$2556)</f>
        <v/>
      </c>
      <c r="I233" s="24">
        <f>IF(Universe!AD233="","",(Universe!AD233-$B$2557)/$C$2557)</f>
        <v/>
      </c>
      <c r="J233" s="24">
        <f>IF(Universe!AE233="","",(Universe!AE233-$B$2558)/$C$2558)</f>
        <v/>
      </c>
      <c r="K233" s="24">
        <f>IF(Universe!AF233="","",(Universe!AF233-$B$2559)/$C$2559)</f>
        <v/>
      </c>
      <c r="L233" s="24">
        <f>IF(Universe!AG233="","",(Universe!AG233-$B$2560)/$C$2560)</f>
        <v/>
      </c>
      <c r="M233" s="24">
        <f>IF(Universe!AH233="","",(Universe!AH233-$B$2561)/$C$2561)</f>
        <v/>
      </c>
      <c r="N233" s="24">
        <f>IF(Universe!AI233="","",(Universe!AI233-$B$2562)/$C$2562)</f>
        <v/>
      </c>
      <c r="O233" s="24">
        <f>0.74*IF(B233="",0,B233)+0.16*IF(C233="",0,C233)+0.1*IF(D233="",0,D233)</f>
        <v/>
      </c>
      <c r="P233" s="24">
        <f>0.35*IF(E233="",0,E233)+0.35*IF(F233="",0,F233)+0.3*IF(G233="",0,G233)</f>
        <v/>
      </c>
      <c r="Q233" s="24">
        <f>0.656*IF(I233="",0,I233)+0.344*IF(H233="",0,H233)</f>
        <v/>
      </c>
      <c r="R233" s="24">
        <f>0.338*IF(J233="",0,J233)+0.662*IF(K233="",0,K233)</f>
        <v/>
      </c>
      <c r="S233" s="24">
        <f>0.38*IF(L233="",0,L233)+0.35*IF(M233="",0,M233)+0.27*IF(N233="",0,N233)</f>
        <v/>
      </c>
      <c r="T233" s="24">
        <f>IF(Universe!S233="","",((Universe!S233-$B$2565)/$C$2565)^3)</f>
        <v/>
      </c>
      <c r="U233" s="24">
        <f>IF(Universe!S233="","",(Universe!S233-$B$2565)/$C$2565)</f>
        <v/>
      </c>
      <c r="V233" s="24">
        <f>IF(Universe!T233="","",(Universe!T233-$B$2566)/$C$2566)</f>
        <v/>
      </c>
      <c r="W233" s="24">
        <f>IF(Universe!U233="","",(Universe!U233-$B$2567)/$C$2567)</f>
        <v/>
      </c>
      <c r="X233" s="24">
        <f>IF(O233="","",(O233-$B$2571)/$C$2571)</f>
        <v/>
      </c>
      <c r="Y233" s="24">
        <f>IF(T233="","",(T233-$B$2576)/$C$2576)</f>
        <v/>
      </c>
      <c r="Z233" s="24">
        <f>IF(Universe!V233="","",(Universe!V233-$B$2568)/$C$2568)</f>
        <v/>
      </c>
      <c r="AA233" s="24">
        <f>IF(P233="","",(P233-$B$2572)/$C$2572)</f>
        <v/>
      </c>
      <c r="AB233" s="24">
        <f>IF(Q233="","",(Q233-$B$2573)/$C$2573)</f>
        <v/>
      </c>
      <c r="AC233" s="24">
        <f>IF(R233="","",(R233-$B$2574)/$C$2574)</f>
        <v/>
      </c>
      <c r="AD233" s="24">
        <f>IF(S233="","",(S233-$B$2575)/$C$2575)</f>
        <v/>
      </c>
      <c r="AE233" s="24">
        <f>IF(Y233="","",Y233-(19.12044933116382+16.522174187581257*U233))</f>
        <v/>
      </c>
      <c r="AF233" s="24">
        <f>IF(X233="","",(X233-(-0.27268023098325006+0.47142105304415904*V233+-0.3189264934812436*U233)--5.286111042926227e-16)/0.7994208745952703)</f>
        <v/>
      </c>
      <c r="AG233" s="24">
        <f>IF(AA233="","",(AA233-(0.5248806186338691+-0.064206457956449*U233)-5.43454825424064e-16)/0.9977404048781155)</f>
        <v/>
      </c>
      <c r="AH233" s="25" t="n">
        <v>-2.254347693013788</v>
      </c>
      <c r="AI233" s="25" t="n">
        <v>0.4620184111398012</v>
      </c>
      <c r="AJ233" s="25" t="n">
        <v>-0.6335038459084518</v>
      </c>
      <c r="AK233" s="25" t="n">
        <v>-0.8220831117279742</v>
      </c>
      <c r="AL233" s="25" t="n">
        <v>3.373732181301547</v>
      </c>
      <c r="AM233" s="25" t="n">
        <v>1.134483477101007</v>
      </c>
      <c r="AN233" s="25" t="n">
        <v>-0.172751960283021</v>
      </c>
      <c r="AO233" s="25" t="n">
        <v>-0.0513758554757544</v>
      </c>
      <c r="AP233" s="25" t="n">
        <v>-0.4745939478694521</v>
      </c>
      <c r="AQ233" s="25" t="n">
        <v>-0.5415378401238817</v>
      </c>
    </row>
    <row r="234">
      <c r="A234" s="23">
        <f>Universe!A234</f>
        <v/>
      </c>
      <c r="B234" s="24">
        <f>IF(Universe!W234="","",(Universe!W234-$B$2550)/$C$2550)</f>
        <v/>
      </c>
      <c r="C234" s="24">
        <f>IF(Universe!X234="","",(Universe!X234-$B$2551)/$C$2551)</f>
        <v/>
      </c>
      <c r="D234" s="24">
        <f>IF(Universe!Y234="","",(Universe!Y234-$B$2552)/$C$2552)</f>
        <v/>
      </c>
      <c r="E234" s="24">
        <f>IF(Universe!Z234="","",(Universe!Z234-$B$2553)/$C$2553)</f>
        <v/>
      </c>
      <c r="F234" s="24">
        <f>IF(Universe!AA234="","",(Universe!AA234-$B$2554)/$C$2554)</f>
        <v/>
      </c>
      <c r="G234" s="24">
        <f>IF(Universe!AB234="","",(Universe!AB234-$B$2555)/$C$2555)</f>
        <v/>
      </c>
      <c r="H234" s="24">
        <f>IF(Universe!AC234="","",(Universe!AC234-$B$2556)/$C$2556)</f>
        <v/>
      </c>
      <c r="I234" s="24">
        <f>IF(Universe!AD234="","",(Universe!AD234-$B$2557)/$C$2557)</f>
        <v/>
      </c>
      <c r="J234" s="24">
        <f>IF(Universe!AE234="","",(Universe!AE234-$B$2558)/$C$2558)</f>
        <v/>
      </c>
      <c r="K234" s="24">
        <f>IF(Universe!AF234="","",(Universe!AF234-$B$2559)/$C$2559)</f>
        <v/>
      </c>
      <c r="L234" s="24">
        <f>IF(Universe!AG234="","",(Universe!AG234-$B$2560)/$C$2560)</f>
        <v/>
      </c>
      <c r="M234" s="24">
        <f>IF(Universe!AH234="","",(Universe!AH234-$B$2561)/$C$2561)</f>
        <v/>
      </c>
      <c r="N234" s="24">
        <f>IF(Universe!AI234="","",(Universe!AI234-$B$2562)/$C$2562)</f>
        <v/>
      </c>
      <c r="O234" s="24">
        <f>0.74*IF(B234="",0,B234)+0.16*IF(C234="",0,C234)+0.1*IF(D234="",0,D234)</f>
        <v/>
      </c>
      <c r="P234" s="24">
        <f>0.35*IF(E234="",0,E234)+0.35*IF(F234="",0,F234)+0.3*IF(G234="",0,G234)</f>
        <v/>
      </c>
      <c r="Q234" s="24">
        <f>0.656*IF(I234="",0,I234)+0.344*IF(H234="",0,H234)</f>
        <v/>
      </c>
      <c r="R234" s="24">
        <f>0.338*IF(J234="",0,J234)+0.662*IF(K234="",0,K234)</f>
        <v/>
      </c>
      <c r="S234" s="24">
        <f>0.38*IF(L234="",0,L234)+0.35*IF(M234="",0,M234)+0.27*IF(N234="",0,N234)</f>
        <v/>
      </c>
      <c r="T234" s="24">
        <f>IF(Universe!S234="","",((Universe!S234-$B$2565)/$C$2565)^3)</f>
        <v/>
      </c>
      <c r="U234" s="24">
        <f>IF(Universe!S234="","",(Universe!S234-$B$2565)/$C$2565)</f>
        <v/>
      </c>
      <c r="V234" s="24">
        <f>IF(Universe!T234="","",(Universe!T234-$B$2566)/$C$2566)</f>
        <v/>
      </c>
      <c r="W234" s="24">
        <f>IF(Universe!U234="","",(Universe!U234-$B$2567)/$C$2567)</f>
        <v/>
      </c>
      <c r="X234" s="24">
        <f>IF(O234="","",(O234-$B$2571)/$C$2571)</f>
        <v/>
      </c>
      <c r="Y234" s="24">
        <f>IF(T234="","",(T234-$B$2576)/$C$2576)</f>
        <v/>
      </c>
      <c r="Z234" s="24">
        <f>IF(Universe!V234="","",(Universe!V234-$B$2568)/$C$2568)</f>
        <v/>
      </c>
      <c r="AA234" s="24">
        <f>IF(P234="","",(P234-$B$2572)/$C$2572)</f>
        <v/>
      </c>
      <c r="AB234" s="24">
        <f>IF(Q234="","",(Q234-$B$2573)/$C$2573)</f>
        <v/>
      </c>
      <c r="AC234" s="24">
        <f>IF(R234="","",(R234-$B$2574)/$C$2574)</f>
        <v/>
      </c>
      <c r="AD234" s="24">
        <f>IF(S234="","",(S234-$B$2575)/$C$2575)</f>
        <v/>
      </c>
      <c r="AE234" s="24">
        <f>IF(Y234="","",Y234-(19.12044933116382+16.522174187581257*U234))</f>
        <v/>
      </c>
      <c r="AF234" s="24">
        <f>IF(X234="","",(X234-(-0.27268023098325006+0.47142105304415904*V234+-0.3189264934812436*U234)--5.286111042926227e-16)/0.7994208745952703)</f>
        <v/>
      </c>
      <c r="AG234" s="24">
        <f>IF(AA234="","",(AA234-(0.5248806186338691+-0.064206457956449*U234)-5.43454825424064e-16)/0.9977404048781155)</f>
        <v/>
      </c>
      <c r="AH234" s="25" t="n">
        <v>-2.894730537790485</v>
      </c>
      <c r="AI234" s="25" t="n">
        <v>-0.8186525311018067</v>
      </c>
      <c r="AJ234" s="25" t="n">
        <v>0.0939542012890171</v>
      </c>
      <c r="AK234" s="25" t="n">
        <v>0.4971565102070706</v>
      </c>
      <c r="AL234" s="25" t="n">
        <v>3.090015756532411</v>
      </c>
      <c r="AM234" s="25" t="n">
        <v>-0.008752665332894</v>
      </c>
      <c r="AN234" s="25" t="n">
        <v>0.5414975640955234</v>
      </c>
      <c r="AO234" s="25" t="n">
        <v>0.0224236008017749</v>
      </c>
      <c r="AP234" s="25" t="n">
        <v>1.535326397294476</v>
      </c>
      <c r="AQ234" s="25" t="n">
        <v>-0.2951607465890232</v>
      </c>
    </row>
    <row r="235">
      <c r="A235" s="23">
        <f>Universe!A235</f>
        <v/>
      </c>
      <c r="B235" s="24">
        <f>IF(Universe!W235="","",(Universe!W235-$B$2550)/$C$2550)</f>
        <v/>
      </c>
      <c r="C235" s="24">
        <f>IF(Universe!X235="","",(Universe!X235-$B$2551)/$C$2551)</f>
        <v/>
      </c>
      <c r="D235" s="24">
        <f>IF(Universe!Y235="","",(Universe!Y235-$B$2552)/$C$2552)</f>
        <v/>
      </c>
      <c r="E235" s="24">
        <f>IF(Universe!Z235="","",(Universe!Z235-$B$2553)/$C$2553)</f>
        <v/>
      </c>
      <c r="F235" s="24">
        <f>IF(Universe!AA235="","",(Universe!AA235-$B$2554)/$C$2554)</f>
        <v/>
      </c>
      <c r="G235" s="24">
        <f>IF(Universe!AB235="","",(Universe!AB235-$B$2555)/$C$2555)</f>
        <v/>
      </c>
      <c r="H235" s="24">
        <f>IF(Universe!AC235="","",(Universe!AC235-$B$2556)/$C$2556)</f>
        <v/>
      </c>
      <c r="I235" s="24">
        <f>IF(Universe!AD235="","",(Universe!AD235-$B$2557)/$C$2557)</f>
        <v/>
      </c>
      <c r="J235" s="24">
        <f>IF(Universe!AE235="","",(Universe!AE235-$B$2558)/$C$2558)</f>
        <v/>
      </c>
      <c r="K235" s="24">
        <f>IF(Universe!AF235="","",(Universe!AF235-$B$2559)/$C$2559)</f>
        <v/>
      </c>
      <c r="L235" s="24">
        <f>IF(Universe!AG235="","",(Universe!AG235-$B$2560)/$C$2560)</f>
        <v/>
      </c>
      <c r="M235" s="24">
        <f>IF(Universe!AH235="","",(Universe!AH235-$B$2561)/$C$2561)</f>
        <v/>
      </c>
      <c r="N235" s="24">
        <f>IF(Universe!AI235="","",(Universe!AI235-$B$2562)/$C$2562)</f>
        <v/>
      </c>
      <c r="O235" s="24">
        <f>0.74*IF(B235="",0,B235)+0.16*IF(C235="",0,C235)+0.1*IF(D235="",0,D235)</f>
        <v/>
      </c>
      <c r="P235" s="24">
        <f>0.35*IF(E235="",0,E235)+0.35*IF(F235="",0,F235)+0.3*IF(G235="",0,G235)</f>
        <v/>
      </c>
      <c r="Q235" s="24">
        <f>0.656*IF(I235="",0,I235)+0.344*IF(H235="",0,H235)</f>
        <v/>
      </c>
      <c r="R235" s="24">
        <f>0.338*IF(J235="",0,J235)+0.662*IF(K235="",0,K235)</f>
        <v/>
      </c>
      <c r="S235" s="24">
        <f>0.38*IF(L235="",0,L235)+0.35*IF(M235="",0,M235)+0.27*IF(N235="",0,N235)</f>
        <v/>
      </c>
      <c r="T235" s="24">
        <f>IF(Universe!S235="","",((Universe!S235-$B$2565)/$C$2565)^3)</f>
        <v/>
      </c>
      <c r="U235" s="24">
        <f>IF(Universe!S235="","",(Universe!S235-$B$2565)/$C$2565)</f>
        <v/>
      </c>
      <c r="V235" s="24">
        <f>IF(Universe!T235="","",(Universe!T235-$B$2566)/$C$2566)</f>
        <v/>
      </c>
      <c r="W235" s="24">
        <f>IF(Universe!U235="","",(Universe!U235-$B$2567)/$C$2567)</f>
        <v/>
      </c>
      <c r="X235" s="24">
        <f>IF(O235="","",(O235-$B$2571)/$C$2571)</f>
        <v/>
      </c>
      <c r="Y235" s="24">
        <f>IF(T235="","",(T235-$B$2576)/$C$2576)</f>
        <v/>
      </c>
      <c r="Z235" s="24">
        <f>IF(Universe!V235="","",(Universe!V235-$B$2568)/$C$2568)</f>
        <v/>
      </c>
      <c r="AA235" s="24">
        <f>IF(P235="","",(P235-$B$2572)/$C$2572)</f>
        <v/>
      </c>
      <c r="AB235" s="24">
        <f>IF(Q235="","",(Q235-$B$2573)/$C$2573)</f>
        <v/>
      </c>
      <c r="AC235" s="24">
        <f>IF(R235="","",(R235-$B$2574)/$C$2574)</f>
        <v/>
      </c>
      <c r="AD235" s="24">
        <f>IF(S235="","",(S235-$B$2575)/$C$2575)</f>
        <v/>
      </c>
      <c r="AE235" s="24">
        <f>IF(Y235="","",Y235-(19.12044933116382+16.522174187581257*U235))</f>
        <v/>
      </c>
      <c r="AF235" s="24">
        <f>IF(X235="","",(X235-(-0.27268023098325006+0.47142105304415904*V235+-0.3189264934812436*U235)--5.286111042926227e-16)/0.7994208745952703)</f>
        <v/>
      </c>
      <c r="AG235" s="24">
        <f>IF(AA235="","",(AA235-(0.5248806186338691+-0.064206457956449*U235)-5.43454825424064e-16)/0.9977404048781155)</f>
        <v/>
      </c>
      <c r="AH235" s="25" t="n">
        <v>-1.813454025247403</v>
      </c>
      <c r="AI235" s="25" t="n">
        <v>2.277221632483626</v>
      </c>
      <c r="AJ235" s="25" t="n">
        <v>-0.07030409558912119</v>
      </c>
      <c r="AK235" s="25" t="n">
        <v>0.1284156493079305</v>
      </c>
      <c r="AL235" s="25" t="n">
        <v>3.14467526567188</v>
      </c>
      <c r="AM235" s="25" t="n">
        <v>-0.0356977250316213</v>
      </c>
      <c r="AN235" s="25" t="n">
        <v>0.3549361487516355</v>
      </c>
      <c r="AO235" s="25" t="n">
        <v>-0.2876810459342173</v>
      </c>
      <c r="AP235" s="25" t="n">
        <v>-3.359885059497219</v>
      </c>
      <c r="AQ235" s="25" t="n">
        <v>-0.5371938285793288</v>
      </c>
    </row>
    <row r="236">
      <c r="A236" s="23">
        <f>Universe!A236</f>
        <v/>
      </c>
      <c r="B236" s="24">
        <f>IF(Universe!W236="","",(Universe!W236-$B$2550)/$C$2550)</f>
        <v/>
      </c>
      <c r="C236" s="24">
        <f>IF(Universe!X236="","",(Universe!X236-$B$2551)/$C$2551)</f>
        <v/>
      </c>
      <c r="D236" s="24">
        <f>IF(Universe!Y236="","",(Universe!Y236-$B$2552)/$C$2552)</f>
        <v/>
      </c>
      <c r="E236" s="24">
        <f>IF(Universe!Z236="","",(Universe!Z236-$B$2553)/$C$2553)</f>
        <v/>
      </c>
      <c r="F236" s="24">
        <f>IF(Universe!AA236="","",(Universe!AA236-$B$2554)/$C$2554)</f>
        <v/>
      </c>
      <c r="G236" s="24">
        <f>IF(Universe!AB236="","",(Universe!AB236-$B$2555)/$C$2555)</f>
        <v/>
      </c>
      <c r="H236" s="24">
        <f>IF(Universe!AC236="","",(Universe!AC236-$B$2556)/$C$2556)</f>
        <v/>
      </c>
      <c r="I236" s="24">
        <f>IF(Universe!AD236="","",(Universe!AD236-$B$2557)/$C$2557)</f>
        <v/>
      </c>
      <c r="J236" s="24">
        <f>IF(Universe!AE236="","",(Universe!AE236-$B$2558)/$C$2558)</f>
        <v/>
      </c>
      <c r="K236" s="24">
        <f>IF(Universe!AF236="","",(Universe!AF236-$B$2559)/$C$2559)</f>
        <v/>
      </c>
      <c r="L236" s="24">
        <f>IF(Universe!AG236="","",(Universe!AG236-$B$2560)/$C$2560)</f>
        <v/>
      </c>
      <c r="M236" s="24">
        <f>IF(Universe!AH236="","",(Universe!AH236-$B$2561)/$C$2561)</f>
        <v/>
      </c>
      <c r="N236" s="24">
        <f>IF(Universe!AI236="","",(Universe!AI236-$B$2562)/$C$2562)</f>
        <v/>
      </c>
      <c r="O236" s="24">
        <f>0.74*IF(B236="",0,B236)+0.16*IF(C236="",0,C236)+0.1*IF(D236="",0,D236)</f>
        <v/>
      </c>
      <c r="P236" s="24">
        <f>0.35*IF(E236="",0,E236)+0.35*IF(F236="",0,F236)+0.3*IF(G236="",0,G236)</f>
        <v/>
      </c>
      <c r="Q236" s="24">
        <f>0.656*IF(I236="",0,I236)+0.344*IF(H236="",0,H236)</f>
        <v/>
      </c>
      <c r="R236" s="24">
        <f>0.338*IF(J236="",0,J236)+0.662*IF(K236="",0,K236)</f>
        <v/>
      </c>
      <c r="S236" s="24">
        <f>0.38*IF(L236="",0,L236)+0.35*IF(M236="",0,M236)+0.27*IF(N236="",0,N236)</f>
        <v/>
      </c>
      <c r="T236" s="24">
        <f>IF(Universe!S236="","",((Universe!S236-$B$2565)/$C$2565)^3)</f>
        <v/>
      </c>
      <c r="U236" s="24">
        <f>IF(Universe!S236="","",(Universe!S236-$B$2565)/$C$2565)</f>
        <v/>
      </c>
      <c r="V236" s="24">
        <f>IF(Universe!T236="","",(Universe!T236-$B$2566)/$C$2566)</f>
        <v/>
      </c>
      <c r="W236" s="24">
        <f>IF(Universe!U236="","",(Universe!U236-$B$2567)/$C$2567)</f>
        <v/>
      </c>
      <c r="X236" s="24">
        <f>IF(O236="","",(O236-$B$2571)/$C$2571)</f>
        <v/>
      </c>
      <c r="Y236" s="24">
        <f>IF(T236="","",(T236-$B$2576)/$C$2576)</f>
        <v/>
      </c>
      <c r="Z236" s="24">
        <f>IF(Universe!V236="","",(Universe!V236-$B$2568)/$C$2568)</f>
        <v/>
      </c>
      <c r="AA236" s="24">
        <f>IF(P236="","",(P236-$B$2572)/$C$2572)</f>
        <v/>
      </c>
      <c r="AB236" s="24">
        <f>IF(Q236="","",(Q236-$B$2573)/$C$2573)</f>
        <v/>
      </c>
      <c r="AC236" s="24">
        <f>IF(R236="","",(R236-$B$2574)/$C$2574)</f>
        <v/>
      </c>
      <c r="AD236" s="24">
        <f>IF(S236="","",(S236-$B$2575)/$C$2575)</f>
        <v/>
      </c>
      <c r="AE236" s="24">
        <f>IF(Y236="","",Y236-(19.12044933116382+16.522174187581257*U236))</f>
        <v/>
      </c>
      <c r="AF236" s="24">
        <f>IF(X236="","",(X236-(-0.27268023098325006+0.47142105304415904*V236+-0.3189264934812436*U236)--5.286111042926227e-16)/0.7994208745952703)</f>
        <v/>
      </c>
      <c r="AG236" s="24">
        <f>IF(AA236="","",(AA236-(0.5248806186338691+-0.064206457956449*U236)-5.43454825424064e-16)/0.9977404048781155)</f>
        <v/>
      </c>
      <c r="AH236" s="25" t="n">
        <v>-3.60907471465301</v>
      </c>
      <c r="AI236" s="25" t="n">
        <v>-0.1380534741181425</v>
      </c>
      <c r="AJ236" s="25" t="n">
        <v>-0.9907263578564576</v>
      </c>
      <c r="AK236" s="25" t="n">
        <v>0.3480896374190403</v>
      </c>
      <c r="AL236" s="25" t="n">
        <v>1.689852938929375</v>
      </c>
      <c r="AM236" s="25" t="n">
        <v>0.2339130419430643</v>
      </c>
      <c r="AN236" s="25" t="n">
        <v>-1.850139060005523</v>
      </c>
      <c r="AO236" s="25" t="n">
        <v>-0.6469532378614171</v>
      </c>
      <c r="AP236" s="25" t="n">
        <v>0.3770568780535846</v>
      </c>
      <c r="AQ236" s="25" t="n">
        <v>-0.4521538691279796</v>
      </c>
    </row>
    <row r="237">
      <c r="A237" s="23">
        <f>Universe!A237</f>
        <v/>
      </c>
      <c r="B237" s="24">
        <f>IF(Universe!W237="","",(Universe!W237-$B$2550)/$C$2550)</f>
        <v/>
      </c>
      <c r="C237" s="24">
        <f>IF(Universe!X237="","",(Universe!X237-$B$2551)/$C$2551)</f>
        <v/>
      </c>
      <c r="D237" s="24">
        <f>IF(Universe!Y237="","",(Universe!Y237-$B$2552)/$C$2552)</f>
        <v/>
      </c>
      <c r="E237" s="24">
        <f>IF(Universe!Z237="","",(Universe!Z237-$B$2553)/$C$2553)</f>
        <v/>
      </c>
      <c r="F237" s="24">
        <f>IF(Universe!AA237="","",(Universe!AA237-$B$2554)/$C$2554)</f>
        <v/>
      </c>
      <c r="G237" s="24">
        <f>IF(Universe!AB237="","",(Universe!AB237-$B$2555)/$C$2555)</f>
        <v/>
      </c>
      <c r="H237" s="24">
        <f>IF(Universe!AC237="","",(Universe!AC237-$B$2556)/$C$2556)</f>
        <v/>
      </c>
      <c r="I237" s="24">
        <f>IF(Universe!AD237="","",(Universe!AD237-$B$2557)/$C$2557)</f>
        <v/>
      </c>
      <c r="J237" s="24">
        <f>IF(Universe!AE237="","",(Universe!AE237-$B$2558)/$C$2558)</f>
        <v/>
      </c>
      <c r="K237" s="24">
        <f>IF(Universe!AF237="","",(Universe!AF237-$B$2559)/$C$2559)</f>
        <v/>
      </c>
      <c r="L237" s="24">
        <f>IF(Universe!AG237="","",(Universe!AG237-$B$2560)/$C$2560)</f>
        <v/>
      </c>
      <c r="M237" s="24">
        <f>IF(Universe!AH237="","",(Universe!AH237-$B$2561)/$C$2561)</f>
        <v/>
      </c>
      <c r="N237" s="24">
        <f>IF(Universe!AI237="","",(Universe!AI237-$B$2562)/$C$2562)</f>
        <v/>
      </c>
      <c r="O237" s="24">
        <f>0.74*IF(B237="",0,B237)+0.16*IF(C237="",0,C237)+0.1*IF(D237="",0,D237)</f>
        <v/>
      </c>
      <c r="P237" s="24">
        <f>0.35*IF(E237="",0,E237)+0.35*IF(F237="",0,F237)+0.3*IF(G237="",0,G237)</f>
        <v/>
      </c>
      <c r="Q237" s="24">
        <f>0.656*IF(I237="",0,I237)+0.344*IF(H237="",0,H237)</f>
        <v/>
      </c>
      <c r="R237" s="24">
        <f>0.338*IF(J237="",0,J237)+0.662*IF(K237="",0,K237)</f>
        <v/>
      </c>
      <c r="S237" s="24">
        <f>0.38*IF(L237="",0,L237)+0.35*IF(M237="",0,M237)+0.27*IF(N237="",0,N237)</f>
        <v/>
      </c>
      <c r="T237" s="24">
        <f>IF(Universe!S237="","",((Universe!S237-$B$2565)/$C$2565)^3)</f>
        <v/>
      </c>
      <c r="U237" s="24">
        <f>IF(Universe!S237="","",(Universe!S237-$B$2565)/$C$2565)</f>
        <v/>
      </c>
      <c r="V237" s="24">
        <f>IF(Universe!T237="","",(Universe!T237-$B$2566)/$C$2566)</f>
        <v/>
      </c>
      <c r="W237" s="24">
        <f>IF(Universe!U237="","",(Universe!U237-$B$2567)/$C$2567)</f>
        <v/>
      </c>
      <c r="X237" s="24">
        <f>IF(O237="","",(O237-$B$2571)/$C$2571)</f>
        <v/>
      </c>
      <c r="Y237" s="24">
        <f>IF(T237="","",(T237-$B$2576)/$C$2576)</f>
        <v/>
      </c>
      <c r="Z237" s="24">
        <f>IF(Universe!V237="","",(Universe!V237-$B$2568)/$C$2568)</f>
        <v/>
      </c>
      <c r="AA237" s="24">
        <f>IF(P237="","",(P237-$B$2572)/$C$2572)</f>
        <v/>
      </c>
      <c r="AB237" s="24">
        <f>IF(Q237="","",(Q237-$B$2573)/$C$2573)</f>
        <v/>
      </c>
      <c r="AC237" s="24">
        <f>IF(R237="","",(R237-$B$2574)/$C$2574)</f>
        <v/>
      </c>
      <c r="AD237" s="24">
        <f>IF(S237="","",(S237-$B$2575)/$C$2575)</f>
        <v/>
      </c>
      <c r="AE237" s="24">
        <f>IF(Y237="","",Y237-(19.12044933116382+16.522174187581257*U237))</f>
        <v/>
      </c>
      <c r="AF237" s="24">
        <f>IF(X237="","",(X237-(-0.27268023098325006+0.47142105304415904*V237+-0.3189264934812436*U237)--5.286111042926227e-16)/0.7994208745952703)</f>
        <v/>
      </c>
      <c r="AG237" s="24">
        <f>IF(AA237="","",(AA237-(0.5248806186338691+-0.064206457956449*U237)-5.43454825424064e-16)/0.9977404048781155)</f>
        <v/>
      </c>
      <c r="AH237" s="25" t="n">
        <v>-2.525901448376155</v>
      </c>
      <c r="AI237" s="25" t="n">
        <v>-1.810900204366521</v>
      </c>
      <c r="AJ237" s="25" t="n">
        <v>-0.3865543566133759</v>
      </c>
      <c r="AK237" s="25" t="n">
        <v>-0.2617595275721907</v>
      </c>
      <c r="AL237" s="25" t="n">
        <v>3.351707395745642</v>
      </c>
      <c r="AM237" s="25" t="n">
        <v>0.9552905239739172</v>
      </c>
      <c r="AN237" s="25" t="n">
        <v>-0.2295979523619502</v>
      </c>
      <c r="AO237" s="25" t="n">
        <v>0.0757687730779182</v>
      </c>
      <c r="AP237" s="25" t="n">
        <v>-0.2240978368791042</v>
      </c>
      <c r="AQ237" s="25" t="n">
        <v>0.4914824930445032</v>
      </c>
    </row>
    <row r="238">
      <c r="A238" s="23">
        <f>Universe!A238</f>
        <v/>
      </c>
      <c r="B238" s="24">
        <f>IF(Universe!W238="","",(Universe!W238-$B$2550)/$C$2550)</f>
        <v/>
      </c>
      <c r="C238" s="24">
        <f>IF(Universe!X238="","",(Universe!X238-$B$2551)/$C$2551)</f>
        <v/>
      </c>
      <c r="D238" s="24">
        <f>IF(Universe!Y238="","",(Universe!Y238-$B$2552)/$C$2552)</f>
        <v/>
      </c>
      <c r="E238" s="24">
        <f>IF(Universe!Z238="","",(Universe!Z238-$B$2553)/$C$2553)</f>
        <v/>
      </c>
      <c r="F238" s="24">
        <f>IF(Universe!AA238="","",(Universe!AA238-$B$2554)/$C$2554)</f>
        <v/>
      </c>
      <c r="G238" s="24">
        <f>IF(Universe!AB238="","",(Universe!AB238-$B$2555)/$C$2555)</f>
        <v/>
      </c>
      <c r="H238" s="24">
        <f>IF(Universe!AC238="","",(Universe!AC238-$B$2556)/$C$2556)</f>
        <v/>
      </c>
      <c r="I238" s="24">
        <f>IF(Universe!AD238="","",(Universe!AD238-$B$2557)/$C$2557)</f>
        <v/>
      </c>
      <c r="J238" s="24">
        <f>IF(Universe!AE238="","",(Universe!AE238-$B$2558)/$C$2558)</f>
        <v/>
      </c>
      <c r="K238" s="24">
        <f>IF(Universe!AF238="","",(Universe!AF238-$B$2559)/$C$2559)</f>
        <v/>
      </c>
      <c r="L238" s="24">
        <f>IF(Universe!AG238="","",(Universe!AG238-$B$2560)/$C$2560)</f>
        <v/>
      </c>
      <c r="M238" s="24">
        <f>IF(Universe!AH238="","",(Universe!AH238-$B$2561)/$C$2561)</f>
        <v/>
      </c>
      <c r="N238" s="24">
        <f>IF(Universe!AI238="","",(Universe!AI238-$B$2562)/$C$2562)</f>
        <v/>
      </c>
      <c r="O238" s="24">
        <f>0.74*IF(B238="",0,B238)+0.16*IF(C238="",0,C238)+0.1*IF(D238="",0,D238)</f>
        <v/>
      </c>
      <c r="P238" s="24">
        <f>0.35*IF(E238="",0,E238)+0.35*IF(F238="",0,F238)+0.3*IF(G238="",0,G238)</f>
        <v/>
      </c>
      <c r="Q238" s="24">
        <f>0.656*IF(I238="",0,I238)+0.344*IF(H238="",0,H238)</f>
        <v/>
      </c>
      <c r="R238" s="24">
        <f>0.338*IF(J238="",0,J238)+0.662*IF(K238="",0,K238)</f>
        <v/>
      </c>
      <c r="S238" s="24">
        <f>0.38*IF(L238="",0,L238)+0.35*IF(M238="",0,M238)+0.27*IF(N238="",0,N238)</f>
        <v/>
      </c>
      <c r="T238" s="24">
        <f>IF(Universe!S238="","",((Universe!S238-$B$2565)/$C$2565)^3)</f>
        <v/>
      </c>
      <c r="U238" s="24">
        <f>IF(Universe!S238="","",(Universe!S238-$B$2565)/$C$2565)</f>
        <v/>
      </c>
      <c r="V238" s="24">
        <f>IF(Universe!T238="","",(Universe!T238-$B$2566)/$C$2566)</f>
        <v/>
      </c>
      <c r="W238" s="24">
        <f>IF(Universe!U238="","",(Universe!U238-$B$2567)/$C$2567)</f>
        <v/>
      </c>
      <c r="X238" s="24">
        <f>IF(O238="","",(O238-$B$2571)/$C$2571)</f>
        <v/>
      </c>
      <c r="Y238" s="24">
        <f>IF(T238="","",(T238-$B$2576)/$C$2576)</f>
        <v/>
      </c>
      <c r="Z238" s="24">
        <f>IF(Universe!V238="","",(Universe!V238-$B$2568)/$C$2568)</f>
        <v/>
      </c>
      <c r="AA238" s="24">
        <f>IF(P238="","",(P238-$B$2572)/$C$2572)</f>
        <v/>
      </c>
      <c r="AB238" s="24">
        <f>IF(Q238="","",(Q238-$B$2573)/$C$2573)</f>
        <v/>
      </c>
      <c r="AC238" s="24">
        <f>IF(R238="","",(R238-$B$2574)/$C$2574)</f>
        <v/>
      </c>
      <c r="AD238" s="24">
        <f>IF(S238="","",(S238-$B$2575)/$C$2575)</f>
        <v/>
      </c>
      <c r="AE238" s="24">
        <f>IF(Y238="","",Y238-(19.12044933116382+16.522174187581257*U238))</f>
        <v/>
      </c>
      <c r="AF238" s="24">
        <f>IF(X238="","",(X238-(-0.27268023098325006+0.47142105304415904*V238+-0.3189264934812436*U238)--5.286111042926227e-16)/0.7994208745952703)</f>
        <v/>
      </c>
      <c r="AG238" s="24">
        <f>IF(AA238="","",(AA238-(0.5248806186338691+-0.064206457956449*U238)-5.43454825424064e-16)/0.9977404048781155)</f>
        <v/>
      </c>
      <c r="AH238" s="25" t="n">
        <v>-2.928376445371218</v>
      </c>
      <c r="AI238" s="25" t="n">
        <v>-0.1811540869674756</v>
      </c>
      <c r="AJ238" s="25" t="n">
        <v>-0.6077261850163693</v>
      </c>
      <c r="AK238" s="25" t="n">
        <v>2.608957168579613</v>
      </c>
      <c r="AL238" s="25" t="n">
        <v>3.051687758943676</v>
      </c>
      <c r="AM238" s="25" t="n">
        <v>-0.3244094492510981</v>
      </c>
      <c r="AN238" s="25" t="n">
        <v>-1.468004650789066</v>
      </c>
      <c r="AO238" s="25" t="n">
        <v>0.0638250359714693</v>
      </c>
      <c r="AP238" s="25" t="n">
        <v>-0.0161985299284661</v>
      </c>
      <c r="AQ238" s="25" t="n">
        <v>1.141491517071323</v>
      </c>
    </row>
    <row r="239">
      <c r="A239" s="23">
        <f>Universe!A239</f>
        <v/>
      </c>
      <c r="B239" s="24">
        <f>IF(Universe!W239="","",(Universe!W239-$B$2550)/$C$2550)</f>
        <v/>
      </c>
      <c r="C239" s="24">
        <f>IF(Universe!X239="","",(Universe!X239-$B$2551)/$C$2551)</f>
        <v/>
      </c>
      <c r="D239" s="24">
        <f>IF(Universe!Y239="","",(Universe!Y239-$B$2552)/$C$2552)</f>
        <v/>
      </c>
      <c r="E239" s="24">
        <f>IF(Universe!Z239="","",(Universe!Z239-$B$2553)/$C$2553)</f>
        <v/>
      </c>
      <c r="F239" s="24">
        <f>IF(Universe!AA239="","",(Universe!AA239-$B$2554)/$C$2554)</f>
        <v/>
      </c>
      <c r="G239" s="24">
        <f>IF(Universe!AB239="","",(Universe!AB239-$B$2555)/$C$2555)</f>
        <v/>
      </c>
      <c r="H239" s="24">
        <f>IF(Universe!AC239="","",(Universe!AC239-$B$2556)/$C$2556)</f>
        <v/>
      </c>
      <c r="I239" s="24">
        <f>IF(Universe!AD239="","",(Universe!AD239-$B$2557)/$C$2557)</f>
        <v/>
      </c>
      <c r="J239" s="24">
        <f>IF(Universe!AE239="","",(Universe!AE239-$B$2558)/$C$2558)</f>
        <v/>
      </c>
      <c r="K239" s="24">
        <f>IF(Universe!AF239="","",(Universe!AF239-$B$2559)/$C$2559)</f>
        <v/>
      </c>
      <c r="L239" s="24">
        <f>IF(Universe!AG239="","",(Universe!AG239-$B$2560)/$C$2560)</f>
        <v/>
      </c>
      <c r="M239" s="24">
        <f>IF(Universe!AH239="","",(Universe!AH239-$B$2561)/$C$2561)</f>
        <v/>
      </c>
      <c r="N239" s="24">
        <f>IF(Universe!AI239="","",(Universe!AI239-$B$2562)/$C$2562)</f>
        <v/>
      </c>
      <c r="O239" s="24">
        <f>0.74*IF(B239="",0,B239)+0.16*IF(C239="",0,C239)+0.1*IF(D239="",0,D239)</f>
        <v/>
      </c>
      <c r="P239" s="24">
        <f>0.35*IF(E239="",0,E239)+0.35*IF(F239="",0,F239)+0.3*IF(G239="",0,G239)</f>
        <v/>
      </c>
      <c r="Q239" s="24">
        <f>0.656*IF(I239="",0,I239)+0.344*IF(H239="",0,H239)</f>
        <v/>
      </c>
      <c r="R239" s="24">
        <f>0.338*IF(J239="",0,J239)+0.662*IF(K239="",0,K239)</f>
        <v/>
      </c>
      <c r="S239" s="24">
        <f>0.38*IF(L239="",0,L239)+0.35*IF(M239="",0,M239)+0.27*IF(N239="",0,N239)</f>
        <v/>
      </c>
      <c r="T239" s="24">
        <f>IF(Universe!S239="","",((Universe!S239-$B$2565)/$C$2565)^3)</f>
        <v/>
      </c>
      <c r="U239" s="24">
        <f>IF(Universe!S239="","",(Universe!S239-$B$2565)/$C$2565)</f>
        <v/>
      </c>
      <c r="V239" s="24">
        <f>IF(Universe!T239="","",(Universe!T239-$B$2566)/$C$2566)</f>
        <v/>
      </c>
      <c r="W239" s="24">
        <f>IF(Universe!U239="","",(Universe!U239-$B$2567)/$C$2567)</f>
        <v/>
      </c>
      <c r="X239" s="24">
        <f>IF(O239="","",(O239-$B$2571)/$C$2571)</f>
        <v/>
      </c>
      <c r="Y239" s="24">
        <f>IF(T239="","",(T239-$B$2576)/$C$2576)</f>
        <v/>
      </c>
      <c r="Z239" s="24">
        <f>IF(Universe!V239="","",(Universe!V239-$B$2568)/$C$2568)</f>
        <v/>
      </c>
      <c r="AA239" s="24">
        <f>IF(P239="","",(P239-$B$2572)/$C$2572)</f>
        <v/>
      </c>
      <c r="AB239" s="24">
        <f>IF(Q239="","",(Q239-$B$2573)/$C$2573)</f>
        <v/>
      </c>
      <c r="AC239" s="24">
        <f>IF(R239="","",(R239-$B$2574)/$C$2574)</f>
        <v/>
      </c>
      <c r="AD239" s="24">
        <f>IF(S239="","",(S239-$B$2575)/$C$2575)</f>
        <v/>
      </c>
      <c r="AE239" s="24">
        <f>IF(Y239="","",Y239-(19.12044933116382+16.522174187581257*U239))</f>
        <v/>
      </c>
      <c r="AF239" s="24">
        <f>IF(X239="","",(X239-(-0.27268023098325006+0.47142105304415904*V239+-0.3189264934812436*U239)--5.286111042926227e-16)/0.7994208745952703)</f>
        <v/>
      </c>
      <c r="AG239" s="24">
        <f>IF(AA239="","",(AA239-(0.5248806186338691+-0.064206457956449*U239)-5.43454825424064e-16)/0.9977404048781155)</f>
        <v/>
      </c>
      <c r="AH239" s="25" t="n">
        <v>-1.692393276959729</v>
      </c>
      <c r="AI239" s="25" t="n">
        <v>-0.1107013165132921</v>
      </c>
      <c r="AJ239" s="25" t="n">
        <v>1.176846494315405</v>
      </c>
      <c r="AK239" s="25" t="n">
        <v>0.995480156172054</v>
      </c>
      <c r="AL239" s="25" t="n">
        <v>3.031676982549696</v>
      </c>
      <c r="AM239" s="25" t="n">
        <v>0.1873458080249494</v>
      </c>
      <c r="AN239" s="25" t="n">
        <v>1.102249223798745</v>
      </c>
      <c r="AO239" s="25" t="n">
        <v>-0.1177822970039433</v>
      </c>
      <c r="AP239" s="25" t="n">
        <v>0.6491641329852325</v>
      </c>
      <c r="AQ239" s="25" t="n">
        <v>-0.3229196336598978</v>
      </c>
    </row>
    <row r="240">
      <c r="A240" s="23">
        <f>Universe!A240</f>
        <v/>
      </c>
      <c r="B240" s="24">
        <f>IF(Universe!W240="","",(Universe!W240-$B$2550)/$C$2550)</f>
        <v/>
      </c>
      <c r="C240" s="24">
        <f>IF(Universe!X240="","",(Universe!X240-$B$2551)/$C$2551)</f>
        <v/>
      </c>
      <c r="D240" s="24">
        <f>IF(Universe!Y240="","",(Universe!Y240-$B$2552)/$C$2552)</f>
        <v/>
      </c>
      <c r="E240" s="24">
        <f>IF(Universe!Z240="","",(Universe!Z240-$B$2553)/$C$2553)</f>
        <v/>
      </c>
      <c r="F240" s="24">
        <f>IF(Universe!AA240="","",(Universe!AA240-$B$2554)/$C$2554)</f>
        <v/>
      </c>
      <c r="G240" s="24">
        <f>IF(Universe!AB240="","",(Universe!AB240-$B$2555)/$C$2555)</f>
        <v/>
      </c>
      <c r="H240" s="24">
        <f>IF(Universe!AC240="","",(Universe!AC240-$B$2556)/$C$2556)</f>
        <v/>
      </c>
      <c r="I240" s="24">
        <f>IF(Universe!AD240="","",(Universe!AD240-$B$2557)/$C$2557)</f>
        <v/>
      </c>
      <c r="J240" s="24">
        <f>IF(Universe!AE240="","",(Universe!AE240-$B$2558)/$C$2558)</f>
        <v/>
      </c>
      <c r="K240" s="24">
        <f>IF(Universe!AF240="","",(Universe!AF240-$B$2559)/$C$2559)</f>
        <v/>
      </c>
      <c r="L240" s="24">
        <f>IF(Universe!AG240="","",(Universe!AG240-$B$2560)/$C$2560)</f>
        <v/>
      </c>
      <c r="M240" s="24">
        <f>IF(Universe!AH240="","",(Universe!AH240-$B$2561)/$C$2561)</f>
        <v/>
      </c>
      <c r="N240" s="24">
        <f>IF(Universe!AI240="","",(Universe!AI240-$B$2562)/$C$2562)</f>
        <v/>
      </c>
      <c r="O240" s="24">
        <f>0.74*IF(B240="",0,B240)+0.16*IF(C240="",0,C240)+0.1*IF(D240="",0,D240)</f>
        <v/>
      </c>
      <c r="P240" s="24">
        <f>0.35*IF(E240="",0,E240)+0.35*IF(F240="",0,F240)+0.3*IF(G240="",0,G240)</f>
        <v/>
      </c>
      <c r="Q240" s="24">
        <f>0.656*IF(I240="",0,I240)+0.344*IF(H240="",0,H240)</f>
        <v/>
      </c>
      <c r="R240" s="24">
        <f>0.338*IF(J240="",0,J240)+0.662*IF(K240="",0,K240)</f>
        <v/>
      </c>
      <c r="S240" s="24">
        <f>0.38*IF(L240="",0,L240)+0.35*IF(M240="",0,M240)+0.27*IF(N240="",0,N240)</f>
        <v/>
      </c>
      <c r="T240" s="24">
        <f>IF(Universe!S240="","",((Universe!S240-$B$2565)/$C$2565)^3)</f>
        <v/>
      </c>
      <c r="U240" s="24">
        <f>IF(Universe!S240="","",(Universe!S240-$B$2565)/$C$2565)</f>
        <v/>
      </c>
      <c r="V240" s="24">
        <f>IF(Universe!T240="","",(Universe!T240-$B$2566)/$C$2566)</f>
        <v/>
      </c>
      <c r="W240" s="24">
        <f>IF(Universe!U240="","",(Universe!U240-$B$2567)/$C$2567)</f>
        <v/>
      </c>
      <c r="X240" s="24">
        <f>IF(O240="","",(O240-$B$2571)/$C$2571)</f>
        <v/>
      </c>
      <c r="Y240" s="24">
        <f>IF(T240="","",(T240-$B$2576)/$C$2576)</f>
        <v/>
      </c>
      <c r="Z240" s="24">
        <f>IF(Universe!V240="","",(Universe!V240-$B$2568)/$C$2568)</f>
        <v/>
      </c>
      <c r="AA240" s="24">
        <f>IF(P240="","",(P240-$B$2572)/$C$2572)</f>
        <v/>
      </c>
      <c r="AB240" s="24">
        <f>IF(Q240="","",(Q240-$B$2573)/$C$2573)</f>
        <v/>
      </c>
      <c r="AC240" s="24">
        <f>IF(R240="","",(R240-$B$2574)/$C$2574)</f>
        <v/>
      </c>
      <c r="AD240" s="24">
        <f>IF(S240="","",(S240-$B$2575)/$C$2575)</f>
        <v/>
      </c>
      <c r="AE240" s="24">
        <f>IF(Y240="","",Y240-(19.12044933116382+16.522174187581257*U240))</f>
        <v/>
      </c>
      <c r="AF240" s="24">
        <f>IF(X240="","",(X240-(-0.27268023098325006+0.47142105304415904*V240+-0.3189264934812436*U240)--5.286111042926227e-16)/0.7994208745952703)</f>
        <v/>
      </c>
      <c r="AG240" s="24">
        <f>IF(AA240="","",(AA240-(0.5248806186338691+-0.064206457956449*U240)-5.43454825424064e-16)/0.9977404048781155)</f>
        <v/>
      </c>
      <c r="AH240" s="25" t="n">
        <v>-1.269615460125243</v>
      </c>
      <c r="AI240" s="25" t="n">
        <v>-0.7457724542222887</v>
      </c>
      <c r="AJ240" s="25" t="n">
        <v>-0.5302613972832693</v>
      </c>
      <c r="AK240" s="25" t="n">
        <v>-0.2024452744517118</v>
      </c>
      <c r="AL240" s="25" t="n">
        <v>2.496668743543073</v>
      </c>
      <c r="AM240" s="25" t="n">
        <v>0.3361441236862817</v>
      </c>
      <c r="AN240" s="25" t="n">
        <v>-0.7010492761429097</v>
      </c>
      <c r="AO240" s="25" t="n">
        <v>0.0335888771773363</v>
      </c>
      <c r="AP240" s="25" t="n">
        <v>-0.3096557220714737</v>
      </c>
      <c r="AQ240" s="25" t="n">
        <v>0.2952312856250974</v>
      </c>
    </row>
    <row r="241">
      <c r="A241" s="23">
        <f>Universe!A241</f>
        <v/>
      </c>
      <c r="B241" s="24">
        <f>IF(Universe!W241="","",(Universe!W241-$B$2550)/$C$2550)</f>
        <v/>
      </c>
      <c r="C241" s="24">
        <f>IF(Universe!X241="","",(Universe!X241-$B$2551)/$C$2551)</f>
        <v/>
      </c>
      <c r="D241" s="24">
        <f>IF(Universe!Y241="","",(Universe!Y241-$B$2552)/$C$2552)</f>
        <v/>
      </c>
      <c r="E241" s="24">
        <f>IF(Universe!Z241="","",(Universe!Z241-$B$2553)/$C$2553)</f>
        <v/>
      </c>
      <c r="F241" s="24">
        <f>IF(Universe!AA241="","",(Universe!AA241-$B$2554)/$C$2554)</f>
        <v/>
      </c>
      <c r="G241" s="24">
        <f>IF(Universe!AB241="","",(Universe!AB241-$B$2555)/$C$2555)</f>
        <v/>
      </c>
      <c r="H241" s="24">
        <f>IF(Universe!AC241="","",(Universe!AC241-$B$2556)/$C$2556)</f>
        <v/>
      </c>
      <c r="I241" s="24">
        <f>IF(Universe!AD241="","",(Universe!AD241-$B$2557)/$C$2557)</f>
        <v/>
      </c>
      <c r="J241" s="24">
        <f>IF(Universe!AE241="","",(Universe!AE241-$B$2558)/$C$2558)</f>
        <v/>
      </c>
      <c r="K241" s="24">
        <f>IF(Universe!AF241="","",(Universe!AF241-$B$2559)/$C$2559)</f>
        <v/>
      </c>
      <c r="L241" s="24">
        <f>IF(Universe!AG241="","",(Universe!AG241-$B$2560)/$C$2560)</f>
        <v/>
      </c>
      <c r="M241" s="24">
        <f>IF(Universe!AH241="","",(Universe!AH241-$B$2561)/$C$2561)</f>
        <v/>
      </c>
      <c r="N241" s="24">
        <f>IF(Universe!AI241="","",(Universe!AI241-$B$2562)/$C$2562)</f>
        <v/>
      </c>
      <c r="O241" s="24">
        <f>0.74*IF(B241="",0,B241)+0.16*IF(C241="",0,C241)+0.1*IF(D241="",0,D241)</f>
        <v/>
      </c>
      <c r="P241" s="24">
        <f>0.35*IF(E241="",0,E241)+0.35*IF(F241="",0,F241)+0.3*IF(G241="",0,G241)</f>
        <v/>
      </c>
      <c r="Q241" s="24">
        <f>0.656*IF(I241="",0,I241)+0.344*IF(H241="",0,H241)</f>
        <v/>
      </c>
      <c r="R241" s="24">
        <f>0.338*IF(J241="",0,J241)+0.662*IF(K241="",0,K241)</f>
        <v/>
      </c>
      <c r="S241" s="24">
        <f>0.38*IF(L241="",0,L241)+0.35*IF(M241="",0,M241)+0.27*IF(N241="",0,N241)</f>
        <v/>
      </c>
      <c r="T241" s="24">
        <f>IF(Universe!S241="","",((Universe!S241-$B$2565)/$C$2565)^3)</f>
        <v/>
      </c>
      <c r="U241" s="24">
        <f>IF(Universe!S241="","",(Universe!S241-$B$2565)/$C$2565)</f>
        <v/>
      </c>
      <c r="V241" s="24">
        <f>IF(Universe!T241="","",(Universe!T241-$B$2566)/$C$2566)</f>
        <v/>
      </c>
      <c r="W241" s="24">
        <f>IF(Universe!U241="","",(Universe!U241-$B$2567)/$C$2567)</f>
        <v/>
      </c>
      <c r="X241" s="24">
        <f>IF(O241="","",(O241-$B$2571)/$C$2571)</f>
        <v/>
      </c>
      <c r="Y241" s="24">
        <f>IF(T241="","",(T241-$B$2576)/$C$2576)</f>
        <v/>
      </c>
      <c r="Z241" s="24">
        <f>IF(Universe!V241="","",(Universe!V241-$B$2568)/$C$2568)</f>
        <v/>
      </c>
      <c r="AA241" s="24">
        <f>IF(P241="","",(P241-$B$2572)/$C$2572)</f>
        <v/>
      </c>
      <c r="AB241" s="24">
        <f>IF(Q241="","",(Q241-$B$2573)/$C$2573)</f>
        <v/>
      </c>
      <c r="AC241" s="24">
        <f>IF(R241="","",(R241-$B$2574)/$C$2574)</f>
        <v/>
      </c>
      <c r="AD241" s="24">
        <f>IF(S241="","",(S241-$B$2575)/$C$2575)</f>
        <v/>
      </c>
      <c r="AE241" s="24">
        <f>IF(Y241="","",Y241-(19.12044933116382+16.522174187581257*U241))</f>
        <v/>
      </c>
      <c r="AF241" s="24">
        <f>IF(X241="","",(X241-(-0.27268023098325006+0.47142105304415904*V241+-0.3189264934812436*U241)--5.286111042926227e-16)/0.7994208745952703)</f>
        <v/>
      </c>
      <c r="AG241" s="24">
        <f>IF(AA241="","",(AA241-(0.5248806186338691+-0.064206457956449*U241)-5.43454825424064e-16)/0.9977404048781155)</f>
        <v/>
      </c>
      <c r="AH241" s="25" t="n">
        <v>-3.3306293812313</v>
      </c>
      <c r="AI241" s="25" t="n">
        <v>-0.4998121812634092</v>
      </c>
      <c r="AJ241" s="25" t="n">
        <v>-0.6430795356718833</v>
      </c>
      <c r="AK241" s="25" t="n">
        <v>0.2019173644698041</v>
      </c>
      <c r="AL241" s="25" t="n">
        <v>2.388241854525325</v>
      </c>
      <c r="AM241" s="25" t="n">
        <v>0.1699287514758496</v>
      </c>
      <c r="AN241" s="25" t="n">
        <v>-0.5596675924684218</v>
      </c>
      <c r="AO241" s="25" t="n">
        <v>-0.1595006234877499</v>
      </c>
      <c r="AP241" s="25" t="n">
        <v>-0.489682593223809</v>
      </c>
      <c r="AQ241" s="25" t="n">
        <v>-0.6415482234790192</v>
      </c>
    </row>
    <row r="242">
      <c r="A242" s="23">
        <f>Universe!A242</f>
        <v/>
      </c>
      <c r="B242" s="24">
        <f>IF(Universe!W242="","",(Universe!W242-$B$2550)/$C$2550)</f>
        <v/>
      </c>
      <c r="C242" s="24">
        <f>IF(Universe!X242="","",(Universe!X242-$B$2551)/$C$2551)</f>
        <v/>
      </c>
      <c r="D242" s="24">
        <f>IF(Universe!Y242="","",(Universe!Y242-$B$2552)/$C$2552)</f>
        <v/>
      </c>
      <c r="E242" s="24">
        <f>IF(Universe!Z242="","",(Universe!Z242-$B$2553)/$C$2553)</f>
        <v/>
      </c>
      <c r="F242" s="24">
        <f>IF(Universe!AA242="","",(Universe!AA242-$B$2554)/$C$2554)</f>
        <v/>
      </c>
      <c r="G242" s="24">
        <f>IF(Universe!AB242="","",(Universe!AB242-$B$2555)/$C$2555)</f>
        <v/>
      </c>
      <c r="H242" s="24">
        <f>IF(Universe!AC242="","",(Universe!AC242-$B$2556)/$C$2556)</f>
        <v/>
      </c>
      <c r="I242" s="24">
        <f>IF(Universe!AD242="","",(Universe!AD242-$B$2557)/$C$2557)</f>
        <v/>
      </c>
      <c r="J242" s="24">
        <f>IF(Universe!AE242="","",(Universe!AE242-$B$2558)/$C$2558)</f>
        <v/>
      </c>
      <c r="K242" s="24">
        <f>IF(Universe!AF242="","",(Universe!AF242-$B$2559)/$C$2559)</f>
        <v/>
      </c>
      <c r="L242" s="24">
        <f>IF(Universe!AG242="","",(Universe!AG242-$B$2560)/$C$2560)</f>
        <v/>
      </c>
      <c r="M242" s="24">
        <f>IF(Universe!AH242="","",(Universe!AH242-$B$2561)/$C$2561)</f>
        <v/>
      </c>
      <c r="N242" s="24">
        <f>IF(Universe!AI242="","",(Universe!AI242-$B$2562)/$C$2562)</f>
        <v/>
      </c>
      <c r="O242" s="24">
        <f>0.74*IF(B242="",0,B242)+0.16*IF(C242="",0,C242)+0.1*IF(D242="",0,D242)</f>
        <v/>
      </c>
      <c r="P242" s="24">
        <f>0.35*IF(E242="",0,E242)+0.35*IF(F242="",0,F242)+0.3*IF(G242="",0,G242)</f>
        <v/>
      </c>
      <c r="Q242" s="24">
        <f>0.656*IF(I242="",0,I242)+0.344*IF(H242="",0,H242)</f>
        <v/>
      </c>
      <c r="R242" s="24">
        <f>0.338*IF(J242="",0,J242)+0.662*IF(K242="",0,K242)</f>
        <v/>
      </c>
      <c r="S242" s="24">
        <f>0.38*IF(L242="",0,L242)+0.35*IF(M242="",0,M242)+0.27*IF(N242="",0,N242)</f>
        <v/>
      </c>
      <c r="T242" s="24">
        <f>IF(Universe!S242="","",((Universe!S242-$B$2565)/$C$2565)^3)</f>
        <v/>
      </c>
      <c r="U242" s="24">
        <f>IF(Universe!S242="","",(Universe!S242-$B$2565)/$C$2565)</f>
        <v/>
      </c>
      <c r="V242" s="24">
        <f>IF(Universe!T242="","",(Universe!T242-$B$2566)/$C$2566)</f>
        <v/>
      </c>
      <c r="W242" s="24">
        <f>IF(Universe!U242="","",(Universe!U242-$B$2567)/$C$2567)</f>
        <v/>
      </c>
      <c r="X242" s="24">
        <f>IF(O242="","",(O242-$B$2571)/$C$2571)</f>
        <v/>
      </c>
      <c r="Y242" s="24">
        <f>IF(T242="","",(T242-$B$2576)/$C$2576)</f>
        <v/>
      </c>
      <c r="Z242" s="24">
        <f>IF(Universe!V242="","",(Universe!V242-$B$2568)/$C$2568)</f>
        <v/>
      </c>
      <c r="AA242" s="24">
        <f>IF(P242="","",(P242-$B$2572)/$C$2572)</f>
        <v/>
      </c>
      <c r="AB242" s="24">
        <f>IF(Q242="","",(Q242-$B$2573)/$C$2573)</f>
        <v/>
      </c>
      <c r="AC242" s="24">
        <f>IF(R242="","",(R242-$B$2574)/$C$2574)</f>
        <v/>
      </c>
      <c r="AD242" s="24">
        <f>IF(S242="","",(S242-$B$2575)/$C$2575)</f>
        <v/>
      </c>
      <c r="AE242" s="24">
        <f>IF(Y242="","",Y242-(19.12044933116382+16.522174187581257*U242))</f>
        <v/>
      </c>
      <c r="AF242" s="24">
        <f>IF(X242="","",(X242-(-0.27268023098325006+0.47142105304415904*V242+-0.3189264934812436*U242)--5.286111042926227e-16)/0.7994208745952703)</f>
        <v/>
      </c>
      <c r="AG242" s="24">
        <f>IF(AA242="","",(AA242-(0.5248806186338691+-0.064206457956449*U242)-5.43454825424064e-16)/0.9977404048781155)</f>
        <v/>
      </c>
      <c r="AH242" s="25" t="n">
        <v>-4.254472679349497</v>
      </c>
      <c r="AI242" s="25" t="n">
        <v>-0.3463167643662949</v>
      </c>
      <c r="AJ242" s="25" t="n">
        <v>-2.28917946686289</v>
      </c>
      <c r="AK242" s="25" t="n">
        <v>0.3586057120126682</v>
      </c>
      <c r="AL242" s="25" t="n">
        <v>-0.7823047199508646</v>
      </c>
      <c r="AM242" s="25" t="n">
        <v>1.900995067197968</v>
      </c>
      <c r="AN242" s="25" t="n">
        <v>-0.2561961594196725</v>
      </c>
      <c r="AO242" s="25" t="n">
        <v>-0.0409497103265935</v>
      </c>
      <c r="AP242" s="25" t="n">
        <v>-1.550759067022113</v>
      </c>
      <c r="AQ242" s="25" t="n">
        <v>0.4230487058748417</v>
      </c>
    </row>
    <row r="243">
      <c r="A243" s="23">
        <f>Universe!A243</f>
        <v/>
      </c>
      <c r="B243" s="24">
        <f>IF(Universe!W243="","",(Universe!W243-$B$2550)/$C$2550)</f>
        <v/>
      </c>
      <c r="C243" s="24">
        <f>IF(Universe!X243="","",(Universe!X243-$B$2551)/$C$2551)</f>
        <v/>
      </c>
      <c r="D243" s="24">
        <f>IF(Universe!Y243="","",(Universe!Y243-$B$2552)/$C$2552)</f>
        <v/>
      </c>
      <c r="E243" s="24">
        <f>IF(Universe!Z243="","",(Universe!Z243-$B$2553)/$C$2553)</f>
        <v/>
      </c>
      <c r="F243" s="24">
        <f>IF(Universe!AA243="","",(Universe!AA243-$B$2554)/$C$2554)</f>
        <v/>
      </c>
      <c r="G243" s="24">
        <f>IF(Universe!AB243="","",(Universe!AB243-$B$2555)/$C$2555)</f>
        <v/>
      </c>
      <c r="H243" s="24">
        <f>IF(Universe!AC243="","",(Universe!AC243-$B$2556)/$C$2556)</f>
        <v/>
      </c>
      <c r="I243" s="24">
        <f>IF(Universe!AD243="","",(Universe!AD243-$B$2557)/$C$2557)</f>
        <v/>
      </c>
      <c r="J243" s="24">
        <f>IF(Universe!AE243="","",(Universe!AE243-$B$2558)/$C$2558)</f>
        <v/>
      </c>
      <c r="K243" s="24">
        <f>IF(Universe!AF243="","",(Universe!AF243-$B$2559)/$C$2559)</f>
        <v/>
      </c>
      <c r="L243" s="24">
        <f>IF(Universe!AG243="","",(Universe!AG243-$B$2560)/$C$2560)</f>
        <v/>
      </c>
      <c r="M243" s="24">
        <f>IF(Universe!AH243="","",(Universe!AH243-$B$2561)/$C$2561)</f>
        <v/>
      </c>
      <c r="N243" s="24">
        <f>IF(Universe!AI243="","",(Universe!AI243-$B$2562)/$C$2562)</f>
        <v/>
      </c>
      <c r="O243" s="24">
        <f>0.74*IF(B243="",0,B243)+0.16*IF(C243="",0,C243)+0.1*IF(D243="",0,D243)</f>
        <v/>
      </c>
      <c r="P243" s="24">
        <f>0.35*IF(E243="",0,E243)+0.35*IF(F243="",0,F243)+0.3*IF(G243="",0,G243)</f>
        <v/>
      </c>
      <c r="Q243" s="24">
        <f>0.656*IF(I243="",0,I243)+0.344*IF(H243="",0,H243)</f>
        <v/>
      </c>
      <c r="R243" s="24">
        <f>0.338*IF(J243="",0,J243)+0.662*IF(K243="",0,K243)</f>
        <v/>
      </c>
      <c r="S243" s="24">
        <f>0.38*IF(L243="",0,L243)+0.35*IF(M243="",0,M243)+0.27*IF(N243="",0,N243)</f>
        <v/>
      </c>
      <c r="T243" s="24">
        <f>IF(Universe!S243="","",((Universe!S243-$B$2565)/$C$2565)^3)</f>
        <v/>
      </c>
      <c r="U243" s="24">
        <f>IF(Universe!S243="","",(Universe!S243-$B$2565)/$C$2565)</f>
        <v/>
      </c>
      <c r="V243" s="24">
        <f>IF(Universe!T243="","",(Universe!T243-$B$2566)/$C$2566)</f>
        <v/>
      </c>
      <c r="W243" s="24">
        <f>IF(Universe!U243="","",(Universe!U243-$B$2567)/$C$2567)</f>
        <v/>
      </c>
      <c r="X243" s="24">
        <f>IF(O243="","",(O243-$B$2571)/$C$2571)</f>
        <v/>
      </c>
      <c r="Y243" s="24">
        <f>IF(T243="","",(T243-$B$2576)/$C$2576)</f>
        <v/>
      </c>
      <c r="Z243" s="24">
        <f>IF(Universe!V243="","",(Universe!V243-$B$2568)/$C$2568)</f>
        <v/>
      </c>
      <c r="AA243" s="24">
        <f>IF(P243="","",(P243-$B$2572)/$C$2572)</f>
        <v/>
      </c>
      <c r="AB243" s="24">
        <f>IF(Q243="","",(Q243-$B$2573)/$C$2573)</f>
        <v/>
      </c>
      <c r="AC243" s="24">
        <f>IF(R243="","",(R243-$B$2574)/$C$2574)</f>
        <v/>
      </c>
      <c r="AD243" s="24">
        <f>IF(S243="","",(S243-$B$2575)/$C$2575)</f>
        <v/>
      </c>
      <c r="AE243" s="24">
        <f>IF(Y243="","",Y243-(19.12044933116382+16.522174187581257*U243))</f>
        <v/>
      </c>
      <c r="AF243" s="24">
        <f>IF(X243="","",(X243-(-0.27268023098325006+0.47142105304415904*V243+-0.3189264934812436*U243)--5.286111042926227e-16)/0.7994208745952703)</f>
        <v/>
      </c>
      <c r="AG243" s="24">
        <f>IF(AA243="","",(AA243-(0.5248806186338691+-0.064206457956449*U243)-5.43454825424064e-16)/0.9977404048781155)</f>
        <v/>
      </c>
      <c r="AH243" s="25" t="n">
        <v>-2.986088339369295</v>
      </c>
      <c r="AI243" s="25" t="n">
        <v>-0.6678578051071877</v>
      </c>
      <c r="AJ243" s="25" t="n">
        <v>-0.7234662935350031</v>
      </c>
      <c r="AK243" s="25" t="n">
        <v>0.4960944898981461</v>
      </c>
      <c r="AL243" s="25" t="n">
        <v>2.980006318596749</v>
      </c>
      <c r="AM243" s="25" t="n">
        <v>-0.2169524011559425</v>
      </c>
      <c r="AN243" s="25" t="n">
        <v>0.3126299602557983</v>
      </c>
      <c r="AO243" s="25" t="n">
        <v>-0.0421062506930534</v>
      </c>
      <c r="AP243" s="25" t="n">
        <v>3.567824258891757</v>
      </c>
      <c r="AQ243" s="25" t="n">
        <v>-0.611408208700373</v>
      </c>
    </row>
    <row r="244">
      <c r="A244" s="23">
        <f>Universe!A244</f>
        <v/>
      </c>
      <c r="B244" s="24">
        <f>IF(Universe!W244="","",(Universe!W244-$B$2550)/$C$2550)</f>
        <v/>
      </c>
      <c r="C244" s="24">
        <f>IF(Universe!X244="","",(Universe!X244-$B$2551)/$C$2551)</f>
        <v/>
      </c>
      <c r="D244" s="24">
        <f>IF(Universe!Y244="","",(Universe!Y244-$B$2552)/$C$2552)</f>
        <v/>
      </c>
      <c r="E244" s="24">
        <f>IF(Universe!Z244="","",(Universe!Z244-$B$2553)/$C$2553)</f>
        <v/>
      </c>
      <c r="F244" s="24">
        <f>IF(Universe!AA244="","",(Universe!AA244-$B$2554)/$C$2554)</f>
        <v/>
      </c>
      <c r="G244" s="24">
        <f>IF(Universe!AB244="","",(Universe!AB244-$B$2555)/$C$2555)</f>
        <v/>
      </c>
      <c r="H244" s="24">
        <f>IF(Universe!AC244="","",(Universe!AC244-$B$2556)/$C$2556)</f>
        <v/>
      </c>
      <c r="I244" s="24">
        <f>IF(Universe!AD244="","",(Universe!AD244-$B$2557)/$C$2557)</f>
        <v/>
      </c>
      <c r="J244" s="24">
        <f>IF(Universe!AE244="","",(Universe!AE244-$B$2558)/$C$2558)</f>
        <v/>
      </c>
      <c r="K244" s="24">
        <f>IF(Universe!AF244="","",(Universe!AF244-$B$2559)/$C$2559)</f>
        <v/>
      </c>
      <c r="L244" s="24">
        <f>IF(Universe!AG244="","",(Universe!AG244-$B$2560)/$C$2560)</f>
        <v/>
      </c>
      <c r="M244" s="24">
        <f>IF(Universe!AH244="","",(Universe!AH244-$B$2561)/$C$2561)</f>
        <v/>
      </c>
      <c r="N244" s="24">
        <f>IF(Universe!AI244="","",(Universe!AI244-$B$2562)/$C$2562)</f>
        <v/>
      </c>
      <c r="O244" s="24">
        <f>0.74*IF(B244="",0,B244)+0.16*IF(C244="",0,C244)+0.1*IF(D244="",0,D244)</f>
        <v/>
      </c>
      <c r="P244" s="24">
        <f>0.35*IF(E244="",0,E244)+0.35*IF(F244="",0,F244)+0.3*IF(G244="",0,G244)</f>
        <v/>
      </c>
      <c r="Q244" s="24">
        <f>0.656*IF(I244="",0,I244)+0.344*IF(H244="",0,H244)</f>
        <v/>
      </c>
      <c r="R244" s="24">
        <f>0.338*IF(J244="",0,J244)+0.662*IF(K244="",0,K244)</f>
        <v/>
      </c>
      <c r="S244" s="24">
        <f>0.38*IF(L244="",0,L244)+0.35*IF(M244="",0,M244)+0.27*IF(N244="",0,N244)</f>
        <v/>
      </c>
      <c r="T244" s="24">
        <f>IF(Universe!S244="","",((Universe!S244-$B$2565)/$C$2565)^3)</f>
        <v/>
      </c>
      <c r="U244" s="24">
        <f>IF(Universe!S244="","",(Universe!S244-$B$2565)/$C$2565)</f>
        <v/>
      </c>
      <c r="V244" s="24">
        <f>IF(Universe!T244="","",(Universe!T244-$B$2566)/$C$2566)</f>
        <v/>
      </c>
      <c r="W244" s="24">
        <f>IF(Universe!U244="","",(Universe!U244-$B$2567)/$C$2567)</f>
        <v/>
      </c>
      <c r="X244" s="24">
        <f>IF(O244="","",(O244-$B$2571)/$C$2571)</f>
        <v/>
      </c>
      <c r="Y244" s="24">
        <f>IF(T244="","",(T244-$B$2576)/$C$2576)</f>
        <v/>
      </c>
      <c r="Z244" s="24">
        <f>IF(Universe!V244="","",(Universe!V244-$B$2568)/$C$2568)</f>
        <v/>
      </c>
      <c r="AA244" s="24">
        <f>IF(P244="","",(P244-$B$2572)/$C$2572)</f>
        <v/>
      </c>
      <c r="AB244" s="24">
        <f>IF(Q244="","",(Q244-$B$2573)/$C$2573)</f>
        <v/>
      </c>
      <c r="AC244" s="24">
        <f>IF(R244="","",(R244-$B$2574)/$C$2574)</f>
        <v/>
      </c>
      <c r="AD244" s="24">
        <f>IF(S244="","",(S244-$B$2575)/$C$2575)</f>
        <v/>
      </c>
      <c r="AE244" s="24">
        <f>IF(Y244="","",Y244-(19.12044933116382+16.522174187581257*U244))</f>
        <v/>
      </c>
      <c r="AF244" s="24">
        <f>IF(X244="","",(X244-(-0.27268023098325006+0.47142105304415904*V244+-0.3189264934812436*U244)--5.286111042926227e-16)/0.7994208745952703)</f>
        <v/>
      </c>
      <c r="AG244" s="24">
        <f>IF(AA244="","",(AA244-(0.5248806186338691+-0.064206457956449*U244)-5.43454825424064e-16)/0.9977404048781155)</f>
        <v/>
      </c>
      <c r="AH244" s="25" t="n">
        <v>1.044388968280362</v>
      </c>
      <c r="AI244" s="25" t="n">
        <v>1.105966057923194</v>
      </c>
      <c r="AJ244" s="25" t="n">
        <v>1.064077867438909</v>
      </c>
      <c r="AK244" s="25" t="n">
        <v>0.5569332136681233</v>
      </c>
      <c r="AL244" s="25" t="n">
        <v>-1.984338841110592</v>
      </c>
      <c r="AM244" s="25" t="n">
        <v>-0.2413233664485611</v>
      </c>
      <c r="AN244" s="25" t="n">
        <v>-1.001416780448517</v>
      </c>
      <c r="AO244" s="25" t="n">
        <v>-0.0842760267404801</v>
      </c>
      <c r="AP244" s="25" t="n">
        <v>-0.0203681918251215</v>
      </c>
      <c r="AQ244" s="25" t="n">
        <v>0.2050121672570357</v>
      </c>
    </row>
    <row r="245">
      <c r="A245" s="23">
        <f>Universe!A245</f>
        <v/>
      </c>
      <c r="B245" s="24">
        <f>IF(Universe!W245="","",(Universe!W245-$B$2550)/$C$2550)</f>
        <v/>
      </c>
      <c r="C245" s="24">
        <f>IF(Universe!X245="","",(Universe!X245-$B$2551)/$C$2551)</f>
        <v/>
      </c>
      <c r="D245" s="24">
        <f>IF(Universe!Y245="","",(Universe!Y245-$B$2552)/$C$2552)</f>
        <v/>
      </c>
      <c r="E245" s="24">
        <f>IF(Universe!Z245="","",(Universe!Z245-$B$2553)/$C$2553)</f>
        <v/>
      </c>
      <c r="F245" s="24">
        <f>IF(Universe!AA245="","",(Universe!AA245-$B$2554)/$C$2554)</f>
        <v/>
      </c>
      <c r="G245" s="24">
        <f>IF(Universe!AB245="","",(Universe!AB245-$B$2555)/$C$2555)</f>
        <v/>
      </c>
      <c r="H245" s="24">
        <f>IF(Universe!AC245="","",(Universe!AC245-$B$2556)/$C$2556)</f>
        <v/>
      </c>
      <c r="I245" s="24">
        <f>IF(Universe!AD245="","",(Universe!AD245-$B$2557)/$C$2557)</f>
        <v/>
      </c>
      <c r="J245" s="24">
        <f>IF(Universe!AE245="","",(Universe!AE245-$B$2558)/$C$2558)</f>
        <v/>
      </c>
      <c r="K245" s="24">
        <f>IF(Universe!AF245="","",(Universe!AF245-$B$2559)/$C$2559)</f>
        <v/>
      </c>
      <c r="L245" s="24">
        <f>IF(Universe!AG245="","",(Universe!AG245-$B$2560)/$C$2560)</f>
        <v/>
      </c>
      <c r="M245" s="24">
        <f>IF(Universe!AH245="","",(Universe!AH245-$B$2561)/$C$2561)</f>
        <v/>
      </c>
      <c r="N245" s="24">
        <f>IF(Universe!AI245="","",(Universe!AI245-$B$2562)/$C$2562)</f>
        <v/>
      </c>
      <c r="O245" s="24">
        <f>0.74*IF(B245="",0,B245)+0.16*IF(C245="",0,C245)+0.1*IF(D245="",0,D245)</f>
        <v/>
      </c>
      <c r="P245" s="24">
        <f>0.35*IF(E245="",0,E245)+0.35*IF(F245="",0,F245)+0.3*IF(G245="",0,G245)</f>
        <v/>
      </c>
      <c r="Q245" s="24">
        <f>0.656*IF(I245="",0,I245)+0.344*IF(H245="",0,H245)</f>
        <v/>
      </c>
      <c r="R245" s="24">
        <f>0.338*IF(J245="",0,J245)+0.662*IF(K245="",0,K245)</f>
        <v/>
      </c>
      <c r="S245" s="24">
        <f>0.38*IF(L245="",0,L245)+0.35*IF(M245="",0,M245)+0.27*IF(N245="",0,N245)</f>
        <v/>
      </c>
      <c r="T245" s="24">
        <f>IF(Universe!S245="","",((Universe!S245-$B$2565)/$C$2565)^3)</f>
        <v/>
      </c>
      <c r="U245" s="24">
        <f>IF(Universe!S245="","",(Universe!S245-$B$2565)/$C$2565)</f>
        <v/>
      </c>
      <c r="V245" s="24">
        <f>IF(Universe!T245="","",(Universe!T245-$B$2566)/$C$2566)</f>
        <v/>
      </c>
      <c r="W245" s="24">
        <f>IF(Universe!U245="","",(Universe!U245-$B$2567)/$C$2567)</f>
        <v/>
      </c>
      <c r="X245" s="24">
        <f>IF(O245="","",(O245-$B$2571)/$C$2571)</f>
        <v/>
      </c>
      <c r="Y245" s="24">
        <f>IF(T245="","",(T245-$B$2576)/$C$2576)</f>
        <v/>
      </c>
      <c r="Z245" s="24">
        <f>IF(Universe!V245="","",(Universe!V245-$B$2568)/$C$2568)</f>
        <v/>
      </c>
      <c r="AA245" s="24">
        <f>IF(P245="","",(P245-$B$2572)/$C$2572)</f>
        <v/>
      </c>
      <c r="AB245" s="24">
        <f>IF(Q245="","",(Q245-$B$2573)/$C$2573)</f>
        <v/>
      </c>
      <c r="AC245" s="24">
        <f>IF(R245="","",(R245-$B$2574)/$C$2574)</f>
        <v/>
      </c>
      <c r="AD245" s="24">
        <f>IF(S245="","",(S245-$B$2575)/$C$2575)</f>
        <v/>
      </c>
      <c r="AE245" s="24">
        <f>IF(Y245="","",Y245-(19.12044933116382+16.522174187581257*U245))</f>
        <v/>
      </c>
      <c r="AF245" s="24">
        <f>IF(X245="","",(X245-(-0.27268023098325006+0.47142105304415904*V245+-0.3189264934812436*U245)--5.286111042926227e-16)/0.7994208745952703)</f>
        <v/>
      </c>
      <c r="AG245" s="24">
        <f>IF(AA245="","",(AA245-(0.5248806186338691+-0.064206457956449*U245)-5.43454825424064e-16)/0.9977404048781155)</f>
        <v/>
      </c>
      <c r="AH245" s="25" t="n">
        <v>-3.908102935582884</v>
      </c>
      <c r="AI245" s="25" t="n">
        <v>-0.7119342829197501</v>
      </c>
      <c r="AJ245" s="25" t="n">
        <v>-0.3199820372076261</v>
      </c>
      <c r="AK245" s="25" t="n">
        <v>-0.3782658454430876</v>
      </c>
      <c r="AL245" s="25" t="n">
        <v>0.7003334574949996</v>
      </c>
      <c r="AM245" s="25" t="n">
        <v>1.604704362010595</v>
      </c>
      <c r="AN245" s="25" t="n">
        <v>-1.212054838966803</v>
      </c>
      <c r="AO245" s="25" t="n">
        <v>-1.353372136415747</v>
      </c>
      <c r="AP245" s="25" t="n">
        <v>-5.597286512371025</v>
      </c>
      <c r="AQ245" s="25" t="n">
        <v>-0.6354923766809807</v>
      </c>
    </row>
    <row r="246">
      <c r="A246" s="23">
        <f>Universe!A246</f>
        <v/>
      </c>
      <c r="B246" s="24">
        <f>IF(Universe!W246="","",(Universe!W246-$B$2550)/$C$2550)</f>
        <v/>
      </c>
      <c r="C246" s="24">
        <f>IF(Universe!X246="","",(Universe!X246-$B$2551)/$C$2551)</f>
        <v/>
      </c>
      <c r="D246" s="24">
        <f>IF(Universe!Y246="","",(Universe!Y246-$B$2552)/$C$2552)</f>
        <v/>
      </c>
      <c r="E246" s="24">
        <f>IF(Universe!Z246="","",(Universe!Z246-$B$2553)/$C$2553)</f>
        <v/>
      </c>
      <c r="F246" s="24">
        <f>IF(Universe!AA246="","",(Universe!AA246-$B$2554)/$C$2554)</f>
        <v/>
      </c>
      <c r="G246" s="24">
        <f>IF(Universe!AB246="","",(Universe!AB246-$B$2555)/$C$2555)</f>
        <v/>
      </c>
      <c r="H246" s="24">
        <f>IF(Universe!AC246="","",(Universe!AC246-$B$2556)/$C$2556)</f>
        <v/>
      </c>
      <c r="I246" s="24">
        <f>IF(Universe!AD246="","",(Universe!AD246-$B$2557)/$C$2557)</f>
        <v/>
      </c>
      <c r="J246" s="24">
        <f>IF(Universe!AE246="","",(Universe!AE246-$B$2558)/$C$2558)</f>
        <v/>
      </c>
      <c r="K246" s="24">
        <f>IF(Universe!AF246="","",(Universe!AF246-$B$2559)/$C$2559)</f>
        <v/>
      </c>
      <c r="L246" s="24">
        <f>IF(Universe!AG246="","",(Universe!AG246-$B$2560)/$C$2560)</f>
        <v/>
      </c>
      <c r="M246" s="24">
        <f>IF(Universe!AH246="","",(Universe!AH246-$B$2561)/$C$2561)</f>
        <v/>
      </c>
      <c r="N246" s="24">
        <f>IF(Universe!AI246="","",(Universe!AI246-$B$2562)/$C$2562)</f>
        <v/>
      </c>
      <c r="O246" s="24">
        <f>0.74*IF(B246="",0,B246)+0.16*IF(C246="",0,C246)+0.1*IF(D246="",0,D246)</f>
        <v/>
      </c>
      <c r="P246" s="24">
        <f>0.35*IF(E246="",0,E246)+0.35*IF(F246="",0,F246)+0.3*IF(G246="",0,G246)</f>
        <v/>
      </c>
      <c r="Q246" s="24">
        <f>0.656*IF(I246="",0,I246)+0.344*IF(H246="",0,H246)</f>
        <v/>
      </c>
      <c r="R246" s="24">
        <f>0.338*IF(J246="",0,J246)+0.662*IF(K246="",0,K246)</f>
        <v/>
      </c>
      <c r="S246" s="24">
        <f>0.38*IF(L246="",0,L246)+0.35*IF(M246="",0,M246)+0.27*IF(N246="",0,N246)</f>
        <v/>
      </c>
      <c r="T246" s="24">
        <f>IF(Universe!S246="","",((Universe!S246-$B$2565)/$C$2565)^3)</f>
        <v/>
      </c>
      <c r="U246" s="24">
        <f>IF(Universe!S246="","",(Universe!S246-$B$2565)/$C$2565)</f>
        <v/>
      </c>
      <c r="V246" s="24">
        <f>IF(Universe!T246="","",(Universe!T246-$B$2566)/$C$2566)</f>
        <v/>
      </c>
      <c r="W246" s="24">
        <f>IF(Universe!U246="","",(Universe!U246-$B$2567)/$C$2567)</f>
        <v/>
      </c>
      <c r="X246" s="24">
        <f>IF(O246="","",(O246-$B$2571)/$C$2571)</f>
        <v/>
      </c>
      <c r="Y246" s="24">
        <f>IF(T246="","",(T246-$B$2576)/$C$2576)</f>
        <v/>
      </c>
      <c r="Z246" s="24">
        <f>IF(Universe!V246="","",(Universe!V246-$B$2568)/$C$2568)</f>
        <v/>
      </c>
      <c r="AA246" s="24">
        <f>IF(P246="","",(P246-$B$2572)/$C$2572)</f>
        <v/>
      </c>
      <c r="AB246" s="24">
        <f>IF(Q246="","",(Q246-$B$2573)/$C$2573)</f>
        <v/>
      </c>
      <c r="AC246" s="24">
        <f>IF(R246="","",(R246-$B$2574)/$C$2574)</f>
        <v/>
      </c>
      <c r="AD246" s="24">
        <f>IF(S246="","",(S246-$B$2575)/$C$2575)</f>
        <v/>
      </c>
      <c r="AE246" s="24">
        <f>IF(Y246="","",Y246-(19.12044933116382+16.522174187581257*U246))</f>
        <v/>
      </c>
      <c r="AF246" s="24">
        <f>IF(X246="","",(X246-(-0.27268023098325006+0.47142105304415904*V246+-0.3189264934812436*U246)--5.286111042926227e-16)/0.7994208745952703)</f>
        <v/>
      </c>
      <c r="AG246" s="24">
        <f>IF(AA246="","",(AA246-(0.5248806186338691+-0.064206457956449*U246)-5.43454825424064e-16)/0.9977404048781155)</f>
        <v/>
      </c>
      <c r="AH246" s="25" t="n">
        <v>-3.561019769299744</v>
      </c>
      <c r="AI246" s="25" t="n">
        <v>-0.3014026094814309</v>
      </c>
      <c r="AJ246" s="25" t="n">
        <v>-1.803133798042845</v>
      </c>
      <c r="AK246" s="25" t="n">
        <v>-0.1759642468417492</v>
      </c>
      <c r="AL246" s="25" t="n">
        <v>1.82524752839531</v>
      </c>
      <c r="AM246" s="25" t="n">
        <v>1.925703474164991</v>
      </c>
      <c r="AN246" s="25" t="n">
        <v>0.1444984572135643</v>
      </c>
      <c r="AO246" s="25" t="n">
        <v>-1.39899296291892</v>
      </c>
      <c r="AP246" s="25" t="n">
        <v>-1.360490301171528</v>
      </c>
      <c r="AQ246" s="25" t="n">
        <v>-0.3175480119774321</v>
      </c>
    </row>
    <row r="247">
      <c r="A247" s="23">
        <f>Universe!A247</f>
        <v/>
      </c>
      <c r="B247" s="24">
        <f>IF(Universe!W247="","",(Universe!W247-$B$2550)/$C$2550)</f>
        <v/>
      </c>
      <c r="C247" s="24">
        <f>IF(Universe!X247="","",(Universe!X247-$B$2551)/$C$2551)</f>
        <v/>
      </c>
      <c r="D247" s="24">
        <f>IF(Universe!Y247="","",(Universe!Y247-$B$2552)/$C$2552)</f>
        <v/>
      </c>
      <c r="E247" s="24">
        <f>IF(Universe!Z247="","",(Universe!Z247-$B$2553)/$C$2553)</f>
        <v/>
      </c>
      <c r="F247" s="24">
        <f>IF(Universe!AA247="","",(Universe!AA247-$B$2554)/$C$2554)</f>
        <v/>
      </c>
      <c r="G247" s="24">
        <f>IF(Universe!AB247="","",(Universe!AB247-$B$2555)/$C$2555)</f>
        <v/>
      </c>
      <c r="H247" s="24">
        <f>IF(Universe!AC247="","",(Universe!AC247-$B$2556)/$C$2556)</f>
        <v/>
      </c>
      <c r="I247" s="24">
        <f>IF(Universe!AD247="","",(Universe!AD247-$B$2557)/$C$2557)</f>
        <v/>
      </c>
      <c r="J247" s="24">
        <f>IF(Universe!AE247="","",(Universe!AE247-$B$2558)/$C$2558)</f>
        <v/>
      </c>
      <c r="K247" s="24">
        <f>IF(Universe!AF247="","",(Universe!AF247-$B$2559)/$C$2559)</f>
        <v/>
      </c>
      <c r="L247" s="24">
        <f>IF(Universe!AG247="","",(Universe!AG247-$B$2560)/$C$2560)</f>
        <v/>
      </c>
      <c r="M247" s="24">
        <f>IF(Universe!AH247="","",(Universe!AH247-$B$2561)/$C$2561)</f>
        <v/>
      </c>
      <c r="N247" s="24">
        <f>IF(Universe!AI247="","",(Universe!AI247-$B$2562)/$C$2562)</f>
        <v/>
      </c>
      <c r="O247" s="24">
        <f>0.74*IF(B247="",0,B247)+0.16*IF(C247="",0,C247)+0.1*IF(D247="",0,D247)</f>
        <v/>
      </c>
      <c r="P247" s="24">
        <f>0.35*IF(E247="",0,E247)+0.35*IF(F247="",0,F247)+0.3*IF(G247="",0,G247)</f>
        <v/>
      </c>
      <c r="Q247" s="24">
        <f>0.656*IF(I247="",0,I247)+0.344*IF(H247="",0,H247)</f>
        <v/>
      </c>
      <c r="R247" s="24">
        <f>0.338*IF(J247="",0,J247)+0.662*IF(K247="",0,K247)</f>
        <v/>
      </c>
      <c r="S247" s="24">
        <f>0.38*IF(L247="",0,L247)+0.35*IF(M247="",0,M247)+0.27*IF(N247="",0,N247)</f>
        <v/>
      </c>
      <c r="T247" s="24">
        <f>IF(Universe!S247="","",((Universe!S247-$B$2565)/$C$2565)^3)</f>
        <v/>
      </c>
      <c r="U247" s="24">
        <f>IF(Universe!S247="","",(Universe!S247-$B$2565)/$C$2565)</f>
        <v/>
      </c>
      <c r="V247" s="24">
        <f>IF(Universe!T247="","",(Universe!T247-$B$2566)/$C$2566)</f>
        <v/>
      </c>
      <c r="W247" s="24">
        <f>IF(Universe!U247="","",(Universe!U247-$B$2567)/$C$2567)</f>
        <v/>
      </c>
      <c r="X247" s="24">
        <f>IF(O247="","",(O247-$B$2571)/$C$2571)</f>
        <v/>
      </c>
      <c r="Y247" s="24">
        <f>IF(T247="","",(T247-$B$2576)/$C$2576)</f>
        <v/>
      </c>
      <c r="Z247" s="24">
        <f>IF(Universe!V247="","",(Universe!V247-$B$2568)/$C$2568)</f>
        <v/>
      </c>
      <c r="AA247" s="24">
        <f>IF(P247="","",(P247-$B$2572)/$C$2572)</f>
        <v/>
      </c>
      <c r="AB247" s="24">
        <f>IF(Q247="","",(Q247-$B$2573)/$C$2573)</f>
        <v/>
      </c>
      <c r="AC247" s="24">
        <f>IF(R247="","",(R247-$B$2574)/$C$2574)</f>
        <v/>
      </c>
      <c r="AD247" s="24">
        <f>IF(S247="","",(S247-$B$2575)/$C$2575)</f>
        <v/>
      </c>
      <c r="AE247" s="24">
        <f>IF(Y247="","",Y247-(19.12044933116382+16.522174187581257*U247))</f>
        <v/>
      </c>
      <c r="AF247" s="24">
        <f>IF(X247="","",(X247-(-0.27268023098325006+0.47142105304415904*V247+-0.3189264934812436*U247)--5.286111042926227e-16)/0.7994208745952703)</f>
        <v/>
      </c>
      <c r="AG247" s="24">
        <f>IF(AA247="","",(AA247-(0.5248806186338691+-0.064206457956449*U247)-5.43454825424064e-16)/0.9977404048781155)</f>
        <v/>
      </c>
      <c r="AH247" s="25" t="n">
        <v>-2.476717787233018</v>
      </c>
      <c r="AI247" s="25" t="n">
        <v>0.6434880238933762</v>
      </c>
      <c r="AJ247" s="25" t="n">
        <v>-1.141254216231767</v>
      </c>
      <c r="AK247" s="25" t="n">
        <v>-0.6570965922940548</v>
      </c>
      <c r="AL247" s="25" t="n">
        <v>3.365844524452732</v>
      </c>
      <c r="AM247" s="25" t="n">
        <v>0.725320344764066</v>
      </c>
      <c r="AN247" s="25" t="n">
        <v>-0.4193970836182016</v>
      </c>
      <c r="AO247" s="25" t="n">
        <v>0.1213790287032438</v>
      </c>
      <c r="AP247" s="25" t="n">
        <v>-0.8928404661309673</v>
      </c>
      <c r="AQ247" s="25" t="n">
        <v>0.2579083928732033</v>
      </c>
    </row>
    <row r="248">
      <c r="A248" s="23">
        <f>Universe!A248</f>
        <v/>
      </c>
      <c r="B248" s="24">
        <f>IF(Universe!W248="","",(Universe!W248-$B$2550)/$C$2550)</f>
        <v/>
      </c>
      <c r="C248" s="24">
        <f>IF(Universe!X248="","",(Universe!X248-$B$2551)/$C$2551)</f>
        <v/>
      </c>
      <c r="D248" s="24">
        <f>IF(Universe!Y248="","",(Universe!Y248-$B$2552)/$C$2552)</f>
        <v/>
      </c>
      <c r="E248" s="24">
        <f>IF(Universe!Z248="","",(Universe!Z248-$B$2553)/$C$2553)</f>
        <v/>
      </c>
      <c r="F248" s="24">
        <f>IF(Universe!AA248="","",(Universe!AA248-$B$2554)/$C$2554)</f>
        <v/>
      </c>
      <c r="G248" s="24">
        <f>IF(Universe!AB248="","",(Universe!AB248-$B$2555)/$C$2555)</f>
        <v/>
      </c>
      <c r="H248" s="24">
        <f>IF(Universe!AC248="","",(Universe!AC248-$B$2556)/$C$2556)</f>
        <v/>
      </c>
      <c r="I248" s="24">
        <f>IF(Universe!AD248="","",(Universe!AD248-$B$2557)/$C$2557)</f>
        <v/>
      </c>
      <c r="J248" s="24">
        <f>IF(Universe!AE248="","",(Universe!AE248-$B$2558)/$C$2558)</f>
        <v/>
      </c>
      <c r="K248" s="24">
        <f>IF(Universe!AF248="","",(Universe!AF248-$B$2559)/$C$2559)</f>
        <v/>
      </c>
      <c r="L248" s="24">
        <f>IF(Universe!AG248="","",(Universe!AG248-$B$2560)/$C$2560)</f>
        <v/>
      </c>
      <c r="M248" s="24">
        <f>IF(Universe!AH248="","",(Universe!AH248-$B$2561)/$C$2561)</f>
        <v/>
      </c>
      <c r="N248" s="24">
        <f>IF(Universe!AI248="","",(Universe!AI248-$B$2562)/$C$2562)</f>
        <v/>
      </c>
      <c r="O248" s="24">
        <f>0.74*IF(B248="",0,B248)+0.16*IF(C248="",0,C248)+0.1*IF(D248="",0,D248)</f>
        <v/>
      </c>
      <c r="P248" s="24">
        <f>0.35*IF(E248="",0,E248)+0.35*IF(F248="",0,F248)+0.3*IF(G248="",0,G248)</f>
        <v/>
      </c>
      <c r="Q248" s="24">
        <f>0.656*IF(I248="",0,I248)+0.344*IF(H248="",0,H248)</f>
        <v/>
      </c>
      <c r="R248" s="24">
        <f>0.338*IF(J248="",0,J248)+0.662*IF(K248="",0,K248)</f>
        <v/>
      </c>
      <c r="S248" s="24">
        <f>0.38*IF(L248="",0,L248)+0.35*IF(M248="",0,M248)+0.27*IF(N248="",0,N248)</f>
        <v/>
      </c>
      <c r="T248" s="24">
        <f>IF(Universe!S248="","",((Universe!S248-$B$2565)/$C$2565)^3)</f>
        <v/>
      </c>
      <c r="U248" s="24">
        <f>IF(Universe!S248="","",(Universe!S248-$B$2565)/$C$2565)</f>
        <v/>
      </c>
      <c r="V248" s="24">
        <f>IF(Universe!T248="","",(Universe!T248-$B$2566)/$C$2566)</f>
        <v/>
      </c>
      <c r="W248" s="24">
        <f>IF(Universe!U248="","",(Universe!U248-$B$2567)/$C$2567)</f>
        <v/>
      </c>
      <c r="X248" s="24">
        <f>IF(O248="","",(O248-$B$2571)/$C$2571)</f>
        <v/>
      </c>
      <c r="Y248" s="24">
        <f>IF(T248="","",(T248-$B$2576)/$C$2576)</f>
        <v/>
      </c>
      <c r="Z248" s="24">
        <f>IF(Universe!V248="","",(Universe!V248-$B$2568)/$C$2568)</f>
        <v/>
      </c>
      <c r="AA248" s="24">
        <f>IF(P248="","",(P248-$B$2572)/$C$2572)</f>
        <v/>
      </c>
      <c r="AB248" s="24">
        <f>IF(Q248="","",(Q248-$B$2573)/$C$2573)</f>
        <v/>
      </c>
      <c r="AC248" s="24">
        <f>IF(R248="","",(R248-$B$2574)/$C$2574)</f>
        <v/>
      </c>
      <c r="AD248" s="24">
        <f>IF(S248="","",(S248-$B$2575)/$C$2575)</f>
        <v/>
      </c>
      <c r="AE248" s="24">
        <f>IF(Y248="","",Y248-(19.12044933116382+16.522174187581257*U248))</f>
        <v/>
      </c>
      <c r="AF248" s="24">
        <f>IF(X248="","",(X248-(-0.27268023098325006+0.47142105304415904*V248+-0.3189264934812436*U248)--5.286111042926227e-16)/0.7994208745952703)</f>
        <v/>
      </c>
      <c r="AG248" s="24">
        <f>IF(AA248="","",(AA248-(0.5248806186338691+-0.064206457956449*U248)-5.43454825424064e-16)/0.9977404048781155)</f>
        <v/>
      </c>
      <c r="AH248" s="25" t="n">
        <v>-3.865181349483209</v>
      </c>
      <c r="AI248" s="25" t="n">
        <v>0.1725486690915675</v>
      </c>
      <c r="AJ248" s="25" t="n">
        <v>-0.4718490947979483</v>
      </c>
      <c r="AK248" s="25" t="n">
        <v>-0.7833715139432338</v>
      </c>
      <c r="AL248" s="25" t="n">
        <v>0.8583637209493553</v>
      </c>
      <c r="AM248" s="25" t="n">
        <v>0.9725077838078572</v>
      </c>
      <c r="AN248" s="25" t="n">
        <v>-0.4251971665251158</v>
      </c>
      <c r="AO248" s="25" t="n">
        <v>0.0925041274387005</v>
      </c>
      <c r="AP248" s="25" t="n">
        <v>-0.6483698472429326</v>
      </c>
      <c r="AQ248" s="25" t="n">
        <v>-0.2703330886853997</v>
      </c>
    </row>
    <row r="249">
      <c r="A249" s="23">
        <f>Universe!A249</f>
        <v/>
      </c>
      <c r="B249" s="24">
        <f>IF(Universe!W249="","",(Universe!W249-$B$2550)/$C$2550)</f>
        <v/>
      </c>
      <c r="C249" s="24">
        <f>IF(Universe!X249="","",(Universe!X249-$B$2551)/$C$2551)</f>
        <v/>
      </c>
      <c r="D249" s="24">
        <f>IF(Universe!Y249="","",(Universe!Y249-$B$2552)/$C$2552)</f>
        <v/>
      </c>
      <c r="E249" s="24">
        <f>IF(Universe!Z249="","",(Universe!Z249-$B$2553)/$C$2553)</f>
        <v/>
      </c>
      <c r="F249" s="24">
        <f>IF(Universe!AA249="","",(Universe!AA249-$B$2554)/$C$2554)</f>
        <v/>
      </c>
      <c r="G249" s="24">
        <f>IF(Universe!AB249="","",(Universe!AB249-$B$2555)/$C$2555)</f>
        <v/>
      </c>
      <c r="H249" s="24">
        <f>IF(Universe!AC249="","",(Universe!AC249-$B$2556)/$C$2556)</f>
        <v/>
      </c>
      <c r="I249" s="24">
        <f>IF(Universe!AD249="","",(Universe!AD249-$B$2557)/$C$2557)</f>
        <v/>
      </c>
      <c r="J249" s="24">
        <f>IF(Universe!AE249="","",(Universe!AE249-$B$2558)/$C$2558)</f>
        <v/>
      </c>
      <c r="K249" s="24">
        <f>IF(Universe!AF249="","",(Universe!AF249-$B$2559)/$C$2559)</f>
        <v/>
      </c>
      <c r="L249" s="24">
        <f>IF(Universe!AG249="","",(Universe!AG249-$B$2560)/$C$2560)</f>
        <v/>
      </c>
      <c r="M249" s="24">
        <f>IF(Universe!AH249="","",(Universe!AH249-$B$2561)/$C$2561)</f>
        <v/>
      </c>
      <c r="N249" s="24">
        <f>IF(Universe!AI249="","",(Universe!AI249-$B$2562)/$C$2562)</f>
        <v/>
      </c>
      <c r="O249" s="24">
        <f>0.74*IF(B249="",0,B249)+0.16*IF(C249="",0,C249)+0.1*IF(D249="",0,D249)</f>
        <v/>
      </c>
      <c r="P249" s="24">
        <f>0.35*IF(E249="",0,E249)+0.35*IF(F249="",0,F249)+0.3*IF(G249="",0,G249)</f>
        <v/>
      </c>
      <c r="Q249" s="24">
        <f>0.656*IF(I249="",0,I249)+0.344*IF(H249="",0,H249)</f>
        <v/>
      </c>
      <c r="R249" s="24">
        <f>0.338*IF(J249="",0,J249)+0.662*IF(K249="",0,K249)</f>
        <v/>
      </c>
      <c r="S249" s="24">
        <f>0.38*IF(L249="",0,L249)+0.35*IF(M249="",0,M249)+0.27*IF(N249="",0,N249)</f>
        <v/>
      </c>
      <c r="T249" s="24">
        <f>IF(Universe!S249="","",((Universe!S249-$B$2565)/$C$2565)^3)</f>
        <v/>
      </c>
      <c r="U249" s="24">
        <f>IF(Universe!S249="","",(Universe!S249-$B$2565)/$C$2565)</f>
        <v/>
      </c>
      <c r="V249" s="24">
        <f>IF(Universe!T249="","",(Universe!T249-$B$2566)/$C$2566)</f>
        <v/>
      </c>
      <c r="W249" s="24">
        <f>IF(Universe!U249="","",(Universe!U249-$B$2567)/$C$2567)</f>
        <v/>
      </c>
      <c r="X249" s="24">
        <f>IF(O249="","",(O249-$B$2571)/$C$2571)</f>
        <v/>
      </c>
      <c r="Y249" s="24">
        <f>IF(T249="","",(T249-$B$2576)/$C$2576)</f>
        <v/>
      </c>
      <c r="Z249" s="24">
        <f>IF(Universe!V249="","",(Universe!V249-$B$2568)/$C$2568)</f>
        <v/>
      </c>
      <c r="AA249" s="24">
        <f>IF(P249="","",(P249-$B$2572)/$C$2572)</f>
        <v/>
      </c>
      <c r="AB249" s="24">
        <f>IF(Q249="","",(Q249-$B$2573)/$C$2573)</f>
        <v/>
      </c>
      <c r="AC249" s="24">
        <f>IF(R249="","",(R249-$B$2574)/$C$2574)</f>
        <v/>
      </c>
      <c r="AD249" s="24">
        <f>IF(S249="","",(S249-$B$2575)/$C$2575)</f>
        <v/>
      </c>
      <c r="AE249" s="24">
        <f>IF(Y249="","",Y249-(19.12044933116382+16.522174187581257*U249))</f>
        <v/>
      </c>
      <c r="AF249" s="24">
        <f>IF(X249="","",(X249-(-0.27268023098325006+0.47142105304415904*V249+-0.3189264934812436*U249)--5.286111042926227e-16)/0.7994208745952703)</f>
        <v/>
      </c>
      <c r="AG249" s="24">
        <f>IF(AA249="","",(AA249-(0.5248806186338691+-0.064206457956449*U249)-5.43454825424064e-16)/0.9977404048781155)</f>
        <v/>
      </c>
      <c r="AH249" s="25" t="n">
        <v>-3.229624002970047</v>
      </c>
      <c r="AI249" s="25" t="n">
        <v>-1.221711780577972</v>
      </c>
      <c r="AJ249" s="25" t="n">
        <v>-0.3713674645644031</v>
      </c>
      <c r="AK249" s="25" t="n">
        <v>-0.3412617065059743</v>
      </c>
      <c r="AL249" s="25" t="n">
        <v>2.591747337884449</v>
      </c>
      <c r="AM249" s="25" t="n">
        <v>0.6101414007611884</v>
      </c>
      <c r="AN249" s="25" t="n">
        <v>-1.428800826026207</v>
      </c>
      <c r="AO249" s="25" t="n">
        <v>0.09687662352979221</v>
      </c>
      <c r="AP249" s="25" t="n">
        <v>1.048233845740164</v>
      </c>
      <c r="AQ249" s="25" t="n">
        <v>-0.1211551231155046</v>
      </c>
    </row>
    <row r="250">
      <c r="A250" s="23">
        <f>Universe!A250</f>
        <v/>
      </c>
      <c r="B250" s="24">
        <f>IF(Universe!W250="","",(Universe!W250-$B$2550)/$C$2550)</f>
        <v/>
      </c>
      <c r="C250" s="24">
        <f>IF(Universe!X250="","",(Universe!X250-$B$2551)/$C$2551)</f>
        <v/>
      </c>
      <c r="D250" s="24">
        <f>IF(Universe!Y250="","",(Universe!Y250-$B$2552)/$C$2552)</f>
        <v/>
      </c>
      <c r="E250" s="24">
        <f>IF(Universe!Z250="","",(Universe!Z250-$B$2553)/$C$2553)</f>
        <v/>
      </c>
      <c r="F250" s="24">
        <f>IF(Universe!AA250="","",(Universe!AA250-$B$2554)/$C$2554)</f>
        <v/>
      </c>
      <c r="G250" s="24">
        <f>IF(Universe!AB250="","",(Universe!AB250-$B$2555)/$C$2555)</f>
        <v/>
      </c>
      <c r="H250" s="24">
        <f>IF(Universe!AC250="","",(Universe!AC250-$B$2556)/$C$2556)</f>
        <v/>
      </c>
      <c r="I250" s="24">
        <f>IF(Universe!AD250="","",(Universe!AD250-$B$2557)/$C$2557)</f>
        <v/>
      </c>
      <c r="J250" s="24">
        <f>IF(Universe!AE250="","",(Universe!AE250-$B$2558)/$C$2558)</f>
        <v/>
      </c>
      <c r="K250" s="24">
        <f>IF(Universe!AF250="","",(Universe!AF250-$B$2559)/$C$2559)</f>
        <v/>
      </c>
      <c r="L250" s="24">
        <f>IF(Universe!AG250="","",(Universe!AG250-$B$2560)/$C$2560)</f>
        <v/>
      </c>
      <c r="M250" s="24">
        <f>IF(Universe!AH250="","",(Universe!AH250-$B$2561)/$C$2561)</f>
        <v/>
      </c>
      <c r="N250" s="24">
        <f>IF(Universe!AI250="","",(Universe!AI250-$B$2562)/$C$2562)</f>
        <v/>
      </c>
      <c r="O250" s="24">
        <f>0.74*IF(B250="",0,B250)+0.16*IF(C250="",0,C250)+0.1*IF(D250="",0,D250)</f>
        <v/>
      </c>
      <c r="P250" s="24">
        <f>0.35*IF(E250="",0,E250)+0.35*IF(F250="",0,F250)+0.3*IF(G250="",0,G250)</f>
        <v/>
      </c>
      <c r="Q250" s="24">
        <f>0.656*IF(I250="",0,I250)+0.344*IF(H250="",0,H250)</f>
        <v/>
      </c>
      <c r="R250" s="24">
        <f>0.338*IF(J250="",0,J250)+0.662*IF(K250="",0,K250)</f>
        <v/>
      </c>
      <c r="S250" s="24">
        <f>0.38*IF(L250="",0,L250)+0.35*IF(M250="",0,M250)+0.27*IF(N250="",0,N250)</f>
        <v/>
      </c>
      <c r="T250" s="24">
        <f>IF(Universe!S250="","",((Universe!S250-$B$2565)/$C$2565)^3)</f>
        <v/>
      </c>
      <c r="U250" s="24">
        <f>IF(Universe!S250="","",(Universe!S250-$B$2565)/$C$2565)</f>
        <v/>
      </c>
      <c r="V250" s="24">
        <f>IF(Universe!T250="","",(Universe!T250-$B$2566)/$C$2566)</f>
        <v/>
      </c>
      <c r="W250" s="24">
        <f>IF(Universe!U250="","",(Universe!U250-$B$2567)/$C$2567)</f>
        <v/>
      </c>
      <c r="X250" s="24">
        <f>IF(O250="","",(O250-$B$2571)/$C$2571)</f>
        <v/>
      </c>
      <c r="Y250" s="24">
        <f>IF(T250="","",(T250-$B$2576)/$C$2576)</f>
        <v/>
      </c>
      <c r="Z250" s="24">
        <f>IF(Universe!V250="","",(Universe!V250-$B$2568)/$C$2568)</f>
        <v/>
      </c>
      <c r="AA250" s="24">
        <f>IF(P250="","",(P250-$B$2572)/$C$2572)</f>
        <v/>
      </c>
      <c r="AB250" s="24">
        <f>IF(Q250="","",(Q250-$B$2573)/$C$2573)</f>
        <v/>
      </c>
      <c r="AC250" s="24">
        <f>IF(R250="","",(R250-$B$2574)/$C$2574)</f>
        <v/>
      </c>
      <c r="AD250" s="24">
        <f>IF(S250="","",(S250-$B$2575)/$C$2575)</f>
        <v/>
      </c>
      <c r="AE250" s="24">
        <f>IF(Y250="","",Y250-(19.12044933116382+16.522174187581257*U250))</f>
        <v/>
      </c>
      <c r="AF250" s="24">
        <f>IF(X250="","",(X250-(-0.27268023098325006+0.47142105304415904*V250+-0.3189264934812436*U250)--5.286111042926227e-16)/0.7994208745952703)</f>
        <v/>
      </c>
      <c r="AG250" s="24">
        <f>IF(AA250="","",(AA250-(0.5248806186338691+-0.064206457956449*U250)-5.43454825424064e-16)/0.9977404048781155)</f>
        <v/>
      </c>
      <c r="AH250" s="25" t="n">
        <v>-2.482539291449722</v>
      </c>
      <c r="AI250" s="25" t="n">
        <v>0.1124876314262887</v>
      </c>
      <c r="AJ250" s="25" t="n">
        <v>0.6305686141005979</v>
      </c>
      <c r="AK250" s="25" t="n">
        <v>0.2161186822947553</v>
      </c>
      <c r="AL250" s="25" t="n">
        <v>3.364412805845404</v>
      </c>
      <c r="AM250" s="25" t="n">
        <v>-0.1163679486340137</v>
      </c>
      <c r="AN250" s="25" t="n">
        <v>-0.6378567125120856</v>
      </c>
      <c r="AO250" s="25" t="n">
        <v>-0.1016635791526961</v>
      </c>
      <c r="AP250" s="25" t="n">
        <v>0.4576030976113927</v>
      </c>
      <c r="AQ250" s="25" t="n">
        <v>-0.6065293349574248</v>
      </c>
    </row>
    <row r="251">
      <c r="A251" s="23">
        <f>Universe!A251</f>
        <v/>
      </c>
      <c r="B251" s="24">
        <f>IF(Universe!W251="","",(Universe!W251-$B$2550)/$C$2550)</f>
        <v/>
      </c>
      <c r="C251" s="24">
        <f>IF(Universe!X251="","",(Universe!X251-$B$2551)/$C$2551)</f>
        <v/>
      </c>
      <c r="D251" s="24">
        <f>IF(Universe!Y251="","",(Universe!Y251-$B$2552)/$C$2552)</f>
        <v/>
      </c>
      <c r="E251" s="24">
        <f>IF(Universe!Z251="","",(Universe!Z251-$B$2553)/$C$2553)</f>
        <v/>
      </c>
      <c r="F251" s="24">
        <f>IF(Universe!AA251="","",(Universe!AA251-$B$2554)/$C$2554)</f>
        <v/>
      </c>
      <c r="G251" s="24">
        <f>IF(Universe!AB251="","",(Universe!AB251-$B$2555)/$C$2555)</f>
        <v/>
      </c>
      <c r="H251" s="24">
        <f>IF(Universe!AC251="","",(Universe!AC251-$B$2556)/$C$2556)</f>
        <v/>
      </c>
      <c r="I251" s="24">
        <f>IF(Universe!AD251="","",(Universe!AD251-$B$2557)/$C$2557)</f>
        <v/>
      </c>
      <c r="J251" s="24">
        <f>IF(Universe!AE251="","",(Universe!AE251-$B$2558)/$C$2558)</f>
        <v/>
      </c>
      <c r="K251" s="24">
        <f>IF(Universe!AF251="","",(Universe!AF251-$B$2559)/$C$2559)</f>
        <v/>
      </c>
      <c r="L251" s="24">
        <f>IF(Universe!AG251="","",(Universe!AG251-$B$2560)/$C$2560)</f>
        <v/>
      </c>
      <c r="M251" s="24">
        <f>IF(Universe!AH251="","",(Universe!AH251-$B$2561)/$C$2561)</f>
        <v/>
      </c>
      <c r="N251" s="24">
        <f>IF(Universe!AI251="","",(Universe!AI251-$B$2562)/$C$2562)</f>
        <v/>
      </c>
      <c r="O251" s="24">
        <f>0.74*IF(B251="",0,B251)+0.16*IF(C251="",0,C251)+0.1*IF(D251="",0,D251)</f>
        <v/>
      </c>
      <c r="P251" s="24">
        <f>0.35*IF(E251="",0,E251)+0.35*IF(F251="",0,F251)+0.3*IF(G251="",0,G251)</f>
        <v/>
      </c>
      <c r="Q251" s="24">
        <f>0.656*IF(I251="",0,I251)+0.344*IF(H251="",0,H251)</f>
        <v/>
      </c>
      <c r="R251" s="24">
        <f>0.338*IF(J251="",0,J251)+0.662*IF(K251="",0,K251)</f>
        <v/>
      </c>
      <c r="S251" s="24">
        <f>0.38*IF(L251="",0,L251)+0.35*IF(M251="",0,M251)+0.27*IF(N251="",0,N251)</f>
        <v/>
      </c>
      <c r="T251" s="24">
        <f>IF(Universe!S251="","",((Universe!S251-$B$2565)/$C$2565)^3)</f>
        <v/>
      </c>
      <c r="U251" s="24">
        <f>IF(Universe!S251="","",(Universe!S251-$B$2565)/$C$2565)</f>
        <v/>
      </c>
      <c r="V251" s="24">
        <f>IF(Universe!T251="","",(Universe!T251-$B$2566)/$C$2566)</f>
        <v/>
      </c>
      <c r="W251" s="24">
        <f>IF(Universe!U251="","",(Universe!U251-$B$2567)/$C$2567)</f>
        <v/>
      </c>
      <c r="X251" s="24">
        <f>IF(O251="","",(O251-$B$2571)/$C$2571)</f>
        <v/>
      </c>
      <c r="Y251" s="24">
        <f>IF(T251="","",(T251-$B$2576)/$C$2576)</f>
        <v/>
      </c>
      <c r="Z251" s="24">
        <f>IF(Universe!V251="","",(Universe!V251-$B$2568)/$C$2568)</f>
        <v/>
      </c>
      <c r="AA251" s="24">
        <f>IF(P251="","",(P251-$B$2572)/$C$2572)</f>
        <v/>
      </c>
      <c r="AB251" s="24">
        <f>IF(Q251="","",(Q251-$B$2573)/$C$2573)</f>
        <v/>
      </c>
      <c r="AC251" s="24">
        <f>IF(R251="","",(R251-$B$2574)/$C$2574)</f>
        <v/>
      </c>
      <c r="AD251" s="24">
        <f>IF(S251="","",(S251-$B$2575)/$C$2575)</f>
        <v/>
      </c>
      <c r="AE251" s="24">
        <f>IF(Y251="","",Y251-(19.12044933116382+16.522174187581257*U251))</f>
        <v/>
      </c>
      <c r="AF251" s="24">
        <f>IF(X251="","",(X251-(-0.27268023098325006+0.47142105304415904*V251+-0.3189264934812436*U251)--5.286111042926227e-16)/0.7994208745952703)</f>
        <v/>
      </c>
      <c r="AG251" s="24">
        <f>IF(AA251="","",(AA251-(0.5248806186338691+-0.064206457956449*U251)-5.43454825424064e-16)/0.9977404048781155)</f>
        <v/>
      </c>
      <c r="AH251" s="25" t="n">
        <v>-2.302238802661136</v>
      </c>
      <c r="AI251" s="25" t="n">
        <v>0.0885168955280015</v>
      </c>
      <c r="AJ251" s="25" t="n">
        <v>-0.1412911495288234</v>
      </c>
      <c r="AK251" s="25" t="n">
        <v>-0.7727380809688946</v>
      </c>
      <c r="AL251" s="25" t="n">
        <v>3.379547699577341</v>
      </c>
      <c r="AM251" s="25" t="n">
        <v>1.318026601584204</v>
      </c>
      <c r="AN251" s="25" t="n">
        <v>-0.1177016627042704</v>
      </c>
      <c r="AO251" s="25" t="n">
        <v>-0.0559650843209995</v>
      </c>
      <c r="AP251" s="25" t="n">
        <v>-0.9665945227789138</v>
      </c>
      <c r="AQ251" s="25" t="n">
        <v>0.0368324446794029</v>
      </c>
    </row>
    <row r="252">
      <c r="A252" s="23">
        <f>Universe!A252</f>
        <v/>
      </c>
      <c r="B252" s="24">
        <f>IF(Universe!W252="","",(Universe!W252-$B$2550)/$C$2550)</f>
        <v/>
      </c>
      <c r="C252" s="24">
        <f>IF(Universe!X252="","",(Universe!X252-$B$2551)/$C$2551)</f>
        <v/>
      </c>
      <c r="D252" s="24">
        <f>IF(Universe!Y252="","",(Universe!Y252-$B$2552)/$C$2552)</f>
        <v/>
      </c>
      <c r="E252" s="24">
        <f>IF(Universe!Z252="","",(Universe!Z252-$B$2553)/$C$2553)</f>
        <v/>
      </c>
      <c r="F252" s="24">
        <f>IF(Universe!AA252="","",(Universe!AA252-$B$2554)/$C$2554)</f>
        <v/>
      </c>
      <c r="G252" s="24">
        <f>IF(Universe!AB252="","",(Universe!AB252-$B$2555)/$C$2555)</f>
        <v/>
      </c>
      <c r="H252" s="24">
        <f>IF(Universe!AC252="","",(Universe!AC252-$B$2556)/$C$2556)</f>
        <v/>
      </c>
      <c r="I252" s="24">
        <f>IF(Universe!AD252="","",(Universe!AD252-$B$2557)/$C$2557)</f>
        <v/>
      </c>
      <c r="J252" s="24">
        <f>IF(Universe!AE252="","",(Universe!AE252-$B$2558)/$C$2558)</f>
        <v/>
      </c>
      <c r="K252" s="24">
        <f>IF(Universe!AF252="","",(Universe!AF252-$B$2559)/$C$2559)</f>
        <v/>
      </c>
      <c r="L252" s="24">
        <f>IF(Universe!AG252="","",(Universe!AG252-$B$2560)/$C$2560)</f>
        <v/>
      </c>
      <c r="M252" s="24">
        <f>IF(Universe!AH252="","",(Universe!AH252-$B$2561)/$C$2561)</f>
        <v/>
      </c>
      <c r="N252" s="24">
        <f>IF(Universe!AI252="","",(Universe!AI252-$B$2562)/$C$2562)</f>
        <v/>
      </c>
      <c r="O252" s="24">
        <f>0.74*IF(B252="",0,B252)+0.16*IF(C252="",0,C252)+0.1*IF(D252="",0,D252)</f>
        <v/>
      </c>
      <c r="P252" s="24">
        <f>0.35*IF(E252="",0,E252)+0.35*IF(F252="",0,F252)+0.3*IF(G252="",0,G252)</f>
        <v/>
      </c>
      <c r="Q252" s="24">
        <f>0.656*IF(I252="",0,I252)+0.344*IF(H252="",0,H252)</f>
        <v/>
      </c>
      <c r="R252" s="24">
        <f>0.338*IF(J252="",0,J252)+0.662*IF(K252="",0,K252)</f>
        <v/>
      </c>
      <c r="S252" s="24">
        <f>0.38*IF(L252="",0,L252)+0.35*IF(M252="",0,M252)+0.27*IF(N252="",0,N252)</f>
        <v/>
      </c>
      <c r="T252" s="24">
        <f>IF(Universe!S252="","",((Universe!S252-$B$2565)/$C$2565)^3)</f>
        <v/>
      </c>
      <c r="U252" s="24">
        <f>IF(Universe!S252="","",(Universe!S252-$B$2565)/$C$2565)</f>
        <v/>
      </c>
      <c r="V252" s="24">
        <f>IF(Universe!T252="","",(Universe!T252-$B$2566)/$C$2566)</f>
        <v/>
      </c>
      <c r="W252" s="24">
        <f>IF(Universe!U252="","",(Universe!U252-$B$2567)/$C$2567)</f>
        <v/>
      </c>
      <c r="X252" s="24">
        <f>IF(O252="","",(O252-$B$2571)/$C$2571)</f>
        <v/>
      </c>
      <c r="Y252" s="24">
        <f>IF(T252="","",(T252-$B$2576)/$C$2576)</f>
        <v/>
      </c>
      <c r="Z252" s="24">
        <f>IF(Universe!V252="","",(Universe!V252-$B$2568)/$C$2568)</f>
        <v/>
      </c>
      <c r="AA252" s="24">
        <f>IF(P252="","",(P252-$B$2572)/$C$2572)</f>
        <v/>
      </c>
      <c r="AB252" s="24">
        <f>IF(Q252="","",(Q252-$B$2573)/$C$2573)</f>
        <v/>
      </c>
      <c r="AC252" s="24">
        <f>IF(R252="","",(R252-$B$2574)/$C$2574)</f>
        <v/>
      </c>
      <c r="AD252" s="24">
        <f>IF(S252="","",(S252-$B$2575)/$C$2575)</f>
        <v/>
      </c>
      <c r="AE252" s="24">
        <f>IF(Y252="","",Y252-(19.12044933116382+16.522174187581257*U252))</f>
        <v/>
      </c>
      <c r="AF252" s="24">
        <f>IF(X252="","",(X252-(-0.27268023098325006+0.47142105304415904*V252+-0.3189264934812436*U252)--5.286111042926227e-16)/0.7994208745952703)</f>
        <v/>
      </c>
      <c r="AG252" s="24">
        <f>IF(AA252="","",(AA252-(0.5248806186338691+-0.064206457956449*U252)-5.43454825424064e-16)/0.9977404048781155)</f>
        <v/>
      </c>
      <c r="AH252" s="25" t="n">
        <v>-1.897798524009684</v>
      </c>
      <c r="AI252" s="25" t="n">
        <v>0.4715437849484547</v>
      </c>
      <c r="AJ252" s="25" t="n">
        <v>-1.900637032557742</v>
      </c>
      <c r="AK252" s="25" t="n">
        <v>0.436346101466437</v>
      </c>
      <c r="AL252" s="25" t="n">
        <v>3.211432832772039</v>
      </c>
      <c r="AM252" s="25" t="n">
        <v>0.7017650536787304</v>
      </c>
      <c r="AN252" s="25" t="n">
        <v>0.8284784856464937</v>
      </c>
      <c r="AO252" s="25" t="n">
        <v>0.0239383566750351</v>
      </c>
      <c r="AP252" s="25" t="n">
        <v>-0.7059580514239464</v>
      </c>
      <c r="AQ252" s="25" t="n">
        <v>0.1462109016395695</v>
      </c>
    </row>
    <row r="253">
      <c r="A253" s="23">
        <f>Universe!A253</f>
        <v/>
      </c>
      <c r="B253" s="24">
        <f>IF(Universe!W253="","",(Universe!W253-$B$2550)/$C$2550)</f>
        <v/>
      </c>
      <c r="C253" s="24">
        <f>IF(Universe!X253="","",(Universe!X253-$B$2551)/$C$2551)</f>
        <v/>
      </c>
      <c r="D253" s="24">
        <f>IF(Universe!Y253="","",(Universe!Y253-$B$2552)/$C$2552)</f>
        <v/>
      </c>
      <c r="E253" s="24">
        <f>IF(Universe!Z253="","",(Universe!Z253-$B$2553)/$C$2553)</f>
        <v/>
      </c>
      <c r="F253" s="24">
        <f>IF(Universe!AA253="","",(Universe!AA253-$B$2554)/$C$2554)</f>
        <v/>
      </c>
      <c r="G253" s="24">
        <f>IF(Universe!AB253="","",(Universe!AB253-$B$2555)/$C$2555)</f>
        <v/>
      </c>
      <c r="H253" s="24">
        <f>IF(Universe!AC253="","",(Universe!AC253-$B$2556)/$C$2556)</f>
        <v/>
      </c>
      <c r="I253" s="24">
        <f>IF(Universe!AD253="","",(Universe!AD253-$B$2557)/$C$2557)</f>
        <v/>
      </c>
      <c r="J253" s="24">
        <f>IF(Universe!AE253="","",(Universe!AE253-$B$2558)/$C$2558)</f>
        <v/>
      </c>
      <c r="K253" s="24">
        <f>IF(Universe!AF253="","",(Universe!AF253-$B$2559)/$C$2559)</f>
        <v/>
      </c>
      <c r="L253" s="24">
        <f>IF(Universe!AG253="","",(Universe!AG253-$B$2560)/$C$2560)</f>
        <v/>
      </c>
      <c r="M253" s="24">
        <f>IF(Universe!AH253="","",(Universe!AH253-$B$2561)/$C$2561)</f>
        <v/>
      </c>
      <c r="N253" s="24">
        <f>IF(Universe!AI253="","",(Universe!AI253-$B$2562)/$C$2562)</f>
        <v/>
      </c>
      <c r="O253" s="24">
        <f>0.74*IF(B253="",0,B253)+0.16*IF(C253="",0,C253)+0.1*IF(D253="",0,D253)</f>
        <v/>
      </c>
      <c r="P253" s="24">
        <f>0.35*IF(E253="",0,E253)+0.35*IF(F253="",0,F253)+0.3*IF(G253="",0,G253)</f>
        <v/>
      </c>
      <c r="Q253" s="24">
        <f>0.656*IF(I253="",0,I253)+0.344*IF(H253="",0,H253)</f>
        <v/>
      </c>
      <c r="R253" s="24">
        <f>0.338*IF(J253="",0,J253)+0.662*IF(K253="",0,K253)</f>
        <v/>
      </c>
      <c r="S253" s="24">
        <f>0.38*IF(L253="",0,L253)+0.35*IF(M253="",0,M253)+0.27*IF(N253="",0,N253)</f>
        <v/>
      </c>
      <c r="T253" s="24">
        <f>IF(Universe!S253="","",((Universe!S253-$B$2565)/$C$2565)^3)</f>
        <v/>
      </c>
      <c r="U253" s="24">
        <f>IF(Universe!S253="","",(Universe!S253-$B$2565)/$C$2565)</f>
        <v/>
      </c>
      <c r="V253" s="24">
        <f>IF(Universe!T253="","",(Universe!T253-$B$2566)/$C$2566)</f>
        <v/>
      </c>
      <c r="W253" s="24">
        <f>IF(Universe!U253="","",(Universe!U253-$B$2567)/$C$2567)</f>
        <v/>
      </c>
      <c r="X253" s="24">
        <f>IF(O253="","",(O253-$B$2571)/$C$2571)</f>
        <v/>
      </c>
      <c r="Y253" s="24">
        <f>IF(T253="","",(T253-$B$2576)/$C$2576)</f>
        <v/>
      </c>
      <c r="Z253" s="24">
        <f>IF(Universe!V253="","",(Universe!V253-$B$2568)/$C$2568)</f>
        <v/>
      </c>
      <c r="AA253" s="24">
        <f>IF(P253="","",(P253-$B$2572)/$C$2572)</f>
        <v/>
      </c>
      <c r="AB253" s="24">
        <f>IF(Q253="","",(Q253-$B$2573)/$C$2573)</f>
        <v/>
      </c>
      <c r="AC253" s="24">
        <f>IF(R253="","",(R253-$B$2574)/$C$2574)</f>
        <v/>
      </c>
      <c r="AD253" s="24">
        <f>IF(S253="","",(S253-$B$2575)/$C$2575)</f>
        <v/>
      </c>
      <c r="AE253" s="24">
        <f>IF(Y253="","",Y253-(19.12044933116382+16.522174187581257*U253))</f>
        <v/>
      </c>
      <c r="AF253" s="24">
        <f>IF(X253="","",(X253-(-0.27268023098325006+0.47142105304415904*V253+-0.3189264934812436*U253)--5.286111042926227e-16)/0.7994208745952703)</f>
        <v/>
      </c>
      <c r="AG253" s="24">
        <f>IF(AA253="","",(AA253-(0.5248806186338691+-0.064206457956449*U253)-5.43454825424064e-16)/0.9977404048781155)</f>
        <v/>
      </c>
      <c r="AH253" s="25" t="n">
        <v>-3.193461729267733</v>
      </c>
      <c r="AI253" s="25" t="n">
        <v>-0.0158810845515365</v>
      </c>
      <c r="AJ253" s="25" t="n">
        <v>0.8863600905958107</v>
      </c>
      <c r="AK253" s="25" t="n">
        <v>0.745201392487757</v>
      </c>
      <c r="AL253" s="25" t="n">
        <v>2.658421086604079</v>
      </c>
      <c r="AM253" s="25" t="n">
        <v>-0.174795217951962</v>
      </c>
      <c r="AN253" s="25" t="n">
        <v>0.2476086855265021</v>
      </c>
      <c r="AO253" s="25" t="n">
        <v>-0.07245365696742929</v>
      </c>
      <c r="AP253" s="25" t="n">
        <v>-0.0847510081334632</v>
      </c>
      <c r="AQ253" s="25" t="n">
        <v>7.294299024187078e-18</v>
      </c>
    </row>
    <row r="254">
      <c r="A254" s="23">
        <f>Universe!A254</f>
        <v/>
      </c>
      <c r="B254" s="24">
        <f>IF(Universe!W254="","",(Universe!W254-$B$2550)/$C$2550)</f>
        <v/>
      </c>
      <c r="C254" s="24">
        <f>IF(Universe!X254="","",(Universe!X254-$B$2551)/$C$2551)</f>
        <v/>
      </c>
      <c r="D254" s="24">
        <f>IF(Universe!Y254="","",(Universe!Y254-$B$2552)/$C$2552)</f>
        <v/>
      </c>
      <c r="E254" s="24">
        <f>IF(Universe!Z254="","",(Universe!Z254-$B$2553)/$C$2553)</f>
        <v/>
      </c>
      <c r="F254" s="24">
        <f>IF(Universe!AA254="","",(Universe!AA254-$B$2554)/$C$2554)</f>
        <v/>
      </c>
      <c r="G254" s="24">
        <f>IF(Universe!AB254="","",(Universe!AB254-$B$2555)/$C$2555)</f>
        <v/>
      </c>
      <c r="H254" s="24">
        <f>IF(Universe!AC254="","",(Universe!AC254-$B$2556)/$C$2556)</f>
        <v/>
      </c>
      <c r="I254" s="24">
        <f>IF(Universe!AD254="","",(Universe!AD254-$B$2557)/$C$2557)</f>
        <v/>
      </c>
      <c r="J254" s="24">
        <f>IF(Universe!AE254="","",(Universe!AE254-$B$2558)/$C$2558)</f>
        <v/>
      </c>
      <c r="K254" s="24">
        <f>IF(Universe!AF254="","",(Universe!AF254-$B$2559)/$C$2559)</f>
        <v/>
      </c>
      <c r="L254" s="24">
        <f>IF(Universe!AG254="","",(Universe!AG254-$B$2560)/$C$2560)</f>
        <v/>
      </c>
      <c r="M254" s="24">
        <f>IF(Universe!AH254="","",(Universe!AH254-$B$2561)/$C$2561)</f>
        <v/>
      </c>
      <c r="N254" s="24">
        <f>IF(Universe!AI254="","",(Universe!AI254-$B$2562)/$C$2562)</f>
        <v/>
      </c>
      <c r="O254" s="24">
        <f>0.74*IF(B254="",0,B254)+0.16*IF(C254="",0,C254)+0.1*IF(D254="",0,D254)</f>
        <v/>
      </c>
      <c r="P254" s="24">
        <f>0.35*IF(E254="",0,E254)+0.35*IF(F254="",0,F254)+0.3*IF(G254="",0,G254)</f>
        <v/>
      </c>
      <c r="Q254" s="24">
        <f>0.656*IF(I254="",0,I254)+0.344*IF(H254="",0,H254)</f>
        <v/>
      </c>
      <c r="R254" s="24">
        <f>0.338*IF(J254="",0,J254)+0.662*IF(K254="",0,K254)</f>
        <v/>
      </c>
      <c r="S254" s="24">
        <f>0.38*IF(L254="",0,L254)+0.35*IF(M254="",0,M254)+0.27*IF(N254="",0,N254)</f>
        <v/>
      </c>
      <c r="T254" s="24">
        <f>IF(Universe!S254="","",((Universe!S254-$B$2565)/$C$2565)^3)</f>
        <v/>
      </c>
      <c r="U254" s="24">
        <f>IF(Universe!S254="","",(Universe!S254-$B$2565)/$C$2565)</f>
        <v/>
      </c>
      <c r="V254" s="24">
        <f>IF(Universe!T254="","",(Universe!T254-$B$2566)/$C$2566)</f>
        <v/>
      </c>
      <c r="W254" s="24">
        <f>IF(Universe!U254="","",(Universe!U254-$B$2567)/$C$2567)</f>
        <v/>
      </c>
      <c r="X254" s="24">
        <f>IF(O254="","",(O254-$B$2571)/$C$2571)</f>
        <v/>
      </c>
      <c r="Y254" s="24">
        <f>IF(T254="","",(T254-$B$2576)/$C$2576)</f>
        <v/>
      </c>
      <c r="Z254" s="24">
        <f>IF(Universe!V254="","",(Universe!V254-$B$2568)/$C$2568)</f>
        <v/>
      </c>
      <c r="AA254" s="24">
        <f>IF(P254="","",(P254-$B$2572)/$C$2572)</f>
        <v/>
      </c>
      <c r="AB254" s="24">
        <f>IF(Q254="","",(Q254-$B$2573)/$C$2573)</f>
        <v/>
      </c>
      <c r="AC254" s="24">
        <f>IF(R254="","",(R254-$B$2574)/$C$2574)</f>
        <v/>
      </c>
      <c r="AD254" s="24">
        <f>IF(S254="","",(S254-$B$2575)/$C$2575)</f>
        <v/>
      </c>
      <c r="AE254" s="24">
        <f>IF(Y254="","",Y254-(19.12044933116382+16.522174187581257*U254))</f>
        <v/>
      </c>
      <c r="AF254" s="24">
        <f>IF(X254="","",(X254-(-0.27268023098325006+0.47142105304415904*V254+-0.3189264934812436*U254)--5.286111042926227e-16)/0.7994208745952703)</f>
        <v/>
      </c>
      <c r="AG254" s="24">
        <f>IF(AA254="","",(AA254-(0.5248806186338691+-0.064206457956449*U254)-5.43454825424064e-16)/0.9977404048781155)</f>
        <v/>
      </c>
      <c r="AH254" s="25" t="n">
        <v>-1.648931856303582</v>
      </c>
      <c r="AI254" s="25" t="n">
        <v>-0.7410448944679495</v>
      </c>
      <c r="AJ254" s="25" t="n">
        <v>-0.7941883752897556</v>
      </c>
      <c r="AK254" s="25" t="n">
        <v>-0.3665798313605069</v>
      </c>
      <c r="AL254" s="25" t="n">
        <v>2.986397357882554</v>
      </c>
      <c r="AM254" s="25" t="n">
        <v>-0.0825299005634163</v>
      </c>
      <c r="AN254" s="25" t="n">
        <v>-0.1961683126911583</v>
      </c>
      <c r="AO254" s="25" t="n">
        <v>0.0494352629709014</v>
      </c>
      <c r="AP254" s="25" t="n">
        <v>-0.6103022132920971</v>
      </c>
      <c r="AQ254" s="25" t="n">
        <v>0.3305509974809967</v>
      </c>
    </row>
    <row r="255">
      <c r="A255" s="23">
        <f>Universe!A255</f>
        <v/>
      </c>
      <c r="B255" s="24">
        <f>IF(Universe!W255="","",(Universe!W255-$B$2550)/$C$2550)</f>
        <v/>
      </c>
      <c r="C255" s="24">
        <f>IF(Universe!X255="","",(Universe!X255-$B$2551)/$C$2551)</f>
        <v/>
      </c>
      <c r="D255" s="24">
        <f>IF(Universe!Y255="","",(Universe!Y255-$B$2552)/$C$2552)</f>
        <v/>
      </c>
      <c r="E255" s="24">
        <f>IF(Universe!Z255="","",(Universe!Z255-$B$2553)/$C$2553)</f>
        <v/>
      </c>
      <c r="F255" s="24">
        <f>IF(Universe!AA255="","",(Universe!AA255-$B$2554)/$C$2554)</f>
        <v/>
      </c>
      <c r="G255" s="24">
        <f>IF(Universe!AB255="","",(Universe!AB255-$B$2555)/$C$2555)</f>
        <v/>
      </c>
      <c r="H255" s="24">
        <f>IF(Universe!AC255="","",(Universe!AC255-$B$2556)/$C$2556)</f>
        <v/>
      </c>
      <c r="I255" s="24">
        <f>IF(Universe!AD255="","",(Universe!AD255-$B$2557)/$C$2557)</f>
        <v/>
      </c>
      <c r="J255" s="24">
        <f>IF(Universe!AE255="","",(Universe!AE255-$B$2558)/$C$2558)</f>
        <v/>
      </c>
      <c r="K255" s="24">
        <f>IF(Universe!AF255="","",(Universe!AF255-$B$2559)/$C$2559)</f>
        <v/>
      </c>
      <c r="L255" s="24">
        <f>IF(Universe!AG255="","",(Universe!AG255-$B$2560)/$C$2560)</f>
        <v/>
      </c>
      <c r="M255" s="24">
        <f>IF(Universe!AH255="","",(Universe!AH255-$B$2561)/$C$2561)</f>
        <v/>
      </c>
      <c r="N255" s="24">
        <f>IF(Universe!AI255="","",(Universe!AI255-$B$2562)/$C$2562)</f>
        <v/>
      </c>
      <c r="O255" s="24">
        <f>0.74*IF(B255="",0,B255)+0.16*IF(C255="",0,C255)+0.1*IF(D255="",0,D255)</f>
        <v/>
      </c>
      <c r="P255" s="24">
        <f>0.35*IF(E255="",0,E255)+0.35*IF(F255="",0,F255)+0.3*IF(G255="",0,G255)</f>
        <v/>
      </c>
      <c r="Q255" s="24">
        <f>0.656*IF(I255="",0,I255)+0.344*IF(H255="",0,H255)</f>
        <v/>
      </c>
      <c r="R255" s="24">
        <f>0.338*IF(J255="",0,J255)+0.662*IF(K255="",0,K255)</f>
        <v/>
      </c>
      <c r="S255" s="24">
        <f>0.38*IF(L255="",0,L255)+0.35*IF(M255="",0,M255)+0.27*IF(N255="",0,N255)</f>
        <v/>
      </c>
      <c r="T255" s="24">
        <f>IF(Universe!S255="","",((Universe!S255-$B$2565)/$C$2565)^3)</f>
        <v/>
      </c>
      <c r="U255" s="24">
        <f>IF(Universe!S255="","",(Universe!S255-$B$2565)/$C$2565)</f>
        <v/>
      </c>
      <c r="V255" s="24">
        <f>IF(Universe!T255="","",(Universe!T255-$B$2566)/$C$2566)</f>
        <v/>
      </c>
      <c r="W255" s="24">
        <f>IF(Universe!U255="","",(Universe!U255-$B$2567)/$C$2567)</f>
        <v/>
      </c>
      <c r="X255" s="24">
        <f>IF(O255="","",(O255-$B$2571)/$C$2571)</f>
        <v/>
      </c>
      <c r="Y255" s="24">
        <f>IF(T255="","",(T255-$B$2576)/$C$2576)</f>
        <v/>
      </c>
      <c r="Z255" s="24">
        <f>IF(Universe!V255="","",(Universe!V255-$B$2568)/$C$2568)</f>
        <v/>
      </c>
      <c r="AA255" s="24">
        <f>IF(P255="","",(P255-$B$2572)/$C$2572)</f>
        <v/>
      </c>
      <c r="AB255" s="24">
        <f>IF(Q255="","",(Q255-$B$2573)/$C$2573)</f>
        <v/>
      </c>
      <c r="AC255" s="24">
        <f>IF(R255="","",(R255-$B$2574)/$C$2574)</f>
        <v/>
      </c>
      <c r="AD255" s="24">
        <f>IF(S255="","",(S255-$B$2575)/$C$2575)</f>
        <v/>
      </c>
      <c r="AE255" s="24">
        <f>IF(Y255="","",Y255-(19.12044933116382+16.522174187581257*U255))</f>
        <v/>
      </c>
      <c r="AF255" s="24">
        <f>IF(X255="","",(X255-(-0.27268023098325006+0.47142105304415904*V255+-0.3189264934812436*U255)--5.286111042926227e-16)/0.7994208745952703)</f>
        <v/>
      </c>
      <c r="AG255" s="24">
        <f>IF(AA255="","",(AA255-(0.5248806186338691+-0.064206457956449*U255)-5.43454825424064e-16)/0.9977404048781155)</f>
        <v/>
      </c>
      <c r="AH255" s="25" t="n">
        <v>-1.928457323324249</v>
      </c>
      <c r="AI255" s="25" t="n">
        <v>-0.4123996230296309</v>
      </c>
      <c r="AJ255" s="25" t="n">
        <v>0.1790661708145904</v>
      </c>
      <c r="AK255" s="25" t="n">
        <v>-0.4737306102542689</v>
      </c>
      <c r="AL255" s="25" t="n">
        <v>3.233156430737506</v>
      </c>
      <c r="AM255" s="25" t="n">
        <v>-0.1708477236829458</v>
      </c>
      <c r="AN255" s="25" t="n">
        <v>-0.3037670848731543</v>
      </c>
      <c r="AO255" s="25" t="n">
        <v>0.0046121119693127</v>
      </c>
      <c r="AP255" s="25" t="n">
        <v>-0.1379240851855705</v>
      </c>
      <c r="AQ255" s="25" t="n">
        <v>0.0124156290103292</v>
      </c>
    </row>
    <row r="256">
      <c r="A256" s="23">
        <f>Universe!A256</f>
        <v/>
      </c>
      <c r="B256" s="24">
        <f>IF(Universe!W256="","",(Universe!W256-$B$2550)/$C$2550)</f>
        <v/>
      </c>
      <c r="C256" s="24">
        <f>IF(Universe!X256="","",(Universe!X256-$B$2551)/$C$2551)</f>
        <v/>
      </c>
      <c r="D256" s="24">
        <f>IF(Universe!Y256="","",(Universe!Y256-$B$2552)/$C$2552)</f>
        <v/>
      </c>
      <c r="E256" s="24">
        <f>IF(Universe!Z256="","",(Universe!Z256-$B$2553)/$C$2553)</f>
        <v/>
      </c>
      <c r="F256" s="24">
        <f>IF(Universe!AA256="","",(Universe!AA256-$B$2554)/$C$2554)</f>
        <v/>
      </c>
      <c r="G256" s="24">
        <f>IF(Universe!AB256="","",(Universe!AB256-$B$2555)/$C$2555)</f>
        <v/>
      </c>
      <c r="H256" s="24">
        <f>IF(Universe!AC256="","",(Universe!AC256-$B$2556)/$C$2556)</f>
        <v/>
      </c>
      <c r="I256" s="24">
        <f>IF(Universe!AD256="","",(Universe!AD256-$B$2557)/$C$2557)</f>
        <v/>
      </c>
      <c r="J256" s="24">
        <f>IF(Universe!AE256="","",(Universe!AE256-$B$2558)/$C$2558)</f>
        <v/>
      </c>
      <c r="K256" s="24">
        <f>IF(Universe!AF256="","",(Universe!AF256-$B$2559)/$C$2559)</f>
        <v/>
      </c>
      <c r="L256" s="24">
        <f>IF(Universe!AG256="","",(Universe!AG256-$B$2560)/$C$2560)</f>
        <v/>
      </c>
      <c r="M256" s="24">
        <f>IF(Universe!AH256="","",(Universe!AH256-$B$2561)/$C$2561)</f>
        <v/>
      </c>
      <c r="N256" s="24">
        <f>IF(Universe!AI256="","",(Universe!AI256-$B$2562)/$C$2562)</f>
        <v/>
      </c>
      <c r="O256" s="24">
        <f>0.74*IF(B256="",0,B256)+0.16*IF(C256="",0,C256)+0.1*IF(D256="",0,D256)</f>
        <v/>
      </c>
      <c r="P256" s="24">
        <f>0.35*IF(E256="",0,E256)+0.35*IF(F256="",0,F256)+0.3*IF(G256="",0,G256)</f>
        <v/>
      </c>
      <c r="Q256" s="24">
        <f>0.656*IF(I256="",0,I256)+0.344*IF(H256="",0,H256)</f>
        <v/>
      </c>
      <c r="R256" s="24">
        <f>0.338*IF(J256="",0,J256)+0.662*IF(K256="",0,K256)</f>
        <v/>
      </c>
      <c r="S256" s="24">
        <f>0.38*IF(L256="",0,L256)+0.35*IF(M256="",0,M256)+0.27*IF(N256="",0,N256)</f>
        <v/>
      </c>
      <c r="T256" s="24">
        <f>IF(Universe!S256="","",((Universe!S256-$B$2565)/$C$2565)^3)</f>
        <v/>
      </c>
      <c r="U256" s="24">
        <f>IF(Universe!S256="","",(Universe!S256-$B$2565)/$C$2565)</f>
        <v/>
      </c>
      <c r="V256" s="24">
        <f>IF(Universe!T256="","",(Universe!T256-$B$2566)/$C$2566)</f>
        <v/>
      </c>
      <c r="W256" s="24">
        <f>IF(Universe!U256="","",(Universe!U256-$B$2567)/$C$2567)</f>
        <v/>
      </c>
      <c r="X256" s="24">
        <f>IF(O256="","",(O256-$B$2571)/$C$2571)</f>
        <v/>
      </c>
      <c r="Y256" s="24">
        <f>IF(T256="","",(T256-$B$2576)/$C$2576)</f>
        <v/>
      </c>
      <c r="Z256" s="24">
        <f>IF(Universe!V256="","",(Universe!V256-$B$2568)/$C$2568)</f>
        <v/>
      </c>
      <c r="AA256" s="24">
        <f>IF(P256="","",(P256-$B$2572)/$C$2572)</f>
        <v/>
      </c>
      <c r="AB256" s="24">
        <f>IF(Q256="","",(Q256-$B$2573)/$C$2573)</f>
        <v/>
      </c>
      <c r="AC256" s="24">
        <f>IF(R256="","",(R256-$B$2574)/$C$2574)</f>
        <v/>
      </c>
      <c r="AD256" s="24">
        <f>IF(S256="","",(S256-$B$2575)/$C$2575)</f>
        <v/>
      </c>
      <c r="AE256" s="24">
        <f>IF(Y256="","",Y256-(19.12044933116382+16.522174187581257*U256))</f>
        <v/>
      </c>
      <c r="AF256" s="24">
        <f>IF(X256="","",(X256-(-0.27268023098325006+0.47142105304415904*V256+-0.3189264934812436*U256)--5.286111042926227e-16)/0.7994208745952703)</f>
        <v/>
      </c>
      <c r="AG256" s="24">
        <f>IF(AA256="","",(AA256-(0.5248806186338691+-0.064206457956449*U256)-5.43454825424064e-16)/0.9977404048781155)</f>
        <v/>
      </c>
      <c r="AH256" s="25" t="n">
        <v>-1.23979219017108</v>
      </c>
      <c r="AI256" s="25" t="n">
        <v>-2.558009540263965</v>
      </c>
      <c r="AJ256" s="25" t="n">
        <v>-0.3071522928125167</v>
      </c>
      <c r="AK256" s="25" t="n">
        <v>0.9003741855349235</v>
      </c>
      <c r="AL256" s="25" t="n">
        <v>2.451676982739019</v>
      </c>
      <c r="AM256" s="25" t="n">
        <v>0.2380559193371965</v>
      </c>
      <c r="AN256" s="25" t="n">
        <v>-0.421450941657408</v>
      </c>
      <c r="AO256" s="25" t="n">
        <v>0.0305811040030792</v>
      </c>
      <c r="AP256" s="25" t="n">
        <v>-0.4218094106181924</v>
      </c>
      <c r="AQ256" s="25" t="n">
        <v>0.4568965761062305</v>
      </c>
    </row>
    <row r="257">
      <c r="A257" s="23">
        <f>Universe!A257</f>
        <v/>
      </c>
      <c r="B257" s="24">
        <f>IF(Universe!W257="","",(Universe!W257-$B$2550)/$C$2550)</f>
        <v/>
      </c>
      <c r="C257" s="24">
        <f>IF(Universe!X257="","",(Universe!X257-$B$2551)/$C$2551)</f>
        <v/>
      </c>
      <c r="D257" s="24">
        <f>IF(Universe!Y257="","",(Universe!Y257-$B$2552)/$C$2552)</f>
        <v/>
      </c>
      <c r="E257" s="24">
        <f>IF(Universe!Z257="","",(Universe!Z257-$B$2553)/$C$2553)</f>
        <v/>
      </c>
      <c r="F257" s="24">
        <f>IF(Universe!AA257="","",(Universe!AA257-$B$2554)/$C$2554)</f>
        <v/>
      </c>
      <c r="G257" s="24">
        <f>IF(Universe!AB257="","",(Universe!AB257-$B$2555)/$C$2555)</f>
        <v/>
      </c>
      <c r="H257" s="24">
        <f>IF(Universe!AC257="","",(Universe!AC257-$B$2556)/$C$2556)</f>
        <v/>
      </c>
      <c r="I257" s="24">
        <f>IF(Universe!AD257="","",(Universe!AD257-$B$2557)/$C$2557)</f>
        <v/>
      </c>
      <c r="J257" s="24">
        <f>IF(Universe!AE257="","",(Universe!AE257-$B$2558)/$C$2558)</f>
        <v/>
      </c>
      <c r="K257" s="24">
        <f>IF(Universe!AF257="","",(Universe!AF257-$B$2559)/$C$2559)</f>
        <v/>
      </c>
      <c r="L257" s="24">
        <f>IF(Universe!AG257="","",(Universe!AG257-$B$2560)/$C$2560)</f>
        <v/>
      </c>
      <c r="M257" s="24">
        <f>IF(Universe!AH257="","",(Universe!AH257-$B$2561)/$C$2561)</f>
        <v/>
      </c>
      <c r="N257" s="24">
        <f>IF(Universe!AI257="","",(Universe!AI257-$B$2562)/$C$2562)</f>
        <v/>
      </c>
      <c r="O257" s="24">
        <f>0.74*IF(B257="",0,B257)+0.16*IF(C257="",0,C257)+0.1*IF(D257="",0,D257)</f>
        <v/>
      </c>
      <c r="P257" s="24">
        <f>0.35*IF(E257="",0,E257)+0.35*IF(F257="",0,F257)+0.3*IF(G257="",0,G257)</f>
        <v/>
      </c>
      <c r="Q257" s="24">
        <f>0.656*IF(I257="",0,I257)+0.344*IF(H257="",0,H257)</f>
        <v/>
      </c>
      <c r="R257" s="24">
        <f>0.338*IF(J257="",0,J257)+0.662*IF(K257="",0,K257)</f>
        <v/>
      </c>
      <c r="S257" s="24">
        <f>0.38*IF(L257="",0,L257)+0.35*IF(M257="",0,M257)+0.27*IF(N257="",0,N257)</f>
        <v/>
      </c>
      <c r="T257" s="24">
        <f>IF(Universe!S257="","",((Universe!S257-$B$2565)/$C$2565)^3)</f>
        <v/>
      </c>
      <c r="U257" s="24">
        <f>IF(Universe!S257="","",(Universe!S257-$B$2565)/$C$2565)</f>
        <v/>
      </c>
      <c r="V257" s="24">
        <f>IF(Universe!T257="","",(Universe!T257-$B$2566)/$C$2566)</f>
        <v/>
      </c>
      <c r="W257" s="24">
        <f>IF(Universe!U257="","",(Universe!U257-$B$2567)/$C$2567)</f>
        <v/>
      </c>
      <c r="X257" s="24">
        <f>IF(O257="","",(O257-$B$2571)/$C$2571)</f>
        <v/>
      </c>
      <c r="Y257" s="24">
        <f>IF(T257="","",(T257-$B$2576)/$C$2576)</f>
        <v/>
      </c>
      <c r="Z257" s="24">
        <f>IF(Universe!V257="","",(Universe!V257-$B$2568)/$C$2568)</f>
        <v/>
      </c>
      <c r="AA257" s="24">
        <f>IF(P257="","",(P257-$B$2572)/$C$2572)</f>
        <v/>
      </c>
      <c r="AB257" s="24">
        <f>IF(Q257="","",(Q257-$B$2573)/$C$2573)</f>
        <v/>
      </c>
      <c r="AC257" s="24">
        <f>IF(R257="","",(R257-$B$2574)/$C$2574)</f>
        <v/>
      </c>
      <c r="AD257" s="24">
        <f>IF(S257="","",(S257-$B$2575)/$C$2575)</f>
        <v/>
      </c>
      <c r="AE257" s="24">
        <f>IF(Y257="","",Y257-(19.12044933116382+16.522174187581257*U257))</f>
        <v/>
      </c>
      <c r="AF257" s="24">
        <f>IF(X257="","",(X257-(-0.27268023098325006+0.47142105304415904*V257+-0.3189264934812436*U257)--5.286111042926227e-16)/0.7994208745952703)</f>
        <v/>
      </c>
      <c r="AG257" s="24">
        <f>IF(AA257="","",(AA257-(0.5248806186338691+-0.064206457956449*U257)-5.43454825424064e-16)/0.9977404048781155)</f>
        <v/>
      </c>
      <c r="AH257" s="25" t="n">
        <v>-2.543370364215022</v>
      </c>
      <c r="AI257" s="25" t="n">
        <v>-2.175800104939309</v>
      </c>
      <c r="AJ257" s="25" t="n">
        <v>-0.6166098318543266</v>
      </c>
      <c r="AK257" s="25" t="n">
        <v>0.0053927138218966</v>
      </c>
      <c r="AL257" s="25" t="n">
        <v>3.345562827111494</v>
      </c>
      <c r="AM257" s="25" t="n">
        <v>0.1673155275445635</v>
      </c>
      <c r="AN257" s="25" t="n">
        <v>-0.8319042967860801</v>
      </c>
      <c r="AO257" s="25" t="n">
        <v>0.0178784355271665</v>
      </c>
      <c r="AP257" s="25" t="n">
        <v>-0.2217094259829701</v>
      </c>
      <c r="AQ257" s="25" t="n">
        <v>0.2503912607343976</v>
      </c>
    </row>
    <row r="258">
      <c r="A258" s="23">
        <f>Universe!A258</f>
        <v/>
      </c>
      <c r="B258" s="24">
        <f>IF(Universe!W258="","",(Universe!W258-$B$2550)/$C$2550)</f>
        <v/>
      </c>
      <c r="C258" s="24">
        <f>IF(Universe!X258="","",(Universe!X258-$B$2551)/$C$2551)</f>
        <v/>
      </c>
      <c r="D258" s="24">
        <f>IF(Universe!Y258="","",(Universe!Y258-$B$2552)/$C$2552)</f>
        <v/>
      </c>
      <c r="E258" s="24">
        <f>IF(Universe!Z258="","",(Universe!Z258-$B$2553)/$C$2553)</f>
        <v/>
      </c>
      <c r="F258" s="24">
        <f>IF(Universe!AA258="","",(Universe!AA258-$B$2554)/$C$2554)</f>
        <v/>
      </c>
      <c r="G258" s="24">
        <f>IF(Universe!AB258="","",(Universe!AB258-$B$2555)/$C$2555)</f>
        <v/>
      </c>
      <c r="H258" s="24">
        <f>IF(Universe!AC258="","",(Universe!AC258-$B$2556)/$C$2556)</f>
        <v/>
      </c>
      <c r="I258" s="24">
        <f>IF(Universe!AD258="","",(Universe!AD258-$B$2557)/$C$2557)</f>
        <v/>
      </c>
      <c r="J258" s="24">
        <f>IF(Universe!AE258="","",(Universe!AE258-$B$2558)/$C$2558)</f>
        <v/>
      </c>
      <c r="K258" s="24">
        <f>IF(Universe!AF258="","",(Universe!AF258-$B$2559)/$C$2559)</f>
        <v/>
      </c>
      <c r="L258" s="24">
        <f>IF(Universe!AG258="","",(Universe!AG258-$B$2560)/$C$2560)</f>
        <v/>
      </c>
      <c r="M258" s="24">
        <f>IF(Universe!AH258="","",(Universe!AH258-$B$2561)/$C$2561)</f>
        <v/>
      </c>
      <c r="N258" s="24">
        <f>IF(Universe!AI258="","",(Universe!AI258-$B$2562)/$C$2562)</f>
        <v/>
      </c>
      <c r="O258" s="24">
        <f>0.74*IF(B258="",0,B258)+0.16*IF(C258="",0,C258)+0.1*IF(D258="",0,D258)</f>
        <v/>
      </c>
      <c r="P258" s="24">
        <f>0.35*IF(E258="",0,E258)+0.35*IF(F258="",0,F258)+0.3*IF(G258="",0,G258)</f>
        <v/>
      </c>
      <c r="Q258" s="24">
        <f>0.656*IF(I258="",0,I258)+0.344*IF(H258="",0,H258)</f>
        <v/>
      </c>
      <c r="R258" s="24">
        <f>0.338*IF(J258="",0,J258)+0.662*IF(K258="",0,K258)</f>
        <v/>
      </c>
      <c r="S258" s="24">
        <f>0.38*IF(L258="",0,L258)+0.35*IF(M258="",0,M258)+0.27*IF(N258="",0,N258)</f>
        <v/>
      </c>
      <c r="T258" s="24">
        <f>IF(Universe!S258="","",((Universe!S258-$B$2565)/$C$2565)^3)</f>
        <v/>
      </c>
      <c r="U258" s="24">
        <f>IF(Universe!S258="","",(Universe!S258-$B$2565)/$C$2565)</f>
        <v/>
      </c>
      <c r="V258" s="24">
        <f>IF(Universe!T258="","",(Universe!T258-$B$2566)/$C$2566)</f>
        <v/>
      </c>
      <c r="W258" s="24">
        <f>IF(Universe!U258="","",(Universe!U258-$B$2567)/$C$2567)</f>
        <v/>
      </c>
      <c r="X258" s="24">
        <f>IF(O258="","",(O258-$B$2571)/$C$2571)</f>
        <v/>
      </c>
      <c r="Y258" s="24">
        <f>IF(T258="","",(T258-$B$2576)/$C$2576)</f>
        <v/>
      </c>
      <c r="Z258" s="24">
        <f>IF(Universe!V258="","",(Universe!V258-$B$2568)/$C$2568)</f>
        <v/>
      </c>
      <c r="AA258" s="24">
        <f>IF(P258="","",(P258-$B$2572)/$C$2572)</f>
        <v/>
      </c>
      <c r="AB258" s="24">
        <f>IF(Q258="","",(Q258-$B$2573)/$C$2573)</f>
        <v/>
      </c>
      <c r="AC258" s="24">
        <f>IF(R258="","",(R258-$B$2574)/$C$2574)</f>
        <v/>
      </c>
      <c r="AD258" s="24">
        <f>IF(S258="","",(S258-$B$2575)/$C$2575)</f>
        <v/>
      </c>
      <c r="AE258" s="24">
        <f>IF(Y258="","",Y258-(19.12044933116382+16.522174187581257*U258))</f>
        <v/>
      </c>
      <c r="AF258" s="24">
        <f>IF(X258="","",(X258-(-0.27268023098325006+0.47142105304415904*V258+-0.3189264934812436*U258)--5.286111042926227e-16)/0.7994208745952703)</f>
        <v/>
      </c>
      <c r="AG258" s="24">
        <f>IF(AA258="","",(AA258-(0.5248806186338691+-0.064206457956449*U258)-5.43454825424064e-16)/0.9977404048781155)</f>
        <v/>
      </c>
      <c r="AH258" s="25" t="n">
        <v>-2.224077565611755</v>
      </c>
      <c r="AI258" s="25" t="n">
        <v>0.1698947454670934</v>
      </c>
      <c r="AJ258" s="25" t="n">
        <v>0.3598459436902774</v>
      </c>
      <c r="AK258" s="25" t="n">
        <v>-0.7702969688387841</v>
      </c>
      <c r="AL258" s="25" t="n">
        <v>3.368005223115998</v>
      </c>
      <c r="AM258" s="25" t="n">
        <v>0.4486233262201827</v>
      </c>
      <c r="AN258" s="25" t="n">
        <v>-0.624334935968594</v>
      </c>
      <c r="AO258" s="25" t="n">
        <v>0.0968996744529726</v>
      </c>
      <c r="AP258" s="25" t="n">
        <v>0.2837193786424496</v>
      </c>
      <c r="AQ258" s="25" t="n">
        <v>-0.5788949836645113</v>
      </c>
    </row>
    <row r="259">
      <c r="A259" s="23">
        <f>Universe!A259</f>
        <v/>
      </c>
      <c r="B259" s="24">
        <f>IF(Universe!W259="","",(Universe!W259-$B$2550)/$C$2550)</f>
        <v/>
      </c>
      <c r="C259" s="24">
        <f>IF(Universe!X259="","",(Universe!X259-$B$2551)/$C$2551)</f>
        <v/>
      </c>
      <c r="D259" s="24">
        <f>IF(Universe!Y259="","",(Universe!Y259-$B$2552)/$C$2552)</f>
        <v/>
      </c>
      <c r="E259" s="24">
        <f>IF(Universe!Z259="","",(Universe!Z259-$B$2553)/$C$2553)</f>
        <v/>
      </c>
      <c r="F259" s="24">
        <f>IF(Universe!AA259="","",(Universe!AA259-$B$2554)/$C$2554)</f>
        <v/>
      </c>
      <c r="G259" s="24">
        <f>IF(Universe!AB259="","",(Universe!AB259-$B$2555)/$C$2555)</f>
        <v/>
      </c>
      <c r="H259" s="24">
        <f>IF(Universe!AC259="","",(Universe!AC259-$B$2556)/$C$2556)</f>
        <v/>
      </c>
      <c r="I259" s="24">
        <f>IF(Universe!AD259="","",(Universe!AD259-$B$2557)/$C$2557)</f>
        <v/>
      </c>
      <c r="J259" s="24">
        <f>IF(Universe!AE259="","",(Universe!AE259-$B$2558)/$C$2558)</f>
        <v/>
      </c>
      <c r="K259" s="24">
        <f>IF(Universe!AF259="","",(Universe!AF259-$B$2559)/$C$2559)</f>
        <v/>
      </c>
      <c r="L259" s="24">
        <f>IF(Universe!AG259="","",(Universe!AG259-$B$2560)/$C$2560)</f>
        <v/>
      </c>
      <c r="M259" s="24">
        <f>IF(Universe!AH259="","",(Universe!AH259-$B$2561)/$C$2561)</f>
        <v/>
      </c>
      <c r="N259" s="24">
        <f>IF(Universe!AI259="","",(Universe!AI259-$B$2562)/$C$2562)</f>
        <v/>
      </c>
      <c r="O259" s="24">
        <f>0.74*IF(B259="",0,B259)+0.16*IF(C259="",0,C259)+0.1*IF(D259="",0,D259)</f>
        <v/>
      </c>
      <c r="P259" s="24">
        <f>0.35*IF(E259="",0,E259)+0.35*IF(F259="",0,F259)+0.3*IF(G259="",0,G259)</f>
        <v/>
      </c>
      <c r="Q259" s="24">
        <f>0.656*IF(I259="",0,I259)+0.344*IF(H259="",0,H259)</f>
        <v/>
      </c>
      <c r="R259" s="24">
        <f>0.338*IF(J259="",0,J259)+0.662*IF(K259="",0,K259)</f>
        <v/>
      </c>
      <c r="S259" s="24">
        <f>0.38*IF(L259="",0,L259)+0.35*IF(M259="",0,M259)+0.27*IF(N259="",0,N259)</f>
        <v/>
      </c>
      <c r="T259" s="24">
        <f>IF(Universe!S259="","",((Universe!S259-$B$2565)/$C$2565)^3)</f>
        <v/>
      </c>
      <c r="U259" s="24">
        <f>IF(Universe!S259="","",(Universe!S259-$B$2565)/$C$2565)</f>
        <v/>
      </c>
      <c r="V259" s="24">
        <f>IF(Universe!T259="","",(Universe!T259-$B$2566)/$C$2566)</f>
        <v/>
      </c>
      <c r="W259" s="24">
        <f>IF(Universe!U259="","",(Universe!U259-$B$2567)/$C$2567)</f>
        <v/>
      </c>
      <c r="X259" s="24">
        <f>IF(O259="","",(O259-$B$2571)/$C$2571)</f>
        <v/>
      </c>
      <c r="Y259" s="24">
        <f>IF(T259="","",(T259-$B$2576)/$C$2576)</f>
        <v/>
      </c>
      <c r="Z259" s="24">
        <f>IF(Universe!V259="","",(Universe!V259-$B$2568)/$C$2568)</f>
        <v/>
      </c>
      <c r="AA259" s="24">
        <f>IF(P259="","",(P259-$B$2572)/$C$2572)</f>
        <v/>
      </c>
      <c r="AB259" s="24">
        <f>IF(Q259="","",(Q259-$B$2573)/$C$2573)</f>
        <v/>
      </c>
      <c r="AC259" s="24">
        <f>IF(R259="","",(R259-$B$2574)/$C$2574)</f>
        <v/>
      </c>
      <c r="AD259" s="24">
        <f>IF(S259="","",(S259-$B$2575)/$C$2575)</f>
        <v/>
      </c>
      <c r="AE259" s="24">
        <f>IF(Y259="","",Y259-(19.12044933116382+16.522174187581257*U259))</f>
        <v/>
      </c>
      <c r="AF259" s="24">
        <f>IF(X259="","",(X259-(-0.27268023098325006+0.47142105304415904*V259+-0.3189264934812436*U259)--5.286111042926227e-16)/0.7994208745952703)</f>
        <v/>
      </c>
      <c r="AG259" s="24">
        <f>IF(AA259="","",(AA259-(0.5248806186338691+-0.064206457956449*U259)-5.43454825424064e-16)/0.9977404048781155)</f>
        <v/>
      </c>
      <c r="AH259" s="25" t="n">
        <v>-3.333266864925461</v>
      </c>
      <c r="AI259" s="25" t="n">
        <v>-0.5856417462490133</v>
      </c>
      <c r="AJ259" s="25" t="n">
        <v>-0.7326868956857231</v>
      </c>
      <c r="AK259" s="25" t="n">
        <v>0.4699119444239131</v>
      </c>
      <c r="AL259" s="25" t="n">
        <v>2.382582069395107</v>
      </c>
      <c r="AM259" s="25" t="n">
        <v>-0.09531337481015301</v>
      </c>
      <c r="AN259" s="25" t="n">
        <v>1.053653282520519</v>
      </c>
      <c r="AO259" s="25" t="n">
        <v>-0.0902735004578764</v>
      </c>
      <c r="AP259" s="25" t="n">
        <v>0.1451452090288462</v>
      </c>
      <c r="AQ259" s="25" t="n">
        <v>0.0629991185324993</v>
      </c>
    </row>
    <row r="260">
      <c r="A260" s="23">
        <f>Universe!A260</f>
        <v/>
      </c>
      <c r="B260" s="24">
        <f>IF(Universe!W260="","",(Universe!W260-$B$2550)/$C$2550)</f>
        <v/>
      </c>
      <c r="C260" s="24">
        <f>IF(Universe!X260="","",(Universe!X260-$B$2551)/$C$2551)</f>
        <v/>
      </c>
      <c r="D260" s="24">
        <f>IF(Universe!Y260="","",(Universe!Y260-$B$2552)/$C$2552)</f>
        <v/>
      </c>
      <c r="E260" s="24">
        <f>IF(Universe!Z260="","",(Universe!Z260-$B$2553)/$C$2553)</f>
        <v/>
      </c>
      <c r="F260" s="24">
        <f>IF(Universe!AA260="","",(Universe!AA260-$B$2554)/$C$2554)</f>
        <v/>
      </c>
      <c r="G260" s="24">
        <f>IF(Universe!AB260="","",(Universe!AB260-$B$2555)/$C$2555)</f>
        <v/>
      </c>
      <c r="H260" s="24">
        <f>IF(Universe!AC260="","",(Universe!AC260-$B$2556)/$C$2556)</f>
        <v/>
      </c>
      <c r="I260" s="24">
        <f>IF(Universe!AD260="","",(Universe!AD260-$B$2557)/$C$2557)</f>
        <v/>
      </c>
      <c r="J260" s="24">
        <f>IF(Universe!AE260="","",(Universe!AE260-$B$2558)/$C$2558)</f>
        <v/>
      </c>
      <c r="K260" s="24">
        <f>IF(Universe!AF260="","",(Universe!AF260-$B$2559)/$C$2559)</f>
        <v/>
      </c>
      <c r="L260" s="24">
        <f>IF(Universe!AG260="","",(Universe!AG260-$B$2560)/$C$2560)</f>
        <v/>
      </c>
      <c r="M260" s="24">
        <f>IF(Universe!AH260="","",(Universe!AH260-$B$2561)/$C$2561)</f>
        <v/>
      </c>
      <c r="N260" s="24">
        <f>IF(Universe!AI260="","",(Universe!AI260-$B$2562)/$C$2562)</f>
        <v/>
      </c>
      <c r="O260" s="24">
        <f>0.74*IF(B260="",0,B260)+0.16*IF(C260="",0,C260)+0.1*IF(D260="",0,D260)</f>
        <v/>
      </c>
      <c r="P260" s="24">
        <f>0.35*IF(E260="",0,E260)+0.35*IF(F260="",0,F260)+0.3*IF(G260="",0,G260)</f>
        <v/>
      </c>
      <c r="Q260" s="24">
        <f>0.656*IF(I260="",0,I260)+0.344*IF(H260="",0,H260)</f>
        <v/>
      </c>
      <c r="R260" s="24">
        <f>0.338*IF(J260="",0,J260)+0.662*IF(K260="",0,K260)</f>
        <v/>
      </c>
      <c r="S260" s="24">
        <f>0.38*IF(L260="",0,L260)+0.35*IF(M260="",0,M260)+0.27*IF(N260="",0,N260)</f>
        <v/>
      </c>
      <c r="T260" s="24">
        <f>IF(Universe!S260="","",((Universe!S260-$B$2565)/$C$2565)^3)</f>
        <v/>
      </c>
      <c r="U260" s="24">
        <f>IF(Universe!S260="","",(Universe!S260-$B$2565)/$C$2565)</f>
        <v/>
      </c>
      <c r="V260" s="24">
        <f>IF(Universe!T260="","",(Universe!T260-$B$2566)/$C$2566)</f>
        <v/>
      </c>
      <c r="W260" s="24">
        <f>IF(Universe!U260="","",(Universe!U260-$B$2567)/$C$2567)</f>
        <v/>
      </c>
      <c r="X260" s="24">
        <f>IF(O260="","",(O260-$B$2571)/$C$2571)</f>
        <v/>
      </c>
      <c r="Y260" s="24">
        <f>IF(T260="","",(T260-$B$2576)/$C$2576)</f>
        <v/>
      </c>
      <c r="Z260" s="24">
        <f>IF(Universe!V260="","",(Universe!V260-$B$2568)/$C$2568)</f>
        <v/>
      </c>
      <c r="AA260" s="24">
        <f>IF(P260="","",(P260-$B$2572)/$C$2572)</f>
        <v/>
      </c>
      <c r="AB260" s="24">
        <f>IF(Q260="","",(Q260-$B$2573)/$C$2573)</f>
        <v/>
      </c>
      <c r="AC260" s="24">
        <f>IF(R260="","",(R260-$B$2574)/$C$2574)</f>
        <v/>
      </c>
      <c r="AD260" s="24">
        <f>IF(S260="","",(S260-$B$2575)/$C$2575)</f>
        <v/>
      </c>
      <c r="AE260" s="24">
        <f>IF(Y260="","",Y260-(19.12044933116382+16.522174187581257*U260))</f>
        <v/>
      </c>
      <c r="AF260" s="24">
        <f>IF(X260="","",(X260-(-0.27268023098325006+0.47142105304415904*V260+-0.3189264934812436*U260)--5.286111042926227e-16)/0.7994208745952703)</f>
        <v/>
      </c>
      <c r="AG260" s="24">
        <f>IF(AA260="","",(AA260-(0.5248806186338691+-0.064206457956449*U260)-5.43454825424064e-16)/0.9977404048781155)</f>
        <v/>
      </c>
      <c r="AH260" s="25" t="n">
        <v>-2.977594524272127</v>
      </c>
      <c r="AI260" s="25" t="n">
        <v>0.7980876431896813</v>
      </c>
      <c r="AJ260" s="25" t="n">
        <v>-1.067959257297153</v>
      </c>
      <c r="AK260" s="25" t="n">
        <v>-0.2433608617904727</v>
      </c>
      <c r="AL260" s="25" t="n">
        <v>2.991031407628293</v>
      </c>
      <c r="AM260" s="25" t="n">
        <v>0.3927113277104947</v>
      </c>
      <c r="AN260" s="25" t="n">
        <v>0.3547935990020123</v>
      </c>
      <c r="AO260" s="25" t="n">
        <v>0.2399499165852268</v>
      </c>
      <c r="AP260" s="25" t="n">
        <v>-0.4199661786109236</v>
      </c>
      <c r="AQ260" s="25" t="n">
        <v>1.26984656487659</v>
      </c>
    </row>
    <row r="261">
      <c r="A261" s="23">
        <f>Universe!A261</f>
        <v/>
      </c>
      <c r="B261" s="24">
        <f>IF(Universe!W261="","",(Universe!W261-$B$2550)/$C$2550)</f>
        <v/>
      </c>
      <c r="C261" s="24">
        <f>IF(Universe!X261="","",(Universe!X261-$B$2551)/$C$2551)</f>
        <v/>
      </c>
      <c r="D261" s="24">
        <f>IF(Universe!Y261="","",(Universe!Y261-$B$2552)/$C$2552)</f>
        <v/>
      </c>
      <c r="E261" s="24">
        <f>IF(Universe!Z261="","",(Universe!Z261-$B$2553)/$C$2553)</f>
        <v/>
      </c>
      <c r="F261" s="24">
        <f>IF(Universe!AA261="","",(Universe!AA261-$B$2554)/$C$2554)</f>
        <v/>
      </c>
      <c r="G261" s="24">
        <f>IF(Universe!AB261="","",(Universe!AB261-$B$2555)/$C$2555)</f>
        <v/>
      </c>
      <c r="H261" s="24">
        <f>IF(Universe!AC261="","",(Universe!AC261-$B$2556)/$C$2556)</f>
        <v/>
      </c>
      <c r="I261" s="24">
        <f>IF(Universe!AD261="","",(Universe!AD261-$B$2557)/$C$2557)</f>
        <v/>
      </c>
      <c r="J261" s="24">
        <f>IF(Universe!AE261="","",(Universe!AE261-$B$2558)/$C$2558)</f>
        <v/>
      </c>
      <c r="K261" s="24">
        <f>IF(Universe!AF261="","",(Universe!AF261-$B$2559)/$C$2559)</f>
        <v/>
      </c>
      <c r="L261" s="24">
        <f>IF(Universe!AG261="","",(Universe!AG261-$B$2560)/$C$2560)</f>
        <v/>
      </c>
      <c r="M261" s="24">
        <f>IF(Universe!AH261="","",(Universe!AH261-$B$2561)/$C$2561)</f>
        <v/>
      </c>
      <c r="N261" s="24">
        <f>IF(Universe!AI261="","",(Universe!AI261-$B$2562)/$C$2562)</f>
        <v/>
      </c>
      <c r="O261" s="24">
        <f>0.74*IF(B261="",0,B261)+0.16*IF(C261="",0,C261)+0.1*IF(D261="",0,D261)</f>
        <v/>
      </c>
      <c r="P261" s="24">
        <f>0.35*IF(E261="",0,E261)+0.35*IF(F261="",0,F261)+0.3*IF(G261="",0,G261)</f>
        <v/>
      </c>
      <c r="Q261" s="24">
        <f>0.656*IF(I261="",0,I261)+0.344*IF(H261="",0,H261)</f>
        <v/>
      </c>
      <c r="R261" s="24">
        <f>0.338*IF(J261="",0,J261)+0.662*IF(K261="",0,K261)</f>
        <v/>
      </c>
      <c r="S261" s="24">
        <f>0.38*IF(L261="",0,L261)+0.35*IF(M261="",0,M261)+0.27*IF(N261="",0,N261)</f>
        <v/>
      </c>
      <c r="T261" s="24">
        <f>IF(Universe!S261="","",((Universe!S261-$B$2565)/$C$2565)^3)</f>
        <v/>
      </c>
      <c r="U261" s="24">
        <f>IF(Universe!S261="","",(Universe!S261-$B$2565)/$C$2565)</f>
        <v/>
      </c>
      <c r="V261" s="24">
        <f>IF(Universe!T261="","",(Universe!T261-$B$2566)/$C$2566)</f>
        <v/>
      </c>
      <c r="W261" s="24">
        <f>IF(Universe!U261="","",(Universe!U261-$B$2567)/$C$2567)</f>
        <v/>
      </c>
      <c r="X261" s="24">
        <f>IF(O261="","",(O261-$B$2571)/$C$2571)</f>
        <v/>
      </c>
      <c r="Y261" s="24">
        <f>IF(T261="","",(T261-$B$2576)/$C$2576)</f>
        <v/>
      </c>
      <c r="Z261" s="24">
        <f>IF(Universe!V261="","",(Universe!V261-$B$2568)/$C$2568)</f>
        <v/>
      </c>
      <c r="AA261" s="24">
        <f>IF(P261="","",(P261-$B$2572)/$C$2572)</f>
        <v/>
      </c>
      <c r="AB261" s="24">
        <f>IF(Q261="","",(Q261-$B$2573)/$C$2573)</f>
        <v/>
      </c>
      <c r="AC261" s="24">
        <f>IF(R261="","",(R261-$B$2574)/$C$2574)</f>
        <v/>
      </c>
      <c r="AD261" s="24">
        <f>IF(S261="","",(S261-$B$2575)/$C$2575)</f>
        <v/>
      </c>
      <c r="AE261" s="24">
        <f>IF(Y261="","",Y261-(19.12044933116382+16.522174187581257*U261))</f>
        <v/>
      </c>
      <c r="AF261" s="24">
        <f>IF(X261="","",(X261-(-0.27268023098325006+0.47142105304415904*V261+-0.3189264934812436*U261)--5.286111042926227e-16)/0.7994208745952703)</f>
        <v/>
      </c>
      <c r="AG261" s="24">
        <f>IF(AA261="","",(AA261-(0.5248806186338691+-0.064206457956449*U261)-5.43454825424064e-16)/0.9977404048781155)</f>
        <v/>
      </c>
      <c r="AH261" s="25" t="n">
        <v>-0.789675638614165</v>
      </c>
      <c r="AI261" s="25" t="n">
        <v>-0.2239033246108235</v>
      </c>
      <c r="AJ261" s="25" t="n">
        <v>1.039005246482858</v>
      </c>
      <c r="AK261" s="25" t="n">
        <v>1.194479197487656</v>
      </c>
      <c r="AL261" s="25" t="n">
        <v>1.681501298802733</v>
      </c>
      <c r="AM261" s="25" t="n">
        <v>-0.2488812454244236</v>
      </c>
      <c r="AN261" s="25" t="n">
        <v>-0.1084973017001598</v>
      </c>
      <c r="AO261" s="25" t="n">
        <v>-0.1051765544054767</v>
      </c>
      <c r="AP261" s="25" t="n">
        <v>1.087250798654168</v>
      </c>
      <c r="AQ261" s="25" t="n">
        <v>0.0676455850033796</v>
      </c>
    </row>
    <row r="262">
      <c r="A262" s="23">
        <f>Universe!A262</f>
        <v/>
      </c>
      <c r="B262" s="24">
        <f>IF(Universe!W262="","",(Universe!W262-$B$2550)/$C$2550)</f>
        <v/>
      </c>
      <c r="C262" s="24">
        <f>IF(Universe!X262="","",(Universe!X262-$B$2551)/$C$2551)</f>
        <v/>
      </c>
      <c r="D262" s="24">
        <f>IF(Universe!Y262="","",(Universe!Y262-$B$2552)/$C$2552)</f>
        <v/>
      </c>
      <c r="E262" s="24">
        <f>IF(Universe!Z262="","",(Universe!Z262-$B$2553)/$C$2553)</f>
        <v/>
      </c>
      <c r="F262" s="24">
        <f>IF(Universe!AA262="","",(Universe!AA262-$B$2554)/$C$2554)</f>
        <v/>
      </c>
      <c r="G262" s="24">
        <f>IF(Universe!AB262="","",(Universe!AB262-$B$2555)/$C$2555)</f>
        <v/>
      </c>
      <c r="H262" s="24">
        <f>IF(Universe!AC262="","",(Universe!AC262-$B$2556)/$C$2556)</f>
        <v/>
      </c>
      <c r="I262" s="24">
        <f>IF(Universe!AD262="","",(Universe!AD262-$B$2557)/$C$2557)</f>
        <v/>
      </c>
      <c r="J262" s="24">
        <f>IF(Universe!AE262="","",(Universe!AE262-$B$2558)/$C$2558)</f>
        <v/>
      </c>
      <c r="K262" s="24">
        <f>IF(Universe!AF262="","",(Universe!AF262-$B$2559)/$C$2559)</f>
        <v/>
      </c>
      <c r="L262" s="24">
        <f>IF(Universe!AG262="","",(Universe!AG262-$B$2560)/$C$2560)</f>
        <v/>
      </c>
      <c r="M262" s="24">
        <f>IF(Universe!AH262="","",(Universe!AH262-$B$2561)/$C$2561)</f>
        <v/>
      </c>
      <c r="N262" s="24">
        <f>IF(Universe!AI262="","",(Universe!AI262-$B$2562)/$C$2562)</f>
        <v/>
      </c>
      <c r="O262" s="24">
        <f>0.74*IF(B262="",0,B262)+0.16*IF(C262="",0,C262)+0.1*IF(D262="",0,D262)</f>
        <v/>
      </c>
      <c r="P262" s="24">
        <f>0.35*IF(E262="",0,E262)+0.35*IF(F262="",0,F262)+0.3*IF(G262="",0,G262)</f>
        <v/>
      </c>
      <c r="Q262" s="24">
        <f>0.656*IF(I262="",0,I262)+0.344*IF(H262="",0,H262)</f>
        <v/>
      </c>
      <c r="R262" s="24">
        <f>0.338*IF(J262="",0,J262)+0.662*IF(K262="",0,K262)</f>
        <v/>
      </c>
      <c r="S262" s="24">
        <f>0.38*IF(L262="",0,L262)+0.35*IF(M262="",0,M262)+0.27*IF(N262="",0,N262)</f>
        <v/>
      </c>
      <c r="T262" s="24">
        <f>IF(Universe!S262="","",((Universe!S262-$B$2565)/$C$2565)^3)</f>
        <v/>
      </c>
      <c r="U262" s="24">
        <f>IF(Universe!S262="","",(Universe!S262-$B$2565)/$C$2565)</f>
        <v/>
      </c>
      <c r="V262" s="24">
        <f>IF(Universe!T262="","",(Universe!T262-$B$2566)/$C$2566)</f>
        <v/>
      </c>
      <c r="W262" s="24">
        <f>IF(Universe!U262="","",(Universe!U262-$B$2567)/$C$2567)</f>
        <v/>
      </c>
      <c r="X262" s="24">
        <f>IF(O262="","",(O262-$B$2571)/$C$2571)</f>
        <v/>
      </c>
      <c r="Y262" s="24">
        <f>IF(T262="","",(T262-$B$2576)/$C$2576)</f>
        <v/>
      </c>
      <c r="Z262" s="24">
        <f>IF(Universe!V262="","",(Universe!V262-$B$2568)/$C$2568)</f>
        <v/>
      </c>
      <c r="AA262" s="24">
        <f>IF(P262="","",(P262-$B$2572)/$C$2572)</f>
        <v/>
      </c>
      <c r="AB262" s="24">
        <f>IF(Q262="","",(Q262-$B$2573)/$C$2573)</f>
        <v/>
      </c>
      <c r="AC262" s="24">
        <f>IF(R262="","",(R262-$B$2574)/$C$2574)</f>
        <v/>
      </c>
      <c r="AD262" s="24">
        <f>IF(S262="","",(S262-$B$2575)/$C$2575)</f>
        <v/>
      </c>
      <c r="AE262" s="24">
        <f>IF(Y262="","",Y262-(19.12044933116382+16.522174187581257*U262))</f>
        <v/>
      </c>
      <c r="AF262" s="24">
        <f>IF(X262="","",(X262-(-0.27268023098325006+0.47142105304415904*V262+-0.3189264934812436*U262)--5.286111042926227e-16)/0.7994208745952703)</f>
        <v/>
      </c>
      <c r="AG262" s="24">
        <f>IF(AA262="","",(AA262-(0.5248806186338691+-0.064206457956449*U262)-5.43454825424064e-16)/0.9977404048781155)</f>
        <v/>
      </c>
      <c r="AH262" s="25" t="n">
        <v>-0.0758930529640148</v>
      </c>
      <c r="AI262" s="25" t="n">
        <v>0.6584297221017826</v>
      </c>
      <c r="AJ262" s="25" t="n">
        <v>0.0642447024498333</v>
      </c>
      <c r="AK262" s="25" t="n">
        <v>-0.3268455969434058</v>
      </c>
      <c r="AL262" s="25" t="n">
        <v>0.2365443606548697</v>
      </c>
      <c r="AM262" s="25" t="n">
        <v>-0.0915774950308007</v>
      </c>
      <c r="AN262" s="25" t="n">
        <v>-1.257475728690182</v>
      </c>
      <c r="AO262" s="25" t="n">
        <v>0.0260106412363878</v>
      </c>
      <c r="AP262" s="25" t="n">
        <v>0.07696592207523729</v>
      </c>
      <c r="AQ262" s="25" t="n">
        <v>-0.0034634532760796</v>
      </c>
    </row>
    <row r="263">
      <c r="A263" s="23">
        <f>Universe!A263</f>
        <v/>
      </c>
      <c r="B263" s="24">
        <f>IF(Universe!W263="","",(Universe!W263-$B$2550)/$C$2550)</f>
        <v/>
      </c>
      <c r="C263" s="24">
        <f>IF(Universe!X263="","",(Universe!X263-$B$2551)/$C$2551)</f>
        <v/>
      </c>
      <c r="D263" s="24">
        <f>IF(Universe!Y263="","",(Universe!Y263-$B$2552)/$C$2552)</f>
        <v/>
      </c>
      <c r="E263" s="24">
        <f>IF(Universe!Z263="","",(Universe!Z263-$B$2553)/$C$2553)</f>
        <v/>
      </c>
      <c r="F263" s="24">
        <f>IF(Universe!AA263="","",(Universe!AA263-$B$2554)/$C$2554)</f>
        <v/>
      </c>
      <c r="G263" s="24">
        <f>IF(Universe!AB263="","",(Universe!AB263-$B$2555)/$C$2555)</f>
        <v/>
      </c>
      <c r="H263" s="24">
        <f>IF(Universe!AC263="","",(Universe!AC263-$B$2556)/$C$2556)</f>
        <v/>
      </c>
      <c r="I263" s="24">
        <f>IF(Universe!AD263="","",(Universe!AD263-$B$2557)/$C$2557)</f>
        <v/>
      </c>
      <c r="J263" s="24">
        <f>IF(Universe!AE263="","",(Universe!AE263-$B$2558)/$C$2558)</f>
        <v/>
      </c>
      <c r="K263" s="24">
        <f>IF(Universe!AF263="","",(Universe!AF263-$B$2559)/$C$2559)</f>
        <v/>
      </c>
      <c r="L263" s="24">
        <f>IF(Universe!AG263="","",(Universe!AG263-$B$2560)/$C$2560)</f>
        <v/>
      </c>
      <c r="M263" s="24">
        <f>IF(Universe!AH263="","",(Universe!AH263-$B$2561)/$C$2561)</f>
        <v/>
      </c>
      <c r="N263" s="24">
        <f>IF(Universe!AI263="","",(Universe!AI263-$B$2562)/$C$2562)</f>
        <v/>
      </c>
      <c r="O263" s="24">
        <f>0.74*IF(B263="",0,B263)+0.16*IF(C263="",0,C263)+0.1*IF(D263="",0,D263)</f>
        <v/>
      </c>
      <c r="P263" s="24">
        <f>0.35*IF(E263="",0,E263)+0.35*IF(F263="",0,F263)+0.3*IF(G263="",0,G263)</f>
        <v/>
      </c>
      <c r="Q263" s="24">
        <f>0.656*IF(I263="",0,I263)+0.344*IF(H263="",0,H263)</f>
        <v/>
      </c>
      <c r="R263" s="24">
        <f>0.338*IF(J263="",0,J263)+0.662*IF(K263="",0,K263)</f>
        <v/>
      </c>
      <c r="S263" s="24">
        <f>0.38*IF(L263="",0,L263)+0.35*IF(M263="",0,M263)+0.27*IF(N263="",0,N263)</f>
        <v/>
      </c>
      <c r="T263" s="24">
        <f>IF(Universe!S263="","",((Universe!S263-$B$2565)/$C$2565)^3)</f>
        <v/>
      </c>
      <c r="U263" s="24">
        <f>IF(Universe!S263="","",(Universe!S263-$B$2565)/$C$2565)</f>
        <v/>
      </c>
      <c r="V263" s="24">
        <f>IF(Universe!T263="","",(Universe!T263-$B$2566)/$C$2566)</f>
        <v/>
      </c>
      <c r="W263" s="24">
        <f>IF(Universe!U263="","",(Universe!U263-$B$2567)/$C$2567)</f>
        <v/>
      </c>
      <c r="X263" s="24">
        <f>IF(O263="","",(O263-$B$2571)/$C$2571)</f>
        <v/>
      </c>
      <c r="Y263" s="24">
        <f>IF(T263="","",(T263-$B$2576)/$C$2576)</f>
        <v/>
      </c>
      <c r="Z263" s="24">
        <f>IF(Universe!V263="","",(Universe!V263-$B$2568)/$C$2568)</f>
        <v/>
      </c>
      <c r="AA263" s="24">
        <f>IF(P263="","",(P263-$B$2572)/$C$2572)</f>
        <v/>
      </c>
      <c r="AB263" s="24">
        <f>IF(Q263="","",(Q263-$B$2573)/$C$2573)</f>
        <v/>
      </c>
      <c r="AC263" s="24">
        <f>IF(R263="","",(R263-$B$2574)/$C$2574)</f>
        <v/>
      </c>
      <c r="AD263" s="24">
        <f>IF(S263="","",(S263-$B$2575)/$C$2575)</f>
        <v/>
      </c>
      <c r="AE263" s="24">
        <f>IF(Y263="","",Y263-(19.12044933116382+16.522174187581257*U263))</f>
        <v/>
      </c>
      <c r="AF263" s="24">
        <f>IF(X263="","",(X263-(-0.27268023098325006+0.47142105304415904*V263+-0.3189264934812436*U263)--5.286111042926227e-16)/0.7994208745952703)</f>
        <v/>
      </c>
      <c r="AG263" s="24">
        <f>IF(AA263="","",(AA263-(0.5248806186338691+-0.064206457956449*U263)-5.43454825424064e-16)/0.9977404048781155)</f>
        <v/>
      </c>
      <c r="AH263" s="25" t="n">
        <v>-1.992828540544736</v>
      </c>
      <c r="AI263" s="25" t="n">
        <v>-0.8186175535900825</v>
      </c>
      <c r="AJ263" s="25" t="n">
        <v>0.0306366342935218</v>
      </c>
      <c r="AK263" s="25" t="n">
        <v>-0.3683911838225165</v>
      </c>
      <c r="AL263" s="25" t="n">
        <v>3.274215995236364</v>
      </c>
      <c r="AM263" s="25" t="n">
        <v>0.8623045390407815</v>
      </c>
      <c r="AN263" s="25" t="n">
        <v>-0.1777216437693673</v>
      </c>
      <c r="AO263" s="25" t="n">
        <v>0.1599725153473168</v>
      </c>
      <c r="AP263" s="25" t="n">
        <v>-0.1707550547343932</v>
      </c>
      <c r="AQ263" s="25" t="n">
        <v>-0.4545109951992365</v>
      </c>
    </row>
    <row r="264">
      <c r="A264" s="23">
        <f>Universe!A264</f>
        <v/>
      </c>
      <c r="B264" s="24">
        <f>IF(Universe!W264="","",(Universe!W264-$B$2550)/$C$2550)</f>
        <v/>
      </c>
      <c r="C264" s="24">
        <f>IF(Universe!X264="","",(Universe!X264-$B$2551)/$C$2551)</f>
        <v/>
      </c>
      <c r="D264" s="24">
        <f>IF(Universe!Y264="","",(Universe!Y264-$B$2552)/$C$2552)</f>
        <v/>
      </c>
      <c r="E264" s="24">
        <f>IF(Universe!Z264="","",(Universe!Z264-$B$2553)/$C$2553)</f>
        <v/>
      </c>
      <c r="F264" s="24">
        <f>IF(Universe!AA264="","",(Universe!AA264-$B$2554)/$C$2554)</f>
        <v/>
      </c>
      <c r="G264" s="24">
        <f>IF(Universe!AB264="","",(Universe!AB264-$B$2555)/$C$2555)</f>
        <v/>
      </c>
      <c r="H264" s="24">
        <f>IF(Universe!AC264="","",(Universe!AC264-$B$2556)/$C$2556)</f>
        <v/>
      </c>
      <c r="I264" s="24">
        <f>IF(Universe!AD264="","",(Universe!AD264-$B$2557)/$C$2557)</f>
        <v/>
      </c>
      <c r="J264" s="24">
        <f>IF(Universe!AE264="","",(Universe!AE264-$B$2558)/$C$2558)</f>
        <v/>
      </c>
      <c r="K264" s="24">
        <f>IF(Universe!AF264="","",(Universe!AF264-$B$2559)/$C$2559)</f>
        <v/>
      </c>
      <c r="L264" s="24">
        <f>IF(Universe!AG264="","",(Universe!AG264-$B$2560)/$C$2560)</f>
        <v/>
      </c>
      <c r="M264" s="24">
        <f>IF(Universe!AH264="","",(Universe!AH264-$B$2561)/$C$2561)</f>
        <v/>
      </c>
      <c r="N264" s="24">
        <f>IF(Universe!AI264="","",(Universe!AI264-$B$2562)/$C$2562)</f>
        <v/>
      </c>
      <c r="O264" s="24">
        <f>0.74*IF(B264="",0,B264)+0.16*IF(C264="",0,C264)+0.1*IF(D264="",0,D264)</f>
        <v/>
      </c>
      <c r="P264" s="24">
        <f>0.35*IF(E264="",0,E264)+0.35*IF(F264="",0,F264)+0.3*IF(G264="",0,G264)</f>
        <v/>
      </c>
      <c r="Q264" s="24">
        <f>0.656*IF(I264="",0,I264)+0.344*IF(H264="",0,H264)</f>
        <v/>
      </c>
      <c r="R264" s="24">
        <f>0.338*IF(J264="",0,J264)+0.662*IF(K264="",0,K264)</f>
        <v/>
      </c>
      <c r="S264" s="24">
        <f>0.38*IF(L264="",0,L264)+0.35*IF(M264="",0,M264)+0.27*IF(N264="",0,N264)</f>
        <v/>
      </c>
      <c r="T264" s="24">
        <f>IF(Universe!S264="","",((Universe!S264-$B$2565)/$C$2565)^3)</f>
        <v/>
      </c>
      <c r="U264" s="24">
        <f>IF(Universe!S264="","",(Universe!S264-$B$2565)/$C$2565)</f>
        <v/>
      </c>
      <c r="V264" s="24">
        <f>IF(Universe!T264="","",(Universe!T264-$B$2566)/$C$2566)</f>
        <v/>
      </c>
      <c r="W264" s="24">
        <f>IF(Universe!U264="","",(Universe!U264-$B$2567)/$C$2567)</f>
        <v/>
      </c>
      <c r="X264" s="24">
        <f>IF(O264="","",(O264-$B$2571)/$C$2571)</f>
        <v/>
      </c>
      <c r="Y264" s="24">
        <f>IF(T264="","",(T264-$B$2576)/$C$2576)</f>
        <v/>
      </c>
      <c r="Z264" s="24">
        <f>IF(Universe!V264="","",(Universe!V264-$B$2568)/$C$2568)</f>
        <v/>
      </c>
      <c r="AA264" s="24">
        <f>IF(P264="","",(P264-$B$2572)/$C$2572)</f>
        <v/>
      </c>
      <c r="AB264" s="24">
        <f>IF(Q264="","",(Q264-$B$2573)/$C$2573)</f>
        <v/>
      </c>
      <c r="AC264" s="24">
        <f>IF(R264="","",(R264-$B$2574)/$C$2574)</f>
        <v/>
      </c>
      <c r="AD264" s="24">
        <f>IF(S264="","",(S264-$B$2575)/$C$2575)</f>
        <v/>
      </c>
      <c r="AE264" s="24">
        <f>IF(Y264="","",Y264-(19.12044933116382+16.522174187581257*U264))</f>
        <v/>
      </c>
      <c r="AF264" s="24">
        <f>IF(X264="","",(X264-(-0.27268023098325006+0.47142105304415904*V264+-0.3189264934812436*U264)--5.286111042926227e-16)/0.7994208745952703)</f>
        <v/>
      </c>
      <c r="AG264" s="24">
        <f>IF(AA264="","",(AA264-(0.5248806186338691+-0.064206457956449*U264)-5.43454825424064e-16)/0.9977404048781155)</f>
        <v/>
      </c>
      <c r="AH264" s="25" t="n">
        <v>-2.174716677660001</v>
      </c>
      <c r="AI264" s="25" t="n">
        <v>-0.7700901564001562</v>
      </c>
      <c r="AJ264" s="25" t="n">
        <v>-0.1244328929584097</v>
      </c>
      <c r="AK264" s="25" t="n">
        <v>0.1659587286603917</v>
      </c>
      <c r="AL264" s="25" t="n">
        <v>3.355322739169365</v>
      </c>
      <c r="AM264" s="25" t="n">
        <v>-0.2944835590792696</v>
      </c>
      <c r="AN264" s="25" t="n">
        <v>0.3353581971610843</v>
      </c>
      <c r="AO264" s="25" t="n">
        <v>-0.1901635982674261</v>
      </c>
      <c r="AP264" s="25" t="n">
        <v>2.12452236997747</v>
      </c>
      <c r="AQ264" s="25" t="n">
        <v>0.1731999140853615</v>
      </c>
    </row>
    <row r="265">
      <c r="A265" s="23">
        <f>Universe!A265</f>
        <v/>
      </c>
      <c r="B265" s="24">
        <f>IF(Universe!W265="","",(Universe!W265-$B$2550)/$C$2550)</f>
        <v/>
      </c>
      <c r="C265" s="24">
        <f>IF(Universe!X265="","",(Universe!X265-$B$2551)/$C$2551)</f>
        <v/>
      </c>
      <c r="D265" s="24">
        <f>IF(Universe!Y265="","",(Universe!Y265-$B$2552)/$C$2552)</f>
        <v/>
      </c>
      <c r="E265" s="24">
        <f>IF(Universe!Z265="","",(Universe!Z265-$B$2553)/$C$2553)</f>
        <v/>
      </c>
      <c r="F265" s="24">
        <f>IF(Universe!AA265="","",(Universe!AA265-$B$2554)/$C$2554)</f>
        <v/>
      </c>
      <c r="G265" s="24">
        <f>IF(Universe!AB265="","",(Universe!AB265-$B$2555)/$C$2555)</f>
        <v/>
      </c>
      <c r="H265" s="24">
        <f>IF(Universe!AC265="","",(Universe!AC265-$B$2556)/$C$2556)</f>
        <v/>
      </c>
      <c r="I265" s="24">
        <f>IF(Universe!AD265="","",(Universe!AD265-$B$2557)/$C$2557)</f>
        <v/>
      </c>
      <c r="J265" s="24">
        <f>IF(Universe!AE265="","",(Universe!AE265-$B$2558)/$C$2558)</f>
        <v/>
      </c>
      <c r="K265" s="24">
        <f>IF(Universe!AF265="","",(Universe!AF265-$B$2559)/$C$2559)</f>
        <v/>
      </c>
      <c r="L265" s="24">
        <f>IF(Universe!AG265="","",(Universe!AG265-$B$2560)/$C$2560)</f>
        <v/>
      </c>
      <c r="M265" s="24">
        <f>IF(Universe!AH265="","",(Universe!AH265-$B$2561)/$C$2561)</f>
        <v/>
      </c>
      <c r="N265" s="24">
        <f>IF(Universe!AI265="","",(Universe!AI265-$B$2562)/$C$2562)</f>
        <v/>
      </c>
      <c r="O265" s="24">
        <f>0.74*IF(B265="",0,B265)+0.16*IF(C265="",0,C265)+0.1*IF(D265="",0,D265)</f>
        <v/>
      </c>
      <c r="P265" s="24">
        <f>0.35*IF(E265="",0,E265)+0.35*IF(F265="",0,F265)+0.3*IF(G265="",0,G265)</f>
        <v/>
      </c>
      <c r="Q265" s="24">
        <f>0.656*IF(I265="",0,I265)+0.344*IF(H265="",0,H265)</f>
        <v/>
      </c>
      <c r="R265" s="24">
        <f>0.338*IF(J265="",0,J265)+0.662*IF(K265="",0,K265)</f>
        <v/>
      </c>
      <c r="S265" s="24">
        <f>0.38*IF(L265="",0,L265)+0.35*IF(M265="",0,M265)+0.27*IF(N265="",0,N265)</f>
        <v/>
      </c>
      <c r="T265" s="24">
        <f>IF(Universe!S265="","",((Universe!S265-$B$2565)/$C$2565)^3)</f>
        <v/>
      </c>
      <c r="U265" s="24">
        <f>IF(Universe!S265="","",(Universe!S265-$B$2565)/$C$2565)</f>
        <v/>
      </c>
      <c r="V265" s="24">
        <f>IF(Universe!T265="","",(Universe!T265-$B$2566)/$C$2566)</f>
        <v/>
      </c>
      <c r="W265" s="24">
        <f>IF(Universe!U265="","",(Universe!U265-$B$2567)/$C$2567)</f>
        <v/>
      </c>
      <c r="X265" s="24">
        <f>IF(O265="","",(O265-$B$2571)/$C$2571)</f>
        <v/>
      </c>
      <c r="Y265" s="24">
        <f>IF(T265="","",(T265-$B$2576)/$C$2576)</f>
        <v/>
      </c>
      <c r="Z265" s="24">
        <f>IF(Universe!V265="","",(Universe!V265-$B$2568)/$C$2568)</f>
        <v/>
      </c>
      <c r="AA265" s="24">
        <f>IF(P265="","",(P265-$B$2572)/$C$2572)</f>
        <v/>
      </c>
      <c r="AB265" s="24">
        <f>IF(Q265="","",(Q265-$B$2573)/$C$2573)</f>
        <v/>
      </c>
      <c r="AC265" s="24">
        <f>IF(R265="","",(R265-$B$2574)/$C$2574)</f>
        <v/>
      </c>
      <c r="AD265" s="24">
        <f>IF(S265="","",(S265-$B$2575)/$C$2575)</f>
        <v/>
      </c>
      <c r="AE265" s="24">
        <f>IF(Y265="","",Y265-(19.12044933116382+16.522174187581257*U265))</f>
        <v/>
      </c>
      <c r="AF265" s="24">
        <f>IF(X265="","",(X265-(-0.27268023098325006+0.47142105304415904*V265+-0.3189264934812436*U265)--5.286111042926227e-16)/0.7994208745952703)</f>
        <v/>
      </c>
      <c r="AG265" s="24">
        <f>IF(AA265="","",(AA265-(0.5248806186338691+-0.064206457956449*U265)-5.43454825424064e-16)/0.9977404048781155)</f>
        <v/>
      </c>
      <c r="AH265" s="25" t="n">
        <v>-2.074528809938736</v>
      </c>
      <c r="AI265" s="25" t="n">
        <v>0.195344244447891</v>
      </c>
      <c r="AJ265" s="25" t="n">
        <v>-0.9385925054297743</v>
      </c>
      <c r="AK265" s="25" t="n">
        <v>-0.7563931273046319</v>
      </c>
      <c r="AL265" s="25" t="n">
        <v>3.317180165132704</v>
      </c>
      <c r="AM265" s="25" t="n">
        <v>0.1834038768613932</v>
      </c>
      <c r="AN265" s="25" t="n">
        <v>0.305417016116437</v>
      </c>
      <c r="AO265" s="25" t="n">
        <v>0.0618596461717939</v>
      </c>
      <c r="AP265" s="25" t="n">
        <v>-0.2083181065360602</v>
      </c>
      <c r="AQ265" s="25" t="n">
        <v>0.5007875879042768</v>
      </c>
    </row>
    <row r="266">
      <c r="A266" s="23">
        <f>Universe!A266</f>
        <v/>
      </c>
      <c r="B266" s="24">
        <f>IF(Universe!W266="","",(Universe!W266-$B$2550)/$C$2550)</f>
        <v/>
      </c>
      <c r="C266" s="24">
        <f>IF(Universe!X266="","",(Universe!X266-$B$2551)/$C$2551)</f>
        <v/>
      </c>
      <c r="D266" s="24">
        <f>IF(Universe!Y266="","",(Universe!Y266-$B$2552)/$C$2552)</f>
        <v/>
      </c>
      <c r="E266" s="24">
        <f>IF(Universe!Z266="","",(Universe!Z266-$B$2553)/$C$2553)</f>
        <v/>
      </c>
      <c r="F266" s="24">
        <f>IF(Universe!AA266="","",(Universe!AA266-$B$2554)/$C$2554)</f>
        <v/>
      </c>
      <c r="G266" s="24">
        <f>IF(Universe!AB266="","",(Universe!AB266-$B$2555)/$C$2555)</f>
        <v/>
      </c>
      <c r="H266" s="24">
        <f>IF(Universe!AC266="","",(Universe!AC266-$B$2556)/$C$2556)</f>
        <v/>
      </c>
      <c r="I266" s="24">
        <f>IF(Universe!AD266="","",(Universe!AD266-$B$2557)/$C$2557)</f>
        <v/>
      </c>
      <c r="J266" s="24">
        <f>IF(Universe!AE266="","",(Universe!AE266-$B$2558)/$C$2558)</f>
        <v/>
      </c>
      <c r="K266" s="24">
        <f>IF(Universe!AF266="","",(Universe!AF266-$B$2559)/$C$2559)</f>
        <v/>
      </c>
      <c r="L266" s="24">
        <f>IF(Universe!AG266="","",(Universe!AG266-$B$2560)/$C$2560)</f>
        <v/>
      </c>
      <c r="M266" s="24">
        <f>IF(Universe!AH266="","",(Universe!AH266-$B$2561)/$C$2561)</f>
        <v/>
      </c>
      <c r="N266" s="24">
        <f>IF(Universe!AI266="","",(Universe!AI266-$B$2562)/$C$2562)</f>
        <v/>
      </c>
      <c r="O266" s="24">
        <f>0.74*IF(B266="",0,B266)+0.16*IF(C266="",0,C266)+0.1*IF(D266="",0,D266)</f>
        <v/>
      </c>
      <c r="P266" s="24">
        <f>0.35*IF(E266="",0,E266)+0.35*IF(F266="",0,F266)+0.3*IF(G266="",0,G266)</f>
        <v/>
      </c>
      <c r="Q266" s="24">
        <f>0.656*IF(I266="",0,I266)+0.344*IF(H266="",0,H266)</f>
        <v/>
      </c>
      <c r="R266" s="24">
        <f>0.338*IF(J266="",0,J266)+0.662*IF(K266="",0,K266)</f>
        <v/>
      </c>
      <c r="S266" s="24">
        <f>0.38*IF(L266="",0,L266)+0.35*IF(M266="",0,M266)+0.27*IF(N266="",0,N266)</f>
        <v/>
      </c>
      <c r="T266" s="24">
        <f>IF(Universe!S266="","",((Universe!S266-$B$2565)/$C$2565)^3)</f>
        <v/>
      </c>
      <c r="U266" s="24">
        <f>IF(Universe!S266="","",(Universe!S266-$B$2565)/$C$2565)</f>
        <v/>
      </c>
      <c r="V266" s="24">
        <f>IF(Universe!T266="","",(Universe!T266-$B$2566)/$C$2566)</f>
        <v/>
      </c>
      <c r="W266" s="24">
        <f>IF(Universe!U266="","",(Universe!U266-$B$2567)/$C$2567)</f>
        <v/>
      </c>
      <c r="X266" s="24">
        <f>IF(O266="","",(O266-$B$2571)/$C$2571)</f>
        <v/>
      </c>
      <c r="Y266" s="24">
        <f>IF(T266="","",(T266-$B$2576)/$C$2576)</f>
        <v/>
      </c>
      <c r="Z266" s="24">
        <f>IF(Universe!V266="","",(Universe!V266-$B$2568)/$C$2568)</f>
        <v/>
      </c>
      <c r="AA266" s="24">
        <f>IF(P266="","",(P266-$B$2572)/$C$2572)</f>
        <v/>
      </c>
      <c r="AB266" s="24">
        <f>IF(Q266="","",(Q266-$B$2573)/$C$2573)</f>
        <v/>
      </c>
      <c r="AC266" s="24">
        <f>IF(R266="","",(R266-$B$2574)/$C$2574)</f>
        <v/>
      </c>
      <c r="AD266" s="24">
        <f>IF(S266="","",(S266-$B$2575)/$C$2575)</f>
        <v/>
      </c>
      <c r="AE266" s="24">
        <f>IF(Y266="","",Y266-(19.12044933116382+16.522174187581257*U266))</f>
        <v/>
      </c>
      <c r="AF266" s="24">
        <f>IF(X266="","",(X266-(-0.27268023098325006+0.47142105304415904*V266+-0.3189264934812436*U266)--5.286111042926227e-16)/0.7994208745952703)</f>
        <v/>
      </c>
      <c r="AG266" s="24">
        <f>IF(AA266="","",(AA266-(0.5248806186338691+-0.064206457956449*U266)-5.43454825424064e-16)/0.9977404048781155)</f>
        <v/>
      </c>
      <c r="AH266" s="25" t="n">
        <v>-1.828988314892844</v>
      </c>
      <c r="AI266" s="25" t="n">
        <v>0.233656976453824</v>
      </c>
      <c r="AJ266" s="25" t="n">
        <v>-0.2903620097438127</v>
      </c>
      <c r="AK266" s="25" t="n">
        <v>-0.68317385887492</v>
      </c>
      <c r="AL266" s="25" t="n">
        <v>3.157727636819353</v>
      </c>
      <c r="AM266" s="25" t="n">
        <v>0.0569003295644366</v>
      </c>
      <c r="AN266" s="25" t="n">
        <v>-0.0276935704613905</v>
      </c>
      <c r="AO266" s="25" t="n">
        <v>-0.0017697433925579</v>
      </c>
      <c r="AP266" s="25" t="n">
        <v>-0.5719989393313231</v>
      </c>
      <c r="AQ266" s="25" t="n">
        <v>-0.1224276521954368</v>
      </c>
    </row>
    <row r="267">
      <c r="A267" s="23">
        <f>Universe!A267</f>
        <v/>
      </c>
      <c r="B267" s="24">
        <f>IF(Universe!W267="","",(Universe!W267-$B$2550)/$C$2550)</f>
        <v/>
      </c>
      <c r="C267" s="24">
        <f>IF(Universe!X267="","",(Universe!X267-$B$2551)/$C$2551)</f>
        <v/>
      </c>
      <c r="D267" s="24">
        <f>IF(Universe!Y267="","",(Universe!Y267-$B$2552)/$C$2552)</f>
        <v/>
      </c>
      <c r="E267" s="24">
        <f>IF(Universe!Z267="","",(Universe!Z267-$B$2553)/$C$2553)</f>
        <v/>
      </c>
      <c r="F267" s="24">
        <f>IF(Universe!AA267="","",(Universe!AA267-$B$2554)/$C$2554)</f>
        <v/>
      </c>
      <c r="G267" s="24">
        <f>IF(Universe!AB267="","",(Universe!AB267-$B$2555)/$C$2555)</f>
        <v/>
      </c>
      <c r="H267" s="24">
        <f>IF(Universe!AC267="","",(Universe!AC267-$B$2556)/$C$2556)</f>
        <v/>
      </c>
      <c r="I267" s="24">
        <f>IF(Universe!AD267="","",(Universe!AD267-$B$2557)/$C$2557)</f>
        <v/>
      </c>
      <c r="J267" s="24">
        <f>IF(Universe!AE267="","",(Universe!AE267-$B$2558)/$C$2558)</f>
        <v/>
      </c>
      <c r="K267" s="24">
        <f>IF(Universe!AF267="","",(Universe!AF267-$B$2559)/$C$2559)</f>
        <v/>
      </c>
      <c r="L267" s="24">
        <f>IF(Universe!AG267="","",(Universe!AG267-$B$2560)/$C$2560)</f>
        <v/>
      </c>
      <c r="M267" s="24">
        <f>IF(Universe!AH267="","",(Universe!AH267-$B$2561)/$C$2561)</f>
        <v/>
      </c>
      <c r="N267" s="24">
        <f>IF(Universe!AI267="","",(Universe!AI267-$B$2562)/$C$2562)</f>
        <v/>
      </c>
      <c r="O267" s="24">
        <f>0.74*IF(B267="",0,B267)+0.16*IF(C267="",0,C267)+0.1*IF(D267="",0,D267)</f>
        <v/>
      </c>
      <c r="P267" s="24">
        <f>0.35*IF(E267="",0,E267)+0.35*IF(F267="",0,F267)+0.3*IF(G267="",0,G267)</f>
        <v/>
      </c>
      <c r="Q267" s="24">
        <f>0.656*IF(I267="",0,I267)+0.344*IF(H267="",0,H267)</f>
        <v/>
      </c>
      <c r="R267" s="24">
        <f>0.338*IF(J267="",0,J267)+0.662*IF(K267="",0,K267)</f>
        <v/>
      </c>
      <c r="S267" s="24">
        <f>0.38*IF(L267="",0,L267)+0.35*IF(M267="",0,M267)+0.27*IF(N267="",0,N267)</f>
        <v/>
      </c>
      <c r="T267" s="24">
        <f>IF(Universe!S267="","",((Universe!S267-$B$2565)/$C$2565)^3)</f>
        <v/>
      </c>
      <c r="U267" s="24">
        <f>IF(Universe!S267="","",(Universe!S267-$B$2565)/$C$2565)</f>
        <v/>
      </c>
      <c r="V267" s="24">
        <f>IF(Universe!T267="","",(Universe!T267-$B$2566)/$C$2566)</f>
        <v/>
      </c>
      <c r="W267" s="24">
        <f>IF(Universe!U267="","",(Universe!U267-$B$2567)/$C$2567)</f>
        <v/>
      </c>
      <c r="X267" s="24">
        <f>IF(O267="","",(O267-$B$2571)/$C$2571)</f>
        <v/>
      </c>
      <c r="Y267" s="24">
        <f>IF(T267="","",(T267-$B$2576)/$C$2576)</f>
        <v/>
      </c>
      <c r="Z267" s="24">
        <f>IF(Universe!V267="","",(Universe!V267-$B$2568)/$C$2568)</f>
        <v/>
      </c>
      <c r="AA267" s="24">
        <f>IF(P267="","",(P267-$B$2572)/$C$2572)</f>
        <v/>
      </c>
      <c r="AB267" s="24">
        <f>IF(Q267="","",(Q267-$B$2573)/$C$2573)</f>
        <v/>
      </c>
      <c r="AC267" s="24">
        <f>IF(R267="","",(R267-$B$2574)/$C$2574)</f>
        <v/>
      </c>
      <c r="AD267" s="24">
        <f>IF(S267="","",(S267-$B$2575)/$C$2575)</f>
        <v/>
      </c>
      <c r="AE267" s="24">
        <f>IF(Y267="","",Y267-(19.12044933116382+16.522174187581257*U267))</f>
        <v/>
      </c>
      <c r="AF267" s="24">
        <f>IF(X267="","",(X267-(-0.27268023098325006+0.47142105304415904*V267+-0.3189264934812436*U267)--5.286111042926227e-16)/0.7994208745952703)</f>
        <v/>
      </c>
      <c r="AG267" s="24">
        <f>IF(AA267="","",(AA267-(0.5248806186338691+-0.064206457956449*U267)-5.43454825424064e-16)/0.9977404048781155)</f>
        <v/>
      </c>
      <c r="AH267" s="25" t="n">
        <v>-0.7348274907601392</v>
      </c>
      <c r="AI267" s="25" t="n">
        <v>-1.743839350557583</v>
      </c>
      <c r="AJ267" s="25" t="n">
        <v>-0.0770420009124362</v>
      </c>
      <c r="AK267" s="25" t="n">
        <v>0.5508406529576211</v>
      </c>
      <c r="AL267" s="25" t="n">
        <v>1.577863969398158</v>
      </c>
      <c r="AM267" s="25" t="n">
        <v>-0.3991006884576303</v>
      </c>
      <c r="AN267" s="25" t="n">
        <v>-0.325166809975367</v>
      </c>
      <c r="AO267" s="25" t="n">
        <v>-0.0159695468440785</v>
      </c>
      <c r="AP267" s="25" t="n">
        <v>-0.2423324132964759</v>
      </c>
      <c r="AQ267" s="25" t="n">
        <v>0.7533747926248282</v>
      </c>
    </row>
    <row r="268">
      <c r="A268" s="23">
        <f>Universe!A268</f>
        <v/>
      </c>
      <c r="B268" s="24">
        <f>IF(Universe!W268="","",(Universe!W268-$B$2550)/$C$2550)</f>
        <v/>
      </c>
      <c r="C268" s="24">
        <f>IF(Universe!X268="","",(Universe!X268-$B$2551)/$C$2551)</f>
        <v/>
      </c>
      <c r="D268" s="24">
        <f>IF(Universe!Y268="","",(Universe!Y268-$B$2552)/$C$2552)</f>
        <v/>
      </c>
      <c r="E268" s="24">
        <f>IF(Universe!Z268="","",(Universe!Z268-$B$2553)/$C$2553)</f>
        <v/>
      </c>
      <c r="F268" s="24">
        <f>IF(Universe!AA268="","",(Universe!AA268-$B$2554)/$C$2554)</f>
        <v/>
      </c>
      <c r="G268" s="24">
        <f>IF(Universe!AB268="","",(Universe!AB268-$B$2555)/$C$2555)</f>
        <v/>
      </c>
      <c r="H268" s="24">
        <f>IF(Universe!AC268="","",(Universe!AC268-$B$2556)/$C$2556)</f>
        <v/>
      </c>
      <c r="I268" s="24">
        <f>IF(Universe!AD268="","",(Universe!AD268-$B$2557)/$C$2557)</f>
        <v/>
      </c>
      <c r="J268" s="24">
        <f>IF(Universe!AE268="","",(Universe!AE268-$B$2558)/$C$2558)</f>
        <v/>
      </c>
      <c r="K268" s="24">
        <f>IF(Universe!AF268="","",(Universe!AF268-$B$2559)/$C$2559)</f>
        <v/>
      </c>
      <c r="L268" s="24">
        <f>IF(Universe!AG268="","",(Universe!AG268-$B$2560)/$C$2560)</f>
        <v/>
      </c>
      <c r="M268" s="24">
        <f>IF(Universe!AH268="","",(Universe!AH268-$B$2561)/$C$2561)</f>
        <v/>
      </c>
      <c r="N268" s="24">
        <f>IF(Universe!AI268="","",(Universe!AI268-$B$2562)/$C$2562)</f>
        <v/>
      </c>
      <c r="O268" s="24">
        <f>0.74*IF(B268="",0,B268)+0.16*IF(C268="",0,C268)+0.1*IF(D268="",0,D268)</f>
        <v/>
      </c>
      <c r="P268" s="24">
        <f>0.35*IF(E268="",0,E268)+0.35*IF(F268="",0,F268)+0.3*IF(G268="",0,G268)</f>
        <v/>
      </c>
      <c r="Q268" s="24">
        <f>0.656*IF(I268="",0,I268)+0.344*IF(H268="",0,H268)</f>
        <v/>
      </c>
      <c r="R268" s="24">
        <f>0.338*IF(J268="",0,J268)+0.662*IF(K268="",0,K268)</f>
        <v/>
      </c>
      <c r="S268" s="24">
        <f>0.38*IF(L268="",0,L268)+0.35*IF(M268="",0,M268)+0.27*IF(N268="",0,N268)</f>
        <v/>
      </c>
      <c r="T268" s="24">
        <f>IF(Universe!S268="","",((Universe!S268-$B$2565)/$C$2565)^3)</f>
        <v/>
      </c>
      <c r="U268" s="24">
        <f>IF(Universe!S268="","",(Universe!S268-$B$2565)/$C$2565)</f>
        <v/>
      </c>
      <c r="V268" s="24">
        <f>IF(Universe!T268="","",(Universe!T268-$B$2566)/$C$2566)</f>
        <v/>
      </c>
      <c r="W268" s="24">
        <f>IF(Universe!U268="","",(Universe!U268-$B$2567)/$C$2567)</f>
        <v/>
      </c>
      <c r="X268" s="24">
        <f>IF(O268="","",(O268-$B$2571)/$C$2571)</f>
        <v/>
      </c>
      <c r="Y268" s="24">
        <f>IF(T268="","",(T268-$B$2576)/$C$2576)</f>
        <v/>
      </c>
      <c r="Z268" s="24">
        <f>IF(Universe!V268="","",(Universe!V268-$B$2568)/$C$2568)</f>
        <v/>
      </c>
      <c r="AA268" s="24">
        <f>IF(P268="","",(P268-$B$2572)/$C$2572)</f>
        <v/>
      </c>
      <c r="AB268" s="24">
        <f>IF(Q268="","",(Q268-$B$2573)/$C$2573)</f>
        <v/>
      </c>
      <c r="AC268" s="24">
        <f>IF(R268="","",(R268-$B$2574)/$C$2574)</f>
        <v/>
      </c>
      <c r="AD268" s="24">
        <f>IF(S268="","",(S268-$B$2575)/$C$2575)</f>
        <v/>
      </c>
      <c r="AE268" s="24">
        <f>IF(Y268="","",Y268-(19.12044933116382+16.522174187581257*U268))</f>
        <v/>
      </c>
      <c r="AF268" s="24">
        <f>IF(X268="","",(X268-(-0.27268023098325006+0.47142105304415904*V268+-0.3189264934812436*U268)--5.286111042926227e-16)/0.7994208745952703)</f>
        <v/>
      </c>
      <c r="AG268" s="24">
        <f>IF(AA268="","",(AA268-(0.5248806186338691+-0.064206457956449*U268)-5.43454825424064e-16)/0.9977404048781155)</f>
        <v/>
      </c>
      <c r="AH268" s="25" t="n">
        <v>-2.934614883116465</v>
      </c>
      <c r="AI268" s="25" t="n">
        <v>1.073696272876075</v>
      </c>
      <c r="AJ268" s="25" t="n">
        <v>-1.579682728371444</v>
      </c>
      <c r="AK268" s="25" t="n">
        <v>-0.132723043989869</v>
      </c>
      <c r="AL268" s="25" t="n">
        <v>3.044302583140332</v>
      </c>
      <c r="AM268" s="25" t="n">
        <v>1.316737841617632</v>
      </c>
      <c r="AN268" s="25" t="n">
        <v>0.700109776079628</v>
      </c>
      <c r="AO268" s="25" t="n">
        <v>-0.3789041331428026</v>
      </c>
      <c r="AP268" s="25" t="n">
        <v>-1.886875070735146</v>
      </c>
      <c r="AQ268" s="25" t="n">
        <v>-0.5782036818089056</v>
      </c>
    </row>
    <row r="269">
      <c r="A269" s="23">
        <f>Universe!A269</f>
        <v/>
      </c>
      <c r="B269" s="24">
        <f>IF(Universe!W269="","",(Universe!W269-$B$2550)/$C$2550)</f>
        <v/>
      </c>
      <c r="C269" s="24">
        <f>IF(Universe!X269="","",(Universe!X269-$B$2551)/$C$2551)</f>
        <v/>
      </c>
      <c r="D269" s="24">
        <f>IF(Universe!Y269="","",(Universe!Y269-$B$2552)/$C$2552)</f>
        <v/>
      </c>
      <c r="E269" s="24">
        <f>IF(Universe!Z269="","",(Universe!Z269-$B$2553)/$C$2553)</f>
        <v/>
      </c>
      <c r="F269" s="24">
        <f>IF(Universe!AA269="","",(Universe!AA269-$B$2554)/$C$2554)</f>
        <v/>
      </c>
      <c r="G269" s="24">
        <f>IF(Universe!AB269="","",(Universe!AB269-$B$2555)/$C$2555)</f>
        <v/>
      </c>
      <c r="H269" s="24">
        <f>IF(Universe!AC269="","",(Universe!AC269-$B$2556)/$C$2556)</f>
        <v/>
      </c>
      <c r="I269" s="24">
        <f>IF(Universe!AD269="","",(Universe!AD269-$B$2557)/$C$2557)</f>
        <v/>
      </c>
      <c r="J269" s="24">
        <f>IF(Universe!AE269="","",(Universe!AE269-$B$2558)/$C$2558)</f>
        <v/>
      </c>
      <c r="K269" s="24">
        <f>IF(Universe!AF269="","",(Universe!AF269-$B$2559)/$C$2559)</f>
        <v/>
      </c>
      <c r="L269" s="24">
        <f>IF(Universe!AG269="","",(Universe!AG269-$B$2560)/$C$2560)</f>
        <v/>
      </c>
      <c r="M269" s="24">
        <f>IF(Universe!AH269="","",(Universe!AH269-$B$2561)/$C$2561)</f>
        <v/>
      </c>
      <c r="N269" s="24">
        <f>IF(Universe!AI269="","",(Universe!AI269-$B$2562)/$C$2562)</f>
        <v/>
      </c>
      <c r="O269" s="24">
        <f>0.74*IF(B269="",0,B269)+0.16*IF(C269="",0,C269)+0.1*IF(D269="",0,D269)</f>
        <v/>
      </c>
      <c r="P269" s="24">
        <f>0.35*IF(E269="",0,E269)+0.35*IF(F269="",0,F269)+0.3*IF(G269="",0,G269)</f>
        <v/>
      </c>
      <c r="Q269" s="24">
        <f>0.656*IF(I269="",0,I269)+0.344*IF(H269="",0,H269)</f>
        <v/>
      </c>
      <c r="R269" s="24">
        <f>0.338*IF(J269="",0,J269)+0.662*IF(K269="",0,K269)</f>
        <v/>
      </c>
      <c r="S269" s="24">
        <f>0.38*IF(L269="",0,L269)+0.35*IF(M269="",0,M269)+0.27*IF(N269="",0,N269)</f>
        <v/>
      </c>
      <c r="T269" s="24">
        <f>IF(Universe!S269="","",((Universe!S269-$B$2565)/$C$2565)^3)</f>
        <v/>
      </c>
      <c r="U269" s="24">
        <f>IF(Universe!S269="","",(Universe!S269-$B$2565)/$C$2565)</f>
        <v/>
      </c>
      <c r="V269" s="24">
        <f>IF(Universe!T269="","",(Universe!T269-$B$2566)/$C$2566)</f>
        <v/>
      </c>
      <c r="W269" s="24">
        <f>IF(Universe!U269="","",(Universe!U269-$B$2567)/$C$2567)</f>
        <v/>
      </c>
      <c r="X269" s="24">
        <f>IF(O269="","",(O269-$B$2571)/$C$2571)</f>
        <v/>
      </c>
      <c r="Y269" s="24">
        <f>IF(T269="","",(T269-$B$2576)/$C$2576)</f>
        <v/>
      </c>
      <c r="Z269" s="24">
        <f>IF(Universe!V269="","",(Universe!V269-$B$2568)/$C$2568)</f>
        <v/>
      </c>
      <c r="AA269" s="24">
        <f>IF(P269="","",(P269-$B$2572)/$C$2572)</f>
        <v/>
      </c>
      <c r="AB269" s="24">
        <f>IF(Q269="","",(Q269-$B$2573)/$C$2573)</f>
        <v/>
      </c>
      <c r="AC269" s="24">
        <f>IF(R269="","",(R269-$B$2574)/$C$2574)</f>
        <v/>
      </c>
      <c r="AD269" s="24">
        <f>IF(S269="","",(S269-$B$2575)/$C$2575)</f>
        <v/>
      </c>
      <c r="AE269" s="24">
        <f>IF(Y269="","",Y269-(19.12044933116382+16.522174187581257*U269))</f>
        <v/>
      </c>
      <c r="AF269" s="24">
        <f>IF(X269="","",(X269-(-0.27268023098325006+0.47142105304415904*V269+-0.3189264934812436*U269)--5.286111042926227e-16)/0.7994208745952703)</f>
        <v/>
      </c>
      <c r="AG269" s="24">
        <f>IF(AA269="","",(AA269-(0.5248806186338691+-0.064206457956449*U269)-5.43454825424064e-16)/0.9977404048781155)</f>
        <v/>
      </c>
      <c r="AH269" s="25" t="n">
        <v>-2.442480816507527</v>
      </c>
      <c r="AI269" s="25" t="n">
        <v>0.1409281438997611</v>
      </c>
      <c r="AJ269" s="25" t="n">
        <v>0.3742462714430679</v>
      </c>
      <c r="AK269" s="25" t="n">
        <v>-0.8672650356651692</v>
      </c>
      <c r="AL269" s="25" t="n">
        <v>3.37296670251395</v>
      </c>
      <c r="AM269" s="25" t="n">
        <v>0.1905488223606432</v>
      </c>
      <c r="AN269" s="25" t="n">
        <v>-0.1452067057427008</v>
      </c>
      <c r="AO269" s="25" t="n">
        <v>0.3768047900764664</v>
      </c>
      <c r="AP269" s="25" t="n">
        <v>0.4495258477363352</v>
      </c>
      <c r="AQ269" s="25" t="n">
        <v>-0.0112774096318604</v>
      </c>
    </row>
    <row r="270">
      <c r="A270" s="23">
        <f>Universe!A270</f>
        <v/>
      </c>
      <c r="B270" s="24">
        <f>IF(Universe!W270="","",(Universe!W270-$B$2550)/$C$2550)</f>
        <v/>
      </c>
      <c r="C270" s="24">
        <f>IF(Universe!X270="","",(Universe!X270-$B$2551)/$C$2551)</f>
        <v/>
      </c>
      <c r="D270" s="24">
        <f>IF(Universe!Y270="","",(Universe!Y270-$B$2552)/$C$2552)</f>
        <v/>
      </c>
      <c r="E270" s="24">
        <f>IF(Universe!Z270="","",(Universe!Z270-$B$2553)/$C$2553)</f>
        <v/>
      </c>
      <c r="F270" s="24">
        <f>IF(Universe!AA270="","",(Universe!AA270-$B$2554)/$C$2554)</f>
        <v/>
      </c>
      <c r="G270" s="24">
        <f>IF(Universe!AB270="","",(Universe!AB270-$B$2555)/$C$2555)</f>
        <v/>
      </c>
      <c r="H270" s="24">
        <f>IF(Universe!AC270="","",(Universe!AC270-$B$2556)/$C$2556)</f>
        <v/>
      </c>
      <c r="I270" s="24">
        <f>IF(Universe!AD270="","",(Universe!AD270-$B$2557)/$C$2557)</f>
        <v/>
      </c>
      <c r="J270" s="24">
        <f>IF(Universe!AE270="","",(Universe!AE270-$B$2558)/$C$2558)</f>
        <v/>
      </c>
      <c r="K270" s="24">
        <f>IF(Universe!AF270="","",(Universe!AF270-$B$2559)/$C$2559)</f>
        <v/>
      </c>
      <c r="L270" s="24">
        <f>IF(Universe!AG270="","",(Universe!AG270-$B$2560)/$C$2560)</f>
        <v/>
      </c>
      <c r="M270" s="24">
        <f>IF(Universe!AH270="","",(Universe!AH270-$B$2561)/$C$2561)</f>
        <v/>
      </c>
      <c r="N270" s="24">
        <f>IF(Universe!AI270="","",(Universe!AI270-$B$2562)/$C$2562)</f>
        <v/>
      </c>
      <c r="O270" s="24">
        <f>0.74*IF(B270="",0,B270)+0.16*IF(C270="",0,C270)+0.1*IF(D270="",0,D270)</f>
        <v/>
      </c>
      <c r="P270" s="24">
        <f>0.35*IF(E270="",0,E270)+0.35*IF(F270="",0,F270)+0.3*IF(G270="",0,G270)</f>
        <v/>
      </c>
      <c r="Q270" s="24">
        <f>0.656*IF(I270="",0,I270)+0.344*IF(H270="",0,H270)</f>
        <v/>
      </c>
      <c r="R270" s="24">
        <f>0.338*IF(J270="",0,J270)+0.662*IF(K270="",0,K270)</f>
        <v/>
      </c>
      <c r="S270" s="24">
        <f>0.38*IF(L270="",0,L270)+0.35*IF(M270="",0,M270)+0.27*IF(N270="",0,N270)</f>
        <v/>
      </c>
      <c r="T270" s="24">
        <f>IF(Universe!S270="","",((Universe!S270-$B$2565)/$C$2565)^3)</f>
        <v/>
      </c>
      <c r="U270" s="24">
        <f>IF(Universe!S270="","",(Universe!S270-$B$2565)/$C$2565)</f>
        <v/>
      </c>
      <c r="V270" s="24">
        <f>IF(Universe!T270="","",(Universe!T270-$B$2566)/$C$2566)</f>
        <v/>
      </c>
      <c r="W270" s="24">
        <f>IF(Universe!U270="","",(Universe!U270-$B$2567)/$C$2567)</f>
        <v/>
      </c>
      <c r="X270" s="24">
        <f>IF(O270="","",(O270-$B$2571)/$C$2571)</f>
        <v/>
      </c>
      <c r="Y270" s="24">
        <f>IF(T270="","",(T270-$B$2576)/$C$2576)</f>
        <v/>
      </c>
      <c r="Z270" s="24">
        <f>IF(Universe!V270="","",(Universe!V270-$B$2568)/$C$2568)</f>
        <v/>
      </c>
      <c r="AA270" s="24">
        <f>IF(P270="","",(P270-$B$2572)/$C$2572)</f>
        <v/>
      </c>
      <c r="AB270" s="24">
        <f>IF(Q270="","",(Q270-$B$2573)/$C$2573)</f>
        <v/>
      </c>
      <c r="AC270" s="24">
        <f>IF(R270="","",(R270-$B$2574)/$C$2574)</f>
        <v/>
      </c>
      <c r="AD270" s="24">
        <f>IF(S270="","",(S270-$B$2575)/$C$2575)</f>
        <v/>
      </c>
      <c r="AE270" s="24">
        <f>IF(Y270="","",Y270-(19.12044933116382+16.522174187581257*U270))</f>
        <v/>
      </c>
      <c r="AF270" s="24">
        <f>IF(X270="","",(X270-(-0.27268023098325006+0.47142105304415904*V270+-0.3189264934812436*U270)--5.286111042926227e-16)/0.7994208745952703)</f>
        <v/>
      </c>
      <c r="AG270" s="24">
        <f>IF(AA270="","",(AA270-(0.5248806186338691+-0.064206457956449*U270)-5.43454825424064e-16)/0.9977404048781155)</f>
        <v/>
      </c>
      <c r="AH270" s="25" t="n">
        <v>-0.1530982233242146</v>
      </c>
      <c r="AI270" s="25" t="n">
        <v>0.3813197174164748</v>
      </c>
      <c r="AJ270" s="25" t="n">
        <v>0.3218341901365475</v>
      </c>
      <c r="AK270" s="25" t="n">
        <v>0.0762067707946833</v>
      </c>
      <c r="AL270" s="25" t="n">
        <v>0.3992370104935487</v>
      </c>
      <c r="AM270" s="25" t="n">
        <v>-0.3394348387416814</v>
      </c>
      <c r="AN270" s="25" t="n">
        <v>0.1451845400908284</v>
      </c>
      <c r="AO270" s="25" t="n">
        <v>-0.1276125225294445</v>
      </c>
      <c r="AP270" s="25" t="n">
        <v>-1.044141178426364</v>
      </c>
      <c r="AQ270" s="25" t="n">
        <v>0.1792001554269084</v>
      </c>
    </row>
    <row r="271">
      <c r="A271" s="23">
        <f>Universe!A271</f>
        <v/>
      </c>
      <c r="B271" s="24">
        <f>IF(Universe!W271="","",(Universe!W271-$B$2550)/$C$2550)</f>
        <v/>
      </c>
      <c r="C271" s="24">
        <f>IF(Universe!X271="","",(Universe!X271-$B$2551)/$C$2551)</f>
        <v/>
      </c>
      <c r="D271" s="24">
        <f>IF(Universe!Y271="","",(Universe!Y271-$B$2552)/$C$2552)</f>
        <v/>
      </c>
      <c r="E271" s="24">
        <f>IF(Universe!Z271="","",(Universe!Z271-$B$2553)/$C$2553)</f>
        <v/>
      </c>
      <c r="F271" s="24">
        <f>IF(Universe!AA271="","",(Universe!AA271-$B$2554)/$C$2554)</f>
        <v/>
      </c>
      <c r="G271" s="24">
        <f>IF(Universe!AB271="","",(Universe!AB271-$B$2555)/$C$2555)</f>
        <v/>
      </c>
      <c r="H271" s="24">
        <f>IF(Universe!AC271="","",(Universe!AC271-$B$2556)/$C$2556)</f>
        <v/>
      </c>
      <c r="I271" s="24">
        <f>IF(Universe!AD271="","",(Universe!AD271-$B$2557)/$C$2557)</f>
        <v/>
      </c>
      <c r="J271" s="24">
        <f>IF(Universe!AE271="","",(Universe!AE271-$B$2558)/$C$2558)</f>
        <v/>
      </c>
      <c r="K271" s="24">
        <f>IF(Universe!AF271="","",(Universe!AF271-$B$2559)/$C$2559)</f>
        <v/>
      </c>
      <c r="L271" s="24">
        <f>IF(Universe!AG271="","",(Universe!AG271-$B$2560)/$C$2560)</f>
        <v/>
      </c>
      <c r="M271" s="24">
        <f>IF(Universe!AH271="","",(Universe!AH271-$B$2561)/$C$2561)</f>
        <v/>
      </c>
      <c r="N271" s="24">
        <f>IF(Universe!AI271="","",(Universe!AI271-$B$2562)/$C$2562)</f>
        <v/>
      </c>
      <c r="O271" s="24">
        <f>0.74*IF(B271="",0,B271)+0.16*IF(C271="",0,C271)+0.1*IF(D271="",0,D271)</f>
        <v/>
      </c>
      <c r="P271" s="24">
        <f>0.35*IF(E271="",0,E271)+0.35*IF(F271="",0,F271)+0.3*IF(G271="",0,G271)</f>
        <v/>
      </c>
      <c r="Q271" s="24">
        <f>0.656*IF(I271="",0,I271)+0.344*IF(H271="",0,H271)</f>
        <v/>
      </c>
      <c r="R271" s="24">
        <f>0.338*IF(J271="",0,J271)+0.662*IF(K271="",0,K271)</f>
        <v/>
      </c>
      <c r="S271" s="24">
        <f>0.38*IF(L271="",0,L271)+0.35*IF(M271="",0,M271)+0.27*IF(N271="",0,N271)</f>
        <v/>
      </c>
      <c r="T271" s="24">
        <f>IF(Universe!S271="","",((Universe!S271-$B$2565)/$C$2565)^3)</f>
        <v/>
      </c>
      <c r="U271" s="24">
        <f>IF(Universe!S271="","",(Universe!S271-$B$2565)/$C$2565)</f>
        <v/>
      </c>
      <c r="V271" s="24">
        <f>IF(Universe!T271="","",(Universe!T271-$B$2566)/$C$2566)</f>
        <v/>
      </c>
      <c r="W271" s="24">
        <f>IF(Universe!U271="","",(Universe!U271-$B$2567)/$C$2567)</f>
        <v/>
      </c>
      <c r="X271" s="24">
        <f>IF(O271="","",(O271-$B$2571)/$C$2571)</f>
        <v/>
      </c>
      <c r="Y271" s="24">
        <f>IF(T271="","",(T271-$B$2576)/$C$2576)</f>
        <v/>
      </c>
      <c r="Z271" s="24">
        <f>IF(Universe!V271="","",(Universe!V271-$B$2568)/$C$2568)</f>
        <v/>
      </c>
      <c r="AA271" s="24">
        <f>IF(P271="","",(P271-$B$2572)/$C$2572)</f>
        <v/>
      </c>
      <c r="AB271" s="24">
        <f>IF(Q271="","",(Q271-$B$2573)/$C$2573)</f>
        <v/>
      </c>
      <c r="AC271" s="24">
        <f>IF(R271="","",(R271-$B$2574)/$C$2574)</f>
        <v/>
      </c>
      <c r="AD271" s="24">
        <f>IF(S271="","",(S271-$B$2575)/$C$2575)</f>
        <v/>
      </c>
      <c r="AE271" s="24">
        <f>IF(Y271="","",Y271-(19.12044933116382+16.522174187581257*U271))</f>
        <v/>
      </c>
      <c r="AF271" s="24">
        <f>IF(X271="","",(X271-(-0.27268023098325006+0.47142105304415904*V271+-0.3189264934812436*U271)--5.286111042926227e-16)/0.7994208745952703)</f>
        <v/>
      </c>
      <c r="AG271" s="24">
        <f>IF(AA271="","",(AA271-(0.5248806186338691+-0.064206457956449*U271)-5.43454825424064e-16)/0.9977404048781155)</f>
        <v/>
      </c>
      <c r="AH271" s="25" t="n">
        <v>0.1984911177232106</v>
      </c>
      <c r="AI271" s="25" t="n">
        <v>0.0437585454538956</v>
      </c>
      <c r="AJ271" s="25" t="n">
        <v>-0.0285175612938737</v>
      </c>
      <c r="AK271" s="25" t="n">
        <v>0.0010429530104196</v>
      </c>
      <c r="AL271" s="25" t="n">
        <v>-0.3420351907523857</v>
      </c>
      <c r="AM271" s="25" t="n">
        <v>0.9657806056156354</v>
      </c>
      <c r="AN271" s="25" t="n">
        <v>-0.781243688292697</v>
      </c>
      <c r="AO271" s="25" t="n">
        <v>0.0910872553126886</v>
      </c>
      <c r="AP271" s="25" t="n">
        <v>-0.4222515180267368</v>
      </c>
      <c r="AQ271" s="25" t="n">
        <v>-0.0449669561731071</v>
      </c>
    </row>
    <row r="272">
      <c r="A272" s="23">
        <f>Universe!A272</f>
        <v/>
      </c>
      <c r="B272" s="24">
        <f>IF(Universe!W272="","",(Universe!W272-$B$2550)/$C$2550)</f>
        <v/>
      </c>
      <c r="C272" s="24">
        <f>IF(Universe!X272="","",(Universe!X272-$B$2551)/$C$2551)</f>
        <v/>
      </c>
      <c r="D272" s="24">
        <f>IF(Universe!Y272="","",(Universe!Y272-$B$2552)/$C$2552)</f>
        <v/>
      </c>
      <c r="E272" s="24">
        <f>IF(Universe!Z272="","",(Universe!Z272-$B$2553)/$C$2553)</f>
        <v/>
      </c>
      <c r="F272" s="24">
        <f>IF(Universe!AA272="","",(Universe!AA272-$B$2554)/$C$2554)</f>
        <v/>
      </c>
      <c r="G272" s="24">
        <f>IF(Universe!AB272="","",(Universe!AB272-$B$2555)/$C$2555)</f>
        <v/>
      </c>
      <c r="H272" s="24">
        <f>IF(Universe!AC272="","",(Universe!AC272-$B$2556)/$C$2556)</f>
        <v/>
      </c>
      <c r="I272" s="24">
        <f>IF(Universe!AD272="","",(Universe!AD272-$B$2557)/$C$2557)</f>
        <v/>
      </c>
      <c r="J272" s="24">
        <f>IF(Universe!AE272="","",(Universe!AE272-$B$2558)/$C$2558)</f>
        <v/>
      </c>
      <c r="K272" s="24">
        <f>IF(Universe!AF272="","",(Universe!AF272-$B$2559)/$C$2559)</f>
        <v/>
      </c>
      <c r="L272" s="24">
        <f>IF(Universe!AG272="","",(Universe!AG272-$B$2560)/$C$2560)</f>
        <v/>
      </c>
      <c r="M272" s="24">
        <f>IF(Universe!AH272="","",(Universe!AH272-$B$2561)/$C$2561)</f>
        <v/>
      </c>
      <c r="N272" s="24">
        <f>IF(Universe!AI272="","",(Universe!AI272-$B$2562)/$C$2562)</f>
        <v/>
      </c>
      <c r="O272" s="24">
        <f>0.74*IF(B272="",0,B272)+0.16*IF(C272="",0,C272)+0.1*IF(D272="",0,D272)</f>
        <v/>
      </c>
      <c r="P272" s="24">
        <f>0.35*IF(E272="",0,E272)+0.35*IF(F272="",0,F272)+0.3*IF(G272="",0,G272)</f>
        <v/>
      </c>
      <c r="Q272" s="24">
        <f>0.656*IF(I272="",0,I272)+0.344*IF(H272="",0,H272)</f>
        <v/>
      </c>
      <c r="R272" s="24">
        <f>0.338*IF(J272="",0,J272)+0.662*IF(K272="",0,K272)</f>
        <v/>
      </c>
      <c r="S272" s="24">
        <f>0.38*IF(L272="",0,L272)+0.35*IF(M272="",0,M272)+0.27*IF(N272="",0,N272)</f>
        <v/>
      </c>
      <c r="T272" s="24">
        <f>IF(Universe!S272="","",((Universe!S272-$B$2565)/$C$2565)^3)</f>
        <v/>
      </c>
      <c r="U272" s="24">
        <f>IF(Universe!S272="","",(Universe!S272-$B$2565)/$C$2565)</f>
        <v/>
      </c>
      <c r="V272" s="24">
        <f>IF(Universe!T272="","",(Universe!T272-$B$2566)/$C$2566)</f>
        <v/>
      </c>
      <c r="W272" s="24">
        <f>IF(Universe!U272="","",(Universe!U272-$B$2567)/$C$2567)</f>
        <v/>
      </c>
      <c r="X272" s="24">
        <f>IF(O272="","",(O272-$B$2571)/$C$2571)</f>
        <v/>
      </c>
      <c r="Y272" s="24">
        <f>IF(T272="","",(T272-$B$2576)/$C$2576)</f>
        <v/>
      </c>
      <c r="Z272" s="24">
        <f>IF(Universe!V272="","",(Universe!V272-$B$2568)/$C$2568)</f>
        <v/>
      </c>
      <c r="AA272" s="24">
        <f>IF(P272="","",(P272-$B$2572)/$C$2572)</f>
        <v/>
      </c>
      <c r="AB272" s="24">
        <f>IF(Q272="","",(Q272-$B$2573)/$C$2573)</f>
        <v/>
      </c>
      <c r="AC272" s="24">
        <f>IF(R272="","",(R272-$B$2574)/$C$2574)</f>
        <v/>
      </c>
      <c r="AD272" s="24">
        <f>IF(S272="","",(S272-$B$2575)/$C$2575)</f>
        <v/>
      </c>
      <c r="AE272" s="24">
        <f>IF(Y272="","",Y272-(19.12044933116382+16.522174187581257*U272))</f>
        <v/>
      </c>
      <c r="AF272" s="24">
        <f>IF(X272="","",(X272-(-0.27268023098325006+0.47142105304415904*V272+-0.3189264934812436*U272)--5.286111042926227e-16)/0.7994208745952703)</f>
        <v/>
      </c>
      <c r="AG272" s="24">
        <f>IF(AA272="","",(AA272-(0.5248806186338691+-0.064206457956449*U272)-5.43454825424064e-16)/0.9977404048781155)</f>
        <v/>
      </c>
      <c r="AH272" s="25" t="n">
        <v>-1.66638552341719</v>
      </c>
      <c r="AI272" s="25" t="n">
        <v>-1.307751727797902</v>
      </c>
      <c r="AJ272" s="25" t="n">
        <v>-1.273443023363573</v>
      </c>
      <c r="AK272" s="25" t="n">
        <v>0.6762243796416901</v>
      </c>
      <c r="AL272" s="25" t="n">
        <v>3.004871838663447</v>
      </c>
      <c r="AM272" s="25" t="n">
        <v>-0.1983680856156075</v>
      </c>
      <c r="AN272" s="25" t="n">
        <v>0.7831787362438111</v>
      </c>
      <c r="AO272" s="25" t="n">
        <v>0.0921993018581168</v>
      </c>
      <c r="AP272" s="25" t="n">
        <v>0.1531100746074261</v>
      </c>
      <c r="AQ272" s="25" t="n">
        <v>0.9148320386312898</v>
      </c>
    </row>
    <row r="273">
      <c r="A273" s="23">
        <f>Universe!A273</f>
        <v/>
      </c>
      <c r="B273" s="24">
        <f>IF(Universe!W273="","",(Universe!W273-$B$2550)/$C$2550)</f>
        <v/>
      </c>
      <c r="C273" s="24">
        <f>IF(Universe!X273="","",(Universe!X273-$B$2551)/$C$2551)</f>
        <v/>
      </c>
      <c r="D273" s="24">
        <f>IF(Universe!Y273="","",(Universe!Y273-$B$2552)/$C$2552)</f>
        <v/>
      </c>
      <c r="E273" s="24">
        <f>IF(Universe!Z273="","",(Universe!Z273-$B$2553)/$C$2553)</f>
        <v/>
      </c>
      <c r="F273" s="24">
        <f>IF(Universe!AA273="","",(Universe!AA273-$B$2554)/$C$2554)</f>
        <v/>
      </c>
      <c r="G273" s="24">
        <f>IF(Universe!AB273="","",(Universe!AB273-$B$2555)/$C$2555)</f>
        <v/>
      </c>
      <c r="H273" s="24">
        <f>IF(Universe!AC273="","",(Universe!AC273-$B$2556)/$C$2556)</f>
        <v/>
      </c>
      <c r="I273" s="24">
        <f>IF(Universe!AD273="","",(Universe!AD273-$B$2557)/$C$2557)</f>
        <v/>
      </c>
      <c r="J273" s="24">
        <f>IF(Universe!AE273="","",(Universe!AE273-$B$2558)/$C$2558)</f>
        <v/>
      </c>
      <c r="K273" s="24">
        <f>IF(Universe!AF273="","",(Universe!AF273-$B$2559)/$C$2559)</f>
        <v/>
      </c>
      <c r="L273" s="24">
        <f>IF(Universe!AG273="","",(Universe!AG273-$B$2560)/$C$2560)</f>
        <v/>
      </c>
      <c r="M273" s="24">
        <f>IF(Universe!AH273="","",(Universe!AH273-$B$2561)/$C$2561)</f>
        <v/>
      </c>
      <c r="N273" s="24">
        <f>IF(Universe!AI273="","",(Universe!AI273-$B$2562)/$C$2562)</f>
        <v/>
      </c>
      <c r="O273" s="24">
        <f>0.74*IF(B273="",0,B273)+0.16*IF(C273="",0,C273)+0.1*IF(D273="",0,D273)</f>
        <v/>
      </c>
      <c r="P273" s="24">
        <f>0.35*IF(E273="",0,E273)+0.35*IF(F273="",0,F273)+0.3*IF(G273="",0,G273)</f>
        <v/>
      </c>
      <c r="Q273" s="24">
        <f>0.656*IF(I273="",0,I273)+0.344*IF(H273="",0,H273)</f>
        <v/>
      </c>
      <c r="R273" s="24">
        <f>0.338*IF(J273="",0,J273)+0.662*IF(K273="",0,K273)</f>
        <v/>
      </c>
      <c r="S273" s="24">
        <f>0.38*IF(L273="",0,L273)+0.35*IF(M273="",0,M273)+0.27*IF(N273="",0,N273)</f>
        <v/>
      </c>
      <c r="T273" s="24">
        <f>IF(Universe!S273="","",((Universe!S273-$B$2565)/$C$2565)^3)</f>
        <v/>
      </c>
      <c r="U273" s="24">
        <f>IF(Universe!S273="","",(Universe!S273-$B$2565)/$C$2565)</f>
        <v/>
      </c>
      <c r="V273" s="24">
        <f>IF(Universe!T273="","",(Universe!T273-$B$2566)/$C$2566)</f>
        <v/>
      </c>
      <c r="W273" s="24">
        <f>IF(Universe!U273="","",(Universe!U273-$B$2567)/$C$2567)</f>
        <v/>
      </c>
      <c r="X273" s="24">
        <f>IF(O273="","",(O273-$B$2571)/$C$2571)</f>
        <v/>
      </c>
      <c r="Y273" s="24">
        <f>IF(T273="","",(T273-$B$2576)/$C$2576)</f>
        <v/>
      </c>
      <c r="Z273" s="24">
        <f>IF(Universe!V273="","",(Universe!V273-$B$2568)/$C$2568)</f>
        <v/>
      </c>
      <c r="AA273" s="24">
        <f>IF(P273="","",(P273-$B$2572)/$C$2572)</f>
        <v/>
      </c>
      <c r="AB273" s="24">
        <f>IF(Q273="","",(Q273-$B$2573)/$C$2573)</f>
        <v/>
      </c>
      <c r="AC273" s="24">
        <f>IF(R273="","",(R273-$B$2574)/$C$2574)</f>
        <v/>
      </c>
      <c r="AD273" s="24">
        <f>IF(S273="","",(S273-$B$2575)/$C$2575)</f>
        <v/>
      </c>
      <c r="AE273" s="24">
        <f>IF(Y273="","",Y273-(19.12044933116382+16.522174187581257*U273))</f>
        <v/>
      </c>
      <c r="AF273" s="24">
        <f>IF(X273="","",(X273-(-0.27268023098325006+0.47142105304415904*V273+-0.3189264934812436*U273)--5.286111042926227e-16)/0.7994208745952703)</f>
        <v/>
      </c>
      <c r="AG273" s="24">
        <f>IF(AA273="","",(AA273-(0.5248806186338691+-0.064206457956449*U273)-5.43454825424064e-16)/0.9977404048781155)</f>
        <v/>
      </c>
      <c r="AH273" s="25" t="n">
        <v>-1.613134693538986</v>
      </c>
      <c r="AI273" s="25" t="n">
        <v>-0.9395292906497192</v>
      </c>
      <c r="AJ273" s="25" t="n">
        <v>-0.4587486767457524</v>
      </c>
      <c r="AK273" s="25" t="n">
        <v>-0.059310452189707</v>
      </c>
      <c r="AL273" s="25" t="n">
        <v>2.947305327646654</v>
      </c>
      <c r="AM273" s="25" t="n">
        <v>0.1998782268395769</v>
      </c>
      <c r="AN273" s="25" t="n">
        <v>-0.1280996313974594</v>
      </c>
      <c r="AO273" s="25" t="n">
        <v>0.0849291531359299</v>
      </c>
      <c r="AP273" s="25" t="n">
        <v>-0.2397698154092219</v>
      </c>
      <c r="AQ273" s="25" t="n">
        <v>0.3367444071905376</v>
      </c>
    </row>
    <row r="274">
      <c r="A274" s="23">
        <f>Universe!A274</f>
        <v/>
      </c>
      <c r="B274" s="24">
        <f>IF(Universe!W274="","",(Universe!W274-$B$2550)/$C$2550)</f>
        <v/>
      </c>
      <c r="C274" s="24">
        <f>IF(Universe!X274="","",(Universe!X274-$B$2551)/$C$2551)</f>
        <v/>
      </c>
      <c r="D274" s="24">
        <f>IF(Universe!Y274="","",(Universe!Y274-$B$2552)/$C$2552)</f>
        <v/>
      </c>
      <c r="E274" s="24">
        <f>IF(Universe!Z274="","",(Universe!Z274-$B$2553)/$C$2553)</f>
        <v/>
      </c>
      <c r="F274" s="24">
        <f>IF(Universe!AA274="","",(Universe!AA274-$B$2554)/$C$2554)</f>
        <v/>
      </c>
      <c r="G274" s="24">
        <f>IF(Universe!AB274="","",(Universe!AB274-$B$2555)/$C$2555)</f>
        <v/>
      </c>
      <c r="H274" s="24">
        <f>IF(Universe!AC274="","",(Universe!AC274-$B$2556)/$C$2556)</f>
        <v/>
      </c>
      <c r="I274" s="24">
        <f>IF(Universe!AD274="","",(Universe!AD274-$B$2557)/$C$2557)</f>
        <v/>
      </c>
      <c r="J274" s="24">
        <f>IF(Universe!AE274="","",(Universe!AE274-$B$2558)/$C$2558)</f>
        <v/>
      </c>
      <c r="K274" s="24">
        <f>IF(Universe!AF274="","",(Universe!AF274-$B$2559)/$C$2559)</f>
        <v/>
      </c>
      <c r="L274" s="24">
        <f>IF(Universe!AG274="","",(Universe!AG274-$B$2560)/$C$2560)</f>
        <v/>
      </c>
      <c r="M274" s="24">
        <f>IF(Universe!AH274="","",(Universe!AH274-$B$2561)/$C$2561)</f>
        <v/>
      </c>
      <c r="N274" s="24">
        <f>IF(Universe!AI274="","",(Universe!AI274-$B$2562)/$C$2562)</f>
        <v/>
      </c>
      <c r="O274" s="24">
        <f>0.74*IF(B274="",0,B274)+0.16*IF(C274="",0,C274)+0.1*IF(D274="",0,D274)</f>
        <v/>
      </c>
      <c r="P274" s="24">
        <f>0.35*IF(E274="",0,E274)+0.35*IF(F274="",0,F274)+0.3*IF(G274="",0,G274)</f>
        <v/>
      </c>
      <c r="Q274" s="24">
        <f>0.656*IF(I274="",0,I274)+0.344*IF(H274="",0,H274)</f>
        <v/>
      </c>
      <c r="R274" s="24">
        <f>0.338*IF(J274="",0,J274)+0.662*IF(K274="",0,K274)</f>
        <v/>
      </c>
      <c r="S274" s="24">
        <f>0.38*IF(L274="",0,L274)+0.35*IF(M274="",0,M274)+0.27*IF(N274="",0,N274)</f>
        <v/>
      </c>
      <c r="T274" s="24">
        <f>IF(Universe!S274="","",((Universe!S274-$B$2565)/$C$2565)^3)</f>
        <v/>
      </c>
      <c r="U274" s="24">
        <f>IF(Universe!S274="","",(Universe!S274-$B$2565)/$C$2565)</f>
        <v/>
      </c>
      <c r="V274" s="24">
        <f>IF(Universe!T274="","",(Universe!T274-$B$2566)/$C$2566)</f>
        <v/>
      </c>
      <c r="W274" s="24">
        <f>IF(Universe!U274="","",(Universe!U274-$B$2567)/$C$2567)</f>
        <v/>
      </c>
      <c r="X274" s="24">
        <f>IF(O274="","",(O274-$B$2571)/$C$2571)</f>
        <v/>
      </c>
      <c r="Y274" s="24">
        <f>IF(T274="","",(T274-$B$2576)/$C$2576)</f>
        <v/>
      </c>
      <c r="Z274" s="24">
        <f>IF(Universe!V274="","",(Universe!V274-$B$2568)/$C$2568)</f>
        <v/>
      </c>
      <c r="AA274" s="24">
        <f>IF(P274="","",(P274-$B$2572)/$C$2572)</f>
        <v/>
      </c>
      <c r="AB274" s="24">
        <f>IF(Q274="","",(Q274-$B$2573)/$C$2573)</f>
        <v/>
      </c>
      <c r="AC274" s="24">
        <f>IF(R274="","",(R274-$B$2574)/$C$2574)</f>
        <v/>
      </c>
      <c r="AD274" s="24">
        <f>IF(S274="","",(S274-$B$2575)/$C$2575)</f>
        <v/>
      </c>
      <c r="AE274" s="24">
        <f>IF(Y274="","",Y274-(19.12044933116382+16.522174187581257*U274))</f>
        <v/>
      </c>
      <c r="AF274" s="24">
        <f>IF(X274="","",(X274-(-0.27268023098325006+0.47142105304415904*V274+-0.3189264934812436*U274)--5.286111042926227e-16)/0.7994208745952703)</f>
        <v/>
      </c>
      <c r="AG274" s="24">
        <f>IF(AA274="","",(AA274-(0.5248806186338691+-0.064206457956449*U274)-5.43454825424064e-16)/0.9977404048781155)</f>
        <v/>
      </c>
      <c r="AH274" s="25" t="n">
        <v>-0.5071598028216022</v>
      </c>
      <c r="AI274" s="25" t="n">
        <v>0.4075213466009806</v>
      </c>
      <c r="AJ274" s="25" t="n">
        <v>0.0823547867267586</v>
      </c>
      <c r="AK274" s="25" t="n">
        <v>-0.2370442913730161</v>
      </c>
      <c r="AL274" s="25" t="n">
        <v>1.130970592907514</v>
      </c>
      <c r="AM274" s="25" t="n">
        <v>-0.190687901837106</v>
      </c>
      <c r="AN274" s="25" t="n">
        <v>-2.965746348215026</v>
      </c>
      <c r="AO274" s="25" t="n">
        <v>-0.054480742604737</v>
      </c>
      <c r="AP274" s="25" t="n">
        <v>-3.636173279761759</v>
      </c>
      <c r="AQ274" s="25" t="n">
        <v>-0.4810084113986602</v>
      </c>
    </row>
    <row r="275">
      <c r="A275" s="23">
        <f>Universe!A275</f>
        <v/>
      </c>
      <c r="B275" s="24">
        <f>IF(Universe!W275="","",(Universe!W275-$B$2550)/$C$2550)</f>
        <v/>
      </c>
      <c r="C275" s="24">
        <f>IF(Universe!X275="","",(Universe!X275-$B$2551)/$C$2551)</f>
        <v/>
      </c>
      <c r="D275" s="24">
        <f>IF(Universe!Y275="","",(Universe!Y275-$B$2552)/$C$2552)</f>
        <v/>
      </c>
      <c r="E275" s="24">
        <f>IF(Universe!Z275="","",(Universe!Z275-$B$2553)/$C$2553)</f>
        <v/>
      </c>
      <c r="F275" s="24">
        <f>IF(Universe!AA275="","",(Universe!AA275-$B$2554)/$C$2554)</f>
        <v/>
      </c>
      <c r="G275" s="24">
        <f>IF(Universe!AB275="","",(Universe!AB275-$B$2555)/$C$2555)</f>
        <v/>
      </c>
      <c r="H275" s="24">
        <f>IF(Universe!AC275="","",(Universe!AC275-$B$2556)/$C$2556)</f>
        <v/>
      </c>
      <c r="I275" s="24">
        <f>IF(Universe!AD275="","",(Universe!AD275-$B$2557)/$C$2557)</f>
        <v/>
      </c>
      <c r="J275" s="24">
        <f>IF(Universe!AE275="","",(Universe!AE275-$B$2558)/$C$2558)</f>
        <v/>
      </c>
      <c r="K275" s="24">
        <f>IF(Universe!AF275="","",(Universe!AF275-$B$2559)/$C$2559)</f>
        <v/>
      </c>
      <c r="L275" s="24">
        <f>IF(Universe!AG275="","",(Universe!AG275-$B$2560)/$C$2560)</f>
        <v/>
      </c>
      <c r="M275" s="24">
        <f>IF(Universe!AH275="","",(Universe!AH275-$B$2561)/$C$2561)</f>
        <v/>
      </c>
      <c r="N275" s="24">
        <f>IF(Universe!AI275="","",(Universe!AI275-$B$2562)/$C$2562)</f>
        <v/>
      </c>
      <c r="O275" s="24">
        <f>0.74*IF(B275="",0,B275)+0.16*IF(C275="",0,C275)+0.1*IF(D275="",0,D275)</f>
        <v/>
      </c>
      <c r="P275" s="24">
        <f>0.35*IF(E275="",0,E275)+0.35*IF(F275="",0,F275)+0.3*IF(G275="",0,G275)</f>
        <v/>
      </c>
      <c r="Q275" s="24">
        <f>0.656*IF(I275="",0,I275)+0.344*IF(H275="",0,H275)</f>
        <v/>
      </c>
      <c r="R275" s="24">
        <f>0.338*IF(J275="",0,J275)+0.662*IF(K275="",0,K275)</f>
        <v/>
      </c>
      <c r="S275" s="24">
        <f>0.38*IF(L275="",0,L275)+0.35*IF(M275="",0,M275)+0.27*IF(N275="",0,N275)</f>
        <v/>
      </c>
      <c r="T275" s="24">
        <f>IF(Universe!S275="","",((Universe!S275-$B$2565)/$C$2565)^3)</f>
        <v/>
      </c>
      <c r="U275" s="24">
        <f>IF(Universe!S275="","",(Universe!S275-$B$2565)/$C$2565)</f>
        <v/>
      </c>
      <c r="V275" s="24">
        <f>IF(Universe!T275="","",(Universe!T275-$B$2566)/$C$2566)</f>
        <v/>
      </c>
      <c r="W275" s="24">
        <f>IF(Universe!U275="","",(Universe!U275-$B$2567)/$C$2567)</f>
        <v/>
      </c>
      <c r="X275" s="24">
        <f>IF(O275="","",(O275-$B$2571)/$C$2571)</f>
        <v/>
      </c>
      <c r="Y275" s="24">
        <f>IF(T275="","",(T275-$B$2576)/$C$2576)</f>
        <v/>
      </c>
      <c r="Z275" s="24">
        <f>IF(Universe!V275="","",(Universe!V275-$B$2568)/$C$2568)</f>
        <v/>
      </c>
      <c r="AA275" s="24">
        <f>IF(P275="","",(P275-$B$2572)/$C$2572)</f>
        <v/>
      </c>
      <c r="AB275" s="24">
        <f>IF(Q275="","",(Q275-$B$2573)/$C$2573)</f>
        <v/>
      </c>
      <c r="AC275" s="24">
        <f>IF(R275="","",(R275-$B$2574)/$C$2574)</f>
        <v/>
      </c>
      <c r="AD275" s="24">
        <f>IF(S275="","",(S275-$B$2575)/$C$2575)</f>
        <v/>
      </c>
      <c r="AE275" s="24">
        <f>IF(Y275="","",Y275-(19.12044933116382+16.522174187581257*U275))</f>
        <v/>
      </c>
      <c r="AF275" s="24">
        <f>IF(X275="","",(X275-(-0.27268023098325006+0.47142105304415904*V275+-0.3189264934812436*U275)--5.286111042926227e-16)/0.7994208745952703)</f>
        <v/>
      </c>
      <c r="AG275" s="24">
        <f>IF(AA275="","",(AA275-(0.5248806186338691+-0.064206457956449*U275)-5.43454825424064e-16)/0.9977404048781155)</f>
        <v/>
      </c>
      <c r="AH275" s="25" t="n">
        <v>-2.671066707577872</v>
      </c>
      <c r="AI275" s="25" t="n">
        <v>0.2300835205029671</v>
      </c>
      <c r="AJ275" s="25" t="n">
        <v>-0.4428573544070616</v>
      </c>
      <c r="AK275" s="25" t="n">
        <v>-0.9387529560000788</v>
      </c>
      <c r="AL275" s="25" t="n">
        <v>3.282301027268931</v>
      </c>
      <c r="AM275" s="25" t="n">
        <v>1.800603396893387</v>
      </c>
      <c r="AN275" s="25" t="n">
        <v>0.5973367818061822</v>
      </c>
      <c r="AO275" s="25" t="n">
        <v>0.0349826800124045</v>
      </c>
      <c r="AP275" s="25" t="n">
        <v>-1.68719088105893</v>
      </c>
      <c r="AQ275" s="25" t="n">
        <v>0.0138154147762535</v>
      </c>
    </row>
    <row r="276">
      <c r="A276" s="23">
        <f>Universe!A276</f>
        <v/>
      </c>
      <c r="B276" s="24">
        <f>IF(Universe!W276="","",(Universe!W276-$B$2550)/$C$2550)</f>
        <v/>
      </c>
      <c r="C276" s="24">
        <f>IF(Universe!X276="","",(Universe!X276-$B$2551)/$C$2551)</f>
        <v/>
      </c>
      <c r="D276" s="24">
        <f>IF(Universe!Y276="","",(Universe!Y276-$B$2552)/$C$2552)</f>
        <v/>
      </c>
      <c r="E276" s="24">
        <f>IF(Universe!Z276="","",(Universe!Z276-$B$2553)/$C$2553)</f>
        <v/>
      </c>
      <c r="F276" s="24">
        <f>IF(Universe!AA276="","",(Universe!AA276-$B$2554)/$C$2554)</f>
        <v/>
      </c>
      <c r="G276" s="24">
        <f>IF(Universe!AB276="","",(Universe!AB276-$B$2555)/$C$2555)</f>
        <v/>
      </c>
      <c r="H276" s="24">
        <f>IF(Universe!AC276="","",(Universe!AC276-$B$2556)/$C$2556)</f>
        <v/>
      </c>
      <c r="I276" s="24">
        <f>IF(Universe!AD276="","",(Universe!AD276-$B$2557)/$C$2557)</f>
        <v/>
      </c>
      <c r="J276" s="24">
        <f>IF(Universe!AE276="","",(Universe!AE276-$B$2558)/$C$2558)</f>
        <v/>
      </c>
      <c r="K276" s="24">
        <f>IF(Universe!AF276="","",(Universe!AF276-$B$2559)/$C$2559)</f>
        <v/>
      </c>
      <c r="L276" s="24">
        <f>IF(Universe!AG276="","",(Universe!AG276-$B$2560)/$C$2560)</f>
        <v/>
      </c>
      <c r="M276" s="24">
        <f>IF(Universe!AH276="","",(Universe!AH276-$B$2561)/$C$2561)</f>
        <v/>
      </c>
      <c r="N276" s="24">
        <f>IF(Universe!AI276="","",(Universe!AI276-$B$2562)/$C$2562)</f>
        <v/>
      </c>
      <c r="O276" s="24">
        <f>0.74*IF(B276="",0,B276)+0.16*IF(C276="",0,C276)+0.1*IF(D276="",0,D276)</f>
        <v/>
      </c>
      <c r="P276" s="24">
        <f>0.35*IF(E276="",0,E276)+0.35*IF(F276="",0,F276)+0.3*IF(G276="",0,G276)</f>
        <v/>
      </c>
      <c r="Q276" s="24">
        <f>0.656*IF(I276="",0,I276)+0.344*IF(H276="",0,H276)</f>
        <v/>
      </c>
      <c r="R276" s="24">
        <f>0.338*IF(J276="",0,J276)+0.662*IF(K276="",0,K276)</f>
        <v/>
      </c>
      <c r="S276" s="24">
        <f>0.38*IF(L276="",0,L276)+0.35*IF(M276="",0,M276)+0.27*IF(N276="",0,N276)</f>
        <v/>
      </c>
      <c r="T276" s="24">
        <f>IF(Universe!S276="","",((Universe!S276-$B$2565)/$C$2565)^3)</f>
        <v/>
      </c>
      <c r="U276" s="24">
        <f>IF(Universe!S276="","",(Universe!S276-$B$2565)/$C$2565)</f>
        <v/>
      </c>
      <c r="V276" s="24">
        <f>IF(Universe!T276="","",(Universe!T276-$B$2566)/$C$2566)</f>
        <v/>
      </c>
      <c r="W276" s="24">
        <f>IF(Universe!U276="","",(Universe!U276-$B$2567)/$C$2567)</f>
        <v/>
      </c>
      <c r="X276" s="24">
        <f>IF(O276="","",(O276-$B$2571)/$C$2571)</f>
        <v/>
      </c>
      <c r="Y276" s="24">
        <f>IF(T276="","",(T276-$B$2576)/$C$2576)</f>
        <v/>
      </c>
      <c r="Z276" s="24">
        <f>IF(Universe!V276="","",(Universe!V276-$B$2568)/$C$2568)</f>
        <v/>
      </c>
      <c r="AA276" s="24">
        <f>IF(P276="","",(P276-$B$2572)/$C$2572)</f>
        <v/>
      </c>
      <c r="AB276" s="24">
        <f>IF(Q276="","",(Q276-$B$2573)/$C$2573)</f>
        <v/>
      </c>
      <c r="AC276" s="24">
        <f>IF(R276="","",(R276-$B$2574)/$C$2574)</f>
        <v/>
      </c>
      <c r="AD276" s="24">
        <f>IF(S276="","",(S276-$B$2575)/$C$2575)</f>
        <v/>
      </c>
      <c r="AE276" s="24">
        <f>IF(Y276="","",Y276-(19.12044933116382+16.522174187581257*U276))</f>
        <v/>
      </c>
      <c r="AF276" s="24">
        <f>IF(X276="","",(X276-(-0.27268023098325006+0.47142105304415904*V276+-0.3189264934812436*U276)--5.286111042926227e-16)/0.7994208745952703)</f>
        <v/>
      </c>
      <c r="AG276" s="24">
        <f>IF(AA276="","",(AA276-(0.5248806186338691+-0.064206457956449*U276)-5.43454825424064e-16)/0.9977404048781155)</f>
        <v/>
      </c>
      <c r="AH276" s="25" t="n">
        <v>-3.670928706605692</v>
      </c>
      <c r="AI276" s="25" t="n">
        <v>0.5303781449994578</v>
      </c>
      <c r="AJ276" s="25" t="n">
        <v>-0.5795684981307178</v>
      </c>
      <c r="AK276" s="25" t="n">
        <v>-0.3601957608059733</v>
      </c>
      <c r="AL276" s="25" t="n">
        <v>1.506156372396664</v>
      </c>
      <c r="AM276" s="25" t="n">
        <v>1.028398920352698</v>
      </c>
      <c r="AN276" s="25" t="n">
        <v>-0.0990140182378198</v>
      </c>
      <c r="AO276" s="25" t="n">
        <v>-0.0260892497853688</v>
      </c>
      <c r="AP276" s="25" t="n">
        <v>0.0510670652671772</v>
      </c>
      <c r="AQ276" s="25" t="n">
        <v>0.5062373626334327</v>
      </c>
    </row>
    <row r="277">
      <c r="A277" s="23">
        <f>Universe!A277</f>
        <v/>
      </c>
      <c r="B277" s="24">
        <f>IF(Universe!W277="","",(Universe!W277-$B$2550)/$C$2550)</f>
        <v/>
      </c>
      <c r="C277" s="24">
        <f>IF(Universe!X277="","",(Universe!X277-$B$2551)/$C$2551)</f>
        <v/>
      </c>
      <c r="D277" s="24">
        <f>IF(Universe!Y277="","",(Universe!Y277-$B$2552)/$C$2552)</f>
        <v/>
      </c>
      <c r="E277" s="24">
        <f>IF(Universe!Z277="","",(Universe!Z277-$B$2553)/$C$2553)</f>
        <v/>
      </c>
      <c r="F277" s="24">
        <f>IF(Universe!AA277="","",(Universe!AA277-$B$2554)/$C$2554)</f>
        <v/>
      </c>
      <c r="G277" s="24">
        <f>IF(Universe!AB277="","",(Universe!AB277-$B$2555)/$C$2555)</f>
        <v/>
      </c>
      <c r="H277" s="24">
        <f>IF(Universe!AC277="","",(Universe!AC277-$B$2556)/$C$2556)</f>
        <v/>
      </c>
      <c r="I277" s="24">
        <f>IF(Universe!AD277="","",(Universe!AD277-$B$2557)/$C$2557)</f>
        <v/>
      </c>
      <c r="J277" s="24">
        <f>IF(Universe!AE277="","",(Universe!AE277-$B$2558)/$C$2558)</f>
        <v/>
      </c>
      <c r="K277" s="24">
        <f>IF(Universe!AF277="","",(Universe!AF277-$B$2559)/$C$2559)</f>
        <v/>
      </c>
      <c r="L277" s="24">
        <f>IF(Universe!AG277="","",(Universe!AG277-$B$2560)/$C$2560)</f>
        <v/>
      </c>
      <c r="M277" s="24">
        <f>IF(Universe!AH277="","",(Universe!AH277-$B$2561)/$C$2561)</f>
        <v/>
      </c>
      <c r="N277" s="24">
        <f>IF(Universe!AI277="","",(Universe!AI277-$B$2562)/$C$2562)</f>
        <v/>
      </c>
      <c r="O277" s="24">
        <f>0.74*IF(B277="",0,B277)+0.16*IF(C277="",0,C277)+0.1*IF(D277="",0,D277)</f>
        <v/>
      </c>
      <c r="P277" s="24">
        <f>0.35*IF(E277="",0,E277)+0.35*IF(F277="",0,F277)+0.3*IF(G277="",0,G277)</f>
        <v/>
      </c>
      <c r="Q277" s="24">
        <f>0.656*IF(I277="",0,I277)+0.344*IF(H277="",0,H277)</f>
        <v/>
      </c>
      <c r="R277" s="24">
        <f>0.338*IF(J277="",0,J277)+0.662*IF(K277="",0,K277)</f>
        <v/>
      </c>
      <c r="S277" s="24">
        <f>0.38*IF(L277="",0,L277)+0.35*IF(M277="",0,M277)+0.27*IF(N277="",0,N277)</f>
        <v/>
      </c>
      <c r="T277" s="24">
        <f>IF(Universe!S277="","",((Universe!S277-$B$2565)/$C$2565)^3)</f>
        <v/>
      </c>
      <c r="U277" s="24">
        <f>IF(Universe!S277="","",(Universe!S277-$B$2565)/$C$2565)</f>
        <v/>
      </c>
      <c r="V277" s="24">
        <f>IF(Universe!T277="","",(Universe!T277-$B$2566)/$C$2566)</f>
        <v/>
      </c>
      <c r="W277" s="24">
        <f>IF(Universe!U277="","",(Universe!U277-$B$2567)/$C$2567)</f>
        <v/>
      </c>
      <c r="X277" s="24">
        <f>IF(O277="","",(O277-$B$2571)/$C$2571)</f>
        <v/>
      </c>
      <c r="Y277" s="24">
        <f>IF(T277="","",(T277-$B$2576)/$C$2576)</f>
        <v/>
      </c>
      <c r="Z277" s="24">
        <f>IF(Universe!V277="","",(Universe!V277-$B$2568)/$C$2568)</f>
        <v/>
      </c>
      <c r="AA277" s="24">
        <f>IF(P277="","",(P277-$B$2572)/$C$2572)</f>
        <v/>
      </c>
      <c r="AB277" s="24">
        <f>IF(Q277="","",(Q277-$B$2573)/$C$2573)</f>
        <v/>
      </c>
      <c r="AC277" s="24">
        <f>IF(R277="","",(R277-$B$2574)/$C$2574)</f>
        <v/>
      </c>
      <c r="AD277" s="24">
        <f>IF(S277="","",(S277-$B$2575)/$C$2575)</f>
        <v/>
      </c>
      <c r="AE277" s="24">
        <f>IF(Y277="","",Y277-(19.12044933116382+16.522174187581257*U277))</f>
        <v/>
      </c>
      <c r="AF277" s="24">
        <f>IF(X277="","",(X277-(-0.27268023098325006+0.47142105304415904*V277+-0.3189264934812436*U277)--5.286111042926227e-16)/0.7994208745952703)</f>
        <v/>
      </c>
      <c r="AG277" s="24">
        <f>IF(AA277="","",(AA277-(0.5248806186338691+-0.064206457956449*U277)-5.43454825424064e-16)/0.9977404048781155)</f>
        <v/>
      </c>
      <c r="AH277" s="25" t="n">
        <v>-2.330035030940345</v>
      </c>
      <c r="AI277" s="25" t="n">
        <v>-0.4994422955392333</v>
      </c>
      <c r="AJ277" s="25" t="n">
        <v>0.0603314957976863</v>
      </c>
      <c r="AK277" s="25" t="n">
        <v>-0.617465561403851</v>
      </c>
      <c r="AL277" s="25" t="n">
        <v>3.381070615101077</v>
      </c>
      <c r="AM277" s="25" t="n">
        <v>0.2768022614446802</v>
      </c>
      <c r="AN277" s="25" t="n">
        <v>-1.526295175095804</v>
      </c>
      <c r="AO277" s="25" t="n">
        <v>0.0310531396043558</v>
      </c>
      <c r="AP277" s="25" t="n">
        <v>-0.199538325217165</v>
      </c>
      <c r="AQ277" s="25" t="n">
        <v>-0.6189928097854628</v>
      </c>
    </row>
    <row r="278">
      <c r="A278" s="23">
        <f>Universe!A278</f>
        <v/>
      </c>
      <c r="B278" s="24">
        <f>IF(Universe!W278="","",(Universe!W278-$B$2550)/$C$2550)</f>
        <v/>
      </c>
      <c r="C278" s="24">
        <f>IF(Universe!X278="","",(Universe!X278-$B$2551)/$C$2551)</f>
        <v/>
      </c>
      <c r="D278" s="24">
        <f>IF(Universe!Y278="","",(Universe!Y278-$B$2552)/$C$2552)</f>
        <v/>
      </c>
      <c r="E278" s="24">
        <f>IF(Universe!Z278="","",(Universe!Z278-$B$2553)/$C$2553)</f>
        <v/>
      </c>
      <c r="F278" s="24">
        <f>IF(Universe!AA278="","",(Universe!AA278-$B$2554)/$C$2554)</f>
        <v/>
      </c>
      <c r="G278" s="24">
        <f>IF(Universe!AB278="","",(Universe!AB278-$B$2555)/$C$2555)</f>
        <v/>
      </c>
      <c r="H278" s="24">
        <f>IF(Universe!AC278="","",(Universe!AC278-$B$2556)/$C$2556)</f>
        <v/>
      </c>
      <c r="I278" s="24">
        <f>IF(Universe!AD278="","",(Universe!AD278-$B$2557)/$C$2557)</f>
        <v/>
      </c>
      <c r="J278" s="24">
        <f>IF(Universe!AE278="","",(Universe!AE278-$B$2558)/$C$2558)</f>
        <v/>
      </c>
      <c r="K278" s="24">
        <f>IF(Universe!AF278="","",(Universe!AF278-$B$2559)/$C$2559)</f>
        <v/>
      </c>
      <c r="L278" s="24">
        <f>IF(Universe!AG278="","",(Universe!AG278-$B$2560)/$C$2560)</f>
        <v/>
      </c>
      <c r="M278" s="24">
        <f>IF(Universe!AH278="","",(Universe!AH278-$B$2561)/$C$2561)</f>
        <v/>
      </c>
      <c r="N278" s="24">
        <f>IF(Universe!AI278="","",(Universe!AI278-$B$2562)/$C$2562)</f>
        <v/>
      </c>
      <c r="O278" s="24">
        <f>0.74*IF(B278="",0,B278)+0.16*IF(C278="",0,C278)+0.1*IF(D278="",0,D278)</f>
        <v/>
      </c>
      <c r="P278" s="24">
        <f>0.35*IF(E278="",0,E278)+0.35*IF(F278="",0,F278)+0.3*IF(G278="",0,G278)</f>
        <v/>
      </c>
      <c r="Q278" s="24">
        <f>0.656*IF(I278="",0,I278)+0.344*IF(H278="",0,H278)</f>
        <v/>
      </c>
      <c r="R278" s="24">
        <f>0.338*IF(J278="",0,J278)+0.662*IF(K278="",0,K278)</f>
        <v/>
      </c>
      <c r="S278" s="24">
        <f>0.38*IF(L278="",0,L278)+0.35*IF(M278="",0,M278)+0.27*IF(N278="",0,N278)</f>
        <v/>
      </c>
      <c r="T278" s="24">
        <f>IF(Universe!S278="","",((Universe!S278-$B$2565)/$C$2565)^3)</f>
        <v/>
      </c>
      <c r="U278" s="24">
        <f>IF(Universe!S278="","",(Universe!S278-$B$2565)/$C$2565)</f>
        <v/>
      </c>
      <c r="V278" s="24">
        <f>IF(Universe!T278="","",(Universe!T278-$B$2566)/$C$2566)</f>
        <v/>
      </c>
      <c r="W278" s="24">
        <f>IF(Universe!U278="","",(Universe!U278-$B$2567)/$C$2567)</f>
        <v/>
      </c>
      <c r="X278" s="24">
        <f>IF(O278="","",(O278-$B$2571)/$C$2571)</f>
        <v/>
      </c>
      <c r="Y278" s="24">
        <f>IF(T278="","",(T278-$B$2576)/$C$2576)</f>
        <v/>
      </c>
      <c r="Z278" s="24">
        <f>IF(Universe!V278="","",(Universe!V278-$B$2568)/$C$2568)</f>
        <v/>
      </c>
      <c r="AA278" s="24">
        <f>IF(P278="","",(P278-$B$2572)/$C$2572)</f>
        <v/>
      </c>
      <c r="AB278" s="24">
        <f>IF(Q278="","",(Q278-$B$2573)/$C$2573)</f>
        <v/>
      </c>
      <c r="AC278" s="24">
        <f>IF(R278="","",(R278-$B$2574)/$C$2574)</f>
        <v/>
      </c>
      <c r="AD278" s="24">
        <f>IF(S278="","",(S278-$B$2575)/$C$2575)</f>
        <v/>
      </c>
      <c r="AE278" s="24">
        <f>IF(Y278="","",Y278-(19.12044933116382+16.522174187581257*U278))</f>
        <v/>
      </c>
      <c r="AF278" s="24">
        <f>IF(X278="","",(X278-(-0.27268023098325006+0.47142105304415904*V278+-0.3189264934812436*U278)--5.286111042926227e-16)/0.7994208745952703)</f>
        <v/>
      </c>
      <c r="AG278" s="24">
        <f>IF(AA278="","",(AA278-(0.5248806186338691+-0.064206457956449*U278)-5.43454825424064e-16)/0.9977404048781155)</f>
        <v/>
      </c>
      <c r="AH278" s="25" t="n">
        <v>-2.700264278854596</v>
      </c>
      <c r="AI278" s="25" t="n">
        <v>-0.3843486233296362</v>
      </c>
      <c r="AJ278" s="25" t="n">
        <v>-0.013192399223108</v>
      </c>
      <c r="AK278" s="25" t="n">
        <v>-0.776085236715958</v>
      </c>
      <c r="AL278" s="25" t="n">
        <v>3.26320060786245</v>
      </c>
      <c r="AM278" s="25" t="n">
        <v>0.8971887912653876</v>
      </c>
      <c r="AN278" s="25" t="n">
        <v>-0.6492910862499123</v>
      </c>
      <c r="AO278" s="25" t="n">
        <v>0.07659129097966411</v>
      </c>
      <c r="AP278" s="25" t="n">
        <v>-0.6521731391438063</v>
      </c>
      <c r="AQ278" s="25" t="n">
        <v>-0.4468587086797919</v>
      </c>
    </row>
    <row r="279">
      <c r="A279" s="23">
        <f>Universe!A279</f>
        <v/>
      </c>
      <c r="B279" s="24">
        <f>IF(Universe!W279="","",(Universe!W279-$B$2550)/$C$2550)</f>
        <v/>
      </c>
      <c r="C279" s="24">
        <f>IF(Universe!X279="","",(Universe!X279-$B$2551)/$C$2551)</f>
        <v/>
      </c>
      <c r="D279" s="24">
        <f>IF(Universe!Y279="","",(Universe!Y279-$B$2552)/$C$2552)</f>
        <v/>
      </c>
      <c r="E279" s="24">
        <f>IF(Universe!Z279="","",(Universe!Z279-$B$2553)/$C$2553)</f>
        <v/>
      </c>
      <c r="F279" s="24">
        <f>IF(Universe!AA279="","",(Universe!AA279-$B$2554)/$C$2554)</f>
        <v/>
      </c>
      <c r="G279" s="24">
        <f>IF(Universe!AB279="","",(Universe!AB279-$B$2555)/$C$2555)</f>
        <v/>
      </c>
      <c r="H279" s="24">
        <f>IF(Universe!AC279="","",(Universe!AC279-$B$2556)/$C$2556)</f>
        <v/>
      </c>
      <c r="I279" s="24">
        <f>IF(Universe!AD279="","",(Universe!AD279-$B$2557)/$C$2557)</f>
        <v/>
      </c>
      <c r="J279" s="24">
        <f>IF(Universe!AE279="","",(Universe!AE279-$B$2558)/$C$2558)</f>
        <v/>
      </c>
      <c r="K279" s="24">
        <f>IF(Universe!AF279="","",(Universe!AF279-$B$2559)/$C$2559)</f>
        <v/>
      </c>
      <c r="L279" s="24">
        <f>IF(Universe!AG279="","",(Universe!AG279-$B$2560)/$C$2560)</f>
        <v/>
      </c>
      <c r="M279" s="24">
        <f>IF(Universe!AH279="","",(Universe!AH279-$B$2561)/$C$2561)</f>
        <v/>
      </c>
      <c r="N279" s="24">
        <f>IF(Universe!AI279="","",(Universe!AI279-$B$2562)/$C$2562)</f>
        <v/>
      </c>
      <c r="O279" s="24">
        <f>0.74*IF(B279="",0,B279)+0.16*IF(C279="",0,C279)+0.1*IF(D279="",0,D279)</f>
        <v/>
      </c>
      <c r="P279" s="24">
        <f>0.35*IF(E279="",0,E279)+0.35*IF(F279="",0,F279)+0.3*IF(G279="",0,G279)</f>
        <v/>
      </c>
      <c r="Q279" s="24">
        <f>0.656*IF(I279="",0,I279)+0.344*IF(H279="",0,H279)</f>
        <v/>
      </c>
      <c r="R279" s="24">
        <f>0.338*IF(J279="",0,J279)+0.662*IF(K279="",0,K279)</f>
        <v/>
      </c>
      <c r="S279" s="24">
        <f>0.38*IF(L279="",0,L279)+0.35*IF(M279="",0,M279)+0.27*IF(N279="",0,N279)</f>
        <v/>
      </c>
      <c r="T279" s="24">
        <f>IF(Universe!S279="","",((Universe!S279-$B$2565)/$C$2565)^3)</f>
        <v/>
      </c>
      <c r="U279" s="24">
        <f>IF(Universe!S279="","",(Universe!S279-$B$2565)/$C$2565)</f>
        <v/>
      </c>
      <c r="V279" s="24">
        <f>IF(Universe!T279="","",(Universe!T279-$B$2566)/$C$2566)</f>
        <v/>
      </c>
      <c r="W279" s="24">
        <f>IF(Universe!U279="","",(Universe!U279-$B$2567)/$C$2567)</f>
        <v/>
      </c>
      <c r="X279" s="24">
        <f>IF(O279="","",(O279-$B$2571)/$C$2571)</f>
        <v/>
      </c>
      <c r="Y279" s="24">
        <f>IF(T279="","",(T279-$B$2576)/$C$2576)</f>
        <v/>
      </c>
      <c r="Z279" s="24">
        <f>IF(Universe!V279="","",(Universe!V279-$B$2568)/$C$2568)</f>
        <v/>
      </c>
      <c r="AA279" s="24">
        <f>IF(P279="","",(P279-$B$2572)/$C$2572)</f>
        <v/>
      </c>
      <c r="AB279" s="24">
        <f>IF(Q279="","",(Q279-$B$2573)/$C$2573)</f>
        <v/>
      </c>
      <c r="AC279" s="24">
        <f>IF(R279="","",(R279-$B$2574)/$C$2574)</f>
        <v/>
      </c>
      <c r="AD279" s="24">
        <f>IF(S279="","",(S279-$B$2575)/$C$2575)</f>
        <v/>
      </c>
      <c r="AE279" s="24">
        <f>IF(Y279="","",Y279-(19.12044933116382+16.522174187581257*U279))</f>
        <v/>
      </c>
      <c r="AF279" s="24">
        <f>IF(X279="","",(X279-(-0.27268023098325006+0.47142105304415904*V279+-0.3189264934812436*U279)--5.286111042926227e-16)/0.7994208745952703)</f>
        <v/>
      </c>
      <c r="AG279" s="24">
        <f>IF(AA279="","",(AA279-(0.5248806186338691+-0.064206457956449*U279)-5.43454825424064e-16)/0.9977404048781155)</f>
        <v/>
      </c>
      <c r="AH279" s="25" t="n">
        <v>-3.573704155660147</v>
      </c>
      <c r="AI279" s="25" t="n">
        <v>-1.020487347654302</v>
      </c>
      <c r="AJ279" s="25" t="n">
        <v>-0.0860481544984673</v>
      </c>
      <c r="AK279" s="25" t="n">
        <v>-1.107889425286348</v>
      </c>
      <c r="AL279" s="25" t="n">
        <v>1.790125635705631</v>
      </c>
      <c r="AM279" s="25" t="n">
        <v>1.228075584694034</v>
      </c>
      <c r="AN279" s="25" t="n">
        <v>-1.288002032548557</v>
      </c>
      <c r="AO279" s="25" t="n">
        <v>0.7044954065093649</v>
      </c>
      <c r="AP279" s="25" t="n">
        <v>-0.6307632261669648</v>
      </c>
      <c r="AQ279" s="25" t="n">
        <v>0.7494124271795879</v>
      </c>
    </row>
    <row r="280">
      <c r="A280" s="23">
        <f>Universe!A280</f>
        <v/>
      </c>
      <c r="B280" s="24">
        <f>IF(Universe!W280="","",(Universe!W280-$B$2550)/$C$2550)</f>
        <v/>
      </c>
      <c r="C280" s="24">
        <f>IF(Universe!X280="","",(Universe!X280-$B$2551)/$C$2551)</f>
        <v/>
      </c>
      <c r="D280" s="24">
        <f>IF(Universe!Y280="","",(Universe!Y280-$B$2552)/$C$2552)</f>
        <v/>
      </c>
      <c r="E280" s="24">
        <f>IF(Universe!Z280="","",(Universe!Z280-$B$2553)/$C$2553)</f>
        <v/>
      </c>
      <c r="F280" s="24">
        <f>IF(Universe!AA280="","",(Universe!AA280-$B$2554)/$C$2554)</f>
        <v/>
      </c>
      <c r="G280" s="24">
        <f>IF(Universe!AB280="","",(Universe!AB280-$B$2555)/$C$2555)</f>
        <v/>
      </c>
      <c r="H280" s="24">
        <f>IF(Universe!AC280="","",(Universe!AC280-$B$2556)/$C$2556)</f>
        <v/>
      </c>
      <c r="I280" s="24">
        <f>IF(Universe!AD280="","",(Universe!AD280-$B$2557)/$C$2557)</f>
        <v/>
      </c>
      <c r="J280" s="24">
        <f>IF(Universe!AE280="","",(Universe!AE280-$B$2558)/$C$2558)</f>
        <v/>
      </c>
      <c r="K280" s="24">
        <f>IF(Universe!AF280="","",(Universe!AF280-$B$2559)/$C$2559)</f>
        <v/>
      </c>
      <c r="L280" s="24">
        <f>IF(Universe!AG280="","",(Universe!AG280-$B$2560)/$C$2560)</f>
        <v/>
      </c>
      <c r="M280" s="24">
        <f>IF(Universe!AH280="","",(Universe!AH280-$B$2561)/$C$2561)</f>
        <v/>
      </c>
      <c r="N280" s="24">
        <f>IF(Universe!AI280="","",(Universe!AI280-$B$2562)/$C$2562)</f>
        <v/>
      </c>
      <c r="O280" s="24">
        <f>0.74*IF(B280="",0,B280)+0.16*IF(C280="",0,C280)+0.1*IF(D280="",0,D280)</f>
        <v/>
      </c>
      <c r="P280" s="24">
        <f>0.35*IF(E280="",0,E280)+0.35*IF(F280="",0,F280)+0.3*IF(G280="",0,G280)</f>
        <v/>
      </c>
      <c r="Q280" s="24">
        <f>0.656*IF(I280="",0,I280)+0.344*IF(H280="",0,H280)</f>
        <v/>
      </c>
      <c r="R280" s="24">
        <f>0.338*IF(J280="",0,J280)+0.662*IF(K280="",0,K280)</f>
        <v/>
      </c>
      <c r="S280" s="24">
        <f>0.38*IF(L280="",0,L280)+0.35*IF(M280="",0,M280)+0.27*IF(N280="",0,N280)</f>
        <v/>
      </c>
      <c r="T280" s="24">
        <f>IF(Universe!S280="","",((Universe!S280-$B$2565)/$C$2565)^3)</f>
        <v/>
      </c>
      <c r="U280" s="24">
        <f>IF(Universe!S280="","",(Universe!S280-$B$2565)/$C$2565)</f>
        <v/>
      </c>
      <c r="V280" s="24">
        <f>IF(Universe!T280="","",(Universe!T280-$B$2566)/$C$2566)</f>
        <v/>
      </c>
      <c r="W280" s="24">
        <f>IF(Universe!U280="","",(Universe!U280-$B$2567)/$C$2567)</f>
        <v/>
      </c>
      <c r="X280" s="24">
        <f>IF(O280="","",(O280-$B$2571)/$C$2571)</f>
        <v/>
      </c>
      <c r="Y280" s="24">
        <f>IF(T280="","",(T280-$B$2576)/$C$2576)</f>
        <v/>
      </c>
      <c r="Z280" s="24">
        <f>IF(Universe!V280="","",(Universe!V280-$B$2568)/$C$2568)</f>
        <v/>
      </c>
      <c r="AA280" s="24">
        <f>IF(P280="","",(P280-$B$2572)/$C$2572)</f>
        <v/>
      </c>
      <c r="AB280" s="24">
        <f>IF(Q280="","",(Q280-$B$2573)/$C$2573)</f>
        <v/>
      </c>
      <c r="AC280" s="24">
        <f>IF(R280="","",(R280-$B$2574)/$C$2574)</f>
        <v/>
      </c>
      <c r="AD280" s="24">
        <f>IF(S280="","",(S280-$B$2575)/$C$2575)</f>
        <v/>
      </c>
      <c r="AE280" s="24">
        <f>IF(Y280="","",Y280-(19.12044933116382+16.522174187581257*U280))</f>
        <v/>
      </c>
      <c r="AF280" s="24">
        <f>IF(X280="","",(X280-(-0.27268023098325006+0.47142105304415904*V280+-0.3189264934812436*U280)--5.286111042926227e-16)/0.7994208745952703)</f>
        <v/>
      </c>
      <c r="AG280" s="24">
        <f>IF(AA280="","",(AA280-(0.5248806186338691+-0.064206457956449*U280)-5.43454825424064e-16)/0.9977404048781155)</f>
        <v/>
      </c>
      <c r="AH280" s="25" t="n">
        <v>-2.678924835564425</v>
      </c>
      <c r="AI280" s="25" t="n">
        <v>-1.037455360011266</v>
      </c>
      <c r="AJ280" s="25" t="n">
        <v>-0.0770408548030188</v>
      </c>
      <c r="AK280" s="25" t="n">
        <v>-0.7548549516114946</v>
      </c>
      <c r="AL280" s="25" t="n">
        <v>3.27733300982974</v>
      </c>
      <c r="AM280" s="25" t="n">
        <v>0.0134198456186867</v>
      </c>
      <c r="AN280" s="25" t="n">
        <v>-0.9142500437701472</v>
      </c>
      <c r="AO280" s="25" t="n">
        <v>0.0609247737930015</v>
      </c>
      <c r="AP280" s="25" t="n">
        <v>-0.6307632261669648</v>
      </c>
      <c r="AQ280" s="25" t="n">
        <v>0.4690892173018692</v>
      </c>
    </row>
    <row r="281">
      <c r="A281" s="23">
        <f>Universe!A281</f>
        <v/>
      </c>
      <c r="B281" s="24">
        <f>IF(Universe!W281="","",(Universe!W281-$B$2550)/$C$2550)</f>
        <v/>
      </c>
      <c r="C281" s="24">
        <f>IF(Universe!X281="","",(Universe!X281-$B$2551)/$C$2551)</f>
        <v/>
      </c>
      <c r="D281" s="24">
        <f>IF(Universe!Y281="","",(Universe!Y281-$B$2552)/$C$2552)</f>
        <v/>
      </c>
      <c r="E281" s="24">
        <f>IF(Universe!Z281="","",(Universe!Z281-$B$2553)/$C$2553)</f>
        <v/>
      </c>
      <c r="F281" s="24">
        <f>IF(Universe!AA281="","",(Universe!AA281-$B$2554)/$C$2554)</f>
        <v/>
      </c>
      <c r="G281" s="24">
        <f>IF(Universe!AB281="","",(Universe!AB281-$B$2555)/$C$2555)</f>
        <v/>
      </c>
      <c r="H281" s="24">
        <f>IF(Universe!AC281="","",(Universe!AC281-$B$2556)/$C$2556)</f>
        <v/>
      </c>
      <c r="I281" s="24">
        <f>IF(Universe!AD281="","",(Universe!AD281-$B$2557)/$C$2557)</f>
        <v/>
      </c>
      <c r="J281" s="24">
        <f>IF(Universe!AE281="","",(Universe!AE281-$B$2558)/$C$2558)</f>
        <v/>
      </c>
      <c r="K281" s="24">
        <f>IF(Universe!AF281="","",(Universe!AF281-$B$2559)/$C$2559)</f>
        <v/>
      </c>
      <c r="L281" s="24">
        <f>IF(Universe!AG281="","",(Universe!AG281-$B$2560)/$C$2560)</f>
        <v/>
      </c>
      <c r="M281" s="24">
        <f>IF(Universe!AH281="","",(Universe!AH281-$B$2561)/$C$2561)</f>
        <v/>
      </c>
      <c r="N281" s="24">
        <f>IF(Universe!AI281="","",(Universe!AI281-$B$2562)/$C$2562)</f>
        <v/>
      </c>
      <c r="O281" s="24">
        <f>0.74*IF(B281="",0,B281)+0.16*IF(C281="",0,C281)+0.1*IF(D281="",0,D281)</f>
        <v/>
      </c>
      <c r="P281" s="24">
        <f>0.35*IF(E281="",0,E281)+0.35*IF(F281="",0,F281)+0.3*IF(G281="",0,G281)</f>
        <v/>
      </c>
      <c r="Q281" s="24">
        <f>0.656*IF(I281="",0,I281)+0.344*IF(H281="",0,H281)</f>
        <v/>
      </c>
      <c r="R281" s="24">
        <f>0.338*IF(J281="",0,J281)+0.662*IF(K281="",0,K281)</f>
        <v/>
      </c>
      <c r="S281" s="24">
        <f>0.38*IF(L281="",0,L281)+0.35*IF(M281="",0,M281)+0.27*IF(N281="",0,N281)</f>
        <v/>
      </c>
      <c r="T281" s="24">
        <f>IF(Universe!S281="","",((Universe!S281-$B$2565)/$C$2565)^3)</f>
        <v/>
      </c>
      <c r="U281" s="24">
        <f>IF(Universe!S281="","",(Universe!S281-$B$2565)/$C$2565)</f>
        <v/>
      </c>
      <c r="V281" s="24">
        <f>IF(Universe!T281="","",(Universe!T281-$B$2566)/$C$2566)</f>
        <v/>
      </c>
      <c r="W281" s="24">
        <f>IF(Universe!U281="","",(Universe!U281-$B$2567)/$C$2567)</f>
        <v/>
      </c>
      <c r="X281" s="24">
        <f>IF(O281="","",(O281-$B$2571)/$C$2571)</f>
        <v/>
      </c>
      <c r="Y281" s="24">
        <f>IF(T281="","",(T281-$B$2576)/$C$2576)</f>
        <v/>
      </c>
      <c r="Z281" s="24">
        <f>IF(Universe!V281="","",(Universe!V281-$B$2568)/$C$2568)</f>
        <v/>
      </c>
      <c r="AA281" s="24">
        <f>IF(P281="","",(P281-$B$2572)/$C$2572)</f>
        <v/>
      </c>
      <c r="AB281" s="24">
        <f>IF(Q281="","",(Q281-$B$2573)/$C$2573)</f>
        <v/>
      </c>
      <c r="AC281" s="24">
        <f>IF(R281="","",(R281-$B$2574)/$C$2574)</f>
        <v/>
      </c>
      <c r="AD281" s="24">
        <f>IF(S281="","",(S281-$B$2575)/$C$2575)</f>
        <v/>
      </c>
      <c r="AE281" s="24">
        <f>IF(Y281="","",Y281-(19.12044933116382+16.522174187581257*U281))</f>
        <v/>
      </c>
      <c r="AF281" s="24">
        <f>IF(X281="","",(X281-(-0.27268023098325006+0.47142105304415904*V281+-0.3189264934812436*U281)--5.286111042926227e-16)/0.7994208745952703)</f>
        <v/>
      </c>
      <c r="AG281" s="24">
        <f>IF(AA281="","",(AA281-(0.5248806186338691+-0.064206457956449*U281)-5.43454825424064e-16)/0.9977404048781155)</f>
        <v/>
      </c>
      <c r="AH281" s="25" t="n">
        <v>-1.71179223003805</v>
      </c>
      <c r="AI281" s="25" t="n">
        <v>-0.1104063918637215</v>
      </c>
      <c r="AJ281" s="25" t="n">
        <v>-1.125032574003172</v>
      </c>
      <c r="AK281" s="25" t="n">
        <v>0.6127560334769893</v>
      </c>
      <c r="AL281" s="25" t="n">
        <v>3.051099639361589</v>
      </c>
      <c r="AM281" s="25" t="n">
        <v>0.5429838745345417</v>
      </c>
      <c r="AN281" s="25" t="n">
        <v>0.3659550363347711</v>
      </c>
      <c r="AO281" s="25" t="n">
        <v>0.08195834729261479</v>
      </c>
      <c r="AP281" s="25" t="n">
        <v>-0.769240679419651</v>
      </c>
      <c r="AQ281" s="25" t="n">
        <v>0.6013501273416648</v>
      </c>
    </row>
    <row r="282">
      <c r="A282" s="23">
        <f>Universe!A282</f>
        <v/>
      </c>
      <c r="B282" s="24">
        <f>IF(Universe!W282="","",(Universe!W282-$B$2550)/$C$2550)</f>
        <v/>
      </c>
      <c r="C282" s="24">
        <f>IF(Universe!X282="","",(Universe!X282-$B$2551)/$C$2551)</f>
        <v/>
      </c>
      <c r="D282" s="24">
        <f>IF(Universe!Y282="","",(Universe!Y282-$B$2552)/$C$2552)</f>
        <v/>
      </c>
      <c r="E282" s="24">
        <f>IF(Universe!Z282="","",(Universe!Z282-$B$2553)/$C$2553)</f>
        <v/>
      </c>
      <c r="F282" s="24">
        <f>IF(Universe!AA282="","",(Universe!AA282-$B$2554)/$C$2554)</f>
        <v/>
      </c>
      <c r="G282" s="24">
        <f>IF(Universe!AB282="","",(Universe!AB282-$B$2555)/$C$2555)</f>
        <v/>
      </c>
      <c r="H282" s="24">
        <f>IF(Universe!AC282="","",(Universe!AC282-$B$2556)/$C$2556)</f>
        <v/>
      </c>
      <c r="I282" s="24">
        <f>IF(Universe!AD282="","",(Universe!AD282-$B$2557)/$C$2557)</f>
        <v/>
      </c>
      <c r="J282" s="24">
        <f>IF(Universe!AE282="","",(Universe!AE282-$B$2558)/$C$2558)</f>
        <v/>
      </c>
      <c r="K282" s="24">
        <f>IF(Universe!AF282="","",(Universe!AF282-$B$2559)/$C$2559)</f>
        <v/>
      </c>
      <c r="L282" s="24">
        <f>IF(Universe!AG282="","",(Universe!AG282-$B$2560)/$C$2560)</f>
        <v/>
      </c>
      <c r="M282" s="24">
        <f>IF(Universe!AH282="","",(Universe!AH282-$B$2561)/$C$2561)</f>
        <v/>
      </c>
      <c r="N282" s="24">
        <f>IF(Universe!AI282="","",(Universe!AI282-$B$2562)/$C$2562)</f>
        <v/>
      </c>
      <c r="O282" s="24">
        <f>0.74*IF(B282="",0,B282)+0.16*IF(C282="",0,C282)+0.1*IF(D282="",0,D282)</f>
        <v/>
      </c>
      <c r="P282" s="24">
        <f>0.35*IF(E282="",0,E282)+0.35*IF(F282="",0,F282)+0.3*IF(G282="",0,G282)</f>
        <v/>
      </c>
      <c r="Q282" s="24">
        <f>0.656*IF(I282="",0,I282)+0.344*IF(H282="",0,H282)</f>
        <v/>
      </c>
      <c r="R282" s="24">
        <f>0.338*IF(J282="",0,J282)+0.662*IF(K282="",0,K282)</f>
        <v/>
      </c>
      <c r="S282" s="24">
        <f>0.38*IF(L282="",0,L282)+0.35*IF(M282="",0,M282)+0.27*IF(N282="",0,N282)</f>
        <v/>
      </c>
      <c r="T282" s="24">
        <f>IF(Universe!S282="","",((Universe!S282-$B$2565)/$C$2565)^3)</f>
        <v/>
      </c>
      <c r="U282" s="24">
        <f>IF(Universe!S282="","",(Universe!S282-$B$2565)/$C$2565)</f>
        <v/>
      </c>
      <c r="V282" s="24">
        <f>IF(Universe!T282="","",(Universe!T282-$B$2566)/$C$2566)</f>
        <v/>
      </c>
      <c r="W282" s="24">
        <f>IF(Universe!U282="","",(Universe!U282-$B$2567)/$C$2567)</f>
        <v/>
      </c>
      <c r="X282" s="24">
        <f>IF(O282="","",(O282-$B$2571)/$C$2571)</f>
        <v/>
      </c>
      <c r="Y282" s="24">
        <f>IF(T282="","",(T282-$B$2576)/$C$2576)</f>
        <v/>
      </c>
      <c r="Z282" s="24">
        <f>IF(Universe!V282="","",(Universe!V282-$B$2568)/$C$2568)</f>
        <v/>
      </c>
      <c r="AA282" s="24">
        <f>IF(P282="","",(P282-$B$2572)/$C$2572)</f>
        <v/>
      </c>
      <c r="AB282" s="24">
        <f>IF(Q282="","",(Q282-$B$2573)/$C$2573)</f>
        <v/>
      </c>
      <c r="AC282" s="24">
        <f>IF(R282="","",(R282-$B$2574)/$C$2574)</f>
        <v/>
      </c>
      <c r="AD282" s="24">
        <f>IF(S282="","",(S282-$B$2575)/$C$2575)</f>
        <v/>
      </c>
      <c r="AE282" s="24">
        <f>IF(Y282="","",Y282-(19.12044933116382+16.522174187581257*U282))</f>
        <v/>
      </c>
      <c r="AF282" s="24">
        <f>IF(X282="","",(X282-(-0.27268023098325006+0.47142105304415904*V282+-0.3189264934812436*U282)--5.286111042926227e-16)/0.7994208745952703)</f>
        <v/>
      </c>
      <c r="AG282" s="24">
        <f>IF(AA282="","",(AA282-(0.5248806186338691+-0.064206457956449*U282)-5.43454825424064e-16)/0.9977404048781155)</f>
        <v/>
      </c>
      <c r="AH282" s="25" t="n">
        <v>-2.595328100639435</v>
      </c>
      <c r="AI282" s="25" t="n">
        <v>2.421130516609491</v>
      </c>
      <c r="AJ282" s="25" t="n">
        <v>2.853046907472292</v>
      </c>
      <c r="AK282" s="25" t="n">
        <v>1.995879537444501</v>
      </c>
      <c r="AL282" s="25" t="n">
        <v>3.323752016052825</v>
      </c>
      <c r="AM282" s="25" t="n">
        <v>-0.1693398466170168</v>
      </c>
      <c r="AN282" s="25" t="n">
        <v>4.34175911872747</v>
      </c>
      <c r="AO282" s="25" t="n">
        <v>-0.8906881653526667</v>
      </c>
      <c r="AP282" s="25" t="n">
        <v>-0.4262184129894436</v>
      </c>
      <c r="AQ282" s="25" t="n">
        <v>-0.229279054722392</v>
      </c>
    </row>
    <row r="283">
      <c r="A283" s="23">
        <f>Universe!A283</f>
        <v/>
      </c>
      <c r="B283" s="24">
        <f>IF(Universe!W283="","",(Universe!W283-$B$2550)/$C$2550)</f>
        <v/>
      </c>
      <c r="C283" s="24">
        <f>IF(Universe!X283="","",(Universe!X283-$B$2551)/$C$2551)</f>
        <v/>
      </c>
      <c r="D283" s="24">
        <f>IF(Universe!Y283="","",(Universe!Y283-$B$2552)/$C$2552)</f>
        <v/>
      </c>
      <c r="E283" s="24">
        <f>IF(Universe!Z283="","",(Universe!Z283-$B$2553)/$C$2553)</f>
        <v/>
      </c>
      <c r="F283" s="24">
        <f>IF(Universe!AA283="","",(Universe!AA283-$B$2554)/$C$2554)</f>
        <v/>
      </c>
      <c r="G283" s="24">
        <f>IF(Universe!AB283="","",(Universe!AB283-$B$2555)/$C$2555)</f>
        <v/>
      </c>
      <c r="H283" s="24">
        <f>IF(Universe!AC283="","",(Universe!AC283-$B$2556)/$C$2556)</f>
        <v/>
      </c>
      <c r="I283" s="24">
        <f>IF(Universe!AD283="","",(Universe!AD283-$B$2557)/$C$2557)</f>
        <v/>
      </c>
      <c r="J283" s="24">
        <f>IF(Universe!AE283="","",(Universe!AE283-$B$2558)/$C$2558)</f>
        <v/>
      </c>
      <c r="K283" s="24">
        <f>IF(Universe!AF283="","",(Universe!AF283-$B$2559)/$C$2559)</f>
        <v/>
      </c>
      <c r="L283" s="24">
        <f>IF(Universe!AG283="","",(Universe!AG283-$B$2560)/$C$2560)</f>
        <v/>
      </c>
      <c r="M283" s="24">
        <f>IF(Universe!AH283="","",(Universe!AH283-$B$2561)/$C$2561)</f>
        <v/>
      </c>
      <c r="N283" s="24">
        <f>IF(Universe!AI283="","",(Universe!AI283-$B$2562)/$C$2562)</f>
        <v/>
      </c>
      <c r="O283" s="24">
        <f>0.74*IF(B283="",0,B283)+0.16*IF(C283="",0,C283)+0.1*IF(D283="",0,D283)</f>
        <v/>
      </c>
      <c r="P283" s="24">
        <f>0.35*IF(E283="",0,E283)+0.35*IF(F283="",0,F283)+0.3*IF(G283="",0,G283)</f>
        <v/>
      </c>
      <c r="Q283" s="24">
        <f>0.656*IF(I283="",0,I283)+0.344*IF(H283="",0,H283)</f>
        <v/>
      </c>
      <c r="R283" s="24">
        <f>0.338*IF(J283="",0,J283)+0.662*IF(K283="",0,K283)</f>
        <v/>
      </c>
      <c r="S283" s="24">
        <f>0.38*IF(L283="",0,L283)+0.35*IF(M283="",0,M283)+0.27*IF(N283="",0,N283)</f>
        <v/>
      </c>
      <c r="T283" s="24">
        <f>IF(Universe!S283="","",((Universe!S283-$B$2565)/$C$2565)^3)</f>
        <v/>
      </c>
      <c r="U283" s="24">
        <f>IF(Universe!S283="","",(Universe!S283-$B$2565)/$C$2565)</f>
        <v/>
      </c>
      <c r="V283" s="24">
        <f>IF(Universe!T283="","",(Universe!T283-$B$2566)/$C$2566)</f>
        <v/>
      </c>
      <c r="W283" s="24">
        <f>IF(Universe!U283="","",(Universe!U283-$B$2567)/$C$2567)</f>
        <v/>
      </c>
      <c r="X283" s="24">
        <f>IF(O283="","",(O283-$B$2571)/$C$2571)</f>
        <v/>
      </c>
      <c r="Y283" s="24">
        <f>IF(T283="","",(T283-$B$2576)/$C$2576)</f>
        <v/>
      </c>
      <c r="Z283" s="24">
        <f>IF(Universe!V283="","",(Universe!V283-$B$2568)/$C$2568)</f>
        <v/>
      </c>
      <c r="AA283" s="24">
        <f>IF(P283="","",(P283-$B$2572)/$C$2572)</f>
        <v/>
      </c>
      <c r="AB283" s="24">
        <f>IF(Q283="","",(Q283-$B$2573)/$C$2573)</f>
        <v/>
      </c>
      <c r="AC283" s="24">
        <f>IF(R283="","",(R283-$B$2574)/$C$2574)</f>
        <v/>
      </c>
      <c r="AD283" s="24">
        <f>IF(S283="","",(S283-$B$2575)/$C$2575)</f>
        <v/>
      </c>
      <c r="AE283" s="24">
        <f>IF(Y283="","",Y283-(19.12044933116382+16.522174187581257*U283))</f>
        <v/>
      </c>
      <c r="AF283" s="24">
        <f>IF(X283="","",(X283-(-0.27268023098325006+0.47142105304415904*V283+-0.3189264934812436*U283)--5.286111042926227e-16)/0.7994208745952703)</f>
        <v/>
      </c>
      <c r="AG283" s="24">
        <f>IF(AA283="","",(AA283-(0.5248806186338691+-0.064206457956449*U283)-5.43454825424064e-16)/0.9977404048781155)</f>
        <v/>
      </c>
      <c r="AH283" s="25" t="n">
        <v>-3.425596190120479</v>
      </c>
      <c r="AI283" s="25" t="n">
        <v>2.182765297768007</v>
      </c>
      <c r="AJ283" s="25" t="n">
        <v>-1.418620650354803</v>
      </c>
      <c r="AK283" s="25" t="n">
        <v>0.6682874420422155</v>
      </c>
      <c r="AL283" s="25" t="n">
        <v>2.173141040552245</v>
      </c>
      <c r="AM283" s="25" t="n">
        <v>-0.0150320480998821</v>
      </c>
      <c r="AN283" s="25" t="n">
        <v>2.146700292740259</v>
      </c>
      <c r="AO283" s="25" t="n">
        <v>-0.3531645129745038</v>
      </c>
      <c r="AP283" s="25" t="n">
        <v>-2.249890457499009</v>
      </c>
      <c r="AQ283" s="25" t="n">
        <v>-0.4969849763782344</v>
      </c>
    </row>
    <row r="284">
      <c r="A284" s="23">
        <f>Universe!A284</f>
        <v/>
      </c>
      <c r="B284" s="24">
        <f>IF(Universe!W284="","",(Universe!W284-$B$2550)/$C$2550)</f>
        <v/>
      </c>
      <c r="C284" s="24">
        <f>IF(Universe!X284="","",(Universe!X284-$B$2551)/$C$2551)</f>
        <v/>
      </c>
      <c r="D284" s="24">
        <f>IF(Universe!Y284="","",(Universe!Y284-$B$2552)/$C$2552)</f>
        <v/>
      </c>
      <c r="E284" s="24">
        <f>IF(Universe!Z284="","",(Universe!Z284-$B$2553)/$C$2553)</f>
        <v/>
      </c>
      <c r="F284" s="24">
        <f>IF(Universe!AA284="","",(Universe!AA284-$B$2554)/$C$2554)</f>
        <v/>
      </c>
      <c r="G284" s="24">
        <f>IF(Universe!AB284="","",(Universe!AB284-$B$2555)/$C$2555)</f>
        <v/>
      </c>
      <c r="H284" s="24">
        <f>IF(Universe!AC284="","",(Universe!AC284-$B$2556)/$C$2556)</f>
        <v/>
      </c>
      <c r="I284" s="24">
        <f>IF(Universe!AD284="","",(Universe!AD284-$B$2557)/$C$2557)</f>
        <v/>
      </c>
      <c r="J284" s="24">
        <f>IF(Universe!AE284="","",(Universe!AE284-$B$2558)/$C$2558)</f>
        <v/>
      </c>
      <c r="K284" s="24">
        <f>IF(Universe!AF284="","",(Universe!AF284-$B$2559)/$C$2559)</f>
        <v/>
      </c>
      <c r="L284" s="24">
        <f>IF(Universe!AG284="","",(Universe!AG284-$B$2560)/$C$2560)</f>
        <v/>
      </c>
      <c r="M284" s="24">
        <f>IF(Universe!AH284="","",(Universe!AH284-$B$2561)/$C$2561)</f>
        <v/>
      </c>
      <c r="N284" s="24">
        <f>IF(Universe!AI284="","",(Universe!AI284-$B$2562)/$C$2562)</f>
        <v/>
      </c>
      <c r="O284" s="24">
        <f>0.74*IF(B284="",0,B284)+0.16*IF(C284="",0,C284)+0.1*IF(D284="",0,D284)</f>
        <v/>
      </c>
      <c r="P284" s="24">
        <f>0.35*IF(E284="",0,E284)+0.35*IF(F284="",0,F284)+0.3*IF(G284="",0,G284)</f>
        <v/>
      </c>
      <c r="Q284" s="24">
        <f>0.656*IF(I284="",0,I284)+0.344*IF(H284="",0,H284)</f>
        <v/>
      </c>
      <c r="R284" s="24">
        <f>0.338*IF(J284="",0,J284)+0.662*IF(K284="",0,K284)</f>
        <v/>
      </c>
      <c r="S284" s="24">
        <f>0.38*IF(L284="",0,L284)+0.35*IF(M284="",0,M284)+0.27*IF(N284="",0,N284)</f>
        <v/>
      </c>
      <c r="T284" s="24">
        <f>IF(Universe!S284="","",((Universe!S284-$B$2565)/$C$2565)^3)</f>
        <v/>
      </c>
      <c r="U284" s="24">
        <f>IF(Universe!S284="","",(Universe!S284-$B$2565)/$C$2565)</f>
        <v/>
      </c>
      <c r="V284" s="24">
        <f>IF(Universe!T284="","",(Universe!T284-$B$2566)/$C$2566)</f>
        <v/>
      </c>
      <c r="W284" s="24">
        <f>IF(Universe!U284="","",(Universe!U284-$B$2567)/$C$2567)</f>
        <v/>
      </c>
      <c r="X284" s="24">
        <f>IF(O284="","",(O284-$B$2571)/$C$2571)</f>
        <v/>
      </c>
      <c r="Y284" s="24">
        <f>IF(T284="","",(T284-$B$2576)/$C$2576)</f>
        <v/>
      </c>
      <c r="Z284" s="24">
        <f>IF(Universe!V284="","",(Universe!V284-$B$2568)/$C$2568)</f>
        <v/>
      </c>
      <c r="AA284" s="24">
        <f>IF(P284="","",(P284-$B$2572)/$C$2572)</f>
        <v/>
      </c>
      <c r="AB284" s="24">
        <f>IF(Q284="","",(Q284-$B$2573)/$C$2573)</f>
        <v/>
      </c>
      <c r="AC284" s="24">
        <f>IF(R284="","",(R284-$B$2574)/$C$2574)</f>
        <v/>
      </c>
      <c r="AD284" s="24">
        <f>IF(S284="","",(S284-$B$2575)/$C$2575)</f>
        <v/>
      </c>
      <c r="AE284" s="24">
        <f>IF(Y284="","",Y284-(19.12044933116382+16.522174187581257*U284))</f>
        <v/>
      </c>
      <c r="AF284" s="24">
        <f>IF(X284="","",(X284-(-0.27268023098325006+0.47142105304415904*V284+-0.3189264934812436*U284)--5.286111042926227e-16)/0.7994208745952703)</f>
        <v/>
      </c>
      <c r="AG284" s="24">
        <f>IF(AA284="","",(AA284-(0.5248806186338691+-0.064206457956449*U284)-5.43454825424064e-16)/0.9977404048781155)</f>
        <v/>
      </c>
      <c r="AH284" s="25" t="n">
        <v>-1.851598584390357</v>
      </c>
      <c r="AI284" s="25" t="n">
        <v>-0.2854570456680793</v>
      </c>
      <c r="AJ284" s="25" t="n">
        <v>0.8240032300051084</v>
      </c>
      <c r="AK284" s="25" t="n">
        <v>0.3180517020352292</v>
      </c>
      <c r="AL284" s="25" t="n">
        <v>3.176119614987571</v>
      </c>
      <c r="AM284" s="25" t="n">
        <v>-0.5801183351154701</v>
      </c>
      <c r="AN284" s="25" t="n">
        <v>0.5541270126111227</v>
      </c>
      <c r="AO284" s="25" t="n">
        <v>-0.2838791479458498</v>
      </c>
      <c r="AP284" s="25" t="n">
        <v>0.9813108571214396</v>
      </c>
      <c r="AQ284" s="25" t="n">
        <v>2.850248919468716</v>
      </c>
    </row>
    <row r="285">
      <c r="A285" s="23">
        <f>Universe!A285</f>
        <v/>
      </c>
      <c r="B285" s="24">
        <f>IF(Universe!W285="","",(Universe!W285-$B$2550)/$C$2550)</f>
        <v/>
      </c>
      <c r="C285" s="24">
        <f>IF(Universe!X285="","",(Universe!X285-$B$2551)/$C$2551)</f>
        <v/>
      </c>
      <c r="D285" s="24">
        <f>IF(Universe!Y285="","",(Universe!Y285-$B$2552)/$C$2552)</f>
        <v/>
      </c>
      <c r="E285" s="24">
        <f>IF(Universe!Z285="","",(Universe!Z285-$B$2553)/$C$2553)</f>
        <v/>
      </c>
      <c r="F285" s="24">
        <f>IF(Universe!AA285="","",(Universe!AA285-$B$2554)/$C$2554)</f>
        <v/>
      </c>
      <c r="G285" s="24">
        <f>IF(Universe!AB285="","",(Universe!AB285-$B$2555)/$C$2555)</f>
        <v/>
      </c>
      <c r="H285" s="24">
        <f>IF(Universe!AC285="","",(Universe!AC285-$B$2556)/$C$2556)</f>
        <v/>
      </c>
      <c r="I285" s="24">
        <f>IF(Universe!AD285="","",(Universe!AD285-$B$2557)/$C$2557)</f>
        <v/>
      </c>
      <c r="J285" s="24">
        <f>IF(Universe!AE285="","",(Universe!AE285-$B$2558)/$C$2558)</f>
        <v/>
      </c>
      <c r="K285" s="24">
        <f>IF(Universe!AF285="","",(Universe!AF285-$B$2559)/$C$2559)</f>
        <v/>
      </c>
      <c r="L285" s="24">
        <f>IF(Universe!AG285="","",(Universe!AG285-$B$2560)/$C$2560)</f>
        <v/>
      </c>
      <c r="M285" s="24">
        <f>IF(Universe!AH285="","",(Universe!AH285-$B$2561)/$C$2561)</f>
        <v/>
      </c>
      <c r="N285" s="24">
        <f>IF(Universe!AI285="","",(Universe!AI285-$B$2562)/$C$2562)</f>
        <v/>
      </c>
      <c r="O285" s="24">
        <f>0.74*IF(B285="",0,B285)+0.16*IF(C285="",0,C285)+0.1*IF(D285="",0,D285)</f>
        <v/>
      </c>
      <c r="P285" s="24">
        <f>0.35*IF(E285="",0,E285)+0.35*IF(F285="",0,F285)+0.3*IF(G285="",0,G285)</f>
        <v/>
      </c>
      <c r="Q285" s="24">
        <f>0.656*IF(I285="",0,I285)+0.344*IF(H285="",0,H285)</f>
        <v/>
      </c>
      <c r="R285" s="24">
        <f>0.338*IF(J285="",0,J285)+0.662*IF(K285="",0,K285)</f>
        <v/>
      </c>
      <c r="S285" s="24">
        <f>0.38*IF(L285="",0,L285)+0.35*IF(M285="",0,M285)+0.27*IF(N285="",0,N285)</f>
        <v/>
      </c>
      <c r="T285" s="24">
        <f>IF(Universe!S285="","",((Universe!S285-$B$2565)/$C$2565)^3)</f>
        <v/>
      </c>
      <c r="U285" s="24">
        <f>IF(Universe!S285="","",(Universe!S285-$B$2565)/$C$2565)</f>
        <v/>
      </c>
      <c r="V285" s="24">
        <f>IF(Universe!T285="","",(Universe!T285-$B$2566)/$C$2566)</f>
        <v/>
      </c>
      <c r="W285" s="24">
        <f>IF(Universe!U285="","",(Universe!U285-$B$2567)/$C$2567)</f>
        <v/>
      </c>
      <c r="X285" s="24">
        <f>IF(O285="","",(O285-$B$2571)/$C$2571)</f>
        <v/>
      </c>
      <c r="Y285" s="24">
        <f>IF(T285="","",(T285-$B$2576)/$C$2576)</f>
        <v/>
      </c>
      <c r="Z285" s="24">
        <f>IF(Universe!V285="","",(Universe!V285-$B$2568)/$C$2568)</f>
        <v/>
      </c>
      <c r="AA285" s="24">
        <f>IF(P285="","",(P285-$B$2572)/$C$2572)</f>
        <v/>
      </c>
      <c r="AB285" s="24">
        <f>IF(Q285="","",(Q285-$B$2573)/$C$2573)</f>
        <v/>
      </c>
      <c r="AC285" s="24">
        <f>IF(R285="","",(R285-$B$2574)/$C$2574)</f>
        <v/>
      </c>
      <c r="AD285" s="24">
        <f>IF(S285="","",(S285-$B$2575)/$C$2575)</f>
        <v/>
      </c>
      <c r="AE285" s="24">
        <f>IF(Y285="","",Y285-(19.12044933116382+16.522174187581257*U285))</f>
        <v/>
      </c>
      <c r="AF285" s="24">
        <f>IF(X285="","",(X285-(-0.27268023098325006+0.47142105304415904*V285+-0.3189264934812436*U285)--5.286111042926227e-16)/0.7994208745952703)</f>
        <v/>
      </c>
      <c r="AG285" s="24">
        <f>IF(AA285="","",(AA285-(0.5248806186338691+-0.064206457956449*U285)-5.43454825424064e-16)/0.9977404048781155)</f>
        <v/>
      </c>
      <c r="AH285" s="25" t="n">
        <v>-3.395514160565221</v>
      </c>
      <c r="AI285" s="25" t="n">
        <v>-0.5820326317431773</v>
      </c>
      <c r="AJ285" s="25" t="inlineStr"/>
      <c r="AK285" s="25" t="n">
        <v>1.240315304222239</v>
      </c>
      <c r="AL285" s="25" t="n">
        <v>2.243810640772927</v>
      </c>
      <c r="AM285" s="25" t="n">
        <v>0.3395503179685315</v>
      </c>
      <c r="AN285" s="25" t="n">
        <v>0.0606424818843434</v>
      </c>
      <c r="AO285" s="25" t="n">
        <v>-0.3385309407492799</v>
      </c>
      <c r="AP285" s="25" t="n">
        <v>4.28323687564951</v>
      </c>
      <c r="AQ285" s="25" t="n">
        <v>-0.5989001121720605</v>
      </c>
    </row>
    <row r="286">
      <c r="A286" s="23">
        <f>Universe!A286</f>
        <v/>
      </c>
      <c r="B286" s="24">
        <f>IF(Universe!W286="","",(Universe!W286-$B$2550)/$C$2550)</f>
        <v/>
      </c>
      <c r="C286" s="24">
        <f>IF(Universe!X286="","",(Universe!X286-$B$2551)/$C$2551)</f>
        <v/>
      </c>
      <c r="D286" s="24">
        <f>IF(Universe!Y286="","",(Universe!Y286-$B$2552)/$C$2552)</f>
        <v/>
      </c>
      <c r="E286" s="24">
        <f>IF(Universe!Z286="","",(Universe!Z286-$B$2553)/$C$2553)</f>
        <v/>
      </c>
      <c r="F286" s="24">
        <f>IF(Universe!AA286="","",(Universe!AA286-$B$2554)/$C$2554)</f>
        <v/>
      </c>
      <c r="G286" s="24">
        <f>IF(Universe!AB286="","",(Universe!AB286-$B$2555)/$C$2555)</f>
        <v/>
      </c>
      <c r="H286" s="24">
        <f>IF(Universe!AC286="","",(Universe!AC286-$B$2556)/$C$2556)</f>
        <v/>
      </c>
      <c r="I286" s="24">
        <f>IF(Universe!AD286="","",(Universe!AD286-$B$2557)/$C$2557)</f>
        <v/>
      </c>
      <c r="J286" s="24">
        <f>IF(Universe!AE286="","",(Universe!AE286-$B$2558)/$C$2558)</f>
        <v/>
      </c>
      <c r="K286" s="24">
        <f>IF(Universe!AF286="","",(Universe!AF286-$B$2559)/$C$2559)</f>
        <v/>
      </c>
      <c r="L286" s="24">
        <f>IF(Universe!AG286="","",(Universe!AG286-$B$2560)/$C$2560)</f>
        <v/>
      </c>
      <c r="M286" s="24">
        <f>IF(Universe!AH286="","",(Universe!AH286-$B$2561)/$C$2561)</f>
        <v/>
      </c>
      <c r="N286" s="24">
        <f>IF(Universe!AI286="","",(Universe!AI286-$B$2562)/$C$2562)</f>
        <v/>
      </c>
      <c r="O286" s="24">
        <f>0.74*IF(B286="",0,B286)+0.16*IF(C286="",0,C286)+0.1*IF(D286="",0,D286)</f>
        <v/>
      </c>
      <c r="P286" s="24">
        <f>0.35*IF(E286="",0,E286)+0.35*IF(F286="",0,F286)+0.3*IF(G286="",0,G286)</f>
        <v/>
      </c>
      <c r="Q286" s="24">
        <f>0.656*IF(I286="",0,I286)+0.344*IF(H286="",0,H286)</f>
        <v/>
      </c>
      <c r="R286" s="24">
        <f>0.338*IF(J286="",0,J286)+0.662*IF(K286="",0,K286)</f>
        <v/>
      </c>
      <c r="S286" s="24">
        <f>0.38*IF(L286="",0,L286)+0.35*IF(M286="",0,M286)+0.27*IF(N286="",0,N286)</f>
        <v/>
      </c>
      <c r="T286" s="24">
        <f>IF(Universe!S286="","",((Universe!S286-$B$2565)/$C$2565)^3)</f>
        <v/>
      </c>
      <c r="U286" s="24">
        <f>IF(Universe!S286="","",(Universe!S286-$B$2565)/$C$2565)</f>
        <v/>
      </c>
      <c r="V286" s="24">
        <f>IF(Universe!T286="","",(Universe!T286-$B$2566)/$C$2566)</f>
        <v/>
      </c>
      <c r="W286" s="24">
        <f>IF(Universe!U286="","",(Universe!U286-$B$2567)/$C$2567)</f>
        <v/>
      </c>
      <c r="X286" s="24">
        <f>IF(O286="","",(O286-$B$2571)/$C$2571)</f>
        <v/>
      </c>
      <c r="Y286" s="24">
        <f>IF(T286="","",(T286-$B$2576)/$C$2576)</f>
        <v/>
      </c>
      <c r="Z286" s="24">
        <f>IF(Universe!V286="","",(Universe!V286-$B$2568)/$C$2568)</f>
        <v/>
      </c>
      <c r="AA286" s="24">
        <f>IF(P286="","",(P286-$B$2572)/$C$2572)</f>
        <v/>
      </c>
      <c r="AB286" s="24">
        <f>IF(Q286="","",(Q286-$B$2573)/$C$2573)</f>
        <v/>
      </c>
      <c r="AC286" s="24">
        <f>IF(R286="","",(R286-$B$2574)/$C$2574)</f>
        <v/>
      </c>
      <c r="AD286" s="24">
        <f>IF(S286="","",(S286-$B$2575)/$C$2575)</f>
        <v/>
      </c>
      <c r="AE286" s="24">
        <f>IF(Y286="","",Y286-(19.12044933116382+16.522174187581257*U286))</f>
        <v/>
      </c>
      <c r="AF286" s="24">
        <f>IF(X286="","",(X286-(-0.27268023098325006+0.47142105304415904*V286+-0.3189264934812436*U286)--5.286111042926227e-16)/0.7994208745952703)</f>
        <v/>
      </c>
      <c r="AG286" s="24">
        <f>IF(AA286="","",(AA286-(0.5248806186338691+-0.064206457956449*U286)-5.43454825424064e-16)/0.9977404048781155)</f>
        <v/>
      </c>
      <c r="AH286" s="25" t="n">
        <v>-3.045712962350432</v>
      </c>
      <c r="AI286" s="25" t="n">
        <v>-0.8105480800324905</v>
      </c>
      <c r="AJ286" s="25" t="n">
        <v>-0.0179696159911614</v>
      </c>
      <c r="AK286" s="25" t="n">
        <v>-0.8796894984489623</v>
      </c>
      <c r="AL286" s="25" t="n">
        <v>2.897934150644761</v>
      </c>
      <c r="AM286" s="25" t="n">
        <v>-0.0468826687009938</v>
      </c>
      <c r="AN286" s="25" t="n">
        <v>-0.8163176400466852</v>
      </c>
      <c r="AO286" s="25" t="n">
        <v>0.0363318506264956</v>
      </c>
      <c r="AP286" s="25" t="n">
        <v>-0.2506376062880506</v>
      </c>
      <c r="AQ286" s="25" t="n">
        <v>-0.5604316192497402</v>
      </c>
    </row>
    <row r="287">
      <c r="A287" s="23">
        <f>Universe!A287</f>
        <v/>
      </c>
      <c r="B287" s="24">
        <f>IF(Universe!W287="","",(Universe!W287-$B$2550)/$C$2550)</f>
        <v/>
      </c>
      <c r="C287" s="24">
        <f>IF(Universe!X287="","",(Universe!X287-$B$2551)/$C$2551)</f>
        <v/>
      </c>
      <c r="D287" s="24">
        <f>IF(Universe!Y287="","",(Universe!Y287-$B$2552)/$C$2552)</f>
        <v/>
      </c>
      <c r="E287" s="24">
        <f>IF(Universe!Z287="","",(Universe!Z287-$B$2553)/$C$2553)</f>
        <v/>
      </c>
      <c r="F287" s="24">
        <f>IF(Universe!AA287="","",(Universe!AA287-$B$2554)/$C$2554)</f>
        <v/>
      </c>
      <c r="G287" s="24">
        <f>IF(Universe!AB287="","",(Universe!AB287-$B$2555)/$C$2555)</f>
        <v/>
      </c>
      <c r="H287" s="24">
        <f>IF(Universe!AC287="","",(Universe!AC287-$B$2556)/$C$2556)</f>
        <v/>
      </c>
      <c r="I287" s="24">
        <f>IF(Universe!AD287="","",(Universe!AD287-$B$2557)/$C$2557)</f>
        <v/>
      </c>
      <c r="J287" s="24">
        <f>IF(Universe!AE287="","",(Universe!AE287-$B$2558)/$C$2558)</f>
        <v/>
      </c>
      <c r="K287" s="24">
        <f>IF(Universe!AF287="","",(Universe!AF287-$B$2559)/$C$2559)</f>
        <v/>
      </c>
      <c r="L287" s="24">
        <f>IF(Universe!AG287="","",(Universe!AG287-$B$2560)/$C$2560)</f>
        <v/>
      </c>
      <c r="M287" s="24">
        <f>IF(Universe!AH287="","",(Universe!AH287-$B$2561)/$C$2561)</f>
        <v/>
      </c>
      <c r="N287" s="24">
        <f>IF(Universe!AI287="","",(Universe!AI287-$B$2562)/$C$2562)</f>
        <v/>
      </c>
      <c r="O287" s="24">
        <f>0.74*IF(B287="",0,B287)+0.16*IF(C287="",0,C287)+0.1*IF(D287="",0,D287)</f>
        <v/>
      </c>
      <c r="P287" s="24">
        <f>0.35*IF(E287="",0,E287)+0.35*IF(F287="",0,F287)+0.3*IF(G287="",0,G287)</f>
        <v/>
      </c>
      <c r="Q287" s="24">
        <f>0.656*IF(I287="",0,I287)+0.344*IF(H287="",0,H287)</f>
        <v/>
      </c>
      <c r="R287" s="24">
        <f>0.338*IF(J287="",0,J287)+0.662*IF(K287="",0,K287)</f>
        <v/>
      </c>
      <c r="S287" s="24">
        <f>0.38*IF(L287="",0,L287)+0.35*IF(M287="",0,M287)+0.27*IF(N287="",0,N287)</f>
        <v/>
      </c>
      <c r="T287" s="24">
        <f>IF(Universe!S287="","",((Universe!S287-$B$2565)/$C$2565)^3)</f>
        <v/>
      </c>
      <c r="U287" s="24">
        <f>IF(Universe!S287="","",(Universe!S287-$B$2565)/$C$2565)</f>
        <v/>
      </c>
      <c r="V287" s="24">
        <f>IF(Universe!T287="","",(Universe!T287-$B$2566)/$C$2566)</f>
        <v/>
      </c>
      <c r="W287" s="24">
        <f>IF(Universe!U287="","",(Universe!U287-$B$2567)/$C$2567)</f>
        <v/>
      </c>
      <c r="X287" s="24">
        <f>IF(O287="","",(O287-$B$2571)/$C$2571)</f>
        <v/>
      </c>
      <c r="Y287" s="24">
        <f>IF(T287="","",(T287-$B$2576)/$C$2576)</f>
        <v/>
      </c>
      <c r="Z287" s="24">
        <f>IF(Universe!V287="","",(Universe!V287-$B$2568)/$C$2568)</f>
        <v/>
      </c>
      <c r="AA287" s="24">
        <f>IF(P287="","",(P287-$B$2572)/$C$2572)</f>
        <v/>
      </c>
      <c r="AB287" s="24">
        <f>IF(Q287="","",(Q287-$B$2573)/$C$2573)</f>
        <v/>
      </c>
      <c r="AC287" s="24">
        <f>IF(R287="","",(R287-$B$2574)/$C$2574)</f>
        <v/>
      </c>
      <c r="AD287" s="24">
        <f>IF(S287="","",(S287-$B$2575)/$C$2575)</f>
        <v/>
      </c>
      <c r="AE287" s="24">
        <f>IF(Y287="","",Y287-(19.12044933116382+16.522174187581257*U287))</f>
        <v/>
      </c>
      <c r="AF287" s="24">
        <f>IF(X287="","",(X287-(-0.27268023098325006+0.47142105304415904*V287+-0.3189264934812436*U287)--5.286111042926227e-16)/0.7994208745952703)</f>
        <v/>
      </c>
      <c r="AG287" s="24">
        <f>IF(AA287="","",(AA287-(0.5248806186338691+-0.064206457956449*U287)-5.43454825424064e-16)/0.9977404048781155)</f>
        <v/>
      </c>
      <c r="AH287" s="25" t="n">
        <v>-2.718880758669174</v>
      </c>
      <c r="AI287" s="25" t="n">
        <v>-0.2849142598063539</v>
      </c>
      <c r="AJ287" s="25" t="n">
        <v>-0.4244669229591218</v>
      </c>
      <c r="AK287" s="25" t="n">
        <v>-0.8581321447253824</v>
      </c>
      <c r="AL287" s="25" t="n">
        <v>3.250101359841383</v>
      </c>
      <c r="AM287" s="25" t="n">
        <v>0.5270406021750634</v>
      </c>
      <c r="AN287" s="25" t="n">
        <v>-1.012981649458194</v>
      </c>
      <c r="AO287" s="25" t="n">
        <v>-0.0144473583219049</v>
      </c>
      <c r="AP287" s="25" t="n">
        <v>-0.6100822363433311</v>
      </c>
      <c r="AQ287" s="25" t="n">
        <v>-0.2209320182637209</v>
      </c>
    </row>
    <row r="288">
      <c r="A288" s="23">
        <f>Universe!A288</f>
        <v/>
      </c>
      <c r="B288" s="24">
        <f>IF(Universe!W288="","",(Universe!W288-$B$2550)/$C$2550)</f>
        <v/>
      </c>
      <c r="C288" s="24">
        <f>IF(Universe!X288="","",(Universe!X288-$B$2551)/$C$2551)</f>
        <v/>
      </c>
      <c r="D288" s="24">
        <f>IF(Universe!Y288="","",(Universe!Y288-$B$2552)/$C$2552)</f>
        <v/>
      </c>
      <c r="E288" s="24">
        <f>IF(Universe!Z288="","",(Universe!Z288-$B$2553)/$C$2553)</f>
        <v/>
      </c>
      <c r="F288" s="24">
        <f>IF(Universe!AA288="","",(Universe!AA288-$B$2554)/$C$2554)</f>
        <v/>
      </c>
      <c r="G288" s="24">
        <f>IF(Universe!AB288="","",(Universe!AB288-$B$2555)/$C$2555)</f>
        <v/>
      </c>
      <c r="H288" s="24">
        <f>IF(Universe!AC288="","",(Universe!AC288-$B$2556)/$C$2556)</f>
        <v/>
      </c>
      <c r="I288" s="24">
        <f>IF(Universe!AD288="","",(Universe!AD288-$B$2557)/$C$2557)</f>
        <v/>
      </c>
      <c r="J288" s="24">
        <f>IF(Universe!AE288="","",(Universe!AE288-$B$2558)/$C$2558)</f>
        <v/>
      </c>
      <c r="K288" s="24">
        <f>IF(Universe!AF288="","",(Universe!AF288-$B$2559)/$C$2559)</f>
        <v/>
      </c>
      <c r="L288" s="24">
        <f>IF(Universe!AG288="","",(Universe!AG288-$B$2560)/$C$2560)</f>
        <v/>
      </c>
      <c r="M288" s="24">
        <f>IF(Universe!AH288="","",(Universe!AH288-$B$2561)/$C$2561)</f>
        <v/>
      </c>
      <c r="N288" s="24">
        <f>IF(Universe!AI288="","",(Universe!AI288-$B$2562)/$C$2562)</f>
        <v/>
      </c>
      <c r="O288" s="24">
        <f>0.74*IF(B288="",0,B288)+0.16*IF(C288="",0,C288)+0.1*IF(D288="",0,D288)</f>
        <v/>
      </c>
      <c r="P288" s="24">
        <f>0.35*IF(E288="",0,E288)+0.35*IF(F288="",0,F288)+0.3*IF(G288="",0,G288)</f>
        <v/>
      </c>
      <c r="Q288" s="24">
        <f>0.656*IF(I288="",0,I288)+0.344*IF(H288="",0,H288)</f>
        <v/>
      </c>
      <c r="R288" s="24">
        <f>0.338*IF(J288="",0,J288)+0.662*IF(K288="",0,K288)</f>
        <v/>
      </c>
      <c r="S288" s="24">
        <f>0.38*IF(L288="",0,L288)+0.35*IF(M288="",0,M288)+0.27*IF(N288="",0,N288)</f>
        <v/>
      </c>
      <c r="T288" s="24">
        <f>IF(Universe!S288="","",((Universe!S288-$B$2565)/$C$2565)^3)</f>
        <v/>
      </c>
      <c r="U288" s="24">
        <f>IF(Universe!S288="","",(Universe!S288-$B$2565)/$C$2565)</f>
        <v/>
      </c>
      <c r="V288" s="24">
        <f>IF(Universe!T288="","",(Universe!T288-$B$2566)/$C$2566)</f>
        <v/>
      </c>
      <c r="W288" s="24">
        <f>IF(Universe!U288="","",(Universe!U288-$B$2567)/$C$2567)</f>
        <v/>
      </c>
      <c r="X288" s="24">
        <f>IF(O288="","",(O288-$B$2571)/$C$2571)</f>
        <v/>
      </c>
      <c r="Y288" s="24">
        <f>IF(T288="","",(T288-$B$2576)/$C$2576)</f>
        <v/>
      </c>
      <c r="Z288" s="24">
        <f>IF(Universe!V288="","",(Universe!V288-$B$2568)/$C$2568)</f>
        <v/>
      </c>
      <c r="AA288" s="24">
        <f>IF(P288="","",(P288-$B$2572)/$C$2572)</f>
        <v/>
      </c>
      <c r="AB288" s="24">
        <f>IF(Q288="","",(Q288-$B$2573)/$C$2573)</f>
        <v/>
      </c>
      <c r="AC288" s="24">
        <f>IF(R288="","",(R288-$B$2574)/$C$2574)</f>
        <v/>
      </c>
      <c r="AD288" s="24">
        <f>IF(S288="","",(S288-$B$2575)/$C$2575)</f>
        <v/>
      </c>
      <c r="AE288" s="24">
        <f>IF(Y288="","",Y288-(19.12044933116382+16.522174187581257*U288))</f>
        <v/>
      </c>
      <c r="AF288" s="24">
        <f>IF(X288="","",(X288-(-0.27268023098325006+0.47142105304415904*V288+-0.3189264934812436*U288)--5.286111042926227e-16)/0.7994208745952703)</f>
        <v/>
      </c>
      <c r="AG288" s="24">
        <f>IF(AA288="","",(AA288-(0.5248806186338691+-0.064206457956449*U288)-5.43454825424064e-16)/0.9977404048781155)</f>
        <v/>
      </c>
      <c r="AH288" s="25" t="n">
        <v>-2.732292571796753</v>
      </c>
      <c r="AI288" s="25" t="n">
        <v>0.2681241077714933</v>
      </c>
      <c r="AJ288" s="25" t="n">
        <v>0.081094736760987</v>
      </c>
      <c r="AK288" s="25" t="n">
        <v>-0.7869006778255015</v>
      </c>
      <c r="AL288" s="25" t="n">
        <v>3.240216612089028</v>
      </c>
      <c r="AM288" s="25" t="n">
        <v>-0.422631508071718</v>
      </c>
      <c r="AN288" s="25" t="n">
        <v>-3.114806952348821</v>
      </c>
      <c r="AO288" s="25" t="n">
        <v>-0.09842439351569909</v>
      </c>
      <c r="AP288" s="25" t="n">
        <v>-0.7554887164836354</v>
      </c>
      <c r="AQ288" s="25" t="n">
        <v>1.48484893698851</v>
      </c>
    </row>
    <row r="289">
      <c r="A289" s="23">
        <f>Universe!A289</f>
        <v/>
      </c>
      <c r="B289" s="24">
        <f>IF(Universe!W289="","",(Universe!W289-$B$2550)/$C$2550)</f>
        <v/>
      </c>
      <c r="C289" s="24">
        <f>IF(Universe!X289="","",(Universe!X289-$B$2551)/$C$2551)</f>
        <v/>
      </c>
      <c r="D289" s="24">
        <f>IF(Universe!Y289="","",(Universe!Y289-$B$2552)/$C$2552)</f>
        <v/>
      </c>
      <c r="E289" s="24">
        <f>IF(Universe!Z289="","",(Universe!Z289-$B$2553)/$C$2553)</f>
        <v/>
      </c>
      <c r="F289" s="24">
        <f>IF(Universe!AA289="","",(Universe!AA289-$B$2554)/$C$2554)</f>
        <v/>
      </c>
      <c r="G289" s="24">
        <f>IF(Universe!AB289="","",(Universe!AB289-$B$2555)/$C$2555)</f>
        <v/>
      </c>
      <c r="H289" s="24">
        <f>IF(Universe!AC289="","",(Universe!AC289-$B$2556)/$C$2556)</f>
        <v/>
      </c>
      <c r="I289" s="24">
        <f>IF(Universe!AD289="","",(Universe!AD289-$B$2557)/$C$2557)</f>
        <v/>
      </c>
      <c r="J289" s="24">
        <f>IF(Universe!AE289="","",(Universe!AE289-$B$2558)/$C$2558)</f>
        <v/>
      </c>
      <c r="K289" s="24">
        <f>IF(Universe!AF289="","",(Universe!AF289-$B$2559)/$C$2559)</f>
        <v/>
      </c>
      <c r="L289" s="24">
        <f>IF(Universe!AG289="","",(Universe!AG289-$B$2560)/$C$2560)</f>
        <v/>
      </c>
      <c r="M289" s="24">
        <f>IF(Universe!AH289="","",(Universe!AH289-$B$2561)/$C$2561)</f>
        <v/>
      </c>
      <c r="N289" s="24">
        <f>IF(Universe!AI289="","",(Universe!AI289-$B$2562)/$C$2562)</f>
        <v/>
      </c>
      <c r="O289" s="24">
        <f>0.74*IF(B289="",0,B289)+0.16*IF(C289="",0,C289)+0.1*IF(D289="",0,D289)</f>
        <v/>
      </c>
      <c r="P289" s="24">
        <f>0.35*IF(E289="",0,E289)+0.35*IF(F289="",0,F289)+0.3*IF(G289="",0,G289)</f>
        <v/>
      </c>
      <c r="Q289" s="24">
        <f>0.656*IF(I289="",0,I289)+0.344*IF(H289="",0,H289)</f>
        <v/>
      </c>
      <c r="R289" s="24">
        <f>0.338*IF(J289="",0,J289)+0.662*IF(K289="",0,K289)</f>
        <v/>
      </c>
      <c r="S289" s="24">
        <f>0.38*IF(L289="",0,L289)+0.35*IF(M289="",0,M289)+0.27*IF(N289="",0,N289)</f>
        <v/>
      </c>
      <c r="T289" s="24">
        <f>IF(Universe!S289="","",((Universe!S289-$B$2565)/$C$2565)^3)</f>
        <v/>
      </c>
      <c r="U289" s="24">
        <f>IF(Universe!S289="","",(Universe!S289-$B$2565)/$C$2565)</f>
        <v/>
      </c>
      <c r="V289" s="24">
        <f>IF(Universe!T289="","",(Universe!T289-$B$2566)/$C$2566)</f>
        <v/>
      </c>
      <c r="W289" s="24">
        <f>IF(Universe!U289="","",(Universe!U289-$B$2567)/$C$2567)</f>
        <v/>
      </c>
      <c r="X289" s="24">
        <f>IF(O289="","",(O289-$B$2571)/$C$2571)</f>
        <v/>
      </c>
      <c r="Y289" s="24">
        <f>IF(T289="","",(T289-$B$2576)/$C$2576)</f>
        <v/>
      </c>
      <c r="Z289" s="24">
        <f>IF(Universe!V289="","",(Universe!V289-$B$2568)/$C$2568)</f>
        <v/>
      </c>
      <c r="AA289" s="24">
        <f>IF(P289="","",(P289-$B$2572)/$C$2572)</f>
        <v/>
      </c>
      <c r="AB289" s="24">
        <f>IF(Q289="","",(Q289-$B$2573)/$C$2573)</f>
        <v/>
      </c>
      <c r="AC289" s="24">
        <f>IF(R289="","",(R289-$B$2574)/$C$2574)</f>
        <v/>
      </c>
      <c r="AD289" s="24">
        <f>IF(S289="","",(S289-$B$2575)/$C$2575)</f>
        <v/>
      </c>
      <c r="AE289" s="24">
        <f>IF(Y289="","",Y289-(19.12044933116382+16.522174187581257*U289))</f>
        <v/>
      </c>
      <c r="AF289" s="24">
        <f>IF(X289="","",(X289-(-0.27268023098325006+0.47142105304415904*V289+-0.3189264934812436*U289)--5.286111042926227e-16)/0.7994208745952703)</f>
        <v/>
      </c>
      <c r="AG289" s="24">
        <f>IF(AA289="","",(AA289-(0.5248806186338691+-0.064206457956449*U289)-5.43454825424064e-16)/0.9977404048781155)</f>
        <v/>
      </c>
      <c r="AH289" s="25" t="n">
        <v>-3.341840305070328</v>
      </c>
      <c r="AI289" s="25" t="n">
        <v>0.9548113325480728</v>
      </c>
      <c r="AJ289" s="25" t="n">
        <v>0.8913916041202209</v>
      </c>
      <c r="AK289" s="25" t="n">
        <v>-0.5284488432315964</v>
      </c>
      <c r="AL289" s="25" t="n">
        <v>2.364061332427219</v>
      </c>
      <c r="AM289" s="25" t="n">
        <v>-0.0069764617429149</v>
      </c>
      <c r="AN289" s="25" t="n">
        <v>0.7616462716430049</v>
      </c>
      <c r="AO289" s="25" t="n">
        <v>0.07322903674943219</v>
      </c>
      <c r="AP289" s="25" t="n">
        <v>-0.3008918326128131</v>
      </c>
      <c r="AQ289" s="25" t="n">
        <v>0.09506508831930099</v>
      </c>
    </row>
    <row r="290">
      <c r="A290" s="23">
        <f>Universe!A290</f>
        <v/>
      </c>
      <c r="B290" s="24">
        <f>IF(Universe!W290="","",(Universe!W290-$B$2550)/$C$2550)</f>
        <v/>
      </c>
      <c r="C290" s="24">
        <f>IF(Universe!X290="","",(Universe!X290-$B$2551)/$C$2551)</f>
        <v/>
      </c>
      <c r="D290" s="24">
        <f>IF(Universe!Y290="","",(Universe!Y290-$B$2552)/$C$2552)</f>
        <v/>
      </c>
      <c r="E290" s="24">
        <f>IF(Universe!Z290="","",(Universe!Z290-$B$2553)/$C$2553)</f>
        <v/>
      </c>
      <c r="F290" s="24">
        <f>IF(Universe!AA290="","",(Universe!AA290-$B$2554)/$C$2554)</f>
        <v/>
      </c>
      <c r="G290" s="24">
        <f>IF(Universe!AB290="","",(Universe!AB290-$B$2555)/$C$2555)</f>
        <v/>
      </c>
      <c r="H290" s="24">
        <f>IF(Universe!AC290="","",(Universe!AC290-$B$2556)/$C$2556)</f>
        <v/>
      </c>
      <c r="I290" s="24">
        <f>IF(Universe!AD290="","",(Universe!AD290-$B$2557)/$C$2557)</f>
        <v/>
      </c>
      <c r="J290" s="24">
        <f>IF(Universe!AE290="","",(Universe!AE290-$B$2558)/$C$2558)</f>
        <v/>
      </c>
      <c r="K290" s="24">
        <f>IF(Universe!AF290="","",(Universe!AF290-$B$2559)/$C$2559)</f>
        <v/>
      </c>
      <c r="L290" s="24">
        <f>IF(Universe!AG290="","",(Universe!AG290-$B$2560)/$C$2560)</f>
        <v/>
      </c>
      <c r="M290" s="24">
        <f>IF(Universe!AH290="","",(Universe!AH290-$B$2561)/$C$2561)</f>
        <v/>
      </c>
      <c r="N290" s="24">
        <f>IF(Universe!AI290="","",(Universe!AI290-$B$2562)/$C$2562)</f>
        <v/>
      </c>
      <c r="O290" s="24">
        <f>0.74*IF(B290="",0,B290)+0.16*IF(C290="",0,C290)+0.1*IF(D290="",0,D290)</f>
        <v/>
      </c>
      <c r="P290" s="24">
        <f>0.35*IF(E290="",0,E290)+0.35*IF(F290="",0,F290)+0.3*IF(G290="",0,G290)</f>
        <v/>
      </c>
      <c r="Q290" s="24">
        <f>0.656*IF(I290="",0,I290)+0.344*IF(H290="",0,H290)</f>
        <v/>
      </c>
      <c r="R290" s="24">
        <f>0.338*IF(J290="",0,J290)+0.662*IF(K290="",0,K290)</f>
        <v/>
      </c>
      <c r="S290" s="24">
        <f>0.38*IF(L290="",0,L290)+0.35*IF(M290="",0,M290)+0.27*IF(N290="",0,N290)</f>
        <v/>
      </c>
      <c r="T290" s="24">
        <f>IF(Universe!S290="","",((Universe!S290-$B$2565)/$C$2565)^3)</f>
        <v/>
      </c>
      <c r="U290" s="24">
        <f>IF(Universe!S290="","",(Universe!S290-$B$2565)/$C$2565)</f>
        <v/>
      </c>
      <c r="V290" s="24">
        <f>IF(Universe!T290="","",(Universe!T290-$B$2566)/$C$2566)</f>
        <v/>
      </c>
      <c r="W290" s="24">
        <f>IF(Universe!U290="","",(Universe!U290-$B$2567)/$C$2567)</f>
        <v/>
      </c>
      <c r="X290" s="24">
        <f>IF(O290="","",(O290-$B$2571)/$C$2571)</f>
        <v/>
      </c>
      <c r="Y290" s="24">
        <f>IF(T290="","",(T290-$B$2576)/$C$2576)</f>
        <v/>
      </c>
      <c r="Z290" s="24">
        <f>IF(Universe!V290="","",(Universe!V290-$B$2568)/$C$2568)</f>
        <v/>
      </c>
      <c r="AA290" s="24">
        <f>IF(P290="","",(P290-$B$2572)/$C$2572)</f>
        <v/>
      </c>
      <c r="AB290" s="24">
        <f>IF(Q290="","",(Q290-$B$2573)/$C$2573)</f>
        <v/>
      </c>
      <c r="AC290" s="24">
        <f>IF(R290="","",(R290-$B$2574)/$C$2574)</f>
        <v/>
      </c>
      <c r="AD290" s="24">
        <f>IF(S290="","",(S290-$B$2575)/$C$2575)</f>
        <v/>
      </c>
      <c r="AE290" s="24">
        <f>IF(Y290="","",Y290-(19.12044933116382+16.522174187581257*U290))</f>
        <v/>
      </c>
      <c r="AF290" s="24">
        <f>IF(X290="","",(X290-(-0.27268023098325006+0.47142105304415904*V290+-0.3189264934812436*U290)--5.286111042926227e-16)/0.7994208745952703)</f>
        <v/>
      </c>
      <c r="AG290" s="24">
        <f>IF(AA290="","",(AA290-(0.5248806186338691+-0.064206457956449*U290)-5.43454825424064e-16)/0.9977404048781155)</f>
        <v/>
      </c>
      <c r="AH290" s="25" t="n">
        <v>-2.131602260780812</v>
      </c>
      <c r="AI290" s="25" t="n">
        <v>1.034905108409046</v>
      </c>
      <c r="AJ290" s="25" t="n">
        <v>-0.8664662364618148</v>
      </c>
      <c r="AK290" s="25" t="n">
        <v>-0.5266714305381188</v>
      </c>
      <c r="AL290" s="25" t="n">
        <v>3.340916164942103</v>
      </c>
      <c r="AM290" s="25" t="n">
        <v>-0.6885143792757146</v>
      </c>
      <c r="AN290" s="25" t="n">
        <v>1.287609066161361</v>
      </c>
      <c r="AO290" s="25" t="n">
        <v>0.0514735979582416</v>
      </c>
      <c r="AP290" s="25" t="n">
        <v>-0.7521306081057452</v>
      </c>
      <c r="AQ290" s="25" t="n">
        <v>1.651802545649903</v>
      </c>
    </row>
    <row r="291">
      <c r="A291" s="23">
        <f>Universe!A291</f>
        <v/>
      </c>
      <c r="B291" s="24">
        <f>IF(Universe!W291="","",(Universe!W291-$B$2550)/$C$2550)</f>
        <v/>
      </c>
      <c r="C291" s="24">
        <f>IF(Universe!X291="","",(Universe!X291-$B$2551)/$C$2551)</f>
        <v/>
      </c>
      <c r="D291" s="24">
        <f>IF(Universe!Y291="","",(Universe!Y291-$B$2552)/$C$2552)</f>
        <v/>
      </c>
      <c r="E291" s="24">
        <f>IF(Universe!Z291="","",(Universe!Z291-$B$2553)/$C$2553)</f>
        <v/>
      </c>
      <c r="F291" s="24">
        <f>IF(Universe!AA291="","",(Universe!AA291-$B$2554)/$C$2554)</f>
        <v/>
      </c>
      <c r="G291" s="24">
        <f>IF(Universe!AB291="","",(Universe!AB291-$B$2555)/$C$2555)</f>
        <v/>
      </c>
      <c r="H291" s="24">
        <f>IF(Universe!AC291="","",(Universe!AC291-$B$2556)/$C$2556)</f>
        <v/>
      </c>
      <c r="I291" s="24">
        <f>IF(Universe!AD291="","",(Universe!AD291-$B$2557)/$C$2557)</f>
        <v/>
      </c>
      <c r="J291" s="24">
        <f>IF(Universe!AE291="","",(Universe!AE291-$B$2558)/$C$2558)</f>
        <v/>
      </c>
      <c r="K291" s="24">
        <f>IF(Universe!AF291="","",(Universe!AF291-$B$2559)/$C$2559)</f>
        <v/>
      </c>
      <c r="L291" s="24">
        <f>IF(Universe!AG291="","",(Universe!AG291-$B$2560)/$C$2560)</f>
        <v/>
      </c>
      <c r="M291" s="24">
        <f>IF(Universe!AH291="","",(Universe!AH291-$B$2561)/$C$2561)</f>
        <v/>
      </c>
      <c r="N291" s="24">
        <f>IF(Universe!AI291="","",(Universe!AI291-$B$2562)/$C$2562)</f>
        <v/>
      </c>
      <c r="O291" s="24">
        <f>0.74*IF(B291="",0,B291)+0.16*IF(C291="",0,C291)+0.1*IF(D291="",0,D291)</f>
        <v/>
      </c>
      <c r="P291" s="24">
        <f>0.35*IF(E291="",0,E291)+0.35*IF(F291="",0,F291)+0.3*IF(G291="",0,G291)</f>
        <v/>
      </c>
      <c r="Q291" s="24">
        <f>0.656*IF(I291="",0,I291)+0.344*IF(H291="",0,H291)</f>
        <v/>
      </c>
      <c r="R291" s="24">
        <f>0.338*IF(J291="",0,J291)+0.662*IF(K291="",0,K291)</f>
        <v/>
      </c>
      <c r="S291" s="24">
        <f>0.38*IF(L291="",0,L291)+0.35*IF(M291="",0,M291)+0.27*IF(N291="",0,N291)</f>
        <v/>
      </c>
      <c r="T291" s="24">
        <f>IF(Universe!S291="","",((Universe!S291-$B$2565)/$C$2565)^3)</f>
        <v/>
      </c>
      <c r="U291" s="24">
        <f>IF(Universe!S291="","",(Universe!S291-$B$2565)/$C$2565)</f>
        <v/>
      </c>
      <c r="V291" s="24">
        <f>IF(Universe!T291="","",(Universe!T291-$B$2566)/$C$2566)</f>
        <v/>
      </c>
      <c r="W291" s="24">
        <f>IF(Universe!U291="","",(Universe!U291-$B$2567)/$C$2567)</f>
        <v/>
      </c>
      <c r="X291" s="24">
        <f>IF(O291="","",(O291-$B$2571)/$C$2571)</f>
        <v/>
      </c>
      <c r="Y291" s="24">
        <f>IF(T291="","",(T291-$B$2576)/$C$2576)</f>
        <v/>
      </c>
      <c r="Z291" s="24">
        <f>IF(Universe!V291="","",(Universe!V291-$B$2568)/$C$2568)</f>
        <v/>
      </c>
      <c r="AA291" s="24">
        <f>IF(P291="","",(P291-$B$2572)/$C$2572)</f>
        <v/>
      </c>
      <c r="AB291" s="24">
        <f>IF(Q291="","",(Q291-$B$2573)/$C$2573)</f>
        <v/>
      </c>
      <c r="AC291" s="24">
        <f>IF(R291="","",(R291-$B$2574)/$C$2574)</f>
        <v/>
      </c>
      <c r="AD291" s="24">
        <f>IF(S291="","",(S291-$B$2575)/$C$2575)</f>
        <v/>
      </c>
      <c r="AE291" s="24">
        <f>IF(Y291="","",Y291-(19.12044933116382+16.522174187581257*U291))</f>
        <v/>
      </c>
      <c r="AF291" s="24">
        <f>IF(X291="","",(X291-(-0.27268023098325006+0.47142105304415904*V291+-0.3189264934812436*U291)--5.286111042926227e-16)/0.7994208745952703)</f>
        <v/>
      </c>
      <c r="AG291" s="24">
        <f>IF(AA291="","",(AA291-(0.5248806186338691+-0.064206457956449*U291)-5.43454825424064e-16)/0.9977404048781155)</f>
        <v/>
      </c>
      <c r="AH291" s="25" t="n">
        <v>-1.603164779892863</v>
      </c>
      <c r="AI291" s="25" t="n">
        <v>0.8631576406421362</v>
      </c>
      <c r="AJ291" s="25" t="n">
        <v>-0.8598568789761614</v>
      </c>
      <c r="AK291" s="25" t="n">
        <v>-0.4902038156369604</v>
      </c>
      <c r="AL291" s="25" t="n">
        <v>2.936133914239206</v>
      </c>
      <c r="AM291" s="25" t="n">
        <v>-0.0502834207285828</v>
      </c>
      <c r="AN291" s="25" t="n">
        <v>0.7065237705334267</v>
      </c>
      <c r="AO291" s="25" t="n">
        <v>0.08838226913334141</v>
      </c>
      <c r="AP291" s="25" t="n">
        <v>-1.100800498878283</v>
      </c>
      <c r="AQ291" s="25" t="n">
        <v>-0.0590663545564962</v>
      </c>
    </row>
    <row r="292">
      <c r="A292" s="23">
        <f>Universe!A292</f>
        <v/>
      </c>
      <c r="B292" s="24">
        <f>IF(Universe!W292="","",(Universe!W292-$B$2550)/$C$2550)</f>
        <v/>
      </c>
      <c r="C292" s="24">
        <f>IF(Universe!X292="","",(Universe!X292-$B$2551)/$C$2551)</f>
        <v/>
      </c>
      <c r="D292" s="24">
        <f>IF(Universe!Y292="","",(Universe!Y292-$B$2552)/$C$2552)</f>
        <v/>
      </c>
      <c r="E292" s="24">
        <f>IF(Universe!Z292="","",(Universe!Z292-$B$2553)/$C$2553)</f>
        <v/>
      </c>
      <c r="F292" s="24">
        <f>IF(Universe!AA292="","",(Universe!AA292-$B$2554)/$C$2554)</f>
        <v/>
      </c>
      <c r="G292" s="24">
        <f>IF(Universe!AB292="","",(Universe!AB292-$B$2555)/$C$2555)</f>
        <v/>
      </c>
      <c r="H292" s="24">
        <f>IF(Universe!AC292="","",(Universe!AC292-$B$2556)/$C$2556)</f>
        <v/>
      </c>
      <c r="I292" s="24">
        <f>IF(Universe!AD292="","",(Universe!AD292-$B$2557)/$C$2557)</f>
        <v/>
      </c>
      <c r="J292" s="24">
        <f>IF(Universe!AE292="","",(Universe!AE292-$B$2558)/$C$2558)</f>
        <v/>
      </c>
      <c r="K292" s="24">
        <f>IF(Universe!AF292="","",(Universe!AF292-$B$2559)/$C$2559)</f>
        <v/>
      </c>
      <c r="L292" s="24">
        <f>IF(Universe!AG292="","",(Universe!AG292-$B$2560)/$C$2560)</f>
        <v/>
      </c>
      <c r="M292" s="24">
        <f>IF(Universe!AH292="","",(Universe!AH292-$B$2561)/$C$2561)</f>
        <v/>
      </c>
      <c r="N292" s="24">
        <f>IF(Universe!AI292="","",(Universe!AI292-$B$2562)/$C$2562)</f>
        <v/>
      </c>
      <c r="O292" s="24">
        <f>0.74*IF(B292="",0,B292)+0.16*IF(C292="",0,C292)+0.1*IF(D292="",0,D292)</f>
        <v/>
      </c>
      <c r="P292" s="24">
        <f>0.35*IF(E292="",0,E292)+0.35*IF(F292="",0,F292)+0.3*IF(G292="",0,G292)</f>
        <v/>
      </c>
      <c r="Q292" s="24">
        <f>0.656*IF(I292="",0,I292)+0.344*IF(H292="",0,H292)</f>
        <v/>
      </c>
      <c r="R292" s="24">
        <f>0.338*IF(J292="",0,J292)+0.662*IF(K292="",0,K292)</f>
        <v/>
      </c>
      <c r="S292" s="24">
        <f>0.38*IF(L292="",0,L292)+0.35*IF(M292="",0,M292)+0.27*IF(N292="",0,N292)</f>
        <v/>
      </c>
      <c r="T292" s="24">
        <f>IF(Universe!S292="","",((Universe!S292-$B$2565)/$C$2565)^3)</f>
        <v/>
      </c>
      <c r="U292" s="24">
        <f>IF(Universe!S292="","",(Universe!S292-$B$2565)/$C$2565)</f>
        <v/>
      </c>
      <c r="V292" s="24">
        <f>IF(Universe!T292="","",(Universe!T292-$B$2566)/$C$2566)</f>
        <v/>
      </c>
      <c r="W292" s="24">
        <f>IF(Universe!U292="","",(Universe!U292-$B$2567)/$C$2567)</f>
        <v/>
      </c>
      <c r="X292" s="24">
        <f>IF(O292="","",(O292-$B$2571)/$C$2571)</f>
        <v/>
      </c>
      <c r="Y292" s="24">
        <f>IF(T292="","",(T292-$B$2576)/$C$2576)</f>
        <v/>
      </c>
      <c r="Z292" s="24">
        <f>IF(Universe!V292="","",(Universe!V292-$B$2568)/$C$2568)</f>
        <v/>
      </c>
      <c r="AA292" s="24">
        <f>IF(P292="","",(P292-$B$2572)/$C$2572)</f>
        <v/>
      </c>
      <c r="AB292" s="24">
        <f>IF(Q292="","",(Q292-$B$2573)/$C$2573)</f>
        <v/>
      </c>
      <c r="AC292" s="24">
        <f>IF(R292="","",(R292-$B$2574)/$C$2574)</f>
        <v/>
      </c>
      <c r="AD292" s="24">
        <f>IF(S292="","",(S292-$B$2575)/$C$2575)</f>
        <v/>
      </c>
      <c r="AE292" s="24">
        <f>IF(Y292="","",Y292-(19.12044933116382+16.522174187581257*U292))</f>
        <v/>
      </c>
      <c r="AF292" s="24">
        <f>IF(X292="","",(X292-(-0.27268023098325006+0.47142105304415904*V292+-0.3189264934812436*U292)--5.286111042926227e-16)/0.7994208745952703)</f>
        <v/>
      </c>
      <c r="AG292" s="24">
        <f>IF(AA292="","",(AA292-(0.5248806186338691+-0.064206457956449*U292)-5.43454825424064e-16)/0.9977404048781155)</f>
        <v/>
      </c>
      <c r="AH292" s="25" t="n">
        <v>-2.339058487942539</v>
      </c>
      <c r="AI292" s="25" t="n">
        <v>1.101224354362997</v>
      </c>
      <c r="AJ292" s="25" t="n">
        <v>-0.9589896735441008</v>
      </c>
      <c r="AK292" s="25" t="n">
        <v>-0.5901025255059352</v>
      </c>
      <c r="AL292" s="25" t="n">
        <v>3.381268857151364</v>
      </c>
      <c r="AM292" s="25" t="n">
        <v>0.3475163710283269</v>
      </c>
      <c r="AN292" s="25" t="n">
        <v>0.4960972832240904</v>
      </c>
      <c r="AO292" s="25" t="n">
        <v>0.1252676394593937</v>
      </c>
      <c r="AP292" s="25" t="n">
        <v>-1.021997393385416</v>
      </c>
      <c r="AQ292" s="25" t="n">
        <v>0.4184257524465413</v>
      </c>
    </row>
    <row r="293">
      <c r="A293" s="23">
        <f>Universe!A293</f>
        <v/>
      </c>
      <c r="B293" s="24">
        <f>IF(Universe!W293="","",(Universe!W293-$B$2550)/$C$2550)</f>
        <v/>
      </c>
      <c r="C293" s="24">
        <f>IF(Universe!X293="","",(Universe!X293-$B$2551)/$C$2551)</f>
        <v/>
      </c>
      <c r="D293" s="24">
        <f>IF(Universe!Y293="","",(Universe!Y293-$B$2552)/$C$2552)</f>
        <v/>
      </c>
      <c r="E293" s="24">
        <f>IF(Universe!Z293="","",(Universe!Z293-$B$2553)/$C$2553)</f>
        <v/>
      </c>
      <c r="F293" s="24">
        <f>IF(Universe!AA293="","",(Universe!AA293-$B$2554)/$C$2554)</f>
        <v/>
      </c>
      <c r="G293" s="24">
        <f>IF(Universe!AB293="","",(Universe!AB293-$B$2555)/$C$2555)</f>
        <v/>
      </c>
      <c r="H293" s="24">
        <f>IF(Universe!AC293="","",(Universe!AC293-$B$2556)/$C$2556)</f>
        <v/>
      </c>
      <c r="I293" s="24">
        <f>IF(Universe!AD293="","",(Universe!AD293-$B$2557)/$C$2557)</f>
        <v/>
      </c>
      <c r="J293" s="24">
        <f>IF(Universe!AE293="","",(Universe!AE293-$B$2558)/$C$2558)</f>
        <v/>
      </c>
      <c r="K293" s="24">
        <f>IF(Universe!AF293="","",(Universe!AF293-$B$2559)/$C$2559)</f>
        <v/>
      </c>
      <c r="L293" s="24">
        <f>IF(Universe!AG293="","",(Universe!AG293-$B$2560)/$C$2560)</f>
        <v/>
      </c>
      <c r="M293" s="24">
        <f>IF(Universe!AH293="","",(Universe!AH293-$B$2561)/$C$2561)</f>
        <v/>
      </c>
      <c r="N293" s="24">
        <f>IF(Universe!AI293="","",(Universe!AI293-$B$2562)/$C$2562)</f>
        <v/>
      </c>
      <c r="O293" s="24">
        <f>0.74*IF(B293="",0,B293)+0.16*IF(C293="",0,C293)+0.1*IF(D293="",0,D293)</f>
        <v/>
      </c>
      <c r="P293" s="24">
        <f>0.35*IF(E293="",0,E293)+0.35*IF(F293="",0,F293)+0.3*IF(G293="",0,G293)</f>
        <v/>
      </c>
      <c r="Q293" s="24">
        <f>0.656*IF(I293="",0,I293)+0.344*IF(H293="",0,H293)</f>
        <v/>
      </c>
      <c r="R293" s="24">
        <f>0.338*IF(J293="",0,J293)+0.662*IF(K293="",0,K293)</f>
        <v/>
      </c>
      <c r="S293" s="24">
        <f>0.38*IF(L293="",0,L293)+0.35*IF(M293="",0,M293)+0.27*IF(N293="",0,N293)</f>
        <v/>
      </c>
      <c r="T293" s="24">
        <f>IF(Universe!S293="","",((Universe!S293-$B$2565)/$C$2565)^3)</f>
        <v/>
      </c>
      <c r="U293" s="24">
        <f>IF(Universe!S293="","",(Universe!S293-$B$2565)/$C$2565)</f>
        <v/>
      </c>
      <c r="V293" s="24">
        <f>IF(Universe!T293="","",(Universe!T293-$B$2566)/$C$2566)</f>
        <v/>
      </c>
      <c r="W293" s="24">
        <f>IF(Universe!U293="","",(Universe!U293-$B$2567)/$C$2567)</f>
        <v/>
      </c>
      <c r="X293" s="24">
        <f>IF(O293="","",(O293-$B$2571)/$C$2571)</f>
        <v/>
      </c>
      <c r="Y293" s="24">
        <f>IF(T293="","",(T293-$B$2576)/$C$2576)</f>
        <v/>
      </c>
      <c r="Z293" s="24">
        <f>IF(Universe!V293="","",(Universe!V293-$B$2568)/$C$2568)</f>
        <v/>
      </c>
      <c r="AA293" s="24">
        <f>IF(P293="","",(P293-$B$2572)/$C$2572)</f>
        <v/>
      </c>
      <c r="AB293" s="24">
        <f>IF(Q293="","",(Q293-$B$2573)/$C$2573)</f>
        <v/>
      </c>
      <c r="AC293" s="24">
        <f>IF(R293="","",(R293-$B$2574)/$C$2574)</f>
        <v/>
      </c>
      <c r="AD293" s="24">
        <f>IF(S293="","",(S293-$B$2575)/$C$2575)</f>
        <v/>
      </c>
      <c r="AE293" s="24">
        <f>IF(Y293="","",Y293-(19.12044933116382+16.522174187581257*U293))</f>
        <v/>
      </c>
      <c r="AF293" s="24">
        <f>IF(X293="","",(X293-(-0.27268023098325006+0.47142105304415904*V293+-0.3189264934812436*U293)--5.286111042926227e-16)/0.7994208745952703)</f>
        <v/>
      </c>
      <c r="AG293" s="24">
        <f>IF(AA293="","",(AA293-(0.5248806186338691+-0.064206457956449*U293)-5.43454825424064e-16)/0.9977404048781155)</f>
        <v/>
      </c>
      <c r="AH293" s="25" t="n">
        <v>-3.534544924256649</v>
      </c>
      <c r="AI293" s="25" t="n">
        <v>-0.1707971784701919</v>
      </c>
      <c r="AJ293" s="25" t="n">
        <v>-0.2428819194194723</v>
      </c>
      <c r="AK293" s="25" t="n">
        <v>-1.168318372046332</v>
      </c>
      <c r="AL293" s="25" t="n">
        <v>1.897139660572496</v>
      </c>
      <c r="AM293" s="25" t="n">
        <v>1.195155113537586</v>
      </c>
      <c r="AN293" s="25" t="n">
        <v>-1.542401419363686</v>
      </c>
      <c r="AO293" s="25" t="n">
        <v>0.1455831072910684</v>
      </c>
      <c r="AP293" s="25" t="n">
        <v>-0.0026055702213704</v>
      </c>
      <c r="AQ293" s="25" t="n">
        <v>-0.569745742434843</v>
      </c>
    </row>
    <row r="294">
      <c r="A294" s="23">
        <f>Universe!A294</f>
        <v/>
      </c>
      <c r="B294" s="24">
        <f>IF(Universe!W294="","",(Universe!W294-$B$2550)/$C$2550)</f>
        <v/>
      </c>
      <c r="C294" s="24">
        <f>IF(Universe!X294="","",(Universe!X294-$B$2551)/$C$2551)</f>
        <v/>
      </c>
      <c r="D294" s="24">
        <f>IF(Universe!Y294="","",(Universe!Y294-$B$2552)/$C$2552)</f>
        <v/>
      </c>
      <c r="E294" s="24">
        <f>IF(Universe!Z294="","",(Universe!Z294-$B$2553)/$C$2553)</f>
        <v/>
      </c>
      <c r="F294" s="24">
        <f>IF(Universe!AA294="","",(Universe!AA294-$B$2554)/$C$2554)</f>
        <v/>
      </c>
      <c r="G294" s="24">
        <f>IF(Universe!AB294="","",(Universe!AB294-$B$2555)/$C$2555)</f>
        <v/>
      </c>
      <c r="H294" s="24">
        <f>IF(Universe!AC294="","",(Universe!AC294-$B$2556)/$C$2556)</f>
        <v/>
      </c>
      <c r="I294" s="24">
        <f>IF(Universe!AD294="","",(Universe!AD294-$B$2557)/$C$2557)</f>
        <v/>
      </c>
      <c r="J294" s="24">
        <f>IF(Universe!AE294="","",(Universe!AE294-$B$2558)/$C$2558)</f>
        <v/>
      </c>
      <c r="K294" s="24">
        <f>IF(Universe!AF294="","",(Universe!AF294-$B$2559)/$C$2559)</f>
        <v/>
      </c>
      <c r="L294" s="24">
        <f>IF(Universe!AG294="","",(Universe!AG294-$B$2560)/$C$2560)</f>
        <v/>
      </c>
      <c r="M294" s="24">
        <f>IF(Universe!AH294="","",(Universe!AH294-$B$2561)/$C$2561)</f>
        <v/>
      </c>
      <c r="N294" s="24">
        <f>IF(Universe!AI294="","",(Universe!AI294-$B$2562)/$C$2562)</f>
        <v/>
      </c>
      <c r="O294" s="24">
        <f>0.74*IF(B294="",0,B294)+0.16*IF(C294="",0,C294)+0.1*IF(D294="",0,D294)</f>
        <v/>
      </c>
      <c r="P294" s="24">
        <f>0.35*IF(E294="",0,E294)+0.35*IF(F294="",0,F294)+0.3*IF(G294="",0,G294)</f>
        <v/>
      </c>
      <c r="Q294" s="24">
        <f>0.656*IF(I294="",0,I294)+0.344*IF(H294="",0,H294)</f>
        <v/>
      </c>
      <c r="R294" s="24">
        <f>0.338*IF(J294="",0,J294)+0.662*IF(K294="",0,K294)</f>
        <v/>
      </c>
      <c r="S294" s="24">
        <f>0.38*IF(L294="",0,L294)+0.35*IF(M294="",0,M294)+0.27*IF(N294="",0,N294)</f>
        <v/>
      </c>
      <c r="T294" s="24">
        <f>IF(Universe!S294="","",((Universe!S294-$B$2565)/$C$2565)^3)</f>
        <v/>
      </c>
      <c r="U294" s="24">
        <f>IF(Universe!S294="","",(Universe!S294-$B$2565)/$C$2565)</f>
        <v/>
      </c>
      <c r="V294" s="24">
        <f>IF(Universe!T294="","",(Universe!T294-$B$2566)/$C$2566)</f>
        <v/>
      </c>
      <c r="W294" s="24">
        <f>IF(Universe!U294="","",(Universe!U294-$B$2567)/$C$2567)</f>
        <v/>
      </c>
      <c r="X294" s="24">
        <f>IF(O294="","",(O294-$B$2571)/$C$2571)</f>
        <v/>
      </c>
      <c r="Y294" s="24">
        <f>IF(T294="","",(T294-$B$2576)/$C$2576)</f>
        <v/>
      </c>
      <c r="Z294" s="24">
        <f>IF(Universe!V294="","",(Universe!V294-$B$2568)/$C$2568)</f>
        <v/>
      </c>
      <c r="AA294" s="24">
        <f>IF(P294="","",(P294-$B$2572)/$C$2572)</f>
        <v/>
      </c>
      <c r="AB294" s="24">
        <f>IF(Q294="","",(Q294-$B$2573)/$C$2573)</f>
        <v/>
      </c>
      <c r="AC294" s="24">
        <f>IF(R294="","",(R294-$B$2574)/$C$2574)</f>
        <v/>
      </c>
      <c r="AD294" s="24">
        <f>IF(S294="","",(S294-$B$2575)/$C$2575)</f>
        <v/>
      </c>
      <c r="AE294" s="24">
        <f>IF(Y294="","",Y294-(19.12044933116382+16.522174187581257*U294))</f>
        <v/>
      </c>
      <c r="AF294" s="24">
        <f>IF(X294="","",(X294-(-0.27268023098325006+0.47142105304415904*V294+-0.3189264934812436*U294)--5.286111042926227e-16)/0.7994208745952703)</f>
        <v/>
      </c>
      <c r="AG294" s="24">
        <f>IF(AA294="","",(AA294-(0.5248806186338691+-0.064206457956449*U294)-5.43454825424064e-16)/0.9977404048781155)</f>
        <v/>
      </c>
      <c r="AH294" s="25" t="n">
        <v>-3.43511414316489</v>
      </c>
      <c r="AI294" s="25" t="n">
        <v>1.465674310888825</v>
      </c>
      <c r="AJ294" s="25" t="n">
        <v>-2.664909091027799</v>
      </c>
      <c r="AK294" s="25" t="n">
        <v>0.9196547569023196</v>
      </c>
      <c r="AL294" s="25" t="n">
        <v>2.150286922546218</v>
      </c>
      <c r="AM294" s="25" t="n">
        <v>0.6956863389117666</v>
      </c>
      <c r="AN294" s="25" t="n">
        <v>-0.2354948128455823</v>
      </c>
      <c r="AO294" s="25" t="n">
        <v>-0.515844338091985</v>
      </c>
      <c r="AP294" s="25" t="n">
        <v>-0.4354510520748172</v>
      </c>
      <c r="AQ294" s="25" t="n">
        <v>-0.631842899251752</v>
      </c>
    </row>
    <row r="295">
      <c r="A295" s="23">
        <f>Universe!A295</f>
        <v/>
      </c>
      <c r="B295" s="24">
        <f>IF(Universe!W295="","",(Universe!W295-$B$2550)/$C$2550)</f>
        <v/>
      </c>
      <c r="C295" s="24">
        <f>IF(Universe!X295="","",(Universe!X295-$B$2551)/$C$2551)</f>
        <v/>
      </c>
      <c r="D295" s="24">
        <f>IF(Universe!Y295="","",(Universe!Y295-$B$2552)/$C$2552)</f>
        <v/>
      </c>
      <c r="E295" s="24">
        <f>IF(Universe!Z295="","",(Universe!Z295-$B$2553)/$C$2553)</f>
        <v/>
      </c>
      <c r="F295" s="24">
        <f>IF(Universe!AA295="","",(Universe!AA295-$B$2554)/$C$2554)</f>
        <v/>
      </c>
      <c r="G295" s="24">
        <f>IF(Universe!AB295="","",(Universe!AB295-$B$2555)/$C$2555)</f>
        <v/>
      </c>
      <c r="H295" s="24">
        <f>IF(Universe!AC295="","",(Universe!AC295-$B$2556)/$C$2556)</f>
        <v/>
      </c>
      <c r="I295" s="24">
        <f>IF(Universe!AD295="","",(Universe!AD295-$B$2557)/$C$2557)</f>
        <v/>
      </c>
      <c r="J295" s="24">
        <f>IF(Universe!AE295="","",(Universe!AE295-$B$2558)/$C$2558)</f>
        <v/>
      </c>
      <c r="K295" s="24">
        <f>IF(Universe!AF295="","",(Universe!AF295-$B$2559)/$C$2559)</f>
        <v/>
      </c>
      <c r="L295" s="24">
        <f>IF(Universe!AG295="","",(Universe!AG295-$B$2560)/$C$2560)</f>
        <v/>
      </c>
      <c r="M295" s="24">
        <f>IF(Universe!AH295="","",(Universe!AH295-$B$2561)/$C$2561)</f>
        <v/>
      </c>
      <c r="N295" s="24">
        <f>IF(Universe!AI295="","",(Universe!AI295-$B$2562)/$C$2562)</f>
        <v/>
      </c>
      <c r="O295" s="24">
        <f>0.74*IF(B295="",0,B295)+0.16*IF(C295="",0,C295)+0.1*IF(D295="",0,D295)</f>
        <v/>
      </c>
      <c r="P295" s="24">
        <f>0.35*IF(E295="",0,E295)+0.35*IF(F295="",0,F295)+0.3*IF(G295="",0,G295)</f>
        <v/>
      </c>
      <c r="Q295" s="24">
        <f>0.656*IF(I295="",0,I295)+0.344*IF(H295="",0,H295)</f>
        <v/>
      </c>
      <c r="R295" s="24">
        <f>0.338*IF(J295="",0,J295)+0.662*IF(K295="",0,K295)</f>
        <v/>
      </c>
      <c r="S295" s="24">
        <f>0.38*IF(L295="",0,L295)+0.35*IF(M295="",0,M295)+0.27*IF(N295="",0,N295)</f>
        <v/>
      </c>
      <c r="T295" s="24">
        <f>IF(Universe!S295="","",((Universe!S295-$B$2565)/$C$2565)^3)</f>
        <v/>
      </c>
      <c r="U295" s="24">
        <f>IF(Universe!S295="","",(Universe!S295-$B$2565)/$C$2565)</f>
        <v/>
      </c>
      <c r="V295" s="24">
        <f>IF(Universe!T295="","",(Universe!T295-$B$2566)/$C$2566)</f>
        <v/>
      </c>
      <c r="W295" s="24">
        <f>IF(Universe!U295="","",(Universe!U295-$B$2567)/$C$2567)</f>
        <v/>
      </c>
      <c r="X295" s="24">
        <f>IF(O295="","",(O295-$B$2571)/$C$2571)</f>
        <v/>
      </c>
      <c r="Y295" s="24">
        <f>IF(T295="","",(T295-$B$2576)/$C$2576)</f>
        <v/>
      </c>
      <c r="Z295" s="24">
        <f>IF(Universe!V295="","",(Universe!V295-$B$2568)/$C$2568)</f>
        <v/>
      </c>
      <c r="AA295" s="24">
        <f>IF(P295="","",(P295-$B$2572)/$C$2572)</f>
        <v/>
      </c>
      <c r="AB295" s="24">
        <f>IF(Q295="","",(Q295-$B$2573)/$C$2573)</f>
        <v/>
      </c>
      <c r="AC295" s="24">
        <f>IF(R295="","",(R295-$B$2574)/$C$2574)</f>
        <v/>
      </c>
      <c r="AD295" s="24">
        <f>IF(S295="","",(S295-$B$2575)/$C$2575)</f>
        <v/>
      </c>
      <c r="AE295" s="24">
        <f>IF(Y295="","",Y295-(19.12044933116382+16.522174187581257*U295))</f>
        <v/>
      </c>
      <c r="AF295" s="24">
        <f>IF(X295="","",(X295-(-0.27268023098325006+0.47142105304415904*V295+-0.3189264934812436*U295)--5.286111042926227e-16)/0.7994208745952703)</f>
        <v/>
      </c>
      <c r="AG295" s="24">
        <f>IF(AA295="","",(AA295-(0.5248806186338691+-0.064206457956449*U295)-5.43454825424064e-16)/0.9977404048781155)</f>
        <v/>
      </c>
      <c r="AH295" s="25" t="n">
        <v>-4.264182783438714</v>
      </c>
      <c r="AI295" s="25" t="n">
        <v>-0.7488343847377912</v>
      </c>
      <c r="AJ295" s="25" t="n">
        <v>-1.094449955371152</v>
      </c>
      <c r="AK295" s="25" t="n">
        <v>-0.9088333337319686</v>
      </c>
      <c r="AL295" s="25" t="n">
        <v>-0.8293624991577342</v>
      </c>
      <c r="AM295" s="25" t="n">
        <v>2.767075014147586</v>
      </c>
      <c r="AN295" s="25" t="n">
        <v>-1.470605181577718</v>
      </c>
      <c r="AO295" s="25" t="n">
        <v>0.119020390083983</v>
      </c>
      <c r="AP295" s="25" t="n">
        <v>-0.9150806445682428</v>
      </c>
      <c r="AQ295" s="25" t="n">
        <v>0.4375991078923504</v>
      </c>
    </row>
    <row r="296">
      <c r="A296" s="23">
        <f>Universe!A296</f>
        <v/>
      </c>
      <c r="B296" s="24">
        <f>IF(Universe!W296="","",(Universe!W296-$B$2550)/$C$2550)</f>
        <v/>
      </c>
      <c r="C296" s="24">
        <f>IF(Universe!X296="","",(Universe!X296-$B$2551)/$C$2551)</f>
        <v/>
      </c>
      <c r="D296" s="24">
        <f>IF(Universe!Y296="","",(Universe!Y296-$B$2552)/$C$2552)</f>
        <v/>
      </c>
      <c r="E296" s="24">
        <f>IF(Universe!Z296="","",(Universe!Z296-$B$2553)/$C$2553)</f>
        <v/>
      </c>
      <c r="F296" s="24">
        <f>IF(Universe!AA296="","",(Universe!AA296-$B$2554)/$C$2554)</f>
        <v/>
      </c>
      <c r="G296" s="24">
        <f>IF(Universe!AB296="","",(Universe!AB296-$B$2555)/$C$2555)</f>
        <v/>
      </c>
      <c r="H296" s="24">
        <f>IF(Universe!AC296="","",(Universe!AC296-$B$2556)/$C$2556)</f>
        <v/>
      </c>
      <c r="I296" s="24">
        <f>IF(Universe!AD296="","",(Universe!AD296-$B$2557)/$C$2557)</f>
        <v/>
      </c>
      <c r="J296" s="24">
        <f>IF(Universe!AE296="","",(Universe!AE296-$B$2558)/$C$2558)</f>
        <v/>
      </c>
      <c r="K296" s="24">
        <f>IF(Universe!AF296="","",(Universe!AF296-$B$2559)/$C$2559)</f>
        <v/>
      </c>
      <c r="L296" s="24">
        <f>IF(Universe!AG296="","",(Universe!AG296-$B$2560)/$C$2560)</f>
        <v/>
      </c>
      <c r="M296" s="24">
        <f>IF(Universe!AH296="","",(Universe!AH296-$B$2561)/$C$2561)</f>
        <v/>
      </c>
      <c r="N296" s="24">
        <f>IF(Universe!AI296="","",(Universe!AI296-$B$2562)/$C$2562)</f>
        <v/>
      </c>
      <c r="O296" s="24">
        <f>0.74*IF(B296="",0,B296)+0.16*IF(C296="",0,C296)+0.1*IF(D296="",0,D296)</f>
        <v/>
      </c>
      <c r="P296" s="24">
        <f>0.35*IF(E296="",0,E296)+0.35*IF(F296="",0,F296)+0.3*IF(G296="",0,G296)</f>
        <v/>
      </c>
      <c r="Q296" s="24">
        <f>0.656*IF(I296="",0,I296)+0.344*IF(H296="",0,H296)</f>
        <v/>
      </c>
      <c r="R296" s="24">
        <f>0.338*IF(J296="",0,J296)+0.662*IF(K296="",0,K296)</f>
        <v/>
      </c>
      <c r="S296" s="24">
        <f>0.38*IF(L296="",0,L296)+0.35*IF(M296="",0,M296)+0.27*IF(N296="",0,N296)</f>
        <v/>
      </c>
      <c r="T296" s="24">
        <f>IF(Universe!S296="","",((Universe!S296-$B$2565)/$C$2565)^3)</f>
        <v/>
      </c>
      <c r="U296" s="24">
        <f>IF(Universe!S296="","",(Universe!S296-$B$2565)/$C$2565)</f>
        <v/>
      </c>
      <c r="V296" s="24">
        <f>IF(Universe!T296="","",(Universe!T296-$B$2566)/$C$2566)</f>
        <v/>
      </c>
      <c r="W296" s="24">
        <f>IF(Universe!U296="","",(Universe!U296-$B$2567)/$C$2567)</f>
        <v/>
      </c>
      <c r="X296" s="24">
        <f>IF(O296="","",(O296-$B$2571)/$C$2571)</f>
        <v/>
      </c>
      <c r="Y296" s="24">
        <f>IF(T296="","",(T296-$B$2576)/$C$2576)</f>
        <v/>
      </c>
      <c r="Z296" s="24">
        <f>IF(Universe!V296="","",(Universe!V296-$B$2568)/$C$2568)</f>
        <v/>
      </c>
      <c r="AA296" s="24">
        <f>IF(P296="","",(P296-$B$2572)/$C$2572)</f>
        <v/>
      </c>
      <c r="AB296" s="24">
        <f>IF(Q296="","",(Q296-$B$2573)/$C$2573)</f>
        <v/>
      </c>
      <c r="AC296" s="24">
        <f>IF(R296="","",(R296-$B$2574)/$C$2574)</f>
        <v/>
      </c>
      <c r="AD296" s="24">
        <f>IF(S296="","",(S296-$B$2575)/$C$2575)</f>
        <v/>
      </c>
      <c r="AE296" s="24">
        <f>IF(Y296="","",Y296-(19.12044933116382+16.522174187581257*U296))</f>
        <v/>
      </c>
      <c r="AF296" s="24">
        <f>IF(X296="","",(X296-(-0.27268023098325006+0.47142105304415904*V296+-0.3189264934812436*U296)--5.286111042926227e-16)/0.7994208745952703)</f>
        <v/>
      </c>
      <c r="AG296" s="24">
        <f>IF(AA296="","",(AA296-(0.5248806186338691+-0.064206457956449*U296)-5.43454825424064e-16)/0.9977404048781155)</f>
        <v/>
      </c>
      <c r="AH296" s="25" t="n">
        <v>-2.480223301467756</v>
      </c>
      <c r="AI296" s="25" t="n">
        <v>-0.0824708676937994</v>
      </c>
      <c r="AJ296" s="25" t="n">
        <v>-1.514708485703756</v>
      </c>
      <c r="AK296" s="25" t="n">
        <v>-0.3235999750920613</v>
      </c>
      <c r="AL296" s="25" t="n">
        <v>3.364990114143813</v>
      </c>
      <c r="AM296" s="25" t="n">
        <v>0.6402432896797009</v>
      </c>
      <c r="AN296" s="25" t="n">
        <v>-0.1343902885944299</v>
      </c>
      <c r="AO296" s="25" t="n">
        <v>0.1320934992317371</v>
      </c>
      <c r="AP296" s="25" t="n">
        <v>-1.048143355784824</v>
      </c>
      <c r="AQ296" s="25" t="n">
        <v>-0.296055880876755</v>
      </c>
    </row>
    <row r="297">
      <c r="A297" s="23">
        <f>Universe!A297</f>
        <v/>
      </c>
      <c r="B297" s="24">
        <f>IF(Universe!W297="","",(Universe!W297-$B$2550)/$C$2550)</f>
        <v/>
      </c>
      <c r="C297" s="24">
        <f>IF(Universe!X297="","",(Universe!X297-$B$2551)/$C$2551)</f>
        <v/>
      </c>
      <c r="D297" s="24">
        <f>IF(Universe!Y297="","",(Universe!Y297-$B$2552)/$C$2552)</f>
        <v/>
      </c>
      <c r="E297" s="24">
        <f>IF(Universe!Z297="","",(Universe!Z297-$B$2553)/$C$2553)</f>
        <v/>
      </c>
      <c r="F297" s="24">
        <f>IF(Universe!AA297="","",(Universe!AA297-$B$2554)/$C$2554)</f>
        <v/>
      </c>
      <c r="G297" s="24">
        <f>IF(Universe!AB297="","",(Universe!AB297-$B$2555)/$C$2555)</f>
        <v/>
      </c>
      <c r="H297" s="24">
        <f>IF(Universe!AC297="","",(Universe!AC297-$B$2556)/$C$2556)</f>
        <v/>
      </c>
      <c r="I297" s="24">
        <f>IF(Universe!AD297="","",(Universe!AD297-$B$2557)/$C$2557)</f>
        <v/>
      </c>
      <c r="J297" s="24">
        <f>IF(Universe!AE297="","",(Universe!AE297-$B$2558)/$C$2558)</f>
        <v/>
      </c>
      <c r="K297" s="24">
        <f>IF(Universe!AF297="","",(Universe!AF297-$B$2559)/$C$2559)</f>
        <v/>
      </c>
      <c r="L297" s="24">
        <f>IF(Universe!AG297="","",(Universe!AG297-$B$2560)/$C$2560)</f>
        <v/>
      </c>
      <c r="M297" s="24">
        <f>IF(Universe!AH297="","",(Universe!AH297-$B$2561)/$C$2561)</f>
        <v/>
      </c>
      <c r="N297" s="24">
        <f>IF(Universe!AI297="","",(Universe!AI297-$B$2562)/$C$2562)</f>
        <v/>
      </c>
      <c r="O297" s="24">
        <f>0.74*IF(B297="",0,B297)+0.16*IF(C297="",0,C297)+0.1*IF(D297="",0,D297)</f>
        <v/>
      </c>
      <c r="P297" s="24">
        <f>0.35*IF(E297="",0,E297)+0.35*IF(F297="",0,F297)+0.3*IF(G297="",0,G297)</f>
        <v/>
      </c>
      <c r="Q297" s="24">
        <f>0.656*IF(I297="",0,I297)+0.344*IF(H297="",0,H297)</f>
        <v/>
      </c>
      <c r="R297" s="24">
        <f>0.338*IF(J297="",0,J297)+0.662*IF(K297="",0,K297)</f>
        <v/>
      </c>
      <c r="S297" s="24">
        <f>0.38*IF(L297="",0,L297)+0.35*IF(M297="",0,M297)+0.27*IF(N297="",0,N297)</f>
        <v/>
      </c>
      <c r="T297" s="24">
        <f>IF(Universe!S297="","",((Universe!S297-$B$2565)/$C$2565)^3)</f>
        <v/>
      </c>
      <c r="U297" s="24">
        <f>IF(Universe!S297="","",(Universe!S297-$B$2565)/$C$2565)</f>
        <v/>
      </c>
      <c r="V297" s="24">
        <f>IF(Universe!T297="","",(Universe!T297-$B$2566)/$C$2566)</f>
        <v/>
      </c>
      <c r="W297" s="24">
        <f>IF(Universe!U297="","",(Universe!U297-$B$2567)/$C$2567)</f>
        <v/>
      </c>
      <c r="X297" s="24">
        <f>IF(O297="","",(O297-$B$2571)/$C$2571)</f>
        <v/>
      </c>
      <c r="Y297" s="24">
        <f>IF(T297="","",(T297-$B$2576)/$C$2576)</f>
        <v/>
      </c>
      <c r="Z297" s="24">
        <f>IF(Universe!V297="","",(Universe!V297-$B$2568)/$C$2568)</f>
        <v/>
      </c>
      <c r="AA297" s="24">
        <f>IF(P297="","",(P297-$B$2572)/$C$2572)</f>
        <v/>
      </c>
      <c r="AB297" s="24">
        <f>IF(Q297="","",(Q297-$B$2573)/$C$2573)</f>
        <v/>
      </c>
      <c r="AC297" s="24">
        <f>IF(R297="","",(R297-$B$2574)/$C$2574)</f>
        <v/>
      </c>
      <c r="AD297" s="24">
        <f>IF(S297="","",(S297-$B$2575)/$C$2575)</f>
        <v/>
      </c>
      <c r="AE297" s="24">
        <f>IF(Y297="","",Y297-(19.12044933116382+16.522174187581257*U297))</f>
        <v/>
      </c>
      <c r="AF297" s="24">
        <f>IF(X297="","",(X297-(-0.27268023098325006+0.47142105304415904*V297+-0.3189264934812436*U297)--5.286111042926227e-16)/0.7994208745952703)</f>
        <v/>
      </c>
      <c r="AG297" s="24">
        <f>IF(AA297="","",(AA297-(0.5248806186338691+-0.064206457956449*U297)-5.43454825424064e-16)/0.9977404048781155)</f>
        <v/>
      </c>
      <c r="AH297" s="25" t="n">
        <v>-3.837716552388261</v>
      </c>
      <c r="AI297" s="25" t="n">
        <v>-0.5920863943346881</v>
      </c>
      <c r="AJ297" s="25" t="n">
        <v>-0.0288123236151437</v>
      </c>
      <c r="AK297" s="25" t="n">
        <v>-1.135956583777465</v>
      </c>
      <c r="AL297" s="25" t="n">
        <v>0.9566147369617668</v>
      </c>
      <c r="AM297" s="25" t="n">
        <v>1.226675605512223</v>
      </c>
      <c r="AN297" s="25" t="n">
        <v>-2.30191301549459</v>
      </c>
      <c r="AO297" s="25" t="n">
        <v>0.0809051905975873</v>
      </c>
      <c r="AP297" s="25" t="n">
        <v>-0.3893322908016021</v>
      </c>
      <c r="AQ297" s="25" t="n">
        <v>-0.4897263205486888</v>
      </c>
    </row>
    <row r="298">
      <c r="A298" s="23">
        <f>Universe!A298</f>
        <v/>
      </c>
      <c r="B298" s="24">
        <f>IF(Universe!W298="","",(Universe!W298-$B$2550)/$C$2550)</f>
        <v/>
      </c>
      <c r="C298" s="24">
        <f>IF(Universe!X298="","",(Universe!X298-$B$2551)/$C$2551)</f>
        <v/>
      </c>
      <c r="D298" s="24">
        <f>IF(Universe!Y298="","",(Universe!Y298-$B$2552)/$C$2552)</f>
        <v/>
      </c>
      <c r="E298" s="24">
        <f>IF(Universe!Z298="","",(Universe!Z298-$B$2553)/$C$2553)</f>
        <v/>
      </c>
      <c r="F298" s="24">
        <f>IF(Universe!AA298="","",(Universe!AA298-$B$2554)/$C$2554)</f>
        <v/>
      </c>
      <c r="G298" s="24">
        <f>IF(Universe!AB298="","",(Universe!AB298-$B$2555)/$C$2555)</f>
        <v/>
      </c>
      <c r="H298" s="24">
        <f>IF(Universe!AC298="","",(Universe!AC298-$B$2556)/$C$2556)</f>
        <v/>
      </c>
      <c r="I298" s="24">
        <f>IF(Universe!AD298="","",(Universe!AD298-$B$2557)/$C$2557)</f>
        <v/>
      </c>
      <c r="J298" s="24">
        <f>IF(Universe!AE298="","",(Universe!AE298-$B$2558)/$C$2558)</f>
        <v/>
      </c>
      <c r="K298" s="24">
        <f>IF(Universe!AF298="","",(Universe!AF298-$B$2559)/$C$2559)</f>
        <v/>
      </c>
      <c r="L298" s="24">
        <f>IF(Universe!AG298="","",(Universe!AG298-$B$2560)/$C$2560)</f>
        <v/>
      </c>
      <c r="M298" s="24">
        <f>IF(Universe!AH298="","",(Universe!AH298-$B$2561)/$C$2561)</f>
        <v/>
      </c>
      <c r="N298" s="24">
        <f>IF(Universe!AI298="","",(Universe!AI298-$B$2562)/$C$2562)</f>
        <v/>
      </c>
      <c r="O298" s="24">
        <f>0.74*IF(B298="",0,B298)+0.16*IF(C298="",0,C298)+0.1*IF(D298="",0,D298)</f>
        <v/>
      </c>
      <c r="P298" s="24">
        <f>0.35*IF(E298="",0,E298)+0.35*IF(F298="",0,F298)+0.3*IF(G298="",0,G298)</f>
        <v/>
      </c>
      <c r="Q298" s="24">
        <f>0.656*IF(I298="",0,I298)+0.344*IF(H298="",0,H298)</f>
        <v/>
      </c>
      <c r="R298" s="24">
        <f>0.338*IF(J298="",0,J298)+0.662*IF(K298="",0,K298)</f>
        <v/>
      </c>
      <c r="S298" s="24">
        <f>0.38*IF(L298="",0,L298)+0.35*IF(M298="",0,M298)+0.27*IF(N298="",0,N298)</f>
        <v/>
      </c>
      <c r="T298" s="24">
        <f>IF(Universe!S298="","",((Universe!S298-$B$2565)/$C$2565)^3)</f>
        <v/>
      </c>
      <c r="U298" s="24">
        <f>IF(Universe!S298="","",(Universe!S298-$B$2565)/$C$2565)</f>
        <v/>
      </c>
      <c r="V298" s="24">
        <f>IF(Universe!T298="","",(Universe!T298-$B$2566)/$C$2566)</f>
        <v/>
      </c>
      <c r="W298" s="24">
        <f>IF(Universe!U298="","",(Universe!U298-$B$2567)/$C$2567)</f>
        <v/>
      </c>
      <c r="X298" s="24">
        <f>IF(O298="","",(O298-$B$2571)/$C$2571)</f>
        <v/>
      </c>
      <c r="Y298" s="24">
        <f>IF(T298="","",(T298-$B$2576)/$C$2576)</f>
        <v/>
      </c>
      <c r="Z298" s="24">
        <f>IF(Universe!V298="","",(Universe!V298-$B$2568)/$C$2568)</f>
        <v/>
      </c>
      <c r="AA298" s="24">
        <f>IF(P298="","",(P298-$B$2572)/$C$2572)</f>
        <v/>
      </c>
      <c r="AB298" s="24">
        <f>IF(Q298="","",(Q298-$B$2573)/$C$2573)</f>
        <v/>
      </c>
      <c r="AC298" s="24">
        <f>IF(R298="","",(R298-$B$2574)/$C$2574)</f>
        <v/>
      </c>
      <c r="AD298" s="24">
        <f>IF(S298="","",(S298-$B$2575)/$C$2575)</f>
        <v/>
      </c>
      <c r="AE298" s="24">
        <f>IF(Y298="","",Y298-(19.12044933116382+16.522174187581257*U298))</f>
        <v/>
      </c>
      <c r="AF298" s="24">
        <f>IF(X298="","",(X298-(-0.27268023098325006+0.47142105304415904*V298+-0.3189264934812436*U298)--5.286111042926227e-16)/0.7994208745952703)</f>
        <v/>
      </c>
      <c r="AG298" s="24">
        <f>IF(AA298="","",(AA298-(0.5248806186338691+-0.064206457956449*U298)-5.43454825424064e-16)/0.9977404048781155)</f>
        <v/>
      </c>
      <c r="AH298" s="25" t="n">
        <v>-2.27868246625436</v>
      </c>
      <c r="AI298" s="25" t="n">
        <v>-0.3531414615076084</v>
      </c>
      <c r="AJ298" s="25" t="n">
        <v>-0.4766975606036724</v>
      </c>
      <c r="AK298" s="25" t="n">
        <v>-0.2531805248100415</v>
      </c>
      <c r="AL298" s="25" t="n">
        <v>3.377188182748964</v>
      </c>
      <c r="AM298" s="25" t="n">
        <v>-0.2339831664808752</v>
      </c>
      <c r="AN298" s="25" t="n">
        <v>-0.4151947902818579</v>
      </c>
      <c r="AO298" s="25" t="n">
        <v>0.0531740605736203</v>
      </c>
      <c r="AP298" s="25" t="n">
        <v>-0.273625521512245</v>
      </c>
      <c r="AQ298" s="25" t="n">
        <v>2.174141581517296</v>
      </c>
    </row>
    <row r="299">
      <c r="A299" s="23">
        <f>Universe!A299</f>
        <v/>
      </c>
      <c r="B299" s="24">
        <f>IF(Universe!W299="","",(Universe!W299-$B$2550)/$C$2550)</f>
        <v/>
      </c>
      <c r="C299" s="24">
        <f>IF(Universe!X299="","",(Universe!X299-$B$2551)/$C$2551)</f>
        <v/>
      </c>
      <c r="D299" s="24">
        <f>IF(Universe!Y299="","",(Universe!Y299-$B$2552)/$C$2552)</f>
        <v/>
      </c>
      <c r="E299" s="24">
        <f>IF(Universe!Z299="","",(Universe!Z299-$B$2553)/$C$2553)</f>
        <v/>
      </c>
      <c r="F299" s="24">
        <f>IF(Universe!AA299="","",(Universe!AA299-$B$2554)/$C$2554)</f>
        <v/>
      </c>
      <c r="G299" s="24">
        <f>IF(Universe!AB299="","",(Universe!AB299-$B$2555)/$C$2555)</f>
        <v/>
      </c>
      <c r="H299" s="24">
        <f>IF(Universe!AC299="","",(Universe!AC299-$B$2556)/$C$2556)</f>
        <v/>
      </c>
      <c r="I299" s="24">
        <f>IF(Universe!AD299="","",(Universe!AD299-$B$2557)/$C$2557)</f>
        <v/>
      </c>
      <c r="J299" s="24">
        <f>IF(Universe!AE299="","",(Universe!AE299-$B$2558)/$C$2558)</f>
        <v/>
      </c>
      <c r="K299" s="24">
        <f>IF(Universe!AF299="","",(Universe!AF299-$B$2559)/$C$2559)</f>
        <v/>
      </c>
      <c r="L299" s="24">
        <f>IF(Universe!AG299="","",(Universe!AG299-$B$2560)/$C$2560)</f>
        <v/>
      </c>
      <c r="M299" s="24">
        <f>IF(Universe!AH299="","",(Universe!AH299-$B$2561)/$C$2561)</f>
        <v/>
      </c>
      <c r="N299" s="24">
        <f>IF(Universe!AI299="","",(Universe!AI299-$B$2562)/$C$2562)</f>
        <v/>
      </c>
      <c r="O299" s="24">
        <f>0.74*IF(B299="",0,B299)+0.16*IF(C299="",0,C299)+0.1*IF(D299="",0,D299)</f>
        <v/>
      </c>
      <c r="P299" s="24">
        <f>0.35*IF(E299="",0,E299)+0.35*IF(F299="",0,F299)+0.3*IF(G299="",0,G299)</f>
        <v/>
      </c>
      <c r="Q299" s="24">
        <f>0.656*IF(I299="",0,I299)+0.344*IF(H299="",0,H299)</f>
        <v/>
      </c>
      <c r="R299" s="24">
        <f>0.338*IF(J299="",0,J299)+0.662*IF(K299="",0,K299)</f>
        <v/>
      </c>
      <c r="S299" s="24">
        <f>0.38*IF(L299="",0,L299)+0.35*IF(M299="",0,M299)+0.27*IF(N299="",0,N299)</f>
        <v/>
      </c>
      <c r="T299" s="24">
        <f>IF(Universe!S299="","",((Universe!S299-$B$2565)/$C$2565)^3)</f>
        <v/>
      </c>
      <c r="U299" s="24">
        <f>IF(Universe!S299="","",(Universe!S299-$B$2565)/$C$2565)</f>
        <v/>
      </c>
      <c r="V299" s="24">
        <f>IF(Universe!T299="","",(Universe!T299-$B$2566)/$C$2566)</f>
        <v/>
      </c>
      <c r="W299" s="24">
        <f>IF(Universe!U299="","",(Universe!U299-$B$2567)/$C$2567)</f>
        <v/>
      </c>
      <c r="X299" s="24">
        <f>IF(O299="","",(O299-$B$2571)/$C$2571)</f>
        <v/>
      </c>
      <c r="Y299" s="24">
        <f>IF(T299="","",(T299-$B$2576)/$C$2576)</f>
        <v/>
      </c>
      <c r="Z299" s="24">
        <f>IF(Universe!V299="","",(Universe!V299-$B$2568)/$C$2568)</f>
        <v/>
      </c>
      <c r="AA299" s="24">
        <f>IF(P299="","",(P299-$B$2572)/$C$2572)</f>
        <v/>
      </c>
      <c r="AB299" s="24">
        <f>IF(Q299="","",(Q299-$B$2573)/$C$2573)</f>
        <v/>
      </c>
      <c r="AC299" s="24">
        <f>IF(R299="","",(R299-$B$2574)/$C$2574)</f>
        <v/>
      </c>
      <c r="AD299" s="24">
        <f>IF(S299="","",(S299-$B$2575)/$C$2575)</f>
        <v/>
      </c>
      <c r="AE299" s="24">
        <f>IF(Y299="","",Y299-(19.12044933116382+16.522174187581257*U299))</f>
        <v/>
      </c>
      <c r="AF299" s="24">
        <f>IF(X299="","",(X299-(-0.27268023098325006+0.47142105304415904*V299+-0.3189264934812436*U299)--5.286111042926227e-16)/0.7994208745952703)</f>
        <v/>
      </c>
      <c r="AG299" s="24">
        <f>IF(AA299="","",(AA299-(0.5248806186338691+-0.064206457956449*U299)-5.43454825424064e-16)/0.9977404048781155)</f>
        <v/>
      </c>
      <c r="AH299" s="25" t="n">
        <v>-2.200175174051893</v>
      </c>
      <c r="AI299" s="25" t="n">
        <v>-0.8940441101653063</v>
      </c>
      <c r="AJ299" s="25" t="n">
        <v>-0.6000914073360765</v>
      </c>
      <c r="AK299" s="25" t="n">
        <v>-0.6155552365516386</v>
      </c>
      <c r="AL299" s="25" t="n">
        <v>3.36237731630062</v>
      </c>
      <c r="AM299" s="25" t="n">
        <v>0.0323125378626789</v>
      </c>
      <c r="AN299" s="25" t="n">
        <v>-0.9633843208892184</v>
      </c>
      <c r="AO299" s="25" t="n">
        <v>-0.0328556563449889</v>
      </c>
      <c r="AP299" s="25" t="n">
        <v>-0.3270971181144887</v>
      </c>
      <c r="AQ299" s="25" t="n">
        <v>-0.3767084127616876</v>
      </c>
    </row>
    <row r="300">
      <c r="A300" s="23">
        <f>Universe!A300</f>
        <v/>
      </c>
      <c r="B300" s="24">
        <f>IF(Universe!W300="","",(Universe!W300-$B$2550)/$C$2550)</f>
        <v/>
      </c>
      <c r="C300" s="24">
        <f>IF(Universe!X300="","",(Universe!X300-$B$2551)/$C$2551)</f>
        <v/>
      </c>
      <c r="D300" s="24">
        <f>IF(Universe!Y300="","",(Universe!Y300-$B$2552)/$C$2552)</f>
        <v/>
      </c>
      <c r="E300" s="24">
        <f>IF(Universe!Z300="","",(Universe!Z300-$B$2553)/$C$2553)</f>
        <v/>
      </c>
      <c r="F300" s="24">
        <f>IF(Universe!AA300="","",(Universe!AA300-$B$2554)/$C$2554)</f>
        <v/>
      </c>
      <c r="G300" s="24">
        <f>IF(Universe!AB300="","",(Universe!AB300-$B$2555)/$C$2555)</f>
        <v/>
      </c>
      <c r="H300" s="24">
        <f>IF(Universe!AC300="","",(Universe!AC300-$B$2556)/$C$2556)</f>
        <v/>
      </c>
      <c r="I300" s="24">
        <f>IF(Universe!AD300="","",(Universe!AD300-$B$2557)/$C$2557)</f>
        <v/>
      </c>
      <c r="J300" s="24">
        <f>IF(Universe!AE300="","",(Universe!AE300-$B$2558)/$C$2558)</f>
        <v/>
      </c>
      <c r="K300" s="24">
        <f>IF(Universe!AF300="","",(Universe!AF300-$B$2559)/$C$2559)</f>
        <v/>
      </c>
      <c r="L300" s="24">
        <f>IF(Universe!AG300="","",(Universe!AG300-$B$2560)/$C$2560)</f>
        <v/>
      </c>
      <c r="M300" s="24">
        <f>IF(Universe!AH300="","",(Universe!AH300-$B$2561)/$C$2561)</f>
        <v/>
      </c>
      <c r="N300" s="24">
        <f>IF(Universe!AI300="","",(Universe!AI300-$B$2562)/$C$2562)</f>
        <v/>
      </c>
      <c r="O300" s="24">
        <f>0.74*IF(B300="",0,B300)+0.16*IF(C300="",0,C300)+0.1*IF(D300="",0,D300)</f>
        <v/>
      </c>
      <c r="P300" s="24">
        <f>0.35*IF(E300="",0,E300)+0.35*IF(F300="",0,F300)+0.3*IF(G300="",0,G300)</f>
        <v/>
      </c>
      <c r="Q300" s="24">
        <f>0.656*IF(I300="",0,I300)+0.344*IF(H300="",0,H300)</f>
        <v/>
      </c>
      <c r="R300" s="24">
        <f>0.338*IF(J300="",0,J300)+0.662*IF(K300="",0,K300)</f>
        <v/>
      </c>
      <c r="S300" s="24">
        <f>0.38*IF(L300="",0,L300)+0.35*IF(M300="",0,M300)+0.27*IF(N300="",0,N300)</f>
        <v/>
      </c>
      <c r="T300" s="24">
        <f>IF(Universe!S300="","",((Universe!S300-$B$2565)/$C$2565)^3)</f>
        <v/>
      </c>
      <c r="U300" s="24">
        <f>IF(Universe!S300="","",(Universe!S300-$B$2565)/$C$2565)</f>
        <v/>
      </c>
      <c r="V300" s="24">
        <f>IF(Universe!T300="","",(Universe!T300-$B$2566)/$C$2566)</f>
        <v/>
      </c>
      <c r="W300" s="24">
        <f>IF(Universe!U300="","",(Universe!U300-$B$2567)/$C$2567)</f>
        <v/>
      </c>
      <c r="X300" s="24">
        <f>IF(O300="","",(O300-$B$2571)/$C$2571)</f>
        <v/>
      </c>
      <c r="Y300" s="24">
        <f>IF(T300="","",(T300-$B$2576)/$C$2576)</f>
        <v/>
      </c>
      <c r="Z300" s="24">
        <f>IF(Universe!V300="","",(Universe!V300-$B$2568)/$C$2568)</f>
        <v/>
      </c>
      <c r="AA300" s="24">
        <f>IF(P300="","",(P300-$B$2572)/$C$2572)</f>
        <v/>
      </c>
      <c r="AB300" s="24">
        <f>IF(Q300="","",(Q300-$B$2573)/$C$2573)</f>
        <v/>
      </c>
      <c r="AC300" s="24">
        <f>IF(R300="","",(R300-$B$2574)/$C$2574)</f>
        <v/>
      </c>
      <c r="AD300" s="24">
        <f>IF(S300="","",(S300-$B$2575)/$C$2575)</f>
        <v/>
      </c>
      <c r="AE300" s="24">
        <f>IF(Y300="","",Y300-(19.12044933116382+16.522174187581257*U300))</f>
        <v/>
      </c>
      <c r="AF300" s="24">
        <f>IF(X300="","",(X300-(-0.27268023098325006+0.47142105304415904*V300+-0.3189264934812436*U300)--5.286111042926227e-16)/0.7994208745952703)</f>
        <v/>
      </c>
      <c r="AG300" s="24">
        <f>IF(AA300="","",(AA300-(0.5248806186338691+-0.064206457956449*U300)-5.43454825424064e-16)/0.9977404048781155)</f>
        <v/>
      </c>
      <c r="AH300" s="25" t="n">
        <v>-2.727487440931844</v>
      </c>
      <c r="AI300" s="25" t="n">
        <v>-0.2917263798858652</v>
      </c>
      <c r="AJ300" s="25" t="n">
        <v>-0.0467614797776128</v>
      </c>
      <c r="AK300" s="25" t="n">
        <v>0.155821996162297</v>
      </c>
      <c r="AL300" s="25" t="n">
        <v>3.243801326633627</v>
      </c>
      <c r="AM300" s="25" t="n">
        <v>-0.6003732890540625</v>
      </c>
      <c r="AN300" s="25" t="n">
        <v>0.4375313419229047</v>
      </c>
      <c r="AO300" s="25" t="n">
        <v>-0.0893891139129826</v>
      </c>
      <c r="AP300" s="25" t="n">
        <v>0.7343609952020702</v>
      </c>
      <c r="AQ300" s="25" t="n">
        <v>2.533550948263716</v>
      </c>
    </row>
    <row r="301">
      <c r="A301" s="23">
        <f>Universe!A301</f>
        <v/>
      </c>
      <c r="B301" s="24">
        <f>IF(Universe!W301="","",(Universe!W301-$B$2550)/$C$2550)</f>
        <v/>
      </c>
      <c r="C301" s="24">
        <f>IF(Universe!X301="","",(Universe!X301-$B$2551)/$C$2551)</f>
        <v/>
      </c>
      <c r="D301" s="24">
        <f>IF(Universe!Y301="","",(Universe!Y301-$B$2552)/$C$2552)</f>
        <v/>
      </c>
      <c r="E301" s="24">
        <f>IF(Universe!Z301="","",(Universe!Z301-$B$2553)/$C$2553)</f>
        <v/>
      </c>
      <c r="F301" s="24">
        <f>IF(Universe!AA301="","",(Universe!AA301-$B$2554)/$C$2554)</f>
        <v/>
      </c>
      <c r="G301" s="24">
        <f>IF(Universe!AB301="","",(Universe!AB301-$B$2555)/$C$2555)</f>
        <v/>
      </c>
      <c r="H301" s="24">
        <f>IF(Universe!AC301="","",(Universe!AC301-$B$2556)/$C$2556)</f>
        <v/>
      </c>
      <c r="I301" s="24">
        <f>IF(Universe!AD301="","",(Universe!AD301-$B$2557)/$C$2557)</f>
        <v/>
      </c>
      <c r="J301" s="24">
        <f>IF(Universe!AE301="","",(Universe!AE301-$B$2558)/$C$2558)</f>
        <v/>
      </c>
      <c r="K301" s="24">
        <f>IF(Universe!AF301="","",(Universe!AF301-$B$2559)/$C$2559)</f>
        <v/>
      </c>
      <c r="L301" s="24">
        <f>IF(Universe!AG301="","",(Universe!AG301-$B$2560)/$C$2560)</f>
        <v/>
      </c>
      <c r="M301" s="24">
        <f>IF(Universe!AH301="","",(Universe!AH301-$B$2561)/$C$2561)</f>
        <v/>
      </c>
      <c r="N301" s="24">
        <f>IF(Universe!AI301="","",(Universe!AI301-$B$2562)/$C$2562)</f>
        <v/>
      </c>
      <c r="O301" s="24">
        <f>0.74*IF(B301="",0,B301)+0.16*IF(C301="",0,C301)+0.1*IF(D301="",0,D301)</f>
        <v/>
      </c>
      <c r="P301" s="24">
        <f>0.35*IF(E301="",0,E301)+0.35*IF(F301="",0,F301)+0.3*IF(G301="",0,G301)</f>
        <v/>
      </c>
      <c r="Q301" s="24">
        <f>0.656*IF(I301="",0,I301)+0.344*IF(H301="",0,H301)</f>
        <v/>
      </c>
      <c r="R301" s="24">
        <f>0.338*IF(J301="",0,J301)+0.662*IF(K301="",0,K301)</f>
        <v/>
      </c>
      <c r="S301" s="24">
        <f>0.38*IF(L301="",0,L301)+0.35*IF(M301="",0,M301)+0.27*IF(N301="",0,N301)</f>
        <v/>
      </c>
      <c r="T301" s="24">
        <f>IF(Universe!S301="","",((Universe!S301-$B$2565)/$C$2565)^3)</f>
        <v/>
      </c>
      <c r="U301" s="24">
        <f>IF(Universe!S301="","",(Universe!S301-$B$2565)/$C$2565)</f>
        <v/>
      </c>
      <c r="V301" s="24">
        <f>IF(Universe!T301="","",(Universe!T301-$B$2566)/$C$2566)</f>
        <v/>
      </c>
      <c r="W301" s="24">
        <f>IF(Universe!U301="","",(Universe!U301-$B$2567)/$C$2567)</f>
        <v/>
      </c>
      <c r="X301" s="24">
        <f>IF(O301="","",(O301-$B$2571)/$C$2571)</f>
        <v/>
      </c>
      <c r="Y301" s="24">
        <f>IF(T301="","",(T301-$B$2576)/$C$2576)</f>
        <v/>
      </c>
      <c r="Z301" s="24">
        <f>IF(Universe!V301="","",(Universe!V301-$B$2568)/$C$2568)</f>
        <v/>
      </c>
      <c r="AA301" s="24">
        <f>IF(P301="","",(P301-$B$2572)/$C$2572)</f>
        <v/>
      </c>
      <c r="AB301" s="24">
        <f>IF(Q301="","",(Q301-$B$2573)/$C$2573)</f>
        <v/>
      </c>
      <c r="AC301" s="24">
        <f>IF(R301="","",(R301-$B$2574)/$C$2574)</f>
        <v/>
      </c>
      <c r="AD301" s="24">
        <f>IF(S301="","",(S301-$B$2575)/$C$2575)</f>
        <v/>
      </c>
      <c r="AE301" s="24">
        <f>IF(Y301="","",Y301-(19.12044933116382+16.522174187581257*U301))</f>
        <v/>
      </c>
      <c r="AF301" s="24">
        <f>IF(X301="","",(X301-(-0.27268023098325006+0.47142105304415904*V301+-0.3189264934812436*U301)--5.286111042926227e-16)/0.7994208745952703)</f>
        <v/>
      </c>
      <c r="AG301" s="24">
        <f>IF(AA301="","",(AA301-(0.5248806186338691+-0.064206457956449*U301)-5.43454825424064e-16)/0.9977404048781155)</f>
        <v/>
      </c>
      <c r="AH301" s="25" t="n">
        <v>-2.229960257549286</v>
      </c>
      <c r="AI301" s="25" t="n">
        <v>0.7382685800091193</v>
      </c>
      <c r="AJ301" s="25" t="n">
        <v>0.0368234755083836</v>
      </c>
      <c r="AK301" s="25" t="n">
        <v>-0.9583010322804872</v>
      </c>
      <c r="AL301" s="25" t="n">
        <v>3.36924125134481</v>
      </c>
      <c r="AM301" s="25" t="n">
        <v>0.0410302984733928</v>
      </c>
      <c r="AN301" s="25" t="n">
        <v>-0.4369485417060064</v>
      </c>
      <c r="AO301" s="25" t="n">
        <v>0.0153487476822034</v>
      </c>
      <c r="AP301" s="25" t="n">
        <v>-0.3212629677939227</v>
      </c>
      <c r="AQ301" s="25" t="n">
        <v>0.3104257179148135</v>
      </c>
    </row>
    <row r="302">
      <c r="A302" s="23">
        <f>Universe!A302</f>
        <v/>
      </c>
      <c r="B302" s="24">
        <f>IF(Universe!W302="","",(Universe!W302-$B$2550)/$C$2550)</f>
        <v/>
      </c>
      <c r="C302" s="24">
        <f>IF(Universe!X302="","",(Universe!X302-$B$2551)/$C$2551)</f>
        <v/>
      </c>
      <c r="D302" s="24">
        <f>IF(Universe!Y302="","",(Universe!Y302-$B$2552)/$C$2552)</f>
        <v/>
      </c>
      <c r="E302" s="24">
        <f>IF(Universe!Z302="","",(Universe!Z302-$B$2553)/$C$2553)</f>
        <v/>
      </c>
      <c r="F302" s="24">
        <f>IF(Universe!AA302="","",(Universe!AA302-$B$2554)/$C$2554)</f>
        <v/>
      </c>
      <c r="G302" s="24">
        <f>IF(Universe!AB302="","",(Universe!AB302-$B$2555)/$C$2555)</f>
        <v/>
      </c>
      <c r="H302" s="24">
        <f>IF(Universe!AC302="","",(Universe!AC302-$B$2556)/$C$2556)</f>
        <v/>
      </c>
      <c r="I302" s="24">
        <f>IF(Universe!AD302="","",(Universe!AD302-$B$2557)/$C$2557)</f>
        <v/>
      </c>
      <c r="J302" s="24">
        <f>IF(Universe!AE302="","",(Universe!AE302-$B$2558)/$C$2558)</f>
        <v/>
      </c>
      <c r="K302" s="24">
        <f>IF(Universe!AF302="","",(Universe!AF302-$B$2559)/$C$2559)</f>
        <v/>
      </c>
      <c r="L302" s="24">
        <f>IF(Universe!AG302="","",(Universe!AG302-$B$2560)/$C$2560)</f>
        <v/>
      </c>
      <c r="M302" s="24">
        <f>IF(Universe!AH302="","",(Universe!AH302-$B$2561)/$C$2561)</f>
        <v/>
      </c>
      <c r="N302" s="24">
        <f>IF(Universe!AI302="","",(Universe!AI302-$B$2562)/$C$2562)</f>
        <v/>
      </c>
      <c r="O302" s="24">
        <f>0.74*IF(B302="",0,B302)+0.16*IF(C302="",0,C302)+0.1*IF(D302="",0,D302)</f>
        <v/>
      </c>
      <c r="P302" s="24">
        <f>0.35*IF(E302="",0,E302)+0.35*IF(F302="",0,F302)+0.3*IF(G302="",0,G302)</f>
        <v/>
      </c>
      <c r="Q302" s="24">
        <f>0.656*IF(I302="",0,I302)+0.344*IF(H302="",0,H302)</f>
        <v/>
      </c>
      <c r="R302" s="24">
        <f>0.338*IF(J302="",0,J302)+0.662*IF(K302="",0,K302)</f>
        <v/>
      </c>
      <c r="S302" s="24">
        <f>0.38*IF(L302="",0,L302)+0.35*IF(M302="",0,M302)+0.27*IF(N302="",0,N302)</f>
        <v/>
      </c>
      <c r="T302" s="24">
        <f>IF(Universe!S302="","",((Universe!S302-$B$2565)/$C$2565)^3)</f>
        <v/>
      </c>
      <c r="U302" s="24">
        <f>IF(Universe!S302="","",(Universe!S302-$B$2565)/$C$2565)</f>
        <v/>
      </c>
      <c r="V302" s="24">
        <f>IF(Universe!T302="","",(Universe!T302-$B$2566)/$C$2566)</f>
        <v/>
      </c>
      <c r="W302" s="24">
        <f>IF(Universe!U302="","",(Universe!U302-$B$2567)/$C$2567)</f>
        <v/>
      </c>
      <c r="X302" s="24">
        <f>IF(O302="","",(O302-$B$2571)/$C$2571)</f>
        <v/>
      </c>
      <c r="Y302" s="24">
        <f>IF(T302="","",(T302-$B$2576)/$C$2576)</f>
        <v/>
      </c>
      <c r="Z302" s="24">
        <f>IF(Universe!V302="","",(Universe!V302-$B$2568)/$C$2568)</f>
        <v/>
      </c>
      <c r="AA302" s="24">
        <f>IF(P302="","",(P302-$B$2572)/$C$2572)</f>
        <v/>
      </c>
      <c r="AB302" s="24">
        <f>IF(Q302="","",(Q302-$B$2573)/$C$2573)</f>
        <v/>
      </c>
      <c r="AC302" s="24">
        <f>IF(R302="","",(R302-$B$2574)/$C$2574)</f>
        <v/>
      </c>
      <c r="AD302" s="24">
        <f>IF(S302="","",(S302-$B$2575)/$C$2575)</f>
        <v/>
      </c>
      <c r="AE302" s="24">
        <f>IF(Y302="","",Y302-(19.12044933116382+16.522174187581257*U302))</f>
        <v/>
      </c>
      <c r="AF302" s="24">
        <f>IF(X302="","",(X302-(-0.27268023098325006+0.47142105304415904*V302+-0.3189264934812436*U302)--5.286111042926227e-16)/0.7994208745952703)</f>
        <v/>
      </c>
      <c r="AG302" s="24">
        <f>IF(AA302="","",(AA302-(0.5248806186338691+-0.064206457956449*U302)-5.43454825424064e-16)/0.9977404048781155)</f>
        <v/>
      </c>
      <c r="AH302" s="25" t="n">
        <v>-3.386101161098172</v>
      </c>
      <c r="AI302" s="25" t="n">
        <v>-0.4366111926713008</v>
      </c>
      <c r="AJ302" s="25" t="n">
        <v>-0.4398792697643785</v>
      </c>
      <c r="AK302" s="25" t="n">
        <v>-0.7428002731426705</v>
      </c>
      <c r="AL302" s="25" t="n">
        <v>2.265438755929967</v>
      </c>
      <c r="AM302" s="25" t="n">
        <v>1.560542110683357</v>
      </c>
      <c r="AN302" s="25" t="n">
        <v>0.3990179031818853</v>
      </c>
      <c r="AO302" s="25" t="n">
        <v>-0.924079625925167</v>
      </c>
      <c r="AP302" s="25" t="n">
        <v>-1.301119963727815</v>
      </c>
      <c r="AQ302" s="25" t="n">
        <v>1.932845594591027</v>
      </c>
    </row>
    <row r="303">
      <c r="A303" s="23">
        <f>Universe!A303</f>
        <v/>
      </c>
      <c r="B303" s="24">
        <f>IF(Universe!W303="","",(Universe!W303-$B$2550)/$C$2550)</f>
        <v/>
      </c>
      <c r="C303" s="24">
        <f>IF(Universe!X303="","",(Universe!X303-$B$2551)/$C$2551)</f>
        <v/>
      </c>
      <c r="D303" s="24">
        <f>IF(Universe!Y303="","",(Universe!Y303-$B$2552)/$C$2552)</f>
        <v/>
      </c>
      <c r="E303" s="24">
        <f>IF(Universe!Z303="","",(Universe!Z303-$B$2553)/$C$2553)</f>
        <v/>
      </c>
      <c r="F303" s="24">
        <f>IF(Universe!AA303="","",(Universe!AA303-$B$2554)/$C$2554)</f>
        <v/>
      </c>
      <c r="G303" s="24">
        <f>IF(Universe!AB303="","",(Universe!AB303-$B$2555)/$C$2555)</f>
        <v/>
      </c>
      <c r="H303" s="24">
        <f>IF(Universe!AC303="","",(Universe!AC303-$B$2556)/$C$2556)</f>
        <v/>
      </c>
      <c r="I303" s="24">
        <f>IF(Universe!AD303="","",(Universe!AD303-$B$2557)/$C$2557)</f>
        <v/>
      </c>
      <c r="J303" s="24">
        <f>IF(Universe!AE303="","",(Universe!AE303-$B$2558)/$C$2558)</f>
        <v/>
      </c>
      <c r="K303" s="24">
        <f>IF(Universe!AF303="","",(Universe!AF303-$B$2559)/$C$2559)</f>
        <v/>
      </c>
      <c r="L303" s="24">
        <f>IF(Universe!AG303="","",(Universe!AG303-$B$2560)/$C$2560)</f>
        <v/>
      </c>
      <c r="M303" s="24">
        <f>IF(Universe!AH303="","",(Universe!AH303-$B$2561)/$C$2561)</f>
        <v/>
      </c>
      <c r="N303" s="24">
        <f>IF(Universe!AI303="","",(Universe!AI303-$B$2562)/$C$2562)</f>
        <v/>
      </c>
      <c r="O303" s="24">
        <f>0.74*IF(B303="",0,B303)+0.16*IF(C303="",0,C303)+0.1*IF(D303="",0,D303)</f>
        <v/>
      </c>
      <c r="P303" s="24">
        <f>0.35*IF(E303="",0,E303)+0.35*IF(F303="",0,F303)+0.3*IF(G303="",0,G303)</f>
        <v/>
      </c>
      <c r="Q303" s="24">
        <f>0.656*IF(I303="",0,I303)+0.344*IF(H303="",0,H303)</f>
        <v/>
      </c>
      <c r="R303" s="24">
        <f>0.338*IF(J303="",0,J303)+0.662*IF(K303="",0,K303)</f>
        <v/>
      </c>
      <c r="S303" s="24">
        <f>0.38*IF(L303="",0,L303)+0.35*IF(M303="",0,M303)+0.27*IF(N303="",0,N303)</f>
        <v/>
      </c>
      <c r="T303" s="24">
        <f>IF(Universe!S303="","",((Universe!S303-$B$2565)/$C$2565)^3)</f>
        <v/>
      </c>
      <c r="U303" s="24">
        <f>IF(Universe!S303="","",(Universe!S303-$B$2565)/$C$2565)</f>
        <v/>
      </c>
      <c r="V303" s="24">
        <f>IF(Universe!T303="","",(Universe!T303-$B$2566)/$C$2566)</f>
        <v/>
      </c>
      <c r="W303" s="24">
        <f>IF(Universe!U303="","",(Universe!U303-$B$2567)/$C$2567)</f>
        <v/>
      </c>
      <c r="X303" s="24">
        <f>IF(O303="","",(O303-$B$2571)/$C$2571)</f>
        <v/>
      </c>
      <c r="Y303" s="24">
        <f>IF(T303="","",(T303-$B$2576)/$C$2576)</f>
        <v/>
      </c>
      <c r="Z303" s="24">
        <f>IF(Universe!V303="","",(Universe!V303-$B$2568)/$C$2568)</f>
        <v/>
      </c>
      <c r="AA303" s="24">
        <f>IF(P303="","",(P303-$B$2572)/$C$2572)</f>
        <v/>
      </c>
      <c r="AB303" s="24">
        <f>IF(Q303="","",(Q303-$B$2573)/$C$2573)</f>
        <v/>
      </c>
      <c r="AC303" s="24">
        <f>IF(R303="","",(R303-$B$2574)/$C$2574)</f>
        <v/>
      </c>
      <c r="AD303" s="24">
        <f>IF(S303="","",(S303-$B$2575)/$C$2575)</f>
        <v/>
      </c>
      <c r="AE303" s="24">
        <f>IF(Y303="","",Y303-(19.12044933116382+16.522174187581257*U303))</f>
        <v/>
      </c>
      <c r="AF303" s="24">
        <f>IF(X303="","",(X303-(-0.27268023098325006+0.47142105304415904*V303+-0.3189264934812436*U303)--5.286111042926227e-16)/0.7994208745952703)</f>
        <v/>
      </c>
      <c r="AG303" s="24">
        <f>IF(AA303="","",(AA303-(0.5248806186338691+-0.064206457956449*U303)-5.43454825424064e-16)/0.9977404048781155)</f>
        <v/>
      </c>
      <c r="AH303" s="25" t="n">
        <v>-0.8457962492971622</v>
      </c>
      <c r="AI303" s="25" t="n">
        <v>-0.9018171764720928</v>
      </c>
      <c r="AJ303" s="25" t="n">
        <v>-1.167851162522428</v>
      </c>
      <c r="AK303" s="25" t="n">
        <v>0.5253973385066704</v>
      </c>
      <c r="AL303" s="25" t="n">
        <v>1.785655626671317</v>
      </c>
      <c r="AM303" s="25" t="n">
        <v>0.3509771646514014</v>
      </c>
      <c r="AN303" s="25" t="n">
        <v>-0.0114241620937703</v>
      </c>
      <c r="AO303" s="25" t="n">
        <v>0.0507298850392353</v>
      </c>
      <c r="AP303" s="25" t="n">
        <v>-0.4625081005290489</v>
      </c>
      <c r="AQ303" s="25" t="n">
        <v>0.1999861326892411</v>
      </c>
    </row>
    <row r="304">
      <c r="A304" s="23">
        <f>Universe!A304</f>
        <v/>
      </c>
      <c r="B304" s="24">
        <f>IF(Universe!W304="","",(Universe!W304-$B$2550)/$C$2550)</f>
        <v/>
      </c>
      <c r="C304" s="24">
        <f>IF(Universe!X304="","",(Universe!X304-$B$2551)/$C$2551)</f>
        <v/>
      </c>
      <c r="D304" s="24">
        <f>IF(Universe!Y304="","",(Universe!Y304-$B$2552)/$C$2552)</f>
        <v/>
      </c>
      <c r="E304" s="24">
        <f>IF(Universe!Z304="","",(Universe!Z304-$B$2553)/$C$2553)</f>
        <v/>
      </c>
      <c r="F304" s="24">
        <f>IF(Universe!AA304="","",(Universe!AA304-$B$2554)/$C$2554)</f>
        <v/>
      </c>
      <c r="G304" s="24">
        <f>IF(Universe!AB304="","",(Universe!AB304-$B$2555)/$C$2555)</f>
        <v/>
      </c>
      <c r="H304" s="24">
        <f>IF(Universe!AC304="","",(Universe!AC304-$B$2556)/$C$2556)</f>
        <v/>
      </c>
      <c r="I304" s="24">
        <f>IF(Universe!AD304="","",(Universe!AD304-$B$2557)/$C$2557)</f>
        <v/>
      </c>
      <c r="J304" s="24">
        <f>IF(Universe!AE304="","",(Universe!AE304-$B$2558)/$C$2558)</f>
        <v/>
      </c>
      <c r="K304" s="24">
        <f>IF(Universe!AF304="","",(Universe!AF304-$B$2559)/$C$2559)</f>
        <v/>
      </c>
      <c r="L304" s="24">
        <f>IF(Universe!AG304="","",(Universe!AG304-$B$2560)/$C$2560)</f>
        <v/>
      </c>
      <c r="M304" s="24">
        <f>IF(Universe!AH304="","",(Universe!AH304-$B$2561)/$C$2561)</f>
        <v/>
      </c>
      <c r="N304" s="24">
        <f>IF(Universe!AI304="","",(Universe!AI304-$B$2562)/$C$2562)</f>
        <v/>
      </c>
      <c r="O304" s="24">
        <f>0.74*IF(B304="",0,B304)+0.16*IF(C304="",0,C304)+0.1*IF(D304="",0,D304)</f>
        <v/>
      </c>
      <c r="P304" s="24">
        <f>0.35*IF(E304="",0,E304)+0.35*IF(F304="",0,F304)+0.3*IF(G304="",0,G304)</f>
        <v/>
      </c>
      <c r="Q304" s="24">
        <f>0.656*IF(I304="",0,I304)+0.344*IF(H304="",0,H304)</f>
        <v/>
      </c>
      <c r="R304" s="24">
        <f>0.338*IF(J304="",0,J304)+0.662*IF(K304="",0,K304)</f>
        <v/>
      </c>
      <c r="S304" s="24">
        <f>0.38*IF(L304="",0,L304)+0.35*IF(M304="",0,M304)+0.27*IF(N304="",0,N304)</f>
        <v/>
      </c>
      <c r="T304" s="24">
        <f>IF(Universe!S304="","",((Universe!S304-$B$2565)/$C$2565)^3)</f>
        <v/>
      </c>
      <c r="U304" s="24">
        <f>IF(Universe!S304="","",(Universe!S304-$B$2565)/$C$2565)</f>
        <v/>
      </c>
      <c r="V304" s="24">
        <f>IF(Universe!T304="","",(Universe!T304-$B$2566)/$C$2566)</f>
        <v/>
      </c>
      <c r="W304" s="24">
        <f>IF(Universe!U304="","",(Universe!U304-$B$2567)/$C$2567)</f>
        <v/>
      </c>
      <c r="X304" s="24">
        <f>IF(O304="","",(O304-$B$2571)/$C$2571)</f>
        <v/>
      </c>
      <c r="Y304" s="24">
        <f>IF(T304="","",(T304-$B$2576)/$C$2576)</f>
        <v/>
      </c>
      <c r="Z304" s="24">
        <f>IF(Universe!V304="","",(Universe!V304-$B$2568)/$C$2568)</f>
        <v/>
      </c>
      <c r="AA304" s="24">
        <f>IF(P304="","",(P304-$B$2572)/$C$2572)</f>
        <v/>
      </c>
      <c r="AB304" s="24">
        <f>IF(Q304="","",(Q304-$B$2573)/$C$2573)</f>
        <v/>
      </c>
      <c r="AC304" s="24">
        <f>IF(R304="","",(R304-$B$2574)/$C$2574)</f>
        <v/>
      </c>
      <c r="AD304" s="24">
        <f>IF(S304="","",(S304-$B$2575)/$C$2575)</f>
        <v/>
      </c>
      <c r="AE304" s="24">
        <f>IF(Y304="","",Y304-(19.12044933116382+16.522174187581257*U304))</f>
        <v/>
      </c>
      <c r="AF304" s="24">
        <f>IF(X304="","",(X304-(-0.27268023098325006+0.47142105304415904*V304+-0.3189264934812436*U304)--5.286111042926227e-16)/0.7994208745952703)</f>
        <v/>
      </c>
      <c r="AG304" s="24">
        <f>IF(AA304="","",(AA304-(0.5248806186338691+-0.064206457956449*U304)-5.43454825424064e-16)/0.9977404048781155)</f>
        <v/>
      </c>
      <c r="AH304" s="25" t="n">
        <v>-1.709761080596437</v>
      </c>
      <c r="AI304" s="25" t="n">
        <v>0.9195361078943736</v>
      </c>
      <c r="AJ304" s="25" t="n">
        <v>0.9787659050481238</v>
      </c>
      <c r="AK304" s="25" t="n">
        <v>1.378916311888872</v>
      </c>
      <c r="AL304" s="25" t="n">
        <v>3.049089074004109</v>
      </c>
      <c r="AM304" s="25" t="n">
        <v>-0.2442273527509884</v>
      </c>
      <c r="AN304" s="25" t="n">
        <v>1.648898530358462</v>
      </c>
      <c r="AO304" s="25" t="n">
        <v>-0.1377241883629234</v>
      </c>
      <c r="AP304" s="25" t="n">
        <v>0.5382631559020805</v>
      </c>
      <c r="AQ304" s="25" t="n">
        <v>0.7306140586520019</v>
      </c>
    </row>
    <row r="305">
      <c r="A305" s="23">
        <f>Universe!A305</f>
        <v/>
      </c>
      <c r="B305" s="24">
        <f>IF(Universe!W305="","",(Universe!W305-$B$2550)/$C$2550)</f>
        <v/>
      </c>
      <c r="C305" s="24">
        <f>IF(Universe!X305="","",(Universe!X305-$B$2551)/$C$2551)</f>
        <v/>
      </c>
      <c r="D305" s="24">
        <f>IF(Universe!Y305="","",(Universe!Y305-$B$2552)/$C$2552)</f>
        <v/>
      </c>
      <c r="E305" s="24">
        <f>IF(Universe!Z305="","",(Universe!Z305-$B$2553)/$C$2553)</f>
        <v/>
      </c>
      <c r="F305" s="24">
        <f>IF(Universe!AA305="","",(Universe!AA305-$B$2554)/$C$2554)</f>
        <v/>
      </c>
      <c r="G305" s="24">
        <f>IF(Universe!AB305="","",(Universe!AB305-$B$2555)/$C$2555)</f>
        <v/>
      </c>
      <c r="H305" s="24">
        <f>IF(Universe!AC305="","",(Universe!AC305-$B$2556)/$C$2556)</f>
        <v/>
      </c>
      <c r="I305" s="24">
        <f>IF(Universe!AD305="","",(Universe!AD305-$B$2557)/$C$2557)</f>
        <v/>
      </c>
      <c r="J305" s="24">
        <f>IF(Universe!AE305="","",(Universe!AE305-$B$2558)/$C$2558)</f>
        <v/>
      </c>
      <c r="K305" s="24">
        <f>IF(Universe!AF305="","",(Universe!AF305-$B$2559)/$C$2559)</f>
        <v/>
      </c>
      <c r="L305" s="24">
        <f>IF(Universe!AG305="","",(Universe!AG305-$B$2560)/$C$2560)</f>
        <v/>
      </c>
      <c r="M305" s="24">
        <f>IF(Universe!AH305="","",(Universe!AH305-$B$2561)/$C$2561)</f>
        <v/>
      </c>
      <c r="N305" s="24">
        <f>IF(Universe!AI305="","",(Universe!AI305-$B$2562)/$C$2562)</f>
        <v/>
      </c>
      <c r="O305" s="24">
        <f>0.74*IF(B305="",0,B305)+0.16*IF(C305="",0,C305)+0.1*IF(D305="",0,D305)</f>
        <v/>
      </c>
      <c r="P305" s="24">
        <f>0.35*IF(E305="",0,E305)+0.35*IF(F305="",0,F305)+0.3*IF(G305="",0,G305)</f>
        <v/>
      </c>
      <c r="Q305" s="24">
        <f>0.656*IF(I305="",0,I305)+0.344*IF(H305="",0,H305)</f>
        <v/>
      </c>
      <c r="R305" s="24">
        <f>0.338*IF(J305="",0,J305)+0.662*IF(K305="",0,K305)</f>
        <v/>
      </c>
      <c r="S305" s="24">
        <f>0.38*IF(L305="",0,L305)+0.35*IF(M305="",0,M305)+0.27*IF(N305="",0,N305)</f>
        <v/>
      </c>
      <c r="T305" s="24">
        <f>IF(Universe!S305="","",((Universe!S305-$B$2565)/$C$2565)^3)</f>
        <v/>
      </c>
      <c r="U305" s="24">
        <f>IF(Universe!S305="","",(Universe!S305-$B$2565)/$C$2565)</f>
        <v/>
      </c>
      <c r="V305" s="24">
        <f>IF(Universe!T305="","",(Universe!T305-$B$2566)/$C$2566)</f>
        <v/>
      </c>
      <c r="W305" s="24">
        <f>IF(Universe!U305="","",(Universe!U305-$B$2567)/$C$2567)</f>
        <v/>
      </c>
      <c r="X305" s="24">
        <f>IF(O305="","",(O305-$B$2571)/$C$2571)</f>
        <v/>
      </c>
      <c r="Y305" s="24">
        <f>IF(T305="","",(T305-$B$2576)/$C$2576)</f>
        <v/>
      </c>
      <c r="Z305" s="24">
        <f>IF(Universe!V305="","",(Universe!V305-$B$2568)/$C$2568)</f>
        <v/>
      </c>
      <c r="AA305" s="24">
        <f>IF(P305="","",(P305-$B$2572)/$C$2572)</f>
        <v/>
      </c>
      <c r="AB305" s="24">
        <f>IF(Q305="","",(Q305-$B$2573)/$C$2573)</f>
        <v/>
      </c>
      <c r="AC305" s="24">
        <f>IF(R305="","",(R305-$B$2574)/$C$2574)</f>
        <v/>
      </c>
      <c r="AD305" s="24">
        <f>IF(S305="","",(S305-$B$2575)/$C$2575)</f>
        <v/>
      </c>
      <c r="AE305" s="24">
        <f>IF(Y305="","",Y305-(19.12044933116382+16.522174187581257*U305))</f>
        <v/>
      </c>
      <c r="AF305" s="24">
        <f>IF(X305="","",(X305-(-0.27268023098325006+0.47142105304415904*V305+-0.3189264934812436*U305)--5.286111042926227e-16)/0.7994208745952703)</f>
        <v/>
      </c>
      <c r="AG305" s="24">
        <f>IF(AA305="","",(AA305-(0.5248806186338691+-0.064206457956449*U305)-5.43454825424064e-16)/0.9977404048781155)</f>
        <v/>
      </c>
      <c r="AH305" s="25" t="n">
        <v>-2.82789964490752</v>
      </c>
      <c r="AI305" s="25" t="n">
        <v>1.223201814270384</v>
      </c>
      <c r="AJ305" s="25" t="n">
        <v>-1.236642357062254</v>
      </c>
      <c r="AK305" s="25" t="n">
        <v>-0.0554340087278743</v>
      </c>
      <c r="AL305" s="25" t="n">
        <v>3.158719262997348</v>
      </c>
      <c r="AM305" s="25" t="n">
        <v>0.5339719867409192</v>
      </c>
      <c r="AN305" s="25" t="n">
        <v>0.9382090878184371</v>
      </c>
      <c r="AO305" s="25" t="n">
        <v>-0.6198510449817001</v>
      </c>
      <c r="AP305" s="25" t="n">
        <v>0.4799838918941813</v>
      </c>
      <c r="AQ305" s="25" t="n">
        <v>-0.3896443627822972</v>
      </c>
    </row>
    <row r="306">
      <c r="A306" s="23">
        <f>Universe!A306</f>
        <v/>
      </c>
      <c r="B306" s="24">
        <f>IF(Universe!W306="","",(Universe!W306-$B$2550)/$C$2550)</f>
        <v/>
      </c>
      <c r="C306" s="24">
        <f>IF(Universe!X306="","",(Universe!X306-$B$2551)/$C$2551)</f>
        <v/>
      </c>
      <c r="D306" s="24">
        <f>IF(Universe!Y306="","",(Universe!Y306-$B$2552)/$C$2552)</f>
        <v/>
      </c>
      <c r="E306" s="24">
        <f>IF(Universe!Z306="","",(Universe!Z306-$B$2553)/$C$2553)</f>
        <v/>
      </c>
      <c r="F306" s="24">
        <f>IF(Universe!AA306="","",(Universe!AA306-$B$2554)/$C$2554)</f>
        <v/>
      </c>
      <c r="G306" s="24">
        <f>IF(Universe!AB306="","",(Universe!AB306-$B$2555)/$C$2555)</f>
        <v/>
      </c>
      <c r="H306" s="24">
        <f>IF(Universe!AC306="","",(Universe!AC306-$B$2556)/$C$2556)</f>
        <v/>
      </c>
      <c r="I306" s="24">
        <f>IF(Universe!AD306="","",(Universe!AD306-$B$2557)/$C$2557)</f>
        <v/>
      </c>
      <c r="J306" s="24">
        <f>IF(Universe!AE306="","",(Universe!AE306-$B$2558)/$C$2558)</f>
        <v/>
      </c>
      <c r="K306" s="24">
        <f>IF(Universe!AF306="","",(Universe!AF306-$B$2559)/$C$2559)</f>
        <v/>
      </c>
      <c r="L306" s="24">
        <f>IF(Universe!AG306="","",(Universe!AG306-$B$2560)/$C$2560)</f>
        <v/>
      </c>
      <c r="M306" s="24">
        <f>IF(Universe!AH306="","",(Universe!AH306-$B$2561)/$C$2561)</f>
        <v/>
      </c>
      <c r="N306" s="24">
        <f>IF(Universe!AI306="","",(Universe!AI306-$B$2562)/$C$2562)</f>
        <v/>
      </c>
      <c r="O306" s="24">
        <f>0.74*IF(B306="",0,B306)+0.16*IF(C306="",0,C306)+0.1*IF(D306="",0,D306)</f>
        <v/>
      </c>
      <c r="P306" s="24">
        <f>0.35*IF(E306="",0,E306)+0.35*IF(F306="",0,F306)+0.3*IF(G306="",0,G306)</f>
        <v/>
      </c>
      <c r="Q306" s="24">
        <f>0.656*IF(I306="",0,I306)+0.344*IF(H306="",0,H306)</f>
        <v/>
      </c>
      <c r="R306" s="24">
        <f>0.338*IF(J306="",0,J306)+0.662*IF(K306="",0,K306)</f>
        <v/>
      </c>
      <c r="S306" s="24">
        <f>0.38*IF(L306="",0,L306)+0.35*IF(M306="",0,M306)+0.27*IF(N306="",0,N306)</f>
        <v/>
      </c>
      <c r="T306" s="24">
        <f>IF(Universe!S306="","",((Universe!S306-$B$2565)/$C$2565)^3)</f>
        <v/>
      </c>
      <c r="U306" s="24">
        <f>IF(Universe!S306="","",(Universe!S306-$B$2565)/$C$2565)</f>
        <v/>
      </c>
      <c r="V306" s="24">
        <f>IF(Universe!T306="","",(Universe!T306-$B$2566)/$C$2566)</f>
        <v/>
      </c>
      <c r="W306" s="24">
        <f>IF(Universe!U306="","",(Universe!U306-$B$2567)/$C$2567)</f>
        <v/>
      </c>
      <c r="X306" s="24">
        <f>IF(O306="","",(O306-$B$2571)/$C$2571)</f>
        <v/>
      </c>
      <c r="Y306" s="24">
        <f>IF(T306="","",(T306-$B$2576)/$C$2576)</f>
        <v/>
      </c>
      <c r="Z306" s="24">
        <f>IF(Universe!V306="","",(Universe!V306-$B$2568)/$C$2568)</f>
        <v/>
      </c>
      <c r="AA306" s="24">
        <f>IF(P306="","",(P306-$B$2572)/$C$2572)</f>
        <v/>
      </c>
      <c r="AB306" s="24">
        <f>IF(Q306="","",(Q306-$B$2573)/$C$2573)</f>
        <v/>
      </c>
      <c r="AC306" s="24">
        <f>IF(R306="","",(R306-$B$2574)/$C$2574)</f>
        <v/>
      </c>
      <c r="AD306" s="24">
        <f>IF(S306="","",(S306-$B$2575)/$C$2575)</f>
        <v/>
      </c>
      <c r="AE306" s="24">
        <f>IF(Y306="","",Y306-(19.12044933116382+16.522174187581257*U306))</f>
        <v/>
      </c>
      <c r="AF306" s="24">
        <f>IF(X306="","",(X306-(-0.27268023098325006+0.47142105304415904*V306+-0.3189264934812436*U306)--5.286111042926227e-16)/0.7994208745952703)</f>
        <v/>
      </c>
      <c r="AG306" s="24">
        <f>IF(AA306="","",(AA306-(0.5248806186338691+-0.064206457956449*U306)-5.43454825424064e-16)/0.9977404048781155)</f>
        <v/>
      </c>
      <c r="AH306" s="25" t="n">
        <v>-2.958393912161059</v>
      </c>
      <c r="AI306" s="25" t="n">
        <v>0.9619869995932968</v>
      </c>
      <c r="AJ306" s="25" t="n">
        <v>0.4474859047420501</v>
      </c>
      <c r="AK306" s="25" t="n">
        <v>-0.7041798127403927</v>
      </c>
      <c r="AL306" s="25" t="n">
        <v>3.015347467254994</v>
      </c>
      <c r="AM306" s="25" t="n">
        <v>0.0972922278785608</v>
      </c>
      <c r="AN306" s="25" t="n">
        <v>0.3402430091507987</v>
      </c>
      <c r="AO306" s="25" t="n">
        <v>0.0891929889586484</v>
      </c>
      <c r="AP306" s="25" t="n">
        <v>-0.4982728164105451</v>
      </c>
      <c r="AQ306" s="25" t="n">
        <v>0.0379072467145472</v>
      </c>
    </row>
    <row r="307">
      <c r="A307" s="23">
        <f>Universe!A307</f>
        <v/>
      </c>
      <c r="B307" s="24">
        <f>IF(Universe!W307="","",(Universe!W307-$B$2550)/$C$2550)</f>
        <v/>
      </c>
      <c r="C307" s="24">
        <f>IF(Universe!X307="","",(Universe!X307-$B$2551)/$C$2551)</f>
        <v/>
      </c>
      <c r="D307" s="24">
        <f>IF(Universe!Y307="","",(Universe!Y307-$B$2552)/$C$2552)</f>
        <v/>
      </c>
      <c r="E307" s="24">
        <f>IF(Universe!Z307="","",(Universe!Z307-$B$2553)/$C$2553)</f>
        <v/>
      </c>
      <c r="F307" s="24">
        <f>IF(Universe!AA307="","",(Universe!AA307-$B$2554)/$C$2554)</f>
        <v/>
      </c>
      <c r="G307" s="24">
        <f>IF(Universe!AB307="","",(Universe!AB307-$B$2555)/$C$2555)</f>
        <v/>
      </c>
      <c r="H307" s="24">
        <f>IF(Universe!AC307="","",(Universe!AC307-$B$2556)/$C$2556)</f>
        <v/>
      </c>
      <c r="I307" s="24">
        <f>IF(Universe!AD307="","",(Universe!AD307-$B$2557)/$C$2557)</f>
        <v/>
      </c>
      <c r="J307" s="24">
        <f>IF(Universe!AE307="","",(Universe!AE307-$B$2558)/$C$2558)</f>
        <v/>
      </c>
      <c r="K307" s="24">
        <f>IF(Universe!AF307="","",(Universe!AF307-$B$2559)/$C$2559)</f>
        <v/>
      </c>
      <c r="L307" s="24">
        <f>IF(Universe!AG307="","",(Universe!AG307-$B$2560)/$C$2560)</f>
        <v/>
      </c>
      <c r="M307" s="24">
        <f>IF(Universe!AH307="","",(Universe!AH307-$B$2561)/$C$2561)</f>
        <v/>
      </c>
      <c r="N307" s="24">
        <f>IF(Universe!AI307="","",(Universe!AI307-$B$2562)/$C$2562)</f>
        <v/>
      </c>
      <c r="O307" s="24">
        <f>0.74*IF(B307="",0,B307)+0.16*IF(C307="",0,C307)+0.1*IF(D307="",0,D307)</f>
        <v/>
      </c>
      <c r="P307" s="24">
        <f>0.35*IF(E307="",0,E307)+0.35*IF(F307="",0,F307)+0.3*IF(G307="",0,G307)</f>
        <v/>
      </c>
      <c r="Q307" s="24">
        <f>0.656*IF(I307="",0,I307)+0.344*IF(H307="",0,H307)</f>
        <v/>
      </c>
      <c r="R307" s="24">
        <f>0.338*IF(J307="",0,J307)+0.662*IF(K307="",0,K307)</f>
        <v/>
      </c>
      <c r="S307" s="24">
        <f>0.38*IF(L307="",0,L307)+0.35*IF(M307="",0,M307)+0.27*IF(N307="",0,N307)</f>
        <v/>
      </c>
      <c r="T307" s="24">
        <f>IF(Universe!S307="","",((Universe!S307-$B$2565)/$C$2565)^3)</f>
        <v/>
      </c>
      <c r="U307" s="24">
        <f>IF(Universe!S307="","",(Universe!S307-$B$2565)/$C$2565)</f>
        <v/>
      </c>
      <c r="V307" s="24">
        <f>IF(Universe!T307="","",(Universe!T307-$B$2566)/$C$2566)</f>
        <v/>
      </c>
      <c r="W307" s="24">
        <f>IF(Universe!U307="","",(Universe!U307-$B$2567)/$C$2567)</f>
        <v/>
      </c>
      <c r="X307" s="24">
        <f>IF(O307="","",(O307-$B$2571)/$C$2571)</f>
        <v/>
      </c>
      <c r="Y307" s="24">
        <f>IF(T307="","",(T307-$B$2576)/$C$2576)</f>
        <v/>
      </c>
      <c r="Z307" s="24">
        <f>IF(Universe!V307="","",(Universe!V307-$B$2568)/$C$2568)</f>
        <v/>
      </c>
      <c r="AA307" s="24">
        <f>IF(P307="","",(P307-$B$2572)/$C$2572)</f>
        <v/>
      </c>
      <c r="AB307" s="24">
        <f>IF(Q307="","",(Q307-$B$2573)/$C$2573)</f>
        <v/>
      </c>
      <c r="AC307" s="24">
        <f>IF(R307="","",(R307-$B$2574)/$C$2574)</f>
        <v/>
      </c>
      <c r="AD307" s="24">
        <f>IF(S307="","",(S307-$B$2575)/$C$2575)</f>
        <v/>
      </c>
      <c r="AE307" s="24">
        <f>IF(Y307="","",Y307-(19.12044933116382+16.522174187581257*U307))</f>
        <v/>
      </c>
      <c r="AF307" s="24">
        <f>IF(X307="","",(X307-(-0.27268023098325006+0.47142105304415904*V307+-0.3189264934812436*U307)--5.286111042926227e-16)/0.7994208745952703)</f>
        <v/>
      </c>
      <c r="AG307" s="24">
        <f>IF(AA307="","",(AA307-(0.5248806186338691+-0.064206457956449*U307)-5.43454825424064e-16)/0.9977404048781155)</f>
        <v/>
      </c>
      <c r="AH307" s="25" t="n">
        <v>-1.671578937615983</v>
      </c>
      <c r="AI307" s="25" t="n">
        <v>0.0725893723714037</v>
      </c>
      <c r="AJ307" s="25" t="n">
        <v>-0.0617067361849987</v>
      </c>
      <c r="AK307" s="25" t="n">
        <v>-0.6145763325003948</v>
      </c>
      <c r="AL307" s="25" t="n">
        <v>3.010294006798501</v>
      </c>
      <c r="AM307" s="25" t="n">
        <v>1.018334228725238</v>
      </c>
      <c r="AN307" s="25" t="n">
        <v>-0.241180944934412</v>
      </c>
      <c r="AO307" s="25" t="n">
        <v>0.003256054996719</v>
      </c>
      <c r="AP307" s="25" t="n">
        <v>-0.9932223272398006</v>
      </c>
      <c r="AQ307" s="25" t="n">
        <v>0.5124541220092353</v>
      </c>
    </row>
    <row r="308">
      <c r="A308" s="23">
        <f>Universe!A308</f>
        <v/>
      </c>
      <c r="B308" s="24">
        <f>IF(Universe!W308="","",(Universe!W308-$B$2550)/$C$2550)</f>
        <v/>
      </c>
      <c r="C308" s="24">
        <f>IF(Universe!X308="","",(Universe!X308-$B$2551)/$C$2551)</f>
        <v/>
      </c>
      <c r="D308" s="24">
        <f>IF(Universe!Y308="","",(Universe!Y308-$B$2552)/$C$2552)</f>
        <v/>
      </c>
      <c r="E308" s="24">
        <f>IF(Universe!Z308="","",(Universe!Z308-$B$2553)/$C$2553)</f>
        <v/>
      </c>
      <c r="F308" s="24">
        <f>IF(Universe!AA308="","",(Universe!AA308-$B$2554)/$C$2554)</f>
        <v/>
      </c>
      <c r="G308" s="24">
        <f>IF(Universe!AB308="","",(Universe!AB308-$B$2555)/$C$2555)</f>
        <v/>
      </c>
      <c r="H308" s="24">
        <f>IF(Universe!AC308="","",(Universe!AC308-$B$2556)/$C$2556)</f>
        <v/>
      </c>
      <c r="I308" s="24">
        <f>IF(Universe!AD308="","",(Universe!AD308-$B$2557)/$C$2557)</f>
        <v/>
      </c>
      <c r="J308" s="24">
        <f>IF(Universe!AE308="","",(Universe!AE308-$B$2558)/$C$2558)</f>
        <v/>
      </c>
      <c r="K308" s="24">
        <f>IF(Universe!AF308="","",(Universe!AF308-$B$2559)/$C$2559)</f>
        <v/>
      </c>
      <c r="L308" s="24">
        <f>IF(Universe!AG308="","",(Universe!AG308-$B$2560)/$C$2560)</f>
        <v/>
      </c>
      <c r="M308" s="24">
        <f>IF(Universe!AH308="","",(Universe!AH308-$B$2561)/$C$2561)</f>
        <v/>
      </c>
      <c r="N308" s="24">
        <f>IF(Universe!AI308="","",(Universe!AI308-$B$2562)/$C$2562)</f>
        <v/>
      </c>
      <c r="O308" s="24">
        <f>0.74*IF(B308="",0,B308)+0.16*IF(C308="",0,C308)+0.1*IF(D308="",0,D308)</f>
        <v/>
      </c>
      <c r="P308" s="24">
        <f>0.35*IF(E308="",0,E308)+0.35*IF(F308="",0,F308)+0.3*IF(G308="",0,G308)</f>
        <v/>
      </c>
      <c r="Q308" s="24">
        <f>0.656*IF(I308="",0,I308)+0.344*IF(H308="",0,H308)</f>
        <v/>
      </c>
      <c r="R308" s="24">
        <f>0.338*IF(J308="",0,J308)+0.662*IF(K308="",0,K308)</f>
        <v/>
      </c>
      <c r="S308" s="24">
        <f>0.38*IF(L308="",0,L308)+0.35*IF(M308="",0,M308)+0.27*IF(N308="",0,N308)</f>
        <v/>
      </c>
      <c r="T308" s="24">
        <f>IF(Universe!S308="","",((Universe!S308-$B$2565)/$C$2565)^3)</f>
        <v/>
      </c>
      <c r="U308" s="24">
        <f>IF(Universe!S308="","",(Universe!S308-$B$2565)/$C$2565)</f>
        <v/>
      </c>
      <c r="V308" s="24">
        <f>IF(Universe!T308="","",(Universe!T308-$B$2566)/$C$2566)</f>
        <v/>
      </c>
      <c r="W308" s="24">
        <f>IF(Universe!U308="","",(Universe!U308-$B$2567)/$C$2567)</f>
        <v/>
      </c>
      <c r="X308" s="24">
        <f>IF(O308="","",(O308-$B$2571)/$C$2571)</f>
        <v/>
      </c>
      <c r="Y308" s="24">
        <f>IF(T308="","",(T308-$B$2576)/$C$2576)</f>
        <v/>
      </c>
      <c r="Z308" s="24">
        <f>IF(Universe!V308="","",(Universe!V308-$B$2568)/$C$2568)</f>
        <v/>
      </c>
      <c r="AA308" s="24">
        <f>IF(P308="","",(P308-$B$2572)/$C$2572)</f>
        <v/>
      </c>
      <c r="AB308" s="24">
        <f>IF(Q308="","",(Q308-$B$2573)/$C$2573)</f>
        <v/>
      </c>
      <c r="AC308" s="24">
        <f>IF(R308="","",(R308-$B$2574)/$C$2574)</f>
        <v/>
      </c>
      <c r="AD308" s="24">
        <f>IF(S308="","",(S308-$B$2575)/$C$2575)</f>
        <v/>
      </c>
      <c r="AE308" s="24">
        <f>IF(Y308="","",Y308-(19.12044933116382+16.522174187581257*U308))</f>
        <v/>
      </c>
      <c r="AF308" s="24">
        <f>IF(X308="","",(X308-(-0.27268023098325006+0.47142105304415904*V308+-0.3189264934812436*U308)--5.286111042926227e-16)/0.7994208745952703)</f>
        <v/>
      </c>
      <c r="AG308" s="24">
        <f>IF(AA308="","",(AA308-(0.5248806186338691+-0.064206457956449*U308)-5.43454825424064e-16)/0.9977404048781155)</f>
        <v/>
      </c>
      <c r="AH308" s="25" t="n">
        <v>-2.255125264623388</v>
      </c>
      <c r="AI308" s="25" t="n">
        <v>-0.3914596696446018</v>
      </c>
      <c r="AJ308" s="25" t="n">
        <v>0.3713815744484827</v>
      </c>
      <c r="AK308" s="25" t="n">
        <v>-0.2878383765350523</v>
      </c>
      <c r="AL308" s="25" t="n">
        <v>3.373858509357525</v>
      </c>
      <c r="AM308" s="25" t="n">
        <v>-0.278752212984231</v>
      </c>
      <c r="AN308" s="25" t="n">
        <v>-0.6949221585216319</v>
      </c>
      <c r="AO308" s="25" t="n">
        <v>-2.398446606885145</v>
      </c>
      <c r="AP308" s="25" t="n">
        <v>-1.263194682246902</v>
      </c>
      <c r="AQ308" s="25" t="n">
        <v>10.79256605895042</v>
      </c>
    </row>
    <row r="309">
      <c r="A309" s="23">
        <f>Universe!A309</f>
        <v/>
      </c>
      <c r="B309" s="24">
        <f>IF(Universe!W309="","",(Universe!W309-$B$2550)/$C$2550)</f>
        <v/>
      </c>
      <c r="C309" s="24">
        <f>IF(Universe!X309="","",(Universe!X309-$B$2551)/$C$2551)</f>
        <v/>
      </c>
      <c r="D309" s="24">
        <f>IF(Universe!Y309="","",(Universe!Y309-$B$2552)/$C$2552)</f>
        <v/>
      </c>
      <c r="E309" s="24">
        <f>IF(Universe!Z309="","",(Universe!Z309-$B$2553)/$C$2553)</f>
        <v/>
      </c>
      <c r="F309" s="24">
        <f>IF(Universe!AA309="","",(Universe!AA309-$B$2554)/$C$2554)</f>
        <v/>
      </c>
      <c r="G309" s="24">
        <f>IF(Universe!AB309="","",(Universe!AB309-$B$2555)/$C$2555)</f>
        <v/>
      </c>
      <c r="H309" s="24">
        <f>IF(Universe!AC309="","",(Universe!AC309-$B$2556)/$C$2556)</f>
        <v/>
      </c>
      <c r="I309" s="24">
        <f>IF(Universe!AD309="","",(Universe!AD309-$B$2557)/$C$2557)</f>
        <v/>
      </c>
      <c r="J309" s="24">
        <f>IF(Universe!AE309="","",(Universe!AE309-$B$2558)/$C$2558)</f>
        <v/>
      </c>
      <c r="K309" s="24">
        <f>IF(Universe!AF309="","",(Universe!AF309-$B$2559)/$C$2559)</f>
        <v/>
      </c>
      <c r="L309" s="24">
        <f>IF(Universe!AG309="","",(Universe!AG309-$B$2560)/$C$2560)</f>
        <v/>
      </c>
      <c r="M309" s="24">
        <f>IF(Universe!AH309="","",(Universe!AH309-$B$2561)/$C$2561)</f>
        <v/>
      </c>
      <c r="N309" s="24">
        <f>IF(Universe!AI309="","",(Universe!AI309-$B$2562)/$C$2562)</f>
        <v/>
      </c>
      <c r="O309" s="24">
        <f>0.74*IF(B309="",0,B309)+0.16*IF(C309="",0,C309)+0.1*IF(D309="",0,D309)</f>
        <v/>
      </c>
      <c r="P309" s="24">
        <f>0.35*IF(E309="",0,E309)+0.35*IF(F309="",0,F309)+0.3*IF(G309="",0,G309)</f>
        <v/>
      </c>
      <c r="Q309" s="24">
        <f>0.656*IF(I309="",0,I309)+0.344*IF(H309="",0,H309)</f>
        <v/>
      </c>
      <c r="R309" s="24">
        <f>0.338*IF(J309="",0,J309)+0.662*IF(K309="",0,K309)</f>
        <v/>
      </c>
      <c r="S309" s="24">
        <f>0.38*IF(L309="",0,L309)+0.35*IF(M309="",0,M309)+0.27*IF(N309="",0,N309)</f>
        <v/>
      </c>
      <c r="T309" s="24">
        <f>IF(Universe!S309="","",((Universe!S309-$B$2565)/$C$2565)^3)</f>
        <v/>
      </c>
      <c r="U309" s="24">
        <f>IF(Universe!S309="","",(Universe!S309-$B$2565)/$C$2565)</f>
        <v/>
      </c>
      <c r="V309" s="24">
        <f>IF(Universe!T309="","",(Universe!T309-$B$2566)/$C$2566)</f>
        <v/>
      </c>
      <c r="W309" s="24">
        <f>IF(Universe!U309="","",(Universe!U309-$B$2567)/$C$2567)</f>
        <v/>
      </c>
      <c r="X309" s="24">
        <f>IF(O309="","",(O309-$B$2571)/$C$2571)</f>
        <v/>
      </c>
      <c r="Y309" s="24">
        <f>IF(T309="","",(T309-$B$2576)/$C$2576)</f>
        <v/>
      </c>
      <c r="Z309" s="24">
        <f>IF(Universe!V309="","",(Universe!V309-$B$2568)/$C$2568)</f>
        <v/>
      </c>
      <c r="AA309" s="24">
        <f>IF(P309="","",(P309-$B$2572)/$C$2572)</f>
        <v/>
      </c>
      <c r="AB309" s="24">
        <f>IF(Q309="","",(Q309-$B$2573)/$C$2573)</f>
        <v/>
      </c>
      <c r="AC309" s="24">
        <f>IF(R309="","",(R309-$B$2574)/$C$2574)</f>
        <v/>
      </c>
      <c r="AD309" s="24">
        <f>IF(S309="","",(S309-$B$2575)/$C$2575)</f>
        <v/>
      </c>
      <c r="AE309" s="24">
        <f>IF(Y309="","",Y309-(19.12044933116382+16.522174187581257*U309))</f>
        <v/>
      </c>
      <c r="AF309" s="24">
        <f>IF(X309="","",(X309-(-0.27268023098325006+0.47142105304415904*V309+-0.3189264934812436*U309)--5.286111042926227e-16)/0.7994208745952703)</f>
        <v/>
      </c>
      <c r="AG309" s="24">
        <f>IF(AA309="","",(AA309-(0.5248806186338691+-0.064206457956449*U309)-5.43454825424064e-16)/0.9977404048781155)</f>
        <v/>
      </c>
      <c r="AH309" s="25" t="n">
        <v>-4.168136511475236</v>
      </c>
      <c r="AI309" s="25" t="n">
        <v>-0.4996724194863281</v>
      </c>
      <c r="AJ309" s="25" t="n">
        <v>-1.131842626804138</v>
      </c>
      <c r="AK309" s="25" t="n">
        <v>1.162216806482517</v>
      </c>
      <c r="AL309" s="25" t="n">
        <v>-0.3773473742867353</v>
      </c>
      <c r="AM309" s="25" t="n">
        <v>0.3188721404921311</v>
      </c>
      <c r="AN309" s="25" t="n">
        <v>-1.033631041915067</v>
      </c>
      <c r="AO309" s="25" t="n">
        <v>-1.893850901685996</v>
      </c>
      <c r="AP309" s="25" t="n">
        <v>-3.484918266484584</v>
      </c>
      <c r="AQ309" s="25" t="n">
        <v>1.761441021379485</v>
      </c>
    </row>
    <row r="310">
      <c r="A310" s="23">
        <f>Universe!A310</f>
        <v/>
      </c>
      <c r="B310" s="24">
        <f>IF(Universe!W310="","",(Universe!W310-$B$2550)/$C$2550)</f>
        <v/>
      </c>
      <c r="C310" s="24">
        <f>IF(Universe!X310="","",(Universe!X310-$B$2551)/$C$2551)</f>
        <v/>
      </c>
      <c r="D310" s="24">
        <f>IF(Universe!Y310="","",(Universe!Y310-$B$2552)/$C$2552)</f>
        <v/>
      </c>
      <c r="E310" s="24">
        <f>IF(Universe!Z310="","",(Universe!Z310-$B$2553)/$C$2553)</f>
        <v/>
      </c>
      <c r="F310" s="24">
        <f>IF(Universe!AA310="","",(Universe!AA310-$B$2554)/$C$2554)</f>
        <v/>
      </c>
      <c r="G310" s="24">
        <f>IF(Universe!AB310="","",(Universe!AB310-$B$2555)/$C$2555)</f>
        <v/>
      </c>
      <c r="H310" s="24">
        <f>IF(Universe!AC310="","",(Universe!AC310-$B$2556)/$C$2556)</f>
        <v/>
      </c>
      <c r="I310" s="24">
        <f>IF(Universe!AD310="","",(Universe!AD310-$B$2557)/$C$2557)</f>
        <v/>
      </c>
      <c r="J310" s="24">
        <f>IF(Universe!AE310="","",(Universe!AE310-$B$2558)/$C$2558)</f>
        <v/>
      </c>
      <c r="K310" s="24">
        <f>IF(Universe!AF310="","",(Universe!AF310-$B$2559)/$C$2559)</f>
        <v/>
      </c>
      <c r="L310" s="24">
        <f>IF(Universe!AG310="","",(Universe!AG310-$B$2560)/$C$2560)</f>
        <v/>
      </c>
      <c r="M310" s="24">
        <f>IF(Universe!AH310="","",(Universe!AH310-$B$2561)/$C$2561)</f>
        <v/>
      </c>
      <c r="N310" s="24">
        <f>IF(Universe!AI310="","",(Universe!AI310-$B$2562)/$C$2562)</f>
        <v/>
      </c>
      <c r="O310" s="24">
        <f>0.74*IF(B310="",0,B310)+0.16*IF(C310="",0,C310)+0.1*IF(D310="",0,D310)</f>
        <v/>
      </c>
      <c r="P310" s="24">
        <f>0.35*IF(E310="",0,E310)+0.35*IF(F310="",0,F310)+0.3*IF(G310="",0,G310)</f>
        <v/>
      </c>
      <c r="Q310" s="24">
        <f>0.656*IF(I310="",0,I310)+0.344*IF(H310="",0,H310)</f>
        <v/>
      </c>
      <c r="R310" s="24">
        <f>0.338*IF(J310="",0,J310)+0.662*IF(K310="",0,K310)</f>
        <v/>
      </c>
      <c r="S310" s="24">
        <f>0.38*IF(L310="",0,L310)+0.35*IF(M310="",0,M310)+0.27*IF(N310="",0,N310)</f>
        <v/>
      </c>
      <c r="T310" s="24">
        <f>IF(Universe!S310="","",((Universe!S310-$B$2565)/$C$2565)^3)</f>
        <v/>
      </c>
      <c r="U310" s="24">
        <f>IF(Universe!S310="","",(Universe!S310-$B$2565)/$C$2565)</f>
        <v/>
      </c>
      <c r="V310" s="24">
        <f>IF(Universe!T310="","",(Universe!T310-$B$2566)/$C$2566)</f>
        <v/>
      </c>
      <c r="W310" s="24">
        <f>IF(Universe!U310="","",(Universe!U310-$B$2567)/$C$2567)</f>
        <v/>
      </c>
      <c r="X310" s="24">
        <f>IF(O310="","",(O310-$B$2571)/$C$2571)</f>
        <v/>
      </c>
      <c r="Y310" s="24">
        <f>IF(T310="","",(T310-$B$2576)/$C$2576)</f>
        <v/>
      </c>
      <c r="Z310" s="24">
        <f>IF(Universe!V310="","",(Universe!V310-$B$2568)/$C$2568)</f>
        <v/>
      </c>
      <c r="AA310" s="24">
        <f>IF(P310="","",(P310-$B$2572)/$C$2572)</f>
        <v/>
      </c>
      <c r="AB310" s="24">
        <f>IF(Q310="","",(Q310-$B$2573)/$C$2573)</f>
        <v/>
      </c>
      <c r="AC310" s="24">
        <f>IF(R310="","",(R310-$B$2574)/$C$2574)</f>
        <v/>
      </c>
      <c r="AD310" s="24">
        <f>IF(S310="","",(S310-$B$2575)/$C$2575)</f>
        <v/>
      </c>
      <c r="AE310" s="24">
        <f>IF(Y310="","",Y310-(19.12044933116382+16.522174187581257*U310))</f>
        <v/>
      </c>
      <c r="AF310" s="24">
        <f>IF(X310="","",(X310-(-0.27268023098325006+0.47142105304415904*V310+-0.3189264934812436*U310)--5.286111042926227e-16)/0.7994208745952703)</f>
        <v/>
      </c>
      <c r="AG310" s="24">
        <f>IF(AA310="","",(AA310-(0.5248806186338691+-0.064206457956449*U310)-5.43454825424064e-16)/0.9977404048781155)</f>
        <v/>
      </c>
      <c r="AH310" s="25" t="n">
        <v>-2.056994872383107</v>
      </c>
      <c r="AI310" s="25" t="n">
        <v>-0.7294461784416322</v>
      </c>
      <c r="AJ310" s="25" t="n">
        <v>-0.64228663247968</v>
      </c>
      <c r="AK310" s="25" t="n">
        <v>-0.0918164244748661</v>
      </c>
      <c r="AL310" s="25" t="n">
        <v>3.308840496004901</v>
      </c>
      <c r="AM310" s="25" t="n">
        <v>-0.0157655928367482</v>
      </c>
      <c r="AN310" s="25" t="n">
        <v>0.0580859988858099</v>
      </c>
      <c r="AO310" s="25" t="n">
        <v>-0.0367257695141823</v>
      </c>
      <c r="AP310" s="25" t="n">
        <v>0.1547835278705405</v>
      </c>
      <c r="AQ310" s="25" t="n">
        <v>0.3153814411615511</v>
      </c>
    </row>
    <row r="311">
      <c r="A311" s="23">
        <f>Universe!A311</f>
        <v/>
      </c>
      <c r="B311" s="24">
        <f>IF(Universe!W311="","",(Universe!W311-$B$2550)/$C$2550)</f>
        <v/>
      </c>
      <c r="C311" s="24">
        <f>IF(Universe!X311="","",(Universe!X311-$B$2551)/$C$2551)</f>
        <v/>
      </c>
      <c r="D311" s="24">
        <f>IF(Universe!Y311="","",(Universe!Y311-$B$2552)/$C$2552)</f>
        <v/>
      </c>
      <c r="E311" s="24">
        <f>IF(Universe!Z311="","",(Universe!Z311-$B$2553)/$C$2553)</f>
        <v/>
      </c>
      <c r="F311" s="24">
        <f>IF(Universe!AA311="","",(Universe!AA311-$B$2554)/$C$2554)</f>
        <v/>
      </c>
      <c r="G311" s="24">
        <f>IF(Universe!AB311="","",(Universe!AB311-$B$2555)/$C$2555)</f>
        <v/>
      </c>
      <c r="H311" s="24">
        <f>IF(Universe!AC311="","",(Universe!AC311-$B$2556)/$C$2556)</f>
        <v/>
      </c>
      <c r="I311" s="24">
        <f>IF(Universe!AD311="","",(Universe!AD311-$B$2557)/$C$2557)</f>
        <v/>
      </c>
      <c r="J311" s="24">
        <f>IF(Universe!AE311="","",(Universe!AE311-$B$2558)/$C$2558)</f>
        <v/>
      </c>
      <c r="K311" s="24">
        <f>IF(Universe!AF311="","",(Universe!AF311-$B$2559)/$C$2559)</f>
        <v/>
      </c>
      <c r="L311" s="24">
        <f>IF(Universe!AG311="","",(Universe!AG311-$B$2560)/$C$2560)</f>
        <v/>
      </c>
      <c r="M311" s="24">
        <f>IF(Universe!AH311="","",(Universe!AH311-$B$2561)/$C$2561)</f>
        <v/>
      </c>
      <c r="N311" s="24">
        <f>IF(Universe!AI311="","",(Universe!AI311-$B$2562)/$C$2562)</f>
        <v/>
      </c>
      <c r="O311" s="24">
        <f>0.74*IF(B311="",0,B311)+0.16*IF(C311="",0,C311)+0.1*IF(D311="",0,D311)</f>
        <v/>
      </c>
      <c r="P311" s="24">
        <f>0.35*IF(E311="",0,E311)+0.35*IF(F311="",0,F311)+0.3*IF(G311="",0,G311)</f>
        <v/>
      </c>
      <c r="Q311" s="24">
        <f>0.656*IF(I311="",0,I311)+0.344*IF(H311="",0,H311)</f>
        <v/>
      </c>
      <c r="R311" s="24">
        <f>0.338*IF(J311="",0,J311)+0.662*IF(K311="",0,K311)</f>
        <v/>
      </c>
      <c r="S311" s="24">
        <f>0.38*IF(L311="",0,L311)+0.35*IF(M311="",0,M311)+0.27*IF(N311="",0,N311)</f>
        <v/>
      </c>
      <c r="T311" s="24">
        <f>IF(Universe!S311="","",((Universe!S311-$B$2565)/$C$2565)^3)</f>
        <v/>
      </c>
      <c r="U311" s="24">
        <f>IF(Universe!S311="","",(Universe!S311-$B$2565)/$C$2565)</f>
        <v/>
      </c>
      <c r="V311" s="24">
        <f>IF(Universe!T311="","",(Universe!T311-$B$2566)/$C$2566)</f>
        <v/>
      </c>
      <c r="W311" s="24">
        <f>IF(Universe!U311="","",(Universe!U311-$B$2567)/$C$2567)</f>
        <v/>
      </c>
      <c r="X311" s="24">
        <f>IF(O311="","",(O311-$B$2571)/$C$2571)</f>
        <v/>
      </c>
      <c r="Y311" s="24">
        <f>IF(T311="","",(T311-$B$2576)/$C$2576)</f>
        <v/>
      </c>
      <c r="Z311" s="24">
        <f>IF(Universe!V311="","",(Universe!V311-$B$2568)/$C$2568)</f>
        <v/>
      </c>
      <c r="AA311" s="24">
        <f>IF(P311="","",(P311-$B$2572)/$C$2572)</f>
        <v/>
      </c>
      <c r="AB311" s="24">
        <f>IF(Q311="","",(Q311-$B$2573)/$C$2573)</f>
        <v/>
      </c>
      <c r="AC311" s="24">
        <f>IF(R311="","",(R311-$B$2574)/$C$2574)</f>
        <v/>
      </c>
      <c r="AD311" s="24">
        <f>IF(S311="","",(S311-$B$2575)/$C$2575)</f>
        <v/>
      </c>
      <c r="AE311" s="24">
        <f>IF(Y311="","",Y311-(19.12044933116382+16.522174187581257*U311))</f>
        <v/>
      </c>
      <c r="AF311" s="24">
        <f>IF(X311="","",(X311-(-0.27268023098325006+0.47142105304415904*V311+-0.3189264934812436*U311)--5.286111042926227e-16)/0.7994208745952703)</f>
        <v/>
      </c>
      <c r="AG311" s="24">
        <f>IF(AA311="","",(AA311-(0.5248806186338691+-0.064206457956449*U311)-5.43454825424064e-16)/0.9977404048781155)</f>
        <v/>
      </c>
      <c r="AH311" s="25" t="n">
        <v>-2.972203248842004</v>
      </c>
      <c r="AI311" s="25" t="n">
        <v>-1.031667407132579</v>
      </c>
      <c r="AJ311" s="25" t="n">
        <v>0.309049188624892</v>
      </c>
      <c r="AK311" s="25" t="n">
        <v>-0.5244487303669785</v>
      </c>
      <c r="AL311" s="25" t="n">
        <v>2.997943829788067</v>
      </c>
      <c r="AM311" s="25" t="n">
        <v>0.3230692411265115</v>
      </c>
      <c r="AN311" s="25" t="n">
        <v>-0.3406981157317625</v>
      </c>
      <c r="AO311" s="25" t="n">
        <v>0.0047679445760191</v>
      </c>
      <c r="AP311" s="25" t="n">
        <v>-0.0920925674434771</v>
      </c>
      <c r="AQ311" s="25" t="n">
        <v>-0.5440755418721164</v>
      </c>
    </row>
    <row r="312">
      <c r="A312" s="23">
        <f>Universe!A312</f>
        <v/>
      </c>
      <c r="B312" s="24">
        <f>IF(Universe!W312="","",(Universe!W312-$B$2550)/$C$2550)</f>
        <v/>
      </c>
      <c r="C312" s="24">
        <f>IF(Universe!X312="","",(Universe!X312-$B$2551)/$C$2551)</f>
        <v/>
      </c>
      <c r="D312" s="24">
        <f>IF(Universe!Y312="","",(Universe!Y312-$B$2552)/$C$2552)</f>
        <v/>
      </c>
      <c r="E312" s="24">
        <f>IF(Universe!Z312="","",(Universe!Z312-$B$2553)/$C$2553)</f>
        <v/>
      </c>
      <c r="F312" s="24">
        <f>IF(Universe!AA312="","",(Universe!AA312-$B$2554)/$C$2554)</f>
        <v/>
      </c>
      <c r="G312" s="24">
        <f>IF(Universe!AB312="","",(Universe!AB312-$B$2555)/$C$2555)</f>
        <v/>
      </c>
      <c r="H312" s="24">
        <f>IF(Universe!AC312="","",(Universe!AC312-$B$2556)/$C$2556)</f>
        <v/>
      </c>
      <c r="I312" s="24">
        <f>IF(Universe!AD312="","",(Universe!AD312-$B$2557)/$C$2557)</f>
        <v/>
      </c>
      <c r="J312" s="24">
        <f>IF(Universe!AE312="","",(Universe!AE312-$B$2558)/$C$2558)</f>
        <v/>
      </c>
      <c r="K312" s="24">
        <f>IF(Universe!AF312="","",(Universe!AF312-$B$2559)/$C$2559)</f>
        <v/>
      </c>
      <c r="L312" s="24">
        <f>IF(Universe!AG312="","",(Universe!AG312-$B$2560)/$C$2560)</f>
        <v/>
      </c>
      <c r="M312" s="24">
        <f>IF(Universe!AH312="","",(Universe!AH312-$B$2561)/$C$2561)</f>
        <v/>
      </c>
      <c r="N312" s="24">
        <f>IF(Universe!AI312="","",(Universe!AI312-$B$2562)/$C$2562)</f>
        <v/>
      </c>
      <c r="O312" s="24">
        <f>0.74*IF(B312="",0,B312)+0.16*IF(C312="",0,C312)+0.1*IF(D312="",0,D312)</f>
        <v/>
      </c>
      <c r="P312" s="24">
        <f>0.35*IF(E312="",0,E312)+0.35*IF(F312="",0,F312)+0.3*IF(G312="",0,G312)</f>
        <v/>
      </c>
      <c r="Q312" s="24">
        <f>0.656*IF(I312="",0,I312)+0.344*IF(H312="",0,H312)</f>
        <v/>
      </c>
      <c r="R312" s="24">
        <f>0.338*IF(J312="",0,J312)+0.662*IF(K312="",0,K312)</f>
        <v/>
      </c>
      <c r="S312" s="24">
        <f>0.38*IF(L312="",0,L312)+0.35*IF(M312="",0,M312)+0.27*IF(N312="",0,N312)</f>
        <v/>
      </c>
      <c r="T312" s="24">
        <f>IF(Universe!S312="","",((Universe!S312-$B$2565)/$C$2565)^3)</f>
        <v/>
      </c>
      <c r="U312" s="24">
        <f>IF(Universe!S312="","",(Universe!S312-$B$2565)/$C$2565)</f>
        <v/>
      </c>
      <c r="V312" s="24">
        <f>IF(Universe!T312="","",(Universe!T312-$B$2566)/$C$2566)</f>
        <v/>
      </c>
      <c r="W312" s="24">
        <f>IF(Universe!U312="","",(Universe!U312-$B$2567)/$C$2567)</f>
        <v/>
      </c>
      <c r="X312" s="24">
        <f>IF(O312="","",(O312-$B$2571)/$C$2571)</f>
        <v/>
      </c>
      <c r="Y312" s="24">
        <f>IF(T312="","",(T312-$B$2576)/$C$2576)</f>
        <v/>
      </c>
      <c r="Z312" s="24">
        <f>IF(Universe!V312="","",(Universe!V312-$B$2568)/$C$2568)</f>
        <v/>
      </c>
      <c r="AA312" s="24">
        <f>IF(P312="","",(P312-$B$2572)/$C$2572)</f>
        <v/>
      </c>
      <c r="AB312" s="24">
        <f>IF(Q312="","",(Q312-$B$2573)/$C$2573)</f>
        <v/>
      </c>
      <c r="AC312" s="24">
        <f>IF(R312="","",(R312-$B$2574)/$C$2574)</f>
        <v/>
      </c>
      <c r="AD312" s="24">
        <f>IF(S312="","",(S312-$B$2575)/$C$2575)</f>
        <v/>
      </c>
      <c r="AE312" s="24">
        <f>IF(Y312="","",Y312-(19.12044933116382+16.522174187581257*U312))</f>
        <v/>
      </c>
      <c r="AF312" s="24">
        <f>IF(X312="","",(X312-(-0.27268023098325006+0.47142105304415904*V312+-0.3189264934812436*U312)--5.286111042926227e-16)/0.7994208745952703)</f>
        <v/>
      </c>
      <c r="AG312" s="24">
        <f>IF(AA312="","",(AA312-(0.5248806186338691+-0.064206457956449*U312)-5.43454825424064e-16)/0.9977404048781155)</f>
        <v/>
      </c>
      <c r="AH312" s="25" t="n">
        <v>-2.590333164768319</v>
      </c>
      <c r="AI312" s="25" t="n">
        <v>1.110049397435122</v>
      </c>
      <c r="AJ312" s="25" t="n">
        <v>0.225563269246597</v>
      </c>
      <c r="AK312" s="25" t="n">
        <v>-1.051583196342259</v>
      </c>
      <c r="AL312" s="25" t="n">
        <v>3.326080602401963</v>
      </c>
      <c r="AM312" s="25" t="n">
        <v>1.384646747550655</v>
      </c>
      <c r="AN312" s="25" t="n">
        <v>0.6859445270103267</v>
      </c>
      <c r="AO312" s="25" t="n">
        <v>0.406745911273025</v>
      </c>
      <c r="AP312" s="25" t="n">
        <v>-0.5777615605500355</v>
      </c>
      <c r="AQ312" s="25" t="n">
        <v>0.3143311263293699</v>
      </c>
    </row>
    <row r="313">
      <c r="A313" s="23">
        <f>Universe!A313</f>
        <v/>
      </c>
      <c r="B313" s="24">
        <f>IF(Universe!W313="","",(Universe!W313-$B$2550)/$C$2550)</f>
        <v/>
      </c>
      <c r="C313" s="24">
        <f>IF(Universe!X313="","",(Universe!X313-$B$2551)/$C$2551)</f>
        <v/>
      </c>
      <c r="D313" s="24">
        <f>IF(Universe!Y313="","",(Universe!Y313-$B$2552)/$C$2552)</f>
        <v/>
      </c>
      <c r="E313" s="24">
        <f>IF(Universe!Z313="","",(Universe!Z313-$B$2553)/$C$2553)</f>
        <v/>
      </c>
      <c r="F313" s="24">
        <f>IF(Universe!AA313="","",(Universe!AA313-$B$2554)/$C$2554)</f>
        <v/>
      </c>
      <c r="G313" s="24">
        <f>IF(Universe!AB313="","",(Universe!AB313-$B$2555)/$C$2555)</f>
        <v/>
      </c>
      <c r="H313" s="24">
        <f>IF(Universe!AC313="","",(Universe!AC313-$B$2556)/$C$2556)</f>
        <v/>
      </c>
      <c r="I313" s="24">
        <f>IF(Universe!AD313="","",(Universe!AD313-$B$2557)/$C$2557)</f>
        <v/>
      </c>
      <c r="J313" s="24">
        <f>IF(Universe!AE313="","",(Universe!AE313-$B$2558)/$C$2558)</f>
        <v/>
      </c>
      <c r="K313" s="24">
        <f>IF(Universe!AF313="","",(Universe!AF313-$B$2559)/$C$2559)</f>
        <v/>
      </c>
      <c r="L313" s="24">
        <f>IF(Universe!AG313="","",(Universe!AG313-$B$2560)/$C$2560)</f>
        <v/>
      </c>
      <c r="M313" s="24">
        <f>IF(Universe!AH313="","",(Universe!AH313-$B$2561)/$C$2561)</f>
        <v/>
      </c>
      <c r="N313" s="24">
        <f>IF(Universe!AI313="","",(Universe!AI313-$B$2562)/$C$2562)</f>
        <v/>
      </c>
      <c r="O313" s="24">
        <f>0.74*IF(B313="",0,B313)+0.16*IF(C313="",0,C313)+0.1*IF(D313="",0,D313)</f>
        <v/>
      </c>
      <c r="P313" s="24">
        <f>0.35*IF(E313="",0,E313)+0.35*IF(F313="",0,F313)+0.3*IF(G313="",0,G313)</f>
        <v/>
      </c>
      <c r="Q313" s="24">
        <f>0.656*IF(I313="",0,I313)+0.344*IF(H313="",0,H313)</f>
        <v/>
      </c>
      <c r="R313" s="24">
        <f>0.338*IF(J313="",0,J313)+0.662*IF(K313="",0,K313)</f>
        <v/>
      </c>
      <c r="S313" s="24">
        <f>0.38*IF(L313="",0,L313)+0.35*IF(M313="",0,M313)+0.27*IF(N313="",0,N313)</f>
        <v/>
      </c>
      <c r="T313" s="24">
        <f>IF(Universe!S313="","",((Universe!S313-$B$2565)/$C$2565)^3)</f>
        <v/>
      </c>
      <c r="U313" s="24">
        <f>IF(Universe!S313="","",(Universe!S313-$B$2565)/$C$2565)</f>
        <v/>
      </c>
      <c r="V313" s="24">
        <f>IF(Universe!T313="","",(Universe!T313-$B$2566)/$C$2566)</f>
        <v/>
      </c>
      <c r="W313" s="24">
        <f>IF(Universe!U313="","",(Universe!U313-$B$2567)/$C$2567)</f>
        <v/>
      </c>
      <c r="X313" s="24">
        <f>IF(O313="","",(O313-$B$2571)/$C$2571)</f>
        <v/>
      </c>
      <c r="Y313" s="24">
        <f>IF(T313="","",(T313-$B$2576)/$C$2576)</f>
        <v/>
      </c>
      <c r="Z313" s="24">
        <f>IF(Universe!V313="","",(Universe!V313-$B$2568)/$C$2568)</f>
        <v/>
      </c>
      <c r="AA313" s="24">
        <f>IF(P313="","",(P313-$B$2572)/$C$2572)</f>
        <v/>
      </c>
      <c r="AB313" s="24">
        <f>IF(Q313="","",(Q313-$B$2573)/$C$2573)</f>
        <v/>
      </c>
      <c r="AC313" s="24">
        <f>IF(R313="","",(R313-$B$2574)/$C$2574)</f>
        <v/>
      </c>
      <c r="AD313" s="24">
        <f>IF(S313="","",(S313-$B$2575)/$C$2575)</f>
        <v/>
      </c>
      <c r="AE313" s="24">
        <f>IF(Y313="","",Y313-(19.12044933116382+16.522174187581257*U313))</f>
        <v/>
      </c>
      <c r="AF313" s="24">
        <f>IF(X313="","",(X313-(-0.27268023098325006+0.47142105304415904*V313+-0.3189264934812436*U313)--5.286111042926227e-16)/0.7994208745952703)</f>
        <v/>
      </c>
      <c r="AG313" s="24">
        <f>IF(AA313="","",(AA313-(0.5248806186338691+-0.064206457956449*U313)-5.43454825424064e-16)/0.9977404048781155)</f>
        <v/>
      </c>
      <c r="AH313" s="25" t="n">
        <v>-3.815278435782736</v>
      </c>
      <c r="AI313" s="25" t="n">
        <v>2.145308500830052</v>
      </c>
      <c r="AJ313" s="25" t="n">
        <v>-0.8366305499653415</v>
      </c>
      <c r="AK313" s="25" t="n">
        <v>0.6254270265531912</v>
      </c>
      <c r="AL313" s="25" t="n">
        <v>1.035234574635527</v>
      </c>
      <c r="AM313" s="25" t="n">
        <v>0.7298152798259998</v>
      </c>
      <c r="AN313" s="25" t="n">
        <v>0.5909770625228958</v>
      </c>
      <c r="AO313" s="25" t="n">
        <v>-0.4671255781379244</v>
      </c>
      <c r="AP313" s="25" t="n">
        <v>-0.3712548437052574</v>
      </c>
      <c r="AQ313" s="25" t="n">
        <v>-0.4826800265382202</v>
      </c>
    </row>
    <row r="314">
      <c r="A314" s="23">
        <f>Universe!A314</f>
        <v/>
      </c>
      <c r="B314" s="24">
        <f>IF(Universe!W314="","",(Universe!W314-$B$2550)/$C$2550)</f>
        <v/>
      </c>
      <c r="C314" s="24">
        <f>IF(Universe!X314="","",(Universe!X314-$B$2551)/$C$2551)</f>
        <v/>
      </c>
      <c r="D314" s="24">
        <f>IF(Universe!Y314="","",(Universe!Y314-$B$2552)/$C$2552)</f>
        <v/>
      </c>
      <c r="E314" s="24">
        <f>IF(Universe!Z314="","",(Universe!Z314-$B$2553)/$C$2553)</f>
        <v/>
      </c>
      <c r="F314" s="24">
        <f>IF(Universe!AA314="","",(Universe!AA314-$B$2554)/$C$2554)</f>
        <v/>
      </c>
      <c r="G314" s="24">
        <f>IF(Universe!AB314="","",(Universe!AB314-$B$2555)/$C$2555)</f>
        <v/>
      </c>
      <c r="H314" s="24">
        <f>IF(Universe!AC314="","",(Universe!AC314-$B$2556)/$C$2556)</f>
        <v/>
      </c>
      <c r="I314" s="24">
        <f>IF(Universe!AD314="","",(Universe!AD314-$B$2557)/$C$2557)</f>
        <v/>
      </c>
      <c r="J314" s="24">
        <f>IF(Universe!AE314="","",(Universe!AE314-$B$2558)/$C$2558)</f>
        <v/>
      </c>
      <c r="K314" s="24">
        <f>IF(Universe!AF314="","",(Universe!AF314-$B$2559)/$C$2559)</f>
        <v/>
      </c>
      <c r="L314" s="24">
        <f>IF(Universe!AG314="","",(Universe!AG314-$B$2560)/$C$2560)</f>
        <v/>
      </c>
      <c r="M314" s="24">
        <f>IF(Universe!AH314="","",(Universe!AH314-$B$2561)/$C$2561)</f>
        <v/>
      </c>
      <c r="N314" s="24">
        <f>IF(Universe!AI314="","",(Universe!AI314-$B$2562)/$C$2562)</f>
        <v/>
      </c>
      <c r="O314" s="24">
        <f>0.74*IF(B314="",0,B314)+0.16*IF(C314="",0,C314)+0.1*IF(D314="",0,D314)</f>
        <v/>
      </c>
      <c r="P314" s="24">
        <f>0.35*IF(E314="",0,E314)+0.35*IF(F314="",0,F314)+0.3*IF(G314="",0,G314)</f>
        <v/>
      </c>
      <c r="Q314" s="24">
        <f>0.656*IF(I314="",0,I314)+0.344*IF(H314="",0,H314)</f>
        <v/>
      </c>
      <c r="R314" s="24">
        <f>0.338*IF(J314="",0,J314)+0.662*IF(K314="",0,K314)</f>
        <v/>
      </c>
      <c r="S314" s="24">
        <f>0.38*IF(L314="",0,L314)+0.35*IF(M314="",0,M314)+0.27*IF(N314="",0,N314)</f>
        <v/>
      </c>
      <c r="T314" s="24">
        <f>IF(Universe!S314="","",((Universe!S314-$B$2565)/$C$2565)^3)</f>
        <v/>
      </c>
      <c r="U314" s="24">
        <f>IF(Universe!S314="","",(Universe!S314-$B$2565)/$C$2565)</f>
        <v/>
      </c>
      <c r="V314" s="24">
        <f>IF(Universe!T314="","",(Universe!T314-$B$2566)/$C$2566)</f>
        <v/>
      </c>
      <c r="W314" s="24">
        <f>IF(Universe!U314="","",(Universe!U314-$B$2567)/$C$2567)</f>
        <v/>
      </c>
      <c r="X314" s="24">
        <f>IF(O314="","",(O314-$B$2571)/$C$2571)</f>
        <v/>
      </c>
      <c r="Y314" s="24">
        <f>IF(T314="","",(T314-$B$2576)/$C$2576)</f>
        <v/>
      </c>
      <c r="Z314" s="24">
        <f>IF(Universe!V314="","",(Universe!V314-$B$2568)/$C$2568)</f>
        <v/>
      </c>
      <c r="AA314" s="24">
        <f>IF(P314="","",(P314-$B$2572)/$C$2572)</f>
        <v/>
      </c>
      <c r="AB314" s="24">
        <f>IF(Q314="","",(Q314-$B$2573)/$C$2573)</f>
        <v/>
      </c>
      <c r="AC314" s="24">
        <f>IF(R314="","",(R314-$B$2574)/$C$2574)</f>
        <v/>
      </c>
      <c r="AD314" s="24">
        <f>IF(S314="","",(S314-$B$2575)/$C$2575)</f>
        <v/>
      </c>
      <c r="AE314" s="24">
        <f>IF(Y314="","",Y314-(19.12044933116382+16.522174187581257*U314))</f>
        <v/>
      </c>
      <c r="AF314" s="24">
        <f>IF(X314="","",(X314-(-0.27268023098325006+0.47142105304415904*V314+-0.3189264934812436*U314)--5.286111042926227e-16)/0.7994208745952703)</f>
        <v/>
      </c>
      <c r="AG314" s="24">
        <f>IF(AA314="","",(AA314-(0.5248806186338691+-0.064206457956449*U314)-5.43454825424064e-16)/0.9977404048781155)</f>
        <v/>
      </c>
      <c r="AH314" s="25" t="n">
        <v>-3.307492451157681</v>
      </c>
      <c r="AI314" s="25" t="n">
        <v>-1.002718520278936</v>
      </c>
      <c r="AJ314" s="25" t="n">
        <v>-0.707755221366582</v>
      </c>
      <c r="AK314" s="25" t="n">
        <v>-0.9713246889783962</v>
      </c>
      <c r="AL314" s="25" t="n">
        <v>2.437131181469003</v>
      </c>
      <c r="AM314" s="25" t="n">
        <v>0.2857105291296896</v>
      </c>
      <c r="AN314" s="25" t="n">
        <v>-2.187901996188153</v>
      </c>
      <c r="AO314" s="25" t="n">
        <v>0.1246645500673131</v>
      </c>
      <c r="AP314" s="25" t="n">
        <v>-0.4254667841909894</v>
      </c>
      <c r="AQ314" s="25" t="n">
        <v>1.80256382555</v>
      </c>
    </row>
    <row r="315">
      <c r="A315" s="23">
        <f>Universe!A315</f>
        <v/>
      </c>
      <c r="B315" s="24">
        <f>IF(Universe!W315="","",(Universe!W315-$B$2550)/$C$2550)</f>
        <v/>
      </c>
      <c r="C315" s="24">
        <f>IF(Universe!X315="","",(Universe!X315-$B$2551)/$C$2551)</f>
        <v/>
      </c>
      <c r="D315" s="24">
        <f>IF(Universe!Y315="","",(Universe!Y315-$B$2552)/$C$2552)</f>
        <v/>
      </c>
      <c r="E315" s="24">
        <f>IF(Universe!Z315="","",(Universe!Z315-$B$2553)/$C$2553)</f>
        <v/>
      </c>
      <c r="F315" s="24">
        <f>IF(Universe!AA315="","",(Universe!AA315-$B$2554)/$C$2554)</f>
        <v/>
      </c>
      <c r="G315" s="24">
        <f>IF(Universe!AB315="","",(Universe!AB315-$B$2555)/$C$2555)</f>
        <v/>
      </c>
      <c r="H315" s="24">
        <f>IF(Universe!AC315="","",(Universe!AC315-$B$2556)/$C$2556)</f>
        <v/>
      </c>
      <c r="I315" s="24">
        <f>IF(Universe!AD315="","",(Universe!AD315-$B$2557)/$C$2557)</f>
        <v/>
      </c>
      <c r="J315" s="24">
        <f>IF(Universe!AE315="","",(Universe!AE315-$B$2558)/$C$2558)</f>
        <v/>
      </c>
      <c r="K315" s="24">
        <f>IF(Universe!AF315="","",(Universe!AF315-$B$2559)/$C$2559)</f>
        <v/>
      </c>
      <c r="L315" s="24">
        <f>IF(Universe!AG315="","",(Universe!AG315-$B$2560)/$C$2560)</f>
        <v/>
      </c>
      <c r="M315" s="24">
        <f>IF(Universe!AH315="","",(Universe!AH315-$B$2561)/$C$2561)</f>
        <v/>
      </c>
      <c r="N315" s="24">
        <f>IF(Universe!AI315="","",(Universe!AI315-$B$2562)/$C$2562)</f>
        <v/>
      </c>
      <c r="O315" s="24">
        <f>0.74*IF(B315="",0,B315)+0.16*IF(C315="",0,C315)+0.1*IF(D315="",0,D315)</f>
        <v/>
      </c>
      <c r="P315" s="24">
        <f>0.35*IF(E315="",0,E315)+0.35*IF(F315="",0,F315)+0.3*IF(G315="",0,G315)</f>
        <v/>
      </c>
      <c r="Q315" s="24">
        <f>0.656*IF(I315="",0,I315)+0.344*IF(H315="",0,H315)</f>
        <v/>
      </c>
      <c r="R315" s="24">
        <f>0.338*IF(J315="",0,J315)+0.662*IF(K315="",0,K315)</f>
        <v/>
      </c>
      <c r="S315" s="24">
        <f>0.38*IF(L315="",0,L315)+0.35*IF(M315="",0,M315)+0.27*IF(N315="",0,N315)</f>
        <v/>
      </c>
      <c r="T315" s="24">
        <f>IF(Universe!S315="","",((Universe!S315-$B$2565)/$C$2565)^3)</f>
        <v/>
      </c>
      <c r="U315" s="24">
        <f>IF(Universe!S315="","",(Universe!S315-$B$2565)/$C$2565)</f>
        <v/>
      </c>
      <c r="V315" s="24">
        <f>IF(Universe!T315="","",(Universe!T315-$B$2566)/$C$2566)</f>
        <v/>
      </c>
      <c r="W315" s="24">
        <f>IF(Universe!U315="","",(Universe!U315-$B$2567)/$C$2567)</f>
        <v/>
      </c>
      <c r="X315" s="24">
        <f>IF(O315="","",(O315-$B$2571)/$C$2571)</f>
        <v/>
      </c>
      <c r="Y315" s="24">
        <f>IF(T315="","",(T315-$B$2576)/$C$2576)</f>
        <v/>
      </c>
      <c r="Z315" s="24">
        <f>IF(Universe!V315="","",(Universe!V315-$B$2568)/$C$2568)</f>
        <v/>
      </c>
      <c r="AA315" s="24">
        <f>IF(P315="","",(P315-$B$2572)/$C$2572)</f>
        <v/>
      </c>
      <c r="AB315" s="24">
        <f>IF(Q315="","",(Q315-$B$2573)/$C$2573)</f>
        <v/>
      </c>
      <c r="AC315" s="24">
        <f>IF(R315="","",(R315-$B$2574)/$C$2574)</f>
        <v/>
      </c>
      <c r="AD315" s="24">
        <f>IF(S315="","",(S315-$B$2575)/$C$2575)</f>
        <v/>
      </c>
      <c r="AE315" s="24">
        <f>IF(Y315="","",Y315-(19.12044933116382+16.522174187581257*U315))</f>
        <v/>
      </c>
      <c r="AF315" s="24">
        <f>IF(X315="","",(X315-(-0.27268023098325006+0.47142105304415904*V315+-0.3189264934812436*U315)--5.286111042926227e-16)/0.7994208745952703)</f>
        <v/>
      </c>
      <c r="AG315" s="24">
        <f>IF(AA315="","",(AA315-(0.5248806186338691+-0.064206457956449*U315)-5.43454825424064e-16)/0.9977404048781155)</f>
        <v/>
      </c>
      <c r="AH315" s="25" t="n">
        <v>-3.289100134936082</v>
      </c>
      <c r="AI315" s="25" t="n">
        <v>-0.1921912268541002</v>
      </c>
      <c r="AJ315" s="25" t="n">
        <v>-0.2680807621164784</v>
      </c>
      <c r="AK315" s="25" t="n">
        <v>-1.08864432570263</v>
      </c>
      <c r="AL315" s="25" t="n">
        <v>2.475025437816474</v>
      </c>
      <c r="AM315" s="25" t="n">
        <v>1.214126408680065</v>
      </c>
      <c r="AN315" s="25" t="n">
        <v>-1.881445199042908</v>
      </c>
      <c r="AO315" s="25" t="n">
        <v>0.1569574980855316</v>
      </c>
      <c r="AP315" s="25" t="n">
        <v>-0.1800560868446618</v>
      </c>
      <c r="AQ315" s="25" t="n">
        <v>-0.3035888565133504</v>
      </c>
    </row>
    <row r="316">
      <c r="A316" s="23">
        <f>Universe!A316</f>
        <v/>
      </c>
      <c r="B316" s="24">
        <f>IF(Universe!W316="","",(Universe!W316-$B$2550)/$C$2550)</f>
        <v/>
      </c>
      <c r="C316" s="24">
        <f>IF(Universe!X316="","",(Universe!X316-$B$2551)/$C$2551)</f>
        <v/>
      </c>
      <c r="D316" s="24">
        <f>IF(Universe!Y316="","",(Universe!Y316-$B$2552)/$C$2552)</f>
        <v/>
      </c>
      <c r="E316" s="24">
        <f>IF(Universe!Z316="","",(Universe!Z316-$B$2553)/$C$2553)</f>
        <v/>
      </c>
      <c r="F316" s="24">
        <f>IF(Universe!AA316="","",(Universe!AA316-$B$2554)/$C$2554)</f>
        <v/>
      </c>
      <c r="G316" s="24">
        <f>IF(Universe!AB316="","",(Universe!AB316-$B$2555)/$C$2555)</f>
        <v/>
      </c>
      <c r="H316" s="24">
        <f>IF(Universe!AC316="","",(Universe!AC316-$B$2556)/$C$2556)</f>
        <v/>
      </c>
      <c r="I316" s="24">
        <f>IF(Universe!AD316="","",(Universe!AD316-$B$2557)/$C$2557)</f>
        <v/>
      </c>
      <c r="J316" s="24">
        <f>IF(Universe!AE316="","",(Universe!AE316-$B$2558)/$C$2558)</f>
        <v/>
      </c>
      <c r="K316" s="24">
        <f>IF(Universe!AF316="","",(Universe!AF316-$B$2559)/$C$2559)</f>
        <v/>
      </c>
      <c r="L316" s="24">
        <f>IF(Universe!AG316="","",(Universe!AG316-$B$2560)/$C$2560)</f>
        <v/>
      </c>
      <c r="M316" s="24">
        <f>IF(Universe!AH316="","",(Universe!AH316-$B$2561)/$C$2561)</f>
        <v/>
      </c>
      <c r="N316" s="24">
        <f>IF(Universe!AI316="","",(Universe!AI316-$B$2562)/$C$2562)</f>
        <v/>
      </c>
      <c r="O316" s="24">
        <f>0.74*IF(B316="",0,B316)+0.16*IF(C316="",0,C316)+0.1*IF(D316="",0,D316)</f>
        <v/>
      </c>
      <c r="P316" s="24">
        <f>0.35*IF(E316="",0,E316)+0.35*IF(F316="",0,F316)+0.3*IF(G316="",0,G316)</f>
        <v/>
      </c>
      <c r="Q316" s="24">
        <f>0.656*IF(I316="",0,I316)+0.344*IF(H316="",0,H316)</f>
        <v/>
      </c>
      <c r="R316" s="24">
        <f>0.338*IF(J316="",0,J316)+0.662*IF(K316="",0,K316)</f>
        <v/>
      </c>
      <c r="S316" s="24">
        <f>0.38*IF(L316="",0,L316)+0.35*IF(M316="",0,M316)+0.27*IF(N316="",0,N316)</f>
        <v/>
      </c>
      <c r="T316" s="24">
        <f>IF(Universe!S316="","",((Universe!S316-$B$2565)/$C$2565)^3)</f>
        <v/>
      </c>
      <c r="U316" s="24">
        <f>IF(Universe!S316="","",(Universe!S316-$B$2565)/$C$2565)</f>
        <v/>
      </c>
      <c r="V316" s="24">
        <f>IF(Universe!T316="","",(Universe!T316-$B$2566)/$C$2566)</f>
        <v/>
      </c>
      <c r="W316" s="24">
        <f>IF(Universe!U316="","",(Universe!U316-$B$2567)/$C$2567)</f>
        <v/>
      </c>
      <c r="X316" s="24">
        <f>IF(O316="","",(O316-$B$2571)/$C$2571)</f>
        <v/>
      </c>
      <c r="Y316" s="24">
        <f>IF(T316="","",(T316-$B$2576)/$C$2576)</f>
        <v/>
      </c>
      <c r="Z316" s="24">
        <f>IF(Universe!V316="","",(Universe!V316-$B$2568)/$C$2568)</f>
        <v/>
      </c>
      <c r="AA316" s="24">
        <f>IF(P316="","",(P316-$B$2572)/$C$2572)</f>
        <v/>
      </c>
      <c r="AB316" s="24">
        <f>IF(Q316="","",(Q316-$B$2573)/$C$2573)</f>
        <v/>
      </c>
      <c r="AC316" s="24">
        <f>IF(R316="","",(R316-$B$2574)/$C$2574)</f>
        <v/>
      </c>
      <c r="AD316" s="24">
        <f>IF(S316="","",(S316-$B$2575)/$C$2575)</f>
        <v/>
      </c>
      <c r="AE316" s="24">
        <f>IF(Y316="","",Y316-(19.12044933116382+16.522174187581257*U316))</f>
        <v/>
      </c>
      <c r="AF316" s="24">
        <f>IF(X316="","",(X316-(-0.27268023098325006+0.47142105304415904*V316+-0.3189264934812436*U316)--5.286111042926227e-16)/0.7994208745952703)</f>
        <v/>
      </c>
      <c r="AG316" s="24">
        <f>IF(AA316="","",(AA316-(0.5248806186338691+-0.064206457956449*U316)-5.43454825424064e-16)/0.9977404048781155)</f>
        <v/>
      </c>
      <c r="AH316" s="25" t="n">
        <v>-1.56592010943711</v>
      </c>
      <c r="AI316" s="25" t="n">
        <v>-1.020389879308488</v>
      </c>
      <c r="AJ316" s="25" t="n">
        <v>-0.9235219348566466</v>
      </c>
      <c r="AK316" s="25" t="n">
        <v>0.2019206104383959</v>
      </c>
      <c r="AL316" s="25" t="n">
        <v>2.893325570723984</v>
      </c>
      <c r="AM316" s="25" t="n">
        <v>0.6754370067676193</v>
      </c>
      <c r="AN316" s="25" t="n">
        <v>-0.0105386859318411</v>
      </c>
      <c r="AO316" s="25" t="n">
        <v>0.1365343177592493</v>
      </c>
      <c r="AP316" s="25" t="n">
        <v>-0.8370439961417756</v>
      </c>
      <c r="AQ316" s="25" t="n">
        <v>0.3106285022205992</v>
      </c>
    </row>
    <row r="317">
      <c r="A317" s="23">
        <f>Universe!A317</f>
        <v/>
      </c>
      <c r="B317" s="24">
        <f>IF(Universe!W317="","",(Universe!W317-$B$2550)/$C$2550)</f>
        <v/>
      </c>
      <c r="C317" s="24">
        <f>IF(Universe!X317="","",(Universe!X317-$B$2551)/$C$2551)</f>
        <v/>
      </c>
      <c r="D317" s="24">
        <f>IF(Universe!Y317="","",(Universe!Y317-$B$2552)/$C$2552)</f>
        <v/>
      </c>
      <c r="E317" s="24">
        <f>IF(Universe!Z317="","",(Universe!Z317-$B$2553)/$C$2553)</f>
        <v/>
      </c>
      <c r="F317" s="24">
        <f>IF(Universe!AA317="","",(Universe!AA317-$B$2554)/$C$2554)</f>
        <v/>
      </c>
      <c r="G317" s="24">
        <f>IF(Universe!AB317="","",(Universe!AB317-$B$2555)/$C$2555)</f>
        <v/>
      </c>
      <c r="H317" s="24">
        <f>IF(Universe!AC317="","",(Universe!AC317-$B$2556)/$C$2556)</f>
        <v/>
      </c>
      <c r="I317" s="24">
        <f>IF(Universe!AD317="","",(Universe!AD317-$B$2557)/$C$2557)</f>
        <v/>
      </c>
      <c r="J317" s="24">
        <f>IF(Universe!AE317="","",(Universe!AE317-$B$2558)/$C$2558)</f>
        <v/>
      </c>
      <c r="K317" s="24">
        <f>IF(Universe!AF317="","",(Universe!AF317-$B$2559)/$C$2559)</f>
        <v/>
      </c>
      <c r="L317" s="24">
        <f>IF(Universe!AG317="","",(Universe!AG317-$B$2560)/$C$2560)</f>
        <v/>
      </c>
      <c r="M317" s="24">
        <f>IF(Universe!AH317="","",(Universe!AH317-$B$2561)/$C$2561)</f>
        <v/>
      </c>
      <c r="N317" s="24">
        <f>IF(Universe!AI317="","",(Universe!AI317-$B$2562)/$C$2562)</f>
        <v/>
      </c>
      <c r="O317" s="24">
        <f>0.74*IF(B317="",0,B317)+0.16*IF(C317="",0,C317)+0.1*IF(D317="",0,D317)</f>
        <v/>
      </c>
      <c r="P317" s="24">
        <f>0.35*IF(E317="",0,E317)+0.35*IF(F317="",0,F317)+0.3*IF(G317="",0,G317)</f>
        <v/>
      </c>
      <c r="Q317" s="24">
        <f>0.656*IF(I317="",0,I317)+0.344*IF(H317="",0,H317)</f>
        <v/>
      </c>
      <c r="R317" s="24">
        <f>0.338*IF(J317="",0,J317)+0.662*IF(K317="",0,K317)</f>
        <v/>
      </c>
      <c r="S317" s="24">
        <f>0.38*IF(L317="",0,L317)+0.35*IF(M317="",0,M317)+0.27*IF(N317="",0,N317)</f>
        <v/>
      </c>
      <c r="T317" s="24">
        <f>IF(Universe!S317="","",((Universe!S317-$B$2565)/$C$2565)^3)</f>
        <v/>
      </c>
      <c r="U317" s="24">
        <f>IF(Universe!S317="","",(Universe!S317-$B$2565)/$C$2565)</f>
        <v/>
      </c>
      <c r="V317" s="24">
        <f>IF(Universe!T317="","",(Universe!T317-$B$2566)/$C$2566)</f>
        <v/>
      </c>
      <c r="W317" s="24">
        <f>IF(Universe!U317="","",(Universe!U317-$B$2567)/$C$2567)</f>
        <v/>
      </c>
      <c r="X317" s="24">
        <f>IF(O317="","",(O317-$B$2571)/$C$2571)</f>
        <v/>
      </c>
      <c r="Y317" s="24">
        <f>IF(T317="","",(T317-$B$2576)/$C$2576)</f>
        <v/>
      </c>
      <c r="Z317" s="24">
        <f>IF(Universe!V317="","",(Universe!V317-$B$2568)/$C$2568)</f>
        <v/>
      </c>
      <c r="AA317" s="24">
        <f>IF(P317="","",(P317-$B$2572)/$C$2572)</f>
        <v/>
      </c>
      <c r="AB317" s="24">
        <f>IF(Q317="","",(Q317-$B$2573)/$C$2573)</f>
        <v/>
      </c>
      <c r="AC317" s="24">
        <f>IF(R317="","",(R317-$B$2574)/$C$2574)</f>
        <v/>
      </c>
      <c r="AD317" s="24">
        <f>IF(S317="","",(S317-$B$2575)/$C$2575)</f>
        <v/>
      </c>
      <c r="AE317" s="24">
        <f>IF(Y317="","",Y317-(19.12044933116382+16.522174187581257*U317))</f>
        <v/>
      </c>
      <c r="AF317" s="24">
        <f>IF(X317="","",(X317-(-0.27268023098325006+0.47142105304415904*V317+-0.3189264934812436*U317)--5.286111042926227e-16)/0.7994208745952703)</f>
        <v/>
      </c>
      <c r="AG317" s="24">
        <f>IF(AA317="","",(AA317-(0.5248806186338691+-0.064206457956449*U317)-5.43454825424064e-16)/0.9977404048781155)</f>
        <v/>
      </c>
      <c r="AH317" s="25" t="n">
        <v>-2.39741951083891</v>
      </c>
      <c r="AI317" s="25" t="n">
        <v>0.0119976223012394</v>
      </c>
      <c r="AJ317" s="25" t="n">
        <v>-0.0516701425846581</v>
      </c>
      <c r="AK317" s="25" t="n">
        <v>-0.643767417259919</v>
      </c>
      <c r="AL317" s="25" t="n">
        <v>3.378997852957501</v>
      </c>
      <c r="AM317" s="25" t="n">
        <v>0.0436987719859601</v>
      </c>
      <c r="AN317" s="25" t="n">
        <v>-0.3173320192481524</v>
      </c>
      <c r="AO317" s="25" t="n">
        <v>0.0699475439078165</v>
      </c>
      <c r="AP317" s="25" t="n">
        <v>-0.5505913963050283</v>
      </c>
      <c r="AQ317" s="25" t="n">
        <v>0.4445378577267063</v>
      </c>
    </row>
    <row r="318">
      <c r="A318" s="23">
        <f>Universe!A318</f>
        <v/>
      </c>
      <c r="B318" s="24">
        <f>IF(Universe!W318="","",(Universe!W318-$B$2550)/$C$2550)</f>
        <v/>
      </c>
      <c r="C318" s="24">
        <f>IF(Universe!X318="","",(Universe!X318-$B$2551)/$C$2551)</f>
        <v/>
      </c>
      <c r="D318" s="24">
        <f>IF(Universe!Y318="","",(Universe!Y318-$B$2552)/$C$2552)</f>
        <v/>
      </c>
      <c r="E318" s="24">
        <f>IF(Universe!Z318="","",(Universe!Z318-$B$2553)/$C$2553)</f>
        <v/>
      </c>
      <c r="F318" s="24">
        <f>IF(Universe!AA318="","",(Universe!AA318-$B$2554)/$C$2554)</f>
        <v/>
      </c>
      <c r="G318" s="24">
        <f>IF(Universe!AB318="","",(Universe!AB318-$B$2555)/$C$2555)</f>
        <v/>
      </c>
      <c r="H318" s="24">
        <f>IF(Universe!AC318="","",(Universe!AC318-$B$2556)/$C$2556)</f>
        <v/>
      </c>
      <c r="I318" s="24">
        <f>IF(Universe!AD318="","",(Universe!AD318-$B$2557)/$C$2557)</f>
        <v/>
      </c>
      <c r="J318" s="24">
        <f>IF(Universe!AE318="","",(Universe!AE318-$B$2558)/$C$2558)</f>
        <v/>
      </c>
      <c r="K318" s="24">
        <f>IF(Universe!AF318="","",(Universe!AF318-$B$2559)/$C$2559)</f>
        <v/>
      </c>
      <c r="L318" s="24">
        <f>IF(Universe!AG318="","",(Universe!AG318-$B$2560)/$C$2560)</f>
        <v/>
      </c>
      <c r="M318" s="24">
        <f>IF(Universe!AH318="","",(Universe!AH318-$B$2561)/$C$2561)</f>
        <v/>
      </c>
      <c r="N318" s="24">
        <f>IF(Universe!AI318="","",(Universe!AI318-$B$2562)/$C$2562)</f>
        <v/>
      </c>
      <c r="O318" s="24">
        <f>0.74*IF(B318="",0,B318)+0.16*IF(C318="",0,C318)+0.1*IF(D318="",0,D318)</f>
        <v/>
      </c>
      <c r="P318" s="24">
        <f>0.35*IF(E318="",0,E318)+0.35*IF(F318="",0,F318)+0.3*IF(G318="",0,G318)</f>
        <v/>
      </c>
      <c r="Q318" s="24">
        <f>0.656*IF(I318="",0,I318)+0.344*IF(H318="",0,H318)</f>
        <v/>
      </c>
      <c r="R318" s="24">
        <f>0.338*IF(J318="",0,J318)+0.662*IF(K318="",0,K318)</f>
        <v/>
      </c>
      <c r="S318" s="24">
        <f>0.38*IF(L318="",0,L318)+0.35*IF(M318="",0,M318)+0.27*IF(N318="",0,N318)</f>
        <v/>
      </c>
      <c r="T318" s="24">
        <f>IF(Universe!S318="","",((Universe!S318-$B$2565)/$C$2565)^3)</f>
        <v/>
      </c>
      <c r="U318" s="24">
        <f>IF(Universe!S318="","",(Universe!S318-$B$2565)/$C$2565)</f>
        <v/>
      </c>
      <c r="V318" s="24">
        <f>IF(Universe!T318="","",(Universe!T318-$B$2566)/$C$2566)</f>
        <v/>
      </c>
      <c r="W318" s="24">
        <f>IF(Universe!U318="","",(Universe!U318-$B$2567)/$C$2567)</f>
        <v/>
      </c>
      <c r="X318" s="24">
        <f>IF(O318="","",(O318-$B$2571)/$C$2571)</f>
        <v/>
      </c>
      <c r="Y318" s="24">
        <f>IF(T318="","",(T318-$B$2576)/$C$2576)</f>
        <v/>
      </c>
      <c r="Z318" s="24">
        <f>IF(Universe!V318="","",(Universe!V318-$B$2568)/$C$2568)</f>
        <v/>
      </c>
      <c r="AA318" s="24">
        <f>IF(P318="","",(P318-$B$2572)/$C$2572)</f>
        <v/>
      </c>
      <c r="AB318" s="24">
        <f>IF(Q318="","",(Q318-$B$2573)/$C$2573)</f>
        <v/>
      </c>
      <c r="AC318" s="24">
        <f>IF(R318="","",(R318-$B$2574)/$C$2574)</f>
        <v/>
      </c>
      <c r="AD318" s="24">
        <f>IF(S318="","",(S318-$B$2575)/$C$2575)</f>
        <v/>
      </c>
      <c r="AE318" s="24">
        <f>IF(Y318="","",Y318-(19.12044933116382+16.522174187581257*U318))</f>
        <v/>
      </c>
      <c r="AF318" s="24">
        <f>IF(X318="","",(X318-(-0.27268023098325006+0.47142105304415904*V318+-0.3189264934812436*U318)--5.286111042926227e-16)/0.7994208745952703)</f>
        <v/>
      </c>
      <c r="AG318" s="24">
        <f>IF(AA318="","",(AA318-(0.5248806186338691+-0.064206457956449*U318)-5.43454825424064e-16)/0.9977404048781155)</f>
        <v/>
      </c>
      <c r="AH318" s="25" t="n">
        <v>-3.824092447675464</v>
      </c>
      <c r="AI318" s="25" t="n">
        <v>-1.466203798670159</v>
      </c>
      <c r="AJ318" s="25" t="n">
        <v>-2.133118243748799</v>
      </c>
      <c r="AK318" s="25" t="n">
        <v>0.8721964347031117</v>
      </c>
      <c r="AL318" s="25" t="n">
        <v>1.004527796853207</v>
      </c>
      <c r="AM318" s="25" t="n">
        <v>1.96830510875175</v>
      </c>
      <c r="AN318" s="25" t="n">
        <v>1.546562955737426</v>
      </c>
      <c r="AO318" s="25" t="n">
        <v>-0.2971042161175763</v>
      </c>
      <c r="AP318" s="25" t="n">
        <v>-1.59869710187336</v>
      </c>
      <c r="AQ318" s="25" t="n">
        <v>2.892711894269728</v>
      </c>
    </row>
    <row r="319">
      <c r="A319" s="23">
        <f>Universe!A319</f>
        <v/>
      </c>
      <c r="B319" s="24">
        <f>IF(Universe!W319="","",(Universe!W319-$B$2550)/$C$2550)</f>
        <v/>
      </c>
      <c r="C319" s="24">
        <f>IF(Universe!X319="","",(Universe!X319-$B$2551)/$C$2551)</f>
        <v/>
      </c>
      <c r="D319" s="24">
        <f>IF(Universe!Y319="","",(Universe!Y319-$B$2552)/$C$2552)</f>
        <v/>
      </c>
      <c r="E319" s="24">
        <f>IF(Universe!Z319="","",(Universe!Z319-$B$2553)/$C$2553)</f>
        <v/>
      </c>
      <c r="F319" s="24">
        <f>IF(Universe!AA319="","",(Universe!AA319-$B$2554)/$C$2554)</f>
        <v/>
      </c>
      <c r="G319" s="24">
        <f>IF(Universe!AB319="","",(Universe!AB319-$B$2555)/$C$2555)</f>
        <v/>
      </c>
      <c r="H319" s="24">
        <f>IF(Universe!AC319="","",(Universe!AC319-$B$2556)/$C$2556)</f>
        <v/>
      </c>
      <c r="I319" s="24">
        <f>IF(Universe!AD319="","",(Universe!AD319-$B$2557)/$C$2557)</f>
        <v/>
      </c>
      <c r="J319" s="24">
        <f>IF(Universe!AE319="","",(Universe!AE319-$B$2558)/$C$2558)</f>
        <v/>
      </c>
      <c r="K319" s="24">
        <f>IF(Universe!AF319="","",(Universe!AF319-$B$2559)/$C$2559)</f>
        <v/>
      </c>
      <c r="L319" s="24">
        <f>IF(Universe!AG319="","",(Universe!AG319-$B$2560)/$C$2560)</f>
        <v/>
      </c>
      <c r="M319" s="24">
        <f>IF(Universe!AH319="","",(Universe!AH319-$B$2561)/$C$2561)</f>
        <v/>
      </c>
      <c r="N319" s="24">
        <f>IF(Universe!AI319="","",(Universe!AI319-$B$2562)/$C$2562)</f>
        <v/>
      </c>
      <c r="O319" s="24">
        <f>0.74*IF(B319="",0,B319)+0.16*IF(C319="",0,C319)+0.1*IF(D319="",0,D319)</f>
        <v/>
      </c>
      <c r="P319" s="24">
        <f>0.35*IF(E319="",0,E319)+0.35*IF(F319="",0,F319)+0.3*IF(G319="",0,G319)</f>
        <v/>
      </c>
      <c r="Q319" s="24">
        <f>0.656*IF(I319="",0,I319)+0.344*IF(H319="",0,H319)</f>
        <v/>
      </c>
      <c r="R319" s="24">
        <f>0.338*IF(J319="",0,J319)+0.662*IF(K319="",0,K319)</f>
        <v/>
      </c>
      <c r="S319" s="24">
        <f>0.38*IF(L319="",0,L319)+0.35*IF(M319="",0,M319)+0.27*IF(N319="",0,N319)</f>
        <v/>
      </c>
      <c r="T319" s="24">
        <f>IF(Universe!S319="","",((Universe!S319-$B$2565)/$C$2565)^3)</f>
        <v/>
      </c>
      <c r="U319" s="24">
        <f>IF(Universe!S319="","",(Universe!S319-$B$2565)/$C$2565)</f>
        <v/>
      </c>
      <c r="V319" s="24">
        <f>IF(Universe!T319="","",(Universe!T319-$B$2566)/$C$2566)</f>
        <v/>
      </c>
      <c r="W319" s="24">
        <f>IF(Universe!U319="","",(Universe!U319-$B$2567)/$C$2567)</f>
        <v/>
      </c>
      <c r="X319" s="24">
        <f>IF(O319="","",(O319-$B$2571)/$C$2571)</f>
        <v/>
      </c>
      <c r="Y319" s="24">
        <f>IF(T319="","",(T319-$B$2576)/$C$2576)</f>
        <v/>
      </c>
      <c r="Z319" s="24">
        <f>IF(Universe!V319="","",(Universe!V319-$B$2568)/$C$2568)</f>
        <v/>
      </c>
      <c r="AA319" s="24">
        <f>IF(P319="","",(P319-$B$2572)/$C$2572)</f>
        <v/>
      </c>
      <c r="AB319" s="24">
        <f>IF(Q319="","",(Q319-$B$2573)/$C$2573)</f>
        <v/>
      </c>
      <c r="AC319" s="24">
        <f>IF(R319="","",(R319-$B$2574)/$C$2574)</f>
        <v/>
      </c>
      <c r="AD319" s="24">
        <f>IF(S319="","",(S319-$B$2575)/$C$2575)</f>
        <v/>
      </c>
      <c r="AE319" s="24">
        <f>IF(Y319="","",Y319-(19.12044933116382+16.522174187581257*U319))</f>
        <v/>
      </c>
      <c r="AF319" s="24">
        <f>IF(X319="","",(X319-(-0.27268023098325006+0.47142105304415904*V319+-0.3189264934812436*U319)--5.286111042926227e-16)/0.7994208745952703)</f>
        <v/>
      </c>
      <c r="AG319" s="24">
        <f>IF(AA319="","",(AA319-(0.5248806186338691+-0.064206457956449*U319)-5.43454825424064e-16)/0.9977404048781155)</f>
        <v/>
      </c>
      <c r="AH319" s="25" t="n">
        <v>-3.526532834016879</v>
      </c>
      <c r="AI319" s="25" t="n">
        <v>-0.4839380089478064</v>
      </c>
      <c r="AJ319" s="25" t="n">
        <v>-0.2678046702099066</v>
      </c>
      <c r="AK319" s="25" t="n">
        <v>-0.8998053299404066</v>
      </c>
      <c r="AL319" s="25" t="n">
        <v>1.918521131856597</v>
      </c>
      <c r="AM319" s="25" t="n">
        <v>0.960419148556402</v>
      </c>
      <c r="AN319" s="25" t="n">
        <v>-2.011440295806857</v>
      </c>
      <c r="AO319" s="25" t="n">
        <v>0.0072613302206856</v>
      </c>
      <c r="AP319" s="25" t="n">
        <v>-0.4957545288374771</v>
      </c>
      <c r="AQ319" s="25" t="n">
        <v>-0.4733274511880667</v>
      </c>
    </row>
    <row r="320">
      <c r="A320" s="23">
        <f>Universe!A320</f>
        <v/>
      </c>
      <c r="B320" s="24">
        <f>IF(Universe!W320="","",(Universe!W320-$B$2550)/$C$2550)</f>
        <v/>
      </c>
      <c r="C320" s="24">
        <f>IF(Universe!X320="","",(Universe!X320-$B$2551)/$C$2551)</f>
        <v/>
      </c>
      <c r="D320" s="24">
        <f>IF(Universe!Y320="","",(Universe!Y320-$B$2552)/$C$2552)</f>
        <v/>
      </c>
      <c r="E320" s="24">
        <f>IF(Universe!Z320="","",(Universe!Z320-$B$2553)/$C$2553)</f>
        <v/>
      </c>
      <c r="F320" s="24">
        <f>IF(Universe!AA320="","",(Universe!AA320-$B$2554)/$C$2554)</f>
        <v/>
      </c>
      <c r="G320" s="24">
        <f>IF(Universe!AB320="","",(Universe!AB320-$B$2555)/$C$2555)</f>
        <v/>
      </c>
      <c r="H320" s="24">
        <f>IF(Universe!AC320="","",(Universe!AC320-$B$2556)/$C$2556)</f>
        <v/>
      </c>
      <c r="I320" s="24">
        <f>IF(Universe!AD320="","",(Universe!AD320-$B$2557)/$C$2557)</f>
        <v/>
      </c>
      <c r="J320" s="24">
        <f>IF(Universe!AE320="","",(Universe!AE320-$B$2558)/$C$2558)</f>
        <v/>
      </c>
      <c r="K320" s="24">
        <f>IF(Universe!AF320="","",(Universe!AF320-$B$2559)/$C$2559)</f>
        <v/>
      </c>
      <c r="L320" s="24">
        <f>IF(Universe!AG320="","",(Universe!AG320-$B$2560)/$C$2560)</f>
        <v/>
      </c>
      <c r="M320" s="24">
        <f>IF(Universe!AH320="","",(Universe!AH320-$B$2561)/$C$2561)</f>
        <v/>
      </c>
      <c r="N320" s="24">
        <f>IF(Universe!AI320="","",(Universe!AI320-$B$2562)/$C$2562)</f>
        <v/>
      </c>
      <c r="O320" s="24">
        <f>0.74*IF(B320="",0,B320)+0.16*IF(C320="",0,C320)+0.1*IF(D320="",0,D320)</f>
        <v/>
      </c>
      <c r="P320" s="24">
        <f>0.35*IF(E320="",0,E320)+0.35*IF(F320="",0,F320)+0.3*IF(G320="",0,G320)</f>
        <v/>
      </c>
      <c r="Q320" s="24">
        <f>0.656*IF(I320="",0,I320)+0.344*IF(H320="",0,H320)</f>
        <v/>
      </c>
      <c r="R320" s="24">
        <f>0.338*IF(J320="",0,J320)+0.662*IF(K320="",0,K320)</f>
        <v/>
      </c>
      <c r="S320" s="24">
        <f>0.38*IF(L320="",0,L320)+0.35*IF(M320="",0,M320)+0.27*IF(N320="",0,N320)</f>
        <v/>
      </c>
      <c r="T320" s="24">
        <f>IF(Universe!S320="","",((Universe!S320-$B$2565)/$C$2565)^3)</f>
        <v/>
      </c>
      <c r="U320" s="24">
        <f>IF(Universe!S320="","",(Universe!S320-$B$2565)/$C$2565)</f>
        <v/>
      </c>
      <c r="V320" s="24">
        <f>IF(Universe!T320="","",(Universe!T320-$B$2566)/$C$2566)</f>
        <v/>
      </c>
      <c r="W320" s="24">
        <f>IF(Universe!U320="","",(Universe!U320-$B$2567)/$C$2567)</f>
        <v/>
      </c>
      <c r="X320" s="24">
        <f>IF(O320="","",(O320-$B$2571)/$C$2571)</f>
        <v/>
      </c>
      <c r="Y320" s="24">
        <f>IF(T320="","",(T320-$B$2576)/$C$2576)</f>
        <v/>
      </c>
      <c r="Z320" s="24">
        <f>IF(Universe!V320="","",(Universe!V320-$B$2568)/$C$2568)</f>
        <v/>
      </c>
      <c r="AA320" s="24">
        <f>IF(P320="","",(P320-$B$2572)/$C$2572)</f>
        <v/>
      </c>
      <c r="AB320" s="24">
        <f>IF(Q320="","",(Q320-$B$2573)/$C$2573)</f>
        <v/>
      </c>
      <c r="AC320" s="24">
        <f>IF(R320="","",(R320-$B$2574)/$C$2574)</f>
        <v/>
      </c>
      <c r="AD320" s="24">
        <f>IF(S320="","",(S320-$B$2575)/$C$2575)</f>
        <v/>
      </c>
      <c r="AE320" s="24">
        <f>IF(Y320="","",Y320-(19.12044933116382+16.522174187581257*U320))</f>
        <v/>
      </c>
      <c r="AF320" s="24">
        <f>IF(X320="","",(X320-(-0.27268023098325006+0.47142105304415904*V320+-0.3189264934812436*U320)--5.286111042926227e-16)/0.7994208745952703)</f>
        <v/>
      </c>
      <c r="AG320" s="24">
        <f>IF(AA320="","",(AA320-(0.5248806186338691+-0.064206457956449*U320)-5.43454825424064e-16)/0.9977404048781155)</f>
        <v/>
      </c>
      <c r="AH320" s="25" t="n">
        <v>-2.951492646490716</v>
      </c>
      <c r="AI320" s="25" t="n">
        <v>0.4471910202590485</v>
      </c>
      <c r="AJ320" s="25" t="n">
        <v>-0.4321844540572456</v>
      </c>
      <c r="AK320" s="25" t="n">
        <v>-0.9825697005979328</v>
      </c>
      <c r="AL320" s="25" t="n">
        <v>3.023882680210462</v>
      </c>
      <c r="AM320" s="25" t="n">
        <v>0.7966538766062013</v>
      </c>
      <c r="AN320" s="25" t="n">
        <v>-0.3921861823463316</v>
      </c>
      <c r="AO320" s="25" t="n">
        <v>-0.101039338788135</v>
      </c>
      <c r="AP320" s="25" t="n">
        <v>-0.3083523024258502</v>
      </c>
      <c r="AQ320" s="25" t="n">
        <v>-0.2844932307088562</v>
      </c>
    </row>
    <row r="321">
      <c r="A321" s="23">
        <f>Universe!A321</f>
        <v/>
      </c>
      <c r="B321" s="24">
        <f>IF(Universe!W321="","",(Universe!W321-$B$2550)/$C$2550)</f>
        <v/>
      </c>
      <c r="C321" s="24">
        <f>IF(Universe!X321="","",(Universe!X321-$B$2551)/$C$2551)</f>
        <v/>
      </c>
      <c r="D321" s="24">
        <f>IF(Universe!Y321="","",(Universe!Y321-$B$2552)/$C$2552)</f>
        <v/>
      </c>
      <c r="E321" s="24">
        <f>IF(Universe!Z321="","",(Universe!Z321-$B$2553)/$C$2553)</f>
        <v/>
      </c>
      <c r="F321" s="24">
        <f>IF(Universe!AA321="","",(Universe!AA321-$B$2554)/$C$2554)</f>
        <v/>
      </c>
      <c r="G321" s="24">
        <f>IF(Universe!AB321="","",(Universe!AB321-$B$2555)/$C$2555)</f>
        <v/>
      </c>
      <c r="H321" s="24">
        <f>IF(Universe!AC321="","",(Universe!AC321-$B$2556)/$C$2556)</f>
        <v/>
      </c>
      <c r="I321" s="24">
        <f>IF(Universe!AD321="","",(Universe!AD321-$B$2557)/$C$2557)</f>
        <v/>
      </c>
      <c r="J321" s="24">
        <f>IF(Universe!AE321="","",(Universe!AE321-$B$2558)/$C$2558)</f>
        <v/>
      </c>
      <c r="K321" s="24">
        <f>IF(Universe!AF321="","",(Universe!AF321-$B$2559)/$C$2559)</f>
        <v/>
      </c>
      <c r="L321" s="24">
        <f>IF(Universe!AG321="","",(Universe!AG321-$B$2560)/$C$2560)</f>
        <v/>
      </c>
      <c r="M321" s="24">
        <f>IF(Universe!AH321="","",(Universe!AH321-$B$2561)/$C$2561)</f>
        <v/>
      </c>
      <c r="N321" s="24">
        <f>IF(Universe!AI321="","",(Universe!AI321-$B$2562)/$C$2562)</f>
        <v/>
      </c>
      <c r="O321" s="24">
        <f>0.74*IF(B321="",0,B321)+0.16*IF(C321="",0,C321)+0.1*IF(D321="",0,D321)</f>
        <v/>
      </c>
      <c r="P321" s="24">
        <f>0.35*IF(E321="",0,E321)+0.35*IF(F321="",0,F321)+0.3*IF(G321="",0,G321)</f>
        <v/>
      </c>
      <c r="Q321" s="24">
        <f>0.656*IF(I321="",0,I321)+0.344*IF(H321="",0,H321)</f>
        <v/>
      </c>
      <c r="R321" s="24">
        <f>0.338*IF(J321="",0,J321)+0.662*IF(K321="",0,K321)</f>
        <v/>
      </c>
      <c r="S321" s="24">
        <f>0.38*IF(L321="",0,L321)+0.35*IF(M321="",0,M321)+0.27*IF(N321="",0,N321)</f>
        <v/>
      </c>
      <c r="T321" s="24">
        <f>IF(Universe!S321="","",((Universe!S321-$B$2565)/$C$2565)^3)</f>
        <v/>
      </c>
      <c r="U321" s="24">
        <f>IF(Universe!S321="","",(Universe!S321-$B$2565)/$C$2565)</f>
        <v/>
      </c>
      <c r="V321" s="24">
        <f>IF(Universe!T321="","",(Universe!T321-$B$2566)/$C$2566)</f>
        <v/>
      </c>
      <c r="W321" s="24">
        <f>IF(Universe!U321="","",(Universe!U321-$B$2567)/$C$2567)</f>
        <v/>
      </c>
      <c r="X321" s="24">
        <f>IF(O321="","",(O321-$B$2571)/$C$2571)</f>
        <v/>
      </c>
      <c r="Y321" s="24">
        <f>IF(T321="","",(T321-$B$2576)/$C$2576)</f>
        <v/>
      </c>
      <c r="Z321" s="24">
        <f>IF(Universe!V321="","",(Universe!V321-$B$2568)/$C$2568)</f>
        <v/>
      </c>
      <c r="AA321" s="24">
        <f>IF(P321="","",(P321-$B$2572)/$C$2572)</f>
        <v/>
      </c>
      <c r="AB321" s="24">
        <f>IF(Q321="","",(Q321-$B$2573)/$C$2573)</f>
        <v/>
      </c>
      <c r="AC321" s="24">
        <f>IF(R321="","",(R321-$B$2574)/$C$2574)</f>
        <v/>
      </c>
      <c r="AD321" s="24">
        <f>IF(S321="","",(S321-$B$2575)/$C$2575)</f>
        <v/>
      </c>
      <c r="AE321" s="24">
        <f>IF(Y321="","",Y321-(19.12044933116382+16.522174187581257*U321))</f>
        <v/>
      </c>
      <c r="AF321" s="24">
        <f>IF(X321="","",(X321-(-0.27268023098325006+0.47142105304415904*V321+-0.3189264934812436*U321)--5.286111042926227e-16)/0.7994208745952703)</f>
        <v/>
      </c>
      <c r="AG321" s="24">
        <f>IF(AA321="","",(AA321-(0.5248806186338691+-0.064206457956449*U321)-5.43454825424064e-16)/0.9977404048781155)</f>
        <v/>
      </c>
      <c r="AH321" s="25" t="n">
        <v>-2.589438170578704</v>
      </c>
      <c r="AI321" s="25" t="n">
        <v>0.9217496892767548</v>
      </c>
      <c r="AJ321" s="25" t="n">
        <v>-0.8774814853259642</v>
      </c>
      <c r="AK321" s="25" t="n">
        <v>-0.8025364329542324</v>
      </c>
      <c r="AL321" s="25" t="n">
        <v>3.326492598835049</v>
      </c>
      <c r="AM321" s="25" t="n">
        <v>2.724654812993219</v>
      </c>
      <c r="AN321" s="25" t="n">
        <v>0.4285041965080106</v>
      </c>
      <c r="AO321" s="25" t="n">
        <v>0.0686273513746908</v>
      </c>
      <c r="AP321" s="25" t="n">
        <v>-0.846152849483792</v>
      </c>
      <c r="AQ321" s="25" t="n">
        <v>-0.2256592193852779</v>
      </c>
    </row>
    <row r="322">
      <c r="A322" s="23">
        <f>Universe!A322</f>
        <v/>
      </c>
      <c r="B322" s="24">
        <f>IF(Universe!W322="","",(Universe!W322-$B$2550)/$C$2550)</f>
        <v/>
      </c>
      <c r="C322" s="24">
        <f>IF(Universe!X322="","",(Universe!X322-$B$2551)/$C$2551)</f>
        <v/>
      </c>
      <c r="D322" s="24">
        <f>IF(Universe!Y322="","",(Universe!Y322-$B$2552)/$C$2552)</f>
        <v/>
      </c>
      <c r="E322" s="24">
        <f>IF(Universe!Z322="","",(Universe!Z322-$B$2553)/$C$2553)</f>
        <v/>
      </c>
      <c r="F322" s="24">
        <f>IF(Universe!AA322="","",(Universe!AA322-$B$2554)/$C$2554)</f>
        <v/>
      </c>
      <c r="G322" s="24">
        <f>IF(Universe!AB322="","",(Universe!AB322-$B$2555)/$C$2555)</f>
        <v/>
      </c>
      <c r="H322" s="24">
        <f>IF(Universe!AC322="","",(Universe!AC322-$B$2556)/$C$2556)</f>
        <v/>
      </c>
      <c r="I322" s="24">
        <f>IF(Universe!AD322="","",(Universe!AD322-$B$2557)/$C$2557)</f>
        <v/>
      </c>
      <c r="J322" s="24">
        <f>IF(Universe!AE322="","",(Universe!AE322-$B$2558)/$C$2558)</f>
        <v/>
      </c>
      <c r="K322" s="24">
        <f>IF(Universe!AF322="","",(Universe!AF322-$B$2559)/$C$2559)</f>
        <v/>
      </c>
      <c r="L322" s="24">
        <f>IF(Universe!AG322="","",(Universe!AG322-$B$2560)/$C$2560)</f>
        <v/>
      </c>
      <c r="M322" s="24">
        <f>IF(Universe!AH322="","",(Universe!AH322-$B$2561)/$C$2561)</f>
        <v/>
      </c>
      <c r="N322" s="24">
        <f>IF(Universe!AI322="","",(Universe!AI322-$B$2562)/$C$2562)</f>
        <v/>
      </c>
      <c r="O322" s="24">
        <f>0.74*IF(B322="",0,B322)+0.16*IF(C322="",0,C322)+0.1*IF(D322="",0,D322)</f>
        <v/>
      </c>
      <c r="P322" s="24">
        <f>0.35*IF(E322="",0,E322)+0.35*IF(F322="",0,F322)+0.3*IF(G322="",0,G322)</f>
        <v/>
      </c>
      <c r="Q322" s="24">
        <f>0.656*IF(I322="",0,I322)+0.344*IF(H322="",0,H322)</f>
        <v/>
      </c>
      <c r="R322" s="24">
        <f>0.338*IF(J322="",0,J322)+0.662*IF(K322="",0,K322)</f>
        <v/>
      </c>
      <c r="S322" s="24">
        <f>0.38*IF(L322="",0,L322)+0.35*IF(M322="",0,M322)+0.27*IF(N322="",0,N322)</f>
        <v/>
      </c>
      <c r="T322" s="24">
        <f>IF(Universe!S322="","",((Universe!S322-$B$2565)/$C$2565)^3)</f>
        <v/>
      </c>
      <c r="U322" s="24">
        <f>IF(Universe!S322="","",(Universe!S322-$B$2565)/$C$2565)</f>
        <v/>
      </c>
      <c r="V322" s="24">
        <f>IF(Universe!T322="","",(Universe!T322-$B$2566)/$C$2566)</f>
        <v/>
      </c>
      <c r="W322" s="24">
        <f>IF(Universe!U322="","",(Universe!U322-$B$2567)/$C$2567)</f>
        <v/>
      </c>
      <c r="X322" s="24">
        <f>IF(O322="","",(O322-$B$2571)/$C$2571)</f>
        <v/>
      </c>
      <c r="Y322" s="24">
        <f>IF(T322="","",(T322-$B$2576)/$C$2576)</f>
        <v/>
      </c>
      <c r="Z322" s="24">
        <f>IF(Universe!V322="","",(Universe!V322-$B$2568)/$C$2568)</f>
        <v/>
      </c>
      <c r="AA322" s="24">
        <f>IF(P322="","",(P322-$B$2572)/$C$2572)</f>
        <v/>
      </c>
      <c r="AB322" s="24">
        <f>IF(Q322="","",(Q322-$B$2573)/$C$2573)</f>
        <v/>
      </c>
      <c r="AC322" s="24">
        <f>IF(R322="","",(R322-$B$2574)/$C$2574)</f>
        <v/>
      </c>
      <c r="AD322" s="24">
        <f>IF(S322="","",(S322-$B$2575)/$C$2575)</f>
        <v/>
      </c>
      <c r="AE322" s="24">
        <f>IF(Y322="","",Y322-(19.12044933116382+16.522174187581257*U322))</f>
        <v/>
      </c>
      <c r="AF322" s="24">
        <f>IF(X322="","",(X322-(-0.27268023098325006+0.47142105304415904*V322+-0.3189264934812436*U322)--5.286111042926227e-16)/0.7994208745952703)</f>
        <v/>
      </c>
      <c r="AG322" s="24">
        <f>IF(AA322="","",(AA322-(0.5248806186338691+-0.064206457956449*U322)-5.43454825424064e-16)/0.9977404048781155)</f>
        <v/>
      </c>
      <c r="AH322" s="25" t="n">
        <v>-4.274693666941812</v>
      </c>
      <c r="AI322" s="25" t="n">
        <v>0.5203648323072108</v>
      </c>
      <c r="AJ322" s="25" t="n">
        <v>-0.4335015483994655</v>
      </c>
      <c r="AK322" s="25" t="n">
        <v>-0.7351836879981677</v>
      </c>
      <c r="AL322" s="25" t="n">
        <v>-0.8806487308112207</v>
      </c>
      <c r="AM322" s="25" t="n">
        <v>1.923400433948012</v>
      </c>
      <c r="AN322" s="25" t="n">
        <v>-1.765607969718431</v>
      </c>
      <c r="AO322" s="25" t="n">
        <v>0.5195222044795147</v>
      </c>
      <c r="AP322" s="25" t="n">
        <v>-0.1619436052169083</v>
      </c>
      <c r="AQ322" s="25" t="n">
        <v>3.436296866083301</v>
      </c>
    </row>
    <row r="323">
      <c r="A323" s="23">
        <f>Universe!A323</f>
        <v/>
      </c>
      <c r="B323" s="24">
        <f>IF(Universe!W323="","",(Universe!W323-$B$2550)/$C$2550)</f>
        <v/>
      </c>
      <c r="C323" s="24">
        <f>IF(Universe!X323="","",(Universe!X323-$B$2551)/$C$2551)</f>
        <v/>
      </c>
      <c r="D323" s="24">
        <f>IF(Universe!Y323="","",(Universe!Y323-$B$2552)/$C$2552)</f>
        <v/>
      </c>
      <c r="E323" s="24">
        <f>IF(Universe!Z323="","",(Universe!Z323-$B$2553)/$C$2553)</f>
        <v/>
      </c>
      <c r="F323" s="24">
        <f>IF(Universe!AA323="","",(Universe!AA323-$B$2554)/$C$2554)</f>
        <v/>
      </c>
      <c r="G323" s="24">
        <f>IF(Universe!AB323="","",(Universe!AB323-$B$2555)/$C$2555)</f>
        <v/>
      </c>
      <c r="H323" s="24">
        <f>IF(Universe!AC323="","",(Universe!AC323-$B$2556)/$C$2556)</f>
        <v/>
      </c>
      <c r="I323" s="24">
        <f>IF(Universe!AD323="","",(Universe!AD323-$B$2557)/$C$2557)</f>
        <v/>
      </c>
      <c r="J323" s="24">
        <f>IF(Universe!AE323="","",(Universe!AE323-$B$2558)/$C$2558)</f>
        <v/>
      </c>
      <c r="K323" s="24">
        <f>IF(Universe!AF323="","",(Universe!AF323-$B$2559)/$C$2559)</f>
        <v/>
      </c>
      <c r="L323" s="24">
        <f>IF(Universe!AG323="","",(Universe!AG323-$B$2560)/$C$2560)</f>
        <v/>
      </c>
      <c r="M323" s="24">
        <f>IF(Universe!AH323="","",(Universe!AH323-$B$2561)/$C$2561)</f>
        <v/>
      </c>
      <c r="N323" s="24">
        <f>IF(Universe!AI323="","",(Universe!AI323-$B$2562)/$C$2562)</f>
        <v/>
      </c>
      <c r="O323" s="24">
        <f>0.74*IF(B323="",0,B323)+0.16*IF(C323="",0,C323)+0.1*IF(D323="",0,D323)</f>
        <v/>
      </c>
      <c r="P323" s="24">
        <f>0.35*IF(E323="",0,E323)+0.35*IF(F323="",0,F323)+0.3*IF(G323="",0,G323)</f>
        <v/>
      </c>
      <c r="Q323" s="24">
        <f>0.656*IF(I323="",0,I323)+0.344*IF(H323="",0,H323)</f>
        <v/>
      </c>
      <c r="R323" s="24">
        <f>0.338*IF(J323="",0,J323)+0.662*IF(K323="",0,K323)</f>
        <v/>
      </c>
      <c r="S323" s="24">
        <f>0.38*IF(L323="",0,L323)+0.35*IF(M323="",0,M323)+0.27*IF(N323="",0,N323)</f>
        <v/>
      </c>
      <c r="T323" s="24">
        <f>IF(Universe!S323="","",((Universe!S323-$B$2565)/$C$2565)^3)</f>
        <v/>
      </c>
      <c r="U323" s="24">
        <f>IF(Universe!S323="","",(Universe!S323-$B$2565)/$C$2565)</f>
        <v/>
      </c>
      <c r="V323" s="24">
        <f>IF(Universe!T323="","",(Universe!T323-$B$2566)/$C$2566)</f>
        <v/>
      </c>
      <c r="W323" s="24">
        <f>IF(Universe!U323="","",(Universe!U323-$B$2567)/$C$2567)</f>
        <v/>
      </c>
      <c r="X323" s="24">
        <f>IF(O323="","",(O323-$B$2571)/$C$2571)</f>
        <v/>
      </c>
      <c r="Y323" s="24">
        <f>IF(T323="","",(T323-$B$2576)/$C$2576)</f>
        <v/>
      </c>
      <c r="Z323" s="24">
        <f>IF(Universe!V323="","",(Universe!V323-$B$2568)/$C$2568)</f>
        <v/>
      </c>
      <c r="AA323" s="24">
        <f>IF(P323="","",(P323-$B$2572)/$C$2572)</f>
        <v/>
      </c>
      <c r="AB323" s="24">
        <f>IF(Q323="","",(Q323-$B$2573)/$C$2573)</f>
        <v/>
      </c>
      <c r="AC323" s="24">
        <f>IF(R323="","",(R323-$B$2574)/$C$2574)</f>
        <v/>
      </c>
      <c r="AD323" s="24">
        <f>IF(S323="","",(S323-$B$2575)/$C$2575)</f>
        <v/>
      </c>
      <c r="AE323" s="24">
        <f>IF(Y323="","",Y323-(19.12044933116382+16.522174187581257*U323))</f>
        <v/>
      </c>
      <c r="AF323" s="24">
        <f>IF(X323="","",(X323-(-0.27268023098325006+0.47142105304415904*V323+-0.3189264934812436*U323)--5.286111042926227e-16)/0.7994208745952703)</f>
        <v/>
      </c>
      <c r="AG323" s="24">
        <f>IF(AA323="","",(AA323-(0.5248806186338691+-0.064206457956449*U323)-5.43454825424064e-16)/0.9977404048781155)</f>
        <v/>
      </c>
      <c r="AH323" s="25" t="n">
        <v>-3.222756046187572</v>
      </c>
      <c r="AI323" s="25" t="n">
        <v>-0.204349058308709</v>
      </c>
      <c r="AJ323" s="25" t="n">
        <v>-0.1913271294826744</v>
      </c>
      <c r="AK323" s="25" t="n">
        <v>-1.009611497485669</v>
      </c>
      <c r="AL323" s="25" t="n">
        <v>2.604658179209</v>
      </c>
      <c r="AM323" s="25" t="n">
        <v>0.9383796801662766</v>
      </c>
      <c r="AN323" s="25" t="n">
        <v>-1.570467013042576</v>
      </c>
      <c r="AO323" s="25" t="n">
        <v>0.2189520949623879</v>
      </c>
      <c r="AP323" s="25" t="n">
        <v>0.2317108112528166</v>
      </c>
      <c r="AQ323" s="25" t="n">
        <v>-0.4018984026154424</v>
      </c>
    </row>
    <row r="324">
      <c r="A324" s="23">
        <f>Universe!A324</f>
        <v/>
      </c>
      <c r="B324" s="24">
        <f>IF(Universe!W324="","",(Universe!W324-$B$2550)/$C$2550)</f>
        <v/>
      </c>
      <c r="C324" s="24">
        <f>IF(Universe!X324="","",(Universe!X324-$B$2551)/$C$2551)</f>
        <v/>
      </c>
      <c r="D324" s="24">
        <f>IF(Universe!Y324="","",(Universe!Y324-$B$2552)/$C$2552)</f>
        <v/>
      </c>
      <c r="E324" s="24">
        <f>IF(Universe!Z324="","",(Universe!Z324-$B$2553)/$C$2553)</f>
        <v/>
      </c>
      <c r="F324" s="24">
        <f>IF(Universe!AA324="","",(Universe!AA324-$B$2554)/$C$2554)</f>
        <v/>
      </c>
      <c r="G324" s="24">
        <f>IF(Universe!AB324="","",(Universe!AB324-$B$2555)/$C$2555)</f>
        <v/>
      </c>
      <c r="H324" s="24">
        <f>IF(Universe!AC324="","",(Universe!AC324-$B$2556)/$C$2556)</f>
        <v/>
      </c>
      <c r="I324" s="24">
        <f>IF(Universe!AD324="","",(Universe!AD324-$B$2557)/$C$2557)</f>
        <v/>
      </c>
      <c r="J324" s="24">
        <f>IF(Universe!AE324="","",(Universe!AE324-$B$2558)/$C$2558)</f>
        <v/>
      </c>
      <c r="K324" s="24">
        <f>IF(Universe!AF324="","",(Universe!AF324-$B$2559)/$C$2559)</f>
        <v/>
      </c>
      <c r="L324" s="24">
        <f>IF(Universe!AG324="","",(Universe!AG324-$B$2560)/$C$2560)</f>
        <v/>
      </c>
      <c r="M324" s="24">
        <f>IF(Universe!AH324="","",(Universe!AH324-$B$2561)/$C$2561)</f>
        <v/>
      </c>
      <c r="N324" s="24">
        <f>IF(Universe!AI324="","",(Universe!AI324-$B$2562)/$C$2562)</f>
        <v/>
      </c>
      <c r="O324" s="24">
        <f>0.74*IF(B324="",0,B324)+0.16*IF(C324="",0,C324)+0.1*IF(D324="",0,D324)</f>
        <v/>
      </c>
      <c r="P324" s="24">
        <f>0.35*IF(E324="",0,E324)+0.35*IF(F324="",0,F324)+0.3*IF(G324="",0,G324)</f>
        <v/>
      </c>
      <c r="Q324" s="24">
        <f>0.656*IF(I324="",0,I324)+0.344*IF(H324="",0,H324)</f>
        <v/>
      </c>
      <c r="R324" s="24">
        <f>0.338*IF(J324="",0,J324)+0.662*IF(K324="",0,K324)</f>
        <v/>
      </c>
      <c r="S324" s="24">
        <f>0.38*IF(L324="",0,L324)+0.35*IF(M324="",0,M324)+0.27*IF(N324="",0,N324)</f>
        <v/>
      </c>
      <c r="T324" s="24">
        <f>IF(Universe!S324="","",((Universe!S324-$B$2565)/$C$2565)^3)</f>
        <v/>
      </c>
      <c r="U324" s="24">
        <f>IF(Universe!S324="","",(Universe!S324-$B$2565)/$C$2565)</f>
        <v/>
      </c>
      <c r="V324" s="24">
        <f>IF(Universe!T324="","",(Universe!T324-$B$2566)/$C$2566)</f>
        <v/>
      </c>
      <c r="W324" s="24">
        <f>IF(Universe!U324="","",(Universe!U324-$B$2567)/$C$2567)</f>
        <v/>
      </c>
      <c r="X324" s="24">
        <f>IF(O324="","",(O324-$B$2571)/$C$2571)</f>
        <v/>
      </c>
      <c r="Y324" s="24">
        <f>IF(T324="","",(T324-$B$2576)/$C$2576)</f>
        <v/>
      </c>
      <c r="Z324" s="24">
        <f>IF(Universe!V324="","",(Universe!V324-$B$2568)/$C$2568)</f>
        <v/>
      </c>
      <c r="AA324" s="24">
        <f>IF(P324="","",(P324-$B$2572)/$C$2572)</f>
        <v/>
      </c>
      <c r="AB324" s="24">
        <f>IF(Q324="","",(Q324-$B$2573)/$C$2573)</f>
        <v/>
      </c>
      <c r="AC324" s="24">
        <f>IF(R324="","",(R324-$B$2574)/$C$2574)</f>
        <v/>
      </c>
      <c r="AD324" s="24">
        <f>IF(S324="","",(S324-$B$2575)/$C$2575)</f>
        <v/>
      </c>
      <c r="AE324" s="24">
        <f>IF(Y324="","",Y324-(19.12044933116382+16.522174187581257*U324))</f>
        <v/>
      </c>
      <c r="AF324" s="24">
        <f>IF(X324="","",(X324-(-0.27268023098325006+0.47142105304415904*V324+-0.3189264934812436*U324)--5.286111042926227e-16)/0.7994208745952703)</f>
        <v/>
      </c>
      <c r="AG324" s="24">
        <f>IF(AA324="","",(AA324-(0.5248806186338691+-0.064206457956449*U324)-5.43454825424064e-16)/0.9977404048781155)</f>
        <v/>
      </c>
      <c r="AH324" s="25" t="n">
        <v>-2.786710854536122</v>
      </c>
      <c r="AI324" s="25" t="n">
        <v>1.188602141285223</v>
      </c>
      <c r="AJ324" s="25" t="n">
        <v>-3.61072473219788</v>
      </c>
      <c r="AK324" s="25" t="n">
        <v>1.787630216010104</v>
      </c>
      <c r="AL324" s="25" t="n">
        <v>3.196221489616313</v>
      </c>
      <c r="AM324" s="25" t="n">
        <v>-0.2120987750017817</v>
      </c>
      <c r="AN324" s="25" t="n">
        <v>0.4144634338679834</v>
      </c>
      <c r="AO324" s="25" t="n">
        <v>-1.055487991132545</v>
      </c>
      <c r="AP324" s="25" t="n">
        <v>-0.1948099317487871</v>
      </c>
      <c r="AQ324" s="25" t="n">
        <v>0.604388649697485</v>
      </c>
    </row>
    <row r="325">
      <c r="A325" s="23">
        <f>Universe!A325</f>
        <v/>
      </c>
      <c r="B325" s="24">
        <f>IF(Universe!W325="","",(Universe!W325-$B$2550)/$C$2550)</f>
        <v/>
      </c>
      <c r="C325" s="24">
        <f>IF(Universe!X325="","",(Universe!X325-$B$2551)/$C$2551)</f>
        <v/>
      </c>
      <c r="D325" s="24">
        <f>IF(Universe!Y325="","",(Universe!Y325-$B$2552)/$C$2552)</f>
        <v/>
      </c>
      <c r="E325" s="24">
        <f>IF(Universe!Z325="","",(Universe!Z325-$B$2553)/$C$2553)</f>
        <v/>
      </c>
      <c r="F325" s="24">
        <f>IF(Universe!AA325="","",(Universe!AA325-$B$2554)/$C$2554)</f>
        <v/>
      </c>
      <c r="G325" s="24">
        <f>IF(Universe!AB325="","",(Universe!AB325-$B$2555)/$C$2555)</f>
        <v/>
      </c>
      <c r="H325" s="24">
        <f>IF(Universe!AC325="","",(Universe!AC325-$B$2556)/$C$2556)</f>
        <v/>
      </c>
      <c r="I325" s="24">
        <f>IF(Universe!AD325="","",(Universe!AD325-$B$2557)/$C$2557)</f>
        <v/>
      </c>
      <c r="J325" s="24">
        <f>IF(Universe!AE325="","",(Universe!AE325-$B$2558)/$C$2558)</f>
        <v/>
      </c>
      <c r="K325" s="24">
        <f>IF(Universe!AF325="","",(Universe!AF325-$B$2559)/$C$2559)</f>
        <v/>
      </c>
      <c r="L325" s="24">
        <f>IF(Universe!AG325="","",(Universe!AG325-$B$2560)/$C$2560)</f>
        <v/>
      </c>
      <c r="M325" s="24">
        <f>IF(Universe!AH325="","",(Universe!AH325-$B$2561)/$C$2561)</f>
        <v/>
      </c>
      <c r="N325" s="24">
        <f>IF(Universe!AI325="","",(Universe!AI325-$B$2562)/$C$2562)</f>
        <v/>
      </c>
      <c r="O325" s="24">
        <f>0.74*IF(B325="",0,B325)+0.16*IF(C325="",0,C325)+0.1*IF(D325="",0,D325)</f>
        <v/>
      </c>
      <c r="P325" s="24">
        <f>0.35*IF(E325="",0,E325)+0.35*IF(F325="",0,F325)+0.3*IF(G325="",0,G325)</f>
        <v/>
      </c>
      <c r="Q325" s="24">
        <f>0.656*IF(I325="",0,I325)+0.344*IF(H325="",0,H325)</f>
        <v/>
      </c>
      <c r="R325" s="24">
        <f>0.338*IF(J325="",0,J325)+0.662*IF(K325="",0,K325)</f>
        <v/>
      </c>
      <c r="S325" s="24">
        <f>0.38*IF(L325="",0,L325)+0.35*IF(M325="",0,M325)+0.27*IF(N325="",0,N325)</f>
        <v/>
      </c>
      <c r="T325" s="24">
        <f>IF(Universe!S325="","",((Universe!S325-$B$2565)/$C$2565)^3)</f>
        <v/>
      </c>
      <c r="U325" s="24">
        <f>IF(Universe!S325="","",(Universe!S325-$B$2565)/$C$2565)</f>
        <v/>
      </c>
      <c r="V325" s="24">
        <f>IF(Universe!T325="","",(Universe!T325-$B$2566)/$C$2566)</f>
        <v/>
      </c>
      <c r="W325" s="24">
        <f>IF(Universe!U325="","",(Universe!U325-$B$2567)/$C$2567)</f>
        <v/>
      </c>
      <c r="X325" s="24">
        <f>IF(O325="","",(O325-$B$2571)/$C$2571)</f>
        <v/>
      </c>
      <c r="Y325" s="24">
        <f>IF(T325="","",(T325-$B$2576)/$C$2576)</f>
        <v/>
      </c>
      <c r="Z325" s="24">
        <f>IF(Universe!V325="","",(Universe!V325-$B$2568)/$C$2568)</f>
        <v/>
      </c>
      <c r="AA325" s="24">
        <f>IF(P325="","",(P325-$B$2572)/$C$2572)</f>
        <v/>
      </c>
      <c r="AB325" s="24">
        <f>IF(Q325="","",(Q325-$B$2573)/$C$2573)</f>
        <v/>
      </c>
      <c r="AC325" s="24">
        <f>IF(R325="","",(R325-$B$2574)/$C$2574)</f>
        <v/>
      </c>
      <c r="AD325" s="24">
        <f>IF(S325="","",(S325-$B$2575)/$C$2575)</f>
        <v/>
      </c>
      <c r="AE325" s="24">
        <f>IF(Y325="","",Y325-(19.12044933116382+16.522174187581257*U325))</f>
        <v/>
      </c>
      <c r="AF325" s="24">
        <f>IF(X325="","",(X325-(-0.27268023098325006+0.47142105304415904*V325+-0.3189264934812436*U325)--5.286111042926227e-16)/0.7994208745952703)</f>
        <v/>
      </c>
      <c r="AG325" s="24">
        <f>IF(AA325="","",(AA325-(0.5248806186338691+-0.064206457956449*U325)-5.43454825424064e-16)/0.9977404048781155)</f>
        <v/>
      </c>
      <c r="AH325" s="25" t="n">
        <v>-1.436182687308791</v>
      </c>
      <c r="AI325" s="25" t="n">
        <v>-0.7884507361862539</v>
      </c>
      <c r="AJ325" s="25" t="n">
        <v>-1.429241774755876</v>
      </c>
      <c r="AK325" s="25" t="n">
        <v>0.2531319723122314</v>
      </c>
      <c r="AL325" s="25" t="n">
        <v>2.731451627840674</v>
      </c>
      <c r="AM325" s="25" t="n">
        <v>0.9662598272341072</v>
      </c>
      <c r="AN325" s="25" t="n">
        <v>0.0341199768482574</v>
      </c>
      <c r="AO325" s="25" t="n">
        <v>0.2205142249180517</v>
      </c>
      <c r="AP325" s="25" t="n">
        <v>-0.7573493533040703</v>
      </c>
      <c r="AQ325" s="25" t="n">
        <v>-0.063688235512953</v>
      </c>
    </row>
    <row r="326">
      <c r="A326" s="23">
        <f>Universe!A326</f>
        <v/>
      </c>
      <c r="B326" s="24">
        <f>IF(Universe!W326="","",(Universe!W326-$B$2550)/$C$2550)</f>
        <v/>
      </c>
      <c r="C326" s="24">
        <f>IF(Universe!X326="","",(Universe!X326-$B$2551)/$C$2551)</f>
        <v/>
      </c>
      <c r="D326" s="24">
        <f>IF(Universe!Y326="","",(Universe!Y326-$B$2552)/$C$2552)</f>
        <v/>
      </c>
      <c r="E326" s="24">
        <f>IF(Universe!Z326="","",(Universe!Z326-$B$2553)/$C$2553)</f>
        <v/>
      </c>
      <c r="F326" s="24">
        <f>IF(Universe!AA326="","",(Universe!AA326-$B$2554)/$C$2554)</f>
        <v/>
      </c>
      <c r="G326" s="24">
        <f>IF(Universe!AB326="","",(Universe!AB326-$B$2555)/$C$2555)</f>
        <v/>
      </c>
      <c r="H326" s="24">
        <f>IF(Universe!AC326="","",(Universe!AC326-$B$2556)/$C$2556)</f>
        <v/>
      </c>
      <c r="I326" s="24">
        <f>IF(Universe!AD326="","",(Universe!AD326-$B$2557)/$C$2557)</f>
        <v/>
      </c>
      <c r="J326" s="24">
        <f>IF(Universe!AE326="","",(Universe!AE326-$B$2558)/$C$2558)</f>
        <v/>
      </c>
      <c r="K326" s="24">
        <f>IF(Universe!AF326="","",(Universe!AF326-$B$2559)/$C$2559)</f>
        <v/>
      </c>
      <c r="L326" s="24">
        <f>IF(Universe!AG326="","",(Universe!AG326-$B$2560)/$C$2560)</f>
        <v/>
      </c>
      <c r="M326" s="24">
        <f>IF(Universe!AH326="","",(Universe!AH326-$B$2561)/$C$2561)</f>
        <v/>
      </c>
      <c r="N326" s="24">
        <f>IF(Universe!AI326="","",(Universe!AI326-$B$2562)/$C$2562)</f>
        <v/>
      </c>
      <c r="O326" s="24">
        <f>0.74*IF(B326="",0,B326)+0.16*IF(C326="",0,C326)+0.1*IF(D326="",0,D326)</f>
        <v/>
      </c>
      <c r="P326" s="24">
        <f>0.35*IF(E326="",0,E326)+0.35*IF(F326="",0,F326)+0.3*IF(G326="",0,G326)</f>
        <v/>
      </c>
      <c r="Q326" s="24">
        <f>0.656*IF(I326="",0,I326)+0.344*IF(H326="",0,H326)</f>
        <v/>
      </c>
      <c r="R326" s="24">
        <f>0.338*IF(J326="",0,J326)+0.662*IF(K326="",0,K326)</f>
        <v/>
      </c>
      <c r="S326" s="24">
        <f>0.38*IF(L326="",0,L326)+0.35*IF(M326="",0,M326)+0.27*IF(N326="",0,N326)</f>
        <v/>
      </c>
      <c r="T326" s="24">
        <f>IF(Universe!S326="","",((Universe!S326-$B$2565)/$C$2565)^3)</f>
        <v/>
      </c>
      <c r="U326" s="24">
        <f>IF(Universe!S326="","",(Universe!S326-$B$2565)/$C$2565)</f>
        <v/>
      </c>
      <c r="V326" s="24">
        <f>IF(Universe!T326="","",(Universe!T326-$B$2566)/$C$2566)</f>
        <v/>
      </c>
      <c r="W326" s="24">
        <f>IF(Universe!U326="","",(Universe!U326-$B$2567)/$C$2567)</f>
        <v/>
      </c>
      <c r="X326" s="24">
        <f>IF(O326="","",(O326-$B$2571)/$C$2571)</f>
        <v/>
      </c>
      <c r="Y326" s="24">
        <f>IF(T326="","",(T326-$B$2576)/$C$2576)</f>
        <v/>
      </c>
      <c r="Z326" s="24">
        <f>IF(Universe!V326="","",(Universe!V326-$B$2568)/$C$2568)</f>
        <v/>
      </c>
      <c r="AA326" s="24">
        <f>IF(P326="","",(P326-$B$2572)/$C$2572)</f>
        <v/>
      </c>
      <c r="AB326" s="24">
        <f>IF(Q326="","",(Q326-$B$2573)/$C$2573)</f>
        <v/>
      </c>
      <c r="AC326" s="24">
        <f>IF(R326="","",(R326-$B$2574)/$C$2574)</f>
        <v/>
      </c>
      <c r="AD326" s="24">
        <f>IF(S326="","",(S326-$B$2575)/$C$2575)</f>
        <v/>
      </c>
      <c r="AE326" s="24">
        <f>IF(Y326="","",Y326-(19.12044933116382+16.522174187581257*U326))</f>
        <v/>
      </c>
      <c r="AF326" s="24">
        <f>IF(X326="","",(X326-(-0.27268023098325006+0.47142105304415904*V326+-0.3189264934812436*U326)--5.286111042926227e-16)/0.7994208745952703)</f>
        <v/>
      </c>
      <c r="AG326" s="24">
        <f>IF(AA326="","",(AA326-(0.5248806186338691+-0.064206457956449*U326)-5.43454825424064e-16)/0.9977404048781155)</f>
        <v/>
      </c>
      <c r="AH326" s="25" t="n">
        <v>-2.360148021018885</v>
      </c>
      <c r="AI326" s="25" t="n">
        <v>1.345092980022052</v>
      </c>
      <c r="AJ326" s="25" t="n">
        <v>-1.310260697950263</v>
      </c>
      <c r="AK326" s="25" t="n">
        <v>-0.3965550169076321</v>
      </c>
      <c r="AL326" s="25" t="n">
        <v>3.381161420720268</v>
      </c>
      <c r="AM326" s="25" t="n">
        <v>1.095255479928492</v>
      </c>
      <c r="AN326" s="25" t="n">
        <v>1.152542186748097</v>
      </c>
      <c r="AO326" s="25" t="n">
        <v>-0.1165156753343089</v>
      </c>
      <c r="AP326" s="25" t="n">
        <v>1.063498472723988</v>
      </c>
      <c r="AQ326" s="25" t="n">
        <v>-0.1547097715759604</v>
      </c>
    </row>
    <row r="327">
      <c r="A327" s="23">
        <f>Universe!A327</f>
        <v/>
      </c>
      <c r="B327" s="24">
        <f>IF(Universe!W327="","",(Universe!W327-$B$2550)/$C$2550)</f>
        <v/>
      </c>
      <c r="C327" s="24">
        <f>IF(Universe!X327="","",(Universe!X327-$B$2551)/$C$2551)</f>
        <v/>
      </c>
      <c r="D327" s="24">
        <f>IF(Universe!Y327="","",(Universe!Y327-$B$2552)/$C$2552)</f>
        <v/>
      </c>
      <c r="E327" s="24">
        <f>IF(Universe!Z327="","",(Universe!Z327-$B$2553)/$C$2553)</f>
        <v/>
      </c>
      <c r="F327" s="24">
        <f>IF(Universe!AA327="","",(Universe!AA327-$B$2554)/$C$2554)</f>
        <v/>
      </c>
      <c r="G327" s="24">
        <f>IF(Universe!AB327="","",(Universe!AB327-$B$2555)/$C$2555)</f>
        <v/>
      </c>
      <c r="H327" s="24">
        <f>IF(Universe!AC327="","",(Universe!AC327-$B$2556)/$C$2556)</f>
        <v/>
      </c>
      <c r="I327" s="24">
        <f>IF(Universe!AD327="","",(Universe!AD327-$B$2557)/$C$2557)</f>
        <v/>
      </c>
      <c r="J327" s="24">
        <f>IF(Universe!AE327="","",(Universe!AE327-$B$2558)/$C$2558)</f>
        <v/>
      </c>
      <c r="K327" s="24">
        <f>IF(Universe!AF327="","",(Universe!AF327-$B$2559)/$C$2559)</f>
        <v/>
      </c>
      <c r="L327" s="24">
        <f>IF(Universe!AG327="","",(Universe!AG327-$B$2560)/$C$2560)</f>
        <v/>
      </c>
      <c r="M327" s="24">
        <f>IF(Universe!AH327="","",(Universe!AH327-$B$2561)/$C$2561)</f>
        <v/>
      </c>
      <c r="N327" s="24">
        <f>IF(Universe!AI327="","",(Universe!AI327-$B$2562)/$C$2562)</f>
        <v/>
      </c>
      <c r="O327" s="24">
        <f>0.74*IF(B327="",0,B327)+0.16*IF(C327="",0,C327)+0.1*IF(D327="",0,D327)</f>
        <v/>
      </c>
      <c r="P327" s="24">
        <f>0.35*IF(E327="",0,E327)+0.35*IF(F327="",0,F327)+0.3*IF(G327="",0,G327)</f>
        <v/>
      </c>
      <c r="Q327" s="24">
        <f>0.656*IF(I327="",0,I327)+0.344*IF(H327="",0,H327)</f>
        <v/>
      </c>
      <c r="R327" s="24">
        <f>0.338*IF(J327="",0,J327)+0.662*IF(K327="",0,K327)</f>
        <v/>
      </c>
      <c r="S327" s="24">
        <f>0.38*IF(L327="",0,L327)+0.35*IF(M327="",0,M327)+0.27*IF(N327="",0,N327)</f>
        <v/>
      </c>
      <c r="T327" s="24">
        <f>IF(Universe!S327="","",((Universe!S327-$B$2565)/$C$2565)^3)</f>
        <v/>
      </c>
      <c r="U327" s="24">
        <f>IF(Universe!S327="","",(Universe!S327-$B$2565)/$C$2565)</f>
        <v/>
      </c>
      <c r="V327" s="24">
        <f>IF(Universe!T327="","",(Universe!T327-$B$2566)/$C$2566)</f>
        <v/>
      </c>
      <c r="W327" s="24">
        <f>IF(Universe!U327="","",(Universe!U327-$B$2567)/$C$2567)</f>
        <v/>
      </c>
      <c r="X327" s="24">
        <f>IF(O327="","",(O327-$B$2571)/$C$2571)</f>
        <v/>
      </c>
      <c r="Y327" s="24">
        <f>IF(T327="","",(T327-$B$2576)/$C$2576)</f>
        <v/>
      </c>
      <c r="Z327" s="24">
        <f>IF(Universe!V327="","",(Universe!V327-$B$2568)/$C$2568)</f>
        <v/>
      </c>
      <c r="AA327" s="24">
        <f>IF(P327="","",(P327-$B$2572)/$C$2572)</f>
        <v/>
      </c>
      <c r="AB327" s="24">
        <f>IF(Q327="","",(Q327-$B$2573)/$C$2573)</f>
        <v/>
      </c>
      <c r="AC327" s="24">
        <f>IF(R327="","",(R327-$B$2574)/$C$2574)</f>
        <v/>
      </c>
      <c r="AD327" s="24">
        <f>IF(S327="","",(S327-$B$2575)/$C$2575)</f>
        <v/>
      </c>
      <c r="AE327" s="24">
        <f>IF(Y327="","",Y327-(19.12044933116382+16.522174187581257*U327))</f>
        <v/>
      </c>
      <c r="AF327" s="24">
        <f>IF(X327="","",(X327-(-0.27268023098325006+0.47142105304415904*V327+-0.3189264934812436*U327)--5.286111042926227e-16)/0.7994208745952703)</f>
        <v/>
      </c>
      <c r="AG327" s="24">
        <f>IF(AA327="","",(AA327-(0.5248806186338691+-0.064206457956449*U327)-5.43454825424064e-16)/0.9977404048781155)</f>
        <v/>
      </c>
      <c r="AH327" s="25" t="n">
        <v>-2.09874884563368</v>
      </c>
      <c r="AI327" s="25" t="n">
        <v>-0.2964710239170812</v>
      </c>
      <c r="AJ327" s="25" t="n">
        <v>-1.070644470397898</v>
      </c>
      <c r="AK327" s="25" t="n">
        <v>0.4502164824410918</v>
      </c>
      <c r="AL327" s="25" t="n">
        <v>3.327894364860815</v>
      </c>
      <c r="AM327" s="25" t="n">
        <v>1.317592599036637</v>
      </c>
      <c r="AN327" s="25" t="n">
        <v>0.5813472051503141</v>
      </c>
      <c r="AO327" s="25" t="n">
        <v>0.3889931817390571</v>
      </c>
      <c r="AP327" s="25" t="n">
        <v>-1.291995355699324</v>
      </c>
      <c r="AQ327" s="25" t="n">
        <v>-0.3028351439208777</v>
      </c>
    </row>
    <row r="328">
      <c r="A328" s="23">
        <f>Universe!A328</f>
        <v/>
      </c>
      <c r="B328" s="24">
        <f>IF(Universe!W328="","",(Universe!W328-$B$2550)/$C$2550)</f>
        <v/>
      </c>
      <c r="C328" s="24">
        <f>IF(Universe!X328="","",(Universe!X328-$B$2551)/$C$2551)</f>
        <v/>
      </c>
      <c r="D328" s="24">
        <f>IF(Universe!Y328="","",(Universe!Y328-$B$2552)/$C$2552)</f>
        <v/>
      </c>
      <c r="E328" s="24">
        <f>IF(Universe!Z328="","",(Universe!Z328-$B$2553)/$C$2553)</f>
        <v/>
      </c>
      <c r="F328" s="24">
        <f>IF(Universe!AA328="","",(Universe!AA328-$B$2554)/$C$2554)</f>
        <v/>
      </c>
      <c r="G328" s="24">
        <f>IF(Universe!AB328="","",(Universe!AB328-$B$2555)/$C$2555)</f>
        <v/>
      </c>
      <c r="H328" s="24">
        <f>IF(Universe!AC328="","",(Universe!AC328-$B$2556)/$C$2556)</f>
        <v/>
      </c>
      <c r="I328" s="24">
        <f>IF(Universe!AD328="","",(Universe!AD328-$B$2557)/$C$2557)</f>
        <v/>
      </c>
      <c r="J328" s="24">
        <f>IF(Universe!AE328="","",(Universe!AE328-$B$2558)/$C$2558)</f>
        <v/>
      </c>
      <c r="K328" s="24">
        <f>IF(Universe!AF328="","",(Universe!AF328-$B$2559)/$C$2559)</f>
        <v/>
      </c>
      <c r="L328" s="24">
        <f>IF(Universe!AG328="","",(Universe!AG328-$B$2560)/$C$2560)</f>
        <v/>
      </c>
      <c r="M328" s="24">
        <f>IF(Universe!AH328="","",(Universe!AH328-$B$2561)/$C$2561)</f>
        <v/>
      </c>
      <c r="N328" s="24">
        <f>IF(Universe!AI328="","",(Universe!AI328-$B$2562)/$C$2562)</f>
        <v/>
      </c>
      <c r="O328" s="24">
        <f>0.74*IF(B328="",0,B328)+0.16*IF(C328="",0,C328)+0.1*IF(D328="",0,D328)</f>
        <v/>
      </c>
      <c r="P328" s="24">
        <f>0.35*IF(E328="",0,E328)+0.35*IF(F328="",0,F328)+0.3*IF(G328="",0,G328)</f>
        <v/>
      </c>
      <c r="Q328" s="24">
        <f>0.656*IF(I328="",0,I328)+0.344*IF(H328="",0,H328)</f>
        <v/>
      </c>
      <c r="R328" s="24">
        <f>0.338*IF(J328="",0,J328)+0.662*IF(K328="",0,K328)</f>
        <v/>
      </c>
      <c r="S328" s="24">
        <f>0.38*IF(L328="",0,L328)+0.35*IF(M328="",0,M328)+0.27*IF(N328="",0,N328)</f>
        <v/>
      </c>
      <c r="T328" s="24">
        <f>IF(Universe!S328="","",((Universe!S328-$B$2565)/$C$2565)^3)</f>
        <v/>
      </c>
      <c r="U328" s="24">
        <f>IF(Universe!S328="","",(Universe!S328-$B$2565)/$C$2565)</f>
        <v/>
      </c>
      <c r="V328" s="24">
        <f>IF(Universe!T328="","",(Universe!T328-$B$2566)/$C$2566)</f>
        <v/>
      </c>
      <c r="W328" s="24">
        <f>IF(Universe!U328="","",(Universe!U328-$B$2567)/$C$2567)</f>
        <v/>
      </c>
      <c r="X328" s="24">
        <f>IF(O328="","",(O328-$B$2571)/$C$2571)</f>
        <v/>
      </c>
      <c r="Y328" s="24">
        <f>IF(T328="","",(T328-$B$2576)/$C$2576)</f>
        <v/>
      </c>
      <c r="Z328" s="24">
        <f>IF(Universe!V328="","",(Universe!V328-$B$2568)/$C$2568)</f>
        <v/>
      </c>
      <c r="AA328" s="24">
        <f>IF(P328="","",(P328-$B$2572)/$C$2572)</f>
        <v/>
      </c>
      <c r="AB328" s="24">
        <f>IF(Q328="","",(Q328-$B$2573)/$C$2573)</f>
        <v/>
      </c>
      <c r="AC328" s="24">
        <f>IF(R328="","",(R328-$B$2574)/$C$2574)</f>
        <v/>
      </c>
      <c r="AD328" s="24">
        <f>IF(S328="","",(S328-$B$2575)/$C$2575)</f>
        <v/>
      </c>
      <c r="AE328" s="24">
        <f>IF(Y328="","",Y328-(19.12044933116382+16.522174187581257*U328))</f>
        <v/>
      </c>
      <c r="AF328" s="24">
        <f>IF(X328="","",(X328-(-0.27268023098325006+0.47142105304415904*V328+-0.3189264934812436*U328)--5.286111042926227e-16)/0.7994208745952703)</f>
        <v/>
      </c>
      <c r="AG328" s="24">
        <f>IF(AA328="","",(AA328-(0.5248806186338691+-0.064206457956449*U328)-5.43454825424064e-16)/0.9977404048781155)</f>
        <v/>
      </c>
      <c r="AH328" s="25" t="n">
        <v>-2.267712212038249</v>
      </c>
      <c r="AI328" s="25" t="n">
        <v>-0.4047421286724487</v>
      </c>
      <c r="AJ328" s="25" t="n">
        <v>-0.1969039185005881</v>
      </c>
      <c r="AK328" s="25" t="n">
        <v>-0.7293520441043763</v>
      </c>
      <c r="AL328" s="25" t="n">
        <v>3.375757681420051</v>
      </c>
      <c r="AM328" s="25" t="n">
        <v>-0.6932005195583555</v>
      </c>
      <c r="AN328" s="25" t="n">
        <v>-1.036258655006726</v>
      </c>
      <c r="AO328" s="25" t="n">
        <v>-0.8445686299602719</v>
      </c>
      <c r="AP328" s="25" t="n">
        <v>0.1526935141561714</v>
      </c>
      <c r="AQ328" s="25" t="n">
        <v>1.263930645183274</v>
      </c>
    </row>
    <row r="329">
      <c r="A329" s="23">
        <f>Universe!A329</f>
        <v/>
      </c>
      <c r="B329" s="24">
        <f>IF(Universe!W329="","",(Universe!W329-$B$2550)/$C$2550)</f>
        <v/>
      </c>
      <c r="C329" s="24">
        <f>IF(Universe!X329="","",(Universe!X329-$B$2551)/$C$2551)</f>
        <v/>
      </c>
      <c r="D329" s="24">
        <f>IF(Universe!Y329="","",(Universe!Y329-$B$2552)/$C$2552)</f>
        <v/>
      </c>
      <c r="E329" s="24">
        <f>IF(Universe!Z329="","",(Universe!Z329-$B$2553)/$C$2553)</f>
        <v/>
      </c>
      <c r="F329" s="24">
        <f>IF(Universe!AA329="","",(Universe!AA329-$B$2554)/$C$2554)</f>
        <v/>
      </c>
      <c r="G329" s="24">
        <f>IF(Universe!AB329="","",(Universe!AB329-$B$2555)/$C$2555)</f>
        <v/>
      </c>
      <c r="H329" s="24">
        <f>IF(Universe!AC329="","",(Universe!AC329-$B$2556)/$C$2556)</f>
        <v/>
      </c>
      <c r="I329" s="24">
        <f>IF(Universe!AD329="","",(Universe!AD329-$B$2557)/$C$2557)</f>
        <v/>
      </c>
      <c r="J329" s="24">
        <f>IF(Universe!AE329="","",(Universe!AE329-$B$2558)/$C$2558)</f>
        <v/>
      </c>
      <c r="K329" s="24">
        <f>IF(Universe!AF329="","",(Universe!AF329-$B$2559)/$C$2559)</f>
        <v/>
      </c>
      <c r="L329" s="24">
        <f>IF(Universe!AG329="","",(Universe!AG329-$B$2560)/$C$2560)</f>
        <v/>
      </c>
      <c r="M329" s="24">
        <f>IF(Universe!AH329="","",(Universe!AH329-$B$2561)/$C$2561)</f>
        <v/>
      </c>
      <c r="N329" s="24">
        <f>IF(Universe!AI329="","",(Universe!AI329-$B$2562)/$C$2562)</f>
        <v/>
      </c>
      <c r="O329" s="24">
        <f>0.74*IF(B329="",0,B329)+0.16*IF(C329="",0,C329)+0.1*IF(D329="",0,D329)</f>
        <v/>
      </c>
      <c r="P329" s="24">
        <f>0.35*IF(E329="",0,E329)+0.35*IF(F329="",0,F329)+0.3*IF(G329="",0,G329)</f>
        <v/>
      </c>
      <c r="Q329" s="24">
        <f>0.656*IF(I329="",0,I329)+0.344*IF(H329="",0,H329)</f>
        <v/>
      </c>
      <c r="R329" s="24">
        <f>0.338*IF(J329="",0,J329)+0.662*IF(K329="",0,K329)</f>
        <v/>
      </c>
      <c r="S329" s="24">
        <f>0.38*IF(L329="",0,L329)+0.35*IF(M329="",0,M329)+0.27*IF(N329="",0,N329)</f>
        <v/>
      </c>
      <c r="T329" s="24">
        <f>IF(Universe!S329="","",((Universe!S329-$B$2565)/$C$2565)^3)</f>
        <v/>
      </c>
      <c r="U329" s="24">
        <f>IF(Universe!S329="","",(Universe!S329-$B$2565)/$C$2565)</f>
        <v/>
      </c>
      <c r="V329" s="24">
        <f>IF(Universe!T329="","",(Universe!T329-$B$2566)/$C$2566)</f>
        <v/>
      </c>
      <c r="W329" s="24">
        <f>IF(Universe!U329="","",(Universe!U329-$B$2567)/$C$2567)</f>
        <v/>
      </c>
      <c r="X329" s="24">
        <f>IF(O329="","",(O329-$B$2571)/$C$2571)</f>
        <v/>
      </c>
      <c r="Y329" s="24">
        <f>IF(T329="","",(T329-$B$2576)/$C$2576)</f>
        <v/>
      </c>
      <c r="Z329" s="24">
        <f>IF(Universe!V329="","",(Universe!V329-$B$2568)/$C$2568)</f>
        <v/>
      </c>
      <c r="AA329" s="24">
        <f>IF(P329="","",(P329-$B$2572)/$C$2572)</f>
        <v/>
      </c>
      <c r="AB329" s="24">
        <f>IF(Q329="","",(Q329-$B$2573)/$C$2573)</f>
        <v/>
      </c>
      <c r="AC329" s="24">
        <f>IF(R329="","",(R329-$B$2574)/$C$2574)</f>
        <v/>
      </c>
      <c r="AD329" s="24">
        <f>IF(S329="","",(S329-$B$2575)/$C$2575)</f>
        <v/>
      </c>
      <c r="AE329" s="24">
        <f>IF(Y329="","",Y329-(19.12044933116382+16.522174187581257*U329))</f>
        <v/>
      </c>
      <c r="AF329" s="24">
        <f>IF(X329="","",(X329-(-0.27268023098325006+0.47142105304415904*V329+-0.3189264934812436*U329)--5.286111042926227e-16)/0.7994208745952703)</f>
        <v/>
      </c>
      <c r="AG329" s="24">
        <f>IF(AA329="","",(AA329-(0.5248806186338691+-0.064206457956449*U329)-5.43454825424064e-16)/0.9977404048781155)</f>
        <v/>
      </c>
      <c r="AH329" s="25" t="n">
        <v>-1.877049203310162</v>
      </c>
      <c r="AI329" s="25" t="n">
        <v>0.1433846736741829</v>
      </c>
      <c r="AJ329" s="25" t="n">
        <v>-0.8747972314161145</v>
      </c>
      <c r="AK329" s="25" t="n">
        <v>-0.4892841847944285</v>
      </c>
      <c r="AL329" s="25" t="n">
        <v>3.195952853735599</v>
      </c>
      <c r="AM329" s="25" t="n">
        <v>0.09661927997830939</v>
      </c>
      <c r="AN329" s="25" t="n">
        <v>0.0652570651101923</v>
      </c>
      <c r="AO329" s="25" t="n">
        <v>0.0292363185013504</v>
      </c>
      <c r="AP329" s="25" t="n">
        <v>0.1075959448564624</v>
      </c>
      <c r="AQ329" s="25" t="n">
        <v>-0.0219535470037703</v>
      </c>
    </row>
    <row r="330">
      <c r="A330" s="23">
        <f>Universe!A330</f>
        <v/>
      </c>
      <c r="B330" s="24">
        <f>IF(Universe!W330="","",(Universe!W330-$B$2550)/$C$2550)</f>
        <v/>
      </c>
      <c r="C330" s="24">
        <f>IF(Universe!X330="","",(Universe!X330-$B$2551)/$C$2551)</f>
        <v/>
      </c>
      <c r="D330" s="24">
        <f>IF(Universe!Y330="","",(Universe!Y330-$B$2552)/$C$2552)</f>
        <v/>
      </c>
      <c r="E330" s="24">
        <f>IF(Universe!Z330="","",(Universe!Z330-$B$2553)/$C$2553)</f>
        <v/>
      </c>
      <c r="F330" s="24">
        <f>IF(Universe!AA330="","",(Universe!AA330-$B$2554)/$C$2554)</f>
        <v/>
      </c>
      <c r="G330" s="24">
        <f>IF(Universe!AB330="","",(Universe!AB330-$B$2555)/$C$2555)</f>
        <v/>
      </c>
      <c r="H330" s="24">
        <f>IF(Universe!AC330="","",(Universe!AC330-$B$2556)/$C$2556)</f>
        <v/>
      </c>
      <c r="I330" s="24">
        <f>IF(Universe!AD330="","",(Universe!AD330-$B$2557)/$C$2557)</f>
        <v/>
      </c>
      <c r="J330" s="24">
        <f>IF(Universe!AE330="","",(Universe!AE330-$B$2558)/$C$2558)</f>
        <v/>
      </c>
      <c r="K330" s="24">
        <f>IF(Universe!AF330="","",(Universe!AF330-$B$2559)/$C$2559)</f>
        <v/>
      </c>
      <c r="L330" s="24">
        <f>IF(Universe!AG330="","",(Universe!AG330-$B$2560)/$C$2560)</f>
        <v/>
      </c>
      <c r="M330" s="24">
        <f>IF(Universe!AH330="","",(Universe!AH330-$B$2561)/$C$2561)</f>
        <v/>
      </c>
      <c r="N330" s="24">
        <f>IF(Universe!AI330="","",(Universe!AI330-$B$2562)/$C$2562)</f>
        <v/>
      </c>
      <c r="O330" s="24">
        <f>0.74*IF(B330="",0,B330)+0.16*IF(C330="",0,C330)+0.1*IF(D330="",0,D330)</f>
        <v/>
      </c>
      <c r="P330" s="24">
        <f>0.35*IF(E330="",0,E330)+0.35*IF(F330="",0,F330)+0.3*IF(G330="",0,G330)</f>
        <v/>
      </c>
      <c r="Q330" s="24">
        <f>0.656*IF(I330="",0,I330)+0.344*IF(H330="",0,H330)</f>
        <v/>
      </c>
      <c r="R330" s="24">
        <f>0.338*IF(J330="",0,J330)+0.662*IF(K330="",0,K330)</f>
        <v/>
      </c>
      <c r="S330" s="24">
        <f>0.38*IF(L330="",0,L330)+0.35*IF(M330="",0,M330)+0.27*IF(N330="",0,N330)</f>
        <v/>
      </c>
      <c r="T330" s="24">
        <f>IF(Universe!S330="","",((Universe!S330-$B$2565)/$C$2565)^3)</f>
        <v/>
      </c>
      <c r="U330" s="24">
        <f>IF(Universe!S330="","",(Universe!S330-$B$2565)/$C$2565)</f>
        <v/>
      </c>
      <c r="V330" s="24">
        <f>IF(Universe!T330="","",(Universe!T330-$B$2566)/$C$2566)</f>
        <v/>
      </c>
      <c r="W330" s="24">
        <f>IF(Universe!U330="","",(Universe!U330-$B$2567)/$C$2567)</f>
        <v/>
      </c>
      <c r="X330" s="24">
        <f>IF(O330="","",(O330-$B$2571)/$C$2571)</f>
        <v/>
      </c>
      <c r="Y330" s="24">
        <f>IF(T330="","",(T330-$B$2576)/$C$2576)</f>
        <v/>
      </c>
      <c r="Z330" s="24">
        <f>IF(Universe!V330="","",(Universe!V330-$B$2568)/$C$2568)</f>
        <v/>
      </c>
      <c r="AA330" s="24">
        <f>IF(P330="","",(P330-$B$2572)/$C$2572)</f>
        <v/>
      </c>
      <c r="AB330" s="24">
        <f>IF(Q330="","",(Q330-$B$2573)/$C$2573)</f>
        <v/>
      </c>
      <c r="AC330" s="24">
        <f>IF(R330="","",(R330-$B$2574)/$C$2574)</f>
        <v/>
      </c>
      <c r="AD330" s="24">
        <f>IF(S330="","",(S330-$B$2575)/$C$2575)</f>
        <v/>
      </c>
      <c r="AE330" s="24">
        <f>IF(Y330="","",Y330-(19.12044933116382+16.522174187581257*U330))</f>
        <v/>
      </c>
      <c r="AF330" s="24">
        <f>IF(X330="","",(X330-(-0.27268023098325006+0.47142105304415904*V330+-0.3189264934812436*U330)--5.286111042926227e-16)/0.7994208745952703)</f>
        <v/>
      </c>
      <c r="AG330" s="24">
        <f>IF(AA330="","",(AA330-(0.5248806186338691+-0.064206457956449*U330)-5.43454825424064e-16)/0.9977404048781155)</f>
        <v/>
      </c>
      <c r="AH330" s="25" t="n">
        <v>-1.656692529042605</v>
      </c>
      <c r="AI330" s="25" t="n">
        <v>-2.203751900866703</v>
      </c>
      <c r="AJ330" s="25" t="n">
        <v>-0.0910764045338107</v>
      </c>
      <c r="AK330" s="25" t="n">
        <v>0.7880603957828887</v>
      </c>
      <c r="AL330" s="25" t="n">
        <v>2.994659750468724</v>
      </c>
      <c r="AM330" s="25" t="n">
        <v>-0.0903038813882984</v>
      </c>
      <c r="AN330" s="25" t="n">
        <v>0.4372361122269426</v>
      </c>
      <c r="AO330" s="25" t="n">
        <v>0.0217670754629447</v>
      </c>
      <c r="AP330" s="25" t="n">
        <v>-0.282166910843583</v>
      </c>
      <c r="AQ330" s="25" t="n">
        <v>0.095046533335419</v>
      </c>
    </row>
    <row r="331">
      <c r="A331" s="23">
        <f>Universe!A331</f>
        <v/>
      </c>
      <c r="B331" s="24">
        <f>IF(Universe!W331="","",(Universe!W331-$B$2550)/$C$2550)</f>
        <v/>
      </c>
      <c r="C331" s="24">
        <f>IF(Universe!X331="","",(Universe!X331-$B$2551)/$C$2551)</f>
        <v/>
      </c>
      <c r="D331" s="24">
        <f>IF(Universe!Y331="","",(Universe!Y331-$B$2552)/$C$2552)</f>
        <v/>
      </c>
      <c r="E331" s="24">
        <f>IF(Universe!Z331="","",(Universe!Z331-$B$2553)/$C$2553)</f>
        <v/>
      </c>
      <c r="F331" s="24">
        <f>IF(Universe!AA331="","",(Universe!AA331-$B$2554)/$C$2554)</f>
        <v/>
      </c>
      <c r="G331" s="24">
        <f>IF(Universe!AB331="","",(Universe!AB331-$B$2555)/$C$2555)</f>
        <v/>
      </c>
      <c r="H331" s="24">
        <f>IF(Universe!AC331="","",(Universe!AC331-$B$2556)/$C$2556)</f>
        <v/>
      </c>
      <c r="I331" s="24">
        <f>IF(Universe!AD331="","",(Universe!AD331-$B$2557)/$C$2557)</f>
        <v/>
      </c>
      <c r="J331" s="24">
        <f>IF(Universe!AE331="","",(Universe!AE331-$B$2558)/$C$2558)</f>
        <v/>
      </c>
      <c r="K331" s="24">
        <f>IF(Universe!AF331="","",(Universe!AF331-$B$2559)/$C$2559)</f>
        <v/>
      </c>
      <c r="L331" s="24">
        <f>IF(Universe!AG331="","",(Universe!AG331-$B$2560)/$C$2560)</f>
        <v/>
      </c>
      <c r="M331" s="24">
        <f>IF(Universe!AH331="","",(Universe!AH331-$B$2561)/$C$2561)</f>
        <v/>
      </c>
      <c r="N331" s="24">
        <f>IF(Universe!AI331="","",(Universe!AI331-$B$2562)/$C$2562)</f>
        <v/>
      </c>
      <c r="O331" s="24">
        <f>0.74*IF(B331="",0,B331)+0.16*IF(C331="",0,C331)+0.1*IF(D331="",0,D331)</f>
        <v/>
      </c>
      <c r="P331" s="24">
        <f>0.35*IF(E331="",0,E331)+0.35*IF(F331="",0,F331)+0.3*IF(G331="",0,G331)</f>
        <v/>
      </c>
      <c r="Q331" s="24">
        <f>0.656*IF(I331="",0,I331)+0.344*IF(H331="",0,H331)</f>
        <v/>
      </c>
      <c r="R331" s="24">
        <f>0.338*IF(J331="",0,J331)+0.662*IF(K331="",0,K331)</f>
        <v/>
      </c>
      <c r="S331" s="24">
        <f>0.38*IF(L331="",0,L331)+0.35*IF(M331="",0,M331)+0.27*IF(N331="",0,N331)</f>
        <v/>
      </c>
      <c r="T331" s="24">
        <f>IF(Universe!S331="","",((Universe!S331-$B$2565)/$C$2565)^3)</f>
        <v/>
      </c>
      <c r="U331" s="24">
        <f>IF(Universe!S331="","",(Universe!S331-$B$2565)/$C$2565)</f>
        <v/>
      </c>
      <c r="V331" s="24">
        <f>IF(Universe!T331="","",(Universe!T331-$B$2566)/$C$2566)</f>
        <v/>
      </c>
      <c r="W331" s="24">
        <f>IF(Universe!U331="","",(Universe!U331-$B$2567)/$C$2567)</f>
        <v/>
      </c>
      <c r="X331" s="24">
        <f>IF(O331="","",(O331-$B$2571)/$C$2571)</f>
        <v/>
      </c>
      <c r="Y331" s="24">
        <f>IF(T331="","",(T331-$B$2576)/$C$2576)</f>
        <v/>
      </c>
      <c r="Z331" s="24">
        <f>IF(Universe!V331="","",(Universe!V331-$B$2568)/$C$2568)</f>
        <v/>
      </c>
      <c r="AA331" s="24">
        <f>IF(P331="","",(P331-$B$2572)/$C$2572)</f>
        <v/>
      </c>
      <c r="AB331" s="24">
        <f>IF(Q331="","",(Q331-$B$2573)/$C$2573)</f>
        <v/>
      </c>
      <c r="AC331" s="24">
        <f>IF(R331="","",(R331-$B$2574)/$C$2574)</f>
        <v/>
      </c>
      <c r="AD331" s="24">
        <f>IF(S331="","",(S331-$B$2575)/$C$2575)</f>
        <v/>
      </c>
      <c r="AE331" s="24">
        <f>IF(Y331="","",Y331-(19.12044933116382+16.522174187581257*U331))</f>
        <v/>
      </c>
      <c r="AF331" s="24">
        <f>IF(X331="","",(X331-(-0.27268023098325006+0.47142105304415904*V331+-0.3189264934812436*U331)--5.286111042926227e-16)/0.7994208745952703)</f>
        <v/>
      </c>
      <c r="AG331" s="24">
        <f>IF(AA331="","",(AA331-(0.5248806186338691+-0.064206457956449*U331)-5.43454825424064e-16)/0.9977404048781155)</f>
        <v/>
      </c>
      <c r="AH331" s="25" t="n">
        <v>-3.316659330648973</v>
      </c>
      <c r="AI331" s="25" t="n">
        <v>-0.0754493120298123</v>
      </c>
      <c r="AJ331" s="25" t="n">
        <v>-0.2259419071739938</v>
      </c>
      <c r="AK331" s="25" t="n">
        <v>-0.6281677061884644</v>
      </c>
      <c r="AL331" s="25" t="n">
        <v>2.417924168476988</v>
      </c>
      <c r="AM331" s="25" t="n">
        <v>0.4165328290860132</v>
      </c>
      <c r="AN331" s="25" t="n">
        <v>1.210158468360853</v>
      </c>
      <c r="AO331" s="25" t="n">
        <v>0.3032452809279439</v>
      </c>
      <c r="AP331" s="25" t="n">
        <v>0.2998123996455453</v>
      </c>
      <c r="AQ331" s="25" t="n">
        <v>0.3040831712852832</v>
      </c>
    </row>
    <row r="332">
      <c r="A332" s="23">
        <f>Universe!A332</f>
        <v/>
      </c>
      <c r="B332" s="24">
        <f>IF(Universe!W332="","",(Universe!W332-$B$2550)/$C$2550)</f>
        <v/>
      </c>
      <c r="C332" s="24">
        <f>IF(Universe!X332="","",(Universe!X332-$B$2551)/$C$2551)</f>
        <v/>
      </c>
      <c r="D332" s="24">
        <f>IF(Universe!Y332="","",(Universe!Y332-$B$2552)/$C$2552)</f>
        <v/>
      </c>
      <c r="E332" s="24">
        <f>IF(Universe!Z332="","",(Universe!Z332-$B$2553)/$C$2553)</f>
        <v/>
      </c>
      <c r="F332" s="24">
        <f>IF(Universe!AA332="","",(Universe!AA332-$B$2554)/$C$2554)</f>
        <v/>
      </c>
      <c r="G332" s="24">
        <f>IF(Universe!AB332="","",(Universe!AB332-$B$2555)/$C$2555)</f>
        <v/>
      </c>
      <c r="H332" s="24">
        <f>IF(Universe!AC332="","",(Universe!AC332-$B$2556)/$C$2556)</f>
        <v/>
      </c>
      <c r="I332" s="24">
        <f>IF(Universe!AD332="","",(Universe!AD332-$B$2557)/$C$2557)</f>
        <v/>
      </c>
      <c r="J332" s="24">
        <f>IF(Universe!AE332="","",(Universe!AE332-$B$2558)/$C$2558)</f>
        <v/>
      </c>
      <c r="K332" s="24">
        <f>IF(Universe!AF332="","",(Universe!AF332-$B$2559)/$C$2559)</f>
        <v/>
      </c>
      <c r="L332" s="24">
        <f>IF(Universe!AG332="","",(Universe!AG332-$B$2560)/$C$2560)</f>
        <v/>
      </c>
      <c r="M332" s="24">
        <f>IF(Universe!AH332="","",(Universe!AH332-$B$2561)/$C$2561)</f>
        <v/>
      </c>
      <c r="N332" s="24">
        <f>IF(Universe!AI332="","",(Universe!AI332-$B$2562)/$C$2562)</f>
        <v/>
      </c>
      <c r="O332" s="24">
        <f>0.74*IF(B332="",0,B332)+0.16*IF(C332="",0,C332)+0.1*IF(D332="",0,D332)</f>
        <v/>
      </c>
      <c r="P332" s="24">
        <f>0.35*IF(E332="",0,E332)+0.35*IF(F332="",0,F332)+0.3*IF(G332="",0,G332)</f>
        <v/>
      </c>
      <c r="Q332" s="24">
        <f>0.656*IF(I332="",0,I332)+0.344*IF(H332="",0,H332)</f>
        <v/>
      </c>
      <c r="R332" s="24">
        <f>0.338*IF(J332="",0,J332)+0.662*IF(K332="",0,K332)</f>
        <v/>
      </c>
      <c r="S332" s="24">
        <f>0.38*IF(L332="",0,L332)+0.35*IF(M332="",0,M332)+0.27*IF(N332="",0,N332)</f>
        <v/>
      </c>
      <c r="T332" s="24">
        <f>IF(Universe!S332="","",((Universe!S332-$B$2565)/$C$2565)^3)</f>
        <v/>
      </c>
      <c r="U332" s="24">
        <f>IF(Universe!S332="","",(Universe!S332-$B$2565)/$C$2565)</f>
        <v/>
      </c>
      <c r="V332" s="24">
        <f>IF(Universe!T332="","",(Universe!T332-$B$2566)/$C$2566)</f>
        <v/>
      </c>
      <c r="W332" s="24">
        <f>IF(Universe!U332="","",(Universe!U332-$B$2567)/$C$2567)</f>
        <v/>
      </c>
      <c r="X332" s="24">
        <f>IF(O332="","",(O332-$B$2571)/$C$2571)</f>
        <v/>
      </c>
      <c r="Y332" s="24">
        <f>IF(T332="","",(T332-$B$2576)/$C$2576)</f>
        <v/>
      </c>
      <c r="Z332" s="24">
        <f>IF(Universe!V332="","",(Universe!V332-$B$2568)/$C$2568)</f>
        <v/>
      </c>
      <c r="AA332" s="24">
        <f>IF(P332="","",(P332-$B$2572)/$C$2572)</f>
        <v/>
      </c>
      <c r="AB332" s="24">
        <f>IF(Q332="","",(Q332-$B$2573)/$C$2573)</f>
        <v/>
      </c>
      <c r="AC332" s="24">
        <f>IF(R332="","",(R332-$B$2574)/$C$2574)</f>
        <v/>
      </c>
      <c r="AD332" s="24">
        <f>IF(S332="","",(S332-$B$2575)/$C$2575)</f>
        <v/>
      </c>
      <c r="AE332" s="24">
        <f>IF(Y332="","",Y332-(19.12044933116382+16.522174187581257*U332))</f>
        <v/>
      </c>
      <c r="AF332" s="24">
        <f>IF(X332="","",(X332-(-0.27268023098325006+0.47142105304415904*V332+-0.3189264934812436*U332)--5.286111042926227e-16)/0.7994208745952703)</f>
        <v/>
      </c>
      <c r="AG332" s="24">
        <f>IF(AA332="","",(AA332-(0.5248806186338691+-0.064206457956449*U332)-5.43454825424064e-16)/0.9977404048781155)</f>
        <v/>
      </c>
      <c r="AH332" s="25" t="n">
        <v>-0.7127255845651921</v>
      </c>
      <c r="AI332" s="25" t="n">
        <v>-0.327514335598607</v>
      </c>
      <c r="AJ332" s="25" t="n">
        <v>0.4338159597692566</v>
      </c>
      <c r="AK332" s="25" t="n">
        <v>-0.2768512959916244</v>
      </c>
      <c r="AL332" s="25" t="n">
        <v>1.535615216652434</v>
      </c>
      <c r="AM332" s="25" t="n">
        <v>0.5968576856834296</v>
      </c>
      <c r="AN332" s="25" t="n">
        <v>-0.7192124577537792</v>
      </c>
      <c r="AO332" s="25" t="n">
        <v>0.0760020292737425</v>
      </c>
      <c r="AP332" s="25" t="n">
        <v>-0.0748174644910423</v>
      </c>
      <c r="AQ332" s="25" t="n">
        <v>-0.2533202053560169</v>
      </c>
    </row>
    <row r="333">
      <c r="A333" s="23">
        <f>Universe!A333</f>
        <v/>
      </c>
      <c r="B333" s="24">
        <f>IF(Universe!W333="","",(Universe!W333-$B$2550)/$C$2550)</f>
        <v/>
      </c>
      <c r="C333" s="24">
        <f>IF(Universe!X333="","",(Universe!X333-$B$2551)/$C$2551)</f>
        <v/>
      </c>
      <c r="D333" s="24">
        <f>IF(Universe!Y333="","",(Universe!Y333-$B$2552)/$C$2552)</f>
        <v/>
      </c>
      <c r="E333" s="24">
        <f>IF(Universe!Z333="","",(Universe!Z333-$B$2553)/$C$2553)</f>
        <v/>
      </c>
      <c r="F333" s="24">
        <f>IF(Universe!AA333="","",(Universe!AA333-$B$2554)/$C$2554)</f>
        <v/>
      </c>
      <c r="G333" s="24">
        <f>IF(Universe!AB333="","",(Universe!AB333-$B$2555)/$C$2555)</f>
        <v/>
      </c>
      <c r="H333" s="24">
        <f>IF(Universe!AC333="","",(Universe!AC333-$B$2556)/$C$2556)</f>
        <v/>
      </c>
      <c r="I333" s="24">
        <f>IF(Universe!AD333="","",(Universe!AD333-$B$2557)/$C$2557)</f>
        <v/>
      </c>
      <c r="J333" s="24">
        <f>IF(Universe!AE333="","",(Universe!AE333-$B$2558)/$C$2558)</f>
        <v/>
      </c>
      <c r="K333" s="24">
        <f>IF(Universe!AF333="","",(Universe!AF333-$B$2559)/$C$2559)</f>
        <v/>
      </c>
      <c r="L333" s="24">
        <f>IF(Universe!AG333="","",(Universe!AG333-$B$2560)/$C$2560)</f>
        <v/>
      </c>
      <c r="M333" s="24">
        <f>IF(Universe!AH333="","",(Universe!AH333-$B$2561)/$C$2561)</f>
        <v/>
      </c>
      <c r="N333" s="24">
        <f>IF(Universe!AI333="","",(Universe!AI333-$B$2562)/$C$2562)</f>
        <v/>
      </c>
      <c r="O333" s="24">
        <f>0.74*IF(B333="",0,B333)+0.16*IF(C333="",0,C333)+0.1*IF(D333="",0,D333)</f>
        <v/>
      </c>
      <c r="P333" s="24">
        <f>0.35*IF(E333="",0,E333)+0.35*IF(F333="",0,F333)+0.3*IF(G333="",0,G333)</f>
        <v/>
      </c>
      <c r="Q333" s="24">
        <f>0.656*IF(I333="",0,I333)+0.344*IF(H333="",0,H333)</f>
        <v/>
      </c>
      <c r="R333" s="24">
        <f>0.338*IF(J333="",0,J333)+0.662*IF(K333="",0,K333)</f>
        <v/>
      </c>
      <c r="S333" s="24">
        <f>0.38*IF(L333="",0,L333)+0.35*IF(M333="",0,M333)+0.27*IF(N333="",0,N333)</f>
        <v/>
      </c>
      <c r="T333" s="24">
        <f>IF(Universe!S333="","",((Universe!S333-$B$2565)/$C$2565)^3)</f>
        <v/>
      </c>
      <c r="U333" s="24">
        <f>IF(Universe!S333="","",(Universe!S333-$B$2565)/$C$2565)</f>
        <v/>
      </c>
      <c r="V333" s="24">
        <f>IF(Universe!T333="","",(Universe!T333-$B$2566)/$C$2566)</f>
        <v/>
      </c>
      <c r="W333" s="24">
        <f>IF(Universe!U333="","",(Universe!U333-$B$2567)/$C$2567)</f>
        <v/>
      </c>
      <c r="X333" s="24">
        <f>IF(O333="","",(O333-$B$2571)/$C$2571)</f>
        <v/>
      </c>
      <c r="Y333" s="24">
        <f>IF(T333="","",(T333-$B$2576)/$C$2576)</f>
        <v/>
      </c>
      <c r="Z333" s="24">
        <f>IF(Universe!V333="","",(Universe!V333-$B$2568)/$C$2568)</f>
        <v/>
      </c>
      <c r="AA333" s="24">
        <f>IF(P333="","",(P333-$B$2572)/$C$2572)</f>
        <v/>
      </c>
      <c r="AB333" s="24">
        <f>IF(Q333="","",(Q333-$B$2573)/$C$2573)</f>
        <v/>
      </c>
      <c r="AC333" s="24">
        <f>IF(R333="","",(R333-$B$2574)/$C$2574)</f>
        <v/>
      </c>
      <c r="AD333" s="24">
        <f>IF(S333="","",(S333-$B$2575)/$C$2575)</f>
        <v/>
      </c>
      <c r="AE333" s="24">
        <f>IF(Y333="","",Y333-(19.12044933116382+16.522174187581257*U333))</f>
        <v/>
      </c>
      <c r="AF333" s="24">
        <f>IF(X333="","",(X333-(-0.27268023098325006+0.47142105304415904*V333+-0.3189264934812436*U333)--5.286111042926227e-16)/0.7994208745952703)</f>
        <v/>
      </c>
      <c r="AG333" s="24">
        <f>IF(AA333="","",(AA333-(0.5248806186338691+-0.064206457956449*U333)-5.43454825424064e-16)/0.9977404048781155)</f>
        <v/>
      </c>
      <c r="AH333" s="25" t="n">
        <v>-2.834872215285956</v>
      </c>
      <c r="AI333" s="25" t="n">
        <v>-0.3935958962221872</v>
      </c>
      <c r="AJ333" s="25" t="n">
        <v>0.3356550135218045</v>
      </c>
      <c r="AK333" s="25" t="n">
        <v>-0.1964142128434755</v>
      </c>
      <c r="AL333" s="25" t="n">
        <v>3.152007980059296</v>
      </c>
      <c r="AM333" s="25" t="n">
        <v>-0.2272020431350587</v>
      </c>
      <c r="AN333" s="25" t="n">
        <v>0.1034373619174885</v>
      </c>
      <c r="AO333" s="25" t="n">
        <v>-0.0161042166328464</v>
      </c>
      <c r="AP333" s="25" t="n">
        <v>-0.4774724982531935</v>
      </c>
      <c r="AQ333" s="25" t="n">
        <v>5.479522715514531</v>
      </c>
    </row>
    <row r="334">
      <c r="A334" s="23">
        <f>Universe!A334</f>
        <v/>
      </c>
      <c r="B334" s="24">
        <f>IF(Universe!W334="","",(Universe!W334-$B$2550)/$C$2550)</f>
        <v/>
      </c>
      <c r="C334" s="24">
        <f>IF(Universe!X334="","",(Universe!X334-$B$2551)/$C$2551)</f>
        <v/>
      </c>
      <c r="D334" s="24">
        <f>IF(Universe!Y334="","",(Universe!Y334-$B$2552)/$C$2552)</f>
        <v/>
      </c>
      <c r="E334" s="24">
        <f>IF(Universe!Z334="","",(Universe!Z334-$B$2553)/$C$2553)</f>
        <v/>
      </c>
      <c r="F334" s="24">
        <f>IF(Universe!AA334="","",(Universe!AA334-$B$2554)/$C$2554)</f>
        <v/>
      </c>
      <c r="G334" s="24">
        <f>IF(Universe!AB334="","",(Universe!AB334-$B$2555)/$C$2555)</f>
        <v/>
      </c>
      <c r="H334" s="24">
        <f>IF(Universe!AC334="","",(Universe!AC334-$B$2556)/$C$2556)</f>
        <v/>
      </c>
      <c r="I334" s="24">
        <f>IF(Universe!AD334="","",(Universe!AD334-$B$2557)/$C$2557)</f>
        <v/>
      </c>
      <c r="J334" s="24">
        <f>IF(Universe!AE334="","",(Universe!AE334-$B$2558)/$C$2558)</f>
        <v/>
      </c>
      <c r="K334" s="24">
        <f>IF(Universe!AF334="","",(Universe!AF334-$B$2559)/$C$2559)</f>
        <v/>
      </c>
      <c r="L334" s="24">
        <f>IF(Universe!AG334="","",(Universe!AG334-$B$2560)/$C$2560)</f>
        <v/>
      </c>
      <c r="M334" s="24">
        <f>IF(Universe!AH334="","",(Universe!AH334-$B$2561)/$C$2561)</f>
        <v/>
      </c>
      <c r="N334" s="24">
        <f>IF(Universe!AI334="","",(Universe!AI334-$B$2562)/$C$2562)</f>
        <v/>
      </c>
      <c r="O334" s="24">
        <f>0.74*IF(B334="",0,B334)+0.16*IF(C334="",0,C334)+0.1*IF(D334="",0,D334)</f>
        <v/>
      </c>
      <c r="P334" s="24">
        <f>0.35*IF(E334="",0,E334)+0.35*IF(F334="",0,F334)+0.3*IF(G334="",0,G334)</f>
        <v/>
      </c>
      <c r="Q334" s="24">
        <f>0.656*IF(I334="",0,I334)+0.344*IF(H334="",0,H334)</f>
        <v/>
      </c>
      <c r="R334" s="24">
        <f>0.338*IF(J334="",0,J334)+0.662*IF(K334="",0,K334)</f>
        <v/>
      </c>
      <c r="S334" s="24">
        <f>0.38*IF(L334="",0,L334)+0.35*IF(M334="",0,M334)+0.27*IF(N334="",0,N334)</f>
        <v/>
      </c>
      <c r="T334" s="24">
        <f>IF(Universe!S334="","",((Universe!S334-$B$2565)/$C$2565)^3)</f>
        <v/>
      </c>
      <c r="U334" s="24">
        <f>IF(Universe!S334="","",(Universe!S334-$B$2565)/$C$2565)</f>
        <v/>
      </c>
      <c r="V334" s="24">
        <f>IF(Universe!T334="","",(Universe!T334-$B$2566)/$C$2566)</f>
        <v/>
      </c>
      <c r="W334" s="24">
        <f>IF(Universe!U334="","",(Universe!U334-$B$2567)/$C$2567)</f>
        <v/>
      </c>
      <c r="X334" s="24">
        <f>IF(O334="","",(O334-$B$2571)/$C$2571)</f>
        <v/>
      </c>
      <c r="Y334" s="24">
        <f>IF(T334="","",(T334-$B$2576)/$C$2576)</f>
        <v/>
      </c>
      <c r="Z334" s="24">
        <f>IF(Universe!V334="","",(Universe!V334-$B$2568)/$C$2568)</f>
        <v/>
      </c>
      <c r="AA334" s="24">
        <f>IF(P334="","",(P334-$B$2572)/$C$2572)</f>
        <v/>
      </c>
      <c r="AB334" s="24">
        <f>IF(Q334="","",(Q334-$B$2573)/$C$2573)</f>
        <v/>
      </c>
      <c r="AC334" s="24">
        <f>IF(R334="","",(R334-$B$2574)/$C$2574)</f>
        <v/>
      </c>
      <c r="AD334" s="24">
        <f>IF(S334="","",(S334-$B$2575)/$C$2575)</f>
        <v/>
      </c>
      <c r="AE334" s="24">
        <f>IF(Y334="","",Y334-(19.12044933116382+16.522174187581257*U334))</f>
        <v/>
      </c>
      <c r="AF334" s="24">
        <f>IF(X334="","",(X334-(-0.27268023098325006+0.47142105304415904*V334+-0.3189264934812436*U334)--5.286111042926227e-16)/0.7994208745952703)</f>
        <v/>
      </c>
      <c r="AG334" s="24">
        <f>IF(AA334="","",(AA334-(0.5248806186338691+-0.064206457956449*U334)-5.43454825424064e-16)/0.9977404048781155)</f>
        <v/>
      </c>
      <c r="AH334" s="25" t="n">
        <v>-2.579552454978444</v>
      </c>
      <c r="AI334" s="25" t="n">
        <v>-0.2717590098321779</v>
      </c>
      <c r="AJ334" s="25" t="n">
        <v>0.1243417135958837</v>
      </c>
      <c r="AK334" s="25" t="n">
        <v>-0.7124538950270431</v>
      </c>
      <c r="AL334" s="25" t="n">
        <v>3.330937599440224</v>
      </c>
      <c r="AM334" s="25" t="n">
        <v>-0.06288088188369199</v>
      </c>
      <c r="AN334" s="25" t="n">
        <v>-0.0944080169481034</v>
      </c>
      <c r="AO334" s="25" t="n">
        <v>0.0518683128192603</v>
      </c>
      <c r="AP334" s="25" t="n">
        <v>-0.7677877117746664</v>
      </c>
      <c r="AQ334" s="25" t="n">
        <v>0.1577879102441432</v>
      </c>
    </row>
    <row r="335">
      <c r="A335" s="23">
        <f>Universe!A335</f>
        <v/>
      </c>
      <c r="B335" s="24">
        <f>IF(Universe!W335="","",(Universe!W335-$B$2550)/$C$2550)</f>
        <v/>
      </c>
      <c r="C335" s="24">
        <f>IF(Universe!X335="","",(Universe!X335-$B$2551)/$C$2551)</f>
        <v/>
      </c>
      <c r="D335" s="24">
        <f>IF(Universe!Y335="","",(Universe!Y335-$B$2552)/$C$2552)</f>
        <v/>
      </c>
      <c r="E335" s="24">
        <f>IF(Universe!Z335="","",(Universe!Z335-$B$2553)/$C$2553)</f>
        <v/>
      </c>
      <c r="F335" s="24">
        <f>IF(Universe!AA335="","",(Universe!AA335-$B$2554)/$C$2554)</f>
        <v/>
      </c>
      <c r="G335" s="24">
        <f>IF(Universe!AB335="","",(Universe!AB335-$B$2555)/$C$2555)</f>
        <v/>
      </c>
      <c r="H335" s="24">
        <f>IF(Universe!AC335="","",(Universe!AC335-$B$2556)/$C$2556)</f>
        <v/>
      </c>
      <c r="I335" s="24">
        <f>IF(Universe!AD335="","",(Universe!AD335-$B$2557)/$C$2557)</f>
        <v/>
      </c>
      <c r="J335" s="24">
        <f>IF(Universe!AE335="","",(Universe!AE335-$B$2558)/$C$2558)</f>
        <v/>
      </c>
      <c r="K335" s="24">
        <f>IF(Universe!AF335="","",(Universe!AF335-$B$2559)/$C$2559)</f>
        <v/>
      </c>
      <c r="L335" s="24">
        <f>IF(Universe!AG335="","",(Universe!AG335-$B$2560)/$C$2560)</f>
        <v/>
      </c>
      <c r="M335" s="24">
        <f>IF(Universe!AH335="","",(Universe!AH335-$B$2561)/$C$2561)</f>
        <v/>
      </c>
      <c r="N335" s="24">
        <f>IF(Universe!AI335="","",(Universe!AI335-$B$2562)/$C$2562)</f>
        <v/>
      </c>
      <c r="O335" s="24">
        <f>0.74*IF(B335="",0,B335)+0.16*IF(C335="",0,C335)+0.1*IF(D335="",0,D335)</f>
        <v/>
      </c>
      <c r="P335" s="24">
        <f>0.35*IF(E335="",0,E335)+0.35*IF(F335="",0,F335)+0.3*IF(G335="",0,G335)</f>
        <v/>
      </c>
      <c r="Q335" s="24">
        <f>0.656*IF(I335="",0,I335)+0.344*IF(H335="",0,H335)</f>
        <v/>
      </c>
      <c r="R335" s="24">
        <f>0.338*IF(J335="",0,J335)+0.662*IF(K335="",0,K335)</f>
        <v/>
      </c>
      <c r="S335" s="24">
        <f>0.38*IF(L335="",0,L335)+0.35*IF(M335="",0,M335)+0.27*IF(N335="",0,N335)</f>
        <v/>
      </c>
      <c r="T335" s="24">
        <f>IF(Universe!S335="","",((Universe!S335-$B$2565)/$C$2565)^3)</f>
        <v/>
      </c>
      <c r="U335" s="24">
        <f>IF(Universe!S335="","",(Universe!S335-$B$2565)/$C$2565)</f>
        <v/>
      </c>
      <c r="V335" s="24">
        <f>IF(Universe!T335="","",(Universe!T335-$B$2566)/$C$2566)</f>
        <v/>
      </c>
      <c r="W335" s="24">
        <f>IF(Universe!U335="","",(Universe!U335-$B$2567)/$C$2567)</f>
        <v/>
      </c>
      <c r="X335" s="24">
        <f>IF(O335="","",(O335-$B$2571)/$C$2571)</f>
        <v/>
      </c>
      <c r="Y335" s="24">
        <f>IF(T335="","",(T335-$B$2576)/$C$2576)</f>
        <v/>
      </c>
      <c r="Z335" s="24">
        <f>IF(Universe!V335="","",(Universe!V335-$B$2568)/$C$2568)</f>
        <v/>
      </c>
      <c r="AA335" s="24">
        <f>IF(P335="","",(P335-$B$2572)/$C$2572)</f>
        <v/>
      </c>
      <c r="AB335" s="24">
        <f>IF(Q335="","",(Q335-$B$2573)/$C$2573)</f>
        <v/>
      </c>
      <c r="AC335" s="24">
        <f>IF(R335="","",(R335-$B$2574)/$C$2574)</f>
        <v/>
      </c>
      <c r="AD335" s="24">
        <f>IF(S335="","",(S335-$B$2575)/$C$2575)</f>
        <v/>
      </c>
      <c r="AE335" s="24">
        <f>IF(Y335="","",Y335-(19.12044933116382+16.522174187581257*U335))</f>
        <v/>
      </c>
      <c r="AF335" s="24">
        <f>IF(X335="","",(X335-(-0.27268023098325006+0.47142105304415904*V335+-0.3189264934812436*U335)--5.286111042926227e-16)/0.7994208745952703)</f>
        <v/>
      </c>
      <c r="AG335" s="24">
        <f>IF(AA335="","",(AA335-(0.5248806186338691+-0.064206457956449*U335)-5.43454825424064e-16)/0.9977404048781155)</f>
        <v/>
      </c>
      <c r="AH335" s="25" t="n">
        <v>-2.286307397095669</v>
      </c>
      <c r="AI335" s="25" t="n">
        <v>-1.542106640529734</v>
      </c>
      <c r="AJ335" s="25" t="n">
        <v>-0.4833165707605863</v>
      </c>
      <c r="AK335" s="25" t="n">
        <v>-0.3957969897107161</v>
      </c>
      <c r="AL335" s="25" t="n">
        <v>3.378058592418247</v>
      </c>
      <c r="AM335" s="25" t="n">
        <v>0.8380039401267672</v>
      </c>
      <c r="AN335" s="25" t="n">
        <v>-0.4109602645946151</v>
      </c>
      <c r="AO335" s="25" t="n">
        <v>0.0360966419813609</v>
      </c>
      <c r="AP335" s="25" t="n">
        <v>-0.5447664437443858</v>
      </c>
      <c r="AQ335" s="25" t="n">
        <v>0.5551669776765386</v>
      </c>
    </row>
    <row r="336">
      <c r="A336" s="23">
        <f>Universe!A336</f>
        <v/>
      </c>
      <c r="B336" s="24">
        <f>IF(Universe!W336="","",(Universe!W336-$B$2550)/$C$2550)</f>
        <v/>
      </c>
      <c r="C336" s="24">
        <f>IF(Universe!X336="","",(Universe!X336-$B$2551)/$C$2551)</f>
        <v/>
      </c>
      <c r="D336" s="24">
        <f>IF(Universe!Y336="","",(Universe!Y336-$B$2552)/$C$2552)</f>
        <v/>
      </c>
      <c r="E336" s="24">
        <f>IF(Universe!Z336="","",(Universe!Z336-$B$2553)/$C$2553)</f>
        <v/>
      </c>
      <c r="F336" s="24">
        <f>IF(Universe!AA336="","",(Universe!AA336-$B$2554)/$C$2554)</f>
        <v/>
      </c>
      <c r="G336" s="24">
        <f>IF(Universe!AB336="","",(Universe!AB336-$B$2555)/$C$2555)</f>
        <v/>
      </c>
      <c r="H336" s="24">
        <f>IF(Universe!AC336="","",(Universe!AC336-$B$2556)/$C$2556)</f>
        <v/>
      </c>
      <c r="I336" s="24">
        <f>IF(Universe!AD336="","",(Universe!AD336-$B$2557)/$C$2557)</f>
        <v/>
      </c>
      <c r="J336" s="24">
        <f>IF(Universe!AE336="","",(Universe!AE336-$B$2558)/$C$2558)</f>
        <v/>
      </c>
      <c r="K336" s="24">
        <f>IF(Universe!AF336="","",(Universe!AF336-$B$2559)/$C$2559)</f>
        <v/>
      </c>
      <c r="L336" s="24">
        <f>IF(Universe!AG336="","",(Universe!AG336-$B$2560)/$C$2560)</f>
        <v/>
      </c>
      <c r="M336" s="24">
        <f>IF(Universe!AH336="","",(Universe!AH336-$B$2561)/$C$2561)</f>
        <v/>
      </c>
      <c r="N336" s="24">
        <f>IF(Universe!AI336="","",(Universe!AI336-$B$2562)/$C$2562)</f>
        <v/>
      </c>
      <c r="O336" s="24">
        <f>0.74*IF(B336="",0,B336)+0.16*IF(C336="",0,C336)+0.1*IF(D336="",0,D336)</f>
        <v/>
      </c>
      <c r="P336" s="24">
        <f>0.35*IF(E336="",0,E336)+0.35*IF(F336="",0,F336)+0.3*IF(G336="",0,G336)</f>
        <v/>
      </c>
      <c r="Q336" s="24">
        <f>0.656*IF(I336="",0,I336)+0.344*IF(H336="",0,H336)</f>
        <v/>
      </c>
      <c r="R336" s="24">
        <f>0.338*IF(J336="",0,J336)+0.662*IF(K336="",0,K336)</f>
        <v/>
      </c>
      <c r="S336" s="24">
        <f>0.38*IF(L336="",0,L336)+0.35*IF(M336="",0,M336)+0.27*IF(N336="",0,N336)</f>
        <v/>
      </c>
      <c r="T336" s="24">
        <f>IF(Universe!S336="","",((Universe!S336-$B$2565)/$C$2565)^3)</f>
        <v/>
      </c>
      <c r="U336" s="24">
        <f>IF(Universe!S336="","",(Universe!S336-$B$2565)/$C$2565)</f>
        <v/>
      </c>
      <c r="V336" s="24">
        <f>IF(Universe!T336="","",(Universe!T336-$B$2566)/$C$2566)</f>
        <v/>
      </c>
      <c r="W336" s="24">
        <f>IF(Universe!U336="","",(Universe!U336-$B$2567)/$C$2567)</f>
        <v/>
      </c>
      <c r="X336" s="24">
        <f>IF(O336="","",(O336-$B$2571)/$C$2571)</f>
        <v/>
      </c>
      <c r="Y336" s="24">
        <f>IF(T336="","",(T336-$B$2576)/$C$2576)</f>
        <v/>
      </c>
      <c r="Z336" s="24">
        <f>IF(Universe!V336="","",(Universe!V336-$B$2568)/$C$2568)</f>
        <v/>
      </c>
      <c r="AA336" s="24">
        <f>IF(P336="","",(P336-$B$2572)/$C$2572)</f>
        <v/>
      </c>
      <c r="AB336" s="24">
        <f>IF(Q336="","",(Q336-$B$2573)/$C$2573)</f>
        <v/>
      </c>
      <c r="AC336" s="24">
        <f>IF(R336="","",(R336-$B$2574)/$C$2574)</f>
        <v/>
      </c>
      <c r="AD336" s="24">
        <f>IF(S336="","",(S336-$B$2575)/$C$2575)</f>
        <v/>
      </c>
      <c r="AE336" s="24">
        <f>IF(Y336="","",Y336-(19.12044933116382+16.522174187581257*U336))</f>
        <v/>
      </c>
      <c r="AF336" s="24">
        <f>IF(X336="","",(X336-(-0.27268023098325006+0.47142105304415904*V336+-0.3189264934812436*U336)--5.286111042926227e-16)/0.7994208745952703)</f>
        <v/>
      </c>
      <c r="AG336" s="24">
        <f>IF(AA336="","",(AA336-(0.5248806186338691+-0.064206457956449*U336)-5.43454825424064e-16)/0.9977404048781155)</f>
        <v/>
      </c>
      <c r="AH336" s="25" t="n">
        <v>-0.1798585426824589</v>
      </c>
      <c r="AI336" s="25" t="n">
        <v>-0.1133815715476651</v>
      </c>
      <c r="AJ336" s="25" t="n">
        <v>0.3153272434496106</v>
      </c>
      <c r="AK336" s="25" t="n">
        <v>-0.0252065462292676</v>
      </c>
      <c r="AL336" s="25" t="n">
        <v>0.4554829692820158</v>
      </c>
      <c r="AM336" s="25" t="n">
        <v>-0.3683206140465019</v>
      </c>
      <c r="AN336" s="25" t="n">
        <v>-0.5043990490806308</v>
      </c>
      <c r="AO336" s="25" t="n">
        <v>-0.060049566101013</v>
      </c>
      <c r="AP336" s="25" t="n">
        <v>0.7086309446086473</v>
      </c>
      <c r="AQ336" s="25" t="n">
        <v>0.6743306905471379</v>
      </c>
    </row>
    <row r="337">
      <c r="A337" s="23">
        <f>Universe!A337</f>
        <v/>
      </c>
      <c r="B337" s="24">
        <f>IF(Universe!W337="","",(Universe!W337-$B$2550)/$C$2550)</f>
        <v/>
      </c>
      <c r="C337" s="24">
        <f>IF(Universe!X337="","",(Universe!X337-$B$2551)/$C$2551)</f>
        <v/>
      </c>
      <c r="D337" s="24">
        <f>IF(Universe!Y337="","",(Universe!Y337-$B$2552)/$C$2552)</f>
        <v/>
      </c>
      <c r="E337" s="24">
        <f>IF(Universe!Z337="","",(Universe!Z337-$B$2553)/$C$2553)</f>
        <v/>
      </c>
      <c r="F337" s="24">
        <f>IF(Universe!AA337="","",(Universe!AA337-$B$2554)/$C$2554)</f>
        <v/>
      </c>
      <c r="G337" s="24">
        <f>IF(Universe!AB337="","",(Universe!AB337-$B$2555)/$C$2555)</f>
        <v/>
      </c>
      <c r="H337" s="24">
        <f>IF(Universe!AC337="","",(Universe!AC337-$B$2556)/$C$2556)</f>
        <v/>
      </c>
      <c r="I337" s="24">
        <f>IF(Universe!AD337="","",(Universe!AD337-$B$2557)/$C$2557)</f>
        <v/>
      </c>
      <c r="J337" s="24">
        <f>IF(Universe!AE337="","",(Universe!AE337-$B$2558)/$C$2558)</f>
        <v/>
      </c>
      <c r="K337" s="24">
        <f>IF(Universe!AF337="","",(Universe!AF337-$B$2559)/$C$2559)</f>
        <v/>
      </c>
      <c r="L337" s="24">
        <f>IF(Universe!AG337="","",(Universe!AG337-$B$2560)/$C$2560)</f>
        <v/>
      </c>
      <c r="M337" s="24">
        <f>IF(Universe!AH337="","",(Universe!AH337-$B$2561)/$C$2561)</f>
        <v/>
      </c>
      <c r="N337" s="24">
        <f>IF(Universe!AI337="","",(Universe!AI337-$B$2562)/$C$2562)</f>
        <v/>
      </c>
      <c r="O337" s="24">
        <f>0.74*IF(B337="",0,B337)+0.16*IF(C337="",0,C337)+0.1*IF(D337="",0,D337)</f>
        <v/>
      </c>
      <c r="P337" s="24">
        <f>0.35*IF(E337="",0,E337)+0.35*IF(F337="",0,F337)+0.3*IF(G337="",0,G337)</f>
        <v/>
      </c>
      <c r="Q337" s="24">
        <f>0.656*IF(I337="",0,I337)+0.344*IF(H337="",0,H337)</f>
        <v/>
      </c>
      <c r="R337" s="24">
        <f>0.338*IF(J337="",0,J337)+0.662*IF(K337="",0,K337)</f>
        <v/>
      </c>
      <c r="S337" s="24">
        <f>0.38*IF(L337="",0,L337)+0.35*IF(M337="",0,M337)+0.27*IF(N337="",0,N337)</f>
        <v/>
      </c>
      <c r="T337" s="24">
        <f>IF(Universe!S337="","",((Universe!S337-$B$2565)/$C$2565)^3)</f>
        <v/>
      </c>
      <c r="U337" s="24">
        <f>IF(Universe!S337="","",(Universe!S337-$B$2565)/$C$2565)</f>
        <v/>
      </c>
      <c r="V337" s="24">
        <f>IF(Universe!T337="","",(Universe!T337-$B$2566)/$C$2566)</f>
        <v/>
      </c>
      <c r="W337" s="24">
        <f>IF(Universe!U337="","",(Universe!U337-$B$2567)/$C$2567)</f>
        <v/>
      </c>
      <c r="X337" s="24">
        <f>IF(O337="","",(O337-$B$2571)/$C$2571)</f>
        <v/>
      </c>
      <c r="Y337" s="24">
        <f>IF(T337="","",(T337-$B$2576)/$C$2576)</f>
        <v/>
      </c>
      <c r="Z337" s="24">
        <f>IF(Universe!V337="","",(Universe!V337-$B$2568)/$C$2568)</f>
        <v/>
      </c>
      <c r="AA337" s="24">
        <f>IF(P337="","",(P337-$B$2572)/$C$2572)</f>
        <v/>
      </c>
      <c r="AB337" s="24">
        <f>IF(Q337="","",(Q337-$B$2573)/$C$2573)</f>
        <v/>
      </c>
      <c r="AC337" s="24">
        <f>IF(R337="","",(R337-$B$2574)/$C$2574)</f>
        <v/>
      </c>
      <c r="AD337" s="24">
        <f>IF(S337="","",(S337-$B$2575)/$C$2575)</f>
        <v/>
      </c>
      <c r="AE337" s="24">
        <f>IF(Y337="","",Y337-(19.12044933116382+16.522174187581257*U337))</f>
        <v/>
      </c>
      <c r="AF337" s="24">
        <f>IF(X337="","",(X337-(-0.27268023098325006+0.47142105304415904*V337+-0.3189264934812436*U337)--5.286111042926227e-16)/0.7994208745952703)</f>
        <v/>
      </c>
      <c r="AG337" s="24">
        <f>IF(AA337="","",(AA337-(0.5248806186338691+-0.064206457956449*U337)-5.43454825424064e-16)/0.9977404048781155)</f>
        <v/>
      </c>
      <c r="AH337" s="25" t="n">
        <v>-1.001229082274453</v>
      </c>
      <c r="AI337" s="25" t="n">
        <v>0.2492172942022736</v>
      </c>
      <c r="AJ337" s="25" t="n">
        <v>-0.2927458032979582</v>
      </c>
      <c r="AK337" s="25" t="n">
        <v>-0.08278279510722041</v>
      </c>
      <c r="AL337" s="25" t="n">
        <v>2.063038236165981</v>
      </c>
      <c r="AM337" s="25" t="n">
        <v>0.290843489406222</v>
      </c>
      <c r="AN337" s="25" t="n">
        <v>-0.3072235871820369</v>
      </c>
      <c r="AO337" s="25" t="n">
        <v>0.08212326757435159</v>
      </c>
      <c r="AP337" s="25" t="n">
        <v>0.6803540706611291</v>
      </c>
      <c r="AQ337" s="25" t="n">
        <v>-0.2665449390565997</v>
      </c>
    </row>
    <row r="338">
      <c r="A338" s="23">
        <f>Universe!A338</f>
        <v/>
      </c>
      <c r="B338" s="24">
        <f>IF(Universe!W338="","",(Universe!W338-$B$2550)/$C$2550)</f>
        <v/>
      </c>
      <c r="C338" s="24">
        <f>IF(Universe!X338="","",(Universe!X338-$B$2551)/$C$2551)</f>
        <v/>
      </c>
      <c r="D338" s="24">
        <f>IF(Universe!Y338="","",(Universe!Y338-$B$2552)/$C$2552)</f>
        <v/>
      </c>
      <c r="E338" s="24">
        <f>IF(Universe!Z338="","",(Universe!Z338-$B$2553)/$C$2553)</f>
        <v/>
      </c>
      <c r="F338" s="24">
        <f>IF(Universe!AA338="","",(Universe!AA338-$B$2554)/$C$2554)</f>
        <v/>
      </c>
      <c r="G338" s="24">
        <f>IF(Universe!AB338="","",(Universe!AB338-$B$2555)/$C$2555)</f>
        <v/>
      </c>
      <c r="H338" s="24">
        <f>IF(Universe!AC338="","",(Universe!AC338-$B$2556)/$C$2556)</f>
        <v/>
      </c>
      <c r="I338" s="24">
        <f>IF(Universe!AD338="","",(Universe!AD338-$B$2557)/$C$2557)</f>
        <v/>
      </c>
      <c r="J338" s="24">
        <f>IF(Universe!AE338="","",(Universe!AE338-$B$2558)/$C$2558)</f>
        <v/>
      </c>
      <c r="K338" s="24">
        <f>IF(Universe!AF338="","",(Universe!AF338-$B$2559)/$C$2559)</f>
        <v/>
      </c>
      <c r="L338" s="24">
        <f>IF(Universe!AG338="","",(Universe!AG338-$B$2560)/$C$2560)</f>
        <v/>
      </c>
      <c r="M338" s="24">
        <f>IF(Universe!AH338="","",(Universe!AH338-$B$2561)/$C$2561)</f>
        <v/>
      </c>
      <c r="N338" s="24">
        <f>IF(Universe!AI338="","",(Universe!AI338-$B$2562)/$C$2562)</f>
        <v/>
      </c>
      <c r="O338" s="24">
        <f>0.74*IF(B338="",0,B338)+0.16*IF(C338="",0,C338)+0.1*IF(D338="",0,D338)</f>
        <v/>
      </c>
      <c r="P338" s="24">
        <f>0.35*IF(E338="",0,E338)+0.35*IF(F338="",0,F338)+0.3*IF(G338="",0,G338)</f>
        <v/>
      </c>
      <c r="Q338" s="24">
        <f>0.656*IF(I338="",0,I338)+0.344*IF(H338="",0,H338)</f>
        <v/>
      </c>
      <c r="R338" s="24">
        <f>0.338*IF(J338="",0,J338)+0.662*IF(K338="",0,K338)</f>
        <v/>
      </c>
      <c r="S338" s="24">
        <f>0.38*IF(L338="",0,L338)+0.35*IF(M338="",0,M338)+0.27*IF(N338="",0,N338)</f>
        <v/>
      </c>
      <c r="T338" s="24">
        <f>IF(Universe!S338="","",((Universe!S338-$B$2565)/$C$2565)^3)</f>
        <v/>
      </c>
      <c r="U338" s="24">
        <f>IF(Universe!S338="","",(Universe!S338-$B$2565)/$C$2565)</f>
        <v/>
      </c>
      <c r="V338" s="24">
        <f>IF(Universe!T338="","",(Universe!T338-$B$2566)/$C$2566)</f>
        <v/>
      </c>
      <c r="W338" s="24">
        <f>IF(Universe!U338="","",(Universe!U338-$B$2567)/$C$2567)</f>
        <v/>
      </c>
      <c r="X338" s="24">
        <f>IF(O338="","",(O338-$B$2571)/$C$2571)</f>
        <v/>
      </c>
      <c r="Y338" s="24">
        <f>IF(T338="","",(T338-$B$2576)/$C$2576)</f>
        <v/>
      </c>
      <c r="Z338" s="24">
        <f>IF(Universe!V338="","",(Universe!V338-$B$2568)/$C$2568)</f>
        <v/>
      </c>
      <c r="AA338" s="24">
        <f>IF(P338="","",(P338-$B$2572)/$C$2572)</f>
        <v/>
      </c>
      <c r="AB338" s="24">
        <f>IF(Q338="","",(Q338-$B$2573)/$C$2573)</f>
        <v/>
      </c>
      <c r="AC338" s="24">
        <f>IF(R338="","",(R338-$B$2574)/$C$2574)</f>
        <v/>
      </c>
      <c r="AD338" s="24">
        <f>IF(S338="","",(S338-$B$2575)/$C$2575)</f>
        <v/>
      </c>
      <c r="AE338" s="24">
        <f>IF(Y338="","",Y338-(19.12044933116382+16.522174187581257*U338))</f>
        <v/>
      </c>
      <c r="AF338" s="24">
        <f>IF(X338="","",(X338-(-0.27268023098325006+0.47142105304415904*V338+-0.3189264934812436*U338)--5.286111042926227e-16)/0.7994208745952703)</f>
        <v/>
      </c>
      <c r="AG338" s="24">
        <f>IF(AA338="","",(AA338-(0.5248806186338691+-0.064206457956449*U338)-5.43454825424064e-16)/0.9977404048781155)</f>
        <v/>
      </c>
      <c r="AH338" s="25" t="n">
        <v>-3.39487988319105</v>
      </c>
      <c r="AI338" s="25" t="n">
        <v>2.184711716598137</v>
      </c>
      <c r="AJ338" s="25" t="n">
        <v>2.712440998925104</v>
      </c>
      <c r="AK338" s="25" t="n">
        <v>0.6789218583472449</v>
      </c>
      <c r="AL338" s="25" t="n">
        <v>2.245275255867886</v>
      </c>
      <c r="AM338" s="25" t="n">
        <v>-0.1263399198582472</v>
      </c>
      <c r="AN338" s="25" t="n">
        <v>2.292744700226363</v>
      </c>
      <c r="AO338" s="25" t="n">
        <v>-0.613628068839862</v>
      </c>
      <c r="AP338" s="25" t="n">
        <v>1.290984161114873</v>
      </c>
      <c r="AQ338" s="25" t="n">
        <v>0.3500928506026007</v>
      </c>
    </row>
    <row r="339">
      <c r="A339" s="23">
        <f>Universe!A339</f>
        <v/>
      </c>
      <c r="B339" s="24">
        <f>IF(Universe!W339="","",(Universe!W339-$B$2550)/$C$2550)</f>
        <v/>
      </c>
      <c r="C339" s="24">
        <f>IF(Universe!X339="","",(Universe!X339-$B$2551)/$C$2551)</f>
        <v/>
      </c>
      <c r="D339" s="24">
        <f>IF(Universe!Y339="","",(Universe!Y339-$B$2552)/$C$2552)</f>
        <v/>
      </c>
      <c r="E339" s="24">
        <f>IF(Universe!Z339="","",(Universe!Z339-$B$2553)/$C$2553)</f>
        <v/>
      </c>
      <c r="F339" s="24">
        <f>IF(Universe!AA339="","",(Universe!AA339-$B$2554)/$C$2554)</f>
        <v/>
      </c>
      <c r="G339" s="24">
        <f>IF(Universe!AB339="","",(Universe!AB339-$B$2555)/$C$2555)</f>
        <v/>
      </c>
      <c r="H339" s="24">
        <f>IF(Universe!AC339="","",(Universe!AC339-$B$2556)/$C$2556)</f>
        <v/>
      </c>
      <c r="I339" s="24">
        <f>IF(Universe!AD339="","",(Universe!AD339-$B$2557)/$C$2557)</f>
        <v/>
      </c>
      <c r="J339" s="24">
        <f>IF(Universe!AE339="","",(Universe!AE339-$B$2558)/$C$2558)</f>
        <v/>
      </c>
      <c r="K339" s="24">
        <f>IF(Universe!AF339="","",(Universe!AF339-$B$2559)/$C$2559)</f>
        <v/>
      </c>
      <c r="L339" s="24">
        <f>IF(Universe!AG339="","",(Universe!AG339-$B$2560)/$C$2560)</f>
        <v/>
      </c>
      <c r="M339" s="24">
        <f>IF(Universe!AH339="","",(Universe!AH339-$B$2561)/$C$2561)</f>
        <v/>
      </c>
      <c r="N339" s="24">
        <f>IF(Universe!AI339="","",(Universe!AI339-$B$2562)/$C$2562)</f>
        <v/>
      </c>
      <c r="O339" s="24">
        <f>0.74*IF(B339="",0,B339)+0.16*IF(C339="",0,C339)+0.1*IF(D339="",0,D339)</f>
        <v/>
      </c>
      <c r="P339" s="24">
        <f>0.35*IF(E339="",0,E339)+0.35*IF(F339="",0,F339)+0.3*IF(G339="",0,G339)</f>
        <v/>
      </c>
      <c r="Q339" s="24">
        <f>0.656*IF(I339="",0,I339)+0.344*IF(H339="",0,H339)</f>
        <v/>
      </c>
      <c r="R339" s="24">
        <f>0.338*IF(J339="",0,J339)+0.662*IF(K339="",0,K339)</f>
        <v/>
      </c>
      <c r="S339" s="24">
        <f>0.38*IF(L339="",0,L339)+0.35*IF(M339="",0,M339)+0.27*IF(N339="",0,N339)</f>
        <v/>
      </c>
      <c r="T339" s="24">
        <f>IF(Universe!S339="","",((Universe!S339-$B$2565)/$C$2565)^3)</f>
        <v/>
      </c>
      <c r="U339" s="24">
        <f>IF(Universe!S339="","",(Universe!S339-$B$2565)/$C$2565)</f>
        <v/>
      </c>
      <c r="V339" s="24">
        <f>IF(Universe!T339="","",(Universe!T339-$B$2566)/$C$2566)</f>
        <v/>
      </c>
      <c r="W339" s="24">
        <f>IF(Universe!U339="","",(Universe!U339-$B$2567)/$C$2567)</f>
        <v/>
      </c>
      <c r="X339" s="24">
        <f>IF(O339="","",(O339-$B$2571)/$C$2571)</f>
        <v/>
      </c>
      <c r="Y339" s="24">
        <f>IF(T339="","",(T339-$B$2576)/$C$2576)</f>
        <v/>
      </c>
      <c r="Z339" s="24">
        <f>IF(Universe!V339="","",(Universe!V339-$B$2568)/$C$2568)</f>
        <v/>
      </c>
      <c r="AA339" s="24">
        <f>IF(P339="","",(P339-$B$2572)/$C$2572)</f>
        <v/>
      </c>
      <c r="AB339" s="24">
        <f>IF(Q339="","",(Q339-$B$2573)/$C$2573)</f>
        <v/>
      </c>
      <c r="AC339" s="24">
        <f>IF(R339="","",(R339-$B$2574)/$C$2574)</f>
        <v/>
      </c>
      <c r="AD339" s="24">
        <f>IF(S339="","",(S339-$B$2575)/$C$2575)</f>
        <v/>
      </c>
      <c r="AE339" s="24">
        <f>IF(Y339="","",Y339-(19.12044933116382+16.522174187581257*U339))</f>
        <v/>
      </c>
      <c r="AF339" s="24">
        <f>IF(X339="","",(X339-(-0.27268023098325006+0.47142105304415904*V339+-0.3189264934812436*U339)--5.286111042926227e-16)/0.7994208745952703)</f>
        <v/>
      </c>
      <c r="AG339" s="24">
        <f>IF(AA339="","",(AA339-(0.5248806186338691+-0.064206457956449*U339)-5.43454825424064e-16)/0.9977404048781155)</f>
        <v/>
      </c>
      <c r="AH339" s="25" t="n">
        <v>-2.570376362363292</v>
      </c>
      <c r="AI339" s="25" t="n">
        <v>0.4001045714819208</v>
      </c>
      <c r="AJ339" s="25" t="n">
        <v>-0.1515001138826442</v>
      </c>
      <c r="AK339" s="25" t="n">
        <v>-1.012967143649476</v>
      </c>
      <c r="AL339" s="25" t="n">
        <v>3.334890442465924</v>
      </c>
      <c r="AM339" s="25" t="n">
        <v>1.216558309553702</v>
      </c>
      <c r="AN339" s="25" t="n">
        <v>0.0544798206037016</v>
      </c>
      <c r="AO339" s="25" t="n">
        <v>0.122599395414544</v>
      </c>
      <c r="AP339" s="25" t="n">
        <v>-0.5730788841925796</v>
      </c>
      <c r="AQ339" s="25" t="n">
        <v>-0.08146469720041929</v>
      </c>
    </row>
    <row r="340">
      <c r="A340" s="23">
        <f>Universe!A340</f>
        <v/>
      </c>
      <c r="B340" s="24">
        <f>IF(Universe!W340="","",(Universe!W340-$B$2550)/$C$2550)</f>
        <v/>
      </c>
      <c r="C340" s="24">
        <f>IF(Universe!X340="","",(Universe!X340-$B$2551)/$C$2551)</f>
        <v/>
      </c>
      <c r="D340" s="24">
        <f>IF(Universe!Y340="","",(Universe!Y340-$B$2552)/$C$2552)</f>
        <v/>
      </c>
      <c r="E340" s="24">
        <f>IF(Universe!Z340="","",(Universe!Z340-$B$2553)/$C$2553)</f>
        <v/>
      </c>
      <c r="F340" s="24">
        <f>IF(Universe!AA340="","",(Universe!AA340-$B$2554)/$C$2554)</f>
        <v/>
      </c>
      <c r="G340" s="24">
        <f>IF(Universe!AB340="","",(Universe!AB340-$B$2555)/$C$2555)</f>
        <v/>
      </c>
      <c r="H340" s="24">
        <f>IF(Universe!AC340="","",(Universe!AC340-$B$2556)/$C$2556)</f>
        <v/>
      </c>
      <c r="I340" s="24">
        <f>IF(Universe!AD340="","",(Universe!AD340-$B$2557)/$C$2557)</f>
        <v/>
      </c>
      <c r="J340" s="24">
        <f>IF(Universe!AE340="","",(Universe!AE340-$B$2558)/$C$2558)</f>
        <v/>
      </c>
      <c r="K340" s="24">
        <f>IF(Universe!AF340="","",(Universe!AF340-$B$2559)/$C$2559)</f>
        <v/>
      </c>
      <c r="L340" s="24">
        <f>IF(Universe!AG340="","",(Universe!AG340-$B$2560)/$C$2560)</f>
        <v/>
      </c>
      <c r="M340" s="24">
        <f>IF(Universe!AH340="","",(Universe!AH340-$B$2561)/$C$2561)</f>
        <v/>
      </c>
      <c r="N340" s="24">
        <f>IF(Universe!AI340="","",(Universe!AI340-$B$2562)/$C$2562)</f>
        <v/>
      </c>
      <c r="O340" s="24">
        <f>0.74*IF(B340="",0,B340)+0.16*IF(C340="",0,C340)+0.1*IF(D340="",0,D340)</f>
        <v/>
      </c>
      <c r="P340" s="24">
        <f>0.35*IF(E340="",0,E340)+0.35*IF(F340="",0,F340)+0.3*IF(G340="",0,G340)</f>
        <v/>
      </c>
      <c r="Q340" s="24">
        <f>0.656*IF(I340="",0,I340)+0.344*IF(H340="",0,H340)</f>
        <v/>
      </c>
      <c r="R340" s="24">
        <f>0.338*IF(J340="",0,J340)+0.662*IF(K340="",0,K340)</f>
        <v/>
      </c>
      <c r="S340" s="24">
        <f>0.38*IF(L340="",0,L340)+0.35*IF(M340="",0,M340)+0.27*IF(N340="",0,N340)</f>
        <v/>
      </c>
      <c r="T340" s="24">
        <f>IF(Universe!S340="","",((Universe!S340-$B$2565)/$C$2565)^3)</f>
        <v/>
      </c>
      <c r="U340" s="24">
        <f>IF(Universe!S340="","",(Universe!S340-$B$2565)/$C$2565)</f>
        <v/>
      </c>
      <c r="V340" s="24">
        <f>IF(Universe!T340="","",(Universe!T340-$B$2566)/$C$2566)</f>
        <v/>
      </c>
      <c r="W340" s="24">
        <f>IF(Universe!U340="","",(Universe!U340-$B$2567)/$C$2567)</f>
        <v/>
      </c>
      <c r="X340" s="24">
        <f>IF(O340="","",(O340-$B$2571)/$C$2571)</f>
        <v/>
      </c>
      <c r="Y340" s="24">
        <f>IF(T340="","",(T340-$B$2576)/$C$2576)</f>
        <v/>
      </c>
      <c r="Z340" s="24">
        <f>IF(Universe!V340="","",(Universe!V340-$B$2568)/$C$2568)</f>
        <v/>
      </c>
      <c r="AA340" s="24">
        <f>IF(P340="","",(P340-$B$2572)/$C$2572)</f>
        <v/>
      </c>
      <c r="AB340" s="24">
        <f>IF(Q340="","",(Q340-$B$2573)/$C$2573)</f>
        <v/>
      </c>
      <c r="AC340" s="24">
        <f>IF(R340="","",(R340-$B$2574)/$C$2574)</f>
        <v/>
      </c>
      <c r="AD340" s="24">
        <f>IF(S340="","",(S340-$B$2575)/$C$2575)</f>
        <v/>
      </c>
      <c r="AE340" s="24">
        <f>IF(Y340="","",Y340-(19.12044933116382+16.522174187581257*U340))</f>
        <v/>
      </c>
      <c r="AF340" s="24">
        <f>IF(X340="","",(X340-(-0.27268023098325006+0.47142105304415904*V340+-0.3189264934812436*U340)--5.286111042926227e-16)/0.7994208745952703)</f>
        <v/>
      </c>
      <c r="AG340" s="24">
        <f>IF(AA340="","",(AA340-(0.5248806186338691+-0.064206457956449*U340)-5.43454825424064e-16)/0.9977404048781155)</f>
        <v/>
      </c>
      <c r="AH340" s="25" t="n">
        <v>-2.698770588955345</v>
      </c>
      <c r="AI340" s="25" t="n">
        <v>0.5171703114398759</v>
      </c>
      <c r="AJ340" s="25" t="n">
        <v>-0.0351617394581764</v>
      </c>
      <c r="AK340" s="25" t="n">
        <v>-0.5043765542802561</v>
      </c>
      <c r="AL340" s="25" t="n">
        <v>3.264220445588041</v>
      </c>
      <c r="AM340" s="25" t="n">
        <v>0.7157103547326833</v>
      </c>
      <c r="AN340" s="25" t="n">
        <v>-1.437502838369936</v>
      </c>
      <c r="AO340" s="25" t="n">
        <v>0.4218387834197897</v>
      </c>
      <c r="AP340" s="25" t="n">
        <v>-1.379437946006509</v>
      </c>
      <c r="AQ340" s="25" t="n">
        <v>-0.4353652072470224</v>
      </c>
    </row>
    <row r="341">
      <c r="A341" s="23">
        <f>Universe!A341</f>
        <v/>
      </c>
      <c r="B341" s="24">
        <f>IF(Universe!W341="","",(Universe!W341-$B$2550)/$C$2550)</f>
        <v/>
      </c>
      <c r="C341" s="24">
        <f>IF(Universe!X341="","",(Universe!X341-$B$2551)/$C$2551)</f>
        <v/>
      </c>
      <c r="D341" s="24">
        <f>IF(Universe!Y341="","",(Universe!Y341-$B$2552)/$C$2552)</f>
        <v/>
      </c>
      <c r="E341" s="24">
        <f>IF(Universe!Z341="","",(Universe!Z341-$B$2553)/$C$2553)</f>
        <v/>
      </c>
      <c r="F341" s="24">
        <f>IF(Universe!AA341="","",(Universe!AA341-$B$2554)/$C$2554)</f>
        <v/>
      </c>
      <c r="G341" s="24">
        <f>IF(Universe!AB341="","",(Universe!AB341-$B$2555)/$C$2555)</f>
        <v/>
      </c>
      <c r="H341" s="24">
        <f>IF(Universe!AC341="","",(Universe!AC341-$B$2556)/$C$2556)</f>
        <v/>
      </c>
      <c r="I341" s="24">
        <f>IF(Universe!AD341="","",(Universe!AD341-$B$2557)/$C$2557)</f>
        <v/>
      </c>
      <c r="J341" s="24">
        <f>IF(Universe!AE341="","",(Universe!AE341-$B$2558)/$C$2558)</f>
        <v/>
      </c>
      <c r="K341" s="24">
        <f>IF(Universe!AF341="","",(Universe!AF341-$B$2559)/$C$2559)</f>
        <v/>
      </c>
      <c r="L341" s="24">
        <f>IF(Universe!AG341="","",(Universe!AG341-$B$2560)/$C$2560)</f>
        <v/>
      </c>
      <c r="M341" s="24">
        <f>IF(Universe!AH341="","",(Universe!AH341-$B$2561)/$C$2561)</f>
        <v/>
      </c>
      <c r="N341" s="24">
        <f>IF(Universe!AI341="","",(Universe!AI341-$B$2562)/$C$2562)</f>
        <v/>
      </c>
      <c r="O341" s="24">
        <f>0.74*IF(B341="",0,B341)+0.16*IF(C341="",0,C341)+0.1*IF(D341="",0,D341)</f>
        <v/>
      </c>
      <c r="P341" s="24">
        <f>0.35*IF(E341="",0,E341)+0.35*IF(F341="",0,F341)+0.3*IF(G341="",0,G341)</f>
        <v/>
      </c>
      <c r="Q341" s="24">
        <f>0.656*IF(I341="",0,I341)+0.344*IF(H341="",0,H341)</f>
        <v/>
      </c>
      <c r="R341" s="24">
        <f>0.338*IF(J341="",0,J341)+0.662*IF(K341="",0,K341)</f>
        <v/>
      </c>
      <c r="S341" s="24">
        <f>0.38*IF(L341="",0,L341)+0.35*IF(M341="",0,M341)+0.27*IF(N341="",0,N341)</f>
        <v/>
      </c>
      <c r="T341" s="24">
        <f>IF(Universe!S341="","",((Universe!S341-$B$2565)/$C$2565)^3)</f>
        <v/>
      </c>
      <c r="U341" s="24">
        <f>IF(Universe!S341="","",(Universe!S341-$B$2565)/$C$2565)</f>
        <v/>
      </c>
      <c r="V341" s="24">
        <f>IF(Universe!T341="","",(Universe!T341-$B$2566)/$C$2566)</f>
        <v/>
      </c>
      <c r="W341" s="24">
        <f>IF(Universe!U341="","",(Universe!U341-$B$2567)/$C$2567)</f>
        <v/>
      </c>
      <c r="X341" s="24">
        <f>IF(O341="","",(O341-$B$2571)/$C$2571)</f>
        <v/>
      </c>
      <c r="Y341" s="24">
        <f>IF(T341="","",(T341-$B$2576)/$C$2576)</f>
        <v/>
      </c>
      <c r="Z341" s="24">
        <f>IF(Universe!V341="","",(Universe!V341-$B$2568)/$C$2568)</f>
        <v/>
      </c>
      <c r="AA341" s="24">
        <f>IF(P341="","",(P341-$B$2572)/$C$2572)</f>
        <v/>
      </c>
      <c r="AB341" s="24">
        <f>IF(Q341="","",(Q341-$B$2573)/$C$2573)</f>
        <v/>
      </c>
      <c r="AC341" s="24">
        <f>IF(R341="","",(R341-$B$2574)/$C$2574)</f>
        <v/>
      </c>
      <c r="AD341" s="24">
        <f>IF(S341="","",(S341-$B$2575)/$C$2575)</f>
        <v/>
      </c>
      <c r="AE341" s="24">
        <f>IF(Y341="","",Y341-(19.12044933116382+16.522174187581257*U341))</f>
        <v/>
      </c>
      <c r="AF341" s="24">
        <f>IF(X341="","",(X341-(-0.27268023098325006+0.47142105304415904*V341+-0.3189264934812436*U341)--5.286111042926227e-16)/0.7994208745952703)</f>
        <v/>
      </c>
      <c r="AG341" s="24">
        <f>IF(AA341="","",(AA341-(0.5248806186338691+-0.064206457956449*U341)-5.43454825424064e-16)/0.9977404048781155)</f>
        <v/>
      </c>
      <c r="AH341" s="25" t="n">
        <v>-2.516652566384481</v>
      </c>
      <c r="AI341" s="25" t="n">
        <v>-0.3156051756928461</v>
      </c>
      <c r="AJ341" s="25" t="n">
        <v>-0.5711862379841142</v>
      </c>
      <c r="AK341" s="25" t="n">
        <v>-0.442404225759003</v>
      </c>
      <c r="AL341" s="25" t="n">
        <v>3.354720947765816</v>
      </c>
      <c r="AM341" s="25" t="n">
        <v>-0.1180906272321766</v>
      </c>
      <c r="AN341" s="25" t="n">
        <v>0.268365486849225</v>
      </c>
      <c r="AO341" s="25" t="n">
        <v>-0.0646335849326998</v>
      </c>
      <c r="AP341" s="25" t="n">
        <v>0.8407005240958113</v>
      </c>
      <c r="AQ341" s="25" t="n">
        <v>0.5701432838572917</v>
      </c>
    </row>
    <row r="342">
      <c r="A342" s="23">
        <f>Universe!A342</f>
        <v/>
      </c>
      <c r="B342" s="24">
        <f>IF(Universe!W342="","",(Universe!W342-$B$2550)/$C$2550)</f>
        <v/>
      </c>
      <c r="C342" s="24">
        <f>IF(Universe!X342="","",(Universe!X342-$B$2551)/$C$2551)</f>
        <v/>
      </c>
      <c r="D342" s="24">
        <f>IF(Universe!Y342="","",(Universe!Y342-$B$2552)/$C$2552)</f>
        <v/>
      </c>
      <c r="E342" s="24">
        <f>IF(Universe!Z342="","",(Universe!Z342-$B$2553)/$C$2553)</f>
        <v/>
      </c>
      <c r="F342" s="24">
        <f>IF(Universe!AA342="","",(Universe!AA342-$B$2554)/$C$2554)</f>
        <v/>
      </c>
      <c r="G342" s="24">
        <f>IF(Universe!AB342="","",(Universe!AB342-$B$2555)/$C$2555)</f>
        <v/>
      </c>
      <c r="H342" s="24">
        <f>IF(Universe!AC342="","",(Universe!AC342-$B$2556)/$C$2556)</f>
        <v/>
      </c>
      <c r="I342" s="24">
        <f>IF(Universe!AD342="","",(Universe!AD342-$B$2557)/$C$2557)</f>
        <v/>
      </c>
      <c r="J342" s="24">
        <f>IF(Universe!AE342="","",(Universe!AE342-$B$2558)/$C$2558)</f>
        <v/>
      </c>
      <c r="K342" s="24">
        <f>IF(Universe!AF342="","",(Universe!AF342-$B$2559)/$C$2559)</f>
        <v/>
      </c>
      <c r="L342" s="24">
        <f>IF(Universe!AG342="","",(Universe!AG342-$B$2560)/$C$2560)</f>
        <v/>
      </c>
      <c r="M342" s="24">
        <f>IF(Universe!AH342="","",(Universe!AH342-$B$2561)/$C$2561)</f>
        <v/>
      </c>
      <c r="N342" s="24">
        <f>IF(Universe!AI342="","",(Universe!AI342-$B$2562)/$C$2562)</f>
        <v/>
      </c>
      <c r="O342" s="24">
        <f>0.74*IF(B342="",0,B342)+0.16*IF(C342="",0,C342)+0.1*IF(D342="",0,D342)</f>
        <v/>
      </c>
      <c r="P342" s="24">
        <f>0.35*IF(E342="",0,E342)+0.35*IF(F342="",0,F342)+0.3*IF(G342="",0,G342)</f>
        <v/>
      </c>
      <c r="Q342" s="24">
        <f>0.656*IF(I342="",0,I342)+0.344*IF(H342="",0,H342)</f>
        <v/>
      </c>
      <c r="R342" s="24">
        <f>0.338*IF(J342="",0,J342)+0.662*IF(K342="",0,K342)</f>
        <v/>
      </c>
      <c r="S342" s="24">
        <f>0.38*IF(L342="",0,L342)+0.35*IF(M342="",0,M342)+0.27*IF(N342="",0,N342)</f>
        <v/>
      </c>
      <c r="T342" s="24">
        <f>IF(Universe!S342="","",((Universe!S342-$B$2565)/$C$2565)^3)</f>
        <v/>
      </c>
      <c r="U342" s="24">
        <f>IF(Universe!S342="","",(Universe!S342-$B$2565)/$C$2565)</f>
        <v/>
      </c>
      <c r="V342" s="24">
        <f>IF(Universe!T342="","",(Universe!T342-$B$2566)/$C$2566)</f>
        <v/>
      </c>
      <c r="W342" s="24">
        <f>IF(Universe!U342="","",(Universe!U342-$B$2567)/$C$2567)</f>
        <v/>
      </c>
      <c r="X342" s="24">
        <f>IF(O342="","",(O342-$B$2571)/$C$2571)</f>
        <v/>
      </c>
      <c r="Y342" s="24">
        <f>IF(T342="","",(T342-$B$2576)/$C$2576)</f>
        <v/>
      </c>
      <c r="Z342" s="24">
        <f>IF(Universe!V342="","",(Universe!V342-$B$2568)/$C$2568)</f>
        <v/>
      </c>
      <c r="AA342" s="24">
        <f>IF(P342="","",(P342-$B$2572)/$C$2572)</f>
        <v/>
      </c>
      <c r="AB342" s="24">
        <f>IF(Q342="","",(Q342-$B$2573)/$C$2573)</f>
        <v/>
      </c>
      <c r="AC342" s="24">
        <f>IF(R342="","",(R342-$B$2574)/$C$2574)</f>
        <v/>
      </c>
      <c r="AD342" s="24">
        <f>IF(S342="","",(S342-$B$2575)/$C$2575)</f>
        <v/>
      </c>
      <c r="AE342" s="24">
        <f>IF(Y342="","",Y342-(19.12044933116382+16.522174187581257*U342))</f>
        <v/>
      </c>
      <c r="AF342" s="24">
        <f>IF(X342="","",(X342-(-0.27268023098325006+0.47142105304415904*V342+-0.3189264934812436*U342)--5.286111042926227e-16)/0.7994208745952703)</f>
        <v/>
      </c>
      <c r="AG342" s="24">
        <f>IF(AA342="","",(AA342-(0.5248806186338691+-0.064206457956449*U342)-5.43454825424064e-16)/0.9977404048781155)</f>
        <v/>
      </c>
      <c r="AH342" s="25" t="n">
        <v>-1.705103802676117</v>
      </c>
      <c r="AI342" s="25" t="n">
        <v>-0.2595576499507435</v>
      </c>
      <c r="AJ342" s="25" t="n">
        <v>-0.4073123227901732</v>
      </c>
      <c r="AK342" s="25" t="n">
        <v>0.0517022912772479</v>
      </c>
      <c r="AL342" s="25" t="n">
        <v>3.044458575616753</v>
      </c>
      <c r="AM342" s="25" t="n">
        <v>-0.06557096783248099</v>
      </c>
      <c r="AN342" s="25" t="n">
        <v>0.4936078465730558</v>
      </c>
      <c r="AO342" s="25" t="n">
        <v>0.0166100365305982</v>
      </c>
      <c r="AP342" s="25" t="n">
        <v>0.0373302620386654</v>
      </c>
      <c r="AQ342" s="25" t="n">
        <v>0.2719876342906764</v>
      </c>
    </row>
    <row r="343">
      <c r="A343" s="23">
        <f>Universe!A343</f>
        <v/>
      </c>
      <c r="B343" s="24">
        <f>IF(Universe!W343="","",(Universe!W343-$B$2550)/$C$2550)</f>
        <v/>
      </c>
      <c r="C343" s="24">
        <f>IF(Universe!X343="","",(Universe!X343-$B$2551)/$C$2551)</f>
        <v/>
      </c>
      <c r="D343" s="24">
        <f>IF(Universe!Y343="","",(Universe!Y343-$B$2552)/$C$2552)</f>
        <v/>
      </c>
      <c r="E343" s="24">
        <f>IF(Universe!Z343="","",(Universe!Z343-$B$2553)/$C$2553)</f>
        <v/>
      </c>
      <c r="F343" s="24">
        <f>IF(Universe!AA343="","",(Universe!AA343-$B$2554)/$C$2554)</f>
        <v/>
      </c>
      <c r="G343" s="24">
        <f>IF(Universe!AB343="","",(Universe!AB343-$B$2555)/$C$2555)</f>
        <v/>
      </c>
      <c r="H343" s="24">
        <f>IF(Universe!AC343="","",(Universe!AC343-$B$2556)/$C$2556)</f>
        <v/>
      </c>
      <c r="I343" s="24">
        <f>IF(Universe!AD343="","",(Universe!AD343-$B$2557)/$C$2557)</f>
        <v/>
      </c>
      <c r="J343" s="24">
        <f>IF(Universe!AE343="","",(Universe!AE343-$B$2558)/$C$2558)</f>
        <v/>
      </c>
      <c r="K343" s="24">
        <f>IF(Universe!AF343="","",(Universe!AF343-$B$2559)/$C$2559)</f>
        <v/>
      </c>
      <c r="L343" s="24">
        <f>IF(Universe!AG343="","",(Universe!AG343-$B$2560)/$C$2560)</f>
        <v/>
      </c>
      <c r="M343" s="24">
        <f>IF(Universe!AH343="","",(Universe!AH343-$B$2561)/$C$2561)</f>
        <v/>
      </c>
      <c r="N343" s="24">
        <f>IF(Universe!AI343="","",(Universe!AI343-$B$2562)/$C$2562)</f>
        <v/>
      </c>
      <c r="O343" s="24">
        <f>0.74*IF(B343="",0,B343)+0.16*IF(C343="",0,C343)+0.1*IF(D343="",0,D343)</f>
        <v/>
      </c>
      <c r="P343" s="24">
        <f>0.35*IF(E343="",0,E343)+0.35*IF(F343="",0,F343)+0.3*IF(G343="",0,G343)</f>
        <v/>
      </c>
      <c r="Q343" s="24">
        <f>0.656*IF(I343="",0,I343)+0.344*IF(H343="",0,H343)</f>
        <v/>
      </c>
      <c r="R343" s="24">
        <f>0.338*IF(J343="",0,J343)+0.662*IF(K343="",0,K343)</f>
        <v/>
      </c>
      <c r="S343" s="24">
        <f>0.38*IF(L343="",0,L343)+0.35*IF(M343="",0,M343)+0.27*IF(N343="",0,N343)</f>
        <v/>
      </c>
      <c r="T343" s="24">
        <f>IF(Universe!S343="","",((Universe!S343-$B$2565)/$C$2565)^3)</f>
        <v/>
      </c>
      <c r="U343" s="24">
        <f>IF(Universe!S343="","",(Universe!S343-$B$2565)/$C$2565)</f>
        <v/>
      </c>
      <c r="V343" s="24">
        <f>IF(Universe!T343="","",(Universe!T343-$B$2566)/$C$2566)</f>
        <v/>
      </c>
      <c r="W343" s="24">
        <f>IF(Universe!U343="","",(Universe!U343-$B$2567)/$C$2567)</f>
        <v/>
      </c>
      <c r="X343" s="24">
        <f>IF(O343="","",(O343-$B$2571)/$C$2571)</f>
        <v/>
      </c>
      <c r="Y343" s="24">
        <f>IF(T343="","",(T343-$B$2576)/$C$2576)</f>
        <v/>
      </c>
      <c r="Z343" s="24">
        <f>IF(Universe!V343="","",(Universe!V343-$B$2568)/$C$2568)</f>
        <v/>
      </c>
      <c r="AA343" s="24">
        <f>IF(P343="","",(P343-$B$2572)/$C$2572)</f>
        <v/>
      </c>
      <c r="AB343" s="24">
        <f>IF(Q343="","",(Q343-$B$2573)/$C$2573)</f>
        <v/>
      </c>
      <c r="AC343" s="24">
        <f>IF(R343="","",(R343-$B$2574)/$C$2574)</f>
        <v/>
      </c>
      <c r="AD343" s="24">
        <f>IF(S343="","",(S343-$B$2575)/$C$2575)</f>
        <v/>
      </c>
      <c r="AE343" s="24">
        <f>IF(Y343="","",Y343-(19.12044933116382+16.522174187581257*U343))</f>
        <v/>
      </c>
      <c r="AF343" s="24">
        <f>IF(X343="","",(X343-(-0.27268023098325006+0.47142105304415904*V343+-0.3189264934812436*U343)--5.286111042926227e-16)/0.7994208745952703)</f>
        <v/>
      </c>
      <c r="AG343" s="24">
        <f>IF(AA343="","",(AA343-(0.5248806186338691+-0.064206457956449*U343)-5.43454825424064e-16)/0.9977404048781155)</f>
        <v/>
      </c>
      <c r="AH343" s="25" t="n">
        <v>-1.5612530797493</v>
      </c>
      <c r="AI343" s="25" t="n">
        <v>0.0136131084549113</v>
      </c>
      <c r="AJ343" s="25" t="n">
        <v>-1.127249482788422</v>
      </c>
      <c r="AK343" s="25" t="n">
        <v>0.372953319061454</v>
      </c>
      <c r="AL343" s="25" t="n">
        <v>2.88784306886558</v>
      </c>
      <c r="AM343" s="25" t="n">
        <v>0.0630690119038818</v>
      </c>
      <c r="AN343" s="25" t="n">
        <v>0.9210920720926462</v>
      </c>
      <c r="AO343" s="25" t="n">
        <v>0.0496783327714218</v>
      </c>
      <c r="AP343" s="25" t="n">
        <v>-0.9244240904465651</v>
      </c>
      <c r="AQ343" s="25" t="n">
        <v>0.4489083986696552</v>
      </c>
    </row>
    <row r="344">
      <c r="A344" s="23">
        <f>Universe!A344</f>
        <v/>
      </c>
      <c r="B344" s="24">
        <f>IF(Universe!W344="","",(Universe!W344-$B$2550)/$C$2550)</f>
        <v/>
      </c>
      <c r="C344" s="24">
        <f>IF(Universe!X344="","",(Universe!X344-$B$2551)/$C$2551)</f>
        <v/>
      </c>
      <c r="D344" s="24">
        <f>IF(Universe!Y344="","",(Universe!Y344-$B$2552)/$C$2552)</f>
        <v/>
      </c>
      <c r="E344" s="24">
        <f>IF(Universe!Z344="","",(Universe!Z344-$B$2553)/$C$2553)</f>
        <v/>
      </c>
      <c r="F344" s="24">
        <f>IF(Universe!AA344="","",(Universe!AA344-$B$2554)/$C$2554)</f>
        <v/>
      </c>
      <c r="G344" s="24">
        <f>IF(Universe!AB344="","",(Universe!AB344-$B$2555)/$C$2555)</f>
        <v/>
      </c>
      <c r="H344" s="24">
        <f>IF(Universe!AC344="","",(Universe!AC344-$B$2556)/$C$2556)</f>
        <v/>
      </c>
      <c r="I344" s="24">
        <f>IF(Universe!AD344="","",(Universe!AD344-$B$2557)/$C$2557)</f>
        <v/>
      </c>
      <c r="J344" s="24">
        <f>IF(Universe!AE344="","",(Universe!AE344-$B$2558)/$C$2558)</f>
        <v/>
      </c>
      <c r="K344" s="24">
        <f>IF(Universe!AF344="","",(Universe!AF344-$B$2559)/$C$2559)</f>
        <v/>
      </c>
      <c r="L344" s="24">
        <f>IF(Universe!AG344="","",(Universe!AG344-$B$2560)/$C$2560)</f>
        <v/>
      </c>
      <c r="M344" s="24">
        <f>IF(Universe!AH344="","",(Universe!AH344-$B$2561)/$C$2561)</f>
        <v/>
      </c>
      <c r="N344" s="24">
        <f>IF(Universe!AI344="","",(Universe!AI344-$B$2562)/$C$2562)</f>
        <v/>
      </c>
      <c r="O344" s="24">
        <f>0.74*IF(B344="",0,B344)+0.16*IF(C344="",0,C344)+0.1*IF(D344="",0,D344)</f>
        <v/>
      </c>
      <c r="P344" s="24">
        <f>0.35*IF(E344="",0,E344)+0.35*IF(F344="",0,F344)+0.3*IF(G344="",0,G344)</f>
        <v/>
      </c>
      <c r="Q344" s="24">
        <f>0.656*IF(I344="",0,I344)+0.344*IF(H344="",0,H344)</f>
        <v/>
      </c>
      <c r="R344" s="24">
        <f>0.338*IF(J344="",0,J344)+0.662*IF(K344="",0,K344)</f>
        <v/>
      </c>
      <c r="S344" s="24">
        <f>0.38*IF(L344="",0,L344)+0.35*IF(M344="",0,M344)+0.27*IF(N344="",0,N344)</f>
        <v/>
      </c>
      <c r="T344" s="24">
        <f>IF(Universe!S344="","",((Universe!S344-$B$2565)/$C$2565)^3)</f>
        <v/>
      </c>
      <c r="U344" s="24">
        <f>IF(Universe!S344="","",(Universe!S344-$B$2565)/$C$2565)</f>
        <v/>
      </c>
      <c r="V344" s="24">
        <f>IF(Universe!T344="","",(Universe!T344-$B$2566)/$C$2566)</f>
        <v/>
      </c>
      <c r="W344" s="24">
        <f>IF(Universe!U344="","",(Universe!U344-$B$2567)/$C$2567)</f>
        <v/>
      </c>
      <c r="X344" s="24">
        <f>IF(O344="","",(O344-$B$2571)/$C$2571)</f>
        <v/>
      </c>
      <c r="Y344" s="24">
        <f>IF(T344="","",(T344-$B$2576)/$C$2576)</f>
        <v/>
      </c>
      <c r="Z344" s="24">
        <f>IF(Universe!V344="","",(Universe!V344-$B$2568)/$C$2568)</f>
        <v/>
      </c>
      <c r="AA344" s="24">
        <f>IF(P344="","",(P344-$B$2572)/$C$2572)</f>
        <v/>
      </c>
      <c r="AB344" s="24">
        <f>IF(Q344="","",(Q344-$B$2573)/$C$2573)</f>
        <v/>
      </c>
      <c r="AC344" s="24">
        <f>IF(R344="","",(R344-$B$2574)/$C$2574)</f>
        <v/>
      </c>
      <c r="AD344" s="24">
        <f>IF(S344="","",(S344-$B$2575)/$C$2575)</f>
        <v/>
      </c>
      <c r="AE344" s="24">
        <f>IF(Y344="","",Y344-(19.12044933116382+16.522174187581257*U344))</f>
        <v/>
      </c>
      <c r="AF344" s="24">
        <f>IF(X344="","",(X344-(-0.27268023098325006+0.47142105304415904*V344+-0.3189264934812436*U344)--5.286111042926227e-16)/0.7994208745952703)</f>
        <v/>
      </c>
      <c r="AG344" s="24">
        <f>IF(AA344="","",(AA344-(0.5248806186338691+-0.064206457956449*U344)-5.43454825424064e-16)/0.9977404048781155)</f>
        <v/>
      </c>
      <c r="AH344" s="25" t="n">
        <v>-3.037449007576932</v>
      </c>
      <c r="AI344" s="25" t="n">
        <v>0.9472648387073196</v>
      </c>
      <c r="AJ344" s="25" t="n">
        <v>-0.8336003344832515</v>
      </c>
      <c r="AK344" s="25" t="n">
        <v>-0.5417344932483047</v>
      </c>
      <c r="AL344" s="25" t="n">
        <v>2.909801502291781</v>
      </c>
      <c r="AM344" s="25" t="n">
        <v>0.0905795152273209</v>
      </c>
      <c r="AN344" s="25" t="n">
        <v>-0.0041934551058789</v>
      </c>
      <c r="AO344" s="25" t="n">
        <v>-0.2260436892096079</v>
      </c>
      <c r="AP344" s="25" t="n">
        <v>-0.978946403467044</v>
      </c>
      <c r="AQ344" s="25" t="n">
        <v>-0.5210199657098817</v>
      </c>
    </row>
    <row r="345">
      <c r="A345" s="23">
        <f>Universe!A345</f>
        <v/>
      </c>
      <c r="B345" s="24">
        <f>IF(Universe!W345="","",(Universe!W345-$B$2550)/$C$2550)</f>
        <v/>
      </c>
      <c r="C345" s="24">
        <f>IF(Universe!X345="","",(Universe!X345-$B$2551)/$C$2551)</f>
        <v/>
      </c>
      <c r="D345" s="24">
        <f>IF(Universe!Y345="","",(Universe!Y345-$B$2552)/$C$2552)</f>
        <v/>
      </c>
      <c r="E345" s="24">
        <f>IF(Universe!Z345="","",(Universe!Z345-$B$2553)/$C$2553)</f>
        <v/>
      </c>
      <c r="F345" s="24">
        <f>IF(Universe!AA345="","",(Universe!AA345-$B$2554)/$C$2554)</f>
        <v/>
      </c>
      <c r="G345" s="24">
        <f>IF(Universe!AB345="","",(Universe!AB345-$B$2555)/$C$2555)</f>
        <v/>
      </c>
      <c r="H345" s="24">
        <f>IF(Universe!AC345="","",(Universe!AC345-$B$2556)/$C$2556)</f>
        <v/>
      </c>
      <c r="I345" s="24">
        <f>IF(Universe!AD345="","",(Universe!AD345-$B$2557)/$C$2557)</f>
        <v/>
      </c>
      <c r="J345" s="24">
        <f>IF(Universe!AE345="","",(Universe!AE345-$B$2558)/$C$2558)</f>
        <v/>
      </c>
      <c r="K345" s="24">
        <f>IF(Universe!AF345="","",(Universe!AF345-$B$2559)/$C$2559)</f>
        <v/>
      </c>
      <c r="L345" s="24">
        <f>IF(Universe!AG345="","",(Universe!AG345-$B$2560)/$C$2560)</f>
        <v/>
      </c>
      <c r="M345" s="24">
        <f>IF(Universe!AH345="","",(Universe!AH345-$B$2561)/$C$2561)</f>
        <v/>
      </c>
      <c r="N345" s="24">
        <f>IF(Universe!AI345="","",(Universe!AI345-$B$2562)/$C$2562)</f>
        <v/>
      </c>
      <c r="O345" s="24">
        <f>0.74*IF(B345="",0,B345)+0.16*IF(C345="",0,C345)+0.1*IF(D345="",0,D345)</f>
        <v/>
      </c>
      <c r="P345" s="24">
        <f>0.35*IF(E345="",0,E345)+0.35*IF(F345="",0,F345)+0.3*IF(G345="",0,G345)</f>
        <v/>
      </c>
      <c r="Q345" s="24">
        <f>0.656*IF(I345="",0,I345)+0.344*IF(H345="",0,H345)</f>
        <v/>
      </c>
      <c r="R345" s="24">
        <f>0.338*IF(J345="",0,J345)+0.662*IF(K345="",0,K345)</f>
        <v/>
      </c>
      <c r="S345" s="24">
        <f>0.38*IF(L345="",0,L345)+0.35*IF(M345="",0,M345)+0.27*IF(N345="",0,N345)</f>
        <v/>
      </c>
      <c r="T345" s="24">
        <f>IF(Universe!S345="","",((Universe!S345-$B$2565)/$C$2565)^3)</f>
        <v/>
      </c>
      <c r="U345" s="24">
        <f>IF(Universe!S345="","",(Universe!S345-$B$2565)/$C$2565)</f>
        <v/>
      </c>
      <c r="V345" s="24">
        <f>IF(Universe!T345="","",(Universe!T345-$B$2566)/$C$2566)</f>
        <v/>
      </c>
      <c r="W345" s="24">
        <f>IF(Universe!U345="","",(Universe!U345-$B$2567)/$C$2567)</f>
        <v/>
      </c>
      <c r="X345" s="24">
        <f>IF(O345="","",(O345-$B$2571)/$C$2571)</f>
        <v/>
      </c>
      <c r="Y345" s="24">
        <f>IF(T345="","",(T345-$B$2576)/$C$2576)</f>
        <v/>
      </c>
      <c r="Z345" s="24">
        <f>IF(Universe!V345="","",(Universe!V345-$B$2568)/$C$2568)</f>
        <v/>
      </c>
      <c r="AA345" s="24">
        <f>IF(P345="","",(P345-$B$2572)/$C$2572)</f>
        <v/>
      </c>
      <c r="AB345" s="24">
        <f>IF(Q345="","",(Q345-$B$2573)/$C$2573)</f>
        <v/>
      </c>
      <c r="AC345" s="24">
        <f>IF(R345="","",(R345-$B$2574)/$C$2574)</f>
        <v/>
      </c>
      <c r="AD345" s="24">
        <f>IF(S345="","",(S345-$B$2575)/$C$2575)</f>
        <v/>
      </c>
      <c r="AE345" s="24">
        <f>IF(Y345="","",Y345-(19.12044933116382+16.522174187581257*U345))</f>
        <v/>
      </c>
      <c r="AF345" s="24">
        <f>IF(X345="","",(X345-(-0.27268023098325006+0.47142105304415904*V345+-0.3189264934812436*U345)--5.286111042926227e-16)/0.7994208745952703)</f>
        <v/>
      </c>
      <c r="AG345" s="24">
        <f>IF(AA345="","",(AA345-(0.5248806186338691+-0.064206457956449*U345)-5.43454825424064e-16)/0.9977404048781155)</f>
        <v/>
      </c>
      <c r="AH345" s="25" t="n">
        <v>-4.112011110428763</v>
      </c>
      <c r="AI345" s="25" t="n">
        <v>-0.9355192204100838</v>
      </c>
      <c r="AJ345" s="25" t="n">
        <v>-0.7160114292853001</v>
      </c>
      <c r="AK345" s="25" t="n">
        <v>-1.067925672889678</v>
      </c>
      <c r="AL345" s="25" t="n">
        <v>-0.1269071344485154</v>
      </c>
      <c r="AM345" s="25" t="n">
        <v>2.094653362864414</v>
      </c>
      <c r="AN345" s="25" t="n">
        <v>-2.048585039543496</v>
      </c>
      <c r="AO345" s="25" t="n">
        <v>-0.1607806862715976</v>
      </c>
      <c r="AP345" s="25" t="n">
        <v>-0.1815479629074809</v>
      </c>
      <c r="AQ345" s="25" t="n">
        <v>0.3095827767451682</v>
      </c>
    </row>
    <row r="346">
      <c r="A346" s="23">
        <f>Universe!A346</f>
        <v/>
      </c>
      <c r="B346" s="24">
        <f>IF(Universe!W346="","",(Universe!W346-$B$2550)/$C$2550)</f>
        <v/>
      </c>
      <c r="C346" s="24">
        <f>IF(Universe!X346="","",(Universe!X346-$B$2551)/$C$2551)</f>
        <v/>
      </c>
      <c r="D346" s="24">
        <f>IF(Universe!Y346="","",(Universe!Y346-$B$2552)/$C$2552)</f>
        <v/>
      </c>
      <c r="E346" s="24">
        <f>IF(Universe!Z346="","",(Universe!Z346-$B$2553)/$C$2553)</f>
        <v/>
      </c>
      <c r="F346" s="24">
        <f>IF(Universe!AA346="","",(Universe!AA346-$B$2554)/$C$2554)</f>
        <v/>
      </c>
      <c r="G346" s="24">
        <f>IF(Universe!AB346="","",(Universe!AB346-$B$2555)/$C$2555)</f>
        <v/>
      </c>
      <c r="H346" s="24">
        <f>IF(Universe!AC346="","",(Universe!AC346-$B$2556)/$C$2556)</f>
        <v/>
      </c>
      <c r="I346" s="24">
        <f>IF(Universe!AD346="","",(Universe!AD346-$B$2557)/$C$2557)</f>
        <v/>
      </c>
      <c r="J346" s="24">
        <f>IF(Universe!AE346="","",(Universe!AE346-$B$2558)/$C$2558)</f>
        <v/>
      </c>
      <c r="K346" s="24">
        <f>IF(Universe!AF346="","",(Universe!AF346-$B$2559)/$C$2559)</f>
        <v/>
      </c>
      <c r="L346" s="24">
        <f>IF(Universe!AG346="","",(Universe!AG346-$B$2560)/$C$2560)</f>
        <v/>
      </c>
      <c r="M346" s="24">
        <f>IF(Universe!AH346="","",(Universe!AH346-$B$2561)/$C$2561)</f>
        <v/>
      </c>
      <c r="N346" s="24">
        <f>IF(Universe!AI346="","",(Universe!AI346-$B$2562)/$C$2562)</f>
        <v/>
      </c>
      <c r="O346" s="24">
        <f>0.74*IF(B346="",0,B346)+0.16*IF(C346="",0,C346)+0.1*IF(D346="",0,D346)</f>
        <v/>
      </c>
      <c r="P346" s="24">
        <f>0.35*IF(E346="",0,E346)+0.35*IF(F346="",0,F346)+0.3*IF(G346="",0,G346)</f>
        <v/>
      </c>
      <c r="Q346" s="24">
        <f>0.656*IF(I346="",0,I346)+0.344*IF(H346="",0,H346)</f>
        <v/>
      </c>
      <c r="R346" s="24">
        <f>0.338*IF(J346="",0,J346)+0.662*IF(K346="",0,K346)</f>
        <v/>
      </c>
      <c r="S346" s="24">
        <f>0.38*IF(L346="",0,L346)+0.35*IF(M346="",0,M346)+0.27*IF(N346="",0,N346)</f>
        <v/>
      </c>
      <c r="T346" s="24">
        <f>IF(Universe!S346="","",((Universe!S346-$B$2565)/$C$2565)^3)</f>
        <v/>
      </c>
      <c r="U346" s="24">
        <f>IF(Universe!S346="","",(Universe!S346-$B$2565)/$C$2565)</f>
        <v/>
      </c>
      <c r="V346" s="24">
        <f>IF(Universe!T346="","",(Universe!T346-$B$2566)/$C$2566)</f>
        <v/>
      </c>
      <c r="W346" s="24">
        <f>IF(Universe!U346="","",(Universe!U346-$B$2567)/$C$2567)</f>
        <v/>
      </c>
      <c r="X346" s="24">
        <f>IF(O346="","",(O346-$B$2571)/$C$2571)</f>
        <v/>
      </c>
      <c r="Y346" s="24">
        <f>IF(T346="","",(T346-$B$2576)/$C$2576)</f>
        <v/>
      </c>
      <c r="Z346" s="24">
        <f>IF(Universe!V346="","",(Universe!V346-$B$2568)/$C$2568)</f>
        <v/>
      </c>
      <c r="AA346" s="24">
        <f>IF(P346="","",(P346-$B$2572)/$C$2572)</f>
        <v/>
      </c>
      <c r="AB346" s="24">
        <f>IF(Q346="","",(Q346-$B$2573)/$C$2573)</f>
        <v/>
      </c>
      <c r="AC346" s="24">
        <f>IF(R346="","",(R346-$B$2574)/$C$2574)</f>
        <v/>
      </c>
      <c r="AD346" s="24">
        <f>IF(S346="","",(S346-$B$2575)/$C$2575)</f>
        <v/>
      </c>
      <c r="AE346" s="24">
        <f>IF(Y346="","",Y346-(19.12044933116382+16.522174187581257*U346))</f>
        <v/>
      </c>
      <c r="AF346" s="24">
        <f>IF(X346="","",(X346-(-0.27268023098325006+0.47142105304415904*V346+-0.3189264934812436*U346)--5.286111042926227e-16)/0.7994208745952703)</f>
        <v/>
      </c>
      <c r="AG346" s="24">
        <f>IF(AA346="","",(AA346-(0.5248806186338691+-0.064206457956449*U346)-5.43454825424064e-16)/0.9977404048781155)</f>
        <v/>
      </c>
      <c r="AH346" s="25" t="n">
        <v>-0.1692807869175242</v>
      </c>
      <c r="AI346" s="25" t="n">
        <v>0.1825430108871339</v>
      </c>
      <c r="AJ346" s="25" t="n">
        <v>-0.0048057973747581</v>
      </c>
      <c r="AK346" s="25" t="n">
        <v>-0.2213586166201184</v>
      </c>
      <c r="AL346" s="25" t="n">
        <v>0.4332611917263163</v>
      </c>
      <c r="AM346" s="25" t="n">
        <v>0.0833562919998844</v>
      </c>
      <c r="AN346" s="25" t="n">
        <v>-1.196908779484855</v>
      </c>
      <c r="AO346" s="25" t="n">
        <v>-0.0258782760048156</v>
      </c>
      <c r="AP346" s="25" t="n">
        <v>-0.4946257999302924</v>
      </c>
      <c r="AQ346" s="25" t="n">
        <v>-0.4018646562024489</v>
      </c>
    </row>
    <row r="347">
      <c r="A347" s="23">
        <f>Universe!A347</f>
        <v/>
      </c>
      <c r="B347" s="24">
        <f>IF(Universe!W347="","",(Universe!W347-$B$2550)/$C$2550)</f>
        <v/>
      </c>
      <c r="C347" s="24">
        <f>IF(Universe!X347="","",(Universe!X347-$B$2551)/$C$2551)</f>
        <v/>
      </c>
      <c r="D347" s="24">
        <f>IF(Universe!Y347="","",(Universe!Y347-$B$2552)/$C$2552)</f>
        <v/>
      </c>
      <c r="E347" s="24">
        <f>IF(Universe!Z347="","",(Universe!Z347-$B$2553)/$C$2553)</f>
        <v/>
      </c>
      <c r="F347" s="24">
        <f>IF(Universe!AA347="","",(Universe!AA347-$B$2554)/$C$2554)</f>
        <v/>
      </c>
      <c r="G347" s="24">
        <f>IF(Universe!AB347="","",(Universe!AB347-$B$2555)/$C$2555)</f>
        <v/>
      </c>
      <c r="H347" s="24">
        <f>IF(Universe!AC347="","",(Universe!AC347-$B$2556)/$C$2556)</f>
        <v/>
      </c>
      <c r="I347" s="24">
        <f>IF(Universe!AD347="","",(Universe!AD347-$B$2557)/$C$2557)</f>
        <v/>
      </c>
      <c r="J347" s="24">
        <f>IF(Universe!AE347="","",(Universe!AE347-$B$2558)/$C$2558)</f>
        <v/>
      </c>
      <c r="K347" s="24">
        <f>IF(Universe!AF347="","",(Universe!AF347-$B$2559)/$C$2559)</f>
        <v/>
      </c>
      <c r="L347" s="24">
        <f>IF(Universe!AG347="","",(Universe!AG347-$B$2560)/$C$2560)</f>
        <v/>
      </c>
      <c r="M347" s="24">
        <f>IF(Universe!AH347="","",(Universe!AH347-$B$2561)/$C$2561)</f>
        <v/>
      </c>
      <c r="N347" s="24">
        <f>IF(Universe!AI347="","",(Universe!AI347-$B$2562)/$C$2562)</f>
        <v/>
      </c>
      <c r="O347" s="24">
        <f>0.74*IF(B347="",0,B347)+0.16*IF(C347="",0,C347)+0.1*IF(D347="",0,D347)</f>
        <v/>
      </c>
      <c r="P347" s="24">
        <f>0.35*IF(E347="",0,E347)+0.35*IF(F347="",0,F347)+0.3*IF(G347="",0,G347)</f>
        <v/>
      </c>
      <c r="Q347" s="24">
        <f>0.656*IF(I347="",0,I347)+0.344*IF(H347="",0,H347)</f>
        <v/>
      </c>
      <c r="R347" s="24">
        <f>0.338*IF(J347="",0,J347)+0.662*IF(K347="",0,K347)</f>
        <v/>
      </c>
      <c r="S347" s="24">
        <f>0.38*IF(L347="",0,L347)+0.35*IF(M347="",0,M347)+0.27*IF(N347="",0,N347)</f>
        <v/>
      </c>
      <c r="T347" s="24">
        <f>IF(Universe!S347="","",((Universe!S347-$B$2565)/$C$2565)^3)</f>
        <v/>
      </c>
      <c r="U347" s="24">
        <f>IF(Universe!S347="","",(Universe!S347-$B$2565)/$C$2565)</f>
        <v/>
      </c>
      <c r="V347" s="24">
        <f>IF(Universe!T347="","",(Universe!T347-$B$2566)/$C$2566)</f>
        <v/>
      </c>
      <c r="W347" s="24">
        <f>IF(Universe!U347="","",(Universe!U347-$B$2567)/$C$2567)</f>
        <v/>
      </c>
      <c r="X347" s="24">
        <f>IF(O347="","",(O347-$B$2571)/$C$2571)</f>
        <v/>
      </c>
      <c r="Y347" s="24">
        <f>IF(T347="","",(T347-$B$2576)/$C$2576)</f>
        <v/>
      </c>
      <c r="Z347" s="24">
        <f>IF(Universe!V347="","",(Universe!V347-$B$2568)/$C$2568)</f>
        <v/>
      </c>
      <c r="AA347" s="24">
        <f>IF(P347="","",(P347-$B$2572)/$C$2572)</f>
        <v/>
      </c>
      <c r="AB347" s="24">
        <f>IF(Q347="","",(Q347-$B$2573)/$C$2573)</f>
        <v/>
      </c>
      <c r="AC347" s="24">
        <f>IF(R347="","",(R347-$B$2574)/$C$2574)</f>
        <v/>
      </c>
      <c r="AD347" s="24">
        <f>IF(S347="","",(S347-$B$2575)/$C$2575)</f>
        <v/>
      </c>
      <c r="AE347" s="24">
        <f>IF(Y347="","",Y347-(19.12044933116382+16.522174187581257*U347))</f>
        <v/>
      </c>
      <c r="AF347" s="24">
        <f>IF(X347="","",(X347-(-0.27268023098325006+0.47142105304415904*V347+-0.3189264934812436*U347)--5.286111042926227e-16)/0.7994208745952703)</f>
        <v/>
      </c>
      <c r="AG347" s="24">
        <f>IF(AA347="","",(AA347-(0.5248806186338691+-0.064206457956449*U347)-5.43454825424064e-16)/0.9977404048781155)</f>
        <v/>
      </c>
      <c r="AH347" s="25" t="n">
        <v>-2.521751743893024</v>
      </c>
      <c r="AI347" s="25" t="n">
        <v>-0.8982193681843562</v>
      </c>
      <c r="AJ347" s="25" t="n">
        <v>-1.048424366981373</v>
      </c>
      <c r="AK347" s="25" t="n">
        <v>0.008680715296624401</v>
      </c>
      <c r="AL347" s="25" t="n">
        <v>3.353079954084673</v>
      </c>
      <c r="AM347" s="25" t="n">
        <v>-0.2716684048945006</v>
      </c>
      <c r="AN347" s="25" t="n">
        <v>-0.7008523776885779</v>
      </c>
      <c r="AO347" s="25" t="n">
        <v>-0.0325353567781481</v>
      </c>
      <c r="AP347" s="25" t="n">
        <v>-1.22877952051973</v>
      </c>
      <c r="AQ347" s="25" t="n">
        <v>1.508703142819511</v>
      </c>
    </row>
    <row r="348">
      <c r="A348" s="23">
        <f>Universe!A348</f>
        <v/>
      </c>
      <c r="B348" s="24">
        <f>IF(Universe!W348="","",(Universe!W348-$B$2550)/$C$2550)</f>
        <v/>
      </c>
      <c r="C348" s="24">
        <f>IF(Universe!X348="","",(Universe!X348-$B$2551)/$C$2551)</f>
        <v/>
      </c>
      <c r="D348" s="24">
        <f>IF(Universe!Y348="","",(Universe!Y348-$B$2552)/$C$2552)</f>
        <v/>
      </c>
      <c r="E348" s="24">
        <f>IF(Universe!Z348="","",(Universe!Z348-$B$2553)/$C$2553)</f>
        <v/>
      </c>
      <c r="F348" s="24">
        <f>IF(Universe!AA348="","",(Universe!AA348-$B$2554)/$C$2554)</f>
        <v/>
      </c>
      <c r="G348" s="24">
        <f>IF(Universe!AB348="","",(Universe!AB348-$B$2555)/$C$2555)</f>
        <v/>
      </c>
      <c r="H348" s="24">
        <f>IF(Universe!AC348="","",(Universe!AC348-$B$2556)/$C$2556)</f>
        <v/>
      </c>
      <c r="I348" s="24">
        <f>IF(Universe!AD348="","",(Universe!AD348-$B$2557)/$C$2557)</f>
        <v/>
      </c>
      <c r="J348" s="24">
        <f>IF(Universe!AE348="","",(Universe!AE348-$B$2558)/$C$2558)</f>
        <v/>
      </c>
      <c r="K348" s="24">
        <f>IF(Universe!AF348="","",(Universe!AF348-$B$2559)/$C$2559)</f>
        <v/>
      </c>
      <c r="L348" s="24">
        <f>IF(Universe!AG348="","",(Universe!AG348-$B$2560)/$C$2560)</f>
        <v/>
      </c>
      <c r="M348" s="24">
        <f>IF(Universe!AH348="","",(Universe!AH348-$B$2561)/$C$2561)</f>
        <v/>
      </c>
      <c r="N348" s="24">
        <f>IF(Universe!AI348="","",(Universe!AI348-$B$2562)/$C$2562)</f>
        <v/>
      </c>
      <c r="O348" s="24">
        <f>0.74*IF(B348="",0,B348)+0.16*IF(C348="",0,C348)+0.1*IF(D348="",0,D348)</f>
        <v/>
      </c>
      <c r="P348" s="24">
        <f>0.35*IF(E348="",0,E348)+0.35*IF(F348="",0,F348)+0.3*IF(G348="",0,G348)</f>
        <v/>
      </c>
      <c r="Q348" s="24">
        <f>0.656*IF(I348="",0,I348)+0.344*IF(H348="",0,H348)</f>
        <v/>
      </c>
      <c r="R348" s="24">
        <f>0.338*IF(J348="",0,J348)+0.662*IF(K348="",0,K348)</f>
        <v/>
      </c>
      <c r="S348" s="24">
        <f>0.38*IF(L348="",0,L348)+0.35*IF(M348="",0,M348)+0.27*IF(N348="",0,N348)</f>
        <v/>
      </c>
      <c r="T348" s="24">
        <f>IF(Universe!S348="","",((Universe!S348-$B$2565)/$C$2565)^3)</f>
        <v/>
      </c>
      <c r="U348" s="24">
        <f>IF(Universe!S348="","",(Universe!S348-$B$2565)/$C$2565)</f>
        <v/>
      </c>
      <c r="V348" s="24">
        <f>IF(Universe!T348="","",(Universe!T348-$B$2566)/$C$2566)</f>
        <v/>
      </c>
      <c r="W348" s="24">
        <f>IF(Universe!U348="","",(Universe!U348-$B$2567)/$C$2567)</f>
        <v/>
      </c>
      <c r="X348" s="24">
        <f>IF(O348="","",(O348-$B$2571)/$C$2571)</f>
        <v/>
      </c>
      <c r="Y348" s="24">
        <f>IF(T348="","",(T348-$B$2576)/$C$2576)</f>
        <v/>
      </c>
      <c r="Z348" s="24">
        <f>IF(Universe!V348="","",(Universe!V348-$B$2568)/$C$2568)</f>
        <v/>
      </c>
      <c r="AA348" s="24">
        <f>IF(P348="","",(P348-$B$2572)/$C$2572)</f>
        <v/>
      </c>
      <c r="AB348" s="24">
        <f>IF(Q348="","",(Q348-$B$2573)/$C$2573)</f>
        <v/>
      </c>
      <c r="AC348" s="24">
        <f>IF(R348="","",(R348-$B$2574)/$C$2574)</f>
        <v/>
      </c>
      <c r="AD348" s="24">
        <f>IF(S348="","",(S348-$B$2575)/$C$2575)</f>
        <v/>
      </c>
      <c r="AE348" s="24">
        <f>IF(Y348="","",Y348-(19.12044933116382+16.522174187581257*U348))</f>
        <v/>
      </c>
      <c r="AF348" s="24">
        <f>IF(X348="","",(X348-(-0.27268023098325006+0.47142105304415904*V348+-0.3189264934812436*U348)--5.286111042926227e-16)/0.7994208745952703)</f>
        <v/>
      </c>
      <c r="AG348" s="24">
        <f>IF(AA348="","",(AA348-(0.5248806186338691+-0.064206457956449*U348)-5.43454825424064e-16)/0.9977404048781155)</f>
        <v/>
      </c>
      <c r="AH348" s="25" t="n">
        <v>-3.458744832936016</v>
      </c>
      <c r="AI348" s="25" t="n">
        <v>0.7249373180163976</v>
      </c>
      <c r="AJ348" s="25" t="n">
        <v>-1.633839852612685</v>
      </c>
      <c r="AK348" s="25" t="n">
        <v>1.490809913682375</v>
      </c>
      <c r="AL348" s="25" t="n">
        <v>2.092512340089606</v>
      </c>
      <c r="AM348" s="25" t="n">
        <v>0.6461674156688945</v>
      </c>
      <c r="AN348" s="25" t="n">
        <v>1.520123131441975</v>
      </c>
      <c r="AO348" s="25" t="n">
        <v>0.7316171508796788</v>
      </c>
      <c r="AP348" s="25" t="n">
        <v>-1.083917115327182</v>
      </c>
      <c r="AQ348" s="25" t="n">
        <v>1.287425406481332</v>
      </c>
    </row>
    <row r="349">
      <c r="A349" s="23">
        <f>Universe!A349</f>
        <v/>
      </c>
      <c r="B349" s="24">
        <f>IF(Universe!W349="","",(Universe!W349-$B$2550)/$C$2550)</f>
        <v/>
      </c>
      <c r="C349" s="24">
        <f>IF(Universe!X349="","",(Universe!X349-$B$2551)/$C$2551)</f>
        <v/>
      </c>
      <c r="D349" s="24">
        <f>IF(Universe!Y349="","",(Universe!Y349-$B$2552)/$C$2552)</f>
        <v/>
      </c>
      <c r="E349" s="24">
        <f>IF(Universe!Z349="","",(Universe!Z349-$B$2553)/$C$2553)</f>
        <v/>
      </c>
      <c r="F349" s="24">
        <f>IF(Universe!AA349="","",(Universe!AA349-$B$2554)/$C$2554)</f>
        <v/>
      </c>
      <c r="G349" s="24">
        <f>IF(Universe!AB349="","",(Universe!AB349-$B$2555)/$C$2555)</f>
        <v/>
      </c>
      <c r="H349" s="24">
        <f>IF(Universe!AC349="","",(Universe!AC349-$B$2556)/$C$2556)</f>
        <v/>
      </c>
      <c r="I349" s="24">
        <f>IF(Universe!AD349="","",(Universe!AD349-$B$2557)/$C$2557)</f>
        <v/>
      </c>
      <c r="J349" s="24">
        <f>IF(Universe!AE349="","",(Universe!AE349-$B$2558)/$C$2558)</f>
        <v/>
      </c>
      <c r="K349" s="24">
        <f>IF(Universe!AF349="","",(Universe!AF349-$B$2559)/$C$2559)</f>
        <v/>
      </c>
      <c r="L349" s="24">
        <f>IF(Universe!AG349="","",(Universe!AG349-$B$2560)/$C$2560)</f>
        <v/>
      </c>
      <c r="M349" s="24">
        <f>IF(Universe!AH349="","",(Universe!AH349-$B$2561)/$C$2561)</f>
        <v/>
      </c>
      <c r="N349" s="24">
        <f>IF(Universe!AI349="","",(Universe!AI349-$B$2562)/$C$2562)</f>
        <v/>
      </c>
      <c r="O349" s="24">
        <f>0.74*IF(B349="",0,B349)+0.16*IF(C349="",0,C349)+0.1*IF(D349="",0,D349)</f>
        <v/>
      </c>
      <c r="P349" s="24">
        <f>0.35*IF(E349="",0,E349)+0.35*IF(F349="",0,F349)+0.3*IF(G349="",0,G349)</f>
        <v/>
      </c>
      <c r="Q349" s="24">
        <f>0.656*IF(I349="",0,I349)+0.344*IF(H349="",0,H349)</f>
        <v/>
      </c>
      <c r="R349" s="24">
        <f>0.338*IF(J349="",0,J349)+0.662*IF(K349="",0,K349)</f>
        <v/>
      </c>
      <c r="S349" s="24">
        <f>0.38*IF(L349="",0,L349)+0.35*IF(M349="",0,M349)+0.27*IF(N349="",0,N349)</f>
        <v/>
      </c>
      <c r="T349" s="24">
        <f>IF(Universe!S349="","",((Universe!S349-$B$2565)/$C$2565)^3)</f>
        <v/>
      </c>
      <c r="U349" s="24">
        <f>IF(Universe!S349="","",(Universe!S349-$B$2565)/$C$2565)</f>
        <v/>
      </c>
      <c r="V349" s="24">
        <f>IF(Universe!T349="","",(Universe!T349-$B$2566)/$C$2566)</f>
        <v/>
      </c>
      <c r="W349" s="24">
        <f>IF(Universe!U349="","",(Universe!U349-$B$2567)/$C$2567)</f>
        <v/>
      </c>
      <c r="X349" s="24">
        <f>IF(O349="","",(O349-$B$2571)/$C$2571)</f>
        <v/>
      </c>
      <c r="Y349" s="24">
        <f>IF(T349="","",(T349-$B$2576)/$C$2576)</f>
        <v/>
      </c>
      <c r="Z349" s="24">
        <f>IF(Universe!V349="","",(Universe!V349-$B$2568)/$C$2568)</f>
        <v/>
      </c>
      <c r="AA349" s="24">
        <f>IF(P349="","",(P349-$B$2572)/$C$2572)</f>
        <v/>
      </c>
      <c r="AB349" s="24">
        <f>IF(Q349="","",(Q349-$B$2573)/$C$2573)</f>
        <v/>
      </c>
      <c r="AC349" s="24">
        <f>IF(R349="","",(R349-$B$2574)/$C$2574)</f>
        <v/>
      </c>
      <c r="AD349" s="24">
        <f>IF(S349="","",(S349-$B$2575)/$C$2575)</f>
        <v/>
      </c>
      <c r="AE349" s="24">
        <f>IF(Y349="","",Y349-(19.12044933116382+16.522174187581257*U349))</f>
        <v/>
      </c>
      <c r="AF349" s="24">
        <f>IF(X349="","",(X349-(-0.27268023098325006+0.47142105304415904*V349+-0.3189264934812436*U349)--5.286111042926227e-16)/0.7994208745952703)</f>
        <v/>
      </c>
      <c r="AG349" s="24">
        <f>IF(AA349="","",(AA349-(0.5248806186338691+-0.064206457956449*U349)-5.43454825424064e-16)/0.9977404048781155)</f>
        <v/>
      </c>
      <c r="AH349" s="25" t="n">
        <v>-3.313881973209695</v>
      </c>
      <c r="AI349" s="25" t="n">
        <v>-1.358767705043255</v>
      </c>
      <c r="AJ349" s="25" t="n">
        <v>-0.3764125722329052</v>
      </c>
      <c r="AK349" s="25" t="n">
        <v>1.348541419170117</v>
      </c>
      <c r="AL349" s="25" t="n">
        <v>2.423766008696957</v>
      </c>
      <c r="AM349" s="25" t="n">
        <v>-0.3559701337741548</v>
      </c>
      <c r="AN349" s="25" t="n">
        <v>-0.1225423908118031</v>
      </c>
      <c r="AO349" s="25" t="n">
        <v>-0.1856791340932632</v>
      </c>
      <c r="AP349" s="25" t="n">
        <v>-0.7676554418489306</v>
      </c>
      <c r="AQ349" s="25" t="n">
        <v>-0.4841534938833244</v>
      </c>
    </row>
    <row r="350">
      <c r="A350" s="23">
        <f>Universe!A350</f>
        <v/>
      </c>
      <c r="B350" s="24">
        <f>IF(Universe!W350="","",(Universe!W350-$B$2550)/$C$2550)</f>
        <v/>
      </c>
      <c r="C350" s="24">
        <f>IF(Universe!X350="","",(Universe!X350-$B$2551)/$C$2551)</f>
        <v/>
      </c>
      <c r="D350" s="24">
        <f>IF(Universe!Y350="","",(Universe!Y350-$B$2552)/$C$2552)</f>
        <v/>
      </c>
      <c r="E350" s="24">
        <f>IF(Universe!Z350="","",(Universe!Z350-$B$2553)/$C$2553)</f>
        <v/>
      </c>
      <c r="F350" s="24">
        <f>IF(Universe!AA350="","",(Universe!AA350-$B$2554)/$C$2554)</f>
        <v/>
      </c>
      <c r="G350" s="24">
        <f>IF(Universe!AB350="","",(Universe!AB350-$B$2555)/$C$2555)</f>
        <v/>
      </c>
      <c r="H350" s="24">
        <f>IF(Universe!AC350="","",(Universe!AC350-$B$2556)/$C$2556)</f>
        <v/>
      </c>
      <c r="I350" s="24">
        <f>IF(Universe!AD350="","",(Universe!AD350-$B$2557)/$C$2557)</f>
        <v/>
      </c>
      <c r="J350" s="24">
        <f>IF(Universe!AE350="","",(Universe!AE350-$B$2558)/$C$2558)</f>
        <v/>
      </c>
      <c r="K350" s="24">
        <f>IF(Universe!AF350="","",(Universe!AF350-$B$2559)/$C$2559)</f>
        <v/>
      </c>
      <c r="L350" s="24">
        <f>IF(Universe!AG350="","",(Universe!AG350-$B$2560)/$C$2560)</f>
        <v/>
      </c>
      <c r="M350" s="24">
        <f>IF(Universe!AH350="","",(Universe!AH350-$B$2561)/$C$2561)</f>
        <v/>
      </c>
      <c r="N350" s="24">
        <f>IF(Universe!AI350="","",(Universe!AI350-$B$2562)/$C$2562)</f>
        <v/>
      </c>
      <c r="O350" s="24">
        <f>0.74*IF(B350="",0,B350)+0.16*IF(C350="",0,C350)+0.1*IF(D350="",0,D350)</f>
        <v/>
      </c>
      <c r="P350" s="24">
        <f>0.35*IF(E350="",0,E350)+0.35*IF(F350="",0,F350)+0.3*IF(G350="",0,G350)</f>
        <v/>
      </c>
      <c r="Q350" s="24">
        <f>0.656*IF(I350="",0,I350)+0.344*IF(H350="",0,H350)</f>
        <v/>
      </c>
      <c r="R350" s="24">
        <f>0.338*IF(J350="",0,J350)+0.662*IF(K350="",0,K350)</f>
        <v/>
      </c>
      <c r="S350" s="24">
        <f>0.38*IF(L350="",0,L350)+0.35*IF(M350="",0,M350)+0.27*IF(N350="",0,N350)</f>
        <v/>
      </c>
      <c r="T350" s="24">
        <f>IF(Universe!S350="","",((Universe!S350-$B$2565)/$C$2565)^3)</f>
        <v/>
      </c>
      <c r="U350" s="24">
        <f>IF(Universe!S350="","",(Universe!S350-$B$2565)/$C$2565)</f>
        <v/>
      </c>
      <c r="V350" s="24">
        <f>IF(Universe!T350="","",(Universe!T350-$B$2566)/$C$2566)</f>
        <v/>
      </c>
      <c r="W350" s="24">
        <f>IF(Universe!U350="","",(Universe!U350-$B$2567)/$C$2567)</f>
        <v/>
      </c>
      <c r="X350" s="24">
        <f>IF(O350="","",(O350-$B$2571)/$C$2571)</f>
        <v/>
      </c>
      <c r="Y350" s="24">
        <f>IF(T350="","",(T350-$B$2576)/$C$2576)</f>
        <v/>
      </c>
      <c r="Z350" s="24">
        <f>IF(Universe!V350="","",(Universe!V350-$B$2568)/$C$2568)</f>
        <v/>
      </c>
      <c r="AA350" s="24">
        <f>IF(P350="","",(P350-$B$2572)/$C$2572)</f>
        <v/>
      </c>
      <c r="AB350" s="24">
        <f>IF(Q350="","",(Q350-$B$2573)/$C$2573)</f>
        <v/>
      </c>
      <c r="AC350" s="24">
        <f>IF(R350="","",(R350-$B$2574)/$C$2574)</f>
        <v/>
      </c>
      <c r="AD350" s="24">
        <f>IF(S350="","",(S350-$B$2575)/$C$2575)</f>
        <v/>
      </c>
      <c r="AE350" s="24">
        <f>IF(Y350="","",Y350-(19.12044933116382+16.522174187581257*U350))</f>
        <v/>
      </c>
      <c r="AF350" s="24">
        <f>IF(X350="","",(X350-(-0.27268023098325006+0.47142105304415904*V350+-0.3189264934812436*U350)--5.286111042926227e-16)/0.7994208745952703)</f>
        <v/>
      </c>
      <c r="AG350" s="24">
        <f>IF(AA350="","",(AA350-(0.5248806186338691+-0.064206457956449*U350)-5.43454825424064e-16)/0.9977404048781155)</f>
        <v/>
      </c>
      <c r="AH350" s="25" t="n">
        <v>-2.993772910906323</v>
      </c>
      <c r="AI350" s="25" t="n">
        <v>-0.4957833821015946</v>
      </c>
      <c r="AJ350" s="25" t="n">
        <v>0.4180325438296484</v>
      </c>
      <c r="AK350" s="25" t="n">
        <v>-0.8050198994876461</v>
      </c>
      <c r="AL350" s="25" t="n">
        <v>2.969889252577941</v>
      </c>
      <c r="AM350" s="25" t="n">
        <v>1.214132982940904</v>
      </c>
      <c r="AN350" s="25" t="n">
        <v>-1.232986966859157</v>
      </c>
      <c r="AO350" s="25" t="n">
        <v>0.3328446338923982</v>
      </c>
      <c r="AP350" s="25" t="n">
        <v>0.9904903150463318</v>
      </c>
      <c r="AQ350" s="25" t="n">
        <v>0.6584075107651524</v>
      </c>
    </row>
    <row r="351">
      <c r="A351" s="23">
        <f>Universe!A351</f>
        <v/>
      </c>
      <c r="B351" s="24">
        <f>IF(Universe!W351="","",(Universe!W351-$B$2550)/$C$2550)</f>
        <v/>
      </c>
      <c r="C351" s="24">
        <f>IF(Universe!X351="","",(Universe!X351-$B$2551)/$C$2551)</f>
        <v/>
      </c>
      <c r="D351" s="24">
        <f>IF(Universe!Y351="","",(Universe!Y351-$B$2552)/$C$2552)</f>
        <v/>
      </c>
      <c r="E351" s="24">
        <f>IF(Universe!Z351="","",(Universe!Z351-$B$2553)/$C$2553)</f>
        <v/>
      </c>
      <c r="F351" s="24">
        <f>IF(Universe!AA351="","",(Universe!AA351-$B$2554)/$C$2554)</f>
        <v/>
      </c>
      <c r="G351" s="24">
        <f>IF(Universe!AB351="","",(Universe!AB351-$B$2555)/$C$2555)</f>
        <v/>
      </c>
      <c r="H351" s="24">
        <f>IF(Universe!AC351="","",(Universe!AC351-$B$2556)/$C$2556)</f>
        <v/>
      </c>
      <c r="I351" s="24">
        <f>IF(Universe!AD351="","",(Universe!AD351-$B$2557)/$C$2557)</f>
        <v/>
      </c>
      <c r="J351" s="24">
        <f>IF(Universe!AE351="","",(Universe!AE351-$B$2558)/$C$2558)</f>
        <v/>
      </c>
      <c r="K351" s="24">
        <f>IF(Universe!AF351="","",(Universe!AF351-$B$2559)/$C$2559)</f>
        <v/>
      </c>
      <c r="L351" s="24">
        <f>IF(Universe!AG351="","",(Universe!AG351-$B$2560)/$C$2560)</f>
        <v/>
      </c>
      <c r="M351" s="24">
        <f>IF(Universe!AH351="","",(Universe!AH351-$B$2561)/$C$2561)</f>
        <v/>
      </c>
      <c r="N351" s="24">
        <f>IF(Universe!AI351="","",(Universe!AI351-$B$2562)/$C$2562)</f>
        <v/>
      </c>
      <c r="O351" s="24">
        <f>0.74*IF(B351="",0,B351)+0.16*IF(C351="",0,C351)+0.1*IF(D351="",0,D351)</f>
        <v/>
      </c>
      <c r="P351" s="24">
        <f>0.35*IF(E351="",0,E351)+0.35*IF(F351="",0,F351)+0.3*IF(G351="",0,G351)</f>
        <v/>
      </c>
      <c r="Q351" s="24">
        <f>0.656*IF(I351="",0,I351)+0.344*IF(H351="",0,H351)</f>
        <v/>
      </c>
      <c r="R351" s="24">
        <f>0.338*IF(J351="",0,J351)+0.662*IF(K351="",0,K351)</f>
        <v/>
      </c>
      <c r="S351" s="24">
        <f>0.38*IF(L351="",0,L351)+0.35*IF(M351="",0,M351)+0.27*IF(N351="",0,N351)</f>
        <v/>
      </c>
      <c r="T351" s="24">
        <f>IF(Universe!S351="","",((Universe!S351-$B$2565)/$C$2565)^3)</f>
        <v/>
      </c>
      <c r="U351" s="24">
        <f>IF(Universe!S351="","",(Universe!S351-$B$2565)/$C$2565)</f>
        <v/>
      </c>
      <c r="V351" s="24">
        <f>IF(Universe!T351="","",(Universe!T351-$B$2566)/$C$2566)</f>
        <v/>
      </c>
      <c r="W351" s="24">
        <f>IF(Universe!U351="","",(Universe!U351-$B$2567)/$C$2567)</f>
        <v/>
      </c>
      <c r="X351" s="24">
        <f>IF(O351="","",(O351-$B$2571)/$C$2571)</f>
        <v/>
      </c>
      <c r="Y351" s="24">
        <f>IF(T351="","",(T351-$B$2576)/$C$2576)</f>
        <v/>
      </c>
      <c r="Z351" s="24">
        <f>IF(Universe!V351="","",(Universe!V351-$B$2568)/$C$2568)</f>
        <v/>
      </c>
      <c r="AA351" s="24">
        <f>IF(P351="","",(P351-$B$2572)/$C$2572)</f>
        <v/>
      </c>
      <c r="AB351" s="24">
        <f>IF(Q351="","",(Q351-$B$2573)/$C$2573)</f>
        <v/>
      </c>
      <c r="AC351" s="24">
        <f>IF(R351="","",(R351-$B$2574)/$C$2574)</f>
        <v/>
      </c>
      <c r="AD351" s="24">
        <f>IF(S351="","",(S351-$B$2575)/$C$2575)</f>
        <v/>
      </c>
      <c r="AE351" s="24">
        <f>IF(Y351="","",Y351-(19.12044933116382+16.522174187581257*U351))</f>
        <v/>
      </c>
      <c r="AF351" s="24">
        <f>IF(X351="","",(X351-(-0.27268023098325006+0.47142105304415904*V351+-0.3189264934812436*U351)--5.286111042926227e-16)/0.7994208745952703)</f>
        <v/>
      </c>
      <c r="AG351" s="24">
        <f>IF(AA351="","",(AA351-(0.5248806186338691+-0.064206457956449*U351)-5.43454825424064e-16)/0.9977404048781155)</f>
        <v/>
      </c>
      <c r="AH351" s="25" t="n">
        <v>-3.284298548057029</v>
      </c>
      <c r="AI351" s="25" t="n">
        <v>0.5231120256509488</v>
      </c>
      <c r="AJ351" s="25" t="n">
        <v>-0.8659954605160541</v>
      </c>
      <c r="AK351" s="25" t="n">
        <v>0.8518067133711874</v>
      </c>
      <c r="AL351" s="25" t="n">
        <v>2.484777598832681</v>
      </c>
      <c r="AM351" s="25" t="n">
        <v>0.7178586505886413</v>
      </c>
      <c r="AN351" s="25" t="n">
        <v>1.462738215373258</v>
      </c>
      <c r="AO351" s="25" t="n">
        <v>-2.9424716692162</v>
      </c>
      <c r="AP351" s="25" t="n">
        <v>-1.12584557807944</v>
      </c>
      <c r="AQ351" s="25" t="n">
        <v>0.2391790186481547</v>
      </c>
    </row>
    <row r="352">
      <c r="A352" s="23">
        <f>Universe!A352</f>
        <v/>
      </c>
      <c r="B352" s="24">
        <f>IF(Universe!W352="","",(Universe!W352-$B$2550)/$C$2550)</f>
        <v/>
      </c>
      <c r="C352" s="24">
        <f>IF(Universe!X352="","",(Universe!X352-$B$2551)/$C$2551)</f>
        <v/>
      </c>
      <c r="D352" s="24">
        <f>IF(Universe!Y352="","",(Universe!Y352-$B$2552)/$C$2552)</f>
        <v/>
      </c>
      <c r="E352" s="24">
        <f>IF(Universe!Z352="","",(Universe!Z352-$B$2553)/$C$2553)</f>
        <v/>
      </c>
      <c r="F352" s="24">
        <f>IF(Universe!AA352="","",(Universe!AA352-$B$2554)/$C$2554)</f>
        <v/>
      </c>
      <c r="G352" s="24">
        <f>IF(Universe!AB352="","",(Universe!AB352-$B$2555)/$C$2555)</f>
        <v/>
      </c>
      <c r="H352" s="24">
        <f>IF(Universe!AC352="","",(Universe!AC352-$B$2556)/$C$2556)</f>
        <v/>
      </c>
      <c r="I352" s="24">
        <f>IF(Universe!AD352="","",(Universe!AD352-$B$2557)/$C$2557)</f>
        <v/>
      </c>
      <c r="J352" s="24">
        <f>IF(Universe!AE352="","",(Universe!AE352-$B$2558)/$C$2558)</f>
        <v/>
      </c>
      <c r="K352" s="24">
        <f>IF(Universe!AF352="","",(Universe!AF352-$B$2559)/$C$2559)</f>
        <v/>
      </c>
      <c r="L352" s="24">
        <f>IF(Universe!AG352="","",(Universe!AG352-$B$2560)/$C$2560)</f>
        <v/>
      </c>
      <c r="M352" s="24">
        <f>IF(Universe!AH352="","",(Universe!AH352-$B$2561)/$C$2561)</f>
        <v/>
      </c>
      <c r="N352" s="24">
        <f>IF(Universe!AI352="","",(Universe!AI352-$B$2562)/$C$2562)</f>
        <v/>
      </c>
      <c r="O352" s="24">
        <f>0.74*IF(B352="",0,B352)+0.16*IF(C352="",0,C352)+0.1*IF(D352="",0,D352)</f>
        <v/>
      </c>
      <c r="P352" s="24">
        <f>0.35*IF(E352="",0,E352)+0.35*IF(F352="",0,F352)+0.3*IF(G352="",0,G352)</f>
        <v/>
      </c>
      <c r="Q352" s="24">
        <f>0.656*IF(I352="",0,I352)+0.344*IF(H352="",0,H352)</f>
        <v/>
      </c>
      <c r="R352" s="24">
        <f>0.338*IF(J352="",0,J352)+0.662*IF(K352="",0,K352)</f>
        <v/>
      </c>
      <c r="S352" s="24">
        <f>0.38*IF(L352="",0,L352)+0.35*IF(M352="",0,M352)+0.27*IF(N352="",0,N352)</f>
        <v/>
      </c>
      <c r="T352" s="24">
        <f>IF(Universe!S352="","",((Universe!S352-$B$2565)/$C$2565)^3)</f>
        <v/>
      </c>
      <c r="U352" s="24">
        <f>IF(Universe!S352="","",(Universe!S352-$B$2565)/$C$2565)</f>
        <v/>
      </c>
      <c r="V352" s="24">
        <f>IF(Universe!T352="","",(Universe!T352-$B$2566)/$C$2566)</f>
        <v/>
      </c>
      <c r="W352" s="24">
        <f>IF(Universe!U352="","",(Universe!U352-$B$2567)/$C$2567)</f>
        <v/>
      </c>
      <c r="X352" s="24">
        <f>IF(O352="","",(O352-$B$2571)/$C$2571)</f>
        <v/>
      </c>
      <c r="Y352" s="24">
        <f>IF(T352="","",(T352-$B$2576)/$C$2576)</f>
        <v/>
      </c>
      <c r="Z352" s="24">
        <f>IF(Universe!V352="","",(Universe!V352-$B$2568)/$C$2568)</f>
        <v/>
      </c>
      <c r="AA352" s="24">
        <f>IF(P352="","",(P352-$B$2572)/$C$2572)</f>
        <v/>
      </c>
      <c r="AB352" s="24">
        <f>IF(Q352="","",(Q352-$B$2573)/$C$2573)</f>
        <v/>
      </c>
      <c r="AC352" s="24">
        <f>IF(R352="","",(R352-$B$2574)/$C$2574)</f>
        <v/>
      </c>
      <c r="AD352" s="24">
        <f>IF(S352="","",(S352-$B$2575)/$C$2575)</f>
        <v/>
      </c>
      <c r="AE352" s="24">
        <f>IF(Y352="","",Y352-(19.12044933116382+16.522174187581257*U352))</f>
        <v/>
      </c>
      <c r="AF352" s="24">
        <f>IF(X352="","",(X352-(-0.27268023098325006+0.47142105304415904*V352+-0.3189264934812436*U352)--5.286111042926227e-16)/0.7994208745952703)</f>
        <v/>
      </c>
      <c r="AG352" s="24">
        <f>IF(AA352="","",(AA352-(0.5248806186338691+-0.064206457956449*U352)-5.43454825424064e-16)/0.9977404048781155)</f>
        <v/>
      </c>
      <c r="AH352" s="25" t="n">
        <v>-2.159254986892742</v>
      </c>
      <c r="AI352" s="25" t="n">
        <v>-0.25481650551303</v>
      </c>
      <c r="AJ352" s="25" t="n">
        <v>0.0772099221993791</v>
      </c>
      <c r="AK352" s="25" t="n">
        <v>-0.0342934207373249</v>
      </c>
      <c r="AL352" s="25" t="n">
        <v>3.350509706133341</v>
      </c>
      <c r="AM352" s="25" t="n">
        <v>-0.1413732693200236</v>
      </c>
      <c r="AN352" s="25" t="n">
        <v>0.1761546478249057</v>
      </c>
      <c r="AO352" s="25" t="n">
        <v>-0.0470522006982001</v>
      </c>
      <c r="AP352" s="25" t="n">
        <v>0.263165038873692</v>
      </c>
      <c r="AQ352" s="25" t="n">
        <v>7.294299024187078e-18</v>
      </c>
    </row>
    <row r="353">
      <c r="A353" s="23">
        <f>Universe!A353</f>
        <v/>
      </c>
      <c r="B353" s="24">
        <f>IF(Universe!W353="","",(Universe!W353-$B$2550)/$C$2550)</f>
        <v/>
      </c>
      <c r="C353" s="24">
        <f>IF(Universe!X353="","",(Universe!X353-$B$2551)/$C$2551)</f>
        <v/>
      </c>
      <c r="D353" s="24">
        <f>IF(Universe!Y353="","",(Universe!Y353-$B$2552)/$C$2552)</f>
        <v/>
      </c>
      <c r="E353" s="24">
        <f>IF(Universe!Z353="","",(Universe!Z353-$B$2553)/$C$2553)</f>
        <v/>
      </c>
      <c r="F353" s="24">
        <f>IF(Universe!AA353="","",(Universe!AA353-$B$2554)/$C$2554)</f>
        <v/>
      </c>
      <c r="G353" s="24">
        <f>IF(Universe!AB353="","",(Universe!AB353-$B$2555)/$C$2555)</f>
        <v/>
      </c>
      <c r="H353" s="24">
        <f>IF(Universe!AC353="","",(Universe!AC353-$B$2556)/$C$2556)</f>
        <v/>
      </c>
      <c r="I353" s="24">
        <f>IF(Universe!AD353="","",(Universe!AD353-$B$2557)/$C$2557)</f>
        <v/>
      </c>
      <c r="J353" s="24">
        <f>IF(Universe!AE353="","",(Universe!AE353-$B$2558)/$C$2558)</f>
        <v/>
      </c>
      <c r="K353" s="24">
        <f>IF(Universe!AF353="","",(Universe!AF353-$B$2559)/$C$2559)</f>
        <v/>
      </c>
      <c r="L353" s="24">
        <f>IF(Universe!AG353="","",(Universe!AG353-$B$2560)/$C$2560)</f>
        <v/>
      </c>
      <c r="M353" s="24">
        <f>IF(Universe!AH353="","",(Universe!AH353-$B$2561)/$C$2561)</f>
        <v/>
      </c>
      <c r="N353" s="24">
        <f>IF(Universe!AI353="","",(Universe!AI353-$B$2562)/$C$2562)</f>
        <v/>
      </c>
      <c r="O353" s="24">
        <f>0.74*IF(B353="",0,B353)+0.16*IF(C353="",0,C353)+0.1*IF(D353="",0,D353)</f>
        <v/>
      </c>
      <c r="P353" s="24">
        <f>0.35*IF(E353="",0,E353)+0.35*IF(F353="",0,F353)+0.3*IF(G353="",0,G353)</f>
        <v/>
      </c>
      <c r="Q353" s="24">
        <f>0.656*IF(I353="",0,I353)+0.344*IF(H353="",0,H353)</f>
        <v/>
      </c>
      <c r="R353" s="24">
        <f>0.338*IF(J353="",0,J353)+0.662*IF(K353="",0,K353)</f>
        <v/>
      </c>
      <c r="S353" s="24">
        <f>0.38*IF(L353="",0,L353)+0.35*IF(M353="",0,M353)+0.27*IF(N353="",0,N353)</f>
        <v/>
      </c>
      <c r="T353" s="24">
        <f>IF(Universe!S353="","",((Universe!S353-$B$2565)/$C$2565)^3)</f>
        <v/>
      </c>
      <c r="U353" s="24">
        <f>IF(Universe!S353="","",(Universe!S353-$B$2565)/$C$2565)</f>
        <v/>
      </c>
      <c r="V353" s="24">
        <f>IF(Universe!T353="","",(Universe!T353-$B$2566)/$C$2566)</f>
        <v/>
      </c>
      <c r="W353" s="24">
        <f>IF(Universe!U353="","",(Universe!U353-$B$2567)/$C$2567)</f>
        <v/>
      </c>
      <c r="X353" s="24">
        <f>IF(O353="","",(O353-$B$2571)/$C$2571)</f>
        <v/>
      </c>
      <c r="Y353" s="24">
        <f>IF(T353="","",(T353-$B$2576)/$C$2576)</f>
        <v/>
      </c>
      <c r="Z353" s="24">
        <f>IF(Universe!V353="","",(Universe!V353-$B$2568)/$C$2568)</f>
        <v/>
      </c>
      <c r="AA353" s="24">
        <f>IF(P353="","",(P353-$B$2572)/$C$2572)</f>
        <v/>
      </c>
      <c r="AB353" s="24">
        <f>IF(Q353="","",(Q353-$B$2573)/$C$2573)</f>
        <v/>
      </c>
      <c r="AC353" s="24">
        <f>IF(R353="","",(R353-$B$2574)/$C$2574)</f>
        <v/>
      </c>
      <c r="AD353" s="24">
        <f>IF(S353="","",(S353-$B$2575)/$C$2575)</f>
        <v/>
      </c>
      <c r="AE353" s="24">
        <f>IF(Y353="","",Y353-(19.12044933116382+16.522174187581257*U353))</f>
        <v/>
      </c>
      <c r="AF353" s="24">
        <f>IF(X353="","",(X353-(-0.27268023098325006+0.47142105304415904*V353+-0.3189264934812436*U353)--5.286111042926227e-16)/0.7994208745952703)</f>
        <v/>
      </c>
      <c r="AG353" s="24">
        <f>IF(AA353="","",(AA353-(0.5248806186338691+-0.064206457956449*U353)-5.43454825424064e-16)/0.9977404048781155)</f>
        <v/>
      </c>
      <c r="AH353" s="25" t="n">
        <v>-3.733856442976572</v>
      </c>
      <c r="AI353" s="25" t="n">
        <v>-0.4106037531043304</v>
      </c>
      <c r="AJ353" s="25" t="n">
        <v>0.2375529440938436</v>
      </c>
      <c r="AK353" s="25" t="n">
        <v>-1.063480957628233</v>
      </c>
      <c r="AL353" s="25" t="n">
        <v>1.308213345292845</v>
      </c>
      <c r="AM353" s="25" t="n">
        <v>1.393190825397868</v>
      </c>
      <c r="AN353" s="25" t="n">
        <v>-0.8682929824175455</v>
      </c>
      <c r="AO353" s="25" t="n">
        <v>-0.3146342005753081</v>
      </c>
      <c r="AP353" s="25" t="n">
        <v>-1.700081046246542</v>
      </c>
      <c r="AQ353" s="25" t="n">
        <v>-0.6108885652094839</v>
      </c>
    </row>
    <row r="354">
      <c r="A354" s="23">
        <f>Universe!A354</f>
        <v/>
      </c>
      <c r="B354" s="24">
        <f>IF(Universe!W354="","",(Universe!W354-$B$2550)/$C$2550)</f>
        <v/>
      </c>
      <c r="C354" s="24">
        <f>IF(Universe!X354="","",(Universe!X354-$B$2551)/$C$2551)</f>
        <v/>
      </c>
      <c r="D354" s="24">
        <f>IF(Universe!Y354="","",(Universe!Y354-$B$2552)/$C$2552)</f>
        <v/>
      </c>
      <c r="E354" s="24">
        <f>IF(Universe!Z354="","",(Universe!Z354-$B$2553)/$C$2553)</f>
        <v/>
      </c>
      <c r="F354" s="24">
        <f>IF(Universe!AA354="","",(Universe!AA354-$B$2554)/$C$2554)</f>
        <v/>
      </c>
      <c r="G354" s="24">
        <f>IF(Universe!AB354="","",(Universe!AB354-$B$2555)/$C$2555)</f>
        <v/>
      </c>
      <c r="H354" s="24">
        <f>IF(Universe!AC354="","",(Universe!AC354-$B$2556)/$C$2556)</f>
        <v/>
      </c>
      <c r="I354" s="24">
        <f>IF(Universe!AD354="","",(Universe!AD354-$B$2557)/$C$2557)</f>
        <v/>
      </c>
      <c r="J354" s="24">
        <f>IF(Universe!AE354="","",(Universe!AE354-$B$2558)/$C$2558)</f>
        <v/>
      </c>
      <c r="K354" s="24">
        <f>IF(Universe!AF354="","",(Universe!AF354-$B$2559)/$C$2559)</f>
        <v/>
      </c>
      <c r="L354" s="24">
        <f>IF(Universe!AG354="","",(Universe!AG354-$B$2560)/$C$2560)</f>
        <v/>
      </c>
      <c r="M354" s="24">
        <f>IF(Universe!AH354="","",(Universe!AH354-$B$2561)/$C$2561)</f>
        <v/>
      </c>
      <c r="N354" s="24">
        <f>IF(Universe!AI354="","",(Universe!AI354-$B$2562)/$C$2562)</f>
        <v/>
      </c>
      <c r="O354" s="24">
        <f>0.74*IF(B354="",0,B354)+0.16*IF(C354="",0,C354)+0.1*IF(D354="",0,D354)</f>
        <v/>
      </c>
      <c r="P354" s="24">
        <f>0.35*IF(E354="",0,E354)+0.35*IF(F354="",0,F354)+0.3*IF(G354="",0,G354)</f>
        <v/>
      </c>
      <c r="Q354" s="24">
        <f>0.656*IF(I354="",0,I354)+0.344*IF(H354="",0,H354)</f>
        <v/>
      </c>
      <c r="R354" s="24">
        <f>0.338*IF(J354="",0,J354)+0.662*IF(K354="",0,K354)</f>
        <v/>
      </c>
      <c r="S354" s="24">
        <f>0.38*IF(L354="",0,L354)+0.35*IF(M354="",0,M354)+0.27*IF(N354="",0,N354)</f>
        <v/>
      </c>
      <c r="T354" s="24">
        <f>IF(Universe!S354="","",((Universe!S354-$B$2565)/$C$2565)^3)</f>
        <v/>
      </c>
      <c r="U354" s="24">
        <f>IF(Universe!S354="","",(Universe!S354-$B$2565)/$C$2565)</f>
        <v/>
      </c>
      <c r="V354" s="24">
        <f>IF(Universe!T354="","",(Universe!T354-$B$2566)/$C$2566)</f>
        <v/>
      </c>
      <c r="W354" s="24">
        <f>IF(Universe!U354="","",(Universe!U354-$B$2567)/$C$2567)</f>
        <v/>
      </c>
      <c r="X354" s="24">
        <f>IF(O354="","",(O354-$B$2571)/$C$2571)</f>
        <v/>
      </c>
      <c r="Y354" s="24">
        <f>IF(T354="","",(T354-$B$2576)/$C$2576)</f>
        <v/>
      </c>
      <c r="Z354" s="24">
        <f>IF(Universe!V354="","",(Universe!V354-$B$2568)/$C$2568)</f>
        <v/>
      </c>
      <c r="AA354" s="24">
        <f>IF(P354="","",(P354-$B$2572)/$C$2572)</f>
        <v/>
      </c>
      <c r="AB354" s="24">
        <f>IF(Q354="","",(Q354-$B$2573)/$C$2573)</f>
        <v/>
      </c>
      <c r="AC354" s="24">
        <f>IF(R354="","",(R354-$B$2574)/$C$2574)</f>
        <v/>
      </c>
      <c r="AD354" s="24">
        <f>IF(S354="","",(S354-$B$2575)/$C$2575)</f>
        <v/>
      </c>
      <c r="AE354" s="24">
        <f>IF(Y354="","",Y354-(19.12044933116382+16.522174187581257*U354))</f>
        <v/>
      </c>
      <c r="AF354" s="24">
        <f>IF(X354="","",(X354-(-0.27268023098325006+0.47142105304415904*V354+-0.3189264934812436*U354)--5.286111042926227e-16)/0.7994208745952703)</f>
        <v/>
      </c>
      <c r="AG354" s="24">
        <f>IF(AA354="","",(AA354-(0.5248806186338691+-0.064206457956449*U354)-5.43454825424064e-16)/0.9977404048781155)</f>
        <v/>
      </c>
      <c r="AH354" s="25" t="n">
        <v>-1.76588449093341</v>
      </c>
      <c r="AI354" s="25" t="n">
        <v>-0.5071693474197568</v>
      </c>
      <c r="AJ354" s="25" t="n">
        <v>-1.279514933228752</v>
      </c>
      <c r="AK354" s="25" t="n">
        <v>-0.1120725127451608</v>
      </c>
      <c r="AL354" s="25" t="n">
        <v>3.102630176232049</v>
      </c>
      <c r="AM354" s="25" t="n">
        <v>0.4610106901140613</v>
      </c>
      <c r="AN354" s="25" t="n">
        <v>0.1988097382245868</v>
      </c>
      <c r="AO354" s="25" t="n">
        <v>0.0867828973454919</v>
      </c>
      <c r="AP354" s="25" t="n">
        <v>0.6256235999616231</v>
      </c>
      <c r="AQ354" s="25" t="n">
        <v>-0.4597847803315359</v>
      </c>
    </row>
    <row r="355">
      <c r="A355" s="23">
        <f>Universe!A355</f>
        <v/>
      </c>
      <c r="B355" s="24">
        <f>IF(Universe!W355="","",(Universe!W355-$B$2550)/$C$2550)</f>
        <v/>
      </c>
      <c r="C355" s="24">
        <f>IF(Universe!X355="","",(Universe!X355-$B$2551)/$C$2551)</f>
        <v/>
      </c>
      <c r="D355" s="24">
        <f>IF(Universe!Y355="","",(Universe!Y355-$B$2552)/$C$2552)</f>
        <v/>
      </c>
      <c r="E355" s="24">
        <f>IF(Universe!Z355="","",(Universe!Z355-$B$2553)/$C$2553)</f>
        <v/>
      </c>
      <c r="F355" s="24">
        <f>IF(Universe!AA355="","",(Universe!AA355-$B$2554)/$C$2554)</f>
        <v/>
      </c>
      <c r="G355" s="24">
        <f>IF(Universe!AB355="","",(Universe!AB355-$B$2555)/$C$2555)</f>
        <v/>
      </c>
      <c r="H355" s="24">
        <f>IF(Universe!AC355="","",(Universe!AC355-$B$2556)/$C$2556)</f>
        <v/>
      </c>
      <c r="I355" s="24">
        <f>IF(Universe!AD355="","",(Universe!AD355-$B$2557)/$C$2557)</f>
        <v/>
      </c>
      <c r="J355" s="24">
        <f>IF(Universe!AE355="","",(Universe!AE355-$B$2558)/$C$2558)</f>
        <v/>
      </c>
      <c r="K355" s="24">
        <f>IF(Universe!AF355="","",(Universe!AF355-$B$2559)/$C$2559)</f>
        <v/>
      </c>
      <c r="L355" s="24">
        <f>IF(Universe!AG355="","",(Universe!AG355-$B$2560)/$C$2560)</f>
        <v/>
      </c>
      <c r="M355" s="24">
        <f>IF(Universe!AH355="","",(Universe!AH355-$B$2561)/$C$2561)</f>
        <v/>
      </c>
      <c r="N355" s="24">
        <f>IF(Universe!AI355="","",(Universe!AI355-$B$2562)/$C$2562)</f>
        <v/>
      </c>
      <c r="O355" s="24">
        <f>0.74*IF(B355="",0,B355)+0.16*IF(C355="",0,C355)+0.1*IF(D355="",0,D355)</f>
        <v/>
      </c>
      <c r="P355" s="24">
        <f>0.35*IF(E355="",0,E355)+0.35*IF(F355="",0,F355)+0.3*IF(G355="",0,G355)</f>
        <v/>
      </c>
      <c r="Q355" s="24">
        <f>0.656*IF(I355="",0,I355)+0.344*IF(H355="",0,H355)</f>
        <v/>
      </c>
      <c r="R355" s="24">
        <f>0.338*IF(J355="",0,J355)+0.662*IF(K355="",0,K355)</f>
        <v/>
      </c>
      <c r="S355" s="24">
        <f>0.38*IF(L355="",0,L355)+0.35*IF(M355="",0,M355)+0.27*IF(N355="",0,N355)</f>
        <v/>
      </c>
      <c r="T355" s="24">
        <f>IF(Universe!S355="","",((Universe!S355-$B$2565)/$C$2565)^3)</f>
        <v/>
      </c>
      <c r="U355" s="24">
        <f>IF(Universe!S355="","",(Universe!S355-$B$2565)/$C$2565)</f>
        <v/>
      </c>
      <c r="V355" s="24">
        <f>IF(Universe!T355="","",(Universe!T355-$B$2566)/$C$2566)</f>
        <v/>
      </c>
      <c r="W355" s="24">
        <f>IF(Universe!U355="","",(Universe!U355-$B$2567)/$C$2567)</f>
        <v/>
      </c>
      <c r="X355" s="24">
        <f>IF(O355="","",(O355-$B$2571)/$C$2571)</f>
        <v/>
      </c>
      <c r="Y355" s="24">
        <f>IF(T355="","",(T355-$B$2576)/$C$2576)</f>
        <v/>
      </c>
      <c r="Z355" s="24">
        <f>IF(Universe!V355="","",(Universe!V355-$B$2568)/$C$2568)</f>
        <v/>
      </c>
      <c r="AA355" s="24">
        <f>IF(P355="","",(P355-$B$2572)/$C$2572)</f>
        <v/>
      </c>
      <c r="AB355" s="24">
        <f>IF(Q355="","",(Q355-$B$2573)/$C$2573)</f>
        <v/>
      </c>
      <c r="AC355" s="24">
        <f>IF(R355="","",(R355-$B$2574)/$C$2574)</f>
        <v/>
      </c>
      <c r="AD355" s="24">
        <f>IF(S355="","",(S355-$B$2575)/$C$2575)</f>
        <v/>
      </c>
      <c r="AE355" s="24">
        <f>IF(Y355="","",Y355-(19.12044933116382+16.522174187581257*U355))</f>
        <v/>
      </c>
      <c r="AF355" s="24">
        <f>IF(X355="","",(X355-(-0.27268023098325006+0.47142105304415904*V355+-0.3189264934812436*U355)--5.286111042926227e-16)/0.7994208745952703)</f>
        <v/>
      </c>
      <c r="AG355" s="24">
        <f>IF(AA355="","",(AA355-(0.5248806186338691+-0.064206457956449*U355)-5.43454825424064e-16)/0.9977404048781155)</f>
        <v/>
      </c>
      <c r="AH355" s="25" t="n">
        <v>-0.5324602544678054</v>
      </c>
      <c r="AI355" s="25" t="n">
        <v>-1.275243995330648</v>
      </c>
      <c r="AJ355" s="25" t="n">
        <v>-0.7448290845058627</v>
      </c>
      <c r="AK355" s="25" t="n">
        <v>0.7231189290413901</v>
      </c>
      <c r="AL355" s="25" t="n">
        <v>1.181794956122045</v>
      </c>
      <c r="AM355" s="25" t="n">
        <v>-0.0493015690366589</v>
      </c>
      <c r="AN355" s="25" t="n">
        <v>-0.5646084838795767</v>
      </c>
      <c r="AO355" s="25" t="n">
        <v>0.0668412397056673</v>
      </c>
      <c r="AP355" s="25" t="n">
        <v>-1.447915745275928</v>
      </c>
      <c r="AQ355" s="25" t="n">
        <v>0.7755663658285028</v>
      </c>
    </row>
    <row r="356">
      <c r="A356" s="23">
        <f>Universe!A356</f>
        <v/>
      </c>
      <c r="B356" s="24">
        <f>IF(Universe!W356="","",(Universe!W356-$B$2550)/$C$2550)</f>
        <v/>
      </c>
      <c r="C356" s="24">
        <f>IF(Universe!X356="","",(Universe!X356-$B$2551)/$C$2551)</f>
        <v/>
      </c>
      <c r="D356" s="24">
        <f>IF(Universe!Y356="","",(Universe!Y356-$B$2552)/$C$2552)</f>
        <v/>
      </c>
      <c r="E356" s="24">
        <f>IF(Universe!Z356="","",(Universe!Z356-$B$2553)/$C$2553)</f>
        <v/>
      </c>
      <c r="F356" s="24">
        <f>IF(Universe!AA356="","",(Universe!AA356-$B$2554)/$C$2554)</f>
        <v/>
      </c>
      <c r="G356" s="24">
        <f>IF(Universe!AB356="","",(Universe!AB356-$B$2555)/$C$2555)</f>
        <v/>
      </c>
      <c r="H356" s="24">
        <f>IF(Universe!AC356="","",(Universe!AC356-$B$2556)/$C$2556)</f>
        <v/>
      </c>
      <c r="I356" s="24">
        <f>IF(Universe!AD356="","",(Universe!AD356-$B$2557)/$C$2557)</f>
        <v/>
      </c>
      <c r="J356" s="24">
        <f>IF(Universe!AE356="","",(Universe!AE356-$B$2558)/$C$2558)</f>
        <v/>
      </c>
      <c r="K356" s="24">
        <f>IF(Universe!AF356="","",(Universe!AF356-$B$2559)/$C$2559)</f>
        <v/>
      </c>
      <c r="L356" s="24">
        <f>IF(Universe!AG356="","",(Universe!AG356-$B$2560)/$C$2560)</f>
        <v/>
      </c>
      <c r="M356" s="24">
        <f>IF(Universe!AH356="","",(Universe!AH356-$B$2561)/$C$2561)</f>
        <v/>
      </c>
      <c r="N356" s="24">
        <f>IF(Universe!AI356="","",(Universe!AI356-$B$2562)/$C$2562)</f>
        <v/>
      </c>
      <c r="O356" s="24">
        <f>0.74*IF(B356="",0,B356)+0.16*IF(C356="",0,C356)+0.1*IF(D356="",0,D356)</f>
        <v/>
      </c>
      <c r="P356" s="24">
        <f>0.35*IF(E356="",0,E356)+0.35*IF(F356="",0,F356)+0.3*IF(G356="",0,G356)</f>
        <v/>
      </c>
      <c r="Q356" s="24">
        <f>0.656*IF(I356="",0,I356)+0.344*IF(H356="",0,H356)</f>
        <v/>
      </c>
      <c r="R356" s="24">
        <f>0.338*IF(J356="",0,J356)+0.662*IF(K356="",0,K356)</f>
        <v/>
      </c>
      <c r="S356" s="24">
        <f>0.38*IF(L356="",0,L356)+0.35*IF(M356="",0,M356)+0.27*IF(N356="",0,N356)</f>
        <v/>
      </c>
      <c r="T356" s="24">
        <f>IF(Universe!S356="","",((Universe!S356-$B$2565)/$C$2565)^3)</f>
        <v/>
      </c>
      <c r="U356" s="24">
        <f>IF(Universe!S356="","",(Universe!S356-$B$2565)/$C$2565)</f>
        <v/>
      </c>
      <c r="V356" s="24">
        <f>IF(Universe!T356="","",(Universe!T356-$B$2566)/$C$2566)</f>
        <v/>
      </c>
      <c r="W356" s="24">
        <f>IF(Universe!U356="","",(Universe!U356-$B$2567)/$C$2567)</f>
        <v/>
      </c>
      <c r="X356" s="24">
        <f>IF(O356="","",(O356-$B$2571)/$C$2571)</f>
        <v/>
      </c>
      <c r="Y356" s="24">
        <f>IF(T356="","",(T356-$B$2576)/$C$2576)</f>
        <v/>
      </c>
      <c r="Z356" s="24">
        <f>IF(Universe!V356="","",(Universe!V356-$B$2568)/$C$2568)</f>
        <v/>
      </c>
      <c r="AA356" s="24">
        <f>IF(P356="","",(P356-$B$2572)/$C$2572)</f>
        <v/>
      </c>
      <c r="AB356" s="24">
        <f>IF(Q356="","",(Q356-$B$2573)/$C$2573)</f>
        <v/>
      </c>
      <c r="AC356" s="24">
        <f>IF(R356="","",(R356-$B$2574)/$C$2574)</f>
        <v/>
      </c>
      <c r="AD356" s="24">
        <f>IF(S356="","",(S356-$B$2575)/$C$2575)</f>
        <v/>
      </c>
      <c r="AE356" s="24">
        <f>IF(Y356="","",Y356-(19.12044933116382+16.522174187581257*U356))</f>
        <v/>
      </c>
      <c r="AF356" s="24">
        <f>IF(X356="","",(X356-(-0.27268023098325006+0.47142105304415904*V356+-0.3189264934812436*U356)--5.286111042926227e-16)/0.7994208745952703)</f>
        <v/>
      </c>
      <c r="AG356" s="24">
        <f>IF(AA356="","",(AA356-(0.5248806186338691+-0.064206457956449*U356)-5.43454825424064e-16)/0.9977404048781155)</f>
        <v/>
      </c>
      <c r="AH356" s="25" t="n">
        <v>-2.513719841907298</v>
      </c>
      <c r="AI356" s="25" t="n">
        <v>-1.258657515051792</v>
      </c>
      <c r="AJ356" s="25" t="n">
        <v>-0.4678054204167775</v>
      </c>
      <c r="AK356" s="25" t="n">
        <v>-0.5420073684256883</v>
      </c>
      <c r="AL356" s="25" t="n">
        <v>3.355641998494068</v>
      </c>
      <c r="AM356" s="25" t="n">
        <v>1.051699738335992</v>
      </c>
      <c r="AN356" s="25" t="n">
        <v>-0.4091419841676525</v>
      </c>
      <c r="AO356" s="25" t="n">
        <v>0.0320491252737714</v>
      </c>
      <c r="AP356" s="25" t="n">
        <v>-0.3470715085958933</v>
      </c>
      <c r="AQ356" s="25" t="n">
        <v>0.3899837232902318</v>
      </c>
    </row>
    <row r="357">
      <c r="A357" s="23">
        <f>Universe!A357</f>
        <v/>
      </c>
      <c r="B357" s="24">
        <f>IF(Universe!W357="","",(Universe!W357-$B$2550)/$C$2550)</f>
        <v/>
      </c>
      <c r="C357" s="24">
        <f>IF(Universe!X357="","",(Universe!X357-$B$2551)/$C$2551)</f>
        <v/>
      </c>
      <c r="D357" s="24">
        <f>IF(Universe!Y357="","",(Universe!Y357-$B$2552)/$C$2552)</f>
        <v/>
      </c>
      <c r="E357" s="24">
        <f>IF(Universe!Z357="","",(Universe!Z357-$B$2553)/$C$2553)</f>
        <v/>
      </c>
      <c r="F357" s="24">
        <f>IF(Universe!AA357="","",(Universe!AA357-$B$2554)/$C$2554)</f>
        <v/>
      </c>
      <c r="G357" s="24">
        <f>IF(Universe!AB357="","",(Universe!AB357-$B$2555)/$C$2555)</f>
        <v/>
      </c>
      <c r="H357" s="24">
        <f>IF(Universe!AC357="","",(Universe!AC357-$B$2556)/$C$2556)</f>
        <v/>
      </c>
      <c r="I357" s="24">
        <f>IF(Universe!AD357="","",(Universe!AD357-$B$2557)/$C$2557)</f>
        <v/>
      </c>
      <c r="J357" s="24">
        <f>IF(Universe!AE357="","",(Universe!AE357-$B$2558)/$C$2558)</f>
        <v/>
      </c>
      <c r="K357" s="24">
        <f>IF(Universe!AF357="","",(Universe!AF357-$B$2559)/$C$2559)</f>
        <v/>
      </c>
      <c r="L357" s="24">
        <f>IF(Universe!AG357="","",(Universe!AG357-$B$2560)/$C$2560)</f>
        <v/>
      </c>
      <c r="M357" s="24">
        <f>IF(Universe!AH357="","",(Universe!AH357-$B$2561)/$C$2561)</f>
        <v/>
      </c>
      <c r="N357" s="24">
        <f>IF(Universe!AI357="","",(Universe!AI357-$B$2562)/$C$2562)</f>
        <v/>
      </c>
      <c r="O357" s="24">
        <f>0.74*IF(B357="",0,B357)+0.16*IF(C357="",0,C357)+0.1*IF(D357="",0,D357)</f>
        <v/>
      </c>
      <c r="P357" s="24">
        <f>0.35*IF(E357="",0,E357)+0.35*IF(F357="",0,F357)+0.3*IF(G357="",0,G357)</f>
        <v/>
      </c>
      <c r="Q357" s="24">
        <f>0.656*IF(I357="",0,I357)+0.344*IF(H357="",0,H357)</f>
        <v/>
      </c>
      <c r="R357" s="24">
        <f>0.338*IF(J357="",0,J357)+0.662*IF(K357="",0,K357)</f>
        <v/>
      </c>
      <c r="S357" s="24">
        <f>0.38*IF(L357="",0,L357)+0.35*IF(M357="",0,M357)+0.27*IF(N357="",0,N357)</f>
        <v/>
      </c>
      <c r="T357" s="24">
        <f>IF(Universe!S357="","",((Universe!S357-$B$2565)/$C$2565)^3)</f>
        <v/>
      </c>
      <c r="U357" s="24">
        <f>IF(Universe!S357="","",(Universe!S357-$B$2565)/$C$2565)</f>
        <v/>
      </c>
      <c r="V357" s="24">
        <f>IF(Universe!T357="","",(Universe!T357-$B$2566)/$C$2566)</f>
        <v/>
      </c>
      <c r="W357" s="24">
        <f>IF(Universe!U357="","",(Universe!U357-$B$2567)/$C$2567)</f>
        <v/>
      </c>
      <c r="X357" s="24">
        <f>IF(O357="","",(O357-$B$2571)/$C$2571)</f>
        <v/>
      </c>
      <c r="Y357" s="24">
        <f>IF(T357="","",(T357-$B$2576)/$C$2576)</f>
        <v/>
      </c>
      <c r="Z357" s="24">
        <f>IF(Universe!V357="","",(Universe!V357-$B$2568)/$C$2568)</f>
        <v/>
      </c>
      <c r="AA357" s="24">
        <f>IF(P357="","",(P357-$B$2572)/$C$2572)</f>
        <v/>
      </c>
      <c r="AB357" s="24">
        <f>IF(Q357="","",(Q357-$B$2573)/$C$2573)</f>
        <v/>
      </c>
      <c r="AC357" s="24">
        <f>IF(R357="","",(R357-$B$2574)/$C$2574)</f>
        <v/>
      </c>
      <c r="AD357" s="24">
        <f>IF(S357="","",(S357-$B$2575)/$C$2575)</f>
        <v/>
      </c>
      <c r="AE357" s="24">
        <f>IF(Y357="","",Y357-(19.12044933116382+16.522174187581257*U357))</f>
        <v/>
      </c>
      <c r="AF357" s="24">
        <f>IF(X357="","",(X357-(-0.27268023098325006+0.47142105304415904*V357+-0.3189264934812436*U357)--5.286111042926227e-16)/0.7994208745952703)</f>
        <v/>
      </c>
      <c r="AG357" s="24">
        <f>IF(AA357="","",(AA357-(0.5248806186338691+-0.064206457956449*U357)-5.43454825424064e-16)/0.9977404048781155)</f>
        <v/>
      </c>
      <c r="AH357" s="25" t="n">
        <v>-3.655580723419713</v>
      </c>
      <c r="AI357" s="25" t="n">
        <v>-0.9821596217620022</v>
      </c>
      <c r="AJ357" s="25" t="n">
        <v>-0.774464890835205</v>
      </c>
      <c r="AK357" s="25" t="n">
        <v>-0.9604180020764136</v>
      </c>
      <c r="AL357" s="25" t="n">
        <v>1.55273545433515</v>
      </c>
      <c r="AM357" s="25" t="n">
        <v>1.490766775007644</v>
      </c>
      <c r="AN357" s="25" t="n">
        <v>-1.271410887583412</v>
      </c>
      <c r="AO357" s="25" t="n">
        <v>-0.0750264282917848</v>
      </c>
      <c r="AP357" s="25" t="n">
        <v>-0.786082792329337</v>
      </c>
      <c r="AQ357" s="25" t="n">
        <v>-0.3201102003684102</v>
      </c>
    </row>
    <row r="358">
      <c r="A358" s="23">
        <f>Universe!A358</f>
        <v/>
      </c>
      <c r="B358" s="24">
        <f>IF(Universe!W358="","",(Universe!W358-$B$2550)/$C$2550)</f>
        <v/>
      </c>
      <c r="C358" s="24">
        <f>IF(Universe!X358="","",(Universe!X358-$B$2551)/$C$2551)</f>
        <v/>
      </c>
      <c r="D358" s="24">
        <f>IF(Universe!Y358="","",(Universe!Y358-$B$2552)/$C$2552)</f>
        <v/>
      </c>
      <c r="E358" s="24">
        <f>IF(Universe!Z358="","",(Universe!Z358-$B$2553)/$C$2553)</f>
        <v/>
      </c>
      <c r="F358" s="24">
        <f>IF(Universe!AA358="","",(Universe!AA358-$B$2554)/$C$2554)</f>
        <v/>
      </c>
      <c r="G358" s="24">
        <f>IF(Universe!AB358="","",(Universe!AB358-$B$2555)/$C$2555)</f>
        <v/>
      </c>
      <c r="H358" s="24">
        <f>IF(Universe!AC358="","",(Universe!AC358-$B$2556)/$C$2556)</f>
        <v/>
      </c>
      <c r="I358" s="24">
        <f>IF(Universe!AD358="","",(Universe!AD358-$B$2557)/$C$2557)</f>
        <v/>
      </c>
      <c r="J358" s="24">
        <f>IF(Universe!AE358="","",(Universe!AE358-$B$2558)/$C$2558)</f>
        <v/>
      </c>
      <c r="K358" s="24">
        <f>IF(Universe!AF358="","",(Universe!AF358-$B$2559)/$C$2559)</f>
        <v/>
      </c>
      <c r="L358" s="24">
        <f>IF(Universe!AG358="","",(Universe!AG358-$B$2560)/$C$2560)</f>
        <v/>
      </c>
      <c r="M358" s="24">
        <f>IF(Universe!AH358="","",(Universe!AH358-$B$2561)/$C$2561)</f>
        <v/>
      </c>
      <c r="N358" s="24">
        <f>IF(Universe!AI358="","",(Universe!AI358-$B$2562)/$C$2562)</f>
        <v/>
      </c>
      <c r="O358" s="24">
        <f>0.74*IF(B358="",0,B358)+0.16*IF(C358="",0,C358)+0.1*IF(D358="",0,D358)</f>
        <v/>
      </c>
      <c r="P358" s="24">
        <f>0.35*IF(E358="",0,E358)+0.35*IF(F358="",0,F358)+0.3*IF(G358="",0,G358)</f>
        <v/>
      </c>
      <c r="Q358" s="24">
        <f>0.656*IF(I358="",0,I358)+0.344*IF(H358="",0,H358)</f>
        <v/>
      </c>
      <c r="R358" s="24">
        <f>0.338*IF(J358="",0,J358)+0.662*IF(K358="",0,K358)</f>
        <v/>
      </c>
      <c r="S358" s="24">
        <f>0.38*IF(L358="",0,L358)+0.35*IF(M358="",0,M358)+0.27*IF(N358="",0,N358)</f>
        <v/>
      </c>
      <c r="T358" s="24">
        <f>IF(Universe!S358="","",((Universe!S358-$B$2565)/$C$2565)^3)</f>
        <v/>
      </c>
      <c r="U358" s="24">
        <f>IF(Universe!S358="","",(Universe!S358-$B$2565)/$C$2565)</f>
        <v/>
      </c>
      <c r="V358" s="24">
        <f>IF(Universe!T358="","",(Universe!T358-$B$2566)/$C$2566)</f>
        <v/>
      </c>
      <c r="W358" s="24">
        <f>IF(Universe!U358="","",(Universe!U358-$B$2567)/$C$2567)</f>
        <v/>
      </c>
      <c r="X358" s="24">
        <f>IF(O358="","",(O358-$B$2571)/$C$2571)</f>
        <v/>
      </c>
      <c r="Y358" s="24">
        <f>IF(T358="","",(T358-$B$2576)/$C$2576)</f>
        <v/>
      </c>
      <c r="Z358" s="24">
        <f>IF(Universe!V358="","",(Universe!V358-$B$2568)/$C$2568)</f>
        <v/>
      </c>
      <c r="AA358" s="24">
        <f>IF(P358="","",(P358-$B$2572)/$C$2572)</f>
        <v/>
      </c>
      <c r="AB358" s="24">
        <f>IF(Q358="","",(Q358-$B$2573)/$C$2573)</f>
        <v/>
      </c>
      <c r="AC358" s="24">
        <f>IF(R358="","",(R358-$B$2574)/$C$2574)</f>
        <v/>
      </c>
      <c r="AD358" s="24">
        <f>IF(S358="","",(S358-$B$2575)/$C$2575)</f>
        <v/>
      </c>
      <c r="AE358" s="24">
        <f>IF(Y358="","",Y358-(19.12044933116382+16.522174187581257*U358))</f>
        <v/>
      </c>
      <c r="AF358" s="24">
        <f>IF(X358="","",(X358-(-0.27268023098325006+0.47142105304415904*V358+-0.3189264934812436*U358)--5.286111042926227e-16)/0.7994208745952703)</f>
        <v/>
      </c>
      <c r="AG358" s="24">
        <f>IF(AA358="","",(AA358-(0.5248806186338691+-0.064206457956449*U358)-5.43454825424064e-16)/0.9977404048781155)</f>
        <v/>
      </c>
      <c r="AH358" s="25" t="n">
        <v>-2.606577857442284</v>
      </c>
      <c r="AI358" s="25" t="n">
        <v>-0.4121534670307455</v>
      </c>
      <c r="AJ358" s="25" t="n">
        <v>-0.3899444262796292</v>
      </c>
      <c r="AK358" s="25" t="n">
        <v>-0.8046029812486916</v>
      </c>
      <c r="AL358" s="25" t="n">
        <v>3.318325425263841</v>
      </c>
      <c r="AM358" s="25" t="n">
        <v>0.6481209049132278</v>
      </c>
      <c r="AN358" s="25" t="n">
        <v>0.0033322264733405</v>
      </c>
      <c r="AO358" s="25" t="n">
        <v>0.0723560358754364</v>
      </c>
      <c r="AP358" s="25" t="n">
        <v>-0.843250567555928</v>
      </c>
      <c r="AQ358" s="25" t="n">
        <v>-0.442415406738698</v>
      </c>
    </row>
    <row r="359">
      <c r="A359" s="23">
        <f>Universe!A359</f>
        <v/>
      </c>
      <c r="B359" s="24">
        <f>IF(Universe!W359="","",(Universe!W359-$B$2550)/$C$2550)</f>
        <v/>
      </c>
      <c r="C359" s="24">
        <f>IF(Universe!X359="","",(Universe!X359-$B$2551)/$C$2551)</f>
        <v/>
      </c>
      <c r="D359" s="24">
        <f>IF(Universe!Y359="","",(Universe!Y359-$B$2552)/$C$2552)</f>
        <v/>
      </c>
      <c r="E359" s="24">
        <f>IF(Universe!Z359="","",(Universe!Z359-$B$2553)/$C$2553)</f>
        <v/>
      </c>
      <c r="F359" s="24">
        <f>IF(Universe!AA359="","",(Universe!AA359-$B$2554)/$C$2554)</f>
        <v/>
      </c>
      <c r="G359" s="24">
        <f>IF(Universe!AB359="","",(Universe!AB359-$B$2555)/$C$2555)</f>
        <v/>
      </c>
      <c r="H359" s="24">
        <f>IF(Universe!AC359="","",(Universe!AC359-$B$2556)/$C$2556)</f>
        <v/>
      </c>
      <c r="I359" s="24">
        <f>IF(Universe!AD359="","",(Universe!AD359-$B$2557)/$C$2557)</f>
        <v/>
      </c>
      <c r="J359" s="24">
        <f>IF(Universe!AE359="","",(Universe!AE359-$B$2558)/$C$2558)</f>
        <v/>
      </c>
      <c r="K359" s="24">
        <f>IF(Universe!AF359="","",(Universe!AF359-$B$2559)/$C$2559)</f>
        <v/>
      </c>
      <c r="L359" s="24">
        <f>IF(Universe!AG359="","",(Universe!AG359-$B$2560)/$C$2560)</f>
        <v/>
      </c>
      <c r="M359" s="24">
        <f>IF(Universe!AH359="","",(Universe!AH359-$B$2561)/$C$2561)</f>
        <v/>
      </c>
      <c r="N359" s="24">
        <f>IF(Universe!AI359="","",(Universe!AI359-$B$2562)/$C$2562)</f>
        <v/>
      </c>
      <c r="O359" s="24">
        <f>0.74*IF(B359="",0,B359)+0.16*IF(C359="",0,C359)+0.1*IF(D359="",0,D359)</f>
        <v/>
      </c>
      <c r="P359" s="24">
        <f>0.35*IF(E359="",0,E359)+0.35*IF(F359="",0,F359)+0.3*IF(G359="",0,G359)</f>
        <v/>
      </c>
      <c r="Q359" s="24">
        <f>0.656*IF(I359="",0,I359)+0.344*IF(H359="",0,H359)</f>
        <v/>
      </c>
      <c r="R359" s="24">
        <f>0.338*IF(J359="",0,J359)+0.662*IF(K359="",0,K359)</f>
        <v/>
      </c>
      <c r="S359" s="24">
        <f>0.38*IF(L359="",0,L359)+0.35*IF(M359="",0,M359)+0.27*IF(N359="",0,N359)</f>
        <v/>
      </c>
      <c r="T359" s="24">
        <f>IF(Universe!S359="","",((Universe!S359-$B$2565)/$C$2565)^3)</f>
        <v/>
      </c>
      <c r="U359" s="24">
        <f>IF(Universe!S359="","",(Universe!S359-$B$2565)/$C$2565)</f>
        <v/>
      </c>
      <c r="V359" s="24">
        <f>IF(Universe!T359="","",(Universe!T359-$B$2566)/$C$2566)</f>
        <v/>
      </c>
      <c r="W359" s="24">
        <f>IF(Universe!U359="","",(Universe!U359-$B$2567)/$C$2567)</f>
        <v/>
      </c>
      <c r="X359" s="24">
        <f>IF(O359="","",(O359-$B$2571)/$C$2571)</f>
        <v/>
      </c>
      <c r="Y359" s="24">
        <f>IF(T359="","",(T359-$B$2576)/$C$2576)</f>
        <v/>
      </c>
      <c r="Z359" s="24">
        <f>IF(Universe!V359="","",(Universe!V359-$B$2568)/$C$2568)</f>
        <v/>
      </c>
      <c r="AA359" s="24">
        <f>IF(P359="","",(P359-$B$2572)/$C$2572)</f>
        <v/>
      </c>
      <c r="AB359" s="24">
        <f>IF(Q359="","",(Q359-$B$2573)/$C$2573)</f>
        <v/>
      </c>
      <c r="AC359" s="24">
        <f>IF(R359="","",(R359-$B$2574)/$C$2574)</f>
        <v/>
      </c>
      <c r="AD359" s="24">
        <f>IF(S359="","",(S359-$B$2575)/$C$2575)</f>
        <v/>
      </c>
      <c r="AE359" s="24">
        <f>IF(Y359="","",Y359-(19.12044933116382+16.522174187581257*U359))</f>
        <v/>
      </c>
      <c r="AF359" s="24">
        <f>IF(X359="","",(X359-(-0.27268023098325006+0.47142105304415904*V359+-0.3189264934812436*U359)--5.286111042926227e-16)/0.7994208745952703)</f>
        <v/>
      </c>
      <c r="AG359" s="24">
        <f>IF(AA359="","",(AA359-(0.5248806186338691+-0.064206457956449*U359)-5.43454825424064e-16)/0.9977404048781155)</f>
        <v/>
      </c>
      <c r="AH359" s="25" t="n">
        <v>-2.093025917108453</v>
      </c>
      <c r="AI359" s="25" t="n">
        <v>-0.3247178982838853</v>
      </c>
      <c r="AJ359" s="25" t="n">
        <v>-0.3701034839679594</v>
      </c>
      <c r="AK359" s="25" t="n">
        <v>-0.6382269451692524</v>
      </c>
      <c r="AL359" s="25" t="n">
        <v>3.325447530044394</v>
      </c>
      <c r="AM359" s="25" t="n">
        <v>1.021060464566147</v>
      </c>
      <c r="AN359" s="25" t="n">
        <v>-1.491189032137108</v>
      </c>
      <c r="AO359" s="25" t="n">
        <v>0.0918444239420526</v>
      </c>
      <c r="AP359" s="25" t="n">
        <v>-0.4321557481777473</v>
      </c>
      <c r="AQ359" s="25" t="n">
        <v>-0.2334313172632413</v>
      </c>
    </row>
    <row r="360">
      <c r="A360" s="23">
        <f>Universe!A360</f>
        <v/>
      </c>
      <c r="B360" s="24">
        <f>IF(Universe!W360="","",(Universe!W360-$B$2550)/$C$2550)</f>
        <v/>
      </c>
      <c r="C360" s="24">
        <f>IF(Universe!X360="","",(Universe!X360-$B$2551)/$C$2551)</f>
        <v/>
      </c>
      <c r="D360" s="24">
        <f>IF(Universe!Y360="","",(Universe!Y360-$B$2552)/$C$2552)</f>
        <v/>
      </c>
      <c r="E360" s="24">
        <f>IF(Universe!Z360="","",(Universe!Z360-$B$2553)/$C$2553)</f>
        <v/>
      </c>
      <c r="F360" s="24">
        <f>IF(Universe!AA360="","",(Universe!AA360-$B$2554)/$C$2554)</f>
        <v/>
      </c>
      <c r="G360" s="24">
        <f>IF(Universe!AB360="","",(Universe!AB360-$B$2555)/$C$2555)</f>
        <v/>
      </c>
      <c r="H360" s="24">
        <f>IF(Universe!AC360="","",(Universe!AC360-$B$2556)/$C$2556)</f>
        <v/>
      </c>
      <c r="I360" s="24">
        <f>IF(Universe!AD360="","",(Universe!AD360-$B$2557)/$C$2557)</f>
        <v/>
      </c>
      <c r="J360" s="24">
        <f>IF(Universe!AE360="","",(Universe!AE360-$B$2558)/$C$2558)</f>
        <v/>
      </c>
      <c r="K360" s="24">
        <f>IF(Universe!AF360="","",(Universe!AF360-$B$2559)/$C$2559)</f>
        <v/>
      </c>
      <c r="L360" s="24">
        <f>IF(Universe!AG360="","",(Universe!AG360-$B$2560)/$C$2560)</f>
        <v/>
      </c>
      <c r="M360" s="24">
        <f>IF(Universe!AH360="","",(Universe!AH360-$B$2561)/$C$2561)</f>
        <v/>
      </c>
      <c r="N360" s="24">
        <f>IF(Universe!AI360="","",(Universe!AI360-$B$2562)/$C$2562)</f>
        <v/>
      </c>
      <c r="O360" s="24">
        <f>0.74*IF(B360="",0,B360)+0.16*IF(C360="",0,C360)+0.1*IF(D360="",0,D360)</f>
        <v/>
      </c>
      <c r="P360" s="24">
        <f>0.35*IF(E360="",0,E360)+0.35*IF(F360="",0,F360)+0.3*IF(G360="",0,G360)</f>
        <v/>
      </c>
      <c r="Q360" s="24">
        <f>0.656*IF(I360="",0,I360)+0.344*IF(H360="",0,H360)</f>
        <v/>
      </c>
      <c r="R360" s="24">
        <f>0.338*IF(J360="",0,J360)+0.662*IF(K360="",0,K360)</f>
        <v/>
      </c>
      <c r="S360" s="24">
        <f>0.38*IF(L360="",0,L360)+0.35*IF(M360="",0,M360)+0.27*IF(N360="",0,N360)</f>
        <v/>
      </c>
      <c r="T360" s="24">
        <f>IF(Universe!S360="","",((Universe!S360-$B$2565)/$C$2565)^3)</f>
        <v/>
      </c>
      <c r="U360" s="24">
        <f>IF(Universe!S360="","",(Universe!S360-$B$2565)/$C$2565)</f>
        <v/>
      </c>
      <c r="V360" s="24">
        <f>IF(Universe!T360="","",(Universe!T360-$B$2566)/$C$2566)</f>
        <v/>
      </c>
      <c r="W360" s="24">
        <f>IF(Universe!U360="","",(Universe!U360-$B$2567)/$C$2567)</f>
        <v/>
      </c>
      <c r="X360" s="24">
        <f>IF(O360="","",(O360-$B$2571)/$C$2571)</f>
        <v/>
      </c>
      <c r="Y360" s="24">
        <f>IF(T360="","",(T360-$B$2576)/$C$2576)</f>
        <v/>
      </c>
      <c r="Z360" s="24">
        <f>IF(Universe!V360="","",(Universe!V360-$B$2568)/$C$2568)</f>
        <v/>
      </c>
      <c r="AA360" s="24">
        <f>IF(P360="","",(P360-$B$2572)/$C$2572)</f>
        <v/>
      </c>
      <c r="AB360" s="24">
        <f>IF(Q360="","",(Q360-$B$2573)/$C$2573)</f>
        <v/>
      </c>
      <c r="AC360" s="24">
        <f>IF(R360="","",(R360-$B$2574)/$C$2574)</f>
        <v/>
      </c>
      <c r="AD360" s="24">
        <f>IF(S360="","",(S360-$B$2575)/$C$2575)</f>
        <v/>
      </c>
      <c r="AE360" s="24">
        <f>IF(Y360="","",Y360-(19.12044933116382+16.522174187581257*U360))</f>
        <v/>
      </c>
      <c r="AF360" s="24">
        <f>IF(X360="","",(X360-(-0.27268023098325006+0.47142105304415904*V360+-0.3189264934812436*U360)--5.286111042926227e-16)/0.7994208745952703)</f>
        <v/>
      </c>
      <c r="AG360" s="24">
        <f>IF(AA360="","",(AA360-(0.5248806186338691+-0.064206457956449*U360)-5.43454825424064e-16)/0.9977404048781155)</f>
        <v/>
      </c>
      <c r="AH360" s="25" t="n">
        <v>-4.342067237467053</v>
      </c>
      <c r="AI360" s="25" t="n">
        <v>-0.2546900921823162</v>
      </c>
      <c r="AJ360" s="25" t="n">
        <v>-1.378902502771938</v>
      </c>
      <c r="AK360" s="25" t="n">
        <v>0.5389719447503678</v>
      </c>
      <c r="AL360" s="25" t="n">
        <v>-1.21802970298849</v>
      </c>
      <c r="AM360" s="25" t="n">
        <v>2.521270817801468</v>
      </c>
      <c r="AN360" s="25" t="n">
        <v>-0.2464688726012079</v>
      </c>
      <c r="AO360" s="25" t="n">
        <v>-0.2279811361066389</v>
      </c>
      <c r="AP360" s="25" t="n">
        <v>-0.6379960331387199</v>
      </c>
      <c r="AQ360" s="25" t="n">
        <v>-0.3209461863027613</v>
      </c>
    </row>
    <row r="361">
      <c r="A361" s="23">
        <f>Universe!A361</f>
        <v/>
      </c>
      <c r="B361" s="24">
        <f>IF(Universe!W361="","",(Universe!W361-$B$2550)/$C$2550)</f>
        <v/>
      </c>
      <c r="C361" s="24">
        <f>IF(Universe!X361="","",(Universe!X361-$B$2551)/$C$2551)</f>
        <v/>
      </c>
      <c r="D361" s="24">
        <f>IF(Universe!Y361="","",(Universe!Y361-$B$2552)/$C$2552)</f>
        <v/>
      </c>
      <c r="E361" s="24">
        <f>IF(Universe!Z361="","",(Universe!Z361-$B$2553)/$C$2553)</f>
        <v/>
      </c>
      <c r="F361" s="24">
        <f>IF(Universe!AA361="","",(Universe!AA361-$B$2554)/$C$2554)</f>
        <v/>
      </c>
      <c r="G361" s="24">
        <f>IF(Universe!AB361="","",(Universe!AB361-$B$2555)/$C$2555)</f>
        <v/>
      </c>
      <c r="H361" s="24">
        <f>IF(Universe!AC361="","",(Universe!AC361-$B$2556)/$C$2556)</f>
        <v/>
      </c>
      <c r="I361" s="24">
        <f>IF(Universe!AD361="","",(Universe!AD361-$B$2557)/$C$2557)</f>
        <v/>
      </c>
      <c r="J361" s="24">
        <f>IF(Universe!AE361="","",(Universe!AE361-$B$2558)/$C$2558)</f>
        <v/>
      </c>
      <c r="K361" s="24">
        <f>IF(Universe!AF361="","",(Universe!AF361-$B$2559)/$C$2559)</f>
        <v/>
      </c>
      <c r="L361" s="24">
        <f>IF(Universe!AG361="","",(Universe!AG361-$B$2560)/$C$2560)</f>
        <v/>
      </c>
      <c r="M361" s="24">
        <f>IF(Universe!AH361="","",(Universe!AH361-$B$2561)/$C$2561)</f>
        <v/>
      </c>
      <c r="N361" s="24">
        <f>IF(Universe!AI361="","",(Universe!AI361-$B$2562)/$C$2562)</f>
        <v/>
      </c>
      <c r="O361" s="24">
        <f>0.74*IF(B361="",0,B361)+0.16*IF(C361="",0,C361)+0.1*IF(D361="",0,D361)</f>
        <v/>
      </c>
      <c r="P361" s="24">
        <f>0.35*IF(E361="",0,E361)+0.35*IF(F361="",0,F361)+0.3*IF(G361="",0,G361)</f>
        <v/>
      </c>
      <c r="Q361" s="24">
        <f>0.656*IF(I361="",0,I361)+0.344*IF(H361="",0,H361)</f>
        <v/>
      </c>
      <c r="R361" s="24">
        <f>0.338*IF(J361="",0,J361)+0.662*IF(K361="",0,K361)</f>
        <v/>
      </c>
      <c r="S361" s="24">
        <f>0.38*IF(L361="",0,L361)+0.35*IF(M361="",0,M361)+0.27*IF(N361="",0,N361)</f>
        <v/>
      </c>
      <c r="T361" s="24">
        <f>IF(Universe!S361="","",((Universe!S361-$B$2565)/$C$2565)^3)</f>
        <v/>
      </c>
      <c r="U361" s="24">
        <f>IF(Universe!S361="","",(Universe!S361-$B$2565)/$C$2565)</f>
        <v/>
      </c>
      <c r="V361" s="24">
        <f>IF(Universe!T361="","",(Universe!T361-$B$2566)/$C$2566)</f>
        <v/>
      </c>
      <c r="W361" s="24">
        <f>IF(Universe!U361="","",(Universe!U361-$B$2567)/$C$2567)</f>
        <v/>
      </c>
      <c r="X361" s="24">
        <f>IF(O361="","",(O361-$B$2571)/$C$2571)</f>
        <v/>
      </c>
      <c r="Y361" s="24">
        <f>IF(T361="","",(T361-$B$2576)/$C$2576)</f>
        <v/>
      </c>
      <c r="Z361" s="24">
        <f>IF(Universe!V361="","",(Universe!V361-$B$2568)/$C$2568)</f>
        <v/>
      </c>
      <c r="AA361" s="24">
        <f>IF(P361="","",(P361-$B$2572)/$C$2572)</f>
        <v/>
      </c>
      <c r="AB361" s="24">
        <f>IF(Q361="","",(Q361-$B$2573)/$C$2573)</f>
        <v/>
      </c>
      <c r="AC361" s="24">
        <f>IF(R361="","",(R361-$B$2574)/$C$2574)</f>
        <v/>
      </c>
      <c r="AD361" s="24">
        <f>IF(S361="","",(S361-$B$2575)/$C$2575)</f>
        <v/>
      </c>
      <c r="AE361" s="24">
        <f>IF(Y361="","",Y361-(19.12044933116382+16.522174187581257*U361))</f>
        <v/>
      </c>
      <c r="AF361" s="24">
        <f>IF(X361="","",(X361-(-0.27268023098325006+0.47142105304415904*V361+-0.3189264934812436*U361)--5.286111042926227e-16)/0.7994208745952703)</f>
        <v/>
      </c>
      <c r="AG361" s="24">
        <f>IF(AA361="","",(AA361-(0.5248806186338691+-0.064206457956449*U361)-5.43454825424064e-16)/0.9977404048781155)</f>
        <v/>
      </c>
      <c r="AH361" s="25" t="n">
        <v>-2.216902829926735</v>
      </c>
      <c r="AI361" s="25" t="n">
        <v>0.943095313737484</v>
      </c>
      <c r="AJ361" s="25" t="n">
        <v>0.4440378199471392</v>
      </c>
      <c r="AK361" s="25" t="n">
        <v>-0.3798916248771889</v>
      </c>
      <c r="AL361" s="25" t="n">
        <v>3.366417814132745</v>
      </c>
      <c r="AM361" s="25" t="n">
        <v>0.0153859045409332</v>
      </c>
      <c r="AN361" s="25" t="n">
        <v>1.300533215973406</v>
      </c>
      <c r="AO361" s="25" t="n">
        <v>0.0037157792715622</v>
      </c>
      <c r="AP361" s="25" t="n">
        <v>-0.3499165706098496</v>
      </c>
      <c r="AQ361" s="25" t="n">
        <v>-0.0158793304109995</v>
      </c>
    </row>
    <row r="362">
      <c r="A362" s="23">
        <f>Universe!A362</f>
        <v/>
      </c>
      <c r="B362" s="24">
        <f>IF(Universe!W362="","",(Universe!W362-$B$2550)/$C$2550)</f>
        <v/>
      </c>
      <c r="C362" s="24">
        <f>IF(Universe!X362="","",(Universe!X362-$B$2551)/$C$2551)</f>
        <v/>
      </c>
      <c r="D362" s="24">
        <f>IF(Universe!Y362="","",(Universe!Y362-$B$2552)/$C$2552)</f>
        <v/>
      </c>
      <c r="E362" s="24">
        <f>IF(Universe!Z362="","",(Universe!Z362-$B$2553)/$C$2553)</f>
        <v/>
      </c>
      <c r="F362" s="24">
        <f>IF(Universe!AA362="","",(Universe!AA362-$B$2554)/$C$2554)</f>
        <v/>
      </c>
      <c r="G362" s="24">
        <f>IF(Universe!AB362="","",(Universe!AB362-$B$2555)/$C$2555)</f>
        <v/>
      </c>
      <c r="H362" s="24">
        <f>IF(Universe!AC362="","",(Universe!AC362-$B$2556)/$C$2556)</f>
        <v/>
      </c>
      <c r="I362" s="24">
        <f>IF(Universe!AD362="","",(Universe!AD362-$B$2557)/$C$2557)</f>
        <v/>
      </c>
      <c r="J362" s="24">
        <f>IF(Universe!AE362="","",(Universe!AE362-$B$2558)/$C$2558)</f>
        <v/>
      </c>
      <c r="K362" s="24">
        <f>IF(Universe!AF362="","",(Universe!AF362-$B$2559)/$C$2559)</f>
        <v/>
      </c>
      <c r="L362" s="24">
        <f>IF(Universe!AG362="","",(Universe!AG362-$B$2560)/$C$2560)</f>
        <v/>
      </c>
      <c r="M362" s="24">
        <f>IF(Universe!AH362="","",(Universe!AH362-$B$2561)/$C$2561)</f>
        <v/>
      </c>
      <c r="N362" s="24">
        <f>IF(Universe!AI362="","",(Universe!AI362-$B$2562)/$C$2562)</f>
        <v/>
      </c>
      <c r="O362" s="24">
        <f>0.74*IF(B362="",0,B362)+0.16*IF(C362="",0,C362)+0.1*IF(D362="",0,D362)</f>
        <v/>
      </c>
      <c r="P362" s="24">
        <f>0.35*IF(E362="",0,E362)+0.35*IF(F362="",0,F362)+0.3*IF(G362="",0,G362)</f>
        <v/>
      </c>
      <c r="Q362" s="24">
        <f>0.656*IF(I362="",0,I362)+0.344*IF(H362="",0,H362)</f>
        <v/>
      </c>
      <c r="R362" s="24">
        <f>0.338*IF(J362="",0,J362)+0.662*IF(K362="",0,K362)</f>
        <v/>
      </c>
      <c r="S362" s="24">
        <f>0.38*IF(L362="",0,L362)+0.35*IF(M362="",0,M362)+0.27*IF(N362="",0,N362)</f>
        <v/>
      </c>
      <c r="T362" s="24">
        <f>IF(Universe!S362="","",((Universe!S362-$B$2565)/$C$2565)^3)</f>
        <v/>
      </c>
      <c r="U362" s="24">
        <f>IF(Universe!S362="","",(Universe!S362-$B$2565)/$C$2565)</f>
        <v/>
      </c>
      <c r="V362" s="24">
        <f>IF(Universe!T362="","",(Universe!T362-$B$2566)/$C$2566)</f>
        <v/>
      </c>
      <c r="W362" s="24">
        <f>IF(Universe!U362="","",(Universe!U362-$B$2567)/$C$2567)</f>
        <v/>
      </c>
      <c r="X362" s="24">
        <f>IF(O362="","",(O362-$B$2571)/$C$2571)</f>
        <v/>
      </c>
      <c r="Y362" s="24">
        <f>IF(T362="","",(T362-$B$2576)/$C$2576)</f>
        <v/>
      </c>
      <c r="Z362" s="24">
        <f>IF(Universe!V362="","",(Universe!V362-$B$2568)/$C$2568)</f>
        <v/>
      </c>
      <c r="AA362" s="24">
        <f>IF(P362="","",(P362-$B$2572)/$C$2572)</f>
        <v/>
      </c>
      <c r="AB362" s="24">
        <f>IF(Q362="","",(Q362-$B$2573)/$C$2573)</f>
        <v/>
      </c>
      <c r="AC362" s="24">
        <f>IF(R362="","",(R362-$B$2574)/$C$2574)</f>
        <v/>
      </c>
      <c r="AD362" s="24">
        <f>IF(S362="","",(S362-$B$2575)/$C$2575)</f>
        <v/>
      </c>
      <c r="AE362" s="24">
        <f>IF(Y362="","",Y362-(19.12044933116382+16.522174187581257*U362))</f>
        <v/>
      </c>
      <c r="AF362" s="24">
        <f>IF(X362="","",(X362-(-0.27268023098325006+0.47142105304415904*V362+-0.3189264934812436*U362)--5.286111042926227e-16)/0.7994208745952703)</f>
        <v/>
      </c>
      <c r="AG362" s="24">
        <f>IF(AA362="","",(AA362-(0.5248806186338691+-0.064206457956449*U362)-5.43454825424064e-16)/0.9977404048781155)</f>
        <v/>
      </c>
      <c r="AH362" s="25" t="n">
        <v>-3.287993775304454</v>
      </c>
      <c r="AI362" s="25" t="n">
        <v>1.607679879491819</v>
      </c>
      <c r="AJ362" s="25" t="n">
        <v>-2.558823268035013</v>
      </c>
      <c r="AK362" s="25" t="n">
        <v>0.2652225887566777</v>
      </c>
      <c r="AL362" s="25" t="n">
        <v>2.477277640751505</v>
      </c>
      <c r="AM362" s="25" t="n">
        <v>1.506216935441821</v>
      </c>
      <c r="AN362" s="25" t="n">
        <v>0.6255576766054946</v>
      </c>
      <c r="AO362" s="25" t="n">
        <v>0.5662730375843035</v>
      </c>
      <c r="AP362" s="25" t="n">
        <v>1.704895139724275</v>
      </c>
      <c r="AQ362" s="25" t="n">
        <v>1.426448734124426</v>
      </c>
    </row>
    <row r="363">
      <c r="A363" s="23">
        <f>Universe!A363</f>
        <v/>
      </c>
      <c r="B363" s="24">
        <f>IF(Universe!W363="","",(Universe!W363-$B$2550)/$C$2550)</f>
        <v/>
      </c>
      <c r="C363" s="24">
        <f>IF(Universe!X363="","",(Universe!X363-$B$2551)/$C$2551)</f>
        <v/>
      </c>
      <c r="D363" s="24">
        <f>IF(Universe!Y363="","",(Universe!Y363-$B$2552)/$C$2552)</f>
        <v/>
      </c>
      <c r="E363" s="24">
        <f>IF(Universe!Z363="","",(Universe!Z363-$B$2553)/$C$2553)</f>
        <v/>
      </c>
      <c r="F363" s="24">
        <f>IF(Universe!AA363="","",(Universe!AA363-$B$2554)/$C$2554)</f>
        <v/>
      </c>
      <c r="G363" s="24">
        <f>IF(Universe!AB363="","",(Universe!AB363-$B$2555)/$C$2555)</f>
        <v/>
      </c>
      <c r="H363" s="24">
        <f>IF(Universe!AC363="","",(Universe!AC363-$B$2556)/$C$2556)</f>
        <v/>
      </c>
      <c r="I363" s="24">
        <f>IF(Universe!AD363="","",(Universe!AD363-$B$2557)/$C$2557)</f>
        <v/>
      </c>
      <c r="J363" s="24">
        <f>IF(Universe!AE363="","",(Universe!AE363-$B$2558)/$C$2558)</f>
        <v/>
      </c>
      <c r="K363" s="24">
        <f>IF(Universe!AF363="","",(Universe!AF363-$B$2559)/$C$2559)</f>
        <v/>
      </c>
      <c r="L363" s="24">
        <f>IF(Universe!AG363="","",(Universe!AG363-$B$2560)/$C$2560)</f>
        <v/>
      </c>
      <c r="M363" s="24">
        <f>IF(Universe!AH363="","",(Universe!AH363-$B$2561)/$C$2561)</f>
        <v/>
      </c>
      <c r="N363" s="24">
        <f>IF(Universe!AI363="","",(Universe!AI363-$B$2562)/$C$2562)</f>
        <v/>
      </c>
      <c r="O363" s="24">
        <f>0.74*IF(B363="",0,B363)+0.16*IF(C363="",0,C363)+0.1*IF(D363="",0,D363)</f>
        <v/>
      </c>
      <c r="P363" s="24">
        <f>0.35*IF(E363="",0,E363)+0.35*IF(F363="",0,F363)+0.3*IF(G363="",0,G363)</f>
        <v/>
      </c>
      <c r="Q363" s="24">
        <f>0.656*IF(I363="",0,I363)+0.344*IF(H363="",0,H363)</f>
        <v/>
      </c>
      <c r="R363" s="24">
        <f>0.338*IF(J363="",0,J363)+0.662*IF(K363="",0,K363)</f>
        <v/>
      </c>
      <c r="S363" s="24">
        <f>0.38*IF(L363="",0,L363)+0.35*IF(M363="",0,M363)+0.27*IF(N363="",0,N363)</f>
        <v/>
      </c>
      <c r="T363" s="24">
        <f>IF(Universe!S363="","",((Universe!S363-$B$2565)/$C$2565)^3)</f>
        <v/>
      </c>
      <c r="U363" s="24">
        <f>IF(Universe!S363="","",(Universe!S363-$B$2565)/$C$2565)</f>
        <v/>
      </c>
      <c r="V363" s="24">
        <f>IF(Universe!T363="","",(Universe!T363-$B$2566)/$C$2566)</f>
        <v/>
      </c>
      <c r="W363" s="24">
        <f>IF(Universe!U363="","",(Universe!U363-$B$2567)/$C$2567)</f>
        <v/>
      </c>
      <c r="X363" s="24">
        <f>IF(O363="","",(O363-$B$2571)/$C$2571)</f>
        <v/>
      </c>
      <c r="Y363" s="24">
        <f>IF(T363="","",(T363-$B$2576)/$C$2576)</f>
        <v/>
      </c>
      <c r="Z363" s="24">
        <f>IF(Universe!V363="","",(Universe!V363-$B$2568)/$C$2568)</f>
        <v/>
      </c>
      <c r="AA363" s="24">
        <f>IF(P363="","",(P363-$B$2572)/$C$2572)</f>
        <v/>
      </c>
      <c r="AB363" s="24">
        <f>IF(Q363="","",(Q363-$B$2573)/$C$2573)</f>
        <v/>
      </c>
      <c r="AC363" s="24">
        <f>IF(R363="","",(R363-$B$2574)/$C$2574)</f>
        <v/>
      </c>
      <c r="AD363" s="24">
        <f>IF(S363="","",(S363-$B$2575)/$C$2575)</f>
        <v/>
      </c>
      <c r="AE363" s="24">
        <f>IF(Y363="","",Y363-(19.12044933116382+16.522174187581257*U363))</f>
        <v/>
      </c>
      <c r="AF363" s="24">
        <f>IF(X363="","",(X363-(-0.27268023098325006+0.47142105304415904*V363+-0.3189264934812436*U363)--5.286111042926227e-16)/0.7994208745952703)</f>
        <v/>
      </c>
      <c r="AG363" s="24">
        <f>IF(AA363="","",(AA363-(0.5248806186338691+-0.064206457956449*U363)-5.43454825424064e-16)/0.9977404048781155)</f>
        <v/>
      </c>
      <c r="AH363" s="25" t="n">
        <v>-3.146149368963703</v>
      </c>
      <c r="AI363" s="25" t="n">
        <v>-1.033955173089762</v>
      </c>
      <c r="AJ363" s="25" t="n">
        <v>-0.3079713279281633</v>
      </c>
      <c r="AK363" s="25" t="n">
        <v>-0.4168674160929932</v>
      </c>
      <c r="AL363" s="25" t="n">
        <v>2.74082058135608</v>
      </c>
      <c r="AM363" s="25" t="n">
        <v>0.2596071311450632</v>
      </c>
      <c r="AN363" s="25" t="n">
        <v>-0.4645990977245106</v>
      </c>
      <c r="AO363" s="25" t="n">
        <v>4.240764483865449e-05</v>
      </c>
      <c r="AP363" s="25" t="n">
        <v>1.354311919941446</v>
      </c>
      <c r="AQ363" s="25" t="n">
        <v>7.294299024187078e-18</v>
      </c>
    </row>
    <row r="364">
      <c r="A364" s="23">
        <f>Universe!A364</f>
        <v/>
      </c>
      <c r="B364" s="24">
        <f>IF(Universe!W364="","",(Universe!W364-$B$2550)/$C$2550)</f>
        <v/>
      </c>
      <c r="C364" s="24">
        <f>IF(Universe!X364="","",(Universe!X364-$B$2551)/$C$2551)</f>
        <v/>
      </c>
      <c r="D364" s="24">
        <f>IF(Universe!Y364="","",(Universe!Y364-$B$2552)/$C$2552)</f>
        <v/>
      </c>
      <c r="E364" s="24">
        <f>IF(Universe!Z364="","",(Universe!Z364-$B$2553)/$C$2553)</f>
        <v/>
      </c>
      <c r="F364" s="24">
        <f>IF(Universe!AA364="","",(Universe!AA364-$B$2554)/$C$2554)</f>
        <v/>
      </c>
      <c r="G364" s="24">
        <f>IF(Universe!AB364="","",(Universe!AB364-$B$2555)/$C$2555)</f>
        <v/>
      </c>
      <c r="H364" s="24">
        <f>IF(Universe!AC364="","",(Universe!AC364-$B$2556)/$C$2556)</f>
        <v/>
      </c>
      <c r="I364" s="24">
        <f>IF(Universe!AD364="","",(Universe!AD364-$B$2557)/$C$2557)</f>
        <v/>
      </c>
      <c r="J364" s="24">
        <f>IF(Universe!AE364="","",(Universe!AE364-$B$2558)/$C$2558)</f>
        <v/>
      </c>
      <c r="K364" s="24">
        <f>IF(Universe!AF364="","",(Universe!AF364-$B$2559)/$C$2559)</f>
        <v/>
      </c>
      <c r="L364" s="24">
        <f>IF(Universe!AG364="","",(Universe!AG364-$B$2560)/$C$2560)</f>
        <v/>
      </c>
      <c r="M364" s="24">
        <f>IF(Universe!AH364="","",(Universe!AH364-$B$2561)/$C$2561)</f>
        <v/>
      </c>
      <c r="N364" s="24">
        <f>IF(Universe!AI364="","",(Universe!AI364-$B$2562)/$C$2562)</f>
        <v/>
      </c>
      <c r="O364" s="24">
        <f>0.74*IF(B364="",0,B364)+0.16*IF(C364="",0,C364)+0.1*IF(D364="",0,D364)</f>
        <v/>
      </c>
      <c r="P364" s="24">
        <f>0.35*IF(E364="",0,E364)+0.35*IF(F364="",0,F364)+0.3*IF(G364="",0,G364)</f>
        <v/>
      </c>
      <c r="Q364" s="24">
        <f>0.656*IF(I364="",0,I364)+0.344*IF(H364="",0,H364)</f>
        <v/>
      </c>
      <c r="R364" s="24">
        <f>0.338*IF(J364="",0,J364)+0.662*IF(K364="",0,K364)</f>
        <v/>
      </c>
      <c r="S364" s="24">
        <f>0.38*IF(L364="",0,L364)+0.35*IF(M364="",0,M364)+0.27*IF(N364="",0,N364)</f>
        <v/>
      </c>
      <c r="T364" s="24">
        <f>IF(Universe!S364="","",((Universe!S364-$B$2565)/$C$2565)^3)</f>
        <v/>
      </c>
      <c r="U364" s="24">
        <f>IF(Universe!S364="","",(Universe!S364-$B$2565)/$C$2565)</f>
        <v/>
      </c>
      <c r="V364" s="24">
        <f>IF(Universe!T364="","",(Universe!T364-$B$2566)/$C$2566)</f>
        <v/>
      </c>
      <c r="W364" s="24">
        <f>IF(Universe!U364="","",(Universe!U364-$B$2567)/$C$2567)</f>
        <v/>
      </c>
      <c r="X364" s="24">
        <f>IF(O364="","",(O364-$B$2571)/$C$2571)</f>
        <v/>
      </c>
      <c r="Y364" s="24">
        <f>IF(T364="","",(T364-$B$2576)/$C$2576)</f>
        <v/>
      </c>
      <c r="Z364" s="24">
        <f>IF(Universe!V364="","",(Universe!V364-$B$2568)/$C$2568)</f>
        <v/>
      </c>
      <c r="AA364" s="24">
        <f>IF(P364="","",(P364-$B$2572)/$C$2572)</f>
        <v/>
      </c>
      <c r="AB364" s="24">
        <f>IF(Q364="","",(Q364-$B$2573)/$C$2573)</f>
        <v/>
      </c>
      <c r="AC364" s="24">
        <f>IF(R364="","",(R364-$B$2574)/$C$2574)</f>
        <v/>
      </c>
      <c r="AD364" s="24">
        <f>IF(S364="","",(S364-$B$2575)/$C$2575)</f>
        <v/>
      </c>
      <c r="AE364" s="24">
        <f>IF(Y364="","",Y364-(19.12044933116382+16.522174187581257*U364))</f>
        <v/>
      </c>
      <c r="AF364" s="24">
        <f>IF(X364="","",(X364-(-0.27268023098325006+0.47142105304415904*V364+-0.3189264934812436*U364)--5.286111042926227e-16)/0.7994208745952703)</f>
        <v/>
      </c>
      <c r="AG364" s="24">
        <f>IF(AA364="","",(AA364-(0.5248806186338691+-0.064206457956449*U364)-5.43454825424064e-16)/0.9977404048781155)</f>
        <v/>
      </c>
      <c r="AH364" s="25" t="n">
        <v>-2.28725700855631</v>
      </c>
      <c r="AI364" s="25" t="n">
        <v>-1.034997291767734</v>
      </c>
      <c r="AJ364" s="25" t="n">
        <v>-0.3856185515213575</v>
      </c>
      <c r="AK364" s="25" t="n">
        <v>-0.09865716583465239</v>
      </c>
      <c r="AL364" s="25" t="n">
        <v>3.378159859772233</v>
      </c>
      <c r="AM364" s="25" t="n">
        <v>-0.24188888105407</v>
      </c>
      <c r="AN364" s="25" t="n">
        <v>0.3815765999673106</v>
      </c>
      <c r="AO364" s="25" t="n">
        <v>-0.0748875470084106</v>
      </c>
      <c r="AP364" s="25" t="n">
        <v>0.5245415107731561</v>
      </c>
      <c r="AQ364" s="25" t="n">
        <v>0.5851349384579645</v>
      </c>
    </row>
    <row r="365">
      <c r="A365" s="23">
        <f>Universe!A365</f>
        <v/>
      </c>
      <c r="B365" s="24">
        <f>IF(Universe!W365="","",(Universe!W365-$B$2550)/$C$2550)</f>
        <v/>
      </c>
      <c r="C365" s="24">
        <f>IF(Universe!X365="","",(Universe!X365-$B$2551)/$C$2551)</f>
        <v/>
      </c>
      <c r="D365" s="24">
        <f>IF(Universe!Y365="","",(Universe!Y365-$B$2552)/$C$2552)</f>
        <v/>
      </c>
      <c r="E365" s="24">
        <f>IF(Universe!Z365="","",(Universe!Z365-$B$2553)/$C$2553)</f>
        <v/>
      </c>
      <c r="F365" s="24">
        <f>IF(Universe!AA365="","",(Universe!AA365-$B$2554)/$C$2554)</f>
        <v/>
      </c>
      <c r="G365" s="24">
        <f>IF(Universe!AB365="","",(Universe!AB365-$B$2555)/$C$2555)</f>
        <v/>
      </c>
      <c r="H365" s="24">
        <f>IF(Universe!AC365="","",(Universe!AC365-$B$2556)/$C$2556)</f>
        <v/>
      </c>
      <c r="I365" s="24">
        <f>IF(Universe!AD365="","",(Universe!AD365-$B$2557)/$C$2557)</f>
        <v/>
      </c>
      <c r="J365" s="24">
        <f>IF(Universe!AE365="","",(Universe!AE365-$B$2558)/$C$2558)</f>
        <v/>
      </c>
      <c r="K365" s="24">
        <f>IF(Universe!AF365="","",(Universe!AF365-$B$2559)/$C$2559)</f>
        <v/>
      </c>
      <c r="L365" s="24">
        <f>IF(Universe!AG365="","",(Universe!AG365-$B$2560)/$C$2560)</f>
        <v/>
      </c>
      <c r="M365" s="24">
        <f>IF(Universe!AH365="","",(Universe!AH365-$B$2561)/$C$2561)</f>
        <v/>
      </c>
      <c r="N365" s="24">
        <f>IF(Universe!AI365="","",(Universe!AI365-$B$2562)/$C$2562)</f>
        <v/>
      </c>
      <c r="O365" s="24">
        <f>0.74*IF(B365="",0,B365)+0.16*IF(C365="",0,C365)+0.1*IF(D365="",0,D365)</f>
        <v/>
      </c>
      <c r="P365" s="24">
        <f>0.35*IF(E365="",0,E365)+0.35*IF(F365="",0,F365)+0.3*IF(G365="",0,G365)</f>
        <v/>
      </c>
      <c r="Q365" s="24">
        <f>0.656*IF(I365="",0,I365)+0.344*IF(H365="",0,H365)</f>
        <v/>
      </c>
      <c r="R365" s="24">
        <f>0.338*IF(J365="",0,J365)+0.662*IF(K365="",0,K365)</f>
        <v/>
      </c>
      <c r="S365" s="24">
        <f>0.38*IF(L365="",0,L365)+0.35*IF(M365="",0,M365)+0.27*IF(N365="",0,N365)</f>
        <v/>
      </c>
      <c r="T365" s="24">
        <f>IF(Universe!S365="","",((Universe!S365-$B$2565)/$C$2565)^3)</f>
        <v/>
      </c>
      <c r="U365" s="24">
        <f>IF(Universe!S365="","",(Universe!S365-$B$2565)/$C$2565)</f>
        <v/>
      </c>
      <c r="V365" s="24">
        <f>IF(Universe!T365="","",(Universe!T365-$B$2566)/$C$2566)</f>
        <v/>
      </c>
      <c r="W365" s="24">
        <f>IF(Universe!U365="","",(Universe!U365-$B$2567)/$C$2567)</f>
        <v/>
      </c>
      <c r="X365" s="24">
        <f>IF(O365="","",(O365-$B$2571)/$C$2571)</f>
        <v/>
      </c>
      <c r="Y365" s="24">
        <f>IF(T365="","",(T365-$B$2576)/$C$2576)</f>
        <v/>
      </c>
      <c r="Z365" s="24">
        <f>IF(Universe!V365="","",(Universe!V365-$B$2568)/$C$2568)</f>
        <v/>
      </c>
      <c r="AA365" s="24">
        <f>IF(P365="","",(P365-$B$2572)/$C$2572)</f>
        <v/>
      </c>
      <c r="AB365" s="24">
        <f>IF(Q365="","",(Q365-$B$2573)/$C$2573)</f>
        <v/>
      </c>
      <c r="AC365" s="24">
        <f>IF(R365="","",(R365-$B$2574)/$C$2574)</f>
        <v/>
      </c>
      <c r="AD365" s="24">
        <f>IF(S365="","",(S365-$B$2575)/$C$2575)</f>
        <v/>
      </c>
      <c r="AE365" s="24">
        <f>IF(Y365="","",Y365-(19.12044933116382+16.522174187581257*U365))</f>
        <v/>
      </c>
      <c r="AF365" s="24">
        <f>IF(X365="","",(X365-(-0.27268023098325006+0.47142105304415904*V365+-0.3189264934812436*U365)--5.286111042926227e-16)/0.7994208745952703)</f>
        <v/>
      </c>
      <c r="AG365" s="24">
        <f>IF(AA365="","",(AA365-(0.5248806186338691+-0.064206457956449*U365)-5.43454825424064e-16)/0.9977404048781155)</f>
        <v/>
      </c>
      <c r="AH365" s="25" t="n">
        <v>-1.980949836200733</v>
      </c>
      <c r="AI365" s="25" t="n">
        <v>-0.2392174901870812</v>
      </c>
      <c r="AJ365" s="25" t="n">
        <v>0.1146093418822382</v>
      </c>
      <c r="AK365" s="25" t="n">
        <v>-0.7268009641274065</v>
      </c>
      <c r="AL365" s="25" t="n">
        <v>3.267109649175876</v>
      </c>
      <c r="AM365" s="25" t="n">
        <v>0.7972307757021396</v>
      </c>
      <c r="AN365" s="25" t="n">
        <v>-0.4369889185099346</v>
      </c>
      <c r="AO365" s="25" t="n">
        <v>0.1375264700429675</v>
      </c>
      <c r="AP365" s="25" t="n">
        <v>-0.7688073569499353</v>
      </c>
      <c r="AQ365" s="25" t="n">
        <v>-0.5603946804638996</v>
      </c>
    </row>
    <row r="366">
      <c r="A366" s="23">
        <f>Universe!A366</f>
        <v/>
      </c>
      <c r="B366" s="24">
        <f>IF(Universe!W366="","",(Universe!W366-$B$2550)/$C$2550)</f>
        <v/>
      </c>
      <c r="C366" s="24">
        <f>IF(Universe!X366="","",(Universe!X366-$B$2551)/$C$2551)</f>
        <v/>
      </c>
      <c r="D366" s="24">
        <f>IF(Universe!Y366="","",(Universe!Y366-$B$2552)/$C$2552)</f>
        <v/>
      </c>
      <c r="E366" s="24">
        <f>IF(Universe!Z366="","",(Universe!Z366-$B$2553)/$C$2553)</f>
        <v/>
      </c>
      <c r="F366" s="24">
        <f>IF(Universe!AA366="","",(Universe!AA366-$B$2554)/$C$2554)</f>
        <v/>
      </c>
      <c r="G366" s="24">
        <f>IF(Universe!AB366="","",(Universe!AB366-$B$2555)/$C$2555)</f>
        <v/>
      </c>
      <c r="H366" s="24">
        <f>IF(Universe!AC366="","",(Universe!AC366-$B$2556)/$C$2556)</f>
        <v/>
      </c>
      <c r="I366" s="24">
        <f>IF(Universe!AD366="","",(Universe!AD366-$B$2557)/$C$2557)</f>
        <v/>
      </c>
      <c r="J366" s="24">
        <f>IF(Universe!AE366="","",(Universe!AE366-$B$2558)/$C$2558)</f>
        <v/>
      </c>
      <c r="K366" s="24">
        <f>IF(Universe!AF366="","",(Universe!AF366-$B$2559)/$C$2559)</f>
        <v/>
      </c>
      <c r="L366" s="24">
        <f>IF(Universe!AG366="","",(Universe!AG366-$B$2560)/$C$2560)</f>
        <v/>
      </c>
      <c r="M366" s="24">
        <f>IF(Universe!AH366="","",(Universe!AH366-$B$2561)/$C$2561)</f>
        <v/>
      </c>
      <c r="N366" s="24">
        <f>IF(Universe!AI366="","",(Universe!AI366-$B$2562)/$C$2562)</f>
        <v/>
      </c>
      <c r="O366" s="24">
        <f>0.74*IF(B366="",0,B366)+0.16*IF(C366="",0,C366)+0.1*IF(D366="",0,D366)</f>
        <v/>
      </c>
      <c r="P366" s="24">
        <f>0.35*IF(E366="",0,E366)+0.35*IF(F366="",0,F366)+0.3*IF(G366="",0,G366)</f>
        <v/>
      </c>
      <c r="Q366" s="24">
        <f>0.656*IF(I366="",0,I366)+0.344*IF(H366="",0,H366)</f>
        <v/>
      </c>
      <c r="R366" s="24">
        <f>0.338*IF(J366="",0,J366)+0.662*IF(K366="",0,K366)</f>
        <v/>
      </c>
      <c r="S366" s="24">
        <f>0.38*IF(L366="",0,L366)+0.35*IF(M366="",0,M366)+0.27*IF(N366="",0,N366)</f>
        <v/>
      </c>
      <c r="T366" s="24">
        <f>IF(Universe!S366="","",((Universe!S366-$B$2565)/$C$2565)^3)</f>
        <v/>
      </c>
      <c r="U366" s="24">
        <f>IF(Universe!S366="","",(Universe!S366-$B$2565)/$C$2565)</f>
        <v/>
      </c>
      <c r="V366" s="24">
        <f>IF(Universe!T366="","",(Universe!T366-$B$2566)/$C$2566)</f>
        <v/>
      </c>
      <c r="W366" s="24">
        <f>IF(Universe!U366="","",(Universe!U366-$B$2567)/$C$2567)</f>
        <v/>
      </c>
      <c r="X366" s="24">
        <f>IF(O366="","",(O366-$B$2571)/$C$2571)</f>
        <v/>
      </c>
      <c r="Y366" s="24">
        <f>IF(T366="","",(T366-$B$2576)/$C$2576)</f>
        <v/>
      </c>
      <c r="Z366" s="24">
        <f>IF(Universe!V366="","",(Universe!V366-$B$2568)/$C$2568)</f>
        <v/>
      </c>
      <c r="AA366" s="24">
        <f>IF(P366="","",(P366-$B$2572)/$C$2572)</f>
        <v/>
      </c>
      <c r="AB366" s="24">
        <f>IF(Q366="","",(Q366-$B$2573)/$C$2573)</f>
        <v/>
      </c>
      <c r="AC366" s="24">
        <f>IF(R366="","",(R366-$B$2574)/$C$2574)</f>
        <v/>
      </c>
      <c r="AD366" s="24">
        <f>IF(S366="","",(S366-$B$2575)/$C$2575)</f>
        <v/>
      </c>
      <c r="AE366" s="24">
        <f>IF(Y366="","",Y366-(19.12044933116382+16.522174187581257*U366))</f>
        <v/>
      </c>
      <c r="AF366" s="24">
        <f>IF(X366="","",(X366-(-0.27268023098325006+0.47142105304415904*V366+-0.3189264934812436*U366)--5.286111042926227e-16)/0.7994208745952703)</f>
        <v/>
      </c>
      <c r="AG366" s="24">
        <f>IF(AA366="","",(AA366-(0.5248806186338691+-0.064206457956449*U366)-5.43454825424064e-16)/0.9977404048781155)</f>
        <v/>
      </c>
      <c r="AH366" s="25" t="n">
        <v>-1.19156740489366</v>
      </c>
      <c r="AI366" s="25" t="n">
        <v>-0.8595497232327942</v>
      </c>
      <c r="AJ366" s="25" t="n">
        <v>-0.3070281387557916</v>
      </c>
      <c r="AK366" s="25" t="n">
        <v>-0.0891022269622533</v>
      </c>
      <c r="AL366" s="25" t="n">
        <v>2.377143409830876</v>
      </c>
      <c r="AM366" s="25" t="n">
        <v>-0.1874375296055478</v>
      </c>
      <c r="AN366" s="25" t="n">
        <v>-0.7003175950445436</v>
      </c>
      <c r="AO366" s="25" t="n">
        <v>0.0172725362642317</v>
      </c>
      <c r="AP366" s="25" t="n">
        <v>-0.2256858180960297</v>
      </c>
      <c r="AQ366" s="25" t="n">
        <v>0.2683924902147655</v>
      </c>
    </row>
    <row r="367">
      <c r="A367" s="23">
        <f>Universe!A367</f>
        <v/>
      </c>
      <c r="B367" s="24">
        <f>IF(Universe!W367="","",(Universe!W367-$B$2550)/$C$2550)</f>
        <v/>
      </c>
      <c r="C367" s="24">
        <f>IF(Universe!X367="","",(Universe!X367-$B$2551)/$C$2551)</f>
        <v/>
      </c>
      <c r="D367" s="24">
        <f>IF(Universe!Y367="","",(Universe!Y367-$B$2552)/$C$2552)</f>
        <v/>
      </c>
      <c r="E367" s="24">
        <f>IF(Universe!Z367="","",(Universe!Z367-$B$2553)/$C$2553)</f>
        <v/>
      </c>
      <c r="F367" s="24">
        <f>IF(Universe!AA367="","",(Universe!AA367-$B$2554)/$C$2554)</f>
        <v/>
      </c>
      <c r="G367" s="24">
        <f>IF(Universe!AB367="","",(Universe!AB367-$B$2555)/$C$2555)</f>
        <v/>
      </c>
      <c r="H367" s="24">
        <f>IF(Universe!AC367="","",(Universe!AC367-$B$2556)/$C$2556)</f>
        <v/>
      </c>
      <c r="I367" s="24">
        <f>IF(Universe!AD367="","",(Universe!AD367-$B$2557)/$C$2557)</f>
        <v/>
      </c>
      <c r="J367" s="24">
        <f>IF(Universe!AE367="","",(Universe!AE367-$B$2558)/$C$2558)</f>
        <v/>
      </c>
      <c r="K367" s="24">
        <f>IF(Universe!AF367="","",(Universe!AF367-$B$2559)/$C$2559)</f>
        <v/>
      </c>
      <c r="L367" s="24">
        <f>IF(Universe!AG367="","",(Universe!AG367-$B$2560)/$C$2560)</f>
        <v/>
      </c>
      <c r="M367" s="24">
        <f>IF(Universe!AH367="","",(Universe!AH367-$B$2561)/$C$2561)</f>
        <v/>
      </c>
      <c r="N367" s="24">
        <f>IF(Universe!AI367="","",(Universe!AI367-$B$2562)/$C$2562)</f>
        <v/>
      </c>
      <c r="O367" s="24">
        <f>0.74*IF(B367="",0,B367)+0.16*IF(C367="",0,C367)+0.1*IF(D367="",0,D367)</f>
        <v/>
      </c>
      <c r="P367" s="24">
        <f>0.35*IF(E367="",0,E367)+0.35*IF(F367="",0,F367)+0.3*IF(G367="",0,G367)</f>
        <v/>
      </c>
      <c r="Q367" s="24">
        <f>0.656*IF(I367="",0,I367)+0.344*IF(H367="",0,H367)</f>
        <v/>
      </c>
      <c r="R367" s="24">
        <f>0.338*IF(J367="",0,J367)+0.662*IF(K367="",0,K367)</f>
        <v/>
      </c>
      <c r="S367" s="24">
        <f>0.38*IF(L367="",0,L367)+0.35*IF(M367="",0,M367)+0.27*IF(N367="",0,N367)</f>
        <v/>
      </c>
      <c r="T367" s="24">
        <f>IF(Universe!S367="","",((Universe!S367-$B$2565)/$C$2565)^3)</f>
        <v/>
      </c>
      <c r="U367" s="24">
        <f>IF(Universe!S367="","",(Universe!S367-$B$2565)/$C$2565)</f>
        <v/>
      </c>
      <c r="V367" s="24">
        <f>IF(Universe!T367="","",(Universe!T367-$B$2566)/$C$2566)</f>
        <v/>
      </c>
      <c r="W367" s="24">
        <f>IF(Universe!U367="","",(Universe!U367-$B$2567)/$C$2567)</f>
        <v/>
      </c>
      <c r="X367" s="24">
        <f>IF(O367="","",(O367-$B$2571)/$C$2571)</f>
        <v/>
      </c>
      <c r="Y367" s="24">
        <f>IF(T367="","",(T367-$B$2576)/$C$2576)</f>
        <v/>
      </c>
      <c r="Z367" s="24">
        <f>IF(Universe!V367="","",(Universe!V367-$B$2568)/$C$2568)</f>
        <v/>
      </c>
      <c r="AA367" s="24">
        <f>IF(P367="","",(P367-$B$2572)/$C$2572)</f>
        <v/>
      </c>
      <c r="AB367" s="24">
        <f>IF(Q367="","",(Q367-$B$2573)/$C$2573)</f>
        <v/>
      </c>
      <c r="AC367" s="24">
        <f>IF(R367="","",(R367-$B$2574)/$C$2574)</f>
        <v/>
      </c>
      <c r="AD367" s="24">
        <f>IF(S367="","",(S367-$B$2575)/$C$2575)</f>
        <v/>
      </c>
      <c r="AE367" s="24">
        <f>IF(Y367="","",Y367-(19.12044933116382+16.522174187581257*U367))</f>
        <v/>
      </c>
      <c r="AF367" s="24">
        <f>IF(X367="","",(X367-(-0.27268023098325006+0.47142105304415904*V367+-0.3189264934812436*U367)--5.286111042926227e-16)/0.7994208745952703)</f>
        <v/>
      </c>
      <c r="AG367" s="24">
        <f>IF(AA367="","",(AA367-(0.5248806186338691+-0.064206457956449*U367)-5.43454825424064e-16)/0.9977404048781155)</f>
        <v/>
      </c>
      <c r="AH367" s="25" t="n">
        <v>-2.274901605820268</v>
      </c>
      <c r="AI367" s="25" t="n">
        <v>0.1869261549999771</v>
      </c>
      <c r="AJ367" s="25" t="n">
        <v>-1.017108056536755</v>
      </c>
      <c r="AK367" s="25" t="n">
        <v>1.192028137487751</v>
      </c>
      <c r="AL367" s="25" t="n">
        <v>3.376718872479522</v>
      </c>
      <c r="AM367" s="25" t="n">
        <v>-0.4097820736436136</v>
      </c>
      <c r="AN367" s="25" t="n">
        <v>1.202349809395024</v>
      </c>
      <c r="AO367" s="25" t="n">
        <v>-0.0652532474983929</v>
      </c>
      <c r="AP367" s="25" t="n">
        <v>0.4401069681153856</v>
      </c>
      <c r="AQ367" s="25" t="n">
        <v>1.482222166470992</v>
      </c>
    </row>
    <row r="368">
      <c r="A368" s="23">
        <f>Universe!A368</f>
        <v/>
      </c>
      <c r="B368" s="24">
        <f>IF(Universe!W368="","",(Universe!W368-$B$2550)/$C$2550)</f>
        <v/>
      </c>
      <c r="C368" s="24">
        <f>IF(Universe!X368="","",(Universe!X368-$B$2551)/$C$2551)</f>
        <v/>
      </c>
      <c r="D368" s="24">
        <f>IF(Universe!Y368="","",(Universe!Y368-$B$2552)/$C$2552)</f>
        <v/>
      </c>
      <c r="E368" s="24">
        <f>IF(Universe!Z368="","",(Universe!Z368-$B$2553)/$C$2553)</f>
        <v/>
      </c>
      <c r="F368" s="24">
        <f>IF(Universe!AA368="","",(Universe!AA368-$B$2554)/$C$2554)</f>
        <v/>
      </c>
      <c r="G368" s="24">
        <f>IF(Universe!AB368="","",(Universe!AB368-$B$2555)/$C$2555)</f>
        <v/>
      </c>
      <c r="H368" s="24">
        <f>IF(Universe!AC368="","",(Universe!AC368-$B$2556)/$C$2556)</f>
        <v/>
      </c>
      <c r="I368" s="24">
        <f>IF(Universe!AD368="","",(Universe!AD368-$B$2557)/$C$2557)</f>
        <v/>
      </c>
      <c r="J368" s="24">
        <f>IF(Universe!AE368="","",(Universe!AE368-$B$2558)/$C$2558)</f>
        <v/>
      </c>
      <c r="K368" s="24">
        <f>IF(Universe!AF368="","",(Universe!AF368-$B$2559)/$C$2559)</f>
        <v/>
      </c>
      <c r="L368" s="24">
        <f>IF(Universe!AG368="","",(Universe!AG368-$B$2560)/$C$2560)</f>
        <v/>
      </c>
      <c r="M368" s="24">
        <f>IF(Universe!AH368="","",(Universe!AH368-$B$2561)/$C$2561)</f>
        <v/>
      </c>
      <c r="N368" s="24">
        <f>IF(Universe!AI368="","",(Universe!AI368-$B$2562)/$C$2562)</f>
        <v/>
      </c>
      <c r="O368" s="24">
        <f>0.74*IF(B368="",0,B368)+0.16*IF(C368="",0,C368)+0.1*IF(D368="",0,D368)</f>
        <v/>
      </c>
      <c r="P368" s="24">
        <f>0.35*IF(E368="",0,E368)+0.35*IF(F368="",0,F368)+0.3*IF(G368="",0,G368)</f>
        <v/>
      </c>
      <c r="Q368" s="24">
        <f>0.656*IF(I368="",0,I368)+0.344*IF(H368="",0,H368)</f>
        <v/>
      </c>
      <c r="R368" s="24">
        <f>0.338*IF(J368="",0,J368)+0.662*IF(K368="",0,K368)</f>
        <v/>
      </c>
      <c r="S368" s="24">
        <f>0.38*IF(L368="",0,L368)+0.35*IF(M368="",0,M368)+0.27*IF(N368="",0,N368)</f>
        <v/>
      </c>
      <c r="T368" s="24">
        <f>IF(Universe!S368="","",((Universe!S368-$B$2565)/$C$2565)^3)</f>
        <v/>
      </c>
      <c r="U368" s="24">
        <f>IF(Universe!S368="","",(Universe!S368-$B$2565)/$C$2565)</f>
        <v/>
      </c>
      <c r="V368" s="24">
        <f>IF(Universe!T368="","",(Universe!T368-$B$2566)/$C$2566)</f>
        <v/>
      </c>
      <c r="W368" s="24">
        <f>IF(Universe!U368="","",(Universe!U368-$B$2567)/$C$2567)</f>
        <v/>
      </c>
      <c r="X368" s="24">
        <f>IF(O368="","",(O368-$B$2571)/$C$2571)</f>
        <v/>
      </c>
      <c r="Y368" s="24">
        <f>IF(T368="","",(T368-$B$2576)/$C$2576)</f>
        <v/>
      </c>
      <c r="Z368" s="24">
        <f>IF(Universe!V368="","",(Universe!V368-$B$2568)/$C$2568)</f>
        <v/>
      </c>
      <c r="AA368" s="24">
        <f>IF(P368="","",(P368-$B$2572)/$C$2572)</f>
        <v/>
      </c>
      <c r="AB368" s="24">
        <f>IF(Q368="","",(Q368-$B$2573)/$C$2573)</f>
        <v/>
      </c>
      <c r="AC368" s="24">
        <f>IF(R368="","",(R368-$B$2574)/$C$2574)</f>
        <v/>
      </c>
      <c r="AD368" s="24">
        <f>IF(S368="","",(S368-$B$2575)/$C$2575)</f>
        <v/>
      </c>
      <c r="AE368" s="24">
        <f>IF(Y368="","",Y368-(19.12044933116382+16.522174187581257*U368))</f>
        <v/>
      </c>
      <c r="AF368" s="24">
        <f>IF(X368="","",(X368-(-0.27268023098325006+0.47142105304415904*V368+-0.3189264934812436*U368)--5.286111042926227e-16)/0.7994208745952703)</f>
        <v/>
      </c>
      <c r="AG368" s="24">
        <f>IF(AA368="","",(AA368-(0.5248806186338691+-0.064206457956449*U368)-5.43454825424064e-16)/0.9977404048781155)</f>
        <v/>
      </c>
      <c r="AH368" s="25" t="n">
        <v>-4.145724741675821</v>
      </c>
      <c r="AI368" s="25" t="n">
        <v>-0.1488695291260937</v>
      </c>
      <c r="AJ368" s="25" t="n">
        <v>-2.8895526532706</v>
      </c>
      <c r="AK368" s="25" t="n">
        <v>1.819699941360107</v>
      </c>
      <c r="AL368" s="25" t="n">
        <v>-0.2761421523255283</v>
      </c>
      <c r="AM368" s="25" t="n">
        <v>-0.2332926523731786</v>
      </c>
      <c r="AN368" s="25" t="n">
        <v>-0.32960102106338</v>
      </c>
      <c r="AO368" s="25" t="n">
        <v>-0.2490093336265864</v>
      </c>
      <c r="AP368" s="25" t="n">
        <v>0.3982582151472862</v>
      </c>
      <c r="AQ368" s="25" t="n">
        <v>0.9948113805383866</v>
      </c>
    </row>
    <row r="369">
      <c r="A369" s="23">
        <f>Universe!A369</f>
        <v/>
      </c>
      <c r="B369" s="24">
        <f>IF(Universe!W369="","",(Universe!W369-$B$2550)/$C$2550)</f>
        <v/>
      </c>
      <c r="C369" s="24">
        <f>IF(Universe!X369="","",(Universe!X369-$B$2551)/$C$2551)</f>
        <v/>
      </c>
      <c r="D369" s="24">
        <f>IF(Universe!Y369="","",(Universe!Y369-$B$2552)/$C$2552)</f>
        <v/>
      </c>
      <c r="E369" s="24">
        <f>IF(Universe!Z369="","",(Universe!Z369-$B$2553)/$C$2553)</f>
        <v/>
      </c>
      <c r="F369" s="24">
        <f>IF(Universe!AA369="","",(Universe!AA369-$B$2554)/$C$2554)</f>
        <v/>
      </c>
      <c r="G369" s="24">
        <f>IF(Universe!AB369="","",(Universe!AB369-$B$2555)/$C$2555)</f>
        <v/>
      </c>
      <c r="H369" s="24">
        <f>IF(Universe!AC369="","",(Universe!AC369-$B$2556)/$C$2556)</f>
        <v/>
      </c>
      <c r="I369" s="24">
        <f>IF(Universe!AD369="","",(Universe!AD369-$B$2557)/$C$2557)</f>
        <v/>
      </c>
      <c r="J369" s="24">
        <f>IF(Universe!AE369="","",(Universe!AE369-$B$2558)/$C$2558)</f>
        <v/>
      </c>
      <c r="K369" s="24">
        <f>IF(Universe!AF369="","",(Universe!AF369-$B$2559)/$C$2559)</f>
        <v/>
      </c>
      <c r="L369" s="24">
        <f>IF(Universe!AG369="","",(Universe!AG369-$B$2560)/$C$2560)</f>
        <v/>
      </c>
      <c r="M369" s="24">
        <f>IF(Universe!AH369="","",(Universe!AH369-$B$2561)/$C$2561)</f>
        <v/>
      </c>
      <c r="N369" s="24">
        <f>IF(Universe!AI369="","",(Universe!AI369-$B$2562)/$C$2562)</f>
        <v/>
      </c>
      <c r="O369" s="24">
        <f>0.74*IF(B369="",0,B369)+0.16*IF(C369="",0,C369)+0.1*IF(D369="",0,D369)</f>
        <v/>
      </c>
      <c r="P369" s="24">
        <f>0.35*IF(E369="",0,E369)+0.35*IF(F369="",0,F369)+0.3*IF(G369="",0,G369)</f>
        <v/>
      </c>
      <c r="Q369" s="24">
        <f>0.656*IF(I369="",0,I369)+0.344*IF(H369="",0,H369)</f>
        <v/>
      </c>
      <c r="R369" s="24">
        <f>0.338*IF(J369="",0,J369)+0.662*IF(K369="",0,K369)</f>
        <v/>
      </c>
      <c r="S369" s="24">
        <f>0.38*IF(L369="",0,L369)+0.35*IF(M369="",0,M369)+0.27*IF(N369="",0,N369)</f>
        <v/>
      </c>
      <c r="T369" s="24">
        <f>IF(Universe!S369="","",((Universe!S369-$B$2565)/$C$2565)^3)</f>
        <v/>
      </c>
      <c r="U369" s="24">
        <f>IF(Universe!S369="","",(Universe!S369-$B$2565)/$C$2565)</f>
        <v/>
      </c>
      <c r="V369" s="24">
        <f>IF(Universe!T369="","",(Universe!T369-$B$2566)/$C$2566)</f>
        <v/>
      </c>
      <c r="W369" s="24">
        <f>IF(Universe!U369="","",(Universe!U369-$B$2567)/$C$2567)</f>
        <v/>
      </c>
      <c r="X369" s="24">
        <f>IF(O369="","",(O369-$B$2571)/$C$2571)</f>
        <v/>
      </c>
      <c r="Y369" s="24">
        <f>IF(T369="","",(T369-$B$2576)/$C$2576)</f>
        <v/>
      </c>
      <c r="Z369" s="24">
        <f>IF(Universe!V369="","",(Universe!V369-$B$2568)/$C$2568)</f>
        <v/>
      </c>
      <c r="AA369" s="24">
        <f>IF(P369="","",(P369-$B$2572)/$C$2572)</f>
        <v/>
      </c>
      <c r="AB369" s="24">
        <f>IF(Q369="","",(Q369-$B$2573)/$C$2573)</f>
        <v/>
      </c>
      <c r="AC369" s="24">
        <f>IF(R369="","",(R369-$B$2574)/$C$2574)</f>
        <v/>
      </c>
      <c r="AD369" s="24">
        <f>IF(S369="","",(S369-$B$2575)/$C$2575)</f>
        <v/>
      </c>
      <c r="AE369" s="24">
        <f>IF(Y369="","",Y369-(19.12044933116382+16.522174187581257*U369))</f>
        <v/>
      </c>
      <c r="AF369" s="24">
        <f>IF(X369="","",(X369-(-0.27268023098325006+0.47142105304415904*V369+-0.3189264934812436*U369)--5.286111042926227e-16)/0.7994208745952703)</f>
        <v/>
      </c>
      <c r="AG369" s="24">
        <f>IF(AA369="","",(AA369-(0.5248806186338691+-0.064206457956449*U369)-5.43454825424064e-16)/0.9977404048781155)</f>
        <v/>
      </c>
      <c r="AH369" s="25" t="n">
        <v>-2.204789510159327</v>
      </c>
      <c r="AI369" s="25" t="n">
        <v>0.3655155702574507</v>
      </c>
      <c r="AJ369" s="25" t="n">
        <v>-1.395478078967783</v>
      </c>
      <c r="AK369" s="25" t="n">
        <v>0.4257720867731077</v>
      </c>
      <c r="AL369" s="25" t="n">
        <v>3.363539214588053</v>
      </c>
      <c r="AM369" s="25" t="n">
        <v>0.1825009716591774</v>
      </c>
      <c r="AN369" s="25" t="n">
        <v>0.9021344753796764</v>
      </c>
      <c r="AO369" s="25" t="n">
        <v>-0.0340972682815176</v>
      </c>
      <c r="AP369" s="25" t="n">
        <v>-0.2720251934241789</v>
      </c>
      <c r="AQ369" s="25" t="n">
        <v>0.3593039878361446</v>
      </c>
    </row>
    <row r="370">
      <c r="A370" s="23">
        <f>Universe!A370</f>
        <v/>
      </c>
      <c r="B370" s="24">
        <f>IF(Universe!W370="","",(Universe!W370-$B$2550)/$C$2550)</f>
        <v/>
      </c>
      <c r="C370" s="24">
        <f>IF(Universe!X370="","",(Universe!X370-$B$2551)/$C$2551)</f>
        <v/>
      </c>
      <c r="D370" s="24">
        <f>IF(Universe!Y370="","",(Universe!Y370-$B$2552)/$C$2552)</f>
        <v/>
      </c>
      <c r="E370" s="24">
        <f>IF(Universe!Z370="","",(Universe!Z370-$B$2553)/$C$2553)</f>
        <v/>
      </c>
      <c r="F370" s="24">
        <f>IF(Universe!AA370="","",(Universe!AA370-$B$2554)/$C$2554)</f>
        <v/>
      </c>
      <c r="G370" s="24">
        <f>IF(Universe!AB370="","",(Universe!AB370-$B$2555)/$C$2555)</f>
        <v/>
      </c>
      <c r="H370" s="24">
        <f>IF(Universe!AC370="","",(Universe!AC370-$B$2556)/$C$2556)</f>
        <v/>
      </c>
      <c r="I370" s="24">
        <f>IF(Universe!AD370="","",(Universe!AD370-$B$2557)/$C$2557)</f>
        <v/>
      </c>
      <c r="J370" s="24">
        <f>IF(Universe!AE370="","",(Universe!AE370-$B$2558)/$C$2558)</f>
        <v/>
      </c>
      <c r="K370" s="24">
        <f>IF(Universe!AF370="","",(Universe!AF370-$B$2559)/$C$2559)</f>
        <v/>
      </c>
      <c r="L370" s="24">
        <f>IF(Universe!AG370="","",(Universe!AG370-$B$2560)/$C$2560)</f>
        <v/>
      </c>
      <c r="M370" s="24">
        <f>IF(Universe!AH370="","",(Universe!AH370-$B$2561)/$C$2561)</f>
        <v/>
      </c>
      <c r="N370" s="24">
        <f>IF(Universe!AI370="","",(Universe!AI370-$B$2562)/$C$2562)</f>
        <v/>
      </c>
      <c r="O370" s="24">
        <f>0.74*IF(B370="",0,B370)+0.16*IF(C370="",0,C370)+0.1*IF(D370="",0,D370)</f>
        <v/>
      </c>
      <c r="P370" s="24">
        <f>0.35*IF(E370="",0,E370)+0.35*IF(F370="",0,F370)+0.3*IF(G370="",0,G370)</f>
        <v/>
      </c>
      <c r="Q370" s="24">
        <f>0.656*IF(I370="",0,I370)+0.344*IF(H370="",0,H370)</f>
        <v/>
      </c>
      <c r="R370" s="24">
        <f>0.338*IF(J370="",0,J370)+0.662*IF(K370="",0,K370)</f>
        <v/>
      </c>
      <c r="S370" s="24">
        <f>0.38*IF(L370="",0,L370)+0.35*IF(M370="",0,M370)+0.27*IF(N370="",0,N370)</f>
        <v/>
      </c>
      <c r="T370" s="24">
        <f>IF(Universe!S370="","",((Universe!S370-$B$2565)/$C$2565)^3)</f>
        <v/>
      </c>
      <c r="U370" s="24">
        <f>IF(Universe!S370="","",(Universe!S370-$B$2565)/$C$2565)</f>
        <v/>
      </c>
      <c r="V370" s="24">
        <f>IF(Universe!T370="","",(Universe!T370-$B$2566)/$C$2566)</f>
        <v/>
      </c>
      <c r="W370" s="24">
        <f>IF(Universe!U370="","",(Universe!U370-$B$2567)/$C$2567)</f>
        <v/>
      </c>
      <c r="X370" s="24">
        <f>IF(O370="","",(O370-$B$2571)/$C$2571)</f>
        <v/>
      </c>
      <c r="Y370" s="24">
        <f>IF(T370="","",(T370-$B$2576)/$C$2576)</f>
        <v/>
      </c>
      <c r="Z370" s="24">
        <f>IF(Universe!V370="","",(Universe!V370-$B$2568)/$C$2568)</f>
        <v/>
      </c>
      <c r="AA370" s="24">
        <f>IF(P370="","",(P370-$B$2572)/$C$2572)</f>
        <v/>
      </c>
      <c r="AB370" s="24">
        <f>IF(Q370="","",(Q370-$B$2573)/$C$2573)</f>
        <v/>
      </c>
      <c r="AC370" s="24">
        <f>IF(R370="","",(R370-$B$2574)/$C$2574)</f>
        <v/>
      </c>
      <c r="AD370" s="24">
        <f>IF(S370="","",(S370-$B$2575)/$C$2575)</f>
        <v/>
      </c>
      <c r="AE370" s="24">
        <f>IF(Y370="","",Y370-(19.12044933116382+16.522174187581257*U370))</f>
        <v/>
      </c>
      <c r="AF370" s="24">
        <f>IF(X370="","",(X370-(-0.27268023098325006+0.47142105304415904*V370+-0.3189264934812436*U370)--5.286111042926227e-16)/0.7994208745952703)</f>
        <v/>
      </c>
      <c r="AG370" s="24">
        <f>IF(AA370="","",(AA370-(0.5248806186338691+-0.064206457956449*U370)-5.43454825424064e-16)/0.9977404048781155)</f>
        <v/>
      </c>
      <c r="AH370" s="25" t="n">
        <v>-1.158611198510887</v>
      </c>
      <c r="AI370" s="25" t="n">
        <v>-1.232331167825087</v>
      </c>
      <c r="AJ370" s="25" t="n">
        <v>-0.3669301342587731</v>
      </c>
      <c r="AK370" s="25" t="n">
        <v>0.3217383249365928</v>
      </c>
      <c r="AL370" s="25" t="n">
        <v>2.324980075836364</v>
      </c>
      <c r="AM370" s="25" t="n">
        <v>0.2065749528724603</v>
      </c>
      <c r="AN370" s="25" t="n">
        <v>-0.0649166044063309</v>
      </c>
      <c r="AO370" s="25" t="n">
        <v>-0.0349293979019013</v>
      </c>
      <c r="AP370" s="25" t="n">
        <v>0.1115505725650503</v>
      </c>
      <c r="AQ370" s="25" t="n">
        <v>0.0723981506858936</v>
      </c>
    </row>
    <row r="371">
      <c r="A371" s="23">
        <f>Universe!A371</f>
        <v/>
      </c>
      <c r="B371" s="24">
        <f>IF(Universe!W371="","",(Universe!W371-$B$2550)/$C$2550)</f>
        <v/>
      </c>
      <c r="C371" s="24">
        <f>IF(Universe!X371="","",(Universe!X371-$B$2551)/$C$2551)</f>
        <v/>
      </c>
      <c r="D371" s="24">
        <f>IF(Universe!Y371="","",(Universe!Y371-$B$2552)/$C$2552)</f>
        <v/>
      </c>
      <c r="E371" s="24">
        <f>IF(Universe!Z371="","",(Universe!Z371-$B$2553)/$C$2553)</f>
        <v/>
      </c>
      <c r="F371" s="24">
        <f>IF(Universe!AA371="","",(Universe!AA371-$B$2554)/$C$2554)</f>
        <v/>
      </c>
      <c r="G371" s="24">
        <f>IF(Universe!AB371="","",(Universe!AB371-$B$2555)/$C$2555)</f>
        <v/>
      </c>
      <c r="H371" s="24">
        <f>IF(Universe!AC371="","",(Universe!AC371-$B$2556)/$C$2556)</f>
        <v/>
      </c>
      <c r="I371" s="24">
        <f>IF(Universe!AD371="","",(Universe!AD371-$B$2557)/$C$2557)</f>
        <v/>
      </c>
      <c r="J371" s="24">
        <f>IF(Universe!AE371="","",(Universe!AE371-$B$2558)/$C$2558)</f>
        <v/>
      </c>
      <c r="K371" s="24">
        <f>IF(Universe!AF371="","",(Universe!AF371-$B$2559)/$C$2559)</f>
        <v/>
      </c>
      <c r="L371" s="24">
        <f>IF(Universe!AG371="","",(Universe!AG371-$B$2560)/$C$2560)</f>
        <v/>
      </c>
      <c r="M371" s="24">
        <f>IF(Universe!AH371="","",(Universe!AH371-$B$2561)/$C$2561)</f>
        <v/>
      </c>
      <c r="N371" s="24">
        <f>IF(Universe!AI371="","",(Universe!AI371-$B$2562)/$C$2562)</f>
        <v/>
      </c>
      <c r="O371" s="24">
        <f>0.74*IF(B371="",0,B371)+0.16*IF(C371="",0,C371)+0.1*IF(D371="",0,D371)</f>
        <v/>
      </c>
      <c r="P371" s="24">
        <f>0.35*IF(E371="",0,E371)+0.35*IF(F371="",0,F371)+0.3*IF(G371="",0,G371)</f>
        <v/>
      </c>
      <c r="Q371" s="24">
        <f>0.656*IF(I371="",0,I371)+0.344*IF(H371="",0,H371)</f>
        <v/>
      </c>
      <c r="R371" s="24">
        <f>0.338*IF(J371="",0,J371)+0.662*IF(K371="",0,K371)</f>
        <v/>
      </c>
      <c r="S371" s="24">
        <f>0.38*IF(L371="",0,L371)+0.35*IF(M371="",0,M371)+0.27*IF(N371="",0,N371)</f>
        <v/>
      </c>
      <c r="T371" s="24">
        <f>IF(Universe!S371="","",((Universe!S371-$B$2565)/$C$2565)^3)</f>
        <v/>
      </c>
      <c r="U371" s="24">
        <f>IF(Universe!S371="","",(Universe!S371-$B$2565)/$C$2565)</f>
        <v/>
      </c>
      <c r="V371" s="24">
        <f>IF(Universe!T371="","",(Universe!T371-$B$2566)/$C$2566)</f>
        <v/>
      </c>
      <c r="W371" s="24">
        <f>IF(Universe!U371="","",(Universe!U371-$B$2567)/$C$2567)</f>
        <v/>
      </c>
      <c r="X371" s="24">
        <f>IF(O371="","",(O371-$B$2571)/$C$2571)</f>
        <v/>
      </c>
      <c r="Y371" s="24">
        <f>IF(T371="","",(T371-$B$2576)/$C$2576)</f>
        <v/>
      </c>
      <c r="Z371" s="24">
        <f>IF(Universe!V371="","",(Universe!V371-$B$2568)/$C$2568)</f>
        <v/>
      </c>
      <c r="AA371" s="24">
        <f>IF(P371="","",(P371-$B$2572)/$C$2572)</f>
        <v/>
      </c>
      <c r="AB371" s="24">
        <f>IF(Q371="","",(Q371-$B$2573)/$C$2573)</f>
        <v/>
      </c>
      <c r="AC371" s="24">
        <f>IF(R371="","",(R371-$B$2574)/$C$2574)</f>
        <v/>
      </c>
      <c r="AD371" s="24">
        <f>IF(S371="","",(S371-$B$2575)/$C$2575)</f>
        <v/>
      </c>
      <c r="AE371" s="24">
        <f>IF(Y371="","",Y371-(19.12044933116382+16.522174187581257*U371))</f>
        <v/>
      </c>
      <c r="AF371" s="24">
        <f>IF(X371="","",(X371-(-0.27268023098325006+0.47142105304415904*V371+-0.3189264934812436*U371)--5.286111042926227e-16)/0.7994208745952703)</f>
        <v/>
      </c>
      <c r="AG371" s="24">
        <f>IF(AA371="","",(AA371-(0.5248806186338691+-0.064206457956449*U371)-5.43454825424064e-16)/0.9977404048781155)</f>
        <v/>
      </c>
      <c r="AH371" s="25" t="n">
        <v>-1.919681051181128</v>
      </c>
      <c r="AI371" s="25" t="n">
        <v>1.24629542910792</v>
      </c>
      <c r="AJ371" s="25" t="n">
        <v>0.5160954935522537</v>
      </c>
      <c r="AK371" s="25" t="n">
        <v>0.3315024532047587</v>
      </c>
      <c r="AL371" s="25" t="n">
        <v>3.227079005851077</v>
      </c>
      <c r="AM371" s="25" t="n">
        <v>-0.2068290726772496</v>
      </c>
      <c r="AN371" s="25" t="n">
        <v>1.383141851014723</v>
      </c>
      <c r="AO371" s="25" t="n">
        <v>-0.0198598197853956</v>
      </c>
      <c r="AP371" s="25" t="n">
        <v>1.478892627292974</v>
      </c>
      <c r="AQ371" s="25" t="n">
        <v>0.0731741442414717</v>
      </c>
    </row>
    <row r="372">
      <c r="A372" s="23">
        <f>Universe!A372</f>
        <v/>
      </c>
      <c r="B372" s="24">
        <f>IF(Universe!W372="","",(Universe!W372-$B$2550)/$C$2550)</f>
        <v/>
      </c>
      <c r="C372" s="24">
        <f>IF(Universe!X372="","",(Universe!X372-$B$2551)/$C$2551)</f>
        <v/>
      </c>
      <c r="D372" s="24">
        <f>IF(Universe!Y372="","",(Universe!Y372-$B$2552)/$C$2552)</f>
        <v/>
      </c>
      <c r="E372" s="24">
        <f>IF(Universe!Z372="","",(Universe!Z372-$B$2553)/$C$2553)</f>
        <v/>
      </c>
      <c r="F372" s="24">
        <f>IF(Universe!AA372="","",(Universe!AA372-$B$2554)/$C$2554)</f>
        <v/>
      </c>
      <c r="G372" s="24">
        <f>IF(Universe!AB372="","",(Universe!AB372-$B$2555)/$C$2555)</f>
        <v/>
      </c>
      <c r="H372" s="24">
        <f>IF(Universe!AC372="","",(Universe!AC372-$B$2556)/$C$2556)</f>
        <v/>
      </c>
      <c r="I372" s="24">
        <f>IF(Universe!AD372="","",(Universe!AD372-$B$2557)/$C$2557)</f>
        <v/>
      </c>
      <c r="J372" s="24">
        <f>IF(Universe!AE372="","",(Universe!AE372-$B$2558)/$C$2558)</f>
        <v/>
      </c>
      <c r="K372" s="24">
        <f>IF(Universe!AF372="","",(Universe!AF372-$B$2559)/$C$2559)</f>
        <v/>
      </c>
      <c r="L372" s="24">
        <f>IF(Universe!AG372="","",(Universe!AG372-$B$2560)/$C$2560)</f>
        <v/>
      </c>
      <c r="M372" s="24">
        <f>IF(Universe!AH372="","",(Universe!AH372-$B$2561)/$C$2561)</f>
        <v/>
      </c>
      <c r="N372" s="24">
        <f>IF(Universe!AI372="","",(Universe!AI372-$B$2562)/$C$2562)</f>
        <v/>
      </c>
      <c r="O372" s="24">
        <f>0.74*IF(B372="",0,B372)+0.16*IF(C372="",0,C372)+0.1*IF(D372="",0,D372)</f>
        <v/>
      </c>
      <c r="P372" s="24">
        <f>0.35*IF(E372="",0,E372)+0.35*IF(F372="",0,F372)+0.3*IF(G372="",0,G372)</f>
        <v/>
      </c>
      <c r="Q372" s="24">
        <f>0.656*IF(I372="",0,I372)+0.344*IF(H372="",0,H372)</f>
        <v/>
      </c>
      <c r="R372" s="24">
        <f>0.338*IF(J372="",0,J372)+0.662*IF(K372="",0,K372)</f>
        <v/>
      </c>
      <c r="S372" s="24">
        <f>0.38*IF(L372="",0,L372)+0.35*IF(M372="",0,M372)+0.27*IF(N372="",0,N372)</f>
        <v/>
      </c>
      <c r="T372" s="24">
        <f>IF(Universe!S372="","",((Universe!S372-$B$2565)/$C$2565)^3)</f>
        <v/>
      </c>
      <c r="U372" s="24">
        <f>IF(Universe!S372="","",(Universe!S372-$B$2565)/$C$2565)</f>
        <v/>
      </c>
      <c r="V372" s="24">
        <f>IF(Universe!T372="","",(Universe!T372-$B$2566)/$C$2566)</f>
        <v/>
      </c>
      <c r="W372" s="24">
        <f>IF(Universe!U372="","",(Universe!U372-$B$2567)/$C$2567)</f>
        <v/>
      </c>
      <c r="X372" s="24">
        <f>IF(O372="","",(O372-$B$2571)/$C$2571)</f>
        <v/>
      </c>
      <c r="Y372" s="24">
        <f>IF(T372="","",(T372-$B$2576)/$C$2576)</f>
        <v/>
      </c>
      <c r="Z372" s="24">
        <f>IF(Universe!V372="","",(Universe!V372-$B$2568)/$C$2568)</f>
        <v/>
      </c>
      <c r="AA372" s="24">
        <f>IF(P372="","",(P372-$B$2572)/$C$2572)</f>
        <v/>
      </c>
      <c r="AB372" s="24">
        <f>IF(Q372="","",(Q372-$B$2573)/$C$2573)</f>
        <v/>
      </c>
      <c r="AC372" s="24">
        <f>IF(R372="","",(R372-$B$2574)/$C$2574)</f>
        <v/>
      </c>
      <c r="AD372" s="24">
        <f>IF(S372="","",(S372-$B$2575)/$C$2575)</f>
        <v/>
      </c>
      <c r="AE372" s="24">
        <f>IF(Y372="","",Y372-(19.12044933116382+16.522174187581257*U372))</f>
        <v/>
      </c>
      <c r="AF372" s="24">
        <f>IF(X372="","",(X372-(-0.27268023098325006+0.47142105304415904*V372+-0.3189264934812436*U372)--5.286111042926227e-16)/0.7994208745952703)</f>
        <v/>
      </c>
      <c r="AG372" s="24">
        <f>IF(AA372="","",(AA372-(0.5248806186338691+-0.064206457956449*U372)-5.43454825424064e-16)/0.9977404048781155)</f>
        <v/>
      </c>
      <c r="AH372" s="25" t="n">
        <v>-2.54992510573458</v>
      </c>
      <c r="AI372" s="25" t="n">
        <v>-0.2596114160039267</v>
      </c>
      <c r="AJ372" s="25" t="n">
        <v>-0.7688267613344523</v>
      </c>
      <c r="AK372" s="25" t="n">
        <v>-0.4052999854894486</v>
      </c>
      <c r="AL372" s="25" t="n">
        <v>3.343103840231735</v>
      </c>
      <c r="AM372" s="25" t="n">
        <v>0.4521111201607612</v>
      </c>
      <c r="AN372" s="25" t="n">
        <v>0.1739977034047641</v>
      </c>
      <c r="AO372" s="25" t="n">
        <v>-0.0913503550136671</v>
      </c>
      <c r="AP372" s="25" t="n">
        <v>-1.297312341638963</v>
      </c>
      <c r="AQ372" s="25" t="n">
        <v>1.260367926346254</v>
      </c>
    </row>
    <row r="373">
      <c r="A373" s="23">
        <f>Universe!A373</f>
        <v/>
      </c>
      <c r="B373" s="24">
        <f>IF(Universe!W373="","",(Universe!W373-$B$2550)/$C$2550)</f>
        <v/>
      </c>
      <c r="C373" s="24">
        <f>IF(Universe!X373="","",(Universe!X373-$B$2551)/$C$2551)</f>
        <v/>
      </c>
      <c r="D373" s="24">
        <f>IF(Universe!Y373="","",(Universe!Y373-$B$2552)/$C$2552)</f>
        <v/>
      </c>
      <c r="E373" s="24">
        <f>IF(Universe!Z373="","",(Universe!Z373-$B$2553)/$C$2553)</f>
        <v/>
      </c>
      <c r="F373" s="24">
        <f>IF(Universe!AA373="","",(Universe!AA373-$B$2554)/$C$2554)</f>
        <v/>
      </c>
      <c r="G373" s="24">
        <f>IF(Universe!AB373="","",(Universe!AB373-$B$2555)/$C$2555)</f>
        <v/>
      </c>
      <c r="H373" s="24">
        <f>IF(Universe!AC373="","",(Universe!AC373-$B$2556)/$C$2556)</f>
        <v/>
      </c>
      <c r="I373" s="24">
        <f>IF(Universe!AD373="","",(Universe!AD373-$B$2557)/$C$2557)</f>
        <v/>
      </c>
      <c r="J373" s="24">
        <f>IF(Universe!AE373="","",(Universe!AE373-$B$2558)/$C$2558)</f>
        <v/>
      </c>
      <c r="K373" s="24">
        <f>IF(Universe!AF373="","",(Universe!AF373-$B$2559)/$C$2559)</f>
        <v/>
      </c>
      <c r="L373" s="24">
        <f>IF(Universe!AG373="","",(Universe!AG373-$B$2560)/$C$2560)</f>
        <v/>
      </c>
      <c r="M373" s="24">
        <f>IF(Universe!AH373="","",(Universe!AH373-$B$2561)/$C$2561)</f>
        <v/>
      </c>
      <c r="N373" s="24">
        <f>IF(Universe!AI373="","",(Universe!AI373-$B$2562)/$C$2562)</f>
        <v/>
      </c>
      <c r="O373" s="24">
        <f>0.74*IF(B373="",0,B373)+0.16*IF(C373="",0,C373)+0.1*IF(D373="",0,D373)</f>
        <v/>
      </c>
      <c r="P373" s="24">
        <f>0.35*IF(E373="",0,E373)+0.35*IF(F373="",0,F373)+0.3*IF(G373="",0,G373)</f>
        <v/>
      </c>
      <c r="Q373" s="24">
        <f>0.656*IF(I373="",0,I373)+0.344*IF(H373="",0,H373)</f>
        <v/>
      </c>
      <c r="R373" s="24">
        <f>0.338*IF(J373="",0,J373)+0.662*IF(K373="",0,K373)</f>
        <v/>
      </c>
      <c r="S373" s="24">
        <f>0.38*IF(L373="",0,L373)+0.35*IF(M373="",0,M373)+0.27*IF(N373="",0,N373)</f>
        <v/>
      </c>
      <c r="T373" s="24">
        <f>IF(Universe!S373="","",((Universe!S373-$B$2565)/$C$2565)^3)</f>
        <v/>
      </c>
      <c r="U373" s="24">
        <f>IF(Universe!S373="","",(Universe!S373-$B$2565)/$C$2565)</f>
        <v/>
      </c>
      <c r="V373" s="24">
        <f>IF(Universe!T373="","",(Universe!T373-$B$2566)/$C$2566)</f>
        <v/>
      </c>
      <c r="W373" s="24">
        <f>IF(Universe!U373="","",(Universe!U373-$B$2567)/$C$2567)</f>
        <v/>
      </c>
      <c r="X373" s="24">
        <f>IF(O373="","",(O373-$B$2571)/$C$2571)</f>
        <v/>
      </c>
      <c r="Y373" s="24">
        <f>IF(T373="","",(T373-$B$2576)/$C$2576)</f>
        <v/>
      </c>
      <c r="Z373" s="24">
        <f>IF(Universe!V373="","",(Universe!V373-$B$2568)/$C$2568)</f>
        <v/>
      </c>
      <c r="AA373" s="24">
        <f>IF(P373="","",(P373-$B$2572)/$C$2572)</f>
        <v/>
      </c>
      <c r="AB373" s="24">
        <f>IF(Q373="","",(Q373-$B$2573)/$C$2573)</f>
        <v/>
      </c>
      <c r="AC373" s="24">
        <f>IF(R373="","",(R373-$B$2574)/$C$2574)</f>
        <v/>
      </c>
      <c r="AD373" s="24">
        <f>IF(S373="","",(S373-$B$2575)/$C$2575)</f>
        <v/>
      </c>
      <c r="AE373" s="24">
        <f>IF(Y373="","",Y373-(19.12044933116382+16.522174187581257*U373))</f>
        <v/>
      </c>
      <c r="AF373" s="24">
        <f>IF(X373="","",(X373-(-0.27268023098325006+0.47142105304415904*V373+-0.3189264934812436*U373)--5.286111042926227e-16)/0.7994208745952703)</f>
        <v/>
      </c>
      <c r="AG373" s="24">
        <f>IF(AA373="","",(AA373-(0.5248806186338691+-0.064206457956449*U373)-5.43454825424064e-16)/0.9977404048781155)</f>
        <v/>
      </c>
      <c r="AH373" s="25" t="n">
        <v>-3.378407611029083</v>
      </c>
      <c r="AI373" s="25" t="n">
        <v>-0.4868478209963403</v>
      </c>
      <c r="AJ373" s="25" t="n">
        <v>-0.7341683857618704</v>
      </c>
      <c r="AK373" s="25" t="n">
        <v>-0.9484767138884362</v>
      </c>
      <c r="AL373" s="25" t="n">
        <v>2.282945149552386</v>
      </c>
      <c r="AM373" s="25" t="n">
        <v>1.776565691185824</v>
      </c>
      <c r="AN373" s="25" t="n">
        <v>-0.9568363550979916</v>
      </c>
      <c r="AO373" s="25" t="n">
        <v>-0.3273338447488259</v>
      </c>
      <c r="AP373" s="25" t="n">
        <v>-0.6759893450428265</v>
      </c>
      <c r="AQ373" s="25" t="n">
        <v>1.823720547412839</v>
      </c>
    </row>
    <row r="374">
      <c r="A374" s="23">
        <f>Universe!A374</f>
        <v/>
      </c>
      <c r="B374" s="24">
        <f>IF(Universe!W374="","",(Universe!W374-$B$2550)/$C$2550)</f>
        <v/>
      </c>
      <c r="C374" s="24">
        <f>IF(Universe!X374="","",(Universe!X374-$B$2551)/$C$2551)</f>
        <v/>
      </c>
      <c r="D374" s="24">
        <f>IF(Universe!Y374="","",(Universe!Y374-$B$2552)/$C$2552)</f>
        <v/>
      </c>
      <c r="E374" s="24">
        <f>IF(Universe!Z374="","",(Universe!Z374-$B$2553)/$C$2553)</f>
        <v/>
      </c>
      <c r="F374" s="24">
        <f>IF(Universe!AA374="","",(Universe!AA374-$B$2554)/$C$2554)</f>
        <v/>
      </c>
      <c r="G374" s="24">
        <f>IF(Universe!AB374="","",(Universe!AB374-$B$2555)/$C$2555)</f>
        <v/>
      </c>
      <c r="H374" s="24">
        <f>IF(Universe!AC374="","",(Universe!AC374-$B$2556)/$C$2556)</f>
        <v/>
      </c>
      <c r="I374" s="24">
        <f>IF(Universe!AD374="","",(Universe!AD374-$B$2557)/$C$2557)</f>
        <v/>
      </c>
      <c r="J374" s="24">
        <f>IF(Universe!AE374="","",(Universe!AE374-$B$2558)/$C$2558)</f>
        <v/>
      </c>
      <c r="K374" s="24">
        <f>IF(Universe!AF374="","",(Universe!AF374-$B$2559)/$C$2559)</f>
        <v/>
      </c>
      <c r="L374" s="24">
        <f>IF(Universe!AG374="","",(Universe!AG374-$B$2560)/$C$2560)</f>
        <v/>
      </c>
      <c r="M374" s="24">
        <f>IF(Universe!AH374="","",(Universe!AH374-$B$2561)/$C$2561)</f>
        <v/>
      </c>
      <c r="N374" s="24">
        <f>IF(Universe!AI374="","",(Universe!AI374-$B$2562)/$C$2562)</f>
        <v/>
      </c>
      <c r="O374" s="24">
        <f>0.74*IF(B374="",0,B374)+0.16*IF(C374="",0,C374)+0.1*IF(D374="",0,D374)</f>
        <v/>
      </c>
      <c r="P374" s="24">
        <f>0.35*IF(E374="",0,E374)+0.35*IF(F374="",0,F374)+0.3*IF(G374="",0,G374)</f>
        <v/>
      </c>
      <c r="Q374" s="24">
        <f>0.656*IF(I374="",0,I374)+0.344*IF(H374="",0,H374)</f>
        <v/>
      </c>
      <c r="R374" s="24">
        <f>0.338*IF(J374="",0,J374)+0.662*IF(K374="",0,K374)</f>
        <v/>
      </c>
      <c r="S374" s="24">
        <f>0.38*IF(L374="",0,L374)+0.35*IF(M374="",0,M374)+0.27*IF(N374="",0,N374)</f>
        <v/>
      </c>
      <c r="T374" s="24">
        <f>IF(Universe!S374="","",((Universe!S374-$B$2565)/$C$2565)^3)</f>
        <v/>
      </c>
      <c r="U374" s="24">
        <f>IF(Universe!S374="","",(Universe!S374-$B$2565)/$C$2565)</f>
        <v/>
      </c>
      <c r="V374" s="24">
        <f>IF(Universe!T374="","",(Universe!T374-$B$2566)/$C$2566)</f>
        <v/>
      </c>
      <c r="W374" s="24">
        <f>IF(Universe!U374="","",(Universe!U374-$B$2567)/$C$2567)</f>
        <v/>
      </c>
      <c r="X374" s="24">
        <f>IF(O374="","",(O374-$B$2571)/$C$2571)</f>
        <v/>
      </c>
      <c r="Y374" s="24">
        <f>IF(T374="","",(T374-$B$2576)/$C$2576)</f>
        <v/>
      </c>
      <c r="Z374" s="24">
        <f>IF(Universe!V374="","",(Universe!V374-$B$2568)/$C$2568)</f>
        <v/>
      </c>
      <c r="AA374" s="24">
        <f>IF(P374="","",(P374-$B$2572)/$C$2572)</f>
        <v/>
      </c>
      <c r="AB374" s="24">
        <f>IF(Q374="","",(Q374-$B$2573)/$C$2573)</f>
        <v/>
      </c>
      <c r="AC374" s="24">
        <f>IF(R374="","",(R374-$B$2574)/$C$2574)</f>
        <v/>
      </c>
      <c r="AD374" s="24">
        <f>IF(S374="","",(S374-$B$2575)/$C$2575)</f>
        <v/>
      </c>
      <c r="AE374" s="24">
        <f>IF(Y374="","",Y374-(19.12044933116382+16.522174187581257*U374))</f>
        <v/>
      </c>
      <c r="AF374" s="24">
        <f>IF(X374="","",(X374-(-0.27268023098325006+0.47142105304415904*V374+-0.3189264934812436*U374)--5.286111042926227e-16)/0.7994208745952703)</f>
        <v/>
      </c>
      <c r="AG374" s="24">
        <f>IF(AA374="","",(AA374-(0.5248806186338691+-0.064206457956449*U374)-5.43454825424064e-16)/0.9977404048781155)</f>
        <v/>
      </c>
      <c r="AH374" s="25" t="n">
        <v>-1.956615071157868</v>
      </c>
      <c r="AI374" s="25" t="n">
        <v>-0.5102774854446918</v>
      </c>
      <c r="AJ374" s="25" t="n">
        <v>-0.4177289634847465</v>
      </c>
      <c r="AK374" s="25" t="n">
        <v>-0.5826846808768007</v>
      </c>
      <c r="AL374" s="25" t="n">
        <v>3.251883353429139</v>
      </c>
      <c r="AM374" s="25" t="n">
        <v>0.2145897589651855</v>
      </c>
      <c r="AN374" s="25" t="n">
        <v>-0.3898461009901651</v>
      </c>
      <c r="AO374" s="25" t="n">
        <v>0.0622306145839827</v>
      </c>
      <c r="AP374" s="25" t="n">
        <v>-0.4210512776835002</v>
      </c>
      <c r="AQ374" s="25" t="n">
        <v>0.8215978898972441</v>
      </c>
    </row>
    <row r="375">
      <c r="A375" s="23">
        <f>Universe!A375</f>
        <v/>
      </c>
      <c r="B375" s="24">
        <f>IF(Universe!W375="","",(Universe!W375-$B$2550)/$C$2550)</f>
        <v/>
      </c>
      <c r="C375" s="24">
        <f>IF(Universe!X375="","",(Universe!X375-$B$2551)/$C$2551)</f>
        <v/>
      </c>
      <c r="D375" s="24">
        <f>IF(Universe!Y375="","",(Universe!Y375-$B$2552)/$C$2552)</f>
        <v/>
      </c>
      <c r="E375" s="24">
        <f>IF(Universe!Z375="","",(Universe!Z375-$B$2553)/$C$2553)</f>
        <v/>
      </c>
      <c r="F375" s="24">
        <f>IF(Universe!AA375="","",(Universe!AA375-$B$2554)/$C$2554)</f>
        <v/>
      </c>
      <c r="G375" s="24">
        <f>IF(Universe!AB375="","",(Universe!AB375-$B$2555)/$C$2555)</f>
        <v/>
      </c>
      <c r="H375" s="24">
        <f>IF(Universe!AC375="","",(Universe!AC375-$B$2556)/$C$2556)</f>
        <v/>
      </c>
      <c r="I375" s="24">
        <f>IF(Universe!AD375="","",(Universe!AD375-$B$2557)/$C$2557)</f>
        <v/>
      </c>
      <c r="J375" s="24">
        <f>IF(Universe!AE375="","",(Universe!AE375-$B$2558)/$C$2558)</f>
        <v/>
      </c>
      <c r="K375" s="24">
        <f>IF(Universe!AF375="","",(Universe!AF375-$B$2559)/$C$2559)</f>
        <v/>
      </c>
      <c r="L375" s="24">
        <f>IF(Universe!AG375="","",(Universe!AG375-$B$2560)/$C$2560)</f>
        <v/>
      </c>
      <c r="M375" s="24">
        <f>IF(Universe!AH375="","",(Universe!AH375-$B$2561)/$C$2561)</f>
        <v/>
      </c>
      <c r="N375" s="24">
        <f>IF(Universe!AI375="","",(Universe!AI375-$B$2562)/$C$2562)</f>
        <v/>
      </c>
      <c r="O375" s="24">
        <f>0.74*IF(B375="",0,B375)+0.16*IF(C375="",0,C375)+0.1*IF(D375="",0,D375)</f>
        <v/>
      </c>
      <c r="P375" s="24">
        <f>0.35*IF(E375="",0,E375)+0.35*IF(F375="",0,F375)+0.3*IF(G375="",0,G375)</f>
        <v/>
      </c>
      <c r="Q375" s="24">
        <f>0.656*IF(I375="",0,I375)+0.344*IF(H375="",0,H375)</f>
        <v/>
      </c>
      <c r="R375" s="24">
        <f>0.338*IF(J375="",0,J375)+0.662*IF(K375="",0,K375)</f>
        <v/>
      </c>
      <c r="S375" s="24">
        <f>0.38*IF(L375="",0,L375)+0.35*IF(M375="",0,M375)+0.27*IF(N375="",0,N375)</f>
        <v/>
      </c>
      <c r="T375" s="24">
        <f>IF(Universe!S375="","",((Universe!S375-$B$2565)/$C$2565)^3)</f>
        <v/>
      </c>
      <c r="U375" s="24">
        <f>IF(Universe!S375="","",(Universe!S375-$B$2565)/$C$2565)</f>
        <v/>
      </c>
      <c r="V375" s="24">
        <f>IF(Universe!T375="","",(Universe!T375-$B$2566)/$C$2566)</f>
        <v/>
      </c>
      <c r="W375" s="24">
        <f>IF(Universe!U375="","",(Universe!U375-$B$2567)/$C$2567)</f>
        <v/>
      </c>
      <c r="X375" s="24">
        <f>IF(O375="","",(O375-$B$2571)/$C$2571)</f>
        <v/>
      </c>
      <c r="Y375" s="24">
        <f>IF(T375="","",(T375-$B$2576)/$C$2576)</f>
        <v/>
      </c>
      <c r="Z375" s="24">
        <f>IF(Universe!V375="","",(Universe!V375-$B$2568)/$C$2568)</f>
        <v/>
      </c>
      <c r="AA375" s="24">
        <f>IF(P375="","",(P375-$B$2572)/$C$2572)</f>
        <v/>
      </c>
      <c r="AB375" s="24">
        <f>IF(Q375="","",(Q375-$B$2573)/$C$2573)</f>
        <v/>
      </c>
      <c r="AC375" s="24">
        <f>IF(R375="","",(R375-$B$2574)/$C$2574)</f>
        <v/>
      </c>
      <c r="AD375" s="24">
        <f>IF(S375="","",(S375-$B$2575)/$C$2575)</f>
        <v/>
      </c>
      <c r="AE375" s="24">
        <f>IF(Y375="","",Y375-(19.12044933116382+16.522174187581257*U375))</f>
        <v/>
      </c>
      <c r="AF375" s="24">
        <f>IF(X375="","",(X375-(-0.27268023098325006+0.47142105304415904*V375+-0.3189264934812436*U375)--5.286111042926227e-16)/0.7994208745952703)</f>
        <v/>
      </c>
      <c r="AG375" s="24">
        <f>IF(AA375="","",(AA375-(0.5248806186338691+-0.064206457956449*U375)-5.43454825424064e-16)/0.9977404048781155)</f>
        <v/>
      </c>
      <c r="AH375" s="25" t="n">
        <v>-2.555382588021094</v>
      </c>
      <c r="AI375" s="25" t="n">
        <v>0.6687306593968075</v>
      </c>
      <c r="AJ375" s="25" t="n">
        <v>-1.862977951253364</v>
      </c>
      <c r="AK375" s="25" t="n">
        <v>-0.2332288527550184</v>
      </c>
      <c r="AL375" s="25" t="n">
        <v>3.340992375337187</v>
      </c>
      <c r="AM375" s="25" t="n">
        <v>-0.011204551424752</v>
      </c>
      <c r="AN375" s="25" t="n">
        <v>0.2532354640443136</v>
      </c>
      <c r="AO375" s="25" t="n">
        <v>-0.1917189112137299</v>
      </c>
      <c r="AP375" s="25" t="n">
        <v>0.6837358917583785</v>
      </c>
      <c r="AQ375" s="25" t="n">
        <v>-0.464811071697</v>
      </c>
    </row>
    <row r="376">
      <c r="A376" s="23">
        <f>Universe!A376</f>
        <v/>
      </c>
      <c r="B376" s="24">
        <f>IF(Universe!W376="","",(Universe!W376-$B$2550)/$C$2550)</f>
        <v/>
      </c>
      <c r="C376" s="24">
        <f>IF(Universe!X376="","",(Universe!X376-$B$2551)/$C$2551)</f>
        <v/>
      </c>
      <c r="D376" s="24">
        <f>IF(Universe!Y376="","",(Universe!Y376-$B$2552)/$C$2552)</f>
        <v/>
      </c>
      <c r="E376" s="24">
        <f>IF(Universe!Z376="","",(Universe!Z376-$B$2553)/$C$2553)</f>
        <v/>
      </c>
      <c r="F376" s="24">
        <f>IF(Universe!AA376="","",(Universe!AA376-$B$2554)/$C$2554)</f>
        <v/>
      </c>
      <c r="G376" s="24">
        <f>IF(Universe!AB376="","",(Universe!AB376-$B$2555)/$C$2555)</f>
        <v/>
      </c>
      <c r="H376" s="24">
        <f>IF(Universe!AC376="","",(Universe!AC376-$B$2556)/$C$2556)</f>
        <v/>
      </c>
      <c r="I376" s="24">
        <f>IF(Universe!AD376="","",(Universe!AD376-$B$2557)/$C$2557)</f>
        <v/>
      </c>
      <c r="J376" s="24">
        <f>IF(Universe!AE376="","",(Universe!AE376-$B$2558)/$C$2558)</f>
        <v/>
      </c>
      <c r="K376" s="24">
        <f>IF(Universe!AF376="","",(Universe!AF376-$B$2559)/$C$2559)</f>
        <v/>
      </c>
      <c r="L376" s="24">
        <f>IF(Universe!AG376="","",(Universe!AG376-$B$2560)/$C$2560)</f>
        <v/>
      </c>
      <c r="M376" s="24">
        <f>IF(Universe!AH376="","",(Universe!AH376-$B$2561)/$C$2561)</f>
        <v/>
      </c>
      <c r="N376" s="24">
        <f>IF(Universe!AI376="","",(Universe!AI376-$B$2562)/$C$2562)</f>
        <v/>
      </c>
      <c r="O376" s="24">
        <f>0.74*IF(B376="",0,B376)+0.16*IF(C376="",0,C376)+0.1*IF(D376="",0,D376)</f>
        <v/>
      </c>
      <c r="P376" s="24">
        <f>0.35*IF(E376="",0,E376)+0.35*IF(F376="",0,F376)+0.3*IF(G376="",0,G376)</f>
        <v/>
      </c>
      <c r="Q376" s="24">
        <f>0.656*IF(I376="",0,I376)+0.344*IF(H376="",0,H376)</f>
        <v/>
      </c>
      <c r="R376" s="24">
        <f>0.338*IF(J376="",0,J376)+0.662*IF(K376="",0,K376)</f>
        <v/>
      </c>
      <c r="S376" s="24">
        <f>0.38*IF(L376="",0,L376)+0.35*IF(M376="",0,M376)+0.27*IF(N376="",0,N376)</f>
        <v/>
      </c>
      <c r="T376" s="24">
        <f>IF(Universe!S376="","",((Universe!S376-$B$2565)/$C$2565)^3)</f>
        <v/>
      </c>
      <c r="U376" s="24">
        <f>IF(Universe!S376="","",(Universe!S376-$B$2565)/$C$2565)</f>
        <v/>
      </c>
      <c r="V376" s="24">
        <f>IF(Universe!T376="","",(Universe!T376-$B$2566)/$C$2566)</f>
        <v/>
      </c>
      <c r="W376" s="24">
        <f>IF(Universe!U376="","",(Universe!U376-$B$2567)/$C$2567)</f>
        <v/>
      </c>
      <c r="X376" s="24">
        <f>IF(O376="","",(O376-$B$2571)/$C$2571)</f>
        <v/>
      </c>
      <c r="Y376" s="24">
        <f>IF(T376="","",(T376-$B$2576)/$C$2576)</f>
        <v/>
      </c>
      <c r="Z376" s="24">
        <f>IF(Universe!V376="","",(Universe!V376-$B$2568)/$C$2568)</f>
        <v/>
      </c>
      <c r="AA376" s="24">
        <f>IF(P376="","",(P376-$B$2572)/$C$2572)</f>
        <v/>
      </c>
      <c r="AB376" s="24">
        <f>IF(Q376="","",(Q376-$B$2573)/$C$2573)</f>
        <v/>
      </c>
      <c r="AC376" s="24">
        <f>IF(R376="","",(R376-$B$2574)/$C$2574)</f>
        <v/>
      </c>
      <c r="AD376" s="24">
        <f>IF(S376="","",(S376-$B$2575)/$C$2575)</f>
        <v/>
      </c>
      <c r="AE376" s="24">
        <f>IF(Y376="","",Y376-(19.12044933116382+16.522174187581257*U376))</f>
        <v/>
      </c>
      <c r="AF376" s="24">
        <f>IF(X376="","",(X376-(-0.27268023098325006+0.47142105304415904*V376+-0.3189264934812436*U376)--5.286111042926227e-16)/0.7994208745952703)</f>
        <v/>
      </c>
      <c r="AG376" s="24">
        <f>IF(AA376="","",(AA376-(0.5248806186338691+-0.064206457956449*U376)-5.43454825424064e-16)/0.9977404048781155)</f>
        <v/>
      </c>
      <c r="AH376" s="25" t="n">
        <v>-3.69720451277073</v>
      </c>
      <c r="AI376" s="25" t="n">
        <v>-0.2480988472340162</v>
      </c>
      <c r="AJ376" s="25" t="n">
        <v>0.1245609773492524</v>
      </c>
      <c r="AK376" s="25" t="n">
        <v>-1.119393435720563</v>
      </c>
      <c r="AL376" s="25" t="n">
        <v>1.424871267337471</v>
      </c>
      <c r="AM376" s="25" t="n">
        <v>0.9856194043266758</v>
      </c>
      <c r="AN376" s="25" t="n">
        <v>-2.059663184003659</v>
      </c>
      <c r="AO376" s="25" t="n">
        <v>0.1451523562555741</v>
      </c>
      <c r="AP376" s="25" t="n">
        <v>-0.5184169613480885</v>
      </c>
      <c r="AQ376" s="25" t="n">
        <v>-0.3422910243554392</v>
      </c>
    </row>
    <row r="377">
      <c r="A377" s="23">
        <f>Universe!A377</f>
        <v/>
      </c>
      <c r="B377" s="24">
        <f>IF(Universe!W377="","",(Universe!W377-$B$2550)/$C$2550)</f>
        <v/>
      </c>
      <c r="C377" s="24">
        <f>IF(Universe!X377="","",(Universe!X377-$B$2551)/$C$2551)</f>
        <v/>
      </c>
      <c r="D377" s="24">
        <f>IF(Universe!Y377="","",(Universe!Y377-$B$2552)/$C$2552)</f>
        <v/>
      </c>
      <c r="E377" s="24">
        <f>IF(Universe!Z377="","",(Universe!Z377-$B$2553)/$C$2553)</f>
        <v/>
      </c>
      <c r="F377" s="24">
        <f>IF(Universe!AA377="","",(Universe!AA377-$B$2554)/$C$2554)</f>
        <v/>
      </c>
      <c r="G377" s="24">
        <f>IF(Universe!AB377="","",(Universe!AB377-$B$2555)/$C$2555)</f>
        <v/>
      </c>
      <c r="H377" s="24">
        <f>IF(Universe!AC377="","",(Universe!AC377-$B$2556)/$C$2556)</f>
        <v/>
      </c>
      <c r="I377" s="24">
        <f>IF(Universe!AD377="","",(Universe!AD377-$B$2557)/$C$2557)</f>
        <v/>
      </c>
      <c r="J377" s="24">
        <f>IF(Universe!AE377="","",(Universe!AE377-$B$2558)/$C$2558)</f>
        <v/>
      </c>
      <c r="K377" s="24">
        <f>IF(Universe!AF377="","",(Universe!AF377-$B$2559)/$C$2559)</f>
        <v/>
      </c>
      <c r="L377" s="24">
        <f>IF(Universe!AG377="","",(Universe!AG377-$B$2560)/$C$2560)</f>
        <v/>
      </c>
      <c r="M377" s="24">
        <f>IF(Universe!AH377="","",(Universe!AH377-$B$2561)/$C$2561)</f>
        <v/>
      </c>
      <c r="N377" s="24">
        <f>IF(Universe!AI377="","",(Universe!AI377-$B$2562)/$C$2562)</f>
        <v/>
      </c>
      <c r="O377" s="24">
        <f>0.74*IF(B377="",0,B377)+0.16*IF(C377="",0,C377)+0.1*IF(D377="",0,D377)</f>
        <v/>
      </c>
      <c r="P377" s="24">
        <f>0.35*IF(E377="",0,E377)+0.35*IF(F377="",0,F377)+0.3*IF(G377="",0,G377)</f>
        <v/>
      </c>
      <c r="Q377" s="24">
        <f>0.656*IF(I377="",0,I377)+0.344*IF(H377="",0,H377)</f>
        <v/>
      </c>
      <c r="R377" s="24">
        <f>0.338*IF(J377="",0,J377)+0.662*IF(K377="",0,K377)</f>
        <v/>
      </c>
      <c r="S377" s="24">
        <f>0.38*IF(L377="",0,L377)+0.35*IF(M377="",0,M377)+0.27*IF(N377="",0,N377)</f>
        <v/>
      </c>
      <c r="T377" s="24">
        <f>IF(Universe!S377="","",((Universe!S377-$B$2565)/$C$2565)^3)</f>
        <v/>
      </c>
      <c r="U377" s="24">
        <f>IF(Universe!S377="","",(Universe!S377-$B$2565)/$C$2565)</f>
        <v/>
      </c>
      <c r="V377" s="24">
        <f>IF(Universe!T377="","",(Universe!T377-$B$2566)/$C$2566)</f>
        <v/>
      </c>
      <c r="W377" s="24">
        <f>IF(Universe!U377="","",(Universe!U377-$B$2567)/$C$2567)</f>
        <v/>
      </c>
      <c r="X377" s="24">
        <f>IF(O377="","",(O377-$B$2571)/$C$2571)</f>
        <v/>
      </c>
      <c r="Y377" s="24">
        <f>IF(T377="","",(T377-$B$2576)/$C$2576)</f>
        <v/>
      </c>
      <c r="Z377" s="24">
        <f>IF(Universe!V377="","",(Universe!V377-$B$2568)/$C$2568)</f>
        <v/>
      </c>
      <c r="AA377" s="24">
        <f>IF(P377="","",(P377-$B$2572)/$C$2572)</f>
        <v/>
      </c>
      <c r="AB377" s="24">
        <f>IF(Q377="","",(Q377-$B$2573)/$C$2573)</f>
        <v/>
      </c>
      <c r="AC377" s="24">
        <f>IF(R377="","",(R377-$B$2574)/$C$2574)</f>
        <v/>
      </c>
      <c r="AD377" s="24">
        <f>IF(S377="","",(S377-$B$2575)/$C$2575)</f>
        <v/>
      </c>
      <c r="AE377" s="24">
        <f>IF(Y377="","",Y377-(19.12044933116382+16.522174187581257*U377))</f>
        <v/>
      </c>
      <c r="AF377" s="24">
        <f>IF(X377="","",(X377-(-0.27268023098325006+0.47142105304415904*V377+-0.3189264934812436*U377)--5.286111042926227e-16)/0.7994208745952703)</f>
        <v/>
      </c>
      <c r="AG377" s="24">
        <f>IF(AA377="","",(AA377-(0.5248806186338691+-0.064206457956449*U377)-5.43454825424064e-16)/0.9977404048781155)</f>
        <v/>
      </c>
      <c r="AH377" s="25" t="n">
        <v>-0.2610300058928865</v>
      </c>
      <c r="AI377" s="25" t="n">
        <v>-0.6053745986195658</v>
      </c>
      <c r="AJ377" s="25" t="n">
        <v>0.07099605538066051</v>
      </c>
      <c r="AK377" s="25" t="n">
        <v>0.0961746289195273</v>
      </c>
      <c r="AL377" s="25" t="n">
        <v>0.6254271844387873</v>
      </c>
      <c r="AM377" s="25" t="n">
        <v>-0.1012793072583903</v>
      </c>
      <c r="AN377" s="25" t="n">
        <v>-0.9679462256797012</v>
      </c>
      <c r="AO377" s="25" t="n">
        <v>-0.0553817114325069</v>
      </c>
      <c r="AP377" s="25" t="n">
        <v>0.0837498370189087</v>
      </c>
      <c r="AQ377" s="25" t="n">
        <v>-0.0120124658531936</v>
      </c>
    </row>
    <row r="378">
      <c r="A378" s="23">
        <f>Universe!A378</f>
        <v/>
      </c>
      <c r="B378" s="24">
        <f>IF(Universe!W378="","",(Universe!W378-$B$2550)/$C$2550)</f>
        <v/>
      </c>
      <c r="C378" s="24">
        <f>IF(Universe!X378="","",(Universe!X378-$B$2551)/$C$2551)</f>
        <v/>
      </c>
      <c r="D378" s="24">
        <f>IF(Universe!Y378="","",(Universe!Y378-$B$2552)/$C$2552)</f>
        <v/>
      </c>
      <c r="E378" s="24">
        <f>IF(Universe!Z378="","",(Universe!Z378-$B$2553)/$C$2553)</f>
        <v/>
      </c>
      <c r="F378" s="24">
        <f>IF(Universe!AA378="","",(Universe!AA378-$B$2554)/$C$2554)</f>
        <v/>
      </c>
      <c r="G378" s="24">
        <f>IF(Universe!AB378="","",(Universe!AB378-$B$2555)/$C$2555)</f>
        <v/>
      </c>
      <c r="H378" s="24">
        <f>IF(Universe!AC378="","",(Universe!AC378-$B$2556)/$C$2556)</f>
        <v/>
      </c>
      <c r="I378" s="24">
        <f>IF(Universe!AD378="","",(Universe!AD378-$B$2557)/$C$2557)</f>
        <v/>
      </c>
      <c r="J378" s="24">
        <f>IF(Universe!AE378="","",(Universe!AE378-$B$2558)/$C$2558)</f>
        <v/>
      </c>
      <c r="K378" s="24">
        <f>IF(Universe!AF378="","",(Universe!AF378-$B$2559)/$C$2559)</f>
        <v/>
      </c>
      <c r="L378" s="24">
        <f>IF(Universe!AG378="","",(Universe!AG378-$B$2560)/$C$2560)</f>
        <v/>
      </c>
      <c r="M378" s="24">
        <f>IF(Universe!AH378="","",(Universe!AH378-$B$2561)/$C$2561)</f>
        <v/>
      </c>
      <c r="N378" s="24">
        <f>IF(Universe!AI378="","",(Universe!AI378-$B$2562)/$C$2562)</f>
        <v/>
      </c>
      <c r="O378" s="24">
        <f>0.74*IF(B378="",0,B378)+0.16*IF(C378="",0,C378)+0.1*IF(D378="",0,D378)</f>
        <v/>
      </c>
      <c r="P378" s="24">
        <f>0.35*IF(E378="",0,E378)+0.35*IF(F378="",0,F378)+0.3*IF(G378="",0,G378)</f>
        <v/>
      </c>
      <c r="Q378" s="24">
        <f>0.656*IF(I378="",0,I378)+0.344*IF(H378="",0,H378)</f>
        <v/>
      </c>
      <c r="R378" s="24">
        <f>0.338*IF(J378="",0,J378)+0.662*IF(K378="",0,K378)</f>
        <v/>
      </c>
      <c r="S378" s="24">
        <f>0.38*IF(L378="",0,L378)+0.35*IF(M378="",0,M378)+0.27*IF(N378="",0,N378)</f>
        <v/>
      </c>
      <c r="T378" s="24">
        <f>IF(Universe!S378="","",((Universe!S378-$B$2565)/$C$2565)^3)</f>
        <v/>
      </c>
      <c r="U378" s="24">
        <f>IF(Universe!S378="","",(Universe!S378-$B$2565)/$C$2565)</f>
        <v/>
      </c>
      <c r="V378" s="24">
        <f>IF(Universe!T378="","",(Universe!T378-$B$2566)/$C$2566)</f>
        <v/>
      </c>
      <c r="W378" s="24">
        <f>IF(Universe!U378="","",(Universe!U378-$B$2567)/$C$2567)</f>
        <v/>
      </c>
      <c r="X378" s="24">
        <f>IF(O378="","",(O378-$B$2571)/$C$2571)</f>
        <v/>
      </c>
      <c r="Y378" s="24">
        <f>IF(T378="","",(T378-$B$2576)/$C$2576)</f>
        <v/>
      </c>
      <c r="Z378" s="24">
        <f>IF(Universe!V378="","",(Universe!V378-$B$2568)/$C$2568)</f>
        <v/>
      </c>
      <c r="AA378" s="24">
        <f>IF(P378="","",(P378-$B$2572)/$C$2572)</f>
        <v/>
      </c>
      <c r="AB378" s="24">
        <f>IF(Q378="","",(Q378-$B$2573)/$C$2573)</f>
        <v/>
      </c>
      <c r="AC378" s="24">
        <f>IF(R378="","",(R378-$B$2574)/$C$2574)</f>
        <v/>
      </c>
      <c r="AD378" s="24">
        <f>IF(S378="","",(S378-$B$2575)/$C$2575)</f>
        <v/>
      </c>
      <c r="AE378" s="24">
        <f>IF(Y378="","",Y378-(19.12044933116382+16.522174187581257*U378))</f>
        <v/>
      </c>
      <c r="AF378" s="24">
        <f>IF(X378="","",(X378-(-0.27268023098325006+0.47142105304415904*V378+-0.3189264934812436*U378)--5.286111042926227e-16)/0.7994208745952703)</f>
        <v/>
      </c>
      <c r="AG378" s="24">
        <f>IF(AA378="","",(AA378-(0.5248806186338691+-0.064206457956449*U378)-5.43454825424064e-16)/0.9977404048781155)</f>
        <v/>
      </c>
      <c r="AH378" s="25" t="n">
        <v>-1.590962987868136</v>
      </c>
      <c r="AI378" s="25" t="n">
        <v>-0.6394508858617796</v>
      </c>
      <c r="AJ378" s="25" t="n">
        <v>0.1276868958622554</v>
      </c>
      <c r="AK378" s="25" t="n">
        <v>-0.3261131944692783</v>
      </c>
      <c r="AL378" s="25" t="n">
        <v>2.922295369588736</v>
      </c>
      <c r="AM378" s="25" t="n">
        <v>-0.2032723523053342</v>
      </c>
      <c r="AN378" s="25" t="n">
        <v>-0.8953891767549051</v>
      </c>
      <c r="AO378" s="25" t="n">
        <v>-0.0665257505126968</v>
      </c>
      <c r="AP378" s="25" t="n">
        <v>0.0708436579533562</v>
      </c>
      <c r="AQ378" s="25" t="n">
        <v>0.2103742439954682</v>
      </c>
    </row>
    <row r="379">
      <c r="A379" s="23">
        <f>Universe!A379</f>
        <v/>
      </c>
      <c r="B379" s="24">
        <f>IF(Universe!W379="","",(Universe!W379-$B$2550)/$C$2550)</f>
        <v/>
      </c>
      <c r="C379" s="24">
        <f>IF(Universe!X379="","",(Universe!X379-$B$2551)/$C$2551)</f>
        <v/>
      </c>
      <c r="D379" s="24">
        <f>IF(Universe!Y379="","",(Universe!Y379-$B$2552)/$C$2552)</f>
        <v/>
      </c>
      <c r="E379" s="24">
        <f>IF(Universe!Z379="","",(Universe!Z379-$B$2553)/$C$2553)</f>
        <v/>
      </c>
      <c r="F379" s="24">
        <f>IF(Universe!AA379="","",(Universe!AA379-$B$2554)/$C$2554)</f>
        <v/>
      </c>
      <c r="G379" s="24">
        <f>IF(Universe!AB379="","",(Universe!AB379-$B$2555)/$C$2555)</f>
        <v/>
      </c>
      <c r="H379" s="24">
        <f>IF(Universe!AC379="","",(Universe!AC379-$B$2556)/$C$2556)</f>
        <v/>
      </c>
      <c r="I379" s="24">
        <f>IF(Universe!AD379="","",(Universe!AD379-$B$2557)/$C$2557)</f>
        <v/>
      </c>
      <c r="J379" s="24">
        <f>IF(Universe!AE379="","",(Universe!AE379-$B$2558)/$C$2558)</f>
        <v/>
      </c>
      <c r="K379" s="24">
        <f>IF(Universe!AF379="","",(Universe!AF379-$B$2559)/$C$2559)</f>
        <v/>
      </c>
      <c r="L379" s="24">
        <f>IF(Universe!AG379="","",(Universe!AG379-$B$2560)/$C$2560)</f>
        <v/>
      </c>
      <c r="M379" s="24">
        <f>IF(Universe!AH379="","",(Universe!AH379-$B$2561)/$C$2561)</f>
        <v/>
      </c>
      <c r="N379" s="24">
        <f>IF(Universe!AI379="","",(Universe!AI379-$B$2562)/$C$2562)</f>
        <v/>
      </c>
      <c r="O379" s="24">
        <f>0.74*IF(B379="",0,B379)+0.16*IF(C379="",0,C379)+0.1*IF(D379="",0,D379)</f>
        <v/>
      </c>
      <c r="P379" s="24">
        <f>0.35*IF(E379="",0,E379)+0.35*IF(F379="",0,F379)+0.3*IF(G379="",0,G379)</f>
        <v/>
      </c>
      <c r="Q379" s="24">
        <f>0.656*IF(I379="",0,I379)+0.344*IF(H379="",0,H379)</f>
        <v/>
      </c>
      <c r="R379" s="24">
        <f>0.338*IF(J379="",0,J379)+0.662*IF(K379="",0,K379)</f>
        <v/>
      </c>
      <c r="S379" s="24">
        <f>0.38*IF(L379="",0,L379)+0.35*IF(M379="",0,M379)+0.27*IF(N379="",0,N379)</f>
        <v/>
      </c>
      <c r="T379" s="24">
        <f>IF(Universe!S379="","",((Universe!S379-$B$2565)/$C$2565)^3)</f>
        <v/>
      </c>
      <c r="U379" s="24">
        <f>IF(Universe!S379="","",(Universe!S379-$B$2565)/$C$2565)</f>
        <v/>
      </c>
      <c r="V379" s="24">
        <f>IF(Universe!T379="","",(Universe!T379-$B$2566)/$C$2566)</f>
        <v/>
      </c>
      <c r="W379" s="24">
        <f>IF(Universe!U379="","",(Universe!U379-$B$2567)/$C$2567)</f>
        <v/>
      </c>
      <c r="X379" s="24">
        <f>IF(O379="","",(O379-$B$2571)/$C$2571)</f>
        <v/>
      </c>
      <c r="Y379" s="24">
        <f>IF(T379="","",(T379-$B$2576)/$C$2576)</f>
        <v/>
      </c>
      <c r="Z379" s="24">
        <f>IF(Universe!V379="","",(Universe!V379-$B$2568)/$C$2568)</f>
        <v/>
      </c>
      <c r="AA379" s="24">
        <f>IF(P379="","",(P379-$B$2572)/$C$2572)</f>
        <v/>
      </c>
      <c r="AB379" s="24">
        <f>IF(Q379="","",(Q379-$B$2573)/$C$2573)</f>
        <v/>
      </c>
      <c r="AC379" s="24">
        <f>IF(R379="","",(R379-$B$2574)/$C$2574)</f>
        <v/>
      </c>
      <c r="AD379" s="24">
        <f>IF(S379="","",(S379-$B$2575)/$C$2575)</f>
        <v/>
      </c>
      <c r="AE379" s="24">
        <f>IF(Y379="","",Y379-(19.12044933116382+16.522174187581257*U379))</f>
        <v/>
      </c>
      <c r="AF379" s="24">
        <f>IF(X379="","",(X379-(-0.27268023098325006+0.47142105304415904*V379+-0.3189264934812436*U379)--5.286111042926227e-16)/0.7994208745952703)</f>
        <v/>
      </c>
      <c r="AG379" s="24">
        <f>IF(AA379="","",(AA379-(0.5248806186338691+-0.064206457956449*U379)-5.43454825424064e-16)/0.9977404048781155)</f>
        <v/>
      </c>
      <c r="AH379" s="25" t="n">
        <v>-3.145074737363017</v>
      </c>
      <c r="AI379" s="25" t="n">
        <v>1.239957777286998</v>
      </c>
      <c r="AJ379" s="25" t="n">
        <v>0.0142845204784579</v>
      </c>
      <c r="AK379" s="25" t="n">
        <v>1.436601349758622</v>
      </c>
      <c r="AL379" s="25" t="n">
        <v>2.742629108354089</v>
      </c>
      <c r="AM379" s="25" t="n">
        <v>0.5747095393546585</v>
      </c>
      <c r="AN379" s="25" t="n">
        <v>3.270584145801021</v>
      </c>
      <c r="AO379" s="25" t="n">
        <v>0.0688744720721738</v>
      </c>
      <c r="AP379" s="25" t="n">
        <v>0.7424278698078285</v>
      </c>
      <c r="AQ379" s="25" t="n">
        <v>-0.5040870222317484</v>
      </c>
    </row>
    <row r="380">
      <c r="A380" s="23">
        <f>Universe!A380</f>
        <v/>
      </c>
      <c r="B380" s="24">
        <f>IF(Universe!W380="","",(Universe!W380-$B$2550)/$C$2550)</f>
        <v/>
      </c>
      <c r="C380" s="24">
        <f>IF(Universe!X380="","",(Universe!X380-$B$2551)/$C$2551)</f>
        <v/>
      </c>
      <c r="D380" s="24">
        <f>IF(Universe!Y380="","",(Universe!Y380-$B$2552)/$C$2552)</f>
        <v/>
      </c>
      <c r="E380" s="24">
        <f>IF(Universe!Z380="","",(Universe!Z380-$B$2553)/$C$2553)</f>
        <v/>
      </c>
      <c r="F380" s="24">
        <f>IF(Universe!AA380="","",(Universe!AA380-$B$2554)/$C$2554)</f>
        <v/>
      </c>
      <c r="G380" s="24">
        <f>IF(Universe!AB380="","",(Universe!AB380-$B$2555)/$C$2555)</f>
        <v/>
      </c>
      <c r="H380" s="24">
        <f>IF(Universe!AC380="","",(Universe!AC380-$B$2556)/$C$2556)</f>
        <v/>
      </c>
      <c r="I380" s="24">
        <f>IF(Universe!AD380="","",(Universe!AD380-$B$2557)/$C$2557)</f>
        <v/>
      </c>
      <c r="J380" s="24">
        <f>IF(Universe!AE380="","",(Universe!AE380-$B$2558)/$C$2558)</f>
        <v/>
      </c>
      <c r="K380" s="24">
        <f>IF(Universe!AF380="","",(Universe!AF380-$B$2559)/$C$2559)</f>
        <v/>
      </c>
      <c r="L380" s="24">
        <f>IF(Universe!AG380="","",(Universe!AG380-$B$2560)/$C$2560)</f>
        <v/>
      </c>
      <c r="M380" s="24">
        <f>IF(Universe!AH380="","",(Universe!AH380-$B$2561)/$C$2561)</f>
        <v/>
      </c>
      <c r="N380" s="24">
        <f>IF(Universe!AI380="","",(Universe!AI380-$B$2562)/$C$2562)</f>
        <v/>
      </c>
      <c r="O380" s="24">
        <f>0.74*IF(B380="",0,B380)+0.16*IF(C380="",0,C380)+0.1*IF(D380="",0,D380)</f>
        <v/>
      </c>
      <c r="P380" s="24">
        <f>0.35*IF(E380="",0,E380)+0.35*IF(F380="",0,F380)+0.3*IF(G380="",0,G380)</f>
        <v/>
      </c>
      <c r="Q380" s="24">
        <f>0.656*IF(I380="",0,I380)+0.344*IF(H380="",0,H380)</f>
        <v/>
      </c>
      <c r="R380" s="24">
        <f>0.338*IF(J380="",0,J380)+0.662*IF(K380="",0,K380)</f>
        <v/>
      </c>
      <c r="S380" s="24">
        <f>0.38*IF(L380="",0,L380)+0.35*IF(M380="",0,M380)+0.27*IF(N380="",0,N380)</f>
        <v/>
      </c>
      <c r="T380" s="24">
        <f>IF(Universe!S380="","",((Universe!S380-$B$2565)/$C$2565)^3)</f>
        <v/>
      </c>
      <c r="U380" s="24">
        <f>IF(Universe!S380="","",(Universe!S380-$B$2565)/$C$2565)</f>
        <v/>
      </c>
      <c r="V380" s="24">
        <f>IF(Universe!T380="","",(Universe!T380-$B$2566)/$C$2566)</f>
        <v/>
      </c>
      <c r="W380" s="24">
        <f>IF(Universe!U380="","",(Universe!U380-$B$2567)/$C$2567)</f>
        <v/>
      </c>
      <c r="X380" s="24">
        <f>IF(O380="","",(O380-$B$2571)/$C$2571)</f>
        <v/>
      </c>
      <c r="Y380" s="24">
        <f>IF(T380="","",(T380-$B$2576)/$C$2576)</f>
        <v/>
      </c>
      <c r="Z380" s="24">
        <f>IF(Universe!V380="","",(Universe!V380-$B$2568)/$C$2568)</f>
        <v/>
      </c>
      <c r="AA380" s="24">
        <f>IF(P380="","",(P380-$B$2572)/$C$2572)</f>
        <v/>
      </c>
      <c r="AB380" s="24">
        <f>IF(Q380="","",(Q380-$B$2573)/$C$2573)</f>
        <v/>
      </c>
      <c r="AC380" s="24">
        <f>IF(R380="","",(R380-$B$2574)/$C$2574)</f>
        <v/>
      </c>
      <c r="AD380" s="24">
        <f>IF(S380="","",(S380-$B$2575)/$C$2575)</f>
        <v/>
      </c>
      <c r="AE380" s="24">
        <f>IF(Y380="","",Y380-(19.12044933116382+16.522174187581257*U380))</f>
        <v/>
      </c>
      <c r="AF380" s="24">
        <f>IF(X380="","",(X380-(-0.27268023098325006+0.47142105304415904*V380+-0.3189264934812436*U380)--5.286111042926227e-16)/0.7994208745952703)</f>
        <v/>
      </c>
      <c r="AG380" s="24">
        <f>IF(AA380="","",(AA380-(0.5248806186338691+-0.064206457956449*U380)-5.43454825424064e-16)/0.9977404048781155)</f>
        <v/>
      </c>
      <c r="AH380" s="25" t="n">
        <v>-2.602319102084095</v>
      </c>
      <c r="AI380" s="25" t="n">
        <v>3.313787526846195</v>
      </c>
      <c r="AJ380" s="25" t="n">
        <v>0.0604181682164472</v>
      </c>
      <c r="AK380" s="25" t="n">
        <v>0.0178696899144109</v>
      </c>
      <c r="AL380" s="25" t="n">
        <v>3.320409446831057</v>
      </c>
      <c r="AM380" s="25" t="n">
        <v>0.073492578119796</v>
      </c>
      <c r="AN380" s="25" t="n">
        <v>1.202296279876041</v>
      </c>
      <c r="AO380" s="25" t="n">
        <v>-0.202753045901519</v>
      </c>
      <c r="AP380" s="25" t="n">
        <v>-1.594067419721622</v>
      </c>
      <c r="AQ380" s="25" t="n">
        <v>-0.0241452234278736</v>
      </c>
    </row>
    <row r="381">
      <c r="A381" s="23">
        <f>Universe!A381</f>
        <v/>
      </c>
      <c r="B381" s="24">
        <f>IF(Universe!W381="","",(Universe!W381-$B$2550)/$C$2550)</f>
        <v/>
      </c>
      <c r="C381" s="24">
        <f>IF(Universe!X381="","",(Universe!X381-$B$2551)/$C$2551)</f>
        <v/>
      </c>
      <c r="D381" s="24">
        <f>IF(Universe!Y381="","",(Universe!Y381-$B$2552)/$C$2552)</f>
        <v/>
      </c>
      <c r="E381" s="24">
        <f>IF(Universe!Z381="","",(Universe!Z381-$B$2553)/$C$2553)</f>
        <v/>
      </c>
      <c r="F381" s="24">
        <f>IF(Universe!AA381="","",(Universe!AA381-$B$2554)/$C$2554)</f>
        <v/>
      </c>
      <c r="G381" s="24">
        <f>IF(Universe!AB381="","",(Universe!AB381-$B$2555)/$C$2555)</f>
        <v/>
      </c>
      <c r="H381" s="24">
        <f>IF(Universe!AC381="","",(Universe!AC381-$B$2556)/$C$2556)</f>
        <v/>
      </c>
      <c r="I381" s="24">
        <f>IF(Universe!AD381="","",(Universe!AD381-$B$2557)/$C$2557)</f>
        <v/>
      </c>
      <c r="J381" s="24">
        <f>IF(Universe!AE381="","",(Universe!AE381-$B$2558)/$C$2558)</f>
        <v/>
      </c>
      <c r="K381" s="24">
        <f>IF(Universe!AF381="","",(Universe!AF381-$B$2559)/$C$2559)</f>
        <v/>
      </c>
      <c r="L381" s="24">
        <f>IF(Universe!AG381="","",(Universe!AG381-$B$2560)/$C$2560)</f>
        <v/>
      </c>
      <c r="M381" s="24">
        <f>IF(Universe!AH381="","",(Universe!AH381-$B$2561)/$C$2561)</f>
        <v/>
      </c>
      <c r="N381" s="24">
        <f>IF(Universe!AI381="","",(Universe!AI381-$B$2562)/$C$2562)</f>
        <v/>
      </c>
      <c r="O381" s="24">
        <f>0.74*IF(B381="",0,B381)+0.16*IF(C381="",0,C381)+0.1*IF(D381="",0,D381)</f>
        <v/>
      </c>
      <c r="P381" s="24">
        <f>0.35*IF(E381="",0,E381)+0.35*IF(F381="",0,F381)+0.3*IF(G381="",0,G381)</f>
        <v/>
      </c>
      <c r="Q381" s="24">
        <f>0.656*IF(I381="",0,I381)+0.344*IF(H381="",0,H381)</f>
        <v/>
      </c>
      <c r="R381" s="24">
        <f>0.338*IF(J381="",0,J381)+0.662*IF(K381="",0,K381)</f>
        <v/>
      </c>
      <c r="S381" s="24">
        <f>0.38*IF(L381="",0,L381)+0.35*IF(M381="",0,M381)+0.27*IF(N381="",0,N381)</f>
        <v/>
      </c>
      <c r="T381" s="24">
        <f>IF(Universe!S381="","",((Universe!S381-$B$2565)/$C$2565)^3)</f>
        <v/>
      </c>
      <c r="U381" s="24">
        <f>IF(Universe!S381="","",(Universe!S381-$B$2565)/$C$2565)</f>
        <v/>
      </c>
      <c r="V381" s="24">
        <f>IF(Universe!T381="","",(Universe!T381-$B$2566)/$C$2566)</f>
        <v/>
      </c>
      <c r="W381" s="24">
        <f>IF(Universe!U381="","",(Universe!U381-$B$2567)/$C$2567)</f>
        <v/>
      </c>
      <c r="X381" s="24">
        <f>IF(O381="","",(O381-$B$2571)/$C$2571)</f>
        <v/>
      </c>
      <c r="Y381" s="24">
        <f>IF(T381="","",(T381-$B$2576)/$C$2576)</f>
        <v/>
      </c>
      <c r="Z381" s="24">
        <f>IF(Universe!V381="","",(Universe!V381-$B$2568)/$C$2568)</f>
        <v/>
      </c>
      <c r="AA381" s="24">
        <f>IF(P381="","",(P381-$B$2572)/$C$2572)</f>
        <v/>
      </c>
      <c r="AB381" s="24">
        <f>IF(Q381="","",(Q381-$B$2573)/$C$2573)</f>
        <v/>
      </c>
      <c r="AC381" s="24">
        <f>IF(R381="","",(R381-$B$2574)/$C$2574)</f>
        <v/>
      </c>
      <c r="AD381" s="24">
        <f>IF(S381="","",(S381-$B$2575)/$C$2575)</f>
        <v/>
      </c>
      <c r="AE381" s="24">
        <f>IF(Y381="","",Y381-(19.12044933116382+16.522174187581257*U381))</f>
        <v/>
      </c>
      <c r="AF381" s="24">
        <f>IF(X381="","",(X381-(-0.27268023098325006+0.47142105304415904*V381+-0.3189264934812436*U381)--5.286111042926227e-16)/0.7994208745952703)</f>
        <v/>
      </c>
      <c r="AG381" s="24">
        <f>IF(AA381="","",(AA381-(0.5248806186338691+-0.064206457956449*U381)-5.43454825424064e-16)/0.9977404048781155)</f>
        <v/>
      </c>
      <c r="AH381" s="25" t="n">
        <v>-2.354534200516365</v>
      </c>
      <c r="AI381" s="25" t="n">
        <v>0.114581154598685</v>
      </c>
      <c r="AJ381" s="25" t="n">
        <v>0.22563587419005</v>
      </c>
      <c r="AK381" s="25" t="n">
        <v>-0.08124153169348509</v>
      </c>
      <c r="AL381" s="25" t="n">
        <v>3.381268372507759</v>
      </c>
      <c r="AM381" s="25" t="n">
        <v>0.3077018607922152</v>
      </c>
      <c r="AN381" s="25" t="n">
        <v>0.3033466794119421</v>
      </c>
      <c r="AO381" s="25" t="n">
        <v>0.0143723442151677</v>
      </c>
      <c r="AP381" s="25" t="n">
        <v>-0.3519055463865116</v>
      </c>
      <c r="AQ381" s="25" t="n">
        <v>0.5555631390464009</v>
      </c>
    </row>
    <row r="382">
      <c r="A382" s="23">
        <f>Universe!A382</f>
        <v/>
      </c>
      <c r="B382" s="24">
        <f>IF(Universe!W382="","",(Universe!W382-$B$2550)/$C$2550)</f>
        <v/>
      </c>
      <c r="C382" s="24">
        <f>IF(Universe!X382="","",(Universe!X382-$B$2551)/$C$2551)</f>
        <v/>
      </c>
      <c r="D382" s="24">
        <f>IF(Universe!Y382="","",(Universe!Y382-$B$2552)/$C$2552)</f>
        <v/>
      </c>
      <c r="E382" s="24">
        <f>IF(Universe!Z382="","",(Universe!Z382-$B$2553)/$C$2553)</f>
        <v/>
      </c>
      <c r="F382" s="24">
        <f>IF(Universe!AA382="","",(Universe!AA382-$B$2554)/$C$2554)</f>
        <v/>
      </c>
      <c r="G382" s="24">
        <f>IF(Universe!AB382="","",(Universe!AB382-$B$2555)/$C$2555)</f>
        <v/>
      </c>
      <c r="H382" s="24">
        <f>IF(Universe!AC382="","",(Universe!AC382-$B$2556)/$C$2556)</f>
        <v/>
      </c>
      <c r="I382" s="24">
        <f>IF(Universe!AD382="","",(Universe!AD382-$B$2557)/$C$2557)</f>
        <v/>
      </c>
      <c r="J382" s="24">
        <f>IF(Universe!AE382="","",(Universe!AE382-$B$2558)/$C$2558)</f>
        <v/>
      </c>
      <c r="K382" s="24">
        <f>IF(Universe!AF382="","",(Universe!AF382-$B$2559)/$C$2559)</f>
        <v/>
      </c>
      <c r="L382" s="24">
        <f>IF(Universe!AG382="","",(Universe!AG382-$B$2560)/$C$2560)</f>
        <v/>
      </c>
      <c r="M382" s="24">
        <f>IF(Universe!AH382="","",(Universe!AH382-$B$2561)/$C$2561)</f>
        <v/>
      </c>
      <c r="N382" s="24">
        <f>IF(Universe!AI382="","",(Universe!AI382-$B$2562)/$C$2562)</f>
        <v/>
      </c>
      <c r="O382" s="24">
        <f>0.74*IF(B382="",0,B382)+0.16*IF(C382="",0,C382)+0.1*IF(D382="",0,D382)</f>
        <v/>
      </c>
      <c r="P382" s="24">
        <f>0.35*IF(E382="",0,E382)+0.35*IF(F382="",0,F382)+0.3*IF(G382="",0,G382)</f>
        <v/>
      </c>
      <c r="Q382" s="24">
        <f>0.656*IF(I382="",0,I382)+0.344*IF(H382="",0,H382)</f>
        <v/>
      </c>
      <c r="R382" s="24">
        <f>0.338*IF(J382="",0,J382)+0.662*IF(K382="",0,K382)</f>
        <v/>
      </c>
      <c r="S382" s="24">
        <f>0.38*IF(L382="",0,L382)+0.35*IF(M382="",0,M382)+0.27*IF(N382="",0,N382)</f>
        <v/>
      </c>
      <c r="T382" s="24">
        <f>IF(Universe!S382="","",((Universe!S382-$B$2565)/$C$2565)^3)</f>
        <v/>
      </c>
      <c r="U382" s="24">
        <f>IF(Universe!S382="","",(Universe!S382-$B$2565)/$C$2565)</f>
        <v/>
      </c>
      <c r="V382" s="24">
        <f>IF(Universe!T382="","",(Universe!T382-$B$2566)/$C$2566)</f>
        <v/>
      </c>
      <c r="W382" s="24">
        <f>IF(Universe!U382="","",(Universe!U382-$B$2567)/$C$2567)</f>
        <v/>
      </c>
      <c r="X382" s="24">
        <f>IF(O382="","",(O382-$B$2571)/$C$2571)</f>
        <v/>
      </c>
      <c r="Y382" s="24">
        <f>IF(T382="","",(T382-$B$2576)/$C$2576)</f>
        <v/>
      </c>
      <c r="Z382" s="24">
        <f>IF(Universe!V382="","",(Universe!V382-$B$2568)/$C$2568)</f>
        <v/>
      </c>
      <c r="AA382" s="24">
        <f>IF(P382="","",(P382-$B$2572)/$C$2572)</f>
        <v/>
      </c>
      <c r="AB382" s="24">
        <f>IF(Q382="","",(Q382-$B$2573)/$C$2573)</f>
        <v/>
      </c>
      <c r="AC382" s="24">
        <f>IF(R382="","",(R382-$B$2574)/$C$2574)</f>
        <v/>
      </c>
      <c r="AD382" s="24">
        <f>IF(S382="","",(S382-$B$2575)/$C$2575)</f>
        <v/>
      </c>
      <c r="AE382" s="24">
        <f>IF(Y382="","",Y382-(19.12044933116382+16.522174187581257*U382))</f>
        <v/>
      </c>
      <c r="AF382" s="24">
        <f>IF(X382="","",(X382-(-0.27268023098325006+0.47142105304415904*V382+-0.3189264934812436*U382)--5.286111042926227e-16)/0.7994208745952703)</f>
        <v/>
      </c>
      <c r="AG382" s="24">
        <f>IF(AA382="","",(AA382-(0.5248806186338691+-0.064206457956449*U382)-5.43454825424064e-16)/0.9977404048781155)</f>
        <v/>
      </c>
      <c r="AH382" s="25" t="n">
        <v>-2.70153252807342</v>
      </c>
      <c r="AI382" s="25" t="n">
        <v>-0.1427808407476123</v>
      </c>
      <c r="AJ382" s="25" t="n">
        <v>-1.249897653819753</v>
      </c>
      <c r="AK382" s="25" t="n">
        <v>0.5866899875289879</v>
      </c>
      <c r="AL382" s="25" t="n">
        <v>3.262331064960784</v>
      </c>
      <c r="AM382" s="25" t="n">
        <v>2.044303221146975</v>
      </c>
      <c r="AN382" s="25" t="n">
        <v>1.941398749748622</v>
      </c>
      <c r="AO382" s="25" t="n">
        <v>0.0293044189511315</v>
      </c>
      <c r="AP382" s="25" t="n">
        <v>-0.8128319406507687</v>
      </c>
      <c r="AQ382" s="25" t="n">
        <v>-0.457409959548483</v>
      </c>
    </row>
    <row r="383">
      <c r="A383" s="23">
        <f>Universe!A383</f>
        <v/>
      </c>
      <c r="B383" s="24">
        <f>IF(Universe!W383="","",(Universe!W383-$B$2550)/$C$2550)</f>
        <v/>
      </c>
      <c r="C383" s="24">
        <f>IF(Universe!X383="","",(Universe!X383-$B$2551)/$C$2551)</f>
        <v/>
      </c>
      <c r="D383" s="24">
        <f>IF(Universe!Y383="","",(Universe!Y383-$B$2552)/$C$2552)</f>
        <v/>
      </c>
      <c r="E383" s="24">
        <f>IF(Universe!Z383="","",(Universe!Z383-$B$2553)/$C$2553)</f>
        <v/>
      </c>
      <c r="F383" s="24">
        <f>IF(Universe!AA383="","",(Universe!AA383-$B$2554)/$C$2554)</f>
        <v/>
      </c>
      <c r="G383" s="24">
        <f>IF(Universe!AB383="","",(Universe!AB383-$B$2555)/$C$2555)</f>
        <v/>
      </c>
      <c r="H383" s="24">
        <f>IF(Universe!AC383="","",(Universe!AC383-$B$2556)/$C$2556)</f>
        <v/>
      </c>
      <c r="I383" s="24">
        <f>IF(Universe!AD383="","",(Universe!AD383-$B$2557)/$C$2557)</f>
        <v/>
      </c>
      <c r="J383" s="24">
        <f>IF(Universe!AE383="","",(Universe!AE383-$B$2558)/$C$2558)</f>
        <v/>
      </c>
      <c r="K383" s="24">
        <f>IF(Universe!AF383="","",(Universe!AF383-$B$2559)/$C$2559)</f>
        <v/>
      </c>
      <c r="L383" s="24">
        <f>IF(Universe!AG383="","",(Universe!AG383-$B$2560)/$C$2560)</f>
        <v/>
      </c>
      <c r="M383" s="24">
        <f>IF(Universe!AH383="","",(Universe!AH383-$B$2561)/$C$2561)</f>
        <v/>
      </c>
      <c r="N383" s="24">
        <f>IF(Universe!AI383="","",(Universe!AI383-$B$2562)/$C$2562)</f>
        <v/>
      </c>
      <c r="O383" s="24">
        <f>0.74*IF(B383="",0,B383)+0.16*IF(C383="",0,C383)+0.1*IF(D383="",0,D383)</f>
        <v/>
      </c>
      <c r="P383" s="24">
        <f>0.35*IF(E383="",0,E383)+0.35*IF(F383="",0,F383)+0.3*IF(G383="",0,G383)</f>
        <v/>
      </c>
      <c r="Q383" s="24">
        <f>0.656*IF(I383="",0,I383)+0.344*IF(H383="",0,H383)</f>
        <v/>
      </c>
      <c r="R383" s="24">
        <f>0.338*IF(J383="",0,J383)+0.662*IF(K383="",0,K383)</f>
        <v/>
      </c>
      <c r="S383" s="24">
        <f>0.38*IF(L383="",0,L383)+0.35*IF(M383="",0,M383)+0.27*IF(N383="",0,N383)</f>
        <v/>
      </c>
      <c r="T383" s="24">
        <f>IF(Universe!S383="","",((Universe!S383-$B$2565)/$C$2565)^3)</f>
        <v/>
      </c>
      <c r="U383" s="24">
        <f>IF(Universe!S383="","",(Universe!S383-$B$2565)/$C$2565)</f>
        <v/>
      </c>
      <c r="V383" s="24">
        <f>IF(Universe!T383="","",(Universe!T383-$B$2566)/$C$2566)</f>
        <v/>
      </c>
      <c r="W383" s="24">
        <f>IF(Universe!U383="","",(Universe!U383-$B$2567)/$C$2567)</f>
        <v/>
      </c>
      <c r="X383" s="24">
        <f>IF(O383="","",(O383-$B$2571)/$C$2571)</f>
        <v/>
      </c>
      <c r="Y383" s="24">
        <f>IF(T383="","",(T383-$B$2576)/$C$2576)</f>
        <v/>
      </c>
      <c r="Z383" s="24">
        <f>IF(Universe!V383="","",(Universe!V383-$B$2568)/$C$2568)</f>
        <v/>
      </c>
      <c r="AA383" s="24">
        <f>IF(P383="","",(P383-$B$2572)/$C$2572)</f>
        <v/>
      </c>
      <c r="AB383" s="24">
        <f>IF(Q383="","",(Q383-$B$2573)/$C$2573)</f>
        <v/>
      </c>
      <c r="AC383" s="24">
        <f>IF(R383="","",(R383-$B$2574)/$C$2574)</f>
        <v/>
      </c>
      <c r="AD383" s="24">
        <f>IF(S383="","",(S383-$B$2575)/$C$2575)</f>
        <v/>
      </c>
      <c r="AE383" s="24">
        <f>IF(Y383="","",Y383-(19.12044933116382+16.522174187581257*U383))</f>
        <v/>
      </c>
      <c r="AF383" s="24">
        <f>IF(X383="","",(X383-(-0.27268023098325006+0.47142105304415904*V383+-0.3189264934812436*U383)--5.286111042926227e-16)/0.7994208745952703)</f>
        <v/>
      </c>
      <c r="AG383" s="24">
        <f>IF(AA383="","",(AA383-(0.5248806186338691+-0.064206457956449*U383)-5.43454825424064e-16)/0.9977404048781155)</f>
        <v/>
      </c>
      <c r="AH383" s="25" t="n">
        <v>-2.100126806375638</v>
      </c>
      <c r="AI383" s="25" t="n">
        <v>-0.0226060041750619</v>
      </c>
      <c r="AJ383" s="25" t="n">
        <v>-0.4949547855841416</v>
      </c>
      <c r="AK383" s="25" t="n">
        <v>12.87055097205097</v>
      </c>
      <c r="AL383" s="25" t="n">
        <v>3.328475639640392</v>
      </c>
      <c r="AM383" s="25" t="n">
        <v>-0.141179131226965</v>
      </c>
      <c r="AN383" s="25" t="n">
        <v>1.307371111589995</v>
      </c>
      <c r="AO383" s="25" t="n">
        <v>-0.1517513897613382</v>
      </c>
      <c r="AP383" s="25" t="n">
        <v>-1.406878817884167</v>
      </c>
      <c r="AQ383" s="25" t="n">
        <v>-0.5415125523834358</v>
      </c>
    </row>
    <row r="384">
      <c r="A384" s="23">
        <f>Universe!A384</f>
        <v/>
      </c>
      <c r="B384" s="24">
        <f>IF(Universe!W384="","",(Universe!W384-$B$2550)/$C$2550)</f>
        <v/>
      </c>
      <c r="C384" s="24">
        <f>IF(Universe!X384="","",(Universe!X384-$B$2551)/$C$2551)</f>
        <v/>
      </c>
      <c r="D384" s="24">
        <f>IF(Universe!Y384="","",(Universe!Y384-$B$2552)/$C$2552)</f>
        <v/>
      </c>
      <c r="E384" s="24">
        <f>IF(Universe!Z384="","",(Universe!Z384-$B$2553)/$C$2553)</f>
        <v/>
      </c>
      <c r="F384" s="24">
        <f>IF(Universe!AA384="","",(Universe!AA384-$B$2554)/$C$2554)</f>
        <v/>
      </c>
      <c r="G384" s="24">
        <f>IF(Universe!AB384="","",(Universe!AB384-$B$2555)/$C$2555)</f>
        <v/>
      </c>
      <c r="H384" s="24">
        <f>IF(Universe!AC384="","",(Universe!AC384-$B$2556)/$C$2556)</f>
        <v/>
      </c>
      <c r="I384" s="24">
        <f>IF(Universe!AD384="","",(Universe!AD384-$B$2557)/$C$2557)</f>
        <v/>
      </c>
      <c r="J384" s="24">
        <f>IF(Universe!AE384="","",(Universe!AE384-$B$2558)/$C$2558)</f>
        <v/>
      </c>
      <c r="K384" s="24">
        <f>IF(Universe!AF384="","",(Universe!AF384-$B$2559)/$C$2559)</f>
        <v/>
      </c>
      <c r="L384" s="24">
        <f>IF(Universe!AG384="","",(Universe!AG384-$B$2560)/$C$2560)</f>
        <v/>
      </c>
      <c r="M384" s="24">
        <f>IF(Universe!AH384="","",(Universe!AH384-$B$2561)/$C$2561)</f>
        <v/>
      </c>
      <c r="N384" s="24">
        <f>IF(Universe!AI384="","",(Universe!AI384-$B$2562)/$C$2562)</f>
        <v/>
      </c>
      <c r="O384" s="24">
        <f>0.74*IF(B384="",0,B384)+0.16*IF(C384="",0,C384)+0.1*IF(D384="",0,D384)</f>
        <v/>
      </c>
      <c r="P384" s="24">
        <f>0.35*IF(E384="",0,E384)+0.35*IF(F384="",0,F384)+0.3*IF(G384="",0,G384)</f>
        <v/>
      </c>
      <c r="Q384" s="24">
        <f>0.656*IF(I384="",0,I384)+0.344*IF(H384="",0,H384)</f>
        <v/>
      </c>
      <c r="R384" s="24">
        <f>0.338*IF(J384="",0,J384)+0.662*IF(K384="",0,K384)</f>
        <v/>
      </c>
      <c r="S384" s="24">
        <f>0.38*IF(L384="",0,L384)+0.35*IF(M384="",0,M384)+0.27*IF(N384="",0,N384)</f>
        <v/>
      </c>
      <c r="T384" s="24">
        <f>IF(Universe!S384="","",((Universe!S384-$B$2565)/$C$2565)^3)</f>
        <v/>
      </c>
      <c r="U384" s="24">
        <f>IF(Universe!S384="","",(Universe!S384-$B$2565)/$C$2565)</f>
        <v/>
      </c>
      <c r="V384" s="24">
        <f>IF(Universe!T384="","",(Universe!T384-$B$2566)/$C$2566)</f>
        <v/>
      </c>
      <c r="W384" s="24">
        <f>IF(Universe!U384="","",(Universe!U384-$B$2567)/$C$2567)</f>
        <v/>
      </c>
      <c r="X384" s="24">
        <f>IF(O384="","",(O384-$B$2571)/$C$2571)</f>
        <v/>
      </c>
      <c r="Y384" s="24">
        <f>IF(T384="","",(T384-$B$2576)/$C$2576)</f>
        <v/>
      </c>
      <c r="Z384" s="24">
        <f>IF(Universe!V384="","",(Universe!V384-$B$2568)/$C$2568)</f>
        <v/>
      </c>
      <c r="AA384" s="24">
        <f>IF(P384="","",(P384-$B$2572)/$C$2572)</f>
        <v/>
      </c>
      <c r="AB384" s="24">
        <f>IF(Q384="","",(Q384-$B$2573)/$C$2573)</f>
        <v/>
      </c>
      <c r="AC384" s="24">
        <f>IF(R384="","",(R384-$B$2574)/$C$2574)</f>
        <v/>
      </c>
      <c r="AD384" s="24">
        <f>IF(S384="","",(S384-$B$2575)/$C$2575)</f>
        <v/>
      </c>
      <c r="AE384" s="24">
        <f>IF(Y384="","",Y384-(19.12044933116382+16.522174187581257*U384))</f>
        <v/>
      </c>
      <c r="AF384" s="24">
        <f>IF(X384="","",(X384-(-0.27268023098325006+0.47142105304415904*V384+-0.3189264934812436*U384)--5.286111042926227e-16)/0.7994208745952703)</f>
        <v/>
      </c>
      <c r="AG384" s="24">
        <f>IF(AA384="","",(AA384-(0.5248806186338691+-0.064206457956449*U384)-5.43454825424064e-16)/0.9977404048781155)</f>
        <v/>
      </c>
      <c r="AH384" s="25" t="n">
        <v>-2.513324104899778</v>
      </c>
      <c r="AI384" s="25" t="n">
        <v>0.3520332226681548</v>
      </c>
      <c r="AJ384" s="25" t="n">
        <v>-0.457021493944937</v>
      </c>
      <c r="AK384" s="25" t="n">
        <v>-0.0851392247763557</v>
      </c>
      <c r="AL384" s="25" t="n">
        <v>3.355765013095463</v>
      </c>
      <c r="AM384" s="25" t="n">
        <v>0.8612983590745462</v>
      </c>
      <c r="AN384" s="25" t="n">
        <v>-0.7285111134997052</v>
      </c>
      <c r="AO384" s="25" t="n">
        <v>0.0598724973331125</v>
      </c>
      <c r="AP384" s="25" t="n">
        <v>1.516731471231852</v>
      </c>
      <c r="AQ384" s="25" t="n">
        <v>0.1461336087335409</v>
      </c>
    </row>
    <row r="385">
      <c r="A385" s="23">
        <f>Universe!A385</f>
        <v/>
      </c>
      <c r="B385" s="24">
        <f>IF(Universe!W385="","",(Universe!W385-$B$2550)/$C$2550)</f>
        <v/>
      </c>
      <c r="C385" s="24">
        <f>IF(Universe!X385="","",(Universe!X385-$B$2551)/$C$2551)</f>
        <v/>
      </c>
      <c r="D385" s="24">
        <f>IF(Universe!Y385="","",(Universe!Y385-$B$2552)/$C$2552)</f>
        <v/>
      </c>
      <c r="E385" s="24">
        <f>IF(Universe!Z385="","",(Universe!Z385-$B$2553)/$C$2553)</f>
        <v/>
      </c>
      <c r="F385" s="24">
        <f>IF(Universe!AA385="","",(Universe!AA385-$B$2554)/$C$2554)</f>
        <v/>
      </c>
      <c r="G385" s="24">
        <f>IF(Universe!AB385="","",(Universe!AB385-$B$2555)/$C$2555)</f>
        <v/>
      </c>
      <c r="H385" s="24">
        <f>IF(Universe!AC385="","",(Universe!AC385-$B$2556)/$C$2556)</f>
        <v/>
      </c>
      <c r="I385" s="24">
        <f>IF(Universe!AD385="","",(Universe!AD385-$B$2557)/$C$2557)</f>
        <v/>
      </c>
      <c r="J385" s="24">
        <f>IF(Universe!AE385="","",(Universe!AE385-$B$2558)/$C$2558)</f>
        <v/>
      </c>
      <c r="K385" s="24">
        <f>IF(Universe!AF385="","",(Universe!AF385-$B$2559)/$C$2559)</f>
        <v/>
      </c>
      <c r="L385" s="24">
        <f>IF(Universe!AG385="","",(Universe!AG385-$B$2560)/$C$2560)</f>
        <v/>
      </c>
      <c r="M385" s="24">
        <f>IF(Universe!AH385="","",(Universe!AH385-$B$2561)/$C$2561)</f>
        <v/>
      </c>
      <c r="N385" s="24">
        <f>IF(Universe!AI385="","",(Universe!AI385-$B$2562)/$C$2562)</f>
        <v/>
      </c>
      <c r="O385" s="24">
        <f>0.74*IF(B385="",0,B385)+0.16*IF(C385="",0,C385)+0.1*IF(D385="",0,D385)</f>
        <v/>
      </c>
      <c r="P385" s="24">
        <f>0.35*IF(E385="",0,E385)+0.35*IF(F385="",0,F385)+0.3*IF(G385="",0,G385)</f>
        <v/>
      </c>
      <c r="Q385" s="24">
        <f>0.656*IF(I385="",0,I385)+0.344*IF(H385="",0,H385)</f>
        <v/>
      </c>
      <c r="R385" s="24">
        <f>0.338*IF(J385="",0,J385)+0.662*IF(K385="",0,K385)</f>
        <v/>
      </c>
      <c r="S385" s="24">
        <f>0.38*IF(L385="",0,L385)+0.35*IF(M385="",0,M385)+0.27*IF(N385="",0,N385)</f>
        <v/>
      </c>
      <c r="T385" s="24">
        <f>IF(Universe!S385="","",((Universe!S385-$B$2565)/$C$2565)^3)</f>
        <v/>
      </c>
      <c r="U385" s="24">
        <f>IF(Universe!S385="","",(Universe!S385-$B$2565)/$C$2565)</f>
        <v/>
      </c>
      <c r="V385" s="24">
        <f>IF(Universe!T385="","",(Universe!T385-$B$2566)/$C$2566)</f>
        <v/>
      </c>
      <c r="W385" s="24">
        <f>IF(Universe!U385="","",(Universe!U385-$B$2567)/$C$2567)</f>
        <v/>
      </c>
      <c r="X385" s="24">
        <f>IF(O385="","",(O385-$B$2571)/$C$2571)</f>
        <v/>
      </c>
      <c r="Y385" s="24">
        <f>IF(T385="","",(T385-$B$2576)/$C$2576)</f>
        <v/>
      </c>
      <c r="Z385" s="24">
        <f>IF(Universe!V385="","",(Universe!V385-$B$2568)/$C$2568)</f>
        <v/>
      </c>
      <c r="AA385" s="24">
        <f>IF(P385="","",(P385-$B$2572)/$C$2572)</f>
        <v/>
      </c>
      <c r="AB385" s="24">
        <f>IF(Q385="","",(Q385-$B$2573)/$C$2573)</f>
        <v/>
      </c>
      <c r="AC385" s="24">
        <f>IF(R385="","",(R385-$B$2574)/$C$2574)</f>
        <v/>
      </c>
      <c r="AD385" s="24">
        <f>IF(S385="","",(S385-$B$2575)/$C$2575)</f>
        <v/>
      </c>
      <c r="AE385" s="24">
        <f>IF(Y385="","",Y385-(19.12044933116382+16.522174187581257*U385))</f>
        <v/>
      </c>
      <c r="AF385" s="24">
        <f>IF(X385="","",(X385-(-0.27268023098325006+0.47142105304415904*V385+-0.3189264934812436*U385)--5.286111042926227e-16)/0.7994208745952703)</f>
        <v/>
      </c>
      <c r="AG385" s="24">
        <f>IF(AA385="","",(AA385-(0.5248806186338691+-0.064206457956449*U385)-5.43454825424064e-16)/0.9977404048781155)</f>
        <v/>
      </c>
      <c r="AH385" s="25" t="n">
        <v>-1.48954468391217</v>
      </c>
      <c r="AI385" s="25" t="n">
        <v>0.3149361059262285</v>
      </c>
      <c r="AJ385" s="25" t="n">
        <v>-0.3267257026456151</v>
      </c>
      <c r="AK385" s="25" t="n">
        <v>-0.2862603131830737</v>
      </c>
      <c r="AL385" s="25" t="n">
        <v>2.80037218293813</v>
      </c>
      <c r="AM385" s="25" t="n">
        <v>-0.1983778664724678</v>
      </c>
      <c r="AN385" s="25" t="n">
        <v>0.6775684248775222</v>
      </c>
      <c r="AO385" s="25" t="n">
        <v>-0.0328880965452283</v>
      </c>
      <c r="AP385" s="25" t="n">
        <v>-0.2855522699391333</v>
      </c>
      <c r="AQ385" s="25" t="n">
        <v>0.7410716426940067</v>
      </c>
    </row>
    <row r="386">
      <c r="A386" s="23">
        <f>Universe!A386</f>
        <v/>
      </c>
      <c r="B386" s="24">
        <f>IF(Universe!W386="","",(Universe!W386-$B$2550)/$C$2550)</f>
        <v/>
      </c>
      <c r="C386" s="24">
        <f>IF(Universe!X386="","",(Universe!X386-$B$2551)/$C$2551)</f>
        <v/>
      </c>
      <c r="D386" s="24">
        <f>IF(Universe!Y386="","",(Universe!Y386-$B$2552)/$C$2552)</f>
        <v/>
      </c>
      <c r="E386" s="24">
        <f>IF(Universe!Z386="","",(Universe!Z386-$B$2553)/$C$2553)</f>
        <v/>
      </c>
      <c r="F386" s="24">
        <f>IF(Universe!AA386="","",(Universe!AA386-$B$2554)/$C$2554)</f>
        <v/>
      </c>
      <c r="G386" s="24">
        <f>IF(Universe!AB386="","",(Universe!AB386-$B$2555)/$C$2555)</f>
        <v/>
      </c>
      <c r="H386" s="24">
        <f>IF(Universe!AC386="","",(Universe!AC386-$B$2556)/$C$2556)</f>
        <v/>
      </c>
      <c r="I386" s="24">
        <f>IF(Universe!AD386="","",(Universe!AD386-$B$2557)/$C$2557)</f>
        <v/>
      </c>
      <c r="J386" s="24">
        <f>IF(Universe!AE386="","",(Universe!AE386-$B$2558)/$C$2558)</f>
        <v/>
      </c>
      <c r="K386" s="24">
        <f>IF(Universe!AF386="","",(Universe!AF386-$B$2559)/$C$2559)</f>
        <v/>
      </c>
      <c r="L386" s="24">
        <f>IF(Universe!AG386="","",(Universe!AG386-$B$2560)/$C$2560)</f>
        <v/>
      </c>
      <c r="M386" s="24">
        <f>IF(Universe!AH386="","",(Universe!AH386-$B$2561)/$C$2561)</f>
        <v/>
      </c>
      <c r="N386" s="24">
        <f>IF(Universe!AI386="","",(Universe!AI386-$B$2562)/$C$2562)</f>
        <v/>
      </c>
      <c r="O386" s="24">
        <f>0.74*IF(B386="",0,B386)+0.16*IF(C386="",0,C386)+0.1*IF(D386="",0,D386)</f>
        <v/>
      </c>
      <c r="P386" s="24">
        <f>0.35*IF(E386="",0,E386)+0.35*IF(F386="",0,F386)+0.3*IF(G386="",0,G386)</f>
        <v/>
      </c>
      <c r="Q386" s="24">
        <f>0.656*IF(I386="",0,I386)+0.344*IF(H386="",0,H386)</f>
        <v/>
      </c>
      <c r="R386" s="24">
        <f>0.338*IF(J386="",0,J386)+0.662*IF(K386="",0,K386)</f>
        <v/>
      </c>
      <c r="S386" s="24">
        <f>0.38*IF(L386="",0,L386)+0.35*IF(M386="",0,M386)+0.27*IF(N386="",0,N386)</f>
        <v/>
      </c>
      <c r="T386" s="24">
        <f>IF(Universe!S386="","",((Universe!S386-$B$2565)/$C$2565)^3)</f>
        <v/>
      </c>
      <c r="U386" s="24">
        <f>IF(Universe!S386="","",(Universe!S386-$B$2565)/$C$2565)</f>
        <v/>
      </c>
      <c r="V386" s="24">
        <f>IF(Universe!T386="","",(Universe!T386-$B$2566)/$C$2566)</f>
        <v/>
      </c>
      <c r="W386" s="24">
        <f>IF(Universe!U386="","",(Universe!U386-$B$2567)/$C$2567)</f>
        <v/>
      </c>
      <c r="X386" s="24">
        <f>IF(O386="","",(O386-$B$2571)/$C$2571)</f>
        <v/>
      </c>
      <c r="Y386" s="24">
        <f>IF(T386="","",(T386-$B$2576)/$C$2576)</f>
        <v/>
      </c>
      <c r="Z386" s="24">
        <f>IF(Universe!V386="","",(Universe!V386-$B$2568)/$C$2568)</f>
        <v/>
      </c>
      <c r="AA386" s="24">
        <f>IF(P386="","",(P386-$B$2572)/$C$2572)</f>
        <v/>
      </c>
      <c r="AB386" s="24">
        <f>IF(Q386="","",(Q386-$B$2573)/$C$2573)</f>
        <v/>
      </c>
      <c r="AC386" s="24">
        <f>IF(R386="","",(R386-$B$2574)/$C$2574)</f>
        <v/>
      </c>
      <c r="AD386" s="24">
        <f>IF(S386="","",(S386-$B$2575)/$C$2575)</f>
        <v/>
      </c>
      <c r="AE386" s="24">
        <f>IF(Y386="","",Y386-(19.12044933116382+16.522174187581257*U386))</f>
        <v/>
      </c>
      <c r="AF386" s="24">
        <f>IF(X386="","",(X386-(-0.27268023098325006+0.47142105304415904*V386+-0.3189264934812436*U386)--5.286111042926227e-16)/0.7994208745952703)</f>
        <v/>
      </c>
      <c r="AG386" s="24">
        <f>IF(AA386="","",(AA386-(0.5248806186338691+-0.064206457956449*U386)-5.43454825424064e-16)/0.9977404048781155)</f>
        <v/>
      </c>
      <c r="AH386" s="25" t="n">
        <v>-2.751339966054201</v>
      </c>
      <c r="AI386" s="25" t="n">
        <v>-0.3929057363030529</v>
      </c>
      <c r="AJ386" s="25" t="n">
        <v>-0.407896825212036</v>
      </c>
      <c r="AK386" s="25" t="n">
        <v>-0.822115088928179</v>
      </c>
      <c r="AL386" s="25" t="n">
        <v>3.225529930590853</v>
      </c>
      <c r="AM386" s="25" t="n">
        <v>1.397000695699163</v>
      </c>
      <c r="AN386" s="25" t="n">
        <v>-0.8313565177437661</v>
      </c>
      <c r="AO386" s="25" t="n">
        <v>0.1150224475350428</v>
      </c>
      <c r="AP386" s="25" t="n">
        <v>-0.4826730884313306</v>
      </c>
      <c r="AQ386" s="25" t="n">
        <v>-0.5624601354135533</v>
      </c>
    </row>
    <row r="387">
      <c r="A387" s="23">
        <f>Universe!A387</f>
        <v/>
      </c>
      <c r="B387" s="24">
        <f>IF(Universe!W387="","",(Universe!W387-$B$2550)/$C$2550)</f>
        <v/>
      </c>
      <c r="C387" s="24">
        <f>IF(Universe!X387="","",(Universe!X387-$B$2551)/$C$2551)</f>
        <v/>
      </c>
      <c r="D387" s="24">
        <f>IF(Universe!Y387="","",(Universe!Y387-$B$2552)/$C$2552)</f>
        <v/>
      </c>
      <c r="E387" s="24">
        <f>IF(Universe!Z387="","",(Universe!Z387-$B$2553)/$C$2553)</f>
        <v/>
      </c>
      <c r="F387" s="24">
        <f>IF(Universe!AA387="","",(Universe!AA387-$B$2554)/$C$2554)</f>
        <v/>
      </c>
      <c r="G387" s="24">
        <f>IF(Universe!AB387="","",(Universe!AB387-$B$2555)/$C$2555)</f>
        <v/>
      </c>
      <c r="H387" s="24">
        <f>IF(Universe!AC387="","",(Universe!AC387-$B$2556)/$C$2556)</f>
        <v/>
      </c>
      <c r="I387" s="24">
        <f>IF(Universe!AD387="","",(Universe!AD387-$B$2557)/$C$2557)</f>
        <v/>
      </c>
      <c r="J387" s="24">
        <f>IF(Universe!AE387="","",(Universe!AE387-$B$2558)/$C$2558)</f>
        <v/>
      </c>
      <c r="K387" s="24">
        <f>IF(Universe!AF387="","",(Universe!AF387-$B$2559)/$C$2559)</f>
        <v/>
      </c>
      <c r="L387" s="24">
        <f>IF(Universe!AG387="","",(Universe!AG387-$B$2560)/$C$2560)</f>
        <v/>
      </c>
      <c r="M387" s="24">
        <f>IF(Universe!AH387="","",(Universe!AH387-$B$2561)/$C$2561)</f>
        <v/>
      </c>
      <c r="N387" s="24">
        <f>IF(Universe!AI387="","",(Universe!AI387-$B$2562)/$C$2562)</f>
        <v/>
      </c>
      <c r="O387" s="24">
        <f>0.74*IF(B387="",0,B387)+0.16*IF(C387="",0,C387)+0.1*IF(D387="",0,D387)</f>
        <v/>
      </c>
      <c r="P387" s="24">
        <f>0.35*IF(E387="",0,E387)+0.35*IF(F387="",0,F387)+0.3*IF(G387="",0,G387)</f>
        <v/>
      </c>
      <c r="Q387" s="24">
        <f>0.656*IF(I387="",0,I387)+0.344*IF(H387="",0,H387)</f>
        <v/>
      </c>
      <c r="R387" s="24">
        <f>0.338*IF(J387="",0,J387)+0.662*IF(K387="",0,K387)</f>
        <v/>
      </c>
      <c r="S387" s="24">
        <f>0.38*IF(L387="",0,L387)+0.35*IF(M387="",0,M387)+0.27*IF(N387="",0,N387)</f>
        <v/>
      </c>
      <c r="T387" s="24">
        <f>IF(Universe!S387="","",((Universe!S387-$B$2565)/$C$2565)^3)</f>
        <v/>
      </c>
      <c r="U387" s="24">
        <f>IF(Universe!S387="","",(Universe!S387-$B$2565)/$C$2565)</f>
        <v/>
      </c>
      <c r="V387" s="24">
        <f>IF(Universe!T387="","",(Universe!T387-$B$2566)/$C$2566)</f>
        <v/>
      </c>
      <c r="W387" s="24">
        <f>IF(Universe!U387="","",(Universe!U387-$B$2567)/$C$2567)</f>
        <v/>
      </c>
      <c r="X387" s="24">
        <f>IF(O387="","",(O387-$B$2571)/$C$2571)</f>
        <v/>
      </c>
      <c r="Y387" s="24">
        <f>IF(T387="","",(T387-$B$2576)/$C$2576)</f>
        <v/>
      </c>
      <c r="Z387" s="24">
        <f>IF(Universe!V387="","",(Universe!V387-$B$2568)/$C$2568)</f>
        <v/>
      </c>
      <c r="AA387" s="24">
        <f>IF(P387="","",(P387-$B$2572)/$C$2572)</f>
        <v/>
      </c>
      <c r="AB387" s="24">
        <f>IF(Q387="","",(Q387-$B$2573)/$C$2573)</f>
        <v/>
      </c>
      <c r="AC387" s="24">
        <f>IF(R387="","",(R387-$B$2574)/$C$2574)</f>
        <v/>
      </c>
      <c r="AD387" s="24">
        <f>IF(S387="","",(S387-$B$2575)/$C$2575)</f>
        <v/>
      </c>
      <c r="AE387" s="24">
        <f>IF(Y387="","",Y387-(19.12044933116382+16.522174187581257*U387))</f>
        <v/>
      </c>
      <c r="AF387" s="24">
        <f>IF(X387="","",(X387-(-0.27268023098325006+0.47142105304415904*V387+-0.3189264934812436*U387)--5.286111042926227e-16)/0.7994208745952703)</f>
        <v/>
      </c>
      <c r="AG387" s="24">
        <f>IF(AA387="","",(AA387-(0.5248806186338691+-0.064206457956449*U387)-5.43454825424064e-16)/0.9977404048781155)</f>
        <v/>
      </c>
      <c r="AH387" s="25" t="n">
        <v>-2.958894129518223</v>
      </c>
      <c r="AI387" s="25" t="n">
        <v>-0.3314835677799055</v>
      </c>
      <c r="AJ387" s="25" t="n">
        <v>-0.0646995256715676</v>
      </c>
      <c r="AK387" s="25" t="n">
        <v>-0.5067102444071112</v>
      </c>
      <c r="AL387" s="25" t="n">
        <v>3.01472461990694</v>
      </c>
      <c r="AM387" s="25" t="n">
        <v>1.501671492449814</v>
      </c>
      <c r="AN387" s="25" t="n">
        <v>-0.3215556853268526</v>
      </c>
      <c r="AO387" s="25" t="n">
        <v>0.1266296222711702</v>
      </c>
      <c r="AP387" s="25" t="n">
        <v>-0.3897836975053842</v>
      </c>
      <c r="AQ387" s="25" t="n">
        <v>0.1960620019406654</v>
      </c>
    </row>
    <row r="388">
      <c r="A388" s="23">
        <f>Universe!A388</f>
        <v/>
      </c>
      <c r="B388" s="24">
        <f>IF(Universe!W388="","",(Universe!W388-$B$2550)/$C$2550)</f>
        <v/>
      </c>
      <c r="C388" s="24">
        <f>IF(Universe!X388="","",(Universe!X388-$B$2551)/$C$2551)</f>
        <v/>
      </c>
      <c r="D388" s="24">
        <f>IF(Universe!Y388="","",(Universe!Y388-$B$2552)/$C$2552)</f>
        <v/>
      </c>
      <c r="E388" s="24">
        <f>IF(Universe!Z388="","",(Universe!Z388-$B$2553)/$C$2553)</f>
        <v/>
      </c>
      <c r="F388" s="24">
        <f>IF(Universe!AA388="","",(Universe!AA388-$B$2554)/$C$2554)</f>
        <v/>
      </c>
      <c r="G388" s="24">
        <f>IF(Universe!AB388="","",(Universe!AB388-$B$2555)/$C$2555)</f>
        <v/>
      </c>
      <c r="H388" s="24">
        <f>IF(Universe!AC388="","",(Universe!AC388-$B$2556)/$C$2556)</f>
        <v/>
      </c>
      <c r="I388" s="24">
        <f>IF(Universe!AD388="","",(Universe!AD388-$B$2557)/$C$2557)</f>
        <v/>
      </c>
      <c r="J388" s="24">
        <f>IF(Universe!AE388="","",(Universe!AE388-$B$2558)/$C$2558)</f>
        <v/>
      </c>
      <c r="K388" s="24">
        <f>IF(Universe!AF388="","",(Universe!AF388-$B$2559)/$C$2559)</f>
        <v/>
      </c>
      <c r="L388" s="24">
        <f>IF(Universe!AG388="","",(Universe!AG388-$B$2560)/$C$2560)</f>
        <v/>
      </c>
      <c r="M388" s="24">
        <f>IF(Universe!AH388="","",(Universe!AH388-$B$2561)/$C$2561)</f>
        <v/>
      </c>
      <c r="N388" s="24">
        <f>IF(Universe!AI388="","",(Universe!AI388-$B$2562)/$C$2562)</f>
        <v/>
      </c>
      <c r="O388" s="24">
        <f>0.74*IF(B388="",0,B388)+0.16*IF(C388="",0,C388)+0.1*IF(D388="",0,D388)</f>
        <v/>
      </c>
      <c r="P388" s="24">
        <f>0.35*IF(E388="",0,E388)+0.35*IF(F388="",0,F388)+0.3*IF(G388="",0,G388)</f>
        <v/>
      </c>
      <c r="Q388" s="24">
        <f>0.656*IF(I388="",0,I388)+0.344*IF(H388="",0,H388)</f>
        <v/>
      </c>
      <c r="R388" s="24">
        <f>0.338*IF(J388="",0,J388)+0.662*IF(K388="",0,K388)</f>
        <v/>
      </c>
      <c r="S388" s="24">
        <f>0.38*IF(L388="",0,L388)+0.35*IF(M388="",0,M388)+0.27*IF(N388="",0,N388)</f>
        <v/>
      </c>
      <c r="T388" s="24">
        <f>IF(Universe!S388="","",((Universe!S388-$B$2565)/$C$2565)^3)</f>
        <v/>
      </c>
      <c r="U388" s="24">
        <f>IF(Universe!S388="","",(Universe!S388-$B$2565)/$C$2565)</f>
        <v/>
      </c>
      <c r="V388" s="24">
        <f>IF(Universe!T388="","",(Universe!T388-$B$2566)/$C$2566)</f>
        <v/>
      </c>
      <c r="W388" s="24">
        <f>IF(Universe!U388="","",(Universe!U388-$B$2567)/$C$2567)</f>
        <v/>
      </c>
      <c r="X388" s="24">
        <f>IF(O388="","",(O388-$B$2571)/$C$2571)</f>
        <v/>
      </c>
      <c r="Y388" s="24">
        <f>IF(T388="","",(T388-$B$2576)/$C$2576)</f>
        <v/>
      </c>
      <c r="Z388" s="24">
        <f>IF(Universe!V388="","",(Universe!V388-$B$2568)/$C$2568)</f>
        <v/>
      </c>
      <c r="AA388" s="24">
        <f>IF(P388="","",(P388-$B$2572)/$C$2572)</f>
        <v/>
      </c>
      <c r="AB388" s="24">
        <f>IF(Q388="","",(Q388-$B$2573)/$C$2573)</f>
        <v/>
      </c>
      <c r="AC388" s="24">
        <f>IF(R388="","",(R388-$B$2574)/$C$2574)</f>
        <v/>
      </c>
      <c r="AD388" s="24">
        <f>IF(S388="","",(S388-$B$2575)/$C$2575)</f>
        <v/>
      </c>
      <c r="AE388" s="24">
        <f>IF(Y388="","",Y388-(19.12044933116382+16.522174187581257*U388))</f>
        <v/>
      </c>
      <c r="AF388" s="24">
        <f>IF(X388="","",(X388-(-0.27268023098325006+0.47142105304415904*V388+-0.3189264934812436*U388)--5.286111042926227e-16)/0.7994208745952703)</f>
        <v/>
      </c>
      <c r="AG388" s="24">
        <f>IF(AA388="","",(AA388-(0.5248806186338691+-0.064206457956449*U388)-5.43454825424064e-16)/0.9977404048781155)</f>
        <v/>
      </c>
      <c r="AH388" s="25" t="n">
        <v>-1.903567631635457</v>
      </c>
      <c r="AI388" s="25" t="n">
        <v>-0.2201084812234883</v>
      </c>
      <c r="AJ388" s="25" t="n">
        <v>-0.1687633408525431</v>
      </c>
      <c r="AK388" s="25" t="n">
        <v>-0.4316695766255134</v>
      </c>
      <c r="AL388" s="25" t="n">
        <v>3.215625787209361</v>
      </c>
      <c r="AM388" s="25" t="n">
        <v>0.652761412879551</v>
      </c>
      <c r="AN388" s="25" t="n">
        <v>0.1608500949792182</v>
      </c>
      <c r="AO388" s="25" t="n">
        <v>0.2429033246223865</v>
      </c>
      <c r="AP388" s="25" t="n">
        <v>-0.471170665911714</v>
      </c>
      <c r="AQ388" s="25" t="n">
        <v>0.0984863225564995</v>
      </c>
    </row>
    <row r="389">
      <c r="A389" s="23">
        <f>Universe!A389</f>
        <v/>
      </c>
      <c r="B389" s="24">
        <f>IF(Universe!W389="","",(Universe!W389-$B$2550)/$C$2550)</f>
        <v/>
      </c>
      <c r="C389" s="24">
        <f>IF(Universe!X389="","",(Universe!X389-$B$2551)/$C$2551)</f>
        <v/>
      </c>
      <c r="D389" s="24">
        <f>IF(Universe!Y389="","",(Universe!Y389-$B$2552)/$C$2552)</f>
        <v/>
      </c>
      <c r="E389" s="24">
        <f>IF(Universe!Z389="","",(Universe!Z389-$B$2553)/$C$2553)</f>
        <v/>
      </c>
      <c r="F389" s="24">
        <f>IF(Universe!AA389="","",(Universe!AA389-$B$2554)/$C$2554)</f>
        <v/>
      </c>
      <c r="G389" s="24">
        <f>IF(Universe!AB389="","",(Universe!AB389-$B$2555)/$C$2555)</f>
        <v/>
      </c>
      <c r="H389" s="24">
        <f>IF(Universe!AC389="","",(Universe!AC389-$B$2556)/$C$2556)</f>
        <v/>
      </c>
      <c r="I389" s="24">
        <f>IF(Universe!AD389="","",(Universe!AD389-$B$2557)/$C$2557)</f>
        <v/>
      </c>
      <c r="J389" s="24">
        <f>IF(Universe!AE389="","",(Universe!AE389-$B$2558)/$C$2558)</f>
        <v/>
      </c>
      <c r="K389" s="24">
        <f>IF(Universe!AF389="","",(Universe!AF389-$B$2559)/$C$2559)</f>
        <v/>
      </c>
      <c r="L389" s="24">
        <f>IF(Universe!AG389="","",(Universe!AG389-$B$2560)/$C$2560)</f>
        <v/>
      </c>
      <c r="M389" s="24">
        <f>IF(Universe!AH389="","",(Universe!AH389-$B$2561)/$C$2561)</f>
        <v/>
      </c>
      <c r="N389" s="24">
        <f>IF(Universe!AI389="","",(Universe!AI389-$B$2562)/$C$2562)</f>
        <v/>
      </c>
      <c r="O389" s="24">
        <f>0.74*IF(B389="",0,B389)+0.16*IF(C389="",0,C389)+0.1*IF(D389="",0,D389)</f>
        <v/>
      </c>
      <c r="P389" s="24">
        <f>0.35*IF(E389="",0,E389)+0.35*IF(F389="",0,F389)+0.3*IF(G389="",0,G389)</f>
        <v/>
      </c>
      <c r="Q389" s="24">
        <f>0.656*IF(I389="",0,I389)+0.344*IF(H389="",0,H389)</f>
        <v/>
      </c>
      <c r="R389" s="24">
        <f>0.338*IF(J389="",0,J389)+0.662*IF(K389="",0,K389)</f>
        <v/>
      </c>
      <c r="S389" s="24">
        <f>0.38*IF(L389="",0,L389)+0.35*IF(M389="",0,M389)+0.27*IF(N389="",0,N389)</f>
        <v/>
      </c>
      <c r="T389" s="24">
        <f>IF(Universe!S389="","",((Universe!S389-$B$2565)/$C$2565)^3)</f>
        <v/>
      </c>
      <c r="U389" s="24">
        <f>IF(Universe!S389="","",(Universe!S389-$B$2565)/$C$2565)</f>
        <v/>
      </c>
      <c r="V389" s="24">
        <f>IF(Universe!T389="","",(Universe!T389-$B$2566)/$C$2566)</f>
        <v/>
      </c>
      <c r="W389" s="24">
        <f>IF(Universe!U389="","",(Universe!U389-$B$2567)/$C$2567)</f>
        <v/>
      </c>
      <c r="X389" s="24">
        <f>IF(O389="","",(O389-$B$2571)/$C$2571)</f>
        <v/>
      </c>
      <c r="Y389" s="24">
        <f>IF(T389="","",(T389-$B$2576)/$C$2576)</f>
        <v/>
      </c>
      <c r="Z389" s="24">
        <f>IF(Universe!V389="","",(Universe!V389-$B$2568)/$C$2568)</f>
        <v/>
      </c>
      <c r="AA389" s="24">
        <f>IF(P389="","",(P389-$B$2572)/$C$2572)</f>
        <v/>
      </c>
      <c r="AB389" s="24">
        <f>IF(Q389="","",(Q389-$B$2573)/$C$2573)</f>
        <v/>
      </c>
      <c r="AC389" s="24">
        <f>IF(R389="","",(R389-$B$2574)/$C$2574)</f>
        <v/>
      </c>
      <c r="AD389" s="24">
        <f>IF(S389="","",(S389-$B$2575)/$C$2575)</f>
        <v/>
      </c>
      <c r="AE389" s="24">
        <f>IF(Y389="","",Y389-(19.12044933116382+16.522174187581257*U389))</f>
        <v/>
      </c>
      <c r="AF389" s="24">
        <f>IF(X389="","",(X389-(-0.27268023098325006+0.47142105304415904*V389+-0.3189264934812436*U389)--5.286111042926227e-16)/0.7994208745952703)</f>
        <v/>
      </c>
      <c r="AG389" s="24">
        <f>IF(AA389="","",(AA389-(0.5248806186338691+-0.064206457956449*U389)-5.43454825424064e-16)/0.9977404048781155)</f>
        <v/>
      </c>
      <c r="AH389" s="25" t="n">
        <v>-3.61960985489143</v>
      </c>
      <c r="AI389" s="25" t="n">
        <v>-0.4005568370056618</v>
      </c>
      <c r="AJ389" s="25" t="n">
        <v>0.0206282414187334</v>
      </c>
      <c r="AK389" s="25" t="n">
        <v>-1.146726000804844</v>
      </c>
      <c r="AL389" s="25" t="n">
        <v>1.659318694149198</v>
      </c>
      <c r="AM389" s="25" t="n">
        <v>1.207122024114891</v>
      </c>
      <c r="AN389" s="25" t="n">
        <v>-2.251067600207624</v>
      </c>
      <c r="AO389" s="25" t="n">
        <v>0.1245602931072909</v>
      </c>
      <c r="AP389" s="25" t="n">
        <v>-0.977745779672259</v>
      </c>
      <c r="AQ389" s="25" t="n">
        <v>-0.2317605796532794</v>
      </c>
    </row>
    <row r="390">
      <c r="A390" s="23">
        <f>Universe!A390</f>
        <v/>
      </c>
      <c r="B390" s="24">
        <f>IF(Universe!W390="","",(Universe!W390-$B$2550)/$C$2550)</f>
        <v/>
      </c>
      <c r="C390" s="24">
        <f>IF(Universe!X390="","",(Universe!X390-$B$2551)/$C$2551)</f>
        <v/>
      </c>
      <c r="D390" s="24">
        <f>IF(Universe!Y390="","",(Universe!Y390-$B$2552)/$C$2552)</f>
        <v/>
      </c>
      <c r="E390" s="24">
        <f>IF(Universe!Z390="","",(Universe!Z390-$B$2553)/$C$2553)</f>
        <v/>
      </c>
      <c r="F390" s="24">
        <f>IF(Universe!AA390="","",(Universe!AA390-$B$2554)/$C$2554)</f>
        <v/>
      </c>
      <c r="G390" s="24">
        <f>IF(Universe!AB390="","",(Universe!AB390-$B$2555)/$C$2555)</f>
        <v/>
      </c>
      <c r="H390" s="24">
        <f>IF(Universe!AC390="","",(Universe!AC390-$B$2556)/$C$2556)</f>
        <v/>
      </c>
      <c r="I390" s="24">
        <f>IF(Universe!AD390="","",(Universe!AD390-$B$2557)/$C$2557)</f>
        <v/>
      </c>
      <c r="J390" s="24">
        <f>IF(Universe!AE390="","",(Universe!AE390-$B$2558)/$C$2558)</f>
        <v/>
      </c>
      <c r="K390" s="24">
        <f>IF(Universe!AF390="","",(Universe!AF390-$B$2559)/$C$2559)</f>
        <v/>
      </c>
      <c r="L390" s="24">
        <f>IF(Universe!AG390="","",(Universe!AG390-$B$2560)/$C$2560)</f>
        <v/>
      </c>
      <c r="M390" s="24">
        <f>IF(Universe!AH390="","",(Universe!AH390-$B$2561)/$C$2561)</f>
        <v/>
      </c>
      <c r="N390" s="24">
        <f>IF(Universe!AI390="","",(Universe!AI390-$B$2562)/$C$2562)</f>
        <v/>
      </c>
      <c r="O390" s="24">
        <f>0.74*IF(B390="",0,B390)+0.16*IF(C390="",0,C390)+0.1*IF(D390="",0,D390)</f>
        <v/>
      </c>
      <c r="P390" s="24">
        <f>0.35*IF(E390="",0,E390)+0.35*IF(F390="",0,F390)+0.3*IF(G390="",0,G390)</f>
        <v/>
      </c>
      <c r="Q390" s="24">
        <f>0.656*IF(I390="",0,I390)+0.344*IF(H390="",0,H390)</f>
        <v/>
      </c>
      <c r="R390" s="24">
        <f>0.338*IF(J390="",0,J390)+0.662*IF(K390="",0,K390)</f>
        <v/>
      </c>
      <c r="S390" s="24">
        <f>0.38*IF(L390="",0,L390)+0.35*IF(M390="",0,M390)+0.27*IF(N390="",0,N390)</f>
        <v/>
      </c>
      <c r="T390" s="24">
        <f>IF(Universe!S390="","",((Universe!S390-$B$2565)/$C$2565)^3)</f>
        <v/>
      </c>
      <c r="U390" s="24">
        <f>IF(Universe!S390="","",(Universe!S390-$B$2565)/$C$2565)</f>
        <v/>
      </c>
      <c r="V390" s="24">
        <f>IF(Universe!T390="","",(Universe!T390-$B$2566)/$C$2566)</f>
        <v/>
      </c>
      <c r="W390" s="24">
        <f>IF(Universe!U390="","",(Universe!U390-$B$2567)/$C$2567)</f>
        <v/>
      </c>
      <c r="X390" s="24">
        <f>IF(O390="","",(O390-$B$2571)/$C$2571)</f>
        <v/>
      </c>
      <c r="Y390" s="24">
        <f>IF(T390="","",(T390-$B$2576)/$C$2576)</f>
        <v/>
      </c>
      <c r="Z390" s="24">
        <f>IF(Universe!V390="","",(Universe!V390-$B$2568)/$C$2568)</f>
        <v/>
      </c>
      <c r="AA390" s="24">
        <f>IF(P390="","",(P390-$B$2572)/$C$2572)</f>
        <v/>
      </c>
      <c r="AB390" s="24">
        <f>IF(Q390="","",(Q390-$B$2573)/$C$2573)</f>
        <v/>
      </c>
      <c r="AC390" s="24">
        <f>IF(R390="","",(R390-$B$2574)/$C$2574)</f>
        <v/>
      </c>
      <c r="AD390" s="24">
        <f>IF(S390="","",(S390-$B$2575)/$C$2575)</f>
        <v/>
      </c>
      <c r="AE390" s="24">
        <f>IF(Y390="","",Y390-(19.12044933116382+16.522174187581257*U390))</f>
        <v/>
      </c>
      <c r="AF390" s="24">
        <f>IF(X390="","",(X390-(-0.27268023098325006+0.47142105304415904*V390+-0.3189264934812436*U390)--5.286111042926227e-16)/0.7994208745952703)</f>
        <v/>
      </c>
      <c r="AG390" s="24">
        <f>IF(AA390="","",(AA390-(0.5248806186338691+-0.064206457956449*U390)-5.43454825424064e-16)/0.9977404048781155)</f>
        <v/>
      </c>
      <c r="AH390" s="25" t="n">
        <v>-2.351041954013458</v>
      </c>
      <c r="AI390" s="25" t="n">
        <v>0.0275111978471868</v>
      </c>
      <c r="AJ390" s="25" t="n">
        <v>-0.2043816240083777</v>
      </c>
      <c r="AK390" s="25" t="n">
        <v>0.2599160844956824</v>
      </c>
      <c r="AL390" s="25" t="n">
        <v>3.381306176062354</v>
      </c>
      <c r="AM390" s="25" t="n">
        <v>-0.0900612792648688</v>
      </c>
      <c r="AN390" s="25" t="n">
        <v>-0.6454455240512791</v>
      </c>
      <c r="AO390" s="25" t="n">
        <v>-0.07820239610139371</v>
      </c>
      <c r="AP390" s="25" t="n">
        <v>0.3710728394463012</v>
      </c>
      <c r="AQ390" s="25" t="n">
        <v>0.5940347067395381</v>
      </c>
    </row>
    <row r="391">
      <c r="A391" s="23">
        <f>Universe!A391</f>
        <v/>
      </c>
      <c r="B391" s="24">
        <f>IF(Universe!W391="","",(Universe!W391-$B$2550)/$C$2550)</f>
        <v/>
      </c>
      <c r="C391" s="24">
        <f>IF(Universe!X391="","",(Universe!X391-$B$2551)/$C$2551)</f>
        <v/>
      </c>
      <c r="D391" s="24">
        <f>IF(Universe!Y391="","",(Universe!Y391-$B$2552)/$C$2552)</f>
        <v/>
      </c>
      <c r="E391" s="24">
        <f>IF(Universe!Z391="","",(Universe!Z391-$B$2553)/$C$2553)</f>
        <v/>
      </c>
      <c r="F391" s="24">
        <f>IF(Universe!AA391="","",(Universe!AA391-$B$2554)/$C$2554)</f>
        <v/>
      </c>
      <c r="G391" s="24">
        <f>IF(Universe!AB391="","",(Universe!AB391-$B$2555)/$C$2555)</f>
        <v/>
      </c>
      <c r="H391" s="24">
        <f>IF(Universe!AC391="","",(Universe!AC391-$B$2556)/$C$2556)</f>
        <v/>
      </c>
      <c r="I391" s="24">
        <f>IF(Universe!AD391="","",(Universe!AD391-$B$2557)/$C$2557)</f>
        <v/>
      </c>
      <c r="J391" s="24">
        <f>IF(Universe!AE391="","",(Universe!AE391-$B$2558)/$C$2558)</f>
        <v/>
      </c>
      <c r="K391" s="24">
        <f>IF(Universe!AF391="","",(Universe!AF391-$B$2559)/$C$2559)</f>
        <v/>
      </c>
      <c r="L391" s="24">
        <f>IF(Universe!AG391="","",(Universe!AG391-$B$2560)/$C$2560)</f>
        <v/>
      </c>
      <c r="M391" s="24">
        <f>IF(Universe!AH391="","",(Universe!AH391-$B$2561)/$C$2561)</f>
        <v/>
      </c>
      <c r="N391" s="24">
        <f>IF(Universe!AI391="","",(Universe!AI391-$B$2562)/$C$2562)</f>
        <v/>
      </c>
      <c r="O391" s="24">
        <f>0.74*IF(B391="",0,B391)+0.16*IF(C391="",0,C391)+0.1*IF(D391="",0,D391)</f>
        <v/>
      </c>
      <c r="P391" s="24">
        <f>0.35*IF(E391="",0,E391)+0.35*IF(F391="",0,F391)+0.3*IF(G391="",0,G391)</f>
        <v/>
      </c>
      <c r="Q391" s="24">
        <f>0.656*IF(I391="",0,I391)+0.344*IF(H391="",0,H391)</f>
        <v/>
      </c>
      <c r="R391" s="24">
        <f>0.338*IF(J391="",0,J391)+0.662*IF(K391="",0,K391)</f>
        <v/>
      </c>
      <c r="S391" s="24">
        <f>0.38*IF(L391="",0,L391)+0.35*IF(M391="",0,M391)+0.27*IF(N391="",0,N391)</f>
        <v/>
      </c>
      <c r="T391" s="24">
        <f>IF(Universe!S391="","",((Universe!S391-$B$2565)/$C$2565)^3)</f>
        <v/>
      </c>
      <c r="U391" s="24">
        <f>IF(Universe!S391="","",(Universe!S391-$B$2565)/$C$2565)</f>
        <v/>
      </c>
      <c r="V391" s="24">
        <f>IF(Universe!T391="","",(Universe!T391-$B$2566)/$C$2566)</f>
        <v/>
      </c>
      <c r="W391" s="24">
        <f>IF(Universe!U391="","",(Universe!U391-$B$2567)/$C$2567)</f>
        <v/>
      </c>
      <c r="X391" s="24">
        <f>IF(O391="","",(O391-$B$2571)/$C$2571)</f>
        <v/>
      </c>
      <c r="Y391" s="24">
        <f>IF(T391="","",(T391-$B$2576)/$C$2576)</f>
        <v/>
      </c>
      <c r="Z391" s="24">
        <f>IF(Universe!V391="","",(Universe!V391-$B$2568)/$C$2568)</f>
        <v/>
      </c>
      <c r="AA391" s="24">
        <f>IF(P391="","",(P391-$B$2572)/$C$2572)</f>
        <v/>
      </c>
      <c r="AB391" s="24">
        <f>IF(Q391="","",(Q391-$B$2573)/$C$2573)</f>
        <v/>
      </c>
      <c r="AC391" s="24">
        <f>IF(R391="","",(R391-$B$2574)/$C$2574)</f>
        <v/>
      </c>
      <c r="AD391" s="24">
        <f>IF(S391="","",(S391-$B$2575)/$C$2575)</f>
        <v/>
      </c>
      <c r="AE391" s="24">
        <f>IF(Y391="","",Y391-(19.12044933116382+16.522174187581257*U391))</f>
        <v/>
      </c>
      <c r="AF391" s="24">
        <f>IF(X391="","",(X391-(-0.27268023098325006+0.47142105304415904*V391+-0.3189264934812436*U391)--5.286111042926227e-16)/0.7994208745952703)</f>
        <v/>
      </c>
      <c r="AG391" s="24">
        <f>IF(AA391="","",(AA391-(0.5248806186338691+-0.064206457956449*U391)-5.43454825424064e-16)/0.9977404048781155)</f>
        <v/>
      </c>
      <c r="AH391" s="25" t="n">
        <v>-3.373680581526598</v>
      </c>
      <c r="AI391" s="25" t="n">
        <v>-0.5853973213154381</v>
      </c>
      <c r="AJ391" s="25" t="n">
        <v>-0.0633605182919646</v>
      </c>
      <c r="AK391" s="25" t="n">
        <v>-0.4720346174036887</v>
      </c>
      <c r="AL391" s="25" t="n">
        <v>2.293625227371397</v>
      </c>
      <c r="AM391" s="25" t="n">
        <v>0.2069083699088674</v>
      </c>
      <c r="AN391" s="25" t="n">
        <v>-0.4768261840882679</v>
      </c>
      <c r="AO391" s="25" t="n">
        <v>0.0247427474173664</v>
      </c>
      <c r="AP391" s="25" t="n">
        <v>0.395085650182704</v>
      </c>
      <c r="AQ391" s="25" t="n">
        <v>-0.007100206728412</v>
      </c>
    </row>
    <row r="392">
      <c r="A392" s="23">
        <f>Universe!A392</f>
        <v/>
      </c>
      <c r="B392" s="24">
        <f>IF(Universe!W392="","",(Universe!W392-$B$2550)/$C$2550)</f>
        <v/>
      </c>
      <c r="C392" s="24">
        <f>IF(Universe!X392="","",(Universe!X392-$B$2551)/$C$2551)</f>
        <v/>
      </c>
      <c r="D392" s="24">
        <f>IF(Universe!Y392="","",(Universe!Y392-$B$2552)/$C$2552)</f>
        <v/>
      </c>
      <c r="E392" s="24">
        <f>IF(Universe!Z392="","",(Universe!Z392-$B$2553)/$C$2553)</f>
        <v/>
      </c>
      <c r="F392" s="24">
        <f>IF(Universe!AA392="","",(Universe!AA392-$B$2554)/$C$2554)</f>
        <v/>
      </c>
      <c r="G392" s="24">
        <f>IF(Universe!AB392="","",(Universe!AB392-$B$2555)/$C$2555)</f>
        <v/>
      </c>
      <c r="H392" s="24">
        <f>IF(Universe!AC392="","",(Universe!AC392-$B$2556)/$C$2556)</f>
        <v/>
      </c>
      <c r="I392" s="24">
        <f>IF(Universe!AD392="","",(Universe!AD392-$B$2557)/$C$2557)</f>
        <v/>
      </c>
      <c r="J392" s="24">
        <f>IF(Universe!AE392="","",(Universe!AE392-$B$2558)/$C$2558)</f>
        <v/>
      </c>
      <c r="K392" s="24">
        <f>IF(Universe!AF392="","",(Universe!AF392-$B$2559)/$C$2559)</f>
        <v/>
      </c>
      <c r="L392" s="24">
        <f>IF(Universe!AG392="","",(Universe!AG392-$B$2560)/$C$2560)</f>
        <v/>
      </c>
      <c r="M392" s="24">
        <f>IF(Universe!AH392="","",(Universe!AH392-$B$2561)/$C$2561)</f>
        <v/>
      </c>
      <c r="N392" s="24">
        <f>IF(Universe!AI392="","",(Universe!AI392-$B$2562)/$C$2562)</f>
        <v/>
      </c>
      <c r="O392" s="24">
        <f>0.74*IF(B392="",0,B392)+0.16*IF(C392="",0,C392)+0.1*IF(D392="",0,D392)</f>
        <v/>
      </c>
      <c r="P392" s="24">
        <f>0.35*IF(E392="",0,E392)+0.35*IF(F392="",0,F392)+0.3*IF(G392="",0,G392)</f>
        <v/>
      </c>
      <c r="Q392" s="24">
        <f>0.656*IF(I392="",0,I392)+0.344*IF(H392="",0,H392)</f>
        <v/>
      </c>
      <c r="R392" s="24">
        <f>0.338*IF(J392="",0,J392)+0.662*IF(K392="",0,K392)</f>
        <v/>
      </c>
      <c r="S392" s="24">
        <f>0.38*IF(L392="",0,L392)+0.35*IF(M392="",0,M392)+0.27*IF(N392="",0,N392)</f>
        <v/>
      </c>
      <c r="T392" s="24">
        <f>IF(Universe!S392="","",((Universe!S392-$B$2565)/$C$2565)^3)</f>
        <v/>
      </c>
      <c r="U392" s="24">
        <f>IF(Universe!S392="","",(Universe!S392-$B$2565)/$C$2565)</f>
        <v/>
      </c>
      <c r="V392" s="24">
        <f>IF(Universe!T392="","",(Universe!T392-$B$2566)/$C$2566)</f>
        <v/>
      </c>
      <c r="W392" s="24">
        <f>IF(Universe!U392="","",(Universe!U392-$B$2567)/$C$2567)</f>
        <v/>
      </c>
      <c r="X392" s="24">
        <f>IF(O392="","",(O392-$B$2571)/$C$2571)</f>
        <v/>
      </c>
      <c r="Y392" s="24">
        <f>IF(T392="","",(T392-$B$2576)/$C$2576)</f>
        <v/>
      </c>
      <c r="Z392" s="24">
        <f>IF(Universe!V392="","",(Universe!V392-$B$2568)/$C$2568)</f>
        <v/>
      </c>
      <c r="AA392" s="24">
        <f>IF(P392="","",(P392-$B$2572)/$C$2572)</f>
        <v/>
      </c>
      <c r="AB392" s="24">
        <f>IF(Q392="","",(Q392-$B$2573)/$C$2573)</f>
        <v/>
      </c>
      <c r="AC392" s="24">
        <f>IF(R392="","",(R392-$B$2574)/$C$2574)</f>
        <v/>
      </c>
      <c r="AD392" s="24">
        <f>IF(S392="","",(S392-$B$2575)/$C$2575)</f>
        <v/>
      </c>
      <c r="AE392" s="24">
        <f>IF(Y392="","",Y392-(19.12044933116382+16.522174187581257*U392))</f>
        <v/>
      </c>
      <c r="AF392" s="24">
        <f>IF(X392="","",(X392-(-0.27268023098325006+0.47142105304415904*V392+-0.3189264934812436*U392)--5.286111042926227e-16)/0.7994208745952703)</f>
        <v/>
      </c>
      <c r="AG392" s="24">
        <f>IF(AA392="","",(AA392-(0.5248806186338691+-0.064206457956449*U392)-5.43454825424064e-16)/0.9977404048781155)</f>
        <v/>
      </c>
      <c r="AH392" s="25" t="n">
        <v>-1.555982014356925</v>
      </c>
      <c r="AI392" s="25" t="n">
        <v>-0.3192832008520258</v>
      </c>
      <c r="AJ392" s="25" t="n">
        <v>0.3939236370242176</v>
      </c>
      <c r="AK392" s="25" t="n">
        <v>0.4216676981458837</v>
      </c>
      <c r="AL392" s="25" t="n">
        <v>2.881619621184883</v>
      </c>
      <c r="AM392" s="25" t="n">
        <v>-0.2077835414497993</v>
      </c>
      <c r="AN392" s="25" t="n">
        <v>0.3949920551172433</v>
      </c>
      <c r="AO392" s="25" t="n">
        <v>-0.057564573336285</v>
      </c>
      <c r="AP392" s="25" t="n">
        <v>-0.292894724484539</v>
      </c>
      <c r="AQ392" s="25" t="n">
        <v>0.3102417811005892</v>
      </c>
    </row>
    <row r="393">
      <c r="A393" s="23">
        <f>Universe!A393</f>
        <v/>
      </c>
      <c r="B393" s="24">
        <f>IF(Universe!W393="","",(Universe!W393-$B$2550)/$C$2550)</f>
        <v/>
      </c>
      <c r="C393" s="24">
        <f>IF(Universe!X393="","",(Universe!X393-$B$2551)/$C$2551)</f>
        <v/>
      </c>
      <c r="D393" s="24">
        <f>IF(Universe!Y393="","",(Universe!Y393-$B$2552)/$C$2552)</f>
        <v/>
      </c>
      <c r="E393" s="24">
        <f>IF(Universe!Z393="","",(Universe!Z393-$B$2553)/$C$2553)</f>
        <v/>
      </c>
      <c r="F393" s="24">
        <f>IF(Universe!AA393="","",(Universe!AA393-$B$2554)/$C$2554)</f>
        <v/>
      </c>
      <c r="G393" s="24">
        <f>IF(Universe!AB393="","",(Universe!AB393-$B$2555)/$C$2555)</f>
        <v/>
      </c>
      <c r="H393" s="24">
        <f>IF(Universe!AC393="","",(Universe!AC393-$B$2556)/$C$2556)</f>
        <v/>
      </c>
      <c r="I393" s="24">
        <f>IF(Universe!AD393="","",(Universe!AD393-$B$2557)/$C$2557)</f>
        <v/>
      </c>
      <c r="J393" s="24">
        <f>IF(Universe!AE393="","",(Universe!AE393-$B$2558)/$C$2558)</f>
        <v/>
      </c>
      <c r="K393" s="24">
        <f>IF(Universe!AF393="","",(Universe!AF393-$B$2559)/$C$2559)</f>
        <v/>
      </c>
      <c r="L393" s="24">
        <f>IF(Universe!AG393="","",(Universe!AG393-$B$2560)/$C$2560)</f>
        <v/>
      </c>
      <c r="M393" s="24">
        <f>IF(Universe!AH393="","",(Universe!AH393-$B$2561)/$C$2561)</f>
        <v/>
      </c>
      <c r="N393" s="24">
        <f>IF(Universe!AI393="","",(Universe!AI393-$B$2562)/$C$2562)</f>
        <v/>
      </c>
      <c r="O393" s="24">
        <f>0.74*IF(B393="",0,B393)+0.16*IF(C393="",0,C393)+0.1*IF(D393="",0,D393)</f>
        <v/>
      </c>
      <c r="P393" s="24">
        <f>0.35*IF(E393="",0,E393)+0.35*IF(F393="",0,F393)+0.3*IF(G393="",0,G393)</f>
        <v/>
      </c>
      <c r="Q393" s="24">
        <f>0.656*IF(I393="",0,I393)+0.344*IF(H393="",0,H393)</f>
        <v/>
      </c>
      <c r="R393" s="24">
        <f>0.338*IF(J393="",0,J393)+0.662*IF(K393="",0,K393)</f>
        <v/>
      </c>
      <c r="S393" s="24">
        <f>0.38*IF(L393="",0,L393)+0.35*IF(M393="",0,M393)+0.27*IF(N393="",0,N393)</f>
        <v/>
      </c>
      <c r="T393" s="24">
        <f>IF(Universe!S393="","",((Universe!S393-$B$2565)/$C$2565)^3)</f>
        <v/>
      </c>
      <c r="U393" s="24">
        <f>IF(Universe!S393="","",(Universe!S393-$B$2565)/$C$2565)</f>
        <v/>
      </c>
      <c r="V393" s="24">
        <f>IF(Universe!T393="","",(Universe!T393-$B$2566)/$C$2566)</f>
        <v/>
      </c>
      <c r="W393" s="24">
        <f>IF(Universe!U393="","",(Universe!U393-$B$2567)/$C$2567)</f>
        <v/>
      </c>
      <c r="X393" s="24">
        <f>IF(O393="","",(O393-$B$2571)/$C$2571)</f>
        <v/>
      </c>
      <c r="Y393" s="24">
        <f>IF(T393="","",(T393-$B$2576)/$C$2576)</f>
        <v/>
      </c>
      <c r="Z393" s="24">
        <f>IF(Universe!V393="","",(Universe!V393-$B$2568)/$C$2568)</f>
        <v/>
      </c>
      <c r="AA393" s="24">
        <f>IF(P393="","",(P393-$B$2572)/$C$2572)</f>
        <v/>
      </c>
      <c r="AB393" s="24">
        <f>IF(Q393="","",(Q393-$B$2573)/$C$2573)</f>
        <v/>
      </c>
      <c r="AC393" s="24">
        <f>IF(R393="","",(R393-$B$2574)/$C$2574)</f>
        <v/>
      </c>
      <c r="AD393" s="24">
        <f>IF(S393="","",(S393-$B$2575)/$C$2575)</f>
        <v/>
      </c>
      <c r="AE393" s="24">
        <f>IF(Y393="","",Y393-(19.12044933116382+16.522174187581257*U393))</f>
        <v/>
      </c>
      <c r="AF393" s="24">
        <f>IF(X393="","",(X393-(-0.27268023098325006+0.47142105304415904*V393+-0.3189264934812436*U393)--5.286111042926227e-16)/0.7994208745952703)</f>
        <v/>
      </c>
      <c r="AG393" s="24">
        <f>IF(AA393="","",(AA393-(0.5248806186338691+-0.064206457956449*U393)-5.43454825424064e-16)/0.9977404048781155)</f>
        <v/>
      </c>
      <c r="AH393" s="25" t="n">
        <v>-0.3465500829152948</v>
      </c>
      <c r="AI393" s="25" t="n">
        <v>1.095846064246889</v>
      </c>
      <c r="AJ393" s="25" t="n">
        <v>-0.1068523703857022</v>
      </c>
      <c r="AK393" s="25" t="n">
        <v>-0.3884563730237043</v>
      </c>
      <c r="AL393" s="25" t="n">
        <v>0.8030406044359065</v>
      </c>
      <c r="AM393" s="25" t="n">
        <v>-0.2218330094553829</v>
      </c>
      <c r="AN393" s="25" t="n">
        <v>-0.8890149408859247</v>
      </c>
      <c r="AO393" s="25" t="n">
        <v>-0.0585587065986922</v>
      </c>
      <c r="AP393" s="25" t="n">
        <v>-1.519399065165957</v>
      </c>
      <c r="AQ393" s="25" t="n">
        <v>0.0833046872049097</v>
      </c>
    </row>
    <row r="394">
      <c r="A394" s="23">
        <f>Universe!A394</f>
        <v/>
      </c>
      <c r="B394" s="24">
        <f>IF(Universe!W394="","",(Universe!W394-$B$2550)/$C$2550)</f>
        <v/>
      </c>
      <c r="C394" s="24">
        <f>IF(Universe!X394="","",(Universe!X394-$B$2551)/$C$2551)</f>
        <v/>
      </c>
      <c r="D394" s="24">
        <f>IF(Universe!Y394="","",(Universe!Y394-$B$2552)/$C$2552)</f>
        <v/>
      </c>
      <c r="E394" s="24">
        <f>IF(Universe!Z394="","",(Universe!Z394-$B$2553)/$C$2553)</f>
        <v/>
      </c>
      <c r="F394" s="24">
        <f>IF(Universe!AA394="","",(Universe!AA394-$B$2554)/$C$2554)</f>
        <v/>
      </c>
      <c r="G394" s="24">
        <f>IF(Universe!AB394="","",(Universe!AB394-$B$2555)/$C$2555)</f>
        <v/>
      </c>
      <c r="H394" s="24">
        <f>IF(Universe!AC394="","",(Universe!AC394-$B$2556)/$C$2556)</f>
        <v/>
      </c>
      <c r="I394" s="24">
        <f>IF(Universe!AD394="","",(Universe!AD394-$B$2557)/$C$2557)</f>
        <v/>
      </c>
      <c r="J394" s="24">
        <f>IF(Universe!AE394="","",(Universe!AE394-$B$2558)/$C$2558)</f>
        <v/>
      </c>
      <c r="K394" s="24">
        <f>IF(Universe!AF394="","",(Universe!AF394-$B$2559)/$C$2559)</f>
        <v/>
      </c>
      <c r="L394" s="24">
        <f>IF(Universe!AG394="","",(Universe!AG394-$B$2560)/$C$2560)</f>
        <v/>
      </c>
      <c r="M394" s="24">
        <f>IF(Universe!AH394="","",(Universe!AH394-$B$2561)/$C$2561)</f>
        <v/>
      </c>
      <c r="N394" s="24">
        <f>IF(Universe!AI394="","",(Universe!AI394-$B$2562)/$C$2562)</f>
        <v/>
      </c>
      <c r="O394" s="24">
        <f>0.74*IF(B394="",0,B394)+0.16*IF(C394="",0,C394)+0.1*IF(D394="",0,D394)</f>
        <v/>
      </c>
      <c r="P394" s="24">
        <f>0.35*IF(E394="",0,E394)+0.35*IF(F394="",0,F394)+0.3*IF(G394="",0,G394)</f>
        <v/>
      </c>
      <c r="Q394" s="24">
        <f>0.656*IF(I394="",0,I394)+0.344*IF(H394="",0,H394)</f>
        <v/>
      </c>
      <c r="R394" s="24">
        <f>0.338*IF(J394="",0,J394)+0.662*IF(K394="",0,K394)</f>
        <v/>
      </c>
      <c r="S394" s="24">
        <f>0.38*IF(L394="",0,L394)+0.35*IF(M394="",0,M394)+0.27*IF(N394="",0,N394)</f>
        <v/>
      </c>
      <c r="T394" s="24">
        <f>IF(Universe!S394="","",((Universe!S394-$B$2565)/$C$2565)^3)</f>
        <v/>
      </c>
      <c r="U394" s="24">
        <f>IF(Universe!S394="","",(Universe!S394-$B$2565)/$C$2565)</f>
        <v/>
      </c>
      <c r="V394" s="24">
        <f>IF(Universe!T394="","",(Universe!T394-$B$2566)/$C$2566)</f>
        <v/>
      </c>
      <c r="W394" s="24">
        <f>IF(Universe!U394="","",(Universe!U394-$B$2567)/$C$2567)</f>
        <v/>
      </c>
      <c r="X394" s="24">
        <f>IF(O394="","",(O394-$B$2571)/$C$2571)</f>
        <v/>
      </c>
      <c r="Y394" s="24">
        <f>IF(T394="","",(T394-$B$2576)/$C$2576)</f>
        <v/>
      </c>
      <c r="Z394" s="24">
        <f>IF(Universe!V394="","",(Universe!V394-$B$2568)/$C$2568)</f>
        <v/>
      </c>
      <c r="AA394" s="24">
        <f>IF(P394="","",(P394-$B$2572)/$C$2572)</f>
        <v/>
      </c>
      <c r="AB394" s="24">
        <f>IF(Q394="","",(Q394-$B$2573)/$C$2573)</f>
        <v/>
      </c>
      <c r="AC394" s="24">
        <f>IF(R394="","",(R394-$B$2574)/$C$2574)</f>
        <v/>
      </c>
      <c r="AD394" s="24">
        <f>IF(S394="","",(S394-$B$2575)/$C$2575)</f>
        <v/>
      </c>
      <c r="AE394" s="24">
        <f>IF(Y394="","",Y394-(19.12044933116382+16.522174187581257*U394))</f>
        <v/>
      </c>
      <c r="AF394" s="24">
        <f>IF(X394="","",(X394-(-0.27268023098325006+0.47142105304415904*V394+-0.3189264934812436*U394)--5.286111042926227e-16)/0.7994208745952703)</f>
        <v/>
      </c>
      <c r="AG394" s="24">
        <f>IF(AA394="","",(AA394-(0.5248806186338691+-0.064206457956449*U394)-5.43454825424064e-16)/0.9977404048781155)</f>
        <v/>
      </c>
      <c r="AH394" s="25" t="n">
        <v>-3.436549550372175</v>
      </c>
      <c r="AI394" s="25" t="n">
        <v>0.2232996692333416</v>
      </c>
      <c r="AJ394" s="25" t="n">
        <v>-1.045645215821176</v>
      </c>
      <c r="AK394" s="25" t="n">
        <v>-0.3447387904793833</v>
      </c>
      <c r="AL394" s="25" t="n">
        <v>2.146819581588052</v>
      </c>
      <c r="AM394" s="25" t="n">
        <v>1.130888356614564</v>
      </c>
      <c r="AN394" s="25" t="n">
        <v>0.361679789629578</v>
      </c>
      <c r="AO394" s="25" t="n">
        <v>0.0471820962580902</v>
      </c>
      <c r="AP394" s="25" t="n">
        <v>-1.605077786704848</v>
      </c>
      <c r="AQ394" s="25" t="n">
        <v>0.3594276069071443</v>
      </c>
    </row>
    <row r="395">
      <c r="A395" s="23">
        <f>Universe!A395</f>
        <v/>
      </c>
      <c r="B395" s="24">
        <f>IF(Universe!W395="","",(Universe!W395-$B$2550)/$C$2550)</f>
        <v/>
      </c>
      <c r="C395" s="24">
        <f>IF(Universe!X395="","",(Universe!X395-$B$2551)/$C$2551)</f>
        <v/>
      </c>
      <c r="D395" s="24">
        <f>IF(Universe!Y395="","",(Universe!Y395-$B$2552)/$C$2552)</f>
        <v/>
      </c>
      <c r="E395" s="24">
        <f>IF(Universe!Z395="","",(Universe!Z395-$B$2553)/$C$2553)</f>
        <v/>
      </c>
      <c r="F395" s="24">
        <f>IF(Universe!AA395="","",(Universe!AA395-$B$2554)/$C$2554)</f>
        <v/>
      </c>
      <c r="G395" s="24">
        <f>IF(Universe!AB395="","",(Universe!AB395-$B$2555)/$C$2555)</f>
        <v/>
      </c>
      <c r="H395" s="24">
        <f>IF(Universe!AC395="","",(Universe!AC395-$B$2556)/$C$2556)</f>
        <v/>
      </c>
      <c r="I395" s="24">
        <f>IF(Universe!AD395="","",(Universe!AD395-$B$2557)/$C$2557)</f>
        <v/>
      </c>
      <c r="J395" s="24">
        <f>IF(Universe!AE395="","",(Universe!AE395-$B$2558)/$C$2558)</f>
        <v/>
      </c>
      <c r="K395" s="24">
        <f>IF(Universe!AF395="","",(Universe!AF395-$B$2559)/$C$2559)</f>
        <v/>
      </c>
      <c r="L395" s="24">
        <f>IF(Universe!AG395="","",(Universe!AG395-$B$2560)/$C$2560)</f>
        <v/>
      </c>
      <c r="M395" s="24">
        <f>IF(Universe!AH395="","",(Universe!AH395-$B$2561)/$C$2561)</f>
        <v/>
      </c>
      <c r="N395" s="24">
        <f>IF(Universe!AI395="","",(Universe!AI395-$B$2562)/$C$2562)</f>
        <v/>
      </c>
      <c r="O395" s="24">
        <f>0.74*IF(B395="",0,B395)+0.16*IF(C395="",0,C395)+0.1*IF(D395="",0,D395)</f>
        <v/>
      </c>
      <c r="P395" s="24">
        <f>0.35*IF(E395="",0,E395)+0.35*IF(F395="",0,F395)+0.3*IF(G395="",0,G395)</f>
        <v/>
      </c>
      <c r="Q395" s="24">
        <f>0.656*IF(I395="",0,I395)+0.344*IF(H395="",0,H395)</f>
        <v/>
      </c>
      <c r="R395" s="24">
        <f>0.338*IF(J395="",0,J395)+0.662*IF(K395="",0,K395)</f>
        <v/>
      </c>
      <c r="S395" s="24">
        <f>0.38*IF(L395="",0,L395)+0.35*IF(M395="",0,M395)+0.27*IF(N395="",0,N395)</f>
        <v/>
      </c>
      <c r="T395" s="24">
        <f>IF(Universe!S395="","",((Universe!S395-$B$2565)/$C$2565)^3)</f>
        <v/>
      </c>
      <c r="U395" s="24">
        <f>IF(Universe!S395="","",(Universe!S395-$B$2565)/$C$2565)</f>
        <v/>
      </c>
      <c r="V395" s="24">
        <f>IF(Universe!T395="","",(Universe!T395-$B$2566)/$C$2566)</f>
        <v/>
      </c>
      <c r="W395" s="24">
        <f>IF(Universe!U395="","",(Universe!U395-$B$2567)/$C$2567)</f>
        <v/>
      </c>
      <c r="X395" s="24">
        <f>IF(O395="","",(O395-$B$2571)/$C$2571)</f>
        <v/>
      </c>
      <c r="Y395" s="24">
        <f>IF(T395="","",(T395-$B$2576)/$C$2576)</f>
        <v/>
      </c>
      <c r="Z395" s="24">
        <f>IF(Universe!V395="","",(Universe!V395-$B$2568)/$C$2568)</f>
        <v/>
      </c>
      <c r="AA395" s="24">
        <f>IF(P395="","",(P395-$B$2572)/$C$2572)</f>
        <v/>
      </c>
      <c r="AB395" s="24">
        <f>IF(Q395="","",(Q395-$B$2573)/$C$2573)</f>
        <v/>
      </c>
      <c r="AC395" s="24">
        <f>IF(R395="","",(R395-$B$2574)/$C$2574)</f>
        <v/>
      </c>
      <c r="AD395" s="24">
        <f>IF(S395="","",(S395-$B$2575)/$C$2575)</f>
        <v/>
      </c>
      <c r="AE395" s="24">
        <f>IF(Y395="","",Y395-(19.12044933116382+16.522174187581257*U395))</f>
        <v/>
      </c>
      <c r="AF395" s="24">
        <f>IF(X395="","",(X395-(-0.27268023098325006+0.47142105304415904*V395+-0.3189264934812436*U395)--5.286111042926227e-16)/0.7994208745952703)</f>
        <v/>
      </c>
      <c r="AG395" s="24">
        <f>IF(AA395="","",(AA395-(0.5248806186338691+-0.064206457956449*U395)-5.43454825424064e-16)/0.9977404048781155)</f>
        <v/>
      </c>
      <c r="AH395" s="25" t="n">
        <v>-2.509159355058531</v>
      </c>
      <c r="AI395" s="25" t="n">
        <v>-0.5655879895278363</v>
      </c>
      <c r="AJ395" s="25" t="n">
        <v>-0.110423823537424</v>
      </c>
      <c r="AK395" s="25" t="n">
        <v>-0.8148942703130504</v>
      </c>
      <c r="AL395" s="25" t="n">
        <v>3.357041321705619</v>
      </c>
      <c r="AM395" s="25" t="n">
        <v>1.371846171132046</v>
      </c>
      <c r="AN395" s="25" t="n">
        <v>-0.4493941948810527</v>
      </c>
      <c r="AO395" s="25" t="n">
        <v>-0.0589039354742211</v>
      </c>
      <c r="AP395" s="25" t="n">
        <v>-1.234344981638358</v>
      </c>
      <c r="AQ395" s="25" t="n">
        <v>1.631312630147603</v>
      </c>
    </row>
    <row r="396">
      <c r="A396" s="23">
        <f>Universe!A396</f>
        <v/>
      </c>
      <c r="B396" s="24">
        <f>IF(Universe!W396="","",(Universe!W396-$B$2550)/$C$2550)</f>
        <v/>
      </c>
      <c r="C396" s="24">
        <f>IF(Universe!X396="","",(Universe!X396-$B$2551)/$C$2551)</f>
        <v/>
      </c>
      <c r="D396" s="24">
        <f>IF(Universe!Y396="","",(Universe!Y396-$B$2552)/$C$2552)</f>
        <v/>
      </c>
      <c r="E396" s="24">
        <f>IF(Universe!Z396="","",(Universe!Z396-$B$2553)/$C$2553)</f>
        <v/>
      </c>
      <c r="F396" s="24">
        <f>IF(Universe!AA396="","",(Universe!AA396-$B$2554)/$C$2554)</f>
        <v/>
      </c>
      <c r="G396" s="24">
        <f>IF(Universe!AB396="","",(Universe!AB396-$B$2555)/$C$2555)</f>
        <v/>
      </c>
      <c r="H396" s="24">
        <f>IF(Universe!AC396="","",(Universe!AC396-$B$2556)/$C$2556)</f>
        <v/>
      </c>
      <c r="I396" s="24">
        <f>IF(Universe!AD396="","",(Universe!AD396-$B$2557)/$C$2557)</f>
        <v/>
      </c>
      <c r="J396" s="24">
        <f>IF(Universe!AE396="","",(Universe!AE396-$B$2558)/$C$2558)</f>
        <v/>
      </c>
      <c r="K396" s="24">
        <f>IF(Universe!AF396="","",(Universe!AF396-$B$2559)/$C$2559)</f>
        <v/>
      </c>
      <c r="L396" s="24">
        <f>IF(Universe!AG396="","",(Universe!AG396-$B$2560)/$C$2560)</f>
        <v/>
      </c>
      <c r="M396" s="24">
        <f>IF(Universe!AH396="","",(Universe!AH396-$B$2561)/$C$2561)</f>
        <v/>
      </c>
      <c r="N396" s="24">
        <f>IF(Universe!AI396="","",(Universe!AI396-$B$2562)/$C$2562)</f>
        <v/>
      </c>
      <c r="O396" s="24">
        <f>0.74*IF(B396="",0,B396)+0.16*IF(C396="",0,C396)+0.1*IF(D396="",0,D396)</f>
        <v/>
      </c>
      <c r="P396" s="24">
        <f>0.35*IF(E396="",0,E396)+0.35*IF(F396="",0,F396)+0.3*IF(G396="",0,G396)</f>
        <v/>
      </c>
      <c r="Q396" s="24">
        <f>0.656*IF(I396="",0,I396)+0.344*IF(H396="",0,H396)</f>
        <v/>
      </c>
      <c r="R396" s="24">
        <f>0.338*IF(J396="",0,J396)+0.662*IF(K396="",0,K396)</f>
        <v/>
      </c>
      <c r="S396" s="24">
        <f>0.38*IF(L396="",0,L396)+0.35*IF(M396="",0,M396)+0.27*IF(N396="",0,N396)</f>
        <v/>
      </c>
      <c r="T396" s="24">
        <f>IF(Universe!S396="","",((Universe!S396-$B$2565)/$C$2565)^3)</f>
        <v/>
      </c>
      <c r="U396" s="24">
        <f>IF(Universe!S396="","",(Universe!S396-$B$2565)/$C$2565)</f>
        <v/>
      </c>
      <c r="V396" s="24">
        <f>IF(Universe!T396="","",(Universe!T396-$B$2566)/$C$2566)</f>
        <v/>
      </c>
      <c r="W396" s="24">
        <f>IF(Universe!U396="","",(Universe!U396-$B$2567)/$C$2567)</f>
        <v/>
      </c>
      <c r="X396" s="24">
        <f>IF(O396="","",(O396-$B$2571)/$C$2571)</f>
        <v/>
      </c>
      <c r="Y396" s="24">
        <f>IF(T396="","",(T396-$B$2576)/$C$2576)</f>
        <v/>
      </c>
      <c r="Z396" s="24">
        <f>IF(Universe!V396="","",(Universe!V396-$B$2568)/$C$2568)</f>
        <v/>
      </c>
      <c r="AA396" s="24">
        <f>IF(P396="","",(P396-$B$2572)/$C$2572)</f>
        <v/>
      </c>
      <c r="AB396" s="24">
        <f>IF(Q396="","",(Q396-$B$2573)/$C$2573)</f>
        <v/>
      </c>
      <c r="AC396" s="24">
        <f>IF(R396="","",(R396-$B$2574)/$C$2574)</f>
        <v/>
      </c>
      <c r="AD396" s="24">
        <f>IF(S396="","",(S396-$B$2575)/$C$2575)</f>
        <v/>
      </c>
      <c r="AE396" s="24">
        <f>IF(Y396="","",Y396-(19.12044933116382+16.522174187581257*U396))</f>
        <v/>
      </c>
      <c r="AF396" s="24">
        <f>IF(X396="","",(X396-(-0.27268023098325006+0.47142105304415904*V396+-0.3189264934812436*U396)--5.286111042926227e-16)/0.7994208745952703)</f>
        <v/>
      </c>
      <c r="AG396" s="24">
        <f>IF(AA396="","",(AA396-(0.5248806186338691+-0.064206457956449*U396)-5.43454825424064e-16)/0.9977404048781155)</f>
        <v/>
      </c>
      <c r="AH396" s="25" t="n">
        <v>-1.820741841570883</v>
      </c>
      <c r="AI396" s="25" t="n">
        <v>-0.1934041843090252</v>
      </c>
      <c r="AJ396" s="25" t="n">
        <v>-0.3339476660933387</v>
      </c>
      <c r="AK396" s="25" t="n">
        <v>-0.3680890670697327</v>
      </c>
      <c r="AL396" s="25" t="n">
        <v>3.150840684992424</v>
      </c>
      <c r="AM396" s="25" t="n">
        <v>0.4306616799175274</v>
      </c>
      <c r="AN396" s="25" t="n">
        <v>0.0277540596548738</v>
      </c>
      <c r="AO396" s="25" t="n">
        <v>0.1007743971371338</v>
      </c>
      <c r="AP396" s="25" t="n">
        <v>-0.8846201043898044</v>
      </c>
      <c r="AQ396" s="25" t="n">
        <v>1.301224375281892</v>
      </c>
    </row>
    <row r="397">
      <c r="A397" s="23">
        <f>Universe!A397</f>
        <v/>
      </c>
      <c r="B397" s="24">
        <f>IF(Universe!W397="","",(Universe!W397-$B$2550)/$C$2550)</f>
        <v/>
      </c>
      <c r="C397" s="24">
        <f>IF(Universe!X397="","",(Universe!X397-$B$2551)/$C$2551)</f>
        <v/>
      </c>
      <c r="D397" s="24">
        <f>IF(Universe!Y397="","",(Universe!Y397-$B$2552)/$C$2552)</f>
        <v/>
      </c>
      <c r="E397" s="24">
        <f>IF(Universe!Z397="","",(Universe!Z397-$B$2553)/$C$2553)</f>
        <v/>
      </c>
      <c r="F397" s="24">
        <f>IF(Universe!AA397="","",(Universe!AA397-$B$2554)/$C$2554)</f>
        <v/>
      </c>
      <c r="G397" s="24">
        <f>IF(Universe!AB397="","",(Universe!AB397-$B$2555)/$C$2555)</f>
        <v/>
      </c>
      <c r="H397" s="24">
        <f>IF(Universe!AC397="","",(Universe!AC397-$B$2556)/$C$2556)</f>
        <v/>
      </c>
      <c r="I397" s="24">
        <f>IF(Universe!AD397="","",(Universe!AD397-$B$2557)/$C$2557)</f>
        <v/>
      </c>
      <c r="J397" s="24">
        <f>IF(Universe!AE397="","",(Universe!AE397-$B$2558)/$C$2558)</f>
        <v/>
      </c>
      <c r="K397" s="24">
        <f>IF(Universe!AF397="","",(Universe!AF397-$B$2559)/$C$2559)</f>
        <v/>
      </c>
      <c r="L397" s="24">
        <f>IF(Universe!AG397="","",(Universe!AG397-$B$2560)/$C$2560)</f>
        <v/>
      </c>
      <c r="M397" s="24">
        <f>IF(Universe!AH397="","",(Universe!AH397-$B$2561)/$C$2561)</f>
        <v/>
      </c>
      <c r="N397" s="24">
        <f>IF(Universe!AI397="","",(Universe!AI397-$B$2562)/$C$2562)</f>
        <v/>
      </c>
      <c r="O397" s="24">
        <f>0.74*IF(B397="",0,B397)+0.16*IF(C397="",0,C397)+0.1*IF(D397="",0,D397)</f>
        <v/>
      </c>
      <c r="P397" s="24">
        <f>0.35*IF(E397="",0,E397)+0.35*IF(F397="",0,F397)+0.3*IF(G397="",0,G397)</f>
        <v/>
      </c>
      <c r="Q397" s="24">
        <f>0.656*IF(I397="",0,I397)+0.344*IF(H397="",0,H397)</f>
        <v/>
      </c>
      <c r="R397" s="24">
        <f>0.338*IF(J397="",0,J397)+0.662*IF(K397="",0,K397)</f>
        <v/>
      </c>
      <c r="S397" s="24">
        <f>0.38*IF(L397="",0,L397)+0.35*IF(M397="",0,M397)+0.27*IF(N397="",0,N397)</f>
        <v/>
      </c>
      <c r="T397" s="24">
        <f>IF(Universe!S397="","",((Universe!S397-$B$2565)/$C$2565)^3)</f>
        <v/>
      </c>
      <c r="U397" s="24">
        <f>IF(Universe!S397="","",(Universe!S397-$B$2565)/$C$2565)</f>
        <v/>
      </c>
      <c r="V397" s="24">
        <f>IF(Universe!T397="","",(Universe!T397-$B$2566)/$C$2566)</f>
        <v/>
      </c>
      <c r="W397" s="24">
        <f>IF(Universe!U397="","",(Universe!U397-$B$2567)/$C$2567)</f>
        <v/>
      </c>
      <c r="X397" s="24">
        <f>IF(O397="","",(O397-$B$2571)/$C$2571)</f>
        <v/>
      </c>
      <c r="Y397" s="24">
        <f>IF(T397="","",(T397-$B$2576)/$C$2576)</f>
        <v/>
      </c>
      <c r="Z397" s="24">
        <f>IF(Universe!V397="","",(Universe!V397-$B$2568)/$C$2568)</f>
        <v/>
      </c>
      <c r="AA397" s="24">
        <f>IF(P397="","",(P397-$B$2572)/$C$2572)</f>
        <v/>
      </c>
      <c r="AB397" s="24">
        <f>IF(Q397="","",(Q397-$B$2573)/$C$2573)</f>
        <v/>
      </c>
      <c r="AC397" s="24">
        <f>IF(R397="","",(R397-$B$2574)/$C$2574)</f>
        <v/>
      </c>
      <c r="AD397" s="24">
        <f>IF(S397="","",(S397-$B$2575)/$C$2575)</f>
        <v/>
      </c>
      <c r="AE397" s="24">
        <f>IF(Y397="","",Y397-(19.12044933116382+16.522174187581257*U397))</f>
        <v/>
      </c>
      <c r="AF397" s="24">
        <f>IF(X397="","",(X397-(-0.27268023098325006+0.47142105304415904*V397+-0.3189264934812436*U397)--5.286111042926227e-16)/0.7994208745952703)</f>
        <v/>
      </c>
      <c r="AG397" s="24">
        <f>IF(AA397="","",(AA397-(0.5248806186338691+-0.064206457956449*U397)-5.43454825424064e-16)/0.9977404048781155)</f>
        <v/>
      </c>
      <c r="AH397" s="25" t="n">
        <v>-3.034263871087362</v>
      </c>
      <c r="AI397" s="25" t="n">
        <v>-0.370513048239351</v>
      </c>
      <c r="AJ397" s="25" t="n">
        <v>-0.2379692256215072</v>
      </c>
      <c r="AK397" s="25" t="n">
        <v>-0.9724818360417204</v>
      </c>
      <c r="AL397" s="25" t="n">
        <v>2.914332967910478</v>
      </c>
      <c r="AM397" s="25" t="n">
        <v>1.066939080694991</v>
      </c>
      <c r="AN397" s="25" t="n">
        <v>-1.162447416188254</v>
      </c>
      <c r="AO397" s="25" t="n">
        <v>0.1163522756486746</v>
      </c>
      <c r="AP397" s="25" t="n">
        <v>-0.1634918171971456</v>
      </c>
      <c r="AQ397" s="25" t="n">
        <v>-0.3741198516927549</v>
      </c>
    </row>
    <row r="398">
      <c r="A398" s="23">
        <f>Universe!A398</f>
        <v/>
      </c>
      <c r="B398" s="24">
        <f>IF(Universe!W398="","",(Universe!W398-$B$2550)/$C$2550)</f>
        <v/>
      </c>
      <c r="C398" s="24">
        <f>IF(Universe!X398="","",(Universe!X398-$B$2551)/$C$2551)</f>
        <v/>
      </c>
      <c r="D398" s="24">
        <f>IF(Universe!Y398="","",(Universe!Y398-$B$2552)/$C$2552)</f>
        <v/>
      </c>
      <c r="E398" s="24">
        <f>IF(Universe!Z398="","",(Universe!Z398-$B$2553)/$C$2553)</f>
        <v/>
      </c>
      <c r="F398" s="24">
        <f>IF(Universe!AA398="","",(Universe!AA398-$B$2554)/$C$2554)</f>
        <v/>
      </c>
      <c r="G398" s="24">
        <f>IF(Universe!AB398="","",(Universe!AB398-$B$2555)/$C$2555)</f>
        <v/>
      </c>
      <c r="H398" s="24">
        <f>IF(Universe!AC398="","",(Universe!AC398-$B$2556)/$C$2556)</f>
        <v/>
      </c>
      <c r="I398" s="24">
        <f>IF(Universe!AD398="","",(Universe!AD398-$B$2557)/$C$2557)</f>
        <v/>
      </c>
      <c r="J398" s="24">
        <f>IF(Universe!AE398="","",(Universe!AE398-$B$2558)/$C$2558)</f>
        <v/>
      </c>
      <c r="K398" s="24">
        <f>IF(Universe!AF398="","",(Universe!AF398-$B$2559)/$C$2559)</f>
        <v/>
      </c>
      <c r="L398" s="24">
        <f>IF(Universe!AG398="","",(Universe!AG398-$B$2560)/$C$2560)</f>
        <v/>
      </c>
      <c r="M398" s="24">
        <f>IF(Universe!AH398="","",(Universe!AH398-$B$2561)/$C$2561)</f>
        <v/>
      </c>
      <c r="N398" s="24">
        <f>IF(Universe!AI398="","",(Universe!AI398-$B$2562)/$C$2562)</f>
        <v/>
      </c>
      <c r="O398" s="24">
        <f>0.74*IF(B398="",0,B398)+0.16*IF(C398="",0,C398)+0.1*IF(D398="",0,D398)</f>
        <v/>
      </c>
      <c r="P398" s="24">
        <f>0.35*IF(E398="",0,E398)+0.35*IF(F398="",0,F398)+0.3*IF(G398="",0,G398)</f>
        <v/>
      </c>
      <c r="Q398" s="24">
        <f>0.656*IF(I398="",0,I398)+0.344*IF(H398="",0,H398)</f>
        <v/>
      </c>
      <c r="R398" s="24">
        <f>0.338*IF(J398="",0,J398)+0.662*IF(K398="",0,K398)</f>
        <v/>
      </c>
      <c r="S398" s="24">
        <f>0.38*IF(L398="",0,L398)+0.35*IF(M398="",0,M398)+0.27*IF(N398="",0,N398)</f>
        <v/>
      </c>
      <c r="T398" s="24">
        <f>IF(Universe!S398="","",((Universe!S398-$B$2565)/$C$2565)^3)</f>
        <v/>
      </c>
      <c r="U398" s="24">
        <f>IF(Universe!S398="","",(Universe!S398-$B$2565)/$C$2565)</f>
        <v/>
      </c>
      <c r="V398" s="24">
        <f>IF(Universe!T398="","",(Universe!T398-$B$2566)/$C$2566)</f>
        <v/>
      </c>
      <c r="W398" s="24">
        <f>IF(Universe!U398="","",(Universe!U398-$B$2567)/$C$2567)</f>
        <v/>
      </c>
      <c r="X398" s="24">
        <f>IF(O398="","",(O398-$B$2571)/$C$2571)</f>
        <v/>
      </c>
      <c r="Y398" s="24">
        <f>IF(T398="","",(T398-$B$2576)/$C$2576)</f>
        <v/>
      </c>
      <c r="Z398" s="24">
        <f>IF(Universe!V398="","",(Universe!V398-$B$2568)/$C$2568)</f>
        <v/>
      </c>
      <c r="AA398" s="24">
        <f>IF(P398="","",(P398-$B$2572)/$C$2572)</f>
        <v/>
      </c>
      <c r="AB398" s="24">
        <f>IF(Q398="","",(Q398-$B$2573)/$C$2573)</f>
        <v/>
      </c>
      <c r="AC398" s="24">
        <f>IF(R398="","",(R398-$B$2574)/$C$2574)</f>
        <v/>
      </c>
      <c r="AD398" s="24">
        <f>IF(S398="","",(S398-$B$2575)/$C$2575)</f>
        <v/>
      </c>
      <c r="AE398" s="24">
        <f>IF(Y398="","",Y398-(19.12044933116382+16.522174187581257*U398))</f>
        <v/>
      </c>
      <c r="AF398" s="24">
        <f>IF(X398="","",(X398-(-0.27268023098325006+0.47142105304415904*V398+-0.3189264934812436*U398)--5.286111042926227e-16)/0.7994208745952703)</f>
        <v/>
      </c>
      <c r="AG398" s="24">
        <f>IF(AA398="","",(AA398-(0.5248806186338691+-0.064206457956449*U398)-5.43454825424064e-16)/0.9977404048781155)</f>
        <v/>
      </c>
      <c r="AH398" s="25" t="n">
        <v>-2.074542249645528</v>
      </c>
      <c r="AI398" s="25" t="n">
        <v>-0.0367706834175918</v>
      </c>
      <c r="AJ398" s="25" t="n">
        <v>0.1316176776767358</v>
      </c>
      <c r="AK398" s="25" t="n">
        <v>-0.6853671266919178</v>
      </c>
      <c r="AL398" s="25" t="n">
        <v>3.317186370330752</v>
      </c>
      <c r="AM398" s="25" t="n">
        <v>-0.0077998192381194</v>
      </c>
      <c r="AN398" s="25" t="n">
        <v>0.5367644994824454</v>
      </c>
      <c r="AO398" s="25" t="n">
        <v>0.1635519571754254</v>
      </c>
      <c r="AP398" s="25" t="n">
        <v>-0.2922765944051158</v>
      </c>
      <c r="AQ398" s="25" t="n">
        <v>1.010602288095861</v>
      </c>
    </row>
    <row r="399">
      <c r="A399" s="23">
        <f>Universe!A399</f>
        <v/>
      </c>
      <c r="B399" s="24">
        <f>IF(Universe!W399="","",(Universe!W399-$B$2550)/$C$2550)</f>
        <v/>
      </c>
      <c r="C399" s="24">
        <f>IF(Universe!X399="","",(Universe!X399-$B$2551)/$C$2551)</f>
        <v/>
      </c>
      <c r="D399" s="24">
        <f>IF(Universe!Y399="","",(Universe!Y399-$B$2552)/$C$2552)</f>
        <v/>
      </c>
      <c r="E399" s="24">
        <f>IF(Universe!Z399="","",(Universe!Z399-$B$2553)/$C$2553)</f>
        <v/>
      </c>
      <c r="F399" s="24">
        <f>IF(Universe!AA399="","",(Universe!AA399-$B$2554)/$C$2554)</f>
        <v/>
      </c>
      <c r="G399" s="24">
        <f>IF(Universe!AB399="","",(Universe!AB399-$B$2555)/$C$2555)</f>
        <v/>
      </c>
      <c r="H399" s="24">
        <f>IF(Universe!AC399="","",(Universe!AC399-$B$2556)/$C$2556)</f>
        <v/>
      </c>
      <c r="I399" s="24">
        <f>IF(Universe!AD399="","",(Universe!AD399-$B$2557)/$C$2557)</f>
        <v/>
      </c>
      <c r="J399" s="24">
        <f>IF(Universe!AE399="","",(Universe!AE399-$B$2558)/$C$2558)</f>
        <v/>
      </c>
      <c r="K399" s="24">
        <f>IF(Universe!AF399="","",(Universe!AF399-$B$2559)/$C$2559)</f>
        <v/>
      </c>
      <c r="L399" s="24">
        <f>IF(Universe!AG399="","",(Universe!AG399-$B$2560)/$C$2560)</f>
        <v/>
      </c>
      <c r="M399" s="24">
        <f>IF(Universe!AH399="","",(Universe!AH399-$B$2561)/$C$2561)</f>
        <v/>
      </c>
      <c r="N399" s="24">
        <f>IF(Universe!AI399="","",(Universe!AI399-$B$2562)/$C$2562)</f>
        <v/>
      </c>
      <c r="O399" s="24">
        <f>0.74*IF(B399="",0,B399)+0.16*IF(C399="",0,C399)+0.1*IF(D399="",0,D399)</f>
        <v/>
      </c>
      <c r="P399" s="24">
        <f>0.35*IF(E399="",0,E399)+0.35*IF(F399="",0,F399)+0.3*IF(G399="",0,G399)</f>
        <v/>
      </c>
      <c r="Q399" s="24">
        <f>0.656*IF(I399="",0,I399)+0.344*IF(H399="",0,H399)</f>
        <v/>
      </c>
      <c r="R399" s="24">
        <f>0.338*IF(J399="",0,J399)+0.662*IF(K399="",0,K399)</f>
        <v/>
      </c>
      <c r="S399" s="24">
        <f>0.38*IF(L399="",0,L399)+0.35*IF(M399="",0,M399)+0.27*IF(N399="",0,N399)</f>
        <v/>
      </c>
      <c r="T399" s="24">
        <f>IF(Universe!S399="","",((Universe!S399-$B$2565)/$C$2565)^3)</f>
        <v/>
      </c>
      <c r="U399" s="24">
        <f>IF(Universe!S399="","",(Universe!S399-$B$2565)/$C$2565)</f>
        <v/>
      </c>
      <c r="V399" s="24">
        <f>IF(Universe!T399="","",(Universe!T399-$B$2566)/$C$2566)</f>
        <v/>
      </c>
      <c r="W399" s="24">
        <f>IF(Universe!U399="","",(Universe!U399-$B$2567)/$C$2567)</f>
        <v/>
      </c>
      <c r="X399" s="24">
        <f>IF(O399="","",(O399-$B$2571)/$C$2571)</f>
        <v/>
      </c>
      <c r="Y399" s="24">
        <f>IF(T399="","",(T399-$B$2576)/$C$2576)</f>
        <v/>
      </c>
      <c r="Z399" s="24">
        <f>IF(Universe!V399="","",(Universe!V399-$B$2568)/$C$2568)</f>
        <v/>
      </c>
      <c r="AA399" s="24">
        <f>IF(P399="","",(P399-$B$2572)/$C$2572)</f>
        <v/>
      </c>
      <c r="AB399" s="24">
        <f>IF(Q399="","",(Q399-$B$2573)/$C$2573)</f>
        <v/>
      </c>
      <c r="AC399" s="24">
        <f>IF(R399="","",(R399-$B$2574)/$C$2574)</f>
        <v/>
      </c>
      <c r="AD399" s="24">
        <f>IF(S399="","",(S399-$B$2575)/$C$2575)</f>
        <v/>
      </c>
      <c r="AE399" s="24">
        <f>IF(Y399="","",Y399-(19.12044933116382+16.522174187581257*U399))</f>
        <v/>
      </c>
      <c r="AF399" s="24">
        <f>IF(X399="","",(X399-(-0.27268023098325006+0.47142105304415904*V399+-0.3189264934812436*U399)--5.286111042926227e-16)/0.7994208745952703)</f>
        <v/>
      </c>
      <c r="AG399" s="24">
        <f>IF(AA399="","",(AA399-(0.5248806186338691+-0.064206457956449*U399)-5.43454825424064e-16)/0.9977404048781155)</f>
        <v/>
      </c>
      <c r="AH399" s="25" t="n">
        <v>-3.017891812196845</v>
      </c>
      <c r="AI399" s="25" t="n">
        <v>0.1853450969182664</v>
      </c>
      <c r="AJ399" s="25" t="n">
        <v>-1.653858769420269</v>
      </c>
      <c r="AK399" s="25" t="n">
        <v>0.9731217402426904</v>
      </c>
      <c r="AL399" s="25" t="n">
        <v>2.937253231445146</v>
      </c>
      <c r="AM399" s="25" t="n">
        <v>-1.075439977091193</v>
      </c>
      <c r="AN399" s="25" t="n">
        <v>-0.7039782626040344</v>
      </c>
      <c r="AO399" s="25" t="n">
        <v>-0.2823265983089397</v>
      </c>
      <c r="AP399" s="25" t="n">
        <v>-1.011431012604561</v>
      </c>
      <c r="AQ399" s="25" t="n">
        <v>3.331311584921343</v>
      </c>
    </row>
    <row r="400">
      <c r="A400" s="23">
        <f>Universe!A400</f>
        <v/>
      </c>
      <c r="B400" s="24">
        <f>IF(Universe!W400="","",(Universe!W400-$B$2550)/$C$2550)</f>
        <v/>
      </c>
      <c r="C400" s="24">
        <f>IF(Universe!X400="","",(Universe!X400-$B$2551)/$C$2551)</f>
        <v/>
      </c>
      <c r="D400" s="24">
        <f>IF(Universe!Y400="","",(Universe!Y400-$B$2552)/$C$2552)</f>
        <v/>
      </c>
      <c r="E400" s="24">
        <f>IF(Universe!Z400="","",(Universe!Z400-$B$2553)/$C$2553)</f>
        <v/>
      </c>
      <c r="F400" s="24">
        <f>IF(Universe!AA400="","",(Universe!AA400-$B$2554)/$C$2554)</f>
        <v/>
      </c>
      <c r="G400" s="24">
        <f>IF(Universe!AB400="","",(Universe!AB400-$B$2555)/$C$2555)</f>
        <v/>
      </c>
      <c r="H400" s="24">
        <f>IF(Universe!AC400="","",(Universe!AC400-$B$2556)/$C$2556)</f>
        <v/>
      </c>
      <c r="I400" s="24">
        <f>IF(Universe!AD400="","",(Universe!AD400-$B$2557)/$C$2557)</f>
        <v/>
      </c>
      <c r="J400" s="24">
        <f>IF(Universe!AE400="","",(Universe!AE400-$B$2558)/$C$2558)</f>
        <v/>
      </c>
      <c r="K400" s="24">
        <f>IF(Universe!AF400="","",(Universe!AF400-$B$2559)/$C$2559)</f>
        <v/>
      </c>
      <c r="L400" s="24">
        <f>IF(Universe!AG400="","",(Universe!AG400-$B$2560)/$C$2560)</f>
        <v/>
      </c>
      <c r="M400" s="24">
        <f>IF(Universe!AH400="","",(Universe!AH400-$B$2561)/$C$2561)</f>
        <v/>
      </c>
      <c r="N400" s="24">
        <f>IF(Universe!AI400="","",(Universe!AI400-$B$2562)/$C$2562)</f>
        <v/>
      </c>
      <c r="O400" s="24">
        <f>0.74*IF(B400="",0,B400)+0.16*IF(C400="",0,C400)+0.1*IF(D400="",0,D400)</f>
        <v/>
      </c>
      <c r="P400" s="24">
        <f>0.35*IF(E400="",0,E400)+0.35*IF(F400="",0,F400)+0.3*IF(G400="",0,G400)</f>
        <v/>
      </c>
      <c r="Q400" s="24">
        <f>0.656*IF(I400="",0,I400)+0.344*IF(H400="",0,H400)</f>
        <v/>
      </c>
      <c r="R400" s="24">
        <f>0.338*IF(J400="",0,J400)+0.662*IF(K400="",0,K400)</f>
        <v/>
      </c>
      <c r="S400" s="24">
        <f>0.38*IF(L400="",0,L400)+0.35*IF(M400="",0,M400)+0.27*IF(N400="",0,N400)</f>
        <v/>
      </c>
      <c r="T400" s="24">
        <f>IF(Universe!S400="","",((Universe!S400-$B$2565)/$C$2565)^3)</f>
        <v/>
      </c>
      <c r="U400" s="24">
        <f>IF(Universe!S400="","",(Universe!S400-$B$2565)/$C$2565)</f>
        <v/>
      </c>
      <c r="V400" s="24">
        <f>IF(Universe!T400="","",(Universe!T400-$B$2566)/$C$2566)</f>
        <v/>
      </c>
      <c r="W400" s="24">
        <f>IF(Universe!U400="","",(Universe!U400-$B$2567)/$C$2567)</f>
        <v/>
      </c>
      <c r="X400" s="24">
        <f>IF(O400="","",(O400-$B$2571)/$C$2571)</f>
        <v/>
      </c>
      <c r="Y400" s="24">
        <f>IF(T400="","",(T400-$B$2576)/$C$2576)</f>
        <v/>
      </c>
      <c r="Z400" s="24">
        <f>IF(Universe!V400="","",(Universe!V400-$B$2568)/$C$2568)</f>
        <v/>
      </c>
      <c r="AA400" s="24">
        <f>IF(P400="","",(P400-$B$2572)/$C$2572)</f>
        <v/>
      </c>
      <c r="AB400" s="24">
        <f>IF(Q400="","",(Q400-$B$2573)/$C$2573)</f>
        <v/>
      </c>
      <c r="AC400" s="24">
        <f>IF(R400="","",(R400-$B$2574)/$C$2574)</f>
        <v/>
      </c>
      <c r="AD400" s="24">
        <f>IF(S400="","",(S400-$B$2575)/$C$2575)</f>
        <v/>
      </c>
      <c r="AE400" s="24">
        <f>IF(Y400="","",Y400-(19.12044933116382+16.522174187581257*U400))</f>
        <v/>
      </c>
      <c r="AF400" s="24">
        <f>IF(X400="","",(X400-(-0.27268023098325006+0.47142105304415904*V400+-0.3189264934812436*U400)--5.286111042926227e-16)/0.7994208745952703)</f>
        <v/>
      </c>
      <c r="AG400" s="24">
        <f>IF(AA400="","",(AA400-(0.5248806186338691+-0.064206457956449*U400)-5.43454825424064e-16)/0.9977404048781155)</f>
        <v/>
      </c>
      <c r="AH400" s="25" t="n">
        <v>-3.602602116694162</v>
      </c>
      <c r="AI400" s="25" t="n">
        <v>0.9782056348428227</v>
      </c>
      <c r="AJ400" s="25" t="n">
        <v>0.1916665386046771</v>
      </c>
      <c r="AK400" s="25" t="n">
        <v>0.4025117232705362</v>
      </c>
      <c r="AL400" s="25" t="n">
        <v>1.708460169601803</v>
      </c>
      <c r="AM400" s="25" t="n">
        <v>-0.1271308660698286</v>
      </c>
      <c r="AN400" s="25" t="n">
        <v>1.260456413196463</v>
      </c>
      <c r="AO400" s="25" t="n">
        <v>-0.0572014706337369</v>
      </c>
      <c r="AP400" s="25" t="n">
        <v>1.565304737600008</v>
      </c>
      <c r="AQ400" s="25" t="n">
        <v>-0.5729437495411071</v>
      </c>
    </row>
    <row r="401">
      <c r="A401" s="23">
        <f>Universe!A401</f>
        <v/>
      </c>
      <c r="B401" s="24">
        <f>IF(Universe!W401="","",(Universe!W401-$B$2550)/$C$2550)</f>
        <v/>
      </c>
      <c r="C401" s="24">
        <f>IF(Universe!X401="","",(Universe!X401-$B$2551)/$C$2551)</f>
        <v/>
      </c>
      <c r="D401" s="24">
        <f>IF(Universe!Y401="","",(Universe!Y401-$B$2552)/$C$2552)</f>
        <v/>
      </c>
      <c r="E401" s="24">
        <f>IF(Universe!Z401="","",(Universe!Z401-$B$2553)/$C$2553)</f>
        <v/>
      </c>
      <c r="F401" s="24">
        <f>IF(Universe!AA401="","",(Universe!AA401-$B$2554)/$C$2554)</f>
        <v/>
      </c>
      <c r="G401" s="24">
        <f>IF(Universe!AB401="","",(Universe!AB401-$B$2555)/$C$2555)</f>
        <v/>
      </c>
      <c r="H401" s="24">
        <f>IF(Universe!AC401="","",(Universe!AC401-$B$2556)/$C$2556)</f>
        <v/>
      </c>
      <c r="I401" s="24">
        <f>IF(Universe!AD401="","",(Universe!AD401-$B$2557)/$C$2557)</f>
        <v/>
      </c>
      <c r="J401" s="24">
        <f>IF(Universe!AE401="","",(Universe!AE401-$B$2558)/$C$2558)</f>
        <v/>
      </c>
      <c r="K401" s="24">
        <f>IF(Universe!AF401="","",(Universe!AF401-$B$2559)/$C$2559)</f>
        <v/>
      </c>
      <c r="L401" s="24">
        <f>IF(Universe!AG401="","",(Universe!AG401-$B$2560)/$C$2560)</f>
        <v/>
      </c>
      <c r="M401" s="24">
        <f>IF(Universe!AH401="","",(Universe!AH401-$B$2561)/$C$2561)</f>
        <v/>
      </c>
      <c r="N401" s="24">
        <f>IF(Universe!AI401="","",(Universe!AI401-$B$2562)/$C$2562)</f>
        <v/>
      </c>
      <c r="O401" s="24">
        <f>0.74*IF(B401="",0,B401)+0.16*IF(C401="",0,C401)+0.1*IF(D401="",0,D401)</f>
        <v/>
      </c>
      <c r="P401" s="24">
        <f>0.35*IF(E401="",0,E401)+0.35*IF(F401="",0,F401)+0.3*IF(G401="",0,G401)</f>
        <v/>
      </c>
      <c r="Q401" s="24">
        <f>0.656*IF(I401="",0,I401)+0.344*IF(H401="",0,H401)</f>
        <v/>
      </c>
      <c r="R401" s="24">
        <f>0.338*IF(J401="",0,J401)+0.662*IF(K401="",0,K401)</f>
        <v/>
      </c>
      <c r="S401" s="24">
        <f>0.38*IF(L401="",0,L401)+0.35*IF(M401="",0,M401)+0.27*IF(N401="",0,N401)</f>
        <v/>
      </c>
      <c r="T401" s="24">
        <f>IF(Universe!S401="","",((Universe!S401-$B$2565)/$C$2565)^3)</f>
        <v/>
      </c>
      <c r="U401" s="24">
        <f>IF(Universe!S401="","",(Universe!S401-$B$2565)/$C$2565)</f>
        <v/>
      </c>
      <c r="V401" s="24">
        <f>IF(Universe!T401="","",(Universe!T401-$B$2566)/$C$2566)</f>
        <v/>
      </c>
      <c r="W401" s="24">
        <f>IF(Universe!U401="","",(Universe!U401-$B$2567)/$C$2567)</f>
        <v/>
      </c>
      <c r="X401" s="24">
        <f>IF(O401="","",(O401-$B$2571)/$C$2571)</f>
        <v/>
      </c>
      <c r="Y401" s="24">
        <f>IF(T401="","",(T401-$B$2576)/$C$2576)</f>
        <v/>
      </c>
      <c r="Z401" s="24">
        <f>IF(Universe!V401="","",(Universe!V401-$B$2568)/$C$2568)</f>
        <v/>
      </c>
      <c r="AA401" s="24">
        <f>IF(P401="","",(P401-$B$2572)/$C$2572)</f>
        <v/>
      </c>
      <c r="AB401" s="24">
        <f>IF(Q401="","",(Q401-$B$2573)/$C$2573)</f>
        <v/>
      </c>
      <c r="AC401" s="24">
        <f>IF(R401="","",(R401-$B$2574)/$C$2574)</f>
        <v/>
      </c>
      <c r="AD401" s="24">
        <f>IF(S401="","",(S401-$B$2575)/$C$2575)</f>
        <v/>
      </c>
      <c r="AE401" s="24">
        <f>IF(Y401="","",Y401-(19.12044933116382+16.522174187581257*U401))</f>
        <v/>
      </c>
      <c r="AF401" s="24">
        <f>IF(X401="","",(X401-(-0.27268023098325006+0.47142105304415904*V401+-0.3189264934812436*U401)--5.286111042926227e-16)/0.7994208745952703)</f>
        <v/>
      </c>
      <c r="AG401" s="24">
        <f>IF(AA401="","",(AA401-(0.5248806186338691+-0.064206457956449*U401)-5.43454825424064e-16)/0.9977404048781155)</f>
        <v/>
      </c>
      <c r="AH401" s="25" t="n">
        <v>-3.320663701928554</v>
      </c>
      <c r="AI401" s="25" t="n">
        <v>0.126024639261043</v>
      </c>
      <c r="AJ401" s="25" t="n">
        <v>-0.9548667426800684</v>
      </c>
      <c r="AK401" s="25" t="n">
        <v>-0.3246241457404692</v>
      </c>
      <c r="AL401" s="25" t="n">
        <v>2.409466898480815</v>
      </c>
      <c r="AM401" s="25" t="n">
        <v>2.001013849692729</v>
      </c>
      <c r="AN401" s="25" t="n">
        <v>0.2177153565474911</v>
      </c>
      <c r="AO401" s="25" t="n">
        <v>-0.0796409656750679</v>
      </c>
      <c r="AP401" s="25" t="n">
        <v>-0.7907696851628695</v>
      </c>
      <c r="AQ401" s="25" t="n">
        <v>0.7173894630640615</v>
      </c>
    </row>
    <row r="402">
      <c r="A402" s="23">
        <f>Universe!A402</f>
        <v/>
      </c>
      <c r="B402" s="24">
        <f>IF(Universe!W402="","",(Universe!W402-$B$2550)/$C$2550)</f>
        <v/>
      </c>
      <c r="C402" s="24">
        <f>IF(Universe!X402="","",(Universe!X402-$B$2551)/$C$2551)</f>
        <v/>
      </c>
      <c r="D402" s="24">
        <f>IF(Universe!Y402="","",(Universe!Y402-$B$2552)/$C$2552)</f>
        <v/>
      </c>
      <c r="E402" s="24">
        <f>IF(Universe!Z402="","",(Universe!Z402-$B$2553)/$C$2553)</f>
        <v/>
      </c>
      <c r="F402" s="24">
        <f>IF(Universe!AA402="","",(Universe!AA402-$B$2554)/$C$2554)</f>
        <v/>
      </c>
      <c r="G402" s="24">
        <f>IF(Universe!AB402="","",(Universe!AB402-$B$2555)/$C$2555)</f>
        <v/>
      </c>
      <c r="H402" s="24">
        <f>IF(Universe!AC402="","",(Universe!AC402-$B$2556)/$C$2556)</f>
        <v/>
      </c>
      <c r="I402" s="24">
        <f>IF(Universe!AD402="","",(Universe!AD402-$B$2557)/$C$2557)</f>
        <v/>
      </c>
      <c r="J402" s="24">
        <f>IF(Universe!AE402="","",(Universe!AE402-$B$2558)/$C$2558)</f>
        <v/>
      </c>
      <c r="K402" s="24">
        <f>IF(Universe!AF402="","",(Universe!AF402-$B$2559)/$C$2559)</f>
        <v/>
      </c>
      <c r="L402" s="24">
        <f>IF(Universe!AG402="","",(Universe!AG402-$B$2560)/$C$2560)</f>
        <v/>
      </c>
      <c r="M402" s="24">
        <f>IF(Universe!AH402="","",(Universe!AH402-$B$2561)/$C$2561)</f>
        <v/>
      </c>
      <c r="N402" s="24">
        <f>IF(Universe!AI402="","",(Universe!AI402-$B$2562)/$C$2562)</f>
        <v/>
      </c>
      <c r="O402" s="24">
        <f>0.74*IF(B402="",0,B402)+0.16*IF(C402="",0,C402)+0.1*IF(D402="",0,D402)</f>
        <v/>
      </c>
      <c r="P402" s="24">
        <f>0.35*IF(E402="",0,E402)+0.35*IF(F402="",0,F402)+0.3*IF(G402="",0,G402)</f>
        <v/>
      </c>
      <c r="Q402" s="24">
        <f>0.656*IF(I402="",0,I402)+0.344*IF(H402="",0,H402)</f>
        <v/>
      </c>
      <c r="R402" s="24">
        <f>0.338*IF(J402="",0,J402)+0.662*IF(K402="",0,K402)</f>
        <v/>
      </c>
      <c r="S402" s="24">
        <f>0.38*IF(L402="",0,L402)+0.35*IF(M402="",0,M402)+0.27*IF(N402="",0,N402)</f>
        <v/>
      </c>
      <c r="T402" s="24">
        <f>IF(Universe!S402="","",((Universe!S402-$B$2565)/$C$2565)^3)</f>
        <v/>
      </c>
      <c r="U402" s="24">
        <f>IF(Universe!S402="","",(Universe!S402-$B$2565)/$C$2565)</f>
        <v/>
      </c>
      <c r="V402" s="24">
        <f>IF(Universe!T402="","",(Universe!T402-$B$2566)/$C$2566)</f>
        <v/>
      </c>
      <c r="W402" s="24">
        <f>IF(Universe!U402="","",(Universe!U402-$B$2567)/$C$2567)</f>
        <v/>
      </c>
      <c r="X402" s="24">
        <f>IF(O402="","",(O402-$B$2571)/$C$2571)</f>
        <v/>
      </c>
      <c r="Y402" s="24">
        <f>IF(T402="","",(T402-$B$2576)/$C$2576)</f>
        <v/>
      </c>
      <c r="Z402" s="24">
        <f>IF(Universe!V402="","",(Universe!V402-$B$2568)/$C$2568)</f>
        <v/>
      </c>
      <c r="AA402" s="24">
        <f>IF(P402="","",(P402-$B$2572)/$C$2572)</f>
        <v/>
      </c>
      <c r="AB402" s="24">
        <f>IF(Q402="","",(Q402-$B$2573)/$C$2573)</f>
        <v/>
      </c>
      <c r="AC402" s="24">
        <f>IF(R402="","",(R402-$B$2574)/$C$2574)</f>
        <v/>
      </c>
      <c r="AD402" s="24">
        <f>IF(S402="","",(S402-$B$2575)/$C$2575)</f>
        <v/>
      </c>
      <c r="AE402" s="24">
        <f>IF(Y402="","",Y402-(19.12044933116382+16.522174187581257*U402))</f>
        <v/>
      </c>
      <c r="AF402" s="24">
        <f>IF(X402="","",(X402-(-0.27268023098325006+0.47142105304415904*V402+-0.3189264934812436*U402)--5.286111042926227e-16)/0.7994208745952703)</f>
        <v/>
      </c>
      <c r="AG402" s="24">
        <f>IF(AA402="","",(AA402-(0.5248806186338691+-0.064206457956449*U402)-5.43454825424064e-16)/0.9977404048781155)</f>
        <v/>
      </c>
      <c r="AH402" s="25" t="n">
        <v>-0.2187433834932418</v>
      </c>
      <c r="AI402" s="25" t="n">
        <v>0.4640845006746597</v>
      </c>
      <c r="AJ402" s="25" t="n">
        <v>0.6098334855241455</v>
      </c>
      <c r="AK402" s="25" t="n">
        <v>-0.1969441285722061</v>
      </c>
      <c r="AL402" s="25" t="n">
        <v>0.5370326955478039</v>
      </c>
      <c r="AM402" s="25" t="n">
        <v>1.562785793485722</v>
      </c>
      <c r="AN402" s="25" t="n">
        <v>-0.1183989857574104</v>
      </c>
      <c r="AO402" s="25" t="n">
        <v>0.1531183131432756</v>
      </c>
      <c r="AP402" s="25" t="n">
        <v>-0.5234965329286764</v>
      </c>
      <c r="AQ402" s="25" t="n">
        <v>0.3708282926812102</v>
      </c>
    </row>
    <row r="403">
      <c r="A403" s="23">
        <f>Universe!A403</f>
        <v/>
      </c>
      <c r="B403" s="24">
        <f>IF(Universe!W403="","",(Universe!W403-$B$2550)/$C$2550)</f>
        <v/>
      </c>
      <c r="C403" s="24">
        <f>IF(Universe!X403="","",(Universe!X403-$B$2551)/$C$2551)</f>
        <v/>
      </c>
      <c r="D403" s="24">
        <f>IF(Universe!Y403="","",(Universe!Y403-$B$2552)/$C$2552)</f>
        <v/>
      </c>
      <c r="E403" s="24">
        <f>IF(Universe!Z403="","",(Universe!Z403-$B$2553)/$C$2553)</f>
        <v/>
      </c>
      <c r="F403" s="24">
        <f>IF(Universe!AA403="","",(Universe!AA403-$B$2554)/$C$2554)</f>
        <v/>
      </c>
      <c r="G403" s="24">
        <f>IF(Universe!AB403="","",(Universe!AB403-$B$2555)/$C$2555)</f>
        <v/>
      </c>
      <c r="H403" s="24">
        <f>IF(Universe!AC403="","",(Universe!AC403-$B$2556)/$C$2556)</f>
        <v/>
      </c>
      <c r="I403" s="24">
        <f>IF(Universe!AD403="","",(Universe!AD403-$B$2557)/$C$2557)</f>
        <v/>
      </c>
      <c r="J403" s="24">
        <f>IF(Universe!AE403="","",(Universe!AE403-$B$2558)/$C$2558)</f>
        <v/>
      </c>
      <c r="K403" s="24">
        <f>IF(Universe!AF403="","",(Universe!AF403-$B$2559)/$C$2559)</f>
        <v/>
      </c>
      <c r="L403" s="24">
        <f>IF(Universe!AG403="","",(Universe!AG403-$B$2560)/$C$2560)</f>
        <v/>
      </c>
      <c r="M403" s="24">
        <f>IF(Universe!AH403="","",(Universe!AH403-$B$2561)/$C$2561)</f>
        <v/>
      </c>
      <c r="N403" s="24">
        <f>IF(Universe!AI403="","",(Universe!AI403-$B$2562)/$C$2562)</f>
        <v/>
      </c>
      <c r="O403" s="24">
        <f>0.74*IF(B403="",0,B403)+0.16*IF(C403="",0,C403)+0.1*IF(D403="",0,D403)</f>
        <v/>
      </c>
      <c r="P403" s="24">
        <f>0.35*IF(E403="",0,E403)+0.35*IF(F403="",0,F403)+0.3*IF(G403="",0,G403)</f>
        <v/>
      </c>
      <c r="Q403" s="24">
        <f>0.656*IF(I403="",0,I403)+0.344*IF(H403="",0,H403)</f>
        <v/>
      </c>
      <c r="R403" s="24">
        <f>0.338*IF(J403="",0,J403)+0.662*IF(K403="",0,K403)</f>
        <v/>
      </c>
      <c r="S403" s="24">
        <f>0.38*IF(L403="",0,L403)+0.35*IF(M403="",0,M403)+0.27*IF(N403="",0,N403)</f>
        <v/>
      </c>
      <c r="T403" s="24">
        <f>IF(Universe!S403="","",((Universe!S403-$B$2565)/$C$2565)^3)</f>
        <v/>
      </c>
      <c r="U403" s="24">
        <f>IF(Universe!S403="","",(Universe!S403-$B$2565)/$C$2565)</f>
        <v/>
      </c>
      <c r="V403" s="24">
        <f>IF(Universe!T403="","",(Universe!T403-$B$2566)/$C$2566)</f>
        <v/>
      </c>
      <c r="W403" s="24">
        <f>IF(Universe!U403="","",(Universe!U403-$B$2567)/$C$2567)</f>
        <v/>
      </c>
      <c r="X403" s="24">
        <f>IF(O403="","",(O403-$B$2571)/$C$2571)</f>
        <v/>
      </c>
      <c r="Y403" s="24">
        <f>IF(T403="","",(T403-$B$2576)/$C$2576)</f>
        <v/>
      </c>
      <c r="Z403" s="24">
        <f>IF(Universe!V403="","",(Universe!V403-$B$2568)/$C$2568)</f>
        <v/>
      </c>
      <c r="AA403" s="24">
        <f>IF(P403="","",(P403-$B$2572)/$C$2572)</f>
        <v/>
      </c>
      <c r="AB403" s="24">
        <f>IF(Q403="","",(Q403-$B$2573)/$C$2573)</f>
        <v/>
      </c>
      <c r="AC403" s="24">
        <f>IF(R403="","",(R403-$B$2574)/$C$2574)</f>
        <v/>
      </c>
      <c r="AD403" s="24">
        <f>IF(S403="","",(S403-$B$2575)/$C$2575)</f>
        <v/>
      </c>
      <c r="AE403" s="24">
        <f>IF(Y403="","",Y403-(19.12044933116382+16.522174187581257*U403))</f>
        <v/>
      </c>
      <c r="AF403" s="24">
        <f>IF(X403="","",(X403-(-0.27268023098325006+0.47142105304415904*V403+-0.3189264934812436*U403)--5.286111042926227e-16)/0.7994208745952703)</f>
        <v/>
      </c>
      <c r="AG403" s="24">
        <f>IF(AA403="","",(AA403-(0.5248806186338691+-0.064206457956449*U403)-5.43454825424064e-16)/0.9977404048781155)</f>
        <v/>
      </c>
      <c r="AH403" s="25" t="n">
        <v>-3.266015550036004</v>
      </c>
      <c r="AI403" s="25" t="n">
        <v>-1.018562965135685</v>
      </c>
      <c r="AJ403" s="25" t="n">
        <v>-3.659862109625317</v>
      </c>
      <c r="AK403" s="25" t="n">
        <v>3.016812043968265</v>
      </c>
      <c r="AL403" s="25" t="n">
        <v>2.521379926772542</v>
      </c>
      <c r="AM403" s="25" t="n">
        <v>2.000088296303175</v>
      </c>
      <c r="AN403" s="25" t="n">
        <v>1.775714474095742</v>
      </c>
      <c r="AO403" s="25" t="n">
        <v>-4.301148626939021</v>
      </c>
      <c r="AP403" s="25" t="n">
        <v>-0.955648060210502</v>
      </c>
      <c r="AQ403" s="25" t="n">
        <v>1.73734329635087</v>
      </c>
    </row>
    <row r="404">
      <c r="A404" s="23">
        <f>Universe!A404</f>
        <v/>
      </c>
      <c r="B404" s="24">
        <f>IF(Universe!W404="","",(Universe!W404-$B$2550)/$C$2550)</f>
        <v/>
      </c>
      <c r="C404" s="24">
        <f>IF(Universe!X404="","",(Universe!X404-$B$2551)/$C$2551)</f>
        <v/>
      </c>
      <c r="D404" s="24">
        <f>IF(Universe!Y404="","",(Universe!Y404-$B$2552)/$C$2552)</f>
        <v/>
      </c>
      <c r="E404" s="24">
        <f>IF(Universe!Z404="","",(Universe!Z404-$B$2553)/$C$2553)</f>
        <v/>
      </c>
      <c r="F404" s="24">
        <f>IF(Universe!AA404="","",(Universe!AA404-$B$2554)/$C$2554)</f>
        <v/>
      </c>
      <c r="G404" s="24">
        <f>IF(Universe!AB404="","",(Universe!AB404-$B$2555)/$C$2555)</f>
        <v/>
      </c>
      <c r="H404" s="24">
        <f>IF(Universe!AC404="","",(Universe!AC404-$B$2556)/$C$2556)</f>
        <v/>
      </c>
      <c r="I404" s="24">
        <f>IF(Universe!AD404="","",(Universe!AD404-$B$2557)/$C$2557)</f>
        <v/>
      </c>
      <c r="J404" s="24">
        <f>IF(Universe!AE404="","",(Universe!AE404-$B$2558)/$C$2558)</f>
        <v/>
      </c>
      <c r="K404" s="24">
        <f>IF(Universe!AF404="","",(Universe!AF404-$B$2559)/$C$2559)</f>
        <v/>
      </c>
      <c r="L404" s="24">
        <f>IF(Universe!AG404="","",(Universe!AG404-$B$2560)/$C$2560)</f>
        <v/>
      </c>
      <c r="M404" s="24">
        <f>IF(Universe!AH404="","",(Universe!AH404-$B$2561)/$C$2561)</f>
        <v/>
      </c>
      <c r="N404" s="24">
        <f>IF(Universe!AI404="","",(Universe!AI404-$B$2562)/$C$2562)</f>
        <v/>
      </c>
      <c r="O404" s="24">
        <f>0.74*IF(B404="",0,B404)+0.16*IF(C404="",0,C404)+0.1*IF(D404="",0,D404)</f>
        <v/>
      </c>
      <c r="P404" s="24">
        <f>0.35*IF(E404="",0,E404)+0.35*IF(F404="",0,F404)+0.3*IF(G404="",0,G404)</f>
        <v/>
      </c>
      <c r="Q404" s="24">
        <f>0.656*IF(I404="",0,I404)+0.344*IF(H404="",0,H404)</f>
        <v/>
      </c>
      <c r="R404" s="24">
        <f>0.338*IF(J404="",0,J404)+0.662*IF(K404="",0,K404)</f>
        <v/>
      </c>
      <c r="S404" s="24">
        <f>0.38*IF(L404="",0,L404)+0.35*IF(M404="",0,M404)+0.27*IF(N404="",0,N404)</f>
        <v/>
      </c>
      <c r="T404" s="24">
        <f>IF(Universe!S404="","",((Universe!S404-$B$2565)/$C$2565)^3)</f>
        <v/>
      </c>
      <c r="U404" s="24">
        <f>IF(Universe!S404="","",(Universe!S404-$B$2565)/$C$2565)</f>
        <v/>
      </c>
      <c r="V404" s="24">
        <f>IF(Universe!T404="","",(Universe!T404-$B$2566)/$C$2566)</f>
        <v/>
      </c>
      <c r="W404" s="24">
        <f>IF(Universe!U404="","",(Universe!U404-$B$2567)/$C$2567)</f>
        <v/>
      </c>
      <c r="X404" s="24">
        <f>IF(O404="","",(O404-$B$2571)/$C$2571)</f>
        <v/>
      </c>
      <c r="Y404" s="24">
        <f>IF(T404="","",(T404-$B$2576)/$C$2576)</f>
        <v/>
      </c>
      <c r="Z404" s="24">
        <f>IF(Universe!V404="","",(Universe!V404-$B$2568)/$C$2568)</f>
        <v/>
      </c>
      <c r="AA404" s="24">
        <f>IF(P404="","",(P404-$B$2572)/$C$2572)</f>
        <v/>
      </c>
      <c r="AB404" s="24">
        <f>IF(Q404="","",(Q404-$B$2573)/$C$2573)</f>
        <v/>
      </c>
      <c r="AC404" s="24">
        <f>IF(R404="","",(R404-$B$2574)/$C$2574)</f>
        <v/>
      </c>
      <c r="AD404" s="24">
        <f>IF(S404="","",(S404-$B$2575)/$C$2575)</f>
        <v/>
      </c>
      <c r="AE404" s="24">
        <f>IF(Y404="","",Y404-(19.12044933116382+16.522174187581257*U404))</f>
        <v/>
      </c>
      <c r="AF404" s="24">
        <f>IF(X404="","",(X404-(-0.27268023098325006+0.47142105304415904*V404+-0.3189264934812436*U404)--5.286111042926227e-16)/0.7994208745952703)</f>
        <v/>
      </c>
      <c r="AG404" s="24">
        <f>IF(AA404="","",(AA404-(0.5248806186338691+-0.064206457956449*U404)-5.43454825424064e-16)/0.9977404048781155)</f>
        <v/>
      </c>
      <c r="AH404" s="25" t="n">
        <v>-3.397510425696291</v>
      </c>
      <c r="AI404" s="25" t="n">
        <v>-0.3431179760323873</v>
      </c>
      <c r="AJ404" s="25" t="n">
        <v>-0.1589459005531095</v>
      </c>
      <c r="AK404" s="25" t="n">
        <v>-0.8744413807604604</v>
      </c>
      <c r="AL404" s="25" t="n">
        <v>2.239194208231205</v>
      </c>
      <c r="AM404" s="25" t="n">
        <v>1.10339255153749</v>
      </c>
      <c r="AN404" s="25" t="n">
        <v>-1.341957884541087</v>
      </c>
      <c r="AO404" s="25" t="n">
        <v>0.0956171348629036</v>
      </c>
      <c r="AP404" s="25" t="n">
        <v>-0.7810915932330994</v>
      </c>
      <c r="AQ404" s="25" t="n">
        <v>-0.4882859626473228</v>
      </c>
    </row>
    <row r="405">
      <c r="A405" s="23">
        <f>Universe!A405</f>
        <v/>
      </c>
      <c r="B405" s="24">
        <f>IF(Universe!W405="","",(Universe!W405-$B$2550)/$C$2550)</f>
        <v/>
      </c>
      <c r="C405" s="24">
        <f>IF(Universe!X405="","",(Universe!X405-$B$2551)/$C$2551)</f>
        <v/>
      </c>
      <c r="D405" s="24">
        <f>IF(Universe!Y405="","",(Universe!Y405-$B$2552)/$C$2552)</f>
        <v/>
      </c>
      <c r="E405" s="24">
        <f>IF(Universe!Z405="","",(Universe!Z405-$B$2553)/$C$2553)</f>
        <v/>
      </c>
      <c r="F405" s="24">
        <f>IF(Universe!AA405="","",(Universe!AA405-$B$2554)/$C$2554)</f>
        <v/>
      </c>
      <c r="G405" s="24">
        <f>IF(Universe!AB405="","",(Universe!AB405-$B$2555)/$C$2555)</f>
        <v/>
      </c>
      <c r="H405" s="24">
        <f>IF(Universe!AC405="","",(Universe!AC405-$B$2556)/$C$2556)</f>
        <v/>
      </c>
      <c r="I405" s="24">
        <f>IF(Universe!AD405="","",(Universe!AD405-$B$2557)/$C$2557)</f>
        <v/>
      </c>
      <c r="J405" s="24">
        <f>IF(Universe!AE405="","",(Universe!AE405-$B$2558)/$C$2558)</f>
        <v/>
      </c>
      <c r="K405" s="24">
        <f>IF(Universe!AF405="","",(Universe!AF405-$B$2559)/$C$2559)</f>
        <v/>
      </c>
      <c r="L405" s="24">
        <f>IF(Universe!AG405="","",(Universe!AG405-$B$2560)/$C$2560)</f>
        <v/>
      </c>
      <c r="M405" s="24">
        <f>IF(Universe!AH405="","",(Universe!AH405-$B$2561)/$C$2561)</f>
        <v/>
      </c>
      <c r="N405" s="24">
        <f>IF(Universe!AI405="","",(Universe!AI405-$B$2562)/$C$2562)</f>
        <v/>
      </c>
      <c r="O405" s="24">
        <f>0.74*IF(B405="",0,B405)+0.16*IF(C405="",0,C405)+0.1*IF(D405="",0,D405)</f>
        <v/>
      </c>
      <c r="P405" s="24">
        <f>0.35*IF(E405="",0,E405)+0.35*IF(F405="",0,F405)+0.3*IF(G405="",0,G405)</f>
        <v/>
      </c>
      <c r="Q405" s="24">
        <f>0.656*IF(I405="",0,I405)+0.344*IF(H405="",0,H405)</f>
        <v/>
      </c>
      <c r="R405" s="24">
        <f>0.338*IF(J405="",0,J405)+0.662*IF(K405="",0,K405)</f>
        <v/>
      </c>
      <c r="S405" s="24">
        <f>0.38*IF(L405="",0,L405)+0.35*IF(M405="",0,M405)+0.27*IF(N405="",0,N405)</f>
        <v/>
      </c>
      <c r="T405" s="24">
        <f>IF(Universe!S405="","",((Universe!S405-$B$2565)/$C$2565)^3)</f>
        <v/>
      </c>
      <c r="U405" s="24">
        <f>IF(Universe!S405="","",(Universe!S405-$B$2565)/$C$2565)</f>
        <v/>
      </c>
      <c r="V405" s="24">
        <f>IF(Universe!T405="","",(Universe!T405-$B$2566)/$C$2566)</f>
        <v/>
      </c>
      <c r="W405" s="24">
        <f>IF(Universe!U405="","",(Universe!U405-$B$2567)/$C$2567)</f>
        <v/>
      </c>
      <c r="X405" s="24">
        <f>IF(O405="","",(O405-$B$2571)/$C$2571)</f>
        <v/>
      </c>
      <c r="Y405" s="24">
        <f>IF(T405="","",(T405-$B$2576)/$C$2576)</f>
        <v/>
      </c>
      <c r="Z405" s="24">
        <f>IF(Universe!V405="","",(Universe!V405-$B$2568)/$C$2568)</f>
        <v/>
      </c>
      <c r="AA405" s="24">
        <f>IF(P405="","",(P405-$B$2572)/$C$2572)</f>
        <v/>
      </c>
      <c r="AB405" s="24">
        <f>IF(Q405="","",(Q405-$B$2573)/$C$2573)</f>
        <v/>
      </c>
      <c r="AC405" s="24">
        <f>IF(R405="","",(R405-$B$2574)/$C$2574)</f>
        <v/>
      </c>
      <c r="AD405" s="24">
        <f>IF(S405="","",(S405-$B$2575)/$C$2575)</f>
        <v/>
      </c>
      <c r="AE405" s="24">
        <f>IF(Y405="","",Y405-(19.12044933116382+16.522174187581257*U405))</f>
        <v/>
      </c>
      <c r="AF405" s="24">
        <f>IF(X405="","",(X405-(-0.27268023098325006+0.47142105304415904*V405+-0.3189264934812436*U405)--5.286111042926227e-16)/0.7994208745952703)</f>
        <v/>
      </c>
      <c r="AG405" s="24">
        <f>IF(AA405="","",(AA405-(0.5248806186338691+-0.064206457956449*U405)-5.43454825424064e-16)/0.9977404048781155)</f>
        <v/>
      </c>
      <c r="AH405" s="25" t="n">
        <v>-2.207164700958533</v>
      </c>
      <c r="AI405" s="25" t="n">
        <v>0.1697132984375757</v>
      </c>
      <c r="AJ405" s="25" t="n">
        <v>-0.519780559970769</v>
      </c>
      <c r="AK405" s="25" t="n">
        <v>-0.5771641867489345</v>
      </c>
      <c r="AL405" s="25" t="n">
        <v>3.364123256860633</v>
      </c>
      <c r="AM405" s="25" t="n">
        <v>0.1157126663218964</v>
      </c>
      <c r="AN405" s="25" t="n">
        <v>0.0981202223600805</v>
      </c>
      <c r="AO405" s="25" t="n">
        <v>0.0489725355794279</v>
      </c>
      <c r="AP405" s="25" t="n">
        <v>-0.739105629317252</v>
      </c>
      <c r="AQ405" s="25" t="n">
        <v>1.544315190737683</v>
      </c>
    </row>
    <row r="406">
      <c r="A406" s="23">
        <f>Universe!A406</f>
        <v/>
      </c>
      <c r="B406" s="24">
        <f>IF(Universe!W406="","",(Universe!W406-$B$2550)/$C$2550)</f>
        <v/>
      </c>
      <c r="C406" s="24">
        <f>IF(Universe!X406="","",(Universe!X406-$B$2551)/$C$2551)</f>
        <v/>
      </c>
      <c r="D406" s="24">
        <f>IF(Universe!Y406="","",(Universe!Y406-$B$2552)/$C$2552)</f>
        <v/>
      </c>
      <c r="E406" s="24">
        <f>IF(Universe!Z406="","",(Universe!Z406-$B$2553)/$C$2553)</f>
        <v/>
      </c>
      <c r="F406" s="24">
        <f>IF(Universe!AA406="","",(Universe!AA406-$B$2554)/$C$2554)</f>
        <v/>
      </c>
      <c r="G406" s="24">
        <f>IF(Universe!AB406="","",(Universe!AB406-$B$2555)/$C$2555)</f>
        <v/>
      </c>
      <c r="H406" s="24">
        <f>IF(Universe!AC406="","",(Universe!AC406-$B$2556)/$C$2556)</f>
        <v/>
      </c>
      <c r="I406" s="24">
        <f>IF(Universe!AD406="","",(Universe!AD406-$B$2557)/$C$2557)</f>
        <v/>
      </c>
      <c r="J406" s="24">
        <f>IF(Universe!AE406="","",(Universe!AE406-$B$2558)/$C$2558)</f>
        <v/>
      </c>
      <c r="K406" s="24">
        <f>IF(Universe!AF406="","",(Universe!AF406-$B$2559)/$C$2559)</f>
        <v/>
      </c>
      <c r="L406" s="24">
        <f>IF(Universe!AG406="","",(Universe!AG406-$B$2560)/$C$2560)</f>
        <v/>
      </c>
      <c r="M406" s="24">
        <f>IF(Universe!AH406="","",(Universe!AH406-$B$2561)/$C$2561)</f>
        <v/>
      </c>
      <c r="N406" s="24">
        <f>IF(Universe!AI406="","",(Universe!AI406-$B$2562)/$C$2562)</f>
        <v/>
      </c>
      <c r="O406" s="24">
        <f>0.74*IF(B406="",0,B406)+0.16*IF(C406="",0,C406)+0.1*IF(D406="",0,D406)</f>
        <v/>
      </c>
      <c r="P406" s="24">
        <f>0.35*IF(E406="",0,E406)+0.35*IF(F406="",0,F406)+0.3*IF(G406="",0,G406)</f>
        <v/>
      </c>
      <c r="Q406" s="24">
        <f>0.656*IF(I406="",0,I406)+0.344*IF(H406="",0,H406)</f>
        <v/>
      </c>
      <c r="R406" s="24">
        <f>0.338*IF(J406="",0,J406)+0.662*IF(K406="",0,K406)</f>
        <v/>
      </c>
      <c r="S406" s="24">
        <f>0.38*IF(L406="",0,L406)+0.35*IF(M406="",0,M406)+0.27*IF(N406="",0,N406)</f>
        <v/>
      </c>
      <c r="T406" s="24">
        <f>IF(Universe!S406="","",((Universe!S406-$B$2565)/$C$2565)^3)</f>
        <v/>
      </c>
      <c r="U406" s="24">
        <f>IF(Universe!S406="","",(Universe!S406-$B$2565)/$C$2565)</f>
        <v/>
      </c>
      <c r="V406" s="24">
        <f>IF(Universe!T406="","",(Universe!T406-$B$2566)/$C$2566)</f>
        <v/>
      </c>
      <c r="W406" s="24">
        <f>IF(Universe!U406="","",(Universe!U406-$B$2567)/$C$2567)</f>
        <v/>
      </c>
      <c r="X406" s="24">
        <f>IF(O406="","",(O406-$B$2571)/$C$2571)</f>
        <v/>
      </c>
      <c r="Y406" s="24">
        <f>IF(T406="","",(T406-$B$2576)/$C$2576)</f>
        <v/>
      </c>
      <c r="Z406" s="24">
        <f>IF(Universe!V406="","",(Universe!V406-$B$2568)/$C$2568)</f>
        <v/>
      </c>
      <c r="AA406" s="24">
        <f>IF(P406="","",(P406-$B$2572)/$C$2572)</f>
        <v/>
      </c>
      <c r="AB406" s="24">
        <f>IF(Q406="","",(Q406-$B$2573)/$C$2573)</f>
        <v/>
      </c>
      <c r="AC406" s="24">
        <f>IF(R406="","",(R406-$B$2574)/$C$2574)</f>
        <v/>
      </c>
      <c r="AD406" s="24">
        <f>IF(S406="","",(S406-$B$2575)/$C$2575)</f>
        <v/>
      </c>
      <c r="AE406" s="24">
        <f>IF(Y406="","",Y406-(19.12044933116382+16.522174187581257*U406))</f>
        <v/>
      </c>
      <c r="AF406" s="24">
        <f>IF(X406="","",(X406-(-0.27268023098325006+0.47142105304415904*V406+-0.3189264934812436*U406)--5.286111042926227e-16)/0.7994208745952703)</f>
        <v/>
      </c>
      <c r="AG406" s="24">
        <f>IF(AA406="","",(AA406-(0.5248806186338691+-0.064206457956449*U406)-5.43454825424064e-16)/0.9977404048781155)</f>
        <v/>
      </c>
      <c r="AH406" s="25" t="n">
        <v>-1.769566588494638</v>
      </c>
      <c r="AI406" s="25" t="n">
        <v>-1.354544901722876</v>
      </c>
      <c r="AJ406" s="25" t="n">
        <v>-0.0925714945766921</v>
      </c>
      <c r="AK406" s="25" t="n">
        <v>0.4254346352367148</v>
      </c>
      <c r="AL406" s="25" t="n">
        <v>3.105995173698824</v>
      </c>
      <c r="AM406" s="25" t="n">
        <v>0.1900725518717237</v>
      </c>
      <c r="AN406" s="25" t="n">
        <v>0.3567371224580222</v>
      </c>
      <c r="AO406" s="25" t="n">
        <v>0.0478654718436473</v>
      </c>
      <c r="AP406" s="25" t="n">
        <v>-0.0613123414098793</v>
      </c>
      <c r="AQ406" s="25" t="n">
        <v>0.2511662449148569</v>
      </c>
    </row>
    <row r="407">
      <c r="A407" s="23">
        <f>Universe!A407</f>
        <v/>
      </c>
      <c r="B407" s="24">
        <f>IF(Universe!W407="","",(Universe!W407-$B$2550)/$C$2550)</f>
        <v/>
      </c>
      <c r="C407" s="24">
        <f>IF(Universe!X407="","",(Universe!X407-$B$2551)/$C$2551)</f>
        <v/>
      </c>
      <c r="D407" s="24">
        <f>IF(Universe!Y407="","",(Universe!Y407-$B$2552)/$C$2552)</f>
        <v/>
      </c>
      <c r="E407" s="24">
        <f>IF(Universe!Z407="","",(Universe!Z407-$B$2553)/$C$2553)</f>
        <v/>
      </c>
      <c r="F407" s="24">
        <f>IF(Universe!AA407="","",(Universe!AA407-$B$2554)/$C$2554)</f>
        <v/>
      </c>
      <c r="G407" s="24">
        <f>IF(Universe!AB407="","",(Universe!AB407-$B$2555)/$C$2555)</f>
        <v/>
      </c>
      <c r="H407" s="24">
        <f>IF(Universe!AC407="","",(Universe!AC407-$B$2556)/$C$2556)</f>
        <v/>
      </c>
      <c r="I407" s="24">
        <f>IF(Universe!AD407="","",(Universe!AD407-$B$2557)/$C$2557)</f>
        <v/>
      </c>
      <c r="J407" s="24">
        <f>IF(Universe!AE407="","",(Universe!AE407-$B$2558)/$C$2558)</f>
        <v/>
      </c>
      <c r="K407" s="24">
        <f>IF(Universe!AF407="","",(Universe!AF407-$B$2559)/$C$2559)</f>
        <v/>
      </c>
      <c r="L407" s="24">
        <f>IF(Universe!AG407="","",(Universe!AG407-$B$2560)/$C$2560)</f>
        <v/>
      </c>
      <c r="M407" s="24">
        <f>IF(Universe!AH407="","",(Universe!AH407-$B$2561)/$C$2561)</f>
        <v/>
      </c>
      <c r="N407" s="24">
        <f>IF(Universe!AI407="","",(Universe!AI407-$B$2562)/$C$2562)</f>
        <v/>
      </c>
      <c r="O407" s="24">
        <f>0.74*IF(B407="",0,B407)+0.16*IF(C407="",0,C407)+0.1*IF(D407="",0,D407)</f>
        <v/>
      </c>
      <c r="P407" s="24">
        <f>0.35*IF(E407="",0,E407)+0.35*IF(F407="",0,F407)+0.3*IF(G407="",0,G407)</f>
        <v/>
      </c>
      <c r="Q407" s="24">
        <f>0.656*IF(I407="",0,I407)+0.344*IF(H407="",0,H407)</f>
        <v/>
      </c>
      <c r="R407" s="24">
        <f>0.338*IF(J407="",0,J407)+0.662*IF(K407="",0,K407)</f>
        <v/>
      </c>
      <c r="S407" s="24">
        <f>0.38*IF(L407="",0,L407)+0.35*IF(M407="",0,M407)+0.27*IF(N407="",0,N407)</f>
        <v/>
      </c>
      <c r="T407" s="24">
        <f>IF(Universe!S407="","",((Universe!S407-$B$2565)/$C$2565)^3)</f>
        <v/>
      </c>
      <c r="U407" s="24">
        <f>IF(Universe!S407="","",(Universe!S407-$B$2565)/$C$2565)</f>
        <v/>
      </c>
      <c r="V407" s="24">
        <f>IF(Universe!T407="","",(Universe!T407-$B$2566)/$C$2566)</f>
        <v/>
      </c>
      <c r="W407" s="24">
        <f>IF(Universe!U407="","",(Universe!U407-$B$2567)/$C$2567)</f>
        <v/>
      </c>
      <c r="X407" s="24">
        <f>IF(O407="","",(O407-$B$2571)/$C$2571)</f>
        <v/>
      </c>
      <c r="Y407" s="24">
        <f>IF(T407="","",(T407-$B$2576)/$C$2576)</f>
        <v/>
      </c>
      <c r="Z407" s="24">
        <f>IF(Universe!V407="","",(Universe!V407-$B$2568)/$C$2568)</f>
        <v/>
      </c>
      <c r="AA407" s="24">
        <f>IF(P407="","",(P407-$B$2572)/$C$2572)</f>
        <v/>
      </c>
      <c r="AB407" s="24">
        <f>IF(Q407="","",(Q407-$B$2573)/$C$2573)</f>
        <v/>
      </c>
      <c r="AC407" s="24">
        <f>IF(R407="","",(R407-$B$2574)/$C$2574)</f>
        <v/>
      </c>
      <c r="AD407" s="24">
        <f>IF(S407="","",(S407-$B$2575)/$C$2575)</f>
        <v/>
      </c>
      <c r="AE407" s="24">
        <f>IF(Y407="","",Y407-(19.12044933116382+16.522174187581257*U407))</f>
        <v/>
      </c>
      <c r="AF407" s="24">
        <f>IF(X407="","",(X407-(-0.27268023098325006+0.47142105304415904*V407+-0.3189264934812436*U407)--5.286111042926227e-16)/0.7994208745952703)</f>
        <v/>
      </c>
      <c r="AG407" s="24">
        <f>IF(AA407="","",(AA407-(0.5248806186338691+-0.064206457956449*U407)-5.43454825424064e-16)/0.9977404048781155)</f>
        <v/>
      </c>
      <c r="AH407" s="25" t="n">
        <v>-2.067864139952624</v>
      </c>
      <c r="AI407" s="25" t="n">
        <v>0.2633763195764298</v>
      </c>
      <c r="AJ407" s="25" t="n">
        <v>-0.0960117806824603</v>
      </c>
      <c r="AK407" s="25" t="n">
        <v>-0.7622144233820202</v>
      </c>
      <c r="AL407" s="25" t="n">
        <v>3.314067666325728</v>
      </c>
      <c r="AM407" s="25" t="n">
        <v>0.9696204994348632</v>
      </c>
      <c r="AN407" s="25" t="n">
        <v>-0.1784152344124461</v>
      </c>
      <c r="AO407" s="25" t="n">
        <v>0.0769947109461204</v>
      </c>
      <c r="AP407" s="25" t="n">
        <v>0.0230011483741945</v>
      </c>
      <c r="AQ407" s="25" t="n">
        <v>-0.4314034397803253</v>
      </c>
    </row>
    <row r="408">
      <c r="A408" s="23">
        <f>Universe!A408</f>
        <v/>
      </c>
      <c r="B408" s="24">
        <f>IF(Universe!W408="","",(Universe!W408-$B$2550)/$C$2550)</f>
        <v/>
      </c>
      <c r="C408" s="24">
        <f>IF(Universe!X408="","",(Universe!X408-$B$2551)/$C$2551)</f>
        <v/>
      </c>
      <c r="D408" s="24">
        <f>IF(Universe!Y408="","",(Universe!Y408-$B$2552)/$C$2552)</f>
        <v/>
      </c>
      <c r="E408" s="24">
        <f>IF(Universe!Z408="","",(Universe!Z408-$B$2553)/$C$2553)</f>
        <v/>
      </c>
      <c r="F408" s="24">
        <f>IF(Universe!AA408="","",(Universe!AA408-$B$2554)/$C$2554)</f>
        <v/>
      </c>
      <c r="G408" s="24">
        <f>IF(Universe!AB408="","",(Universe!AB408-$B$2555)/$C$2555)</f>
        <v/>
      </c>
      <c r="H408" s="24">
        <f>IF(Universe!AC408="","",(Universe!AC408-$B$2556)/$C$2556)</f>
        <v/>
      </c>
      <c r="I408" s="24">
        <f>IF(Universe!AD408="","",(Universe!AD408-$B$2557)/$C$2557)</f>
        <v/>
      </c>
      <c r="J408" s="24">
        <f>IF(Universe!AE408="","",(Universe!AE408-$B$2558)/$C$2558)</f>
        <v/>
      </c>
      <c r="K408" s="24">
        <f>IF(Universe!AF408="","",(Universe!AF408-$B$2559)/$C$2559)</f>
        <v/>
      </c>
      <c r="L408" s="24">
        <f>IF(Universe!AG408="","",(Universe!AG408-$B$2560)/$C$2560)</f>
        <v/>
      </c>
      <c r="M408" s="24">
        <f>IF(Universe!AH408="","",(Universe!AH408-$B$2561)/$C$2561)</f>
        <v/>
      </c>
      <c r="N408" s="24">
        <f>IF(Universe!AI408="","",(Universe!AI408-$B$2562)/$C$2562)</f>
        <v/>
      </c>
      <c r="O408" s="24">
        <f>0.74*IF(B408="",0,B408)+0.16*IF(C408="",0,C408)+0.1*IF(D408="",0,D408)</f>
        <v/>
      </c>
      <c r="P408" s="24">
        <f>0.35*IF(E408="",0,E408)+0.35*IF(F408="",0,F408)+0.3*IF(G408="",0,G408)</f>
        <v/>
      </c>
      <c r="Q408" s="24">
        <f>0.656*IF(I408="",0,I408)+0.344*IF(H408="",0,H408)</f>
        <v/>
      </c>
      <c r="R408" s="24">
        <f>0.338*IF(J408="",0,J408)+0.662*IF(K408="",0,K408)</f>
        <v/>
      </c>
      <c r="S408" s="24">
        <f>0.38*IF(L408="",0,L408)+0.35*IF(M408="",0,M408)+0.27*IF(N408="",0,N408)</f>
        <v/>
      </c>
      <c r="T408" s="24">
        <f>IF(Universe!S408="","",((Universe!S408-$B$2565)/$C$2565)^3)</f>
        <v/>
      </c>
      <c r="U408" s="24">
        <f>IF(Universe!S408="","",(Universe!S408-$B$2565)/$C$2565)</f>
        <v/>
      </c>
      <c r="V408" s="24">
        <f>IF(Universe!T408="","",(Universe!T408-$B$2566)/$C$2566)</f>
        <v/>
      </c>
      <c r="W408" s="24">
        <f>IF(Universe!U408="","",(Universe!U408-$B$2567)/$C$2567)</f>
        <v/>
      </c>
      <c r="X408" s="24">
        <f>IF(O408="","",(O408-$B$2571)/$C$2571)</f>
        <v/>
      </c>
      <c r="Y408" s="24">
        <f>IF(T408="","",(T408-$B$2576)/$C$2576)</f>
        <v/>
      </c>
      <c r="Z408" s="24">
        <f>IF(Universe!V408="","",(Universe!V408-$B$2568)/$C$2568)</f>
        <v/>
      </c>
      <c r="AA408" s="24">
        <f>IF(P408="","",(P408-$B$2572)/$C$2572)</f>
        <v/>
      </c>
      <c r="AB408" s="24">
        <f>IF(Q408="","",(Q408-$B$2573)/$C$2573)</f>
        <v/>
      </c>
      <c r="AC408" s="24">
        <f>IF(R408="","",(R408-$B$2574)/$C$2574)</f>
        <v/>
      </c>
      <c r="AD408" s="24">
        <f>IF(S408="","",(S408-$B$2575)/$C$2575)</f>
        <v/>
      </c>
      <c r="AE408" s="24">
        <f>IF(Y408="","",Y408-(19.12044933116382+16.522174187581257*U408))</f>
        <v/>
      </c>
      <c r="AF408" s="24">
        <f>IF(X408="","",(X408-(-0.27268023098325006+0.47142105304415904*V408+-0.3189264934812436*U408)--5.286111042926227e-16)/0.7994208745952703)</f>
        <v/>
      </c>
      <c r="AG408" s="24">
        <f>IF(AA408="","",(AA408-(0.5248806186338691+-0.064206457956449*U408)-5.43454825424064e-16)/0.9977404048781155)</f>
        <v/>
      </c>
      <c r="AH408" s="25" t="n">
        <v>-1.893837665222096</v>
      </c>
      <c r="AI408" s="25" t="n">
        <v>-1.761063847377015</v>
      </c>
      <c r="AJ408" s="25" t="n">
        <v>-1.585395854614418</v>
      </c>
      <c r="AK408" s="25" t="n">
        <v>0.3016371769701522</v>
      </c>
      <c r="AL408" s="25" t="n">
        <v>3.208526039962417</v>
      </c>
      <c r="AM408" s="25" t="n">
        <v>1.119415744650024</v>
      </c>
      <c r="AN408" s="25" t="n">
        <v>0.943084554324078</v>
      </c>
      <c r="AO408" s="25" t="n">
        <v>0.2130688987732485</v>
      </c>
      <c r="AP408" s="25" t="n">
        <v>-0.5342437867605189</v>
      </c>
      <c r="AQ408" s="25" t="n">
        <v>0.3748425673959092</v>
      </c>
    </row>
    <row r="409">
      <c r="A409" s="23">
        <f>Universe!A409</f>
        <v/>
      </c>
      <c r="B409" s="24">
        <f>IF(Universe!W409="","",(Universe!W409-$B$2550)/$C$2550)</f>
        <v/>
      </c>
      <c r="C409" s="24">
        <f>IF(Universe!X409="","",(Universe!X409-$B$2551)/$C$2551)</f>
        <v/>
      </c>
      <c r="D409" s="24">
        <f>IF(Universe!Y409="","",(Universe!Y409-$B$2552)/$C$2552)</f>
        <v/>
      </c>
      <c r="E409" s="24">
        <f>IF(Universe!Z409="","",(Universe!Z409-$B$2553)/$C$2553)</f>
        <v/>
      </c>
      <c r="F409" s="24">
        <f>IF(Universe!AA409="","",(Universe!AA409-$B$2554)/$C$2554)</f>
        <v/>
      </c>
      <c r="G409" s="24">
        <f>IF(Universe!AB409="","",(Universe!AB409-$B$2555)/$C$2555)</f>
        <v/>
      </c>
      <c r="H409" s="24">
        <f>IF(Universe!AC409="","",(Universe!AC409-$B$2556)/$C$2556)</f>
        <v/>
      </c>
      <c r="I409" s="24">
        <f>IF(Universe!AD409="","",(Universe!AD409-$B$2557)/$C$2557)</f>
        <v/>
      </c>
      <c r="J409" s="24">
        <f>IF(Universe!AE409="","",(Universe!AE409-$B$2558)/$C$2558)</f>
        <v/>
      </c>
      <c r="K409" s="24">
        <f>IF(Universe!AF409="","",(Universe!AF409-$B$2559)/$C$2559)</f>
        <v/>
      </c>
      <c r="L409" s="24">
        <f>IF(Universe!AG409="","",(Universe!AG409-$B$2560)/$C$2560)</f>
        <v/>
      </c>
      <c r="M409" s="24">
        <f>IF(Universe!AH409="","",(Universe!AH409-$B$2561)/$C$2561)</f>
        <v/>
      </c>
      <c r="N409" s="24">
        <f>IF(Universe!AI409="","",(Universe!AI409-$B$2562)/$C$2562)</f>
        <v/>
      </c>
      <c r="O409" s="24">
        <f>0.74*IF(B409="",0,B409)+0.16*IF(C409="",0,C409)+0.1*IF(D409="",0,D409)</f>
        <v/>
      </c>
      <c r="P409" s="24">
        <f>0.35*IF(E409="",0,E409)+0.35*IF(F409="",0,F409)+0.3*IF(G409="",0,G409)</f>
        <v/>
      </c>
      <c r="Q409" s="24">
        <f>0.656*IF(I409="",0,I409)+0.344*IF(H409="",0,H409)</f>
        <v/>
      </c>
      <c r="R409" s="24">
        <f>0.338*IF(J409="",0,J409)+0.662*IF(K409="",0,K409)</f>
        <v/>
      </c>
      <c r="S409" s="24">
        <f>0.38*IF(L409="",0,L409)+0.35*IF(M409="",0,M409)+0.27*IF(N409="",0,N409)</f>
        <v/>
      </c>
      <c r="T409" s="24">
        <f>IF(Universe!S409="","",((Universe!S409-$B$2565)/$C$2565)^3)</f>
        <v/>
      </c>
      <c r="U409" s="24">
        <f>IF(Universe!S409="","",(Universe!S409-$B$2565)/$C$2565)</f>
        <v/>
      </c>
      <c r="V409" s="24">
        <f>IF(Universe!T409="","",(Universe!T409-$B$2566)/$C$2566)</f>
        <v/>
      </c>
      <c r="W409" s="24">
        <f>IF(Universe!U409="","",(Universe!U409-$B$2567)/$C$2567)</f>
        <v/>
      </c>
      <c r="X409" s="24">
        <f>IF(O409="","",(O409-$B$2571)/$C$2571)</f>
        <v/>
      </c>
      <c r="Y409" s="24">
        <f>IF(T409="","",(T409-$B$2576)/$C$2576)</f>
        <v/>
      </c>
      <c r="Z409" s="24">
        <f>IF(Universe!V409="","",(Universe!V409-$B$2568)/$C$2568)</f>
        <v/>
      </c>
      <c r="AA409" s="24">
        <f>IF(P409="","",(P409-$B$2572)/$C$2572)</f>
        <v/>
      </c>
      <c r="AB409" s="24">
        <f>IF(Q409="","",(Q409-$B$2573)/$C$2573)</f>
        <v/>
      </c>
      <c r="AC409" s="24">
        <f>IF(R409="","",(R409-$B$2574)/$C$2574)</f>
        <v/>
      </c>
      <c r="AD409" s="24">
        <f>IF(S409="","",(S409-$B$2575)/$C$2575)</f>
        <v/>
      </c>
      <c r="AE409" s="24">
        <f>IF(Y409="","",Y409-(19.12044933116382+16.522174187581257*U409))</f>
        <v/>
      </c>
      <c r="AF409" s="24">
        <f>IF(X409="","",(X409-(-0.27268023098325006+0.47142105304415904*V409+-0.3189264934812436*U409)--5.286111042926227e-16)/0.7994208745952703)</f>
        <v/>
      </c>
      <c r="AG409" s="24">
        <f>IF(AA409="","",(AA409-(0.5248806186338691+-0.064206457956449*U409)-5.43454825424064e-16)/0.9977404048781155)</f>
        <v/>
      </c>
      <c r="AH409" s="25" t="n">
        <v>-1.114142743753774</v>
      </c>
      <c r="AI409" s="25" t="n">
        <v>-1.314482786597837</v>
      </c>
      <c r="AJ409" s="25" t="n">
        <v>0.4590448051135756</v>
      </c>
      <c r="AK409" s="25" t="n">
        <v>0.3459760262701057</v>
      </c>
      <c r="AL409" s="25" t="n">
        <v>2.253070038533185</v>
      </c>
      <c r="AM409" s="25" t="n">
        <v>-0.4290649472229637</v>
      </c>
      <c r="AN409" s="25" t="n">
        <v>-0.0382117507841526</v>
      </c>
      <c r="AO409" s="25" t="n">
        <v>-0.025968538937172</v>
      </c>
      <c r="AP409" s="25" t="n">
        <v>0.4821010687299518</v>
      </c>
      <c r="AQ409" s="25" t="n">
        <v>-0.1821594510671313</v>
      </c>
    </row>
    <row r="410">
      <c r="A410" s="23">
        <f>Universe!A410</f>
        <v/>
      </c>
      <c r="B410" s="24">
        <f>IF(Universe!W410="","",(Universe!W410-$B$2550)/$C$2550)</f>
        <v/>
      </c>
      <c r="C410" s="24">
        <f>IF(Universe!X410="","",(Universe!X410-$B$2551)/$C$2551)</f>
        <v/>
      </c>
      <c r="D410" s="24">
        <f>IF(Universe!Y410="","",(Universe!Y410-$B$2552)/$C$2552)</f>
        <v/>
      </c>
      <c r="E410" s="24">
        <f>IF(Universe!Z410="","",(Universe!Z410-$B$2553)/$C$2553)</f>
        <v/>
      </c>
      <c r="F410" s="24">
        <f>IF(Universe!AA410="","",(Universe!AA410-$B$2554)/$C$2554)</f>
        <v/>
      </c>
      <c r="G410" s="24">
        <f>IF(Universe!AB410="","",(Universe!AB410-$B$2555)/$C$2555)</f>
        <v/>
      </c>
      <c r="H410" s="24">
        <f>IF(Universe!AC410="","",(Universe!AC410-$B$2556)/$C$2556)</f>
        <v/>
      </c>
      <c r="I410" s="24">
        <f>IF(Universe!AD410="","",(Universe!AD410-$B$2557)/$C$2557)</f>
        <v/>
      </c>
      <c r="J410" s="24">
        <f>IF(Universe!AE410="","",(Universe!AE410-$B$2558)/$C$2558)</f>
        <v/>
      </c>
      <c r="K410" s="24">
        <f>IF(Universe!AF410="","",(Universe!AF410-$B$2559)/$C$2559)</f>
        <v/>
      </c>
      <c r="L410" s="24">
        <f>IF(Universe!AG410="","",(Universe!AG410-$B$2560)/$C$2560)</f>
        <v/>
      </c>
      <c r="M410" s="24">
        <f>IF(Universe!AH410="","",(Universe!AH410-$B$2561)/$C$2561)</f>
        <v/>
      </c>
      <c r="N410" s="24">
        <f>IF(Universe!AI410="","",(Universe!AI410-$B$2562)/$C$2562)</f>
        <v/>
      </c>
      <c r="O410" s="24">
        <f>0.74*IF(B410="",0,B410)+0.16*IF(C410="",0,C410)+0.1*IF(D410="",0,D410)</f>
        <v/>
      </c>
      <c r="P410" s="24">
        <f>0.35*IF(E410="",0,E410)+0.35*IF(F410="",0,F410)+0.3*IF(G410="",0,G410)</f>
        <v/>
      </c>
      <c r="Q410" s="24">
        <f>0.656*IF(I410="",0,I410)+0.344*IF(H410="",0,H410)</f>
        <v/>
      </c>
      <c r="R410" s="24">
        <f>0.338*IF(J410="",0,J410)+0.662*IF(K410="",0,K410)</f>
        <v/>
      </c>
      <c r="S410" s="24">
        <f>0.38*IF(L410="",0,L410)+0.35*IF(M410="",0,M410)+0.27*IF(N410="",0,N410)</f>
        <v/>
      </c>
      <c r="T410" s="24">
        <f>IF(Universe!S410="","",((Universe!S410-$B$2565)/$C$2565)^3)</f>
        <v/>
      </c>
      <c r="U410" s="24">
        <f>IF(Universe!S410="","",(Universe!S410-$B$2565)/$C$2565)</f>
        <v/>
      </c>
      <c r="V410" s="24">
        <f>IF(Universe!T410="","",(Universe!T410-$B$2566)/$C$2566)</f>
        <v/>
      </c>
      <c r="W410" s="24">
        <f>IF(Universe!U410="","",(Universe!U410-$B$2567)/$C$2567)</f>
        <v/>
      </c>
      <c r="X410" s="24">
        <f>IF(O410="","",(O410-$B$2571)/$C$2571)</f>
        <v/>
      </c>
      <c r="Y410" s="24">
        <f>IF(T410="","",(T410-$B$2576)/$C$2576)</f>
        <v/>
      </c>
      <c r="Z410" s="24">
        <f>IF(Universe!V410="","",(Universe!V410-$B$2568)/$C$2568)</f>
        <v/>
      </c>
      <c r="AA410" s="24">
        <f>IF(P410="","",(P410-$B$2572)/$C$2572)</f>
        <v/>
      </c>
      <c r="AB410" s="24">
        <f>IF(Q410="","",(Q410-$B$2573)/$C$2573)</f>
        <v/>
      </c>
      <c r="AC410" s="24">
        <f>IF(R410="","",(R410-$B$2574)/$C$2574)</f>
        <v/>
      </c>
      <c r="AD410" s="24">
        <f>IF(S410="","",(S410-$B$2575)/$C$2575)</f>
        <v/>
      </c>
      <c r="AE410" s="24">
        <f>IF(Y410="","",Y410-(19.12044933116382+16.522174187581257*U410))</f>
        <v/>
      </c>
      <c r="AF410" s="24">
        <f>IF(X410="","",(X410-(-0.27268023098325006+0.47142105304415904*V410+-0.3189264934812436*U410)--5.286111042926227e-16)/0.7994208745952703)</f>
        <v/>
      </c>
      <c r="AG410" s="24">
        <f>IF(AA410="","",(AA410-(0.5248806186338691+-0.064206457956449*U410)-5.43454825424064e-16)/0.9977404048781155)</f>
        <v/>
      </c>
      <c r="AH410" s="25" t="n">
        <v>-2.486892077379075</v>
      </c>
      <c r="AI410" s="25" t="n">
        <v>0.071646627323092</v>
      </c>
      <c r="AJ410" s="25" t="n">
        <v>0.6510449145093149</v>
      </c>
      <c r="AK410" s="25" t="n">
        <v>-0.5576030786763411</v>
      </c>
      <c r="AL410" s="25" t="n">
        <v>3.363300135203322</v>
      </c>
      <c r="AM410" s="25" t="n">
        <v>-0.1337895948784607</v>
      </c>
      <c r="AN410" s="25" t="n">
        <v>1.550526090232491</v>
      </c>
      <c r="AO410" s="25" t="n">
        <v>0.0945821810501522</v>
      </c>
      <c r="AP410" s="25" t="n">
        <v>0.0440270671856928</v>
      </c>
      <c r="AQ410" s="25" t="n">
        <v>0.8355776840460279</v>
      </c>
    </row>
    <row r="411">
      <c r="A411" s="23">
        <f>Universe!A411</f>
        <v/>
      </c>
      <c r="B411" s="24">
        <f>IF(Universe!W411="","",(Universe!W411-$B$2550)/$C$2550)</f>
        <v/>
      </c>
      <c r="C411" s="24">
        <f>IF(Universe!X411="","",(Universe!X411-$B$2551)/$C$2551)</f>
        <v/>
      </c>
      <c r="D411" s="24">
        <f>IF(Universe!Y411="","",(Universe!Y411-$B$2552)/$C$2552)</f>
        <v/>
      </c>
      <c r="E411" s="24">
        <f>IF(Universe!Z411="","",(Universe!Z411-$B$2553)/$C$2553)</f>
        <v/>
      </c>
      <c r="F411" s="24">
        <f>IF(Universe!AA411="","",(Universe!AA411-$B$2554)/$C$2554)</f>
        <v/>
      </c>
      <c r="G411" s="24">
        <f>IF(Universe!AB411="","",(Universe!AB411-$B$2555)/$C$2555)</f>
        <v/>
      </c>
      <c r="H411" s="24">
        <f>IF(Universe!AC411="","",(Universe!AC411-$B$2556)/$C$2556)</f>
        <v/>
      </c>
      <c r="I411" s="24">
        <f>IF(Universe!AD411="","",(Universe!AD411-$B$2557)/$C$2557)</f>
        <v/>
      </c>
      <c r="J411" s="24">
        <f>IF(Universe!AE411="","",(Universe!AE411-$B$2558)/$C$2558)</f>
        <v/>
      </c>
      <c r="K411" s="24">
        <f>IF(Universe!AF411="","",(Universe!AF411-$B$2559)/$C$2559)</f>
        <v/>
      </c>
      <c r="L411" s="24">
        <f>IF(Universe!AG411="","",(Universe!AG411-$B$2560)/$C$2560)</f>
        <v/>
      </c>
      <c r="M411" s="24">
        <f>IF(Universe!AH411="","",(Universe!AH411-$B$2561)/$C$2561)</f>
        <v/>
      </c>
      <c r="N411" s="24">
        <f>IF(Universe!AI411="","",(Universe!AI411-$B$2562)/$C$2562)</f>
        <v/>
      </c>
      <c r="O411" s="24">
        <f>0.74*IF(B411="",0,B411)+0.16*IF(C411="",0,C411)+0.1*IF(D411="",0,D411)</f>
        <v/>
      </c>
      <c r="P411" s="24">
        <f>0.35*IF(E411="",0,E411)+0.35*IF(F411="",0,F411)+0.3*IF(G411="",0,G411)</f>
        <v/>
      </c>
      <c r="Q411" s="24">
        <f>0.656*IF(I411="",0,I411)+0.344*IF(H411="",0,H411)</f>
        <v/>
      </c>
      <c r="R411" s="24">
        <f>0.338*IF(J411="",0,J411)+0.662*IF(K411="",0,K411)</f>
        <v/>
      </c>
      <c r="S411" s="24">
        <f>0.38*IF(L411="",0,L411)+0.35*IF(M411="",0,M411)+0.27*IF(N411="",0,N411)</f>
        <v/>
      </c>
      <c r="T411" s="24">
        <f>IF(Universe!S411="","",((Universe!S411-$B$2565)/$C$2565)^3)</f>
        <v/>
      </c>
      <c r="U411" s="24">
        <f>IF(Universe!S411="","",(Universe!S411-$B$2565)/$C$2565)</f>
        <v/>
      </c>
      <c r="V411" s="24">
        <f>IF(Universe!T411="","",(Universe!T411-$B$2566)/$C$2566)</f>
        <v/>
      </c>
      <c r="W411" s="24">
        <f>IF(Universe!U411="","",(Universe!U411-$B$2567)/$C$2567)</f>
        <v/>
      </c>
      <c r="X411" s="24">
        <f>IF(O411="","",(O411-$B$2571)/$C$2571)</f>
        <v/>
      </c>
      <c r="Y411" s="24">
        <f>IF(T411="","",(T411-$B$2576)/$C$2576)</f>
        <v/>
      </c>
      <c r="Z411" s="24">
        <f>IF(Universe!V411="","",(Universe!V411-$B$2568)/$C$2568)</f>
        <v/>
      </c>
      <c r="AA411" s="24">
        <f>IF(P411="","",(P411-$B$2572)/$C$2572)</f>
        <v/>
      </c>
      <c r="AB411" s="24">
        <f>IF(Q411="","",(Q411-$B$2573)/$C$2573)</f>
        <v/>
      </c>
      <c r="AC411" s="24">
        <f>IF(R411="","",(R411-$B$2574)/$C$2574)</f>
        <v/>
      </c>
      <c r="AD411" s="24">
        <f>IF(S411="","",(S411-$B$2575)/$C$2575)</f>
        <v/>
      </c>
      <c r="AE411" s="24">
        <f>IF(Y411="","",Y411-(19.12044933116382+16.522174187581257*U411))</f>
        <v/>
      </c>
      <c r="AF411" s="24">
        <f>IF(X411="","",(X411-(-0.27268023098325006+0.47142105304415904*V411+-0.3189264934812436*U411)--5.286111042926227e-16)/0.7994208745952703)</f>
        <v/>
      </c>
      <c r="AG411" s="24">
        <f>IF(AA411="","",(AA411-(0.5248806186338691+-0.064206457956449*U411)-5.43454825424064e-16)/0.9977404048781155)</f>
        <v/>
      </c>
      <c r="AH411" s="25" t="n">
        <v>-3.55050655340128</v>
      </c>
      <c r="AI411" s="25" t="n">
        <v>1.152143440087772</v>
      </c>
      <c r="AJ411" s="25" t="n">
        <v>-2.440188465566314</v>
      </c>
      <c r="AK411" s="25" t="n">
        <v>0.0878441264490601</v>
      </c>
      <c r="AL411" s="25" t="n">
        <v>1.854024461482414</v>
      </c>
      <c r="AM411" s="25" t="n">
        <v>1.423572875962229</v>
      </c>
      <c r="AN411" s="25" t="n">
        <v>1.13322433609467</v>
      </c>
      <c r="AO411" s="25" t="n">
        <v>0.1917462055139368</v>
      </c>
      <c r="AP411" s="25" t="n">
        <v>-0.6660437078338919</v>
      </c>
      <c r="AQ411" s="25" t="n">
        <v>0.5714498444488482</v>
      </c>
    </row>
    <row r="412">
      <c r="A412" s="23">
        <f>Universe!A412</f>
        <v/>
      </c>
      <c r="B412" s="24">
        <f>IF(Universe!W412="","",(Universe!W412-$B$2550)/$C$2550)</f>
        <v/>
      </c>
      <c r="C412" s="24">
        <f>IF(Universe!X412="","",(Universe!X412-$B$2551)/$C$2551)</f>
        <v/>
      </c>
      <c r="D412" s="24">
        <f>IF(Universe!Y412="","",(Universe!Y412-$B$2552)/$C$2552)</f>
        <v/>
      </c>
      <c r="E412" s="24">
        <f>IF(Universe!Z412="","",(Universe!Z412-$B$2553)/$C$2553)</f>
        <v/>
      </c>
      <c r="F412" s="24">
        <f>IF(Universe!AA412="","",(Universe!AA412-$B$2554)/$C$2554)</f>
        <v/>
      </c>
      <c r="G412" s="24">
        <f>IF(Universe!AB412="","",(Universe!AB412-$B$2555)/$C$2555)</f>
        <v/>
      </c>
      <c r="H412" s="24">
        <f>IF(Universe!AC412="","",(Universe!AC412-$B$2556)/$C$2556)</f>
        <v/>
      </c>
      <c r="I412" s="24">
        <f>IF(Universe!AD412="","",(Universe!AD412-$B$2557)/$C$2557)</f>
        <v/>
      </c>
      <c r="J412" s="24">
        <f>IF(Universe!AE412="","",(Universe!AE412-$B$2558)/$C$2558)</f>
        <v/>
      </c>
      <c r="K412" s="24">
        <f>IF(Universe!AF412="","",(Universe!AF412-$B$2559)/$C$2559)</f>
        <v/>
      </c>
      <c r="L412" s="24">
        <f>IF(Universe!AG412="","",(Universe!AG412-$B$2560)/$C$2560)</f>
        <v/>
      </c>
      <c r="M412" s="24">
        <f>IF(Universe!AH412="","",(Universe!AH412-$B$2561)/$C$2561)</f>
        <v/>
      </c>
      <c r="N412" s="24">
        <f>IF(Universe!AI412="","",(Universe!AI412-$B$2562)/$C$2562)</f>
        <v/>
      </c>
      <c r="O412" s="24">
        <f>0.74*IF(B412="",0,B412)+0.16*IF(C412="",0,C412)+0.1*IF(D412="",0,D412)</f>
        <v/>
      </c>
      <c r="P412" s="24">
        <f>0.35*IF(E412="",0,E412)+0.35*IF(F412="",0,F412)+0.3*IF(G412="",0,G412)</f>
        <v/>
      </c>
      <c r="Q412" s="24">
        <f>0.656*IF(I412="",0,I412)+0.344*IF(H412="",0,H412)</f>
        <v/>
      </c>
      <c r="R412" s="24">
        <f>0.338*IF(J412="",0,J412)+0.662*IF(K412="",0,K412)</f>
        <v/>
      </c>
      <c r="S412" s="24">
        <f>0.38*IF(L412="",0,L412)+0.35*IF(M412="",0,M412)+0.27*IF(N412="",0,N412)</f>
        <v/>
      </c>
      <c r="T412" s="24">
        <f>IF(Universe!S412="","",((Universe!S412-$B$2565)/$C$2565)^3)</f>
        <v/>
      </c>
      <c r="U412" s="24">
        <f>IF(Universe!S412="","",(Universe!S412-$B$2565)/$C$2565)</f>
        <v/>
      </c>
      <c r="V412" s="24">
        <f>IF(Universe!T412="","",(Universe!T412-$B$2566)/$C$2566)</f>
        <v/>
      </c>
      <c r="W412" s="24">
        <f>IF(Universe!U412="","",(Universe!U412-$B$2567)/$C$2567)</f>
        <v/>
      </c>
      <c r="X412" s="24">
        <f>IF(O412="","",(O412-$B$2571)/$C$2571)</f>
        <v/>
      </c>
      <c r="Y412" s="24">
        <f>IF(T412="","",(T412-$B$2576)/$C$2576)</f>
        <v/>
      </c>
      <c r="Z412" s="24">
        <f>IF(Universe!V412="","",(Universe!V412-$B$2568)/$C$2568)</f>
        <v/>
      </c>
      <c r="AA412" s="24">
        <f>IF(P412="","",(P412-$B$2572)/$C$2572)</f>
        <v/>
      </c>
      <c r="AB412" s="24">
        <f>IF(Q412="","",(Q412-$B$2573)/$C$2573)</f>
        <v/>
      </c>
      <c r="AC412" s="24">
        <f>IF(R412="","",(R412-$B$2574)/$C$2574)</f>
        <v/>
      </c>
      <c r="AD412" s="24">
        <f>IF(S412="","",(S412-$B$2575)/$C$2575)</f>
        <v/>
      </c>
      <c r="AE412" s="24">
        <f>IF(Y412="","",Y412-(19.12044933116382+16.522174187581257*U412))</f>
        <v/>
      </c>
      <c r="AF412" s="24">
        <f>IF(X412="","",(X412-(-0.27268023098325006+0.47142105304415904*V412+-0.3189264934812436*U412)--5.286111042926227e-16)/0.7994208745952703)</f>
        <v/>
      </c>
      <c r="AG412" s="24">
        <f>IF(AA412="","",(AA412-(0.5248806186338691+-0.064206457956449*U412)-5.43454825424064e-16)/0.9977404048781155)</f>
        <v/>
      </c>
      <c r="AH412" s="25" t="n">
        <v>-2.219848216252419</v>
      </c>
      <c r="AI412" s="25" t="n">
        <v>-1.172762478096737</v>
      </c>
      <c r="AJ412" s="25" t="n">
        <v>0.4555083735762546</v>
      </c>
      <c r="AK412" s="25" t="n">
        <v>0.6304087214590391</v>
      </c>
      <c r="AL412" s="25" t="n">
        <v>3.367080089285855</v>
      </c>
      <c r="AM412" s="25" t="n">
        <v>0.4091725266941811</v>
      </c>
      <c r="AN412" s="25" t="n">
        <v>0.926598764327336</v>
      </c>
      <c r="AO412" s="25" t="n">
        <v>0.5313064101741697</v>
      </c>
      <c r="AP412" s="25" t="n">
        <v>0.6830106777148525</v>
      </c>
      <c r="AQ412" s="25" t="n">
        <v>7.294299024187078e-18</v>
      </c>
    </row>
    <row r="413">
      <c r="A413" s="23">
        <f>Universe!A413</f>
        <v/>
      </c>
      <c r="B413" s="24">
        <f>IF(Universe!W413="","",(Universe!W413-$B$2550)/$C$2550)</f>
        <v/>
      </c>
      <c r="C413" s="24">
        <f>IF(Universe!X413="","",(Universe!X413-$B$2551)/$C$2551)</f>
        <v/>
      </c>
      <c r="D413" s="24">
        <f>IF(Universe!Y413="","",(Universe!Y413-$B$2552)/$C$2552)</f>
        <v/>
      </c>
      <c r="E413" s="24">
        <f>IF(Universe!Z413="","",(Universe!Z413-$B$2553)/$C$2553)</f>
        <v/>
      </c>
      <c r="F413" s="24">
        <f>IF(Universe!AA413="","",(Universe!AA413-$B$2554)/$C$2554)</f>
        <v/>
      </c>
      <c r="G413" s="24">
        <f>IF(Universe!AB413="","",(Universe!AB413-$B$2555)/$C$2555)</f>
        <v/>
      </c>
      <c r="H413" s="24">
        <f>IF(Universe!AC413="","",(Universe!AC413-$B$2556)/$C$2556)</f>
        <v/>
      </c>
      <c r="I413" s="24">
        <f>IF(Universe!AD413="","",(Universe!AD413-$B$2557)/$C$2557)</f>
        <v/>
      </c>
      <c r="J413" s="24">
        <f>IF(Universe!AE413="","",(Universe!AE413-$B$2558)/$C$2558)</f>
        <v/>
      </c>
      <c r="K413" s="24">
        <f>IF(Universe!AF413="","",(Universe!AF413-$B$2559)/$C$2559)</f>
        <v/>
      </c>
      <c r="L413" s="24">
        <f>IF(Universe!AG413="","",(Universe!AG413-$B$2560)/$C$2560)</f>
        <v/>
      </c>
      <c r="M413" s="24">
        <f>IF(Universe!AH413="","",(Universe!AH413-$B$2561)/$C$2561)</f>
        <v/>
      </c>
      <c r="N413" s="24">
        <f>IF(Universe!AI413="","",(Universe!AI413-$B$2562)/$C$2562)</f>
        <v/>
      </c>
      <c r="O413" s="24">
        <f>0.74*IF(B413="",0,B413)+0.16*IF(C413="",0,C413)+0.1*IF(D413="",0,D413)</f>
        <v/>
      </c>
      <c r="P413" s="24">
        <f>0.35*IF(E413="",0,E413)+0.35*IF(F413="",0,F413)+0.3*IF(G413="",0,G413)</f>
        <v/>
      </c>
      <c r="Q413" s="24">
        <f>0.656*IF(I413="",0,I413)+0.344*IF(H413="",0,H413)</f>
        <v/>
      </c>
      <c r="R413" s="24">
        <f>0.338*IF(J413="",0,J413)+0.662*IF(K413="",0,K413)</f>
        <v/>
      </c>
      <c r="S413" s="24">
        <f>0.38*IF(L413="",0,L413)+0.35*IF(M413="",0,M413)+0.27*IF(N413="",0,N413)</f>
        <v/>
      </c>
      <c r="T413" s="24">
        <f>IF(Universe!S413="","",((Universe!S413-$B$2565)/$C$2565)^3)</f>
        <v/>
      </c>
      <c r="U413" s="24">
        <f>IF(Universe!S413="","",(Universe!S413-$B$2565)/$C$2565)</f>
        <v/>
      </c>
      <c r="V413" s="24">
        <f>IF(Universe!T413="","",(Universe!T413-$B$2566)/$C$2566)</f>
        <v/>
      </c>
      <c r="W413" s="24">
        <f>IF(Universe!U413="","",(Universe!U413-$B$2567)/$C$2567)</f>
        <v/>
      </c>
      <c r="X413" s="24">
        <f>IF(O413="","",(O413-$B$2571)/$C$2571)</f>
        <v/>
      </c>
      <c r="Y413" s="24">
        <f>IF(T413="","",(T413-$B$2576)/$C$2576)</f>
        <v/>
      </c>
      <c r="Z413" s="24">
        <f>IF(Universe!V413="","",(Universe!V413-$B$2568)/$C$2568)</f>
        <v/>
      </c>
      <c r="AA413" s="24">
        <f>IF(P413="","",(P413-$B$2572)/$C$2572)</f>
        <v/>
      </c>
      <c r="AB413" s="24">
        <f>IF(Q413="","",(Q413-$B$2573)/$C$2573)</f>
        <v/>
      </c>
      <c r="AC413" s="24">
        <f>IF(R413="","",(R413-$B$2574)/$C$2574)</f>
        <v/>
      </c>
      <c r="AD413" s="24">
        <f>IF(S413="","",(S413-$B$2575)/$C$2575)</f>
        <v/>
      </c>
      <c r="AE413" s="24">
        <f>IF(Y413="","",Y413-(19.12044933116382+16.522174187581257*U413))</f>
        <v/>
      </c>
      <c r="AF413" s="24">
        <f>IF(X413="","",(X413-(-0.27268023098325006+0.47142105304415904*V413+-0.3189264934812436*U413)--5.286111042926227e-16)/0.7994208745952703)</f>
        <v/>
      </c>
      <c r="AG413" s="24">
        <f>IF(AA413="","",(AA413-(0.5248806186338691+-0.064206457956449*U413)-5.43454825424064e-16)/0.9977404048781155)</f>
        <v/>
      </c>
      <c r="AH413" s="25" t="n">
        <v>-2.374654471491743</v>
      </c>
      <c r="AI413" s="25" t="n">
        <v>0.2937698331205674</v>
      </c>
      <c r="AJ413" s="25" t="n">
        <v>0.4767957571638311</v>
      </c>
      <c r="AK413" s="25" t="n">
        <v>-0.8109758734962128</v>
      </c>
      <c r="AL413" s="25" t="n">
        <v>3.380620487807201</v>
      </c>
      <c r="AM413" s="25" t="n">
        <v>-0.0283622953574676</v>
      </c>
      <c r="AN413" s="25" t="n">
        <v>0.1641834772820242</v>
      </c>
      <c r="AO413" s="25" t="n">
        <v>-0.1060402394285987</v>
      </c>
      <c r="AP413" s="25" t="n">
        <v>-1.264457586970301</v>
      </c>
      <c r="AQ413" s="25" t="n">
        <v>-0.629047772507882</v>
      </c>
    </row>
    <row r="414">
      <c r="A414" s="23">
        <f>Universe!A414</f>
        <v/>
      </c>
      <c r="B414" s="24">
        <f>IF(Universe!W414="","",(Universe!W414-$B$2550)/$C$2550)</f>
        <v/>
      </c>
      <c r="C414" s="24">
        <f>IF(Universe!X414="","",(Universe!X414-$B$2551)/$C$2551)</f>
        <v/>
      </c>
      <c r="D414" s="24">
        <f>IF(Universe!Y414="","",(Universe!Y414-$B$2552)/$C$2552)</f>
        <v/>
      </c>
      <c r="E414" s="24">
        <f>IF(Universe!Z414="","",(Universe!Z414-$B$2553)/$C$2553)</f>
        <v/>
      </c>
      <c r="F414" s="24">
        <f>IF(Universe!AA414="","",(Universe!AA414-$B$2554)/$C$2554)</f>
        <v/>
      </c>
      <c r="G414" s="24">
        <f>IF(Universe!AB414="","",(Universe!AB414-$B$2555)/$C$2555)</f>
        <v/>
      </c>
      <c r="H414" s="24">
        <f>IF(Universe!AC414="","",(Universe!AC414-$B$2556)/$C$2556)</f>
        <v/>
      </c>
      <c r="I414" s="24">
        <f>IF(Universe!AD414="","",(Universe!AD414-$B$2557)/$C$2557)</f>
        <v/>
      </c>
      <c r="J414" s="24">
        <f>IF(Universe!AE414="","",(Universe!AE414-$B$2558)/$C$2558)</f>
        <v/>
      </c>
      <c r="K414" s="24">
        <f>IF(Universe!AF414="","",(Universe!AF414-$B$2559)/$C$2559)</f>
        <v/>
      </c>
      <c r="L414" s="24">
        <f>IF(Universe!AG414="","",(Universe!AG414-$B$2560)/$C$2560)</f>
        <v/>
      </c>
      <c r="M414" s="24">
        <f>IF(Universe!AH414="","",(Universe!AH414-$B$2561)/$C$2561)</f>
        <v/>
      </c>
      <c r="N414" s="24">
        <f>IF(Universe!AI414="","",(Universe!AI414-$B$2562)/$C$2562)</f>
        <v/>
      </c>
      <c r="O414" s="24">
        <f>0.74*IF(B414="",0,B414)+0.16*IF(C414="",0,C414)+0.1*IF(D414="",0,D414)</f>
        <v/>
      </c>
      <c r="P414" s="24">
        <f>0.35*IF(E414="",0,E414)+0.35*IF(F414="",0,F414)+0.3*IF(G414="",0,G414)</f>
        <v/>
      </c>
      <c r="Q414" s="24">
        <f>0.656*IF(I414="",0,I414)+0.344*IF(H414="",0,H414)</f>
        <v/>
      </c>
      <c r="R414" s="24">
        <f>0.338*IF(J414="",0,J414)+0.662*IF(K414="",0,K414)</f>
        <v/>
      </c>
      <c r="S414" s="24">
        <f>0.38*IF(L414="",0,L414)+0.35*IF(M414="",0,M414)+0.27*IF(N414="",0,N414)</f>
        <v/>
      </c>
      <c r="T414" s="24">
        <f>IF(Universe!S414="","",((Universe!S414-$B$2565)/$C$2565)^3)</f>
        <v/>
      </c>
      <c r="U414" s="24">
        <f>IF(Universe!S414="","",(Universe!S414-$B$2565)/$C$2565)</f>
        <v/>
      </c>
      <c r="V414" s="24">
        <f>IF(Universe!T414="","",(Universe!T414-$B$2566)/$C$2566)</f>
        <v/>
      </c>
      <c r="W414" s="24">
        <f>IF(Universe!U414="","",(Universe!U414-$B$2567)/$C$2567)</f>
        <v/>
      </c>
      <c r="X414" s="24">
        <f>IF(O414="","",(O414-$B$2571)/$C$2571)</f>
        <v/>
      </c>
      <c r="Y414" s="24">
        <f>IF(T414="","",(T414-$B$2576)/$C$2576)</f>
        <v/>
      </c>
      <c r="Z414" s="24">
        <f>IF(Universe!V414="","",(Universe!V414-$B$2568)/$C$2568)</f>
        <v/>
      </c>
      <c r="AA414" s="24">
        <f>IF(P414="","",(P414-$B$2572)/$C$2572)</f>
        <v/>
      </c>
      <c r="AB414" s="24">
        <f>IF(Q414="","",(Q414-$B$2573)/$C$2573)</f>
        <v/>
      </c>
      <c r="AC414" s="24">
        <f>IF(R414="","",(R414-$B$2574)/$C$2574)</f>
        <v/>
      </c>
      <c r="AD414" s="24">
        <f>IF(S414="","",(S414-$B$2575)/$C$2575)</f>
        <v/>
      </c>
      <c r="AE414" s="24">
        <f>IF(Y414="","",Y414-(19.12044933116382+16.522174187581257*U414))</f>
        <v/>
      </c>
      <c r="AF414" s="24">
        <f>IF(X414="","",(X414-(-0.27268023098325006+0.47142105304415904*V414+-0.3189264934812436*U414)--5.286111042926227e-16)/0.7994208745952703)</f>
        <v/>
      </c>
      <c r="AG414" s="24">
        <f>IF(AA414="","",(AA414-(0.5248806186338691+-0.064206457956449*U414)-5.43454825424064e-16)/0.9977404048781155)</f>
        <v/>
      </c>
      <c r="AH414" s="25" t="n">
        <v>-2.827201423801982</v>
      </c>
      <c r="AI414" s="25" t="n">
        <v>0.665050801801241</v>
      </c>
      <c r="AJ414" s="25" t="n">
        <v>-0.7245938421714222</v>
      </c>
      <c r="AK414" s="25" t="n">
        <v>0.5711534226434922</v>
      </c>
      <c r="AL414" s="25" t="n">
        <v>3.159385505324844</v>
      </c>
      <c r="AM414" s="25" t="n">
        <v>1.698442074929581</v>
      </c>
      <c r="AN414" s="25" t="n">
        <v>0.6256203466743445</v>
      </c>
      <c r="AO414" s="25" t="n">
        <v>0.2228223989472003</v>
      </c>
      <c r="AP414" s="25" t="n">
        <v>-1.220666867083744</v>
      </c>
      <c r="AQ414" s="25" t="n">
        <v>0.3407135337551736</v>
      </c>
    </row>
    <row r="415">
      <c r="A415" s="23">
        <f>Universe!A415</f>
        <v/>
      </c>
      <c r="B415" s="24">
        <f>IF(Universe!W415="","",(Universe!W415-$B$2550)/$C$2550)</f>
        <v/>
      </c>
      <c r="C415" s="24">
        <f>IF(Universe!X415="","",(Universe!X415-$B$2551)/$C$2551)</f>
        <v/>
      </c>
      <c r="D415" s="24">
        <f>IF(Universe!Y415="","",(Universe!Y415-$B$2552)/$C$2552)</f>
        <v/>
      </c>
      <c r="E415" s="24">
        <f>IF(Universe!Z415="","",(Universe!Z415-$B$2553)/$C$2553)</f>
        <v/>
      </c>
      <c r="F415" s="24">
        <f>IF(Universe!AA415="","",(Universe!AA415-$B$2554)/$C$2554)</f>
        <v/>
      </c>
      <c r="G415" s="24">
        <f>IF(Universe!AB415="","",(Universe!AB415-$B$2555)/$C$2555)</f>
        <v/>
      </c>
      <c r="H415" s="24">
        <f>IF(Universe!AC415="","",(Universe!AC415-$B$2556)/$C$2556)</f>
        <v/>
      </c>
      <c r="I415" s="24">
        <f>IF(Universe!AD415="","",(Universe!AD415-$B$2557)/$C$2557)</f>
        <v/>
      </c>
      <c r="J415" s="24">
        <f>IF(Universe!AE415="","",(Universe!AE415-$B$2558)/$C$2558)</f>
        <v/>
      </c>
      <c r="K415" s="24">
        <f>IF(Universe!AF415="","",(Universe!AF415-$B$2559)/$C$2559)</f>
        <v/>
      </c>
      <c r="L415" s="24">
        <f>IF(Universe!AG415="","",(Universe!AG415-$B$2560)/$C$2560)</f>
        <v/>
      </c>
      <c r="M415" s="24">
        <f>IF(Universe!AH415="","",(Universe!AH415-$B$2561)/$C$2561)</f>
        <v/>
      </c>
      <c r="N415" s="24">
        <f>IF(Universe!AI415="","",(Universe!AI415-$B$2562)/$C$2562)</f>
        <v/>
      </c>
      <c r="O415" s="24">
        <f>0.74*IF(B415="",0,B415)+0.16*IF(C415="",0,C415)+0.1*IF(D415="",0,D415)</f>
        <v/>
      </c>
      <c r="P415" s="24">
        <f>0.35*IF(E415="",0,E415)+0.35*IF(F415="",0,F415)+0.3*IF(G415="",0,G415)</f>
        <v/>
      </c>
      <c r="Q415" s="24">
        <f>0.656*IF(I415="",0,I415)+0.344*IF(H415="",0,H415)</f>
        <v/>
      </c>
      <c r="R415" s="24">
        <f>0.338*IF(J415="",0,J415)+0.662*IF(K415="",0,K415)</f>
        <v/>
      </c>
      <c r="S415" s="24">
        <f>0.38*IF(L415="",0,L415)+0.35*IF(M415="",0,M415)+0.27*IF(N415="",0,N415)</f>
        <v/>
      </c>
      <c r="T415" s="24">
        <f>IF(Universe!S415="","",((Universe!S415-$B$2565)/$C$2565)^3)</f>
        <v/>
      </c>
      <c r="U415" s="24">
        <f>IF(Universe!S415="","",(Universe!S415-$B$2565)/$C$2565)</f>
        <v/>
      </c>
      <c r="V415" s="24">
        <f>IF(Universe!T415="","",(Universe!T415-$B$2566)/$C$2566)</f>
        <v/>
      </c>
      <c r="W415" s="24">
        <f>IF(Universe!U415="","",(Universe!U415-$B$2567)/$C$2567)</f>
        <v/>
      </c>
      <c r="X415" s="24">
        <f>IF(O415="","",(O415-$B$2571)/$C$2571)</f>
        <v/>
      </c>
      <c r="Y415" s="24">
        <f>IF(T415="","",(T415-$B$2576)/$C$2576)</f>
        <v/>
      </c>
      <c r="Z415" s="24">
        <f>IF(Universe!V415="","",(Universe!V415-$B$2568)/$C$2568)</f>
        <v/>
      </c>
      <c r="AA415" s="24">
        <f>IF(P415="","",(P415-$B$2572)/$C$2572)</f>
        <v/>
      </c>
      <c r="AB415" s="24">
        <f>IF(Q415="","",(Q415-$B$2573)/$C$2573)</f>
        <v/>
      </c>
      <c r="AC415" s="24">
        <f>IF(R415="","",(R415-$B$2574)/$C$2574)</f>
        <v/>
      </c>
      <c r="AD415" s="24">
        <f>IF(S415="","",(S415-$B$2575)/$C$2575)</f>
        <v/>
      </c>
      <c r="AE415" s="24">
        <f>IF(Y415="","",Y415-(19.12044933116382+16.522174187581257*U415))</f>
        <v/>
      </c>
      <c r="AF415" s="24">
        <f>IF(X415="","",(X415-(-0.27268023098325006+0.47142105304415904*V415+-0.3189264934812436*U415)--5.286111042926227e-16)/0.7994208745952703)</f>
        <v/>
      </c>
      <c r="AG415" s="24">
        <f>IF(AA415="","",(AA415-(0.5248806186338691+-0.064206457956449*U415)-5.43454825424064e-16)/0.9977404048781155)</f>
        <v/>
      </c>
      <c r="AH415" s="25" t="n">
        <v>-3.618724648417353</v>
      </c>
      <c r="AI415" s="25" t="n">
        <v>1.259497828570982</v>
      </c>
      <c r="AJ415" s="25" t="n">
        <v>-1.296161996975046</v>
      </c>
      <c r="AK415" s="25" t="n">
        <v>3.170482950033404</v>
      </c>
      <c r="AL415" s="25" t="n">
        <v>1.661896156309752</v>
      </c>
      <c r="AM415" s="25" t="n">
        <v>0.0211011971445235</v>
      </c>
      <c r="AN415" s="25" t="n">
        <v>1.980854676602422</v>
      </c>
      <c r="AO415" s="25" t="n">
        <v>-0.6339595889965034</v>
      </c>
      <c r="AP415" s="25" t="n">
        <v>1.96334104503442</v>
      </c>
      <c r="AQ415" s="25" t="n">
        <v>-0.6267115194136882</v>
      </c>
    </row>
    <row r="416">
      <c r="A416" s="23">
        <f>Universe!A416</f>
        <v/>
      </c>
      <c r="B416" s="24">
        <f>IF(Universe!W416="","",(Universe!W416-$B$2550)/$C$2550)</f>
        <v/>
      </c>
      <c r="C416" s="24">
        <f>IF(Universe!X416="","",(Universe!X416-$B$2551)/$C$2551)</f>
        <v/>
      </c>
      <c r="D416" s="24">
        <f>IF(Universe!Y416="","",(Universe!Y416-$B$2552)/$C$2552)</f>
        <v/>
      </c>
      <c r="E416" s="24">
        <f>IF(Universe!Z416="","",(Universe!Z416-$B$2553)/$C$2553)</f>
        <v/>
      </c>
      <c r="F416" s="24">
        <f>IF(Universe!AA416="","",(Universe!AA416-$B$2554)/$C$2554)</f>
        <v/>
      </c>
      <c r="G416" s="24">
        <f>IF(Universe!AB416="","",(Universe!AB416-$B$2555)/$C$2555)</f>
        <v/>
      </c>
      <c r="H416" s="24">
        <f>IF(Universe!AC416="","",(Universe!AC416-$B$2556)/$C$2556)</f>
        <v/>
      </c>
      <c r="I416" s="24">
        <f>IF(Universe!AD416="","",(Universe!AD416-$B$2557)/$C$2557)</f>
        <v/>
      </c>
      <c r="J416" s="24">
        <f>IF(Universe!AE416="","",(Universe!AE416-$B$2558)/$C$2558)</f>
        <v/>
      </c>
      <c r="K416" s="24">
        <f>IF(Universe!AF416="","",(Universe!AF416-$B$2559)/$C$2559)</f>
        <v/>
      </c>
      <c r="L416" s="24">
        <f>IF(Universe!AG416="","",(Universe!AG416-$B$2560)/$C$2560)</f>
        <v/>
      </c>
      <c r="M416" s="24">
        <f>IF(Universe!AH416="","",(Universe!AH416-$B$2561)/$C$2561)</f>
        <v/>
      </c>
      <c r="N416" s="24">
        <f>IF(Universe!AI416="","",(Universe!AI416-$B$2562)/$C$2562)</f>
        <v/>
      </c>
      <c r="O416" s="24">
        <f>0.74*IF(B416="",0,B416)+0.16*IF(C416="",0,C416)+0.1*IF(D416="",0,D416)</f>
        <v/>
      </c>
      <c r="P416" s="24">
        <f>0.35*IF(E416="",0,E416)+0.35*IF(F416="",0,F416)+0.3*IF(G416="",0,G416)</f>
        <v/>
      </c>
      <c r="Q416" s="24">
        <f>0.656*IF(I416="",0,I416)+0.344*IF(H416="",0,H416)</f>
        <v/>
      </c>
      <c r="R416" s="24">
        <f>0.338*IF(J416="",0,J416)+0.662*IF(K416="",0,K416)</f>
        <v/>
      </c>
      <c r="S416" s="24">
        <f>0.38*IF(L416="",0,L416)+0.35*IF(M416="",0,M416)+0.27*IF(N416="",0,N416)</f>
        <v/>
      </c>
      <c r="T416" s="24">
        <f>IF(Universe!S416="","",((Universe!S416-$B$2565)/$C$2565)^3)</f>
        <v/>
      </c>
      <c r="U416" s="24">
        <f>IF(Universe!S416="","",(Universe!S416-$B$2565)/$C$2565)</f>
        <v/>
      </c>
      <c r="V416" s="24">
        <f>IF(Universe!T416="","",(Universe!T416-$B$2566)/$C$2566)</f>
        <v/>
      </c>
      <c r="W416" s="24">
        <f>IF(Universe!U416="","",(Universe!U416-$B$2567)/$C$2567)</f>
        <v/>
      </c>
      <c r="X416" s="24">
        <f>IF(O416="","",(O416-$B$2571)/$C$2571)</f>
        <v/>
      </c>
      <c r="Y416" s="24">
        <f>IF(T416="","",(T416-$B$2576)/$C$2576)</f>
        <v/>
      </c>
      <c r="Z416" s="24">
        <f>IF(Universe!V416="","",(Universe!V416-$B$2568)/$C$2568)</f>
        <v/>
      </c>
      <c r="AA416" s="24">
        <f>IF(P416="","",(P416-$B$2572)/$C$2572)</f>
        <v/>
      </c>
      <c r="AB416" s="24">
        <f>IF(Q416="","",(Q416-$B$2573)/$C$2573)</f>
        <v/>
      </c>
      <c r="AC416" s="24">
        <f>IF(R416="","",(R416-$B$2574)/$C$2574)</f>
        <v/>
      </c>
      <c r="AD416" s="24">
        <f>IF(S416="","",(S416-$B$2575)/$C$2575)</f>
        <v/>
      </c>
      <c r="AE416" s="24">
        <f>IF(Y416="","",Y416-(19.12044933116382+16.522174187581257*U416))</f>
        <v/>
      </c>
      <c r="AF416" s="24">
        <f>IF(X416="","",(X416-(-0.27268023098325006+0.47142105304415904*V416+-0.3189264934812436*U416)--5.286111042926227e-16)/0.7994208745952703)</f>
        <v/>
      </c>
      <c r="AG416" s="24">
        <f>IF(AA416="","",(AA416-(0.5248806186338691+-0.064206457956449*U416)-5.43454825424064e-16)/0.9977404048781155)</f>
        <v/>
      </c>
      <c r="AH416" s="25" t="n">
        <v>-2.158124556241519</v>
      </c>
      <c r="AI416" s="25" t="n">
        <v>0.8518908001637171</v>
      </c>
      <c r="AJ416" s="25" t="n">
        <v>1.647731630948465</v>
      </c>
      <c r="AK416" s="25" t="n">
        <v>0.5336176161981062</v>
      </c>
      <c r="AL416" s="25" t="n">
        <v>3.350142248105523</v>
      </c>
      <c r="AM416" s="25" t="n">
        <v>-1.009727344170106</v>
      </c>
      <c r="AN416" s="25" t="n">
        <v>1.737445978782785</v>
      </c>
      <c r="AO416" s="25" t="n">
        <v>-0.0418138537423194</v>
      </c>
      <c r="AP416" s="25" t="n">
        <v>-0.901447791818637</v>
      </c>
      <c r="AQ416" s="25" t="n">
        <v>2.527006555173165</v>
      </c>
    </row>
    <row r="417">
      <c r="A417" s="23">
        <f>Universe!A417</f>
        <v/>
      </c>
      <c r="B417" s="24">
        <f>IF(Universe!W417="","",(Universe!W417-$B$2550)/$C$2550)</f>
        <v/>
      </c>
      <c r="C417" s="24">
        <f>IF(Universe!X417="","",(Universe!X417-$B$2551)/$C$2551)</f>
        <v/>
      </c>
      <c r="D417" s="24">
        <f>IF(Universe!Y417="","",(Universe!Y417-$B$2552)/$C$2552)</f>
        <v/>
      </c>
      <c r="E417" s="24">
        <f>IF(Universe!Z417="","",(Universe!Z417-$B$2553)/$C$2553)</f>
        <v/>
      </c>
      <c r="F417" s="24">
        <f>IF(Universe!AA417="","",(Universe!AA417-$B$2554)/$C$2554)</f>
        <v/>
      </c>
      <c r="G417" s="24">
        <f>IF(Universe!AB417="","",(Universe!AB417-$B$2555)/$C$2555)</f>
        <v/>
      </c>
      <c r="H417" s="24">
        <f>IF(Universe!AC417="","",(Universe!AC417-$B$2556)/$C$2556)</f>
        <v/>
      </c>
      <c r="I417" s="24">
        <f>IF(Universe!AD417="","",(Universe!AD417-$B$2557)/$C$2557)</f>
        <v/>
      </c>
      <c r="J417" s="24">
        <f>IF(Universe!AE417="","",(Universe!AE417-$B$2558)/$C$2558)</f>
        <v/>
      </c>
      <c r="K417" s="24">
        <f>IF(Universe!AF417="","",(Universe!AF417-$B$2559)/$C$2559)</f>
        <v/>
      </c>
      <c r="L417" s="24">
        <f>IF(Universe!AG417="","",(Universe!AG417-$B$2560)/$C$2560)</f>
        <v/>
      </c>
      <c r="M417" s="24">
        <f>IF(Universe!AH417="","",(Universe!AH417-$B$2561)/$C$2561)</f>
        <v/>
      </c>
      <c r="N417" s="24">
        <f>IF(Universe!AI417="","",(Universe!AI417-$B$2562)/$C$2562)</f>
        <v/>
      </c>
      <c r="O417" s="24">
        <f>0.74*IF(B417="",0,B417)+0.16*IF(C417="",0,C417)+0.1*IF(D417="",0,D417)</f>
        <v/>
      </c>
      <c r="P417" s="24">
        <f>0.35*IF(E417="",0,E417)+0.35*IF(F417="",0,F417)+0.3*IF(G417="",0,G417)</f>
        <v/>
      </c>
      <c r="Q417" s="24">
        <f>0.656*IF(I417="",0,I417)+0.344*IF(H417="",0,H417)</f>
        <v/>
      </c>
      <c r="R417" s="24">
        <f>0.338*IF(J417="",0,J417)+0.662*IF(K417="",0,K417)</f>
        <v/>
      </c>
      <c r="S417" s="24">
        <f>0.38*IF(L417="",0,L417)+0.35*IF(M417="",0,M417)+0.27*IF(N417="",0,N417)</f>
        <v/>
      </c>
      <c r="T417" s="24">
        <f>IF(Universe!S417="","",((Universe!S417-$B$2565)/$C$2565)^3)</f>
        <v/>
      </c>
      <c r="U417" s="24">
        <f>IF(Universe!S417="","",(Universe!S417-$B$2565)/$C$2565)</f>
        <v/>
      </c>
      <c r="V417" s="24">
        <f>IF(Universe!T417="","",(Universe!T417-$B$2566)/$C$2566)</f>
        <v/>
      </c>
      <c r="W417" s="24">
        <f>IF(Universe!U417="","",(Universe!U417-$B$2567)/$C$2567)</f>
        <v/>
      </c>
      <c r="X417" s="24">
        <f>IF(O417="","",(O417-$B$2571)/$C$2571)</f>
        <v/>
      </c>
      <c r="Y417" s="24">
        <f>IF(T417="","",(T417-$B$2576)/$C$2576)</f>
        <v/>
      </c>
      <c r="Z417" s="24">
        <f>IF(Universe!V417="","",(Universe!V417-$B$2568)/$C$2568)</f>
        <v/>
      </c>
      <c r="AA417" s="24">
        <f>IF(P417="","",(P417-$B$2572)/$C$2572)</f>
        <v/>
      </c>
      <c r="AB417" s="24">
        <f>IF(Q417="","",(Q417-$B$2573)/$C$2573)</f>
        <v/>
      </c>
      <c r="AC417" s="24">
        <f>IF(R417="","",(R417-$B$2574)/$C$2574)</f>
        <v/>
      </c>
      <c r="AD417" s="24">
        <f>IF(S417="","",(S417-$B$2575)/$C$2575)</f>
        <v/>
      </c>
      <c r="AE417" s="24">
        <f>IF(Y417="","",Y417-(19.12044933116382+16.522174187581257*U417))</f>
        <v/>
      </c>
      <c r="AF417" s="24">
        <f>IF(X417="","",(X417-(-0.27268023098325006+0.47142105304415904*V417+-0.3189264934812436*U417)--5.286111042926227e-16)/0.7994208745952703)</f>
        <v/>
      </c>
      <c r="AG417" s="24">
        <f>IF(AA417="","",(AA417-(0.5248806186338691+-0.064206457956449*U417)-5.43454825424064e-16)/0.9977404048781155)</f>
        <v/>
      </c>
      <c r="AH417" s="25" t="n">
        <v>-3.678942388493601</v>
      </c>
      <c r="AI417" s="25" t="n">
        <v>-0.4987126412141134</v>
      </c>
      <c r="AJ417" s="25" t="n">
        <v>-0.1145558581912011</v>
      </c>
      <c r="AK417" s="25" t="n">
        <v>-1.145721863649457</v>
      </c>
      <c r="AL417" s="25" t="n">
        <v>1.481572482359576</v>
      </c>
      <c r="AM417" s="25" t="n">
        <v>1.121819990892578</v>
      </c>
      <c r="AN417" s="25" t="n">
        <v>-1.573281267628351</v>
      </c>
      <c r="AO417" s="25" t="n">
        <v>0.1079711859063041</v>
      </c>
      <c r="AP417" s="25" t="n">
        <v>-0.7526706675352086</v>
      </c>
      <c r="AQ417" s="25" t="n">
        <v>-0.4895248101132821</v>
      </c>
    </row>
    <row r="418">
      <c r="A418" s="23">
        <f>Universe!A418</f>
        <v/>
      </c>
      <c r="B418" s="24">
        <f>IF(Universe!W418="","",(Universe!W418-$B$2550)/$C$2550)</f>
        <v/>
      </c>
      <c r="C418" s="24">
        <f>IF(Universe!X418="","",(Universe!X418-$B$2551)/$C$2551)</f>
        <v/>
      </c>
      <c r="D418" s="24">
        <f>IF(Universe!Y418="","",(Universe!Y418-$B$2552)/$C$2552)</f>
        <v/>
      </c>
      <c r="E418" s="24">
        <f>IF(Universe!Z418="","",(Universe!Z418-$B$2553)/$C$2553)</f>
        <v/>
      </c>
      <c r="F418" s="24">
        <f>IF(Universe!AA418="","",(Universe!AA418-$B$2554)/$C$2554)</f>
        <v/>
      </c>
      <c r="G418" s="24">
        <f>IF(Universe!AB418="","",(Universe!AB418-$B$2555)/$C$2555)</f>
        <v/>
      </c>
      <c r="H418" s="24">
        <f>IF(Universe!AC418="","",(Universe!AC418-$B$2556)/$C$2556)</f>
        <v/>
      </c>
      <c r="I418" s="24">
        <f>IF(Universe!AD418="","",(Universe!AD418-$B$2557)/$C$2557)</f>
        <v/>
      </c>
      <c r="J418" s="24">
        <f>IF(Universe!AE418="","",(Universe!AE418-$B$2558)/$C$2558)</f>
        <v/>
      </c>
      <c r="K418" s="24">
        <f>IF(Universe!AF418="","",(Universe!AF418-$B$2559)/$C$2559)</f>
        <v/>
      </c>
      <c r="L418" s="24">
        <f>IF(Universe!AG418="","",(Universe!AG418-$B$2560)/$C$2560)</f>
        <v/>
      </c>
      <c r="M418" s="24">
        <f>IF(Universe!AH418="","",(Universe!AH418-$B$2561)/$C$2561)</f>
        <v/>
      </c>
      <c r="N418" s="24">
        <f>IF(Universe!AI418="","",(Universe!AI418-$B$2562)/$C$2562)</f>
        <v/>
      </c>
      <c r="O418" s="24">
        <f>0.74*IF(B418="",0,B418)+0.16*IF(C418="",0,C418)+0.1*IF(D418="",0,D418)</f>
        <v/>
      </c>
      <c r="P418" s="24">
        <f>0.35*IF(E418="",0,E418)+0.35*IF(F418="",0,F418)+0.3*IF(G418="",0,G418)</f>
        <v/>
      </c>
      <c r="Q418" s="24">
        <f>0.656*IF(I418="",0,I418)+0.344*IF(H418="",0,H418)</f>
        <v/>
      </c>
      <c r="R418" s="24">
        <f>0.338*IF(J418="",0,J418)+0.662*IF(K418="",0,K418)</f>
        <v/>
      </c>
      <c r="S418" s="24">
        <f>0.38*IF(L418="",0,L418)+0.35*IF(M418="",0,M418)+0.27*IF(N418="",0,N418)</f>
        <v/>
      </c>
      <c r="T418" s="24">
        <f>IF(Universe!S418="","",((Universe!S418-$B$2565)/$C$2565)^3)</f>
        <v/>
      </c>
      <c r="U418" s="24">
        <f>IF(Universe!S418="","",(Universe!S418-$B$2565)/$C$2565)</f>
        <v/>
      </c>
      <c r="V418" s="24">
        <f>IF(Universe!T418="","",(Universe!T418-$B$2566)/$C$2566)</f>
        <v/>
      </c>
      <c r="W418" s="24">
        <f>IF(Universe!U418="","",(Universe!U418-$B$2567)/$C$2567)</f>
        <v/>
      </c>
      <c r="X418" s="24">
        <f>IF(O418="","",(O418-$B$2571)/$C$2571)</f>
        <v/>
      </c>
      <c r="Y418" s="24">
        <f>IF(T418="","",(T418-$B$2576)/$C$2576)</f>
        <v/>
      </c>
      <c r="Z418" s="24">
        <f>IF(Universe!V418="","",(Universe!V418-$B$2568)/$C$2568)</f>
        <v/>
      </c>
      <c r="AA418" s="24">
        <f>IF(P418="","",(P418-$B$2572)/$C$2572)</f>
        <v/>
      </c>
      <c r="AB418" s="24">
        <f>IF(Q418="","",(Q418-$B$2573)/$C$2573)</f>
        <v/>
      </c>
      <c r="AC418" s="24">
        <f>IF(R418="","",(R418-$B$2574)/$C$2574)</f>
        <v/>
      </c>
      <c r="AD418" s="24">
        <f>IF(S418="","",(S418-$B$2575)/$C$2575)</f>
        <v/>
      </c>
      <c r="AE418" s="24">
        <f>IF(Y418="","",Y418-(19.12044933116382+16.522174187581257*U418))</f>
        <v/>
      </c>
      <c r="AF418" s="24">
        <f>IF(X418="","",(X418-(-0.27268023098325006+0.47142105304415904*V418+-0.3189264934812436*U418)--5.286111042926227e-16)/0.7994208745952703)</f>
        <v/>
      </c>
      <c r="AG418" s="24">
        <f>IF(AA418="","",(AA418-(0.5248806186338691+-0.064206457956449*U418)-5.43454825424064e-16)/0.9977404048781155)</f>
        <v/>
      </c>
      <c r="AH418" s="25" t="n">
        <v>-2.606862389852329</v>
      </c>
      <c r="AI418" s="25" t="n">
        <v>0.2931047029973302</v>
      </c>
      <c r="AJ418" s="25" t="n">
        <v>-0.065319576845023</v>
      </c>
      <c r="AK418" s="25" t="n">
        <v>-0.6346327150105591</v>
      </c>
      <c r="AL418" s="25" t="n">
        <v>3.318184897534233</v>
      </c>
      <c r="AM418" s="25" t="n">
        <v>-0.0731844325038916</v>
      </c>
      <c r="AN418" s="25" t="n">
        <v>0.1521024526913746</v>
      </c>
      <c r="AO418" s="25" t="n">
        <v>-0.0243196492351747</v>
      </c>
      <c r="AP418" s="25" t="n">
        <v>-1.0243322809464</v>
      </c>
      <c r="AQ418" s="25" t="n">
        <v>-0.0580845638493878</v>
      </c>
    </row>
    <row r="419">
      <c r="A419" s="23">
        <f>Universe!A419</f>
        <v/>
      </c>
      <c r="B419" s="24">
        <f>IF(Universe!W419="","",(Universe!W419-$B$2550)/$C$2550)</f>
        <v/>
      </c>
      <c r="C419" s="24">
        <f>IF(Universe!X419="","",(Universe!X419-$B$2551)/$C$2551)</f>
        <v/>
      </c>
      <c r="D419" s="24">
        <f>IF(Universe!Y419="","",(Universe!Y419-$B$2552)/$C$2552)</f>
        <v/>
      </c>
      <c r="E419" s="24">
        <f>IF(Universe!Z419="","",(Universe!Z419-$B$2553)/$C$2553)</f>
        <v/>
      </c>
      <c r="F419" s="24">
        <f>IF(Universe!AA419="","",(Universe!AA419-$B$2554)/$C$2554)</f>
        <v/>
      </c>
      <c r="G419" s="24">
        <f>IF(Universe!AB419="","",(Universe!AB419-$B$2555)/$C$2555)</f>
        <v/>
      </c>
      <c r="H419" s="24">
        <f>IF(Universe!AC419="","",(Universe!AC419-$B$2556)/$C$2556)</f>
        <v/>
      </c>
      <c r="I419" s="24">
        <f>IF(Universe!AD419="","",(Universe!AD419-$B$2557)/$C$2557)</f>
        <v/>
      </c>
      <c r="J419" s="24">
        <f>IF(Universe!AE419="","",(Universe!AE419-$B$2558)/$C$2558)</f>
        <v/>
      </c>
      <c r="K419" s="24">
        <f>IF(Universe!AF419="","",(Universe!AF419-$B$2559)/$C$2559)</f>
        <v/>
      </c>
      <c r="L419" s="24">
        <f>IF(Universe!AG419="","",(Universe!AG419-$B$2560)/$C$2560)</f>
        <v/>
      </c>
      <c r="M419" s="24">
        <f>IF(Universe!AH419="","",(Universe!AH419-$B$2561)/$C$2561)</f>
        <v/>
      </c>
      <c r="N419" s="24">
        <f>IF(Universe!AI419="","",(Universe!AI419-$B$2562)/$C$2562)</f>
        <v/>
      </c>
      <c r="O419" s="24">
        <f>0.74*IF(B419="",0,B419)+0.16*IF(C419="",0,C419)+0.1*IF(D419="",0,D419)</f>
        <v/>
      </c>
      <c r="P419" s="24">
        <f>0.35*IF(E419="",0,E419)+0.35*IF(F419="",0,F419)+0.3*IF(G419="",0,G419)</f>
        <v/>
      </c>
      <c r="Q419" s="24">
        <f>0.656*IF(I419="",0,I419)+0.344*IF(H419="",0,H419)</f>
        <v/>
      </c>
      <c r="R419" s="24">
        <f>0.338*IF(J419="",0,J419)+0.662*IF(K419="",0,K419)</f>
        <v/>
      </c>
      <c r="S419" s="24">
        <f>0.38*IF(L419="",0,L419)+0.35*IF(M419="",0,M419)+0.27*IF(N419="",0,N419)</f>
        <v/>
      </c>
      <c r="T419" s="24">
        <f>IF(Universe!S419="","",((Universe!S419-$B$2565)/$C$2565)^3)</f>
        <v/>
      </c>
      <c r="U419" s="24">
        <f>IF(Universe!S419="","",(Universe!S419-$B$2565)/$C$2565)</f>
        <v/>
      </c>
      <c r="V419" s="24">
        <f>IF(Universe!T419="","",(Universe!T419-$B$2566)/$C$2566)</f>
        <v/>
      </c>
      <c r="W419" s="24">
        <f>IF(Universe!U419="","",(Universe!U419-$B$2567)/$C$2567)</f>
        <v/>
      </c>
      <c r="X419" s="24">
        <f>IF(O419="","",(O419-$B$2571)/$C$2571)</f>
        <v/>
      </c>
      <c r="Y419" s="24">
        <f>IF(T419="","",(T419-$B$2576)/$C$2576)</f>
        <v/>
      </c>
      <c r="Z419" s="24">
        <f>IF(Universe!V419="","",(Universe!V419-$B$2568)/$C$2568)</f>
        <v/>
      </c>
      <c r="AA419" s="24">
        <f>IF(P419="","",(P419-$B$2572)/$C$2572)</f>
        <v/>
      </c>
      <c r="AB419" s="24">
        <f>IF(Q419="","",(Q419-$B$2573)/$C$2573)</f>
        <v/>
      </c>
      <c r="AC419" s="24">
        <f>IF(R419="","",(R419-$B$2574)/$C$2574)</f>
        <v/>
      </c>
      <c r="AD419" s="24">
        <f>IF(S419="","",(S419-$B$2575)/$C$2575)</f>
        <v/>
      </c>
      <c r="AE419" s="24">
        <f>IF(Y419="","",Y419-(19.12044933116382+16.522174187581257*U419))</f>
        <v/>
      </c>
      <c r="AF419" s="24">
        <f>IF(X419="","",(X419-(-0.27268023098325006+0.47142105304415904*V419+-0.3189264934812436*U419)--5.286111042926227e-16)/0.7994208745952703)</f>
        <v/>
      </c>
      <c r="AG419" s="24">
        <f>IF(AA419="","",(AA419-(0.5248806186338691+-0.064206457956449*U419)-5.43454825424064e-16)/0.9977404048781155)</f>
        <v/>
      </c>
      <c r="AH419" s="25" t="n">
        <v>-0.8414687681272167</v>
      </c>
      <c r="AI419" s="25" t="n">
        <v>0.0625407467807699</v>
      </c>
      <c r="AJ419" s="25" t="n">
        <v>-0.0417171976680974</v>
      </c>
      <c r="AK419" s="25" t="n">
        <v>0.0459462857755907</v>
      </c>
      <c r="AL419" s="25" t="n">
        <v>1.777695230238713</v>
      </c>
      <c r="AM419" s="25" t="n">
        <v>0.0672234451616</v>
      </c>
      <c r="AN419" s="25" t="n">
        <v>-0.7237775386133692</v>
      </c>
      <c r="AO419" s="25" t="n">
        <v>0.0195002730438247</v>
      </c>
      <c r="AP419" s="25" t="n">
        <v>0.1324224402976854</v>
      </c>
      <c r="AQ419" s="25" t="n">
        <v>0.089671995511383</v>
      </c>
    </row>
    <row r="420">
      <c r="A420" s="23">
        <f>Universe!A420</f>
        <v/>
      </c>
      <c r="B420" s="24">
        <f>IF(Universe!W420="","",(Universe!W420-$B$2550)/$C$2550)</f>
        <v/>
      </c>
      <c r="C420" s="24">
        <f>IF(Universe!X420="","",(Universe!X420-$B$2551)/$C$2551)</f>
        <v/>
      </c>
      <c r="D420" s="24">
        <f>IF(Universe!Y420="","",(Universe!Y420-$B$2552)/$C$2552)</f>
        <v/>
      </c>
      <c r="E420" s="24">
        <f>IF(Universe!Z420="","",(Universe!Z420-$B$2553)/$C$2553)</f>
        <v/>
      </c>
      <c r="F420" s="24">
        <f>IF(Universe!AA420="","",(Universe!AA420-$B$2554)/$C$2554)</f>
        <v/>
      </c>
      <c r="G420" s="24">
        <f>IF(Universe!AB420="","",(Universe!AB420-$B$2555)/$C$2555)</f>
        <v/>
      </c>
      <c r="H420" s="24">
        <f>IF(Universe!AC420="","",(Universe!AC420-$B$2556)/$C$2556)</f>
        <v/>
      </c>
      <c r="I420" s="24">
        <f>IF(Universe!AD420="","",(Universe!AD420-$B$2557)/$C$2557)</f>
        <v/>
      </c>
      <c r="J420" s="24">
        <f>IF(Universe!AE420="","",(Universe!AE420-$B$2558)/$C$2558)</f>
        <v/>
      </c>
      <c r="K420" s="24">
        <f>IF(Universe!AF420="","",(Universe!AF420-$B$2559)/$C$2559)</f>
        <v/>
      </c>
      <c r="L420" s="24">
        <f>IF(Universe!AG420="","",(Universe!AG420-$B$2560)/$C$2560)</f>
        <v/>
      </c>
      <c r="M420" s="24">
        <f>IF(Universe!AH420="","",(Universe!AH420-$B$2561)/$C$2561)</f>
        <v/>
      </c>
      <c r="N420" s="24">
        <f>IF(Universe!AI420="","",(Universe!AI420-$B$2562)/$C$2562)</f>
        <v/>
      </c>
      <c r="O420" s="24">
        <f>0.74*IF(B420="",0,B420)+0.16*IF(C420="",0,C420)+0.1*IF(D420="",0,D420)</f>
        <v/>
      </c>
      <c r="P420" s="24">
        <f>0.35*IF(E420="",0,E420)+0.35*IF(F420="",0,F420)+0.3*IF(G420="",0,G420)</f>
        <v/>
      </c>
      <c r="Q420" s="24">
        <f>0.656*IF(I420="",0,I420)+0.344*IF(H420="",0,H420)</f>
        <v/>
      </c>
      <c r="R420" s="24">
        <f>0.338*IF(J420="",0,J420)+0.662*IF(K420="",0,K420)</f>
        <v/>
      </c>
      <c r="S420" s="24">
        <f>0.38*IF(L420="",0,L420)+0.35*IF(M420="",0,M420)+0.27*IF(N420="",0,N420)</f>
        <v/>
      </c>
      <c r="T420" s="24">
        <f>IF(Universe!S420="","",((Universe!S420-$B$2565)/$C$2565)^3)</f>
        <v/>
      </c>
      <c r="U420" s="24">
        <f>IF(Universe!S420="","",(Universe!S420-$B$2565)/$C$2565)</f>
        <v/>
      </c>
      <c r="V420" s="24">
        <f>IF(Universe!T420="","",(Universe!T420-$B$2566)/$C$2566)</f>
        <v/>
      </c>
      <c r="W420" s="24">
        <f>IF(Universe!U420="","",(Universe!U420-$B$2567)/$C$2567)</f>
        <v/>
      </c>
      <c r="X420" s="24">
        <f>IF(O420="","",(O420-$B$2571)/$C$2571)</f>
        <v/>
      </c>
      <c r="Y420" s="24">
        <f>IF(T420="","",(T420-$B$2576)/$C$2576)</f>
        <v/>
      </c>
      <c r="Z420" s="24">
        <f>IF(Universe!V420="","",(Universe!V420-$B$2568)/$C$2568)</f>
        <v/>
      </c>
      <c r="AA420" s="24">
        <f>IF(P420="","",(P420-$B$2572)/$C$2572)</f>
        <v/>
      </c>
      <c r="AB420" s="24">
        <f>IF(Q420="","",(Q420-$B$2573)/$C$2573)</f>
        <v/>
      </c>
      <c r="AC420" s="24">
        <f>IF(R420="","",(R420-$B$2574)/$C$2574)</f>
        <v/>
      </c>
      <c r="AD420" s="24">
        <f>IF(S420="","",(S420-$B$2575)/$C$2575)</f>
        <v/>
      </c>
      <c r="AE420" s="24">
        <f>IF(Y420="","",Y420-(19.12044933116382+16.522174187581257*U420))</f>
        <v/>
      </c>
      <c r="AF420" s="24">
        <f>IF(X420="","",(X420-(-0.27268023098325006+0.47142105304415904*V420+-0.3189264934812436*U420)--5.286111042926227e-16)/0.7994208745952703)</f>
        <v/>
      </c>
      <c r="AG420" s="24">
        <f>IF(AA420="","",(AA420-(0.5248806186338691+-0.064206457956449*U420)-5.43454825424064e-16)/0.9977404048781155)</f>
        <v/>
      </c>
      <c r="AH420" s="25" t="n">
        <v>-3.303747181034609</v>
      </c>
      <c r="AI420" s="25" t="n">
        <v>0.3521722757661956</v>
      </c>
      <c r="AJ420" s="25" t="n">
        <v>-1.210646014452598</v>
      </c>
      <c r="AK420" s="25" t="n">
        <v>-0.459287734466397</v>
      </c>
      <c r="AL420" s="25" t="n">
        <v>2.444917117359938</v>
      </c>
      <c r="AM420" s="25" t="n">
        <v>0.5788822334766525</v>
      </c>
      <c r="AN420" s="25" t="n">
        <v>0.3170053149966039</v>
      </c>
      <c r="AO420" s="25" t="n">
        <v>0.1633403299440721</v>
      </c>
      <c r="AP420" s="25" t="n">
        <v>0.0184890217064701</v>
      </c>
      <c r="AQ420" s="25" t="n">
        <v>0.4489162731099279</v>
      </c>
    </row>
    <row r="421">
      <c r="A421" s="23">
        <f>Universe!A421</f>
        <v/>
      </c>
      <c r="B421" s="24">
        <f>IF(Universe!W421="","",(Universe!W421-$B$2550)/$C$2550)</f>
        <v/>
      </c>
      <c r="C421" s="24">
        <f>IF(Universe!X421="","",(Universe!X421-$B$2551)/$C$2551)</f>
        <v/>
      </c>
      <c r="D421" s="24">
        <f>IF(Universe!Y421="","",(Universe!Y421-$B$2552)/$C$2552)</f>
        <v/>
      </c>
      <c r="E421" s="24">
        <f>IF(Universe!Z421="","",(Universe!Z421-$B$2553)/$C$2553)</f>
        <v/>
      </c>
      <c r="F421" s="24">
        <f>IF(Universe!AA421="","",(Universe!AA421-$B$2554)/$C$2554)</f>
        <v/>
      </c>
      <c r="G421" s="24">
        <f>IF(Universe!AB421="","",(Universe!AB421-$B$2555)/$C$2555)</f>
        <v/>
      </c>
      <c r="H421" s="24">
        <f>IF(Universe!AC421="","",(Universe!AC421-$B$2556)/$C$2556)</f>
        <v/>
      </c>
      <c r="I421" s="24">
        <f>IF(Universe!AD421="","",(Universe!AD421-$B$2557)/$C$2557)</f>
        <v/>
      </c>
      <c r="J421" s="24">
        <f>IF(Universe!AE421="","",(Universe!AE421-$B$2558)/$C$2558)</f>
        <v/>
      </c>
      <c r="K421" s="24">
        <f>IF(Universe!AF421="","",(Universe!AF421-$B$2559)/$C$2559)</f>
        <v/>
      </c>
      <c r="L421" s="24">
        <f>IF(Universe!AG421="","",(Universe!AG421-$B$2560)/$C$2560)</f>
        <v/>
      </c>
      <c r="M421" s="24">
        <f>IF(Universe!AH421="","",(Universe!AH421-$B$2561)/$C$2561)</f>
        <v/>
      </c>
      <c r="N421" s="24">
        <f>IF(Universe!AI421="","",(Universe!AI421-$B$2562)/$C$2562)</f>
        <v/>
      </c>
      <c r="O421" s="24">
        <f>0.74*IF(B421="",0,B421)+0.16*IF(C421="",0,C421)+0.1*IF(D421="",0,D421)</f>
        <v/>
      </c>
      <c r="P421" s="24">
        <f>0.35*IF(E421="",0,E421)+0.35*IF(F421="",0,F421)+0.3*IF(G421="",0,G421)</f>
        <v/>
      </c>
      <c r="Q421" s="24">
        <f>0.656*IF(I421="",0,I421)+0.344*IF(H421="",0,H421)</f>
        <v/>
      </c>
      <c r="R421" s="24">
        <f>0.338*IF(J421="",0,J421)+0.662*IF(K421="",0,K421)</f>
        <v/>
      </c>
      <c r="S421" s="24">
        <f>0.38*IF(L421="",0,L421)+0.35*IF(M421="",0,M421)+0.27*IF(N421="",0,N421)</f>
        <v/>
      </c>
      <c r="T421" s="24">
        <f>IF(Universe!S421="","",((Universe!S421-$B$2565)/$C$2565)^3)</f>
        <v/>
      </c>
      <c r="U421" s="24">
        <f>IF(Universe!S421="","",(Universe!S421-$B$2565)/$C$2565)</f>
        <v/>
      </c>
      <c r="V421" s="24">
        <f>IF(Universe!T421="","",(Universe!T421-$B$2566)/$C$2566)</f>
        <v/>
      </c>
      <c r="W421" s="24">
        <f>IF(Universe!U421="","",(Universe!U421-$B$2567)/$C$2567)</f>
        <v/>
      </c>
      <c r="X421" s="24">
        <f>IF(O421="","",(O421-$B$2571)/$C$2571)</f>
        <v/>
      </c>
      <c r="Y421" s="24">
        <f>IF(T421="","",(T421-$B$2576)/$C$2576)</f>
        <v/>
      </c>
      <c r="Z421" s="24">
        <f>IF(Universe!V421="","",(Universe!V421-$B$2568)/$C$2568)</f>
        <v/>
      </c>
      <c r="AA421" s="24">
        <f>IF(P421="","",(P421-$B$2572)/$C$2572)</f>
        <v/>
      </c>
      <c r="AB421" s="24">
        <f>IF(Q421="","",(Q421-$B$2573)/$C$2573)</f>
        <v/>
      </c>
      <c r="AC421" s="24">
        <f>IF(R421="","",(R421-$B$2574)/$C$2574)</f>
        <v/>
      </c>
      <c r="AD421" s="24">
        <f>IF(S421="","",(S421-$B$2575)/$C$2575)</f>
        <v/>
      </c>
      <c r="AE421" s="24">
        <f>IF(Y421="","",Y421-(19.12044933116382+16.522174187581257*U421))</f>
        <v/>
      </c>
      <c r="AF421" s="24">
        <f>IF(X421="","",(X421-(-0.27268023098325006+0.47142105304415904*V421+-0.3189264934812436*U421)--5.286111042926227e-16)/0.7994208745952703)</f>
        <v/>
      </c>
      <c r="AG421" s="24">
        <f>IF(AA421="","",(AA421-(0.5248806186338691+-0.064206457956449*U421)-5.43454825424064e-16)/0.9977404048781155)</f>
        <v/>
      </c>
      <c r="AH421" s="25" t="n">
        <v>-1.733694177479238</v>
      </c>
      <c r="AI421" s="25" t="n">
        <v>-0.6915715060186636</v>
      </c>
      <c r="AJ421" s="25" t="n">
        <v>0.2740630559185009</v>
      </c>
      <c r="AK421" s="25" t="n">
        <v>0.5472607637505663</v>
      </c>
      <c r="AL421" s="25" t="n">
        <v>3.072434118678235</v>
      </c>
      <c r="AM421" s="25" t="n">
        <v>0.0875272643076887</v>
      </c>
      <c r="AN421" s="25" t="n">
        <v>0.7264153965845277</v>
      </c>
      <c r="AO421" s="25" t="n">
        <v>-0.0109376931662578</v>
      </c>
      <c r="AP421" s="25" t="n">
        <v>-0.0613792649698086</v>
      </c>
      <c r="AQ421" s="25" t="n">
        <v>-0.6242007205179435</v>
      </c>
    </row>
    <row r="422">
      <c r="A422" s="23">
        <f>Universe!A422</f>
        <v/>
      </c>
      <c r="B422" s="24">
        <f>IF(Universe!W422="","",(Universe!W422-$B$2550)/$C$2550)</f>
        <v/>
      </c>
      <c r="C422" s="24">
        <f>IF(Universe!X422="","",(Universe!X422-$B$2551)/$C$2551)</f>
        <v/>
      </c>
      <c r="D422" s="24">
        <f>IF(Universe!Y422="","",(Universe!Y422-$B$2552)/$C$2552)</f>
        <v/>
      </c>
      <c r="E422" s="24">
        <f>IF(Universe!Z422="","",(Universe!Z422-$B$2553)/$C$2553)</f>
        <v/>
      </c>
      <c r="F422" s="24">
        <f>IF(Universe!AA422="","",(Universe!AA422-$B$2554)/$C$2554)</f>
        <v/>
      </c>
      <c r="G422" s="24">
        <f>IF(Universe!AB422="","",(Universe!AB422-$B$2555)/$C$2555)</f>
        <v/>
      </c>
      <c r="H422" s="24">
        <f>IF(Universe!AC422="","",(Universe!AC422-$B$2556)/$C$2556)</f>
        <v/>
      </c>
      <c r="I422" s="24">
        <f>IF(Universe!AD422="","",(Universe!AD422-$B$2557)/$C$2557)</f>
        <v/>
      </c>
      <c r="J422" s="24">
        <f>IF(Universe!AE422="","",(Universe!AE422-$B$2558)/$C$2558)</f>
        <v/>
      </c>
      <c r="K422" s="24">
        <f>IF(Universe!AF422="","",(Universe!AF422-$B$2559)/$C$2559)</f>
        <v/>
      </c>
      <c r="L422" s="24">
        <f>IF(Universe!AG422="","",(Universe!AG422-$B$2560)/$C$2560)</f>
        <v/>
      </c>
      <c r="M422" s="24">
        <f>IF(Universe!AH422="","",(Universe!AH422-$B$2561)/$C$2561)</f>
        <v/>
      </c>
      <c r="N422" s="24">
        <f>IF(Universe!AI422="","",(Universe!AI422-$B$2562)/$C$2562)</f>
        <v/>
      </c>
      <c r="O422" s="24">
        <f>0.74*IF(B422="",0,B422)+0.16*IF(C422="",0,C422)+0.1*IF(D422="",0,D422)</f>
        <v/>
      </c>
      <c r="P422" s="24">
        <f>0.35*IF(E422="",0,E422)+0.35*IF(F422="",0,F422)+0.3*IF(G422="",0,G422)</f>
        <v/>
      </c>
      <c r="Q422" s="24">
        <f>0.656*IF(I422="",0,I422)+0.344*IF(H422="",0,H422)</f>
        <v/>
      </c>
      <c r="R422" s="24">
        <f>0.338*IF(J422="",0,J422)+0.662*IF(K422="",0,K422)</f>
        <v/>
      </c>
      <c r="S422" s="24">
        <f>0.38*IF(L422="",0,L422)+0.35*IF(M422="",0,M422)+0.27*IF(N422="",0,N422)</f>
        <v/>
      </c>
      <c r="T422" s="24">
        <f>IF(Universe!S422="","",((Universe!S422-$B$2565)/$C$2565)^3)</f>
        <v/>
      </c>
      <c r="U422" s="24">
        <f>IF(Universe!S422="","",(Universe!S422-$B$2565)/$C$2565)</f>
        <v/>
      </c>
      <c r="V422" s="24">
        <f>IF(Universe!T422="","",(Universe!T422-$B$2566)/$C$2566)</f>
        <v/>
      </c>
      <c r="W422" s="24">
        <f>IF(Universe!U422="","",(Universe!U422-$B$2567)/$C$2567)</f>
        <v/>
      </c>
      <c r="X422" s="24">
        <f>IF(O422="","",(O422-$B$2571)/$C$2571)</f>
        <v/>
      </c>
      <c r="Y422" s="24">
        <f>IF(T422="","",(T422-$B$2576)/$C$2576)</f>
        <v/>
      </c>
      <c r="Z422" s="24">
        <f>IF(Universe!V422="","",(Universe!V422-$B$2568)/$C$2568)</f>
        <v/>
      </c>
      <c r="AA422" s="24">
        <f>IF(P422="","",(P422-$B$2572)/$C$2572)</f>
        <v/>
      </c>
      <c r="AB422" s="24">
        <f>IF(Q422="","",(Q422-$B$2573)/$C$2573)</f>
        <v/>
      </c>
      <c r="AC422" s="24">
        <f>IF(R422="","",(R422-$B$2574)/$C$2574)</f>
        <v/>
      </c>
      <c r="AD422" s="24">
        <f>IF(S422="","",(S422-$B$2575)/$C$2575)</f>
        <v/>
      </c>
      <c r="AE422" s="24">
        <f>IF(Y422="","",Y422-(19.12044933116382+16.522174187581257*U422))</f>
        <v/>
      </c>
      <c r="AF422" s="24">
        <f>IF(X422="","",(X422-(-0.27268023098325006+0.47142105304415904*V422+-0.3189264934812436*U422)--5.286111042926227e-16)/0.7994208745952703)</f>
        <v/>
      </c>
      <c r="AG422" s="24">
        <f>IF(AA422="","",(AA422-(0.5248806186338691+-0.064206457956449*U422)-5.43454825424064e-16)/0.9977404048781155)</f>
        <v/>
      </c>
      <c r="AH422" s="25" t="n">
        <v>-2.863001092115482</v>
      </c>
      <c r="AI422" s="25" t="n">
        <v>-0.502463903237661</v>
      </c>
      <c r="AJ422" s="25" t="n">
        <v>0.0982381974502386</v>
      </c>
      <c r="AK422" s="25" t="n">
        <v>-0.8573742465077722</v>
      </c>
      <c r="AL422" s="25" t="n">
        <v>3.123856878070706</v>
      </c>
      <c r="AM422" s="25" t="n">
        <v>0.3911212966891711</v>
      </c>
      <c r="AN422" s="25" t="n">
        <v>-0.2577581414433997</v>
      </c>
      <c r="AO422" s="25" t="n">
        <v>0.1629731659555403</v>
      </c>
      <c r="AP422" s="25" t="n">
        <v>-0.0807084777089391</v>
      </c>
      <c r="AQ422" s="25" t="n">
        <v>-0.592683111990589</v>
      </c>
    </row>
    <row r="423">
      <c r="A423" s="23">
        <f>Universe!A423</f>
        <v/>
      </c>
      <c r="B423" s="24">
        <f>IF(Universe!W423="","",(Universe!W423-$B$2550)/$C$2550)</f>
        <v/>
      </c>
      <c r="C423" s="24">
        <f>IF(Universe!X423="","",(Universe!X423-$B$2551)/$C$2551)</f>
        <v/>
      </c>
      <c r="D423" s="24">
        <f>IF(Universe!Y423="","",(Universe!Y423-$B$2552)/$C$2552)</f>
        <v/>
      </c>
      <c r="E423" s="24">
        <f>IF(Universe!Z423="","",(Universe!Z423-$B$2553)/$C$2553)</f>
        <v/>
      </c>
      <c r="F423" s="24">
        <f>IF(Universe!AA423="","",(Universe!AA423-$B$2554)/$C$2554)</f>
        <v/>
      </c>
      <c r="G423" s="24">
        <f>IF(Universe!AB423="","",(Universe!AB423-$B$2555)/$C$2555)</f>
        <v/>
      </c>
      <c r="H423" s="24">
        <f>IF(Universe!AC423="","",(Universe!AC423-$B$2556)/$C$2556)</f>
        <v/>
      </c>
      <c r="I423" s="24">
        <f>IF(Universe!AD423="","",(Universe!AD423-$B$2557)/$C$2557)</f>
        <v/>
      </c>
      <c r="J423" s="24">
        <f>IF(Universe!AE423="","",(Universe!AE423-$B$2558)/$C$2558)</f>
        <v/>
      </c>
      <c r="K423" s="24">
        <f>IF(Universe!AF423="","",(Universe!AF423-$B$2559)/$C$2559)</f>
        <v/>
      </c>
      <c r="L423" s="24">
        <f>IF(Universe!AG423="","",(Universe!AG423-$B$2560)/$C$2560)</f>
        <v/>
      </c>
      <c r="M423" s="24">
        <f>IF(Universe!AH423="","",(Universe!AH423-$B$2561)/$C$2561)</f>
        <v/>
      </c>
      <c r="N423" s="24">
        <f>IF(Universe!AI423="","",(Universe!AI423-$B$2562)/$C$2562)</f>
        <v/>
      </c>
      <c r="O423" s="24">
        <f>0.74*IF(B423="",0,B423)+0.16*IF(C423="",0,C423)+0.1*IF(D423="",0,D423)</f>
        <v/>
      </c>
      <c r="P423" s="24">
        <f>0.35*IF(E423="",0,E423)+0.35*IF(F423="",0,F423)+0.3*IF(G423="",0,G423)</f>
        <v/>
      </c>
      <c r="Q423" s="24">
        <f>0.656*IF(I423="",0,I423)+0.344*IF(H423="",0,H423)</f>
        <v/>
      </c>
      <c r="R423" s="24">
        <f>0.338*IF(J423="",0,J423)+0.662*IF(K423="",0,K423)</f>
        <v/>
      </c>
      <c r="S423" s="24">
        <f>0.38*IF(L423="",0,L423)+0.35*IF(M423="",0,M423)+0.27*IF(N423="",0,N423)</f>
        <v/>
      </c>
      <c r="T423" s="24">
        <f>IF(Universe!S423="","",((Universe!S423-$B$2565)/$C$2565)^3)</f>
        <v/>
      </c>
      <c r="U423" s="24">
        <f>IF(Universe!S423="","",(Universe!S423-$B$2565)/$C$2565)</f>
        <v/>
      </c>
      <c r="V423" s="24">
        <f>IF(Universe!T423="","",(Universe!T423-$B$2566)/$C$2566)</f>
        <v/>
      </c>
      <c r="W423" s="24">
        <f>IF(Universe!U423="","",(Universe!U423-$B$2567)/$C$2567)</f>
        <v/>
      </c>
      <c r="X423" s="24">
        <f>IF(O423="","",(O423-$B$2571)/$C$2571)</f>
        <v/>
      </c>
      <c r="Y423" s="24">
        <f>IF(T423="","",(T423-$B$2576)/$C$2576)</f>
        <v/>
      </c>
      <c r="Z423" s="24">
        <f>IF(Universe!V423="","",(Universe!V423-$B$2568)/$C$2568)</f>
        <v/>
      </c>
      <c r="AA423" s="24">
        <f>IF(P423="","",(P423-$B$2572)/$C$2572)</f>
        <v/>
      </c>
      <c r="AB423" s="24">
        <f>IF(Q423="","",(Q423-$B$2573)/$C$2573)</f>
        <v/>
      </c>
      <c r="AC423" s="24">
        <f>IF(R423="","",(R423-$B$2574)/$C$2574)</f>
        <v/>
      </c>
      <c r="AD423" s="24">
        <f>IF(S423="","",(S423-$B$2575)/$C$2575)</f>
        <v/>
      </c>
      <c r="AE423" s="24">
        <f>IF(Y423="","",Y423-(19.12044933116382+16.522174187581257*U423))</f>
        <v/>
      </c>
      <c r="AF423" s="24">
        <f>IF(X423="","",(X423-(-0.27268023098325006+0.47142105304415904*V423+-0.3189264934812436*U423)--5.286111042926227e-16)/0.7994208745952703)</f>
        <v/>
      </c>
      <c r="AG423" s="24">
        <f>IF(AA423="","",(AA423-(0.5248806186338691+-0.064206457956449*U423)-5.43454825424064e-16)/0.9977404048781155)</f>
        <v/>
      </c>
      <c r="AH423" s="25" t="n">
        <v>-3.5127506271549</v>
      </c>
      <c r="AI423" s="25" t="n">
        <v>-0.8652015151134995</v>
      </c>
      <c r="AJ423" s="25" t="n">
        <v>-0.3874985304378019</v>
      </c>
      <c r="AK423" s="25" t="n">
        <v>-0.97462131506922</v>
      </c>
      <c r="AL423" s="25" t="n">
        <v>1.954894939484588</v>
      </c>
      <c r="AM423" s="25" t="n">
        <v>0.3253548632546337</v>
      </c>
      <c r="AN423" s="25" t="n">
        <v>-1.320410988356104</v>
      </c>
      <c r="AO423" s="25" t="n">
        <v>0.0402770046386834</v>
      </c>
      <c r="AP423" s="25" t="n">
        <v>-0.5444733139870197</v>
      </c>
      <c r="AQ423" s="25" t="n">
        <v>7.294299024187078e-18</v>
      </c>
    </row>
    <row r="424">
      <c r="A424" s="23">
        <f>Universe!A424</f>
        <v/>
      </c>
      <c r="B424" s="24">
        <f>IF(Universe!W424="","",(Universe!W424-$B$2550)/$C$2550)</f>
        <v/>
      </c>
      <c r="C424" s="24">
        <f>IF(Universe!X424="","",(Universe!X424-$B$2551)/$C$2551)</f>
        <v/>
      </c>
      <c r="D424" s="24">
        <f>IF(Universe!Y424="","",(Universe!Y424-$B$2552)/$C$2552)</f>
        <v/>
      </c>
      <c r="E424" s="24">
        <f>IF(Universe!Z424="","",(Universe!Z424-$B$2553)/$C$2553)</f>
        <v/>
      </c>
      <c r="F424" s="24">
        <f>IF(Universe!AA424="","",(Universe!AA424-$B$2554)/$C$2554)</f>
        <v/>
      </c>
      <c r="G424" s="24">
        <f>IF(Universe!AB424="","",(Universe!AB424-$B$2555)/$C$2555)</f>
        <v/>
      </c>
      <c r="H424" s="24">
        <f>IF(Universe!AC424="","",(Universe!AC424-$B$2556)/$C$2556)</f>
        <v/>
      </c>
      <c r="I424" s="24">
        <f>IF(Universe!AD424="","",(Universe!AD424-$B$2557)/$C$2557)</f>
        <v/>
      </c>
      <c r="J424" s="24">
        <f>IF(Universe!AE424="","",(Universe!AE424-$B$2558)/$C$2558)</f>
        <v/>
      </c>
      <c r="K424" s="24">
        <f>IF(Universe!AF424="","",(Universe!AF424-$B$2559)/$C$2559)</f>
        <v/>
      </c>
      <c r="L424" s="24">
        <f>IF(Universe!AG424="","",(Universe!AG424-$B$2560)/$C$2560)</f>
        <v/>
      </c>
      <c r="M424" s="24">
        <f>IF(Universe!AH424="","",(Universe!AH424-$B$2561)/$C$2561)</f>
        <v/>
      </c>
      <c r="N424" s="24">
        <f>IF(Universe!AI424="","",(Universe!AI424-$B$2562)/$C$2562)</f>
        <v/>
      </c>
      <c r="O424" s="24">
        <f>0.74*IF(B424="",0,B424)+0.16*IF(C424="",0,C424)+0.1*IF(D424="",0,D424)</f>
        <v/>
      </c>
      <c r="P424" s="24">
        <f>0.35*IF(E424="",0,E424)+0.35*IF(F424="",0,F424)+0.3*IF(G424="",0,G424)</f>
        <v/>
      </c>
      <c r="Q424" s="24">
        <f>0.656*IF(I424="",0,I424)+0.344*IF(H424="",0,H424)</f>
        <v/>
      </c>
      <c r="R424" s="24">
        <f>0.338*IF(J424="",0,J424)+0.662*IF(K424="",0,K424)</f>
        <v/>
      </c>
      <c r="S424" s="24">
        <f>0.38*IF(L424="",0,L424)+0.35*IF(M424="",0,M424)+0.27*IF(N424="",0,N424)</f>
        <v/>
      </c>
      <c r="T424" s="24">
        <f>IF(Universe!S424="","",((Universe!S424-$B$2565)/$C$2565)^3)</f>
        <v/>
      </c>
      <c r="U424" s="24">
        <f>IF(Universe!S424="","",(Universe!S424-$B$2565)/$C$2565)</f>
        <v/>
      </c>
      <c r="V424" s="24">
        <f>IF(Universe!T424="","",(Universe!T424-$B$2566)/$C$2566)</f>
        <v/>
      </c>
      <c r="W424" s="24">
        <f>IF(Universe!U424="","",(Universe!U424-$B$2567)/$C$2567)</f>
        <v/>
      </c>
      <c r="X424" s="24">
        <f>IF(O424="","",(O424-$B$2571)/$C$2571)</f>
        <v/>
      </c>
      <c r="Y424" s="24">
        <f>IF(T424="","",(T424-$B$2576)/$C$2576)</f>
        <v/>
      </c>
      <c r="Z424" s="24">
        <f>IF(Universe!V424="","",(Universe!V424-$B$2568)/$C$2568)</f>
        <v/>
      </c>
      <c r="AA424" s="24">
        <f>IF(P424="","",(P424-$B$2572)/$C$2572)</f>
        <v/>
      </c>
      <c r="AB424" s="24">
        <f>IF(Q424="","",(Q424-$B$2573)/$C$2573)</f>
        <v/>
      </c>
      <c r="AC424" s="24">
        <f>IF(R424="","",(R424-$B$2574)/$C$2574)</f>
        <v/>
      </c>
      <c r="AD424" s="24">
        <f>IF(S424="","",(S424-$B$2575)/$C$2575)</f>
        <v/>
      </c>
      <c r="AE424" s="24">
        <f>IF(Y424="","",Y424-(19.12044933116382+16.522174187581257*U424))</f>
        <v/>
      </c>
      <c r="AF424" s="24">
        <f>IF(X424="","",(X424-(-0.27268023098325006+0.47142105304415904*V424+-0.3189264934812436*U424)--5.286111042926227e-16)/0.7994208745952703)</f>
        <v/>
      </c>
      <c r="AG424" s="24">
        <f>IF(AA424="","",(AA424-(0.5248806186338691+-0.064206457956449*U424)-5.43454825424064e-16)/0.9977404048781155)</f>
        <v/>
      </c>
      <c r="AH424" s="25" t="n">
        <v>-1.459293296908045</v>
      </c>
      <c r="AI424" s="25" t="n">
        <v>-1.009623738525649</v>
      </c>
      <c r="AJ424" s="25" t="n">
        <v>0.4881053856412058</v>
      </c>
      <c r="AK424" s="25" t="n">
        <v>0.0973560451637548</v>
      </c>
      <c r="AL424" s="25" t="n">
        <v>2.761692485465933</v>
      </c>
      <c r="AM424" s="25" t="n">
        <v>-0.0385310971093872</v>
      </c>
      <c r="AN424" s="25" t="n">
        <v>-0.2737218699214346</v>
      </c>
      <c r="AO424" s="25" t="n">
        <v>0.0257370107040776</v>
      </c>
      <c r="AP424" s="25" t="n">
        <v>-0.2353481159424194</v>
      </c>
      <c r="AQ424" s="25" t="n">
        <v>0.1270705400048168</v>
      </c>
    </row>
    <row r="425">
      <c r="A425" s="23">
        <f>Universe!A425</f>
        <v/>
      </c>
      <c r="B425" s="24">
        <f>IF(Universe!W425="","",(Universe!W425-$B$2550)/$C$2550)</f>
        <v/>
      </c>
      <c r="C425" s="24">
        <f>IF(Universe!X425="","",(Universe!X425-$B$2551)/$C$2551)</f>
        <v/>
      </c>
      <c r="D425" s="24">
        <f>IF(Universe!Y425="","",(Universe!Y425-$B$2552)/$C$2552)</f>
        <v/>
      </c>
      <c r="E425" s="24">
        <f>IF(Universe!Z425="","",(Universe!Z425-$B$2553)/$C$2553)</f>
        <v/>
      </c>
      <c r="F425" s="24">
        <f>IF(Universe!AA425="","",(Universe!AA425-$B$2554)/$C$2554)</f>
        <v/>
      </c>
      <c r="G425" s="24">
        <f>IF(Universe!AB425="","",(Universe!AB425-$B$2555)/$C$2555)</f>
        <v/>
      </c>
      <c r="H425" s="24">
        <f>IF(Universe!AC425="","",(Universe!AC425-$B$2556)/$C$2556)</f>
        <v/>
      </c>
      <c r="I425" s="24">
        <f>IF(Universe!AD425="","",(Universe!AD425-$B$2557)/$C$2557)</f>
        <v/>
      </c>
      <c r="J425" s="24">
        <f>IF(Universe!AE425="","",(Universe!AE425-$B$2558)/$C$2558)</f>
        <v/>
      </c>
      <c r="K425" s="24">
        <f>IF(Universe!AF425="","",(Universe!AF425-$B$2559)/$C$2559)</f>
        <v/>
      </c>
      <c r="L425" s="24">
        <f>IF(Universe!AG425="","",(Universe!AG425-$B$2560)/$C$2560)</f>
        <v/>
      </c>
      <c r="M425" s="24">
        <f>IF(Universe!AH425="","",(Universe!AH425-$B$2561)/$C$2561)</f>
        <v/>
      </c>
      <c r="N425" s="24">
        <f>IF(Universe!AI425="","",(Universe!AI425-$B$2562)/$C$2562)</f>
        <v/>
      </c>
      <c r="O425" s="24">
        <f>0.74*IF(B425="",0,B425)+0.16*IF(C425="",0,C425)+0.1*IF(D425="",0,D425)</f>
        <v/>
      </c>
      <c r="P425" s="24">
        <f>0.35*IF(E425="",0,E425)+0.35*IF(F425="",0,F425)+0.3*IF(G425="",0,G425)</f>
        <v/>
      </c>
      <c r="Q425" s="24">
        <f>0.656*IF(I425="",0,I425)+0.344*IF(H425="",0,H425)</f>
        <v/>
      </c>
      <c r="R425" s="24">
        <f>0.338*IF(J425="",0,J425)+0.662*IF(K425="",0,K425)</f>
        <v/>
      </c>
      <c r="S425" s="24">
        <f>0.38*IF(L425="",0,L425)+0.35*IF(M425="",0,M425)+0.27*IF(N425="",0,N425)</f>
        <v/>
      </c>
      <c r="T425" s="24">
        <f>IF(Universe!S425="","",((Universe!S425-$B$2565)/$C$2565)^3)</f>
        <v/>
      </c>
      <c r="U425" s="24">
        <f>IF(Universe!S425="","",(Universe!S425-$B$2565)/$C$2565)</f>
        <v/>
      </c>
      <c r="V425" s="24">
        <f>IF(Universe!T425="","",(Universe!T425-$B$2566)/$C$2566)</f>
        <v/>
      </c>
      <c r="W425" s="24">
        <f>IF(Universe!U425="","",(Universe!U425-$B$2567)/$C$2567)</f>
        <v/>
      </c>
      <c r="X425" s="24">
        <f>IF(O425="","",(O425-$B$2571)/$C$2571)</f>
        <v/>
      </c>
      <c r="Y425" s="24">
        <f>IF(T425="","",(T425-$B$2576)/$C$2576)</f>
        <v/>
      </c>
      <c r="Z425" s="24">
        <f>IF(Universe!V425="","",(Universe!V425-$B$2568)/$C$2568)</f>
        <v/>
      </c>
      <c r="AA425" s="24">
        <f>IF(P425="","",(P425-$B$2572)/$C$2572)</f>
        <v/>
      </c>
      <c r="AB425" s="24">
        <f>IF(Q425="","",(Q425-$B$2573)/$C$2573)</f>
        <v/>
      </c>
      <c r="AC425" s="24">
        <f>IF(R425="","",(R425-$B$2574)/$C$2574)</f>
        <v/>
      </c>
      <c r="AD425" s="24">
        <f>IF(S425="","",(S425-$B$2575)/$C$2575)</f>
        <v/>
      </c>
      <c r="AE425" s="24">
        <f>IF(Y425="","",Y425-(19.12044933116382+16.522174187581257*U425))</f>
        <v/>
      </c>
      <c r="AF425" s="24">
        <f>IF(X425="","",(X425-(-0.27268023098325006+0.47142105304415904*V425+-0.3189264934812436*U425)--5.286111042926227e-16)/0.7994208745952703)</f>
        <v/>
      </c>
      <c r="AG425" s="24">
        <f>IF(AA425="","",(AA425-(0.5248806186338691+-0.064206457956449*U425)-5.43454825424064e-16)/0.9977404048781155)</f>
        <v/>
      </c>
      <c r="AH425" s="25" t="n">
        <v>-0.1244732059028726</v>
      </c>
      <c r="AI425" s="25" t="n">
        <v>0.1268191854101865</v>
      </c>
      <c r="AJ425" s="25" t="n">
        <v>0.0609967076504806</v>
      </c>
      <c r="AK425" s="25" t="n">
        <v>-0.1428182800723639</v>
      </c>
      <c r="AL425" s="25" t="n">
        <v>0.3389790269577315</v>
      </c>
      <c r="AM425" s="25" t="n">
        <v>-0.1740931561915105</v>
      </c>
      <c r="AN425" s="25" t="n">
        <v>-0.6580775210563559</v>
      </c>
      <c r="AO425" s="25" t="n">
        <v>0.0086195149557359</v>
      </c>
      <c r="AP425" s="25" t="n">
        <v>-0.0822498561156981</v>
      </c>
      <c r="AQ425" s="25" t="n">
        <v>0.4165156027572821</v>
      </c>
    </row>
    <row r="426">
      <c r="A426" s="23">
        <f>Universe!A426</f>
        <v/>
      </c>
      <c r="B426" s="24">
        <f>IF(Universe!W426="","",(Universe!W426-$B$2550)/$C$2550)</f>
        <v/>
      </c>
      <c r="C426" s="24">
        <f>IF(Universe!X426="","",(Universe!X426-$B$2551)/$C$2551)</f>
        <v/>
      </c>
      <c r="D426" s="24">
        <f>IF(Universe!Y426="","",(Universe!Y426-$B$2552)/$C$2552)</f>
        <v/>
      </c>
      <c r="E426" s="24">
        <f>IF(Universe!Z426="","",(Universe!Z426-$B$2553)/$C$2553)</f>
        <v/>
      </c>
      <c r="F426" s="24">
        <f>IF(Universe!AA426="","",(Universe!AA426-$B$2554)/$C$2554)</f>
        <v/>
      </c>
      <c r="G426" s="24">
        <f>IF(Universe!AB426="","",(Universe!AB426-$B$2555)/$C$2555)</f>
        <v/>
      </c>
      <c r="H426" s="24">
        <f>IF(Universe!AC426="","",(Universe!AC426-$B$2556)/$C$2556)</f>
        <v/>
      </c>
      <c r="I426" s="24">
        <f>IF(Universe!AD426="","",(Universe!AD426-$B$2557)/$C$2557)</f>
        <v/>
      </c>
      <c r="J426" s="24">
        <f>IF(Universe!AE426="","",(Universe!AE426-$B$2558)/$C$2558)</f>
        <v/>
      </c>
      <c r="K426" s="24">
        <f>IF(Universe!AF426="","",(Universe!AF426-$B$2559)/$C$2559)</f>
        <v/>
      </c>
      <c r="L426" s="24">
        <f>IF(Universe!AG426="","",(Universe!AG426-$B$2560)/$C$2560)</f>
        <v/>
      </c>
      <c r="M426" s="24">
        <f>IF(Universe!AH426="","",(Universe!AH426-$B$2561)/$C$2561)</f>
        <v/>
      </c>
      <c r="N426" s="24">
        <f>IF(Universe!AI426="","",(Universe!AI426-$B$2562)/$C$2562)</f>
        <v/>
      </c>
      <c r="O426" s="24">
        <f>0.74*IF(B426="",0,B426)+0.16*IF(C426="",0,C426)+0.1*IF(D426="",0,D426)</f>
        <v/>
      </c>
      <c r="P426" s="24">
        <f>0.35*IF(E426="",0,E426)+0.35*IF(F426="",0,F426)+0.3*IF(G426="",0,G426)</f>
        <v/>
      </c>
      <c r="Q426" s="24">
        <f>0.656*IF(I426="",0,I426)+0.344*IF(H426="",0,H426)</f>
        <v/>
      </c>
      <c r="R426" s="24">
        <f>0.338*IF(J426="",0,J426)+0.662*IF(K426="",0,K426)</f>
        <v/>
      </c>
      <c r="S426" s="24">
        <f>0.38*IF(L426="",0,L426)+0.35*IF(M426="",0,M426)+0.27*IF(N426="",0,N426)</f>
        <v/>
      </c>
      <c r="T426" s="24">
        <f>IF(Universe!S426="","",((Universe!S426-$B$2565)/$C$2565)^3)</f>
        <v/>
      </c>
      <c r="U426" s="24">
        <f>IF(Universe!S426="","",(Universe!S426-$B$2565)/$C$2565)</f>
        <v/>
      </c>
      <c r="V426" s="24">
        <f>IF(Universe!T426="","",(Universe!T426-$B$2566)/$C$2566)</f>
        <v/>
      </c>
      <c r="W426" s="24">
        <f>IF(Universe!U426="","",(Universe!U426-$B$2567)/$C$2567)</f>
        <v/>
      </c>
      <c r="X426" s="24">
        <f>IF(O426="","",(O426-$B$2571)/$C$2571)</f>
        <v/>
      </c>
      <c r="Y426" s="24">
        <f>IF(T426="","",(T426-$B$2576)/$C$2576)</f>
        <v/>
      </c>
      <c r="Z426" s="24">
        <f>IF(Universe!V426="","",(Universe!V426-$B$2568)/$C$2568)</f>
        <v/>
      </c>
      <c r="AA426" s="24">
        <f>IF(P426="","",(P426-$B$2572)/$C$2572)</f>
        <v/>
      </c>
      <c r="AB426" s="24">
        <f>IF(Q426="","",(Q426-$B$2573)/$C$2573)</f>
        <v/>
      </c>
      <c r="AC426" s="24">
        <f>IF(R426="","",(R426-$B$2574)/$C$2574)</f>
        <v/>
      </c>
      <c r="AD426" s="24">
        <f>IF(S426="","",(S426-$B$2575)/$C$2575)</f>
        <v/>
      </c>
      <c r="AE426" s="24">
        <f>IF(Y426="","",Y426-(19.12044933116382+16.522174187581257*U426))</f>
        <v/>
      </c>
      <c r="AF426" s="24">
        <f>IF(X426="","",(X426-(-0.27268023098325006+0.47142105304415904*V426+-0.3189264934812436*U426)--5.286111042926227e-16)/0.7994208745952703)</f>
        <v/>
      </c>
      <c r="AG426" s="24">
        <f>IF(AA426="","",(AA426-(0.5248806186338691+-0.064206457956449*U426)-5.43454825424064e-16)/0.9977404048781155)</f>
        <v/>
      </c>
      <c r="AH426" s="25" t="n">
        <v>-3.641535640267401</v>
      </c>
      <c r="AI426" s="25" t="n">
        <v>1.761483981057068</v>
      </c>
      <c r="AJ426" s="25" t="n">
        <v>-1.458047504379118</v>
      </c>
      <c r="AK426" s="25" t="n">
        <v>1.668653763479573</v>
      </c>
      <c r="AL426" s="25" t="n">
        <v>1.594781477138357</v>
      </c>
      <c r="AM426" s="25" t="n">
        <v>0.5676024378159092</v>
      </c>
      <c r="AN426" s="25" t="n">
        <v>-0.3307281604822706</v>
      </c>
      <c r="AO426" s="25" t="n">
        <v>-0.5549937505705191</v>
      </c>
      <c r="AP426" s="25" t="n">
        <v>-3.866710942014122</v>
      </c>
      <c r="AQ426" s="25" t="n">
        <v>-0.6182313901629712</v>
      </c>
    </row>
    <row r="427">
      <c r="A427" s="23">
        <f>Universe!A427</f>
        <v/>
      </c>
      <c r="B427" s="24">
        <f>IF(Universe!W427="","",(Universe!W427-$B$2550)/$C$2550)</f>
        <v/>
      </c>
      <c r="C427" s="24">
        <f>IF(Universe!X427="","",(Universe!X427-$B$2551)/$C$2551)</f>
        <v/>
      </c>
      <c r="D427" s="24">
        <f>IF(Universe!Y427="","",(Universe!Y427-$B$2552)/$C$2552)</f>
        <v/>
      </c>
      <c r="E427" s="24">
        <f>IF(Universe!Z427="","",(Universe!Z427-$B$2553)/$C$2553)</f>
        <v/>
      </c>
      <c r="F427" s="24">
        <f>IF(Universe!AA427="","",(Universe!AA427-$B$2554)/$C$2554)</f>
        <v/>
      </c>
      <c r="G427" s="24">
        <f>IF(Universe!AB427="","",(Universe!AB427-$B$2555)/$C$2555)</f>
        <v/>
      </c>
      <c r="H427" s="24">
        <f>IF(Universe!AC427="","",(Universe!AC427-$B$2556)/$C$2556)</f>
        <v/>
      </c>
      <c r="I427" s="24">
        <f>IF(Universe!AD427="","",(Universe!AD427-$B$2557)/$C$2557)</f>
        <v/>
      </c>
      <c r="J427" s="24">
        <f>IF(Universe!AE427="","",(Universe!AE427-$B$2558)/$C$2558)</f>
        <v/>
      </c>
      <c r="K427" s="24">
        <f>IF(Universe!AF427="","",(Universe!AF427-$B$2559)/$C$2559)</f>
        <v/>
      </c>
      <c r="L427" s="24">
        <f>IF(Universe!AG427="","",(Universe!AG427-$B$2560)/$C$2560)</f>
        <v/>
      </c>
      <c r="M427" s="24">
        <f>IF(Universe!AH427="","",(Universe!AH427-$B$2561)/$C$2561)</f>
        <v/>
      </c>
      <c r="N427" s="24">
        <f>IF(Universe!AI427="","",(Universe!AI427-$B$2562)/$C$2562)</f>
        <v/>
      </c>
      <c r="O427" s="24">
        <f>0.74*IF(B427="",0,B427)+0.16*IF(C427="",0,C427)+0.1*IF(D427="",0,D427)</f>
        <v/>
      </c>
      <c r="P427" s="24">
        <f>0.35*IF(E427="",0,E427)+0.35*IF(F427="",0,F427)+0.3*IF(G427="",0,G427)</f>
        <v/>
      </c>
      <c r="Q427" s="24">
        <f>0.656*IF(I427="",0,I427)+0.344*IF(H427="",0,H427)</f>
        <v/>
      </c>
      <c r="R427" s="24">
        <f>0.338*IF(J427="",0,J427)+0.662*IF(K427="",0,K427)</f>
        <v/>
      </c>
      <c r="S427" s="24">
        <f>0.38*IF(L427="",0,L427)+0.35*IF(M427="",0,M427)+0.27*IF(N427="",0,N427)</f>
        <v/>
      </c>
      <c r="T427" s="24">
        <f>IF(Universe!S427="","",((Universe!S427-$B$2565)/$C$2565)^3)</f>
        <v/>
      </c>
      <c r="U427" s="24">
        <f>IF(Universe!S427="","",(Universe!S427-$B$2565)/$C$2565)</f>
        <v/>
      </c>
      <c r="V427" s="24">
        <f>IF(Universe!T427="","",(Universe!T427-$B$2566)/$C$2566)</f>
        <v/>
      </c>
      <c r="W427" s="24">
        <f>IF(Universe!U427="","",(Universe!U427-$B$2567)/$C$2567)</f>
        <v/>
      </c>
      <c r="X427" s="24">
        <f>IF(O427="","",(O427-$B$2571)/$C$2571)</f>
        <v/>
      </c>
      <c r="Y427" s="24">
        <f>IF(T427="","",(T427-$B$2576)/$C$2576)</f>
        <v/>
      </c>
      <c r="Z427" s="24">
        <f>IF(Universe!V427="","",(Universe!V427-$B$2568)/$C$2568)</f>
        <v/>
      </c>
      <c r="AA427" s="24">
        <f>IF(P427="","",(P427-$B$2572)/$C$2572)</f>
        <v/>
      </c>
      <c r="AB427" s="24">
        <f>IF(Q427="","",(Q427-$B$2573)/$C$2573)</f>
        <v/>
      </c>
      <c r="AC427" s="24">
        <f>IF(R427="","",(R427-$B$2574)/$C$2574)</f>
        <v/>
      </c>
      <c r="AD427" s="24">
        <f>IF(S427="","",(S427-$B$2575)/$C$2575)</f>
        <v/>
      </c>
      <c r="AE427" s="24">
        <f>IF(Y427="","",Y427-(19.12044933116382+16.522174187581257*U427))</f>
        <v/>
      </c>
      <c r="AF427" s="24">
        <f>IF(X427="","",(X427-(-0.27268023098325006+0.47142105304415904*V427+-0.3189264934812436*U427)--5.286111042926227e-16)/0.7994208745952703)</f>
        <v/>
      </c>
      <c r="AG427" s="24">
        <f>IF(AA427="","",(AA427-(0.5248806186338691+-0.064206457956449*U427)-5.43454825424064e-16)/0.9977404048781155)</f>
        <v/>
      </c>
      <c r="AH427" s="25" t="n">
        <v>-2.48698293613978</v>
      </c>
      <c r="AI427" s="25" t="n">
        <v>-0.1417928297899165</v>
      </c>
      <c r="AJ427" s="25" t="n">
        <v>-0.1316244914801935</v>
      </c>
      <c r="AK427" s="25" t="n">
        <v>-0.783683937821943</v>
      </c>
      <c r="AL427" s="25" t="n">
        <v>3.363276524731867</v>
      </c>
      <c r="AM427" s="25" t="n">
        <v>0.9807345140297468</v>
      </c>
      <c r="AN427" s="25" t="n">
        <v>-0.7132786256350888</v>
      </c>
      <c r="AO427" s="25" t="n">
        <v>0.1089071047187646</v>
      </c>
      <c r="AP427" s="25" t="n">
        <v>-0.5521518748811335</v>
      </c>
      <c r="AQ427" s="25" t="n">
        <v>-0.5273780223992354</v>
      </c>
    </row>
    <row r="428">
      <c r="A428" s="23">
        <f>Universe!A428</f>
        <v/>
      </c>
      <c r="B428" s="24">
        <f>IF(Universe!W428="","",(Universe!W428-$B$2550)/$C$2550)</f>
        <v/>
      </c>
      <c r="C428" s="24">
        <f>IF(Universe!X428="","",(Universe!X428-$B$2551)/$C$2551)</f>
        <v/>
      </c>
      <c r="D428" s="24">
        <f>IF(Universe!Y428="","",(Universe!Y428-$B$2552)/$C$2552)</f>
        <v/>
      </c>
      <c r="E428" s="24">
        <f>IF(Universe!Z428="","",(Universe!Z428-$B$2553)/$C$2553)</f>
        <v/>
      </c>
      <c r="F428" s="24">
        <f>IF(Universe!AA428="","",(Universe!AA428-$B$2554)/$C$2554)</f>
        <v/>
      </c>
      <c r="G428" s="24">
        <f>IF(Universe!AB428="","",(Universe!AB428-$B$2555)/$C$2555)</f>
        <v/>
      </c>
      <c r="H428" s="24">
        <f>IF(Universe!AC428="","",(Universe!AC428-$B$2556)/$C$2556)</f>
        <v/>
      </c>
      <c r="I428" s="24">
        <f>IF(Universe!AD428="","",(Universe!AD428-$B$2557)/$C$2557)</f>
        <v/>
      </c>
      <c r="J428" s="24">
        <f>IF(Universe!AE428="","",(Universe!AE428-$B$2558)/$C$2558)</f>
        <v/>
      </c>
      <c r="K428" s="24">
        <f>IF(Universe!AF428="","",(Universe!AF428-$B$2559)/$C$2559)</f>
        <v/>
      </c>
      <c r="L428" s="24">
        <f>IF(Universe!AG428="","",(Universe!AG428-$B$2560)/$C$2560)</f>
        <v/>
      </c>
      <c r="M428" s="24">
        <f>IF(Universe!AH428="","",(Universe!AH428-$B$2561)/$C$2561)</f>
        <v/>
      </c>
      <c r="N428" s="24">
        <f>IF(Universe!AI428="","",(Universe!AI428-$B$2562)/$C$2562)</f>
        <v/>
      </c>
      <c r="O428" s="24">
        <f>0.74*IF(B428="",0,B428)+0.16*IF(C428="",0,C428)+0.1*IF(D428="",0,D428)</f>
        <v/>
      </c>
      <c r="P428" s="24">
        <f>0.35*IF(E428="",0,E428)+0.35*IF(F428="",0,F428)+0.3*IF(G428="",0,G428)</f>
        <v/>
      </c>
      <c r="Q428" s="24">
        <f>0.656*IF(I428="",0,I428)+0.344*IF(H428="",0,H428)</f>
        <v/>
      </c>
      <c r="R428" s="24">
        <f>0.338*IF(J428="",0,J428)+0.662*IF(K428="",0,K428)</f>
        <v/>
      </c>
      <c r="S428" s="24">
        <f>0.38*IF(L428="",0,L428)+0.35*IF(M428="",0,M428)+0.27*IF(N428="",0,N428)</f>
        <v/>
      </c>
      <c r="T428" s="24">
        <f>IF(Universe!S428="","",((Universe!S428-$B$2565)/$C$2565)^3)</f>
        <v/>
      </c>
      <c r="U428" s="24">
        <f>IF(Universe!S428="","",(Universe!S428-$B$2565)/$C$2565)</f>
        <v/>
      </c>
      <c r="V428" s="24">
        <f>IF(Universe!T428="","",(Universe!T428-$B$2566)/$C$2566)</f>
        <v/>
      </c>
      <c r="W428" s="24">
        <f>IF(Universe!U428="","",(Universe!U428-$B$2567)/$C$2567)</f>
        <v/>
      </c>
      <c r="X428" s="24">
        <f>IF(O428="","",(O428-$B$2571)/$C$2571)</f>
        <v/>
      </c>
      <c r="Y428" s="24">
        <f>IF(T428="","",(T428-$B$2576)/$C$2576)</f>
        <v/>
      </c>
      <c r="Z428" s="24">
        <f>IF(Universe!V428="","",(Universe!V428-$B$2568)/$C$2568)</f>
        <v/>
      </c>
      <c r="AA428" s="24">
        <f>IF(P428="","",(P428-$B$2572)/$C$2572)</f>
        <v/>
      </c>
      <c r="AB428" s="24">
        <f>IF(Q428="","",(Q428-$B$2573)/$C$2573)</f>
        <v/>
      </c>
      <c r="AC428" s="24">
        <f>IF(R428="","",(R428-$B$2574)/$C$2574)</f>
        <v/>
      </c>
      <c r="AD428" s="24">
        <f>IF(S428="","",(S428-$B$2575)/$C$2575)</f>
        <v/>
      </c>
      <c r="AE428" s="24">
        <f>IF(Y428="","",Y428-(19.12044933116382+16.522174187581257*U428))</f>
        <v/>
      </c>
      <c r="AF428" s="24">
        <f>IF(X428="","",(X428-(-0.27268023098325006+0.47142105304415904*V428+-0.3189264934812436*U428)--5.286111042926227e-16)/0.7994208745952703)</f>
        <v/>
      </c>
      <c r="AG428" s="24">
        <f>IF(AA428="","",(AA428-(0.5248806186338691+-0.064206457956449*U428)-5.43454825424064e-16)/0.9977404048781155)</f>
        <v/>
      </c>
      <c r="AH428" s="25" t="n">
        <v>-1.947827864251327</v>
      </c>
      <c r="AI428" s="25" t="n">
        <v>1.409822970454484</v>
      </c>
      <c r="AJ428" s="25" t="n">
        <v>-0.5331533186080372</v>
      </c>
      <c r="AK428" s="25" t="n">
        <v>0.1049937116504826</v>
      </c>
      <c r="AL428" s="25" t="n">
        <v>3.246166172455424</v>
      </c>
      <c r="AM428" s="25" t="n">
        <v>-0.181316990130175</v>
      </c>
      <c r="AN428" s="25" t="n">
        <v>1.960111352186274</v>
      </c>
      <c r="AO428" s="25" t="n">
        <v>-0.0792847370060102</v>
      </c>
      <c r="AP428" s="25" t="n">
        <v>1.078225817933896</v>
      </c>
      <c r="AQ428" s="25" t="n">
        <v>0.0738474145789178</v>
      </c>
    </row>
    <row r="429">
      <c r="A429" s="23">
        <f>Universe!A429</f>
        <v/>
      </c>
      <c r="B429" s="24">
        <f>IF(Universe!W429="","",(Universe!W429-$B$2550)/$C$2550)</f>
        <v/>
      </c>
      <c r="C429" s="24">
        <f>IF(Universe!X429="","",(Universe!X429-$B$2551)/$C$2551)</f>
        <v/>
      </c>
      <c r="D429" s="24">
        <f>IF(Universe!Y429="","",(Universe!Y429-$B$2552)/$C$2552)</f>
        <v/>
      </c>
      <c r="E429" s="24">
        <f>IF(Universe!Z429="","",(Universe!Z429-$B$2553)/$C$2553)</f>
        <v/>
      </c>
      <c r="F429" s="24">
        <f>IF(Universe!AA429="","",(Universe!AA429-$B$2554)/$C$2554)</f>
        <v/>
      </c>
      <c r="G429" s="24">
        <f>IF(Universe!AB429="","",(Universe!AB429-$B$2555)/$C$2555)</f>
        <v/>
      </c>
      <c r="H429" s="24">
        <f>IF(Universe!AC429="","",(Universe!AC429-$B$2556)/$C$2556)</f>
        <v/>
      </c>
      <c r="I429" s="24">
        <f>IF(Universe!AD429="","",(Universe!AD429-$B$2557)/$C$2557)</f>
        <v/>
      </c>
      <c r="J429" s="24">
        <f>IF(Universe!AE429="","",(Universe!AE429-$B$2558)/$C$2558)</f>
        <v/>
      </c>
      <c r="K429" s="24">
        <f>IF(Universe!AF429="","",(Universe!AF429-$B$2559)/$C$2559)</f>
        <v/>
      </c>
      <c r="L429" s="24">
        <f>IF(Universe!AG429="","",(Universe!AG429-$B$2560)/$C$2560)</f>
        <v/>
      </c>
      <c r="M429" s="24">
        <f>IF(Universe!AH429="","",(Universe!AH429-$B$2561)/$C$2561)</f>
        <v/>
      </c>
      <c r="N429" s="24">
        <f>IF(Universe!AI429="","",(Universe!AI429-$B$2562)/$C$2562)</f>
        <v/>
      </c>
      <c r="O429" s="24">
        <f>0.74*IF(B429="",0,B429)+0.16*IF(C429="",0,C429)+0.1*IF(D429="",0,D429)</f>
        <v/>
      </c>
      <c r="P429" s="24">
        <f>0.35*IF(E429="",0,E429)+0.35*IF(F429="",0,F429)+0.3*IF(G429="",0,G429)</f>
        <v/>
      </c>
      <c r="Q429" s="24">
        <f>0.656*IF(I429="",0,I429)+0.344*IF(H429="",0,H429)</f>
        <v/>
      </c>
      <c r="R429" s="24">
        <f>0.338*IF(J429="",0,J429)+0.662*IF(K429="",0,K429)</f>
        <v/>
      </c>
      <c r="S429" s="24">
        <f>0.38*IF(L429="",0,L429)+0.35*IF(M429="",0,M429)+0.27*IF(N429="",0,N429)</f>
        <v/>
      </c>
      <c r="T429" s="24">
        <f>IF(Universe!S429="","",((Universe!S429-$B$2565)/$C$2565)^3)</f>
        <v/>
      </c>
      <c r="U429" s="24">
        <f>IF(Universe!S429="","",(Universe!S429-$B$2565)/$C$2565)</f>
        <v/>
      </c>
      <c r="V429" s="24">
        <f>IF(Universe!T429="","",(Universe!T429-$B$2566)/$C$2566)</f>
        <v/>
      </c>
      <c r="W429" s="24">
        <f>IF(Universe!U429="","",(Universe!U429-$B$2567)/$C$2567)</f>
        <v/>
      </c>
      <c r="X429" s="24">
        <f>IF(O429="","",(O429-$B$2571)/$C$2571)</f>
        <v/>
      </c>
      <c r="Y429" s="24">
        <f>IF(T429="","",(T429-$B$2576)/$C$2576)</f>
        <v/>
      </c>
      <c r="Z429" s="24">
        <f>IF(Universe!V429="","",(Universe!V429-$B$2568)/$C$2568)</f>
        <v/>
      </c>
      <c r="AA429" s="24">
        <f>IF(P429="","",(P429-$B$2572)/$C$2572)</f>
        <v/>
      </c>
      <c r="AB429" s="24">
        <f>IF(Q429="","",(Q429-$B$2573)/$C$2573)</f>
        <v/>
      </c>
      <c r="AC429" s="24">
        <f>IF(R429="","",(R429-$B$2574)/$C$2574)</f>
        <v/>
      </c>
      <c r="AD429" s="24">
        <f>IF(S429="","",(S429-$B$2575)/$C$2575)</f>
        <v/>
      </c>
      <c r="AE429" s="24">
        <f>IF(Y429="","",Y429-(19.12044933116382+16.522174187581257*U429))</f>
        <v/>
      </c>
      <c r="AF429" s="24">
        <f>IF(X429="","",(X429-(-0.27268023098325006+0.47142105304415904*V429+-0.3189264934812436*U429)--5.286111042926227e-16)/0.7994208745952703)</f>
        <v/>
      </c>
      <c r="AG429" s="24">
        <f>IF(AA429="","",(AA429-(0.5248806186338691+-0.064206457956449*U429)-5.43454825424064e-16)/0.9977404048781155)</f>
        <v/>
      </c>
      <c r="AH429" s="25" t="n">
        <v>-0.4605702210163142</v>
      </c>
      <c r="AI429" s="25" t="n">
        <v>-1.468342344636235</v>
      </c>
      <c r="AJ429" s="25" t="n">
        <v>-0.4738159362428654</v>
      </c>
      <c r="AK429" s="25" t="n">
        <v>0.3716766310368802</v>
      </c>
      <c r="AL429" s="25" t="n">
        <v>1.036737498639313</v>
      </c>
      <c r="AM429" s="25" t="n">
        <v>0.6150276874865492</v>
      </c>
      <c r="AN429" s="25" t="n">
        <v>-0.9855704164565184</v>
      </c>
      <c r="AO429" s="25" t="n">
        <v>0.1442867846249534</v>
      </c>
      <c r="AP429" s="25" t="n">
        <v>-0.09507208042545651</v>
      </c>
      <c r="AQ429" s="25" t="n">
        <v>-0.4765005297638108</v>
      </c>
    </row>
    <row r="430">
      <c r="A430" s="23">
        <f>Universe!A430</f>
        <v/>
      </c>
      <c r="B430" s="24">
        <f>IF(Universe!W430="","",(Universe!W430-$B$2550)/$C$2550)</f>
        <v/>
      </c>
      <c r="C430" s="24">
        <f>IF(Universe!X430="","",(Universe!X430-$B$2551)/$C$2551)</f>
        <v/>
      </c>
      <c r="D430" s="24">
        <f>IF(Universe!Y430="","",(Universe!Y430-$B$2552)/$C$2552)</f>
        <v/>
      </c>
      <c r="E430" s="24">
        <f>IF(Universe!Z430="","",(Universe!Z430-$B$2553)/$C$2553)</f>
        <v/>
      </c>
      <c r="F430" s="24">
        <f>IF(Universe!AA430="","",(Universe!AA430-$B$2554)/$C$2554)</f>
        <v/>
      </c>
      <c r="G430" s="24">
        <f>IF(Universe!AB430="","",(Universe!AB430-$B$2555)/$C$2555)</f>
        <v/>
      </c>
      <c r="H430" s="24">
        <f>IF(Universe!AC430="","",(Universe!AC430-$B$2556)/$C$2556)</f>
        <v/>
      </c>
      <c r="I430" s="24">
        <f>IF(Universe!AD430="","",(Universe!AD430-$B$2557)/$C$2557)</f>
        <v/>
      </c>
      <c r="J430" s="24">
        <f>IF(Universe!AE430="","",(Universe!AE430-$B$2558)/$C$2558)</f>
        <v/>
      </c>
      <c r="K430" s="24">
        <f>IF(Universe!AF430="","",(Universe!AF430-$B$2559)/$C$2559)</f>
        <v/>
      </c>
      <c r="L430" s="24">
        <f>IF(Universe!AG430="","",(Universe!AG430-$B$2560)/$C$2560)</f>
        <v/>
      </c>
      <c r="M430" s="24">
        <f>IF(Universe!AH430="","",(Universe!AH430-$B$2561)/$C$2561)</f>
        <v/>
      </c>
      <c r="N430" s="24">
        <f>IF(Universe!AI430="","",(Universe!AI430-$B$2562)/$C$2562)</f>
        <v/>
      </c>
      <c r="O430" s="24">
        <f>0.74*IF(B430="",0,B430)+0.16*IF(C430="",0,C430)+0.1*IF(D430="",0,D430)</f>
        <v/>
      </c>
      <c r="P430" s="24">
        <f>0.35*IF(E430="",0,E430)+0.35*IF(F430="",0,F430)+0.3*IF(G430="",0,G430)</f>
        <v/>
      </c>
      <c r="Q430" s="24">
        <f>0.656*IF(I430="",0,I430)+0.344*IF(H430="",0,H430)</f>
        <v/>
      </c>
      <c r="R430" s="24">
        <f>0.338*IF(J430="",0,J430)+0.662*IF(K430="",0,K430)</f>
        <v/>
      </c>
      <c r="S430" s="24">
        <f>0.38*IF(L430="",0,L430)+0.35*IF(M430="",0,M430)+0.27*IF(N430="",0,N430)</f>
        <v/>
      </c>
      <c r="T430" s="24">
        <f>IF(Universe!S430="","",((Universe!S430-$B$2565)/$C$2565)^3)</f>
        <v/>
      </c>
      <c r="U430" s="24">
        <f>IF(Universe!S430="","",(Universe!S430-$B$2565)/$C$2565)</f>
        <v/>
      </c>
      <c r="V430" s="24">
        <f>IF(Universe!T430="","",(Universe!T430-$B$2566)/$C$2566)</f>
        <v/>
      </c>
      <c r="W430" s="24">
        <f>IF(Universe!U430="","",(Universe!U430-$B$2567)/$C$2567)</f>
        <v/>
      </c>
      <c r="X430" s="24">
        <f>IF(O430="","",(O430-$B$2571)/$C$2571)</f>
        <v/>
      </c>
      <c r="Y430" s="24">
        <f>IF(T430="","",(T430-$B$2576)/$C$2576)</f>
        <v/>
      </c>
      <c r="Z430" s="24">
        <f>IF(Universe!V430="","",(Universe!V430-$B$2568)/$C$2568)</f>
        <v/>
      </c>
      <c r="AA430" s="24">
        <f>IF(P430="","",(P430-$B$2572)/$C$2572)</f>
        <v/>
      </c>
      <c r="AB430" s="24">
        <f>IF(Q430="","",(Q430-$B$2573)/$C$2573)</f>
        <v/>
      </c>
      <c r="AC430" s="24">
        <f>IF(R430="","",(R430-$B$2574)/$C$2574)</f>
        <v/>
      </c>
      <c r="AD430" s="24">
        <f>IF(S430="","",(S430-$B$2575)/$C$2575)</f>
        <v/>
      </c>
      <c r="AE430" s="24">
        <f>IF(Y430="","",Y430-(19.12044933116382+16.522174187581257*U430))</f>
        <v/>
      </c>
      <c r="AF430" s="24">
        <f>IF(X430="","",(X430-(-0.27268023098325006+0.47142105304415904*V430+-0.3189264934812436*U430)--5.286111042926227e-16)/0.7994208745952703)</f>
        <v/>
      </c>
      <c r="AG430" s="24">
        <f>IF(AA430="","",(AA430-(0.5248806186338691+-0.064206457956449*U430)-5.43454825424064e-16)/0.9977404048781155)</f>
        <v/>
      </c>
      <c r="AH430" s="25" t="n">
        <v>-3.753877842987483</v>
      </c>
      <c r="AI430" s="25" t="n">
        <v>-0.445854014178982</v>
      </c>
      <c r="AJ430" s="25" t="n">
        <v>0.1186458589437841</v>
      </c>
      <c r="AK430" s="25" t="n">
        <v>-1.085804276501191</v>
      </c>
      <c r="AL430" s="25" t="n">
        <v>1.242865364838012</v>
      </c>
      <c r="AM430" s="25" t="n">
        <v>0.8704859360745918</v>
      </c>
      <c r="AN430" s="25" t="n">
        <v>-2.009178547238225</v>
      </c>
      <c r="AO430" s="25" t="n">
        <v>0.1221646323792084</v>
      </c>
      <c r="AP430" s="25" t="n">
        <v>-0.5205023701764785</v>
      </c>
      <c r="AQ430" s="25" t="n">
        <v>-0.3188005579804327</v>
      </c>
    </row>
    <row r="431">
      <c r="A431" s="23">
        <f>Universe!A431</f>
        <v/>
      </c>
      <c r="B431" s="24">
        <f>IF(Universe!W431="","",(Universe!W431-$B$2550)/$C$2550)</f>
        <v/>
      </c>
      <c r="C431" s="24">
        <f>IF(Universe!X431="","",(Universe!X431-$B$2551)/$C$2551)</f>
        <v/>
      </c>
      <c r="D431" s="24">
        <f>IF(Universe!Y431="","",(Universe!Y431-$B$2552)/$C$2552)</f>
        <v/>
      </c>
      <c r="E431" s="24">
        <f>IF(Universe!Z431="","",(Universe!Z431-$B$2553)/$C$2553)</f>
        <v/>
      </c>
      <c r="F431" s="24">
        <f>IF(Universe!AA431="","",(Universe!AA431-$B$2554)/$C$2554)</f>
        <v/>
      </c>
      <c r="G431" s="24">
        <f>IF(Universe!AB431="","",(Universe!AB431-$B$2555)/$C$2555)</f>
        <v/>
      </c>
      <c r="H431" s="24">
        <f>IF(Universe!AC431="","",(Universe!AC431-$B$2556)/$C$2556)</f>
        <v/>
      </c>
      <c r="I431" s="24">
        <f>IF(Universe!AD431="","",(Universe!AD431-$B$2557)/$C$2557)</f>
        <v/>
      </c>
      <c r="J431" s="24">
        <f>IF(Universe!AE431="","",(Universe!AE431-$B$2558)/$C$2558)</f>
        <v/>
      </c>
      <c r="K431" s="24">
        <f>IF(Universe!AF431="","",(Universe!AF431-$B$2559)/$C$2559)</f>
        <v/>
      </c>
      <c r="L431" s="24">
        <f>IF(Universe!AG431="","",(Universe!AG431-$B$2560)/$C$2560)</f>
        <v/>
      </c>
      <c r="M431" s="24">
        <f>IF(Universe!AH431="","",(Universe!AH431-$B$2561)/$C$2561)</f>
        <v/>
      </c>
      <c r="N431" s="24">
        <f>IF(Universe!AI431="","",(Universe!AI431-$B$2562)/$C$2562)</f>
        <v/>
      </c>
      <c r="O431" s="24">
        <f>0.74*IF(B431="",0,B431)+0.16*IF(C431="",0,C431)+0.1*IF(D431="",0,D431)</f>
        <v/>
      </c>
      <c r="P431" s="24">
        <f>0.35*IF(E431="",0,E431)+0.35*IF(F431="",0,F431)+0.3*IF(G431="",0,G431)</f>
        <v/>
      </c>
      <c r="Q431" s="24">
        <f>0.656*IF(I431="",0,I431)+0.344*IF(H431="",0,H431)</f>
        <v/>
      </c>
      <c r="R431" s="24">
        <f>0.338*IF(J431="",0,J431)+0.662*IF(K431="",0,K431)</f>
        <v/>
      </c>
      <c r="S431" s="24">
        <f>0.38*IF(L431="",0,L431)+0.35*IF(M431="",0,M431)+0.27*IF(N431="",0,N431)</f>
        <v/>
      </c>
      <c r="T431" s="24">
        <f>IF(Universe!S431="","",((Universe!S431-$B$2565)/$C$2565)^3)</f>
        <v/>
      </c>
      <c r="U431" s="24">
        <f>IF(Universe!S431="","",(Universe!S431-$B$2565)/$C$2565)</f>
        <v/>
      </c>
      <c r="V431" s="24">
        <f>IF(Universe!T431="","",(Universe!T431-$B$2566)/$C$2566)</f>
        <v/>
      </c>
      <c r="W431" s="24">
        <f>IF(Universe!U431="","",(Universe!U431-$B$2567)/$C$2567)</f>
        <v/>
      </c>
      <c r="X431" s="24">
        <f>IF(O431="","",(O431-$B$2571)/$C$2571)</f>
        <v/>
      </c>
      <c r="Y431" s="24">
        <f>IF(T431="","",(T431-$B$2576)/$C$2576)</f>
        <v/>
      </c>
      <c r="Z431" s="24">
        <f>IF(Universe!V431="","",(Universe!V431-$B$2568)/$C$2568)</f>
        <v/>
      </c>
      <c r="AA431" s="24">
        <f>IF(P431="","",(P431-$B$2572)/$C$2572)</f>
        <v/>
      </c>
      <c r="AB431" s="24">
        <f>IF(Q431="","",(Q431-$B$2573)/$C$2573)</f>
        <v/>
      </c>
      <c r="AC431" s="24">
        <f>IF(R431="","",(R431-$B$2574)/$C$2574)</f>
        <v/>
      </c>
      <c r="AD431" s="24">
        <f>IF(S431="","",(S431-$B$2575)/$C$2575)</f>
        <v/>
      </c>
      <c r="AE431" s="24">
        <f>IF(Y431="","",Y431-(19.12044933116382+16.522174187581257*U431))</f>
        <v/>
      </c>
      <c r="AF431" s="24">
        <f>IF(X431="","",(X431-(-0.27268023098325006+0.47142105304415904*V431+-0.3189264934812436*U431)--5.286111042926227e-16)/0.7994208745952703)</f>
        <v/>
      </c>
      <c r="AG431" s="24">
        <f>IF(AA431="","",(AA431-(0.5248806186338691+-0.064206457956449*U431)-5.43454825424064e-16)/0.9977404048781155)</f>
        <v/>
      </c>
      <c r="AH431" s="25" t="n">
        <v>-3.21830400749632</v>
      </c>
      <c r="AI431" s="25" t="n">
        <v>-0.1728517064420186</v>
      </c>
      <c r="AJ431" s="25" t="n">
        <v>-0.2543984873381736</v>
      </c>
      <c r="AK431" s="25" t="n">
        <v>-1.108487388000416</v>
      </c>
      <c r="AL431" s="25" t="n">
        <v>2.612965102474764</v>
      </c>
      <c r="AM431" s="25" t="n">
        <v>0.1473420995986472</v>
      </c>
      <c r="AN431" s="25" t="n">
        <v>-1.158339688147776</v>
      </c>
      <c r="AO431" s="25" t="n">
        <v>0.1817983818915382</v>
      </c>
      <c r="AP431" s="25" t="n">
        <v>0.5719476824804984</v>
      </c>
      <c r="AQ431" s="25" t="n">
        <v>2.322239097737585</v>
      </c>
    </row>
    <row r="432">
      <c r="A432" s="23">
        <f>Universe!A432</f>
        <v/>
      </c>
      <c r="B432" s="24">
        <f>IF(Universe!W432="","",(Universe!W432-$B$2550)/$C$2550)</f>
        <v/>
      </c>
      <c r="C432" s="24">
        <f>IF(Universe!X432="","",(Universe!X432-$B$2551)/$C$2551)</f>
        <v/>
      </c>
      <c r="D432" s="24">
        <f>IF(Universe!Y432="","",(Universe!Y432-$B$2552)/$C$2552)</f>
        <v/>
      </c>
      <c r="E432" s="24">
        <f>IF(Universe!Z432="","",(Universe!Z432-$B$2553)/$C$2553)</f>
        <v/>
      </c>
      <c r="F432" s="24">
        <f>IF(Universe!AA432="","",(Universe!AA432-$B$2554)/$C$2554)</f>
        <v/>
      </c>
      <c r="G432" s="24">
        <f>IF(Universe!AB432="","",(Universe!AB432-$B$2555)/$C$2555)</f>
        <v/>
      </c>
      <c r="H432" s="24">
        <f>IF(Universe!AC432="","",(Universe!AC432-$B$2556)/$C$2556)</f>
        <v/>
      </c>
      <c r="I432" s="24">
        <f>IF(Universe!AD432="","",(Universe!AD432-$B$2557)/$C$2557)</f>
        <v/>
      </c>
      <c r="J432" s="24">
        <f>IF(Universe!AE432="","",(Universe!AE432-$B$2558)/$C$2558)</f>
        <v/>
      </c>
      <c r="K432" s="24">
        <f>IF(Universe!AF432="","",(Universe!AF432-$B$2559)/$C$2559)</f>
        <v/>
      </c>
      <c r="L432" s="24">
        <f>IF(Universe!AG432="","",(Universe!AG432-$B$2560)/$C$2560)</f>
        <v/>
      </c>
      <c r="M432" s="24">
        <f>IF(Universe!AH432="","",(Universe!AH432-$B$2561)/$C$2561)</f>
        <v/>
      </c>
      <c r="N432" s="24">
        <f>IF(Universe!AI432="","",(Universe!AI432-$B$2562)/$C$2562)</f>
        <v/>
      </c>
      <c r="O432" s="24">
        <f>0.74*IF(B432="",0,B432)+0.16*IF(C432="",0,C432)+0.1*IF(D432="",0,D432)</f>
        <v/>
      </c>
      <c r="P432" s="24">
        <f>0.35*IF(E432="",0,E432)+0.35*IF(F432="",0,F432)+0.3*IF(G432="",0,G432)</f>
        <v/>
      </c>
      <c r="Q432" s="24">
        <f>0.656*IF(I432="",0,I432)+0.344*IF(H432="",0,H432)</f>
        <v/>
      </c>
      <c r="R432" s="24">
        <f>0.338*IF(J432="",0,J432)+0.662*IF(K432="",0,K432)</f>
        <v/>
      </c>
      <c r="S432" s="24">
        <f>0.38*IF(L432="",0,L432)+0.35*IF(M432="",0,M432)+0.27*IF(N432="",0,N432)</f>
        <v/>
      </c>
      <c r="T432" s="24">
        <f>IF(Universe!S432="","",((Universe!S432-$B$2565)/$C$2565)^3)</f>
        <v/>
      </c>
      <c r="U432" s="24">
        <f>IF(Universe!S432="","",(Universe!S432-$B$2565)/$C$2565)</f>
        <v/>
      </c>
      <c r="V432" s="24">
        <f>IF(Universe!T432="","",(Universe!T432-$B$2566)/$C$2566)</f>
        <v/>
      </c>
      <c r="W432" s="24">
        <f>IF(Universe!U432="","",(Universe!U432-$B$2567)/$C$2567)</f>
        <v/>
      </c>
      <c r="X432" s="24">
        <f>IF(O432="","",(O432-$B$2571)/$C$2571)</f>
        <v/>
      </c>
      <c r="Y432" s="24">
        <f>IF(T432="","",(T432-$B$2576)/$C$2576)</f>
        <v/>
      </c>
      <c r="Z432" s="24">
        <f>IF(Universe!V432="","",(Universe!V432-$B$2568)/$C$2568)</f>
        <v/>
      </c>
      <c r="AA432" s="24">
        <f>IF(P432="","",(P432-$B$2572)/$C$2572)</f>
        <v/>
      </c>
      <c r="AB432" s="24">
        <f>IF(Q432="","",(Q432-$B$2573)/$C$2573)</f>
        <v/>
      </c>
      <c r="AC432" s="24">
        <f>IF(R432="","",(R432-$B$2574)/$C$2574)</f>
        <v/>
      </c>
      <c r="AD432" s="24">
        <f>IF(S432="","",(S432-$B$2575)/$C$2575)</f>
        <v/>
      </c>
      <c r="AE432" s="24">
        <f>IF(Y432="","",Y432-(19.12044933116382+16.522174187581257*U432))</f>
        <v/>
      </c>
      <c r="AF432" s="24">
        <f>IF(X432="","",(X432-(-0.27268023098325006+0.47142105304415904*V432+-0.3189264934812436*U432)--5.286111042926227e-16)/0.7994208745952703)</f>
        <v/>
      </c>
      <c r="AG432" s="24">
        <f>IF(AA432="","",(AA432-(0.5248806186338691+-0.064206457956449*U432)-5.43454825424064e-16)/0.9977404048781155)</f>
        <v/>
      </c>
      <c r="AH432" s="25" t="n">
        <v>-3.631261612360026</v>
      </c>
      <c r="AI432" s="25" t="n">
        <v>1.348371977865363</v>
      </c>
      <c r="AJ432" s="25" t="n">
        <v>-2.115208583425527</v>
      </c>
      <c r="AK432" s="25" t="n">
        <v>0.4190786163423117</v>
      </c>
      <c r="AL432" s="25" t="n">
        <v>1.625189172843848</v>
      </c>
      <c r="AM432" s="25" t="n">
        <v>0.2473137671971311</v>
      </c>
      <c r="AN432" s="25" t="n">
        <v>-0.408613682896465</v>
      </c>
      <c r="AO432" s="25" t="n">
        <v>-0.3903975811866965</v>
      </c>
      <c r="AP432" s="25" t="n">
        <v>0.6140387528663106</v>
      </c>
      <c r="AQ432" s="25" t="n">
        <v>-0.4164353714044569</v>
      </c>
    </row>
    <row r="433">
      <c r="A433" s="23">
        <f>Universe!A433</f>
        <v/>
      </c>
      <c r="B433" s="24">
        <f>IF(Universe!W433="","",(Universe!W433-$B$2550)/$C$2550)</f>
        <v/>
      </c>
      <c r="C433" s="24">
        <f>IF(Universe!X433="","",(Universe!X433-$B$2551)/$C$2551)</f>
        <v/>
      </c>
      <c r="D433" s="24">
        <f>IF(Universe!Y433="","",(Universe!Y433-$B$2552)/$C$2552)</f>
        <v/>
      </c>
      <c r="E433" s="24">
        <f>IF(Universe!Z433="","",(Universe!Z433-$B$2553)/$C$2553)</f>
        <v/>
      </c>
      <c r="F433" s="24">
        <f>IF(Universe!AA433="","",(Universe!AA433-$B$2554)/$C$2554)</f>
        <v/>
      </c>
      <c r="G433" s="24">
        <f>IF(Universe!AB433="","",(Universe!AB433-$B$2555)/$C$2555)</f>
        <v/>
      </c>
      <c r="H433" s="24">
        <f>IF(Universe!AC433="","",(Universe!AC433-$B$2556)/$C$2556)</f>
        <v/>
      </c>
      <c r="I433" s="24">
        <f>IF(Universe!AD433="","",(Universe!AD433-$B$2557)/$C$2557)</f>
        <v/>
      </c>
      <c r="J433" s="24">
        <f>IF(Universe!AE433="","",(Universe!AE433-$B$2558)/$C$2558)</f>
        <v/>
      </c>
      <c r="K433" s="24">
        <f>IF(Universe!AF433="","",(Universe!AF433-$B$2559)/$C$2559)</f>
        <v/>
      </c>
      <c r="L433" s="24">
        <f>IF(Universe!AG433="","",(Universe!AG433-$B$2560)/$C$2560)</f>
        <v/>
      </c>
      <c r="M433" s="24">
        <f>IF(Universe!AH433="","",(Universe!AH433-$B$2561)/$C$2561)</f>
        <v/>
      </c>
      <c r="N433" s="24">
        <f>IF(Universe!AI433="","",(Universe!AI433-$B$2562)/$C$2562)</f>
        <v/>
      </c>
      <c r="O433" s="24">
        <f>0.74*IF(B433="",0,B433)+0.16*IF(C433="",0,C433)+0.1*IF(D433="",0,D433)</f>
        <v/>
      </c>
      <c r="P433" s="24">
        <f>0.35*IF(E433="",0,E433)+0.35*IF(F433="",0,F433)+0.3*IF(G433="",0,G433)</f>
        <v/>
      </c>
      <c r="Q433" s="24">
        <f>0.656*IF(I433="",0,I433)+0.344*IF(H433="",0,H433)</f>
        <v/>
      </c>
      <c r="R433" s="24">
        <f>0.338*IF(J433="",0,J433)+0.662*IF(K433="",0,K433)</f>
        <v/>
      </c>
      <c r="S433" s="24">
        <f>0.38*IF(L433="",0,L433)+0.35*IF(M433="",0,M433)+0.27*IF(N433="",0,N433)</f>
        <v/>
      </c>
      <c r="T433" s="24">
        <f>IF(Universe!S433="","",((Universe!S433-$B$2565)/$C$2565)^3)</f>
        <v/>
      </c>
      <c r="U433" s="24">
        <f>IF(Universe!S433="","",(Universe!S433-$B$2565)/$C$2565)</f>
        <v/>
      </c>
      <c r="V433" s="24">
        <f>IF(Universe!T433="","",(Universe!T433-$B$2566)/$C$2566)</f>
        <v/>
      </c>
      <c r="W433" s="24">
        <f>IF(Universe!U433="","",(Universe!U433-$B$2567)/$C$2567)</f>
        <v/>
      </c>
      <c r="X433" s="24">
        <f>IF(O433="","",(O433-$B$2571)/$C$2571)</f>
        <v/>
      </c>
      <c r="Y433" s="24">
        <f>IF(T433="","",(T433-$B$2576)/$C$2576)</f>
        <v/>
      </c>
      <c r="Z433" s="24">
        <f>IF(Universe!V433="","",(Universe!V433-$B$2568)/$C$2568)</f>
        <v/>
      </c>
      <c r="AA433" s="24">
        <f>IF(P433="","",(P433-$B$2572)/$C$2572)</f>
        <v/>
      </c>
      <c r="AB433" s="24">
        <f>IF(Q433="","",(Q433-$B$2573)/$C$2573)</f>
        <v/>
      </c>
      <c r="AC433" s="24">
        <f>IF(R433="","",(R433-$B$2574)/$C$2574)</f>
        <v/>
      </c>
      <c r="AD433" s="24">
        <f>IF(S433="","",(S433-$B$2575)/$C$2575)</f>
        <v/>
      </c>
      <c r="AE433" s="24">
        <f>IF(Y433="","",Y433-(19.12044933116382+16.522174187581257*U433))</f>
        <v/>
      </c>
      <c r="AF433" s="24">
        <f>IF(X433="","",(X433-(-0.27268023098325006+0.47142105304415904*V433+-0.3189264934812436*U433)--5.286111042926227e-16)/0.7994208745952703)</f>
        <v/>
      </c>
      <c r="AG433" s="24">
        <f>IF(AA433="","",(AA433-(0.5248806186338691+-0.064206457956449*U433)-5.43454825424064e-16)/0.9977404048781155)</f>
        <v/>
      </c>
      <c r="AH433" s="25" t="n">
        <v>-1.287027938918162</v>
      </c>
      <c r="AI433" s="25" t="n">
        <v>-2.318009490289051</v>
      </c>
      <c r="AJ433" s="25" t="n">
        <v>-0.0119389659785134</v>
      </c>
      <c r="AK433" s="25" t="n">
        <v>0.6399509517545939</v>
      </c>
      <c r="AL433" s="25" t="n">
        <v>2.52253818660232</v>
      </c>
      <c r="AM433" s="25" t="n">
        <v>-0.0521030618282823</v>
      </c>
      <c r="AN433" s="25" t="n">
        <v>-0.1738665269381098</v>
      </c>
      <c r="AO433" s="25" t="n">
        <v>-0.0215156355546232</v>
      </c>
      <c r="AP433" s="25" t="n">
        <v>-0.2321979655270417</v>
      </c>
      <c r="AQ433" s="25" t="n">
        <v>-0.2526115595833176</v>
      </c>
    </row>
    <row r="434">
      <c r="A434" s="23">
        <f>Universe!A434</f>
        <v/>
      </c>
      <c r="B434" s="24">
        <f>IF(Universe!W434="","",(Universe!W434-$B$2550)/$C$2550)</f>
        <v/>
      </c>
      <c r="C434" s="24">
        <f>IF(Universe!X434="","",(Universe!X434-$B$2551)/$C$2551)</f>
        <v/>
      </c>
      <c r="D434" s="24">
        <f>IF(Universe!Y434="","",(Universe!Y434-$B$2552)/$C$2552)</f>
        <v/>
      </c>
      <c r="E434" s="24">
        <f>IF(Universe!Z434="","",(Universe!Z434-$B$2553)/$C$2553)</f>
        <v/>
      </c>
      <c r="F434" s="24">
        <f>IF(Universe!AA434="","",(Universe!AA434-$B$2554)/$C$2554)</f>
        <v/>
      </c>
      <c r="G434" s="24">
        <f>IF(Universe!AB434="","",(Universe!AB434-$B$2555)/$C$2555)</f>
        <v/>
      </c>
      <c r="H434" s="24">
        <f>IF(Universe!AC434="","",(Universe!AC434-$B$2556)/$C$2556)</f>
        <v/>
      </c>
      <c r="I434" s="24">
        <f>IF(Universe!AD434="","",(Universe!AD434-$B$2557)/$C$2557)</f>
        <v/>
      </c>
      <c r="J434" s="24">
        <f>IF(Universe!AE434="","",(Universe!AE434-$B$2558)/$C$2558)</f>
        <v/>
      </c>
      <c r="K434" s="24">
        <f>IF(Universe!AF434="","",(Universe!AF434-$B$2559)/$C$2559)</f>
        <v/>
      </c>
      <c r="L434" s="24">
        <f>IF(Universe!AG434="","",(Universe!AG434-$B$2560)/$C$2560)</f>
        <v/>
      </c>
      <c r="M434" s="24">
        <f>IF(Universe!AH434="","",(Universe!AH434-$B$2561)/$C$2561)</f>
        <v/>
      </c>
      <c r="N434" s="24">
        <f>IF(Universe!AI434="","",(Universe!AI434-$B$2562)/$C$2562)</f>
        <v/>
      </c>
      <c r="O434" s="24">
        <f>0.74*IF(B434="",0,B434)+0.16*IF(C434="",0,C434)+0.1*IF(D434="",0,D434)</f>
        <v/>
      </c>
      <c r="P434" s="24">
        <f>0.35*IF(E434="",0,E434)+0.35*IF(F434="",0,F434)+0.3*IF(G434="",0,G434)</f>
        <v/>
      </c>
      <c r="Q434" s="24">
        <f>0.656*IF(I434="",0,I434)+0.344*IF(H434="",0,H434)</f>
        <v/>
      </c>
      <c r="R434" s="24">
        <f>0.338*IF(J434="",0,J434)+0.662*IF(K434="",0,K434)</f>
        <v/>
      </c>
      <c r="S434" s="24">
        <f>0.38*IF(L434="",0,L434)+0.35*IF(M434="",0,M434)+0.27*IF(N434="",0,N434)</f>
        <v/>
      </c>
      <c r="T434" s="24">
        <f>IF(Universe!S434="","",((Universe!S434-$B$2565)/$C$2565)^3)</f>
        <v/>
      </c>
      <c r="U434" s="24">
        <f>IF(Universe!S434="","",(Universe!S434-$B$2565)/$C$2565)</f>
        <v/>
      </c>
      <c r="V434" s="24">
        <f>IF(Universe!T434="","",(Universe!T434-$B$2566)/$C$2566)</f>
        <v/>
      </c>
      <c r="W434" s="24">
        <f>IF(Universe!U434="","",(Universe!U434-$B$2567)/$C$2567)</f>
        <v/>
      </c>
      <c r="X434" s="24">
        <f>IF(O434="","",(O434-$B$2571)/$C$2571)</f>
        <v/>
      </c>
      <c r="Y434" s="24">
        <f>IF(T434="","",(T434-$B$2576)/$C$2576)</f>
        <v/>
      </c>
      <c r="Z434" s="24">
        <f>IF(Universe!V434="","",(Universe!V434-$B$2568)/$C$2568)</f>
        <v/>
      </c>
      <c r="AA434" s="24">
        <f>IF(P434="","",(P434-$B$2572)/$C$2572)</f>
        <v/>
      </c>
      <c r="AB434" s="24">
        <f>IF(Q434="","",(Q434-$B$2573)/$C$2573)</f>
        <v/>
      </c>
      <c r="AC434" s="24">
        <f>IF(R434="","",(R434-$B$2574)/$C$2574)</f>
        <v/>
      </c>
      <c r="AD434" s="24">
        <f>IF(S434="","",(S434-$B$2575)/$C$2575)</f>
        <v/>
      </c>
      <c r="AE434" s="24">
        <f>IF(Y434="","",Y434-(19.12044933116382+16.522174187581257*U434))</f>
        <v/>
      </c>
      <c r="AF434" s="24">
        <f>IF(X434="","",(X434-(-0.27268023098325006+0.47142105304415904*V434+-0.3189264934812436*U434)--5.286111042926227e-16)/0.7994208745952703)</f>
        <v/>
      </c>
      <c r="AG434" s="24">
        <f>IF(AA434="","",(AA434-(0.5248806186338691+-0.064206457956449*U434)-5.43454825424064e-16)/0.9977404048781155)</f>
        <v/>
      </c>
      <c r="AH434" s="25" t="n">
        <v>-0.9320535160645292</v>
      </c>
      <c r="AI434" s="25" t="n">
        <v>-0.0983274990755181</v>
      </c>
      <c r="AJ434" s="25" t="n">
        <v>0.0541459194183967</v>
      </c>
      <c r="AK434" s="25" t="n">
        <v>-0.1819452513015533</v>
      </c>
      <c r="AL434" s="25" t="n">
        <v>1.941708982779326</v>
      </c>
      <c r="AM434" s="25" t="n">
        <v>-0.063538969753864</v>
      </c>
      <c r="AN434" s="25" t="n">
        <v>-0.7361675877736376</v>
      </c>
      <c r="AO434" s="25" t="n">
        <v>-0.0477101166900689</v>
      </c>
      <c r="AP434" s="25" t="n">
        <v>-0.4778593232937723</v>
      </c>
      <c r="AQ434" s="25" t="n">
        <v>0.1043139290136563</v>
      </c>
    </row>
    <row r="435">
      <c r="A435" s="23">
        <f>Universe!A435</f>
        <v/>
      </c>
      <c r="B435" s="24">
        <f>IF(Universe!W435="","",(Universe!W435-$B$2550)/$C$2550)</f>
        <v/>
      </c>
      <c r="C435" s="24">
        <f>IF(Universe!X435="","",(Universe!X435-$B$2551)/$C$2551)</f>
        <v/>
      </c>
      <c r="D435" s="24">
        <f>IF(Universe!Y435="","",(Universe!Y435-$B$2552)/$C$2552)</f>
        <v/>
      </c>
      <c r="E435" s="24">
        <f>IF(Universe!Z435="","",(Universe!Z435-$B$2553)/$C$2553)</f>
        <v/>
      </c>
      <c r="F435" s="24">
        <f>IF(Universe!AA435="","",(Universe!AA435-$B$2554)/$C$2554)</f>
        <v/>
      </c>
      <c r="G435" s="24">
        <f>IF(Universe!AB435="","",(Universe!AB435-$B$2555)/$C$2555)</f>
        <v/>
      </c>
      <c r="H435" s="24">
        <f>IF(Universe!AC435="","",(Universe!AC435-$B$2556)/$C$2556)</f>
        <v/>
      </c>
      <c r="I435" s="24">
        <f>IF(Universe!AD435="","",(Universe!AD435-$B$2557)/$C$2557)</f>
        <v/>
      </c>
      <c r="J435" s="24">
        <f>IF(Universe!AE435="","",(Universe!AE435-$B$2558)/$C$2558)</f>
        <v/>
      </c>
      <c r="K435" s="24">
        <f>IF(Universe!AF435="","",(Universe!AF435-$B$2559)/$C$2559)</f>
        <v/>
      </c>
      <c r="L435" s="24">
        <f>IF(Universe!AG435="","",(Universe!AG435-$B$2560)/$C$2560)</f>
        <v/>
      </c>
      <c r="M435" s="24">
        <f>IF(Universe!AH435="","",(Universe!AH435-$B$2561)/$C$2561)</f>
        <v/>
      </c>
      <c r="N435" s="24">
        <f>IF(Universe!AI435="","",(Universe!AI435-$B$2562)/$C$2562)</f>
        <v/>
      </c>
      <c r="O435" s="24">
        <f>0.74*IF(B435="",0,B435)+0.16*IF(C435="",0,C435)+0.1*IF(D435="",0,D435)</f>
        <v/>
      </c>
      <c r="P435" s="24">
        <f>0.35*IF(E435="",0,E435)+0.35*IF(F435="",0,F435)+0.3*IF(G435="",0,G435)</f>
        <v/>
      </c>
      <c r="Q435" s="24">
        <f>0.656*IF(I435="",0,I435)+0.344*IF(H435="",0,H435)</f>
        <v/>
      </c>
      <c r="R435" s="24">
        <f>0.338*IF(J435="",0,J435)+0.662*IF(K435="",0,K435)</f>
        <v/>
      </c>
      <c r="S435" s="24">
        <f>0.38*IF(L435="",0,L435)+0.35*IF(M435="",0,M435)+0.27*IF(N435="",0,N435)</f>
        <v/>
      </c>
      <c r="T435" s="24">
        <f>IF(Universe!S435="","",((Universe!S435-$B$2565)/$C$2565)^3)</f>
        <v/>
      </c>
      <c r="U435" s="24">
        <f>IF(Universe!S435="","",(Universe!S435-$B$2565)/$C$2565)</f>
        <v/>
      </c>
      <c r="V435" s="24">
        <f>IF(Universe!T435="","",(Universe!T435-$B$2566)/$C$2566)</f>
        <v/>
      </c>
      <c r="W435" s="24">
        <f>IF(Universe!U435="","",(Universe!U435-$B$2567)/$C$2567)</f>
        <v/>
      </c>
      <c r="X435" s="24">
        <f>IF(O435="","",(O435-$B$2571)/$C$2571)</f>
        <v/>
      </c>
      <c r="Y435" s="24">
        <f>IF(T435="","",(T435-$B$2576)/$C$2576)</f>
        <v/>
      </c>
      <c r="Z435" s="24">
        <f>IF(Universe!V435="","",(Universe!V435-$B$2568)/$C$2568)</f>
        <v/>
      </c>
      <c r="AA435" s="24">
        <f>IF(P435="","",(P435-$B$2572)/$C$2572)</f>
        <v/>
      </c>
      <c r="AB435" s="24">
        <f>IF(Q435="","",(Q435-$B$2573)/$C$2573)</f>
        <v/>
      </c>
      <c r="AC435" s="24">
        <f>IF(R435="","",(R435-$B$2574)/$C$2574)</f>
        <v/>
      </c>
      <c r="AD435" s="24">
        <f>IF(S435="","",(S435-$B$2575)/$C$2575)</f>
        <v/>
      </c>
      <c r="AE435" s="24">
        <f>IF(Y435="","",Y435-(19.12044933116382+16.522174187581257*U435))</f>
        <v/>
      </c>
      <c r="AF435" s="24">
        <f>IF(X435="","",(X435-(-0.27268023098325006+0.47142105304415904*V435+-0.3189264934812436*U435)--5.286111042926227e-16)/0.7994208745952703)</f>
        <v/>
      </c>
      <c r="AG435" s="24">
        <f>IF(AA435="","",(AA435-(0.5248806186338691+-0.064206457956449*U435)-5.43454825424064e-16)/0.9977404048781155)</f>
        <v/>
      </c>
      <c r="AH435" s="25" t="n">
        <v>-2.982401276303313</v>
      </c>
      <c r="AI435" s="25" t="n">
        <v>0.0454125722217695</v>
      </c>
      <c r="AJ435" s="25" t="n">
        <v>0.1890328377906417</v>
      </c>
      <c r="AK435" s="25" t="n">
        <v>0.1204313339378251</v>
      </c>
      <c r="AL435" s="25" t="n">
        <v>2.984812449132406</v>
      </c>
      <c r="AM435" s="25" t="n">
        <v>0.1750076341082253</v>
      </c>
      <c r="AN435" s="25" t="n">
        <v>1.971079397856396</v>
      </c>
      <c r="AO435" s="25" t="n">
        <v>0.0892160883227649</v>
      </c>
      <c r="AP435" s="25" t="n">
        <v>-0.864136276599672</v>
      </c>
      <c r="AQ435" s="25" t="n">
        <v>0.5601231098085854</v>
      </c>
    </row>
    <row r="436">
      <c r="A436" s="23">
        <f>Universe!A436</f>
        <v/>
      </c>
      <c r="B436" s="24">
        <f>IF(Universe!W436="","",(Universe!W436-$B$2550)/$C$2550)</f>
        <v/>
      </c>
      <c r="C436" s="24">
        <f>IF(Universe!X436="","",(Universe!X436-$B$2551)/$C$2551)</f>
        <v/>
      </c>
      <c r="D436" s="24">
        <f>IF(Universe!Y436="","",(Universe!Y436-$B$2552)/$C$2552)</f>
        <v/>
      </c>
      <c r="E436" s="24">
        <f>IF(Universe!Z436="","",(Universe!Z436-$B$2553)/$C$2553)</f>
        <v/>
      </c>
      <c r="F436" s="24">
        <f>IF(Universe!AA436="","",(Universe!AA436-$B$2554)/$C$2554)</f>
        <v/>
      </c>
      <c r="G436" s="24">
        <f>IF(Universe!AB436="","",(Universe!AB436-$B$2555)/$C$2555)</f>
        <v/>
      </c>
      <c r="H436" s="24">
        <f>IF(Universe!AC436="","",(Universe!AC436-$B$2556)/$C$2556)</f>
        <v/>
      </c>
      <c r="I436" s="24">
        <f>IF(Universe!AD436="","",(Universe!AD436-$B$2557)/$C$2557)</f>
        <v/>
      </c>
      <c r="J436" s="24">
        <f>IF(Universe!AE436="","",(Universe!AE436-$B$2558)/$C$2558)</f>
        <v/>
      </c>
      <c r="K436" s="24">
        <f>IF(Universe!AF436="","",(Universe!AF436-$B$2559)/$C$2559)</f>
        <v/>
      </c>
      <c r="L436" s="24">
        <f>IF(Universe!AG436="","",(Universe!AG436-$B$2560)/$C$2560)</f>
        <v/>
      </c>
      <c r="M436" s="24">
        <f>IF(Universe!AH436="","",(Universe!AH436-$B$2561)/$C$2561)</f>
        <v/>
      </c>
      <c r="N436" s="24">
        <f>IF(Universe!AI436="","",(Universe!AI436-$B$2562)/$C$2562)</f>
        <v/>
      </c>
      <c r="O436" s="24">
        <f>0.74*IF(B436="",0,B436)+0.16*IF(C436="",0,C436)+0.1*IF(D436="",0,D436)</f>
        <v/>
      </c>
      <c r="P436" s="24">
        <f>0.35*IF(E436="",0,E436)+0.35*IF(F436="",0,F436)+0.3*IF(G436="",0,G436)</f>
        <v/>
      </c>
      <c r="Q436" s="24">
        <f>0.656*IF(I436="",0,I436)+0.344*IF(H436="",0,H436)</f>
        <v/>
      </c>
      <c r="R436" s="24">
        <f>0.338*IF(J436="",0,J436)+0.662*IF(K436="",0,K436)</f>
        <v/>
      </c>
      <c r="S436" s="24">
        <f>0.38*IF(L436="",0,L436)+0.35*IF(M436="",0,M436)+0.27*IF(N436="",0,N436)</f>
        <v/>
      </c>
      <c r="T436" s="24">
        <f>IF(Universe!S436="","",((Universe!S436-$B$2565)/$C$2565)^3)</f>
        <v/>
      </c>
      <c r="U436" s="24">
        <f>IF(Universe!S436="","",(Universe!S436-$B$2565)/$C$2565)</f>
        <v/>
      </c>
      <c r="V436" s="24">
        <f>IF(Universe!T436="","",(Universe!T436-$B$2566)/$C$2566)</f>
        <v/>
      </c>
      <c r="W436" s="24">
        <f>IF(Universe!U436="","",(Universe!U436-$B$2567)/$C$2567)</f>
        <v/>
      </c>
      <c r="X436" s="24">
        <f>IF(O436="","",(O436-$B$2571)/$C$2571)</f>
        <v/>
      </c>
      <c r="Y436" s="24">
        <f>IF(T436="","",(T436-$B$2576)/$C$2576)</f>
        <v/>
      </c>
      <c r="Z436" s="24">
        <f>IF(Universe!V436="","",(Universe!V436-$B$2568)/$C$2568)</f>
        <v/>
      </c>
      <c r="AA436" s="24">
        <f>IF(P436="","",(P436-$B$2572)/$C$2572)</f>
        <v/>
      </c>
      <c r="AB436" s="24">
        <f>IF(Q436="","",(Q436-$B$2573)/$C$2573)</f>
        <v/>
      </c>
      <c r="AC436" s="24">
        <f>IF(R436="","",(R436-$B$2574)/$C$2574)</f>
        <v/>
      </c>
      <c r="AD436" s="24">
        <f>IF(S436="","",(S436-$B$2575)/$C$2575)</f>
        <v/>
      </c>
      <c r="AE436" s="24">
        <f>IF(Y436="","",Y436-(19.12044933116382+16.522174187581257*U436))</f>
        <v/>
      </c>
      <c r="AF436" s="24">
        <f>IF(X436="","",(X436-(-0.27268023098325006+0.47142105304415904*V436+-0.3189264934812436*U436)--5.286111042926227e-16)/0.7994208745952703)</f>
        <v/>
      </c>
      <c r="AG436" s="24">
        <f>IF(AA436="","",(AA436-(0.5248806186338691+-0.064206457956449*U436)-5.43454825424064e-16)/0.9977404048781155)</f>
        <v/>
      </c>
      <c r="AH436" s="25" t="n">
        <v>-1.91670176990805</v>
      </c>
      <c r="AI436" s="25" t="n">
        <v>-0.4438506330293592</v>
      </c>
      <c r="AJ436" s="25" t="n">
        <v>-0.2298136028897198</v>
      </c>
      <c r="AK436" s="25" t="n">
        <v>-0.6793203663567784</v>
      </c>
      <c r="AL436" s="25" t="n">
        <v>3.224990087407642</v>
      </c>
      <c r="AM436" s="25" t="n">
        <v>0.2940652421213982</v>
      </c>
      <c r="AN436" s="25" t="n">
        <v>-1.005403413287758</v>
      </c>
      <c r="AO436" s="25" t="n">
        <v>0.0592635573470297</v>
      </c>
      <c r="AP436" s="25" t="n">
        <v>-0.3527982523020183</v>
      </c>
      <c r="AQ436" s="25" t="n">
        <v>-0.640465344896722</v>
      </c>
    </row>
    <row r="437">
      <c r="A437" s="23">
        <f>Universe!A437</f>
        <v/>
      </c>
      <c r="B437" s="24">
        <f>IF(Universe!W437="","",(Universe!W437-$B$2550)/$C$2550)</f>
        <v/>
      </c>
      <c r="C437" s="24">
        <f>IF(Universe!X437="","",(Universe!X437-$B$2551)/$C$2551)</f>
        <v/>
      </c>
      <c r="D437" s="24">
        <f>IF(Universe!Y437="","",(Universe!Y437-$B$2552)/$C$2552)</f>
        <v/>
      </c>
      <c r="E437" s="24">
        <f>IF(Universe!Z437="","",(Universe!Z437-$B$2553)/$C$2553)</f>
        <v/>
      </c>
      <c r="F437" s="24">
        <f>IF(Universe!AA437="","",(Universe!AA437-$B$2554)/$C$2554)</f>
        <v/>
      </c>
      <c r="G437" s="24">
        <f>IF(Universe!AB437="","",(Universe!AB437-$B$2555)/$C$2555)</f>
        <v/>
      </c>
      <c r="H437" s="24">
        <f>IF(Universe!AC437="","",(Universe!AC437-$B$2556)/$C$2556)</f>
        <v/>
      </c>
      <c r="I437" s="24">
        <f>IF(Universe!AD437="","",(Universe!AD437-$B$2557)/$C$2557)</f>
        <v/>
      </c>
      <c r="J437" s="24">
        <f>IF(Universe!AE437="","",(Universe!AE437-$B$2558)/$C$2558)</f>
        <v/>
      </c>
      <c r="K437" s="24">
        <f>IF(Universe!AF437="","",(Universe!AF437-$B$2559)/$C$2559)</f>
        <v/>
      </c>
      <c r="L437" s="24">
        <f>IF(Universe!AG437="","",(Universe!AG437-$B$2560)/$C$2560)</f>
        <v/>
      </c>
      <c r="M437" s="24">
        <f>IF(Universe!AH437="","",(Universe!AH437-$B$2561)/$C$2561)</f>
        <v/>
      </c>
      <c r="N437" s="24">
        <f>IF(Universe!AI437="","",(Universe!AI437-$B$2562)/$C$2562)</f>
        <v/>
      </c>
      <c r="O437" s="24">
        <f>0.74*IF(B437="",0,B437)+0.16*IF(C437="",0,C437)+0.1*IF(D437="",0,D437)</f>
        <v/>
      </c>
      <c r="P437" s="24">
        <f>0.35*IF(E437="",0,E437)+0.35*IF(F437="",0,F437)+0.3*IF(G437="",0,G437)</f>
        <v/>
      </c>
      <c r="Q437" s="24">
        <f>0.656*IF(I437="",0,I437)+0.344*IF(H437="",0,H437)</f>
        <v/>
      </c>
      <c r="R437" s="24">
        <f>0.338*IF(J437="",0,J437)+0.662*IF(K437="",0,K437)</f>
        <v/>
      </c>
      <c r="S437" s="24">
        <f>0.38*IF(L437="",0,L437)+0.35*IF(M437="",0,M437)+0.27*IF(N437="",0,N437)</f>
        <v/>
      </c>
      <c r="T437" s="24">
        <f>IF(Universe!S437="","",((Universe!S437-$B$2565)/$C$2565)^3)</f>
        <v/>
      </c>
      <c r="U437" s="24">
        <f>IF(Universe!S437="","",(Universe!S437-$B$2565)/$C$2565)</f>
        <v/>
      </c>
      <c r="V437" s="24">
        <f>IF(Universe!T437="","",(Universe!T437-$B$2566)/$C$2566)</f>
        <v/>
      </c>
      <c r="W437" s="24">
        <f>IF(Universe!U437="","",(Universe!U437-$B$2567)/$C$2567)</f>
        <v/>
      </c>
      <c r="X437" s="24">
        <f>IF(O437="","",(O437-$B$2571)/$C$2571)</f>
        <v/>
      </c>
      <c r="Y437" s="24">
        <f>IF(T437="","",(T437-$B$2576)/$C$2576)</f>
        <v/>
      </c>
      <c r="Z437" s="24">
        <f>IF(Universe!V437="","",(Universe!V437-$B$2568)/$C$2568)</f>
        <v/>
      </c>
      <c r="AA437" s="24">
        <f>IF(P437="","",(P437-$B$2572)/$C$2572)</f>
        <v/>
      </c>
      <c r="AB437" s="24">
        <f>IF(Q437="","",(Q437-$B$2573)/$C$2573)</f>
        <v/>
      </c>
      <c r="AC437" s="24">
        <f>IF(R437="","",(R437-$B$2574)/$C$2574)</f>
        <v/>
      </c>
      <c r="AD437" s="24">
        <f>IF(S437="","",(S437-$B$2575)/$C$2575)</f>
        <v/>
      </c>
      <c r="AE437" s="24">
        <f>IF(Y437="","",Y437-(19.12044933116382+16.522174187581257*U437))</f>
        <v/>
      </c>
      <c r="AF437" s="24">
        <f>IF(X437="","",(X437-(-0.27268023098325006+0.47142105304415904*V437+-0.3189264934812436*U437)--5.286111042926227e-16)/0.7994208745952703)</f>
        <v/>
      </c>
      <c r="AG437" s="24">
        <f>IF(AA437="","",(AA437-(0.5248806186338691+-0.064206457956449*U437)-5.43454825424064e-16)/0.9977404048781155)</f>
        <v/>
      </c>
      <c r="AH437" s="25" t="n">
        <v>-2.327586635140892</v>
      </c>
      <c r="AI437" s="25" t="n">
        <v>-0.4794766964496909</v>
      </c>
      <c r="AJ437" s="25" t="n">
        <v>-0.9532629039623168</v>
      </c>
      <c r="AK437" s="25" t="n">
        <v>-0.2226361926354571</v>
      </c>
      <c r="AL437" s="25" t="n">
        <v>3.380991698020096</v>
      </c>
      <c r="AM437" s="25" t="n">
        <v>0.2106742654165439</v>
      </c>
      <c r="AN437" s="25" t="n">
        <v>-0.4054507887111871</v>
      </c>
      <c r="AO437" s="25" t="n">
        <v>0.1619249305788133</v>
      </c>
      <c r="AP437" s="25" t="n">
        <v>-0.4965888026797537</v>
      </c>
      <c r="AQ437" s="25" t="n">
        <v>0.1166833914725406</v>
      </c>
    </row>
    <row r="438">
      <c r="A438" s="23">
        <f>Universe!A438</f>
        <v/>
      </c>
      <c r="B438" s="24">
        <f>IF(Universe!W438="","",(Universe!W438-$B$2550)/$C$2550)</f>
        <v/>
      </c>
      <c r="C438" s="24">
        <f>IF(Universe!X438="","",(Universe!X438-$B$2551)/$C$2551)</f>
        <v/>
      </c>
      <c r="D438" s="24">
        <f>IF(Universe!Y438="","",(Universe!Y438-$B$2552)/$C$2552)</f>
        <v/>
      </c>
      <c r="E438" s="24">
        <f>IF(Universe!Z438="","",(Universe!Z438-$B$2553)/$C$2553)</f>
        <v/>
      </c>
      <c r="F438" s="24">
        <f>IF(Universe!AA438="","",(Universe!AA438-$B$2554)/$C$2554)</f>
        <v/>
      </c>
      <c r="G438" s="24">
        <f>IF(Universe!AB438="","",(Universe!AB438-$B$2555)/$C$2555)</f>
        <v/>
      </c>
      <c r="H438" s="24">
        <f>IF(Universe!AC438="","",(Universe!AC438-$B$2556)/$C$2556)</f>
        <v/>
      </c>
      <c r="I438" s="24">
        <f>IF(Universe!AD438="","",(Universe!AD438-$B$2557)/$C$2557)</f>
        <v/>
      </c>
      <c r="J438" s="24">
        <f>IF(Universe!AE438="","",(Universe!AE438-$B$2558)/$C$2558)</f>
        <v/>
      </c>
      <c r="K438" s="24">
        <f>IF(Universe!AF438="","",(Universe!AF438-$B$2559)/$C$2559)</f>
        <v/>
      </c>
      <c r="L438" s="24">
        <f>IF(Universe!AG438="","",(Universe!AG438-$B$2560)/$C$2560)</f>
        <v/>
      </c>
      <c r="M438" s="24">
        <f>IF(Universe!AH438="","",(Universe!AH438-$B$2561)/$C$2561)</f>
        <v/>
      </c>
      <c r="N438" s="24">
        <f>IF(Universe!AI438="","",(Universe!AI438-$B$2562)/$C$2562)</f>
        <v/>
      </c>
      <c r="O438" s="24">
        <f>0.74*IF(B438="",0,B438)+0.16*IF(C438="",0,C438)+0.1*IF(D438="",0,D438)</f>
        <v/>
      </c>
      <c r="P438" s="24">
        <f>0.35*IF(E438="",0,E438)+0.35*IF(F438="",0,F438)+0.3*IF(G438="",0,G438)</f>
        <v/>
      </c>
      <c r="Q438" s="24">
        <f>0.656*IF(I438="",0,I438)+0.344*IF(H438="",0,H438)</f>
        <v/>
      </c>
      <c r="R438" s="24">
        <f>0.338*IF(J438="",0,J438)+0.662*IF(K438="",0,K438)</f>
        <v/>
      </c>
      <c r="S438" s="24">
        <f>0.38*IF(L438="",0,L438)+0.35*IF(M438="",0,M438)+0.27*IF(N438="",0,N438)</f>
        <v/>
      </c>
      <c r="T438" s="24">
        <f>IF(Universe!S438="","",((Universe!S438-$B$2565)/$C$2565)^3)</f>
        <v/>
      </c>
      <c r="U438" s="24">
        <f>IF(Universe!S438="","",(Universe!S438-$B$2565)/$C$2565)</f>
        <v/>
      </c>
      <c r="V438" s="24">
        <f>IF(Universe!T438="","",(Universe!T438-$B$2566)/$C$2566)</f>
        <v/>
      </c>
      <c r="W438" s="24">
        <f>IF(Universe!U438="","",(Universe!U438-$B$2567)/$C$2567)</f>
        <v/>
      </c>
      <c r="X438" s="24">
        <f>IF(O438="","",(O438-$B$2571)/$C$2571)</f>
        <v/>
      </c>
      <c r="Y438" s="24">
        <f>IF(T438="","",(T438-$B$2576)/$C$2576)</f>
        <v/>
      </c>
      <c r="Z438" s="24">
        <f>IF(Universe!V438="","",(Universe!V438-$B$2568)/$C$2568)</f>
        <v/>
      </c>
      <c r="AA438" s="24">
        <f>IF(P438="","",(P438-$B$2572)/$C$2572)</f>
        <v/>
      </c>
      <c r="AB438" s="24">
        <f>IF(Q438="","",(Q438-$B$2573)/$C$2573)</f>
        <v/>
      </c>
      <c r="AC438" s="24">
        <f>IF(R438="","",(R438-$B$2574)/$C$2574)</f>
        <v/>
      </c>
      <c r="AD438" s="24">
        <f>IF(S438="","",(S438-$B$2575)/$C$2575)</f>
        <v/>
      </c>
      <c r="AE438" s="24">
        <f>IF(Y438="","",Y438-(19.12044933116382+16.522174187581257*U438))</f>
        <v/>
      </c>
      <c r="AF438" s="24">
        <f>IF(X438="","",(X438-(-0.27268023098325006+0.47142105304415904*V438+-0.3189264934812436*U438)--5.286111042926227e-16)/0.7994208745952703)</f>
        <v/>
      </c>
      <c r="AG438" s="24">
        <f>IF(AA438="","",(AA438-(0.5248806186338691+-0.064206457956449*U438)-5.43454825424064e-16)/0.9977404048781155)</f>
        <v/>
      </c>
      <c r="AH438" s="25" t="n">
        <v>-2.516265906308171</v>
      </c>
      <c r="AI438" s="25" t="n">
        <v>-0.2426109925247651</v>
      </c>
      <c r="AJ438" s="25" t="n">
        <v>-0.3788444121808987</v>
      </c>
      <c r="AK438" s="25" t="n">
        <v>-0.7651395917357869</v>
      </c>
      <c r="AL438" s="25" t="n">
        <v>3.354843332040802</v>
      </c>
      <c r="AM438" s="25" t="n">
        <v>0.5748312009394471</v>
      </c>
      <c r="AN438" s="25" t="n">
        <v>-0.9901252454526912</v>
      </c>
      <c r="AO438" s="25" t="n">
        <v>0.0482959072346368</v>
      </c>
      <c r="AP438" s="25" t="n">
        <v>-0.403712941571654</v>
      </c>
      <c r="AQ438" s="25" t="n">
        <v>-0.4749747164903097</v>
      </c>
    </row>
    <row r="439">
      <c r="A439" s="23">
        <f>Universe!A439</f>
        <v/>
      </c>
      <c r="B439" s="24">
        <f>IF(Universe!W439="","",(Universe!W439-$B$2550)/$C$2550)</f>
        <v/>
      </c>
      <c r="C439" s="24">
        <f>IF(Universe!X439="","",(Universe!X439-$B$2551)/$C$2551)</f>
        <v/>
      </c>
      <c r="D439" s="24">
        <f>IF(Universe!Y439="","",(Universe!Y439-$B$2552)/$C$2552)</f>
        <v/>
      </c>
      <c r="E439" s="24">
        <f>IF(Universe!Z439="","",(Universe!Z439-$B$2553)/$C$2553)</f>
        <v/>
      </c>
      <c r="F439" s="24">
        <f>IF(Universe!AA439="","",(Universe!AA439-$B$2554)/$C$2554)</f>
        <v/>
      </c>
      <c r="G439" s="24">
        <f>IF(Universe!AB439="","",(Universe!AB439-$B$2555)/$C$2555)</f>
        <v/>
      </c>
      <c r="H439" s="24">
        <f>IF(Universe!AC439="","",(Universe!AC439-$B$2556)/$C$2556)</f>
        <v/>
      </c>
      <c r="I439" s="24">
        <f>IF(Universe!AD439="","",(Universe!AD439-$B$2557)/$C$2557)</f>
        <v/>
      </c>
      <c r="J439" s="24">
        <f>IF(Universe!AE439="","",(Universe!AE439-$B$2558)/$C$2558)</f>
        <v/>
      </c>
      <c r="K439" s="24">
        <f>IF(Universe!AF439="","",(Universe!AF439-$B$2559)/$C$2559)</f>
        <v/>
      </c>
      <c r="L439" s="24">
        <f>IF(Universe!AG439="","",(Universe!AG439-$B$2560)/$C$2560)</f>
        <v/>
      </c>
      <c r="M439" s="24">
        <f>IF(Universe!AH439="","",(Universe!AH439-$B$2561)/$C$2561)</f>
        <v/>
      </c>
      <c r="N439" s="24">
        <f>IF(Universe!AI439="","",(Universe!AI439-$B$2562)/$C$2562)</f>
        <v/>
      </c>
      <c r="O439" s="24">
        <f>0.74*IF(B439="",0,B439)+0.16*IF(C439="",0,C439)+0.1*IF(D439="",0,D439)</f>
        <v/>
      </c>
      <c r="P439" s="24">
        <f>0.35*IF(E439="",0,E439)+0.35*IF(F439="",0,F439)+0.3*IF(G439="",0,G439)</f>
        <v/>
      </c>
      <c r="Q439" s="24">
        <f>0.656*IF(I439="",0,I439)+0.344*IF(H439="",0,H439)</f>
        <v/>
      </c>
      <c r="R439" s="24">
        <f>0.338*IF(J439="",0,J439)+0.662*IF(K439="",0,K439)</f>
        <v/>
      </c>
      <c r="S439" s="24">
        <f>0.38*IF(L439="",0,L439)+0.35*IF(M439="",0,M439)+0.27*IF(N439="",0,N439)</f>
        <v/>
      </c>
      <c r="T439" s="24">
        <f>IF(Universe!S439="","",((Universe!S439-$B$2565)/$C$2565)^3)</f>
        <v/>
      </c>
      <c r="U439" s="24">
        <f>IF(Universe!S439="","",(Universe!S439-$B$2565)/$C$2565)</f>
        <v/>
      </c>
      <c r="V439" s="24">
        <f>IF(Universe!T439="","",(Universe!T439-$B$2566)/$C$2566)</f>
        <v/>
      </c>
      <c r="W439" s="24">
        <f>IF(Universe!U439="","",(Universe!U439-$B$2567)/$C$2567)</f>
        <v/>
      </c>
      <c r="X439" s="24">
        <f>IF(O439="","",(O439-$B$2571)/$C$2571)</f>
        <v/>
      </c>
      <c r="Y439" s="24">
        <f>IF(T439="","",(T439-$B$2576)/$C$2576)</f>
        <v/>
      </c>
      <c r="Z439" s="24">
        <f>IF(Universe!V439="","",(Universe!V439-$B$2568)/$C$2568)</f>
        <v/>
      </c>
      <c r="AA439" s="24">
        <f>IF(P439="","",(P439-$B$2572)/$C$2572)</f>
        <v/>
      </c>
      <c r="AB439" s="24">
        <f>IF(Q439="","",(Q439-$B$2573)/$C$2573)</f>
        <v/>
      </c>
      <c r="AC439" s="24">
        <f>IF(R439="","",(R439-$B$2574)/$C$2574)</f>
        <v/>
      </c>
      <c r="AD439" s="24">
        <f>IF(S439="","",(S439-$B$2575)/$C$2575)</f>
        <v/>
      </c>
      <c r="AE439" s="24">
        <f>IF(Y439="","",Y439-(19.12044933116382+16.522174187581257*U439))</f>
        <v/>
      </c>
      <c r="AF439" s="24">
        <f>IF(X439="","",(X439-(-0.27268023098325006+0.47142105304415904*V439+-0.3189264934812436*U439)--5.286111042926227e-16)/0.7994208745952703)</f>
        <v/>
      </c>
      <c r="AG439" s="24">
        <f>IF(AA439="","",(AA439-(0.5248806186338691+-0.064206457956449*U439)-5.43454825424064e-16)/0.9977404048781155)</f>
        <v/>
      </c>
      <c r="AH439" s="25" t="n">
        <v>-2.430865893399754</v>
      </c>
      <c r="AI439" s="25" t="n">
        <v>-0.5493638119037486</v>
      </c>
      <c r="AJ439" s="25" t="n">
        <v>-0.5683481199775342</v>
      </c>
      <c r="AK439" s="25" t="n">
        <v>0.3396866088975064</v>
      </c>
      <c r="AL439" s="25" t="n">
        <v>3.374882420174408</v>
      </c>
      <c r="AM439" s="25" t="n">
        <v>0.4561748601520369</v>
      </c>
      <c r="AN439" s="25" t="n">
        <v>0.0509524261081751</v>
      </c>
      <c r="AO439" s="25" t="n">
        <v>0.0390824579861707</v>
      </c>
      <c r="AP439" s="25" t="n">
        <v>-0.08514455929359729</v>
      </c>
      <c r="AQ439" s="25" t="n">
        <v>0.3951791232782031</v>
      </c>
    </row>
    <row r="440">
      <c r="A440" s="23">
        <f>Universe!A440</f>
        <v/>
      </c>
      <c r="B440" s="24">
        <f>IF(Universe!W440="","",(Universe!W440-$B$2550)/$C$2550)</f>
        <v/>
      </c>
      <c r="C440" s="24">
        <f>IF(Universe!X440="","",(Universe!X440-$B$2551)/$C$2551)</f>
        <v/>
      </c>
      <c r="D440" s="24">
        <f>IF(Universe!Y440="","",(Universe!Y440-$B$2552)/$C$2552)</f>
        <v/>
      </c>
      <c r="E440" s="24">
        <f>IF(Universe!Z440="","",(Universe!Z440-$B$2553)/$C$2553)</f>
        <v/>
      </c>
      <c r="F440" s="24">
        <f>IF(Universe!AA440="","",(Universe!AA440-$B$2554)/$C$2554)</f>
        <v/>
      </c>
      <c r="G440" s="24">
        <f>IF(Universe!AB440="","",(Universe!AB440-$B$2555)/$C$2555)</f>
        <v/>
      </c>
      <c r="H440" s="24">
        <f>IF(Universe!AC440="","",(Universe!AC440-$B$2556)/$C$2556)</f>
        <v/>
      </c>
      <c r="I440" s="24">
        <f>IF(Universe!AD440="","",(Universe!AD440-$B$2557)/$C$2557)</f>
        <v/>
      </c>
      <c r="J440" s="24">
        <f>IF(Universe!AE440="","",(Universe!AE440-$B$2558)/$C$2558)</f>
        <v/>
      </c>
      <c r="K440" s="24">
        <f>IF(Universe!AF440="","",(Universe!AF440-$B$2559)/$C$2559)</f>
        <v/>
      </c>
      <c r="L440" s="24">
        <f>IF(Universe!AG440="","",(Universe!AG440-$B$2560)/$C$2560)</f>
        <v/>
      </c>
      <c r="M440" s="24">
        <f>IF(Universe!AH440="","",(Universe!AH440-$B$2561)/$C$2561)</f>
        <v/>
      </c>
      <c r="N440" s="24">
        <f>IF(Universe!AI440="","",(Universe!AI440-$B$2562)/$C$2562)</f>
        <v/>
      </c>
      <c r="O440" s="24">
        <f>0.74*IF(B440="",0,B440)+0.16*IF(C440="",0,C440)+0.1*IF(D440="",0,D440)</f>
        <v/>
      </c>
      <c r="P440" s="24">
        <f>0.35*IF(E440="",0,E440)+0.35*IF(F440="",0,F440)+0.3*IF(G440="",0,G440)</f>
        <v/>
      </c>
      <c r="Q440" s="24">
        <f>0.656*IF(I440="",0,I440)+0.344*IF(H440="",0,H440)</f>
        <v/>
      </c>
      <c r="R440" s="24">
        <f>0.338*IF(J440="",0,J440)+0.662*IF(K440="",0,K440)</f>
        <v/>
      </c>
      <c r="S440" s="24">
        <f>0.38*IF(L440="",0,L440)+0.35*IF(M440="",0,M440)+0.27*IF(N440="",0,N440)</f>
        <v/>
      </c>
      <c r="T440" s="24">
        <f>IF(Universe!S440="","",((Universe!S440-$B$2565)/$C$2565)^3)</f>
        <v/>
      </c>
      <c r="U440" s="24">
        <f>IF(Universe!S440="","",(Universe!S440-$B$2565)/$C$2565)</f>
        <v/>
      </c>
      <c r="V440" s="24">
        <f>IF(Universe!T440="","",(Universe!T440-$B$2566)/$C$2566)</f>
        <v/>
      </c>
      <c r="W440" s="24">
        <f>IF(Universe!U440="","",(Universe!U440-$B$2567)/$C$2567)</f>
        <v/>
      </c>
      <c r="X440" s="24">
        <f>IF(O440="","",(O440-$B$2571)/$C$2571)</f>
        <v/>
      </c>
      <c r="Y440" s="24">
        <f>IF(T440="","",(T440-$B$2576)/$C$2576)</f>
        <v/>
      </c>
      <c r="Z440" s="24">
        <f>IF(Universe!V440="","",(Universe!V440-$B$2568)/$C$2568)</f>
        <v/>
      </c>
      <c r="AA440" s="24">
        <f>IF(P440="","",(P440-$B$2572)/$C$2572)</f>
        <v/>
      </c>
      <c r="AB440" s="24">
        <f>IF(Q440="","",(Q440-$B$2573)/$C$2573)</f>
        <v/>
      </c>
      <c r="AC440" s="24">
        <f>IF(R440="","",(R440-$B$2574)/$C$2574)</f>
        <v/>
      </c>
      <c r="AD440" s="24">
        <f>IF(S440="","",(S440-$B$2575)/$C$2575)</f>
        <v/>
      </c>
      <c r="AE440" s="24">
        <f>IF(Y440="","",Y440-(19.12044933116382+16.522174187581257*U440))</f>
        <v/>
      </c>
      <c r="AF440" s="24">
        <f>IF(X440="","",(X440-(-0.27268023098325006+0.47142105304415904*V440+-0.3189264934812436*U440)--5.286111042926227e-16)/0.7994208745952703)</f>
        <v/>
      </c>
      <c r="AG440" s="24">
        <f>IF(AA440="","",(AA440-(0.5248806186338691+-0.064206457956449*U440)-5.43454825424064e-16)/0.9977404048781155)</f>
        <v/>
      </c>
      <c r="AH440" s="25" t="n">
        <v>-2.713566931334972</v>
      </c>
      <c r="AI440" s="25" t="n">
        <v>2.067674194364044</v>
      </c>
      <c r="AJ440" s="25" t="n">
        <v>-1.455805033875705</v>
      </c>
      <c r="AK440" s="25" t="n">
        <v>-0.2557481180094116</v>
      </c>
      <c r="AL440" s="25" t="n">
        <v>3.253913870291274</v>
      </c>
      <c r="AM440" s="25" t="n">
        <v>-0.1561659159097518</v>
      </c>
      <c r="AN440" s="25" t="n">
        <v>1.296444083880204</v>
      </c>
      <c r="AO440" s="25" t="n">
        <v>-1.463376150597282</v>
      </c>
      <c r="AP440" s="25" t="n">
        <v>-1.288641844540124</v>
      </c>
      <c r="AQ440" s="25" t="n">
        <v>2.632056786121082</v>
      </c>
    </row>
    <row r="441">
      <c r="A441" s="23">
        <f>Universe!A441</f>
        <v/>
      </c>
      <c r="B441" s="24">
        <f>IF(Universe!W441="","",(Universe!W441-$B$2550)/$C$2550)</f>
        <v/>
      </c>
      <c r="C441" s="24">
        <f>IF(Universe!X441="","",(Universe!X441-$B$2551)/$C$2551)</f>
        <v/>
      </c>
      <c r="D441" s="24">
        <f>IF(Universe!Y441="","",(Universe!Y441-$B$2552)/$C$2552)</f>
        <v/>
      </c>
      <c r="E441" s="24">
        <f>IF(Universe!Z441="","",(Universe!Z441-$B$2553)/$C$2553)</f>
        <v/>
      </c>
      <c r="F441" s="24">
        <f>IF(Universe!AA441="","",(Universe!AA441-$B$2554)/$C$2554)</f>
        <v/>
      </c>
      <c r="G441" s="24">
        <f>IF(Universe!AB441="","",(Universe!AB441-$B$2555)/$C$2555)</f>
        <v/>
      </c>
      <c r="H441" s="24">
        <f>IF(Universe!AC441="","",(Universe!AC441-$B$2556)/$C$2556)</f>
        <v/>
      </c>
      <c r="I441" s="24">
        <f>IF(Universe!AD441="","",(Universe!AD441-$B$2557)/$C$2557)</f>
        <v/>
      </c>
      <c r="J441" s="24">
        <f>IF(Universe!AE441="","",(Universe!AE441-$B$2558)/$C$2558)</f>
        <v/>
      </c>
      <c r="K441" s="24">
        <f>IF(Universe!AF441="","",(Universe!AF441-$B$2559)/$C$2559)</f>
        <v/>
      </c>
      <c r="L441" s="24">
        <f>IF(Universe!AG441="","",(Universe!AG441-$B$2560)/$C$2560)</f>
        <v/>
      </c>
      <c r="M441" s="24">
        <f>IF(Universe!AH441="","",(Universe!AH441-$B$2561)/$C$2561)</f>
        <v/>
      </c>
      <c r="N441" s="24">
        <f>IF(Universe!AI441="","",(Universe!AI441-$B$2562)/$C$2562)</f>
        <v/>
      </c>
      <c r="O441" s="24">
        <f>0.74*IF(B441="",0,B441)+0.16*IF(C441="",0,C441)+0.1*IF(D441="",0,D441)</f>
        <v/>
      </c>
      <c r="P441" s="24">
        <f>0.35*IF(E441="",0,E441)+0.35*IF(F441="",0,F441)+0.3*IF(G441="",0,G441)</f>
        <v/>
      </c>
      <c r="Q441" s="24">
        <f>0.656*IF(I441="",0,I441)+0.344*IF(H441="",0,H441)</f>
        <v/>
      </c>
      <c r="R441" s="24">
        <f>0.338*IF(J441="",0,J441)+0.662*IF(K441="",0,K441)</f>
        <v/>
      </c>
      <c r="S441" s="24">
        <f>0.38*IF(L441="",0,L441)+0.35*IF(M441="",0,M441)+0.27*IF(N441="",0,N441)</f>
        <v/>
      </c>
      <c r="T441" s="24">
        <f>IF(Universe!S441="","",((Universe!S441-$B$2565)/$C$2565)^3)</f>
        <v/>
      </c>
      <c r="U441" s="24">
        <f>IF(Universe!S441="","",(Universe!S441-$B$2565)/$C$2565)</f>
        <v/>
      </c>
      <c r="V441" s="24">
        <f>IF(Universe!T441="","",(Universe!T441-$B$2566)/$C$2566)</f>
        <v/>
      </c>
      <c r="W441" s="24">
        <f>IF(Universe!U441="","",(Universe!U441-$B$2567)/$C$2567)</f>
        <v/>
      </c>
      <c r="X441" s="24">
        <f>IF(O441="","",(O441-$B$2571)/$C$2571)</f>
        <v/>
      </c>
      <c r="Y441" s="24">
        <f>IF(T441="","",(T441-$B$2576)/$C$2576)</f>
        <v/>
      </c>
      <c r="Z441" s="24">
        <f>IF(Universe!V441="","",(Universe!V441-$B$2568)/$C$2568)</f>
        <v/>
      </c>
      <c r="AA441" s="24">
        <f>IF(P441="","",(P441-$B$2572)/$C$2572)</f>
        <v/>
      </c>
      <c r="AB441" s="24">
        <f>IF(Q441="","",(Q441-$B$2573)/$C$2573)</f>
        <v/>
      </c>
      <c r="AC441" s="24">
        <f>IF(R441="","",(R441-$B$2574)/$C$2574)</f>
        <v/>
      </c>
      <c r="AD441" s="24">
        <f>IF(S441="","",(S441-$B$2575)/$C$2575)</f>
        <v/>
      </c>
      <c r="AE441" s="24">
        <f>IF(Y441="","",Y441-(19.12044933116382+16.522174187581257*U441))</f>
        <v/>
      </c>
      <c r="AF441" s="24">
        <f>IF(X441="","",(X441-(-0.27268023098325006+0.47142105304415904*V441+-0.3189264934812436*U441)--5.286111042926227e-16)/0.7994208745952703)</f>
        <v/>
      </c>
      <c r="AG441" s="24">
        <f>IF(AA441="","",(AA441-(0.5248806186338691+-0.064206457956449*U441)-5.43454825424064e-16)/0.9977404048781155)</f>
        <v/>
      </c>
      <c r="AH441" s="25" t="n">
        <v>-2.873779652261351</v>
      </c>
      <c r="AI441" s="25" t="n">
        <v>-0.0239067340061106</v>
      </c>
      <c r="AJ441" s="25" t="n">
        <v>0.849122247512987</v>
      </c>
      <c r="AK441" s="25" t="n">
        <v>-0.4726047007015183</v>
      </c>
      <c r="AL441" s="25" t="n">
        <v>3.112610194668311</v>
      </c>
      <c r="AM441" s="25" t="n">
        <v>0.0911919888579972</v>
      </c>
      <c r="AN441" s="25" t="n">
        <v>-0.3593670841593429</v>
      </c>
      <c r="AO441" s="25" t="n">
        <v>-0.044719536409381</v>
      </c>
      <c r="AP441" s="25" t="n">
        <v>1.08654146816327</v>
      </c>
      <c r="AQ441" s="25" t="n">
        <v>-0.6012297069923758</v>
      </c>
    </row>
    <row r="442">
      <c r="A442" s="23">
        <f>Universe!A442</f>
        <v/>
      </c>
      <c r="B442" s="24">
        <f>IF(Universe!W442="","",(Universe!W442-$B$2550)/$C$2550)</f>
        <v/>
      </c>
      <c r="C442" s="24">
        <f>IF(Universe!X442="","",(Universe!X442-$B$2551)/$C$2551)</f>
        <v/>
      </c>
      <c r="D442" s="24">
        <f>IF(Universe!Y442="","",(Universe!Y442-$B$2552)/$C$2552)</f>
        <v/>
      </c>
      <c r="E442" s="24">
        <f>IF(Universe!Z442="","",(Universe!Z442-$B$2553)/$C$2553)</f>
        <v/>
      </c>
      <c r="F442" s="24">
        <f>IF(Universe!AA442="","",(Universe!AA442-$B$2554)/$C$2554)</f>
        <v/>
      </c>
      <c r="G442" s="24">
        <f>IF(Universe!AB442="","",(Universe!AB442-$B$2555)/$C$2555)</f>
        <v/>
      </c>
      <c r="H442" s="24">
        <f>IF(Universe!AC442="","",(Universe!AC442-$B$2556)/$C$2556)</f>
        <v/>
      </c>
      <c r="I442" s="24">
        <f>IF(Universe!AD442="","",(Universe!AD442-$B$2557)/$C$2557)</f>
        <v/>
      </c>
      <c r="J442" s="24">
        <f>IF(Universe!AE442="","",(Universe!AE442-$B$2558)/$C$2558)</f>
        <v/>
      </c>
      <c r="K442" s="24">
        <f>IF(Universe!AF442="","",(Universe!AF442-$B$2559)/$C$2559)</f>
        <v/>
      </c>
      <c r="L442" s="24">
        <f>IF(Universe!AG442="","",(Universe!AG442-$B$2560)/$C$2560)</f>
        <v/>
      </c>
      <c r="M442" s="24">
        <f>IF(Universe!AH442="","",(Universe!AH442-$B$2561)/$C$2561)</f>
        <v/>
      </c>
      <c r="N442" s="24">
        <f>IF(Universe!AI442="","",(Universe!AI442-$B$2562)/$C$2562)</f>
        <v/>
      </c>
      <c r="O442" s="24">
        <f>0.74*IF(B442="",0,B442)+0.16*IF(C442="",0,C442)+0.1*IF(D442="",0,D442)</f>
        <v/>
      </c>
      <c r="P442" s="24">
        <f>0.35*IF(E442="",0,E442)+0.35*IF(F442="",0,F442)+0.3*IF(G442="",0,G442)</f>
        <v/>
      </c>
      <c r="Q442" s="24">
        <f>0.656*IF(I442="",0,I442)+0.344*IF(H442="",0,H442)</f>
        <v/>
      </c>
      <c r="R442" s="24">
        <f>0.338*IF(J442="",0,J442)+0.662*IF(K442="",0,K442)</f>
        <v/>
      </c>
      <c r="S442" s="24">
        <f>0.38*IF(L442="",0,L442)+0.35*IF(M442="",0,M442)+0.27*IF(N442="",0,N442)</f>
        <v/>
      </c>
      <c r="T442" s="24">
        <f>IF(Universe!S442="","",((Universe!S442-$B$2565)/$C$2565)^3)</f>
        <v/>
      </c>
      <c r="U442" s="24">
        <f>IF(Universe!S442="","",(Universe!S442-$B$2565)/$C$2565)</f>
        <v/>
      </c>
      <c r="V442" s="24">
        <f>IF(Universe!T442="","",(Universe!T442-$B$2566)/$C$2566)</f>
        <v/>
      </c>
      <c r="W442" s="24">
        <f>IF(Universe!U442="","",(Universe!U442-$B$2567)/$C$2567)</f>
        <v/>
      </c>
      <c r="X442" s="24">
        <f>IF(O442="","",(O442-$B$2571)/$C$2571)</f>
        <v/>
      </c>
      <c r="Y442" s="24">
        <f>IF(T442="","",(T442-$B$2576)/$C$2576)</f>
        <v/>
      </c>
      <c r="Z442" s="24">
        <f>IF(Universe!V442="","",(Universe!V442-$B$2568)/$C$2568)</f>
        <v/>
      </c>
      <c r="AA442" s="24">
        <f>IF(P442="","",(P442-$B$2572)/$C$2572)</f>
        <v/>
      </c>
      <c r="AB442" s="24">
        <f>IF(Q442="","",(Q442-$B$2573)/$C$2573)</f>
        <v/>
      </c>
      <c r="AC442" s="24">
        <f>IF(R442="","",(R442-$B$2574)/$C$2574)</f>
        <v/>
      </c>
      <c r="AD442" s="24">
        <f>IF(S442="","",(S442-$B$2575)/$C$2575)</f>
        <v/>
      </c>
      <c r="AE442" s="24">
        <f>IF(Y442="","",Y442-(19.12044933116382+16.522174187581257*U442))</f>
        <v/>
      </c>
      <c r="AF442" s="24">
        <f>IF(X442="","",(X442-(-0.27268023098325006+0.47142105304415904*V442+-0.3189264934812436*U442)--5.286111042926227e-16)/0.7994208745952703)</f>
        <v/>
      </c>
      <c r="AG442" s="24">
        <f>IF(AA442="","",(AA442-(0.5248806186338691+-0.064206457956449*U442)-5.43454825424064e-16)/0.9977404048781155)</f>
        <v/>
      </c>
      <c r="AH442" s="25" t="n">
        <v>-3.363702427273697</v>
      </c>
      <c r="AI442" s="25" t="n">
        <v>-0.844096978117115</v>
      </c>
      <c r="AJ442" s="25" t="n">
        <v>0.1552065909698046</v>
      </c>
      <c r="AK442" s="25" t="n">
        <v>-0.8148364634097892</v>
      </c>
      <c r="AL442" s="25" t="n">
        <v>2.315979725258161</v>
      </c>
      <c r="AM442" s="25" t="n">
        <v>0.7651342938946161</v>
      </c>
      <c r="AN442" s="25" t="n">
        <v>-2.451967120363475</v>
      </c>
      <c r="AO442" s="25" t="n">
        <v>0.1000615167707276</v>
      </c>
      <c r="AP442" s="25" t="n">
        <v>-0.2260946109141421</v>
      </c>
      <c r="AQ442" s="25" t="n">
        <v>-0.5823367692712959</v>
      </c>
    </row>
    <row r="443">
      <c r="A443" s="23">
        <f>Universe!A443</f>
        <v/>
      </c>
      <c r="B443" s="24">
        <f>IF(Universe!W443="","",(Universe!W443-$B$2550)/$C$2550)</f>
        <v/>
      </c>
      <c r="C443" s="24">
        <f>IF(Universe!X443="","",(Universe!X443-$B$2551)/$C$2551)</f>
        <v/>
      </c>
      <c r="D443" s="24">
        <f>IF(Universe!Y443="","",(Universe!Y443-$B$2552)/$C$2552)</f>
        <v/>
      </c>
      <c r="E443" s="24">
        <f>IF(Universe!Z443="","",(Universe!Z443-$B$2553)/$C$2553)</f>
        <v/>
      </c>
      <c r="F443" s="24">
        <f>IF(Universe!AA443="","",(Universe!AA443-$B$2554)/$C$2554)</f>
        <v/>
      </c>
      <c r="G443" s="24">
        <f>IF(Universe!AB443="","",(Universe!AB443-$B$2555)/$C$2555)</f>
        <v/>
      </c>
      <c r="H443" s="24">
        <f>IF(Universe!AC443="","",(Universe!AC443-$B$2556)/$C$2556)</f>
        <v/>
      </c>
      <c r="I443" s="24">
        <f>IF(Universe!AD443="","",(Universe!AD443-$B$2557)/$C$2557)</f>
        <v/>
      </c>
      <c r="J443" s="24">
        <f>IF(Universe!AE443="","",(Universe!AE443-$B$2558)/$C$2558)</f>
        <v/>
      </c>
      <c r="K443" s="24">
        <f>IF(Universe!AF443="","",(Universe!AF443-$B$2559)/$C$2559)</f>
        <v/>
      </c>
      <c r="L443" s="24">
        <f>IF(Universe!AG443="","",(Universe!AG443-$B$2560)/$C$2560)</f>
        <v/>
      </c>
      <c r="M443" s="24">
        <f>IF(Universe!AH443="","",(Universe!AH443-$B$2561)/$C$2561)</f>
        <v/>
      </c>
      <c r="N443" s="24">
        <f>IF(Universe!AI443="","",(Universe!AI443-$B$2562)/$C$2562)</f>
        <v/>
      </c>
      <c r="O443" s="24">
        <f>0.74*IF(B443="",0,B443)+0.16*IF(C443="",0,C443)+0.1*IF(D443="",0,D443)</f>
        <v/>
      </c>
      <c r="P443" s="24">
        <f>0.35*IF(E443="",0,E443)+0.35*IF(F443="",0,F443)+0.3*IF(G443="",0,G443)</f>
        <v/>
      </c>
      <c r="Q443" s="24">
        <f>0.656*IF(I443="",0,I443)+0.344*IF(H443="",0,H443)</f>
        <v/>
      </c>
      <c r="R443" s="24">
        <f>0.338*IF(J443="",0,J443)+0.662*IF(K443="",0,K443)</f>
        <v/>
      </c>
      <c r="S443" s="24">
        <f>0.38*IF(L443="",0,L443)+0.35*IF(M443="",0,M443)+0.27*IF(N443="",0,N443)</f>
        <v/>
      </c>
      <c r="T443" s="24">
        <f>IF(Universe!S443="","",((Universe!S443-$B$2565)/$C$2565)^3)</f>
        <v/>
      </c>
      <c r="U443" s="24">
        <f>IF(Universe!S443="","",(Universe!S443-$B$2565)/$C$2565)</f>
        <v/>
      </c>
      <c r="V443" s="24">
        <f>IF(Universe!T443="","",(Universe!T443-$B$2566)/$C$2566)</f>
        <v/>
      </c>
      <c r="W443" s="24">
        <f>IF(Universe!U443="","",(Universe!U443-$B$2567)/$C$2567)</f>
        <v/>
      </c>
      <c r="X443" s="24">
        <f>IF(O443="","",(O443-$B$2571)/$C$2571)</f>
        <v/>
      </c>
      <c r="Y443" s="24">
        <f>IF(T443="","",(T443-$B$2576)/$C$2576)</f>
        <v/>
      </c>
      <c r="Z443" s="24">
        <f>IF(Universe!V443="","",(Universe!V443-$B$2568)/$C$2568)</f>
        <v/>
      </c>
      <c r="AA443" s="24">
        <f>IF(P443="","",(P443-$B$2572)/$C$2572)</f>
        <v/>
      </c>
      <c r="AB443" s="24">
        <f>IF(Q443="","",(Q443-$B$2573)/$C$2573)</f>
        <v/>
      </c>
      <c r="AC443" s="24">
        <f>IF(R443="","",(R443-$B$2574)/$C$2574)</f>
        <v/>
      </c>
      <c r="AD443" s="24">
        <f>IF(S443="","",(S443-$B$2575)/$C$2575)</f>
        <v/>
      </c>
      <c r="AE443" s="24">
        <f>IF(Y443="","",Y443-(19.12044933116382+16.522174187581257*U443))</f>
        <v/>
      </c>
      <c r="AF443" s="24">
        <f>IF(X443="","",(X443-(-0.27268023098325006+0.47142105304415904*V443+-0.3189264934812436*U443)--5.286111042926227e-16)/0.7994208745952703)</f>
        <v/>
      </c>
      <c r="AG443" s="24">
        <f>IF(AA443="","",(AA443-(0.5248806186338691+-0.064206457956449*U443)-5.43454825424064e-16)/0.9977404048781155)</f>
        <v/>
      </c>
      <c r="AH443" s="25" t="n">
        <v>-2.108063184714764</v>
      </c>
      <c r="AI443" s="25" t="n">
        <v>-0.6373690212387318</v>
      </c>
      <c r="AJ443" s="25" t="n">
        <v>-0.8486367613745421</v>
      </c>
      <c r="AK443" s="25" t="n">
        <v>-0.2252877878862622</v>
      </c>
      <c r="AL443" s="25" t="n">
        <v>3.331763887061583</v>
      </c>
      <c r="AM443" s="25" t="n">
        <v>0.1832255730187866</v>
      </c>
      <c r="AN443" s="25" t="n">
        <v>0.1370522048068566</v>
      </c>
      <c r="AO443" s="25" t="n">
        <v>-0.0750427201776122</v>
      </c>
      <c r="AP443" s="25" t="n">
        <v>0.4562405793229644</v>
      </c>
      <c r="AQ443" s="25" t="n">
        <v>0.0295756058396204</v>
      </c>
    </row>
    <row r="444">
      <c r="A444" s="23">
        <f>Universe!A444</f>
        <v/>
      </c>
      <c r="B444" s="24">
        <f>IF(Universe!W444="","",(Universe!W444-$B$2550)/$C$2550)</f>
        <v/>
      </c>
      <c r="C444" s="24">
        <f>IF(Universe!X444="","",(Universe!X444-$B$2551)/$C$2551)</f>
        <v/>
      </c>
      <c r="D444" s="24">
        <f>IF(Universe!Y444="","",(Universe!Y444-$B$2552)/$C$2552)</f>
        <v/>
      </c>
      <c r="E444" s="24">
        <f>IF(Universe!Z444="","",(Universe!Z444-$B$2553)/$C$2553)</f>
        <v/>
      </c>
      <c r="F444" s="24">
        <f>IF(Universe!AA444="","",(Universe!AA444-$B$2554)/$C$2554)</f>
        <v/>
      </c>
      <c r="G444" s="24">
        <f>IF(Universe!AB444="","",(Universe!AB444-$B$2555)/$C$2555)</f>
        <v/>
      </c>
      <c r="H444" s="24">
        <f>IF(Universe!AC444="","",(Universe!AC444-$B$2556)/$C$2556)</f>
        <v/>
      </c>
      <c r="I444" s="24">
        <f>IF(Universe!AD444="","",(Universe!AD444-$B$2557)/$C$2557)</f>
        <v/>
      </c>
      <c r="J444" s="24">
        <f>IF(Universe!AE444="","",(Universe!AE444-$B$2558)/$C$2558)</f>
        <v/>
      </c>
      <c r="K444" s="24">
        <f>IF(Universe!AF444="","",(Universe!AF444-$B$2559)/$C$2559)</f>
        <v/>
      </c>
      <c r="L444" s="24">
        <f>IF(Universe!AG444="","",(Universe!AG444-$B$2560)/$C$2560)</f>
        <v/>
      </c>
      <c r="M444" s="24">
        <f>IF(Universe!AH444="","",(Universe!AH444-$B$2561)/$C$2561)</f>
        <v/>
      </c>
      <c r="N444" s="24">
        <f>IF(Universe!AI444="","",(Universe!AI444-$B$2562)/$C$2562)</f>
        <v/>
      </c>
      <c r="O444" s="24">
        <f>0.74*IF(B444="",0,B444)+0.16*IF(C444="",0,C444)+0.1*IF(D444="",0,D444)</f>
        <v/>
      </c>
      <c r="P444" s="24">
        <f>0.35*IF(E444="",0,E444)+0.35*IF(F444="",0,F444)+0.3*IF(G444="",0,G444)</f>
        <v/>
      </c>
      <c r="Q444" s="24">
        <f>0.656*IF(I444="",0,I444)+0.344*IF(H444="",0,H444)</f>
        <v/>
      </c>
      <c r="R444" s="24">
        <f>0.338*IF(J444="",0,J444)+0.662*IF(K444="",0,K444)</f>
        <v/>
      </c>
      <c r="S444" s="24">
        <f>0.38*IF(L444="",0,L444)+0.35*IF(M444="",0,M444)+0.27*IF(N444="",0,N444)</f>
        <v/>
      </c>
      <c r="T444" s="24">
        <f>IF(Universe!S444="","",((Universe!S444-$B$2565)/$C$2565)^3)</f>
        <v/>
      </c>
      <c r="U444" s="24">
        <f>IF(Universe!S444="","",(Universe!S444-$B$2565)/$C$2565)</f>
        <v/>
      </c>
      <c r="V444" s="24">
        <f>IF(Universe!T444="","",(Universe!T444-$B$2566)/$C$2566)</f>
        <v/>
      </c>
      <c r="W444" s="24">
        <f>IF(Universe!U444="","",(Universe!U444-$B$2567)/$C$2567)</f>
        <v/>
      </c>
      <c r="X444" s="24">
        <f>IF(O444="","",(O444-$B$2571)/$C$2571)</f>
        <v/>
      </c>
      <c r="Y444" s="24">
        <f>IF(T444="","",(T444-$B$2576)/$C$2576)</f>
        <v/>
      </c>
      <c r="Z444" s="24">
        <f>IF(Universe!V444="","",(Universe!V444-$B$2568)/$C$2568)</f>
        <v/>
      </c>
      <c r="AA444" s="24">
        <f>IF(P444="","",(P444-$B$2572)/$C$2572)</f>
        <v/>
      </c>
      <c r="AB444" s="24">
        <f>IF(Q444="","",(Q444-$B$2573)/$C$2573)</f>
        <v/>
      </c>
      <c r="AC444" s="24">
        <f>IF(R444="","",(R444-$B$2574)/$C$2574)</f>
        <v/>
      </c>
      <c r="AD444" s="24">
        <f>IF(S444="","",(S444-$B$2575)/$C$2575)</f>
        <v/>
      </c>
      <c r="AE444" s="24">
        <f>IF(Y444="","",Y444-(19.12044933116382+16.522174187581257*U444))</f>
        <v/>
      </c>
      <c r="AF444" s="24">
        <f>IF(X444="","",(X444-(-0.27268023098325006+0.47142105304415904*V444+-0.3189264934812436*U444)--5.286111042926227e-16)/0.7994208745952703)</f>
        <v/>
      </c>
      <c r="AG444" s="24">
        <f>IF(AA444="","",(AA444-(0.5248806186338691+-0.064206457956449*U444)-5.43454825424064e-16)/0.9977404048781155)</f>
        <v/>
      </c>
      <c r="AH444" s="25" t="n">
        <v>-0.9851859431789872</v>
      </c>
      <c r="AI444" s="25" t="n">
        <v>-1.878643762869369</v>
      </c>
      <c r="AJ444" s="25" t="n">
        <v>-0.3864949697066173</v>
      </c>
      <c r="AK444" s="25" t="n">
        <v>0.6908001945821168</v>
      </c>
      <c r="AL444" s="25" t="n">
        <v>2.035217735093171</v>
      </c>
      <c r="AM444" s="25" t="n">
        <v>-0.3594618621935644</v>
      </c>
      <c r="AN444" s="25" t="n">
        <v>-0.3927633350642638</v>
      </c>
      <c r="AO444" s="25" t="n">
        <v>-0.0264111992717768</v>
      </c>
      <c r="AP444" s="25" t="n">
        <v>-1.227440670049516</v>
      </c>
      <c r="AQ444" s="25" t="n">
        <v>1.40891237445886</v>
      </c>
    </row>
    <row r="445">
      <c r="A445" s="23">
        <f>Universe!A445</f>
        <v/>
      </c>
      <c r="B445" s="24">
        <f>IF(Universe!W445="","",(Universe!W445-$B$2550)/$C$2550)</f>
        <v/>
      </c>
      <c r="C445" s="24">
        <f>IF(Universe!X445="","",(Universe!X445-$B$2551)/$C$2551)</f>
        <v/>
      </c>
      <c r="D445" s="24">
        <f>IF(Universe!Y445="","",(Universe!Y445-$B$2552)/$C$2552)</f>
        <v/>
      </c>
      <c r="E445" s="24">
        <f>IF(Universe!Z445="","",(Universe!Z445-$B$2553)/$C$2553)</f>
        <v/>
      </c>
      <c r="F445" s="24">
        <f>IF(Universe!AA445="","",(Universe!AA445-$B$2554)/$C$2554)</f>
        <v/>
      </c>
      <c r="G445" s="24">
        <f>IF(Universe!AB445="","",(Universe!AB445-$B$2555)/$C$2555)</f>
        <v/>
      </c>
      <c r="H445" s="24">
        <f>IF(Universe!AC445="","",(Universe!AC445-$B$2556)/$C$2556)</f>
        <v/>
      </c>
      <c r="I445" s="24">
        <f>IF(Universe!AD445="","",(Universe!AD445-$B$2557)/$C$2557)</f>
        <v/>
      </c>
      <c r="J445" s="24">
        <f>IF(Universe!AE445="","",(Universe!AE445-$B$2558)/$C$2558)</f>
        <v/>
      </c>
      <c r="K445" s="24">
        <f>IF(Universe!AF445="","",(Universe!AF445-$B$2559)/$C$2559)</f>
        <v/>
      </c>
      <c r="L445" s="24">
        <f>IF(Universe!AG445="","",(Universe!AG445-$B$2560)/$C$2560)</f>
        <v/>
      </c>
      <c r="M445" s="24">
        <f>IF(Universe!AH445="","",(Universe!AH445-$B$2561)/$C$2561)</f>
        <v/>
      </c>
      <c r="N445" s="24">
        <f>IF(Universe!AI445="","",(Universe!AI445-$B$2562)/$C$2562)</f>
        <v/>
      </c>
      <c r="O445" s="24">
        <f>0.74*IF(B445="",0,B445)+0.16*IF(C445="",0,C445)+0.1*IF(D445="",0,D445)</f>
        <v/>
      </c>
      <c r="P445" s="24">
        <f>0.35*IF(E445="",0,E445)+0.35*IF(F445="",0,F445)+0.3*IF(G445="",0,G445)</f>
        <v/>
      </c>
      <c r="Q445" s="24">
        <f>0.656*IF(I445="",0,I445)+0.344*IF(H445="",0,H445)</f>
        <v/>
      </c>
      <c r="R445" s="24">
        <f>0.338*IF(J445="",0,J445)+0.662*IF(K445="",0,K445)</f>
        <v/>
      </c>
      <c r="S445" s="24">
        <f>0.38*IF(L445="",0,L445)+0.35*IF(M445="",0,M445)+0.27*IF(N445="",0,N445)</f>
        <v/>
      </c>
      <c r="T445" s="24">
        <f>IF(Universe!S445="","",((Universe!S445-$B$2565)/$C$2565)^3)</f>
        <v/>
      </c>
      <c r="U445" s="24">
        <f>IF(Universe!S445="","",(Universe!S445-$B$2565)/$C$2565)</f>
        <v/>
      </c>
      <c r="V445" s="24">
        <f>IF(Universe!T445="","",(Universe!T445-$B$2566)/$C$2566)</f>
        <v/>
      </c>
      <c r="W445" s="24">
        <f>IF(Universe!U445="","",(Universe!U445-$B$2567)/$C$2567)</f>
        <v/>
      </c>
      <c r="X445" s="24">
        <f>IF(O445="","",(O445-$B$2571)/$C$2571)</f>
        <v/>
      </c>
      <c r="Y445" s="24">
        <f>IF(T445="","",(T445-$B$2576)/$C$2576)</f>
        <v/>
      </c>
      <c r="Z445" s="24">
        <f>IF(Universe!V445="","",(Universe!V445-$B$2568)/$C$2568)</f>
        <v/>
      </c>
      <c r="AA445" s="24">
        <f>IF(P445="","",(P445-$B$2572)/$C$2572)</f>
        <v/>
      </c>
      <c r="AB445" s="24">
        <f>IF(Q445="","",(Q445-$B$2573)/$C$2573)</f>
        <v/>
      </c>
      <c r="AC445" s="24">
        <f>IF(R445="","",(R445-$B$2574)/$C$2574)</f>
        <v/>
      </c>
      <c r="AD445" s="24">
        <f>IF(S445="","",(S445-$B$2575)/$C$2575)</f>
        <v/>
      </c>
      <c r="AE445" s="24">
        <f>IF(Y445="","",Y445-(19.12044933116382+16.522174187581257*U445))</f>
        <v/>
      </c>
      <c r="AF445" s="24">
        <f>IF(X445="","",(X445-(-0.27268023098325006+0.47142105304415904*V445+-0.3189264934812436*U445)--5.286111042926227e-16)/0.7994208745952703)</f>
        <v/>
      </c>
      <c r="AG445" s="24">
        <f>IF(AA445="","",(AA445-(0.5248806186338691+-0.064206457956449*U445)-5.43454825424064e-16)/0.9977404048781155)</f>
        <v/>
      </c>
      <c r="AH445" s="25" t="n">
        <v>-1.744040684743182</v>
      </c>
      <c r="AI445" s="25" t="n">
        <v>-0.7778376059103809</v>
      </c>
      <c r="AJ445" s="25" t="n">
        <v>0.165447980326471</v>
      </c>
      <c r="AK445" s="25" t="n">
        <v>-0.4414816871263163</v>
      </c>
      <c r="AL445" s="25" t="n">
        <v>3.082291162753355</v>
      </c>
      <c r="AM445" s="25" t="n">
        <v>0.0441744823956824</v>
      </c>
      <c r="AN445" s="25" t="n">
        <v>0.1599891781466608</v>
      </c>
      <c r="AO445" s="25" t="n">
        <v>0.0894224251297402</v>
      </c>
      <c r="AP445" s="25" t="n">
        <v>-0.830638951420559</v>
      </c>
      <c r="AQ445" s="25" t="n">
        <v>0.5782535859731532</v>
      </c>
    </row>
    <row r="446">
      <c r="A446" s="23">
        <f>Universe!A446</f>
        <v/>
      </c>
      <c r="B446" s="24">
        <f>IF(Universe!W446="","",(Universe!W446-$B$2550)/$C$2550)</f>
        <v/>
      </c>
      <c r="C446" s="24">
        <f>IF(Universe!X446="","",(Universe!X446-$B$2551)/$C$2551)</f>
        <v/>
      </c>
      <c r="D446" s="24">
        <f>IF(Universe!Y446="","",(Universe!Y446-$B$2552)/$C$2552)</f>
        <v/>
      </c>
      <c r="E446" s="24">
        <f>IF(Universe!Z446="","",(Universe!Z446-$B$2553)/$C$2553)</f>
        <v/>
      </c>
      <c r="F446" s="24">
        <f>IF(Universe!AA446="","",(Universe!AA446-$B$2554)/$C$2554)</f>
        <v/>
      </c>
      <c r="G446" s="24">
        <f>IF(Universe!AB446="","",(Universe!AB446-$B$2555)/$C$2555)</f>
        <v/>
      </c>
      <c r="H446" s="24">
        <f>IF(Universe!AC446="","",(Universe!AC446-$B$2556)/$C$2556)</f>
        <v/>
      </c>
      <c r="I446" s="24">
        <f>IF(Universe!AD446="","",(Universe!AD446-$B$2557)/$C$2557)</f>
        <v/>
      </c>
      <c r="J446" s="24">
        <f>IF(Universe!AE446="","",(Universe!AE446-$B$2558)/$C$2558)</f>
        <v/>
      </c>
      <c r="K446" s="24">
        <f>IF(Universe!AF446="","",(Universe!AF446-$B$2559)/$C$2559)</f>
        <v/>
      </c>
      <c r="L446" s="24">
        <f>IF(Universe!AG446="","",(Universe!AG446-$B$2560)/$C$2560)</f>
        <v/>
      </c>
      <c r="M446" s="24">
        <f>IF(Universe!AH446="","",(Universe!AH446-$B$2561)/$C$2561)</f>
        <v/>
      </c>
      <c r="N446" s="24">
        <f>IF(Universe!AI446="","",(Universe!AI446-$B$2562)/$C$2562)</f>
        <v/>
      </c>
      <c r="O446" s="24">
        <f>0.74*IF(B446="",0,B446)+0.16*IF(C446="",0,C446)+0.1*IF(D446="",0,D446)</f>
        <v/>
      </c>
      <c r="P446" s="24">
        <f>0.35*IF(E446="",0,E446)+0.35*IF(F446="",0,F446)+0.3*IF(G446="",0,G446)</f>
        <v/>
      </c>
      <c r="Q446" s="24">
        <f>0.656*IF(I446="",0,I446)+0.344*IF(H446="",0,H446)</f>
        <v/>
      </c>
      <c r="R446" s="24">
        <f>0.338*IF(J446="",0,J446)+0.662*IF(K446="",0,K446)</f>
        <v/>
      </c>
      <c r="S446" s="24">
        <f>0.38*IF(L446="",0,L446)+0.35*IF(M446="",0,M446)+0.27*IF(N446="",0,N446)</f>
        <v/>
      </c>
      <c r="T446" s="24">
        <f>IF(Universe!S446="","",((Universe!S446-$B$2565)/$C$2565)^3)</f>
        <v/>
      </c>
      <c r="U446" s="24">
        <f>IF(Universe!S446="","",(Universe!S446-$B$2565)/$C$2565)</f>
        <v/>
      </c>
      <c r="V446" s="24">
        <f>IF(Universe!T446="","",(Universe!T446-$B$2566)/$C$2566)</f>
        <v/>
      </c>
      <c r="W446" s="24">
        <f>IF(Universe!U446="","",(Universe!U446-$B$2567)/$C$2567)</f>
        <v/>
      </c>
      <c r="X446" s="24">
        <f>IF(O446="","",(O446-$B$2571)/$C$2571)</f>
        <v/>
      </c>
      <c r="Y446" s="24">
        <f>IF(T446="","",(T446-$B$2576)/$C$2576)</f>
        <v/>
      </c>
      <c r="Z446" s="24">
        <f>IF(Universe!V446="","",(Universe!V446-$B$2568)/$C$2568)</f>
        <v/>
      </c>
      <c r="AA446" s="24">
        <f>IF(P446="","",(P446-$B$2572)/$C$2572)</f>
        <v/>
      </c>
      <c r="AB446" s="24">
        <f>IF(Q446="","",(Q446-$B$2573)/$C$2573)</f>
        <v/>
      </c>
      <c r="AC446" s="24">
        <f>IF(R446="","",(R446-$B$2574)/$C$2574)</f>
        <v/>
      </c>
      <c r="AD446" s="24">
        <f>IF(S446="","",(S446-$B$2575)/$C$2575)</f>
        <v/>
      </c>
      <c r="AE446" s="24">
        <f>IF(Y446="","",Y446-(19.12044933116382+16.522174187581257*U446))</f>
        <v/>
      </c>
      <c r="AF446" s="24">
        <f>IF(X446="","",(X446-(-0.27268023098325006+0.47142105304415904*V446+-0.3189264934812436*U446)--5.286111042926227e-16)/0.7994208745952703)</f>
        <v/>
      </c>
      <c r="AG446" s="24">
        <f>IF(AA446="","",(AA446-(0.5248806186338691+-0.064206457956449*U446)-5.43454825424064e-16)/0.9977404048781155)</f>
        <v/>
      </c>
      <c r="AH446" s="25" t="n">
        <v>-1.062608507463343</v>
      </c>
      <c r="AI446" s="25" t="n">
        <v>1.664009610352352</v>
      </c>
      <c r="AJ446" s="25" t="n">
        <v>0.7858739296665516</v>
      </c>
      <c r="AK446" s="25" t="n">
        <v>-0.6459276385695371</v>
      </c>
      <c r="AL446" s="25" t="n">
        <v>2.167624063536245</v>
      </c>
      <c r="AM446" s="25" t="n">
        <v>0.066606324855428</v>
      </c>
      <c r="AN446" s="25" t="n">
        <v>0.8473379505158466</v>
      </c>
      <c r="AO446" s="25" t="n">
        <v>0.1347541595928162</v>
      </c>
      <c r="AP446" s="25" t="n">
        <v>1.971860413518392</v>
      </c>
      <c r="AQ446" s="25" t="n">
        <v>0.8836700104720229</v>
      </c>
    </row>
    <row r="447">
      <c r="A447" s="23">
        <f>Universe!A447</f>
        <v/>
      </c>
      <c r="B447" s="24">
        <f>IF(Universe!W447="","",(Universe!W447-$B$2550)/$C$2550)</f>
        <v/>
      </c>
      <c r="C447" s="24">
        <f>IF(Universe!X447="","",(Universe!X447-$B$2551)/$C$2551)</f>
        <v/>
      </c>
      <c r="D447" s="24">
        <f>IF(Universe!Y447="","",(Universe!Y447-$B$2552)/$C$2552)</f>
        <v/>
      </c>
      <c r="E447" s="24">
        <f>IF(Universe!Z447="","",(Universe!Z447-$B$2553)/$C$2553)</f>
        <v/>
      </c>
      <c r="F447" s="24">
        <f>IF(Universe!AA447="","",(Universe!AA447-$B$2554)/$C$2554)</f>
        <v/>
      </c>
      <c r="G447" s="24">
        <f>IF(Universe!AB447="","",(Universe!AB447-$B$2555)/$C$2555)</f>
        <v/>
      </c>
      <c r="H447" s="24">
        <f>IF(Universe!AC447="","",(Universe!AC447-$B$2556)/$C$2556)</f>
        <v/>
      </c>
      <c r="I447" s="24">
        <f>IF(Universe!AD447="","",(Universe!AD447-$B$2557)/$C$2557)</f>
        <v/>
      </c>
      <c r="J447" s="24">
        <f>IF(Universe!AE447="","",(Universe!AE447-$B$2558)/$C$2558)</f>
        <v/>
      </c>
      <c r="K447" s="24">
        <f>IF(Universe!AF447="","",(Universe!AF447-$B$2559)/$C$2559)</f>
        <v/>
      </c>
      <c r="L447" s="24">
        <f>IF(Universe!AG447="","",(Universe!AG447-$B$2560)/$C$2560)</f>
        <v/>
      </c>
      <c r="M447" s="24">
        <f>IF(Universe!AH447="","",(Universe!AH447-$B$2561)/$C$2561)</f>
        <v/>
      </c>
      <c r="N447" s="24">
        <f>IF(Universe!AI447="","",(Universe!AI447-$B$2562)/$C$2562)</f>
        <v/>
      </c>
      <c r="O447" s="24">
        <f>0.74*IF(B447="",0,B447)+0.16*IF(C447="",0,C447)+0.1*IF(D447="",0,D447)</f>
        <v/>
      </c>
      <c r="P447" s="24">
        <f>0.35*IF(E447="",0,E447)+0.35*IF(F447="",0,F447)+0.3*IF(G447="",0,G447)</f>
        <v/>
      </c>
      <c r="Q447" s="24">
        <f>0.656*IF(I447="",0,I447)+0.344*IF(H447="",0,H447)</f>
        <v/>
      </c>
      <c r="R447" s="24">
        <f>0.338*IF(J447="",0,J447)+0.662*IF(K447="",0,K447)</f>
        <v/>
      </c>
      <c r="S447" s="24">
        <f>0.38*IF(L447="",0,L447)+0.35*IF(M447="",0,M447)+0.27*IF(N447="",0,N447)</f>
        <v/>
      </c>
      <c r="T447" s="24">
        <f>IF(Universe!S447="","",((Universe!S447-$B$2565)/$C$2565)^3)</f>
        <v/>
      </c>
      <c r="U447" s="24">
        <f>IF(Universe!S447="","",(Universe!S447-$B$2565)/$C$2565)</f>
        <v/>
      </c>
      <c r="V447" s="24">
        <f>IF(Universe!T447="","",(Universe!T447-$B$2566)/$C$2566)</f>
        <v/>
      </c>
      <c r="W447" s="24">
        <f>IF(Universe!U447="","",(Universe!U447-$B$2567)/$C$2567)</f>
        <v/>
      </c>
      <c r="X447" s="24">
        <f>IF(O447="","",(O447-$B$2571)/$C$2571)</f>
        <v/>
      </c>
      <c r="Y447" s="24">
        <f>IF(T447="","",(T447-$B$2576)/$C$2576)</f>
        <v/>
      </c>
      <c r="Z447" s="24">
        <f>IF(Universe!V447="","",(Universe!V447-$B$2568)/$C$2568)</f>
        <v/>
      </c>
      <c r="AA447" s="24">
        <f>IF(P447="","",(P447-$B$2572)/$C$2572)</f>
        <v/>
      </c>
      <c r="AB447" s="24">
        <f>IF(Q447="","",(Q447-$B$2573)/$C$2573)</f>
        <v/>
      </c>
      <c r="AC447" s="24">
        <f>IF(R447="","",(R447-$B$2574)/$C$2574)</f>
        <v/>
      </c>
      <c r="AD447" s="24">
        <f>IF(S447="","",(S447-$B$2575)/$C$2575)</f>
        <v/>
      </c>
      <c r="AE447" s="24">
        <f>IF(Y447="","",Y447-(19.12044933116382+16.522174187581257*U447))</f>
        <v/>
      </c>
      <c r="AF447" s="24">
        <f>IF(X447="","",(X447-(-0.27268023098325006+0.47142105304415904*V447+-0.3189264934812436*U447)--5.286111042926227e-16)/0.7994208745952703)</f>
        <v/>
      </c>
      <c r="AG447" s="24">
        <f>IF(AA447="","",(AA447-(0.5248806186338691+-0.064206457956449*U447)-5.43454825424064e-16)/0.9977404048781155)</f>
        <v/>
      </c>
      <c r="AH447" s="25" t="n">
        <v>-3.347513621042003</v>
      </c>
      <c r="AI447" s="25" t="n">
        <v>-0.4346123809286</v>
      </c>
      <c r="AJ447" s="25" t="n">
        <v>-0.2919089135383273</v>
      </c>
      <c r="AK447" s="25" t="n">
        <v>-0.9339122687510364</v>
      </c>
      <c r="AL447" s="25" t="n">
        <v>2.3517019992645</v>
      </c>
      <c r="AM447" s="25" t="n">
        <v>0.9561649820564068</v>
      </c>
      <c r="AN447" s="25" t="n">
        <v>-1.525047004535884</v>
      </c>
      <c r="AO447" s="25" t="n">
        <v>0.0305988757208435</v>
      </c>
      <c r="AP447" s="25" t="n">
        <v>-0.506498360333439</v>
      </c>
      <c r="AQ447" s="25" t="n">
        <v>-0.5086071436830258</v>
      </c>
    </row>
    <row r="448">
      <c r="A448" s="23">
        <f>Universe!A448</f>
        <v/>
      </c>
      <c r="B448" s="24">
        <f>IF(Universe!W448="","",(Universe!W448-$B$2550)/$C$2550)</f>
        <v/>
      </c>
      <c r="C448" s="24">
        <f>IF(Universe!X448="","",(Universe!X448-$B$2551)/$C$2551)</f>
        <v/>
      </c>
      <c r="D448" s="24">
        <f>IF(Universe!Y448="","",(Universe!Y448-$B$2552)/$C$2552)</f>
        <v/>
      </c>
      <c r="E448" s="24">
        <f>IF(Universe!Z448="","",(Universe!Z448-$B$2553)/$C$2553)</f>
        <v/>
      </c>
      <c r="F448" s="24">
        <f>IF(Universe!AA448="","",(Universe!AA448-$B$2554)/$C$2554)</f>
        <v/>
      </c>
      <c r="G448" s="24">
        <f>IF(Universe!AB448="","",(Universe!AB448-$B$2555)/$C$2555)</f>
        <v/>
      </c>
      <c r="H448" s="24">
        <f>IF(Universe!AC448="","",(Universe!AC448-$B$2556)/$C$2556)</f>
        <v/>
      </c>
      <c r="I448" s="24">
        <f>IF(Universe!AD448="","",(Universe!AD448-$B$2557)/$C$2557)</f>
        <v/>
      </c>
      <c r="J448" s="24">
        <f>IF(Universe!AE448="","",(Universe!AE448-$B$2558)/$C$2558)</f>
        <v/>
      </c>
      <c r="K448" s="24">
        <f>IF(Universe!AF448="","",(Universe!AF448-$B$2559)/$C$2559)</f>
        <v/>
      </c>
      <c r="L448" s="24">
        <f>IF(Universe!AG448="","",(Universe!AG448-$B$2560)/$C$2560)</f>
        <v/>
      </c>
      <c r="M448" s="24">
        <f>IF(Universe!AH448="","",(Universe!AH448-$B$2561)/$C$2561)</f>
        <v/>
      </c>
      <c r="N448" s="24">
        <f>IF(Universe!AI448="","",(Universe!AI448-$B$2562)/$C$2562)</f>
        <v/>
      </c>
      <c r="O448" s="24">
        <f>0.74*IF(B448="",0,B448)+0.16*IF(C448="",0,C448)+0.1*IF(D448="",0,D448)</f>
        <v/>
      </c>
      <c r="P448" s="24">
        <f>0.35*IF(E448="",0,E448)+0.35*IF(F448="",0,F448)+0.3*IF(G448="",0,G448)</f>
        <v/>
      </c>
      <c r="Q448" s="24">
        <f>0.656*IF(I448="",0,I448)+0.344*IF(H448="",0,H448)</f>
        <v/>
      </c>
      <c r="R448" s="24">
        <f>0.338*IF(J448="",0,J448)+0.662*IF(K448="",0,K448)</f>
        <v/>
      </c>
      <c r="S448" s="24">
        <f>0.38*IF(L448="",0,L448)+0.35*IF(M448="",0,M448)+0.27*IF(N448="",0,N448)</f>
        <v/>
      </c>
      <c r="T448" s="24">
        <f>IF(Universe!S448="","",((Universe!S448-$B$2565)/$C$2565)^3)</f>
        <v/>
      </c>
      <c r="U448" s="24">
        <f>IF(Universe!S448="","",(Universe!S448-$B$2565)/$C$2565)</f>
        <v/>
      </c>
      <c r="V448" s="24">
        <f>IF(Universe!T448="","",(Universe!T448-$B$2566)/$C$2566)</f>
        <v/>
      </c>
      <c r="W448" s="24">
        <f>IF(Universe!U448="","",(Universe!U448-$B$2567)/$C$2567)</f>
        <v/>
      </c>
      <c r="X448" s="24">
        <f>IF(O448="","",(O448-$B$2571)/$C$2571)</f>
        <v/>
      </c>
      <c r="Y448" s="24">
        <f>IF(T448="","",(T448-$B$2576)/$C$2576)</f>
        <v/>
      </c>
      <c r="Z448" s="24">
        <f>IF(Universe!V448="","",(Universe!V448-$B$2568)/$C$2568)</f>
        <v/>
      </c>
      <c r="AA448" s="24">
        <f>IF(P448="","",(P448-$B$2572)/$C$2572)</f>
        <v/>
      </c>
      <c r="AB448" s="24">
        <f>IF(Q448="","",(Q448-$B$2573)/$C$2573)</f>
        <v/>
      </c>
      <c r="AC448" s="24">
        <f>IF(R448="","",(R448-$B$2574)/$C$2574)</f>
        <v/>
      </c>
      <c r="AD448" s="24">
        <f>IF(S448="","",(S448-$B$2575)/$C$2575)</f>
        <v/>
      </c>
      <c r="AE448" s="24">
        <f>IF(Y448="","",Y448-(19.12044933116382+16.522174187581257*U448))</f>
        <v/>
      </c>
      <c r="AF448" s="24">
        <f>IF(X448="","",(X448-(-0.27268023098325006+0.47142105304415904*V448+-0.3189264934812436*U448)--5.286111042926227e-16)/0.7994208745952703)</f>
        <v/>
      </c>
      <c r="AG448" s="24">
        <f>IF(AA448="","",(AA448-(0.5248806186338691+-0.064206457956449*U448)-5.43454825424064e-16)/0.9977404048781155)</f>
        <v/>
      </c>
      <c r="AH448" s="25" t="n">
        <v>-2.866574250462899</v>
      </c>
      <c r="AI448" s="25" t="n">
        <v>-0.2691296077974424</v>
      </c>
      <c r="AJ448" s="25" t="n">
        <v>-1.289421276763844</v>
      </c>
      <c r="AK448" s="25" t="n">
        <v>0.8256692434402059</v>
      </c>
      <c r="AL448" s="25" t="n">
        <v>3.1201568549029</v>
      </c>
      <c r="AM448" s="25" t="n">
        <v>-0.2731540634816888</v>
      </c>
      <c r="AN448" s="25" t="n">
        <v>0.9136186836740924</v>
      </c>
      <c r="AO448" s="25" t="n">
        <v>-0.1560287165628628</v>
      </c>
      <c r="AP448" s="25" t="n">
        <v>0.3138552396025121</v>
      </c>
      <c r="AQ448" s="25" t="n">
        <v>4.586986369786639</v>
      </c>
    </row>
    <row r="449">
      <c r="A449" s="23">
        <f>Universe!A449</f>
        <v/>
      </c>
      <c r="B449" s="24">
        <f>IF(Universe!W449="","",(Universe!W449-$B$2550)/$C$2550)</f>
        <v/>
      </c>
      <c r="C449" s="24">
        <f>IF(Universe!X449="","",(Universe!X449-$B$2551)/$C$2551)</f>
        <v/>
      </c>
      <c r="D449" s="24">
        <f>IF(Universe!Y449="","",(Universe!Y449-$B$2552)/$C$2552)</f>
        <v/>
      </c>
      <c r="E449" s="24">
        <f>IF(Universe!Z449="","",(Universe!Z449-$B$2553)/$C$2553)</f>
        <v/>
      </c>
      <c r="F449" s="24">
        <f>IF(Universe!AA449="","",(Universe!AA449-$B$2554)/$C$2554)</f>
        <v/>
      </c>
      <c r="G449" s="24">
        <f>IF(Universe!AB449="","",(Universe!AB449-$B$2555)/$C$2555)</f>
        <v/>
      </c>
      <c r="H449" s="24">
        <f>IF(Universe!AC449="","",(Universe!AC449-$B$2556)/$C$2556)</f>
        <v/>
      </c>
      <c r="I449" s="24">
        <f>IF(Universe!AD449="","",(Universe!AD449-$B$2557)/$C$2557)</f>
        <v/>
      </c>
      <c r="J449" s="24">
        <f>IF(Universe!AE449="","",(Universe!AE449-$B$2558)/$C$2558)</f>
        <v/>
      </c>
      <c r="K449" s="24">
        <f>IF(Universe!AF449="","",(Universe!AF449-$B$2559)/$C$2559)</f>
        <v/>
      </c>
      <c r="L449" s="24">
        <f>IF(Universe!AG449="","",(Universe!AG449-$B$2560)/$C$2560)</f>
        <v/>
      </c>
      <c r="M449" s="24">
        <f>IF(Universe!AH449="","",(Universe!AH449-$B$2561)/$C$2561)</f>
        <v/>
      </c>
      <c r="N449" s="24">
        <f>IF(Universe!AI449="","",(Universe!AI449-$B$2562)/$C$2562)</f>
        <v/>
      </c>
      <c r="O449" s="24">
        <f>0.74*IF(B449="",0,B449)+0.16*IF(C449="",0,C449)+0.1*IF(D449="",0,D449)</f>
        <v/>
      </c>
      <c r="P449" s="24">
        <f>0.35*IF(E449="",0,E449)+0.35*IF(F449="",0,F449)+0.3*IF(G449="",0,G449)</f>
        <v/>
      </c>
      <c r="Q449" s="24">
        <f>0.656*IF(I449="",0,I449)+0.344*IF(H449="",0,H449)</f>
        <v/>
      </c>
      <c r="R449" s="24">
        <f>0.338*IF(J449="",0,J449)+0.662*IF(K449="",0,K449)</f>
        <v/>
      </c>
      <c r="S449" s="24">
        <f>0.38*IF(L449="",0,L449)+0.35*IF(M449="",0,M449)+0.27*IF(N449="",0,N449)</f>
        <v/>
      </c>
      <c r="T449" s="24">
        <f>IF(Universe!S449="","",((Universe!S449-$B$2565)/$C$2565)^3)</f>
        <v/>
      </c>
      <c r="U449" s="24">
        <f>IF(Universe!S449="","",(Universe!S449-$B$2565)/$C$2565)</f>
        <v/>
      </c>
      <c r="V449" s="24">
        <f>IF(Universe!T449="","",(Universe!T449-$B$2566)/$C$2566)</f>
        <v/>
      </c>
      <c r="W449" s="24">
        <f>IF(Universe!U449="","",(Universe!U449-$B$2567)/$C$2567)</f>
        <v/>
      </c>
      <c r="X449" s="24">
        <f>IF(O449="","",(O449-$B$2571)/$C$2571)</f>
        <v/>
      </c>
      <c r="Y449" s="24">
        <f>IF(T449="","",(T449-$B$2576)/$C$2576)</f>
        <v/>
      </c>
      <c r="Z449" s="24">
        <f>IF(Universe!V449="","",(Universe!V449-$B$2568)/$C$2568)</f>
        <v/>
      </c>
      <c r="AA449" s="24">
        <f>IF(P449="","",(P449-$B$2572)/$C$2572)</f>
        <v/>
      </c>
      <c r="AB449" s="24">
        <f>IF(Q449="","",(Q449-$B$2573)/$C$2573)</f>
        <v/>
      </c>
      <c r="AC449" s="24">
        <f>IF(R449="","",(R449-$B$2574)/$C$2574)</f>
        <v/>
      </c>
      <c r="AD449" s="24">
        <f>IF(S449="","",(S449-$B$2575)/$C$2575)</f>
        <v/>
      </c>
      <c r="AE449" s="24">
        <f>IF(Y449="","",Y449-(19.12044933116382+16.522174187581257*U449))</f>
        <v/>
      </c>
      <c r="AF449" s="24">
        <f>IF(X449="","",(X449-(-0.27268023098325006+0.47142105304415904*V449+-0.3189264934812436*U449)--5.286111042926227e-16)/0.7994208745952703)</f>
        <v/>
      </c>
      <c r="AG449" s="24">
        <f>IF(AA449="","",(AA449-(0.5248806186338691+-0.064206457956449*U449)-5.43454825424064e-16)/0.9977404048781155)</f>
        <v/>
      </c>
      <c r="AH449" s="25" t="n">
        <v>-3.647589418491119</v>
      </c>
      <c r="AI449" s="25" t="n">
        <v>-1.669278976855354</v>
      </c>
      <c r="AJ449" s="25" t="n">
        <v>-1.406380702847954</v>
      </c>
      <c r="AK449" s="25" t="n">
        <v>0.2221841700066986</v>
      </c>
      <c r="AL449" s="25" t="n">
        <v>1.576726299527354</v>
      </c>
      <c r="AM449" s="25" t="n">
        <v>1.068050544045222</v>
      </c>
      <c r="AN449" s="25" t="n">
        <v>-0.09087219328077149</v>
      </c>
      <c r="AO449" s="25" t="n">
        <v>-0.1963142249194024</v>
      </c>
      <c r="AP449" s="25" t="n">
        <v>-1.415119556820451</v>
      </c>
      <c r="AQ449" s="25" t="n">
        <v>-0.6311959344100438</v>
      </c>
    </row>
    <row r="450">
      <c r="A450" s="23">
        <f>Universe!A450</f>
        <v/>
      </c>
      <c r="B450" s="24">
        <f>IF(Universe!W450="","",(Universe!W450-$B$2550)/$C$2550)</f>
        <v/>
      </c>
      <c r="C450" s="24">
        <f>IF(Universe!X450="","",(Universe!X450-$B$2551)/$C$2551)</f>
        <v/>
      </c>
      <c r="D450" s="24">
        <f>IF(Universe!Y450="","",(Universe!Y450-$B$2552)/$C$2552)</f>
        <v/>
      </c>
      <c r="E450" s="24">
        <f>IF(Universe!Z450="","",(Universe!Z450-$B$2553)/$C$2553)</f>
        <v/>
      </c>
      <c r="F450" s="24">
        <f>IF(Universe!AA450="","",(Universe!AA450-$B$2554)/$C$2554)</f>
        <v/>
      </c>
      <c r="G450" s="24">
        <f>IF(Universe!AB450="","",(Universe!AB450-$B$2555)/$C$2555)</f>
        <v/>
      </c>
      <c r="H450" s="24">
        <f>IF(Universe!AC450="","",(Universe!AC450-$B$2556)/$C$2556)</f>
        <v/>
      </c>
      <c r="I450" s="24">
        <f>IF(Universe!AD450="","",(Universe!AD450-$B$2557)/$C$2557)</f>
        <v/>
      </c>
      <c r="J450" s="24">
        <f>IF(Universe!AE450="","",(Universe!AE450-$B$2558)/$C$2558)</f>
        <v/>
      </c>
      <c r="K450" s="24">
        <f>IF(Universe!AF450="","",(Universe!AF450-$B$2559)/$C$2559)</f>
        <v/>
      </c>
      <c r="L450" s="24">
        <f>IF(Universe!AG450="","",(Universe!AG450-$B$2560)/$C$2560)</f>
        <v/>
      </c>
      <c r="M450" s="24">
        <f>IF(Universe!AH450="","",(Universe!AH450-$B$2561)/$C$2561)</f>
        <v/>
      </c>
      <c r="N450" s="24">
        <f>IF(Universe!AI450="","",(Universe!AI450-$B$2562)/$C$2562)</f>
        <v/>
      </c>
      <c r="O450" s="24">
        <f>0.74*IF(B450="",0,B450)+0.16*IF(C450="",0,C450)+0.1*IF(D450="",0,D450)</f>
        <v/>
      </c>
      <c r="P450" s="24">
        <f>0.35*IF(E450="",0,E450)+0.35*IF(F450="",0,F450)+0.3*IF(G450="",0,G450)</f>
        <v/>
      </c>
      <c r="Q450" s="24">
        <f>0.656*IF(I450="",0,I450)+0.344*IF(H450="",0,H450)</f>
        <v/>
      </c>
      <c r="R450" s="24">
        <f>0.338*IF(J450="",0,J450)+0.662*IF(K450="",0,K450)</f>
        <v/>
      </c>
      <c r="S450" s="24">
        <f>0.38*IF(L450="",0,L450)+0.35*IF(M450="",0,M450)+0.27*IF(N450="",0,N450)</f>
        <v/>
      </c>
      <c r="T450" s="24">
        <f>IF(Universe!S450="","",((Universe!S450-$B$2565)/$C$2565)^3)</f>
        <v/>
      </c>
      <c r="U450" s="24">
        <f>IF(Universe!S450="","",(Universe!S450-$B$2565)/$C$2565)</f>
        <v/>
      </c>
      <c r="V450" s="24">
        <f>IF(Universe!T450="","",(Universe!T450-$B$2566)/$C$2566)</f>
        <v/>
      </c>
      <c r="W450" s="24">
        <f>IF(Universe!U450="","",(Universe!U450-$B$2567)/$C$2567)</f>
        <v/>
      </c>
      <c r="X450" s="24">
        <f>IF(O450="","",(O450-$B$2571)/$C$2571)</f>
        <v/>
      </c>
      <c r="Y450" s="24">
        <f>IF(T450="","",(T450-$B$2576)/$C$2576)</f>
        <v/>
      </c>
      <c r="Z450" s="24">
        <f>IF(Universe!V450="","",(Universe!V450-$B$2568)/$C$2568)</f>
        <v/>
      </c>
      <c r="AA450" s="24">
        <f>IF(P450="","",(P450-$B$2572)/$C$2572)</f>
        <v/>
      </c>
      <c r="AB450" s="24">
        <f>IF(Q450="","",(Q450-$B$2573)/$C$2573)</f>
        <v/>
      </c>
      <c r="AC450" s="24">
        <f>IF(R450="","",(R450-$B$2574)/$C$2574)</f>
        <v/>
      </c>
      <c r="AD450" s="24">
        <f>IF(S450="","",(S450-$B$2575)/$C$2575)</f>
        <v/>
      </c>
      <c r="AE450" s="24">
        <f>IF(Y450="","",Y450-(19.12044933116382+16.522174187581257*U450))</f>
        <v/>
      </c>
      <c r="AF450" s="24">
        <f>IF(X450="","",(X450-(-0.27268023098325006+0.47142105304415904*V450+-0.3189264934812436*U450)--5.286111042926227e-16)/0.7994208745952703)</f>
        <v/>
      </c>
      <c r="AG450" s="24">
        <f>IF(AA450="","",(AA450-(0.5248806186338691+-0.064206457956449*U450)-5.43454825424064e-16)/0.9977404048781155)</f>
        <v/>
      </c>
      <c r="AH450" s="25" t="n">
        <v>-2.787398669971235</v>
      </c>
      <c r="AI450" s="25" t="n">
        <v>-0.6680005557096337</v>
      </c>
      <c r="AJ450" s="25" t="n">
        <v>-1.39053818434813</v>
      </c>
      <c r="AK450" s="25" t="n">
        <v>0.0871924030194389</v>
      </c>
      <c r="AL450" s="25" t="n">
        <v>3.195625162484309</v>
      </c>
      <c r="AM450" s="25" t="n">
        <v>1.621610381787718</v>
      </c>
      <c r="AN450" s="25" t="n">
        <v>0.3295181226424751</v>
      </c>
      <c r="AO450" s="25" t="n">
        <v>0.0753287644026229</v>
      </c>
      <c r="AP450" s="25" t="n">
        <v>-0.852535653588441</v>
      </c>
      <c r="AQ450" s="25" t="n">
        <v>0.280832375061453</v>
      </c>
    </row>
    <row r="451">
      <c r="A451" s="23">
        <f>Universe!A451</f>
        <v/>
      </c>
      <c r="B451" s="24">
        <f>IF(Universe!W451="","",(Universe!W451-$B$2550)/$C$2550)</f>
        <v/>
      </c>
      <c r="C451" s="24">
        <f>IF(Universe!X451="","",(Universe!X451-$B$2551)/$C$2551)</f>
        <v/>
      </c>
      <c r="D451" s="24">
        <f>IF(Universe!Y451="","",(Universe!Y451-$B$2552)/$C$2552)</f>
        <v/>
      </c>
      <c r="E451" s="24">
        <f>IF(Universe!Z451="","",(Universe!Z451-$B$2553)/$C$2553)</f>
        <v/>
      </c>
      <c r="F451" s="24">
        <f>IF(Universe!AA451="","",(Universe!AA451-$B$2554)/$C$2554)</f>
        <v/>
      </c>
      <c r="G451" s="24">
        <f>IF(Universe!AB451="","",(Universe!AB451-$B$2555)/$C$2555)</f>
        <v/>
      </c>
      <c r="H451" s="24">
        <f>IF(Universe!AC451="","",(Universe!AC451-$B$2556)/$C$2556)</f>
        <v/>
      </c>
      <c r="I451" s="24">
        <f>IF(Universe!AD451="","",(Universe!AD451-$B$2557)/$C$2557)</f>
        <v/>
      </c>
      <c r="J451" s="24">
        <f>IF(Universe!AE451="","",(Universe!AE451-$B$2558)/$C$2558)</f>
        <v/>
      </c>
      <c r="K451" s="24">
        <f>IF(Universe!AF451="","",(Universe!AF451-$B$2559)/$C$2559)</f>
        <v/>
      </c>
      <c r="L451" s="24">
        <f>IF(Universe!AG451="","",(Universe!AG451-$B$2560)/$C$2560)</f>
        <v/>
      </c>
      <c r="M451" s="24">
        <f>IF(Universe!AH451="","",(Universe!AH451-$B$2561)/$C$2561)</f>
        <v/>
      </c>
      <c r="N451" s="24">
        <f>IF(Universe!AI451="","",(Universe!AI451-$B$2562)/$C$2562)</f>
        <v/>
      </c>
      <c r="O451" s="24">
        <f>0.74*IF(B451="",0,B451)+0.16*IF(C451="",0,C451)+0.1*IF(D451="",0,D451)</f>
        <v/>
      </c>
      <c r="P451" s="24">
        <f>0.35*IF(E451="",0,E451)+0.35*IF(F451="",0,F451)+0.3*IF(G451="",0,G451)</f>
        <v/>
      </c>
      <c r="Q451" s="24">
        <f>0.656*IF(I451="",0,I451)+0.344*IF(H451="",0,H451)</f>
        <v/>
      </c>
      <c r="R451" s="24">
        <f>0.338*IF(J451="",0,J451)+0.662*IF(K451="",0,K451)</f>
        <v/>
      </c>
      <c r="S451" s="24">
        <f>0.38*IF(L451="",0,L451)+0.35*IF(M451="",0,M451)+0.27*IF(N451="",0,N451)</f>
        <v/>
      </c>
      <c r="T451" s="24">
        <f>IF(Universe!S451="","",((Universe!S451-$B$2565)/$C$2565)^3)</f>
        <v/>
      </c>
      <c r="U451" s="24">
        <f>IF(Universe!S451="","",(Universe!S451-$B$2565)/$C$2565)</f>
        <v/>
      </c>
      <c r="V451" s="24">
        <f>IF(Universe!T451="","",(Universe!T451-$B$2566)/$C$2566)</f>
        <v/>
      </c>
      <c r="W451" s="24">
        <f>IF(Universe!U451="","",(Universe!U451-$B$2567)/$C$2567)</f>
        <v/>
      </c>
      <c r="X451" s="24">
        <f>IF(O451="","",(O451-$B$2571)/$C$2571)</f>
        <v/>
      </c>
      <c r="Y451" s="24">
        <f>IF(T451="","",(T451-$B$2576)/$C$2576)</f>
        <v/>
      </c>
      <c r="Z451" s="24">
        <f>IF(Universe!V451="","",(Universe!V451-$B$2568)/$C$2568)</f>
        <v/>
      </c>
      <c r="AA451" s="24">
        <f>IF(P451="","",(P451-$B$2572)/$C$2572)</f>
        <v/>
      </c>
      <c r="AB451" s="24">
        <f>IF(Q451="","",(Q451-$B$2573)/$C$2573)</f>
        <v/>
      </c>
      <c r="AC451" s="24">
        <f>IF(R451="","",(R451-$B$2574)/$C$2574)</f>
        <v/>
      </c>
      <c r="AD451" s="24">
        <f>IF(S451="","",(S451-$B$2575)/$C$2575)</f>
        <v/>
      </c>
      <c r="AE451" s="24">
        <f>IF(Y451="","",Y451-(19.12044933116382+16.522174187581257*U451))</f>
        <v/>
      </c>
      <c r="AF451" s="24">
        <f>IF(X451="","",(X451-(-0.27268023098325006+0.47142105304415904*V451+-0.3189264934812436*U451)--5.286111042926227e-16)/0.7994208745952703)</f>
        <v/>
      </c>
      <c r="AG451" s="24">
        <f>IF(AA451="","",(AA451-(0.5248806186338691+-0.064206457956449*U451)-5.43454825424064e-16)/0.9977404048781155)</f>
        <v/>
      </c>
      <c r="AH451" s="25" t="n">
        <v>-3.553711615154477</v>
      </c>
      <c r="AI451" s="25" t="n">
        <v>0.4061197099762263</v>
      </c>
      <c r="AJ451" s="25" t="n">
        <v>-0.8670109644745921</v>
      </c>
      <c r="AK451" s="25" t="n">
        <v>-0.5934958963988044</v>
      </c>
      <c r="AL451" s="25" t="n">
        <v>1.845283458735286</v>
      </c>
      <c r="AM451" s="25" t="n">
        <v>-0.3889752330628562</v>
      </c>
      <c r="AN451" s="25" t="n">
        <v>-0.439900191709286</v>
      </c>
      <c r="AO451" s="25" t="n">
        <v>0.3187043374889239</v>
      </c>
      <c r="AP451" s="25" t="n">
        <v>-0.6398411813255392</v>
      </c>
      <c r="AQ451" s="25" t="n">
        <v>1.568347975175601</v>
      </c>
    </row>
    <row r="452">
      <c r="A452" s="23">
        <f>Universe!A452</f>
        <v/>
      </c>
      <c r="B452" s="24">
        <f>IF(Universe!W452="","",(Universe!W452-$B$2550)/$C$2550)</f>
        <v/>
      </c>
      <c r="C452" s="24">
        <f>IF(Universe!X452="","",(Universe!X452-$B$2551)/$C$2551)</f>
        <v/>
      </c>
      <c r="D452" s="24">
        <f>IF(Universe!Y452="","",(Universe!Y452-$B$2552)/$C$2552)</f>
        <v/>
      </c>
      <c r="E452" s="24">
        <f>IF(Universe!Z452="","",(Universe!Z452-$B$2553)/$C$2553)</f>
        <v/>
      </c>
      <c r="F452" s="24">
        <f>IF(Universe!AA452="","",(Universe!AA452-$B$2554)/$C$2554)</f>
        <v/>
      </c>
      <c r="G452" s="24">
        <f>IF(Universe!AB452="","",(Universe!AB452-$B$2555)/$C$2555)</f>
        <v/>
      </c>
      <c r="H452" s="24">
        <f>IF(Universe!AC452="","",(Universe!AC452-$B$2556)/$C$2556)</f>
        <v/>
      </c>
      <c r="I452" s="24">
        <f>IF(Universe!AD452="","",(Universe!AD452-$B$2557)/$C$2557)</f>
        <v/>
      </c>
      <c r="J452" s="24">
        <f>IF(Universe!AE452="","",(Universe!AE452-$B$2558)/$C$2558)</f>
        <v/>
      </c>
      <c r="K452" s="24">
        <f>IF(Universe!AF452="","",(Universe!AF452-$B$2559)/$C$2559)</f>
        <v/>
      </c>
      <c r="L452" s="24">
        <f>IF(Universe!AG452="","",(Universe!AG452-$B$2560)/$C$2560)</f>
        <v/>
      </c>
      <c r="M452" s="24">
        <f>IF(Universe!AH452="","",(Universe!AH452-$B$2561)/$C$2561)</f>
        <v/>
      </c>
      <c r="N452" s="24">
        <f>IF(Universe!AI452="","",(Universe!AI452-$B$2562)/$C$2562)</f>
        <v/>
      </c>
      <c r="O452" s="24">
        <f>0.74*IF(B452="",0,B452)+0.16*IF(C452="",0,C452)+0.1*IF(D452="",0,D452)</f>
        <v/>
      </c>
      <c r="P452" s="24">
        <f>0.35*IF(E452="",0,E452)+0.35*IF(F452="",0,F452)+0.3*IF(G452="",0,G452)</f>
        <v/>
      </c>
      <c r="Q452" s="24">
        <f>0.656*IF(I452="",0,I452)+0.344*IF(H452="",0,H452)</f>
        <v/>
      </c>
      <c r="R452" s="24">
        <f>0.338*IF(J452="",0,J452)+0.662*IF(K452="",0,K452)</f>
        <v/>
      </c>
      <c r="S452" s="24">
        <f>0.38*IF(L452="",0,L452)+0.35*IF(M452="",0,M452)+0.27*IF(N452="",0,N452)</f>
        <v/>
      </c>
      <c r="T452" s="24">
        <f>IF(Universe!S452="","",((Universe!S452-$B$2565)/$C$2565)^3)</f>
        <v/>
      </c>
      <c r="U452" s="24">
        <f>IF(Universe!S452="","",(Universe!S452-$B$2565)/$C$2565)</f>
        <v/>
      </c>
      <c r="V452" s="24">
        <f>IF(Universe!T452="","",(Universe!T452-$B$2566)/$C$2566)</f>
        <v/>
      </c>
      <c r="W452" s="24">
        <f>IF(Universe!U452="","",(Universe!U452-$B$2567)/$C$2567)</f>
        <v/>
      </c>
      <c r="X452" s="24">
        <f>IF(O452="","",(O452-$B$2571)/$C$2571)</f>
        <v/>
      </c>
      <c r="Y452" s="24">
        <f>IF(T452="","",(T452-$B$2576)/$C$2576)</f>
        <v/>
      </c>
      <c r="Z452" s="24">
        <f>IF(Universe!V452="","",(Universe!V452-$B$2568)/$C$2568)</f>
        <v/>
      </c>
      <c r="AA452" s="24">
        <f>IF(P452="","",(P452-$B$2572)/$C$2572)</f>
        <v/>
      </c>
      <c r="AB452" s="24">
        <f>IF(Q452="","",(Q452-$B$2573)/$C$2573)</f>
        <v/>
      </c>
      <c r="AC452" s="24">
        <f>IF(R452="","",(R452-$B$2574)/$C$2574)</f>
        <v/>
      </c>
      <c r="AD452" s="24">
        <f>IF(S452="","",(S452-$B$2575)/$C$2575)</f>
        <v/>
      </c>
      <c r="AE452" s="24">
        <f>IF(Y452="","",Y452-(19.12044933116382+16.522174187581257*U452))</f>
        <v/>
      </c>
      <c r="AF452" s="24">
        <f>IF(X452="","",(X452-(-0.27268023098325006+0.47142105304415904*V452+-0.3189264934812436*U452)--5.286111042926227e-16)/0.7994208745952703)</f>
        <v/>
      </c>
      <c r="AG452" s="24">
        <f>IF(AA452="","",(AA452-(0.5248806186338691+-0.064206457956449*U452)-5.43454825424064e-16)/0.9977404048781155)</f>
        <v/>
      </c>
      <c r="AH452" s="25" t="n">
        <v>-1.989938734966305</v>
      </c>
      <c r="AI452" s="25" t="n">
        <v>-0.0578745804113164</v>
      </c>
      <c r="AJ452" s="25" t="n">
        <v>1.207093031589738</v>
      </c>
      <c r="AK452" s="25" t="n">
        <v>0.859570310774073</v>
      </c>
      <c r="AL452" s="25" t="n">
        <v>3.272506997748587</v>
      </c>
      <c r="AM452" s="25" t="n">
        <v>0.2223943101126116</v>
      </c>
      <c r="AN452" s="25" t="n">
        <v>1.02437521563925</v>
      </c>
      <c r="AO452" s="25" t="n">
        <v>0.0218602246203877</v>
      </c>
      <c r="AP452" s="25" t="n">
        <v>0.0533863296896147</v>
      </c>
      <c r="AQ452" s="25" t="n">
        <v>-0.4395975505088688</v>
      </c>
    </row>
    <row r="453">
      <c r="A453" s="23">
        <f>Universe!A453</f>
        <v/>
      </c>
      <c r="B453" s="24">
        <f>IF(Universe!W453="","",(Universe!W453-$B$2550)/$C$2550)</f>
        <v/>
      </c>
      <c r="C453" s="24">
        <f>IF(Universe!X453="","",(Universe!X453-$B$2551)/$C$2551)</f>
        <v/>
      </c>
      <c r="D453" s="24">
        <f>IF(Universe!Y453="","",(Universe!Y453-$B$2552)/$C$2552)</f>
        <v/>
      </c>
      <c r="E453" s="24">
        <f>IF(Universe!Z453="","",(Universe!Z453-$B$2553)/$C$2553)</f>
        <v/>
      </c>
      <c r="F453" s="24">
        <f>IF(Universe!AA453="","",(Universe!AA453-$B$2554)/$C$2554)</f>
        <v/>
      </c>
      <c r="G453" s="24">
        <f>IF(Universe!AB453="","",(Universe!AB453-$B$2555)/$C$2555)</f>
        <v/>
      </c>
      <c r="H453" s="24">
        <f>IF(Universe!AC453="","",(Universe!AC453-$B$2556)/$C$2556)</f>
        <v/>
      </c>
      <c r="I453" s="24">
        <f>IF(Universe!AD453="","",(Universe!AD453-$B$2557)/$C$2557)</f>
        <v/>
      </c>
      <c r="J453" s="24">
        <f>IF(Universe!AE453="","",(Universe!AE453-$B$2558)/$C$2558)</f>
        <v/>
      </c>
      <c r="K453" s="24">
        <f>IF(Universe!AF453="","",(Universe!AF453-$B$2559)/$C$2559)</f>
        <v/>
      </c>
      <c r="L453" s="24">
        <f>IF(Universe!AG453="","",(Universe!AG453-$B$2560)/$C$2560)</f>
        <v/>
      </c>
      <c r="M453" s="24">
        <f>IF(Universe!AH453="","",(Universe!AH453-$B$2561)/$C$2561)</f>
        <v/>
      </c>
      <c r="N453" s="24">
        <f>IF(Universe!AI453="","",(Universe!AI453-$B$2562)/$C$2562)</f>
        <v/>
      </c>
      <c r="O453" s="24">
        <f>0.74*IF(B453="",0,B453)+0.16*IF(C453="",0,C453)+0.1*IF(D453="",0,D453)</f>
        <v/>
      </c>
      <c r="P453" s="24">
        <f>0.35*IF(E453="",0,E453)+0.35*IF(F453="",0,F453)+0.3*IF(G453="",0,G453)</f>
        <v/>
      </c>
      <c r="Q453" s="24">
        <f>0.656*IF(I453="",0,I453)+0.344*IF(H453="",0,H453)</f>
        <v/>
      </c>
      <c r="R453" s="24">
        <f>0.338*IF(J453="",0,J453)+0.662*IF(K453="",0,K453)</f>
        <v/>
      </c>
      <c r="S453" s="24">
        <f>0.38*IF(L453="",0,L453)+0.35*IF(M453="",0,M453)+0.27*IF(N453="",0,N453)</f>
        <v/>
      </c>
      <c r="T453" s="24">
        <f>IF(Universe!S453="","",((Universe!S453-$B$2565)/$C$2565)^3)</f>
        <v/>
      </c>
      <c r="U453" s="24">
        <f>IF(Universe!S453="","",(Universe!S453-$B$2565)/$C$2565)</f>
        <v/>
      </c>
      <c r="V453" s="24">
        <f>IF(Universe!T453="","",(Universe!T453-$B$2566)/$C$2566)</f>
        <v/>
      </c>
      <c r="W453" s="24">
        <f>IF(Universe!U453="","",(Universe!U453-$B$2567)/$C$2567)</f>
        <v/>
      </c>
      <c r="X453" s="24">
        <f>IF(O453="","",(O453-$B$2571)/$C$2571)</f>
        <v/>
      </c>
      <c r="Y453" s="24">
        <f>IF(T453="","",(T453-$B$2576)/$C$2576)</f>
        <v/>
      </c>
      <c r="Z453" s="24">
        <f>IF(Universe!V453="","",(Universe!V453-$B$2568)/$C$2568)</f>
        <v/>
      </c>
      <c r="AA453" s="24">
        <f>IF(P453="","",(P453-$B$2572)/$C$2572)</f>
        <v/>
      </c>
      <c r="AB453" s="24">
        <f>IF(Q453="","",(Q453-$B$2573)/$C$2573)</f>
        <v/>
      </c>
      <c r="AC453" s="24">
        <f>IF(R453="","",(R453-$B$2574)/$C$2574)</f>
        <v/>
      </c>
      <c r="AD453" s="24">
        <f>IF(S453="","",(S453-$B$2575)/$C$2575)</f>
        <v/>
      </c>
      <c r="AE453" s="24">
        <f>IF(Y453="","",Y453-(19.12044933116382+16.522174187581257*U453))</f>
        <v/>
      </c>
      <c r="AF453" s="24">
        <f>IF(X453="","",(X453-(-0.27268023098325006+0.47142105304415904*V453+-0.3189264934812436*U453)--5.286111042926227e-16)/0.7994208745952703)</f>
        <v/>
      </c>
      <c r="AG453" s="24">
        <f>IF(AA453="","",(AA453-(0.5248806186338691+-0.064206457956449*U453)-5.43454825424064e-16)/0.9977404048781155)</f>
        <v/>
      </c>
      <c r="AH453" s="25" t="n">
        <v>-3.432148365970165</v>
      </c>
      <c r="AI453" s="25" t="n">
        <v>0.318439644418043</v>
      </c>
      <c r="AJ453" s="25" t="n">
        <v>-0.1836446599009183</v>
      </c>
      <c r="AK453" s="25" t="n">
        <v>1.462733524835076</v>
      </c>
      <c r="AL453" s="25" t="n">
        <v>2.157433798371892</v>
      </c>
      <c r="AM453" s="25" t="n">
        <v>0.4417398068768793</v>
      </c>
      <c r="AN453" s="25" t="n">
        <v>1.527324506796476</v>
      </c>
      <c r="AO453" s="25" t="n">
        <v>-0.188891254449281</v>
      </c>
      <c r="AP453" s="25" t="n">
        <v>-0.3559196332939159</v>
      </c>
      <c r="AQ453" s="25" t="n">
        <v>-0.4974216036894732</v>
      </c>
    </row>
    <row r="454">
      <c r="A454" s="23">
        <f>Universe!A454</f>
        <v/>
      </c>
      <c r="B454" s="24">
        <f>IF(Universe!W454="","",(Universe!W454-$B$2550)/$C$2550)</f>
        <v/>
      </c>
      <c r="C454" s="24">
        <f>IF(Universe!X454="","",(Universe!X454-$B$2551)/$C$2551)</f>
        <v/>
      </c>
      <c r="D454" s="24">
        <f>IF(Universe!Y454="","",(Universe!Y454-$B$2552)/$C$2552)</f>
        <v/>
      </c>
      <c r="E454" s="24">
        <f>IF(Universe!Z454="","",(Universe!Z454-$B$2553)/$C$2553)</f>
        <v/>
      </c>
      <c r="F454" s="24">
        <f>IF(Universe!AA454="","",(Universe!AA454-$B$2554)/$C$2554)</f>
        <v/>
      </c>
      <c r="G454" s="24">
        <f>IF(Universe!AB454="","",(Universe!AB454-$B$2555)/$C$2555)</f>
        <v/>
      </c>
      <c r="H454" s="24">
        <f>IF(Universe!AC454="","",(Universe!AC454-$B$2556)/$C$2556)</f>
        <v/>
      </c>
      <c r="I454" s="24">
        <f>IF(Universe!AD454="","",(Universe!AD454-$B$2557)/$C$2557)</f>
        <v/>
      </c>
      <c r="J454" s="24">
        <f>IF(Universe!AE454="","",(Universe!AE454-$B$2558)/$C$2558)</f>
        <v/>
      </c>
      <c r="K454" s="24">
        <f>IF(Universe!AF454="","",(Universe!AF454-$B$2559)/$C$2559)</f>
        <v/>
      </c>
      <c r="L454" s="24">
        <f>IF(Universe!AG454="","",(Universe!AG454-$B$2560)/$C$2560)</f>
        <v/>
      </c>
      <c r="M454" s="24">
        <f>IF(Universe!AH454="","",(Universe!AH454-$B$2561)/$C$2561)</f>
        <v/>
      </c>
      <c r="N454" s="24">
        <f>IF(Universe!AI454="","",(Universe!AI454-$B$2562)/$C$2562)</f>
        <v/>
      </c>
      <c r="O454" s="24">
        <f>0.74*IF(B454="",0,B454)+0.16*IF(C454="",0,C454)+0.1*IF(D454="",0,D454)</f>
        <v/>
      </c>
      <c r="P454" s="24">
        <f>0.35*IF(E454="",0,E454)+0.35*IF(F454="",0,F454)+0.3*IF(G454="",0,G454)</f>
        <v/>
      </c>
      <c r="Q454" s="24">
        <f>0.656*IF(I454="",0,I454)+0.344*IF(H454="",0,H454)</f>
        <v/>
      </c>
      <c r="R454" s="24">
        <f>0.338*IF(J454="",0,J454)+0.662*IF(K454="",0,K454)</f>
        <v/>
      </c>
      <c r="S454" s="24">
        <f>0.38*IF(L454="",0,L454)+0.35*IF(M454="",0,M454)+0.27*IF(N454="",0,N454)</f>
        <v/>
      </c>
      <c r="T454" s="24">
        <f>IF(Universe!S454="","",((Universe!S454-$B$2565)/$C$2565)^3)</f>
        <v/>
      </c>
      <c r="U454" s="24">
        <f>IF(Universe!S454="","",(Universe!S454-$B$2565)/$C$2565)</f>
        <v/>
      </c>
      <c r="V454" s="24">
        <f>IF(Universe!T454="","",(Universe!T454-$B$2566)/$C$2566)</f>
        <v/>
      </c>
      <c r="W454" s="24">
        <f>IF(Universe!U454="","",(Universe!U454-$B$2567)/$C$2567)</f>
        <v/>
      </c>
      <c r="X454" s="24">
        <f>IF(O454="","",(O454-$B$2571)/$C$2571)</f>
        <v/>
      </c>
      <c r="Y454" s="24">
        <f>IF(T454="","",(T454-$B$2576)/$C$2576)</f>
        <v/>
      </c>
      <c r="Z454" s="24">
        <f>IF(Universe!V454="","",(Universe!V454-$B$2568)/$C$2568)</f>
        <v/>
      </c>
      <c r="AA454" s="24">
        <f>IF(P454="","",(P454-$B$2572)/$C$2572)</f>
        <v/>
      </c>
      <c r="AB454" s="24">
        <f>IF(Q454="","",(Q454-$B$2573)/$C$2573)</f>
        <v/>
      </c>
      <c r="AC454" s="24">
        <f>IF(R454="","",(R454-$B$2574)/$C$2574)</f>
        <v/>
      </c>
      <c r="AD454" s="24">
        <f>IF(S454="","",(S454-$B$2575)/$C$2575)</f>
        <v/>
      </c>
      <c r="AE454" s="24">
        <f>IF(Y454="","",Y454-(19.12044933116382+16.522174187581257*U454))</f>
        <v/>
      </c>
      <c r="AF454" s="24">
        <f>IF(X454="","",(X454-(-0.27268023098325006+0.47142105304415904*V454+-0.3189264934812436*U454)--5.286111042926227e-16)/0.7994208745952703)</f>
        <v/>
      </c>
      <c r="AG454" s="24">
        <f>IF(AA454="","",(AA454-(0.5248806186338691+-0.064206457956449*U454)-5.43454825424064e-16)/0.9977404048781155)</f>
        <v/>
      </c>
      <c r="AH454" s="25" t="n">
        <v>-0.5320775070637221</v>
      </c>
      <c r="AI454" s="25" t="n">
        <v>0.3551364220238919</v>
      </c>
      <c r="AJ454" s="25" t="n">
        <v>-0.2010098228464609</v>
      </c>
      <c r="AK454" s="25" t="n">
        <v>0.0818240802941529</v>
      </c>
      <c r="AL454" s="25" t="n">
        <v>1.181027997332875</v>
      </c>
      <c r="AM454" s="25" t="n">
        <v>-0.2377252276661913</v>
      </c>
      <c r="AN454" s="25" t="n">
        <v>-0.424546424432038</v>
      </c>
      <c r="AO454" s="25" t="n">
        <v>-0.09632425174469419</v>
      </c>
      <c r="AP454" s="25" t="n">
        <v>0.0694642201552574</v>
      </c>
      <c r="AQ454" s="25" t="n">
        <v>-0.08108396738928909</v>
      </c>
    </row>
    <row r="455">
      <c r="A455" s="23">
        <f>Universe!A455</f>
        <v/>
      </c>
      <c r="B455" s="24">
        <f>IF(Universe!W455="","",(Universe!W455-$B$2550)/$C$2550)</f>
        <v/>
      </c>
      <c r="C455" s="24">
        <f>IF(Universe!X455="","",(Universe!X455-$B$2551)/$C$2551)</f>
        <v/>
      </c>
      <c r="D455" s="24">
        <f>IF(Universe!Y455="","",(Universe!Y455-$B$2552)/$C$2552)</f>
        <v/>
      </c>
      <c r="E455" s="24">
        <f>IF(Universe!Z455="","",(Universe!Z455-$B$2553)/$C$2553)</f>
        <v/>
      </c>
      <c r="F455" s="24">
        <f>IF(Universe!AA455="","",(Universe!AA455-$B$2554)/$C$2554)</f>
        <v/>
      </c>
      <c r="G455" s="24">
        <f>IF(Universe!AB455="","",(Universe!AB455-$B$2555)/$C$2555)</f>
        <v/>
      </c>
      <c r="H455" s="24">
        <f>IF(Universe!AC455="","",(Universe!AC455-$B$2556)/$C$2556)</f>
        <v/>
      </c>
      <c r="I455" s="24">
        <f>IF(Universe!AD455="","",(Universe!AD455-$B$2557)/$C$2557)</f>
        <v/>
      </c>
      <c r="J455" s="24">
        <f>IF(Universe!AE455="","",(Universe!AE455-$B$2558)/$C$2558)</f>
        <v/>
      </c>
      <c r="K455" s="24">
        <f>IF(Universe!AF455="","",(Universe!AF455-$B$2559)/$C$2559)</f>
        <v/>
      </c>
      <c r="L455" s="24">
        <f>IF(Universe!AG455="","",(Universe!AG455-$B$2560)/$C$2560)</f>
        <v/>
      </c>
      <c r="M455" s="24">
        <f>IF(Universe!AH455="","",(Universe!AH455-$B$2561)/$C$2561)</f>
        <v/>
      </c>
      <c r="N455" s="24">
        <f>IF(Universe!AI455="","",(Universe!AI455-$B$2562)/$C$2562)</f>
        <v/>
      </c>
      <c r="O455" s="24">
        <f>0.74*IF(B455="",0,B455)+0.16*IF(C455="",0,C455)+0.1*IF(D455="",0,D455)</f>
        <v/>
      </c>
      <c r="P455" s="24">
        <f>0.35*IF(E455="",0,E455)+0.35*IF(F455="",0,F455)+0.3*IF(G455="",0,G455)</f>
        <v/>
      </c>
      <c r="Q455" s="24">
        <f>0.656*IF(I455="",0,I455)+0.344*IF(H455="",0,H455)</f>
        <v/>
      </c>
      <c r="R455" s="24">
        <f>0.338*IF(J455="",0,J455)+0.662*IF(K455="",0,K455)</f>
        <v/>
      </c>
      <c r="S455" s="24">
        <f>0.38*IF(L455="",0,L455)+0.35*IF(M455="",0,M455)+0.27*IF(N455="",0,N455)</f>
        <v/>
      </c>
      <c r="T455" s="24">
        <f>IF(Universe!S455="","",((Universe!S455-$B$2565)/$C$2565)^3)</f>
        <v/>
      </c>
      <c r="U455" s="24">
        <f>IF(Universe!S455="","",(Universe!S455-$B$2565)/$C$2565)</f>
        <v/>
      </c>
      <c r="V455" s="24">
        <f>IF(Universe!T455="","",(Universe!T455-$B$2566)/$C$2566)</f>
        <v/>
      </c>
      <c r="W455" s="24">
        <f>IF(Universe!U455="","",(Universe!U455-$B$2567)/$C$2567)</f>
        <v/>
      </c>
      <c r="X455" s="24">
        <f>IF(O455="","",(O455-$B$2571)/$C$2571)</f>
        <v/>
      </c>
      <c r="Y455" s="24">
        <f>IF(T455="","",(T455-$B$2576)/$C$2576)</f>
        <v/>
      </c>
      <c r="Z455" s="24">
        <f>IF(Universe!V455="","",(Universe!V455-$B$2568)/$C$2568)</f>
        <v/>
      </c>
      <c r="AA455" s="24">
        <f>IF(P455="","",(P455-$B$2572)/$C$2572)</f>
        <v/>
      </c>
      <c r="AB455" s="24">
        <f>IF(Q455="","",(Q455-$B$2573)/$C$2573)</f>
        <v/>
      </c>
      <c r="AC455" s="24">
        <f>IF(R455="","",(R455-$B$2574)/$C$2574)</f>
        <v/>
      </c>
      <c r="AD455" s="24">
        <f>IF(S455="","",(S455-$B$2575)/$C$2575)</f>
        <v/>
      </c>
      <c r="AE455" s="24">
        <f>IF(Y455="","",Y455-(19.12044933116382+16.522174187581257*U455))</f>
        <v/>
      </c>
      <c r="AF455" s="24">
        <f>IF(X455="","",(X455-(-0.27268023098325006+0.47142105304415904*V455+-0.3189264934812436*U455)--5.286111042926227e-16)/0.7994208745952703)</f>
        <v/>
      </c>
      <c r="AG455" s="24">
        <f>IF(AA455="","",(AA455-(0.5248806186338691+-0.064206457956449*U455)-5.43454825424064e-16)/0.9977404048781155)</f>
        <v/>
      </c>
      <c r="AH455" s="25" t="n">
        <v>-2.50570702548543</v>
      </c>
      <c r="AI455" s="25" t="n">
        <v>-1.147034690875301</v>
      </c>
      <c r="AJ455" s="25" t="n">
        <v>-0.3560839422539267</v>
      </c>
      <c r="AK455" s="25" t="n">
        <v>-0.6389667182744306</v>
      </c>
      <c r="AL455" s="25" t="n">
        <v>3.358073993909338</v>
      </c>
      <c r="AM455" s="25" t="n">
        <v>0.3801911046486894</v>
      </c>
      <c r="AN455" s="25" t="n">
        <v>-0.4556401681817937</v>
      </c>
      <c r="AO455" s="25" t="n">
        <v>0.07866489341697371</v>
      </c>
      <c r="AP455" s="25" t="n">
        <v>-0.5263770138174692</v>
      </c>
      <c r="AQ455" s="25" t="n">
        <v>0.8467244047000576</v>
      </c>
    </row>
    <row r="456">
      <c r="A456" s="23">
        <f>Universe!A456</f>
        <v/>
      </c>
      <c r="B456" s="24">
        <f>IF(Universe!W456="","",(Universe!W456-$B$2550)/$C$2550)</f>
        <v/>
      </c>
      <c r="C456" s="24">
        <f>IF(Universe!X456="","",(Universe!X456-$B$2551)/$C$2551)</f>
        <v/>
      </c>
      <c r="D456" s="24">
        <f>IF(Universe!Y456="","",(Universe!Y456-$B$2552)/$C$2552)</f>
        <v/>
      </c>
      <c r="E456" s="24">
        <f>IF(Universe!Z456="","",(Universe!Z456-$B$2553)/$C$2553)</f>
        <v/>
      </c>
      <c r="F456" s="24">
        <f>IF(Universe!AA456="","",(Universe!AA456-$B$2554)/$C$2554)</f>
        <v/>
      </c>
      <c r="G456" s="24">
        <f>IF(Universe!AB456="","",(Universe!AB456-$B$2555)/$C$2555)</f>
        <v/>
      </c>
      <c r="H456" s="24">
        <f>IF(Universe!AC456="","",(Universe!AC456-$B$2556)/$C$2556)</f>
        <v/>
      </c>
      <c r="I456" s="24">
        <f>IF(Universe!AD456="","",(Universe!AD456-$B$2557)/$C$2557)</f>
        <v/>
      </c>
      <c r="J456" s="24">
        <f>IF(Universe!AE456="","",(Universe!AE456-$B$2558)/$C$2558)</f>
        <v/>
      </c>
      <c r="K456" s="24">
        <f>IF(Universe!AF456="","",(Universe!AF456-$B$2559)/$C$2559)</f>
        <v/>
      </c>
      <c r="L456" s="24">
        <f>IF(Universe!AG456="","",(Universe!AG456-$B$2560)/$C$2560)</f>
        <v/>
      </c>
      <c r="M456" s="24">
        <f>IF(Universe!AH456="","",(Universe!AH456-$B$2561)/$C$2561)</f>
        <v/>
      </c>
      <c r="N456" s="24">
        <f>IF(Universe!AI456="","",(Universe!AI456-$B$2562)/$C$2562)</f>
        <v/>
      </c>
      <c r="O456" s="24">
        <f>0.74*IF(B456="",0,B456)+0.16*IF(C456="",0,C456)+0.1*IF(D456="",0,D456)</f>
        <v/>
      </c>
      <c r="P456" s="24">
        <f>0.35*IF(E456="",0,E456)+0.35*IF(F456="",0,F456)+0.3*IF(G456="",0,G456)</f>
        <v/>
      </c>
      <c r="Q456" s="24">
        <f>0.656*IF(I456="",0,I456)+0.344*IF(H456="",0,H456)</f>
        <v/>
      </c>
      <c r="R456" s="24">
        <f>0.338*IF(J456="",0,J456)+0.662*IF(K456="",0,K456)</f>
        <v/>
      </c>
      <c r="S456" s="24">
        <f>0.38*IF(L456="",0,L456)+0.35*IF(M456="",0,M456)+0.27*IF(N456="",0,N456)</f>
        <v/>
      </c>
      <c r="T456" s="24">
        <f>IF(Universe!S456="","",((Universe!S456-$B$2565)/$C$2565)^3)</f>
        <v/>
      </c>
      <c r="U456" s="24">
        <f>IF(Universe!S456="","",(Universe!S456-$B$2565)/$C$2565)</f>
        <v/>
      </c>
      <c r="V456" s="24">
        <f>IF(Universe!T456="","",(Universe!T456-$B$2566)/$C$2566)</f>
        <v/>
      </c>
      <c r="W456" s="24">
        <f>IF(Universe!U456="","",(Universe!U456-$B$2567)/$C$2567)</f>
        <v/>
      </c>
      <c r="X456" s="24">
        <f>IF(O456="","",(O456-$B$2571)/$C$2571)</f>
        <v/>
      </c>
      <c r="Y456" s="24">
        <f>IF(T456="","",(T456-$B$2576)/$C$2576)</f>
        <v/>
      </c>
      <c r="Z456" s="24">
        <f>IF(Universe!V456="","",(Universe!V456-$B$2568)/$C$2568)</f>
        <v/>
      </c>
      <c r="AA456" s="24">
        <f>IF(P456="","",(P456-$B$2572)/$C$2572)</f>
        <v/>
      </c>
      <c r="AB456" s="24">
        <f>IF(Q456="","",(Q456-$B$2573)/$C$2573)</f>
        <v/>
      </c>
      <c r="AC456" s="24">
        <f>IF(R456="","",(R456-$B$2574)/$C$2574)</f>
        <v/>
      </c>
      <c r="AD456" s="24">
        <f>IF(S456="","",(S456-$B$2575)/$C$2575)</f>
        <v/>
      </c>
      <c r="AE456" s="24">
        <f>IF(Y456="","",Y456-(19.12044933116382+16.522174187581257*U456))</f>
        <v/>
      </c>
      <c r="AF456" s="24">
        <f>IF(X456="","",(X456-(-0.27268023098325006+0.47142105304415904*V456+-0.3189264934812436*U456)--5.286111042926227e-16)/0.7994208745952703)</f>
        <v/>
      </c>
      <c r="AG456" s="24">
        <f>IF(AA456="","",(AA456-(0.5248806186338691+-0.064206457956449*U456)-5.43454825424064e-16)/0.9977404048781155)</f>
        <v/>
      </c>
      <c r="AH456" s="25" t="n">
        <v>-3.048648492544144</v>
      </c>
      <c r="AI456" s="25" t="n">
        <v>-0.4880571851398449</v>
      </c>
      <c r="AJ456" s="25" t="n">
        <v>-0.7271397693861849</v>
      </c>
      <c r="AK456" s="25" t="n">
        <v>0.253490349023935</v>
      </c>
      <c r="AL456" s="25" t="n">
        <v>2.893680232491885</v>
      </c>
      <c r="AM456" s="25" t="n">
        <v>0.08105788374599621</v>
      </c>
      <c r="AN456" s="25" t="n">
        <v>-0.4294682239245953</v>
      </c>
      <c r="AO456" s="25" t="n">
        <v>0.0031708386740948</v>
      </c>
      <c r="AP456" s="25" t="n">
        <v>0.0742751877629701</v>
      </c>
      <c r="AQ456" s="25" t="n">
        <v>0.3235990106529966</v>
      </c>
    </row>
    <row r="457">
      <c r="A457" s="23">
        <f>Universe!A457</f>
        <v/>
      </c>
      <c r="B457" s="24">
        <f>IF(Universe!W457="","",(Universe!W457-$B$2550)/$C$2550)</f>
        <v/>
      </c>
      <c r="C457" s="24">
        <f>IF(Universe!X457="","",(Universe!X457-$B$2551)/$C$2551)</f>
        <v/>
      </c>
      <c r="D457" s="24">
        <f>IF(Universe!Y457="","",(Universe!Y457-$B$2552)/$C$2552)</f>
        <v/>
      </c>
      <c r="E457" s="24">
        <f>IF(Universe!Z457="","",(Universe!Z457-$B$2553)/$C$2553)</f>
        <v/>
      </c>
      <c r="F457" s="24">
        <f>IF(Universe!AA457="","",(Universe!AA457-$B$2554)/$C$2554)</f>
        <v/>
      </c>
      <c r="G457" s="24">
        <f>IF(Universe!AB457="","",(Universe!AB457-$B$2555)/$C$2555)</f>
        <v/>
      </c>
      <c r="H457" s="24">
        <f>IF(Universe!AC457="","",(Universe!AC457-$B$2556)/$C$2556)</f>
        <v/>
      </c>
      <c r="I457" s="24">
        <f>IF(Universe!AD457="","",(Universe!AD457-$B$2557)/$C$2557)</f>
        <v/>
      </c>
      <c r="J457" s="24">
        <f>IF(Universe!AE457="","",(Universe!AE457-$B$2558)/$C$2558)</f>
        <v/>
      </c>
      <c r="K457" s="24">
        <f>IF(Universe!AF457="","",(Universe!AF457-$B$2559)/$C$2559)</f>
        <v/>
      </c>
      <c r="L457" s="24">
        <f>IF(Universe!AG457="","",(Universe!AG457-$B$2560)/$C$2560)</f>
        <v/>
      </c>
      <c r="M457" s="24">
        <f>IF(Universe!AH457="","",(Universe!AH457-$B$2561)/$C$2561)</f>
        <v/>
      </c>
      <c r="N457" s="24">
        <f>IF(Universe!AI457="","",(Universe!AI457-$B$2562)/$C$2562)</f>
        <v/>
      </c>
      <c r="O457" s="24">
        <f>0.74*IF(B457="",0,B457)+0.16*IF(C457="",0,C457)+0.1*IF(D457="",0,D457)</f>
        <v/>
      </c>
      <c r="P457" s="24">
        <f>0.35*IF(E457="",0,E457)+0.35*IF(F457="",0,F457)+0.3*IF(G457="",0,G457)</f>
        <v/>
      </c>
      <c r="Q457" s="24">
        <f>0.656*IF(I457="",0,I457)+0.344*IF(H457="",0,H457)</f>
        <v/>
      </c>
      <c r="R457" s="24">
        <f>0.338*IF(J457="",0,J457)+0.662*IF(K457="",0,K457)</f>
        <v/>
      </c>
      <c r="S457" s="24">
        <f>0.38*IF(L457="",0,L457)+0.35*IF(M457="",0,M457)+0.27*IF(N457="",0,N457)</f>
        <v/>
      </c>
      <c r="T457" s="24">
        <f>IF(Universe!S457="","",((Universe!S457-$B$2565)/$C$2565)^3)</f>
        <v/>
      </c>
      <c r="U457" s="24">
        <f>IF(Universe!S457="","",(Universe!S457-$B$2565)/$C$2565)</f>
        <v/>
      </c>
      <c r="V457" s="24">
        <f>IF(Universe!T457="","",(Universe!T457-$B$2566)/$C$2566)</f>
        <v/>
      </c>
      <c r="W457" s="24">
        <f>IF(Universe!U457="","",(Universe!U457-$B$2567)/$C$2567)</f>
        <v/>
      </c>
      <c r="X457" s="24">
        <f>IF(O457="","",(O457-$B$2571)/$C$2571)</f>
        <v/>
      </c>
      <c r="Y457" s="24">
        <f>IF(T457="","",(T457-$B$2576)/$C$2576)</f>
        <v/>
      </c>
      <c r="Z457" s="24">
        <f>IF(Universe!V457="","",(Universe!V457-$B$2568)/$C$2568)</f>
        <v/>
      </c>
      <c r="AA457" s="24">
        <f>IF(P457="","",(P457-$B$2572)/$C$2572)</f>
        <v/>
      </c>
      <c r="AB457" s="24">
        <f>IF(Q457="","",(Q457-$B$2573)/$C$2573)</f>
        <v/>
      </c>
      <c r="AC457" s="24">
        <f>IF(R457="","",(R457-$B$2574)/$C$2574)</f>
        <v/>
      </c>
      <c r="AD457" s="24">
        <f>IF(S457="","",(S457-$B$2575)/$C$2575)</f>
        <v/>
      </c>
      <c r="AE457" s="24">
        <f>IF(Y457="","",Y457-(19.12044933116382+16.522174187581257*U457))</f>
        <v/>
      </c>
      <c r="AF457" s="24">
        <f>IF(X457="","",(X457-(-0.27268023098325006+0.47142105304415904*V457+-0.3189264934812436*U457)--5.286111042926227e-16)/0.7994208745952703)</f>
        <v/>
      </c>
      <c r="AG457" s="24">
        <f>IF(AA457="","",(AA457-(0.5248806186338691+-0.064206457956449*U457)-5.43454825424064e-16)/0.9977404048781155)</f>
        <v/>
      </c>
      <c r="AH457" s="25" t="n">
        <v>-1.386212148451091</v>
      </c>
      <c r="AI457" s="25" t="n">
        <v>0.2724027085041092</v>
      </c>
      <c r="AJ457" s="25" t="n">
        <v>-0.8908091824163674</v>
      </c>
      <c r="AK457" s="25" t="n">
        <v>-0.4850846450102225</v>
      </c>
      <c r="AL457" s="25" t="n">
        <v>2.664064595196888</v>
      </c>
      <c r="AM457" s="25" t="n">
        <v>-0.1493504641077518</v>
      </c>
      <c r="AN457" s="25" t="n">
        <v>-0.1452085679183934</v>
      </c>
      <c r="AO457" s="25" t="n">
        <v>0.0229463231359465</v>
      </c>
      <c r="AP457" s="25" t="n">
        <v>-0.6295509885971398</v>
      </c>
      <c r="AQ457" s="25" t="n">
        <v>0.3781870343486322</v>
      </c>
    </row>
    <row r="458">
      <c r="A458" s="23">
        <f>Universe!A458</f>
        <v/>
      </c>
      <c r="B458" s="24">
        <f>IF(Universe!W458="","",(Universe!W458-$B$2550)/$C$2550)</f>
        <v/>
      </c>
      <c r="C458" s="24">
        <f>IF(Universe!X458="","",(Universe!X458-$B$2551)/$C$2551)</f>
        <v/>
      </c>
      <c r="D458" s="24">
        <f>IF(Universe!Y458="","",(Universe!Y458-$B$2552)/$C$2552)</f>
        <v/>
      </c>
      <c r="E458" s="24">
        <f>IF(Universe!Z458="","",(Universe!Z458-$B$2553)/$C$2553)</f>
        <v/>
      </c>
      <c r="F458" s="24">
        <f>IF(Universe!AA458="","",(Universe!AA458-$B$2554)/$C$2554)</f>
        <v/>
      </c>
      <c r="G458" s="24">
        <f>IF(Universe!AB458="","",(Universe!AB458-$B$2555)/$C$2555)</f>
        <v/>
      </c>
      <c r="H458" s="24">
        <f>IF(Universe!AC458="","",(Universe!AC458-$B$2556)/$C$2556)</f>
        <v/>
      </c>
      <c r="I458" s="24">
        <f>IF(Universe!AD458="","",(Universe!AD458-$B$2557)/$C$2557)</f>
        <v/>
      </c>
      <c r="J458" s="24">
        <f>IF(Universe!AE458="","",(Universe!AE458-$B$2558)/$C$2558)</f>
        <v/>
      </c>
      <c r="K458" s="24">
        <f>IF(Universe!AF458="","",(Universe!AF458-$B$2559)/$C$2559)</f>
        <v/>
      </c>
      <c r="L458" s="24">
        <f>IF(Universe!AG458="","",(Universe!AG458-$B$2560)/$C$2560)</f>
        <v/>
      </c>
      <c r="M458" s="24">
        <f>IF(Universe!AH458="","",(Universe!AH458-$B$2561)/$C$2561)</f>
        <v/>
      </c>
      <c r="N458" s="24">
        <f>IF(Universe!AI458="","",(Universe!AI458-$B$2562)/$C$2562)</f>
        <v/>
      </c>
      <c r="O458" s="24">
        <f>0.74*IF(B458="",0,B458)+0.16*IF(C458="",0,C458)+0.1*IF(D458="",0,D458)</f>
        <v/>
      </c>
      <c r="P458" s="24">
        <f>0.35*IF(E458="",0,E458)+0.35*IF(F458="",0,F458)+0.3*IF(G458="",0,G458)</f>
        <v/>
      </c>
      <c r="Q458" s="24">
        <f>0.656*IF(I458="",0,I458)+0.344*IF(H458="",0,H458)</f>
        <v/>
      </c>
      <c r="R458" s="24">
        <f>0.338*IF(J458="",0,J458)+0.662*IF(K458="",0,K458)</f>
        <v/>
      </c>
      <c r="S458" s="24">
        <f>0.38*IF(L458="",0,L458)+0.35*IF(M458="",0,M458)+0.27*IF(N458="",0,N458)</f>
        <v/>
      </c>
      <c r="T458" s="24">
        <f>IF(Universe!S458="","",((Universe!S458-$B$2565)/$C$2565)^3)</f>
        <v/>
      </c>
      <c r="U458" s="24">
        <f>IF(Universe!S458="","",(Universe!S458-$B$2565)/$C$2565)</f>
        <v/>
      </c>
      <c r="V458" s="24">
        <f>IF(Universe!T458="","",(Universe!T458-$B$2566)/$C$2566)</f>
        <v/>
      </c>
      <c r="W458" s="24">
        <f>IF(Universe!U458="","",(Universe!U458-$B$2567)/$C$2567)</f>
        <v/>
      </c>
      <c r="X458" s="24">
        <f>IF(O458="","",(O458-$B$2571)/$C$2571)</f>
        <v/>
      </c>
      <c r="Y458" s="24">
        <f>IF(T458="","",(T458-$B$2576)/$C$2576)</f>
        <v/>
      </c>
      <c r="Z458" s="24">
        <f>IF(Universe!V458="","",(Universe!V458-$B$2568)/$C$2568)</f>
        <v/>
      </c>
      <c r="AA458" s="24">
        <f>IF(P458="","",(P458-$B$2572)/$C$2572)</f>
        <v/>
      </c>
      <c r="AB458" s="24">
        <f>IF(Q458="","",(Q458-$B$2573)/$C$2573)</f>
        <v/>
      </c>
      <c r="AC458" s="24">
        <f>IF(R458="","",(R458-$B$2574)/$C$2574)</f>
        <v/>
      </c>
      <c r="AD458" s="24">
        <f>IF(S458="","",(S458-$B$2575)/$C$2575)</f>
        <v/>
      </c>
      <c r="AE458" s="24">
        <f>IF(Y458="","",Y458-(19.12044933116382+16.522174187581257*U458))</f>
        <v/>
      </c>
      <c r="AF458" s="24">
        <f>IF(X458="","",(X458-(-0.27268023098325006+0.47142105304415904*V458+-0.3189264934812436*U458)--5.286111042926227e-16)/0.7994208745952703)</f>
        <v/>
      </c>
      <c r="AG458" s="24">
        <f>IF(AA458="","",(AA458-(0.5248806186338691+-0.064206457956449*U458)-5.43454825424064e-16)/0.9977404048781155)</f>
        <v/>
      </c>
      <c r="AH458" s="25" t="n">
        <v>-3.903802479346888</v>
      </c>
      <c r="AI458" s="25" t="n">
        <v>1.713180046635404</v>
      </c>
      <c r="AJ458" s="25" t="n">
        <v>-0.8674767707665725</v>
      </c>
      <c r="AK458" s="25" t="n">
        <v>-0.2429212844336533</v>
      </c>
      <c r="AL458" s="25" t="n">
        <v>0.7164150063254697</v>
      </c>
      <c r="AM458" s="25" t="n">
        <v>-0.0228935870174719</v>
      </c>
      <c r="AN458" s="25" t="n">
        <v>-0.1770815820043717</v>
      </c>
      <c r="AO458" s="25" t="n">
        <v>-0.5076443006454809</v>
      </c>
      <c r="AP458" s="25" t="n">
        <v>-1.688541451148051</v>
      </c>
      <c r="AQ458" s="25" t="n">
        <v>0.4372538474206316</v>
      </c>
    </row>
    <row r="459">
      <c r="A459" s="23">
        <f>Universe!A459</f>
        <v/>
      </c>
      <c r="B459" s="24">
        <f>IF(Universe!W459="","",(Universe!W459-$B$2550)/$C$2550)</f>
        <v/>
      </c>
      <c r="C459" s="24">
        <f>IF(Universe!X459="","",(Universe!X459-$B$2551)/$C$2551)</f>
        <v/>
      </c>
      <c r="D459" s="24">
        <f>IF(Universe!Y459="","",(Universe!Y459-$B$2552)/$C$2552)</f>
        <v/>
      </c>
      <c r="E459" s="24">
        <f>IF(Universe!Z459="","",(Universe!Z459-$B$2553)/$C$2553)</f>
        <v/>
      </c>
      <c r="F459" s="24">
        <f>IF(Universe!AA459="","",(Universe!AA459-$B$2554)/$C$2554)</f>
        <v/>
      </c>
      <c r="G459" s="24">
        <f>IF(Universe!AB459="","",(Universe!AB459-$B$2555)/$C$2555)</f>
        <v/>
      </c>
      <c r="H459" s="24">
        <f>IF(Universe!AC459="","",(Universe!AC459-$B$2556)/$C$2556)</f>
        <v/>
      </c>
      <c r="I459" s="24">
        <f>IF(Universe!AD459="","",(Universe!AD459-$B$2557)/$C$2557)</f>
        <v/>
      </c>
      <c r="J459" s="24">
        <f>IF(Universe!AE459="","",(Universe!AE459-$B$2558)/$C$2558)</f>
        <v/>
      </c>
      <c r="K459" s="24">
        <f>IF(Universe!AF459="","",(Universe!AF459-$B$2559)/$C$2559)</f>
        <v/>
      </c>
      <c r="L459" s="24">
        <f>IF(Universe!AG459="","",(Universe!AG459-$B$2560)/$C$2560)</f>
        <v/>
      </c>
      <c r="M459" s="24">
        <f>IF(Universe!AH459="","",(Universe!AH459-$B$2561)/$C$2561)</f>
        <v/>
      </c>
      <c r="N459" s="24">
        <f>IF(Universe!AI459="","",(Universe!AI459-$B$2562)/$C$2562)</f>
        <v/>
      </c>
      <c r="O459" s="24">
        <f>0.74*IF(B459="",0,B459)+0.16*IF(C459="",0,C459)+0.1*IF(D459="",0,D459)</f>
        <v/>
      </c>
      <c r="P459" s="24">
        <f>0.35*IF(E459="",0,E459)+0.35*IF(F459="",0,F459)+0.3*IF(G459="",0,G459)</f>
        <v/>
      </c>
      <c r="Q459" s="24">
        <f>0.656*IF(I459="",0,I459)+0.344*IF(H459="",0,H459)</f>
        <v/>
      </c>
      <c r="R459" s="24">
        <f>0.338*IF(J459="",0,J459)+0.662*IF(K459="",0,K459)</f>
        <v/>
      </c>
      <c r="S459" s="24">
        <f>0.38*IF(L459="",0,L459)+0.35*IF(M459="",0,M459)+0.27*IF(N459="",0,N459)</f>
        <v/>
      </c>
      <c r="T459" s="24">
        <f>IF(Universe!S459="","",((Universe!S459-$B$2565)/$C$2565)^3)</f>
        <v/>
      </c>
      <c r="U459" s="24">
        <f>IF(Universe!S459="","",(Universe!S459-$B$2565)/$C$2565)</f>
        <v/>
      </c>
      <c r="V459" s="24">
        <f>IF(Universe!T459="","",(Universe!T459-$B$2566)/$C$2566)</f>
        <v/>
      </c>
      <c r="W459" s="24">
        <f>IF(Universe!U459="","",(Universe!U459-$B$2567)/$C$2567)</f>
        <v/>
      </c>
      <c r="X459" s="24">
        <f>IF(O459="","",(O459-$B$2571)/$C$2571)</f>
        <v/>
      </c>
      <c r="Y459" s="24">
        <f>IF(T459="","",(T459-$B$2576)/$C$2576)</f>
        <v/>
      </c>
      <c r="Z459" s="24">
        <f>IF(Universe!V459="","",(Universe!V459-$B$2568)/$C$2568)</f>
        <v/>
      </c>
      <c r="AA459" s="24">
        <f>IF(P459="","",(P459-$B$2572)/$C$2572)</f>
        <v/>
      </c>
      <c r="AB459" s="24">
        <f>IF(Q459="","",(Q459-$B$2573)/$C$2573)</f>
        <v/>
      </c>
      <c r="AC459" s="24">
        <f>IF(R459="","",(R459-$B$2574)/$C$2574)</f>
        <v/>
      </c>
      <c r="AD459" s="24">
        <f>IF(S459="","",(S459-$B$2575)/$C$2575)</f>
        <v/>
      </c>
      <c r="AE459" s="24">
        <f>IF(Y459="","",Y459-(19.12044933116382+16.522174187581257*U459))</f>
        <v/>
      </c>
      <c r="AF459" s="24">
        <f>IF(X459="","",(X459-(-0.27268023098325006+0.47142105304415904*V459+-0.3189264934812436*U459)--5.286111042926227e-16)/0.7994208745952703)</f>
        <v/>
      </c>
      <c r="AG459" s="24">
        <f>IF(AA459="","",(AA459-(0.5248806186338691+-0.064206457956449*U459)-5.43454825424064e-16)/0.9977404048781155)</f>
        <v/>
      </c>
      <c r="AH459" s="25" t="n">
        <v>-2.282606918331144</v>
      </c>
      <c r="AI459" s="25" t="n">
        <v>1.526543391986169</v>
      </c>
      <c r="AJ459" s="25" t="n">
        <v>-1.801271538779121</v>
      </c>
      <c r="AK459" s="25" t="n">
        <v>0.8766333566680985</v>
      </c>
      <c r="AL459" s="25" t="n">
        <v>3.37764888584011</v>
      </c>
      <c r="AM459" s="25" t="n">
        <v>1.346682339766204</v>
      </c>
      <c r="AN459" s="25" t="n">
        <v>1.031437836052779</v>
      </c>
      <c r="AO459" s="25" t="n">
        <v>0.3413482207279756</v>
      </c>
      <c r="AP459" s="25" t="n">
        <v>-0.852342190531224</v>
      </c>
      <c r="AQ459" s="25" t="n">
        <v>1.477161030199089</v>
      </c>
    </row>
    <row r="460">
      <c r="A460" s="23">
        <f>Universe!A460</f>
        <v/>
      </c>
      <c r="B460" s="24">
        <f>IF(Universe!W460="","",(Universe!W460-$B$2550)/$C$2550)</f>
        <v/>
      </c>
      <c r="C460" s="24">
        <f>IF(Universe!X460="","",(Universe!X460-$B$2551)/$C$2551)</f>
        <v/>
      </c>
      <c r="D460" s="24">
        <f>IF(Universe!Y460="","",(Universe!Y460-$B$2552)/$C$2552)</f>
        <v/>
      </c>
      <c r="E460" s="24">
        <f>IF(Universe!Z460="","",(Universe!Z460-$B$2553)/$C$2553)</f>
        <v/>
      </c>
      <c r="F460" s="24">
        <f>IF(Universe!AA460="","",(Universe!AA460-$B$2554)/$C$2554)</f>
        <v/>
      </c>
      <c r="G460" s="24">
        <f>IF(Universe!AB460="","",(Universe!AB460-$B$2555)/$C$2555)</f>
        <v/>
      </c>
      <c r="H460" s="24">
        <f>IF(Universe!AC460="","",(Universe!AC460-$B$2556)/$C$2556)</f>
        <v/>
      </c>
      <c r="I460" s="24">
        <f>IF(Universe!AD460="","",(Universe!AD460-$B$2557)/$C$2557)</f>
        <v/>
      </c>
      <c r="J460" s="24">
        <f>IF(Universe!AE460="","",(Universe!AE460-$B$2558)/$C$2558)</f>
        <v/>
      </c>
      <c r="K460" s="24">
        <f>IF(Universe!AF460="","",(Universe!AF460-$B$2559)/$C$2559)</f>
        <v/>
      </c>
      <c r="L460" s="24">
        <f>IF(Universe!AG460="","",(Universe!AG460-$B$2560)/$C$2560)</f>
        <v/>
      </c>
      <c r="M460" s="24">
        <f>IF(Universe!AH460="","",(Universe!AH460-$B$2561)/$C$2561)</f>
        <v/>
      </c>
      <c r="N460" s="24">
        <f>IF(Universe!AI460="","",(Universe!AI460-$B$2562)/$C$2562)</f>
        <v/>
      </c>
      <c r="O460" s="24">
        <f>0.74*IF(B460="",0,B460)+0.16*IF(C460="",0,C460)+0.1*IF(D460="",0,D460)</f>
        <v/>
      </c>
      <c r="P460" s="24">
        <f>0.35*IF(E460="",0,E460)+0.35*IF(F460="",0,F460)+0.3*IF(G460="",0,G460)</f>
        <v/>
      </c>
      <c r="Q460" s="24">
        <f>0.656*IF(I460="",0,I460)+0.344*IF(H460="",0,H460)</f>
        <v/>
      </c>
      <c r="R460" s="24">
        <f>0.338*IF(J460="",0,J460)+0.662*IF(K460="",0,K460)</f>
        <v/>
      </c>
      <c r="S460" s="24">
        <f>0.38*IF(L460="",0,L460)+0.35*IF(M460="",0,M460)+0.27*IF(N460="",0,N460)</f>
        <v/>
      </c>
      <c r="T460" s="24">
        <f>IF(Universe!S460="","",((Universe!S460-$B$2565)/$C$2565)^3)</f>
        <v/>
      </c>
      <c r="U460" s="24">
        <f>IF(Universe!S460="","",(Universe!S460-$B$2565)/$C$2565)</f>
        <v/>
      </c>
      <c r="V460" s="24">
        <f>IF(Universe!T460="","",(Universe!T460-$B$2566)/$C$2566)</f>
        <v/>
      </c>
      <c r="W460" s="24">
        <f>IF(Universe!U460="","",(Universe!U460-$B$2567)/$C$2567)</f>
        <v/>
      </c>
      <c r="X460" s="24">
        <f>IF(O460="","",(O460-$B$2571)/$C$2571)</f>
        <v/>
      </c>
      <c r="Y460" s="24">
        <f>IF(T460="","",(T460-$B$2576)/$C$2576)</f>
        <v/>
      </c>
      <c r="Z460" s="24">
        <f>IF(Universe!V460="","",(Universe!V460-$B$2568)/$C$2568)</f>
        <v/>
      </c>
      <c r="AA460" s="24">
        <f>IF(P460="","",(P460-$B$2572)/$C$2572)</f>
        <v/>
      </c>
      <c r="AB460" s="24">
        <f>IF(Q460="","",(Q460-$B$2573)/$C$2573)</f>
        <v/>
      </c>
      <c r="AC460" s="24">
        <f>IF(R460="","",(R460-$B$2574)/$C$2574)</f>
        <v/>
      </c>
      <c r="AD460" s="24">
        <f>IF(S460="","",(S460-$B$2575)/$C$2575)</f>
        <v/>
      </c>
      <c r="AE460" s="24">
        <f>IF(Y460="","",Y460-(19.12044933116382+16.522174187581257*U460))</f>
        <v/>
      </c>
      <c r="AF460" s="24">
        <f>IF(X460="","",(X460-(-0.27268023098325006+0.47142105304415904*V460+-0.3189264934812436*U460)--5.286111042926227e-16)/0.7994208745952703)</f>
        <v/>
      </c>
      <c r="AG460" s="24">
        <f>IF(AA460="","",(AA460-(0.5248806186338691+-0.064206457956449*U460)-5.43454825424064e-16)/0.9977404048781155)</f>
        <v/>
      </c>
      <c r="AH460" s="25" t="n">
        <v>-2.874020187384948</v>
      </c>
      <c r="AI460" s="25" t="n">
        <v>-0.239404208828502</v>
      </c>
      <c r="AJ460" s="25" t="n">
        <v>0.105769149944913</v>
      </c>
      <c r="AK460" s="25" t="n">
        <v>0.1914835092628057</v>
      </c>
      <c r="AL460" s="25" t="n">
        <v>3.112356294796512</v>
      </c>
      <c r="AM460" s="25" t="n">
        <v>-0.0518924644085225</v>
      </c>
      <c r="AN460" s="25" t="n">
        <v>-0.1175845548951171</v>
      </c>
      <c r="AO460" s="25" t="n">
        <v>-0.0484645695632178</v>
      </c>
      <c r="AP460" s="25" t="n">
        <v>0.3112979491369222</v>
      </c>
      <c r="AQ460" s="25" t="n">
        <v>0.061175020774808</v>
      </c>
    </row>
    <row r="461">
      <c r="A461" s="23">
        <f>Universe!A461</f>
        <v/>
      </c>
      <c r="B461" s="24">
        <f>IF(Universe!W461="","",(Universe!W461-$B$2550)/$C$2550)</f>
        <v/>
      </c>
      <c r="C461" s="24">
        <f>IF(Universe!X461="","",(Universe!X461-$B$2551)/$C$2551)</f>
        <v/>
      </c>
      <c r="D461" s="24">
        <f>IF(Universe!Y461="","",(Universe!Y461-$B$2552)/$C$2552)</f>
        <v/>
      </c>
      <c r="E461" s="24">
        <f>IF(Universe!Z461="","",(Universe!Z461-$B$2553)/$C$2553)</f>
        <v/>
      </c>
      <c r="F461" s="24">
        <f>IF(Universe!AA461="","",(Universe!AA461-$B$2554)/$C$2554)</f>
        <v/>
      </c>
      <c r="G461" s="24">
        <f>IF(Universe!AB461="","",(Universe!AB461-$B$2555)/$C$2555)</f>
        <v/>
      </c>
      <c r="H461" s="24">
        <f>IF(Universe!AC461="","",(Universe!AC461-$B$2556)/$C$2556)</f>
        <v/>
      </c>
      <c r="I461" s="24">
        <f>IF(Universe!AD461="","",(Universe!AD461-$B$2557)/$C$2557)</f>
        <v/>
      </c>
      <c r="J461" s="24">
        <f>IF(Universe!AE461="","",(Universe!AE461-$B$2558)/$C$2558)</f>
        <v/>
      </c>
      <c r="K461" s="24">
        <f>IF(Universe!AF461="","",(Universe!AF461-$B$2559)/$C$2559)</f>
        <v/>
      </c>
      <c r="L461" s="24">
        <f>IF(Universe!AG461="","",(Universe!AG461-$B$2560)/$C$2560)</f>
        <v/>
      </c>
      <c r="M461" s="24">
        <f>IF(Universe!AH461="","",(Universe!AH461-$B$2561)/$C$2561)</f>
        <v/>
      </c>
      <c r="N461" s="24">
        <f>IF(Universe!AI461="","",(Universe!AI461-$B$2562)/$C$2562)</f>
        <v/>
      </c>
      <c r="O461" s="24">
        <f>0.74*IF(B461="",0,B461)+0.16*IF(C461="",0,C461)+0.1*IF(D461="",0,D461)</f>
        <v/>
      </c>
      <c r="P461" s="24">
        <f>0.35*IF(E461="",0,E461)+0.35*IF(F461="",0,F461)+0.3*IF(G461="",0,G461)</f>
        <v/>
      </c>
      <c r="Q461" s="24">
        <f>0.656*IF(I461="",0,I461)+0.344*IF(H461="",0,H461)</f>
        <v/>
      </c>
      <c r="R461" s="24">
        <f>0.338*IF(J461="",0,J461)+0.662*IF(K461="",0,K461)</f>
        <v/>
      </c>
      <c r="S461" s="24">
        <f>0.38*IF(L461="",0,L461)+0.35*IF(M461="",0,M461)+0.27*IF(N461="",0,N461)</f>
        <v/>
      </c>
      <c r="T461" s="24">
        <f>IF(Universe!S461="","",((Universe!S461-$B$2565)/$C$2565)^3)</f>
        <v/>
      </c>
      <c r="U461" s="24">
        <f>IF(Universe!S461="","",(Universe!S461-$B$2565)/$C$2565)</f>
        <v/>
      </c>
      <c r="V461" s="24">
        <f>IF(Universe!T461="","",(Universe!T461-$B$2566)/$C$2566)</f>
        <v/>
      </c>
      <c r="W461" s="24">
        <f>IF(Universe!U461="","",(Universe!U461-$B$2567)/$C$2567)</f>
        <v/>
      </c>
      <c r="X461" s="24">
        <f>IF(O461="","",(O461-$B$2571)/$C$2571)</f>
        <v/>
      </c>
      <c r="Y461" s="24">
        <f>IF(T461="","",(T461-$B$2576)/$C$2576)</f>
        <v/>
      </c>
      <c r="Z461" s="24">
        <f>IF(Universe!V461="","",(Universe!V461-$B$2568)/$C$2568)</f>
        <v/>
      </c>
      <c r="AA461" s="24">
        <f>IF(P461="","",(P461-$B$2572)/$C$2572)</f>
        <v/>
      </c>
      <c r="AB461" s="24">
        <f>IF(Q461="","",(Q461-$B$2573)/$C$2573)</f>
        <v/>
      </c>
      <c r="AC461" s="24">
        <f>IF(R461="","",(R461-$B$2574)/$C$2574)</f>
        <v/>
      </c>
      <c r="AD461" s="24">
        <f>IF(S461="","",(S461-$B$2575)/$C$2575)</f>
        <v/>
      </c>
      <c r="AE461" s="24">
        <f>IF(Y461="","",Y461-(19.12044933116382+16.522174187581257*U461))</f>
        <v/>
      </c>
      <c r="AF461" s="24">
        <f>IF(X461="","",(X461-(-0.27268023098325006+0.47142105304415904*V461+-0.3189264934812436*U461)--5.286111042926227e-16)/0.7994208745952703)</f>
        <v/>
      </c>
      <c r="AG461" s="24">
        <f>IF(AA461="","",(AA461-(0.5248806186338691+-0.064206457956449*U461)-5.43454825424064e-16)/0.9977404048781155)</f>
        <v/>
      </c>
      <c r="AH461" s="25" t="n">
        <v>-0.4051218055556634</v>
      </c>
      <c r="AI461" s="25" t="n">
        <v>1.231066124729507</v>
      </c>
      <c r="AJ461" s="25" t="n">
        <v>0.7594356533995158</v>
      </c>
      <c r="AK461" s="25" t="n">
        <v>0.1780624914398877</v>
      </c>
      <c r="AL461" s="25" t="n">
        <v>0.9235932124436024</v>
      </c>
      <c r="AM461" s="25" t="n">
        <v>-0.1501191728648669</v>
      </c>
      <c r="AN461" s="25" t="n">
        <v>-0.2289000335712134</v>
      </c>
      <c r="AO461" s="25" t="n">
        <v>-0.0345014179945036</v>
      </c>
      <c r="AP461" s="25" t="n">
        <v>0.4768808542881687</v>
      </c>
      <c r="AQ461" s="25" t="n">
        <v>-0.2692923451129474</v>
      </c>
    </row>
    <row r="462">
      <c r="A462" s="23">
        <f>Universe!A462</f>
        <v/>
      </c>
      <c r="B462" s="24">
        <f>IF(Universe!W462="","",(Universe!W462-$B$2550)/$C$2550)</f>
        <v/>
      </c>
      <c r="C462" s="24">
        <f>IF(Universe!X462="","",(Universe!X462-$B$2551)/$C$2551)</f>
        <v/>
      </c>
      <c r="D462" s="24">
        <f>IF(Universe!Y462="","",(Universe!Y462-$B$2552)/$C$2552)</f>
        <v/>
      </c>
      <c r="E462" s="24">
        <f>IF(Universe!Z462="","",(Universe!Z462-$B$2553)/$C$2553)</f>
        <v/>
      </c>
      <c r="F462" s="24">
        <f>IF(Universe!AA462="","",(Universe!AA462-$B$2554)/$C$2554)</f>
        <v/>
      </c>
      <c r="G462" s="24">
        <f>IF(Universe!AB462="","",(Universe!AB462-$B$2555)/$C$2555)</f>
        <v/>
      </c>
      <c r="H462" s="24">
        <f>IF(Universe!AC462="","",(Universe!AC462-$B$2556)/$C$2556)</f>
        <v/>
      </c>
      <c r="I462" s="24">
        <f>IF(Universe!AD462="","",(Universe!AD462-$B$2557)/$C$2557)</f>
        <v/>
      </c>
      <c r="J462" s="24">
        <f>IF(Universe!AE462="","",(Universe!AE462-$B$2558)/$C$2558)</f>
        <v/>
      </c>
      <c r="K462" s="24">
        <f>IF(Universe!AF462="","",(Universe!AF462-$B$2559)/$C$2559)</f>
        <v/>
      </c>
      <c r="L462" s="24">
        <f>IF(Universe!AG462="","",(Universe!AG462-$B$2560)/$C$2560)</f>
        <v/>
      </c>
      <c r="M462" s="24">
        <f>IF(Universe!AH462="","",(Universe!AH462-$B$2561)/$C$2561)</f>
        <v/>
      </c>
      <c r="N462" s="24">
        <f>IF(Universe!AI462="","",(Universe!AI462-$B$2562)/$C$2562)</f>
        <v/>
      </c>
      <c r="O462" s="24">
        <f>0.74*IF(B462="",0,B462)+0.16*IF(C462="",0,C462)+0.1*IF(D462="",0,D462)</f>
        <v/>
      </c>
      <c r="P462" s="24">
        <f>0.35*IF(E462="",0,E462)+0.35*IF(F462="",0,F462)+0.3*IF(G462="",0,G462)</f>
        <v/>
      </c>
      <c r="Q462" s="24">
        <f>0.656*IF(I462="",0,I462)+0.344*IF(H462="",0,H462)</f>
        <v/>
      </c>
      <c r="R462" s="24">
        <f>0.338*IF(J462="",0,J462)+0.662*IF(K462="",0,K462)</f>
        <v/>
      </c>
      <c r="S462" s="24">
        <f>0.38*IF(L462="",0,L462)+0.35*IF(M462="",0,M462)+0.27*IF(N462="",0,N462)</f>
        <v/>
      </c>
      <c r="T462" s="24">
        <f>IF(Universe!S462="","",((Universe!S462-$B$2565)/$C$2565)^3)</f>
        <v/>
      </c>
      <c r="U462" s="24">
        <f>IF(Universe!S462="","",(Universe!S462-$B$2565)/$C$2565)</f>
        <v/>
      </c>
      <c r="V462" s="24">
        <f>IF(Universe!T462="","",(Universe!T462-$B$2566)/$C$2566)</f>
        <v/>
      </c>
      <c r="W462" s="24">
        <f>IF(Universe!U462="","",(Universe!U462-$B$2567)/$C$2567)</f>
        <v/>
      </c>
      <c r="X462" s="24">
        <f>IF(O462="","",(O462-$B$2571)/$C$2571)</f>
        <v/>
      </c>
      <c r="Y462" s="24">
        <f>IF(T462="","",(T462-$B$2576)/$C$2576)</f>
        <v/>
      </c>
      <c r="Z462" s="24">
        <f>IF(Universe!V462="","",(Universe!V462-$B$2568)/$C$2568)</f>
        <v/>
      </c>
      <c r="AA462" s="24">
        <f>IF(P462="","",(P462-$B$2572)/$C$2572)</f>
        <v/>
      </c>
      <c r="AB462" s="24">
        <f>IF(Q462="","",(Q462-$B$2573)/$C$2573)</f>
        <v/>
      </c>
      <c r="AC462" s="24">
        <f>IF(R462="","",(R462-$B$2574)/$C$2574)</f>
        <v/>
      </c>
      <c r="AD462" s="24">
        <f>IF(S462="","",(S462-$B$2575)/$C$2575)</f>
        <v/>
      </c>
      <c r="AE462" s="24">
        <f>IF(Y462="","",Y462-(19.12044933116382+16.522174187581257*U462))</f>
        <v/>
      </c>
      <c r="AF462" s="24">
        <f>IF(X462="","",(X462-(-0.27268023098325006+0.47142105304415904*V462+-0.3189264934812436*U462)--5.286111042926227e-16)/0.7994208745952703)</f>
        <v/>
      </c>
      <c r="AG462" s="24">
        <f>IF(AA462="","",(AA462-(0.5248806186338691+-0.064206457956449*U462)-5.43454825424064e-16)/0.9977404048781155)</f>
        <v/>
      </c>
      <c r="AH462" s="25" t="n">
        <v>-2.649198634559983</v>
      </c>
      <c r="AI462" s="25" t="n">
        <v>0.1460690755382177</v>
      </c>
      <c r="AJ462" s="25" t="n">
        <v>-0.3514214936346448</v>
      </c>
      <c r="AK462" s="25" t="n">
        <v>9.954166978622272</v>
      </c>
      <c r="AL462" s="25" t="n">
        <v>3.295461474818932</v>
      </c>
      <c r="AM462" s="25" t="n">
        <v>-0.2871984156680861</v>
      </c>
      <c r="AN462" s="25" t="n">
        <v>1.178690867868382</v>
      </c>
      <c r="AO462" s="25" t="n">
        <v>-0.283132460714494</v>
      </c>
      <c r="AP462" s="25" t="n">
        <v>-0.2304376559733559</v>
      </c>
      <c r="AQ462" s="25" t="n">
        <v>0.6300144353295857</v>
      </c>
    </row>
    <row r="463">
      <c r="A463" s="23">
        <f>Universe!A463</f>
        <v/>
      </c>
      <c r="B463" s="24">
        <f>IF(Universe!W463="","",(Universe!W463-$B$2550)/$C$2550)</f>
        <v/>
      </c>
      <c r="C463" s="24">
        <f>IF(Universe!X463="","",(Universe!X463-$B$2551)/$C$2551)</f>
        <v/>
      </c>
      <c r="D463" s="24">
        <f>IF(Universe!Y463="","",(Universe!Y463-$B$2552)/$C$2552)</f>
        <v/>
      </c>
      <c r="E463" s="24">
        <f>IF(Universe!Z463="","",(Universe!Z463-$B$2553)/$C$2553)</f>
        <v/>
      </c>
      <c r="F463" s="24">
        <f>IF(Universe!AA463="","",(Universe!AA463-$B$2554)/$C$2554)</f>
        <v/>
      </c>
      <c r="G463" s="24">
        <f>IF(Universe!AB463="","",(Universe!AB463-$B$2555)/$C$2555)</f>
        <v/>
      </c>
      <c r="H463" s="24">
        <f>IF(Universe!AC463="","",(Universe!AC463-$B$2556)/$C$2556)</f>
        <v/>
      </c>
      <c r="I463" s="24">
        <f>IF(Universe!AD463="","",(Universe!AD463-$B$2557)/$C$2557)</f>
        <v/>
      </c>
      <c r="J463" s="24">
        <f>IF(Universe!AE463="","",(Universe!AE463-$B$2558)/$C$2558)</f>
        <v/>
      </c>
      <c r="K463" s="24">
        <f>IF(Universe!AF463="","",(Universe!AF463-$B$2559)/$C$2559)</f>
        <v/>
      </c>
      <c r="L463" s="24">
        <f>IF(Universe!AG463="","",(Universe!AG463-$B$2560)/$C$2560)</f>
        <v/>
      </c>
      <c r="M463" s="24">
        <f>IF(Universe!AH463="","",(Universe!AH463-$B$2561)/$C$2561)</f>
        <v/>
      </c>
      <c r="N463" s="24">
        <f>IF(Universe!AI463="","",(Universe!AI463-$B$2562)/$C$2562)</f>
        <v/>
      </c>
      <c r="O463" s="24">
        <f>0.74*IF(B463="",0,B463)+0.16*IF(C463="",0,C463)+0.1*IF(D463="",0,D463)</f>
        <v/>
      </c>
      <c r="P463" s="24">
        <f>0.35*IF(E463="",0,E463)+0.35*IF(F463="",0,F463)+0.3*IF(G463="",0,G463)</f>
        <v/>
      </c>
      <c r="Q463" s="24">
        <f>0.656*IF(I463="",0,I463)+0.344*IF(H463="",0,H463)</f>
        <v/>
      </c>
      <c r="R463" s="24">
        <f>0.338*IF(J463="",0,J463)+0.662*IF(K463="",0,K463)</f>
        <v/>
      </c>
      <c r="S463" s="24">
        <f>0.38*IF(L463="",0,L463)+0.35*IF(M463="",0,M463)+0.27*IF(N463="",0,N463)</f>
        <v/>
      </c>
      <c r="T463" s="24">
        <f>IF(Universe!S463="","",((Universe!S463-$B$2565)/$C$2565)^3)</f>
        <v/>
      </c>
      <c r="U463" s="24">
        <f>IF(Universe!S463="","",(Universe!S463-$B$2565)/$C$2565)</f>
        <v/>
      </c>
      <c r="V463" s="24">
        <f>IF(Universe!T463="","",(Universe!T463-$B$2566)/$C$2566)</f>
        <v/>
      </c>
      <c r="W463" s="24">
        <f>IF(Universe!U463="","",(Universe!U463-$B$2567)/$C$2567)</f>
        <v/>
      </c>
      <c r="X463" s="24">
        <f>IF(O463="","",(O463-$B$2571)/$C$2571)</f>
        <v/>
      </c>
      <c r="Y463" s="24">
        <f>IF(T463="","",(T463-$B$2576)/$C$2576)</f>
        <v/>
      </c>
      <c r="Z463" s="24">
        <f>IF(Universe!V463="","",(Universe!V463-$B$2568)/$C$2568)</f>
        <v/>
      </c>
      <c r="AA463" s="24">
        <f>IF(P463="","",(P463-$B$2572)/$C$2572)</f>
        <v/>
      </c>
      <c r="AB463" s="24">
        <f>IF(Q463="","",(Q463-$B$2573)/$C$2573)</f>
        <v/>
      </c>
      <c r="AC463" s="24">
        <f>IF(R463="","",(R463-$B$2574)/$C$2574)</f>
        <v/>
      </c>
      <c r="AD463" s="24">
        <f>IF(S463="","",(S463-$B$2575)/$C$2575)</f>
        <v/>
      </c>
      <c r="AE463" s="24">
        <f>IF(Y463="","",Y463-(19.12044933116382+16.522174187581257*U463))</f>
        <v/>
      </c>
      <c r="AF463" s="24">
        <f>IF(X463="","",(X463-(-0.27268023098325006+0.47142105304415904*V463+-0.3189264934812436*U463)--5.286111042926227e-16)/0.7994208745952703)</f>
        <v/>
      </c>
      <c r="AG463" s="24">
        <f>IF(AA463="","",(AA463-(0.5248806186338691+-0.064206457956449*U463)-5.43454825424064e-16)/0.9977404048781155)</f>
        <v/>
      </c>
      <c r="AH463" s="25" t="n">
        <v>-1.61872576977934</v>
      </c>
      <c r="AI463" s="25" t="n">
        <v>-0.5831449828958093</v>
      </c>
      <c r="AJ463" s="25" t="n">
        <v>-0.0464603096417928</v>
      </c>
      <c r="AK463" s="25" t="n">
        <v>1.074895875997986</v>
      </c>
      <c r="AL463" s="25" t="n">
        <v>2.953516413914672</v>
      </c>
      <c r="AM463" s="25" t="n">
        <v>-0.1052955649440038</v>
      </c>
      <c r="AN463" s="25" t="n">
        <v>1.529801420226653</v>
      </c>
      <c r="AO463" s="25" t="n">
        <v>-0.0452912455957983</v>
      </c>
      <c r="AP463" s="25" t="n">
        <v>1.448342087782301</v>
      </c>
      <c r="AQ463" s="25" t="n">
        <v>-0.09123155345347859</v>
      </c>
    </row>
    <row r="464">
      <c r="A464" s="23">
        <f>Universe!A464</f>
        <v/>
      </c>
      <c r="B464" s="24">
        <f>IF(Universe!W464="","",(Universe!W464-$B$2550)/$C$2550)</f>
        <v/>
      </c>
      <c r="C464" s="24">
        <f>IF(Universe!X464="","",(Universe!X464-$B$2551)/$C$2551)</f>
        <v/>
      </c>
      <c r="D464" s="24">
        <f>IF(Universe!Y464="","",(Universe!Y464-$B$2552)/$C$2552)</f>
        <v/>
      </c>
      <c r="E464" s="24">
        <f>IF(Universe!Z464="","",(Universe!Z464-$B$2553)/$C$2553)</f>
        <v/>
      </c>
      <c r="F464" s="24">
        <f>IF(Universe!AA464="","",(Universe!AA464-$B$2554)/$C$2554)</f>
        <v/>
      </c>
      <c r="G464" s="24">
        <f>IF(Universe!AB464="","",(Universe!AB464-$B$2555)/$C$2555)</f>
        <v/>
      </c>
      <c r="H464" s="24">
        <f>IF(Universe!AC464="","",(Universe!AC464-$B$2556)/$C$2556)</f>
        <v/>
      </c>
      <c r="I464" s="24">
        <f>IF(Universe!AD464="","",(Universe!AD464-$B$2557)/$C$2557)</f>
        <v/>
      </c>
      <c r="J464" s="24">
        <f>IF(Universe!AE464="","",(Universe!AE464-$B$2558)/$C$2558)</f>
        <v/>
      </c>
      <c r="K464" s="24">
        <f>IF(Universe!AF464="","",(Universe!AF464-$B$2559)/$C$2559)</f>
        <v/>
      </c>
      <c r="L464" s="24">
        <f>IF(Universe!AG464="","",(Universe!AG464-$B$2560)/$C$2560)</f>
        <v/>
      </c>
      <c r="M464" s="24">
        <f>IF(Universe!AH464="","",(Universe!AH464-$B$2561)/$C$2561)</f>
        <v/>
      </c>
      <c r="N464" s="24">
        <f>IF(Universe!AI464="","",(Universe!AI464-$B$2562)/$C$2562)</f>
        <v/>
      </c>
      <c r="O464" s="24">
        <f>0.74*IF(B464="",0,B464)+0.16*IF(C464="",0,C464)+0.1*IF(D464="",0,D464)</f>
        <v/>
      </c>
      <c r="P464" s="24">
        <f>0.35*IF(E464="",0,E464)+0.35*IF(F464="",0,F464)+0.3*IF(G464="",0,G464)</f>
        <v/>
      </c>
      <c r="Q464" s="24">
        <f>0.656*IF(I464="",0,I464)+0.344*IF(H464="",0,H464)</f>
        <v/>
      </c>
      <c r="R464" s="24">
        <f>0.338*IF(J464="",0,J464)+0.662*IF(K464="",0,K464)</f>
        <v/>
      </c>
      <c r="S464" s="24">
        <f>0.38*IF(L464="",0,L464)+0.35*IF(M464="",0,M464)+0.27*IF(N464="",0,N464)</f>
        <v/>
      </c>
      <c r="T464" s="24">
        <f>IF(Universe!S464="","",((Universe!S464-$B$2565)/$C$2565)^3)</f>
        <v/>
      </c>
      <c r="U464" s="24">
        <f>IF(Universe!S464="","",(Universe!S464-$B$2565)/$C$2565)</f>
        <v/>
      </c>
      <c r="V464" s="24">
        <f>IF(Universe!T464="","",(Universe!T464-$B$2566)/$C$2566)</f>
        <v/>
      </c>
      <c r="W464" s="24">
        <f>IF(Universe!U464="","",(Universe!U464-$B$2567)/$C$2567)</f>
        <v/>
      </c>
      <c r="X464" s="24">
        <f>IF(O464="","",(O464-$B$2571)/$C$2571)</f>
        <v/>
      </c>
      <c r="Y464" s="24">
        <f>IF(T464="","",(T464-$B$2576)/$C$2576)</f>
        <v/>
      </c>
      <c r="Z464" s="24">
        <f>IF(Universe!V464="","",(Universe!V464-$B$2568)/$C$2568)</f>
        <v/>
      </c>
      <c r="AA464" s="24">
        <f>IF(P464="","",(P464-$B$2572)/$C$2572)</f>
        <v/>
      </c>
      <c r="AB464" s="24">
        <f>IF(Q464="","",(Q464-$B$2573)/$C$2573)</f>
        <v/>
      </c>
      <c r="AC464" s="24">
        <f>IF(R464="","",(R464-$B$2574)/$C$2574)</f>
        <v/>
      </c>
      <c r="AD464" s="24">
        <f>IF(S464="","",(S464-$B$2575)/$C$2575)</f>
        <v/>
      </c>
      <c r="AE464" s="24">
        <f>IF(Y464="","",Y464-(19.12044933116382+16.522174187581257*U464))</f>
        <v/>
      </c>
      <c r="AF464" s="24">
        <f>IF(X464="","",(X464-(-0.27268023098325006+0.47142105304415904*V464+-0.3189264934812436*U464)--5.286111042926227e-16)/0.7994208745952703)</f>
        <v/>
      </c>
      <c r="AG464" s="24">
        <f>IF(AA464="","",(AA464-(0.5248806186338691+-0.064206457956449*U464)-5.43454825424064e-16)/0.9977404048781155)</f>
        <v/>
      </c>
      <c r="AH464" s="25" t="n">
        <v>-3.754778346684518</v>
      </c>
      <c r="AI464" s="25" t="n">
        <v>-0.7173700939697176</v>
      </c>
      <c r="AJ464" s="25" t="n">
        <v>-0.3792980925383559</v>
      </c>
      <c r="AK464" s="25" t="n">
        <v>-0.480833628793119</v>
      </c>
      <c r="AL464" s="25" t="n">
        <v>1.239899122969031</v>
      </c>
      <c r="AM464" s="25" t="n">
        <v>6.095940169869098</v>
      </c>
      <c r="AN464" s="25" t="n">
        <v>-0.2128921638951108</v>
      </c>
      <c r="AO464" s="25" t="n">
        <v>2.689687676492994</v>
      </c>
      <c r="AP464" s="25" t="n">
        <v>-0.8171960952069914</v>
      </c>
      <c r="AQ464" s="25" t="n">
        <v>1.161247805837152</v>
      </c>
    </row>
    <row r="465">
      <c r="A465" s="23">
        <f>Universe!A465</f>
        <v/>
      </c>
      <c r="B465" s="24">
        <f>IF(Universe!W465="","",(Universe!W465-$B$2550)/$C$2550)</f>
        <v/>
      </c>
      <c r="C465" s="24">
        <f>IF(Universe!X465="","",(Universe!X465-$B$2551)/$C$2551)</f>
        <v/>
      </c>
      <c r="D465" s="24">
        <f>IF(Universe!Y465="","",(Universe!Y465-$B$2552)/$C$2552)</f>
        <v/>
      </c>
      <c r="E465" s="24">
        <f>IF(Universe!Z465="","",(Universe!Z465-$B$2553)/$C$2553)</f>
        <v/>
      </c>
      <c r="F465" s="24">
        <f>IF(Universe!AA465="","",(Universe!AA465-$B$2554)/$C$2554)</f>
        <v/>
      </c>
      <c r="G465" s="24">
        <f>IF(Universe!AB465="","",(Universe!AB465-$B$2555)/$C$2555)</f>
        <v/>
      </c>
      <c r="H465" s="24">
        <f>IF(Universe!AC465="","",(Universe!AC465-$B$2556)/$C$2556)</f>
        <v/>
      </c>
      <c r="I465" s="24">
        <f>IF(Universe!AD465="","",(Universe!AD465-$B$2557)/$C$2557)</f>
        <v/>
      </c>
      <c r="J465" s="24">
        <f>IF(Universe!AE465="","",(Universe!AE465-$B$2558)/$C$2558)</f>
        <v/>
      </c>
      <c r="K465" s="24">
        <f>IF(Universe!AF465="","",(Universe!AF465-$B$2559)/$C$2559)</f>
        <v/>
      </c>
      <c r="L465" s="24">
        <f>IF(Universe!AG465="","",(Universe!AG465-$B$2560)/$C$2560)</f>
        <v/>
      </c>
      <c r="M465" s="24">
        <f>IF(Universe!AH465="","",(Universe!AH465-$B$2561)/$C$2561)</f>
        <v/>
      </c>
      <c r="N465" s="24">
        <f>IF(Universe!AI465="","",(Universe!AI465-$B$2562)/$C$2562)</f>
        <v/>
      </c>
      <c r="O465" s="24">
        <f>0.74*IF(B465="",0,B465)+0.16*IF(C465="",0,C465)+0.1*IF(D465="",0,D465)</f>
        <v/>
      </c>
      <c r="P465" s="24">
        <f>0.35*IF(E465="",0,E465)+0.35*IF(F465="",0,F465)+0.3*IF(G465="",0,G465)</f>
        <v/>
      </c>
      <c r="Q465" s="24">
        <f>0.656*IF(I465="",0,I465)+0.344*IF(H465="",0,H465)</f>
        <v/>
      </c>
      <c r="R465" s="24">
        <f>0.338*IF(J465="",0,J465)+0.662*IF(K465="",0,K465)</f>
        <v/>
      </c>
      <c r="S465" s="24">
        <f>0.38*IF(L465="",0,L465)+0.35*IF(M465="",0,M465)+0.27*IF(N465="",0,N465)</f>
        <v/>
      </c>
      <c r="T465" s="24">
        <f>IF(Universe!S465="","",((Universe!S465-$B$2565)/$C$2565)^3)</f>
        <v/>
      </c>
      <c r="U465" s="24">
        <f>IF(Universe!S465="","",(Universe!S465-$B$2565)/$C$2565)</f>
        <v/>
      </c>
      <c r="V465" s="24">
        <f>IF(Universe!T465="","",(Universe!T465-$B$2566)/$C$2566)</f>
        <v/>
      </c>
      <c r="W465" s="24">
        <f>IF(Universe!U465="","",(Universe!U465-$B$2567)/$C$2567)</f>
        <v/>
      </c>
      <c r="X465" s="24">
        <f>IF(O465="","",(O465-$B$2571)/$C$2571)</f>
        <v/>
      </c>
      <c r="Y465" s="24">
        <f>IF(T465="","",(T465-$B$2576)/$C$2576)</f>
        <v/>
      </c>
      <c r="Z465" s="24">
        <f>IF(Universe!V465="","",(Universe!V465-$B$2568)/$C$2568)</f>
        <v/>
      </c>
      <c r="AA465" s="24">
        <f>IF(P465="","",(P465-$B$2572)/$C$2572)</f>
        <v/>
      </c>
      <c r="AB465" s="24">
        <f>IF(Q465="","",(Q465-$B$2573)/$C$2573)</f>
        <v/>
      </c>
      <c r="AC465" s="24">
        <f>IF(R465="","",(R465-$B$2574)/$C$2574)</f>
        <v/>
      </c>
      <c r="AD465" s="24">
        <f>IF(S465="","",(S465-$B$2575)/$C$2575)</f>
        <v/>
      </c>
      <c r="AE465" s="24">
        <f>IF(Y465="","",Y465-(19.12044933116382+16.522174187581257*U465))</f>
        <v/>
      </c>
      <c r="AF465" s="24">
        <f>IF(X465="","",(X465-(-0.27268023098325006+0.47142105304415904*V465+-0.3189264934812436*U465)--5.286111042926227e-16)/0.7994208745952703)</f>
        <v/>
      </c>
      <c r="AG465" s="24">
        <f>IF(AA465="","",(AA465-(0.5248806186338691+-0.064206457956449*U465)-5.43454825424064e-16)/0.9977404048781155)</f>
        <v/>
      </c>
      <c r="AH465" s="25" t="n">
        <v>-2.851722008541908</v>
      </c>
      <c r="AI465" s="25" t="n">
        <v>-0.8032182201126467</v>
      </c>
      <c r="AJ465" s="25" t="n">
        <v>-0.2493796523097674</v>
      </c>
      <c r="AK465" s="25" t="n">
        <v>-0.0546419873650409</v>
      </c>
      <c r="AL465" s="25" t="n">
        <v>3.13535262418766</v>
      </c>
      <c r="AM465" s="25" t="n">
        <v>1.02652182426431</v>
      </c>
      <c r="AN465" s="25" t="n">
        <v>-0.4802403259947406</v>
      </c>
      <c r="AO465" s="25" t="n">
        <v>0.4735155646721641</v>
      </c>
      <c r="AP465" s="25" t="n">
        <v>-0.8171960952069914</v>
      </c>
      <c r="AQ465" s="25" t="n">
        <v>0.3949320627736529</v>
      </c>
    </row>
    <row r="466">
      <c r="A466" s="23">
        <f>Universe!A466</f>
        <v/>
      </c>
      <c r="B466" s="24">
        <f>IF(Universe!W466="","",(Universe!W466-$B$2550)/$C$2550)</f>
        <v/>
      </c>
      <c r="C466" s="24">
        <f>IF(Universe!X466="","",(Universe!X466-$B$2551)/$C$2551)</f>
        <v/>
      </c>
      <c r="D466" s="24">
        <f>IF(Universe!Y466="","",(Universe!Y466-$B$2552)/$C$2552)</f>
        <v/>
      </c>
      <c r="E466" s="24">
        <f>IF(Universe!Z466="","",(Universe!Z466-$B$2553)/$C$2553)</f>
        <v/>
      </c>
      <c r="F466" s="24">
        <f>IF(Universe!AA466="","",(Universe!AA466-$B$2554)/$C$2554)</f>
        <v/>
      </c>
      <c r="G466" s="24">
        <f>IF(Universe!AB466="","",(Universe!AB466-$B$2555)/$C$2555)</f>
        <v/>
      </c>
      <c r="H466" s="24">
        <f>IF(Universe!AC466="","",(Universe!AC466-$B$2556)/$C$2556)</f>
        <v/>
      </c>
      <c r="I466" s="24">
        <f>IF(Universe!AD466="","",(Universe!AD466-$B$2557)/$C$2557)</f>
        <v/>
      </c>
      <c r="J466" s="24">
        <f>IF(Universe!AE466="","",(Universe!AE466-$B$2558)/$C$2558)</f>
        <v/>
      </c>
      <c r="K466" s="24">
        <f>IF(Universe!AF466="","",(Universe!AF466-$B$2559)/$C$2559)</f>
        <v/>
      </c>
      <c r="L466" s="24">
        <f>IF(Universe!AG466="","",(Universe!AG466-$B$2560)/$C$2560)</f>
        <v/>
      </c>
      <c r="M466" s="24">
        <f>IF(Universe!AH466="","",(Universe!AH466-$B$2561)/$C$2561)</f>
        <v/>
      </c>
      <c r="N466" s="24">
        <f>IF(Universe!AI466="","",(Universe!AI466-$B$2562)/$C$2562)</f>
        <v/>
      </c>
      <c r="O466" s="24">
        <f>0.74*IF(B466="",0,B466)+0.16*IF(C466="",0,C466)+0.1*IF(D466="",0,D466)</f>
        <v/>
      </c>
      <c r="P466" s="24">
        <f>0.35*IF(E466="",0,E466)+0.35*IF(F466="",0,F466)+0.3*IF(G466="",0,G466)</f>
        <v/>
      </c>
      <c r="Q466" s="24">
        <f>0.656*IF(I466="",0,I466)+0.344*IF(H466="",0,H466)</f>
        <v/>
      </c>
      <c r="R466" s="24">
        <f>0.338*IF(J466="",0,J466)+0.662*IF(K466="",0,K466)</f>
        <v/>
      </c>
      <c r="S466" s="24">
        <f>0.38*IF(L466="",0,L466)+0.35*IF(M466="",0,M466)+0.27*IF(N466="",0,N466)</f>
        <v/>
      </c>
      <c r="T466" s="24">
        <f>IF(Universe!S466="","",((Universe!S466-$B$2565)/$C$2565)^3)</f>
        <v/>
      </c>
      <c r="U466" s="24">
        <f>IF(Universe!S466="","",(Universe!S466-$B$2565)/$C$2565)</f>
        <v/>
      </c>
      <c r="V466" s="24">
        <f>IF(Universe!T466="","",(Universe!T466-$B$2566)/$C$2566)</f>
        <v/>
      </c>
      <c r="W466" s="24">
        <f>IF(Universe!U466="","",(Universe!U466-$B$2567)/$C$2567)</f>
        <v/>
      </c>
      <c r="X466" s="24">
        <f>IF(O466="","",(O466-$B$2571)/$C$2571)</f>
        <v/>
      </c>
      <c r="Y466" s="24">
        <f>IF(T466="","",(T466-$B$2576)/$C$2576)</f>
        <v/>
      </c>
      <c r="Z466" s="24">
        <f>IF(Universe!V466="","",(Universe!V466-$B$2568)/$C$2568)</f>
        <v/>
      </c>
      <c r="AA466" s="24">
        <f>IF(P466="","",(P466-$B$2572)/$C$2572)</f>
        <v/>
      </c>
      <c r="AB466" s="24">
        <f>IF(Q466="","",(Q466-$B$2573)/$C$2573)</f>
        <v/>
      </c>
      <c r="AC466" s="24">
        <f>IF(R466="","",(R466-$B$2574)/$C$2574)</f>
        <v/>
      </c>
      <c r="AD466" s="24">
        <f>IF(S466="","",(S466-$B$2575)/$C$2575)</f>
        <v/>
      </c>
      <c r="AE466" s="24">
        <f>IF(Y466="","",Y466-(19.12044933116382+16.522174187581257*U466))</f>
        <v/>
      </c>
      <c r="AF466" s="24">
        <f>IF(X466="","",(X466-(-0.27268023098325006+0.47142105304415904*V466+-0.3189264934812436*U466)--5.286111042926227e-16)/0.7994208745952703)</f>
        <v/>
      </c>
      <c r="AG466" s="24">
        <f>IF(AA466="","",(AA466-(0.5248806186338691+-0.064206457956449*U466)-5.43454825424064e-16)/0.9977404048781155)</f>
        <v/>
      </c>
      <c r="AH466" s="25" t="n">
        <v>-2.698856135895103</v>
      </c>
      <c r="AI466" s="25" t="n">
        <v>1.321354276026136</v>
      </c>
      <c r="AJ466" s="25" t="n">
        <v>0.2185963755840223</v>
      </c>
      <c r="AK466" s="25" t="n">
        <v>-0.284163144382649</v>
      </c>
      <c r="AL466" s="25" t="n">
        <v>3.264162161939742</v>
      </c>
      <c r="AM466" s="25" t="n">
        <v>0.1554054808122889</v>
      </c>
      <c r="AN466" s="25" t="n">
        <v>0.6831474853883371</v>
      </c>
      <c r="AO466" s="25" t="n">
        <v>-0.0748354405362299</v>
      </c>
      <c r="AP466" s="25" t="n">
        <v>0.2820869896792847</v>
      </c>
      <c r="AQ466" s="25" t="n">
        <v>-0.0369851595626875</v>
      </c>
    </row>
    <row r="467">
      <c r="A467" s="23">
        <f>Universe!A467</f>
        <v/>
      </c>
      <c r="B467" s="24">
        <f>IF(Universe!W467="","",(Universe!W467-$B$2550)/$C$2550)</f>
        <v/>
      </c>
      <c r="C467" s="24">
        <f>IF(Universe!X467="","",(Universe!X467-$B$2551)/$C$2551)</f>
        <v/>
      </c>
      <c r="D467" s="24">
        <f>IF(Universe!Y467="","",(Universe!Y467-$B$2552)/$C$2552)</f>
        <v/>
      </c>
      <c r="E467" s="24">
        <f>IF(Universe!Z467="","",(Universe!Z467-$B$2553)/$C$2553)</f>
        <v/>
      </c>
      <c r="F467" s="24">
        <f>IF(Universe!AA467="","",(Universe!AA467-$B$2554)/$C$2554)</f>
        <v/>
      </c>
      <c r="G467" s="24">
        <f>IF(Universe!AB467="","",(Universe!AB467-$B$2555)/$C$2555)</f>
        <v/>
      </c>
      <c r="H467" s="24">
        <f>IF(Universe!AC467="","",(Universe!AC467-$B$2556)/$C$2556)</f>
        <v/>
      </c>
      <c r="I467" s="24">
        <f>IF(Universe!AD467="","",(Universe!AD467-$B$2557)/$C$2557)</f>
        <v/>
      </c>
      <c r="J467" s="24">
        <f>IF(Universe!AE467="","",(Universe!AE467-$B$2558)/$C$2558)</f>
        <v/>
      </c>
      <c r="K467" s="24">
        <f>IF(Universe!AF467="","",(Universe!AF467-$B$2559)/$C$2559)</f>
        <v/>
      </c>
      <c r="L467" s="24">
        <f>IF(Universe!AG467="","",(Universe!AG467-$B$2560)/$C$2560)</f>
        <v/>
      </c>
      <c r="M467" s="24">
        <f>IF(Universe!AH467="","",(Universe!AH467-$B$2561)/$C$2561)</f>
        <v/>
      </c>
      <c r="N467" s="24">
        <f>IF(Universe!AI467="","",(Universe!AI467-$B$2562)/$C$2562)</f>
        <v/>
      </c>
      <c r="O467" s="24">
        <f>0.74*IF(B467="",0,B467)+0.16*IF(C467="",0,C467)+0.1*IF(D467="",0,D467)</f>
        <v/>
      </c>
      <c r="P467" s="24">
        <f>0.35*IF(E467="",0,E467)+0.35*IF(F467="",0,F467)+0.3*IF(G467="",0,G467)</f>
        <v/>
      </c>
      <c r="Q467" s="24">
        <f>0.656*IF(I467="",0,I467)+0.344*IF(H467="",0,H467)</f>
        <v/>
      </c>
      <c r="R467" s="24">
        <f>0.338*IF(J467="",0,J467)+0.662*IF(K467="",0,K467)</f>
        <v/>
      </c>
      <c r="S467" s="24">
        <f>0.38*IF(L467="",0,L467)+0.35*IF(M467="",0,M467)+0.27*IF(N467="",0,N467)</f>
        <v/>
      </c>
      <c r="T467" s="24">
        <f>IF(Universe!S467="","",((Universe!S467-$B$2565)/$C$2565)^3)</f>
        <v/>
      </c>
      <c r="U467" s="24">
        <f>IF(Universe!S467="","",(Universe!S467-$B$2565)/$C$2565)</f>
        <v/>
      </c>
      <c r="V467" s="24">
        <f>IF(Universe!T467="","",(Universe!T467-$B$2566)/$C$2566)</f>
        <v/>
      </c>
      <c r="W467" s="24">
        <f>IF(Universe!U467="","",(Universe!U467-$B$2567)/$C$2567)</f>
        <v/>
      </c>
      <c r="X467" s="24">
        <f>IF(O467="","",(O467-$B$2571)/$C$2571)</f>
        <v/>
      </c>
      <c r="Y467" s="24">
        <f>IF(T467="","",(T467-$B$2576)/$C$2576)</f>
        <v/>
      </c>
      <c r="Z467" s="24">
        <f>IF(Universe!V467="","",(Universe!V467-$B$2568)/$C$2568)</f>
        <v/>
      </c>
      <c r="AA467" s="24">
        <f>IF(P467="","",(P467-$B$2572)/$C$2572)</f>
        <v/>
      </c>
      <c r="AB467" s="24">
        <f>IF(Q467="","",(Q467-$B$2573)/$C$2573)</f>
        <v/>
      </c>
      <c r="AC467" s="24">
        <f>IF(R467="","",(R467-$B$2574)/$C$2574)</f>
        <v/>
      </c>
      <c r="AD467" s="24">
        <f>IF(S467="","",(S467-$B$2575)/$C$2575)</f>
        <v/>
      </c>
      <c r="AE467" s="24">
        <f>IF(Y467="","",Y467-(19.12044933116382+16.522174187581257*U467))</f>
        <v/>
      </c>
      <c r="AF467" s="24">
        <f>IF(X467="","",(X467-(-0.27268023098325006+0.47142105304415904*V467+-0.3189264934812436*U467)--5.286111042926227e-16)/0.7994208745952703)</f>
        <v/>
      </c>
      <c r="AG467" s="24">
        <f>IF(AA467="","",(AA467-(0.5248806186338691+-0.064206457956449*U467)-5.43454825424064e-16)/0.9977404048781155)</f>
        <v/>
      </c>
      <c r="AH467" s="25" t="n">
        <v>-3.947320285880856</v>
      </c>
      <c r="AI467" s="25" t="n">
        <v>1.283685688520646</v>
      </c>
      <c r="AJ467" s="25" t="n">
        <v>-1.361178939365566</v>
      </c>
      <c r="AK467" s="25" t="n">
        <v>-0.8502988434914195</v>
      </c>
      <c r="AL467" s="25" t="n">
        <v>0.5511142664162442</v>
      </c>
      <c r="AM467" s="25" t="n">
        <v>-0.0012679258653995</v>
      </c>
      <c r="AN467" s="25" t="n">
        <v>-0.8191475011775287</v>
      </c>
      <c r="AO467" s="25" t="n">
        <v>-0.3085387171670591</v>
      </c>
      <c r="AP467" s="25" t="n">
        <v>0.017937778734696</v>
      </c>
      <c r="AQ467" s="25" t="n">
        <v>0.4211574748135169</v>
      </c>
    </row>
    <row r="468">
      <c r="A468" s="23">
        <f>Universe!A468</f>
        <v/>
      </c>
      <c r="B468" s="24">
        <f>IF(Universe!W468="","",(Universe!W468-$B$2550)/$C$2550)</f>
        <v/>
      </c>
      <c r="C468" s="24">
        <f>IF(Universe!X468="","",(Universe!X468-$B$2551)/$C$2551)</f>
        <v/>
      </c>
      <c r="D468" s="24">
        <f>IF(Universe!Y468="","",(Universe!Y468-$B$2552)/$C$2552)</f>
        <v/>
      </c>
      <c r="E468" s="24">
        <f>IF(Universe!Z468="","",(Universe!Z468-$B$2553)/$C$2553)</f>
        <v/>
      </c>
      <c r="F468" s="24">
        <f>IF(Universe!AA468="","",(Universe!AA468-$B$2554)/$C$2554)</f>
        <v/>
      </c>
      <c r="G468" s="24">
        <f>IF(Universe!AB468="","",(Universe!AB468-$B$2555)/$C$2555)</f>
        <v/>
      </c>
      <c r="H468" s="24">
        <f>IF(Universe!AC468="","",(Universe!AC468-$B$2556)/$C$2556)</f>
        <v/>
      </c>
      <c r="I468" s="24">
        <f>IF(Universe!AD468="","",(Universe!AD468-$B$2557)/$C$2557)</f>
        <v/>
      </c>
      <c r="J468" s="24">
        <f>IF(Universe!AE468="","",(Universe!AE468-$B$2558)/$C$2558)</f>
        <v/>
      </c>
      <c r="K468" s="24">
        <f>IF(Universe!AF468="","",(Universe!AF468-$B$2559)/$C$2559)</f>
        <v/>
      </c>
      <c r="L468" s="24">
        <f>IF(Universe!AG468="","",(Universe!AG468-$B$2560)/$C$2560)</f>
        <v/>
      </c>
      <c r="M468" s="24">
        <f>IF(Universe!AH468="","",(Universe!AH468-$B$2561)/$C$2561)</f>
        <v/>
      </c>
      <c r="N468" s="24">
        <f>IF(Universe!AI468="","",(Universe!AI468-$B$2562)/$C$2562)</f>
        <v/>
      </c>
      <c r="O468" s="24">
        <f>0.74*IF(B468="",0,B468)+0.16*IF(C468="",0,C468)+0.1*IF(D468="",0,D468)</f>
        <v/>
      </c>
      <c r="P468" s="24">
        <f>0.35*IF(E468="",0,E468)+0.35*IF(F468="",0,F468)+0.3*IF(G468="",0,G468)</f>
        <v/>
      </c>
      <c r="Q468" s="24">
        <f>0.656*IF(I468="",0,I468)+0.344*IF(H468="",0,H468)</f>
        <v/>
      </c>
      <c r="R468" s="24">
        <f>0.338*IF(J468="",0,J468)+0.662*IF(K468="",0,K468)</f>
        <v/>
      </c>
      <c r="S468" s="24">
        <f>0.38*IF(L468="",0,L468)+0.35*IF(M468="",0,M468)+0.27*IF(N468="",0,N468)</f>
        <v/>
      </c>
      <c r="T468" s="24">
        <f>IF(Universe!S468="","",((Universe!S468-$B$2565)/$C$2565)^3)</f>
        <v/>
      </c>
      <c r="U468" s="24">
        <f>IF(Universe!S468="","",(Universe!S468-$B$2565)/$C$2565)</f>
        <v/>
      </c>
      <c r="V468" s="24">
        <f>IF(Universe!T468="","",(Universe!T468-$B$2566)/$C$2566)</f>
        <v/>
      </c>
      <c r="W468" s="24">
        <f>IF(Universe!U468="","",(Universe!U468-$B$2567)/$C$2567)</f>
        <v/>
      </c>
      <c r="X468" s="24">
        <f>IF(O468="","",(O468-$B$2571)/$C$2571)</f>
        <v/>
      </c>
      <c r="Y468" s="24">
        <f>IF(T468="","",(T468-$B$2576)/$C$2576)</f>
        <v/>
      </c>
      <c r="Z468" s="24">
        <f>IF(Universe!V468="","",(Universe!V468-$B$2568)/$C$2568)</f>
        <v/>
      </c>
      <c r="AA468" s="24">
        <f>IF(P468="","",(P468-$B$2572)/$C$2572)</f>
        <v/>
      </c>
      <c r="AB468" s="24">
        <f>IF(Q468="","",(Q468-$B$2573)/$C$2573)</f>
        <v/>
      </c>
      <c r="AC468" s="24">
        <f>IF(R468="","",(R468-$B$2574)/$C$2574)</f>
        <v/>
      </c>
      <c r="AD468" s="24">
        <f>IF(S468="","",(S468-$B$2575)/$C$2575)</f>
        <v/>
      </c>
      <c r="AE468" s="24">
        <f>IF(Y468="","",Y468-(19.12044933116382+16.522174187581257*U468))</f>
        <v/>
      </c>
      <c r="AF468" s="24">
        <f>IF(X468="","",(X468-(-0.27268023098325006+0.47142105304415904*V468+-0.3189264934812436*U468)--5.286111042926227e-16)/0.7994208745952703)</f>
        <v/>
      </c>
      <c r="AG468" s="24">
        <f>IF(AA468="","",(AA468-(0.5248806186338691+-0.064206457956449*U468)-5.43454825424064e-16)/0.9977404048781155)</f>
        <v/>
      </c>
      <c r="AH468" s="25" t="n">
        <v>-2.827496535975835</v>
      </c>
      <c r="AI468" s="25" t="n">
        <v>-0.2791099076840495</v>
      </c>
      <c r="AJ468" s="25" t="n">
        <v>-1.305612213687898</v>
      </c>
      <c r="AK468" s="25" t="n">
        <v>0.5928176670758344</v>
      </c>
      <c r="AL468" s="25" t="n">
        <v>3.159104038417778</v>
      </c>
      <c r="AM468" s="25" t="n">
        <v>0.5526082785107543</v>
      </c>
      <c r="AN468" s="25" t="n">
        <v>-0.0559269072072789</v>
      </c>
      <c r="AO468" s="25" t="n">
        <v>-0.0742301044823924</v>
      </c>
      <c r="AP468" s="25" t="n">
        <v>-0.4922106520356827</v>
      </c>
      <c r="AQ468" s="25" t="n">
        <v>-0.1862785990090733</v>
      </c>
    </row>
    <row r="469">
      <c r="A469" s="23">
        <f>Universe!A469</f>
        <v/>
      </c>
      <c r="B469" s="24">
        <f>IF(Universe!W469="","",(Universe!W469-$B$2550)/$C$2550)</f>
        <v/>
      </c>
      <c r="C469" s="24">
        <f>IF(Universe!X469="","",(Universe!X469-$B$2551)/$C$2551)</f>
        <v/>
      </c>
      <c r="D469" s="24">
        <f>IF(Universe!Y469="","",(Universe!Y469-$B$2552)/$C$2552)</f>
        <v/>
      </c>
      <c r="E469" s="24">
        <f>IF(Universe!Z469="","",(Universe!Z469-$B$2553)/$C$2553)</f>
        <v/>
      </c>
      <c r="F469" s="24">
        <f>IF(Universe!AA469="","",(Universe!AA469-$B$2554)/$C$2554)</f>
        <v/>
      </c>
      <c r="G469" s="24">
        <f>IF(Universe!AB469="","",(Universe!AB469-$B$2555)/$C$2555)</f>
        <v/>
      </c>
      <c r="H469" s="24">
        <f>IF(Universe!AC469="","",(Universe!AC469-$B$2556)/$C$2556)</f>
        <v/>
      </c>
      <c r="I469" s="24">
        <f>IF(Universe!AD469="","",(Universe!AD469-$B$2557)/$C$2557)</f>
        <v/>
      </c>
      <c r="J469" s="24">
        <f>IF(Universe!AE469="","",(Universe!AE469-$B$2558)/$C$2558)</f>
        <v/>
      </c>
      <c r="K469" s="24">
        <f>IF(Universe!AF469="","",(Universe!AF469-$B$2559)/$C$2559)</f>
        <v/>
      </c>
      <c r="L469" s="24">
        <f>IF(Universe!AG469="","",(Universe!AG469-$B$2560)/$C$2560)</f>
        <v/>
      </c>
      <c r="M469" s="24">
        <f>IF(Universe!AH469="","",(Universe!AH469-$B$2561)/$C$2561)</f>
        <v/>
      </c>
      <c r="N469" s="24">
        <f>IF(Universe!AI469="","",(Universe!AI469-$B$2562)/$C$2562)</f>
        <v/>
      </c>
      <c r="O469" s="24">
        <f>0.74*IF(B469="",0,B469)+0.16*IF(C469="",0,C469)+0.1*IF(D469="",0,D469)</f>
        <v/>
      </c>
      <c r="P469" s="24">
        <f>0.35*IF(E469="",0,E469)+0.35*IF(F469="",0,F469)+0.3*IF(G469="",0,G469)</f>
        <v/>
      </c>
      <c r="Q469" s="24">
        <f>0.656*IF(I469="",0,I469)+0.344*IF(H469="",0,H469)</f>
        <v/>
      </c>
      <c r="R469" s="24">
        <f>0.338*IF(J469="",0,J469)+0.662*IF(K469="",0,K469)</f>
        <v/>
      </c>
      <c r="S469" s="24">
        <f>0.38*IF(L469="",0,L469)+0.35*IF(M469="",0,M469)+0.27*IF(N469="",0,N469)</f>
        <v/>
      </c>
      <c r="T469" s="24">
        <f>IF(Universe!S469="","",((Universe!S469-$B$2565)/$C$2565)^3)</f>
        <v/>
      </c>
      <c r="U469" s="24">
        <f>IF(Universe!S469="","",(Universe!S469-$B$2565)/$C$2565)</f>
        <v/>
      </c>
      <c r="V469" s="24">
        <f>IF(Universe!T469="","",(Universe!T469-$B$2566)/$C$2566)</f>
        <v/>
      </c>
      <c r="W469" s="24">
        <f>IF(Universe!U469="","",(Universe!U469-$B$2567)/$C$2567)</f>
        <v/>
      </c>
      <c r="X469" s="24">
        <f>IF(O469="","",(O469-$B$2571)/$C$2571)</f>
        <v/>
      </c>
      <c r="Y469" s="24">
        <f>IF(T469="","",(T469-$B$2576)/$C$2576)</f>
        <v/>
      </c>
      <c r="Z469" s="24">
        <f>IF(Universe!V469="","",(Universe!V469-$B$2568)/$C$2568)</f>
        <v/>
      </c>
      <c r="AA469" s="24">
        <f>IF(P469="","",(P469-$B$2572)/$C$2572)</f>
        <v/>
      </c>
      <c r="AB469" s="24">
        <f>IF(Q469="","",(Q469-$B$2573)/$C$2573)</f>
        <v/>
      </c>
      <c r="AC469" s="24">
        <f>IF(R469="","",(R469-$B$2574)/$C$2574)</f>
        <v/>
      </c>
      <c r="AD469" s="24">
        <f>IF(S469="","",(S469-$B$2575)/$C$2575)</f>
        <v/>
      </c>
      <c r="AE469" s="24">
        <f>IF(Y469="","",Y469-(19.12044933116382+16.522174187581257*U469))</f>
        <v/>
      </c>
      <c r="AF469" s="24">
        <f>IF(X469="","",(X469-(-0.27268023098325006+0.47142105304415904*V469+-0.3189264934812436*U469)--5.286111042926227e-16)/0.7994208745952703)</f>
        <v/>
      </c>
      <c r="AG469" s="24">
        <f>IF(AA469="","",(AA469-(0.5248806186338691+-0.064206457956449*U469)-5.43454825424064e-16)/0.9977404048781155)</f>
        <v/>
      </c>
      <c r="AH469" s="25" t="n">
        <v>-3.401050632009395</v>
      </c>
      <c r="AI469" s="25" t="n">
        <v>1.977253479903354</v>
      </c>
      <c r="AJ469" s="25" t="n">
        <v>-0.8089699209880319</v>
      </c>
      <c r="AK469" s="25" t="n">
        <v>-1.065350304359924</v>
      </c>
      <c r="AL469" s="25" t="n">
        <v>2.23098181111896</v>
      </c>
      <c r="AM469" s="25" t="n">
        <v>0.2677131737374628</v>
      </c>
      <c r="AN469" s="25" t="n">
        <v>-0.1520625758989887</v>
      </c>
      <c r="AO469" s="25" t="n">
        <v>-0.1624080810712221</v>
      </c>
      <c r="AP469" s="25" t="n">
        <v>-0.8657896980985521</v>
      </c>
      <c r="AQ469" s="25" t="n">
        <v>-0.6119767310021307</v>
      </c>
    </row>
    <row r="470">
      <c r="A470" s="23">
        <f>Universe!A470</f>
        <v/>
      </c>
      <c r="B470" s="24">
        <f>IF(Universe!W470="","",(Universe!W470-$B$2550)/$C$2550)</f>
        <v/>
      </c>
      <c r="C470" s="24">
        <f>IF(Universe!X470="","",(Universe!X470-$B$2551)/$C$2551)</f>
        <v/>
      </c>
      <c r="D470" s="24">
        <f>IF(Universe!Y470="","",(Universe!Y470-$B$2552)/$C$2552)</f>
        <v/>
      </c>
      <c r="E470" s="24">
        <f>IF(Universe!Z470="","",(Universe!Z470-$B$2553)/$C$2553)</f>
        <v/>
      </c>
      <c r="F470" s="24">
        <f>IF(Universe!AA470="","",(Universe!AA470-$B$2554)/$C$2554)</f>
        <v/>
      </c>
      <c r="G470" s="24">
        <f>IF(Universe!AB470="","",(Universe!AB470-$B$2555)/$C$2555)</f>
        <v/>
      </c>
      <c r="H470" s="24">
        <f>IF(Universe!AC470="","",(Universe!AC470-$B$2556)/$C$2556)</f>
        <v/>
      </c>
      <c r="I470" s="24">
        <f>IF(Universe!AD470="","",(Universe!AD470-$B$2557)/$C$2557)</f>
        <v/>
      </c>
      <c r="J470" s="24">
        <f>IF(Universe!AE470="","",(Universe!AE470-$B$2558)/$C$2558)</f>
        <v/>
      </c>
      <c r="K470" s="24">
        <f>IF(Universe!AF470="","",(Universe!AF470-$B$2559)/$C$2559)</f>
        <v/>
      </c>
      <c r="L470" s="24">
        <f>IF(Universe!AG470="","",(Universe!AG470-$B$2560)/$C$2560)</f>
        <v/>
      </c>
      <c r="M470" s="24">
        <f>IF(Universe!AH470="","",(Universe!AH470-$B$2561)/$C$2561)</f>
        <v/>
      </c>
      <c r="N470" s="24">
        <f>IF(Universe!AI470="","",(Universe!AI470-$B$2562)/$C$2562)</f>
        <v/>
      </c>
      <c r="O470" s="24">
        <f>0.74*IF(B470="",0,B470)+0.16*IF(C470="",0,C470)+0.1*IF(D470="",0,D470)</f>
        <v/>
      </c>
      <c r="P470" s="24">
        <f>0.35*IF(E470="",0,E470)+0.35*IF(F470="",0,F470)+0.3*IF(G470="",0,G470)</f>
        <v/>
      </c>
      <c r="Q470" s="24">
        <f>0.656*IF(I470="",0,I470)+0.344*IF(H470="",0,H470)</f>
        <v/>
      </c>
      <c r="R470" s="24">
        <f>0.338*IF(J470="",0,J470)+0.662*IF(K470="",0,K470)</f>
        <v/>
      </c>
      <c r="S470" s="24">
        <f>0.38*IF(L470="",0,L470)+0.35*IF(M470="",0,M470)+0.27*IF(N470="",0,N470)</f>
        <v/>
      </c>
      <c r="T470" s="24">
        <f>IF(Universe!S470="","",((Universe!S470-$B$2565)/$C$2565)^3)</f>
        <v/>
      </c>
      <c r="U470" s="24">
        <f>IF(Universe!S470="","",(Universe!S470-$B$2565)/$C$2565)</f>
        <v/>
      </c>
      <c r="V470" s="24">
        <f>IF(Universe!T470="","",(Universe!T470-$B$2566)/$C$2566)</f>
        <v/>
      </c>
      <c r="W470" s="24">
        <f>IF(Universe!U470="","",(Universe!U470-$B$2567)/$C$2567)</f>
        <v/>
      </c>
      <c r="X470" s="24">
        <f>IF(O470="","",(O470-$B$2571)/$C$2571)</f>
        <v/>
      </c>
      <c r="Y470" s="24">
        <f>IF(T470="","",(T470-$B$2576)/$C$2576)</f>
        <v/>
      </c>
      <c r="Z470" s="24">
        <f>IF(Universe!V470="","",(Universe!V470-$B$2568)/$C$2568)</f>
        <v/>
      </c>
      <c r="AA470" s="24">
        <f>IF(P470="","",(P470-$B$2572)/$C$2572)</f>
        <v/>
      </c>
      <c r="AB470" s="24">
        <f>IF(Q470="","",(Q470-$B$2573)/$C$2573)</f>
        <v/>
      </c>
      <c r="AC470" s="24">
        <f>IF(R470="","",(R470-$B$2574)/$C$2574)</f>
        <v/>
      </c>
      <c r="AD470" s="24">
        <f>IF(S470="","",(S470-$B$2575)/$C$2575)</f>
        <v/>
      </c>
      <c r="AE470" s="24">
        <f>IF(Y470="","",Y470-(19.12044933116382+16.522174187581257*U470))</f>
        <v/>
      </c>
      <c r="AF470" s="24">
        <f>IF(X470="","",(X470-(-0.27268023098325006+0.47142105304415904*V470+-0.3189264934812436*U470)--5.286111042926227e-16)/0.7994208745952703)</f>
        <v/>
      </c>
      <c r="AG470" s="24">
        <f>IF(AA470="","",(AA470-(0.5248806186338691+-0.064206457956449*U470)-5.43454825424064e-16)/0.9977404048781155)</f>
        <v/>
      </c>
      <c r="AH470" s="25" t="n">
        <v>-1.665834988622975</v>
      </c>
      <c r="AI470" s="25" t="n">
        <v>-1.264164435782337</v>
      </c>
      <c r="AJ470" s="25" t="n">
        <v>0.0567043525335463</v>
      </c>
      <c r="AK470" s="25" t="n">
        <v>0.478890403842326</v>
      </c>
      <c r="AL470" s="25" t="n">
        <v>3.004295031373085</v>
      </c>
      <c r="AM470" s="25" t="n">
        <v>0.2227224238094728</v>
      </c>
      <c r="AN470" s="25" t="n">
        <v>0.7909679384115428</v>
      </c>
      <c r="AO470" s="25" t="n">
        <v>0.258325727855527</v>
      </c>
      <c r="AP470" s="25" t="n">
        <v>-0.9087518588857288</v>
      </c>
      <c r="AQ470" s="25" t="n">
        <v>-0.0509620663898214</v>
      </c>
    </row>
    <row r="471">
      <c r="A471" s="23">
        <f>Universe!A471</f>
        <v/>
      </c>
      <c r="B471" s="24">
        <f>IF(Universe!W471="","",(Universe!W471-$B$2550)/$C$2550)</f>
        <v/>
      </c>
      <c r="C471" s="24">
        <f>IF(Universe!X471="","",(Universe!X471-$B$2551)/$C$2551)</f>
        <v/>
      </c>
      <c r="D471" s="24">
        <f>IF(Universe!Y471="","",(Universe!Y471-$B$2552)/$C$2552)</f>
        <v/>
      </c>
      <c r="E471" s="24">
        <f>IF(Universe!Z471="","",(Universe!Z471-$B$2553)/$C$2553)</f>
        <v/>
      </c>
      <c r="F471" s="24">
        <f>IF(Universe!AA471="","",(Universe!AA471-$B$2554)/$C$2554)</f>
        <v/>
      </c>
      <c r="G471" s="24">
        <f>IF(Universe!AB471="","",(Universe!AB471-$B$2555)/$C$2555)</f>
        <v/>
      </c>
      <c r="H471" s="24">
        <f>IF(Universe!AC471="","",(Universe!AC471-$B$2556)/$C$2556)</f>
        <v/>
      </c>
      <c r="I471" s="24">
        <f>IF(Universe!AD471="","",(Universe!AD471-$B$2557)/$C$2557)</f>
        <v/>
      </c>
      <c r="J471" s="24">
        <f>IF(Universe!AE471="","",(Universe!AE471-$B$2558)/$C$2558)</f>
        <v/>
      </c>
      <c r="K471" s="24">
        <f>IF(Universe!AF471="","",(Universe!AF471-$B$2559)/$C$2559)</f>
        <v/>
      </c>
      <c r="L471" s="24">
        <f>IF(Universe!AG471="","",(Universe!AG471-$B$2560)/$C$2560)</f>
        <v/>
      </c>
      <c r="M471" s="24">
        <f>IF(Universe!AH471="","",(Universe!AH471-$B$2561)/$C$2561)</f>
        <v/>
      </c>
      <c r="N471" s="24">
        <f>IF(Universe!AI471="","",(Universe!AI471-$B$2562)/$C$2562)</f>
        <v/>
      </c>
      <c r="O471" s="24">
        <f>0.74*IF(B471="",0,B471)+0.16*IF(C471="",0,C471)+0.1*IF(D471="",0,D471)</f>
        <v/>
      </c>
      <c r="P471" s="24">
        <f>0.35*IF(E471="",0,E471)+0.35*IF(F471="",0,F471)+0.3*IF(G471="",0,G471)</f>
        <v/>
      </c>
      <c r="Q471" s="24">
        <f>0.656*IF(I471="",0,I471)+0.344*IF(H471="",0,H471)</f>
        <v/>
      </c>
      <c r="R471" s="24">
        <f>0.338*IF(J471="",0,J471)+0.662*IF(K471="",0,K471)</f>
        <v/>
      </c>
      <c r="S471" s="24">
        <f>0.38*IF(L471="",0,L471)+0.35*IF(M471="",0,M471)+0.27*IF(N471="",0,N471)</f>
        <v/>
      </c>
      <c r="T471" s="24">
        <f>IF(Universe!S471="","",((Universe!S471-$B$2565)/$C$2565)^3)</f>
        <v/>
      </c>
      <c r="U471" s="24">
        <f>IF(Universe!S471="","",(Universe!S471-$B$2565)/$C$2565)</f>
        <v/>
      </c>
      <c r="V471" s="24">
        <f>IF(Universe!T471="","",(Universe!T471-$B$2566)/$C$2566)</f>
        <v/>
      </c>
      <c r="W471" s="24">
        <f>IF(Universe!U471="","",(Universe!U471-$B$2567)/$C$2567)</f>
        <v/>
      </c>
      <c r="X471" s="24">
        <f>IF(O471="","",(O471-$B$2571)/$C$2571)</f>
        <v/>
      </c>
      <c r="Y471" s="24">
        <f>IF(T471="","",(T471-$B$2576)/$C$2576)</f>
        <v/>
      </c>
      <c r="Z471" s="24">
        <f>IF(Universe!V471="","",(Universe!V471-$B$2568)/$C$2568)</f>
        <v/>
      </c>
      <c r="AA471" s="24">
        <f>IF(P471="","",(P471-$B$2572)/$C$2572)</f>
        <v/>
      </c>
      <c r="AB471" s="24">
        <f>IF(Q471="","",(Q471-$B$2573)/$C$2573)</f>
        <v/>
      </c>
      <c r="AC471" s="24">
        <f>IF(R471="","",(R471-$B$2574)/$C$2574)</f>
        <v/>
      </c>
      <c r="AD471" s="24">
        <f>IF(S471="","",(S471-$B$2575)/$C$2575)</f>
        <v/>
      </c>
      <c r="AE471" s="24">
        <f>IF(Y471="","",Y471-(19.12044933116382+16.522174187581257*U471))</f>
        <v/>
      </c>
      <c r="AF471" s="24">
        <f>IF(X471="","",(X471-(-0.27268023098325006+0.47142105304415904*V471+-0.3189264934812436*U471)--5.286111042926227e-16)/0.7994208745952703)</f>
        <v/>
      </c>
      <c r="AG471" s="24">
        <f>IF(AA471="","",(AA471-(0.5248806186338691+-0.064206457956449*U471)-5.43454825424064e-16)/0.9977404048781155)</f>
        <v/>
      </c>
      <c r="AH471" s="25" t="n">
        <v>-3.31733334731197</v>
      </c>
      <c r="AI471" s="25" t="n">
        <v>-0.381245396230127</v>
      </c>
      <c r="AJ471" s="25" t="n">
        <v>-0.2589148842924125</v>
      </c>
      <c r="AK471" s="25" t="n">
        <v>-1.095209941242676</v>
      </c>
      <c r="AL471" s="25" t="n">
        <v>2.416503495950991</v>
      </c>
      <c r="AM471" s="25" t="n">
        <v>1.664594253689097</v>
      </c>
      <c r="AN471" s="25" t="n">
        <v>-0.8011450275124901</v>
      </c>
      <c r="AO471" s="25" t="n">
        <v>0.1238525055623298</v>
      </c>
      <c r="AP471" s="25" t="n">
        <v>-1.50969091922608</v>
      </c>
      <c r="AQ471" s="25" t="n">
        <v>0.7446696365517712</v>
      </c>
    </row>
    <row r="472">
      <c r="A472" s="23">
        <f>Universe!A472</f>
        <v/>
      </c>
      <c r="B472" s="24">
        <f>IF(Universe!W472="","",(Universe!W472-$B$2550)/$C$2550)</f>
        <v/>
      </c>
      <c r="C472" s="24">
        <f>IF(Universe!X472="","",(Universe!X472-$B$2551)/$C$2551)</f>
        <v/>
      </c>
      <c r="D472" s="24">
        <f>IF(Universe!Y472="","",(Universe!Y472-$B$2552)/$C$2552)</f>
        <v/>
      </c>
      <c r="E472" s="24">
        <f>IF(Universe!Z472="","",(Universe!Z472-$B$2553)/$C$2553)</f>
        <v/>
      </c>
      <c r="F472" s="24">
        <f>IF(Universe!AA472="","",(Universe!AA472-$B$2554)/$C$2554)</f>
        <v/>
      </c>
      <c r="G472" s="24">
        <f>IF(Universe!AB472="","",(Universe!AB472-$B$2555)/$C$2555)</f>
        <v/>
      </c>
      <c r="H472" s="24">
        <f>IF(Universe!AC472="","",(Universe!AC472-$B$2556)/$C$2556)</f>
        <v/>
      </c>
      <c r="I472" s="24">
        <f>IF(Universe!AD472="","",(Universe!AD472-$B$2557)/$C$2557)</f>
        <v/>
      </c>
      <c r="J472" s="24">
        <f>IF(Universe!AE472="","",(Universe!AE472-$B$2558)/$C$2558)</f>
        <v/>
      </c>
      <c r="K472" s="24">
        <f>IF(Universe!AF472="","",(Universe!AF472-$B$2559)/$C$2559)</f>
        <v/>
      </c>
      <c r="L472" s="24">
        <f>IF(Universe!AG472="","",(Universe!AG472-$B$2560)/$C$2560)</f>
        <v/>
      </c>
      <c r="M472" s="24">
        <f>IF(Universe!AH472="","",(Universe!AH472-$B$2561)/$C$2561)</f>
        <v/>
      </c>
      <c r="N472" s="24">
        <f>IF(Universe!AI472="","",(Universe!AI472-$B$2562)/$C$2562)</f>
        <v/>
      </c>
      <c r="O472" s="24">
        <f>0.74*IF(B472="",0,B472)+0.16*IF(C472="",0,C472)+0.1*IF(D472="",0,D472)</f>
        <v/>
      </c>
      <c r="P472" s="24">
        <f>0.35*IF(E472="",0,E472)+0.35*IF(F472="",0,F472)+0.3*IF(G472="",0,G472)</f>
        <v/>
      </c>
      <c r="Q472" s="24">
        <f>0.656*IF(I472="",0,I472)+0.344*IF(H472="",0,H472)</f>
        <v/>
      </c>
      <c r="R472" s="24">
        <f>0.338*IF(J472="",0,J472)+0.662*IF(K472="",0,K472)</f>
        <v/>
      </c>
      <c r="S472" s="24">
        <f>0.38*IF(L472="",0,L472)+0.35*IF(M472="",0,M472)+0.27*IF(N472="",0,N472)</f>
        <v/>
      </c>
      <c r="T472" s="24">
        <f>IF(Universe!S472="","",((Universe!S472-$B$2565)/$C$2565)^3)</f>
        <v/>
      </c>
      <c r="U472" s="24">
        <f>IF(Universe!S472="","",(Universe!S472-$B$2565)/$C$2565)</f>
        <v/>
      </c>
      <c r="V472" s="24">
        <f>IF(Universe!T472="","",(Universe!T472-$B$2566)/$C$2566)</f>
        <v/>
      </c>
      <c r="W472" s="24">
        <f>IF(Universe!U472="","",(Universe!U472-$B$2567)/$C$2567)</f>
        <v/>
      </c>
      <c r="X472" s="24">
        <f>IF(O472="","",(O472-$B$2571)/$C$2571)</f>
        <v/>
      </c>
      <c r="Y472" s="24">
        <f>IF(T472="","",(T472-$B$2576)/$C$2576)</f>
        <v/>
      </c>
      <c r="Z472" s="24">
        <f>IF(Universe!V472="","",(Universe!V472-$B$2568)/$C$2568)</f>
        <v/>
      </c>
      <c r="AA472" s="24">
        <f>IF(P472="","",(P472-$B$2572)/$C$2572)</f>
        <v/>
      </c>
      <c r="AB472" s="24">
        <f>IF(Q472="","",(Q472-$B$2573)/$C$2573)</f>
        <v/>
      </c>
      <c r="AC472" s="24">
        <f>IF(R472="","",(R472-$B$2574)/$C$2574)</f>
        <v/>
      </c>
      <c r="AD472" s="24">
        <f>IF(S472="","",(S472-$B$2575)/$C$2575)</f>
        <v/>
      </c>
      <c r="AE472" s="24">
        <f>IF(Y472="","",Y472-(19.12044933116382+16.522174187581257*U472))</f>
        <v/>
      </c>
      <c r="AF472" s="24">
        <f>IF(X472="","",(X472-(-0.27268023098325006+0.47142105304415904*V472+-0.3189264934812436*U472)--5.286111042926227e-16)/0.7994208745952703)</f>
        <v/>
      </c>
      <c r="AG472" s="24">
        <f>IF(AA472="","",(AA472-(0.5248806186338691+-0.064206457956449*U472)-5.43454825424064e-16)/0.9977404048781155)</f>
        <v/>
      </c>
      <c r="AH472" s="25" t="n">
        <v>-1.416835550511433</v>
      </c>
      <c r="AI472" s="25" t="n">
        <v>0.5007983560786358</v>
      </c>
      <c r="AJ472" s="25" t="n">
        <v>0.1544663382873061</v>
      </c>
      <c r="AK472" s="25" t="n">
        <v>-0.7320422960655776</v>
      </c>
      <c r="AL472" s="25" t="n">
        <v>2.705682465671126</v>
      </c>
      <c r="AM472" s="25" t="n">
        <v>1.457454102138818</v>
      </c>
      <c r="AN472" s="25" t="n">
        <v>0.2216313530698328</v>
      </c>
      <c r="AO472" s="25" t="n">
        <v>0.1188158992647681</v>
      </c>
      <c r="AP472" s="25" t="n">
        <v>-0.5556340983241593</v>
      </c>
      <c r="AQ472" s="25" t="n">
        <v>-0.3034815863305173</v>
      </c>
    </row>
    <row r="473">
      <c r="A473" s="23">
        <f>Universe!A473</f>
        <v/>
      </c>
      <c r="B473" s="24">
        <f>IF(Universe!W473="","",(Universe!W473-$B$2550)/$C$2550)</f>
        <v/>
      </c>
      <c r="C473" s="24">
        <f>IF(Universe!X473="","",(Universe!X473-$B$2551)/$C$2551)</f>
        <v/>
      </c>
      <c r="D473" s="24">
        <f>IF(Universe!Y473="","",(Universe!Y473-$B$2552)/$C$2552)</f>
        <v/>
      </c>
      <c r="E473" s="24">
        <f>IF(Universe!Z473="","",(Universe!Z473-$B$2553)/$C$2553)</f>
        <v/>
      </c>
      <c r="F473" s="24">
        <f>IF(Universe!AA473="","",(Universe!AA473-$B$2554)/$C$2554)</f>
        <v/>
      </c>
      <c r="G473" s="24">
        <f>IF(Universe!AB473="","",(Universe!AB473-$B$2555)/$C$2555)</f>
        <v/>
      </c>
      <c r="H473" s="24">
        <f>IF(Universe!AC473="","",(Universe!AC473-$B$2556)/$C$2556)</f>
        <v/>
      </c>
      <c r="I473" s="24">
        <f>IF(Universe!AD473="","",(Universe!AD473-$B$2557)/$C$2557)</f>
        <v/>
      </c>
      <c r="J473" s="24">
        <f>IF(Universe!AE473="","",(Universe!AE473-$B$2558)/$C$2558)</f>
        <v/>
      </c>
      <c r="K473" s="24">
        <f>IF(Universe!AF473="","",(Universe!AF473-$B$2559)/$C$2559)</f>
        <v/>
      </c>
      <c r="L473" s="24">
        <f>IF(Universe!AG473="","",(Universe!AG473-$B$2560)/$C$2560)</f>
        <v/>
      </c>
      <c r="M473" s="24">
        <f>IF(Universe!AH473="","",(Universe!AH473-$B$2561)/$C$2561)</f>
        <v/>
      </c>
      <c r="N473" s="24">
        <f>IF(Universe!AI473="","",(Universe!AI473-$B$2562)/$C$2562)</f>
        <v/>
      </c>
      <c r="O473" s="24">
        <f>0.74*IF(B473="",0,B473)+0.16*IF(C473="",0,C473)+0.1*IF(D473="",0,D473)</f>
        <v/>
      </c>
      <c r="P473" s="24">
        <f>0.35*IF(E473="",0,E473)+0.35*IF(F473="",0,F473)+0.3*IF(G473="",0,G473)</f>
        <v/>
      </c>
      <c r="Q473" s="24">
        <f>0.656*IF(I473="",0,I473)+0.344*IF(H473="",0,H473)</f>
        <v/>
      </c>
      <c r="R473" s="24">
        <f>0.338*IF(J473="",0,J473)+0.662*IF(K473="",0,K473)</f>
        <v/>
      </c>
      <c r="S473" s="24">
        <f>0.38*IF(L473="",0,L473)+0.35*IF(M473="",0,M473)+0.27*IF(N473="",0,N473)</f>
        <v/>
      </c>
      <c r="T473" s="24">
        <f>IF(Universe!S473="","",((Universe!S473-$B$2565)/$C$2565)^3)</f>
        <v/>
      </c>
      <c r="U473" s="24">
        <f>IF(Universe!S473="","",(Universe!S473-$B$2565)/$C$2565)</f>
        <v/>
      </c>
      <c r="V473" s="24">
        <f>IF(Universe!T473="","",(Universe!T473-$B$2566)/$C$2566)</f>
        <v/>
      </c>
      <c r="W473" s="24">
        <f>IF(Universe!U473="","",(Universe!U473-$B$2567)/$C$2567)</f>
        <v/>
      </c>
      <c r="X473" s="24">
        <f>IF(O473="","",(O473-$B$2571)/$C$2571)</f>
        <v/>
      </c>
      <c r="Y473" s="24">
        <f>IF(T473="","",(T473-$B$2576)/$C$2576)</f>
        <v/>
      </c>
      <c r="Z473" s="24">
        <f>IF(Universe!V473="","",(Universe!V473-$B$2568)/$C$2568)</f>
        <v/>
      </c>
      <c r="AA473" s="24">
        <f>IF(P473="","",(P473-$B$2572)/$C$2572)</f>
        <v/>
      </c>
      <c r="AB473" s="24">
        <f>IF(Q473="","",(Q473-$B$2573)/$C$2573)</f>
        <v/>
      </c>
      <c r="AC473" s="24">
        <f>IF(R473="","",(R473-$B$2574)/$C$2574)</f>
        <v/>
      </c>
      <c r="AD473" s="24">
        <f>IF(S473="","",(S473-$B$2575)/$C$2575)</f>
        <v/>
      </c>
      <c r="AE473" s="24">
        <f>IF(Y473="","",Y473-(19.12044933116382+16.522174187581257*U473))</f>
        <v/>
      </c>
      <c r="AF473" s="24">
        <f>IF(X473="","",(X473-(-0.27268023098325006+0.47142105304415904*V473+-0.3189264934812436*U473)--5.286111042926227e-16)/0.7994208745952703)</f>
        <v/>
      </c>
      <c r="AG473" s="24">
        <f>IF(AA473="","",(AA473-(0.5248806186338691+-0.064206457956449*U473)-5.43454825424064e-16)/0.9977404048781155)</f>
        <v/>
      </c>
      <c r="AH473" s="25" t="n">
        <v>-2.198810907599192</v>
      </c>
      <c r="AI473" s="25" t="n">
        <v>1.369193111627585</v>
      </c>
      <c r="AJ473" s="25" t="n">
        <v>-0.7815844621699384</v>
      </c>
      <c r="AK473" s="25" t="n">
        <v>0.8160059302972422</v>
      </c>
      <c r="AL473" s="25" t="n">
        <v>3.36202690467109</v>
      </c>
      <c r="AM473" s="25" t="n">
        <v>-0.0240882373174361</v>
      </c>
      <c r="AN473" s="25" t="n">
        <v>1.28386135050175</v>
      </c>
      <c r="AO473" s="25" t="n">
        <v>-0.2456629757682895</v>
      </c>
      <c r="AP473" s="25" t="n">
        <v>0.5971258302260224</v>
      </c>
      <c r="AQ473" s="25" t="n">
        <v>0.27862917160262</v>
      </c>
    </row>
    <row r="474">
      <c r="A474" s="23">
        <f>Universe!A474</f>
        <v/>
      </c>
      <c r="B474" s="24">
        <f>IF(Universe!W474="","",(Universe!W474-$B$2550)/$C$2550)</f>
        <v/>
      </c>
      <c r="C474" s="24">
        <f>IF(Universe!X474="","",(Universe!X474-$B$2551)/$C$2551)</f>
        <v/>
      </c>
      <c r="D474" s="24">
        <f>IF(Universe!Y474="","",(Universe!Y474-$B$2552)/$C$2552)</f>
        <v/>
      </c>
      <c r="E474" s="24">
        <f>IF(Universe!Z474="","",(Universe!Z474-$B$2553)/$C$2553)</f>
        <v/>
      </c>
      <c r="F474" s="24">
        <f>IF(Universe!AA474="","",(Universe!AA474-$B$2554)/$C$2554)</f>
        <v/>
      </c>
      <c r="G474" s="24">
        <f>IF(Universe!AB474="","",(Universe!AB474-$B$2555)/$C$2555)</f>
        <v/>
      </c>
      <c r="H474" s="24">
        <f>IF(Universe!AC474="","",(Universe!AC474-$B$2556)/$C$2556)</f>
        <v/>
      </c>
      <c r="I474" s="24">
        <f>IF(Universe!AD474="","",(Universe!AD474-$B$2557)/$C$2557)</f>
        <v/>
      </c>
      <c r="J474" s="24">
        <f>IF(Universe!AE474="","",(Universe!AE474-$B$2558)/$C$2558)</f>
        <v/>
      </c>
      <c r="K474" s="24">
        <f>IF(Universe!AF474="","",(Universe!AF474-$B$2559)/$C$2559)</f>
        <v/>
      </c>
      <c r="L474" s="24">
        <f>IF(Universe!AG474="","",(Universe!AG474-$B$2560)/$C$2560)</f>
        <v/>
      </c>
      <c r="M474" s="24">
        <f>IF(Universe!AH474="","",(Universe!AH474-$B$2561)/$C$2561)</f>
        <v/>
      </c>
      <c r="N474" s="24">
        <f>IF(Universe!AI474="","",(Universe!AI474-$B$2562)/$C$2562)</f>
        <v/>
      </c>
      <c r="O474" s="24">
        <f>0.74*IF(B474="",0,B474)+0.16*IF(C474="",0,C474)+0.1*IF(D474="",0,D474)</f>
        <v/>
      </c>
      <c r="P474" s="24">
        <f>0.35*IF(E474="",0,E474)+0.35*IF(F474="",0,F474)+0.3*IF(G474="",0,G474)</f>
        <v/>
      </c>
      <c r="Q474" s="24">
        <f>0.656*IF(I474="",0,I474)+0.344*IF(H474="",0,H474)</f>
        <v/>
      </c>
      <c r="R474" s="24">
        <f>0.338*IF(J474="",0,J474)+0.662*IF(K474="",0,K474)</f>
        <v/>
      </c>
      <c r="S474" s="24">
        <f>0.38*IF(L474="",0,L474)+0.35*IF(M474="",0,M474)+0.27*IF(N474="",0,N474)</f>
        <v/>
      </c>
      <c r="T474" s="24">
        <f>IF(Universe!S474="","",((Universe!S474-$B$2565)/$C$2565)^3)</f>
        <v/>
      </c>
      <c r="U474" s="24">
        <f>IF(Universe!S474="","",(Universe!S474-$B$2565)/$C$2565)</f>
        <v/>
      </c>
      <c r="V474" s="24">
        <f>IF(Universe!T474="","",(Universe!T474-$B$2566)/$C$2566)</f>
        <v/>
      </c>
      <c r="W474" s="24">
        <f>IF(Universe!U474="","",(Universe!U474-$B$2567)/$C$2567)</f>
        <v/>
      </c>
      <c r="X474" s="24">
        <f>IF(O474="","",(O474-$B$2571)/$C$2571)</f>
        <v/>
      </c>
      <c r="Y474" s="24">
        <f>IF(T474="","",(T474-$B$2576)/$C$2576)</f>
        <v/>
      </c>
      <c r="Z474" s="24">
        <f>IF(Universe!V474="","",(Universe!V474-$B$2568)/$C$2568)</f>
        <v/>
      </c>
      <c r="AA474" s="24">
        <f>IF(P474="","",(P474-$B$2572)/$C$2572)</f>
        <v/>
      </c>
      <c r="AB474" s="24">
        <f>IF(Q474="","",(Q474-$B$2573)/$C$2573)</f>
        <v/>
      </c>
      <c r="AC474" s="24">
        <f>IF(R474="","",(R474-$B$2574)/$C$2574)</f>
        <v/>
      </c>
      <c r="AD474" s="24">
        <f>IF(S474="","",(S474-$B$2575)/$C$2575)</f>
        <v/>
      </c>
      <c r="AE474" s="24">
        <f>IF(Y474="","",Y474-(19.12044933116382+16.522174187581257*U474))</f>
        <v/>
      </c>
      <c r="AF474" s="24">
        <f>IF(X474="","",(X474-(-0.27268023098325006+0.47142105304415904*V474+-0.3189264934812436*U474)--5.286111042926227e-16)/0.7994208745952703)</f>
        <v/>
      </c>
      <c r="AG474" s="24">
        <f>IF(AA474="","",(AA474-(0.5248806186338691+-0.064206457956449*U474)-5.43454825424064e-16)/0.9977404048781155)</f>
        <v/>
      </c>
      <c r="AH474" s="25" t="n">
        <v>-1.974474545385212</v>
      </c>
      <c r="AI474" s="25" t="n">
        <v>0.0309680584559099</v>
      </c>
      <c r="AJ474" s="25" t="n">
        <v>-0.09851506718120009</v>
      </c>
      <c r="AK474" s="25" t="n">
        <v>-0.7371065449567171</v>
      </c>
      <c r="AL474" s="25" t="n">
        <v>3.263145467454402</v>
      </c>
      <c r="AM474" s="25" t="n">
        <v>0.4613125548684444</v>
      </c>
      <c r="AN474" s="25" t="n">
        <v>-0.6029322485728913</v>
      </c>
      <c r="AO474" s="25" t="n">
        <v>0.08874070223653061</v>
      </c>
      <c r="AP474" s="25" t="n">
        <v>-0.1647726849992849</v>
      </c>
      <c r="AQ474" s="25" t="n">
        <v>-0.6121080410440672</v>
      </c>
    </row>
    <row r="475">
      <c r="A475" s="23">
        <f>Universe!A475</f>
        <v/>
      </c>
      <c r="B475" s="24">
        <f>IF(Universe!W475="","",(Universe!W475-$B$2550)/$C$2550)</f>
        <v/>
      </c>
      <c r="C475" s="24">
        <f>IF(Universe!X475="","",(Universe!X475-$B$2551)/$C$2551)</f>
        <v/>
      </c>
      <c r="D475" s="24">
        <f>IF(Universe!Y475="","",(Universe!Y475-$B$2552)/$C$2552)</f>
        <v/>
      </c>
      <c r="E475" s="24">
        <f>IF(Universe!Z475="","",(Universe!Z475-$B$2553)/$C$2553)</f>
        <v/>
      </c>
      <c r="F475" s="24">
        <f>IF(Universe!AA475="","",(Universe!AA475-$B$2554)/$C$2554)</f>
        <v/>
      </c>
      <c r="G475" s="24">
        <f>IF(Universe!AB475="","",(Universe!AB475-$B$2555)/$C$2555)</f>
        <v/>
      </c>
      <c r="H475" s="24">
        <f>IF(Universe!AC475="","",(Universe!AC475-$B$2556)/$C$2556)</f>
        <v/>
      </c>
      <c r="I475" s="24">
        <f>IF(Universe!AD475="","",(Universe!AD475-$B$2557)/$C$2557)</f>
        <v/>
      </c>
      <c r="J475" s="24">
        <f>IF(Universe!AE475="","",(Universe!AE475-$B$2558)/$C$2558)</f>
        <v/>
      </c>
      <c r="K475" s="24">
        <f>IF(Universe!AF475="","",(Universe!AF475-$B$2559)/$C$2559)</f>
        <v/>
      </c>
      <c r="L475" s="24">
        <f>IF(Universe!AG475="","",(Universe!AG475-$B$2560)/$C$2560)</f>
        <v/>
      </c>
      <c r="M475" s="24">
        <f>IF(Universe!AH475="","",(Universe!AH475-$B$2561)/$C$2561)</f>
        <v/>
      </c>
      <c r="N475" s="24">
        <f>IF(Universe!AI475="","",(Universe!AI475-$B$2562)/$C$2562)</f>
        <v/>
      </c>
      <c r="O475" s="24">
        <f>0.74*IF(B475="",0,B475)+0.16*IF(C475="",0,C475)+0.1*IF(D475="",0,D475)</f>
        <v/>
      </c>
      <c r="P475" s="24">
        <f>0.35*IF(E475="",0,E475)+0.35*IF(F475="",0,F475)+0.3*IF(G475="",0,G475)</f>
        <v/>
      </c>
      <c r="Q475" s="24">
        <f>0.656*IF(I475="",0,I475)+0.344*IF(H475="",0,H475)</f>
        <v/>
      </c>
      <c r="R475" s="24">
        <f>0.338*IF(J475="",0,J475)+0.662*IF(K475="",0,K475)</f>
        <v/>
      </c>
      <c r="S475" s="24">
        <f>0.38*IF(L475="",0,L475)+0.35*IF(M475="",0,M475)+0.27*IF(N475="",0,N475)</f>
        <v/>
      </c>
      <c r="T475" s="24">
        <f>IF(Universe!S475="","",((Universe!S475-$B$2565)/$C$2565)^3)</f>
        <v/>
      </c>
      <c r="U475" s="24">
        <f>IF(Universe!S475="","",(Universe!S475-$B$2565)/$C$2565)</f>
        <v/>
      </c>
      <c r="V475" s="24">
        <f>IF(Universe!T475="","",(Universe!T475-$B$2566)/$C$2566)</f>
        <v/>
      </c>
      <c r="W475" s="24">
        <f>IF(Universe!U475="","",(Universe!U475-$B$2567)/$C$2567)</f>
        <v/>
      </c>
      <c r="X475" s="24">
        <f>IF(O475="","",(O475-$B$2571)/$C$2571)</f>
        <v/>
      </c>
      <c r="Y475" s="24">
        <f>IF(T475="","",(T475-$B$2576)/$C$2576)</f>
        <v/>
      </c>
      <c r="Z475" s="24">
        <f>IF(Universe!V475="","",(Universe!V475-$B$2568)/$C$2568)</f>
        <v/>
      </c>
      <c r="AA475" s="24">
        <f>IF(P475="","",(P475-$B$2572)/$C$2572)</f>
        <v/>
      </c>
      <c r="AB475" s="24">
        <f>IF(Q475="","",(Q475-$B$2573)/$C$2573)</f>
        <v/>
      </c>
      <c r="AC475" s="24">
        <f>IF(R475="","",(R475-$B$2574)/$C$2574)</f>
        <v/>
      </c>
      <c r="AD475" s="24">
        <f>IF(S475="","",(S475-$B$2575)/$C$2575)</f>
        <v/>
      </c>
      <c r="AE475" s="24">
        <f>IF(Y475="","",Y475-(19.12044933116382+16.522174187581257*U475))</f>
        <v/>
      </c>
      <c r="AF475" s="24">
        <f>IF(X475="","",(X475-(-0.27268023098325006+0.47142105304415904*V475+-0.3189264934812436*U475)--5.286111042926227e-16)/0.7994208745952703)</f>
        <v/>
      </c>
      <c r="AG475" s="24">
        <f>IF(AA475="","",(AA475-(0.5248806186338691+-0.064206457956449*U475)-5.43454825424064e-16)/0.9977404048781155)</f>
        <v/>
      </c>
      <c r="AH475" s="25" t="n">
        <v>-1.343315612979192</v>
      </c>
      <c r="AI475" s="25" t="n">
        <v>1.602673882963192</v>
      </c>
      <c r="AJ475" s="25" t="n">
        <v>0.3663892876021661</v>
      </c>
      <c r="AK475" s="25" t="n">
        <v>-0.908631860955797</v>
      </c>
      <c r="AL475" s="25" t="n">
        <v>2.604095319013662</v>
      </c>
      <c r="AM475" s="25" t="n">
        <v>0.048547861394228</v>
      </c>
      <c r="AN475" s="25" t="n">
        <v>-0.4380530663605058</v>
      </c>
      <c r="AO475" s="25" t="n">
        <v>0.0256438849399047</v>
      </c>
      <c r="AP475" s="25" t="n">
        <v>-1.981801575675228</v>
      </c>
      <c r="AQ475" s="25" t="n">
        <v>0.4907199392675703</v>
      </c>
    </row>
    <row r="476">
      <c r="A476" s="23">
        <f>Universe!A476</f>
        <v/>
      </c>
      <c r="B476" s="24">
        <f>IF(Universe!W476="","",(Universe!W476-$B$2550)/$C$2550)</f>
        <v/>
      </c>
      <c r="C476" s="24">
        <f>IF(Universe!X476="","",(Universe!X476-$B$2551)/$C$2551)</f>
        <v/>
      </c>
      <c r="D476" s="24">
        <f>IF(Universe!Y476="","",(Universe!Y476-$B$2552)/$C$2552)</f>
        <v/>
      </c>
      <c r="E476" s="24">
        <f>IF(Universe!Z476="","",(Universe!Z476-$B$2553)/$C$2553)</f>
        <v/>
      </c>
      <c r="F476" s="24">
        <f>IF(Universe!AA476="","",(Universe!AA476-$B$2554)/$C$2554)</f>
        <v/>
      </c>
      <c r="G476" s="24">
        <f>IF(Universe!AB476="","",(Universe!AB476-$B$2555)/$C$2555)</f>
        <v/>
      </c>
      <c r="H476" s="24">
        <f>IF(Universe!AC476="","",(Universe!AC476-$B$2556)/$C$2556)</f>
        <v/>
      </c>
      <c r="I476" s="24">
        <f>IF(Universe!AD476="","",(Universe!AD476-$B$2557)/$C$2557)</f>
        <v/>
      </c>
      <c r="J476" s="24">
        <f>IF(Universe!AE476="","",(Universe!AE476-$B$2558)/$C$2558)</f>
        <v/>
      </c>
      <c r="K476" s="24">
        <f>IF(Universe!AF476="","",(Universe!AF476-$B$2559)/$C$2559)</f>
        <v/>
      </c>
      <c r="L476" s="24">
        <f>IF(Universe!AG476="","",(Universe!AG476-$B$2560)/$C$2560)</f>
        <v/>
      </c>
      <c r="M476" s="24">
        <f>IF(Universe!AH476="","",(Universe!AH476-$B$2561)/$C$2561)</f>
        <v/>
      </c>
      <c r="N476" s="24">
        <f>IF(Universe!AI476="","",(Universe!AI476-$B$2562)/$C$2562)</f>
        <v/>
      </c>
      <c r="O476" s="24">
        <f>0.74*IF(B476="",0,B476)+0.16*IF(C476="",0,C476)+0.1*IF(D476="",0,D476)</f>
        <v/>
      </c>
      <c r="P476" s="24">
        <f>0.35*IF(E476="",0,E476)+0.35*IF(F476="",0,F476)+0.3*IF(G476="",0,G476)</f>
        <v/>
      </c>
      <c r="Q476" s="24">
        <f>0.656*IF(I476="",0,I476)+0.344*IF(H476="",0,H476)</f>
        <v/>
      </c>
      <c r="R476" s="24">
        <f>0.338*IF(J476="",0,J476)+0.662*IF(K476="",0,K476)</f>
        <v/>
      </c>
      <c r="S476" s="24">
        <f>0.38*IF(L476="",0,L476)+0.35*IF(M476="",0,M476)+0.27*IF(N476="",0,N476)</f>
        <v/>
      </c>
      <c r="T476" s="24">
        <f>IF(Universe!S476="","",((Universe!S476-$B$2565)/$C$2565)^3)</f>
        <v/>
      </c>
      <c r="U476" s="24">
        <f>IF(Universe!S476="","",(Universe!S476-$B$2565)/$C$2565)</f>
        <v/>
      </c>
      <c r="V476" s="24">
        <f>IF(Universe!T476="","",(Universe!T476-$B$2566)/$C$2566)</f>
        <v/>
      </c>
      <c r="W476" s="24">
        <f>IF(Universe!U476="","",(Universe!U476-$B$2567)/$C$2567)</f>
        <v/>
      </c>
      <c r="X476" s="24">
        <f>IF(O476="","",(O476-$B$2571)/$C$2571)</f>
        <v/>
      </c>
      <c r="Y476" s="24">
        <f>IF(T476="","",(T476-$B$2576)/$C$2576)</f>
        <v/>
      </c>
      <c r="Z476" s="24">
        <f>IF(Universe!V476="","",(Universe!V476-$B$2568)/$C$2568)</f>
        <v/>
      </c>
      <c r="AA476" s="24">
        <f>IF(P476="","",(P476-$B$2572)/$C$2572)</f>
        <v/>
      </c>
      <c r="AB476" s="24">
        <f>IF(Q476="","",(Q476-$B$2573)/$C$2573)</f>
        <v/>
      </c>
      <c r="AC476" s="24">
        <f>IF(R476="","",(R476-$B$2574)/$C$2574)</f>
        <v/>
      </c>
      <c r="AD476" s="24">
        <f>IF(S476="","",(S476-$B$2575)/$C$2575)</f>
        <v/>
      </c>
      <c r="AE476" s="24">
        <f>IF(Y476="","",Y476-(19.12044933116382+16.522174187581257*U476))</f>
        <v/>
      </c>
      <c r="AF476" s="24">
        <f>IF(X476="","",(X476-(-0.27268023098325006+0.47142105304415904*V476+-0.3189264934812436*U476)--5.286111042926227e-16)/0.7994208745952703)</f>
        <v/>
      </c>
      <c r="AG476" s="24">
        <f>IF(AA476="","",(AA476-(0.5248806186338691+-0.064206457956449*U476)-5.43454825424064e-16)/0.9977404048781155)</f>
        <v/>
      </c>
      <c r="AH476" s="25" t="n">
        <v>-3.618943782327319</v>
      </c>
      <c r="AI476" s="25" t="n">
        <v>-0.2980349348640803</v>
      </c>
      <c r="AJ476" s="25" t="n">
        <v>-2.256524221958958</v>
      </c>
      <c r="AK476" s="25" t="n">
        <v>0.3810419780280874</v>
      </c>
      <c r="AL476" s="25" t="n">
        <v>1.661258305121699</v>
      </c>
      <c r="AM476" s="25" t="n">
        <v>1.255959989944746</v>
      </c>
      <c r="AN476" s="25" t="n">
        <v>-0.7722534117569512</v>
      </c>
      <c r="AO476" s="25" t="n">
        <v>-1.53135449878803</v>
      </c>
      <c r="AP476" s="25" t="n">
        <v>-5.345408905279917</v>
      </c>
      <c r="AQ476" s="25" t="n">
        <v>-0.6364581761249715</v>
      </c>
    </row>
    <row r="477">
      <c r="A477" s="23">
        <f>Universe!A477</f>
        <v/>
      </c>
      <c r="B477" s="24">
        <f>IF(Universe!W477="","",(Universe!W477-$B$2550)/$C$2550)</f>
        <v/>
      </c>
      <c r="C477" s="24">
        <f>IF(Universe!X477="","",(Universe!X477-$B$2551)/$C$2551)</f>
        <v/>
      </c>
      <c r="D477" s="24">
        <f>IF(Universe!Y477="","",(Universe!Y477-$B$2552)/$C$2552)</f>
        <v/>
      </c>
      <c r="E477" s="24">
        <f>IF(Universe!Z477="","",(Universe!Z477-$B$2553)/$C$2553)</f>
        <v/>
      </c>
      <c r="F477" s="24">
        <f>IF(Universe!AA477="","",(Universe!AA477-$B$2554)/$C$2554)</f>
        <v/>
      </c>
      <c r="G477" s="24">
        <f>IF(Universe!AB477="","",(Universe!AB477-$B$2555)/$C$2555)</f>
        <v/>
      </c>
      <c r="H477" s="24">
        <f>IF(Universe!AC477="","",(Universe!AC477-$B$2556)/$C$2556)</f>
        <v/>
      </c>
      <c r="I477" s="24">
        <f>IF(Universe!AD477="","",(Universe!AD477-$B$2557)/$C$2557)</f>
        <v/>
      </c>
      <c r="J477" s="24">
        <f>IF(Universe!AE477="","",(Universe!AE477-$B$2558)/$C$2558)</f>
        <v/>
      </c>
      <c r="K477" s="24">
        <f>IF(Universe!AF477="","",(Universe!AF477-$B$2559)/$C$2559)</f>
        <v/>
      </c>
      <c r="L477" s="24">
        <f>IF(Universe!AG477="","",(Universe!AG477-$B$2560)/$C$2560)</f>
        <v/>
      </c>
      <c r="M477" s="24">
        <f>IF(Universe!AH477="","",(Universe!AH477-$B$2561)/$C$2561)</f>
        <v/>
      </c>
      <c r="N477" s="24">
        <f>IF(Universe!AI477="","",(Universe!AI477-$B$2562)/$C$2562)</f>
        <v/>
      </c>
      <c r="O477" s="24">
        <f>0.74*IF(B477="",0,B477)+0.16*IF(C477="",0,C477)+0.1*IF(D477="",0,D477)</f>
        <v/>
      </c>
      <c r="P477" s="24">
        <f>0.35*IF(E477="",0,E477)+0.35*IF(F477="",0,F477)+0.3*IF(G477="",0,G477)</f>
        <v/>
      </c>
      <c r="Q477" s="24">
        <f>0.656*IF(I477="",0,I477)+0.344*IF(H477="",0,H477)</f>
        <v/>
      </c>
      <c r="R477" s="24">
        <f>0.338*IF(J477="",0,J477)+0.662*IF(K477="",0,K477)</f>
        <v/>
      </c>
      <c r="S477" s="24">
        <f>0.38*IF(L477="",0,L477)+0.35*IF(M477="",0,M477)+0.27*IF(N477="",0,N477)</f>
        <v/>
      </c>
      <c r="T477" s="24">
        <f>IF(Universe!S477="","",((Universe!S477-$B$2565)/$C$2565)^3)</f>
        <v/>
      </c>
      <c r="U477" s="24">
        <f>IF(Universe!S477="","",(Universe!S477-$B$2565)/$C$2565)</f>
        <v/>
      </c>
      <c r="V477" s="24">
        <f>IF(Universe!T477="","",(Universe!T477-$B$2566)/$C$2566)</f>
        <v/>
      </c>
      <c r="W477" s="24">
        <f>IF(Universe!U477="","",(Universe!U477-$B$2567)/$C$2567)</f>
        <v/>
      </c>
      <c r="X477" s="24">
        <f>IF(O477="","",(O477-$B$2571)/$C$2571)</f>
        <v/>
      </c>
      <c r="Y477" s="24">
        <f>IF(T477="","",(T477-$B$2576)/$C$2576)</f>
        <v/>
      </c>
      <c r="Z477" s="24">
        <f>IF(Universe!V477="","",(Universe!V477-$B$2568)/$C$2568)</f>
        <v/>
      </c>
      <c r="AA477" s="24">
        <f>IF(P477="","",(P477-$B$2572)/$C$2572)</f>
        <v/>
      </c>
      <c r="AB477" s="24">
        <f>IF(Q477="","",(Q477-$B$2573)/$C$2573)</f>
        <v/>
      </c>
      <c r="AC477" s="24">
        <f>IF(R477="","",(R477-$B$2574)/$C$2574)</f>
        <v/>
      </c>
      <c r="AD477" s="24">
        <f>IF(S477="","",(S477-$B$2575)/$C$2575)</f>
        <v/>
      </c>
      <c r="AE477" s="24">
        <f>IF(Y477="","",Y477-(19.12044933116382+16.522174187581257*U477))</f>
        <v/>
      </c>
      <c r="AF477" s="24">
        <f>IF(X477="","",(X477-(-0.27268023098325006+0.47142105304415904*V477+-0.3189264934812436*U477)--5.286111042926227e-16)/0.7994208745952703)</f>
        <v/>
      </c>
      <c r="AG477" s="24">
        <f>IF(AA477="","",(AA477-(0.5248806186338691+-0.064206457956449*U477)-5.43454825424064e-16)/0.9977404048781155)</f>
        <v/>
      </c>
      <c r="AH477" s="25" t="n">
        <v>-2.007014555900698</v>
      </c>
      <c r="AI477" s="25" t="n">
        <v>0.4196112443470785</v>
      </c>
      <c r="AJ477" s="25" t="n">
        <v>-0.7029812269076088</v>
      </c>
      <c r="AK477" s="25" t="n">
        <v>0.1392589978789701</v>
      </c>
      <c r="AL477" s="25" t="n">
        <v>3.282419924006541</v>
      </c>
      <c r="AM477" s="25" t="n">
        <v>-0.0196024728797573</v>
      </c>
      <c r="AN477" s="25" t="n">
        <v>0.1938308547917968</v>
      </c>
      <c r="AO477" s="25" t="n">
        <v>-0.0554890474005836</v>
      </c>
      <c r="AP477" s="25" t="n">
        <v>-1.105701615554113</v>
      </c>
      <c r="AQ477" s="25" t="n">
        <v>-0.5540665899007506</v>
      </c>
    </row>
    <row r="478">
      <c r="A478" s="23">
        <f>Universe!A478</f>
        <v/>
      </c>
      <c r="B478" s="24">
        <f>IF(Universe!W478="","",(Universe!W478-$B$2550)/$C$2550)</f>
        <v/>
      </c>
      <c r="C478" s="24">
        <f>IF(Universe!X478="","",(Universe!X478-$B$2551)/$C$2551)</f>
        <v/>
      </c>
      <c r="D478" s="24">
        <f>IF(Universe!Y478="","",(Universe!Y478-$B$2552)/$C$2552)</f>
        <v/>
      </c>
      <c r="E478" s="24">
        <f>IF(Universe!Z478="","",(Universe!Z478-$B$2553)/$C$2553)</f>
        <v/>
      </c>
      <c r="F478" s="24">
        <f>IF(Universe!AA478="","",(Universe!AA478-$B$2554)/$C$2554)</f>
        <v/>
      </c>
      <c r="G478" s="24">
        <f>IF(Universe!AB478="","",(Universe!AB478-$B$2555)/$C$2555)</f>
        <v/>
      </c>
      <c r="H478" s="24">
        <f>IF(Universe!AC478="","",(Universe!AC478-$B$2556)/$C$2556)</f>
        <v/>
      </c>
      <c r="I478" s="24">
        <f>IF(Universe!AD478="","",(Universe!AD478-$B$2557)/$C$2557)</f>
        <v/>
      </c>
      <c r="J478" s="24">
        <f>IF(Universe!AE478="","",(Universe!AE478-$B$2558)/$C$2558)</f>
        <v/>
      </c>
      <c r="K478" s="24">
        <f>IF(Universe!AF478="","",(Universe!AF478-$B$2559)/$C$2559)</f>
        <v/>
      </c>
      <c r="L478" s="24">
        <f>IF(Universe!AG478="","",(Universe!AG478-$B$2560)/$C$2560)</f>
        <v/>
      </c>
      <c r="M478" s="24">
        <f>IF(Universe!AH478="","",(Universe!AH478-$B$2561)/$C$2561)</f>
        <v/>
      </c>
      <c r="N478" s="24">
        <f>IF(Universe!AI478="","",(Universe!AI478-$B$2562)/$C$2562)</f>
        <v/>
      </c>
      <c r="O478" s="24">
        <f>0.74*IF(B478="",0,B478)+0.16*IF(C478="",0,C478)+0.1*IF(D478="",0,D478)</f>
        <v/>
      </c>
      <c r="P478" s="24">
        <f>0.35*IF(E478="",0,E478)+0.35*IF(F478="",0,F478)+0.3*IF(G478="",0,G478)</f>
        <v/>
      </c>
      <c r="Q478" s="24">
        <f>0.656*IF(I478="",0,I478)+0.344*IF(H478="",0,H478)</f>
        <v/>
      </c>
      <c r="R478" s="24">
        <f>0.338*IF(J478="",0,J478)+0.662*IF(K478="",0,K478)</f>
        <v/>
      </c>
      <c r="S478" s="24">
        <f>0.38*IF(L478="",0,L478)+0.35*IF(M478="",0,M478)+0.27*IF(N478="",0,N478)</f>
        <v/>
      </c>
      <c r="T478" s="24">
        <f>IF(Universe!S478="","",((Universe!S478-$B$2565)/$C$2565)^3)</f>
        <v/>
      </c>
      <c r="U478" s="24">
        <f>IF(Universe!S478="","",(Universe!S478-$B$2565)/$C$2565)</f>
        <v/>
      </c>
      <c r="V478" s="24">
        <f>IF(Universe!T478="","",(Universe!T478-$B$2566)/$C$2566)</f>
        <v/>
      </c>
      <c r="W478" s="24">
        <f>IF(Universe!U478="","",(Universe!U478-$B$2567)/$C$2567)</f>
        <v/>
      </c>
      <c r="X478" s="24">
        <f>IF(O478="","",(O478-$B$2571)/$C$2571)</f>
        <v/>
      </c>
      <c r="Y478" s="24">
        <f>IF(T478="","",(T478-$B$2576)/$C$2576)</f>
        <v/>
      </c>
      <c r="Z478" s="24">
        <f>IF(Universe!V478="","",(Universe!V478-$B$2568)/$C$2568)</f>
        <v/>
      </c>
      <c r="AA478" s="24">
        <f>IF(P478="","",(P478-$B$2572)/$C$2572)</f>
        <v/>
      </c>
      <c r="AB478" s="24">
        <f>IF(Q478="","",(Q478-$B$2573)/$C$2573)</f>
        <v/>
      </c>
      <c r="AC478" s="24">
        <f>IF(R478="","",(R478-$B$2574)/$C$2574)</f>
        <v/>
      </c>
      <c r="AD478" s="24">
        <f>IF(S478="","",(S478-$B$2575)/$C$2575)</f>
        <v/>
      </c>
      <c r="AE478" s="24">
        <f>IF(Y478="","",Y478-(19.12044933116382+16.522174187581257*U478))</f>
        <v/>
      </c>
      <c r="AF478" s="24">
        <f>IF(X478="","",(X478-(-0.27268023098325006+0.47142105304415904*V478+-0.3189264934812436*U478)--5.286111042926227e-16)/0.7994208745952703)</f>
        <v/>
      </c>
      <c r="AG478" s="24">
        <f>IF(AA478="","",(AA478-(0.5248806186338691+-0.064206457956449*U478)-5.43454825424064e-16)/0.9977404048781155)</f>
        <v/>
      </c>
      <c r="AH478" s="25" t="n">
        <v>-2.707929354155035</v>
      </c>
      <c r="AI478" s="25" t="n">
        <v>1.043794184113334</v>
      </c>
      <c r="AJ478" s="25" t="n">
        <v>-1.286641305931211</v>
      </c>
      <c r="AK478" s="25" t="n">
        <v>0.1044207445764571</v>
      </c>
      <c r="AL478" s="25" t="n">
        <v>3.257894402248122</v>
      </c>
      <c r="AM478" s="25" t="n">
        <v>0.1272977161780011</v>
      </c>
      <c r="AN478" s="25" t="n">
        <v>0.0800554840459695</v>
      </c>
      <c r="AO478" s="25" t="n">
        <v>-0.2850529497920836</v>
      </c>
      <c r="AP478" s="25" t="n">
        <v>-3.80762252334434</v>
      </c>
      <c r="AQ478" s="25" t="n">
        <v>-0.5068887309607274</v>
      </c>
    </row>
    <row r="479">
      <c r="A479" s="23">
        <f>Universe!A479</f>
        <v/>
      </c>
      <c r="B479" s="24">
        <f>IF(Universe!W479="","",(Universe!W479-$B$2550)/$C$2550)</f>
        <v/>
      </c>
      <c r="C479" s="24">
        <f>IF(Universe!X479="","",(Universe!X479-$B$2551)/$C$2551)</f>
        <v/>
      </c>
      <c r="D479" s="24">
        <f>IF(Universe!Y479="","",(Universe!Y479-$B$2552)/$C$2552)</f>
        <v/>
      </c>
      <c r="E479" s="24">
        <f>IF(Universe!Z479="","",(Universe!Z479-$B$2553)/$C$2553)</f>
        <v/>
      </c>
      <c r="F479" s="24">
        <f>IF(Universe!AA479="","",(Universe!AA479-$B$2554)/$C$2554)</f>
        <v/>
      </c>
      <c r="G479" s="24">
        <f>IF(Universe!AB479="","",(Universe!AB479-$B$2555)/$C$2555)</f>
        <v/>
      </c>
      <c r="H479" s="24">
        <f>IF(Universe!AC479="","",(Universe!AC479-$B$2556)/$C$2556)</f>
        <v/>
      </c>
      <c r="I479" s="24">
        <f>IF(Universe!AD479="","",(Universe!AD479-$B$2557)/$C$2557)</f>
        <v/>
      </c>
      <c r="J479" s="24">
        <f>IF(Universe!AE479="","",(Universe!AE479-$B$2558)/$C$2558)</f>
        <v/>
      </c>
      <c r="K479" s="24">
        <f>IF(Universe!AF479="","",(Universe!AF479-$B$2559)/$C$2559)</f>
        <v/>
      </c>
      <c r="L479" s="24">
        <f>IF(Universe!AG479="","",(Universe!AG479-$B$2560)/$C$2560)</f>
        <v/>
      </c>
      <c r="M479" s="24">
        <f>IF(Universe!AH479="","",(Universe!AH479-$B$2561)/$C$2561)</f>
        <v/>
      </c>
      <c r="N479" s="24">
        <f>IF(Universe!AI479="","",(Universe!AI479-$B$2562)/$C$2562)</f>
        <v/>
      </c>
      <c r="O479" s="24">
        <f>0.74*IF(B479="",0,B479)+0.16*IF(C479="",0,C479)+0.1*IF(D479="",0,D479)</f>
        <v/>
      </c>
      <c r="P479" s="24">
        <f>0.35*IF(E479="",0,E479)+0.35*IF(F479="",0,F479)+0.3*IF(G479="",0,G479)</f>
        <v/>
      </c>
      <c r="Q479" s="24">
        <f>0.656*IF(I479="",0,I479)+0.344*IF(H479="",0,H479)</f>
        <v/>
      </c>
      <c r="R479" s="24">
        <f>0.338*IF(J479="",0,J479)+0.662*IF(K479="",0,K479)</f>
        <v/>
      </c>
      <c r="S479" s="24">
        <f>0.38*IF(L479="",0,L479)+0.35*IF(M479="",0,M479)+0.27*IF(N479="",0,N479)</f>
        <v/>
      </c>
      <c r="T479" s="24">
        <f>IF(Universe!S479="","",((Universe!S479-$B$2565)/$C$2565)^3)</f>
        <v/>
      </c>
      <c r="U479" s="24">
        <f>IF(Universe!S479="","",(Universe!S479-$B$2565)/$C$2565)</f>
        <v/>
      </c>
      <c r="V479" s="24">
        <f>IF(Universe!T479="","",(Universe!T479-$B$2566)/$C$2566)</f>
        <v/>
      </c>
      <c r="W479" s="24">
        <f>IF(Universe!U479="","",(Universe!U479-$B$2567)/$C$2567)</f>
        <v/>
      </c>
      <c r="X479" s="24">
        <f>IF(O479="","",(O479-$B$2571)/$C$2571)</f>
        <v/>
      </c>
      <c r="Y479" s="24">
        <f>IF(T479="","",(T479-$B$2576)/$C$2576)</f>
        <v/>
      </c>
      <c r="Z479" s="24">
        <f>IF(Universe!V479="","",(Universe!V479-$B$2568)/$C$2568)</f>
        <v/>
      </c>
      <c r="AA479" s="24">
        <f>IF(P479="","",(P479-$B$2572)/$C$2572)</f>
        <v/>
      </c>
      <c r="AB479" s="24">
        <f>IF(Q479="","",(Q479-$B$2573)/$C$2573)</f>
        <v/>
      </c>
      <c r="AC479" s="24">
        <f>IF(R479="","",(R479-$B$2574)/$C$2574)</f>
        <v/>
      </c>
      <c r="AD479" s="24">
        <f>IF(S479="","",(S479-$B$2575)/$C$2575)</f>
        <v/>
      </c>
      <c r="AE479" s="24">
        <f>IF(Y479="","",Y479-(19.12044933116382+16.522174187581257*U479))</f>
        <v/>
      </c>
      <c r="AF479" s="24">
        <f>IF(X479="","",(X479-(-0.27268023098325006+0.47142105304415904*V479+-0.3189264934812436*U479)--5.286111042926227e-16)/0.7994208745952703)</f>
        <v/>
      </c>
      <c r="AG479" s="24">
        <f>IF(AA479="","",(AA479-(0.5248806186338691+-0.064206457956449*U479)-5.43454825424064e-16)/0.9977404048781155)</f>
        <v/>
      </c>
      <c r="AH479" s="25" t="n">
        <v>-2.833559431245866</v>
      </c>
      <c r="AI479" s="25" t="n">
        <v>-0.9737837328016103</v>
      </c>
      <c r="AJ479" s="25" t="n">
        <v>-0.2232917481565231</v>
      </c>
      <c r="AK479" s="25" t="n">
        <v>-0.7050321917492709</v>
      </c>
      <c r="AL479" s="25" t="n">
        <v>3.153279640814946</v>
      </c>
      <c r="AM479" s="25" t="n">
        <v>0.311271588224936</v>
      </c>
      <c r="AN479" s="25" t="n">
        <v>-0.7038872462863595</v>
      </c>
      <c r="AO479" s="25" t="n">
        <v>0.0734863380947386</v>
      </c>
      <c r="AP479" s="25" t="n">
        <v>-0.1560190689006682</v>
      </c>
      <c r="AQ479" s="25" t="n">
        <v>-0.5552989898552845</v>
      </c>
    </row>
    <row r="480">
      <c r="A480" s="23">
        <f>Universe!A480</f>
        <v/>
      </c>
      <c r="B480" s="24">
        <f>IF(Universe!W480="","",(Universe!W480-$B$2550)/$C$2550)</f>
        <v/>
      </c>
      <c r="C480" s="24">
        <f>IF(Universe!X480="","",(Universe!X480-$B$2551)/$C$2551)</f>
        <v/>
      </c>
      <c r="D480" s="24">
        <f>IF(Universe!Y480="","",(Universe!Y480-$B$2552)/$C$2552)</f>
        <v/>
      </c>
      <c r="E480" s="24">
        <f>IF(Universe!Z480="","",(Universe!Z480-$B$2553)/$C$2553)</f>
        <v/>
      </c>
      <c r="F480" s="24">
        <f>IF(Universe!AA480="","",(Universe!AA480-$B$2554)/$C$2554)</f>
        <v/>
      </c>
      <c r="G480" s="24">
        <f>IF(Universe!AB480="","",(Universe!AB480-$B$2555)/$C$2555)</f>
        <v/>
      </c>
      <c r="H480" s="24">
        <f>IF(Universe!AC480="","",(Universe!AC480-$B$2556)/$C$2556)</f>
        <v/>
      </c>
      <c r="I480" s="24">
        <f>IF(Universe!AD480="","",(Universe!AD480-$B$2557)/$C$2557)</f>
        <v/>
      </c>
      <c r="J480" s="24">
        <f>IF(Universe!AE480="","",(Universe!AE480-$B$2558)/$C$2558)</f>
        <v/>
      </c>
      <c r="K480" s="24">
        <f>IF(Universe!AF480="","",(Universe!AF480-$B$2559)/$C$2559)</f>
        <v/>
      </c>
      <c r="L480" s="24">
        <f>IF(Universe!AG480="","",(Universe!AG480-$B$2560)/$C$2560)</f>
        <v/>
      </c>
      <c r="M480" s="24">
        <f>IF(Universe!AH480="","",(Universe!AH480-$B$2561)/$C$2561)</f>
        <v/>
      </c>
      <c r="N480" s="24">
        <f>IF(Universe!AI480="","",(Universe!AI480-$B$2562)/$C$2562)</f>
        <v/>
      </c>
      <c r="O480" s="24">
        <f>0.74*IF(B480="",0,B480)+0.16*IF(C480="",0,C480)+0.1*IF(D480="",0,D480)</f>
        <v/>
      </c>
      <c r="P480" s="24">
        <f>0.35*IF(E480="",0,E480)+0.35*IF(F480="",0,F480)+0.3*IF(G480="",0,G480)</f>
        <v/>
      </c>
      <c r="Q480" s="24">
        <f>0.656*IF(I480="",0,I480)+0.344*IF(H480="",0,H480)</f>
        <v/>
      </c>
      <c r="R480" s="24">
        <f>0.338*IF(J480="",0,J480)+0.662*IF(K480="",0,K480)</f>
        <v/>
      </c>
      <c r="S480" s="24">
        <f>0.38*IF(L480="",0,L480)+0.35*IF(M480="",0,M480)+0.27*IF(N480="",0,N480)</f>
        <v/>
      </c>
      <c r="T480" s="24">
        <f>IF(Universe!S480="","",((Universe!S480-$B$2565)/$C$2565)^3)</f>
        <v/>
      </c>
      <c r="U480" s="24">
        <f>IF(Universe!S480="","",(Universe!S480-$B$2565)/$C$2565)</f>
        <v/>
      </c>
      <c r="V480" s="24">
        <f>IF(Universe!T480="","",(Universe!T480-$B$2566)/$C$2566)</f>
        <v/>
      </c>
      <c r="W480" s="24">
        <f>IF(Universe!U480="","",(Universe!U480-$B$2567)/$C$2567)</f>
        <v/>
      </c>
      <c r="X480" s="24">
        <f>IF(O480="","",(O480-$B$2571)/$C$2571)</f>
        <v/>
      </c>
      <c r="Y480" s="24">
        <f>IF(T480="","",(T480-$B$2576)/$C$2576)</f>
        <v/>
      </c>
      <c r="Z480" s="24">
        <f>IF(Universe!V480="","",(Universe!V480-$B$2568)/$C$2568)</f>
        <v/>
      </c>
      <c r="AA480" s="24">
        <f>IF(P480="","",(P480-$B$2572)/$C$2572)</f>
        <v/>
      </c>
      <c r="AB480" s="24">
        <f>IF(Q480="","",(Q480-$B$2573)/$C$2573)</f>
        <v/>
      </c>
      <c r="AC480" s="24">
        <f>IF(R480="","",(R480-$B$2574)/$C$2574)</f>
        <v/>
      </c>
      <c r="AD480" s="24">
        <f>IF(S480="","",(S480-$B$2575)/$C$2575)</f>
        <v/>
      </c>
      <c r="AE480" s="24">
        <f>IF(Y480="","",Y480-(19.12044933116382+16.522174187581257*U480))</f>
        <v/>
      </c>
      <c r="AF480" s="24">
        <f>IF(X480="","",(X480-(-0.27268023098325006+0.47142105304415904*V480+-0.3189264934812436*U480)--5.286111042926227e-16)/0.7994208745952703)</f>
        <v/>
      </c>
      <c r="AG480" s="24">
        <f>IF(AA480="","",(AA480-(0.5248806186338691+-0.064206457956449*U480)-5.43454825424064e-16)/0.9977404048781155)</f>
        <v/>
      </c>
      <c r="AH480" s="25" t="n">
        <v>-3.66932856515401</v>
      </c>
      <c r="AI480" s="25" t="n">
        <v>-1.079159614365168</v>
      </c>
      <c r="AJ480" s="25" t="n">
        <v>-0.8351291448208039</v>
      </c>
      <c r="AK480" s="25" t="n">
        <v>-0.7051421444778246</v>
      </c>
      <c r="AL480" s="25" t="n">
        <v>1.511043516141534</v>
      </c>
      <c r="AM480" s="25" t="n">
        <v>1.2101105731143</v>
      </c>
      <c r="AN480" s="25" t="n">
        <v>-0.0219058464491903</v>
      </c>
      <c r="AO480" s="25" t="n">
        <v>-0.2307060031426838</v>
      </c>
      <c r="AP480" s="25" t="n">
        <v>-0.9435943013314544</v>
      </c>
      <c r="AQ480" s="25" t="n">
        <v>0.6248907078417021</v>
      </c>
    </row>
    <row r="481">
      <c r="A481" s="23">
        <f>Universe!A481</f>
        <v/>
      </c>
      <c r="B481" s="24">
        <f>IF(Universe!W481="","",(Universe!W481-$B$2550)/$C$2550)</f>
        <v/>
      </c>
      <c r="C481" s="24">
        <f>IF(Universe!X481="","",(Universe!X481-$B$2551)/$C$2551)</f>
        <v/>
      </c>
      <c r="D481" s="24">
        <f>IF(Universe!Y481="","",(Universe!Y481-$B$2552)/$C$2552)</f>
        <v/>
      </c>
      <c r="E481" s="24">
        <f>IF(Universe!Z481="","",(Universe!Z481-$B$2553)/$C$2553)</f>
        <v/>
      </c>
      <c r="F481" s="24">
        <f>IF(Universe!AA481="","",(Universe!AA481-$B$2554)/$C$2554)</f>
        <v/>
      </c>
      <c r="G481" s="24">
        <f>IF(Universe!AB481="","",(Universe!AB481-$B$2555)/$C$2555)</f>
        <v/>
      </c>
      <c r="H481" s="24">
        <f>IF(Universe!AC481="","",(Universe!AC481-$B$2556)/$C$2556)</f>
        <v/>
      </c>
      <c r="I481" s="24">
        <f>IF(Universe!AD481="","",(Universe!AD481-$B$2557)/$C$2557)</f>
        <v/>
      </c>
      <c r="J481" s="24">
        <f>IF(Universe!AE481="","",(Universe!AE481-$B$2558)/$C$2558)</f>
        <v/>
      </c>
      <c r="K481" s="24">
        <f>IF(Universe!AF481="","",(Universe!AF481-$B$2559)/$C$2559)</f>
        <v/>
      </c>
      <c r="L481" s="24">
        <f>IF(Universe!AG481="","",(Universe!AG481-$B$2560)/$C$2560)</f>
        <v/>
      </c>
      <c r="M481" s="24">
        <f>IF(Universe!AH481="","",(Universe!AH481-$B$2561)/$C$2561)</f>
        <v/>
      </c>
      <c r="N481" s="24">
        <f>IF(Universe!AI481="","",(Universe!AI481-$B$2562)/$C$2562)</f>
        <v/>
      </c>
      <c r="O481" s="24">
        <f>0.74*IF(B481="",0,B481)+0.16*IF(C481="",0,C481)+0.1*IF(D481="",0,D481)</f>
        <v/>
      </c>
      <c r="P481" s="24">
        <f>0.35*IF(E481="",0,E481)+0.35*IF(F481="",0,F481)+0.3*IF(G481="",0,G481)</f>
        <v/>
      </c>
      <c r="Q481" s="24">
        <f>0.656*IF(I481="",0,I481)+0.344*IF(H481="",0,H481)</f>
        <v/>
      </c>
      <c r="R481" s="24">
        <f>0.338*IF(J481="",0,J481)+0.662*IF(K481="",0,K481)</f>
        <v/>
      </c>
      <c r="S481" s="24">
        <f>0.38*IF(L481="",0,L481)+0.35*IF(M481="",0,M481)+0.27*IF(N481="",0,N481)</f>
        <v/>
      </c>
      <c r="T481" s="24">
        <f>IF(Universe!S481="","",((Universe!S481-$B$2565)/$C$2565)^3)</f>
        <v/>
      </c>
      <c r="U481" s="24">
        <f>IF(Universe!S481="","",(Universe!S481-$B$2565)/$C$2565)</f>
        <v/>
      </c>
      <c r="V481" s="24">
        <f>IF(Universe!T481="","",(Universe!T481-$B$2566)/$C$2566)</f>
        <v/>
      </c>
      <c r="W481" s="24">
        <f>IF(Universe!U481="","",(Universe!U481-$B$2567)/$C$2567)</f>
        <v/>
      </c>
      <c r="X481" s="24">
        <f>IF(O481="","",(O481-$B$2571)/$C$2571)</f>
        <v/>
      </c>
      <c r="Y481" s="24">
        <f>IF(T481="","",(T481-$B$2576)/$C$2576)</f>
        <v/>
      </c>
      <c r="Z481" s="24">
        <f>IF(Universe!V481="","",(Universe!V481-$B$2568)/$C$2568)</f>
        <v/>
      </c>
      <c r="AA481" s="24">
        <f>IF(P481="","",(P481-$B$2572)/$C$2572)</f>
        <v/>
      </c>
      <c r="AB481" s="24">
        <f>IF(Q481="","",(Q481-$B$2573)/$C$2573)</f>
        <v/>
      </c>
      <c r="AC481" s="24">
        <f>IF(R481="","",(R481-$B$2574)/$C$2574)</f>
        <v/>
      </c>
      <c r="AD481" s="24">
        <f>IF(S481="","",(S481-$B$2575)/$C$2575)</f>
        <v/>
      </c>
      <c r="AE481" s="24">
        <f>IF(Y481="","",Y481-(19.12044933116382+16.522174187581257*U481))</f>
        <v/>
      </c>
      <c r="AF481" s="24">
        <f>IF(X481="","",(X481-(-0.27268023098325006+0.47142105304415904*V481+-0.3189264934812436*U481)--5.286111042926227e-16)/0.7994208745952703)</f>
        <v/>
      </c>
      <c r="AG481" s="24">
        <f>IF(AA481="","",(AA481-(0.5248806186338691+-0.064206457956449*U481)-5.43454825424064e-16)/0.9977404048781155)</f>
        <v/>
      </c>
      <c r="AH481" s="25" t="n">
        <v>-1.367278091718414</v>
      </c>
      <c r="AI481" s="25" t="n">
        <v>-1.831977847555549</v>
      </c>
      <c r="AJ481" s="25" t="n">
        <v>-0.738983470267895</v>
      </c>
      <c r="AK481" s="25" t="n">
        <v>0.2561381246108397</v>
      </c>
      <c r="AL481" s="25" t="n">
        <v>2.637832475711294</v>
      </c>
      <c r="AM481" s="25" t="n">
        <v>-0.0305705459814531</v>
      </c>
      <c r="AN481" s="25" t="n">
        <v>-0.1156527442016044</v>
      </c>
      <c r="AO481" s="25" t="n">
        <v>-0.0187809827198879</v>
      </c>
      <c r="AP481" s="25" t="n">
        <v>-0.2454666580863387</v>
      </c>
      <c r="AQ481" s="25" t="n">
        <v>-0.078148342730797</v>
      </c>
    </row>
    <row r="482">
      <c r="A482" s="23">
        <f>Universe!A482</f>
        <v/>
      </c>
      <c r="B482" s="24">
        <f>IF(Universe!W482="","",(Universe!W482-$B$2550)/$C$2550)</f>
        <v/>
      </c>
      <c r="C482" s="24">
        <f>IF(Universe!X482="","",(Universe!X482-$B$2551)/$C$2551)</f>
        <v/>
      </c>
      <c r="D482" s="24">
        <f>IF(Universe!Y482="","",(Universe!Y482-$B$2552)/$C$2552)</f>
        <v/>
      </c>
      <c r="E482" s="24">
        <f>IF(Universe!Z482="","",(Universe!Z482-$B$2553)/$C$2553)</f>
        <v/>
      </c>
      <c r="F482" s="24">
        <f>IF(Universe!AA482="","",(Universe!AA482-$B$2554)/$C$2554)</f>
        <v/>
      </c>
      <c r="G482" s="24">
        <f>IF(Universe!AB482="","",(Universe!AB482-$B$2555)/$C$2555)</f>
        <v/>
      </c>
      <c r="H482" s="24">
        <f>IF(Universe!AC482="","",(Universe!AC482-$B$2556)/$C$2556)</f>
        <v/>
      </c>
      <c r="I482" s="24">
        <f>IF(Universe!AD482="","",(Universe!AD482-$B$2557)/$C$2557)</f>
        <v/>
      </c>
      <c r="J482" s="24">
        <f>IF(Universe!AE482="","",(Universe!AE482-$B$2558)/$C$2558)</f>
        <v/>
      </c>
      <c r="K482" s="24">
        <f>IF(Universe!AF482="","",(Universe!AF482-$B$2559)/$C$2559)</f>
        <v/>
      </c>
      <c r="L482" s="24">
        <f>IF(Universe!AG482="","",(Universe!AG482-$B$2560)/$C$2560)</f>
        <v/>
      </c>
      <c r="M482" s="24">
        <f>IF(Universe!AH482="","",(Universe!AH482-$B$2561)/$C$2561)</f>
        <v/>
      </c>
      <c r="N482" s="24">
        <f>IF(Universe!AI482="","",(Universe!AI482-$B$2562)/$C$2562)</f>
        <v/>
      </c>
      <c r="O482" s="24">
        <f>0.74*IF(B482="",0,B482)+0.16*IF(C482="",0,C482)+0.1*IF(D482="",0,D482)</f>
        <v/>
      </c>
      <c r="P482" s="24">
        <f>0.35*IF(E482="",0,E482)+0.35*IF(F482="",0,F482)+0.3*IF(G482="",0,G482)</f>
        <v/>
      </c>
      <c r="Q482" s="24">
        <f>0.656*IF(I482="",0,I482)+0.344*IF(H482="",0,H482)</f>
        <v/>
      </c>
      <c r="R482" s="24">
        <f>0.338*IF(J482="",0,J482)+0.662*IF(K482="",0,K482)</f>
        <v/>
      </c>
      <c r="S482" s="24">
        <f>0.38*IF(L482="",0,L482)+0.35*IF(M482="",0,M482)+0.27*IF(N482="",0,N482)</f>
        <v/>
      </c>
      <c r="T482" s="24">
        <f>IF(Universe!S482="","",((Universe!S482-$B$2565)/$C$2565)^3)</f>
        <v/>
      </c>
      <c r="U482" s="24">
        <f>IF(Universe!S482="","",(Universe!S482-$B$2565)/$C$2565)</f>
        <v/>
      </c>
      <c r="V482" s="24">
        <f>IF(Universe!T482="","",(Universe!T482-$B$2566)/$C$2566)</f>
        <v/>
      </c>
      <c r="W482" s="24">
        <f>IF(Universe!U482="","",(Universe!U482-$B$2567)/$C$2567)</f>
        <v/>
      </c>
      <c r="X482" s="24">
        <f>IF(O482="","",(O482-$B$2571)/$C$2571)</f>
        <v/>
      </c>
      <c r="Y482" s="24">
        <f>IF(T482="","",(T482-$B$2576)/$C$2576)</f>
        <v/>
      </c>
      <c r="Z482" s="24">
        <f>IF(Universe!V482="","",(Universe!V482-$B$2568)/$C$2568)</f>
        <v/>
      </c>
      <c r="AA482" s="24">
        <f>IF(P482="","",(P482-$B$2572)/$C$2572)</f>
        <v/>
      </c>
      <c r="AB482" s="24">
        <f>IF(Q482="","",(Q482-$B$2573)/$C$2573)</f>
        <v/>
      </c>
      <c r="AC482" s="24">
        <f>IF(R482="","",(R482-$B$2574)/$C$2574)</f>
        <v/>
      </c>
      <c r="AD482" s="24">
        <f>IF(S482="","",(S482-$B$2575)/$C$2575)</f>
        <v/>
      </c>
      <c r="AE482" s="24">
        <f>IF(Y482="","",Y482-(19.12044933116382+16.522174187581257*U482))</f>
        <v/>
      </c>
      <c r="AF482" s="24">
        <f>IF(X482="","",(X482-(-0.27268023098325006+0.47142105304415904*V482+-0.3189264934812436*U482)--5.286111042926227e-16)/0.7994208745952703)</f>
        <v/>
      </c>
      <c r="AG482" s="24">
        <f>IF(AA482="","",(AA482-(0.5248806186338691+-0.064206457956449*U482)-5.43454825424064e-16)/0.9977404048781155)</f>
        <v/>
      </c>
      <c r="AH482" s="25" t="n">
        <v>-2.02133232214776</v>
      </c>
      <c r="AI482" s="25" t="n">
        <v>-0.7474590921820407</v>
      </c>
      <c r="AJ482" s="25" t="n">
        <v>-0.9532085849388404</v>
      </c>
      <c r="AK482" s="25" t="n">
        <v>-0.14527713456696</v>
      </c>
      <c r="AL482" s="25" t="n">
        <v>3.290385859187978</v>
      </c>
      <c r="AM482" s="25" t="n">
        <v>-0.1051481856731009</v>
      </c>
      <c r="AN482" s="25" t="n">
        <v>-0.0907672058285897</v>
      </c>
      <c r="AO482" s="25" t="n">
        <v>0.2135622349314244</v>
      </c>
      <c r="AP482" s="25" t="n">
        <v>0.2367715262378518</v>
      </c>
      <c r="AQ482" s="25" t="n">
        <v>1.315775608994398</v>
      </c>
    </row>
    <row r="483">
      <c r="A483" s="23">
        <f>Universe!A483</f>
        <v/>
      </c>
      <c r="B483" s="24">
        <f>IF(Universe!W483="","",(Universe!W483-$B$2550)/$C$2550)</f>
        <v/>
      </c>
      <c r="C483" s="24">
        <f>IF(Universe!X483="","",(Universe!X483-$B$2551)/$C$2551)</f>
        <v/>
      </c>
      <c r="D483" s="24">
        <f>IF(Universe!Y483="","",(Universe!Y483-$B$2552)/$C$2552)</f>
        <v/>
      </c>
      <c r="E483" s="24">
        <f>IF(Universe!Z483="","",(Universe!Z483-$B$2553)/$C$2553)</f>
        <v/>
      </c>
      <c r="F483" s="24">
        <f>IF(Universe!AA483="","",(Universe!AA483-$B$2554)/$C$2554)</f>
        <v/>
      </c>
      <c r="G483" s="24">
        <f>IF(Universe!AB483="","",(Universe!AB483-$B$2555)/$C$2555)</f>
        <v/>
      </c>
      <c r="H483" s="24">
        <f>IF(Universe!AC483="","",(Universe!AC483-$B$2556)/$C$2556)</f>
        <v/>
      </c>
      <c r="I483" s="24">
        <f>IF(Universe!AD483="","",(Universe!AD483-$B$2557)/$C$2557)</f>
        <v/>
      </c>
      <c r="J483" s="24">
        <f>IF(Universe!AE483="","",(Universe!AE483-$B$2558)/$C$2558)</f>
        <v/>
      </c>
      <c r="K483" s="24">
        <f>IF(Universe!AF483="","",(Universe!AF483-$B$2559)/$C$2559)</f>
        <v/>
      </c>
      <c r="L483" s="24">
        <f>IF(Universe!AG483="","",(Universe!AG483-$B$2560)/$C$2560)</f>
        <v/>
      </c>
      <c r="M483" s="24">
        <f>IF(Universe!AH483="","",(Universe!AH483-$B$2561)/$C$2561)</f>
        <v/>
      </c>
      <c r="N483" s="24">
        <f>IF(Universe!AI483="","",(Universe!AI483-$B$2562)/$C$2562)</f>
        <v/>
      </c>
      <c r="O483" s="24">
        <f>0.74*IF(B483="",0,B483)+0.16*IF(C483="",0,C483)+0.1*IF(D483="",0,D483)</f>
        <v/>
      </c>
      <c r="P483" s="24">
        <f>0.35*IF(E483="",0,E483)+0.35*IF(F483="",0,F483)+0.3*IF(G483="",0,G483)</f>
        <v/>
      </c>
      <c r="Q483" s="24">
        <f>0.656*IF(I483="",0,I483)+0.344*IF(H483="",0,H483)</f>
        <v/>
      </c>
      <c r="R483" s="24">
        <f>0.338*IF(J483="",0,J483)+0.662*IF(K483="",0,K483)</f>
        <v/>
      </c>
      <c r="S483" s="24">
        <f>0.38*IF(L483="",0,L483)+0.35*IF(M483="",0,M483)+0.27*IF(N483="",0,N483)</f>
        <v/>
      </c>
      <c r="T483" s="24">
        <f>IF(Universe!S483="","",((Universe!S483-$B$2565)/$C$2565)^3)</f>
        <v/>
      </c>
      <c r="U483" s="24">
        <f>IF(Universe!S483="","",(Universe!S483-$B$2565)/$C$2565)</f>
        <v/>
      </c>
      <c r="V483" s="24">
        <f>IF(Universe!T483="","",(Universe!T483-$B$2566)/$C$2566)</f>
        <v/>
      </c>
      <c r="W483" s="24">
        <f>IF(Universe!U483="","",(Universe!U483-$B$2567)/$C$2567)</f>
        <v/>
      </c>
      <c r="X483" s="24">
        <f>IF(O483="","",(O483-$B$2571)/$C$2571)</f>
        <v/>
      </c>
      <c r="Y483" s="24">
        <f>IF(T483="","",(T483-$B$2576)/$C$2576)</f>
        <v/>
      </c>
      <c r="Z483" s="24">
        <f>IF(Universe!V483="","",(Universe!V483-$B$2568)/$C$2568)</f>
        <v/>
      </c>
      <c r="AA483" s="24">
        <f>IF(P483="","",(P483-$B$2572)/$C$2572)</f>
        <v/>
      </c>
      <c r="AB483" s="24">
        <f>IF(Q483="","",(Q483-$B$2573)/$C$2573)</f>
        <v/>
      </c>
      <c r="AC483" s="24">
        <f>IF(R483="","",(R483-$B$2574)/$C$2574)</f>
        <v/>
      </c>
      <c r="AD483" s="24">
        <f>IF(S483="","",(S483-$B$2575)/$C$2575)</f>
        <v/>
      </c>
      <c r="AE483" s="24">
        <f>IF(Y483="","",Y483-(19.12044933116382+16.522174187581257*U483))</f>
        <v/>
      </c>
      <c r="AF483" s="24">
        <f>IF(X483="","",(X483-(-0.27268023098325006+0.47142105304415904*V483+-0.3189264934812436*U483)--5.286111042926227e-16)/0.7994208745952703)</f>
        <v/>
      </c>
      <c r="AG483" s="24">
        <f>IF(AA483="","",(AA483-(0.5248806186338691+-0.064206457956449*U483)-5.43454825424064e-16)/0.9977404048781155)</f>
        <v/>
      </c>
      <c r="AH483" s="25" t="n">
        <v>-2.093753495011016</v>
      </c>
      <c r="AI483" s="25" t="n">
        <v>-1.460949123924792</v>
      </c>
      <c r="AJ483" s="25" t="n">
        <v>-1.323043063046428</v>
      </c>
      <c r="AK483" s="25" t="n">
        <v>0.4741654959617312</v>
      </c>
      <c r="AL483" s="25" t="n">
        <v>3.325761526454756</v>
      </c>
      <c r="AM483" s="25" t="n">
        <v>-0.0416901871576727</v>
      </c>
      <c r="AN483" s="25" t="n">
        <v>0.1122596535163071</v>
      </c>
      <c r="AO483" s="25" t="n">
        <v>-0.021105454144247</v>
      </c>
      <c r="AP483" s="25" t="n">
        <v>-0.3716213547520106</v>
      </c>
      <c r="AQ483" s="25" t="n">
        <v>-0.4645256983050319</v>
      </c>
    </row>
    <row r="484">
      <c r="A484" s="23">
        <f>Universe!A484</f>
        <v/>
      </c>
      <c r="B484" s="24">
        <f>IF(Universe!W484="","",(Universe!W484-$B$2550)/$C$2550)</f>
        <v/>
      </c>
      <c r="C484" s="24">
        <f>IF(Universe!X484="","",(Universe!X484-$B$2551)/$C$2551)</f>
        <v/>
      </c>
      <c r="D484" s="24">
        <f>IF(Universe!Y484="","",(Universe!Y484-$B$2552)/$C$2552)</f>
        <v/>
      </c>
      <c r="E484" s="24">
        <f>IF(Universe!Z484="","",(Universe!Z484-$B$2553)/$C$2553)</f>
        <v/>
      </c>
      <c r="F484" s="24">
        <f>IF(Universe!AA484="","",(Universe!AA484-$B$2554)/$C$2554)</f>
        <v/>
      </c>
      <c r="G484" s="24">
        <f>IF(Universe!AB484="","",(Universe!AB484-$B$2555)/$C$2555)</f>
        <v/>
      </c>
      <c r="H484" s="24">
        <f>IF(Universe!AC484="","",(Universe!AC484-$B$2556)/$C$2556)</f>
        <v/>
      </c>
      <c r="I484" s="24">
        <f>IF(Universe!AD484="","",(Universe!AD484-$B$2557)/$C$2557)</f>
        <v/>
      </c>
      <c r="J484" s="24">
        <f>IF(Universe!AE484="","",(Universe!AE484-$B$2558)/$C$2558)</f>
        <v/>
      </c>
      <c r="K484" s="24">
        <f>IF(Universe!AF484="","",(Universe!AF484-$B$2559)/$C$2559)</f>
        <v/>
      </c>
      <c r="L484" s="24">
        <f>IF(Universe!AG484="","",(Universe!AG484-$B$2560)/$C$2560)</f>
        <v/>
      </c>
      <c r="M484" s="24">
        <f>IF(Universe!AH484="","",(Universe!AH484-$B$2561)/$C$2561)</f>
        <v/>
      </c>
      <c r="N484" s="24">
        <f>IF(Universe!AI484="","",(Universe!AI484-$B$2562)/$C$2562)</f>
        <v/>
      </c>
      <c r="O484" s="24">
        <f>0.74*IF(B484="",0,B484)+0.16*IF(C484="",0,C484)+0.1*IF(D484="",0,D484)</f>
        <v/>
      </c>
      <c r="P484" s="24">
        <f>0.35*IF(E484="",0,E484)+0.35*IF(F484="",0,F484)+0.3*IF(G484="",0,G484)</f>
        <v/>
      </c>
      <c r="Q484" s="24">
        <f>0.656*IF(I484="",0,I484)+0.344*IF(H484="",0,H484)</f>
        <v/>
      </c>
      <c r="R484" s="24">
        <f>0.338*IF(J484="",0,J484)+0.662*IF(K484="",0,K484)</f>
        <v/>
      </c>
      <c r="S484" s="24">
        <f>0.38*IF(L484="",0,L484)+0.35*IF(M484="",0,M484)+0.27*IF(N484="",0,N484)</f>
        <v/>
      </c>
      <c r="T484" s="24">
        <f>IF(Universe!S484="","",((Universe!S484-$B$2565)/$C$2565)^3)</f>
        <v/>
      </c>
      <c r="U484" s="24">
        <f>IF(Universe!S484="","",(Universe!S484-$B$2565)/$C$2565)</f>
        <v/>
      </c>
      <c r="V484" s="24">
        <f>IF(Universe!T484="","",(Universe!T484-$B$2566)/$C$2566)</f>
        <v/>
      </c>
      <c r="W484" s="24">
        <f>IF(Universe!U484="","",(Universe!U484-$B$2567)/$C$2567)</f>
        <v/>
      </c>
      <c r="X484" s="24">
        <f>IF(O484="","",(O484-$B$2571)/$C$2571)</f>
        <v/>
      </c>
      <c r="Y484" s="24">
        <f>IF(T484="","",(T484-$B$2576)/$C$2576)</f>
        <v/>
      </c>
      <c r="Z484" s="24">
        <f>IF(Universe!V484="","",(Universe!V484-$B$2568)/$C$2568)</f>
        <v/>
      </c>
      <c r="AA484" s="24">
        <f>IF(P484="","",(P484-$B$2572)/$C$2572)</f>
        <v/>
      </c>
      <c r="AB484" s="24">
        <f>IF(Q484="","",(Q484-$B$2573)/$C$2573)</f>
        <v/>
      </c>
      <c r="AC484" s="24">
        <f>IF(R484="","",(R484-$B$2574)/$C$2574)</f>
        <v/>
      </c>
      <c r="AD484" s="24">
        <f>IF(S484="","",(S484-$B$2575)/$C$2575)</f>
        <v/>
      </c>
      <c r="AE484" s="24">
        <f>IF(Y484="","",Y484-(19.12044933116382+16.522174187581257*U484))</f>
        <v/>
      </c>
      <c r="AF484" s="24">
        <f>IF(X484="","",(X484-(-0.27268023098325006+0.47142105304415904*V484+-0.3189264934812436*U484)--5.286111042926227e-16)/0.7994208745952703)</f>
        <v/>
      </c>
      <c r="AG484" s="24">
        <f>IF(AA484="","",(AA484-(0.5248806186338691+-0.064206457956449*U484)-5.43454825424064e-16)/0.9977404048781155)</f>
        <v/>
      </c>
      <c r="AH484" s="25" t="n">
        <v>-2.610603001303573</v>
      </c>
      <c r="AI484" s="25" t="n">
        <v>-0.5633628903532231</v>
      </c>
      <c r="AJ484" s="25" t="n">
        <v>0.5383277785092987</v>
      </c>
      <c r="AK484" s="25" t="n">
        <v>-0.1957127894862733</v>
      </c>
      <c r="AL484" s="25" t="n">
        <v>3.316322384671276</v>
      </c>
      <c r="AM484" s="25" t="n">
        <v>-0.0037082370111187</v>
      </c>
      <c r="AN484" s="25" t="n">
        <v>0.2110324271416939</v>
      </c>
      <c r="AO484" s="25" t="n">
        <v>0.0073512886194544</v>
      </c>
      <c r="AP484" s="25" t="n">
        <v>0.8479286656317281</v>
      </c>
      <c r="AQ484" s="25" t="n">
        <v>0.4992415924327986</v>
      </c>
    </row>
    <row r="485">
      <c r="A485" s="23">
        <f>Universe!A485</f>
        <v/>
      </c>
      <c r="B485" s="24">
        <f>IF(Universe!W485="","",(Universe!W485-$B$2550)/$C$2550)</f>
        <v/>
      </c>
      <c r="C485" s="24">
        <f>IF(Universe!X485="","",(Universe!X485-$B$2551)/$C$2551)</f>
        <v/>
      </c>
      <c r="D485" s="24">
        <f>IF(Universe!Y485="","",(Universe!Y485-$B$2552)/$C$2552)</f>
        <v/>
      </c>
      <c r="E485" s="24">
        <f>IF(Universe!Z485="","",(Universe!Z485-$B$2553)/$C$2553)</f>
        <v/>
      </c>
      <c r="F485" s="24">
        <f>IF(Universe!AA485="","",(Universe!AA485-$B$2554)/$C$2554)</f>
        <v/>
      </c>
      <c r="G485" s="24">
        <f>IF(Universe!AB485="","",(Universe!AB485-$B$2555)/$C$2555)</f>
        <v/>
      </c>
      <c r="H485" s="24">
        <f>IF(Universe!AC485="","",(Universe!AC485-$B$2556)/$C$2556)</f>
        <v/>
      </c>
      <c r="I485" s="24">
        <f>IF(Universe!AD485="","",(Universe!AD485-$B$2557)/$C$2557)</f>
        <v/>
      </c>
      <c r="J485" s="24">
        <f>IF(Universe!AE485="","",(Universe!AE485-$B$2558)/$C$2558)</f>
        <v/>
      </c>
      <c r="K485" s="24">
        <f>IF(Universe!AF485="","",(Universe!AF485-$B$2559)/$C$2559)</f>
        <v/>
      </c>
      <c r="L485" s="24">
        <f>IF(Universe!AG485="","",(Universe!AG485-$B$2560)/$C$2560)</f>
        <v/>
      </c>
      <c r="M485" s="24">
        <f>IF(Universe!AH485="","",(Universe!AH485-$B$2561)/$C$2561)</f>
        <v/>
      </c>
      <c r="N485" s="24">
        <f>IF(Universe!AI485="","",(Universe!AI485-$B$2562)/$C$2562)</f>
        <v/>
      </c>
      <c r="O485" s="24">
        <f>0.74*IF(B485="",0,B485)+0.16*IF(C485="",0,C485)+0.1*IF(D485="",0,D485)</f>
        <v/>
      </c>
      <c r="P485" s="24">
        <f>0.35*IF(E485="",0,E485)+0.35*IF(F485="",0,F485)+0.3*IF(G485="",0,G485)</f>
        <v/>
      </c>
      <c r="Q485" s="24">
        <f>0.656*IF(I485="",0,I485)+0.344*IF(H485="",0,H485)</f>
        <v/>
      </c>
      <c r="R485" s="24">
        <f>0.338*IF(J485="",0,J485)+0.662*IF(K485="",0,K485)</f>
        <v/>
      </c>
      <c r="S485" s="24">
        <f>0.38*IF(L485="",0,L485)+0.35*IF(M485="",0,M485)+0.27*IF(N485="",0,N485)</f>
        <v/>
      </c>
      <c r="T485" s="24">
        <f>IF(Universe!S485="","",((Universe!S485-$B$2565)/$C$2565)^3)</f>
        <v/>
      </c>
      <c r="U485" s="24">
        <f>IF(Universe!S485="","",(Universe!S485-$B$2565)/$C$2565)</f>
        <v/>
      </c>
      <c r="V485" s="24">
        <f>IF(Universe!T485="","",(Universe!T485-$B$2566)/$C$2566)</f>
        <v/>
      </c>
      <c r="W485" s="24">
        <f>IF(Universe!U485="","",(Universe!U485-$B$2567)/$C$2567)</f>
        <v/>
      </c>
      <c r="X485" s="24">
        <f>IF(O485="","",(O485-$B$2571)/$C$2571)</f>
        <v/>
      </c>
      <c r="Y485" s="24">
        <f>IF(T485="","",(T485-$B$2576)/$C$2576)</f>
        <v/>
      </c>
      <c r="Z485" s="24">
        <f>IF(Universe!V485="","",(Universe!V485-$B$2568)/$C$2568)</f>
        <v/>
      </c>
      <c r="AA485" s="24">
        <f>IF(P485="","",(P485-$B$2572)/$C$2572)</f>
        <v/>
      </c>
      <c r="AB485" s="24">
        <f>IF(Q485="","",(Q485-$B$2573)/$C$2573)</f>
        <v/>
      </c>
      <c r="AC485" s="24">
        <f>IF(R485="","",(R485-$B$2574)/$C$2574)</f>
        <v/>
      </c>
      <c r="AD485" s="24">
        <f>IF(S485="","",(S485-$B$2575)/$C$2575)</f>
        <v/>
      </c>
      <c r="AE485" s="24">
        <f>IF(Y485="","",Y485-(19.12044933116382+16.522174187581257*U485))</f>
        <v/>
      </c>
      <c r="AF485" s="24">
        <f>IF(X485="","",(X485-(-0.27268023098325006+0.47142105304415904*V485+-0.3189264934812436*U485)--5.286111042926227e-16)/0.7994208745952703)</f>
        <v/>
      </c>
      <c r="AG485" s="24">
        <f>IF(AA485="","",(AA485-(0.5248806186338691+-0.064206457956449*U485)-5.43454825424064e-16)/0.9977404048781155)</f>
        <v/>
      </c>
      <c r="AH485" s="25" t="n">
        <v>-2.154478764138243</v>
      </c>
      <c r="AI485" s="25" t="n">
        <v>-0.4338039097255416</v>
      </c>
      <c r="AJ485" s="25" t="n">
        <v>-0.4532777342789754</v>
      </c>
      <c r="AK485" s="25" t="n">
        <v>-0.6069852763314203</v>
      </c>
      <c r="AL485" s="25" t="n">
        <v>3.348942737141637</v>
      </c>
      <c r="AM485" s="25" t="n">
        <v>-0.3201694603106053</v>
      </c>
      <c r="AN485" s="25" t="n">
        <v>-0.2255499011070959</v>
      </c>
      <c r="AO485" s="25" t="n">
        <v>0.0328488684562594</v>
      </c>
      <c r="AP485" s="25" t="n">
        <v>-0.1088574726857249</v>
      </c>
      <c r="AQ485" s="25" t="n">
        <v>1.007117620555697</v>
      </c>
    </row>
    <row r="486">
      <c r="A486" s="23">
        <f>Universe!A486</f>
        <v/>
      </c>
      <c r="B486" s="24">
        <f>IF(Universe!W486="","",(Universe!W486-$B$2550)/$C$2550)</f>
        <v/>
      </c>
      <c r="C486" s="24">
        <f>IF(Universe!X486="","",(Universe!X486-$B$2551)/$C$2551)</f>
        <v/>
      </c>
      <c r="D486" s="24">
        <f>IF(Universe!Y486="","",(Universe!Y486-$B$2552)/$C$2552)</f>
        <v/>
      </c>
      <c r="E486" s="24">
        <f>IF(Universe!Z486="","",(Universe!Z486-$B$2553)/$C$2553)</f>
        <v/>
      </c>
      <c r="F486" s="24">
        <f>IF(Universe!AA486="","",(Universe!AA486-$B$2554)/$C$2554)</f>
        <v/>
      </c>
      <c r="G486" s="24">
        <f>IF(Universe!AB486="","",(Universe!AB486-$B$2555)/$C$2555)</f>
        <v/>
      </c>
      <c r="H486" s="24">
        <f>IF(Universe!AC486="","",(Universe!AC486-$B$2556)/$C$2556)</f>
        <v/>
      </c>
      <c r="I486" s="24">
        <f>IF(Universe!AD486="","",(Universe!AD486-$B$2557)/$C$2557)</f>
        <v/>
      </c>
      <c r="J486" s="24">
        <f>IF(Universe!AE486="","",(Universe!AE486-$B$2558)/$C$2558)</f>
        <v/>
      </c>
      <c r="K486" s="24">
        <f>IF(Universe!AF486="","",(Universe!AF486-$B$2559)/$C$2559)</f>
        <v/>
      </c>
      <c r="L486" s="24">
        <f>IF(Universe!AG486="","",(Universe!AG486-$B$2560)/$C$2560)</f>
        <v/>
      </c>
      <c r="M486" s="24">
        <f>IF(Universe!AH486="","",(Universe!AH486-$B$2561)/$C$2561)</f>
        <v/>
      </c>
      <c r="N486" s="24">
        <f>IF(Universe!AI486="","",(Universe!AI486-$B$2562)/$C$2562)</f>
        <v/>
      </c>
      <c r="O486" s="24">
        <f>0.74*IF(B486="",0,B486)+0.16*IF(C486="",0,C486)+0.1*IF(D486="",0,D486)</f>
        <v/>
      </c>
      <c r="P486" s="24">
        <f>0.35*IF(E486="",0,E486)+0.35*IF(F486="",0,F486)+0.3*IF(G486="",0,G486)</f>
        <v/>
      </c>
      <c r="Q486" s="24">
        <f>0.656*IF(I486="",0,I486)+0.344*IF(H486="",0,H486)</f>
        <v/>
      </c>
      <c r="R486" s="24">
        <f>0.338*IF(J486="",0,J486)+0.662*IF(K486="",0,K486)</f>
        <v/>
      </c>
      <c r="S486" s="24">
        <f>0.38*IF(L486="",0,L486)+0.35*IF(M486="",0,M486)+0.27*IF(N486="",0,N486)</f>
        <v/>
      </c>
      <c r="T486" s="24">
        <f>IF(Universe!S486="","",((Universe!S486-$B$2565)/$C$2565)^3)</f>
        <v/>
      </c>
      <c r="U486" s="24">
        <f>IF(Universe!S486="","",(Universe!S486-$B$2565)/$C$2565)</f>
        <v/>
      </c>
      <c r="V486" s="24">
        <f>IF(Universe!T486="","",(Universe!T486-$B$2566)/$C$2566)</f>
        <v/>
      </c>
      <c r="W486" s="24">
        <f>IF(Universe!U486="","",(Universe!U486-$B$2567)/$C$2567)</f>
        <v/>
      </c>
      <c r="X486" s="24">
        <f>IF(O486="","",(O486-$B$2571)/$C$2571)</f>
        <v/>
      </c>
      <c r="Y486" s="24">
        <f>IF(T486="","",(T486-$B$2576)/$C$2576)</f>
        <v/>
      </c>
      <c r="Z486" s="24">
        <f>IF(Universe!V486="","",(Universe!V486-$B$2568)/$C$2568)</f>
        <v/>
      </c>
      <c r="AA486" s="24">
        <f>IF(P486="","",(P486-$B$2572)/$C$2572)</f>
        <v/>
      </c>
      <c r="AB486" s="24">
        <f>IF(Q486="","",(Q486-$B$2573)/$C$2573)</f>
        <v/>
      </c>
      <c r="AC486" s="24">
        <f>IF(R486="","",(R486-$B$2574)/$C$2574)</f>
        <v/>
      </c>
      <c r="AD486" s="24">
        <f>IF(S486="","",(S486-$B$2575)/$C$2575)</f>
        <v/>
      </c>
      <c r="AE486" s="24">
        <f>IF(Y486="","",Y486-(19.12044933116382+16.522174187581257*U486))</f>
        <v/>
      </c>
      <c r="AF486" s="24">
        <f>IF(X486="","",(X486-(-0.27268023098325006+0.47142105304415904*V486+-0.3189264934812436*U486)--5.286111042926227e-16)/0.7994208745952703)</f>
        <v/>
      </c>
      <c r="AG486" s="24">
        <f>IF(AA486="","",(AA486-(0.5248806186338691+-0.064206457956449*U486)-5.43454825424064e-16)/0.9977404048781155)</f>
        <v/>
      </c>
      <c r="AH486" s="25" t="n">
        <v>-2.164943921740051</v>
      </c>
      <c r="AI486" s="25" t="n">
        <v>0.6135932115848107</v>
      </c>
      <c r="AJ486" s="25" t="n">
        <v>-0.9980903919139612</v>
      </c>
      <c r="AK486" s="25" t="n">
        <v>-0.5302301578988466</v>
      </c>
      <c r="AL486" s="25" t="n">
        <v>3.352326798562144</v>
      </c>
      <c r="AM486" s="25" t="n">
        <v>1.764169132648338</v>
      </c>
      <c r="AN486" s="25" t="n">
        <v>0.4247895651109227</v>
      </c>
      <c r="AO486" s="25" t="n">
        <v>-0.3410482161227697</v>
      </c>
      <c r="AP486" s="25" t="n">
        <v>0.4533007907339039</v>
      </c>
      <c r="AQ486" s="25" t="n">
        <v>-0.4147707158447774</v>
      </c>
    </row>
    <row r="487">
      <c r="A487" s="23">
        <f>Universe!A487</f>
        <v/>
      </c>
      <c r="B487" s="24">
        <f>IF(Universe!W487="","",(Universe!W487-$B$2550)/$C$2550)</f>
        <v/>
      </c>
      <c r="C487" s="24">
        <f>IF(Universe!X487="","",(Universe!X487-$B$2551)/$C$2551)</f>
        <v/>
      </c>
      <c r="D487" s="24">
        <f>IF(Universe!Y487="","",(Universe!Y487-$B$2552)/$C$2552)</f>
        <v/>
      </c>
      <c r="E487" s="24">
        <f>IF(Universe!Z487="","",(Universe!Z487-$B$2553)/$C$2553)</f>
        <v/>
      </c>
      <c r="F487" s="24">
        <f>IF(Universe!AA487="","",(Universe!AA487-$B$2554)/$C$2554)</f>
        <v/>
      </c>
      <c r="G487" s="24">
        <f>IF(Universe!AB487="","",(Universe!AB487-$B$2555)/$C$2555)</f>
        <v/>
      </c>
      <c r="H487" s="24">
        <f>IF(Universe!AC487="","",(Universe!AC487-$B$2556)/$C$2556)</f>
        <v/>
      </c>
      <c r="I487" s="24">
        <f>IF(Universe!AD487="","",(Universe!AD487-$B$2557)/$C$2557)</f>
        <v/>
      </c>
      <c r="J487" s="24">
        <f>IF(Universe!AE487="","",(Universe!AE487-$B$2558)/$C$2558)</f>
        <v/>
      </c>
      <c r="K487" s="24">
        <f>IF(Universe!AF487="","",(Universe!AF487-$B$2559)/$C$2559)</f>
        <v/>
      </c>
      <c r="L487" s="24">
        <f>IF(Universe!AG487="","",(Universe!AG487-$B$2560)/$C$2560)</f>
        <v/>
      </c>
      <c r="M487" s="24">
        <f>IF(Universe!AH487="","",(Universe!AH487-$B$2561)/$C$2561)</f>
        <v/>
      </c>
      <c r="N487" s="24">
        <f>IF(Universe!AI487="","",(Universe!AI487-$B$2562)/$C$2562)</f>
        <v/>
      </c>
      <c r="O487" s="24">
        <f>0.74*IF(B487="",0,B487)+0.16*IF(C487="",0,C487)+0.1*IF(D487="",0,D487)</f>
        <v/>
      </c>
      <c r="P487" s="24">
        <f>0.35*IF(E487="",0,E487)+0.35*IF(F487="",0,F487)+0.3*IF(G487="",0,G487)</f>
        <v/>
      </c>
      <c r="Q487" s="24">
        <f>0.656*IF(I487="",0,I487)+0.344*IF(H487="",0,H487)</f>
        <v/>
      </c>
      <c r="R487" s="24">
        <f>0.338*IF(J487="",0,J487)+0.662*IF(K487="",0,K487)</f>
        <v/>
      </c>
      <c r="S487" s="24">
        <f>0.38*IF(L487="",0,L487)+0.35*IF(M487="",0,M487)+0.27*IF(N487="",0,N487)</f>
        <v/>
      </c>
      <c r="T487" s="24">
        <f>IF(Universe!S487="","",((Universe!S487-$B$2565)/$C$2565)^3)</f>
        <v/>
      </c>
      <c r="U487" s="24">
        <f>IF(Universe!S487="","",(Universe!S487-$B$2565)/$C$2565)</f>
        <v/>
      </c>
      <c r="V487" s="24">
        <f>IF(Universe!T487="","",(Universe!T487-$B$2566)/$C$2566)</f>
        <v/>
      </c>
      <c r="W487" s="24">
        <f>IF(Universe!U487="","",(Universe!U487-$B$2567)/$C$2567)</f>
        <v/>
      </c>
      <c r="X487" s="24">
        <f>IF(O487="","",(O487-$B$2571)/$C$2571)</f>
        <v/>
      </c>
      <c r="Y487" s="24">
        <f>IF(T487="","",(T487-$B$2576)/$C$2576)</f>
        <v/>
      </c>
      <c r="Z487" s="24">
        <f>IF(Universe!V487="","",(Universe!V487-$B$2568)/$C$2568)</f>
        <v/>
      </c>
      <c r="AA487" s="24">
        <f>IF(P487="","",(P487-$B$2572)/$C$2572)</f>
        <v/>
      </c>
      <c r="AB487" s="24">
        <f>IF(Q487="","",(Q487-$B$2573)/$C$2573)</f>
        <v/>
      </c>
      <c r="AC487" s="24">
        <f>IF(R487="","",(R487-$B$2574)/$C$2574)</f>
        <v/>
      </c>
      <c r="AD487" s="24">
        <f>IF(S487="","",(S487-$B$2575)/$C$2575)</f>
        <v/>
      </c>
      <c r="AE487" s="24">
        <f>IF(Y487="","",Y487-(19.12044933116382+16.522174187581257*U487))</f>
        <v/>
      </c>
      <c r="AF487" s="24">
        <f>IF(X487="","",(X487-(-0.27268023098325006+0.47142105304415904*V487+-0.3189264934812436*U487)--5.286111042926227e-16)/0.7994208745952703)</f>
        <v/>
      </c>
      <c r="AG487" s="24">
        <f>IF(AA487="","",(AA487-(0.5248806186338691+-0.064206457956449*U487)-5.43454825424064e-16)/0.9977404048781155)</f>
        <v/>
      </c>
      <c r="AH487" s="25" t="n">
        <v>-4.379737950721705</v>
      </c>
      <c r="AI487" s="25" t="n">
        <v>0.4975414938280005</v>
      </c>
      <c r="AJ487" s="25" t="n">
        <v>-1.954659262641977</v>
      </c>
      <c r="AK487" s="25" t="n">
        <v>0.5503928816592975</v>
      </c>
      <c r="AL487" s="25" t="n">
        <v>-1.413245707989764</v>
      </c>
      <c r="AM487" s="25" t="n">
        <v>1.114828483354136</v>
      </c>
      <c r="AN487" s="25" t="n">
        <v>0.3163489698259751</v>
      </c>
      <c r="AO487" s="25" t="n">
        <v>22.50002692033567</v>
      </c>
      <c r="AP487" s="25" t="n">
        <v>-0.2997569219011046</v>
      </c>
      <c r="AQ487" s="25" t="n">
        <v>-0.3434864288696443</v>
      </c>
    </row>
    <row r="488">
      <c r="A488" s="23">
        <f>Universe!A488</f>
        <v/>
      </c>
      <c r="B488" s="24">
        <f>IF(Universe!W488="","",(Universe!W488-$B$2550)/$C$2550)</f>
        <v/>
      </c>
      <c r="C488" s="24">
        <f>IF(Universe!X488="","",(Universe!X488-$B$2551)/$C$2551)</f>
        <v/>
      </c>
      <c r="D488" s="24">
        <f>IF(Universe!Y488="","",(Universe!Y488-$B$2552)/$C$2552)</f>
        <v/>
      </c>
      <c r="E488" s="24">
        <f>IF(Universe!Z488="","",(Universe!Z488-$B$2553)/$C$2553)</f>
        <v/>
      </c>
      <c r="F488" s="24">
        <f>IF(Universe!AA488="","",(Universe!AA488-$B$2554)/$C$2554)</f>
        <v/>
      </c>
      <c r="G488" s="24">
        <f>IF(Universe!AB488="","",(Universe!AB488-$B$2555)/$C$2555)</f>
        <v/>
      </c>
      <c r="H488" s="24">
        <f>IF(Universe!AC488="","",(Universe!AC488-$B$2556)/$C$2556)</f>
        <v/>
      </c>
      <c r="I488" s="24">
        <f>IF(Universe!AD488="","",(Universe!AD488-$B$2557)/$C$2557)</f>
        <v/>
      </c>
      <c r="J488" s="24">
        <f>IF(Universe!AE488="","",(Universe!AE488-$B$2558)/$C$2558)</f>
        <v/>
      </c>
      <c r="K488" s="24">
        <f>IF(Universe!AF488="","",(Universe!AF488-$B$2559)/$C$2559)</f>
        <v/>
      </c>
      <c r="L488" s="24">
        <f>IF(Universe!AG488="","",(Universe!AG488-$B$2560)/$C$2560)</f>
        <v/>
      </c>
      <c r="M488" s="24">
        <f>IF(Universe!AH488="","",(Universe!AH488-$B$2561)/$C$2561)</f>
        <v/>
      </c>
      <c r="N488" s="24">
        <f>IF(Universe!AI488="","",(Universe!AI488-$B$2562)/$C$2562)</f>
        <v/>
      </c>
      <c r="O488" s="24">
        <f>0.74*IF(B488="",0,B488)+0.16*IF(C488="",0,C488)+0.1*IF(D488="",0,D488)</f>
        <v/>
      </c>
      <c r="P488" s="24">
        <f>0.35*IF(E488="",0,E488)+0.35*IF(F488="",0,F488)+0.3*IF(G488="",0,G488)</f>
        <v/>
      </c>
      <c r="Q488" s="24">
        <f>0.656*IF(I488="",0,I488)+0.344*IF(H488="",0,H488)</f>
        <v/>
      </c>
      <c r="R488" s="24">
        <f>0.338*IF(J488="",0,J488)+0.662*IF(K488="",0,K488)</f>
        <v/>
      </c>
      <c r="S488" s="24">
        <f>0.38*IF(L488="",0,L488)+0.35*IF(M488="",0,M488)+0.27*IF(N488="",0,N488)</f>
        <v/>
      </c>
      <c r="T488" s="24">
        <f>IF(Universe!S488="","",((Universe!S488-$B$2565)/$C$2565)^3)</f>
        <v/>
      </c>
      <c r="U488" s="24">
        <f>IF(Universe!S488="","",(Universe!S488-$B$2565)/$C$2565)</f>
        <v/>
      </c>
      <c r="V488" s="24">
        <f>IF(Universe!T488="","",(Universe!T488-$B$2566)/$C$2566)</f>
        <v/>
      </c>
      <c r="W488" s="24">
        <f>IF(Universe!U488="","",(Universe!U488-$B$2567)/$C$2567)</f>
        <v/>
      </c>
      <c r="X488" s="24">
        <f>IF(O488="","",(O488-$B$2571)/$C$2571)</f>
        <v/>
      </c>
      <c r="Y488" s="24">
        <f>IF(T488="","",(T488-$B$2576)/$C$2576)</f>
        <v/>
      </c>
      <c r="Z488" s="24">
        <f>IF(Universe!V488="","",(Universe!V488-$B$2568)/$C$2568)</f>
        <v/>
      </c>
      <c r="AA488" s="24">
        <f>IF(P488="","",(P488-$B$2572)/$C$2572)</f>
        <v/>
      </c>
      <c r="AB488" s="24">
        <f>IF(Q488="","",(Q488-$B$2573)/$C$2573)</f>
        <v/>
      </c>
      <c r="AC488" s="24">
        <f>IF(R488="","",(R488-$B$2574)/$C$2574)</f>
        <v/>
      </c>
      <c r="AD488" s="24">
        <f>IF(S488="","",(S488-$B$2575)/$C$2575)</f>
        <v/>
      </c>
      <c r="AE488" s="24">
        <f>IF(Y488="","",Y488-(19.12044933116382+16.522174187581257*U488))</f>
        <v/>
      </c>
      <c r="AF488" s="24">
        <f>IF(X488="","",(X488-(-0.27268023098325006+0.47142105304415904*V488+-0.3189264934812436*U488)--5.286111042926227e-16)/0.7994208745952703)</f>
        <v/>
      </c>
      <c r="AG488" s="24">
        <f>IF(AA488="","",(AA488-(0.5248806186338691+-0.064206457956449*U488)-5.43454825424064e-16)/0.9977404048781155)</f>
        <v/>
      </c>
      <c r="AH488" s="25" t="n">
        <v>-1.63028290451396</v>
      </c>
      <c r="AI488" s="25" t="n">
        <v>-0.6007932251125275</v>
      </c>
      <c r="AJ488" s="25" t="n">
        <v>-0.2969870094304467</v>
      </c>
      <c r="AK488" s="25" t="n">
        <v>0.3392820577525125</v>
      </c>
      <c r="AL488" s="25" t="n">
        <v>2.966231947376894</v>
      </c>
      <c r="AM488" s="25" t="n">
        <v>-0.1322655885889731</v>
      </c>
      <c r="AN488" s="25" t="n">
        <v>0.2218512767188776</v>
      </c>
      <c r="AO488" s="25" t="n">
        <v>-0.0032217174214007</v>
      </c>
      <c r="AP488" s="25" t="n">
        <v>-1.347168032838392</v>
      </c>
      <c r="AQ488" s="25" t="n">
        <v>0.0439576009142647</v>
      </c>
    </row>
    <row r="489">
      <c r="A489" s="23">
        <f>Universe!A489</f>
        <v/>
      </c>
      <c r="B489" s="24">
        <f>IF(Universe!W489="","",(Universe!W489-$B$2550)/$C$2550)</f>
        <v/>
      </c>
      <c r="C489" s="24">
        <f>IF(Universe!X489="","",(Universe!X489-$B$2551)/$C$2551)</f>
        <v/>
      </c>
      <c r="D489" s="24">
        <f>IF(Universe!Y489="","",(Universe!Y489-$B$2552)/$C$2552)</f>
        <v/>
      </c>
      <c r="E489" s="24">
        <f>IF(Universe!Z489="","",(Universe!Z489-$B$2553)/$C$2553)</f>
        <v/>
      </c>
      <c r="F489" s="24">
        <f>IF(Universe!AA489="","",(Universe!AA489-$B$2554)/$C$2554)</f>
        <v/>
      </c>
      <c r="G489" s="24">
        <f>IF(Universe!AB489="","",(Universe!AB489-$B$2555)/$C$2555)</f>
        <v/>
      </c>
      <c r="H489" s="24">
        <f>IF(Universe!AC489="","",(Universe!AC489-$B$2556)/$C$2556)</f>
        <v/>
      </c>
      <c r="I489" s="24">
        <f>IF(Universe!AD489="","",(Universe!AD489-$B$2557)/$C$2557)</f>
        <v/>
      </c>
      <c r="J489" s="24">
        <f>IF(Universe!AE489="","",(Universe!AE489-$B$2558)/$C$2558)</f>
        <v/>
      </c>
      <c r="K489" s="24">
        <f>IF(Universe!AF489="","",(Universe!AF489-$B$2559)/$C$2559)</f>
        <v/>
      </c>
      <c r="L489" s="24">
        <f>IF(Universe!AG489="","",(Universe!AG489-$B$2560)/$C$2560)</f>
        <v/>
      </c>
      <c r="M489" s="24">
        <f>IF(Universe!AH489="","",(Universe!AH489-$B$2561)/$C$2561)</f>
        <v/>
      </c>
      <c r="N489" s="24">
        <f>IF(Universe!AI489="","",(Universe!AI489-$B$2562)/$C$2562)</f>
        <v/>
      </c>
      <c r="O489" s="24">
        <f>0.74*IF(B489="",0,B489)+0.16*IF(C489="",0,C489)+0.1*IF(D489="",0,D489)</f>
        <v/>
      </c>
      <c r="P489" s="24">
        <f>0.35*IF(E489="",0,E489)+0.35*IF(F489="",0,F489)+0.3*IF(G489="",0,G489)</f>
        <v/>
      </c>
      <c r="Q489" s="24">
        <f>0.656*IF(I489="",0,I489)+0.344*IF(H489="",0,H489)</f>
        <v/>
      </c>
      <c r="R489" s="24">
        <f>0.338*IF(J489="",0,J489)+0.662*IF(K489="",0,K489)</f>
        <v/>
      </c>
      <c r="S489" s="24">
        <f>0.38*IF(L489="",0,L489)+0.35*IF(M489="",0,M489)+0.27*IF(N489="",0,N489)</f>
        <v/>
      </c>
      <c r="T489" s="24">
        <f>IF(Universe!S489="","",((Universe!S489-$B$2565)/$C$2565)^3)</f>
        <v/>
      </c>
      <c r="U489" s="24">
        <f>IF(Universe!S489="","",(Universe!S489-$B$2565)/$C$2565)</f>
        <v/>
      </c>
      <c r="V489" s="24">
        <f>IF(Universe!T489="","",(Universe!T489-$B$2566)/$C$2566)</f>
        <v/>
      </c>
      <c r="W489" s="24">
        <f>IF(Universe!U489="","",(Universe!U489-$B$2567)/$C$2567)</f>
        <v/>
      </c>
      <c r="X489" s="24">
        <f>IF(O489="","",(O489-$B$2571)/$C$2571)</f>
        <v/>
      </c>
      <c r="Y489" s="24">
        <f>IF(T489="","",(T489-$B$2576)/$C$2576)</f>
        <v/>
      </c>
      <c r="Z489" s="24">
        <f>IF(Universe!V489="","",(Universe!V489-$B$2568)/$C$2568)</f>
        <v/>
      </c>
      <c r="AA489" s="24">
        <f>IF(P489="","",(P489-$B$2572)/$C$2572)</f>
        <v/>
      </c>
      <c r="AB489" s="24">
        <f>IF(Q489="","",(Q489-$B$2573)/$C$2573)</f>
        <v/>
      </c>
      <c r="AC489" s="24">
        <f>IF(R489="","",(R489-$B$2574)/$C$2574)</f>
        <v/>
      </c>
      <c r="AD489" s="24">
        <f>IF(S489="","",(S489-$B$2575)/$C$2575)</f>
        <v/>
      </c>
      <c r="AE489" s="24">
        <f>IF(Y489="","",Y489-(19.12044933116382+16.522174187581257*U489))</f>
        <v/>
      </c>
      <c r="AF489" s="24">
        <f>IF(X489="","",(X489-(-0.27268023098325006+0.47142105304415904*V489+-0.3189264934812436*U489)--5.286111042926227e-16)/0.7994208745952703)</f>
        <v/>
      </c>
      <c r="AG489" s="24">
        <f>IF(AA489="","",(AA489-(0.5248806186338691+-0.064206457956449*U489)-5.43454825424064e-16)/0.9977404048781155)</f>
        <v/>
      </c>
      <c r="AH489" s="25" t="n">
        <v>-1.124072234545854</v>
      </c>
      <c r="AI489" s="25" t="n">
        <v>-0.5641825275266308</v>
      </c>
      <c r="AJ489" s="25" t="n">
        <v>-0.1490920456152626</v>
      </c>
      <c r="AK489" s="25" t="n">
        <v>0.871877255038415</v>
      </c>
      <c r="AL489" s="25" t="n">
        <v>2.269275989435775</v>
      </c>
      <c r="AM489" s="25" t="n">
        <v>0.3713638763476273</v>
      </c>
      <c r="AN489" s="25" t="n">
        <v>0.606720535331045</v>
      </c>
      <c r="AO489" s="25" t="n">
        <v>0.624181962953855</v>
      </c>
      <c r="AP489" s="25" t="n">
        <v>-0.4932217679831605</v>
      </c>
      <c r="AQ489" s="25" t="n">
        <v>1.914228701522905</v>
      </c>
    </row>
    <row r="490">
      <c r="A490" s="23">
        <f>Universe!A490</f>
        <v/>
      </c>
      <c r="B490" s="24">
        <f>IF(Universe!W490="","",(Universe!W490-$B$2550)/$C$2550)</f>
        <v/>
      </c>
      <c r="C490" s="24">
        <f>IF(Universe!X490="","",(Universe!X490-$B$2551)/$C$2551)</f>
        <v/>
      </c>
      <c r="D490" s="24">
        <f>IF(Universe!Y490="","",(Universe!Y490-$B$2552)/$C$2552)</f>
        <v/>
      </c>
      <c r="E490" s="24">
        <f>IF(Universe!Z490="","",(Universe!Z490-$B$2553)/$C$2553)</f>
        <v/>
      </c>
      <c r="F490" s="24">
        <f>IF(Universe!AA490="","",(Universe!AA490-$B$2554)/$C$2554)</f>
        <v/>
      </c>
      <c r="G490" s="24">
        <f>IF(Universe!AB490="","",(Universe!AB490-$B$2555)/$C$2555)</f>
        <v/>
      </c>
      <c r="H490" s="24">
        <f>IF(Universe!AC490="","",(Universe!AC490-$B$2556)/$C$2556)</f>
        <v/>
      </c>
      <c r="I490" s="24">
        <f>IF(Universe!AD490="","",(Universe!AD490-$B$2557)/$C$2557)</f>
        <v/>
      </c>
      <c r="J490" s="24">
        <f>IF(Universe!AE490="","",(Universe!AE490-$B$2558)/$C$2558)</f>
        <v/>
      </c>
      <c r="K490" s="24">
        <f>IF(Universe!AF490="","",(Universe!AF490-$B$2559)/$C$2559)</f>
        <v/>
      </c>
      <c r="L490" s="24">
        <f>IF(Universe!AG490="","",(Universe!AG490-$B$2560)/$C$2560)</f>
        <v/>
      </c>
      <c r="M490" s="24">
        <f>IF(Universe!AH490="","",(Universe!AH490-$B$2561)/$C$2561)</f>
        <v/>
      </c>
      <c r="N490" s="24">
        <f>IF(Universe!AI490="","",(Universe!AI490-$B$2562)/$C$2562)</f>
        <v/>
      </c>
      <c r="O490" s="24">
        <f>0.74*IF(B490="",0,B490)+0.16*IF(C490="",0,C490)+0.1*IF(D490="",0,D490)</f>
        <v/>
      </c>
      <c r="P490" s="24">
        <f>0.35*IF(E490="",0,E490)+0.35*IF(F490="",0,F490)+0.3*IF(G490="",0,G490)</f>
        <v/>
      </c>
      <c r="Q490" s="24">
        <f>0.656*IF(I490="",0,I490)+0.344*IF(H490="",0,H490)</f>
        <v/>
      </c>
      <c r="R490" s="24">
        <f>0.338*IF(J490="",0,J490)+0.662*IF(K490="",0,K490)</f>
        <v/>
      </c>
      <c r="S490" s="24">
        <f>0.38*IF(L490="",0,L490)+0.35*IF(M490="",0,M490)+0.27*IF(N490="",0,N490)</f>
        <v/>
      </c>
      <c r="T490" s="24">
        <f>IF(Universe!S490="","",((Universe!S490-$B$2565)/$C$2565)^3)</f>
        <v/>
      </c>
      <c r="U490" s="24">
        <f>IF(Universe!S490="","",(Universe!S490-$B$2565)/$C$2565)</f>
        <v/>
      </c>
      <c r="V490" s="24">
        <f>IF(Universe!T490="","",(Universe!T490-$B$2566)/$C$2566)</f>
        <v/>
      </c>
      <c r="W490" s="24">
        <f>IF(Universe!U490="","",(Universe!U490-$B$2567)/$C$2567)</f>
        <v/>
      </c>
      <c r="X490" s="24">
        <f>IF(O490="","",(O490-$B$2571)/$C$2571)</f>
        <v/>
      </c>
      <c r="Y490" s="24">
        <f>IF(T490="","",(T490-$B$2576)/$C$2576)</f>
        <v/>
      </c>
      <c r="Z490" s="24">
        <f>IF(Universe!V490="","",(Universe!V490-$B$2568)/$C$2568)</f>
        <v/>
      </c>
      <c r="AA490" s="24">
        <f>IF(P490="","",(P490-$B$2572)/$C$2572)</f>
        <v/>
      </c>
      <c r="AB490" s="24">
        <f>IF(Q490="","",(Q490-$B$2573)/$C$2573)</f>
        <v/>
      </c>
      <c r="AC490" s="24">
        <f>IF(R490="","",(R490-$B$2574)/$C$2574)</f>
        <v/>
      </c>
      <c r="AD490" s="24">
        <f>IF(S490="","",(S490-$B$2575)/$C$2575)</f>
        <v/>
      </c>
      <c r="AE490" s="24">
        <f>IF(Y490="","",Y490-(19.12044933116382+16.522174187581257*U490))</f>
        <v/>
      </c>
      <c r="AF490" s="24">
        <f>IF(X490="","",(X490-(-0.27268023098325006+0.47142105304415904*V490+-0.3189264934812436*U490)--5.286111042926227e-16)/0.7994208745952703)</f>
        <v/>
      </c>
      <c r="AG490" s="24">
        <f>IF(AA490="","",(AA490-(0.5248806186338691+-0.064206457956449*U490)-5.43454825424064e-16)/0.9977404048781155)</f>
        <v/>
      </c>
      <c r="AH490" s="25" t="n">
        <v>-1.866988050120258</v>
      </c>
      <c r="AI490" s="25" t="n">
        <v>-0.472614472087654</v>
      </c>
      <c r="AJ490" s="25" t="n">
        <v>0.3894726774462498</v>
      </c>
      <c r="AK490" s="25" t="n">
        <v>0.2512874069992359</v>
      </c>
      <c r="AL490" s="25" t="n">
        <v>3.188223143415237</v>
      </c>
      <c r="AM490" s="25" t="n">
        <v>-0.2538535450826659</v>
      </c>
      <c r="AN490" s="25" t="n">
        <v>1.447327024969902</v>
      </c>
      <c r="AO490" s="25" t="n">
        <v>-0.0312837486054179</v>
      </c>
      <c r="AP490" s="25" t="n">
        <v>0.6620282409251717</v>
      </c>
      <c r="AQ490" s="25" t="n">
        <v>-0.2024342710969971</v>
      </c>
    </row>
    <row r="491">
      <c r="A491" s="23">
        <f>Universe!A491</f>
        <v/>
      </c>
      <c r="B491" s="24">
        <f>IF(Universe!W491="","",(Universe!W491-$B$2550)/$C$2550)</f>
        <v/>
      </c>
      <c r="C491" s="24">
        <f>IF(Universe!X491="","",(Universe!X491-$B$2551)/$C$2551)</f>
        <v/>
      </c>
      <c r="D491" s="24">
        <f>IF(Universe!Y491="","",(Universe!Y491-$B$2552)/$C$2552)</f>
        <v/>
      </c>
      <c r="E491" s="24">
        <f>IF(Universe!Z491="","",(Universe!Z491-$B$2553)/$C$2553)</f>
        <v/>
      </c>
      <c r="F491" s="24">
        <f>IF(Universe!AA491="","",(Universe!AA491-$B$2554)/$C$2554)</f>
        <v/>
      </c>
      <c r="G491" s="24">
        <f>IF(Universe!AB491="","",(Universe!AB491-$B$2555)/$C$2555)</f>
        <v/>
      </c>
      <c r="H491" s="24">
        <f>IF(Universe!AC491="","",(Universe!AC491-$B$2556)/$C$2556)</f>
        <v/>
      </c>
      <c r="I491" s="24">
        <f>IF(Universe!AD491="","",(Universe!AD491-$B$2557)/$C$2557)</f>
        <v/>
      </c>
      <c r="J491" s="24">
        <f>IF(Universe!AE491="","",(Universe!AE491-$B$2558)/$C$2558)</f>
        <v/>
      </c>
      <c r="K491" s="24">
        <f>IF(Universe!AF491="","",(Universe!AF491-$B$2559)/$C$2559)</f>
        <v/>
      </c>
      <c r="L491" s="24">
        <f>IF(Universe!AG491="","",(Universe!AG491-$B$2560)/$C$2560)</f>
        <v/>
      </c>
      <c r="M491" s="24">
        <f>IF(Universe!AH491="","",(Universe!AH491-$B$2561)/$C$2561)</f>
        <v/>
      </c>
      <c r="N491" s="24">
        <f>IF(Universe!AI491="","",(Universe!AI491-$B$2562)/$C$2562)</f>
        <v/>
      </c>
      <c r="O491" s="24">
        <f>0.74*IF(B491="",0,B491)+0.16*IF(C491="",0,C491)+0.1*IF(D491="",0,D491)</f>
        <v/>
      </c>
      <c r="P491" s="24">
        <f>0.35*IF(E491="",0,E491)+0.35*IF(F491="",0,F491)+0.3*IF(G491="",0,G491)</f>
        <v/>
      </c>
      <c r="Q491" s="24">
        <f>0.656*IF(I491="",0,I491)+0.344*IF(H491="",0,H491)</f>
        <v/>
      </c>
      <c r="R491" s="24">
        <f>0.338*IF(J491="",0,J491)+0.662*IF(K491="",0,K491)</f>
        <v/>
      </c>
      <c r="S491" s="24">
        <f>0.38*IF(L491="",0,L491)+0.35*IF(M491="",0,M491)+0.27*IF(N491="",0,N491)</f>
        <v/>
      </c>
      <c r="T491" s="24">
        <f>IF(Universe!S491="","",((Universe!S491-$B$2565)/$C$2565)^3)</f>
        <v/>
      </c>
      <c r="U491" s="24">
        <f>IF(Universe!S491="","",(Universe!S491-$B$2565)/$C$2565)</f>
        <v/>
      </c>
      <c r="V491" s="24">
        <f>IF(Universe!T491="","",(Universe!T491-$B$2566)/$C$2566)</f>
        <v/>
      </c>
      <c r="W491" s="24">
        <f>IF(Universe!U491="","",(Universe!U491-$B$2567)/$C$2567)</f>
        <v/>
      </c>
      <c r="X491" s="24">
        <f>IF(O491="","",(O491-$B$2571)/$C$2571)</f>
        <v/>
      </c>
      <c r="Y491" s="24">
        <f>IF(T491="","",(T491-$B$2576)/$C$2576)</f>
        <v/>
      </c>
      <c r="Z491" s="24">
        <f>IF(Universe!V491="","",(Universe!V491-$B$2568)/$C$2568)</f>
        <v/>
      </c>
      <c r="AA491" s="24">
        <f>IF(P491="","",(P491-$B$2572)/$C$2572)</f>
        <v/>
      </c>
      <c r="AB491" s="24">
        <f>IF(Q491="","",(Q491-$B$2573)/$C$2573)</f>
        <v/>
      </c>
      <c r="AC491" s="24">
        <f>IF(R491="","",(R491-$B$2574)/$C$2574)</f>
        <v/>
      </c>
      <c r="AD491" s="24">
        <f>IF(S491="","",(S491-$B$2575)/$C$2575)</f>
        <v/>
      </c>
      <c r="AE491" s="24">
        <f>IF(Y491="","",Y491-(19.12044933116382+16.522174187581257*U491))</f>
        <v/>
      </c>
      <c r="AF491" s="24">
        <f>IF(X491="","",(X491-(-0.27268023098325006+0.47142105304415904*V491+-0.3189264934812436*U491)--5.286111042926227e-16)/0.7994208745952703)</f>
        <v/>
      </c>
      <c r="AG491" s="24">
        <f>IF(AA491="","",(AA491-(0.5248806186338691+-0.064206457956449*U491)-5.43454825424064e-16)/0.9977404048781155)</f>
        <v/>
      </c>
      <c r="AH491" s="25" t="n">
        <v>-0.6698964053819805</v>
      </c>
      <c r="AI491" s="25" t="n">
        <v>-1.695139175549783</v>
      </c>
      <c r="AJ491" s="25" t="n">
        <v>-0.7170331317869838</v>
      </c>
      <c r="AK491" s="25" t="n">
        <v>0.9929104429638907</v>
      </c>
      <c r="AL491" s="25" t="n">
        <v>1.452992487777269</v>
      </c>
      <c r="AM491" s="25" t="n">
        <v>0.4598745280692748</v>
      </c>
      <c r="AN491" s="25" t="n">
        <v>-0.3918093196042538</v>
      </c>
      <c r="AO491" s="25" t="n">
        <v>0.1091312923392826</v>
      </c>
      <c r="AP491" s="25" t="n">
        <v>-0.417621010366617</v>
      </c>
      <c r="AQ491" s="25" t="n">
        <v>-0.0837501099026501</v>
      </c>
    </row>
    <row r="492">
      <c r="A492" s="23">
        <f>Universe!A492</f>
        <v/>
      </c>
      <c r="B492" s="24">
        <f>IF(Universe!W492="","",(Universe!W492-$B$2550)/$C$2550)</f>
        <v/>
      </c>
      <c r="C492" s="24">
        <f>IF(Universe!X492="","",(Universe!X492-$B$2551)/$C$2551)</f>
        <v/>
      </c>
      <c r="D492" s="24">
        <f>IF(Universe!Y492="","",(Universe!Y492-$B$2552)/$C$2552)</f>
        <v/>
      </c>
      <c r="E492" s="24">
        <f>IF(Universe!Z492="","",(Universe!Z492-$B$2553)/$C$2553)</f>
        <v/>
      </c>
      <c r="F492" s="24">
        <f>IF(Universe!AA492="","",(Universe!AA492-$B$2554)/$C$2554)</f>
        <v/>
      </c>
      <c r="G492" s="24">
        <f>IF(Universe!AB492="","",(Universe!AB492-$B$2555)/$C$2555)</f>
        <v/>
      </c>
      <c r="H492" s="24">
        <f>IF(Universe!AC492="","",(Universe!AC492-$B$2556)/$C$2556)</f>
        <v/>
      </c>
      <c r="I492" s="24">
        <f>IF(Universe!AD492="","",(Universe!AD492-$B$2557)/$C$2557)</f>
        <v/>
      </c>
      <c r="J492" s="24">
        <f>IF(Universe!AE492="","",(Universe!AE492-$B$2558)/$C$2558)</f>
        <v/>
      </c>
      <c r="K492" s="24">
        <f>IF(Universe!AF492="","",(Universe!AF492-$B$2559)/$C$2559)</f>
        <v/>
      </c>
      <c r="L492" s="24">
        <f>IF(Universe!AG492="","",(Universe!AG492-$B$2560)/$C$2560)</f>
        <v/>
      </c>
      <c r="M492" s="24">
        <f>IF(Universe!AH492="","",(Universe!AH492-$B$2561)/$C$2561)</f>
        <v/>
      </c>
      <c r="N492" s="24">
        <f>IF(Universe!AI492="","",(Universe!AI492-$B$2562)/$C$2562)</f>
        <v/>
      </c>
      <c r="O492" s="24">
        <f>0.74*IF(B492="",0,B492)+0.16*IF(C492="",0,C492)+0.1*IF(D492="",0,D492)</f>
        <v/>
      </c>
      <c r="P492" s="24">
        <f>0.35*IF(E492="",0,E492)+0.35*IF(F492="",0,F492)+0.3*IF(G492="",0,G492)</f>
        <v/>
      </c>
      <c r="Q492" s="24">
        <f>0.656*IF(I492="",0,I492)+0.344*IF(H492="",0,H492)</f>
        <v/>
      </c>
      <c r="R492" s="24">
        <f>0.338*IF(J492="",0,J492)+0.662*IF(K492="",0,K492)</f>
        <v/>
      </c>
      <c r="S492" s="24">
        <f>0.38*IF(L492="",0,L492)+0.35*IF(M492="",0,M492)+0.27*IF(N492="",0,N492)</f>
        <v/>
      </c>
      <c r="T492" s="24">
        <f>IF(Universe!S492="","",((Universe!S492-$B$2565)/$C$2565)^3)</f>
        <v/>
      </c>
      <c r="U492" s="24">
        <f>IF(Universe!S492="","",(Universe!S492-$B$2565)/$C$2565)</f>
        <v/>
      </c>
      <c r="V492" s="24">
        <f>IF(Universe!T492="","",(Universe!T492-$B$2566)/$C$2566)</f>
        <v/>
      </c>
      <c r="W492" s="24">
        <f>IF(Universe!U492="","",(Universe!U492-$B$2567)/$C$2567)</f>
        <v/>
      </c>
      <c r="X492" s="24">
        <f>IF(O492="","",(O492-$B$2571)/$C$2571)</f>
        <v/>
      </c>
      <c r="Y492" s="24">
        <f>IF(T492="","",(T492-$B$2576)/$C$2576)</f>
        <v/>
      </c>
      <c r="Z492" s="24">
        <f>IF(Universe!V492="","",(Universe!V492-$B$2568)/$C$2568)</f>
        <v/>
      </c>
      <c r="AA492" s="24">
        <f>IF(P492="","",(P492-$B$2572)/$C$2572)</f>
        <v/>
      </c>
      <c r="AB492" s="24">
        <f>IF(Q492="","",(Q492-$B$2573)/$C$2573)</f>
        <v/>
      </c>
      <c r="AC492" s="24">
        <f>IF(R492="","",(R492-$B$2574)/$C$2574)</f>
        <v/>
      </c>
      <c r="AD492" s="24">
        <f>IF(S492="","",(S492-$B$2575)/$C$2575)</f>
        <v/>
      </c>
      <c r="AE492" s="24">
        <f>IF(Y492="","",Y492-(19.12044933116382+16.522174187581257*U492))</f>
        <v/>
      </c>
      <c r="AF492" s="24">
        <f>IF(X492="","",(X492-(-0.27268023098325006+0.47142105304415904*V492+-0.3189264934812436*U492)--5.286111042926227e-16)/0.7994208745952703)</f>
        <v/>
      </c>
      <c r="AG492" s="24">
        <f>IF(AA492="","",(AA492-(0.5248806186338691+-0.064206457956449*U492)-5.43454825424064e-16)/0.9977404048781155)</f>
        <v/>
      </c>
      <c r="AH492" s="25" t="n">
        <v>-1.665294963754379</v>
      </c>
      <c r="AI492" s="25" t="n">
        <v>1.333211792345526</v>
      </c>
      <c r="AJ492" s="25" t="n">
        <v>0.2860938028717716</v>
      </c>
      <c r="AK492" s="25" t="n">
        <v>-0.5728129209236865</v>
      </c>
      <c r="AL492" s="25" t="n">
        <v>3.003728859250466</v>
      </c>
      <c r="AM492" s="25" t="n">
        <v>-0.0126555756635903</v>
      </c>
      <c r="AN492" s="25" t="n">
        <v>0.4862218527255958</v>
      </c>
      <c r="AO492" s="25" t="n">
        <v>-0.0748202005922301</v>
      </c>
      <c r="AP492" s="25" t="n">
        <v>-0.5913291875040193</v>
      </c>
      <c r="AQ492" s="25" t="n">
        <v>-0.0204301529910129</v>
      </c>
    </row>
    <row r="493">
      <c r="A493" s="23">
        <f>Universe!A493</f>
        <v/>
      </c>
      <c r="B493" s="24">
        <f>IF(Universe!W493="","",(Universe!W493-$B$2550)/$C$2550)</f>
        <v/>
      </c>
      <c r="C493" s="24">
        <f>IF(Universe!X493="","",(Universe!X493-$B$2551)/$C$2551)</f>
        <v/>
      </c>
      <c r="D493" s="24">
        <f>IF(Universe!Y493="","",(Universe!Y493-$B$2552)/$C$2552)</f>
        <v/>
      </c>
      <c r="E493" s="24">
        <f>IF(Universe!Z493="","",(Universe!Z493-$B$2553)/$C$2553)</f>
        <v/>
      </c>
      <c r="F493" s="24">
        <f>IF(Universe!AA493="","",(Universe!AA493-$B$2554)/$C$2554)</f>
        <v/>
      </c>
      <c r="G493" s="24">
        <f>IF(Universe!AB493="","",(Universe!AB493-$B$2555)/$C$2555)</f>
        <v/>
      </c>
      <c r="H493" s="24">
        <f>IF(Universe!AC493="","",(Universe!AC493-$B$2556)/$C$2556)</f>
        <v/>
      </c>
      <c r="I493" s="24">
        <f>IF(Universe!AD493="","",(Universe!AD493-$B$2557)/$C$2557)</f>
        <v/>
      </c>
      <c r="J493" s="24">
        <f>IF(Universe!AE493="","",(Universe!AE493-$B$2558)/$C$2558)</f>
        <v/>
      </c>
      <c r="K493" s="24">
        <f>IF(Universe!AF493="","",(Universe!AF493-$B$2559)/$C$2559)</f>
        <v/>
      </c>
      <c r="L493" s="24">
        <f>IF(Universe!AG493="","",(Universe!AG493-$B$2560)/$C$2560)</f>
        <v/>
      </c>
      <c r="M493" s="24">
        <f>IF(Universe!AH493="","",(Universe!AH493-$B$2561)/$C$2561)</f>
        <v/>
      </c>
      <c r="N493" s="24">
        <f>IF(Universe!AI493="","",(Universe!AI493-$B$2562)/$C$2562)</f>
        <v/>
      </c>
      <c r="O493" s="24">
        <f>0.74*IF(B493="",0,B493)+0.16*IF(C493="",0,C493)+0.1*IF(D493="",0,D493)</f>
        <v/>
      </c>
      <c r="P493" s="24">
        <f>0.35*IF(E493="",0,E493)+0.35*IF(F493="",0,F493)+0.3*IF(G493="",0,G493)</f>
        <v/>
      </c>
      <c r="Q493" s="24">
        <f>0.656*IF(I493="",0,I493)+0.344*IF(H493="",0,H493)</f>
        <v/>
      </c>
      <c r="R493" s="24">
        <f>0.338*IF(J493="",0,J493)+0.662*IF(K493="",0,K493)</f>
        <v/>
      </c>
      <c r="S493" s="24">
        <f>0.38*IF(L493="",0,L493)+0.35*IF(M493="",0,M493)+0.27*IF(N493="",0,N493)</f>
        <v/>
      </c>
      <c r="T493" s="24">
        <f>IF(Universe!S493="","",((Universe!S493-$B$2565)/$C$2565)^3)</f>
        <v/>
      </c>
      <c r="U493" s="24">
        <f>IF(Universe!S493="","",(Universe!S493-$B$2565)/$C$2565)</f>
        <v/>
      </c>
      <c r="V493" s="24">
        <f>IF(Universe!T493="","",(Universe!T493-$B$2566)/$C$2566)</f>
        <v/>
      </c>
      <c r="W493" s="24">
        <f>IF(Universe!U493="","",(Universe!U493-$B$2567)/$C$2567)</f>
        <v/>
      </c>
      <c r="X493" s="24">
        <f>IF(O493="","",(O493-$B$2571)/$C$2571)</f>
        <v/>
      </c>
      <c r="Y493" s="24">
        <f>IF(T493="","",(T493-$B$2576)/$C$2576)</f>
        <v/>
      </c>
      <c r="Z493" s="24">
        <f>IF(Universe!V493="","",(Universe!V493-$B$2568)/$C$2568)</f>
        <v/>
      </c>
      <c r="AA493" s="24">
        <f>IF(P493="","",(P493-$B$2572)/$C$2572)</f>
        <v/>
      </c>
      <c r="AB493" s="24">
        <f>IF(Q493="","",(Q493-$B$2573)/$C$2573)</f>
        <v/>
      </c>
      <c r="AC493" s="24">
        <f>IF(R493="","",(R493-$B$2574)/$C$2574)</f>
        <v/>
      </c>
      <c r="AD493" s="24">
        <f>IF(S493="","",(S493-$B$2575)/$C$2575)</f>
        <v/>
      </c>
      <c r="AE493" s="24">
        <f>IF(Y493="","",Y493-(19.12044933116382+16.522174187581257*U493))</f>
        <v/>
      </c>
      <c r="AF493" s="24">
        <f>IF(X493="","",(X493-(-0.27268023098325006+0.47142105304415904*V493+-0.3189264934812436*U493)--5.286111042926227e-16)/0.7994208745952703)</f>
        <v/>
      </c>
      <c r="AG493" s="24">
        <f>IF(AA493="","",(AA493-(0.5248806186338691+-0.064206457956449*U493)-5.43454825424064e-16)/0.9977404048781155)</f>
        <v/>
      </c>
      <c r="AH493" s="25" t="n">
        <v>-2.778738678710998</v>
      </c>
      <c r="AI493" s="25" t="n">
        <v>3.517785815079321</v>
      </c>
      <c r="AJ493" s="25" t="n">
        <v>0.8692890643836907</v>
      </c>
      <c r="AK493" s="25" t="n">
        <v>-0.0492851964174079</v>
      </c>
      <c r="AL493" s="25" t="n">
        <v>3.203059531223302</v>
      </c>
      <c r="AM493" s="25" t="n">
        <v>0.2432569919532723</v>
      </c>
      <c r="AN493" s="25" t="n">
        <v>2.559338736083758</v>
      </c>
      <c r="AO493" s="25" t="n">
        <v>-0.1906895158742088</v>
      </c>
      <c r="AP493" s="25" t="n">
        <v>2.387352165867064</v>
      </c>
      <c r="AQ493" s="25" t="n">
        <v>-0.2343525602126502</v>
      </c>
    </row>
    <row r="494">
      <c r="A494" s="23">
        <f>Universe!A494</f>
        <v/>
      </c>
      <c r="B494" s="24">
        <f>IF(Universe!W494="","",(Universe!W494-$B$2550)/$C$2550)</f>
        <v/>
      </c>
      <c r="C494" s="24">
        <f>IF(Universe!X494="","",(Universe!X494-$B$2551)/$C$2551)</f>
        <v/>
      </c>
      <c r="D494" s="24">
        <f>IF(Universe!Y494="","",(Universe!Y494-$B$2552)/$C$2552)</f>
        <v/>
      </c>
      <c r="E494" s="24">
        <f>IF(Universe!Z494="","",(Universe!Z494-$B$2553)/$C$2553)</f>
        <v/>
      </c>
      <c r="F494" s="24">
        <f>IF(Universe!AA494="","",(Universe!AA494-$B$2554)/$C$2554)</f>
        <v/>
      </c>
      <c r="G494" s="24">
        <f>IF(Universe!AB494="","",(Universe!AB494-$B$2555)/$C$2555)</f>
        <v/>
      </c>
      <c r="H494" s="24">
        <f>IF(Universe!AC494="","",(Universe!AC494-$B$2556)/$C$2556)</f>
        <v/>
      </c>
      <c r="I494" s="24">
        <f>IF(Universe!AD494="","",(Universe!AD494-$B$2557)/$C$2557)</f>
        <v/>
      </c>
      <c r="J494" s="24">
        <f>IF(Universe!AE494="","",(Universe!AE494-$B$2558)/$C$2558)</f>
        <v/>
      </c>
      <c r="K494" s="24">
        <f>IF(Universe!AF494="","",(Universe!AF494-$B$2559)/$C$2559)</f>
        <v/>
      </c>
      <c r="L494" s="24">
        <f>IF(Universe!AG494="","",(Universe!AG494-$B$2560)/$C$2560)</f>
        <v/>
      </c>
      <c r="M494" s="24">
        <f>IF(Universe!AH494="","",(Universe!AH494-$B$2561)/$C$2561)</f>
        <v/>
      </c>
      <c r="N494" s="24">
        <f>IF(Universe!AI494="","",(Universe!AI494-$B$2562)/$C$2562)</f>
        <v/>
      </c>
      <c r="O494" s="24">
        <f>0.74*IF(B494="",0,B494)+0.16*IF(C494="",0,C494)+0.1*IF(D494="",0,D494)</f>
        <v/>
      </c>
      <c r="P494" s="24">
        <f>0.35*IF(E494="",0,E494)+0.35*IF(F494="",0,F494)+0.3*IF(G494="",0,G494)</f>
        <v/>
      </c>
      <c r="Q494" s="24">
        <f>0.656*IF(I494="",0,I494)+0.344*IF(H494="",0,H494)</f>
        <v/>
      </c>
      <c r="R494" s="24">
        <f>0.338*IF(J494="",0,J494)+0.662*IF(K494="",0,K494)</f>
        <v/>
      </c>
      <c r="S494" s="24">
        <f>0.38*IF(L494="",0,L494)+0.35*IF(M494="",0,M494)+0.27*IF(N494="",0,N494)</f>
        <v/>
      </c>
      <c r="T494" s="24">
        <f>IF(Universe!S494="","",((Universe!S494-$B$2565)/$C$2565)^3)</f>
        <v/>
      </c>
      <c r="U494" s="24">
        <f>IF(Universe!S494="","",(Universe!S494-$B$2565)/$C$2565)</f>
        <v/>
      </c>
      <c r="V494" s="24">
        <f>IF(Universe!T494="","",(Universe!T494-$B$2566)/$C$2566)</f>
        <v/>
      </c>
      <c r="W494" s="24">
        <f>IF(Universe!U494="","",(Universe!U494-$B$2567)/$C$2567)</f>
        <v/>
      </c>
      <c r="X494" s="24">
        <f>IF(O494="","",(O494-$B$2571)/$C$2571)</f>
        <v/>
      </c>
      <c r="Y494" s="24">
        <f>IF(T494="","",(T494-$B$2576)/$C$2576)</f>
        <v/>
      </c>
      <c r="Z494" s="24">
        <f>IF(Universe!V494="","",(Universe!V494-$B$2568)/$C$2568)</f>
        <v/>
      </c>
      <c r="AA494" s="24">
        <f>IF(P494="","",(P494-$B$2572)/$C$2572)</f>
        <v/>
      </c>
      <c r="AB494" s="24">
        <f>IF(Q494="","",(Q494-$B$2573)/$C$2573)</f>
        <v/>
      </c>
      <c r="AC494" s="24">
        <f>IF(R494="","",(R494-$B$2574)/$C$2574)</f>
        <v/>
      </c>
      <c r="AD494" s="24">
        <f>IF(S494="","",(S494-$B$2575)/$C$2575)</f>
        <v/>
      </c>
      <c r="AE494" s="24">
        <f>IF(Y494="","",Y494-(19.12044933116382+16.522174187581257*U494))</f>
        <v/>
      </c>
      <c r="AF494" s="24">
        <f>IF(X494="","",(X494-(-0.27268023098325006+0.47142105304415904*V494+-0.3189264934812436*U494)--5.286111042926227e-16)/0.7994208745952703)</f>
        <v/>
      </c>
      <c r="AG494" s="24">
        <f>IF(AA494="","",(AA494-(0.5248806186338691+-0.064206457956449*U494)-5.43454825424064e-16)/0.9977404048781155)</f>
        <v/>
      </c>
      <c r="AH494" s="25" t="n">
        <v>-3.1126543039095</v>
      </c>
      <c r="AI494" s="25" t="n">
        <v>-0.3004515004310178</v>
      </c>
      <c r="AJ494" s="25" t="n">
        <v>-0.2485368167953054</v>
      </c>
      <c r="AK494" s="25" t="n">
        <v>-0.9831466225271164</v>
      </c>
      <c r="AL494" s="25" t="n">
        <v>2.795884669630684</v>
      </c>
      <c r="AM494" s="25" t="n">
        <v>3.167093162169869</v>
      </c>
      <c r="AN494" s="25" t="n">
        <v>-0.7439459505534062</v>
      </c>
      <c r="AO494" s="25" t="n">
        <v>0.1918072989659801</v>
      </c>
      <c r="AP494" s="25" t="n">
        <v>-2.183058847449018</v>
      </c>
      <c r="AQ494" s="25" t="n">
        <v>4.443502248332821</v>
      </c>
    </row>
    <row r="495">
      <c r="A495" s="23">
        <f>Universe!A495</f>
        <v/>
      </c>
      <c r="B495" s="24">
        <f>IF(Universe!W495="","",(Universe!W495-$B$2550)/$C$2550)</f>
        <v/>
      </c>
      <c r="C495" s="24">
        <f>IF(Universe!X495="","",(Universe!X495-$B$2551)/$C$2551)</f>
        <v/>
      </c>
      <c r="D495" s="24">
        <f>IF(Universe!Y495="","",(Universe!Y495-$B$2552)/$C$2552)</f>
        <v/>
      </c>
      <c r="E495" s="24">
        <f>IF(Universe!Z495="","",(Universe!Z495-$B$2553)/$C$2553)</f>
        <v/>
      </c>
      <c r="F495" s="24">
        <f>IF(Universe!AA495="","",(Universe!AA495-$B$2554)/$C$2554)</f>
        <v/>
      </c>
      <c r="G495" s="24">
        <f>IF(Universe!AB495="","",(Universe!AB495-$B$2555)/$C$2555)</f>
        <v/>
      </c>
      <c r="H495" s="24">
        <f>IF(Universe!AC495="","",(Universe!AC495-$B$2556)/$C$2556)</f>
        <v/>
      </c>
      <c r="I495" s="24">
        <f>IF(Universe!AD495="","",(Universe!AD495-$B$2557)/$C$2557)</f>
        <v/>
      </c>
      <c r="J495" s="24">
        <f>IF(Universe!AE495="","",(Universe!AE495-$B$2558)/$C$2558)</f>
        <v/>
      </c>
      <c r="K495" s="24">
        <f>IF(Universe!AF495="","",(Universe!AF495-$B$2559)/$C$2559)</f>
        <v/>
      </c>
      <c r="L495" s="24">
        <f>IF(Universe!AG495="","",(Universe!AG495-$B$2560)/$C$2560)</f>
        <v/>
      </c>
      <c r="M495" s="24">
        <f>IF(Universe!AH495="","",(Universe!AH495-$B$2561)/$C$2561)</f>
        <v/>
      </c>
      <c r="N495" s="24">
        <f>IF(Universe!AI495="","",(Universe!AI495-$B$2562)/$C$2562)</f>
        <v/>
      </c>
      <c r="O495" s="24">
        <f>0.74*IF(B495="",0,B495)+0.16*IF(C495="",0,C495)+0.1*IF(D495="",0,D495)</f>
        <v/>
      </c>
      <c r="P495" s="24">
        <f>0.35*IF(E495="",0,E495)+0.35*IF(F495="",0,F495)+0.3*IF(G495="",0,G495)</f>
        <v/>
      </c>
      <c r="Q495" s="24">
        <f>0.656*IF(I495="",0,I495)+0.344*IF(H495="",0,H495)</f>
        <v/>
      </c>
      <c r="R495" s="24">
        <f>0.338*IF(J495="",0,J495)+0.662*IF(K495="",0,K495)</f>
        <v/>
      </c>
      <c r="S495" s="24">
        <f>0.38*IF(L495="",0,L495)+0.35*IF(M495="",0,M495)+0.27*IF(N495="",0,N495)</f>
        <v/>
      </c>
      <c r="T495" s="24">
        <f>IF(Universe!S495="","",((Universe!S495-$B$2565)/$C$2565)^3)</f>
        <v/>
      </c>
      <c r="U495" s="24">
        <f>IF(Universe!S495="","",(Universe!S495-$B$2565)/$C$2565)</f>
        <v/>
      </c>
      <c r="V495" s="24">
        <f>IF(Universe!T495="","",(Universe!T495-$B$2566)/$C$2566)</f>
        <v/>
      </c>
      <c r="W495" s="24">
        <f>IF(Universe!U495="","",(Universe!U495-$B$2567)/$C$2567)</f>
        <v/>
      </c>
      <c r="X495" s="24">
        <f>IF(O495="","",(O495-$B$2571)/$C$2571)</f>
        <v/>
      </c>
      <c r="Y495" s="24">
        <f>IF(T495="","",(T495-$B$2576)/$C$2576)</f>
        <v/>
      </c>
      <c r="Z495" s="24">
        <f>IF(Universe!V495="","",(Universe!V495-$B$2568)/$C$2568)</f>
        <v/>
      </c>
      <c r="AA495" s="24">
        <f>IF(P495="","",(P495-$B$2572)/$C$2572)</f>
        <v/>
      </c>
      <c r="AB495" s="24">
        <f>IF(Q495="","",(Q495-$B$2573)/$C$2573)</f>
        <v/>
      </c>
      <c r="AC495" s="24">
        <f>IF(R495="","",(R495-$B$2574)/$C$2574)</f>
        <v/>
      </c>
      <c r="AD495" s="24">
        <f>IF(S495="","",(S495-$B$2575)/$C$2575)</f>
        <v/>
      </c>
      <c r="AE495" s="24">
        <f>IF(Y495="","",Y495-(19.12044933116382+16.522174187581257*U495))</f>
        <v/>
      </c>
      <c r="AF495" s="24">
        <f>IF(X495="","",(X495-(-0.27268023098325006+0.47142105304415904*V495+-0.3189264934812436*U495)--5.286111042926227e-16)/0.7994208745952703)</f>
        <v/>
      </c>
      <c r="AG495" s="24">
        <f>IF(AA495="","",(AA495-(0.5248806186338691+-0.064206457956449*U495)-5.43454825424064e-16)/0.9977404048781155)</f>
        <v/>
      </c>
      <c r="AH495" s="25" t="n">
        <v>-1.331683762574994</v>
      </c>
      <c r="AI495" s="25" t="n">
        <v>-0.5920248245331997</v>
      </c>
      <c r="AJ495" s="25" t="n">
        <v>-0.1505237186224313</v>
      </c>
      <c r="AK495" s="25" t="n">
        <v>-0.2768565758163711</v>
      </c>
      <c r="AL495" s="25" t="n">
        <v>2.587504665474527</v>
      </c>
      <c r="AM495" s="25" t="n">
        <v>0.5524298710171923</v>
      </c>
      <c r="AN495" s="25" t="n">
        <v>-1.374338564057399</v>
      </c>
      <c r="AO495" s="25" t="n">
        <v>0.1630595609490654</v>
      </c>
      <c r="AP495" s="25" t="n">
        <v>-0.2225619415765123</v>
      </c>
      <c r="AQ495" s="25" t="n">
        <v>-0.5831765613750474</v>
      </c>
    </row>
    <row r="496">
      <c r="A496" s="23">
        <f>Universe!A496</f>
        <v/>
      </c>
      <c r="B496" s="24">
        <f>IF(Universe!W496="","",(Universe!W496-$B$2550)/$C$2550)</f>
        <v/>
      </c>
      <c r="C496" s="24">
        <f>IF(Universe!X496="","",(Universe!X496-$B$2551)/$C$2551)</f>
        <v/>
      </c>
      <c r="D496" s="24">
        <f>IF(Universe!Y496="","",(Universe!Y496-$B$2552)/$C$2552)</f>
        <v/>
      </c>
      <c r="E496" s="24">
        <f>IF(Universe!Z496="","",(Universe!Z496-$B$2553)/$C$2553)</f>
        <v/>
      </c>
      <c r="F496" s="24">
        <f>IF(Universe!AA496="","",(Universe!AA496-$B$2554)/$C$2554)</f>
        <v/>
      </c>
      <c r="G496" s="24">
        <f>IF(Universe!AB496="","",(Universe!AB496-$B$2555)/$C$2555)</f>
        <v/>
      </c>
      <c r="H496" s="24">
        <f>IF(Universe!AC496="","",(Universe!AC496-$B$2556)/$C$2556)</f>
        <v/>
      </c>
      <c r="I496" s="24">
        <f>IF(Universe!AD496="","",(Universe!AD496-$B$2557)/$C$2557)</f>
        <v/>
      </c>
      <c r="J496" s="24">
        <f>IF(Universe!AE496="","",(Universe!AE496-$B$2558)/$C$2558)</f>
        <v/>
      </c>
      <c r="K496" s="24">
        <f>IF(Universe!AF496="","",(Universe!AF496-$B$2559)/$C$2559)</f>
        <v/>
      </c>
      <c r="L496" s="24">
        <f>IF(Universe!AG496="","",(Universe!AG496-$B$2560)/$C$2560)</f>
        <v/>
      </c>
      <c r="M496" s="24">
        <f>IF(Universe!AH496="","",(Universe!AH496-$B$2561)/$C$2561)</f>
        <v/>
      </c>
      <c r="N496" s="24">
        <f>IF(Universe!AI496="","",(Universe!AI496-$B$2562)/$C$2562)</f>
        <v/>
      </c>
      <c r="O496" s="24">
        <f>0.74*IF(B496="",0,B496)+0.16*IF(C496="",0,C496)+0.1*IF(D496="",0,D496)</f>
        <v/>
      </c>
      <c r="P496" s="24">
        <f>0.35*IF(E496="",0,E496)+0.35*IF(F496="",0,F496)+0.3*IF(G496="",0,G496)</f>
        <v/>
      </c>
      <c r="Q496" s="24">
        <f>0.656*IF(I496="",0,I496)+0.344*IF(H496="",0,H496)</f>
        <v/>
      </c>
      <c r="R496" s="24">
        <f>0.338*IF(J496="",0,J496)+0.662*IF(K496="",0,K496)</f>
        <v/>
      </c>
      <c r="S496" s="24">
        <f>0.38*IF(L496="",0,L496)+0.35*IF(M496="",0,M496)+0.27*IF(N496="",0,N496)</f>
        <v/>
      </c>
      <c r="T496" s="24">
        <f>IF(Universe!S496="","",((Universe!S496-$B$2565)/$C$2565)^3)</f>
        <v/>
      </c>
      <c r="U496" s="24">
        <f>IF(Universe!S496="","",(Universe!S496-$B$2565)/$C$2565)</f>
        <v/>
      </c>
      <c r="V496" s="24">
        <f>IF(Universe!T496="","",(Universe!T496-$B$2566)/$C$2566)</f>
        <v/>
      </c>
      <c r="W496" s="24">
        <f>IF(Universe!U496="","",(Universe!U496-$B$2567)/$C$2567)</f>
        <v/>
      </c>
      <c r="X496" s="24">
        <f>IF(O496="","",(O496-$B$2571)/$C$2571)</f>
        <v/>
      </c>
      <c r="Y496" s="24">
        <f>IF(T496="","",(T496-$B$2576)/$C$2576)</f>
        <v/>
      </c>
      <c r="Z496" s="24">
        <f>IF(Universe!V496="","",(Universe!V496-$B$2568)/$C$2568)</f>
        <v/>
      </c>
      <c r="AA496" s="24">
        <f>IF(P496="","",(P496-$B$2572)/$C$2572)</f>
        <v/>
      </c>
      <c r="AB496" s="24">
        <f>IF(Q496="","",(Q496-$B$2573)/$C$2573)</f>
        <v/>
      </c>
      <c r="AC496" s="24">
        <f>IF(R496="","",(R496-$B$2574)/$C$2574)</f>
        <v/>
      </c>
      <c r="AD496" s="24">
        <f>IF(S496="","",(S496-$B$2575)/$C$2575)</f>
        <v/>
      </c>
      <c r="AE496" s="24">
        <f>IF(Y496="","",Y496-(19.12044933116382+16.522174187581257*U496))</f>
        <v/>
      </c>
      <c r="AF496" s="24">
        <f>IF(X496="","",(X496-(-0.27268023098325006+0.47142105304415904*V496+-0.3189264934812436*U496)--5.286111042926227e-16)/0.7994208745952703)</f>
        <v/>
      </c>
      <c r="AG496" s="24">
        <f>IF(AA496="","",(AA496-(0.5248806186338691+-0.064206457956449*U496)-5.43454825424064e-16)/0.9977404048781155)</f>
        <v/>
      </c>
      <c r="AH496" s="25" t="n">
        <v>-3.654706585806453</v>
      </c>
      <c r="AI496" s="25" t="n">
        <v>-0.6746105058527821</v>
      </c>
      <c r="AJ496" s="25" t="n">
        <v>-0.0645888436060968</v>
      </c>
      <c r="AK496" s="25" t="n">
        <v>-0.5524595113209116</v>
      </c>
      <c r="AL496" s="25" t="n">
        <v>1.555368435623093</v>
      </c>
      <c r="AM496" s="25" t="n">
        <v>1.057696893381905</v>
      </c>
      <c r="AN496" s="25" t="n">
        <v>-1.519504680545004</v>
      </c>
      <c r="AO496" s="25" t="n">
        <v>0.1300670549209708</v>
      </c>
      <c r="AP496" s="25" t="n">
        <v>-0.3818716363143377</v>
      </c>
      <c r="AQ496" s="25" t="n">
        <v>-0.2879905616337409</v>
      </c>
    </row>
    <row r="497">
      <c r="A497" s="23">
        <f>Universe!A497</f>
        <v/>
      </c>
      <c r="B497" s="24">
        <f>IF(Universe!W497="","",(Universe!W497-$B$2550)/$C$2550)</f>
        <v/>
      </c>
      <c r="C497" s="24">
        <f>IF(Universe!X497="","",(Universe!X497-$B$2551)/$C$2551)</f>
        <v/>
      </c>
      <c r="D497" s="24">
        <f>IF(Universe!Y497="","",(Universe!Y497-$B$2552)/$C$2552)</f>
        <v/>
      </c>
      <c r="E497" s="24">
        <f>IF(Universe!Z497="","",(Universe!Z497-$B$2553)/$C$2553)</f>
        <v/>
      </c>
      <c r="F497" s="24">
        <f>IF(Universe!AA497="","",(Universe!AA497-$B$2554)/$C$2554)</f>
        <v/>
      </c>
      <c r="G497" s="24">
        <f>IF(Universe!AB497="","",(Universe!AB497-$B$2555)/$C$2555)</f>
        <v/>
      </c>
      <c r="H497" s="24">
        <f>IF(Universe!AC497="","",(Universe!AC497-$B$2556)/$C$2556)</f>
        <v/>
      </c>
      <c r="I497" s="24">
        <f>IF(Universe!AD497="","",(Universe!AD497-$B$2557)/$C$2557)</f>
        <v/>
      </c>
      <c r="J497" s="24">
        <f>IF(Universe!AE497="","",(Universe!AE497-$B$2558)/$C$2558)</f>
        <v/>
      </c>
      <c r="K497" s="24">
        <f>IF(Universe!AF497="","",(Universe!AF497-$B$2559)/$C$2559)</f>
        <v/>
      </c>
      <c r="L497" s="24">
        <f>IF(Universe!AG497="","",(Universe!AG497-$B$2560)/$C$2560)</f>
        <v/>
      </c>
      <c r="M497" s="24">
        <f>IF(Universe!AH497="","",(Universe!AH497-$B$2561)/$C$2561)</f>
        <v/>
      </c>
      <c r="N497" s="24">
        <f>IF(Universe!AI497="","",(Universe!AI497-$B$2562)/$C$2562)</f>
        <v/>
      </c>
      <c r="O497" s="24">
        <f>0.74*IF(B497="",0,B497)+0.16*IF(C497="",0,C497)+0.1*IF(D497="",0,D497)</f>
        <v/>
      </c>
      <c r="P497" s="24">
        <f>0.35*IF(E497="",0,E497)+0.35*IF(F497="",0,F497)+0.3*IF(G497="",0,G497)</f>
        <v/>
      </c>
      <c r="Q497" s="24">
        <f>0.656*IF(I497="",0,I497)+0.344*IF(H497="",0,H497)</f>
        <v/>
      </c>
      <c r="R497" s="24">
        <f>0.338*IF(J497="",0,J497)+0.662*IF(K497="",0,K497)</f>
        <v/>
      </c>
      <c r="S497" s="24">
        <f>0.38*IF(L497="",0,L497)+0.35*IF(M497="",0,M497)+0.27*IF(N497="",0,N497)</f>
        <v/>
      </c>
      <c r="T497" s="24">
        <f>IF(Universe!S497="","",((Universe!S497-$B$2565)/$C$2565)^3)</f>
        <v/>
      </c>
      <c r="U497" s="24">
        <f>IF(Universe!S497="","",(Universe!S497-$B$2565)/$C$2565)</f>
        <v/>
      </c>
      <c r="V497" s="24">
        <f>IF(Universe!T497="","",(Universe!T497-$B$2566)/$C$2566)</f>
        <v/>
      </c>
      <c r="W497" s="24">
        <f>IF(Universe!U497="","",(Universe!U497-$B$2567)/$C$2567)</f>
        <v/>
      </c>
      <c r="X497" s="24">
        <f>IF(O497="","",(O497-$B$2571)/$C$2571)</f>
        <v/>
      </c>
      <c r="Y497" s="24">
        <f>IF(T497="","",(T497-$B$2576)/$C$2576)</f>
        <v/>
      </c>
      <c r="Z497" s="24">
        <f>IF(Universe!V497="","",(Universe!V497-$B$2568)/$C$2568)</f>
        <v/>
      </c>
      <c r="AA497" s="24">
        <f>IF(P497="","",(P497-$B$2572)/$C$2572)</f>
        <v/>
      </c>
      <c r="AB497" s="24">
        <f>IF(Q497="","",(Q497-$B$2573)/$C$2573)</f>
        <v/>
      </c>
      <c r="AC497" s="24">
        <f>IF(R497="","",(R497-$B$2574)/$C$2574)</f>
        <v/>
      </c>
      <c r="AD497" s="24">
        <f>IF(S497="","",(S497-$B$2575)/$C$2575)</f>
        <v/>
      </c>
      <c r="AE497" s="24">
        <f>IF(Y497="","",Y497-(19.12044933116382+16.522174187581257*U497))</f>
        <v/>
      </c>
      <c r="AF497" s="24">
        <f>IF(X497="","",(X497-(-0.27268023098325006+0.47142105304415904*V497+-0.3189264934812436*U497)--5.286111042926227e-16)/0.7994208745952703)</f>
        <v/>
      </c>
      <c r="AG497" s="24">
        <f>IF(AA497="","",(AA497-(0.5248806186338691+-0.064206457956449*U497)-5.43454825424064e-16)/0.9977404048781155)</f>
        <v/>
      </c>
      <c r="AH497" s="25" t="n">
        <v>-2.578037994298316</v>
      </c>
      <c r="AI497" s="25" t="n">
        <v>1.893759366409373</v>
      </c>
      <c r="AJ497" s="25" t="n">
        <v>-1.977006518774784</v>
      </c>
      <c r="AK497" s="25" t="n">
        <v>-0.3746898160580137</v>
      </c>
      <c r="AL497" s="25" t="n">
        <v>3.331601458151176</v>
      </c>
      <c r="AM497" s="25" t="n">
        <v>3.253831115788351</v>
      </c>
      <c r="AN497" s="25" t="n">
        <v>1.246150773945197</v>
      </c>
      <c r="AO497" s="25" t="n">
        <v>1.408949916179178</v>
      </c>
      <c r="AP497" s="25" t="n">
        <v>0.8370828591512218</v>
      </c>
      <c r="AQ497" s="25" t="n">
        <v>0.6827356542041461</v>
      </c>
    </row>
    <row r="498">
      <c r="A498" s="23">
        <f>Universe!A498</f>
        <v/>
      </c>
      <c r="B498" s="24">
        <f>IF(Universe!W498="","",(Universe!W498-$B$2550)/$C$2550)</f>
        <v/>
      </c>
      <c r="C498" s="24">
        <f>IF(Universe!X498="","",(Universe!X498-$B$2551)/$C$2551)</f>
        <v/>
      </c>
      <c r="D498" s="24">
        <f>IF(Universe!Y498="","",(Universe!Y498-$B$2552)/$C$2552)</f>
        <v/>
      </c>
      <c r="E498" s="24">
        <f>IF(Universe!Z498="","",(Universe!Z498-$B$2553)/$C$2553)</f>
        <v/>
      </c>
      <c r="F498" s="24">
        <f>IF(Universe!AA498="","",(Universe!AA498-$B$2554)/$C$2554)</f>
        <v/>
      </c>
      <c r="G498" s="24">
        <f>IF(Universe!AB498="","",(Universe!AB498-$B$2555)/$C$2555)</f>
        <v/>
      </c>
      <c r="H498" s="24">
        <f>IF(Universe!AC498="","",(Universe!AC498-$B$2556)/$C$2556)</f>
        <v/>
      </c>
      <c r="I498" s="24">
        <f>IF(Universe!AD498="","",(Universe!AD498-$B$2557)/$C$2557)</f>
        <v/>
      </c>
      <c r="J498" s="24">
        <f>IF(Universe!AE498="","",(Universe!AE498-$B$2558)/$C$2558)</f>
        <v/>
      </c>
      <c r="K498" s="24">
        <f>IF(Universe!AF498="","",(Universe!AF498-$B$2559)/$C$2559)</f>
        <v/>
      </c>
      <c r="L498" s="24">
        <f>IF(Universe!AG498="","",(Universe!AG498-$B$2560)/$C$2560)</f>
        <v/>
      </c>
      <c r="M498" s="24">
        <f>IF(Universe!AH498="","",(Universe!AH498-$B$2561)/$C$2561)</f>
        <v/>
      </c>
      <c r="N498" s="24">
        <f>IF(Universe!AI498="","",(Universe!AI498-$B$2562)/$C$2562)</f>
        <v/>
      </c>
      <c r="O498" s="24">
        <f>0.74*IF(B498="",0,B498)+0.16*IF(C498="",0,C498)+0.1*IF(D498="",0,D498)</f>
        <v/>
      </c>
      <c r="P498" s="24">
        <f>0.35*IF(E498="",0,E498)+0.35*IF(F498="",0,F498)+0.3*IF(G498="",0,G498)</f>
        <v/>
      </c>
      <c r="Q498" s="24">
        <f>0.656*IF(I498="",0,I498)+0.344*IF(H498="",0,H498)</f>
        <v/>
      </c>
      <c r="R498" s="24">
        <f>0.338*IF(J498="",0,J498)+0.662*IF(K498="",0,K498)</f>
        <v/>
      </c>
      <c r="S498" s="24">
        <f>0.38*IF(L498="",0,L498)+0.35*IF(M498="",0,M498)+0.27*IF(N498="",0,N498)</f>
        <v/>
      </c>
      <c r="T498" s="24">
        <f>IF(Universe!S498="","",((Universe!S498-$B$2565)/$C$2565)^3)</f>
        <v/>
      </c>
      <c r="U498" s="24">
        <f>IF(Universe!S498="","",(Universe!S498-$B$2565)/$C$2565)</f>
        <v/>
      </c>
      <c r="V498" s="24">
        <f>IF(Universe!T498="","",(Universe!T498-$B$2566)/$C$2566)</f>
        <v/>
      </c>
      <c r="W498" s="24">
        <f>IF(Universe!U498="","",(Universe!U498-$B$2567)/$C$2567)</f>
        <v/>
      </c>
      <c r="X498" s="24">
        <f>IF(O498="","",(O498-$B$2571)/$C$2571)</f>
        <v/>
      </c>
      <c r="Y498" s="24">
        <f>IF(T498="","",(T498-$B$2576)/$C$2576)</f>
        <v/>
      </c>
      <c r="Z498" s="24">
        <f>IF(Universe!V498="","",(Universe!V498-$B$2568)/$C$2568)</f>
        <v/>
      </c>
      <c r="AA498" s="24">
        <f>IF(P498="","",(P498-$B$2572)/$C$2572)</f>
        <v/>
      </c>
      <c r="AB498" s="24">
        <f>IF(Q498="","",(Q498-$B$2573)/$C$2573)</f>
        <v/>
      </c>
      <c r="AC498" s="24">
        <f>IF(R498="","",(R498-$B$2574)/$C$2574)</f>
        <v/>
      </c>
      <c r="AD498" s="24">
        <f>IF(S498="","",(S498-$B$2575)/$C$2575)</f>
        <v/>
      </c>
      <c r="AE498" s="24">
        <f>IF(Y498="","",Y498-(19.12044933116382+16.522174187581257*U498))</f>
        <v/>
      </c>
      <c r="AF498" s="24">
        <f>IF(X498="","",(X498-(-0.27268023098325006+0.47142105304415904*V498+-0.3189264934812436*U498)--5.286111042926227e-16)/0.7994208745952703)</f>
        <v/>
      </c>
      <c r="AG498" s="24">
        <f>IF(AA498="","",(AA498-(0.5248806186338691+-0.064206457956449*U498)-5.43454825424064e-16)/0.9977404048781155)</f>
        <v/>
      </c>
      <c r="AH498" s="25" t="n">
        <v>-0.7191949609032008</v>
      </c>
      <c r="AI498" s="25" t="n">
        <v>-1.79240920076024</v>
      </c>
      <c r="AJ498" s="25" t="n">
        <v>-0.6094465476370686</v>
      </c>
      <c r="AK498" s="25" t="n">
        <v>0.4760147471473313</v>
      </c>
      <c r="AL498" s="25" t="n">
        <v>1.548009727699797</v>
      </c>
      <c r="AM498" s="25" t="n">
        <v>-0.2988513141273118</v>
      </c>
      <c r="AN498" s="25" t="n">
        <v>-0.6493910717836117</v>
      </c>
      <c r="AO498" s="25" t="n">
        <v>-7.198880182676288e-05</v>
      </c>
      <c r="AP498" s="25" t="n">
        <v>-0.2834567449832966</v>
      </c>
      <c r="AQ498" s="25" t="n">
        <v>1.293242290246782</v>
      </c>
    </row>
    <row r="499">
      <c r="A499" s="23">
        <f>Universe!A499</f>
        <v/>
      </c>
      <c r="B499" s="24">
        <f>IF(Universe!W499="","",(Universe!W499-$B$2550)/$C$2550)</f>
        <v/>
      </c>
      <c r="C499" s="24">
        <f>IF(Universe!X499="","",(Universe!X499-$B$2551)/$C$2551)</f>
        <v/>
      </c>
      <c r="D499" s="24">
        <f>IF(Universe!Y499="","",(Universe!Y499-$B$2552)/$C$2552)</f>
        <v/>
      </c>
      <c r="E499" s="24">
        <f>IF(Universe!Z499="","",(Universe!Z499-$B$2553)/$C$2553)</f>
        <v/>
      </c>
      <c r="F499" s="24">
        <f>IF(Universe!AA499="","",(Universe!AA499-$B$2554)/$C$2554)</f>
        <v/>
      </c>
      <c r="G499" s="24">
        <f>IF(Universe!AB499="","",(Universe!AB499-$B$2555)/$C$2555)</f>
        <v/>
      </c>
      <c r="H499" s="24">
        <f>IF(Universe!AC499="","",(Universe!AC499-$B$2556)/$C$2556)</f>
        <v/>
      </c>
      <c r="I499" s="24">
        <f>IF(Universe!AD499="","",(Universe!AD499-$B$2557)/$C$2557)</f>
        <v/>
      </c>
      <c r="J499" s="24">
        <f>IF(Universe!AE499="","",(Universe!AE499-$B$2558)/$C$2558)</f>
        <v/>
      </c>
      <c r="K499" s="24">
        <f>IF(Universe!AF499="","",(Universe!AF499-$B$2559)/$C$2559)</f>
        <v/>
      </c>
      <c r="L499" s="24">
        <f>IF(Universe!AG499="","",(Universe!AG499-$B$2560)/$C$2560)</f>
        <v/>
      </c>
      <c r="M499" s="24">
        <f>IF(Universe!AH499="","",(Universe!AH499-$B$2561)/$C$2561)</f>
        <v/>
      </c>
      <c r="N499" s="24">
        <f>IF(Universe!AI499="","",(Universe!AI499-$B$2562)/$C$2562)</f>
        <v/>
      </c>
      <c r="O499" s="24">
        <f>0.74*IF(B499="",0,B499)+0.16*IF(C499="",0,C499)+0.1*IF(D499="",0,D499)</f>
        <v/>
      </c>
      <c r="P499" s="24">
        <f>0.35*IF(E499="",0,E499)+0.35*IF(F499="",0,F499)+0.3*IF(G499="",0,G499)</f>
        <v/>
      </c>
      <c r="Q499" s="24">
        <f>0.656*IF(I499="",0,I499)+0.344*IF(H499="",0,H499)</f>
        <v/>
      </c>
      <c r="R499" s="24">
        <f>0.338*IF(J499="",0,J499)+0.662*IF(K499="",0,K499)</f>
        <v/>
      </c>
      <c r="S499" s="24">
        <f>0.38*IF(L499="",0,L499)+0.35*IF(M499="",0,M499)+0.27*IF(N499="",0,N499)</f>
        <v/>
      </c>
      <c r="T499" s="24">
        <f>IF(Universe!S499="","",((Universe!S499-$B$2565)/$C$2565)^3)</f>
        <v/>
      </c>
      <c r="U499" s="24">
        <f>IF(Universe!S499="","",(Universe!S499-$B$2565)/$C$2565)</f>
        <v/>
      </c>
      <c r="V499" s="24">
        <f>IF(Universe!T499="","",(Universe!T499-$B$2566)/$C$2566)</f>
        <v/>
      </c>
      <c r="W499" s="24">
        <f>IF(Universe!U499="","",(Universe!U499-$B$2567)/$C$2567)</f>
        <v/>
      </c>
      <c r="X499" s="24">
        <f>IF(O499="","",(O499-$B$2571)/$C$2571)</f>
        <v/>
      </c>
      <c r="Y499" s="24">
        <f>IF(T499="","",(T499-$B$2576)/$C$2576)</f>
        <v/>
      </c>
      <c r="Z499" s="24">
        <f>IF(Universe!V499="","",(Universe!V499-$B$2568)/$C$2568)</f>
        <v/>
      </c>
      <c r="AA499" s="24">
        <f>IF(P499="","",(P499-$B$2572)/$C$2572)</f>
        <v/>
      </c>
      <c r="AB499" s="24">
        <f>IF(Q499="","",(Q499-$B$2573)/$C$2573)</f>
        <v/>
      </c>
      <c r="AC499" s="24">
        <f>IF(R499="","",(R499-$B$2574)/$C$2574)</f>
        <v/>
      </c>
      <c r="AD499" s="24">
        <f>IF(S499="","",(S499-$B$2575)/$C$2575)</f>
        <v/>
      </c>
      <c r="AE499" s="24">
        <f>IF(Y499="","",Y499-(19.12044933116382+16.522174187581257*U499))</f>
        <v/>
      </c>
      <c r="AF499" s="24">
        <f>IF(X499="","",(X499-(-0.27268023098325006+0.47142105304415904*V499+-0.3189264934812436*U499)--5.286111042926227e-16)/0.7994208745952703)</f>
        <v/>
      </c>
      <c r="AG499" s="24">
        <f>IF(AA499="","",(AA499-(0.5248806186338691+-0.064206457956449*U499)-5.43454825424064e-16)/0.9977404048781155)</f>
        <v/>
      </c>
      <c r="AH499" s="25" t="n">
        <v>-3.560125709935912</v>
      </c>
      <c r="AI499" s="25" t="n">
        <v>0.8563610349074413</v>
      </c>
      <c r="AJ499" s="25" t="n">
        <v>-1.502502000738578</v>
      </c>
      <c r="AK499" s="25" t="n">
        <v>-0.2801588612670971</v>
      </c>
      <c r="AL499" s="25" t="n">
        <v>1.827706495640969</v>
      </c>
      <c r="AM499" s="25" t="n">
        <v>0.4389546730426478</v>
      </c>
      <c r="AN499" s="25" t="n">
        <v>-0.081231241315291</v>
      </c>
      <c r="AO499" s="25" t="n">
        <v>0.1268812617453214</v>
      </c>
      <c r="AP499" s="25" t="n">
        <v>-0.2730988202907017</v>
      </c>
      <c r="AQ499" s="25" t="n">
        <v>0.0521007572724795</v>
      </c>
    </row>
    <row r="500">
      <c r="A500" s="23">
        <f>Universe!A500</f>
        <v/>
      </c>
      <c r="B500" s="24">
        <f>IF(Universe!W500="","",(Universe!W500-$B$2550)/$C$2550)</f>
        <v/>
      </c>
      <c r="C500" s="24">
        <f>IF(Universe!X500="","",(Universe!X500-$B$2551)/$C$2551)</f>
        <v/>
      </c>
      <c r="D500" s="24">
        <f>IF(Universe!Y500="","",(Universe!Y500-$B$2552)/$C$2552)</f>
        <v/>
      </c>
      <c r="E500" s="24">
        <f>IF(Universe!Z500="","",(Universe!Z500-$B$2553)/$C$2553)</f>
        <v/>
      </c>
      <c r="F500" s="24">
        <f>IF(Universe!AA500="","",(Universe!AA500-$B$2554)/$C$2554)</f>
        <v/>
      </c>
      <c r="G500" s="24">
        <f>IF(Universe!AB500="","",(Universe!AB500-$B$2555)/$C$2555)</f>
        <v/>
      </c>
      <c r="H500" s="24">
        <f>IF(Universe!AC500="","",(Universe!AC500-$B$2556)/$C$2556)</f>
        <v/>
      </c>
      <c r="I500" s="24">
        <f>IF(Universe!AD500="","",(Universe!AD500-$B$2557)/$C$2557)</f>
        <v/>
      </c>
      <c r="J500" s="24">
        <f>IF(Universe!AE500="","",(Universe!AE500-$B$2558)/$C$2558)</f>
        <v/>
      </c>
      <c r="K500" s="24">
        <f>IF(Universe!AF500="","",(Universe!AF500-$B$2559)/$C$2559)</f>
        <v/>
      </c>
      <c r="L500" s="24">
        <f>IF(Universe!AG500="","",(Universe!AG500-$B$2560)/$C$2560)</f>
        <v/>
      </c>
      <c r="M500" s="24">
        <f>IF(Universe!AH500="","",(Universe!AH500-$B$2561)/$C$2561)</f>
        <v/>
      </c>
      <c r="N500" s="24">
        <f>IF(Universe!AI500="","",(Universe!AI500-$B$2562)/$C$2562)</f>
        <v/>
      </c>
      <c r="O500" s="24">
        <f>0.74*IF(B500="",0,B500)+0.16*IF(C500="",0,C500)+0.1*IF(D500="",0,D500)</f>
        <v/>
      </c>
      <c r="P500" s="24">
        <f>0.35*IF(E500="",0,E500)+0.35*IF(F500="",0,F500)+0.3*IF(G500="",0,G500)</f>
        <v/>
      </c>
      <c r="Q500" s="24">
        <f>0.656*IF(I500="",0,I500)+0.344*IF(H500="",0,H500)</f>
        <v/>
      </c>
      <c r="R500" s="24">
        <f>0.338*IF(J500="",0,J500)+0.662*IF(K500="",0,K500)</f>
        <v/>
      </c>
      <c r="S500" s="24">
        <f>0.38*IF(L500="",0,L500)+0.35*IF(M500="",0,M500)+0.27*IF(N500="",0,N500)</f>
        <v/>
      </c>
      <c r="T500" s="24">
        <f>IF(Universe!S500="","",((Universe!S500-$B$2565)/$C$2565)^3)</f>
        <v/>
      </c>
      <c r="U500" s="24">
        <f>IF(Universe!S500="","",(Universe!S500-$B$2565)/$C$2565)</f>
        <v/>
      </c>
      <c r="V500" s="24">
        <f>IF(Universe!T500="","",(Universe!T500-$B$2566)/$C$2566)</f>
        <v/>
      </c>
      <c r="W500" s="24">
        <f>IF(Universe!U500="","",(Universe!U500-$B$2567)/$C$2567)</f>
        <v/>
      </c>
      <c r="X500" s="24">
        <f>IF(O500="","",(O500-$B$2571)/$C$2571)</f>
        <v/>
      </c>
      <c r="Y500" s="24">
        <f>IF(T500="","",(T500-$B$2576)/$C$2576)</f>
        <v/>
      </c>
      <c r="Z500" s="24">
        <f>IF(Universe!V500="","",(Universe!V500-$B$2568)/$C$2568)</f>
        <v/>
      </c>
      <c r="AA500" s="24">
        <f>IF(P500="","",(P500-$B$2572)/$C$2572)</f>
        <v/>
      </c>
      <c r="AB500" s="24">
        <f>IF(Q500="","",(Q500-$B$2573)/$C$2573)</f>
        <v/>
      </c>
      <c r="AC500" s="24">
        <f>IF(R500="","",(R500-$B$2574)/$C$2574)</f>
        <v/>
      </c>
      <c r="AD500" s="24">
        <f>IF(S500="","",(S500-$B$2575)/$C$2575)</f>
        <v/>
      </c>
      <c r="AE500" s="24">
        <f>IF(Y500="","",Y500-(19.12044933116382+16.522174187581257*U500))</f>
        <v/>
      </c>
      <c r="AF500" s="24">
        <f>IF(X500="","",(X500-(-0.27268023098325006+0.47142105304415904*V500+-0.3189264934812436*U500)--5.286111042926227e-16)/0.7994208745952703)</f>
        <v/>
      </c>
      <c r="AG500" s="24">
        <f>IF(AA500="","",(AA500-(0.5248806186338691+-0.064206457956449*U500)-5.43454825424064e-16)/0.9977404048781155)</f>
        <v/>
      </c>
      <c r="AH500" s="25" t="n">
        <v>-2.899192540051448</v>
      </c>
      <c r="AI500" s="25" t="n">
        <v>-0.5215632504450219</v>
      </c>
      <c r="AJ500" s="25" t="n">
        <v>-0.8391558539385323</v>
      </c>
      <c r="AK500" s="25" t="n">
        <v>-0.6780157745942734</v>
      </c>
      <c r="AL500" s="25" t="n">
        <v>3.085078054041245</v>
      </c>
      <c r="AM500" s="25" t="n">
        <v>0.713127909373245</v>
      </c>
      <c r="AN500" s="25" t="n">
        <v>-3.325391639407395</v>
      </c>
      <c r="AO500" s="25" t="n">
        <v>-0.0264188412712819</v>
      </c>
      <c r="AP500" s="25" t="n">
        <v>-2.090771270081097</v>
      </c>
      <c r="AQ500" s="25" t="n">
        <v>-0.07261601762927949</v>
      </c>
    </row>
    <row r="501">
      <c r="A501" s="23">
        <f>Universe!A501</f>
        <v/>
      </c>
      <c r="B501" s="24">
        <f>IF(Universe!W501="","",(Universe!W501-$B$2550)/$C$2550)</f>
        <v/>
      </c>
      <c r="C501" s="24">
        <f>IF(Universe!X501="","",(Universe!X501-$B$2551)/$C$2551)</f>
        <v/>
      </c>
      <c r="D501" s="24">
        <f>IF(Universe!Y501="","",(Universe!Y501-$B$2552)/$C$2552)</f>
        <v/>
      </c>
      <c r="E501" s="24">
        <f>IF(Universe!Z501="","",(Universe!Z501-$B$2553)/$C$2553)</f>
        <v/>
      </c>
      <c r="F501" s="24">
        <f>IF(Universe!AA501="","",(Universe!AA501-$B$2554)/$C$2554)</f>
        <v/>
      </c>
      <c r="G501" s="24">
        <f>IF(Universe!AB501="","",(Universe!AB501-$B$2555)/$C$2555)</f>
        <v/>
      </c>
      <c r="H501" s="24">
        <f>IF(Universe!AC501="","",(Universe!AC501-$B$2556)/$C$2556)</f>
        <v/>
      </c>
      <c r="I501" s="24">
        <f>IF(Universe!AD501="","",(Universe!AD501-$B$2557)/$C$2557)</f>
        <v/>
      </c>
      <c r="J501" s="24">
        <f>IF(Universe!AE501="","",(Universe!AE501-$B$2558)/$C$2558)</f>
        <v/>
      </c>
      <c r="K501" s="24">
        <f>IF(Universe!AF501="","",(Universe!AF501-$B$2559)/$C$2559)</f>
        <v/>
      </c>
      <c r="L501" s="24">
        <f>IF(Universe!AG501="","",(Universe!AG501-$B$2560)/$C$2560)</f>
        <v/>
      </c>
      <c r="M501" s="24">
        <f>IF(Universe!AH501="","",(Universe!AH501-$B$2561)/$C$2561)</f>
        <v/>
      </c>
      <c r="N501" s="24">
        <f>IF(Universe!AI501="","",(Universe!AI501-$B$2562)/$C$2562)</f>
        <v/>
      </c>
      <c r="O501" s="24">
        <f>0.74*IF(B501="",0,B501)+0.16*IF(C501="",0,C501)+0.1*IF(D501="",0,D501)</f>
        <v/>
      </c>
      <c r="P501" s="24">
        <f>0.35*IF(E501="",0,E501)+0.35*IF(F501="",0,F501)+0.3*IF(G501="",0,G501)</f>
        <v/>
      </c>
      <c r="Q501" s="24">
        <f>0.656*IF(I501="",0,I501)+0.344*IF(H501="",0,H501)</f>
        <v/>
      </c>
      <c r="R501" s="24">
        <f>0.338*IF(J501="",0,J501)+0.662*IF(K501="",0,K501)</f>
        <v/>
      </c>
      <c r="S501" s="24">
        <f>0.38*IF(L501="",0,L501)+0.35*IF(M501="",0,M501)+0.27*IF(N501="",0,N501)</f>
        <v/>
      </c>
      <c r="T501" s="24">
        <f>IF(Universe!S501="","",((Universe!S501-$B$2565)/$C$2565)^3)</f>
        <v/>
      </c>
      <c r="U501" s="24">
        <f>IF(Universe!S501="","",(Universe!S501-$B$2565)/$C$2565)</f>
        <v/>
      </c>
      <c r="V501" s="24">
        <f>IF(Universe!T501="","",(Universe!T501-$B$2566)/$C$2566)</f>
        <v/>
      </c>
      <c r="W501" s="24">
        <f>IF(Universe!U501="","",(Universe!U501-$B$2567)/$C$2567)</f>
        <v/>
      </c>
      <c r="X501" s="24">
        <f>IF(O501="","",(O501-$B$2571)/$C$2571)</f>
        <v/>
      </c>
      <c r="Y501" s="24">
        <f>IF(T501="","",(T501-$B$2576)/$C$2576)</f>
        <v/>
      </c>
      <c r="Z501" s="24">
        <f>IF(Universe!V501="","",(Universe!V501-$B$2568)/$C$2568)</f>
        <v/>
      </c>
      <c r="AA501" s="24">
        <f>IF(P501="","",(P501-$B$2572)/$C$2572)</f>
        <v/>
      </c>
      <c r="AB501" s="24">
        <f>IF(Q501="","",(Q501-$B$2573)/$C$2573)</f>
        <v/>
      </c>
      <c r="AC501" s="24">
        <f>IF(R501="","",(R501-$B$2574)/$C$2574)</f>
        <v/>
      </c>
      <c r="AD501" s="24">
        <f>IF(S501="","",(S501-$B$2575)/$C$2575)</f>
        <v/>
      </c>
      <c r="AE501" s="24">
        <f>IF(Y501="","",Y501-(19.12044933116382+16.522174187581257*U501))</f>
        <v/>
      </c>
      <c r="AF501" s="24">
        <f>IF(X501="","",(X501-(-0.27268023098325006+0.47142105304415904*V501+-0.3189264934812436*U501)--5.286111042926227e-16)/0.7994208745952703)</f>
        <v/>
      </c>
      <c r="AG501" s="24">
        <f>IF(AA501="","",(AA501-(0.5248806186338691+-0.064206457956449*U501)-5.43454825424064e-16)/0.9977404048781155)</f>
        <v/>
      </c>
      <c r="AH501" s="25" t="n">
        <v>-3.776396145690626</v>
      </c>
      <c r="AI501" s="25" t="n">
        <v>0.01922087144162</v>
      </c>
      <c r="AJ501" s="25" t="n">
        <v>-0.9377453957881696</v>
      </c>
      <c r="AK501" s="25" t="n">
        <v>-1.31741568539751</v>
      </c>
      <c r="AL501" s="25" t="n">
        <v>1.167988116977384</v>
      </c>
      <c r="AM501" s="25" t="n">
        <v>2.845832786548418</v>
      </c>
      <c r="AN501" s="25" t="n">
        <v>-1.102862978723913</v>
      </c>
      <c r="AO501" s="25" t="n">
        <v>0.3023696055966167</v>
      </c>
      <c r="AP501" s="25" t="n">
        <v>0.3989522220607548</v>
      </c>
      <c r="AQ501" s="25" t="n">
        <v>0.3038337883081506</v>
      </c>
    </row>
    <row r="502">
      <c r="A502" s="23">
        <f>Universe!A502</f>
        <v/>
      </c>
      <c r="B502" s="24">
        <f>IF(Universe!W502="","",(Universe!W502-$B$2550)/$C$2550)</f>
        <v/>
      </c>
      <c r="C502" s="24">
        <f>IF(Universe!X502="","",(Universe!X502-$B$2551)/$C$2551)</f>
        <v/>
      </c>
      <c r="D502" s="24">
        <f>IF(Universe!Y502="","",(Universe!Y502-$B$2552)/$C$2552)</f>
        <v/>
      </c>
      <c r="E502" s="24">
        <f>IF(Universe!Z502="","",(Universe!Z502-$B$2553)/$C$2553)</f>
        <v/>
      </c>
      <c r="F502" s="24">
        <f>IF(Universe!AA502="","",(Universe!AA502-$B$2554)/$C$2554)</f>
        <v/>
      </c>
      <c r="G502" s="24">
        <f>IF(Universe!AB502="","",(Universe!AB502-$B$2555)/$C$2555)</f>
        <v/>
      </c>
      <c r="H502" s="24">
        <f>IF(Universe!AC502="","",(Universe!AC502-$B$2556)/$C$2556)</f>
        <v/>
      </c>
      <c r="I502" s="24">
        <f>IF(Universe!AD502="","",(Universe!AD502-$B$2557)/$C$2557)</f>
        <v/>
      </c>
      <c r="J502" s="24">
        <f>IF(Universe!AE502="","",(Universe!AE502-$B$2558)/$C$2558)</f>
        <v/>
      </c>
      <c r="K502" s="24">
        <f>IF(Universe!AF502="","",(Universe!AF502-$B$2559)/$C$2559)</f>
        <v/>
      </c>
      <c r="L502" s="24">
        <f>IF(Universe!AG502="","",(Universe!AG502-$B$2560)/$C$2560)</f>
        <v/>
      </c>
      <c r="M502" s="24">
        <f>IF(Universe!AH502="","",(Universe!AH502-$B$2561)/$C$2561)</f>
        <v/>
      </c>
      <c r="N502" s="24">
        <f>IF(Universe!AI502="","",(Universe!AI502-$B$2562)/$C$2562)</f>
        <v/>
      </c>
      <c r="O502" s="24">
        <f>0.74*IF(B502="",0,B502)+0.16*IF(C502="",0,C502)+0.1*IF(D502="",0,D502)</f>
        <v/>
      </c>
      <c r="P502" s="24">
        <f>0.35*IF(E502="",0,E502)+0.35*IF(F502="",0,F502)+0.3*IF(G502="",0,G502)</f>
        <v/>
      </c>
      <c r="Q502" s="24">
        <f>0.656*IF(I502="",0,I502)+0.344*IF(H502="",0,H502)</f>
        <v/>
      </c>
      <c r="R502" s="24">
        <f>0.338*IF(J502="",0,J502)+0.662*IF(K502="",0,K502)</f>
        <v/>
      </c>
      <c r="S502" s="24">
        <f>0.38*IF(L502="",0,L502)+0.35*IF(M502="",0,M502)+0.27*IF(N502="",0,N502)</f>
        <v/>
      </c>
      <c r="T502" s="24">
        <f>IF(Universe!S502="","",((Universe!S502-$B$2565)/$C$2565)^3)</f>
        <v/>
      </c>
      <c r="U502" s="24">
        <f>IF(Universe!S502="","",(Universe!S502-$B$2565)/$C$2565)</f>
        <v/>
      </c>
      <c r="V502" s="24">
        <f>IF(Universe!T502="","",(Universe!T502-$B$2566)/$C$2566)</f>
        <v/>
      </c>
      <c r="W502" s="24">
        <f>IF(Universe!U502="","",(Universe!U502-$B$2567)/$C$2567)</f>
        <v/>
      </c>
      <c r="X502" s="24">
        <f>IF(O502="","",(O502-$B$2571)/$C$2571)</f>
        <v/>
      </c>
      <c r="Y502" s="24">
        <f>IF(T502="","",(T502-$B$2576)/$C$2576)</f>
        <v/>
      </c>
      <c r="Z502" s="24">
        <f>IF(Universe!V502="","",(Universe!V502-$B$2568)/$C$2568)</f>
        <v/>
      </c>
      <c r="AA502" s="24">
        <f>IF(P502="","",(P502-$B$2572)/$C$2572)</f>
        <v/>
      </c>
      <c r="AB502" s="24">
        <f>IF(Q502="","",(Q502-$B$2573)/$C$2573)</f>
        <v/>
      </c>
      <c r="AC502" s="24">
        <f>IF(R502="","",(R502-$B$2574)/$C$2574)</f>
        <v/>
      </c>
      <c r="AD502" s="24">
        <f>IF(S502="","",(S502-$B$2575)/$C$2575)</f>
        <v/>
      </c>
      <c r="AE502" s="24">
        <f>IF(Y502="","",Y502-(19.12044933116382+16.522174187581257*U502))</f>
        <v/>
      </c>
      <c r="AF502" s="24">
        <f>IF(X502="","",(X502-(-0.27268023098325006+0.47142105304415904*V502+-0.3189264934812436*U502)--5.286111042926227e-16)/0.7994208745952703)</f>
        <v/>
      </c>
      <c r="AG502" s="24">
        <f>IF(AA502="","",(AA502-(0.5248806186338691+-0.064206457956449*U502)-5.43454825424064e-16)/0.9977404048781155)</f>
        <v/>
      </c>
      <c r="AH502" s="25" t="n">
        <v>-2.867273581989484</v>
      </c>
      <c r="AI502" s="25" t="n">
        <v>0.1771563760666401</v>
      </c>
      <c r="AJ502" s="25" t="n">
        <v>-1.057020618196328</v>
      </c>
      <c r="AK502" s="25" t="n">
        <v>0.617991970148044</v>
      </c>
      <c r="AL502" s="25" t="n">
        <v>3.119429409424592</v>
      </c>
      <c r="AM502" s="25" t="n">
        <v>0.2545511336319802</v>
      </c>
      <c r="AN502" s="25" t="n">
        <v>0.5627242835098671</v>
      </c>
      <c r="AO502" s="25" t="n">
        <v>-0.4209767613223316</v>
      </c>
      <c r="AP502" s="25" t="n">
        <v>0.1153876944213868</v>
      </c>
      <c r="AQ502" s="25" t="n">
        <v>-0.6332475080636715</v>
      </c>
    </row>
    <row r="503">
      <c r="A503" s="23">
        <f>Universe!A503</f>
        <v/>
      </c>
      <c r="B503" s="24">
        <f>IF(Universe!W503="","",(Universe!W503-$B$2550)/$C$2550)</f>
        <v/>
      </c>
      <c r="C503" s="24">
        <f>IF(Universe!X503="","",(Universe!X503-$B$2551)/$C$2551)</f>
        <v/>
      </c>
      <c r="D503" s="24">
        <f>IF(Universe!Y503="","",(Universe!Y503-$B$2552)/$C$2552)</f>
        <v/>
      </c>
      <c r="E503" s="24">
        <f>IF(Universe!Z503="","",(Universe!Z503-$B$2553)/$C$2553)</f>
        <v/>
      </c>
      <c r="F503" s="24">
        <f>IF(Universe!AA503="","",(Universe!AA503-$B$2554)/$C$2554)</f>
        <v/>
      </c>
      <c r="G503" s="24">
        <f>IF(Universe!AB503="","",(Universe!AB503-$B$2555)/$C$2555)</f>
        <v/>
      </c>
      <c r="H503" s="24">
        <f>IF(Universe!AC503="","",(Universe!AC503-$B$2556)/$C$2556)</f>
        <v/>
      </c>
      <c r="I503" s="24">
        <f>IF(Universe!AD503="","",(Universe!AD503-$B$2557)/$C$2557)</f>
        <v/>
      </c>
      <c r="J503" s="24">
        <f>IF(Universe!AE503="","",(Universe!AE503-$B$2558)/$C$2558)</f>
        <v/>
      </c>
      <c r="K503" s="24">
        <f>IF(Universe!AF503="","",(Universe!AF503-$B$2559)/$C$2559)</f>
        <v/>
      </c>
      <c r="L503" s="24">
        <f>IF(Universe!AG503="","",(Universe!AG503-$B$2560)/$C$2560)</f>
        <v/>
      </c>
      <c r="M503" s="24">
        <f>IF(Universe!AH503="","",(Universe!AH503-$B$2561)/$C$2561)</f>
        <v/>
      </c>
      <c r="N503" s="24">
        <f>IF(Universe!AI503="","",(Universe!AI503-$B$2562)/$C$2562)</f>
        <v/>
      </c>
      <c r="O503" s="24">
        <f>0.74*IF(B503="",0,B503)+0.16*IF(C503="",0,C503)+0.1*IF(D503="",0,D503)</f>
        <v/>
      </c>
      <c r="P503" s="24">
        <f>0.35*IF(E503="",0,E503)+0.35*IF(F503="",0,F503)+0.3*IF(G503="",0,G503)</f>
        <v/>
      </c>
      <c r="Q503" s="24">
        <f>0.656*IF(I503="",0,I503)+0.344*IF(H503="",0,H503)</f>
        <v/>
      </c>
      <c r="R503" s="24">
        <f>0.338*IF(J503="",0,J503)+0.662*IF(K503="",0,K503)</f>
        <v/>
      </c>
      <c r="S503" s="24">
        <f>0.38*IF(L503="",0,L503)+0.35*IF(M503="",0,M503)+0.27*IF(N503="",0,N503)</f>
        <v/>
      </c>
      <c r="T503" s="24">
        <f>IF(Universe!S503="","",((Universe!S503-$B$2565)/$C$2565)^3)</f>
        <v/>
      </c>
      <c r="U503" s="24">
        <f>IF(Universe!S503="","",(Universe!S503-$B$2565)/$C$2565)</f>
        <v/>
      </c>
      <c r="V503" s="24">
        <f>IF(Universe!T503="","",(Universe!T503-$B$2566)/$C$2566)</f>
        <v/>
      </c>
      <c r="W503" s="24">
        <f>IF(Universe!U503="","",(Universe!U503-$B$2567)/$C$2567)</f>
        <v/>
      </c>
      <c r="X503" s="24">
        <f>IF(O503="","",(O503-$B$2571)/$C$2571)</f>
        <v/>
      </c>
      <c r="Y503" s="24">
        <f>IF(T503="","",(T503-$B$2576)/$C$2576)</f>
        <v/>
      </c>
      <c r="Z503" s="24">
        <f>IF(Universe!V503="","",(Universe!V503-$B$2568)/$C$2568)</f>
        <v/>
      </c>
      <c r="AA503" s="24">
        <f>IF(P503="","",(P503-$B$2572)/$C$2572)</f>
        <v/>
      </c>
      <c r="AB503" s="24">
        <f>IF(Q503="","",(Q503-$B$2573)/$C$2573)</f>
        <v/>
      </c>
      <c r="AC503" s="24">
        <f>IF(R503="","",(R503-$B$2574)/$C$2574)</f>
        <v/>
      </c>
      <c r="AD503" s="24">
        <f>IF(S503="","",(S503-$B$2575)/$C$2575)</f>
        <v/>
      </c>
      <c r="AE503" s="24">
        <f>IF(Y503="","",Y503-(19.12044933116382+16.522174187581257*U503))</f>
        <v/>
      </c>
      <c r="AF503" s="24">
        <f>IF(X503="","",(X503-(-0.27268023098325006+0.47142105304415904*V503+-0.3189264934812436*U503)--5.286111042926227e-16)/0.7994208745952703)</f>
        <v/>
      </c>
      <c r="AG503" s="24">
        <f>IF(AA503="","",(AA503-(0.5248806186338691+-0.064206457956449*U503)-5.43454825424064e-16)/0.9977404048781155)</f>
        <v/>
      </c>
      <c r="AH503" s="25" t="n">
        <v>-2.120684090112524</v>
      </c>
      <c r="AI503" s="25" t="n">
        <v>1.677523596439982</v>
      </c>
      <c r="AJ503" s="25" t="n">
        <v>-1.323209938731318</v>
      </c>
      <c r="AK503" s="25" t="n">
        <v>0.3915936103350281</v>
      </c>
      <c r="AL503" s="25" t="n">
        <v>3.336783107778542</v>
      </c>
      <c r="AM503" s="25" t="n">
        <v>1.069504754902474</v>
      </c>
      <c r="AN503" s="25" t="n">
        <v>2.201757524863109</v>
      </c>
      <c r="AO503" s="25" t="n">
        <v>-0.4487905068686005</v>
      </c>
      <c r="AP503" s="25" t="n">
        <v>-1.479395382380744</v>
      </c>
      <c r="AQ503" s="25" t="n">
        <v>0.5853765286578327</v>
      </c>
    </row>
    <row r="504">
      <c r="A504" s="23">
        <f>Universe!A504</f>
        <v/>
      </c>
      <c r="B504" s="24">
        <f>IF(Universe!W504="","",(Universe!W504-$B$2550)/$C$2550)</f>
        <v/>
      </c>
      <c r="C504" s="24">
        <f>IF(Universe!X504="","",(Universe!X504-$B$2551)/$C$2551)</f>
        <v/>
      </c>
      <c r="D504" s="24">
        <f>IF(Universe!Y504="","",(Universe!Y504-$B$2552)/$C$2552)</f>
        <v/>
      </c>
      <c r="E504" s="24">
        <f>IF(Universe!Z504="","",(Universe!Z504-$B$2553)/$C$2553)</f>
        <v/>
      </c>
      <c r="F504" s="24">
        <f>IF(Universe!AA504="","",(Universe!AA504-$B$2554)/$C$2554)</f>
        <v/>
      </c>
      <c r="G504" s="24">
        <f>IF(Universe!AB504="","",(Universe!AB504-$B$2555)/$C$2555)</f>
        <v/>
      </c>
      <c r="H504" s="24">
        <f>IF(Universe!AC504="","",(Universe!AC504-$B$2556)/$C$2556)</f>
        <v/>
      </c>
      <c r="I504" s="24">
        <f>IF(Universe!AD504="","",(Universe!AD504-$B$2557)/$C$2557)</f>
        <v/>
      </c>
      <c r="J504" s="24">
        <f>IF(Universe!AE504="","",(Universe!AE504-$B$2558)/$C$2558)</f>
        <v/>
      </c>
      <c r="K504" s="24">
        <f>IF(Universe!AF504="","",(Universe!AF504-$B$2559)/$C$2559)</f>
        <v/>
      </c>
      <c r="L504" s="24">
        <f>IF(Universe!AG504="","",(Universe!AG504-$B$2560)/$C$2560)</f>
        <v/>
      </c>
      <c r="M504" s="24">
        <f>IF(Universe!AH504="","",(Universe!AH504-$B$2561)/$C$2561)</f>
        <v/>
      </c>
      <c r="N504" s="24">
        <f>IF(Universe!AI504="","",(Universe!AI504-$B$2562)/$C$2562)</f>
        <v/>
      </c>
      <c r="O504" s="24">
        <f>0.74*IF(B504="",0,B504)+0.16*IF(C504="",0,C504)+0.1*IF(D504="",0,D504)</f>
        <v/>
      </c>
      <c r="P504" s="24">
        <f>0.35*IF(E504="",0,E504)+0.35*IF(F504="",0,F504)+0.3*IF(G504="",0,G504)</f>
        <v/>
      </c>
      <c r="Q504" s="24">
        <f>0.656*IF(I504="",0,I504)+0.344*IF(H504="",0,H504)</f>
        <v/>
      </c>
      <c r="R504" s="24">
        <f>0.338*IF(J504="",0,J504)+0.662*IF(K504="",0,K504)</f>
        <v/>
      </c>
      <c r="S504" s="24">
        <f>0.38*IF(L504="",0,L504)+0.35*IF(M504="",0,M504)+0.27*IF(N504="",0,N504)</f>
        <v/>
      </c>
      <c r="T504" s="24">
        <f>IF(Universe!S504="","",((Universe!S504-$B$2565)/$C$2565)^3)</f>
        <v/>
      </c>
      <c r="U504" s="24">
        <f>IF(Universe!S504="","",(Universe!S504-$B$2565)/$C$2565)</f>
        <v/>
      </c>
      <c r="V504" s="24">
        <f>IF(Universe!T504="","",(Universe!T504-$B$2566)/$C$2566)</f>
        <v/>
      </c>
      <c r="W504" s="24">
        <f>IF(Universe!U504="","",(Universe!U504-$B$2567)/$C$2567)</f>
        <v/>
      </c>
      <c r="X504" s="24">
        <f>IF(O504="","",(O504-$B$2571)/$C$2571)</f>
        <v/>
      </c>
      <c r="Y504" s="24">
        <f>IF(T504="","",(T504-$B$2576)/$C$2576)</f>
        <v/>
      </c>
      <c r="Z504" s="24">
        <f>IF(Universe!V504="","",(Universe!V504-$B$2568)/$C$2568)</f>
        <v/>
      </c>
      <c r="AA504" s="24">
        <f>IF(P504="","",(P504-$B$2572)/$C$2572)</f>
        <v/>
      </c>
      <c r="AB504" s="24">
        <f>IF(Q504="","",(Q504-$B$2573)/$C$2573)</f>
        <v/>
      </c>
      <c r="AC504" s="24">
        <f>IF(R504="","",(R504-$B$2574)/$C$2574)</f>
        <v/>
      </c>
      <c r="AD504" s="24">
        <f>IF(S504="","",(S504-$B$2575)/$C$2575)</f>
        <v/>
      </c>
      <c r="AE504" s="24">
        <f>IF(Y504="","",Y504-(19.12044933116382+16.522174187581257*U504))</f>
        <v/>
      </c>
      <c r="AF504" s="24">
        <f>IF(X504="","",(X504-(-0.27268023098325006+0.47142105304415904*V504+-0.3189264934812436*U504)--5.286111042926227e-16)/0.7994208745952703)</f>
        <v/>
      </c>
      <c r="AG504" s="24">
        <f>IF(AA504="","",(AA504-(0.5248806186338691+-0.064206457956449*U504)-5.43454825424064e-16)/0.9977404048781155)</f>
        <v/>
      </c>
      <c r="AH504" s="25" t="n">
        <v>-3.597823036771844</v>
      </c>
      <c r="AI504" s="25" t="n">
        <v>0.5885375533411673</v>
      </c>
      <c r="AJ504" s="25" t="n">
        <v>0.1768472283408265</v>
      </c>
      <c r="AK504" s="25" t="n">
        <v>-0.1356927471541127</v>
      </c>
      <c r="AL504" s="25" t="n">
        <v>1.722124607063061</v>
      </c>
      <c r="AM504" s="25" t="n">
        <v>0.4995760149175408</v>
      </c>
      <c r="AN504" s="25" t="n">
        <v>0.1602199082017968</v>
      </c>
      <c r="AO504" s="25" t="n">
        <v>-0.0543379800867937</v>
      </c>
      <c r="AP504" s="25" t="n">
        <v>-2.793785334119424</v>
      </c>
      <c r="AQ504" s="25" t="n">
        <v>-0.5058834828821495</v>
      </c>
    </row>
    <row r="505">
      <c r="A505" s="23">
        <f>Universe!A505</f>
        <v/>
      </c>
      <c r="B505" s="24">
        <f>IF(Universe!W505="","",(Universe!W505-$B$2550)/$C$2550)</f>
        <v/>
      </c>
      <c r="C505" s="24">
        <f>IF(Universe!X505="","",(Universe!X505-$B$2551)/$C$2551)</f>
        <v/>
      </c>
      <c r="D505" s="24">
        <f>IF(Universe!Y505="","",(Universe!Y505-$B$2552)/$C$2552)</f>
        <v/>
      </c>
      <c r="E505" s="24">
        <f>IF(Universe!Z505="","",(Universe!Z505-$B$2553)/$C$2553)</f>
        <v/>
      </c>
      <c r="F505" s="24">
        <f>IF(Universe!AA505="","",(Universe!AA505-$B$2554)/$C$2554)</f>
        <v/>
      </c>
      <c r="G505" s="24">
        <f>IF(Universe!AB505="","",(Universe!AB505-$B$2555)/$C$2555)</f>
        <v/>
      </c>
      <c r="H505" s="24">
        <f>IF(Universe!AC505="","",(Universe!AC505-$B$2556)/$C$2556)</f>
        <v/>
      </c>
      <c r="I505" s="24">
        <f>IF(Universe!AD505="","",(Universe!AD505-$B$2557)/$C$2557)</f>
        <v/>
      </c>
      <c r="J505" s="24">
        <f>IF(Universe!AE505="","",(Universe!AE505-$B$2558)/$C$2558)</f>
        <v/>
      </c>
      <c r="K505" s="24">
        <f>IF(Universe!AF505="","",(Universe!AF505-$B$2559)/$C$2559)</f>
        <v/>
      </c>
      <c r="L505" s="24">
        <f>IF(Universe!AG505="","",(Universe!AG505-$B$2560)/$C$2560)</f>
        <v/>
      </c>
      <c r="M505" s="24">
        <f>IF(Universe!AH505="","",(Universe!AH505-$B$2561)/$C$2561)</f>
        <v/>
      </c>
      <c r="N505" s="24">
        <f>IF(Universe!AI505="","",(Universe!AI505-$B$2562)/$C$2562)</f>
        <v/>
      </c>
      <c r="O505" s="24">
        <f>0.74*IF(B505="",0,B505)+0.16*IF(C505="",0,C505)+0.1*IF(D505="",0,D505)</f>
        <v/>
      </c>
      <c r="P505" s="24">
        <f>0.35*IF(E505="",0,E505)+0.35*IF(F505="",0,F505)+0.3*IF(G505="",0,G505)</f>
        <v/>
      </c>
      <c r="Q505" s="24">
        <f>0.656*IF(I505="",0,I505)+0.344*IF(H505="",0,H505)</f>
        <v/>
      </c>
      <c r="R505" s="24">
        <f>0.338*IF(J505="",0,J505)+0.662*IF(K505="",0,K505)</f>
        <v/>
      </c>
      <c r="S505" s="24">
        <f>0.38*IF(L505="",0,L505)+0.35*IF(M505="",0,M505)+0.27*IF(N505="",0,N505)</f>
        <v/>
      </c>
      <c r="T505" s="24">
        <f>IF(Universe!S505="","",((Universe!S505-$B$2565)/$C$2565)^3)</f>
        <v/>
      </c>
      <c r="U505" s="24">
        <f>IF(Universe!S505="","",(Universe!S505-$B$2565)/$C$2565)</f>
        <v/>
      </c>
      <c r="V505" s="24">
        <f>IF(Universe!T505="","",(Universe!T505-$B$2566)/$C$2566)</f>
        <v/>
      </c>
      <c r="W505" s="24">
        <f>IF(Universe!U505="","",(Universe!U505-$B$2567)/$C$2567)</f>
        <v/>
      </c>
      <c r="X505" s="24">
        <f>IF(O505="","",(O505-$B$2571)/$C$2571)</f>
        <v/>
      </c>
      <c r="Y505" s="24">
        <f>IF(T505="","",(T505-$B$2576)/$C$2576)</f>
        <v/>
      </c>
      <c r="Z505" s="24">
        <f>IF(Universe!V505="","",(Universe!V505-$B$2568)/$C$2568)</f>
        <v/>
      </c>
      <c r="AA505" s="24">
        <f>IF(P505="","",(P505-$B$2572)/$C$2572)</f>
        <v/>
      </c>
      <c r="AB505" s="24">
        <f>IF(Q505="","",(Q505-$B$2573)/$C$2573)</f>
        <v/>
      </c>
      <c r="AC505" s="24">
        <f>IF(R505="","",(R505-$B$2574)/$C$2574)</f>
        <v/>
      </c>
      <c r="AD505" s="24">
        <f>IF(S505="","",(S505-$B$2575)/$C$2575)</f>
        <v/>
      </c>
      <c r="AE505" s="24">
        <f>IF(Y505="","",Y505-(19.12044933116382+16.522174187581257*U505))</f>
        <v/>
      </c>
      <c r="AF505" s="24">
        <f>IF(X505="","",(X505-(-0.27268023098325006+0.47142105304415904*V505+-0.3189264934812436*U505)--5.286111042926227e-16)/0.7994208745952703)</f>
        <v/>
      </c>
      <c r="AG505" s="24">
        <f>IF(AA505="","",(AA505-(0.5248806186338691+-0.064206457956449*U505)-5.43454825424064e-16)/0.9977404048781155)</f>
        <v/>
      </c>
      <c r="AH505" s="25" t="n">
        <v>-1.663237641598108</v>
      </c>
      <c r="AI505" s="25" t="n">
        <v>-0.5694200758951311</v>
      </c>
      <c r="AJ505" s="25" t="n">
        <v>-0.3317730432849899</v>
      </c>
      <c r="AK505" s="25" t="n">
        <v>-0.4563808077318146</v>
      </c>
      <c r="AL505" s="25" t="n">
        <v>3.001568512158819</v>
      </c>
      <c r="AM505" s="25" t="n">
        <v>-0.0216043155043463</v>
      </c>
      <c r="AN505" s="25" t="n">
        <v>-0.480685229403747</v>
      </c>
      <c r="AO505" s="25" t="n">
        <v>0.027107912894427</v>
      </c>
      <c r="AP505" s="25" t="n">
        <v>0.0325863519313683</v>
      </c>
      <c r="AQ505" s="25" t="n">
        <v>0.3060042227374968</v>
      </c>
    </row>
    <row r="506">
      <c r="A506" s="23">
        <f>Universe!A506</f>
        <v/>
      </c>
      <c r="B506" s="24">
        <f>IF(Universe!W506="","",(Universe!W506-$B$2550)/$C$2550)</f>
        <v/>
      </c>
      <c r="C506" s="24">
        <f>IF(Universe!X506="","",(Universe!X506-$B$2551)/$C$2551)</f>
        <v/>
      </c>
      <c r="D506" s="24">
        <f>IF(Universe!Y506="","",(Universe!Y506-$B$2552)/$C$2552)</f>
        <v/>
      </c>
      <c r="E506" s="24">
        <f>IF(Universe!Z506="","",(Universe!Z506-$B$2553)/$C$2553)</f>
        <v/>
      </c>
      <c r="F506" s="24">
        <f>IF(Universe!AA506="","",(Universe!AA506-$B$2554)/$C$2554)</f>
        <v/>
      </c>
      <c r="G506" s="24">
        <f>IF(Universe!AB506="","",(Universe!AB506-$B$2555)/$C$2555)</f>
        <v/>
      </c>
      <c r="H506" s="24">
        <f>IF(Universe!AC506="","",(Universe!AC506-$B$2556)/$C$2556)</f>
        <v/>
      </c>
      <c r="I506" s="24">
        <f>IF(Universe!AD506="","",(Universe!AD506-$B$2557)/$C$2557)</f>
        <v/>
      </c>
      <c r="J506" s="24">
        <f>IF(Universe!AE506="","",(Universe!AE506-$B$2558)/$C$2558)</f>
        <v/>
      </c>
      <c r="K506" s="24">
        <f>IF(Universe!AF506="","",(Universe!AF506-$B$2559)/$C$2559)</f>
        <v/>
      </c>
      <c r="L506" s="24">
        <f>IF(Universe!AG506="","",(Universe!AG506-$B$2560)/$C$2560)</f>
        <v/>
      </c>
      <c r="M506" s="24">
        <f>IF(Universe!AH506="","",(Universe!AH506-$B$2561)/$C$2561)</f>
        <v/>
      </c>
      <c r="N506" s="24">
        <f>IF(Universe!AI506="","",(Universe!AI506-$B$2562)/$C$2562)</f>
        <v/>
      </c>
      <c r="O506" s="24">
        <f>0.74*IF(B506="",0,B506)+0.16*IF(C506="",0,C506)+0.1*IF(D506="",0,D506)</f>
        <v/>
      </c>
      <c r="P506" s="24">
        <f>0.35*IF(E506="",0,E506)+0.35*IF(F506="",0,F506)+0.3*IF(G506="",0,G506)</f>
        <v/>
      </c>
      <c r="Q506" s="24">
        <f>0.656*IF(I506="",0,I506)+0.344*IF(H506="",0,H506)</f>
        <v/>
      </c>
      <c r="R506" s="24">
        <f>0.338*IF(J506="",0,J506)+0.662*IF(K506="",0,K506)</f>
        <v/>
      </c>
      <c r="S506" s="24">
        <f>0.38*IF(L506="",0,L506)+0.35*IF(M506="",0,M506)+0.27*IF(N506="",0,N506)</f>
        <v/>
      </c>
      <c r="T506" s="24">
        <f>IF(Universe!S506="","",((Universe!S506-$B$2565)/$C$2565)^3)</f>
        <v/>
      </c>
      <c r="U506" s="24">
        <f>IF(Universe!S506="","",(Universe!S506-$B$2565)/$C$2565)</f>
        <v/>
      </c>
      <c r="V506" s="24">
        <f>IF(Universe!T506="","",(Universe!T506-$B$2566)/$C$2566)</f>
        <v/>
      </c>
      <c r="W506" s="24">
        <f>IF(Universe!U506="","",(Universe!U506-$B$2567)/$C$2567)</f>
        <v/>
      </c>
      <c r="X506" s="24">
        <f>IF(O506="","",(O506-$B$2571)/$C$2571)</f>
        <v/>
      </c>
      <c r="Y506" s="24">
        <f>IF(T506="","",(T506-$B$2576)/$C$2576)</f>
        <v/>
      </c>
      <c r="Z506" s="24">
        <f>IF(Universe!V506="","",(Universe!V506-$B$2568)/$C$2568)</f>
        <v/>
      </c>
      <c r="AA506" s="24">
        <f>IF(P506="","",(P506-$B$2572)/$C$2572)</f>
        <v/>
      </c>
      <c r="AB506" s="24">
        <f>IF(Q506="","",(Q506-$B$2573)/$C$2573)</f>
        <v/>
      </c>
      <c r="AC506" s="24">
        <f>IF(R506="","",(R506-$B$2574)/$C$2574)</f>
        <v/>
      </c>
      <c r="AD506" s="24">
        <f>IF(S506="","",(S506-$B$2575)/$C$2575)</f>
        <v/>
      </c>
      <c r="AE506" s="24">
        <f>IF(Y506="","",Y506-(19.12044933116382+16.522174187581257*U506))</f>
        <v/>
      </c>
      <c r="AF506" s="24">
        <f>IF(X506="","",(X506-(-0.27268023098325006+0.47142105304415904*V506+-0.3189264934812436*U506)--5.286111042926227e-16)/0.7994208745952703)</f>
        <v/>
      </c>
      <c r="AG506" s="24">
        <f>IF(AA506="","",(AA506-(0.5248806186338691+-0.064206457956449*U506)-5.43454825424064e-16)/0.9977404048781155)</f>
        <v/>
      </c>
      <c r="AH506" s="25" t="n">
        <v>-3.462358751085908</v>
      </c>
      <c r="AI506" s="25" t="n">
        <v>-0.3810790600291049</v>
      </c>
      <c r="AJ506" s="25" t="n">
        <v>-0.014212638186883</v>
      </c>
      <c r="AK506" s="25" t="n">
        <v>-0.102259232059299</v>
      </c>
      <c r="AL506" s="25" t="n">
        <v>2.083546312220091</v>
      </c>
      <c r="AM506" s="25" t="n">
        <v>-0.0578529444474527</v>
      </c>
      <c r="AN506" s="25" t="n">
        <v>0.3642491701038071</v>
      </c>
      <c r="AO506" s="25" t="n">
        <v>0.0001887359997859</v>
      </c>
      <c r="AP506" s="25" t="n">
        <v>0.217977594163738</v>
      </c>
      <c r="AQ506" s="25" t="n">
        <v>-0.6314463569449769</v>
      </c>
    </row>
    <row r="507">
      <c r="A507" s="23">
        <f>Universe!A507</f>
        <v/>
      </c>
      <c r="B507" s="24">
        <f>IF(Universe!W507="","",(Universe!W507-$B$2550)/$C$2550)</f>
        <v/>
      </c>
      <c r="C507" s="24">
        <f>IF(Universe!X507="","",(Universe!X507-$B$2551)/$C$2551)</f>
        <v/>
      </c>
      <c r="D507" s="24">
        <f>IF(Universe!Y507="","",(Universe!Y507-$B$2552)/$C$2552)</f>
        <v/>
      </c>
      <c r="E507" s="24">
        <f>IF(Universe!Z507="","",(Universe!Z507-$B$2553)/$C$2553)</f>
        <v/>
      </c>
      <c r="F507" s="24">
        <f>IF(Universe!AA507="","",(Universe!AA507-$B$2554)/$C$2554)</f>
        <v/>
      </c>
      <c r="G507" s="24">
        <f>IF(Universe!AB507="","",(Universe!AB507-$B$2555)/$C$2555)</f>
        <v/>
      </c>
      <c r="H507" s="24">
        <f>IF(Universe!AC507="","",(Universe!AC507-$B$2556)/$C$2556)</f>
        <v/>
      </c>
      <c r="I507" s="24">
        <f>IF(Universe!AD507="","",(Universe!AD507-$B$2557)/$C$2557)</f>
        <v/>
      </c>
      <c r="J507" s="24">
        <f>IF(Universe!AE507="","",(Universe!AE507-$B$2558)/$C$2558)</f>
        <v/>
      </c>
      <c r="K507" s="24">
        <f>IF(Universe!AF507="","",(Universe!AF507-$B$2559)/$C$2559)</f>
        <v/>
      </c>
      <c r="L507" s="24">
        <f>IF(Universe!AG507="","",(Universe!AG507-$B$2560)/$C$2560)</f>
        <v/>
      </c>
      <c r="M507" s="24">
        <f>IF(Universe!AH507="","",(Universe!AH507-$B$2561)/$C$2561)</f>
        <v/>
      </c>
      <c r="N507" s="24">
        <f>IF(Universe!AI507="","",(Universe!AI507-$B$2562)/$C$2562)</f>
        <v/>
      </c>
      <c r="O507" s="24">
        <f>0.74*IF(B507="",0,B507)+0.16*IF(C507="",0,C507)+0.1*IF(D507="",0,D507)</f>
        <v/>
      </c>
      <c r="P507" s="24">
        <f>0.35*IF(E507="",0,E507)+0.35*IF(F507="",0,F507)+0.3*IF(G507="",0,G507)</f>
        <v/>
      </c>
      <c r="Q507" s="24">
        <f>0.656*IF(I507="",0,I507)+0.344*IF(H507="",0,H507)</f>
        <v/>
      </c>
      <c r="R507" s="24">
        <f>0.338*IF(J507="",0,J507)+0.662*IF(K507="",0,K507)</f>
        <v/>
      </c>
      <c r="S507" s="24">
        <f>0.38*IF(L507="",0,L507)+0.35*IF(M507="",0,M507)+0.27*IF(N507="",0,N507)</f>
        <v/>
      </c>
      <c r="T507" s="24">
        <f>IF(Universe!S507="","",((Universe!S507-$B$2565)/$C$2565)^3)</f>
        <v/>
      </c>
      <c r="U507" s="24">
        <f>IF(Universe!S507="","",(Universe!S507-$B$2565)/$C$2565)</f>
        <v/>
      </c>
      <c r="V507" s="24">
        <f>IF(Universe!T507="","",(Universe!T507-$B$2566)/$C$2566)</f>
        <v/>
      </c>
      <c r="W507" s="24">
        <f>IF(Universe!U507="","",(Universe!U507-$B$2567)/$C$2567)</f>
        <v/>
      </c>
      <c r="X507" s="24">
        <f>IF(O507="","",(O507-$B$2571)/$C$2571)</f>
        <v/>
      </c>
      <c r="Y507" s="24">
        <f>IF(T507="","",(T507-$B$2576)/$C$2576)</f>
        <v/>
      </c>
      <c r="Z507" s="24">
        <f>IF(Universe!V507="","",(Universe!V507-$B$2568)/$C$2568)</f>
        <v/>
      </c>
      <c r="AA507" s="24">
        <f>IF(P507="","",(P507-$B$2572)/$C$2572)</f>
        <v/>
      </c>
      <c r="AB507" s="24">
        <f>IF(Q507="","",(Q507-$B$2573)/$C$2573)</f>
        <v/>
      </c>
      <c r="AC507" s="24">
        <f>IF(R507="","",(R507-$B$2574)/$C$2574)</f>
        <v/>
      </c>
      <c r="AD507" s="24">
        <f>IF(S507="","",(S507-$B$2575)/$C$2575)</f>
        <v/>
      </c>
      <c r="AE507" s="24">
        <f>IF(Y507="","",Y507-(19.12044933116382+16.522174187581257*U507))</f>
        <v/>
      </c>
      <c r="AF507" s="24">
        <f>IF(X507="","",(X507-(-0.27268023098325006+0.47142105304415904*V507+-0.3189264934812436*U507)--5.286111042926227e-16)/0.7994208745952703)</f>
        <v/>
      </c>
      <c r="AG507" s="24">
        <f>IF(AA507="","",(AA507-(0.5248806186338691+-0.064206457956449*U507)-5.43454825424064e-16)/0.9977404048781155)</f>
        <v/>
      </c>
      <c r="AH507" s="25" t="n">
        <v>-3.035921554723839</v>
      </c>
      <c r="AI507" s="25" t="n">
        <v>1.30381240949756</v>
      </c>
      <c r="AJ507" s="25" t="n">
        <v>-0.3874224012844829</v>
      </c>
      <c r="AK507" s="25" t="n">
        <v>-0.444081406094452</v>
      </c>
      <c r="AL507" s="25" t="n">
        <v>2.911977544524242</v>
      </c>
      <c r="AM507" s="25" t="n">
        <v>-1.485880427834852</v>
      </c>
      <c r="AN507" s="25" t="n">
        <v>0.06913654627496089</v>
      </c>
      <c r="AO507" s="25" t="n">
        <v>-0.3976908314037935</v>
      </c>
      <c r="AP507" s="25" t="n">
        <v>-0.1665845526647255</v>
      </c>
      <c r="AQ507" s="25" t="n">
        <v>1.573165303620263</v>
      </c>
    </row>
    <row r="508">
      <c r="A508" s="23">
        <f>Universe!A508</f>
        <v/>
      </c>
      <c r="B508" s="24">
        <f>IF(Universe!W508="","",(Universe!W508-$B$2550)/$C$2550)</f>
        <v/>
      </c>
      <c r="C508" s="24">
        <f>IF(Universe!X508="","",(Universe!X508-$B$2551)/$C$2551)</f>
        <v/>
      </c>
      <c r="D508" s="24">
        <f>IF(Universe!Y508="","",(Universe!Y508-$B$2552)/$C$2552)</f>
        <v/>
      </c>
      <c r="E508" s="24">
        <f>IF(Universe!Z508="","",(Universe!Z508-$B$2553)/$C$2553)</f>
        <v/>
      </c>
      <c r="F508" s="24">
        <f>IF(Universe!AA508="","",(Universe!AA508-$B$2554)/$C$2554)</f>
        <v/>
      </c>
      <c r="G508" s="24">
        <f>IF(Universe!AB508="","",(Universe!AB508-$B$2555)/$C$2555)</f>
        <v/>
      </c>
      <c r="H508" s="24">
        <f>IF(Universe!AC508="","",(Universe!AC508-$B$2556)/$C$2556)</f>
        <v/>
      </c>
      <c r="I508" s="24">
        <f>IF(Universe!AD508="","",(Universe!AD508-$B$2557)/$C$2557)</f>
        <v/>
      </c>
      <c r="J508" s="24">
        <f>IF(Universe!AE508="","",(Universe!AE508-$B$2558)/$C$2558)</f>
        <v/>
      </c>
      <c r="K508" s="24">
        <f>IF(Universe!AF508="","",(Universe!AF508-$B$2559)/$C$2559)</f>
        <v/>
      </c>
      <c r="L508" s="24">
        <f>IF(Universe!AG508="","",(Universe!AG508-$B$2560)/$C$2560)</f>
        <v/>
      </c>
      <c r="M508" s="24">
        <f>IF(Universe!AH508="","",(Universe!AH508-$B$2561)/$C$2561)</f>
        <v/>
      </c>
      <c r="N508" s="24">
        <f>IF(Universe!AI508="","",(Universe!AI508-$B$2562)/$C$2562)</f>
        <v/>
      </c>
      <c r="O508" s="24">
        <f>0.74*IF(B508="",0,B508)+0.16*IF(C508="",0,C508)+0.1*IF(D508="",0,D508)</f>
        <v/>
      </c>
      <c r="P508" s="24">
        <f>0.35*IF(E508="",0,E508)+0.35*IF(F508="",0,F508)+0.3*IF(G508="",0,G508)</f>
        <v/>
      </c>
      <c r="Q508" s="24">
        <f>0.656*IF(I508="",0,I508)+0.344*IF(H508="",0,H508)</f>
        <v/>
      </c>
      <c r="R508" s="24">
        <f>0.338*IF(J508="",0,J508)+0.662*IF(K508="",0,K508)</f>
        <v/>
      </c>
      <c r="S508" s="24">
        <f>0.38*IF(L508="",0,L508)+0.35*IF(M508="",0,M508)+0.27*IF(N508="",0,N508)</f>
        <v/>
      </c>
      <c r="T508" s="24">
        <f>IF(Universe!S508="","",((Universe!S508-$B$2565)/$C$2565)^3)</f>
        <v/>
      </c>
      <c r="U508" s="24">
        <f>IF(Universe!S508="","",(Universe!S508-$B$2565)/$C$2565)</f>
        <v/>
      </c>
      <c r="V508" s="24">
        <f>IF(Universe!T508="","",(Universe!T508-$B$2566)/$C$2566)</f>
        <v/>
      </c>
      <c r="W508" s="24">
        <f>IF(Universe!U508="","",(Universe!U508-$B$2567)/$C$2567)</f>
        <v/>
      </c>
      <c r="X508" s="24">
        <f>IF(O508="","",(O508-$B$2571)/$C$2571)</f>
        <v/>
      </c>
      <c r="Y508" s="24">
        <f>IF(T508="","",(T508-$B$2576)/$C$2576)</f>
        <v/>
      </c>
      <c r="Z508" s="24">
        <f>IF(Universe!V508="","",(Universe!V508-$B$2568)/$C$2568)</f>
        <v/>
      </c>
      <c r="AA508" s="24">
        <f>IF(P508="","",(P508-$B$2572)/$C$2572)</f>
        <v/>
      </c>
      <c r="AB508" s="24">
        <f>IF(Q508="","",(Q508-$B$2573)/$C$2573)</f>
        <v/>
      </c>
      <c r="AC508" s="24">
        <f>IF(R508="","",(R508-$B$2574)/$C$2574)</f>
        <v/>
      </c>
      <c r="AD508" s="24">
        <f>IF(S508="","",(S508-$B$2575)/$C$2575)</f>
        <v/>
      </c>
      <c r="AE508" s="24">
        <f>IF(Y508="","",Y508-(19.12044933116382+16.522174187581257*U508))</f>
        <v/>
      </c>
      <c r="AF508" s="24">
        <f>IF(X508="","",(X508-(-0.27268023098325006+0.47142105304415904*V508+-0.3189264934812436*U508)--5.286111042926227e-16)/0.7994208745952703)</f>
        <v/>
      </c>
      <c r="AG508" s="24">
        <f>IF(AA508="","",(AA508-(0.5248806186338691+-0.064206457956449*U508)-5.43454825424064e-16)/0.9977404048781155)</f>
        <v/>
      </c>
      <c r="AH508" s="25" t="n">
        <v>-3.544872915348806</v>
      </c>
      <c r="AI508" s="25" t="n">
        <v>1.420106935957604</v>
      </c>
      <c r="AJ508" s="25" t="n">
        <v>-0.9373145402031348</v>
      </c>
      <c r="AK508" s="25" t="n">
        <v>-0.0900484565980435</v>
      </c>
      <c r="AL508" s="25" t="n">
        <v>1.86932099924021</v>
      </c>
      <c r="AM508" s="25" t="n">
        <v>1.343654242981142</v>
      </c>
      <c r="AN508" s="25" t="n">
        <v>-0.1219418597870869</v>
      </c>
      <c r="AO508" s="25" t="n">
        <v>-0.3555432175280479</v>
      </c>
      <c r="AP508" s="25" t="n">
        <v>-0.1127898316799986</v>
      </c>
      <c r="AQ508" s="25" t="n">
        <v>0.2113561593472622</v>
      </c>
    </row>
    <row r="509">
      <c r="A509" s="23">
        <f>Universe!A509</f>
        <v/>
      </c>
      <c r="B509" s="24">
        <f>IF(Universe!W509="","",(Universe!W509-$B$2550)/$C$2550)</f>
        <v/>
      </c>
      <c r="C509" s="24">
        <f>IF(Universe!X509="","",(Universe!X509-$B$2551)/$C$2551)</f>
        <v/>
      </c>
      <c r="D509" s="24">
        <f>IF(Universe!Y509="","",(Universe!Y509-$B$2552)/$C$2552)</f>
        <v/>
      </c>
      <c r="E509" s="24">
        <f>IF(Universe!Z509="","",(Universe!Z509-$B$2553)/$C$2553)</f>
        <v/>
      </c>
      <c r="F509" s="24">
        <f>IF(Universe!AA509="","",(Universe!AA509-$B$2554)/$C$2554)</f>
        <v/>
      </c>
      <c r="G509" s="24">
        <f>IF(Universe!AB509="","",(Universe!AB509-$B$2555)/$C$2555)</f>
        <v/>
      </c>
      <c r="H509" s="24">
        <f>IF(Universe!AC509="","",(Universe!AC509-$B$2556)/$C$2556)</f>
        <v/>
      </c>
      <c r="I509" s="24">
        <f>IF(Universe!AD509="","",(Universe!AD509-$B$2557)/$C$2557)</f>
        <v/>
      </c>
      <c r="J509" s="24">
        <f>IF(Universe!AE509="","",(Universe!AE509-$B$2558)/$C$2558)</f>
        <v/>
      </c>
      <c r="K509" s="24">
        <f>IF(Universe!AF509="","",(Universe!AF509-$B$2559)/$C$2559)</f>
        <v/>
      </c>
      <c r="L509" s="24">
        <f>IF(Universe!AG509="","",(Universe!AG509-$B$2560)/$C$2560)</f>
        <v/>
      </c>
      <c r="M509" s="24">
        <f>IF(Universe!AH509="","",(Universe!AH509-$B$2561)/$C$2561)</f>
        <v/>
      </c>
      <c r="N509" s="24">
        <f>IF(Universe!AI509="","",(Universe!AI509-$B$2562)/$C$2562)</f>
        <v/>
      </c>
      <c r="O509" s="24">
        <f>0.74*IF(B509="",0,B509)+0.16*IF(C509="",0,C509)+0.1*IF(D509="",0,D509)</f>
        <v/>
      </c>
      <c r="P509" s="24">
        <f>0.35*IF(E509="",0,E509)+0.35*IF(F509="",0,F509)+0.3*IF(G509="",0,G509)</f>
        <v/>
      </c>
      <c r="Q509" s="24">
        <f>0.656*IF(I509="",0,I509)+0.344*IF(H509="",0,H509)</f>
        <v/>
      </c>
      <c r="R509" s="24">
        <f>0.338*IF(J509="",0,J509)+0.662*IF(K509="",0,K509)</f>
        <v/>
      </c>
      <c r="S509" s="24">
        <f>0.38*IF(L509="",0,L509)+0.35*IF(M509="",0,M509)+0.27*IF(N509="",0,N509)</f>
        <v/>
      </c>
      <c r="T509" s="24">
        <f>IF(Universe!S509="","",((Universe!S509-$B$2565)/$C$2565)^3)</f>
        <v/>
      </c>
      <c r="U509" s="24">
        <f>IF(Universe!S509="","",(Universe!S509-$B$2565)/$C$2565)</f>
        <v/>
      </c>
      <c r="V509" s="24">
        <f>IF(Universe!T509="","",(Universe!T509-$B$2566)/$C$2566)</f>
        <v/>
      </c>
      <c r="W509" s="24">
        <f>IF(Universe!U509="","",(Universe!U509-$B$2567)/$C$2567)</f>
        <v/>
      </c>
      <c r="X509" s="24">
        <f>IF(O509="","",(O509-$B$2571)/$C$2571)</f>
        <v/>
      </c>
      <c r="Y509" s="24">
        <f>IF(T509="","",(T509-$B$2576)/$C$2576)</f>
        <v/>
      </c>
      <c r="Z509" s="24">
        <f>IF(Universe!V509="","",(Universe!V509-$B$2568)/$C$2568)</f>
        <v/>
      </c>
      <c r="AA509" s="24">
        <f>IF(P509="","",(P509-$B$2572)/$C$2572)</f>
        <v/>
      </c>
      <c r="AB509" s="24">
        <f>IF(Q509="","",(Q509-$B$2573)/$C$2573)</f>
        <v/>
      </c>
      <c r="AC509" s="24">
        <f>IF(R509="","",(R509-$B$2574)/$C$2574)</f>
        <v/>
      </c>
      <c r="AD509" s="24">
        <f>IF(S509="","",(S509-$B$2575)/$C$2575)</f>
        <v/>
      </c>
      <c r="AE509" s="24">
        <f>IF(Y509="","",Y509-(19.12044933116382+16.522174187581257*U509))</f>
        <v/>
      </c>
      <c r="AF509" s="24">
        <f>IF(X509="","",(X509-(-0.27268023098325006+0.47142105304415904*V509+-0.3189264934812436*U509)--5.286111042926227e-16)/0.7994208745952703)</f>
        <v/>
      </c>
      <c r="AG509" s="24">
        <f>IF(AA509="","",(AA509-(0.5248806186338691+-0.064206457956449*U509)-5.43454825424064e-16)/0.9977404048781155)</f>
        <v/>
      </c>
      <c r="AH509" s="25" t="n">
        <v>-3.098823900523831</v>
      </c>
      <c r="AI509" s="25" t="n">
        <v>-0.8895794204295592</v>
      </c>
      <c r="AJ509" s="25" t="n">
        <v>0.2071255800910041</v>
      </c>
      <c r="AK509" s="25" t="n">
        <v>1.594355064614362</v>
      </c>
      <c r="AL509" s="25" t="n">
        <v>2.817837997665078</v>
      </c>
      <c r="AM509" s="25" t="n">
        <v>0.1320822297181704</v>
      </c>
      <c r="AN509" s="25" t="n">
        <v>1.018834902640093</v>
      </c>
      <c r="AO509" s="25" t="n">
        <v>-0.1972288106620685</v>
      </c>
      <c r="AP509" s="25" t="n">
        <v>-0.07346220236440069</v>
      </c>
      <c r="AQ509" s="25" t="n">
        <v>-0.6285973631875053</v>
      </c>
    </row>
    <row r="510">
      <c r="A510" s="23">
        <f>Universe!A510</f>
        <v/>
      </c>
      <c r="B510" s="24">
        <f>IF(Universe!W510="","",(Universe!W510-$B$2550)/$C$2550)</f>
        <v/>
      </c>
      <c r="C510" s="24">
        <f>IF(Universe!X510="","",(Universe!X510-$B$2551)/$C$2551)</f>
        <v/>
      </c>
      <c r="D510" s="24">
        <f>IF(Universe!Y510="","",(Universe!Y510-$B$2552)/$C$2552)</f>
        <v/>
      </c>
      <c r="E510" s="24">
        <f>IF(Universe!Z510="","",(Universe!Z510-$B$2553)/$C$2553)</f>
        <v/>
      </c>
      <c r="F510" s="24">
        <f>IF(Universe!AA510="","",(Universe!AA510-$B$2554)/$C$2554)</f>
        <v/>
      </c>
      <c r="G510" s="24">
        <f>IF(Universe!AB510="","",(Universe!AB510-$B$2555)/$C$2555)</f>
        <v/>
      </c>
      <c r="H510" s="24">
        <f>IF(Universe!AC510="","",(Universe!AC510-$B$2556)/$C$2556)</f>
        <v/>
      </c>
      <c r="I510" s="24">
        <f>IF(Universe!AD510="","",(Universe!AD510-$B$2557)/$C$2557)</f>
        <v/>
      </c>
      <c r="J510" s="24">
        <f>IF(Universe!AE510="","",(Universe!AE510-$B$2558)/$C$2558)</f>
        <v/>
      </c>
      <c r="K510" s="24">
        <f>IF(Universe!AF510="","",(Universe!AF510-$B$2559)/$C$2559)</f>
        <v/>
      </c>
      <c r="L510" s="24">
        <f>IF(Universe!AG510="","",(Universe!AG510-$B$2560)/$C$2560)</f>
        <v/>
      </c>
      <c r="M510" s="24">
        <f>IF(Universe!AH510="","",(Universe!AH510-$B$2561)/$C$2561)</f>
        <v/>
      </c>
      <c r="N510" s="24">
        <f>IF(Universe!AI510="","",(Universe!AI510-$B$2562)/$C$2562)</f>
        <v/>
      </c>
      <c r="O510" s="24">
        <f>0.74*IF(B510="",0,B510)+0.16*IF(C510="",0,C510)+0.1*IF(D510="",0,D510)</f>
        <v/>
      </c>
      <c r="P510" s="24">
        <f>0.35*IF(E510="",0,E510)+0.35*IF(F510="",0,F510)+0.3*IF(G510="",0,G510)</f>
        <v/>
      </c>
      <c r="Q510" s="24">
        <f>0.656*IF(I510="",0,I510)+0.344*IF(H510="",0,H510)</f>
        <v/>
      </c>
      <c r="R510" s="24">
        <f>0.338*IF(J510="",0,J510)+0.662*IF(K510="",0,K510)</f>
        <v/>
      </c>
      <c r="S510" s="24">
        <f>0.38*IF(L510="",0,L510)+0.35*IF(M510="",0,M510)+0.27*IF(N510="",0,N510)</f>
        <v/>
      </c>
      <c r="T510" s="24">
        <f>IF(Universe!S510="","",((Universe!S510-$B$2565)/$C$2565)^3)</f>
        <v/>
      </c>
      <c r="U510" s="24">
        <f>IF(Universe!S510="","",(Universe!S510-$B$2565)/$C$2565)</f>
        <v/>
      </c>
      <c r="V510" s="24">
        <f>IF(Universe!T510="","",(Universe!T510-$B$2566)/$C$2566)</f>
        <v/>
      </c>
      <c r="W510" s="24">
        <f>IF(Universe!U510="","",(Universe!U510-$B$2567)/$C$2567)</f>
        <v/>
      </c>
      <c r="X510" s="24">
        <f>IF(O510="","",(O510-$B$2571)/$C$2571)</f>
        <v/>
      </c>
      <c r="Y510" s="24">
        <f>IF(T510="","",(T510-$B$2576)/$C$2576)</f>
        <v/>
      </c>
      <c r="Z510" s="24">
        <f>IF(Universe!V510="","",(Universe!V510-$B$2568)/$C$2568)</f>
        <v/>
      </c>
      <c r="AA510" s="24">
        <f>IF(P510="","",(P510-$B$2572)/$C$2572)</f>
        <v/>
      </c>
      <c r="AB510" s="24">
        <f>IF(Q510="","",(Q510-$B$2573)/$C$2573)</f>
        <v/>
      </c>
      <c r="AC510" s="24">
        <f>IF(R510="","",(R510-$B$2574)/$C$2574)</f>
        <v/>
      </c>
      <c r="AD510" s="24">
        <f>IF(S510="","",(S510-$B$2575)/$C$2575)</f>
        <v/>
      </c>
      <c r="AE510" s="24">
        <f>IF(Y510="","",Y510-(19.12044933116382+16.522174187581257*U510))</f>
        <v/>
      </c>
      <c r="AF510" s="24">
        <f>IF(X510="","",(X510-(-0.27268023098325006+0.47142105304415904*V510+-0.3189264934812436*U510)--5.286111042926227e-16)/0.7994208745952703)</f>
        <v/>
      </c>
      <c r="AG510" s="24">
        <f>IF(AA510="","",(AA510-(0.5248806186338691+-0.064206457956449*U510)-5.43454825424064e-16)/0.9977404048781155)</f>
        <v/>
      </c>
      <c r="AH510" s="25" t="n">
        <v>-3.758140670232678</v>
      </c>
      <c r="AI510" s="25" t="n">
        <v>1.793418855649602</v>
      </c>
      <c r="AJ510" s="25" t="n">
        <v>-0.4558539965439169</v>
      </c>
      <c r="AK510" s="25" t="n">
        <v>-0.7665864208203986</v>
      </c>
      <c r="AL510" s="25" t="n">
        <v>1.228803046386288</v>
      </c>
      <c r="AM510" s="25" t="n">
        <v>-0.2334163681862134</v>
      </c>
      <c r="AN510" s="25" t="n">
        <v>0.1580972519974226</v>
      </c>
      <c r="AO510" s="25" t="n">
        <v>-0.2522238465078546</v>
      </c>
      <c r="AP510" s="25" t="n">
        <v>0.1573110004355117</v>
      </c>
      <c r="AQ510" s="25" t="n">
        <v>0.614847398506727</v>
      </c>
    </row>
    <row r="511">
      <c r="A511" s="23">
        <f>Universe!A511</f>
        <v/>
      </c>
      <c r="B511" s="24">
        <f>IF(Universe!W511="","",(Universe!W511-$B$2550)/$C$2550)</f>
        <v/>
      </c>
      <c r="C511" s="24">
        <f>IF(Universe!X511="","",(Universe!X511-$B$2551)/$C$2551)</f>
        <v/>
      </c>
      <c r="D511" s="24">
        <f>IF(Universe!Y511="","",(Universe!Y511-$B$2552)/$C$2552)</f>
        <v/>
      </c>
      <c r="E511" s="24">
        <f>IF(Universe!Z511="","",(Universe!Z511-$B$2553)/$C$2553)</f>
        <v/>
      </c>
      <c r="F511" s="24">
        <f>IF(Universe!AA511="","",(Universe!AA511-$B$2554)/$C$2554)</f>
        <v/>
      </c>
      <c r="G511" s="24">
        <f>IF(Universe!AB511="","",(Universe!AB511-$B$2555)/$C$2555)</f>
        <v/>
      </c>
      <c r="H511" s="24">
        <f>IF(Universe!AC511="","",(Universe!AC511-$B$2556)/$C$2556)</f>
        <v/>
      </c>
      <c r="I511" s="24">
        <f>IF(Universe!AD511="","",(Universe!AD511-$B$2557)/$C$2557)</f>
        <v/>
      </c>
      <c r="J511" s="24">
        <f>IF(Universe!AE511="","",(Universe!AE511-$B$2558)/$C$2558)</f>
        <v/>
      </c>
      <c r="K511" s="24">
        <f>IF(Universe!AF511="","",(Universe!AF511-$B$2559)/$C$2559)</f>
        <v/>
      </c>
      <c r="L511" s="24">
        <f>IF(Universe!AG511="","",(Universe!AG511-$B$2560)/$C$2560)</f>
        <v/>
      </c>
      <c r="M511" s="24">
        <f>IF(Universe!AH511="","",(Universe!AH511-$B$2561)/$C$2561)</f>
        <v/>
      </c>
      <c r="N511" s="24">
        <f>IF(Universe!AI511="","",(Universe!AI511-$B$2562)/$C$2562)</f>
        <v/>
      </c>
      <c r="O511" s="24">
        <f>0.74*IF(B511="",0,B511)+0.16*IF(C511="",0,C511)+0.1*IF(D511="",0,D511)</f>
        <v/>
      </c>
      <c r="P511" s="24">
        <f>0.35*IF(E511="",0,E511)+0.35*IF(F511="",0,F511)+0.3*IF(G511="",0,G511)</f>
        <v/>
      </c>
      <c r="Q511" s="24">
        <f>0.656*IF(I511="",0,I511)+0.344*IF(H511="",0,H511)</f>
        <v/>
      </c>
      <c r="R511" s="24">
        <f>0.338*IF(J511="",0,J511)+0.662*IF(K511="",0,K511)</f>
        <v/>
      </c>
      <c r="S511" s="24">
        <f>0.38*IF(L511="",0,L511)+0.35*IF(M511="",0,M511)+0.27*IF(N511="",0,N511)</f>
        <v/>
      </c>
      <c r="T511" s="24">
        <f>IF(Universe!S511="","",((Universe!S511-$B$2565)/$C$2565)^3)</f>
        <v/>
      </c>
      <c r="U511" s="24">
        <f>IF(Universe!S511="","",(Universe!S511-$B$2565)/$C$2565)</f>
        <v/>
      </c>
      <c r="V511" s="24">
        <f>IF(Universe!T511="","",(Universe!T511-$B$2566)/$C$2566)</f>
        <v/>
      </c>
      <c r="W511" s="24">
        <f>IF(Universe!U511="","",(Universe!U511-$B$2567)/$C$2567)</f>
        <v/>
      </c>
      <c r="X511" s="24">
        <f>IF(O511="","",(O511-$B$2571)/$C$2571)</f>
        <v/>
      </c>
      <c r="Y511" s="24">
        <f>IF(T511="","",(T511-$B$2576)/$C$2576)</f>
        <v/>
      </c>
      <c r="Z511" s="24">
        <f>IF(Universe!V511="","",(Universe!V511-$B$2568)/$C$2568)</f>
        <v/>
      </c>
      <c r="AA511" s="24">
        <f>IF(P511="","",(P511-$B$2572)/$C$2572)</f>
        <v/>
      </c>
      <c r="AB511" s="24">
        <f>IF(Q511="","",(Q511-$B$2573)/$C$2573)</f>
        <v/>
      </c>
      <c r="AC511" s="24">
        <f>IF(R511="","",(R511-$B$2574)/$C$2574)</f>
        <v/>
      </c>
      <c r="AD511" s="24">
        <f>IF(S511="","",(S511-$B$2575)/$C$2575)</f>
        <v/>
      </c>
      <c r="AE511" s="24">
        <f>IF(Y511="","",Y511-(19.12044933116382+16.522174187581257*U511))</f>
        <v/>
      </c>
      <c r="AF511" s="24">
        <f>IF(X511="","",(X511-(-0.27268023098325006+0.47142105304415904*V511+-0.3189264934812436*U511)--5.286111042926227e-16)/0.7994208745952703)</f>
        <v/>
      </c>
      <c r="AG511" s="24">
        <f>IF(AA511="","",(AA511-(0.5248806186338691+-0.064206457956449*U511)-5.43454825424064e-16)/0.9977404048781155)</f>
        <v/>
      </c>
      <c r="AH511" s="25" t="n">
        <v>-2.619807006387358</v>
      </c>
      <c r="AI511" s="25" t="n">
        <v>1.855740944252314</v>
      </c>
      <c r="AJ511" s="25" t="n">
        <v>-0.2655391070581587</v>
      </c>
      <c r="AK511" s="25" t="n">
        <v>0.1002815518024593</v>
      </c>
      <c r="AL511" s="25" t="n">
        <v>3.311620169249736</v>
      </c>
      <c r="AM511" s="25" t="n">
        <v>0.8983576182296548</v>
      </c>
      <c r="AN511" s="25" t="n">
        <v>3.250411434727841</v>
      </c>
      <c r="AO511" s="25" t="n">
        <v>1.036681676171276</v>
      </c>
      <c r="AP511" s="25" t="n">
        <v>1.541117766254797</v>
      </c>
      <c r="AQ511" s="25" t="n">
        <v>-0.0256442688534633</v>
      </c>
    </row>
    <row r="512">
      <c r="A512" s="23">
        <f>Universe!A512</f>
        <v/>
      </c>
      <c r="B512" s="24">
        <f>IF(Universe!W512="","",(Universe!W512-$B$2550)/$C$2550)</f>
        <v/>
      </c>
      <c r="C512" s="24">
        <f>IF(Universe!X512="","",(Universe!X512-$B$2551)/$C$2551)</f>
        <v/>
      </c>
      <c r="D512" s="24">
        <f>IF(Universe!Y512="","",(Universe!Y512-$B$2552)/$C$2552)</f>
        <v/>
      </c>
      <c r="E512" s="24">
        <f>IF(Universe!Z512="","",(Universe!Z512-$B$2553)/$C$2553)</f>
        <v/>
      </c>
      <c r="F512" s="24">
        <f>IF(Universe!AA512="","",(Universe!AA512-$B$2554)/$C$2554)</f>
        <v/>
      </c>
      <c r="G512" s="24">
        <f>IF(Universe!AB512="","",(Universe!AB512-$B$2555)/$C$2555)</f>
        <v/>
      </c>
      <c r="H512" s="24">
        <f>IF(Universe!AC512="","",(Universe!AC512-$B$2556)/$C$2556)</f>
        <v/>
      </c>
      <c r="I512" s="24">
        <f>IF(Universe!AD512="","",(Universe!AD512-$B$2557)/$C$2557)</f>
        <v/>
      </c>
      <c r="J512" s="24">
        <f>IF(Universe!AE512="","",(Universe!AE512-$B$2558)/$C$2558)</f>
        <v/>
      </c>
      <c r="K512" s="24">
        <f>IF(Universe!AF512="","",(Universe!AF512-$B$2559)/$C$2559)</f>
        <v/>
      </c>
      <c r="L512" s="24">
        <f>IF(Universe!AG512="","",(Universe!AG512-$B$2560)/$C$2560)</f>
        <v/>
      </c>
      <c r="M512" s="24">
        <f>IF(Universe!AH512="","",(Universe!AH512-$B$2561)/$C$2561)</f>
        <v/>
      </c>
      <c r="N512" s="24">
        <f>IF(Universe!AI512="","",(Universe!AI512-$B$2562)/$C$2562)</f>
        <v/>
      </c>
      <c r="O512" s="24">
        <f>0.74*IF(B512="",0,B512)+0.16*IF(C512="",0,C512)+0.1*IF(D512="",0,D512)</f>
        <v/>
      </c>
      <c r="P512" s="24">
        <f>0.35*IF(E512="",0,E512)+0.35*IF(F512="",0,F512)+0.3*IF(G512="",0,G512)</f>
        <v/>
      </c>
      <c r="Q512" s="24">
        <f>0.656*IF(I512="",0,I512)+0.344*IF(H512="",0,H512)</f>
        <v/>
      </c>
      <c r="R512" s="24">
        <f>0.338*IF(J512="",0,J512)+0.662*IF(K512="",0,K512)</f>
        <v/>
      </c>
      <c r="S512" s="24">
        <f>0.38*IF(L512="",0,L512)+0.35*IF(M512="",0,M512)+0.27*IF(N512="",0,N512)</f>
        <v/>
      </c>
      <c r="T512" s="24">
        <f>IF(Universe!S512="","",((Universe!S512-$B$2565)/$C$2565)^3)</f>
        <v/>
      </c>
      <c r="U512" s="24">
        <f>IF(Universe!S512="","",(Universe!S512-$B$2565)/$C$2565)</f>
        <v/>
      </c>
      <c r="V512" s="24">
        <f>IF(Universe!T512="","",(Universe!T512-$B$2566)/$C$2566)</f>
        <v/>
      </c>
      <c r="W512" s="24">
        <f>IF(Universe!U512="","",(Universe!U512-$B$2567)/$C$2567)</f>
        <v/>
      </c>
      <c r="X512" s="24">
        <f>IF(O512="","",(O512-$B$2571)/$C$2571)</f>
        <v/>
      </c>
      <c r="Y512" s="24">
        <f>IF(T512="","",(T512-$B$2576)/$C$2576)</f>
        <v/>
      </c>
      <c r="Z512" s="24">
        <f>IF(Universe!V512="","",(Universe!V512-$B$2568)/$C$2568)</f>
        <v/>
      </c>
      <c r="AA512" s="24">
        <f>IF(P512="","",(P512-$B$2572)/$C$2572)</f>
        <v/>
      </c>
      <c r="AB512" s="24">
        <f>IF(Q512="","",(Q512-$B$2573)/$C$2573)</f>
        <v/>
      </c>
      <c r="AC512" s="24">
        <f>IF(R512="","",(R512-$B$2574)/$C$2574)</f>
        <v/>
      </c>
      <c r="AD512" s="24">
        <f>IF(S512="","",(S512-$B$2575)/$C$2575)</f>
        <v/>
      </c>
      <c r="AE512" s="24">
        <f>IF(Y512="","",Y512-(19.12044933116382+16.522174187581257*U512))</f>
        <v/>
      </c>
      <c r="AF512" s="24">
        <f>IF(X512="","",(X512-(-0.27268023098325006+0.47142105304415904*V512+-0.3189264934812436*U512)--5.286111042926227e-16)/0.7994208745952703)</f>
        <v/>
      </c>
      <c r="AG512" s="24">
        <f>IF(AA512="","",(AA512-(0.5248806186338691+-0.064206457956449*U512)-5.43454825424064e-16)/0.9977404048781155)</f>
        <v/>
      </c>
      <c r="AH512" s="25" t="n">
        <v>-2.562169918424484</v>
      </c>
      <c r="AI512" s="25" t="n">
        <v>0.8477234351367432</v>
      </c>
      <c r="AJ512" s="25" t="n">
        <v>-1.483668834776438</v>
      </c>
      <c r="AK512" s="25" t="n">
        <v>-0.326698321344803</v>
      </c>
      <c r="AL512" s="25" t="n">
        <v>3.338284924256258</v>
      </c>
      <c r="AM512" s="25" t="n">
        <v>2.237609469463025</v>
      </c>
      <c r="AN512" s="25" t="n">
        <v>-0.4338961290138224</v>
      </c>
      <c r="AO512" s="25" t="n">
        <v>0.06441971981506341</v>
      </c>
      <c r="AP512" s="25" t="n">
        <v>-0.1579404278462577</v>
      </c>
      <c r="AQ512" s="25" t="n">
        <v>0.6887739917760568</v>
      </c>
    </row>
    <row r="513">
      <c r="A513" s="23">
        <f>Universe!A513</f>
        <v/>
      </c>
      <c r="B513" s="24">
        <f>IF(Universe!W513="","",(Universe!W513-$B$2550)/$C$2550)</f>
        <v/>
      </c>
      <c r="C513" s="24">
        <f>IF(Universe!X513="","",(Universe!X513-$B$2551)/$C$2551)</f>
        <v/>
      </c>
      <c r="D513" s="24">
        <f>IF(Universe!Y513="","",(Universe!Y513-$B$2552)/$C$2552)</f>
        <v/>
      </c>
      <c r="E513" s="24">
        <f>IF(Universe!Z513="","",(Universe!Z513-$B$2553)/$C$2553)</f>
        <v/>
      </c>
      <c r="F513" s="24">
        <f>IF(Universe!AA513="","",(Universe!AA513-$B$2554)/$C$2554)</f>
        <v/>
      </c>
      <c r="G513" s="24">
        <f>IF(Universe!AB513="","",(Universe!AB513-$B$2555)/$C$2555)</f>
        <v/>
      </c>
      <c r="H513" s="24">
        <f>IF(Universe!AC513="","",(Universe!AC513-$B$2556)/$C$2556)</f>
        <v/>
      </c>
      <c r="I513" s="24">
        <f>IF(Universe!AD513="","",(Universe!AD513-$B$2557)/$C$2557)</f>
        <v/>
      </c>
      <c r="J513" s="24">
        <f>IF(Universe!AE513="","",(Universe!AE513-$B$2558)/$C$2558)</f>
        <v/>
      </c>
      <c r="K513" s="24">
        <f>IF(Universe!AF513="","",(Universe!AF513-$B$2559)/$C$2559)</f>
        <v/>
      </c>
      <c r="L513" s="24">
        <f>IF(Universe!AG513="","",(Universe!AG513-$B$2560)/$C$2560)</f>
        <v/>
      </c>
      <c r="M513" s="24">
        <f>IF(Universe!AH513="","",(Universe!AH513-$B$2561)/$C$2561)</f>
        <v/>
      </c>
      <c r="N513" s="24">
        <f>IF(Universe!AI513="","",(Universe!AI513-$B$2562)/$C$2562)</f>
        <v/>
      </c>
      <c r="O513" s="24">
        <f>0.74*IF(B513="",0,B513)+0.16*IF(C513="",0,C513)+0.1*IF(D513="",0,D513)</f>
        <v/>
      </c>
      <c r="P513" s="24">
        <f>0.35*IF(E513="",0,E513)+0.35*IF(F513="",0,F513)+0.3*IF(G513="",0,G513)</f>
        <v/>
      </c>
      <c r="Q513" s="24">
        <f>0.656*IF(I513="",0,I513)+0.344*IF(H513="",0,H513)</f>
        <v/>
      </c>
      <c r="R513" s="24">
        <f>0.338*IF(J513="",0,J513)+0.662*IF(K513="",0,K513)</f>
        <v/>
      </c>
      <c r="S513" s="24">
        <f>0.38*IF(L513="",0,L513)+0.35*IF(M513="",0,M513)+0.27*IF(N513="",0,N513)</f>
        <v/>
      </c>
      <c r="T513" s="24">
        <f>IF(Universe!S513="","",((Universe!S513-$B$2565)/$C$2565)^3)</f>
        <v/>
      </c>
      <c r="U513" s="24">
        <f>IF(Universe!S513="","",(Universe!S513-$B$2565)/$C$2565)</f>
        <v/>
      </c>
      <c r="V513" s="24">
        <f>IF(Universe!T513="","",(Universe!T513-$B$2566)/$C$2566)</f>
        <v/>
      </c>
      <c r="W513" s="24">
        <f>IF(Universe!U513="","",(Universe!U513-$B$2567)/$C$2567)</f>
        <v/>
      </c>
      <c r="X513" s="24">
        <f>IF(O513="","",(O513-$B$2571)/$C$2571)</f>
        <v/>
      </c>
      <c r="Y513" s="24">
        <f>IF(T513="","",(T513-$B$2576)/$C$2576)</f>
        <v/>
      </c>
      <c r="Z513" s="24">
        <f>IF(Universe!V513="","",(Universe!V513-$B$2568)/$C$2568)</f>
        <v/>
      </c>
      <c r="AA513" s="24">
        <f>IF(P513="","",(P513-$B$2572)/$C$2572)</f>
        <v/>
      </c>
      <c r="AB513" s="24">
        <f>IF(Q513="","",(Q513-$B$2573)/$C$2573)</f>
        <v/>
      </c>
      <c r="AC513" s="24">
        <f>IF(R513="","",(R513-$B$2574)/$C$2574)</f>
        <v/>
      </c>
      <c r="AD513" s="24">
        <f>IF(S513="","",(S513-$B$2575)/$C$2575)</f>
        <v/>
      </c>
      <c r="AE513" s="24">
        <f>IF(Y513="","",Y513-(19.12044933116382+16.522174187581257*U513))</f>
        <v/>
      </c>
      <c r="AF513" s="24">
        <f>IF(X513="","",(X513-(-0.27268023098325006+0.47142105304415904*V513+-0.3189264934812436*U513)--5.286111042926227e-16)/0.7994208745952703)</f>
        <v/>
      </c>
      <c r="AG513" s="24">
        <f>IF(AA513="","",(AA513-(0.5248806186338691+-0.064206457956449*U513)-5.43454825424064e-16)/0.9977404048781155)</f>
        <v/>
      </c>
      <c r="AH513" s="25" t="n">
        <v>-3.74115576174393</v>
      </c>
      <c r="AI513" s="25" t="n">
        <v>-0.4830986764552282</v>
      </c>
      <c r="AJ513" s="25" t="n">
        <v>-0.6914408025994578</v>
      </c>
      <c r="AK513" s="25" t="n">
        <v>0.000826559515733</v>
      </c>
      <c r="AL513" s="25" t="n">
        <v>1.284522373554089</v>
      </c>
      <c r="AM513" s="25" t="n">
        <v>2.984254290736377</v>
      </c>
      <c r="AN513" s="25" t="n">
        <v>0.6256939503132081</v>
      </c>
      <c r="AO513" s="25" t="n">
        <v>0.3369439380802819</v>
      </c>
      <c r="AP513" s="25" t="n">
        <v>-0.2066385373076158</v>
      </c>
      <c r="AQ513" s="25" t="n">
        <v>0.0598841168724085</v>
      </c>
    </row>
    <row r="514">
      <c r="A514" s="23">
        <f>Universe!A514</f>
        <v/>
      </c>
      <c r="B514" s="24">
        <f>IF(Universe!W514="","",(Universe!W514-$B$2550)/$C$2550)</f>
        <v/>
      </c>
      <c r="C514" s="24">
        <f>IF(Universe!X514="","",(Universe!X514-$B$2551)/$C$2551)</f>
        <v/>
      </c>
      <c r="D514" s="24">
        <f>IF(Universe!Y514="","",(Universe!Y514-$B$2552)/$C$2552)</f>
        <v/>
      </c>
      <c r="E514" s="24">
        <f>IF(Universe!Z514="","",(Universe!Z514-$B$2553)/$C$2553)</f>
        <v/>
      </c>
      <c r="F514" s="24">
        <f>IF(Universe!AA514="","",(Universe!AA514-$B$2554)/$C$2554)</f>
        <v/>
      </c>
      <c r="G514" s="24">
        <f>IF(Universe!AB514="","",(Universe!AB514-$B$2555)/$C$2555)</f>
        <v/>
      </c>
      <c r="H514" s="24">
        <f>IF(Universe!AC514="","",(Universe!AC514-$B$2556)/$C$2556)</f>
        <v/>
      </c>
      <c r="I514" s="24">
        <f>IF(Universe!AD514="","",(Universe!AD514-$B$2557)/$C$2557)</f>
        <v/>
      </c>
      <c r="J514" s="24">
        <f>IF(Universe!AE514="","",(Universe!AE514-$B$2558)/$C$2558)</f>
        <v/>
      </c>
      <c r="K514" s="24">
        <f>IF(Universe!AF514="","",(Universe!AF514-$B$2559)/$C$2559)</f>
        <v/>
      </c>
      <c r="L514" s="24">
        <f>IF(Universe!AG514="","",(Universe!AG514-$B$2560)/$C$2560)</f>
        <v/>
      </c>
      <c r="M514" s="24">
        <f>IF(Universe!AH514="","",(Universe!AH514-$B$2561)/$C$2561)</f>
        <v/>
      </c>
      <c r="N514" s="24">
        <f>IF(Universe!AI514="","",(Universe!AI514-$B$2562)/$C$2562)</f>
        <v/>
      </c>
      <c r="O514" s="24">
        <f>0.74*IF(B514="",0,B514)+0.16*IF(C514="",0,C514)+0.1*IF(D514="",0,D514)</f>
        <v/>
      </c>
      <c r="P514" s="24">
        <f>0.35*IF(E514="",0,E514)+0.35*IF(F514="",0,F514)+0.3*IF(G514="",0,G514)</f>
        <v/>
      </c>
      <c r="Q514" s="24">
        <f>0.656*IF(I514="",0,I514)+0.344*IF(H514="",0,H514)</f>
        <v/>
      </c>
      <c r="R514" s="24">
        <f>0.338*IF(J514="",0,J514)+0.662*IF(K514="",0,K514)</f>
        <v/>
      </c>
      <c r="S514" s="24">
        <f>0.38*IF(L514="",0,L514)+0.35*IF(M514="",0,M514)+0.27*IF(N514="",0,N514)</f>
        <v/>
      </c>
      <c r="T514" s="24">
        <f>IF(Universe!S514="","",((Universe!S514-$B$2565)/$C$2565)^3)</f>
        <v/>
      </c>
      <c r="U514" s="24">
        <f>IF(Universe!S514="","",(Universe!S514-$B$2565)/$C$2565)</f>
        <v/>
      </c>
      <c r="V514" s="24">
        <f>IF(Universe!T514="","",(Universe!T514-$B$2566)/$C$2566)</f>
        <v/>
      </c>
      <c r="W514" s="24">
        <f>IF(Universe!U514="","",(Universe!U514-$B$2567)/$C$2567)</f>
        <v/>
      </c>
      <c r="X514" s="24">
        <f>IF(O514="","",(O514-$B$2571)/$C$2571)</f>
        <v/>
      </c>
      <c r="Y514" s="24">
        <f>IF(T514="","",(T514-$B$2576)/$C$2576)</f>
        <v/>
      </c>
      <c r="Z514" s="24">
        <f>IF(Universe!V514="","",(Universe!V514-$B$2568)/$C$2568)</f>
        <v/>
      </c>
      <c r="AA514" s="24">
        <f>IF(P514="","",(P514-$B$2572)/$C$2572)</f>
        <v/>
      </c>
      <c r="AB514" s="24">
        <f>IF(Q514="","",(Q514-$B$2573)/$C$2573)</f>
        <v/>
      </c>
      <c r="AC514" s="24">
        <f>IF(R514="","",(R514-$B$2574)/$C$2574)</f>
        <v/>
      </c>
      <c r="AD514" s="24">
        <f>IF(S514="","",(S514-$B$2575)/$C$2575)</f>
        <v/>
      </c>
      <c r="AE514" s="24">
        <f>IF(Y514="","",Y514-(19.12044933116382+16.522174187581257*U514))</f>
        <v/>
      </c>
      <c r="AF514" s="24">
        <f>IF(X514="","",(X514-(-0.27268023098325006+0.47142105304415904*V514+-0.3189264934812436*U514)--5.286111042926227e-16)/0.7994208745952703)</f>
        <v/>
      </c>
      <c r="AG514" s="24">
        <f>IF(AA514="","",(AA514-(0.5248806186338691+-0.064206457956449*U514)-5.43454825424064e-16)/0.9977404048781155)</f>
        <v/>
      </c>
      <c r="AH514" s="25" t="n">
        <v>-1.615141755340272</v>
      </c>
      <c r="AI514" s="25" t="n">
        <v>-1.351662337783127</v>
      </c>
      <c r="AJ514" s="25" t="n">
        <v>-1.035090029309816</v>
      </c>
      <c r="AK514" s="25" t="n">
        <v>-0.017783340975276</v>
      </c>
      <c r="AL514" s="25" t="n">
        <v>2.949539416045587</v>
      </c>
      <c r="AM514" s="25" t="n">
        <v>-0.2817885131403772</v>
      </c>
      <c r="AN514" s="25" t="n">
        <v>0.5304307085783092</v>
      </c>
      <c r="AO514" s="25" t="n">
        <v>0.098610144469174</v>
      </c>
      <c r="AP514" s="25" t="n">
        <v>-0.9645626700424352</v>
      </c>
      <c r="AQ514" s="25" t="n">
        <v>1.122816991336357</v>
      </c>
    </row>
    <row r="515">
      <c r="A515" s="23">
        <f>Universe!A515</f>
        <v/>
      </c>
      <c r="B515" s="24">
        <f>IF(Universe!W515="","",(Universe!W515-$B$2550)/$C$2550)</f>
        <v/>
      </c>
      <c r="C515" s="24">
        <f>IF(Universe!X515="","",(Universe!X515-$B$2551)/$C$2551)</f>
        <v/>
      </c>
      <c r="D515" s="24">
        <f>IF(Universe!Y515="","",(Universe!Y515-$B$2552)/$C$2552)</f>
        <v/>
      </c>
      <c r="E515" s="24">
        <f>IF(Universe!Z515="","",(Universe!Z515-$B$2553)/$C$2553)</f>
        <v/>
      </c>
      <c r="F515" s="24">
        <f>IF(Universe!AA515="","",(Universe!AA515-$B$2554)/$C$2554)</f>
        <v/>
      </c>
      <c r="G515" s="24">
        <f>IF(Universe!AB515="","",(Universe!AB515-$B$2555)/$C$2555)</f>
        <v/>
      </c>
      <c r="H515" s="24">
        <f>IF(Universe!AC515="","",(Universe!AC515-$B$2556)/$C$2556)</f>
        <v/>
      </c>
      <c r="I515" s="24">
        <f>IF(Universe!AD515="","",(Universe!AD515-$B$2557)/$C$2557)</f>
        <v/>
      </c>
      <c r="J515" s="24">
        <f>IF(Universe!AE515="","",(Universe!AE515-$B$2558)/$C$2558)</f>
        <v/>
      </c>
      <c r="K515" s="24">
        <f>IF(Universe!AF515="","",(Universe!AF515-$B$2559)/$C$2559)</f>
        <v/>
      </c>
      <c r="L515" s="24">
        <f>IF(Universe!AG515="","",(Universe!AG515-$B$2560)/$C$2560)</f>
        <v/>
      </c>
      <c r="M515" s="24">
        <f>IF(Universe!AH515="","",(Universe!AH515-$B$2561)/$C$2561)</f>
        <v/>
      </c>
      <c r="N515" s="24">
        <f>IF(Universe!AI515="","",(Universe!AI515-$B$2562)/$C$2562)</f>
        <v/>
      </c>
      <c r="O515" s="24">
        <f>0.74*IF(B515="",0,B515)+0.16*IF(C515="",0,C515)+0.1*IF(D515="",0,D515)</f>
        <v/>
      </c>
      <c r="P515" s="24">
        <f>0.35*IF(E515="",0,E515)+0.35*IF(F515="",0,F515)+0.3*IF(G515="",0,G515)</f>
        <v/>
      </c>
      <c r="Q515" s="24">
        <f>0.656*IF(I515="",0,I515)+0.344*IF(H515="",0,H515)</f>
        <v/>
      </c>
      <c r="R515" s="24">
        <f>0.338*IF(J515="",0,J515)+0.662*IF(K515="",0,K515)</f>
        <v/>
      </c>
      <c r="S515" s="24">
        <f>0.38*IF(L515="",0,L515)+0.35*IF(M515="",0,M515)+0.27*IF(N515="",0,N515)</f>
        <v/>
      </c>
      <c r="T515" s="24">
        <f>IF(Universe!S515="","",((Universe!S515-$B$2565)/$C$2565)^3)</f>
        <v/>
      </c>
      <c r="U515" s="24">
        <f>IF(Universe!S515="","",(Universe!S515-$B$2565)/$C$2565)</f>
        <v/>
      </c>
      <c r="V515" s="24">
        <f>IF(Universe!T515="","",(Universe!T515-$B$2566)/$C$2566)</f>
        <v/>
      </c>
      <c r="W515" s="24">
        <f>IF(Universe!U515="","",(Universe!U515-$B$2567)/$C$2567)</f>
        <v/>
      </c>
      <c r="X515" s="24">
        <f>IF(O515="","",(O515-$B$2571)/$C$2571)</f>
        <v/>
      </c>
      <c r="Y515" s="24">
        <f>IF(T515="","",(T515-$B$2576)/$C$2576)</f>
        <v/>
      </c>
      <c r="Z515" s="24">
        <f>IF(Universe!V515="","",(Universe!V515-$B$2568)/$C$2568)</f>
        <v/>
      </c>
      <c r="AA515" s="24">
        <f>IF(P515="","",(P515-$B$2572)/$C$2572)</f>
        <v/>
      </c>
      <c r="AB515" s="24">
        <f>IF(Q515="","",(Q515-$B$2573)/$C$2573)</f>
        <v/>
      </c>
      <c r="AC515" s="24">
        <f>IF(R515="","",(R515-$B$2574)/$C$2574)</f>
        <v/>
      </c>
      <c r="AD515" s="24">
        <f>IF(S515="","",(S515-$B$2575)/$C$2575)</f>
        <v/>
      </c>
      <c r="AE515" s="24">
        <f>IF(Y515="","",Y515-(19.12044933116382+16.522174187581257*U515))</f>
        <v/>
      </c>
      <c r="AF515" s="24">
        <f>IF(X515="","",(X515-(-0.27268023098325006+0.47142105304415904*V515+-0.3189264934812436*U515)--5.286111042926227e-16)/0.7994208745952703)</f>
        <v/>
      </c>
      <c r="AG515" s="24">
        <f>IF(AA515="","",(AA515-(0.5248806186338691+-0.064206457956449*U515)-5.43454825424064e-16)/0.9977404048781155)</f>
        <v/>
      </c>
      <c r="AH515" s="25" t="n">
        <v>-1.914406615843633</v>
      </c>
      <c r="AI515" s="25" t="n">
        <v>0.2028226100058162</v>
      </c>
      <c r="AJ515" s="25" t="n">
        <v>-0.1764681003522819</v>
      </c>
      <c r="AK515" s="25" t="n">
        <v>-0.6851071757778611</v>
      </c>
      <c r="AL515" s="25" t="n">
        <v>3.223371942591274</v>
      </c>
      <c r="AM515" s="25" t="n">
        <v>0.8268521728888967</v>
      </c>
      <c r="AN515" s="25" t="n">
        <v>0.775931641607824</v>
      </c>
      <c r="AO515" s="25" t="n">
        <v>0.1154505274251101</v>
      </c>
      <c r="AP515" s="25" t="n">
        <v>-0.7285098754833732</v>
      </c>
      <c r="AQ515" s="25" t="n">
        <v>-0.1553306855760481</v>
      </c>
    </row>
    <row r="516">
      <c r="A516" s="23">
        <f>Universe!A516</f>
        <v/>
      </c>
      <c r="B516" s="24">
        <f>IF(Universe!W516="","",(Universe!W516-$B$2550)/$C$2550)</f>
        <v/>
      </c>
      <c r="C516" s="24">
        <f>IF(Universe!X516="","",(Universe!X516-$B$2551)/$C$2551)</f>
        <v/>
      </c>
      <c r="D516" s="24">
        <f>IF(Universe!Y516="","",(Universe!Y516-$B$2552)/$C$2552)</f>
        <v/>
      </c>
      <c r="E516" s="24">
        <f>IF(Universe!Z516="","",(Universe!Z516-$B$2553)/$C$2553)</f>
        <v/>
      </c>
      <c r="F516" s="24">
        <f>IF(Universe!AA516="","",(Universe!AA516-$B$2554)/$C$2554)</f>
        <v/>
      </c>
      <c r="G516" s="24">
        <f>IF(Universe!AB516="","",(Universe!AB516-$B$2555)/$C$2555)</f>
        <v/>
      </c>
      <c r="H516" s="24">
        <f>IF(Universe!AC516="","",(Universe!AC516-$B$2556)/$C$2556)</f>
        <v/>
      </c>
      <c r="I516" s="24">
        <f>IF(Universe!AD516="","",(Universe!AD516-$B$2557)/$C$2557)</f>
        <v/>
      </c>
      <c r="J516" s="24">
        <f>IF(Universe!AE516="","",(Universe!AE516-$B$2558)/$C$2558)</f>
        <v/>
      </c>
      <c r="K516" s="24">
        <f>IF(Universe!AF516="","",(Universe!AF516-$B$2559)/$C$2559)</f>
        <v/>
      </c>
      <c r="L516" s="24">
        <f>IF(Universe!AG516="","",(Universe!AG516-$B$2560)/$C$2560)</f>
        <v/>
      </c>
      <c r="M516" s="24">
        <f>IF(Universe!AH516="","",(Universe!AH516-$B$2561)/$C$2561)</f>
        <v/>
      </c>
      <c r="N516" s="24">
        <f>IF(Universe!AI516="","",(Universe!AI516-$B$2562)/$C$2562)</f>
        <v/>
      </c>
      <c r="O516" s="24">
        <f>0.74*IF(B516="",0,B516)+0.16*IF(C516="",0,C516)+0.1*IF(D516="",0,D516)</f>
        <v/>
      </c>
      <c r="P516" s="24">
        <f>0.35*IF(E516="",0,E516)+0.35*IF(F516="",0,F516)+0.3*IF(G516="",0,G516)</f>
        <v/>
      </c>
      <c r="Q516" s="24">
        <f>0.656*IF(I516="",0,I516)+0.344*IF(H516="",0,H516)</f>
        <v/>
      </c>
      <c r="R516" s="24">
        <f>0.338*IF(J516="",0,J516)+0.662*IF(K516="",0,K516)</f>
        <v/>
      </c>
      <c r="S516" s="24">
        <f>0.38*IF(L516="",0,L516)+0.35*IF(M516="",0,M516)+0.27*IF(N516="",0,N516)</f>
        <v/>
      </c>
      <c r="T516" s="24">
        <f>IF(Universe!S516="","",((Universe!S516-$B$2565)/$C$2565)^3)</f>
        <v/>
      </c>
      <c r="U516" s="24">
        <f>IF(Universe!S516="","",(Universe!S516-$B$2565)/$C$2565)</f>
        <v/>
      </c>
      <c r="V516" s="24">
        <f>IF(Universe!T516="","",(Universe!T516-$B$2566)/$C$2566)</f>
        <v/>
      </c>
      <c r="W516" s="24">
        <f>IF(Universe!U516="","",(Universe!U516-$B$2567)/$C$2567)</f>
        <v/>
      </c>
      <c r="X516" s="24">
        <f>IF(O516="","",(O516-$B$2571)/$C$2571)</f>
        <v/>
      </c>
      <c r="Y516" s="24">
        <f>IF(T516="","",(T516-$B$2576)/$C$2576)</f>
        <v/>
      </c>
      <c r="Z516" s="24">
        <f>IF(Universe!V516="","",(Universe!V516-$B$2568)/$C$2568)</f>
        <v/>
      </c>
      <c r="AA516" s="24">
        <f>IF(P516="","",(P516-$B$2572)/$C$2572)</f>
        <v/>
      </c>
      <c r="AB516" s="24">
        <f>IF(Q516="","",(Q516-$B$2573)/$C$2573)</f>
        <v/>
      </c>
      <c r="AC516" s="24">
        <f>IF(R516="","",(R516-$B$2574)/$C$2574)</f>
        <v/>
      </c>
      <c r="AD516" s="24">
        <f>IF(S516="","",(S516-$B$2575)/$C$2575)</f>
        <v/>
      </c>
      <c r="AE516" s="24">
        <f>IF(Y516="","",Y516-(19.12044933116382+16.522174187581257*U516))</f>
        <v/>
      </c>
      <c r="AF516" s="24">
        <f>IF(X516="","",(X516-(-0.27268023098325006+0.47142105304415904*V516+-0.3189264934812436*U516)--5.286111042926227e-16)/0.7994208745952703)</f>
        <v/>
      </c>
      <c r="AG516" s="24">
        <f>IF(AA516="","",(AA516-(0.5248806186338691+-0.064206457956449*U516)-5.43454825424064e-16)/0.9977404048781155)</f>
        <v/>
      </c>
      <c r="AH516" s="25" t="n">
        <v>-2.085375403681498</v>
      </c>
      <c r="AI516" s="25" t="n">
        <v>0.395869491442283</v>
      </c>
      <c r="AJ516" s="25" t="n">
        <v>-0.494116015727039</v>
      </c>
      <c r="AK516" s="25" t="n">
        <v>-0.6134701266353836</v>
      </c>
      <c r="AL516" s="25" t="n">
        <v>3.32209444195251</v>
      </c>
      <c r="AM516" s="25" t="n">
        <v>0.6025305392919996</v>
      </c>
      <c r="AN516" s="25" t="n">
        <v>-0.2286277625336634</v>
      </c>
      <c r="AO516" s="25" t="n">
        <v>0.07392594263743479</v>
      </c>
      <c r="AP516" s="25" t="n">
        <v>-1.173799479882753</v>
      </c>
      <c r="AQ516" s="25" t="n">
        <v>-0.17956208725001</v>
      </c>
    </row>
    <row r="517">
      <c r="A517" s="23">
        <f>Universe!A517</f>
        <v/>
      </c>
      <c r="B517" s="24">
        <f>IF(Universe!W517="","",(Universe!W517-$B$2550)/$C$2550)</f>
        <v/>
      </c>
      <c r="C517" s="24">
        <f>IF(Universe!X517="","",(Universe!X517-$B$2551)/$C$2551)</f>
        <v/>
      </c>
      <c r="D517" s="24">
        <f>IF(Universe!Y517="","",(Universe!Y517-$B$2552)/$C$2552)</f>
        <v/>
      </c>
      <c r="E517" s="24">
        <f>IF(Universe!Z517="","",(Universe!Z517-$B$2553)/$C$2553)</f>
        <v/>
      </c>
      <c r="F517" s="24">
        <f>IF(Universe!AA517="","",(Universe!AA517-$B$2554)/$C$2554)</f>
        <v/>
      </c>
      <c r="G517" s="24">
        <f>IF(Universe!AB517="","",(Universe!AB517-$B$2555)/$C$2555)</f>
        <v/>
      </c>
      <c r="H517" s="24">
        <f>IF(Universe!AC517="","",(Universe!AC517-$B$2556)/$C$2556)</f>
        <v/>
      </c>
      <c r="I517" s="24">
        <f>IF(Universe!AD517="","",(Universe!AD517-$B$2557)/$C$2557)</f>
        <v/>
      </c>
      <c r="J517" s="24">
        <f>IF(Universe!AE517="","",(Universe!AE517-$B$2558)/$C$2558)</f>
        <v/>
      </c>
      <c r="K517" s="24">
        <f>IF(Universe!AF517="","",(Universe!AF517-$B$2559)/$C$2559)</f>
        <v/>
      </c>
      <c r="L517" s="24">
        <f>IF(Universe!AG517="","",(Universe!AG517-$B$2560)/$C$2560)</f>
        <v/>
      </c>
      <c r="M517" s="24">
        <f>IF(Universe!AH517="","",(Universe!AH517-$B$2561)/$C$2561)</f>
        <v/>
      </c>
      <c r="N517" s="24">
        <f>IF(Universe!AI517="","",(Universe!AI517-$B$2562)/$C$2562)</f>
        <v/>
      </c>
      <c r="O517" s="24">
        <f>0.74*IF(B517="",0,B517)+0.16*IF(C517="",0,C517)+0.1*IF(D517="",0,D517)</f>
        <v/>
      </c>
      <c r="P517" s="24">
        <f>0.35*IF(E517="",0,E517)+0.35*IF(F517="",0,F517)+0.3*IF(G517="",0,G517)</f>
        <v/>
      </c>
      <c r="Q517" s="24">
        <f>0.656*IF(I517="",0,I517)+0.344*IF(H517="",0,H517)</f>
        <v/>
      </c>
      <c r="R517" s="24">
        <f>0.338*IF(J517="",0,J517)+0.662*IF(K517="",0,K517)</f>
        <v/>
      </c>
      <c r="S517" s="24">
        <f>0.38*IF(L517="",0,L517)+0.35*IF(M517="",0,M517)+0.27*IF(N517="",0,N517)</f>
        <v/>
      </c>
      <c r="T517" s="24">
        <f>IF(Universe!S517="","",((Universe!S517-$B$2565)/$C$2565)^3)</f>
        <v/>
      </c>
      <c r="U517" s="24">
        <f>IF(Universe!S517="","",(Universe!S517-$B$2565)/$C$2565)</f>
        <v/>
      </c>
      <c r="V517" s="24">
        <f>IF(Universe!T517="","",(Universe!T517-$B$2566)/$C$2566)</f>
        <v/>
      </c>
      <c r="W517" s="24">
        <f>IF(Universe!U517="","",(Universe!U517-$B$2567)/$C$2567)</f>
        <v/>
      </c>
      <c r="X517" s="24">
        <f>IF(O517="","",(O517-$B$2571)/$C$2571)</f>
        <v/>
      </c>
      <c r="Y517" s="24">
        <f>IF(T517="","",(T517-$B$2576)/$C$2576)</f>
        <v/>
      </c>
      <c r="Z517" s="24">
        <f>IF(Universe!V517="","",(Universe!V517-$B$2568)/$C$2568)</f>
        <v/>
      </c>
      <c r="AA517" s="24">
        <f>IF(P517="","",(P517-$B$2572)/$C$2572)</f>
        <v/>
      </c>
      <c r="AB517" s="24">
        <f>IF(Q517="","",(Q517-$B$2573)/$C$2573)</f>
        <v/>
      </c>
      <c r="AC517" s="24">
        <f>IF(R517="","",(R517-$B$2574)/$C$2574)</f>
        <v/>
      </c>
      <c r="AD517" s="24">
        <f>IF(S517="","",(S517-$B$2575)/$C$2575)</f>
        <v/>
      </c>
      <c r="AE517" s="24">
        <f>IF(Y517="","",Y517-(19.12044933116382+16.522174187581257*U517))</f>
        <v/>
      </c>
      <c r="AF517" s="24">
        <f>IF(X517="","",(X517-(-0.27268023098325006+0.47142105304415904*V517+-0.3189264934812436*U517)--5.286111042926227e-16)/0.7994208745952703)</f>
        <v/>
      </c>
      <c r="AG517" s="24">
        <f>IF(AA517="","",(AA517-(0.5248806186338691+-0.064206457956449*U517)-5.43454825424064e-16)/0.9977404048781155)</f>
        <v/>
      </c>
      <c r="AH517" s="25" t="n">
        <v>-3.600720504323996</v>
      </c>
      <c r="AI517" s="25" t="n">
        <v>-1.583708549424564</v>
      </c>
      <c r="AJ517" s="25" t="n">
        <v>1.363934414450953</v>
      </c>
      <c r="AK517" s="25" t="n">
        <v>1.065414018057815</v>
      </c>
      <c r="AL517" s="25" t="n">
        <v>1.713847641141746</v>
      </c>
      <c r="AM517" s="25" t="n">
        <v>0.423193893465355</v>
      </c>
      <c r="AN517" s="25" t="n">
        <v>-0.4918626918661171</v>
      </c>
      <c r="AO517" s="25" t="n">
        <v>0.3402537313339596</v>
      </c>
      <c r="AP517" s="25" t="n">
        <v>-0.4231297137733479</v>
      </c>
      <c r="AQ517" s="25" t="n">
        <v>-0.4897122986043335</v>
      </c>
    </row>
    <row r="518">
      <c r="A518" s="23">
        <f>Universe!A518</f>
        <v/>
      </c>
      <c r="B518" s="24">
        <f>IF(Universe!W518="","",(Universe!W518-$B$2550)/$C$2550)</f>
        <v/>
      </c>
      <c r="C518" s="24">
        <f>IF(Universe!X518="","",(Universe!X518-$B$2551)/$C$2551)</f>
        <v/>
      </c>
      <c r="D518" s="24">
        <f>IF(Universe!Y518="","",(Universe!Y518-$B$2552)/$C$2552)</f>
        <v/>
      </c>
      <c r="E518" s="24">
        <f>IF(Universe!Z518="","",(Universe!Z518-$B$2553)/$C$2553)</f>
        <v/>
      </c>
      <c r="F518" s="24">
        <f>IF(Universe!AA518="","",(Universe!AA518-$B$2554)/$C$2554)</f>
        <v/>
      </c>
      <c r="G518" s="24">
        <f>IF(Universe!AB518="","",(Universe!AB518-$B$2555)/$C$2555)</f>
        <v/>
      </c>
      <c r="H518" s="24">
        <f>IF(Universe!AC518="","",(Universe!AC518-$B$2556)/$C$2556)</f>
        <v/>
      </c>
      <c r="I518" s="24">
        <f>IF(Universe!AD518="","",(Universe!AD518-$B$2557)/$C$2557)</f>
        <v/>
      </c>
      <c r="J518" s="24">
        <f>IF(Universe!AE518="","",(Universe!AE518-$B$2558)/$C$2558)</f>
        <v/>
      </c>
      <c r="K518" s="24">
        <f>IF(Universe!AF518="","",(Universe!AF518-$B$2559)/$C$2559)</f>
        <v/>
      </c>
      <c r="L518" s="24">
        <f>IF(Universe!AG518="","",(Universe!AG518-$B$2560)/$C$2560)</f>
        <v/>
      </c>
      <c r="M518" s="24">
        <f>IF(Universe!AH518="","",(Universe!AH518-$B$2561)/$C$2561)</f>
        <v/>
      </c>
      <c r="N518" s="24">
        <f>IF(Universe!AI518="","",(Universe!AI518-$B$2562)/$C$2562)</f>
        <v/>
      </c>
      <c r="O518" s="24">
        <f>0.74*IF(B518="",0,B518)+0.16*IF(C518="",0,C518)+0.1*IF(D518="",0,D518)</f>
        <v/>
      </c>
      <c r="P518" s="24">
        <f>0.35*IF(E518="",0,E518)+0.35*IF(F518="",0,F518)+0.3*IF(G518="",0,G518)</f>
        <v/>
      </c>
      <c r="Q518" s="24">
        <f>0.656*IF(I518="",0,I518)+0.344*IF(H518="",0,H518)</f>
        <v/>
      </c>
      <c r="R518" s="24">
        <f>0.338*IF(J518="",0,J518)+0.662*IF(K518="",0,K518)</f>
        <v/>
      </c>
      <c r="S518" s="24">
        <f>0.38*IF(L518="",0,L518)+0.35*IF(M518="",0,M518)+0.27*IF(N518="",0,N518)</f>
        <v/>
      </c>
      <c r="T518" s="24">
        <f>IF(Universe!S518="","",((Universe!S518-$B$2565)/$C$2565)^3)</f>
        <v/>
      </c>
      <c r="U518" s="24">
        <f>IF(Universe!S518="","",(Universe!S518-$B$2565)/$C$2565)</f>
        <v/>
      </c>
      <c r="V518" s="24">
        <f>IF(Universe!T518="","",(Universe!T518-$B$2566)/$C$2566)</f>
        <v/>
      </c>
      <c r="W518" s="24">
        <f>IF(Universe!U518="","",(Universe!U518-$B$2567)/$C$2567)</f>
        <v/>
      </c>
      <c r="X518" s="24">
        <f>IF(O518="","",(O518-$B$2571)/$C$2571)</f>
        <v/>
      </c>
      <c r="Y518" s="24">
        <f>IF(T518="","",(T518-$B$2576)/$C$2576)</f>
        <v/>
      </c>
      <c r="Z518" s="24">
        <f>IF(Universe!V518="","",(Universe!V518-$B$2568)/$C$2568)</f>
        <v/>
      </c>
      <c r="AA518" s="24">
        <f>IF(P518="","",(P518-$B$2572)/$C$2572)</f>
        <v/>
      </c>
      <c r="AB518" s="24">
        <f>IF(Q518="","",(Q518-$B$2573)/$C$2573)</f>
        <v/>
      </c>
      <c r="AC518" s="24">
        <f>IF(R518="","",(R518-$B$2574)/$C$2574)</f>
        <v/>
      </c>
      <c r="AD518" s="24">
        <f>IF(S518="","",(S518-$B$2575)/$C$2575)</f>
        <v/>
      </c>
      <c r="AE518" s="24">
        <f>IF(Y518="","",Y518-(19.12044933116382+16.522174187581257*U518))</f>
        <v/>
      </c>
      <c r="AF518" s="24">
        <f>IF(X518="","",(X518-(-0.27268023098325006+0.47142105304415904*V518+-0.3189264934812436*U518)--5.286111042926227e-16)/0.7994208745952703)</f>
        <v/>
      </c>
      <c r="AG518" s="24">
        <f>IF(AA518="","",(AA518-(0.5248806186338691+-0.064206457956449*U518)-5.43454825424064e-16)/0.9977404048781155)</f>
        <v/>
      </c>
      <c r="AH518" s="25" t="n">
        <v>-3.645174181500094</v>
      </c>
      <c r="AI518" s="25" t="n">
        <v>1.187216042804895</v>
      </c>
      <c r="AJ518" s="25" t="n">
        <v>-2.450541898446203</v>
      </c>
      <c r="AK518" s="25" t="n">
        <v>0.4923218617443513</v>
      </c>
      <c r="AL518" s="25" t="n">
        <v>1.58394194358996</v>
      </c>
      <c r="AM518" s="25" t="n">
        <v>2.726468416784833</v>
      </c>
      <c r="AN518" s="25" t="n">
        <v>0.4637999487412419</v>
      </c>
      <c r="AO518" s="25" t="n">
        <v>-0.0453145662631754</v>
      </c>
      <c r="AP518" s="25" t="n">
        <v>-0.7970226780153735</v>
      </c>
      <c r="AQ518" s="25" t="n">
        <v>0.2037583561975905</v>
      </c>
    </row>
    <row r="519">
      <c r="A519" s="23">
        <f>Universe!A519</f>
        <v/>
      </c>
      <c r="B519" s="24">
        <f>IF(Universe!W519="","",(Universe!W519-$B$2550)/$C$2550)</f>
        <v/>
      </c>
      <c r="C519" s="24">
        <f>IF(Universe!X519="","",(Universe!X519-$B$2551)/$C$2551)</f>
        <v/>
      </c>
      <c r="D519" s="24">
        <f>IF(Universe!Y519="","",(Universe!Y519-$B$2552)/$C$2552)</f>
        <v/>
      </c>
      <c r="E519" s="24">
        <f>IF(Universe!Z519="","",(Universe!Z519-$B$2553)/$C$2553)</f>
        <v/>
      </c>
      <c r="F519" s="24">
        <f>IF(Universe!AA519="","",(Universe!AA519-$B$2554)/$C$2554)</f>
        <v/>
      </c>
      <c r="G519" s="24">
        <f>IF(Universe!AB519="","",(Universe!AB519-$B$2555)/$C$2555)</f>
        <v/>
      </c>
      <c r="H519" s="24">
        <f>IF(Universe!AC519="","",(Universe!AC519-$B$2556)/$C$2556)</f>
        <v/>
      </c>
      <c r="I519" s="24">
        <f>IF(Universe!AD519="","",(Universe!AD519-$B$2557)/$C$2557)</f>
        <v/>
      </c>
      <c r="J519" s="24">
        <f>IF(Universe!AE519="","",(Universe!AE519-$B$2558)/$C$2558)</f>
        <v/>
      </c>
      <c r="K519" s="24">
        <f>IF(Universe!AF519="","",(Universe!AF519-$B$2559)/$C$2559)</f>
        <v/>
      </c>
      <c r="L519" s="24">
        <f>IF(Universe!AG519="","",(Universe!AG519-$B$2560)/$C$2560)</f>
        <v/>
      </c>
      <c r="M519" s="24">
        <f>IF(Universe!AH519="","",(Universe!AH519-$B$2561)/$C$2561)</f>
        <v/>
      </c>
      <c r="N519" s="24">
        <f>IF(Universe!AI519="","",(Universe!AI519-$B$2562)/$C$2562)</f>
        <v/>
      </c>
      <c r="O519" s="24">
        <f>0.74*IF(B519="",0,B519)+0.16*IF(C519="",0,C519)+0.1*IF(D519="",0,D519)</f>
        <v/>
      </c>
      <c r="P519" s="24">
        <f>0.35*IF(E519="",0,E519)+0.35*IF(F519="",0,F519)+0.3*IF(G519="",0,G519)</f>
        <v/>
      </c>
      <c r="Q519" s="24">
        <f>0.656*IF(I519="",0,I519)+0.344*IF(H519="",0,H519)</f>
        <v/>
      </c>
      <c r="R519" s="24">
        <f>0.338*IF(J519="",0,J519)+0.662*IF(K519="",0,K519)</f>
        <v/>
      </c>
      <c r="S519" s="24">
        <f>0.38*IF(L519="",0,L519)+0.35*IF(M519="",0,M519)+0.27*IF(N519="",0,N519)</f>
        <v/>
      </c>
      <c r="T519" s="24">
        <f>IF(Universe!S519="","",((Universe!S519-$B$2565)/$C$2565)^3)</f>
        <v/>
      </c>
      <c r="U519" s="24">
        <f>IF(Universe!S519="","",(Universe!S519-$B$2565)/$C$2565)</f>
        <v/>
      </c>
      <c r="V519" s="24">
        <f>IF(Universe!T519="","",(Universe!T519-$B$2566)/$C$2566)</f>
        <v/>
      </c>
      <c r="W519" s="24">
        <f>IF(Universe!U519="","",(Universe!U519-$B$2567)/$C$2567)</f>
        <v/>
      </c>
      <c r="X519" s="24">
        <f>IF(O519="","",(O519-$B$2571)/$C$2571)</f>
        <v/>
      </c>
      <c r="Y519" s="24">
        <f>IF(T519="","",(T519-$B$2576)/$C$2576)</f>
        <v/>
      </c>
      <c r="Z519" s="24">
        <f>IF(Universe!V519="","",(Universe!V519-$B$2568)/$C$2568)</f>
        <v/>
      </c>
      <c r="AA519" s="24">
        <f>IF(P519="","",(P519-$B$2572)/$C$2572)</f>
        <v/>
      </c>
      <c r="AB519" s="24">
        <f>IF(Q519="","",(Q519-$B$2573)/$C$2573)</f>
        <v/>
      </c>
      <c r="AC519" s="24">
        <f>IF(R519="","",(R519-$B$2574)/$C$2574)</f>
        <v/>
      </c>
      <c r="AD519" s="24">
        <f>IF(S519="","",(S519-$B$2575)/$C$2575)</f>
        <v/>
      </c>
      <c r="AE519" s="24">
        <f>IF(Y519="","",Y519-(19.12044933116382+16.522174187581257*U519))</f>
        <v/>
      </c>
      <c r="AF519" s="24">
        <f>IF(X519="","",(X519-(-0.27268023098325006+0.47142105304415904*V519+-0.3189264934812436*U519)--5.286111042926227e-16)/0.7994208745952703)</f>
        <v/>
      </c>
      <c r="AG519" s="24">
        <f>IF(AA519="","",(AA519-(0.5248806186338691+-0.064206457956449*U519)-5.43454825424064e-16)/0.9977404048781155)</f>
        <v/>
      </c>
      <c r="AH519" s="25" t="n">
        <v>-0.4564141003898741</v>
      </c>
      <c r="AI519" s="25" t="n">
        <v>-0.7091902469895249</v>
      </c>
      <c r="AJ519" s="25" t="n">
        <v>-0.7482242553361889</v>
      </c>
      <c r="AK519" s="25" t="n">
        <v>0.221714785153462</v>
      </c>
      <c r="AL519" s="25" t="n">
        <v>1.028292835883612</v>
      </c>
      <c r="AM519" s="25" t="n">
        <v>0.9731193287116208</v>
      </c>
      <c r="AN519" s="25" t="n">
        <v>-0.53141570796872</v>
      </c>
      <c r="AO519" s="25" t="n">
        <v>1.059255544270247</v>
      </c>
      <c r="AP519" s="25" t="n">
        <v>-0.1283671600191755</v>
      </c>
      <c r="AQ519" s="25" t="n">
        <v>0.4277919987979459</v>
      </c>
    </row>
    <row r="520">
      <c r="A520" s="23">
        <f>Universe!A520</f>
        <v/>
      </c>
      <c r="B520" s="24">
        <f>IF(Universe!W520="","",(Universe!W520-$B$2550)/$C$2550)</f>
        <v/>
      </c>
      <c r="C520" s="24">
        <f>IF(Universe!X520="","",(Universe!X520-$B$2551)/$C$2551)</f>
        <v/>
      </c>
      <c r="D520" s="24">
        <f>IF(Universe!Y520="","",(Universe!Y520-$B$2552)/$C$2552)</f>
        <v/>
      </c>
      <c r="E520" s="24">
        <f>IF(Universe!Z520="","",(Universe!Z520-$B$2553)/$C$2553)</f>
        <v/>
      </c>
      <c r="F520" s="24">
        <f>IF(Universe!AA520="","",(Universe!AA520-$B$2554)/$C$2554)</f>
        <v/>
      </c>
      <c r="G520" s="24">
        <f>IF(Universe!AB520="","",(Universe!AB520-$B$2555)/$C$2555)</f>
        <v/>
      </c>
      <c r="H520" s="24">
        <f>IF(Universe!AC520="","",(Universe!AC520-$B$2556)/$C$2556)</f>
        <v/>
      </c>
      <c r="I520" s="24">
        <f>IF(Universe!AD520="","",(Universe!AD520-$B$2557)/$C$2557)</f>
        <v/>
      </c>
      <c r="J520" s="24">
        <f>IF(Universe!AE520="","",(Universe!AE520-$B$2558)/$C$2558)</f>
        <v/>
      </c>
      <c r="K520" s="24">
        <f>IF(Universe!AF520="","",(Universe!AF520-$B$2559)/$C$2559)</f>
        <v/>
      </c>
      <c r="L520" s="24">
        <f>IF(Universe!AG520="","",(Universe!AG520-$B$2560)/$C$2560)</f>
        <v/>
      </c>
      <c r="M520" s="24">
        <f>IF(Universe!AH520="","",(Universe!AH520-$B$2561)/$C$2561)</f>
        <v/>
      </c>
      <c r="N520" s="24">
        <f>IF(Universe!AI520="","",(Universe!AI520-$B$2562)/$C$2562)</f>
        <v/>
      </c>
      <c r="O520" s="24">
        <f>0.74*IF(B520="",0,B520)+0.16*IF(C520="",0,C520)+0.1*IF(D520="",0,D520)</f>
        <v/>
      </c>
      <c r="P520" s="24">
        <f>0.35*IF(E520="",0,E520)+0.35*IF(F520="",0,F520)+0.3*IF(G520="",0,G520)</f>
        <v/>
      </c>
      <c r="Q520" s="24">
        <f>0.656*IF(I520="",0,I520)+0.344*IF(H520="",0,H520)</f>
        <v/>
      </c>
      <c r="R520" s="24">
        <f>0.338*IF(J520="",0,J520)+0.662*IF(K520="",0,K520)</f>
        <v/>
      </c>
      <c r="S520" s="24">
        <f>0.38*IF(L520="",0,L520)+0.35*IF(M520="",0,M520)+0.27*IF(N520="",0,N520)</f>
        <v/>
      </c>
      <c r="T520" s="24">
        <f>IF(Universe!S520="","",((Universe!S520-$B$2565)/$C$2565)^3)</f>
        <v/>
      </c>
      <c r="U520" s="24">
        <f>IF(Universe!S520="","",(Universe!S520-$B$2565)/$C$2565)</f>
        <v/>
      </c>
      <c r="V520" s="24">
        <f>IF(Universe!T520="","",(Universe!T520-$B$2566)/$C$2566)</f>
        <v/>
      </c>
      <c r="W520" s="24">
        <f>IF(Universe!U520="","",(Universe!U520-$B$2567)/$C$2567)</f>
        <v/>
      </c>
      <c r="X520" s="24">
        <f>IF(O520="","",(O520-$B$2571)/$C$2571)</f>
        <v/>
      </c>
      <c r="Y520" s="24">
        <f>IF(T520="","",(T520-$B$2576)/$C$2576)</f>
        <v/>
      </c>
      <c r="Z520" s="24">
        <f>IF(Universe!V520="","",(Universe!V520-$B$2568)/$C$2568)</f>
        <v/>
      </c>
      <c r="AA520" s="24">
        <f>IF(P520="","",(P520-$B$2572)/$C$2572)</f>
        <v/>
      </c>
      <c r="AB520" s="24">
        <f>IF(Q520="","",(Q520-$B$2573)/$C$2573)</f>
        <v/>
      </c>
      <c r="AC520" s="24">
        <f>IF(R520="","",(R520-$B$2574)/$C$2574)</f>
        <v/>
      </c>
      <c r="AD520" s="24">
        <f>IF(S520="","",(S520-$B$2575)/$C$2575)</f>
        <v/>
      </c>
      <c r="AE520" s="24">
        <f>IF(Y520="","",Y520-(19.12044933116382+16.522174187581257*U520))</f>
        <v/>
      </c>
      <c r="AF520" s="24">
        <f>IF(X520="","",(X520-(-0.27268023098325006+0.47142105304415904*V520+-0.3189264934812436*U520)--5.286111042926227e-16)/0.7994208745952703)</f>
        <v/>
      </c>
      <c r="AG520" s="24">
        <f>IF(AA520="","",(AA520-(0.5248806186338691+-0.064206457956449*U520)-5.43454825424064e-16)/0.9977404048781155)</f>
        <v/>
      </c>
      <c r="AH520" s="25" t="n">
        <v>-0.5169316860578069</v>
      </c>
      <c r="AI520" s="25" t="n">
        <v>-2.231969463622008</v>
      </c>
      <c r="AJ520" s="25" t="n">
        <v>0.0982962286666527</v>
      </c>
      <c r="AK520" s="25" t="n">
        <v>0.8284819948684542</v>
      </c>
      <c r="AL520" s="25" t="n">
        <v>1.150630866744629</v>
      </c>
      <c r="AM520" s="25" t="n">
        <v>0.09570844736348449</v>
      </c>
      <c r="AN520" s="25" t="n">
        <v>-0.6322458225803199</v>
      </c>
      <c r="AO520" s="25" t="n">
        <v>-0.0110056304462718</v>
      </c>
      <c r="AP520" s="25" t="n">
        <v>-0.1587643628053293</v>
      </c>
      <c r="AQ520" s="25" t="n">
        <v>-0.5837563300141657</v>
      </c>
    </row>
    <row r="521">
      <c r="A521" s="23">
        <f>Universe!A521</f>
        <v/>
      </c>
      <c r="B521" s="24">
        <f>IF(Universe!W521="","",(Universe!W521-$B$2550)/$C$2550)</f>
        <v/>
      </c>
      <c r="C521" s="24">
        <f>IF(Universe!X521="","",(Universe!X521-$B$2551)/$C$2551)</f>
        <v/>
      </c>
      <c r="D521" s="24">
        <f>IF(Universe!Y521="","",(Universe!Y521-$B$2552)/$C$2552)</f>
        <v/>
      </c>
      <c r="E521" s="24">
        <f>IF(Universe!Z521="","",(Universe!Z521-$B$2553)/$C$2553)</f>
        <v/>
      </c>
      <c r="F521" s="24">
        <f>IF(Universe!AA521="","",(Universe!AA521-$B$2554)/$C$2554)</f>
        <v/>
      </c>
      <c r="G521" s="24">
        <f>IF(Universe!AB521="","",(Universe!AB521-$B$2555)/$C$2555)</f>
        <v/>
      </c>
      <c r="H521" s="24">
        <f>IF(Universe!AC521="","",(Universe!AC521-$B$2556)/$C$2556)</f>
        <v/>
      </c>
      <c r="I521" s="24">
        <f>IF(Universe!AD521="","",(Universe!AD521-$B$2557)/$C$2557)</f>
        <v/>
      </c>
      <c r="J521" s="24">
        <f>IF(Universe!AE521="","",(Universe!AE521-$B$2558)/$C$2558)</f>
        <v/>
      </c>
      <c r="K521" s="24">
        <f>IF(Universe!AF521="","",(Universe!AF521-$B$2559)/$C$2559)</f>
        <v/>
      </c>
      <c r="L521" s="24">
        <f>IF(Universe!AG521="","",(Universe!AG521-$B$2560)/$C$2560)</f>
        <v/>
      </c>
      <c r="M521" s="24">
        <f>IF(Universe!AH521="","",(Universe!AH521-$B$2561)/$C$2561)</f>
        <v/>
      </c>
      <c r="N521" s="24">
        <f>IF(Universe!AI521="","",(Universe!AI521-$B$2562)/$C$2562)</f>
        <v/>
      </c>
      <c r="O521" s="24">
        <f>0.74*IF(B521="",0,B521)+0.16*IF(C521="",0,C521)+0.1*IF(D521="",0,D521)</f>
        <v/>
      </c>
      <c r="P521" s="24">
        <f>0.35*IF(E521="",0,E521)+0.35*IF(F521="",0,F521)+0.3*IF(G521="",0,G521)</f>
        <v/>
      </c>
      <c r="Q521" s="24">
        <f>0.656*IF(I521="",0,I521)+0.344*IF(H521="",0,H521)</f>
        <v/>
      </c>
      <c r="R521" s="24">
        <f>0.338*IF(J521="",0,J521)+0.662*IF(K521="",0,K521)</f>
        <v/>
      </c>
      <c r="S521" s="24">
        <f>0.38*IF(L521="",0,L521)+0.35*IF(M521="",0,M521)+0.27*IF(N521="",0,N521)</f>
        <v/>
      </c>
      <c r="T521" s="24">
        <f>IF(Universe!S521="","",((Universe!S521-$B$2565)/$C$2565)^3)</f>
        <v/>
      </c>
      <c r="U521" s="24">
        <f>IF(Universe!S521="","",(Universe!S521-$B$2565)/$C$2565)</f>
        <v/>
      </c>
      <c r="V521" s="24">
        <f>IF(Universe!T521="","",(Universe!T521-$B$2566)/$C$2566)</f>
        <v/>
      </c>
      <c r="W521" s="24">
        <f>IF(Universe!U521="","",(Universe!U521-$B$2567)/$C$2567)</f>
        <v/>
      </c>
      <c r="X521" s="24">
        <f>IF(O521="","",(O521-$B$2571)/$C$2571)</f>
        <v/>
      </c>
      <c r="Y521" s="24">
        <f>IF(T521="","",(T521-$B$2576)/$C$2576)</f>
        <v/>
      </c>
      <c r="Z521" s="24">
        <f>IF(Universe!V521="","",(Universe!V521-$B$2568)/$C$2568)</f>
        <v/>
      </c>
      <c r="AA521" s="24">
        <f>IF(P521="","",(P521-$B$2572)/$C$2572)</f>
        <v/>
      </c>
      <c r="AB521" s="24">
        <f>IF(Q521="","",(Q521-$B$2573)/$C$2573)</f>
        <v/>
      </c>
      <c r="AC521" s="24">
        <f>IF(R521="","",(R521-$B$2574)/$C$2574)</f>
        <v/>
      </c>
      <c r="AD521" s="24">
        <f>IF(S521="","",(S521-$B$2575)/$C$2575)</f>
        <v/>
      </c>
      <c r="AE521" s="24">
        <f>IF(Y521="","",Y521-(19.12044933116382+16.522174187581257*U521))</f>
        <v/>
      </c>
      <c r="AF521" s="24">
        <f>IF(X521="","",(X521-(-0.27268023098325006+0.47142105304415904*V521+-0.3189264934812436*U521)--5.286111042926227e-16)/0.7994208745952703)</f>
        <v/>
      </c>
      <c r="AG521" s="24">
        <f>IF(AA521="","",(AA521-(0.5248806186338691+-0.064206457956449*U521)-5.43454825424064e-16)/0.9977404048781155)</f>
        <v/>
      </c>
      <c r="AH521" s="25" t="n">
        <v>-0.8299247338638693</v>
      </c>
      <c r="AI521" s="25" t="n">
        <v>-0.2845465985465502</v>
      </c>
      <c r="AJ521" s="25" t="n">
        <v>-0.5662150484796148</v>
      </c>
      <c r="AK521" s="25" t="n">
        <v>0.4142124388843745</v>
      </c>
      <c r="AL521" s="25" t="n">
        <v>1.756401024463485</v>
      </c>
      <c r="AM521" s="25" t="n">
        <v>-0.2240115033836481</v>
      </c>
      <c r="AN521" s="25" t="n">
        <v>0.4053634352460722</v>
      </c>
      <c r="AO521" s="25" t="n">
        <v>-0.0322470570603424</v>
      </c>
      <c r="AP521" s="25" t="n">
        <v>0.1510449865441235</v>
      </c>
      <c r="AQ521" s="25" t="n">
        <v>0.5031178173392704</v>
      </c>
    </row>
    <row r="522">
      <c r="A522" s="23">
        <f>Universe!A522</f>
        <v/>
      </c>
      <c r="B522" s="24">
        <f>IF(Universe!W522="","",(Universe!W522-$B$2550)/$C$2550)</f>
        <v/>
      </c>
      <c r="C522" s="24">
        <f>IF(Universe!X522="","",(Universe!X522-$B$2551)/$C$2551)</f>
        <v/>
      </c>
      <c r="D522" s="24">
        <f>IF(Universe!Y522="","",(Universe!Y522-$B$2552)/$C$2552)</f>
        <v/>
      </c>
      <c r="E522" s="24">
        <f>IF(Universe!Z522="","",(Universe!Z522-$B$2553)/$C$2553)</f>
        <v/>
      </c>
      <c r="F522" s="24">
        <f>IF(Universe!AA522="","",(Universe!AA522-$B$2554)/$C$2554)</f>
        <v/>
      </c>
      <c r="G522" s="24">
        <f>IF(Universe!AB522="","",(Universe!AB522-$B$2555)/$C$2555)</f>
        <v/>
      </c>
      <c r="H522" s="24">
        <f>IF(Universe!AC522="","",(Universe!AC522-$B$2556)/$C$2556)</f>
        <v/>
      </c>
      <c r="I522" s="24">
        <f>IF(Universe!AD522="","",(Universe!AD522-$B$2557)/$C$2557)</f>
        <v/>
      </c>
      <c r="J522" s="24">
        <f>IF(Universe!AE522="","",(Universe!AE522-$B$2558)/$C$2558)</f>
        <v/>
      </c>
      <c r="K522" s="24">
        <f>IF(Universe!AF522="","",(Universe!AF522-$B$2559)/$C$2559)</f>
        <v/>
      </c>
      <c r="L522" s="24">
        <f>IF(Universe!AG522="","",(Universe!AG522-$B$2560)/$C$2560)</f>
        <v/>
      </c>
      <c r="M522" s="24">
        <f>IF(Universe!AH522="","",(Universe!AH522-$B$2561)/$C$2561)</f>
        <v/>
      </c>
      <c r="N522" s="24">
        <f>IF(Universe!AI522="","",(Universe!AI522-$B$2562)/$C$2562)</f>
        <v/>
      </c>
      <c r="O522" s="24">
        <f>0.74*IF(B522="",0,B522)+0.16*IF(C522="",0,C522)+0.1*IF(D522="",0,D522)</f>
        <v/>
      </c>
      <c r="P522" s="24">
        <f>0.35*IF(E522="",0,E522)+0.35*IF(F522="",0,F522)+0.3*IF(G522="",0,G522)</f>
        <v/>
      </c>
      <c r="Q522" s="24">
        <f>0.656*IF(I522="",0,I522)+0.344*IF(H522="",0,H522)</f>
        <v/>
      </c>
      <c r="R522" s="24">
        <f>0.338*IF(J522="",0,J522)+0.662*IF(K522="",0,K522)</f>
        <v/>
      </c>
      <c r="S522" s="24">
        <f>0.38*IF(L522="",0,L522)+0.35*IF(M522="",0,M522)+0.27*IF(N522="",0,N522)</f>
        <v/>
      </c>
      <c r="T522" s="24">
        <f>IF(Universe!S522="","",((Universe!S522-$B$2565)/$C$2565)^3)</f>
        <v/>
      </c>
      <c r="U522" s="24">
        <f>IF(Universe!S522="","",(Universe!S522-$B$2565)/$C$2565)</f>
        <v/>
      </c>
      <c r="V522" s="24">
        <f>IF(Universe!T522="","",(Universe!T522-$B$2566)/$C$2566)</f>
        <v/>
      </c>
      <c r="W522" s="24">
        <f>IF(Universe!U522="","",(Universe!U522-$B$2567)/$C$2567)</f>
        <v/>
      </c>
      <c r="X522" s="24">
        <f>IF(O522="","",(O522-$B$2571)/$C$2571)</f>
        <v/>
      </c>
      <c r="Y522" s="24">
        <f>IF(T522="","",(T522-$B$2576)/$C$2576)</f>
        <v/>
      </c>
      <c r="Z522" s="24">
        <f>IF(Universe!V522="","",(Universe!V522-$B$2568)/$C$2568)</f>
        <v/>
      </c>
      <c r="AA522" s="24">
        <f>IF(P522="","",(P522-$B$2572)/$C$2572)</f>
        <v/>
      </c>
      <c r="AB522" s="24">
        <f>IF(Q522="","",(Q522-$B$2573)/$C$2573)</f>
        <v/>
      </c>
      <c r="AC522" s="24">
        <f>IF(R522="","",(R522-$B$2574)/$C$2574)</f>
        <v/>
      </c>
      <c r="AD522" s="24">
        <f>IF(S522="","",(S522-$B$2575)/$C$2575)</f>
        <v/>
      </c>
      <c r="AE522" s="24">
        <f>IF(Y522="","",Y522-(19.12044933116382+16.522174187581257*U522))</f>
        <v/>
      </c>
      <c r="AF522" s="24">
        <f>IF(X522="","",(X522-(-0.27268023098325006+0.47142105304415904*V522+-0.3189264934812436*U522)--5.286111042926227e-16)/0.7994208745952703)</f>
        <v/>
      </c>
      <c r="AG522" s="24">
        <f>IF(AA522="","",(AA522-(0.5248806186338691+-0.064206457956449*U522)-5.43454825424064e-16)/0.9977404048781155)</f>
        <v/>
      </c>
      <c r="AH522" s="25" t="n">
        <v>-0.8406581803230408</v>
      </c>
      <c r="AI522" s="25" t="n">
        <v>0.4002287019320785</v>
      </c>
      <c r="AJ522" s="25" t="n">
        <v>-0.1231940083279837</v>
      </c>
      <c r="AK522" s="25" t="n">
        <v>-0.4998472697174616</v>
      </c>
      <c r="AL522" s="25" t="n">
        <v>1.776202808796169</v>
      </c>
      <c r="AM522" s="25" t="n">
        <v>-0.008734561545863599</v>
      </c>
      <c r="AN522" s="25" t="n">
        <v>-0.5853622036483296</v>
      </c>
      <c r="AO522" s="25" t="n">
        <v>0.037542939674604</v>
      </c>
      <c r="AP522" s="25" t="n">
        <v>0.0344871722958184</v>
      </c>
      <c r="AQ522" s="25" t="n">
        <v>-0.0595930423679438</v>
      </c>
    </row>
    <row r="523">
      <c r="A523" s="23">
        <f>Universe!A523</f>
        <v/>
      </c>
      <c r="B523" s="24">
        <f>IF(Universe!W523="","",(Universe!W523-$B$2550)/$C$2550)</f>
        <v/>
      </c>
      <c r="C523" s="24">
        <f>IF(Universe!X523="","",(Universe!X523-$B$2551)/$C$2551)</f>
        <v/>
      </c>
      <c r="D523" s="24">
        <f>IF(Universe!Y523="","",(Universe!Y523-$B$2552)/$C$2552)</f>
        <v/>
      </c>
      <c r="E523" s="24">
        <f>IF(Universe!Z523="","",(Universe!Z523-$B$2553)/$C$2553)</f>
        <v/>
      </c>
      <c r="F523" s="24">
        <f>IF(Universe!AA523="","",(Universe!AA523-$B$2554)/$C$2554)</f>
        <v/>
      </c>
      <c r="G523" s="24">
        <f>IF(Universe!AB523="","",(Universe!AB523-$B$2555)/$C$2555)</f>
        <v/>
      </c>
      <c r="H523" s="24">
        <f>IF(Universe!AC523="","",(Universe!AC523-$B$2556)/$C$2556)</f>
        <v/>
      </c>
      <c r="I523" s="24">
        <f>IF(Universe!AD523="","",(Universe!AD523-$B$2557)/$C$2557)</f>
        <v/>
      </c>
      <c r="J523" s="24">
        <f>IF(Universe!AE523="","",(Universe!AE523-$B$2558)/$C$2558)</f>
        <v/>
      </c>
      <c r="K523" s="24">
        <f>IF(Universe!AF523="","",(Universe!AF523-$B$2559)/$C$2559)</f>
        <v/>
      </c>
      <c r="L523" s="24">
        <f>IF(Universe!AG523="","",(Universe!AG523-$B$2560)/$C$2560)</f>
        <v/>
      </c>
      <c r="M523" s="24">
        <f>IF(Universe!AH523="","",(Universe!AH523-$B$2561)/$C$2561)</f>
        <v/>
      </c>
      <c r="N523" s="24">
        <f>IF(Universe!AI523="","",(Universe!AI523-$B$2562)/$C$2562)</f>
        <v/>
      </c>
      <c r="O523" s="24">
        <f>0.74*IF(B523="",0,B523)+0.16*IF(C523="",0,C523)+0.1*IF(D523="",0,D523)</f>
        <v/>
      </c>
      <c r="P523" s="24">
        <f>0.35*IF(E523="",0,E523)+0.35*IF(F523="",0,F523)+0.3*IF(G523="",0,G523)</f>
        <v/>
      </c>
      <c r="Q523" s="24">
        <f>0.656*IF(I523="",0,I523)+0.344*IF(H523="",0,H523)</f>
        <v/>
      </c>
      <c r="R523" s="24">
        <f>0.338*IF(J523="",0,J523)+0.662*IF(K523="",0,K523)</f>
        <v/>
      </c>
      <c r="S523" s="24">
        <f>0.38*IF(L523="",0,L523)+0.35*IF(M523="",0,M523)+0.27*IF(N523="",0,N523)</f>
        <v/>
      </c>
      <c r="T523" s="24">
        <f>IF(Universe!S523="","",((Universe!S523-$B$2565)/$C$2565)^3)</f>
        <v/>
      </c>
      <c r="U523" s="24">
        <f>IF(Universe!S523="","",(Universe!S523-$B$2565)/$C$2565)</f>
        <v/>
      </c>
      <c r="V523" s="24">
        <f>IF(Universe!T523="","",(Universe!T523-$B$2566)/$C$2566)</f>
        <v/>
      </c>
      <c r="W523" s="24">
        <f>IF(Universe!U523="","",(Universe!U523-$B$2567)/$C$2567)</f>
        <v/>
      </c>
      <c r="X523" s="24">
        <f>IF(O523="","",(O523-$B$2571)/$C$2571)</f>
        <v/>
      </c>
      <c r="Y523" s="24">
        <f>IF(T523="","",(T523-$B$2576)/$C$2576)</f>
        <v/>
      </c>
      <c r="Z523" s="24">
        <f>IF(Universe!V523="","",(Universe!V523-$B$2568)/$C$2568)</f>
        <v/>
      </c>
      <c r="AA523" s="24">
        <f>IF(P523="","",(P523-$B$2572)/$C$2572)</f>
        <v/>
      </c>
      <c r="AB523" s="24">
        <f>IF(Q523="","",(Q523-$B$2573)/$C$2573)</f>
        <v/>
      </c>
      <c r="AC523" s="24">
        <f>IF(R523="","",(R523-$B$2574)/$C$2574)</f>
        <v/>
      </c>
      <c r="AD523" s="24">
        <f>IF(S523="","",(S523-$B$2575)/$C$2575)</f>
        <v/>
      </c>
      <c r="AE523" s="24">
        <f>IF(Y523="","",Y523-(19.12044933116382+16.522174187581257*U523))</f>
        <v/>
      </c>
      <c r="AF523" s="24">
        <f>IF(X523="","",(X523-(-0.27268023098325006+0.47142105304415904*V523+-0.3189264934812436*U523)--5.286111042926227e-16)/0.7994208745952703)</f>
        <v/>
      </c>
      <c r="AG523" s="24">
        <f>IF(AA523="","",(AA523-(0.5248806186338691+-0.064206457956449*U523)-5.43454825424064e-16)/0.9977404048781155)</f>
        <v/>
      </c>
      <c r="AH523" s="25" t="n">
        <v>-3.288966761961944</v>
      </c>
      <c r="AI523" s="25" t="n">
        <v>-1.175708378800334</v>
      </c>
      <c r="AJ523" s="25" t="n">
        <v>0.9327987528958168</v>
      </c>
      <c r="AK523" s="25" t="n">
        <v>0.7474215567756604</v>
      </c>
      <c r="AL523" s="25" t="n">
        <v>2.475297107267916</v>
      </c>
      <c r="AM523" s="25" t="n">
        <v>0.1361236941222897</v>
      </c>
      <c r="AN523" s="25" t="n">
        <v>0.4796824218768243</v>
      </c>
      <c r="AO523" s="25" t="n">
        <v>-0.1310253149766145</v>
      </c>
      <c r="AP523" s="25" t="n">
        <v>-1.742068627602319</v>
      </c>
      <c r="AQ523" s="25" t="n">
        <v>1.025028183271359</v>
      </c>
    </row>
    <row r="524">
      <c r="A524" s="23">
        <f>Universe!A524</f>
        <v/>
      </c>
      <c r="B524" s="24">
        <f>IF(Universe!W524="","",(Universe!W524-$B$2550)/$C$2550)</f>
        <v/>
      </c>
      <c r="C524" s="24">
        <f>IF(Universe!X524="","",(Universe!X524-$B$2551)/$C$2551)</f>
        <v/>
      </c>
      <c r="D524" s="24">
        <f>IF(Universe!Y524="","",(Universe!Y524-$B$2552)/$C$2552)</f>
        <v/>
      </c>
      <c r="E524" s="24">
        <f>IF(Universe!Z524="","",(Universe!Z524-$B$2553)/$C$2553)</f>
        <v/>
      </c>
      <c r="F524" s="24">
        <f>IF(Universe!AA524="","",(Universe!AA524-$B$2554)/$C$2554)</f>
        <v/>
      </c>
      <c r="G524" s="24">
        <f>IF(Universe!AB524="","",(Universe!AB524-$B$2555)/$C$2555)</f>
        <v/>
      </c>
      <c r="H524" s="24">
        <f>IF(Universe!AC524="","",(Universe!AC524-$B$2556)/$C$2556)</f>
        <v/>
      </c>
      <c r="I524" s="24">
        <f>IF(Universe!AD524="","",(Universe!AD524-$B$2557)/$C$2557)</f>
        <v/>
      </c>
      <c r="J524" s="24">
        <f>IF(Universe!AE524="","",(Universe!AE524-$B$2558)/$C$2558)</f>
        <v/>
      </c>
      <c r="K524" s="24">
        <f>IF(Universe!AF524="","",(Universe!AF524-$B$2559)/$C$2559)</f>
        <v/>
      </c>
      <c r="L524" s="24">
        <f>IF(Universe!AG524="","",(Universe!AG524-$B$2560)/$C$2560)</f>
        <v/>
      </c>
      <c r="M524" s="24">
        <f>IF(Universe!AH524="","",(Universe!AH524-$B$2561)/$C$2561)</f>
        <v/>
      </c>
      <c r="N524" s="24">
        <f>IF(Universe!AI524="","",(Universe!AI524-$B$2562)/$C$2562)</f>
        <v/>
      </c>
      <c r="O524" s="24">
        <f>0.74*IF(B524="",0,B524)+0.16*IF(C524="",0,C524)+0.1*IF(D524="",0,D524)</f>
        <v/>
      </c>
      <c r="P524" s="24">
        <f>0.35*IF(E524="",0,E524)+0.35*IF(F524="",0,F524)+0.3*IF(G524="",0,G524)</f>
        <v/>
      </c>
      <c r="Q524" s="24">
        <f>0.656*IF(I524="",0,I524)+0.344*IF(H524="",0,H524)</f>
        <v/>
      </c>
      <c r="R524" s="24">
        <f>0.338*IF(J524="",0,J524)+0.662*IF(K524="",0,K524)</f>
        <v/>
      </c>
      <c r="S524" s="24">
        <f>0.38*IF(L524="",0,L524)+0.35*IF(M524="",0,M524)+0.27*IF(N524="",0,N524)</f>
        <v/>
      </c>
      <c r="T524" s="24">
        <f>IF(Universe!S524="","",((Universe!S524-$B$2565)/$C$2565)^3)</f>
        <v/>
      </c>
      <c r="U524" s="24">
        <f>IF(Universe!S524="","",(Universe!S524-$B$2565)/$C$2565)</f>
        <v/>
      </c>
      <c r="V524" s="24">
        <f>IF(Universe!T524="","",(Universe!T524-$B$2566)/$C$2566)</f>
        <v/>
      </c>
      <c r="W524" s="24">
        <f>IF(Universe!U524="","",(Universe!U524-$B$2567)/$C$2567)</f>
        <v/>
      </c>
      <c r="X524" s="24">
        <f>IF(O524="","",(O524-$B$2571)/$C$2571)</f>
        <v/>
      </c>
      <c r="Y524" s="24">
        <f>IF(T524="","",(T524-$B$2576)/$C$2576)</f>
        <v/>
      </c>
      <c r="Z524" s="24">
        <f>IF(Universe!V524="","",(Universe!V524-$B$2568)/$C$2568)</f>
        <v/>
      </c>
      <c r="AA524" s="24">
        <f>IF(P524="","",(P524-$B$2572)/$C$2572)</f>
        <v/>
      </c>
      <c r="AB524" s="24">
        <f>IF(Q524="","",(Q524-$B$2573)/$C$2573)</f>
        <v/>
      </c>
      <c r="AC524" s="24">
        <f>IF(R524="","",(R524-$B$2574)/$C$2574)</f>
        <v/>
      </c>
      <c r="AD524" s="24">
        <f>IF(S524="","",(S524-$B$2575)/$C$2575)</f>
        <v/>
      </c>
      <c r="AE524" s="24">
        <f>IF(Y524="","",Y524-(19.12044933116382+16.522174187581257*U524))</f>
        <v/>
      </c>
      <c r="AF524" s="24">
        <f>IF(X524="","",(X524-(-0.27268023098325006+0.47142105304415904*V524+-0.3189264934812436*U524)--5.286111042926227e-16)/0.7994208745952703)</f>
        <v/>
      </c>
      <c r="AG524" s="24">
        <f>IF(AA524="","",(AA524-(0.5248806186338691+-0.064206457956449*U524)-5.43454825424064e-16)/0.9977404048781155)</f>
        <v/>
      </c>
      <c r="AH524" s="25" t="n">
        <v>-2.936951372324451</v>
      </c>
      <c r="AI524" s="25" t="n">
        <v>0.1462516377456338</v>
      </c>
      <c r="AJ524" s="25" t="n">
        <v>-1.864202570953233</v>
      </c>
      <c r="AK524" s="25" t="n">
        <v>-0.1836325160071426</v>
      </c>
      <c r="AL524" s="25" t="n">
        <v>3.041514062288999</v>
      </c>
      <c r="AM524" s="25" t="n">
        <v>-0.8842436491017422</v>
      </c>
      <c r="AN524" s="25" t="n">
        <v>-0.057893647811679</v>
      </c>
      <c r="AO524" s="25" t="n">
        <v>-0.2521466822116922</v>
      </c>
      <c r="AP524" s="25" t="n">
        <v>0.0888455724046255</v>
      </c>
      <c r="AQ524" s="25" t="n">
        <v>1.44099746387047</v>
      </c>
    </row>
    <row r="525">
      <c r="A525" s="23">
        <f>Universe!A525</f>
        <v/>
      </c>
      <c r="B525" s="24">
        <f>IF(Universe!W525="","",(Universe!W525-$B$2550)/$C$2550)</f>
        <v/>
      </c>
      <c r="C525" s="24">
        <f>IF(Universe!X525="","",(Universe!X525-$B$2551)/$C$2551)</f>
        <v/>
      </c>
      <c r="D525" s="24">
        <f>IF(Universe!Y525="","",(Universe!Y525-$B$2552)/$C$2552)</f>
        <v/>
      </c>
      <c r="E525" s="24">
        <f>IF(Universe!Z525="","",(Universe!Z525-$B$2553)/$C$2553)</f>
        <v/>
      </c>
      <c r="F525" s="24">
        <f>IF(Universe!AA525="","",(Universe!AA525-$B$2554)/$C$2554)</f>
        <v/>
      </c>
      <c r="G525" s="24">
        <f>IF(Universe!AB525="","",(Universe!AB525-$B$2555)/$C$2555)</f>
        <v/>
      </c>
      <c r="H525" s="24">
        <f>IF(Universe!AC525="","",(Universe!AC525-$B$2556)/$C$2556)</f>
        <v/>
      </c>
      <c r="I525" s="24">
        <f>IF(Universe!AD525="","",(Universe!AD525-$B$2557)/$C$2557)</f>
        <v/>
      </c>
      <c r="J525" s="24">
        <f>IF(Universe!AE525="","",(Universe!AE525-$B$2558)/$C$2558)</f>
        <v/>
      </c>
      <c r="K525" s="24">
        <f>IF(Universe!AF525="","",(Universe!AF525-$B$2559)/$C$2559)</f>
        <v/>
      </c>
      <c r="L525" s="24">
        <f>IF(Universe!AG525="","",(Universe!AG525-$B$2560)/$C$2560)</f>
        <v/>
      </c>
      <c r="M525" s="24">
        <f>IF(Universe!AH525="","",(Universe!AH525-$B$2561)/$C$2561)</f>
        <v/>
      </c>
      <c r="N525" s="24">
        <f>IF(Universe!AI525="","",(Universe!AI525-$B$2562)/$C$2562)</f>
        <v/>
      </c>
      <c r="O525" s="24">
        <f>0.74*IF(B525="",0,B525)+0.16*IF(C525="",0,C525)+0.1*IF(D525="",0,D525)</f>
        <v/>
      </c>
      <c r="P525" s="24">
        <f>0.35*IF(E525="",0,E525)+0.35*IF(F525="",0,F525)+0.3*IF(G525="",0,G525)</f>
        <v/>
      </c>
      <c r="Q525" s="24">
        <f>0.656*IF(I525="",0,I525)+0.344*IF(H525="",0,H525)</f>
        <v/>
      </c>
      <c r="R525" s="24">
        <f>0.338*IF(J525="",0,J525)+0.662*IF(K525="",0,K525)</f>
        <v/>
      </c>
      <c r="S525" s="24">
        <f>0.38*IF(L525="",0,L525)+0.35*IF(M525="",0,M525)+0.27*IF(N525="",0,N525)</f>
        <v/>
      </c>
      <c r="T525" s="24">
        <f>IF(Universe!S525="","",((Universe!S525-$B$2565)/$C$2565)^3)</f>
        <v/>
      </c>
      <c r="U525" s="24">
        <f>IF(Universe!S525="","",(Universe!S525-$B$2565)/$C$2565)</f>
        <v/>
      </c>
      <c r="V525" s="24">
        <f>IF(Universe!T525="","",(Universe!T525-$B$2566)/$C$2566)</f>
        <v/>
      </c>
      <c r="W525" s="24">
        <f>IF(Universe!U525="","",(Universe!U525-$B$2567)/$C$2567)</f>
        <v/>
      </c>
      <c r="X525" s="24">
        <f>IF(O525="","",(O525-$B$2571)/$C$2571)</f>
        <v/>
      </c>
      <c r="Y525" s="24">
        <f>IF(T525="","",(T525-$B$2576)/$C$2576)</f>
        <v/>
      </c>
      <c r="Z525" s="24">
        <f>IF(Universe!V525="","",(Universe!V525-$B$2568)/$C$2568)</f>
        <v/>
      </c>
      <c r="AA525" s="24">
        <f>IF(P525="","",(P525-$B$2572)/$C$2572)</f>
        <v/>
      </c>
      <c r="AB525" s="24">
        <f>IF(Q525="","",(Q525-$B$2573)/$C$2573)</f>
        <v/>
      </c>
      <c r="AC525" s="24">
        <f>IF(R525="","",(R525-$B$2574)/$C$2574)</f>
        <v/>
      </c>
      <c r="AD525" s="24">
        <f>IF(S525="","",(S525-$B$2575)/$C$2575)</f>
        <v/>
      </c>
      <c r="AE525" s="24">
        <f>IF(Y525="","",Y525-(19.12044933116382+16.522174187581257*U525))</f>
        <v/>
      </c>
      <c r="AF525" s="24">
        <f>IF(X525="","",(X525-(-0.27268023098325006+0.47142105304415904*V525+-0.3189264934812436*U525)--5.286111042926227e-16)/0.7994208745952703)</f>
        <v/>
      </c>
      <c r="AG525" s="24">
        <f>IF(AA525="","",(AA525-(0.5248806186338691+-0.064206457956449*U525)-5.43454825424064e-16)/0.9977404048781155)</f>
        <v/>
      </c>
      <c r="AH525" s="25" t="n">
        <v>-3.503434968176405</v>
      </c>
      <c r="AI525" s="25" t="n">
        <v>0.2933494149469234</v>
      </c>
      <c r="AJ525" s="25" t="n">
        <v>1.148462041349454</v>
      </c>
      <c r="AK525" s="25" t="n">
        <v>1.193835140485083</v>
      </c>
      <c r="AL525" s="25" t="n">
        <v>1.979190650554276</v>
      </c>
      <c r="AM525" s="25" t="n">
        <v>-0.0702347898512711</v>
      </c>
      <c r="AN525" s="25" t="n">
        <v>-0.8740164470640247</v>
      </c>
      <c r="AO525" s="25" t="n">
        <v>-0.438177085464792</v>
      </c>
      <c r="AP525" s="25" t="n">
        <v>4.267580274983064</v>
      </c>
      <c r="AQ525" s="25" t="n">
        <v>-0.4621800045402608</v>
      </c>
    </row>
    <row r="526">
      <c r="A526" s="23">
        <f>Universe!A526</f>
        <v/>
      </c>
      <c r="B526" s="24">
        <f>IF(Universe!W526="","",(Universe!W526-$B$2550)/$C$2550)</f>
        <v/>
      </c>
      <c r="C526" s="24">
        <f>IF(Universe!X526="","",(Universe!X526-$B$2551)/$C$2551)</f>
        <v/>
      </c>
      <c r="D526" s="24">
        <f>IF(Universe!Y526="","",(Universe!Y526-$B$2552)/$C$2552)</f>
        <v/>
      </c>
      <c r="E526" s="24">
        <f>IF(Universe!Z526="","",(Universe!Z526-$B$2553)/$C$2553)</f>
        <v/>
      </c>
      <c r="F526" s="24">
        <f>IF(Universe!AA526="","",(Universe!AA526-$B$2554)/$C$2554)</f>
        <v/>
      </c>
      <c r="G526" s="24">
        <f>IF(Universe!AB526="","",(Universe!AB526-$B$2555)/$C$2555)</f>
        <v/>
      </c>
      <c r="H526" s="24">
        <f>IF(Universe!AC526="","",(Universe!AC526-$B$2556)/$C$2556)</f>
        <v/>
      </c>
      <c r="I526" s="24">
        <f>IF(Universe!AD526="","",(Universe!AD526-$B$2557)/$C$2557)</f>
        <v/>
      </c>
      <c r="J526" s="24">
        <f>IF(Universe!AE526="","",(Universe!AE526-$B$2558)/$C$2558)</f>
        <v/>
      </c>
      <c r="K526" s="24">
        <f>IF(Universe!AF526="","",(Universe!AF526-$B$2559)/$C$2559)</f>
        <v/>
      </c>
      <c r="L526" s="24">
        <f>IF(Universe!AG526="","",(Universe!AG526-$B$2560)/$C$2560)</f>
        <v/>
      </c>
      <c r="M526" s="24">
        <f>IF(Universe!AH526="","",(Universe!AH526-$B$2561)/$C$2561)</f>
        <v/>
      </c>
      <c r="N526" s="24">
        <f>IF(Universe!AI526="","",(Universe!AI526-$B$2562)/$C$2562)</f>
        <v/>
      </c>
      <c r="O526" s="24">
        <f>0.74*IF(B526="",0,B526)+0.16*IF(C526="",0,C526)+0.1*IF(D526="",0,D526)</f>
        <v/>
      </c>
      <c r="P526" s="24">
        <f>0.35*IF(E526="",0,E526)+0.35*IF(F526="",0,F526)+0.3*IF(G526="",0,G526)</f>
        <v/>
      </c>
      <c r="Q526" s="24">
        <f>0.656*IF(I526="",0,I526)+0.344*IF(H526="",0,H526)</f>
        <v/>
      </c>
      <c r="R526" s="24">
        <f>0.338*IF(J526="",0,J526)+0.662*IF(K526="",0,K526)</f>
        <v/>
      </c>
      <c r="S526" s="24">
        <f>0.38*IF(L526="",0,L526)+0.35*IF(M526="",0,M526)+0.27*IF(N526="",0,N526)</f>
        <v/>
      </c>
      <c r="T526" s="24">
        <f>IF(Universe!S526="","",((Universe!S526-$B$2565)/$C$2565)^3)</f>
        <v/>
      </c>
      <c r="U526" s="24">
        <f>IF(Universe!S526="","",(Universe!S526-$B$2565)/$C$2565)</f>
        <v/>
      </c>
      <c r="V526" s="24">
        <f>IF(Universe!T526="","",(Universe!T526-$B$2566)/$C$2566)</f>
        <v/>
      </c>
      <c r="W526" s="24">
        <f>IF(Universe!U526="","",(Universe!U526-$B$2567)/$C$2567)</f>
        <v/>
      </c>
      <c r="X526" s="24">
        <f>IF(O526="","",(O526-$B$2571)/$C$2571)</f>
        <v/>
      </c>
      <c r="Y526" s="24">
        <f>IF(T526="","",(T526-$B$2576)/$C$2576)</f>
        <v/>
      </c>
      <c r="Z526" s="24">
        <f>IF(Universe!V526="","",(Universe!V526-$B$2568)/$C$2568)</f>
        <v/>
      </c>
      <c r="AA526" s="24">
        <f>IF(P526="","",(P526-$B$2572)/$C$2572)</f>
        <v/>
      </c>
      <c r="AB526" s="24">
        <f>IF(Q526="","",(Q526-$B$2573)/$C$2573)</f>
        <v/>
      </c>
      <c r="AC526" s="24">
        <f>IF(R526="","",(R526-$B$2574)/$C$2574)</f>
        <v/>
      </c>
      <c r="AD526" s="24">
        <f>IF(S526="","",(S526-$B$2575)/$C$2575)</f>
        <v/>
      </c>
      <c r="AE526" s="24">
        <f>IF(Y526="","",Y526-(19.12044933116382+16.522174187581257*U526))</f>
        <v/>
      </c>
      <c r="AF526" s="24">
        <f>IF(X526="","",(X526-(-0.27268023098325006+0.47142105304415904*V526+-0.3189264934812436*U526)--5.286111042926227e-16)/0.7994208745952703)</f>
        <v/>
      </c>
      <c r="AG526" s="24">
        <f>IF(AA526="","",(AA526-(0.5248806186338691+-0.064206457956449*U526)-5.43454825424064e-16)/0.9977404048781155)</f>
        <v/>
      </c>
      <c r="AH526" s="25" t="n">
        <v>-3.717747870172175</v>
      </c>
      <c r="AI526" s="25" t="n">
        <v>0.3125142221431313</v>
      </c>
      <c r="AJ526" s="25" t="n">
        <v>-1.486376373851564</v>
      </c>
      <c r="AK526" s="25" t="n">
        <v>-0.6323636268395224</v>
      </c>
      <c r="AL526" s="25" t="n">
        <v>1.359956380889126</v>
      </c>
      <c r="AM526" s="25" t="n">
        <v>-0.1668372022644392</v>
      </c>
      <c r="AN526" s="25" t="n">
        <v>0.0430161264681634</v>
      </c>
      <c r="AO526" s="25" t="n">
        <v>-0.273812965842191</v>
      </c>
      <c r="AP526" s="25" t="n">
        <v>0.1689188220600736</v>
      </c>
      <c r="AQ526" s="25" t="n">
        <v>0.9189212404973562</v>
      </c>
    </row>
    <row r="527">
      <c r="A527" s="23">
        <f>Universe!A527</f>
        <v/>
      </c>
      <c r="B527" s="24">
        <f>IF(Universe!W527="","",(Universe!W527-$B$2550)/$C$2550)</f>
        <v/>
      </c>
      <c r="C527" s="24">
        <f>IF(Universe!X527="","",(Universe!X527-$B$2551)/$C$2551)</f>
        <v/>
      </c>
      <c r="D527" s="24">
        <f>IF(Universe!Y527="","",(Universe!Y527-$B$2552)/$C$2552)</f>
        <v/>
      </c>
      <c r="E527" s="24">
        <f>IF(Universe!Z527="","",(Universe!Z527-$B$2553)/$C$2553)</f>
        <v/>
      </c>
      <c r="F527" s="24">
        <f>IF(Universe!AA527="","",(Universe!AA527-$B$2554)/$C$2554)</f>
        <v/>
      </c>
      <c r="G527" s="24">
        <f>IF(Universe!AB527="","",(Universe!AB527-$B$2555)/$C$2555)</f>
        <v/>
      </c>
      <c r="H527" s="24">
        <f>IF(Universe!AC527="","",(Universe!AC527-$B$2556)/$C$2556)</f>
        <v/>
      </c>
      <c r="I527" s="24">
        <f>IF(Universe!AD527="","",(Universe!AD527-$B$2557)/$C$2557)</f>
        <v/>
      </c>
      <c r="J527" s="24">
        <f>IF(Universe!AE527="","",(Universe!AE527-$B$2558)/$C$2558)</f>
        <v/>
      </c>
      <c r="K527" s="24">
        <f>IF(Universe!AF527="","",(Universe!AF527-$B$2559)/$C$2559)</f>
        <v/>
      </c>
      <c r="L527" s="24">
        <f>IF(Universe!AG527="","",(Universe!AG527-$B$2560)/$C$2560)</f>
        <v/>
      </c>
      <c r="M527" s="24">
        <f>IF(Universe!AH527="","",(Universe!AH527-$B$2561)/$C$2561)</f>
        <v/>
      </c>
      <c r="N527" s="24">
        <f>IF(Universe!AI527="","",(Universe!AI527-$B$2562)/$C$2562)</f>
        <v/>
      </c>
      <c r="O527" s="24">
        <f>0.74*IF(B527="",0,B527)+0.16*IF(C527="",0,C527)+0.1*IF(D527="",0,D527)</f>
        <v/>
      </c>
      <c r="P527" s="24">
        <f>0.35*IF(E527="",0,E527)+0.35*IF(F527="",0,F527)+0.3*IF(G527="",0,G527)</f>
        <v/>
      </c>
      <c r="Q527" s="24">
        <f>0.656*IF(I527="",0,I527)+0.344*IF(H527="",0,H527)</f>
        <v/>
      </c>
      <c r="R527" s="24">
        <f>0.338*IF(J527="",0,J527)+0.662*IF(K527="",0,K527)</f>
        <v/>
      </c>
      <c r="S527" s="24">
        <f>0.38*IF(L527="",0,L527)+0.35*IF(M527="",0,M527)+0.27*IF(N527="",0,N527)</f>
        <v/>
      </c>
      <c r="T527" s="24">
        <f>IF(Universe!S527="","",((Universe!S527-$B$2565)/$C$2565)^3)</f>
        <v/>
      </c>
      <c r="U527" s="24">
        <f>IF(Universe!S527="","",(Universe!S527-$B$2565)/$C$2565)</f>
        <v/>
      </c>
      <c r="V527" s="24">
        <f>IF(Universe!T527="","",(Universe!T527-$B$2566)/$C$2566)</f>
        <v/>
      </c>
      <c r="W527" s="24">
        <f>IF(Universe!U527="","",(Universe!U527-$B$2567)/$C$2567)</f>
        <v/>
      </c>
      <c r="X527" s="24">
        <f>IF(O527="","",(O527-$B$2571)/$C$2571)</f>
        <v/>
      </c>
      <c r="Y527" s="24">
        <f>IF(T527="","",(T527-$B$2576)/$C$2576)</f>
        <v/>
      </c>
      <c r="Z527" s="24">
        <f>IF(Universe!V527="","",(Universe!V527-$B$2568)/$C$2568)</f>
        <v/>
      </c>
      <c r="AA527" s="24">
        <f>IF(P527="","",(P527-$B$2572)/$C$2572)</f>
        <v/>
      </c>
      <c r="AB527" s="24">
        <f>IF(Q527="","",(Q527-$B$2573)/$C$2573)</f>
        <v/>
      </c>
      <c r="AC527" s="24">
        <f>IF(R527="","",(R527-$B$2574)/$C$2574)</f>
        <v/>
      </c>
      <c r="AD527" s="24">
        <f>IF(S527="","",(S527-$B$2575)/$C$2575)</f>
        <v/>
      </c>
      <c r="AE527" s="24">
        <f>IF(Y527="","",Y527-(19.12044933116382+16.522174187581257*U527))</f>
        <v/>
      </c>
      <c r="AF527" s="24">
        <f>IF(X527="","",(X527-(-0.27268023098325006+0.47142105304415904*V527+-0.3189264934812436*U527)--5.286111042926227e-16)/0.7994208745952703)</f>
        <v/>
      </c>
      <c r="AG527" s="24">
        <f>IF(AA527="","",(AA527-(0.5248806186338691+-0.064206457956449*U527)-5.43454825424064e-16)/0.9977404048781155)</f>
        <v/>
      </c>
      <c r="AH527" s="25" t="n">
        <v>-2.987267443765305</v>
      </c>
      <c r="AI527" s="25" t="n">
        <v>-0.2617453799184783</v>
      </c>
      <c r="AJ527" s="25" t="n">
        <v>-1.140102681959232</v>
      </c>
      <c r="AK527" s="25" t="n">
        <v>-0.026040846064718</v>
      </c>
      <c r="AL527" s="25" t="n">
        <v>2.978462771926939</v>
      </c>
      <c r="AM527" s="25" t="n">
        <v>1.765348516863705</v>
      </c>
      <c r="AN527" s="25" t="n">
        <v>-1.332589313308606</v>
      </c>
      <c r="AO527" s="25" t="n">
        <v>0.5874628587072538</v>
      </c>
      <c r="AP527" s="25" t="n">
        <v>0.4442472904799056</v>
      </c>
      <c r="AQ527" s="25" t="n">
        <v>0.5289223882362545</v>
      </c>
    </row>
    <row r="528">
      <c r="A528" s="23">
        <f>Universe!A528</f>
        <v/>
      </c>
      <c r="B528" s="24">
        <f>IF(Universe!W528="","",(Universe!W528-$B$2550)/$C$2550)</f>
        <v/>
      </c>
      <c r="C528" s="24">
        <f>IF(Universe!X528="","",(Universe!X528-$B$2551)/$C$2551)</f>
        <v/>
      </c>
      <c r="D528" s="24">
        <f>IF(Universe!Y528="","",(Universe!Y528-$B$2552)/$C$2552)</f>
        <v/>
      </c>
      <c r="E528" s="24">
        <f>IF(Universe!Z528="","",(Universe!Z528-$B$2553)/$C$2553)</f>
        <v/>
      </c>
      <c r="F528" s="24">
        <f>IF(Universe!AA528="","",(Universe!AA528-$B$2554)/$C$2554)</f>
        <v/>
      </c>
      <c r="G528" s="24">
        <f>IF(Universe!AB528="","",(Universe!AB528-$B$2555)/$C$2555)</f>
        <v/>
      </c>
      <c r="H528" s="24">
        <f>IF(Universe!AC528="","",(Universe!AC528-$B$2556)/$C$2556)</f>
        <v/>
      </c>
      <c r="I528" s="24">
        <f>IF(Universe!AD528="","",(Universe!AD528-$B$2557)/$C$2557)</f>
        <v/>
      </c>
      <c r="J528" s="24">
        <f>IF(Universe!AE528="","",(Universe!AE528-$B$2558)/$C$2558)</f>
        <v/>
      </c>
      <c r="K528" s="24">
        <f>IF(Universe!AF528="","",(Universe!AF528-$B$2559)/$C$2559)</f>
        <v/>
      </c>
      <c r="L528" s="24">
        <f>IF(Universe!AG528="","",(Universe!AG528-$B$2560)/$C$2560)</f>
        <v/>
      </c>
      <c r="M528" s="24">
        <f>IF(Universe!AH528="","",(Universe!AH528-$B$2561)/$C$2561)</f>
        <v/>
      </c>
      <c r="N528" s="24">
        <f>IF(Universe!AI528="","",(Universe!AI528-$B$2562)/$C$2562)</f>
        <v/>
      </c>
      <c r="O528" s="24">
        <f>0.74*IF(B528="",0,B528)+0.16*IF(C528="",0,C528)+0.1*IF(D528="",0,D528)</f>
        <v/>
      </c>
      <c r="P528" s="24">
        <f>0.35*IF(E528="",0,E528)+0.35*IF(F528="",0,F528)+0.3*IF(G528="",0,G528)</f>
        <v/>
      </c>
      <c r="Q528" s="24">
        <f>0.656*IF(I528="",0,I528)+0.344*IF(H528="",0,H528)</f>
        <v/>
      </c>
      <c r="R528" s="24">
        <f>0.338*IF(J528="",0,J528)+0.662*IF(K528="",0,K528)</f>
        <v/>
      </c>
      <c r="S528" s="24">
        <f>0.38*IF(L528="",0,L528)+0.35*IF(M528="",0,M528)+0.27*IF(N528="",0,N528)</f>
        <v/>
      </c>
      <c r="T528" s="24">
        <f>IF(Universe!S528="","",((Universe!S528-$B$2565)/$C$2565)^3)</f>
        <v/>
      </c>
      <c r="U528" s="24">
        <f>IF(Universe!S528="","",(Universe!S528-$B$2565)/$C$2565)</f>
        <v/>
      </c>
      <c r="V528" s="24">
        <f>IF(Universe!T528="","",(Universe!T528-$B$2566)/$C$2566)</f>
        <v/>
      </c>
      <c r="W528" s="24">
        <f>IF(Universe!U528="","",(Universe!U528-$B$2567)/$C$2567)</f>
        <v/>
      </c>
      <c r="X528" s="24">
        <f>IF(O528="","",(O528-$B$2571)/$C$2571)</f>
        <v/>
      </c>
      <c r="Y528" s="24">
        <f>IF(T528="","",(T528-$B$2576)/$C$2576)</f>
        <v/>
      </c>
      <c r="Z528" s="24">
        <f>IF(Universe!V528="","",(Universe!V528-$B$2568)/$C$2568)</f>
        <v/>
      </c>
      <c r="AA528" s="24">
        <f>IF(P528="","",(P528-$B$2572)/$C$2572)</f>
        <v/>
      </c>
      <c r="AB528" s="24">
        <f>IF(Q528="","",(Q528-$B$2573)/$C$2573)</f>
        <v/>
      </c>
      <c r="AC528" s="24">
        <f>IF(R528="","",(R528-$B$2574)/$C$2574)</f>
        <v/>
      </c>
      <c r="AD528" s="24">
        <f>IF(S528="","",(S528-$B$2575)/$C$2575)</f>
        <v/>
      </c>
      <c r="AE528" s="24">
        <f>IF(Y528="","",Y528-(19.12044933116382+16.522174187581257*U528))</f>
        <v/>
      </c>
      <c r="AF528" s="24">
        <f>IF(X528="","",(X528-(-0.27268023098325006+0.47142105304415904*V528+-0.3189264934812436*U528)--5.286111042926227e-16)/0.7994208745952703)</f>
        <v/>
      </c>
      <c r="AG528" s="24">
        <f>IF(AA528="","",(AA528-(0.5248806186338691+-0.064206457956449*U528)-5.43454825424064e-16)/0.9977404048781155)</f>
        <v/>
      </c>
      <c r="AH528" s="25" t="n">
        <v>-1.371441679195514</v>
      </c>
      <c r="AI528" s="25" t="n">
        <v>-1.836201823004516</v>
      </c>
      <c r="AJ528" s="25" t="n">
        <v>-0.2540295093321423</v>
      </c>
      <c r="AK528" s="25" t="n">
        <v>0.1131090993380916</v>
      </c>
      <c r="AL528" s="25" t="n">
        <v>2.643633337229434</v>
      </c>
      <c r="AM528" s="25" t="n">
        <v>0.2309933112223768</v>
      </c>
      <c r="AN528" s="25" t="n">
        <v>-0.3810180230287028</v>
      </c>
      <c r="AO528" s="25" t="n">
        <v>0.0492147641016878</v>
      </c>
      <c r="AP528" s="25" t="n">
        <v>-0.7180111952957312</v>
      </c>
      <c r="AQ528" s="25" t="n">
        <v>0.6986097650010963</v>
      </c>
    </row>
    <row r="529">
      <c r="A529" s="23">
        <f>Universe!A529</f>
        <v/>
      </c>
      <c r="B529" s="24">
        <f>IF(Universe!W529="","",(Universe!W529-$B$2550)/$C$2550)</f>
        <v/>
      </c>
      <c r="C529" s="24">
        <f>IF(Universe!X529="","",(Universe!X529-$B$2551)/$C$2551)</f>
        <v/>
      </c>
      <c r="D529" s="24">
        <f>IF(Universe!Y529="","",(Universe!Y529-$B$2552)/$C$2552)</f>
        <v/>
      </c>
      <c r="E529" s="24">
        <f>IF(Universe!Z529="","",(Universe!Z529-$B$2553)/$C$2553)</f>
        <v/>
      </c>
      <c r="F529" s="24">
        <f>IF(Universe!AA529="","",(Universe!AA529-$B$2554)/$C$2554)</f>
        <v/>
      </c>
      <c r="G529" s="24">
        <f>IF(Universe!AB529="","",(Universe!AB529-$B$2555)/$C$2555)</f>
        <v/>
      </c>
      <c r="H529" s="24">
        <f>IF(Universe!AC529="","",(Universe!AC529-$B$2556)/$C$2556)</f>
        <v/>
      </c>
      <c r="I529" s="24">
        <f>IF(Universe!AD529="","",(Universe!AD529-$B$2557)/$C$2557)</f>
        <v/>
      </c>
      <c r="J529" s="24">
        <f>IF(Universe!AE529="","",(Universe!AE529-$B$2558)/$C$2558)</f>
        <v/>
      </c>
      <c r="K529" s="24">
        <f>IF(Universe!AF529="","",(Universe!AF529-$B$2559)/$C$2559)</f>
        <v/>
      </c>
      <c r="L529" s="24">
        <f>IF(Universe!AG529="","",(Universe!AG529-$B$2560)/$C$2560)</f>
        <v/>
      </c>
      <c r="M529" s="24">
        <f>IF(Universe!AH529="","",(Universe!AH529-$B$2561)/$C$2561)</f>
        <v/>
      </c>
      <c r="N529" s="24">
        <f>IF(Universe!AI529="","",(Universe!AI529-$B$2562)/$C$2562)</f>
        <v/>
      </c>
      <c r="O529" s="24">
        <f>0.74*IF(B529="",0,B529)+0.16*IF(C529="",0,C529)+0.1*IF(D529="",0,D529)</f>
        <v/>
      </c>
      <c r="P529" s="24">
        <f>0.35*IF(E529="",0,E529)+0.35*IF(F529="",0,F529)+0.3*IF(G529="",0,G529)</f>
        <v/>
      </c>
      <c r="Q529" s="24">
        <f>0.656*IF(I529="",0,I529)+0.344*IF(H529="",0,H529)</f>
        <v/>
      </c>
      <c r="R529" s="24">
        <f>0.338*IF(J529="",0,J529)+0.662*IF(K529="",0,K529)</f>
        <v/>
      </c>
      <c r="S529" s="24">
        <f>0.38*IF(L529="",0,L529)+0.35*IF(M529="",0,M529)+0.27*IF(N529="",0,N529)</f>
        <v/>
      </c>
      <c r="T529" s="24">
        <f>IF(Universe!S529="","",((Universe!S529-$B$2565)/$C$2565)^3)</f>
        <v/>
      </c>
      <c r="U529" s="24">
        <f>IF(Universe!S529="","",(Universe!S529-$B$2565)/$C$2565)</f>
        <v/>
      </c>
      <c r="V529" s="24">
        <f>IF(Universe!T529="","",(Universe!T529-$B$2566)/$C$2566)</f>
        <v/>
      </c>
      <c r="W529" s="24">
        <f>IF(Universe!U529="","",(Universe!U529-$B$2567)/$C$2567)</f>
        <v/>
      </c>
      <c r="X529" s="24">
        <f>IF(O529="","",(O529-$B$2571)/$C$2571)</f>
        <v/>
      </c>
      <c r="Y529" s="24">
        <f>IF(T529="","",(T529-$B$2576)/$C$2576)</f>
        <v/>
      </c>
      <c r="Z529" s="24">
        <f>IF(Universe!V529="","",(Universe!V529-$B$2568)/$C$2568)</f>
        <v/>
      </c>
      <c r="AA529" s="24">
        <f>IF(P529="","",(P529-$B$2572)/$C$2572)</f>
        <v/>
      </c>
      <c r="AB529" s="24">
        <f>IF(Q529="","",(Q529-$B$2573)/$C$2573)</f>
        <v/>
      </c>
      <c r="AC529" s="24">
        <f>IF(R529="","",(R529-$B$2574)/$C$2574)</f>
        <v/>
      </c>
      <c r="AD529" s="24">
        <f>IF(S529="","",(S529-$B$2575)/$C$2575)</f>
        <v/>
      </c>
      <c r="AE529" s="24">
        <f>IF(Y529="","",Y529-(19.12044933116382+16.522174187581257*U529))</f>
        <v/>
      </c>
      <c r="AF529" s="24">
        <f>IF(X529="","",(X529-(-0.27268023098325006+0.47142105304415904*V529+-0.3189264934812436*U529)--5.286111042926227e-16)/0.7994208745952703)</f>
        <v/>
      </c>
      <c r="AG529" s="24">
        <f>IF(AA529="","",(AA529-(0.5248806186338691+-0.064206457956449*U529)-5.43454825424064e-16)/0.9977404048781155)</f>
        <v/>
      </c>
      <c r="AH529" s="25" t="n">
        <v>-4.265232976869746</v>
      </c>
      <c r="AI529" s="25" t="n">
        <v>-1.081075070253493</v>
      </c>
      <c r="AJ529" s="25" t="n">
        <v>-0.4693736638357821</v>
      </c>
      <c r="AK529" s="25" t="n">
        <v>-0.919796976982074</v>
      </c>
      <c r="AL529" s="25" t="n">
        <v>-0.8344704901027168</v>
      </c>
      <c r="AM529" s="25" t="n">
        <v>1.186492364671992</v>
      </c>
      <c r="AN529" s="25" t="n">
        <v>-1.677082970047957</v>
      </c>
      <c r="AO529" s="25" t="n">
        <v>0.2701628225136832</v>
      </c>
      <c r="AP529" s="25" t="n">
        <v>-0.3871356695783577</v>
      </c>
      <c r="AQ529" s="25" t="n">
        <v>-0.4112044464947041</v>
      </c>
    </row>
    <row r="530">
      <c r="A530" s="23">
        <f>Universe!A530</f>
        <v/>
      </c>
      <c r="B530" s="24">
        <f>IF(Universe!W530="","",(Universe!W530-$B$2550)/$C$2550)</f>
        <v/>
      </c>
      <c r="C530" s="24">
        <f>IF(Universe!X530="","",(Universe!X530-$B$2551)/$C$2551)</f>
        <v/>
      </c>
      <c r="D530" s="24">
        <f>IF(Universe!Y530="","",(Universe!Y530-$B$2552)/$C$2552)</f>
        <v/>
      </c>
      <c r="E530" s="24">
        <f>IF(Universe!Z530="","",(Universe!Z530-$B$2553)/$C$2553)</f>
        <v/>
      </c>
      <c r="F530" s="24">
        <f>IF(Universe!AA530="","",(Universe!AA530-$B$2554)/$C$2554)</f>
        <v/>
      </c>
      <c r="G530" s="24">
        <f>IF(Universe!AB530="","",(Universe!AB530-$B$2555)/$C$2555)</f>
        <v/>
      </c>
      <c r="H530" s="24">
        <f>IF(Universe!AC530="","",(Universe!AC530-$B$2556)/$C$2556)</f>
        <v/>
      </c>
      <c r="I530" s="24">
        <f>IF(Universe!AD530="","",(Universe!AD530-$B$2557)/$C$2557)</f>
        <v/>
      </c>
      <c r="J530" s="24">
        <f>IF(Universe!AE530="","",(Universe!AE530-$B$2558)/$C$2558)</f>
        <v/>
      </c>
      <c r="K530" s="24">
        <f>IF(Universe!AF530="","",(Universe!AF530-$B$2559)/$C$2559)</f>
        <v/>
      </c>
      <c r="L530" s="24">
        <f>IF(Universe!AG530="","",(Universe!AG530-$B$2560)/$C$2560)</f>
        <v/>
      </c>
      <c r="M530" s="24">
        <f>IF(Universe!AH530="","",(Universe!AH530-$B$2561)/$C$2561)</f>
        <v/>
      </c>
      <c r="N530" s="24">
        <f>IF(Universe!AI530="","",(Universe!AI530-$B$2562)/$C$2562)</f>
        <v/>
      </c>
      <c r="O530" s="24">
        <f>0.74*IF(B530="",0,B530)+0.16*IF(C530="",0,C530)+0.1*IF(D530="",0,D530)</f>
        <v/>
      </c>
      <c r="P530" s="24">
        <f>0.35*IF(E530="",0,E530)+0.35*IF(F530="",0,F530)+0.3*IF(G530="",0,G530)</f>
        <v/>
      </c>
      <c r="Q530" s="24">
        <f>0.656*IF(I530="",0,I530)+0.344*IF(H530="",0,H530)</f>
        <v/>
      </c>
      <c r="R530" s="24">
        <f>0.338*IF(J530="",0,J530)+0.662*IF(K530="",0,K530)</f>
        <v/>
      </c>
      <c r="S530" s="24">
        <f>0.38*IF(L530="",0,L530)+0.35*IF(M530="",0,M530)+0.27*IF(N530="",0,N530)</f>
        <v/>
      </c>
      <c r="T530" s="24">
        <f>IF(Universe!S530="","",((Universe!S530-$B$2565)/$C$2565)^3)</f>
        <v/>
      </c>
      <c r="U530" s="24">
        <f>IF(Universe!S530="","",(Universe!S530-$B$2565)/$C$2565)</f>
        <v/>
      </c>
      <c r="V530" s="24">
        <f>IF(Universe!T530="","",(Universe!T530-$B$2566)/$C$2566)</f>
        <v/>
      </c>
      <c r="W530" s="24">
        <f>IF(Universe!U530="","",(Universe!U530-$B$2567)/$C$2567)</f>
        <v/>
      </c>
      <c r="X530" s="24">
        <f>IF(O530="","",(O530-$B$2571)/$C$2571)</f>
        <v/>
      </c>
      <c r="Y530" s="24">
        <f>IF(T530="","",(T530-$B$2576)/$C$2576)</f>
        <v/>
      </c>
      <c r="Z530" s="24">
        <f>IF(Universe!V530="","",(Universe!V530-$B$2568)/$C$2568)</f>
        <v/>
      </c>
      <c r="AA530" s="24">
        <f>IF(P530="","",(P530-$B$2572)/$C$2572)</f>
        <v/>
      </c>
      <c r="AB530" s="24">
        <f>IF(Q530="","",(Q530-$B$2573)/$C$2573)</f>
        <v/>
      </c>
      <c r="AC530" s="24">
        <f>IF(R530="","",(R530-$B$2574)/$C$2574)</f>
        <v/>
      </c>
      <c r="AD530" s="24">
        <f>IF(S530="","",(S530-$B$2575)/$C$2575)</f>
        <v/>
      </c>
      <c r="AE530" s="24">
        <f>IF(Y530="","",Y530-(19.12044933116382+16.522174187581257*U530))</f>
        <v/>
      </c>
      <c r="AF530" s="24">
        <f>IF(X530="","",(X530-(-0.27268023098325006+0.47142105304415904*V530+-0.3189264934812436*U530)--5.286111042926227e-16)/0.7994208745952703)</f>
        <v/>
      </c>
      <c r="AG530" s="24">
        <f>IF(AA530="","",(AA530-(0.5248806186338691+-0.064206457956449*U530)-5.43454825424064e-16)/0.9977404048781155)</f>
        <v/>
      </c>
      <c r="AH530" s="25" t="n">
        <v>-3.572275610465878</v>
      </c>
      <c r="AI530" s="25" t="n">
        <v>0.3746994916266595</v>
      </c>
      <c r="AJ530" s="25" t="n">
        <v>-2.117637957008369</v>
      </c>
      <c r="AK530" s="25" t="n">
        <v>0.7343895974241215</v>
      </c>
      <c r="AL530" s="25" t="n">
        <v>1.794103157673573</v>
      </c>
      <c r="AM530" s="25" t="n">
        <v>4.854484852785414</v>
      </c>
      <c r="AN530" s="25" t="n">
        <v>-1.020099303114325</v>
      </c>
      <c r="AO530" s="25" t="n">
        <v>-3.499021091092057</v>
      </c>
      <c r="AP530" s="25" t="n">
        <v>-2.176882307200425</v>
      </c>
      <c r="AQ530" s="25" t="n">
        <v>0.905204964959713</v>
      </c>
    </row>
    <row r="531">
      <c r="A531" s="23">
        <f>Universe!A531</f>
        <v/>
      </c>
      <c r="B531" s="24">
        <f>IF(Universe!W531="","",(Universe!W531-$B$2550)/$C$2550)</f>
        <v/>
      </c>
      <c r="C531" s="24">
        <f>IF(Universe!X531="","",(Universe!X531-$B$2551)/$C$2551)</f>
        <v/>
      </c>
      <c r="D531" s="24">
        <f>IF(Universe!Y531="","",(Universe!Y531-$B$2552)/$C$2552)</f>
        <v/>
      </c>
      <c r="E531" s="24">
        <f>IF(Universe!Z531="","",(Universe!Z531-$B$2553)/$C$2553)</f>
        <v/>
      </c>
      <c r="F531" s="24">
        <f>IF(Universe!AA531="","",(Universe!AA531-$B$2554)/$C$2554)</f>
        <v/>
      </c>
      <c r="G531" s="24">
        <f>IF(Universe!AB531="","",(Universe!AB531-$B$2555)/$C$2555)</f>
        <v/>
      </c>
      <c r="H531" s="24">
        <f>IF(Universe!AC531="","",(Universe!AC531-$B$2556)/$C$2556)</f>
        <v/>
      </c>
      <c r="I531" s="24">
        <f>IF(Universe!AD531="","",(Universe!AD531-$B$2557)/$C$2557)</f>
        <v/>
      </c>
      <c r="J531" s="24">
        <f>IF(Universe!AE531="","",(Universe!AE531-$B$2558)/$C$2558)</f>
        <v/>
      </c>
      <c r="K531" s="24">
        <f>IF(Universe!AF531="","",(Universe!AF531-$B$2559)/$C$2559)</f>
        <v/>
      </c>
      <c r="L531" s="24">
        <f>IF(Universe!AG531="","",(Universe!AG531-$B$2560)/$C$2560)</f>
        <v/>
      </c>
      <c r="M531" s="24">
        <f>IF(Universe!AH531="","",(Universe!AH531-$B$2561)/$C$2561)</f>
        <v/>
      </c>
      <c r="N531" s="24">
        <f>IF(Universe!AI531="","",(Universe!AI531-$B$2562)/$C$2562)</f>
        <v/>
      </c>
      <c r="O531" s="24">
        <f>0.74*IF(B531="",0,B531)+0.16*IF(C531="",0,C531)+0.1*IF(D531="",0,D531)</f>
        <v/>
      </c>
      <c r="P531" s="24">
        <f>0.35*IF(E531="",0,E531)+0.35*IF(F531="",0,F531)+0.3*IF(G531="",0,G531)</f>
        <v/>
      </c>
      <c r="Q531" s="24">
        <f>0.656*IF(I531="",0,I531)+0.344*IF(H531="",0,H531)</f>
        <v/>
      </c>
      <c r="R531" s="24">
        <f>0.338*IF(J531="",0,J531)+0.662*IF(K531="",0,K531)</f>
        <v/>
      </c>
      <c r="S531" s="24">
        <f>0.38*IF(L531="",0,L531)+0.35*IF(M531="",0,M531)+0.27*IF(N531="",0,N531)</f>
        <v/>
      </c>
      <c r="T531" s="24">
        <f>IF(Universe!S531="","",((Universe!S531-$B$2565)/$C$2565)^3)</f>
        <v/>
      </c>
      <c r="U531" s="24">
        <f>IF(Universe!S531="","",(Universe!S531-$B$2565)/$C$2565)</f>
        <v/>
      </c>
      <c r="V531" s="24">
        <f>IF(Universe!T531="","",(Universe!T531-$B$2566)/$C$2566)</f>
        <v/>
      </c>
      <c r="W531" s="24">
        <f>IF(Universe!U531="","",(Universe!U531-$B$2567)/$C$2567)</f>
        <v/>
      </c>
      <c r="X531" s="24">
        <f>IF(O531="","",(O531-$B$2571)/$C$2571)</f>
        <v/>
      </c>
      <c r="Y531" s="24">
        <f>IF(T531="","",(T531-$B$2576)/$C$2576)</f>
        <v/>
      </c>
      <c r="Z531" s="24">
        <f>IF(Universe!V531="","",(Universe!V531-$B$2568)/$C$2568)</f>
        <v/>
      </c>
      <c r="AA531" s="24">
        <f>IF(P531="","",(P531-$B$2572)/$C$2572)</f>
        <v/>
      </c>
      <c r="AB531" s="24">
        <f>IF(Q531="","",(Q531-$B$2573)/$C$2573)</f>
        <v/>
      </c>
      <c r="AC531" s="24">
        <f>IF(R531="","",(R531-$B$2574)/$C$2574)</f>
        <v/>
      </c>
      <c r="AD531" s="24">
        <f>IF(S531="","",(S531-$B$2575)/$C$2575)</f>
        <v/>
      </c>
      <c r="AE531" s="24">
        <f>IF(Y531="","",Y531-(19.12044933116382+16.522174187581257*U531))</f>
        <v/>
      </c>
      <c r="AF531" s="24">
        <f>IF(X531="","",(X531-(-0.27268023098325006+0.47142105304415904*V531+-0.3189264934812436*U531)--5.286111042926227e-16)/0.7994208745952703)</f>
        <v/>
      </c>
      <c r="AG531" s="24">
        <f>IF(AA531="","",(AA531-(0.5248806186338691+-0.064206457956449*U531)-5.43454825424064e-16)/0.9977404048781155)</f>
        <v/>
      </c>
      <c r="AH531" s="25" t="n">
        <v>-1.691966915238859</v>
      </c>
      <c r="AI531" s="25" t="n">
        <v>-1.004690162600912</v>
      </c>
      <c r="AJ531" s="25" t="n">
        <v>-0.6549593950431136</v>
      </c>
      <c r="AK531" s="25" t="n">
        <v>-0.3308813036230351</v>
      </c>
      <c r="AL531" s="25" t="n">
        <v>3.031244592166377</v>
      </c>
      <c r="AM531" s="25" t="n">
        <v>0.8917932374829529</v>
      </c>
      <c r="AN531" s="25" t="n">
        <v>-2.535281993748918</v>
      </c>
      <c r="AO531" s="25" t="n">
        <v>0.1111215162552814</v>
      </c>
      <c r="AP531" s="25" t="n">
        <v>-0.3738139088341581</v>
      </c>
      <c r="AQ531" s="25" t="n">
        <v>-0.4805019289888671</v>
      </c>
    </row>
    <row r="532">
      <c r="A532" s="23">
        <f>Universe!A532</f>
        <v/>
      </c>
      <c r="B532" s="24">
        <f>IF(Universe!W532="","",(Universe!W532-$B$2550)/$C$2550)</f>
        <v/>
      </c>
      <c r="C532" s="24">
        <f>IF(Universe!X532="","",(Universe!X532-$B$2551)/$C$2551)</f>
        <v/>
      </c>
      <c r="D532" s="24">
        <f>IF(Universe!Y532="","",(Universe!Y532-$B$2552)/$C$2552)</f>
        <v/>
      </c>
      <c r="E532" s="24">
        <f>IF(Universe!Z532="","",(Universe!Z532-$B$2553)/$C$2553)</f>
        <v/>
      </c>
      <c r="F532" s="24">
        <f>IF(Universe!AA532="","",(Universe!AA532-$B$2554)/$C$2554)</f>
        <v/>
      </c>
      <c r="G532" s="24">
        <f>IF(Universe!AB532="","",(Universe!AB532-$B$2555)/$C$2555)</f>
        <v/>
      </c>
      <c r="H532" s="24">
        <f>IF(Universe!AC532="","",(Universe!AC532-$B$2556)/$C$2556)</f>
        <v/>
      </c>
      <c r="I532" s="24">
        <f>IF(Universe!AD532="","",(Universe!AD532-$B$2557)/$C$2557)</f>
        <v/>
      </c>
      <c r="J532" s="24">
        <f>IF(Universe!AE532="","",(Universe!AE532-$B$2558)/$C$2558)</f>
        <v/>
      </c>
      <c r="K532" s="24">
        <f>IF(Universe!AF532="","",(Universe!AF532-$B$2559)/$C$2559)</f>
        <v/>
      </c>
      <c r="L532" s="24">
        <f>IF(Universe!AG532="","",(Universe!AG532-$B$2560)/$C$2560)</f>
        <v/>
      </c>
      <c r="M532" s="24">
        <f>IF(Universe!AH532="","",(Universe!AH532-$B$2561)/$C$2561)</f>
        <v/>
      </c>
      <c r="N532" s="24">
        <f>IF(Universe!AI532="","",(Universe!AI532-$B$2562)/$C$2562)</f>
        <v/>
      </c>
      <c r="O532" s="24">
        <f>0.74*IF(B532="",0,B532)+0.16*IF(C532="",0,C532)+0.1*IF(D532="",0,D532)</f>
        <v/>
      </c>
      <c r="P532" s="24">
        <f>0.35*IF(E532="",0,E532)+0.35*IF(F532="",0,F532)+0.3*IF(G532="",0,G532)</f>
        <v/>
      </c>
      <c r="Q532" s="24">
        <f>0.656*IF(I532="",0,I532)+0.344*IF(H532="",0,H532)</f>
        <v/>
      </c>
      <c r="R532" s="24">
        <f>0.338*IF(J532="",0,J532)+0.662*IF(K532="",0,K532)</f>
        <v/>
      </c>
      <c r="S532" s="24">
        <f>0.38*IF(L532="",0,L532)+0.35*IF(M532="",0,M532)+0.27*IF(N532="",0,N532)</f>
        <v/>
      </c>
      <c r="T532" s="24">
        <f>IF(Universe!S532="","",((Universe!S532-$B$2565)/$C$2565)^3)</f>
        <v/>
      </c>
      <c r="U532" s="24">
        <f>IF(Universe!S532="","",(Universe!S532-$B$2565)/$C$2565)</f>
        <v/>
      </c>
      <c r="V532" s="24">
        <f>IF(Universe!T532="","",(Universe!T532-$B$2566)/$C$2566)</f>
        <v/>
      </c>
      <c r="W532" s="24">
        <f>IF(Universe!U532="","",(Universe!U532-$B$2567)/$C$2567)</f>
        <v/>
      </c>
      <c r="X532" s="24">
        <f>IF(O532="","",(O532-$B$2571)/$C$2571)</f>
        <v/>
      </c>
      <c r="Y532" s="24">
        <f>IF(T532="","",(T532-$B$2576)/$C$2576)</f>
        <v/>
      </c>
      <c r="Z532" s="24">
        <f>IF(Universe!V532="","",(Universe!V532-$B$2568)/$C$2568)</f>
        <v/>
      </c>
      <c r="AA532" s="24">
        <f>IF(P532="","",(P532-$B$2572)/$C$2572)</f>
        <v/>
      </c>
      <c r="AB532" s="24">
        <f>IF(Q532="","",(Q532-$B$2573)/$C$2573)</f>
        <v/>
      </c>
      <c r="AC532" s="24">
        <f>IF(R532="","",(R532-$B$2574)/$C$2574)</f>
        <v/>
      </c>
      <c r="AD532" s="24">
        <f>IF(S532="","",(S532-$B$2575)/$C$2575)</f>
        <v/>
      </c>
      <c r="AE532" s="24">
        <f>IF(Y532="","",Y532-(19.12044933116382+16.522174187581257*U532))</f>
        <v/>
      </c>
      <c r="AF532" s="24">
        <f>IF(X532="","",(X532-(-0.27268023098325006+0.47142105304415904*V532+-0.3189264934812436*U532)--5.286111042926227e-16)/0.7994208745952703)</f>
        <v/>
      </c>
      <c r="AG532" s="24">
        <f>IF(AA532="","",(AA532-(0.5248806186338691+-0.064206457956449*U532)-5.43454825424064e-16)/0.9977404048781155)</f>
        <v/>
      </c>
      <c r="AH532" s="25" t="n">
        <v>-1.666504395816581</v>
      </c>
      <c r="AI532" s="25" t="n">
        <v>-1.865390635064129</v>
      </c>
      <c r="AJ532" s="25" t="n">
        <v>-3.218605113097732</v>
      </c>
      <c r="AK532" s="25" t="n">
        <v>3.790441057016587</v>
      </c>
      <c r="AL532" s="25" t="n">
        <v>3.004996333006431</v>
      </c>
      <c r="AM532" s="25" t="n">
        <v>2.651249680450129</v>
      </c>
      <c r="AN532" s="25" t="n">
        <v>1.424552716555063</v>
      </c>
      <c r="AO532" s="25" t="n">
        <v>-0.1432900619238343</v>
      </c>
      <c r="AP532" s="25" t="n">
        <v>0.060546252666905</v>
      </c>
      <c r="AQ532" s="25" t="n">
        <v>0.1957618005088792</v>
      </c>
    </row>
    <row r="533">
      <c r="A533" s="23">
        <f>Universe!A533</f>
        <v/>
      </c>
      <c r="B533" s="24">
        <f>IF(Universe!W533="","",(Universe!W533-$B$2550)/$C$2550)</f>
        <v/>
      </c>
      <c r="C533" s="24">
        <f>IF(Universe!X533="","",(Universe!X533-$B$2551)/$C$2551)</f>
        <v/>
      </c>
      <c r="D533" s="24">
        <f>IF(Universe!Y533="","",(Universe!Y533-$B$2552)/$C$2552)</f>
        <v/>
      </c>
      <c r="E533" s="24">
        <f>IF(Universe!Z533="","",(Universe!Z533-$B$2553)/$C$2553)</f>
        <v/>
      </c>
      <c r="F533" s="24">
        <f>IF(Universe!AA533="","",(Universe!AA533-$B$2554)/$C$2554)</f>
        <v/>
      </c>
      <c r="G533" s="24">
        <f>IF(Universe!AB533="","",(Universe!AB533-$B$2555)/$C$2555)</f>
        <v/>
      </c>
      <c r="H533" s="24">
        <f>IF(Universe!AC533="","",(Universe!AC533-$B$2556)/$C$2556)</f>
        <v/>
      </c>
      <c r="I533" s="24">
        <f>IF(Universe!AD533="","",(Universe!AD533-$B$2557)/$C$2557)</f>
        <v/>
      </c>
      <c r="J533" s="24">
        <f>IF(Universe!AE533="","",(Universe!AE533-$B$2558)/$C$2558)</f>
        <v/>
      </c>
      <c r="K533" s="24">
        <f>IF(Universe!AF533="","",(Universe!AF533-$B$2559)/$C$2559)</f>
        <v/>
      </c>
      <c r="L533" s="24">
        <f>IF(Universe!AG533="","",(Universe!AG533-$B$2560)/$C$2560)</f>
        <v/>
      </c>
      <c r="M533" s="24">
        <f>IF(Universe!AH533="","",(Universe!AH533-$B$2561)/$C$2561)</f>
        <v/>
      </c>
      <c r="N533" s="24">
        <f>IF(Universe!AI533="","",(Universe!AI533-$B$2562)/$C$2562)</f>
        <v/>
      </c>
      <c r="O533" s="24">
        <f>0.74*IF(B533="",0,B533)+0.16*IF(C533="",0,C533)+0.1*IF(D533="",0,D533)</f>
        <v/>
      </c>
      <c r="P533" s="24">
        <f>0.35*IF(E533="",0,E533)+0.35*IF(F533="",0,F533)+0.3*IF(G533="",0,G533)</f>
        <v/>
      </c>
      <c r="Q533" s="24">
        <f>0.656*IF(I533="",0,I533)+0.344*IF(H533="",0,H533)</f>
        <v/>
      </c>
      <c r="R533" s="24">
        <f>0.338*IF(J533="",0,J533)+0.662*IF(K533="",0,K533)</f>
        <v/>
      </c>
      <c r="S533" s="24">
        <f>0.38*IF(L533="",0,L533)+0.35*IF(M533="",0,M533)+0.27*IF(N533="",0,N533)</f>
        <v/>
      </c>
      <c r="T533" s="24">
        <f>IF(Universe!S533="","",((Universe!S533-$B$2565)/$C$2565)^3)</f>
        <v/>
      </c>
      <c r="U533" s="24">
        <f>IF(Universe!S533="","",(Universe!S533-$B$2565)/$C$2565)</f>
        <v/>
      </c>
      <c r="V533" s="24">
        <f>IF(Universe!T533="","",(Universe!T533-$B$2566)/$C$2566)</f>
        <v/>
      </c>
      <c r="W533" s="24">
        <f>IF(Universe!U533="","",(Universe!U533-$B$2567)/$C$2567)</f>
        <v/>
      </c>
      <c r="X533" s="24">
        <f>IF(O533="","",(O533-$B$2571)/$C$2571)</f>
        <v/>
      </c>
      <c r="Y533" s="24">
        <f>IF(T533="","",(T533-$B$2576)/$C$2576)</f>
        <v/>
      </c>
      <c r="Z533" s="24">
        <f>IF(Universe!V533="","",(Universe!V533-$B$2568)/$C$2568)</f>
        <v/>
      </c>
      <c r="AA533" s="24">
        <f>IF(P533="","",(P533-$B$2572)/$C$2572)</f>
        <v/>
      </c>
      <c r="AB533" s="24">
        <f>IF(Q533="","",(Q533-$B$2573)/$C$2573)</f>
        <v/>
      </c>
      <c r="AC533" s="24">
        <f>IF(R533="","",(R533-$B$2574)/$C$2574)</f>
        <v/>
      </c>
      <c r="AD533" s="24">
        <f>IF(S533="","",(S533-$B$2575)/$C$2575)</f>
        <v/>
      </c>
      <c r="AE533" s="24">
        <f>IF(Y533="","",Y533-(19.12044933116382+16.522174187581257*U533))</f>
        <v/>
      </c>
      <c r="AF533" s="24">
        <f>IF(X533="","",(X533-(-0.27268023098325006+0.47142105304415904*V533+-0.3189264934812436*U533)--5.286111042926227e-16)/0.7994208745952703)</f>
        <v/>
      </c>
      <c r="AG533" s="24">
        <f>IF(AA533="","",(AA533-(0.5248806186338691+-0.064206457956449*U533)-5.43454825424064e-16)/0.9977404048781155)</f>
        <v/>
      </c>
      <c r="AH533" s="25" t="n">
        <v>-3.703428945269832</v>
      </c>
      <c r="AI533" s="25" t="n">
        <v>-0.2023402168307766</v>
      </c>
      <c r="AJ533" s="25" t="n">
        <v>-1.317300325917545</v>
      </c>
      <c r="AK533" s="25" t="n">
        <v>-0.2656049342632769</v>
      </c>
      <c r="AL533" s="25" t="n">
        <v>1.405329404956073</v>
      </c>
      <c r="AM533" s="25" t="n">
        <v>2.555119768296892</v>
      </c>
      <c r="AN533" s="25" t="n">
        <v>-0.5560857995302437</v>
      </c>
      <c r="AO533" s="25" t="n">
        <v>-0.3049812670006043</v>
      </c>
      <c r="AP533" s="25" t="n">
        <v>-0.3057930638193587</v>
      </c>
      <c r="AQ533" s="25" t="n">
        <v>0.5527419340150217</v>
      </c>
    </row>
    <row r="534">
      <c r="A534" s="23">
        <f>Universe!A534</f>
        <v/>
      </c>
      <c r="B534" s="24">
        <f>IF(Universe!W534="","",(Universe!W534-$B$2550)/$C$2550)</f>
        <v/>
      </c>
      <c r="C534" s="24">
        <f>IF(Universe!X534="","",(Universe!X534-$B$2551)/$C$2551)</f>
        <v/>
      </c>
      <c r="D534" s="24">
        <f>IF(Universe!Y534="","",(Universe!Y534-$B$2552)/$C$2552)</f>
        <v/>
      </c>
      <c r="E534" s="24">
        <f>IF(Universe!Z534="","",(Universe!Z534-$B$2553)/$C$2553)</f>
        <v/>
      </c>
      <c r="F534" s="24">
        <f>IF(Universe!AA534="","",(Universe!AA534-$B$2554)/$C$2554)</f>
        <v/>
      </c>
      <c r="G534" s="24">
        <f>IF(Universe!AB534="","",(Universe!AB534-$B$2555)/$C$2555)</f>
        <v/>
      </c>
      <c r="H534" s="24">
        <f>IF(Universe!AC534="","",(Universe!AC534-$B$2556)/$C$2556)</f>
        <v/>
      </c>
      <c r="I534" s="24">
        <f>IF(Universe!AD534="","",(Universe!AD534-$B$2557)/$C$2557)</f>
        <v/>
      </c>
      <c r="J534" s="24">
        <f>IF(Universe!AE534="","",(Universe!AE534-$B$2558)/$C$2558)</f>
        <v/>
      </c>
      <c r="K534" s="24">
        <f>IF(Universe!AF534="","",(Universe!AF534-$B$2559)/$C$2559)</f>
        <v/>
      </c>
      <c r="L534" s="24">
        <f>IF(Universe!AG534="","",(Universe!AG534-$B$2560)/$C$2560)</f>
        <v/>
      </c>
      <c r="M534" s="24">
        <f>IF(Universe!AH534="","",(Universe!AH534-$B$2561)/$C$2561)</f>
        <v/>
      </c>
      <c r="N534" s="24">
        <f>IF(Universe!AI534="","",(Universe!AI534-$B$2562)/$C$2562)</f>
        <v/>
      </c>
      <c r="O534" s="24">
        <f>0.74*IF(B534="",0,B534)+0.16*IF(C534="",0,C534)+0.1*IF(D534="",0,D534)</f>
        <v/>
      </c>
      <c r="P534" s="24">
        <f>0.35*IF(E534="",0,E534)+0.35*IF(F534="",0,F534)+0.3*IF(G534="",0,G534)</f>
        <v/>
      </c>
      <c r="Q534" s="24">
        <f>0.656*IF(I534="",0,I534)+0.344*IF(H534="",0,H534)</f>
        <v/>
      </c>
      <c r="R534" s="24">
        <f>0.338*IF(J534="",0,J534)+0.662*IF(K534="",0,K534)</f>
        <v/>
      </c>
      <c r="S534" s="24">
        <f>0.38*IF(L534="",0,L534)+0.35*IF(M534="",0,M534)+0.27*IF(N534="",0,N534)</f>
        <v/>
      </c>
      <c r="T534" s="24">
        <f>IF(Universe!S534="","",((Universe!S534-$B$2565)/$C$2565)^3)</f>
        <v/>
      </c>
      <c r="U534" s="24">
        <f>IF(Universe!S534="","",(Universe!S534-$B$2565)/$C$2565)</f>
        <v/>
      </c>
      <c r="V534" s="24">
        <f>IF(Universe!T534="","",(Universe!T534-$B$2566)/$C$2566)</f>
        <v/>
      </c>
      <c r="W534" s="24">
        <f>IF(Universe!U534="","",(Universe!U534-$B$2567)/$C$2567)</f>
        <v/>
      </c>
      <c r="X534" s="24">
        <f>IF(O534="","",(O534-$B$2571)/$C$2571)</f>
        <v/>
      </c>
      <c r="Y534" s="24">
        <f>IF(T534="","",(T534-$B$2576)/$C$2576)</f>
        <v/>
      </c>
      <c r="Z534" s="24">
        <f>IF(Universe!V534="","",(Universe!V534-$B$2568)/$C$2568)</f>
        <v/>
      </c>
      <c r="AA534" s="24">
        <f>IF(P534="","",(P534-$B$2572)/$C$2572)</f>
        <v/>
      </c>
      <c r="AB534" s="24">
        <f>IF(Q534="","",(Q534-$B$2573)/$C$2573)</f>
        <v/>
      </c>
      <c r="AC534" s="24">
        <f>IF(R534="","",(R534-$B$2574)/$C$2574)</f>
        <v/>
      </c>
      <c r="AD534" s="24">
        <f>IF(S534="","",(S534-$B$2575)/$C$2575)</f>
        <v/>
      </c>
      <c r="AE534" s="24">
        <f>IF(Y534="","",Y534-(19.12044933116382+16.522174187581257*U534))</f>
        <v/>
      </c>
      <c r="AF534" s="24">
        <f>IF(X534="","",(X534-(-0.27268023098325006+0.47142105304415904*V534+-0.3189264934812436*U534)--5.286111042926227e-16)/0.7994208745952703)</f>
        <v/>
      </c>
      <c r="AG534" s="24">
        <f>IF(AA534="","",(AA534-(0.5248806186338691+-0.064206457956449*U534)-5.43454825424064e-16)/0.9977404048781155)</f>
        <v/>
      </c>
      <c r="AH534" s="25" t="n">
        <v>-1.560403188617013</v>
      </c>
      <c r="AI534" s="25" t="n">
        <v>0.169902547979771</v>
      </c>
      <c r="AJ534" s="25" t="n">
        <v>-0.1091422068229472</v>
      </c>
      <c r="AK534" s="25" t="n">
        <v>-0.4186284681682329</v>
      </c>
      <c r="AL534" s="25" t="n">
        <v>2.886841865679649</v>
      </c>
      <c r="AM534" s="25" t="n">
        <v>0.3806931654509025</v>
      </c>
      <c r="AN534" s="25" t="n">
        <v>0.4408961249993994</v>
      </c>
      <c r="AO534" s="25" t="n">
        <v>0.0686533388688637</v>
      </c>
      <c r="AP534" s="25" t="n">
        <v>-0.5890446808078844</v>
      </c>
      <c r="AQ534" s="25" t="n">
        <v>1.415608537288396</v>
      </c>
    </row>
    <row r="535">
      <c r="A535" s="23">
        <f>Universe!A535</f>
        <v/>
      </c>
      <c r="B535" s="24">
        <f>IF(Universe!W535="","",(Universe!W535-$B$2550)/$C$2550)</f>
        <v/>
      </c>
      <c r="C535" s="24">
        <f>IF(Universe!X535="","",(Universe!X535-$B$2551)/$C$2551)</f>
        <v/>
      </c>
      <c r="D535" s="24">
        <f>IF(Universe!Y535="","",(Universe!Y535-$B$2552)/$C$2552)</f>
        <v/>
      </c>
      <c r="E535" s="24">
        <f>IF(Universe!Z535="","",(Universe!Z535-$B$2553)/$C$2553)</f>
        <v/>
      </c>
      <c r="F535" s="24">
        <f>IF(Universe!AA535="","",(Universe!AA535-$B$2554)/$C$2554)</f>
        <v/>
      </c>
      <c r="G535" s="24">
        <f>IF(Universe!AB535="","",(Universe!AB535-$B$2555)/$C$2555)</f>
        <v/>
      </c>
      <c r="H535" s="24">
        <f>IF(Universe!AC535="","",(Universe!AC535-$B$2556)/$C$2556)</f>
        <v/>
      </c>
      <c r="I535" s="24">
        <f>IF(Universe!AD535="","",(Universe!AD535-$B$2557)/$C$2557)</f>
        <v/>
      </c>
      <c r="J535" s="24">
        <f>IF(Universe!AE535="","",(Universe!AE535-$B$2558)/$C$2558)</f>
        <v/>
      </c>
      <c r="K535" s="24">
        <f>IF(Universe!AF535="","",(Universe!AF535-$B$2559)/$C$2559)</f>
        <v/>
      </c>
      <c r="L535" s="24">
        <f>IF(Universe!AG535="","",(Universe!AG535-$B$2560)/$C$2560)</f>
        <v/>
      </c>
      <c r="M535" s="24">
        <f>IF(Universe!AH535="","",(Universe!AH535-$B$2561)/$C$2561)</f>
        <v/>
      </c>
      <c r="N535" s="24">
        <f>IF(Universe!AI535="","",(Universe!AI535-$B$2562)/$C$2562)</f>
        <v/>
      </c>
      <c r="O535" s="24">
        <f>0.74*IF(B535="",0,B535)+0.16*IF(C535="",0,C535)+0.1*IF(D535="",0,D535)</f>
        <v/>
      </c>
      <c r="P535" s="24">
        <f>0.35*IF(E535="",0,E535)+0.35*IF(F535="",0,F535)+0.3*IF(G535="",0,G535)</f>
        <v/>
      </c>
      <c r="Q535" s="24">
        <f>0.656*IF(I535="",0,I535)+0.344*IF(H535="",0,H535)</f>
        <v/>
      </c>
      <c r="R535" s="24">
        <f>0.338*IF(J535="",0,J535)+0.662*IF(K535="",0,K535)</f>
        <v/>
      </c>
      <c r="S535" s="24">
        <f>0.38*IF(L535="",0,L535)+0.35*IF(M535="",0,M535)+0.27*IF(N535="",0,N535)</f>
        <v/>
      </c>
      <c r="T535" s="24">
        <f>IF(Universe!S535="","",((Universe!S535-$B$2565)/$C$2565)^3)</f>
        <v/>
      </c>
      <c r="U535" s="24">
        <f>IF(Universe!S535="","",(Universe!S535-$B$2565)/$C$2565)</f>
        <v/>
      </c>
      <c r="V535" s="24">
        <f>IF(Universe!T535="","",(Universe!T535-$B$2566)/$C$2566)</f>
        <v/>
      </c>
      <c r="W535" s="24">
        <f>IF(Universe!U535="","",(Universe!U535-$B$2567)/$C$2567)</f>
        <v/>
      </c>
      <c r="X535" s="24">
        <f>IF(O535="","",(O535-$B$2571)/$C$2571)</f>
        <v/>
      </c>
      <c r="Y535" s="24">
        <f>IF(T535="","",(T535-$B$2576)/$C$2576)</f>
        <v/>
      </c>
      <c r="Z535" s="24">
        <f>IF(Universe!V535="","",(Universe!V535-$B$2568)/$C$2568)</f>
        <v/>
      </c>
      <c r="AA535" s="24">
        <f>IF(P535="","",(P535-$B$2572)/$C$2572)</f>
        <v/>
      </c>
      <c r="AB535" s="24">
        <f>IF(Q535="","",(Q535-$B$2573)/$C$2573)</f>
        <v/>
      </c>
      <c r="AC535" s="24">
        <f>IF(R535="","",(R535-$B$2574)/$C$2574)</f>
        <v/>
      </c>
      <c r="AD535" s="24">
        <f>IF(S535="","",(S535-$B$2575)/$C$2575)</f>
        <v/>
      </c>
      <c r="AE535" s="24">
        <f>IF(Y535="","",Y535-(19.12044933116382+16.522174187581257*U535))</f>
        <v/>
      </c>
      <c r="AF535" s="24">
        <f>IF(X535="","",(X535-(-0.27268023098325006+0.47142105304415904*V535+-0.3189264934812436*U535)--5.286111042926227e-16)/0.7994208745952703)</f>
        <v/>
      </c>
      <c r="AG535" s="24">
        <f>IF(AA535="","",(AA535-(0.5248806186338691+-0.064206457956449*U535)-5.43454825424064e-16)/0.9977404048781155)</f>
        <v/>
      </c>
      <c r="AH535" s="25" t="n">
        <v>-2.519756515076426</v>
      </c>
      <c r="AI535" s="25" t="n">
        <v>-1.49434708742426</v>
      </c>
      <c r="AJ535" s="25" t="n">
        <v>0.08834003419787009</v>
      </c>
      <c r="AK535" s="25" t="n">
        <v>0.1292744437325333</v>
      </c>
      <c r="AL535" s="25" t="n">
        <v>3.353728034210564</v>
      </c>
      <c r="AM535" s="25" t="n">
        <v>0.1572322976147373</v>
      </c>
      <c r="AN535" s="25" t="n">
        <v>1.733247370917068</v>
      </c>
      <c r="AO535" s="25" t="n">
        <v>0.2684614955923727</v>
      </c>
      <c r="AP535" s="25" t="n">
        <v>0.987233175897234</v>
      </c>
      <c r="AQ535" s="25" t="n">
        <v>0.8816748811543832</v>
      </c>
    </row>
    <row r="536">
      <c r="A536" s="23">
        <f>Universe!A536</f>
        <v/>
      </c>
      <c r="B536" s="24">
        <f>IF(Universe!W536="","",(Universe!W536-$B$2550)/$C$2550)</f>
        <v/>
      </c>
      <c r="C536" s="24">
        <f>IF(Universe!X536="","",(Universe!X536-$B$2551)/$C$2551)</f>
        <v/>
      </c>
      <c r="D536" s="24">
        <f>IF(Universe!Y536="","",(Universe!Y536-$B$2552)/$C$2552)</f>
        <v/>
      </c>
      <c r="E536" s="24">
        <f>IF(Universe!Z536="","",(Universe!Z536-$B$2553)/$C$2553)</f>
        <v/>
      </c>
      <c r="F536" s="24">
        <f>IF(Universe!AA536="","",(Universe!AA536-$B$2554)/$C$2554)</f>
        <v/>
      </c>
      <c r="G536" s="24">
        <f>IF(Universe!AB536="","",(Universe!AB536-$B$2555)/$C$2555)</f>
        <v/>
      </c>
      <c r="H536" s="24">
        <f>IF(Universe!AC536="","",(Universe!AC536-$B$2556)/$C$2556)</f>
        <v/>
      </c>
      <c r="I536" s="24">
        <f>IF(Universe!AD536="","",(Universe!AD536-$B$2557)/$C$2557)</f>
        <v/>
      </c>
      <c r="J536" s="24">
        <f>IF(Universe!AE536="","",(Universe!AE536-$B$2558)/$C$2558)</f>
        <v/>
      </c>
      <c r="K536" s="24">
        <f>IF(Universe!AF536="","",(Universe!AF536-$B$2559)/$C$2559)</f>
        <v/>
      </c>
      <c r="L536" s="24">
        <f>IF(Universe!AG536="","",(Universe!AG536-$B$2560)/$C$2560)</f>
        <v/>
      </c>
      <c r="M536" s="24">
        <f>IF(Universe!AH536="","",(Universe!AH536-$B$2561)/$C$2561)</f>
        <v/>
      </c>
      <c r="N536" s="24">
        <f>IF(Universe!AI536="","",(Universe!AI536-$B$2562)/$C$2562)</f>
        <v/>
      </c>
      <c r="O536" s="24">
        <f>0.74*IF(B536="",0,B536)+0.16*IF(C536="",0,C536)+0.1*IF(D536="",0,D536)</f>
        <v/>
      </c>
      <c r="P536" s="24">
        <f>0.35*IF(E536="",0,E536)+0.35*IF(F536="",0,F536)+0.3*IF(G536="",0,G536)</f>
        <v/>
      </c>
      <c r="Q536" s="24">
        <f>0.656*IF(I536="",0,I536)+0.344*IF(H536="",0,H536)</f>
        <v/>
      </c>
      <c r="R536" s="24">
        <f>0.338*IF(J536="",0,J536)+0.662*IF(K536="",0,K536)</f>
        <v/>
      </c>
      <c r="S536" s="24">
        <f>0.38*IF(L536="",0,L536)+0.35*IF(M536="",0,M536)+0.27*IF(N536="",0,N536)</f>
        <v/>
      </c>
      <c r="T536" s="24">
        <f>IF(Universe!S536="","",((Universe!S536-$B$2565)/$C$2565)^3)</f>
        <v/>
      </c>
      <c r="U536" s="24">
        <f>IF(Universe!S536="","",(Universe!S536-$B$2565)/$C$2565)</f>
        <v/>
      </c>
      <c r="V536" s="24">
        <f>IF(Universe!T536="","",(Universe!T536-$B$2566)/$C$2566)</f>
        <v/>
      </c>
      <c r="W536" s="24">
        <f>IF(Universe!U536="","",(Universe!U536-$B$2567)/$C$2567)</f>
        <v/>
      </c>
      <c r="X536" s="24">
        <f>IF(O536="","",(O536-$B$2571)/$C$2571)</f>
        <v/>
      </c>
      <c r="Y536" s="24">
        <f>IF(T536="","",(T536-$B$2576)/$C$2576)</f>
        <v/>
      </c>
      <c r="Z536" s="24">
        <f>IF(Universe!V536="","",(Universe!V536-$B$2568)/$C$2568)</f>
        <v/>
      </c>
      <c r="AA536" s="24">
        <f>IF(P536="","",(P536-$B$2572)/$C$2572)</f>
        <v/>
      </c>
      <c r="AB536" s="24">
        <f>IF(Q536="","",(Q536-$B$2573)/$C$2573)</f>
        <v/>
      </c>
      <c r="AC536" s="24">
        <f>IF(R536="","",(R536-$B$2574)/$C$2574)</f>
        <v/>
      </c>
      <c r="AD536" s="24">
        <f>IF(S536="","",(S536-$B$2575)/$C$2575)</f>
        <v/>
      </c>
      <c r="AE536" s="24">
        <f>IF(Y536="","",Y536-(19.12044933116382+16.522174187581257*U536))</f>
        <v/>
      </c>
      <c r="AF536" s="24">
        <f>IF(X536="","",(X536-(-0.27268023098325006+0.47142105304415904*V536+-0.3189264934812436*U536)--5.286111042926227e-16)/0.7994208745952703)</f>
        <v/>
      </c>
      <c r="AG536" s="24">
        <f>IF(AA536="","",(AA536-(0.5248806186338691+-0.064206457956449*U536)-5.43454825424064e-16)/0.9977404048781155)</f>
        <v/>
      </c>
      <c r="AH536" s="25" t="n">
        <v>-1.70731787310025</v>
      </c>
      <c r="AI536" s="25" t="n">
        <v>-0.07303852394400601</v>
      </c>
      <c r="AJ536" s="25" t="n">
        <v>0.1094034215452706</v>
      </c>
      <c r="AK536" s="25" t="n">
        <v>-0.4253083996201942</v>
      </c>
      <c r="AL536" s="25" t="n">
        <v>3.046663457756804</v>
      </c>
      <c r="AM536" s="25" t="n">
        <v>-0.0945737176172325</v>
      </c>
      <c r="AN536" s="25" t="n">
        <v>0.1350523629750111</v>
      </c>
      <c r="AO536" s="25" t="n">
        <v>0.0085698948502739</v>
      </c>
      <c r="AP536" s="25" t="n">
        <v>0.0752652464812415</v>
      </c>
      <c r="AQ536" s="25" t="n">
        <v>0.3019996725500918</v>
      </c>
    </row>
    <row r="537">
      <c r="A537" s="23">
        <f>Universe!A537</f>
        <v/>
      </c>
      <c r="B537" s="24">
        <f>IF(Universe!W537="","",(Universe!W537-$B$2550)/$C$2550)</f>
        <v/>
      </c>
      <c r="C537" s="24">
        <f>IF(Universe!X537="","",(Universe!X537-$B$2551)/$C$2551)</f>
        <v/>
      </c>
      <c r="D537" s="24">
        <f>IF(Universe!Y537="","",(Universe!Y537-$B$2552)/$C$2552)</f>
        <v/>
      </c>
      <c r="E537" s="24">
        <f>IF(Universe!Z537="","",(Universe!Z537-$B$2553)/$C$2553)</f>
        <v/>
      </c>
      <c r="F537" s="24">
        <f>IF(Universe!AA537="","",(Universe!AA537-$B$2554)/$C$2554)</f>
        <v/>
      </c>
      <c r="G537" s="24">
        <f>IF(Universe!AB537="","",(Universe!AB537-$B$2555)/$C$2555)</f>
        <v/>
      </c>
      <c r="H537" s="24">
        <f>IF(Universe!AC537="","",(Universe!AC537-$B$2556)/$C$2556)</f>
        <v/>
      </c>
      <c r="I537" s="24">
        <f>IF(Universe!AD537="","",(Universe!AD537-$B$2557)/$C$2557)</f>
        <v/>
      </c>
      <c r="J537" s="24">
        <f>IF(Universe!AE537="","",(Universe!AE537-$B$2558)/$C$2558)</f>
        <v/>
      </c>
      <c r="K537" s="24">
        <f>IF(Universe!AF537="","",(Universe!AF537-$B$2559)/$C$2559)</f>
        <v/>
      </c>
      <c r="L537" s="24">
        <f>IF(Universe!AG537="","",(Universe!AG537-$B$2560)/$C$2560)</f>
        <v/>
      </c>
      <c r="M537" s="24">
        <f>IF(Universe!AH537="","",(Universe!AH537-$B$2561)/$C$2561)</f>
        <v/>
      </c>
      <c r="N537" s="24">
        <f>IF(Universe!AI537="","",(Universe!AI537-$B$2562)/$C$2562)</f>
        <v/>
      </c>
      <c r="O537" s="24">
        <f>0.74*IF(B537="",0,B537)+0.16*IF(C537="",0,C537)+0.1*IF(D537="",0,D537)</f>
        <v/>
      </c>
      <c r="P537" s="24">
        <f>0.35*IF(E537="",0,E537)+0.35*IF(F537="",0,F537)+0.3*IF(G537="",0,G537)</f>
        <v/>
      </c>
      <c r="Q537" s="24">
        <f>0.656*IF(I537="",0,I537)+0.344*IF(H537="",0,H537)</f>
        <v/>
      </c>
      <c r="R537" s="24">
        <f>0.338*IF(J537="",0,J537)+0.662*IF(K537="",0,K537)</f>
        <v/>
      </c>
      <c r="S537" s="24">
        <f>0.38*IF(L537="",0,L537)+0.35*IF(M537="",0,M537)+0.27*IF(N537="",0,N537)</f>
        <v/>
      </c>
      <c r="T537" s="24">
        <f>IF(Universe!S537="","",((Universe!S537-$B$2565)/$C$2565)^3)</f>
        <v/>
      </c>
      <c r="U537" s="24">
        <f>IF(Universe!S537="","",(Universe!S537-$B$2565)/$C$2565)</f>
        <v/>
      </c>
      <c r="V537" s="24">
        <f>IF(Universe!T537="","",(Universe!T537-$B$2566)/$C$2566)</f>
        <v/>
      </c>
      <c r="W537" s="24">
        <f>IF(Universe!U537="","",(Universe!U537-$B$2567)/$C$2567)</f>
        <v/>
      </c>
      <c r="X537" s="24">
        <f>IF(O537="","",(O537-$B$2571)/$C$2571)</f>
        <v/>
      </c>
      <c r="Y537" s="24">
        <f>IF(T537="","",(T537-$B$2576)/$C$2576)</f>
        <v/>
      </c>
      <c r="Z537" s="24">
        <f>IF(Universe!V537="","",(Universe!V537-$B$2568)/$C$2568)</f>
        <v/>
      </c>
      <c r="AA537" s="24">
        <f>IF(P537="","",(P537-$B$2572)/$C$2572)</f>
        <v/>
      </c>
      <c r="AB537" s="24">
        <f>IF(Q537="","",(Q537-$B$2573)/$C$2573)</f>
        <v/>
      </c>
      <c r="AC537" s="24">
        <f>IF(R537="","",(R537-$B$2574)/$C$2574)</f>
        <v/>
      </c>
      <c r="AD537" s="24">
        <f>IF(S537="","",(S537-$B$2575)/$C$2575)</f>
        <v/>
      </c>
      <c r="AE537" s="24">
        <f>IF(Y537="","",Y537-(19.12044933116382+16.522174187581257*U537))</f>
        <v/>
      </c>
      <c r="AF537" s="24">
        <f>IF(X537="","",(X537-(-0.27268023098325006+0.47142105304415904*V537+-0.3189264934812436*U537)--5.286111042926227e-16)/0.7994208745952703)</f>
        <v/>
      </c>
      <c r="AG537" s="24">
        <f>IF(AA537="","",(AA537-(0.5248806186338691+-0.064206457956449*U537)-5.43454825424064e-16)/0.9977404048781155)</f>
        <v/>
      </c>
      <c r="AH537" s="25" t="n">
        <v>-2.852831358206004</v>
      </c>
      <c r="AI537" s="25" t="n">
        <v>-0.1041575870351722</v>
      </c>
      <c r="AJ537" s="25" t="n">
        <v>-1.589081179756297</v>
      </c>
      <c r="AK537" s="25" t="n">
        <v>-0.3205461795805527</v>
      </c>
      <c r="AL537" s="25" t="n">
        <v>3.134234323203668</v>
      </c>
      <c r="AM537" s="25" t="n">
        <v>0.5342464412312864</v>
      </c>
      <c r="AN537" s="25" t="n">
        <v>0.6329671594768529</v>
      </c>
      <c r="AO537" s="25" t="n">
        <v>0.0688733592240527</v>
      </c>
      <c r="AP537" s="25" t="n">
        <v>0.8093033366502486</v>
      </c>
      <c r="AQ537" s="25" t="n">
        <v>0.3268594127919053</v>
      </c>
    </row>
    <row r="538">
      <c r="A538" s="23">
        <f>Universe!A538</f>
        <v/>
      </c>
      <c r="B538" s="24">
        <f>IF(Universe!W538="","",(Universe!W538-$B$2550)/$C$2550)</f>
        <v/>
      </c>
      <c r="C538" s="24">
        <f>IF(Universe!X538="","",(Universe!X538-$B$2551)/$C$2551)</f>
        <v/>
      </c>
      <c r="D538" s="24">
        <f>IF(Universe!Y538="","",(Universe!Y538-$B$2552)/$C$2552)</f>
        <v/>
      </c>
      <c r="E538" s="24">
        <f>IF(Universe!Z538="","",(Universe!Z538-$B$2553)/$C$2553)</f>
        <v/>
      </c>
      <c r="F538" s="24">
        <f>IF(Universe!AA538="","",(Universe!AA538-$B$2554)/$C$2554)</f>
        <v/>
      </c>
      <c r="G538" s="24">
        <f>IF(Universe!AB538="","",(Universe!AB538-$B$2555)/$C$2555)</f>
        <v/>
      </c>
      <c r="H538" s="24">
        <f>IF(Universe!AC538="","",(Universe!AC538-$B$2556)/$C$2556)</f>
        <v/>
      </c>
      <c r="I538" s="24">
        <f>IF(Universe!AD538="","",(Universe!AD538-$B$2557)/$C$2557)</f>
        <v/>
      </c>
      <c r="J538" s="24">
        <f>IF(Universe!AE538="","",(Universe!AE538-$B$2558)/$C$2558)</f>
        <v/>
      </c>
      <c r="K538" s="24">
        <f>IF(Universe!AF538="","",(Universe!AF538-$B$2559)/$C$2559)</f>
        <v/>
      </c>
      <c r="L538" s="24">
        <f>IF(Universe!AG538="","",(Universe!AG538-$B$2560)/$C$2560)</f>
        <v/>
      </c>
      <c r="M538" s="24">
        <f>IF(Universe!AH538="","",(Universe!AH538-$B$2561)/$C$2561)</f>
        <v/>
      </c>
      <c r="N538" s="24">
        <f>IF(Universe!AI538="","",(Universe!AI538-$B$2562)/$C$2562)</f>
        <v/>
      </c>
      <c r="O538" s="24">
        <f>0.74*IF(B538="",0,B538)+0.16*IF(C538="",0,C538)+0.1*IF(D538="",0,D538)</f>
        <v/>
      </c>
      <c r="P538" s="24">
        <f>0.35*IF(E538="",0,E538)+0.35*IF(F538="",0,F538)+0.3*IF(G538="",0,G538)</f>
        <v/>
      </c>
      <c r="Q538" s="24">
        <f>0.656*IF(I538="",0,I538)+0.344*IF(H538="",0,H538)</f>
        <v/>
      </c>
      <c r="R538" s="24">
        <f>0.338*IF(J538="",0,J538)+0.662*IF(K538="",0,K538)</f>
        <v/>
      </c>
      <c r="S538" s="24">
        <f>0.38*IF(L538="",0,L538)+0.35*IF(M538="",0,M538)+0.27*IF(N538="",0,N538)</f>
        <v/>
      </c>
      <c r="T538" s="24">
        <f>IF(Universe!S538="","",((Universe!S538-$B$2565)/$C$2565)^3)</f>
        <v/>
      </c>
      <c r="U538" s="24">
        <f>IF(Universe!S538="","",(Universe!S538-$B$2565)/$C$2565)</f>
        <v/>
      </c>
      <c r="V538" s="24">
        <f>IF(Universe!T538="","",(Universe!T538-$B$2566)/$C$2566)</f>
        <v/>
      </c>
      <c r="W538" s="24">
        <f>IF(Universe!U538="","",(Universe!U538-$B$2567)/$C$2567)</f>
        <v/>
      </c>
      <c r="X538" s="24">
        <f>IF(O538="","",(O538-$B$2571)/$C$2571)</f>
        <v/>
      </c>
      <c r="Y538" s="24">
        <f>IF(T538="","",(T538-$B$2576)/$C$2576)</f>
        <v/>
      </c>
      <c r="Z538" s="24">
        <f>IF(Universe!V538="","",(Universe!V538-$B$2568)/$C$2568)</f>
        <v/>
      </c>
      <c r="AA538" s="24">
        <f>IF(P538="","",(P538-$B$2572)/$C$2572)</f>
        <v/>
      </c>
      <c r="AB538" s="24">
        <f>IF(Q538="","",(Q538-$B$2573)/$C$2573)</f>
        <v/>
      </c>
      <c r="AC538" s="24">
        <f>IF(R538="","",(R538-$B$2574)/$C$2574)</f>
        <v/>
      </c>
      <c r="AD538" s="24">
        <f>IF(S538="","",(S538-$B$2575)/$C$2575)</f>
        <v/>
      </c>
      <c r="AE538" s="24">
        <f>IF(Y538="","",Y538-(19.12044933116382+16.522174187581257*U538))</f>
        <v/>
      </c>
      <c r="AF538" s="24">
        <f>IF(X538="","",(X538-(-0.27268023098325006+0.47142105304415904*V538+-0.3189264934812436*U538)--5.286111042926227e-16)/0.7994208745952703)</f>
        <v/>
      </c>
      <c r="AG538" s="24">
        <f>IF(AA538="","",(AA538-(0.5248806186338691+-0.064206457956449*U538)-5.43454825424064e-16)/0.9977404048781155)</f>
        <v/>
      </c>
      <c r="AH538" s="25" t="n">
        <v>-3.203339678696276</v>
      </c>
      <c r="AI538" s="25" t="n">
        <v>-0.3752544144819454</v>
      </c>
      <c r="AJ538" s="25" t="n">
        <v>-0.1155021458286787</v>
      </c>
      <c r="AK538" s="25" t="n">
        <v>-0.6230194186497926</v>
      </c>
      <c r="AL538" s="25" t="n">
        <v>2.640528302038122</v>
      </c>
      <c r="AM538" s="25" t="n">
        <v>1.830238187113612</v>
      </c>
      <c r="AN538" s="25" t="n">
        <v>0.3214127865407151</v>
      </c>
      <c r="AO538" s="25" t="n">
        <v>-2.448291866010867</v>
      </c>
      <c r="AP538" s="25" t="n">
        <v>-1.245418576710157</v>
      </c>
      <c r="AQ538" s="25" t="n">
        <v>-0.2770141350586937</v>
      </c>
    </row>
    <row r="539">
      <c r="A539" s="23">
        <f>Universe!A539</f>
        <v/>
      </c>
      <c r="B539" s="24">
        <f>IF(Universe!W539="","",(Universe!W539-$B$2550)/$C$2550)</f>
        <v/>
      </c>
      <c r="C539" s="24">
        <f>IF(Universe!X539="","",(Universe!X539-$B$2551)/$C$2551)</f>
        <v/>
      </c>
      <c r="D539" s="24">
        <f>IF(Universe!Y539="","",(Universe!Y539-$B$2552)/$C$2552)</f>
        <v/>
      </c>
      <c r="E539" s="24">
        <f>IF(Universe!Z539="","",(Universe!Z539-$B$2553)/$C$2553)</f>
        <v/>
      </c>
      <c r="F539" s="24">
        <f>IF(Universe!AA539="","",(Universe!AA539-$B$2554)/$C$2554)</f>
        <v/>
      </c>
      <c r="G539" s="24">
        <f>IF(Universe!AB539="","",(Universe!AB539-$B$2555)/$C$2555)</f>
        <v/>
      </c>
      <c r="H539" s="24">
        <f>IF(Universe!AC539="","",(Universe!AC539-$B$2556)/$C$2556)</f>
        <v/>
      </c>
      <c r="I539" s="24">
        <f>IF(Universe!AD539="","",(Universe!AD539-$B$2557)/$C$2557)</f>
        <v/>
      </c>
      <c r="J539" s="24">
        <f>IF(Universe!AE539="","",(Universe!AE539-$B$2558)/$C$2558)</f>
        <v/>
      </c>
      <c r="K539" s="24">
        <f>IF(Universe!AF539="","",(Universe!AF539-$B$2559)/$C$2559)</f>
        <v/>
      </c>
      <c r="L539" s="24">
        <f>IF(Universe!AG539="","",(Universe!AG539-$B$2560)/$C$2560)</f>
        <v/>
      </c>
      <c r="M539" s="24">
        <f>IF(Universe!AH539="","",(Universe!AH539-$B$2561)/$C$2561)</f>
        <v/>
      </c>
      <c r="N539" s="24">
        <f>IF(Universe!AI539="","",(Universe!AI539-$B$2562)/$C$2562)</f>
        <v/>
      </c>
      <c r="O539" s="24">
        <f>0.74*IF(B539="",0,B539)+0.16*IF(C539="",0,C539)+0.1*IF(D539="",0,D539)</f>
        <v/>
      </c>
      <c r="P539" s="24">
        <f>0.35*IF(E539="",0,E539)+0.35*IF(F539="",0,F539)+0.3*IF(G539="",0,G539)</f>
        <v/>
      </c>
      <c r="Q539" s="24">
        <f>0.656*IF(I539="",0,I539)+0.344*IF(H539="",0,H539)</f>
        <v/>
      </c>
      <c r="R539" s="24">
        <f>0.338*IF(J539="",0,J539)+0.662*IF(K539="",0,K539)</f>
        <v/>
      </c>
      <c r="S539" s="24">
        <f>0.38*IF(L539="",0,L539)+0.35*IF(M539="",0,M539)+0.27*IF(N539="",0,N539)</f>
        <v/>
      </c>
      <c r="T539" s="24">
        <f>IF(Universe!S539="","",((Universe!S539-$B$2565)/$C$2565)^3)</f>
        <v/>
      </c>
      <c r="U539" s="24">
        <f>IF(Universe!S539="","",(Universe!S539-$B$2565)/$C$2565)</f>
        <v/>
      </c>
      <c r="V539" s="24">
        <f>IF(Universe!T539="","",(Universe!T539-$B$2566)/$C$2566)</f>
        <v/>
      </c>
      <c r="W539" s="24">
        <f>IF(Universe!U539="","",(Universe!U539-$B$2567)/$C$2567)</f>
        <v/>
      </c>
      <c r="X539" s="24">
        <f>IF(O539="","",(O539-$B$2571)/$C$2571)</f>
        <v/>
      </c>
      <c r="Y539" s="24">
        <f>IF(T539="","",(T539-$B$2576)/$C$2576)</f>
        <v/>
      </c>
      <c r="Z539" s="24">
        <f>IF(Universe!V539="","",(Universe!V539-$B$2568)/$C$2568)</f>
        <v/>
      </c>
      <c r="AA539" s="24">
        <f>IF(P539="","",(P539-$B$2572)/$C$2572)</f>
        <v/>
      </c>
      <c r="AB539" s="24">
        <f>IF(Q539="","",(Q539-$B$2573)/$C$2573)</f>
        <v/>
      </c>
      <c r="AC539" s="24">
        <f>IF(R539="","",(R539-$B$2574)/$C$2574)</f>
        <v/>
      </c>
      <c r="AD539" s="24">
        <f>IF(S539="","",(S539-$B$2575)/$C$2575)</f>
        <v/>
      </c>
      <c r="AE539" s="24">
        <f>IF(Y539="","",Y539-(19.12044933116382+16.522174187581257*U539))</f>
        <v/>
      </c>
      <c r="AF539" s="24">
        <f>IF(X539="","",(X539-(-0.27268023098325006+0.47142105304415904*V539+-0.3189264934812436*U539)--5.286111042926227e-16)/0.7994208745952703)</f>
        <v/>
      </c>
      <c r="AG539" s="24">
        <f>IF(AA539="","",(AA539-(0.5248806186338691+-0.064206457956449*U539)-5.43454825424064e-16)/0.9977404048781155)</f>
        <v/>
      </c>
      <c r="AH539" s="25" t="n">
        <v>-2.42260209838181</v>
      </c>
      <c r="AI539" s="25" t="n">
        <v>0.0530389604368118</v>
      </c>
      <c r="AJ539" s="25" t="n">
        <v>-0.3325095654965249</v>
      </c>
      <c r="AK539" s="25" t="n">
        <v>-0.8962642448441506</v>
      </c>
      <c r="AL539" s="25" t="n">
        <v>3.376092174377896</v>
      </c>
      <c r="AM539" s="25" t="n">
        <v>0.6982557869825241</v>
      </c>
      <c r="AN539" s="25" t="n">
        <v>-0.4044968010748733</v>
      </c>
      <c r="AO539" s="25" t="n">
        <v>0.2547605386996679</v>
      </c>
      <c r="AP539" s="25" t="n">
        <v>-0.3957261111885676</v>
      </c>
      <c r="AQ539" s="25" t="n">
        <v>0.0565030024960809</v>
      </c>
    </row>
    <row r="540">
      <c r="A540" s="23">
        <f>Universe!A540</f>
        <v/>
      </c>
      <c r="B540" s="24">
        <f>IF(Universe!W540="","",(Universe!W540-$B$2550)/$C$2550)</f>
        <v/>
      </c>
      <c r="C540" s="24">
        <f>IF(Universe!X540="","",(Universe!X540-$B$2551)/$C$2551)</f>
        <v/>
      </c>
      <c r="D540" s="24">
        <f>IF(Universe!Y540="","",(Universe!Y540-$B$2552)/$C$2552)</f>
        <v/>
      </c>
      <c r="E540" s="24">
        <f>IF(Universe!Z540="","",(Universe!Z540-$B$2553)/$C$2553)</f>
        <v/>
      </c>
      <c r="F540" s="24">
        <f>IF(Universe!AA540="","",(Universe!AA540-$B$2554)/$C$2554)</f>
        <v/>
      </c>
      <c r="G540" s="24">
        <f>IF(Universe!AB540="","",(Universe!AB540-$B$2555)/$C$2555)</f>
        <v/>
      </c>
      <c r="H540" s="24">
        <f>IF(Universe!AC540="","",(Universe!AC540-$B$2556)/$C$2556)</f>
        <v/>
      </c>
      <c r="I540" s="24">
        <f>IF(Universe!AD540="","",(Universe!AD540-$B$2557)/$C$2557)</f>
        <v/>
      </c>
      <c r="J540" s="24">
        <f>IF(Universe!AE540="","",(Universe!AE540-$B$2558)/$C$2558)</f>
        <v/>
      </c>
      <c r="K540" s="24">
        <f>IF(Universe!AF540="","",(Universe!AF540-$B$2559)/$C$2559)</f>
        <v/>
      </c>
      <c r="L540" s="24">
        <f>IF(Universe!AG540="","",(Universe!AG540-$B$2560)/$C$2560)</f>
        <v/>
      </c>
      <c r="M540" s="24">
        <f>IF(Universe!AH540="","",(Universe!AH540-$B$2561)/$C$2561)</f>
        <v/>
      </c>
      <c r="N540" s="24">
        <f>IF(Universe!AI540="","",(Universe!AI540-$B$2562)/$C$2562)</f>
        <v/>
      </c>
      <c r="O540" s="24">
        <f>0.74*IF(B540="",0,B540)+0.16*IF(C540="",0,C540)+0.1*IF(D540="",0,D540)</f>
        <v/>
      </c>
      <c r="P540" s="24">
        <f>0.35*IF(E540="",0,E540)+0.35*IF(F540="",0,F540)+0.3*IF(G540="",0,G540)</f>
        <v/>
      </c>
      <c r="Q540" s="24">
        <f>0.656*IF(I540="",0,I540)+0.344*IF(H540="",0,H540)</f>
        <v/>
      </c>
      <c r="R540" s="24">
        <f>0.338*IF(J540="",0,J540)+0.662*IF(K540="",0,K540)</f>
        <v/>
      </c>
      <c r="S540" s="24">
        <f>0.38*IF(L540="",0,L540)+0.35*IF(M540="",0,M540)+0.27*IF(N540="",0,N540)</f>
        <v/>
      </c>
      <c r="T540" s="24">
        <f>IF(Universe!S540="","",((Universe!S540-$B$2565)/$C$2565)^3)</f>
        <v/>
      </c>
      <c r="U540" s="24">
        <f>IF(Universe!S540="","",(Universe!S540-$B$2565)/$C$2565)</f>
        <v/>
      </c>
      <c r="V540" s="24">
        <f>IF(Universe!T540="","",(Universe!T540-$B$2566)/$C$2566)</f>
        <v/>
      </c>
      <c r="W540" s="24">
        <f>IF(Universe!U540="","",(Universe!U540-$B$2567)/$C$2567)</f>
        <v/>
      </c>
      <c r="X540" s="24">
        <f>IF(O540="","",(O540-$B$2571)/$C$2571)</f>
        <v/>
      </c>
      <c r="Y540" s="24">
        <f>IF(T540="","",(T540-$B$2576)/$C$2576)</f>
        <v/>
      </c>
      <c r="Z540" s="24">
        <f>IF(Universe!V540="","",(Universe!V540-$B$2568)/$C$2568)</f>
        <v/>
      </c>
      <c r="AA540" s="24">
        <f>IF(P540="","",(P540-$B$2572)/$C$2572)</f>
        <v/>
      </c>
      <c r="AB540" s="24">
        <f>IF(Q540="","",(Q540-$B$2573)/$C$2573)</f>
        <v/>
      </c>
      <c r="AC540" s="24">
        <f>IF(R540="","",(R540-$B$2574)/$C$2574)</f>
        <v/>
      </c>
      <c r="AD540" s="24">
        <f>IF(S540="","",(S540-$B$2575)/$C$2575)</f>
        <v/>
      </c>
      <c r="AE540" s="24">
        <f>IF(Y540="","",Y540-(19.12044933116382+16.522174187581257*U540))</f>
        <v/>
      </c>
      <c r="AF540" s="24">
        <f>IF(X540="","",(X540-(-0.27268023098325006+0.47142105304415904*V540+-0.3189264934812436*U540)--5.286111042926227e-16)/0.7994208745952703)</f>
        <v/>
      </c>
      <c r="AG540" s="24">
        <f>IF(AA540="","",(AA540-(0.5248806186338691+-0.064206457956449*U540)-5.43454825424064e-16)/0.9977404048781155)</f>
        <v/>
      </c>
      <c r="AH540" s="25" t="n">
        <v>-3.046611599256431</v>
      </c>
      <c r="AI540" s="25" t="n">
        <v>-0.1179610706975345</v>
      </c>
      <c r="AJ540" s="25" t="n">
        <v>-0.1872376362854952</v>
      </c>
      <c r="AK540" s="25" t="n">
        <v>-0.924828459784842</v>
      </c>
      <c r="AL540" s="25" t="n">
        <v>2.896634062555481</v>
      </c>
      <c r="AM540" s="25" t="n">
        <v>1.45637961406326</v>
      </c>
      <c r="AN540" s="25" t="n">
        <v>-0.8907691601771344</v>
      </c>
      <c r="AO540" s="25" t="n">
        <v>-0.2586527499867603</v>
      </c>
      <c r="AP540" s="25" t="n">
        <v>-0.953273634547856</v>
      </c>
      <c r="AQ540" s="25" t="n">
        <v>-0.3649389099659876</v>
      </c>
    </row>
    <row r="541">
      <c r="A541" s="23">
        <f>Universe!A541</f>
        <v/>
      </c>
      <c r="B541" s="24">
        <f>IF(Universe!W541="","",(Universe!W541-$B$2550)/$C$2550)</f>
        <v/>
      </c>
      <c r="C541" s="24">
        <f>IF(Universe!X541="","",(Universe!X541-$B$2551)/$C$2551)</f>
        <v/>
      </c>
      <c r="D541" s="24">
        <f>IF(Universe!Y541="","",(Universe!Y541-$B$2552)/$C$2552)</f>
        <v/>
      </c>
      <c r="E541" s="24">
        <f>IF(Universe!Z541="","",(Universe!Z541-$B$2553)/$C$2553)</f>
        <v/>
      </c>
      <c r="F541" s="24">
        <f>IF(Universe!AA541="","",(Universe!AA541-$B$2554)/$C$2554)</f>
        <v/>
      </c>
      <c r="G541" s="24">
        <f>IF(Universe!AB541="","",(Universe!AB541-$B$2555)/$C$2555)</f>
        <v/>
      </c>
      <c r="H541" s="24">
        <f>IF(Universe!AC541="","",(Universe!AC541-$B$2556)/$C$2556)</f>
        <v/>
      </c>
      <c r="I541" s="24">
        <f>IF(Universe!AD541="","",(Universe!AD541-$B$2557)/$C$2557)</f>
        <v/>
      </c>
      <c r="J541" s="24">
        <f>IF(Universe!AE541="","",(Universe!AE541-$B$2558)/$C$2558)</f>
        <v/>
      </c>
      <c r="K541" s="24">
        <f>IF(Universe!AF541="","",(Universe!AF541-$B$2559)/$C$2559)</f>
        <v/>
      </c>
      <c r="L541" s="24">
        <f>IF(Universe!AG541="","",(Universe!AG541-$B$2560)/$C$2560)</f>
        <v/>
      </c>
      <c r="M541" s="24">
        <f>IF(Universe!AH541="","",(Universe!AH541-$B$2561)/$C$2561)</f>
        <v/>
      </c>
      <c r="N541" s="24">
        <f>IF(Universe!AI541="","",(Universe!AI541-$B$2562)/$C$2562)</f>
        <v/>
      </c>
      <c r="O541" s="24">
        <f>0.74*IF(B541="",0,B541)+0.16*IF(C541="",0,C541)+0.1*IF(D541="",0,D541)</f>
        <v/>
      </c>
      <c r="P541" s="24">
        <f>0.35*IF(E541="",0,E541)+0.35*IF(F541="",0,F541)+0.3*IF(G541="",0,G541)</f>
        <v/>
      </c>
      <c r="Q541" s="24">
        <f>0.656*IF(I541="",0,I541)+0.344*IF(H541="",0,H541)</f>
        <v/>
      </c>
      <c r="R541" s="24">
        <f>0.338*IF(J541="",0,J541)+0.662*IF(K541="",0,K541)</f>
        <v/>
      </c>
      <c r="S541" s="24">
        <f>0.38*IF(L541="",0,L541)+0.35*IF(M541="",0,M541)+0.27*IF(N541="",0,N541)</f>
        <v/>
      </c>
      <c r="T541" s="24">
        <f>IF(Universe!S541="","",((Universe!S541-$B$2565)/$C$2565)^3)</f>
        <v/>
      </c>
      <c r="U541" s="24">
        <f>IF(Universe!S541="","",(Universe!S541-$B$2565)/$C$2565)</f>
        <v/>
      </c>
      <c r="V541" s="24">
        <f>IF(Universe!T541="","",(Universe!T541-$B$2566)/$C$2566)</f>
        <v/>
      </c>
      <c r="W541" s="24">
        <f>IF(Universe!U541="","",(Universe!U541-$B$2567)/$C$2567)</f>
        <v/>
      </c>
      <c r="X541" s="24">
        <f>IF(O541="","",(O541-$B$2571)/$C$2571)</f>
        <v/>
      </c>
      <c r="Y541" s="24">
        <f>IF(T541="","",(T541-$B$2576)/$C$2576)</f>
        <v/>
      </c>
      <c r="Z541" s="24">
        <f>IF(Universe!V541="","",(Universe!V541-$B$2568)/$C$2568)</f>
        <v/>
      </c>
      <c r="AA541" s="24">
        <f>IF(P541="","",(P541-$B$2572)/$C$2572)</f>
        <v/>
      </c>
      <c r="AB541" s="24">
        <f>IF(Q541="","",(Q541-$B$2573)/$C$2573)</f>
        <v/>
      </c>
      <c r="AC541" s="24">
        <f>IF(R541="","",(R541-$B$2574)/$C$2574)</f>
        <v/>
      </c>
      <c r="AD541" s="24">
        <f>IF(S541="","",(S541-$B$2575)/$C$2575)</f>
        <v/>
      </c>
      <c r="AE541" s="24">
        <f>IF(Y541="","",Y541-(19.12044933116382+16.522174187581257*U541))</f>
        <v/>
      </c>
      <c r="AF541" s="24">
        <f>IF(X541="","",(X541-(-0.27268023098325006+0.47142105304415904*V541+-0.3189264934812436*U541)--5.286111042926227e-16)/0.7994208745952703)</f>
        <v/>
      </c>
      <c r="AG541" s="24">
        <f>IF(AA541="","",(AA541-(0.5248806186338691+-0.064206457956449*U541)-5.43454825424064e-16)/0.9977404048781155)</f>
        <v/>
      </c>
      <c r="AH541" s="25" t="n">
        <v>-1.304036282136603</v>
      </c>
      <c r="AI541" s="25" t="n">
        <v>-1.708659697784174</v>
      </c>
      <c r="AJ541" s="25" t="n">
        <v>-0.0497067956012121</v>
      </c>
      <c r="AK541" s="25" t="n">
        <v>0.1339955042181034</v>
      </c>
      <c r="AL541" s="25" t="n">
        <v>2.547518226649182</v>
      </c>
      <c r="AM541" s="25" t="n">
        <v>0.3224735064517937</v>
      </c>
      <c r="AN541" s="25" t="n">
        <v>-0.1960809355871302</v>
      </c>
      <c r="AO541" s="25" t="n">
        <v>0.0502294925421536</v>
      </c>
      <c r="AP541" s="25" t="n">
        <v>-0.712163257231614</v>
      </c>
      <c r="AQ541" s="25" t="n">
        <v>0.7235035834871258</v>
      </c>
    </row>
    <row r="542">
      <c r="A542" s="23">
        <f>Universe!A542</f>
        <v/>
      </c>
      <c r="B542" s="24">
        <f>IF(Universe!W542="","",(Universe!W542-$B$2550)/$C$2550)</f>
        <v/>
      </c>
      <c r="C542" s="24">
        <f>IF(Universe!X542="","",(Universe!X542-$B$2551)/$C$2551)</f>
        <v/>
      </c>
      <c r="D542" s="24">
        <f>IF(Universe!Y542="","",(Universe!Y542-$B$2552)/$C$2552)</f>
        <v/>
      </c>
      <c r="E542" s="24">
        <f>IF(Universe!Z542="","",(Universe!Z542-$B$2553)/$C$2553)</f>
        <v/>
      </c>
      <c r="F542" s="24">
        <f>IF(Universe!AA542="","",(Universe!AA542-$B$2554)/$C$2554)</f>
        <v/>
      </c>
      <c r="G542" s="24">
        <f>IF(Universe!AB542="","",(Universe!AB542-$B$2555)/$C$2555)</f>
        <v/>
      </c>
      <c r="H542" s="24">
        <f>IF(Universe!AC542="","",(Universe!AC542-$B$2556)/$C$2556)</f>
        <v/>
      </c>
      <c r="I542" s="24">
        <f>IF(Universe!AD542="","",(Universe!AD542-$B$2557)/$C$2557)</f>
        <v/>
      </c>
      <c r="J542" s="24">
        <f>IF(Universe!AE542="","",(Universe!AE542-$B$2558)/$C$2558)</f>
        <v/>
      </c>
      <c r="K542" s="24">
        <f>IF(Universe!AF542="","",(Universe!AF542-$B$2559)/$C$2559)</f>
        <v/>
      </c>
      <c r="L542" s="24">
        <f>IF(Universe!AG542="","",(Universe!AG542-$B$2560)/$C$2560)</f>
        <v/>
      </c>
      <c r="M542" s="24">
        <f>IF(Universe!AH542="","",(Universe!AH542-$B$2561)/$C$2561)</f>
        <v/>
      </c>
      <c r="N542" s="24">
        <f>IF(Universe!AI542="","",(Universe!AI542-$B$2562)/$C$2562)</f>
        <v/>
      </c>
      <c r="O542" s="24">
        <f>0.74*IF(B542="",0,B542)+0.16*IF(C542="",0,C542)+0.1*IF(D542="",0,D542)</f>
        <v/>
      </c>
      <c r="P542" s="24">
        <f>0.35*IF(E542="",0,E542)+0.35*IF(F542="",0,F542)+0.3*IF(G542="",0,G542)</f>
        <v/>
      </c>
      <c r="Q542" s="24">
        <f>0.656*IF(I542="",0,I542)+0.344*IF(H542="",0,H542)</f>
        <v/>
      </c>
      <c r="R542" s="24">
        <f>0.338*IF(J542="",0,J542)+0.662*IF(K542="",0,K542)</f>
        <v/>
      </c>
      <c r="S542" s="24">
        <f>0.38*IF(L542="",0,L542)+0.35*IF(M542="",0,M542)+0.27*IF(N542="",0,N542)</f>
        <v/>
      </c>
      <c r="T542" s="24">
        <f>IF(Universe!S542="","",((Universe!S542-$B$2565)/$C$2565)^3)</f>
        <v/>
      </c>
      <c r="U542" s="24">
        <f>IF(Universe!S542="","",(Universe!S542-$B$2565)/$C$2565)</f>
        <v/>
      </c>
      <c r="V542" s="24">
        <f>IF(Universe!T542="","",(Universe!T542-$B$2566)/$C$2566)</f>
        <v/>
      </c>
      <c r="W542" s="24">
        <f>IF(Universe!U542="","",(Universe!U542-$B$2567)/$C$2567)</f>
        <v/>
      </c>
      <c r="X542" s="24">
        <f>IF(O542="","",(O542-$B$2571)/$C$2571)</f>
        <v/>
      </c>
      <c r="Y542" s="24">
        <f>IF(T542="","",(T542-$B$2576)/$C$2576)</f>
        <v/>
      </c>
      <c r="Z542" s="24">
        <f>IF(Universe!V542="","",(Universe!V542-$B$2568)/$C$2568)</f>
        <v/>
      </c>
      <c r="AA542" s="24">
        <f>IF(P542="","",(P542-$B$2572)/$C$2572)</f>
        <v/>
      </c>
      <c r="AB542" s="24">
        <f>IF(Q542="","",(Q542-$B$2573)/$C$2573)</f>
        <v/>
      </c>
      <c r="AC542" s="24">
        <f>IF(R542="","",(R542-$B$2574)/$C$2574)</f>
        <v/>
      </c>
      <c r="AD542" s="24">
        <f>IF(S542="","",(S542-$B$2575)/$C$2575)</f>
        <v/>
      </c>
      <c r="AE542" s="24">
        <f>IF(Y542="","",Y542-(19.12044933116382+16.522174187581257*U542))</f>
        <v/>
      </c>
      <c r="AF542" s="24">
        <f>IF(X542="","",(X542-(-0.27268023098325006+0.47142105304415904*V542+-0.3189264934812436*U542)--5.286111042926227e-16)/0.7994208745952703)</f>
        <v/>
      </c>
      <c r="AG542" s="24">
        <f>IF(AA542="","",(AA542-(0.5248806186338691+-0.064206457956449*U542)-5.43454825424064e-16)/0.9977404048781155)</f>
        <v/>
      </c>
      <c r="AH542" s="25" t="n">
        <v>-2.386491654104441</v>
      </c>
      <c r="AI542" s="25" t="n">
        <v>-0.9124275988516722</v>
      </c>
      <c r="AJ542" s="25" t="n">
        <v>-1.021915871070724</v>
      </c>
      <c r="AK542" s="25" t="n">
        <v>0.8614721927239396</v>
      </c>
      <c r="AL542" s="25" t="n">
        <v>3.379895159400667</v>
      </c>
      <c r="AM542" s="25" t="n">
        <v>1.105889019080338</v>
      </c>
      <c r="AN542" s="25" t="n">
        <v>0.6553499492028495</v>
      </c>
      <c r="AO542" s="25" t="n">
        <v>0.06859102931276161</v>
      </c>
      <c r="AP542" s="25" t="n">
        <v>0.1993206428881369</v>
      </c>
      <c r="AQ542" s="25" t="n">
        <v>-0.4879217515081488</v>
      </c>
    </row>
    <row r="543">
      <c r="A543" s="23">
        <f>Universe!A543</f>
        <v/>
      </c>
      <c r="B543" s="24">
        <f>IF(Universe!W543="","",(Universe!W543-$B$2550)/$C$2550)</f>
        <v/>
      </c>
      <c r="C543" s="24">
        <f>IF(Universe!X543="","",(Universe!X543-$B$2551)/$C$2551)</f>
        <v/>
      </c>
      <c r="D543" s="24">
        <f>IF(Universe!Y543="","",(Universe!Y543-$B$2552)/$C$2552)</f>
        <v/>
      </c>
      <c r="E543" s="24">
        <f>IF(Universe!Z543="","",(Universe!Z543-$B$2553)/$C$2553)</f>
        <v/>
      </c>
      <c r="F543" s="24">
        <f>IF(Universe!AA543="","",(Universe!AA543-$B$2554)/$C$2554)</f>
        <v/>
      </c>
      <c r="G543" s="24">
        <f>IF(Universe!AB543="","",(Universe!AB543-$B$2555)/$C$2555)</f>
        <v/>
      </c>
      <c r="H543" s="24">
        <f>IF(Universe!AC543="","",(Universe!AC543-$B$2556)/$C$2556)</f>
        <v/>
      </c>
      <c r="I543" s="24">
        <f>IF(Universe!AD543="","",(Universe!AD543-$B$2557)/$C$2557)</f>
        <v/>
      </c>
      <c r="J543" s="24">
        <f>IF(Universe!AE543="","",(Universe!AE543-$B$2558)/$C$2558)</f>
        <v/>
      </c>
      <c r="K543" s="24">
        <f>IF(Universe!AF543="","",(Universe!AF543-$B$2559)/$C$2559)</f>
        <v/>
      </c>
      <c r="L543" s="24">
        <f>IF(Universe!AG543="","",(Universe!AG543-$B$2560)/$C$2560)</f>
        <v/>
      </c>
      <c r="M543" s="24">
        <f>IF(Universe!AH543="","",(Universe!AH543-$B$2561)/$C$2561)</f>
        <v/>
      </c>
      <c r="N543" s="24">
        <f>IF(Universe!AI543="","",(Universe!AI543-$B$2562)/$C$2562)</f>
        <v/>
      </c>
      <c r="O543" s="24">
        <f>0.74*IF(B543="",0,B543)+0.16*IF(C543="",0,C543)+0.1*IF(D543="",0,D543)</f>
        <v/>
      </c>
      <c r="P543" s="24">
        <f>0.35*IF(E543="",0,E543)+0.35*IF(F543="",0,F543)+0.3*IF(G543="",0,G543)</f>
        <v/>
      </c>
      <c r="Q543" s="24">
        <f>0.656*IF(I543="",0,I543)+0.344*IF(H543="",0,H543)</f>
        <v/>
      </c>
      <c r="R543" s="24">
        <f>0.338*IF(J543="",0,J543)+0.662*IF(K543="",0,K543)</f>
        <v/>
      </c>
      <c r="S543" s="24">
        <f>0.38*IF(L543="",0,L543)+0.35*IF(M543="",0,M543)+0.27*IF(N543="",0,N543)</f>
        <v/>
      </c>
      <c r="T543" s="24">
        <f>IF(Universe!S543="","",((Universe!S543-$B$2565)/$C$2565)^3)</f>
        <v/>
      </c>
      <c r="U543" s="24">
        <f>IF(Universe!S543="","",(Universe!S543-$B$2565)/$C$2565)</f>
        <v/>
      </c>
      <c r="V543" s="24">
        <f>IF(Universe!T543="","",(Universe!T543-$B$2566)/$C$2566)</f>
        <v/>
      </c>
      <c r="W543" s="24">
        <f>IF(Universe!U543="","",(Universe!U543-$B$2567)/$C$2567)</f>
        <v/>
      </c>
      <c r="X543" s="24">
        <f>IF(O543="","",(O543-$B$2571)/$C$2571)</f>
        <v/>
      </c>
      <c r="Y543" s="24">
        <f>IF(T543="","",(T543-$B$2576)/$C$2576)</f>
        <v/>
      </c>
      <c r="Z543" s="24">
        <f>IF(Universe!V543="","",(Universe!V543-$B$2568)/$C$2568)</f>
        <v/>
      </c>
      <c r="AA543" s="24">
        <f>IF(P543="","",(P543-$B$2572)/$C$2572)</f>
        <v/>
      </c>
      <c r="AB543" s="24">
        <f>IF(Q543="","",(Q543-$B$2573)/$C$2573)</f>
        <v/>
      </c>
      <c r="AC543" s="24">
        <f>IF(R543="","",(R543-$B$2574)/$C$2574)</f>
        <v/>
      </c>
      <c r="AD543" s="24">
        <f>IF(S543="","",(S543-$B$2575)/$C$2575)</f>
        <v/>
      </c>
      <c r="AE543" s="24">
        <f>IF(Y543="","",Y543-(19.12044933116382+16.522174187581257*U543))</f>
        <v/>
      </c>
      <c r="AF543" s="24">
        <f>IF(X543="","",(X543-(-0.27268023098325006+0.47142105304415904*V543+-0.3189264934812436*U543)--5.286111042926227e-16)/0.7994208745952703)</f>
        <v/>
      </c>
      <c r="AG543" s="24">
        <f>IF(AA543="","",(AA543-(0.5248806186338691+-0.064206457956449*U543)-5.43454825424064e-16)/0.9977404048781155)</f>
        <v/>
      </c>
      <c r="AH543" s="25" t="n">
        <v>-2.368641868214534</v>
      </c>
      <c r="AI543" s="25" t="n">
        <v>-0.1709268729860732</v>
      </c>
      <c r="AJ543" s="25" t="n">
        <v>-0.7629630542677469</v>
      </c>
      <c r="AK543" s="25" t="n">
        <v>-0.6870677771176433</v>
      </c>
      <c r="AL543" s="25" t="n">
        <v>3.380891076163721</v>
      </c>
      <c r="AM543" s="25" t="n">
        <v>-0.1205084164175147</v>
      </c>
      <c r="AN543" s="25" t="n">
        <v>-1.278247512630287</v>
      </c>
      <c r="AO543" s="25" t="n">
        <v>-0.0231130993595862</v>
      </c>
      <c r="AP543" s="25" t="n">
        <v>-0.8706056317285737</v>
      </c>
      <c r="AQ543" s="25" t="n">
        <v>-0.2396486006020396</v>
      </c>
    </row>
    <row r="544">
      <c r="A544" s="23">
        <f>Universe!A544</f>
        <v/>
      </c>
      <c r="B544" s="24">
        <f>IF(Universe!W544="","",(Universe!W544-$B$2550)/$C$2550)</f>
        <v/>
      </c>
      <c r="C544" s="24">
        <f>IF(Universe!X544="","",(Universe!X544-$B$2551)/$C$2551)</f>
        <v/>
      </c>
      <c r="D544" s="24">
        <f>IF(Universe!Y544="","",(Universe!Y544-$B$2552)/$C$2552)</f>
        <v/>
      </c>
      <c r="E544" s="24">
        <f>IF(Universe!Z544="","",(Universe!Z544-$B$2553)/$C$2553)</f>
        <v/>
      </c>
      <c r="F544" s="24">
        <f>IF(Universe!AA544="","",(Universe!AA544-$B$2554)/$C$2554)</f>
        <v/>
      </c>
      <c r="G544" s="24">
        <f>IF(Universe!AB544="","",(Universe!AB544-$B$2555)/$C$2555)</f>
        <v/>
      </c>
      <c r="H544" s="24">
        <f>IF(Universe!AC544="","",(Universe!AC544-$B$2556)/$C$2556)</f>
        <v/>
      </c>
      <c r="I544" s="24">
        <f>IF(Universe!AD544="","",(Universe!AD544-$B$2557)/$C$2557)</f>
        <v/>
      </c>
      <c r="J544" s="24">
        <f>IF(Universe!AE544="","",(Universe!AE544-$B$2558)/$C$2558)</f>
        <v/>
      </c>
      <c r="K544" s="24">
        <f>IF(Universe!AF544="","",(Universe!AF544-$B$2559)/$C$2559)</f>
        <v/>
      </c>
      <c r="L544" s="24">
        <f>IF(Universe!AG544="","",(Universe!AG544-$B$2560)/$C$2560)</f>
        <v/>
      </c>
      <c r="M544" s="24">
        <f>IF(Universe!AH544="","",(Universe!AH544-$B$2561)/$C$2561)</f>
        <v/>
      </c>
      <c r="N544" s="24">
        <f>IF(Universe!AI544="","",(Universe!AI544-$B$2562)/$C$2562)</f>
        <v/>
      </c>
      <c r="O544" s="24">
        <f>0.74*IF(B544="",0,B544)+0.16*IF(C544="",0,C544)+0.1*IF(D544="",0,D544)</f>
        <v/>
      </c>
      <c r="P544" s="24">
        <f>0.35*IF(E544="",0,E544)+0.35*IF(F544="",0,F544)+0.3*IF(G544="",0,G544)</f>
        <v/>
      </c>
      <c r="Q544" s="24">
        <f>0.656*IF(I544="",0,I544)+0.344*IF(H544="",0,H544)</f>
        <v/>
      </c>
      <c r="R544" s="24">
        <f>0.338*IF(J544="",0,J544)+0.662*IF(K544="",0,K544)</f>
        <v/>
      </c>
      <c r="S544" s="24">
        <f>0.38*IF(L544="",0,L544)+0.35*IF(M544="",0,M544)+0.27*IF(N544="",0,N544)</f>
        <v/>
      </c>
      <c r="T544" s="24">
        <f>IF(Universe!S544="","",((Universe!S544-$B$2565)/$C$2565)^3)</f>
        <v/>
      </c>
      <c r="U544" s="24">
        <f>IF(Universe!S544="","",(Universe!S544-$B$2565)/$C$2565)</f>
        <v/>
      </c>
      <c r="V544" s="24">
        <f>IF(Universe!T544="","",(Universe!T544-$B$2566)/$C$2566)</f>
        <v/>
      </c>
      <c r="W544" s="24">
        <f>IF(Universe!U544="","",(Universe!U544-$B$2567)/$C$2567)</f>
        <v/>
      </c>
      <c r="X544" s="24">
        <f>IF(O544="","",(O544-$B$2571)/$C$2571)</f>
        <v/>
      </c>
      <c r="Y544" s="24">
        <f>IF(T544="","",(T544-$B$2576)/$C$2576)</f>
        <v/>
      </c>
      <c r="Z544" s="24">
        <f>IF(Universe!V544="","",(Universe!V544-$B$2568)/$C$2568)</f>
        <v/>
      </c>
      <c r="AA544" s="24">
        <f>IF(P544="","",(P544-$B$2572)/$C$2572)</f>
        <v/>
      </c>
      <c r="AB544" s="24">
        <f>IF(Q544="","",(Q544-$B$2573)/$C$2573)</f>
        <v/>
      </c>
      <c r="AC544" s="24">
        <f>IF(R544="","",(R544-$B$2574)/$C$2574)</f>
        <v/>
      </c>
      <c r="AD544" s="24">
        <f>IF(S544="","",(S544-$B$2575)/$C$2575)</f>
        <v/>
      </c>
      <c r="AE544" s="24">
        <f>IF(Y544="","",Y544-(19.12044933116382+16.522174187581257*U544))</f>
        <v/>
      </c>
      <c r="AF544" s="24">
        <f>IF(X544="","",(X544-(-0.27268023098325006+0.47142105304415904*V544+-0.3189264934812436*U544)--5.286111042926227e-16)/0.7994208745952703)</f>
        <v/>
      </c>
      <c r="AG544" s="24">
        <f>IF(AA544="","",(AA544-(0.5248806186338691+-0.064206457956449*U544)-5.43454825424064e-16)/0.9977404048781155)</f>
        <v/>
      </c>
      <c r="AH544" s="25" t="n">
        <v>-2.340400394863</v>
      </c>
      <c r="AI544" s="25" t="n">
        <v>-1.094606446839135</v>
      </c>
      <c r="AJ544" s="25" t="n">
        <v>0.072610719337124</v>
      </c>
      <c r="AK544" s="25" t="n">
        <v>0.0268853988322547</v>
      </c>
      <c r="AL544" s="25" t="n">
        <v>3.381285872496663</v>
      </c>
      <c r="AM544" s="25" t="n">
        <v>1.110003701272359</v>
      </c>
      <c r="AN544" s="25" t="n">
        <v>0.6475776853687627</v>
      </c>
      <c r="AO544" s="25" t="n">
        <v>1.06736321053453</v>
      </c>
      <c r="AP544" s="25" t="n">
        <v>-1.408286365377846</v>
      </c>
      <c r="AQ544" s="25" t="n">
        <v>0.1623853727580237</v>
      </c>
    </row>
    <row r="545">
      <c r="A545" s="23">
        <f>Universe!A545</f>
        <v/>
      </c>
      <c r="B545" s="24">
        <f>IF(Universe!W545="","",(Universe!W545-$B$2550)/$C$2550)</f>
        <v/>
      </c>
      <c r="C545" s="24">
        <f>IF(Universe!X545="","",(Universe!X545-$B$2551)/$C$2551)</f>
        <v/>
      </c>
      <c r="D545" s="24">
        <f>IF(Universe!Y545="","",(Universe!Y545-$B$2552)/$C$2552)</f>
        <v/>
      </c>
      <c r="E545" s="24">
        <f>IF(Universe!Z545="","",(Universe!Z545-$B$2553)/$C$2553)</f>
        <v/>
      </c>
      <c r="F545" s="24">
        <f>IF(Universe!AA545="","",(Universe!AA545-$B$2554)/$C$2554)</f>
        <v/>
      </c>
      <c r="G545" s="24">
        <f>IF(Universe!AB545="","",(Universe!AB545-$B$2555)/$C$2555)</f>
        <v/>
      </c>
      <c r="H545" s="24">
        <f>IF(Universe!AC545="","",(Universe!AC545-$B$2556)/$C$2556)</f>
        <v/>
      </c>
      <c r="I545" s="24">
        <f>IF(Universe!AD545="","",(Universe!AD545-$B$2557)/$C$2557)</f>
        <v/>
      </c>
      <c r="J545" s="24">
        <f>IF(Universe!AE545="","",(Universe!AE545-$B$2558)/$C$2558)</f>
        <v/>
      </c>
      <c r="K545" s="24">
        <f>IF(Universe!AF545="","",(Universe!AF545-$B$2559)/$C$2559)</f>
        <v/>
      </c>
      <c r="L545" s="24">
        <f>IF(Universe!AG545="","",(Universe!AG545-$B$2560)/$C$2560)</f>
        <v/>
      </c>
      <c r="M545" s="24">
        <f>IF(Universe!AH545="","",(Universe!AH545-$B$2561)/$C$2561)</f>
        <v/>
      </c>
      <c r="N545" s="24">
        <f>IF(Universe!AI545="","",(Universe!AI545-$B$2562)/$C$2562)</f>
        <v/>
      </c>
      <c r="O545" s="24">
        <f>0.74*IF(B545="",0,B545)+0.16*IF(C545="",0,C545)+0.1*IF(D545="",0,D545)</f>
        <v/>
      </c>
      <c r="P545" s="24">
        <f>0.35*IF(E545="",0,E545)+0.35*IF(F545="",0,F545)+0.3*IF(G545="",0,G545)</f>
        <v/>
      </c>
      <c r="Q545" s="24">
        <f>0.656*IF(I545="",0,I545)+0.344*IF(H545="",0,H545)</f>
        <v/>
      </c>
      <c r="R545" s="24">
        <f>0.338*IF(J545="",0,J545)+0.662*IF(K545="",0,K545)</f>
        <v/>
      </c>
      <c r="S545" s="24">
        <f>0.38*IF(L545="",0,L545)+0.35*IF(M545="",0,M545)+0.27*IF(N545="",0,N545)</f>
        <v/>
      </c>
      <c r="T545" s="24">
        <f>IF(Universe!S545="","",((Universe!S545-$B$2565)/$C$2565)^3)</f>
        <v/>
      </c>
      <c r="U545" s="24">
        <f>IF(Universe!S545="","",(Universe!S545-$B$2565)/$C$2565)</f>
        <v/>
      </c>
      <c r="V545" s="24">
        <f>IF(Universe!T545="","",(Universe!T545-$B$2566)/$C$2566)</f>
        <v/>
      </c>
      <c r="W545" s="24">
        <f>IF(Universe!U545="","",(Universe!U545-$B$2567)/$C$2567)</f>
        <v/>
      </c>
      <c r="X545" s="24">
        <f>IF(O545="","",(O545-$B$2571)/$C$2571)</f>
        <v/>
      </c>
      <c r="Y545" s="24">
        <f>IF(T545="","",(T545-$B$2576)/$C$2576)</f>
        <v/>
      </c>
      <c r="Z545" s="24">
        <f>IF(Universe!V545="","",(Universe!V545-$B$2568)/$C$2568)</f>
        <v/>
      </c>
      <c r="AA545" s="24">
        <f>IF(P545="","",(P545-$B$2572)/$C$2572)</f>
        <v/>
      </c>
      <c r="AB545" s="24">
        <f>IF(Q545="","",(Q545-$B$2573)/$C$2573)</f>
        <v/>
      </c>
      <c r="AC545" s="24">
        <f>IF(R545="","",(R545-$B$2574)/$C$2574)</f>
        <v/>
      </c>
      <c r="AD545" s="24">
        <f>IF(S545="","",(S545-$B$2575)/$C$2575)</f>
        <v/>
      </c>
      <c r="AE545" s="24">
        <f>IF(Y545="","",Y545-(19.12044933116382+16.522174187581257*U545))</f>
        <v/>
      </c>
      <c r="AF545" s="24">
        <f>IF(X545="","",(X545-(-0.27268023098325006+0.47142105304415904*V545+-0.3189264934812436*U545)--5.286111042926227e-16)/0.7994208745952703)</f>
        <v/>
      </c>
      <c r="AG545" s="24">
        <f>IF(AA545="","",(AA545-(0.5248806186338691+-0.064206457956449*U545)-5.43454825424064e-16)/0.9977404048781155)</f>
        <v/>
      </c>
      <c r="AH545" s="25" t="n">
        <v>-2.530048273861885</v>
      </c>
      <c r="AI545" s="25" t="n">
        <v>0.1517553871919007</v>
      </c>
      <c r="AJ545" s="25" t="n">
        <v>-0.5355995340589078</v>
      </c>
      <c r="AK545" s="25" t="n">
        <v>0.4595855658045664</v>
      </c>
      <c r="AL545" s="25" t="n">
        <v>3.350302456363281</v>
      </c>
      <c r="AM545" s="25" t="n">
        <v>1.753806050161886</v>
      </c>
      <c r="AN545" s="25" t="n">
        <v>0.1431708039593233</v>
      </c>
      <c r="AO545" s="25" t="n">
        <v>0.3531954627277693</v>
      </c>
      <c r="AP545" s="25" t="n">
        <v>-0.1556939655267657</v>
      </c>
      <c r="AQ545" s="25" t="n">
        <v>0.7046247358374168</v>
      </c>
    </row>
    <row r="546">
      <c r="A546" s="23">
        <f>Universe!A546</f>
        <v/>
      </c>
      <c r="B546" s="24">
        <f>IF(Universe!W546="","",(Universe!W546-$B$2550)/$C$2550)</f>
        <v/>
      </c>
      <c r="C546" s="24">
        <f>IF(Universe!X546="","",(Universe!X546-$B$2551)/$C$2551)</f>
        <v/>
      </c>
      <c r="D546" s="24">
        <f>IF(Universe!Y546="","",(Universe!Y546-$B$2552)/$C$2552)</f>
        <v/>
      </c>
      <c r="E546" s="24">
        <f>IF(Universe!Z546="","",(Universe!Z546-$B$2553)/$C$2553)</f>
        <v/>
      </c>
      <c r="F546" s="24">
        <f>IF(Universe!AA546="","",(Universe!AA546-$B$2554)/$C$2554)</f>
        <v/>
      </c>
      <c r="G546" s="24">
        <f>IF(Universe!AB546="","",(Universe!AB546-$B$2555)/$C$2555)</f>
        <v/>
      </c>
      <c r="H546" s="24">
        <f>IF(Universe!AC546="","",(Universe!AC546-$B$2556)/$C$2556)</f>
        <v/>
      </c>
      <c r="I546" s="24">
        <f>IF(Universe!AD546="","",(Universe!AD546-$B$2557)/$C$2557)</f>
        <v/>
      </c>
      <c r="J546" s="24">
        <f>IF(Universe!AE546="","",(Universe!AE546-$B$2558)/$C$2558)</f>
        <v/>
      </c>
      <c r="K546" s="24">
        <f>IF(Universe!AF546="","",(Universe!AF546-$B$2559)/$C$2559)</f>
        <v/>
      </c>
      <c r="L546" s="24">
        <f>IF(Universe!AG546="","",(Universe!AG546-$B$2560)/$C$2560)</f>
        <v/>
      </c>
      <c r="M546" s="24">
        <f>IF(Universe!AH546="","",(Universe!AH546-$B$2561)/$C$2561)</f>
        <v/>
      </c>
      <c r="N546" s="24">
        <f>IF(Universe!AI546="","",(Universe!AI546-$B$2562)/$C$2562)</f>
        <v/>
      </c>
      <c r="O546" s="24">
        <f>0.74*IF(B546="",0,B546)+0.16*IF(C546="",0,C546)+0.1*IF(D546="",0,D546)</f>
        <v/>
      </c>
      <c r="P546" s="24">
        <f>0.35*IF(E546="",0,E546)+0.35*IF(F546="",0,F546)+0.3*IF(G546="",0,G546)</f>
        <v/>
      </c>
      <c r="Q546" s="24">
        <f>0.656*IF(I546="",0,I546)+0.344*IF(H546="",0,H546)</f>
        <v/>
      </c>
      <c r="R546" s="24">
        <f>0.338*IF(J546="",0,J546)+0.662*IF(K546="",0,K546)</f>
        <v/>
      </c>
      <c r="S546" s="24">
        <f>0.38*IF(L546="",0,L546)+0.35*IF(M546="",0,M546)+0.27*IF(N546="",0,N546)</f>
        <v/>
      </c>
      <c r="T546" s="24">
        <f>IF(Universe!S546="","",((Universe!S546-$B$2565)/$C$2565)^3)</f>
        <v/>
      </c>
      <c r="U546" s="24">
        <f>IF(Universe!S546="","",(Universe!S546-$B$2565)/$C$2565)</f>
        <v/>
      </c>
      <c r="V546" s="24">
        <f>IF(Universe!T546="","",(Universe!T546-$B$2566)/$C$2566)</f>
        <v/>
      </c>
      <c r="W546" s="24">
        <f>IF(Universe!U546="","",(Universe!U546-$B$2567)/$C$2567)</f>
        <v/>
      </c>
      <c r="X546" s="24">
        <f>IF(O546="","",(O546-$B$2571)/$C$2571)</f>
        <v/>
      </c>
      <c r="Y546" s="24">
        <f>IF(T546="","",(T546-$B$2576)/$C$2576)</f>
        <v/>
      </c>
      <c r="Z546" s="24">
        <f>IF(Universe!V546="","",(Universe!V546-$B$2568)/$C$2568)</f>
        <v/>
      </c>
      <c r="AA546" s="24">
        <f>IF(P546="","",(P546-$B$2572)/$C$2572)</f>
        <v/>
      </c>
      <c r="AB546" s="24">
        <f>IF(Q546="","",(Q546-$B$2573)/$C$2573)</f>
        <v/>
      </c>
      <c r="AC546" s="24">
        <f>IF(R546="","",(R546-$B$2574)/$C$2574)</f>
        <v/>
      </c>
      <c r="AD546" s="24">
        <f>IF(S546="","",(S546-$B$2575)/$C$2575)</f>
        <v/>
      </c>
      <c r="AE546" s="24">
        <f>IF(Y546="","",Y546-(19.12044933116382+16.522174187581257*U546))</f>
        <v/>
      </c>
      <c r="AF546" s="24">
        <f>IF(X546="","",(X546-(-0.27268023098325006+0.47142105304415904*V546+-0.3189264934812436*U546)--5.286111042926227e-16)/0.7994208745952703)</f>
        <v/>
      </c>
      <c r="AG546" s="24">
        <f>IF(AA546="","",(AA546-(0.5248806186338691+-0.064206457956449*U546)-5.43454825424064e-16)/0.9977404048781155)</f>
        <v/>
      </c>
      <c r="AH546" s="25" t="n">
        <v>-2.884948160220516</v>
      </c>
      <c r="AI546" s="25" t="n">
        <v>-0.8552209025657533</v>
      </c>
      <c r="AJ546" s="25" t="n">
        <v>-0.6061836959018039</v>
      </c>
      <c r="AK546" s="25" t="n">
        <v>-0.7187484132812177</v>
      </c>
      <c r="AL546" s="25" t="n">
        <v>3.100686421864957</v>
      </c>
      <c r="AM546" s="25" t="n">
        <v>0.4772645007186566</v>
      </c>
      <c r="AN546" s="25" t="n">
        <v>-1.643904538926279</v>
      </c>
      <c r="AO546" s="25" t="n">
        <v>0.0394164481345011</v>
      </c>
      <c r="AP546" s="25" t="n">
        <v>-0.6696271160281451</v>
      </c>
      <c r="AQ546" s="25" t="n">
        <v>-0.641103629456755</v>
      </c>
    </row>
    <row r="547">
      <c r="A547" s="23">
        <f>Universe!A547</f>
        <v/>
      </c>
      <c r="B547" s="24">
        <f>IF(Universe!W547="","",(Universe!W547-$B$2550)/$C$2550)</f>
        <v/>
      </c>
      <c r="C547" s="24">
        <f>IF(Universe!X547="","",(Universe!X547-$B$2551)/$C$2551)</f>
        <v/>
      </c>
      <c r="D547" s="24">
        <f>IF(Universe!Y547="","",(Universe!Y547-$B$2552)/$C$2552)</f>
        <v/>
      </c>
      <c r="E547" s="24">
        <f>IF(Universe!Z547="","",(Universe!Z547-$B$2553)/$C$2553)</f>
        <v/>
      </c>
      <c r="F547" s="24">
        <f>IF(Universe!AA547="","",(Universe!AA547-$B$2554)/$C$2554)</f>
        <v/>
      </c>
      <c r="G547" s="24">
        <f>IF(Universe!AB547="","",(Universe!AB547-$B$2555)/$C$2555)</f>
        <v/>
      </c>
      <c r="H547" s="24">
        <f>IF(Universe!AC547="","",(Universe!AC547-$B$2556)/$C$2556)</f>
        <v/>
      </c>
      <c r="I547" s="24">
        <f>IF(Universe!AD547="","",(Universe!AD547-$B$2557)/$C$2557)</f>
        <v/>
      </c>
      <c r="J547" s="24">
        <f>IF(Universe!AE547="","",(Universe!AE547-$B$2558)/$C$2558)</f>
        <v/>
      </c>
      <c r="K547" s="24">
        <f>IF(Universe!AF547="","",(Universe!AF547-$B$2559)/$C$2559)</f>
        <v/>
      </c>
      <c r="L547" s="24">
        <f>IF(Universe!AG547="","",(Universe!AG547-$B$2560)/$C$2560)</f>
        <v/>
      </c>
      <c r="M547" s="24">
        <f>IF(Universe!AH547="","",(Universe!AH547-$B$2561)/$C$2561)</f>
        <v/>
      </c>
      <c r="N547" s="24">
        <f>IF(Universe!AI547="","",(Universe!AI547-$B$2562)/$C$2562)</f>
        <v/>
      </c>
      <c r="O547" s="24">
        <f>0.74*IF(B547="",0,B547)+0.16*IF(C547="",0,C547)+0.1*IF(D547="",0,D547)</f>
        <v/>
      </c>
      <c r="P547" s="24">
        <f>0.35*IF(E547="",0,E547)+0.35*IF(F547="",0,F547)+0.3*IF(G547="",0,G547)</f>
        <v/>
      </c>
      <c r="Q547" s="24">
        <f>0.656*IF(I547="",0,I547)+0.344*IF(H547="",0,H547)</f>
        <v/>
      </c>
      <c r="R547" s="24">
        <f>0.338*IF(J547="",0,J547)+0.662*IF(K547="",0,K547)</f>
        <v/>
      </c>
      <c r="S547" s="24">
        <f>0.38*IF(L547="",0,L547)+0.35*IF(M547="",0,M547)+0.27*IF(N547="",0,N547)</f>
        <v/>
      </c>
      <c r="T547" s="24">
        <f>IF(Universe!S547="","",((Universe!S547-$B$2565)/$C$2565)^3)</f>
        <v/>
      </c>
      <c r="U547" s="24">
        <f>IF(Universe!S547="","",(Universe!S547-$B$2565)/$C$2565)</f>
        <v/>
      </c>
      <c r="V547" s="24">
        <f>IF(Universe!T547="","",(Universe!T547-$B$2566)/$C$2566)</f>
        <v/>
      </c>
      <c r="W547" s="24">
        <f>IF(Universe!U547="","",(Universe!U547-$B$2567)/$C$2567)</f>
        <v/>
      </c>
      <c r="X547" s="24">
        <f>IF(O547="","",(O547-$B$2571)/$C$2571)</f>
        <v/>
      </c>
      <c r="Y547" s="24">
        <f>IF(T547="","",(T547-$B$2576)/$C$2576)</f>
        <v/>
      </c>
      <c r="Z547" s="24">
        <f>IF(Universe!V547="","",(Universe!V547-$B$2568)/$C$2568)</f>
        <v/>
      </c>
      <c r="AA547" s="24">
        <f>IF(P547="","",(P547-$B$2572)/$C$2572)</f>
        <v/>
      </c>
      <c r="AB547" s="24">
        <f>IF(Q547="","",(Q547-$B$2573)/$C$2573)</f>
        <v/>
      </c>
      <c r="AC547" s="24">
        <f>IF(R547="","",(R547-$B$2574)/$C$2574)</f>
        <v/>
      </c>
      <c r="AD547" s="24">
        <f>IF(S547="","",(S547-$B$2575)/$C$2575)</f>
        <v/>
      </c>
      <c r="AE547" s="24">
        <f>IF(Y547="","",Y547-(19.12044933116382+16.522174187581257*U547))</f>
        <v/>
      </c>
      <c r="AF547" s="24">
        <f>IF(X547="","",(X547-(-0.27268023098325006+0.47142105304415904*V547+-0.3189264934812436*U547)--5.286111042926227e-16)/0.7994208745952703)</f>
        <v/>
      </c>
      <c r="AG547" s="24">
        <f>IF(AA547="","",(AA547-(0.5248806186338691+-0.064206457956449*U547)-5.43454825424064e-16)/0.9977404048781155)</f>
        <v/>
      </c>
      <c r="AH547" s="25" t="n">
        <v>-2.791696606685508</v>
      </c>
      <c r="AI547" s="25" t="n">
        <v>-0.6699095326688892</v>
      </c>
      <c r="AJ547" s="25" t="n">
        <v>0.3133181391622015</v>
      </c>
      <c r="AK547" s="25" t="n">
        <v>-0.2263076044221605</v>
      </c>
      <c r="AL547" s="25" t="n">
        <v>3.191875985996477</v>
      </c>
      <c r="AM547" s="25" t="n">
        <v>-0.08776732542157779</v>
      </c>
      <c r="AN547" s="25" t="n">
        <v>0.220679563028245</v>
      </c>
      <c r="AO547" s="25" t="n">
        <v>-0.0009415773976361</v>
      </c>
      <c r="AP547" s="25" t="n">
        <v>0.2081175317745241</v>
      </c>
      <c r="AQ547" s="25" t="n">
        <v>-0.5773652081625638</v>
      </c>
    </row>
    <row r="548">
      <c r="A548" s="23">
        <f>Universe!A548</f>
        <v/>
      </c>
      <c r="B548" s="24">
        <f>IF(Universe!W548="","",(Universe!W548-$B$2550)/$C$2550)</f>
        <v/>
      </c>
      <c r="C548" s="24">
        <f>IF(Universe!X548="","",(Universe!X548-$B$2551)/$C$2551)</f>
        <v/>
      </c>
      <c r="D548" s="24">
        <f>IF(Universe!Y548="","",(Universe!Y548-$B$2552)/$C$2552)</f>
        <v/>
      </c>
      <c r="E548" s="24">
        <f>IF(Universe!Z548="","",(Universe!Z548-$B$2553)/$C$2553)</f>
        <v/>
      </c>
      <c r="F548" s="24">
        <f>IF(Universe!AA548="","",(Universe!AA548-$B$2554)/$C$2554)</f>
        <v/>
      </c>
      <c r="G548" s="24">
        <f>IF(Universe!AB548="","",(Universe!AB548-$B$2555)/$C$2555)</f>
        <v/>
      </c>
      <c r="H548" s="24">
        <f>IF(Universe!AC548="","",(Universe!AC548-$B$2556)/$C$2556)</f>
        <v/>
      </c>
      <c r="I548" s="24">
        <f>IF(Universe!AD548="","",(Universe!AD548-$B$2557)/$C$2557)</f>
        <v/>
      </c>
      <c r="J548" s="24">
        <f>IF(Universe!AE548="","",(Universe!AE548-$B$2558)/$C$2558)</f>
        <v/>
      </c>
      <c r="K548" s="24">
        <f>IF(Universe!AF548="","",(Universe!AF548-$B$2559)/$C$2559)</f>
        <v/>
      </c>
      <c r="L548" s="24">
        <f>IF(Universe!AG548="","",(Universe!AG548-$B$2560)/$C$2560)</f>
        <v/>
      </c>
      <c r="M548" s="24">
        <f>IF(Universe!AH548="","",(Universe!AH548-$B$2561)/$C$2561)</f>
        <v/>
      </c>
      <c r="N548" s="24">
        <f>IF(Universe!AI548="","",(Universe!AI548-$B$2562)/$C$2562)</f>
        <v/>
      </c>
      <c r="O548" s="24">
        <f>0.74*IF(B548="",0,B548)+0.16*IF(C548="",0,C548)+0.1*IF(D548="",0,D548)</f>
        <v/>
      </c>
      <c r="P548" s="24">
        <f>0.35*IF(E548="",0,E548)+0.35*IF(F548="",0,F548)+0.3*IF(G548="",0,G548)</f>
        <v/>
      </c>
      <c r="Q548" s="24">
        <f>0.656*IF(I548="",0,I548)+0.344*IF(H548="",0,H548)</f>
        <v/>
      </c>
      <c r="R548" s="24">
        <f>0.338*IF(J548="",0,J548)+0.662*IF(K548="",0,K548)</f>
        <v/>
      </c>
      <c r="S548" s="24">
        <f>0.38*IF(L548="",0,L548)+0.35*IF(M548="",0,M548)+0.27*IF(N548="",0,N548)</f>
        <v/>
      </c>
      <c r="T548" s="24">
        <f>IF(Universe!S548="","",((Universe!S548-$B$2565)/$C$2565)^3)</f>
        <v/>
      </c>
      <c r="U548" s="24">
        <f>IF(Universe!S548="","",(Universe!S548-$B$2565)/$C$2565)</f>
        <v/>
      </c>
      <c r="V548" s="24">
        <f>IF(Universe!T548="","",(Universe!T548-$B$2566)/$C$2566)</f>
        <v/>
      </c>
      <c r="W548" s="24">
        <f>IF(Universe!U548="","",(Universe!U548-$B$2567)/$C$2567)</f>
        <v/>
      </c>
      <c r="X548" s="24">
        <f>IF(O548="","",(O548-$B$2571)/$C$2571)</f>
        <v/>
      </c>
      <c r="Y548" s="24">
        <f>IF(T548="","",(T548-$B$2576)/$C$2576)</f>
        <v/>
      </c>
      <c r="Z548" s="24">
        <f>IF(Universe!V548="","",(Universe!V548-$B$2568)/$C$2568)</f>
        <v/>
      </c>
      <c r="AA548" s="24">
        <f>IF(P548="","",(P548-$B$2572)/$C$2572)</f>
        <v/>
      </c>
      <c r="AB548" s="24">
        <f>IF(Q548="","",(Q548-$B$2573)/$C$2573)</f>
        <v/>
      </c>
      <c r="AC548" s="24">
        <f>IF(R548="","",(R548-$B$2574)/$C$2574)</f>
        <v/>
      </c>
      <c r="AD548" s="24">
        <f>IF(S548="","",(S548-$B$2575)/$C$2575)</f>
        <v/>
      </c>
      <c r="AE548" s="24">
        <f>IF(Y548="","",Y548-(19.12044933116382+16.522174187581257*U548))</f>
        <v/>
      </c>
      <c r="AF548" s="24">
        <f>IF(X548="","",(X548-(-0.27268023098325006+0.47142105304415904*V548+-0.3189264934812436*U548)--5.286111042926227e-16)/0.7994208745952703)</f>
        <v/>
      </c>
      <c r="AG548" s="24">
        <f>IF(AA548="","",(AA548-(0.5248806186338691+-0.064206457956449*U548)-5.43454825424064e-16)/0.9977404048781155)</f>
        <v/>
      </c>
      <c r="AH548" s="25" t="n">
        <v>-3.483210427768757</v>
      </c>
      <c r="AI548" s="25" t="n">
        <v>-0.2743587324216878</v>
      </c>
      <c r="AJ548" s="25" t="n">
        <v>-4.086707342595674</v>
      </c>
      <c r="AK548" s="25" t="n">
        <v>3.0493043715912</v>
      </c>
      <c r="AL548" s="25" t="n">
        <v>2.031135258013058</v>
      </c>
      <c r="AM548" s="25" t="n">
        <v>1.203566809451917</v>
      </c>
      <c r="AN548" s="25" t="n">
        <v>0.2572310197604069</v>
      </c>
      <c r="AO548" s="25" t="n">
        <v>-0.6876076590784036</v>
      </c>
      <c r="AP548" s="25" t="n">
        <v>-1.437500183326698</v>
      </c>
      <c r="AQ548" s="25" t="n">
        <v>1.93944942771133</v>
      </c>
    </row>
    <row r="549">
      <c r="A549" s="23">
        <f>Universe!A549</f>
        <v/>
      </c>
      <c r="B549" s="24">
        <f>IF(Universe!W549="","",(Universe!W549-$B$2550)/$C$2550)</f>
        <v/>
      </c>
      <c r="C549" s="24">
        <f>IF(Universe!X549="","",(Universe!X549-$B$2551)/$C$2551)</f>
        <v/>
      </c>
      <c r="D549" s="24">
        <f>IF(Universe!Y549="","",(Universe!Y549-$B$2552)/$C$2552)</f>
        <v/>
      </c>
      <c r="E549" s="24">
        <f>IF(Universe!Z549="","",(Universe!Z549-$B$2553)/$C$2553)</f>
        <v/>
      </c>
      <c r="F549" s="24">
        <f>IF(Universe!AA549="","",(Universe!AA549-$B$2554)/$C$2554)</f>
        <v/>
      </c>
      <c r="G549" s="24">
        <f>IF(Universe!AB549="","",(Universe!AB549-$B$2555)/$C$2555)</f>
        <v/>
      </c>
      <c r="H549" s="24">
        <f>IF(Universe!AC549="","",(Universe!AC549-$B$2556)/$C$2556)</f>
        <v/>
      </c>
      <c r="I549" s="24">
        <f>IF(Universe!AD549="","",(Universe!AD549-$B$2557)/$C$2557)</f>
        <v/>
      </c>
      <c r="J549" s="24">
        <f>IF(Universe!AE549="","",(Universe!AE549-$B$2558)/$C$2558)</f>
        <v/>
      </c>
      <c r="K549" s="24">
        <f>IF(Universe!AF549="","",(Universe!AF549-$B$2559)/$C$2559)</f>
        <v/>
      </c>
      <c r="L549" s="24">
        <f>IF(Universe!AG549="","",(Universe!AG549-$B$2560)/$C$2560)</f>
        <v/>
      </c>
      <c r="M549" s="24">
        <f>IF(Universe!AH549="","",(Universe!AH549-$B$2561)/$C$2561)</f>
        <v/>
      </c>
      <c r="N549" s="24">
        <f>IF(Universe!AI549="","",(Universe!AI549-$B$2562)/$C$2562)</f>
        <v/>
      </c>
      <c r="O549" s="24">
        <f>0.74*IF(B549="",0,B549)+0.16*IF(C549="",0,C549)+0.1*IF(D549="",0,D549)</f>
        <v/>
      </c>
      <c r="P549" s="24">
        <f>0.35*IF(E549="",0,E549)+0.35*IF(F549="",0,F549)+0.3*IF(G549="",0,G549)</f>
        <v/>
      </c>
      <c r="Q549" s="24">
        <f>0.656*IF(I549="",0,I549)+0.344*IF(H549="",0,H549)</f>
        <v/>
      </c>
      <c r="R549" s="24">
        <f>0.338*IF(J549="",0,J549)+0.662*IF(K549="",0,K549)</f>
        <v/>
      </c>
      <c r="S549" s="24">
        <f>0.38*IF(L549="",0,L549)+0.35*IF(M549="",0,M549)+0.27*IF(N549="",0,N549)</f>
        <v/>
      </c>
      <c r="T549" s="24">
        <f>IF(Universe!S549="","",((Universe!S549-$B$2565)/$C$2565)^3)</f>
        <v/>
      </c>
      <c r="U549" s="24">
        <f>IF(Universe!S549="","",(Universe!S549-$B$2565)/$C$2565)</f>
        <v/>
      </c>
      <c r="V549" s="24">
        <f>IF(Universe!T549="","",(Universe!T549-$B$2566)/$C$2566)</f>
        <v/>
      </c>
      <c r="W549" s="24">
        <f>IF(Universe!U549="","",(Universe!U549-$B$2567)/$C$2567)</f>
        <v/>
      </c>
      <c r="X549" s="24">
        <f>IF(O549="","",(O549-$B$2571)/$C$2571)</f>
        <v/>
      </c>
      <c r="Y549" s="24">
        <f>IF(T549="","",(T549-$B$2576)/$C$2576)</f>
        <v/>
      </c>
      <c r="Z549" s="24">
        <f>IF(Universe!V549="","",(Universe!V549-$B$2568)/$C$2568)</f>
        <v/>
      </c>
      <c r="AA549" s="24">
        <f>IF(P549="","",(P549-$B$2572)/$C$2572)</f>
        <v/>
      </c>
      <c r="AB549" s="24">
        <f>IF(Q549="","",(Q549-$B$2573)/$C$2573)</f>
        <v/>
      </c>
      <c r="AC549" s="24">
        <f>IF(R549="","",(R549-$B$2574)/$C$2574)</f>
        <v/>
      </c>
      <c r="AD549" s="24">
        <f>IF(S549="","",(S549-$B$2575)/$C$2575)</f>
        <v/>
      </c>
      <c r="AE549" s="24">
        <f>IF(Y549="","",Y549-(19.12044933116382+16.522174187581257*U549))</f>
        <v/>
      </c>
      <c r="AF549" s="24">
        <f>IF(X549="","",(X549-(-0.27268023098325006+0.47142105304415904*V549+-0.3189264934812436*U549)--5.286111042926227e-16)/0.7994208745952703)</f>
        <v/>
      </c>
      <c r="AG549" s="24">
        <f>IF(AA549="","",(AA549-(0.5248806186338691+-0.064206457956449*U549)-5.43454825424064e-16)/0.9977404048781155)</f>
        <v/>
      </c>
      <c r="AH549" s="25" t="n">
        <v>-0.3305840326407164</v>
      </c>
      <c r="AI549" s="25" t="n">
        <v>0.9396989797235504</v>
      </c>
      <c r="AJ549" s="25" t="n">
        <v>0.4013957943710042</v>
      </c>
      <c r="AK549" s="25" t="n">
        <v>-0.3402164629198779</v>
      </c>
      <c r="AL549" s="25" t="n">
        <v>0.7700145243058121</v>
      </c>
      <c r="AM549" s="25" t="n">
        <v>0.8716899390926179</v>
      </c>
      <c r="AN549" s="25" t="n">
        <v>-0.5183304534223588</v>
      </c>
      <c r="AO549" s="25" t="n">
        <v>-0.3905326846421043</v>
      </c>
      <c r="AP549" s="25" t="n">
        <v>-0.567372711147764</v>
      </c>
      <c r="AQ549" s="25" t="n">
        <v>-0.3340846130932293</v>
      </c>
    </row>
    <row r="550">
      <c r="A550" s="23">
        <f>Universe!A550</f>
        <v/>
      </c>
      <c r="B550" s="24">
        <f>IF(Universe!W550="","",(Universe!W550-$B$2550)/$C$2550)</f>
        <v/>
      </c>
      <c r="C550" s="24">
        <f>IF(Universe!X550="","",(Universe!X550-$B$2551)/$C$2551)</f>
        <v/>
      </c>
      <c r="D550" s="24">
        <f>IF(Universe!Y550="","",(Universe!Y550-$B$2552)/$C$2552)</f>
        <v/>
      </c>
      <c r="E550" s="24">
        <f>IF(Universe!Z550="","",(Universe!Z550-$B$2553)/$C$2553)</f>
        <v/>
      </c>
      <c r="F550" s="24">
        <f>IF(Universe!AA550="","",(Universe!AA550-$B$2554)/$C$2554)</f>
        <v/>
      </c>
      <c r="G550" s="24">
        <f>IF(Universe!AB550="","",(Universe!AB550-$B$2555)/$C$2555)</f>
        <v/>
      </c>
      <c r="H550" s="24">
        <f>IF(Universe!AC550="","",(Universe!AC550-$B$2556)/$C$2556)</f>
        <v/>
      </c>
      <c r="I550" s="24">
        <f>IF(Universe!AD550="","",(Universe!AD550-$B$2557)/$C$2557)</f>
        <v/>
      </c>
      <c r="J550" s="24">
        <f>IF(Universe!AE550="","",(Universe!AE550-$B$2558)/$C$2558)</f>
        <v/>
      </c>
      <c r="K550" s="24">
        <f>IF(Universe!AF550="","",(Universe!AF550-$B$2559)/$C$2559)</f>
        <v/>
      </c>
      <c r="L550" s="24">
        <f>IF(Universe!AG550="","",(Universe!AG550-$B$2560)/$C$2560)</f>
        <v/>
      </c>
      <c r="M550" s="24">
        <f>IF(Universe!AH550="","",(Universe!AH550-$B$2561)/$C$2561)</f>
        <v/>
      </c>
      <c r="N550" s="24">
        <f>IF(Universe!AI550="","",(Universe!AI550-$B$2562)/$C$2562)</f>
        <v/>
      </c>
      <c r="O550" s="24">
        <f>0.74*IF(B550="",0,B550)+0.16*IF(C550="",0,C550)+0.1*IF(D550="",0,D550)</f>
        <v/>
      </c>
      <c r="P550" s="24">
        <f>0.35*IF(E550="",0,E550)+0.35*IF(F550="",0,F550)+0.3*IF(G550="",0,G550)</f>
        <v/>
      </c>
      <c r="Q550" s="24">
        <f>0.656*IF(I550="",0,I550)+0.344*IF(H550="",0,H550)</f>
        <v/>
      </c>
      <c r="R550" s="24">
        <f>0.338*IF(J550="",0,J550)+0.662*IF(K550="",0,K550)</f>
        <v/>
      </c>
      <c r="S550" s="24">
        <f>0.38*IF(L550="",0,L550)+0.35*IF(M550="",0,M550)+0.27*IF(N550="",0,N550)</f>
        <v/>
      </c>
      <c r="T550" s="24">
        <f>IF(Universe!S550="","",((Universe!S550-$B$2565)/$C$2565)^3)</f>
        <v/>
      </c>
      <c r="U550" s="24">
        <f>IF(Universe!S550="","",(Universe!S550-$B$2565)/$C$2565)</f>
        <v/>
      </c>
      <c r="V550" s="24">
        <f>IF(Universe!T550="","",(Universe!T550-$B$2566)/$C$2566)</f>
        <v/>
      </c>
      <c r="W550" s="24">
        <f>IF(Universe!U550="","",(Universe!U550-$B$2567)/$C$2567)</f>
        <v/>
      </c>
      <c r="X550" s="24">
        <f>IF(O550="","",(O550-$B$2571)/$C$2571)</f>
        <v/>
      </c>
      <c r="Y550" s="24">
        <f>IF(T550="","",(T550-$B$2576)/$C$2576)</f>
        <v/>
      </c>
      <c r="Z550" s="24">
        <f>IF(Universe!V550="","",(Universe!V550-$B$2568)/$C$2568)</f>
        <v/>
      </c>
      <c r="AA550" s="24">
        <f>IF(P550="","",(P550-$B$2572)/$C$2572)</f>
        <v/>
      </c>
      <c r="AB550" s="24">
        <f>IF(Q550="","",(Q550-$B$2573)/$C$2573)</f>
        <v/>
      </c>
      <c r="AC550" s="24">
        <f>IF(R550="","",(R550-$B$2574)/$C$2574)</f>
        <v/>
      </c>
      <c r="AD550" s="24">
        <f>IF(S550="","",(S550-$B$2575)/$C$2575)</f>
        <v/>
      </c>
      <c r="AE550" s="24">
        <f>IF(Y550="","",Y550-(19.12044933116382+16.522174187581257*U550))</f>
        <v/>
      </c>
      <c r="AF550" s="24">
        <f>IF(X550="","",(X550-(-0.27268023098325006+0.47142105304415904*V550+-0.3189264934812436*U550)--5.286111042926227e-16)/0.7994208745952703)</f>
        <v/>
      </c>
      <c r="AG550" s="24">
        <f>IF(AA550="","",(AA550-(0.5248806186338691+-0.064206457956449*U550)-5.43454825424064e-16)/0.9977404048781155)</f>
        <v/>
      </c>
      <c r="AH550" s="25" t="n">
        <v>-3.621713763603378</v>
      </c>
      <c r="AI550" s="25" t="n">
        <v>-0.569624787738043</v>
      </c>
      <c r="AJ550" s="25" t="n">
        <v>-0.5198965735565448</v>
      </c>
      <c r="AK550" s="25" t="n">
        <v>-1.04778681170224</v>
      </c>
      <c r="AL550" s="25" t="n">
        <v>1.653183995449992</v>
      </c>
      <c r="AM550" s="25" t="n">
        <v>1.070010406139621</v>
      </c>
      <c r="AN550" s="25" t="n">
        <v>-1.122796453622433</v>
      </c>
      <c r="AO550" s="25" t="n">
        <v>0.1867090617738324</v>
      </c>
      <c r="AP550" s="25" t="n">
        <v>-0.3986104925608603</v>
      </c>
      <c r="AQ550" s="25" t="n">
        <v>-0.3394892218522428</v>
      </c>
    </row>
    <row r="551">
      <c r="A551" s="23">
        <f>Universe!A551</f>
        <v/>
      </c>
      <c r="B551" s="24">
        <f>IF(Universe!W551="","",(Universe!W551-$B$2550)/$C$2550)</f>
        <v/>
      </c>
      <c r="C551" s="24">
        <f>IF(Universe!X551="","",(Universe!X551-$B$2551)/$C$2551)</f>
        <v/>
      </c>
      <c r="D551" s="24">
        <f>IF(Universe!Y551="","",(Universe!Y551-$B$2552)/$C$2552)</f>
        <v/>
      </c>
      <c r="E551" s="24">
        <f>IF(Universe!Z551="","",(Universe!Z551-$B$2553)/$C$2553)</f>
        <v/>
      </c>
      <c r="F551" s="24">
        <f>IF(Universe!AA551="","",(Universe!AA551-$B$2554)/$C$2554)</f>
        <v/>
      </c>
      <c r="G551" s="24">
        <f>IF(Universe!AB551="","",(Universe!AB551-$B$2555)/$C$2555)</f>
        <v/>
      </c>
      <c r="H551" s="24">
        <f>IF(Universe!AC551="","",(Universe!AC551-$B$2556)/$C$2556)</f>
        <v/>
      </c>
      <c r="I551" s="24">
        <f>IF(Universe!AD551="","",(Universe!AD551-$B$2557)/$C$2557)</f>
        <v/>
      </c>
      <c r="J551" s="24">
        <f>IF(Universe!AE551="","",(Universe!AE551-$B$2558)/$C$2558)</f>
        <v/>
      </c>
      <c r="K551" s="24">
        <f>IF(Universe!AF551="","",(Universe!AF551-$B$2559)/$C$2559)</f>
        <v/>
      </c>
      <c r="L551" s="24">
        <f>IF(Universe!AG551="","",(Universe!AG551-$B$2560)/$C$2560)</f>
        <v/>
      </c>
      <c r="M551" s="24">
        <f>IF(Universe!AH551="","",(Universe!AH551-$B$2561)/$C$2561)</f>
        <v/>
      </c>
      <c r="N551" s="24">
        <f>IF(Universe!AI551="","",(Universe!AI551-$B$2562)/$C$2562)</f>
        <v/>
      </c>
      <c r="O551" s="24">
        <f>0.74*IF(B551="",0,B551)+0.16*IF(C551="",0,C551)+0.1*IF(D551="",0,D551)</f>
        <v/>
      </c>
      <c r="P551" s="24">
        <f>0.35*IF(E551="",0,E551)+0.35*IF(F551="",0,F551)+0.3*IF(G551="",0,G551)</f>
        <v/>
      </c>
      <c r="Q551" s="24">
        <f>0.656*IF(I551="",0,I551)+0.344*IF(H551="",0,H551)</f>
        <v/>
      </c>
      <c r="R551" s="24">
        <f>0.338*IF(J551="",0,J551)+0.662*IF(K551="",0,K551)</f>
        <v/>
      </c>
      <c r="S551" s="24">
        <f>0.38*IF(L551="",0,L551)+0.35*IF(M551="",0,M551)+0.27*IF(N551="",0,N551)</f>
        <v/>
      </c>
      <c r="T551" s="24">
        <f>IF(Universe!S551="","",((Universe!S551-$B$2565)/$C$2565)^3)</f>
        <v/>
      </c>
      <c r="U551" s="24">
        <f>IF(Universe!S551="","",(Universe!S551-$B$2565)/$C$2565)</f>
        <v/>
      </c>
      <c r="V551" s="24">
        <f>IF(Universe!T551="","",(Universe!T551-$B$2566)/$C$2566)</f>
        <v/>
      </c>
      <c r="W551" s="24">
        <f>IF(Universe!U551="","",(Universe!U551-$B$2567)/$C$2567)</f>
        <v/>
      </c>
      <c r="X551" s="24">
        <f>IF(O551="","",(O551-$B$2571)/$C$2571)</f>
        <v/>
      </c>
      <c r="Y551" s="24">
        <f>IF(T551="","",(T551-$B$2576)/$C$2576)</f>
        <v/>
      </c>
      <c r="Z551" s="24">
        <f>IF(Universe!V551="","",(Universe!V551-$B$2568)/$C$2568)</f>
        <v/>
      </c>
      <c r="AA551" s="24">
        <f>IF(P551="","",(P551-$B$2572)/$C$2572)</f>
        <v/>
      </c>
      <c r="AB551" s="24">
        <f>IF(Q551="","",(Q551-$B$2573)/$C$2573)</f>
        <v/>
      </c>
      <c r="AC551" s="24">
        <f>IF(R551="","",(R551-$B$2574)/$C$2574)</f>
        <v/>
      </c>
      <c r="AD551" s="24">
        <f>IF(S551="","",(S551-$B$2575)/$C$2575)</f>
        <v/>
      </c>
      <c r="AE551" s="24">
        <f>IF(Y551="","",Y551-(19.12044933116382+16.522174187581257*U551))</f>
        <v/>
      </c>
      <c r="AF551" s="24">
        <f>IF(X551="","",(X551-(-0.27268023098325006+0.47142105304415904*V551+-0.3189264934812436*U551)--5.286111042926227e-16)/0.7994208745952703)</f>
        <v/>
      </c>
      <c r="AG551" s="24">
        <f>IF(AA551="","",(AA551-(0.5248806186338691+-0.064206457956449*U551)-5.43454825424064e-16)/0.9977404048781155)</f>
        <v/>
      </c>
      <c r="AH551" s="25" t="n">
        <v>-2.808384856274586</v>
      </c>
      <c r="AI551" s="25" t="n">
        <v>1.030849567398022</v>
      </c>
      <c r="AJ551" s="25" t="n">
        <v>1.184809687261135</v>
      </c>
      <c r="AK551" s="25" t="n">
        <v>0.4100695771148558</v>
      </c>
      <c r="AL551" s="25" t="n">
        <v>3.176942909128734</v>
      </c>
      <c r="AM551" s="25" t="n">
        <v>-0.1922097685066096</v>
      </c>
      <c r="AN551" s="25" t="n">
        <v>0.4352974468775473</v>
      </c>
      <c r="AO551" s="25" t="n">
        <v>-0.4743165486697129</v>
      </c>
      <c r="AP551" s="25" t="n">
        <v>-0.247583617589159</v>
      </c>
      <c r="AQ551" s="25" t="n">
        <v>-0.09839065404616749</v>
      </c>
    </row>
    <row r="552">
      <c r="A552" s="23">
        <f>Universe!A552</f>
        <v/>
      </c>
      <c r="B552" s="24">
        <f>IF(Universe!W552="","",(Universe!W552-$B$2550)/$C$2550)</f>
        <v/>
      </c>
      <c r="C552" s="24">
        <f>IF(Universe!X552="","",(Universe!X552-$B$2551)/$C$2551)</f>
        <v/>
      </c>
      <c r="D552" s="24">
        <f>IF(Universe!Y552="","",(Universe!Y552-$B$2552)/$C$2552)</f>
        <v/>
      </c>
      <c r="E552" s="24">
        <f>IF(Universe!Z552="","",(Universe!Z552-$B$2553)/$C$2553)</f>
        <v/>
      </c>
      <c r="F552" s="24">
        <f>IF(Universe!AA552="","",(Universe!AA552-$B$2554)/$C$2554)</f>
        <v/>
      </c>
      <c r="G552" s="24">
        <f>IF(Universe!AB552="","",(Universe!AB552-$B$2555)/$C$2555)</f>
        <v/>
      </c>
      <c r="H552" s="24">
        <f>IF(Universe!AC552="","",(Universe!AC552-$B$2556)/$C$2556)</f>
        <v/>
      </c>
      <c r="I552" s="24">
        <f>IF(Universe!AD552="","",(Universe!AD552-$B$2557)/$C$2557)</f>
        <v/>
      </c>
      <c r="J552" s="24">
        <f>IF(Universe!AE552="","",(Universe!AE552-$B$2558)/$C$2558)</f>
        <v/>
      </c>
      <c r="K552" s="24">
        <f>IF(Universe!AF552="","",(Universe!AF552-$B$2559)/$C$2559)</f>
        <v/>
      </c>
      <c r="L552" s="24">
        <f>IF(Universe!AG552="","",(Universe!AG552-$B$2560)/$C$2560)</f>
        <v/>
      </c>
      <c r="M552" s="24">
        <f>IF(Universe!AH552="","",(Universe!AH552-$B$2561)/$C$2561)</f>
        <v/>
      </c>
      <c r="N552" s="24">
        <f>IF(Universe!AI552="","",(Universe!AI552-$B$2562)/$C$2562)</f>
        <v/>
      </c>
      <c r="O552" s="24">
        <f>0.74*IF(B552="",0,B552)+0.16*IF(C552="",0,C552)+0.1*IF(D552="",0,D552)</f>
        <v/>
      </c>
      <c r="P552" s="24">
        <f>0.35*IF(E552="",0,E552)+0.35*IF(F552="",0,F552)+0.3*IF(G552="",0,G552)</f>
        <v/>
      </c>
      <c r="Q552" s="24">
        <f>0.656*IF(I552="",0,I552)+0.344*IF(H552="",0,H552)</f>
        <v/>
      </c>
      <c r="R552" s="24">
        <f>0.338*IF(J552="",0,J552)+0.662*IF(K552="",0,K552)</f>
        <v/>
      </c>
      <c r="S552" s="24">
        <f>0.38*IF(L552="",0,L552)+0.35*IF(M552="",0,M552)+0.27*IF(N552="",0,N552)</f>
        <v/>
      </c>
      <c r="T552" s="24">
        <f>IF(Universe!S552="","",((Universe!S552-$B$2565)/$C$2565)^3)</f>
        <v/>
      </c>
      <c r="U552" s="24">
        <f>IF(Universe!S552="","",(Universe!S552-$B$2565)/$C$2565)</f>
        <v/>
      </c>
      <c r="V552" s="24">
        <f>IF(Universe!T552="","",(Universe!T552-$B$2566)/$C$2566)</f>
        <v/>
      </c>
      <c r="W552" s="24">
        <f>IF(Universe!U552="","",(Universe!U552-$B$2567)/$C$2567)</f>
        <v/>
      </c>
      <c r="X552" s="24">
        <f>IF(O552="","",(O552-$B$2571)/$C$2571)</f>
        <v/>
      </c>
      <c r="Y552" s="24">
        <f>IF(T552="","",(T552-$B$2576)/$C$2576)</f>
        <v/>
      </c>
      <c r="Z552" s="24">
        <f>IF(Universe!V552="","",(Universe!V552-$B$2568)/$C$2568)</f>
        <v/>
      </c>
      <c r="AA552" s="24">
        <f>IF(P552="","",(P552-$B$2572)/$C$2572)</f>
        <v/>
      </c>
      <c r="AB552" s="24">
        <f>IF(Q552="","",(Q552-$B$2573)/$C$2573)</f>
        <v/>
      </c>
      <c r="AC552" s="24">
        <f>IF(R552="","",(R552-$B$2574)/$C$2574)</f>
        <v/>
      </c>
      <c r="AD552" s="24">
        <f>IF(S552="","",(S552-$B$2575)/$C$2575)</f>
        <v/>
      </c>
      <c r="AE552" s="24">
        <f>IF(Y552="","",Y552-(19.12044933116382+16.522174187581257*U552))</f>
        <v/>
      </c>
      <c r="AF552" s="24">
        <f>IF(X552="","",(X552-(-0.27268023098325006+0.47142105304415904*V552+-0.3189264934812436*U552)--5.286111042926227e-16)/0.7994208745952703)</f>
        <v/>
      </c>
      <c r="AG552" s="24">
        <f>IF(AA552="","",(AA552-(0.5248806186338691+-0.064206457956449*U552)-5.43454825424064e-16)/0.9977404048781155)</f>
        <v/>
      </c>
      <c r="AH552" s="25" t="n">
        <v>-1.392974850636404</v>
      </c>
      <c r="AI552" s="25" t="n">
        <v>2.629999830218781</v>
      </c>
      <c r="AJ552" s="25" t="n">
        <v>0.3585783750339992</v>
      </c>
      <c r="AK552" s="25" t="n">
        <v>-0.611925969578322</v>
      </c>
      <c r="AL552" s="25" t="n">
        <v>2.673341825265296</v>
      </c>
      <c r="AM552" s="25" t="n">
        <v>0.2337712401146736</v>
      </c>
      <c r="AN552" s="25" t="n">
        <v>0.7807352793927015</v>
      </c>
      <c r="AO552" s="25" t="n">
        <v>-0.1150278901541996</v>
      </c>
      <c r="AP552" s="25" t="n">
        <v>-0.3195340548937521</v>
      </c>
      <c r="AQ552" s="25" t="n">
        <v>0.0154904704446445</v>
      </c>
    </row>
    <row r="553">
      <c r="A553" s="23">
        <f>Universe!A553</f>
        <v/>
      </c>
      <c r="B553" s="24">
        <f>IF(Universe!W553="","",(Universe!W553-$B$2550)/$C$2550)</f>
        <v/>
      </c>
      <c r="C553" s="24">
        <f>IF(Universe!X553="","",(Universe!X553-$B$2551)/$C$2551)</f>
        <v/>
      </c>
      <c r="D553" s="24">
        <f>IF(Universe!Y553="","",(Universe!Y553-$B$2552)/$C$2552)</f>
        <v/>
      </c>
      <c r="E553" s="24">
        <f>IF(Universe!Z553="","",(Universe!Z553-$B$2553)/$C$2553)</f>
        <v/>
      </c>
      <c r="F553" s="24">
        <f>IF(Universe!AA553="","",(Universe!AA553-$B$2554)/$C$2554)</f>
        <v/>
      </c>
      <c r="G553" s="24">
        <f>IF(Universe!AB553="","",(Universe!AB553-$B$2555)/$C$2555)</f>
        <v/>
      </c>
      <c r="H553" s="24">
        <f>IF(Universe!AC553="","",(Universe!AC553-$B$2556)/$C$2556)</f>
        <v/>
      </c>
      <c r="I553" s="24">
        <f>IF(Universe!AD553="","",(Universe!AD553-$B$2557)/$C$2557)</f>
        <v/>
      </c>
      <c r="J553" s="24">
        <f>IF(Universe!AE553="","",(Universe!AE553-$B$2558)/$C$2558)</f>
        <v/>
      </c>
      <c r="K553" s="24">
        <f>IF(Universe!AF553="","",(Universe!AF553-$B$2559)/$C$2559)</f>
        <v/>
      </c>
      <c r="L553" s="24">
        <f>IF(Universe!AG553="","",(Universe!AG553-$B$2560)/$C$2560)</f>
        <v/>
      </c>
      <c r="M553" s="24">
        <f>IF(Universe!AH553="","",(Universe!AH553-$B$2561)/$C$2561)</f>
        <v/>
      </c>
      <c r="N553" s="24">
        <f>IF(Universe!AI553="","",(Universe!AI553-$B$2562)/$C$2562)</f>
        <v/>
      </c>
      <c r="O553" s="24">
        <f>0.74*IF(B553="",0,B553)+0.16*IF(C553="",0,C553)+0.1*IF(D553="",0,D553)</f>
        <v/>
      </c>
      <c r="P553" s="24">
        <f>0.35*IF(E553="",0,E553)+0.35*IF(F553="",0,F553)+0.3*IF(G553="",0,G553)</f>
        <v/>
      </c>
      <c r="Q553" s="24">
        <f>0.656*IF(I553="",0,I553)+0.344*IF(H553="",0,H553)</f>
        <v/>
      </c>
      <c r="R553" s="24">
        <f>0.338*IF(J553="",0,J553)+0.662*IF(K553="",0,K553)</f>
        <v/>
      </c>
      <c r="S553" s="24">
        <f>0.38*IF(L553="",0,L553)+0.35*IF(M553="",0,M553)+0.27*IF(N553="",0,N553)</f>
        <v/>
      </c>
      <c r="T553" s="24">
        <f>IF(Universe!S553="","",((Universe!S553-$B$2565)/$C$2565)^3)</f>
        <v/>
      </c>
      <c r="U553" s="24">
        <f>IF(Universe!S553="","",(Universe!S553-$B$2565)/$C$2565)</f>
        <v/>
      </c>
      <c r="V553" s="24">
        <f>IF(Universe!T553="","",(Universe!T553-$B$2566)/$C$2566)</f>
        <v/>
      </c>
      <c r="W553" s="24">
        <f>IF(Universe!U553="","",(Universe!U553-$B$2567)/$C$2567)</f>
        <v/>
      </c>
      <c r="X553" s="24">
        <f>IF(O553="","",(O553-$B$2571)/$C$2571)</f>
        <v/>
      </c>
      <c r="Y553" s="24">
        <f>IF(T553="","",(T553-$B$2576)/$C$2576)</f>
        <v/>
      </c>
      <c r="Z553" s="24">
        <f>IF(Universe!V553="","",(Universe!V553-$B$2568)/$C$2568)</f>
        <v/>
      </c>
      <c r="AA553" s="24">
        <f>IF(P553="","",(P553-$B$2572)/$C$2572)</f>
        <v/>
      </c>
      <c r="AB553" s="24">
        <f>IF(Q553="","",(Q553-$B$2573)/$C$2573)</f>
        <v/>
      </c>
      <c r="AC553" s="24">
        <f>IF(R553="","",(R553-$B$2574)/$C$2574)</f>
        <v/>
      </c>
      <c r="AD553" s="24">
        <f>IF(S553="","",(S553-$B$2575)/$C$2575)</f>
        <v/>
      </c>
      <c r="AE553" s="24">
        <f>IF(Y553="","",Y553-(19.12044933116382+16.522174187581257*U553))</f>
        <v/>
      </c>
      <c r="AF553" s="24">
        <f>IF(X553="","",(X553-(-0.27268023098325006+0.47142105304415904*V553+-0.3189264934812436*U553)--5.286111042926227e-16)/0.7994208745952703)</f>
        <v/>
      </c>
      <c r="AG553" s="24">
        <f>IF(AA553="","",(AA553-(0.5248806186338691+-0.064206457956449*U553)-5.43454825424064e-16)/0.9977404048781155)</f>
        <v/>
      </c>
      <c r="AH553" s="25" t="n">
        <v>-3.167688569158895</v>
      </c>
      <c r="AI553" s="25" t="n">
        <v>0.9016007938857432</v>
      </c>
      <c r="AJ553" s="25" t="n">
        <v>-1.149006389848836</v>
      </c>
      <c r="AK553" s="25" t="n">
        <v>-0.7292530558103881</v>
      </c>
      <c r="AL553" s="25" t="n">
        <v>2.703982591519014</v>
      </c>
      <c r="AM553" s="25" t="n">
        <v>0.8981366199660411</v>
      </c>
      <c r="AN553" s="25" t="n">
        <v>-0.3261056283799451</v>
      </c>
      <c r="AO553" s="25" t="n">
        <v>-0.2069380277153754</v>
      </c>
      <c r="AP553" s="25" t="n">
        <v>-2.253577182523182</v>
      </c>
      <c r="AQ553" s="25" t="n">
        <v>-0.5418880698637281</v>
      </c>
    </row>
    <row r="554">
      <c r="A554" s="23">
        <f>Universe!A554</f>
        <v/>
      </c>
      <c r="B554" s="24">
        <f>IF(Universe!W554="","",(Universe!W554-$B$2550)/$C$2550)</f>
        <v/>
      </c>
      <c r="C554" s="24">
        <f>IF(Universe!X554="","",(Universe!X554-$B$2551)/$C$2551)</f>
        <v/>
      </c>
      <c r="D554" s="24">
        <f>IF(Universe!Y554="","",(Universe!Y554-$B$2552)/$C$2552)</f>
        <v/>
      </c>
      <c r="E554" s="24">
        <f>IF(Universe!Z554="","",(Universe!Z554-$B$2553)/$C$2553)</f>
        <v/>
      </c>
      <c r="F554" s="24">
        <f>IF(Universe!AA554="","",(Universe!AA554-$B$2554)/$C$2554)</f>
        <v/>
      </c>
      <c r="G554" s="24">
        <f>IF(Universe!AB554="","",(Universe!AB554-$B$2555)/$C$2555)</f>
        <v/>
      </c>
      <c r="H554" s="24">
        <f>IF(Universe!AC554="","",(Universe!AC554-$B$2556)/$C$2556)</f>
        <v/>
      </c>
      <c r="I554" s="24">
        <f>IF(Universe!AD554="","",(Universe!AD554-$B$2557)/$C$2557)</f>
        <v/>
      </c>
      <c r="J554" s="24">
        <f>IF(Universe!AE554="","",(Universe!AE554-$B$2558)/$C$2558)</f>
        <v/>
      </c>
      <c r="K554" s="24">
        <f>IF(Universe!AF554="","",(Universe!AF554-$B$2559)/$C$2559)</f>
        <v/>
      </c>
      <c r="L554" s="24">
        <f>IF(Universe!AG554="","",(Universe!AG554-$B$2560)/$C$2560)</f>
        <v/>
      </c>
      <c r="M554" s="24">
        <f>IF(Universe!AH554="","",(Universe!AH554-$B$2561)/$C$2561)</f>
        <v/>
      </c>
      <c r="N554" s="24">
        <f>IF(Universe!AI554="","",(Universe!AI554-$B$2562)/$C$2562)</f>
        <v/>
      </c>
      <c r="O554" s="24">
        <f>0.74*IF(B554="",0,B554)+0.16*IF(C554="",0,C554)+0.1*IF(D554="",0,D554)</f>
        <v/>
      </c>
      <c r="P554" s="24">
        <f>0.35*IF(E554="",0,E554)+0.35*IF(F554="",0,F554)+0.3*IF(G554="",0,G554)</f>
        <v/>
      </c>
      <c r="Q554" s="24">
        <f>0.656*IF(I554="",0,I554)+0.344*IF(H554="",0,H554)</f>
        <v/>
      </c>
      <c r="R554" s="24">
        <f>0.338*IF(J554="",0,J554)+0.662*IF(K554="",0,K554)</f>
        <v/>
      </c>
      <c r="S554" s="24">
        <f>0.38*IF(L554="",0,L554)+0.35*IF(M554="",0,M554)+0.27*IF(N554="",0,N554)</f>
        <v/>
      </c>
      <c r="T554" s="24">
        <f>IF(Universe!S554="","",((Universe!S554-$B$2565)/$C$2565)^3)</f>
        <v/>
      </c>
      <c r="U554" s="24">
        <f>IF(Universe!S554="","",(Universe!S554-$B$2565)/$C$2565)</f>
        <v/>
      </c>
      <c r="V554" s="24">
        <f>IF(Universe!T554="","",(Universe!T554-$B$2566)/$C$2566)</f>
        <v/>
      </c>
      <c r="W554" s="24">
        <f>IF(Universe!U554="","",(Universe!U554-$B$2567)/$C$2567)</f>
        <v/>
      </c>
      <c r="X554" s="24">
        <f>IF(O554="","",(O554-$B$2571)/$C$2571)</f>
        <v/>
      </c>
      <c r="Y554" s="24">
        <f>IF(T554="","",(T554-$B$2576)/$C$2576)</f>
        <v/>
      </c>
      <c r="Z554" s="24">
        <f>IF(Universe!V554="","",(Universe!V554-$B$2568)/$C$2568)</f>
        <v/>
      </c>
      <c r="AA554" s="24">
        <f>IF(P554="","",(P554-$B$2572)/$C$2572)</f>
        <v/>
      </c>
      <c r="AB554" s="24">
        <f>IF(Q554="","",(Q554-$B$2573)/$C$2573)</f>
        <v/>
      </c>
      <c r="AC554" s="24">
        <f>IF(R554="","",(R554-$B$2574)/$C$2574)</f>
        <v/>
      </c>
      <c r="AD554" s="24">
        <f>IF(S554="","",(S554-$B$2575)/$C$2575)</f>
        <v/>
      </c>
      <c r="AE554" s="24">
        <f>IF(Y554="","",Y554-(19.12044933116382+16.522174187581257*U554))</f>
        <v/>
      </c>
      <c r="AF554" s="24">
        <f>IF(X554="","",(X554-(-0.27268023098325006+0.47142105304415904*V554+-0.3189264934812436*U554)--5.286111042926227e-16)/0.7994208745952703)</f>
        <v/>
      </c>
      <c r="AG554" s="24">
        <f>IF(AA554="","",(AA554-(0.5248806186338691+-0.064206457956449*U554)-5.43454825424064e-16)/0.9977404048781155)</f>
        <v/>
      </c>
      <c r="AH554" s="25" t="n">
        <v>-0.6716266295045191</v>
      </c>
      <c r="AI554" s="25" t="n">
        <v>2.045653834260513</v>
      </c>
      <c r="AJ554" s="25" t="n">
        <v>1.543410439572294</v>
      </c>
      <c r="AK554" s="25" t="n">
        <v>0.822390919440129</v>
      </c>
      <c r="AL554" s="25" t="n">
        <v>1.456348979214639</v>
      </c>
      <c r="AM554" s="25" t="n">
        <v>-0.0802387610850331</v>
      </c>
      <c r="AN554" s="25" t="n">
        <v>2.66428373267067</v>
      </c>
      <c r="AO554" s="25" t="n">
        <v>0.06563813981723859</v>
      </c>
      <c r="AP554" s="25" t="n">
        <v>-0.947494028121612</v>
      </c>
      <c r="AQ554" s="25" t="n">
        <v>-0.2418082009303674</v>
      </c>
    </row>
    <row r="555">
      <c r="A555" s="23">
        <f>Universe!A555</f>
        <v/>
      </c>
      <c r="B555" s="24">
        <f>IF(Universe!W555="","",(Universe!W555-$B$2550)/$C$2550)</f>
        <v/>
      </c>
      <c r="C555" s="24">
        <f>IF(Universe!X555="","",(Universe!X555-$B$2551)/$C$2551)</f>
        <v/>
      </c>
      <c r="D555" s="24">
        <f>IF(Universe!Y555="","",(Universe!Y555-$B$2552)/$C$2552)</f>
        <v/>
      </c>
      <c r="E555" s="24">
        <f>IF(Universe!Z555="","",(Universe!Z555-$B$2553)/$C$2553)</f>
        <v/>
      </c>
      <c r="F555" s="24">
        <f>IF(Universe!AA555="","",(Universe!AA555-$B$2554)/$C$2554)</f>
        <v/>
      </c>
      <c r="G555" s="24">
        <f>IF(Universe!AB555="","",(Universe!AB555-$B$2555)/$C$2555)</f>
        <v/>
      </c>
      <c r="H555" s="24">
        <f>IF(Universe!AC555="","",(Universe!AC555-$B$2556)/$C$2556)</f>
        <v/>
      </c>
      <c r="I555" s="24">
        <f>IF(Universe!AD555="","",(Universe!AD555-$B$2557)/$C$2557)</f>
        <v/>
      </c>
      <c r="J555" s="24">
        <f>IF(Universe!AE555="","",(Universe!AE555-$B$2558)/$C$2558)</f>
        <v/>
      </c>
      <c r="K555" s="24">
        <f>IF(Universe!AF555="","",(Universe!AF555-$B$2559)/$C$2559)</f>
        <v/>
      </c>
      <c r="L555" s="24">
        <f>IF(Universe!AG555="","",(Universe!AG555-$B$2560)/$C$2560)</f>
        <v/>
      </c>
      <c r="M555" s="24">
        <f>IF(Universe!AH555="","",(Universe!AH555-$B$2561)/$C$2561)</f>
        <v/>
      </c>
      <c r="N555" s="24">
        <f>IF(Universe!AI555="","",(Universe!AI555-$B$2562)/$C$2562)</f>
        <v/>
      </c>
      <c r="O555" s="24">
        <f>0.74*IF(B555="",0,B555)+0.16*IF(C555="",0,C555)+0.1*IF(D555="",0,D555)</f>
        <v/>
      </c>
      <c r="P555" s="24">
        <f>0.35*IF(E555="",0,E555)+0.35*IF(F555="",0,F555)+0.3*IF(G555="",0,G555)</f>
        <v/>
      </c>
      <c r="Q555" s="24">
        <f>0.656*IF(I555="",0,I555)+0.344*IF(H555="",0,H555)</f>
        <v/>
      </c>
      <c r="R555" s="24">
        <f>0.338*IF(J555="",0,J555)+0.662*IF(K555="",0,K555)</f>
        <v/>
      </c>
      <c r="S555" s="24">
        <f>0.38*IF(L555="",0,L555)+0.35*IF(M555="",0,M555)+0.27*IF(N555="",0,N555)</f>
        <v/>
      </c>
      <c r="T555" s="24">
        <f>IF(Universe!S555="","",((Universe!S555-$B$2565)/$C$2565)^3)</f>
        <v/>
      </c>
      <c r="U555" s="24">
        <f>IF(Universe!S555="","",(Universe!S555-$B$2565)/$C$2565)</f>
        <v/>
      </c>
      <c r="V555" s="24">
        <f>IF(Universe!T555="","",(Universe!T555-$B$2566)/$C$2566)</f>
        <v/>
      </c>
      <c r="W555" s="24">
        <f>IF(Universe!U555="","",(Universe!U555-$B$2567)/$C$2567)</f>
        <v/>
      </c>
      <c r="X555" s="24">
        <f>IF(O555="","",(O555-$B$2571)/$C$2571)</f>
        <v/>
      </c>
      <c r="Y555" s="24">
        <f>IF(T555="","",(T555-$B$2576)/$C$2576)</f>
        <v/>
      </c>
      <c r="Z555" s="24">
        <f>IF(Universe!V555="","",(Universe!V555-$B$2568)/$C$2568)</f>
        <v/>
      </c>
      <c r="AA555" s="24">
        <f>IF(P555="","",(P555-$B$2572)/$C$2572)</f>
        <v/>
      </c>
      <c r="AB555" s="24">
        <f>IF(Q555="","",(Q555-$B$2573)/$C$2573)</f>
        <v/>
      </c>
      <c r="AC555" s="24">
        <f>IF(R555="","",(R555-$B$2574)/$C$2574)</f>
        <v/>
      </c>
      <c r="AD555" s="24">
        <f>IF(S555="","",(S555-$B$2575)/$C$2575)</f>
        <v/>
      </c>
      <c r="AE555" s="24">
        <f>IF(Y555="","",Y555-(19.12044933116382+16.522174187581257*U555))</f>
        <v/>
      </c>
      <c r="AF555" s="24">
        <f>IF(X555="","",(X555-(-0.27268023098325006+0.47142105304415904*V555+-0.3189264934812436*U555)--5.286111042926227e-16)/0.7994208745952703)</f>
        <v/>
      </c>
      <c r="AG555" s="24">
        <f>IF(AA555="","",(AA555-(0.5248806186338691+-0.064206457956449*U555)-5.43454825424064e-16)/0.9977404048781155)</f>
        <v/>
      </c>
      <c r="AH555" s="25" t="n">
        <v>-2.080988084275065</v>
      </c>
      <c r="AI555" s="25" t="n">
        <v>-1.164859747797469</v>
      </c>
      <c r="AJ555" s="25" t="n">
        <v>-0.6569759945163594</v>
      </c>
      <c r="AK555" s="25" t="n">
        <v>0.0934456048929241</v>
      </c>
      <c r="AL555" s="25" t="n">
        <v>3.320129287868965</v>
      </c>
      <c r="AM555" s="25" t="n">
        <v>0.0481538699376919</v>
      </c>
      <c r="AN555" s="25" t="n">
        <v>0.0013535011423041</v>
      </c>
      <c r="AO555" s="25" t="n">
        <v>0.2031058618561949</v>
      </c>
      <c r="AP555" s="25" t="n">
        <v>-0.0304932922100227</v>
      </c>
      <c r="AQ555" s="25" t="n">
        <v>0.1722874650116803</v>
      </c>
    </row>
    <row r="556">
      <c r="A556" s="23">
        <f>Universe!A556</f>
        <v/>
      </c>
      <c r="B556" s="24">
        <f>IF(Universe!W556="","",(Universe!W556-$B$2550)/$C$2550)</f>
        <v/>
      </c>
      <c r="C556" s="24">
        <f>IF(Universe!X556="","",(Universe!X556-$B$2551)/$C$2551)</f>
        <v/>
      </c>
      <c r="D556" s="24">
        <f>IF(Universe!Y556="","",(Universe!Y556-$B$2552)/$C$2552)</f>
        <v/>
      </c>
      <c r="E556" s="24">
        <f>IF(Universe!Z556="","",(Universe!Z556-$B$2553)/$C$2553)</f>
        <v/>
      </c>
      <c r="F556" s="24">
        <f>IF(Universe!AA556="","",(Universe!AA556-$B$2554)/$C$2554)</f>
        <v/>
      </c>
      <c r="G556" s="24">
        <f>IF(Universe!AB556="","",(Universe!AB556-$B$2555)/$C$2555)</f>
        <v/>
      </c>
      <c r="H556" s="24">
        <f>IF(Universe!AC556="","",(Universe!AC556-$B$2556)/$C$2556)</f>
        <v/>
      </c>
      <c r="I556" s="24">
        <f>IF(Universe!AD556="","",(Universe!AD556-$B$2557)/$C$2557)</f>
        <v/>
      </c>
      <c r="J556" s="24">
        <f>IF(Universe!AE556="","",(Universe!AE556-$B$2558)/$C$2558)</f>
        <v/>
      </c>
      <c r="K556" s="24">
        <f>IF(Universe!AF556="","",(Universe!AF556-$B$2559)/$C$2559)</f>
        <v/>
      </c>
      <c r="L556" s="24">
        <f>IF(Universe!AG556="","",(Universe!AG556-$B$2560)/$C$2560)</f>
        <v/>
      </c>
      <c r="M556" s="24">
        <f>IF(Universe!AH556="","",(Universe!AH556-$B$2561)/$C$2561)</f>
        <v/>
      </c>
      <c r="N556" s="24">
        <f>IF(Universe!AI556="","",(Universe!AI556-$B$2562)/$C$2562)</f>
        <v/>
      </c>
      <c r="O556" s="24">
        <f>0.74*IF(B556="",0,B556)+0.16*IF(C556="",0,C556)+0.1*IF(D556="",0,D556)</f>
        <v/>
      </c>
      <c r="P556" s="24">
        <f>0.35*IF(E556="",0,E556)+0.35*IF(F556="",0,F556)+0.3*IF(G556="",0,G556)</f>
        <v/>
      </c>
      <c r="Q556" s="24">
        <f>0.656*IF(I556="",0,I556)+0.344*IF(H556="",0,H556)</f>
        <v/>
      </c>
      <c r="R556" s="24">
        <f>0.338*IF(J556="",0,J556)+0.662*IF(K556="",0,K556)</f>
        <v/>
      </c>
      <c r="S556" s="24">
        <f>0.38*IF(L556="",0,L556)+0.35*IF(M556="",0,M556)+0.27*IF(N556="",0,N556)</f>
        <v/>
      </c>
      <c r="T556" s="24">
        <f>IF(Universe!S556="","",((Universe!S556-$B$2565)/$C$2565)^3)</f>
        <v/>
      </c>
      <c r="U556" s="24">
        <f>IF(Universe!S556="","",(Universe!S556-$B$2565)/$C$2565)</f>
        <v/>
      </c>
      <c r="V556" s="24">
        <f>IF(Universe!T556="","",(Universe!T556-$B$2566)/$C$2566)</f>
        <v/>
      </c>
      <c r="W556" s="24">
        <f>IF(Universe!U556="","",(Universe!U556-$B$2567)/$C$2567)</f>
        <v/>
      </c>
      <c r="X556" s="24">
        <f>IF(O556="","",(O556-$B$2571)/$C$2571)</f>
        <v/>
      </c>
      <c r="Y556" s="24">
        <f>IF(T556="","",(T556-$B$2576)/$C$2576)</f>
        <v/>
      </c>
      <c r="Z556" s="24">
        <f>IF(Universe!V556="","",(Universe!V556-$B$2568)/$C$2568)</f>
        <v/>
      </c>
      <c r="AA556" s="24">
        <f>IF(P556="","",(P556-$B$2572)/$C$2572)</f>
        <v/>
      </c>
      <c r="AB556" s="24">
        <f>IF(Q556="","",(Q556-$B$2573)/$C$2573)</f>
        <v/>
      </c>
      <c r="AC556" s="24">
        <f>IF(R556="","",(R556-$B$2574)/$C$2574)</f>
        <v/>
      </c>
      <c r="AD556" s="24">
        <f>IF(S556="","",(S556-$B$2575)/$C$2575)</f>
        <v/>
      </c>
      <c r="AE556" s="24">
        <f>IF(Y556="","",Y556-(19.12044933116382+16.522174187581257*U556))</f>
        <v/>
      </c>
      <c r="AF556" s="24">
        <f>IF(X556="","",(X556-(-0.27268023098325006+0.47142105304415904*V556+-0.3189264934812436*U556)--5.286111042926227e-16)/0.7994208745952703)</f>
        <v/>
      </c>
      <c r="AG556" s="24">
        <f>IF(AA556="","",(AA556-(0.5248806186338691+-0.064206457956449*U556)-5.43454825424064e-16)/0.9977404048781155)</f>
        <v/>
      </c>
      <c r="AH556" s="25" t="n">
        <v>-1.995945260468517</v>
      </c>
      <c r="AI556" s="25" t="n">
        <v>0.3486608764350385</v>
      </c>
      <c r="AJ556" s="25" t="n">
        <v>-0.3482356937439323</v>
      </c>
      <c r="AK556" s="25" t="n">
        <v>-0.5776123089050889</v>
      </c>
      <c r="AL556" s="25" t="n">
        <v>3.27604487665045</v>
      </c>
      <c r="AM556" s="25" t="n">
        <v>0.7092688140644117</v>
      </c>
      <c r="AN556" s="25" t="n">
        <v>-0.4272330831379803</v>
      </c>
      <c r="AO556" s="25" t="n">
        <v>0.094001945771809</v>
      </c>
      <c r="AP556" s="25" t="n">
        <v>0.2562684114778302</v>
      </c>
      <c r="AQ556" s="25" t="n">
        <v>-0.2850720400689577</v>
      </c>
    </row>
    <row r="557">
      <c r="A557" s="23">
        <f>Universe!A557</f>
        <v/>
      </c>
      <c r="B557" s="24">
        <f>IF(Universe!W557="","",(Universe!W557-$B$2550)/$C$2550)</f>
        <v/>
      </c>
      <c r="C557" s="24">
        <f>IF(Universe!X557="","",(Universe!X557-$B$2551)/$C$2551)</f>
        <v/>
      </c>
      <c r="D557" s="24">
        <f>IF(Universe!Y557="","",(Universe!Y557-$B$2552)/$C$2552)</f>
        <v/>
      </c>
      <c r="E557" s="24">
        <f>IF(Universe!Z557="","",(Universe!Z557-$B$2553)/$C$2553)</f>
        <v/>
      </c>
      <c r="F557" s="24">
        <f>IF(Universe!AA557="","",(Universe!AA557-$B$2554)/$C$2554)</f>
        <v/>
      </c>
      <c r="G557" s="24">
        <f>IF(Universe!AB557="","",(Universe!AB557-$B$2555)/$C$2555)</f>
        <v/>
      </c>
      <c r="H557" s="24">
        <f>IF(Universe!AC557="","",(Universe!AC557-$B$2556)/$C$2556)</f>
        <v/>
      </c>
      <c r="I557" s="24">
        <f>IF(Universe!AD557="","",(Universe!AD557-$B$2557)/$C$2557)</f>
        <v/>
      </c>
      <c r="J557" s="24">
        <f>IF(Universe!AE557="","",(Universe!AE557-$B$2558)/$C$2558)</f>
        <v/>
      </c>
      <c r="K557" s="24">
        <f>IF(Universe!AF557="","",(Universe!AF557-$B$2559)/$C$2559)</f>
        <v/>
      </c>
      <c r="L557" s="24">
        <f>IF(Universe!AG557="","",(Universe!AG557-$B$2560)/$C$2560)</f>
        <v/>
      </c>
      <c r="M557" s="24">
        <f>IF(Universe!AH557="","",(Universe!AH557-$B$2561)/$C$2561)</f>
        <v/>
      </c>
      <c r="N557" s="24">
        <f>IF(Universe!AI557="","",(Universe!AI557-$B$2562)/$C$2562)</f>
        <v/>
      </c>
      <c r="O557" s="24">
        <f>0.74*IF(B557="",0,B557)+0.16*IF(C557="",0,C557)+0.1*IF(D557="",0,D557)</f>
        <v/>
      </c>
      <c r="P557" s="24">
        <f>0.35*IF(E557="",0,E557)+0.35*IF(F557="",0,F557)+0.3*IF(G557="",0,G557)</f>
        <v/>
      </c>
      <c r="Q557" s="24">
        <f>0.656*IF(I557="",0,I557)+0.344*IF(H557="",0,H557)</f>
        <v/>
      </c>
      <c r="R557" s="24">
        <f>0.338*IF(J557="",0,J557)+0.662*IF(K557="",0,K557)</f>
        <v/>
      </c>
      <c r="S557" s="24">
        <f>0.38*IF(L557="",0,L557)+0.35*IF(M557="",0,M557)+0.27*IF(N557="",0,N557)</f>
        <v/>
      </c>
      <c r="T557" s="24">
        <f>IF(Universe!S557="","",((Universe!S557-$B$2565)/$C$2565)^3)</f>
        <v/>
      </c>
      <c r="U557" s="24">
        <f>IF(Universe!S557="","",(Universe!S557-$B$2565)/$C$2565)</f>
        <v/>
      </c>
      <c r="V557" s="24">
        <f>IF(Universe!T557="","",(Universe!T557-$B$2566)/$C$2566)</f>
        <v/>
      </c>
      <c r="W557" s="24">
        <f>IF(Universe!U557="","",(Universe!U557-$B$2567)/$C$2567)</f>
        <v/>
      </c>
      <c r="X557" s="24">
        <f>IF(O557="","",(O557-$B$2571)/$C$2571)</f>
        <v/>
      </c>
      <c r="Y557" s="24">
        <f>IF(T557="","",(T557-$B$2576)/$C$2576)</f>
        <v/>
      </c>
      <c r="Z557" s="24">
        <f>IF(Universe!V557="","",(Universe!V557-$B$2568)/$C$2568)</f>
        <v/>
      </c>
      <c r="AA557" s="24">
        <f>IF(P557="","",(P557-$B$2572)/$C$2572)</f>
        <v/>
      </c>
      <c r="AB557" s="24">
        <f>IF(Q557="","",(Q557-$B$2573)/$C$2573)</f>
        <v/>
      </c>
      <c r="AC557" s="24">
        <f>IF(R557="","",(R557-$B$2574)/$C$2574)</f>
        <v/>
      </c>
      <c r="AD557" s="24">
        <f>IF(S557="","",(S557-$B$2575)/$C$2575)</f>
        <v/>
      </c>
      <c r="AE557" s="24">
        <f>IF(Y557="","",Y557-(19.12044933116382+16.522174187581257*U557))</f>
        <v/>
      </c>
      <c r="AF557" s="24">
        <f>IF(X557="","",(X557-(-0.27268023098325006+0.47142105304415904*V557+-0.3189264934812436*U557)--5.286111042926227e-16)/0.7994208745952703)</f>
        <v/>
      </c>
      <c r="AG557" s="24">
        <f>IF(AA557="","",(AA557-(0.5248806186338691+-0.064206457956449*U557)-5.43454825424064e-16)/0.9977404048781155)</f>
        <v/>
      </c>
      <c r="AH557" s="25" t="n">
        <v>-2.34344631143872</v>
      </c>
      <c r="AI557" s="25" t="n">
        <v>-0.2485952807630763</v>
      </c>
      <c r="AJ557" s="25" t="n">
        <v>-1.568914253611059</v>
      </c>
      <c r="AK557" s="25" t="n">
        <v>-0.1514875821379105</v>
      </c>
      <c r="AL557" s="25" t="n">
        <v>3.3813124937754</v>
      </c>
      <c r="AM557" s="25" t="n">
        <v>0.7751894336893259</v>
      </c>
      <c r="AN557" s="25" t="n">
        <v>0.1769719634898073</v>
      </c>
      <c r="AO557" s="25" t="n">
        <v>0.0242602028385354</v>
      </c>
      <c r="AP557" s="25" t="n">
        <v>-1.013038320914222</v>
      </c>
      <c r="AQ557" s="25" t="n">
        <v>0.7261267000324912</v>
      </c>
    </row>
    <row r="558">
      <c r="A558" s="23">
        <f>Universe!A558</f>
        <v/>
      </c>
      <c r="B558" s="24">
        <f>IF(Universe!W558="","",(Universe!W558-$B$2550)/$C$2550)</f>
        <v/>
      </c>
      <c r="C558" s="24">
        <f>IF(Universe!X558="","",(Universe!X558-$B$2551)/$C$2551)</f>
        <v/>
      </c>
      <c r="D558" s="24">
        <f>IF(Universe!Y558="","",(Universe!Y558-$B$2552)/$C$2552)</f>
        <v/>
      </c>
      <c r="E558" s="24">
        <f>IF(Universe!Z558="","",(Universe!Z558-$B$2553)/$C$2553)</f>
        <v/>
      </c>
      <c r="F558" s="24">
        <f>IF(Universe!AA558="","",(Universe!AA558-$B$2554)/$C$2554)</f>
        <v/>
      </c>
      <c r="G558" s="24">
        <f>IF(Universe!AB558="","",(Universe!AB558-$B$2555)/$C$2555)</f>
        <v/>
      </c>
      <c r="H558" s="24">
        <f>IF(Universe!AC558="","",(Universe!AC558-$B$2556)/$C$2556)</f>
        <v/>
      </c>
      <c r="I558" s="24">
        <f>IF(Universe!AD558="","",(Universe!AD558-$B$2557)/$C$2557)</f>
        <v/>
      </c>
      <c r="J558" s="24">
        <f>IF(Universe!AE558="","",(Universe!AE558-$B$2558)/$C$2558)</f>
        <v/>
      </c>
      <c r="K558" s="24">
        <f>IF(Universe!AF558="","",(Universe!AF558-$B$2559)/$C$2559)</f>
        <v/>
      </c>
      <c r="L558" s="24">
        <f>IF(Universe!AG558="","",(Universe!AG558-$B$2560)/$C$2560)</f>
        <v/>
      </c>
      <c r="M558" s="24">
        <f>IF(Universe!AH558="","",(Universe!AH558-$B$2561)/$C$2561)</f>
        <v/>
      </c>
      <c r="N558" s="24">
        <f>IF(Universe!AI558="","",(Universe!AI558-$B$2562)/$C$2562)</f>
        <v/>
      </c>
      <c r="O558" s="24">
        <f>0.74*IF(B558="",0,B558)+0.16*IF(C558="",0,C558)+0.1*IF(D558="",0,D558)</f>
        <v/>
      </c>
      <c r="P558" s="24">
        <f>0.35*IF(E558="",0,E558)+0.35*IF(F558="",0,F558)+0.3*IF(G558="",0,G558)</f>
        <v/>
      </c>
      <c r="Q558" s="24">
        <f>0.656*IF(I558="",0,I558)+0.344*IF(H558="",0,H558)</f>
        <v/>
      </c>
      <c r="R558" s="24">
        <f>0.338*IF(J558="",0,J558)+0.662*IF(K558="",0,K558)</f>
        <v/>
      </c>
      <c r="S558" s="24">
        <f>0.38*IF(L558="",0,L558)+0.35*IF(M558="",0,M558)+0.27*IF(N558="",0,N558)</f>
        <v/>
      </c>
      <c r="T558" s="24">
        <f>IF(Universe!S558="","",((Universe!S558-$B$2565)/$C$2565)^3)</f>
        <v/>
      </c>
      <c r="U558" s="24">
        <f>IF(Universe!S558="","",(Universe!S558-$B$2565)/$C$2565)</f>
        <v/>
      </c>
      <c r="V558" s="24">
        <f>IF(Universe!T558="","",(Universe!T558-$B$2566)/$C$2566)</f>
        <v/>
      </c>
      <c r="W558" s="24">
        <f>IF(Universe!U558="","",(Universe!U558-$B$2567)/$C$2567)</f>
        <v/>
      </c>
      <c r="X558" s="24">
        <f>IF(O558="","",(O558-$B$2571)/$C$2571)</f>
        <v/>
      </c>
      <c r="Y558" s="24">
        <f>IF(T558="","",(T558-$B$2576)/$C$2576)</f>
        <v/>
      </c>
      <c r="Z558" s="24">
        <f>IF(Universe!V558="","",(Universe!V558-$B$2568)/$C$2568)</f>
        <v/>
      </c>
      <c r="AA558" s="24">
        <f>IF(P558="","",(P558-$B$2572)/$C$2572)</f>
        <v/>
      </c>
      <c r="AB558" s="24">
        <f>IF(Q558="","",(Q558-$B$2573)/$C$2573)</f>
        <v/>
      </c>
      <c r="AC558" s="24">
        <f>IF(R558="","",(R558-$B$2574)/$C$2574)</f>
        <v/>
      </c>
      <c r="AD558" s="24">
        <f>IF(S558="","",(S558-$B$2575)/$C$2575)</f>
        <v/>
      </c>
      <c r="AE558" s="24">
        <f>IF(Y558="","",Y558-(19.12044933116382+16.522174187581257*U558))</f>
        <v/>
      </c>
      <c r="AF558" s="24">
        <f>IF(X558="","",(X558-(-0.27268023098325006+0.47142105304415904*V558+-0.3189264934812436*U558)--5.286111042926227e-16)/0.7994208745952703)</f>
        <v/>
      </c>
      <c r="AG558" s="24">
        <f>IF(AA558="","",(AA558-(0.5248806186338691+-0.064206457956449*U558)-5.43454825424064e-16)/0.9977404048781155)</f>
        <v/>
      </c>
      <c r="AH558" s="25" t="n">
        <v>-3.056255887069526</v>
      </c>
      <c r="AI558" s="25" t="n">
        <v>-0.798203057888341</v>
      </c>
      <c r="AJ558" s="25" t="n">
        <v>-0.4811130716119945</v>
      </c>
      <c r="AK558" s="25" t="n">
        <v>-0.1276231033152826</v>
      </c>
      <c r="AL558" s="25" t="n">
        <v>2.882562412513414</v>
      </c>
      <c r="AM558" s="25" t="n">
        <v>-0.034281234521129</v>
      </c>
      <c r="AN558" s="25" t="n">
        <v>0.09151066132954939</v>
      </c>
      <c r="AO558" s="25" t="n">
        <v>0.2658929911302919</v>
      </c>
      <c r="AP558" s="25" t="n">
        <v>0.4361362552607605</v>
      </c>
      <c r="AQ558" s="25" t="n">
        <v>0.854873639430888</v>
      </c>
    </row>
    <row r="559">
      <c r="A559" s="23">
        <f>Universe!A559</f>
        <v/>
      </c>
      <c r="B559" s="24">
        <f>IF(Universe!W559="","",(Universe!W559-$B$2550)/$C$2550)</f>
        <v/>
      </c>
      <c r="C559" s="24">
        <f>IF(Universe!X559="","",(Universe!X559-$B$2551)/$C$2551)</f>
        <v/>
      </c>
      <c r="D559" s="24">
        <f>IF(Universe!Y559="","",(Universe!Y559-$B$2552)/$C$2552)</f>
        <v/>
      </c>
      <c r="E559" s="24">
        <f>IF(Universe!Z559="","",(Universe!Z559-$B$2553)/$C$2553)</f>
        <v/>
      </c>
      <c r="F559" s="24">
        <f>IF(Universe!AA559="","",(Universe!AA559-$B$2554)/$C$2554)</f>
        <v/>
      </c>
      <c r="G559" s="24">
        <f>IF(Universe!AB559="","",(Universe!AB559-$B$2555)/$C$2555)</f>
        <v/>
      </c>
      <c r="H559" s="24">
        <f>IF(Universe!AC559="","",(Universe!AC559-$B$2556)/$C$2556)</f>
        <v/>
      </c>
      <c r="I559" s="24">
        <f>IF(Universe!AD559="","",(Universe!AD559-$B$2557)/$C$2557)</f>
        <v/>
      </c>
      <c r="J559" s="24">
        <f>IF(Universe!AE559="","",(Universe!AE559-$B$2558)/$C$2558)</f>
        <v/>
      </c>
      <c r="K559" s="24">
        <f>IF(Universe!AF559="","",(Universe!AF559-$B$2559)/$C$2559)</f>
        <v/>
      </c>
      <c r="L559" s="24">
        <f>IF(Universe!AG559="","",(Universe!AG559-$B$2560)/$C$2560)</f>
        <v/>
      </c>
      <c r="M559" s="24">
        <f>IF(Universe!AH559="","",(Universe!AH559-$B$2561)/$C$2561)</f>
        <v/>
      </c>
      <c r="N559" s="24">
        <f>IF(Universe!AI559="","",(Universe!AI559-$B$2562)/$C$2562)</f>
        <v/>
      </c>
      <c r="O559" s="24">
        <f>0.74*IF(B559="",0,B559)+0.16*IF(C559="",0,C559)+0.1*IF(D559="",0,D559)</f>
        <v/>
      </c>
      <c r="P559" s="24">
        <f>0.35*IF(E559="",0,E559)+0.35*IF(F559="",0,F559)+0.3*IF(G559="",0,G559)</f>
        <v/>
      </c>
      <c r="Q559" s="24">
        <f>0.656*IF(I559="",0,I559)+0.344*IF(H559="",0,H559)</f>
        <v/>
      </c>
      <c r="R559" s="24">
        <f>0.338*IF(J559="",0,J559)+0.662*IF(K559="",0,K559)</f>
        <v/>
      </c>
      <c r="S559" s="24">
        <f>0.38*IF(L559="",0,L559)+0.35*IF(M559="",0,M559)+0.27*IF(N559="",0,N559)</f>
        <v/>
      </c>
      <c r="T559" s="24">
        <f>IF(Universe!S559="","",((Universe!S559-$B$2565)/$C$2565)^3)</f>
        <v/>
      </c>
      <c r="U559" s="24">
        <f>IF(Universe!S559="","",(Universe!S559-$B$2565)/$C$2565)</f>
        <v/>
      </c>
      <c r="V559" s="24">
        <f>IF(Universe!T559="","",(Universe!T559-$B$2566)/$C$2566)</f>
        <v/>
      </c>
      <c r="W559" s="24">
        <f>IF(Universe!U559="","",(Universe!U559-$B$2567)/$C$2567)</f>
        <v/>
      </c>
      <c r="X559" s="24">
        <f>IF(O559="","",(O559-$B$2571)/$C$2571)</f>
        <v/>
      </c>
      <c r="Y559" s="24">
        <f>IF(T559="","",(T559-$B$2576)/$C$2576)</f>
        <v/>
      </c>
      <c r="Z559" s="24">
        <f>IF(Universe!V559="","",(Universe!V559-$B$2568)/$C$2568)</f>
        <v/>
      </c>
      <c r="AA559" s="24">
        <f>IF(P559="","",(P559-$B$2572)/$C$2572)</f>
        <v/>
      </c>
      <c r="AB559" s="24">
        <f>IF(Q559="","",(Q559-$B$2573)/$C$2573)</f>
        <v/>
      </c>
      <c r="AC559" s="24">
        <f>IF(R559="","",(R559-$B$2574)/$C$2574)</f>
        <v/>
      </c>
      <c r="AD559" s="24">
        <f>IF(S559="","",(S559-$B$2575)/$C$2575)</f>
        <v/>
      </c>
      <c r="AE559" s="24">
        <f>IF(Y559="","",Y559-(19.12044933116382+16.522174187581257*U559))</f>
        <v/>
      </c>
      <c r="AF559" s="24">
        <f>IF(X559="","",(X559-(-0.27268023098325006+0.47142105304415904*V559+-0.3189264934812436*U559)--5.286111042926227e-16)/0.7994208745952703)</f>
        <v/>
      </c>
      <c r="AG559" s="24">
        <f>IF(AA559="","",(AA559-(0.5248806186338691+-0.064206457956449*U559)-5.43454825424064e-16)/0.9977404048781155)</f>
        <v/>
      </c>
      <c r="AH559" s="25" t="n">
        <v>-2.560273682441913</v>
      </c>
      <c r="AI559" s="25" t="n">
        <v>0.3507257698633686</v>
      </c>
      <c r="AJ559" s="25" t="n">
        <v>-1.417814587689703</v>
      </c>
      <c r="AK559" s="25" t="n">
        <v>-0.3726565074338561</v>
      </c>
      <c r="AL559" s="25" t="n">
        <v>3.33905043328727</v>
      </c>
      <c r="AM559" s="25" t="n">
        <v>0.5285285639756931</v>
      </c>
      <c r="AN559" s="25" t="n">
        <v>0.2865099563456847</v>
      </c>
      <c r="AO559" s="25" t="n">
        <v>-0.114311114891369</v>
      </c>
      <c r="AP559" s="25" t="n">
        <v>-0.6155561882078975</v>
      </c>
      <c r="AQ559" s="25" t="n">
        <v>-0.2539136678839794</v>
      </c>
    </row>
    <row r="560">
      <c r="A560" s="23">
        <f>Universe!A560</f>
        <v/>
      </c>
      <c r="B560" s="24">
        <f>IF(Universe!W560="","",(Universe!W560-$B$2550)/$C$2550)</f>
        <v/>
      </c>
      <c r="C560" s="24">
        <f>IF(Universe!X560="","",(Universe!X560-$B$2551)/$C$2551)</f>
        <v/>
      </c>
      <c r="D560" s="24">
        <f>IF(Universe!Y560="","",(Universe!Y560-$B$2552)/$C$2552)</f>
        <v/>
      </c>
      <c r="E560" s="24">
        <f>IF(Universe!Z560="","",(Universe!Z560-$B$2553)/$C$2553)</f>
        <v/>
      </c>
      <c r="F560" s="24">
        <f>IF(Universe!AA560="","",(Universe!AA560-$B$2554)/$C$2554)</f>
        <v/>
      </c>
      <c r="G560" s="24">
        <f>IF(Universe!AB560="","",(Universe!AB560-$B$2555)/$C$2555)</f>
        <v/>
      </c>
      <c r="H560" s="24">
        <f>IF(Universe!AC560="","",(Universe!AC560-$B$2556)/$C$2556)</f>
        <v/>
      </c>
      <c r="I560" s="24">
        <f>IF(Universe!AD560="","",(Universe!AD560-$B$2557)/$C$2557)</f>
        <v/>
      </c>
      <c r="J560" s="24">
        <f>IF(Universe!AE560="","",(Universe!AE560-$B$2558)/$C$2558)</f>
        <v/>
      </c>
      <c r="K560" s="24">
        <f>IF(Universe!AF560="","",(Universe!AF560-$B$2559)/$C$2559)</f>
        <v/>
      </c>
      <c r="L560" s="24">
        <f>IF(Universe!AG560="","",(Universe!AG560-$B$2560)/$C$2560)</f>
        <v/>
      </c>
      <c r="M560" s="24">
        <f>IF(Universe!AH560="","",(Universe!AH560-$B$2561)/$C$2561)</f>
        <v/>
      </c>
      <c r="N560" s="24">
        <f>IF(Universe!AI560="","",(Universe!AI560-$B$2562)/$C$2562)</f>
        <v/>
      </c>
      <c r="O560" s="24">
        <f>0.74*IF(B560="",0,B560)+0.16*IF(C560="",0,C560)+0.1*IF(D560="",0,D560)</f>
        <v/>
      </c>
      <c r="P560" s="24">
        <f>0.35*IF(E560="",0,E560)+0.35*IF(F560="",0,F560)+0.3*IF(G560="",0,G560)</f>
        <v/>
      </c>
      <c r="Q560" s="24">
        <f>0.656*IF(I560="",0,I560)+0.344*IF(H560="",0,H560)</f>
        <v/>
      </c>
      <c r="R560" s="24">
        <f>0.338*IF(J560="",0,J560)+0.662*IF(K560="",0,K560)</f>
        <v/>
      </c>
      <c r="S560" s="24">
        <f>0.38*IF(L560="",0,L560)+0.35*IF(M560="",0,M560)+0.27*IF(N560="",0,N560)</f>
        <v/>
      </c>
      <c r="T560" s="24">
        <f>IF(Universe!S560="","",((Universe!S560-$B$2565)/$C$2565)^3)</f>
        <v/>
      </c>
      <c r="U560" s="24">
        <f>IF(Universe!S560="","",(Universe!S560-$B$2565)/$C$2565)</f>
        <v/>
      </c>
      <c r="V560" s="24">
        <f>IF(Universe!T560="","",(Universe!T560-$B$2566)/$C$2566)</f>
        <v/>
      </c>
      <c r="W560" s="24">
        <f>IF(Universe!U560="","",(Universe!U560-$B$2567)/$C$2567)</f>
        <v/>
      </c>
      <c r="X560" s="24">
        <f>IF(O560="","",(O560-$B$2571)/$C$2571)</f>
        <v/>
      </c>
      <c r="Y560" s="24">
        <f>IF(T560="","",(T560-$B$2576)/$C$2576)</f>
        <v/>
      </c>
      <c r="Z560" s="24">
        <f>IF(Universe!V560="","",(Universe!V560-$B$2568)/$C$2568)</f>
        <v/>
      </c>
      <c r="AA560" s="24">
        <f>IF(P560="","",(P560-$B$2572)/$C$2572)</f>
        <v/>
      </c>
      <c r="AB560" s="24">
        <f>IF(Q560="","",(Q560-$B$2573)/$C$2573)</f>
        <v/>
      </c>
      <c r="AC560" s="24">
        <f>IF(R560="","",(R560-$B$2574)/$C$2574)</f>
        <v/>
      </c>
      <c r="AD560" s="24">
        <f>IF(S560="","",(S560-$B$2575)/$C$2575)</f>
        <v/>
      </c>
      <c r="AE560" s="24">
        <f>IF(Y560="","",Y560-(19.12044933116382+16.522174187581257*U560))</f>
        <v/>
      </c>
      <c r="AF560" s="24">
        <f>IF(X560="","",(X560-(-0.27268023098325006+0.47142105304415904*V560+-0.3189264934812436*U560)--5.286111042926227e-16)/0.7994208745952703)</f>
        <v/>
      </c>
      <c r="AG560" s="24">
        <f>IF(AA560="","",(AA560-(0.5248806186338691+-0.064206457956449*U560)-5.43454825424064e-16)/0.9977404048781155)</f>
        <v/>
      </c>
      <c r="AH560" s="25" t="n">
        <v>-2.244096270363343</v>
      </c>
      <c r="AI560" s="25" t="n">
        <v>-0.0156066074409617</v>
      </c>
      <c r="AJ560" s="25" t="n">
        <v>-0.1068990851852069</v>
      </c>
      <c r="AK560" s="25" t="n">
        <v>0.4140158707851214</v>
      </c>
      <c r="AL560" s="25" t="n">
        <v>3.371969055732988</v>
      </c>
      <c r="AM560" s="25" t="n">
        <v>-0.1016464358972199</v>
      </c>
      <c r="AN560" s="25" t="n">
        <v>0.3592234610551879</v>
      </c>
      <c r="AO560" s="25" t="n">
        <v>-0.002170266583672</v>
      </c>
      <c r="AP560" s="25" t="n">
        <v>-0.4114176198984036</v>
      </c>
      <c r="AQ560" s="25" t="n">
        <v>0.0940029160848694</v>
      </c>
    </row>
    <row r="561">
      <c r="A561" s="23">
        <f>Universe!A561</f>
        <v/>
      </c>
      <c r="B561" s="24">
        <f>IF(Universe!W561="","",(Universe!W561-$B$2550)/$C$2550)</f>
        <v/>
      </c>
      <c r="C561" s="24">
        <f>IF(Universe!X561="","",(Universe!X561-$B$2551)/$C$2551)</f>
        <v/>
      </c>
      <c r="D561" s="24">
        <f>IF(Universe!Y561="","",(Universe!Y561-$B$2552)/$C$2552)</f>
        <v/>
      </c>
      <c r="E561" s="24">
        <f>IF(Universe!Z561="","",(Universe!Z561-$B$2553)/$C$2553)</f>
        <v/>
      </c>
      <c r="F561" s="24">
        <f>IF(Universe!AA561="","",(Universe!AA561-$B$2554)/$C$2554)</f>
        <v/>
      </c>
      <c r="G561" s="24">
        <f>IF(Universe!AB561="","",(Universe!AB561-$B$2555)/$C$2555)</f>
        <v/>
      </c>
      <c r="H561" s="24">
        <f>IF(Universe!AC561="","",(Universe!AC561-$B$2556)/$C$2556)</f>
        <v/>
      </c>
      <c r="I561" s="24">
        <f>IF(Universe!AD561="","",(Universe!AD561-$B$2557)/$C$2557)</f>
        <v/>
      </c>
      <c r="J561" s="24">
        <f>IF(Universe!AE561="","",(Universe!AE561-$B$2558)/$C$2558)</f>
        <v/>
      </c>
      <c r="K561" s="24">
        <f>IF(Universe!AF561="","",(Universe!AF561-$B$2559)/$C$2559)</f>
        <v/>
      </c>
      <c r="L561" s="24">
        <f>IF(Universe!AG561="","",(Universe!AG561-$B$2560)/$C$2560)</f>
        <v/>
      </c>
      <c r="M561" s="24">
        <f>IF(Universe!AH561="","",(Universe!AH561-$B$2561)/$C$2561)</f>
        <v/>
      </c>
      <c r="N561" s="24">
        <f>IF(Universe!AI561="","",(Universe!AI561-$B$2562)/$C$2562)</f>
        <v/>
      </c>
      <c r="O561" s="24">
        <f>0.74*IF(B561="",0,B561)+0.16*IF(C561="",0,C561)+0.1*IF(D561="",0,D561)</f>
        <v/>
      </c>
      <c r="P561" s="24">
        <f>0.35*IF(E561="",0,E561)+0.35*IF(F561="",0,F561)+0.3*IF(G561="",0,G561)</f>
        <v/>
      </c>
      <c r="Q561" s="24">
        <f>0.656*IF(I561="",0,I561)+0.344*IF(H561="",0,H561)</f>
        <v/>
      </c>
      <c r="R561" s="24">
        <f>0.338*IF(J561="",0,J561)+0.662*IF(K561="",0,K561)</f>
        <v/>
      </c>
      <c r="S561" s="24">
        <f>0.38*IF(L561="",0,L561)+0.35*IF(M561="",0,M561)+0.27*IF(N561="",0,N561)</f>
        <v/>
      </c>
      <c r="T561" s="24">
        <f>IF(Universe!S561="","",((Universe!S561-$B$2565)/$C$2565)^3)</f>
        <v/>
      </c>
      <c r="U561" s="24">
        <f>IF(Universe!S561="","",(Universe!S561-$B$2565)/$C$2565)</f>
        <v/>
      </c>
      <c r="V561" s="24">
        <f>IF(Universe!T561="","",(Universe!T561-$B$2566)/$C$2566)</f>
        <v/>
      </c>
      <c r="W561" s="24">
        <f>IF(Universe!U561="","",(Universe!U561-$B$2567)/$C$2567)</f>
        <v/>
      </c>
      <c r="X561" s="24">
        <f>IF(O561="","",(O561-$B$2571)/$C$2571)</f>
        <v/>
      </c>
      <c r="Y561" s="24">
        <f>IF(T561="","",(T561-$B$2576)/$C$2576)</f>
        <v/>
      </c>
      <c r="Z561" s="24">
        <f>IF(Universe!V561="","",(Universe!V561-$B$2568)/$C$2568)</f>
        <v/>
      </c>
      <c r="AA561" s="24">
        <f>IF(P561="","",(P561-$B$2572)/$C$2572)</f>
        <v/>
      </c>
      <c r="AB561" s="24">
        <f>IF(Q561="","",(Q561-$B$2573)/$C$2573)</f>
        <v/>
      </c>
      <c r="AC561" s="24">
        <f>IF(R561="","",(R561-$B$2574)/$C$2574)</f>
        <v/>
      </c>
      <c r="AD561" s="24">
        <f>IF(S561="","",(S561-$B$2575)/$C$2575)</f>
        <v/>
      </c>
      <c r="AE561" s="24">
        <f>IF(Y561="","",Y561-(19.12044933116382+16.522174187581257*U561))</f>
        <v/>
      </c>
      <c r="AF561" s="24">
        <f>IF(X561="","",(X561-(-0.27268023098325006+0.47142105304415904*V561+-0.3189264934812436*U561)--5.286111042926227e-16)/0.7994208745952703)</f>
        <v/>
      </c>
      <c r="AG561" s="24">
        <f>IF(AA561="","",(AA561-(0.5248806186338691+-0.064206457956449*U561)-5.43454825424064e-16)/0.9977404048781155)</f>
        <v/>
      </c>
      <c r="AH561" s="25" t="n">
        <v>-2.542973542621905</v>
      </c>
      <c r="AI561" s="25" t="n">
        <v>-0.4480856637584871</v>
      </c>
      <c r="AJ561" s="25" t="n">
        <v>-0.8872710975430068</v>
      </c>
      <c r="AK561" s="25" t="n">
        <v>-0.5586398184651838</v>
      </c>
      <c r="AL561" s="25" t="n">
        <v>3.345708999937205</v>
      </c>
      <c r="AM561" s="25" t="n">
        <v>-0.144253432596589</v>
      </c>
      <c r="AN561" s="25" t="n">
        <v>-0.7713937051403966</v>
      </c>
      <c r="AO561" s="25" t="n">
        <v>0.0671487422764579</v>
      </c>
      <c r="AP561" s="25" t="n">
        <v>-0.4910669459168969</v>
      </c>
      <c r="AQ561" s="25" t="n">
        <v>1.458192192209986</v>
      </c>
    </row>
    <row r="562">
      <c r="A562" s="23">
        <f>Universe!A562</f>
        <v/>
      </c>
      <c r="B562" s="24">
        <f>IF(Universe!W562="","",(Universe!W562-$B$2550)/$C$2550)</f>
        <v/>
      </c>
      <c r="C562" s="24">
        <f>IF(Universe!X562="","",(Universe!X562-$B$2551)/$C$2551)</f>
        <v/>
      </c>
      <c r="D562" s="24">
        <f>IF(Universe!Y562="","",(Universe!Y562-$B$2552)/$C$2552)</f>
        <v/>
      </c>
      <c r="E562" s="24">
        <f>IF(Universe!Z562="","",(Universe!Z562-$B$2553)/$C$2553)</f>
        <v/>
      </c>
      <c r="F562" s="24">
        <f>IF(Universe!AA562="","",(Universe!AA562-$B$2554)/$C$2554)</f>
        <v/>
      </c>
      <c r="G562" s="24">
        <f>IF(Universe!AB562="","",(Universe!AB562-$B$2555)/$C$2555)</f>
        <v/>
      </c>
      <c r="H562" s="24">
        <f>IF(Universe!AC562="","",(Universe!AC562-$B$2556)/$C$2556)</f>
        <v/>
      </c>
      <c r="I562" s="24">
        <f>IF(Universe!AD562="","",(Universe!AD562-$B$2557)/$C$2557)</f>
        <v/>
      </c>
      <c r="J562" s="24">
        <f>IF(Universe!AE562="","",(Universe!AE562-$B$2558)/$C$2558)</f>
        <v/>
      </c>
      <c r="K562" s="24">
        <f>IF(Universe!AF562="","",(Universe!AF562-$B$2559)/$C$2559)</f>
        <v/>
      </c>
      <c r="L562" s="24">
        <f>IF(Universe!AG562="","",(Universe!AG562-$B$2560)/$C$2560)</f>
        <v/>
      </c>
      <c r="M562" s="24">
        <f>IF(Universe!AH562="","",(Universe!AH562-$B$2561)/$C$2561)</f>
        <v/>
      </c>
      <c r="N562" s="24">
        <f>IF(Universe!AI562="","",(Universe!AI562-$B$2562)/$C$2562)</f>
        <v/>
      </c>
      <c r="O562" s="24">
        <f>0.74*IF(B562="",0,B562)+0.16*IF(C562="",0,C562)+0.1*IF(D562="",0,D562)</f>
        <v/>
      </c>
      <c r="P562" s="24">
        <f>0.35*IF(E562="",0,E562)+0.35*IF(F562="",0,F562)+0.3*IF(G562="",0,G562)</f>
        <v/>
      </c>
      <c r="Q562" s="24">
        <f>0.656*IF(I562="",0,I562)+0.344*IF(H562="",0,H562)</f>
        <v/>
      </c>
      <c r="R562" s="24">
        <f>0.338*IF(J562="",0,J562)+0.662*IF(K562="",0,K562)</f>
        <v/>
      </c>
      <c r="S562" s="24">
        <f>0.38*IF(L562="",0,L562)+0.35*IF(M562="",0,M562)+0.27*IF(N562="",0,N562)</f>
        <v/>
      </c>
      <c r="T562" s="24">
        <f>IF(Universe!S562="","",((Universe!S562-$B$2565)/$C$2565)^3)</f>
        <v/>
      </c>
      <c r="U562" s="24">
        <f>IF(Universe!S562="","",(Universe!S562-$B$2565)/$C$2565)</f>
        <v/>
      </c>
      <c r="V562" s="24">
        <f>IF(Universe!T562="","",(Universe!T562-$B$2566)/$C$2566)</f>
        <v/>
      </c>
      <c r="W562" s="24">
        <f>IF(Universe!U562="","",(Universe!U562-$B$2567)/$C$2567)</f>
        <v/>
      </c>
      <c r="X562" s="24">
        <f>IF(O562="","",(O562-$B$2571)/$C$2571)</f>
        <v/>
      </c>
      <c r="Y562" s="24">
        <f>IF(T562="","",(T562-$B$2576)/$C$2576)</f>
        <v/>
      </c>
      <c r="Z562" s="24">
        <f>IF(Universe!V562="","",(Universe!V562-$B$2568)/$C$2568)</f>
        <v/>
      </c>
      <c r="AA562" s="24">
        <f>IF(P562="","",(P562-$B$2572)/$C$2572)</f>
        <v/>
      </c>
      <c r="AB562" s="24">
        <f>IF(Q562="","",(Q562-$B$2573)/$C$2573)</f>
        <v/>
      </c>
      <c r="AC562" s="24">
        <f>IF(R562="","",(R562-$B$2574)/$C$2574)</f>
        <v/>
      </c>
      <c r="AD562" s="24">
        <f>IF(S562="","",(S562-$B$2575)/$C$2575)</f>
        <v/>
      </c>
      <c r="AE562" s="24">
        <f>IF(Y562="","",Y562-(19.12044933116382+16.522174187581257*U562))</f>
        <v/>
      </c>
      <c r="AF562" s="24">
        <f>IF(X562="","",(X562-(-0.27268023098325006+0.47142105304415904*V562+-0.3189264934812436*U562)--5.286111042926227e-16)/0.7994208745952703)</f>
        <v/>
      </c>
      <c r="AG562" s="24">
        <f>IF(AA562="","",(AA562-(0.5248806186338691+-0.064206457956449*U562)-5.43454825424064e-16)/0.9977404048781155)</f>
        <v/>
      </c>
      <c r="AH562" s="25" t="n">
        <v>-1.614697271444989</v>
      </c>
      <c r="AI562" s="25" t="n">
        <v>-0.4373056312579899</v>
      </c>
      <c r="AJ562" s="25" t="n">
        <v>-1.247307925297991</v>
      </c>
      <c r="AK562" s="25" t="n">
        <v>0.0466774669662953</v>
      </c>
      <c r="AL562" s="25" t="n">
        <v>2.949045084910539</v>
      </c>
      <c r="AM562" s="25" t="n">
        <v>0.5124613317764315</v>
      </c>
      <c r="AN562" s="25" t="n">
        <v>0.1016133037271777</v>
      </c>
      <c r="AO562" s="25" t="n">
        <v>-0.0297162406821566</v>
      </c>
      <c r="AP562" s="25" t="n">
        <v>-0.2863182455036005</v>
      </c>
      <c r="AQ562" s="25" t="n">
        <v>-0.1766332124637632</v>
      </c>
    </row>
    <row r="563">
      <c r="A563" s="23">
        <f>Universe!A563</f>
        <v/>
      </c>
      <c r="B563" s="24">
        <f>IF(Universe!W563="","",(Universe!W563-$B$2550)/$C$2550)</f>
        <v/>
      </c>
      <c r="C563" s="24">
        <f>IF(Universe!X563="","",(Universe!X563-$B$2551)/$C$2551)</f>
        <v/>
      </c>
      <c r="D563" s="24">
        <f>IF(Universe!Y563="","",(Universe!Y563-$B$2552)/$C$2552)</f>
        <v/>
      </c>
      <c r="E563" s="24">
        <f>IF(Universe!Z563="","",(Universe!Z563-$B$2553)/$C$2553)</f>
        <v/>
      </c>
      <c r="F563" s="24">
        <f>IF(Universe!AA563="","",(Universe!AA563-$B$2554)/$C$2554)</f>
        <v/>
      </c>
      <c r="G563" s="24">
        <f>IF(Universe!AB563="","",(Universe!AB563-$B$2555)/$C$2555)</f>
        <v/>
      </c>
      <c r="H563" s="24">
        <f>IF(Universe!AC563="","",(Universe!AC563-$B$2556)/$C$2556)</f>
        <v/>
      </c>
      <c r="I563" s="24">
        <f>IF(Universe!AD563="","",(Universe!AD563-$B$2557)/$C$2557)</f>
        <v/>
      </c>
      <c r="J563" s="24">
        <f>IF(Universe!AE563="","",(Universe!AE563-$B$2558)/$C$2558)</f>
        <v/>
      </c>
      <c r="K563" s="24">
        <f>IF(Universe!AF563="","",(Universe!AF563-$B$2559)/$C$2559)</f>
        <v/>
      </c>
      <c r="L563" s="24">
        <f>IF(Universe!AG563="","",(Universe!AG563-$B$2560)/$C$2560)</f>
        <v/>
      </c>
      <c r="M563" s="24">
        <f>IF(Universe!AH563="","",(Universe!AH563-$B$2561)/$C$2561)</f>
        <v/>
      </c>
      <c r="N563" s="24">
        <f>IF(Universe!AI563="","",(Universe!AI563-$B$2562)/$C$2562)</f>
        <v/>
      </c>
      <c r="O563" s="24">
        <f>0.74*IF(B563="",0,B563)+0.16*IF(C563="",0,C563)+0.1*IF(D563="",0,D563)</f>
        <v/>
      </c>
      <c r="P563" s="24">
        <f>0.35*IF(E563="",0,E563)+0.35*IF(F563="",0,F563)+0.3*IF(G563="",0,G563)</f>
        <v/>
      </c>
      <c r="Q563" s="24">
        <f>0.656*IF(I563="",0,I563)+0.344*IF(H563="",0,H563)</f>
        <v/>
      </c>
      <c r="R563" s="24">
        <f>0.338*IF(J563="",0,J563)+0.662*IF(K563="",0,K563)</f>
        <v/>
      </c>
      <c r="S563" s="24">
        <f>0.38*IF(L563="",0,L563)+0.35*IF(M563="",0,M563)+0.27*IF(N563="",0,N563)</f>
        <v/>
      </c>
      <c r="T563" s="24">
        <f>IF(Universe!S563="","",((Universe!S563-$B$2565)/$C$2565)^3)</f>
        <v/>
      </c>
      <c r="U563" s="24">
        <f>IF(Universe!S563="","",(Universe!S563-$B$2565)/$C$2565)</f>
        <v/>
      </c>
      <c r="V563" s="24">
        <f>IF(Universe!T563="","",(Universe!T563-$B$2566)/$C$2566)</f>
        <v/>
      </c>
      <c r="W563" s="24">
        <f>IF(Universe!U563="","",(Universe!U563-$B$2567)/$C$2567)</f>
        <v/>
      </c>
      <c r="X563" s="24">
        <f>IF(O563="","",(O563-$B$2571)/$C$2571)</f>
        <v/>
      </c>
      <c r="Y563" s="24">
        <f>IF(T563="","",(T563-$B$2576)/$C$2576)</f>
        <v/>
      </c>
      <c r="Z563" s="24">
        <f>IF(Universe!V563="","",(Universe!V563-$B$2568)/$C$2568)</f>
        <v/>
      </c>
      <c r="AA563" s="24">
        <f>IF(P563="","",(P563-$B$2572)/$C$2572)</f>
        <v/>
      </c>
      <c r="AB563" s="24">
        <f>IF(Q563="","",(Q563-$B$2573)/$C$2573)</f>
        <v/>
      </c>
      <c r="AC563" s="24">
        <f>IF(R563="","",(R563-$B$2574)/$C$2574)</f>
        <v/>
      </c>
      <c r="AD563" s="24">
        <f>IF(S563="","",(S563-$B$2575)/$C$2575)</f>
        <v/>
      </c>
      <c r="AE563" s="24">
        <f>IF(Y563="","",Y563-(19.12044933116382+16.522174187581257*U563))</f>
        <v/>
      </c>
      <c r="AF563" s="24">
        <f>IF(X563="","",(X563-(-0.27268023098325006+0.47142105304415904*V563+-0.3189264934812436*U563)--5.286111042926227e-16)/0.7994208745952703)</f>
        <v/>
      </c>
      <c r="AG563" s="24">
        <f>IF(AA563="","",(AA563-(0.5248806186338691+-0.064206457956449*U563)-5.43454825424064e-16)/0.9977404048781155)</f>
        <v/>
      </c>
      <c r="AH563" s="25" t="n">
        <v>-0.4198353583422506</v>
      </c>
      <c r="AI563" s="25" t="n">
        <v>0.054739366996449</v>
      </c>
      <c r="AJ563" s="25" t="n">
        <v>-0.7951616724028426</v>
      </c>
      <c r="AK563" s="25" t="n">
        <v>0.0283136964289174</v>
      </c>
      <c r="AL563" s="25" t="n">
        <v>0.9537152061160756</v>
      </c>
      <c r="AM563" s="25" t="n">
        <v>0.5040644909366833</v>
      </c>
      <c r="AN563" s="25" t="n">
        <v>-0.6814650987880224</v>
      </c>
      <c r="AO563" s="25" t="n">
        <v>0.1941221445187641</v>
      </c>
      <c r="AP563" s="25" t="n">
        <v>-0.5643013782004873</v>
      </c>
      <c r="AQ563" s="25" t="n">
        <v>-0.1775836537211401</v>
      </c>
    </row>
    <row r="564">
      <c r="A564" s="23">
        <f>Universe!A564</f>
        <v/>
      </c>
      <c r="B564" s="24">
        <f>IF(Universe!W564="","",(Universe!W564-$B$2550)/$C$2550)</f>
        <v/>
      </c>
      <c r="C564" s="24">
        <f>IF(Universe!X564="","",(Universe!X564-$B$2551)/$C$2551)</f>
        <v/>
      </c>
      <c r="D564" s="24">
        <f>IF(Universe!Y564="","",(Universe!Y564-$B$2552)/$C$2552)</f>
        <v/>
      </c>
      <c r="E564" s="24">
        <f>IF(Universe!Z564="","",(Universe!Z564-$B$2553)/$C$2553)</f>
        <v/>
      </c>
      <c r="F564" s="24">
        <f>IF(Universe!AA564="","",(Universe!AA564-$B$2554)/$C$2554)</f>
        <v/>
      </c>
      <c r="G564" s="24">
        <f>IF(Universe!AB564="","",(Universe!AB564-$B$2555)/$C$2555)</f>
        <v/>
      </c>
      <c r="H564" s="24">
        <f>IF(Universe!AC564="","",(Universe!AC564-$B$2556)/$C$2556)</f>
        <v/>
      </c>
      <c r="I564" s="24">
        <f>IF(Universe!AD564="","",(Universe!AD564-$B$2557)/$C$2557)</f>
        <v/>
      </c>
      <c r="J564" s="24">
        <f>IF(Universe!AE564="","",(Universe!AE564-$B$2558)/$C$2558)</f>
        <v/>
      </c>
      <c r="K564" s="24">
        <f>IF(Universe!AF564="","",(Universe!AF564-$B$2559)/$C$2559)</f>
        <v/>
      </c>
      <c r="L564" s="24">
        <f>IF(Universe!AG564="","",(Universe!AG564-$B$2560)/$C$2560)</f>
        <v/>
      </c>
      <c r="M564" s="24">
        <f>IF(Universe!AH564="","",(Universe!AH564-$B$2561)/$C$2561)</f>
        <v/>
      </c>
      <c r="N564" s="24">
        <f>IF(Universe!AI564="","",(Universe!AI564-$B$2562)/$C$2562)</f>
        <v/>
      </c>
      <c r="O564" s="24">
        <f>0.74*IF(B564="",0,B564)+0.16*IF(C564="",0,C564)+0.1*IF(D564="",0,D564)</f>
        <v/>
      </c>
      <c r="P564" s="24">
        <f>0.35*IF(E564="",0,E564)+0.35*IF(F564="",0,F564)+0.3*IF(G564="",0,G564)</f>
        <v/>
      </c>
      <c r="Q564" s="24">
        <f>0.656*IF(I564="",0,I564)+0.344*IF(H564="",0,H564)</f>
        <v/>
      </c>
      <c r="R564" s="24">
        <f>0.338*IF(J564="",0,J564)+0.662*IF(K564="",0,K564)</f>
        <v/>
      </c>
      <c r="S564" s="24">
        <f>0.38*IF(L564="",0,L564)+0.35*IF(M564="",0,M564)+0.27*IF(N564="",0,N564)</f>
        <v/>
      </c>
      <c r="T564" s="24">
        <f>IF(Universe!S564="","",((Universe!S564-$B$2565)/$C$2565)^3)</f>
        <v/>
      </c>
      <c r="U564" s="24">
        <f>IF(Universe!S564="","",(Universe!S564-$B$2565)/$C$2565)</f>
        <v/>
      </c>
      <c r="V564" s="24">
        <f>IF(Universe!T564="","",(Universe!T564-$B$2566)/$C$2566)</f>
        <v/>
      </c>
      <c r="W564" s="24">
        <f>IF(Universe!U564="","",(Universe!U564-$B$2567)/$C$2567)</f>
        <v/>
      </c>
      <c r="X564" s="24">
        <f>IF(O564="","",(O564-$B$2571)/$C$2571)</f>
        <v/>
      </c>
      <c r="Y564" s="24">
        <f>IF(T564="","",(T564-$B$2576)/$C$2576)</f>
        <v/>
      </c>
      <c r="Z564" s="24">
        <f>IF(Universe!V564="","",(Universe!V564-$B$2568)/$C$2568)</f>
        <v/>
      </c>
      <c r="AA564" s="24">
        <f>IF(P564="","",(P564-$B$2572)/$C$2572)</f>
        <v/>
      </c>
      <c r="AB564" s="24">
        <f>IF(Q564="","",(Q564-$B$2573)/$C$2573)</f>
        <v/>
      </c>
      <c r="AC564" s="24">
        <f>IF(R564="","",(R564-$B$2574)/$C$2574)</f>
        <v/>
      </c>
      <c r="AD564" s="24">
        <f>IF(S564="","",(S564-$B$2575)/$C$2575)</f>
        <v/>
      </c>
      <c r="AE564" s="24">
        <f>IF(Y564="","",Y564-(19.12044933116382+16.522174187581257*U564))</f>
        <v/>
      </c>
      <c r="AF564" s="24">
        <f>IF(X564="","",(X564-(-0.27268023098325006+0.47142105304415904*V564+-0.3189264934812436*U564)--5.286111042926227e-16)/0.7994208745952703)</f>
        <v/>
      </c>
      <c r="AG564" s="24">
        <f>IF(AA564="","",(AA564-(0.5248806186338691+-0.064206457956449*U564)-5.43454825424064e-16)/0.9977404048781155)</f>
        <v/>
      </c>
      <c r="AH564" s="25" t="n">
        <v>-0.8329415602148756</v>
      </c>
      <c r="AI564" s="25" t="n">
        <v>-2.086052770289342</v>
      </c>
      <c r="AJ564" s="25" t="n">
        <v>0.0423585066162699</v>
      </c>
      <c r="AK564" s="25" t="n">
        <v>0.7167912300647232</v>
      </c>
      <c r="AL564" s="25" t="n">
        <v>1.761974120475555</v>
      </c>
      <c r="AM564" s="25" t="n">
        <v>-0.2630363247420152</v>
      </c>
      <c r="AN564" s="25" t="n">
        <v>-0.498654717716654</v>
      </c>
      <c r="AO564" s="25" t="n">
        <v>0.0264328243833111</v>
      </c>
      <c r="AP564" s="25" t="n">
        <v>-0.2350399341827989</v>
      </c>
      <c r="AQ564" s="25" t="n">
        <v>-0.0133986672289699</v>
      </c>
    </row>
    <row r="565">
      <c r="A565" s="23">
        <f>Universe!A565</f>
        <v/>
      </c>
      <c r="B565" s="24">
        <f>IF(Universe!W565="","",(Universe!W565-$B$2550)/$C$2550)</f>
        <v/>
      </c>
      <c r="C565" s="24">
        <f>IF(Universe!X565="","",(Universe!X565-$B$2551)/$C$2551)</f>
        <v/>
      </c>
      <c r="D565" s="24">
        <f>IF(Universe!Y565="","",(Universe!Y565-$B$2552)/$C$2552)</f>
        <v/>
      </c>
      <c r="E565" s="24">
        <f>IF(Universe!Z565="","",(Universe!Z565-$B$2553)/$C$2553)</f>
        <v/>
      </c>
      <c r="F565" s="24">
        <f>IF(Universe!AA565="","",(Universe!AA565-$B$2554)/$C$2554)</f>
        <v/>
      </c>
      <c r="G565" s="24">
        <f>IF(Universe!AB565="","",(Universe!AB565-$B$2555)/$C$2555)</f>
        <v/>
      </c>
      <c r="H565" s="24">
        <f>IF(Universe!AC565="","",(Universe!AC565-$B$2556)/$C$2556)</f>
        <v/>
      </c>
      <c r="I565" s="24">
        <f>IF(Universe!AD565="","",(Universe!AD565-$B$2557)/$C$2557)</f>
        <v/>
      </c>
      <c r="J565" s="24">
        <f>IF(Universe!AE565="","",(Universe!AE565-$B$2558)/$C$2558)</f>
        <v/>
      </c>
      <c r="K565" s="24">
        <f>IF(Universe!AF565="","",(Universe!AF565-$B$2559)/$C$2559)</f>
        <v/>
      </c>
      <c r="L565" s="24">
        <f>IF(Universe!AG565="","",(Universe!AG565-$B$2560)/$C$2560)</f>
        <v/>
      </c>
      <c r="M565" s="24">
        <f>IF(Universe!AH565="","",(Universe!AH565-$B$2561)/$C$2561)</f>
        <v/>
      </c>
      <c r="N565" s="24">
        <f>IF(Universe!AI565="","",(Universe!AI565-$B$2562)/$C$2562)</f>
        <v/>
      </c>
      <c r="O565" s="24">
        <f>0.74*IF(B565="",0,B565)+0.16*IF(C565="",0,C565)+0.1*IF(D565="",0,D565)</f>
        <v/>
      </c>
      <c r="P565" s="24">
        <f>0.35*IF(E565="",0,E565)+0.35*IF(F565="",0,F565)+0.3*IF(G565="",0,G565)</f>
        <v/>
      </c>
      <c r="Q565" s="24">
        <f>0.656*IF(I565="",0,I565)+0.344*IF(H565="",0,H565)</f>
        <v/>
      </c>
      <c r="R565" s="24">
        <f>0.338*IF(J565="",0,J565)+0.662*IF(K565="",0,K565)</f>
        <v/>
      </c>
      <c r="S565" s="24">
        <f>0.38*IF(L565="",0,L565)+0.35*IF(M565="",0,M565)+0.27*IF(N565="",0,N565)</f>
        <v/>
      </c>
      <c r="T565" s="24">
        <f>IF(Universe!S565="","",((Universe!S565-$B$2565)/$C$2565)^3)</f>
        <v/>
      </c>
      <c r="U565" s="24">
        <f>IF(Universe!S565="","",(Universe!S565-$B$2565)/$C$2565)</f>
        <v/>
      </c>
      <c r="V565" s="24">
        <f>IF(Universe!T565="","",(Universe!T565-$B$2566)/$C$2566)</f>
        <v/>
      </c>
      <c r="W565" s="24">
        <f>IF(Universe!U565="","",(Universe!U565-$B$2567)/$C$2567)</f>
        <v/>
      </c>
      <c r="X565" s="24">
        <f>IF(O565="","",(O565-$B$2571)/$C$2571)</f>
        <v/>
      </c>
      <c r="Y565" s="24">
        <f>IF(T565="","",(T565-$B$2576)/$C$2576)</f>
        <v/>
      </c>
      <c r="Z565" s="24">
        <f>IF(Universe!V565="","",(Universe!V565-$B$2568)/$C$2568)</f>
        <v/>
      </c>
      <c r="AA565" s="24">
        <f>IF(P565="","",(P565-$B$2572)/$C$2572)</f>
        <v/>
      </c>
      <c r="AB565" s="24">
        <f>IF(Q565="","",(Q565-$B$2573)/$C$2573)</f>
        <v/>
      </c>
      <c r="AC565" s="24">
        <f>IF(R565="","",(R565-$B$2574)/$C$2574)</f>
        <v/>
      </c>
      <c r="AD565" s="24">
        <f>IF(S565="","",(S565-$B$2575)/$C$2575)</f>
        <v/>
      </c>
      <c r="AE565" s="24">
        <f>IF(Y565="","",Y565-(19.12044933116382+16.522174187581257*U565))</f>
        <v/>
      </c>
      <c r="AF565" s="24">
        <f>IF(X565="","",(X565-(-0.27268023098325006+0.47142105304415904*V565+-0.3189264934812436*U565)--5.286111042926227e-16)/0.7994208745952703)</f>
        <v/>
      </c>
      <c r="AG565" s="24">
        <f>IF(AA565="","",(AA565-(0.5248806186338691+-0.064206457956449*U565)-5.43454825424064e-16)/0.9977404048781155)</f>
        <v/>
      </c>
      <c r="AH565" s="25" t="n">
        <v>-1.985279755398261</v>
      </c>
      <c r="AI565" s="25" t="n">
        <v>-0.1477045328655288</v>
      </c>
      <c r="AJ565" s="25" t="n">
        <v>0.9252453578260196</v>
      </c>
      <c r="AK565" s="25" t="n">
        <v>2.537882931874221</v>
      </c>
      <c r="AL565" s="25" t="n">
        <v>3.269724894616612</v>
      </c>
      <c r="AM565" s="25" t="n">
        <v>-0.1940494114362222</v>
      </c>
      <c r="AN565" s="25" t="n">
        <v>0.031051609240453</v>
      </c>
      <c r="AO565" s="25" t="n">
        <v>-0.0699545107169323</v>
      </c>
      <c r="AP565" s="25" t="n">
        <v>0.2840833050357882</v>
      </c>
      <c r="AQ565" s="25" t="n">
        <v>-0.6251705281163787</v>
      </c>
    </row>
    <row r="566">
      <c r="A566" s="23">
        <f>Universe!A566</f>
        <v/>
      </c>
      <c r="B566" s="24">
        <f>IF(Universe!W566="","",(Universe!W566-$B$2550)/$C$2550)</f>
        <v/>
      </c>
      <c r="C566" s="24">
        <f>IF(Universe!X566="","",(Universe!X566-$B$2551)/$C$2551)</f>
        <v/>
      </c>
      <c r="D566" s="24">
        <f>IF(Universe!Y566="","",(Universe!Y566-$B$2552)/$C$2552)</f>
        <v/>
      </c>
      <c r="E566" s="24">
        <f>IF(Universe!Z566="","",(Universe!Z566-$B$2553)/$C$2553)</f>
        <v/>
      </c>
      <c r="F566" s="24">
        <f>IF(Universe!AA566="","",(Universe!AA566-$B$2554)/$C$2554)</f>
        <v/>
      </c>
      <c r="G566" s="24">
        <f>IF(Universe!AB566="","",(Universe!AB566-$B$2555)/$C$2555)</f>
        <v/>
      </c>
      <c r="H566" s="24">
        <f>IF(Universe!AC566="","",(Universe!AC566-$B$2556)/$C$2556)</f>
        <v/>
      </c>
      <c r="I566" s="24">
        <f>IF(Universe!AD566="","",(Universe!AD566-$B$2557)/$C$2557)</f>
        <v/>
      </c>
      <c r="J566" s="24">
        <f>IF(Universe!AE566="","",(Universe!AE566-$B$2558)/$C$2558)</f>
        <v/>
      </c>
      <c r="K566" s="24">
        <f>IF(Universe!AF566="","",(Universe!AF566-$B$2559)/$C$2559)</f>
        <v/>
      </c>
      <c r="L566" s="24">
        <f>IF(Universe!AG566="","",(Universe!AG566-$B$2560)/$C$2560)</f>
        <v/>
      </c>
      <c r="M566" s="24">
        <f>IF(Universe!AH566="","",(Universe!AH566-$B$2561)/$C$2561)</f>
        <v/>
      </c>
      <c r="N566" s="24">
        <f>IF(Universe!AI566="","",(Universe!AI566-$B$2562)/$C$2562)</f>
        <v/>
      </c>
      <c r="O566" s="24">
        <f>0.74*IF(B566="",0,B566)+0.16*IF(C566="",0,C566)+0.1*IF(D566="",0,D566)</f>
        <v/>
      </c>
      <c r="P566" s="24">
        <f>0.35*IF(E566="",0,E566)+0.35*IF(F566="",0,F566)+0.3*IF(G566="",0,G566)</f>
        <v/>
      </c>
      <c r="Q566" s="24">
        <f>0.656*IF(I566="",0,I566)+0.344*IF(H566="",0,H566)</f>
        <v/>
      </c>
      <c r="R566" s="24">
        <f>0.338*IF(J566="",0,J566)+0.662*IF(K566="",0,K566)</f>
        <v/>
      </c>
      <c r="S566" s="24">
        <f>0.38*IF(L566="",0,L566)+0.35*IF(M566="",0,M566)+0.27*IF(N566="",0,N566)</f>
        <v/>
      </c>
      <c r="T566" s="24">
        <f>IF(Universe!S566="","",((Universe!S566-$B$2565)/$C$2565)^3)</f>
        <v/>
      </c>
      <c r="U566" s="24">
        <f>IF(Universe!S566="","",(Universe!S566-$B$2565)/$C$2565)</f>
        <v/>
      </c>
      <c r="V566" s="24">
        <f>IF(Universe!T566="","",(Universe!T566-$B$2566)/$C$2566)</f>
        <v/>
      </c>
      <c r="W566" s="24">
        <f>IF(Universe!U566="","",(Universe!U566-$B$2567)/$C$2567)</f>
        <v/>
      </c>
      <c r="X566" s="24">
        <f>IF(O566="","",(O566-$B$2571)/$C$2571)</f>
        <v/>
      </c>
      <c r="Y566" s="24">
        <f>IF(T566="","",(T566-$B$2576)/$C$2576)</f>
        <v/>
      </c>
      <c r="Z566" s="24">
        <f>IF(Universe!V566="","",(Universe!V566-$B$2568)/$C$2568)</f>
        <v/>
      </c>
      <c r="AA566" s="24">
        <f>IF(P566="","",(P566-$B$2572)/$C$2572)</f>
        <v/>
      </c>
      <c r="AB566" s="24">
        <f>IF(Q566="","",(Q566-$B$2573)/$C$2573)</f>
        <v/>
      </c>
      <c r="AC566" s="24">
        <f>IF(R566="","",(R566-$B$2574)/$C$2574)</f>
        <v/>
      </c>
      <c r="AD566" s="24">
        <f>IF(S566="","",(S566-$B$2575)/$C$2575)</f>
        <v/>
      </c>
      <c r="AE566" s="24">
        <f>IF(Y566="","",Y566-(19.12044933116382+16.522174187581257*U566))</f>
        <v/>
      </c>
      <c r="AF566" s="24">
        <f>IF(X566="","",(X566-(-0.27268023098325006+0.47142105304415904*V566+-0.3189264934812436*U566)--5.286111042926227e-16)/0.7994208745952703)</f>
        <v/>
      </c>
      <c r="AG566" s="24">
        <f>IF(AA566="","",(AA566-(0.5248806186338691+-0.064206457956449*U566)-5.43454825424064e-16)/0.9977404048781155)</f>
        <v/>
      </c>
      <c r="AH566" s="25" t="n">
        <v>-2.319031290910757</v>
      </c>
      <c r="AI566" s="25" t="n">
        <v>2.283233537875246</v>
      </c>
      <c r="AJ566" s="25" t="n">
        <v>1.069329410933584</v>
      </c>
      <c r="AK566" s="25" t="n">
        <v>0.4880140559593279</v>
      </c>
      <c r="AL566" s="25" t="n">
        <v>3.380631965130548</v>
      </c>
      <c r="AM566" s="25" t="n">
        <v>-0.6704175887985001</v>
      </c>
      <c r="AN566" s="25" t="n">
        <v>2.324355805092363</v>
      </c>
      <c r="AO566" s="25" t="n">
        <v>-2.077844763155025</v>
      </c>
      <c r="AP566" s="25" t="n">
        <v>-1.001303901279786</v>
      </c>
      <c r="AQ566" s="25" t="n">
        <v>0.6544522666343018</v>
      </c>
    </row>
    <row r="567">
      <c r="A567" s="23">
        <f>Universe!A567</f>
        <v/>
      </c>
      <c r="B567" s="24">
        <f>IF(Universe!W567="","",(Universe!W567-$B$2550)/$C$2550)</f>
        <v/>
      </c>
      <c r="C567" s="24">
        <f>IF(Universe!X567="","",(Universe!X567-$B$2551)/$C$2551)</f>
        <v/>
      </c>
      <c r="D567" s="24">
        <f>IF(Universe!Y567="","",(Universe!Y567-$B$2552)/$C$2552)</f>
        <v/>
      </c>
      <c r="E567" s="24">
        <f>IF(Universe!Z567="","",(Universe!Z567-$B$2553)/$C$2553)</f>
        <v/>
      </c>
      <c r="F567" s="24">
        <f>IF(Universe!AA567="","",(Universe!AA567-$B$2554)/$C$2554)</f>
        <v/>
      </c>
      <c r="G567" s="24">
        <f>IF(Universe!AB567="","",(Universe!AB567-$B$2555)/$C$2555)</f>
        <v/>
      </c>
      <c r="H567" s="24">
        <f>IF(Universe!AC567="","",(Universe!AC567-$B$2556)/$C$2556)</f>
        <v/>
      </c>
      <c r="I567" s="24">
        <f>IF(Universe!AD567="","",(Universe!AD567-$B$2557)/$C$2557)</f>
        <v/>
      </c>
      <c r="J567" s="24">
        <f>IF(Universe!AE567="","",(Universe!AE567-$B$2558)/$C$2558)</f>
        <v/>
      </c>
      <c r="K567" s="24">
        <f>IF(Universe!AF567="","",(Universe!AF567-$B$2559)/$C$2559)</f>
        <v/>
      </c>
      <c r="L567" s="24">
        <f>IF(Universe!AG567="","",(Universe!AG567-$B$2560)/$C$2560)</f>
        <v/>
      </c>
      <c r="M567" s="24">
        <f>IF(Universe!AH567="","",(Universe!AH567-$B$2561)/$C$2561)</f>
        <v/>
      </c>
      <c r="N567" s="24">
        <f>IF(Universe!AI567="","",(Universe!AI567-$B$2562)/$C$2562)</f>
        <v/>
      </c>
      <c r="O567" s="24">
        <f>0.74*IF(B567="",0,B567)+0.16*IF(C567="",0,C567)+0.1*IF(D567="",0,D567)</f>
        <v/>
      </c>
      <c r="P567" s="24">
        <f>0.35*IF(E567="",0,E567)+0.35*IF(F567="",0,F567)+0.3*IF(G567="",0,G567)</f>
        <v/>
      </c>
      <c r="Q567" s="24">
        <f>0.656*IF(I567="",0,I567)+0.344*IF(H567="",0,H567)</f>
        <v/>
      </c>
      <c r="R567" s="24">
        <f>0.338*IF(J567="",0,J567)+0.662*IF(K567="",0,K567)</f>
        <v/>
      </c>
      <c r="S567" s="24">
        <f>0.38*IF(L567="",0,L567)+0.35*IF(M567="",0,M567)+0.27*IF(N567="",0,N567)</f>
        <v/>
      </c>
      <c r="T567" s="24">
        <f>IF(Universe!S567="","",((Universe!S567-$B$2565)/$C$2565)^3)</f>
        <v/>
      </c>
      <c r="U567" s="24">
        <f>IF(Universe!S567="","",(Universe!S567-$B$2565)/$C$2565)</f>
        <v/>
      </c>
      <c r="V567" s="24">
        <f>IF(Universe!T567="","",(Universe!T567-$B$2566)/$C$2566)</f>
        <v/>
      </c>
      <c r="W567" s="24">
        <f>IF(Universe!U567="","",(Universe!U567-$B$2567)/$C$2567)</f>
        <v/>
      </c>
      <c r="X567" s="24">
        <f>IF(O567="","",(O567-$B$2571)/$C$2571)</f>
        <v/>
      </c>
      <c r="Y567" s="24">
        <f>IF(T567="","",(T567-$B$2576)/$C$2576)</f>
        <v/>
      </c>
      <c r="Z567" s="24">
        <f>IF(Universe!V567="","",(Universe!V567-$B$2568)/$C$2568)</f>
        <v/>
      </c>
      <c r="AA567" s="24">
        <f>IF(P567="","",(P567-$B$2572)/$C$2572)</f>
        <v/>
      </c>
      <c r="AB567" s="24">
        <f>IF(Q567="","",(Q567-$B$2573)/$C$2573)</f>
        <v/>
      </c>
      <c r="AC567" s="24">
        <f>IF(R567="","",(R567-$B$2574)/$C$2574)</f>
        <v/>
      </c>
      <c r="AD567" s="24">
        <f>IF(S567="","",(S567-$B$2575)/$C$2575)</f>
        <v/>
      </c>
      <c r="AE567" s="24">
        <f>IF(Y567="","",Y567-(19.12044933116382+16.522174187581257*U567))</f>
        <v/>
      </c>
      <c r="AF567" s="24">
        <f>IF(X567="","",(X567-(-0.27268023098325006+0.47142105304415904*V567+-0.3189264934812436*U567)--5.286111042926227e-16)/0.7994208745952703)</f>
        <v/>
      </c>
      <c r="AG567" s="24">
        <f>IF(AA567="","",(AA567-(0.5248806186338691+-0.064206457956449*U567)-5.43454825424064e-16)/0.9977404048781155)</f>
        <v/>
      </c>
      <c r="AH567" s="25" t="n">
        <v>0.3433519990301034</v>
      </c>
      <c r="AI567" s="25" t="n">
        <v>-1.06042482252166</v>
      </c>
      <c r="AJ567" s="25" t="n">
        <v>-0.2523001985289463</v>
      </c>
      <c r="AK567" s="25" t="n">
        <v>0.4951239008911026</v>
      </c>
      <c r="AL567" s="25" t="n">
        <v>-0.6438776014864992</v>
      </c>
      <c r="AM567" s="25" t="n">
        <v>-0.2234448262839614</v>
      </c>
      <c r="AN567" s="25" t="n">
        <v>-0.9223994201766847</v>
      </c>
      <c r="AO567" s="25" t="n">
        <v>-0.06441646505140319</v>
      </c>
      <c r="AP567" s="25" t="n">
        <v>-0.2724843745759367</v>
      </c>
      <c r="AQ567" s="25" t="n">
        <v>-0.4077786101135753</v>
      </c>
    </row>
    <row r="568">
      <c r="A568" s="23">
        <f>Universe!A568</f>
        <v/>
      </c>
      <c r="B568" s="24">
        <f>IF(Universe!W568="","",(Universe!W568-$B$2550)/$C$2550)</f>
        <v/>
      </c>
      <c r="C568" s="24">
        <f>IF(Universe!X568="","",(Universe!X568-$B$2551)/$C$2551)</f>
        <v/>
      </c>
      <c r="D568" s="24">
        <f>IF(Universe!Y568="","",(Universe!Y568-$B$2552)/$C$2552)</f>
        <v/>
      </c>
      <c r="E568" s="24">
        <f>IF(Universe!Z568="","",(Universe!Z568-$B$2553)/$C$2553)</f>
        <v/>
      </c>
      <c r="F568" s="24">
        <f>IF(Universe!AA568="","",(Universe!AA568-$B$2554)/$C$2554)</f>
        <v/>
      </c>
      <c r="G568" s="24">
        <f>IF(Universe!AB568="","",(Universe!AB568-$B$2555)/$C$2555)</f>
        <v/>
      </c>
      <c r="H568" s="24">
        <f>IF(Universe!AC568="","",(Universe!AC568-$B$2556)/$C$2556)</f>
        <v/>
      </c>
      <c r="I568" s="24">
        <f>IF(Universe!AD568="","",(Universe!AD568-$B$2557)/$C$2557)</f>
        <v/>
      </c>
      <c r="J568" s="24">
        <f>IF(Universe!AE568="","",(Universe!AE568-$B$2558)/$C$2558)</f>
        <v/>
      </c>
      <c r="K568" s="24">
        <f>IF(Universe!AF568="","",(Universe!AF568-$B$2559)/$C$2559)</f>
        <v/>
      </c>
      <c r="L568" s="24">
        <f>IF(Universe!AG568="","",(Universe!AG568-$B$2560)/$C$2560)</f>
        <v/>
      </c>
      <c r="M568" s="24">
        <f>IF(Universe!AH568="","",(Universe!AH568-$B$2561)/$C$2561)</f>
        <v/>
      </c>
      <c r="N568" s="24">
        <f>IF(Universe!AI568="","",(Universe!AI568-$B$2562)/$C$2562)</f>
        <v/>
      </c>
      <c r="O568" s="24">
        <f>0.74*IF(B568="",0,B568)+0.16*IF(C568="",0,C568)+0.1*IF(D568="",0,D568)</f>
        <v/>
      </c>
      <c r="P568" s="24">
        <f>0.35*IF(E568="",0,E568)+0.35*IF(F568="",0,F568)+0.3*IF(G568="",0,G568)</f>
        <v/>
      </c>
      <c r="Q568" s="24">
        <f>0.656*IF(I568="",0,I568)+0.344*IF(H568="",0,H568)</f>
        <v/>
      </c>
      <c r="R568" s="24">
        <f>0.338*IF(J568="",0,J568)+0.662*IF(K568="",0,K568)</f>
        <v/>
      </c>
      <c r="S568" s="24">
        <f>0.38*IF(L568="",0,L568)+0.35*IF(M568="",0,M568)+0.27*IF(N568="",0,N568)</f>
        <v/>
      </c>
      <c r="T568" s="24">
        <f>IF(Universe!S568="","",((Universe!S568-$B$2565)/$C$2565)^3)</f>
        <v/>
      </c>
      <c r="U568" s="24">
        <f>IF(Universe!S568="","",(Universe!S568-$B$2565)/$C$2565)</f>
        <v/>
      </c>
      <c r="V568" s="24">
        <f>IF(Universe!T568="","",(Universe!T568-$B$2566)/$C$2566)</f>
        <v/>
      </c>
      <c r="W568" s="24">
        <f>IF(Universe!U568="","",(Universe!U568-$B$2567)/$C$2567)</f>
        <v/>
      </c>
      <c r="X568" s="24">
        <f>IF(O568="","",(O568-$B$2571)/$C$2571)</f>
        <v/>
      </c>
      <c r="Y568" s="24">
        <f>IF(T568="","",(T568-$B$2576)/$C$2576)</f>
        <v/>
      </c>
      <c r="Z568" s="24">
        <f>IF(Universe!V568="","",(Universe!V568-$B$2568)/$C$2568)</f>
        <v/>
      </c>
      <c r="AA568" s="24">
        <f>IF(P568="","",(P568-$B$2572)/$C$2572)</f>
        <v/>
      </c>
      <c r="AB568" s="24">
        <f>IF(Q568="","",(Q568-$B$2573)/$C$2573)</f>
        <v/>
      </c>
      <c r="AC568" s="24">
        <f>IF(R568="","",(R568-$B$2574)/$C$2574)</f>
        <v/>
      </c>
      <c r="AD568" s="24">
        <f>IF(S568="","",(S568-$B$2575)/$C$2575)</f>
        <v/>
      </c>
      <c r="AE568" s="24">
        <f>IF(Y568="","",Y568-(19.12044933116382+16.522174187581257*U568))</f>
        <v/>
      </c>
      <c r="AF568" s="24">
        <f>IF(X568="","",(X568-(-0.27268023098325006+0.47142105304415904*V568+-0.3189264934812436*U568)--5.286111042926227e-16)/0.7994208745952703)</f>
        <v/>
      </c>
      <c r="AG568" s="24">
        <f>IF(AA568="","",(AA568-(0.5248806186338691+-0.064206457956449*U568)-5.43454825424064e-16)/0.9977404048781155)</f>
        <v/>
      </c>
      <c r="AH568" s="25" t="n">
        <v>-2.296980890237703</v>
      </c>
      <c r="AI568" s="25" t="n">
        <v>0.2700062939262111</v>
      </c>
      <c r="AJ568" s="25" t="n">
        <v>-1.903348031307159</v>
      </c>
      <c r="AK568" s="25" t="n">
        <v>-0.1662758784028105</v>
      </c>
      <c r="AL568" s="25" t="n">
        <v>3.379105649623364</v>
      </c>
      <c r="AM568" s="25" t="n">
        <v>0.8753116831075156</v>
      </c>
      <c r="AN568" s="25" t="n">
        <v>-0.3948721651235627</v>
      </c>
      <c r="AO568" s="25" t="n">
        <v>-0.1914721468883752</v>
      </c>
      <c r="AP568" s="25" t="n">
        <v>-1.066523625433533</v>
      </c>
      <c r="AQ568" s="25" t="n">
        <v>0.4211268142953918</v>
      </c>
    </row>
    <row r="569">
      <c r="A569" s="23">
        <f>Universe!A569</f>
        <v/>
      </c>
      <c r="B569" s="24">
        <f>IF(Universe!W569="","",(Universe!W569-$B$2550)/$C$2550)</f>
        <v/>
      </c>
      <c r="C569" s="24">
        <f>IF(Universe!X569="","",(Universe!X569-$B$2551)/$C$2551)</f>
        <v/>
      </c>
      <c r="D569" s="24">
        <f>IF(Universe!Y569="","",(Universe!Y569-$B$2552)/$C$2552)</f>
        <v/>
      </c>
      <c r="E569" s="24">
        <f>IF(Universe!Z569="","",(Universe!Z569-$B$2553)/$C$2553)</f>
        <v/>
      </c>
      <c r="F569" s="24">
        <f>IF(Universe!AA569="","",(Universe!AA569-$B$2554)/$C$2554)</f>
        <v/>
      </c>
      <c r="G569" s="24">
        <f>IF(Universe!AB569="","",(Universe!AB569-$B$2555)/$C$2555)</f>
        <v/>
      </c>
      <c r="H569" s="24">
        <f>IF(Universe!AC569="","",(Universe!AC569-$B$2556)/$C$2556)</f>
        <v/>
      </c>
      <c r="I569" s="24">
        <f>IF(Universe!AD569="","",(Universe!AD569-$B$2557)/$C$2557)</f>
        <v/>
      </c>
      <c r="J569" s="24">
        <f>IF(Universe!AE569="","",(Universe!AE569-$B$2558)/$C$2558)</f>
        <v/>
      </c>
      <c r="K569" s="24">
        <f>IF(Universe!AF569="","",(Universe!AF569-$B$2559)/$C$2559)</f>
        <v/>
      </c>
      <c r="L569" s="24">
        <f>IF(Universe!AG569="","",(Universe!AG569-$B$2560)/$C$2560)</f>
        <v/>
      </c>
      <c r="M569" s="24">
        <f>IF(Universe!AH569="","",(Universe!AH569-$B$2561)/$C$2561)</f>
        <v/>
      </c>
      <c r="N569" s="24">
        <f>IF(Universe!AI569="","",(Universe!AI569-$B$2562)/$C$2562)</f>
        <v/>
      </c>
      <c r="O569" s="24">
        <f>0.74*IF(B569="",0,B569)+0.16*IF(C569="",0,C569)+0.1*IF(D569="",0,D569)</f>
        <v/>
      </c>
      <c r="P569" s="24">
        <f>0.35*IF(E569="",0,E569)+0.35*IF(F569="",0,F569)+0.3*IF(G569="",0,G569)</f>
        <v/>
      </c>
      <c r="Q569" s="24">
        <f>0.656*IF(I569="",0,I569)+0.344*IF(H569="",0,H569)</f>
        <v/>
      </c>
      <c r="R569" s="24">
        <f>0.338*IF(J569="",0,J569)+0.662*IF(K569="",0,K569)</f>
        <v/>
      </c>
      <c r="S569" s="24">
        <f>0.38*IF(L569="",0,L569)+0.35*IF(M569="",0,M569)+0.27*IF(N569="",0,N569)</f>
        <v/>
      </c>
      <c r="T569" s="24">
        <f>IF(Universe!S569="","",((Universe!S569-$B$2565)/$C$2565)^3)</f>
        <v/>
      </c>
      <c r="U569" s="24">
        <f>IF(Universe!S569="","",(Universe!S569-$B$2565)/$C$2565)</f>
        <v/>
      </c>
      <c r="V569" s="24">
        <f>IF(Universe!T569="","",(Universe!T569-$B$2566)/$C$2566)</f>
        <v/>
      </c>
      <c r="W569" s="24">
        <f>IF(Universe!U569="","",(Universe!U569-$B$2567)/$C$2567)</f>
        <v/>
      </c>
      <c r="X569" s="24">
        <f>IF(O569="","",(O569-$B$2571)/$C$2571)</f>
        <v/>
      </c>
      <c r="Y569" s="24">
        <f>IF(T569="","",(T569-$B$2576)/$C$2576)</f>
        <v/>
      </c>
      <c r="Z569" s="24">
        <f>IF(Universe!V569="","",(Universe!V569-$B$2568)/$C$2568)</f>
        <v/>
      </c>
      <c r="AA569" s="24">
        <f>IF(P569="","",(P569-$B$2572)/$C$2572)</f>
        <v/>
      </c>
      <c r="AB569" s="24">
        <f>IF(Q569="","",(Q569-$B$2573)/$C$2573)</f>
        <v/>
      </c>
      <c r="AC569" s="24">
        <f>IF(R569="","",(R569-$B$2574)/$C$2574)</f>
        <v/>
      </c>
      <c r="AD569" s="24">
        <f>IF(S569="","",(S569-$B$2575)/$C$2575)</f>
        <v/>
      </c>
      <c r="AE569" s="24">
        <f>IF(Y569="","",Y569-(19.12044933116382+16.522174187581257*U569))</f>
        <v/>
      </c>
      <c r="AF569" s="24">
        <f>IF(X569="","",(X569-(-0.27268023098325006+0.47142105304415904*V569+-0.3189264934812436*U569)--5.286111042926227e-16)/0.7994208745952703)</f>
        <v/>
      </c>
      <c r="AG569" s="24">
        <f>IF(AA569="","",(AA569-(0.5248806186338691+-0.064206457956449*U569)-5.43454825424064e-16)/0.9977404048781155)</f>
        <v/>
      </c>
      <c r="AH569" s="25" t="n">
        <v>-2.746136247490892</v>
      </c>
      <c r="AI569" s="25" t="n">
        <v>0.0323435251186381</v>
      </c>
      <c r="AJ569" s="25" t="n">
        <v>-0.8343775759073793</v>
      </c>
      <c r="AK569" s="25" t="n">
        <v>1.050213226858559</v>
      </c>
      <c r="AL569" s="25" t="n">
        <v>3.229618111330223</v>
      </c>
      <c r="AM569" s="25" t="n">
        <v>0.1270110538161311</v>
      </c>
      <c r="AN569" s="25" t="n">
        <v>0.8597948372933893</v>
      </c>
      <c r="AO569" s="25" t="n">
        <v>-0.1252677385260684</v>
      </c>
      <c r="AP569" s="25" t="n">
        <v>0.2931289034523164</v>
      </c>
      <c r="AQ569" s="25" t="n">
        <v>-0.6351955401519981</v>
      </c>
    </row>
    <row r="570">
      <c r="A570" s="23">
        <f>Universe!A570</f>
        <v/>
      </c>
      <c r="B570" s="24">
        <f>IF(Universe!W570="","",(Universe!W570-$B$2550)/$C$2550)</f>
        <v/>
      </c>
      <c r="C570" s="24">
        <f>IF(Universe!X570="","",(Universe!X570-$B$2551)/$C$2551)</f>
        <v/>
      </c>
      <c r="D570" s="24">
        <f>IF(Universe!Y570="","",(Universe!Y570-$B$2552)/$C$2552)</f>
        <v/>
      </c>
      <c r="E570" s="24">
        <f>IF(Universe!Z570="","",(Universe!Z570-$B$2553)/$C$2553)</f>
        <v/>
      </c>
      <c r="F570" s="24">
        <f>IF(Universe!AA570="","",(Universe!AA570-$B$2554)/$C$2554)</f>
        <v/>
      </c>
      <c r="G570" s="24">
        <f>IF(Universe!AB570="","",(Universe!AB570-$B$2555)/$C$2555)</f>
        <v/>
      </c>
      <c r="H570" s="24">
        <f>IF(Universe!AC570="","",(Universe!AC570-$B$2556)/$C$2556)</f>
        <v/>
      </c>
      <c r="I570" s="24">
        <f>IF(Universe!AD570="","",(Universe!AD570-$B$2557)/$C$2557)</f>
        <v/>
      </c>
      <c r="J570" s="24">
        <f>IF(Universe!AE570="","",(Universe!AE570-$B$2558)/$C$2558)</f>
        <v/>
      </c>
      <c r="K570" s="24">
        <f>IF(Universe!AF570="","",(Universe!AF570-$B$2559)/$C$2559)</f>
        <v/>
      </c>
      <c r="L570" s="24">
        <f>IF(Universe!AG570="","",(Universe!AG570-$B$2560)/$C$2560)</f>
        <v/>
      </c>
      <c r="M570" s="24">
        <f>IF(Universe!AH570="","",(Universe!AH570-$B$2561)/$C$2561)</f>
        <v/>
      </c>
      <c r="N570" s="24">
        <f>IF(Universe!AI570="","",(Universe!AI570-$B$2562)/$C$2562)</f>
        <v/>
      </c>
      <c r="O570" s="24">
        <f>0.74*IF(B570="",0,B570)+0.16*IF(C570="",0,C570)+0.1*IF(D570="",0,D570)</f>
        <v/>
      </c>
      <c r="P570" s="24">
        <f>0.35*IF(E570="",0,E570)+0.35*IF(F570="",0,F570)+0.3*IF(G570="",0,G570)</f>
        <v/>
      </c>
      <c r="Q570" s="24">
        <f>0.656*IF(I570="",0,I570)+0.344*IF(H570="",0,H570)</f>
        <v/>
      </c>
      <c r="R570" s="24">
        <f>0.338*IF(J570="",0,J570)+0.662*IF(K570="",0,K570)</f>
        <v/>
      </c>
      <c r="S570" s="24">
        <f>0.38*IF(L570="",0,L570)+0.35*IF(M570="",0,M570)+0.27*IF(N570="",0,N570)</f>
        <v/>
      </c>
      <c r="T570" s="24">
        <f>IF(Universe!S570="","",((Universe!S570-$B$2565)/$C$2565)^3)</f>
        <v/>
      </c>
      <c r="U570" s="24">
        <f>IF(Universe!S570="","",(Universe!S570-$B$2565)/$C$2565)</f>
        <v/>
      </c>
      <c r="V570" s="24">
        <f>IF(Universe!T570="","",(Universe!T570-$B$2566)/$C$2566)</f>
        <v/>
      </c>
      <c r="W570" s="24">
        <f>IF(Universe!U570="","",(Universe!U570-$B$2567)/$C$2567)</f>
        <v/>
      </c>
      <c r="X570" s="24">
        <f>IF(O570="","",(O570-$B$2571)/$C$2571)</f>
        <v/>
      </c>
      <c r="Y570" s="24">
        <f>IF(T570="","",(T570-$B$2576)/$C$2576)</f>
        <v/>
      </c>
      <c r="Z570" s="24">
        <f>IF(Universe!V570="","",(Universe!V570-$B$2568)/$C$2568)</f>
        <v/>
      </c>
      <c r="AA570" s="24">
        <f>IF(P570="","",(P570-$B$2572)/$C$2572)</f>
        <v/>
      </c>
      <c r="AB570" s="24">
        <f>IF(Q570="","",(Q570-$B$2573)/$C$2573)</f>
        <v/>
      </c>
      <c r="AC570" s="24">
        <f>IF(R570="","",(R570-$B$2574)/$C$2574)</f>
        <v/>
      </c>
      <c r="AD570" s="24">
        <f>IF(S570="","",(S570-$B$2575)/$C$2575)</f>
        <v/>
      </c>
      <c r="AE570" s="24">
        <f>IF(Y570="","",Y570-(19.12044933116382+16.522174187581257*U570))</f>
        <v/>
      </c>
      <c r="AF570" s="24">
        <f>IF(X570="","",(X570-(-0.27268023098325006+0.47142105304415904*V570+-0.3189264934812436*U570)--5.286111042926227e-16)/0.7994208745952703)</f>
        <v/>
      </c>
      <c r="AG570" s="24">
        <f>IF(AA570="","",(AA570-(0.5248806186338691+-0.064206457956449*U570)-5.43454825424064e-16)/0.9977404048781155)</f>
        <v/>
      </c>
      <c r="AH570" s="25" t="n">
        <v>-1.372470573062733</v>
      </c>
      <c r="AI570" s="25" t="n">
        <v>0.9940273898155888</v>
      </c>
      <c r="AJ570" s="25" t="n">
        <v>-0.5278184978241465</v>
      </c>
      <c r="AK570" s="25" t="n">
        <v>-0.7598541048655991</v>
      </c>
      <c r="AL570" s="25" t="n">
        <v>2.6450640213015</v>
      </c>
      <c r="AM570" s="25" t="n">
        <v>-0.0582408805839177</v>
      </c>
      <c r="AN570" s="25" t="n">
        <v>-0.4074705593280304</v>
      </c>
      <c r="AO570" s="25" t="n">
        <v>0.0300581378824932</v>
      </c>
      <c r="AP570" s="25" t="n">
        <v>-0.1008188454468393</v>
      </c>
      <c r="AQ570" s="25" t="n">
        <v>0.3458154741634125</v>
      </c>
    </row>
    <row r="571">
      <c r="A571" s="23">
        <f>Universe!A571</f>
        <v/>
      </c>
      <c r="B571" s="24">
        <f>IF(Universe!W571="","",(Universe!W571-$B$2550)/$C$2550)</f>
        <v/>
      </c>
      <c r="C571" s="24">
        <f>IF(Universe!X571="","",(Universe!X571-$B$2551)/$C$2551)</f>
        <v/>
      </c>
      <c r="D571" s="24">
        <f>IF(Universe!Y571="","",(Universe!Y571-$B$2552)/$C$2552)</f>
        <v/>
      </c>
      <c r="E571" s="24">
        <f>IF(Universe!Z571="","",(Universe!Z571-$B$2553)/$C$2553)</f>
        <v/>
      </c>
      <c r="F571" s="24">
        <f>IF(Universe!AA571="","",(Universe!AA571-$B$2554)/$C$2554)</f>
        <v/>
      </c>
      <c r="G571" s="24">
        <f>IF(Universe!AB571="","",(Universe!AB571-$B$2555)/$C$2555)</f>
        <v/>
      </c>
      <c r="H571" s="24">
        <f>IF(Universe!AC571="","",(Universe!AC571-$B$2556)/$C$2556)</f>
        <v/>
      </c>
      <c r="I571" s="24">
        <f>IF(Universe!AD571="","",(Universe!AD571-$B$2557)/$C$2557)</f>
        <v/>
      </c>
      <c r="J571" s="24">
        <f>IF(Universe!AE571="","",(Universe!AE571-$B$2558)/$C$2558)</f>
        <v/>
      </c>
      <c r="K571" s="24">
        <f>IF(Universe!AF571="","",(Universe!AF571-$B$2559)/$C$2559)</f>
        <v/>
      </c>
      <c r="L571" s="24">
        <f>IF(Universe!AG571="","",(Universe!AG571-$B$2560)/$C$2560)</f>
        <v/>
      </c>
      <c r="M571" s="24">
        <f>IF(Universe!AH571="","",(Universe!AH571-$B$2561)/$C$2561)</f>
        <v/>
      </c>
      <c r="N571" s="24">
        <f>IF(Universe!AI571="","",(Universe!AI571-$B$2562)/$C$2562)</f>
        <v/>
      </c>
      <c r="O571" s="24">
        <f>0.74*IF(B571="",0,B571)+0.16*IF(C571="",0,C571)+0.1*IF(D571="",0,D571)</f>
        <v/>
      </c>
      <c r="P571" s="24">
        <f>0.35*IF(E571="",0,E571)+0.35*IF(F571="",0,F571)+0.3*IF(G571="",0,G571)</f>
        <v/>
      </c>
      <c r="Q571" s="24">
        <f>0.656*IF(I571="",0,I571)+0.344*IF(H571="",0,H571)</f>
        <v/>
      </c>
      <c r="R571" s="24">
        <f>0.338*IF(J571="",0,J571)+0.662*IF(K571="",0,K571)</f>
        <v/>
      </c>
      <c r="S571" s="24">
        <f>0.38*IF(L571="",0,L571)+0.35*IF(M571="",0,M571)+0.27*IF(N571="",0,N571)</f>
        <v/>
      </c>
      <c r="T571" s="24">
        <f>IF(Universe!S571="","",((Universe!S571-$B$2565)/$C$2565)^3)</f>
        <v/>
      </c>
      <c r="U571" s="24">
        <f>IF(Universe!S571="","",(Universe!S571-$B$2565)/$C$2565)</f>
        <v/>
      </c>
      <c r="V571" s="24">
        <f>IF(Universe!T571="","",(Universe!T571-$B$2566)/$C$2566)</f>
        <v/>
      </c>
      <c r="W571" s="24">
        <f>IF(Universe!U571="","",(Universe!U571-$B$2567)/$C$2567)</f>
        <v/>
      </c>
      <c r="X571" s="24">
        <f>IF(O571="","",(O571-$B$2571)/$C$2571)</f>
        <v/>
      </c>
      <c r="Y571" s="24">
        <f>IF(T571="","",(T571-$B$2576)/$C$2576)</f>
        <v/>
      </c>
      <c r="Z571" s="24">
        <f>IF(Universe!V571="","",(Universe!V571-$B$2568)/$C$2568)</f>
        <v/>
      </c>
      <c r="AA571" s="24">
        <f>IF(P571="","",(P571-$B$2572)/$C$2572)</f>
        <v/>
      </c>
      <c r="AB571" s="24">
        <f>IF(Q571="","",(Q571-$B$2573)/$C$2573)</f>
        <v/>
      </c>
      <c r="AC571" s="24">
        <f>IF(R571="","",(R571-$B$2574)/$C$2574)</f>
        <v/>
      </c>
      <c r="AD571" s="24">
        <f>IF(S571="","",(S571-$B$2575)/$C$2575)</f>
        <v/>
      </c>
      <c r="AE571" s="24">
        <f>IF(Y571="","",Y571-(19.12044933116382+16.522174187581257*U571))</f>
        <v/>
      </c>
      <c r="AF571" s="24">
        <f>IF(X571="","",(X571-(-0.27268023098325006+0.47142105304415904*V571+-0.3189264934812436*U571)--5.286111042926227e-16)/0.7994208745952703)</f>
        <v/>
      </c>
      <c r="AG571" s="24">
        <f>IF(AA571="","",(AA571-(0.5248806186338691+-0.064206457956449*U571)-5.43454825424064e-16)/0.9977404048781155)</f>
        <v/>
      </c>
      <c r="AH571" s="25" t="n">
        <v>-1.864500698820744</v>
      </c>
      <c r="AI571" s="25" t="n">
        <v>-1.612004276773632</v>
      </c>
      <c r="AJ571" s="25" t="n">
        <v>-1.417758726316375</v>
      </c>
      <c r="AK571" s="25" t="n">
        <v>0.2571775597457451</v>
      </c>
      <c r="AL571" s="25" t="n">
        <v>3.186289796634321</v>
      </c>
      <c r="AM571" s="25" t="n">
        <v>0.281367274428073</v>
      </c>
      <c r="AN571" s="25" t="n">
        <v>0.6269016437647876</v>
      </c>
      <c r="AO571" s="25" t="n">
        <v>0.0346191340379465</v>
      </c>
      <c r="AP571" s="25" t="n">
        <v>-0.475873279136408</v>
      </c>
      <c r="AQ571" s="25" t="n">
        <v>0.6299719415354292</v>
      </c>
    </row>
    <row r="572">
      <c r="A572" s="23">
        <f>Universe!A572</f>
        <v/>
      </c>
      <c r="B572" s="24">
        <f>IF(Universe!W572="","",(Universe!W572-$B$2550)/$C$2550)</f>
        <v/>
      </c>
      <c r="C572" s="24">
        <f>IF(Universe!X572="","",(Universe!X572-$B$2551)/$C$2551)</f>
        <v/>
      </c>
      <c r="D572" s="24">
        <f>IF(Universe!Y572="","",(Universe!Y572-$B$2552)/$C$2552)</f>
        <v/>
      </c>
      <c r="E572" s="24">
        <f>IF(Universe!Z572="","",(Universe!Z572-$B$2553)/$C$2553)</f>
        <v/>
      </c>
      <c r="F572" s="24">
        <f>IF(Universe!AA572="","",(Universe!AA572-$B$2554)/$C$2554)</f>
        <v/>
      </c>
      <c r="G572" s="24">
        <f>IF(Universe!AB572="","",(Universe!AB572-$B$2555)/$C$2555)</f>
        <v/>
      </c>
      <c r="H572" s="24">
        <f>IF(Universe!AC572="","",(Universe!AC572-$B$2556)/$C$2556)</f>
        <v/>
      </c>
      <c r="I572" s="24">
        <f>IF(Universe!AD572="","",(Universe!AD572-$B$2557)/$C$2557)</f>
        <v/>
      </c>
      <c r="J572" s="24">
        <f>IF(Universe!AE572="","",(Universe!AE572-$B$2558)/$C$2558)</f>
        <v/>
      </c>
      <c r="K572" s="24">
        <f>IF(Universe!AF572="","",(Universe!AF572-$B$2559)/$C$2559)</f>
        <v/>
      </c>
      <c r="L572" s="24">
        <f>IF(Universe!AG572="","",(Universe!AG572-$B$2560)/$C$2560)</f>
        <v/>
      </c>
      <c r="M572" s="24">
        <f>IF(Universe!AH572="","",(Universe!AH572-$B$2561)/$C$2561)</f>
        <v/>
      </c>
      <c r="N572" s="24">
        <f>IF(Universe!AI572="","",(Universe!AI572-$B$2562)/$C$2562)</f>
        <v/>
      </c>
      <c r="O572" s="24">
        <f>0.74*IF(B572="",0,B572)+0.16*IF(C572="",0,C572)+0.1*IF(D572="",0,D572)</f>
        <v/>
      </c>
      <c r="P572" s="24">
        <f>0.35*IF(E572="",0,E572)+0.35*IF(F572="",0,F572)+0.3*IF(G572="",0,G572)</f>
        <v/>
      </c>
      <c r="Q572" s="24">
        <f>0.656*IF(I572="",0,I572)+0.344*IF(H572="",0,H572)</f>
        <v/>
      </c>
      <c r="R572" s="24">
        <f>0.338*IF(J572="",0,J572)+0.662*IF(K572="",0,K572)</f>
        <v/>
      </c>
      <c r="S572" s="24">
        <f>0.38*IF(L572="",0,L572)+0.35*IF(M572="",0,M572)+0.27*IF(N572="",0,N572)</f>
        <v/>
      </c>
      <c r="T572" s="24">
        <f>IF(Universe!S572="","",((Universe!S572-$B$2565)/$C$2565)^3)</f>
        <v/>
      </c>
      <c r="U572" s="24">
        <f>IF(Universe!S572="","",(Universe!S572-$B$2565)/$C$2565)</f>
        <v/>
      </c>
      <c r="V572" s="24">
        <f>IF(Universe!T572="","",(Universe!T572-$B$2566)/$C$2566)</f>
        <v/>
      </c>
      <c r="W572" s="24">
        <f>IF(Universe!U572="","",(Universe!U572-$B$2567)/$C$2567)</f>
        <v/>
      </c>
      <c r="X572" s="24">
        <f>IF(O572="","",(O572-$B$2571)/$C$2571)</f>
        <v/>
      </c>
      <c r="Y572" s="24">
        <f>IF(T572="","",(T572-$B$2576)/$C$2576)</f>
        <v/>
      </c>
      <c r="Z572" s="24">
        <f>IF(Universe!V572="","",(Universe!V572-$B$2568)/$C$2568)</f>
        <v/>
      </c>
      <c r="AA572" s="24">
        <f>IF(P572="","",(P572-$B$2572)/$C$2572)</f>
        <v/>
      </c>
      <c r="AB572" s="24">
        <f>IF(Q572="","",(Q572-$B$2573)/$C$2573)</f>
        <v/>
      </c>
      <c r="AC572" s="24">
        <f>IF(R572="","",(R572-$B$2574)/$C$2574)</f>
        <v/>
      </c>
      <c r="AD572" s="24">
        <f>IF(S572="","",(S572-$B$2575)/$C$2575)</f>
        <v/>
      </c>
      <c r="AE572" s="24">
        <f>IF(Y572="","",Y572-(19.12044933116382+16.522174187581257*U572))</f>
        <v/>
      </c>
      <c r="AF572" s="24">
        <f>IF(X572="","",(X572-(-0.27268023098325006+0.47142105304415904*V572+-0.3189264934812436*U572)--5.286111042926227e-16)/0.7994208745952703)</f>
        <v/>
      </c>
      <c r="AG572" s="24">
        <f>IF(AA572="","",(AA572-(0.5248806186338691+-0.064206457956449*U572)-5.43454825424064e-16)/0.9977404048781155)</f>
        <v/>
      </c>
      <c r="AH572" s="25" t="n">
        <v>-3.329299787005871</v>
      </c>
      <c r="AI572" s="25" t="n">
        <v>-0.4486775303316531</v>
      </c>
      <c r="AJ572" s="25" t="n">
        <v>-0.0596373289821614</v>
      </c>
      <c r="AK572" s="25" t="n">
        <v>-1.030986618485259</v>
      </c>
      <c r="AL572" s="25" t="n">
        <v>2.391088295820432</v>
      </c>
      <c r="AM572" s="25" t="n">
        <v>0.7846518563460281</v>
      </c>
      <c r="AN572" s="25" t="n">
        <v>-0.806608425995303</v>
      </c>
      <c r="AO572" s="25" t="n">
        <v>0.1118767196020073</v>
      </c>
      <c r="AP572" s="25" t="n">
        <v>-0.7530980000810475</v>
      </c>
      <c r="AQ572" s="25" t="n">
        <v>-0.5267754479056845</v>
      </c>
    </row>
    <row r="573">
      <c r="A573" s="23">
        <f>Universe!A573</f>
        <v/>
      </c>
      <c r="B573" s="24">
        <f>IF(Universe!W573="","",(Universe!W573-$B$2550)/$C$2550)</f>
        <v/>
      </c>
      <c r="C573" s="24">
        <f>IF(Universe!X573="","",(Universe!X573-$B$2551)/$C$2551)</f>
        <v/>
      </c>
      <c r="D573" s="24">
        <f>IF(Universe!Y573="","",(Universe!Y573-$B$2552)/$C$2552)</f>
        <v/>
      </c>
      <c r="E573" s="24">
        <f>IF(Universe!Z573="","",(Universe!Z573-$B$2553)/$C$2553)</f>
        <v/>
      </c>
      <c r="F573" s="24">
        <f>IF(Universe!AA573="","",(Universe!AA573-$B$2554)/$C$2554)</f>
        <v/>
      </c>
      <c r="G573" s="24">
        <f>IF(Universe!AB573="","",(Universe!AB573-$B$2555)/$C$2555)</f>
        <v/>
      </c>
      <c r="H573" s="24">
        <f>IF(Universe!AC573="","",(Universe!AC573-$B$2556)/$C$2556)</f>
        <v/>
      </c>
      <c r="I573" s="24">
        <f>IF(Universe!AD573="","",(Universe!AD573-$B$2557)/$C$2557)</f>
        <v/>
      </c>
      <c r="J573" s="24">
        <f>IF(Universe!AE573="","",(Universe!AE573-$B$2558)/$C$2558)</f>
        <v/>
      </c>
      <c r="K573" s="24">
        <f>IF(Universe!AF573="","",(Universe!AF573-$B$2559)/$C$2559)</f>
        <v/>
      </c>
      <c r="L573" s="24">
        <f>IF(Universe!AG573="","",(Universe!AG573-$B$2560)/$C$2560)</f>
        <v/>
      </c>
      <c r="M573" s="24">
        <f>IF(Universe!AH573="","",(Universe!AH573-$B$2561)/$C$2561)</f>
        <v/>
      </c>
      <c r="N573" s="24">
        <f>IF(Universe!AI573="","",(Universe!AI573-$B$2562)/$C$2562)</f>
        <v/>
      </c>
      <c r="O573" s="24">
        <f>0.74*IF(B573="",0,B573)+0.16*IF(C573="",0,C573)+0.1*IF(D573="",0,D573)</f>
        <v/>
      </c>
      <c r="P573" s="24">
        <f>0.35*IF(E573="",0,E573)+0.35*IF(F573="",0,F573)+0.3*IF(G573="",0,G573)</f>
        <v/>
      </c>
      <c r="Q573" s="24">
        <f>0.656*IF(I573="",0,I573)+0.344*IF(H573="",0,H573)</f>
        <v/>
      </c>
      <c r="R573" s="24">
        <f>0.338*IF(J573="",0,J573)+0.662*IF(K573="",0,K573)</f>
        <v/>
      </c>
      <c r="S573" s="24">
        <f>0.38*IF(L573="",0,L573)+0.35*IF(M573="",0,M573)+0.27*IF(N573="",0,N573)</f>
        <v/>
      </c>
      <c r="T573" s="24">
        <f>IF(Universe!S573="","",((Universe!S573-$B$2565)/$C$2565)^3)</f>
        <v/>
      </c>
      <c r="U573" s="24">
        <f>IF(Universe!S573="","",(Universe!S573-$B$2565)/$C$2565)</f>
        <v/>
      </c>
      <c r="V573" s="24">
        <f>IF(Universe!T573="","",(Universe!T573-$B$2566)/$C$2566)</f>
        <v/>
      </c>
      <c r="W573" s="24">
        <f>IF(Universe!U573="","",(Universe!U573-$B$2567)/$C$2567)</f>
        <v/>
      </c>
      <c r="X573" s="24">
        <f>IF(O573="","",(O573-$B$2571)/$C$2571)</f>
        <v/>
      </c>
      <c r="Y573" s="24">
        <f>IF(T573="","",(T573-$B$2576)/$C$2576)</f>
        <v/>
      </c>
      <c r="Z573" s="24">
        <f>IF(Universe!V573="","",(Universe!V573-$B$2568)/$C$2568)</f>
        <v/>
      </c>
      <c r="AA573" s="24">
        <f>IF(P573="","",(P573-$B$2572)/$C$2572)</f>
        <v/>
      </c>
      <c r="AB573" s="24">
        <f>IF(Q573="","",(Q573-$B$2573)/$C$2573)</f>
        <v/>
      </c>
      <c r="AC573" s="24">
        <f>IF(R573="","",(R573-$B$2574)/$C$2574)</f>
        <v/>
      </c>
      <c r="AD573" s="24">
        <f>IF(S573="","",(S573-$B$2575)/$C$2575)</f>
        <v/>
      </c>
      <c r="AE573" s="24">
        <f>IF(Y573="","",Y573-(19.12044933116382+16.522174187581257*U573))</f>
        <v/>
      </c>
      <c r="AF573" s="24">
        <f>IF(X573="","",(X573-(-0.27268023098325006+0.47142105304415904*V573+-0.3189264934812436*U573)--5.286111042926227e-16)/0.7994208745952703)</f>
        <v/>
      </c>
      <c r="AG573" s="24">
        <f>IF(AA573="","",(AA573-(0.5248806186338691+-0.064206457956449*U573)-5.43454825424064e-16)/0.9977404048781155)</f>
        <v/>
      </c>
      <c r="AH573" s="25" t="n">
        <v>-2.536323458404901</v>
      </c>
      <c r="AI573" s="25" t="n">
        <v>-1.7314463948329</v>
      </c>
      <c r="AJ573" s="25" t="n">
        <v>-0.3918315205028699</v>
      </c>
      <c r="AK573" s="25" t="n">
        <v>-0.277197756997503</v>
      </c>
      <c r="AL573" s="25" t="n">
        <v>3.348112945480102</v>
      </c>
      <c r="AM573" s="25" t="n">
        <v>0.4186916387039884</v>
      </c>
      <c r="AN573" s="25" t="n">
        <v>-1.080720662497464</v>
      </c>
      <c r="AO573" s="25" t="n">
        <v>0.0069154502259812</v>
      </c>
      <c r="AP573" s="25" t="n">
        <v>-0.2167438964539688</v>
      </c>
      <c r="AQ573" s="25" t="n">
        <v>0.3545506694318842</v>
      </c>
    </row>
    <row r="574">
      <c r="A574" s="23">
        <f>Universe!A574</f>
        <v/>
      </c>
      <c r="B574" s="24">
        <f>IF(Universe!W574="","",(Universe!W574-$B$2550)/$C$2550)</f>
        <v/>
      </c>
      <c r="C574" s="24">
        <f>IF(Universe!X574="","",(Universe!X574-$B$2551)/$C$2551)</f>
        <v/>
      </c>
      <c r="D574" s="24">
        <f>IF(Universe!Y574="","",(Universe!Y574-$B$2552)/$C$2552)</f>
        <v/>
      </c>
      <c r="E574" s="24">
        <f>IF(Universe!Z574="","",(Universe!Z574-$B$2553)/$C$2553)</f>
        <v/>
      </c>
      <c r="F574" s="24">
        <f>IF(Universe!AA574="","",(Universe!AA574-$B$2554)/$C$2554)</f>
        <v/>
      </c>
      <c r="G574" s="24">
        <f>IF(Universe!AB574="","",(Universe!AB574-$B$2555)/$C$2555)</f>
        <v/>
      </c>
      <c r="H574" s="24">
        <f>IF(Universe!AC574="","",(Universe!AC574-$B$2556)/$C$2556)</f>
        <v/>
      </c>
      <c r="I574" s="24">
        <f>IF(Universe!AD574="","",(Universe!AD574-$B$2557)/$C$2557)</f>
        <v/>
      </c>
      <c r="J574" s="24">
        <f>IF(Universe!AE574="","",(Universe!AE574-$B$2558)/$C$2558)</f>
        <v/>
      </c>
      <c r="K574" s="24">
        <f>IF(Universe!AF574="","",(Universe!AF574-$B$2559)/$C$2559)</f>
        <v/>
      </c>
      <c r="L574" s="24">
        <f>IF(Universe!AG574="","",(Universe!AG574-$B$2560)/$C$2560)</f>
        <v/>
      </c>
      <c r="M574" s="24">
        <f>IF(Universe!AH574="","",(Universe!AH574-$B$2561)/$C$2561)</f>
        <v/>
      </c>
      <c r="N574" s="24">
        <f>IF(Universe!AI574="","",(Universe!AI574-$B$2562)/$C$2562)</f>
        <v/>
      </c>
      <c r="O574" s="24">
        <f>0.74*IF(B574="",0,B574)+0.16*IF(C574="",0,C574)+0.1*IF(D574="",0,D574)</f>
        <v/>
      </c>
      <c r="P574" s="24">
        <f>0.35*IF(E574="",0,E574)+0.35*IF(F574="",0,F574)+0.3*IF(G574="",0,G574)</f>
        <v/>
      </c>
      <c r="Q574" s="24">
        <f>0.656*IF(I574="",0,I574)+0.344*IF(H574="",0,H574)</f>
        <v/>
      </c>
      <c r="R574" s="24">
        <f>0.338*IF(J574="",0,J574)+0.662*IF(K574="",0,K574)</f>
        <v/>
      </c>
      <c r="S574" s="24">
        <f>0.38*IF(L574="",0,L574)+0.35*IF(M574="",0,M574)+0.27*IF(N574="",0,N574)</f>
        <v/>
      </c>
      <c r="T574" s="24">
        <f>IF(Universe!S574="","",((Universe!S574-$B$2565)/$C$2565)^3)</f>
        <v/>
      </c>
      <c r="U574" s="24">
        <f>IF(Universe!S574="","",(Universe!S574-$B$2565)/$C$2565)</f>
        <v/>
      </c>
      <c r="V574" s="24">
        <f>IF(Universe!T574="","",(Universe!T574-$B$2566)/$C$2566)</f>
        <v/>
      </c>
      <c r="W574" s="24">
        <f>IF(Universe!U574="","",(Universe!U574-$B$2567)/$C$2567)</f>
        <v/>
      </c>
      <c r="X574" s="24">
        <f>IF(O574="","",(O574-$B$2571)/$C$2571)</f>
        <v/>
      </c>
      <c r="Y574" s="24">
        <f>IF(T574="","",(T574-$B$2576)/$C$2576)</f>
        <v/>
      </c>
      <c r="Z574" s="24">
        <f>IF(Universe!V574="","",(Universe!V574-$B$2568)/$C$2568)</f>
        <v/>
      </c>
      <c r="AA574" s="24">
        <f>IF(P574="","",(P574-$B$2572)/$C$2572)</f>
        <v/>
      </c>
      <c r="AB574" s="24">
        <f>IF(Q574="","",(Q574-$B$2573)/$C$2573)</f>
        <v/>
      </c>
      <c r="AC574" s="24">
        <f>IF(R574="","",(R574-$B$2574)/$C$2574)</f>
        <v/>
      </c>
      <c r="AD574" s="24">
        <f>IF(S574="","",(S574-$B$2575)/$C$2575)</f>
        <v/>
      </c>
      <c r="AE574" s="24">
        <f>IF(Y574="","",Y574-(19.12044933116382+16.522174187581257*U574))</f>
        <v/>
      </c>
      <c r="AF574" s="24">
        <f>IF(X574="","",(X574-(-0.27268023098325006+0.47142105304415904*V574+-0.3189264934812436*U574)--5.286111042926227e-16)/0.7994208745952703)</f>
        <v/>
      </c>
      <c r="AG574" s="24">
        <f>IF(AA574="","",(AA574-(0.5248806186338691+-0.064206457956449*U574)-5.43454825424064e-16)/0.9977404048781155)</f>
        <v/>
      </c>
      <c r="AH574" s="25" t="n">
        <v>-0.9320741111522198</v>
      </c>
      <c r="AI574" s="25" t="n">
        <v>-0.1746297074888672</v>
      </c>
      <c r="AJ574" s="25" t="n">
        <v>0.6766115460237745</v>
      </c>
      <c r="AK574" s="25" t="n">
        <v>0.0129899280033834</v>
      </c>
      <c r="AL574" s="25" t="n">
        <v>1.941745626955205</v>
      </c>
      <c r="AM574" s="25" t="n">
        <v>-0.1716236298525723</v>
      </c>
      <c r="AN574" s="25" t="n">
        <v>-0.6696501144122037</v>
      </c>
      <c r="AO574" s="25" t="n">
        <v>-0.0900887344930147</v>
      </c>
      <c r="AP574" s="25" t="n">
        <v>0.8253525034093714</v>
      </c>
      <c r="AQ574" s="25" t="n">
        <v>-0.1194776373485695</v>
      </c>
    </row>
    <row r="575">
      <c r="A575" s="23">
        <f>Universe!A575</f>
        <v/>
      </c>
      <c r="B575" s="24">
        <f>IF(Universe!W575="","",(Universe!W575-$B$2550)/$C$2550)</f>
        <v/>
      </c>
      <c r="C575" s="24">
        <f>IF(Universe!X575="","",(Universe!X575-$B$2551)/$C$2551)</f>
        <v/>
      </c>
      <c r="D575" s="24">
        <f>IF(Universe!Y575="","",(Universe!Y575-$B$2552)/$C$2552)</f>
        <v/>
      </c>
      <c r="E575" s="24">
        <f>IF(Universe!Z575="","",(Universe!Z575-$B$2553)/$C$2553)</f>
        <v/>
      </c>
      <c r="F575" s="24">
        <f>IF(Universe!AA575="","",(Universe!AA575-$B$2554)/$C$2554)</f>
        <v/>
      </c>
      <c r="G575" s="24">
        <f>IF(Universe!AB575="","",(Universe!AB575-$B$2555)/$C$2555)</f>
        <v/>
      </c>
      <c r="H575" s="24">
        <f>IF(Universe!AC575="","",(Universe!AC575-$B$2556)/$C$2556)</f>
        <v/>
      </c>
      <c r="I575" s="24">
        <f>IF(Universe!AD575="","",(Universe!AD575-$B$2557)/$C$2557)</f>
        <v/>
      </c>
      <c r="J575" s="24">
        <f>IF(Universe!AE575="","",(Universe!AE575-$B$2558)/$C$2558)</f>
        <v/>
      </c>
      <c r="K575" s="24">
        <f>IF(Universe!AF575="","",(Universe!AF575-$B$2559)/$C$2559)</f>
        <v/>
      </c>
      <c r="L575" s="24">
        <f>IF(Universe!AG575="","",(Universe!AG575-$B$2560)/$C$2560)</f>
        <v/>
      </c>
      <c r="M575" s="24">
        <f>IF(Universe!AH575="","",(Universe!AH575-$B$2561)/$C$2561)</f>
        <v/>
      </c>
      <c r="N575" s="24">
        <f>IF(Universe!AI575="","",(Universe!AI575-$B$2562)/$C$2562)</f>
        <v/>
      </c>
      <c r="O575" s="24">
        <f>0.74*IF(B575="",0,B575)+0.16*IF(C575="",0,C575)+0.1*IF(D575="",0,D575)</f>
        <v/>
      </c>
      <c r="P575" s="24">
        <f>0.35*IF(E575="",0,E575)+0.35*IF(F575="",0,F575)+0.3*IF(G575="",0,G575)</f>
        <v/>
      </c>
      <c r="Q575" s="24">
        <f>0.656*IF(I575="",0,I575)+0.344*IF(H575="",0,H575)</f>
        <v/>
      </c>
      <c r="R575" s="24">
        <f>0.338*IF(J575="",0,J575)+0.662*IF(K575="",0,K575)</f>
        <v/>
      </c>
      <c r="S575" s="24">
        <f>0.38*IF(L575="",0,L575)+0.35*IF(M575="",0,M575)+0.27*IF(N575="",0,N575)</f>
        <v/>
      </c>
      <c r="T575" s="24">
        <f>IF(Universe!S575="","",((Universe!S575-$B$2565)/$C$2565)^3)</f>
        <v/>
      </c>
      <c r="U575" s="24">
        <f>IF(Universe!S575="","",(Universe!S575-$B$2565)/$C$2565)</f>
        <v/>
      </c>
      <c r="V575" s="24">
        <f>IF(Universe!T575="","",(Universe!T575-$B$2566)/$C$2566)</f>
        <v/>
      </c>
      <c r="W575" s="24">
        <f>IF(Universe!U575="","",(Universe!U575-$B$2567)/$C$2567)</f>
        <v/>
      </c>
      <c r="X575" s="24">
        <f>IF(O575="","",(O575-$B$2571)/$C$2571)</f>
        <v/>
      </c>
      <c r="Y575" s="24">
        <f>IF(T575="","",(T575-$B$2576)/$C$2576)</f>
        <v/>
      </c>
      <c r="Z575" s="24">
        <f>IF(Universe!V575="","",(Universe!V575-$B$2568)/$C$2568)</f>
        <v/>
      </c>
      <c r="AA575" s="24">
        <f>IF(P575="","",(P575-$B$2572)/$C$2572)</f>
        <v/>
      </c>
      <c r="AB575" s="24">
        <f>IF(Q575="","",(Q575-$B$2573)/$C$2573)</f>
        <v/>
      </c>
      <c r="AC575" s="24">
        <f>IF(R575="","",(R575-$B$2574)/$C$2574)</f>
        <v/>
      </c>
      <c r="AD575" s="24">
        <f>IF(S575="","",(S575-$B$2575)/$C$2575)</f>
        <v/>
      </c>
      <c r="AE575" s="24">
        <f>IF(Y575="","",Y575-(19.12044933116382+16.522174187581257*U575))</f>
        <v/>
      </c>
      <c r="AF575" s="24">
        <f>IF(X575="","",(X575-(-0.27268023098325006+0.47142105304415904*V575+-0.3189264934812436*U575)--5.286111042926227e-16)/0.7994208745952703)</f>
        <v/>
      </c>
      <c r="AG575" s="24">
        <f>IF(AA575="","",(AA575-(0.5248806186338691+-0.064206457956449*U575)-5.43454825424064e-16)/0.9977404048781155)</f>
        <v/>
      </c>
      <c r="AH575" s="25" t="n">
        <v>-2.603018472382879</v>
      </c>
      <c r="AI575" s="25" t="n">
        <v>2.513862110757751</v>
      </c>
      <c r="AJ575" s="25" t="n">
        <v>-1.64091281524586</v>
      </c>
      <c r="AK575" s="25" t="n">
        <v>-0.3460769711592517</v>
      </c>
      <c r="AL575" s="25" t="n">
        <v>3.32006969642017</v>
      </c>
      <c r="AM575" s="25" t="n">
        <v>-0.3228783289944465</v>
      </c>
      <c r="AN575" s="25" t="n">
        <v>1.534285643557961</v>
      </c>
      <c r="AO575" s="25" t="n">
        <v>0.1416406895862459</v>
      </c>
      <c r="AP575" s="25" t="n">
        <v>-1.75145999107727</v>
      </c>
      <c r="AQ575" s="25" t="n">
        <v>0.5906234206570963</v>
      </c>
    </row>
    <row r="576">
      <c r="A576" s="23">
        <f>Universe!A576</f>
        <v/>
      </c>
      <c r="B576" s="24">
        <f>IF(Universe!W576="","",(Universe!W576-$B$2550)/$C$2550)</f>
        <v/>
      </c>
      <c r="C576" s="24">
        <f>IF(Universe!X576="","",(Universe!X576-$B$2551)/$C$2551)</f>
        <v/>
      </c>
      <c r="D576" s="24">
        <f>IF(Universe!Y576="","",(Universe!Y576-$B$2552)/$C$2552)</f>
        <v/>
      </c>
      <c r="E576" s="24">
        <f>IF(Universe!Z576="","",(Universe!Z576-$B$2553)/$C$2553)</f>
        <v/>
      </c>
      <c r="F576" s="24">
        <f>IF(Universe!AA576="","",(Universe!AA576-$B$2554)/$C$2554)</f>
        <v/>
      </c>
      <c r="G576" s="24">
        <f>IF(Universe!AB576="","",(Universe!AB576-$B$2555)/$C$2555)</f>
        <v/>
      </c>
      <c r="H576" s="24">
        <f>IF(Universe!AC576="","",(Universe!AC576-$B$2556)/$C$2556)</f>
        <v/>
      </c>
      <c r="I576" s="24">
        <f>IF(Universe!AD576="","",(Universe!AD576-$B$2557)/$C$2557)</f>
        <v/>
      </c>
      <c r="J576" s="24">
        <f>IF(Universe!AE576="","",(Universe!AE576-$B$2558)/$C$2558)</f>
        <v/>
      </c>
      <c r="K576" s="24">
        <f>IF(Universe!AF576="","",(Universe!AF576-$B$2559)/$C$2559)</f>
        <v/>
      </c>
      <c r="L576" s="24">
        <f>IF(Universe!AG576="","",(Universe!AG576-$B$2560)/$C$2560)</f>
        <v/>
      </c>
      <c r="M576" s="24">
        <f>IF(Universe!AH576="","",(Universe!AH576-$B$2561)/$C$2561)</f>
        <v/>
      </c>
      <c r="N576" s="24">
        <f>IF(Universe!AI576="","",(Universe!AI576-$B$2562)/$C$2562)</f>
        <v/>
      </c>
      <c r="O576" s="24">
        <f>0.74*IF(B576="",0,B576)+0.16*IF(C576="",0,C576)+0.1*IF(D576="",0,D576)</f>
        <v/>
      </c>
      <c r="P576" s="24">
        <f>0.35*IF(E576="",0,E576)+0.35*IF(F576="",0,F576)+0.3*IF(G576="",0,G576)</f>
        <v/>
      </c>
      <c r="Q576" s="24">
        <f>0.656*IF(I576="",0,I576)+0.344*IF(H576="",0,H576)</f>
        <v/>
      </c>
      <c r="R576" s="24">
        <f>0.338*IF(J576="",0,J576)+0.662*IF(K576="",0,K576)</f>
        <v/>
      </c>
      <c r="S576" s="24">
        <f>0.38*IF(L576="",0,L576)+0.35*IF(M576="",0,M576)+0.27*IF(N576="",0,N576)</f>
        <v/>
      </c>
      <c r="T576" s="24">
        <f>IF(Universe!S576="","",((Universe!S576-$B$2565)/$C$2565)^3)</f>
        <v/>
      </c>
      <c r="U576" s="24">
        <f>IF(Universe!S576="","",(Universe!S576-$B$2565)/$C$2565)</f>
        <v/>
      </c>
      <c r="V576" s="24">
        <f>IF(Universe!T576="","",(Universe!T576-$B$2566)/$C$2566)</f>
        <v/>
      </c>
      <c r="W576" s="24">
        <f>IF(Universe!U576="","",(Universe!U576-$B$2567)/$C$2567)</f>
        <v/>
      </c>
      <c r="X576" s="24">
        <f>IF(O576="","",(O576-$B$2571)/$C$2571)</f>
        <v/>
      </c>
      <c r="Y576" s="24">
        <f>IF(T576="","",(T576-$B$2576)/$C$2576)</f>
        <v/>
      </c>
      <c r="Z576" s="24">
        <f>IF(Universe!V576="","",(Universe!V576-$B$2568)/$C$2568)</f>
        <v/>
      </c>
      <c r="AA576" s="24">
        <f>IF(P576="","",(P576-$B$2572)/$C$2572)</f>
        <v/>
      </c>
      <c r="AB576" s="24">
        <f>IF(Q576="","",(Q576-$B$2573)/$C$2573)</f>
        <v/>
      </c>
      <c r="AC576" s="24">
        <f>IF(R576="","",(R576-$B$2574)/$C$2574)</f>
        <v/>
      </c>
      <c r="AD576" s="24">
        <f>IF(S576="","",(S576-$B$2575)/$C$2575)</f>
        <v/>
      </c>
      <c r="AE576" s="24">
        <f>IF(Y576="","",Y576-(19.12044933116382+16.522174187581257*U576))</f>
        <v/>
      </c>
      <c r="AF576" s="24">
        <f>IF(X576="","",(X576-(-0.27268023098325006+0.47142105304415904*V576+-0.3189264934812436*U576)--5.286111042926227e-16)/0.7994208745952703)</f>
        <v/>
      </c>
      <c r="AG576" s="24">
        <f>IF(AA576="","",(AA576-(0.5248806186338691+-0.064206457956449*U576)-5.43454825424064e-16)/0.9977404048781155)</f>
        <v/>
      </c>
      <c r="AH576" s="25" t="n">
        <v>-0.9491563868543954</v>
      </c>
      <c r="AI576" s="25" t="n">
        <v>-0.8727606868895783</v>
      </c>
      <c r="AJ576" s="25" t="n">
        <v>-1.130003534909956</v>
      </c>
      <c r="AK576" s="25" t="n">
        <v>0.1256599317591454</v>
      </c>
      <c r="AL576" s="25" t="n">
        <v>1.972034480740408</v>
      </c>
      <c r="AM576" s="25" t="n">
        <v>-0.026870393795391</v>
      </c>
      <c r="AN576" s="25" t="n">
        <v>-0.5878641585813107</v>
      </c>
      <c r="AO576" s="25" t="n">
        <v>-0.0265911269757114</v>
      </c>
      <c r="AP576" s="25" t="n">
        <v>-0.1438188532653226</v>
      </c>
      <c r="AQ576" s="25" t="n">
        <v>-0.6208395807935496</v>
      </c>
    </row>
    <row r="577">
      <c r="A577" s="23">
        <f>Universe!A577</f>
        <v/>
      </c>
      <c r="B577" s="24">
        <f>IF(Universe!W577="","",(Universe!W577-$B$2550)/$C$2550)</f>
        <v/>
      </c>
      <c r="C577" s="24">
        <f>IF(Universe!X577="","",(Universe!X577-$B$2551)/$C$2551)</f>
        <v/>
      </c>
      <c r="D577" s="24">
        <f>IF(Universe!Y577="","",(Universe!Y577-$B$2552)/$C$2552)</f>
        <v/>
      </c>
      <c r="E577" s="24">
        <f>IF(Universe!Z577="","",(Universe!Z577-$B$2553)/$C$2553)</f>
        <v/>
      </c>
      <c r="F577" s="24">
        <f>IF(Universe!AA577="","",(Universe!AA577-$B$2554)/$C$2554)</f>
        <v/>
      </c>
      <c r="G577" s="24">
        <f>IF(Universe!AB577="","",(Universe!AB577-$B$2555)/$C$2555)</f>
        <v/>
      </c>
      <c r="H577" s="24">
        <f>IF(Universe!AC577="","",(Universe!AC577-$B$2556)/$C$2556)</f>
        <v/>
      </c>
      <c r="I577" s="24">
        <f>IF(Universe!AD577="","",(Universe!AD577-$B$2557)/$C$2557)</f>
        <v/>
      </c>
      <c r="J577" s="24">
        <f>IF(Universe!AE577="","",(Universe!AE577-$B$2558)/$C$2558)</f>
        <v/>
      </c>
      <c r="K577" s="24">
        <f>IF(Universe!AF577="","",(Universe!AF577-$B$2559)/$C$2559)</f>
        <v/>
      </c>
      <c r="L577" s="24">
        <f>IF(Universe!AG577="","",(Universe!AG577-$B$2560)/$C$2560)</f>
        <v/>
      </c>
      <c r="M577" s="24">
        <f>IF(Universe!AH577="","",(Universe!AH577-$B$2561)/$C$2561)</f>
        <v/>
      </c>
      <c r="N577" s="24">
        <f>IF(Universe!AI577="","",(Universe!AI577-$B$2562)/$C$2562)</f>
        <v/>
      </c>
      <c r="O577" s="24">
        <f>0.74*IF(B577="",0,B577)+0.16*IF(C577="",0,C577)+0.1*IF(D577="",0,D577)</f>
        <v/>
      </c>
      <c r="P577" s="24">
        <f>0.35*IF(E577="",0,E577)+0.35*IF(F577="",0,F577)+0.3*IF(G577="",0,G577)</f>
        <v/>
      </c>
      <c r="Q577" s="24">
        <f>0.656*IF(I577="",0,I577)+0.344*IF(H577="",0,H577)</f>
        <v/>
      </c>
      <c r="R577" s="24">
        <f>0.338*IF(J577="",0,J577)+0.662*IF(K577="",0,K577)</f>
        <v/>
      </c>
      <c r="S577" s="24">
        <f>0.38*IF(L577="",0,L577)+0.35*IF(M577="",0,M577)+0.27*IF(N577="",0,N577)</f>
        <v/>
      </c>
      <c r="T577" s="24">
        <f>IF(Universe!S577="","",((Universe!S577-$B$2565)/$C$2565)^3)</f>
        <v/>
      </c>
      <c r="U577" s="24">
        <f>IF(Universe!S577="","",(Universe!S577-$B$2565)/$C$2565)</f>
        <v/>
      </c>
      <c r="V577" s="24">
        <f>IF(Universe!T577="","",(Universe!T577-$B$2566)/$C$2566)</f>
        <v/>
      </c>
      <c r="W577" s="24">
        <f>IF(Universe!U577="","",(Universe!U577-$B$2567)/$C$2567)</f>
        <v/>
      </c>
      <c r="X577" s="24">
        <f>IF(O577="","",(O577-$B$2571)/$C$2571)</f>
        <v/>
      </c>
      <c r="Y577" s="24">
        <f>IF(T577="","",(T577-$B$2576)/$C$2576)</f>
        <v/>
      </c>
      <c r="Z577" s="24">
        <f>IF(Universe!V577="","",(Universe!V577-$B$2568)/$C$2568)</f>
        <v/>
      </c>
      <c r="AA577" s="24">
        <f>IF(P577="","",(P577-$B$2572)/$C$2572)</f>
        <v/>
      </c>
      <c r="AB577" s="24">
        <f>IF(Q577="","",(Q577-$B$2573)/$C$2573)</f>
        <v/>
      </c>
      <c r="AC577" s="24">
        <f>IF(R577="","",(R577-$B$2574)/$C$2574)</f>
        <v/>
      </c>
      <c r="AD577" s="24">
        <f>IF(S577="","",(S577-$B$2575)/$C$2575)</f>
        <v/>
      </c>
      <c r="AE577" s="24">
        <f>IF(Y577="","",Y577-(19.12044933116382+16.522174187581257*U577))</f>
        <v/>
      </c>
      <c r="AF577" s="24">
        <f>IF(X577="","",(X577-(-0.27268023098325006+0.47142105304415904*V577+-0.3189264934812436*U577)--5.286111042926227e-16)/0.7994208745952703)</f>
        <v/>
      </c>
      <c r="AG577" s="24">
        <f>IF(AA577="","",(AA577-(0.5248806186338691+-0.064206457956449*U577)-5.43454825424064e-16)/0.9977404048781155)</f>
        <v/>
      </c>
      <c r="AH577" s="25" t="n">
        <v>-2.63546319793284</v>
      </c>
      <c r="AI577" s="25" t="n">
        <v>-0.2703829523320923</v>
      </c>
      <c r="AJ577" s="25" t="n">
        <v>-0.3339865247589145</v>
      </c>
      <c r="AK577" s="25" t="n">
        <v>-0.3569041473490857</v>
      </c>
      <c r="AL577" s="25" t="n">
        <v>3.303230168498198</v>
      </c>
      <c r="AM577" s="25" t="n">
        <v>0.1829596865764585</v>
      </c>
      <c r="AN577" s="25" t="n">
        <v>0.0412365018741003</v>
      </c>
      <c r="AO577" s="25" t="n">
        <v>0.1026049453218142</v>
      </c>
      <c r="AP577" s="25" t="n">
        <v>1.196198759130287</v>
      </c>
      <c r="AQ577" s="25" t="n">
        <v>-0.6356787152768731</v>
      </c>
    </row>
    <row r="578">
      <c r="A578" s="23">
        <f>Universe!A578</f>
        <v/>
      </c>
      <c r="B578" s="24">
        <f>IF(Universe!W578="","",(Universe!W578-$B$2550)/$C$2550)</f>
        <v/>
      </c>
      <c r="C578" s="24">
        <f>IF(Universe!X578="","",(Universe!X578-$B$2551)/$C$2551)</f>
        <v/>
      </c>
      <c r="D578" s="24">
        <f>IF(Universe!Y578="","",(Universe!Y578-$B$2552)/$C$2552)</f>
        <v/>
      </c>
      <c r="E578" s="24">
        <f>IF(Universe!Z578="","",(Universe!Z578-$B$2553)/$C$2553)</f>
        <v/>
      </c>
      <c r="F578" s="24">
        <f>IF(Universe!AA578="","",(Universe!AA578-$B$2554)/$C$2554)</f>
        <v/>
      </c>
      <c r="G578" s="24">
        <f>IF(Universe!AB578="","",(Universe!AB578-$B$2555)/$C$2555)</f>
        <v/>
      </c>
      <c r="H578" s="24">
        <f>IF(Universe!AC578="","",(Universe!AC578-$B$2556)/$C$2556)</f>
        <v/>
      </c>
      <c r="I578" s="24">
        <f>IF(Universe!AD578="","",(Universe!AD578-$B$2557)/$C$2557)</f>
        <v/>
      </c>
      <c r="J578" s="24">
        <f>IF(Universe!AE578="","",(Universe!AE578-$B$2558)/$C$2558)</f>
        <v/>
      </c>
      <c r="K578" s="24">
        <f>IF(Universe!AF578="","",(Universe!AF578-$B$2559)/$C$2559)</f>
        <v/>
      </c>
      <c r="L578" s="24">
        <f>IF(Universe!AG578="","",(Universe!AG578-$B$2560)/$C$2560)</f>
        <v/>
      </c>
      <c r="M578" s="24">
        <f>IF(Universe!AH578="","",(Universe!AH578-$B$2561)/$C$2561)</f>
        <v/>
      </c>
      <c r="N578" s="24">
        <f>IF(Universe!AI578="","",(Universe!AI578-$B$2562)/$C$2562)</f>
        <v/>
      </c>
      <c r="O578" s="24">
        <f>0.74*IF(B578="",0,B578)+0.16*IF(C578="",0,C578)+0.1*IF(D578="",0,D578)</f>
        <v/>
      </c>
      <c r="P578" s="24">
        <f>0.35*IF(E578="",0,E578)+0.35*IF(F578="",0,F578)+0.3*IF(G578="",0,G578)</f>
        <v/>
      </c>
      <c r="Q578" s="24">
        <f>0.656*IF(I578="",0,I578)+0.344*IF(H578="",0,H578)</f>
        <v/>
      </c>
      <c r="R578" s="24">
        <f>0.338*IF(J578="",0,J578)+0.662*IF(K578="",0,K578)</f>
        <v/>
      </c>
      <c r="S578" s="24">
        <f>0.38*IF(L578="",0,L578)+0.35*IF(M578="",0,M578)+0.27*IF(N578="",0,N578)</f>
        <v/>
      </c>
      <c r="T578" s="24">
        <f>IF(Universe!S578="","",((Universe!S578-$B$2565)/$C$2565)^3)</f>
        <v/>
      </c>
      <c r="U578" s="24">
        <f>IF(Universe!S578="","",(Universe!S578-$B$2565)/$C$2565)</f>
        <v/>
      </c>
      <c r="V578" s="24">
        <f>IF(Universe!T578="","",(Universe!T578-$B$2566)/$C$2566)</f>
        <v/>
      </c>
      <c r="W578" s="24">
        <f>IF(Universe!U578="","",(Universe!U578-$B$2567)/$C$2567)</f>
        <v/>
      </c>
      <c r="X578" s="24">
        <f>IF(O578="","",(O578-$B$2571)/$C$2571)</f>
        <v/>
      </c>
      <c r="Y578" s="24">
        <f>IF(T578="","",(T578-$B$2576)/$C$2576)</f>
        <v/>
      </c>
      <c r="Z578" s="24">
        <f>IF(Universe!V578="","",(Universe!V578-$B$2568)/$C$2568)</f>
        <v/>
      </c>
      <c r="AA578" s="24">
        <f>IF(P578="","",(P578-$B$2572)/$C$2572)</f>
        <v/>
      </c>
      <c r="AB578" s="24">
        <f>IF(Q578="","",(Q578-$B$2573)/$C$2573)</f>
        <v/>
      </c>
      <c r="AC578" s="24">
        <f>IF(R578="","",(R578-$B$2574)/$C$2574)</f>
        <v/>
      </c>
      <c r="AD578" s="24">
        <f>IF(S578="","",(S578-$B$2575)/$C$2575)</f>
        <v/>
      </c>
      <c r="AE578" s="24">
        <f>IF(Y578="","",Y578-(19.12044933116382+16.522174187581257*U578))</f>
        <v/>
      </c>
      <c r="AF578" s="24">
        <f>IF(X578="","",(X578-(-0.27268023098325006+0.47142105304415904*V578+-0.3189264934812436*U578)--5.286111042926227e-16)/0.7994208745952703)</f>
        <v/>
      </c>
      <c r="AG578" s="24">
        <f>IF(AA578="","",(AA578-(0.5248806186338691+-0.064206457956449*U578)-5.43454825424064e-16)/0.9977404048781155)</f>
        <v/>
      </c>
      <c r="AH578" s="25" t="n">
        <v>-3.550370149010105</v>
      </c>
      <c r="AI578" s="25" t="n">
        <v>0.5141511857849536</v>
      </c>
      <c r="AJ578" s="25" t="n">
        <v>0.7536140490039784</v>
      </c>
      <c r="AK578" s="25" t="n">
        <v>0.5857801332250805</v>
      </c>
      <c r="AL578" s="25" t="n">
        <v>1.854395849363654</v>
      </c>
      <c r="AM578" s="25" t="n">
        <v>-0.5899840818884321</v>
      </c>
      <c r="AN578" s="25" t="n">
        <v>0.2421464143255059</v>
      </c>
      <c r="AO578" s="25" t="n">
        <v>-0.1171523812514134</v>
      </c>
      <c r="AP578" s="25" t="n">
        <v>-0.038347646983148</v>
      </c>
      <c r="AQ578" s="25" t="n">
        <v>1.320567055047301</v>
      </c>
    </row>
    <row r="579">
      <c r="A579" s="23">
        <f>Universe!A579</f>
        <v/>
      </c>
      <c r="B579" s="24">
        <f>IF(Universe!W579="","",(Universe!W579-$B$2550)/$C$2550)</f>
        <v/>
      </c>
      <c r="C579" s="24">
        <f>IF(Universe!X579="","",(Universe!X579-$B$2551)/$C$2551)</f>
        <v/>
      </c>
      <c r="D579" s="24">
        <f>IF(Universe!Y579="","",(Universe!Y579-$B$2552)/$C$2552)</f>
        <v/>
      </c>
      <c r="E579" s="24">
        <f>IF(Universe!Z579="","",(Universe!Z579-$B$2553)/$C$2553)</f>
        <v/>
      </c>
      <c r="F579" s="24">
        <f>IF(Universe!AA579="","",(Universe!AA579-$B$2554)/$C$2554)</f>
        <v/>
      </c>
      <c r="G579" s="24">
        <f>IF(Universe!AB579="","",(Universe!AB579-$B$2555)/$C$2555)</f>
        <v/>
      </c>
      <c r="H579" s="24">
        <f>IF(Universe!AC579="","",(Universe!AC579-$B$2556)/$C$2556)</f>
        <v/>
      </c>
      <c r="I579" s="24">
        <f>IF(Universe!AD579="","",(Universe!AD579-$B$2557)/$C$2557)</f>
        <v/>
      </c>
      <c r="J579" s="24">
        <f>IF(Universe!AE579="","",(Universe!AE579-$B$2558)/$C$2558)</f>
        <v/>
      </c>
      <c r="K579" s="24">
        <f>IF(Universe!AF579="","",(Universe!AF579-$B$2559)/$C$2559)</f>
        <v/>
      </c>
      <c r="L579" s="24">
        <f>IF(Universe!AG579="","",(Universe!AG579-$B$2560)/$C$2560)</f>
        <v/>
      </c>
      <c r="M579" s="24">
        <f>IF(Universe!AH579="","",(Universe!AH579-$B$2561)/$C$2561)</f>
        <v/>
      </c>
      <c r="N579" s="24">
        <f>IF(Universe!AI579="","",(Universe!AI579-$B$2562)/$C$2562)</f>
        <v/>
      </c>
      <c r="O579" s="24">
        <f>0.74*IF(B579="",0,B579)+0.16*IF(C579="",0,C579)+0.1*IF(D579="",0,D579)</f>
        <v/>
      </c>
      <c r="P579" s="24">
        <f>0.35*IF(E579="",0,E579)+0.35*IF(F579="",0,F579)+0.3*IF(G579="",0,G579)</f>
        <v/>
      </c>
      <c r="Q579" s="24">
        <f>0.656*IF(I579="",0,I579)+0.344*IF(H579="",0,H579)</f>
        <v/>
      </c>
      <c r="R579" s="24">
        <f>0.338*IF(J579="",0,J579)+0.662*IF(K579="",0,K579)</f>
        <v/>
      </c>
      <c r="S579" s="24">
        <f>0.38*IF(L579="",0,L579)+0.35*IF(M579="",0,M579)+0.27*IF(N579="",0,N579)</f>
        <v/>
      </c>
      <c r="T579" s="24">
        <f>IF(Universe!S579="","",((Universe!S579-$B$2565)/$C$2565)^3)</f>
        <v/>
      </c>
      <c r="U579" s="24">
        <f>IF(Universe!S579="","",(Universe!S579-$B$2565)/$C$2565)</f>
        <v/>
      </c>
      <c r="V579" s="24">
        <f>IF(Universe!T579="","",(Universe!T579-$B$2566)/$C$2566)</f>
        <v/>
      </c>
      <c r="W579" s="24">
        <f>IF(Universe!U579="","",(Universe!U579-$B$2567)/$C$2567)</f>
        <v/>
      </c>
      <c r="X579" s="24">
        <f>IF(O579="","",(O579-$B$2571)/$C$2571)</f>
        <v/>
      </c>
      <c r="Y579" s="24">
        <f>IF(T579="","",(T579-$B$2576)/$C$2576)</f>
        <v/>
      </c>
      <c r="Z579" s="24">
        <f>IF(Universe!V579="","",(Universe!V579-$B$2568)/$C$2568)</f>
        <v/>
      </c>
      <c r="AA579" s="24">
        <f>IF(P579="","",(P579-$B$2572)/$C$2572)</f>
        <v/>
      </c>
      <c r="AB579" s="24">
        <f>IF(Q579="","",(Q579-$B$2573)/$C$2573)</f>
        <v/>
      </c>
      <c r="AC579" s="24">
        <f>IF(R579="","",(R579-$B$2574)/$C$2574)</f>
        <v/>
      </c>
      <c r="AD579" s="24">
        <f>IF(S579="","",(S579-$B$2575)/$C$2575)</f>
        <v/>
      </c>
      <c r="AE579" s="24">
        <f>IF(Y579="","",Y579-(19.12044933116382+16.522174187581257*U579))</f>
        <v/>
      </c>
      <c r="AF579" s="24">
        <f>IF(X579="","",(X579-(-0.27268023098325006+0.47142105304415904*V579+-0.3189264934812436*U579)--5.286111042926227e-16)/0.7994208745952703)</f>
        <v/>
      </c>
      <c r="AG579" s="24">
        <f>IF(AA579="","",(AA579-(0.5248806186338691+-0.064206457956449*U579)-5.43454825424064e-16)/0.9977404048781155)</f>
        <v/>
      </c>
      <c r="AH579" s="25" t="n">
        <v>-1.76684962503434</v>
      </c>
      <c r="AI579" s="25" t="n">
        <v>-0.8894693233049281</v>
      </c>
      <c r="AJ579" s="25" t="n">
        <v>-0.4116611275189934</v>
      </c>
      <c r="AK579" s="25" t="n">
        <v>-0.4032639958203911</v>
      </c>
      <c r="AL579" s="25" t="n">
        <v>3.103513971271417</v>
      </c>
      <c r="AM579" s="25" t="n">
        <v>0.2769854326372911</v>
      </c>
      <c r="AN579" s="25" t="n">
        <v>-0.1649265372274697</v>
      </c>
      <c r="AO579" s="25" t="n">
        <v>0.0361150663132275</v>
      </c>
      <c r="AP579" s="25" t="n">
        <v>-0.7987361867181387</v>
      </c>
      <c r="AQ579" s="25" t="n">
        <v>0.3279598329162754</v>
      </c>
    </row>
    <row r="580">
      <c r="A580" s="23">
        <f>Universe!A580</f>
        <v/>
      </c>
      <c r="B580" s="24">
        <f>IF(Universe!W580="","",(Universe!W580-$B$2550)/$C$2550)</f>
        <v/>
      </c>
      <c r="C580" s="24">
        <f>IF(Universe!X580="","",(Universe!X580-$B$2551)/$C$2551)</f>
        <v/>
      </c>
      <c r="D580" s="24">
        <f>IF(Universe!Y580="","",(Universe!Y580-$B$2552)/$C$2552)</f>
        <v/>
      </c>
      <c r="E580" s="24">
        <f>IF(Universe!Z580="","",(Universe!Z580-$B$2553)/$C$2553)</f>
        <v/>
      </c>
      <c r="F580" s="24">
        <f>IF(Universe!AA580="","",(Universe!AA580-$B$2554)/$C$2554)</f>
        <v/>
      </c>
      <c r="G580" s="24">
        <f>IF(Universe!AB580="","",(Universe!AB580-$B$2555)/$C$2555)</f>
        <v/>
      </c>
      <c r="H580" s="24">
        <f>IF(Universe!AC580="","",(Universe!AC580-$B$2556)/$C$2556)</f>
        <v/>
      </c>
      <c r="I580" s="24">
        <f>IF(Universe!AD580="","",(Universe!AD580-$B$2557)/$C$2557)</f>
        <v/>
      </c>
      <c r="J580" s="24">
        <f>IF(Universe!AE580="","",(Universe!AE580-$B$2558)/$C$2558)</f>
        <v/>
      </c>
      <c r="K580" s="24">
        <f>IF(Universe!AF580="","",(Universe!AF580-$B$2559)/$C$2559)</f>
        <v/>
      </c>
      <c r="L580" s="24">
        <f>IF(Universe!AG580="","",(Universe!AG580-$B$2560)/$C$2560)</f>
        <v/>
      </c>
      <c r="M580" s="24">
        <f>IF(Universe!AH580="","",(Universe!AH580-$B$2561)/$C$2561)</f>
        <v/>
      </c>
      <c r="N580" s="24">
        <f>IF(Universe!AI580="","",(Universe!AI580-$B$2562)/$C$2562)</f>
        <v/>
      </c>
      <c r="O580" s="24">
        <f>0.74*IF(B580="",0,B580)+0.16*IF(C580="",0,C580)+0.1*IF(D580="",0,D580)</f>
        <v/>
      </c>
      <c r="P580" s="24">
        <f>0.35*IF(E580="",0,E580)+0.35*IF(F580="",0,F580)+0.3*IF(G580="",0,G580)</f>
        <v/>
      </c>
      <c r="Q580" s="24">
        <f>0.656*IF(I580="",0,I580)+0.344*IF(H580="",0,H580)</f>
        <v/>
      </c>
      <c r="R580" s="24">
        <f>0.338*IF(J580="",0,J580)+0.662*IF(K580="",0,K580)</f>
        <v/>
      </c>
      <c r="S580" s="24">
        <f>0.38*IF(L580="",0,L580)+0.35*IF(M580="",0,M580)+0.27*IF(N580="",0,N580)</f>
        <v/>
      </c>
      <c r="T580" s="24">
        <f>IF(Universe!S580="","",((Universe!S580-$B$2565)/$C$2565)^3)</f>
        <v/>
      </c>
      <c r="U580" s="24">
        <f>IF(Universe!S580="","",(Universe!S580-$B$2565)/$C$2565)</f>
        <v/>
      </c>
      <c r="V580" s="24">
        <f>IF(Universe!T580="","",(Universe!T580-$B$2566)/$C$2566)</f>
        <v/>
      </c>
      <c r="W580" s="24">
        <f>IF(Universe!U580="","",(Universe!U580-$B$2567)/$C$2567)</f>
        <v/>
      </c>
      <c r="X580" s="24">
        <f>IF(O580="","",(O580-$B$2571)/$C$2571)</f>
        <v/>
      </c>
      <c r="Y580" s="24">
        <f>IF(T580="","",(T580-$B$2576)/$C$2576)</f>
        <v/>
      </c>
      <c r="Z580" s="24">
        <f>IF(Universe!V580="","",(Universe!V580-$B$2568)/$C$2568)</f>
        <v/>
      </c>
      <c r="AA580" s="24">
        <f>IF(P580="","",(P580-$B$2572)/$C$2572)</f>
        <v/>
      </c>
      <c r="AB580" s="24">
        <f>IF(Q580="","",(Q580-$B$2573)/$C$2573)</f>
        <v/>
      </c>
      <c r="AC580" s="24">
        <f>IF(R580="","",(R580-$B$2574)/$C$2574)</f>
        <v/>
      </c>
      <c r="AD580" s="24">
        <f>IF(S580="","",(S580-$B$2575)/$C$2575)</f>
        <v/>
      </c>
      <c r="AE580" s="24">
        <f>IF(Y580="","",Y580-(19.12044933116382+16.522174187581257*U580))</f>
        <v/>
      </c>
      <c r="AF580" s="24">
        <f>IF(X580="","",(X580-(-0.27268023098325006+0.47142105304415904*V580+-0.3189264934812436*U580)--5.286111042926227e-16)/0.7994208745952703)</f>
        <v/>
      </c>
      <c r="AG580" s="24">
        <f>IF(AA580="","",(AA580-(0.5248806186338691+-0.064206457956449*U580)-5.43454825424064e-16)/0.9977404048781155)</f>
        <v/>
      </c>
      <c r="AH580" s="25" t="n">
        <v>-1.755581966221221</v>
      </c>
      <c r="AI580" s="25" t="n">
        <v>0.1829859474528089</v>
      </c>
      <c r="AJ580" s="25" t="n">
        <v>0.1531228718576117</v>
      </c>
      <c r="AK580" s="25" t="n">
        <v>-0.70448912913851</v>
      </c>
      <c r="AL580" s="25" t="n">
        <v>3.093117430619641</v>
      </c>
      <c r="AM580" s="25" t="n">
        <v>-0.0754311978173501</v>
      </c>
      <c r="AN580" s="25" t="n">
        <v>-1.146988748439556</v>
      </c>
      <c r="AO580" s="25" t="n">
        <v>-0.0360304403467383</v>
      </c>
      <c r="AP580" s="25" t="n">
        <v>-0.7055550897791042</v>
      </c>
      <c r="AQ580" s="25" t="n">
        <v>-0.5772911368371987</v>
      </c>
    </row>
    <row r="581">
      <c r="A581" s="23">
        <f>Universe!A581</f>
        <v/>
      </c>
      <c r="B581" s="24">
        <f>IF(Universe!W581="","",(Universe!W581-$B$2550)/$C$2550)</f>
        <v/>
      </c>
      <c r="C581" s="24">
        <f>IF(Universe!X581="","",(Universe!X581-$B$2551)/$C$2551)</f>
        <v/>
      </c>
      <c r="D581" s="24">
        <f>IF(Universe!Y581="","",(Universe!Y581-$B$2552)/$C$2552)</f>
        <v/>
      </c>
      <c r="E581" s="24">
        <f>IF(Universe!Z581="","",(Universe!Z581-$B$2553)/$C$2553)</f>
        <v/>
      </c>
      <c r="F581" s="24">
        <f>IF(Universe!AA581="","",(Universe!AA581-$B$2554)/$C$2554)</f>
        <v/>
      </c>
      <c r="G581" s="24">
        <f>IF(Universe!AB581="","",(Universe!AB581-$B$2555)/$C$2555)</f>
        <v/>
      </c>
      <c r="H581" s="24">
        <f>IF(Universe!AC581="","",(Universe!AC581-$B$2556)/$C$2556)</f>
        <v/>
      </c>
      <c r="I581" s="24">
        <f>IF(Universe!AD581="","",(Universe!AD581-$B$2557)/$C$2557)</f>
        <v/>
      </c>
      <c r="J581" s="24">
        <f>IF(Universe!AE581="","",(Universe!AE581-$B$2558)/$C$2558)</f>
        <v/>
      </c>
      <c r="K581" s="24">
        <f>IF(Universe!AF581="","",(Universe!AF581-$B$2559)/$C$2559)</f>
        <v/>
      </c>
      <c r="L581" s="24">
        <f>IF(Universe!AG581="","",(Universe!AG581-$B$2560)/$C$2560)</f>
        <v/>
      </c>
      <c r="M581" s="24">
        <f>IF(Universe!AH581="","",(Universe!AH581-$B$2561)/$C$2561)</f>
        <v/>
      </c>
      <c r="N581" s="24">
        <f>IF(Universe!AI581="","",(Universe!AI581-$B$2562)/$C$2562)</f>
        <v/>
      </c>
      <c r="O581" s="24">
        <f>0.74*IF(B581="",0,B581)+0.16*IF(C581="",0,C581)+0.1*IF(D581="",0,D581)</f>
        <v/>
      </c>
      <c r="P581" s="24">
        <f>0.35*IF(E581="",0,E581)+0.35*IF(F581="",0,F581)+0.3*IF(G581="",0,G581)</f>
        <v/>
      </c>
      <c r="Q581" s="24">
        <f>0.656*IF(I581="",0,I581)+0.344*IF(H581="",0,H581)</f>
        <v/>
      </c>
      <c r="R581" s="24">
        <f>0.338*IF(J581="",0,J581)+0.662*IF(K581="",0,K581)</f>
        <v/>
      </c>
      <c r="S581" s="24">
        <f>0.38*IF(L581="",0,L581)+0.35*IF(M581="",0,M581)+0.27*IF(N581="",0,N581)</f>
        <v/>
      </c>
      <c r="T581" s="24">
        <f>IF(Universe!S581="","",((Universe!S581-$B$2565)/$C$2565)^3)</f>
        <v/>
      </c>
      <c r="U581" s="24">
        <f>IF(Universe!S581="","",(Universe!S581-$B$2565)/$C$2565)</f>
        <v/>
      </c>
      <c r="V581" s="24">
        <f>IF(Universe!T581="","",(Universe!T581-$B$2566)/$C$2566)</f>
        <v/>
      </c>
      <c r="W581" s="24">
        <f>IF(Universe!U581="","",(Universe!U581-$B$2567)/$C$2567)</f>
        <v/>
      </c>
      <c r="X581" s="24">
        <f>IF(O581="","",(O581-$B$2571)/$C$2571)</f>
        <v/>
      </c>
      <c r="Y581" s="24">
        <f>IF(T581="","",(T581-$B$2576)/$C$2576)</f>
        <v/>
      </c>
      <c r="Z581" s="24">
        <f>IF(Universe!V581="","",(Universe!V581-$B$2568)/$C$2568)</f>
        <v/>
      </c>
      <c r="AA581" s="24">
        <f>IF(P581="","",(P581-$B$2572)/$C$2572)</f>
        <v/>
      </c>
      <c r="AB581" s="24">
        <f>IF(Q581="","",(Q581-$B$2573)/$C$2573)</f>
        <v/>
      </c>
      <c r="AC581" s="24">
        <f>IF(R581="","",(R581-$B$2574)/$C$2574)</f>
        <v/>
      </c>
      <c r="AD581" s="24">
        <f>IF(S581="","",(S581-$B$2575)/$C$2575)</f>
        <v/>
      </c>
      <c r="AE581" s="24">
        <f>IF(Y581="","",Y581-(19.12044933116382+16.522174187581257*U581))</f>
        <v/>
      </c>
      <c r="AF581" s="24">
        <f>IF(X581="","",(X581-(-0.27268023098325006+0.47142105304415904*V581+-0.3189264934812436*U581)--5.286111042926227e-16)/0.7994208745952703)</f>
        <v/>
      </c>
      <c r="AG581" s="24">
        <f>IF(AA581="","",(AA581-(0.5248806186338691+-0.064206457956449*U581)-5.43454825424064e-16)/0.9977404048781155)</f>
        <v/>
      </c>
      <c r="AH581" s="25" t="n">
        <v>-3.026495863198495</v>
      </c>
      <c r="AI581" s="25" t="n">
        <v>-0.6493879278597696</v>
      </c>
      <c r="AJ581" s="25" t="n">
        <v>-0.0352244589298847</v>
      </c>
      <c r="AK581" s="25" t="n">
        <v>-0.5342990045630744</v>
      </c>
      <c r="AL581" s="25" t="n">
        <v>2.925285467588902</v>
      </c>
      <c r="AM581" s="25" t="n">
        <v>-0.08853402232980349</v>
      </c>
      <c r="AN581" s="25" t="n">
        <v>0.2540432550044697</v>
      </c>
      <c r="AO581" s="25" t="n">
        <v>-0.0073357535759587</v>
      </c>
      <c r="AP581" s="25" t="n">
        <v>-0.3035547315957994</v>
      </c>
      <c r="AQ581" s="25" t="n">
        <v>0.1366646520832499</v>
      </c>
    </row>
    <row r="582">
      <c r="A582" s="23">
        <f>Universe!A582</f>
        <v/>
      </c>
      <c r="B582" s="24">
        <f>IF(Universe!W582="","",(Universe!W582-$B$2550)/$C$2550)</f>
        <v/>
      </c>
      <c r="C582" s="24">
        <f>IF(Universe!X582="","",(Universe!X582-$B$2551)/$C$2551)</f>
        <v/>
      </c>
      <c r="D582" s="24">
        <f>IF(Universe!Y582="","",(Universe!Y582-$B$2552)/$C$2552)</f>
        <v/>
      </c>
      <c r="E582" s="24">
        <f>IF(Universe!Z582="","",(Universe!Z582-$B$2553)/$C$2553)</f>
        <v/>
      </c>
      <c r="F582" s="24">
        <f>IF(Universe!AA582="","",(Universe!AA582-$B$2554)/$C$2554)</f>
        <v/>
      </c>
      <c r="G582" s="24">
        <f>IF(Universe!AB582="","",(Universe!AB582-$B$2555)/$C$2555)</f>
        <v/>
      </c>
      <c r="H582" s="24">
        <f>IF(Universe!AC582="","",(Universe!AC582-$B$2556)/$C$2556)</f>
        <v/>
      </c>
      <c r="I582" s="24">
        <f>IF(Universe!AD582="","",(Universe!AD582-$B$2557)/$C$2557)</f>
        <v/>
      </c>
      <c r="J582" s="24">
        <f>IF(Universe!AE582="","",(Universe!AE582-$B$2558)/$C$2558)</f>
        <v/>
      </c>
      <c r="K582" s="24">
        <f>IF(Universe!AF582="","",(Universe!AF582-$B$2559)/$C$2559)</f>
        <v/>
      </c>
      <c r="L582" s="24">
        <f>IF(Universe!AG582="","",(Universe!AG582-$B$2560)/$C$2560)</f>
        <v/>
      </c>
      <c r="M582" s="24">
        <f>IF(Universe!AH582="","",(Universe!AH582-$B$2561)/$C$2561)</f>
        <v/>
      </c>
      <c r="N582" s="24">
        <f>IF(Universe!AI582="","",(Universe!AI582-$B$2562)/$C$2562)</f>
        <v/>
      </c>
      <c r="O582" s="24">
        <f>0.74*IF(B582="",0,B582)+0.16*IF(C582="",0,C582)+0.1*IF(D582="",0,D582)</f>
        <v/>
      </c>
      <c r="P582" s="24">
        <f>0.35*IF(E582="",0,E582)+0.35*IF(F582="",0,F582)+0.3*IF(G582="",0,G582)</f>
        <v/>
      </c>
      <c r="Q582" s="24">
        <f>0.656*IF(I582="",0,I582)+0.344*IF(H582="",0,H582)</f>
        <v/>
      </c>
      <c r="R582" s="24">
        <f>0.338*IF(J582="",0,J582)+0.662*IF(K582="",0,K582)</f>
        <v/>
      </c>
      <c r="S582" s="24">
        <f>0.38*IF(L582="",0,L582)+0.35*IF(M582="",0,M582)+0.27*IF(N582="",0,N582)</f>
        <v/>
      </c>
      <c r="T582" s="24">
        <f>IF(Universe!S582="","",((Universe!S582-$B$2565)/$C$2565)^3)</f>
        <v/>
      </c>
      <c r="U582" s="24">
        <f>IF(Universe!S582="","",(Universe!S582-$B$2565)/$C$2565)</f>
        <v/>
      </c>
      <c r="V582" s="24">
        <f>IF(Universe!T582="","",(Universe!T582-$B$2566)/$C$2566)</f>
        <v/>
      </c>
      <c r="W582" s="24">
        <f>IF(Universe!U582="","",(Universe!U582-$B$2567)/$C$2567)</f>
        <v/>
      </c>
      <c r="X582" s="24">
        <f>IF(O582="","",(O582-$B$2571)/$C$2571)</f>
        <v/>
      </c>
      <c r="Y582" s="24">
        <f>IF(T582="","",(T582-$B$2576)/$C$2576)</f>
        <v/>
      </c>
      <c r="Z582" s="24">
        <f>IF(Universe!V582="","",(Universe!V582-$B$2568)/$C$2568)</f>
        <v/>
      </c>
      <c r="AA582" s="24">
        <f>IF(P582="","",(P582-$B$2572)/$C$2572)</f>
        <v/>
      </c>
      <c r="AB582" s="24">
        <f>IF(Q582="","",(Q582-$B$2573)/$C$2573)</f>
        <v/>
      </c>
      <c r="AC582" s="24">
        <f>IF(R582="","",(R582-$B$2574)/$C$2574)</f>
        <v/>
      </c>
      <c r="AD582" s="24">
        <f>IF(S582="","",(S582-$B$2575)/$C$2575)</f>
        <v/>
      </c>
      <c r="AE582" s="24">
        <f>IF(Y582="","",Y582-(19.12044933116382+16.522174187581257*U582))</f>
        <v/>
      </c>
      <c r="AF582" s="24">
        <f>IF(X582="","",(X582-(-0.27268023098325006+0.47142105304415904*V582+-0.3189264934812436*U582)--5.286111042926227e-16)/0.7994208745952703)</f>
        <v/>
      </c>
      <c r="AG582" s="24">
        <f>IF(AA582="","",(AA582-(0.5248806186338691+-0.064206457956449*U582)-5.43454825424064e-16)/0.9977404048781155)</f>
        <v/>
      </c>
      <c r="AH582" s="25" t="n">
        <v>-2.321462691580493</v>
      </c>
      <c r="AI582" s="25" t="n">
        <v>0.6732234374307483</v>
      </c>
      <c r="AJ582" s="25" t="n">
        <v>-0.5040919356828438</v>
      </c>
      <c r="AK582" s="25" t="n">
        <v>-0.6648766458464228</v>
      </c>
      <c r="AL582" s="25" t="n">
        <v>3.380747465712477</v>
      </c>
      <c r="AM582" s="25" t="n">
        <v>0.8332311429206517</v>
      </c>
      <c r="AN582" s="25" t="n">
        <v>0.0303193393873954</v>
      </c>
      <c r="AO582" s="25" t="n">
        <v>0.4370433098278076</v>
      </c>
      <c r="AP582" s="25" t="n">
        <v>-0.600772540332619</v>
      </c>
      <c r="AQ582" s="25" t="n">
        <v>-0.2408246126905684</v>
      </c>
    </row>
    <row r="583">
      <c r="A583" s="23">
        <f>Universe!A583</f>
        <v/>
      </c>
      <c r="B583" s="24">
        <f>IF(Universe!W583="","",(Universe!W583-$B$2550)/$C$2550)</f>
        <v/>
      </c>
      <c r="C583" s="24">
        <f>IF(Universe!X583="","",(Universe!X583-$B$2551)/$C$2551)</f>
        <v/>
      </c>
      <c r="D583" s="24">
        <f>IF(Universe!Y583="","",(Universe!Y583-$B$2552)/$C$2552)</f>
        <v/>
      </c>
      <c r="E583" s="24">
        <f>IF(Universe!Z583="","",(Universe!Z583-$B$2553)/$C$2553)</f>
        <v/>
      </c>
      <c r="F583" s="24">
        <f>IF(Universe!AA583="","",(Universe!AA583-$B$2554)/$C$2554)</f>
        <v/>
      </c>
      <c r="G583" s="24">
        <f>IF(Universe!AB583="","",(Universe!AB583-$B$2555)/$C$2555)</f>
        <v/>
      </c>
      <c r="H583" s="24">
        <f>IF(Universe!AC583="","",(Universe!AC583-$B$2556)/$C$2556)</f>
        <v/>
      </c>
      <c r="I583" s="24">
        <f>IF(Universe!AD583="","",(Universe!AD583-$B$2557)/$C$2557)</f>
        <v/>
      </c>
      <c r="J583" s="24">
        <f>IF(Universe!AE583="","",(Universe!AE583-$B$2558)/$C$2558)</f>
        <v/>
      </c>
      <c r="K583" s="24">
        <f>IF(Universe!AF583="","",(Universe!AF583-$B$2559)/$C$2559)</f>
        <v/>
      </c>
      <c r="L583" s="24">
        <f>IF(Universe!AG583="","",(Universe!AG583-$B$2560)/$C$2560)</f>
        <v/>
      </c>
      <c r="M583" s="24">
        <f>IF(Universe!AH583="","",(Universe!AH583-$B$2561)/$C$2561)</f>
        <v/>
      </c>
      <c r="N583" s="24">
        <f>IF(Universe!AI583="","",(Universe!AI583-$B$2562)/$C$2562)</f>
        <v/>
      </c>
      <c r="O583" s="24">
        <f>0.74*IF(B583="",0,B583)+0.16*IF(C583="",0,C583)+0.1*IF(D583="",0,D583)</f>
        <v/>
      </c>
      <c r="P583" s="24">
        <f>0.35*IF(E583="",0,E583)+0.35*IF(F583="",0,F583)+0.3*IF(G583="",0,G583)</f>
        <v/>
      </c>
      <c r="Q583" s="24">
        <f>0.656*IF(I583="",0,I583)+0.344*IF(H583="",0,H583)</f>
        <v/>
      </c>
      <c r="R583" s="24">
        <f>0.338*IF(J583="",0,J583)+0.662*IF(K583="",0,K583)</f>
        <v/>
      </c>
      <c r="S583" s="24">
        <f>0.38*IF(L583="",0,L583)+0.35*IF(M583="",0,M583)+0.27*IF(N583="",0,N583)</f>
        <v/>
      </c>
      <c r="T583" s="24">
        <f>IF(Universe!S583="","",((Universe!S583-$B$2565)/$C$2565)^3)</f>
        <v/>
      </c>
      <c r="U583" s="24">
        <f>IF(Universe!S583="","",(Universe!S583-$B$2565)/$C$2565)</f>
        <v/>
      </c>
      <c r="V583" s="24">
        <f>IF(Universe!T583="","",(Universe!T583-$B$2566)/$C$2566)</f>
        <v/>
      </c>
      <c r="W583" s="24">
        <f>IF(Universe!U583="","",(Universe!U583-$B$2567)/$C$2567)</f>
        <v/>
      </c>
      <c r="X583" s="24">
        <f>IF(O583="","",(O583-$B$2571)/$C$2571)</f>
        <v/>
      </c>
      <c r="Y583" s="24">
        <f>IF(T583="","",(T583-$B$2576)/$C$2576)</f>
        <v/>
      </c>
      <c r="Z583" s="24">
        <f>IF(Universe!V583="","",(Universe!V583-$B$2568)/$C$2568)</f>
        <v/>
      </c>
      <c r="AA583" s="24">
        <f>IF(P583="","",(P583-$B$2572)/$C$2572)</f>
        <v/>
      </c>
      <c r="AB583" s="24">
        <f>IF(Q583="","",(Q583-$B$2573)/$C$2573)</f>
        <v/>
      </c>
      <c r="AC583" s="24">
        <f>IF(R583="","",(R583-$B$2574)/$C$2574)</f>
        <v/>
      </c>
      <c r="AD583" s="24">
        <f>IF(S583="","",(S583-$B$2575)/$C$2575)</f>
        <v/>
      </c>
      <c r="AE583" s="24">
        <f>IF(Y583="","",Y583-(19.12044933116382+16.522174187581257*U583))</f>
        <v/>
      </c>
      <c r="AF583" s="24">
        <f>IF(X583="","",(X583-(-0.27268023098325006+0.47142105304415904*V583+-0.3189264934812436*U583)--5.286111042926227e-16)/0.7994208745952703)</f>
        <v/>
      </c>
      <c r="AG583" s="24">
        <f>IF(AA583="","",(AA583-(0.5248806186338691+-0.064206457956449*U583)-5.43454825424064e-16)/0.9977404048781155)</f>
        <v/>
      </c>
      <c r="AH583" s="25" t="n">
        <v>-3.864660997554171</v>
      </c>
      <c r="AI583" s="25" t="n">
        <v>0.0816431104991014</v>
      </c>
      <c r="AJ583" s="25" t="n">
        <v>-0.3503308065451987</v>
      </c>
      <c r="AK583" s="25" t="n">
        <v>-0.1882658786927954</v>
      </c>
      <c r="AL583" s="25" t="n">
        <v>0.8602459351515185</v>
      </c>
      <c r="AM583" s="25" t="n">
        <v>1.194727586080876</v>
      </c>
      <c r="AN583" s="25" t="n">
        <v>-0.0553832595286029</v>
      </c>
      <c r="AO583" s="25" t="n">
        <v>0.7704567399593121</v>
      </c>
      <c r="AP583" s="25" t="n">
        <v>-1.636757544808327</v>
      </c>
      <c r="AQ583" s="25" t="n">
        <v>-0.59352629308321</v>
      </c>
    </row>
    <row r="584">
      <c r="A584" s="23">
        <f>Universe!A584</f>
        <v/>
      </c>
      <c r="B584" s="24">
        <f>IF(Universe!W584="","",(Universe!W584-$B$2550)/$C$2550)</f>
        <v/>
      </c>
      <c r="C584" s="24">
        <f>IF(Universe!X584="","",(Universe!X584-$B$2551)/$C$2551)</f>
        <v/>
      </c>
      <c r="D584" s="24">
        <f>IF(Universe!Y584="","",(Universe!Y584-$B$2552)/$C$2552)</f>
        <v/>
      </c>
      <c r="E584" s="24">
        <f>IF(Universe!Z584="","",(Universe!Z584-$B$2553)/$C$2553)</f>
        <v/>
      </c>
      <c r="F584" s="24">
        <f>IF(Universe!AA584="","",(Universe!AA584-$B$2554)/$C$2554)</f>
        <v/>
      </c>
      <c r="G584" s="24">
        <f>IF(Universe!AB584="","",(Universe!AB584-$B$2555)/$C$2555)</f>
        <v/>
      </c>
      <c r="H584" s="24">
        <f>IF(Universe!AC584="","",(Universe!AC584-$B$2556)/$C$2556)</f>
        <v/>
      </c>
      <c r="I584" s="24">
        <f>IF(Universe!AD584="","",(Universe!AD584-$B$2557)/$C$2557)</f>
        <v/>
      </c>
      <c r="J584" s="24">
        <f>IF(Universe!AE584="","",(Universe!AE584-$B$2558)/$C$2558)</f>
        <v/>
      </c>
      <c r="K584" s="24">
        <f>IF(Universe!AF584="","",(Universe!AF584-$B$2559)/$C$2559)</f>
        <v/>
      </c>
      <c r="L584" s="24">
        <f>IF(Universe!AG584="","",(Universe!AG584-$B$2560)/$C$2560)</f>
        <v/>
      </c>
      <c r="M584" s="24">
        <f>IF(Universe!AH584="","",(Universe!AH584-$B$2561)/$C$2561)</f>
        <v/>
      </c>
      <c r="N584" s="24">
        <f>IF(Universe!AI584="","",(Universe!AI584-$B$2562)/$C$2562)</f>
        <v/>
      </c>
      <c r="O584" s="24">
        <f>0.74*IF(B584="",0,B584)+0.16*IF(C584="",0,C584)+0.1*IF(D584="",0,D584)</f>
        <v/>
      </c>
      <c r="P584" s="24">
        <f>0.35*IF(E584="",0,E584)+0.35*IF(F584="",0,F584)+0.3*IF(G584="",0,G584)</f>
        <v/>
      </c>
      <c r="Q584" s="24">
        <f>0.656*IF(I584="",0,I584)+0.344*IF(H584="",0,H584)</f>
        <v/>
      </c>
      <c r="R584" s="24">
        <f>0.338*IF(J584="",0,J584)+0.662*IF(K584="",0,K584)</f>
        <v/>
      </c>
      <c r="S584" s="24">
        <f>0.38*IF(L584="",0,L584)+0.35*IF(M584="",0,M584)+0.27*IF(N584="",0,N584)</f>
        <v/>
      </c>
      <c r="T584" s="24">
        <f>IF(Universe!S584="","",((Universe!S584-$B$2565)/$C$2565)^3)</f>
        <v/>
      </c>
      <c r="U584" s="24">
        <f>IF(Universe!S584="","",(Universe!S584-$B$2565)/$C$2565)</f>
        <v/>
      </c>
      <c r="V584" s="24">
        <f>IF(Universe!T584="","",(Universe!T584-$B$2566)/$C$2566)</f>
        <v/>
      </c>
      <c r="W584" s="24">
        <f>IF(Universe!U584="","",(Universe!U584-$B$2567)/$C$2567)</f>
        <v/>
      </c>
      <c r="X584" s="24">
        <f>IF(O584="","",(O584-$B$2571)/$C$2571)</f>
        <v/>
      </c>
      <c r="Y584" s="24">
        <f>IF(T584="","",(T584-$B$2576)/$C$2576)</f>
        <v/>
      </c>
      <c r="Z584" s="24">
        <f>IF(Universe!V584="","",(Universe!V584-$B$2568)/$C$2568)</f>
        <v/>
      </c>
      <c r="AA584" s="24">
        <f>IF(P584="","",(P584-$B$2572)/$C$2572)</f>
        <v/>
      </c>
      <c r="AB584" s="24">
        <f>IF(Q584="","",(Q584-$B$2573)/$C$2573)</f>
        <v/>
      </c>
      <c r="AC584" s="24">
        <f>IF(R584="","",(R584-$B$2574)/$C$2574)</f>
        <v/>
      </c>
      <c r="AD584" s="24">
        <f>IF(S584="","",(S584-$B$2575)/$C$2575)</f>
        <v/>
      </c>
      <c r="AE584" s="24">
        <f>IF(Y584="","",Y584-(19.12044933116382+16.522174187581257*U584))</f>
        <v/>
      </c>
      <c r="AF584" s="24">
        <f>IF(X584="","",(X584-(-0.27268023098325006+0.47142105304415904*V584+-0.3189264934812436*U584)--5.286111042926227e-16)/0.7994208745952703)</f>
        <v/>
      </c>
      <c r="AG584" s="24">
        <f>IF(AA584="","",(AA584-(0.5248806186338691+-0.064206457956449*U584)-5.43454825424064e-16)/0.9977404048781155)</f>
        <v/>
      </c>
      <c r="AH584" s="25" t="n">
        <v>-1.37949792186189</v>
      </c>
      <c r="AI584" s="25" t="n">
        <v>2.885848828870521</v>
      </c>
      <c r="AJ584" s="25" t="n">
        <v>2.641163603101189</v>
      </c>
      <c r="AK584" s="25" t="n">
        <v>0.0460335060437414</v>
      </c>
      <c r="AL584" s="25" t="n">
        <v>2.654805751054914</v>
      </c>
      <c r="AM584" s="25" t="n">
        <v>-0.2621532126271553</v>
      </c>
      <c r="AN584" s="25" t="n">
        <v>1.378548994575019</v>
      </c>
      <c r="AO584" s="25" t="n">
        <v>-0.0842976886493496</v>
      </c>
      <c r="AP584" s="25" t="n">
        <v>1.699106601421354</v>
      </c>
      <c r="AQ584" s="25" t="n">
        <v>-0.607010465631407</v>
      </c>
    </row>
    <row r="585">
      <c r="A585" s="23">
        <f>Universe!A585</f>
        <v/>
      </c>
      <c r="B585" s="24">
        <f>IF(Universe!W585="","",(Universe!W585-$B$2550)/$C$2550)</f>
        <v/>
      </c>
      <c r="C585" s="24">
        <f>IF(Universe!X585="","",(Universe!X585-$B$2551)/$C$2551)</f>
        <v/>
      </c>
      <c r="D585" s="24">
        <f>IF(Universe!Y585="","",(Universe!Y585-$B$2552)/$C$2552)</f>
        <v/>
      </c>
      <c r="E585" s="24">
        <f>IF(Universe!Z585="","",(Universe!Z585-$B$2553)/$C$2553)</f>
        <v/>
      </c>
      <c r="F585" s="24">
        <f>IF(Universe!AA585="","",(Universe!AA585-$B$2554)/$C$2554)</f>
        <v/>
      </c>
      <c r="G585" s="24">
        <f>IF(Universe!AB585="","",(Universe!AB585-$B$2555)/$C$2555)</f>
        <v/>
      </c>
      <c r="H585" s="24">
        <f>IF(Universe!AC585="","",(Universe!AC585-$B$2556)/$C$2556)</f>
        <v/>
      </c>
      <c r="I585" s="24">
        <f>IF(Universe!AD585="","",(Universe!AD585-$B$2557)/$C$2557)</f>
        <v/>
      </c>
      <c r="J585" s="24">
        <f>IF(Universe!AE585="","",(Universe!AE585-$B$2558)/$C$2558)</f>
        <v/>
      </c>
      <c r="K585" s="24">
        <f>IF(Universe!AF585="","",(Universe!AF585-$B$2559)/$C$2559)</f>
        <v/>
      </c>
      <c r="L585" s="24">
        <f>IF(Universe!AG585="","",(Universe!AG585-$B$2560)/$C$2560)</f>
        <v/>
      </c>
      <c r="M585" s="24">
        <f>IF(Universe!AH585="","",(Universe!AH585-$B$2561)/$C$2561)</f>
        <v/>
      </c>
      <c r="N585" s="24">
        <f>IF(Universe!AI585="","",(Universe!AI585-$B$2562)/$C$2562)</f>
        <v/>
      </c>
      <c r="O585" s="24">
        <f>0.74*IF(B585="",0,B585)+0.16*IF(C585="",0,C585)+0.1*IF(D585="",0,D585)</f>
        <v/>
      </c>
      <c r="P585" s="24">
        <f>0.35*IF(E585="",0,E585)+0.35*IF(F585="",0,F585)+0.3*IF(G585="",0,G585)</f>
        <v/>
      </c>
      <c r="Q585" s="24">
        <f>0.656*IF(I585="",0,I585)+0.344*IF(H585="",0,H585)</f>
        <v/>
      </c>
      <c r="R585" s="24">
        <f>0.338*IF(J585="",0,J585)+0.662*IF(K585="",0,K585)</f>
        <v/>
      </c>
      <c r="S585" s="24">
        <f>0.38*IF(L585="",0,L585)+0.35*IF(M585="",0,M585)+0.27*IF(N585="",0,N585)</f>
        <v/>
      </c>
      <c r="T585" s="24">
        <f>IF(Universe!S585="","",((Universe!S585-$B$2565)/$C$2565)^3)</f>
        <v/>
      </c>
      <c r="U585" s="24">
        <f>IF(Universe!S585="","",(Universe!S585-$B$2565)/$C$2565)</f>
        <v/>
      </c>
      <c r="V585" s="24">
        <f>IF(Universe!T585="","",(Universe!T585-$B$2566)/$C$2566)</f>
        <v/>
      </c>
      <c r="W585" s="24">
        <f>IF(Universe!U585="","",(Universe!U585-$B$2567)/$C$2567)</f>
        <v/>
      </c>
      <c r="X585" s="24">
        <f>IF(O585="","",(O585-$B$2571)/$C$2571)</f>
        <v/>
      </c>
      <c r="Y585" s="24">
        <f>IF(T585="","",(T585-$B$2576)/$C$2576)</f>
        <v/>
      </c>
      <c r="Z585" s="24">
        <f>IF(Universe!V585="","",(Universe!V585-$B$2568)/$C$2568)</f>
        <v/>
      </c>
      <c r="AA585" s="24">
        <f>IF(P585="","",(P585-$B$2572)/$C$2572)</f>
        <v/>
      </c>
      <c r="AB585" s="24">
        <f>IF(Q585="","",(Q585-$B$2573)/$C$2573)</f>
        <v/>
      </c>
      <c r="AC585" s="24">
        <f>IF(R585="","",(R585-$B$2574)/$C$2574)</f>
        <v/>
      </c>
      <c r="AD585" s="24">
        <f>IF(S585="","",(S585-$B$2575)/$C$2575)</f>
        <v/>
      </c>
      <c r="AE585" s="24">
        <f>IF(Y585="","",Y585-(19.12044933116382+16.522174187581257*U585))</f>
        <v/>
      </c>
      <c r="AF585" s="24">
        <f>IF(X585="","",(X585-(-0.27268023098325006+0.47142105304415904*V585+-0.3189264934812436*U585)--5.286111042926227e-16)/0.7994208745952703)</f>
        <v/>
      </c>
      <c r="AG585" s="24">
        <f>IF(AA585="","",(AA585-(0.5248806186338691+-0.064206457956449*U585)-5.43454825424064e-16)/0.9977404048781155)</f>
        <v/>
      </c>
      <c r="AH585" s="25" t="n">
        <v>-2.514671320599676</v>
      </c>
      <c r="AI585" s="25" t="n">
        <v>1.540447176572885</v>
      </c>
      <c r="AJ585" s="25" t="n">
        <v>-1.46984221557576</v>
      </c>
      <c r="AK585" s="25" t="n">
        <v>-0.6275589267099168</v>
      </c>
      <c r="AL585" s="25" t="n">
        <v>3.355344995890498</v>
      </c>
      <c r="AM585" s="25" t="n">
        <v>1.797802986742044</v>
      </c>
      <c r="AN585" s="25" t="n">
        <v>-0.0252934364206255</v>
      </c>
      <c r="AO585" s="25" t="n">
        <v>0.934199224180672</v>
      </c>
      <c r="AP585" s="25" t="n">
        <v>-0.2328150061628074</v>
      </c>
      <c r="AQ585" s="25" t="n">
        <v>0.4342959811033003</v>
      </c>
    </row>
    <row r="586">
      <c r="A586" s="23">
        <f>Universe!A586</f>
        <v/>
      </c>
      <c r="B586" s="24">
        <f>IF(Universe!W586="","",(Universe!W586-$B$2550)/$C$2550)</f>
        <v/>
      </c>
      <c r="C586" s="24">
        <f>IF(Universe!X586="","",(Universe!X586-$B$2551)/$C$2551)</f>
        <v/>
      </c>
      <c r="D586" s="24">
        <f>IF(Universe!Y586="","",(Universe!Y586-$B$2552)/$C$2552)</f>
        <v/>
      </c>
      <c r="E586" s="24">
        <f>IF(Universe!Z586="","",(Universe!Z586-$B$2553)/$C$2553)</f>
        <v/>
      </c>
      <c r="F586" s="24">
        <f>IF(Universe!AA586="","",(Universe!AA586-$B$2554)/$C$2554)</f>
        <v/>
      </c>
      <c r="G586" s="24">
        <f>IF(Universe!AB586="","",(Universe!AB586-$B$2555)/$C$2555)</f>
        <v/>
      </c>
      <c r="H586" s="24">
        <f>IF(Universe!AC586="","",(Universe!AC586-$B$2556)/$C$2556)</f>
        <v/>
      </c>
      <c r="I586" s="24">
        <f>IF(Universe!AD586="","",(Universe!AD586-$B$2557)/$C$2557)</f>
        <v/>
      </c>
      <c r="J586" s="24">
        <f>IF(Universe!AE586="","",(Universe!AE586-$B$2558)/$C$2558)</f>
        <v/>
      </c>
      <c r="K586" s="24">
        <f>IF(Universe!AF586="","",(Universe!AF586-$B$2559)/$C$2559)</f>
        <v/>
      </c>
      <c r="L586" s="24">
        <f>IF(Universe!AG586="","",(Universe!AG586-$B$2560)/$C$2560)</f>
        <v/>
      </c>
      <c r="M586" s="24">
        <f>IF(Universe!AH586="","",(Universe!AH586-$B$2561)/$C$2561)</f>
        <v/>
      </c>
      <c r="N586" s="24">
        <f>IF(Universe!AI586="","",(Universe!AI586-$B$2562)/$C$2562)</f>
        <v/>
      </c>
      <c r="O586" s="24">
        <f>0.74*IF(B586="",0,B586)+0.16*IF(C586="",0,C586)+0.1*IF(D586="",0,D586)</f>
        <v/>
      </c>
      <c r="P586" s="24">
        <f>0.35*IF(E586="",0,E586)+0.35*IF(F586="",0,F586)+0.3*IF(G586="",0,G586)</f>
        <v/>
      </c>
      <c r="Q586" s="24">
        <f>0.656*IF(I586="",0,I586)+0.344*IF(H586="",0,H586)</f>
        <v/>
      </c>
      <c r="R586" s="24">
        <f>0.338*IF(J586="",0,J586)+0.662*IF(K586="",0,K586)</f>
        <v/>
      </c>
      <c r="S586" s="24">
        <f>0.38*IF(L586="",0,L586)+0.35*IF(M586="",0,M586)+0.27*IF(N586="",0,N586)</f>
        <v/>
      </c>
      <c r="T586" s="24">
        <f>IF(Universe!S586="","",((Universe!S586-$B$2565)/$C$2565)^3)</f>
        <v/>
      </c>
      <c r="U586" s="24">
        <f>IF(Universe!S586="","",(Universe!S586-$B$2565)/$C$2565)</f>
        <v/>
      </c>
      <c r="V586" s="24">
        <f>IF(Universe!T586="","",(Universe!T586-$B$2566)/$C$2566)</f>
        <v/>
      </c>
      <c r="W586" s="24">
        <f>IF(Universe!U586="","",(Universe!U586-$B$2567)/$C$2567)</f>
        <v/>
      </c>
      <c r="X586" s="24">
        <f>IF(O586="","",(O586-$B$2571)/$C$2571)</f>
        <v/>
      </c>
      <c r="Y586" s="24">
        <f>IF(T586="","",(T586-$B$2576)/$C$2576)</f>
        <v/>
      </c>
      <c r="Z586" s="24">
        <f>IF(Universe!V586="","",(Universe!V586-$B$2568)/$C$2568)</f>
        <v/>
      </c>
      <c r="AA586" s="24">
        <f>IF(P586="","",(P586-$B$2572)/$C$2572)</f>
        <v/>
      </c>
      <c r="AB586" s="24">
        <f>IF(Q586="","",(Q586-$B$2573)/$C$2573)</f>
        <v/>
      </c>
      <c r="AC586" s="24">
        <f>IF(R586="","",(R586-$B$2574)/$C$2574)</f>
        <v/>
      </c>
      <c r="AD586" s="24">
        <f>IF(S586="","",(S586-$B$2575)/$C$2575)</f>
        <v/>
      </c>
      <c r="AE586" s="24">
        <f>IF(Y586="","",Y586-(19.12044933116382+16.522174187581257*U586))</f>
        <v/>
      </c>
      <c r="AF586" s="24">
        <f>IF(X586="","",(X586-(-0.27268023098325006+0.47142105304415904*V586+-0.3189264934812436*U586)--5.286111042926227e-16)/0.7994208745952703)</f>
        <v/>
      </c>
      <c r="AG586" s="24">
        <f>IF(AA586="","",(AA586-(0.5248806186338691+-0.064206457956449*U586)-5.43454825424064e-16)/0.9977404048781155)</f>
        <v/>
      </c>
      <c r="AH586" s="25" t="n">
        <v>-0.661426225040002</v>
      </c>
      <c r="AI586" s="25" t="n">
        <v>0.3722301849509715</v>
      </c>
      <c r="AJ586" s="25" t="n">
        <v>-0.2702401758100085</v>
      </c>
      <c r="AK586" s="25" t="n">
        <v>-0.1217967022601839</v>
      </c>
      <c r="AL586" s="25" t="n">
        <v>1.436538913433687</v>
      </c>
      <c r="AM586" s="25" t="n">
        <v>0.1099394512614924</v>
      </c>
      <c r="AN586" s="25" t="n">
        <v>-0.4629971079309822</v>
      </c>
      <c r="AO586" s="25" t="n">
        <v>0.088702000915828</v>
      </c>
      <c r="AP586" s="25" t="n">
        <v>-0.257225565531669</v>
      </c>
      <c r="AQ586" s="25" t="n">
        <v>0.0934599580170844</v>
      </c>
    </row>
    <row r="587">
      <c r="A587" s="23">
        <f>Universe!A587</f>
        <v/>
      </c>
      <c r="B587" s="24">
        <f>IF(Universe!W587="","",(Universe!W587-$B$2550)/$C$2550)</f>
        <v/>
      </c>
      <c r="C587" s="24">
        <f>IF(Universe!X587="","",(Universe!X587-$B$2551)/$C$2551)</f>
        <v/>
      </c>
      <c r="D587" s="24">
        <f>IF(Universe!Y587="","",(Universe!Y587-$B$2552)/$C$2552)</f>
        <v/>
      </c>
      <c r="E587" s="24">
        <f>IF(Universe!Z587="","",(Universe!Z587-$B$2553)/$C$2553)</f>
        <v/>
      </c>
      <c r="F587" s="24">
        <f>IF(Universe!AA587="","",(Universe!AA587-$B$2554)/$C$2554)</f>
        <v/>
      </c>
      <c r="G587" s="24">
        <f>IF(Universe!AB587="","",(Universe!AB587-$B$2555)/$C$2555)</f>
        <v/>
      </c>
      <c r="H587" s="24">
        <f>IF(Universe!AC587="","",(Universe!AC587-$B$2556)/$C$2556)</f>
        <v/>
      </c>
      <c r="I587" s="24">
        <f>IF(Universe!AD587="","",(Universe!AD587-$B$2557)/$C$2557)</f>
        <v/>
      </c>
      <c r="J587" s="24">
        <f>IF(Universe!AE587="","",(Universe!AE587-$B$2558)/$C$2558)</f>
        <v/>
      </c>
      <c r="K587" s="24">
        <f>IF(Universe!AF587="","",(Universe!AF587-$B$2559)/$C$2559)</f>
        <v/>
      </c>
      <c r="L587" s="24">
        <f>IF(Universe!AG587="","",(Universe!AG587-$B$2560)/$C$2560)</f>
        <v/>
      </c>
      <c r="M587" s="24">
        <f>IF(Universe!AH587="","",(Universe!AH587-$B$2561)/$C$2561)</f>
        <v/>
      </c>
      <c r="N587" s="24">
        <f>IF(Universe!AI587="","",(Universe!AI587-$B$2562)/$C$2562)</f>
        <v/>
      </c>
      <c r="O587" s="24">
        <f>0.74*IF(B587="",0,B587)+0.16*IF(C587="",0,C587)+0.1*IF(D587="",0,D587)</f>
        <v/>
      </c>
      <c r="P587" s="24">
        <f>0.35*IF(E587="",0,E587)+0.35*IF(F587="",0,F587)+0.3*IF(G587="",0,G587)</f>
        <v/>
      </c>
      <c r="Q587" s="24">
        <f>0.656*IF(I587="",0,I587)+0.344*IF(H587="",0,H587)</f>
        <v/>
      </c>
      <c r="R587" s="24">
        <f>0.338*IF(J587="",0,J587)+0.662*IF(K587="",0,K587)</f>
        <v/>
      </c>
      <c r="S587" s="24">
        <f>0.38*IF(L587="",0,L587)+0.35*IF(M587="",0,M587)+0.27*IF(N587="",0,N587)</f>
        <v/>
      </c>
      <c r="T587" s="24">
        <f>IF(Universe!S587="","",((Universe!S587-$B$2565)/$C$2565)^3)</f>
        <v/>
      </c>
      <c r="U587" s="24">
        <f>IF(Universe!S587="","",(Universe!S587-$B$2565)/$C$2565)</f>
        <v/>
      </c>
      <c r="V587" s="24">
        <f>IF(Universe!T587="","",(Universe!T587-$B$2566)/$C$2566)</f>
        <v/>
      </c>
      <c r="W587" s="24">
        <f>IF(Universe!U587="","",(Universe!U587-$B$2567)/$C$2567)</f>
        <v/>
      </c>
      <c r="X587" s="24">
        <f>IF(O587="","",(O587-$B$2571)/$C$2571)</f>
        <v/>
      </c>
      <c r="Y587" s="24">
        <f>IF(T587="","",(T587-$B$2576)/$C$2576)</f>
        <v/>
      </c>
      <c r="Z587" s="24">
        <f>IF(Universe!V587="","",(Universe!V587-$B$2568)/$C$2568)</f>
        <v/>
      </c>
      <c r="AA587" s="24">
        <f>IF(P587="","",(P587-$B$2572)/$C$2572)</f>
        <v/>
      </c>
      <c r="AB587" s="24">
        <f>IF(Q587="","",(Q587-$B$2573)/$C$2573)</f>
        <v/>
      </c>
      <c r="AC587" s="24">
        <f>IF(R587="","",(R587-$B$2574)/$C$2574)</f>
        <v/>
      </c>
      <c r="AD587" s="24">
        <f>IF(S587="","",(S587-$B$2575)/$C$2575)</f>
        <v/>
      </c>
      <c r="AE587" s="24">
        <f>IF(Y587="","",Y587-(19.12044933116382+16.522174187581257*U587))</f>
        <v/>
      </c>
      <c r="AF587" s="24">
        <f>IF(X587="","",(X587-(-0.27268023098325006+0.47142105304415904*V587+-0.3189264934812436*U587)--5.286111042926227e-16)/0.7994208745952703)</f>
        <v/>
      </c>
      <c r="AG587" s="24">
        <f>IF(AA587="","",(AA587-(0.5248806186338691+-0.064206457956449*U587)-5.43454825424064e-16)/0.9977404048781155)</f>
        <v/>
      </c>
      <c r="AH587" s="25" t="n">
        <v>-3.197404797990318</v>
      </c>
      <c r="AI587" s="25" t="n">
        <v>0.5503328678388676</v>
      </c>
      <c r="AJ587" s="25" t="n">
        <v>-2.204639323216449</v>
      </c>
      <c r="AK587" s="25" t="n">
        <v>0.6176118624909371</v>
      </c>
      <c r="AL587" s="25" t="n">
        <v>2.651307371769738</v>
      </c>
      <c r="AM587" s="25" t="n">
        <v>0.9980536129659148</v>
      </c>
      <c r="AN587" s="25" t="n">
        <v>2.100773407937961</v>
      </c>
      <c r="AO587" s="25" t="n">
        <v>-0.0202909672993302</v>
      </c>
      <c r="AP587" s="25" t="n">
        <v>-0.9642556733271122</v>
      </c>
      <c r="AQ587" s="25" t="n">
        <v>0.4586656501560175</v>
      </c>
    </row>
    <row r="588">
      <c r="A588" s="23">
        <f>Universe!A588</f>
        <v/>
      </c>
      <c r="B588" s="24">
        <f>IF(Universe!W588="","",(Universe!W588-$B$2550)/$C$2550)</f>
        <v/>
      </c>
      <c r="C588" s="24">
        <f>IF(Universe!X588="","",(Universe!X588-$B$2551)/$C$2551)</f>
        <v/>
      </c>
      <c r="D588" s="24">
        <f>IF(Universe!Y588="","",(Universe!Y588-$B$2552)/$C$2552)</f>
        <v/>
      </c>
      <c r="E588" s="24">
        <f>IF(Universe!Z588="","",(Universe!Z588-$B$2553)/$C$2553)</f>
        <v/>
      </c>
      <c r="F588" s="24">
        <f>IF(Universe!AA588="","",(Universe!AA588-$B$2554)/$C$2554)</f>
        <v/>
      </c>
      <c r="G588" s="24">
        <f>IF(Universe!AB588="","",(Universe!AB588-$B$2555)/$C$2555)</f>
        <v/>
      </c>
      <c r="H588" s="24">
        <f>IF(Universe!AC588="","",(Universe!AC588-$B$2556)/$C$2556)</f>
        <v/>
      </c>
      <c r="I588" s="24">
        <f>IF(Universe!AD588="","",(Universe!AD588-$B$2557)/$C$2557)</f>
        <v/>
      </c>
      <c r="J588" s="24">
        <f>IF(Universe!AE588="","",(Universe!AE588-$B$2558)/$C$2558)</f>
        <v/>
      </c>
      <c r="K588" s="24">
        <f>IF(Universe!AF588="","",(Universe!AF588-$B$2559)/$C$2559)</f>
        <v/>
      </c>
      <c r="L588" s="24">
        <f>IF(Universe!AG588="","",(Universe!AG588-$B$2560)/$C$2560)</f>
        <v/>
      </c>
      <c r="M588" s="24">
        <f>IF(Universe!AH588="","",(Universe!AH588-$B$2561)/$C$2561)</f>
        <v/>
      </c>
      <c r="N588" s="24">
        <f>IF(Universe!AI588="","",(Universe!AI588-$B$2562)/$C$2562)</f>
        <v/>
      </c>
      <c r="O588" s="24">
        <f>0.74*IF(B588="",0,B588)+0.16*IF(C588="",0,C588)+0.1*IF(D588="",0,D588)</f>
        <v/>
      </c>
      <c r="P588" s="24">
        <f>0.35*IF(E588="",0,E588)+0.35*IF(F588="",0,F588)+0.3*IF(G588="",0,G588)</f>
        <v/>
      </c>
      <c r="Q588" s="24">
        <f>0.656*IF(I588="",0,I588)+0.344*IF(H588="",0,H588)</f>
        <v/>
      </c>
      <c r="R588" s="24">
        <f>0.338*IF(J588="",0,J588)+0.662*IF(K588="",0,K588)</f>
        <v/>
      </c>
      <c r="S588" s="24">
        <f>0.38*IF(L588="",0,L588)+0.35*IF(M588="",0,M588)+0.27*IF(N588="",0,N588)</f>
        <v/>
      </c>
      <c r="T588" s="24">
        <f>IF(Universe!S588="","",((Universe!S588-$B$2565)/$C$2565)^3)</f>
        <v/>
      </c>
      <c r="U588" s="24">
        <f>IF(Universe!S588="","",(Universe!S588-$B$2565)/$C$2565)</f>
        <v/>
      </c>
      <c r="V588" s="24">
        <f>IF(Universe!T588="","",(Universe!T588-$B$2566)/$C$2566)</f>
        <v/>
      </c>
      <c r="W588" s="24">
        <f>IF(Universe!U588="","",(Universe!U588-$B$2567)/$C$2567)</f>
        <v/>
      </c>
      <c r="X588" s="24">
        <f>IF(O588="","",(O588-$B$2571)/$C$2571)</f>
        <v/>
      </c>
      <c r="Y588" s="24">
        <f>IF(T588="","",(T588-$B$2576)/$C$2576)</f>
        <v/>
      </c>
      <c r="Z588" s="24">
        <f>IF(Universe!V588="","",(Universe!V588-$B$2568)/$C$2568)</f>
        <v/>
      </c>
      <c r="AA588" s="24">
        <f>IF(P588="","",(P588-$B$2572)/$C$2572)</f>
        <v/>
      </c>
      <c r="AB588" s="24">
        <f>IF(Q588="","",(Q588-$B$2573)/$C$2573)</f>
        <v/>
      </c>
      <c r="AC588" s="24">
        <f>IF(R588="","",(R588-$B$2574)/$C$2574)</f>
        <v/>
      </c>
      <c r="AD588" s="24">
        <f>IF(S588="","",(S588-$B$2575)/$C$2575)</f>
        <v/>
      </c>
      <c r="AE588" s="24">
        <f>IF(Y588="","",Y588-(19.12044933116382+16.522174187581257*U588))</f>
        <v/>
      </c>
      <c r="AF588" s="24">
        <f>IF(X588="","",(X588-(-0.27268023098325006+0.47142105304415904*V588+-0.3189264934812436*U588)--5.286111042926227e-16)/0.7994208745952703)</f>
        <v/>
      </c>
      <c r="AG588" s="24">
        <f>IF(AA588="","",(AA588-(0.5248806186338691+-0.064206457956449*U588)-5.43454825424064e-16)/0.9977404048781155)</f>
        <v/>
      </c>
      <c r="AH588" s="25" t="n">
        <v>-2.279973018005375</v>
      </c>
      <c r="AI588" s="25" t="n">
        <v>0.2244263103304166</v>
      </c>
      <c r="AJ588" s="25" t="n">
        <v>1.065409234805679</v>
      </c>
      <c r="AK588" s="25" t="n">
        <v>0.6292718409679153</v>
      </c>
      <c r="AL588" s="25" t="n">
        <v>3.377342657760011</v>
      </c>
      <c r="AM588" s="25" t="n">
        <v>0.3892305491365471</v>
      </c>
      <c r="AN588" s="25" t="n">
        <v>-0.2662816551013365</v>
      </c>
      <c r="AO588" s="25" t="n">
        <v>0.34509429304824</v>
      </c>
      <c r="AP588" s="25" t="n">
        <v>-1.415022171580174</v>
      </c>
      <c r="AQ588" s="25" t="n">
        <v>0.5770743436679602</v>
      </c>
    </row>
    <row r="589">
      <c r="A589" s="23">
        <f>Universe!A589</f>
        <v/>
      </c>
      <c r="B589" s="24">
        <f>IF(Universe!W589="","",(Universe!W589-$B$2550)/$C$2550)</f>
        <v/>
      </c>
      <c r="C589" s="24">
        <f>IF(Universe!X589="","",(Universe!X589-$B$2551)/$C$2551)</f>
        <v/>
      </c>
      <c r="D589" s="24">
        <f>IF(Universe!Y589="","",(Universe!Y589-$B$2552)/$C$2552)</f>
        <v/>
      </c>
      <c r="E589" s="24">
        <f>IF(Universe!Z589="","",(Universe!Z589-$B$2553)/$C$2553)</f>
        <v/>
      </c>
      <c r="F589" s="24">
        <f>IF(Universe!AA589="","",(Universe!AA589-$B$2554)/$C$2554)</f>
        <v/>
      </c>
      <c r="G589" s="24">
        <f>IF(Universe!AB589="","",(Universe!AB589-$B$2555)/$C$2555)</f>
        <v/>
      </c>
      <c r="H589" s="24">
        <f>IF(Universe!AC589="","",(Universe!AC589-$B$2556)/$C$2556)</f>
        <v/>
      </c>
      <c r="I589" s="24">
        <f>IF(Universe!AD589="","",(Universe!AD589-$B$2557)/$C$2557)</f>
        <v/>
      </c>
      <c r="J589" s="24">
        <f>IF(Universe!AE589="","",(Universe!AE589-$B$2558)/$C$2558)</f>
        <v/>
      </c>
      <c r="K589" s="24">
        <f>IF(Universe!AF589="","",(Universe!AF589-$B$2559)/$C$2559)</f>
        <v/>
      </c>
      <c r="L589" s="24">
        <f>IF(Universe!AG589="","",(Universe!AG589-$B$2560)/$C$2560)</f>
        <v/>
      </c>
      <c r="M589" s="24">
        <f>IF(Universe!AH589="","",(Universe!AH589-$B$2561)/$C$2561)</f>
        <v/>
      </c>
      <c r="N589" s="24">
        <f>IF(Universe!AI589="","",(Universe!AI589-$B$2562)/$C$2562)</f>
        <v/>
      </c>
      <c r="O589" s="24">
        <f>0.74*IF(B589="",0,B589)+0.16*IF(C589="",0,C589)+0.1*IF(D589="",0,D589)</f>
        <v/>
      </c>
      <c r="P589" s="24">
        <f>0.35*IF(E589="",0,E589)+0.35*IF(F589="",0,F589)+0.3*IF(G589="",0,G589)</f>
        <v/>
      </c>
      <c r="Q589" s="24">
        <f>0.656*IF(I589="",0,I589)+0.344*IF(H589="",0,H589)</f>
        <v/>
      </c>
      <c r="R589" s="24">
        <f>0.338*IF(J589="",0,J589)+0.662*IF(K589="",0,K589)</f>
        <v/>
      </c>
      <c r="S589" s="24">
        <f>0.38*IF(L589="",0,L589)+0.35*IF(M589="",0,M589)+0.27*IF(N589="",0,N589)</f>
        <v/>
      </c>
      <c r="T589" s="24">
        <f>IF(Universe!S589="","",((Universe!S589-$B$2565)/$C$2565)^3)</f>
        <v/>
      </c>
      <c r="U589" s="24">
        <f>IF(Universe!S589="","",(Universe!S589-$B$2565)/$C$2565)</f>
        <v/>
      </c>
      <c r="V589" s="24">
        <f>IF(Universe!T589="","",(Universe!T589-$B$2566)/$C$2566)</f>
        <v/>
      </c>
      <c r="W589" s="24">
        <f>IF(Universe!U589="","",(Universe!U589-$B$2567)/$C$2567)</f>
        <v/>
      </c>
      <c r="X589" s="24">
        <f>IF(O589="","",(O589-$B$2571)/$C$2571)</f>
        <v/>
      </c>
      <c r="Y589" s="24">
        <f>IF(T589="","",(T589-$B$2576)/$C$2576)</f>
        <v/>
      </c>
      <c r="Z589" s="24">
        <f>IF(Universe!V589="","",(Universe!V589-$B$2568)/$C$2568)</f>
        <v/>
      </c>
      <c r="AA589" s="24">
        <f>IF(P589="","",(P589-$B$2572)/$C$2572)</f>
        <v/>
      </c>
      <c r="AB589" s="24">
        <f>IF(Q589="","",(Q589-$B$2573)/$C$2573)</f>
        <v/>
      </c>
      <c r="AC589" s="24">
        <f>IF(R589="","",(R589-$B$2574)/$C$2574)</f>
        <v/>
      </c>
      <c r="AD589" s="24">
        <f>IF(S589="","",(S589-$B$2575)/$C$2575)</f>
        <v/>
      </c>
      <c r="AE589" s="24">
        <f>IF(Y589="","",Y589-(19.12044933116382+16.522174187581257*U589))</f>
        <v/>
      </c>
      <c r="AF589" s="24">
        <f>IF(X589="","",(X589-(-0.27268023098325006+0.47142105304415904*V589+-0.3189264934812436*U589)--5.286111042926227e-16)/0.7994208745952703)</f>
        <v/>
      </c>
      <c r="AG589" s="24">
        <f>IF(AA589="","",(AA589-(0.5248806186338691+-0.064206457956449*U589)-5.43454825424064e-16)/0.9977404048781155)</f>
        <v/>
      </c>
      <c r="AH589" s="25" t="n">
        <v>-1.987492107808632</v>
      </c>
      <c r="AI589" s="25" t="n">
        <v>0.738251450493096</v>
      </c>
      <c r="AJ589" s="25" t="n">
        <v>-1.001722687354514</v>
      </c>
      <c r="AK589" s="25" t="n">
        <v>0.1415838739372822</v>
      </c>
      <c r="AL589" s="25" t="n">
        <v>3.271050124383323</v>
      </c>
      <c r="AM589" s="25" t="n">
        <v>0.319175530032289</v>
      </c>
      <c r="AN589" s="25" t="n">
        <v>1.019300698527316</v>
      </c>
      <c r="AO589" s="25" t="n">
        <v>0.0023724707181277</v>
      </c>
      <c r="AP589" s="25" t="n">
        <v>-0.7435680683850463</v>
      </c>
      <c r="AQ589" s="25" t="n">
        <v>0.2288135413967885</v>
      </c>
    </row>
    <row r="590">
      <c r="A590" s="23">
        <f>Universe!A590</f>
        <v/>
      </c>
      <c r="B590" s="24">
        <f>IF(Universe!W590="","",(Universe!W590-$B$2550)/$C$2550)</f>
        <v/>
      </c>
      <c r="C590" s="24">
        <f>IF(Universe!X590="","",(Universe!X590-$B$2551)/$C$2551)</f>
        <v/>
      </c>
      <c r="D590" s="24">
        <f>IF(Universe!Y590="","",(Universe!Y590-$B$2552)/$C$2552)</f>
        <v/>
      </c>
      <c r="E590" s="24">
        <f>IF(Universe!Z590="","",(Universe!Z590-$B$2553)/$C$2553)</f>
        <v/>
      </c>
      <c r="F590" s="24">
        <f>IF(Universe!AA590="","",(Universe!AA590-$B$2554)/$C$2554)</f>
        <v/>
      </c>
      <c r="G590" s="24">
        <f>IF(Universe!AB590="","",(Universe!AB590-$B$2555)/$C$2555)</f>
        <v/>
      </c>
      <c r="H590" s="24">
        <f>IF(Universe!AC590="","",(Universe!AC590-$B$2556)/$C$2556)</f>
        <v/>
      </c>
      <c r="I590" s="24">
        <f>IF(Universe!AD590="","",(Universe!AD590-$B$2557)/$C$2557)</f>
        <v/>
      </c>
      <c r="J590" s="24">
        <f>IF(Universe!AE590="","",(Universe!AE590-$B$2558)/$C$2558)</f>
        <v/>
      </c>
      <c r="K590" s="24">
        <f>IF(Universe!AF590="","",(Universe!AF590-$B$2559)/$C$2559)</f>
        <v/>
      </c>
      <c r="L590" s="24">
        <f>IF(Universe!AG590="","",(Universe!AG590-$B$2560)/$C$2560)</f>
        <v/>
      </c>
      <c r="M590" s="24">
        <f>IF(Universe!AH590="","",(Universe!AH590-$B$2561)/$C$2561)</f>
        <v/>
      </c>
      <c r="N590" s="24">
        <f>IF(Universe!AI590="","",(Universe!AI590-$B$2562)/$C$2562)</f>
        <v/>
      </c>
      <c r="O590" s="24">
        <f>0.74*IF(B590="",0,B590)+0.16*IF(C590="",0,C590)+0.1*IF(D590="",0,D590)</f>
        <v/>
      </c>
      <c r="P590" s="24">
        <f>0.35*IF(E590="",0,E590)+0.35*IF(F590="",0,F590)+0.3*IF(G590="",0,G590)</f>
        <v/>
      </c>
      <c r="Q590" s="24">
        <f>0.656*IF(I590="",0,I590)+0.344*IF(H590="",0,H590)</f>
        <v/>
      </c>
      <c r="R590" s="24">
        <f>0.338*IF(J590="",0,J590)+0.662*IF(K590="",0,K590)</f>
        <v/>
      </c>
      <c r="S590" s="24">
        <f>0.38*IF(L590="",0,L590)+0.35*IF(M590="",0,M590)+0.27*IF(N590="",0,N590)</f>
        <v/>
      </c>
      <c r="T590" s="24">
        <f>IF(Universe!S590="","",((Universe!S590-$B$2565)/$C$2565)^3)</f>
        <v/>
      </c>
      <c r="U590" s="24">
        <f>IF(Universe!S590="","",(Universe!S590-$B$2565)/$C$2565)</f>
        <v/>
      </c>
      <c r="V590" s="24">
        <f>IF(Universe!T590="","",(Universe!T590-$B$2566)/$C$2566)</f>
        <v/>
      </c>
      <c r="W590" s="24">
        <f>IF(Universe!U590="","",(Universe!U590-$B$2567)/$C$2567)</f>
        <v/>
      </c>
      <c r="X590" s="24">
        <f>IF(O590="","",(O590-$B$2571)/$C$2571)</f>
        <v/>
      </c>
      <c r="Y590" s="24">
        <f>IF(T590="","",(T590-$B$2576)/$C$2576)</f>
        <v/>
      </c>
      <c r="Z590" s="24">
        <f>IF(Universe!V590="","",(Universe!V590-$B$2568)/$C$2568)</f>
        <v/>
      </c>
      <c r="AA590" s="24">
        <f>IF(P590="","",(P590-$B$2572)/$C$2572)</f>
        <v/>
      </c>
      <c r="AB590" s="24">
        <f>IF(Q590="","",(Q590-$B$2573)/$C$2573)</f>
        <v/>
      </c>
      <c r="AC590" s="24">
        <f>IF(R590="","",(R590-$B$2574)/$C$2574)</f>
        <v/>
      </c>
      <c r="AD590" s="24">
        <f>IF(S590="","",(S590-$B$2575)/$C$2575)</f>
        <v/>
      </c>
      <c r="AE590" s="24">
        <f>IF(Y590="","",Y590-(19.12044933116382+16.522174187581257*U590))</f>
        <v/>
      </c>
      <c r="AF590" s="24">
        <f>IF(X590="","",(X590-(-0.27268023098325006+0.47142105304415904*V590+-0.3189264934812436*U590)--5.286111042926227e-16)/0.7994208745952703)</f>
        <v/>
      </c>
      <c r="AG590" s="24">
        <f>IF(AA590="","",(AA590-(0.5248806186338691+-0.064206457956449*U590)-5.43454825424064e-16)/0.9977404048781155)</f>
        <v/>
      </c>
      <c r="AH590" s="25" t="n">
        <v>-0.0441774642813722</v>
      </c>
      <c r="AI590" s="25" t="n">
        <v>0.1033697649958361</v>
      </c>
      <c r="AJ590" s="25" t="n">
        <v>-0.8731552502880555</v>
      </c>
      <c r="AK590" s="25" t="n">
        <v>0.0836261895439544</v>
      </c>
      <c r="AL590" s="25" t="n">
        <v>0.1695901880183658</v>
      </c>
      <c r="AM590" s="25" t="n">
        <v>0.0852385435510099</v>
      </c>
      <c r="AN590" s="25" t="n">
        <v>-0.2882185118932707</v>
      </c>
      <c r="AO590" s="25" t="n">
        <v>-0.0119612413285826</v>
      </c>
      <c r="AP590" s="25" t="n">
        <v>0.3892998238253615</v>
      </c>
      <c r="AQ590" s="25" t="n">
        <v>-0.3939623002800068</v>
      </c>
    </row>
    <row r="591">
      <c r="A591" s="23">
        <f>Universe!A591</f>
        <v/>
      </c>
      <c r="B591" s="24">
        <f>IF(Universe!W591="","",(Universe!W591-$B$2550)/$C$2550)</f>
        <v/>
      </c>
      <c r="C591" s="24">
        <f>IF(Universe!X591="","",(Universe!X591-$B$2551)/$C$2551)</f>
        <v/>
      </c>
      <c r="D591" s="24">
        <f>IF(Universe!Y591="","",(Universe!Y591-$B$2552)/$C$2552)</f>
        <v/>
      </c>
      <c r="E591" s="24">
        <f>IF(Universe!Z591="","",(Universe!Z591-$B$2553)/$C$2553)</f>
        <v/>
      </c>
      <c r="F591" s="24">
        <f>IF(Universe!AA591="","",(Universe!AA591-$B$2554)/$C$2554)</f>
        <v/>
      </c>
      <c r="G591" s="24">
        <f>IF(Universe!AB591="","",(Universe!AB591-$B$2555)/$C$2555)</f>
        <v/>
      </c>
      <c r="H591" s="24">
        <f>IF(Universe!AC591="","",(Universe!AC591-$B$2556)/$C$2556)</f>
        <v/>
      </c>
      <c r="I591" s="24">
        <f>IF(Universe!AD591="","",(Universe!AD591-$B$2557)/$C$2557)</f>
        <v/>
      </c>
      <c r="J591" s="24">
        <f>IF(Universe!AE591="","",(Universe!AE591-$B$2558)/$C$2558)</f>
        <v/>
      </c>
      <c r="K591" s="24">
        <f>IF(Universe!AF591="","",(Universe!AF591-$B$2559)/$C$2559)</f>
        <v/>
      </c>
      <c r="L591" s="24">
        <f>IF(Universe!AG591="","",(Universe!AG591-$B$2560)/$C$2560)</f>
        <v/>
      </c>
      <c r="M591" s="24">
        <f>IF(Universe!AH591="","",(Universe!AH591-$B$2561)/$C$2561)</f>
        <v/>
      </c>
      <c r="N591" s="24">
        <f>IF(Universe!AI591="","",(Universe!AI591-$B$2562)/$C$2562)</f>
        <v/>
      </c>
      <c r="O591" s="24">
        <f>0.74*IF(B591="",0,B591)+0.16*IF(C591="",0,C591)+0.1*IF(D591="",0,D591)</f>
        <v/>
      </c>
      <c r="P591" s="24">
        <f>0.35*IF(E591="",0,E591)+0.35*IF(F591="",0,F591)+0.3*IF(G591="",0,G591)</f>
        <v/>
      </c>
      <c r="Q591" s="24">
        <f>0.656*IF(I591="",0,I591)+0.344*IF(H591="",0,H591)</f>
        <v/>
      </c>
      <c r="R591" s="24">
        <f>0.338*IF(J591="",0,J591)+0.662*IF(K591="",0,K591)</f>
        <v/>
      </c>
      <c r="S591" s="24">
        <f>0.38*IF(L591="",0,L591)+0.35*IF(M591="",0,M591)+0.27*IF(N591="",0,N591)</f>
        <v/>
      </c>
      <c r="T591" s="24">
        <f>IF(Universe!S591="","",((Universe!S591-$B$2565)/$C$2565)^3)</f>
        <v/>
      </c>
      <c r="U591" s="24">
        <f>IF(Universe!S591="","",(Universe!S591-$B$2565)/$C$2565)</f>
        <v/>
      </c>
      <c r="V591" s="24">
        <f>IF(Universe!T591="","",(Universe!T591-$B$2566)/$C$2566)</f>
        <v/>
      </c>
      <c r="W591" s="24">
        <f>IF(Universe!U591="","",(Universe!U591-$B$2567)/$C$2567)</f>
        <v/>
      </c>
      <c r="X591" s="24">
        <f>IF(O591="","",(O591-$B$2571)/$C$2571)</f>
        <v/>
      </c>
      <c r="Y591" s="24">
        <f>IF(T591="","",(T591-$B$2576)/$C$2576)</f>
        <v/>
      </c>
      <c r="Z591" s="24">
        <f>IF(Universe!V591="","",(Universe!V591-$B$2568)/$C$2568)</f>
        <v/>
      </c>
      <c r="AA591" s="24">
        <f>IF(P591="","",(P591-$B$2572)/$C$2572)</f>
        <v/>
      </c>
      <c r="AB591" s="24">
        <f>IF(Q591="","",(Q591-$B$2573)/$C$2573)</f>
        <v/>
      </c>
      <c r="AC591" s="24">
        <f>IF(R591="","",(R591-$B$2574)/$C$2574)</f>
        <v/>
      </c>
      <c r="AD591" s="24">
        <f>IF(S591="","",(S591-$B$2575)/$C$2575)</f>
        <v/>
      </c>
      <c r="AE591" s="24">
        <f>IF(Y591="","",Y591-(19.12044933116382+16.522174187581257*U591))</f>
        <v/>
      </c>
      <c r="AF591" s="24">
        <f>IF(X591="","",(X591-(-0.27268023098325006+0.47142105304415904*V591+-0.3189264934812436*U591)--5.286111042926227e-16)/0.7994208745952703)</f>
        <v/>
      </c>
      <c r="AG591" s="24">
        <f>IF(AA591="","",(AA591-(0.5248806186338691+-0.064206457956449*U591)-5.43454825424064e-16)/0.9977404048781155)</f>
        <v/>
      </c>
      <c r="AH591" s="25" t="n">
        <v>-3.188434916045027</v>
      </c>
      <c r="AI591" s="25" t="n">
        <v>-0.5538435110553716</v>
      </c>
      <c r="AJ591" s="25" t="n">
        <v>0.9173399842011024</v>
      </c>
      <c r="AK591" s="25" t="n">
        <v>1.716447975979925</v>
      </c>
      <c r="AL591" s="25" t="n">
        <v>2.66743476585188</v>
      </c>
      <c r="AM591" s="25" t="n">
        <v>0.0201078919711696</v>
      </c>
      <c r="AN591" s="25" t="n">
        <v>1.43080037117851</v>
      </c>
      <c r="AO591" s="25" t="n">
        <v>0.07931704728408639</v>
      </c>
      <c r="AP591" s="25" t="n">
        <v>3.935091996046234</v>
      </c>
      <c r="AQ591" s="25" t="n">
        <v>-0.5062916898884976</v>
      </c>
    </row>
    <row r="592">
      <c r="A592" s="23">
        <f>Universe!A592</f>
        <v/>
      </c>
      <c r="B592" s="24">
        <f>IF(Universe!W592="","",(Universe!W592-$B$2550)/$C$2550)</f>
        <v/>
      </c>
      <c r="C592" s="24">
        <f>IF(Universe!X592="","",(Universe!X592-$B$2551)/$C$2551)</f>
        <v/>
      </c>
      <c r="D592" s="24">
        <f>IF(Universe!Y592="","",(Universe!Y592-$B$2552)/$C$2552)</f>
        <v/>
      </c>
      <c r="E592" s="24">
        <f>IF(Universe!Z592="","",(Universe!Z592-$B$2553)/$C$2553)</f>
        <v/>
      </c>
      <c r="F592" s="24">
        <f>IF(Universe!AA592="","",(Universe!AA592-$B$2554)/$C$2554)</f>
        <v/>
      </c>
      <c r="G592" s="24">
        <f>IF(Universe!AB592="","",(Universe!AB592-$B$2555)/$C$2555)</f>
        <v/>
      </c>
      <c r="H592" s="24">
        <f>IF(Universe!AC592="","",(Universe!AC592-$B$2556)/$C$2556)</f>
        <v/>
      </c>
      <c r="I592" s="24">
        <f>IF(Universe!AD592="","",(Universe!AD592-$B$2557)/$C$2557)</f>
        <v/>
      </c>
      <c r="J592" s="24">
        <f>IF(Universe!AE592="","",(Universe!AE592-$B$2558)/$C$2558)</f>
        <v/>
      </c>
      <c r="K592" s="24">
        <f>IF(Universe!AF592="","",(Universe!AF592-$B$2559)/$C$2559)</f>
        <v/>
      </c>
      <c r="L592" s="24">
        <f>IF(Universe!AG592="","",(Universe!AG592-$B$2560)/$C$2560)</f>
        <v/>
      </c>
      <c r="M592" s="24">
        <f>IF(Universe!AH592="","",(Universe!AH592-$B$2561)/$C$2561)</f>
        <v/>
      </c>
      <c r="N592" s="24">
        <f>IF(Universe!AI592="","",(Universe!AI592-$B$2562)/$C$2562)</f>
        <v/>
      </c>
      <c r="O592" s="24">
        <f>0.74*IF(B592="",0,B592)+0.16*IF(C592="",0,C592)+0.1*IF(D592="",0,D592)</f>
        <v/>
      </c>
      <c r="P592" s="24">
        <f>0.35*IF(E592="",0,E592)+0.35*IF(F592="",0,F592)+0.3*IF(G592="",0,G592)</f>
        <v/>
      </c>
      <c r="Q592" s="24">
        <f>0.656*IF(I592="",0,I592)+0.344*IF(H592="",0,H592)</f>
        <v/>
      </c>
      <c r="R592" s="24">
        <f>0.338*IF(J592="",0,J592)+0.662*IF(K592="",0,K592)</f>
        <v/>
      </c>
      <c r="S592" s="24">
        <f>0.38*IF(L592="",0,L592)+0.35*IF(M592="",0,M592)+0.27*IF(N592="",0,N592)</f>
        <v/>
      </c>
      <c r="T592" s="24">
        <f>IF(Universe!S592="","",((Universe!S592-$B$2565)/$C$2565)^3)</f>
        <v/>
      </c>
      <c r="U592" s="24">
        <f>IF(Universe!S592="","",(Universe!S592-$B$2565)/$C$2565)</f>
        <v/>
      </c>
      <c r="V592" s="24">
        <f>IF(Universe!T592="","",(Universe!T592-$B$2566)/$C$2566)</f>
        <v/>
      </c>
      <c r="W592" s="24">
        <f>IF(Universe!U592="","",(Universe!U592-$B$2567)/$C$2567)</f>
        <v/>
      </c>
      <c r="X592" s="24">
        <f>IF(O592="","",(O592-$B$2571)/$C$2571)</f>
        <v/>
      </c>
      <c r="Y592" s="24">
        <f>IF(T592="","",(T592-$B$2576)/$C$2576)</f>
        <v/>
      </c>
      <c r="Z592" s="24">
        <f>IF(Universe!V592="","",(Universe!V592-$B$2568)/$C$2568)</f>
        <v/>
      </c>
      <c r="AA592" s="24">
        <f>IF(P592="","",(P592-$B$2572)/$C$2572)</f>
        <v/>
      </c>
      <c r="AB592" s="24">
        <f>IF(Q592="","",(Q592-$B$2573)/$C$2573)</f>
        <v/>
      </c>
      <c r="AC592" s="24">
        <f>IF(R592="","",(R592-$B$2574)/$C$2574)</f>
        <v/>
      </c>
      <c r="AD592" s="24">
        <f>IF(S592="","",(S592-$B$2575)/$C$2575)</f>
        <v/>
      </c>
      <c r="AE592" s="24">
        <f>IF(Y592="","",Y592-(19.12044933116382+16.522174187581257*U592))</f>
        <v/>
      </c>
      <c r="AF592" s="24">
        <f>IF(X592="","",(X592-(-0.27268023098325006+0.47142105304415904*V592+-0.3189264934812436*U592)--5.286111042926227e-16)/0.7994208745952703)</f>
        <v/>
      </c>
      <c r="AG592" s="24">
        <f>IF(AA592="","",(AA592-(0.5248806186338691+-0.064206457956449*U592)-5.43454825424064e-16)/0.9977404048781155)</f>
        <v/>
      </c>
      <c r="AH592" s="25" t="n">
        <v>-3.711233853825863</v>
      </c>
      <c r="AI592" s="25" t="n">
        <v>0.0828529376040512</v>
      </c>
      <c r="AJ592" s="25" t="n">
        <v>-0.2479754136991889</v>
      </c>
      <c r="AK592" s="25" t="n">
        <v>-0.318147996997516</v>
      </c>
      <c r="AL592" s="25" t="n">
        <v>1.380670004683532</v>
      </c>
      <c r="AM592" s="25" t="n">
        <v>1.801689588227568</v>
      </c>
      <c r="AN592" s="25" t="n">
        <v>0.1122776267131086</v>
      </c>
      <c r="AO592" s="25" t="n">
        <v>-0.2150628328746767</v>
      </c>
      <c r="AP592" s="25" t="n">
        <v>-1.071187004771864</v>
      </c>
      <c r="AQ592" s="25" t="n">
        <v>0.9480849839429372</v>
      </c>
    </row>
    <row r="593">
      <c r="A593" s="23">
        <f>Universe!A593</f>
        <v/>
      </c>
      <c r="B593" s="24">
        <f>IF(Universe!W593="","",(Universe!W593-$B$2550)/$C$2550)</f>
        <v/>
      </c>
      <c r="C593" s="24">
        <f>IF(Universe!X593="","",(Universe!X593-$B$2551)/$C$2551)</f>
        <v/>
      </c>
      <c r="D593" s="24">
        <f>IF(Universe!Y593="","",(Universe!Y593-$B$2552)/$C$2552)</f>
        <v/>
      </c>
      <c r="E593" s="24">
        <f>IF(Universe!Z593="","",(Universe!Z593-$B$2553)/$C$2553)</f>
        <v/>
      </c>
      <c r="F593" s="24">
        <f>IF(Universe!AA593="","",(Universe!AA593-$B$2554)/$C$2554)</f>
        <v/>
      </c>
      <c r="G593" s="24">
        <f>IF(Universe!AB593="","",(Universe!AB593-$B$2555)/$C$2555)</f>
        <v/>
      </c>
      <c r="H593" s="24">
        <f>IF(Universe!AC593="","",(Universe!AC593-$B$2556)/$C$2556)</f>
        <v/>
      </c>
      <c r="I593" s="24">
        <f>IF(Universe!AD593="","",(Universe!AD593-$B$2557)/$C$2557)</f>
        <v/>
      </c>
      <c r="J593" s="24">
        <f>IF(Universe!AE593="","",(Universe!AE593-$B$2558)/$C$2558)</f>
        <v/>
      </c>
      <c r="K593" s="24">
        <f>IF(Universe!AF593="","",(Universe!AF593-$B$2559)/$C$2559)</f>
        <v/>
      </c>
      <c r="L593" s="24">
        <f>IF(Universe!AG593="","",(Universe!AG593-$B$2560)/$C$2560)</f>
        <v/>
      </c>
      <c r="M593" s="24">
        <f>IF(Universe!AH593="","",(Universe!AH593-$B$2561)/$C$2561)</f>
        <v/>
      </c>
      <c r="N593" s="24">
        <f>IF(Universe!AI593="","",(Universe!AI593-$B$2562)/$C$2562)</f>
        <v/>
      </c>
      <c r="O593" s="24">
        <f>0.74*IF(B593="",0,B593)+0.16*IF(C593="",0,C593)+0.1*IF(D593="",0,D593)</f>
        <v/>
      </c>
      <c r="P593" s="24">
        <f>0.35*IF(E593="",0,E593)+0.35*IF(F593="",0,F593)+0.3*IF(G593="",0,G593)</f>
        <v/>
      </c>
      <c r="Q593" s="24">
        <f>0.656*IF(I593="",0,I593)+0.344*IF(H593="",0,H593)</f>
        <v/>
      </c>
      <c r="R593" s="24">
        <f>0.338*IF(J593="",0,J593)+0.662*IF(K593="",0,K593)</f>
        <v/>
      </c>
      <c r="S593" s="24">
        <f>0.38*IF(L593="",0,L593)+0.35*IF(M593="",0,M593)+0.27*IF(N593="",0,N593)</f>
        <v/>
      </c>
      <c r="T593" s="24">
        <f>IF(Universe!S593="","",((Universe!S593-$B$2565)/$C$2565)^3)</f>
        <v/>
      </c>
      <c r="U593" s="24">
        <f>IF(Universe!S593="","",(Universe!S593-$B$2565)/$C$2565)</f>
        <v/>
      </c>
      <c r="V593" s="24">
        <f>IF(Universe!T593="","",(Universe!T593-$B$2566)/$C$2566)</f>
        <v/>
      </c>
      <c r="W593" s="24">
        <f>IF(Universe!U593="","",(Universe!U593-$B$2567)/$C$2567)</f>
        <v/>
      </c>
      <c r="X593" s="24">
        <f>IF(O593="","",(O593-$B$2571)/$C$2571)</f>
        <v/>
      </c>
      <c r="Y593" s="24">
        <f>IF(T593="","",(T593-$B$2576)/$C$2576)</f>
        <v/>
      </c>
      <c r="Z593" s="24">
        <f>IF(Universe!V593="","",(Universe!V593-$B$2568)/$C$2568)</f>
        <v/>
      </c>
      <c r="AA593" s="24">
        <f>IF(P593="","",(P593-$B$2572)/$C$2572)</f>
        <v/>
      </c>
      <c r="AB593" s="24">
        <f>IF(Q593="","",(Q593-$B$2573)/$C$2573)</f>
        <v/>
      </c>
      <c r="AC593" s="24">
        <f>IF(R593="","",(R593-$B$2574)/$C$2574)</f>
        <v/>
      </c>
      <c r="AD593" s="24">
        <f>IF(S593="","",(S593-$B$2575)/$C$2575)</f>
        <v/>
      </c>
      <c r="AE593" s="24">
        <f>IF(Y593="","",Y593-(19.12044933116382+16.522174187581257*U593))</f>
        <v/>
      </c>
      <c r="AF593" s="24">
        <f>IF(X593="","",(X593-(-0.27268023098325006+0.47142105304415904*V593+-0.3189264934812436*U593)--5.286111042926227e-16)/0.7994208745952703)</f>
        <v/>
      </c>
      <c r="AG593" s="24">
        <f>IF(AA593="","",(AA593-(0.5248806186338691+-0.064206457956449*U593)-5.43454825424064e-16)/0.9977404048781155)</f>
        <v/>
      </c>
      <c r="AH593" s="25" t="n">
        <v>-3.446412351774472</v>
      </c>
      <c r="AI593" s="25" t="n">
        <v>3.097738855532865</v>
      </c>
      <c r="AJ593" s="25" t="n">
        <v>-0.2304028503673981</v>
      </c>
      <c r="AK593" s="25" t="n">
        <v>1.558725660693014</v>
      </c>
      <c r="AL593" s="25" t="n">
        <v>2.122848188939446</v>
      </c>
      <c r="AM593" s="25" t="n">
        <v>0.0545956699215064</v>
      </c>
      <c r="AN593" s="25" t="n">
        <v>2.363698292936383</v>
      </c>
      <c r="AO593" s="25" t="n">
        <v>-0.1474673756891378</v>
      </c>
      <c r="AP593" s="25" t="n">
        <v>-0.9283147421143768</v>
      </c>
      <c r="AQ593" s="25" t="n">
        <v>0.2332371709094707</v>
      </c>
    </row>
    <row r="594">
      <c r="A594" s="23">
        <f>Universe!A594</f>
        <v/>
      </c>
      <c r="B594" s="24">
        <f>IF(Universe!W594="","",(Universe!W594-$B$2550)/$C$2550)</f>
        <v/>
      </c>
      <c r="C594" s="24">
        <f>IF(Universe!X594="","",(Universe!X594-$B$2551)/$C$2551)</f>
        <v/>
      </c>
      <c r="D594" s="24">
        <f>IF(Universe!Y594="","",(Universe!Y594-$B$2552)/$C$2552)</f>
        <v/>
      </c>
      <c r="E594" s="24">
        <f>IF(Universe!Z594="","",(Universe!Z594-$B$2553)/$C$2553)</f>
        <v/>
      </c>
      <c r="F594" s="24">
        <f>IF(Universe!AA594="","",(Universe!AA594-$B$2554)/$C$2554)</f>
        <v/>
      </c>
      <c r="G594" s="24">
        <f>IF(Universe!AB594="","",(Universe!AB594-$B$2555)/$C$2555)</f>
        <v/>
      </c>
      <c r="H594" s="24">
        <f>IF(Universe!AC594="","",(Universe!AC594-$B$2556)/$C$2556)</f>
        <v/>
      </c>
      <c r="I594" s="24">
        <f>IF(Universe!AD594="","",(Universe!AD594-$B$2557)/$C$2557)</f>
        <v/>
      </c>
      <c r="J594" s="24">
        <f>IF(Universe!AE594="","",(Universe!AE594-$B$2558)/$C$2558)</f>
        <v/>
      </c>
      <c r="K594" s="24">
        <f>IF(Universe!AF594="","",(Universe!AF594-$B$2559)/$C$2559)</f>
        <v/>
      </c>
      <c r="L594" s="24">
        <f>IF(Universe!AG594="","",(Universe!AG594-$B$2560)/$C$2560)</f>
        <v/>
      </c>
      <c r="M594" s="24">
        <f>IF(Universe!AH594="","",(Universe!AH594-$B$2561)/$C$2561)</f>
        <v/>
      </c>
      <c r="N594" s="24">
        <f>IF(Universe!AI594="","",(Universe!AI594-$B$2562)/$C$2562)</f>
        <v/>
      </c>
      <c r="O594" s="24">
        <f>0.74*IF(B594="",0,B594)+0.16*IF(C594="",0,C594)+0.1*IF(D594="",0,D594)</f>
        <v/>
      </c>
      <c r="P594" s="24">
        <f>0.35*IF(E594="",0,E594)+0.35*IF(F594="",0,F594)+0.3*IF(G594="",0,G594)</f>
        <v/>
      </c>
      <c r="Q594" s="24">
        <f>0.656*IF(I594="",0,I594)+0.344*IF(H594="",0,H594)</f>
        <v/>
      </c>
      <c r="R594" s="24">
        <f>0.338*IF(J594="",0,J594)+0.662*IF(K594="",0,K594)</f>
        <v/>
      </c>
      <c r="S594" s="24">
        <f>0.38*IF(L594="",0,L594)+0.35*IF(M594="",0,M594)+0.27*IF(N594="",0,N594)</f>
        <v/>
      </c>
      <c r="T594" s="24">
        <f>IF(Universe!S594="","",((Universe!S594-$B$2565)/$C$2565)^3)</f>
        <v/>
      </c>
      <c r="U594" s="24">
        <f>IF(Universe!S594="","",(Universe!S594-$B$2565)/$C$2565)</f>
        <v/>
      </c>
      <c r="V594" s="24">
        <f>IF(Universe!T594="","",(Universe!T594-$B$2566)/$C$2566)</f>
        <v/>
      </c>
      <c r="W594" s="24">
        <f>IF(Universe!U594="","",(Universe!U594-$B$2567)/$C$2567)</f>
        <v/>
      </c>
      <c r="X594" s="24">
        <f>IF(O594="","",(O594-$B$2571)/$C$2571)</f>
        <v/>
      </c>
      <c r="Y594" s="24">
        <f>IF(T594="","",(T594-$B$2576)/$C$2576)</f>
        <v/>
      </c>
      <c r="Z594" s="24">
        <f>IF(Universe!V594="","",(Universe!V594-$B$2568)/$C$2568)</f>
        <v/>
      </c>
      <c r="AA594" s="24">
        <f>IF(P594="","",(P594-$B$2572)/$C$2572)</f>
        <v/>
      </c>
      <c r="AB594" s="24">
        <f>IF(Q594="","",(Q594-$B$2573)/$C$2573)</f>
        <v/>
      </c>
      <c r="AC594" s="24">
        <f>IF(R594="","",(R594-$B$2574)/$C$2574)</f>
        <v/>
      </c>
      <c r="AD594" s="24">
        <f>IF(S594="","",(S594-$B$2575)/$C$2575)</f>
        <v/>
      </c>
      <c r="AE594" s="24">
        <f>IF(Y594="","",Y594-(19.12044933116382+16.522174187581257*U594))</f>
        <v/>
      </c>
      <c r="AF594" s="24">
        <f>IF(X594="","",(X594-(-0.27268023098325006+0.47142105304415904*V594+-0.3189264934812436*U594)--5.286111042926227e-16)/0.7994208745952703)</f>
        <v/>
      </c>
      <c r="AG594" s="24">
        <f>IF(AA594="","",(AA594-(0.5248806186338691+-0.064206457956449*U594)-5.43454825424064e-16)/0.9977404048781155)</f>
        <v/>
      </c>
      <c r="AH594" s="25" t="n">
        <v>-2.50995587203997</v>
      </c>
      <c r="AI594" s="25" t="n">
        <v>0.2166303410465271</v>
      </c>
      <c r="AJ594" s="25" t="n">
        <v>-1.289011193779656</v>
      </c>
      <c r="AK594" s="25" t="n">
        <v>0.1181747217136904</v>
      </c>
      <c r="AL594" s="25" t="n">
        <v>3.356799808871138</v>
      </c>
      <c r="AM594" s="25" t="n">
        <v>0.2331241326477375</v>
      </c>
      <c r="AN594" s="25" t="n">
        <v>-0.2922032457916541</v>
      </c>
      <c r="AO594" s="25" t="n">
        <v>-0.4534226025229464</v>
      </c>
      <c r="AP594" s="25" t="n">
        <v>-0.7899809539534089</v>
      </c>
      <c r="AQ594" s="25" t="n">
        <v>-0.5592585326825507</v>
      </c>
    </row>
    <row r="595">
      <c r="A595" s="23">
        <f>Universe!A595</f>
        <v/>
      </c>
      <c r="B595" s="24">
        <f>IF(Universe!W595="","",(Universe!W595-$B$2550)/$C$2550)</f>
        <v/>
      </c>
      <c r="C595" s="24">
        <f>IF(Universe!X595="","",(Universe!X595-$B$2551)/$C$2551)</f>
        <v/>
      </c>
      <c r="D595" s="24">
        <f>IF(Universe!Y595="","",(Universe!Y595-$B$2552)/$C$2552)</f>
        <v/>
      </c>
      <c r="E595" s="24">
        <f>IF(Universe!Z595="","",(Universe!Z595-$B$2553)/$C$2553)</f>
        <v/>
      </c>
      <c r="F595" s="24">
        <f>IF(Universe!AA595="","",(Universe!AA595-$B$2554)/$C$2554)</f>
        <v/>
      </c>
      <c r="G595" s="24">
        <f>IF(Universe!AB595="","",(Universe!AB595-$B$2555)/$C$2555)</f>
        <v/>
      </c>
      <c r="H595" s="24">
        <f>IF(Universe!AC595="","",(Universe!AC595-$B$2556)/$C$2556)</f>
        <v/>
      </c>
      <c r="I595" s="24">
        <f>IF(Universe!AD595="","",(Universe!AD595-$B$2557)/$C$2557)</f>
        <v/>
      </c>
      <c r="J595" s="24">
        <f>IF(Universe!AE595="","",(Universe!AE595-$B$2558)/$C$2558)</f>
        <v/>
      </c>
      <c r="K595" s="24">
        <f>IF(Universe!AF595="","",(Universe!AF595-$B$2559)/$C$2559)</f>
        <v/>
      </c>
      <c r="L595" s="24">
        <f>IF(Universe!AG595="","",(Universe!AG595-$B$2560)/$C$2560)</f>
        <v/>
      </c>
      <c r="M595" s="24">
        <f>IF(Universe!AH595="","",(Universe!AH595-$B$2561)/$C$2561)</f>
        <v/>
      </c>
      <c r="N595" s="24">
        <f>IF(Universe!AI595="","",(Universe!AI595-$B$2562)/$C$2562)</f>
        <v/>
      </c>
      <c r="O595" s="24">
        <f>0.74*IF(B595="",0,B595)+0.16*IF(C595="",0,C595)+0.1*IF(D595="",0,D595)</f>
        <v/>
      </c>
      <c r="P595" s="24">
        <f>0.35*IF(E595="",0,E595)+0.35*IF(F595="",0,F595)+0.3*IF(G595="",0,G595)</f>
        <v/>
      </c>
      <c r="Q595" s="24">
        <f>0.656*IF(I595="",0,I595)+0.344*IF(H595="",0,H595)</f>
        <v/>
      </c>
      <c r="R595" s="24">
        <f>0.338*IF(J595="",0,J595)+0.662*IF(K595="",0,K595)</f>
        <v/>
      </c>
      <c r="S595" s="24">
        <f>0.38*IF(L595="",0,L595)+0.35*IF(M595="",0,M595)+0.27*IF(N595="",0,N595)</f>
        <v/>
      </c>
      <c r="T595" s="24">
        <f>IF(Universe!S595="","",((Universe!S595-$B$2565)/$C$2565)^3)</f>
        <v/>
      </c>
      <c r="U595" s="24">
        <f>IF(Universe!S595="","",(Universe!S595-$B$2565)/$C$2565)</f>
        <v/>
      </c>
      <c r="V595" s="24">
        <f>IF(Universe!T595="","",(Universe!T595-$B$2566)/$C$2566)</f>
        <v/>
      </c>
      <c r="W595" s="24">
        <f>IF(Universe!U595="","",(Universe!U595-$B$2567)/$C$2567)</f>
        <v/>
      </c>
      <c r="X595" s="24">
        <f>IF(O595="","",(O595-$B$2571)/$C$2571)</f>
        <v/>
      </c>
      <c r="Y595" s="24">
        <f>IF(T595="","",(T595-$B$2576)/$C$2576)</f>
        <v/>
      </c>
      <c r="Z595" s="24">
        <f>IF(Universe!V595="","",(Universe!V595-$B$2568)/$C$2568)</f>
        <v/>
      </c>
      <c r="AA595" s="24">
        <f>IF(P595="","",(P595-$B$2572)/$C$2572)</f>
        <v/>
      </c>
      <c r="AB595" s="24">
        <f>IF(Q595="","",(Q595-$B$2573)/$C$2573)</f>
        <v/>
      </c>
      <c r="AC595" s="24">
        <f>IF(R595="","",(R595-$B$2574)/$C$2574)</f>
        <v/>
      </c>
      <c r="AD595" s="24">
        <f>IF(S595="","",(S595-$B$2575)/$C$2575)</f>
        <v/>
      </c>
      <c r="AE595" s="24">
        <f>IF(Y595="","",Y595-(19.12044933116382+16.522174187581257*U595))</f>
        <v/>
      </c>
      <c r="AF595" s="24">
        <f>IF(X595="","",(X595-(-0.27268023098325006+0.47142105304415904*V595+-0.3189264934812436*U595)--5.286111042926227e-16)/0.7994208745952703)</f>
        <v/>
      </c>
      <c r="AG595" s="24">
        <f>IF(AA595="","",(AA595-(0.5248806186338691+-0.064206457956449*U595)-5.43454825424064e-16)/0.9977404048781155)</f>
        <v/>
      </c>
      <c r="AH595" s="25" t="n">
        <v>-2.314292008651857</v>
      </c>
      <c r="AI595" s="25" t="n">
        <v>0.5149827805948471</v>
      </c>
      <c r="AJ595" s="25" t="n">
        <v>-0.930090040511542</v>
      </c>
      <c r="AK595" s="25" t="n">
        <v>0.9222055055201048</v>
      </c>
      <c r="AL595" s="25" t="n">
        <v>3.380376612208714</v>
      </c>
      <c r="AM595" s="25" t="n">
        <v>0.1588865240041841</v>
      </c>
      <c r="AN595" s="25" t="n">
        <v>1.867007508568447</v>
      </c>
      <c r="AO595" s="25" t="n">
        <v>-1.125288554882614</v>
      </c>
      <c r="AP595" s="25" t="n">
        <v>0.1481944842800884</v>
      </c>
      <c r="AQ595" s="25" t="n">
        <v>0.3161163838883233</v>
      </c>
    </row>
    <row r="596">
      <c r="A596" s="23">
        <f>Universe!A596</f>
        <v/>
      </c>
      <c r="B596" s="24">
        <f>IF(Universe!W596="","",(Universe!W596-$B$2550)/$C$2550)</f>
        <v/>
      </c>
      <c r="C596" s="24">
        <f>IF(Universe!X596="","",(Universe!X596-$B$2551)/$C$2551)</f>
        <v/>
      </c>
      <c r="D596" s="24">
        <f>IF(Universe!Y596="","",(Universe!Y596-$B$2552)/$C$2552)</f>
        <v/>
      </c>
      <c r="E596" s="24">
        <f>IF(Universe!Z596="","",(Universe!Z596-$B$2553)/$C$2553)</f>
        <v/>
      </c>
      <c r="F596" s="24">
        <f>IF(Universe!AA596="","",(Universe!AA596-$B$2554)/$C$2554)</f>
        <v/>
      </c>
      <c r="G596" s="24">
        <f>IF(Universe!AB596="","",(Universe!AB596-$B$2555)/$C$2555)</f>
        <v/>
      </c>
      <c r="H596" s="24">
        <f>IF(Universe!AC596="","",(Universe!AC596-$B$2556)/$C$2556)</f>
        <v/>
      </c>
      <c r="I596" s="24">
        <f>IF(Universe!AD596="","",(Universe!AD596-$B$2557)/$C$2557)</f>
        <v/>
      </c>
      <c r="J596" s="24">
        <f>IF(Universe!AE596="","",(Universe!AE596-$B$2558)/$C$2558)</f>
        <v/>
      </c>
      <c r="K596" s="24">
        <f>IF(Universe!AF596="","",(Universe!AF596-$B$2559)/$C$2559)</f>
        <v/>
      </c>
      <c r="L596" s="24">
        <f>IF(Universe!AG596="","",(Universe!AG596-$B$2560)/$C$2560)</f>
        <v/>
      </c>
      <c r="M596" s="24">
        <f>IF(Universe!AH596="","",(Universe!AH596-$B$2561)/$C$2561)</f>
        <v/>
      </c>
      <c r="N596" s="24">
        <f>IF(Universe!AI596="","",(Universe!AI596-$B$2562)/$C$2562)</f>
        <v/>
      </c>
      <c r="O596" s="24">
        <f>0.74*IF(B596="",0,B596)+0.16*IF(C596="",0,C596)+0.1*IF(D596="",0,D596)</f>
        <v/>
      </c>
      <c r="P596" s="24">
        <f>0.35*IF(E596="",0,E596)+0.35*IF(F596="",0,F596)+0.3*IF(G596="",0,G596)</f>
        <v/>
      </c>
      <c r="Q596" s="24">
        <f>0.656*IF(I596="",0,I596)+0.344*IF(H596="",0,H596)</f>
        <v/>
      </c>
      <c r="R596" s="24">
        <f>0.338*IF(J596="",0,J596)+0.662*IF(K596="",0,K596)</f>
        <v/>
      </c>
      <c r="S596" s="24">
        <f>0.38*IF(L596="",0,L596)+0.35*IF(M596="",0,M596)+0.27*IF(N596="",0,N596)</f>
        <v/>
      </c>
      <c r="T596" s="24">
        <f>IF(Universe!S596="","",((Universe!S596-$B$2565)/$C$2565)^3)</f>
        <v/>
      </c>
      <c r="U596" s="24">
        <f>IF(Universe!S596="","",(Universe!S596-$B$2565)/$C$2565)</f>
        <v/>
      </c>
      <c r="V596" s="24">
        <f>IF(Universe!T596="","",(Universe!T596-$B$2566)/$C$2566)</f>
        <v/>
      </c>
      <c r="W596" s="24">
        <f>IF(Universe!U596="","",(Universe!U596-$B$2567)/$C$2567)</f>
        <v/>
      </c>
      <c r="X596" s="24">
        <f>IF(O596="","",(O596-$B$2571)/$C$2571)</f>
        <v/>
      </c>
      <c r="Y596" s="24">
        <f>IF(T596="","",(T596-$B$2576)/$C$2576)</f>
        <v/>
      </c>
      <c r="Z596" s="24">
        <f>IF(Universe!V596="","",(Universe!V596-$B$2568)/$C$2568)</f>
        <v/>
      </c>
      <c r="AA596" s="24">
        <f>IF(P596="","",(P596-$B$2572)/$C$2572)</f>
        <v/>
      </c>
      <c r="AB596" s="24">
        <f>IF(Q596="","",(Q596-$B$2573)/$C$2573)</f>
        <v/>
      </c>
      <c r="AC596" s="24">
        <f>IF(R596="","",(R596-$B$2574)/$C$2574)</f>
        <v/>
      </c>
      <c r="AD596" s="24">
        <f>IF(S596="","",(S596-$B$2575)/$C$2575)</f>
        <v/>
      </c>
      <c r="AE596" s="24">
        <f>IF(Y596="","",Y596-(19.12044933116382+16.522174187581257*U596))</f>
        <v/>
      </c>
      <c r="AF596" s="24">
        <f>IF(X596="","",(X596-(-0.27268023098325006+0.47142105304415904*V596+-0.3189264934812436*U596)--5.286111042926227e-16)/0.7994208745952703)</f>
        <v/>
      </c>
      <c r="AG596" s="24">
        <f>IF(AA596="","",(AA596-(0.5248806186338691+-0.064206457956449*U596)-5.43454825424064e-16)/0.9977404048781155)</f>
        <v/>
      </c>
      <c r="AH596" s="25" t="n">
        <v>-1.705604966197731</v>
      </c>
      <c r="AI596" s="25" t="n">
        <v>0.73234162934883</v>
      </c>
      <c r="AJ596" s="25" t="n">
        <v>1.695072461771478</v>
      </c>
      <c r="AK596" s="25" t="n">
        <v>-0.2237498026221465</v>
      </c>
      <c r="AL596" s="25" t="n">
        <v>3.044958221085884</v>
      </c>
      <c r="AM596" s="25" t="n">
        <v>-0.0951070560064492</v>
      </c>
      <c r="AN596" s="25" t="n">
        <v>0.8910961596543606</v>
      </c>
      <c r="AO596" s="25" t="n">
        <v>-0.0127784443517209</v>
      </c>
      <c r="AP596" s="25" t="n">
        <v>0.6649765697294159</v>
      </c>
      <c r="AQ596" s="25" t="n">
        <v>-0.1988428184732417</v>
      </c>
    </row>
    <row r="597">
      <c r="A597" s="23">
        <f>Universe!A597</f>
        <v/>
      </c>
      <c r="B597" s="24">
        <f>IF(Universe!W597="","",(Universe!W597-$B$2550)/$C$2550)</f>
        <v/>
      </c>
      <c r="C597" s="24">
        <f>IF(Universe!X597="","",(Universe!X597-$B$2551)/$C$2551)</f>
        <v/>
      </c>
      <c r="D597" s="24">
        <f>IF(Universe!Y597="","",(Universe!Y597-$B$2552)/$C$2552)</f>
        <v/>
      </c>
      <c r="E597" s="24">
        <f>IF(Universe!Z597="","",(Universe!Z597-$B$2553)/$C$2553)</f>
        <v/>
      </c>
      <c r="F597" s="24">
        <f>IF(Universe!AA597="","",(Universe!AA597-$B$2554)/$C$2554)</f>
        <v/>
      </c>
      <c r="G597" s="24">
        <f>IF(Universe!AB597="","",(Universe!AB597-$B$2555)/$C$2555)</f>
        <v/>
      </c>
      <c r="H597" s="24">
        <f>IF(Universe!AC597="","",(Universe!AC597-$B$2556)/$C$2556)</f>
        <v/>
      </c>
      <c r="I597" s="24">
        <f>IF(Universe!AD597="","",(Universe!AD597-$B$2557)/$C$2557)</f>
        <v/>
      </c>
      <c r="J597" s="24">
        <f>IF(Universe!AE597="","",(Universe!AE597-$B$2558)/$C$2558)</f>
        <v/>
      </c>
      <c r="K597" s="24">
        <f>IF(Universe!AF597="","",(Universe!AF597-$B$2559)/$C$2559)</f>
        <v/>
      </c>
      <c r="L597" s="24">
        <f>IF(Universe!AG597="","",(Universe!AG597-$B$2560)/$C$2560)</f>
        <v/>
      </c>
      <c r="M597" s="24">
        <f>IF(Universe!AH597="","",(Universe!AH597-$B$2561)/$C$2561)</f>
        <v/>
      </c>
      <c r="N597" s="24">
        <f>IF(Universe!AI597="","",(Universe!AI597-$B$2562)/$C$2562)</f>
        <v/>
      </c>
      <c r="O597" s="24">
        <f>0.74*IF(B597="",0,B597)+0.16*IF(C597="",0,C597)+0.1*IF(D597="",0,D597)</f>
        <v/>
      </c>
      <c r="P597" s="24">
        <f>0.35*IF(E597="",0,E597)+0.35*IF(F597="",0,F597)+0.3*IF(G597="",0,G597)</f>
        <v/>
      </c>
      <c r="Q597" s="24">
        <f>0.656*IF(I597="",0,I597)+0.344*IF(H597="",0,H597)</f>
        <v/>
      </c>
      <c r="R597" s="24">
        <f>0.338*IF(J597="",0,J597)+0.662*IF(K597="",0,K597)</f>
        <v/>
      </c>
      <c r="S597" s="24">
        <f>0.38*IF(L597="",0,L597)+0.35*IF(M597="",0,M597)+0.27*IF(N597="",0,N597)</f>
        <v/>
      </c>
      <c r="T597" s="24">
        <f>IF(Universe!S597="","",((Universe!S597-$B$2565)/$C$2565)^3)</f>
        <v/>
      </c>
      <c r="U597" s="24">
        <f>IF(Universe!S597="","",(Universe!S597-$B$2565)/$C$2565)</f>
        <v/>
      </c>
      <c r="V597" s="24">
        <f>IF(Universe!T597="","",(Universe!T597-$B$2566)/$C$2566)</f>
        <v/>
      </c>
      <c r="W597" s="24">
        <f>IF(Universe!U597="","",(Universe!U597-$B$2567)/$C$2567)</f>
        <v/>
      </c>
      <c r="X597" s="24">
        <f>IF(O597="","",(O597-$B$2571)/$C$2571)</f>
        <v/>
      </c>
      <c r="Y597" s="24">
        <f>IF(T597="","",(T597-$B$2576)/$C$2576)</f>
        <v/>
      </c>
      <c r="Z597" s="24">
        <f>IF(Universe!V597="","",(Universe!V597-$B$2568)/$C$2568)</f>
        <v/>
      </c>
      <c r="AA597" s="24">
        <f>IF(P597="","",(P597-$B$2572)/$C$2572)</f>
        <v/>
      </c>
      <c r="AB597" s="24">
        <f>IF(Q597="","",(Q597-$B$2573)/$C$2573)</f>
        <v/>
      </c>
      <c r="AC597" s="24">
        <f>IF(R597="","",(R597-$B$2574)/$C$2574)</f>
        <v/>
      </c>
      <c r="AD597" s="24">
        <f>IF(S597="","",(S597-$B$2575)/$C$2575)</f>
        <v/>
      </c>
      <c r="AE597" s="24">
        <f>IF(Y597="","",Y597-(19.12044933116382+16.522174187581257*U597))</f>
        <v/>
      </c>
      <c r="AF597" s="24">
        <f>IF(X597="","",(X597-(-0.27268023098325006+0.47142105304415904*V597+-0.3189264934812436*U597)--5.286111042926227e-16)/0.7994208745952703)</f>
        <v/>
      </c>
      <c r="AG597" s="24">
        <f>IF(AA597="","",(AA597-(0.5248806186338691+-0.064206457956449*U597)-5.43454825424064e-16)/0.9977404048781155)</f>
        <v/>
      </c>
      <c r="AH597" s="25" t="n">
        <v>-2.180085831787153</v>
      </c>
      <c r="AI597" s="25" t="n">
        <v>0.5032472173673901</v>
      </c>
      <c r="AJ597" s="25" t="n">
        <v>-0.2409150296029838</v>
      </c>
      <c r="AK597" s="25" t="n">
        <v>0.4558970329025951</v>
      </c>
      <c r="AL597" s="25" t="n">
        <v>3.35690093825635</v>
      </c>
      <c r="AM597" s="25" t="n">
        <v>0.1372432859773214</v>
      </c>
      <c r="AN597" s="25" t="n">
        <v>1.620591650245687</v>
      </c>
      <c r="AO597" s="25" t="n">
        <v>-0.4563916392618466</v>
      </c>
      <c r="AP597" s="25" t="n">
        <v>-3.51394751395931</v>
      </c>
      <c r="AQ597" s="25" t="n">
        <v>-0.4141478633374422</v>
      </c>
    </row>
    <row r="598">
      <c r="A598" s="23">
        <f>Universe!A598</f>
        <v/>
      </c>
      <c r="B598" s="24">
        <f>IF(Universe!W598="","",(Universe!W598-$B$2550)/$C$2550)</f>
        <v/>
      </c>
      <c r="C598" s="24">
        <f>IF(Universe!X598="","",(Universe!X598-$B$2551)/$C$2551)</f>
        <v/>
      </c>
      <c r="D598" s="24">
        <f>IF(Universe!Y598="","",(Universe!Y598-$B$2552)/$C$2552)</f>
        <v/>
      </c>
      <c r="E598" s="24">
        <f>IF(Universe!Z598="","",(Universe!Z598-$B$2553)/$C$2553)</f>
        <v/>
      </c>
      <c r="F598" s="24">
        <f>IF(Universe!AA598="","",(Universe!AA598-$B$2554)/$C$2554)</f>
        <v/>
      </c>
      <c r="G598" s="24">
        <f>IF(Universe!AB598="","",(Universe!AB598-$B$2555)/$C$2555)</f>
        <v/>
      </c>
      <c r="H598" s="24">
        <f>IF(Universe!AC598="","",(Universe!AC598-$B$2556)/$C$2556)</f>
        <v/>
      </c>
      <c r="I598" s="24">
        <f>IF(Universe!AD598="","",(Universe!AD598-$B$2557)/$C$2557)</f>
        <v/>
      </c>
      <c r="J598" s="24">
        <f>IF(Universe!AE598="","",(Universe!AE598-$B$2558)/$C$2558)</f>
        <v/>
      </c>
      <c r="K598" s="24">
        <f>IF(Universe!AF598="","",(Universe!AF598-$B$2559)/$C$2559)</f>
        <v/>
      </c>
      <c r="L598" s="24">
        <f>IF(Universe!AG598="","",(Universe!AG598-$B$2560)/$C$2560)</f>
        <v/>
      </c>
      <c r="M598" s="24">
        <f>IF(Universe!AH598="","",(Universe!AH598-$B$2561)/$C$2561)</f>
        <v/>
      </c>
      <c r="N598" s="24">
        <f>IF(Universe!AI598="","",(Universe!AI598-$B$2562)/$C$2562)</f>
        <v/>
      </c>
      <c r="O598" s="24">
        <f>0.74*IF(B598="",0,B598)+0.16*IF(C598="",0,C598)+0.1*IF(D598="",0,D598)</f>
        <v/>
      </c>
      <c r="P598" s="24">
        <f>0.35*IF(E598="",0,E598)+0.35*IF(F598="",0,F598)+0.3*IF(G598="",0,G598)</f>
        <v/>
      </c>
      <c r="Q598" s="24">
        <f>0.656*IF(I598="",0,I598)+0.344*IF(H598="",0,H598)</f>
        <v/>
      </c>
      <c r="R598" s="24">
        <f>0.338*IF(J598="",0,J598)+0.662*IF(K598="",0,K598)</f>
        <v/>
      </c>
      <c r="S598" s="24">
        <f>0.38*IF(L598="",0,L598)+0.35*IF(M598="",0,M598)+0.27*IF(N598="",0,N598)</f>
        <v/>
      </c>
      <c r="T598" s="24">
        <f>IF(Universe!S598="","",((Universe!S598-$B$2565)/$C$2565)^3)</f>
        <v/>
      </c>
      <c r="U598" s="24">
        <f>IF(Universe!S598="","",(Universe!S598-$B$2565)/$C$2565)</f>
        <v/>
      </c>
      <c r="V598" s="24">
        <f>IF(Universe!T598="","",(Universe!T598-$B$2566)/$C$2566)</f>
        <v/>
      </c>
      <c r="W598" s="24">
        <f>IF(Universe!U598="","",(Universe!U598-$B$2567)/$C$2567)</f>
        <v/>
      </c>
      <c r="X598" s="24">
        <f>IF(O598="","",(O598-$B$2571)/$C$2571)</f>
        <v/>
      </c>
      <c r="Y598" s="24">
        <f>IF(T598="","",(T598-$B$2576)/$C$2576)</f>
        <v/>
      </c>
      <c r="Z598" s="24">
        <f>IF(Universe!V598="","",(Universe!V598-$B$2568)/$C$2568)</f>
        <v/>
      </c>
      <c r="AA598" s="24">
        <f>IF(P598="","",(P598-$B$2572)/$C$2572)</f>
        <v/>
      </c>
      <c r="AB598" s="24">
        <f>IF(Q598="","",(Q598-$B$2573)/$C$2573)</f>
        <v/>
      </c>
      <c r="AC598" s="24">
        <f>IF(R598="","",(R598-$B$2574)/$C$2574)</f>
        <v/>
      </c>
      <c r="AD598" s="24">
        <f>IF(S598="","",(S598-$B$2575)/$C$2575)</f>
        <v/>
      </c>
      <c r="AE598" s="24">
        <f>IF(Y598="","",Y598-(19.12044933116382+16.522174187581257*U598))</f>
        <v/>
      </c>
      <c r="AF598" s="24">
        <f>IF(X598="","",(X598-(-0.27268023098325006+0.47142105304415904*V598+-0.3189264934812436*U598)--5.286111042926227e-16)/0.7994208745952703)</f>
        <v/>
      </c>
      <c r="AG598" s="24">
        <f>IF(AA598="","",(AA598-(0.5248806186338691+-0.064206457956449*U598)-5.43454825424064e-16)/0.9977404048781155)</f>
        <v/>
      </c>
      <c r="AH598" s="25" t="n">
        <v>-3.161948746225274</v>
      </c>
      <c r="AI598" s="25" t="n">
        <v>2.501782983600409</v>
      </c>
      <c r="AJ598" s="25" t="n">
        <v>-0.3931427721796964</v>
      </c>
      <c r="AK598" s="25" t="n">
        <v>-1.533471322362898</v>
      </c>
      <c r="AL598" s="25" t="n">
        <v>2.713909147120086</v>
      </c>
      <c r="AM598" s="25" t="n">
        <v>0.5587581877955979</v>
      </c>
      <c r="AN598" s="25" t="n">
        <v>-0.8716837897855794</v>
      </c>
      <c r="AO598" s="25" t="n">
        <v>-0.2235714950972324</v>
      </c>
      <c r="AP598" s="25" t="n">
        <v>-1.731709552538836</v>
      </c>
      <c r="AQ598" s="25" t="n">
        <v>-0.285367343059312</v>
      </c>
    </row>
    <row r="599">
      <c r="A599" s="23">
        <f>Universe!A599</f>
        <v/>
      </c>
      <c r="B599" s="24">
        <f>IF(Universe!W599="","",(Universe!W599-$B$2550)/$C$2550)</f>
        <v/>
      </c>
      <c r="C599" s="24">
        <f>IF(Universe!X599="","",(Universe!X599-$B$2551)/$C$2551)</f>
        <v/>
      </c>
      <c r="D599" s="24">
        <f>IF(Universe!Y599="","",(Universe!Y599-$B$2552)/$C$2552)</f>
        <v/>
      </c>
      <c r="E599" s="24">
        <f>IF(Universe!Z599="","",(Universe!Z599-$B$2553)/$C$2553)</f>
        <v/>
      </c>
      <c r="F599" s="24">
        <f>IF(Universe!AA599="","",(Universe!AA599-$B$2554)/$C$2554)</f>
        <v/>
      </c>
      <c r="G599" s="24">
        <f>IF(Universe!AB599="","",(Universe!AB599-$B$2555)/$C$2555)</f>
        <v/>
      </c>
      <c r="H599" s="24">
        <f>IF(Universe!AC599="","",(Universe!AC599-$B$2556)/$C$2556)</f>
        <v/>
      </c>
      <c r="I599" s="24">
        <f>IF(Universe!AD599="","",(Universe!AD599-$B$2557)/$C$2557)</f>
        <v/>
      </c>
      <c r="J599" s="24">
        <f>IF(Universe!AE599="","",(Universe!AE599-$B$2558)/$C$2558)</f>
        <v/>
      </c>
      <c r="K599" s="24">
        <f>IF(Universe!AF599="","",(Universe!AF599-$B$2559)/$C$2559)</f>
        <v/>
      </c>
      <c r="L599" s="24">
        <f>IF(Universe!AG599="","",(Universe!AG599-$B$2560)/$C$2560)</f>
        <v/>
      </c>
      <c r="M599" s="24">
        <f>IF(Universe!AH599="","",(Universe!AH599-$B$2561)/$C$2561)</f>
        <v/>
      </c>
      <c r="N599" s="24">
        <f>IF(Universe!AI599="","",(Universe!AI599-$B$2562)/$C$2562)</f>
        <v/>
      </c>
      <c r="O599" s="24">
        <f>0.74*IF(B599="",0,B599)+0.16*IF(C599="",0,C599)+0.1*IF(D599="",0,D599)</f>
        <v/>
      </c>
      <c r="P599" s="24">
        <f>0.35*IF(E599="",0,E599)+0.35*IF(F599="",0,F599)+0.3*IF(G599="",0,G599)</f>
        <v/>
      </c>
      <c r="Q599" s="24">
        <f>0.656*IF(I599="",0,I599)+0.344*IF(H599="",0,H599)</f>
        <v/>
      </c>
      <c r="R599" s="24">
        <f>0.338*IF(J599="",0,J599)+0.662*IF(K599="",0,K599)</f>
        <v/>
      </c>
      <c r="S599" s="24">
        <f>0.38*IF(L599="",0,L599)+0.35*IF(M599="",0,M599)+0.27*IF(N599="",0,N599)</f>
        <v/>
      </c>
      <c r="T599" s="24">
        <f>IF(Universe!S599="","",((Universe!S599-$B$2565)/$C$2565)^3)</f>
        <v/>
      </c>
      <c r="U599" s="24">
        <f>IF(Universe!S599="","",(Universe!S599-$B$2565)/$C$2565)</f>
        <v/>
      </c>
      <c r="V599" s="24">
        <f>IF(Universe!T599="","",(Universe!T599-$B$2566)/$C$2566)</f>
        <v/>
      </c>
      <c r="W599" s="24">
        <f>IF(Universe!U599="","",(Universe!U599-$B$2567)/$C$2567)</f>
        <v/>
      </c>
      <c r="X599" s="24">
        <f>IF(O599="","",(O599-$B$2571)/$C$2571)</f>
        <v/>
      </c>
      <c r="Y599" s="24">
        <f>IF(T599="","",(T599-$B$2576)/$C$2576)</f>
        <v/>
      </c>
      <c r="Z599" s="24">
        <f>IF(Universe!V599="","",(Universe!V599-$B$2568)/$C$2568)</f>
        <v/>
      </c>
      <c r="AA599" s="24">
        <f>IF(P599="","",(P599-$B$2572)/$C$2572)</f>
        <v/>
      </c>
      <c r="AB599" s="24">
        <f>IF(Q599="","",(Q599-$B$2573)/$C$2573)</f>
        <v/>
      </c>
      <c r="AC599" s="24">
        <f>IF(R599="","",(R599-$B$2574)/$C$2574)</f>
        <v/>
      </c>
      <c r="AD599" s="24">
        <f>IF(S599="","",(S599-$B$2575)/$C$2575)</f>
        <v/>
      </c>
      <c r="AE599" s="24">
        <f>IF(Y599="","",Y599-(19.12044933116382+16.522174187581257*U599))</f>
        <v/>
      </c>
      <c r="AF599" s="24">
        <f>IF(X599="","",(X599-(-0.27268023098325006+0.47142105304415904*V599+-0.3189264934812436*U599)--5.286111042926227e-16)/0.7994208745952703)</f>
        <v/>
      </c>
      <c r="AG599" s="24">
        <f>IF(AA599="","",(AA599-(0.5248806186338691+-0.064206457956449*U599)-5.43454825424064e-16)/0.9977404048781155)</f>
        <v/>
      </c>
      <c r="AH599" s="25" t="n">
        <v>-2.161288670317169</v>
      </c>
      <c r="AI599" s="25" t="n">
        <v>0.5029133920058394</v>
      </c>
      <c r="AJ599" s="25" t="n">
        <v>-0.5667503921881425</v>
      </c>
      <c r="AK599" s="25" t="n">
        <v>-0.5514642909823222</v>
      </c>
      <c r="AL599" s="25" t="n">
        <v>3.351165445422137</v>
      </c>
      <c r="AM599" s="25" t="n">
        <v>0.1786817576118587</v>
      </c>
      <c r="AN599" s="25" t="n">
        <v>0.1827731988897183</v>
      </c>
      <c r="AO599" s="25" t="n">
        <v>0.0002042569775416</v>
      </c>
      <c r="AP599" s="25" t="n">
        <v>-0.478237739810317</v>
      </c>
      <c r="AQ599" s="25" t="n">
        <v>-0.5102136793234423</v>
      </c>
    </row>
    <row r="600">
      <c r="A600" s="23">
        <f>Universe!A600</f>
        <v/>
      </c>
      <c r="B600" s="24">
        <f>IF(Universe!W600="","",(Universe!W600-$B$2550)/$C$2550)</f>
        <v/>
      </c>
      <c r="C600" s="24">
        <f>IF(Universe!X600="","",(Universe!X600-$B$2551)/$C$2551)</f>
        <v/>
      </c>
      <c r="D600" s="24">
        <f>IF(Universe!Y600="","",(Universe!Y600-$B$2552)/$C$2552)</f>
        <v/>
      </c>
      <c r="E600" s="24">
        <f>IF(Universe!Z600="","",(Universe!Z600-$B$2553)/$C$2553)</f>
        <v/>
      </c>
      <c r="F600" s="24">
        <f>IF(Universe!AA600="","",(Universe!AA600-$B$2554)/$C$2554)</f>
        <v/>
      </c>
      <c r="G600" s="24">
        <f>IF(Universe!AB600="","",(Universe!AB600-$B$2555)/$C$2555)</f>
        <v/>
      </c>
      <c r="H600" s="24">
        <f>IF(Universe!AC600="","",(Universe!AC600-$B$2556)/$C$2556)</f>
        <v/>
      </c>
      <c r="I600" s="24">
        <f>IF(Universe!AD600="","",(Universe!AD600-$B$2557)/$C$2557)</f>
        <v/>
      </c>
      <c r="J600" s="24">
        <f>IF(Universe!AE600="","",(Universe!AE600-$B$2558)/$C$2558)</f>
        <v/>
      </c>
      <c r="K600" s="24">
        <f>IF(Universe!AF600="","",(Universe!AF600-$B$2559)/$C$2559)</f>
        <v/>
      </c>
      <c r="L600" s="24">
        <f>IF(Universe!AG600="","",(Universe!AG600-$B$2560)/$C$2560)</f>
        <v/>
      </c>
      <c r="M600" s="24">
        <f>IF(Universe!AH600="","",(Universe!AH600-$B$2561)/$C$2561)</f>
        <v/>
      </c>
      <c r="N600" s="24">
        <f>IF(Universe!AI600="","",(Universe!AI600-$B$2562)/$C$2562)</f>
        <v/>
      </c>
      <c r="O600" s="24">
        <f>0.74*IF(B600="",0,B600)+0.16*IF(C600="",0,C600)+0.1*IF(D600="",0,D600)</f>
        <v/>
      </c>
      <c r="P600" s="24">
        <f>0.35*IF(E600="",0,E600)+0.35*IF(F600="",0,F600)+0.3*IF(G600="",0,G600)</f>
        <v/>
      </c>
      <c r="Q600" s="24">
        <f>0.656*IF(I600="",0,I600)+0.344*IF(H600="",0,H600)</f>
        <v/>
      </c>
      <c r="R600" s="24">
        <f>0.338*IF(J600="",0,J600)+0.662*IF(K600="",0,K600)</f>
        <v/>
      </c>
      <c r="S600" s="24">
        <f>0.38*IF(L600="",0,L600)+0.35*IF(M600="",0,M600)+0.27*IF(N600="",0,N600)</f>
        <v/>
      </c>
      <c r="T600" s="24">
        <f>IF(Universe!S600="","",((Universe!S600-$B$2565)/$C$2565)^3)</f>
        <v/>
      </c>
      <c r="U600" s="24">
        <f>IF(Universe!S600="","",(Universe!S600-$B$2565)/$C$2565)</f>
        <v/>
      </c>
      <c r="V600" s="24">
        <f>IF(Universe!T600="","",(Universe!T600-$B$2566)/$C$2566)</f>
        <v/>
      </c>
      <c r="W600" s="24">
        <f>IF(Universe!U600="","",(Universe!U600-$B$2567)/$C$2567)</f>
        <v/>
      </c>
      <c r="X600" s="24">
        <f>IF(O600="","",(O600-$B$2571)/$C$2571)</f>
        <v/>
      </c>
      <c r="Y600" s="24">
        <f>IF(T600="","",(T600-$B$2576)/$C$2576)</f>
        <v/>
      </c>
      <c r="Z600" s="24">
        <f>IF(Universe!V600="","",(Universe!V600-$B$2568)/$C$2568)</f>
        <v/>
      </c>
      <c r="AA600" s="24">
        <f>IF(P600="","",(P600-$B$2572)/$C$2572)</f>
        <v/>
      </c>
      <c r="AB600" s="24">
        <f>IF(Q600="","",(Q600-$B$2573)/$C$2573)</f>
        <v/>
      </c>
      <c r="AC600" s="24">
        <f>IF(R600="","",(R600-$B$2574)/$C$2574)</f>
        <v/>
      </c>
      <c r="AD600" s="24">
        <f>IF(S600="","",(S600-$B$2575)/$C$2575)</f>
        <v/>
      </c>
      <c r="AE600" s="24">
        <f>IF(Y600="","",Y600-(19.12044933116382+16.522174187581257*U600))</f>
        <v/>
      </c>
      <c r="AF600" s="24">
        <f>IF(X600="","",(X600-(-0.27268023098325006+0.47142105304415904*V600+-0.3189264934812436*U600)--5.286111042926227e-16)/0.7994208745952703)</f>
        <v/>
      </c>
      <c r="AG600" s="24">
        <f>IF(AA600="","",(AA600-(0.5248806186338691+-0.064206457956449*U600)-5.43454825424064e-16)/0.9977404048781155)</f>
        <v/>
      </c>
      <c r="AH600" s="25" t="n">
        <v>-2.275248727270492</v>
      </c>
      <c r="AI600" s="25" t="n">
        <v>-0.874753887962909</v>
      </c>
      <c r="AJ600" s="25" t="n">
        <v>-0.7391079449466035</v>
      </c>
      <c r="AK600" s="25" t="n">
        <v>-0.3043723686254505</v>
      </c>
      <c r="AL600" s="25" t="n">
        <v>3.376763000632329</v>
      </c>
      <c r="AM600" s="25" t="n">
        <v>-0.2071356741886135</v>
      </c>
      <c r="AN600" s="25" t="n">
        <v>-1.818526144584742</v>
      </c>
      <c r="AO600" s="25" t="n">
        <v>-0.048612881812316</v>
      </c>
      <c r="AP600" s="25" t="n">
        <v>-0.06596313915923489</v>
      </c>
      <c r="AQ600" s="25" t="n">
        <v>-0.5462365183532495</v>
      </c>
    </row>
    <row r="601">
      <c r="A601" s="23">
        <f>Universe!A601</f>
        <v/>
      </c>
      <c r="B601" s="24">
        <f>IF(Universe!W601="","",(Universe!W601-$B$2550)/$C$2550)</f>
        <v/>
      </c>
      <c r="C601" s="24">
        <f>IF(Universe!X601="","",(Universe!X601-$B$2551)/$C$2551)</f>
        <v/>
      </c>
      <c r="D601" s="24">
        <f>IF(Universe!Y601="","",(Universe!Y601-$B$2552)/$C$2552)</f>
        <v/>
      </c>
      <c r="E601" s="24">
        <f>IF(Universe!Z601="","",(Universe!Z601-$B$2553)/$C$2553)</f>
        <v/>
      </c>
      <c r="F601" s="24">
        <f>IF(Universe!AA601="","",(Universe!AA601-$B$2554)/$C$2554)</f>
        <v/>
      </c>
      <c r="G601" s="24">
        <f>IF(Universe!AB601="","",(Universe!AB601-$B$2555)/$C$2555)</f>
        <v/>
      </c>
      <c r="H601" s="24">
        <f>IF(Universe!AC601="","",(Universe!AC601-$B$2556)/$C$2556)</f>
        <v/>
      </c>
      <c r="I601" s="24">
        <f>IF(Universe!AD601="","",(Universe!AD601-$B$2557)/$C$2557)</f>
        <v/>
      </c>
      <c r="J601" s="24">
        <f>IF(Universe!AE601="","",(Universe!AE601-$B$2558)/$C$2558)</f>
        <v/>
      </c>
      <c r="K601" s="24">
        <f>IF(Universe!AF601="","",(Universe!AF601-$B$2559)/$C$2559)</f>
        <v/>
      </c>
      <c r="L601" s="24">
        <f>IF(Universe!AG601="","",(Universe!AG601-$B$2560)/$C$2560)</f>
        <v/>
      </c>
      <c r="M601" s="24">
        <f>IF(Universe!AH601="","",(Universe!AH601-$B$2561)/$C$2561)</f>
        <v/>
      </c>
      <c r="N601" s="24">
        <f>IF(Universe!AI601="","",(Universe!AI601-$B$2562)/$C$2562)</f>
        <v/>
      </c>
      <c r="O601" s="24">
        <f>0.74*IF(B601="",0,B601)+0.16*IF(C601="",0,C601)+0.1*IF(D601="",0,D601)</f>
        <v/>
      </c>
      <c r="P601" s="24">
        <f>0.35*IF(E601="",0,E601)+0.35*IF(F601="",0,F601)+0.3*IF(G601="",0,G601)</f>
        <v/>
      </c>
      <c r="Q601" s="24">
        <f>0.656*IF(I601="",0,I601)+0.344*IF(H601="",0,H601)</f>
        <v/>
      </c>
      <c r="R601" s="24">
        <f>0.338*IF(J601="",0,J601)+0.662*IF(K601="",0,K601)</f>
        <v/>
      </c>
      <c r="S601" s="24">
        <f>0.38*IF(L601="",0,L601)+0.35*IF(M601="",0,M601)+0.27*IF(N601="",0,N601)</f>
        <v/>
      </c>
      <c r="T601" s="24">
        <f>IF(Universe!S601="","",((Universe!S601-$B$2565)/$C$2565)^3)</f>
        <v/>
      </c>
      <c r="U601" s="24">
        <f>IF(Universe!S601="","",(Universe!S601-$B$2565)/$C$2565)</f>
        <v/>
      </c>
      <c r="V601" s="24">
        <f>IF(Universe!T601="","",(Universe!T601-$B$2566)/$C$2566)</f>
        <v/>
      </c>
      <c r="W601" s="24">
        <f>IF(Universe!U601="","",(Universe!U601-$B$2567)/$C$2567)</f>
        <v/>
      </c>
      <c r="X601" s="24">
        <f>IF(O601="","",(O601-$B$2571)/$C$2571)</f>
        <v/>
      </c>
      <c r="Y601" s="24">
        <f>IF(T601="","",(T601-$B$2576)/$C$2576)</f>
        <v/>
      </c>
      <c r="Z601" s="24">
        <f>IF(Universe!V601="","",(Universe!V601-$B$2568)/$C$2568)</f>
        <v/>
      </c>
      <c r="AA601" s="24">
        <f>IF(P601="","",(P601-$B$2572)/$C$2572)</f>
        <v/>
      </c>
      <c r="AB601" s="24">
        <f>IF(Q601="","",(Q601-$B$2573)/$C$2573)</f>
        <v/>
      </c>
      <c r="AC601" s="24">
        <f>IF(R601="","",(R601-$B$2574)/$C$2574)</f>
        <v/>
      </c>
      <c r="AD601" s="24">
        <f>IF(S601="","",(S601-$B$2575)/$C$2575)</f>
        <v/>
      </c>
      <c r="AE601" s="24">
        <f>IF(Y601="","",Y601-(19.12044933116382+16.522174187581257*U601))</f>
        <v/>
      </c>
      <c r="AF601" s="24">
        <f>IF(X601="","",(X601-(-0.27268023098325006+0.47142105304415904*V601+-0.3189264934812436*U601)--5.286111042926227e-16)/0.7994208745952703)</f>
        <v/>
      </c>
      <c r="AG601" s="24">
        <f>IF(AA601="","",(AA601-(0.5248806186338691+-0.064206457956449*U601)-5.43454825424064e-16)/0.9977404048781155)</f>
        <v/>
      </c>
      <c r="AH601" s="25" t="n">
        <v>-3.662070875258555</v>
      </c>
      <c r="AI601" s="25" t="n">
        <v>-0.0754762692091602</v>
      </c>
      <c r="AJ601" s="25" t="n">
        <v>-0.0854953587705327</v>
      </c>
      <c r="AK601" s="25" t="n">
        <v>1.151671346481014</v>
      </c>
      <c r="AL601" s="25" t="n">
        <v>1.533119479565911</v>
      </c>
      <c r="AM601" s="25" t="n">
        <v>-0.0378435429643514</v>
      </c>
      <c r="AN601" s="25" t="n">
        <v>-0.4527412857963628</v>
      </c>
      <c r="AO601" s="25" t="n">
        <v>-0.2866079027390784</v>
      </c>
      <c r="AP601" s="25" t="n">
        <v>-0.125814240365191</v>
      </c>
      <c r="AQ601" s="25" t="n">
        <v>-0.617306209490041</v>
      </c>
    </row>
    <row r="602">
      <c r="A602" s="23">
        <f>Universe!A602</f>
        <v/>
      </c>
      <c r="B602" s="24">
        <f>IF(Universe!W602="","",(Universe!W602-$B$2550)/$C$2550)</f>
        <v/>
      </c>
      <c r="C602" s="24">
        <f>IF(Universe!X602="","",(Universe!X602-$B$2551)/$C$2551)</f>
        <v/>
      </c>
      <c r="D602" s="24">
        <f>IF(Universe!Y602="","",(Universe!Y602-$B$2552)/$C$2552)</f>
        <v/>
      </c>
      <c r="E602" s="24">
        <f>IF(Universe!Z602="","",(Universe!Z602-$B$2553)/$C$2553)</f>
        <v/>
      </c>
      <c r="F602" s="24">
        <f>IF(Universe!AA602="","",(Universe!AA602-$B$2554)/$C$2554)</f>
        <v/>
      </c>
      <c r="G602" s="24">
        <f>IF(Universe!AB602="","",(Universe!AB602-$B$2555)/$C$2555)</f>
        <v/>
      </c>
      <c r="H602" s="24">
        <f>IF(Universe!AC602="","",(Universe!AC602-$B$2556)/$C$2556)</f>
        <v/>
      </c>
      <c r="I602" s="24">
        <f>IF(Universe!AD602="","",(Universe!AD602-$B$2557)/$C$2557)</f>
        <v/>
      </c>
      <c r="J602" s="24">
        <f>IF(Universe!AE602="","",(Universe!AE602-$B$2558)/$C$2558)</f>
        <v/>
      </c>
      <c r="K602" s="24">
        <f>IF(Universe!AF602="","",(Universe!AF602-$B$2559)/$C$2559)</f>
        <v/>
      </c>
      <c r="L602" s="24">
        <f>IF(Universe!AG602="","",(Universe!AG602-$B$2560)/$C$2560)</f>
        <v/>
      </c>
      <c r="M602" s="24">
        <f>IF(Universe!AH602="","",(Universe!AH602-$B$2561)/$C$2561)</f>
        <v/>
      </c>
      <c r="N602" s="24">
        <f>IF(Universe!AI602="","",(Universe!AI602-$B$2562)/$C$2562)</f>
        <v/>
      </c>
      <c r="O602" s="24">
        <f>0.74*IF(B602="",0,B602)+0.16*IF(C602="",0,C602)+0.1*IF(D602="",0,D602)</f>
        <v/>
      </c>
      <c r="P602" s="24">
        <f>0.35*IF(E602="",0,E602)+0.35*IF(F602="",0,F602)+0.3*IF(G602="",0,G602)</f>
        <v/>
      </c>
      <c r="Q602" s="24">
        <f>0.656*IF(I602="",0,I602)+0.344*IF(H602="",0,H602)</f>
        <v/>
      </c>
      <c r="R602" s="24">
        <f>0.338*IF(J602="",0,J602)+0.662*IF(K602="",0,K602)</f>
        <v/>
      </c>
      <c r="S602" s="24">
        <f>0.38*IF(L602="",0,L602)+0.35*IF(M602="",0,M602)+0.27*IF(N602="",0,N602)</f>
        <v/>
      </c>
      <c r="T602" s="24">
        <f>IF(Universe!S602="","",((Universe!S602-$B$2565)/$C$2565)^3)</f>
        <v/>
      </c>
      <c r="U602" s="24">
        <f>IF(Universe!S602="","",(Universe!S602-$B$2565)/$C$2565)</f>
        <v/>
      </c>
      <c r="V602" s="24">
        <f>IF(Universe!T602="","",(Universe!T602-$B$2566)/$C$2566)</f>
        <v/>
      </c>
      <c r="W602" s="24">
        <f>IF(Universe!U602="","",(Universe!U602-$B$2567)/$C$2567)</f>
        <v/>
      </c>
      <c r="X602" s="24">
        <f>IF(O602="","",(O602-$B$2571)/$C$2571)</f>
        <v/>
      </c>
      <c r="Y602" s="24">
        <f>IF(T602="","",(T602-$B$2576)/$C$2576)</f>
        <v/>
      </c>
      <c r="Z602" s="24">
        <f>IF(Universe!V602="","",(Universe!V602-$B$2568)/$C$2568)</f>
        <v/>
      </c>
      <c r="AA602" s="24">
        <f>IF(P602="","",(P602-$B$2572)/$C$2572)</f>
        <v/>
      </c>
      <c r="AB602" s="24">
        <f>IF(Q602="","",(Q602-$B$2573)/$C$2573)</f>
        <v/>
      </c>
      <c r="AC602" s="24">
        <f>IF(R602="","",(R602-$B$2574)/$C$2574)</f>
        <v/>
      </c>
      <c r="AD602" s="24">
        <f>IF(S602="","",(S602-$B$2575)/$C$2575)</f>
        <v/>
      </c>
      <c r="AE602" s="24">
        <f>IF(Y602="","",Y602-(19.12044933116382+16.522174187581257*U602))</f>
        <v/>
      </c>
      <c r="AF602" s="24">
        <f>IF(X602="","",(X602-(-0.27268023098325006+0.47142105304415904*V602+-0.3189264934812436*U602)--5.286111042926227e-16)/0.7994208745952703)</f>
        <v/>
      </c>
      <c r="AG602" s="24">
        <f>IF(AA602="","",(AA602-(0.5248806186338691+-0.064206457956449*U602)-5.43454825424064e-16)/0.9977404048781155)</f>
        <v/>
      </c>
      <c r="AH602" s="25" t="n">
        <v>-0.4532767873793119</v>
      </c>
      <c r="AI602" s="25" t="n">
        <v>0.7088037629970715</v>
      </c>
      <c r="AJ602" s="25" t="n">
        <v>0.404608185460675</v>
      </c>
      <c r="AK602" s="25" t="n">
        <v>0.13898103032944</v>
      </c>
      <c r="AL602" s="25" t="n">
        <v>1.02191424054017</v>
      </c>
      <c r="AM602" s="25" t="n">
        <v>-0.2639197558915869</v>
      </c>
      <c r="AN602" s="25" t="n">
        <v>0.4461932486434046</v>
      </c>
      <c r="AO602" s="25" t="n">
        <v>-0.1150590455011024</v>
      </c>
      <c r="AP602" s="25" t="n">
        <v>1.198734527226169</v>
      </c>
      <c r="AQ602" s="25" t="n">
        <v>-0.4519576803914952</v>
      </c>
    </row>
    <row r="603">
      <c r="A603" s="23">
        <f>Universe!A603</f>
        <v/>
      </c>
      <c r="B603" s="24">
        <f>IF(Universe!W603="","",(Universe!W603-$B$2550)/$C$2550)</f>
        <v/>
      </c>
      <c r="C603" s="24">
        <f>IF(Universe!X603="","",(Universe!X603-$B$2551)/$C$2551)</f>
        <v/>
      </c>
      <c r="D603" s="24">
        <f>IF(Universe!Y603="","",(Universe!Y603-$B$2552)/$C$2552)</f>
        <v/>
      </c>
      <c r="E603" s="24">
        <f>IF(Universe!Z603="","",(Universe!Z603-$B$2553)/$C$2553)</f>
        <v/>
      </c>
      <c r="F603" s="24">
        <f>IF(Universe!AA603="","",(Universe!AA603-$B$2554)/$C$2554)</f>
        <v/>
      </c>
      <c r="G603" s="24">
        <f>IF(Universe!AB603="","",(Universe!AB603-$B$2555)/$C$2555)</f>
        <v/>
      </c>
      <c r="H603" s="24">
        <f>IF(Universe!AC603="","",(Universe!AC603-$B$2556)/$C$2556)</f>
        <v/>
      </c>
      <c r="I603" s="24">
        <f>IF(Universe!AD603="","",(Universe!AD603-$B$2557)/$C$2557)</f>
        <v/>
      </c>
      <c r="J603" s="24">
        <f>IF(Universe!AE603="","",(Universe!AE603-$B$2558)/$C$2558)</f>
        <v/>
      </c>
      <c r="K603" s="24">
        <f>IF(Universe!AF603="","",(Universe!AF603-$B$2559)/$C$2559)</f>
        <v/>
      </c>
      <c r="L603" s="24">
        <f>IF(Universe!AG603="","",(Universe!AG603-$B$2560)/$C$2560)</f>
        <v/>
      </c>
      <c r="M603" s="24">
        <f>IF(Universe!AH603="","",(Universe!AH603-$B$2561)/$C$2561)</f>
        <v/>
      </c>
      <c r="N603" s="24">
        <f>IF(Universe!AI603="","",(Universe!AI603-$B$2562)/$C$2562)</f>
        <v/>
      </c>
      <c r="O603" s="24">
        <f>0.74*IF(B603="",0,B603)+0.16*IF(C603="",0,C603)+0.1*IF(D603="",0,D603)</f>
        <v/>
      </c>
      <c r="P603" s="24">
        <f>0.35*IF(E603="",0,E603)+0.35*IF(F603="",0,F603)+0.3*IF(G603="",0,G603)</f>
        <v/>
      </c>
      <c r="Q603" s="24">
        <f>0.656*IF(I603="",0,I603)+0.344*IF(H603="",0,H603)</f>
        <v/>
      </c>
      <c r="R603" s="24">
        <f>0.338*IF(J603="",0,J603)+0.662*IF(K603="",0,K603)</f>
        <v/>
      </c>
      <c r="S603" s="24">
        <f>0.38*IF(L603="",0,L603)+0.35*IF(M603="",0,M603)+0.27*IF(N603="",0,N603)</f>
        <v/>
      </c>
      <c r="T603" s="24">
        <f>IF(Universe!S603="","",((Universe!S603-$B$2565)/$C$2565)^3)</f>
        <v/>
      </c>
      <c r="U603" s="24">
        <f>IF(Universe!S603="","",(Universe!S603-$B$2565)/$C$2565)</f>
        <v/>
      </c>
      <c r="V603" s="24">
        <f>IF(Universe!T603="","",(Universe!T603-$B$2566)/$C$2566)</f>
        <v/>
      </c>
      <c r="W603" s="24">
        <f>IF(Universe!U603="","",(Universe!U603-$B$2567)/$C$2567)</f>
        <v/>
      </c>
      <c r="X603" s="24">
        <f>IF(O603="","",(O603-$B$2571)/$C$2571)</f>
        <v/>
      </c>
      <c r="Y603" s="24">
        <f>IF(T603="","",(T603-$B$2576)/$C$2576)</f>
        <v/>
      </c>
      <c r="Z603" s="24">
        <f>IF(Universe!V603="","",(Universe!V603-$B$2568)/$C$2568)</f>
        <v/>
      </c>
      <c r="AA603" s="24">
        <f>IF(P603="","",(P603-$B$2572)/$C$2572)</f>
        <v/>
      </c>
      <c r="AB603" s="24">
        <f>IF(Q603="","",(Q603-$B$2573)/$C$2573)</f>
        <v/>
      </c>
      <c r="AC603" s="24">
        <f>IF(R603="","",(R603-$B$2574)/$C$2574)</f>
        <v/>
      </c>
      <c r="AD603" s="24">
        <f>IF(S603="","",(S603-$B$2575)/$C$2575)</f>
        <v/>
      </c>
      <c r="AE603" s="24">
        <f>IF(Y603="","",Y603-(19.12044933116382+16.522174187581257*U603))</f>
        <v/>
      </c>
      <c r="AF603" s="24">
        <f>IF(X603="","",(X603-(-0.27268023098325006+0.47142105304415904*V603+-0.3189264934812436*U603)--5.286111042926227e-16)/0.7994208745952703)</f>
        <v/>
      </c>
      <c r="AG603" s="24">
        <f>IF(AA603="","",(AA603-(0.5248806186338691+-0.064206457956449*U603)-5.43454825424064e-16)/0.9977404048781155)</f>
        <v/>
      </c>
      <c r="AH603" s="25" t="n">
        <v>0.08107308671300791</v>
      </c>
      <c r="AI603" s="25" t="n">
        <v>-0.2963666072138005</v>
      </c>
      <c r="AJ603" s="25" t="n">
        <v>0.1675410081969415</v>
      </c>
      <c r="AK603" s="25" t="n">
        <v>0.042547687785469</v>
      </c>
      <c r="AL603" s="25" t="n">
        <v>-0.0949218825060676</v>
      </c>
      <c r="AM603" s="25" t="n">
        <v>-0.0683882061172754</v>
      </c>
      <c r="AN603" s="25" t="n">
        <v>-0.8575134748609113</v>
      </c>
      <c r="AO603" s="25" t="n">
        <v>-0.0218918253333097</v>
      </c>
      <c r="AP603" s="25" t="n">
        <v>-0.5443285185707555</v>
      </c>
      <c r="AQ603" s="25" t="n">
        <v>-0.1254500791317915</v>
      </c>
    </row>
    <row r="604">
      <c r="A604" s="23">
        <f>Universe!A604</f>
        <v/>
      </c>
      <c r="B604" s="24">
        <f>IF(Universe!W604="","",(Universe!W604-$B$2550)/$C$2550)</f>
        <v/>
      </c>
      <c r="C604" s="24">
        <f>IF(Universe!X604="","",(Universe!X604-$B$2551)/$C$2551)</f>
        <v/>
      </c>
      <c r="D604" s="24">
        <f>IF(Universe!Y604="","",(Universe!Y604-$B$2552)/$C$2552)</f>
        <v/>
      </c>
      <c r="E604" s="24">
        <f>IF(Universe!Z604="","",(Universe!Z604-$B$2553)/$C$2553)</f>
        <v/>
      </c>
      <c r="F604" s="24">
        <f>IF(Universe!AA604="","",(Universe!AA604-$B$2554)/$C$2554)</f>
        <v/>
      </c>
      <c r="G604" s="24">
        <f>IF(Universe!AB604="","",(Universe!AB604-$B$2555)/$C$2555)</f>
        <v/>
      </c>
      <c r="H604" s="24">
        <f>IF(Universe!AC604="","",(Universe!AC604-$B$2556)/$C$2556)</f>
        <v/>
      </c>
      <c r="I604" s="24">
        <f>IF(Universe!AD604="","",(Universe!AD604-$B$2557)/$C$2557)</f>
        <v/>
      </c>
      <c r="J604" s="24">
        <f>IF(Universe!AE604="","",(Universe!AE604-$B$2558)/$C$2558)</f>
        <v/>
      </c>
      <c r="K604" s="24">
        <f>IF(Universe!AF604="","",(Universe!AF604-$B$2559)/$C$2559)</f>
        <v/>
      </c>
      <c r="L604" s="24">
        <f>IF(Universe!AG604="","",(Universe!AG604-$B$2560)/$C$2560)</f>
        <v/>
      </c>
      <c r="M604" s="24">
        <f>IF(Universe!AH604="","",(Universe!AH604-$B$2561)/$C$2561)</f>
        <v/>
      </c>
      <c r="N604" s="24">
        <f>IF(Universe!AI604="","",(Universe!AI604-$B$2562)/$C$2562)</f>
        <v/>
      </c>
      <c r="O604" s="24">
        <f>0.74*IF(B604="",0,B604)+0.16*IF(C604="",0,C604)+0.1*IF(D604="",0,D604)</f>
        <v/>
      </c>
      <c r="P604" s="24">
        <f>0.35*IF(E604="",0,E604)+0.35*IF(F604="",0,F604)+0.3*IF(G604="",0,G604)</f>
        <v/>
      </c>
      <c r="Q604" s="24">
        <f>0.656*IF(I604="",0,I604)+0.344*IF(H604="",0,H604)</f>
        <v/>
      </c>
      <c r="R604" s="24">
        <f>0.338*IF(J604="",0,J604)+0.662*IF(K604="",0,K604)</f>
        <v/>
      </c>
      <c r="S604" s="24">
        <f>0.38*IF(L604="",0,L604)+0.35*IF(M604="",0,M604)+0.27*IF(N604="",0,N604)</f>
        <v/>
      </c>
      <c r="T604" s="24">
        <f>IF(Universe!S604="","",((Universe!S604-$B$2565)/$C$2565)^3)</f>
        <v/>
      </c>
      <c r="U604" s="24">
        <f>IF(Universe!S604="","",(Universe!S604-$B$2565)/$C$2565)</f>
        <v/>
      </c>
      <c r="V604" s="24">
        <f>IF(Universe!T604="","",(Universe!T604-$B$2566)/$C$2566)</f>
        <v/>
      </c>
      <c r="W604" s="24">
        <f>IF(Universe!U604="","",(Universe!U604-$B$2567)/$C$2567)</f>
        <v/>
      </c>
      <c r="X604" s="24">
        <f>IF(O604="","",(O604-$B$2571)/$C$2571)</f>
        <v/>
      </c>
      <c r="Y604" s="24">
        <f>IF(T604="","",(T604-$B$2576)/$C$2576)</f>
        <v/>
      </c>
      <c r="Z604" s="24">
        <f>IF(Universe!V604="","",(Universe!V604-$B$2568)/$C$2568)</f>
        <v/>
      </c>
      <c r="AA604" s="24">
        <f>IF(P604="","",(P604-$B$2572)/$C$2572)</f>
        <v/>
      </c>
      <c r="AB604" s="24">
        <f>IF(Q604="","",(Q604-$B$2573)/$C$2573)</f>
        <v/>
      </c>
      <c r="AC604" s="24">
        <f>IF(R604="","",(R604-$B$2574)/$C$2574)</f>
        <v/>
      </c>
      <c r="AD604" s="24">
        <f>IF(S604="","",(S604-$B$2575)/$C$2575)</f>
        <v/>
      </c>
      <c r="AE604" s="24">
        <f>IF(Y604="","",Y604-(19.12044933116382+16.522174187581257*U604))</f>
        <v/>
      </c>
      <c r="AF604" s="24">
        <f>IF(X604="","",(X604-(-0.27268023098325006+0.47142105304415904*V604+-0.3189264934812436*U604)--5.286111042926227e-16)/0.7994208745952703)</f>
        <v/>
      </c>
      <c r="AG604" s="24">
        <f>IF(AA604="","",(AA604-(0.5248806186338691+-0.064206457956449*U604)-5.43454825424064e-16)/0.9977404048781155)</f>
        <v/>
      </c>
      <c r="AH604" s="25" t="n">
        <v>-1.074652986444514</v>
      </c>
      <c r="AI604" s="25" t="n">
        <v>-0.4085995000701918</v>
      </c>
      <c r="AJ604" s="25" t="n">
        <v>-0.2789518309894331</v>
      </c>
      <c r="AK604" s="25" t="n">
        <v>-0.0121411027281641</v>
      </c>
      <c r="AL604" s="25" t="n">
        <v>2.187792056255498</v>
      </c>
      <c r="AM604" s="25" t="n">
        <v>0.0200671224279351</v>
      </c>
      <c r="AN604" s="25" t="n">
        <v>-0.4244855235011024</v>
      </c>
      <c r="AO604" s="25" t="n">
        <v>-0.1064644642405505</v>
      </c>
      <c r="AP604" s="25" t="n">
        <v>-0.324088728485232</v>
      </c>
      <c r="AQ604" s="25" t="n">
        <v>-0.4095951485593249</v>
      </c>
    </row>
    <row r="605">
      <c r="A605" s="23">
        <f>Universe!A605</f>
        <v/>
      </c>
      <c r="B605" s="24">
        <f>IF(Universe!W605="","",(Universe!W605-$B$2550)/$C$2550)</f>
        <v/>
      </c>
      <c r="C605" s="24">
        <f>IF(Universe!X605="","",(Universe!X605-$B$2551)/$C$2551)</f>
        <v/>
      </c>
      <c r="D605" s="24">
        <f>IF(Universe!Y605="","",(Universe!Y605-$B$2552)/$C$2552)</f>
        <v/>
      </c>
      <c r="E605" s="24">
        <f>IF(Universe!Z605="","",(Universe!Z605-$B$2553)/$C$2553)</f>
        <v/>
      </c>
      <c r="F605" s="24">
        <f>IF(Universe!AA605="","",(Universe!AA605-$B$2554)/$C$2554)</f>
        <v/>
      </c>
      <c r="G605" s="24">
        <f>IF(Universe!AB605="","",(Universe!AB605-$B$2555)/$C$2555)</f>
        <v/>
      </c>
      <c r="H605" s="24">
        <f>IF(Universe!AC605="","",(Universe!AC605-$B$2556)/$C$2556)</f>
        <v/>
      </c>
      <c r="I605" s="24">
        <f>IF(Universe!AD605="","",(Universe!AD605-$B$2557)/$C$2557)</f>
        <v/>
      </c>
      <c r="J605" s="24">
        <f>IF(Universe!AE605="","",(Universe!AE605-$B$2558)/$C$2558)</f>
        <v/>
      </c>
      <c r="K605" s="24">
        <f>IF(Universe!AF605="","",(Universe!AF605-$B$2559)/$C$2559)</f>
        <v/>
      </c>
      <c r="L605" s="24">
        <f>IF(Universe!AG605="","",(Universe!AG605-$B$2560)/$C$2560)</f>
        <v/>
      </c>
      <c r="M605" s="24">
        <f>IF(Universe!AH605="","",(Universe!AH605-$B$2561)/$C$2561)</f>
        <v/>
      </c>
      <c r="N605" s="24">
        <f>IF(Universe!AI605="","",(Universe!AI605-$B$2562)/$C$2562)</f>
        <v/>
      </c>
      <c r="O605" s="24">
        <f>0.74*IF(B605="",0,B605)+0.16*IF(C605="",0,C605)+0.1*IF(D605="",0,D605)</f>
        <v/>
      </c>
      <c r="P605" s="24">
        <f>0.35*IF(E605="",0,E605)+0.35*IF(F605="",0,F605)+0.3*IF(G605="",0,G605)</f>
        <v/>
      </c>
      <c r="Q605" s="24">
        <f>0.656*IF(I605="",0,I605)+0.344*IF(H605="",0,H605)</f>
        <v/>
      </c>
      <c r="R605" s="24">
        <f>0.338*IF(J605="",0,J605)+0.662*IF(K605="",0,K605)</f>
        <v/>
      </c>
      <c r="S605" s="24">
        <f>0.38*IF(L605="",0,L605)+0.35*IF(M605="",0,M605)+0.27*IF(N605="",0,N605)</f>
        <v/>
      </c>
      <c r="T605" s="24">
        <f>IF(Universe!S605="","",((Universe!S605-$B$2565)/$C$2565)^3)</f>
        <v/>
      </c>
      <c r="U605" s="24">
        <f>IF(Universe!S605="","",(Universe!S605-$B$2565)/$C$2565)</f>
        <v/>
      </c>
      <c r="V605" s="24">
        <f>IF(Universe!T605="","",(Universe!T605-$B$2566)/$C$2566)</f>
        <v/>
      </c>
      <c r="W605" s="24">
        <f>IF(Universe!U605="","",(Universe!U605-$B$2567)/$C$2567)</f>
        <v/>
      </c>
      <c r="X605" s="24">
        <f>IF(O605="","",(O605-$B$2571)/$C$2571)</f>
        <v/>
      </c>
      <c r="Y605" s="24">
        <f>IF(T605="","",(T605-$B$2576)/$C$2576)</f>
        <v/>
      </c>
      <c r="Z605" s="24">
        <f>IF(Universe!V605="","",(Universe!V605-$B$2568)/$C$2568)</f>
        <v/>
      </c>
      <c r="AA605" s="24">
        <f>IF(P605="","",(P605-$B$2572)/$C$2572)</f>
        <v/>
      </c>
      <c r="AB605" s="24">
        <f>IF(Q605="","",(Q605-$B$2573)/$C$2573)</f>
        <v/>
      </c>
      <c r="AC605" s="24">
        <f>IF(R605="","",(R605-$B$2574)/$C$2574)</f>
        <v/>
      </c>
      <c r="AD605" s="24">
        <f>IF(S605="","",(S605-$B$2575)/$C$2575)</f>
        <v/>
      </c>
      <c r="AE605" s="24">
        <f>IF(Y605="","",Y605-(19.12044933116382+16.522174187581257*U605))</f>
        <v/>
      </c>
      <c r="AF605" s="24">
        <f>IF(X605="","",(X605-(-0.27268023098325006+0.47142105304415904*V605+-0.3189264934812436*U605)--5.286111042926227e-16)/0.7994208745952703)</f>
        <v/>
      </c>
      <c r="AG605" s="24">
        <f>IF(AA605="","",(AA605-(0.5248806186338691+-0.064206457956449*U605)-5.43454825424064e-16)/0.9977404048781155)</f>
        <v/>
      </c>
      <c r="AH605" s="25" t="n">
        <v>-2.823804563077745</v>
      </c>
      <c r="AI605" s="25" t="n">
        <v>-0.6950657497190662</v>
      </c>
      <c r="AJ605" s="25" t="n">
        <v>-0.1141392934417872</v>
      </c>
      <c r="AK605" s="25" t="n">
        <v>-0.7039346913385619</v>
      </c>
      <c r="AL605" s="25" t="n">
        <v>3.162611708348376</v>
      </c>
      <c r="AM605" s="25" t="n">
        <v>-0.0798457653208636</v>
      </c>
      <c r="AN605" s="25" t="n">
        <v>-0.1093455408276635</v>
      </c>
      <c r="AO605" s="25" t="n">
        <v>-0.0341220048884843</v>
      </c>
      <c r="AP605" s="25" t="n">
        <v>-0.2875488982148249</v>
      </c>
      <c r="AQ605" s="25" t="n">
        <v>0.3889930733478736</v>
      </c>
    </row>
    <row r="606">
      <c r="A606" s="23">
        <f>Universe!A606</f>
        <v/>
      </c>
      <c r="B606" s="24">
        <f>IF(Universe!W606="","",(Universe!W606-$B$2550)/$C$2550)</f>
        <v/>
      </c>
      <c r="C606" s="24">
        <f>IF(Universe!X606="","",(Universe!X606-$B$2551)/$C$2551)</f>
        <v/>
      </c>
      <c r="D606" s="24">
        <f>IF(Universe!Y606="","",(Universe!Y606-$B$2552)/$C$2552)</f>
        <v/>
      </c>
      <c r="E606" s="24">
        <f>IF(Universe!Z606="","",(Universe!Z606-$B$2553)/$C$2553)</f>
        <v/>
      </c>
      <c r="F606" s="24">
        <f>IF(Universe!AA606="","",(Universe!AA606-$B$2554)/$C$2554)</f>
        <v/>
      </c>
      <c r="G606" s="24">
        <f>IF(Universe!AB606="","",(Universe!AB606-$B$2555)/$C$2555)</f>
        <v/>
      </c>
      <c r="H606" s="24">
        <f>IF(Universe!AC606="","",(Universe!AC606-$B$2556)/$C$2556)</f>
        <v/>
      </c>
      <c r="I606" s="24">
        <f>IF(Universe!AD606="","",(Universe!AD606-$B$2557)/$C$2557)</f>
        <v/>
      </c>
      <c r="J606" s="24">
        <f>IF(Universe!AE606="","",(Universe!AE606-$B$2558)/$C$2558)</f>
        <v/>
      </c>
      <c r="K606" s="24">
        <f>IF(Universe!AF606="","",(Universe!AF606-$B$2559)/$C$2559)</f>
        <v/>
      </c>
      <c r="L606" s="24">
        <f>IF(Universe!AG606="","",(Universe!AG606-$B$2560)/$C$2560)</f>
        <v/>
      </c>
      <c r="M606" s="24">
        <f>IF(Universe!AH606="","",(Universe!AH606-$B$2561)/$C$2561)</f>
        <v/>
      </c>
      <c r="N606" s="24">
        <f>IF(Universe!AI606="","",(Universe!AI606-$B$2562)/$C$2562)</f>
        <v/>
      </c>
      <c r="O606" s="24">
        <f>0.74*IF(B606="",0,B606)+0.16*IF(C606="",0,C606)+0.1*IF(D606="",0,D606)</f>
        <v/>
      </c>
      <c r="P606" s="24">
        <f>0.35*IF(E606="",0,E606)+0.35*IF(F606="",0,F606)+0.3*IF(G606="",0,G606)</f>
        <v/>
      </c>
      <c r="Q606" s="24">
        <f>0.656*IF(I606="",0,I606)+0.344*IF(H606="",0,H606)</f>
        <v/>
      </c>
      <c r="R606" s="24">
        <f>0.338*IF(J606="",0,J606)+0.662*IF(K606="",0,K606)</f>
        <v/>
      </c>
      <c r="S606" s="24">
        <f>0.38*IF(L606="",0,L606)+0.35*IF(M606="",0,M606)+0.27*IF(N606="",0,N606)</f>
        <v/>
      </c>
      <c r="T606" s="24">
        <f>IF(Universe!S606="","",((Universe!S606-$B$2565)/$C$2565)^3)</f>
        <v/>
      </c>
      <c r="U606" s="24">
        <f>IF(Universe!S606="","",(Universe!S606-$B$2565)/$C$2565)</f>
        <v/>
      </c>
      <c r="V606" s="24">
        <f>IF(Universe!T606="","",(Universe!T606-$B$2566)/$C$2566)</f>
        <v/>
      </c>
      <c r="W606" s="24">
        <f>IF(Universe!U606="","",(Universe!U606-$B$2567)/$C$2567)</f>
        <v/>
      </c>
      <c r="X606" s="24">
        <f>IF(O606="","",(O606-$B$2571)/$C$2571)</f>
        <v/>
      </c>
      <c r="Y606" s="24">
        <f>IF(T606="","",(T606-$B$2576)/$C$2576)</f>
        <v/>
      </c>
      <c r="Z606" s="24">
        <f>IF(Universe!V606="","",(Universe!V606-$B$2568)/$C$2568)</f>
        <v/>
      </c>
      <c r="AA606" s="24">
        <f>IF(P606="","",(P606-$B$2572)/$C$2572)</f>
        <v/>
      </c>
      <c r="AB606" s="24">
        <f>IF(Q606="","",(Q606-$B$2573)/$C$2573)</f>
        <v/>
      </c>
      <c r="AC606" s="24">
        <f>IF(R606="","",(R606-$B$2574)/$C$2574)</f>
        <v/>
      </c>
      <c r="AD606" s="24">
        <f>IF(S606="","",(S606-$B$2575)/$C$2575)</f>
        <v/>
      </c>
      <c r="AE606" s="24">
        <f>IF(Y606="","",Y606-(19.12044933116382+16.522174187581257*U606))</f>
        <v/>
      </c>
      <c r="AF606" s="24">
        <f>IF(X606="","",(X606-(-0.27268023098325006+0.47142105304415904*V606+-0.3189264934812436*U606)--5.286111042926227e-16)/0.7994208745952703)</f>
        <v/>
      </c>
      <c r="AG606" s="24">
        <f>IF(AA606="","",(AA606-(0.5248806186338691+-0.064206457956449*U606)-5.43454825424064e-16)/0.9977404048781155)</f>
        <v/>
      </c>
      <c r="AH606" s="25" t="n">
        <v>-1.540057039814982</v>
      </c>
      <c r="AI606" s="25" t="n">
        <v>-0.1370600500715641</v>
      </c>
      <c r="AJ606" s="25" t="n">
        <v>-0.3302293826023131</v>
      </c>
      <c r="AK606" s="25" t="n">
        <v>0.09763810063274191</v>
      </c>
      <c r="AL606" s="25" t="n">
        <v>2.862616303763856</v>
      </c>
      <c r="AM606" s="25" t="n">
        <v>-0.1292942208289371</v>
      </c>
      <c r="AN606" s="25" t="n">
        <v>0.1547140489803158</v>
      </c>
      <c r="AO606" s="25" t="n">
        <v>0.0389084021170302</v>
      </c>
      <c r="AP606" s="25" t="n">
        <v>-0.1517383351831656</v>
      </c>
      <c r="AQ606" s="25" t="n">
        <v>0.1408006213800534</v>
      </c>
    </row>
    <row r="607">
      <c r="A607" s="23">
        <f>Universe!A607</f>
        <v/>
      </c>
      <c r="B607" s="24">
        <f>IF(Universe!W607="","",(Universe!W607-$B$2550)/$C$2550)</f>
        <v/>
      </c>
      <c r="C607" s="24">
        <f>IF(Universe!X607="","",(Universe!X607-$B$2551)/$C$2551)</f>
        <v/>
      </c>
      <c r="D607" s="24">
        <f>IF(Universe!Y607="","",(Universe!Y607-$B$2552)/$C$2552)</f>
        <v/>
      </c>
      <c r="E607" s="24">
        <f>IF(Universe!Z607="","",(Universe!Z607-$B$2553)/$C$2553)</f>
        <v/>
      </c>
      <c r="F607" s="24">
        <f>IF(Universe!AA607="","",(Universe!AA607-$B$2554)/$C$2554)</f>
        <v/>
      </c>
      <c r="G607" s="24">
        <f>IF(Universe!AB607="","",(Universe!AB607-$B$2555)/$C$2555)</f>
        <v/>
      </c>
      <c r="H607" s="24">
        <f>IF(Universe!AC607="","",(Universe!AC607-$B$2556)/$C$2556)</f>
        <v/>
      </c>
      <c r="I607" s="24">
        <f>IF(Universe!AD607="","",(Universe!AD607-$B$2557)/$C$2557)</f>
        <v/>
      </c>
      <c r="J607" s="24">
        <f>IF(Universe!AE607="","",(Universe!AE607-$B$2558)/$C$2558)</f>
        <v/>
      </c>
      <c r="K607" s="24">
        <f>IF(Universe!AF607="","",(Universe!AF607-$B$2559)/$C$2559)</f>
        <v/>
      </c>
      <c r="L607" s="24">
        <f>IF(Universe!AG607="","",(Universe!AG607-$B$2560)/$C$2560)</f>
        <v/>
      </c>
      <c r="M607" s="24">
        <f>IF(Universe!AH607="","",(Universe!AH607-$B$2561)/$C$2561)</f>
        <v/>
      </c>
      <c r="N607" s="24">
        <f>IF(Universe!AI607="","",(Universe!AI607-$B$2562)/$C$2562)</f>
        <v/>
      </c>
      <c r="O607" s="24">
        <f>0.74*IF(B607="",0,B607)+0.16*IF(C607="",0,C607)+0.1*IF(D607="",0,D607)</f>
        <v/>
      </c>
      <c r="P607" s="24">
        <f>0.35*IF(E607="",0,E607)+0.35*IF(F607="",0,F607)+0.3*IF(G607="",0,G607)</f>
        <v/>
      </c>
      <c r="Q607" s="24">
        <f>0.656*IF(I607="",0,I607)+0.344*IF(H607="",0,H607)</f>
        <v/>
      </c>
      <c r="R607" s="24">
        <f>0.338*IF(J607="",0,J607)+0.662*IF(K607="",0,K607)</f>
        <v/>
      </c>
      <c r="S607" s="24">
        <f>0.38*IF(L607="",0,L607)+0.35*IF(M607="",0,M607)+0.27*IF(N607="",0,N607)</f>
        <v/>
      </c>
      <c r="T607" s="24">
        <f>IF(Universe!S607="","",((Universe!S607-$B$2565)/$C$2565)^3)</f>
        <v/>
      </c>
      <c r="U607" s="24">
        <f>IF(Universe!S607="","",(Universe!S607-$B$2565)/$C$2565)</f>
        <v/>
      </c>
      <c r="V607" s="24">
        <f>IF(Universe!T607="","",(Universe!T607-$B$2566)/$C$2566)</f>
        <v/>
      </c>
      <c r="W607" s="24">
        <f>IF(Universe!U607="","",(Universe!U607-$B$2567)/$C$2567)</f>
        <v/>
      </c>
      <c r="X607" s="24">
        <f>IF(O607="","",(O607-$B$2571)/$C$2571)</f>
        <v/>
      </c>
      <c r="Y607" s="24">
        <f>IF(T607="","",(T607-$B$2576)/$C$2576)</f>
        <v/>
      </c>
      <c r="Z607" s="24">
        <f>IF(Universe!V607="","",(Universe!V607-$B$2568)/$C$2568)</f>
        <v/>
      </c>
      <c r="AA607" s="24">
        <f>IF(P607="","",(P607-$B$2572)/$C$2572)</f>
        <v/>
      </c>
      <c r="AB607" s="24">
        <f>IF(Q607="","",(Q607-$B$2573)/$C$2573)</f>
        <v/>
      </c>
      <c r="AC607" s="24">
        <f>IF(R607="","",(R607-$B$2574)/$C$2574)</f>
        <v/>
      </c>
      <c r="AD607" s="24">
        <f>IF(S607="","",(S607-$B$2575)/$C$2575)</f>
        <v/>
      </c>
      <c r="AE607" s="24">
        <f>IF(Y607="","",Y607-(19.12044933116382+16.522174187581257*U607))</f>
        <v/>
      </c>
      <c r="AF607" s="24">
        <f>IF(X607="","",(X607-(-0.27268023098325006+0.47142105304415904*V607+-0.3189264934812436*U607)--5.286111042926227e-16)/0.7994208745952703)</f>
        <v/>
      </c>
      <c r="AG607" s="24">
        <f>IF(AA607="","",(AA607-(0.5248806186338691+-0.064206457956449*U607)-5.43454825424064e-16)/0.9977404048781155)</f>
        <v/>
      </c>
      <c r="AH607" s="25" t="n">
        <v>-3.212460700270787</v>
      </c>
      <c r="AI607" s="25" t="n">
        <v>-1.137117535429976</v>
      </c>
      <c r="AJ607" s="25" t="n">
        <v>-0.6095828044056267</v>
      </c>
      <c r="AK607" s="25" t="n">
        <v>-0.7702796360843275</v>
      </c>
      <c r="AL607" s="25" t="n">
        <v>2.623793698284488</v>
      </c>
      <c r="AM607" s="25" t="n">
        <v>0.8237615220973805</v>
      </c>
      <c r="AN607" s="25" t="n">
        <v>-0.6662871749185826</v>
      </c>
      <c r="AO607" s="25" t="n">
        <v>-0.0763312961124091</v>
      </c>
      <c r="AP607" s="25" t="n">
        <v>-0.2287910412054759</v>
      </c>
      <c r="AQ607" s="25" t="n">
        <v>0.8372946081709648</v>
      </c>
    </row>
    <row r="608">
      <c r="A608" s="23">
        <f>Universe!A608</f>
        <v/>
      </c>
      <c r="B608" s="24">
        <f>IF(Universe!W608="","",(Universe!W608-$B$2550)/$C$2550)</f>
        <v/>
      </c>
      <c r="C608" s="24">
        <f>IF(Universe!X608="","",(Universe!X608-$B$2551)/$C$2551)</f>
        <v/>
      </c>
      <c r="D608" s="24">
        <f>IF(Universe!Y608="","",(Universe!Y608-$B$2552)/$C$2552)</f>
        <v/>
      </c>
      <c r="E608" s="24">
        <f>IF(Universe!Z608="","",(Universe!Z608-$B$2553)/$C$2553)</f>
        <v/>
      </c>
      <c r="F608" s="24">
        <f>IF(Universe!AA608="","",(Universe!AA608-$B$2554)/$C$2554)</f>
        <v/>
      </c>
      <c r="G608" s="24">
        <f>IF(Universe!AB608="","",(Universe!AB608-$B$2555)/$C$2555)</f>
        <v/>
      </c>
      <c r="H608" s="24">
        <f>IF(Universe!AC608="","",(Universe!AC608-$B$2556)/$C$2556)</f>
        <v/>
      </c>
      <c r="I608" s="24">
        <f>IF(Universe!AD608="","",(Universe!AD608-$B$2557)/$C$2557)</f>
        <v/>
      </c>
      <c r="J608" s="24">
        <f>IF(Universe!AE608="","",(Universe!AE608-$B$2558)/$C$2558)</f>
        <v/>
      </c>
      <c r="K608" s="24">
        <f>IF(Universe!AF608="","",(Universe!AF608-$B$2559)/$C$2559)</f>
        <v/>
      </c>
      <c r="L608" s="24">
        <f>IF(Universe!AG608="","",(Universe!AG608-$B$2560)/$C$2560)</f>
        <v/>
      </c>
      <c r="M608" s="24">
        <f>IF(Universe!AH608="","",(Universe!AH608-$B$2561)/$C$2561)</f>
        <v/>
      </c>
      <c r="N608" s="24">
        <f>IF(Universe!AI608="","",(Universe!AI608-$B$2562)/$C$2562)</f>
        <v/>
      </c>
      <c r="O608" s="24">
        <f>0.74*IF(B608="",0,B608)+0.16*IF(C608="",0,C608)+0.1*IF(D608="",0,D608)</f>
        <v/>
      </c>
      <c r="P608" s="24">
        <f>0.35*IF(E608="",0,E608)+0.35*IF(F608="",0,F608)+0.3*IF(G608="",0,G608)</f>
        <v/>
      </c>
      <c r="Q608" s="24">
        <f>0.656*IF(I608="",0,I608)+0.344*IF(H608="",0,H608)</f>
        <v/>
      </c>
      <c r="R608" s="24">
        <f>0.338*IF(J608="",0,J608)+0.662*IF(K608="",0,K608)</f>
        <v/>
      </c>
      <c r="S608" s="24">
        <f>0.38*IF(L608="",0,L608)+0.35*IF(M608="",0,M608)+0.27*IF(N608="",0,N608)</f>
        <v/>
      </c>
      <c r="T608" s="24">
        <f>IF(Universe!S608="","",((Universe!S608-$B$2565)/$C$2565)^3)</f>
        <v/>
      </c>
      <c r="U608" s="24">
        <f>IF(Universe!S608="","",(Universe!S608-$B$2565)/$C$2565)</f>
        <v/>
      </c>
      <c r="V608" s="24">
        <f>IF(Universe!T608="","",(Universe!T608-$B$2566)/$C$2566)</f>
        <v/>
      </c>
      <c r="W608" s="24">
        <f>IF(Universe!U608="","",(Universe!U608-$B$2567)/$C$2567)</f>
        <v/>
      </c>
      <c r="X608" s="24">
        <f>IF(O608="","",(O608-$B$2571)/$C$2571)</f>
        <v/>
      </c>
      <c r="Y608" s="24">
        <f>IF(T608="","",(T608-$B$2576)/$C$2576)</f>
        <v/>
      </c>
      <c r="Z608" s="24">
        <f>IF(Universe!V608="","",(Universe!V608-$B$2568)/$C$2568)</f>
        <v/>
      </c>
      <c r="AA608" s="24">
        <f>IF(P608="","",(P608-$B$2572)/$C$2572)</f>
        <v/>
      </c>
      <c r="AB608" s="24">
        <f>IF(Q608="","",(Q608-$B$2573)/$C$2573)</f>
        <v/>
      </c>
      <c r="AC608" s="24">
        <f>IF(R608="","",(R608-$B$2574)/$C$2574)</f>
        <v/>
      </c>
      <c r="AD608" s="24">
        <f>IF(S608="","",(S608-$B$2575)/$C$2575)</f>
        <v/>
      </c>
      <c r="AE608" s="24">
        <f>IF(Y608="","",Y608-(19.12044933116382+16.522174187581257*U608))</f>
        <v/>
      </c>
      <c r="AF608" s="24">
        <f>IF(X608="","",(X608-(-0.27268023098325006+0.47142105304415904*V608+-0.3189264934812436*U608)--5.286111042926227e-16)/0.7994208745952703)</f>
        <v/>
      </c>
      <c r="AG608" s="24">
        <f>IF(AA608="","",(AA608-(0.5248806186338691+-0.064206457956449*U608)-5.43454825424064e-16)/0.9977404048781155)</f>
        <v/>
      </c>
      <c r="AH608" s="25" t="n">
        <v>-3.487764429881226</v>
      </c>
      <c r="AI608" s="25" t="n">
        <v>-0.654868002984614</v>
      </c>
      <c r="AJ608" s="25" t="n">
        <v>-1.228685512080405</v>
      </c>
      <c r="AK608" s="25" t="n">
        <v>1.292250333440007</v>
      </c>
      <c r="AL608" s="25" t="n">
        <v>2.019534355001865</v>
      </c>
      <c r="AM608" s="25" t="n">
        <v>0.8433777255618586</v>
      </c>
      <c r="AN608" s="25" t="n">
        <v>0.7360274207924773</v>
      </c>
      <c r="AO608" s="25" t="n">
        <v>-0.0183063022610943</v>
      </c>
      <c r="AP608" s="25" t="n">
        <v>1.245930221898688</v>
      </c>
      <c r="AQ608" s="25" t="n">
        <v>-0.5027008480954621</v>
      </c>
    </row>
    <row r="609">
      <c r="A609" s="23">
        <f>Universe!A609</f>
        <v/>
      </c>
      <c r="B609" s="24">
        <f>IF(Universe!W609="","",(Universe!W609-$B$2550)/$C$2550)</f>
        <v/>
      </c>
      <c r="C609" s="24">
        <f>IF(Universe!X609="","",(Universe!X609-$B$2551)/$C$2551)</f>
        <v/>
      </c>
      <c r="D609" s="24">
        <f>IF(Universe!Y609="","",(Universe!Y609-$B$2552)/$C$2552)</f>
        <v/>
      </c>
      <c r="E609" s="24">
        <f>IF(Universe!Z609="","",(Universe!Z609-$B$2553)/$C$2553)</f>
        <v/>
      </c>
      <c r="F609" s="24">
        <f>IF(Universe!AA609="","",(Universe!AA609-$B$2554)/$C$2554)</f>
        <v/>
      </c>
      <c r="G609" s="24">
        <f>IF(Universe!AB609="","",(Universe!AB609-$B$2555)/$C$2555)</f>
        <v/>
      </c>
      <c r="H609" s="24">
        <f>IF(Universe!AC609="","",(Universe!AC609-$B$2556)/$C$2556)</f>
        <v/>
      </c>
      <c r="I609" s="24">
        <f>IF(Universe!AD609="","",(Universe!AD609-$B$2557)/$C$2557)</f>
        <v/>
      </c>
      <c r="J609" s="24">
        <f>IF(Universe!AE609="","",(Universe!AE609-$B$2558)/$C$2558)</f>
        <v/>
      </c>
      <c r="K609" s="24">
        <f>IF(Universe!AF609="","",(Universe!AF609-$B$2559)/$C$2559)</f>
        <v/>
      </c>
      <c r="L609" s="24">
        <f>IF(Universe!AG609="","",(Universe!AG609-$B$2560)/$C$2560)</f>
        <v/>
      </c>
      <c r="M609" s="24">
        <f>IF(Universe!AH609="","",(Universe!AH609-$B$2561)/$C$2561)</f>
        <v/>
      </c>
      <c r="N609" s="24">
        <f>IF(Universe!AI609="","",(Universe!AI609-$B$2562)/$C$2562)</f>
        <v/>
      </c>
      <c r="O609" s="24">
        <f>0.74*IF(B609="",0,B609)+0.16*IF(C609="",0,C609)+0.1*IF(D609="",0,D609)</f>
        <v/>
      </c>
      <c r="P609" s="24">
        <f>0.35*IF(E609="",0,E609)+0.35*IF(F609="",0,F609)+0.3*IF(G609="",0,G609)</f>
        <v/>
      </c>
      <c r="Q609" s="24">
        <f>0.656*IF(I609="",0,I609)+0.344*IF(H609="",0,H609)</f>
        <v/>
      </c>
      <c r="R609" s="24">
        <f>0.338*IF(J609="",0,J609)+0.662*IF(K609="",0,K609)</f>
        <v/>
      </c>
      <c r="S609" s="24">
        <f>0.38*IF(L609="",0,L609)+0.35*IF(M609="",0,M609)+0.27*IF(N609="",0,N609)</f>
        <v/>
      </c>
      <c r="T609" s="24">
        <f>IF(Universe!S609="","",((Universe!S609-$B$2565)/$C$2565)^3)</f>
        <v/>
      </c>
      <c r="U609" s="24">
        <f>IF(Universe!S609="","",(Universe!S609-$B$2565)/$C$2565)</f>
        <v/>
      </c>
      <c r="V609" s="24">
        <f>IF(Universe!T609="","",(Universe!T609-$B$2566)/$C$2566)</f>
        <v/>
      </c>
      <c r="W609" s="24">
        <f>IF(Universe!U609="","",(Universe!U609-$B$2567)/$C$2567)</f>
        <v/>
      </c>
      <c r="X609" s="24">
        <f>IF(O609="","",(O609-$B$2571)/$C$2571)</f>
        <v/>
      </c>
      <c r="Y609" s="24">
        <f>IF(T609="","",(T609-$B$2576)/$C$2576)</f>
        <v/>
      </c>
      <c r="Z609" s="24">
        <f>IF(Universe!V609="","",(Universe!V609-$B$2568)/$C$2568)</f>
        <v/>
      </c>
      <c r="AA609" s="24">
        <f>IF(P609="","",(P609-$B$2572)/$C$2572)</f>
        <v/>
      </c>
      <c r="AB609" s="24">
        <f>IF(Q609="","",(Q609-$B$2573)/$C$2573)</f>
        <v/>
      </c>
      <c r="AC609" s="24">
        <f>IF(R609="","",(R609-$B$2574)/$C$2574)</f>
        <v/>
      </c>
      <c r="AD609" s="24">
        <f>IF(S609="","",(S609-$B$2575)/$C$2575)</f>
        <v/>
      </c>
      <c r="AE609" s="24">
        <f>IF(Y609="","",Y609-(19.12044933116382+16.522174187581257*U609))</f>
        <v/>
      </c>
      <c r="AF609" s="24">
        <f>IF(X609="","",(X609-(-0.27268023098325006+0.47142105304415904*V609+-0.3189264934812436*U609)--5.286111042926227e-16)/0.7994208745952703)</f>
        <v/>
      </c>
      <c r="AG609" s="24">
        <f>IF(AA609="","",(AA609-(0.5248806186338691+-0.064206457956449*U609)-5.43454825424064e-16)/0.9977404048781155)</f>
        <v/>
      </c>
      <c r="AH609" s="25" t="n">
        <v>-2.770939101842543</v>
      </c>
      <c r="AI609" s="25" t="n">
        <v>0.9641432883212402</v>
      </c>
      <c r="AJ609" s="25" t="n">
        <v>-0.4992972896166992</v>
      </c>
      <c r="AK609" s="25" t="n">
        <v>-0.6157932999151619</v>
      </c>
      <c r="AL609" s="25" t="n">
        <v>3.209618411509358</v>
      </c>
      <c r="AM609" s="25" t="n">
        <v>0.2585907187470628</v>
      </c>
      <c r="AN609" s="25" t="n">
        <v>0.090052394024995</v>
      </c>
      <c r="AO609" s="25" t="n">
        <v>0.3087347776513794</v>
      </c>
      <c r="AP609" s="25" t="n">
        <v>-0.9803068839640848</v>
      </c>
      <c r="AQ609" s="25" t="n">
        <v>0.661116296023919</v>
      </c>
    </row>
    <row r="610">
      <c r="A610" s="23">
        <f>Universe!A610</f>
        <v/>
      </c>
      <c r="B610" s="24">
        <f>IF(Universe!W610="","",(Universe!W610-$B$2550)/$C$2550)</f>
        <v/>
      </c>
      <c r="C610" s="24">
        <f>IF(Universe!X610="","",(Universe!X610-$B$2551)/$C$2551)</f>
        <v/>
      </c>
      <c r="D610" s="24">
        <f>IF(Universe!Y610="","",(Universe!Y610-$B$2552)/$C$2552)</f>
        <v/>
      </c>
      <c r="E610" s="24">
        <f>IF(Universe!Z610="","",(Universe!Z610-$B$2553)/$C$2553)</f>
        <v/>
      </c>
      <c r="F610" s="24">
        <f>IF(Universe!AA610="","",(Universe!AA610-$B$2554)/$C$2554)</f>
        <v/>
      </c>
      <c r="G610" s="24">
        <f>IF(Universe!AB610="","",(Universe!AB610-$B$2555)/$C$2555)</f>
        <v/>
      </c>
      <c r="H610" s="24">
        <f>IF(Universe!AC610="","",(Universe!AC610-$B$2556)/$C$2556)</f>
        <v/>
      </c>
      <c r="I610" s="24">
        <f>IF(Universe!AD610="","",(Universe!AD610-$B$2557)/$C$2557)</f>
        <v/>
      </c>
      <c r="J610" s="24">
        <f>IF(Universe!AE610="","",(Universe!AE610-$B$2558)/$C$2558)</f>
        <v/>
      </c>
      <c r="K610" s="24">
        <f>IF(Universe!AF610="","",(Universe!AF610-$B$2559)/$C$2559)</f>
        <v/>
      </c>
      <c r="L610" s="24">
        <f>IF(Universe!AG610="","",(Universe!AG610-$B$2560)/$C$2560)</f>
        <v/>
      </c>
      <c r="M610" s="24">
        <f>IF(Universe!AH610="","",(Universe!AH610-$B$2561)/$C$2561)</f>
        <v/>
      </c>
      <c r="N610" s="24">
        <f>IF(Universe!AI610="","",(Universe!AI610-$B$2562)/$C$2562)</f>
        <v/>
      </c>
      <c r="O610" s="24">
        <f>0.74*IF(B610="",0,B610)+0.16*IF(C610="",0,C610)+0.1*IF(D610="",0,D610)</f>
        <v/>
      </c>
      <c r="P610" s="24">
        <f>0.35*IF(E610="",0,E610)+0.35*IF(F610="",0,F610)+0.3*IF(G610="",0,G610)</f>
        <v/>
      </c>
      <c r="Q610" s="24">
        <f>0.656*IF(I610="",0,I610)+0.344*IF(H610="",0,H610)</f>
        <v/>
      </c>
      <c r="R610" s="24">
        <f>0.338*IF(J610="",0,J610)+0.662*IF(K610="",0,K610)</f>
        <v/>
      </c>
      <c r="S610" s="24">
        <f>0.38*IF(L610="",0,L610)+0.35*IF(M610="",0,M610)+0.27*IF(N610="",0,N610)</f>
        <v/>
      </c>
      <c r="T610" s="24">
        <f>IF(Universe!S610="","",((Universe!S610-$B$2565)/$C$2565)^3)</f>
        <v/>
      </c>
      <c r="U610" s="24">
        <f>IF(Universe!S610="","",(Universe!S610-$B$2565)/$C$2565)</f>
        <v/>
      </c>
      <c r="V610" s="24">
        <f>IF(Universe!T610="","",(Universe!T610-$B$2566)/$C$2566)</f>
        <v/>
      </c>
      <c r="W610" s="24">
        <f>IF(Universe!U610="","",(Universe!U610-$B$2567)/$C$2567)</f>
        <v/>
      </c>
      <c r="X610" s="24">
        <f>IF(O610="","",(O610-$B$2571)/$C$2571)</f>
        <v/>
      </c>
      <c r="Y610" s="24">
        <f>IF(T610="","",(T610-$B$2576)/$C$2576)</f>
        <v/>
      </c>
      <c r="Z610" s="24">
        <f>IF(Universe!V610="","",(Universe!V610-$B$2568)/$C$2568)</f>
        <v/>
      </c>
      <c r="AA610" s="24">
        <f>IF(P610="","",(P610-$B$2572)/$C$2572)</f>
        <v/>
      </c>
      <c r="AB610" s="24">
        <f>IF(Q610="","",(Q610-$B$2573)/$C$2573)</f>
        <v/>
      </c>
      <c r="AC610" s="24">
        <f>IF(R610="","",(R610-$B$2574)/$C$2574)</f>
        <v/>
      </c>
      <c r="AD610" s="24">
        <f>IF(S610="","",(S610-$B$2575)/$C$2575)</f>
        <v/>
      </c>
      <c r="AE610" s="24">
        <f>IF(Y610="","",Y610-(19.12044933116382+16.522174187581257*U610))</f>
        <v/>
      </c>
      <c r="AF610" s="24">
        <f>IF(X610="","",(X610-(-0.27268023098325006+0.47142105304415904*V610+-0.3189264934812436*U610)--5.286111042926227e-16)/0.7994208745952703)</f>
        <v/>
      </c>
      <c r="AG610" s="24">
        <f>IF(AA610="","",(AA610-(0.5248806186338691+-0.064206457956449*U610)-5.43454825424064e-16)/0.9977404048781155)</f>
        <v/>
      </c>
      <c r="AH610" s="25" t="n">
        <v>-3.325191653393865</v>
      </c>
      <c r="AI610" s="25" t="n">
        <v>-1.177774599011068</v>
      </c>
      <c r="AJ610" s="25" t="n">
        <v>0.4554644152500257</v>
      </c>
      <c r="AK610" s="25" t="n">
        <v>-0.7735404313942175</v>
      </c>
      <c r="AL610" s="25" t="n">
        <v>2.399854610681889</v>
      </c>
      <c r="AM610" s="25" t="n">
        <v>0.1376960596867894</v>
      </c>
      <c r="AN610" s="25" t="n">
        <v>-0.7882366351686492</v>
      </c>
      <c r="AO610" s="25" t="n">
        <v>0.083136177872736</v>
      </c>
      <c r="AP610" s="25" t="n">
        <v>-0.4842492434845586</v>
      </c>
      <c r="AQ610" s="25" t="n">
        <v>0.5802600604140774</v>
      </c>
    </row>
    <row r="611">
      <c r="A611" s="23">
        <f>Universe!A611</f>
        <v/>
      </c>
      <c r="B611" s="24">
        <f>IF(Universe!W611="","",(Universe!W611-$B$2550)/$C$2550)</f>
        <v/>
      </c>
      <c r="C611" s="24">
        <f>IF(Universe!X611="","",(Universe!X611-$B$2551)/$C$2551)</f>
        <v/>
      </c>
      <c r="D611" s="24">
        <f>IF(Universe!Y611="","",(Universe!Y611-$B$2552)/$C$2552)</f>
        <v/>
      </c>
      <c r="E611" s="24">
        <f>IF(Universe!Z611="","",(Universe!Z611-$B$2553)/$C$2553)</f>
        <v/>
      </c>
      <c r="F611" s="24">
        <f>IF(Universe!AA611="","",(Universe!AA611-$B$2554)/$C$2554)</f>
        <v/>
      </c>
      <c r="G611" s="24">
        <f>IF(Universe!AB611="","",(Universe!AB611-$B$2555)/$C$2555)</f>
        <v/>
      </c>
      <c r="H611" s="24">
        <f>IF(Universe!AC611="","",(Universe!AC611-$B$2556)/$C$2556)</f>
        <v/>
      </c>
      <c r="I611" s="24">
        <f>IF(Universe!AD611="","",(Universe!AD611-$B$2557)/$C$2557)</f>
        <v/>
      </c>
      <c r="J611" s="24">
        <f>IF(Universe!AE611="","",(Universe!AE611-$B$2558)/$C$2558)</f>
        <v/>
      </c>
      <c r="K611" s="24">
        <f>IF(Universe!AF611="","",(Universe!AF611-$B$2559)/$C$2559)</f>
        <v/>
      </c>
      <c r="L611" s="24">
        <f>IF(Universe!AG611="","",(Universe!AG611-$B$2560)/$C$2560)</f>
        <v/>
      </c>
      <c r="M611" s="24">
        <f>IF(Universe!AH611="","",(Universe!AH611-$B$2561)/$C$2561)</f>
        <v/>
      </c>
      <c r="N611" s="24">
        <f>IF(Universe!AI611="","",(Universe!AI611-$B$2562)/$C$2562)</f>
        <v/>
      </c>
      <c r="O611" s="24">
        <f>0.74*IF(B611="",0,B611)+0.16*IF(C611="",0,C611)+0.1*IF(D611="",0,D611)</f>
        <v/>
      </c>
      <c r="P611" s="24">
        <f>0.35*IF(E611="",0,E611)+0.35*IF(F611="",0,F611)+0.3*IF(G611="",0,G611)</f>
        <v/>
      </c>
      <c r="Q611" s="24">
        <f>0.656*IF(I611="",0,I611)+0.344*IF(H611="",0,H611)</f>
        <v/>
      </c>
      <c r="R611" s="24">
        <f>0.338*IF(J611="",0,J611)+0.662*IF(K611="",0,K611)</f>
        <v/>
      </c>
      <c r="S611" s="24">
        <f>0.38*IF(L611="",0,L611)+0.35*IF(M611="",0,M611)+0.27*IF(N611="",0,N611)</f>
        <v/>
      </c>
      <c r="T611" s="24">
        <f>IF(Universe!S611="","",((Universe!S611-$B$2565)/$C$2565)^3)</f>
        <v/>
      </c>
      <c r="U611" s="24">
        <f>IF(Universe!S611="","",(Universe!S611-$B$2565)/$C$2565)</f>
        <v/>
      </c>
      <c r="V611" s="24">
        <f>IF(Universe!T611="","",(Universe!T611-$B$2566)/$C$2566)</f>
        <v/>
      </c>
      <c r="W611" s="24">
        <f>IF(Universe!U611="","",(Universe!U611-$B$2567)/$C$2567)</f>
        <v/>
      </c>
      <c r="X611" s="24">
        <f>IF(O611="","",(O611-$B$2571)/$C$2571)</f>
        <v/>
      </c>
      <c r="Y611" s="24">
        <f>IF(T611="","",(T611-$B$2576)/$C$2576)</f>
        <v/>
      </c>
      <c r="Z611" s="24">
        <f>IF(Universe!V611="","",(Universe!V611-$B$2568)/$C$2568)</f>
        <v/>
      </c>
      <c r="AA611" s="24">
        <f>IF(P611="","",(P611-$B$2572)/$C$2572)</f>
        <v/>
      </c>
      <c r="AB611" s="24">
        <f>IF(Q611="","",(Q611-$B$2573)/$C$2573)</f>
        <v/>
      </c>
      <c r="AC611" s="24">
        <f>IF(R611="","",(R611-$B$2574)/$C$2574)</f>
        <v/>
      </c>
      <c r="AD611" s="24">
        <f>IF(S611="","",(S611-$B$2575)/$C$2575)</f>
        <v/>
      </c>
      <c r="AE611" s="24">
        <f>IF(Y611="","",Y611-(19.12044933116382+16.522174187581257*U611))</f>
        <v/>
      </c>
      <c r="AF611" s="24">
        <f>IF(X611="","",(X611-(-0.27268023098325006+0.47142105304415904*V611+-0.3189264934812436*U611)--5.286111042926227e-16)/0.7994208745952703)</f>
        <v/>
      </c>
      <c r="AG611" s="24">
        <f>IF(AA611="","",(AA611-(0.5248806186338691+-0.064206457956449*U611)-5.43454825424064e-16)/0.9977404048781155)</f>
        <v/>
      </c>
      <c r="AH611" s="25" t="n">
        <v>-2.265651691482211</v>
      </c>
      <c r="AI611" s="25" t="n">
        <v>0.6510052871544267</v>
      </c>
      <c r="AJ611" s="25" t="n">
        <v>-0.605851295677335</v>
      </c>
      <c r="AK611" s="25" t="n">
        <v>-0.7741117931565032</v>
      </c>
      <c r="AL611" s="25" t="n">
        <v>3.375465607400328</v>
      </c>
      <c r="AM611" s="25" t="n">
        <v>0.0255681775648522</v>
      </c>
      <c r="AN611" s="25" t="n">
        <v>-0.1739074264435118</v>
      </c>
      <c r="AO611" s="25" t="n">
        <v>-0.0156741971278284</v>
      </c>
      <c r="AP611" s="25" t="n">
        <v>-0.0223988045386248</v>
      </c>
      <c r="AQ611" s="25" t="n">
        <v>-0.507923986349036</v>
      </c>
    </row>
    <row r="612">
      <c r="A612" s="23">
        <f>Universe!A612</f>
        <v/>
      </c>
      <c r="B612" s="24">
        <f>IF(Universe!W612="","",(Universe!W612-$B$2550)/$C$2550)</f>
        <v/>
      </c>
      <c r="C612" s="24">
        <f>IF(Universe!X612="","",(Universe!X612-$B$2551)/$C$2551)</f>
        <v/>
      </c>
      <c r="D612" s="24">
        <f>IF(Universe!Y612="","",(Universe!Y612-$B$2552)/$C$2552)</f>
        <v/>
      </c>
      <c r="E612" s="24">
        <f>IF(Universe!Z612="","",(Universe!Z612-$B$2553)/$C$2553)</f>
        <v/>
      </c>
      <c r="F612" s="24">
        <f>IF(Universe!AA612="","",(Universe!AA612-$B$2554)/$C$2554)</f>
        <v/>
      </c>
      <c r="G612" s="24">
        <f>IF(Universe!AB612="","",(Universe!AB612-$B$2555)/$C$2555)</f>
        <v/>
      </c>
      <c r="H612" s="24">
        <f>IF(Universe!AC612="","",(Universe!AC612-$B$2556)/$C$2556)</f>
        <v/>
      </c>
      <c r="I612" s="24">
        <f>IF(Universe!AD612="","",(Universe!AD612-$B$2557)/$C$2557)</f>
        <v/>
      </c>
      <c r="J612" s="24">
        <f>IF(Universe!AE612="","",(Universe!AE612-$B$2558)/$C$2558)</f>
        <v/>
      </c>
      <c r="K612" s="24">
        <f>IF(Universe!AF612="","",(Universe!AF612-$B$2559)/$C$2559)</f>
        <v/>
      </c>
      <c r="L612" s="24">
        <f>IF(Universe!AG612="","",(Universe!AG612-$B$2560)/$C$2560)</f>
        <v/>
      </c>
      <c r="M612" s="24">
        <f>IF(Universe!AH612="","",(Universe!AH612-$B$2561)/$C$2561)</f>
        <v/>
      </c>
      <c r="N612" s="24">
        <f>IF(Universe!AI612="","",(Universe!AI612-$B$2562)/$C$2562)</f>
        <v/>
      </c>
      <c r="O612" s="24">
        <f>0.74*IF(B612="",0,B612)+0.16*IF(C612="",0,C612)+0.1*IF(D612="",0,D612)</f>
        <v/>
      </c>
      <c r="P612" s="24">
        <f>0.35*IF(E612="",0,E612)+0.35*IF(F612="",0,F612)+0.3*IF(G612="",0,G612)</f>
        <v/>
      </c>
      <c r="Q612" s="24">
        <f>0.656*IF(I612="",0,I612)+0.344*IF(H612="",0,H612)</f>
        <v/>
      </c>
      <c r="R612" s="24">
        <f>0.338*IF(J612="",0,J612)+0.662*IF(K612="",0,K612)</f>
        <v/>
      </c>
      <c r="S612" s="24">
        <f>0.38*IF(L612="",0,L612)+0.35*IF(M612="",0,M612)+0.27*IF(N612="",0,N612)</f>
        <v/>
      </c>
      <c r="T612" s="24">
        <f>IF(Universe!S612="","",((Universe!S612-$B$2565)/$C$2565)^3)</f>
        <v/>
      </c>
      <c r="U612" s="24">
        <f>IF(Universe!S612="","",(Universe!S612-$B$2565)/$C$2565)</f>
        <v/>
      </c>
      <c r="V612" s="24">
        <f>IF(Universe!T612="","",(Universe!T612-$B$2566)/$C$2566)</f>
        <v/>
      </c>
      <c r="W612" s="24">
        <f>IF(Universe!U612="","",(Universe!U612-$B$2567)/$C$2567)</f>
        <v/>
      </c>
      <c r="X612" s="24">
        <f>IF(O612="","",(O612-$B$2571)/$C$2571)</f>
        <v/>
      </c>
      <c r="Y612" s="24">
        <f>IF(T612="","",(T612-$B$2576)/$C$2576)</f>
        <v/>
      </c>
      <c r="Z612" s="24">
        <f>IF(Universe!V612="","",(Universe!V612-$B$2568)/$C$2568)</f>
        <v/>
      </c>
      <c r="AA612" s="24">
        <f>IF(P612="","",(P612-$B$2572)/$C$2572)</f>
        <v/>
      </c>
      <c r="AB612" s="24">
        <f>IF(Q612="","",(Q612-$B$2573)/$C$2573)</f>
        <v/>
      </c>
      <c r="AC612" s="24">
        <f>IF(R612="","",(R612-$B$2574)/$C$2574)</f>
        <v/>
      </c>
      <c r="AD612" s="24">
        <f>IF(S612="","",(S612-$B$2575)/$C$2575)</f>
        <v/>
      </c>
      <c r="AE612" s="24">
        <f>IF(Y612="","",Y612-(19.12044933116382+16.522174187581257*U612))</f>
        <v/>
      </c>
      <c r="AF612" s="24">
        <f>IF(X612="","",(X612-(-0.27268023098325006+0.47142105304415904*V612+-0.3189264934812436*U612)--5.286111042926227e-16)/0.7994208745952703)</f>
        <v/>
      </c>
      <c r="AG612" s="24">
        <f>IF(AA612="","",(AA612-(0.5248806186338691+-0.064206457956449*U612)-5.43454825424064e-16)/0.9977404048781155)</f>
        <v/>
      </c>
      <c r="AH612" s="25" t="n">
        <v>-0.7365801097816471</v>
      </c>
      <c r="AI612" s="25" t="n">
        <v>-0.5295723357373255</v>
      </c>
      <c r="AJ612" s="25" t="n">
        <v>-0.4248180560414545</v>
      </c>
      <c r="AK612" s="25" t="n">
        <v>-0.156706973319522</v>
      </c>
      <c r="AL612" s="25" t="n">
        <v>1.581202501462736</v>
      </c>
      <c r="AM612" s="25" t="n">
        <v>-0.0464565891748813</v>
      </c>
      <c r="AN612" s="25" t="n">
        <v>-0.0467726062893025</v>
      </c>
      <c r="AO612" s="25" t="n">
        <v>0.0402465720624326</v>
      </c>
      <c r="AP612" s="25" t="n">
        <v>-0.4259849479777578</v>
      </c>
      <c r="AQ612" s="25" t="n">
        <v>0.4681774257717559</v>
      </c>
    </row>
    <row r="613">
      <c r="A613" s="23">
        <f>Universe!A613</f>
        <v/>
      </c>
      <c r="B613" s="24">
        <f>IF(Universe!W613="","",(Universe!W613-$B$2550)/$C$2550)</f>
        <v/>
      </c>
      <c r="C613" s="24">
        <f>IF(Universe!X613="","",(Universe!X613-$B$2551)/$C$2551)</f>
        <v/>
      </c>
      <c r="D613" s="24">
        <f>IF(Universe!Y613="","",(Universe!Y613-$B$2552)/$C$2552)</f>
        <v/>
      </c>
      <c r="E613" s="24">
        <f>IF(Universe!Z613="","",(Universe!Z613-$B$2553)/$C$2553)</f>
        <v/>
      </c>
      <c r="F613" s="24">
        <f>IF(Universe!AA613="","",(Universe!AA613-$B$2554)/$C$2554)</f>
        <v/>
      </c>
      <c r="G613" s="24">
        <f>IF(Universe!AB613="","",(Universe!AB613-$B$2555)/$C$2555)</f>
        <v/>
      </c>
      <c r="H613" s="24">
        <f>IF(Universe!AC613="","",(Universe!AC613-$B$2556)/$C$2556)</f>
        <v/>
      </c>
      <c r="I613" s="24">
        <f>IF(Universe!AD613="","",(Universe!AD613-$B$2557)/$C$2557)</f>
        <v/>
      </c>
      <c r="J613" s="24">
        <f>IF(Universe!AE613="","",(Universe!AE613-$B$2558)/$C$2558)</f>
        <v/>
      </c>
      <c r="K613" s="24">
        <f>IF(Universe!AF613="","",(Universe!AF613-$B$2559)/$C$2559)</f>
        <v/>
      </c>
      <c r="L613" s="24">
        <f>IF(Universe!AG613="","",(Universe!AG613-$B$2560)/$C$2560)</f>
        <v/>
      </c>
      <c r="M613" s="24">
        <f>IF(Universe!AH613="","",(Universe!AH613-$B$2561)/$C$2561)</f>
        <v/>
      </c>
      <c r="N613" s="24">
        <f>IF(Universe!AI613="","",(Universe!AI613-$B$2562)/$C$2562)</f>
        <v/>
      </c>
      <c r="O613" s="24">
        <f>0.74*IF(B613="",0,B613)+0.16*IF(C613="",0,C613)+0.1*IF(D613="",0,D613)</f>
        <v/>
      </c>
      <c r="P613" s="24">
        <f>0.35*IF(E613="",0,E613)+0.35*IF(F613="",0,F613)+0.3*IF(G613="",0,G613)</f>
        <v/>
      </c>
      <c r="Q613" s="24">
        <f>0.656*IF(I613="",0,I613)+0.344*IF(H613="",0,H613)</f>
        <v/>
      </c>
      <c r="R613" s="24">
        <f>0.338*IF(J613="",0,J613)+0.662*IF(K613="",0,K613)</f>
        <v/>
      </c>
      <c r="S613" s="24">
        <f>0.38*IF(L613="",0,L613)+0.35*IF(M613="",0,M613)+0.27*IF(N613="",0,N613)</f>
        <v/>
      </c>
      <c r="T613" s="24">
        <f>IF(Universe!S613="","",((Universe!S613-$B$2565)/$C$2565)^3)</f>
        <v/>
      </c>
      <c r="U613" s="24">
        <f>IF(Universe!S613="","",(Universe!S613-$B$2565)/$C$2565)</f>
        <v/>
      </c>
      <c r="V613" s="24">
        <f>IF(Universe!T613="","",(Universe!T613-$B$2566)/$C$2566)</f>
        <v/>
      </c>
      <c r="W613" s="24">
        <f>IF(Universe!U613="","",(Universe!U613-$B$2567)/$C$2567)</f>
        <v/>
      </c>
      <c r="X613" s="24">
        <f>IF(O613="","",(O613-$B$2571)/$C$2571)</f>
        <v/>
      </c>
      <c r="Y613" s="24">
        <f>IF(T613="","",(T613-$B$2576)/$C$2576)</f>
        <v/>
      </c>
      <c r="Z613" s="24">
        <f>IF(Universe!V613="","",(Universe!V613-$B$2568)/$C$2568)</f>
        <v/>
      </c>
      <c r="AA613" s="24">
        <f>IF(P613="","",(P613-$B$2572)/$C$2572)</f>
        <v/>
      </c>
      <c r="AB613" s="24">
        <f>IF(Q613="","",(Q613-$B$2573)/$C$2573)</f>
        <v/>
      </c>
      <c r="AC613" s="24">
        <f>IF(R613="","",(R613-$B$2574)/$C$2574)</f>
        <v/>
      </c>
      <c r="AD613" s="24">
        <f>IF(S613="","",(S613-$B$2575)/$C$2575)</f>
        <v/>
      </c>
      <c r="AE613" s="24">
        <f>IF(Y613="","",Y613-(19.12044933116382+16.522174187581257*U613))</f>
        <v/>
      </c>
      <c r="AF613" s="24">
        <f>IF(X613="","",(X613-(-0.27268023098325006+0.47142105304415904*V613+-0.3189264934812436*U613)--5.286111042926227e-16)/0.7994208745952703)</f>
        <v/>
      </c>
      <c r="AG613" s="24">
        <f>IF(AA613="","",(AA613-(0.5248806186338691+-0.064206457956449*U613)-5.43454825424064e-16)/0.9977404048781155)</f>
        <v/>
      </c>
      <c r="AH613" s="25" t="n">
        <v>-0.5659225840160912</v>
      </c>
      <c r="AI613" s="25" t="n">
        <v>-0.7683740766505691</v>
      </c>
      <c r="AJ613" s="25" t="n">
        <v>-0.1740866732087323</v>
      </c>
      <c r="AK613" s="25" t="n">
        <v>-0.0052287248779948</v>
      </c>
      <c r="AL613" s="25" t="n">
        <v>1.248611509170248</v>
      </c>
      <c r="AM613" s="25" t="n">
        <v>-0.2383169673209361</v>
      </c>
      <c r="AN613" s="25" t="n">
        <v>-1.336348941857127</v>
      </c>
      <c r="AO613" s="25" t="n">
        <v>-0.0583158373950646</v>
      </c>
      <c r="AP613" s="25" t="n">
        <v>-0.131580930313163</v>
      </c>
      <c r="AQ613" s="25" t="n">
        <v>-0.0600969754354204</v>
      </c>
    </row>
    <row r="614">
      <c r="A614" s="23">
        <f>Universe!A614</f>
        <v/>
      </c>
      <c r="B614" s="24">
        <f>IF(Universe!W614="","",(Universe!W614-$B$2550)/$C$2550)</f>
        <v/>
      </c>
      <c r="C614" s="24">
        <f>IF(Universe!X614="","",(Universe!X614-$B$2551)/$C$2551)</f>
        <v/>
      </c>
      <c r="D614" s="24">
        <f>IF(Universe!Y614="","",(Universe!Y614-$B$2552)/$C$2552)</f>
        <v/>
      </c>
      <c r="E614" s="24">
        <f>IF(Universe!Z614="","",(Universe!Z614-$B$2553)/$C$2553)</f>
        <v/>
      </c>
      <c r="F614" s="24">
        <f>IF(Universe!AA614="","",(Universe!AA614-$B$2554)/$C$2554)</f>
        <v/>
      </c>
      <c r="G614" s="24">
        <f>IF(Universe!AB614="","",(Universe!AB614-$B$2555)/$C$2555)</f>
        <v/>
      </c>
      <c r="H614" s="24">
        <f>IF(Universe!AC614="","",(Universe!AC614-$B$2556)/$C$2556)</f>
        <v/>
      </c>
      <c r="I614" s="24">
        <f>IF(Universe!AD614="","",(Universe!AD614-$B$2557)/$C$2557)</f>
        <v/>
      </c>
      <c r="J614" s="24">
        <f>IF(Universe!AE614="","",(Universe!AE614-$B$2558)/$C$2558)</f>
        <v/>
      </c>
      <c r="K614" s="24">
        <f>IF(Universe!AF614="","",(Universe!AF614-$B$2559)/$C$2559)</f>
        <v/>
      </c>
      <c r="L614" s="24">
        <f>IF(Universe!AG614="","",(Universe!AG614-$B$2560)/$C$2560)</f>
        <v/>
      </c>
      <c r="M614" s="24">
        <f>IF(Universe!AH614="","",(Universe!AH614-$B$2561)/$C$2561)</f>
        <v/>
      </c>
      <c r="N614" s="24">
        <f>IF(Universe!AI614="","",(Universe!AI614-$B$2562)/$C$2562)</f>
        <v/>
      </c>
      <c r="O614" s="24">
        <f>0.74*IF(B614="",0,B614)+0.16*IF(C614="",0,C614)+0.1*IF(D614="",0,D614)</f>
        <v/>
      </c>
      <c r="P614" s="24">
        <f>0.35*IF(E614="",0,E614)+0.35*IF(F614="",0,F614)+0.3*IF(G614="",0,G614)</f>
        <v/>
      </c>
      <c r="Q614" s="24">
        <f>0.656*IF(I614="",0,I614)+0.344*IF(H614="",0,H614)</f>
        <v/>
      </c>
      <c r="R614" s="24">
        <f>0.338*IF(J614="",0,J614)+0.662*IF(K614="",0,K614)</f>
        <v/>
      </c>
      <c r="S614" s="24">
        <f>0.38*IF(L614="",0,L614)+0.35*IF(M614="",0,M614)+0.27*IF(N614="",0,N614)</f>
        <v/>
      </c>
      <c r="T614" s="24">
        <f>IF(Universe!S614="","",((Universe!S614-$B$2565)/$C$2565)^3)</f>
        <v/>
      </c>
      <c r="U614" s="24">
        <f>IF(Universe!S614="","",(Universe!S614-$B$2565)/$C$2565)</f>
        <v/>
      </c>
      <c r="V614" s="24">
        <f>IF(Universe!T614="","",(Universe!T614-$B$2566)/$C$2566)</f>
        <v/>
      </c>
      <c r="W614" s="24">
        <f>IF(Universe!U614="","",(Universe!U614-$B$2567)/$C$2567)</f>
        <v/>
      </c>
      <c r="X614" s="24">
        <f>IF(O614="","",(O614-$B$2571)/$C$2571)</f>
        <v/>
      </c>
      <c r="Y614" s="24">
        <f>IF(T614="","",(T614-$B$2576)/$C$2576)</f>
        <v/>
      </c>
      <c r="Z614" s="24">
        <f>IF(Universe!V614="","",(Universe!V614-$B$2568)/$C$2568)</f>
        <v/>
      </c>
      <c r="AA614" s="24">
        <f>IF(P614="","",(P614-$B$2572)/$C$2572)</f>
        <v/>
      </c>
      <c r="AB614" s="24">
        <f>IF(Q614="","",(Q614-$B$2573)/$C$2573)</f>
        <v/>
      </c>
      <c r="AC614" s="24">
        <f>IF(R614="","",(R614-$B$2574)/$C$2574)</f>
        <v/>
      </c>
      <c r="AD614" s="24">
        <f>IF(S614="","",(S614-$B$2575)/$C$2575)</f>
        <v/>
      </c>
      <c r="AE614" s="24">
        <f>IF(Y614="","",Y614-(19.12044933116382+16.522174187581257*U614))</f>
        <v/>
      </c>
      <c r="AF614" s="24">
        <f>IF(X614="","",(X614-(-0.27268023098325006+0.47142105304415904*V614+-0.3189264934812436*U614)--5.286111042926227e-16)/0.7994208745952703)</f>
        <v/>
      </c>
      <c r="AG614" s="24">
        <f>IF(AA614="","",(AA614-(0.5248806186338691+-0.064206457956449*U614)-5.43454825424064e-16)/0.9977404048781155)</f>
        <v/>
      </c>
      <c r="AH614" s="25" t="n">
        <v>-3.156380325161696</v>
      </c>
      <c r="AI614" s="25" t="n">
        <v>-0.701218404554987</v>
      </c>
      <c r="AJ614" s="25" t="n">
        <v>-0.083326469633971</v>
      </c>
      <c r="AK614" s="25" t="n">
        <v>-0.924799317943877</v>
      </c>
      <c r="AL614" s="25" t="n">
        <v>2.723462904182016</v>
      </c>
      <c r="AM614" s="25" t="n">
        <v>0.8407530451208026</v>
      </c>
      <c r="AN614" s="25" t="n">
        <v>-1.793872604803129</v>
      </c>
      <c r="AO614" s="25" t="n">
        <v>0.1226558274231992</v>
      </c>
      <c r="AP614" s="25" t="n">
        <v>-0.4878212930064179</v>
      </c>
      <c r="AQ614" s="25" t="n">
        <v>-0.5919816130319494</v>
      </c>
    </row>
    <row r="615">
      <c r="A615" s="23">
        <f>Universe!A615</f>
        <v/>
      </c>
      <c r="B615" s="24">
        <f>IF(Universe!W615="","",(Universe!W615-$B$2550)/$C$2550)</f>
        <v/>
      </c>
      <c r="C615" s="24">
        <f>IF(Universe!X615="","",(Universe!X615-$B$2551)/$C$2551)</f>
        <v/>
      </c>
      <c r="D615" s="24">
        <f>IF(Universe!Y615="","",(Universe!Y615-$B$2552)/$C$2552)</f>
        <v/>
      </c>
      <c r="E615" s="24">
        <f>IF(Universe!Z615="","",(Universe!Z615-$B$2553)/$C$2553)</f>
        <v/>
      </c>
      <c r="F615" s="24">
        <f>IF(Universe!AA615="","",(Universe!AA615-$B$2554)/$C$2554)</f>
        <v/>
      </c>
      <c r="G615" s="24">
        <f>IF(Universe!AB615="","",(Universe!AB615-$B$2555)/$C$2555)</f>
        <v/>
      </c>
      <c r="H615" s="24">
        <f>IF(Universe!AC615="","",(Universe!AC615-$B$2556)/$C$2556)</f>
        <v/>
      </c>
      <c r="I615" s="24">
        <f>IF(Universe!AD615="","",(Universe!AD615-$B$2557)/$C$2557)</f>
        <v/>
      </c>
      <c r="J615" s="24">
        <f>IF(Universe!AE615="","",(Universe!AE615-$B$2558)/$C$2558)</f>
        <v/>
      </c>
      <c r="K615" s="24">
        <f>IF(Universe!AF615="","",(Universe!AF615-$B$2559)/$C$2559)</f>
        <v/>
      </c>
      <c r="L615" s="24">
        <f>IF(Universe!AG615="","",(Universe!AG615-$B$2560)/$C$2560)</f>
        <v/>
      </c>
      <c r="M615" s="24">
        <f>IF(Universe!AH615="","",(Universe!AH615-$B$2561)/$C$2561)</f>
        <v/>
      </c>
      <c r="N615" s="24">
        <f>IF(Universe!AI615="","",(Universe!AI615-$B$2562)/$C$2562)</f>
        <v/>
      </c>
      <c r="O615" s="24">
        <f>0.74*IF(B615="",0,B615)+0.16*IF(C615="",0,C615)+0.1*IF(D615="",0,D615)</f>
        <v/>
      </c>
      <c r="P615" s="24">
        <f>0.35*IF(E615="",0,E615)+0.35*IF(F615="",0,F615)+0.3*IF(G615="",0,G615)</f>
        <v/>
      </c>
      <c r="Q615" s="24">
        <f>0.656*IF(I615="",0,I615)+0.344*IF(H615="",0,H615)</f>
        <v/>
      </c>
      <c r="R615" s="24">
        <f>0.338*IF(J615="",0,J615)+0.662*IF(K615="",0,K615)</f>
        <v/>
      </c>
      <c r="S615" s="24">
        <f>0.38*IF(L615="",0,L615)+0.35*IF(M615="",0,M615)+0.27*IF(N615="",0,N615)</f>
        <v/>
      </c>
      <c r="T615" s="24">
        <f>IF(Universe!S615="","",((Universe!S615-$B$2565)/$C$2565)^3)</f>
        <v/>
      </c>
      <c r="U615" s="24">
        <f>IF(Universe!S615="","",(Universe!S615-$B$2565)/$C$2565)</f>
        <v/>
      </c>
      <c r="V615" s="24">
        <f>IF(Universe!T615="","",(Universe!T615-$B$2566)/$C$2566)</f>
        <v/>
      </c>
      <c r="W615" s="24">
        <f>IF(Universe!U615="","",(Universe!U615-$B$2567)/$C$2567)</f>
        <v/>
      </c>
      <c r="X615" s="24">
        <f>IF(O615="","",(O615-$B$2571)/$C$2571)</f>
        <v/>
      </c>
      <c r="Y615" s="24">
        <f>IF(T615="","",(T615-$B$2576)/$C$2576)</f>
        <v/>
      </c>
      <c r="Z615" s="24">
        <f>IF(Universe!V615="","",(Universe!V615-$B$2568)/$C$2568)</f>
        <v/>
      </c>
      <c r="AA615" s="24">
        <f>IF(P615="","",(P615-$B$2572)/$C$2572)</f>
        <v/>
      </c>
      <c r="AB615" s="24">
        <f>IF(Q615="","",(Q615-$B$2573)/$C$2573)</f>
        <v/>
      </c>
      <c r="AC615" s="24">
        <f>IF(R615="","",(R615-$B$2574)/$C$2574)</f>
        <v/>
      </c>
      <c r="AD615" s="24">
        <f>IF(S615="","",(S615-$B$2575)/$C$2575)</f>
        <v/>
      </c>
      <c r="AE615" s="24">
        <f>IF(Y615="","",Y615-(19.12044933116382+16.522174187581257*U615))</f>
        <v/>
      </c>
      <c r="AF615" s="24">
        <f>IF(X615="","",(X615-(-0.27268023098325006+0.47142105304415904*V615+-0.3189264934812436*U615)--5.286111042926227e-16)/0.7994208745952703)</f>
        <v/>
      </c>
      <c r="AG615" s="24">
        <f>IF(AA615="","",(AA615-(0.5248806186338691+-0.064206457956449*U615)-5.43454825424064e-16)/0.9977404048781155)</f>
        <v/>
      </c>
      <c r="AH615" s="25" t="n">
        <v>-3.522776967586739</v>
      </c>
      <c r="AI615" s="25" t="n">
        <v>0.5974124329778125</v>
      </c>
      <c r="AJ615" s="25" t="n">
        <v>-2.116421099232876</v>
      </c>
      <c r="AK615" s="25" t="n">
        <v>0.4099675957524399</v>
      </c>
      <c r="AL615" s="25" t="n">
        <v>1.928484416571251</v>
      </c>
      <c r="AM615" s="25" t="n">
        <v>0.7056766399626042</v>
      </c>
      <c r="AN615" s="25" t="n">
        <v>-0.3266898504814262</v>
      </c>
      <c r="AO615" s="25" t="n">
        <v>-0.1741617192412146</v>
      </c>
      <c r="AP615" s="25" t="n">
        <v>-0.6567479521940913</v>
      </c>
      <c r="AQ615" s="25" t="n">
        <v>-0.5479817958132492</v>
      </c>
    </row>
    <row r="616">
      <c r="A616" s="23">
        <f>Universe!A616</f>
        <v/>
      </c>
      <c r="B616" s="24">
        <f>IF(Universe!W616="","",(Universe!W616-$B$2550)/$C$2550)</f>
        <v/>
      </c>
      <c r="C616" s="24">
        <f>IF(Universe!X616="","",(Universe!X616-$B$2551)/$C$2551)</f>
        <v/>
      </c>
      <c r="D616" s="24">
        <f>IF(Universe!Y616="","",(Universe!Y616-$B$2552)/$C$2552)</f>
        <v/>
      </c>
      <c r="E616" s="24">
        <f>IF(Universe!Z616="","",(Universe!Z616-$B$2553)/$C$2553)</f>
        <v/>
      </c>
      <c r="F616" s="24">
        <f>IF(Universe!AA616="","",(Universe!AA616-$B$2554)/$C$2554)</f>
        <v/>
      </c>
      <c r="G616" s="24">
        <f>IF(Universe!AB616="","",(Universe!AB616-$B$2555)/$C$2555)</f>
        <v/>
      </c>
      <c r="H616" s="24">
        <f>IF(Universe!AC616="","",(Universe!AC616-$B$2556)/$C$2556)</f>
        <v/>
      </c>
      <c r="I616" s="24">
        <f>IF(Universe!AD616="","",(Universe!AD616-$B$2557)/$C$2557)</f>
        <v/>
      </c>
      <c r="J616" s="24">
        <f>IF(Universe!AE616="","",(Universe!AE616-$B$2558)/$C$2558)</f>
        <v/>
      </c>
      <c r="K616" s="24">
        <f>IF(Universe!AF616="","",(Universe!AF616-$B$2559)/$C$2559)</f>
        <v/>
      </c>
      <c r="L616" s="24">
        <f>IF(Universe!AG616="","",(Universe!AG616-$B$2560)/$C$2560)</f>
        <v/>
      </c>
      <c r="M616" s="24">
        <f>IF(Universe!AH616="","",(Universe!AH616-$B$2561)/$C$2561)</f>
        <v/>
      </c>
      <c r="N616" s="24">
        <f>IF(Universe!AI616="","",(Universe!AI616-$B$2562)/$C$2562)</f>
        <v/>
      </c>
      <c r="O616" s="24">
        <f>0.74*IF(B616="",0,B616)+0.16*IF(C616="",0,C616)+0.1*IF(D616="",0,D616)</f>
        <v/>
      </c>
      <c r="P616" s="24">
        <f>0.35*IF(E616="",0,E616)+0.35*IF(F616="",0,F616)+0.3*IF(G616="",0,G616)</f>
        <v/>
      </c>
      <c r="Q616" s="24">
        <f>0.656*IF(I616="",0,I616)+0.344*IF(H616="",0,H616)</f>
        <v/>
      </c>
      <c r="R616" s="24">
        <f>0.338*IF(J616="",0,J616)+0.662*IF(K616="",0,K616)</f>
        <v/>
      </c>
      <c r="S616" s="24">
        <f>0.38*IF(L616="",0,L616)+0.35*IF(M616="",0,M616)+0.27*IF(N616="",0,N616)</f>
        <v/>
      </c>
      <c r="T616" s="24">
        <f>IF(Universe!S616="","",((Universe!S616-$B$2565)/$C$2565)^3)</f>
        <v/>
      </c>
      <c r="U616" s="24">
        <f>IF(Universe!S616="","",(Universe!S616-$B$2565)/$C$2565)</f>
        <v/>
      </c>
      <c r="V616" s="24">
        <f>IF(Universe!T616="","",(Universe!T616-$B$2566)/$C$2566)</f>
        <v/>
      </c>
      <c r="W616" s="24">
        <f>IF(Universe!U616="","",(Universe!U616-$B$2567)/$C$2567)</f>
        <v/>
      </c>
      <c r="X616" s="24">
        <f>IF(O616="","",(O616-$B$2571)/$C$2571)</f>
        <v/>
      </c>
      <c r="Y616" s="24">
        <f>IF(T616="","",(T616-$B$2576)/$C$2576)</f>
        <v/>
      </c>
      <c r="Z616" s="24">
        <f>IF(Universe!V616="","",(Universe!V616-$B$2568)/$C$2568)</f>
        <v/>
      </c>
      <c r="AA616" s="24">
        <f>IF(P616="","",(P616-$B$2572)/$C$2572)</f>
        <v/>
      </c>
      <c r="AB616" s="24">
        <f>IF(Q616="","",(Q616-$B$2573)/$C$2573)</f>
        <v/>
      </c>
      <c r="AC616" s="24">
        <f>IF(R616="","",(R616-$B$2574)/$C$2574)</f>
        <v/>
      </c>
      <c r="AD616" s="24">
        <f>IF(S616="","",(S616-$B$2575)/$C$2575)</f>
        <v/>
      </c>
      <c r="AE616" s="24">
        <f>IF(Y616="","",Y616-(19.12044933116382+16.522174187581257*U616))</f>
        <v/>
      </c>
      <c r="AF616" s="24">
        <f>IF(X616="","",(X616-(-0.27268023098325006+0.47142105304415904*V616+-0.3189264934812436*U616)--5.286111042926227e-16)/0.7994208745952703)</f>
        <v/>
      </c>
      <c r="AG616" s="24">
        <f>IF(AA616="","",(AA616-(0.5248806186338691+-0.064206457956449*U616)-5.43454825424064e-16)/0.9977404048781155)</f>
        <v/>
      </c>
      <c r="AH616" s="25" t="n">
        <v>-3.282075295674211</v>
      </c>
      <c r="AI616" s="25" t="n">
        <v>-0.3940049406928276</v>
      </c>
      <c r="AJ616" s="25" t="n">
        <v>0.6200429965349002</v>
      </c>
      <c r="AK616" s="25" t="n">
        <v>-0.4093454067665419</v>
      </c>
      <c r="AL616" s="25" t="n">
        <v>2.489273408069592</v>
      </c>
      <c r="AM616" s="25" t="n">
        <v>0.1378129538013698</v>
      </c>
      <c r="AN616" s="25" t="n">
        <v>0.9393494373820124</v>
      </c>
      <c r="AO616" s="25" t="n">
        <v>-0.009087373732516</v>
      </c>
      <c r="AP616" s="25" t="n">
        <v>0.851853873202299</v>
      </c>
      <c r="AQ616" s="25" t="n">
        <v>-0.407926487584105</v>
      </c>
    </row>
    <row r="617">
      <c r="A617" s="23">
        <f>Universe!A617</f>
        <v/>
      </c>
      <c r="B617" s="24">
        <f>IF(Universe!W617="","",(Universe!W617-$B$2550)/$C$2550)</f>
        <v/>
      </c>
      <c r="C617" s="24">
        <f>IF(Universe!X617="","",(Universe!X617-$B$2551)/$C$2551)</f>
        <v/>
      </c>
      <c r="D617" s="24">
        <f>IF(Universe!Y617="","",(Universe!Y617-$B$2552)/$C$2552)</f>
        <v/>
      </c>
      <c r="E617" s="24">
        <f>IF(Universe!Z617="","",(Universe!Z617-$B$2553)/$C$2553)</f>
        <v/>
      </c>
      <c r="F617" s="24">
        <f>IF(Universe!AA617="","",(Universe!AA617-$B$2554)/$C$2554)</f>
        <v/>
      </c>
      <c r="G617" s="24">
        <f>IF(Universe!AB617="","",(Universe!AB617-$B$2555)/$C$2555)</f>
        <v/>
      </c>
      <c r="H617" s="24">
        <f>IF(Universe!AC617="","",(Universe!AC617-$B$2556)/$C$2556)</f>
        <v/>
      </c>
      <c r="I617" s="24">
        <f>IF(Universe!AD617="","",(Universe!AD617-$B$2557)/$C$2557)</f>
        <v/>
      </c>
      <c r="J617" s="24">
        <f>IF(Universe!AE617="","",(Universe!AE617-$B$2558)/$C$2558)</f>
        <v/>
      </c>
      <c r="K617" s="24">
        <f>IF(Universe!AF617="","",(Universe!AF617-$B$2559)/$C$2559)</f>
        <v/>
      </c>
      <c r="L617" s="24">
        <f>IF(Universe!AG617="","",(Universe!AG617-$B$2560)/$C$2560)</f>
        <v/>
      </c>
      <c r="M617" s="24">
        <f>IF(Universe!AH617="","",(Universe!AH617-$B$2561)/$C$2561)</f>
        <v/>
      </c>
      <c r="N617" s="24">
        <f>IF(Universe!AI617="","",(Universe!AI617-$B$2562)/$C$2562)</f>
        <v/>
      </c>
      <c r="O617" s="24">
        <f>0.74*IF(B617="",0,B617)+0.16*IF(C617="",0,C617)+0.1*IF(D617="",0,D617)</f>
        <v/>
      </c>
      <c r="P617" s="24">
        <f>0.35*IF(E617="",0,E617)+0.35*IF(F617="",0,F617)+0.3*IF(G617="",0,G617)</f>
        <v/>
      </c>
      <c r="Q617" s="24">
        <f>0.656*IF(I617="",0,I617)+0.344*IF(H617="",0,H617)</f>
        <v/>
      </c>
      <c r="R617" s="24">
        <f>0.338*IF(J617="",0,J617)+0.662*IF(K617="",0,K617)</f>
        <v/>
      </c>
      <c r="S617" s="24">
        <f>0.38*IF(L617="",0,L617)+0.35*IF(M617="",0,M617)+0.27*IF(N617="",0,N617)</f>
        <v/>
      </c>
      <c r="T617" s="24">
        <f>IF(Universe!S617="","",((Universe!S617-$B$2565)/$C$2565)^3)</f>
        <v/>
      </c>
      <c r="U617" s="24">
        <f>IF(Universe!S617="","",(Universe!S617-$B$2565)/$C$2565)</f>
        <v/>
      </c>
      <c r="V617" s="24">
        <f>IF(Universe!T617="","",(Universe!T617-$B$2566)/$C$2566)</f>
        <v/>
      </c>
      <c r="W617" s="24">
        <f>IF(Universe!U617="","",(Universe!U617-$B$2567)/$C$2567)</f>
        <v/>
      </c>
      <c r="X617" s="24">
        <f>IF(O617="","",(O617-$B$2571)/$C$2571)</f>
        <v/>
      </c>
      <c r="Y617" s="24">
        <f>IF(T617="","",(T617-$B$2576)/$C$2576)</f>
        <v/>
      </c>
      <c r="Z617" s="24">
        <f>IF(Universe!V617="","",(Universe!V617-$B$2568)/$C$2568)</f>
        <v/>
      </c>
      <c r="AA617" s="24">
        <f>IF(P617="","",(P617-$B$2572)/$C$2572)</f>
        <v/>
      </c>
      <c r="AB617" s="24">
        <f>IF(Q617="","",(Q617-$B$2573)/$C$2573)</f>
        <v/>
      </c>
      <c r="AC617" s="24">
        <f>IF(R617="","",(R617-$B$2574)/$C$2574)</f>
        <v/>
      </c>
      <c r="AD617" s="24">
        <f>IF(S617="","",(S617-$B$2575)/$C$2575)</f>
        <v/>
      </c>
      <c r="AE617" s="24">
        <f>IF(Y617="","",Y617-(19.12044933116382+16.522174187581257*U617))</f>
        <v/>
      </c>
      <c r="AF617" s="24">
        <f>IF(X617="","",(X617-(-0.27268023098325006+0.47142105304415904*V617+-0.3189264934812436*U617)--5.286111042926227e-16)/0.7994208745952703)</f>
        <v/>
      </c>
      <c r="AG617" s="24">
        <f>IF(AA617="","",(AA617-(0.5248806186338691+-0.064206457956449*U617)-5.43454825424064e-16)/0.9977404048781155)</f>
        <v/>
      </c>
      <c r="AH617" s="25" t="n">
        <v>-3.539328432518943</v>
      </c>
      <c r="AI617" s="25" t="n">
        <v>-1.011365403251537</v>
      </c>
      <c r="AJ617" s="25" t="n">
        <v>-0.5249724479525324</v>
      </c>
      <c r="AK617" s="25" t="n">
        <v>-0.902743177977987</v>
      </c>
      <c r="AL617" s="25" t="n">
        <v>1.884291189275096</v>
      </c>
      <c r="AM617" s="25" t="n">
        <v>1.281248193207704</v>
      </c>
      <c r="AN617" s="25" t="n">
        <v>-0.101286071076451</v>
      </c>
      <c r="AO617" s="25" t="n">
        <v>-0.3469776842619486</v>
      </c>
      <c r="AP617" s="25" t="n">
        <v>-0.8741828094778458</v>
      </c>
      <c r="AQ617" s="25" t="n">
        <v>0.7763448848309642</v>
      </c>
    </row>
    <row r="618">
      <c r="A618" s="23">
        <f>Universe!A618</f>
        <v/>
      </c>
      <c r="B618" s="24">
        <f>IF(Universe!W618="","",(Universe!W618-$B$2550)/$C$2550)</f>
        <v/>
      </c>
      <c r="C618" s="24">
        <f>IF(Universe!X618="","",(Universe!X618-$B$2551)/$C$2551)</f>
        <v/>
      </c>
      <c r="D618" s="24">
        <f>IF(Universe!Y618="","",(Universe!Y618-$B$2552)/$C$2552)</f>
        <v/>
      </c>
      <c r="E618" s="24">
        <f>IF(Universe!Z618="","",(Universe!Z618-$B$2553)/$C$2553)</f>
        <v/>
      </c>
      <c r="F618" s="24">
        <f>IF(Universe!AA618="","",(Universe!AA618-$B$2554)/$C$2554)</f>
        <v/>
      </c>
      <c r="G618" s="24">
        <f>IF(Universe!AB618="","",(Universe!AB618-$B$2555)/$C$2555)</f>
        <v/>
      </c>
      <c r="H618" s="24">
        <f>IF(Universe!AC618="","",(Universe!AC618-$B$2556)/$C$2556)</f>
        <v/>
      </c>
      <c r="I618" s="24">
        <f>IF(Universe!AD618="","",(Universe!AD618-$B$2557)/$C$2557)</f>
        <v/>
      </c>
      <c r="J618" s="24">
        <f>IF(Universe!AE618="","",(Universe!AE618-$B$2558)/$C$2558)</f>
        <v/>
      </c>
      <c r="K618" s="24">
        <f>IF(Universe!AF618="","",(Universe!AF618-$B$2559)/$C$2559)</f>
        <v/>
      </c>
      <c r="L618" s="24">
        <f>IF(Universe!AG618="","",(Universe!AG618-$B$2560)/$C$2560)</f>
        <v/>
      </c>
      <c r="M618" s="24">
        <f>IF(Universe!AH618="","",(Universe!AH618-$B$2561)/$C$2561)</f>
        <v/>
      </c>
      <c r="N618" s="24">
        <f>IF(Universe!AI618="","",(Universe!AI618-$B$2562)/$C$2562)</f>
        <v/>
      </c>
      <c r="O618" s="24">
        <f>0.74*IF(B618="",0,B618)+0.16*IF(C618="",0,C618)+0.1*IF(D618="",0,D618)</f>
        <v/>
      </c>
      <c r="P618" s="24">
        <f>0.35*IF(E618="",0,E618)+0.35*IF(F618="",0,F618)+0.3*IF(G618="",0,G618)</f>
        <v/>
      </c>
      <c r="Q618" s="24">
        <f>0.656*IF(I618="",0,I618)+0.344*IF(H618="",0,H618)</f>
        <v/>
      </c>
      <c r="R618" s="24">
        <f>0.338*IF(J618="",0,J618)+0.662*IF(K618="",0,K618)</f>
        <v/>
      </c>
      <c r="S618" s="24">
        <f>0.38*IF(L618="",0,L618)+0.35*IF(M618="",0,M618)+0.27*IF(N618="",0,N618)</f>
        <v/>
      </c>
      <c r="T618" s="24">
        <f>IF(Universe!S618="","",((Universe!S618-$B$2565)/$C$2565)^3)</f>
        <v/>
      </c>
      <c r="U618" s="24">
        <f>IF(Universe!S618="","",(Universe!S618-$B$2565)/$C$2565)</f>
        <v/>
      </c>
      <c r="V618" s="24">
        <f>IF(Universe!T618="","",(Universe!T618-$B$2566)/$C$2566)</f>
        <v/>
      </c>
      <c r="W618" s="24">
        <f>IF(Universe!U618="","",(Universe!U618-$B$2567)/$C$2567)</f>
        <v/>
      </c>
      <c r="X618" s="24">
        <f>IF(O618="","",(O618-$B$2571)/$C$2571)</f>
        <v/>
      </c>
      <c r="Y618" s="24">
        <f>IF(T618="","",(T618-$B$2576)/$C$2576)</f>
        <v/>
      </c>
      <c r="Z618" s="24">
        <f>IF(Universe!V618="","",(Universe!V618-$B$2568)/$C$2568)</f>
        <v/>
      </c>
      <c r="AA618" s="24">
        <f>IF(P618="","",(P618-$B$2572)/$C$2572)</f>
        <v/>
      </c>
      <c r="AB618" s="24">
        <f>IF(Q618="","",(Q618-$B$2573)/$C$2573)</f>
        <v/>
      </c>
      <c r="AC618" s="24">
        <f>IF(R618="","",(R618-$B$2574)/$C$2574)</f>
        <v/>
      </c>
      <c r="AD618" s="24">
        <f>IF(S618="","",(S618-$B$2575)/$C$2575)</f>
        <v/>
      </c>
      <c r="AE618" s="24">
        <f>IF(Y618="","",Y618-(19.12044933116382+16.522174187581257*U618))</f>
        <v/>
      </c>
      <c r="AF618" s="24">
        <f>IF(X618="","",(X618-(-0.27268023098325006+0.47142105304415904*V618+-0.3189264934812436*U618)--5.286111042926227e-16)/0.7994208745952703)</f>
        <v/>
      </c>
      <c r="AG618" s="24">
        <f>IF(AA618="","",(AA618-(0.5248806186338691+-0.064206457956449*U618)-5.43454825424064e-16)/0.9977404048781155)</f>
        <v/>
      </c>
      <c r="AH618" s="25" t="n">
        <v>-2.978928908804945</v>
      </c>
      <c r="AI618" s="25" t="n">
        <v>0.8446745432943823</v>
      </c>
      <c r="AJ618" s="25" t="n">
        <v>0.0557707582926673</v>
      </c>
      <c r="AK618" s="25" t="n">
        <v>-0.4870503853319884</v>
      </c>
      <c r="AL618" s="25" t="n">
        <v>2.989310281383033</v>
      </c>
      <c r="AM618" s="25" t="n">
        <v>0.5175480297935814</v>
      </c>
      <c r="AN618" s="25" t="n">
        <v>-1.653779487186978</v>
      </c>
      <c r="AO618" s="25" t="n">
        <v>-0.2571513114996929</v>
      </c>
      <c r="AP618" s="25" t="n">
        <v>0.4861292366160348</v>
      </c>
      <c r="AQ618" s="25" t="n">
        <v>1.247026489211186</v>
      </c>
    </row>
    <row r="619">
      <c r="A619" s="23">
        <f>Universe!A619</f>
        <v/>
      </c>
      <c r="B619" s="24">
        <f>IF(Universe!W619="","",(Universe!W619-$B$2550)/$C$2550)</f>
        <v/>
      </c>
      <c r="C619" s="24">
        <f>IF(Universe!X619="","",(Universe!X619-$B$2551)/$C$2551)</f>
        <v/>
      </c>
      <c r="D619" s="24">
        <f>IF(Universe!Y619="","",(Universe!Y619-$B$2552)/$C$2552)</f>
        <v/>
      </c>
      <c r="E619" s="24">
        <f>IF(Universe!Z619="","",(Universe!Z619-$B$2553)/$C$2553)</f>
        <v/>
      </c>
      <c r="F619" s="24">
        <f>IF(Universe!AA619="","",(Universe!AA619-$B$2554)/$C$2554)</f>
        <v/>
      </c>
      <c r="G619" s="24">
        <f>IF(Universe!AB619="","",(Universe!AB619-$B$2555)/$C$2555)</f>
        <v/>
      </c>
      <c r="H619" s="24">
        <f>IF(Universe!AC619="","",(Universe!AC619-$B$2556)/$C$2556)</f>
        <v/>
      </c>
      <c r="I619" s="24">
        <f>IF(Universe!AD619="","",(Universe!AD619-$B$2557)/$C$2557)</f>
        <v/>
      </c>
      <c r="J619" s="24">
        <f>IF(Universe!AE619="","",(Universe!AE619-$B$2558)/$C$2558)</f>
        <v/>
      </c>
      <c r="K619" s="24">
        <f>IF(Universe!AF619="","",(Universe!AF619-$B$2559)/$C$2559)</f>
        <v/>
      </c>
      <c r="L619" s="24">
        <f>IF(Universe!AG619="","",(Universe!AG619-$B$2560)/$C$2560)</f>
        <v/>
      </c>
      <c r="M619" s="24">
        <f>IF(Universe!AH619="","",(Universe!AH619-$B$2561)/$C$2561)</f>
        <v/>
      </c>
      <c r="N619" s="24">
        <f>IF(Universe!AI619="","",(Universe!AI619-$B$2562)/$C$2562)</f>
        <v/>
      </c>
      <c r="O619" s="24">
        <f>0.74*IF(B619="",0,B619)+0.16*IF(C619="",0,C619)+0.1*IF(D619="",0,D619)</f>
        <v/>
      </c>
      <c r="P619" s="24">
        <f>0.35*IF(E619="",0,E619)+0.35*IF(F619="",0,F619)+0.3*IF(G619="",0,G619)</f>
        <v/>
      </c>
      <c r="Q619" s="24">
        <f>0.656*IF(I619="",0,I619)+0.344*IF(H619="",0,H619)</f>
        <v/>
      </c>
      <c r="R619" s="24">
        <f>0.338*IF(J619="",0,J619)+0.662*IF(K619="",0,K619)</f>
        <v/>
      </c>
      <c r="S619" s="24">
        <f>0.38*IF(L619="",0,L619)+0.35*IF(M619="",0,M619)+0.27*IF(N619="",0,N619)</f>
        <v/>
      </c>
      <c r="T619" s="24">
        <f>IF(Universe!S619="","",((Universe!S619-$B$2565)/$C$2565)^3)</f>
        <v/>
      </c>
      <c r="U619" s="24">
        <f>IF(Universe!S619="","",(Universe!S619-$B$2565)/$C$2565)</f>
        <v/>
      </c>
      <c r="V619" s="24">
        <f>IF(Universe!T619="","",(Universe!T619-$B$2566)/$C$2566)</f>
        <v/>
      </c>
      <c r="W619" s="24">
        <f>IF(Universe!U619="","",(Universe!U619-$B$2567)/$C$2567)</f>
        <v/>
      </c>
      <c r="X619" s="24">
        <f>IF(O619="","",(O619-$B$2571)/$C$2571)</f>
        <v/>
      </c>
      <c r="Y619" s="24">
        <f>IF(T619="","",(T619-$B$2576)/$C$2576)</f>
        <v/>
      </c>
      <c r="Z619" s="24">
        <f>IF(Universe!V619="","",(Universe!V619-$B$2568)/$C$2568)</f>
        <v/>
      </c>
      <c r="AA619" s="24">
        <f>IF(P619="","",(P619-$B$2572)/$C$2572)</f>
        <v/>
      </c>
      <c r="AB619" s="24">
        <f>IF(Q619="","",(Q619-$B$2573)/$C$2573)</f>
        <v/>
      </c>
      <c r="AC619" s="24">
        <f>IF(R619="","",(R619-$B$2574)/$C$2574)</f>
        <v/>
      </c>
      <c r="AD619" s="24">
        <f>IF(S619="","",(S619-$B$2575)/$C$2575)</f>
        <v/>
      </c>
      <c r="AE619" s="24">
        <f>IF(Y619="","",Y619-(19.12044933116382+16.522174187581257*U619))</f>
        <v/>
      </c>
      <c r="AF619" s="24">
        <f>IF(X619="","",(X619-(-0.27268023098325006+0.47142105304415904*V619+-0.3189264934812436*U619)--5.286111042926227e-16)/0.7994208745952703)</f>
        <v/>
      </c>
      <c r="AG619" s="24">
        <f>IF(AA619="","",(AA619-(0.5248806186338691+-0.064206457956449*U619)-5.43454825424064e-16)/0.9977404048781155)</f>
        <v/>
      </c>
      <c r="AH619" s="25" t="n">
        <v>-1.49039594957425</v>
      </c>
      <c r="AI619" s="25" t="n">
        <v>-0.512620492644032</v>
      </c>
      <c r="AJ619" s="25" t="n">
        <v>-0.5941361373651931</v>
      </c>
      <c r="AK619" s="25" t="n">
        <v>-0.1576963884738705</v>
      </c>
      <c r="AL619" s="25" t="n">
        <v>2.801445590994863</v>
      </c>
      <c r="AM619" s="25" t="n">
        <v>0.8469376212308926</v>
      </c>
      <c r="AN619" s="25" t="n">
        <v>-0.1197656097917663</v>
      </c>
      <c r="AO619" s="25" t="n">
        <v>0.3396150609579625</v>
      </c>
      <c r="AP619" s="25" t="n">
        <v>-0.5860231731454376</v>
      </c>
      <c r="AQ619" s="25" t="n">
        <v>-0.1919497500742548</v>
      </c>
    </row>
    <row r="620">
      <c r="A620" s="23">
        <f>Universe!A620</f>
        <v/>
      </c>
      <c r="B620" s="24">
        <f>IF(Universe!W620="","",(Universe!W620-$B$2550)/$C$2550)</f>
        <v/>
      </c>
      <c r="C620" s="24">
        <f>IF(Universe!X620="","",(Universe!X620-$B$2551)/$C$2551)</f>
        <v/>
      </c>
      <c r="D620" s="24">
        <f>IF(Universe!Y620="","",(Universe!Y620-$B$2552)/$C$2552)</f>
        <v/>
      </c>
      <c r="E620" s="24">
        <f>IF(Universe!Z620="","",(Universe!Z620-$B$2553)/$C$2553)</f>
        <v/>
      </c>
      <c r="F620" s="24">
        <f>IF(Universe!AA620="","",(Universe!AA620-$B$2554)/$C$2554)</f>
        <v/>
      </c>
      <c r="G620" s="24">
        <f>IF(Universe!AB620="","",(Universe!AB620-$B$2555)/$C$2555)</f>
        <v/>
      </c>
      <c r="H620" s="24">
        <f>IF(Universe!AC620="","",(Universe!AC620-$B$2556)/$C$2556)</f>
        <v/>
      </c>
      <c r="I620" s="24">
        <f>IF(Universe!AD620="","",(Universe!AD620-$B$2557)/$C$2557)</f>
        <v/>
      </c>
      <c r="J620" s="24">
        <f>IF(Universe!AE620="","",(Universe!AE620-$B$2558)/$C$2558)</f>
        <v/>
      </c>
      <c r="K620" s="24">
        <f>IF(Universe!AF620="","",(Universe!AF620-$B$2559)/$C$2559)</f>
        <v/>
      </c>
      <c r="L620" s="24">
        <f>IF(Universe!AG620="","",(Universe!AG620-$B$2560)/$C$2560)</f>
        <v/>
      </c>
      <c r="M620" s="24">
        <f>IF(Universe!AH620="","",(Universe!AH620-$B$2561)/$C$2561)</f>
        <v/>
      </c>
      <c r="N620" s="24">
        <f>IF(Universe!AI620="","",(Universe!AI620-$B$2562)/$C$2562)</f>
        <v/>
      </c>
      <c r="O620" s="24">
        <f>0.74*IF(B620="",0,B620)+0.16*IF(C620="",0,C620)+0.1*IF(D620="",0,D620)</f>
        <v/>
      </c>
      <c r="P620" s="24">
        <f>0.35*IF(E620="",0,E620)+0.35*IF(F620="",0,F620)+0.3*IF(G620="",0,G620)</f>
        <v/>
      </c>
      <c r="Q620" s="24">
        <f>0.656*IF(I620="",0,I620)+0.344*IF(H620="",0,H620)</f>
        <v/>
      </c>
      <c r="R620" s="24">
        <f>0.338*IF(J620="",0,J620)+0.662*IF(K620="",0,K620)</f>
        <v/>
      </c>
      <c r="S620" s="24">
        <f>0.38*IF(L620="",0,L620)+0.35*IF(M620="",0,M620)+0.27*IF(N620="",0,N620)</f>
        <v/>
      </c>
      <c r="T620" s="24">
        <f>IF(Universe!S620="","",((Universe!S620-$B$2565)/$C$2565)^3)</f>
        <v/>
      </c>
      <c r="U620" s="24">
        <f>IF(Universe!S620="","",(Universe!S620-$B$2565)/$C$2565)</f>
        <v/>
      </c>
      <c r="V620" s="24">
        <f>IF(Universe!T620="","",(Universe!T620-$B$2566)/$C$2566)</f>
        <v/>
      </c>
      <c r="W620" s="24">
        <f>IF(Universe!U620="","",(Universe!U620-$B$2567)/$C$2567)</f>
        <v/>
      </c>
      <c r="X620" s="24">
        <f>IF(O620="","",(O620-$B$2571)/$C$2571)</f>
        <v/>
      </c>
      <c r="Y620" s="24">
        <f>IF(T620="","",(T620-$B$2576)/$C$2576)</f>
        <v/>
      </c>
      <c r="Z620" s="24">
        <f>IF(Universe!V620="","",(Universe!V620-$B$2568)/$C$2568)</f>
        <v/>
      </c>
      <c r="AA620" s="24">
        <f>IF(P620="","",(P620-$B$2572)/$C$2572)</f>
        <v/>
      </c>
      <c r="AB620" s="24">
        <f>IF(Q620="","",(Q620-$B$2573)/$C$2573)</f>
        <v/>
      </c>
      <c r="AC620" s="24">
        <f>IF(R620="","",(R620-$B$2574)/$C$2574)</f>
        <v/>
      </c>
      <c r="AD620" s="24">
        <f>IF(S620="","",(S620-$B$2575)/$C$2575)</f>
        <v/>
      </c>
      <c r="AE620" s="24">
        <f>IF(Y620="","",Y620-(19.12044933116382+16.522174187581257*U620))</f>
        <v/>
      </c>
      <c r="AF620" s="24">
        <f>IF(X620="","",(X620-(-0.27268023098325006+0.47142105304415904*V620+-0.3189264934812436*U620)--5.286111042926227e-16)/0.7994208745952703)</f>
        <v/>
      </c>
      <c r="AG620" s="24">
        <f>IF(AA620="","",(AA620-(0.5248806186338691+-0.064206457956449*U620)-5.43454825424064e-16)/0.9977404048781155)</f>
        <v/>
      </c>
      <c r="AH620" s="25" t="n">
        <v>-2.016982286968129</v>
      </c>
      <c r="AI620" s="25" t="n">
        <v>-1.661766613722474</v>
      </c>
      <c r="AJ620" s="25" t="n">
        <v>0.0259498808067523</v>
      </c>
      <c r="AK620" s="25" t="n">
        <v>-0.0605424192777527</v>
      </c>
      <c r="AL620" s="25" t="n">
        <v>3.287999157274479</v>
      </c>
      <c r="AM620" s="25" t="n">
        <v>0.3418710685181408</v>
      </c>
      <c r="AN620" s="25" t="n">
        <v>-0.1523717081685977</v>
      </c>
      <c r="AO620" s="25" t="n">
        <v>-0.0080652048582666</v>
      </c>
      <c r="AP620" s="25" t="n">
        <v>-0.2242235890259331</v>
      </c>
      <c r="AQ620" s="25" t="n">
        <v>-0.07999585007056639</v>
      </c>
    </row>
    <row r="621">
      <c r="A621" s="23">
        <f>Universe!A621</f>
        <v/>
      </c>
      <c r="B621" s="24">
        <f>IF(Universe!W621="","",(Universe!W621-$B$2550)/$C$2550)</f>
        <v/>
      </c>
      <c r="C621" s="24">
        <f>IF(Universe!X621="","",(Universe!X621-$B$2551)/$C$2551)</f>
        <v/>
      </c>
      <c r="D621" s="24">
        <f>IF(Universe!Y621="","",(Universe!Y621-$B$2552)/$C$2552)</f>
        <v/>
      </c>
      <c r="E621" s="24">
        <f>IF(Universe!Z621="","",(Universe!Z621-$B$2553)/$C$2553)</f>
        <v/>
      </c>
      <c r="F621" s="24">
        <f>IF(Universe!AA621="","",(Universe!AA621-$B$2554)/$C$2554)</f>
        <v/>
      </c>
      <c r="G621" s="24">
        <f>IF(Universe!AB621="","",(Universe!AB621-$B$2555)/$C$2555)</f>
        <v/>
      </c>
      <c r="H621" s="24">
        <f>IF(Universe!AC621="","",(Universe!AC621-$B$2556)/$C$2556)</f>
        <v/>
      </c>
      <c r="I621" s="24">
        <f>IF(Universe!AD621="","",(Universe!AD621-$B$2557)/$C$2557)</f>
        <v/>
      </c>
      <c r="J621" s="24">
        <f>IF(Universe!AE621="","",(Universe!AE621-$B$2558)/$C$2558)</f>
        <v/>
      </c>
      <c r="K621" s="24">
        <f>IF(Universe!AF621="","",(Universe!AF621-$B$2559)/$C$2559)</f>
        <v/>
      </c>
      <c r="L621" s="24">
        <f>IF(Universe!AG621="","",(Universe!AG621-$B$2560)/$C$2560)</f>
        <v/>
      </c>
      <c r="M621" s="24">
        <f>IF(Universe!AH621="","",(Universe!AH621-$B$2561)/$C$2561)</f>
        <v/>
      </c>
      <c r="N621" s="24">
        <f>IF(Universe!AI621="","",(Universe!AI621-$B$2562)/$C$2562)</f>
        <v/>
      </c>
      <c r="O621" s="24">
        <f>0.74*IF(B621="",0,B621)+0.16*IF(C621="",0,C621)+0.1*IF(D621="",0,D621)</f>
        <v/>
      </c>
      <c r="P621" s="24">
        <f>0.35*IF(E621="",0,E621)+0.35*IF(F621="",0,F621)+0.3*IF(G621="",0,G621)</f>
        <v/>
      </c>
      <c r="Q621" s="24">
        <f>0.656*IF(I621="",0,I621)+0.344*IF(H621="",0,H621)</f>
        <v/>
      </c>
      <c r="R621" s="24">
        <f>0.338*IF(J621="",0,J621)+0.662*IF(K621="",0,K621)</f>
        <v/>
      </c>
      <c r="S621" s="24">
        <f>0.38*IF(L621="",0,L621)+0.35*IF(M621="",0,M621)+0.27*IF(N621="",0,N621)</f>
        <v/>
      </c>
      <c r="T621" s="24">
        <f>IF(Universe!S621="","",((Universe!S621-$B$2565)/$C$2565)^3)</f>
        <v/>
      </c>
      <c r="U621" s="24">
        <f>IF(Universe!S621="","",(Universe!S621-$B$2565)/$C$2565)</f>
        <v/>
      </c>
      <c r="V621" s="24">
        <f>IF(Universe!T621="","",(Universe!T621-$B$2566)/$C$2566)</f>
        <v/>
      </c>
      <c r="W621" s="24">
        <f>IF(Universe!U621="","",(Universe!U621-$B$2567)/$C$2567)</f>
        <v/>
      </c>
      <c r="X621" s="24">
        <f>IF(O621="","",(O621-$B$2571)/$C$2571)</f>
        <v/>
      </c>
      <c r="Y621" s="24">
        <f>IF(T621="","",(T621-$B$2576)/$C$2576)</f>
        <v/>
      </c>
      <c r="Z621" s="24">
        <f>IF(Universe!V621="","",(Universe!V621-$B$2568)/$C$2568)</f>
        <v/>
      </c>
      <c r="AA621" s="24">
        <f>IF(P621="","",(P621-$B$2572)/$C$2572)</f>
        <v/>
      </c>
      <c r="AB621" s="24">
        <f>IF(Q621="","",(Q621-$B$2573)/$C$2573)</f>
        <v/>
      </c>
      <c r="AC621" s="24">
        <f>IF(R621="","",(R621-$B$2574)/$C$2574)</f>
        <v/>
      </c>
      <c r="AD621" s="24">
        <f>IF(S621="","",(S621-$B$2575)/$C$2575)</f>
        <v/>
      </c>
      <c r="AE621" s="24">
        <f>IF(Y621="","",Y621-(19.12044933116382+16.522174187581257*U621))</f>
        <v/>
      </c>
      <c r="AF621" s="24">
        <f>IF(X621="","",(X621-(-0.27268023098325006+0.47142105304415904*V621+-0.3189264934812436*U621)--5.286111042926227e-16)/0.7994208745952703)</f>
        <v/>
      </c>
      <c r="AG621" s="24">
        <f>IF(AA621="","",(AA621-(0.5248806186338691+-0.064206457956449*U621)-5.43454825424064e-16)/0.9977404048781155)</f>
        <v/>
      </c>
      <c r="AH621" s="25" t="n">
        <v>-2.745054021555631</v>
      </c>
      <c r="AI621" s="25" t="n">
        <v>0.235564399307798</v>
      </c>
      <c r="AJ621" s="25" t="n">
        <v>-0.4802054134555166</v>
      </c>
      <c r="AK621" s="25" t="n">
        <v>-0.2622833839277479</v>
      </c>
      <c r="AL621" s="25" t="n">
        <v>3.230461167709274</v>
      </c>
      <c r="AM621" s="25" t="n">
        <v>0.084192554267753</v>
      </c>
      <c r="AN621" s="25" t="n">
        <v>-0.1274629344101241</v>
      </c>
      <c r="AO621" s="25" t="n">
        <v>-0.056689502667487</v>
      </c>
      <c r="AP621" s="25" t="n">
        <v>-0.5124283615309331</v>
      </c>
      <c r="AQ621" s="25" t="n">
        <v>0.5997596840236427</v>
      </c>
    </row>
    <row r="622">
      <c r="A622" s="23">
        <f>Universe!A622</f>
        <v/>
      </c>
      <c r="B622" s="24">
        <f>IF(Universe!W622="","",(Universe!W622-$B$2550)/$C$2550)</f>
        <v/>
      </c>
      <c r="C622" s="24">
        <f>IF(Universe!X622="","",(Universe!X622-$B$2551)/$C$2551)</f>
        <v/>
      </c>
      <c r="D622" s="24">
        <f>IF(Universe!Y622="","",(Universe!Y622-$B$2552)/$C$2552)</f>
        <v/>
      </c>
      <c r="E622" s="24">
        <f>IF(Universe!Z622="","",(Universe!Z622-$B$2553)/$C$2553)</f>
        <v/>
      </c>
      <c r="F622" s="24">
        <f>IF(Universe!AA622="","",(Universe!AA622-$B$2554)/$C$2554)</f>
        <v/>
      </c>
      <c r="G622" s="24">
        <f>IF(Universe!AB622="","",(Universe!AB622-$B$2555)/$C$2555)</f>
        <v/>
      </c>
      <c r="H622" s="24">
        <f>IF(Universe!AC622="","",(Universe!AC622-$B$2556)/$C$2556)</f>
        <v/>
      </c>
      <c r="I622" s="24">
        <f>IF(Universe!AD622="","",(Universe!AD622-$B$2557)/$C$2557)</f>
        <v/>
      </c>
      <c r="J622" s="24">
        <f>IF(Universe!AE622="","",(Universe!AE622-$B$2558)/$C$2558)</f>
        <v/>
      </c>
      <c r="K622" s="24">
        <f>IF(Universe!AF622="","",(Universe!AF622-$B$2559)/$C$2559)</f>
        <v/>
      </c>
      <c r="L622" s="24">
        <f>IF(Universe!AG622="","",(Universe!AG622-$B$2560)/$C$2560)</f>
        <v/>
      </c>
      <c r="M622" s="24">
        <f>IF(Universe!AH622="","",(Universe!AH622-$B$2561)/$C$2561)</f>
        <v/>
      </c>
      <c r="N622" s="24">
        <f>IF(Universe!AI622="","",(Universe!AI622-$B$2562)/$C$2562)</f>
        <v/>
      </c>
      <c r="O622" s="24">
        <f>0.74*IF(B622="",0,B622)+0.16*IF(C622="",0,C622)+0.1*IF(D622="",0,D622)</f>
        <v/>
      </c>
      <c r="P622" s="24">
        <f>0.35*IF(E622="",0,E622)+0.35*IF(F622="",0,F622)+0.3*IF(G622="",0,G622)</f>
        <v/>
      </c>
      <c r="Q622" s="24">
        <f>0.656*IF(I622="",0,I622)+0.344*IF(H622="",0,H622)</f>
        <v/>
      </c>
      <c r="R622" s="24">
        <f>0.338*IF(J622="",0,J622)+0.662*IF(K622="",0,K622)</f>
        <v/>
      </c>
      <c r="S622" s="24">
        <f>0.38*IF(L622="",0,L622)+0.35*IF(M622="",0,M622)+0.27*IF(N622="",0,N622)</f>
        <v/>
      </c>
      <c r="T622" s="24">
        <f>IF(Universe!S622="","",((Universe!S622-$B$2565)/$C$2565)^3)</f>
        <v/>
      </c>
      <c r="U622" s="24">
        <f>IF(Universe!S622="","",(Universe!S622-$B$2565)/$C$2565)</f>
        <v/>
      </c>
      <c r="V622" s="24">
        <f>IF(Universe!T622="","",(Universe!T622-$B$2566)/$C$2566)</f>
        <v/>
      </c>
      <c r="W622" s="24">
        <f>IF(Universe!U622="","",(Universe!U622-$B$2567)/$C$2567)</f>
        <v/>
      </c>
      <c r="X622" s="24">
        <f>IF(O622="","",(O622-$B$2571)/$C$2571)</f>
        <v/>
      </c>
      <c r="Y622" s="24">
        <f>IF(T622="","",(T622-$B$2576)/$C$2576)</f>
        <v/>
      </c>
      <c r="Z622" s="24">
        <f>IF(Universe!V622="","",(Universe!V622-$B$2568)/$C$2568)</f>
        <v/>
      </c>
      <c r="AA622" s="24">
        <f>IF(P622="","",(P622-$B$2572)/$C$2572)</f>
        <v/>
      </c>
      <c r="AB622" s="24">
        <f>IF(Q622="","",(Q622-$B$2573)/$C$2573)</f>
        <v/>
      </c>
      <c r="AC622" s="24">
        <f>IF(R622="","",(R622-$B$2574)/$C$2574)</f>
        <v/>
      </c>
      <c r="AD622" s="24">
        <f>IF(S622="","",(S622-$B$2575)/$C$2575)</f>
        <v/>
      </c>
      <c r="AE622" s="24">
        <f>IF(Y622="","",Y622-(19.12044933116382+16.522174187581257*U622))</f>
        <v/>
      </c>
      <c r="AF622" s="24">
        <f>IF(X622="","",(X622-(-0.27268023098325006+0.47142105304415904*V622+-0.3189264934812436*U622)--5.286111042926227e-16)/0.7994208745952703)</f>
        <v/>
      </c>
      <c r="AG622" s="24">
        <f>IF(AA622="","",(AA622-(0.5248806186338691+-0.064206457956449*U622)-5.43454825424064e-16)/0.9977404048781155)</f>
        <v/>
      </c>
      <c r="AH622" s="25" t="n">
        <v>-3.038130834966578</v>
      </c>
      <c r="AI622" s="25" t="n">
        <v>0.2844592798428607</v>
      </c>
      <c r="AJ622" s="25" t="n">
        <v>-0.8983751139483576</v>
      </c>
      <c r="AK622" s="25" t="n">
        <v>-1.074927763712416</v>
      </c>
      <c r="AL622" s="25" t="n">
        <v>2.908828401442097</v>
      </c>
      <c r="AM622" s="25" t="n">
        <v>0.3276592413409301</v>
      </c>
      <c r="AN622" s="25" t="n">
        <v>-0.549379491628512</v>
      </c>
      <c r="AO622" s="25" t="n">
        <v>0.0668877898175093</v>
      </c>
      <c r="AP622" s="25" t="n">
        <v>-0.1022772358044992</v>
      </c>
      <c r="AQ622" s="25" t="n">
        <v>-0.3271503060347429</v>
      </c>
    </row>
    <row r="623">
      <c r="A623" s="23">
        <f>Universe!A623</f>
        <v/>
      </c>
      <c r="B623" s="24">
        <f>IF(Universe!W623="","",(Universe!W623-$B$2550)/$C$2550)</f>
        <v/>
      </c>
      <c r="C623" s="24">
        <f>IF(Universe!X623="","",(Universe!X623-$B$2551)/$C$2551)</f>
        <v/>
      </c>
      <c r="D623" s="24">
        <f>IF(Universe!Y623="","",(Universe!Y623-$B$2552)/$C$2552)</f>
        <v/>
      </c>
      <c r="E623" s="24">
        <f>IF(Universe!Z623="","",(Universe!Z623-$B$2553)/$C$2553)</f>
        <v/>
      </c>
      <c r="F623" s="24">
        <f>IF(Universe!AA623="","",(Universe!AA623-$B$2554)/$C$2554)</f>
        <v/>
      </c>
      <c r="G623" s="24">
        <f>IF(Universe!AB623="","",(Universe!AB623-$B$2555)/$C$2555)</f>
        <v/>
      </c>
      <c r="H623" s="24">
        <f>IF(Universe!AC623="","",(Universe!AC623-$B$2556)/$C$2556)</f>
        <v/>
      </c>
      <c r="I623" s="24">
        <f>IF(Universe!AD623="","",(Universe!AD623-$B$2557)/$C$2557)</f>
        <v/>
      </c>
      <c r="J623" s="24">
        <f>IF(Universe!AE623="","",(Universe!AE623-$B$2558)/$C$2558)</f>
        <v/>
      </c>
      <c r="K623" s="24">
        <f>IF(Universe!AF623="","",(Universe!AF623-$B$2559)/$C$2559)</f>
        <v/>
      </c>
      <c r="L623" s="24">
        <f>IF(Universe!AG623="","",(Universe!AG623-$B$2560)/$C$2560)</f>
        <v/>
      </c>
      <c r="M623" s="24">
        <f>IF(Universe!AH623="","",(Universe!AH623-$B$2561)/$C$2561)</f>
        <v/>
      </c>
      <c r="N623" s="24">
        <f>IF(Universe!AI623="","",(Universe!AI623-$B$2562)/$C$2562)</f>
        <v/>
      </c>
      <c r="O623" s="24">
        <f>0.74*IF(B623="",0,B623)+0.16*IF(C623="",0,C623)+0.1*IF(D623="",0,D623)</f>
        <v/>
      </c>
      <c r="P623" s="24">
        <f>0.35*IF(E623="",0,E623)+0.35*IF(F623="",0,F623)+0.3*IF(G623="",0,G623)</f>
        <v/>
      </c>
      <c r="Q623" s="24">
        <f>0.656*IF(I623="",0,I623)+0.344*IF(H623="",0,H623)</f>
        <v/>
      </c>
      <c r="R623" s="24">
        <f>0.338*IF(J623="",0,J623)+0.662*IF(K623="",0,K623)</f>
        <v/>
      </c>
      <c r="S623" s="24">
        <f>0.38*IF(L623="",0,L623)+0.35*IF(M623="",0,M623)+0.27*IF(N623="",0,N623)</f>
        <v/>
      </c>
      <c r="T623" s="24">
        <f>IF(Universe!S623="","",((Universe!S623-$B$2565)/$C$2565)^3)</f>
        <v/>
      </c>
      <c r="U623" s="24">
        <f>IF(Universe!S623="","",(Universe!S623-$B$2565)/$C$2565)</f>
        <v/>
      </c>
      <c r="V623" s="24">
        <f>IF(Universe!T623="","",(Universe!T623-$B$2566)/$C$2566)</f>
        <v/>
      </c>
      <c r="W623" s="24">
        <f>IF(Universe!U623="","",(Universe!U623-$B$2567)/$C$2567)</f>
        <v/>
      </c>
      <c r="X623" s="24">
        <f>IF(O623="","",(O623-$B$2571)/$C$2571)</f>
        <v/>
      </c>
      <c r="Y623" s="24">
        <f>IF(T623="","",(T623-$B$2576)/$C$2576)</f>
        <v/>
      </c>
      <c r="Z623" s="24">
        <f>IF(Universe!V623="","",(Universe!V623-$B$2568)/$C$2568)</f>
        <v/>
      </c>
      <c r="AA623" s="24">
        <f>IF(P623="","",(P623-$B$2572)/$C$2572)</f>
        <v/>
      </c>
      <c r="AB623" s="24">
        <f>IF(Q623="","",(Q623-$B$2573)/$C$2573)</f>
        <v/>
      </c>
      <c r="AC623" s="24">
        <f>IF(R623="","",(R623-$B$2574)/$C$2574)</f>
        <v/>
      </c>
      <c r="AD623" s="24">
        <f>IF(S623="","",(S623-$B$2575)/$C$2575)</f>
        <v/>
      </c>
      <c r="AE623" s="24">
        <f>IF(Y623="","",Y623-(19.12044933116382+16.522174187581257*U623))</f>
        <v/>
      </c>
      <c r="AF623" s="24">
        <f>IF(X623="","",(X623-(-0.27268023098325006+0.47142105304415904*V623+-0.3189264934812436*U623)--5.286111042926227e-16)/0.7994208745952703)</f>
        <v/>
      </c>
      <c r="AG623" s="24">
        <f>IF(AA623="","",(AA623-(0.5248806186338691+-0.064206457956449*U623)-5.43454825424064e-16)/0.9977404048781155)</f>
        <v/>
      </c>
      <c r="AH623" s="25" t="n">
        <v>-1.134815557983607</v>
      </c>
      <c r="AI623" s="25" t="n">
        <v>-0.2617150944624971</v>
      </c>
      <c r="AJ623" s="25" t="n">
        <v>-0.6209216714194531</v>
      </c>
      <c r="AK623" s="25" t="n">
        <v>-0.3502486957029506</v>
      </c>
      <c r="AL623" s="25" t="n">
        <v>2.286714416263619</v>
      </c>
      <c r="AM623" s="25" t="n">
        <v>0.3445869823302572</v>
      </c>
      <c r="AN623" s="25" t="n">
        <v>-0.236596088497592</v>
      </c>
      <c r="AO623" s="25" t="n">
        <v>0.0893635875661912</v>
      </c>
      <c r="AP623" s="25" t="n">
        <v>-0.4946675463109231</v>
      </c>
      <c r="AQ623" s="25" t="n">
        <v>-0.5201836941546253</v>
      </c>
    </row>
    <row r="624">
      <c r="A624" s="23">
        <f>Universe!A624</f>
        <v/>
      </c>
      <c r="B624" s="24">
        <f>IF(Universe!W624="","",(Universe!W624-$B$2550)/$C$2550)</f>
        <v/>
      </c>
      <c r="C624" s="24">
        <f>IF(Universe!X624="","",(Universe!X624-$B$2551)/$C$2551)</f>
        <v/>
      </c>
      <c r="D624" s="24">
        <f>IF(Universe!Y624="","",(Universe!Y624-$B$2552)/$C$2552)</f>
        <v/>
      </c>
      <c r="E624" s="24">
        <f>IF(Universe!Z624="","",(Universe!Z624-$B$2553)/$C$2553)</f>
        <v/>
      </c>
      <c r="F624" s="24">
        <f>IF(Universe!AA624="","",(Universe!AA624-$B$2554)/$C$2554)</f>
        <v/>
      </c>
      <c r="G624" s="24">
        <f>IF(Universe!AB624="","",(Universe!AB624-$B$2555)/$C$2555)</f>
        <v/>
      </c>
      <c r="H624" s="24">
        <f>IF(Universe!AC624="","",(Universe!AC624-$B$2556)/$C$2556)</f>
        <v/>
      </c>
      <c r="I624" s="24">
        <f>IF(Universe!AD624="","",(Universe!AD624-$B$2557)/$C$2557)</f>
        <v/>
      </c>
      <c r="J624" s="24">
        <f>IF(Universe!AE624="","",(Universe!AE624-$B$2558)/$C$2558)</f>
        <v/>
      </c>
      <c r="K624" s="24">
        <f>IF(Universe!AF624="","",(Universe!AF624-$B$2559)/$C$2559)</f>
        <v/>
      </c>
      <c r="L624" s="24">
        <f>IF(Universe!AG624="","",(Universe!AG624-$B$2560)/$C$2560)</f>
        <v/>
      </c>
      <c r="M624" s="24">
        <f>IF(Universe!AH624="","",(Universe!AH624-$B$2561)/$C$2561)</f>
        <v/>
      </c>
      <c r="N624" s="24">
        <f>IF(Universe!AI624="","",(Universe!AI624-$B$2562)/$C$2562)</f>
        <v/>
      </c>
      <c r="O624" s="24">
        <f>0.74*IF(B624="",0,B624)+0.16*IF(C624="",0,C624)+0.1*IF(D624="",0,D624)</f>
        <v/>
      </c>
      <c r="P624" s="24">
        <f>0.35*IF(E624="",0,E624)+0.35*IF(F624="",0,F624)+0.3*IF(G624="",0,G624)</f>
        <v/>
      </c>
      <c r="Q624" s="24">
        <f>0.656*IF(I624="",0,I624)+0.344*IF(H624="",0,H624)</f>
        <v/>
      </c>
      <c r="R624" s="24">
        <f>0.338*IF(J624="",0,J624)+0.662*IF(K624="",0,K624)</f>
        <v/>
      </c>
      <c r="S624" s="24">
        <f>0.38*IF(L624="",0,L624)+0.35*IF(M624="",0,M624)+0.27*IF(N624="",0,N624)</f>
        <v/>
      </c>
      <c r="T624" s="24">
        <f>IF(Universe!S624="","",((Universe!S624-$B$2565)/$C$2565)^3)</f>
        <v/>
      </c>
      <c r="U624" s="24">
        <f>IF(Universe!S624="","",(Universe!S624-$B$2565)/$C$2565)</f>
        <v/>
      </c>
      <c r="V624" s="24">
        <f>IF(Universe!T624="","",(Universe!T624-$B$2566)/$C$2566)</f>
        <v/>
      </c>
      <c r="W624" s="24">
        <f>IF(Universe!U624="","",(Universe!U624-$B$2567)/$C$2567)</f>
        <v/>
      </c>
      <c r="X624" s="24">
        <f>IF(O624="","",(O624-$B$2571)/$C$2571)</f>
        <v/>
      </c>
      <c r="Y624" s="24">
        <f>IF(T624="","",(T624-$B$2576)/$C$2576)</f>
        <v/>
      </c>
      <c r="Z624" s="24">
        <f>IF(Universe!V624="","",(Universe!V624-$B$2568)/$C$2568)</f>
        <v/>
      </c>
      <c r="AA624" s="24">
        <f>IF(P624="","",(P624-$B$2572)/$C$2572)</f>
        <v/>
      </c>
      <c r="AB624" s="24">
        <f>IF(Q624="","",(Q624-$B$2573)/$C$2573)</f>
        <v/>
      </c>
      <c r="AC624" s="24">
        <f>IF(R624="","",(R624-$B$2574)/$C$2574)</f>
        <v/>
      </c>
      <c r="AD624" s="24">
        <f>IF(S624="","",(S624-$B$2575)/$C$2575)</f>
        <v/>
      </c>
      <c r="AE624" s="24">
        <f>IF(Y624="","",Y624-(19.12044933116382+16.522174187581257*U624))</f>
        <v/>
      </c>
      <c r="AF624" s="24">
        <f>IF(X624="","",(X624-(-0.27268023098325006+0.47142105304415904*V624+-0.3189264934812436*U624)--5.286111042926227e-16)/0.7994208745952703)</f>
        <v/>
      </c>
      <c r="AG624" s="24">
        <f>IF(AA624="","",(AA624-(0.5248806186338691+-0.064206457956449*U624)-5.43454825424064e-16)/0.9977404048781155)</f>
        <v/>
      </c>
      <c r="AH624" s="25" t="n">
        <v>-0.9217445845881498</v>
      </c>
      <c r="AI624" s="25" t="n">
        <v>-0.7915749567510506</v>
      </c>
      <c r="AJ624" s="25" t="n">
        <v>0.1343614687926889</v>
      </c>
      <c r="AK624" s="25" t="n">
        <v>-0.0434852680741238</v>
      </c>
      <c r="AL624" s="25" t="n">
        <v>1.923328703106272</v>
      </c>
      <c r="AM624" s="25" t="n">
        <v>0.4574371482343002</v>
      </c>
      <c r="AN624" s="25" t="n">
        <v>-0.7139806122849487</v>
      </c>
      <c r="AO624" s="25" t="n">
        <v>0.1563872071608498</v>
      </c>
      <c r="AP624" s="25" t="n">
        <v>-0.7294426284222023</v>
      </c>
      <c r="AQ624" s="25" t="n">
        <v>-0.4566439696635955</v>
      </c>
    </row>
    <row r="625">
      <c r="A625" s="23">
        <f>Universe!A625</f>
        <v/>
      </c>
      <c r="B625" s="24">
        <f>IF(Universe!W625="","",(Universe!W625-$B$2550)/$C$2550)</f>
        <v/>
      </c>
      <c r="C625" s="24">
        <f>IF(Universe!X625="","",(Universe!X625-$B$2551)/$C$2551)</f>
        <v/>
      </c>
      <c r="D625" s="24">
        <f>IF(Universe!Y625="","",(Universe!Y625-$B$2552)/$C$2552)</f>
        <v/>
      </c>
      <c r="E625" s="24">
        <f>IF(Universe!Z625="","",(Universe!Z625-$B$2553)/$C$2553)</f>
        <v/>
      </c>
      <c r="F625" s="24">
        <f>IF(Universe!AA625="","",(Universe!AA625-$B$2554)/$C$2554)</f>
        <v/>
      </c>
      <c r="G625" s="24">
        <f>IF(Universe!AB625="","",(Universe!AB625-$B$2555)/$C$2555)</f>
        <v/>
      </c>
      <c r="H625" s="24">
        <f>IF(Universe!AC625="","",(Universe!AC625-$B$2556)/$C$2556)</f>
        <v/>
      </c>
      <c r="I625" s="24">
        <f>IF(Universe!AD625="","",(Universe!AD625-$B$2557)/$C$2557)</f>
        <v/>
      </c>
      <c r="J625" s="24">
        <f>IF(Universe!AE625="","",(Universe!AE625-$B$2558)/$C$2558)</f>
        <v/>
      </c>
      <c r="K625" s="24">
        <f>IF(Universe!AF625="","",(Universe!AF625-$B$2559)/$C$2559)</f>
        <v/>
      </c>
      <c r="L625" s="24">
        <f>IF(Universe!AG625="","",(Universe!AG625-$B$2560)/$C$2560)</f>
        <v/>
      </c>
      <c r="M625" s="24">
        <f>IF(Universe!AH625="","",(Universe!AH625-$B$2561)/$C$2561)</f>
        <v/>
      </c>
      <c r="N625" s="24">
        <f>IF(Universe!AI625="","",(Universe!AI625-$B$2562)/$C$2562)</f>
        <v/>
      </c>
      <c r="O625" s="24">
        <f>0.74*IF(B625="",0,B625)+0.16*IF(C625="",0,C625)+0.1*IF(D625="",0,D625)</f>
        <v/>
      </c>
      <c r="P625" s="24">
        <f>0.35*IF(E625="",0,E625)+0.35*IF(F625="",0,F625)+0.3*IF(G625="",0,G625)</f>
        <v/>
      </c>
      <c r="Q625" s="24">
        <f>0.656*IF(I625="",0,I625)+0.344*IF(H625="",0,H625)</f>
        <v/>
      </c>
      <c r="R625" s="24">
        <f>0.338*IF(J625="",0,J625)+0.662*IF(K625="",0,K625)</f>
        <v/>
      </c>
      <c r="S625" s="24">
        <f>0.38*IF(L625="",0,L625)+0.35*IF(M625="",0,M625)+0.27*IF(N625="",0,N625)</f>
        <v/>
      </c>
      <c r="T625" s="24">
        <f>IF(Universe!S625="","",((Universe!S625-$B$2565)/$C$2565)^3)</f>
        <v/>
      </c>
      <c r="U625" s="24">
        <f>IF(Universe!S625="","",(Universe!S625-$B$2565)/$C$2565)</f>
        <v/>
      </c>
      <c r="V625" s="24">
        <f>IF(Universe!T625="","",(Universe!T625-$B$2566)/$C$2566)</f>
        <v/>
      </c>
      <c r="W625" s="24">
        <f>IF(Universe!U625="","",(Universe!U625-$B$2567)/$C$2567)</f>
        <v/>
      </c>
      <c r="X625" s="24">
        <f>IF(O625="","",(O625-$B$2571)/$C$2571)</f>
        <v/>
      </c>
      <c r="Y625" s="24">
        <f>IF(T625="","",(T625-$B$2576)/$C$2576)</f>
        <v/>
      </c>
      <c r="Z625" s="24">
        <f>IF(Universe!V625="","",(Universe!V625-$B$2568)/$C$2568)</f>
        <v/>
      </c>
      <c r="AA625" s="24">
        <f>IF(P625="","",(P625-$B$2572)/$C$2572)</f>
        <v/>
      </c>
      <c r="AB625" s="24">
        <f>IF(Q625="","",(Q625-$B$2573)/$C$2573)</f>
        <v/>
      </c>
      <c r="AC625" s="24">
        <f>IF(R625="","",(R625-$B$2574)/$C$2574)</f>
        <v/>
      </c>
      <c r="AD625" s="24">
        <f>IF(S625="","",(S625-$B$2575)/$C$2575)</f>
        <v/>
      </c>
      <c r="AE625" s="24">
        <f>IF(Y625="","",Y625-(19.12044933116382+16.522174187581257*U625))</f>
        <v/>
      </c>
      <c r="AF625" s="24">
        <f>IF(X625="","",(X625-(-0.27268023098325006+0.47142105304415904*V625+-0.3189264934812436*U625)--5.286111042926227e-16)/0.7994208745952703)</f>
        <v/>
      </c>
      <c r="AG625" s="24">
        <f>IF(AA625="","",(AA625-(0.5248806186338691+-0.064206457956449*U625)-5.43454825424064e-16)/0.9977404048781155)</f>
        <v/>
      </c>
      <c r="AH625" s="25" t="n">
        <v>-1.906998443776868</v>
      </c>
      <c r="AI625" s="25" t="n">
        <v>-1.027150497310787</v>
      </c>
      <c r="AJ625" s="25" t="n">
        <v>-0.6130208560562782</v>
      </c>
      <c r="AK625" s="25" t="n">
        <v>-0.2210942855820213</v>
      </c>
      <c r="AL625" s="25" t="n">
        <v>3.218096245104084</v>
      </c>
      <c r="AM625" s="25" t="n">
        <v>0.1482230059334409</v>
      </c>
      <c r="AN625" s="25" t="n">
        <v>-0.3795862595564996</v>
      </c>
      <c r="AO625" s="25" t="n">
        <v>0.0201581519396159</v>
      </c>
      <c r="AP625" s="25" t="n">
        <v>-0.1525266688300392</v>
      </c>
      <c r="AQ625" s="25" t="n">
        <v>0.5478288222758054</v>
      </c>
    </row>
    <row r="626">
      <c r="A626" s="23">
        <f>Universe!A626</f>
        <v/>
      </c>
      <c r="B626" s="24">
        <f>IF(Universe!W626="","",(Universe!W626-$B$2550)/$C$2550)</f>
        <v/>
      </c>
      <c r="C626" s="24">
        <f>IF(Universe!X626="","",(Universe!X626-$B$2551)/$C$2551)</f>
        <v/>
      </c>
      <c r="D626" s="24">
        <f>IF(Universe!Y626="","",(Universe!Y626-$B$2552)/$C$2552)</f>
        <v/>
      </c>
      <c r="E626" s="24">
        <f>IF(Universe!Z626="","",(Universe!Z626-$B$2553)/$C$2553)</f>
        <v/>
      </c>
      <c r="F626" s="24">
        <f>IF(Universe!AA626="","",(Universe!AA626-$B$2554)/$C$2554)</f>
        <v/>
      </c>
      <c r="G626" s="24">
        <f>IF(Universe!AB626="","",(Universe!AB626-$B$2555)/$C$2555)</f>
        <v/>
      </c>
      <c r="H626" s="24">
        <f>IF(Universe!AC626="","",(Universe!AC626-$B$2556)/$C$2556)</f>
        <v/>
      </c>
      <c r="I626" s="24">
        <f>IF(Universe!AD626="","",(Universe!AD626-$B$2557)/$C$2557)</f>
        <v/>
      </c>
      <c r="J626" s="24">
        <f>IF(Universe!AE626="","",(Universe!AE626-$B$2558)/$C$2558)</f>
        <v/>
      </c>
      <c r="K626" s="24">
        <f>IF(Universe!AF626="","",(Universe!AF626-$B$2559)/$C$2559)</f>
        <v/>
      </c>
      <c r="L626" s="24">
        <f>IF(Universe!AG626="","",(Universe!AG626-$B$2560)/$C$2560)</f>
        <v/>
      </c>
      <c r="M626" s="24">
        <f>IF(Universe!AH626="","",(Universe!AH626-$B$2561)/$C$2561)</f>
        <v/>
      </c>
      <c r="N626" s="24">
        <f>IF(Universe!AI626="","",(Universe!AI626-$B$2562)/$C$2562)</f>
        <v/>
      </c>
      <c r="O626" s="24">
        <f>0.74*IF(B626="",0,B626)+0.16*IF(C626="",0,C626)+0.1*IF(D626="",0,D626)</f>
        <v/>
      </c>
      <c r="P626" s="24">
        <f>0.35*IF(E626="",0,E626)+0.35*IF(F626="",0,F626)+0.3*IF(G626="",0,G626)</f>
        <v/>
      </c>
      <c r="Q626" s="24">
        <f>0.656*IF(I626="",0,I626)+0.344*IF(H626="",0,H626)</f>
        <v/>
      </c>
      <c r="R626" s="24">
        <f>0.338*IF(J626="",0,J626)+0.662*IF(K626="",0,K626)</f>
        <v/>
      </c>
      <c r="S626" s="24">
        <f>0.38*IF(L626="",0,L626)+0.35*IF(M626="",0,M626)+0.27*IF(N626="",0,N626)</f>
        <v/>
      </c>
      <c r="T626" s="24">
        <f>IF(Universe!S626="","",((Universe!S626-$B$2565)/$C$2565)^3)</f>
        <v/>
      </c>
      <c r="U626" s="24">
        <f>IF(Universe!S626="","",(Universe!S626-$B$2565)/$C$2565)</f>
        <v/>
      </c>
      <c r="V626" s="24">
        <f>IF(Universe!T626="","",(Universe!T626-$B$2566)/$C$2566)</f>
        <v/>
      </c>
      <c r="W626" s="24">
        <f>IF(Universe!U626="","",(Universe!U626-$B$2567)/$C$2567)</f>
        <v/>
      </c>
      <c r="X626" s="24">
        <f>IF(O626="","",(O626-$B$2571)/$C$2571)</f>
        <v/>
      </c>
      <c r="Y626" s="24">
        <f>IF(T626="","",(T626-$B$2576)/$C$2576)</f>
        <v/>
      </c>
      <c r="Z626" s="24">
        <f>IF(Universe!V626="","",(Universe!V626-$B$2568)/$C$2568)</f>
        <v/>
      </c>
      <c r="AA626" s="24">
        <f>IF(P626="","",(P626-$B$2572)/$C$2572)</f>
        <v/>
      </c>
      <c r="AB626" s="24">
        <f>IF(Q626="","",(Q626-$B$2573)/$C$2573)</f>
        <v/>
      </c>
      <c r="AC626" s="24">
        <f>IF(R626="","",(R626-$B$2574)/$C$2574)</f>
        <v/>
      </c>
      <c r="AD626" s="24">
        <f>IF(S626="","",(S626-$B$2575)/$C$2575)</f>
        <v/>
      </c>
      <c r="AE626" s="24">
        <f>IF(Y626="","",Y626-(19.12044933116382+16.522174187581257*U626))</f>
        <v/>
      </c>
      <c r="AF626" s="24">
        <f>IF(X626="","",(X626-(-0.27268023098325006+0.47142105304415904*V626+-0.3189264934812436*U626)--5.286111042926227e-16)/0.7994208745952703)</f>
        <v/>
      </c>
      <c r="AG626" s="24">
        <f>IF(AA626="","",(AA626-(0.5248806186338691+-0.064206457956449*U626)-5.43454825424064e-16)/0.9977404048781155)</f>
        <v/>
      </c>
      <c r="AH626" s="25" t="n">
        <v>-2.691174902164304</v>
      </c>
      <c r="AI626" s="25" t="n">
        <v>0.6220200070655225</v>
      </c>
      <c r="AJ626" s="25" t="n">
        <v>0.1598617262553548</v>
      </c>
      <c r="AK626" s="25" t="n">
        <v>-0.926442668534305</v>
      </c>
      <c r="AL626" s="25" t="n">
        <v>3.269335092248205</v>
      </c>
      <c r="AM626" s="25" t="n">
        <v>0.8769206540773474</v>
      </c>
      <c r="AN626" s="25" t="n">
        <v>-0.112733972352428</v>
      </c>
      <c r="AO626" s="25" t="n">
        <v>0.1586329546684673</v>
      </c>
      <c r="AP626" s="25" t="n">
        <v>-0.770759362871943</v>
      </c>
      <c r="AQ626" s="25" t="n">
        <v>-0.2551993515047207</v>
      </c>
    </row>
    <row r="627">
      <c r="A627" s="23">
        <f>Universe!A627</f>
        <v/>
      </c>
      <c r="B627" s="24">
        <f>IF(Universe!W627="","",(Universe!W627-$B$2550)/$C$2550)</f>
        <v/>
      </c>
      <c r="C627" s="24">
        <f>IF(Universe!X627="","",(Universe!X627-$B$2551)/$C$2551)</f>
        <v/>
      </c>
      <c r="D627" s="24">
        <f>IF(Universe!Y627="","",(Universe!Y627-$B$2552)/$C$2552)</f>
        <v/>
      </c>
      <c r="E627" s="24">
        <f>IF(Universe!Z627="","",(Universe!Z627-$B$2553)/$C$2553)</f>
        <v/>
      </c>
      <c r="F627" s="24">
        <f>IF(Universe!AA627="","",(Universe!AA627-$B$2554)/$C$2554)</f>
        <v/>
      </c>
      <c r="G627" s="24">
        <f>IF(Universe!AB627="","",(Universe!AB627-$B$2555)/$C$2555)</f>
        <v/>
      </c>
      <c r="H627" s="24">
        <f>IF(Universe!AC627="","",(Universe!AC627-$B$2556)/$C$2556)</f>
        <v/>
      </c>
      <c r="I627" s="24">
        <f>IF(Universe!AD627="","",(Universe!AD627-$B$2557)/$C$2557)</f>
        <v/>
      </c>
      <c r="J627" s="24">
        <f>IF(Universe!AE627="","",(Universe!AE627-$B$2558)/$C$2558)</f>
        <v/>
      </c>
      <c r="K627" s="24">
        <f>IF(Universe!AF627="","",(Universe!AF627-$B$2559)/$C$2559)</f>
        <v/>
      </c>
      <c r="L627" s="24">
        <f>IF(Universe!AG627="","",(Universe!AG627-$B$2560)/$C$2560)</f>
        <v/>
      </c>
      <c r="M627" s="24">
        <f>IF(Universe!AH627="","",(Universe!AH627-$B$2561)/$C$2561)</f>
        <v/>
      </c>
      <c r="N627" s="24">
        <f>IF(Universe!AI627="","",(Universe!AI627-$B$2562)/$C$2562)</f>
        <v/>
      </c>
      <c r="O627" s="24">
        <f>0.74*IF(B627="",0,B627)+0.16*IF(C627="",0,C627)+0.1*IF(D627="",0,D627)</f>
        <v/>
      </c>
      <c r="P627" s="24">
        <f>0.35*IF(E627="",0,E627)+0.35*IF(F627="",0,F627)+0.3*IF(G627="",0,G627)</f>
        <v/>
      </c>
      <c r="Q627" s="24">
        <f>0.656*IF(I627="",0,I627)+0.344*IF(H627="",0,H627)</f>
        <v/>
      </c>
      <c r="R627" s="24">
        <f>0.338*IF(J627="",0,J627)+0.662*IF(K627="",0,K627)</f>
        <v/>
      </c>
      <c r="S627" s="24">
        <f>0.38*IF(L627="",0,L627)+0.35*IF(M627="",0,M627)+0.27*IF(N627="",0,N627)</f>
        <v/>
      </c>
      <c r="T627" s="24">
        <f>IF(Universe!S627="","",((Universe!S627-$B$2565)/$C$2565)^3)</f>
        <v/>
      </c>
      <c r="U627" s="24">
        <f>IF(Universe!S627="","",(Universe!S627-$B$2565)/$C$2565)</f>
        <v/>
      </c>
      <c r="V627" s="24">
        <f>IF(Universe!T627="","",(Universe!T627-$B$2566)/$C$2566)</f>
        <v/>
      </c>
      <c r="W627" s="24">
        <f>IF(Universe!U627="","",(Universe!U627-$B$2567)/$C$2567)</f>
        <v/>
      </c>
      <c r="X627" s="24">
        <f>IF(O627="","",(O627-$B$2571)/$C$2571)</f>
        <v/>
      </c>
      <c r="Y627" s="24">
        <f>IF(T627="","",(T627-$B$2576)/$C$2576)</f>
        <v/>
      </c>
      <c r="Z627" s="24">
        <f>IF(Universe!V627="","",(Universe!V627-$B$2568)/$C$2568)</f>
        <v/>
      </c>
      <c r="AA627" s="24">
        <f>IF(P627="","",(P627-$B$2572)/$C$2572)</f>
        <v/>
      </c>
      <c r="AB627" s="24">
        <f>IF(Q627="","",(Q627-$B$2573)/$C$2573)</f>
        <v/>
      </c>
      <c r="AC627" s="24">
        <f>IF(R627="","",(R627-$B$2574)/$C$2574)</f>
        <v/>
      </c>
      <c r="AD627" s="24">
        <f>IF(S627="","",(S627-$B$2575)/$C$2575)</f>
        <v/>
      </c>
      <c r="AE627" s="24">
        <f>IF(Y627="","",Y627-(19.12044933116382+16.522174187581257*U627))</f>
        <v/>
      </c>
      <c r="AF627" s="24">
        <f>IF(X627="","",(X627-(-0.27268023098325006+0.47142105304415904*V627+-0.3189264934812436*U627)--5.286111042926227e-16)/0.7994208745952703)</f>
        <v/>
      </c>
      <c r="AG627" s="24">
        <f>IF(AA627="","",(AA627-(0.5248806186338691+-0.064206457956449*U627)-5.43454825424064e-16)/0.9977404048781155)</f>
        <v/>
      </c>
      <c r="AH627" s="25" t="n">
        <v>-2.663011602294997</v>
      </c>
      <c r="AI627" s="25" t="n">
        <v>-0.8831503274388665</v>
      </c>
      <c r="AJ627" s="25" t="n">
        <v>-0.3665943232569981</v>
      </c>
      <c r="AK627" s="25" t="n">
        <v>-0.6401105187278608</v>
      </c>
      <c r="AL627" s="25" t="n">
        <v>3.287262249624506</v>
      </c>
      <c r="AM627" s="25" t="n">
        <v>0.8583342388707834</v>
      </c>
      <c r="AN627" s="25" t="n">
        <v>-0.8462583320322548</v>
      </c>
      <c r="AO627" s="25" t="n">
        <v>-0.0310558367397811</v>
      </c>
      <c r="AP627" s="25" t="n">
        <v>0.2852467700570232</v>
      </c>
      <c r="AQ627" s="25" t="n">
        <v>-0.4867921650668919</v>
      </c>
    </row>
    <row r="628">
      <c r="A628" s="23">
        <f>Universe!A628</f>
        <v/>
      </c>
      <c r="B628" s="24">
        <f>IF(Universe!W628="","",(Universe!W628-$B$2550)/$C$2550)</f>
        <v/>
      </c>
      <c r="C628" s="24">
        <f>IF(Universe!X628="","",(Universe!X628-$B$2551)/$C$2551)</f>
        <v/>
      </c>
      <c r="D628" s="24">
        <f>IF(Universe!Y628="","",(Universe!Y628-$B$2552)/$C$2552)</f>
        <v/>
      </c>
      <c r="E628" s="24">
        <f>IF(Universe!Z628="","",(Universe!Z628-$B$2553)/$C$2553)</f>
        <v/>
      </c>
      <c r="F628" s="24">
        <f>IF(Universe!AA628="","",(Universe!AA628-$B$2554)/$C$2554)</f>
        <v/>
      </c>
      <c r="G628" s="24">
        <f>IF(Universe!AB628="","",(Universe!AB628-$B$2555)/$C$2555)</f>
        <v/>
      </c>
      <c r="H628" s="24">
        <f>IF(Universe!AC628="","",(Universe!AC628-$B$2556)/$C$2556)</f>
        <v/>
      </c>
      <c r="I628" s="24">
        <f>IF(Universe!AD628="","",(Universe!AD628-$B$2557)/$C$2557)</f>
        <v/>
      </c>
      <c r="J628" s="24">
        <f>IF(Universe!AE628="","",(Universe!AE628-$B$2558)/$C$2558)</f>
        <v/>
      </c>
      <c r="K628" s="24">
        <f>IF(Universe!AF628="","",(Universe!AF628-$B$2559)/$C$2559)</f>
        <v/>
      </c>
      <c r="L628" s="24">
        <f>IF(Universe!AG628="","",(Universe!AG628-$B$2560)/$C$2560)</f>
        <v/>
      </c>
      <c r="M628" s="24">
        <f>IF(Universe!AH628="","",(Universe!AH628-$B$2561)/$C$2561)</f>
        <v/>
      </c>
      <c r="N628" s="24">
        <f>IF(Universe!AI628="","",(Universe!AI628-$B$2562)/$C$2562)</f>
        <v/>
      </c>
      <c r="O628" s="24">
        <f>0.74*IF(B628="",0,B628)+0.16*IF(C628="",0,C628)+0.1*IF(D628="",0,D628)</f>
        <v/>
      </c>
      <c r="P628" s="24">
        <f>0.35*IF(E628="",0,E628)+0.35*IF(F628="",0,F628)+0.3*IF(G628="",0,G628)</f>
        <v/>
      </c>
      <c r="Q628" s="24">
        <f>0.656*IF(I628="",0,I628)+0.344*IF(H628="",0,H628)</f>
        <v/>
      </c>
      <c r="R628" s="24">
        <f>0.338*IF(J628="",0,J628)+0.662*IF(K628="",0,K628)</f>
        <v/>
      </c>
      <c r="S628" s="24">
        <f>0.38*IF(L628="",0,L628)+0.35*IF(M628="",0,M628)+0.27*IF(N628="",0,N628)</f>
        <v/>
      </c>
      <c r="T628" s="24">
        <f>IF(Universe!S628="","",((Universe!S628-$B$2565)/$C$2565)^3)</f>
        <v/>
      </c>
      <c r="U628" s="24">
        <f>IF(Universe!S628="","",(Universe!S628-$B$2565)/$C$2565)</f>
        <v/>
      </c>
      <c r="V628" s="24">
        <f>IF(Universe!T628="","",(Universe!T628-$B$2566)/$C$2566)</f>
        <v/>
      </c>
      <c r="W628" s="24">
        <f>IF(Universe!U628="","",(Universe!U628-$B$2567)/$C$2567)</f>
        <v/>
      </c>
      <c r="X628" s="24">
        <f>IF(O628="","",(O628-$B$2571)/$C$2571)</f>
        <v/>
      </c>
      <c r="Y628" s="24">
        <f>IF(T628="","",(T628-$B$2576)/$C$2576)</f>
        <v/>
      </c>
      <c r="Z628" s="24">
        <f>IF(Universe!V628="","",(Universe!V628-$B$2568)/$C$2568)</f>
        <v/>
      </c>
      <c r="AA628" s="24">
        <f>IF(P628="","",(P628-$B$2572)/$C$2572)</f>
        <v/>
      </c>
      <c r="AB628" s="24">
        <f>IF(Q628="","",(Q628-$B$2573)/$C$2573)</f>
        <v/>
      </c>
      <c r="AC628" s="24">
        <f>IF(R628="","",(R628-$B$2574)/$C$2574)</f>
        <v/>
      </c>
      <c r="AD628" s="24">
        <f>IF(S628="","",(S628-$B$2575)/$C$2575)</f>
        <v/>
      </c>
      <c r="AE628" s="24">
        <f>IF(Y628="","",Y628-(19.12044933116382+16.522174187581257*U628))</f>
        <v/>
      </c>
      <c r="AF628" s="24">
        <f>IF(X628="","",(X628-(-0.27268023098325006+0.47142105304415904*V628+-0.3189264934812436*U628)--5.286111042926227e-16)/0.7994208745952703)</f>
        <v/>
      </c>
      <c r="AG628" s="24">
        <f>IF(AA628="","",(AA628-(0.5248806186338691+-0.064206457956449*U628)-5.43454825424064e-16)/0.9977404048781155)</f>
        <v/>
      </c>
      <c r="AH628" s="25" t="n">
        <v>-2.27560749256951</v>
      </c>
      <c r="AI628" s="25" t="n">
        <v>-0.4433331926082062</v>
      </c>
      <c r="AJ628" s="25" t="n">
        <v>-0.2496505688564472</v>
      </c>
      <c r="AK628" s="25" t="n">
        <v>-0.777899960396061</v>
      </c>
      <c r="AL628" s="25" t="n">
        <v>3.376808388004146</v>
      </c>
      <c r="AM628" s="25" t="n">
        <v>1.171866632545067</v>
      </c>
      <c r="AN628" s="25" t="n">
        <v>-0.1088784938152373</v>
      </c>
      <c r="AO628" s="25" t="n">
        <v>0.0483358337064886</v>
      </c>
      <c r="AP628" s="25" t="n">
        <v>-0.8748415403938814</v>
      </c>
      <c r="AQ628" s="25" t="n">
        <v>0.4021211216253685</v>
      </c>
    </row>
    <row r="629">
      <c r="A629" s="23">
        <f>Universe!A629</f>
        <v/>
      </c>
      <c r="B629" s="24">
        <f>IF(Universe!W629="","",(Universe!W629-$B$2550)/$C$2550)</f>
        <v/>
      </c>
      <c r="C629" s="24">
        <f>IF(Universe!X629="","",(Universe!X629-$B$2551)/$C$2551)</f>
        <v/>
      </c>
      <c r="D629" s="24">
        <f>IF(Universe!Y629="","",(Universe!Y629-$B$2552)/$C$2552)</f>
        <v/>
      </c>
      <c r="E629" s="24">
        <f>IF(Universe!Z629="","",(Universe!Z629-$B$2553)/$C$2553)</f>
        <v/>
      </c>
      <c r="F629" s="24">
        <f>IF(Universe!AA629="","",(Universe!AA629-$B$2554)/$C$2554)</f>
        <v/>
      </c>
      <c r="G629" s="24">
        <f>IF(Universe!AB629="","",(Universe!AB629-$B$2555)/$C$2555)</f>
        <v/>
      </c>
      <c r="H629" s="24">
        <f>IF(Universe!AC629="","",(Universe!AC629-$B$2556)/$C$2556)</f>
        <v/>
      </c>
      <c r="I629" s="24">
        <f>IF(Universe!AD629="","",(Universe!AD629-$B$2557)/$C$2557)</f>
        <v/>
      </c>
      <c r="J629" s="24">
        <f>IF(Universe!AE629="","",(Universe!AE629-$B$2558)/$C$2558)</f>
        <v/>
      </c>
      <c r="K629" s="24">
        <f>IF(Universe!AF629="","",(Universe!AF629-$B$2559)/$C$2559)</f>
        <v/>
      </c>
      <c r="L629" s="24">
        <f>IF(Universe!AG629="","",(Universe!AG629-$B$2560)/$C$2560)</f>
        <v/>
      </c>
      <c r="M629" s="24">
        <f>IF(Universe!AH629="","",(Universe!AH629-$B$2561)/$C$2561)</f>
        <v/>
      </c>
      <c r="N629" s="24">
        <f>IF(Universe!AI629="","",(Universe!AI629-$B$2562)/$C$2562)</f>
        <v/>
      </c>
      <c r="O629" s="24">
        <f>0.74*IF(B629="",0,B629)+0.16*IF(C629="",0,C629)+0.1*IF(D629="",0,D629)</f>
        <v/>
      </c>
      <c r="P629" s="24">
        <f>0.35*IF(E629="",0,E629)+0.35*IF(F629="",0,F629)+0.3*IF(G629="",0,G629)</f>
        <v/>
      </c>
      <c r="Q629" s="24">
        <f>0.656*IF(I629="",0,I629)+0.344*IF(H629="",0,H629)</f>
        <v/>
      </c>
      <c r="R629" s="24">
        <f>0.338*IF(J629="",0,J629)+0.662*IF(K629="",0,K629)</f>
        <v/>
      </c>
      <c r="S629" s="24">
        <f>0.38*IF(L629="",0,L629)+0.35*IF(M629="",0,M629)+0.27*IF(N629="",0,N629)</f>
        <v/>
      </c>
      <c r="T629" s="24">
        <f>IF(Universe!S629="","",((Universe!S629-$B$2565)/$C$2565)^3)</f>
        <v/>
      </c>
      <c r="U629" s="24">
        <f>IF(Universe!S629="","",(Universe!S629-$B$2565)/$C$2565)</f>
        <v/>
      </c>
      <c r="V629" s="24">
        <f>IF(Universe!T629="","",(Universe!T629-$B$2566)/$C$2566)</f>
        <v/>
      </c>
      <c r="W629" s="24">
        <f>IF(Universe!U629="","",(Universe!U629-$B$2567)/$C$2567)</f>
        <v/>
      </c>
      <c r="X629" s="24">
        <f>IF(O629="","",(O629-$B$2571)/$C$2571)</f>
        <v/>
      </c>
      <c r="Y629" s="24">
        <f>IF(T629="","",(T629-$B$2576)/$C$2576)</f>
        <v/>
      </c>
      <c r="Z629" s="24">
        <f>IF(Universe!V629="","",(Universe!V629-$B$2568)/$C$2568)</f>
        <v/>
      </c>
      <c r="AA629" s="24">
        <f>IF(P629="","",(P629-$B$2572)/$C$2572)</f>
        <v/>
      </c>
      <c r="AB629" s="24">
        <f>IF(Q629="","",(Q629-$B$2573)/$C$2573)</f>
        <v/>
      </c>
      <c r="AC629" s="24">
        <f>IF(R629="","",(R629-$B$2574)/$C$2574)</f>
        <v/>
      </c>
      <c r="AD629" s="24">
        <f>IF(S629="","",(S629-$B$2575)/$C$2575)</f>
        <v/>
      </c>
      <c r="AE629" s="24">
        <f>IF(Y629="","",Y629-(19.12044933116382+16.522174187581257*U629))</f>
        <v/>
      </c>
      <c r="AF629" s="24">
        <f>IF(X629="","",(X629-(-0.27268023098325006+0.47142105304415904*V629+-0.3189264934812436*U629)--5.286111042926227e-16)/0.7994208745952703)</f>
        <v/>
      </c>
      <c r="AG629" s="24">
        <f>IF(AA629="","",(AA629-(0.5248806186338691+-0.064206457956449*U629)-5.43454825424064e-16)/0.9977404048781155)</f>
        <v/>
      </c>
      <c r="AH629" s="25" t="n">
        <v>-2.601715802580827</v>
      </c>
      <c r="AI629" s="25" t="n">
        <v>-0.5337690539629858</v>
      </c>
      <c r="AJ629" s="25" t="n">
        <v>-0.1135415281057596</v>
      </c>
      <c r="AK629" s="25" t="n">
        <v>-0.5742545302855355</v>
      </c>
      <c r="AL629" s="25" t="n">
        <v>3.320701742072888</v>
      </c>
      <c r="AM629" s="25" t="n">
        <v>0.912065060874624</v>
      </c>
      <c r="AN629" s="25" t="n">
        <v>-0.7889094009260219</v>
      </c>
      <c r="AO629" s="25" t="n">
        <v>0.066167003382693</v>
      </c>
      <c r="AP629" s="25" t="n">
        <v>-0.5889841216760485</v>
      </c>
      <c r="AQ629" s="25" t="n">
        <v>-0.5487798138345662</v>
      </c>
    </row>
    <row r="630">
      <c r="A630" s="23">
        <f>Universe!A630</f>
        <v/>
      </c>
      <c r="B630" s="24">
        <f>IF(Universe!W630="","",(Universe!W630-$B$2550)/$C$2550)</f>
        <v/>
      </c>
      <c r="C630" s="24">
        <f>IF(Universe!X630="","",(Universe!X630-$B$2551)/$C$2551)</f>
        <v/>
      </c>
      <c r="D630" s="24">
        <f>IF(Universe!Y630="","",(Universe!Y630-$B$2552)/$C$2552)</f>
        <v/>
      </c>
      <c r="E630" s="24">
        <f>IF(Universe!Z630="","",(Universe!Z630-$B$2553)/$C$2553)</f>
        <v/>
      </c>
      <c r="F630" s="24">
        <f>IF(Universe!AA630="","",(Universe!AA630-$B$2554)/$C$2554)</f>
        <v/>
      </c>
      <c r="G630" s="24">
        <f>IF(Universe!AB630="","",(Universe!AB630-$B$2555)/$C$2555)</f>
        <v/>
      </c>
      <c r="H630" s="24">
        <f>IF(Universe!AC630="","",(Universe!AC630-$B$2556)/$C$2556)</f>
        <v/>
      </c>
      <c r="I630" s="24">
        <f>IF(Universe!AD630="","",(Universe!AD630-$B$2557)/$C$2557)</f>
        <v/>
      </c>
      <c r="J630" s="24">
        <f>IF(Universe!AE630="","",(Universe!AE630-$B$2558)/$C$2558)</f>
        <v/>
      </c>
      <c r="K630" s="24">
        <f>IF(Universe!AF630="","",(Universe!AF630-$B$2559)/$C$2559)</f>
        <v/>
      </c>
      <c r="L630" s="24">
        <f>IF(Universe!AG630="","",(Universe!AG630-$B$2560)/$C$2560)</f>
        <v/>
      </c>
      <c r="M630" s="24">
        <f>IF(Universe!AH630="","",(Universe!AH630-$B$2561)/$C$2561)</f>
        <v/>
      </c>
      <c r="N630" s="24">
        <f>IF(Universe!AI630="","",(Universe!AI630-$B$2562)/$C$2562)</f>
        <v/>
      </c>
      <c r="O630" s="24">
        <f>0.74*IF(B630="",0,B630)+0.16*IF(C630="",0,C630)+0.1*IF(D630="",0,D630)</f>
        <v/>
      </c>
      <c r="P630" s="24">
        <f>0.35*IF(E630="",0,E630)+0.35*IF(F630="",0,F630)+0.3*IF(G630="",0,G630)</f>
        <v/>
      </c>
      <c r="Q630" s="24">
        <f>0.656*IF(I630="",0,I630)+0.344*IF(H630="",0,H630)</f>
        <v/>
      </c>
      <c r="R630" s="24">
        <f>0.338*IF(J630="",0,J630)+0.662*IF(K630="",0,K630)</f>
        <v/>
      </c>
      <c r="S630" s="24">
        <f>0.38*IF(L630="",0,L630)+0.35*IF(M630="",0,M630)+0.27*IF(N630="",0,N630)</f>
        <v/>
      </c>
      <c r="T630" s="24">
        <f>IF(Universe!S630="","",((Universe!S630-$B$2565)/$C$2565)^3)</f>
        <v/>
      </c>
      <c r="U630" s="24">
        <f>IF(Universe!S630="","",(Universe!S630-$B$2565)/$C$2565)</f>
        <v/>
      </c>
      <c r="V630" s="24">
        <f>IF(Universe!T630="","",(Universe!T630-$B$2566)/$C$2566)</f>
        <v/>
      </c>
      <c r="W630" s="24">
        <f>IF(Universe!U630="","",(Universe!U630-$B$2567)/$C$2567)</f>
        <v/>
      </c>
      <c r="X630" s="24">
        <f>IF(O630="","",(O630-$B$2571)/$C$2571)</f>
        <v/>
      </c>
      <c r="Y630" s="24">
        <f>IF(T630="","",(T630-$B$2576)/$C$2576)</f>
        <v/>
      </c>
      <c r="Z630" s="24">
        <f>IF(Universe!V630="","",(Universe!V630-$B$2568)/$C$2568)</f>
        <v/>
      </c>
      <c r="AA630" s="24">
        <f>IF(P630="","",(P630-$B$2572)/$C$2572)</f>
        <v/>
      </c>
      <c r="AB630" s="24">
        <f>IF(Q630="","",(Q630-$B$2573)/$C$2573)</f>
        <v/>
      </c>
      <c r="AC630" s="24">
        <f>IF(R630="","",(R630-$B$2574)/$C$2574)</f>
        <v/>
      </c>
      <c r="AD630" s="24">
        <f>IF(S630="","",(S630-$B$2575)/$C$2575)</f>
        <v/>
      </c>
      <c r="AE630" s="24">
        <f>IF(Y630="","",Y630-(19.12044933116382+16.522174187581257*U630))</f>
        <v/>
      </c>
      <c r="AF630" s="24">
        <f>IF(X630="","",(X630-(-0.27268023098325006+0.47142105304415904*V630+-0.3189264934812436*U630)--5.286111042926227e-16)/0.7994208745952703)</f>
        <v/>
      </c>
      <c r="AG630" s="24">
        <f>IF(AA630="","",(AA630-(0.5248806186338691+-0.064206457956449*U630)-5.43454825424064e-16)/0.9977404048781155)</f>
        <v/>
      </c>
      <c r="AH630" s="25" t="n">
        <v>-2.382673105396575</v>
      </c>
      <c r="AI630" s="25" t="n">
        <v>-0.3878828108904517</v>
      </c>
      <c r="AJ630" s="25" t="n">
        <v>-0.5639393844131936</v>
      </c>
      <c r="AK630" s="25" t="n">
        <v>-0.2864463691129728</v>
      </c>
      <c r="AL630" s="25" t="n">
        <v>3.38015711036518</v>
      </c>
      <c r="AM630" s="25" t="n">
        <v>0.0849749132719689</v>
      </c>
      <c r="AN630" s="25" t="n">
        <v>0.5262641556256995</v>
      </c>
      <c r="AO630" s="25" t="n">
        <v>0.0186761567445809</v>
      </c>
      <c r="AP630" s="25" t="n">
        <v>-0.4726990930709908</v>
      </c>
      <c r="AQ630" s="25" t="n">
        <v>-0.5959061866992523</v>
      </c>
    </row>
    <row r="631">
      <c r="A631" s="23">
        <f>Universe!A631</f>
        <v/>
      </c>
      <c r="B631" s="24">
        <f>IF(Universe!W631="","",(Universe!W631-$B$2550)/$C$2550)</f>
        <v/>
      </c>
      <c r="C631" s="24">
        <f>IF(Universe!X631="","",(Universe!X631-$B$2551)/$C$2551)</f>
        <v/>
      </c>
      <c r="D631" s="24">
        <f>IF(Universe!Y631="","",(Universe!Y631-$B$2552)/$C$2552)</f>
        <v/>
      </c>
      <c r="E631" s="24">
        <f>IF(Universe!Z631="","",(Universe!Z631-$B$2553)/$C$2553)</f>
        <v/>
      </c>
      <c r="F631" s="24">
        <f>IF(Universe!AA631="","",(Universe!AA631-$B$2554)/$C$2554)</f>
        <v/>
      </c>
      <c r="G631" s="24">
        <f>IF(Universe!AB631="","",(Universe!AB631-$B$2555)/$C$2555)</f>
        <v/>
      </c>
      <c r="H631" s="24">
        <f>IF(Universe!AC631="","",(Universe!AC631-$B$2556)/$C$2556)</f>
        <v/>
      </c>
      <c r="I631" s="24">
        <f>IF(Universe!AD631="","",(Universe!AD631-$B$2557)/$C$2557)</f>
        <v/>
      </c>
      <c r="J631" s="24">
        <f>IF(Universe!AE631="","",(Universe!AE631-$B$2558)/$C$2558)</f>
        <v/>
      </c>
      <c r="K631" s="24">
        <f>IF(Universe!AF631="","",(Universe!AF631-$B$2559)/$C$2559)</f>
        <v/>
      </c>
      <c r="L631" s="24">
        <f>IF(Universe!AG631="","",(Universe!AG631-$B$2560)/$C$2560)</f>
        <v/>
      </c>
      <c r="M631" s="24">
        <f>IF(Universe!AH631="","",(Universe!AH631-$B$2561)/$C$2561)</f>
        <v/>
      </c>
      <c r="N631" s="24">
        <f>IF(Universe!AI631="","",(Universe!AI631-$B$2562)/$C$2562)</f>
        <v/>
      </c>
      <c r="O631" s="24">
        <f>0.74*IF(B631="",0,B631)+0.16*IF(C631="",0,C631)+0.1*IF(D631="",0,D631)</f>
        <v/>
      </c>
      <c r="P631" s="24">
        <f>0.35*IF(E631="",0,E631)+0.35*IF(F631="",0,F631)+0.3*IF(G631="",0,G631)</f>
        <v/>
      </c>
      <c r="Q631" s="24">
        <f>0.656*IF(I631="",0,I631)+0.344*IF(H631="",0,H631)</f>
        <v/>
      </c>
      <c r="R631" s="24">
        <f>0.338*IF(J631="",0,J631)+0.662*IF(K631="",0,K631)</f>
        <v/>
      </c>
      <c r="S631" s="24">
        <f>0.38*IF(L631="",0,L631)+0.35*IF(M631="",0,M631)+0.27*IF(N631="",0,N631)</f>
        <v/>
      </c>
      <c r="T631" s="24">
        <f>IF(Universe!S631="","",((Universe!S631-$B$2565)/$C$2565)^3)</f>
        <v/>
      </c>
      <c r="U631" s="24">
        <f>IF(Universe!S631="","",(Universe!S631-$B$2565)/$C$2565)</f>
        <v/>
      </c>
      <c r="V631" s="24">
        <f>IF(Universe!T631="","",(Universe!T631-$B$2566)/$C$2566)</f>
        <v/>
      </c>
      <c r="W631" s="24">
        <f>IF(Universe!U631="","",(Universe!U631-$B$2567)/$C$2567)</f>
        <v/>
      </c>
      <c r="X631" s="24">
        <f>IF(O631="","",(O631-$B$2571)/$C$2571)</f>
        <v/>
      </c>
      <c r="Y631" s="24">
        <f>IF(T631="","",(T631-$B$2576)/$C$2576)</f>
        <v/>
      </c>
      <c r="Z631" s="24">
        <f>IF(Universe!V631="","",(Universe!V631-$B$2568)/$C$2568)</f>
        <v/>
      </c>
      <c r="AA631" s="24">
        <f>IF(P631="","",(P631-$B$2572)/$C$2572)</f>
        <v/>
      </c>
      <c r="AB631" s="24">
        <f>IF(Q631="","",(Q631-$B$2573)/$C$2573)</f>
        <v/>
      </c>
      <c r="AC631" s="24">
        <f>IF(R631="","",(R631-$B$2574)/$C$2574)</f>
        <v/>
      </c>
      <c r="AD631" s="24">
        <f>IF(S631="","",(S631-$B$2575)/$C$2575)</f>
        <v/>
      </c>
      <c r="AE631" s="24">
        <f>IF(Y631="","",Y631-(19.12044933116382+16.522174187581257*U631))</f>
        <v/>
      </c>
      <c r="AF631" s="24">
        <f>IF(X631="","",(X631-(-0.27268023098325006+0.47142105304415904*V631+-0.3189264934812436*U631)--5.286111042926227e-16)/0.7994208745952703)</f>
        <v/>
      </c>
      <c r="AG631" s="24">
        <f>IF(AA631="","",(AA631-(0.5248806186338691+-0.064206457956449*U631)-5.43454825424064e-16)/0.9977404048781155)</f>
        <v/>
      </c>
      <c r="AH631" s="25" t="n">
        <v>-3.57564989024099</v>
      </c>
      <c r="AI631" s="25" t="n">
        <v>-1.580576978776797</v>
      </c>
      <c r="AJ631" s="25" t="n">
        <v>-0.4199582036354418</v>
      </c>
      <c r="AK631" s="25" t="n">
        <v>0.3036620325064001</v>
      </c>
      <c r="AL631" s="25" t="n">
        <v>1.78469909455054</v>
      </c>
      <c r="AM631" s="25" t="n">
        <v>0.2971693892721889</v>
      </c>
      <c r="AN631" s="25" t="n">
        <v>0.3078035821127493</v>
      </c>
      <c r="AO631" s="25" t="n">
        <v>-0.0005673184606164</v>
      </c>
      <c r="AP631" s="25" t="n">
        <v>-0.4324261770695632</v>
      </c>
      <c r="AQ631" s="25" t="n">
        <v>-0.4468435205176699</v>
      </c>
    </row>
    <row r="632">
      <c r="A632" s="23">
        <f>Universe!A632</f>
        <v/>
      </c>
      <c r="B632" s="24">
        <f>IF(Universe!W632="","",(Universe!W632-$B$2550)/$C$2550)</f>
        <v/>
      </c>
      <c r="C632" s="24">
        <f>IF(Universe!X632="","",(Universe!X632-$B$2551)/$C$2551)</f>
        <v/>
      </c>
      <c r="D632" s="24">
        <f>IF(Universe!Y632="","",(Universe!Y632-$B$2552)/$C$2552)</f>
        <v/>
      </c>
      <c r="E632" s="24">
        <f>IF(Universe!Z632="","",(Universe!Z632-$B$2553)/$C$2553)</f>
        <v/>
      </c>
      <c r="F632" s="24">
        <f>IF(Universe!AA632="","",(Universe!AA632-$B$2554)/$C$2554)</f>
        <v/>
      </c>
      <c r="G632" s="24">
        <f>IF(Universe!AB632="","",(Universe!AB632-$B$2555)/$C$2555)</f>
        <v/>
      </c>
      <c r="H632" s="24">
        <f>IF(Universe!AC632="","",(Universe!AC632-$B$2556)/$C$2556)</f>
        <v/>
      </c>
      <c r="I632" s="24">
        <f>IF(Universe!AD632="","",(Universe!AD632-$B$2557)/$C$2557)</f>
        <v/>
      </c>
      <c r="J632" s="24">
        <f>IF(Universe!AE632="","",(Universe!AE632-$B$2558)/$C$2558)</f>
        <v/>
      </c>
      <c r="K632" s="24">
        <f>IF(Universe!AF632="","",(Universe!AF632-$B$2559)/$C$2559)</f>
        <v/>
      </c>
      <c r="L632" s="24">
        <f>IF(Universe!AG632="","",(Universe!AG632-$B$2560)/$C$2560)</f>
        <v/>
      </c>
      <c r="M632" s="24">
        <f>IF(Universe!AH632="","",(Universe!AH632-$B$2561)/$C$2561)</f>
        <v/>
      </c>
      <c r="N632" s="24">
        <f>IF(Universe!AI632="","",(Universe!AI632-$B$2562)/$C$2562)</f>
        <v/>
      </c>
      <c r="O632" s="24">
        <f>0.74*IF(B632="",0,B632)+0.16*IF(C632="",0,C632)+0.1*IF(D632="",0,D632)</f>
        <v/>
      </c>
      <c r="P632" s="24">
        <f>0.35*IF(E632="",0,E632)+0.35*IF(F632="",0,F632)+0.3*IF(G632="",0,G632)</f>
        <v/>
      </c>
      <c r="Q632" s="24">
        <f>0.656*IF(I632="",0,I632)+0.344*IF(H632="",0,H632)</f>
        <v/>
      </c>
      <c r="R632" s="24">
        <f>0.338*IF(J632="",0,J632)+0.662*IF(K632="",0,K632)</f>
        <v/>
      </c>
      <c r="S632" s="24">
        <f>0.38*IF(L632="",0,L632)+0.35*IF(M632="",0,M632)+0.27*IF(N632="",0,N632)</f>
        <v/>
      </c>
      <c r="T632" s="24">
        <f>IF(Universe!S632="","",((Universe!S632-$B$2565)/$C$2565)^3)</f>
        <v/>
      </c>
      <c r="U632" s="24">
        <f>IF(Universe!S632="","",(Universe!S632-$B$2565)/$C$2565)</f>
        <v/>
      </c>
      <c r="V632" s="24">
        <f>IF(Universe!T632="","",(Universe!T632-$B$2566)/$C$2566)</f>
        <v/>
      </c>
      <c r="W632" s="24">
        <f>IF(Universe!U632="","",(Universe!U632-$B$2567)/$C$2567)</f>
        <v/>
      </c>
      <c r="X632" s="24">
        <f>IF(O632="","",(O632-$B$2571)/$C$2571)</f>
        <v/>
      </c>
      <c r="Y632" s="24">
        <f>IF(T632="","",(T632-$B$2576)/$C$2576)</f>
        <v/>
      </c>
      <c r="Z632" s="24">
        <f>IF(Universe!V632="","",(Universe!V632-$B$2568)/$C$2568)</f>
        <v/>
      </c>
      <c r="AA632" s="24">
        <f>IF(P632="","",(P632-$B$2572)/$C$2572)</f>
        <v/>
      </c>
      <c r="AB632" s="24">
        <f>IF(Q632="","",(Q632-$B$2573)/$C$2573)</f>
        <v/>
      </c>
      <c r="AC632" s="24">
        <f>IF(R632="","",(R632-$B$2574)/$C$2574)</f>
        <v/>
      </c>
      <c r="AD632" s="24">
        <f>IF(S632="","",(S632-$B$2575)/$C$2575)</f>
        <v/>
      </c>
      <c r="AE632" s="24">
        <f>IF(Y632="","",Y632-(19.12044933116382+16.522174187581257*U632))</f>
        <v/>
      </c>
      <c r="AF632" s="24">
        <f>IF(X632="","",(X632-(-0.27268023098325006+0.47142105304415904*V632+-0.3189264934812436*U632)--5.286111042926227e-16)/0.7994208745952703)</f>
        <v/>
      </c>
      <c r="AG632" s="24">
        <f>IF(AA632="","",(AA632-(0.5248806186338691+-0.064206457956449*U632)-5.43454825424064e-16)/0.9977404048781155)</f>
        <v/>
      </c>
      <c r="AH632" s="25" t="n">
        <v>-2.585666443393237</v>
      </c>
      <c r="AI632" s="25" t="n">
        <v>-0.1962540805159718</v>
      </c>
      <c r="AJ632" s="25" t="n">
        <v>0.4100650533943777</v>
      </c>
      <c r="AK632" s="25" t="n">
        <v>0.0501106718114126</v>
      </c>
      <c r="AL632" s="25" t="n">
        <v>3.328211377659355</v>
      </c>
      <c r="AM632" s="25" t="n">
        <v>-0.06561375740084251</v>
      </c>
      <c r="AN632" s="25" t="n">
        <v>0.2656360278772494</v>
      </c>
      <c r="AO632" s="25" t="n">
        <v>-0.3231528825153005</v>
      </c>
      <c r="AP632" s="25" t="n">
        <v>-0.5393377799831069</v>
      </c>
      <c r="AQ632" s="25" t="n">
        <v>0.8186288673658771</v>
      </c>
    </row>
    <row r="633">
      <c r="A633" s="23">
        <f>Universe!A633</f>
        <v/>
      </c>
      <c r="B633" s="24">
        <f>IF(Universe!W633="","",(Universe!W633-$B$2550)/$C$2550)</f>
        <v/>
      </c>
      <c r="C633" s="24">
        <f>IF(Universe!X633="","",(Universe!X633-$B$2551)/$C$2551)</f>
        <v/>
      </c>
      <c r="D633" s="24">
        <f>IF(Universe!Y633="","",(Universe!Y633-$B$2552)/$C$2552)</f>
        <v/>
      </c>
      <c r="E633" s="24">
        <f>IF(Universe!Z633="","",(Universe!Z633-$B$2553)/$C$2553)</f>
        <v/>
      </c>
      <c r="F633" s="24">
        <f>IF(Universe!AA633="","",(Universe!AA633-$B$2554)/$C$2554)</f>
        <v/>
      </c>
      <c r="G633" s="24">
        <f>IF(Universe!AB633="","",(Universe!AB633-$B$2555)/$C$2555)</f>
        <v/>
      </c>
      <c r="H633" s="24">
        <f>IF(Universe!AC633="","",(Universe!AC633-$B$2556)/$C$2556)</f>
        <v/>
      </c>
      <c r="I633" s="24">
        <f>IF(Universe!AD633="","",(Universe!AD633-$B$2557)/$C$2557)</f>
        <v/>
      </c>
      <c r="J633" s="24">
        <f>IF(Universe!AE633="","",(Universe!AE633-$B$2558)/$C$2558)</f>
        <v/>
      </c>
      <c r="K633" s="24">
        <f>IF(Universe!AF633="","",(Universe!AF633-$B$2559)/$C$2559)</f>
        <v/>
      </c>
      <c r="L633" s="24">
        <f>IF(Universe!AG633="","",(Universe!AG633-$B$2560)/$C$2560)</f>
        <v/>
      </c>
      <c r="M633" s="24">
        <f>IF(Universe!AH633="","",(Universe!AH633-$B$2561)/$C$2561)</f>
        <v/>
      </c>
      <c r="N633" s="24">
        <f>IF(Universe!AI633="","",(Universe!AI633-$B$2562)/$C$2562)</f>
        <v/>
      </c>
      <c r="O633" s="24">
        <f>0.74*IF(B633="",0,B633)+0.16*IF(C633="",0,C633)+0.1*IF(D633="",0,D633)</f>
        <v/>
      </c>
      <c r="P633" s="24">
        <f>0.35*IF(E633="",0,E633)+0.35*IF(F633="",0,F633)+0.3*IF(G633="",0,G633)</f>
        <v/>
      </c>
      <c r="Q633" s="24">
        <f>0.656*IF(I633="",0,I633)+0.344*IF(H633="",0,H633)</f>
        <v/>
      </c>
      <c r="R633" s="24">
        <f>0.338*IF(J633="",0,J633)+0.662*IF(K633="",0,K633)</f>
        <v/>
      </c>
      <c r="S633" s="24">
        <f>0.38*IF(L633="",0,L633)+0.35*IF(M633="",0,M633)+0.27*IF(N633="",0,N633)</f>
        <v/>
      </c>
      <c r="T633" s="24">
        <f>IF(Universe!S633="","",((Universe!S633-$B$2565)/$C$2565)^3)</f>
        <v/>
      </c>
      <c r="U633" s="24">
        <f>IF(Universe!S633="","",(Universe!S633-$B$2565)/$C$2565)</f>
        <v/>
      </c>
      <c r="V633" s="24">
        <f>IF(Universe!T633="","",(Universe!T633-$B$2566)/$C$2566)</f>
        <v/>
      </c>
      <c r="W633" s="24">
        <f>IF(Universe!U633="","",(Universe!U633-$B$2567)/$C$2567)</f>
        <v/>
      </c>
      <c r="X633" s="24">
        <f>IF(O633="","",(O633-$B$2571)/$C$2571)</f>
        <v/>
      </c>
      <c r="Y633" s="24">
        <f>IF(T633="","",(T633-$B$2576)/$C$2576)</f>
        <v/>
      </c>
      <c r="Z633" s="24">
        <f>IF(Universe!V633="","",(Universe!V633-$B$2568)/$C$2568)</f>
        <v/>
      </c>
      <c r="AA633" s="24">
        <f>IF(P633="","",(P633-$B$2572)/$C$2572)</f>
        <v/>
      </c>
      <c r="AB633" s="24">
        <f>IF(Q633="","",(Q633-$B$2573)/$C$2573)</f>
        <v/>
      </c>
      <c r="AC633" s="24">
        <f>IF(R633="","",(R633-$B$2574)/$C$2574)</f>
        <v/>
      </c>
      <c r="AD633" s="24">
        <f>IF(S633="","",(S633-$B$2575)/$C$2575)</f>
        <v/>
      </c>
      <c r="AE633" s="24">
        <f>IF(Y633="","",Y633-(19.12044933116382+16.522174187581257*U633))</f>
        <v/>
      </c>
      <c r="AF633" s="24">
        <f>IF(X633="","",(X633-(-0.27268023098325006+0.47142105304415904*V633+-0.3189264934812436*U633)--5.286111042926227e-16)/0.7994208745952703)</f>
        <v/>
      </c>
      <c r="AG633" s="24">
        <f>IF(AA633="","",(AA633-(0.5248806186338691+-0.064206457956449*U633)-5.43454825424064e-16)/0.9977404048781155)</f>
        <v/>
      </c>
      <c r="AH633" s="25" t="n">
        <v>-3.561857557001944</v>
      </c>
      <c r="AI633" s="25" t="n">
        <v>0.5290940343593218</v>
      </c>
      <c r="AJ633" s="25" t="n">
        <v>-0.5854473967942316</v>
      </c>
      <c r="AK633" s="25" t="n">
        <v>-1.187878866251833</v>
      </c>
      <c r="AL633" s="25" t="n">
        <v>1.822941345526674</v>
      </c>
      <c r="AM633" s="25" t="n">
        <v>0.8906756500289267</v>
      </c>
      <c r="AN633" s="25" t="n">
        <v>-0.9327597297276748</v>
      </c>
      <c r="AO633" s="25" t="n">
        <v>0.3495203927373846</v>
      </c>
      <c r="AP633" s="25" t="n">
        <v>-0.6562923040410282</v>
      </c>
      <c r="AQ633" s="25" t="n">
        <v>0.1296448360627434</v>
      </c>
    </row>
    <row r="634">
      <c r="A634" s="23">
        <f>Universe!A634</f>
        <v/>
      </c>
      <c r="B634" s="24">
        <f>IF(Universe!W634="","",(Universe!W634-$B$2550)/$C$2550)</f>
        <v/>
      </c>
      <c r="C634" s="24">
        <f>IF(Universe!X634="","",(Universe!X634-$B$2551)/$C$2551)</f>
        <v/>
      </c>
      <c r="D634" s="24">
        <f>IF(Universe!Y634="","",(Universe!Y634-$B$2552)/$C$2552)</f>
        <v/>
      </c>
      <c r="E634" s="24">
        <f>IF(Universe!Z634="","",(Universe!Z634-$B$2553)/$C$2553)</f>
        <v/>
      </c>
      <c r="F634" s="24">
        <f>IF(Universe!AA634="","",(Universe!AA634-$B$2554)/$C$2554)</f>
        <v/>
      </c>
      <c r="G634" s="24">
        <f>IF(Universe!AB634="","",(Universe!AB634-$B$2555)/$C$2555)</f>
        <v/>
      </c>
      <c r="H634" s="24">
        <f>IF(Universe!AC634="","",(Universe!AC634-$B$2556)/$C$2556)</f>
        <v/>
      </c>
      <c r="I634" s="24">
        <f>IF(Universe!AD634="","",(Universe!AD634-$B$2557)/$C$2557)</f>
        <v/>
      </c>
      <c r="J634" s="24">
        <f>IF(Universe!AE634="","",(Universe!AE634-$B$2558)/$C$2558)</f>
        <v/>
      </c>
      <c r="K634" s="24">
        <f>IF(Universe!AF634="","",(Universe!AF634-$B$2559)/$C$2559)</f>
        <v/>
      </c>
      <c r="L634" s="24">
        <f>IF(Universe!AG634="","",(Universe!AG634-$B$2560)/$C$2560)</f>
        <v/>
      </c>
      <c r="M634" s="24">
        <f>IF(Universe!AH634="","",(Universe!AH634-$B$2561)/$C$2561)</f>
        <v/>
      </c>
      <c r="N634" s="24">
        <f>IF(Universe!AI634="","",(Universe!AI634-$B$2562)/$C$2562)</f>
        <v/>
      </c>
      <c r="O634" s="24">
        <f>0.74*IF(B634="",0,B634)+0.16*IF(C634="",0,C634)+0.1*IF(D634="",0,D634)</f>
        <v/>
      </c>
      <c r="P634" s="24">
        <f>0.35*IF(E634="",0,E634)+0.35*IF(F634="",0,F634)+0.3*IF(G634="",0,G634)</f>
        <v/>
      </c>
      <c r="Q634" s="24">
        <f>0.656*IF(I634="",0,I634)+0.344*IF(H634="",0,H634)</f>
        <v/>
      </c>
      <c r="R634" s="24">
        <f>0.338*IF(J634="",0,J634)+0.662*IF(K634="",0,K634)</f>
        <v/>
      </c>
      <c r="S634" s="24">
        <f>0.38*IF(L634="",0,L634)+0.35*IF(M634="",0,M634)+0.27*IF(N634="",0,N634)</f>
        <v/>
      </c>
      <c r="T634" s="24">
        <f>IF(Universe!S634="","",((Universe!S634-$B$2565)/$C$2565)^3)</f>
        <v/>
      </c>
      <c r="U634" s="24">
        <f>IF(Universe!S634="","",(Universe!S634-$B$2565)/$C$2565)</f>
        <v/>
      </c>
      <c r="V634" s="24">
        <f>IF(Universe!T634="","",(Universe!T634-$B$2566)/$C$2566)</f>
        <v/>
      </c>
      <c r="W634" s="24">
        <f>IF(Universe!U634="","",(Universe!U634-$B$2567)/$C$2567)</f>
        <v/>
      </c>
      <c r="X634" s="24">
        <f>IF(O634="","",(O634-$B$2571)/$C$2571)</f>
        <v/>
      </c>
      <c r="Y634" s="24">
        <f>IF(T634="","",(T634-$B$2576)/$C$2576)</f>
        <v/>
      </c>
      <c r="Z634" s="24">
        <f>IF(Universe!V634="","",(Universe!V634-$B$2568)/$C$2568)</f>
        <v/>
      </c>
      <c r="AA634" s="24">
        <f>IF(P634="","",(P634-$B$2572)/$C$2572)</f>
        <v/>
      </c>
      <c r="AB634" s="24">
        <f>IF(Q634="","",(Q634-$B$2573)/$C$2573)</f>
        <v/>
      </c>
      <c r="AC634" s="24">
        <f>IF(R634="","",(R634-$B$2574)/$C$2574)</f>
        <v/>
      </c>
      <c r="AD634" s="24">
        <f>IF(S634="","",(S634-$B$2575)/$C$2575)</f>
        <v/>
      </c>
      <c r="AE634" s="24">
        <f>IF(Y634="","",Y634-(19.12044933116382+16.522174187581257*U634))</f>
        <v/>
      </c>
      <c r="AF634" s="24">
        <f>IF(X634="","",(X634-(-0.27268023098325006+0.47142105304415904*V634+-0.3189264934812436*U634)--5.286111042926227e-16)/0.7994208745952703)</f>
        <v/>
      </c>
      <c r="AG634" s="24">
        <f>IF(AA634="","",(AA634-(0.5248806186338691+-0.064206457956449*U634)-5.43454825424064e-16)/0.9977404048781155)</f>
        <v/>
      </c>
      <c r="AH634" s="25" t="n">
        <v>-1.930628197763964</v>
      </c>
      <c r="AI634" s="25" t="n">
        <v>0.6734968663900037</v>
      </c>
      <c r="AJ634" s="25" t="n">
        <v>0.007188216373562</v>
      </c>
      <c r="AK634" s="25" t="n">
        <v>-0.1179452684337914</v>
      </c>
      <c r="AL634" s="25" t="n">
        <v>3.234642166788986</v>
      </c>
      <c r="AM634" s="25" t="n">
        <v>-0.2511938870772521</v>
      </c>
      <c r="AN634" s="25" t="n">
        <v>0.187813677164357</v>
      </c>
      <c r="AO634" s="25" t="n">
        <v>-0.0849084096971532</v>
      </c>
      <c r="AP634" s="25" t="n">
        <v>0.1206014219502723</v>
      </c>
      <c r="AQ634" s="25" t="n">
        <v>-0.4605326849375169</v>
      </c>
    </row>
    <row r="635">
      <c r="A635" s="23">
        <f>Universe!A635</f>
        <v/>
      </c>
      <c r="B635" s="24">
        <f>IF(Universe!W635="","",(Universe!W635-$B$2550)/$C$2550)</f>
        <v/>
      </c>
      <c r="C635" s="24">
        <f>IF(Universe!X635="","",(Universe!X635-$B$2551)/$C$2551)</f>
        <v/>
      </c>
      <c r="D635" s="24">
        <f>IF(Universe!Y635="","",(Universe!Y635-$B$2552)/$C$2552)</f>
        <v/>
      </c>
      <c r="E635" s="24">
        <f>IF(Universe!Z635="","",(Universe!Z635-$B$2553)/$C$2553)</f>
        <v/>
      </c>
      <c r="F635" s="24">
        <f>IF(Universe!AA635="","",(Universe!AA635-$B$2554)/$C$2554)</f>
        <v/>
      </c>
      <c r="G635" s="24">
        <f>IF(Universe!AB635="","",(Universe!AB635-$B$2555)/$C$2555)</f>
        <v/>
      </c>
      <c r="H635" s="24">
        <f>IF(Universe!AC635="","",(Universe!AC635-$B$2556)/$C$2556)</f>
        <v/>
      </c>
      <c r="I635" s="24">
        <f>IF(Universe!AD635="","",(Universe!AD635-$B$2557)/$C$2557)</f>
        <v/>
      </c>
      <c r="J635" s="24">
        <f>IF(Universe!AE635="","",(Universe!AE635-$B$2558)/$C$2558)</f>
        <v/>
      </c>
      <c r="K635" s="24">
        <f>IF(Universe!AF635="","",(Universe!AF635-$B$2559)/$C$2559)</f>
        <v/>
      </c>
      <c r="L635" s="24">
        <f>IF(Universe!AG635="","",(Universe!AG635-$B$2560)/$C$2560)</f>
        <v/>
      </c>
      <c r="M635" s="24">
        <f>IF(Universe!AH635="","",(Universe!AH635-$B$2561)/$C$2561)</f>
        <v/>
      </c>
      <c r="N635" s="24">
        <f>IF(Universe!AI635="","",(Universe!AI635-$B$2562)/$C$2562)</f>
        <v/>
      </c>
      <c r="O635" s="24">
        <f>0.74*IF(B635="",0,B635)+0.16*IF(C635="",0,C635)+0.1*IF(D635="",0,D635)</f>
        <v/>
      </c>
      <c r="P635" s="24">
        <f>0.35*IF(E635="",0,E635)+0.35*IF(F635="",0,F635)+0.3*IF(G635="",0,G635)</f>
        <v/>
      </c>
      <c r="Q635" s="24">
        <f>0.656*IF(I635="",0,I635)+0.344*IF(H635="",0,H635)</f>
        <v/>
      </c>
      <c r="R635" s="24">
        <f>0.338*IF(J635="",0,J635)+0.662*IF(K635="",0,K635)</f>
        <v/>
      </c>
      <c r="S635" s="24">
        <f>0.38*IF(L635="",0,L635)+0.35*IF(M635="",0,M635)+0.27*IF(N635="",0,N635)</f>
        <v/>
      </c>
      <c r="T635" s="24">
        <f>IF(Universe!S635="","",((Universe!S635-$B$2565)/$C$2565)^3)</f>
        <v/>
      </c>
      <c r="U635" s="24">
        <f>IF(Universe!S635="","",(Universe!S635-$B$2565)/$C$2565)</f>
        <v/>
      </c>
      <c r="V635" s="24">
        <f>IF(Universe!T635="","",(Universe!T635-$B$2566)/$C$2566)</f>
        <v/>
      </c>
      <c r="W635" s="24">
        <f>IF(Universe!U635="","",(Universe!U635-$B$2567)/$C$2567)</f>
        <v/>
      </c>
      <c r="X635" s="24">
        <f>IF(O635="","",(O635-$B$2571)/$C$2571)</f>
        <v/>
      </c>
      <c r="Y635" s="24">
        <f>IF(T635="","",(T635-$B$2576)/$C$2576)</f>
        <v/>
      </c>
      <c r="Z635" s="24">
        <f>IF(Universe!V635="","",(Universe!V635-$B$2568)/$C$2568)</f>
        <v/>
      </c>
      <c r="AA635" s="24">
        <f>IF(P635="","",(P635-$B$2572)/$C$2572)</f>
        <v/>
      </c>
      <c r="AB635" s="24">
        <f>IF(Q635="","",(Q635-$B$2573)/$C$2573)</f>
        <v/>
      </c>
      <c r="AC635" s="24">
        <f>IF(R635="","",(R635-$B$2574)/$C$2574)</f>
        <v/>
      </c>
      <c r="AD635" s="24">
        <f>IF(S635="","",(S635-$B$2575)/$C$2575)</f>
        <v/>
      </c>
      <c r="AE635" s="24">
        <f>IF(Y635="","",Y635-(19.12044933116382+16.522174187581257*U635))</f>
        <v/>
      </c>
      <c r="AF635" s="24">
        <f>IF(X635="","",(X635-(-0.27268023098325006+0.47142105304415904*V635+-0.3189264934812436*U635)--5.286111042926227e-16)/0.7994208745952703)</f>
        <v/>
      </c>
      <c r="AG635" s="24">
        <f>IF(AA635="","",(AA635-(0.5248806186338691+-0.064206457956449*U635)-5.43454825424064e-16)/0.9977404048781155)</f>
        <v/>
      </c>
      <c r="AH635" s="25" t="n">
        <v>-1.01831176300906</v>
      </c>
      <c r="AI635" s="25" t="n">
        <v>2.321832199346718</v>
      </c>
      <c r="AJ635" s="25" t="n">
        <v>2.054820167520316</v>
      </c>
      <c r="AK635" s="25" t="n">
        <v>0.084820248950691</v>
      </c>
      <c r="AL635" s="25" t="n">
        <v>2.092444014105773</v>
      </c>
      <c r="AM635" s="25" t="n">
        <v>-0.252697500321466</v>
      </c>
      <c r="AN635" s="25" t="n">
        <v>1.622258387356164</v>
      </c>
      <c r="AO635" s="25" t="n">
        <v>-0.0613300803384779</v>
      </c>
      <c r="AP635" s="25" t="n">
        <v>-0.126102902014878</v>
      </c>
      <c r="AQ635" s="25" t="n">
        <v>0.9484710589232096</v>
      </c>
    </row>
    <row r="636">
      <c r="A636" s="23">
        <f>Universe!A636</f>
        <v/>
      </c>
      <c r="B636" s="24">
        <f>IF(Universe!W636="","",(Universe!W636-$B$2550)/$C$2550)</f>
        <v/>
      </c>
      <c r="C636" s="24">
        <f>IF(Universe!X636="","",(Universe!X636-$B$2551)/$C$2551)</f>
        <v/>
      </c>
      <c r="D636" s="24">
        <f>IF(Universe!Y636="","",(Universe!Y636-$B$2552)/$C$2552)</f>
        <v/>
      </c>
      <c r="E636" s="24">
        <f>IF(Universe!Z636="","",(Universe!Z636-$B$2553)/$C$2553)</f>
        <v/>
      </c>
      <c r="F636" s="24">
        <f>IF(Universe!AA636="","",(Universe!AA636-$B$2554)/$C$2554)</f>
        <v/>
      </c>
      <c r="G636" s="24">
        <f>IF(Universe!AB636="","",(Universe!AB636-$B$2555)/$C$2555)</f>
        <v/>
      </c>
      <c r="H636" s="24">
        <f>IF(Universe!AC636="","",(Universe!AC636-$B$2556)/$C$2556)</f>
        <v/>
      </c>
      <c r="I636" s="24">
        <f>IF(Universe!AD636="","",(Universe!AD636-$B$2557)/$C$2557)</f>
        <v/>
      </c>
      <c r="J636" s="24">
        <f>IF(Universe!AE636="","",(Universe!AE636-$B$2558)/$C$2558)</f>
        <v/>
      </c>
      <c r="K636" s="24">
        <f>IF(Universe!AF636="","",(Universe!AF636-$B$2559)/$C$2559)</f>
        <v/>
      </c>
      <c r="L636" s="24">
        <f>IF(Universe!AG636="","",(Universe!AG636-$B$2560)/$C$2560)</f>
        <v/>
      </c>
      <c r="M636" s="24">
        <f>IF(Universe!AH636="","",(Universe!AH636-$B$2561)/$C$2561)</f>
        <v/>
      </c>
      <c r="N636" s="24">
        <f>IF(Universe!AI636="","",(Universe!AI636-$B$2562)/$C$2562)</f>
        <v/>
      </c>
      <c r="O636" s="24">
        <f>0.74*IF(B636="",0,B636)+0.16*IF(C636="",0,C636)+0.1*IF(D636="",0,D636)</f>
        <v/>
      </c>
      <c r="P636" s="24">
        <f>0.35*IF(E636="",0,E636)+0.35*IF(F636="",0,F636)+0.3*IF(G636="",0,G636)</f>
        <v/>
      </c>
      <c r="Q636" s="24">
        <f>0.656*IF(I636="",0,I636)+0.344*IF(H636="",0,H636)</f>
        <v/>
      </c>
      <c r="R636" s="24">
        <f>0.338*IF(J636="",0,J636)+0.662*IF(K636="",0,K636)</f>
        <v/>
      </c>
      <c r="S636" s="24">
        <f>0.38*IF(L636="",0,L636)+0.35*IF(M636="",0,M636)+0.27*IF(N636="",0,N636)</f>
        <v/>
      </c>
      <c r="T636" s="24">
        <f>IF(Universe!S636="","",((Universe!S636-$B$2565)/$C$2565)^3)</f>
        <v/>
      </c>
      <c r="U636" s="24">
        <f>IF(Universe!S636="","",(Universe!S636-$B$2565)/$C$2565)</f>
        <v/>
      </c>
      <c r="V636" s="24">
        <f>IF(Universe!T636="","",(Universe!T636-$B$2566)/$C$2566)</f>
        <v/>
      </c>
      <c r="W636" s="24">
        <f>IF(Universe!U636="","",(Universe!U636-$B$2567)/$C$2567)</f>
        <v/>
      </c>
      <c r="X636" s="24">
        <f>IF(O636="","",(O636-$B$2571)/$C$2571)</f>
        <v/>
      </c>
      <c r="Y636" s="24">
        <f>IF(T636="","",(T636-$B$2576)/$C$2576)</f>
        <v/>
      </c>
      <c r="Z636" s="24">
        <f>IF(Universe!V636="","",(Universe!V636-$B$2568)/$C$2568)</f>
        <v/>
      </c>
      <c r="AA636" s="24">
        <f>IF(P636="","",(P636-$B$2572)/$C$2572)</f>
        <v/>
      </c>
      <c r="AB636" s="24">
        <f>IF(Q636="","",(Q636-$B$2573)/$C$2573)</f>
        <v/>
      </c>
      <c r="AC636" s="24">
        <f>IF(R636="","",(R636-$B$2574)/$C$2574)</f>
        <v/>
      </c>
      <c r="AD636" s="24">
        <f>IF(S636="","",(S636-$B$2575)/$C$2575)</f>
        <v/>
      </c>
      <c r="AE636" s="24">
        <f>IF(Y636="","",Y636-(19.12044933116382+16.522174187581257*U636))</f>
        <v/>
      </c>
      <c r="AF636" s="24">
        <f>IF(X636="","",(X636-(-0.27268023098325006+0.47142105304415904*V636+-0.3189264934812436*U636)--5.286111042926227e-16)/0.7994208745952703)</f>
        <v/>
      </c>
      <c r="AG636" s="24">
        <f>IF(AA636="","",(AA636-(0.5248806186338691+-0.064206457956449*U636)-5.43454825424064e-16)/0.9977404048781155)</f>
        <v/>
      </c>
      <c r="AH636" s="25" t="n">
        <v>-4.081862791448083</v>
      </c>
      <c r="AI636" s="25" t="n">
        <v>2.063617975768616</v>
      </c>
      <c r="AJ636" s="25" t="n">
        <v>-2.119779009395343</v>
      </c>
      <c r="AK636" s="25" t="n">
        <v>0.6560777121223884</v>
      </c>
      <c r="AL636" s="25" t="n">
        <v>0.0035082261202498</v>
      </c>
      <c r="AM636" s="25" t="n">
        <v>0.0985649626636609</v>
      </c>
      <c r="AN636" s="25" t="n">
        <v>0.1121414750792779</v>
      </c>
      <c r="AO636" s="25" t="n">
        <v>-0.7728405231920488</v>
      </c>
      <c r="AP636" s="25" t="n">
        <v>1.099878890046858</v>
      </c>
      <c r="AQ636" s="25" t="n">
        <v>0.3310637314218625</v>
      </c>
    </row>
    <row r="637">
      <c r="A637" s="23">
        <f>Universe!A637</f>
        <v/>
      </c>
      <c r="B637" s="24">
        <f>IF(Universe!W637="","",(Universe!W637-$B$2550)/$C$2550)</f>
        <v/>
      </c>
      <c r="C637" s="24">
        <f>IF(Universe!X637="","",(Universe!X637-$B$2551)/$C$2551)</f>
        <v/>
      </c>
      <c r="D637" s="24">
        <f>IF(Universe!Y637="","",(Universe!Y637-$B$2552)/$C$2552)</f>
        <v/>
      </c>
      <c r="E637" s="24">
        <f>IF(Universe!Z637="","",(Universe!Z637-$B$2553)/$C$2553)</f>
        <v/>
      </c>
      <c r="F637" s="24">
        <f>IF(Universe!AA637="","",(Universe!AA637-$B$2554)/$C$2554)</f>
        <v/>
      </c>
      <c r="G637" s="24">
        <f>IF(Universe!AB637="","",(Universe!AB637-$B$2555)/$C$2555)</f>
        <v/>
      </c>
      <c r="H637" s="24">
        <f>IF(Universe!AC637="","",(Universe!AC637-$B$2556)/$C$2556)</f>
        <v/>
      </c>
      <c r="I637" s="24">
        <f>IF(Universe!AD637="","",(Universe!AD637-$B$2557)/$C$2557)</f>
        <v/>
      </c>
      <c r="J637" s="24">
        <f>IF(Universe!AE637="","",(Universe!AE637-$B$2558)/$C$2558)</f>
        <v/>
      </c>
      <c r="K637" s="24">
        <f>IF(Universe!AF637="","",(Universe!AF637-$B$2559)/$C$2559)</f>
        <v/>
      </c>
      <c r="L637" s="24">
        <f>IF(Universe!AG637="","",(Universe!AG637-$B$2560)/$C$2560)</f>
        <v/>
      </c>
      <c r="M637" s="24">
        <f>IF(Universe!AH637="","",(Universe!AH637-$B$2561)/$C$2561)</f>
        <v/>
      </c>
      <c r="N637" s="24">
        <f>IF(Universe!AI637="","",(Universe!AI637-$B$2562)/$C$2562)</f>
        <v/>
      </c>
      <c r="O637" s="24">
        <f>0.74*IF(B637="",0,B637)+0.16*IF(C637="",0,C637)+0.1*IF(D637="",0,D637)</f>
        <v/>
      </c>
      <c r="P637" s="24">
        <f>0.35*IF(E637="",0,E637)+0.35*IF(F637="",0,F637)+0.3*IF(G637="",0,G637)</f>
        <v/>
      </c>
      <c r="Q637" s="24">
        <f>0.656*IF(I637="",0,I637)+0.344*IF(H637="",0,H637)</f>
        <v/>
      </c>
      <c r="R637" s="24">
        <f>0.338*IF(J637="",0,J637)+0.662*IF(K637="",0,K637)</f>
        <v/>
      </c>
      <c r="S637" s="24">
        <f>0.38*IF(L637="",0,L637)+0.35*IF(M637="",0,M637)+0.27*IF(N637="",0,N637)</f>
        <v/>
      </c>
      <c r="T637" s="24">
        <f>IF(Universe!S637="","",((Universe!S637-$B$2565)/$C$2565)^3)</f>
        <v/>
      </c>
      <c r="U637" s="24">
        <f>IF(Universe!S637="","",(Universe!S637-$B$2565)/$C$2565)</f>
        <v/>
      </c>
      <c r="V637" s="24">
        <f>IF(Universe!T637="","",(Universe!T637-$B$2566)/$C$2566)</f>
        <v/>
      </c>
      <c r="W637" s="24">
        <f>IF(Universe!U637="","",(Universe!U637-$B$2567)/$C$2567)</f>
        <v/>
      </c>
      <c r="X637" s="24">
        <f>IF(O637="","",(O637-$B$2571)/$C$2571)</f>
        <v/>
      </c>
      <c r="Y637" s="24">
        <f>IF(T637="","",(T637-$B$2576)/$C$2576)</f>
        <v/>
      </c>
      <c r="Z637" s="24">
        <f>IF(Universe!V637="","",(Universe!V637-$B$2568)/$C$2568)</f>
        <v/>
      </c>
      <c r="AA637" s="24">
        <f>IF(P637="","",(P637-$B$2572)/$C$2572)</f>
        <v/>
      </c>
      <c r="AB637" s="24">
        <f>IF(Q637="","",(Q637-$B$2573)/$C$2573)</f>
        <v/>
      </c>
      <c r="AC637" s="24">
        <f>IF(R637="","",(R637-$B$2574)/$C$2574)</f>
        <v/>
      </c>
      <c r="AD637" s="24">
        <f>IF(S637="","",(S637-$B$2575)/$C$2575)</f>
        <v/>
      </c>
      <c r="AE637" s="24">
        <f>IF(Y637="","",Y637-(19.12044933116382+16.522174187581257*U637))</f>
        <v/>
      </c>
      <c r="AF637" s="24">
        <f>IF(X637="","",(X637-(-0.27268023098325006+0.47142105304415904*V637+-0.3189264934812436*U637)--5.286111042926227e-16)/0.7994208745952703)</f>
        <v/>
      </c>
      <c r="AG637" s="24">
        <f>IF(AA637="","",(AA637-(0.5248806186338691+-0.064206457956449*U637)-5.43454825424064e-16)/0.9977404048781155)</f>
        <v/>
      </c>
      <c r="AH637" s="25" t="n">
        <v>-0.6150685626329429</v>
      </c>
      <c r="AI637" s="25" t="n">
        <v>-1.473070767046504</v>
      </c>
      <c r="AJ637" s="25" t="n">
        <v>-0.4140900100519545</v>
      </c>
      <c r="AK637" s="25" t="n">
        <v>0.8949988417599659</v>
      </c>
      <c r="AL637" s="25" t="n">
        <v>1.345855260838881</v>
      </c>
      <c r="AM637" s="25" t="n">
        <v>1.039764701410235</v>
      </c>
      <c r="AN637" s="25" t="n">
        <v>-0.4100893599645278</v>
      </c>
      <c r="AO637" s="25" t="n">
        <v>0.0873967897843677</v>
      </c>
      <c r="AP637" s="25" t="n">
        <v>-0.3561769992297008</v>
      </c>
      <c r="AQ637" s="25" t="n">
        <v>0.2519314585024318</v>
      </c>
    </row>
    <row r="638">
      <c r="A638" s="23">
        <f>Universe!A638</f>
        <v/>
      </c>
      <c r="B638" s="24">
        <f>IF(Universe!W638="","",(Universe!W638-$B$2550)/$C$2550)</f>
        <v/>
      </c>
      <c r="C638" s="24">
        <f>IF(Universe!X638="","",(Universe!X638-$B$2551)/$C$2551)</f>
        <v/>
      </c>
      <c r="D638" s="24">
        <f>IF(Universe!Y638="","",(Universe!Y638-$B$2552)/$C$2552)</f>
        <v/>
      </c>
      <c r="E638" s="24">
        <f>IF(Universe!Z638="","",(Universe!Z638-$B$2553)/$C$2553)</f>
        <v/>
      </c>
      <c r="F638" s="24">
        <f>IF(Universe!AA638="","",(Universe!AA638-$B$2554)/$C$2554)</f>
        <v/>
      </c>
      <c r="G638" s="24">
        <f>IF(Universe!AB638="","",(Universe!AB638-$B$2555)/$C$2555)</f>
        <v/>
      </c>
      <c r="H638" s="24">
        <f>IF(Universe!AC638="","",(Universe!AC638-$B$2556)/$C$2556)</f>
        <v/>
      </c>
      <c r="I638" s="24">
        <f>IF(Universe!AD638="","",(Universe!AD638-$B$2557)/$C$2557)</f>
        <v/>
      </c>
      <c r="J638" s="24">
        <f>IF(Universe!AE638="","",(Universe!AE638-$B$2558)/$C$2558)</f>
        <v/>
      </c>
      <c r="K638" s="24">
        <f>IF(Universe!AF638="","",(Universe!AF638-$B$2559)/$C$2559)</f>
        <v/>
      </c>
      <c r="L638" s="24">
        <f>IF(Universe!AG638="","",(Universe!AG638-$B$2560)/$C$2560)</f>
        <v/>
      </c>
      <c r="M638" s="24">
        <f>IF(Universe!AH638="","",(Universe!AH638-$B$2561)/$C$2561)</f>
        <v/>
      </c>
      <c r="N638" s="24">
        <f>IF(Universe!AI638="","",(Universe!AI638-$B$2562)/$C$2562)</f>
        <v/>
      </c>
      <c r="O638" s="24">
        <f>0.74*IF(B638="",0,B638)+0.16*IF(C638="",0,C638)+0.1*IF(D638="",0,D638)</f>
        <v/>
      </c>
      <c r="P638" s="24">
        <f>0.35*IF(E638="",0,E638)+0.35*IF(F638="",0,F638)+0.3*IF(G638="",0,G638)</f>
        <v/>
      </c>
      <c r="Q638" s="24">
        <f>0.656*IF(I638="",0,I638)+0.344*IF(H638="",0,H638)</f>
        <v/>
      </c>
      <c r="R638" s="24">
        <f>0.338*IF(J638="",0,J638)+0.662*IF(K638="",0,K638)</f>
        <v/>
      </c>
      <c r="S638" s="24">
        <f>0.38*IF(L638="",0,L638)+0.35*IF(M638="",0,M638)+0.27*IF(N638="",0,N638)</f>
        <v/>
      </c>
      <c r="T638" s="24">
        <f>IF(Universe!S638="","",((Universe!S638-$B$2565)/$C$2565)^3)</f>
        <v/>
      </c>
      <c r="U638" s="24">
        <f>IF(Universe!S638="","",(Universe!S638-$B$2565)/$C$2565)</f>
        <v/>
      </c>
      <c r="V638" s="24">
        <f>IF(Universe!T638="","",(Universe!T638-$B$2566)/$C$2566)</f>
        <v/>
      </c>
      <c r="W638" s="24">
        <f>IF(Universe!U638="","",(Universe!U638-$B$2567)/$C$2567)</f>
        <v/>
      </c>
      <c r="X638" s="24">
        <f>IF(O638="","",(O638-$B$2571)/$C$2571)</f>
        <v/>
      </c>
      <c r="Y638" s="24">
        <f>IF(T638="","",(T638-$B$2576)/$C$2576)</f>
        <v/>
      </c>
      <c r="Z638" s="24">
        <f>IF(Universe!V638="","",(Universe!V638-$B$2568)/$C$2568)</f>
        <v/>
      </c>
      <c r="AA638" s="24">
        <f>IF(P638="","",(P638-$B$2572)/$C$2572)</f>
        <v/>
      </c>
      <c r="AB638" s="24">
        <f>IF(Q638="","",(Q638-$B$2573)/$C$2573)</f>
        <v/>
      </c>
      <c r="AC638" s="24">
        <f>IF(R638="","",(R638-$B$2574)/$C$2574)</f>
        <v/>
      </c>
      <c r="AD638" s="24">
        <f>IF(S638="","",(S638-$B$2575)/$C$2575)</f>
        <v/>
      </c>
      <c r="AE638" s="24">
        <f>IF(Y638="","",Y638-(19.12044933116382+16.522174187581257*U638))</f>
        <v/>
      </c>
      <c r="AF638" s="24">
        <f>IF(X638="","",(X638-(-0.27268023098325006+0.47142105304415904*V638+-0.3189264934812436*U638)--5.286111042926227e-16)/0.7994208745952703)</f>
        <v/>
      </c>
      <c r="AG638" s="24">
        <f>IF(AA638="","",(AA638-(0.5248806186338691+-0.064206457956449*U638)-5.43454825424064e-16)/0.9977404048781155)</f>
        <v/>
      </c>
      <c r="AH638" s="25" t="n">
        <v>0.1348005552314768</v>
      </c>
      <c r="AI638" s="25" t="n">
        <v>-0.6496943954304545</v>
      </c>
      <c r="AJ638" s="25" t="n">
        <v>-0.4009563602999567</v>
      </c>
      <c r="AK638" s="25" t="n">
        <v>0.2978004581465953</v>
      </c>
      <c r="AL638" s="25" t="n">
        <v>-0.2081758651538828</v>
      </c>
      <c r="AM638" s="25" t="n">
        <v>0.3846329295893415</v>
      </c>
      <c r="AN638" s="25" t="n">
        <v>-0.8544949994935606</v>
      </c>
      <c r="AO638" s="25" t="n">
        <v>0.0516566452940384</v>
      </c>
      <c r="AP638" s="25" t="n">
        <v>-0.7453861187341118</v>
      </c>
      <c r="AQ638" s="25" t="n">
        <v>-0.3761749895902133</v>
      </c>
    </row>
    <row r="639">
      <c r="A639" s="23">
        <f>Universe!A639</f>
        <v/>
      </c>
      <c r="B639" s="24">
        <f>IF(Universe!W639="","",(Universe!W639-$B$2550)/$C$2550)</f>
        <v/>
      </c>
      <c r="C639" s="24">
        <f>IF(Universe!X639="","",(Universe!X639-$B$2551)/$C$2551)</f>
        <v/>
      </c>
      <c r="D639" s="24">
        <f>IF(Universe!Y639="","",(Universe!Y639-$B$2552)/$C$2552)</f>
        <v/>
      </c>
      <c r="E639" s="24">
        <f>IF(Universe!Z639="","",(Universe!Z639-$B$2553)/$C$2553)</f>
        <v/>
      </c>
      <c r="F639" s="24">
        <f>IF(Universe!AA639="","",(Universe!AA639-$B$2554)/$C$2554)</f>
        <v/>
      </c>
      <c r="G639" s="24">
        <f>IF(Universe!AB639="","",(Universe!AB639-$B$2555)/$C$2555)</f>
        <v/>
      </c>
      <c r="H639" s="24">
        <f>IF(Universe!AC639="","",(Universe!AC639-$B$2556)/$C$2556)</f>
        <v/>
      </c>
      <c r="I639" s="24">
        <f>IF(Universe!AD639="","",(Universe!AD639-$B$2557)/$C$2557)</f>
        <v/>
      </c>
      <c r="J639" s="24">
        <f>IF(Universe!AE639="","",(Universe!AE639-$B$2558)/$C$2558)</f>
        <v/>
      </c>
      <c r="K639" s="24">
        <f>IF(Universe!AF639="","",(Universe!AF639-$B$2559)/$C$2559)</f>
        <v/>
      </c>
      <c r="L639" s="24">
        <f>IF(Universe!AG639="","",(Universe!AG639-$B$2560)/$C$2560)</f>
        <v/>
      </c>
      <c r="M639" s="24">
        <f>IF(Universe!AH639="","",(Universe!AH639-$B$2561)/$C$2561)</f>
        <v/>
      </c>
      <c r="N639" s="24">
        <f>IF(Universe!AI639="","",(Universe!AI639-$B$2562)/$C$2562)</f>
        <v/>
      </c>
      <c r="O639" s="24">
        <f>0.74*IF(B639="",0,B639)+0.16*IF(C639="",0,C639)+0.1*IF(D639="",0,D639)</f>
        <v/>
      </c>
      <c r="P639" s="24">
        <f>0.35*IF(E639="",0,E639)+0.35*IF(F639="",0,F639)+0.3*IF(G639="",0,G639)</f>
        <v/>
      </c>
      <c r="Q639" s="24">
        <f>0.656*IF(I639="",0,I639)+0.344*IF(H639="",0,H639)</f>
        <v/>
      </c>
      <c r="R639" s="24">
        <f>0.338*IF(J639="",0,J639)+0.662*IF(K639="",0,K639)</f>
        <v/>
      </c>
      <c r="S639" s="24">
        <f>0.38*IF(L639="",0,L639)+0.35*IF(M639="",0,M639)+0.27*IF(N639="",0,N639)</f>
        <v/>
      </c>
      <c r="T639" s="24">
        <f>IF(Universe!S639="","",((Universe!S639-$B$2565)/$C$2565)^3)</f>
        <v/>
      </c>
      <c r="U639" s="24">
        <f>IF(Universe!S639="","",(Universe!S639-$B$2565)/$C$2565)</f>
        <v/>
      </c>
      <c r="V639" s="24">
        <f>IF(Universe!T639="","",(Universe!T639-$B$2566)/$C$2566)</f>
        <v/>
      </c>
      <c r="W639" s="24">
        <f>IF(Universe!U639="","",(Universe!U639-$B$2567)/$C$2567)</f>
        <v/>
      </c>
      <c r="X639" s="24">
        <f>IF(O639="","",(O639-$B$2571)/$C$2571)</f>
        <v/>
      </c>
      <c r="Y639" s="24">
        <f>IF(T639="","",(T639-$B$2576)/$C$2576)</f>
        <v/>
      </c>
      <c r="Z639" s="24">
        <f>IF(Universe!V639="","",(Universe!V639-$B$2568)/$C$2568)</f>
        <v/>
      </c>
      <c r="AA639" s="24">
        <f>IF(P639="","",(P639-$B$2572)/$C$2572)</f>
        <v/>
      </c>
      <c r="AB639" s="24">
        <f>IF(Q639="","",(Q639-$B$2573)/$C$2573)</f>
        <v/>
      </c>
      <c r="AC639" s="24">
        <f>IF(R639="","",(R639-$B$2574)/$C$2574)</f>
        <v/>
      </c>
      <c r="AD639" s="24">
        <f>IF(S639="","",(S639-$B$2575)/$C$2575)</f>
        <v/>
      </c>
      <c r="AE639" s="24">
        <f>IF(Y639="","",Y639-(19.12044933116382+16.522174187581257*U639))</f>
        <v/>
      </c>
      <c r="AF639" s="24">
        <f>IF(X639="","",(X639-(-0.27268023098325006+0.47142105304415904*V639+-0.3189264934812436*U639)--5.286111042926227e-16)/0.7994208745952703)</f>
        <v/>
      </c>
      <c r="AG639" s="24">
        <f>IF(AA639="","",(AA639-(0.5248806186338691+-0.064206457956449*U639)-5.43454825424064e-16)/0.9977404048781155)</f>
        <v/>
      </c>
      <c r="AH639" s="25" t="n">
        <v>-1.482508741852873</v>
      </c>
      <c r="AI639" s="25" t="n">
        <v>-0.3147800413886531</v>
      </c>
      <c r="AJ639" s="25" t="n">
        <v>0.8630419697568664</v>
      </c>
      <c r="AK639" s="25" t="n">
        <v>-0.1353058788499218</v>
      </c>
      <c r="AL639" s="25" t="n">
        <v>2.791468510949069</v>
      </c>
      <c r="AM639" s="25" t="n">
        <v>-0.1002969690037426</v>
      </c>
      <c r="AN639" s="25" t="n">
        <v>-0.1234746122478449</v>
      </c>
      <c r="AO639" s="25" t="n">
        <v>-0.0414397559131379</v>
      </c>
      <c r="AP639" s="25" t="n">
        <v>-0.1570100051230403</v>
      </c>
      <c r="AQ639" s="25" t="n">
        <v>-0.1706371212673193</v>
      </c>
    </row>
    <row r="640">
      <c r="A640" s="23">
        <f>Universe!A640</f>
        <v/>
      </c>
      <c r="B640" s="24">
        <f>IF(Universe!W640="","",(Universe!W640-$B$2550)/$C$2550)</f>
        <v/>
      </c>
      <c r="C640" s="24">
        <f>IF(Universe!X640="","",(Universe!X640-$B$2551)/$C$2551)</f>
        <v/>
      </c>
      <c r="D640" s="24">
        <f>IF(Universe!Y640="","",(Universe!Y640-$B$2552)/$C$2552)</f>
        <v/>
      </c>
      <c r="E640" s="24">
        <f>IF(Universe!Z640="","",(Universe!Z640-$B$2553)/$C$2553)</f>
        <v/>
      </c>
      <c r="F640" s="24">
        <f>IF(Universe!AA640="","",(Universe!AA640-$B$2554)/$C$2554)</f>
        <v/>
      </c>
      <c r="G640" s="24">
        <f>IF(Universe!AB640="","",(Universe!AB640-$B$2555)/$C$2555)</f>
        <v/>
      </c>
      <c r="H640" s="24">
        <f>IF(Universe!AC640="","",(Universe!AC640-$B$2556)/$C$2556)</f>
        <v/>
      </c>
      <c r="I640" s="24">
        <f>IF(Universe!AD640="","",(Universe!AD640-$B$2557)/$C$2557)</f>
        <v/>
      </c>
      <c r="J640" s="24">
        <f>IF(Universe!AE640="","",(Universe!AE640-$B$2558)/$C$2558)</f>
        <v/>
      </c>
      <c r="K640" s="24">
        <f>IF(Universe!AF640="","",(Universe!AF640-$B$2559)/$C$2559)</f>
        <v/>
      </c>
      <c r="L640" s="24">
        <f>IF(Universe!AG640="","",(Universe!AG640-$B$2560)/$C$2560)</f>
        <v/>
      </c>
      <c r="M640" s="24">
        <f>IF(Universe!AH640="","",(Universe!AH640-$B$2561)/$C$2561)</f>
        <v/>
      </c>
      <c r="N640" s="24">
        <f>IF(Universe!AI640="","",(Universe!AI640-$B$2562)/$C$2562)</f>
        <v/>
      </c>
      <c r="O640" s="24">
        <f>0.74*IF(B640="",0,B640)+0.16*IF(C640="",0,C640)+0.1*IF(D640="",0,D640)</f>
        <v/>
      </c>
      <c r="P640" s="24">
        <f>0.35*IF(E640="",0,E640)+0.35*IF(F640="",0,F640)+0.3*IF(G640="",0,G640)</f>
        <v/>
      </c>
      <c r="Q640" s="24">
        <f>0.656*IF(I640="",0,I640)+0.344*IF(H640="",0,H640)</f>
        <v/>
      </c>
      <c r="R640" s="24">
        <f>0.338*IF(J640="",0,J640)+0.662*IF(K640="",0,K640)</f>
        <v/>
      </c>
      <c r="S640" s="24">
        <f>0.38*IF(L640="",0,L640)+0.35*IF(M640="",0,M640)+0.27*IF(N640="",0,N640)</f>
        <v/>
      </c>
      <c r="T640" s="24">
        <f>IF(Universe!S640="","",((Universe!S640-$B$2565)/$C$2565)^3)</f>
        <v/>
      </c>
      <c r="U640" s="24">
        <f>IF(Universe!S640="","",(Universe!S640-$B$2565)/$C$2565)</f>
        <v/>
      </c>
      <c r="V640" s="24">
        <f>IF(Universe!T640="","",(Universe!T640-$B$2566)/$C$2566)</f>
        <v/>
      </c>
      <c r="W640" s="24">
        <f>IF(Universe!U640="","",(Universe!U640-$B$2567)/$C$2567)</f>
        <v/>
      </c>
      <c r="X640" s="24">
        <f>IF(O640="","",(O640-$B$2571)/$C$2571)</f>
        <v/>
      </c>
      <c r="Y640" s="24">
        <f>IF(T640="","",(T640-$B$2576)/$C$2576)</f>
        <v/>
      </c>
      <c r="Z640" s="24">
        <f>IF(Universe!V640="","",(Universe!V640-$B$2568)/$C$2568)</f>
        <v/>
      </c>
      <c r="AA640" s="24">
        <f>IF(P640="","",(P640-$B$2572)/$C$2572)</f>
        <v/>
      </c>
      <c r="AB640" s="24">
        <f>IF(Q640="","",(Q640-$B$2573)/$C$2573)</f>
        <v/>
      </c>
      <c r="AC640" s="24">
        <f>IF(R640="","",(R640-$B$2574)/$C$2574)</f>
        <v/>
      </c>
      <c r="AD640" s="24">
        <f>IF(S640="","",(S640-$B$2575)/$C$2575)</f>
        <v/>
      </c>
      <c r="AE640" s="24">
        <f>IF(Y640="","",Y640-(19.12044933116382+16.522174187581257*U640))</f>
        <v/>
      </c>
      <c r="AF640" s="24">
        <f>IF(X640="","",(X640-(-0.27268023098325006+0.47142105304415904*V640+-0.3189264934812436*U640)--5.286111042926227e-16)/0.7994208745952703)</f>
        <v/>
      </c>
      <c r="AG640" s="24">
        <f>IF(AA640="","",(AA640-(0.5248806186338691+-0.064206457956449*U640)-5.43454825424064e-16)/0.9977404048781155)</f>
        <v/>
      </c>
      <c r="AH640" s="25" t="n">
        <v>-2.159695899442909</v>
      </c>
      <c r="AI640" s="25" t="n">
        <v>0.0872354219633774</v>
      </c>
      <c r="AJ640" s="25" t="n">
        <v>-0.7302267717029683</v>
      </c>
      <c r="AK640" s="25" t="n">
        <v>-0.2588565548360946</v>
      </c>
      <c r="AL640" s="25" t="n">
        <v>3.350652455499581</v>
      </c>
      <c r="AM640" s="25" t="n">
        <v>0.1868091950906158</v>
      </c>
      <c r="AN640" s="25" t="n">
        <v>0.4364996659969952</v>
      </c>
      <c r="AO640" s="25" t="n">
        <v>-0.1245900055557748</v>
      </c>
      <c r="AP640" s="25" t="n">
        <v>1.126071512648628</v>
      </c>
      <c r="AQ640" s="25" t="n">
        <v>0.0401250576237347</v>
      </c>
    </row>
    <row r="641">
      <c r="A641" s="23">
        <f>Universe!A641</f>
        <v/>
      </c>
      <c r="B641" s="24">
        <f>IF(Universe!W641="","",(Universe!W641-$B$2550)/$C$2550)</f>
        <v/>
      </c>
      <c r="C641" s="24">
        <f>IF(Universe!X641="","",(Universe!X641-$B$2551)/$C$2551)</f>
        <v/>
      </c>
      <c r="D641" s="24">
        <f>IF(Universe!Y641="","",(Universe!Y641-$B$2552)/$C$2552)</f>
        <v/>
      </c>
      <c r="E641" s="24">
        <f>IF(Universe!Z641="","",(Universe!Z641-$B$2553)/$C$2553)</f>
        <v/>
      </c>
      <c r="F641" s="24">
        <f>IF(Universe!AA641="","",(Universe!AA641-$B$2554)/$C$2554)</f>
        <v/>
      </c>
      <c r="G641" s="24">
        <f>IF(Universe!AB641="","",(Universe!AB641-$B$2555)/$C$2555)</f>
        <v/>
      </c>
      <c r="H641" s="24">
        <f>IF(Universe!AC641="","",(Universe!AC641-$B$2556)/$C$2556)</f>
        <v/>
      </c>
      <c r="I641" s="24">
        <f>IF(Universe!AD641="","",(Universe!AD641-$B$2557)/$C$2557)</f>
        <v/>
      </c>
      <c r="J641" s="24">
        <f>IF(Universe!AE641="","",(Universe!AE641-$B$2558)/$C$2558)</f>
        <v/>
      </c>
      <c r="K641" s="24">
        <f>IF(Universe!AF641="","",(Universe!AF641-$B$2559)/$C$2559)</f>
        <v/>
      </c>
      <c r="L641" s="24">
        <f>IF(Universe!AG641="","",(Universe!AG641-$B$2560)/$C$2560)</f>
        <v/>
      </c>
      <c r="M641" s="24">
        <f>IF(Universe!AH641="","",(Universe!AH641-$B$2561)/$C$2561)</f>
        <v/>
      </c>
      <c r="N641" s="24">
        <f>IF(Universe!AI641="","",(Universe!AI641-$B$2562)/$C$2562)</f>
        <v/>
      </c>
      <c r="O641" s="24">
        <f>0.74*IF(B641="",0,B641)+0.16*IF(C641="",0,C641)+0.1*IF(D641="",0,D641)</f>
        <v/>
      </c>
      <c r="P641" s="24">
        <f>0.35*IF(E641="",0,E641)+0.35*IF(F641="",0,F641)+0.3*IF(G641="",0,G641)</f>
        <v/>
      </c>
      <c r="Q641" s="24">
        <f>0.656*IF(I641="",0,I641)+0.344*IF(H641="",0,H641)</f>
        <v/>
      </c>
      <c r="R641" s="24">
        <f>0.338*IF(J641="",0,J641)+0.662*IF(K641="",0,K641)</f>
        <v/>
      </c>
      <c r="S641" s="24">
        <f>0.38*IF(L641="",0,L641)+0.35*IF(M641="",0,M641)+0.27*IF(N641="",0,N641)</f>
        <v/>
      </c>
      <c r="T641" s="24">
        <f>IF(Universe!S641="","",((Universe!S641-$B$2565)/$C$2565)^3)</f>
        <v/>
      </c>
      <c r="U641" s="24">
        <f>IF(Universe!S641="","",(Universe!S641-$B$2565)/$C$2565)</f>
        <v/>
      </c>
      <c r="V641" s="24">
        <f>IF(Universe!T641="","",(Universe!T641-$B$2566)/$C$2566)</f>
        <v/>
      </c>
      <c r="W641" s="24">
        <f>IF(Universe!U641="","",(Universe!U641-$B$2567)/$C$2567)</f>
        <v/>
      </c>
      <c r="X641" s="24">
        <f>IF(O641="","",(O641-$B$2571)/$C$2571)</f>
        <v/>
      </c>
      <c r="Y641" s="24">
        <f>IF(T641="","",(T641-$B$2576)/$C$2576)</f>
        <v/>
      </c>
      <c r="Z641" s="24">
        <f>IF(Universe!V641="","",(Universe!V641-$B$2568)/$C$2568)</f>
        <v/>
      </c>
      <c r="AA641" s="24">
        <f>IF(P641="","",(P641-$B$2572)/$C$2572)</f>
        <v/>
      </c>
      <c r="AB641" s="24">
        <f>IF(Q641="","",(Q641-$B$2573)/$C$2573)</f>
        <v/>
      </c>
      <c r="AC641" s="24">
        <f>IF(R641="","",(R641-$B$2574)/$C$2574)</f>
        <v/>
      </c>
      <c r="AD641" s="24">
        <f>IF(S641="","",(S641-$B$2575)/$C$2575)</f>
        <v/>
      </c>
      <c r="AE641" s="24">
        <f>IF(Y641="","",Y641-(19.12044933116382+16.522174187581257*U641))</f>
        <v/>
      </c>
      <c r="AF641" s="24">
        <f>IF(X641="","",(X641-(-0.27268023098325006+0.47142105304415904*V641+-0.3189264934812436*U641)--5.286111042926227e-16)/0.7994208745952703)</f>
        <v/>
      </c>
      <c r="AG641" s="24">
        <f>IF(AA641="","",(AA641-(0.5248806186338691+-0.064206457956449*U641)-5.43454825424064e-16)/0.9977404048781155)</f>
        <v/>
      </c>
      <c r="AH641" s="25" t="n">
        <v>-3.710127463965593</v>
      </c>
      <c r="AI641" s="25" t="n">
        <v>-0.465124309626312</v>
      </c>
      <c r="AJ641" s="25" t="n">
        <v>-0.1891974564710748</v>
      </c>
      <c r="AK641" s="25" t="n">
        <v>-1.153354500995613</v>
      </c>
      <c r="AL641" s="25" t="n">
        <v>1.384176155538761</v>
      </c>
      <c r="AM641" s="25" t="n">
        <v>1.105788658063001</v>
      </c>
      <c r="AN641" s="25" t="n">
        <v>-1.873363027086235</v>
      </c>
      <c r="AO641" s="25" t="n">
        <v>0.0775509934977312</v>
      </c>
      <c r="AP641" s="25" t="n">
        <v>-0.4469285707220534</v>
      </c>
      <c r="AQ641" s="25" t="n">
        <v>-0.4877370051216531</v>
      </c>
    </row>
    <row r="642">
      <c r="A642" s="23">
        <f>Universe!A642</f>
        <v/>
      </c>
      <c r="B642" s="24">
        <f>IF(Universe!W642="","",(Universe!W642-$B$2550)/$C$2550)</f>
        <v/>
      </c>
      <c r="C642" s="24">
        <f>IF(Universe!X642="","",(Universe!X642-$B$2551)/$C$2551)</f>
        <v/>
      </c>
      <c r="D642" s="24">
        <f>IF(Universe!Y642="","",(Universe!Y642-$B$2552)/$C$2552)</f>
        <v/>
      </c>
      <c r="E642" s="24">
        <f>IF(Universe!Z642="","",(Universe!Z642-$B$2553)/$C$2553)</f>
        <v/>
      </c>
      <c r="F642" s="24">
        <f>IF(Universe!AA642="","",(Universe!AA642-$B$2554)/$C$2554)</f>
        <v/>
      </c>
      <c r="G642" s="24">
        <f>IF(Universe!AB642="","",(Universe!AB642-$B$2555)/$C$2555)</f>
        <v/>
      </c>
      <c r="H642" s="24">
        <f>IF(Universe!AC642="","",(Universe!AC642-$B$2556)/$C$2556)</f>
        <v/>
      </c>
      <c r="I642" s="24">
        <f>IF(Universe!AD642="","",(Universe!AD642-$B$2557)/$C$2557)</f>
        <v/>
      </c>
      <c r="J642" s="24">
        <f>IF(Universe!AE642="","",(Universe!AE642-$B$2558)/$C$2558)</f>
        <v/>
      </c>
      <c r="K642" s="24">
        <f>IF(Universe!AF642="","",(Universe!AF642-$B$2559)/$C$2559)</f>
        <v/>
      </c>
      <c r="L642" s="24">
        <f>IF(Universe!AG642="","",(Universe!AG642-$B$2560)/$C$2560)</f>
        <v/>
      </c>
      <c r="M642" s="24">
        <f>IF(Universe!AH642="","",(Universe!AH642-$B$2561)/$C$2561)</f>
        <v/>
      </c>
      <c r="N642" s="24">
        <f>IF(Universe!AI642="","",(Universe!AI642-$B$2562)/$C$2562)</f>
        <v/>
      </c>
      <c r="O642" s="24">
        <f>0.74*IF(B642="",0,B642)+0.16*IF(C642="",0,C642)+0.1*IF(D642="",0,D642)</f>
        <v/>
      </c>
      <c r="P642" s="24">
        <f>0.35*IF(E642="",0,E642)+0.35*IF(F642="",0,F642)+0.3*IF(G642="",0,G642)</f>
        <v/>
      </c>
      <c r="Q642" s="24">
        <f>0.656*IF(I642="",0,I642)+0.344*IF(H642="",0,H642)</f>
        <v/>
      </c>
      <c r="R642" s="24">
        <f>0.338*IF(J642="",0,J642)+0.662*IF(K642="",0,K642)</f>
        <v/>
      </c>
      <c r="S642" s="24">
        <f>0.38*IF(L642="",0,L642)+0.35*IF(M642="",0,M642)+0.27*IF(N642="",0,N642)</f>
        <v/>
      </c>
      <c r="T642" s="24">
        <f>IF(Universe!S642="","",((Universe!S642-$B$2565)/$C$2565)^3)</f>
        <v/>
      </c>
      <c r="U642" s="24">
        <f>IF(Universe!S642="","",(Universe!S642-$B$2565)/$C$2565)</f>
        <v/>
      </c>
      <c r="V642" s="24">
        <f>IF(Universe!T642="","",(Universe!T642-$B$2566)/$C$2566)</f>
        <v/>
      </c>
      <c r="W642" s="24">
        <f>IF(Universe!U642="","",(Universe!U642-$B$2567)/$C$2567)</f>
        <v/>
      </c>
      <c r="X642" s="24">
        <f>IF(O642="","",(O642-$B$2571)/$C$2571)</f>
        <v/>
      </c>
      <c r="Y642" s="24">
        <f>IF(T642="","",(T642-$B$2576)/$C$2576)</f>
        <v/>
      </c>
      <c r="Z642" s="24">
        <f>IF(Universe!V642="","",(Universe!V642-$B$2568)/$C$2568)</f>
        <v/>
      </c>
      <c r="AA642" s="24">
        <f>IF(P642="","",(P642-$B$2572)/$C$2572)</f>
        <v/>
      </c>
      <c r="AB642" s="24">
        <f>IF(Q642="","",(Q642-$B$2573)/$C$2573)</f>
        <v/>
      </c>
      <c r="AC642" s="24">
        <f>IF(R642="","",(R642-$B$2574)/$C$2574)</f>
        <v/>
      </c>
      <c r="AD642" s="24">
        <f>IF(S642="","",(S642-$B$2575)/$C$2575)</f>
        <v/>
      </c>
      <c r="AE642" s="24">
        <f>IF(Y642="","",Y642-(19.12044933116382+16.522174187581257*U642))</f>
        <v/>
      </c>
      <c r="AF642" s="24">
        <f>IF(X642="","",(X642-(-0.27268023098325006+0.47142105304415904*V642+-0.3189264934812436*U642)--5.286111042926227e-16)/0.7994208745952703)</f>
        <v/>
      </c>
      <c r="AG642" s="24">
        <f>IF(AA642="","",(AA642-(0.5248806186338691+-0.064206457956449*U642)-5.43454825424064e-16)/0.9977404048781155)</f>
        <v/>
      </c>
      <c r="AH642" s="25" t="n">
        <v>-3.534100217115941</v>
      </c>
      <c r="AI642" s="25" t="n">
        <v>-1.442865780970573</v>
      </c>
      <c r="AJ642" s="25" t="n">
        <v>-0.1070365256705957</v>
      </c>
      <c r="AK642" s="25" t="n">
        <v>-0.3409778791521193</v>
      </c>
      <c r="AL642" s="25" t="n">
        <v>1.898330987517976</v>
      </c>
      <c r="AM642" s="25" t="n">
        <v>0.2826531750123475</v>
      </c>
      <c r="AN642" s="25" t="n">
        <v>-0.5570230291420113</v>
      </c>
      <c r="AO642" s="25" t="n">
        <v>-0.001508310579278</v>
      </c>
      <c r="AP642" s="25" t="n">
        <v>0.8931744716006467</v>
      </c>
      <c r="AQ642" s="25" t="n">
        <v>-0.6157843998301717</v>
      </c>
    </row>
    <row r="643">
      <c r="A643" s="23">
        <f>Universe!A643</f>
        <v/>
      </c>
      <c r="B643" s="24">
        <f>IF(Universe!W643="","",(Universe!W643-$B$2550)/$C$2550)</f>
        <v/>
      </c>
      <c r="C643" s="24">
        <f>IF(Universe!X643="","",(Universe!X643-$B$2551)/$C$2551)</f>
        <v/>
      </c>
      <c r="D643" s="24">
        <f>IF(Universe!Y643="","",(Universe!Y643-$B$2552)/$C$2552)</f>
        <v/>
      </c>
      <c r="E643" s="24">
        <f>IF(Universe!Z643="","",(Universe!Z643-$B$2553)/$C$2553)</f>
        <v/>
      </c>
      <c r="F643" s="24">
        <f>IF(Universe!AA643="","",(Universe!AA643-$B$2554)/$C$2554)</f>
        <v/>
      </c>
      <c r="G643" s="24">
        <f>IF(Universe!AB643="","",(Universe!AB643-$B$2555)/$C$2555)</f>
        <v/>
      </c>
      <c r="H643" s="24">
        <f>IF(Universe!AC643="","",(Universe!AC643-$B$2556)/$C$2556)</f>
        <v/>
      </c>
      <c r="I643" s="24">
        <f>IF(Universe!AD643="","",(Universe!AD643-$B$2557)/$C$2557)</f>
        <v/>
      </c>
      <c r="J643" s="24">
        <f>IF(Universe!AE643="","",(Universe!AE643-$B$2558)/$C$2558)</f>
        <v/>
      </c>
      <c r="K643" s="24">
        <f>IF(Universe!AF643="","",(Universe!AF643-$B$2559)/$C$2559)</f>
        <v/>
      </c>
      <c r="L643" s="24">
        <f>IF(Universe!AG643="","",(Universe!AG643-$B$2560)/$C$2560)</f>
        <v/>
      </c>
      <c r="M643" s="24">
        <f>IF(Universe!AH643="","",(Universe!AH643-$B$2561)/$C$2561)</f>
        <v/>
      </c>
      <c r="N643" s="24">
        <f>IF(Universe!AI643="","",(Universe!AI643-$B$2562)/$C$2562)</f>
        <v/>
      </c>
      <c r="O643" s="24">
        <f>0.74*IF(B643="",0,B643)+0.16*IF(C643="",0,C643)+0.1*IF(D643="",0,D643)</f>
        <v/>
      </c>
      <c r="P643" s="24">
        <f>0.35*IF(E643="",0,E643)+0.35*IF(F643="",0,F643)+0.3*IF(G643="",0,G643)</f>
        <v/>
      </c>
      <c r="Q643" s="24">
        <f>0.656*IF(I643="",0,I643)+0.344*IF(H643="",0,H643)</f>
        <v/>
      </c>
      <c r="R643" s="24">
        <f>0.338*IF(J643="",0,J643)+0.662*IF(K643="",0,K643)</f>
        <v/>
      </c>
      <c r="S643" s="24">
        <f>0.38*IF(L643="",0,L643)+0.35*IF(M643="",0,M643)+0.27*IF(N643="",0,N643)</f>
        <v/>
      </c>
      <c r="T643" s="24">
        <f>IF(Universe!S643="","",((Universe!S643-$B$2565)/$C$2565)^3)</f>
        <v/>
      </c>
      <c r="U643" s="24">
        <f>IF(Universe!S643="","",(Universe!S643-$B$2565)/$C$2565)</f>
        <v/>
      </c>
      <c r="V643" s="24">
        <f>IF(Universe!T643="","",(Universe!T643-$B$2566)/$C$2566)</f>
        <v/>
      </c>
      <c r="W643" s="24">
        <f>IF(Universe!U643="","",(Universe!U643-$B$2567)/$C$2567)</f>
        <v/>
      </c>
      <c r="X643" s="24">
        <f>IF(O643="","",(O643-$B$2571)/$C$2571)</f>
        <v/>
      </c>
      <c r="Y643" s="24">
        <f>IF(T643="","",(T643-$B$2576)/$C$2576)</f>
        <v/>
      </c>
      <c r="Z643" s="24">
        <f>IF(Universe!V643="","",(Universe!V643-$B$2568)/$C$2568)</f>
        <v/>
      </c>
      <c r="AA643" s="24">
        <f>IF(P643="","",(P643-$B$2572)/$C$2572)</f>
        <v/>
      </c>
      <c r="AB643" s="24">
        <f>IF(Q643="","",(Q643-$B$2573)/$C$2573)</f>
        <v/>
      </c>
      <c r="AC643" s="24">
        <f>IF(R643="","",(R643-$B$2574)/$C$2574)</f>
        <v/>
      </c>
      <c r="AD643" s="24">
        <f>IF(S643="","",(S643-$B$2575)/$C$2575)</f>
        <v/>
      </c>
      <c r="AE643" s="24">
        <f>IF(Y643="","",Y643-(19.12044933116382+16.522174187581257*U643))</f>
        <v/>
      </c>
      <c r="AF643" s="24">
        <f>IF(X643="","",(X643-(-0.27268023098325006+0.47142105304415904*V643+-0.3189264934812436*U643)--5.286111042926227e-16)/0.7994208745952703)</f>
        <v/>
      </c>
      <c r="AG643" s="24">
        <f>IF(AA643="","",(AA643-(0.5248806186338691+-0.064206457956449*U643)-5.43454825424064e-16)/0.9977404048781155)</f>
        <v/>
      </c>
      <c r="AH643" s="25" t="n">
        <v>-2.645624749248463</v>
      </c>
      <c r="AI643" s="25" t="n">
        <v>-0.9999053516881464</v>
      </c>
      <c r="AJ643" s="25" t="n">
        <v>0.2087370815074036</v>
      </c>
      <c r="AK643" s="25" t="n">
        <v>-0.4114085013746911</v>
      </c>
      <c r="AL643" s="25" t="n">
        <v>3.297519669235733</v>
      </c>
      <c r="AM643" s="25" t="n">
        <v>0.7779625148958499</v>
      </c>
      <c r="AN643" s="25" t="n">
        <v>0.0211305087190235</v>
      </c>
      <c r="AO643" s="25" t="n">
        <v>0.4165757547925424</v>
      </c>
      <c r="AP643" s="25" t="n">
        <v>-0.6607997115536458</v>
      </c>
      <c r="AQ643" s="25" t="n">
        <v>1.883410877589532</v>
      </c>
    </row>
    <row r="644">
      <c r="A644" s="23">
        <f>Universe!A644</f>
        <v/>
      </c>
      <c r="B644" s="24">
        <f>IF(Universe!W644="","",(Universe!W644-$B$2550)/$C$2550)</f>
        <v/>
      </c>
      <c r="C644" s="24">
        <f>IF(Universe!X644="","",(Universe!X644-$B$2551)/$C$2551)</f>
        <v/>
      </c>
      <c r="D644" s="24">
        <f>IF(Universe!Y644="","",(Universe!Y644-$B$2552)/$C$2552)</f>
        <v/>
      </c>
      <c r="E644" s="24">
        <f>IF(Universe!Z644="","",(Universe!Z644-$B$2553)/$C$2553)</f>
        <v/>
      </c>
      <c r="F644" s="24">
        <f>IF(Universe!AA644="","",(Universe!AA644-$B$2554)/$C$2554)</f>
        <v/>
      </c>
      <c r="G644" s="24">
        <f>IF(Universe!AB644="","",(Universe!AB644-$B$2555)/$C$2555)</f>
        <v/>
      </c>
      <c r="H644" s="24">
        <f>IF(Universe!AC644="","",(Universe!AC644-$B$2556)/$C$2556)</f>
        <v/>
      </c>
      <c r="I644" s="24">
        <f>IF(Universe!AD644="","",(Universe!AD644-$B$2557)/$C$2557)</f>
        <v/>
      </c>
      <c r="J644" s="24">
        <f>IF(Universe!AE644="","",(Universe!AE644-$B$2558)/$C$2558)</f>
        <v/>
      </c>
      <c r="K644" s="24">
        <f>IF(Universe!AF644="","",(Universe!AF644-$B$2559)/$C$2559)</f>
        <v/>
      </c>
      <c r="L644" s="24">
        <f>IF(Universe!AG644="","",(Universe!AG644-$B$2560)/$C$2560)</f>
        <v/>
      </c>
      <c r="M644" s="24">
        <f>IF(Universe!AH644="","",(Universe!AH644-$B$2561)/$C$2561)</f>
        <v/>
      </c>
      <c r="N644" s="24">
        <f>IF(Universe!AI644="","",(Universe!AI644-$B$2562)/$C$2562)</f>
        <v/>
      </c>
      <c r="O644" s="24">
        <f>0.74*IF(B644="",0,B644)+0.16*IF(C644="",0,C644)+0.1*IF(D644="",0,D644)</f>
        <v/>
      </c>
      <c r="P644" s="24">
        <f>0.35*IF(E644="",0,E644)+0.35*IF(F644="",0,F644)+0.3*IF(G644="",0,G644)</f>
        <v/>
      </c>
      <c r="Q644" s="24">
        <f>0.656*IF(I644="",0,I644)+0.344*IF(H644="",0,H644)</f>
        <v/>
      </c>
      <c r="R644" s="24">
        <f>0.338*IF(J644="",0,J644)+0.662*IF(K644="",0,K644)</f>
        <v/>
      </c>
      <c r="S644" s="24">
        <f>0.38*IF(L644="",0,L644)+0.35*IF(M644="",0,M644)+0.27*IF(N644="",0,N644)</f>
        <v/>
      </c>
      <c r="T644" s="24">
        <f>IF(Universe!S644="","",((Universe!S644-$B$2565)/$C$2565)^3)</f>
        <v/>
      </c>
      <c r="U644" s="24">
        <f>IF(Universe!S644="","",(Universe!S644-$B$2565)/$C$2565)</f>
        <v/>
      </c>
      <c r="V644" s="24">
        <f>IF(Universe!T644="","",(Universe!T644-$B$2566)/$C$2566)</f>
        <v/>
      </c>
      <c r="W644" s="24">
        <f>IF(Universe!U644="","",(Universe!U644-$B$2567)/$C$2567)</f>
        <v/>
      </c>
      <c r="X644" s="24">
        <f>IF(O644="","",(O644-$B$2571)/$C$2571)</f>
        <v/>
      </c>
      <c r="Y644" s="24">
        <f>IF(T644="","",(T644-$B$2576)/$C$2576)</f>
        <v/>
      </c>
      <c r="Z644" s="24">
        <f>IF(Universe!V644="","",(Universe!V644-$B$2568)/$C$2568)</f>
        <v/>
      </c>
      <c r="AA644" s="24">
        <f>IF(P644="","",(P644-$B$2572)/$C$2572)</f>
        <v/>
      </c>
      <c r="AB644" s="24">
        <f>IF(Q644="","",(Q644-$B$2573)/$C$2573)</f>
        <v/>
      </c>
      <c r="AC644" s="24">
        <f>IF(R644="","",(R644-$B$2574)/$C$2574)</f>
        <v/>
      </c>
      <c r="AD644" s="24">
        <f>IF(S644="","",(S644-$B$2575)/$C$2575)</f>
        <v/>
      </c>
      <c r="AE644" s="24">
        <f>IF(Y644="","",Y644-(19.12044933116382+16.522174187581257*U644))</f>
        <v/>
      </c>
      <c r="AF644" s="24">
        <f>IF(X644="","",(X644-(-0.27268023098325006+0.47142105304415904*V644+-0.3189264934812436*U644)--5.286111042926227e-16)/0.7994208745952703)</f>
        <v/>
      </c>
      <c r="AG644" s="24">
        <f>IF(AA644="","",(AA644-(0.5248806186338691+-0.064206457956449*U644)-5.43454825424064e-16)/0.9977404048781155)</f>
        <v/>
      </c>
      <c r="AH644" s="25" t="n">
        <v>-3.111036309370576</v>
      </c>
      <c r="AI644" s="25" t="n">
        <v>1.567636444726309</v>
      </c>
      <c r="AJ644" s="25" t="n">
        <v>-0.9957246927890518</v>
      </c>
      <c r="AK644" s="25" t="n">
        <v>-0.3151276047958418</v>
      </c>
      <c r="AL644" s="25" t="n">
        <v>2.798476503486036</v>
      </c>
      <c r="AM644" s="25" t="n">
        <v>0.1367994728454345</v>
      </c>
      <c r="AN644" s="25" t="n">
        <v>1.81140620589144</v>
      </c>
      <c r="AO644" s="25" t="n">
        <v>0.2720546583976842</v>
      </c>
      <c r="AP644" s="25" t="n">
        <v>-1.551321905900666</v>
      </c>
      <c r="AQ644" s="25" t="n">
        <v>1.55344865623822</v>
      </c>
    </row>
    <row r="645">
      <c r="A645" s="23">
        <f>Universe!A645</f>
        <v/>
      </c>
      <c r="B645" s="24">
        <f>IF(Universe!W645="","",(Universe!W645-$B$2550)/$C$2550)</f>
        <v/>
      </c>
      <c r="C645" s="24">
        <f>IF(Universe!X645="","",(Universe!X645-$B$2551)/$C$2551)</f>
        <v/>
      </c>
      <c r="D645" s="24">
        <f>IF(Universe!Y645="","",(Universe!Y645-$B$2552)/$C$2552)</f>
        <v/>
      </c>
      <c r="E645" s="24">
        <f>IF(Universe!Z645="","",(Universe!Z645-$B$2553)/$C$2553)</f>
        <v/>
      </c>
      <c r="F645" s="24">
        <f>IF(Universe!AA645="","",(Universe!AA645-$B$2554)/$C$2554)</f>
        <v/>
      </c>
      <c r="G645" s="24">
        <f>IF(Universe!AB645="","",(Universe!AB645-$B$2555)/$C$2555)</f>
        <v/>
      </c>
      <c r="H645" s="24">
        <f>IF(Universe!AC645="","",(Universe!AC645-$B$2556)/$C$2556)</f>
        <v/>
      </c>
      <c r="I645" s="24">
        <f>IF(Universe!AD645="","",(Universe!AD645-$B$2557)/$C$2557)</f>
        <v/>
      </c>
      <c r="J645" s="24">
        <f>IF(Universe!AE645="","",(Universe!AE645-$B$2558)/$C$2558)</f>
        <v/>
      </c>
      <c r="K645" s="24">
        <f>IF(Universe!AF645="","",(Universe!AF645-$B$2559)/$C$2559)</f>
        <v/>
      </c>
      <c r="L645" s="24">
        <f>IF(Universe!AG645="","",(Universe!AG645-$B$2560)/$C$2560)</f>
        <v/>
      </c>
      <c r="M645" s="24">
        <f>IF(Universe!AH645="","",(Universe!AH645-$B$2561)/$C$2561)</f>
        <v/>
      </c>
      <c r="N645" s="24">
        <f>IF(Universe!AI645="","",(Universe!AI645-$B$2562)/$C$2562)</f>
        <v/>
      </c>
      <c r="O645" s="24">
        <f>0.74*IF(B645="",0,B645)+0.16*IF(C645="",0,C645)+0.1*IF(D645="",0,D645)</f>
        <v/>
      </c>
      <c r="P645" s="24">
        <f>0.35*IF(E645="",0,E645)+0.35*IF(F645="",0,F645)+0.3*IF(G645="",0,G645)</f>
        <v/>
      </c>
      <c r="Q645" s="24">
        <f>0.656*IF(I645="",0,I645)+0.344*IF(H645="",0,H645)</f>
        <v/>
      </c>
      <c r="R645" s="24">
        <f>0.338*IF(J645="",0,J645)+0.662*IF(K645="",0,K645)</f>
        <v/>
      </c>
      <c r="S645" s="24">
        <f>0.38*IF(L645="",0,L645)+0.35*IF(M645="",0,M645)+0.27*IF(N645="",0,N645)</f>
        <v/>
      </c>
      <c r="T645" s="24">
        <f>IF(Universe!S645="","",((Universe!S645-$B$2565)/$C$2565)^3)</f>
        <v/>
      </c>
      <c r="U645" s="24">
        <f>IF(Universe!S645="","",(Universe!S645-$B$2565)/$C$2565)</f>
        <v/>
      </c>
      <c r="V645" s="24">
        <f>IF(Universe!T645="","",(Universe!T645-$B$2566)/$C$2566)</f>
        <v/>
      </c>
      <c r="W645" s="24">
        <f>IF(Universe!U645="","",(Universe!U645-$B$2567)/$C$2567)</f>
        <v/>
      </c>
      <c r="X645" s="24">
        <f>IF(O645="","",(O645-$B$2571)/$C$2571)</f>
        <v/>
      </c>
      <c r="Y645" s="24">
        <f>IF(T645="","",(T645-$B$2576)/$C$2576)</f>
        <v/>
      </c>
      <c r="Z645" s="24">
        <f>IF(Universe!V645="","",(Universe!V645-$B$2568)/$C$2568)</f>
        <v/>
      </c>
      <c r="AA645" s="24">
        <f>IF(P645="","",(P645-$B$2572)/$C$2572)</f>
        <v/>
      </c>
      <c r="AB645" s="24">
        <f>IF(Q645="","",(Q645-$B$2573)/$C$2573)</f>
        <v/>
      </c>
      <c r="AC645" s="24">
        <f>IF(R645="","",(R645-$B$2574)/$C$2574)</f>
        <v/>
      </c>
      <c r="AD645" s="24">
        <f>IF(S645="","",(S645-$B$2575)/$C$2575)</f>
        <v/>
      </c>
      <c r="AE645" s="24">
        <f>IF(Y645="","",Y645-(19.12044933116382+16.522174187581257*U645))</f>
        <v/>
      </c>
      <c r="AF645" s="24">
        <f>IF(X645="","",(X645-(-0.27268023098325006+0.47142105304415904*V645+-0.3189264934812436*U645)--5.286111042926227e-16)/0.7994208745952703)</f>
        <v/>
      </c>
      <c r="AG645" s="24">
        <f>IF(AA645="","",(AA645-(0.5248806186338691+-0.064206457956449*U645)-5.43454825424064e-16)/0.9977404048781155)</f>
        <v/>
      </c>
      <c r="AH645" s="25" t="n">
        <v>-2.442112857482601</v>
      </c>
      <c r="AI645" s="25" t="n">
        <v>0.6119057726010659</v>
      </c>
      <c r="AJ645" s="25" t="n">
        <v>-0.5872953005401427</v>
      </c>
      <c r="AK645" s="25" t="n">
        <v>-0.5496898642356556</v>
      </c>
      <c r="AL645" s="25" t="n">
        <v>3.37303126300046</v>
      </c>
      <c r="AM645" s="25" t="n">
        <v>0.4761616285623459</v>
      </c>
      <c r="AN645" s="25" t="n">
        <v>-0.1384106084279589</v>
      </c>
      <c r="AO645" s="25" t="n">
        <v>0.0845410167330994</v>
      </c>
      <c r="AP645" s="25" t="n">
        <v>-0.9643140557622298</v>
      </c>
      <c r="AQ645" s="25" t="n">
        <v>0.5657668931856743</v>
      </c>
    </row>
    <row r="646">
      <c r="A646" s="23">
        <f>Universe!A646</f>
        <v/>
      </c>
      <c r="B646" s="24">
        <f>IF(Universe!W646="","",(Universe!W646-$B$2550)/$C$2550)</f>
        <v/>
      </c>
      <c r="C646" s="24">
        <f>IF(Universe!X646="","",(Universe!X646-$B$2551)/$C$2551)</f>
        <v/>
      </c>
      <c r="D646" s="24">
        <f>IF(Universe!Y646="","",(Universe!Y646-$B$2552)/$C$2552)</f>
        <v/>
      </c>
      <c r="E646" s="24">
        <f>IF(Universe!Z646="","",(Universe!Z646-$B$2553)/$C$2553)</f>
        <v/>
      </c>
      <c r="F646" s="24">
        <f>IF(Universe!AA646="","",(Universe!AA646-$B$2554)/$C$2554)</f>
        <v/>
      </c>
      <c r="G646" s="24">
        <f>IF(Universe!AB646="","",(Universe!AB646-$B$2555)/$C$2555)</f>
        <v/>
      </c>
      <c r="H646" s="24">
        <f>IF(Universe!AC646="","",(Universe!AC646-$B$2556)/$C$2556)</f>
        <v/>
      </c>
      <c r="I646" s="24">
        <f>IF(Universe!AD646="","",(Universe!AD646-$B$2557)/$C$2557)</f>
        <v/>
      </c>
      <c r="J646" s="24">
        <f>IF(Universe!AE646="","",(Universe!AE646-$B$2558)/$C$2558)</f>
        <v/>
      </c>
      <c r="K646" s="24">
        <f>IF(Universe!AF646="","",(Universe!AF646-$B$2559)/$C$2559)</f>
        <v/>
      </c>
      <c r="L646" s="24">
        <f>IF(Universe!AG646="","",(Universe!AG646-$B$2560)/$C$2560)</f>
        <v/>
      </c>
      <c r="M646" s="24">
        <f>IF(Universe!AH646="","",(Universe!AH646-$B$2561)/$C$2561)</f>
        <v/>
      </c>
      <c r="N646" s="24">
        <f>IF(Universe!AI646="","",(Universe!AI646-$B$2562)/$C$2562)</f>
        <v/>
      </c>
      <c r="O646" s="24">
        <f>0.74*IF(B646="",0,B646)+0.16*IF(C646="",0,C646)+0.1*IF(D646="",0,D646)</f>
        <v/>
      </c>
      <c r="P646" s="24">
        <f>0.35*IF(E646="",0,E646)+0.35*IF(F646="",0,F646)+0.3*IF(G646="",0,G646)</f>
        <v/>
      </c>
      <c r="Q646" s="24">
        <f>0.656*IF(I646="",0,I646)+0.344*IF(H646="",0,H646)</f>
        <v/>
      </c>
      <c r="R646" s="24">
        <f>0.338*IF(J646="",0,J646)+0.662*IF(K646="",0,K646)</f>
        <v/>
      </c>
      <c r="S646" s="24">
        <f>0.38*IF(L646="",0,L646)+0.35*IF(M646="",0,M646)+0.27*IF(N646="",0,N646)</f>
        <v/>
      </c>
      <c r="T646" s="24">
        <f>IF(Universe!S646="","",((Universe!S646-$B$2565)/$C$2565)^3)</f>
        <v/>
      </c>
      <c r="U646" s="24">
        <f>IF(Universe!S646="","",(Universe!S646-$B$2565)/$C$2565)</f>
        <v/>
      </c>
      <c r="V646" s="24">
        <f>IF(Universe!T646="","",(Universe!T646-$B$2566)/$C$2566)</f>
        <v/>
      </c>
      <c r="W646" s="24">
        <f>IF(Universe!U646="","",(Universe!U646-$B$2567)/$C$2567)</f>
        <v/>
      </c>
      <c r="X646" s="24">
        <f>IF(O646="","",(O646-$B$2571)/$C$2571)</f>
        <v/>
      </c>
      <c r="Y646" s="24">
        <f>IF(T646="","",(T646-$B$2576)/$C$2576)</f>
        <v/>
      </c>
      <c r="Z646" s="24">
        <f>IF(Universe!V646="","",(Universe!V646-$B$2568)/$C$2568)</f>
        <v/>
      </c>
      <c r="AA646" s="24">
        <f>IF(P646="","",(P646-$B$2572)/$C$2572)</f>
        <v/>
      </c>
      <c r="AB646" s="24">
        <f>IF(Q646="","",(Q646-$B$2573)/$C$2573)</f>
        <v/>
      </c>
      <c r="AC646" s="24">
        <f>IF(R646="","",(R646-$B$2574)/$C$2574)</f>
        <v/>
      </c>
      <c r="AD646" s="24">
        <f>IF(S646="","",(S646-$B$2575)/$C$2575)</f>
        <v/>
      </c>
      <c r="AE646" s="24">
        <f>IF(Y646="","",Y646-(19.12044933116382+16.522174187581257*U646))</f>
        <v/>
      </c>
      <c r="AF646" s="24">
        <f>IF(X646="","",(X646-(-0.27268023098325006+0.47142105304415904*V646+-0.3189264934812436*U646)--5.286111042926227e-16)/0.7994208745952703)</f>
        <v/>
      </c>
      <c r="AG646" s="24">
        <f>IF(AA646="","",(AA646-(0.5248806186338691+-0.064206457956449*U646)-5.43454825424064e-16)/0.9977404048781155)</f>
        <v/>
      </c>
      <c r="AH646" s="25" t="n">
        <v>-2.105274047897288</v>
      </c>
      <c r="AI646" s="25" t="n">
        <v>-1.166483084482693</v>
      </c>
      <c r="AJ646" s="25" t="n">
        <v>-0.3679995108748399</v>
      </c>
      <c r="AK646" s="25" t="n">
        <v>-0.2057331423311321</v>
      </c>
      <c r="AL646" s="25" t="n">
        <v>3.330619864184838</v>
      </c>
      <c r="AM646" s="25" t="n">
        <v>0.0461064096090231</v>
      </c>
      <c r="AN646" s="25" t="n">
        <v>-0.3811139437576444</v>
      </c>
      <c r="AO646" s="25" t="n">
        <v>-0.0296466863498585</v>
      </c>
      <c r="AP646" s="25" t="n">
        <v>-0.2486596657801233</v>
      </c>
      <c r="AQ646" s="25" t="n">
        <v>0.2152558841475348</v>
      </c>
    </row>
    <row r="647">
      <c r="A647" s="23">
        <f>Universe!A647</f>
        <v/>
      </c>
      <c r="B647" s="24">
        <f>IF(Universe!W647="","",(Universe!W647-$B$2550)/$C$2550)</f>
        <v/>
      </c>
      <c r="C647" s="24">
        <f>IF(Universe!X647="","",(Universe!X647-$B$2551)/$C$2551)</f>
        <v/>
      </c>
      <c r="D647" s="24">
        <f>IF(Universe!Y647="","",(Universe!Y647-$B$2552)/$C$2552)</f>
        <v/>
      </c>
      <c r="E647" s="24">
        <f>IF(Universe!Z647="","",(Universe!Z647-$B$2553)/$C$2553)</f>
        <v/>
      </c>
      <c r="F647" s="24">
        <f>IF(Universe!AA647="","",(Universe!AA647-$B$2554)/$C$2554)</f>
        <v/>
      </c>
      <c r="G647" s="24">
        <f>IF(Universe!AB647="","",(Universe!AB647-$B$2555)/$C$2555)</f>
        <v/>
      </c>
      <c r="H647" s="24">
        <f>IF(Universe!AC647="","",(Universe!AC647-$B$2556)/$C$2556)</f>
        <v/>
      </c>
      <c r="I647" s="24">
        <f>IF(Universe!AD647="","",(Universe!AD647-$B$2557)/$C$2557)</f>
        <v/>
      </c>
      <c r="J647" s="24">
        <f>IF(Universe!AE647="","",(Universe!AE647-$B$2558)/$C$2558)</f>
        <v/>
      </c>
      <c r="K647" s="24">
        <f>IF(Universe!AF647="","",(Universe!AF647-$B$2559)/$C$2559)</f>
        <v/>
      </c>
      <c r="L647" s="24">
        <f>IF(Universe!AG647="","",(Universe!AG647-$B$2560)/$C$2560)</f>
        <v/>
      </c>
      <c r="M647" s="24">
        <f>IF(Universe!AH647="","",(Universe!AH647-$B$2561)/$C$2561)</f>
        <v/>
      </c>
      <c r="N647" s="24">
        <f>IF(Universe!AI647="","",(Universe!AI647-$B$2562)/$C$2562)</f>
        <v/>
      </c>
      <c r="O647" s="24">
        <f>0.74*IF(B647="",0,B647)+0.16*IF(C647="",0,C647)+0.1*IF(D647="",0,D647)</f>
        <v/>
      </c>
      <c r="P647" s="24">
        <f>0.35*IF(E647="",0,E647)+0.35*IF(F647="",0,F647)+0.3*IF(G647="",0,G647)</f>
        <v/>
      </c>
      <c r="Q647" s="24">
        <f>0.656*IF(I647="",0,I647)+0.344*IF(H647="",0,H647)</f>
        <v/>
      </c>
      <c r="R647" s="24">
        <f>0.338*IF(J647="",0,J647)+0.662*IF(K647="",0,K647)</f>
        <v/>
      </c>
      <c r="S647" s="24">
        <f>0.38*IF(L647="",0,L647)+0.35*IF(M647="",0,M647)+0.27*IF(N647="",0,N647)</f>
        <v/>
      </c>
      <c r="T647" s="24">
        <f>IF(Universe!S647="","",((Universe!S647-$B$2565)/$C$2565)^3)</f>
        <v/>
      </c>
      <c r="U647" s="24">
        <f>IF(Universe!S647="","",(Universe!S647-$B$2565)/$C$2565)</f>
        <v/>
      </c>
      <c r="V647" s="24">
        <f>IF(Universe!T647="","",(Universe!T647-$B$2566)/$C$2566)</f>
        <v/>
      </c>
      <c r="W647" s="24">
        <f>IF(Universe!U647="","",(Universe!U647-$B$2567)/$C$2567)</f>
        <v/>
      </c>
      <c r="X647" s="24">
        <f>IF(O647="","",(O647-$B$2571)/$C$2571)</f>
        <v/>
      </c>
      <c r="Y647" s="24">
        <f>IF(T647="","",(T647-$B$2576)/$C$2576)</f>
        <v/>
      </c>
      <c r="Z647" s="24">
        <f>IF(Universe!V647="","",(Universe!V647-$B$2568)/$C$2568)</f>
        <v/>
      </c>
      <c r="AA647" s="24">
        <f>IF(P647="","",(P647-$B$2572)/$C$2572)</f>
        <v/>
      </c>
      <c r="AB647" s="24">
        <f>IF(Q647="","",(Q647-$B$2573)/$C$2573)</f>
        <v/>
      </c>
      <c r="AC647" s="24">
        <f>IF(R647="","",(R647-$B$2574)/$C$2574)</f>
        <v/>
      </c>
      <c r="AD647" s="24">
        <f>IF(S647="","",(S647-$B$2575)/$C$2575)</f>
        <v/>
      </c>
      <c r="AE647" s="24">
        <f>IF(Y647="","",Y647-(19.12044933116382+16.522174187581257*U647))</f>
        <v/>
      </c>
      <c r="AF647" s="24">
        <f>IF(X647="","",(X647-(-0.27268023098325006+0.47142105304415904*V647+-0.3189264934812436*U647)--5.286111042926227e-16)/0.7994208745952703)</f>
        <v/>
      </c>
      <c r="AG647" s="24">
        <f>IF(AA647="","",(AA647-(0.5248806186338691+-0.064206457956449*U647)-5.43454825424064e-16)/0.9977404048781155)</f>
        <v/>
      </c>
      <c r="AH647" s="25" t="n">
        <v>-2.57121573572503</v>
      </c>
      <c r="AI647" s="25" t="n">
        <v>-2.146704075726588</v>
      </c>
      <c r="AJ647" s="25" t="n">
        <v>-0.6738609923093239</v>
      </c>
      <c r="AK647" s="25" t="n">
        <v>0.0259293783206527</v>
      </c>
      <c r="AL647" s="25" t="n">
        <v>3.334535768465313</v>
      </c>
      <c r="AM647" s="25" t="n">
        <v>0.5451446554732619</v>
      </c>
      <c r="AN647" s="25" t="n">
        <v>-0.7889986157208635</v>
      </c>
      <c r="AO647" s="25" t="n">
        <v>0.1054650675232911</v>
      </c>
      <c r="AP647" s="25" t="n">
        <v>-0.1573787792815113</v>
      </c>
      <c r="AQ647" s="25" t="n">
        <v>0.08918773452879999</v>
      </c>
    </row>
    <row r="648">
      <c r="A648" s="23">
        <f>Universe!A648</f>
        <v/>
      </c>
      <c r="B648" s="24">
        <f>IF(Universe!W648="","",(Universe!W648-$B$2550)/$C$2550)</f>
        <v/>
      </c>
      <c r="C648" s="24">
        <f>IF(Universe!X648="","",(Universe!X648-$B$2551)/$C$2551)</f>
        <v/>
      </c>
      <c r="D648" s="24">
        <f>IF(Universe!Y648="","",(Universe!Y648-$B$2552)/$C$2552)</f>
        <v/>
      </c>
      <c r="E648" s="24">
        <f>IF(Universe!Z648="","",(Universe!Z648-$B$2553)/$C$2553)</f>
        <v/>
      </c>
      <c r="F648" s="24">
        <f>IF(Universe!AA648="","",(Universe!AA648-$B$2554)/$C$2554)</f>
        <v/>
      </c>
      <c r="G648" s="24">
        <f>IF(Universe!AB648="","",(Universe!AB648-$B$2555)/$C$2555)</f>
        <v/>
      </c>
      <c r="H648" s="24">
        <f>IF(Universe!AC648="","",(Universe!AC648-$B$2556)/$C$2556)</f>
        <v/>
      </c>
      <c r="I648" s="24">
        <f>IF(Universe!AD648="","",(Universe!AD648-$B$2557)/$C$2557)</f>
        <v/>
      </c>
      <c r="J648" s="24">
        <f>IF(Universe!AE648="","",(Universe!AE648-$B$2558)/$C$2558)</f>
        <v/>
      </c>
      <c r="K648" s="24">
        <f>IF(Universe!AF648="","",(Universe!AF648-$B$2559)/$C$2559)</f>
        <v/>
      </c>
      <c r="L648" s="24">
        <f>IF(Universe!AG648="","",(Universe!AG648-$B$2560)/$C$2560)</f>
        <v/>
      </c>
      <c r="M648" s="24">
        <f>IF(Universe!AH648="","",(Universe!AH648-$B$2561)/$C$2561)</f>
        <v/>
      </c>
      <c r="N648" s="24">
        <f>IF(Universe!AI648="","",(Universe!AI648-$B$2562)/$C$2562)</f>
        <v/>
      </c>
      <c r="O648" s="24">
        <f>0.74*IF(B648="",0,B648)+0.16*IF(C648="",0,C648)+0.1*IF(D648="",0,D648)</f>
        <v/>
      </c>
      <c r="P648" s="24">
        <f>0.35*IF(E648="",0,E648)+0.35*IF(F648="",0,F648)+0.3*IF(G648="",0,G648)</f>
        <v/>
      </c>
      <c r="Q648" s="24">
        <f>0.656*IF(I648="",0,I648)+0.344*IF(H648="",0,H648)</f>
        <v/>
      </c>
      <c r="R648" s="24">
        <f>0.338*IF(J648="",0,J648)+0.662*IF(K648="",0,K648)</f>
        <v/>
      </c>
      <c r="S648" s="24">
        <f>0.38*IF(L648="",0,L648)+0.35*IF(M648="",0,M648)+0.27*IF(N648="",0,N648)</f>
        <v/>
      </c>
      <c r="T648" s="24">
        <f>IF(Universe!S648="","",((Universe!S648-$B$2565)/$C$2565)^3)</f>
        <v/>
      </c>
      <c r="U648" s="24">
        <f>IF(Universe!S648="","",(Universe!S648-$B$2565)/$C$2565)</f>
        <v/>
      </c>
      <c r="V648" s="24">
        <f>IF(Universe!T648="","",(Universe!T648-$B$2566)/$C$2566)</f>
        <v/>
      </c>
      <c r="W648" s="24">
        <f>IF(Universe!U648="","",(Universe!U648-$B$2567)/$C$2567)</f>
        <v/>
      </c>
      <c r="X648" s="24">
        <f>IF(O648="","",(O648-$B$2571)/$C$2571)</f>
        <v/>
      </c>
      <c r="Y648" s="24">
        <f>IF(T648="","",(T648-$B$2576)/$C$2576)</f>
        <v/>
      </c>
      <c r="Z648" s="24">
        <f>IF(Universe!V648="","",(Universe!V648-$B$2568)/$C$2568)</f>
        <v/>
      </c>
      <c r="AA648" s="24">
        <f>IF(P648="","",(P648-$B$2572)/$C$2572)</f>
        <v/>
      </c>
      <c r="AB648" s="24">
        <f>IF(Q648="","",(Q648-$B$2573)/$C$2573)</f>
        <v/>
      </c>
      <c r="AC648" s="24">
        <f>IF(R648="","",(R648-$B$2574)/$C$2574)</f>
        <v/>
      </c>
      <c r="AD648" s="24">
        <f>IF(S648="","",(S648-$B$2575)/$C$2575)</f>
        <v/>
      </c>
      <c r="AE648" s="24">
        <f>IF(Y648="","",Y648-(19.12044933116382+16.522174187581257*U648))</f>
        <v/>
      </c>
      <c r="AF648" s="24">
        <f>IF(X648="","",(X648-(-0.27268023098325006+0.47142105304415904*V648+-0.3189264934812436*U648)--5.286111042926227e-16)/0.7994208745952703)</f>
        <v/>
      </c>
      <c r="AG648" s="24">
        <f>IF(AA648="","",(AA648-(0.5248806186338691+-0.064206457956449*U648)-5.43454825424064e-16)/0.9977404048781155)</f>
        <v/>
      </c>
      <c r="AH648" s="25" t="n">
        <v>-3.054083835020966</v>
      </c>
      <c r="AI648" s="25" t="n">
        <v>0.3235798535698467</v>
      </c>
      <c r="AJ648" s="25" t="n">
        <v>-0.7377890809381196</v>
      </c>
      <c r="AK648" s="25" t="n">
        <v>-0.7331561505970108</v>
      </c>
      <c r="AL648" s="25" t="n">
        <v>2.885750581310249</v>
      </c>
      <c r="AM648" s="25" t="n">
        <v>0.3375828074371771</v>
      </c>
      <c r="AN648" s="25" t="n">
        <v>0.4338204775213095</v>
      </c>
      <c r="AO648" s="25" t="n">
        <v>0.0073054059748622</v>
      </c>
      <c r="AP648" s="25" t="n">
        <v>0.8742958725071341</v>
      </c>
      <c r="AQ648" s="25" t="n">
        <v>-0.5393551955249479</v>
      </c>
    </row>
    <row r="649">
      <c r="A649" s="23">
        <f>Universe!A649</f>
        <v/>
      </c>
      <c r="B649" s="24">
        <f>IF(Universe!W649="","",(Universe!W649-$B$2550)/$C$2550)</f>
        <v/>
      </c>
      <c r="C649" s="24">
        <f>IF(Universe!X649="","",(Universe!X649-$B$2551)/$C$2551)</f>
        <v/>
      </c>
      <c r="D649" s="24">
        <f>IF(Universe!Y649="","",(Universe!Y649-$B$2552)/$C$2552)</f>
        <v/>
      </c>
      <c r="E649" s="24">
        <f>IF(Universe!Z649="","",(Universe!Z649-$B$2553)/$C$2553)</f>
        <v/>
      </c>
      <c r="F649" s="24">
        <f>IF(Universe!AA649="","",(Universe!AA649-$B$2554)/$C$2554)</f>
        <v/>
      </c>
      <c r="G649" s="24">
        <f>IF(Universe!AB649="","",(Universe!AB649-$B$2555)/$C$2555)</f>
        <v/>
      </c>
      <c r="H649" s="24">
        <f>IF(Universe!AC649="","",(Universe!AC649-$B$2556)/$C$2556)</f>
        <v/>
      </c>
      <c r="I649" s="24">
        <f>IF(Universe!AD649="","",(Universe!AD649-$B$2557)/$C$2557)</f>
        <v/>
      </c>
      <c r="J649" s="24">
        <f>IF(Universe!AE649="","",(Universe!AE649-$B$2558)/$C$2558)</f>
        <v/>
      </c>
      <c r="K649" s="24">
        <f>IF(Universe!AF649="","",(Universe!AF649-$B$2559)/$C$2559)</f>
        <v/>
      </c>
      <c r="L649" s="24">
        <f>IF(Universe!AG649="","",(Universe!AG649-$B$2560)/$C$2560)</f>
        <v/>
      </c>
      <c r="M649" s="24">
        <f>IF(Universe!AH649="","",(Universe!AH649-$B$2561)/$C$2561)</f>
        <v/>
      </c>
      <c r="N649" s="24">
        <f>IF(Universe!AI649="","",(Universe!AI649-$B$2562)/$C$2562)</f>
        <v/>
      </c>
      <c r="O649" s="24">
        <f>0.74*IF(B649="",0,B649)+0.16*IF(C649="",0,C649)+0.1*IF(D649="",0,D649)</f>
        <v/>
      </c>
      <c r="P649" s="24">
        <f>0.35*IF(E649="",0,E649)+0.35*IF(F649="",0,F649)+0.3*IF(G649="",0,G649)</f>
        <v/>
      </c>
      <c r="Q649" s="24">
        <f>0.656*IF(I649="",0,I649)+0.344*IF(H649="",0,H649)</f>
        <v/>
      </c>
      <c r="R649" s="24">
        <f>0.338*IF(J649="",0,J649)+0.662*IF(K649="",0,K649)</f>
        <v/>
      </c>
      <c r="S649" s="24">
        <f>0.38*IF(L649="",0,L649)+0.35*IF(M649="",0,M649)+0.27*IF(N649="",0,N649)</f>
        <v/>
      </c>
      <c r="T649" s="24">
        <f>IF(Universe!S649="","",((Universe!S649-$B$2565)/$C$2565)^3)</f>
        <v/>
      </c>
      <c r="U649" s="24">
        <f>IF(Universe!S649="","",(Universe!S649-$B$2565)/$C$2565)</f>
        <v/>
      </c>
      <c r="V649" s="24">
        <f>IF(Universe!T649="","",(Universe!T649-$B$2566)/$C$2566)</f>
        <v/>
      </c>
      <c r="W649" s="24">
        <f>IF(Universe!U649="","",(Universe!U649-$B$2567)/$C$2567)</f>
        <v/>
      </c>
      <c r="X649" s="24">
        <f>IF(O649="","",(O649-$B$2571)/$C$2571)</f>
        <v/>
      </c>
      <c r="Y649" s="24">
        <f>IF(T649="","",(T649-$B$2576)/$C$2576)</f>
        <v/>
      </c>
      <c r="Z649" s="24">
        <f>IF(Universe!V649="","",(Universe!V649-$B$2568)/$C$2568)</f>
        <v/>
      </c>
      <c r="AA649" s="24">
        <f>IF(P649="","",(P649-$B$2572)/$C$2572)</f>
        <v/>
      </c>
      <c r="AB649" s="24">
        <f>IF(Q649="","",(Q649-$B$2573)/$C$2573)</f>
        <v/>
      </c>
      <c r="AC649" s="24">
        <f>IF(R649="","",(R649-$B$2574)/$C$2574)</f>
        <v/>
      </c>
      <c r="AD649" s="24">
        <f>IF(S649="","",(S649-$B$2575)/$C$2575)</f>
        <v/>
      </c>
      <c r="AE649" s="24">
        <f>IF(Y649="","",Y649-(19.12044933116382+16.522174187581257*U649))</f>
        <v/>
      </c>
      <c r="AF649" s="24">
        <f>IF(X649="","",(X649-(-0.27268023098325006+0.47142105304415904*V649+-0.3189264934812436*U649)--5.286111042926227e-16)/0.7994208745952703)</f>
        <v/>
      </c>
      <c r="AG649" s="24">
        <f>IF(AA649="","",(AA649-(0.5248806186338691+-0.064206457956449*U649)-5.43454825424064e-16)/0.9977404048781155)</f>
        <v/>
      </c>
      <c r="AH649" s="25" t="n">
        <v>-2.433111216649774</v>
      </c>
      <c r="AI649" s="25" t="n">
        <v>0.2755535692603548</v>
      </c>
      <c r="AJ649" s="25" t="n">
        <v>-0.5052287418601695</v>
      </c>
      <c r="AK649" s="25" t="n">
        <v>-0.801106994186408</v>
      </c>
      <c r="AL649" s="25" t="n">
        <v>3.37453173908606</v>
      </c>
      <c r="AM649" s="25" t="n">
        <v>0.1663368899809227</v>
      </c>
      <c r="AN649" s="25" t="n">
        <v>-0.572865419556104</v>
      </c>
      <c r="AO649" s="25" t="n">
        <v>-0.001076441318447</v>
      </c>
      <c r="AP649" s="25" t="n">
        <v>-0.4636162590627885</v>
      </c>
      <c r="AQ649" s="25" t="n">
        <v>0.2594823140717706</v>
      </c>
    </row>
    <row r="650">
      <c r="A650" s="23">
        <f>Universe!A650</f>
        <v/>
      </c>
      <c r="B650" s="24">
        <f>IF(Universe!W650="","",(Universe!W650-$B$2550)/$C$2550)</f>
        <v/>
      </c>
      <c r="C650" s="24">
        <f>IF(Universe!X650="","",(Universe!X650-$B$2551)/$C$2551)</f>
        <v/>
      </c>
      <c r="D650" s="24">
        <f>IF(Universe!Y650="","",(Universe!Y650-$B$2552)/$C$2552)</f>
        <v/>
      </c>
      <c r="E650" s="24">
        <f>IF(Universe!Z650="","",(Universe!Z650-$B$2553)/$C$2553)</f>
        <v/>
      </c>
      <c r="F650" s="24">
        <f>IF(Universe!AA650="","",(Universe!AA650-$B$2554)/$C$2554)</f>
        <v/>
      </c>
      <c r="G650" s="24">
        <f>IF(Universe!AB650="","",(Universe!AB650-$B$2555)/$C$2555)</f>
        <v/>
      </c>
      <c r="H650" s="24">
        <f>IF(Universe!AC650="","",(Universe!AC650-$B$2556)/$C$2556)</f>
        <v/>
      </c>
      <c r="I650" s="24">
        <f>IF(Universe!AD650="","",(Universe!AD650-$B$2557)/$C$2557)</f>
        <v/>
      </c>
      <c r="J650" s="24">
        <f>IF(Universe!AE650="","",(Universe!AE650-$B$2558)/$C$2558)</f>
        <v/>
      </c>
      <c r="K650" s="24">
        <f>IF(Universe!AF650="","",(Universe!AF650-$B$2559)/$C$2559)</f>
        <v/>
      </c>
      <c r="L650" s="24">
        <f>IF(Universe!AG650="","",(Universe!AG650-$B$2560)/$C$2560)</f>
        <v/>
      </c>
      <c r="M650" s="24">
        <f>IF(Universe!AH650="","",(Universe!AH650-$B$2561)/$C$2561)</f>
        <v/>
      </c>
      <c r="N650" s="24">
        <f>IF(Universe!AI650="","",(Universe!AI650-$B$2562)/$C$2562)</f>
        <v/>
      </c>
      <c r="O650" s="24">
        <f>0.74*IF(B650="",0,B650)+0.16*IF(C650="",0,C650)+0.1*IF(D650="",0,D650)</f>
        <v/>
      </c>
      <c r="P650" s="24">
        <f>0.35*IF(E650="",0,E650)+0.35*IF(F650="",0,F650)+0.3*IF(G650="",0,G650)</f>
        <v/>
      </c>
      <c r="Q650" s="24">
        <f>0.656*IF(I650="",0,I650)+0.344*IF(H650="",0,H650)</f>
        <v/>
      </c>
      <c r="R650" s="24">
        <f>0.338*IF(J650="",0,J650)+0.662*IF(K650="",0,K650)</f>
        <v/>
      </c>
      <c r="S650" s="24">
        <f>0.38*IF(L650="",0,L650)+0.35*IF(M650="",0,M650)+0.27*IF(N650="",0,N650)</f>
        <v/>
      </c>
      <c r="T650" s="24">
        <f>IF(Universe!S650="","",((Universe!S650-$B$2565)/$C$2565)^3)</f>
        <v/>
      </c>
      <c r="U650" s="24">
        <f>IF(Universe!S650="","",(Universe!S650-$B$2565)/$C$2565)</f>
        <v/>
      </c>
      <c r="V650" s="24">
        <f>IF(Universe!T650="","",(Universe!T650-$B$2566)/$C$2566)</f>
        <v/>
      </c>
      <c r="W650" s="24">
        <f>IF(Universe!U650="","",(Universe!U650-$B$2567)/$C$2567)</f>
        <v/>
      </c>
      <c r="X650" s="24">
        <f>IF(O650="","",(O650-$B$2571)/$C$2571)</f>
        <v/>
      </c>
      <c r="Y650" s="24">
        <f>IF(T650="","",(T650-$B$2576)/$C$2576)</f>
        <v/>
      </c>
      <c r="Z650" s="24">
        <f>IF(Universe!V650="","",(Universe!V650-$B$2568)/$C$2568)</f>
        <v/>
      </c>
      <c r="AA650" s="24">
        <f>IF(P650="","",(P650-$B$2572)/$C$2572)</f>
        <v/>
      </c>
      <c r="AB650" s="24">
        <f>IF(Q650="","",(Q650-$B$2573)/$C$2573)</f>
        <v/>
      </c>
      <c r="AC650" s="24">
        <f>IF(R650="","",(R650-$B$2574)/$C$2574)</f>
        <v/>
      </c>
      <c r="AD650" s="24">
        <f>IF(S650="","",(S650-$B$2575)/$C$2575)</f>
        <v/>
      </c>
      <c r="AE650" s="24">
        <f>IF(Y650="","",Y650-(19.12044933116382+16.522174187581257*U650))</f>
        <v/>
      </c>
      <c r="AF650" s="24">
        <f>IF(X650="","",(X650-(-0.27268023098325006+0.47142105304415904*V650+-0.3189264934812436*U650)--5.286111042926227e-16)/0.7994208745952703)</f>
        <v/>
      </c>
      <c r="AG650" s="24">
        <f>IF(AA650="","",(AA650-(0.5248806186338691+-0.064206457956449*U650)-5.43454825424064e-16)/0.9977404048781155)</f>
        <v/>
      </c>
      <c r="AH650" s="25" t="n">
        <v>-2.715358197413554</v>
      </c>
      <c r="AI650" s="25" t="n">
        <v>-0.9514927977084759</v>
      </c>
      <c r="AJ650" s="25" t="n">
        <v>0.085888710233701</v>
      </c>
      <c r="AK650" s="25" t="n">
        <v>-0.1106583573527567</v>
      </c>
      <c r="AL650" s="25" t="n">
        <v>3.252635264406168</v>
      </c>
      <c r="AM650" s="25" t="n">
        <v>0.6707192449052957</v>
      </c>
      <c r="AN650" s="25" t="n">
        <v>-0.0440817800065137</v>
      </c>
      <c r="AO650" s="25" t="n">
        <v>0.1381184787615027</v>
      </c>
      <c r="AP650" s="25" t="n">
        <v>-0.1507458750500523</v>
      </c>
      <c r="AQ650" s="25" t="n">
        <v>0.2031802622316524</v>
      </c>
    </row>
    <row r="651">
      <c r="A651" s="23">
        <f>Universe!A651</f>
        <v/>
      </c>
      <c r="B651" s="24">
        <f>IF(Universe!W651="","",(Universe!W651-$B$2550)/$C$2550)</f>
        <v/>
      </c>
      <c r="C651" s="24">
        <f>IF(Universe!X651="","",(Universe!X651-$B$2551)/$C$2551)</f>
        <v/>
      </c>
      <c r="D651" s="24">
        <f>IF(Universe!Y651="","",(Universe!Y651-$B$2552)/$C$2552)</f>
        <v/>
      </c>
      <c r="E651" s="24">
        <f>IF(Universe!Z651="","",(Universe!Z651-$B$2553)/$C$2553)</f>
        <v/>
      </c>
      <c r="F651" s="24">
        <f>IF(Universe!AA651="","",(Universe!AA651-$B$2554)/$C$2554)</f>
        <v/>
      </c>
      <c r="G651" s="24">
        <f>IF(Universe!AB651="","",(Universe!AB651-$B$2555)/$C$2555)</f>
        <v/>
      </c>
      <c r="H651" s="24">
        <f>IF(Universe!AC651="","",(Universe!AC651-$B$2556)/$C$2556)</f>
        <v/>
      </c>
      <c r="I651" s="24">
        <f>IF(Universe!AD651="","",(Universe!AD651-$B$2557)/$C$2557)</f>
        <v/>
      </c>
      <c r="J651" s="24">
        <f>IF(Universe!AE651="","",(Universe!AE651-$B$2558)/$C$2558)</f>
        <v/>
      </c>
      <c r="K651" s="24">
        <f>IF(Universe!AF651="","",(Universe!AF651-$B$2559)/$C$2559)</f>
        <v/>
      </c>
      <c r="L651" s="24">
        <f>IF(Universe!AG651="","",(Universe!AG651-$B$2560)/$C$2560)</f>
        <v/>
      </c>
      <c r="M651" s="24">
        <f>IF(Universe!AH651="","",(Universe!AH651-$B$2561)/$C$2561)</f>
        <v/>
      </c>
      <c r="N651" s="24">
        <f>IF(Universe!AI651="","",(Universe!AI651-$B$2562)/$C$2562)</f>
        <v/>
      </c>
      <c r="O651" s="24">
        <f>0.74*IF(B651="",0,B651)+0.16*IF(C651="",0,C651)+0.1*IF(D651="",0,D651)</f>
        <v/>
      </c>
      <c r="P651" s="24">
        <f>0.35*IF(E651="",0,E651)+0.35*IF(F651="",0,F651)+0.3*IF(G651="",0,G651)</f>
        <v/>
      </c>
      <c r="Q651" s="24">
        <f>0.656*IF(I651="",0,I651)+0.344*IF(H651="",0,H651)</f>
        <v/>
      </c>
      <c r="R651" s="24">
        <f>0.338*IF(J651="",0,J651)+0.662*IF(K651="",0,K651)</f>
        <v/>
      </c>
      <c r="S651" s="24">
        <f>0.38*IF(L651="",0,L651)+0.35*IF(M651="",0,M651)+0.27*IF(N651="",0,N651)</f>
        <v/>
      </c>
      <c r="T651" s="24">
        <f>IF(Universe!S651="","",((Universe!S651-$B$2565)/$C$2565)^3)</f>
        <v/>
      </c>
      <c r="U651" s="24">
        <f>IF(Universe!S651="","",(Universe!S651-$B$2565)/$C$2565)</f>
        <v/>
      </c>
      <c r="V651" s="24">
        <f>IF(Universe!T651="","",(Universe!T651-$B$2566)/$C$2566)</f>
        <v/>
      </c>
      <c r="W651" s="24">
        <f>IF(Universe!U651="","",(Universe!U651-$B$2567)/$C$2567)</f>
        <v/>
      </c>
      <c r="X651" s="24">
        <f>IF(O651="","",(O651-$B$2571)/$C$2571)</f>
        <v/>
      </c>
      <c r="Y651" s="24">
        <f>IF(T651="","",(T651-$B$2576)/$C$2576)</f>
        <v/>
      </c>
      <c r="Z651" s="24">
        <f>IF(Universe!V651="","",(Universe!V651-$B$2568)/$C$2568)</f>
        <v/>
      </c>
      <c r="AA651" s="24">
        <f>IF(P651="","",(P651-$B$2572)/$C$2572)</f>
        <v/>
      </c>
      <c r="AB651" s="24">
        <f>IF(Q651="","",(Q651-$B$2573)/$C$2573)</f>
        <v/>
      </c>
      <c r="AC651" s="24">
        <f>IF(R651="","",(R651-$B$2574)/$C$2574)</f>
        <v/>
      </c>
      <c r="AD651" s="24">
        <f>IF(S651="","",(S651-$B$2575)/$C$2575)</f>
        <v/>
      </c>
      <c r="AE651" s="24">
        <f>IF(Y651="","",Y651-(19.12044933116382+16.522174187581257*U651))</f>
        <v/>
      </c>
      <c r="AF651" s="24">
        <f>IF(X651="","",(X651-(-0.27268023098325006+0.47142105304415904*V651+-0.3189264934812436*U651)--5.286111042926227e-16)/0.7994208745952703)</f>
        <v/>
      </c>
      <c r="AG651" s="24">
        <f>IF(AA651="","",(AA651-(0.5248806186338691+-0.064206457956449*U651)-5.43454825424064e-16)/0.9977404048781155)</f>
        <v/>
      </c>
      <c r="AH651" s="25" t="n">
        <v>-3.712632002687143</v>
      </c>
      <c r="AI651" s="25" t="n">
        <v>0.2093421098985984</v>
      </c>
      <c r="AJ651" s="25" t="n">
        <v>-0.4428022156639861</v>
      </c>
      <c r="AK651" s="25" t="n">
        <v>0.7646965427840189</v>
      </c>
      <c r="AL651" s="25" t="n">
        <v>1.376234284239068</v>
      </c>
      <c r="AM651" s="25" t="n">
        <v>-6.432005865715244</v>
      </c>
      <c r="AN651" s="25" t="n">
        <v>1.102996037487136</v>
      </c>
      <c r="AO651" s="25" t="n">
        <v>8.269942843745165</v>
      </c>
      <c r="AP651" s="25" t="n">
        <v>-1.509145023730702</v>
      </c>
      <c r="AQ651" s="25" t="n">
        <v>9.277257123482425</v>
      </c>
    </row>
    <row r="652">
      <c r="A652" s="23">
        <f>Universe!A652</f>
        <v/>
      </c>
      <c r="B652" s="24">
        <f>IF(Universe!W652="","",(Universe!W652-$B$2550)/$C$2550)</f>
        <v/>
      </c>
      <c r="C652" s="24">
        <f>IF(Universe!X652="","",(Universe!X652-$B$2551)/$C$2551)</f>
        <v/>
      </c>
      <c r="D652" s="24">
        <f>IF(Universe!Y652="","",(Universe!Y652-$B$2552)/$C$2552)</f>
        <v/>
      </c>
      <c r="E652" s="24">
        <f>IF(Universe!Z652="","",(Universe!Z652-$B$2553)/$C$2553)</f>
        <v/>
      </c>
      <c r="F652" s="24">
        <f>IF(Universe!AA652="","",(Universe!AA652-$B$2554)/$C$2554)</f>
        <v/>
      </c>
      <c r="G652" s="24">
        <f>IF(Universe!AB652="","",(Universe!AB652-$B$2555)/$C$2555)</f>
        <v/>
      </c>
      <c r="H652" s="24">
        <f>IF(Universe!AC652="","",(Universe!AC652-$B$2556)/$C$2556)</f>
        <v/>
      </c>
      <c r="I652" s="24">
        <f>IF(Universe!AD652="","",(Universe!AD652-$B$2557)/$C$2557)</f>
        <v/>
      </c>
      <c r="J652" s="24">
        <f>IF(Universe!AE652="","",(Universe!AE652-$B$2558)/$C$2558)</f>
        <v/>
      </c>
      <c r="K652" s="24">
        <f>IF(Universe!AF652="","",(Universe!AF652-$B$2559)/$C$2559)</f>
        <v/>
      </c>
      <c r="L652" s="24">
        <f>IF(Universe!AG652="","",(Universe!AG652-$B$2560)/$C$2560)</f>
        <v/>
      </c>
      <c r="M652" s="24">
        <f>IF(Universe!AH652="","",(Universe!AH652-$B$2561)/$C$2561)</f>
        <v/>
      </c>
      <c r="N652" s="24">
        <f>IF(Universe!AI652="","",(Universe!AI652-$B$2562)/$C$2562)</f>
        <v/>
      </c>
      <c r="O652" s="24">
        <f>0.74*IF(B652="",0,B652)+0.16*IF(C652="",0,C652)+0.1*IF(D652="",0,D652)</f>
        <v/>
      </c>
      <c r="P652" s="24">
        <f>0.35*IF(E652="",0,E652)+0.35*IF(F652="",0,F652)+0.3*IF(G652="",0,G652)</f>
        <v/>
      </c>
      <c r="Q652" s="24">
        <f>0.656*IF(I652="",0,I652)+0.344*IF(H652="",0,H652)</f>
        <v/>
      </c>
      <c r="R652" s="24">
        <f>0.338*IF(J652="",0,J652)+0.662*IF(K652="",0,K652)</f>
        <v/>
      </c>
      <c r="S652" s="24">
        <f>0.38*IF(L652="",0,L652)+0.35*IF(M652="",0,M652)+0.27*IF(N652="",0,N652)</f>
        <v/>
      </c>
      <c r="T652" s="24">
        <f>IF(Universe!S652="","",((Universe!S652-$B$2565)/$C$2565)^3)</f>
        <v/>
      </c>
      <c r="U652" s="24">
        <f>IF(Universe!S652="","",(Universe!S652-$B$2565)/$C$2565)</f>
        <v/>
      </c>
      <c r="V652" s="24">
        <f>IF(Universe!T652="","",(Universe!T652-$B$2566)/$C$2566)</f>
        <v/>
      </c>
      <c r="W652" s="24">
        <f>IF(Universe!U652="","",(Universe!U652-$B$2567)/$C$2567)</f>
        <v/>
      </c>
      <c r="X652" s="24">
        <f>IF(O652="","",(O652-$B$2571)/$C$2571)</f>
        <v/>
      </c>
      <c r="Y652" s="24">
        <f>IF(T652="","",(T652-$B$2576)/$C$2576)</f>
        <v/>
      </c>
      <c r="Z652" s="24">
        <f>IF(Universe!V652="","",(Universe!V652-$B$2568)/$C$2568)</f>
        <v/>
      </c>
      <c r="AA652" s="24">
        <f>IF(P652="","",(P652-$B$2572)/$C$2572)</f>
        <v/>
      </c>
      <c r="AB652" s="24">
        <f>IF(Q652="","",(Q652-$B$2573)/$C$2573)</f>
        <v/>
      </c>
      <c r="AC652" s="24">
        <f>IF(R652="","",(R652-$B$2574)/$C$2574)</f>
        <v/>
      </c>
      <c r="AD652" s="24">
        <f>IF(S652="","",(S652-$B$2575)/$C$2575)</f>
        <v/>
      </c>
      <c r="AE652" s="24">
        <f>IF(Y652="","",Y652-(19.12044933116382+16.522174187581257*U652))</f>
        <v/>
      </c>
      <c r="AF652" s="24">
        <f>IF(X652="","",(X652-(-0.27268023098325006+0.47142105304415904*V652+-0.3189264934812436*U652)--5.286111042926227e-16)/0.7994208745952703)</f>
        <v/>
      </c>
      <c r="AG652" s="24">
        <f>IF(AA652="","",(AA652-(0.5248806186338691+-0.064206457956449*U652)-5.43454825424064e-16)/0.9977404048781155)</f>
        <v/>
      </c>
      <c r="AH652" s="25" t="n">
        <v>-3.614761818988006</v>
      </c>
      <c r="AI652" s="25" t="n">
        <v>1.446915727269101</v>
      </c>
      <c r="AJ652" s="25" t="n">
        <v>-0.9914066503629456</v>
      </c>
      <c r="AK652" s="25" t="n">
        <v>0.9916045839709332</v>
      </c>
      <c r="AL652" s="25" t="n">
        <v>1.673408096133657</v>
      </c>
      <c r="AM652" s="25" t="n">
        <v>1.318221849469623</v>
      </c>
      <c r="AN652" s="25" t="n">
        <v>0.4102424732596418</v>
      </c>
      <c r="AO652" s="25" t="n">
        <v>2.10160526337023</v>
      </c>
      <c r="AP652" s="25" t="n">
        <v>-0.265022626510335</v>
      </c>
      <c r="AQ652" s="25" t="n">
        <v>0.1165050085068343</v>
      </c>
    </row>
    <row r="653">
      <c r="A653" s="23">
        <f>Universe!A653</f>
        <v/>
      </c>
      <c r="B653" s="24">
        <f>IF(Universe!W653="","",(Universe!W653-$B$2550)/$C$2550)</f>
        <v/>
      </c>
      <c r="C653" s="24">
        <f>IF(Universe!X653="","",(Universe!X653-$B$2551)/$C$2551)</f>
        <v/>
      </c>
      <c r="D653" s="24">
        <f>IF(Universe!Y653="","",(Universe!Y653-$B$2552)/$C$2552)</f>
        <v/>
      </c>
      <c r="E653" s="24">
        <f>IF(Universe!Z653="","",(Universe!Z653-$B$2553)/$C$2553)</f>
        <v/>
      </c>
      <c r="F653" s="24">
        <f>IF(Universe!AA653="","",(Universe!AA653-$B$2554)/$C$2554)</f>
        <v/>
      </c>
      <c r="G653" s="24">
        <f>IF(Universe!AB653="","",(Universe!AB653-$B$2555)/$C$2555)</f>
        <v/>
      </c>
      <c r="H653" s="24">
        <f>IF(Universe!AC653="","",(Universe!AC653-$B$2556)/$C$2556)</f>
        <v/>
      </c>
      <c r="I653" s="24">
        <f>IF(Universe!AD653="","",(Universe!AD653-$B$2557)/$C$2557)</f>
        <v/>
      </c>
      <c r="J653" s="24">
        <f>IF(Universe!AE653="","",(Universe!AE653-$B$2558)/$C$2558)</f>
        <v/>
      </c>
      <c r="K653" s="24">
        <f>IF(Universe!AF653="","",(Universe!AF653-$B$2559)/$C$2559)</f>
        <v/>
      </c>
      <c r="L653" s="24">
        <f>IF(Universe!AG653="","",(Universe!AG653-$B$2560)/$C$2560)</f>
        <v/>
      </c>
      <c r="M653" s="24">
        <f>IF(Universe!AH653="","",(Universe!AH653-$B$2561)/$C$2561)</f>
        <v/>
      </c>
      <c r="N653" s="24">
        <f>IF(Universe!AI653="","",(Universe!AI653-$B$2562)/$C$2562)</f>
        <v/>
      </c>
      <c r="O653" s="24">
        <f>0.74*IF(B653="",0,B653)+0.16*IF(C653="",0,C653)+0.1*IF(D653="",0,D653)</f>
        <v/>
      </c>
      <c r="P653" s="24">
        <f>0.35*IF(E653="",0,E653)+0.35*IF(F653="",0,F653)+0.3*IF(G653="",0,G653)</f>
        <v/>
      </c>
      <c r="Q653" s="24">
        <f>0.656*IF(I653="",0,I653)+0.344*IF(H653="",0,H653)</f>
        <v/>
      </c>
      <c r="R653" s="24">
        <f>0.338*IF(J653="",0,J653)+0.662*IF(K653="",0,K653)</f>
        <v/>
      </c>
      <c r="S653" s="24">
        <f>0.38*IF(L653="",0,L653)+0.35*IF(M653="",0,M653)+0.27*IF(N653="",0,N653)</f>
        <v/>
      </c>
      <c r="T653" s="24">
        <f>IF(Universe!S653="","",((Universe!S653-$B$2565)/$C$2565)^3)</f>
        <v/>
      </c>
      <c r="U653" s="24">
        <f>IF(Universe!S653="","",(Universe!S653-$B$2565)/$C$2565)</f>
        <v/>
      </c>
      <c r="V653" s="24">
        <f>IF(Universe!T653="","",(Universe!T653-$B$2566)/$C$2566)</f>
        <v/>
      </c>
      <c r="W653" s="24">
        <f>IF(Universe!U653="","",(Universe!U653-$B$2567)/$C$2567)</f>
        <v/>
      </c>
      <c r="X653" s="24">
        <f>IF(O653="","",(O653-$B$2571)/$C$2571)</f>
        <v/>
      </c>
      <c r="Y653" s="24">
        <f>IF(T653="","",(T653-$B$2576)/$C$2576)</f>
        <v/>
      </c>
      <c r="Z653" s="24">
        <f>IF(Universe!V653="","",(Universe!V653-$B$2568)/$C$2568)</f>
        <v/>
      </c>
      <c r="AA653" s="24">
        <f>IF(P653="","",(P653-$B$2572)/$C$2572)</f>
        <v/>
      </c>
      <c r="AB653" s="24">
        <f>IF(Q653="","",(Q653-$B$2573)/$C$2573)</f>
        <v/>
      </c>
      <c r="AC653" s="24">
        <f>IF(R653="","",(R653-$B$2574)/$C$2574)</f>
        <v/>
      </c>
      <c r="AD653" s="24">
        <f>IF(S653="","",(S653-$B$2575)/$C$2575)</f>
        <v/>
      </c>
      <c r="AE653" s="24">
        <f>IF(Y653="","",Y653-(19.12044933116382+16.522174187581257*U653))</f>
        <v/>
      </c>
      <c r="AF653" s="24">
        <f>IF(X653="","",(X653-(-0.27268023098325006+0.47142105304415904*V653+-0.3189264934812436*U653)--5.286111042926227e-16)/0.7994208745952703)</f>
        <v/>
      </c>
      <c r="AG653" s="24">
        <f>IF(AA653="","",(AA653-(0.5248806186338691+-0.064206457956449*U653)-5.43454825424064e-16)/0.9977404048781155)</f>
        <v/>
      </c>
      <c r="AH653" s="25" t="n">
        <v>-2.290870500699762</v>
      </c>
      <c r="AI653" s="25" t="n">
        <v>-0.7604544524794558</v>
      </c>
      <c r="AJ653" s="25" t="n">
        <v>-1.395511601856484</v>
      </c>
      <c r="AK653" s="25" t="n">
        <v>0.6077149950748885</v>
      </c>
      <c r="AL653" s="25" t="n">
        <v>3.378530733829477</v>
      </c>
      <c r="AM653" s="25" t="n">
        <v>-0.4312586266506038</v>
      </c>
      <c r="AN653" s="25" t="n">
        <v>0.2329302156894815</v>
      </c>
      <c r="AO653" s="25" t="n">
        <v>-0.3818870931293426</v>
      </c>
      <c r="AP653" s="25" t="n">
        <v>-2.632113260709645</v>
      </c>
      <c r="AQ653" s="25" t="n">
        <v>0.8497407275500639</v>
      </c>
    </row>
    <row r="654">
      <c r="A654" s="23">
        <f>Universe!A654</f>
        <v/>
      </c>
      <c r="B654" s="24">
        <f>IF(Universe!W654="","",(Universe!W654-$B$2550)/$C$2550)</f>
        <v/>
      </c>
      <c r="C654" s="24">
        <f>IF(Universe!X654="","",(Universe!X654-$B$2551)/$C$2551)</f>
        <v/>
      </c>
      <c r="D654" s="24">
        <f>IF(Universe!Y654="","",(Universe!Y654-$B$2552)/$C$2552)</f>
        <v/>
      </c>
      <c r="E654" s="24">
        <f>IF(Universe!Z654="","",(Universe!Z654-$B$2553)/$C$2553)</f>
        <v/>
      </c>
      <c r="F654" s="24">
        <f>IF(Universe!AA654="","",(Universe!AA654-$B$2554)/$C$2554)</f>
        <v/>
      </c>
      <c r="G654" s="24">
        <f>IF(Universe!AB654="","",(Universe!AB654-$B$2555)/$C$2555)</f>
        <v/>
      </c>
      <c r="H654" s="24">
        <f>IF(Universe!AC654="","",(Universe!AC654-$B$2556)/$C$2556)</f>
        <v/>
      </c>
      <c r="I654" s="24">
        <f>IF(Universe!AD654="","",(Universe!AD654-$B$2557)/$C$2557)</f>
        <v/>
      </c>
      <c r="J654" s="24">
        <f>IF(Universe!AE654="","",(Universe!AE654-$B$2558)/$C$2558)</f>
        <v/>
      </c>
      <c r="K654" s="24">
        <f>IF(Universe!AF654="","",(Universe!AF654-$B$2559)/$C$2559)</f>
        <v/>
      </c>
      <c r="L654" s="24">
        <f>IF(Universe!AG654="","",(Universe!AG654-$B$2560)/$C$2560)</f>
        <v/>
      </c>
      <c r="M654" s="24">
        <f>IF(Universe!AH654="","",(Universe!AH654-$B$2561)/$C$2561)</f>
        <v/>
      </c>
      <c r="N654" s="24">
        <f>IF(Universe!AI654="","",(Universe!AI654-$B$2562)/$C$2562)</f>
        <v/>
      </c>
      <c r="O654" s="24">
        <f>0.74*IF(B654="",0,B654)+0.16*IF(C654="",0,C654)+0.1*IF(D654="",0,D654)</f>
        <v/>
      </c>
      <c r="P654" s="24">
        <f>0.35*IF(E654="",0,E654)+0.35*IF(F654="",0,F654)+0.3*IF(G654="",0,G654)</f>
        <v/>
      </c>
      <c r="Q654" s="24">
        <f>0.656*IF(I654="",0,I654)+0.344*IF(H654="",0,H654)</f>
        <v/>
      </c>
      <c r="R654" s="24">
        <f>0.338*IF(J654="",0,J654)+0.662*IF(K654="",0,K654)</f>
        <v/>
      </c>
      <c r="S654" s="24">
        <f>0.38*IF(L654="",0,L654)+0.35*IF(M654="",0,M654)+0.27*IF(N654="",0,N654)</f>
        <v/>
      </c>
      <c r="T654" s="24">
        <f>IF(Universe!S654="","",((Universe!S654-$B$2565)/$C$2565)^3)</f>
        <v/>
      </c>
      <c r="U654" s="24">
        <f>IF(Universe!S654="","",(Universe!S654-$B$2565)/$C$2565)</f>
        <v/>
      </c>
      <c r="V654" s="24">
        <f>IF(Universe!T654="","",(Universe!T654-$B$2566)/$C$2566)</f>
        <v/>
      </c>
      <c r="W654" s="24">
        <f>IF(Universe!U654="","",(Universe!U654-$B$2567)/$C$2567)</f>
        <v/>
      </c>
      <c r="X654" s="24">
        <f>IF(O654="","",(O654-$B$2571)/$C$2571)</f>
        <v/>
      </c>
      <c r="Y654" s="24">
        <f>IF(T654="","",(T654-$B$2576)/$C$2576)</f>
        <v/>
      </c>
      <c r="Z654" s="24">
        <f>IF(Universe!V654="","",(Universe!V654-$B$2568)/$C$2568)</f>
        <v/>
      </c>
      <c r="AA654" s="24">
        <f>IF(P654="","",(P654-$B$2572)/$C$2572)</f>
        <v/>
      </c>
      <c r="AB654" s="24">
        <f>IF(Q654="","",(Q654-$B$2573)/$C$2573)</f>
        <v/>
      </c>
      <c r="AC654" s="24">
        <f>IF(R654="","",(R654-$B$2574)/$C$2574)</f>
        <v/>
      </c>
      <c r="AD654" s="24">
        <f>IF(S654="","",(S654-$B$2575)/$C$2575)</f>
        <v/>
      </c>
      <c r="AE654" s="24">
        <f>IF(Y654="","",Y654-(19.12044933116382+16.522174187581257*U654))</f>
        <v/>
      </c>
      <c r="AF654" s="24">
        <f>IF(X654="","",(X654-(-0.27268023098325006+0.47142105304415904*V654+-0.3189264934812436*U654)--5.286111042926227e-16)/0.7994208745952703)</f>
        <v/>
      </c>
      <c r="AG654" s="24">
        <f>IF(AA654="","",(AA654-(0.5248806186338691+-0.064206457956449*U654)-5.43454825424064e-16)/0.9977404048781155)</f>
        <v/>
      </c>
      <c r="AH654" s="25" t="n">
        <v>-3.893746022006969</v>
      </c>
      <c r="AI654" s="25" t="n">
        <v>-0.4344948296324397</v>
      </c>
      <c r="AJ654" s="25" t="n">
        <v>-0.2282845191862594</v>
      </c>
      <c r="AK654" s="25" t="n">
        <v>-0.5550112952060698</v>
      </c>
      <c r="AL654" s="25" t="n">
        <v>0.7538050237409243</v>
      </c>
      <c r="AM654" s="25" t="n">
        <v>1.296917764314149</v>
      </c>
      <c r="AN654" s="25" t="n">
        <v>-2.312176629658671</v>
      </c>
      <c r="AO654" s="25" t="n">
        <v>0.1666271357707964</v>
      </c>
      <c r="AP654" s="25" t="n">
        <v>-0.3738681502273341</v>
      </c>
      <c r="AQ654" s="25" t="n">
        <v>-0.0211681837767369</v>
      </c>
    </row>
    <row r="655">
      <c r="A655" s="23">
        <f>Universe!A655</f>
        <v/>
      </c>
      <c r="B655" s="24">
        <f>IF(Universe!W655="","",(Universe!W655-$B$2550)/$C$2550)</f>
        <v/>
      </c>
      <c r="C655" s="24">
        <f>IF(Universe!X655="","",(Universe!X655-$B$2551)/$C$2551)</f>
        <v/>
      </c>
      <c r="D655" s="24">
        <f>IF(Universe!Y655="","",(Universe!Y655-$B$2552)/$C$2552)</f>
        <v/>
      </c>
      <c r="E655" s="24">
        <f>IF(Universe!Z655="","",(Universe!Z655-$B$2553)/$C$2553)</f>
        <v/>
      </c>
      <c r="F655" s="24">
        <f>IF(Universe!AA655="","",(Universe!AA655-$B$2554)/$C$2554)</f>
        <v/>
      </c>
      <c r="G655" s="24">
        <f>IF(Universe!AB655="","",(Universe!AB655-$B$2555)/$C$2555)</f>
        <v/>
      </c>
      <c r="H655" s="24">
        <f>IF(Universe!AC655="","",(Universe!AC655-$B$2556)/$C$2556)</f>
        <v/>
      </c>
      <c r="I655" s="24">
        <f>IF(Universe!AD655="","",(Universe!AD655-$B$2557)/$C$2557)</f>
        <v/>
      </c>
      <c r="J655" s="24">
        <f>IF(Universe!AE655="","",(Universe!AE655-$B$2558)/$C$2558)</f>
        <v/>
      </c>
      <c r="K655" s="24">
        <f>IF(Universe!AF655="","",(Universe!AF655-$B$2559)/$C$2559)</f>
        <v/>
      </c>
      <c r="L655" s="24">
        <f>IF(Universe!AG655="","",(Universe!AG655-$B$2560)/$C$2560)</f>
        <v/>
      </c>
      <c r="M655" s="24">
        <f>IF(Universe!AH655="","",(Universe!AH655-$B$2561)/$C$2561)</f>
        <v/>
      </c>
      <c r="N655" s="24">
        <f>IF(Universe!AI655="","",(Universe!AI655-$B$2562)/$C$2562)</f>
        <v/>
      </c>
      <c r="O655" s="24">
        <f>0.74*IF(B655="",0,B655)+0.16*IF(C655="",0,C655)+0.1*IF(D655="",0,D655)</f>
        <v/>
      </c>
      <c r="P655" s="24">
        <f>0.35*IF(E655="",0,E655)+0.35*IF(F655="",0,F655)+0.3*IF(G655="",0,G655)</f>
        <v/>
      </c>
      <c r="Q655" s="24">
        <f>0.656*IF(I655="",0,I655)+0.344*IF(H655="",0,H655)</f>
        <v/>
      </c>
      <c r="R655" s="24">
        <f>0.338*IF(J655="",0,J655)+0.662*IF(K655="",0,K655)</f>
        <v/>
      </c>
      <c r="S655" s="24">
        <f>0.38*IF(L655="",0,L655)+0.35*IF(M655="",0,M655)+0.27*IF(N655="",0,N655)</f>
        <v/>
      </c>
      <c r="T655" s="24">
        <f>IF(Universe!S655="","",((Universe!S655-$B$2565)/$C$2565)^3)</f>
        <v/>
      </c>
      <c r="U655" s="24">
        <f>IF(Universe!S655="","",(Universe!S655-$B$2565)/$C$2565)</f>
        <v/>
      </c>
      <c r="V655" s="24">
        <f>IF(Universe!T655="","",(Universe!T655-$B$2566)/$C$2566)</f>
        <v/>
      </c>
      <c r="W655" s="24">
        <f>IF(Universe!U655="","",(Universe!U655-$B$2567)/$C$2567)</f>
        <v/>
      </c>
      <c r="X655" s="24">
        <f>IF(O655="","",(O655-$B$2571)/$C$2571)</f>
        <v/>
      </c>
      <c r="Y655" s="24">
        <f>IF(T655="","",(T655-$B$2576)/$C$2576)</f>
        <v/>
      </c>
      <c r="Z655" s="24">
        <f>IF(Universe!V655="","",(Universe!V655-$B$2568)/$C$2568)</f>
        <v/>
      </c>
      <c r="AA655" s="24">
        <f>IF(P655="","",(P655-$B$2572)/$C$2572)</f>
        <v/>
      </c>
      <c r="AB655" s="24">
        <f>IF(Q655="","",(Q655-$B$2573)/$C$2573)</f>
        <v/>
      </c>
      <c r="AC655" s="24">
        <f>IF(R655="","",(R655-$B$2574)/$C$2574)</f>
        <v/>
      </c>
      <c r="AD655" s="24">
        <f>IF(S655="","",(S655-$B$2575)/$C$2575)</f>
        <v/>
      </c>
      <c r="AE655" s="24">
        <f>IF(Y655="","",Y655-(19.12044933116382+16.522174187581257*U655))</f>
        <v/>
      </c>
      <c r="AF655" s="24">
        <f>IF(X655="","",(X655-(-0.27268023098325006+0.47142105304415904*V655+-0.3189264934812436*U655)--5.286111042926227e-16)/0.7994208745952703)</f>
        <v/>
      </c>
      <c r="AG655" s="24">
        <f>IF(AA655="","",(AA655-(0.5248806186338691+-0.064206457956449*U655)-5.43454825424064e-16)/0.9977404048781155)</f>
        <v/>
      </c>
      <c r="AH655" s="25" t="n">
        <v>-3.774999995297864</v>
      </c>
      <c r="AI655" s="25" t="n">
        <v>-0.7629457077814119</v>
      </c>
      <c r="AJ655" s="25" t="n">
        <v>-0.4017398239681992</v>
      </c>
      <c r="AK655" s="25" t="n">
        <v>-1.054736709817631</v>
      </c>
      <c r="AL655" s="25" t="n">
        <v>1.172673184839354</v>
      </c>
      <c r="AM655" s="25" t="n">
        <v>0.8832854806878125</v>
      </c>
      <c r="AN655" s="25" t="n">
        <v>-2.408549014341387</v>
      </c>
      <c r="AO655" s="25" t="n">
        <v>0.0600727836284799</v>
      </c>
      <c r="AP655" s="25" t="n">
        <v>-0.598775550660501</v>
      </c>
      <c r="AQ655" s="25" t="n">
        <v>-0.2917466250033038</v>
      </c>
    </row>
    <row r="656">
      <c r="A656" s="23">
        <f>Universe!A656</f>
        <v/>
      </c>
      <c r="B656" s="24">
        <f>IF(Universe!W656="","",(Universe!W656-$B$2550)/$C$2550)</f>
        <v/>
      </c>
      <c r="C656" s="24">
        <f>IF(Universe!X656="","",(Universe!X656-$B$2551)/$C$2551)</f>
        <v/>
      </c>
      <c r="D656" s="24">
        <f>IF(Universe!Y656="","",(Universe!Y656-$B$2552)/$C$2552)</f>
        <v/>
      </c>
      <c r="E656" s="24">
        <f>IF(Universe!Z656="","",(Universe!Z656-$B$2553)/$C$2553)</f>
        <v/>
      </c>
      <c r="F656" s="24">
        <f>IF(Universe!AA656="","",(Universe!AA656-$B$2554)/$C$2554)</f>
        <v/>
      </c>
      <c r="G656" s="24">
        <f>IF(Universe!AB656="","",(Universe!AB656-$B$2555)/$C$2555)</f>
        <v/>
      </c>
      <c r="H656" s="24">
        <f>IF(Universe!AC656="","",(Universe!AC656-$B$2556)/$C$2556)</f>
        <v/>
      </c>
      <c r="I656" s="24">
        <f>IF(Universe!AD656="","",(Universe!AD656-$B$2557)/$C$2557)</f>
        <v/>
      </c>
      <c r="J656" s="24">
        <f>IF(Universe!AE656="","",(Universe!AE656-$B$2558)/$C$2558)</f>
        <v/>
      </c>
      <c r="K656" s="24">
        <f>IF(Universe!AF656="","",(Universe!AF656-$B$2559)/$C$2559)</f>
        <v/>
      </c>
      <c r="L656" s="24">
        <f>IF(Universe!AG656="","",(Universe!AG656-$B$2560)/$C$2560)</f>
        <v/>
      </c>
      <c r="M656" s="24">
        <f>IF(Universe!AH656="","",(Universe!AH656-$B$2561)/$C$2561)</f>
        <v/>
      </c>
      <c r="N656" s="24">
        <f>IF(Universe!AI656="","",(Universe!AI656-$B$2562)/$C$2562)</f>
        <v/>
      </c>
      <c r="O656" s="24">
        <f>0.74*IF(B656="",0,B656)+0.16*IF(C656="",0,C656)+0.1*IF(D656="",0,D656)</f>
        <v/>
      </c>
      <c r="P656" s="24">
        <f>0.35*IF(E656="",0,E656)+0.35*IF(F656="",0,F656)+0.3*IF(G656="",0,G656)</f>
        <v/>
      </c>
      <c r="Q656" s="24">
        <f>0.656*IF(I656="",0,I656)+0.344*IF(H656="",0,H656)</f>
        <v/>
      </c>
      <c r="R656" s="24">
        <f>0.338*IF(J656="",0,J656)+0.662*IF(K656="",0,K656)</f>
        <v/>
      </c>
      <c r="S656" s="24">
        <f>0.38*IF(L656="",0,L656)+0.35*IF(M656="",0,M656)+0.27*IF(N656="",0,N656)</f>
        <v/>
      </c>
      <c r="T656" s="24">
        <f>IF(Universe!S656="","",((Universe!S656-$B$2565)/$C$2565)^3)</f>
        <v/>
      </c>
      <c r="U656" s="24">
        <f>IF(Universe!S656="","",(Universe!S656-$B$2565)/$C$2565)</f>
        <v/>
      </c>
      <c r="V656" s="24">
        <f>IF(Universe!T656="","",(Universe!T656-$B$2566)/$C$2566)</f>
        <v/>
      </c>
      <c r="W656" s="24">
        <f>IF(Universe!U656="","",(Universe!U656-$B$2567)/$C$2567)</f>
        <v/>
      </c>
      <c r="X656" s="24">
        <f>IF(O656="","",(O656-$B$2571)/$C$2571)</f>
        <v/>
      </c>
      <c r="Y656" s="24">
        <f>IF(T656="","",(T656-$B$2576)/$C$2576)</f>
        <v/>
      </c>
      <c r="Z656" s="24">
        <f>IF(Universe!V656="","",(Universe!V656-$B$2568)/$C$2568)</f>
        <v/>
      </c>
      <c r="AA656" s="24">
        <f>IF(P656="","",(P656-$B$2572)/$C$2572)</f>
        <v/>
      </c>
      <c r="AB656" s="24">
        <f>IF(Q656="","",(Q656-$B$2573)/$C$2573)</f>
        <v/>
      </c>
      <c r="AC656" s="24">
        <f>IF(R656="","",(R656-$B$2574)/$C$2574)</f>
        <v/>
      </c>
      <c r="AD656" s="24">
        <f>IF(S656="","",(S656-$B$2575)/$C$2575)</f>
        <v/>
      </c>
      <c r="AE656" s="24">
        <f>IF(Y656="","",Y656-(19.12044933116382+16.522174187581257*U656))</f>
        <v/>
      </c>
      <c r="AF656" s="24">
        <f>IF(X656="","",(X656-(-0.27268023098325006+0.47142105304415904*V656+-0.3189264934812436*U656)--5.286111042926227e-16)/0.7994208745952703)</f>
        <v/>
      </c>
      <c r="AG656" s="24">
        <f>IF(AA656="","",(AA656-(0.5248806186338691+-0.064206457956449*U656)-5.43454825424064e-16)/0.9977404048781155)</f>
        <v/>
      </c>
      <c r="AH656" s="25" t="n">
        <v>-2.202682346825818</v>
      </c>
      <c r="AI656" s="25" t="n">
        <v>1.067779916566768</v>
      </c>
      <c r="AJ656" s="25" t="n">
        <v>-1.008264991472546</v>
      </c>
      <c r="AK656" s="25" t="n">
        <v>-0.5280452798322431</v>
      </c>
      <c r="AL656" s="25" t="n">
        <v>3.36301309031809</v>
      </c>
      <c r="AM656" s="25" t="n">
        <v>0.7538471711866523</v>
      </c>
      <c r="AN656" s="25" t="n">
        <v>1.478153361272079</v>
      </c>
      <c r="AO656" s="25" t="n">
        <v>0.1646996220623457</v>
      </c>
      <c r="AP656" s="25" t="n">
        <v>0.0888522218733639</v>
      </c>
      <c r="AQ656" s="25" t="n">
        <v>1.814342734570103</v>
      </c>
    </row>
    <row r="657">
      <c r="A657" s="23">
        <f>Universe!A657</f>
        <v/>
      </c>
      <c r="B657" s="24">
        <f>IF(Universe!W657="","",(Universe!W657-$B$2550)/$C$2550)</f>
        <v/>
      </c>
      <c r="C657" s="24">
        <f>IF(Universe!X657="","",(Universe!X657-$B$2551)/$C$2551)</f>
        <v/>
      </c>
      <c r="D657" s="24">
        <f>IF(Universe!Y657="","",(Universe!Y657-$B$2552)/$C$2552)</f>
        <v/>
      </c>
      <c r="E657" s="24">
        <f>IF(Universe!Z657="","",(Universe!Z657-$B$2553)/$C$2553)</f>
        <v/>
      </c>
      <c r="F657" s="24">
        <f>IF(Universe!AA657="","",(Universe!AA657-$B$2554)/$C$2554)</f>
        <v/>
      </c>
      <c r="G657" s="24">
        <f>IF(Universe!AB657="","",(Universe!AB657-$B$2555)/$C$2555)</f>
        <v/>
      </c>
      <c r="H657" s="24">
        <f>IF(Universe!AC657="","",(Universe!AC657-$B$2556)/$C$2556)</f>
        <v/>
      </c>
      <c r="I657" s="24">
        <f>IF(Universe!AD657="","",(Universe!AD657-$B$2557)/$C$2557)</f>
        <v/>
      </c>
      <c r="J657" s="24">
        <f>IF(Universe!AE657="","",(Universe!AE657-$B$2558)/$C$2558)</f>
        <v/>
      </c>
      <c r="K657" s="24">
        <f>IF(Universe!AF657="","",(Universe!AF657-$B$2559)/$C$2559)</f>
        <v/>
      </c>
      <c r="L657" s="24">
        <f>IF(Universe!AG657="","",(Universe!AG657-$B$2560)/$C$2560)</f>
        <v/>
      </c>
      <c r="M657" s="24">
        <f>IF(Universe!AH657="","",(Universe!AH657-$B$2561)/$C$2561)</f>
        <v/>
      </c>
      <c r="N657" s="24">
        <f>IF(Universe!AI657="","",(Universe!AI657-$B$2562)/$C$2562)</f>
        <v/>
      </c>
      <c r="O657" s="24">
        <f>0.74*IF(B657="",0,B657)+0.16*IF(C657="",0,C657)+0.1*IF(D657="",0,D657)</f>
        <v/>
      </c>
      <c r="P657" s="24">
        <f>0.35*IF(E657="",0,E657)+0.35*IF(F657="",0,F657)+0.3*IF(G657="",0,G657)</f>
        <v/>
      </c>
      <c r="Q657" s="24">
        <f>0.656*IF(I657="",0,I657)+0.344*IF(H657="",0,H657)</f>
        <v/>
      </c>
      <c r="R657" s="24">
        <f>0.338*IF(J657="",0,J657)+0.662*IF(K657="",0,K657)</f>
        <v/>
      </c>
      <c r="S657" s="24">
        <f>0.38*IF(L657="",0,L657)+0.35*IF(M657="",0,M657)+0.27*IF(N657="",0,N657)</f>
        <v/>
      </c>
      <c r="T657" s="24">
        <f>IF(Universe!S657="","",((Universe!S657-$B$2565)/$C$2565)^3)</f>
        <v/>
      </c>
      <c r="U657" s="24">
        <f>IF(Universe!S657="","",(Universe!S657-$B$2565)/$C$2565)</f>
        <v/>
      </c>
      <c r="V657" s="24">
        <f>IF(Universe!T657="","",(Universe!T657-$B$2566)/$C$2566)</f>
        <v/>
      </c>
      <c r="W657" s="24">
        <f>IF(Universe!U657="","",(Universe!U657-$B$2567)/$C$2567)</f>
        <v/>
      </c>
      <c r="X657" s="24">
        <f>IF(O657="","",(O657-$B$2571)/$C$2571)</f>
        <v/>
      </c>
      <c r="Y657" s="24">
        <f>IF(T657="","",(T657-$B$2576)/$C$2576)</f>
        <v/>
      </c>
      <c r="Z657" s="24">
        <f>IF(Universe!V657="","",(Universe!V657-$B$2568)/$C$2568)</f>
        <v/>
      </c>
      <c r="AA657" s="24">
        <f>IF(P657="","",(P657-$B$2572)/$C$2572)</f>
        <v/>
      </c>
      <c r="AB657" s="24">
        <f>IF(Q657="","",(Q657-$B$2573)/$C$2573)</f>
        <v/>
      </c>
      <c r="AC657" s="24">
        <f>IF(R657="","",(R657-$B$2574)/$C$2574)</f>
        <v/>
      </c>
      <c r="AD657" s="24">
        <f>IF(S657="","",(S657-$B$2575)/$C$2575)</f>
        <v/>
      </c>
      <c r="AE657" s="24">
        <f>IF(Y657="","",Y657-(19.12044933116382+16.522174187581257*U657))</f>
        <v/>
      </c>
      <c r="AF657" s="24">
        <f>IF(X657="","",(X657-(-0.27268023098325006+0.47142105304415904*V657+-0.3189264934812436*U657)--5.286111042926227e-16)/0.7994208745952703)</f>
        <v/>
      </c>
      <c r="AG657" s="24">
        <f>IF(AA657="","",(AA657-(0.5248806186338691+-0.064206457956449*U657)-5.43454825424064e-16)/0.9977404048781155)</f>
        <v/>
      </c>
      <c r="AH657" s="25" t="n">
        <v>-0.8817674773960044</v>
      </c>
      <c r="AI657" s="25" t="n">
        <v>-1.334117416200592</v>
      </c>
      <c r="AJ657" s="25" t="n">
        <v>-0.1864663756426976</v>
      </c>
      <c r="AK657" s="25" t="n">
        <v>0.181558748572262</v>
      </c>
      <c r="AL657" s="25" t="n">
        <v>1.851348506817391</v>
      </c>
      <c r="AM657" s="25" t="n">
        <v>0.4420911683004415</v>
      </c>
      <c r="AN657" s="25" t="n">
        <v>-0.6709647991091652</v>
      </c>
      <c r="AO657" s="25" t="n">
        <v>0.0896026695964479</v>
      </c>
      <c r="AP657" s="25" t="n">
        <v>-0.4550541557764956</v>
      </c>
      <c r="AQ657" s="25" t="n">
        <v>0.568929195000446</v>
      </c>
    </row>
    <row r="658">
      <c r="A658" s="23">
        <f>Universe!A658</f>
        <v/>
      </c>
      <c r="B658" s="24">
        <f>IF(Universe!W658="","",(Universe!W658-$B$2550)/$C$2550)</f>
        <v/>
      </c>
      <c r="C658" s="24">
        <f>IF(Universe!X658="","",(Universe!X658-$B$2551)/$C$2551)</f>
        <v/>
      </c>
      <c r="D658" s="24">
        <f>IF(Universe!Y658="","",(Universe!Y658-$B$2552)/$C$2552)</f>
        <v/>
      </c>
      <c r="E658" s="24">
        <f>IF(Universe!Z658="","",(Universe!Z658-$B$2553)/$C$2553)</f>
        <v/>
      </c>
      <c r="F658" s="24">
        <f>IF(Universe!AA658="","",(Universe!AA658-$B$2554)/$C$2554)</f>
        <v/>
      </c>
      <c r="G658" s="24">
        <f>IF(Universe!AB658="","",(Universe!AB658-$B$2555)/$C$2555)</f>
        <v/>
      </c>
      <c r="H658" s="24">
        <f>IF(Universe!AC658="","",(Universe!AC658-$B$2556)/$C$2556)</f>
        <v/>
      </c>
      <c r="I658" s="24">
        <f>IF(Universe!AD658="","",(Universe!AD658-$B$2557)/$C$2557)</f>
        <v/>
      </c>
      <c r="J658" s="24">
        <f>IF(Universe!AE658="","",(Universe!AE658-$B$2558)/$C$2558)</f>
        <v/>
      </c>
      <c r="K658" s="24">
        <f>IF(Universe!AF658="","",(Universe!AF658-$B$2559)/$C$2559)</f>
        <v/>
      </c>
      <c r="L658" s="24">
        <f>IF(Universe!AG658="","",(Universe!AG658-$B$2560)/$C$2560)</f>
        <v/>
      </c>
      <c r="M658" s="24">
        <f>IF(Universe!AH658="","",(Universe!AH658-$B$2561)/$C$2561)</f>
        <v/>
      </c>
      <c r="N658" s="24">
        <f>IF(Universe!AI658="","",(Universe!AI658-$B$2562)/$C$2562)</f>
        <v/>
      </c>
      <c r="O658" s="24">
        <f>0.74*IF(B658="",0,B658)+0.16*IF(C658="",0,C658)+0.1*IF(D658="",0,D658)</f>
        <v/>
      </c>
      <c r="P658" s="24">
        <f>0.35*IF(E658="",0,E658)+0.35*IF(F658="",0,F658)+0.3*IF(G658="",0,G658)</f>
        <v/>
      </c>
      <c r="Q658" s="24">
        <f>0.656*IF(I658="",0,I658)+0.344*IF(H658="",0,H658)</f>
        <v/>
      </c>
      <c r="R658" s="24">
        <f>0.338*IF(J658="",0,J658)+0.662*IF(K658="",0,K658)</f>
        <v/>
      </c>
      <c r="S658" s="24">
        <f>0.38*IF(L658="",0,L658)+0.35*IF(M658="",0,M658)+0.27*IF(N658="",0,N658)</f>
        <v/>
      </c>
      <c r="T658" s="24">
        <f>IF(Universe!S658="","",((Universe!S658-$B$2565)/$C$2565)^3)</f>
        <v/>
      </c>
      <c r="U658" s="24">
        <f>IF(Universe!S658="","",(Universe!S658-$B$2565)/$C$2565)</f>
        <v/>
      </c>
      <c r="V658" s="24">
        <f>IF(Universe!T658="","",(Universe!T658-$B$2566)/$C$2566)</f>
        <v/>
      </c>
      <c r="W658" s="24">
        <f>IF(Universe!U658="","",(Universe!U658-$B$2567)/$C$2567)</f>
        <v/>
      </c>
      <c r="X658" s="24">
        <f>IF(O658="","",(O658-$B$2571)/$C$2571)</f>
        <v/>
      </c>
      <c r="Y658" s="24">
        <f>IF(T658="","",(T658-$B$2576)/$C$2576)</f>
        <v/>
      </c>
      <c r="Z658" s="24">
        <f>IF(Universe!V658="","",(Universe!V658-$B$2568)/$C$2568)</f>
        <v/>
      </c>
      <c r="AA658" s="24">
        <f>IF(P658="","",(P658-$B$2572)/$C$2572)</f>
        <v/>
      </c>
      <c r="AB658" s="24">
        <f>IF(Q658="","",(Q658-$B$2573)/$C$2573)</f>
        <v/>
      </c>
      <c r="AC658" s="24">
        <f>IF(R658="","",(R658-$B$2574)/$C$2574)</f>
        <v/>
      </c>
      <c r="AD658" s="24">
        <f>IF(S658="","",(S658-$B$2575)/$C$2575)</f>
        <v/>
      </c>
      <c r="AE658" s="24">
        <f>IF(Y658="","",Y658-(19.12044933116382+16.522174187581257*U658))</f>
        <v/>
      </c>
      <c r="AF658" s="24">
        <f>IF(X658="","",(X658-(-0.27268023098325006+0.47142105304415904*V658+-0.3189264934812436*U658)--5.286111042926227e-16)/0.7994208745952703)</f>
        <v/>
      </c>
      <c r="AG658" s="24">
        <f>IF(AA658="","",(AA658-(0.5248806186338691+-0.064206457956449*U658)-5.43454825424064e-16)/0.9977404048781155)</f>
        <v/>
      </c>
      <c r="AH658" s="25" t="n">
        <v>-3.249293596620737</v>
      </c>
      <c r="AI658" s="25" t="n">
        <v>0.2547290101090448</v>
      </c>
      <c r="AJ658" s="25" t="n">
        <v>0.2966884455734451</v>
      </c>
      <c r="AK658" s="25" t="n">
        <v>-0.6470901164989984</v>
      </c>
      <c r="AL658" s="25" t="n">
        <v>2.554123641660907</v>
      </c>
      <c r="AM658" s="25" t="n">
        <v>0.1565785453981346</v>
      </c>
      <c r="AN658" s="25" t="n">
        <v>-0.4679434609595777</v>
      </c>
      <c r="AO658" s="25" t="n">
        <v>0.09759760223952819</v>
      </c>
      <c r="AP658" s="25" t="n">
        <v>-0.3576177445249712</v>
      </c>
      <c r="AQ658" s="25" t="n">
        <v>-0.5941434080910261</v>
      </c>
    </row>
    <row r="659">
      <c r="A659" s="23">
        <f>Universe!A659</f>
        <v/>
      </c>
      <c r="B659" s="24">
        <f>IF(Universe!W659="","",(Universe!W659-$B$2550)/$C$2550)</f>
        <v/>
      </c>
      <c r="C659" s="24">
        <f>IF(Universe!X659="","",(Universe!X659-$B$2551)/$C$2551)</f>
        <v/>
      </c>
      <c r="D659" s="24">
        <f>IF(Universe!Y659="","",(Universe!Y659-$B$2552)/$C$2552)</f>
        <v/>
      </c>
      <c r="E659" s="24">
        <f>IF(Universe!Z659="","",(Universe!Z659-$B$2553)/$C$2553)</f>
        <v/>
      </c>
      <c r="F659" s="24">
        <f>IF(Universe!AA659="","",(Universe!AA659-$B$2554)/$C$2554)</f>
        <v/>
      </c>
      <c r="G659" s="24">
        <f>IF(Universe!AB659="","",(Universe!AB659-$B$2555)/$C$2555)</f>
        <v/>
      </c>
      <c r="H659" s="24">
        <f>IF(Universe!AC659="","",(Universe!AC659-$B$2556)/$C$2556)</f>
        <v/>
      </c>
      <c r="I659" s="24">
        <f>IF(Universe!AD659="","",(Universe!AD659-$B$2557)/$C$2557)</f>
        <v/>
      </c>
      <c r="J659" s="24">
        <f>IF(Universe!AE659="","",(Universe!AE659-$B$2558)/$C$2558)</f>
        <v/>
      </c>
      <c r="K659" s="24">
        <f>IF(Universe!AF659="","",(Universe!AF659-$B$2559)/$C$2559)</f>
        <v/>
      </c>
      <c r="L659" s="24">
        <f>IF(Universe!AG659="","",(Universe!AG659-$B$2560)/$C$2560)</f>
        <v/>
      </c>
      <c r="M659" s="24">
        <f>IF(Universe!AH659="","",(Universe!AH659-$B$2561)/$C$2561)</f>
        <v/>
      </c>
      <c r="N659" s="24">
        <f>IF(Universe!AI659="","",(Universe!AI659-$B$2562)/$C$2562)</f>
        <v/>
      </c>
      <c r="O659" s="24">
        <f>0.74*IF(B659="",0,B659)+0.16*IF(C659="",0,C659)+0.1*IF(D659="",0,D659)</f>
        <v/>
      </c>
      <c r="P659" s="24">
        <f>0.35*IF(E659="",0,E659)+0.35*IF(F659="",0,F659)+0.3*IF(G659="",0,G659)</f>
        <v/>
      </c>
      <c r="Q659" s="24">
        <f>0.656*IF(I659="",0,I659)+0.344*IF(H659="",0,H659)</f>
        <v/>
      </c>
      <c r="R659" s="24">
        <f>0.338*IF(J659="",0,J659)+0.662*IF(K659="",0,K659)</f>
        <v/>
      </c>
      <c r="S659" s="24">
        <f>0.38*IF(L659="",0,L659)+0.35*IF(M659="",0,M659)+0.27*IF(N659="",0,N659)</f>
        <v/>
      </c>
      <c r="T659" s="24">
        <f>IF(Universe!S659="","",((Universe!S659-$B$2565)/$C$2565)^3)</f>
        <v/>
      </c>
      <c r="U659" s="24">
        <f>IF(Universe!S659="","",(Universe!S659-$B$2565)/$C$2565)</f>
        <v/>
      </c>
      <c r="V659" s="24">
        <f>IF(Universe!T659="","",(Universe!T659-$B$2566)/$C$2566)</f>
        <v/>
      </c>
      <c r="W659" s="24">
        <f>IF(Universe!U659="","",(Universe!U659-$B$2567)/$C$2567)</f>
        <v/>
      </c>
      <c r="X659" s="24">
        <f>IF(O659="","",(O659-$B$2571)/$C$2571)</f>
        <v/>
      </c>
      <c r="Y659" s="24">
        <f>IF(T659="","",(T659-$B$2576)/$C$2576)</f>
        <v/>
      </c>
      <c r="Z659" s="24">
        <f>IF(Universe!V659="","",(Universe!V659-$B$2568)/$C$2568)</f>
        <v/>
      </c>
      <c r="AA659" s="24">
        <f>IF(P659="","",(P659-$B$2572)/$C$2572)</f>
        <v/>
      </c>
      <c r="AB659" s="24">
        <f>IF(Q659="","",(Q659-$B$2573)/$C$2573)</f>
        <v/>
      </c>
      <c r="AC659" s="24">
        <f>IF(R659="","",(R659-$B$2574)/$C$2574)</f>
        <v/>
      </c>
      <c r="AD659" s="24">
        <f>IF(S659="","",(S659-$B$2575)/$C$2575)</f>
        <v/>
      </c>
      <c r="AE659" s="24">
        <f>IF(Y659="","",Y659-(19.12044933116382+16.522174187581257*U659))</f>
        <v/>
      </c>
      <c r="AF659" s="24">
        <f>IF(X659="","",(X659-(-0.27268023098325006+0.47142105304415904*V659+-0.3189264934812436*U659)--5.286111042926227e-16)/0.7994208745952703)</f>
        <v/>
      </c>
      <c r="AG659" s="24">
        <f>IF(AA659="","",(AA659-(0.5248806186338691+-0.064206457956449*U659)-5.43454825424064e-16)/0.9977404048781155)</f>
        <v/>
      </c>
      <c r="AH659" s="25" t="n">
        <v>-1.050730223489208</v>
      </c>
      <c r="AI659" s="25" t="n">
        <v>1.845985168176402</v>
      </c>
      <c r="AJ659" s="25" t="n">
        <v>-0.0437861245879408</v>
      </c>
      <c r="AK659" s="25" t="n">
        <v>-0.4298863562283159</v>
      </c>
      <c r="AL659" s="25" t="n">
        <v>2.147618530360653</v>
      </c>
      <c r="AM659" s="25" t="n">
        <v>0.3354197312197143</v>
      </c>
      <c r="AN659" s="25" t="n">
        <v>0.5426477921750074</v>
      </c>
      <c r="AO659" s="25" t="n">
        <v>0.1410494084554732</v>
      </c>
      <c r="AP659" s="25" t="n">
        <v>0.6482417365538606</v>
      </c>
      <c r="AQ659" s="25" t="n">
        <v>0.0507079760508893</v>
      </c>
    </row>
    <row r="660">
      <c r="A660" s="23">
        <f>Universe!A660</f>
        <v/>
      </c>
      <c r="B660" s="24">
        <f>IF(Universe!W660="","",(Universe!W660-$B$2550)/$C$2550)</f>
        <v/>
      </c>
      <c r="C660" s="24">
        <f>IF(Universe!X660="","",(Universe!X660-$B$2551)/$C$2551)</f>
        <v/>
      </c>
      <c r="D660" s="24">
        <f>IF(Universe!Y660="","",(Universe!Y660-$B$2552)/$C$2552)</f>
        <v/>
      </c>
      <c r="E660" s="24">
        <f>IF(Universe!Z660="","",(Universe!Z660-$B$2553)/$C$2553)</f>
        <v/>
      </c>
      <c r="F660" s="24">
        <f>IF(Universe!AA660="","",(Universe!AA660-$B$2554)/$C$2554)</f>
        <v/>
      </c>
      <c r="G660" s="24">
        <f>IF(Universe!AB660="","",(Universe!AB660-$B$2555)/$C$2555)</f>
        <v/>
      </c>
      <c r="H660" s="24">
        <f>IF(Universe!AC660="","",(Universe!AC660-$B$2556)/$C$2556)</f>
        <v/>
      </c>
      <c r="I660" s="24">
        <f>IF(Universe!AD660="","",(Universe!AD660-$B$2557)/$C$2557)</f>
        <v/>
      </c>
      <c r="J660" s="24">
        <f>IF(Universe!AE660="","",(Universe!AE660-$B$2558)/$C$2558)</f>
        <v/>
      </c>
      <c r="K660" s="24">
        <f>IF(Universe!AF660="","",(Universe!AF660-$B$2559)/$C$2559)</f>
        <v/>
      </c>
      <c r="L660" s="24">
        <f>IF(Universe!AG660="","",(Universe!AG660-$B$2560)/$C$2560)</f>
        <v/>
      </c>
      <c r="M660" s="24">
        <f>IF(Universe!AH660="","",(Universe!AH660-$B$2561)/$C$2561)</f>
        <v/>
      </c>
      <c r="N660" s="24">
        <f>IF(Universe!AI660="","",(Universe!AI660-$B$2562)/$C$2562)</f>
        <v/>
      </c>
      <c r="O660" s="24">
        <f>0.74*IF(B660="",0,B660)+0.16*IF(C660="",0,C660)+0.1*IF(D660="",0,D660)</f>
        <v/>
      </c>
      <c r="P660" s="24">
        <f>0.35*IF(E660="",0,E660)+0.35*IF(F660="",0,F660)+0.3*IF(G660="",0,G660)</f>
        <v/>
      </c>
      <c r="Q660" s="24">
        <f>0.656*IF(I660="",0,I660)+0.344*IF(H660="",0,H660)</f>
        <v/>
      </c>
      <c r="R660" s="24">
        <f>0.338*IF(J660="",0,J660)+0.662*IF(K660="",0,K660)</f>
        <v/>
      </c>
      <c r="S660" s="24">
        <f>0.38*IF(L660="",0,L660)+0.35*IF(M660="",0,M660)+0.27*IF(N660="",0,N660)</f>
        <v/>
      </c>
      <c r="T660" s="24">
        <f>IF(Universe!S660="","",((Universe!S660-$B$2565)/$C$2565)^3)</f>
        <v/>
      </c>
      <c r="U660" s="24">
        <f>IF(Universe!S660="","",(Universe!S660-$B$2565)/$C$2565)</f>
        <v/>
      </c>
      <c r="V660" s="24">
        <f>IF(Universe!T660="","",(Universe!T660-$B$2566)/$C$2566)</f>
        <v/>
      </c>
      <c r="W660" s="24">
        <f>IF(Universe!U660="","",(Universe!U660-$B$2567)/$C$2567)</f>
        <v/>
      </c>
      <c r="X660" s="24">
        <f>IF(O660="","",(O660-$B$2571)/$C$2571)</f>
        <v/>
      </c>
      <c r="Y660" s="24">
        <f>IF(T660="","",(T660-$B$2576)/$C$2576)</f>
        <v/>
      </c>
      <c r="Z660" s="24">
        <f>IF(Universe!V660="","",(Universe!V660-$B$2568)/$C$2568)</f>
        <v/>
      </c>
      <c r="AA660" s="24">
        <f>IF(P660="","",(P660-$B$2572)/$C$2572)</f>
        <v/>
      </c>
      <c r="AB660" s="24">
        <f>IF(Q660="","",(Q660-$B$2573)/$C$2573)</f>
        <v/>
      </c>
      <c r="AC660" s="24">
        <f>IF(R660="","",(R660-$B$2574)/$C$2574)</f>
        <v/>
      </c>
      <c r="AD660" s="24">
        <f>IF(S660="","",(S660-$B$2575)/$C$2575)</f>
        <v/>
      </c>
      <c r="AE660" s="24">
        <f>IF(Y660="","",Y660-(19.12044933116382+16.522174187581257*U660))</f>
        <v/>
      </c>
      <c r="AF660" s="24">
        <f>IF(X660="","",(X660-(-0.27268023098325006+0.47142105304415904*V660+-0.3189264934812436*U660)--5.286111042926227e-16)/0.7994208745952703)</f>
        <v/>
      </c>
      <c r="AG660" s="24">
        <f>IF(AA660="","",(AA660-(0.5248806186338691+-0.064206457956449*U660)-5.43454825424064e-16)/0.9977404048781155)</f>
        <v/>
      </c>
      <c r="AH660" s="25" t="n">
        <v>-2.71837369053423</v>
      </c>
      <c r="AI660" s="25" t="n">
        <v>1.055038657064511</v>
      </c>
      <c r="AJ660" s="25" t="n">
        <v>0.3915828168791352</v>
      </c>
      <c r="AK660" s="25" t="n">
        <v>-0.8266013370124515</v>
      </c>
      <c r="AL660" s="25" t="n">
        <v>3.250467705984518</v>
      </c>
      <c r="AM660" s="25" t="n">
        <v>0.4927050691718875</v>
      </c>
      <c r="AN660" s="25" t="n">
        <v>0.9227868327015106</v>
      </c>
      <c r="AO660" s="25" t="n">
        <v>0.008242290355185601</v>
      </c>
      <c r="AP660" s="25" t="n">
        <v>-0.7509011994525648</v>
      </c>
      <c r="AQ660" s="25" t="n">
        <v>0.7139949865861974</v>
      </c>
    </row>
    <row r="661">
      <c r="A661" s="23">
        <f>Universe!A661</f>
        <v/>
      </c>
      <c r="B661" s="24">
        <f>IF(Universe!W661="","",(Universe!W661-$B$2550)/$C$2550)</f>
        <v/>
      </c>
      <c r="C661" s="24">
        <f>IF(Universe!X661="","",(Universe!X661-$B$2551)/$C$2551)</f>
        <v/>
      </c>
      <c r="D661" s="24">
        <f>IF(Universe!Y661="","",(Universe!Y661-$B$2552)/$C$2552)</f>
        <v/>
      </c>
      <c r="E661" s="24">
        <f>IF(Universe!Z661="","",(Universe!Z661-$B$2553)/$C$2553)</f>
        <v/>
      </c>
      <c r="F661" s="24">
        <f>IF(Universe!AA661="","",(Universe!AA661-$B$2554)/$C$2554)</f>
        <v/>
      </c>
      <c r="G661" s="24">
        <f>IF(Universe!AB661="","",(Universe!AB661-$B$2555)/$C$2555)</f>
        <v/>
      </c>
      <c r="H661" s="24">
        <f>IF(Universe!AC661="","",(Universe!AC661-$B$2556)/$C$2556)</f>
        <v/>
      </c>
      <c r="I661" s="24">
        <f>IF(Universe!AD661="","",(Universe!AD661-$B$2557)/$C$2557)</f>
        <v/>
      </c>
      <c r="J661" s="24">
        <f>IF(Universe!AE661="","",(Universe!AE661-$B$2558)/$C$2558)</f>
        <v/>
      </c>
      <c r="K661" s="24">
        <f>IF(Universe!AF661="","",(Universe!AF661-$B$2559)/$C$2559)</f>
        <v/>
      </c>
      <c r="L661" s="24">
        <f>IF(Universe!AG661="","",(Universe!AG661-$B$2560)/$C$2560)</f>
        <v/>
      </c>
      <c r="M661" s="24">
        <f>IF(Universe!AH661="","",(Universe!AH661-$B$2561)/$C$2561)</f>
        <v/>
      </c>
      <c r="N661" s="24">
        <f>IF(Universe!AI661="","",(Universe!AI661-$B$2562)/$C$2562)</f>
        <v/>
      </c>
      <c r="O661" s="24">
        <f>0.74*IF(B661="",0,B661)+0.16*IF(C661="",0,C661)+0.1*IF(D661="",0,D661)</f>
        <v/>
      </c>
      <c r="P661" s="24">
        <f>0.35*IF(E661="",0,E661)+0.35*IF(F661="",0,F661)+0.3*IF(G661="",0,G661)</f>
        <v/>
      </c>
      <c r="Q661" s="24">
        <f>0.656*IF(I661="",0,I661)+0.344*IF(H661="",0,H661)</f>
        <v/>
      </c>
      <c r="R661" s="24">
        <f>0.338*IF(J661="",0,J661)+0.662*IF(K661="",0,K661)</f>
        <v/>
      </c>
      <c r="S661" s="24">
        <f>0.38*IF(L661="",0,L661)+0.35*IF(M661="",0,M661)+0.27*IF(N661="",0,N661)</f>
        <v/>
      </c>
      <c r="T661" s="24">
        <f>IF(Universe!S661="","",((Universe!S661-$B$2565)/$C$2565)^3)</f>
        <v/>
      </c>
      <c r="U661" s="24">
        <f>IF(Universe!S661="","",(Universe!S661-$B$2565)/$C$2565)</f>
        <v/>
      </c>
      <c r="V661" s="24">
        <f>IF(Universe!T661="","",(Universe!T661-$B$2566)/$C$2566)</f>
        <v/>
      </c>
      <c r="W661" s="24">
        <f>IF(Universe!U661="","",(Universe!U661-$B$2567)/$C$2567)</f>
        <v/>
      </c>
      <c r="X661" s="24">
        <f>IF(O661="","",(O661-$B$2571)/$C$2571)</f>
        <v/>
      </c>
      <c r="Y661" s="24">
        <f>IF(T661="","",(T661-$B$2576)/$C$2576)</f>
        <v/>
      </c>
      <c r="Z661" s="24">
        <f>IF(Universe!V661="","",(Universe!V661-$B$2568)/$C$2568)</f>
        <v/>
      </c>
      <c r="AA661" s="24">
        <f>IF(P661="","",(P661-$B$2572)/$C$2572)</f>
        <v/>
      </c>
      <c r="AB661" s="24">
        <f>IF(Q661="","",(Q661-$B$2573)/$C$2573)</f>
        <v/>
      </c>
      <c r="AC661" s="24">
        <f>IF(R661="","",(R661-$B$2574)/$C$2574)</f>
        <v/>
      </c>
      <c r="AD661" s="24">
        <f>IF(S661="","",(S661-$B$2575)/$C$2575)</f>
        <v/>
      </c>
      <c r="AE661" s="24">
        <f>IF(Y661="","",Y661-(19.12044933116382+16.522174187581257*U661))</f>
        <v/>
      </c>
      <c r="AF661" s="24">
        <f>IF(X661="","",(X661-(-0.27268023098325006+0.47142105304415904*V661+-0.3189264934812436*U661)--5.286111042926227e-16)/0.7994208745952703)</f>
        <v/>
      </c>
      <c r="AG661" s="24">
        <f>IF(AA661="","",(AA661-(0.5248806186338691+-0.064206457956449*U661)-5.43454825424064e-16)/0.9977404048781155)</f>
        <v/>
      </c>
      <c r="AH661" s="25" t="n">
        <v>-2.223238998463729</v>
      </c>
      <c r="AI661" s="25" t="n">
        <v>-0.07868937273289039</v>
      </c>
      <c r="AJ661" s="25" t="n">
        <v>-0.5991979251771019</v>
      </c>
      <c r="AK661" s="25" t="n">
        <v>-0.0933130049373477</v>
      </c>
      <c r="AL661" s="25" t="n">
        <v>3.367824217618042</v>
      </c>
      <c r="AM661" s="25" t="n">
        <v>0.9961411259718392</v>
      </c>
      <c r="AN661" s="25" t="n">
        <v>0.5288463064442842</v>
      </c>
      <c r="AO661" s="25" t="n">
        <v>0.055218234029738</v>
      </c>
      <c r="AP661" s="25" t="n">
        <v>-0.5770584301445796</v>
      </c>
      <c r="AQ661" s="25" t="n">
        <v>0.4608882940122528</v>
      </c>
    </row>
    <row r="662">
      <c r="A662" s="23">
        <f>Universe!A662</f>
        <v/>
      </c>
      <c r="B662" s="24">
        <f>IF(Universe!W662="","",(Universe!W662-$B$2550)/$C$2550)</f>
        <v/>
      </c>
      <c r="C662" s="24">
        <f>IF(Universe!X662="","",(Universe!X662-$B$2551)/$C$2551)</f>
        <v/>
      </c>
      <c r="D662" s="24">
        <f>IF(Universe!Y662="","",(Universe!Y662-$B$2552)/$C$2552)</f>
        <v/>
      </c>
      <c r="E662" s="24">
        <f>IF(Universe!Z662="","",(Universe!Z662-$B$2553)/$C$2553)</f>
        <v/>
      </c>
      <c r="F662" s="24">
        <f>IF(Universe!AA662="","",(Universe!AA662-$B$2554)/$C$2554)</f>
        <v/>
      </c>
      <c r="G662" s="24">
        <f>IF(Universe!AB662="","",(Universe!AB662-$B$2555)/$C$2555)</f>
        <v/>
      </c>
      <c r="H662" s="24">
        <f>IF(Universe!AC662="","",(Universe!AC662-$B$2556)/$C$2556)</f>
        <v/>
      </c>
      <c r="I662" s="24">
        <f>IF(Universe!AD662="","",(Universe!AD662-$B$2557)/$C$2557)</f>
        <v/>
      </c>
      <c r="J662" s="24">
        <f>IF(Universe!AE662="","",(Universe!AE662-$B$2558)/$C$2558)</f>
        <v/>
      </c>
      <c r="K662" s="24">
        <f>IF(Universe!AF662="","",(Universe!AF662-$B$2559)/$C$2559)</f>
        <v/>
      </c>
      <c r="L662" s="24">
        <f>IF(Universe!AG662="","",(Universe!AG662-$B$2560)/$C$2560)</f>
        <v/>
      </c>
      <c r="M662" s="24">
        <f>IF(Universe!AH662="","",(Universe!AH662-$B$2561)/$C$2561)</f>
        <v/>
      </c>
      <c r="N662" s="24">
        <f>IF(Universe!AI662="","",(Universe!AI662-$B$2562)/$C$2562)</f>
        <v/>
      </c>
      <c r="O662" s="24">
        <f>0.74*IF(B662="",0,B662)+0.16*IF(C662="",0,C662)+0.1*IF(D662="",0,D662)</f>
        <v/>
      </c>
      <c r="P662" s="24">
        <f>0.35*IF(E662="",0,E662)+0.35*IF(F662="",0,F662)+0.3*IF(G662="",0,G662)</f>
        <v/>
      </c>
      <c r="Q662" s="24">
        <f>0.656*IF(I662="",0,I662)+0.344*IF(H662="",0,H662)</f>
        <v/>
      </c>
      <c r="R662" s="24">
        <f>0.338*IF(J662="",0,J662)+0.662*IF(K662="",0,K662)</f>
        <v/>
      </c>
      <c r="S662" s="24">
        <f>0.38*IF(L662="",0,L662)+0.35*IF(M662="",0,M662)+0.27*IF(N662="",0,N662)</f>
        <v/>
      </c>
      <c r="T662" s="24">
        <f>IF(Universe!S662="","",((Universe!S662-$B$2565)/$C$2565)^3)</f>
        <v/>
      </c>
      <c r="U662" s="24">
        <f>IF(Universe!S662="","",(Universe!S662-$B$2565)/$C$2565)</f>
        <v/>
      </c>
      <c r="V662" s="24">
        <f>IF(Universe!T662="","",(Universe!T662-$B$2566)/$C$2566)</f>
        <v/>
      </c>
      <c r="W662" s="24">
        <f>IF(Universe!U662="","",(Universe!U662-$B$2567)/$C$2567)</f>
        <v/>
      </c>
      <c r="X662" s="24">
        <f>IF(O662="","",(O662-$B$2571)/$C$2571)</f>
        <v/>
      </c>
      <c r="Y662" s="24">
        <f>IF(T662="","",(T662-$B$2576)/$C$2576)</f>
        <v/>
      </c>
      <c r="Z662" s="24">
        <f>IF(Universe!V662="","",(Universe!V662-$B$2568)/$C$2568)</f>
        <v/>
      </c>
      <c r="AA662" s="24">
        <f>IF(P662="","",(P662-$B$2572)/$C$2572)</f>
        <v/>
      </c>
      <c r="AB662" s="24">
        <f>IF(Q662="","",(Q662-$B$2573)/$C$2573)</f>
        <v/>
      </c>
      <c r="AC662" s="24">
        <f>IF(R662="","",(R662-$B$2574)/$C$2574)</f>
        <v/>
      </c>
      <c r="AD662" s="24">
        <f>IF(S662="","",(S662-$B$2575)/$C$2575)</f>
        <v/>
      </c>
      <c r="AE662" s="24">
        <f>IF(Y662="","",Y662-(19.12044933116382+16.522174187581257*U662))</f>
        <v/>
      </c>
      <c r="AF662" s="24">
        <f>IF(X662="","",(X662-(-0.27268023098325006+0.47142105304415904*V662+-0.3189264934812436*U662)--5.286111042926227e-16)/0.7994208745952703)</f>
        <v/>
      </c>
      <c r="AG662" s="24">
        <f>IF(AA662="","",(AA662-(0.5248806186338691+-0.064206457956449*U662)-5.43454825424064e-16)/0.9977404048781155)</f>
        <v/>
      </c>
      <c r="AH662" s="25" t="n">
        <v>-0.4839881090961976</v>
      </c>
      <c r="AI662" s="25" t="n">
        <v>0.4496604254691911</v>
      </c>
      <c r="AJ662" s="25" t="n">
        <v>0.8257835419056856</v>
      </c>
      <c r="AK662" s="25" t="n">
        <v>0.1651436528706555</v>
      </c>
      <c r="AL662" s="25" t="n">
        <v>1.084203744942318</v>
      </c>
      <c r="AM662" s="25" t="n">
        <v>-0.189211587209142</v>
      </c>
      <c r="AN662" s="25" t="n">
        <v>0.0022238205462062</v>
      </c>
      <c r="AO662" s="25" t="n">
        <v>-0.0777482541357922</v>
      </c>
      <c r="AP662" s="25" t="n">
        <v>0.7378036206674596</v>
      </c>
      <c r="AQ662" s="25" t="n">
        <v>-0.2325992573097342</v>
      </c>
    </row>
    <row r="663">
      <c r="A663" s="23">
        <f>Universe!A663</f>
        <v/>
      </c>
      <c r="B663" s="24">
        <f>IF(Universe!W663="","",(Universe!W663-$B$2550)/$C$2550)</f>
        <v/>
      </c>
      <c r="C663" s="24">
        <f>IF(Universe!X663="","",(Universe!X663-$B$2551)/$C$2551)</f>
        <v/>
      </c>
      <c r="D663" s="24">
        <f>IF(Universe!Y663="","",(Universe!Y663-$B$2552)/$C$2552)</f>
        <v/>
      </c>
      <c r="E663" s="24">
        <f>IF(Universe!Z663="","",(Universe!Z663-$B$2553)/$C$2553)</f>
        <v/>
      </c>
      <c r="F663" s="24">
        <f>IF(Universe!AA663="","",(Universe!AA663-$B$2554)/$C$2554)</f>
        <v/>
      </c>
      <c r="G663" s="24">
        <f>IF(Universe!AB663="","",(Universe!AB663-$B$2555)/$C$2555)</f>
        <v/>
      </c>
      <c r="H663" s="24">
        <f>IF(Universe!AC663="","",(Universe!AC663-$B$2556)/$C$2556)</f>
        <v/>
      </c>
      <c r="I663" s="24">
        <f>IF(Universe!AD663="","",(Universe!AD663-$B$2557)/$C$2557)</f>
        <v/>
      </c>
      <c r="J663" s="24">
        <f>IF(Universe!AE663="","",(Universe!AE663-$B$2558)/$C$2558)</f>
        <v/>
      </c>
      <c r="K663" s="24">
        <f>IF(Universe!AF663="","",(Universe!AF663-$B$2559)/$C$2559)</f>
        <v/>
      </c>
      <c r="L663" s="24">
        <f>IF(Universe!AG663="","",(Universe!AG663-$B$2560)/$C$2560)</f>
        <v/>
      </c>
      <c r="M663" s="24">
        <f>IF(Universe!AH663="","",(Universe!AH663-$B$2561)/$C$2561)</f>
        <v/>
      </c>
      <c r="N663" s="24">
        <f>IF(Universe!AI663="","",(Universe!AI663-$B$2562)/$C$2562)</f>
        <v/>
      </c>
      <c r="O663" s="24">
        <f>0.74*IF(B663="",0,B663)+0.16*IF(C663="",0,C663)+0.1*IF(D663="",0,D663)</f>
        <v/>
      </c>
      <c r="P663" s="24">
        <f>0.35*IF(E663="",0,E663)+0.35*IF(F663="",0,F663)+0.3*IF(G663="",0,G663)</f>
        <v/>
      </c>
      <c r="Q663" s="24">
        <f>0.656*IF(I663="",0,I663)+0.344*IF(H663="",0,H663)</f>
        <v/>
      </c>
      <c r="R663" s="24">
        <f>0.338*IF(J663="",0,J663)+0.662*IF(K663="",0,K663)</f>
        <v/>
      </c>
      <c r="S663" s="24">
        <f>0.38*IF(L663="",0,L663)+0.35*IF(M663="",0,M663)+0.27*IF(N663="",0,N663)</f>
        <v/>
      </c>
      <c r="T663" s="24">
        <f>IF(Universe!S663="","",((Universe!S663-$B$2565)/$C$2565)^3)</f>
        <v/>
      </c>
      <c r="U663" s="24">
        <f>IF(Universe!S663="","",(Universe!S663-$B$2565)/$C$2565)</f>
        <v/>
      </c>
      <c r="V663" s="24">
        <f>IF(Universe!T663="","",(Universe!T663-$B$2566)/$C$2566)</f>
        <v/>
      </c>
      <c r="W663" s="24">
        <f>IF(Universe!U663="","",(Universe!U663-$B$2567)/$C$2567)</f>
        <v/>
      </c>
      <c r="X663" s="24">
        <f>IF(O663="","",(O663-$B$2571)/$C$2571)</f>
        <v/>
      </c>
      <c r="Y663" s="24">
        <f>IF(T663="","",(T663-$B$2576)/$C$2576)</f>
        <v/>
      </c>
      <c r="Z663" s="24">
        <f>IF(Universe!V663="","",(Universe!V663-$B$2568)/$C$2568)</f>
        <v/>
      </c>
      <c r="AA663" s="24">
        <f>IF(P663="","",(P663-$B$2572)/$C$2572)</f>
        <v/>
      </c>
      <c r="AB663" s="24">
        <f>IF(Q663="","",(Q663-$B$2573)/$C$2573)</f>
        <v/>
      </c>
      <c r="AC663" s="24">
        <f>IF(R663="","",(R663-$B$2574)/$C$2574)</f>
        <v/>
      </c>
      <c r="AD663" s="24">
        <f>IF(S663="","",(S663-$B$2575)/$C$2575)</f>
        <v/>
      </c>
      <c r="AE663" s="24">
        <f>IF(Y663="","",Y663-(19.12044933116382+16.522174187581257*U663))</f>
        <v/>
      </c>
      <c r="AF663" s="24">
        <f>IF(X663="","",(X663-(-0.27268023098325006+0.47142105304415904*V663+-0.3189264934812436*U663)--5.286111042926227e-16)/0.7994208745952703)</f>
        <v/>
      </c>
      <c r="AG663" s="24">
        <f>IF(AA663="","",(AA663-(0.5248806186338691+-0.064206457956449*U663)-5.43454825424064e-16)/0.9977404048781155)</f>
        <v/>
      </c>
      <c r="AH663" s="25" t="n">
        <v>-2.644279340137124</v>
      </c>
      <c r="AI663" s="25" t="n">
        <v>1.823922584675676</v>
      </c>
      <c r="AJ663" s="25" t="n">
        <v>3.304560861095263</v>
      </c>
      <c r="AK663" s="25" t="n">
        <v>1.223330191955769</v>
      </c>
      <c r="AL663" s="25" t="n">
        <v>3.298287769767636</v>
      </c>
      <c r="AM663" s="25" t="n">
        <v>-0.1857102713600428</v>
      </c>
      <c r="AN663" s="25" t="n">
        <v>2.227388922793394</v>
      </c>
      <c r="AO663" s="25" t="n">
        <v>-0.0744620811785824</v>
      </c>
      <c r="AP663" s="25" t="n">
        <v>0.8244839661853322</v>
      </c>
      <c r="AQ663" s="25" t="n">
        <v>-0.1973110748814908</v>
      </c>
    </row>
    <row r="664">
      <c r="A664" s="23">
        <f>Universe!A664</f>
        <v/>
      </c>
      <c r="B664" s="24">
        <f>IF(Universe!W664="","",(Universe!W664-$B$2550)/$C$2550)</f>
        <v/>
      </c>
      <c r="C664" s="24">
        <f>IF(Universe!X664="","",(Universe!X664-$B$2551)/$C$2551)</f>
        <v/>
      </c>
      <c r="D664" s="24">
        <f>IF(Universe!Y664="","",(Universe!Y664-$B$2552)/$C$2552)</f>
        <v/>
      </c>
      <c r="E664" s="24">
        <f>IF(Universe!Z664="","",(Universe!Z664-$B$2553)/$C$2553)</f>
        <v/>
      </c>
      <c r="F664" s="24">
        <f>IF(Universe!AA664="","",(Universe!AA664-$B$2554)/$C$2554)</f>
        <v/>
      </c>
      <c r="G664" s="24">
        <f>IF(Universe!AB664="","",(Universe!AB664-$B$2555)/$C$2555)</f>
        <v/>
      </c>
      <c r="H664" s="24">
        <f>IF(Universe!AC664="","",(Universe!AC664-$B$2556)/$C$2556)</f>
        <v/>
      </c>
      <c r="I664" s="24">
        <f>IF(Universe!AD664="","",(Universe!AD664-$B$2557)/$C$2557)</f>
        <v/>
      </c>
      <c r="J664" s="24">
        <f>IF(Universe!AE664="","",(Universe!AE664-$B$2558)/$C$2558)</f>
        <v/>
      </c>
      <c r="K664" s="24">
        <f>IF(Universe!AF664="","",(Universe!AF664-$B$2559)/$C$2559)</f>
        <v/>
      </c>
      <c r="L664" s="24">
        <f>IF(Universe!AG664="","",(Universe!AG664-$B$2560)/$C$2560)</f>
        <v/>
      </c>
      <c r="M664" s="24">
        <f>IF(Universe!AH664="","",(Universe!AH664-$B$2561)/$C$2561)</f>
        <v/>
      </c>
      <c r="N664" s="24">
        <f>IF(Universe!AI664="","",(Universe!AI664-$B$2562)/$C$2562)</f>
        <v/>
      </c>
      <c r="O664" s="24">
        <f>0.74*IF(B664="",0,B664)+0.16*IF(C664="",0,C664)+0.1*IF(D664="",0,D664)</f>
        <v/>
      </c>
      <c r="P664" s="24">
        <f>0.35*IF(E664="",0,E664)+0.35*IF(F664="",0,F664)+0.3*IF(G664="",0,G664)</f>
        <v/>
      </c>
      <c r="Q664" s="24">
        <f>0.656*IF(I664="",0,I664)+0.344*IF(H664="",0,H664)</f>
        <v/>
      </c>
      <c r="R664" s="24">
        <f>0.338*IF(J664="",0,J664)+0.662*IF(K664="",0,K664)</f>
        <v/>
      </c>
      <c r="S664" s="24">
        <f>0.38*IF(L664="",0,L664)+0.35*IF(M664="",0,M664)+0.27*IF(N664="",0,N664)</f>
        <v/>
      </c>
      <c r="T664" s="24">
        <f>IF(Universe!S664="","",((Universe!S664-$B$2565)/$C$2565)^3)</f>
        <v/>
      </c>
      <c r="U664" s="24">
        <f>IF(Universe!S664="","",(Universe!S664-$B$2565)/$C$2565)</f>
        <v/>
      </c>
      <c r="V664" s="24">
        <f>IF(Universe!T664="","",(Universe!T664-$B$2566)/$C$2566)</f>
        <v/>
      </c>
      <c r="W664" s="24">
        <f>IF(Universe!U664="","",(Universe!U664-$B$2567)/$C$2567)</f>
        <v/>
      </c>
      <c r="X664" s="24">
        <f>IF(O664="","",(O664-$B$2571)/$C$2571)</f>
        <v/>
      </c>
      <c r="Y664" s="24">
        <f>IF(T664="","",(T664-$B$2576)/$C$2576)</f>
        <v/>
      </c>
      <c r="Z664" s="24">
        <f>IF(Universe!V664="","",(Universe!V664-$B$2568)/$C$2568)</f>
        <v/>
      </c>
      <c r="AA664" s="24">
        <f>IF(P664="","",(P664-$B$2572)/$C$2572)</f>
        <v/>
      </c>
      <c r="AB664" s="24">
        <f>IF(Q664="","",(Q664-$B$2573)/$C$2573)</f>
        <v/>
      </c>
      <c r="AC664" s="24">
        <f>IF(R664="","",(R664-$B$2574)/$C$2574)</f>
        <v/>
      </c>
      <c r="AD664" s="24">
        <f>IF(S664="","",(S664-$B$2575)/$C$2575)</f>
        <v/>
      </c>
      <c r="AE664" s="24">
        <f>IF(Y664="","",Y664-(19.12044933116382+16.522174187581257*U664))</f>
        <v/>
      </c>
      <c r="AF664" s="24">
        <f>IF(X664="","",(X664-(-0.27268023098325006+0.47142105304415904*V664+-0.3189264934812436*U664)--5.286111042926227e-16)/0.7994208745952703)</f>
        <v/>
      </c>
      <c r="AG664" s="24">
        <f>IF(AA664="","",(AA664-(0.5248806186338691+-0.064206457956449*U664)-5.43454825424064e-16)/0.9977404048781155)</f>
        <v/>
      </c>
      <c r="AH664" s="25" t="n">
        <v>-3.419581157464729</v>
      </c>
      <c r="AI664" s="25" t="n">
        <v>0.0839619386781278</v>
      </c>
      <c r="AJ664" s="25" t="n">
        <v>-2.306016648044186</v>
      </c>
      <c r="AK664" s="25" t="n">
        <v>0.629043687619483</v>
      </c>
      <c r="AL664" s="25" t="n">
        <v>2.187461281879239</v>
      </c>
      <c r="AM664" s="25" t="n">
        <v>0.7267570581141978</v>
      </c>
      <c r="AN664" s="25" t="n">
        <v>0.5594044434267611</v>
      </c>
      <c r="AO664" s="25" t="n">
        <v>-0.5382456241857035</v>
      </c>
      <c r="AP664" s="25" t="n">
        <v>4.202646074081391</v>
      </c>
      <c r="AQ664" s="25" t="n">
        <v>-0.6291086227675696</v>
      </c>
    </row>
    <row r="665">
      <c r="A665" s="23">
        <f>Universe!A665</f>
        <v/>
      </c>
      <c r="B665" s="24">
        <f>IF(Universe!W665="","",(Universe!W665-$B$2550)/$C$2550)</f>
        <v/>
      </c>
      <c r="C665" s="24">
        <f>IF(Universe!X665="","",(Universe!X665-$B$2551)/$C$2551)</f>
        <v/>
      </c>
      <c r="D665" s="24">
        <f>IF(Universe!Y665="","",(Universe!Y665-$B$2552)/$C$2552)</f>
        <v/>
      </c>
      <c r="E665" s="24">
        <f>IF(Universe!Z665="","",(Universe!Z665-$B$2553)/$C$2553)</f>
        <v/>
      </c>
      <c r="F665" s="24">
        <f>IF(Universe!AA665="","",(Universe!AA665-$B$2554)/$C$2554)</f>
        <v/>
      </c>
      <c r="G665" s="24">
        <f>IF(Universe!AB665="","",(Universe!AB665-$B$2555)/$C$2555)</f>
        <v/>
      </c>
      <c r="H665" s="24">
        <f>IF(Universe!AC665="","",(Universe!AC665-$B$2556)/$C$2556)</f>
        <v/>
      </c>
      <c r="I665" s="24">
        <f>IF(Universe!AD665="","",(Universe!AD665-$B$2557)/$C$2557)</f>
        <v/>
      </c>
      <c r="J665" s="24">
        <f>IF(Universe!AE665="","",(Universe!AE665-$B$2558)/$C$2558)</f>
        <v/>
      </c>
      <c r="K665" s="24">
        <f>IF(Universe!AF665="","",(Universe!AF665-$B$2559)/$C$2559)</f>
        <v/>
      </c>
      <c r="L665" s="24">
        <f>IF(Universe!AG665="","",(Universe!AG665-$B$2560)/$C$2560)</f>
        <v/>
      </c>
      <c r="M665" s="24">
        <f>IF(Universe!AH665="","",(Universe!AH665-$B$2561)/$C$2561)</f>
        <v/>
      </c>
      <c r="N665" s="24">
        <f>IF(Universe!AI665="","",(Universe!AI665-$B$2562)/$C$2562)</f>
        <v/>
      </c>
      <c r="O665" s="24">
        <f>0.74*IF(B665="",0,B665)+0.16*IF(C665="",0,C665)+0.1*IF(D665="",0,D665)</f>
        <v/>
      </c>
      <c r="P665" s="24">
        <f>0.35*IF(E665="",0,E665)+0.35*IF(F665="",0,F665)+0.3*IF(G665="",0,G665)</f>
        <v/>
      </c>
      <c r="Q665" s="24">
        <f>0.656*IF(I665="",0,I665)+0.344*IF(H665="",0,H665)</f>
        <v/>
      </c>
      <c r="R665" s="24">
        <f>0.338*IF(J665="",0,J665)+0.662*IF(K665="",0,K665)</f>
        <v/>
      </c>
      <c r="S665" s="24">
        <f>0.38*IF(L665="",0,L665)+0.35*IF(M665="",0,M665)+0.27*IF(N665="",0,N665)</f>
        <v/>
      </c>
      <c r="T665" s="24">
        <f>IF(Universe!S665="","",((Universe!S665-$B$2565)/$C$2565)^3)</f>
        <v/>
      </c>
      <c r="U665" s="24">
        <f>IF(Universe!S665="","",(Universe!S665-$B$2565)/$C$2565)</f>
        <v/>
      </c>
      <c r="V665" s="24">
        <f>IF(Universe!T665="","",(Universe!T665-$B$2566)/$C$2566)</f>
        <v/>
      </c>
      <c r="W665" s="24">
        <f>IF(Universe!U665="","",(Universe!U665-$B$2567)/$C$2567)</f>
        <v/>
      </c>
      <c r="X665" s="24">
        <f>IF(O665="","",(O665-$B$2571)/$C$2571)</f>
        <v/>
      </c>
      <c r="Y665" s="24">
        <f>IF(T665="","",(T665-$B$2576)/$C$2576)</f>
        <v/>
      </c>
      <c r="Z665" s="24">
        <f>IF(Universe!V665="","",(Universe!V665-$B$2568)/$C$2568)</f>
        <v/>
      </c>
      <c r="AA665" s="24">
        <f>IF(P665="","",(P665-$B$2572)/$C$2572)</f>
        <v/>
      </c>
      <c r="AB665" s="24">
        <f>IF(Q665="","",(Q665-$B$2573)/$C$2573)</f>
        <v/>
      </c>
      <c r="AC665" s="24">
        <f>IF(R665="","",(R665-$B$2574)/$C$2574)</f>
        <v/>
      </c>
      <c r="AD665" s="24">
        <f>IF(S665="","",(S665-$B$2575)/$C$2575)</f>
        <v/>
      </c>
      <c r="AE665" s="24">
        <f>IF(Y665="","",Y665-(19.12044933116382+16.522174187581257*U665))</f>
        <v/>
      </c>
      <c r="AF665" s="24">
        <f>IF(X665="","",(X665-(-0.27268023098325006+0.47142105304415904*V665+-0.3189264934812436*U665)--5.286111042926227e-16)/0.7994208745952703)</f>
        <v/>
      </c>
      <c r="AG665" s="24">
        <f>IF(AA665="","",(AA665-(0.5248806186338691+-0.064206457956449*U665)-5.43454825424064e-16)/0.9977404048781155)</f>
        <v/>
      </c>
      <c r="AH665" s="25" t="n">
        <v>-1.921636657184952</v>
      </c>
      <c r="AI665" s="25" t="n">
        <v>0.6829995331058535</v>
      </c>
      <c r="AJ665" s="25" t="n">
        <v>-1.040237399012435</v>
      </c>
      <c r="AK665" s="25" t="n">
        <v>-0.5804157809699071</v>
      </c>
      <c r="AL665" s="25" t="n">
        <v>3.228443071028722</v>
      </c>
      <c r="AM665" s="25" t="n">
        <v>0.1413387462033456</v>
      </c>
      <c r="AN665" s="25" t="n">
        <v>0.1417255121372162</v>
      </c>
      <c r="AO665" s="25" t="n">
        <v>-0.0518295511267351</v>
      </c>
      <c r="AP665" s="25" t="n">
        <v>0.7413231738864137</v>
      </c>
      <c r="AQ665" s="25" t="n">
        <v>-0.3173389969994589</v>
      </c>
    </row>
    <row r="666">
      <c r="A666" s="23">
        <f>Universe!A666</f>
        <v/>
      </c>
      <c r="B666" s="24">
        <f>IF(Universe!W666="","",(Universe!W666-$B$2550)/$C$2550)</f>
        <v/>
      </c>
      <c r="C666" s="24">
        <f>IF(Universe!X666="","",(Universe!X666-$B$2551)/$C$2551)</f>
        <v/>
      </c>
      <c r="D666" s="24">
        <f>IF(Universe!Y666="","",(Universe!Y666-$B$2552)/$C$2552)</f>
        <v/>
      </c>
      <c r="E666" s="24">
        <f>IF(Universe!Z666="","",(Universe!Z666-$B$2553)/$C$2553)</f>
        <v/>
      </c>
      <c r="F666" s="24">
        <f>IF(Universe!AA666="","",(Universe!AA666-$B$2554)/$C$2554)</f>
        <v/>
      </c>
      <c r="G666" s="24">
        <f>IF(Universe!AB666="","",(Universe!AB666-$B$2555)/$C$2555)</f>
        <v/>
      </c>
      <c r="H666" s="24">
        <f>IF(Universe!AC666="","",(Universe!AC666-$B$2556)/$C$2556)</f>
        <v/>
      </c>
      <c r="I666" s="24">
        <f>IF(Universe!AD666="","",(Universe!AD666-$B$2557)/$C$2557)</f>
        <v/>
      </c>
      <c r="J666" s="24">
        <f>IF(Universe!AE666="","",(Universe!AE666-$B$2558)/$C$2558)</f>
        <v/>
      </c>
      <c r="K666" s="24">
        <f>IF(Universe!AF666="","",(Universe!AF666-$B$2559)/$C$2559)</f>
        <v/>
      </c>
      <c r="L666" s="24">
        <f>IF(Universe!AG666="","",(Universe!AG666-$B$2560)/$C$2560)</f>
        <v/>
      </c>
      <c r="M666" s="24">
        <f>IF(Universe!AH666="","",(Universe!AH666-$B$2561)/$C$2561)</f>
        <v/>
      </c>
      <c r="N666" s="24">
        <f>IF(Universe!AI666="","",(Universe!AI666-$B$2562)/$C$2562)</f>
        <v/>
      </c>
      <c r="O666" s="24">
        <f>0.74*IF(B666="",0,B666)+0.16*IF(C666="",0,C666)+0.1*IF(D666="",0,D666)</f>
        <v/>
      </c>
      <c r="P666" s="24">
        <f>0.35*IF(E666="",0,E666)+0.35*IF(F666="",0,F666)+0.3*IF(G666="",0,G666)</f>
        <v/>
      </c>
      <c r="Q666" s="24">
        <f>0.656*IF(I666="",0,I666)+0.344*IF(H666="",0,H666)</f>
        <v/>
      </c>
      <c r="R666" s="24">
        <f>0.338*IF(J666="",0,J666)+0.662*IF(K666="",0,K666)</f>
        <v/>
      </c>
      <c r="S666" s="24">
        <f>0.38*IF(L666="",0,L666)+0.35*IF(M666="",0,M666)+0.27*IF(N666="",0,N666)</f>
        <v/>
      </c>
      <c r="T666" s="24">
        <f>IF(Universe!S666="","",((Universe!S666-$B$2565)/$C$2565)^3)</f>
        <v/>
      </c>
      <c r="U666" s="24">
        <f>IF(Universe!S666="","",(Universe!S666-$B$2565)/$C$2565)</f>
        <v/>
      </c>
      <c r="V666" s="24">
        <f>IF(Universe!T666="","",(Universe!T666-$B$2566)/$C$2566)</f>
        <v/>
      </c>
      <c r="W666" s="24">
        <f>IF(Universe!U666="","",(Universe!U666-$B$2567)/$C$2567)</f>
        <v/>
      </c>
      <c r="X666" s="24">
        <f>IF(O666="","",(O666-$B$2571)/$C$2571)</f>
        <v/>
      </c>
      <c r="Y666" s="24">
        <f>IF(T666="","",(T666-$B$2576)/$C$2576)</f>
        <v/>
      </c>
      <c r="Z666" s="24">
        <f>IF(Universe!V666="","",(Universe!V666-$B$2568)/$C$2568)</f>
        <v/>
      </c>
      <c r="AA666" s="24">
        <f>IF(P666="","",(P666-$B$2572)/$C$2572)</f>
        <v/>
      </c>
      <c r="AB666" s="24">
        <f>IF(Q666="","",(Q666-$B$2573)/$C$2573)</f>
        <v/>
      </c>
      <c r="AC666" s="24">
        <f>IF(R666="","",(R666-$B$2574)/$C$2574)</f>
        <v/>
      </c>
      <c r="AD666" s="24">
        <f>IF(S666="","",(S666-$B$2575)/$C$2575)</f>
        <v/>
      </c>
      <c r="AE666" s="24">
        <f>IF(Y666="","",Y666-(19.12044933116382+16.522174187581257*U666))</f>
        <v/>
      </c>
      <c r="AF666" s="24">
        <f>IF(X666="","",(X666-(-0.27268023098325006+0.47142105304415904*V666+-0.3189264934812436*U666)--5.286111042926227e-16)/0.7994208745952703)</f>
        <v/>
      </c>
      <c r="AG666" s="24">
        <f>IF(AA666="","",(AA666-(0.5248806186338691+-0.064206457956449*U666)-5.43454825424064e-16)/0.9977404048781155)</f>
        <v/>
      </c>
      <c r="AH666" s="25" t="n">
        <v>-2.699135631698997</v>
      </c>
      <c r="AI666" s="25" t="n">
        <v>0.2451035267195163</v>
      </c>
      <c r="AJ666" s="25" t="n">
        <v>0.6229266776800475</v>
      </c>
      <c r="AK666" s="25" t="n">
        <v>-0.9316067460061735</v>
      </c>
      <c r="AL666" s="25" t="n">
        <v>3.263971634132244</v>
      </c>
      <c r="AM666" s="25" t="n">
        <v>0.3970931245109034</v>
      </c>
      <c r="AN666" s="25" t="n">
        <v>-0.9681265485045842</v>
      </c>
      <c r="AO666" s="25" t="n">
        <v>0.0229754404556</v>
      </c>
      <c r="AP666" s="25" t="n">
        <v>-0.5764115543915478</v>
      </c>
      <c r="AQ666" s="25" t="n">
        <v>0.111193325720919</v>
      </c>
    </row>
    <row r="667">
      <c r="A667" s="23">
        <f>Universe!A667</f>
        <v/>
      </c>
      <c r="B667" s="24">
        <f>IF(Universe!W667="","",(Universe!W667-$B$2550)/$C$2550)</f>
        <v/>
      </c>
      <c r="C667" s="24">
        <f>IF(Universe!X667="","",(Universe!X667-$B$2551)/$C$2551)</f>
        <v/>
      </c>
      <c r="D667" s="24">
        <f>IF(Universe!Y667="","",(Universe!Y667-$B$2552)/$C$2552)</f>
        <v/>
      </c>
      <c r="E667" s="24">
        <f>IF(Universe!Z667="","",(Universe!Z667-$B$2553)/$C$2553)</f>
        <v/>
      </c>
      <c r="F667" s="24">
        <f>IF(Universe!AA667="","",(Universe!AA667-$B$2554)/$C$2554)</f>
        <v/>
      </c>
      <c r="G667" s="24">
        <f>IF(Universe!AB667="","",(Universe!AB667-$B$2555)/$C$2555)</f>
        <v/>
      </c>
      <c r="H667" s="24">
        <f>IF(Universe!AC667="","",(Universe!AC667-$B$2556)/$C$2556)</f>
        <v/>
      </c>
      <c r="I667" s="24">
        <f>IF(Universe!AD667="","",(Universe!AD667-$B$2557)/$C$2557)</f>
        <v/>
      </c>
      <c r="J667" s="24">
        <f>IF(Universe!AE667="","",(Universe!AE667-$B$2558)/$C$2558)</f>
        <v/>
      </c>
      <c r="K667" s="24">
        <f>IF(Universe!AF667="","",(Universe!AF667-$B$2559)/$C$2559)</f>
        <v/>
      </c>
      <c r="L667" s="24">
        <f>IF(Universe!AG667="","",(Universe!AG667-$B$2560)/$C$2560)</f>
        <v/>
      </c>
      <c r="M667" s="24">
        <f>IF(Universe!AH667="","",(Universe!AH667-$B$2561)/$C$2561)</f>
        <v/>
      </c>
      <c r="N667" s="24">
        <f>IF(Universe!AI667="","",(Universe!AI667-$B$2562)/$C$2562)</f>
        <v/>
      </c>
      <c r="O667" s="24">
        <f>0.74*IF(B667="",0,B667)+0.16*IF(C667="",0,C667)+0.1*IF(D667="",0,D667)</f>
        <v/>
      </c>
      <c r="P667" s="24">
        <f>0.35*IF(E667="",0,E667)+0.35*IF(F667="",0,F667)+0.3*IF(G667="",0,G667)</f>
        <v/>
      </c>
      <c r="Q667" s="24">
        <f>0.656*IF(I667="",0,I667)+0.344*IF(H667="",0,H667)</f>
        <v/>
      </c>
      <c r="R667" s="24">
        <f>0.338*IF(J667="",0,J667)+0.662*IF(K667="",0,K667)</f>
        <v/>
      </c>
      <c r="S667" s="24">
        <f>0.38*IF(L667="",0,L667)+0.35*IF(M667="",0,M667)+0.27*IF(N667="",0,N667)</f>
        <v/>
      </c>
      <c r="T667" s="24">
        <f>IF(Universe!S667="","",((Universe!S667-$B$2565)/$C$2565)^3)</f>
        <v/>
      </c>
      <c r="U667" s="24">
        <f>IF(Universe!S667="","",(Universe!S667-$B$2565)/$C$2565)</f>
        <v/>
      </c>
      <c r="V667" s="24">
        <f>IF(Universe!T667="","",(Universe!T667-$B$2566)/$C$2566)</f>
        <v/>
      </c>
      <c r="W667" s="24">
        <f>IF(Universe!U667="","",(Universe!U667-$B$2567)/$C$2567)</f>
        <v/>
      </c>
      <c r="X667" s="24">
        <f>IF(O667="","",(O667-$B$2571)/$C$2571)</f>
        <v/>
      </c>
      <c r="Y667" s="24">
        <f>IF(T667="","",(T667-$B$2576)/$C$2576)</f>
        <v/>
      </c>
      <c r="Z667" s="24">
        <f>IF(Universe!V667="","",(Universe!V667-$B$2568)/$C$2568)</f>
        <v/>
      </c>
      <c r="AA667" s="24">
        <f>IF(P667="","",(P667-$B$2572)/$C$2572)</f>
        <v/>
      </c>
      <c r="AB667" s="24">
        <f>IF(Q667="","",(Q667-$B$2573)/$C$2573)</f>
        <v/>
      </c>
      <c r="AC667" s="24">
        <f>IF(R667="","",(R667-$B$2574)/$C$2574)</f>
        <v/>
      </c>
      <c r="AD667" s="24">
        <f>IF(S667="","",(S667-$B$2575)/$C$2575)</f>
        <v/>
      </c>
      <c r="AE667" s="24">
        <f>IF(Y667="","",Y667-(19.12044933116382+16.522174187581257*U667))</f>
        <v/>
      </c>
      <c r="AF667" s="24">
        <f>IF(X667="","",(X667-(-0.27268023098325006+0.47142105304415904*V667+-0.3189264934812436*U667)--5.286111042926227e-16)/0.7994208745952703)</f>
        <v/>
      </c>
      <c r="AG667" s="24">
        <f>IF(AA667="","",(AA667-(0.5248806186338691+-0.064206457956449*U667)-5.43454825424064e-16)/0.9977404048781155)</f>
        <v/>
      </c>
      <c r="AH667" s="25" t="n">
        <v>-4.310589798001652</v>
      </c>
      <c r="AI667" s="25" t="n">
        <v>2.449129149788188</v>
      </c>
      <c r="AJ667" s="25" t="n">
        <v>-2.578339311240557</v>
      </c>
      <c r="AK667" s="25" t="n">
        <v>-0.0900099026242004</v>
      </c>
      <c r="AL667" s="25" t="n">
        <v>-1.058535166732819</v>
      </c>
      <c r="AM667" s="25" t="n">
        <v>2.655634604459678</v>
      </c>
      <c r="AN667" s="25" t="n">
        <v>1.615514923763695</v>
      </c>
      <c r="AO667" s="25" t="n">
        <v>1.277210864171541</v>
      </c>
      <c r="AP667" s="25" t="n">
        <v>-1.291893219367082</v>
      </c>
      <c r="AQ667" s="25" t="n">
        <v>1.858355073290348</v>
      </c>
    </row>
    <row r="668">
      <c r="A668" s="23">
        <f>Universe!A668</f>
        <v/>
      </c>
      <c r="B668" s="24">
        <f>IF(Universe!W668="","",(Universe!W668-$B$2550)/$C$2550)</f>
        <v/>
      </c>
      <c r="C668" s="24">
        <f>IF(Universe!X668="","",(Universe!X668-$B$2551)/$C$2551)</f>
        <v/>
      </c>
      <c r="D668" s="24">
        <f>IF(Universe!Y668="","",(Universe!Y668-$B$2552)/$C$2552)</f>
        <v/>
      </c>
      <c r="E668" s="24">
        <f>IF(Universe!Z668="","",(Universe!Z668-$B$2553)/$C$2553)</f>
        <v/>
      </c>
      <c r="F668" s="24">
        <f>IF(Universe!AA668="","",(Universe!AA668-$B$2554)/$C$2554)</f>
        <v/>
      </c>
      <c r="G668" s="24">
        <f>IF(Universe!AB668="","",(Universe!AB668-$B$2555)/$C$2555)</f>
        <v/>
      </c>
      <c r="H668" s="24">
        <f>IF(Universe!AC668="","",(Universe!AC668-$B$2556)/$C$2556)</f>
        <v/>
      </c>
      <c r="I668" s="24">
        <f>IF(Universe!AD668="","",(Universe!AD668-$B$2557)/$C$2557)</f>
        <v/>
      </c>
      <c r="J668" s="24">
        <f>IF(Universe!AE668="","",(Universe!AE668-$B$2558)/$C$2558)</f>
        <v/>
      </c>
      <c r="K668" s="24">
        <f>IF(Universe!AF668="","",(Universe!AF668-$B$2559)/$C$2559)</f>
        <v/>
      </c>
      <c r="L668" s="24">
        <f>IF(Universe!AG668="","",(Universe!AG668-$B$2560)/$C$2560)</f>
        <v/>
      </c>
      <c r="M668" s="24">
        <f>IF(Universe!AH668="","",(Universe!AH668-$B$2561)/$C$2561)</f>
        <v/>
      </c>
      <c r="N668" s="24">
        <f>IF(Universe!AI668="","",(Universe!AI668-$B$2562)/$C$2562)</f>
        <v/>
      </c>
      <c r="O668" s="24">
        <f>0.74*IF(B668="",0,B668)+0.16*IF(C668="",0,C668)+0.1*IF(D668="",0,D668)</f>
        <v/>
      </c>
      <c r="P668" s="24">
        <f>0.35*IF(E668="",0,E668)+0.35*IF(F668="",0,F668)+0.3*IF(G668="",0,G668)</f>
        <v/>
      </c>
      <c r="Q668" s="24">
        <f>0.656*IF(I668="",0,I668)+0.344*IF(H668="",0,H668)</f>
        <v/>
      </c>
      <c r="R668" s="24">
        <f>0.338*IF(J668="",0,J668)+0.662*IF(K668="",0,K668)</f>
        <v/>
      </c>
      <c r="S668" s="24">
        <f>0.38*IF(L668="",0,L668)+0.35*IF(M668="",0,M668)+0.27*IF(N668="",0,N668)</f>
        <v/>
      </c>
      <c r="T668" s="24">
        <f>IF(Universe!S668="","",((Universe!S668-$B$2565)/$C$2565)^3)</f>
        <v/>
      </c>
      <c r="U668" s="24">
        <f>IF(Universe!S668="","",(Universe!S668-$B$2565)/$C$2565)</f>
        <v/>
      </c>
      <c r="V668" s="24">
        <f>IF(Universe!T668="","",(Universe!T668-$B$2566)/$C$2566)</f>
        <v/>
      </c>
      <c r="W668" s="24">
        <f>IF(Universe!U668="","",(Universe!U668-$B$2567)/$C$2567)</f>
        <v/>
      </c>
      <c r="X668" s="24">
        <f>IF(O668="","",(O668-$B$2571)/$C$2571)</f>
        <v/>
      </c>
      <c r="Y668" s="24">
        <f>IF(T668="","",(T668-$B$2576)/$C$2576)</f>
        <v/>
      </c>
      <c r="Z668" s="24">
        <f>IF(Universe!V668="","",(Universe!V668-$B$2568)/$C$2568)</f>
        <v/>
      </c>
      <c r="AA668" s="24">
        <f>IF(P668="","",(P668-$B$2572)/$C$2572)</f>
        <v/>
      </c>
      <c r="AB668" s="24">
        <f>IF(Q668="","",(Q668-$B$2573)/$C$2573)</f>
        <v/>
      </c>
      <c r="AC668" s="24">
        <f>IF(R668="","",(R668-$B$2574)/$C$2574)</f>
        <v/>
      </c>
      <c r="AD668" s="24">
        <f>IF(S668="","",(S668-$B$2575)/$C$2575)</f>
        <v/>
      </c>
      <c r="AE668" s="24">
        <f>IF(Y668="","",Y668-(19.12044933116382+16.522174187581257*U668))</f>
        <v/>
      </c>
      <c r="AF668" s="24">
        <f>IF(X668="","",(X668-(-0.27268023098325006+0.47142105304415904*V668+-0.3189264934812436*U668)--5.286111042926227e-16)/0.7994208745952703)</f>
        <v/>
      </c>
      <c r="AG668" s="24">
        <f>IF(AA668="","",(AA668-(0.5248806186338691+-0.064206457956449*U668)-5.43454825424064e-16)/0.9977404048781155)</f>
        <v/>
      </c>
      <c r="AH668" s="25" t="n">
        <v>-2.732980748852973</v>
      </c>
      <c r="AI668" s="25" t="n">
        <v>1.232260787960301</v>
      </c>
      <c r="AJ668" s="25" t="n">
        <v>-1.086786077650657</v>
      </c>
      <c r="AK668" s="25" t="n">
        <v>-0.6742482035077503</v>
      </c>
      <c r="AL668" s="25" t="n">
        <v>3.239699259576626</v>
      </c>
      <c r="AM668" s="25" t="n">
        <v>1.07281351219962</v>
      </c>
      <c r="AN668" s="25" t="n">
        <v>0.3526227780027461</v>
      </c>
      <c r="AO668" s="25" t="n">
        <v>0.0505501916741208</v>
      </c>
      <c r="AP668" s="25" t="n">
        <v>0.6436793546276451</v>
      </c>
      <c r="AQ668" s="25" t="n">
        <v>-0.2498143131121581</v>
      </c>
    </row>
    <row r="669">
      <c r="A669" s="23">
        <f>Universe!A669</f>
        <v/>
      </c>
      <c r="B669" s="24">
        <f>IF(Universe!W669="","",(Universe!W669-$B$2550)/$C$2550)</f>
        <v/>
      </c>
      <c r="C669" s="24">
        <f>IF(Universe!X669="","",(Universe!X669-$B$2551)/$C$2551)</f>
        <v/>
      </c>
      <c r="D669" s="24">
        <f>IF(Universe!Y669="","",(Universe!Y669-$B$2552)/$C$2552)</f>
        <v/>
      </c>
      <c r="E669" s="24">
        <f>IF(Universe!Z669="","",(Universe!Z669-$B$2553)/$C$2553)</f>
        <v/>
      </c>
      <c r="F669" s="24">
        <f>IF(Universe!AA669="","",(Universe!AA669-$B$2554)/$C$2554)</f>
        <v/>
      </c>
      <c r="G669" s="24">
        <f>IF(Universe!AB669="","",(Universe!AB669-$B$2555)/$C$2555)</f>
        <v/>
      </c>
      <c r="H669" s="24">
        <f>IF(Universe!AC669="","",(Universe!AC669-$B$2556)/$C$2556)</f>
        <v/>
      </c>
      <c r="I669" s="24">
        <f>IF(Universe!AD669="","",(Universe!AD669-$B$2557)/$C$2557)</f>
        <v/>
      </c>
      <c r="J669" s="24">
        <f>IF(Universe!AE669="","",(Universe!AE669-$B$2558)/$C$2558)</f>
        <v/>
      </c>
      <c r="K669" s="24">
        <f>IF(Universe!AF669="","",(Universe!AF669-$B$2559)/$C$2559)</f>
        <v/>
      </c>
      <c r="L669" s="24">
        <f>IF(Universe!AG669="","",(Universe!AG669-$B$2560)/$C$2560)</f>
        <v/>
      </c>
      <c r="M669" s="24">
        <f>IF(Universe!AH669="","",(Universe!AH669-$B$2561)/$C$2561)</f>
        <v/>
      </c>
      <c r="N669" s="24">
        <f>IF(Universe!AI669="","",(Universe!AI669-$B$2562)/$C$2562)</f>
        <v/>
      </c>
      <c r="O669" s="24">
        <f>0.74*IF(B669="",0,B669)+0.16*IF(C669="",0,C669)+0.1*IF(D669="",0,D669)</f>
        <v/>
      </c>
      <c r="P669" s="24">
        <f>0.35*IF(E669="",0,E669)+0.35*IF(F669="",0,F669)+0.3*IF(G669="",0,G669)</f>
        <v/>
      </c>
      <c r="Q669" s="24">
        <f>0.656*IF(I669="",0,I669)+0.344*IF(H669="",0,H669)</f>
        <v/>
      </c>
      <c r="R669" s="24">
        <f>0.338*IF(J669="",0,J669)+0.662*IF(K669="",0,K669)</f>
        <v/>
      </c>
      <c r="S669" s="24">
        <f>0.38*IF(L669="",0,L669)+0.35*IF(M669="",0,M669)+0.27*IF(N669="",0,N669)</f>
        <v/>
      </c>
      <c r="T669" s="24">
        <f>IF(Universe!S669="","",((Universe!S669-$B$2565)/$C$2565)^3)</f>
        <v/>
      </c>
      <c r="U669" s="24">
        <f>IF(Universe!S669="","",(Universe!S669-$B$2565)/$C$2565)</f>
        <v/>
      </c>
      <c r="V669" s="24">
        <f>IF(Universe!T669="","",(Universe!T669-$B$2566)/$C$2566)</f>
        <v/>
      </c>
      <c r="W669" s="24">
        <f>IF(Universe!U669="","",(Universe!U669-$B$2567)/$C$2567)</f>
        <v/>
      </c>
      <c r="X669" s="24">
        <f>IF(O669="","",(O669-$B$2571)/$C$2571)</f>
        <v/>
      </c>
      <c r="Y669" s="24">
        <f>IF(T669="","",(T669-$B$2576)/$C$2576)</f>
        <v/>
      </c>
      <c r="Z669" s="24">
        <f>IF(Universe!V669="","",(Universe!V669-$B$2568)/$C$2568)</f>
        <v/>
      </c>
      <c r="AA669" s="24">
        <f>IF(P669="","",(P669-$B$2572)/$C$2572)</f>
        <v/>
      </c>
      <c r="AB669" s="24">
        <f>IF(Q669="","",(Q669-$B$2573)/$C$2573)</f>
        <v/>
      </c>
      <c r="AC669" s="24">
        <f>IF(R669="","",(R669-$B$2574)/$C$2574)</f>
        <v/>
      </c>
      <c r="AD669" s="24">
        <f>IF(S669="","",(S669-$B$2575)/$C$2575)</f>
        <v/>
      </c>
      <c r="AE669" s="24">
        <f>IF(Y669="","",Y669-(19.12044933116382+16.522174187581257*U669))</f>
        <v/>
      </c>
      <c r="AF669" s="24">
        <f>IF(X669="","",(X669-(-0.27268023098325006+0.47142105304415904*V669+-0.3189264934812436*U669)--5.286111042926227e-16)/0.7994208745952703)</f>
        <v/>
      </c>
      <c r="AG669" s="24">
        <f>IF(AA669="","",(AA669-(0.5248806186338691+-0.064206457956449*U669)-5.43454825424064e-16)/0.9977404048781155)</f>
        <v/>
      </c>
      <c r="AH669" s="25" t="n">
        <v>-2.242135957384077</v>
      </c>
      <c r="AI669" s="25" t="n">
        <v>-0.4064247085894262</v>
      </c>
      <c r="AJ669" s="25" t="n">
        <v>-0.6801306752773792</v>
      </c>
      <c r="AK669" s="25" t="n">
        <v>-0.5694200150413066</v>
      </c>
      <c r="AL669" s="25" t="n">
        <v>3.371611273281835</v>
      </c>
      <c r="AM669" s="25" t="n">
        <v>-0.6965422253165144</v>
      </c>
      <c r="AN669" s="25" t="n">
        <v>0.9559759557236296</v>
      </c>
      <c r="AO669" s="25" t="n">
        <v>0.1700467720637843</v>
      </c>
      <c r="AP669" s="25" t="n">
        <v>-0.2779005782455099</v>
      </c>
      <c r="AQ669" s="25" t="n">
        <v>1.671767866735075</v>
      </c>
    </row>
    <row r="670">
      <c r="A670" s="23">
        <f>Universe!A670</f>
        <v/>
      </c>
      <c r="B670" s="24">
        <f>IF(Universe!W670="","",(Universe!W670-$B$2550)/$C$2550)</f>
        <v/>
      </c>
      <c r="C670" s="24">
        <f>IF(Universe!X670="","",(Universe!X670-$B$2551)/$C$2551)</f>
        <v/>
      </c>
      <c r="D670" s="24">
        <f>IF(Universe!Y670="","",(Universe!Y670-$B$2552)/$C$2552)</f>
        <v/>
      </c>
      <c r="E670" s="24">
        <f>IF(Universe!Z670="","",(Universe!Z670-$B$2553)/$C$2553)</f>
        <v/>
      </c>
      <c r="F670" s="24">
        <f>IF(Universe!AA670="","",(Universe!AA670-$B$2554)/$C$2554)</f>
        <v/>
      </c>
      <c r="G670" s="24">
        <f>IF(Universe!AB670="","",(Universe!AB670-$B$2555)/$C$2555)</f>
        <v/>
      </c>
      <c r="H670" s="24">
        <f>IF(Universe!AC670="","",(Universe!AC670-$B$2556)/$C$2556)</f>
        <v/>
      </c>
      <c r="I670" s="24">
        <f>IF(Universe!AD670="","",(Universe!AD670-$B$2557)/$C$2557)</f>
        <v/>
      </c>
      <c r="J670" s="24">
        <f>IF(Universe!AE670="","",(Universe!AE670-$B$2558)/$C$2558)</f>
        <v/>
      </c>
      <c r="K670" s="24">
        <f>IF(Universe!AF670="","",(Universe!AF670-$B$2559)/$C$2559)</f>
        <v/>
      </c>
      <c r="L670" s="24">
        <f>IF(Universe!AG670="","",(Universe!AG670-$B$2560)/$C$2560)</f>
        <v/>
      </c>
      <c r="M670" s="24">
        <f>IF(Universe!AH670="","",(Universe!AH670-$B$2561)/$C$2561)</f>
        <v/>
      </c>
      <c r="N670" s="24">
        <f>IF(Universe!AI670="","",(Universe!AI670-$B$2562)/$C$2562)</f>
        <v/>
      </c>
      <c r="O670" s="24">
        <f>0.74*IF(B670="",0,B670)+0.16*IF(C670="",0,C670)+0.1*IF(D670="",0,D670)</f>
        <v/>
      </c>
      <c r="P670" s="24">
        <f>0.35*IF(E670="",0,E670)+0.35*IF(F670="",0,F670)+0.3*IF(G670="",0,G670)</f>
        <v/>
      </c>
      <c r="Q670" s="24">
        <f>0.656*IF(I670="",0,I670)+0.344*IF(H670="",0,H670)</f>
        <v/>
      </c>
      <c r="R670" s="24">
        <f>0.338*IF(J670="",0,J670)+0.662*IF(K670="",0,K670)</f>
        <v/>
      </c>
      <c r="S670" s="24">
        <f>0.38*IF(L670="",0,L670)+0.35*IF(M670="",0,M670)+0.27*IF(N670="",0,N670)</f>
        <v/>
      </c>
      <c r="T670" s="24">
        <f>IF(Universe!S670="","",((Universe!S670-$B$2565)/$C$2565)^3)</f>
        <v/>
      </c>
      <c r="U670" s="24">
        <f>IF(Universe!S670="","",(Universe!S670-$B$2565)/$C$2565)</f>
        <v/>
      </c>
      <c r="V670" s="24">
        <f>IF(Universe!T670="","",(Universe!T670-$B$2566)/$C$2566)</f>
        <v/>
      </c>
      <c r="W670" s="24">
        <f>IF(Universe!U670="","",(Universe!U670-$B$2567)/$C$2567)</f>
        <v/>
      </c>
      <c r="X670" s="24">
        <f>IF(O670="","",(O670-$B$2571)/$C$2571)</f>
        <v/>
      </c>
      <c r="Y670" s="24">
        <f>IF(T670="","",(T670-$B$2576)/$C$2576)</f>
        <v/>
      </c>
      <c r="Z670" s="24">
        <f>IF(Universe!V670="","",(Universe!V670-$B$2568)/$C$2568)</f>
        <v/>
      </c>
      <c r="AA670" s="24">
        <f>IF(P670="","",(P670-$B$2572)/$C$2572)</f>
        <v/>
      </c>
      <c r="AB670" s="24">
        <f>IF(Q670="","",(Q670-$B$2573)/$C$2573)</f>
        <v/>
      </c>
      <c r="AC670" s="24">
        <f>IF(R670="","",(R670-$B$2574)/$C$2574)</f>
        <v/>
      </c>
      <c r="AD670" s="24">
        <f>IF(S670="","",(S670-$B$2575)/$C$2575)</f>
        <v/>
      </c>
      <c r="AE670" s="24">
        <f>IF(Y670="","",Y670-(19.12044933116382+16.522174187581257*U670))</f>
        <v/>
      </c>
      <c r="AF670" s="24">
        <f>IF(X670="","",(X670-(-0.27268023098325006+0.47142105304415904*V670+-0.3189264934812436*U670)--5.286111042926227e-16)/0.7994208745952703)</f>
        <v/>
      </c>
      <c r="AG670" s="24">
        <f>IF(AA670="","",(AA670-(0.5248806186338691+-0.064206457956449*U670)-5.43454825424064e-16)/0.9977404048781155)</f>
        <v/>
      </c>
      <c r="AH670" s="25" t="n">
        <v>-3.61102570820798</v>
      </c>
      <c r="AI670" s="25" t="n">
        <v>-1.779982852474463</v>
      </c>
      <c r="AJ670" s="25" t="n">
        <v>1.085272331002496</v>
      </c>
      <c r="AK670" s="25" t="n">
        <v>0.683530687244464</v>
      </c>
      <c r="AL670" s="25" t="n">
        <v>1.684221539702042</v>
      </c>
      <c r="AM670" s="25" t="n">
        <v>0.0782353921233207</v>
      </c>
      <c r="AN670" s="25" t="n">
        <v>-1.064994536659417</v>
      </c>
      <c r="AO670" s="25" t="n">
        <v>-0.2409829447468106</v>
      </c>
      <c r="AP670" s="25" t="n">
        <v>-0.8220307040069803</v>
      </c>
      <c r="AQ670" s="25" t="n">
        <v>-0.6378813446158049</v>
      </c>
    </row>
    <row r="671">
      <c r="A671" s="23">
        <f>Universe!A671</f>
        <v/>
      </c>
      <c r="B671" s="24">
        <f>IF(Universe!W671="","",(Universe!W671-$B$2550)/$C$2550)</f>
        <v/>
      </c>
      <c r="C671" s="24">
        <f>IF(Universe!X671="","",(Universe!X671-$B$2551)/$C$2551)</f>
        <v/>
      </c>
      <c r="D671" s="24">
        <f>IF(Universe!Y671="","",(Universe!Y671-$B$2552)/$C$2552)</f>
        <v/>
      </c>
      <c r="E671" s="24">
        <f>IF(Universe!Z671="","",(Universe!Z671-$B$2553)/$C$2553)</f>
        <v/>
      </c>
      <c r="F671" s="24">
        <f>IF(Universe!AA671="","",(Universe!AA671-$B$2554)/$C$2554)</f>
        <v/>
      </c>
      <c r="G671" s="24">
        <f>IF(Universe!AB671="","",(Universe!AB671-$B$2555)/$C$2555)</f>
        <v/>
      </c>
      <c r="H671" s="24">
        <f>IF(Universe!AC671="","",(Universe!AC671-$B$2556)/$C$2556)</f>
        <v/>
      </c>
      <c r="I671" s="24">
        <f>IF(Universe!AD671="","",(Universe!AD671-$B$2557)/$C$2557)</f>
        <v/>
      </c>
      <c r="J671" s="24">
        <f>IF(Universe!AE671="","",(Universe!AE671-$B$2558)/$C$2558)</f>
        <v/>
      </c>
      <c r="K671" s="24">
        <f>IF(Universe!AF671="","",(Universe!AF671-$B$2559)/$C$2559)</f>
        <v/>
      </c>
      <c r="L671" s="24">
        <f>IF(Universe!AG671="","",(Universe!AG671-$B$2560)/$C$2560)</f>
        <v/>
      </c>
      <c r="M671" s="24">
        <f>IF(Universe!AH671="","",(Universe!AH671-$B$2561)/$C$2561)</f>
        <v/>
      </c>
      <c r="N671" s="24">
        <f>IF(Universe!AI671="","",(Universe!AI671-$B$2562)/$C$2562)</f>
        <v/>
      </c>
      <c r="O671" s="24">
        <f>0.74*IF(B671="",0,B671)+0.16*IF(C671="",0,C671)+0.1*IF(D671="",0,D671)</f>
        <v/>
      </c>
      <c r="P671" s="24">
        <f>0.35*IF(E671="",0,E671)+0.35*IF(F671="",0,F671)+0.3*IF(G671="",0,G671)</f>
        <v/>
      </c>
      <c r="Q671" s="24">
        <f>0.656*IF(I671="",0,I671)+0.344*IF(H671="",0,H671)</f>
        <v/>
      </c>
      <c r="R671" s="24">
        <f>0.338*IF(J671="",0,J671)+0.662*IF(K671="",0,K671)</f>
        <v/>
      </c>
      <c r="S671" s="24">
        <f>0.38*IF(L671="",0,L671)+0.35*IF(M671="",0,M671)+0.27*IF(N671="",0,N671)</f>
        <v/>
      </c>
      <c r="T671" s="24">
        <f>IF(Universe!S671="","",((Universe!S671-$B$2565)/$C$2565)^3)</f>
        <v/>
      </c>
      <c r="U671" s="24">
        <f>IF(Universe!S671="","",(Universe!S671-$B$2565)/$C$2565)</f>
        <v/>
      </c>
      <c r="V671" s="24">
        <f>IF(Universe!T671="","",(Universe!T671-$B$2566)/$C$2566)</f>
        <v/>
      </c>
      <c r="W671" s="24">
        <f>IF(Universe!U671="","",(Universe!U671-$B$2567)/$C$2567)</f>
        <v/>
      </c>
      <c r="X671" s="24">
        <f>IF(O671="","",(O671-$B$2571)/$C$2571)</f>
        <v/>
      </c>
      <c r="Y671" s="24">
        <f>IF(T671="","",(T671-$B$2576)/$C$2576)</f>
        <v/>
      </c>
      <c r="Z671" s="24">
        <f>IF(Universe!V671="","",(Universe!V671-$B$2568)/$C$2568)</f>
        <v/>
      </c>
      <c r="AA671" s="24">
        <f>IF(P671="","",(P671-$B$2572)/$C$2572)</f>
        <v/>
      </c>
      <c r="AB671" s="24">
        <f>IF(Q671="","",(Q671-$B$2573)/$C$2573)</f>
        <v/>
      </c>
      <c r="AC671" s="24">
        <f>IF(R671="","",(R671-$B$2574)/$C$2574)</f>
        <v/>
      </c>
      <c r="AD671" s="24">
        <f>IF(S671="","",(S671-$B$2575)/$C$2575)</f>
        <v/>
      </c>
      <c r="AE671" s="24">
        <f>IF(Y671="","",Y671-(19.12044933116382+16.522174187581257*U671))</f>
        <v/>
      </c>
      <c r="AF671" s="24">
        <f>IF(X671="","",(X671-(-0.27268023098325006+0.47142105304415904*V671+-0.3189264934812436*U671)--5.286111042926227e-16)/0.7994208745952703)</f>
        <v/>
      </c>
      <c r="AG671" s="24">
        <f>IF(AA671="","",(AA671-(0.5248806186338691+-0.064206457956449*U671)-5.43454825424064e-16)/0.9977404048781155)</f>
        <v/>
      </c>
      <c r="AH671" s="25" t="n">
        <v>-4.185019417131534</v>
      </c>
      <c r="AI671" s="25" t="n">
        <v>0.2844395741206019</v>
      </c>
      <c r="AJ671" s="25" t="n">
        <v>-3.197434625207503</v>
      </c>
      <c r="AK671" s="25" t="n">
        <v>1.714079161425524</v>
      </c>
      <c r="AL671" s="25" t="n">
        <v>-0.4546459899419183</v>
      </c>
      <c r="AM671" s="25" t="n">
        <v>2.215137777621172</v>
      </c>
      <c r="AN671" s="25" t="n">
        <v>-0.7164705026354871</v>
      </c>
      <c r="AO671" s="25" t="n">
        <v>-0.5728974132627347</v>
      </c>
      <c r="AP671" s="25" t="n">
        <v>-0.0246653360130341</v>
      </c>
      <c r="AQ671" s="25" t="n">
        <v>-0.3533404162116219</v>
      </c>
    </row>
    <row r="672">
      <c r="A672" s="23">
        <f>Universe!A672</f>
        <v/>
      </c>
      <c r="B672" s="24">
        <f>IF(Universe!W672="","",(Universe!W672-$B$2550)/$C$2550)</f>
        <v/>
      </c>
      <c r="C672" s="24">
        <f>IF(Universe!X672="","",(Universe!X672-$B$2551)/$C$2551)</f>
        <v/>
      </c>
      <c r="D672" s="24">
        <f>IF(Universe!Y672="","",(Universe!Y672-$B$2552)/$C$2552)</f>
        <v/>
      </c>
      <c r="E672" s="24">
        <f>IF(Universe!Z672="","",(Universe!Z672-$B$2553)/$C$2553)</f>
        <v/>
      </c>
      <c r="F672" s="24">
        <f>IF(Universe!AA672="","",(Universe!AA672-$B$2554)/$C$2554)</f>
        <v/>
      </c>
      <c r="G672" s="24">
        <f>IF(Universe!AB672="","",(Universe!AB672-$B$2555)/$C$2555)</f>
        <v/>
      </c>
      <c r="H672" s="24">
        <f>IF(Universe!AC672="","",(Universe!AC672-$B$2556)/$C$2556)</f>
        <v/>
      </c>
      <c r="I672" s="24">
        <f>IF(Universe!AD672="","",(Universe!AD672-$B$2557)/$C$2557)</f>
        <v/>
      </c>
      <c r="J672" s="24">
        <f>IF(Universe!AE672="","",(Universe!AE672-$B$2558)/$C$2558)</f>
        <v/>
      </c>
      <c r="K672" s="24">
        <f>IF(Universe!AF672="","",(Universe!AF672-$B$2559)/$C$2559)</f>
        <v/>
      </c>
      <c r="L672" s="24">
        <f>IF(Universe!AG672="","",(Universe!AG672-$B$2560)/$C$2560)</f>
        <v/>
      </c>
      <c r="M672" s="24">
        <f>IF(Universe!AH672="","",(Universe!AH672-$B$2561)/$C$2561)</f>
        <v/>
      </c>
      <c r="N672" s="24">
        <f>IF(Universe!AI672="","",(Universe!AI672-$B$2562)/$C$2562)</f>
        <v/>
      </c>
      <c r="O672" s="24">
        <f>0.74*IF(B672="",0,B672)+0.16*IF(C672="",0,C672)+0.1*IF(D672="",0,D672)</f>
        <v/>
      </c>
      <c r="P672" s="24">
        <f>0.35*IF(E672="",0,E672)+0.35*IF(F672="",0,F672)+0.3*IF(G672="",0,G672)</f>
        <v/>
      </c>
      <c r="Q672" s="24">
        <f>0.656*IF(I672="",0,I672)+0.344*IF(H672="",0,H672)</f>
        <v/>
      </c>
      <c r="R672" s="24">
        <f>0.338*IF(J672="",0,J672)+0.662*IF(K672="",0,K672)</f>
        <v/>
      </c>
      <c r="S672" s="24">
        <f>0.38*IF(L672="",0,L672)+0.35*IF(M672="",0,M672)+0.27*IF(N672="",0,N672)</f>
        <v/>
      </c>
      <c r="T672" s="24">
        <f>IF(Universe!S672="","",((Universe!S672-$B$2565)/$C$2565)^3)</f>
        <v/>
      </c>
      <c r="U672" s="24">
        <f>IF(Universe!S672="","",(Universe!S672-$B$2565)/$C$2565)</f>
        <v/>
      </c>
      <c r="V672" s="24">
        <f>IF(Universe!T672="","",(Universe!T672-$B$2566)/$C$2566)</f>
        <v/>
      </c>
      <c r="W672" s="24">
        <f>IF(Universe!U672="","",(Universe!U672-$B$2567)/$C$2567)</f>
        <v/>
      </c>
      <c r="X672" s="24">
        <f>IF(O672="","",(O672-$B$2571)/$C$2571)</f>
        <v/>
      </c>
      <c r="Y672" s="24">
        <f>IF(T672="","",(T672-$B$2576)/$C$2576)</f>
        <v/>
      </c>
      <c r="Z672" s="24">
        <f>IF(Universe!V672="","",(Universe!V672-$B$2568)/$C$2568)</f>
        <v/>
      </c>
      <c r="AA672" s="24">
        <f>IF(P672="","",(P672-$B$2572)/$C$2572)</f>
        <v/>
      </c>
      <c r="AB672" s="24">
        <f>IF(Q672="","",(Q672-$B$2573)/$C$2573)</f>
        <v/>
      </c>
      <c r="AC672" s="24">
        <f>IF(R672="","",(R672-$B$2574)/$C$2574)</f>
        <v/>
      </c>
      <c r="AD672" s="24">
        <f>IF(S672="","",(S672-$B$2575)/$C$2575)</f>
        <v/>
      </c>
      <c r="AE672" s="24">
        <f>IF(Y672="","",Y672-(19.12044933116382+16.522174187581257*U672))</f>
        <v/>
      </c>
      <c r="AF672" s="24">
        <f>IF(X672="","",(X672-(-0.27268023098325006+0.47142105304415904*V672+-0.3189264934812436*U672)--5.286111042926227e-16)/0.7994208745952703)</f>
        <v/>
      </c>
      <c r="AG672" s="24">
        <f>IF(AA672="","",(AA672-(0.5248806186338691+-0.064206457956449*U672)-5.43454825424064e-16)/0.9977404048781155)</f>
        <v/>
      </c>
      <c r="AH672" s="25" t="n">
        <v>-1.911283852009788</v>
      </c>
      <c r="AI672" s="25" t="n">
        <v>-0.3296662657419038</v>
      </c>
      <c r="AJ672" s="25" t="n">
        <v>-0.4853454176243848</v>
      </c>
      <c r="AK672" s="25" t="n">
        <v>-0.8268527641378618</v>
      </c>
      <c r="AL672" s="25" t="n">
        <v>3.221157888776412</v>
      </c>
      <c r="AM672" s="25" t="n">
        <v>-0.07323076929712991</v>
      </c>
      <c r="AN672" s="25" t="n">
        <v>-1.141222022747673</v>
      </c>
      <c r="AO672" s="25" t="n">
        <v>0.0247876384452547</v>
      </c>
      <c r="AP672" s="25" t="n">
        <v>-0.4007622820278593</v>
      </c>
      <c r="AQ672" s="25" t="n">
        <v>-0.1437504273107635</v>
      </c>
    </row>
    <row r="673">
      <c r="A673" s="23">
        <f>Universe!A673</f>
        <v/>
      </c>
      <c r="B673" s="24">
        <f>IF(Universe!W673="","",(Universe!W673-$B$2550)/$C$2550)</f>
        <v/>
      </c>
      <c r="C673" s="24">
        <f>IF(Universe!X673="","",(Universe!X673-$B$2551)/$C$2551)</f>
        <v/>
      </c>
      <c r="D673" s="24">
        <f>IF(Universe!Y673="","",(Universe!Y673-$B$2552)/$C$2552)</f>
        <v/>
      </c>
      <c r="E673" s="24">
        <f>IF(Universe!Z673="","",(Universe!Z673-$B$2553)/$C$2553)</f>
        <v/>
      </c>
      <c r="F673" s="24">
        <f>IF(Universe!AA673="","",(Universe!AA673-$B$2554)/$C$2554)</f>
        <v/>
      </c>
      <c r="G673" s="24">
        <f>IF(Universe!AB673="","",(Universe!AB673-$B$2555)/$C$2555)</f>
        <v/>
      </c>
      <c r="H673" s="24">
        <f>IF(Universe!AC673="","",(Universe!AC673-$B$2556)/$C$2556)</f>
        <v/>
      </c>
      <c r="I673" s="24">
        <f>IF(Universe!AD673="","",(Universe!AD673-$B$2557)/$C$2557)</f>
        <v/>
      </c>
      <c r="J673" s="24">
        <f>IF(Universe!AE673="","",(Universe!AE673-$B$2558)/$C$2558)</f>
        <v/>
      </c>
      <c r="K673" s="24">
        <f>IF(Universe!AF673="","",(Universe!AF673-$B$2559)/$C$2559)</f>
        <v/>
      </c>
      <c r="L673" s="24">
        <f>IF(Universe!AG673="","",(Universe!AG673-$B$2560)/$C$2560)</f>
        <v/>
      </c>
      <c r="M673" s="24">
        <f>IF(Universe!AH673="","",(Universe!AH673-$B$2561)/$C$2561)</f>
        <v/>
      </c>
      <c r="N673" s="24">
        <f>IF(Universe!AI673="","",(Universe!AI673-$B$2562)/$C$2562)</f>
        <v/>
      </c>
      <c r="O673" s="24">
        <f>0.74*IF(B673="",0,B673)+0.16*IF(C673="",0,C673)+0.1*IF(D673="",0,D673)</f>
        <v/>
      </c>
      <c r="P673" s="24">
        <f>0.35*IF(E673="",0,E673)+0.35*IF(F673="",0,F673)+0.3*IF(G673="",0,G673)</f>
        <v/>
      </c>
      <c r="Q673" s="24">
        <f>0.656*IF(I673="",0,I673)+0.344*IF(H673="",0,H673)</f>
        <v/>
      </c>
      <c r="R673" s="24">
        <f>0.338*IF(J673="",0,J673)+0.662*IF(K673="",0,K673)</f>
        <v/>
      </c>
      <c r="S673" s="24">
        <f>0.38*IF(L673="",0,L673)+0.35*IF(M673="",0,M673)+0.27*IF(N673="",0,N673)</f>
        <v/>
      </c>
      <c r="T673" s="24">
        <f>IF(Universe!S673="","",((Universe!S673-$B$2565)/$C$2565)^3)</f>
        <v/>
      </c>
      <c r="U673" s="24">
        <f>IF(Universe!S673="","",(Universe!S673-$B$2565)/$C$2565)</f>
        <v/>
      </c>
      <c r="V673" s="24">
        <f>IF(Universe!T673="","",(Universe!T673-$B$2566)/$C$2566)</f>
        <v/>
      </c>
      <c r="W673" s="24">
        <f>IF(Universe!U673="","",(Universe!U673-$B$2567)/$C$2567)</f>
        <v/>
      </c>
      <c r="X673" s="24">
        <f>IF(O673="","",(O673-$B$2571)/$C$2571)</f>
        <v/>
      </c>
      <c r="Y673" s="24">
        <f>IF(T673="","",(T673-$B$2576)/$C$2576)</f>
        <v/>
      </c>
      <c r="Z673" s="24">
        <f>IF(Universe!V673="","",(Universe!V673-$B$2568)/$C$2568)</f>
        <v/>
      </c>
      <c r="AA673" s="24">
        <f>IF(P673="","",(P673-$B$2572)/$C$2572)</f>
        <v/>
      </c>
      <c r="AB673" s="24">
        <f>IF(Q673="","",(Q673-$B$2573)/$C$2573)</f>
        <v/>
      </c>
      <c r="AC673" s="24">
        <f>IF(R673="","",(R673-$B$2574)/$C$2574)</f>
        <v/>
      </c>
      <c r="AD673" s="24">
        <f>IF(S673="","",(S673-$B$2575)/$C$2575)</f>
        <v/>
      </c>
      <c r="AE673" s="24">
        <f>IF(Y673="","",Y673-(19.12044933116382+16.522174187581257*U673))</f>
        <v/>
      </c>
      <c r="AF673" s="24">
        <f>IF(X673="","",(X673-(-0.27268023098325006+0.47142105304415904*V673+-0.3189264934812436*U673)--5.286111042926227e-16)/0.7994208745952703)</f>
        <v/>
      </c>
      <c r="AG673" s="24">
        <f>IF(AA673="","",(AA673-(0.5248806186338691+-0.064206457956449*U673)-5.43454825424064e-16)/0.9977404048781155)</f>
        <v/>
      </c>
      <c r="AH673" s="25" t="n">
        <v>-2.973892050073524</v>
      </c>
      <c r="AI673" s="25" t="n">
        <v>-0.6293476109002709</v>
      </c>
      <c r="AJ673" s="25" t="n">
        <v>0.7066751320076786</v>
      </c>
      <c r="AK673" s="25" t="n">
        <v>-0.679604230157255</v>
      </c>
      <c r="AL673" s="25" t="n">
        <v>2.995785667973709</v>
      </c>
      <c r="AM673" s="25" t="n">
        <v>0.424512987875733</v>
      </c>
      <c r="AN673" s="25" t="n">
        <v>-0.3527779600212591</v>
      </c>
      <c r="AO673" s="25" t="n">
        <v>0.0071926616279396</v>
      </c>
      <c r="AP673" s="25" t="n">
        <v>-0.9714257800392778</v>
      </c>
      <c r="AQ673" s="25" t="n">
        <v>-0.1299975642581448</v>
      </c>
    </row>
    <row r="674">
      <c r="A674" s="23">
        <f>Universe!A674</f>
        <v/>
      </c>
      <c r="B674" s="24">
        <f>IF(Universe!W674="","",(Universe!W674-$B$2550)/$C$2550)</f>
        <v/>
      </c>
      <c r="C674" s="24">
        <f>IF(Universe!X674="","",(Universe!X674-$B$2551)/$C$2551)</f>
        <v/>
      </c>
      <c r="D674" s="24">
        <f>IF(Universe!Y674="","",(Universe!Y674-$B$2552)/$C$2552)</f>
        <v/>
      </c>
      <c r="E674" s="24">
        <f>IF(Universe!Z674="","",(Universe!Z674-$B$2553)/$C$2553)</f>
        <v/>
      </c>
      <c r="F674" s="24">
        <f>IF(Universe!AA674="","",(Universe!AA674-$B$2554)/$C$2554)</f>
        <v/>
      </c>
      <c r="G674" s="24">
        <f>IF(Universe!AB674="","",(Universe!AB674-$B$2555)/$C$2555)</f>
        <v/>
      </c>
      <c r="H674" s="24">
        <f>IF(Universe!AC674="","",(Universe!AC674-$B$2556)/$C$2556)</f>
        <v/>
      </c>
      <c r="I674" s="24">
        <f>IF(Universe!AD674="","",(Universe!AD674-$B$2557)/$C$2557)</f>
        <v/>
      </c>
      <c r="J674" s="24">
        <f>IF(Universe!AE674="","",(Universe!AE674-$B$2558)/$C$2558)</f>
        <v/>
      </c>
      <c r="K674" s="24">
        <f>IF(Universe!AF674="","",(Universe!AF674-$B$2559)/$C$2559)</f>
        <v/>
      </c>
      <c r="L674" s="24">
        <f>IF(Universe!AG674="","",(Universe!AG674-$B$2560)/$C$2560)</f>
        <v/>
      </c>
      <c r="M674" s="24">
        <f>IF(Universe!AH674="","",(Universe!AH674-$B$2561)/$C$2561)</f>
        <v/>
      </c>
      <c r="N674" s="24">
        <f>IF(Universe!AI674="","",(Universe!AI674-$B$2562)/$C$2562)</f>
        <v/>
      </c>
      <c r="O674" s="24">
        <f>0.74*IF(B674="",0,B674)+0.16*IF(C674="",0,C674)+0.1*IF(D674="",0,D674)</f>
        <v/>
      </c>
      <c r="P674" s="24">
        <f>0.35*IF(E674="",0,E674)+0.35*IF(F674="",0,F674)+0.3*IF(G674="",0,G674)</f>
        <v/>
      </c>
      <c r="Q674" s="24">
        <f>0.656*IF(I674="",0,I674)+0.344*IF(H674="",0,H674)</f>
        <v/>
      </c>
      <c r="R674" s="24">
        <f>0.338*IF(J674="",0,J674)+0.662*IF(K674="",0,K674)</f>
        <v/>
      </c>
      <c r="S674" s="24">
        <f>0.38*IF(L674="",0,L674)+0.35*IF(M674="",0,M674)+0.27*IF(N674="",0,N674)</f>
        <v/>
      </c>
      <c r="T674" s="24">
        <f>IF(Universe!S674="","",((Universe!S674-$B$2565)/$C$2565)^3)</f>
        <v/>
      </c>
      <c r="U674" s="24">
        <f>IF(Universe!S674="","",(Universe!S674-$B$2565)/$C$2565)</f>
        <v/>
      </c>
      <c r="V674" s="24">
        <f>IF(Universe!T674="","",(Universe!T674-$B$2566)/$C$2566)</f>
        <v/>
      </c>
      <c r="W674" s="24">
        <f>IF(Universe!U674="","",(Universe!U674-$B$2567)/$C$2567)</f>
        <v/>
      </c>
      <c r="X674" s="24">
        <f>IF(O674="","",(O674-$B$2571)/$C$2571)</f>
        <v/>
      </c>
      <c r="Y674" s="24">
        <f>IF(T674="","",(T674-$B$2576)/$C$2576)</f>
        <v/>
      </c>
      <c r="Z674" s="24">
        <f>IF(Universe!V674="","",(Universe!V674-$B$2568)/$C$2568)</f>
        <v/>
      </c>
      <c r="AA674" s="24">
        <f>IF(P674="","",(P674-$B$2572)/$C$2572)</f>
        <v/>
      </c>
      <c r="AB674" s="24">
        <f>IF(Q674="","",(Q674-$B$2573)/$C$2573)</f>
        <v/>
      </c>
      <c r="AC674" s="24">
        <f>IF(R674="","",(R674-$B$2574)/$C$2574)</f>
        <v/>
      </c>
      <c r="AD674" s="24">
        <f>IF(S674="","",(S674-$B$2575)/$C$2575)</f>
        <v/>
      </c>
      <c r="AE674" s="24">
        <f>IF(Y674="","",Y674-(19.12044933116382+16.522174187581257*U674))</f>
        <v/>
      </c>
      <c r="AF674" s="24">
        <f>IF(X674="","",(X674-(-0.27268023098325006+0.47142105304415904*V674+-0.3189264934812436*U674)--5.286111042926227e-16)/0.7994208745952703)</f>
        <v/>
      </c>
      <c r="AG674" s="24">
        <f>IF(AA674="","",(AA674-(0.5248806186338691+-0.064206457956449*U674)-5.43454825424064e-16)/0.9977404048781155)</f>
        <v/>
      </c>
      <c r="AH674" s="25" t="n">
        <v>-3.01717756352228</v>
      </c>
      <c r="AI674" s="25" t="n">
        <v>-0.170444653724112</v>
      </c>
      <c r="AJ674" s="25" t="n">
        <v>-0.1349084556957254</v>
      </c>
      <c r="AK674" s="25" t="n">
        <v>-0.8069486188373574</v>
      </c>
      <c r="AL674" s="25" t="n">
        <v>2.938239001116636</v>
      </c>
      <c r="AM674" s="25" t="n">
        <v>1.294823038965738</v>
      </c>
      <c r="AN674" s="25" t="n">
        <v>-0.8413490214265229</v>
      </c>
      <c r="AO674" s="25" t="n">
        <v>0.1009491451647073</v>
      </c>
      <c r="AP674" s="25" t="n">
        <v>-1.195850614390355</v>
      </c>
      <c r="AQ674" s="25" t="n">
        <v>-0.3843269286586557</v>
      </c>
    </row>
    <row r="675">
      <c r="A675" s="23">
        <f>Universe!A675</f>
        <v/>
      </c>
      <c r="B675" s="24">
        <f>IF(Universe!W675="","",(Universe!W675-$B$2550)/$C$2550)</f>
        <v/>
      </c>
      <c r="C675" s="24">
        <f>IF(Universe!X675="","",(Universe!X675-$B$2551)/$C$2551)</f>
        <v/>
      </c>
      <c r="D675" s="24">
        <f>IF(Universe!Y675="","",(Universe!Y675-$B$2552)/$C$2552)</f>
        <v/>
      </c>
      <c r="E675" s="24">
        <f>IF(Universe!Z675="","",(Universe!Z675-$B$2553)/$C$2553)</f>
        <v/>
      </c>
      <c r="F675" s="24">
        <f>IF(Universe!AA675="","",(Universe!AA675-$B$2554)/$C$2554)</f>
        <v/>
      </c>
      <c r="G675" s="24">
        <f>IF(Universe!AB675="","",(Universe!AB675-$B$2555)/$C$2555)</f>
        <v/>
      </c>
      <c r="H675" s="24">
        <f>IF(Universe!AC675="","",(Universe!AC675-$B$2556)/$C$2556)</f>
        <v/>
      </c>
      <c r="I675" s="24">
        <f>IF(Universe!AD675="","",(Universe!AD675-$B$2557)/$C$2557)</f>
        <v/>
      </c>
      <c r="J675" s="24">
        <f>IF(Universe!AE675="","",(Universe!AE675-$B$2558)/$C$2558)</f>
        <v/>
      </c>
      <c r="K675" s="24">
        <f>IF(Universe!AF675="","",(Universe!AF675-$B$2559)/$C$2559)</f>
        <v/>
      </c>
      <c r="L675" s="24">
        <f>IF(Universe!AG675="","",(Universe!AG675-$B$2560)/$C$2560)</f>
        <v/>
      </c>
      <c r="M675" s="24">
        <f>IF(Universe!AH675="","",(Universe!AH675-$B$2561)/$C$2561)</f>
        <v/>
      </c>
      <c r="N675" s="24">
        <f>IF(Universe!AI675="","",(Universe!AI675-$B$2562)/$C$2562)</f>
        <v/>
      </c>
      <c r="O675" s="24">
        <f>0.74*IF(B675="",0,B675)+0.16*IF(C675="",0,C675)+0.1*IF(D675="",0,D675)</f>
        <v/>
      </c>
      <c r="P675" s="24">
        <f>0.35*IF(E675="",0,E675)+0.35*IF(F675="",0,F675)+0.3*IF(G675="",0,G675)</f>
        <v/>
      </c>
      <c r="Q675" s="24">
        <f>0.656*IF(I675="",0,I675)+0.344*IF(H675="",0,H675)</f>
        <v/>
      </c>
      <c r="R675" s="24">
        <f>0.338*IF(J675="",0,J675)+0.662*IF(K675="",0,K675)</f>
        <v/>
      </c>
      <c r="S675" s="24">
        <f>0.38*IF(L675="",0,L675)+0.35*IF(M675="",0,M675)+0.27*IF(N675="",0,N675)</f>
        <v/>
      </c>
      <c r="T675" s="24">
        <f>IF(Universe!S675="","",((Universe!S675-$B$2565)/$C$2565)^3)</f>
        <v/>
      </c>
      <c r="U675" s="24">
        <f>IF(Universe!S675="","",(Universe!S675-$B$2565)/$C$2565)</f>
        <v/>
      </c>
      <c r="V675" s="24">
        <f>IF(Universe!T675="","",(Universe!T675-$B$2566)/$C$2566)</f>
        <v/>
      </c>
      <c r="W675" s="24">
        <f>IF(Universe!U675="","",(Universe!U675-$B$2567)/$C$2567)</f>
        <v/>
      </c>
      <c r="X675" s="24">
        <f>IF(O675="","",(O675-$B$2571)/$C$2571)</f>
        <v/>
      </c>
      <c r="Y675" s="24">
        <f>IF(T675="","",(T675-$B$2576)/$C$2576)</f>
        <v/>
      </c>
      <c r="Z675" s="24">
        <f>IF(Universe!V675="","",(Universe!V675-$B$2568)/$C$2568)</f>
        <v/>
      </c>
      <c r="AA675" s="24">
        <f>IF(P675="","",(P675-$B$2572)/$C$2572)</f>
        <v/>
      </c>
      <c r="AB675" s="24">
        <f>IF(Q675="","",(Q675-$B$2573)/$C$2573)</f>
        <v/>
      </c>
      <c r="AC675" s="24">
        <f>IF(R675="","",(R675-$B$2574)/$C$2574)</f>
        <v/>
      </c>
      <c r="AD675" s="24">
        <f>IF(S675="","",(S675-$B$2575)/$C$2575)</f>
        <v/>
      </c>
      <c r="AE675" s="24">
        <f>IF(Y675="","",Y675-(19.12044933116382+16.522174187581257*U675))</f>
        <v/>
      </c>
      <c r="AF675" s="24">
        <f>IF(X675="","",(X675-(-0.27268023098325006+0.47142105304415904*V675+-0.3189264934812436*U675)--5.286111042926227e-16)/0.7994208745952703)</f>
        <v/>
      </c>
      <c r="AG675" s="24">
        <f>IF(AA675="","",(AA675-(0.5248806186338691+-0.064206457956449*U675)-5.43454825424064e-16)/0.9977404048781155)</f>
        <v/>
      </c>
      <c r="AH675" s="25" t="n">
        <v>-1.687193421269717</v>
      </c>
      <c r="AI675" s="25" t="n">
        <v>0.7175333015421635</v>
      </c>
      <c r="AJ675" s="25" t="n">
        <v>-0.4498085729165411</v>
      </c>
      <c r="AK675" s="25" t="n">
        <v>-0.7852343583947548</v>
      </c>
      <c r="AL675" s="25" t="n">
        <v>3.026387506791906</v>
      </c>
      <c r="AM675" s="25" t="n">
        <v>2.27261341670708</v>
      </c>
      <c r="AN675" s="25" t="n">
        <v>0.7407399647338084</v>
      </c>
      <c r="AO675" s="25" t="n">
        <v>-0.004184820839469</v>
      </c>
      <c r="AP675" s="25" t="n">
        <v>-0.902090080595391</v>
      </c>
      <c r="AQ675" s="25" t="n">
        <v>-0.1179179474679997</v>
      </c>
    </row>
    <row r="676">
      <c r="A676" s="23">
        <f>Universe!A676</f>
        <v/>
      </c>
      <c r="B676" s="24">
        <f>IF(Universe!W676="","",(Universe!W676-$B$2550)/$C$2550)</f>
        <v/>
      </c>
      <c r="C676" s="24">
        <f>IF(Universe!X676="","",(Universe!X676-$B$2551)/$C$2551)</f>
        <v/>
      </c>
      <c r="D676" s="24">
        <f>IF(Universe!Y676="","",(Universe!Y676-$B$2552)/$C$2552)</f>
        <v/>
      </c>
      <c r="E676" s="24">
        <f>IF(Universe!Z676="","",(Universe!Z676-$B$2553)/$C$2553)</f>
        <v/>
      </c>
      <c r="F676" s="24">
        <f>IF(Universe!AA676="","",(Universe!AA676-$B$2554)/$C$2554)</f>
        <v/>
      </c>
      <c r="G676" s="24">
        <f>IF(Universe!AB676="","",(Universe!AB676-$B$2555)/$C$2555)</f>
        <v/>
      </c>
      <c r="H676" s="24">
        <f>IF(Universe!AC676="","",(Universe!AC676-$B$2556)/$C$2556)</f>
        <v/>
      </c>
      <c r="I676" s="24">
        <f>IF(Universe!AD676="","",(Universe!AD676-$B$2557)/$C$2557)</f>
        <v/>
      </c>
      <c r="J676" s="24">
        <f>IF(Universe!AE676="","",(Universe!AE676-$B$2558)/$C$2558)</f>
        <v/>
      </c>
      <c r="K676" s="24">
        <f>IF(Universe!AF676="","",(Universe!AF676-$B$2559)/$C$2559)</f>
        <v/>
      </c>
      <c r="L676" s="24">
        <f>IF(Universe!AG676="","",(Universe!AG676-$B$2560)/$C$2560)</f>
        <v/>
      </c>
      <c r="M676" s="24">
        <f>IF(Universe!AH676="","",(Universe!AH676-$B$2561)/$C$2561)</f>
        <v/>
      </c>
      <c r="N676" s="24">
        <f>IF(Universe!AI676="","",(Universe!AI676-$B$2562)/$C$2562)</f>
        <v/>
      </c>
      <c r="O676" s="24">
        <f>0.74*IF(B676="",0,B676)+0.16*IF(C676="",0,C676)+0.1*IF(D676="",0,D676)</f>
        <v/>
      </c>
      <c r="P676" s="24">
        <f>0.35*IF(E676="",0,E676)+0.35*IF(F676="",0,F676)+0.3*IF(G676="",0,G676)</f>
        <v/>
      </c>
      <c r="Q676" s="24">
        <f>0.656*IF(I676="",0,I676)+0.344*IF(H676="",0,H676)</f>
        <v/>
      </c>
      <c r="R676" s="24">
        <f>0.338*IF(J676="",0,J676)+0.662*IF(K676="",0,K676)</f>
        <v/>
      </c>
      <c r="S676" s="24">
        <f>0.38*IF(L676="",0,L676)+0.35*IF(M676="",0,M676)+0.27*IF(N676="",0,N676)</f>
        <v/>
      </c>
      <c r="T676" s="24">
        <f>IF(Universe!S676="","",((Universe!S676-$B$2565)/$C$2565)^3)</f>
        <v/>
      </c>
      <c r="U676" s="24">
        <f>IF(Universe!S676="","",(Universe!S676-$B$2565)/$C$2565)</f>
        <v/>
      </c>
      <c r="V676" s="24">
        <f>IF(Universe!T676="","",(Universe!T676-$B$2566)/$C$2566)</f>
        <v/>
      </c>
      <c r="W676" s="24">
        <f>IF(Universe!U676="","",(Universe!U676-$B$2567)/$C$2567)</f>
        <v/>
      </c>
      <c r="X676" s="24">
        <f>IF(O676="","",(O676-$B$2571)/$C$2571)</f>
        <v/>
      </c>
      <c r="Y676" s="24">
        <f>IF(T676="","",(T676-$B$2576)/$C$2576)</f>
        <v/>
      </c>
      <c r="Z676" s="24">
        <f>IF(Universe!V676="","",(Universe!V676-$B$2568)/$C$2568)</f>
        <v/>
      </c>
      <c r="AA676" s="24">
        <f>IF(P676="","",(P676-$B$2572)/$C$2572)</f>
        <v/>
      </c>
      <c r="AB676" s="24">
        <f>IF(Q676="","",(Q676-$B$2573)/$C$2573)</f>
        <v/>
      </c>
      <c r="AC676" s="24">
        <f>IF(R676="","",(R676-$B$2574)/$C$2574)</f>
        <v/>
      </c>
      <c r="AD676" s="24">
        <f>IF(S676="","",(S676-$B$2575)/$C$2575)</f>
        <v/>
      </c>
      <c r="AE676" s="24">
        <f>IF(Y676="","",Y676-(19.12044933116382+16.522174187581257*U676))</f>
        <v/>
      </c>
      <c r="AF676" s="24">
        <f>IF(X676="","",(X676-(-0.27268023098325006+0.47142105304415904*V676+-0.3189264934812436*U676)--5.286111042926227e-16)/0.7994208745952703)</f>
        <v/>
      </c>
      <c r="AG676" s="24">
        <f>IF(AA676="","",(AA676-(0.5248806186338691+-0.064206457956449*U676)-5.43454825424064e-16)/0.9977404048781155)</f>
        <v/>
      </c>
      <c r="AH676" s="25" t="n">
        <v>-3.781863512048607</v>
      </c>
      <c r="AI676" s="25" t="n">
        <v>1.458540905070734</v>
      </c>
      <c r="AJ676" s="25" t="n">
        <v>-2.556444787181724</v>
      </c>
      <c r="AK676" s="25" t="n">
        <v>1.25003282913764</v>
      </c>
      <c r="AL676" s="25" t="n">
        <v>1.149586876104722</v>
      </c>
      <c r="AM676" s="25" t="n">
        <v>0.7068071662904771</v>
      </c>
      <c r="AN676" s="25" t="n">
        <v>1.344737429348706</v>
      </c>
      <c r="AO676" s="25" t="n">
        <v>2.78782988210724</v>
      </c>
      <c r="AP676" s="25" t="n">
        <v>-1.67364965766554</v>
      </c>
      <c r="AQ676" s="25" t="n">
        <v>0.120586431911743</v>
      </c>
    </row>
    <row r="677">
      <c r="A677" s="23">
        <f>Universe!A677</f>
        <v/>
      </c>
      <c r="B677" s="24">
        <f>IF(Universe!W677="","",(Universe!W677-$B$2550)/$C$2550)</f>
        <v/>
      </c>
      <c r="C677" s="24">
        <f>IF(Universe!X677="","",(Universe!X677-$B$2551)/$C$2551)</f>
        <v/>
      </c>
      <c r="D677" s="24">
        <f>IF(Universe!Y677="","",(Universe!Y677-$B$2552)/$C$2552)</f>
        <v/>
      </c>
      <c r="E677" s="24">
        <f>IF(Universe!Z677="","",(Universe!Z677-$B$2553)/$C$2553)</f>
        <v/>
      </c>
      <c r="F677" s="24">
        <f>IF(Universe!AA677="","",(Universe!AA677-$B$2554)/$C$2554)</f>
        <v/>
      </c>
      <c r="G677" s="24">
        <f>IF(Universe!AB677="","",(Universe!AB677-$B$2555)/$C$2555)</f>
        <v/>
      </c>
      <c r="H677" s="24">
        <f>IF(Universe!AC677="","",(Universe!AC677-$B$2556)/$C$2556)</f>
        <v/>
      </c>
      <c r="I677" s="24">
        <f>IF(Universe!AD677="","",(Universe!AD677-$B$2557)/$C$2557)</f>
        <v/>
      </c>
      <c r="J677" s="24">
        <f>IF(Universe!AE677="","",(Universe!AE677-$B$2558)/$C$2558)</f>
        <v/>
      </c>
      <c r="K677" s="24">
        <f>IF(Universe!AF677="","",(Universe!AF677-$B$2559)/$C$2559)</f>
        <v/>
      </c>
      <c r="L677" s="24">
        <f>IF(Universe!AG677="","",(Universe!AG677-$B$2560)/$C$2560)</f>
        <v/>
      </c>
      <c r="M677" s="24">
        <f>IF(Universe!AH677="","",(Universe!AH677-$B$2561)/$C$2561)</f>
        <v/>
      </c>
      <c r="N677" s="24">
        <f>IF(Universe!AI677="","",(Universe!AI677-$B$2562)/$C$2562)</f>
        <v/>
      </c>
      <c r="O677" s="24">
        <f>0.74*IF(B677="",0,B677)+0.16*IF(C677="",0,C677)+0.1*IF(D677="",0,D677)</f>
        <v/>
      </c>
      <c r="P677" s="24">
        <f>0.35*IF(E677="",0,E677)+0.35*IF(F677="",0,F677)+0.3*IF(G677="",0,G677)</f>
        <v/>
      </c>
      <c r="Q677" s="24">
        <f>0.656*IF(I677="",0,I677)+0.344*IF(H677="",0,H677)</f>
        <v/>
      </c>
      <c r="R677" s="24">
        <f>0.338*IF(J677="",0,J677)+0.662*IF(K677="",0,K677)</f>
        <v/>
      </c>
      <c r="S677" s="24">
        <f>0.38*IF(L677="",0,L677)+0.35*IF(M677="",0,M677)+0.27*IF(N677="",0,N677)</f>
        <v/>
      </c>
      <c r="T677" s="24">
        <f>IF(Universe!S677="","",((Universe!S677-$B$2565)/$C$2565)^3)</f>
        <v/>
      </c>
      <c r="U677" s="24">
        <f>IF(Universe!S677="","",(Universe!S677-$B$2565)/$C$2565)</f>
        <v/>
      </c>
      <c r="V677" s="24">
        <f>IF(Universe!T677="","",(Universe!T677-$B$2566)/$C$2566)</f>
        <v/>
      </c>
      <c r="W677" s="24">
        <f>IF(Universe!U677="","",(Universe!U677-$B$2567)/$C$2567)</f>
        <v/>
      </c>
      <c r="X677" s="24">
        <f>IF(O677="","",(O677-$B$2571)/$C$2571)</f>
        <v/>
      </c>
      <c r="Y677" s="24">
        <f>IF(T677="","",(T677-$B$2576)/$C$2576)</f>
        <v/>
      </c>
      <c r="Z677" s="24">
        <f>IF(Universe!V677="","",(Universe!V677-$B$2568)/$C$2568)</f>
        <v/>
      </c>
      <c r="AA677" s="24">
        <f>IF(P677="","",(P677-$B$2572)/$C$2572)</f>
        <v/>
      </c>
      <c r="AB677" s="24">
        <f>IF(Q677="","",(Q677-$B$2573)/$C$2573)</f>
        <v/>
      </c>
      <c r="AC677" s="24">
        <f>IF(R677="","",(R677-$B$2574)/$C$2574)</f>
        <v/>
      </c>
      <c r="AD677" s="24">
        <f>IF(S677="","",(S677-$B$2575)/$C$2575)</f>
        <v/>
      </c>
      <c r="AE677" s="24">
        <f>IF(Y677="","",Y677-(19.12044933116382+16.522174187581257*U677))</f>
        <v/>
      </c>
      <c r="AF677" s="24">
        <f>IF(X677="","",(X677-(-0.27268023098325006+0.47142105304415904*V677+-0.3189264934812436*U677)--5.286111042926227e-16)/0.7994208745952703)</f>
        <v/>
      </c>
      <c r="AG677" s="24">
        <f>IF(AA677="","",(AA677-(0.5248806186338691+-0.064206457956449*U677)-5.43454825424064e-16)/0.9977404048781155)</f>
        <v/>
      </c>
      <c r="AH677" s="25" t="n">
        <v>-1.004770492487097</v>
      </c>
      <c r="AI677" s="25" t="n">
        <v>0.5296733288551917</v>
      </c>
      <c r="AJ677" s="25" t="n">
        <v>-0.0448704499529813</v>
      </c>
      <c r="AK677" s="25" t="n">
        <v>0.1363318125437363</v>
      </c>
      <c r="AL677" s="25" t="n">
        <v>2.069152890880788</v>
      </c>
      <c r="AM677" s="25" t="n">
        <v>-0.2037413541924555</v>
      </c>
      <c r="AN677" s="25" t="n">
        <v>0.9305999444656136</v>
      </c>
      <c r="AO677" s="25" t="n">
        <v>-0.111714625755795</v>
      </c>
      <c r="AP677" s="25" t="n">
        <v>1.322365872034264</v>
      </c>
      <c r="AQ677" s="25" t="n">
        <v>-0.183756767720451</v>
      </c>
    </row>
    <row r="678">
      <c r="A678" s="23">
        <f>Universe!A678</f>
        <v/>
      </c>
      <c r="B678" s="24">
        <f>IF(Universe!W678="","",(Universe!W678-$B$2550)/$C$2550)</f>
        <v/>
      </c>
      <c r="C678" s="24">
        <f>IF(Universe!X678="","",(Universe!X678-$B$2551)/$C$2551)</f>
        <v/>
      </c>
      <c r="D678" s="24">
        <f>IF(Universe!Y678="","",(Universe!Y678-$B$2552)/$C$2552)</f>
        <v/>
      </c>
      <c r="E678" s="24">
        <f>IF(Universe!Z678="","",(Universe!Z678-$B$2553)/$C$2553)</f>
        <v/>
      </c>
      <c r="F678" s="24">
        <f>IF(Universe!AA678="","",(Universe!AA678-$B$2554)/$C$2554)</f>
        <v/>
      </c>
      <c r="G678" s="24">
        <f>IF(Universe!AB678="","",(Universe!AB678-$B$2555)/$C$2555)</f>
        <v/>
      </c>
      <c r="H678" s="24">
        <f>IF(Universe!AC678="","",(Universe!AC678-$B$2556)/$C$2556)</f>
        <v/>
      </c>
      <c r="I678" s="24">
        <f>IF(Universe!AD678="","",(Universe!AD678-$B$2557)/$C$2557)</f>
        <v/>
      </c>
      <c r="J678" s="24">
        <f>IF(Universe!AE678="","",(Universe!AE678-$B$2558)/$C$2558)</f>
        <v/>
      </c>
      <c r="K678" s="24">
        <f>IF(Universe!AF678="","",(Universe!AF678-$B$2559)/$C$2559)</f>
        <v/>
      </c>
      <c r="L678" s="24">
        <f>IF(Universe!AG678="","",(Universe!AG678-$B$2560)/$C$2560)</f>
        <v/>
      </c>
      <c r="M678" s="24">
        <f>IF(Universe!AH678="","",(Universe!AH678-$B$2561)/$C$2561)</f>
        <v/>
      </c>
      <c r="N678" s="24">
        <f>IF(Universe!AI678="","",(Universe!AI678-$B$2562)/$C$2562)</f>
        <v/>
      </c>
      <c r="O678" s="24">
        <f>0.74*IF(B678="",0,B678)+0.16*IF(C678="",0,C678)+0.1*IF(D678="",0,D678)</f>
        <v/>
      </c>
      <c r="P678" s="24">
        <f>0.35*IF(E678="",0,E678)+0.35*IF(F678="",0,F678)+0.3*IF(G678="",0,G678)</f>
        <v/>
      </c>
      <c r="Q678" s="24">
        <f>0.656*IF(I678="",0,I678)+0.344*IF(H678="",0,H678)</f>
        <v/>
      </c>
      <c r="R678" s="24">
        <f>0.338*IF(J678="",0,J678)+0.662*IF(K678="",0,K678)</f>
        <v/>
      </c>
      <c r="S678" s="24">
        <f>0.38*IF(L678="",0,L678)+0.35*IF(M678="",0,M678)+0.27*IF(N678="",0,N678)</f>
        <v/>
      </c>
      <c r="T678" s="24">
        <f>IF(Universe!S678="","",((Universe!S678-$B$2565)/$C$2565)^3)</f>
        <v/>
      </c>
      <c r="U678" s="24">
        <f>IF(Universe!S678="","",(Universe!S678-$B$2565)/$C$2565)</f>
        <v/>
      </c>
      <c r="V678" s="24">
        <f>IF(Universe!T678="","",(Universe!T678-$B$2566)/$C$2566)</f>
        <v/>
      </c>
      <c r="W678" s="24">
        <f>IF(Universe!U678="","",(Universe!U678-$B$2567)/$C$2567)</f>
        <v/>
      </c>
      <c r="X678" s="24">
        <f>IF(O678="","",(O678-$B$2571)/$C$2571)</f>
        <v/>
      </c>
      <c r="Y678" s="24">
        <f>IF(T678="","",(T678-$B$2576)/$C$2576)</f>
        <v/>
      </c>
      <c r="Z678" s="24">
        <f>IF(Universe!V678="","",(Universe!V678-$B$2568)/$C$2568)</f>
        <v/>
      </c>
      <c r="AA678" s="24">
        <f>IF(P678="","",(P678-$B$2572)/$C$2572)</f>
        <v/>
      </c>
      <c r="AB678" s="24">
        <f>IF(Q678="","",(Q678-$B$2573)/$C$2573)</f>
        <v/>
      </c>
      <c r="AC678" s="24">
        <f>IF(R678="","",(R678-$B$2574)/$C$2574)</f>
        <v/>
      </c>
      <c r="AD678" s="24">
        <f>IF(S678="","",(S678-$B$2575)/$C$2575)</f>
        <v/>
      </c>
      <c r="AE678" s="24">
        <f>IF(Y678="","",Y678-(19.12044933116382+16.522174187581257*U678))</f>
        <v/>
      </c>
      <c r="AF678" s="24">
        <f>IF(X678="","",(X678-(-0.27268023098325006+0.47142105304415904*V678+-0.3189264934812436*U678)--5.286111042926227e-16)/0.7994208745952703)</f>
        <v/>
      </c>
      <c r="AG678" s="24">
        <f>IF(AA678="","",(AA678-(0.5248806186338691+-0.064206457956449*U678)-5.43454825424064e-16)/0.9977404048781155)</f>
        <v/>
      </c>
      <c r="AH678" s="25" t="n">
        <v>-2.171506720632896</v>
      </c>
      <c r="AI678" s="25" t="n">
        <v>0.2743062514477372</v>
      </c>
      <c r="AJ678" s="25" t="n">
        <v>-0.2360305251784157</v>
      </c>
      <c r="AK678" s="25" t="n">
        <v>-0.3537109889946012</v>
      </c>
      <c r="AL678" s="25" t="n">
        <v>3.354356231074376</v>
      </c>
      <c r="AM678" s="25" t="n">
        <v>0.1845763578794926</v>
      </c>
      <c r="AN678" s="25" t="n">
        <v>0.1478084661099542</v>
      </c>
      <c r="AO678" s="25" t="n">
        <v>0.0566447144237314</v>
      </c>
      <c r="AP678" s="25" t="n">
        <v>-0.6450348835029237</v>
      </c>
      <c r="AQ678" s="25" t="n">
        <v>-0.3079256013624413</v>
      </c>
    </row>
    <row r="679">
      <c r="A679" s="23">
        <f>Universe!A679</f>
        <v/>
      </c>
      <c r="B679" s="24">
        <f>IF(Universe!W679="","",(Universe!W679-$B$2550)/$C$2550)</f>
        <v/>
      </c>
      <c r="C679" s="24">
        <f>IF(Universe!X679="","",(Universe!X679-$B$2551)/$C$2551)</f>
        <v/>
      </c>
      <c r="D679" s="24">
        <f>IF(Universe!Y679="","",(Universe!Y679-$B$2552)/$C$2552)</f>
        <v/>
      </c>
      <c r="E679" s="24">
        <f>IF(Universe!Z679="","",(Universe!Z679-$B$2553)/$C$2553)</f>
        <v/>
      </c>
      <c r="F679" s="24">
        <f>IF(Universe!AA679="","",(Universe!AA679-$B$2554)/$C$2554)</f>
        <v/>
      </c>
      <c r="G679" s="24">
        <f>IF(Universe!AB679="","",(Universe!AB679-$B$2555)/$C$2555)</f>
        <v/>
      </c>
      <c r="H679" s="24">
        <f>IF(Universe!AC679="","",(Universe!AC679-$B$2556)/$C$2556)</f>
        <v/>
      </c>
      <c r="I679" s="24">
        <f>IF(Universe!AD679="","",(Universe!AD679-$B$2557)/$C$2557)</f>
        <v/>
      </c>
      <c r="J679" s="24">
        <f>IF(Universe!AE679="","",(Universe!AE679-$B$2558)/$C$2558)</f>
        <v/>
      </c>
      <c r="K679" s="24">
        <f>IF(Universe!AF679="","",(Universe!AF679-$B$2559)/$C$2559)</f>
        <v/>
      </c>
      <c r="L679" s="24">
        <f>IF(Universe!AG679="","",(Universe!AG679-$B$2560)/$C$2560)</f>
        <v/>
      </c>
      <c r="M679" s="24">
        <f>IF(Universe!AH679="","",(Universe!AH679-$B$2561)/$C$2561)</f>
        <v/>
      </c>
      <c r="N679" s="24">
        <f>IF(Universe!AI679="","",(Universe!AI679-$B$2562)/$C$2562)</f>
        <v/>
      </c>
      <c r="O679" s="24">
        <f>0.74*IF(B679="",0,B679)+0.16*IF(C679="",0,C679)+0.1*IF(D679="",0,D679)</f>
        <v/>
      </c>
      <c r="P679" s="24">
        <f>0.35*IF(E679="",0,E679)+0.35*IF(F679="",0,F679)+0.3*IF(G679="",0,G679)</f>
        <v/>
      </c>
      <c r="Q679" s="24">
        <f>0.656*IF(I679="",0,I679)+0.344*IF(H679="",0,H679)</f>
        <v/>
      </c>
      <c r="R679" s="24">
        <f>0.338*IF(J679="",0,J679)+0.662*IF(K679="",0,K679)</f>
        <v/>
      </c>
      <c r="S679" s="24">
        <f>0.38*IF(L679="",0,L679)+0.35*IF(M679="",0,M679)+0.27*IF(N679="",0,N679)</f>
        <v/>
      </c>
      <c r="T679" s="24">
        <f>IF(Universe!S679="","",((Universe!S679-$B$2565)/$C$2565)^3)</f>
        <v/>
      </c>
      <c r="U679" s="24">
        <f>IF(Universe!S679="","",(Universe!S679-$B$2565)/$C$2565)</f>
        <v/>
      </c>
      <c r="V679" s="24">
        <f>IF(Universe!T679="","",(Universe!T679-$B$2566)/$C$2566)</f>
        <v/>
      </c>
      <c r="W679" s="24">
        <f>IF(Universe!U679="","",(Universe!U679-$B$2567)/$C$2567)</f>
        <v/>
      </c>
      <c r="X679" s="24">
        <f>IF(O679="","",(O679-$B$2571)/$C$2571)</f>
        <v/>
      </c>
      <c r="Y679" s="24">
        <f>IF(T679="","",(T679-$B$2576)/$C$2576)</f>
        <v/>
      </c>
      <c r="Z679" s="24">
        <f>IF(Universe!V679="","",(Universe!V679-$B$2568)/$C$2568)</f>
        <v/>
      </c>
      <c r="AA679" s="24">
        <f>IF(P679="","",(P679-$B$2572)/$C$2572)</f>
        <v/>
      </c>
      <c r="AB679" s="24">
        <f>IF(Q679="","",(Q679-$B$2573)/$C$2573)</f>
        <v/>
      </c>
      <c r="AC679" s="24">
        <f>IF(R679="","",(R679-$B$2574)/$C$2574)</f>
        <v/>
      </c>
      <c r="AD679" s="24">
        <f>IF(S679="","",(S679-$B$2575)/$C$2575)</f>
        <v/>
      </c>
      <c r="AE679" s="24">
        <f>IF(Y679="","",Y679-(19.12044933116382+16.522174187581257*U679))</f>
        <v/>
      </c>
      <c r="AF679" s="24">
        <f>IF(X679="","",(X679-(-0.27268023098325006+0.47142105304415904*V679+-0.3189264934812436*U679)--5.286111042926227e-16)/0.7994208745952703)</f>
        <v/>
      </c>
      <c r="AG679" s="24">
        <f>IF(AA679="","",(AA679-(0.5248806186338691+-0.064206457956449*U679)-5.43454825424064e-16)/0.9977404048781155)</f>
        <v/>
      </c>
      <c r="AH679" s="25" t="n">
        <v>-0.3157981398639928</v>
      </c>
      <c r="AI679" s="25" t="n">
        <v>-0.3932507402481739</v>
      </c>
      <c r="AJ679" s="25" t="n">
        <v>0.0246723010478537</v>
      </c>
      <c r="AK679" s="25" t="n">
        <v>0.1439066007054151</v>
      </c>
      <c r="AL679" s="25" t="n">
        <v>0.7393718969310902</v>
      </c>
      <c r="AM679" s="25" t="n">
        <v>-0.051437863475143</v>
      </c>
      <c r="AN679" s="25" t="n">
        <v>-1.069953670035817</v>
      </c>
      <c r="AO679" s="25" t="n">
        <v>-0.00229331936673</v>
      </c>
      <c r="AP679" s="25" t="n">
        <v>-0.57679384044069</v>
      </c>
      <c r="AQ679" s="25" t="n">
        <v>0.8230209711262596</v>
      </c>
    </row>
    <row r="680">
      <c r="A680" s="23">
        <f>Universe!A680</f>
        <v/>
      </c>
      <c r="B680" s="24">
        <f>IF(Universe!W680="","",(Universe!W680-$B$2550)/$C$2550)</f>
        <v/>
      </c>
      <c r="C680" s="24">
        <f>IF(Universe!X680="","",(Universe!X680-$B$2551)/$C$2551)</f>
        <v/>
      </c>
      <c r="D680" s="24">
        <f>IF(Universe!Y680="","",(Universe!Y680-$B$2552)/$C$2552)</f>
        <v/>
      </c>
      <c r="E680" s="24">
        <f>IF(Universe!Z680="","",(Universe!Z680-$B$2553)/$C$2553)</f>
        <v/>
      </c>
      <c r="F680" s="24">
        <f>IF(Universe!AA680="","",(Universe!AA680-$B$2554)/$C$2554)</f>
        <v/>
      </c>
      <c r="G680" s="24">
        <f>IF(Universe!AB680="","",(Universe!AB680-$B$2555)/$C$2555)</f>
        <v/>
      </c>
      <c r="H680" s="24">
        <f>IF(Universe!AC680="","",(Universe!AC680-$B$2556)/$C$2556)</f>
        <v/>
      </c>
      <c r="I680" s="24">
        <f>IF(Universe!AD680="","",(Universe!AD680-$B$2557)/$C$2557)</f>
        <v/>
      </c>
      <c r="J680" s="24">
        <f>IF(Universe!AE680="","",(Universe!AE680-$B$2558)/$C$2558)</f>
        <v/>
      </c>
      <c r="K680" s="24">
        <f>IF(Universe!AF680="","",(Universe!AF680-$B$2559)/$C$2559)</f>
        <v/>
      </c>
      <c r="L680" s="24">
        <f>IF(Universe!AG680="","",(Universe!AG680-$B$2560)/$C$2560)</f>
        <v/>
      </c>
      <c r="M680" s="24">
        <f>IF(Universe!AH680="","",(Universe!AH680-$B$2561)/$C$2561)</f>
        <v/>
      </c>
      <c r="N680" s="24">
        <f>IF(Universe!AI680="","",(Universe!AI680-$B$2562)/$C$2562)</f>
        <v/>
      </c>
      <c r="O680" s="24">
        <f>0.74*IF(B680="",0,B680)+0.16*IF(C680="",0,C680)+0.1*IF(D680="",0,D680)</f>
        <v/>
      </c>
      <c r="P680" s="24">
        <f>0.35*IF(E680="",0,E680)+0.35*IF(F680="",0,F680)+0.3*IF(G680="",0,G680)</f>
        <v/>
      </c>
      <c r="Q680" s="24">
        <f>0.656*IF(I680="",0,I680)+0.344*IF(H680="",0,H680)</f>
        <v/>
      </c>
      <c r="R680" s="24">
        <f>0.338*IF(J680="",0,J680)+0.662*IF(K680="",0,K680)</f>
        <v/>
      </c>
      <c r="S680" s="24">
        <f>0.38*IF(L680="",0,L680)+0.35*IF(M680="",0,M680)+0.27*IF(N680="",0,N680)</f>
        <v/>
      </c>
      <c r="T680" s="24">
        <f>IF(Universe!S680="","",((Universe!S680-$B$2565)/$C$2565)^3)</f>
        <v/>
      </c>
      <c r="U680" s="24">
        <f>IF(Universe!S680="","",(Universe!S680-$B$2565)/$C$2565)</f>
        <v/>
      </c>
      <c r="V680" s="24">
        <f>IF(Universe!T680="","",(Universe!T680-$B$2566)/$C$2566)</f>
        <v/>
      </c>
      <c r="W680" s="24">
        <f>IF(Universe!U680="","",(Universe!U680-$B$2567)/$C$2567)</f>
        <v/>
      </c>
      <c r="X680" s="24">
        <f>IF(O680="","",(O680-$B$2571)/$C$2571)</f>
        <v/>
      </c>
      <c r="Y680" s="24">
        <f>IF(T680="","",(T680-$B$2576)/$C$2576)</f>
        <v/>
      </c>
      <c r="Z680" s="24">
        <f>IF(Universe!V680="","",(Universe!V680-$B$2568)/$C$2568)</f>
        <v/>
      </c>
      <c r="AA680" s="24">
        <f>IF(P680="","",(P680-$B$2572)/$C$2572)</f>
        <v/>
      </c>
      <c r="AB680" s="24">
        <f>IF(Q680="","",(Q680-$B$2573)/$C$2573)</f>
        <v/>
      </c>
      <c r="AC680" s="24">
        <f>IF(R680="","",(R680-$B$2574)/$C$2574)</f>
        <v/>
      </c>
      <c r="AD680" s="24">
        <f>IF(S680="","",(S680-$B$2575)/$C$2575)</f>
        <v/>
      </c>
      <c r="AE680" s="24">
        <f>IF(Y680="","",Y680-(19.12044933116382+16.522174187581257*U680))</f>
        <v/>
      </c>
      <c r="AF680" s="24">
        <f>IF(X680="","",(X680-(-0.27268023098325006+0.47142105304415904*V680+-0.3189264934812436*U680)--5.286111042926227e-16)/0.7994208745952703)</f>
        <v/>
      </c>
      <c r="AG680" s="24">
        <f>IF(AA680="","",(AA680-(0.5248806186338691+-0.064206457956449*U680)-5.43454825424064e-16)/0.9977404048781155)</f>
        <v/>
      </c>
      <c r="AH680" s="25" t="n">
        <v>-3.155321068792608</v>
      </c>
      <c r="AI680" s="25" t="n">
        <v>-0.6239982495715103</v>
      </c>
      <c r="AJ680" s="25" t="n">
        <v>-0.9486415669067834</v>
      </c>
      <c r="AK680" s="25" t="n">
        <v>-0.7812029641826534</v>
      </c>
      <c r="AL680" s="25" t="n">
        <v>2.725271769867521</v>
      </c>
      <c r="AM680" s="25" t="n">
        <v>1.591838425491902</v>
      </c>
      <c r="AN680" s="25" t="n">
        <v>0.0143958750079385</v>
      </c>
      <c r="AO680" s="25" t="n">
        <v>0.09615822513019701</v>
      </c>
      <c r="AP680" s="25" t="n">
        <v>-0.7198393613964454</v>
      </c>
      <c r="AQ680" s="25" t="n">
        <v>0.971914962915064</v>
      </c>
    </row>
    <row r="681">
      <c r="A681" s="23">
        <f>Universe!A681</f>
        <v/>
      </c>
      <c r="B681" s="24">
        <f>IF(Universe!W681="","",(Universe!W681-$B$2550)/$C$2550)</f>
        <v/>
      </c>
      <c r="C681" s="24">
        <f>IF(Universe!X681="","",(Universe!X681-$B$2551)/$C$2551)</f>
        <v/>
      </c>
      <c r="D681" s="24">
        <f>IF(Universe!Y681="","",(Universe!Y681-$B$2552)/$C$2552)</f>
        <v/>
      </c>
      <c r="E681" s="24">
        <f>IF(Universe!Z681="","",(Universe!Z681-$B$2553)/$C$2553)</f>
        <v/>
      </c>
      <c r="F681" s="24">
        <f>IF(Universe!AA681="","",(Universe!AA681-$B$2554)/$C$2554)</f>
        <v/>
      </c>
      <c r="G681" s="24">
        <f>IF(Universe!AB681="","",(Universe!AB681-$B$2555)/$C$2555)</f>
        <v/>
      </c>
      <c r="H681" s="24">
        <f>IF(Universe!AC681="","",(Universe!AC681-$B$2556)/$C$2556)</f>
        <v/>
      </c>
      <c r="I681" s="24">
        <f>IF(Universe!AD681="","",(Universe!AD681-$B$2557)/$C$2557)</f>
        <v/>
      </c>
      <c r="J681" s="24">
        <f>IF(Universe!AE681="","",(Universe!AE681-$B$2558)/$C$2558)</f>
        <v/>
      </c>
      <c r="K681" s="24">
        <f>IF(Universe!AF681="","",(Universe!AF681-$B$2559)/$C$2559)</f>
        <v/>
      </c>
      <c r="L681" s="24">
        <f>IF(Universe!AG681="","",(Universe!AG681-$B$2560)/$C$2560)</f>
        <v/>
      </c>
      <c r="M681" s="24">
        <f>IF(Universe!AH681="","",(Universe!AH681-$B$2561)/$C$2561)</f>
        <v/>
      </c>
      <c r="N681" s="24">
        <f>IF(Universe!AI681="","",(Universe!AI681-$B$2562)/$C$2562)</f>
        <v/>
      </c>
      <c r="O681" s="24">
        <f>0.74*IF(B681="",0,B681)+0.16*IF(C681="",0,C681)+0.1*IF(D681="",0,D681)</f>
        <v/>
      </c>
      <c r="P681" s="24">
        <f>0.35*IF(E681="",0,E681)+0.35*IF(F681="",0,F681)+0.3*IF(G681="",0,G681)</f>
        <v/>
      </c>
      <c r="Q681" s="24">
        <f>0.656*IF(I681="",0,I681)+0.344*IF(H681="",0,H681)</f>
        <v/>
      </c>
      <c r="R681" s="24">
        <f>0.338*IF(J681="",0,J681)+0.662*IF(K681="",0,K681)</f>
        <v/>
      </c>
      <c r="S681" s="24">
        <f>0.38*IF(L681="",0,L681)+0.35*IF(M681="",0,M681)+0.27*IF(N681="",0,N681)</f>
        <v/>
      </c>
      <c r="T681" s="24">
        <f>IF(Universe!S681="","",((Universe!S681-$B$2565)/$C$2565)^3)</f>
        <v/>
      </c>
      <c r="U681" s="24">
        <f>IF(Universe!S681="","",(Universe!S681-$B$2565)/$C$2565)</f>
        <v/>
      </c>
      <c r="V681" s="24">
        <f>IF(Universe!T681="","",(Universe!T681-$B$2566)/$C$2566)</f>
        <v/>
      </c>
      <c r="W681" s="24">
        <f>IF(Universe!U681="","",(Universe!U681-$B$2567)/$C$2567)</f>
        <v/>
      </c>
      <c r="X681" s="24">
        <f>IF(O681="","",(O681-$B$2571)/$C$2571)</f>
        <v/>
      </c>
      <c r="Y681" s="24">
        <f>IF(T681="","",(T681-$B$2576)/$C$2576)</f>
        <v/>
      </c>
      <c r="Z681" s="24">
        <f>IF(Universe!V681="","",(Universe!V681-$B$2568)/$C$2568)</f>
        <v/>
      </c>
      <c r="AA681" s="24">
        <f>IF(P681="","",(P681-$B$2572)/$C$2572)</f>
        <v/>
      </c>
      <c r="AB681" s="24">
        <f>IF(Q681="","",(Q681-$B$2573)/$C$2573)</f>
        <v/>
      </c>
      <c r="AC681" s="24">
        <f>IF(R681="","",(R681-$B$2574)/$C$2574)</f>
        <v/>
      </c>
      <c r="AD681" s="24">
        <f>IF(S681="","",(S681-$B$2575)/$C$2575)</f>
        <v/>
      </c>
      <c r="AE681" s="24">
        <f>IF(Y681="","",Y681-(19.12044933116382+16.522174187581257*U681))</f>
        <v/>
      </c>
      <c r="AF681" s="24">
        <f>IF(X681="","",(X681-(-0.27268023098325006+0.47142105304415904*V681+-0.3189264934812436*U681)--5.286111042926227e-16)/0.7994208745952703)</f>
        <v/>
      </c>
      <c r="AG681" s="24">
        <f>IF(AA681="","",(AA681-(0.5248806186338691+-0.064206457956449*U681)-5.43454825424064e-16)/0.9977404048781155)</f>
        <v/>
      </c>
      <c r="AH681" s="25" t="n">
        <v>-3.088015337693879</v>
      </c>
      <c r="AI681" s="25" t="n">
        <v>-0.1226190729741002</v>
      </c>
      <c r="AJ681" s="25" t="n">
        <v>0.0672621355139125</v>
      </c>
      <c r="AK681" s="25" t="n">
        <v>-0.5859708040097771</v>
      </c>
      <c r="AL681" s="25" t="n">
        <v>2.834678037205376</v>
      </c>
      <c r="AM681" s="25" t="n">
        <v>0.596535404604729</v>
      </c>
      <c r="AN681" s="25" t="n">
        <v>-1.166530695407881</v>
      </c>
      <c r="AO681" s="25" t="n">
        <v>-1.765128369248518e-18</v>
      </c>
      <c r="AP681" s="25" t="n">
        <v>-0.6846010539766959</v>
      </c>
      <c r="AQ681" s="25" t="n">
        <v>1.252137300681716</v>
      </c>
    </row>
    <row r="682">
      <c r="A682" s="23">
        <f>Universe!A682</f>
        <v/>
      </c>
      <c r="B682" s="24">
        <f>IF(Universe!W682="","",(Universe!W682-$B$2550)/$C$2550)</f>
        <v/>
      </c>
      <c r="C682" s="24">
        <f>IF(Universe!X682="","",(Universe!X682-$B$2551)/$C$2551)</f>
        <v/>
      </c>
      <c r="D682" s="24">
        <f>IF(Universe!Y682="","",(Universe!Y682-$B$2552)/$C$2552)</f>
        <v/>
      </c>
      <c r="E682" s="24">
        <f>IF(Universe!Z682="","",(Universe!Z682-$B$2553)/$C$2553)</f>
        <v/>
      </c>
      <c r="F682" s="24">
        <f>IF(Universe!AA682="","",(Universe!AA682-$B$2554)/$C$2554)</f>
        <v/>
      </c>
      <c r="G682" s="24">
        <f>IF(Universe!AB682="","",(Universe!AB682-$B$2555)/$C$2555)</f>
        <v/>
      </c>
      <c r="H682" s="24">
        <f>IF(Universe!AC682="","",(Universe!AC682-$B$2556)/$C$2556)</f>
        <v/>
      </c>
      <c r="I682" s="24">
        <f>IF(Universe!AD682="","",(Universe!AD682-$B$2557)/$C$2557)</f>
        <v/>
      </c>
      <c r="J682" s="24">
        <f>IF(Universe!AE682="","",(Universe!AE682-$B$2558)/$C$2558)</f>
        <v/>
      </c>
      <c r="K682" s="24">
        <f>IF(Universe!AF682="","",(Universe!AF682-$B$2559)/$C$2559)</f>
        <v/>
      </c>
      <c r="L682" s="24">
        <f>IF(Universe!AG682="","",(Universe!AG682-$B$2560)/$C$2560)</f>
        <v/>
      </c>
      <c r="M682" s="24">
        <f>IF(Universe!AH682="","",(Universe!AH682-$B$2561)/$C$2561)</f>
        <v/>
      </c>
      <c r="N682" s="24">
        <f>IF(Universe!AI682="","",(Universe!AI682-$B$2562)/$C$2562)</f>
        <v/>
      </c>
      <c r="O682" s="24">
        <f>0.74*IF(B682="",0,B682)+0.16*IF(C682="",0,C682)+0.1*IF(D682="",0,D682)</f>
        <v/>
      </c>
      <c r="P682" s="24">
        <f>0.35*IF(E682="",0,E682)+0.35*IF(F682="",0,F682)+0.3*IF(G682="",0,G682)</f>
        <v/>
      </c>
      <c r="Q682" s="24">
        <f>0.656*IF(I682="",0,I682)+0.344*IF(H682="",0,H682)</f>
        <v/>
      </c>
      <c r="R682" s="24">
        <f>0.338*IF(J682="",0,J682)+0.662*IF(K682="",0,K682)</f>
        <v/>
      </c>
      <c r="S682" s="24">
        <f>0.38*IF(L682="",0,L682)+0.35*IF(M682="",0,M682)+0.27*IF(N682="",0,N682)</f>
        <v/>
      </c>
      <c r="T682" s="24">
        <f>IF(Universe!S682="","",((Universe!S682-$B$2565)/$C$2565)^3)</f>
        <v/>
      </c>
      <c r="U682" s="24">
        <f>IF(Universe!S682="","",(Universe!S682-$B$2565)/$C$2565)</f>
        <v/>
      </c>
      <c r="V682" s="24">
        <f>IF(Universe!T682="","",(Universe!T682-$B$2566)/$C$2566)</f>
        <v/>
      </c>
      <c r="W682" s="24">
        <f>IF(Universe!U682="","",(Universe!U682-$B$2567)/$C$2567)</f>
        <v/>
      </c>
      <c r="X682" s="24">
        <f>IF(O682="","",(O682-$B$2571)/$C$2571)</f>
        <v/>
      </c>
      <c r="Y682" s="24">
        <f>IF(T682="","",(T682-$B$2576)/$C$2576)</f>
        <v/>
      </c>
      <c r="Z682" s="24">
        <f>IF(Universe!V682="","",(Universe!V682-$B$2568)/$C$2568)</f>
        <v/>
      </c>
      <c r="AA682" s="24">
        <f>IF(P682="","",(P682-$B$2572)/$C$2572)</f>
        <v/>
      </c>
      <c r="AB682" s="24">
        <f>IF(Q682="","",(Q682-$B$2573)/$C$2573)</f>
        <v/>
      </c>
      <c r="AC682" s="24">
        <f>IF(R682="","",(R682-$B$2574)/$C$2574)</f>
        <v/>
      </c>
      <c r="AD682" s="24">
        <f>IF(S682="","",(S682-$B$2575)/$C$2575)</f>
        <v/>
      </c>
      <c r="AE682" s="24">
        <f>IF(Y682="","",Y682-(19.12044933116382+16.522174187581257*U682))</f>
        <v/>
      </c>
      <c r="AF682" s="24">
        <f>IF(X682="","",(X682-(-0.27268023098325006+0.47142105304415904*V682+-0.3189264934812436*U682)--5.286111042926227e-16)/0.7994208745952703)</f>
        <v/>
      </c>
      <c r="AG682" s="24">
        <f>IF(AA682="","",(AA682-(0.5248806186338691+-0.064206457956449*U682)-5.43454825424064e-16)/0.9977404048781155)</f>
        <v/>
      </c>
      <c r="AH682" s="25" t="n">
        <v>-1.592931002576023</v>
      </c>
      <c r="AI682" s="25" t="n">
        <v>0.8766951254769686</v>
      </c>
      <c r="AJ682" s="25" t="n">
        <v>-1.898698591032604</v>
      </c>
      <c r="AK682" s="25" t="n">
        <v>0.2962837784641658</v>
      </c>
      <c r="AL682" s="25" t="n">
        <v>2.924539701595045</v>
      </c>
      <c r="AM682" s="25" t="n">
        <v>-0.0785783406755967</v>
      </c>
      <c r="AN682" s="25" t="n">
        <v>1.344163489455559</v>
      </c>
      <c r="AO682" s="25" t="n">
        <v>-0.0202730660721664</v>
      </c>
      <c r="AP682" s="25" t="n">
        <v>0.2409437128614598</v>
      </c>
      <c r="AQ682" s="25" t="n">
        <v>-0.469808266339106</v>
      </c>
    </row>
    <row r="683">
      <c r="A683" s="23">
        <f>Universe!A683</f>
        <v/>
      </c>
      <c r="B683" s="24">
        <f>IF(Universe!W683="","",(Universe!W683-$B$2550)/$C$2550)</f>
        <v/>
      </c>
      <c r="C683" s="24">
        <f>IF(Universe!X683="","",(Universe!X683-$B$2551)/$C$2551)</f>
        <v/>
      </c>
      <c r="D683" s="24">
        <f>IF(Universe!Y683="","",(Universe!Y683-$B$2552)/$C$2552)</f>
        <v/>
      </c>
      <c r="E683" s="24">
        <f>IF(Universe!Z683="","",(Universe!Z683-$B$2553)/$C$2553)</f>
        <v/>
      </c>
      <c r="F683" s="24">
        <f>IF(Universe!AA683="","",(Universe!AA683-$B$2554)/$C$2554)</f>
        <v/>
      </c>
      <c r="G683" s="24">
        <f>IF(Universe!AB683="","",(Universe!AB683-$B$2555)/$C$2555)</f>
        <v/>
      </c>
      <c r="H683" s="24">
        <f>IF(Universe!AC683="","",(Universe!AC683-$B$2556)/$C$2556)</f>
        <v/>
      </c>
      <c r="I683" s="24">
        <f>IF(Universe!AD683="","",(Universe!AD683-$B$2557)/$C$2557)</f>
        <v/>
      </c>
      <c r="J683" s="24">
        <f>IF(Universe!AE683="","",(Universe!AE683-$B$2558)/$C$2558)</f>
        <v/>
      </c>
      <c r="K683" s="24">
        <f>IF(Universe!AF683="","",(Universe!AF683-$B$2559)/$C$2559)</f>
        <v/>
      </c>
      <c r="L683" s="24">
        <f>IF(Universe!AG683="","",(Universe!AG683-$B$2560)/$C$2560)</f>
        <v/>
      </c>
      <c r="M683" s="24">
        <f>IF(Universe!AH683="","",(Universe!AH683-$B$2561)/$C$2561)</f>
        <v/>
      </c>
      <c r="N683" s="24">
        <f>IF(Universe!AI683="","",(Universe!AI683-$B$2562)/$C$2562)</f>
        <v/>
      </c>
      <c r="O683" s="24">
        <f>0.74*IF(B683="",0,B683)+0.16*IF(C683="",0,C683)+0.1*IF(D683="",0,D683)</f>
        <v/>
      </c>
      <c r="P683" s="24">
        <f>0.35*IF(E683="",0,E683)+0.35*IF(F683="",0,F683)+0.3*IF(G683="",0,G683)</f>
        <v/>
      </c>
      <c r="Q683" s="24">
        <f>0.656*IF(I683="",0,I683)+0.344*IF(H683="",0,H683)</f>
        <v/>
      </c>
      <c r="R683" s="24">
        <f>0.338*IF(J683="",0,J683)+0.662*IF(K683="",0,K683)</f>
        <v/>
      </c>
      <c r="S683" s="24">
        <f>0.38*IF(L683="",0,L683)+0.35*IF(M683="",0,M683)+0.27*IF(N683="",0,N683)</f>
        <v/>
      </c>
      <c r="T683" s="24">
        <f>IF(Universe!S683="","",((Universe!S683-$B$2565)/$C$2565)^3)</f>
        <v/>
      </c>
      <c r="U683" s="24">
        <f>IF(Universe!S683="","",(Universe!S683-$B$2565)/$C$2565)</f>
        <v/>
      </c>
      <c r="V683" s="24">
        <f>IF(Universe!T683="","",(Universe!T683-$B$2566)/$C$2566)</f>
        <v/>
      </c>
      <c r="W683" s="24">
        <f>IF(Universe!U683="","",(Universe!U683-$B$2567)/$C$2567)</f>
        <v/>
      </c>
      <c r="X683" s="24">
        <f>IF(O683="","",(O683-$B$2571)/$C$2571)</f>
        <v/>
      </c>
      <c r="Y683" s="24">
        <f>IF(T683="","",(T683-$B$2576)/$C$2576)</f>
        <v/>
      </c>
      <c r="Z683" s="24">
        <f>IF(Universe!V683="","",(Universe!V683-$B$2568)/$C$2568)</f>
        <v/>
      </c>
      <c r="AA683" s="24">
        <f>IF(P683="","",(P683-$B$2572)/$C$2572)</f>
        <v/>
      </c>
      <c r="AB683" s="24">
        <f>IF(Q683="","",(Q683-$B$2573)/$C$2573)</f>
        <v/>
      </c>
      <c r="AC683" s="24">
        <f>IF(R683="","",(R683-$B$2574)/$C$2574)</f>
        <v/>
      </c>
      <c r="AD683" s="24">
        <f>IF(S683="","",(S683-$B$2575)/$C$2575)</f>
        <v/>
      </c>
      <c r="AE683" s="24">
        <f>IF(Y683="","",Y683-(19.12044933116382+16.522174187581257*U683))</f>
        <v/>
      </c>
      <c r="AF683" s="24">
        <f>IF(X683="","",(X683-(-0.27268023098325006+0.47142105304415904*V683+-0.3189264934812436*U683)--5.286111042926227e-16)/0.7994208745952703)</f>
        <v/>
      </c>
      <c r="AG683" s="24">
        <f>IF(AA683="","",(AA683-(0.5248806186338691+-0.064206457956449*U683)-5.43454825424064e-16)/0.9977404048781155)</f>
        <v/>
      </c>
      <c r="AH683" s="25" t="n">
        <v>-2.647324387982776</v>
      </c>
      <c r="AI683" s="25" t="n">
        <v>0.0608387648349823</v>
      </c>
      <c r="AJ683" s="25" t="n">
        <v>-0.294781536209484</v>
      </c>
      <c r="AK683" s="25" t="n">
        <v>-0.7998036576829299</v>
      </c>
      <c r="AL683" s="25" t="n">
        <v>3.296544085024281</v>
      </c>
      <c r="AM683" s="25" t="n">
        <v>0.8700883999161726</v>
      </c>
      <c r="AN683" s="25" t="n">
        <v>-0.0577899357290492</v>
      </c>
      <c r="AO683" s="25" t="n">
        <v>0.1192485497888102</v>
      </c>
      <c r="AP683" s="25" t="n">
        <v>-0.9273986204670688</v>
      </c>
      <c r="AQ683" s="25" t="n">
        <v>1.427865720741463</v>
      </c>
    </row>
    <row r="684">
      <c r="A684" s="23">
        <f>Universe!A684</f>
        <v/>
      </c>
      <c r="B684" s="24">
        <f>IF(Universe!W684="","",(Universe!W684-$B$2550)/$C$2550)</f>
        <v/>
      </c>
      <c r="C684" s="24">
        <f>IF(Universe!X684="","",(Universe!X684-$B$2551)/$C$2551)</f>
        <v/>
      </c>
      <c r="D684" s="24">
        <f>IF(Universe!Y684="","",(Universe!Y684-$B$2552)/$C$2552)</f>
        <v/>
      </c>
      <c r="E684" s="24">
        <f>IF(Universe!Z684="","",(Universe!Z684-$B$2553)/$C$2553)</f>
        <v/>
      </c>
      <c r="F684" s="24">
        <f>IF(Universe!AA684="","",(Universe!AA684-$B$2554)/$C$2554)</f>
        <v/>
      </c>
      <c r="G684" s="24">
        <f>IF(Universe!AB684="","",(Universe!AB684-$B$2555)/$C$2555)</f>
        <v/>
      </c>
      <c r="H684" s="24">
        <f>IF(Universe!AC684="","",(Universe!AC684-$B$2556)/$C$2556)</f>
        <v/>
      </c>
      <c r="I684" s="24">
        <f>IF(Universe!AD684="","",(Universe!AD684-$B$2557)/$C$2557)</f>
        <v/>
      </c>
      <c r="J684" s="24">
        <f>IF(Universe!AE684="","",(Universe!AE684-$B$2558)/$C$2558)</f>
        <v/>
      </c>
      <c r="K684" s="24">
        <f>IF(Universe!AF684="","",(Universe!AF684-$B$2559)/$C$2559)</f>
        <v/>
      </c>
      <c r="L684" s="24">
        <f>IF(Universe!AG684="","",(Universe!AG684-$B$2560)/$C$2560)</f>
        <v/>
      </c>
      <c r="M684" s="24">
        <f>IF(Universe!AH684="","",(Universe!AH684-$B$2561)/$C$2561)</f>
        <v/>
      </c>
      <c r="N684" s="24">
        <f>IF(Universe!AI684="","",(Universe!AI684-$B$2562)/$C$2562)</f>
        <v/>
      </c>
      <c r="O684" s="24">
        <f>0.74*IF(B684="",0,B684)+0.16*IF(C684="",0,C684)+0.1*IF(D684="",0,D684)</f>
        <v/>
      </c>
      <c r="P684" s="24">
        <f>0.35*IF(E684="",0,E684)+0.35*IF(F684="",0,F684)+0.3*IF(G684="",0,G684)</f>
        <v/>
      </c>
      <c r="Q684" s="24">
        <f>0.656*IF(I684="",0,I684)+0.344*IF(H684="",0,H684)</f>
        <v/>
      </c>
      <c r="R684" s="24">
        <f>0.338*IF(J684="",0,J684)+0.662*IF(K684="",0,K684)</f>
        <v/>
      </c>
      <c r="S684" s="24">
        <f>0.38*IF(L684="",0,L684)+0.35*IF(M684="",0,M684)+0.27*IF(N684="",0,N684)</f>
        <v/>
      </c>
      <c r="T684" s="24">
        <f>IF(Universe!S684="","",((Universe!S684-$B$2565)/$C$2565)^3)</f>
        <v/>
      </c>
      <c r="U684" s="24">
        <f>IF(Universe!S684="","",(Universe!S684-$B$2565)/$C$2565)</f>
        <v/>
      </c>
      <c r="V684" s="24">
        <f>IF(Universe!T684="","",(Universe!T684-$B$2566)/$C$2566)</f>
        <v/>
      </c>
      <c r="W684" s="24">
        <f>IF(Universe!U684="","",(Universe!U684-$B$2567)/$C$2567)</f>
        <v/>
      </c>
      <c r="X684" s="24">
        <f>IF(O684="","",(O684-$B$2571)/$C$2571)</f>
        <v/>
      </c>
      <c r="Y684" s="24">
        <f>IF(T684="","",(T684-$B$2576)/$C$2576)</f>
        <v/>
      </c>
      <c r="Z684" s="24">
        <f>IF(Universe!V684="","",(Universe!V684-$B$2568)/$C$2568)</f>
        <v/>
      </c>
      <c r="AA684" s="24">
        <f>IF(P684="","",(P684-$B$2572)/$C$2572)</f>
        <v/>
      </c>
      <c r="AB684" s="24">
        <f>IF(Q684="","",(Q684-$B$2573)/$C$2573)</f>
        <v/>
      </c>
      <c r="AC684" s="24">
        <f>IF(R684="","",(R684-$B$2574)/$C$2574)</f>
        <v/>
      </c>
      <c r="AD684" s="24">
        <f>IF(S684="","",(S684-$B$2575)/$C$2575)</f>
        <v/>
      </c>
      <c r="AE684" s="24">
        <f>IF(Y684="","",Y684-(19.12044933116382+16.522174187581257*U684))</f>
        <v/>
      </c>
      <c r="AF684" s="24">
        <f>IF(X684="","",(X684-(-0.27268023098325006+0.47142105304415904*V684+-0.3189264934812436*U684)--5.286111042926227e-16)/0.7994208745952703)</f>
        <v/>
      </c>
      <c r="AG684" s="24">
        <f>IF(AA684="","",(AA684-(0.5248806186338691+-0.064206457956449*U684)-5.43454825424064e-16)/0.9977404048781155)</f>
        <v/>
      </c>
      <c r="AH684" s="25" t="n">
        <v>-0.9495484956015836</v>
      </c>
      <c r="AI684" s="25" t="n">
        <v>1.371772096914533</v>
      </c>
      <c r="AJ684" s="25" t="n">
        <v>0.0793167479121593</v>
      </c>
      <c r="AK684" s="25" t="n">
        <v>-0.3901046422260537</v>
      </c>
      <c r="AL684" s="25" t="n">
        <v>1.972727255024276</v>
      </c>
      <c r="AM684" s="25" t="n">
        <v>-0.3999303473750323</v>
      </c>
      <c r="AN684" s="25" t="n">
        <v>0.9289012877569714</v>
      </c>
      <c r="AO684" s="25" t="n">
        <v>0.2188838850855606</v>
      </c>
      <c r="AP684" s="25" t="n">
        <v>-0.7201376017944731</v>
      </c>
      <c r="AQ684" s="25" t="n">
        <v>0.2011176893790266</v>
      </c>
    </row>
    <row r="685">
      <c r="A685" s="23">
        <f>Universe!A685</f>
        <v/>
      </c>
      <c r="B685" s="24">
        <f>IF(Universe!W685="","",(Universe!W685-$B$2550)/$C$2550)</f>
        <v/>
      </c>
      <c r="C685" s="24">
        <f>IF(Universe!X685="","",(Universe!X685-$B$2551)/$C$2551)</f>
        <v/>
      </c>
      <c r="D685" s="24">
        <f>IF(Universe!Y685="","",(Universe!Y685-$B$2552)/$C$2552)</f>
        <v/>
      </c>
      <c r="E685" s="24">
        <f>IF(Universe!Z685="","",(Universe!Z685-$B$2553)/$C$2553)</f>
        <v/>
      </c>
      <c r="F685" s="24">
        <f>IF(Universe!AA685="","",(Universe!AA685-$B$2554)/$C$2554)</f>
        <v/>
      </c>
      <c r="G685" s="24">
        <f>IF(Universe!AB685="","",(Universe!AB685-$B$2555)/$C$2555)</f>
        <v/>
      </c>
      <c r="H685" s="24">
        <f>IF(Universe!AC685="","",(Universe!AC685-$B$2556)/$C$2556)</f>
        <v/>
      </c>
      <c r="I685" s="24">
        <f>IF(Universe!AD685="","",(Universe!AD685-$B$2557)/$C$2557)</f>
        <v/>
      </c>
      <c r="J685" s="24">
        <f>IF(Universe!AE685="","",(Universe!AE685-$B$2558)/$C$2558)</f>
        <v/>
      </c>
      <c r="K685" s="24">
        <f>IF(Universe!AF685="","",(Universe!AF685-$B$2559)/$C$2559)</f>
        <v/>
      </c>
      <c r="L685" s="24">
        <f>IF(Universe!AG685="","",(Universe!AG685-$B$2560)/$C$2560)</f>
        <v/>
      </c>
      <c r="M685" s="24">
        <f>IF(Universe!AH685="","",(Universe!AH685-$B$2561)/$C$2561)</f>
        <v/>
      </c>
      <c r="N685" s="24">
        <f>IF(Universe!AI685="","",(Universe!AI685-$B$2562)/$C$2562)</f>
        <v/>
      </c>
      <c r="O685" s="24">
        <f>0.74*IF(B685="",0,B685)+0.16*IF(C685="",0,C685)+0.1*IF(D685="",0,D685)</f>
        <v/>
      </c>
      <c r="P685" s="24">
        <f>0.35*IF(E685="",0,E685)+0.35*IF(F685="",0,F685)+0.3*IF(G685="",0,G685)</f>
        <v/>
      </c>
      <c r="Q685" s="24">
        <f>0.656*IF(I685="",0,I685)+0.344*IF(H685="",0,H685)</f>
        <v/>
      </c>
      <c r="R685" s="24">
        <f>0.338*IF(J685="",0,J685)+0.662*IF(K685="",0,K685)</f>
        <v/>
      </c>
      <c r="S685" s="24">
        <f>0.38*IF(L685="",0,L685)+0.35*IF(M685="",0,M685)+0.27*IF(N685="",0,N685)</f>
        <v/>
      </c>
      <c r="T685" s="24">
        <f>IF(Universe!S685="","",((Universe!S685-$B$2565)/$C$2565)^3)</f>
        <v/>
      </c>
      <c r="U685" s="24">
        <f>IF(Universe!S685="","",(Universe!S685-$B$2565)/$C$2565)</f>
        <v/>
      </c>
      <c r="V685" s="24">
        <f>IF(Universe!T685="","",(Universe!T685-$B$2566)/$C$2566)</f>
        <v/>
      </c>
      <c r="W685" s="24">
        <f>IF(Universe!U685="","",(Universe!U685-$B$2567)/$C$2567)</f>
        <v/>
      </c>
      <c r="X685" s="24">
        <f>IF(O685="","",(O685-$B$2571)/$C$2571)</f>
        <v/>
      </c>
      <c r="Y685" s="24">
        <f>IF(T685="","",(T685-$B$2576)/$C$2576)</f>
        <v/>
      </c>
      <c r="Z685" s="24">
        <f>IF(Universe!V685="","",(Universe!V685-$B$2568)/$C$2568)</f>
        <v/>
      </c>
      <c r="AA685" s="24">
        <f>IF(P685="","",(P685-$B$2572)/$C$2572)</f>
        <v/>
      </c>
      <c r="AB685" s="24">
        <f>IF(Q685="","",(Q685-$B$2573)/$C$2573)</f>
        <v/>
      </c>
      <c r="AC685" s="24">
        <f>IF(R685="","",(R685-$B$2574)/$C$2574)</f>
        <v/>
      </c>
      <c r="AD685" s="24">
        <f>IF(S685="","",(S685-$B$2575)/$C$2575)</f>
        <v/>
      </c>
      <c r="AE685" s="24">
        <f>IF(Y685="","",Y685-(19.12044933116382+16.522174187581257*U685))</f>
        <v/>
      </c>
      <c r="AF685" s="24">
        <f>IF(X685="","",(X685-(-0.27268023098325006+0.47142105304415904*V685+-0.3189264934812436*U685)--5.286111042926227e-16)/0.7994208745952703)</f>
        <v/>
      </c>
      <c r="AG685" s="24">
        <f>IF(AA685="","",(AA685-(0.5248806186338691+-0.064206457956449*U685)-5.43454825424064e-16)/0.9977404048781155)</f>
        <v/>
      </c>
      <c r="AH685" s="25" t="n">
        <v>-3.143929126115959</v>
      </c>
      <c r="AI685" s="25" t="n">
        <v>-0.0549653199748043</v>
      </c>
      <c r="AJ685" s="25" t="n">
        <v>-0.5800972693849442</v>
      </c>
      <c r="AK685" s="25" t="n">
        <v>0.2404138875600553</v>
      </c>
      <c r="AL685" s="25" t="n">
        <v>2.744554020522417</v>
      </c>
      <c r="AM685" s="25" t="n">
        <v>1.762171152531465</v>
      </c>
      <c r="AN685" s="25" t="n">
        <v>0.3095208631473415</v>
      </c>
      <c r="AO685" s="25" t="n">
        <v>0.4361608368265711</v>
      </c>
      <c r="AP685" s="25" t="n">
        <v>0.5245556653708465</v>
      </c>
      <c r="AQ685" s="25" t="n">
        <v>0.3551816352917223</v>
      </c>
    </row>
    <row r="686">
      <c r="A686" s="23">
        <f>Universe!A686</f>
        <v/>
      </c>
      <c r="B686" s="24">
        <f>IF(Universe!W686="","",(Universe!W686-$B$2550)/$C$2550)</f>
        <v/>
      </c>
      <c r="C686" s="24">
        <f>IF(Universe!X686="","",(Universe!X686-$B$2551)/$C$2551)</f>
        <v/>
      </c>
      <c r="D686" s="24">
        <f>IF(Universe!Y686="","",(Universe!Y686-$B$2552)/$C$2552)</f>
        <v/>
      </c>
      <c r="E686" s="24">
        <f>IF(Universe!Z686="","",(Universe!Z686-$B$2553)/$C$2553)</f>
        <v/>
      </c>
      <c r="F686" s="24">
        <f>IF(Universe!AA686="","",(Universe!AA686-$B$2554)/$C$2554)</f>
        <v/>
      </c>
      <c r="G686" s="24">
        <f>IF(Universe!AB686="","",(Universe!AB686-$B$2555)/$C$2555)</f>
        <v/>
      </c>
      <c r="H686" s="24">
        <f>IF(Universe!AC686="","",(Universe!AC686-$B$2556)/$C$2556)</f>
        <v/>
      </c>
      <c r="I686" s="24">
        <f>IF(Universe!AD686="","",(Universe!AD686-$B$2557)/$C$2557)</f>
        <v/>
      </c>
      <c r="J686" s="24">
        <f>IF(Universe!AE686="","",(Universe!AE686-$B$2558)/$C$2558)</f>
        <v/>
      </c>
      <c r="K686" s="24">
        <f>IF(Universe!AF686="","",(Universe!AF686-$B$2559)/$C$2559)</f>
        <v/>
      </c>
      <c r="L686" s="24">
        <f>IF(Universe!AG686="","",(Universe!AG686-$B$2560)/$C$2560)</f>
        <v/>
      </c>
      <c r="M686" s="24">
        <f>IF(Universe!AH686="","",(Universe!AH686-$B$2561)/$C$2561)</f>
        <v/>
      </c>
      <c r="N686" s="24">
        <f>IF(Universe!AI686="","",(Universe!AI686-$B$2562)/$C$2562)</f>
        <v/>
      </c>
      <c r="O686" s="24">
        <f>0.74*IF(B686="",0,B686)+0.16*IF(C686="",0,C686)+0.1*IF(D686="",0,D686)</f>
        <v/>
      </c>
      <c r="P686" s="24">
        <f>0.35*IF(E686="",0,E686)+0.35*IF(F686="",0,F686)+0.3*IF(G686="",0,G686)</f>
        <v/>
      </c>
      <c r="Q686" s="24">
        <f>0.656*IF(I686="",0,I686)+0.344*IF(H686="",0,H686)</f>
        <v/>
      </c>
      <c r="R686" s="24">
        <f>0.338*IF(J686="",0,J686)+0.662*IF(K686="",0,K686)</f>
        <v/>
      </c>
      <c r="S686" s="24">
        <f>0.38*IF(L686="",0,L686)+0.35*IF(M686="",0,M686)+0.27*IF(N686="",0,N686)</f>
        <v/>
      </c>
      <c r="T686" s="24">
        <f>IF(Universe!S686="","",((Universe!S686-$B$2565)/$C$2565)^3)</f>
        <v/>
      </c>
      <c r="U686" s="24">
        <f>IF(Universe!S686="","",(Universe!S686-$B$2565)/$C$2565)</f>
        <v/>
      </c>
      <c r="V686" s="24">
        <f>IF(Universe!T686="","",(Universe!T686-$B$2566)/$C$2566)</f>
        <v/>
      </c>
      <c r="W686" s="24">
        <f>IF(Universe!U686="","",(Universe!U686-$B$2567)/$C$2567)</f>
        <v/>
      </c>
      <c r="X686" s="24">
        <f>IF(O686="","",(O686-$B$2571)/$C$2571)</f>
        <v/>
      </c>
      <c r="Y686" s="24">
        <f>IF(T686="","",(T686-$B$2576)/$C$2576)</f>
        <v/>
      </c>
      <c r="Z686" s="24">
        <f>IF(Universe!V686="","",(Universe!V686-$B$2568)/$C$2568)</f>
        <v/>
      </c>
      <c r="AA686" s="24">
        <f>IF(P686="","",(P686-$B$2572)/$C$2572)</f>
        <v/>
      </c>
      <c r="AB686" s="24">
        <f>IF(Q686="","",(Q686-$B$2573)/$C$2573)</f>
        <v/>
      </c>
      <c r="AC686" s="24">
        <f>IF(R686="","",(R686-$B$2574)/$C$2574)</f>
        <v/>
      </c>
      <c r="AD686" s="24">
        <f>IF(S686="","",(S686-$B$2575)/$C$2575)</f>
        <v/>
      </c>
      <c r="AE686" s="24">
        <f>IF(Y686="","",Y686-(19.12044933116382+16.522174187581257*U686))</f>
        <v/>
      </c>
      <c r="AF686" s="24">
        <f>IF(X686="","",(X686-(-0.27268023098325006+0.47142105304415904*V686+-0.3189264934812436*U686)--5.286111042926227e-16)/0.7994208745952703)</f>
        <v/>
      </c>
      <c r="AG686" s="24">
        <f>IF(AA686="","",(AA686-(0.5248806186338691+-0.064206457956449*U686)-5.43454825424064e-16)/0.9977404048781155)</f>
        <v/>
      </c>
      <c r="AH686" s="25" t="n">
        <v>-2.912082739945387</v>
      </c>
      <c r="AI686" s="25" t="n">
        <v>0.2375990221349056</v>
      </c>
      <c r="AJ686" s="25" t="n">
        <v>-0.3273891793443043</v>
      </c>
      <c r="AK686" s="25" t="n">
        <v>-0.2919722099897988</v>
      </c>
      <c r="AL686" s="25" t="n">
        <v>3.070564633639131</v>
      </c>
      <c r="AM686" s="25" t="n">
        <v>0.0912340181207299</v>
      </c>
      <c r="AN686" s="25" t="n">
        <v>-0.07614662162500289</v>
      </c>
      <c r="AO686" s="25" t="n">
        <v>0.1621859302357389</v>
      </c>
      <c r="AP686" s="25" t="n">
        <v>-0.9878641636744444</v>
      </c>
      <c r="AQ686" s="25" t="n">
        <v>-0.1177805884650716</v>
      </c>
    </row>
    <row r="687">
      <c r="A687" s="23">
        <f>Universe!A687</f>
        <v/>
      </c>
      <c r="B687" s="24">
        <f>IF(Universe!W687="","",(Universe!W687-$B$2550)/$C$2550)</f>
        <v/>
      </c>
      <c r="C687" s="24">
        <f>IF(Universe!X687="","",(Universe!X687-$B$2551)/$C$2551)</f>
        <v/>
      </c>
      <c r="D687" s="24">
        <f>IF(Universe!Y687="","",(Universe!Y687-$B$2552)/$C$2552)</f>
        <v/>
      </c>
      <c r="E687" s="24">
        <f>IF(Universe!Z687="","",(Universe!Z687-$B$2553)/$C$2553)</f>
        <v/>
      </c>
      <c r="F687" s="24">
        <f>IF(Universe!AA687="","",(Universe!AA687-$B$2554)/$C$2554)</f>
        <v/>
      </c>
      <c r="G687" s="24">
        <f>IF(Universe!AB687="","",(Universe!AB687-$B$2555)/$C$2555)</f>
        <v/>
      </c>
      <c r="H687" s="24">
        <f>IF(Universe!AC687="","",(Universe!AC687-$B$2556)/$C$2556)</f>
        <v/>
      </c>
      <c r="I687" s="24">
        <f>IF(Universe!AD687="","",(Universe!AD687-$B$2557)/$C$2557)</f>
        <v/>
      </c>
      <c r="J687" s="24">
        <f>IF(Universe!AE687="","",(Universe!AE687-$B$2558)/$C$2558)</f>
        <v/>
      </c>
      <c r="K687" s="24">
        <f>IF(Universe!AF687="","",(Universe!AF687-$B$2559)/$C$2559)</f>
        <v/>
      </c>
      <c r="L687" s="24">
        <f>IF(Universe!AG687="","",(Universe!AG687-$B$2560)/$C$2560)</f>
        <v/>
      </c>
      <c r="M687" s="24">
        <f>IF(Universe!AH687="","",(Universe!AH687-$B$2561)/$C$2561)</f>
        <v/>
      </c>
      <c r="N687" s="24">
        <f>IF(Universe!AI687="","",(Universe!AI687-$B$2562)/$C$2562)</f>
        <v/>
      </c>
      <c r="O687" s="24">
        <f>0.74*IF(B687="",0,B687)+0.16*IF(C687="",0,C687)+0.1*IF(D687="",0,D687)</f>
        <v/>
      </c>
      <c r="P687" s="24">
        <f>0.35*IF(E687="",0,E687)+0.35*IF(F687="",0,F687)+0.3*IF(G687="",0,G687)</f>
        <v/>
      </c>
      <c r="Q687" s="24">
        <f>0.656*IF(I687="",0,I687)+0.344*IF(H687="",0,H687)</f>
        <v/>
      </c>
      <c r="R687" s="24">
        <f>0.338*IF(J687="",0,J687)+0.662*IF(K687="",0,K687)</f>
        <v/>
      </c>
      <c r="S687" s="24">
        <f>0.38*IF(L687="",0,L687)+0.35*IF(M687="",0,M687)+0.27*IF(N687="",0,N687)</f>
        <v/>
      </c>
      <c r="T687" s="24">
        <f>IF(Universe!S687="","",((Universe!S687-$B$2565)/$C$2565)^3)</f>
        <v/>
      </c>
      <c r="U687" s="24">
        <f>IF(Universe!S687="","",(Universe!S687-$B$2565)/$C$2565)</f>
        <v/>
      </c>
      <c r="V687" s="24">
        <f>IF(Universe!T687="","",(Universe!T687-$B$2566)/$C$2566)</f>
        <v/>
      </c>
      <c r="W687" s="24">
        <f>IF(Universe!U687="","",(Universe!U687-$B$2567)/$C$2567)</f>
        <v/>
      </c>
      <c r="X687" s="24">
        <f>IF(O687="","",(O687-$B$2571)/$C$2571)</f>
        <v/>
      </c>
      <c r="Y687" s="24">
        <f>IF(T687="","",(T687-$B$2576)/$C$2576)</f>
        <v/>
      </c>
      <c r="Z687" s="24">
        <f>IF(Universe!V687="","",(Universe!V687-$B$2568)/$C$2568)</f>
        <v/>
      </c>
      <c r="AA687" s="24">
        <f>IF(P687="","",(P687-$B$2572)/$C$2572)</f>
        <v/>
      </c>
      <c r="AB687" s="24">
        <f>IF(Q687="","",(Q687-$B$2573)/$C$2573)</f>
        <v/>
      </c>
      <c r="AC687" s="24">
        <f>IF(R687="","",(R687-$B$2574)/$C$2574)</f>
        <v/>
      </c>
      <c r="AD687" s="24">
        <f>IF(S687="","",(S687-$B$2575)/$C$2575)</f>
        <v/>
      </c>
      <c r="AE687" s="24">
        <f>IF(Y687="","",Y687-(19.12044933116382+16.522174187581257*U687))</f>
        <v/>
      </c>
      <c r="AF687" s="24">
        <f>IF(X687="","",(X687-(-0.27268023098325006+0.47142105304415904*V687+-0.3189264934812436*U687)--5.286111042926227e-16)/0.7994208745952703)</f>
        <v/>
      </c>
      <c r="AG687" s="24">
        <f>IF(AA687="","",(AA687-(0.5248806186338691+-0.064206457956449*U687)-5.43454825424064e-16)/0.9977404048781155)</f>
        <v/>
      </c>
      <c r="AH687" s="25" t="n">
        <v>-3.177919646466664</v>
      </c>
      <c r="AI687" s="25" t="n">
        <v>1.311576246351881</v>
      </c>
      <c r="AJ687" s="25" t="n">
        <v>0.2028049876155026</v>
      </c>
      <c r="AK687" s="25" t="n">
        <v>-0.2518721655406344</v>
      </c>
      <c r="AL687" s="25" t="n">
        <v>2.68609014622153</v>
      </c>
      <c r="AM687" s="25" t="n">
        <v>-0.0382350212358644</v>
      </c>
      <c r="AN687" s="25" t="n">
        <v>0.3379231057050708</v>
      </c>
      <c r="AO687" s="25" t="n">
        <v>-0.5157836132142699</v>
      </c>
      <c r="AP687" s="25" t="n">
        <v>0.0384024297909382</v>
      </c>
      <c r="AQ687" s="25" t="n">
        <v>-0.3065057795927148</v>
      </c>
    </row>
    <row r="688">
      <c r="A688" s="23">
        <f>Universe!A688</f>
        <v/>
      </c>
      <c r="B688" s="24">
        <f>IF(Universe!W688="","",(Universe!W688-$B$2550)/$C$2550)</f>
        <v/>
      </c>
      <c r="C688" s="24">
        <f>IF(Universe!X688="","",(Universe!X688-$B$2551)/$C$2551)</f>
        <v/>
      </c>
      <c r="D688" s="24">
        <f>IF(Universe!Y688="","",(Universe!Y688-$B$2552)/$C$2552)</f>
        <v/>
      </c>
      <c r="E688" s="24">
        <f>IF(Universe!Z688="","",(Universe!Z688-$B$2553)/$C$2553)</f>
        <v/>
      </c>
      <c r="F688" s="24">
        <f>IF(Universe!AA688="","",(Universe!AA688-$B$2554)/$C$2554)</f>
        <v/>
      </c>
      <c r="G688" s="24">
        <f>IF(Universe!AB688="","",(Universe!AB688-$B$2555)/$C$2555)</f>
        <v/>
      </c>
      <c r="H688" s="24">
        <f>IF(Universe!AC688="","",(Universe!AC688-$B$2556)/$C$2556)</f>
        <v/>
      </c>
      <c r="I688" s="24">
        <f>IF(Universe!AD688="","",(Universe!AD688-$B$2557)/$C$2557)</f>
        <v/>
      </c>
      <c r="J688" s="24">
        <f>IF(Universe!AE688="","",(Universe!AE688-$B$2558)/$C$2558)</f>
        <v/>
      </c>
      <c r="K688" s="24">
        <f>IF(Universe!AF688="","",(Universe!AF688-$B$2559)/$C$2559)</f>
        <v/>
      </c>
      <c r="L688" s="24">
        <f>IF(Universe!AG688="","",(Universe!AG688-$B$2560)/$C$2560)</f>
        <v/>
      </c>
      <c r="M688" s="24">
        <f>IF(Universe!AH688="","",(Universe!AH688-$B$2561)/$C$2561)</f>
        <v/>
      </c>
      <c r="N688" s="24">
        <f>IF(Universe!AI688="","",(Universe!AI688-$B$2562)/$C$2562)</f>
        <v/>
      </c>
      <c r="O688" s="24">
        <f>0.74*IF(B688="",0,B688)+0.16*IF(C688="",0,C688)+0.1*IF(D688="",0,D688)</f>
        <v/>
      </c>
      <c r="P688" s="24">
        <f>0.35*IF(E688="",0,E688)+0.35*IF(F688="",0,F688)+0.3*IF(G688="",0,G688)</f>
        <v/>
      </c>
      <c r="Q688" s="24">
        <f>0.656*IF(I688="",0,I688)+0.344*IF(H688="",0,H688)</f>
        <v/>
      </c>
      <c r="R688" s="24">
        <f>0.338*IF(J688="",0,J688)+0.662*IF(K688="",0,K688)</f>
        <v/>
      </c>
      <c r="S688" s="24">
        <f>0.38*IF(L688="",0,L688)+0.35*IF(M688="",0,M688)+0.27*IF(N688="",0,N688)</f>
        <v/>
      </c>
      <c r="T688" s="24">
        <f>IF(Universe!S688="","",((Universe!S688-$B$2565)/$C$2565)^3)</f>
        <v/>
      </c>
      <c r="U688" s="24">
        <f>IF(Universe!S688="","",(Universe!S688-$B$2565)/$C$2565)</f>
        <v/>
      </c>
      <c r="V688" s="24">
        <f>IF(Universe!T688="","",(Universe!T688-$B$2566)/$C$2566)</f>
        <v/>
      </c>
      <c r="W688" s="24">
        <f>IF(Universe!U688="","",(Universe!U688-$B$2567)/$C$2567)</f>
        <v/>
      </c>
      <c r="X688" s="24">
        <f>IF(O688="","",(O688-$B$2571)/$C$2571)</f>
        <v/>
      </c>
      <c r="Y688" s="24">
        <f>IF(T688="","",(T688-$B$2576)/$C$2576)</f>
        <v/>
      </c>
      <c r="Z688" s="24">
        <f>IF(Universe!V688="","",(Universe!V688-$B$2568)/$C$2568)</f>
        <v/>
      </c>
      <c r="AA688" s="24">
        <f>IF(P688="","",(P688-$B$2572)/$C$2572)</f>
        <v/>
      </c>
      <c r="AB688" s="24">
        <f>IF(Q688="","",(Q688-$B$2573)/$C$2573)</f>
        <v/>
      </c>
      <c r="AC688" s="24">
        <f>IF(R688="","",(R688-$B$2574)/$C$2574)</f>
        <v/>
      </c>
      <c r="AD688" s="24">
        <f>IF(S688="","",(S688-$B$2575)/$C$2575)</f>
        <v/>
      </c>
      <c r="AE688" s="24">
        <f>IF(Y688="","",Y688-(19.12044933116382+16.522174187581257*U688))</f>
        <v/>
      </c>
      <c r="AF688" s="24">
        <f>IF(X688="","",(X688-(-0.27268023098325006+0.47142105304415904*V688+-0.3189264934812436*U688)--5.286111042926227e-16)/0.7994208745952703)</f>
        <v/>
      </c>
      <c r="AG688" s="24">
        <f>IF(AA688="","",(AA688-(0.5248806186338691+-0.064206457956449*U688)-5.43454825424064e-16)/0.9977404048781155)</f>
        <v/>
      </c>
      <c r="AH688" s="25" t="n">
        <v>-1.297368742594533</v>
      </c>
      <c r="AI688" s="25" t="n">
        <v>-2.409555891084444</v>
      </c>
      <c r="AJ688" s="25" t="n">
        <v>-0.008990369022925399</v>
      </c>
      <c r="AK688" s="25" t="n">
        <v>1.387716245994646</v>
      </c>
      <c r="AL688" s="25" t="n">
        <v>2.53775993447422</v>
      </c>
      <c r="AM688" s="25" t="n">
        <v>0.1436000348816996</v>
      </c>
      <c r="AN688" s="25" t="n">
        <v>0.6435416717672486</v>
      </c>
      <c r="AO688" s="25" t="n">
        <v>0.0985794891096841</v>
      </c>
      <c r="AP688" s="25" t="n">
        <v>-0.5944384840754452</v>
      </c>
      <c r="AQ688" s="25" t="n">
        <v>0.5408053849555845</v>
      </c>
    </row>
    <row r="689">
      <c r="A689" s="23">
        <f>Universe!A689</f>
        <v/>
      </c>
      <c r="B689" s="24">
        <f>IF(Universe!W689="","",(Universe!W689-$B$2550)/$C$2550)</f>
        <v/>
      </c>
      <c r="C689" s="24">
        <f>IF(Universe!X689="","",(Universe!X689-$B$2551)/$C$2551)</f>
        <v/>
      </c>
      <c r="D689" s="24">
        <f>IF(Universe!Y689="","",(Universe!Y689-$B$2552)/$C$2552)</f>
        <v/>
      </c>
      <c r="E689" s="24">
        <f>IF(Universe!Z689="","",(Universe!Z689-$B$2553)/$C$2553)</f>
        <v/>
      </c>
      <c r="F689" s="24">
        <f>IF(Universe!AA689="","",(Universe!AA689-$B$2554)/$C$2554)</f>
        <v/>
      </c>
      <c r="G689" s="24">
        <f>IF(Universe!AB689="","",(Universe!AB689-$B$2555)/$C$2555)</f>
        <v/>
      </c>
      <c r="H689" s="24">
        <f>IF(Universe!AC689="","",(Universe!AC689-$B$2556)/$C$2556)</f>
        <v/>
      </c>
      <c r="I689" s="24">
        <f>IF(Universe!AD689="","",(Universe!AD689-$B$2557)/$C$2557)</f>
        <v/>
      </c>
      <c r="J689" s="24">
        <f>IF(Universe!AE689="","",(Universe!AE689-$B$2558)/$C$2558)</f>
        <v/>
      </c>
      <c r="K689" s="24">
        <f>IF(Universe!AF689="","",(Universe!AF689-$B$2559)/$C$2559)</f>
        <v/>
      </c>
      <c r="L689" s="24">
        <f>IF(Universe!AG689="","",(Universe!AG689-$B$2560)/$C$2560)</f>
        <v/>
      </c>
      <c r="M689" s="24">
        <f>IF(Universe!AH689="","",(Universe!AH689-$B$2561)/$C$2561)</f>
        <v/>
      </c>
      <c r="N689" s="24">
        <f>IF(Universe!AI689="","",(Universe!AI689-$B$2562)/$C$2562)</f>
        <v/>
      </c>
      <c r="O689" s="24">
        <f>0.74*IF(B689="",0,B689)+0.16*IF(C689="",0,C689)+0.1*IF(D689="",0,D689)</f>
        <v/>
      </c>
      <c r="P689" s="24">
        <f>0.35*IF(E689="",0,E689)+0.35*IF(F689="",0,F689)+0.3*IF(G689="",0,G689)</f>
        <v/>
      </c>
      <c r="Q689" s="24">
        <f>0.656*IF(I689="",0,I689)+0.344*IF(H689="",0,H689)</f>
        <v/>
      </c>
      <c r="R689" s="24">
        <f>0.338*IF(J689="",0,J689)+0.662*IF(K689="",0,K689)</f>
        <v/>
      </c>
      <c r="S689" s="24">
        <f>0.38*IF(L689="",0,L689)+0.35*IF(M689="",0,M689)+0.27*IF(N689="",0,N689)</f>
        <v/>
      </c>
      <c r="T689" s="24">
        <f>IF(Universe!S689="","",((Universe!S689-$B$2565)/$C$2565)^3)</f>
        <v/>
      </c>
      <c r="U689" s="24">
        <f>IF(Universe!S689="","",(Universe!S689-$B$2565)/$C$2565)</f>
        <v/>
      </c>
      <c r="V689" s="24">
        <f>IF(Universe!T689="","",(Universe!T689-$B$2566)/$C$2566)</f>
        <v/>
      </c>
      <c r="W689" s="24">
        <f>IF(Universe!U689="","",(Universe!U689-$B$2567)/$C$2567)</f>
        <v/>
      </c>
      <c r="X689" s="24">
        <f>IF(O689="","",(O689-$B$2571)/$C$2571)</f>
        <v/>
      </c>
      <c r="Y689" s="24">
        <f>IF(T689="","",(T689-$B$2576)/$C$2576)</f>
        <v/>
      </c>
      <c r="Z689" s="24">
        <f>IF(Universe!V689="","",(Universe!V689-$B$2568)/$C$2568)</f>
        <v/>
      </c>
      <c r="AA689" s="24">
        <f>IF(P689="","",(P689-$B$2572)/$C$2572)</f>
        <v/>
      </c>
      <c r="AB689" s="24">
        <f>IF(Q689="","",(Q689-$B$2573)/$C$2573)</f>
        <v/>
      </c>
      <c r="AC689" s="24">
        <f>IF(R689="","",(R689-$B$2574)/$C$2574)</f>
        <v/>
      </c>
      <c r="AD689" s="24">
        <f>IF(S689="","",(S689-$B$2575)/$C$2575)</f>
        <v/>
      </c>
      <c r="AE689" s="24">
        <f>IF(Y689="","",Y689-(19.12044933116382+16.522174187581257*U689))</f>
        <v/>
      </c>
      <c r="AF689" s="24">
        <f>IF(X689="","",(X689-(-0.27268023098325006+0.47142105304415904*V689+-0.3189264934812436*U689)--5.286111042926227e-16)/0.7994208745952703)</f>
        <v/>
      </c>
      <c r="AG689" s="24">
        <f>IF(AA689="","",(AA689-(0.5248806186338691+-0.064206457956449*U689)-5.43454825424064e-16)/0.9977404048781155)</f>
        <v/>
      </c>
      <c r="AH689" s="25" t="n">
        <v>-3.51858205761625</v>
      </c>
      <c r="AI689" s="25" t="n">
        <v>-1.354853670781672</v>
      </c>
      <c r="AJ689" s="25" t="n">
        <v>-0.0177431570885708</v>
      </c>
      <c r="AK689" s="25" t="n">
        <v>-0.5785841157724189</v>
      </c>
      <c r="AL689" s="25" t="n">
        <v>1.939567297508176</v>
      </c>
      <c r="AM689" s="25" t="n">
        <v>1.309633745385419</v>
      </c>
      <c r="AN689" s="25" t="n">
        <v>-1.271321254865714</v>
      </c>
      <c r="AO689" s="25" t="n">
        <v>0.185282089608231</v>
      </c>
      <c r="AP689" s="25" t="n">
        <v>-0.0151955529894519</v>
      </c>
      <c r="AQ689" s="25" t="n">
        <v>-0.4812917321504244</v>
      </c>
    </row>
    <row r="690">
      <c r="A690" s="23">
        <f>Universe!A690</f>
        <v/>
      </c>
      <c r="B690" s="24">
        <f>IF(Universe!W690="","",(Universe!W690-$B$2550)/$C$2550)</f>
        <v/>
      </c>
      <c r="C690" s="24">
        <f>IF(Universe!X690="","",(Universe!X690-$B$2551)/$C$2551)</f>
        <v/>
      </c>
      <c r="D690" s="24">
        <f>IF(Universe!Y690="","",(Universe!Y690-$B$2552)/$C$2552)</f>
        <v/>
      </c>
      <c r="E690" s="24">
        <f>IF(Universe!Z690="","",(Universe!Z690-$B$2553)/$C$2553)</f>
        <v/>
      </c>
      <c r="F690" s="24">
        <f>IF(Universe!AA690="","",(Universe!AA690-$B$2554)/$C$2554)</f>
        <v/>
      </c>
      <c r="G690" s="24">
        <f>IF(Universe!AB690="","",(Universe!AB690-$B$2555)/$C$2555)</f>
        <v/>
      </c>
      <c r="H690" s="24">
        <f>IF(Universe!AC690="","",(Universe!AC690-$B$2556)/$C$2556)</f>
        <v/>
      </c>
      <c r="I690" s="24">
        <f>IF(Universe!AD690="","",(Universe!AD690-$B$2557)/$C$2557)</f>
        <v/>
      </c>
      <c r="J690" s="24">
        <f>IF(Universe!AE690="","",(Universe!AE690-$B$2558)/$C$2558)</f>
        <v/>
      </c>
      <c r="K690" s="24">
        <f>IF(Universe!AF690="","",(Universe!AF690-$B$2559)/$C$2559)</f>
        <v/>
      </c>
      <c r="L690" s="24">
        <f>IF(Universe!AG690="","",(Universe!AG690-$B$2560)/$C$2560)</f>
        <v/>
      </c>
      <c r="M690" s="24">
        <f>IF(Universe!AH690="","",(Universe!AH690-$B$2561)/$C$2561)</f>
        <v/>
      </c>
      <c r="N690" s="24">
        <f>IF(Universe!AI690="","",(Universe!AI690-$B$2562)/$C$2562)</f>
        <v/>
      </c>
      <c r="O690" s="24">
        <f>0.74*IF(B690="",0,B690)+0.16*IF(C690="",0,C690)+0.1*IF(D690="",0,D690)</f>
        <v/>
      </c>
      <c r="P690" s="24">
        <f>0.35*IF(E690="",0,E690)+0.35*IF(F690="",0,F690)+0.3*IF(G690="",0,G690)</f>
        <v/>
      </c>
      <c r="Q690" s="24">
        <f>0.656*IF(I690="",0,I690)+0.344*IF(H690="",0,H690)</f>
        <v/>
      </c>
      <c r="R690" s="24">
        <f>0.338*IF(J690="",0,J690)+0.662*IF(K690="",0,K690)</f>
        <v/>
      </c>
      <c r="S690" s="24">
        <f>0.38*IF(L690="",0,L690)+0.35*IF(M690="",0,M690)+0.27*IF(N690="",0,N690)</f>
        <v/>
      </c>
      <c r="T690" s="24">
        <f>IF(Universe!S690="","",((Universe!S690-$B$2565)/$C$2565)^3)</f>
        <v/>
      </c>
      <c r="U690" s="24">
        <f>IF(Universe!S690="","",(Universe!S690-$B$2565)/$C$2565)</f>
        <v/>
      </c>
      <c r="V690" s="24">
        <f>IF(Universe!T690="","",(Universe!T690-$B$2566)/$C$2566)</f>
        <v/>
      </c>
      <c r="W690" s="24">
        <f>IF(Universe!U690="","",(Universe!U690-$B$2567)/$C$2567)</f>
        <v/>
      </c>
      <c r="X690" s="24">
        <f>IF(O690="","",(O690-$B$2571)/$C$2571)</f>
        <v/>
      </c>
      <c r="Y690" s="24">
        <f>IF(T690="","",(T690-$B$2576)/$C$2576)</f>
        <v/>
      </c>
      <c r="Z690" s="24">
        <f>IF(Universe!V690="","",(Universe!V690-$B$2568)/$C$2568)</f>
        <v/>
      </c>
      <c r="AA690" s="24">
        <f>IF(P690="","",(P690-$B$2572)/$C$2572)</f>
        <v/>
      </c>
      <c r="AB690" s="24">
        <f>IF(Q690="","",(Q690-$B$2573)/$C$2573)</f>
        <v/>
      </c>
      <c r="AC690" s="24">
        <f>IF(R690="","",(R690-$B$2574)/$C$2574)</f>
        <v/>
      </c>
      <c r="AD690" s="24">
        <f>IF(S690="","",(S690-$B$2575)/$C$2575)</f>
        <v/>
      </c>
      <c r="AE690" s="24">
        <f>IF(Y690="","",Y690-(19.12044933116382+16.522174187581257*U690))</f>
        <v/>
      </c>
      <c r="AF690" s="24">
        <f>IF(X690="","",(X690-(-0.27268023098325006+0.47142105304415904*V690+-0.3189264934812436*U690)--5.286111042926227e-16)/0.7994208745952703)</f>
        <v/>
      </c>
      <c r="AG690" s="24">
        <f>IF(AA690="","",(AA690-(0.5248806186338691+-0.064206457956449*U690)-5.43454825424064e-16)/0.9977404048781155)</f>
        <v/>
      </c>
      <c r="AH690" s="25" t="n">
        <v>-3.005432063179323</v>
      </c>
      <c r="AI690" s="25" t="n">
        <v>0.6209054314937952</v>
      </c>
      <c r="AJ690" s="25" t="n">
        <v>-0.1991317661963014</v>
      </c>
      <c r="AK690" s="25" t="n">
        <v>-1.026928931114595</v>
      </c>
      <c r="AL690" s="25" t="n">
        <v>2.954280381285693</v>
      </c>
      <c r="AM690" s="25" t="n">
        <v>0.3709105574405773</v>
      </c>
      <c r="AN690" s="25" t="n">
        <v>-1.175783176214606</v>
      </c>
      <c r="AO690" s="25" t="n">
        <v>-0.0018226674375219</v>
      </c>
      <c r="AP690" s="25" t="n">
        <v>-0.3798354483011229</v>
      </c>
      <c r="AQ690" s="25" t="n">
        <v>-0.4949239060924687</v>
      </c>
    </row>
    <row r="691">
      <c r="A691" s="23">
        <f>Universe!A691</f>
        <v/>
      </c>
      <c r="B691" s="24">
        <f>IF(Universe!W691="","",(Universe!W691-$B$2550)/$C$2550)</f>
        <v/>
      </c>
      <c r="C691" s="24">
        <f>IF(Universe!X691="","",(Universe!X691-$B$2551)/$C$2551)</f>
        <v/>
      </c>
      <c r="D691" s="24">
        <f>IF(Universe!Y691="","",(Universe!Y691-$B$2552)/$C$2552)</f>
        <v/>
      </c>
      <c r="E691" s="24">
        <f>IF(Universe!Z691="","",(Universe!Z691-$B$2553)/$C$2553)</f>
        <v/>
      </c>
      <c r="F691" s="24">
        <f>IF(Universe!AA691="","",(Universe!AA691-$B$2554)/$C$2554)</f>
        <v/>
      </c>
      <c r="G691" s="24">
        <f>IF(Universe!AB691="","",(Universe!AB691-$B$2555)/$C$2555)</f>
        <v/>
      </c>
      <c r="H691" s="24">
        <f>IF(Universe!AC691="","",(Universe!AC691-$B$2556)/$C$2556)</f>
        <v/>
      </c>
      <c r="I691" s="24">
        <f>IF(Universe!AD691="","",(Universe!AD691-$B$2557)/$C$2557)</f>
        <v/>
      </c>
      <c r="J691" s="24">
        <f>IF(Universe!AE691="","",(Universe!AE691-$B$2558)/$C$2558)</f>
        <v/>
      </c>
      <c r="K691" s="24">
        <f>IF(Universe!AF691="","",(Universe!AF691-$B$2559)/$C$2559)</f>
        <v/>
      </c>
      <c r="L691" s="24">
        <f>IF(Universe!AG691="","",(Universe!AG691-$B$2560)/$C$2560)</f>
        <v/>
      </c>
      <c r="M691" s="24">
        <f>IF(Universe!AH691="","",(Universe!AH691-$B$2561)/$C$2561)</f>
        <v/>
      </c>
      <c r="N691" s="24">
        <f>IF(Universe!AI691="","",(Universe!AI691-$B$2562)/$C$2562)</f>
        <v/>
      </c>
      <c r="O691" s="24">
        <f>0.74*IF(B691="",0,B691)+0.16*IF(C691="",0,C691)+0.1*IF(D691="",0,D691)</f>
        <v/>
      </c>
      <c r="P691" s="24">
        <f>0.35*IF(E691="",0,E691)+0.35*IF(F691="",0,F691)+0.3*IF(G691="",0,G691)</f>
        <v/>
      </c>
      <c r="Q691" s="24">
        <f>0.656*IF(I691="",0,I691)+0.344*IF(H691="",0,H691)</f>
        <v/>
      </c>
      <c r="R691" s="24">
        <f>0.338*IF(J691="",0,J691)+0.662*IF(K691="",0,K691)</f>
        <v/>
      </c>
      <c r="S691" s="24">
        <f>0.38*IF(L691="",0,L691)+0.35*IF(M691="",0,M691)+0.27*IF(N691="",0,N691)</f>
        <v/>
      </c>
      <c r="T691" s="24">
        <f>IF(Universe!S691="","",((Universe!S691-$B$2565)/$C$2565)^3)</f>
        <v/>
      </c>
      <c r="U691" s="24">
        <f>IF(Universe!S691="","",(Universe!S691-$B$2565)/$C$2565)</f>
        <v/>
      </c>
      <c r="V691" s="24">
        <f>IF(Universe!T691="","",(Universe!T691-$B$2566)/$C$2566)</f>
        <v/>
      </c>
      <c r="W691" s="24">
        <f>IF(Universe!U691="","",(Universe!U691-$B$2567)/$C$2567)</f>
        <v/>
      </c>
      <c r="X691" s="24">
        <f>IF(O691="","",(O691-$B$2571)/$C$2571)</f>
        <v/>
      </c>
      <c r="Y691" s="24">
        <f>IF(T691="","",(T691-$B$2576)/$C$2576)</f>
        <v/>
      </c>
      <c r="Z691" s="24">
        <f>IF(Universe!V691="","",(Universe!V691-$B$2568)/$C$2568)</f>
        <v/>
      </c>
      <c r="AA691" s="24">
        <f>IF(P691="","",(P691-$B$2572)/$C$2572)</f>
        <v/>
      </c>
      <c r="AB691" s="24">
        <f>IF(Q691="","",(Q691-$B$2573)/$C$2573)</f>
        <v/>
      </c>
      <c r="AC691" s="24">
        <f>IF(R691="","",(R691-$B$2574)/$C$2574)</f>
        <v/>
      </c>
      <c r="AD691" s="24">
        <f>IF(S691="","",(S691-$B$2575)/$C$2575)</f>
        <v/>
      </c>
      <c r="AE691" s="24">
        <f>IF(Y691="","",Y691-(19.12044933116382+16.522174187581257*U691))</f>
        <v/>
      </c>
      <c r="AF691" s="24">
        <f>IF(X691="","",(X691-(-0.27268023098325006+0.47142105304415904*V691+-0.3189264934812436*U691)--5.286111042926227e-16)/0.7994208745952703)</f>
        <v/>
      </c>
      <c r="AG691" s="24">
        <f>IF(AA691="","",(AA691-(0.5248806186338691+-0.064206457956449*U691)-5.43454825424064e-16)/0.9977404048781155)</f>
        <v/>
      </c>
      <c r="AH691" s="25" t="n">
        <v>-1.438925823484982</v>
      </c>
      <c r="AI691" s="25" t="n">
        <v>-1.512880283629469</v>
      </c>
      <c r="AJ691" s="25" t="n">
        <v>-0.2215168945601712</v>
      </c>
      <c r="AK691" s="25" t="n">
        <v>0.2050250097390964</v>
      </c>
      <c r="AL691" s="25" t="n">
        <v>2.735072058655352</v>
      </c>
      <c r="AM691" s="25" t="n">
        <v>0.2135268942829305</v>
      </c>
      <c r="AN691" s="25" t="n">
        <v>0.0529210305340507</v>
      </c>
      <c r="AO691" s="25" t="n">
        <v>0.0303622503715162</v>
      </c>
      <c r="AP691" s="25" t="n">
        <v>-0.9424156477463878</v>
      </c>
      <c r="AQ691" s="25" t="n">
        <v>0.2788974903017471</v>
      </c>
    </row>
    <row r="692">
      <c r="A692" s="23">
        <f>Universe!A692</f>
        <v/>
      </c>
      <c r="B692" s="24">
        <f>IF(Universe!W692="","",(Universe!W692-$B$2550)/$C$2550)</f>
        <v/>
      </c>
      <c r="C692" s="24">
        <f>IF(Universe!X692="","",(Universe!X692-$B$2551)/$C$2551)</f>
        <v/>
      </c>
      <c r="D692" s="24">
        <f>IF(Universe!Y692="","",(Universe!Y692-$B$2552)/$C$2552)</f>
        <v/>
      </c>
      <c r="E692" s="24">
        <f>IF(Universe!Z692="","",(Universe!Z692-$B$2553)/$C$2553)</f>
        <v/>
      </c>
      <c r="F692" s="24">
        <f>IF(Universe!AA692="","",(Universe!AA692-$B$2554)/$C$2554)</f>
        <v/>
      </c>
      <c r="G692" s="24">
        <f>IF(Universe!AB692="","",(Universe!AB692-$B$2555)/$C$2555)</f>
        <v/>
      </c>
      <c r="H692" s="24">
        <f>IF(Universe!AC692="","",(Universe!AC692-$B$2556)/$C$2556)</f>
        <v/>
      </c>
      <c r="I692" s="24">
        <f>IF(Universe!AD692="","",(Universe!AD692-$B$2557)/$C$2557)</f>
        <v/>
      </c>
      <c r="J692" s="24">
        <f>IF(Universe!AE692="","",(Universe!AE692-$B$2558)/$C$2558)</f>
        <v/>
      </c>
      <c r="K692" s="24">
        <f>IF(Universe!AF692="","",(Universe!AF692-$B$2559)/$C$2559)</f>
        <v/>
      </c>
      <c r="L692" s="24">
        <f>IF(Universe!AG692="","",(Universe!AG692-$B$2560)/$C$2560)</f>
        <v/>
      </c>
      <c r="M692" s="24">
        <f>IF(Universe!AH692="","",(Universe!AH692-$B$2561)/$C$2561)</f>
        <v/>
      </c>
      <c r="N692" s="24">
        <f>IF(Universe!AI692="","",(Universe!AI692-$B$2562)/$C$2562)</f>
        <v/>
      </c>
      <c r="O692" s="24">
        <f>0.74*IF(B692="",0,B692)+0.16*IF(C692="",0,C692)+0.1*IF(D692="",0,D692)</f>
        <v/>
      </c>
      <c r="P692" s="24">
        <f>0.35*IF(E692="",0,E692)+0.35*IF(F692="",0,F692)+0.3*IF(G692="",0,G692)</f>
        <v/>
      </c>
      <c r="Q692" s="24">
        <f>0.656*IF(I692="",0,I692)+0.344*IF(H692="",0,H692)</f>
        <v/>
      </c>
      <c r="R692" s="24">
        <f>0.338*IF(J692="",0,J692)+0.662*IF(K692="",0,K692)</f>
        <v/>
      </c>
      <c r="S692" s="24">
        <f>0.38*IF(L692="",0,L692)+0.35*IF(M692="",0,M692)+0.27*IF(N692="",0,N692)</f>
        <v/>
      </c>
      <c r="T692" s="24">
        <f>IF(Universe!S692="","",((Universe!S692-$B$2565)/$C$2565)^3)</f>
        <v/>
      </c>
      <c r="U692" s="24">
        <f>IF(Universe!S692="","",(Universe!S692-$B$2565)/$C$2565)</f>
        <v/>
      </c>
      <c r="V692" s="24">
        <f>IF(Universe!T692="","",(Universe!T692-$B$2566)/$C$2566)</f>
        <v/>
      </c>
      <c r="W692" s="24">
        <f>IF(Universe!U692="","",(Universe!U692-$B$2567)/$C$2567)</f>
        <v/>
      </c>
      <c r="X692" s="24">
        <f>IF(O692="","",(O692-$B$2571)/$C$2571)</f>
        <v/>
      </c>
      <c r="Y692" s="24">
        <f>IF(T692="","",(T692-$B$2576)/$C$2576)</f>
        <v/>
      </c>
      <c r="Z692" s="24">
        <f>IF(Universe!V692="","",(Universe!V692-$B$2568)/$C$2568)</f>
        <v/>
      </c>
      <c r="AA692" s="24">
        <f>IF(P692="","",(P692-$B$2572)/$C$2572)</f>
        <v/>
      </c>
      <c r="AB692" s="24">
        <f>IF(Q692="","",(Q692-$B$2573)/$C$2573)</f>
        <v/>
      </c>
      <c r="AC692" s="24">
        <f>IF(R692="","",(R692-$B$2574)/$C$2574)</f>
        <v/>
      </c>
      <c r="AD692" s="24">
        <f>IF(S692="","",(S692-$B$2575)/$C$2575)</f>
        <v/>
      </c>
      <c r="AE692" s="24">
        <f>IF(Y692="","",Y692-(19.12044933116382+16.522174187581257*U692))</f>
        <v/>
      </c>
      <c r="AF692" s="24">
        <f>IF(X692="","",(X692-(-0.27268023098325006+0.47142105304415904*V692+-0.3189264934812436*U692)--5.286111042926227e-16)/0.7994208745952703)</f>
        <v/>
      </c>
      <c r="AG692" s="24">
        <f>IF(AA692="","",(AA692-(0.5248806186338691+-0.064206457956449*U692)-5.43454825424064e-16)/0.9977404048781155)</f>
        <v/>
      </c>
      <c r="AH692" s="25" t="n">
        <v>-3.678593025447028</v>
      </c>
      <c r="AI692" s="25" t="n">
        <v>-0.4785151127676975</v>
      </c>
      <c r="AJ692" s="25" t="n">
        <v>-1.047987931755902</v>
      </c>
      <c r="AK692" s="25" t="n">
        <v>0.7882339366914214</v>
      </c>
      <c r="AL692" s="25" t="n">
        <v>1.48264801291697</v>
      </c>
      <c r="AM692" s="25" t="n">
        <v>0.7601624666728567</v>
      </c>
      <c r="AN692" s="25" t="n">
        <v>-0.8999874114291068</v>
      </c>
      <c r="AO692" s="25" t="n">
        <v>-0.1480536099682319</v>
      </c>
      <c r="AP692" s="25" t="n">
        <v>-0.8851249456951871</v>
      </c>
      <c r="AQ692" s="25" t="n">
        <v>-0.0290585107447653</v>
      </c>
    </row>
    <row r="693">
      <c r="A693" s="23">
        <f>Universe!A693</f>
        <v/>
      </c>
      <c r="B693" s="24">
        <f>IF(Universe!W693="","",(Universe!W693-$B$2550)/$C$2550)</f>
        <v/>
      </c>
      <c r="C693" s="24">
        <f>IF(Universe!X693="","",(Universe!X693-$B$2551)/$C$2551)</f>
        <v/>
      </c>
      <c r="D693" s="24">
        <f>IF(Universe!Y693="","",(Universe!Y693-$B$2552)/$C$2552)</f>
        <v/>
      </c>
      <c r="E693" s="24">
        <f>IF(Universe!Z693="","",(Universe!Z693-$B$2553)/$C$2553)</f>
        <v/>
      </c>
      <c r="F693" s="24">
        <f>IF(Universe!AA693="","",(Universe!AA693-$B$2554)/$C$2554)</f>
        <v/>
      </c>
      <c r="G693" s="24">
        <f>IF(Universe!AB693="","",(Universe!AB693-$B$2555)/$C$2555)</f>
        <v/>
      </c>
      <c r="H693" s="24">
        <f>IF(Universe!AC693="","",(Universe!AC693-$B$2556)/$C$2556)</f>
        <v/>
      </c>
      <c r="I693" s="24">
        <f>IF(Universe!AD693="","",(Universe!AD693-$B$2557)/$C$2557)</f>
        <v/>
      </c>
      <c r="J693" s="24">
        <f>IF(Universe!AE693="","",(Universe!AE693-$B$2558)/$C$2558)</f>
        <v/>
      </c>
      <c r="K693" s="24">
        <f>IF(Universe!AF693="","",(Universe!AF693-$B$2559)/$C$2559)</f>
        <v/>
      </c>
      <c r="L693" s="24">
        <f>IF(Universe!AG693="","",(Universe!AG693-$B$2560)/$C$2560)</f>
        <v/>
      </c>
      <c r="M693" s="24">
        <f>IF(Universe!AH693="","",(Universe!AH693-$B$2561)/$C$2561)</f>
        <v/>
      </c>
      <c r="N693" s="24">
        <f>IF(Universe!AI693="","",(Universe!AI693-$B$2562)/$C$2562)</f>
        <v/>
      </c>
      <c r="O693" s="24">
        <f>0.74*IF(B693="",0,B693)+0.16*IF(C693="",0,C693)+0.1*IF(D693="",0,D693)</f>
        <v/>
      </c>
      <c r="P693" s="24">
        <f>0.35*IF(E693="",0,E693)+0.35*IF(F693="",0,F693)+0.3*IF(G693="",0,G693)</f>
        <v/>
      </c>
      <c r="Q693" s="24">
        <f>0.656*IF(I693="",0,I693)+0.344*IF(H693="",0,H693)</f>
        <v/>
      </c>
      <c r="R693" s="24">
        <f>0.338*IF(J693="",0,J693)+0.662*IF(K693="",0,K693)</f>
        <v/>
      </c>
      <c r="S693" s="24">
        <f>0.38*IF(L693="",0,L693)+0.35*IF(M693="",0,M693)+0.27*IF(N693="",0,N693)</f>
        <v/>
      </c>
      <c r="T693" s="24">
        <f>IF(Universe!S693="","",((Universe!S693-$B$2565)/$C$2565)^3)</f>
        <v/>
      </c>
      <c r="U693" s="24">
        <f>IF(Universe!S693="","",(Universe!S693-$B$2565)/$C$2565)</f>
        <v/>
      </c>
      <c r="V693" s="24">
        <f>IF(Universe!T693="","",(Universe!T693-$B$2566)/$C$2566)</f>
        <v/>
      </c>
      <c r="W693" s="24">
        <f>IF(Universe!U693="","",(Universe!U693-$B$2567)/$C$2567)</f>
        <v/>
      </c>
      <c r="X693" s="24">
        <f>IF(O693="","",(O693-$B$2571)/$C$2571)</f>
        <v/>
      </c>
      <c r="Y693" s="24">
        <f>IF(T693="","",(T693-$B$2576)/$C$2576)</f>
        <v/>
      </c>
      <c r="Z693" s="24">
        <f>IF(Universe!V693="","",(Universe!V693-$B$2568)/$C$2568)</f>
        <v/>
      </c>
      <c r="AA693" s="24">
        <f>IF(P693="","",(P693-$B$2572)/$C$2572)</f>
        <v/>
      </c>
      <c r="AB693" s="24">
        <f>IF(Q693="","",(Q693-$B$2573)/$C$2573)</f>
        <v/>
      </c>
      <c r="AC693" s="24">
        <f>IF(R693="","",(R693-$B$2574)/$C$2574)</f>
        <v/>
      </c>
      <c r="AD693" s="24">
        <f>IF(S693="","",(S693-$B$2575)/$C$2575)</f>
        <v/>
      </c>
      <c r="AE693" s="24">
        <f>IF(Y693="","",Y693-(19.12044933116382+16.522174187581257*U693))</f>
        <v/>
      </c>
      <c r="AF693" s="24">
        <f>IF(X693="","",(X693-(-0.27268023098325006+0.47142105304415904*V693+-0.3189264934812436*U693)--5.286111042926227e-16)/0.7994208745952703)</f>
        <v/>
      </c>
      <c r="AG693" s="24">
        <f>IF(AA693="","",(AA693-(0.5248806186338691+-0.064206457956449*U693)-5.43454825424064e-16)/0.9977404048781155)</f>
        <v/>
      </c>
      <c r="AH693" s="25" t="n">
        <v>-3.235111396251155</v>
      </c>
      <c r="AI693" s="25" t="n">
        <v>-0.3165379219478624</v>
      </c>
      <c r="AJ693" s="25" t="n">
        <v>0.5575391357424851</v>
      </c>
      <c r="AK693" s="25" t="n">
        <v>0.2972679944601225</v>
      </c>
      <c r="AL693" s="25" t="n">
        <v>2.581347794387048</v>
      </c>
      <c r="AM693" s="25" t="n">
        <v>2.728131312164319</v>
      </c>
      <c r="AN693" s="25" t="n">
        <v>-1.486495296001251</v>
      </c>
      <c r="AO693" s="25" t="n">
        <v>-0.6100125357519869</v>
      </c>
      <c r="AP693" s="25" t="n">
        <v>-1.280622027353406</v>
      </c>
      <c r="AQ693" s="25" t="n">
        <v>1.440128669709583</v>
      </c>
    </row>
    <row r="694">
      <c r="A694" s="23">
        <f>Universe!A694</f>
        <v/>
      </c>
      <c r="B694" s="24">
        <f>IF(Universe!W694="","",(Universe!W694-$B$2550)/$C$2550)</f>
        <v/>
      </c>
      <c r="C694" s="24">
        <f>IF(Universe!X694="","",(Universe!X694-$B$2551)/$C$2551)</f>
        <v/>
      </c>
      <c r="D694" s="24">
        <f>IF(Universe!Y694="","",(Universe!Y694-$B$2552)/$C$2552)</f>
        <v/>
      </c>
      <c r="E694" s="24">
        <f>IF(Universe!Z694="","",(Universe!Z694-$B$2553)/$C$2553)</f>
        <v/>
      </c>
      <c r="F694" s="24">
        <f>IF(Universe!AA694="","",(Universe!AA694-$B$2554)/$C$2554)</f>
        <v/>
      </c>
      <c r="G694" s="24">
        <f>IF(Universe!AB694="","",(Universe!AB694-$B$2555)/$C$2555)</f>
        <v/>
      </c>
      <c r="H694" s="24">
        <f>IF(Universe!AC694="","",(Universe!AC694-$B$2556)/$C$2556)</f>
        <v/>
      </c>
      <c r="I694" s="24">
        <f>IF(Universe!AD694="","",(Universe!AD694-$B$2557)/$C$2557)</f>
        <v/>
      </c>
      <c r="J694" s="24">
        <f>IF(Universe!AE694="","",(Universe!AE694-$B$2558)/$C$2558)</f>
        <v/>
      </c>
      <c r="K694" s="24">
        <f>IF(Universe!AF694="","",(Universe!AF694-$B$2559)/$C$2559)</f>
        <v/>
      </c>
      <c r="L694" s="24">
        <f>IF(Universe!AG694="","",(Universe!AG694-$B$2560)/$C$2560)</f>
        <v/>
      </c>
      <c r="M694" s="24">
        <f>IF(Universe!AH694="","",(Universe!AH694-$B$2561)/$C$2561)</f>
        <v/>
      </c>
      <c r="N694" s="24">
        <f>IF(Universe!AI694="","",(Universe!AI694-$B$2562)/$C$2562)</f>
        <v/>
      </c>
      <c r="O694" s="24">
        <f>0.74*IF(B694="",0,B694)+0.16*IF(C694="",0,C694)+0.1*IF(D694="",0,D694)</f>
        <v/>
      </c>
      <c r="P694" s="24">
        <f>0.35*IF(E694="",0,E694)+0.35*IF(F694="",0,F694)+0.3*IF(G694="",0,G694)</f>
        <v/>
      </c>
      <c r="Q694" s="24">
        <f>0.656*IF(I694="",0,I694)+0.344*IF(H694="",0,H694)</f>
        <v/>
      </c>
      <c r="R694" s="24">
        <f>0.338*IF(J694="",0,J694)+0.662*IF(K694="",0,K694)</f>
        <v/>
      </c>
      <c r="S694" s="24">
        <f>0.38*IF(L694="",0,L694)+0.35*IF(M694="",0,M694)+0.27*IF(N694="",0,N694)</f>
        <v/>
      </c>
      <c r="T694" s="24">
        <f>IF(Universe!S694="","",((Universe!S694-$B$2565)/$C$2565)^3)</f>
        <v/>
      </c>
      <c r="U694" s="24">
        <f>IF(Universe!S694="","",(Universe!S694-$B$2565)/$C$2565)</f>
        <v/>
      </c>
      <c r="V694" s="24">
        <f>IF(Universe!T694="","",(Universe!T694-$B$2566)/$C$2566)</f>
        <v/>
      </c>
      <c r="W694" s="24">
        <f>IF(Universe!U694="","",(Universe!U694-$B$2567)/$C$2567)</f>
        <v/>
      </c>
      <c r="X694" s="24">
        <f>IF(O694="","",(O694-$B$2571)/$C$2571)</f>
        <v/>
      </c>
      <c r="Y694" s="24">
        <f>IF(T694="","",(T694-$B$2576)/$C$2576)</f>
        <v/>
      </c>
      <c r="Z694" s="24">
        <f>IF(Universe!V694="","",(Universe!V694-$B$2568)/$C$2568)</f>
        <v/>
      </c>
      <c r="AA694" s="24">
        <f>IF(P694="","",(P694-$B$2572)/$C$2572)</f>
        <v/>
      </c>
      <c r="AB694" s="24">
        <f>IF(Q694="","",(Q694-$B$2573)/$C$2573)</f>
        <v/>
      </c>
      <c r="AC694" s="24">
        <f>IF(R694="","",(R694-$B$2574)/$C$2574)</f>
        <v/>
      </c>
      <c r="AD694" s="24">
        <f>IF(S694="","",(S694-$B$2575)/$C$2575)</f>
        <v/>
      </c>
      <c r="AE694" s="24">
        <f>IF(Y694="","",Y694-(19.12044933116382+16.522174187581257*U694))</f>
        <v/>
      </c>
      <c r="AF694" s="24">
        <f>IF(X694="","",(X694-(-0.27268023098325006+0.47142105304415904*V694+-0.3189264934812436*U694)--5.286111042926227e-16)/0.7994208745952703)</f>
        <v/>
      </c>
      <c r="AG694" s="24">
        <f>IF(AA694="","",(AA694-(0.5248806186338691+-0.064206457956449*U694)-5.43454825424064e-16)/0.9977404048781155)</f>
        <v/>
      </c>
      <c r="AH694" s="25" t="n">
        <v>-0.9300783870611482</v>
      </c>
      <c r="AI694" s="25" t="n">
        <v>-1.024498042154218</v>
      </c>
      <c r="AJ694" s="25" t="n">
        <v>-0.8152814999377923</v>
      </c>
      <c r="AK694" s="25" t="n">
        <v>1.066617951511023</v>
      </c>
      <c r="AL694" s="25" t="n">
        <v>1.938193291129078</v>
      </c>
      <c r="AM694" s="25" t="n">
        <v>0.412616485029241</v>
      </c>
      <c r="AN694" s="25" t="n">
        <v>0.4926588924736632</v>
      </c>
      <c r="AO694" s="25" t="n">
        <v>0.08750170532424301</v>
      </c>
      <c r="AP694" s="25" t="n">
        <v>-0.4822920521143136</v>
      </c>
      <c r="AQ694" s="25" t="n">
        <v>-0.189316299038657</v>
      </c>
    </row>
    <row r="695">
      <c r="A695" s="23">
        <f>Universe!A695</f>
        <v/>
      </c>
      <c r="B695" s="24">
        <f>IF(Universe!W695="","",(Universe!W695-$B$2550)/$C$2550)</f>
        <v/>
      </c>
      <c r="C695" s="24">
        <f>IF(Universe!X695="","",(Universe!X695-$B$2551)/$C$2551)</f>
        <v/>
      </c>
      <c r="D695" s="24">
        <f>IF(Universe!Y695="","",(Universe!Y695-$B$2552)/$C$2552)</f>
        <v/>
      </c>
      <c r="E695" s="24">
        <f>IF(Universe!Z695="","",(Universe!Z695-$B$2553)/$C$2553)</f>
        <v/>
      </c>
      <c r="F695" s="24">
        <f>IF(Universe!AA695="","",(Universe!AA695-$B$2554)/$C$2554)</f>
        <v/>
      </c>
      <c r="G695" s="24">
        <f>IF(Universe!AB695="","",(Universe!AB695-$B$2555)/$C$2555)</f>
        <v/>
      </c>
      <c r="H695" s="24">
        <f>IF(Universe!AC695="","",(Universe!AC695-$B$2556)/$C$2556)</f>
        <v/>
      </c>
      <c r="I695" s="24">
        <f>IF(Universe!AD695="","",(Universe!AD695-$B$2557)/$C$2557)</f>
        <v/>
      </c>
      <c r="J695" s="24">
        <f>IF(Universe!AE695="","",(Universe!AE695-$B$2558)/$C$2558)</f>
        <v/>
      </c>
      <c r="K695" s="24">
        <f>IF(Universe!AF695="","",(Universe!AF695-$B$2559)/$C$2559)</f>
        <v/>
      </c>
      <c r="L695" s="24">
        <f>IF(Universe!AG695="","",(Universe!AG695-$B$2560)/$C$2560)</f>
        <v/>
      </c>
      <c r="M695" s="24">
        <f>IF(Universe!AH695="","",(Universe!AH695-$B$2561)/$C$2561)</f>
        <v/>
      </c>
      <c r="N695" s="24">
        <f>IF(Universe!AI695="","",(Universe!AI695-$B$2562)/$C$2562)</f>
        <v/>
      </c>
      <c r="O695" s="24">
        <f>0.74*IF(B695="",0,B695)+0.16*IF(C695="",0,C695)+0.1*IF(D695="",0,D695)</f>
        <v/>
      </c>
      <c r="P695" s="24">
        <f>0.35*IF(E695="",0,E695)+0.35*IF(F695="",0,F695)+0.3*IF(G695="",0,G695)</f>
        <v/>
      </c>
      <c r="Q695" s="24">
        <f>0.656*IF(I695="",0,I695)+0.344*IF(H695="",0,H695)</f>
        <v/>
      </c>
      <c r="R695" s="24">
        <f>0.338*IF(J695="",0,J695)+0.662*IF(K695="",0,K695)</f>
        <v/>
      </c>
      <c r="S695" s="24">
        <f>0.38*IF(L695="",0,L695)+0.35*IF(M695="",0,M695)+0.27*IF(N695="",0,N695)</f>
        <v/>
      </c>
      <c r="T695" s="24">
        <f>IF(Universe!S695="","",((Universe!S695-$B$2565)/$C$2565)^3)</f>
        <v/>
      </c>
      <c r="U695" s="24">
        <f>IF(Universe!S695="","",(Universe!S695-$B$2565)/$C$2565)</f>
        <v/>
      </c>
      <c r="V695" s="24">
        <f>IF(Universe!T695="","",(Universe!T695-$B$2566)/$C$2566)</f>
        <v/>
      </c>
      <c r="W695" s="24">
        <f>IF(Universe!U695="","",(Universe!U695-$B$2567)/$C$2567)</f>
        <v/>
      </c>
      <c r="X695" s="24">
        <f>IF(O695="","",(O695-$B$2571)/$C$2571)</f>
        <v/>
      </c>
      <c r="Y695" s="24">
        <f>IF(T695="","",(T695-$B$2576)/$C$2576)</f>
        <v/>
      </c>
      <c r="Z695" s="24">
        <f>IF(Universe!V695="","",(Universe!V695-$B$2568)/$C$2568)</f>
        <v/>
      </c>
      <c r="AA695" s="24">
        <f>IF(P695="","",(P695-$B$2572)/$C$2572)</f>
        <v/>
      </c>
      <c r="AB695" s="24">
        <f>IF(Q695="","",(Q695-$B$2573)/$C$2573)</f>
        <v/>
      </c>
      <c r="AC695" s="24">
        <f>IF(R695="","",(R695-$B$2574)/$C$2574)</f>
        <v/>
      </c>
      <c r="AD695" s="24">
        <f>IF(S695="","",(S695-$B$2575)/$C$2575)</f>
        <v/>
      </c>
      <c r="AE695" s="24">
        <f>IF(Y695="","",Y695-(19.12044933116382+16.522174187581257*U695))</f>
        <v/>
      </c>
      <c r="AF695" s="24">
        <f>IF(X695="","",(X695-(-0.27268023098325006+0.47142105304415904*V695+-0.3189264934812436*U695)--5.286111042926227e-16)/0.7994208745952703)</f>
        <v/>
      </c>
      <c r="AG695" s="24">
        <f>IF(AA695="","",(AA695-(0.5248806186338691+-0.064206457956449*U695)-5.43454825424064e-16)/0.9977404048781155)</f>
        <v/>
      </c>
      <c r="AH695" s="25" t="n">
        <v>-3.720768167273814</v>
      </c>
      <c r="AI695" s="25" t="n">
        <v>-0.5724285869876993</v>
      </c>
      <c r="AJ695" s="25" t="n">
        <v>-0.3864028534355669</v>
      </c>
      <c r="AK695" s="25" t="n">
        <v>-1.088475783642251</v>
      </c>
      <c r="AL695" s="25" t="n">
        <v>1.350311223885577</v>
      </c>
      <c r="AM695" s="25" t="n">
        <v>0.3392523145502066</v>
      </c>
      <c r="AN695" s="25" t="n">
        <v>-0.0363282437519431</v>
      </c>
      <c r="AO695" s="25" t="n">
        <v>0.2682951415185608</v>
      </c>
      <c r="AP695" s="25" t="n">
        <v>-0.9717230041370856</v>
      </c>
      <c r="AQ695" s="25" t="n">
        <v>-0.5845306140835544</v>
      </c>
    </row>
    <row r="696">
      <c r="A696" s="23">
        <f>Universe!A696</f>
        <v/>
      </c>
      <c r="B696" s="24">
        <f>IF(Universe!W696="","",(Universe!W696-$B$2550)/$C$2550)</f>
        <v/>
      </c>
      <c r="C696" s="24">
        <f>IF(Universe!X696="","",(Universe!X696-$B$2551)/$C$2551)</f>
        <v/>
      </c>
      <c r="D696" s="24">
        <f>IF(Universe!Y696="","",(Universe!Y696-$B$2552)/$C$2552)</f>
        <v/>
      </c>
      <c r="E696" s="24">
        <f>IF(Universe!Z696="","",(Universe!Z696-$B$2553)/$C$2553)</f>
        <v/>
      </c>
      <c r="F696" s="24">
        <f>IF(Universe!AA696="","",(Universe!AA696-$B$2554)/$C$2554)</f>
        <v/>
      </c>
      <c r="G696" s="24">
        <f>IF(Universe!AB696="","",(Universe!AB696-$B$2555)/$C$2555)</f>
        <v/>
      </c>
      <c r="H696" s="24">
        <f>IF(Universe!AC696="","",(Universe!AC696-$B$2556)/$C$2556)</f>
        <v/>
      </c>
      <c r="I696" s="24">
        <f>IF(Universe!AD696="","",(Universe!AD696-$B$2557)/$C$2557)</f>
        <v/>
      </c>
      <c r="J696" s="24">
        <f>IF(Universe!AE696="","",(Universe!AE696-$B$2558)/$C$2558)</f>
        <v/>
      </c>
      <c r="K696" s="24">
        <f>IF(Universe!AF696="","",(Universe!AF696-$B$2559)/$C$2559)</f>
        <v/>
      </c>
      <c r="L696" s="24">
        <f>IF(Universe!AG696="","",(Universe!AG696-$B$2560)/$C$2560)</f>
        <v/>
      </c>
      <c r="M696" s="24">
        <f>IF(Universe!AH696="","",(Universe!AH696-$B$2561)/$C$2561)</f>
        <v/>
      </c>
      <c r="N696" s="24">
        <f>IF(Universe!AI696="","",(Universe!AI696-$B$2562)/$C$2562)</f>
        <v/>
      </c>
      <c r="O696" s="24">
        <f>0.74*IF(B696="",0,B696)+0.16*IF(C696="",0,C696)+0.1*IF(D696="",0,D696)</f>
        <v/>
      </c>
      <c r="P696" s="24">
        <f>0.35*IF(E696="",0,E696)+0.35*IF(F696="",0,F696)+0.3*IF(G696="",0,G696)</f>
        <v/>
      </c>
      <c r="Q696" s="24">
        <f>0.656*IF(I696="",0,I696)+0.344*IF(H696="",0,H696)</f>
        <v/>
      </c>
      <c r="R696" s="24">
        <f>0.338*IF(J696="",0,J696)+0.662*IF(K696="",0,K696)</f>
        <v/>
      </c>
      <c r="S696" s="24">
        <f>0.38*IF(L696="",0,L696)+0.35*IF(M696="",0,M696)+0.27*IF(N696="",0,N696)</f>
        <v/>
      </c>
      <c r="T696" s="24">
        <f>IF(Universe!S696="","",((Universe!S696-$B$2565)/$C$2565)^3)</f>
        <v/>
      </c>
      <c r="U696" s="24">
        <f>IF(Universe!S696="","",(Universe!S696-$B$2565)/$C$2565)</f>
        <v/>
      </c>
      <c r="V696" s="24">
        <f>IF(Universe!T696="","",(Universe!T696-$B$2566)/$C$2566)</f>
        <v/>
      </c>
      <c r="W696" s="24">
        <f>IF(Universe!U696="","",(Universe!U696-$B$2567)/$C$2567)</f>
        <v/>
      </c>
      <c r="X696" s="24">
        <f>IF(O696="","",(O696-$B$2571)/$C$2571)</f>
        <v/>
      </c>
      <c r="Y696" s="24">
        <f>IF(T696="","",(T696-$B$2576)/$C$2576)</f>
        <v/>
      </c>
      <c r="Z696" s="24">
        <f>IF(Universe!V696="","",(Universe!V696-$B$2568)/$C$2568)</f>
        <v/>
      </c>
      <c r="AA696" s="24">
        <f>IF(P696="","",(P696-$B$2572)/$C$2572)</f>
        <v/>
      </c>
      <c r="AB696" s="24">
        <f>IF(Q696="","",(Q696-$B$2573)/$C$2573)</f>
        <v/>
      </c>
      <c r="AC696" s="24">
        <f>IF(R696="","",(R696-$B$2574)/$C$2574)</f>
        <v/>
      </c>
      <c r="AD696" s="24">
        <f>IF(S696="","",(S696-$B$2575)/$C$2575)</f>
        <v/>
      </c>
      <c r="AE696" s="24">
        <f>IF(Y696="","",Y696-(19.12044933116382+16.522174187581257*U696))</f>
        <v/>
      </c>
      <c r="AF696" s="24">
        <f>IF(X696="","",(X696-(-0.27268023098325006+0.47142105304415904*V696+-0.3189264934812436*U696)--5.286111042926227e-16)/0.7994208745952703)</f>
        <v/>
      </c>
      <c r="AG696" s="24">
        <f>IF(AA696="","",(AA696-(0.5248806186338691+-0.064206457956449*U696)-5.43454825424064e-16)/0.9977404048781155)</f>
        <v/>
      </c>
      <c r="AH696" s="25" t="n">
        <v>-0.2788907791300101</v>
      </c>
      <c r="AI696" s="25" t="n">
        <v>-0.0606970912319489</v>
      </c>
      <c r="AJ696" s="25" t="n">
        <v>-1.060080173226361</v>
      </c>
      <c r="AK696" s="25" t="n">
        <v>0.1729652014214094</v>
      </c>
      <c r="AL696" s="25" t="n">
        <v>0.6626585187638933</v>
      </c>
      <c r="AM696" s="25" t="n">
        <v>0.1975767487741584</v>
      </c>
      <c r="AN696" s="25" t="n">
        <v>-0.7030114102195211</v>
      </c>
      <c r="AO696" s="25" t="n">
        <v>-0.0527445748204933</v>
      </c>
      <c r="AP696" s="25" t="n">
        <v>-0.9536826015591496</v>
      </c>
      <c r="AQ696" s="25" t="n">
        <v>-0.1648624548299346</v>
      </c>
    </row>
    <row r="697">
      <c r="A697" s="23">
        <f>Universe!A697</f>
        <v/>
      </c>
      <c r="B697" s="24">
        <f>IF(Universe!W697="","",(Universe!W697-$B$2550)/$C$2550)</f>
        <v/>
      </c>
      <c r="C697" s="24">
        <f>IF(Universe!X697="","",(Universe!X697-$B$2551)/$C$2551)</f>
        <v/>
      </c>
      <c r="D697" s="24">
        <f>IF(Universe!Y697="","",(Universe!Y697-$B$2552)/$C$2552)</f>
        <v/>
      </c>
      <c r="E697" s="24">
        <f>IF(Universe!Z697="","",(Universe!Z697-$B$2553)/$C$2553)</f>
        <v/>
      </c>
      <c r="F697" s="24">
        <f>IF(Universe!AA697="","",(Universe!AA697-$B$2554)/$C$2554)</f>
        <v/>
      </c>
      <c r="G697" s="24">
        <f>IF(Universe!AB697="","",(Universe!AB697-$B$2555)/$C$2555)</f>
        <v/>
      </c>
      <c r="H697" s="24">
        <f>IF(Universe!AC697="","",(Universe!AC697-$B$2556)/$C$2556)</f>
        <v/>
      </c>
      <c r="I697" s="24">
        <f>IF(Universe!AD697="","",(Universe!AD697-$B$2557)/$C$2557)</f>
        <v/>
      </c>
      <c r="J697" s="24">
        <f>IF(Universe!AE697="","",(Universe!AE697-$B$2558)/$C$2558)</f>
        <v/>
      </c>
      <c r="K697" s="24">
        <f>IF(Universe!AF697="","",(Universe!AF697-$B$2559)/$C$2559)</f>
        <v/>
      </c>
      <c r="L697" s="24">
        <f>IF(Universe!AG697="","",(Universe!AG697-$B$2560)/$C$2560)</f>
        <v/>
      </c>
      <c r="M697" s="24">
        <f>IF(Universe!AH697="","",(Universe!AH697-$B$2561)/$C$2561)</f>
        <v/>
      </c>
      <c r="N697" s="24">
        <f>IF(Universe!AI697="","",(Universe!AI697-$B$2562)/$C$2562)</f>
        <v/>
      </c>
      <c r="O697" s="24">
        <f>0.74*IF(B697="",0,B697)+0.16*IF(C697="",0,C697)+0.1*IF(D697="",0,D697)</f>
        <v/>
      </c>
      <c r="P697" s="24">
        <f>0.35*IF(E697="",0,E697)+0.35*IF(F697="",0,F697)+0.3*IF(G697="",0,G697)</f>
        <v/>
      </c>
      <c r="Q697" s="24">
        <f>0.656*IF(I697="",0,I697)+0.344*IF(H697="",0,H697)</f>
        <v/>
      </c>
      <c r="R697" s="24">
        <f>0.338*IF(J697="",0,J697)+0.662*IF(K697="",0,K697)</f>
        <v/>
      </c>
      <c r="S697" s="24">
        <f>0.38*IF(L697="",0,L697)+0.35*IF(M697="",0,M697)+0.27*IF(N697="",0,N697)</f>
        <v/>
      </c>
      <c r="T697" s="24">
        <f>IF(Universe!S697="","",((Universe!S697-$B$2565)/$C$2565)^3)</f>
        <v/>
      </c>
      <c r="U697" s="24">
        <f>IF(Universe!S697="","",(Universe!S697-$B$2565)/$C$2565)</f>
        <v/>
      </c>
      <c r="V697" s="24">
        <f>IF(Universe!T697="","",(Universe!T697-$B$2566)/$C$2566)</f>
        <v/>
      </c>
      <c r="W697" s="24">
        <f>IF(Universe!U697="","",(Universe!U697-$B$2567)/$C$2567)</f>
        <v/>
      </c>
      <c r="X697" s="24">
        <f>IF(O697="","",(O697-$B$2571)/$C$2571)</f>
        <v/>
      </c>
      <c r="Y697" s="24">
        <f>IF(T697="","",(T697-$B$2576)/$C$2576)</f>
        <v/>
      </c>
      <c r="Z697" s="24">
        <f>IF(Universe!V697="","",(Universe!V697-$B$2568)/$C$2568)</f>
        <v/>
      </c>
      <c r="AA697" s="24">
        <f>IF(P697="","",(P697-$B$2572)/$C$2572)</f>
        <v/>
      </c>
      <c r="AB697" s="24">
        <f>IF(Q697="","",(Q697-$B$2573)/$C$2573)</f>
        <v/>
      </c>
      <c r="AC697" s="24">
        <f>IF(R697="","",(R697-$B$2574)/$C$2574)</f>
        <v/>
      </c>
      <c r="AD697" s="24">
        <f>IF(S697="","",(S697-$B$2575)/$C$2575)</f>
        <v/>
      </c>
      <c r="AE697" s="24">
        <f>IF(Y697="","",Y697-(19.12044933116382+16.522174187581257*U697))</f>
        <v/>
      </c>
      <c r="AF697" s="24">
        <f>IF(X697="","",(X697-(-0.27268023098325006+0.47142105304415904*V697+-0.3189264934812436*U697)--5.286111042926227e-16)/0.7994208745952703)</f>
        <v/>
      </c>
      <c r="AG697" s="24">
        <f>IF(AA697="","",(AA697-(0.5248806186338691+-0.064206457956449*U697)-5.43454825424064e-16)/0.9977404048781155)</f>
        <v/>
      </c>
      <c r="AH697" s="25" t="n">
        <v>-2.813278723968339</v>
      </c>
      <c r="AI697" s="25" t="n">
        <v>-1.252121198013061</v>
      </c>
      <c r="AJ697" s="25" t="n">
        <v>-0.3417896385150404</v>
      </c>
      <c r="AK697" s="25" t="n">
        <v>-0.1408513731211499</v>
      </c>
      <c r="AL697" s="25" t="n">
        <v>3.172450132613849</v>
      </c>
      <c r="AM697" s="25" t="n">
        <v>0.545970365747606</v>
      </c>
      <c r="AN697" s="25" t="n">
        <v>-0.1583663828600367</v>
      </c>
      <c r="AO697" s="25" t="n">
        <v>0.2560111215009177</v>
      </c>
      <c r="AP697" s="25" t="n">
        <v>0.7402896358859723</v>
      </c>
      <c r="AQ697" s="25" t="n">
        <v>-0.1676126275214697</v>
      </c>
    </row>
    <row r="698">
      <c r="A698" s="23">
        <f>Universe!A698</f>
        <v/>
      </c>
      <c r="B698" s="24">
        <f>IF(Universe!W698="","",(Universe!W698-$B$2550)/$C$2550)</f>
        <v/>
      </c>
      <c r="C698" s="24">
        <f>IF(Universe!X698="","",(Universe!X698-$B$2551)/$C$2551)</f>
        <v/>
      </c>
      <c r="D698" s="24">
        <f>IF(Universe!Y698="","",(Universe!Y698-$B$2552)/$C$2552)</f>
        <v/>
      </c>
      <c r="E698" s="24">
        <f>IF(Universe!Z698="","",(Universe!Z698-$B$2553)/$C$2553)</f>
        <v/>
      </c>
      <c r="F698" s="24">
        <f>IF(Universe!AA698="","",(Universe!AA698-$B$2554)/$C$2554)</f>
        <v/>
      </c>
      <c r="G698" s="24">
        <f>IF(Universe!AB698="","",(Universe!AB698-$B$2555)/$C$2555)</f>
        <v/>
      </c>
      <c r="H698" s="24">
        <f>IF(Universe!AC698="","",(Universe!AC698-$B$2556)/$C$2556)</f>
        <v/>
      </c>
      <c r="I698" s="24">
        <f>IF(Universe!AD698="","",(Universe!AD698-$B$2557)/$C$2557)</f>
        <v/>
      </c>
      <c r="J698" s="24">
        <f>IF(Universe!AE698="","",(Universe!AE698-$B$2558)/$C$2558)</f>
        <v/>
      </c>
      <c r="K698" s="24">
        <f>IF(Universe!AF698="","",(Universe!AF698-$B$2559)/$C$2559)</f>
        <v/>
      </c>
      <c r="L698" s="24">
        <f>IF(Universe!AG698="","",(Universe!AG698-$B$2560)/$C$2560)</f>
        <v/>
      </c>
      <c r="M698" s="24">
        <f>IF(Universe!AH698="","",(Universe!AH698-$B$2561)/$C$2561)</f>
        <v/>
      </c>
      <c r="N698" s="24">
        <f>IF(Universe!AI698="","",(Universe!AI698-$B$2562)/$C$2562)</f>
        <v/>
      </c>
      <c r="O698" s="24">
        <f>0.74*IF(B698="",0,B698)+0.16*IF(C698="",0,C698)+0.1*IF(D698="",0,D698)</f>
        <v/>
      </c>
      <c r="P698" s="24">
        <f>0.35*IF(E698="",0,E698)+0.35*IF(F698="",0,F698)+0.3*IF(G698="",0,G698)</f>
        <v/>
      </c>
      <c r="Q698" s="24">
        <f>0.656*IF(I698="",0,I698)+0.344*IF(H698="",0,H698)</f>
        <v/>
      </c>
      <c r="R698" s="24">
        <f>0.338*IF(J698="",0,J698)+0.662*IF(K698="",0,K698)</f>
        <v/>
      </c>
      <c r="S698" s="24">
        <f>0.38*IF(L698="",0,L698)+0.35*IF(M698="",0,M698)+0.27*IF(N698="",0,N698)</f>
        <v/>
      </c>
      <c r="T698" s="24">
        <f>IF(Universe!S698="","",((Universe!S698-$B$2565)/$C$2565)^3)</f>
        <v/>
      </c>
      <c r="U698" s="24">
        <f>IF(Universe!S698="","",(Universe!S698-$B$2565)/$C$2565)</f>
        <v/>
      </c>
      <c r="V698" s="24">
        <f>IF(Universe!T698="","",(Universe!T698-$B$2566)/$C$2566)</f>
        <v/>
      </c>
      <c r="W698" s="24">
        <f>IF(Universe!U698="","",(Universe!U698-$B$2567)/$C$2567)</f>
        <v/>
      </c>
      <c r="X698" s="24">
        <f>IF(O698="","",(O698-$B$2571)/$C$2571)</f>
        <v/>
      </c>
      <c r="Y698" s="24">
        <f>IF(T698="","",(T698-$B$2576)/$C$2576)</f>
        <v/>
      </c>
      <c r="Z698" s="24">
        <f>IF(Universe!V698="","",(Universe!V698-$B$2568)/$C$2568)</f>
        <v/>
      </c>
      <c r="AA698" s="24">
        <f>IF(P698="","",(P698-$B$2572)/$C$2572)</f>
        <v/>
      </c>
      <c r="AB698" s="24">
        <f>IF(Q698="","",(Q698-$B$2573)/$C$2573)</f>
        <v/>
      </c>
      <c r="AC698" s="24">
        <f>IF(R698="","",(R698-$B$2574)/$C$2574)</f>
        <v/>
      </c>
      <c r="AD698" s="24">
        <f>IF(S698="","",(S698-$B$2575)/$C$2575)</f>
        <v/>
      </c>
      <c r="AE698" s="24">
        <f>IF(Y698="","",Y698-(19.12044933116382+16.522174187581257*U698))</f>
        <v/>
      </c>
      <c r="AF698" s="24">
        <f>IF(X698="","",(X698-(-0.27268023098325006+0.47142105304415904*V698+-0.3189264934812436*U698)--5.286111042926227e-16)/0.7994208745952703)</f>
        <v/>
      </c>
      <c r="AG698" s="24">
        <f>IF(AA698="","",(AA698-(0.5248806186338691+-0.064206457956449*U698)-5.43454825424064e-16)/0.9977404048781155)</f>
        <v/>
      </c>
      <c r="AH698" s="25" t="n">
        <v>-3.860443247459217</v>
      </c>
      <c r="AI698" s="25" t="n">
        <v>-0.0374116150674338</v>
      </c>
      <c r="AJ698" s="25" t="n">
        <v>-1.258915528539536</v>
      </c>
      <c r="AK698" s="25" t="n">
        <v>-0.4625110047821446</v>
      </c>
      <c r="AL698" s="25" t="n">
        <v>0.8754727433910213</v>
      </c>
      <c r="AM698" s="25" t="n">
        <v>-1.343681621887258</v>
      </c>
      <c r="AN698" s="25" t="n">
        <v>1.704762799866202</v>
      </c>
      <c r="AO698" s="25" t="n">
        <v>0.3682005553234732</v>
      </c>
      <c r="AP698" s="25" t="n">
        <v>-0.7834588669654495</v>
      </c>
      <c r="AQ698" s="25" t="n">
        <v>2.287828318391301</v>
      </c>
    </row>
    <row r="699">
      <c r="A699" s="23">
        <f>Universe!A699</f>
        <v/>
      </c>
      <c r="B699" s="24">
        <f>IF(Universe!W699="","",(Universe!W699-$B$2550)/$C$2550)</f>
        <v/>
      </c>
      <c r="C699" s="24">
        <f>IF(Universe!X699="","",(Universe!X699-$B$2551)/$C$2551)</f>
        <v/>
      </c>
      <c r="D699" s="24">
        <f>IF(Universe!Y699="","",(Universe!Y699-$B$2552)/$C$2552)</f>
        <v/>
      </c>
      <c r="E699" s="24">
        <f>IF(Universe!Z699="","",(Universe!Z699-$B$2553)/$C$2553)</f>
        <v/>
      </c>
      <c r="F699" s="24">
        <f>IF(Universe!AA699="","",(Universe!AA699-$B$2554)/$C$2554)</f>
        <v/>
      </c>
      <c r="G699" s="24">
        <f>IF(Universe!AB699="","",(Universe!AB699-$B$2555)/$C$2555)</f>
        <v/>
      </c>
      <c r="H699" s="24">
        <f>IF(Universe!AC699="","",(Universe!AC699-$B$2556)/$C$2556)</f>
        <v/>
      </c>
      <c r="I699" s="24">
        <f>IF(Universe!AD699="","",(Universe!AD699-$B$2557)/$C$2557)</f>
        <v/>
      </c>
      <c r="J699" s="24">
        <f>IF(Universe!AE699="","",(Universe!AE699-$B$2558)/$C$2558)</f>
        <v/>
      </c>
      <c r="K699" s="24">
        <f>IF(Universe!AF699="","",(Universe!AF699-$B$2559)/$C$2559)</f>
        <v/>
      </c>
      <c r="L699" s="24">
        <f>IF(Universe!AG699="","",(Universe!AG699-$B$2560)/$C$2560)</f>
        <v/>
      </c>
      <c r="M699" s="24">
        <f>IF(Universe!AH699="","",(Universe!AH699-$B$2561)/$C$2561)</f>
        <v/>
      </c>
      <c r="N699" s="24">
        <f>IF(Universe!AI699="","",(Universe!AI699-$B$2562)/$C$2562)</f>
        <v/>
      </c>
      <c r="O699" s="24">
        <f>0.74*IF(B699="",0,B699)+0.16*IF(C699="",0,C699)+0.1*IF(D699="",0,D699)</f>
        <v/>
      </c>
      <c r="P699" s="24">
        <f>0.35*IF(E699="",0,E699)+0.35*IF(F699="",0,F699)+0.3*IF(G699="",0,G699)</f>
        <v/>
      </c>
      <c r="Q699" s="24">
        <f>0.656*IF(I699="",0,I699)+0.344*IF(H699="",0,H699)</f>
        <v/>
      </c>
      <c r="R699" s="24">
        <f>0.338*IF(J699="",0,J699)+0.662*IF(K699="",0,K699)</f>
        <v/>
      </c>
      <c r="S699" s="24">
        <f>0.38*IF(L699="",0,L699)+0.35*IF(M699="",0,M699)+0.27*IF(N699="",0,N699)</f>
        <v/>
      </c>
      <c r="T699" s="24">
        <f>IF(Universe!S699="","",((Universe!S699-$B$2565)/$C$2565)^3)</f>
        <v/>
      </c>
      <c r="U699" s="24">
        <f>IF(Universe!S699="","",(Universe!S699-$B$2565)/$C$2565)</f>
        <v/>
      </c>
      <c r="V699" s="24">
        <f>IF(Universe!T699="","",(Universe!T699-$B$2566)/$C$2566)</f>
        <v/>
      </c>
      <c r="W699" s="24">
        <f>IF(Universe!U699="","",(Universe!U699-$B$2567)/$C$2567)</f>
        <v/>
      </c>
      <c r="X699" s="24">
        <f>IF(O699="","",(O699-$B$2571)/$C$2571)</f>
        <v/>
      </c>
      <c r="Y699" s="24">
        <f>IF(T699="","",(T699-$B$2576)/$C$2576)</f>
        <v/>
      </c>
      <c r="Z699" s="24">
        <f>IF(Universe!V699="","",(Universe!V699-$B$2568)/$C$2568)</f>
        <v/>
      </c>
      <c r="AA699" s="24">
        <f>IF(P699="","",(P699-$B$2572)/$C$2572)</f>
        <v/>
      </c>
      <c r="AB699" s="24">
        <f>IF(Q699="","",(Q699-$B$2573)/$C$2573)</f>
        <v/>
      </c>
      <c r="AC699" s="24">
        <f>IF(R699="","",(R699-$B$2574)/$C$2574)</f>
        <v/>
      </c>
      <c r="AD699" s="24">
        <f>IF(S699="","",(S699-$B$2575)/$C$2575)</f>
        <v/>
      </c>
      <c r="AE699" s="24">
        <f>IF(Y699="","",Y699-(19.12044933116382+16.522174187581257*U699))</f>
        <v/>
      </c>
      <c r="AF699" s="24">
        <f>IF(X699="","",(X699-(-0.27268023098325006+0.47142105304415904*V699+-0.3189264934812436*U699)--5.286111042926227e-16)/0.7994208745952703)</f>
        <v/>
      </c>
      <c r="AG699" s="24">
        <f>IF(AA699="","",(AA699-(0.5248806186338691+-0.064206457956449*U699)-5.43454825424064e-16)/0.9977404048781155)</f>
        <v/>
      </c>
      <c r="AH699" s="25" t="n">
        <v>-1.950977715270972</v>
      </c>
      <c r="AI699" s="25" t="n">
        <v>0.2076944072869121</v>
      </c>
      <c r="AJ699" s="25" t="n">
        <v>-0.2092445239982727</v>
      </c>
      <c r="AK699" s="25" t="n">
        <v>-0.421969230426057</v>
      </c>
      <c r="AL699" s="25" t="n">
        <v>3.24822883977362</v>
      </c>
      <c r="AM699" s="25" t="n">
        <v>1.330450248882334</v>
      </c>
      <c r="AN699" s="25" t="n">
        <v>0.4444871494787377</v>
      </c>
      <c r="AO699" s="25" t="n">
        <v>0.2903535757305611</v>
      </c>
      <c r="AP699" s="25" t="n">
        <v>-0.4651320683397186</v>
      </c>
      <c r="AQ699" s="25" t="n">
        <v>-0.1557379723684295</v>
      </c>
    </row>
    <row r="700">
      <c r="A700" s="23">
        <f>Universe!A700</f>
        <v/>
      </c>
      <c r="B700" s="24">
        <f>IF(Universe!W700="","",(Universe!W700-$B$2550)/$C$2550)</f>
        <v/>
      </c>
      <c r="C700" s="24">
        <f>IF(Universe!X700="","",(Universe!X700-$B$2551)/$C$2551)</f>
        <v/>
      </c>
      <c r="D700" s="24">
        <f>IF(Universe!Y700="","",(Universe!Y700-$B$2552)/$C$2552)</f>
        <v/>
      </c>
      <c r="E700" s="24">
        <f>IF(Universe!Z700="","",(Universe!Z700-$B$2553)/$C$2553)</f>
        <v/>
      </c>
      <c r="F700" s="24">
        <f>IF(Universe!AA700="","",(Universe!AA700-$B$2554)/$C$2554)</f>
        <v/>
      </c>
      <c r="G700" s="24">
        <f>IF(Universe!AB700="","",(Universe!AB700-$B$2555)/$C$2555)</f>
        <v/>
      </c>
      <c r="H700" s="24">
        <f>IF(Universe!AC700="","",(Universe!AC700-$B$2556)/$C$2556)</f>
        <v/>
      </c>
      <c r="I700" s="24">
        <f>IF(Universe!AD700="","",(Universe!AD700-$B$2557)/$C$2557)</f>
        <v/>
      </c>
      <c r="J700" s="24">
        <f>IF(Universe!AE700="","",(Universe!AE700-$B$2558)/$C$2558)</f>
        <v/>
      </c>
      <c r="K700" s="24">
        <f>IF(Universe!AF700="","",(Universe!AF700-$B$2559)/$C$2559)</f>
        <v/>
      </c>
      <c r="L700" s="24">
        <f>IF(Universe!AG700="","",(Universe!AG700-$B$2560)/$C$2560)</f>
        <v/>
      </c>
      <c r="M700" s="24">
        <f>IF(Universe!AH700="","",(Universe!AH700-$B$2561)/$C$2561)</f>
        <v/>
      </c>
      <c r="N700" s="24">
        <f>IF(Universe!AI700="","",(Universe!AI700-$B$2562)/$C$2562)</f>
        <v/>
      </c>
      <c r="O700" s="24">
        <f>0.74*IF(B700="",0,B700)+0.16*IF(C700="",0,C700)+0.1*IF(D700="",0,D700)</f>
        <v/>
      </c>
      <c r="P700" s="24">
        <f>0.35*IF(E700="",0,E700)+0.35*IF(F700="",0,F700)+0.3*IF(G700="",0,G700)</f>
        <v/>
      </c>
      <c r="Q700" s="24">
        <f>0.656*IF(I700="",0,I700)+0.344*IF(H700="",0,H700)</f>
        <v/>
      </c>
      <c r="R700" s="24">
        <f>0.338*IF(J700="",0,J700)+0.662*IF(K700="",0,K700)</f>
        <v/>
      </c>
      <c r="S700" s="24">
        <f>0.38*IF(L700="",0,L700)+0.35*IF(M700="",0,M700)+0.27*IF(N700="",0,N700)</f>
        <v/>
      </c>
      <c r="T700" s="24">
        <f>IF(Universe!S700="","",((Universe!S700-$B$2565)/$C$2565)^3)</f>
        <v/>
      </c>
      <c r="U700" s="24">
        <f>IF(Universe!S700="","",(Universe!S700-$B$2565)/$C$2565)</f>
        <v/>
      </c>
      <c r="V700" s="24">
        <f>IF(Universe!T700="","",(Universe!T700-$B$2566)/$C$2566)</f>
        <v/>
      </c>
      <c r="W700" s="24">
        <f>IF(Universe!U700="","",(Universe!U700-$B$2567)/$C$2567)</f>
        <v/>
      </c>
      <c r="X700" s="24">
        <f>IF(O700="","",(O700-$B$2571)/$C$2571)</f>
        <v/>
      </c>
      <c r="Y700" s="24">
        <f>IF(T700="","",(T700-$B$2576)/$C$2576)</f>
        <v/>
      </c>
      <c r="Z700" s="24">
        <f>IF(Universe!V700="","",(Universe!V700-$B$2568)/$C$2568)</f>
        <v/>
      </c>
      <c r="AA700" s="24">
        <f>IF(P700="","",(P700-$B$2572)/$C$2572)</f>
        <v/>
      </c>
      <c r="AB700" s="24">
        <f>IF(Q700="","",(Q700-$B$2573)/$C$2573)</f>
        <v/>
      </c>
      <c r="AC700" s="24">
        <f>IF(R700="","",(R700-$B$2574)/$C$2574)</f>
        <v/>
      </c>
      <c r="AD700" s="24">
        <f>IF(S700="","",(S700-$B$2575)/$C$2575)</f>
        <v/>
      </c>
      <c r="AE700" s="24">
        <f>IF(Y700="","",Y700-(19.12044933116382+16.522174187581257*U700))</f>
        <v/>
      </c>
      <c r="AF700" s="24">
        <f>IF(X700="","",(X700-(-0.27268023098325006+0.47142105304415904*V700+-0.3189264934812436*U700)--5.286111042926227e-16)/0.7994208745952703)</f>
        <v/>
      </c>
      <c r="AG700" s="24">
        <f>IF(AA700="","",(AA700-(0.5248806186338691+-0.064206457956449*U700)-5.43454825424064e-16)/0.9977404048781155)</f>
        <v/>
      </c>
      <c r="AH700" s="25" t="n">
        <v>-2.621396132284635</v>
      </c>
      <c r="AI700" s="25" t="n">
        <v>1.161572458724707</v>
      </c>
      <c r="AJ700" s="25" t="n">
        <v>-0.6254996232129801</v>
      </c>
      <c r="AK700" s="25" t="n">
        <v>-0.7399592236546381</v>
      </c>
      <c r="AL700" s="25" t="n">
        <v>3.310791085113711</v>
      </c>
      <c r="AM700" s="25" t="n">
        <v>0.7489867153558927</v>
      </c>
      <c r="AN700" s="25" t="n">
        <v>-0.0623469912797082</v>
      </c>
      <c r="AO700" s="25" t="n">
        <v>0.0674527597831138</v>
      </c>
      <c r="AP700" s="25" t="n">
        <v>-1.278326190675282</v>
      </c>
      <c r="AQ700" s="25" t="n">
        <v>-0.5956010914941383</v>
      </c>
    </row>
    <row r="701">
      <c r="A701" s="23">
        <f>Universe!A701</f>
        <v/>
      </c>
      <c r="B701" s="24">
        <f>IF(Universe!W701="","",(Universe!W701-$B$2550)/$C$2550)</f>
        <v/>
      </c>
      <c r="C701" s="24">
        <f>IF(Universe!X701="","",(Universe!X701-$B$2551)/$C$2551)</f>
        <v/>
      </c>
      <c r="D701" s="24">
        <f>IF(Universe!Y701="","",(Universe!Y701-$B$2552)/$C$2552)</f>
        <v/>
      </c>
      <c r="E701" s="24">
        <f>IF(Universe!Z701="","",(Universe!Z701-$B$2553)/$C$2553)</f>
        <v/>
      </c>
      <c r="F701" s="24">
        <f>IF(Universe!AA701="","",(Universe!AA701-$B$2554)/$C$2554)</f>
        <v/>
      </c>
      <c r="G701" s="24">
        <f>IF(Universe!AB701="","",(Universe!AB701-$B$2555)/$C$2555)</f>
        <v/>
      </c>
      <c r="H701" s="24">
        <f>IF(Universe!AC701="","",(Universe!AC701-$B$2556)/$C$2556)</f>
        <v/>
      </c>
      <c r="I701" s="24">
        <f>IF(Universe!AD701="","",(Universe!AD701-$B$2557)/$C$2557)</f>
        <v/>
      </c>
      <c r="J701" s="24">
        <f>IF(Universe!AE701="","",(Universe!AE701-$B$2558)/$C$2558)</f>
        <v/>
      </c>
      <c r="K701" s="24">
        <f>IF(Universe!AF701="","",(Universe!AF701-$B$2559)/$C$2559)</f>
        <v/>
      </c>
      <c r="L701" s="24">
        <f>IF(Universe!AG701="","",(Universe!AG701-$B$2560)/$C$2560)</f>
        <v/>
      </c>
      <c r="M701" s="24">
        <f>IF(Universe!AH701="","",(Universe!AH701-$B$2561)/$C$2561)</f>
        <v/>
      </c>
      <c r="N701" s="24">
        <f>IF(Universe!AI701="","",(Universe!AI701-$B$2562)/$C$2562)</f>
        <v/>
      </c>
      <c r="O701" s="24">
        <f>0.74*IF(B701="",0,B701)+0.16*IF(C701="",0,C701)+0.1*IF(D701="",0,D701)</f>
        <v/>
      </c>
      <c r="P701" s="24">
        <f>0.35*IF(E701="",0,E701)+0.35*IF(F701="",0,F701)+0.3*IF(G701="",0,G701)</f>
        <v/>
      </c>
      <c r="Q701" s="24">
        <f>0.656*IF(I701="",0,I701)+0.344*IF(H701="",0,H701)</f>
        <v/>
      </c>
      <c r="R701" s="24">
        <f>0.338*IF(J701="",0,J701)+0.662*IF(K701="",0,K701)</f>
        <v/>
      </c>
      <c r="S701" s="24">
        <f>0.38*IF(L701="",0,L701)+0.35*IF(M701="",0,M701)+0.27*IF(N701="",0,N701)</f>
        <v/>
      </c>
      <c r="T701" s="24">
        <f>IF(Universe!S701="","",((Universe!S701-$B$2565)/$C$2565)^3)</f>
        <v/>
      </c>
      <c r="U701" s="24">
        <f>IF(Universe!S701="","",(Universe!S701-$B$2565)/$C$2565)</f>
        <v/>
      </c>
      <c r="V701" s="24">
        <f>IF(Universe!T701="","",(Universe!T701-$B$2566)/$C$2566)</f>
        <v/>
      </c>
      <c r="W701" s="24">
        <f>IF(Universe!U701="","",(Universe!U701-$B$2567)/$C$2567)</f>
        <v/>
      </c>
      <c r="X701" s="24">
        <f>IF(O701="","",(O701-$B$2571)/$C$2571)</f>
        <v/>
      </c>
      <c r="Y701" s="24">
        <f>IF(T701="","",(T701-$B$2576)/$C$2576)</f>
        <v/>
      </c>
      <c r="Z701" s="24">
        <f>IF(Universe!V701="","",(Universe!V701-$B$2568)/$C$2568)</f>
        <v/>
      </c>
      <c r="AA701" s="24">
        <f>IF(P701="","",(P701-$B$2572)/$C$2572)</f>
        <v/>
      </c>
      <c r="AB701" s="24">
        <f>IF(Q701="","",(Q701-$B$2573)/$C$2573)</f>
        <v/>
      </c>
      <c r="AC701" s="24">
        <f>IF(R701="","",(R701-$B$2574)/$C$2574)</f>
        <v/>
      </c>
      <c r="AD701" s="24">
        <f>IF(S701="","",(S701-$B$2575)/$C$2575)</f>
        <v/>
      </c>
      <c r="AE701" s="24">
        <f>IF(Y701="","",Y701-(19.12044933116382+16.522174187581257*U701))</f>
        <v/>
      </c>
      <c r="AF701" s="24">
        <f>IF(X701="","",(X701-(-0.27268023098325006+0.47142105304415904*V701+-0.3189264934812436*U701)--5.286111042926227e-16)/0.7994208745952703)</f>
        <v/>
      </c>
      <c r="AG701" s="24">
        <f>IF(AA701="","",(AA701-(0.5248806186338691+-0.064206457956449*U701)-5.43454825424064e-16)/0.9977404048781155)</f>
        <v/>
      </c>
      <c r="AH701" s="25" t="n">
        <v>-0.0877852702605621</v>
      </c>
      <c r="AI701" s="25" t="n">
        <v>0.2289603911153337</v>
      </c>
      <c r="AJ701" s="25" t="n">
        <v>-0.0527093904736794</v>
      </c>
      <c r="AK701" s="25" t="n">
        <v>-0.0519015053294527</v>
      </c>
      <c r="AL701" s="25" t="n">
        <v>0.2616360109483397</v>
      </c>
      <c r="AM701" s="25" t="n">
        <v>0.4518936200415729</v>
      </c>
      <c r="AN701" s="25" t="n">
        <v>-0.8413127491987716</v>
      </c>
      <c r="AO701" s="25" t="n">
        <v>0.1615693112413044</v>
      </c>
      <c r="AP701" s="25" t="n">
        <v>-0.1715133460202355</v>
      </c>
      <c r="AQ701" s="25" t="n">
        <v>-0.1407101458575954</v>
      </c>
    </row>
    <row r="702">
      <c r="A702" s="23">
        <f>Universe!A702</f>
        <v/>
      </c>
      <c r="B702" s="24">
        <f>IF(Universe!W702="","",(Universe!W702-$B$2550)/$C$2550)</f>
        <v/>
      </c>
      <c r="C702" s="24">
        <f>IF(Universe!X702="","",(Universe!X702-$B$2551)/$C$2551)</f>
        <v/>
      </c>
      <c r="D702" s="24">
        <f>IF(Universe!Y702="","",(Universe!Y702-$B$2552)/$C$2552)</f>
        <v/>
      </c>
      <c r="E702" s="24">
        <f>IF(Universe!Z702="","",(Universe!Z702-$B$2553)/$C$2553)</f>
        <v/>
      </c>
      <c r="F702" s="24">
        <f>IF(Universe!AA702="","",(Universe!AA702-$B$2554)/$C$2554)</f>
        <v/>
      </c>
      <c r="G702" s="24">
        <f>IF(Universe!AB702="","",(Universe!AB702-$B$2555)/$C$2555)</f>
        <v/>
      </c>
      <c r="H702" s="24">
        <f>IF(Universe!AC702="","",(Universe!AC702-$B$2556)/$C$2556)</f>
        <v/>
      </c>
      <c r="I702" s="24">
        <f>IF(Universe!AD702="","",(Universe!AD702-$B$2557)/$C$2557)</f>
        <v/>
      </c>
      <c r="J702" s="24">
        <f>IF(Universe!AE702="","",(Universe!AE702-$B$2558)/$C$2558)</f>
        <v/>
      </c>
      <c r="K702" s="24">
        <f>IF(Universe!AF702="","",(Universe!AF702-$B$2559)/$C$2559)</f>
        <v/>
      </c>
      <c r="L702" s="24">
        <f>IF(Universe!AG702="","",(Universe!AG702-$B$2560)/$C$2560)</f>
        <v/>
      </c>
      <c r="M702" s="24">
        <f>IF(Universe!AH702="","",(Universe!AH702-$B$2561)/$C$2561)</f>
        <v/>
      </c>
      <c r="N702" s="24">
        <f>IF(Universe!AI702="","",(Universe!AI702-$B$2562)/$C$2562)</f>
        <v/>
      </c>
      <c r="O702" s="24">
        <f>0.74*IF(B702="",0,B702)+0.16*IF(C702="",0,C702)+0.1*IF(D702="",0,D702)</f>
        <v/>
      </c>
      <c r="P702" s="24">
        <f>0.35*IF(E702="",0,E702)+0.35*IF(F702="",0,F702)+0.3*IF(G702="",0,G702)</f>
        <v/>
      </c>
      <c r="Q702" s="24">
        <f>0.656*IF(I702="",0,I702)+0.344*IF(H702="",0,H702)</f>
        <v/>
      </c>
      <c r="R702" s="24">
        <f>0.338*IF(J702="",0,J702)+0.662*IF(K702="",0,K702)</f>
        <v/>
      </c>
      <c r="S702" s="24">
        <f>0.38*IF(L702="",0,L702)+0.35*IF(M702="",0,M702)+0.27*IF(N702="",0,N702)</f>
        <v/>
      </c>
      <c r="T702" s="24">
        <f>IF(Universe!S702="","",((Universe!S702-$B$2565)/$C$2565)^3)</f>
        <v/>
      </c>
      <c r="U702" s="24">
        <f>IF(Universe!S702="","",(Universe!S702-$B$2565)/$C$2565)</f>
        <v/>
      </c>
      <c r="V702" s="24">
        <f>IF(Universe!T702="","",(Universe!T702-$B$2566)/$C$2566)</f>
        <v/>
      </c>
      <c r="W702" s="24">
        <f>IF(Universe!U702="","",(Universe!U702-$B$2567)/$C$2567)</f>
        <v/>
      </c>
      <c r="X702" s="24">
        <f>IF(O702="","",(O702-$B$2571)/$C$2571)</f>
        <v/>
      </c>
      <c r="Y702" s="24">
        <f>IF(T702="","",(T702-$B$2576)/$C$2576)</f>
        <v/>
      </c>
      <c r="Z702" s="24">
        <f>IF(Universe!V702="","",(Universe!V702-$B$2568)/$C$2568)</f>
        <v/>
      </c>
      <c r="AA702" s="24">
        <f>IF(P702="","",(P702-$B$2572)/$C$2572)</f>
        <v/>
      </c>
      <c r="AB702" s="24">
        <f>IF(Q702="","",(Q702-$B$2573)/$C$2573)</f>
        <v/>
      </c>
      <c r="AC702" s="24">
        <f>IF(R702="","",(R702-$B$2574)/$C$2574)</f>
        <v/>
      </c>
      <c r="AD702" s="24">
        <f>IF(S702="","",(S702-$B$2575)/$C$2575)</f>
        <v/>
      </c>
      <c r="AE702" s="24">
        <f>IF(Y702="","",Y702-(19.12044933116382+16.522174187581257*U702))</f>
        <v/>
      </c>
      <c r="AF702" s="24">
        <f>IF(X702="","",(X702-(-0.27268023098325006+0.47142105304415904*V702+-0.3189264934812436*U702)--5.286111042926227e-16)/0.7994208745952703)</f>
        <v/>
      </c>
      <c r="AG702" s="24">
        <f>IF(AA702="","",(AA702-(0.5248806186338691+-0.064206457956449*U702)-5.43454825424064e-16)/0.9977404048781155)</f>
        <v/>
      </c>
      <c r="AH702" s="25" t="n">
        <v>-3.434463132183273</v>
      </c>
      <c r="AI702" s="25" t="n">
        <v>-0.0624097299384166</v>
      </c>
      <c r="AJ702" s="25" t="n">
        <v>-0.7535309655916089</v>
      </c>
      <c r="AK702" s="25" t="n">
        <v>-0.7596014144656127</v>
      </c>
      <c r="AL702" s="25" t="n">
        <v>2.151857701822492</v>
      </c>
      <c r="AM702" s="25" t="n">
        <v>0.4946071203153456</v>
      </c>
      <c r="AN702" s="25" t="n">
        <v>1.612104222632128</v>
      </c>
      <c r="AO702" s="25" t="n">
        <v>0.1006356140703425</v>
      </c>
      <c r="AP702" s="25" t="n">
        <v>-0.1385275470929037</v>
      </c>
      <c r="AQ702" s="25" t="n">
        <v>-0.5209218749421414</v>
      </c>
    </row>
    <row r="703">
      <c r="A703" s="23">
        <f>Universe!A703</f>
        <v/>
      </c>
      <c r="B703" s="24">
        <f>IF(Universe!W703="","",(Universe!W703-$B$2550)/$C$2550)</f>
        <v/>
      </c>
      <c r="C703" s="24">
        <f>IF(Universe!X703="","",(Universe!X703-$B$2551)/$C$2551)</f>
        <v/>
      </c>
      <c r="D703" s="24">
        <f>IF(Universe!Y703="","",(Universe!Y703-$B$2552)/$C$2552)</f>
        <v/>
      </c>
      <c r="E703" s="24">
        <f>IF(Universe!Z703="","",(Universe!Z703-$B$2553)/$C$2553)</f>
        <v/>
      </c>
      <c r="F703" s="24">
        <f>IF(Universe!AA703="","",(Universe!AA703-$B$2554)/$C$2554)</f>
        <v/>
      </c>
      <c r="G703" s="24">
        <f>IF(Universe!AB703="","",(Universe!AB703-$B$2555)/$C$2555)</f>
        <v/>
      </c>
      <c r="H703" s="24">
        <f>IF(Universe!AC703="","",(Universe!AC703-$B$2556)/$C$2556)</f>
        <v/>
      </c>
      <c r="I703" s="24">
        <f>IF(Universe!AD703="","",(Universe!AD703-$B$2557)/$C$2557)</f>
        <v/>
      </c>
      <c r="J703" s="24">
        <f>IF(Universe!AE703="","",(Universe!AE703-$B$2558)/$C$2558)</f>
        <v/>
      </c>
      <c r="K703" s="24">
        <f>IF(Universe!AF703="","",(Universe!AF703-$B$2559)/$C$2559)</f>
        <v/>
      </c>
      <c r="L703" s="24">
        <f>IF(Universe!AG703="","",(Universe!AG703-$B$2560)/$C$2560)</f>
        <v/>
      </c>
      <c r="M703" s="24">
        <f>IF(Universe!AH703="","",(Universe!AH703-$B$2561)/$C$2561)</f>
        <v/>
      </c>
      <c r="N703" s="24">
        <f>IF(Universe!AI703="","",(Universe!AI703-$B$2562)/$C$2562)</f>
        <v/>
      </c>
      <c r="O703" s="24">
        <f>0.74*IF(B703="",0,B703)+0.16*IF(C703="",0,C703)+0.1*IF(D703="",0,D703)</f>
        <v/>
      </c>
      <c r="P703" s="24">
        <f>0.35*IF(E703="",0,E703)+0.35*IF(F703="",0,F703)+0.3*IF(G703="",0,G703)</f>
        <v/>
      </c>
      <c r="Q703" s="24">
        <f>0.656*IF(I703="",0,I703)+0.344*IF(H703="",0,H703)</f>
        <v/>
      </c>
      <c r="R703" s="24">
        <f>0.338*IF(J703="",0,J703)+0.662*IF(K703="",0,K703)</f>
        <v/>
      </c>
      <c r="S703" s="24">
        <f>0.38*IF(L703="",0,L703)+0.35*IF(M703="",0,M703)+0.27*IF(N703="",0,N703)</f>
        <v/>
      </c>
      <c r="T703" s="24">
        <f>IF(Universe!S703="","",((Universe!S703-$B$2565)/$C$2565)^3)</f>
        <v/>
      </c>
      <c r="U703" s="24">
        <f>IF(Universe!S703="","",(Universe!S703-$B$2565)/$C$2565)</f>
        <v/>
      </c>
      <c r="V703" s="24">
        <f>IF(Universe!T703="","",(Universe!T703-$B$2566)/$C$2566)</f>
        <v/>
      </c>
      <c r="W703" s="24">
        <f>IF(Universe!U703="","",(Universe!U703-$B$2567)/$C$2567)</f>
        <v/>
      </c>
      <c r="X703" s="24">
        <f>IF(O703="","",(O703-$B$2571)/$C$2571)</f>
        <v/>
      </c>
      <c r="Y703" s="24">
        <f>IF(T703="","",(T703-$B$2576)/$C$2576)</f>
        <v/>
      </c>
      <c r="Z703" s="24">
        <f>IF(Universe!V703="","",(Universe!V703-$B$2568)/$C$2568)</f>
        <v/>
      </c>
      <c r="AA703" s="24">
        <f>IF(P703="","",(P703-$B$2572)/$C$2572)</f>
        <v/>
      </c>
      <c r="AB703" s="24">
        <f>IF(Q703="","",(Q703-$B$2573)/$C$2573)</f>
        <v/>
      </c>
      <c r="AC703" s="24">
        <f>IF(R703="","",(R703-$B$2574)/$C$2574)</f>
        <v/>
      </c>
      <c r="AD703" s="24">
        <f>IF(S703="","",(S703-$B$2575)/$C$2575)</f>
        <v/>
      </c>
      <c r="AE703" s="24">
        <f>IF(Y703="","",Y703-(19.12044933116382+16.522174187581257*U703))</f>
        <v/>
      </c>
      <c r="AF703" s="24">
        <f>IF(X703="","",(X703-(-0.27268023098325006+0.47142105304415904*V703+-0.3189264934812436*U703)--5.286111042926227e-16)/0.7994208745952703)</f>
        <v/>
      </c>
      <c r="AG703" s="24">
        <f>IF(AA703="","",(AA703-(0.5248806186338691+-0.064206457956449*U703)-5.43454825424064e-16)/0.9977404048781155)</f>
        <v/>
      </c>
      <c r="AH703" s="25" t="n">
        <v>-2.234551904607311</v>
      </c>
      <c r="AI703" s="25" t="n">
        <v>0.8938394892930307</v>
      </c>
      <c r="AJ703" s="25" t="n">
        <v>-2.148808651056448</v>
      </c>
      <c r="AK703" s="25" t="n">
        <v>0.3922128084452735</v>
      </c>
      <c r="AL703" s="25" t="n">
        <v>3.370164884701386</v>
      </c>
      <c r="AM703" s="25" t="n">
        <v>0.3471258864337127</v>
      </c>
      <c r="AN703" s="25" t="n">
        <v>1.891412357632478</v>
      </c>
      <c r="AO703" s="25" t="n">
        <v>-0.1468591913617493</v>
      </c>
      <c r="AP703" s="25" t="n">
        <v>0.898998758260541</v>
      </c>
      <c r="AQ703" s="25" t="n">
        <v>0.0192700466760701</v>
      </c>
    </row>
    <row r="704">
      <c r="A704" s="23">
        <f>Universe!A704</f>
        <v/>
      </c>
      <c r="B704" s="24">
        <f>IF(Universe!W704="","",(Universe!W704-$B$2550)/$C$2550)</f>
        <v/>
      </c>
      <c r="C704" s="24">
        <f>IF(Universe!X704="","",(Universe!X704-$B$2551)/$C$2551)</f>
        <v/>
      </c>
      <c r="D704" s="24">
        <f>IF(Universe!Y704="","",(Universe!Y704-$B$2552)/$C$2552)</f>
        <v/>
      </c>
      <c r="E704" s="24">
        <f>IF(Universe!Z704="","",(Universe!Z704-$B$2553)/$C$2553)</f>
        <v/>
      </c>
      <c r="F704" s="24">
        <f>IF(Universe!AA704="","",(Universe!AA704-$B$2554)/$C$2554)</f>
        <v/>
      </c>
      <c r="G704" s="24">
        <f>IF(Universe!AB704="","",(Universe!AB704-$B$2555)/$C$2555)</f>
        <v/>
      </c>
      <c r="H704" s="24">
        <f>IF(Universe!AC704="","",(Universe!AC704-$B$2556)/$C$2556)</f>
        <v/>
      </c>
      <c r="I704" s="24">
        <f>IF(Universe!AD704="","",(Universe!AD704-$B$2557)/$C$2557)</f>
        <v/>
      </c>
      <c r="J704" s="24">
        <f>IF(Universe!AE704="","",(Universe!AE704-$B$2558)/$C$2558)</f>
        <v/>
      </c>
      <c r="K704" s="24">
        <f>IF(Universe!AF704="","",(Universe!AF704-$B$2559)/$C$2559)</f>
        <v/>
      </c>
      <c r="L704" s="24">
        <f>IF(Universe!AG704="","",(Universe!AG704-$B$2560)/$C$2560)</f>
        <v/>
      </c>
      <c r="M704" s="24">
        <f>IF(Universe!AH704="","",(Universe!AH704-$B$2561)/$C$2561)</f>
        <v/>
      </c>
      <c r="N704" s="24">
        <f>IF(Universe!AI704="","",(Universe!AI704-$B$2562)/$C$2562)</f>
        <v/>
      </c>
      <c r="O704" s="24">
        <f>0.74*IF(B704="",0,B704)+0.16*IF(C704="",0,C704)+0.1*IF(D704="",0,D704)</f>
        <v/>
      </c>
      <c r="P704" s="24">
        <f>0.35*IF(E704="",0,E704)+0.35*IF(F704="",0,F704)+0.3*IF(G704="",0,G704)</f>
        <v/>
      </c>
      <c r="Q704" s="24">
        <f>0.656*IF(I704="",0,I704)+0.344*IF(H704="",0,H704)</f>
        <v/>
      </c>
      <c r="R704" s="24">
        <f>0.338*IF(J704="",0,J704)+0.662*IF(K704="",0,K704)</f>
        <v/>
      </c>
      <c r="S704" s="24">
        <f>0.38*IF(L704="",0,L704)+0.35*IF(M704="",0,M704)+0.27*IF(N704="",0,N704)</f>
        <v/>
      </c>
      <c r="T704" s="24">
        <f>IF(Universe!S704="","",((Universe!S704-$B$2565)/$C$2565)^3)</f>
        <v/>
      </c>
      <c r="U704" s="24">
        <f>IF(Universe!S704="","",(Universe!S704-$B$2565)/$C$2565)</f>
        <v/>
      </c>
      <c r="V704" s="24">
        <f>IF(Universe!T704="","",(Universe!T704-$B$2566)/$C$2566)</f>
        <v/>
      </c>
      <c r="W704" s="24">
        <f>IF(Universe!U704="","",(Universe!U704-$B$2567)/$C$2567)</f>
        <v/>
      </c>
      <c r="X704" s="24">
        <f>IF(O704="","",(O704-$B$2571)/$C$2571)</f>
        <v/>
      </c>
      <c r="Y704" s="24">
        <f>IF(T704="","",(T704-$B$2576)/$C$2576)</f>
        <v/>
      </c>
      <c r="Z704" s="24">
        <f>IF(Universe!V704="","",(Universe!V704-$B$2568)/$C$2568)</f>
        <v/>
      </c>
      <c r="AA704" s="24">
        <f>IF(P704="","",(P704-$B$2572)/$C$2572)</f>
        <v/>
      </c>
      <c r="AB704" s="24">
        <f>IF(Q704="","",(Q704-$B$2573)/$C$2573)</f>
        <v/>
      </c>
      <c r="AC704" s="24">
        <f>IF(R704="","",(R704-$B$2574)/$C$2574)</f>
        <v/>
      </c>
      <c r="AD704" s="24">
        <f>IF(S704="","",(S704-$B$2575)/$C$2575)</f>
        <v/>
      </c>
      <c r="AE704" s="24">
        <f>IF(Y704="","",Y704-(19.12044933116382+16.522174187581257*U704))</f>
        <v/>
      </c>
      <c r="AF704" s="24">
        <f>IF(X704="","",(X704-(-0.27268023098325006+0.47142105304415904*V704+-0.3189264934812436*U704)--5.286111042926227e-16)/0.7994208745952703)</f>
        <v/>
      </c>
      <c r="AG704" s="24">
        <f>IF(AA704="","",(AA704-(0.5248806186338691+-0.064206457956449*U704)-5.43454825424064e-16)/0.9977404048781155)</f>
        <v/>
      </c>
      <c r="AH704" s="25" t="n">
        <v>-3.017122517838441</v>
      </c>
      <c r="AI704" s="25" t="n">
        <v>0.8254694478508191</v>
      </c>
      <c r="AJ704" s="25" t="n">
        <v>0.5853971636211356</v>
      </c>
      <c r="AK704" s="25" t="n">
        <v>-0.3002419464190968</v>
      </c>
      <c r="AL704" s="25" t="n">
        <v>2.938314923356597</v>
      </c>
      <c r="AM704" s="25" t="n">
        <v>-0.2843371208690071</v>
      </c>
      <c r="AN704" s="25" t="n">
        <v>1.388367160934862</v>
      </c>
      <c r="AO704" s="25" t="n">
        <v>-0.4271865174262272</v>
      </c>
      <c r="AP704" s="25" t="n">
        <v>-1.086065376999881</v>
      </c>
      <c r="AQ704" s="25" t="n">
        <v>11.76982317162584</v>
      </c>
    </row>
    <row r="705">
      <c r="A705" s="23">
        <f>Universe!A705</f>
        <v/>
      </c>
      <c r="B705" s="24">
        <f>IF(Universe!W705="","",(Universe!W705-$B$2550)/$C$2550)</f>
        <v/>
      </c>
      <c r="C705" s="24">
        <f>IF(Universe!X705="","",(Universe!X705-$B$2551)/$C$2551)</f>
        <v/>
      </c>
      <c r="D705" s="24">
        <f>IF(Universe!Y705="","",(Universe!Y705-$B$2552)/$C$2552)</f>
        <v/>
      </c>
      <c r="E705" s="24">
        <f>IF(Universe!Z705="","",(Universe!Z705-$B$2553)/$C$2553)</f>
        <v/>
      </c>
      <c r="F705" s="24">
        <f>IF(Universe!AA705="","",(Universe!AA705-$B$2554)/$C$2554)</f>
        <v/>
      </c>
      <c r="G705" s="24">
        <f>IF(Universe!AB705="","",(Universe!AB705-$B$2555)/$C$2555)</f>
        <v/>
      </c>
      <c r="H705" s="24">
        <f>IF(Universe!AC705="","",(Universe!AC705-$B$2556)/$C$2556)</f>
        <v/>
      </c>
      <c r="I705" s="24">
        <f>IF(Universe!AD705="","",(Universe!AD705-$B$2557)/$C$2557)</f>
        <v/>
      </c>
      <c r="J705" s="24">
        <f>IF(Universe!AE705="","",(Universe!AE705-$B$2558)/$C$2558)</f>
        <v/>
      </c>
      <c r="K705" s="24">
        <f>IF(Universe!AF705="","",(Universe!AF705-$B$2559)/$C$2559)</f>
        <v/>
      </c>
      <c r="L705" s="24">
        <f>IF(Universe!AG705="","",(Universe!AG705-$B$2560)/$C$2560)</f>
        <v/>
      </c>
      <c r="M705" s="24">
        <f>IF(Universe!AH705="","",(Universe!AH705-$B$2561)/$C$2561)</f>
        <v/>
      </c>
      <c r="N705" s="24">
        <f>IF(Universe!AI705="","",(Universe!AI705-$B$2562)/$C$2562)</f>
        <v/>
      </c>
      <c r="O705" s="24">
        <f>0.74*IF(B705="",0,B705)+0.16*IF(C705="",0,C705)+0.1*IF(D705="",0,D705)</f>
        <v/>
      </c>
      <c r="P705" s="24">
        <f>0.35*IF(E705="",0,E705)+0.35*IF(F705="",0,F705)+0.3*IF(G705="",0,G705)</f>
        <v/>
      </c>
      <c r="Q705" s="24">
        <f>0.656*IF(I705="",0,I705)+0.344*IF(H705="",0,H705)</f>
        <v/>
      </c>
      <c r="R705" s="24">
        <f>0.338*IF(J705="",0,J705)+0.662*IF(K705="",0,K705)</f>
        <v/>
      </c>
      <c r="S705" s="24">
        <f>0.38*IF(L705="",0,L705)+0.35*IF(M705="",0,M705)+0.27*IF(N705="",0,N705)</f>
        <v/>
      </c>
      <c r="T705" s="24">
        <f>IF(Universe!S705="","",((Universe!S705-$B$2565)/$C$2565)^3)</f>
        <v/>
      </c>
      <c r="U705" s="24">
        <f>IF(Universe!S705="","",(Universe!S705-$B$2565)/$C$2565)</f>
        <v/>
      </c>
      <c r="V705" s="24">
        <f>IF(Universe!T705="","",(Universe!T705-$B$2566)/$C$2566)</f>
        <v/>
      </c>
      <c r="W705" s="24">
        <f>IF(Universe!U705="","",(Universe!U705-$B$2567)/$C$2567)</f>
        <v/>
      </c>
      <c r="X705" s="24">
        <f>IF(O705="","",(O705-$B$2571)/$C$2571)</f>
        <v/>
      </c>
      <c r="Y705" s="24">
        <f>IF(T705="","",(T705-$B$2576)/$C$2576)</f>
        <v/>
      </c>
      <c r="Z705" s="24">
        <f>IF(Universe!V705="","",(Universe!V705-$B$2568)/$C$2568)</f>
        <v/>
      </c>
      <c r="AA705" s="24">
        <f>IF(P705="","",(P705-$B$2572)/$C$2572)</f>
        <v/>
      </c>
      <c r="AB705" s="24">
        <f>IF(Q705="","",(Q705-$B$2573)/$C$2573)</f>
        <v/>
      </c>
      <c r="AC705" s="24">
        <f>IF(R705="","",(R705-$B$2574)/$C$2574)</f>
        <v/>
      </c>
      <c r="AD705" s="24">
        <f>IF(S705="","",(S705-$B$2575)/$C$2575)</f>
        <v/>
      </c>
      <c r="AE705" s="24">
        <f>IF(Y705="","",Y705-(19.12044933116382+16.522174187581257*U705))</f>
        <v/>
      </c>
      <c r="AF705" s="24">
        <f>IF(X705="","",(X705-(-0.27268023098325006+0.47142105304415904*V705+-0.3189264934812436*U705)--5.286111042926227e-16)/0.7994208745952703)</f>
        <v/>
      </c>
      <c r="AG705" s="24">
        <f>IF(AA705="","",(AA705-(0.5248806186338691+-0.064206457956449*U705)-5.43454825424064e-16)/0.9977404048781155)</f>
        <v/>
      </c>
      <c r="AH705" s="25" t="n">
        <v>-1.390038391841019</v>
      </c>
      <c r="AI705" s="25" t="n">
        <v>0.2991487799025453</v>
      </c>
      <c r="AJ705" s="25" t="n">
        <v>-0.1246179608517734</v>
      </c>
      <c r="AK705" s="25" t="n">
        <v>-0.0552894542046941</v>
      </c>
      <c r="AL705" s="25" t="n">
        <v>2.669319513056017</v>
      </c>
      <c r="AM705" s="25" t="n">
        <v>-0.2459133335309151</v>
      </c>
      <c r="AN705" s="25" t="n">
        <v>0.981732261618794</v>
      </c>
      <c r="AO705" s="25" t="n">
        <v>-0.0266446550188633</v>
      </c>
      <c r="AP705" s="25" t="n">
        <v>1.226916267119781</v>
      </c>
      <c r="AQ705" s="25" t="n">
        <v>0.3811363726222102</v>
      </c>
    </row>
    <row r="706">
      <c r="A706" s="23">
        <f>Universe!A706</f>
        <v/>
      </c>
      <c r="B706" s="24">
        <f>IF(Universe!W706="","",(Universe!W706-$B$2550)/$C$2550)</f>
        <v/>
      </c>
      <c r="C706" s="24">
        <f>IF(Universe!X706="","",(Universe!X706-$B$2551)/$C$2551)</f>
        <v/>
      </c>
      <c r="D706" s="24">
        <f>IF(Universe!Y706="","",(Universe!Y706-$B$2552)/$C$2552)</f>
        <v/>
      </c>
      <c r="E706" s="24">
        <f>IF(Universe!Z706="","",(Universe!Z706-$B$2553)/$C$2553)</f>
        <v/>
      </c>
      <c r="F706" s="24">
        <f>IF(Universe!AA706="","",(Universe!AA706-$B$2554)/$C$2554)</f>
        <v/>
      </c>
      <c r="G706" s="24">
        <f>IF(Universe!AB706="","",(Universe!AB706-$B$2555)/$C$2555)</f>
        <v/>
      </c>
      <c r="H706" s="24">
        <f>IF(Universe!AC706="","",(Universe!AC706-$B$2556)/$C$2556)</f>
        <v/>
      </c>
      <c r="I706" s="24">
        <f>IF(Universe!AD706="","",(Universe!AD706-$B$2557)/$C$2557)</f>
        <v/>
      </c>
      <c r="J706" s="24">
        <f>IF(Universe!AE706="","",(Universe!AE706-$B$2558)/$C$2558)</f>
        <v/>
      </c>
      <c r="K706" s="24">
        <f>IF(Universe!AF706="","",(Universe!AF706-$B$2559)/$C$2559)</f>
        <v/>
      </c>
      <c r="L706" s="24">
        <f>IF(Universe!AG706="","",(Universe!AG706-$B$2560)/$C$2560)</f>
        <v/>
      </c>
      <c r="M706" s="24">
        <f>IF(Universe!AH706="","",(Universe!AH706-$B$2561)/$C$2561)</f>
        <v/>
      </c>
      <c r="N706" s="24">
        <f>IF(Universe!AI706="","",(Universe!AI706-$B$2562)/$C$2562)</f>
        <v/>
      </c>
      <c r="O706" s="24">
        <f>0.74*IF(B706="",0,B706)+0.16*IF(C706="",0,C706)+0.1*IF(D706="",0,D706)</f>
        <v/>
      </c>
      <c r="P706" s="24">
        <f>0.35*IF(E706="",0,E706)+0.35*IF(F706="",0,F706)+0.3*IF(G706="",0,G706)</f>
        <v/>
      </c>
      <c r="Q706" s="24">
        <f>0.656*IF(I706="",0,I706)+0.344*IF(H706="",0,H706)</f>
        <v/>
      </c>
      <c r="R706" s="24">
        <f>0.338*IF(J706="",0,J706)+0.662*IF(K706="",0,K706)</f>
        <v/>
      </c>
      <c r="S706" s="24">
        <f>0.38*IF(L706="",0,L706)+0.35*IF(M706="",0,M706)+0.27*IF(N706="",0,N706)</f>
        <v/>
      </c>
      <c r="T706" s="24">
        <f>IF(Universe!S706="","",((Universe!S706-$B$2565)/$C$2565)^3)</f>
        <v/>
      </c>
      <c r="U706" s="24">
        <f>IF(Universe!S706="","",(Universe!S706-$B$2565)/$C$2565)</f>
        <v/>
      </c>
      <c r="V706" s="24">
        <f>IF(Universe!T706="","",(Universe!T706-$B$2566)/$C$2566)</f>
        <v/>
      </c>
      <c r="W706" s="24">
        <f>IF(Universe!U706="","",(Universe!U706-$B$2567)/$C$2567)</f>
        <v/>
      </c>
      <c r="X706" s="24">
        <f>IF(O706="","",(O706-$B$2571)/$C$2571)</f>
        <v/>
      </c>
      <c r="Y706" s="24">
        <f>IF(T706="","",(T706-$B$2576)/$C$2576)</f>
        <v/>
      </c>
      <c r="Z706" s="24">
        <f>IF(Universe!V706="","",(Universe!V706-$B$2568)/$C$2568)</f>
        <v/>
      </c>
      <c r="AA706" s="24">
        <f>IF(P706="","",(P706-$B$2572)/$C$2572)</f>
        <v/>
      </c>
      <c r="AB706" s="24">
        <f>IF(Q706="","",(Q706-$B$2573)/$C$2573)</f>
        <v/>
      </c>
      <c r="AC706" s="24">
        <f>IF(R706="","",(R706-$B$2574)/$C$2574)</f>
        <v/>
      </c>
      <c r="AD706" s="24">
        <f>IF(S706="","",(S706-$B$2575)/$C$2575)</f>
        <v/>
      </c>
      <c r="AE706" s="24">
        <f>IF(Y706="","",Y706-(19.12044933116382+16.522174187581257*U706))</f>
        <v/>
      </c>
      <c r="AF706" s="24">
        <f>IF(X706="","",(X706-(-0.27268023098325006+0.47142105304415904*V706+-0.3189264934812436*U706)--5.286111042926227e-16)/0.7994208745952703)</f>
        <v/>
      </c>
      <c r="AG706" s="24">
        <f>IF(AA706="","",(AA706-(0.5248806186338691+-0.064206457956449*U706)-5.43454825424064e-16)/0.9977404048781155)</f>
        <v/>
      </c>
      <c r="AH706" s="25" t="n">
        <v>-1.603454934711504</v>
      </c>
      <c r="AI706" s="25" t="n">
        <v>0.8459208600683148</v>
      </c>
      <c r="AJ706" s="25" t="n">
        <v>-0.2991346460013937</v>
      </c>
      <c r="AK706" s="25" t="n">
        <v>-0.3928801863891346</v>
      </c>
      <c r="AL706" s="25" t="n">
        <v>2.936460767160004</v>
      </c>
      <c r="AM706" s="25" t="n">
        <v>0.0118295313104066</v>
      </c>
      <c r="AN706" s="25" t="n">
        <v>1.081811484119615</v>
      </c>
      <c r="AO706" s="25" t="n">
        <v>0.1659315922527934</v>
      </c>
      <c r="AP706" s="25" t="n">
        <v>-0.5461653677977641</v>
      </c>
      <c r="AQ706" s="25" t="n">
        <v>0.268227247154711</v>
      </c>
    </row>
    <row r="707">
      <c r="A707" s="23">
        <f>Universe!A707</f>
        <v/>
      </c>
      <c r="B707" s="24">
        <f>IF(Universe!W707="","",(Universe!W707-$B$2550)/$C$2550)</f>
        <v/>
      </c>
      <c r="C707" s="24">
        <f>IF(Universe!X707="","",(Universe!X707-$B$2551)/$C$2551)</f>
        <v/>
      </c>
      <c r="D707" s="24">
        <f>IF(Universe!Y707="","",(Universe!Y707-$B$2552)/$C$2552)</f>
        <v/>
      </c>
      <c r="E707" s="24">
        <f>IF(Universe!Z707="","",(Universe!Z707-$B$2553)/$C$2553)</f>
        <v/>
      </c>
      <c r="F707" s="24">
        <f>IF(Universe!AA707="","",(Universe!AA707-$B$2554)/$C$2554)</f>
        <v/>
      </c>
      <c r="G707" s="24">
        <f>IF(Universe!AB707="","",(Universe!AB707-$B$2555)/$C$2555)</f>
        <v/>
      </c>
      <c r="H707" s="24">
        <f>IF(Universe!AC707="","",(Universe!AC707-$B$2556)/$C$2556)</f>
        <v/>
      </c>
      <c r="I707" s="24">
        <f>IF(Universe!AD707="","",(Universe!AD707-$B$2557)/$C$2557)</f>
        <v/>
      </c>
      <c r="J707" s="24">
        <f>IF(Universe!AE707="","",(Universe!AE707-$B$2558)/$C$2558)</f>
        <v/>
      </c>
      <c r="K707" s="24">
        <f>IF(Universe!AF707="","",(Universe!AF707-$B$2559)/$C$2559)</f>
        <v/>
      </c>
      <c r="L707" s="24">
        <f>IF(Universe!AG707="","",(Universe!AG707-$B$2560)/$C$2560)</f>
        <v/>
      </c>
      <c r="M707" s="24">
        <f>IF(Universe!AH707="","",(Universe!AH707-$B$2561)/$C$2561)</f>
        <v/>
      </c>
      <c r="N707" s="24">
        <f>IF(Universe!AI707="","",(Universe!AI707-$B$2562)/$C$2562)</f>
        <v/>
      </c>
      <c r="O707" s="24">
        <f>0.74*IF(B707="",0,B707)+0.16*IF(C707="",0,C707)+0.1*IF(D707="",0,D707)</f>
        <v/>
      </c>
      <c r="P707" s="24">
        <f>0.35*IF(E707="",0,E707)+0.35*IF(F707="",0,F707)+0.3*IF(G707="",0,G707)</f>
        <v/>
      </c>
      <c r="Q707" s="24">
        <f>0.656*IF(I707="",0,I707)+0.344*IF(H707="",0,H707)</f>
        <v/>
      </c>
      <c r="R707" s="24">
        <f>0.338*IF(J707="",0,J707)+0.662*IF(K707="",0,K707)</f>
        <v/>
      </c>
      <c r="S707" s="24">
        <f>0.38*IF(L707="",0,L707)+0.35*IF(M707="",0,M707)+0.27*IF(N707="",0,N707)</f>
        <v/>
      </c>
      <c r="T707" s="24">
        <f>IF(Universe!S707="","",((Universe!S707-$B$2565)/$C$2565)^3)</f>
        <v/>
      </c>
      <c r="U707" s="24">
        <f>IF(Universe!S707="","",(Universe!S707-$B$2565)/$C$2565)</f>
        <v/>
      </c>
      <c r="V707" s="24">
        <f>IF(Universe!T707="","",(Universe!T707-$B$2566)/$C$2566)</f>
        <v/>
      </c>
      <c r="W707" s="24">
        <f>IF(Universe!U707="","",(Universe!U707-$B$2567)/$C$2567)</f>
        <v/>
      </c>
      <c r="X707" s="24">
        <f>IF(O707="","",(O707-$B$2571)/$C$2571)</f>
        <v/>
      </c>
      <c r="Y707" s="24">
        <f>IF(T707="","",(T707-$B$2576)/$C$2576)</f>
        <v/>
      </c>
      <c r="Z707" s="24">
        <f>IF(Universe!V707="","",(Universe!V707-$B$2568)/$C$2568)</f>
        <v/>
      </c>
      <c r="AA707" s="24">
        <f>IF(P707="","",(P707-$B$2572)/$C$2572)</f>
        <v/>
      </c>
      <c r="AB707" s="24">
        <f>IF(Q707="","",(Q707-$B$2573)/$C$2573)</f>
        <v/>
      </c>
      <c r="AC707" s="24">
        <f>IF(R707="","",(R707-$B$2574)/$C$2574)</f>
        <v/>
      </c>
      <c r="AD707" s="24">
        <f>IF(S707="","",(S707-$B$2575)/$C$2575)</f>
        <v/>
      </c>
      <c r="AE707" s="24">
        <f>IF(Y707="","",Y707-(19.12044933116382+16.522174187581257*U707))</f>
        <v/>
      </c>
      <c r="AF707" s="24">
        <f>IF(X707="","",(X707-(-0.27268023098325006+0.47142105304415904*V707+-0.3189264934812436*U707)--5.286111042926227e-16)/0.7994208745952703)</f>
        <v/>
      </c>
      <c r="AG707" s="24">
        <f>IF(AA707="","",(AA707-(0.5248806186338691+-0.064206457956449*U707)-5.43454825424064e-16)/0.9977404048781155)</f>
        <v/>
      </c>
      <c r="AH707" s="25" t="n">
        <v>-2.296628409471757</v>
      </c>
      <c r="AI707" s="25" t="n">
        <v>-0.2668491558135064</v>
      </c>
      <c r="AJ707" s="25" t="n">
        <v>-0.6402016265458889</v>
      </c>
      <c r="AK707" s="25" t="n">
        <v>-0.8088614260635494</v>
      </c>
      <c r="AL707" s="25" t="n">
        <v>3.37907427181596</v>
      </c>
      <c r="AM707" s="25" t="n">
        <v>0.5262558519112842</v>
      </c>
      <c r="AN707" s="25" t="n">
        <v>-0.6829289296094881</v>
      </c>
      <c r="AO707" s="25" t="n">
        <v>0.0152107376579208</v>
      </c>
      <c r="AP707" s="25" t="n">
        <v>-0.3755391203113766</v>
      </c>
      <c r="AQ707" s="25" t="n">
        <v>-0.615566008478981</v>
      </c>
    </row>
    <row r="708">
      <c r="A708" s="23">
        <f>Universe!A708</f>
        <v/>
      </c>
      <c r="B708" s="24">
        <f>IF(Universe!W708="","",(Universe!W708-$B$2550)/$C$2550)</f>
        <v/>
      </c>
      <c r="C708" s="24">
        <f>IF(Universe!X708="","",(Universe!X708-$B$2551)/$C$2551)</f>
        <v/>
      </c>
      <c r="D708" s="24">
        <f>IF(Universe!Y708="","",(Universe!Y708-$B$2552)/$C$2552)</f>
        <v/>
      </c>
      <c r="E708" s="24">
        <f>IF(Universe!Z708="","",(Universe!Z708-$B$2553)/$C$2553)</f>
        <v/>
      </c>
      <c r="F708" s="24">
        <f>IF(Universe!AA708="","",(Universe!AA708-$B$2554)/$C$2554)</f>
        <v/>
      </c>
      <c r="G708" s="24">
        <f>IF(Universe!AB708="","",(Universe!AB708-$B$2555)/$C$2555)</f>
        <v/>
      </c>
      <c r="H708" s="24">
        <f>IF(Universe!AC708="","",(Universe!AC708-$B$2556)/$C$2556)</f>
        <v/>
      </c>
      <c r="I708" s="24">
        <f>IF(Universe!AD708="","",(Universe!AD708-$B$2557)/$C$2557)</f>
        <v/>
      </c>
      <c r="J708" s="24">
        <f>IF(Universe!AE708="","",(Universe!AE708-$B$2558)/$C$2558)</f>
        <v/>
      </c>
      <c r="K708" s="24">
        <f>IF(Universe!AF708="","",(Universe!AF708-$B$2559)/$C$2559)</f>
        <v/>
      </c>
      <c r="L708" s="24">
        <f>IF(Universe!AG708="","",(Universe!AG708-$B$2560)/$C$2560)</f>
        <v/>
      </c>
      <c r="M708" s="24">
        <f>IF(Universe!AH708="","",(Universe!AH708-$B$2561)/$C$2561)</f>
        <v/>
      </c>
      <c r="N708" s="24">
        <f>IF(Universe!AI708="","",(Universe!AI708-$B$2562)/$C$2562)</f>
        <v/>
      </c>
      <c r="O708" s="24">
        <f>0.74*IF(B708="",0,B708)+0.16*IF(C708="",0,C708)+0.1*IF(D708="",0,D708)</f>
        <v/>
      </c>
      <c r="P708" s="24">
        <f>0.35*IF(E708="",0,E708)+0.35*IF(F708="",0,F708)+0.3*IF(G708="",0,G708)</f>
        <v/>
      </c>
      <c r="Q708" s="24">
        <f>0.656*IF(I708="",0,I708)+0.344*IF(H708="",0,H708)</f>
        <v/>
      </c>
      <c r="R708" s="24">
        <f>0.338*IF(J708="",0,J708)+0.662*IF(K708="",0,K708)</f>
        <v/>
      </c>
      <c r="S708" s="24">
        <f>0.38*IF(L708="",0,L708)+0.35*IF(M708="",0,M708)+0.27*IF(N708="",0,N708)</f>
        <v/>
      </c>
      <c r="T708" s="24">
        <f>IF(Universe!S708="","",((Universe!S708-$B$2565)/$C$2565)^3)</f>
        <v/>
      </c>
      <c r="U708" s="24">
        <f>IF(Universe!S708="","",(Universe!S708-$B$2565)/$C$2565)</f>
        <v/>
      </c>
      <c r="V708" s="24">
        <f>IF(Universe!T708="","",(Universe!T708-$B$2566)/$C$2566)</f>
        <v/>
      </c>
      <c r="W708" s="24">
        <f>IF(Universe!U708="","",(Universe!U708-$B$2567)/$C$2567)</f>
        <v/>
      </c>
      <c r="X708" s="24">
        <f>IF(O708="","",(O708-$B$2571)/$C$2571)</f>
        <v/>
      </c>
      <c r="Y708" s="24">
        <f>IF(T708="","",(T708-$B$2576)/$C$2576)</f>
        <v/>
      </c>
      <c r="Z708" s="24">
        <f>IF(Universe!V708="","",(Universe!V708-$B$2568)/$C$2568)</f>
        <v/>
      </c>
      <c r="AA708" s="24">
        <f>IF(P708="","",(P708-$B$2572)/$C$2572)</f>
        <v/>
      </c>
      <c r="AB708" s="24">
        <f>IF(Q708="","",(Q708-$B$2573)/$C$2573)</f>
        <v/>
      </c>
      <c r="AC708" s="24">
        <f>IF(R708="","",(R708-$B$2574)/$C$2574)</f>
        <v/>
      </c>
      <c r="AD708" s="24">
        <f>IF(S708="","",(S708-$B$2575)/$C$2575)</f>
        <v/>
      </c>
      <c r="AE708" s="24">
        <f>IF(Y708="","",Y708-(19.12044933116382+16.522174187581257*U708))</f>
        <v/>
      </c>
      <c r="AF708" s="24">
        <f>IF(X708="","",(X708-(-0.27268023098325006+0.47142105304415904*V708+-0.3189264934812436*U708)--5.286111042926227e-16)/0.7994208745952703)</f>
        <v/>
      </c>
      <c r="AG708" s="24">
        <f>IF(AA708="","",(AA708-(0.5248806186338691+-0.064206457956449*U708)-5.43454825424064e-16)/0.9977404048781155)</f>
        <v/>
      </c>
      <c r="AH708" s="25" t="n">
        <v>-0.8264827066728061</v>
      </c>
      <c r="AI708" s="25" t="n">
        <v>-0.6426801440681007</v>
      </c>
      <c r="AJ708" s="25" t="n">
        <v>-0.2035349896500966</v>
      </c>
      <c r="AK708" s="25" t="n">
        <v>-0.1146209332810727</v>
      </c>
      <c r="AL708" s="25" t="n">
        <v>1.750035363116492</v>
      </c>
      <c r="AM708" s="25" t="n">
        <v>0.2645544829854035</v>
      </c>
      <c r="AN708" s="25" t="n">
        <v>-0.9749663290468802</v>
      </c>
      <c r="AO708" s="25" t="n">
        <v>0.1021763908846623</v>
      </c>
      <c r="AP708" s="25" t="n">
        <v>-0.6139695052579339</v>
      </c>
      <c r="AQ708" s="25" t="n">
        <v>0.3174739527512291</v>
      </c>
    </row>
    <row r="709">
      <c r="A709" s="23">
        <f>Universe!A709</f>
        <v/>
      </c>
      <c r="B709" s="24">
        <f>IF(Universe!W709="","",(Universe!W709-$B$2550)/$C$2550)</f>
        <v/>
      </c>
      <c r="C709" s="24">
        <f>IF(Universe!X709="","",(Universe!X709-$B$2551)/$C$2551)</f>
        <v/>
      </c>
      <c r="D709" s="24">
        <f>IF(Universe!Y709="","",(Universe!Y709-$B$2552)/$C$2552)</f>
        <v/>
      </c>
      <c r="E709" s="24">
        <f>IF(Universe!Z709="","",(Universe!Z709-$B$2553)/$C$2553)</f>
        <v/>
      </c>
      <c r="F709" s="24">
        <f>IF(Universe!AA709="","",(Universe!AA709-$B$2554)/$C$2554)</f>
        <v/>
      </c>
      <c r="G709" s="24">
        <f>IF(Universe!AB709="","",(Universe!AB709-$B$2555)/$C$2555)</f>
        <v/>
      </c>
      <c r="H709" s="24">
        <f>IF(Universe!AC709="","",(Universe!AC709-$B$2556)/$C$2556)</f>
        <v/>
      </c>
      <c r="I709" s="24">
        <f>IF(Universe!AD709="","",(Universe!AD709-$B$2557)/$C$2557)</f>
        <v/>
      </c>
      <c r="J709" s="24">
        <f>IF(Universe!AE709="","",(Universe!AE709-$B$2558)/$C$2558)</f>
        <v/>
      </c>
      <c r="K709" s="24">
        <f>IF(Universe!AF709="","",(Universe!AF709-$B$2559)/$C$2559)</f>
        <v/>
      </c>
      <c r="L709" s="24">
        <f>IF(Universe!AG709="","",(Universe!AG709-$B$2560)/$C$2560)</f>
        <v/>
      </c>
      <c r="M709" s="24">
        <f>IF(Universe!AH709="","",(Universe!AH709-$B$2561)/$C$2561)</f>
        <v/>
      </c>
      <c r="N709" s="24">
        <f>IF(Universe!AI709="","",(Universe!AI709-$B$2562)/$C$2562)</f>
        <v/>
      </c>
      <c r="O709" s="24">
        <f>0.74*IF(B709="",0,B709)+0.16*IF(C709="",0,C709)+0.1*IF(D709="",0,D709)</f>
        <v/>
      </c>
      <c r="P709" s="24">
        <f>0.35*IF(E709="",0,E709)+0.35*IF(F709="",0,F709)+0.3*IF(G709="",0,G709)</f>
        <v/>
      </c>
      <c r="Q709" s="24">
        <f>0.656*IF(I709="",0,I709)+0.344*IF(H709="",0,H709)</f>
        <v/>
      </c>
      <c r="R709" s="24">
        <f>0.338*IF(J709="",0,J709)+0.662*IF(K709="",0,K709)</f>
        <v/>
      </c>
      <c r="S709" s="24">
        <f>0.38*IF(L709="",0,L709)+0.35*IF(M709="",0,M709)+0.27*IF(N709="",0,N709)</f>
        <v/>
      </c>
      <c r="T709" s="24">
        <f>IF(Universe!S709="","",((Universe!S709-$B$2565)/$C$2565)^3)</f>
        <v/>
      </c>
      <c r="U709" s="24">
        <f>IF(Universe!S709="","",(Universe!S709-$B$2565)/$C$2565)</f>
        <v/>
      </c>
      <c r="V709" s="24">
        <f>IF(Universe!T709="","",(Universe!T709-$B$2566)/$C$2566)</f>
        <v/>
      </c>
      <c r="W709" s="24">
        <f>IF(Universe!U709="","",(Universe!U709-$B$2567)/$C$2567)</f>
        <v/>
      </c>
      <c r="X709" s="24">
        <f>IF(O709="","",(O709-$B$2571)/$C$2571)</f>
        <v/>
      </c>
      <c r="Y709" s="24">
        <f>IF(T709="","",(T709-$B$2576)/$C$2576)</f>
        <v/>
      </c>
      <c r="Z709" s="24">
        <f>IF(Universe!V709="","",(Universe!V709-$B$2568)/$C$2568)</f>
        <v/>
      </c>
      <c r="AA709" s="24">
        <f>IF(P709="","",(P709-$B$2572)/$C$2572)</f>
        <v/>
      </c>
      <c r="AB709" s="24">
        <f>IF(Q709="","",(Q709-$B$2573)/$C$2573)</f>
        <v/>
      </c>
      <c r="AC709" s="24">
        <f>IF(R709="","",(R709-$B$2574)/$C$2574)</f>
        <v/>
      </c>
      <c r="AD709" s="24">
        <f>IF(S709="","",(S709-$B$2575)/$C$2575)</f>
        <v/>
      </c>
      <c r="AE709" s="24">
        <f>IF(Y709="","",Y709-(19.12044933116382+16.522174187581257*U709))</f>
        <v/>
      </c>
      <c r="AF709" s="24">
        <f>IF(X709="","",(X709-(-0.27268023098325006+0.47142105304415904*V709+-0.3189264934812436*U709)--5.286111042926227e-16)/0.7994208745952703)</f>
        <v/>
      </c>
      <c r="AG709" s="24">
        <f>IF(AA709="","",(AA709-(0.5248806186338691+-0.064206457956449*U709)-5.43454825424064e-16)/0.9977404048781155)</f>
        <v/>
      </c>
      <c r="AH709" s="25" t="n">
        <v>-1.352005200352256</v>
      </c>
      <c r="AI709" s="25" t="n">
        <v>-0.918711001273958</v>
      </c>
      <c r="AJ709" s="25" t="n">
        <v>0.0752650121014936</v>
      </c>
      <c r="AK709" s="25" t="n">
        <v>0.5665652572382335</v>
      </c>
      <c r="AL709" s="25" t="n">
        <v>2.616398465014084</v>
      </c>
      <c r="AM709" s="25" t="n">
        <v>-0.08742747906299519</v>
      </c>
      <c r="AN709" s="25" t="n">
        <v>0.9153621540701148</v>
      </c>
      <c r="AO709" s="25" t="n">
        <v>0.0055700914340386</v>
      </c>
      <c r="AP709" s="25" t="n">
        <v>-1.890887040911682</v>
      </c>
      <c r="AQ709" s="25" t="n">
        <v>0.5202371135523369</v>
      </c>
    </row>
    <row r="710">
      <c r="A710" s="23">
        <f>Universe!A710</f>
        <v/>
      </c>
      <c r="B710" s="24">
        <f>IF(Universe!W710="","",(Universe!W710-$B$2550)/$C$2550)</f>
        <v/>
      </c>
      <c r="C710" s="24">
        <f>IF(Universe!X710="","",(Universe!X710-$B$2551)/$C$2551)</f>
        <v/>
      </c>
      <c r="D710" s="24">
        <f>IF(Universe!Y710="","",(Universe!Y710-$B$2552)/$C$2552)</f>
        <v/>
      </c>
      <c r="E710" s="24">
        <f>IF(Universe!Z710="","",(Universe!Z710-$B$2553)/$C$2553)</f>
        <v/>
      </c>
      <c r="F710" s="24">
        <f>IF(Universe!AA710="","",(Universe!AA710-$B$2554)/$C$2554)</f>
        <v/>
      </c>
      <c r="G710" s="24">
        <f>IF(Universe!AB710="","",(Universe!AB710-$B$2555)/$C$2555)</f>
        <v/>
      </c>
      <c r="H710" s="24">
        <f>IF(Universe!AC710="","",(Universe!AC710-$B$2556)/$C$2556)</f>
        <v/>
      </c>
      <c r="I710" s="24">
        <f>IF(Universe!AD710="","",(Universe!AD710-$B$2557)/$C$2557)</f>
        <v/>
      </c>
      <c r="J710" s="24">
        <f>IF(Universe!AE710="","",(Universe!AE710-$B$2558)/$C$2558)</f>
        <v/>
      </c>
      <c r="K710" s="24">
        <f>IF(Universe!AF710="","",(Universe!AF710-$B$2559)/$C$2559)</f>
        <v/>
      </c>
      <c r="L710" s="24">
        <f>IF(Universe!AG710="","",(Universe!AG710-$B$2560)/$C$2560)</f>
        <v/>
      </c>
      <c r="M710" s="24">
        <f>IF(Universe!AH710="","",(Universe!AH710-$B$2561)/$C$2561)</f>
        <v/>
      </c>
      <c r="N710" s="24">
        <f>IF(Universe!AI710="","",(Universe!AI710-$B$2562)/$C$2562)</f>
        <v/>
      </c>
      <c r="O710" s="24">
        <f>0.74*IF(B710="",0,B710)+0.16*IF(C710="",0,C710)+0.1*IF(D710="",0,D710)</f>
        <v/>
      </c>
      <c r="P710" s="24">
        <f>0.35*IF(E710="",0,E710)+0.35*IF(F710="",0,F710)+0.3*IF(G710="",0,G710)</f>
        <v/>
      </c>
      <c r="Q710" s="24">
        <f>0.656*IF(I710="",0,I710)+0.344*IF(H710="",0,H710)</f>
        <v/>
      </c>
      <c r="R710" s="24">
        <f>0.338*IF(J710="",0,J710)+0.662*IF(K710="",0,K710)</f>
        <v/>
      </c>
      <c r="S710" s="24">
        <f>0.38*IF(L710="",0,L710)+0.35*IF(M710="",0,M710)+0.27*IF(N710="",0,N710)</f>
        <v/>
      </c>
      <c r="T710" s="24">
        <f>IF(Universe!S710="","",((Universe!S710-$B$2565)/$C$2565)^3)</f>
        <v/>
      </c>
      <c r="U710" s="24">
        <f>IF(Universe!S710="","",(Universe!S710-$B$2565)/$C$2565)</f>
        <v/>
      </c>
      <c r="V710" s="24">
        <f>IF(Universe!T710="","",(Universe!T710-$B$2566)/$C$2566)</f>
        <v/>
      </c>
      <c r="W710" s="24">
        <f>IF(Universe!U710="","",(Universe!U710-$B$2567)/$C$2567)</f>
        <v/>
      </c>
      <c r="X710" s="24">
        <f>IF(O710="","",(O710-$B$2571)/$C$2571)</f>
        <v/>
      </c>
      <c r="Y710" s="24">
        <f>IF(T710="","",(T710-$B$2576)/$C$2576)</f>
        <v/>
      </c>
      <c r="Z710" s="24">
        <f>IF(Universe!V710="","",(Universe!V710-$B$2568)/$C$2568)</f>
        <v/>
      </c>
      <c r="AA710" s="24">
        <f>IF(P710="","",(P710-$B$2572)/$C$2572)</f>
        <v/>
      </c>
      <c r="AB710" s="24">
        <f>IF(Q710="","",(Q710-$B$2573)/$C$2573)</f>
        <v/>
      </c>
      <c r="AC710" s="24">
        <f>IF(R710="","",(R710-$B$2574)/$C$2574)</f>
        <v/>
      </c>
      <c r="AD710" s="24">
        <f>IF(S710="","",(S710-$B$2575)/$C$2575)</f>
        <v/>
      </c>
      <c r="AE710" s="24">
        <f>IF(Y710="","",Y710-(19.12044933116382+16.522174187581257*U710))</f>
        <v/>
      </c>
      <c r="AF710" s="24">
        <f>IF(X710="","",(X710-(-0.27268023098325006+0.47142105304415904*V710+-0.3189264934812436*U710)--5.286111042926227e-16)/0.7994208745952703)</f>
        <v/>
      </c>
      <c r="AG710" s="24">
        <f>IF(AA710="","",(AA710-(0.5248806186338691+-0.064206457956449*U710)-5.43454825424064e-16)/0.9977404048781155)</f>
        <v/>
      </c>
      <c r="AH710" s="25" t="n">
        <v>-3.252300223884352</v>
      </c>
      <c r="AI710" s="25" t="n">
        <v>0.0305294322674056</v>
      </c>
      <c r="AJ710" s="25" t="n">
        <v>-0.9559126626058794</v>
      </c>
      <c r="AK710" s="25" t="n">
        <v>-0.2055960202324602</v>
      </c>
      <c r="AL710" s="25" t="n">
        <v>2.548287781936641</v>
      </c>
      <c r="AM710" s="25" t="n">
        <v>0.7649617956294349</v>
      </c>
      <c r="AN710" s="25" t="n">
        <v>-0.3330928085687489</v>
      </c>
      <c r="AO710" s="25" t="n">
        <v>0.3661171158016973</v>
      </c>
      <c r="AP710" s="25" t="n">
        <v>-0.6784338385632658</v>
      </c>
      <c r="AQ710" s="25" t="n">
        <v>1.225138581550745</v>
      </c>
    </row>
    <row r="711">
      <c r="A711" s="23">
        <f>Universe!A711</f>
        <v/>
      </c>
      <c r="B711" s="24">
        <f>IF(Universe!W711="","",(Universe!W711-$B$2550)/$C$2550)</f>
        <v/>
      </c>
      <c r="C711" s="24">
        <f>IF(Universe!X711="","",(Universe!X711-$B$2551)/$C$2551)</f>
        <v/>
      </c>
      <c r="D711" s="24">
        <f>IF(Universe!Y711="","",(Universe!Y711-$B$2552)/$C$2552)</f>
        <v/>
      </c>
      <c r="E711" s="24">
        <f>IF(Universe!Z711="","",(Universe!Z711-$B$2553)/$C$2553)</f>
        <v/>
      </c>
      <c r="F711" s="24">
        <f>IF(Universe!AA711="","",(Universe!AA711-$B$2554)/$C$2554)</f>
        <v/>
      </c>
      <c r="G711" s="24">
        <f>IF(Universe!AB711="","",(Universe!AB711-$B$2555)/$C$2555)</f>
        <v/>
      </c>
      <c r="H711" s="24">
        <f>IF(Universe!AC711="","",(Universe!AC711-$B$2556)/$C$2556)</f>
        <v/>
      </c>
      <c r="I711" s="24">
        <f>IF(Universe!AD711="","",(Universe!AD711-$B$2557)/$C$2557)</f>
        <v/>
      </c>
      <c r="J711" s="24">
        <f>IF(Universe!AE711="","",(Universe!AE711-$B$2558)/$C$2558)</f>
        <v/>
      </c>
      <c r="K711" s="24">
        <f>IF(Universe!AF711="","",(Universe!AF711-$B$2559)/$C$2559)</f>
        <v/>
      </c>
      <c r="L711" s="24">
        <f>IF(Universe!AG711="","",(Universe!AG711-$B$2560)/$C$2560)</f>
        <v/>
      </c>
      <c r="M711" s="24">
        <f>IF(Universe!AH711="","",(Universe!AH711-$B$2561)/$C$2561)</f>
        <v/>
      </c>
      <c r="N711" s="24">
        <f>IF(Universe!AI711="","",(Universe!AI711-$B$2562)/$C$2562)</f>
        <v/>
      </c>
      <c r="O711" s="24">
        <f>0.74*IF(B711="",0,B711)+0.16*IF(C711="",0,C711)+0.1*IF(D711="",0,D711)</f>
        <v/>
      </c>
      <c r="P711" s="24">
        <f>0.35*IF(E711="",0,E711)+0.35*IF(F711="",0,F711)+0.3*IF(G711="",0,G711)</f>
        <v/>
      </c>
      <c r="Q711" s="24">
        <f>0.656*IF(I711="",0,I711)+0.344*IF(H711="",0,H711)</f>
        <v/>
      </c>
      <c r="R711" s="24">
        <f>0.338*IF(J711="",0,J711)+0.662*IF(K711="",0,K711)</f>
        <v/>
      </c>
      <c r="S711" s="24">
        <f>0.38*IF(L711="",0,L711)+0.35*IF(M711="",0,M711)+0.27*IF(N711="",0,N711)</f>
        <v/>
      </c>
      <c r="T711" s="24">
        <f>IF(Universe!S711="","",((Universe!S711-$B$2565)/$C$2565)^3)</f>
        <v/>
      </c>
      <c r="U711" s="24">
        <f>IF(Universe!S711="","",(Universe!S711-$B$2565)/$C$2565)</f>
        <v/>
      </c>
      <c r="V711" s="24">
        <f>IF(Universe!T711="","",(Universe!T711-$B$2566)/$C$2566)</f>
        <v/>
      </c>
      <c r="W711" s="24">
        <f>IF(Universe!U711="","",(Universe!U711-$B$2567)/$C$2567)</f>
        <v/>
      </c>
      <c r="X711" s="24">
        <f>IF(O711="","",(O711-$B$2571)/$C$2571)</f>
        <v/>
      </c>
      <c r="Y711" s="24">
        <f>IF(T711="","",(T711-$B$2576)/$C$2576)</f>
        <v/>
      </c>
      <c r="Z711" s="24">
        <f>IF(Universe!V711="","",(Universe!V711-$B$2568)/$C$2568)</f>
        <v/>
      </c>
      <c r="AA711" s="24">
        <f>IF(P711="","",(P711-$B$2572)/$C$2572)</f>
        <v/>
      </c>
      <c r="AB711" s="24">
        <f>IF(Q711="","",(Q711-$B$2573)/$C$2573)</f>
        <v/>
      </c>
      <c r="AC711" s="24">
        <f>IF(R711="","",(R711-$B$2574)/$C$2574)</f>
        <v/>
      </c>
      <c r="AD711" s="24">
        <f>IF(S711="","",(S711-$B$2575)/$C$2575)</f>
        <v/>
      </c>
      <c r="AE711" s="24">
        <f>IF(Y711="","",Y711-(19.12044933116382+16.522174187581257*U711))</f>
        <v/>
      </c>
      <c r="AF711" s="24">
        <f>IF(X711="","",(X711-(-0.27268023098325006+0.47142105304415904*V711+-0.3189264934812436*U711)--5.286111042926227e-16)/0.7994208745952703)</f>
        <v/>
      </c>
      <c r="AG711" s="24">
        <f>IF(AA711="","",(AA711-(0.5248806186338691+-0.064206457956449*U711)-5.43454825424064e-16)/0.9977404048781155)</f>
        <v/>
      </c>
      <c r="AH711" s="25" t="n">
        <v>-3.953360052469538</v>
      </c>
      <c r="AI711" s="25" t="n">
        <v>2.134624350633618</v>
      </c>
      <c r="AJ711" s="25" t="n">
        <v>-2.641681823801085</v>
      </c>
      <c r="AK711" s="25" t="n">
        <v>-0.2527745989733007</v>
      </c>
      <c r="AL711" s="25" t="n">
        <v>0.5277206838880366</v>
      </c>
      <c r="AM711" s="25" t="n">
        <v>-0.0489096165844907</v>
      </c>
      <c r="AN711" s="25" t="n">
        <v>-0.7249484512723235</v>
      </c>
      <c r="AO711" s="25" t="n">
        <v>-0.4028874644448678</v>
      </c>
      <c r="AP711" s="25" t="n">
        <v>-0.0654718928799092</v>
      </c>
      <c r="AQ711" s="25" t="n">
        <v>-0.4468325661742098</v>
      </c>
    </row>
    <row r="712">
      <c r="A712" s="23">
        <f>Universe!A712</f>
        <v/>
      </c>
      <c r="B712" s="24">
        <f>IF(Universe!W712="","",(Universe!W712-$B$2550)/$C$2550)</f>
        <v/>
      </c>
      <c r="C712" s="24">
        <f>IF(Universe!X712="","",(Universe!X712-$B$2551)/$C$2551)</f>
        <v/>
      </c>
      <c r="D712" s="24">
        <f>IF(Universe!Y712="","",(Universe!Y712-$B$2552)/$C$2552)</f>
        <v/>
      </c>
      <c r="E712" s="24">
        <f>IF(Universe!Z712="","",(Universe!Z712-$B$2553)/$C$2553)</f>
        <v/>
      </c>
      <c r="F712" s="24">
        <f>IF(Universe!AA712="","",(Universe!AA712-$B$2554)/$C$2554)</f>
        <v/>
      </c>
      <c r="G712" s="24">
        <f>IF(Universe!AB712="","",(Universe!AB712-$B$2555)/$C$2555)</f>
        <v/>
      </c>
      <c r="H712" s="24">
        <f>IF(Universe!AC712="","",(Universe!AC712-$B$2556)/$C$2556)</f>
        <v/>
      </c>
      <c r="I712" s="24">
        <f>IF(Universe!AD712="","",(Universe!AD712-$B$2557)/$C$2557)</f>
        <v/>
      </c>
      <c r="J712" s="24">
        <f>IF(Universe!AE712="","",(Universe!AE712-$B$2558)/$C$2558)</f>
        <v/>
      </c>
      <c r="K712" s="24">
        <f>IF(Universe!AF712="","",(Universe!AF712-$B$2559)/$C$2559)</f>
        <v/>
      </c>
      <c r="L712" s="24">
        <f>IF(Universe!AG712="","",(Universe!AG712-$B$2560)/$C$2560)</f>
        <v/>
      </c>
      <c r="M712" s="24">
        <f>IF(Universe!AH712="","",(Universe!AH712-$B$2561)/$C$2561)</f>
        <v/>
      </c>
      <c r="N712" s="24">
        <f>IF(Universe!AI712="","",(Universe!AI712-$B$2562)/$C$2562)</f>
        <v/>
      </c>
      <c r="O712" s="24">
        <f>0.74*IF(B712="",0,B712)+0.16*IF(C712="",0,C712)+0.1*IF(D712="",0,D712)</f>
        <v/>
      </c>
      <c r="P712" s="24">
        <f>0.35*IF(E712="",0,E712)+0.35*IF(F712="",0,F712)+0.3*IF(G712="",0,G712)</f>
        <v/>
      </c>
      <c r="Q712" s="24">
        <f>0.656*IF(I712="",0,I712)+0.344*IF(H712="",0,H712)</f>
        <v/>
      </c>
      <c r="R712" s="24">
        <f>0.338*IF(J712="",0,J712)+0.662*IF(K712="",0,K712)</f>
        <v/>
      </c>
      <c r="S712" s="24">
        <f>0.38*IF(L712="",0,L712)+0.35*IF(M712="",0,M712)+0.27*IF(N712="",0,N712)</f>
        <v/>
      </c>
      <c r="T712" s="24">
        <f>IF(Universe!S712="","",((Universe!S712-$B$2565)/$C$2565)^3)</f>
        <v/>
      </c>
      <c r="U712" s="24">
        <f>IF(Universe!S712="","",(Universe!S712-$B$2565)/$C$2565)</f>
        <v/>
      </c>
      <c r="V712" s="24">
        <f>IF(Universe!T712="","",(Universe!T712-$B$2566)/$C$2566)</f>
        <v/>
      </c>
      <c r="W712" s="24">
        <f>IF(Universe!U712="","",(Universe!U712-$B$2567)/$C$2567)</f>
        <v/>
      </c>
      <c r="X712" s="24">
        <f>IF(O712="","",(O712-$B$2571)/$C$2571)</f>
        <v/>
      </c>
      <c r="Y712" s="24">
        <f>IF(T712="","",(T712-$B$2576)/$C$2576)</f>
        <v/>
      </c>
      <c r="Z712" s="24">
        <f>IF(Universe!V712="","",(Universe!V712-$B$2568)/$C$2568)</f>
        <v/>
      </c>
      <c r="AA712" s="24">
        <f>IF(P712="","",(P712-$B$2572)/$C$2572)</f>
        <v/>
      </c>
      <c r="AB712" s="24">
        <f>IF(Q712="","",(Q712-$B$2573)/$C$2573)</f>
        <v/>
      </c>
      <c r="AC712" s="24">
        <f>IF(R712="","",(R712-$B$2574)/$C$2574)</f>
        <v/>
      </c>
      <c r="AD712" s="24">
        <f>IF(S712="","",(S712-$B$2575)/$C$2575)</f>
        <v/>
      </c>
      <c r="AE712" s="24">
        <f>IF(Y712="","",Y712-(19.12044933116382+16.522174187581257*U712))</f>
        <v/>
      </c>
      <c r="AF712" s="24">
        <f>IF(X712="","",(X712-(-0.27268023098325006+0.47142105304415904*V712+-0.3189264934812436*U712)--5.286111042926227e-16)/0.7994208745952703)</f>
        <v/>
      </c>
      <c r="AG712" s="24">
        <f>IF(AA712="","",(AA712-(0.5248806186338691+-0.064206457956449*U712)-5.43454825424064e-16)/0.9977404048781155)</f>
        <v/>
      </c>
      <c r="AH712" s="25" t="n">
        <v>-2.676134546511871</v>
      </c>
      <c r="AI712" s="25" t="n">
        <v>0.6898059932328257</v>
      </c>
      <c r="AJ712" s="25" t="n">
        <v>-1.469400906696639</v>
      </c>
      <c r="AK712" s="25" t="n">
        <v>0.2641908249724303</v>
      </c>
      <c r="AL712" s="25" t="n">
        <v>3.279111580555143</v>
      </c>
      <c r="AM712" s="25" t="n">
        <v>0.3256638212482224</v>
      </c>
      <c r="AN712" s="25" t="n">
        <v>-0.113064853120101</v>
      </c>
      <c r="AO712" s="25" t="n">
        <v>-0.5929696691786395</v>
      </c>
      <c r="AP712" s="25" t="n">
        <v>-0.3166895713192522</v>
      </c>
      <c r="AQ712" s="25" t="n">
        <v>-0.5562935560569291</v>
      </c>
    </row>
    <row r="713">
      <c r="A713" s="23">
        <f>Universe!A713</f>
        <v/>
      </c>
      <c r="B713" s="24">
        <f>IF(Universe!W713="","",(Universe!W713-$B$2550)/$C$2550)</f>
        <v/>
      </c>
      <c r="C713" s="24">
        <f>IF(Universe!X713="","",(Universe!X713-$B$2551)/$C$2551)</f>
        <v/>
      </c>
      <c r="D713" s="24">
        <f>IF(Universe!Y713="","",(Universe!Y713-$B$2552)/$C$2552)</f>
        <v/>
      </c>
      <c r="E713" s="24">
        <f>IF(Universe!Z713="","",(Universe!Z713-$B$2553)/$C$2553)</f>
        <v/>
      </c>
      <c r="F713" s="24">
        <f>IF(Universe!AA713="","",(Universe!AA713-$B$2554)/$C$2554)</f>
        <v/>
      </c>
      <c r="G713" s="24">
        <f>IF(Universe!AB713="","",(Universe!AB713-$B$2555)/$C$2555)</f>
        <v/>
      </c>
      <c r="H713" s="24">
        <f>IF(Universe!AC713="","",(Universe!AC713-$B$2556)/$C$2556)</f>
        <v/>
      </c>
      <c r="I713" s="24">
        <f>IF(Universe!AD713="","",(Universe!AD713-$B$2557)/$C$2557)</f>
        <v/>
      </c>
      <c r="J713" s="24">
        <f>IF(Universe!AE713="","",(Universe!AE713-$B$2558)/$C$2558)</f>
        <v/>
      </c>
      <c r="K713" s="24">
        <f>IF(Universe!AF713="","",(Universe!AF713-$B$2559)/$C$2559)</f>
        <v/>
      </c>
      <c r="L713" s="24">
        <f>IF(Universe!AG713="","",(Universe!AG713-$B$2560)/$C$2560)</f>
        <v/>
      </c>
      <c r="M713" s="24">
        <f>IF(Universe!AH713="","",(Universe!AH713-$B$2561)/$C$2561)</f>
        <v/>
      </c>
      <c r="N713" s="24">
        <f>IF(Universe!AI713="","",(Universe!AI713-$B$2562)/$C$2562)</f>
        <v/>
      </c>
      <c r="O713" s="24">
        <f>0.74*IF(B713="",0,B713)+0.16*IF(C713="",0,C713)+0.1*IF(D713="",0,D713)</f>
        <v/>
      </c>
      <c r="P713" s="24">
        <f>0.35*IF(E713="",0,E713)+0.35*IF(F713="",0,F713)+0.3*IF(G713="",0,G713)</f>
        <v/>
      </c>
      <c r="Q713" s="24">
        <f>0.656*IF(I713="",0,I713)+0.344*IF(H713="",0,H713)</f>
        <v/>
      </c>
      <c r="R713" s="24">
        <f>0.338*IF(J713="",0,J713)+0.662*IF(K713="",0,K713)</f>
        <v/>
      </c>
      <c r="S713" s="24">
        <f>0.38*IF(L713="",0,L713)+0.35*IF(M713="",0,M713)+0.27*IF(N713="",0,N713)</f>
        <v/>
      </c>
      <c r="T713" s="24">
        <f>IF(Universe!S713="","",((Universe!S713-$B$2565)/$C$2565)^3)</f>
        <v/>
      </c>
      <c r="U713" s="24">
        <f>IF(Universe!S713="","",(Universe!S713-$B$2565)/$C$2565)</f>
        <v/>
      </c>
      <c r="V713" s="24">
        <f>IF(Universe!T713="","",(Universe!T713-$B$2566)/$C$2566)</f>
        <v/>
      </c>
      <c r="W713" s="24">
        <f>IF(Universe!U713="","",(Universe!U713-$B$2567)/$C$2567)</f>
        <v/>
      </c>
      <c r="X713" s="24">
        <f>IF(O713="","",(O713-$B$2571)/$C$2571)</f>
        <v/>
      </c>
      <c r="Y713" s="24">
        <f>IF(T713="","",(T713-$B$2576)/$C$2576)</f>
        <v/>
      </c>
      <c r="Z713" s="24">
        <f>IF(Universe!V713="","",(Universe!V713-$B$2568)/$C$2568)</f>
        <v/>
      </c>
      <c r="AA713" s="24">
        <f>IF(P713="","",(P713-$B$2572)/$C$2572)</f>
        <v/>
      </c>
      <c r="AB713" s="24">
        <f>IF(Q713="","",(Q713-$B$2573)/$C$2573)</f>
        <v/>
      </c>
      <c r="AC713" s="24">
        <f>IF(R713="","",(R713-$B$2574)/$C$2574)</f>
        <v/>
      </c>
      <c r="AD713" s="24">
        <f>IF(S713="","",(S713-$B$2575)/$C$2575)</f>
        <v/>
      </c>
      <c r="AE713" s="24">
        <f>IF(Y713="","",Y713-(19.12044933116382+16.522174187581257*U713))</f>
        <v/>
      </c>
      <c r="AF713" s="24">
        <f>IF(X713="","",(X713-(-0.27268023098325006+0.47142105304415904*V713+-0.3189264934812436*U713)--5.286111042926227e-16)/0.7994208745952703)</f>
        <v/>
      </c>
      <c r="AG713" s="24">
        <f>IF(AA713="","",(AA713-(0.5248806186338691+-0.064206457956449*U713)-5.43454825424064e-16)/0.9977404048781155)</f>
        <v/>
      </c>
      <c r="AH713" s="25" t="n">
        <v>-2.569309078355162</v>
      </c>
      <c r="AI713" s="25" t="n">
        <v>0.09445430069360029</v>
      </c>
      <c r="AJ713" s="25" t="n">
        <v>-0.3396558404124932</v>
      </c>
      <c r="AK713" s="25" t="n">
        <v>-0.2744854280383564</v>
      </c>
      <c r="AL713" s="25" t="n">
        <v>3.335339412981436</v>
      </c>
      <c r="AM713" s="25" t="n">
        <v>0.2843212084730448</v>
      </c>
      <c r="AN713" s="25" t="n">
        <v>-0.6699951036932135</v>
      </c>
      <c r="AO713" s="25" t="n">
        <v>-0.008362611055066299</v>
      </c>
      <c r="AP713" s="25" t="n">
        <v>0.1094923370389562</v>
      </c>
      <c r="AQ713" s="25" t="n">
        <v>-0.5889696583736453</v>
      </c>
    </row>
    <row r="714">
      <c r="A714" s="23">
        <f>Universe!A714</f>
        <v/>
      </c>
      <c r="B714" s="24">
        <f>IF(Universe!W714="","",(Universe!W714-$B$2550)/$C$2550)</f>
        <v/>
      </c>
      <c r="C714" s="24">
        <f>IF(Universe!X714="","",(Universe!X714-$B$2551)/$C$2551)</f>
        <v/>
      </c>
      <c r="D714" s="24">
        <f>IF(Universe!Y714="","",(Universe!Y714-$B$2552)/$C$2552)</f>
        <v/>
      </c>
      <c r="E714" s="24">
        <f>IF(Universe!Z714="","",(Universe!Z714-$B$2553)/$C$2553)</f>
        <v/>
      </c>
      <c r="F714" s="24">
        <f>IF(Universe!AA714="","",(Universe!AA714-$B$2554)/$C$2554)</f>
        <v/>
      </c>
      <c r="G714" s="24">
        <f>IF(Universe!AB714="","",(Universe!AB714-$B$2555)/$C$2555)</f>
        <v/>
      </c>
      <c r="H714" s="24">
        <f>IF(Universe!AC714="","",(Universe!AC714-$B$2556)/$C$2556)</f>
        <v/>
      </c>
      <c r="I714" s="24">
        <f>IF(Universe!AD714="","",(Universe!AD714-$B$2557)/$C$2557)</f>
        <v/>
      </c>
      <c r="J714" s="24">
        <f>IF(Universe!AE714="","",(Universe!AE714-$B$2558)/$C$2558)</f>
        <v/>
      </c>
      <c r="K714" s="24">
        <f>IF(Universe!AF714="","",(Universe!AF714-$B$2559)/$C$2559)</f>
        <v/>
      </c>
      <c r="L714" s="24">
        <f>IF(Universe!AG714="","",(Universe!AG714-$B$2560)/$C$2560)</f>
        <v/>
      </c>
      <c r="M714" s="24">
        <f>IF(Universe!AH714="","",(Universe!AH714-$B$2561)/$C$2561)</f>
        <v/>
      </c>
      <c r="N714" s="24">
        <f>IF(Universe!AI714="","",(Universe!AI714-$B$2562)/$C$2562)</f>
        <v/>
      </c>
      <c r="O714" s="24">
        <f>0.74*IF(B714="",0,B714)+0.16*IF(C714="",0,C714)+0.1*IF(D714="",0,D714)</f>
        <v/>
      </c>
      <c r="P714" s="24">
        <f>0.35*IF(E714="",0,E714)+0.35*IF(F714="",0,F714)+0.3*IF(G714="",0,G714)</f>
        <v/>
      </c>
      <c r="Q714" s="24">
        <f>0.656*IF(I714="",0,I714)+0.344*IF(H714="",0,H714)</f>
        <v/>
      </c>
      <c r="R714" s="24">
        <f>0.338*IF(J714="",0,J714)+0.662*IF(K714="",0,K714)</f>
        <v/>
      </c>
      <c r="S714" s="24">
        <f>0.38*IF(L714="",0,L714)+0.35*IF(M714="",0,M714)+0.27*IF(N714="",0,N714)</f>
        <v/>
      </c>
      <c r="T714" s="24">
        <f>IF(Universe!S714="","",((Universe!S714-$B$2565)/$C$2565)^3)</f>
        <v/>
      </c>
      <c r="U714" s="24">
        <f>IF(Universe!S714="","",(Universe!S714-$B$2565)/$C$2565)</f>
        <v/>
      </c>
      <c r="V714" s="24">
        <f>IF(Universe!T714="","",(Universe!T714-$B$2566)/$C$2566)</f>
        <v/>
      </c>
      <c r="W714" s="24">
        <f>IF(Universe!U714="","",(Universe!U714-$B$2567)/$C$2567)</f>
        <v/>
      </c>
      <c r="X714" s="24">
        <f>IF(O714="","",(O714-$B$2571)/$C$2571)</f>
        <v/>
      </c>
      <c r="Y714" s="24">
        <f>IF(T714="","",(T714-$B$2576)/$C$2576)</f>
        <v/>
      </c>
      <c r="Z714" s="24">
        <f>IF(Universe!V714="","",(Universe!V714-$B$2568)/$C$2568)</f>
        <v/>
      </c>
      <c r="AA714" s="24">
        <f>IF(P714="","",(P714-$B$2572)/$C$2572)</f>
        <v/>
      </c>
      <c r="AB714" s="24">
        <f>IF(Q714="","",(Q714-$B$2573)/$C$2573)</f>
        <v/>
      </c>
      <c r="AC714" s="24">
        <f>IF(R714="","",(R714-$B$2574)/$C$2574)</f>
        <v/>
      </c>
      <c r="AD714" s="24">
        <f>IF(S714="","",(S714-$B$2575)/$C$2575)</f>
        <v/>
      </c>
      <c r="AE714" s="24">
        <f>IF(Y714="","",Y714-(19.12044933116382+16.522174187581257*U714))</f>
        <v/>
      </c>
      <c r="AF714" s="24">
        <f>IF(X714="","",(X714-(-0.27268023098325006+0.47142105304415904*V714+-0.3189264934812436*U714)--5.286111042926227e-16)/0.7994208745952703)</f>
        <v/>
      </c>
      <c r="AG714" s="24">
        <f>IF(AA714="","",(AA714-(0.5248806186338691+-0.064206457956449*U714)-5.43454825424064e-16)/0.9977404048781155)</f>
        <v/>
      </c>
      <c r="AH714" s="25" t="n">
        <v>-3.219937741724325</v>
      </c>
      <c r="AI714" s="25" t="n">
        <v>0.2601372367076445</v>
      </c>
      <c r="AJ714" s="25" t="n">
        <v>-1.085302301253653</v>
      </c>
      <c r="AK714" s="25" t="n">
        <v>0.2115537539818843</v>
      </c>
      <c r="AL714" s="25" t="n">
        <v>2.609922455066211</v>
      </c>
      <c r="AM714" s="25" t="n">
        <v>0.170517644237205</v>
      </c>
      <c r="AN714" s="25" t="n">
        <v>-0.5524171308002944</v>
      </c>
      <c r="AO714" s="25" t="n">
        <v>-0.4327541093597367</v>
      </c>
      <c r="AP714" s="25" t="n">
        <v>0.0342101551786859</v>
      </c>
      <c r="AQ714" s="25" t="n">
        <v>-0.6336026805880477</v>
      </c>
    </row>
    <row r="715">
      <c r="A715" s="23">
        <f>Universe!A715</f>
        <v/>
      </c>
      <c r="B715" s="24">
        <f>IF(Universe!W715="","",(Universe!W715-$B$2550)/$C$2550)</f>
        <v/>
      </c>
      <c r="C715" s="24">
        <f>IF(Universe!X715="","",(Universe!X715-$B$2551)/$C$2551)</f>
        <v/>
      </c>
      <c r="D715" s="24">
        <f>IF(Universe!Y715="","",(Universe!Y715-$B$2552)/$C$2552)</f>
        <v/>
      </c>
      <c r="E715" s="24">
        <f>IF(Universe!Z715="","",(Universe!Z715-$B$2553)/$C$2553)</f>
        <v/>
      </c>
      <c r="F715" s="24">
        <f>IF(Universe!AA715="","",(Universe!AA715-$B$2554)/$C$2554)</f>
        <v/>
      </c>
      <c r="G715" s="24">
        <f>IF(Universe!AB715="","",(Universe!AB715-$B$2555)/$C$2555)</f>
        <v/>
      </c>
      <c r="H715" s="24">
        <f>IF(Universe!AC715="","",(Universe!AC715-$B$2556)/$C$2556)</f>
        <v/>
      </c>
      <c r="I715" s="24">
        <f>IF(Universe!AD715="","",(Universe!AD715-$B$2557)/$C$2557)</f>
        <v/>
      </c>
      <c r="J715" s="24">
        <f>IF(Universe!AE715="","",(Universe!AE715-$B$2558)/$C$2558)</f>
        <v/>
      </c>
      <c r="K715" s="24">
        <f>IF(Universe!AF715="","",(Universe!AF715-$B$2559)/$C$2559)</f>
        <v/>
      </c>
      <c r="L715" s="24">
        <f>IF(Universe!AG715="","",(Universe!AG715-$B$2560)/$C$2560)</f>
        <v/>
      </c>
      <c r="M715" s="24">
        <f>IF(Universe!AH715="","",(Universe!AH715-$B$2561)/$C$2561)</f>
        <v/>
      </c>
      <c r="N715" s="24">
        <f>IF(Universe!AI715="","",(Universe!AI715-$B$2562)/$C$2562)</f>
        <v/>
      </c>
      <c r="O715" s="24">
        <f>0.74*IF(B715="",0,B715)+0.16*IF(C715="",0,C715)+0.1*IF(D715="",0,D715)</f>
        <v/>
      </c>
      <c r="P715" s="24">
        <f>0.35*IF(E715="",0,E715)+0.35*IF(F715="",0,F715)+0.3*IF(G715="",0,G715)</f>
        <v/>
      </c>
      <c r="Q715" s="24">
        <f>0.656*IF(I715="",0,I715)+0.344*IF(H715="",0,H715)</f>
        <v/>
      </c>
      <c r="R715" s="24">
        <f>0.338*IF(J715="",0,J715)+0.662*IF(K715="",0,K715)</f>
        <v/>
      </c>
      <c r="S715" s="24">
        <f>0.38*IF(L715="",0,L715)+0.35*IF(M715="",0,M715)+0.27*IF(N715="",0,N715)</f>
        <v/>
      </c>
      <c r="T715" s="24">
        <f>IF(Universe!S715="","",((Universe!S715-$B$2565)/$C$2565)^3)</f>
        <v/>
      </c>
      <c r="U715" s="24">
        <f>IF(Universe!S715="","",(Universe!S715-$B$2565)/$C$2565)</f>
        <v/>
      </c>
      <c r="V715" s="24">
        <f>IF(Universe!T715="","",(Universe!T715-$B$2566)/$C$2566)</f>
        <v/>
      </c>
      <c r="W715" s="24">
        <f>IF(Universe!U715="","",(Universe!U715-$B$2567)/$C$2567)</f>
        <v/>
      </c>
      <c r="X715" s="24">
        <f>IF(O715="","",(O715-$B$2571)/$C$2571)</f>
        <v/>
      </c>
      <c r="Y715" s="24">
        <f>IF(T715="","",(T715-$B$2576)/$C$2576)</f>
        <v/>
      </c>
      <c r="Z715" s="24">
        <f>IF(Universe!V715="","",(Universe!V715-$B$2568)/$C$2568)</f>
        <v/>
      </c>
      <c r="AA715" s="24">
        <f>IF(P715="","",(P715-$B$2572)/$C$2572)</f>
        <v/>
      </c>
      <c r="AB715" s="24">
        <f>IF(Q715="","",(Q715-$B$2573)/$C$2573)</f>
        <v/>
      </c>
      <c r="AC715" s="24">
        <f>IF(R715="","",(R715-$B$2574)/$C$2574)</f>
        <v/>
      </c>
      <c r="AD715" s="24">
        <f>IF(S715="","",(S715-$B$2575)/$C$2575)</f>
        <v/>
      </c>
      <c r="AE715" s="24">
        <f>IF(Y715="","",Y715-(19.12044933116382+16.522174187581257*U715))</f>
        <v/>
      </c>
      <c r="AF715" s="24">
        <f>IF(X715="","",(X715-(-0.27268023098325006+0.47142105304415904*V715+-0.3189264934812436*U715)--5.286111042926227e-16)/0.7994208745952703)</f>
        <v/>
      </c>
      <c r="AG715" s="24">
        <f>IF(AA715="","",(AA715-(0.5248806186338691+-0.064206457956449*U715)-5.43454825424064e-16)/0.9977404048781155)</f>
        <v/>
      </c>
      <c r="AH715" s="25" t="n">
        <v>-3.471825451960715</v>
      </c>
      <c r="AI715" s="25" t="n">
        <v>0.3853366584955121</v>
      </c>
      <c r="AJ715" s="25" t="n">
        <v>-3.580338453178955</v>
      </c>
      <c r="AK715" s="25" t="n">
        <v>2.220207039149686</v>
      </c>
      <c r="AL715" s="25" t="n">
        <v>2.059895148974629</v>
      </c>
      <c r="AM715" s="25" t="n">
        <v>1.400580107310914</v>
      </c>
      <c r="AN715" s="25" t="n">
        <v>2.11950063709817</v>
      </c>
      <c r="AO715" s="25" t="n">
        <v>-6.577418728780256</v>
      </c>
      <c r="AP715" s="25" t="n">
        <v>-0.0306741312941223</v>
      </c>
      <c r="AQ715" s="25" t="n">
        <v>0.7094523853729976</v>
      </c>
    </row>
    <row r="716">
      <c r="A716" s="23">
        <f>Universe!A716</f>
        <v/>
      </c>
      <c r="B716" s="24">
        <f>IF(Universe!W716="","",(Universe!W716-$B$2550)/$C$2550)</f>
        <v/>
      </c>
      <c r="C716" s="24">
        <f>IF(Universe!X716="","",(Universe!X716-$B$2551)/$C$2551)</f>
        <v/>
      </c>
      <c r="D716" s="24">
        <f>IF(Universe!Y716="","",(Universe!Y716-$B$2552)/$C$2552)</f>
        <v/>
      </c>
      <c r="E716" s="24">
        <f>IF(Universe!Z716="","",(Universe!Z716-$B$2553)/$C$2553)</f>
        <v/>
      </c>
      <c r="F716" s="24">
        <f>IF(Universe!AA716="","",(Universe!AA716-$B$2554)/$C$2554)</f>
        <v/>
      </c>
      <c r="G716" s="24">
        <f>IF(Universe!AB716="","",(Universe!AB716-$B$2555)/$C$2555)</f>
        <v/>
      </c>
      <c r="H716" s="24">
        <f>IF(Universe!AC716="","",(Universe!AC716-$B$2556)/$C$2556)</f>
        <v/>
      </c>
      <c r="I716" s="24">
        <f>IF(Universe!AD716="","",(Universe!AD716-$B$2557)/$C$2557)</f>
        <v/>
      </c>
      <c r="J716" s="24">
        <f>IF(Universe!AE716="","",(Universe!AE716-$B$2558)/$C$2558)</f>
        <v/>
      </c>
      <c r="K716" s="24">
        <f>IF(Universe!AF716="","",(Universe!AF716-$B$2559)/$C$2559)</f>
        <v/>
      </c>
      <c r="L716" s="24">
        <f>IF(Universe!AG716="","",(Universe!AG716-$B$2560)/$C$2560)</f>
        <v/>
      </c>
      <c r="M716" s="24">
        <f>IF(Universe!AH716="","",(Universe!AH716-$B$2561)/$C$2561)</f>
        <v/>
      </c>
      <c r="N716" s="24">
        <f>IF(Universe!AI716="","",(Universe!AI716-$B$2562)/$C$2562)</f>
        <v/>
      </c>
      <c r="O716" s="24">
        <f>0.74*IF(B716="",0,B716)+0.16*IF(C716="",0,C716)+0.1*IF(D716="",0,D716)</f>
        <v/>
      </c>
      <c r="P716" s="24">
        <f>0.35*IF(E716="",0,E716)+0.35*IF(F716="",0,F716)+0.3*IF(G716="",0,G716)</f>
        <v/>
      </c>
      <c r="Q716" s="24">
        <f>0.656*IF(I716="",0,I716)+0.344*IF(H716="",0,H716)</f>
        <v/>
      </c>
      <c r="R716" s="24">
        <f>0.338*IF(J716="",0,J716)+0.662*IF(K716="",0,K716)</f>
        <v/>
      </c>
      <c r="S716" s="24">
        <f>0.38*IF(L716="",0,L716)+0.35*IF(M716="",0,M716)+0.27*IF(N716="",0,N716)</f>
        <v/>
      </c>
      <c r="T716" s="24">
        <f>IF(Universe!S716="","",((Universe!S716-$B$2565)/$C$2565)^3)</f>
        <v/>
      </c>
      <c r="U716" s="24">
        <f>IF(Universe!S716="","",(Universe!S716-$B$2565)/$C$2565)</f>
        <v/>
      </c>
      <c r="V716" s="24">
        <f>IF(Universe!T716="","",(Universe!T716-$B$2566)/$C$2566)</f>
        <v/>
      </c>
      <c r="W716" s="24">
        <f>IF(Universe!U716="","",(Universe!U716-$B$2567)/$C$2567)</f>
        <v/>
      </c>
      <c r="X716" s="24">
        <f>IF(O716="","",(O716-$B$2571)/$C$2571)</f>
        <v/>
      </c>
      <c r="Y716" s="24">
        <f>IF(T716="","",(T716-$B$2576)/$C$2576)</f>
        <v/>
      </c>
      <c r="Z716" s="24">
        <f>IF(Universe!V716="","",(Universe!V716-$B$2568)/$C$2568)</f>
        <v/>
      </c>
      <c r="AA716" s="24">
        <f>IF(P716="","",(P716-$B$2572)/$C$2572)</f>
        <v/>
      </c>
      <c r="AB716" s="24">
        <f>IF(Q716="","",(Q716-$B$2573)/$C$2573)</f>
        <v/>
      </c>
      <c r="AC716" s="24">
        <f>IF(R716="","",(R716-$B$2574)/$C$2574)</f>
        <v/>
      </c>
      <c r="AD716" s="24">
        <f>IF(S716="","",(S716-$B$2575)/$C$2575)</f>
        <v/>
      </c>
      <c r="AE716" s="24">
        <f>IF(Y716="","",Y716-(19.12044933116382+16.522174187581257*U716))</f>
        <v/>
      </c>
      <c r="AF716" s="24">
        <f>IF(X716="","",(X716-(-0.27268023098325006+0.47142105304415904*V716+-0.3189264934812436*U716)--5.286111042926227e-16)/0.7994208745952703)</f>
        <v/>
      </c>
      <c r="AG716" s="24">
        <f>IF(AA716="","",(AA716-(0.5248806186338691+-0.064206457956449*U716)-5.43454825424064e-16)/0.9977404048781155)</f>
        <v/>
      </c>
      <c r="AH716" s="25" t="n">
        <v>-1.750403711978767</v>
      </c>
      <c r="AI716" s="25" t="n">
        <v>-1.075345910190751</v>
      </c>
      <c r="AJ716" s="25" t="n">
        <v>-0.5653948520852737</v>
      </c>
      <c r="AK716" s="25" t="n">
        <v>-0.1157446888345358</v>
      </c>
      <c r="AL716" s="25" t="n">
        <v>3.088282100798033</v>
      </c>
      <c r="AM716" s="25" t="n">
        <v>0.6783419235446115</v>
      </c>
      <c r="AN716" s="25" t="n">
        <v>-0.0054330343944312</v>
      </c>
      <c r="AO716" s="25" t="n">
        <v>0.0529204113407118</v>
      </c>
      <c r="AP716" s="25" t="n">
        <v>-0.4966354564189583</v>
      </c>
      <c r="AQ716" s="25" t="n">
        <v>0.5822245096524266</v>
      </c>
    </row>
    <row r="717">
      <c r="A717" s="23">
        <f>Universe!A717</f>
        <v/>
      </c>
      <c r="B717" s="24">
        <f>IF(Universe!W717="","",(Universe!W717-$B$2550)/$C$2550)</f>
        <v/>
      </c>
      <c r="C717" s="24">
        <f>IF(Universe!X717="","",(Universe!X717-$B$2551)/$C$2551)</f>
        <v/>
      </c>
      <c r="D717" s="24">
        <f>IF(Universe!Y717="","",(Universe!Y717-$B$2552)/$C$2552)</f>
        <v/>
      </c>
      <c r="E717" s="24">
        <f>IF(Universe!Z717="","",(Universe!Z717-$B$2553)/$C$2553)</f>
        <v/>
      </c>
      <c r="F717" s="24">
        <f>IF(Universe!AA717="","",(Universe!AA717-$B$2554)/$C$2554)</f>
        <v/>
      </c>
      <c r="G717" s="24">
        <f>IF(Universe!AB717="","",(Universe!AB717-$B$2555)/$C$2555)</f>
        <v/>
      </c>
      <c r="H717" s="24">
        <f>IF(Universe!AC717="","",(Universe!AC717-$B$2556)/$C$2556)</f>
        <v/>
      </c>
      <c r="I717" s="24">
        <f>IF(Universe!AD717="","",(Universe!AD717-$B$2557)/$C$2557)</f>
        <v/>
      </c>
      <c r="J717" s="24">
        <f>IF(Universe!AE717="","",(Universe!AE717-$B$2558)/$C$2558)</f>
        <v/>
      </c>
      <c r="K717" s="24">
        <f>IF(Universe!AF717="","",(Universe!AF717-$B$2559)/$C$2559)</f>
        <v/>
      </c>
      <c r="L717" s="24">
        <f>IF(Universe!AG717="","",(Universe!AG717-$B$2560)/$C$2560)</f>
        <v/>
      </c>
      <c r="M717" s="24">
        <f>IF(Universe!AH717="","",(Universe!AH717-$B$2561)/$C$2561)</f>
        <v/>
      </c>
      <c r="N717" s="24">
        <f>IF(Universe!AI717="","",(Universe!AI717-$B$2562)/$C$2562)</f>
        <v/>
      </c>
      <c r="O717" s="24">
        <f>0.74*IF(B717="",0,B717)+0.16*IF(C717="",0,C717)+0.1*IF(D717="",0,D717)</f>
        <v/>
      </c>
      <c r="P717" s="24">
        <f>0.35*IF(E717="",0,E717)+0.35*IF(F717="",0,F717)+0.3*IF(G717="",0,G717)</f>
        <v/>
      </c>
      <c r="Q717" s="24">
        <f>0.656*IF(I717="",0,I717)+0.344*IF(H717="",0,H717)</f>
        <v/>
      </c>
      <c r="R717" s="24">
        <f>0.338*IF(J717="",0,J717)+0.662*IF(K717="",0,K717)</f>
        <v/>
      </c>
      <c r="S717" s="24">
        <f>0.38*IF(L717="",0,L717)+0.35*IF(M717="",0,M717)+0.27*IF(N717="",0,N717)</f>
        <v/>
      </c>
      <c r="T717" s="24">
        <f>IF(Universe!S717="","",((Universe!S717-$B$2565)/$C$2565)^3)</f>
        <v/>
      </c>
      <c r="U717" s="24">
        <f>IF(Universe!S717="","",(Universe!S717-$B$2565)/$C$2565)</f>
        <v/>
      </c>
      <c r="V717" s="24">
        <f>IF(Universe!T717="","",(Universe!T717-$B$2566)/$C$2566)</f>
        <v/>
      </c>
      <c r="W717" s="24">
        <f>IF(Universe!U717="","",(Universe!U717-$B$2567)/$C$2567)</f>
        <v/>
      </c>
      <c r="X717" s="24">
        <f>IF(O717="","",(O717-$B$2571)/$C$2571)</f>
        <v/>
      </c>
      <c r="Y717" s="24">
        <f>IF(T717="","",(T717-$B$2576)/$C$2576)</f>
        <v/>
      </c>
      <c r="Z717" s="24">
        <f>IF(Universe!V717="","",(Universe!V717-$B$2568)/$C$2568)</f>
        <v/>
      </c>
      <c r="AA717" s="24">
        <f>IF(P717="","",(P717-$B$2572)/$C$2572)</f>
        <v/>
      </c>
      <c r="AB717" s="24">
        <f>IF(Q717="","",(Q717-$B$2573)/$C$2573)</f>
        <v/>
      </c>
      <c r="AC717" s="24">
        <f>IF(R717="","",(R717-$B$2574)/$C$2574)</f>
        <v/>
      </c>
      <c r="AD717" s="24">
        <f>IF(S717="","",(S717-$B$2575)/$C$2575)</f>
        <v/>
      </c>
      <c r="AE717" s="24">
        <f>IF(Y717="","",Y717-(19.12044933116382+16.522174187581257*U717))</f>
        <v/>
      </c>
      <c r="AF717" s="24">
        <f>IF(X717="","",(X717-(-0.27268023098325006+0.47142105304415904*V717+-0.3189264934812436*U717)--5.286111042926227e-16)/0.7994208745952703)</f>
        <v/>
      </c>
      <c r="AG717" s="24">
        <f>IF(AA717="","",(AA717-(0.5248806186338691+-0.064206457956449*U717)-5.43454825424064e-16)/0.9977404048781155)</f>
        <v/>
      </c>
      <c r="AH717" s="25" t="n">
        <v>-2.54459132989363</v>
      </c>
      <c r="AI717" s="25" t="n">
        <v>1.925389731413978</v>
      </c>
      <c r="AJ717" s="25" t="n">
        <v>-1.292149642061567</v>
      </c>
      <c r="AK717" s="25" t="n">
        <v>0.1832017848513596</v>
      </c>
      <c r="AL717" s="25" t="n">
        <v>3.345111146132286</v>
      </c>
      <c r="AM717" s="25" t="n">
        <v>-0.4003785180168974</v>
      </c>
      <c r="AN717" s="25" t="n">
        <v>1.26830421823698</v>
      </c>
      <c r="AO717" s="25" t="n">
        <v>0.0726440688322248</v>
      </c>
      <c r="AP717" s="25" t="n">
        <v>0.9899764866734376</v>
      </c>
      <c r="AQ717" s="25" t="n">
        <v>1.587421967618536</v>
      </c>
    </row>
    <row r="718">
      <c r="A718" s="23">
        <f>Universe!A718</f>
        <v/>
      </c>
      <c r="B718" s="24">
        <f>IF(Universe!W718="","",(Universe!W718-$B$2550)/$C$2550)</f>
        <v/>
      </c>
      <c r="C718" s="24">
        <f>IF(Universe!X718="","",(Universe!X718-$B$2551)/$C$2551)</f>
        <v/>
      </c>
      <c r="D718" s="24">
        <f>IF(Universe!Y718="","",(Universe!Y718-$B$2552)/$C$2552)</f>
        <v/>
      </c>
      <c r="E718" s="24">
        <f>IF(Universe!Z718="","",(Universe!Z718-$B$2553)/$C$2553)</f>
        <v/>
      </c>
      <c r="F718" s="24">
        <f>IF(Universe!AA718="","",(Universe!AA718-$B$2554)/$C$2554)</f>
        <v/>
      </c>
      <c r="G718" s="24">
        <f>IF(Universe!AB718="","",(Universe!AB718-$B$2555)/$C$2555)</f>
        <v/>
      </c>
      <c r="H718" s="24">
        <f>IF(Universe!AC718="","",(Universe!AC718-$B$2556)/$C$2556)</f>
        <v/>
      </c>
      <c r="I718" s="24">
        <f>IF(Universe!AD718="","",(Universe!AD718-$B$2557)/$C$2557)</f>
        <v/>
      </c>
      <c r="J718" s="24">
        <f>IF(Universe!AE718="","",(Universe!AE718-$B$2558)/$C$2558)</f>
        <v/>
      </c>
      <c r="K718" s="24">
        <f>IF(Universe!AF718="","",(Universe!AF718-$B$2559)/$C$2559)</f>
        <v/>
      </c>
      <c r="L718" s="24">
        <f>IF(Universe!AG718="","",(Universe!AG718-$B$2560)/$C$2560)</f>
        <v/>
      </c>
      <c r="M718" s="24">
        <f>IF(Universe!AH718="","",(Universe!AH718-$B$2561)/$C$2561)</f>
        <v/>
      </c>
      <c r="N718" s="24">
        <f>IF(Universe!AI718="","",(Universe!AI718-$B$2562)/$C$2562)</f>
        <v/>
      </c>
      <c r="O718" s="24">
        <f>0.74*IF(B718="",0,B718)+0.16*IF(C718="",0,C718)+0.1*IF(D718="",0,D718)</f>
        <v/>
      </c>
      <c r="P718" s="24">
        <f>0.35*IF(E718="",0,E718)+0.35*IF(F718="",0,F718)+0.3*IF(G718="",0,G718)</f>
        <v/>
      </c>
      <c r="Q718" s="24">
        <f>0.656*IF(I718="",0,I718)+0.344*IF(H718="",0,H718)</f>
        <v/>
      </c>
      <c r="R718" s="24">
        <f>0.338*IF(J718="",0,J718)+0.662*IF(K718="",0,K718)</f>
        <v/>
      </c>
      <c r="S718" s="24">
        <f>0.38*IF(L718="",0,L718)+0.35*IF(M718="",0,M718)+0.27*IF(N718="",0,N718)</f>
        <v/>
      </c>
      <c r="T718" s="24">
        <f>IF(Universe!S718="","",((Universe!S718-$B$2565)/$C$2565)^3)</f>
        <v/>
      </c>
      <c r="U718" s="24">
        <f>IF(Universe!S718="","",(Universe!S718-$B$2565)/$C$2565)</f>
        <v/>
      </c>
      <c r="V718" s="24">
        <f>IF(Universe!T718="","",(Universe!T718-$B$2566)/$C$2566)</f>
        <v/>
      </c>
      <c r="W718" s="24">
        <f>IF(Universe!U718="","",(Universe!U718-$B$2567)/$C$2567)</f>
        <v/>
      </c>
      <c r="X718" s="24">
        <f>IF(O718="","",(O718-$B$2571)/$C$2571)</f>
        <v/>
      </c>
      <c r="Y718" s="24">
        <f>IF(T718="","",(T718-$B$2576)/$C$2576)</f>
        <v/>
      </c>
      <c r="Z718" s="24">
        <f>IF(Universe!V718="","",(Universe!V718-$B$2568)/$C$2568)</f>
        <v/>
      </c>
      <c r="AA718" s="24">
        <f>IF(P718="","",(P718-$B$2572)/$C$2572)</f>
        <v/>
      </c>
      <c r="AB718" s="24">
        <f>IF(Q718="","",(Q718-$B$2573)/$C$2573)</f>
        <v/>
      </c>
      <c r="AC718" s="24">
        <f>IF(R718="","",(R718-$B$2574)/$C$2574)</f>
        <v/>
      </c>
      <c r="AD718" s="24">
        <f>IF(S718="","",(S718-$B$2575)/$C$2575)</f>
        <v/>
      </c>
      <c r="AE718" s="24">
        <f>IF(Y718="","",Y718-(19.12044933116382+16.522174187581257*U718))</f>
        <v/>
      </c>
      <c r="AF718" s="24">
        <f>IF(X718="","",(X718-(-0.27268023098325006+0.47142105304415904*V718+-0.3189264934812436*U718)--5.286111042926227e-16)/0.7994208745952703)</f>
        <v/>
      </c>
      <c r="AG718" s="24">
        <f>IF(AA718="","",(AA718-(0.5248806186338691+-0.064206457956449*U718)-5.43454825424064e-16)/0.9977404048781155)</f>
        <v/>
      </c>
      <c r="AH718" s="25" t="n">
        <v>-1.920561551361918</v>
      </c>
      <c r="AI718" s="25" t="n">
        <v>0.3735540795117454</v>
      </c>
      <c r="AJ718" s="25" t="n">
        <v>0.5990047164144858</v>
      </c>
      <c r="AK718" s="25" t="n">
        <v>0.4124418908591061</v>
      </c>
      <c r="AL718" s="25" t="n">
        <v>3.227693865616299</v>
      </c>
      <c r="AM718" s="25" t="n">
        <v>-0.1412333266675323</v>
      </c>
      <c r="AN718" s="25" t="n">
        <v>0.679791676429253</v>
      </c>
      <c r="AO718" s="25" t="n">
        <v>-0.0533984845663204</v>
      </c>
      <c r="AP718" s="25" t="n">
        <v>0.1525049735135736</v>
      </c>
      <c r="AQ718" s="25" t="n">
        <v>-0.6218887692754189</v>
      </c>
    </row>
    <row r="719">
      <c r="A719" s="23">
        <f>Universe!A719</f>
        <v/>
      </c>
      <c r="B719" s="24">
        <f>IF(Universe!W719="","",(Universe!W719-$B$2550)/$C$2550)</f>
        <v/>
      </c>
      <c r="C719" s="24">
        <f>IF(Universe!X719="","",(Universe!X719-$B$2551)/$C$2551)</f>
        <v/>
      </c>
      <c r="D719" s="24">
        <f>IF(Universe!Y719="","",(Universe!Y719-$B$2552)/$C$2552)</f>
        <v/>
      </c>
      <c r="E719" s="24">
        <f>IF(Universe!Z719="","",(Universe!Z719-$B$2553)/$C$2553)</f>
        <v/>
      </c>
      <c r="F719" s="24">
        <f>IF(Universe!AA719="","",(Universe!AA719-$B$2554)/$C$2554)</f>
        <v/>
      </c>
      <c r="G719" s="24">
        <f>IF(Universe!AB719="","",(Universe!AB719-$B$2555)/$C$2555)</f>
        <v/>
      </c>
      <c r="H719" s="24">
        <f>IF(Universe!AC719="","",(Universe!AC719-$B$2556)/$C$2556)</f>
        <v/>
      </c>
      <c r="I719" s="24">
        <f>IF(Universe!AD719="","",(Universe!AD719-$B$2557)/$C$2557)</f>
        <v/>
      </c>
      <c r="J719" s="24">
        <f>IF(Universe!AE719="","",(Universe!AE719-$B$2558)/$C$2558)</f>
        <v/>
      </c>
      <c r="K719" s="24">
        <f>IF(Universe!AF719="","",(Universe!AF719-$B$2559)/$C$2559)</f>
        <v/>
      </c>
      <c r="L719" s="24">
        <f>IF(Universe!AG719="","",(Universe!AG719-$B$2560)/$C$2560)</f>
        <v/>
      </c>
      <c r="M719" s="24">
        <f>IF(Universe!AH719="","",(Universe!AH719-$B$2561)/$C$2561)</f>
        <v/>
      </c>
      <c r="N719" s="24">
        <f>IF(Universe!AI719="","",(Universe!AI719-$B$2562)/$C$2562)</f>
        <v/>
      </c>
      <c r="O719" s="24">
        <f>0.74*IF(B719="",0,B719)+0.16*IF(C719="",0,C719)+0.1*IF(D719="",0,D719)</f>
        <v/>
      </c>
      <c r="P719" s="24">
        <f>0.35*IF(E719="",0,E719)+0.35*IF(F719="",0,F719)+0.3*IF(G719="",0,G719)</f>
        <v/>
      </c>
      <c r="Q719" s="24">
        <f>0.656*IF(I719="",0,I719)+0.344*IF(H719="",0,H719)</f>
        <v/>
      </c>
      <c r="R719" s="24">
        <f>0.338*IF(J719="",0,J719)+0.662*IF(K719="",0,K719)</f>
        <v/>
      </c>
      <c r="S719" s="24">
        <f>0.38*IF(L719="",0,L719)+0.35*IF(M719="",0,M719)+0.27*IF(N719="",0,N719)</f>
        <v/>
      </c>
      <c r="T719" s="24">
        <f>IF(Universe!S719="","",((Universe!S719-$B$2565)/$C$2565)^3)</f>
        <v/>
      </c>
      <c r="U719" s="24">
        <f>IF(Universe!S719="","",(Universe!S719-$B$2565)/$C$2565)</f>
        <v/>
      </c>
      <c r="V719" s="24">
        <f>IF(Universe!T719="","",(Universe!T719-$B$2566)/$C$2566)</f>
        <v/>
      </c>
      <c r="W719" s="24">
        <f>IF(Universe!U719="","",(Universe!U719-$B$2567)/$C$2567)</f>
        <v/>
      </c>
      <c r="X719" s="24">
        <f>IF(O719="","",(O719-$B$2571)/$C$2571)</f>
        <v/>
      </c>
      <c r="Y719" s="24">
        <f>IF(T719="","",(T719-$B$2576)/$C$2576)</f>
        <v/>
      </c>
      <c r="Z719" s="24">
        <f>IF(Universe!V719="","",(Universe!V719-$B$2568)/$C$2568)</f>
        <v/>
      </c>
      <c r="AA719" s="24">
        <f>IF(P719="","",(P719-$B$2572)/$C$2572)</f>
        <v/>
      </c>
      <c r="AB719" s="24">
        <f>IF(Q719="","",(Q719-$B$2573)/$C$2573)</f>
        <v/>
      </c>
      <c r="AC719" s="24">
        <f>IF(R719="","",(R719-$B$2574)/$C$2574)</f>
        <v/>
      </c>
      <c r="AD719" s="24">
        <f>IF(S719="","",(S719-$B$2575)/$C$2575)</f>
        <v/>
      </c>
      <c r="AE719" s="24">
        <f>IF(Y719="","",Y719-(19.12044933116382+16.522174187581257*U719))</f>
        <v/>
      </c>
      <c r="AF719" s="24">
        <f>IF(X719="","",(X719-(-0.27268023098325006+0.47142105304415904*V719+-0.3189264934812436*U719)--5.286111042926227e-16)/0.7994208745952703)</f>
        <v/>
      </c>
      <c r="AG719" s="24">
        <f>IF(AA719="","",(AA719-(0.5248806186338691+-0.064206457956449*U719)-5.43454825424064e-16)/0.9977404048781155)</f>
        <v/>
      </c>
      <c r="AH719" s="25" t="n">
        <v>-1.630531945346488</v>
      </c>
      <c r="AI719" s="25" t="n">
        <v>0.5406501484192777</v>
      </c>
      <c r="AJ719" s="25" t="n">
        <v>-0.2930522834427211</v>
      </c>
      <c r="AK719" s="25" t="n">
        <v>0.1575331482496556</v>
      </c>
      <c r="AL719" s="25" t="n">
        <v>2.966504115784651</v>
      </c>
      <c r="AM719" s="25" t="n">
        <v>-0.1114941132701972</v>
      </c>
      <c r="AN719" s="25" t="n">
        <v>0.4567319478445324</v>
      </c>
      <c r="AO719" s="25" t="n">
        <v>-0.0592802337405225</v>
      </c>
      <c r="AP719" s="25" t="n">
        <v>0.8139507300189318</v>
      </c>
      <c r="AQ719" s="25" t="n">
        <v>-0.5725379591475444</v>
      </c>
    </row>
    <row r="720">
      <c r="A720" s="23">
        <f>Universe!A720</f>
        <v/>
      </c>
      <c r="B720" s="24">
        <f>IF(Universe!W720="","",(Universe!W720-$B$2550)/$C$2550)</f>
        <v/>
      </c>
      <c r="C720" s="24">
        <f>IF(Universe!X720="","",(Universe!X720-$B$2551)/$C$2551)</f>
        <v/>
      </c>
      <c r="D720" s="24">
        <f>IF(Universe!Y720="","",(Universe!Y720-$B$2552)/$C$2552)</f>
        <v/>
      </c>
      <c r="E720" s="24">
        <f>IF(Universe!Z720="","",(Universe!Z720-$B$2553)/$C$2553)</f>
        <v/>
      </c>
      <c r="F720" s="24">
        <f>IF(Universe!AA720="","",(Universe!AA720-$B$2554)/$C$2554)</f>
        <v/>
      </c>
      <c r="G720" s="24">
        <f>IF(Universe!AB720="","",(Universe!AB720-$B$2555)/$C$2555)</f>
        <v/>
      </c>
      <c r="H720" s="24">
        <f>IF(Universe!AC720="","",(Universe!AC720-$B$2556)/$C$2556)</f>
        <v/>
      </c>
      <c r="I720" s="24">
        <f>IF(Universe!AD720="","",(Universe!AD720-$B$2557)/$C$2557)</f>
        <v/>
      </c>
      <c r="J720" s="24">
        <f>IF(Universe!AE720="","",(Universe!AE720-$B$2558)/$C$2558)</f>
        <v/>
      </c>
      <c r="K720" s="24">
        <f>IF(Universe!AF720="","",(Universe!AF720-$B$2559)/$C$2559)</f>
        <v/>
      </c>
      <c r="L720" s="24">
        <f>IF(Universe!AG720="","",(Universe!AG720-$B$2560)/$C$2560)</f>
        <v/>
      </c>
      <c r="M720" s="24">
        <f>IF(Universe!AH720="","",(Universe!AH720-$B$2561)/$C$2561)</f>
        <v/>
      </c>
      <c r="N720" s="24">
        <f>IF(Universe!AI720="","",(Universe!AI720-$B$2562)/$C$2562)</f>
        <v/>
      </c>
      <c r="O720" s="24">
        <f>0.74*IF(B720="",0,B720)+0.16*IF(C720="",0,C720)+0.1*IF(D720="",0,D720)</f>
        <v/>
      </c>
      <c r="P720" s="24">
        <f>0.35*IF(E720="",0,E720)+0.35*IF(F720="",0,F720)+0.3*IF(G720="",0,G720)</f>
        <v/>
      </c>
      <c r="Q720" s="24">
        <f>0.656*IF(I720="",0,I720)+0.344*IF(H720="",0,H720)</f>
        <v/>
      </c>
      <c r="R720" s="24">
        <f>0.338*IF(J720="",0,J720)+0.662*IF(K720="",0,K720)</f>
        <v/>
      </c>
      <c r="S720" s="24">
        <f>0.38*IF(L720="",0,L720)+0.35*IF(M720="",0,M720)+0.27*IF(N720="",0,N720)</f>
        <v/>
      </c>
      <c r="T720" s="24">
        <f>IF(Universe!S720="","",((Universe!S720-$B$2565)/$C$2565)^3)</f>
        <v/>
      </c>
      <c r="U720" s="24">
        <f>IF(Universe!S720="","",(Universe!S720-$B$2565)/$C$2565)</f>
        <v/>
      </c>
      <c r="V720" s="24">
        <f>IF(Universe!T720="","",(Universe!T720-$B$2566)/$C$2566)</f>
        <v/>
      </c>
      <c r="W720" s="24">
        <f>IF(Universe!U720="","",(Universe!U720-$B$2567)/$C$2567)</f>
        <v/>
      </c>
      <c r="X720" s="24">
        <f>IF(O720="","",(O720-$B$2571)/$C$2571)</f>
        <v/>
      </c>
      <c r="Y720" s="24">
        <f>IF(T720="","",(T720-$B$2576)/$C$2576)</f>
        <v/>
      </c>
      <c r="Z720" s="24">
        <f>IF(Universe!V720="","",(Universe!V720-$B$2568)/$C$2568)</f>
        <v/>
      </c>
      <c r="AA720" s="24">
        <f>IF(P720="","",(P720-$B$2572)/$C$2572)</f>
        <v/>
      </c>
      <c r="AB720" s="24">
        <f>IF(Q720="","",(Q720-$B$2573)/$C$2573)</f>
        <v/>
      </c>
      <c r="AC720" s="24">
        <f>IF(R720="","",(R720-$B$2574)/$C$2574)</f>
        <v/>
      </c>
      <c r="AD720" s="24">
        <f>IF(S720="","",(S720-$B$2575)/$C$2575)</f>
        <v/>
      </c>
      <c r="AE720" s="24">
        <f>IF(Y720="","",Y720-(19.12044933116382+16.522174187581257*U720))</f>
        <v/>
      </c>
      <c r="AF720" s="24">
        <f>IF(X720="","",(X720-(-0.27268023098325006+0.47142105304415904*V720+-0.3189264934812436*U720)--5.286111042926227e-16)/0.7994208745952703)</f>
        <v/>
      </c>
      <c r="AG720" s="24">
        <f>IF(AA720="","",(AA720-(0.5248806186338691+-0.064206457956449*U720)-5.43454825424064e-16)/0.9977404048781155)</f>
        <v/>
      </c>
      <c r="AH720" s="25" t="n">
        <v>-2.978118898565416</v>
      </c>
      <c r="AI720" s="25" t="n">
        <v>-1.280058753578945</v>
      </c>
      <c r="AJ720" s="25" t="n">
        <v>-0.4422381985308809</v>
      </c>
      <c r="AK720" s="25" t="n">
        <v>-0.2626815008969172</v>
      </c>
      <c r="AL720" s="25" t="n">
        <v>2.990355540314338</v>
      </c>
      <c r="AM720" s="25" t="n">
        <v>1.132187327852161</v>
      </c>
      <c r="AN720" s="25" t="n">
        <v>-0.5673190443789339</v>
      </c>
      <c r="AO720" s="25" t="n">
        <v>0.0790583245118249</v>
      </c>
      <c r="AP720" s="25" t="n">
        <v>0.2527216772005245</v>
      </c>
      <c r="AQ720" s="25" t="n">
        <v>0.2396204781215425</v>
      </c>
    </row>
    <row r="721">
      <c r="A721" s="23">
        <f>Universe!A721</f>
        <v/>
      </c>
      <c r="B721" s="24">
        <f>IF(Universe!W721="","",(Universe!W721-$B$2550)/$C$2550)</f>
        <v/>
      </c>
      <c r="C721" s="24">
        <f>IF(Universe!X721="","",(Universe!X721-$B$2551)/$C$2551)</f>
        <v/>
      </c>
      <c r="D721" s="24">
        <f>IF(Universe!Y721="","",(Universe!Y721-$B$2552)/$C$2552)</f>
        <v/>
      </c>
      <c r="E721" s="24">
        <f>IF(Universe!Z721="","",(Universe!Z721-$B$2553)/$C$2553)</f>
        <v/>
      </c>
      <c r="F721" s="24">
        <f>IF(Universe!AA721="","",(Universe!AA721-$B$2554)/$C$2554)</f>
        <v/>
      </c>
      <c r="G721" s="24">
        <f>IF(Universe!AB721="","",(Universe!AB721-$B$2555)/$C$2555)</f>
        <v/>
      </c>
      <c r="H721" s="24">
        <f>IF(Universe!AC721="","",(Universe!AC721-$B$2556)/$C$2556)</f>
        <v/>
      </c>
      <c r="I721" s="24">
        <f>IF(Universe!AD721="","",(Universe!AD721-$B$2557)/$C$2557)</f>
        <v/>
      </c>
      <c r="J721" s="24">
        <f>IF(Universe!AE721="","",(Universe!AE721-$B$2558)/$C$2558)</f>
        <v/>
      </c>
      <c r="K721" s="24">
        <f>IF(Universe!AF721="","",(Universe!AF721-$B$2559)/$C$2559)</f>
        <v/>
      </c>
      <c r="L721" s="24">
        <f>IF(Universe!AG721="","",(Universe!AG721-$B$2560)/$C$2560)</f>
        <v/>
      </c>
      <c r="M721" s="24">
        <f>IF(Universe!AH721="","",(Universe!AH721-$B$2561)/$C$2561)</f>
        <v/>
      </c>
      <c r="N721" s="24">
        <f>IF(Universe!AI721="","",(Universe!AI721-$B$2562)/$C$2562)</f>
        <v/>
      </c>
      <c r="O721" s="24">
        <f>0.74*IF(B721="",0,B721)+0.16*IF(C721="",0,C721)+0.1*IF(D721="",0,D721)</f>
        <v/>
      </c>
      <c r="P721" s="24">
        <f>0.35*IF(E721="",0,E721)+0.35*IF(F721="",0,F721)+0.3*IF(G721="",0,G721)</f>
        <v/>
      </c>
      <c r="Q721" s="24">
        <f>0.656*IF(I721="",0,I721)+0.344*IF(H721="",0,H721)</f>
        <v/>
      </c>
      <c r="R721" s="24">
        <f>0.338*IF(J721="",0,J721)+0.662*IF(K721="",0,K721)</f>
        <v/>
      </c>
      <c r="S721" s="24">
        <f>0.38*IF(L721="",0,L721)+0.35*IF(M721="",0,M721)+0.27*IF(N721="",0,N721)</f>
        <v/>
      </c>
      <c r="T721" s="24">
        <f>IF(Universe!S721="","",((Universe!S721-$B$2565)/$C$2565)^3)</f>
        <v/>
      </c>
      <c r="U721" s="24">
        <f>IF(Universe!S721="","",(Universe!S721-$B$2565)/$C$2565)</f>
        <v/>
      </c>
      <c r="V721" s="24">
        <f>IF(Universe!T721="","",(Universe!T721-$B$2566)/$C$2566)</f>
        <v/>
      </c>
      <c r="W721" s="24">
        <f>IF(Universe!U721="","",(Universe!U721-$B$2567)/$C$2567)</f>
        <v/>
      </c>
      <c r="X721" s="24">
        <f>IF(O721="","",(O721-$B$2571)/$C$2571)</f>
        <v/>
      </c>
      <c r="Y721" s="24">
        <f>IF(T721="","",(T721-$B$2576)/$C$2576)</f>
        <v/>
      </c>
      <c r="Z721" s="24">
        <f>IF(Universe!V721="","",(Universe!V721-$B$2568)/$C$2568)</f>
        <v/>
      </c>
      <c r="AA721" s="24">
        <f>IF(P721="","",(P721-$B$2572)/$C$2572)</f>
        <v/>
      </c>
      <c r="AB721" s="24">
        <f>IF(Q721="","",(Q721-$B$2573)/$C$2573)</f>
        <v/>
      </c>
      <c r="AC721" s="24">
        <f>IF(R721="","",(R721-$B$2574)/$C$2574)</f>
        <v/>
      </c>
      <c r="AD721" s="24">
        <f>IF(S721="","",(S721-$B$2575)/$C$2575)</f>
        <v/>
      </c>
      <c r="AE721" s="24">
        <f>IF(Y721="","",Y721-(19.12044933116382+16.522174187581257*U721))</f>
        <v/>
      </c>
      <c r="AF721" s="24">
        <f>IF(X721="","",(X721-(-0.27268023098325006+0.47142105304415904*V721+-0.3189264934812436*U721)--5.286111042926227e-16)/0.7994208745952703)</f>
        <v/>
      </c>
      <c r="AG721" s="24">
        <f>IF(AA721="","",(AA721-(0.5248806186338691+-0.064206457956449*U721)-5.43454825424064e-16)/0.9977404048781155)</f>
        <v/>
      </c>
      <c r="AH721" s="25" t="n">
        <v>-3.499753539722374</v>
      </c>
      <c r="AI721" s="25" t="n">
        <v>0.6788171979099239</v>
      </c>
      <c r="AJ721" s="25" t="n">
        <v>0.9802507859017719</v>
      </c>
      <c r="AK721" s="25" t="n">
        <v>0.1193199250967033</v>
      </c>
      <c r="AL721" s="25" t="n">
        <v>1.98872766889019</v>
      </c>
      <c r="AM721" s="25" t="n">
        <v>-0.8102683190332334</v>
      </c>
      <c r="AN721" s="25" t="n">
        <v>0.5721889031368548</v>
      </c>
      <c r="AO721" s="25" t="n">
        <v>-0.4885162124511755</v>
      </c>
      <c r="AP721" s="25" t="n">
        <v>-0.210662669851262</v>
      </c>
      <c r="AQ721" s="25" t="n">
        <v>0.8692254155735855</v>
      </c>
    </row>
    <row r="722">
      <c r="A722" s="23">
        <f>Universe!A722</f>
        <v/>
      </c>
      <c r="B722" s="24">
        <f>IF(Universe!W722="","",(Universe!W722-$B$2550)/$C$2550)</f>
        <v/>
      </c>
      <c r="C722" s="24">
        <f>IF(Universe!X722="","",(Universe!X722-$B$2551)/$C$2551)</f>
        <v/>
      </c>
      <c r="D722" s="24">
        <f>IF(Universe!Y722="","",(Universe!Y722-$B$2552)/$C$2552)</f>
        <v/>
      </c>
      <c r="E722" s="24">
        <f>IF(Universe!Z722="","",(Universe!Z722-$B$2553)/$C$2553)</f>
        <v/>
      </c>
      <c r="F722" s="24">
        <f>IF(Universe!AA722="","",(Universe!AA722-$B$2554)/$C$2554)</f>
        <v/>
      </c>
      <c r="G722" s="24">
        <f>IF(Universe!AB722="","",(Universe!AB722-$B$2555)/$C$2555)</f>
        <v/>
      </c>
      <c r="H722" s="24">
        <f>IF(Universe!AC722="","",(Universe!AC722-$B$2556)/$C$2556)</f>
        <v/>
      </c>
      <c r="I722" s="24">
        <f>IF(Universe!AD722="","",(Universe!AD722-$B$2557)/$C$2557)</f>
        <v/>
      </c>
      <c r="J722" s="24">
        <f>IF(Universe!AE722="","",(Universe!AE722-$B$2558)/$C$2558)</f>
        <v/>
      </c>
      <c r="K722" s="24">
        <f>IF(Universe!AF722="","",(Universe!AF722-$B$2559)/$C$2559)</f>
        <v/>
      </c>
      <c r="L722" s="24">
        <f>IF(Universe!AG722="","",(Universe!AG722-$B$2560)/$C$2560)</f>
        <v/>
      </c>
      <c r="M722" s="24">
        <f>IF(Universe!AH722="","",(Universe!AH722-$B$2561)/$C$2561)</f>
        <v/>
      </c>
      <c r="N722" s="24">
        <f>IF(Universe!AI722="","",(Universe!AI722-$B$2562)/$C$2562)</f>
        <v/>
      </c>
      <c r="O722" s="24">
        <f>0.74*IF(B722="",0,B722)+0.16*IF(C722="",0,C722)+0.1*IF(D722="",0,D722)</f>
        <v/>
      </c>
      <c r="P722" s="24">
        <f>0.35*IF(E722="",0,E722)+0.35*IF(F722="",0,F722)+0.3*IF(G722="",0,G722)</f>
        <v/>
      </c>
      <c r="Q722" s="24">
        <f>0.656*IF(I722="",0,I722)+0.344*IF(H722="",0,H722)</f>
        <v/>
      </c>
      <c r="R722" s="24">
        <f>0.338*IF(J722="",0,J722)+0.662*IF(K722="",0,K722)</f>
        <v/>
      </c>
      <c r="S722" s="24">
        <f>0.38*IF(L722="",0,L722)+0.35*IF(M722="",0,M722)+0.27*IF(N722="",0,N722)</f>
        <v/>
      </c>
      <c r="T722" s="24">
        <f>IF(Universe!S722="","",((Universe!S722-$B$2565)/$C$2565)^3)</f>
        <v/>
      </c>
      <c r="U722" s="24">
        <f>IF(Universe!S722="","",(Universe!S722-$B$2565)/$C$2565)</f>
        <v/>
      </c>
      <c r="V722" s="24">
        <f>IF(Universe!T722="","",(Universe!T722-$B$2566)/$C$2566)</f>
        <v/>
      </c>
      <c r="W722" s="24">
        <f>IF(Universe!U722="","",(Universe!U722-$B$2567)/$C$2567)</f>
        <v/>
      </c>
      <c r="X722" s="24">
        <f>IF(O722="","",(O722-$B$2571)/$C$2571)</f>
        <v/>
      </c>
      <c r="Y722" s="24">
        <f>IF(T722="","",(T722-$B$2576)/$C$2576)</f>
        <v/>
      </c>
      <c r="Z722" s="24">
        <f>IF(Universe!V722="","",(Universe!V722-$B$2568)/$C$2568)</f>
        <v/>
      </c>
      <c r="AA722" s="24">
        <f>IF(P722="","",(P722-$B$2572)/$C$2572)</f>
        <v/>
      </c>
      <c r="AB722" s="24">
        <f>IF(Q722="","",(Q722-$B$2573)/$C$2573)</f>
        <v/>
      </c>
      <c r="AC722" s="24">
        <f>IF(R722="","",(R722-$B$2574)/$C$2574)</f>
        <v/>
      </c>
      <c r="AD722" s="24">
        <f>IF(S722="","",(S722-$B$2575)/$C$2575)</f>
        <v/>
      </c>
      <c r="AE722" s="24">
        <f>IF(Y722="","",Y722-(19.12044933116382+16.522174187581257*U722))</f>
        <v/>
      </c>
      <c r="AF722" s="24">
        <f>IF(X722="","",(X722-(-0.27268023098325006+0.47142105304415904*V722+-0.3189264934812436*U722)--5.286111042926227e-16)/0.7994208745952703)</f>
        <v/>
      </c>
      <c r="AG722" s="24">
        <f>IF(AA722="","",(AA722-(0.5248806186338691+-0.064206457956449*U722)-5.43454825424064e-16)/0.9977404048781155)</f>
        <v/>
      </c>
      <c r="AH722" s="25" t="n">
        <v>-2.257726808846133</v>
      </c>
      <c r="AI722" s="25" t="n">
        <v>-0.5031026704828997</v>
      </c>
      <c r="AJ722" s="25" t="n">
        <v>-0.2671537157482617</v>
      </c>
      <c r="AK722" s="25" t="n">
        <v>-0.2290744313464207</v>
      </c>
      <c r="AL722" s="25" t="n">
        <v>3.374273562580348</v>
      </c>
      <c r="AM722" s="25" t="n">
        <v>0.1083229335108586</v>
      </c>
      <c r="AN722" s="25" t="n">
        <v>-0.5809677525243059</v>
      </c>
      <c r="AO722" s="25" t="n">
        <v>0.0178117498930727</v>
      </c>
      <c r="AP722" s="25" t="n">
        <v>-0.0024813425081476</v>
      </c>
      <c r="AQ722" s="25" t="n">
        <v>-0.1465436231429803</v>
      </c>
    </row>
    <row r="723">
      <c r="A723" s="23">
        <f>Universe!A723</f>
        <v/>
      </c>
      <c r="B723" s="24">
        <f>IF(Universe!W723="","",(Universe!W723-$B$2550)/$C$2550)</f>
        <v/>
      </c>
      <c r="C723" s="24">
        <f>IF(Universe!X723="","",(Universe!X723-$B$2551)/$C$2551)</f>
        <v/>
      </c>
      <c r="D723" s="24">
        <f>IF(Universe!Y723="","",(Universe!Y723-$B$2552)/$C$2552)</f>
        <v/>
      </c>
      <c r="E723" s="24">
        <f>IF(Universe!Z723="","",(Universe!Z723-$B$2553)/$C$2553)</f>
        <v/>
      </c>
      <c r="F723" s="24">
        <f>IF(Universe!AA723="","",(Universe!AA723-$B$2554)/$C$2554)</f>
        <v/>
      </c>
      <c r="G723" s="24">
        <f>IF(Universe!AB723="","",(Universe!AB723-$B$2555)/$C$2555)</f>
        <v/>
      </c>
      <c r="H723" s="24">
        <f>IF(Universe!AC723="","",(Universe!AC723-$B$2556)/$C$2556)</f>
        <v/>
      </c>
      <c r="I723" s="24">
        <f>IF(Universe!AD723="","",(Universe!AD723-$B$2557)/$C$2557)</f>
        <v/>
      </c>
      <c r="J723" s="24">
        <f>IF(Universe!AE723="","",(Universe!AE723-$B$2558)/$C$2558)</f>
        <v/>
      </c>
      <c r="K723" s="24">
        <f>IF(Universe!AF723="","",(Universe!AF723-$B$2559)/$C$2559)</f>
        <v/>
      </c>
      <c r="L723" s="24">
        <f>IF(Universe!AG723="","",(Universe!AG723-$B$2560)/$C$2560)</f>
        <v/>
      </c>
      <c r="M723" s="24">
        <f>IF(Universe!AH723="","",(Universe!AH723-$B$2561)/$C$2561)</f>
        <v/>
      </c>
      <c r="N723" s="24">
        <f>IF(Universe!AI723="","",(Universe!AI723-$B$2562)/$C$2562)</f>
        <v/>
      </c>
      <c r="O723" s="24">
        <f>0.74*IF(B723="",0,B723)+0.16*IF(C723="",0,C723)+0.1*IF(D723="",0,D723)</f>
        <v/>
      </c>
      <c r="P723" s="24">
        <f>0.35*IF(E723="",0,E723)+0.35*IF(F723="",0,F723)+0.3*IF(G723="",0,G723)</f>
        <v/>
      </c>
      <c r="Q723" s="24">
        <f>0.656*IF(I723="",0,I723)+0.344*IF(H723="",0,H723)</f>
        <v/>
      </c>
      <c r="R723" s="24">
        <f>0.338*IF(J723="",0,J723)+0.662*IF(K723="",0,K723)</f>
        <v/>
      </c>
      <c r="S723" s="24">
        <f>0.38*IF(L723="",0,L723)+0.35*IF(M723="",0,M723)+0.27*IF(N723="",0,N723)</f>
        <v/>
      </c>
      <c r="T723" s="24">
        <f>IF(Universe!S723="","",((Universe!S723-$B$2565)/$C$2565)^3)</f>
        <v/>
      </c>
      <c r="U723" s="24">
        <f>IF(Universe!S723="","",(Universe!S723-$B$2565)/$C$2565)</f>
        <v/>
      </c>
      <c r="V723" s="24">
        <f>IF(Universe!T723="","",(Universe!T723-$B$2566)/$C$2566)</f>
        <v/>
      </c>
      <c r="W723" s="24">
        <f>IF(Universe!U723="","",(Universe!U723-$B$2567)/$C$2567)</f>
        <v/>
      </c>
      <c r="X723" s="24">
        <f>IF(O723="","",(O723-$B$2571)/$C$2571)</f>
        <v/>
      </c>
      <c r="Y723" s="24">
        <f>IF(T723="","",(T723-$B$2576)/$C$2576)</f>
        <v/>
      </c>
      <c r="Z723" s="24">
        <f>IF(Universe!V723="","",(Universe!V723-$B$2568)/$C$2568)</f>
        <v/>
      </c>
      <c r="AA723" s="24">
        <f>IF(P723="","",(P723-$B$2572)/$C$2572)</f>
        <v/>
      </c>
      <c r="AB723" s="24">
        <f>IF(Q723="","",(Q723-$B$2573)/$C$2573)</f>
        <v/>
      </c>
      <c r="AC723" s="24">
        <f>IF(R723="","",(R723-$B$2574)/$C$2574)</f>
        <v/>
      </c>
      <c r="AD723" s="24">
        <f>IF(S723="","",(S723-$B$2575)/$C$2575)</f>
        <v/>
      </c>
      <c r="AE723" s="24">
        <f>IF(Y723="","",Y723-(19.12044933116382+16.522174187581257*U723))</f>
        <v/>
      </c>
      <c r="AF723" s="24">
        <f>IF(X723="","",(X723-(-0.27268023098325006+0.47142105304415904*V723+-0.3189264934812436*U723)--5.286111042926227e-16)/0.7994208745952703)</f>
        <v/>
      </c>
      <c r="AG723" s="24">
        <f>IF(AA723="","",(AA723-(0.5248806186338691+-0.064206457956449*U723)-5.43454825424064e-16)/0.9977404048781155)</f>
        <v/>
      </c>
      <c r="AH723" s="25" t="n">
        <v>-1.304101649517723</v>
      </c>
      <c r="AI723" s="25" t="n">
        <v>0.1698237462243772</v>
      </c>
      <c r="AJ723" s="25" t="n">
        <v>-0.3571159371486506</v>
      </c>
      <c r="AK723" s="25" t="n">
        <v>-0.7058894200102267</v>
      </c>
      <c r="AL723" s="25" t="n">
        <v>2.547613675453078</v>
      </c>
      <c r="AM723" s="25" t="n">
        <v>0.1160131071570425</v>
      </c>
      <c r="AN723" s="25" t="n">
        <v>-0.3287231802839652</v>
      </c>
      <c r="AO723" s="25" t="n">
        <v>0.0130134718055461</v>
      </c>
      <c r="AP723" s="25" t="n">
        <v>-0.1404871060649531</v>
      </c>
      <c r="AQ723" s="25" t="n">
        <v>-0.1235306854837202</v>
      </c>
    </row>
    <row r="724">
      <c r="A724" s="23">
        <f>Universe!A724</f>
        <v/>
      </c>
      <c r="B724" s="24">
        <f>IF(Universe!W724="","",(Universe!W724-$B$2550)/$C$2550)</f>
        <v/>
      </c>
      <c r="C724" s="24">
        <f>IF(Universe!X724="","",(Universe!X724-$B$2551)/$C$2551)</f>
        <v/>
      </c>
      <c r="D724" s="24">
        <f>IF(Universe!Y724="","",(Universe!Y724-$B$2552)/$C$2552)</f>
        <v/>
      </c>
      <c r="E724" s="24">
        <f>IF(Universe!Z724="","",(Universe!Z724-$B$2553)/$C$2553)</f>
        <v/>
      </c>
      <c r="F724" s="24">
        <f>IF(Universe!AA724="","",(Universe!AA724-$B$2554)/$C$2554)</f>
        <v/>
      </c>
      <c r="G724" s="24">
        <f>IF(Universe!AB724="","",(Universe!AB724-$B$2555)/$C$2555)</f>
        <v/>
      </c>
      <c r="H724" s="24">
        <f>IF(Universe!AC724="","",(Universe!AC724-$B$2556)/$C$2556)</f>
        <v/>
      </c>
      <c r="I724" s="24">
        <f>IF(Universe!AD724="","",(Universe!AD724-$B$2557)/$C$2557)</f>
        <v/>
      </c>
      <c r="J724" s="24">
        <f>IF(Universe!AE724="","",(Universe!AE724-$B$2558)/$C$2558)</f>
        <v/>
      </c>
      <c r="K724" s="24">
        <f>IF(Universe!AF724="","",(Universe!AF724-$B$2559)/$C$2559)</f>
        <v/>
      </c>
      <c r="L724" s="24">
        <f>IF(Universe!AG724="","",(Universe!AG724-$B$2560)/$C$2560)</f>
        <v/>
      </c>
      <c r="M724" s="24">
        <f>IF(Universe!AH724="","",(Universe!AH724-$B$2561)/$C$2561)</f>
        <v/>
      </c>
      <c r="N724" s="24">
        <f>IF(Universe!AI724="","",(Universe!AI724-$B$2562)/$C$2562)</f>
        <v/>
      </c>
      <c r="O724" s="24">
        <f>0.74*IF(B724="",0,B724)+0.16*IF(C724="",0,C724)+0.1*IF(D724="",0,D724)</f>
        <v/>
      </c>
      <c r="P724" s="24">
        <f>0.35*IF(E724="",0,E724)+0.35*IF(F724="",0,F724)+0.3*IF(G724="",0,G724)</f>
        <v/>
      </c>
      <c r="Q724" s="24">
        <f>0.656*IF(I724="",0,I724)+0.344*IF(H724="",0,H724)</f>
        <v/>
      </c>
      <c r="R724" s="24">
        <f>0.338*IF(J724="",0,J724)+0.662*IF(K724="",0,K724)</f>
        <v/>
      </c>
      <c r="S724" s="24">
        <f>0.38*IF(L724="",0,L724)+0.35*IF(M724="",0,M724)+0.27*IF(N724="",0,N724)</f>
        <v/>
      </c>
      <c r="T724" s="24">
        <f>IF(Universe!S724="","",((Universe!S724-$B$2565)/$C$2565)^3)</f>
        <v/>
      </c>
      <c r="U724" s="24">
        <f>IF(Universe!S724="","",(Universe!S724-$B$2565)/$C$2565)</f>
        <v/>
      </c>
      <c r="V724" s="24">
        <f>IF(Universe!T724="","",(Universe!T724-$B$2566)/$C$2566)</f>
        <v/>
      </c>
      <c r="W724" s="24">
        <f>IF(Universe!U724="","",(Universe!U724-$B$2567)/$C$2567)</f>
        <v/>
      </c>
      <c r="X724" s="24">
        <f>IF(O724="","",(O724-$B$2571)/$C$2571)</f>
        <v/>
      </c>
      <c r="Y724" s="24">
        <f>IF(T724="","",(T724-$B$2576)/$C$2576)</f>
        <v/>
      </c>
      <c r="Z724" s="24">
        <f>IF(Universe!V724="","",(Universe!V724-$B$2568)/$C$2568)</f>
        <v/>
      </c>
      <c r="AA724" s="24">
        <f>IF(P724="","",(P724-$B$2572)/$C$2572)</f>
        <v/>
      </c>
      <c r="AB724" s="24">
        <f>IF(Q724="","",(Q724-$B$2573)/$C$2573)</f>
        <v/>
      </c>
      <c r="AC724" s="24">
        <f>IF(R724="","",(R724-$B$2574)/$C$2574)</f>
        <v/>
      </c>
      <c r="AD724" s="24">
        <f>IF(S724="","",(S724-$B$2575)/$C$2575)</f>
        <v/>
      </c>
      <c r="AE724" s="24">
        <f>IF(Y724="","",Y724-(19.12044933116382+16.522174187581257*U724))</f>
        <v/>
      </c>
      <c r="AF724" s="24">
        <f>IF(X724="","",(X724-(-0.27268023098325006+0.47142105304415904*V724+-0.3189264934812436*U724)--5.286111042926227e-16)/0.7994208745952703)</f>
        <v/>
      </c>
      <c r="AG724" s="24">
        <f>IF(AA724="","",(AA724-(0.5248806186338691+-0.064206457956449*U724)-5.43454825424064e-16)/0.9977404048781155)</f>
        <v/>
      </c>
      <c r="AH724" s="25" t="n">
        <v>-1.561019519409817</v>
      </c>
      <c r="AI724" s="25" t="n">
        <v>0.8675418522248742</v>
      </c>
      <c r="AJ724" s="25" t="n">
        <v>-1.693323758218916</v>
      </c>
      <c r="AK724" s="25" t="n">
        <v>0.3996516328758703</v>
      </c>
      <c r="AL724" s="25" t="n">
        <v>2.887568012333536</v>
      </c>
      <c r="AM724" s="25" t="n">
        <v>1.239069688554161</v>
      </c>
      <c r="AN724" s="25" t="n">
        <v>0.9139257819520272</v>
      </c>
      <c r="AO724" s="25" t="n">
        <v>-0.566657489833245</v>
      </c>
      <c r="AP724" s="25" t="n">
        <v>-1.675265591561771</v>
      </c>
      <c r="AQ724" s="25" t="n">
        <v>0.3124626384817517</v>
      </c>
    </row>
    <row r="725">
      <c r="A725" s="23">
        <f>Universe!A725</f>
        <v/>
      </c>
      <c r="B725" s="24">
        <f>IF(Universe!W725="","",(Universe!W725-$B$2550)/$C$2550)</f>
        <v/>
      </c>
      <c r="C725" s="24">
        <f>IF(Universe!X725="","",(Universe!X725-$B$2551)/$C$2551)</f>
        <v/>
      </c>
      <c r="D725" s="24">
        <f>IF(Universe!Y725="","",(Universe!Y725-$B$2552)/$C$2552)</f>
        <v/>
      </c>
      <c r="E725" s="24">
        <f>IF(Universe!Z725="","",(Universe!Z725-$B$2553)/$C$2553)</f>
        <v/>
      </c>
      <c r="F725" s="24">
        <f>IF(Universe!AA725="","",(Universe!AA725-$B$2554)/$C$2554)</f>
        <v/>
      </c>
      <c r="G725" s="24">
        <f>IF(Universe!AB725="","",(Universe!AB725-$B$2555)/$C$2555)</f>
        <v/>
      </c>
      <c r="H725" s="24">
        <f>IF(Universe!AC725="","",(Universe!AC725-$B$2556)/$C$2556)</f>
        <v/>
      </c>
      <c r="I725" s="24">
        <f>IF(Universe!AD725="","",(Universe!AD725-$B$2557)/$C$2557)</f>
        <v/>
      </c>
      <c r="J725" s="24">
        <f>IF(Universe!AE725="","",(Universe!AE725-$B$2558)/$C$2558)</f>
        <v/>
      </c>
      <c r="K725" s="24">
        <f>IF(Universe!AF725="","",(Universe!AF725-$B$2559)/$C$2559)</f>
        <v/>
      </c>
      <c r="L725" s="24">
        <f>IF(Universe!AG725="","",(Universe!AG725-$B$2560)/$C$2560)</f>
        <v/>
      </c>
      <c r="M725" s="24">
        <f>IF(Universe!AH725="","",(Universe!AH725-$B$2561)/$C$2561)</f>
        <v/>
      </c>
      <c r="N725" s="24">
        <f>IF(Universe!AI725="","",(Universe!AI725-$B$2562)/$C$2562)</f>
        <v/>
      </c>
      <c r="O725" s="24">
        <f>0.74*IF(B725="",0,B725)+0.16*IF(C725="",0,C725)+0.1*IF(D725="",0,D725)</f>
        <v/>
      </c>
      <c r="P725" s="24">
        <f>0.35*IF(E725="",0,E725)+0.35*IF(F725="",0,F725)+0.3*IF(G725="",0,G725)</f>
        <v/>
      </c>
      <c r="Q725" s="24">
        <f>0.656*IF(I725="",0,I725)+0.344*IF(H725="",0,H725)</f>
        <v/>
      </c>
      <c r="R725" s="24">
        <f>0.338*IF(J725="",0,J725)+0.662*IF(K725="",0,K725)</f>
        <v/>
      </c>
      <c r="S725" s="24">
        <f>0.38*IF(L725="",0,L725)+0.35*IF(M725="",0,M725)+0.27*IF(N725="",0,N725)</f>
        <v/>
      </c>
      <c r="T725" s="24">
        <f>IF(Universe!S725="","",((Universe!S725-$B$2565)/$C$2565)^3)</f>
        <v/>
      </c>
      <c r="U725" s="24">
        <f>IF(Universe!S725="","",(Universe!S725-$B$2565)/$C$2565)</f>
        <v/>
      </c>
      <c r="V725" s="24">
        <f>IF(Universe!T725="","",(Universe!T725-$B$2566)/$C$2566)</f>
        <v/>
      </c>
      <c r="W725" s="24">
        <f>IF(Universe!U725="","",(Universe!U725-$B$2567)/$C$2567)</f>
        <v/>
      </c>
      <c r="X725" s="24">
        <f>IF(O725="","",(O725-$B$2571)/$C$2571)</f>
        <v/>
      </c>
      <c r="Y725" s="24">
        <f>IF(T725="","",(T725-$B$2576)/$C$2576)</f>
        <v/>
      </c>
      <c r="Z725" s="24">
        <f>IF(Universe!V725="","",(Universe!V725-$B$2568)/$C$2568)</f>
        <v/>
      </c>
      <c r="AA725" s="24">
        <f>IF(P725="","",(P725-$B$2572)/$C$2572)</f>
        <v/>
      </c>
      <c r="AB725" s="24">
        <f>IF(Q725="","",(Q725-$B$2573)/$C$2573)</f>
        <v/>
      </c>
      <c r="AC725" s="24">
        <f>IF(R725="","",(R725-$B$2574)/$C$2574)</f>
        <v/>
      </c>
      <c r="AD725" s="24">
        <f>IF(S725="","",(S725-$B$2575)/$C$2575)</f>
        <v/>
      </c>
      <c r="AE725" s="24">
        <f>IF(Y725="","",Y725-(19.12044933116382+16.522174187581257*U725))</f>
        <v/>
      </c>
      <c r="AF725" s="24">
        <f>IF(X725="","",(X725-(-0.27268023098325006+0.47142105304415904*V725+-0.3189264934812436*U725)--5.286111042926227e-16)/0.7994208745952703)</f>
        <v/>
      </c>
      <c r="AG725" s="24">
        <f>IF(AA725="","",(AA725-(0.5248806186338691+-0.064206457956449*U725)-5.43454825424064e-16)/0.9977404048781155)</f>
        <v/>
      </c>
      <c r="AH725" s="25" t="n">
        <v>-1.86449217034823</v>
      </c>
      <c r="AI725" s="25" t="n">
        <v>-0.8400182697833066</v>
      </c>
      <c r="AJ725" s="25" t="n">
        <v>-0.4549409719191615</v>
      </c>
      <c r="AK725" s="25" t="n">
        <v>-0.4334023155079184</v>
      </c>
      <c r="AL725" s="25" t="n">
        <v>3.1862831524674</v>
      </c>
      <c r="AM725" s="25" t="n">
        <v>0.2205973583465331</v>
      </c>
      <c r="AN725" s="25" t="n">
        <v>-0.5679354767016903</v>
      </c>
      <c r="AO725" s="25" t="n">
        <v>0.047434629420629</v>
      </c>
      <c r="AP725" s="25" t="n">
        <v>-0.4457938864758199</v>
      </c>
      <c r="AQ725" s="25" t="n">
        <v>-0.3471532462055207</v>
      </c>
    </row>
    <row r="726">
      <c r="A726" s="23">
        <f>Universe!A726</f>
        <v/>
      </c>
      <c r="B726" s="24">
        <f>IF(Universe!W726="","",(Universe!W726-$B$2550)/$C$2550)</f>
        <v/>
      </c>
      <c r="C726" s="24">
        <f>IF(Universe!X726="","",(Universe!X726-$B$2551)/$C$2551)</f>
        <v/>
      </c>
      <c r="D726" s="24">
        <f>IF(Universe!Y726="","",(Universe!Y726-$B$2552)/$C$2552)</f>
        <v/>
      </c>
      <c r="E726" s="24">
        <f>IF(Universe!Z726="","",(Universe!Z726-$B$2553)/$C$2553)</f>
        <v/>
      </c>
      <c r="F726" s="24">
        <f>IF(Universe!AA726="","",(Universe!AA726-$B$2554)/$C$2554)</f>
        <v/>
      </c>
      <c r="G726" s="24">
        <f>IF(Universe!AB726="","",(Universe!AB726-$B$2555)/$C$2555)</f>
        <v/>
      </c>
      <c r="H726" s="24">
        <f>IF(Universe!AC726="","",(Universe!AC726-$B$2556)/$C$2556)</f>
        <v/>
      </c>
      <c r="I726" s="24">
        <f>IF(Universe!AD726="","",(Universe!AD726-$B$2557)/$C$2557)</f>
        <v/>
      </c>
      <c r="J726" s="24">
        <f>IF(Universe!AE726="","",(Universe!AE726-$B$2558)/$C$2558)</f>
        <v/>
      </c>
      <c r="K726" s="24">
        <f>IF(Universe!AF726="","",(Universe!AF726-$B$2559)/$C$2559)</f>
        <v/>
      </c>
      <c r="L726" s="24">
        <f>IF(Universe!AG726="","",(Universe!AG726-$B$2560)/$C$2560)</f>
        <v/>
      </c>
      <c r="M726" s="24">
        <f>IF(Universe!AH726="","",(Universe!AH726-$B$2561)/$C$2561)</f>
        <v/>
      </c>
      <c r="N726" s="24">
        <f>IF(Universe!AI726="","",(Universe!AI726-$B$2562)/$C$2562)</f>
        <v/>
      </c>
      <c r="O726" s="24">
        <f>0.74*IF(B726="",0,B726)+0.16*IF(C726="",0,C726)+0.1*IF(D726="",0,D726)</f>
        <v/>
      </c>
      <c r="P726" s="24">
        <f>0.35*IF(E726="",0,E726)+0.35*IF(F726="",0,F726)+0.3*IF(G726="",0,G726)</f>
        <v/>
      </c>
      <c r="Q726" s="24">
        <f>0.656*IF(I726="",0,I726)+0.344*IF(H726="",0,H726)</f>
        <v/>
      </c>
      <c r="R726" s="24">
        <f>0.338*IF(J726="",0,J726)+0.662*IF(K726="",0,K726)</f>
        <v/>
      </c>
      <c r="S726" s="24">
        <f>0.38*IF(L726="",0,L726)+0.35*IF(M726="",0,M726)+0.27*IF(N726="",0,N726)</f>
        <v/>
      </c>
      <c r="T726" s="24">
        <f>IF(Universe!S726="","",((Universe!S726-$B$2565)/$C$2565)^3)</f>
        <v/>
      </c>
      <c r="U726" s="24">
        <f>IF(Universe!S726="","",(Universe!S726-$B$2565)/$C$2565)</f>
        <v/>
      </c>
      <c r="V726" s="24">
        <f>IF(Universe!T726="","",(Universe!T726-$B$2566)/$C$2566)</f>
        <v/>
      </c>
      <c r="W726" s="24">
        <f>IF(Universe!U726="","",(Universe!U726-$B$2567)/$C$2567)</f>
        <v/>
      </c>
      <c r="X726" s="24">
        <f>IF(O726="","",(O726-$B$2571)/$C$2571)</f>
        <v/>
      </c>
      <c r="Y726" s="24">
        <f>IF(T726="","",(T726-$B$2576)/$C$2576)</f>
        <v/>
      </c>
      <c r="Z726" s="24">
        <f>IF(Universe!V726="","",(Universe!V726-$B$2568)/$C$2568)</f>
        <v/>
      </c>
      <c r="AA726" s="24">
        <f>IF(P726="","",(P726-$B$2572)/$C$2572)</f>
        <v/>
      </c>
      <c r="AB726" s="24">
        <f>IF(Q726="","",(Q726-$B$2573)/$C$2573)</f>
        <v/>
      </c>
      <c r="AC726" s="24">
        <f>IF(R726="","",(R726-$B$2574)/$C$2574)</f>
        <v/>
      </c>
      <c r="AD726" s="24">
        <f>IF(S726="","",(S726-$B$2575)/$C$2575)</f>
        <v/>
      </c>
      <c r="AE726" s="24">
        <f>IF(Y726="","",Y726-(19.12044933116382+16.522174187581257*U726))</f>
        <v/>
      </c>
      <c r="AF726" s="24">
        <f>IF(X726="","",(X726-(-0.27268023098325006+0.47142105304415904*V726+-0.3189264934812436*U726)--5.286111042926227e-16)/0.7994208745952703)</f>
        <v/>
      </c>
      <c r="AG726" s="24">
        <f>IF(AA726="","",(AA726-(0.5248806186338691+-0.064206457956449*U726)-5.43454825424064e-16)/0.9977404048781155)</f>
        <v/>
      </c>
      <c r="AH726" s="25" t="n">
        <v>-1.592844981369711</v>
      </c>
      <c r="AI726" s="25" t="n">
        <v>-0.9322983192109688</v>
      </c>
      <c r="AJ726" s="25" t="n">
        <v>-0.3869659984274877</v>
      </c>
      <c r="AK726" s="25" t="n">
        <v>-0.1136498140724651</v>
      </c>
      <c r="AL726" s="25" t="n">
        <v>2.924441701534605</v>
      </c>
      <c r="AM726" s="25" t="n">
        <v>-0.6920054565821673</v>
      </c>
      <c r="AN726" s="25" t="n">
        <v>1.020074102672666</v>
      </c>
      <c r="AO726" s="25" t="n">
        <v>-0.0248247072114983</v>
      </c>
      <c r="AP726" s="25" t="n">
        <v>-0.4394178318090445</v>
      </c>
      <c r="AQ726" s="25" t="n">
        <v>5.125325099303916</v>
      </c>
    </row>
    <row r="727">
      <c r="A727" s="23">
        <f>Universe!A727</f>
        <v/>
      </c>
      <c r="B727" s="24">
        <f>IF(Universe!W727="","",(Universe!W727-$B$2550)/$C$2550)</f>
        <v/>
      </c>
      <c r="C727" s="24">
        <f>IF(Universe!X727="","",(Universe!X727-$B$2551)/$C$2551)</f>
        <v/>
      </c>
      <c r="D727" s="24">
        <f>IF(Universe!Y727="","",(Universe!Y727-$B$2552)/$C$2552)</f>
        <v/>
      </c>
      <c r="E727" s="24">
        <f>IF(Universe!Z727="","",(Universe!Z727-$B$2553)/$C$2553)</f>
        <v/>
      </c>
      <c r="F727" s="24">
        <f>IF(Universe!AA727="","",(Universe!AA727-$B$2554)/$C$2554)</f>
        <v/>
      </c>
      <c r="G727" s="24">
        <f>IF(Universe!AB727="","",(Universe!AB727-$B$2555)/$C$2555)</f>
        <v/>
      </c>
      <c r="H727" s="24">
        <f>IF(Universe!AC727="","",(Universe!AC727-$B$2556)/$C$2556)</f>
        <v/>
      </c>
      <c r="I727" s="24">
        <f>IF(Universe!AD727="","",(Universe!AD727-$B$2557)/$C$2557)</f>
        <v/>
      </c>
      <c r="J727" s="24">
        <f>IF(Universe!AE727="","",(Universe!AE727-$B$2558)/$C$2558)</f>
        <v/>
      </c>
      <c r="K727" s="24">
        <f>IF(Universe!AF727="","",(Universe!AF727-$B$2559)/$C$2559)</f>
        <v/>
      </c>
      <c r="L727" s="24">
        <f>IF(Universe!AG727="","",(Universe!AG727-$B$2560)/$C$2560)</f>
        <v/>
      </c>
      <c r="M727" s="24">
        <f>IF(Universe!AH727="","",(Universe!AH727-$B$2561)/$C$2561)</f>
        <v/>
      </c>
      <c r="N727" s="24">
        <f>IF(Universe!AI727="","",(Universe!AI727-$B$2562)/$C$2562)</f>
        <v/>
      </c>
      <c r="O727" s="24">
        <f>0.74*IF(B727="",0,B727)+0.16*IF(C727="",0,C727)+0.1*IF(D727="",0,D727)</f>
        <v/>
      </c>
      <c r="P727" s="24">
        <f>0.35*IF(E727="",0,E727)+0.35*IF(F727="",0,F727)+0.3*IF(G727="",0,G727)</f>
        <v/>
      </c>
      <c r="Q727" s="24">
        <f>0.656*IF(I727="",0,I727)+0.344*IF(H727="",0,H727)</f>
        <v/>
      </c>
      <c r="R727" s="24">
        <f>0.338*IF(J727="",0,J727)+0.662*IF(K727="",0,K727)</f>
        <v/>
      </c>
      <c r="S727" s="24">
        <f>0.38*IF(L727="",0,L727)+0.35*IF(M727="",0,M727)+0.27*IF(N727="",0,N727)</f>
        <v/>
      </c>
      <c r="T727" s="24">
        <f>IF(Universe!S727="","",((Universe!S727-$B$2565)/$C$2565)^3)</f>
        <v/>
      </c>
      <c r="U727" s="24">
        <f>IF(Universe!S727="","",(Universe!S727-$B$2565)/$C$2565)</f>
        <v/>
      </c>
      <c r="V727" s="24">
        <f>IF(Universe!T727="","",(Universe!T727-$B$2566)/$C$2566)</f>
        <v/>
      </c>
      <c r="W727" s="24">
        <f>IF(Universe!U727="","",(Universe!U727-$B$2567)/$C$2567)</f>
        <v/>
      </c>
      <c r="X727" s="24">
        <f>IF(O727="","",(O727-$B$2571)/$C$2571)</f>
        <v/>
      </c>
      <c r="Y727" s="24">
        <f>IF(T727="","",(T727-$B$2576)/$C$2576)</f>
        <v/>
      </c>
      <c r="Z727" s="24">
        <f>IF(Universe!V727="","",(Universe!V727-$B$2568)/$C$2568)</f>
        <v/>
      </c>
      <c r="AA727" s="24">
        <f>IF(P727="","",(P727-$B$2572)/$C$2572)</f>
        <v/>
      </c>
      <c r="AB727" s="24">
        <f>IF(Q727="","",(Q727-$B$2573)/$C$2573)</f>
        <v/>
      </c>
      <c r="AC727" s="24">
        <f>IF(R727="","",(R727-$B$2574)/$C$2574)</f>
        <v/>
      </c>
      <c r="AD727" s="24">
        <f>IF(S727="","",(S727-$B$2575)/$C$2575)</f>
        <v/>
      </c>
      <c r="AE727" s="24">
        <f>IF(Y727="","",Y727-(19.12044933116382+16.522174187581257*U727))</f>
        <v/>
      </c>
      <c r="AF727" s="24">
        <f>IF(X727="","",(X727-(-0.27268023098325006+0.47142105304415904*V727+-0.3189264934812436*U727)--5.286111042926227e-16)/0.7994208745952703)</f>
        <v/>
      </c>
      <c r="AG727" s="24">
        <f>IF(AA727="","",(AA727-(0.5248806186338691+-0.064206457956449*U727)-5.43454825424064e-16)/0.9977404048781155)</f>
        <v/>
      </c>
      <c r="AH727" s="25" t="n">
        <v>-2.887134155833048</v>
      </c>
      <c r="AI727" s="25" t="n">
        <v>0.1953027068315908</v>
      </c>
      <c r="AJ727" s="25" t="n">
        <v>-0.576759857709034</v>
      </c>
      <c r="AK727" s="25" t="n">
        <v>-1.142785716514335</v>
      </c>
      <c r="AL727" s="25" t="n">
        <v>3.098320328264827</v>
      </c>
      <c r="AM727" s="25" t="n">
        <v>1.099937614246971</v>
      </c>
      <c r="AN727" s="25" t="n">
        <v>0.394886880687912</v>
      </c>
      <c r="AO727" s="25" t="n">
        <v>0.2268805956600353</v>
      </c>
      <c r="AP727" s="25" t="n">
        <v>0.7105170301990964</v>
      </c>
      <c r="AQ727" s="25" t="n">
        <v>0.3064606308471297</v>
      </c>
    </row>
    <row r="728">
      <c r="A728" s="23">
        <f>Universe!A728</f>
        <v/>
      </c>
      <c r="B728" s="24">
        <f>IF(Universe!W728="","",(Universe!W728-$B$2550)/$C$2550)</f>
        <v/>
      </c>
      <c r="C728" s="24">
        <f>IF(Universe!X728="","",(Universe!X728-$B$2551)/$C$2551)</f>
        <v/>
      </c>
      <c r="D728" s="24">
        <f>IF(Universe!Y728="","",(Universe!Y728-$B$2552)/$C$2552)</f>
        <v/>
      </c>
      <c r="E728" s="24">
        <f>IF(Universe!Z728="","",(Universe!Z728-$B$2553)/$C$2553)</f>
        <v/>
      </c>
      <c r="F728" s="24">
        <f>IF(Universe!AA728="","",(Universe!AA728-$B$2554)/$C$2554)</f>
        <v/>
      </c>
      <c r="G728" s="24">
        <f>IF(Universe!AB728="","",(Universe!AB728-$B$2555)/$C$2555)</f>
        <v/>
      </c>
      <c r="H728" s="24">
        <f>IF(Universe!AC728="","",(Universe!AC728-$B$2556)/$C$2556)</f>
        <v/>
      </c>
      <c r="I728" s="24">
        <f>IF(Universe!AD728="","",(Universe!AD728-$B$2557)/$C$2557)</f>
        <v/>
      </c>
      <c r="J728" s="24">
        <f>IF(Universe!AE728="","",(Universe!AE728-$B$2558)/$C$2558)</f>
        <v/>
      </c>
      <c r="K728" s="24">
        <f>IF(Universe!AF728="","",(Universe!AF728-$B$2559)/$C$2559)</f>
        <v/>
      </c>
      <c r="L728" s="24">
        <f>IF(Universe!AG728="","",(Universe!AG728-$B$2560)/$C$2560)</f>
        <v/>
      </c>
      <c r="M728" s="24">
        <f>IF(Universe!AH728="","",(Universe!AH728-$B$2561)/$C$2561)</f>
        <v/>
      </c>
      <c r="N728" s="24">
        <f>IF(Universe!AI728="","",(Universe!AI728-$B$2562)/$C$2562)</f>
        <v/>
      </c>
      <c r="O728" s="24">
        <f>0.74*IF(B728="",0,B728)+0.16*IF(C728="",0,C728)+0.1*IF(D728="",0,D728)</f>
        <v/>
      </c>
      <c r="P728" s="24">
        <f>0.35*IF(E728="",0,E728)+0.35*IF(F728="",0,F728)+0.3*IF(G728="",0,G728)</f>
        <v/>
      </c>
      <c r="Q728" s="24">
        <f>0.656*IF(I728="",0,I728)+0.344*IF(H728="",0,H728)</f>
        <v/>
      </c>
      <c r="R728" s="24">
        <f>0.338*IF(J728="",0,J728)+0.662*IF(K728="",0,K728)</f>
        <v/>
      </c>
      <c r="S728" s="24">
        <f>0.38*IF(L728="",0,L728)+0.35*IF(M728="",0,M728)+0.27*IF(N728="",0,N728)</f>
        <v/>
      </c>
      <c r="T728" s="24">
        <f>IF(Universe!S728="","",((Universe!S728-$B$2565)/$C$2565)^3)</f>
        <v/>
      </c>
      <c r="U728" s="24">
        <f>IF(Universe!S728="","",(Universe!S728-$B$2565)/$C$2565)</f>
        <v/>
      </c>
      <c r="V728" s="24">
        <f>IF(Universe!T728="","",(Universe!T728-$B$2566)/$C$2566)</f>
        <v/>
      </c>
      <c r="W728" s="24">
        <f>IF(Universe!U728="","",(Universe!U728-$B$2567)/$C$2567)</f>
        <v/>
      </c>
      <c r="X728" s="24">
        <f>IF(O728="","",(O728-$B$2571)/$C$2571)</f>
        <v/>
      </c>
      <c r="Y728" s="24">
        <f>IF(T728="","",(T728-$B$2576)/$C$2576)</f>
        <v/>
      </c>
      <c r="Z728" s="24">
        <f>IF(Universe!V728="","",(Universe!V728-$B$2568)/$C$2568)</f>
        <v/>
      </c>
      <c r="AA728" s="24">
        <f>IF(P728="","",(P728-$B$2572)/$C$2572)</f>
        <v/>
      </c>
      <c r="AB728" s="24">
        <f>IF(Q728="","",(Q728-$B$2573)/$C$2573)</f>
        <v/>
      </c>
      <c r="AC728" s="24">
        <f>IF(R728="","",(R728-$B$2574)/$C$2574)</f>
        <v/>
      </c>
      <c r="AD728" s="24">
        <f>IF(S728="","",(S728-$B$2575)/$C$2575)</f>
        <v/>
      </c>
      <c r="AE728" s="24">
        <f>IF(Y728="","",Y728-(19.12044933116382+16.522174187581257*U728))</f>
        <v/>
      </c>
      <c r="AF728" s="24">
        <f>IF(X728="","",(X728-(-0.27268023098325006+0.47142105304415904*V728+-0.3189264934812436*U728)--5.286111042926227e-16)/0.7994208745952703)</f>
        <v/>
      </c>
      <c r="AG728" s="24">
        <f>IF(AA728="","",(AA728-(0.5248806186338691+-0.064206457956449*U728)-5.43454825424064e-16)/0.9977404048781155)</f>
        <v/>
      </c>
      <c r="AH728" s="25" t="n">
        <v>-1.339310219856782</v>
      </c>
      <c r="AI728" s="25" t="n">
        <v>-0.8245976905633772</v>
      </c>
      <c r="AJ728" s="25" t="n">
        <v>0.0245658179508607</v>
      </c>
      <c r="AK728" s="25" t="n">
        <v>-0.1304688496118282</v>
      </c>
      <c r="AL728" s="25" t="n">
        <v>2.598398055373147</v>
      </c>
      <c r="AM728" s="25" t="n">
        <v>-0.1717357801598548</v>
      </c>
      <c r="AN728" s="25" t="n">
        <v>0.1509208967371813</v>
      </c>
      <c r="AO728" s="25" t="n">
        <v>0.0410383490535452</v>
      </c>
      <c r="AP728" s="25" t="n">
        <v>-0.2560075335216655</v>
      </c>
      <c r="AQ728" s="25" t="n">
        <v>0.4357556821364729</v>
      </c>
    </row>
    <row r="729">
      <c r="A729" s="23">
        <f>Universe!A729</f>
        <v/>
      </c>
      <c r="B729" s="24">
        <f>IF(Universe!W729="","",(Universe!W729-$B$2550)/$C$2550)</f>
        <v/>
      </c>
      <c r="C729" s="24">
        <f>IF(Universe!X729="","",(Universe!X729-$B$2551)/$C$2551)</f>
        <v/>
      </c>
      <c r="D729" s="24">
        <f>IF(Universe!Y729="","",(Universe!Y729-$B$2552)/$C$2552)</f>
        <v/>
      </c>
      <c r="E729" s="24">
        <f>IF(Universe!Z729="","",(Universe!Z729-$B$2553)/$C$2553)</f>
        <v/>
      </c>
      <c r="F729" s="24">
        <f>IF(Universe!AA729="","",(Universe!AA729-$B$2554)/$C$2554)</f>
        <v/>
      </c>
      <c r="G729" s="24">
        <f>IF(Universe!AB729="","",(Universe!AB729-$B$2555)/$C$2555)</f>
        <v/>
      </c>
      <c r="H729" s="24">
        <f>IF(Universe!AC729="","",(Universe!AC729-$B$2556)/$C$2556)</f>
        <v/>
      </c>
      <c r="I729" s="24">
        <f>IF(Universe!AD729="","",(Universe!AD729-$B$2557)/$C$2557)</f>
        <v/>
      </c>
      <c r="J729" s="24">
        <f>IF(Universe!AE729="","",(Universe!AE729-$B$2558)/$C$2558)</f>
        <v/>
      </c>
      <c r="K729" s="24">
        <f>IF(Universe!AF729="","",(Universe!AF729-$B$2559)/$C$2559)</f>
        <v/>
      </c>
      <c r="L729" s="24">
        <f>IF(Universe!AG729="","",(Universe!AG729-$B$2560)/$C$2560)</f>
        <v/>
      </c>
      <c r="M729" s="24">
        <f>IF(Universe!AH729="","",(Universe!AH729-$B$2561)/$C$2561)</f>
        <v/>
      </c>
      <c r="N729" s="24">
        <f>IF(Universe!AI729="","",(Universe!AI729-$B$2562)/$C$2562)</f>
        <v/>
      </c>
      <c r="O729" s="24">
        <f>0.74*IF(B729="",0,B729)+0.16*IF(C729="",0,C729)+0.1*IF(D729="",0,D729)</f>
        <v/>
      </c>
      <c r="P729" s="24">
        <f>0.35*IF(E729="",0,E729)+0.35*IF(F729="",0,F729)+0.3*IF(G729="",0,G729)</f>
        <v/>
      </c>
      <c r="Q729" s="24">
        <f>0.656*IF(I729="",0,I729)+0.344*IF(H729="",0,H729)</f>
        <v/>
      </c>
      <c r="R729" s="24">
        <f>0.338*IF(J729="",0,J729)+0.662*IF(K729="",0,K729)</f>
        <v/>
      </c>
      <c r="S729" s="24">
        <f>0.38*IF(L729="",0,L729)+0.35*IF(M729="",0,M729)+0.27*IF(N729="",0,N729)</f>
        <v/>
      </c>
      <c r="T729" s="24">
        <f>IF(Universe!S729="","",((Universe!S729-$B$2565)/$C$2565)^3)</f>
        <v/>
      </c>
      <c r="U729" s="24">
        <f>IF(Universe!S729="","",(Universe!S729-$B$2565)/$C$2565)</f>
        <v/>
      </c>
      <c r="V729" s="24">
        <f>IF(Universe!T729="","",(Universe!T729-$B$2566)/$C$2566)</f>
        <v/>
      </c>
      <c r="W729" s="24">
        <f>IF(Universe!U729="","",(Universe!U729-$B$2567)/$C$2567)</f>
        <v/>
      </c>
      <c r="X729" s="24">
        <f>IF(O729="","",(O729-$B$2571)/$C$2571)</f>
        <v/>
      </c>
      <c r="Y729" s="24">
        <f>IF(T729="","",(T729-$B$2576)/$C$2576)</f>
        <v/>
      </c>
      <c r="Z729" s="24">
        <f>IF(Universe!V729="","",(Universe!V729-$B$2568)/$C$2568)</f>
        <v/>
      </c>
      <c r="AA729" s="24">
        <f>IF(P729="","",(P729-$B$2572)/$C$2572)</f>
        <v/>
      </c>
      <c r="AB729" s="24">
        <f>IF(Q729="","",(Q729-$B$2573)/$C$2573)</f>
        <v/>
      </c>
      <c r="AC729" s="24">
        <f>IF(R729="","",(R729-$B$2574)/$C$2574)</f>
        <v/>
      </c>
      <c r="AD729" s="24">
        <f>IF(S729="","",(S729-$B$2575)/$C$2575)</f>
        <v/>
      </c>
      <c r="AE729" s="24">
        <f>IF(Y729="","",Y729-(19.12044933116382+16.522174187581257*U729))</f>
        <v/>
      </c>
      <c r="AF729" s="24">
        <f>IF(X729="","",(X729-(-0.27268023098325006+0.47142105304415904*V729+-0.3189264934812436*U729)--5.286111042926227e-16)/0.7994208745952703)</f>
        <v/>
      </c>
      <c r="AG729" s="24">
        <f>IF(AA729="","",(AA729-(0.5248806186338691+-0.064206457956449*U729)-5.43454825424064e-16)/0.9977404048781155)</f>
        <v/>
      </c>
      <c r="AH729" s="25" t="n">
        <v>-1.771439719948199</v>
      </c>
      <c r="AI729" s="25" t="n">
        <v>-0.4568285471600879</v>
      </c>
      <c r="AJ729" s="25" t="n">
        <v>1.035606556791713</v>
      </c>
      <c r="AK729" s="25" t="n">
        <v>0.2277427421729864</v>
      </c>
      <c r="AL729" s="25" t="n">
        <v>3.107699931606891</v>
      </c>
      <c r="AM729" s="25" t="n">
        <v>0.0238115146323223</v>
      </c>
      <c r="AN729" s="25" t="n">
        <v>-1.162609179277545</v>
      </c>
      <c r="AO729" s="25" t="n">
        <v>-0.06450534432627821</v>
      </c>
      <c r="AP729" s="25" t="n">
        <v>-0.5267305840860049</v>
      </c>
      <c r="AQ729" s="25" t="n">
        <v>-0.3962234981057769</v>
      </c>
    </row>
    <row r="730">
      <c r="A730" s="23">
        <f>Universe!A730</f>
        <v/>
      </c>
      <c r="B730" s="24">
        <f>IF(Universe!W730="","",(Universe!W730-$B$2550)/$C$2550)</f>
        <v/>
      </c>
      <c r="C730" s="24">
        <f>IF(Universe!X730="","",(Universe!X730-$B$2551)/$C$2551)</f>
        <v/>
      </c>
      <c r="D730" s="24">
        <f>IF(Universe!Y730="","",(Universe!Y730-$B$2552)/$C$2552)</f>
        <v/>
      </c>
      <c r="E730" s="24">
        <f>IF(Universe!Z730="","",(Universe!Z730-$B$2553)/$C$2553)</f>
        <v/>
      </c>
      <c r="F730" s="24">
        <f>IF(Universe!AA730="","",(Universe!AA730-$B$2554)/$C$2554)</f>
        <v/>
      </c>
      <c r="G730" s="24">
        <f>IF(Universe!AB730="","",(Universe!AB730-$B$2555)/$C$2555)</f>
        <v/>
      </c>
      <c r="H730" s="24">
        <f>IF(Universe!AC730="","",(Universe!AC730-$B$2556)/$C$2556)</f>
        <v/>
      </c>
      <c r="I730" s="24">
        <f>IF(Universe!AD730="","",(Universe!AD730-$B$2557)/$C$2557)</f>
        <v/>
      </c>
      <c r="J730" s="24">
        <f>IF(Universe!AE730="","",(Universe!AE730-$B$2558)/$C$2558)</f>
        <v/>
      </c>
      <c r="K730" s="24">
        <f>IF(Universe!AF730="","",(Universe!AF730-$B$2559)/$C$2559)</f>
        <v/>
      </c>
      <c r="L730" s="24">
        <f>IF(Universe!AG730="","",(Universe!AG730-$B$2560)/$C$2560)</f>
        <v/>
      </c>
      <c r="M730" s="24">
        <f>IF(Universe!AH730="","",(Universe!AH730-$B$2561)/$C$2561)</f>
        <v/>
      </c>
      <c r="N730" s="24">
        <f>IF(Universe!AI730="","",(Universe!AI730-$B$2562)/$C$2562)</f>
        <v/>
      </c>
      <c r="O730" s="24">
        <f>0.74*IF(B730="",0,B730)+0.16*IF(C730="",0,C730)+0.1*IF(D730="",0,D730)</f>
        <v/>
      </c>
      <c r="P730" s="24">
        <f>0.35*IF(E730="",0,E730)+0.35*IF(F730="",0,F730)+0.3*IF(G730="",0,G730)</f>
        <v/>
      </c>
      <c r="Q730" s="24">
        <f>0.656*IF(I730="",0,I730)+0.344*IF(H730="",0,H730)</f>
        <v/>
      </c>
      <c r="R730" s="24">
        <f>0.338*IF(J730="",0,J730)+0.662*IF(K730="",0,K730)</f>
        <v/>
      </c>
      <c r="S730" s="24">
        <f>0.38*IF(L730="",0,L730)+0.35*IF(M730="",0,M730)+0.27*IF(N730="",0,N730)</f>
        <v/>
      </c>
      <c r="T730" s="24">
        <f>IF(Universe!S730="","",((Universe!S730-$B$2565)/$C$2565)^3)</f>
        <v/>
      </c>
      <c r="U730" s="24">
        <f>IF(Universe!S730="","",(Universe!S730-$B$2565)/$C$2565)</f>
        <v/>
      </c>
      <c r="V730" s="24">
        <f>IF(Universe!T730="","",(Universe!T730-$B$2566)/$C$2566)</f>
        <v/>
      </c>
      <c r="W730" s="24">
        <f>IF(Universe!U730="","",(Universe!U730-$B$2567)/$C$2567)</f>
        <v/>
      </c>
      <c r="X730" s="24">
        <f>IF(O730="","",(O730-$B$2571)/$C$2571)</f>
        <v/>
      </c>
      <c r="Y730" s="24">
        <f>IF(T730="","",(T730-$B$2576)/$C$2576)</f>
        <v/>
      </c>
      <c r="Z730" s="24">
        <f>IF(Universe!V730="","",(Universe!V730-$B$2568)/$C$2568)</f>
        <v/>
      </c>
      <c r="AA730" s="24">
        <f>IF(P730="","",(P730-$B$2572)/$C$2572)</f>
        <v/>
      </c>
      <c r="AB730" s="24">
        <f>IF(Q730="","",(Q730-$B$2573)/$C$2573)</f>
        <v/>
      </c>
      <c r="AC730" s="24">
        <f>IF(R730="","",(R730-$B$2574)/$C$2574)</f>
        <v/>
      </c>
      <c r="AD730" s="24">
        <f>IF(S730="","",(S730-$B$2575)/$C$2575)</f>
        <v/>
      </c>
      <c r="AE730" s="24">
        <f>IF(Y730="","",Y730-(19.12044933116382+16.522174187581257*U730))</f>
        <v/>
      </c>
      <c r="AF730" s="24">
        <f>IF(X730="","",(X730-(-0.27268023098325006+0.47142105304415904*V730+-0.3189264934812436*U730)--5.286111042926227e-16)/0.7994208745952703)</f>
        <v/>
      </c>
      <c r="AG730" s="24">
        <f>IF(AA730="","",(AA730-(0.5248806186338691+-0.064206457956449*U730)-5.43454825424064e-16)/0.9977404048781155)</f>
        <v/>
      </c>
      <c r="AH730" s="25" t="n">
        <v>-3.696481892262031</v>
      </c>
      <c r="AI730" s="25" t="n">
        <v>0.2284432788906754</v>
      </c>
      <c r="AJ730" s="25" t="n">
        <v>2.495229876030656</v>
      </c>
      <c r="AK730" s="25" t="n">
        <v>17.60625529184192</v>
      </c>
      <c r="AL730" s="25" t="n">
        <v>1.427132841427486</v>
      </c>
      <c r="AM730" s="25" t="n">
        <v>-0.1244922129995741</v>
      </c>
      <c r="AN730" s="25" t="n">
        <v>0.1481797903556806</v>
      </c>
      <c r="AO730" s="25" t="n">
        <v>-0.2336412843905126</v>
      </c>
      <c r="AP730" s="25" t="n">
        <v>0.2842790578950707</v>
      </c>
      <c r="AQ730" s="25" t="n">
        <v>-0.6368594138018376</v>
      </c>
    </row>
    <row r="731">
      <c r="A731" s="23">
        <f>Universe!A731</f>
        <v/>
      </c>
      <c r="B731" s="24">
        <f>IF(Universe!W731="","",(Universe!W731-$B$2550)/$C$2550)</f>
        <v/>
      </c>
      <c r="C731" s="24">
        <f>IF(Universe!X731="","",(Universe!X731-$B$2551)/$C$2551)</f>
        <v/>
      </c>
      <c r="D731" s="24">
        <f>IF(Universe!Y731="","",(Universe!Y731-$B$2552)/$C$2552)</f>
        <v/>
      </c>
      <c r="E731" s="24">
        <f>IF(Universe!Z731="","",(Universe!Z731-$B$2553)/$C$2553)</f>
        <v/>
      </c>
      <c r="F731" s="24">
        <f>IF(Universe!AA731="","",(Universe!AA731-$B$2554)/$C$2554)</f>
        <v/>
      </c>
      <c r="G731" s="24">
        <f>IF(Universe!AB731="","",(Universe!AB731-$B$2555)/$C$2555)</f>
        <v/>
      </c>
      <c r="H731" s="24">
        <f>IF(Universe!AC731="","",(Universe!AC731-$B$2556)/$C$2556)</f>
        <v/>
      </c>
      <c r="I731" s="24">
        <f>IF(Universe!AD731="","",(Universe!AD731-$B$2557)/$C$2557)</f>
        <v/>
      </c>
      <c r="J731" s="24">
        <f>IF(Universe!AE731="","",(Universe!AE731-$B$2558)/$C$2558)</f>
        <v/>
      </c>
      <c r="K731" s="24">
        <f>IF(Universe!AF731="","",(Universe!AF731-$B$2559)/$C$2559)</f>
        <v/>
      </c>
      <c r="L731" s="24">
        <f>IF(Universe!AG731="","",(Universe!AG731-$B$2560)/$C$2560)</f>
        <v/>
      </c>
      <c r="M731" s="24">
        <f>IF(Universe!AH731="","",(Universe!AH731-$B$2561)/$C$2561)</f>
        <v/>
      </c>
      <c r="N731" s="24">
        <f>IF(Universe!AI731="","",(Universe!AI731-$B$2562)/$C$2562)</f>
        <v/>
      </c>
      <c r="O731" s="24">
        <f>0.74*IF(B731="",0,B731)+0.16*IF(C731="",0,C731)+0.1*IF(D731="",0,D731)</f>
        <v/>
      </c>
      <c r="P731" s="24">
        <f>0.35*IF(E731="",0,E731)+0.35*IF(F731="",0,F731)+0.3*IF(G731="",0,G731)</f>
        <v/>
      </c>
      <c r="Q731" s="24">
        <f>0.656*IF(I731="",0,I731)+0.344*IF(H731="",0,H731)</f>
        <v/>
      </c>
      <c r="R731" s="24">
        <f>0.338*IF(J731="",0,J731)+0.662*IF(K731="",0,K731)</f>
        <v/>
      </c>
      <c r="S731" s="24">
        <f>0.38*IF(L731="",0,L731)+0.35*IF(M731="",0,M731)+0.27*IF(N731="",0,N731)</f>
        <v/>
      </c>
      <c r="T731" s="24">
        <f>IF(Universe!S731="","",((Universe!S731-$B$2565)/$C$2565)^3)</f>
        <v/>
      </c>
      <c r="U731" s="24">
        <f>IF(Universe!S731="","",(Universe!S731-$B$2565)/$C$2565)</f>
        <v/>
      </c>
      <c r="V731" s="24">
        <f>IF(Universe!T731="","",(Universe!T731-$B$2566)/$C$2566)</f>
        <v/>
      </c>
      <c r="W731" s="24">
        <f>IF(Universe!U731="","",(Universe!U731-$B$2567)/$C$2567)</f>
        <v/>
      </c>
      <c r="X731" s="24">
        <f>IF(O731="","",(O731-$B$2571)/$C$2571)</f>
        <v/>
      </c>
      <c r="Y731" s="24">
        <f>IF(T731="","",(T731-$B$2576)/$C$2576)</f>
        <v/>
      </c>
      <c r="Z731" s="24">
        <f>IF(Universe!V731="","",(Universe!V731-$B$2568)/$C$2568)</f>
        <v/>
      </c>
      <c r="AA731" s="24">
        <f>IF(P731="","",(P731-$B$2572)/$C$2572)</f>
        <v/>
      </c>
      <c r="AB731" s="24">
        <f>IF(Q731="","",(Q731-$B$2573)/$C$2573)</f>
        <v/>
      </c>
      <c r="AC731" s="24">
        <f>IF(R731="","",(R731-$B$2574)/$C$2574)</f>
        <v/>
      </c>
      <c r="AD731" s="24">
        <f>IF(S731="","",(S731-$B$2575)/$C$2575)</f>
        <v/>
      </c>
      <c r="AE731" s="24">
        <f>IF(Y731="","",Y731-(19.12044933116382+16.522174187581257*U731))</f>
        <v/>
      </c>
      <c r="AF731" s="24">
        <f>IF(X731="","",(X731-(-0.27268023098325006+0.47142105304415904*V731+-0.3189264934812436*U731)--5.286111042926227e-16)/0.7994208745952703)</f>
        <v/>
      </c>
      <c r="AG731" s="24">
        <f>IF(AA731="","",(AA731-(0.5248806186338691+-0.064206457956449*U731)-5.43454825424064e-16)/0.9977404048781155)</f>
        <v/>
      </c>
      <c r="AH731" s="25" t="n">
        <v>-2.556930902105503</v>
      </c>
      <c r="AI731" s="25" t="n">
        <v>-0.4682136885759292</v>
      </c>
      <c r="AJ731" s="25" t="n">
        <v>-0.1309448484730438</v>
      </c>
      <c r="AK731" s="25" t="n">
        <v>-0.5085297604283948</v>
      </c>
      <c r="AL731" s="25" t="n">
        <v>3.340382715788853</v>
      </c>
      <c r="AM731" s="25" t="n">
        <v>0.0627635697338058</v>
      </c>
      <c r="AN731" s="25" t="n">
        <v>-1.267165189813589</v>
      </c>
      <c r="AO731" s="25" t="n">
        <v>0.1151024778976966</v>
      </c>
      <c r="AP731" s="25" t="n">
        <v>-0.6355003955104558</v>
      </c>
      <c r="AQ731" s="25" t="n">
        <v>1.150174863450806</v>
      </c>
    </row>
    <row r="732">
      <c r="A732" s="23">
        <f>Universe!A732</f>
        <v/>
      </c>
      <c r="B732" s="24">
        <f>IF(Universe!W732="","",(Universe!W732-$B$2550)/$C$2550)</f>
        <v/>
      </c>
      <c r="C732" s="24">
        <f>IF(Universe!X732="","",(Universe!X732-$B$2551)/$C$2551)</f>
        <v/>
      </c>
      <c r="D732" s="24">
        <f>IF(Universe!Y732="","",(Universe!Y732-$B$2552)/$C$2552)</f>
        <v/>
      </c>
      <c r="E732" s="24">
        <f>IF(Universe!Z732="","",(Universe!Z732-$B$2553)/$C$2553)</f>
        <v/>
      </c>
      <c r="F732" s="24">
        <f>IF(Universe!AA732="","",(Universe!AA732-$B$2554)/$C$2554)</f>
        <v/>
      </c>
      <c r="G732" s="24">
        <f>IF(Universe!AB732="","",(Universe!AB732-$B$2555)/$C$2555)</f>
        <v/>
      </c>
      <c r="H732" s="24">
        <f>IF(Universe!AC732="","",(Universe!AC732-$B$2556)/$C$2556)</f>
        <v/>
      </c>
      <c r="I732" s="24">
        <f>IF(Universe!AD732="","",(Universe!AD732-$B$2557)/$C$2557)</f>
        <v/>
      </c>
      <c r="J732" s="24">
        <f>IF(Universe!AE732="","",(Universe!AE732-$B$2558)/$C$2558)</f>
        <v/>
      </c>
      <c r="K732" s="24">
        <f>IF(Universe!AF732="","",(Universe!AF732-$B$2559)/$C$2559)</f>
        <v/>
      </c>
      <c r="L732" s="24">
        <f>IF(Universe!AG732="","",(Universe!AG732-$B$2560)/$C$2560)</f>
        <v/>
      </c>
      <c r="M732" s="24">
        <f>IF(Universe!AH732="","",(Universe!AH732-$B$2561)/$C$2561)</f>
        <v/>
      </c>
      <c r="N732" s="24">
        <f>IF(Universe!AI732="","",(Universe!AI732-$B$2562)/$C$2562)</f>
        <v/>
      </c>
      <c r="O732" s="24">
        <f>0.74*IF(B732="",0,B732)+0.16*IF(C732="",0,C732)+0.1*IF(D732="",0,D732)</f>
        <v/>
      </c>
      <c r="P732" s="24">
        <f>0.35*IF(E732="",0,E732)+0.35*IF(F732="",0,F732)+0.3*IF(G732="",0,G732)</f>
        <v/>
      </c>
      <c r="Q732" s="24">
        <f>0.656*IF(I732="",0,I732)+0.344*IF(H732="",0,H732)</f>
        <v/>
      </c>
      <c r="R732" s="24">
        <f>0.338*IF(J732="",0,J732)+0.662*IF(K732="",0,K732)</f>
        <v/>
      </c>
      <c r="S732" s="24">
        <f>0.38*IF(L732="",0,L732)+0.35*IF(M732="",0,M732)+0.27*IF(N732="",0,N732)</f>
        <v/>
      </c>
      <c r="T732" s="24">
        <f>IF(Universe!S732="","",((Universe!S732-$B$2565)/$C$2565)^3)</f>
        <v/>
      </c>
      <c r="U732" s="24">
        <f>IF(Universe!S732="","",(Universe!S732-$B$2565)/$C$2565)</f>
        <v/>
      </c>
      <c r="V732" s="24">
        <f>IF(Universe!T732="","",(Universe!T732-$B$2566)/$C$2566)</f>
        <v/>
      </c>
      <c r="W732" s="24">
        <f>IF(Universe!U732="","",(Universe!U732-$B$2567)/$C$2567)</f>
        <v/>
      </c>
      <c r="X732" s="24">
        <f>IF(O732="","",(O732-$B$2571)/$C$2571)</f>
        <v/>
      </c>
      <c r="Y732" s="24">
        <f>IF(T732="","",(T732-$B$2576)/$C$2576)</f>
        <v/>
      </c>
      <c r="Z732" s="24">
        <f>IF(Universe!V732="","",(Universe!V732-$B$2568)/$C$2568)</f>
        <v/>
      </c>
      <c r="AA732" s="24">
        <f>IF(P732="","",(P732-$B$2572)/$C$2572)</f>
        <v/>
      </c>
      <c r="AB732" s="24">
        <f>IF(Q732="","",(Q732-$B$2573)/$C$2573)</f>
        <v/>
      </c>
      <c r="AC732" s="24">
        <f>IF(R732="","",(R732-$B$2574)/$C$2574)</f>
        <v/>
      </c>
      <c r="AD732" s="24">
        <f>IF(S732="","",(S732-$B$2575)/$C$2575)</f>
        <v/>
      </c>
      <c r="AE732" s="24">
        <f>IF(Y732="","",Y732-(19.12044933116382+16.522174187581257*U732))</f>
        <v/>
      </c>
      <c r="AF732" s="24">
        <f>IF(X732="","",(X732-(-0.27268023098325006+0.47142105304415904*V732+-0.3189264934812436*U732)--5.286111042926227e-16)/0.7994208745952703)</f>
        <v/>
      </c>
      <c r="AG732" s="24">
        <f>IF(AA732="","",(AA732-(0.5248806186338691+-0.064206457956449*U732)-5.43454825424064e-16)/0.9977404048781155)</f>
        <v/>
      </c>
      <c r="AH732" s="25" t="n">
        <v>-3.838044848476906</v>
      </c>
      <c r="AI732" s="25" t="n">
        <v>0.0254418053042676</v>
      </c>
      <c r="AJ732" s="25" t="n">
        <v>-0.576758418697621</v>
      </c>
      <c r="AK732" s="25" t="n">
        <v>0.9600521062030888</v>
      </c>
      <c r="AL732" s="25" t="n">
        <v>0.9554534549246884</v>
      </c>
      <c r="AM732" s="25" t="n">
        <v>0.6796402546847596</v>
      </c>
      <c r="AN732" s="25" t="n">
        <v>-2.341943144042786</v>
      </c>
      <c r="AO732" s="25" t="n">
        <v>-0.6748271297027574</v>
      </c>
      <c r="AP732" s="25" t="n">
        <v>-0.1981047581549424</v>
      </c>
      <c r="AQ732" s="25" t="n">
        <v>-0.6237154373206591</v>
      </c>
    </row>
    <row r="733">
      <c r="A733" s="23">
        <f>Universe!A733</f>
        <v/>
      </c>
      <c r="B733" s="24">
        <f>IF(Universe!W733="","",(Universe!W733-$B$2550)/$C$2550)</f>
        <v/>
      </c>
      <c r="C733" s="24">
        <f>IF(Universe!X733="","",(Universe!X733-$B$2551)/$C$2551)</f>
        <v/>
      </c>
      <c r="D733" s="24">
        <f>IF(Universe!Y733="","",(Universe!Y733-$B$2552)/$C$2552)</f>
        <v/>
      </c>
      <c r="E733" s="24">
        <f>IF(Universe!Z733="","",(Universe!Z733-$B$2553)/$C$2553)</f>
        <v/>
      </c>
      <c r="F733" s="24">
        <f>IF(Universe!AA733="","",(Universe!AA733-$B$2554)/$C$2554)</f>
        <v/>
      </c>
      <c r="G733" s="24">
        <f>IF(Universe!AB733="","",(Universe!AB733-$B$2555)/$C$2555)</f>
        <v/>
      </c>
      <c r="H733" s="24">
        <f>IF(Universe!AC733="","",(Universe!AC733-$B$2556)/$C$2556)</f>
        <v/>
      </c>
      <c r="I733" s="24">
        <f>IF(Universe!AD733="","",(Universe!AD733-$B$2557)/$C$2557)</f>
        <v/>
      </c>
      <c r="J733" s="24">
        <f>IF(Universe!AE733="","",(Universe!AE733-$B$2558)/$C$2558)</f>
        <v/>
      </c>
      <c r="K733" s="24">
        <f>IF(Universe!AF733="","",(Universe!AF733-$B$2559)/$C$2559)</f>
        <v/>
      </c>
      <c r="L733" s="24">
        <f>IF(Universe!AG733="","",(Universe!AG733-$B$2560)/$C$2560)</f>
        <v/>
      </c>
      <c r="M733" s="24">
        <f>IF(Universe!AH733="","",(Universe!AH733-$B$2561)/$C$2561)</f>
        <v/>
      </c>
      <c r="N733" s="24">
        <f>IF(Universe!AI733="","",(Universe!AI733-$B$2562)/$C$2562)</f>
        <v/>
      </c>
      <c r="O733" s="24">
        <f>0.74*IF(B733="",0,B733)+0.16*IF(C733="",0,C733)+0.1*IF(D733="",0,D733)</f>
        <v/>
      </c>
      <c r="P733" s="24">
        <f>0.35*IF(E733="",0,E733)+0.35*IF(F733="",0,F733)+0.3*IF(G733="",0,G733)</f>
        <v/>
      </c>
      <c r="Q733" s="24">
        <f>0.656*IF(I733="",0,I733)+0.344*IF(H733="",0,H733)</f>
        <v/>
      </c>
      <c r="R733" s="24">
        <f>0.338*IF(J733="",0,J733)+0.662*IF(K733="",0,K733)</f>
        <v/>
      </c>
      <c r="S733" s="24">
        <f>0.38*IF(L733="",0,L733)+0.35*IF(M733="",0,M733)+0.27*IF(N733="",0,N733)</f>
        <v/>
      </c>
      <c r="T733" s="24">
        <f>IF(Universe!S733="","",((Universe!S733-$B$2565)/$C$2565)^3)</f>
        <v/>
      </c>
      <c r="U733" s="24">
        <f>IF(Universe!S733="","",(Universe!S733-$B$2565)/$C$2565)</f>
        <v/>
      </c>
      <c r="V733" s="24">
        <f>IF(Universe!T733="","",(Universe!T733-$B$2566)/$C$2566)</f>
        <v/>
      </c>
      <c r="W733" s="24">
        <f>IF(Universe!U733="","",(Universe!U733-$B$2567)/$C$2567)</f>
        <v/>
      </c>
      <c r="X733" s="24">
        <f>IF(O733="","",(O733-$B$2571)/$C$2571)</f>
        <v/>
      </c>
      <c r="Y733" s="24">
        <f>IF(T733="","",(T733-$B$2576)/$C$2576)</f>
        <v/>
      </c>
      <c r="Z733" s="24">
        <f>IF(Universe!V733="","",(Universe!V733-$B$2568)/$C$2568)</f>
        <v/>
      </c>
      <c r="AA733" s="24">
        <f>IF(P733="","",(P733-$B$2572)/$C$2572)</f>
        <v/>
      </c>
      <c r="AB733" s="24">
        <f>IF(Q733="","",(Q733-$B$2573)/$C$2573)</f>
        <v/>
      </c>
      <c r="AC733" s="24">
        <f>IF(R733="","",(R733-$B$2574)/$C$2574)</f>
        <v/>
      </c>
      <c r="AD733" s="24">
        <f>IF(S733="","",(S733-$B$2575)/$C$2575)</f>
        <v/>
      </c>
      <c r="AE733" s="24">
        <f>IF(Y733="","",Y733-(19.12044933116382+16.522174187581257*U733))</f>
        <v/>
      </c>
      <c r="AF733" s="24">
        <f>IF(X733="","",(X733-(-0.27268023098325006+0.47142105304415904*V733+-0.3189264934812436*U733)--5.286111042926227e-16)/0.7994208745952703)</f>
        <v/>
      </c>
      <c r="AG733" s="24">
        <f>IF(AA733="","",(AA733-(0.5248806186338691+-0.064206457956449*U733)-5.43454825424064e-16)/0.9977404048781155)</f>
        <v/>
      </c>
      <c r="AH733" s="25" t="n">
        <v>-2.913082258687725</v>
      </c>
      <c r="AI733" s="25" t="n">
        <v>0.0056721996246513</v>
      </c>
      <c r="AJ733" s="25" t="n">
        <v>-0.9481824237404778</v>
      </c>
      <c r="AK733" s="25" t="n">
        <v>-0.6844149679930769</v>
      </c>
      <c r="AL733" s="25" t="n">
        <v>3.069423762530152</v>
      </c>
      <c r="AM733" s="25" t="n">
        <v>0.2958318178274789</v>
      </c>
      <c r="AN733" s="25" t="n">
        <v>-3.119035492716451</v>
      </c>
      <c r="AO733" s="25" t="n">
        <v>-0.002133463716777</v>
      </c>
      <c r="AP733" s="25" t="n">
        <v>-0.1608996202243866</v>
      </c>
      <c r="AQ733" s="25" t="n">
        <v>0.5013683426119763</v>
      </c>
    </row>
    <row r="734">
      <c r="A734" s="23">
        <f>Universe!A734</f>
        <v/>
      </c>
      <c r="B734" s="24">
        <f>IF(Universe!W734="","",(Universe!W734-$B$2550)/$C$2550)</f>
        <v/>
      </c>
      <c r="C734" s="24">
        <f>IF(Universe!X734="","",(Universe!X734-$B$2551)/$C$2551)</f>
        <v/>
      </c>
      <c r="D734" s="24">
        <f>IF(Universe!Y734="","",(Universe!Y734-$B$2552)/$C$2552)</f>
        <v/>
      </c>
      <c r="E734" s="24">
        <f>IF(Universe!Z734="","",(Universe!Z734-$B$2553)/$C$2553)</f>
        <v/>
      </c>
      <c r="F734" s="24">
        <f>IF(Universe!AA734="","",(Universe!AA734-$B$2554)/$C$2554)</f>
        <v/>
      </c>
      <c r="G734" s="24">
        <f>IF(Universe!AB734="","",(Universe!AB734-$B$2555)/$C$2555)</f>
        <v/>
      </c>
      <c r="H734" s="24">
        <f>IF(Universe!AC734="","",(Universe!AC734-$B$2556)/$C$2556)</f>
        <v/>
      </c>
      <c r="I734" s="24">
        <f>IF(Universe!AD734="","",(Universe!AD734-$B$2557)/$C$2557)</f>
        <v/>
      </c>
      <c r="J734" s="24">
        <f>IF(Universe!AE734="","",(Universe!AE734-$B$2558)/$C$2558)</f>
        <v/>
      </c>
      <c r="K734" s="24">
        <f>IF(Universe!AF734="","",(Universe!AF734-$B$2559)/$C$2559)</f>
        <v/>
      </c>
      <c r="L734" s="24">
        <f>IF(Universe!AG734="","",(Universe!AG734-$B$2560)/$C$2560)</f>
        <v/>
      </c>
      <c r="M734" s="24">
        <f>IF(Universe!AH734="","",(Universe!AH734-$B$2561)/$C$2561)</f>
        <v/>
      </c>
      <c r="N734" s="24">
        <f>IF(Universe!AI734="","",(Universe!AI734-$B$2562)/$C$2562)</f>
        <v/>
      </c>
      <c r="O734" s="24">
        <f>0.74*IF(B734="",0,B734)+0.16*IF(C734="",0,C734)+0.1*IF(D734="",0,D734)</f>
        <v/>
      </c>
      <c r="P734" s="24">
        <f>0.35*IF(E734="",0,E734)+0.35*IF(F734="",0,F734)+0.3*IF(G734="",0,G734)</f>
        <v/>
      </c>
      <c r="Q734" s="24">
        <f>0.656*IF(I734="",0,I734)+0.344*IF(H734="",0,H734)</f>
        <v/>
      </c>
      <c r="R734" s="24">
        <f>0.338*IF(J734="",0,J734)+0.662*IF(K734="",0,K734)</f>
        <v/>
      </c>
      <c r="S734" s="24">
        <f>0.38*IF(L734="",0,L734)+0.35*IF(M734="",0,M734)+0.27*IF(N734="",0,N734)</f>
        <v/>
      </c>
      <c r="T734" s="24">
        <f>IF(Universe!S734="","",((Universe!S734-$B$2565)/$C$2565)^3)</f>
        <v/>
      </c>
      <c r="U734" s="24">
        <f>IF(Universe!S734="","",(Universe!S734-$B$2565)/$C$2565)</f>
        <v/>
      </c>
      <c r="V734" s="24">
        <f>IF(Universe!T734="","",(Universe!T734-$B$2566)/$C$2566)</f>
        <v/>
      </c>
      <c r="W734" s="24">
        <f>IF(Universe!U734="","",(Universe!U734-$B$2567)/$C$2567)</f>
        <v/>
      </c>
      <c r="X734" s="24">
        <f>IF(O734="","",(O734-$B$2571)/$C$2571)</f>
        <v/>
      </c>
      <c r="Y734" s="24">
        <f>IF(T734="","",(T734-$B$2576)/$C$2576)</f>
        <v/>
      </c>
      <c r="Z734" s="24">
        <f>IF(Universe!V734="","",(Universe!V734-$B$2568)/$C$2568)</f>
        <v/>
      </c>
      <c r="AA734" s="24">
        <f>IF(P734="","",(P734-$B$2572)/$C$2572)</f>
        <v/>
      </c>
      <c r="AB734" s="24">
        <f>IF(Q734="","",(Q734-$B$2573)/$C$2573)</f>
        <v/>
      </c>
      <c r="AC734" s="24">
        <f>IF(R734="","",(R734-$B$2574)/$C$2574)</f>
        <v/>
      </c>
      <c r="AD734" s="24">
        <f>IF(S734="","",(S734-$B$2575)/$C$2575)</f>
        <v/>
      </c>
      <c r="AE734" s="24">
        <f>IF(Y734="","",Y734-(19.12044933116382+16.522174187581257*U734))</f>
        <v/>
      </c>
      <c r="AF734" s="24">
        <f>IF(X734="","",(X734-(-0.27268023098325006+0.47142105304415904*V734+-0.3189264934812436*U734)--5.286111042926227e-16)/0.7994208745952703)</f>
        <v/>
      </c>
      <c r="AG734" s="24">
        <f>IF(AA734="","",(AA734-(0.5248806186338691+-0.064206457956449*U734)-5.43454825424064e-16)/0.9977404048781155)</f>
        <v/>
      </c>
      <c r="AH734" s="25" t="n">
        <v>-4.197994107086616</v>
      </c>
      <c r="AI734" s="25" t="n">
        <v>0.704251852634007</v>
      </c>
      <c r="AJ734" s="25" t="n">
        <v>-0.3533381384564213</v>
      </c>
      <c r="AK734" s="25" t="n">
        <v>0.3007550022667181</v>
      </c>
      <c r="AL734" s="25" t="n">
        <v>-0.5146724620487645</v>
      </c>
      <c r="AM734" s="25" t="n">
        <v>-0.0745179709744411</v>
      </c>
      <c r="AN734" s="25" t="n">
        <v>0.431710509733772</v>
      </c>
      <c r="AO734" s="25" t="n">
        <v>-0.0881171582408744</v>
      </c>
      <c r="AP734" s="25" t="n">
        <v>0.3410932506762338</v>
      </c>
      <c r="AQ734" s="25" t="n">
        <v>-0.4297232177319919</v>
      </c>
    </row>
    <row r="735">
      <c r="A735" s="23">
        <f>Universe!A735</f>
        <v/>
      </c>
      <c r="B735" s="24">
        <f>IF(Universe!W735="","",(Universe!W735-$B$2550)/$C$2550)</f>
        <v/>
      </c>
      <c r="C735" s="24">
        <f>IF(Universe!X735="","",(Universe!X735-$B$2551)/$C$2551)</f>
        <v/>
      </c>
      <c r="D735" s="24">
        <f>IF(Universe!Y735="","",(Universe!Y735-$B$2552)/$C$2552)</f>
        <v/>
      </c>
      <c r="E735" s="24">
        <f>IF(Universe!Z735="","",(Universe!Z735-$B$2553)/$C$2553)</f>
        <v/>
      </c>
      <c r="F735" s="24">
        <f>IF(Universe!AA735="","",(Universe!AA735-$B$2554)/$C$2554)</f>
        <v/>
      </c>
      <c r="G735" s="24">
        <f>IF(Universe!AB735="","",(Universe!AB735-$B$2555)/$C$2555)</f>
        <v/>
      </c>
      <c r="H735" s="24">
        <f>IF(Universe!AC735="","",(Universe!AC735-$B$2556)/$C$2556)</f>
        <v/>
      </c>
      <c r="I735" s="24">
        <f>IF(Universe!AD735="","",(Universe!AD735-$B$2557)/$C$2557)</f>
        <v/>
      </c>
      <c r="J735" s="24">
        <f>IF(Universe!AE735="","",(Universe!AE735-$B$2558)/$C$2558)</f>
        <v/>
      </c>
      <c r="K735" s="24">
        <f>IF(Universe!AF735="","",(Universe!AF735-$B$2559)/$C$2559)</f>
        <v/>
      </c>
      <c r="L735" s="24">
        <f>IF(Universe!AG735="","",(Universe!AG735-$B$2560)/$C$2560)</f>
        <v/>
      </c>
      <c r="M735" s="24">
        <f>IF(Universe!AH735="","",(Universe!AH735-$B$2561)/$C$2561)</f>
        <v/>
      </c>
      <c r="N735" s="24">
        <f>IF(Universe!AI735="","",(Universe!AI735-$B$2562)/$C$2562)</f>
        <v/>
      </c>
      <c r="O735" s="24">
        <f>0.74*IF(B735="",0,B735)+0.16*IF(C735="",0,C735)+0.1*IF(D735="",0,D735)</f>
        <v/>
      </c>
      <c r="P735" s="24">
        <f>0.35*IF(E735="",0,E735)+0.35*IF(F735="",0,F735)+0.3*IF(G735="",0,G735)</f>
        <v/>
      </c>
      <c r="Q735" s="24">
        <f>0.656*IF(I735="",0,I735)+0.344*IF(H735="",0,H735)</f>
        <v/>
      </c>
      <c r="R735" s="24">
        <f>0.338*IF(J735="",0,J735)+0.662*IF(K735="",0,K735)</f>
        <v/>
      </c>
      <c r="S735" s="24">
        <f>0.38*IF(L735="",0,L735)+0.35*IF(M735="",0,M735)+0.27*IF(N735="",0,N735)</f>
        <v/>
      </c>
      <c r="T735" s="24">
        <f>IF(Universe!S735="","",((Universe!S735-$B$2565)/$C$2565)^3)</f>
        <v/>
      </c>
      <c r="U735" s="24">
        <f>IF(Universe!S735="","",(Universe!S735-$B$2565)/$C$2565)</f>
        <v/>
      </c>
      <c r="V735" s="24">
        <f>IF(Universe!T735="","",(Universe!T735-$B$2566)/$C$2566)</f>
        <v/>
      </c>
      <c r="W735" s="24">
        <f>IF(Universe!U735="","",(Universe!U735-$B$2567)/$C$2567)</f>
        <v/>
      </c>
      <c r="X735" s="24">
        <f>IF(O735="","",(O735-$B$2571)/$C$2571)</f>
        <v/>
      </c>
      <c r="Y735" s="24">
        <f>IF(T735="","",(T735-$B$2576)/$C$2576)</f>
        <v/>
      </c>
      <c r="Z735" s="24">
        <f>IF(Universe!V735="","",(Universe!V735-$B$2568)/$C$2568)</f>
        <v/>
      </c>
      <c r="AA735" s="24">
        <f>IF(P735="","",(P735-$B$2572)/$C$2572)</f>
        <v/>
      </c>
      <c r="AB735" s="24">
        <f>IF(Q735="","",(Q735-$B$2573)/$C$2573)</f>
        <v/>
      </c>
      <c r="AC735" s="24">
        <f>IF(R735="","",(R735-$B$2574)/$C$2574)</f>
        <v/>
      </c>
      <c r="AD735" s="24">
        <f>IF(S735="","",(S735-$B$2575)/$C$2575)</f>
        <v/>
      </c>
      <c r="AE735" s="24">
        <f>IF(Y735="","",Y735-(19.12044933116382+16.522174187581257*U735))</f>
        <v/>
      </c>
      <c r="AF735" s="24">
        <f>IF(X735="","",(X735-(-0.27268023098325006+0.47142105304415904*V735+-0.3189264934812436*U735)--5.286111042926227e-16)/0.7994208745952703)</f>
        <v/>
      </c>
      <c r="AG735" s="24">
        <f>IF(AA735="","",(AA735-(0.5248806186338691+-0.064206457956449*U735)-5.43454825424064e-16)/0.9977404048781155)</f>
        <v/>
      </c>
      <c r="AH735" s="25" t="n">
        <v>-1.620440206251727</v>
      </c>
      <c r="AI735" s="25" t="n">
        <v>0.1457103257986992</v>
      </c>
      <c r="AJ735" s="25" t="n">
        <v>-0.4701552986328774</v>
      </c>
      <c r="AK735" s="25" t="n">
        <v>-0.3792109272795606</v>
      </c>
      <c r="AL735" s="25" t="n">
        <v>2.955413198536018</v>
      </c>
      <c r="AM735" s="25" t="n">
        <v>-0.0440512709963392</v>
      </c>
      <c r="AN735" s="25" t="n">
        <v>0.0297442245044702</v>
      </c>
      <c r="AO735" s="25" t="n">
        <v>-0.08187020694412871</v>
      </c>
      <c r="AP735" s="25" t="n">
        <v>0.7399118742883718</v>
      </c>
      <c r="AQ735" s="25" t="n">
        <v>-0.596399983686826</v>
      </c>
    </row>
    <row r="736">
      <c r="A736" s="23">
        <f>Universe!A736</f>
        <v/>
      </c>
      <c r="B736" s="24">
        <f>IF(Universe!W736="","",(Universe!W736-$B$2550)/$C$2550)</f>
        <v/>
      </c>
      <c r="C736" s="24">
        <f>IF(Universe!X736="","",(Universe!X736-$B$2551)/$C$2551)</f>
        <v/>
      </c>
      <c r="D736" s="24">
        <f>IF(Universe!Y736="","",(Universe!Y736-$B$2552)/$C$2552)</f>
        <v/>
      </c>
      <c r="E736" s="24">
        <f>IF(Universe!Z736="","",(Universe!Z736-$B$2553)/$C$2553)</f>
        <v/>
      </c>
      <c r="F736" s="24">
        <f>IF(Universe!AA736="","",(Universe!AA736-$B$2554)/$C$2554)</f>
        <v/>
      </c>
      <c r="G736" s="24">
        <f>IF(Universe!AB736="","",(Universe!AB736-$B$2555)/$C$2555)</f>
        <v/>
      </c>
      <c r="H736" s="24">
        <f>IF(Universe!AC736="","",(Universe!AC736-$B$2556)/$C$2556)</f>
        <v/>
      </c>
      <c r="I736" s="24">
        <f>IF(Universe!AD736="","",(Universe!AD736-$B$2557)/$C$2557)</f>
        <v/>
      </c>
      <c r="J736" s="24">
        <f>IF(Universe!AE736="","",(Universe!AE736-$B$2558)/$C$2558)</f>
        <v/>
      </c>
      <c r="K736" s="24">
        <f>IF(Universe!AF736="","",(Universe!AF736-$B$2559)/$C$2559)</f>
        <v/>
      </c>
      <c r="L736" s="24">
        <f>IF(Universe!AG736="","",(Universe!AG736-$B$2560)/$C$2560)</f>
        <v/>
      </c>
      <c r="M736" s="24">
        <f>IF(Universe!AH736="","",(Universe!AH736-$B$2561)/$C$2561)</f>
        <v/>
      </c>
      <c r="N736" s="24">
        <f>IF(Universe!AI736="","",(Universe!AI736-$B$2562)/$C$2562)</f>
        <v/>
      </c>
      <c r="O736" s="24">
        <f>0.74*IF(B736="",0,B736)+0.16*IF(C736="",0,C736)+0.1*IF(D736="",0,D736)</f>
        <v/>
      </c>
      <c r="P736" s="24">
        <f>0.35*IF(E736="",0,E736)+0.35*IF(F736="",0,F736)+0.3*IF(G736="",0,G736)</f>
        <v/>
      </c>
      <c r="Q736" s="24">
        <f>0.656*IF(I736="",0,I736)+0.344*IF(H736="",0,H736)</f>
        <v/>
      </c>
      <c r="R736" s="24">
        <f>0.338*IF(J736="",0,J736)+0.662*IF(K736="",0,K736)</f>
        <v/>
      </c>
      <c r="S736" s="24">
        <f>0.38*IF(L736="",0,L736)+0.35*IF(M736="",0,M736)+0.27*IF(N736="",0,N736)</f>
        <v/>
      </c>
      <c r="T736" s="24">
        <f>IF(Universe!S736="","",((Universe!S736-$B$2565)/$C$2565)^3)</f>
        <v/>
      </c>
      <c r="U736" s="24">
        <f>IF(Universe!S736="","",(Universe!S736-$B$2565)/$C$2565)</f>
        <v/>
      </c>
      <c r="V736" s="24">
        <f>IF(Universe!T736="","",(Universe!T736-$B$2566)/$C$2566)</f>
        <v/>
      </c>
      <c r="W736" s="24">
        <f>IF(Universe!U736="","",(Universe!U736-$B$2567)/$C$2567)</f>
        <v/>
      </c>
      <c r="X736" s="24">
        <f>IF(O736="","",(O736-$B$2571)/$C$2571)</f>
        <v/>
      </c>
      <c r="Y736" s="24">
        <f>IF(T736="","",(T736-$B$2576)/$C$2576)</f>
        <v/>
      </c>
      <c r="Z736" s="24">
        <f>IF(Universe!V736="","",(Universe!V736-$B$2568)/$C$2568)</f>
        <v/>
      </c>
      <c r="AA736" s="24">
        <f>IF(P736="","",(P736-$B$2572)/$C$2572)</f>
        <v/>
      </c>
      <c r="AB736" s="24">
        <f>IF(Q736="","",(Q736-$B$2573)/$C$2573)</f>
        <v/>
      </c>
      <c r="AC736" s="24">
        <f>IF(R736="","",(R736-$B$2574)/$C$2574)</f>
        <v/>
      </c>
      <c r="AD736" s="24">
        <f>IF(S736="","",(S736-$B$2575)/$C$2575)</f>
        <v/>
      </c>
      <c r="AE736" s="24">
        <f>IF(Y736="","",Y736-(19.12044933116382+16.522174187581257*U736))</f>
        <v/>
      </c>
      <c r="AF736" s="24">
        <f>IF(X736="","",(X736-(-0.27268023098325006+0.47142105304415904*V736+-0.3189264934812436*U736)--5.286111042926227e-16)/0.7994208745952703)</f>
        <v/>
      </c>
      <c r="AG736" s="24">
        <f>IF(AA736="","",(AA736-(0.5248806186338691+-0.064206457956449*U736)-5.43454825424064e-16)/0.9977404048781155)</f>
        <v/>
      </c>
      <c r="AH736" s="25" t="n">
        <v>-1.219143445058815</v>
      </c>
      <c r="AI736" s="25" t="n">
        <v>-1.511140926939528</v>
      </c>
      <c r="AJ736" s="25" t="n">
        <v>-0.1459526743384299</v>
      </c>
      <c r="AK736" s="25" t="n">
        <v>-0.0010727305984651</v>
      </c>
      <c r="AL736" s="25" t="n">
        <v>2.420029189761691</v>
      </c>
      <c r="AM736" s="25" t="n">
        <v>0.2704823489551525</v>
      </c>
      <c r="AN736" s="25" t="n">
        <v>-0.5799208774096082</v>
      </c>
      <c r="AO736" s="25" t="n">
        <v>0.0547972772867453</v>
      </c>
      <c r="AP736" s="25" t="n">
        <v>-0.8194575113866499</v>
      </c>
      <c r="AQ736" s="25" t="n">
        <v>0.6976998712405564</v>
      </c>
    </row>
    <row r="737">
      <c r="A737" s="23">
        <f>Universe!A737</f>
        <v/>
      </c>
      <c r="B737" s="24">
        <f>IF(Universe!W737="","",(Universe!W737-$B$2550)/$C$2550)</f>
        <v/>
      </c>
      <c r="C737" s="24">
        <f>IF(Universe!X737="","",(Universe!X737-$B$2551)/$C$2551)</f>
        <v/>
      </c>
      <c r="D737" s="24">
        <f>IF(Universe!Y737="","",(Universe!Y737-$B$2552)/$C$2552)</f>
        <v/>
      </c>
      <c r="E737" s="24">
        <f>IF(Universe!Z737="","",(Universe!Z737-$B$2553)/$C$2553)</f>
        <v/>
      </c>
      <c r="F737" s="24">
        <f>IF(Universe!AA737="","",(Universe!AA737-$B$2554)/$C$2554)</f>
        <v/>
      </c>
      <c r="G737" s="24">
        <f>IF(Universe!AB737="","",(Universe!AB737-$B$2555)/$C$2555)</f>
        <v/>
      </c>
      <c r="H737" s="24">
        <f>IF(Universe!AC737="","",(Universe!AC737-$B$2556)/$C$2556)</f>
        <v/>
      </c>
      <c r="I737" s="24">
        <f>IF(Universe!AD737="","",(Universe!AD737-$B$2557)/$C$2557)</f>
        <v/>
      </c>
      <c r="J737" s="24">
        <f>IF(Universe!AE737="","",(Universe!AE737-$B$2558)/$C$2558)</f>
        <v/>
      </c>
      <c r="K737" s="24">
        <f>IF(Universe!AF737="","",(Universe!AF737-$B$2559)/$C$2559)</f>
        <v/>
      </c>
      <c r="L737" s="24">
        <f>IF(Universe!AG737="","",(Universe!AG737-$B$2560)/$C$2560)</f>
        <v/>
      </c>
      <c r="M737" s="24">
        <f>IF(Universe!AH737="","",(Universe!AH737-$B$2561)/$C$2561)</f>
        <v/>
      </c>
      <c r="N737" s="24">
        <f>IF(Universe!AI737="","",(Universe!AI737-$B$2562)/$C$2562)</f>
        <v/>
      </c>
      <c r="O737" s="24">
        <f>0.74*IF(B737="",0,B737)+0.16*IF(C737="",0,C737)+0.1*IF(D737="",0,D737)</f>
        <v/>
      </c>
      <c r="P737" s="24">
        <f>0.35*IF(E737="",0,E737)+0.35*IF(F737="",0,F737)+0.3*IF(G737="",0,G737)</f>
        <v/>
      </c>
      <c r="Q737" s="24">
        <f>0.656*IF(I737="",0,I737)+0.344*IF(H737="",0,H737)</f>
        <v/>
      </c>
      <c r="R737" s="24">
        <f>0.338*IF(J737="",0,J737)+0.662*IF(K737="",0,K737)</f>
        <v/>
      </c>
      <c r="S737" s="24">
        <f>0.38*IF(L737="",0,L737)+0.35*IF(M737="",0,M737)+0.27*IF(N737="",0,N737)</f>
        <v/>
      </c>
      <c r="T737" s="24">
        <f>IF(Universe!S737="","",((Universe!S737-$B$2565)/$C$2565)^3)</f>
        <v/>
      </c>
      <c r="U737" s="24">
        <f>IF(Universe!S737="","",(Universe!S737-$B$2565)/$C$2565)</f>
        <v/>
      </c>
      <c r="V737" s="24">
        <f>IF(Universe!T737="","",(Universe!T737-$B$2566)/$C$2566)</f>
        <v/>
      </c>
      <c r="W737" s="24">
        <f>IF(Universe!U737="","",(Universe!U737-$B$2567)/$C$2567)</f>
        <v/>
      </c>
      <c r="X737" s="24">
        <f>IF(O737="","",(O737-$B$2571)/$C$2571)</f>
        <v/>
      </c>
      <c r="Y737" s="24">
        <f>IF(T737="","",(T737-$B$2576)/$C$2576)</f>
        <v/>
      </c>
      <c r="Z737" s="24">
        <f>IF(Universe!V737="","",(Universe!V737-$B$2568)/$C$2568)</f>
        <v/>
      </c>
      <c r="AA737" s="24">
        <f>IF(P737="","",(P737-$B$2572)/$C$2572)</f>
        <v/>
      </c>
      <c r="AB737" s="24">
        <f>IF(Q737="","",(Q737-$B$2573)/$C$2573)</f>
        <v/>
      </c>
      <c r="AC737" s="24">
        <f>IF(R737="","",(R737-$B$2574)/$C$2574)</f>
        <v/>
      </c>
      <c r="AD737" s="24">
        <f>IF(S737="","",(S737-$B$2575)/$C$2575)</f>
        <v/>
      </c>
      <c r="AE737" s="24">
        <f>IF(Y737="","",Y737-(19.12044933116382+16.522174187581257*U737))</f>
        <v/>
      </c>
      <c r="AF737" s="24">
        <f>IF(X737="","",(X737-(-0.27268023098325006+0.47142105304415904*V737+-0.3189264934812436*U737)--5.286111042926227e-16)/0.7994208745952703)</f>
        <v/>
      </c>
      <c r="AG737" s="24">
        <f>IF(AA737="","",(AA737-(0.5248806186338691+-0.064206457956449*U737)-5.43454825424064e-16)/0.9977404048781155)</f>
        <v/>
      </c>
      <c r="AH737" s="25" t="n">
        <v>-1.808540762823648</v>
      </c>
      <c r="AI737" s="25" t="n">
        <v>-0.728400300747049</v>
      </c>
      <c r="AJ737" s="25" t="n">
        <v>0.2869229824443155</v>
      </c>
      <c r="AK737" s="25" t="n">
        <v>-0.228670628792265</v>
      </c>
      <c r="AL737" s="25" t="n">
        <v>3.140476977971081</v>
      </c>
      <c r="AM737" s="25" t="n">
        <v>0.3330664515241095</v>
      </c>
      <c r="AN737" s="25" t="n">
        <v>-0.3040215656208648</v>
      </c>
      <c r="AO737" s="25" t="n">
        <v>0.0214012153413765</v>
      </c>
      <c r="AP737" s="25" t="n">
        <v>-0.3798429042642551</v>
      </c>
      <c r="AQ737" s="25" t="n">
        <v>0.1809786763825937</v>
      </c>
    </row>
    <row r="738">
      <c r="A738" s="23">
        <f>Universe!A738</f>
        <v/>
      </c>
      <c r="B738" s="24">
        <f>IF(Universe!W738="","",(Universe!W738-$B$2550)/$C$2550)</f>
        <v/>
      </c>
      <c r="C738" s="24">
        <f>IF(Universe!X738="","",(Universe!X738-$B$2551)/$C$2551)</f>
        <v/>
      </c>
      <c r="D738" s="24">
        <f>IF(Universe!Y738="","",(Universe!Y738-$B$2552)/$C$2552)</f>
        <v/>
      </c>
      <c r="E738" s="24">
        <f>IF(Universe!Z738="","",(Universe!Z738-$B$2553)/$C$2553)</f>
        <v/>
      </c>
      <c r="F738" s="24">
        <f>IF(Universe!AA738="","",(Universe!AA738-$B$2554)/$C$2554)</f>
        <v/>
      </c>
      <c r="G738" s="24">
        <f>IF(Universe!AB738="","",(Universe!AB738-$B$2555)/$C$2555)</f>
        <v/>
      </c>
      <c r="H738" s="24">
        <f>IF(Universe!AC738="","",(Universe!AC738-$B$2556)/$C$2556)</f>
        <v/>
      </c>
      <c r="I738" s="24">
        <f>IF(Universe!AD738="","",(Universe!AD738-$B$2557)/$C$2557)</f>
        <v/>
      </c>
      <c r="J738" s="24">
        <f>IF(Universe!AE738="","",(Universe!AE738-$B$2558)/$C$2558)</f>
        <v/>
      </c>
      <c r="K738" s="24">
        <f>IF(Universe!AF738="","",(Universe!AF738-$B$2559)/$C$2559)</f>
        <v/>
      </c>
      <c r="L738" s="24">
        <f>IF(Universe!AG738="","",(Universe!AG738-$B$2560)/$C$2560)</f>
        <v/>
      </c>
      <c r="M738" s="24">
        <f>IF(Universe!AH738="","",(Universe!AH738-$B$2561)/$C$2561)</f>
        <v/>
      </c>
      <c r="N738" s="24">
        <f>IF(Universe!AI738="","",(Universe!AI738-$B$2562)/$C$2562)</f>
        <v/>
      </c>
      <c r="O738" s="24">
        <f>0.74*IF(B738="",0,B738)+0.16*IF(C738="",0,C738)+0.1*IF(D738="",0,D738)</f>
        <v/>
      </c>
      <c r="P738" s="24">
        <f>0.35*IF(E738="",0,E738)+0.35*IF(F738="",0,F738)+0.3*IF(G738="",0,G738)</f>
        <v/>
      </c>
      <c r="Q738" s="24">
        <f>0.656*IF(I738="",0,I738)+0.344*IF(H738="",0,H738)</f>
        <v/>
      </c>
      <c r="R738" s="24">
        <f>0.338*IF(J738="",0,J738)+0.662*IF(K738="",0,K738)</f>
        <v/>
      </c>
      <c r="S738" s="24">
        <f>0.38*IF(L738="",0,L738)+0.35*IF(M738="",0,M738)+0.27*IF(N738="",0,N738)</f>
        <v/>
      </c>
      <c r="T738" s="24">
        <f>IF(Universe!S738="","",((Universe!S738-$B$2565)/$C$2565)^3)</f>
        <v/>
      </c>
      <c r="U738" s="24">
        <f>IF(Universe!S738="","",(Universe!S738-$B$2565)/$C$2565)</f>
        <v/>
      </c>
      <c r="V738" s="24">
        <f>IF(Universe!T738="","",(Universe!T738-$B$2566)/$C$2566)</f>
        <v/>
      </c>
      <c r="W738" s="24">
        <f>IF(Universe!U738="","",(Universe!U738-$B$2567)/$C$2567)</f>
        <v/>
      </c>
      <c r="X738" s="24">
        <f>IF(O738="","",(O738-$B$2571)/$C$2571)</f>
        <v/>
      </c>
      <c r="Y738" s="24">
        <f>IF(T738="","",(T738-$B$2576)/$C$2576)</f>
        <v/>
      </c>
      <c r="Z738" s="24">
        <f>IF(Universe!V738="","",(Universe!V738-$B$2568)/$C$2568)</f>
        <v/>
      </c>
      <c r="AA738" s="24">
        <f>IF(P738="","",(P738-$B$2572)/$C$2572)</f>
        <v/>
      </c>
      <c r="AB738" s="24">
        <f>IF(Q738="","",(Q738-$B$2573)/$C$2573)</f>
        <v/>
      </c>
      <c r="AC738" s="24">
        <f>IF(R738="","",(R738-$B$2574)/$C$2574)</f>
        <v/>
      </c>
      <c r="AD738" s="24">
        <f>IF(S738="","",(S738-$B$2575)/$C$2575)</f>
        <v/>
      </c>
      <c r="AE738" s="24">
        <f>IF(Y738="","",Y738-(19.12044933116382+16.522174187581257*U738))</f>
        <v/>
      </c>
      <c r="AF738" s="24">
        <f>IF(X738="","",(X738-(-0.27268023098325006+0.47142105304415904*V738+-0.3189264934812436*U738)--5.286111042926227e-16)/0.7994208745952703)</f>
        <v/>
      </c>
      <c r="AG738" s="24">
        <f>IF(AA738="","",(AA738-(0.5248806186338691+-0.064206457956449*U738)-5.43454825424064e-16)/0.9977404048781155)</f>
        <v/>
      </c>
      <c r="AH738" s="25" t="n">
        <v>-0.5257015326434015</v>
      </c>
      <c r="AI738" s="25" t="n">
        <v>-2.124429096105265</v>
      </c>
      <c r="AJ738" s="25" t="n">
        <v>-0.2019338920845441</v>
      </c>
      <c r="AK738" s="25" t="n">
        <v>0.6087106318883416</v>
      </c>
      <c r="AL738" s="25" t="n">
        <v>1.168242898874261</v>
      </c>
      <c r="AM738" s="25" t="n">
        <v>0.4487957901815492</v>
      </c>
      <c r="AN738" s="25" t="n">
        <v>-1.171889734821497</v>
      </c>
      <c r="AO738" s="25" t="n">
        <v>0.08119957947997911</v>
      </c>
      <c r="AP738" s="25" t="n">
        <v>-0.3078538988203143</v>
      </c>
      <c r="AQ738" s="25" t="n">
        <v>0.6516881550289804</v>
      </c>
    </row>
    <row r="739">
      <c r="A739" s="23">
        <f>Universe!A739</f>
        <v/>
      </c>
      <c r="B739" s="24">
        <f>IF(Universe!W739="","",(Universe!W739-$B$2550)/$C$2550)</f>
        <v/>
      </c>
      <c r="C739" s="24">
        <f>IF(Universe!X739="","",(Universe!X739-$B$2551)/$C$2551)</f>
        <v/>
      </c>
      <c r="D739" s="24">
        <f>IF(Universe!Y739="","",(Universe!Y739-$B$2552)/$C$2552)</f>
        <v/>
      </c>
      <c r="E739" s="24">
        <f>IF(Universe!Z739="","",(Universe!Z739-$B$2553)/$C$2553)</f>
        <v/>
      </c>
      <c r="F739" s="24">
        <f>IF(Universe!AA739="","",(Universe!AA739-$B$2554)/$C$2554)</f>
        <v/>
      </c>
      <c r="G739" s="24">
        <f>IF(Universe!AB739="","",(Universe!AB739-$B$2555)/$C$2555)</f>
        <v/>
      </c>
      <c r="H739" s="24">
        <f>IF(Universe!AC739="","",(Universe!AC739-$B$2556)/$C$2556)</f>
        <v/>
      </c>
      <c r="I739" s="24">
        <f>IF(Universe!AD739="","",(Universe!AD739-$B$2557)/$C$2557)</f>
        <v/>
      </c>
      <c r="J739" s="24">
        <f>IF(Universe!AE739="","",(Universe!AE739-$B$2558)/$C$2558)</f>
        <v/>
      </c>
      <c r="K739" s="24">
        <f>IF(Universe!AF739="","",(Universe!AF739-$B$2559)/$C$2559)</f>
        <v/>
      </c>
      <c r="L739" s="24">
        <f>IF(Universe!AG739="","",(Universe!AG739-$B$2560)/$C$2560)</f>
        <v/>
      </c>
      <c r="M739" s="24">
        <f>IF(Universe!AH739="","",(Universe!AH739-$B$2561)/$C$2561)</f>
        <v/>
      </c>
      <c r="N739" s="24">
        <f>IF(Universe!AI739="","",(Universe!AI739-$B$2562)/$C$2562)</f>
        <v/>
      </c>
      <c r="O739" s="24">
        <f>0.74*IF(B739="",0,B739)+0.16*IF(C739="",0,C739)+0.1*IF(D739="",0,D739)</f>
        <v/>
      </c>
      <c r="P739" s="24">
        <f>0.35*IF(E739="",0,E739)+0.35*IF(F739="",0,F739)+0.3*IF(G739="",0,G739)</f>
        <v/>
      </c>
      <c r="Q739" s="24">
        <f>0.656*IF(I739="",0,I739)+0.344*IF(H739="",0,H739)</f>
        <v/>
      </c>
      <c r="R739" s="24">
        <f>0.338*IF(J739="",0,J739)+0.662*IF(K739="",0,K739)</f>
        <v/>
      </c>
      <c r="S739" s="24">
        <f>0.38*IF(L739="",0,L739)+0.35*IF(M739="",0,M739)+0.27*IF(N739="",0,N739)</f>
        <v/>
      </c>
      <c r="T739" s="24">
        <f>IF(Universe!S739="","",((Universe!S739-$B$2565)/$C$2565)^3)</f>
        <v/>
      </c>
      <c r="U739" s="24">
        <f>IF(Universe!S739="","",(Universe!S739-$B$2565)/$C$2565)</f>
        <v/>
      </c>
      <c r="V739" s="24">
        <f>IF(Universe!T739="","",(Universe!T739-$B$2566)/$C$2566)</f>
        <v/>
      </c>
      <c r="W739" s="24">
        <f>IF(Universe!U739="","",(Universe!U739-$B$2567)/$C$2567)</f>
        <v/>
      </c>
      <c r="X739" s="24">
        <f>IF(O739="","",(O739-$B$2571)/$C$2571)</f>
        <v/>
      </c>
      <c r="Y739" s="24">
        <f>IF(T739="","",(T739-$B$2576)/$C$2576)</f>
        <v/>
      </c>
      <c r="Z739" s="24">
        <f>IF(Universe!V739="","",(Universe!V739-$B$2568)/$C$2568)</f>
        <v/>
      </c>
      <c r="AA739" s="24">
        <f>IF(P739="","",(P739-$B$2572)/$C$2572)</f>
        <v/>
      </c>
      <c r="AB739" s="24">
        <f>IF(Q739="","",(Q739-$B$2573)/$C$2573)</f>
        <v/>
      </c>
      <c r="AC739" s="24">
        <f>IF(R739="","",(R739-$B$2574)/$C$2574)</f>
        <v/>
      </c>
      <c r="AD739" s="24">
        <f>IF(S739="","",(S739-$B$2575)/$C$2575)</f>
        <v/>
      </c>
      <c r="AE739" s="24">
        <f>IF(Y739="","",Y739-(19.12044933116382+16.522174187581257*U739))</f>
        <v/>
      </c>
      <c r="AF739" s="24">
        <f>IF(X739="","",(X739-(-0.27268023098325006+0.47142105304415904*V739+-0.3189264934812436*U739)--5.286111042926227e-16)/0.7994208745952703)</f>
        <v/>
      </c>
      <c r="AG739" s="24">
        <f>IF(AA739="","",(AA739-(0.5248806186338691+-0.064206457956449*U739)-5.43454825424064e-16)/0.9977404048781155)</f>
        <v/>
      </c>
      <c r="AH739" s="25" t="n">
        <v>-1.674528797529203</v>
      </c>
      <c r="AI739" s="25" t="n">
        <v>0.488654686571554</v>
      </c>
      <c r="AJ739" s="25" t="n">
        <v>0.3036694445388787</v>
      </c>
      <c r="AK739" s="25" t="n">
        <v>0.8161725624132296</v>
      </c>
      <c r="AL739" s="25" t="n">
        <v>3.013358403864274</v>
      </c>
      <c r="AM739" s="25" t="n">
        <v>-0.2063807600388926</v>
      </c>
      <c r="AN739" s="25" t="n">
        <v>1.618760929892922</v>
      </c>
      <c r="AO739" s="25" t="n">
        <v>-0.079507892412365</v>
      </c>
      <c r="AP739" s="25" t="n">
        <v>1.57005777118086</v>
      </c>
      <c r="AQ739" s="25" t="n">
        <v>-0.5127308224485747</v>
      </c>
    </row>
    <row r="740">
      <c r="A740" s="23">
        <f>Universe!A740</f>
        <v/>
      </c>
      <c r="B740" s="24">
        <f>IF(Universe!W740="","",(Universe!W740-$B$2550)/$C$2550)</f>
        <v/>
      </c>
      <c r="C740" s="24">
        <f>IF(Universe!X740="","",(Universe!X740-$B$2551)/$C$2551)</f>
        <v/>
      </c>
      <c r="D740" s="24">
        <f>IF(Universe!Y740="","",(Universe!Y740-$B$2552)/$C$2552)</f>
        <v/>
      </c>
      <c r="E740" s="24">
        <f>IF(Universe!Z740="","",(Universe!Z740-$B$2553)/$C$2553)</f>
        <v/>
      </c>
      <c r="F740" s="24">
        <f>IF(Universe!AA740="","",(Universe!AA740-$B$2554)/$C$2554)</f>
        <v/>
      </c>
      <c r="G740" s="24">
        <f>IF(Universe!AB740="","",(Universe!AB740-$B$2555)/$C$2555)</f>
        <v/>
      </c>
      <c r="H740" s="24">
        <f>IF(Universe!AC740="","",(Universe!AC740-$B$2556)/$C$2556)</f>
        <v/>
      </c>
      <c r="I740" s="24">
        <f>IF(Universe!AD740="","",(Universe!AD740-$B$2557)/$C$2557)</f>
        <v/>
      </c>
      <c r="J740" s="24">
        <f>IF(Universe!AE740="","",(Universe!AE740-$B$2558)/$C$2558)</f>
        <v/>
      </c>
      <c r="K740" s="24">
        <f>IF(Universe!AF740="","",(Universe!AF740-$B$2559)/$C$2559)</f>
        <v/>
      </c>
      <c r="L740" s="24">
        <f>IF(Universe!AG740="","",(Universe!AG740-$B$2560)/$C$2560)</f>
        <v/>
      </c>
      <c r="M740" s="24">
        <f>IF(Universe!AH740="","",(Universe!AH740-$B$2561)/$C$2561)</f>
        <v/>
      </c>
      <c r="N740" s="24">
        <f>IF(Universe!AI740="","",(Universe!AI740-$B$2562)/$C$2562)</f>
        <v/>
      </c>
      <c r="O740" s="24">
        <f>0.74*IF(B740="",0,B740)+0.16*IF(C740="",0,C740)+0.1*IF(D740="",0,D740)</f>
        <v/>
      </c>
      <c r="P740" s="24">
        <f>0.35*IF(E740="",0,E740)+0.35*IF(F740="",0,F740)+0.3*IF(G740="",0,G740)</f>
        <v/>
      </c>
      <c r="Q740" s="24">
        <f>0.656*IF(I740="",0,I740)+0.344*IF(H740="",0,H740)</f>
        <v/>
      </c>
      <c r="R740" s="24">
        <f>0.338*IF(J740="",0,J740)+0.662*IF(K740="",0,K740)</f>
        <v/>
      </c>
      <c r="S740" s="24">
        <f>0.38*IF(L740="",0,L740)+0.35*IF(M740="",0,M740)+0.27*IF(N740="",0,N740)</f>
        <v/>
      </c>
      <c r="T740" s="24">
        <f>IF(Universe!S740="","",((Universe!S740-$B$2565)/$C$2565)^3)</f>
        <v/>
      </c>
      <c r="U740" s="24">
        <f>IF(Universe!S740="","",(Universe!S740-$B$2565)/$C$2565)</f>
        <v/>
      </c>
      <c r="V740" s="24">
        <f>IF(Universe!T740="","",(Universe!T740-$B$2566)/$C$2566)</f>
        <v/>
      </c>
      <c r="W740" s="24">
        <f>IF(Universe!U740="","",(Universe!U740-$B$2567)/$C$2567)</f>
        <v/>
      </c>
      <c r="X740" s="24">
        <f>IF(O740="","",(O740-$B$2571)/$C$2571)</f>
        <v/>
      </c>
      <c r="Y740" s="24">
        <f>IF(T740="","",(T740-$B$2576)/$C$2576)</f>
        <v/>
      </c>
      <c r="Z740" s="24">
        <f>IF(Universe!V740="","",(Universe!V740-$B$2568)/$C$2568)</f>
        <v/>
      </c>
      <c r="AA740" s="24">
        <f>IF(P740="","",(P740-$B$2572)/$C$2572)</f>
        <v/>
      </c>
      <c r="AB740" s="24">
        <f>IF(Q740="","",(Q740-$B$2573)/$C$2573)</f>
        <v/>
      </c>
      <c r="AC740" s="24">
        <f>IF(R740="","",(R740-$B$2574)/$C$2574)</f>
        <v/>
      </c>
      <c r="AD740" s="24">
        <f>IF(S740="","",(S740-$B$2575)/$C$2575)</f>
        <v/>
      </c>
      <c r="AE740" s="24">
        <f>IF(Y740="","",Y740-(19.12044933116382+16.522174187581257*U740))</f>
        <v/>
      </c>
      <c r="AF740" s="24">
        <f>IF(X740="","",(X740-(-0.27268023098325006+0.47142105304415904*V740+-0.3189264934812436*U740)--5.286111042926227e-16)/0.7994208745952703)</f>
        <v/>
      </c>
      <c r="AG740" s="24">
        <f>IF(AA740="","",(AA740-(0.5248806186338691+-0.064206457956449*U740)-5.43454825424064e-16)/0.9977404048781155)</f>
        <v/>
      </c>
      <c r="AH740" s="25" t="n">
        <v>-2.635965903951241</v>
      </c>
      <c r="AI740" s="25" t="n">
        <v>-0.3205216209463041</v>
      </c>
      <c r="AJ740" s="25" t="n">
        <v>-1.513381840142147</v>
      </c>
      <c r="AK740" s="25" t="n">
        <v>0.0383122642747192</v>
      </c>
      <c r="AL740" s="25" t="n">
        <v>3.302952577280254</v>
      </c>
      <c r="AM740" s="25" t="n">
        <v>0.3192295441485328</v>
      </c>
      <c r="AN740" s="25" t="n">
        <v>0.5322395781561514</v>
      </c>
      <c r="AO740" s="25" t="n">
        <v>-0.0440860023506443</v>
      </c>
      <c r="AP740" s="25" t="n">
        <v>0.3763265436534938</v>
      </c>
      <c r="AQ740" s="25" t="n">
        <v>-0.4692038289253509</v>
      </c>
    </row>
    <row r="741">
      <c r="A741" s="23">
        <f>Universe!A741</f>
        <v/>
      </c>
      <c r="B741" s="24">
        <f>IF(Universe!W741="","",(Universe!W741-$B$2550)/$C$2550)</f>
        <v/>
      </c>
      <c r="C741" s="24">
        <f>IF(Universe!X741="","",(Universe!X741-$B$2551)/$C$2551)</f>
        <v/>
      </c>
      <c r="D741" s="24">
        <f>IF(Universe!Y741="","",(Universe!Y741-$B$2552)/$C$2552)</f>
        <v/>
      </c>
      <c r="E741" s="24">
        <f>IF(Universe!Z741="","",(Universe!Z741-$B$2553)/$C$2553)</f>
        <v/>
      </c>
      <c r="F741" s="24">
        <f>IF(Universe!AA741="","",(Universe!AA741-$B$2554)/$C$2554)</f>
        <v/>
      </c>
      <c r="G741" s="24">
        <f>IF(Universe!AB741="","",(Universe!AB741-$B$2555)/$C$2555)</f>
        <v/>
      </c>
      <c r="H741" s="24">
        <f>IF(Universe!AC741="","",(Universe!AC741-$B$2556)/$C$2556)</f>
        <v/>
      </c>
      <c r="I741" s="24">
        <f>IF(Universe!AD741="","",(Universe!AD741-$B$2557)/$C$2557)</f>
        <v/>
      </c>
      <c r="J741" s="24">
        <f>IF(Universe!AE741="","",(Universe!AE741-$B$2558)/$C$2558)</f>
        <v/>
      </c>
      <c r="K741" s="24">
        <f>IF(Universe!AF741="","",(Universe!AF741-$B$2559)/$C$2559)</f>
        <v/>
      </c>
      <c r="L741" s="24">
        <f>IF(Universe!AG741="","",(Universe!AG741-$B$2560)/$C$2560)</f>
        <v/>
      </c>
      <c r="M741" s="24">
        <f>IF(Universe!AH741="","",(Universe!AH741-$B$2561)/$C$2561)</f>
        <v/>
      </c>
      <c r="N741" s="24">
        <f>IF(Universe!AI741="","",(Universe!AI741-$B$2562)/$C$2562)</f>
        <v/>
      </c>
      <c r="O741" s="24">
        <f>0.74*IF(B741="",0,B741)+0.16*IF(C741="",0,C741)+0.1*IF(D741="",0,D741)</f>
        <v/>
      </c>
      <c r="P741" s="24">
        <f>0.35*IF(E741="",0,E741)+0.35*IF(F741="",0,F741)+0.3*IF(G741="",0,G741)</f>
        <v/>
      </c>
      <c r="Q741" s="24">
        <f>0.656*IF(I741="",0,I741)+0.344*IF(H741="",0,H741)</f>
        <v/>
      </c>
      <c r="R741" s="24">
        <f>0.338*IF(J741="",0,J741)+0.662*IF(K741="",0,K741)</f>
        <v/>
      </c>
      <c r="S741" s="24">
        <f>0.38*IF(L741="",0,L741)+0.35*IF(M741="",0,M741)+0.27*IF(N741="",0,N741)</f>
        <v/>
      </c>
      <c r="T741" s="24">
        <f>IF(Universe!S741="","",((Universe!S741-$B$2565)/$C$2565)^3)</f>
        <v/>
      </c>
      <c r="U741" s="24">
        <f>IF(Universe!S741="","",(Universe!S741-$B$2565)/$C$2565)</f>
        <v/>
      </c>
      <c r="V741" s="24">
        <f>IF(Universe!T741="","",(Universe!T741-$B$2566)/$C$2566)</f>
        <v/>
      </c>
      <c r="W741" s="24">
        <f>IF(Universe!U741="","",(Universe!U741-$B$2567)/$C$2567)</f>
        <v/>
      </c>
      <c r="X741" s="24">
        <f>IF(O741="","",(O741-$B$2571)/$C$2571)</f>
        <v/>
      </c>
      <c r="Y741" s="24">
        <f>IF(T741="","",(T741-$B$2576)/$C$2576)</f>
        <v/>
      </c>
      <c r="Z741" s="24">
        <f>IF(Universe!V741="","",(Universe!V741-$B$2568)/$C$2568)</f>
        <v/>
      </c>
      <c r="AA741" s="24">
        <f>IF(P741="","",(P741-$B$2572)/$C$2572)</f>
        <v/>
      </c>
      <c r="AB741" s="24">
        <f>IF(Q741="","",(Q741-$B$2573)/$C$2573)</f>
        <v/>
      </c>
      <c r="AC741" s="24">
        <f>IF(R741="","",(R741-$B$2574)/$C$2574)</f>
        <v/>
      </c>
      <c r="AD741" s="24">
        <f>IF(S741="","",(S741-$B$2575)/$C$2575)</f>
        <v/>
      </c>
      <c r="AE741" s="24">
        <f>IF(Y741="","",Y741-(19.12044933116382+16.522174187581257*U741))</f>
        <v/>
      </c>
      <c r="AF741" s="24">
        <f>IF(X741="","",(X741-(-0.27268023098325006+0.47142105304415904*V741+-0.3189264934812436*U741)--5.286111042926227e-16)/0.7994208745952703)</f>
        <v/>
      </c>
      <c r="AG741" s="24">
        <f>IF(AA741="","",(AA741-(0.5248806186338691+-0.064206457956449*U741)-5.43454825424064e-16)/0.9977404048781155)</f>
        <v/>
      </c>
      <c r="AH741" s="25" t="n">
        <v>-1.891835351006869</v>
      </c>
      <c r="AI741" s="25" t="n">
        <v>-1.000422400277579</v>
      </c>
      <c r="AJ741" s="25" t="n">
        <v>-0.5596691752839502</v>
      </c>
      <c r="AK741" s="25" t="n">
        <v>0.151906965366546</v>
      </c>
      <c r="AL741" s="25" t="n">
        <v>3.207047906090216</v>
      </c>
      <c r="AM741" s="25" t="n">
        <v>-0.3726477139327279</v>
      </c>
      <c r="AN741" s="25" t="n">
        <v>0.3574365558307312</v>
      </c>
      <c r="AO741" s="25" t="n">
        <v>0.2078018620043313</v>
      </c>
      <c r="AP741" s="25" t="n">
        <v>-0.1861857278376749</v>
      </c>
      <c r="AQ741" s="25" t="n">
        <v>1.192041891377112</v>
      </c>
    </row>
    <row r="742">
      <c r="A742" s="23">
        <f>Universe!A742</f>
        <v/>
      </c>
      <c r="B742" s="24">
        <f>IF(Universe!W742="","",(Universe!W742-$B$2550)/$C$2550)</f>
        <v/>
      </c>
      <c r="C742" s="24">
        <f>IF(Universe!X742="","",(Universe!X742-$B$2551)/$C$2551)</f>
        <v/>
      </c>
      <c r="D742" s="24">
        <f>IF(Universe!Y742="","",(Universe!Y742-$B$2552)/$C$2552)</f>
        <v/>
      </c>
      <c r="E742" s="24">
        <f>IF(Universe!Z742="","",(Universe!Z742-$B$2553)/$C$2553)</f>
        <v/>
      </c>
      <c r="F742" s="24">
        <f>IF(Universe!AA742="","",(Universe!AA742-$B$2554)/$C$2554)</f>
        <v/>
      </c>
      <c r="G742" s="24">
        <f>IF(Universe!AB742="","",(Universe!AB742-$B$2555)/$C$2555)</f>
        <v/>
      </c>
      <c r="H742" s="24">
        <f>IF(Universe!AC742="","",(Universe!AC742-$B$2556)/$C$2556)</f>
        <v/>
      </c>
      <c r="I742" s="24">
        <f>IF(Universe!AD742="","",(Universe!AD742-$B$2557)/$C$2557)</f>
        <v/>
      </c>
      <c r="J742" s="24">
        <f>IF(Universe!AE742="","",(Universe!AE742-$B$2558)/$C$2558)</f>
        <v/>
      </c>
      <c r="K742" s="24">
        <f>IF(Universe!AF742="","",(Universe!AF742-$B$2559)/$C$2559)</f>
        <v/>
      </c>
      <c r="L742" s="24">
        <f>IF(Universe!AG742="","",(Universe!AG742-$B$2560)/$C$2560)</f>
        <v/>
      </c>
      <c r="M742" s="24">
        <f>IF(Universe!AH742="","",(Universe!AH742-$B$2561)/$C$2561)</f>
        <v/>
      </c>
      <c r="N742" s="24">
        <f>IF(Universe!AI742="","",(Universe!AI742-$B$2562)/$C$2562)</f>
        <v/>
      </c>
      <c r="O742" s="24">
        <f>0.74*IF(B742="",0,B742)+0.16*IF(C742="",0,C742)+0.1*IF(D742="",0,D742)</f>
        <v/>
      </c>
      <c r="P742" s="24">
        <f>0.35*IF(E742="",0,E742)+0.35*IF(F742="",0,F742)+0.3*IF(G742="",0,G742)</f>
        <v/>
      </c>
      <c r="Q742" s="24">
        <f>0.656*IF(I742="",0,I742)+0.344*IF(H742="",0,H742)</f>
        <v/>
      </c>
      <c r="R742" s="24">
        <f>0.338*IF(J742="",0,J742)+0.662*IF(K742="",0,K742)</f>
        <v/>
      </c>
      <c r="S742" s="24">
        <f>0.38*IF(L742="",0,L742)+0.35*IF(M742="",0,M742)+0.27*IF(N742="",0,N742)</f>
        <v/>
      </c>
      <c r="T742" s="24">
        <f>IF(Universe!S742="","",((Universe!S742-$B$2565)/$C$2565)^3)</f>
        <v/>
      </c>
      <c r="U742" s="24">
        <f>IF(Universe!S742="","",(Universe!S742-$B$2565)/$C$2565)</f>
        <v/>
      </c>
      <c r="V742" s="24">
        <f>IF(Universe!T742="","",(Universe!T742-$B$2566)/$C$2566)</f>
        <v/>
      </c>
      <c r="W742" s="24">
        <f>IF(Universe!U742="","",(Universe!U742-$B$2567)/$C$2567)</f>
        <v/>
      </c>
      <c r="X742" s="24">
        <f>IF(O742="","",(O742-$B$2571)/$C$2571)</f>
        <v/>
      </c>
      <c r="Y742" s="24">
        <f>IF(T742="","",(T742-$B$2576)/$C$2576)</f>
        <v/>
      </c>
      <c r="Z742" s="24">
        <f>IF(Universe!V742="","",(Universe!V742-$B$2568)/$C$2568)</f>
        <v/>
      </c>
      <c r="AA742" s="24">
        <f>IF(P742="","",(P742-$B$2572)/$C$2572)</f>
        <v/>
      </c>
      <c r="AB742" s="24">
        <f>IF(Q742="","",(Q742-$B$2573)/$C$2573)</f>
        <v/>
      </c>
      <c r="AC742" s="24">
        <f>IF(R742="","",(R742-$B$2574)/$C$2574)</f>
        <v/>
      </c>
      <c r="AD742" s="24">
        <f>IF(S742="","",(S742-$B$2575)/$C$2575)</f>
        <v/>
      </c>
      <c r="AE742" s="24">
        <f>IF(Y742="","",Y742-(19.12044933116382+16.522174187581257*U742))</f>
        <v/>
      </c>
      <c r="AF742" s="24">
        <f>IF(X742="","",(X742-(-0.27268023098325006+0.47142105304415904*V742+-0.3189264934812436*U742)--5.286111042926227e-16)/0.7994208745952703)</f>
        <v/>
      </c>
      <c r="AG742" s="24">
        <f>IF(AA742="","",(AA742-(0.5248806186338691+-0.064206457956449*U742)-5.43454825424064e-16)/0.9977404048781155)</f>
        <v/>
      </c>
      <c r="AH742" s="25" t="n">
        <v>-3.040434226601506</v>
      </c>
      <c r="AI742" s="25" t="n">
        <v>-0.9392176532234736</v>
      </c>
      <c r="AJ742" s="25" t="n">
        <v>-0.9393046460072152</v>
      </c>
      <c r="AK742" s="25" t="n">
        <v>-0.191592094989474</v>
      </c>
      <c r="AL742" s="25" t="n">
        <v>2.905532997192913</v>
      </c>
      <c r="AM742" s="25" t="n">
        <v>0.2646999777575874</v>
      </c>
      <c r="AN742" s="25" t="n">
        <v>0.470371491778663</v>
      </c>
      <c r="AO742" s="25" t="n">
        <v>0.036968971569824</v>
      </c>
      <c r="AP742" s="25" t="n">
        <v>-1.85788273734232</v>
      </c>
      <c r="AQ742" s="25" t="n">
        <v>0.0570239890971978</v>
      </c>
    </row>
    <row r="743">
      <c r="A743" s="23">
        <f>Universe!A743</f>
        <v/>
      </c>
      <c r="B743" s="24">
        <f>IF(Universe!W743="","",(Universe!W743-$B$2550)/$C$2550)</f>
        <v/>
      </c>
      <c r="C743" s="24">
        <f>IF(Universe!X743="","",(Universe!X743-$B$2551)/$C$2551)</f>
        <v/>
      </c>
      <c r="D743" s="24">
        <f>IF(Universe!Y743="","",(Universe!Y743-$B$2552)/$C$2552)</f>
        <v/>
      </c>
      <c r="E743" s="24">
        <f>IF(Universe!Z743="","",(Universe!Z743-$B$2553)/$C$2553)</f>
        <v/>
      </c>
      <c r="F743" s="24">
        <f>IF(Universe!AA743="","",(Universe!AA743-$B$2554)/$C$2554)</f>
        <v/>
      </c>
      <c r="G743" s="24">
        <f>IF(Universe!AB743="","",(Universe!AB743-$B$2555)/$C$2555)</f>
        <v/>
      </c>
      <c r="H743" s="24">
        <f>IF(Universe!AC743="","",(Universe!AC743-$B$2556)/$C$2556)</f>
        <v/>
      </c>
      <c r="I743" s="24">
        <f>IF(Universe!AD743="","",(Universe!AD743-$B$2557)/$C$2557)</f>
        <v/>
      </c>
      <c r="J743" s="24">
        <f>IF(Universe!AE743="","",(Universe!AE743-$B$2558)/$C$2558)</f>
        <v/>
      </c>
      <c r="K743" s="24">
        <f>IF(Universe!AF743="","",(Universe!AF743-$B$2559)/$C$2559)</f>
        <v/>
      </c>
      <c r="L743" s="24">
        <f>IF(Universe!AG743="","",(Universe!AG743-$B$2560)/$C$2560)</f>
        <v/>
      </c>
      <c r="M743" s="24">
        <f>IF(Universe!AH743="","",(Universe!AH743-$B$2561)/$C$2561)</f>
        <v/>
      </c>
      <c r="N743" s="24">
        <f>IF(Universe!AI743="","",(Universe!AI743-$B$2562)/$C$2562)</f>
        <v/>
      </c>
      <c r="O743" s="24">
        <f>0.74*IF(B743="",0,B743)+0.16*IF(C743="",0,C743)+0.1*IF(D743="",0,D743)</f>
        <v/>
      </c>
      <c r="P743" s="24">
        <f>0.35*IF(E743="",0,E743)+0.35*IF(F743="",0,F743)+0.3*IF(G743="",0,G743)</f>
        <v/>
      </c>
      <c r="Q743" s="24">
        <f>0.656*IF(I743="",0,I743)+0.344*IF(H743="",0,H743)</f>
        <v/>
      </c>
      <c r="R743" s="24">
        <f>0.338*IF(J743="",0,J743)+0.662*IF(K743="",0,K743)</f>
        <v/>
      </c>
      <c r="S743" s="24">
        <f>0.38*IF(L743="",0,L743)+0.35*IF(M743="",0,M743)+0.27*IF(N743="",0,N743)</f>
        <v/>
      </c>
      <c r="T743" s="24">
        <f>IF(Universe!S743="","",((Universe!S743-$B$2565)/$C$2565)^3)</f>
        <v/>
      </c>
      <c r="U743" s="24">
        <f>IF(Universe!S743="","",(Universe!S743-$B$2565)/$C$2565)</f>
        <v/>
      </c>
      <c r="V743" s="24">
        <f>IF(Universe!T743="","",(Universe!T743-$B$2566)/$C$2566)</f>
        <v/>
      </c>
      <c r="W743" s="24">
        <f>IF(Universe!U743="","",(Universe!U743-$B$2567)/$C$2567)</f>
        <v/>
      </c>
      <c r="X743" s="24">
        <f>IF(O743="","",(O743-$B$2571)/$C$2571)</f>
        <v/>
      </c>
      <c r="Y743" s="24">
        <f>IF(T743="","",(T743-$B$2576)/$C$2576)</f>
        <v/>
      </c>
      <c r="Z743" s="24">
        <f>IF(Universe!V743="","",(Universe!V743-$B$2568)/$C$2568)</f>
        <v/>
      </c>
      <c r="AA743" s="24">
        <f>IF(P743="","",(P743-$B$2572)/$C$2572)</f>
        <v/>
      </c>
      <c r="AB743" s="24">
        <f>IF(Q743="","",(Q743-$B$2573)/$C$2573)</f>
        <v/>
      </c>
      <c r="AC743" s="24">
        <f>IF(R743="","",(R743-$B$2574)/$C$2574)</f>
        <v/>
      </c>
      <c r="AD743" s="24">
        <f>IF(S743="","",(S743-$B$2575)/$C$2575)</f>
        <v/>
      </c>
      <c r="AE743" s="24">
        <f>IF(Y743="","",Y743-(19.12044933116382+16.522174187581257*U743))</f>
        <v/>
      </c>
      <c r="AF743" s="24">
        <f>IF(X743="","",(X743-(-0.27268023098325006+0.47142105304415904*V743+-0.3189264934812436*U743)--5.286111042926227e-16)/0.7994208745952703)</f>
        <v/>
      </c>
      <c r="AG743" s="24">
        <f>IF(AA743="","",(AA743-(0.5248806186338691+-0.064206457956449*U743)-5.43454825424064e-16)/0.9977404048781155)</f>
        <v/>
      </c>
      <c r="AH743" s="25" t="n">
        <v>-1.414927360984054</v>
      </c>
      <c r="AI743" s="25" t="n">
        <v>0.6539346451218991</v>
      </c>
      <c r="AJ743" s="25" t="n">
        <v>-0.980428671830704</v>
      </c>
      <c r="AK743" s="25" t="n">
        <v>-0.317516891619956</v>
      </c>
      <c r="AL743" s="25" t="n">
        <v>2.703118745126613</v>
      </c>
      <c r="AM743" s="25" t="n">
        <v>0.7399172685878862</v>
      </c>
      <c r="AN743" s="25" t="n">
        <v>0.4407768907087571</v>
      </c>
      <c r="AO743" s="25" t="n">
        <v>0.556550752201432</v>
      </c>
      <c r="AP743" s="25" t="n">
        <v>-0.4500269006170623</v>
      </c>
      <c r="AQ743" s="25" t="n">
        <v>0.0857209501947163</v>
      </c>
    </row>
    <row r="744">
      <c r="A744" s="23">
        <f>Universe!A744</f>
        <v/>
      </c>
      <c r="B744" s="24">
        <f>IF(Universe!W744="","",(Universe!W744-$B$2550)/$C$2550)</f>
        <v/>
      </c>
      <c r="C744" s="24">
        <f>IF(Universe!X744="","",(Universe!X744-$B$2551)/$C$2551)</f>
        <v/>
      </c>
      <c r="D744" s="24">
        <f>IF(Universe!Y744="","",(Universe!Y744-$B$2552)/$C$2552)</f>
        <v/>
      </c>
      <c r="E744" s="24">
        <f>IF(Universe!Z744="","",(Universe!Z744-$B$2553)/$C$2553)</f>
        <v/>
      </c>
      <c r="F744" s="24">
        <f>IF(Universe!AA744="","",(Universe!AA744-$B$2554)/$C$2554)</f>
        <v/>
      </c>
      <c r="G744" s="24">
        <f>IF(Universe!AB744="","",(Universe!AB744-$B$2555)/$C$2555)</f>
        <v/>
      </c>
      <c r="H744" s="24">
        <f>IF(Universe!AC744="","",(Universe!AC744-$B$2556)/$C$2556)</f>
        <v/>
      </c>
      <c r="I744" s="24">
        <f>IF(Universe!AD744="","",(Universe!AD744-$B$2557)/$C$2557)</f>
        <v/>
      </c>
      <c r="J744" s="24">
        <f>IF(Universe!AE744="","",(Universe!AE744-$B$2558)/$C$2558)</f>
        <v/>
      </c>
      <c r="K744" s="24">
        <f>IF(Universe!AF744="","",(Universe!AF744-$B$2559)/$C$2559)</f>
        <v/>
      </c>
      <c r="L744" s="24">
        <f>IF(Universe!AG744="","",(Universe!AG744-$B$2560)/$C$2560)</f>
        <v/>
      </c>
      <c r="M744" s="24">
        <f>IF(Universe!AH744="","",(Universe!AH744-$B$2561)/$C$2561)</f>
        <v/>
      </c>
      <c r="N744" s="24">
        <f>IF(Universe!AI744="","",(Universe!AI744-$B$2562)/$C$2562)</f>
        <v/>
      </c>
      <c r="O744" s="24">
        <f>0.74*IF(B744="",0,B744)+0.16*IF(C744="",0,C744)+0.1*IF(D744="",0,D744)</f>
        <v/>
      </c>
      <c r="P744" s="24">
        <f>0.35*IF(E744="",0,E744)+0.35*IF(F744="",0,F744)+0.3*IF(G744="",0,G744)</f>
        <v/>
      </c>
      <c r="Q744" s="24">
        <f>0.656*IF(I744="",0,I744)+0.344*IF(H744="",0,H744)</f>
        <v/>
      </c>
      <c r="R744" s="24">
        <f>0.338*IF(J744="",0,J744)+0.662*IF(K744="",0,K744)</f>
        <v/>
      </c>
      <c r="S744" s="24">
        <f>0.38*IF(L744="",0,L744)+0.35*IF(M744="",0,M744)+0.27*IF(N744="",0,N744)</f>
        <v/>
      </c>
      <c r="T744" s="24">
        <f>IF(Universe!S744="","",((Universe!S744-$B$2565)/$C$2565)^3)</f>
        <v/>
      </c>
      <c r="U744" s="24">
        <f>IF(Universe!S744="","",(Universe!S744-$B$2565)/$C$2565)</f>
        <v/>
      </c>
      <c r="V744" s="24">
        <f>IF(Universe!T744="","",(Universe!T744-$B$2566)/$C$2566)</f>
        <v/>
      </c>
      <c r="W744" s="24">
        <f>IF(Universe!U744="","",(Universe!U744-$B$2567)/$C$2567)</f>
        <v/>
      </c>
      <c r="X744" s="24">
        <f>IF(O744="","",(O744-$B$2571)/$C$2571)</f>
        <v/>
      </c>
      <c r="Y744" s="24">
        <f>IF(T744="","",(T744-$B$2576)/$C$2576)</f>
        <v/>
      </c>
      <c r="Z744" s="24">
        <f>IF(Universe!V744="","",(Universe!V744-$B$2568)/$C$2568)</f>
        <v/>
      </c>
      <c r="AA744" s="24">
        <f>IF(P744="","",(P744-$B$2572)/$C$2572)</f>
        <v/>
      </c>
      <c r="AB744" s="24">
        <f>IF(Q744="","",(Q744-$B$2573)/$C$2573)</f>
        <v/>
      </c>
      <c r="AC744" s="24">
        <f>IF(R744="","",(R744-$B$2574)/$C$2574)</f>
        <v/>
      </c>
      <c r="AD744" s="24">
        <f>IF(S744="","",(S744-$B$2575)/$C$2575)</f>
        <v/>
      </c>
      <c r="AE744" s="24">
        <f>IF(Y744="","",Y744-(19.12044933116382+16.522174187581257*U744))</f>
        <v/>
      </c>
      <c r="AF744" s="24">
        <f>IF(X744="","",(X744-(-0.27268023098325006+0.47142105304415904*V744+-0.3189264934812436*U744)--5.286111042926227e-16)/0.7994208745952703)</f>
        <v/>
      </c>
      <c r="AG744" s="24">
        <f>IF(AA744="","",(AA744-(0.5248806186338691+-0.064206457956449*U744)-5.43454825424064e-16)/0.9977404048781155)</f>
        <v/>
      </c>
      <c r="AH744" s="25" t="n">
        <v>-2.670991913971651</v>
      </c>
      <c r="AI744" s="25" t="n">
        <v>-0.9480356608711684</v>
      </c>
      <c r="AJ744" s="25" t="n">
        <v>-0.2023862956441232</v>
      </c>
      <c r="AK744" s="25" t="n">
        <v>-0.8378465690051473</v>
      </c>
      <c r="AL744" s="25" t="n">
        <v>3.282347704332967</v>
      </c>
      <c r="AM744" s="25" t="n">
        <v>0.6795851350675634</v>
      </c>
      <c r="AN744" s="25" t="n">
        <v>0.7748110683312905</v>
      </c>
      <c r="AO744" s="25" t="n">
        <v>-0.16432775780087</v>
      </c>
      <c r="AP744" s="25" t="n">
        <v>-1.306651360576383</v>
      </c>
      <c r="AQ744" s="25" t="n">
        <v>7.294299024187078e-18</v>
      </c>
    </row>
    <row r="745">
      <c r="A745" s="23">
        <f>Universe!A745</f>
        <v/>
      </c>
      <c r="B745" s="24">
        <f>IF(Universe!W745="","",(Universe!W745-$B$2550)/$C$2550)</f>
        <v/>
      </c>
      <c r="C745" s="24">
        <f>IF(Universe!X745="","",(Universe!X745-$B$2551)/$C$2551)</f>
        <v/>
      </c>
      <c r="D745" s="24">
        <f>IF(Universe!Y745="","",(Universe!Y745-$B$2552)/$C$2552)</f>
        <v/>
      </c>
      <c r="E745" s="24">
        <f>IF(Universe!Z745="","",(Universe!Z745-$B$2553)/$C$2553)</f>
        <v/>
      </c>
      <c r="F745" s="24">
        <f>IF(Universe!AA745="","",(Universe!AA745-$B$2554)/$C$2554)</f>
        <v/>
      </c>
      <c r="G745" s="24">
        <f>IF(Universe!AB745="","",(Universe!AB745-$B$2555)/$C$2555)</f>
        <v/>
      </c>
      <c r="H745" s="24">
        <f>IF(Universe!AC745="","",(Universe!AC745-$B$2556)/$C$2556)</f>
        <v/>
      </c>
      <c r="I745" s="24">
        <f>IF(Universe!AD745="","",(Universe!AD745-$B$2557)/$C$2557)</f>
        <v/>
      </c>
      <c r="J745" s="24">
        <f>IF(Universe!AE745="","",(Universe!AE745-$B$2558)/$C$2558)</f>
        <v/>
      </c>
      <c r="K745" s="24">
        <f>IF(Universe!AF745="","",(Universe!AF745-$B$2559)/$C$2559)</f>
        <v/>
      </c>
      <c r="L745" s="24">
        <f>IF(Universe!AG745="","",(Universe!AG745-$B$2560)/$C$2560)</f>
        <v/>
      </c>
      <c r="M745" s="24">
        <f>IF(Universe!AH745="","",(Universe!AH745-$B$2561)/$C$2561)</f>
        <v/>
      </c>
      <c r="N745" s="24">
        <f>IF(Universe!AI745="","",(Universe!AI745-$B$2562)/$C$2562)</f>
        <v/>
      </c>
      <c r="O745" s="24">
        <f>0.74*IF(B745="",0,B745)+0.16*IF(C745="",0,C745)+0.1*IF(D745="",0,D745)</f>
        <v/>
      </c>
      <c r="P745" s="24">
        <f>0.35*IF(E745="",0,E745)+0.35*IF(F745="",0,F745)+0.3*IF(G745="",0,G745)</f>
        <v/>
      </c>
      <c r="Q745" s="24">
        <f>0.656*IF(I745="",0,I745)+0.344*IF(H745="",0,H745)</f>
        <v/>
      </c>
      <c r="R745" s="24">
        <f>0.338*IF(J745="",0,J745)+0.662*IF(K745="",0,K745)</f>
        <v/>
      </c>
      <c r="S745" s="24">
        <f>0.38*IF(L745="",0,L745)+0.35*IF(M745="",0,M745)+0.27*IF(N745="",0,N745)</f>
        <v/>
      </c>
      <c r="T745" s="24">
        <f>IF(Universe!S745="","",((Universe!S745-$B$2565)/$C$2565)^3)</f>
        <v/>
      </c>
      <c r="U745" s="24">
        <f>IF(Universe!S745="","",(Universe!S745-$B$2565)/$C$2565)</f>
        <v/>
      </c>
      <c r="V745" s="24">
        <f>IF(Universe!T745="","",(Universe!T745-$B$2566)/$C$2566)</f>
        <v/>
      </c>
      <c r="W745" s="24">
        <f>IF(Universe!U745="","",(Universe!U745-$B$2567)/$C$2567)</f>
        <v/>
      </c>
      <c r="X745" s="24">
        <f>IF(O745="","",(O745-$B$2571)/$C$2571)</f>
        <v/>
      </c>
      <c r="Y745" s="24">
        <f>IF(T745="","",(T745-$B$2576)/$C$2576)</f>
        <v/>
      </c>
      <c r="Z745" s="24">
        <f>IF(Universe!V745="","",(Universe!V745-$B$2568)/$C$2568)</f>
        <v/>
      </c>
      <c r="AA745" s="24">
        <f>IF(P745="","",(P745-$B$2572)/$C$2572)</f>
        <v/>
      </c>
      <c r="AB745" s="24">
        <f>IF(Q745="","",(Q745-$B$2573)/$C$2573)</f>
        <v/>
      </c>
      <c r="AC745" s="24">
        <f>IF(R745="","",(R745-$B$2574)/$C$2574)</f>
        <v/>
      </c>
      <c r="AD745" s="24">
        <f>IF(S745="","",(S745-$B$2575)/$C$2575)</f>
        <v/>
      </c>
      <c r="AE745" s="24">
        <f>IF(Y745="","",Y745-(19.12044933116382+16.522174187581257*U745))</f>
        <v/>
      </c>
      <c r="AF745" s="24">
        <f>IF(X745="","",(X745-(-0.27268023098325006+0.47142105304415904*V745+-0.3189264934812436*U745)--5.286111042926227e-16)/0.7994208745952703)</f>
        <v/>
      </c>
      <c r="AG745" s="24">
        <f>IF(AA745="","",(AA745-(0.5248806186338691+-0.064206457956449*U745)-5.43454825424064e-16)/0.9977404048781155)</f>
        <v/>
      </c>
      <c r="AH745" s="25" t="n">
        <v>-2.664951254224921</v>
      </c>
      <c r="AI745" s="25" t="n">
        <v>0.7773069456483829</v>
      </c>
      <c r="AJ745" s="25" t="n">
        <v>-1.526488120818946</v>
      </c>
      <c r="AK745" s="25" t="n">
        <v>-0.797323841785323</v>
      </c>
      <c r="AL745" s="25" t="n">
        <v>3.286079729619608</v>
      </c>
      <c r="AM745" s="25" t="n">
        <v>1.620307519844863</v>
      </c>
      <c r="AN745" s="25" t="n">
        <v>0.057123539122132</v>
      </c>
      <c r="AO745" s="25" t="n">
        <v>0.7309636025779904</v>
      </c>
      <c r="AP745" s="25" t="n">
        <v>-0.8339033133050378</v>
      </c>
      <c r="AQ745" s="25" t="n">
        <v>0.5043124452547212</v>
      </c>
    </row>
    <row r="746">
      <c r="A746" s="23">
        <f>Universe!A746</f>
        <v/>
      </c>
      <c r="B746" s="24">
        <f>IF(Universe!W746="","",(Universe!W746-$B$2550)/$C$2550)</f>
        <v/>
      </c>
      <c r="C746" s="24">
        <f>IF(Universe!X746="","",(Universe!X746-$B$2551)/$C$2551)</f>
        <v/>
      </c>
      <c r="D746" s="24">
        <f>IF(Universe!Y746="","",(Universe!Y746-$B$2552)/$C$2552)</f>
        <v/>
      </c>
      <c r="E746" s="24">
        <f>IF(Universe!Z746="","",(Universe!Z746-$B$2553)/$C$2553)</f>
        <v/>
      </c>
      <c r="F746" s="24">
        <f>IF(Universe!AA746="","",(Universe!AA746-$B$2554)/$C$2554)</f>
        <v/>
      </c>
      <c r="G746" s="24">
        <f>IF(Universe!AB746="","",(Universe!AB746-$B$2555)/$C$2555)</f>
        <v/>
      </c>
      <c r="H746" s="24">
        <f>IF(Universe!AC746="","",(Universe!AC746-$B$2556)/$C$2556)</f>
        <v/>
      </c>
      <c r="I746" s="24">
        <f>IF(Universe!AD746="","",(Universe!AD746-$B$2557)/$C$2557)</f>
        <v/>
      </c>
      <c r="J746" s="24">
        <f>IF(Universe!AE746="","",(Universe!AE746-$B$2558)/$C$2558)</f>
        <v/>
      </c>
      <c r="K746" s="24">
        <f>IF(Universe!AF746="","",(Universe!AF746-$B$2559)/$C$2559)</f>
        <v/>
      </c>
      <c r="L746" s="24">
        <f>IF(Universe!AG746="","",(Universe!AG746-$B$2560)/$C$2560)</f>
        <v/>
      </c>
      <c r="M746" s="24">
        <f>IF(Universe!AH746="","",(Universe!AH746-$B$2561)/$C$2561)</f>
        <v/>
      </c>
      <c r="N746" s="24">
        <f>IF(Universe!AI746="","",(Universe!AI746-$B$2562)/$C$2562)</f>
        <v/>
      </c>
      <c r="O746" s="24">
        <f>0.74*IF(B746="",0,B746)+0.16*IF(C746="",0,C746)+0.1*IF(D746="",0,D746)</f>
        <v/>
      </c>
      <c r="P746" s="24">
        <f>0.35*IF(E746="",0,E746)+0.35*IF(F746="",0,F746)+0.3*IF(G746="",0,G746)</f>
        <v/>
      </c>
      <c r="Q746" s="24">
        <f>0.656*IF(I746="",0,I746)+0.344*IF(H746="",0,H746)</f>
        <v/>
      </c>
      <c r="R746" s="24">
        <f>0.338*IF(J746="",0,J746)+0.662*IF(K746="",0,K746)</f>
        <v/>
      </c>
      <c r="S746" s="24">
        <f>0.38*IF(L746="",0,L746)+0.35*IF(M746="",0,M746)+0.27*IF(N746="",0,N746)</f>
        <v/>
      </c>
      <c r="T746" s="24">
        <f>IF(Universe!S746="","",((Universe!S746-$B$2565)/$C$2565)^3)</f>
        <v/>
      </c>
      <c r="U746" s="24">
        <f>IF(Universe!S746="","",(Universe!S746-$B$2565)/$C$2565)</f>
        <v/>
      </c>
      <c r="V746" s="24">
        <f>IF(Universe!T746="","",(Universe!T746-$B$2566)/$C$2566)</f>
        <v/>
      </c>
      <c r="W746" s="24">
        <f>IF(Universe!U746="","",(Universe!U746-$B$2567)/$C$2567)</f>
        <v/>
      </c>
      <c r="X746" s="24">
        <f>IF(O746="","",(O746-$B$2571)/$C$2571)</f>
        <v/>
      </c>
      <c r="Y746" s="24">
        <f>IF(T746="","",(T746-$B$2576)/$C$2576)</f>
        <v/>
      </c>
      <c r="Z746" s="24">
        <f>IF(Universe!V746="","",(Universe!V746-$B$2568)/$C$2568)</f>
        <v/>
      </c>
      <c r="AA746" s="24">
        <f>IF(P746="","",(P746-$B$2572)/$C$2572)</f>
        <v/>
      </c>
      <c r="AB746" s="24">
        <f>IF(Q746="","",(Q746-$B$2573)/$C$2573)</f>
        <v/>
      </c>
      <c r="AC746" s="24">
        <f>IF(R746="","",(R746-$B$2574)/$C$2574)</f>
        <v/>
      </c>
      <c r="AD746" s="24">
        <f>IF(S746="","",(S746-$B$2575)/$C$2575)</f>
        <v/>
      </c>
      <c r="AE746" s="24">
        <f>IF(Y746="","",Y746-(19.12044933116382+16.522174187581257*U746))</f>
        <v/>
      </c>
      <c r="AF746" s="24">
        <f>IF(X746="","",(X746-(-0.27268023098325006+0.47142105304415904*V746+-0.3189264934812436*U746)--5.286111042926227e-16)/0.7994208745952703)</f>
        <v/>
      </c>
      <c r="AG746" s="24">
        <f>IF(AA746="","",(AA746-(0.5248806186338691+-0.064206457956449*U746)-5.43454825424064e-16)/0.9977404048781155)</f>
        <v/>
      </c>
      <c r="AH746" s="25" t="n">
        <v>-1.175009890531337</v>
      </c>
      <c r="AI746" s="25" t="n">
        <v>0.1064373507988524</v>
      </c>
      <c r="AJ746" s="25" t="n">
        <v>-0.637540383051812</v>
      </c>
      <c r="AK746" s="25" t="n">
        <v>0.1996628396023971</v>
      </c>
      <c r="AL746" s="25" t="n">
        <v>2.351058431593766</v>
      </c>
      <c r="AM746" s="25" t="n">
        <v>-0.1947944842298401</v>
      </c>
      <c r="AN746" s="25" t="n">
        <v>-0.0178475838699068</v>
      </c>
      <c r="AO746" s="25" t="n">
        <v>-0.047330534816227</v>
      </c>
      <c r="AP746" s="25" t="n">
        <v>0.3549906347255976</v>
      </c>
      <c r="AQ746" s="25" t="n">
        <v>0.0999982638875791</v>
      </c>
    </row>
    <row r="747">
      <c r="A747" s="23">
        <f>Universe!A747</f>
        <v/>
      </c>
      <c r="B747" s="24">
        <f>IF(Universe!W747="","",(Universe!W747-$B$2550)/$C$2550)</f>
        <v/>
      </c>
      <c r="C747" s="24">
        <f>IF(Universe!X747="","",(Universe!X747-$B$2551)/$C$2551)</f>
        <v/>
      </c>
      <c r="D747" s="24">
        <f>IF(Universe!Y747="","",(Universe!Y747-$B$2552)/$C$2552)</f>
        <v/>
      </c>
      <c r="E747" s="24">
        <f>IF(Universe!Z747="","",(Universe!Z747-$B$2553)/$C$2553)</f>
        <v/>
      </c>
      <c r="F747" s="24">
        <f>IF(Universe!AA747="","",(Universe!AA747-$B$2554)/$C$2554)</f>
        <v/>
      </c>
      <c r="G747" s="24">
        <f>IF(Universe!AB747="","",(Universe!AB747-$B$2555)/$C$2555)</f>
        <v/>
      </c>
      <c r="H747" s="24">
        <f>IF(Universe!AC747="","",(Universe!AC747-$B$2556)/$C$2556)</f>
        <v/>
      </c>
      <c r="I747" s="24">
        <f>IF(Universe!AD747="","",(Universe!AD747-$B$2557)/$C$2557)</f>
        <v/>
      </c>
      <c r="J747" s="24">
        <f>IF(Universe!AE747="","",(Universe!AE747-$B$2558)/$C$2558)</f>
        <v/>
      </c>
      <c r="K747" s="24">
        <f>IF(Universe!AF747="","",(Universe!AF747-$B$2559)/$C$2559)</f>
        <v/>
      </c>
      <c r="L747" s="24">
        <f>IF(Universe!AG747="","",(Universe!AG747-$B$2560)/$C$2560)</f>
        <v/>
      </c>
      <c r="M747" s="24">
        <f>IF(Universe!AH747="","",(Universe!AH747-$B$2561)/$C$2561)</f>
        <v/>
      </c>
      <c r="N747" s="24">
        <f>IF(Universe!AI747="","",(Universe!AI747-$B$2562)/$C$2562)</f>
        <v/>
      </c>
      <c r="O747" s="24">
        <f>0.74*IF(B747="",0,B747)+0.16*IF(C747="",0,C747)+0.1*IF(D747="",0,D747)</f>
        <v/>
      </c>
      <c r="P747" s="24">
        <f>0.35*IF(E747="",0,E747)+0.35*IF(F747="",0,F747)+0.3*IF(G747="",0,G747)</f>
        <v/>
      </c>
      <c r="Q747" s="24">
        <f>0.656*IF(I747="",0,I747)+0.344*IF(H747="",0,H747)</f>
        <v/>
      </c>
      <c r="R747" s="24">
        <f>0.338*IF(J747="",0,J747)+0.662*IF(K747="",0,K747)</f>
        <v/>
      </c>
      <c r="S747" s="24">
        <f>0.38*IF(L747="",0,L747)+0.35*IF(M747="",0,M747)+0.27*IF(N747="",0,N747)</f>
        <v/>
      </c>
      <c r="T747" s="24">
        <f>IF(Universe!S747="","",((Universe!S747-$B$2565)/$C$2565)^3)</f>
        <v/>
      </c>
      <c r="U747" s="24">
        <f>IF(Universe!S747="","",(Universe!S747-$B$2565)/$C$2565)</f>
        <v/>
      </c>
      <c r="V747" s="24">
        <f>IF(Universe!T747="","",(Universe!T747-$B$2566)/$C$2566)</f>
        <v/>
      </c>
      <c r="W747" s="24">
        <f>IF(Universe!U747="","",(Universe!U747-$B$2567)/$C$2567)</f>
        <v/>
      </c>
      <c r="X747" s="24">
        <f>IF(O747="","",(O747-$B$2571)/$C$2571)</f>
        <v/>
      </c>
      <c r="Y747" s="24">
        <f>IF(T747="","",(T747-$B$2576)/$C$2576)</f>
        <v/>
      </c>
      <c r="Z747" s="24">
        <f>IF(Universe!V747="","",(Universe!V747-$B$2568)/$C$2568)</f>
        <v/>
      </c>
      <c r="AA747" s="24">
        <f>IF(P747="","",(P747-$B$2572)/$C$2572)</f>
        <v/>
      </c>
      <c r="AB747" s="24">
        <f>IF(Q747="","",(Q747-$B$2573)/$C$2573)</f>
        <v/>
      </c>
      <c r="AC747" s="24">
        <f>IF(R747="","",(R747-$B$2574)/$C$2574)</f>
        <v/>
      </c>
      <c r="AD747" s="24">
        <f>IF(S747="","",(S747-$B$2575)/$C$2575)</f>
        <v/>
      </c>
      <c r="AE747" s="24">
        <f>IF(Y747="","",Y747-(19.12044933116382+16.522174187581257*U747))</f>
        <v/>
      </c>
      <c r="AF747" s="24">
        <f>IF(X747="","",(X747-(-0.27268023098325006+0.47142105304415904*V747+-0.3189264934812436*U747)--5.286111042926227e-16)/0.7994208745952703)</f>
        <v/>
      </c>
      <c r="AG747" s="24">
        <f>IF(AA747="","",(AA747-(0.5248806186338691+-0.064206457956449*U747)-5.43454825424064e-16)/0.9977404048781155)</f>
        <v/>
      </c>
      <c r="AH747" s="25" t="n">
        <v>-2.796254823924348</v>
      </c>
      <c r="AI747" s="25" t="n">
        <v>0.6247512093737312</v>
      </c>
      <c r="AJ747" s="25" t="n">
        <v>1.004342756274252</v>
      </c>
      <c r="AK747" s="25" t="n">
        <v>-0.5582007764136655</v>
      </c>
      <c r="AL747" s="25" t="n">
        <v>3.187856532923952</v>
      </c>
      <c r="AM747" s="25" t="n">
        <v>0.0451987528473556</v>
      </c>
      <c r="AN747" s="25" t="n">
        <v>0.2678727232801089</v>
      </c>
      <c r="AO747" s="25" t="n">
        <v>0.0333251270382282</v>
      </c>
      <c r="AP747" s="25" t="n">
        <v>0.3210255812451481</v>
      </c>
      <c r="AQ747" s="25" t="n">
        <v>0.5265327739172456</v>
      </c>
    </row>
    <row r="748">
      <c r="A748" s="23">
        <f>Universe!A748</f>
        <v/>
      </c>
      <c r="B748" s="24">
        <f>IF(Universe!W748="","",(Universe!W748-$B$2550)/$C$2550)</f>
        <v/>
      </c>
      <c r="C748" s="24">
        <f>IF(Universe!X748="","",(Universe!X748-$B$2551)/$C$2551)</f>
        <v/>
      </c>
      <c r="D748" s="24">
        <f>IF(Universe!Y748="","",(Universe!Y748-$B$2552)/$C$2552)</f>
        <v/>
      </c>
      <c r="E748" s="24">
        <f>IF(Universe!Z748="","",(Universe!Z748-$B$2553)/$C$2553)</f>
        <v/>
      </c>
      <c r="F748" s="24">
        <f>IF(Universe!AA748="","",(Universe!AA748-$B$2554)/$C$2554)</f>
        <v/>
      </c>
      <c r="G748" s="24">
        <f>IF(Universe!AB748="","",(Universe!AB748-$B$2555)/$C$2555)</f>
        <v/>
      </c>
      <c r="H748" s="24">
        <f>IF(Universe!AC748="","",(Universe!AC748-$B$2556)/$C$2556)</f>
        <v/>
      </c>
      <c r="I748" s="24">
        <f>IF(Universe!AD748="","",(Universe!AD748-$B$2557)/$C$2557)</f>
        <v/>
      </c>
      <c r="J748" s="24">
        <f>IF(Universe!AE748="","",(Universe!AE748-$B$2558)/$C$2558)</f>
        <v/>
      </c>
      <c r="K748" s="24">
        <f>IF(Universe!AF748="","",(Universe!AF748-$B$2559)/$C$2559)</f>
        <v/>
      </c>
      <c r="L748" s="24">
        <f>IF(Universe!AG748="","",(Universe!AG748-$B$2560)/$C$2560)</f>
        <v/>
      </c>
      <c r="M748" s="24">
        <f>IF(Universe!AH748="","",(Universe!AH748-$B$2561)/$C$2561)</f>
        <v/>
      </c>
      <c r="N748" s="24">
        <f>IF(Universe!AI748="","",(Universe!AI748-$B$2562)/$C$2562)</f>
        <v/>
      </c>
      <c r="O748" s="24">
        <f>0.74*IF(B748="",0,B748)+0.16*IF(C748="",0,C748)+0.1*IF(D748="",0,D748)</f>
        <v/>
      </c>
      <c r="P748" s="24">
        <f>0.35*IF(E748="",0,E748)+0.35*IF(F748="",0,F748)+0.3*IF(G748="",0,G748)</f>
        <v/>
      </c>
      <c r="Q748" s="24">
        <f>0.656*IF(I748="",0,I748)+0.344*IF(H748="",0,H748)</f>
        <v/>
      </c>
      <c r="R748" s="24">
        <f>0.338*IF(J748="",0,J748)+0.662*IF(K748="",0,K748)</f>
        <v/>
      </c>
      <c r="S748" s="24">
        <f>0.38*IF(L748="",0,L748)+0.35*IF(M748="",0,M748)+0.27*IF(N748="",0,N748)</f>
        <v/>
      </c>
      <c r="T748" s="24">
        <f>IF(Universe!S748="","",((Universe!S748-$B$2565)/$C$2565)^3)</f>
        <v/>
      </c>
      <c r="U748" s="24">
        <f>IF(Universe!S748="","",(Universe!S748-$B$2565)/$C$2565)</f>
        <v/>
      </c>
      <c r="V748" s="24">
        <f>IF(Universe!T748="","",(Universe!T748-$B$2566)/$C$2566)</f>
        <v/>
      </c>
      <c r="W748" s="24">
        <f>IF(Universe!U748="","",(Universe!U748-$B$2567)/$C$2567)</f>
        <v/>
      </c>
      <c r="X748" s="24">
        <f>IF(O748="","",(O748-$B$2571)/$C$2571)</f>
        <v/>
      </c>
      <c r="Y748" s="24">
        <f>IF(T748="","",(T748-$B$2576)/$C$2576)</f>
        <v/>
      </c>
      <c r="Z748" s="24">
        <f>IF(Universe!V748="","",(Universe!V748-$B$2568)/$C$2568)</f>
        <v/>
      </c>
      <c r="AA748" s="24">
        <f>IF(P748="","",(P748-$B$2572)/$C$2572)</f>
        <v/>
      </c>
      <c r="AB748" s="24">
        <f>IF(Q748="","",(Q748-$B$2573)/$C$2573)</f>
        <v/>
      </c>
      <c r="AC748" s="24">
        <f>IF(R748="","",(R748-$B$2574)/$C$2574)</f>
        <v/>
      </c>
      <c r="AD748" s="24">
        <f>IF(S748="","",(S748-$B$2575)/$C$2575)</f>
        <v/>
      </c>
      <c r="AE748" s="24">
        <f>IF(Y748="","",Y748-(19.12044933116382+16.522174187581257*U748))</f>
        <v/>
      </c>
      <c r="AF748" s="24">
        <f>IF(X748="","",(X748-(-0.27268023098325006+0.47142105304415904*V748+-0.3189264934812436*U748)--5.286111042926227e-16)/0.7994208745952703)</f>
        <v/>
      </c>
      <c r="AG748" s="24">
        <f>IF(AA748="","",(AA748-(0.5248806186338691+-0.064206457956449*U748)-5.43454825424064e-16)/0.9977404048781155)</f>
        <v/>
      </c>
      <c r="AH748" s="25" t="n">
        <v>-1.945152731555638</v>
      </c>
      <c r="AI748" s="25" t="n">
        <v>-0.346964978273637</v>
      </c>
      <c r="AJ748" s="25" t="n">
        <v>0.8467588396002269</v>
      </c>
      <c r="AK748" s="25" t="n">
        <v>-0.1353413215203561</v>
      </c>
      <c r="AL748" s="25" t="n">
        <v>3.244402729238342</v>
      </c>
      <c r="AM748" s="25" t="n">
        <v>-0.07339010388791151</v>
      </c>
      <c r="AN748" s="25" t="n">
        <v>0.2209744773366454</v>
      </c>
      <c r="AO748" s="25" t="n">
        <v>0.0412413717998736</v>
      </c>
      <c r="AP748" s="25" t="n">
        <v>0.2488649505222815</v>
      </c>
      <c r="AQ748" s="25" t="n">
        <v>0.1554743549807722</v>
      </c>
    </row>
    <row r="749">
      <c r="A749" s="23">
        <f>Universe!A749</f>
        <v/>
      </c>
      <c r="B749" s="24">
        <f>IF(Universe!W749="","",(Universe!W749-$B$2550)/$C$2550)</f>
        <v/>
      </c>
      <c r="C749" s="24">
        <f>IF(Universe!X749="","",(Universe!X749-$B$2551)/$C$2551)</f>
        <v/>
      </c>
      <c r="D749" s="24">
        <f>IF(Universe!Y749="","",(Universe!Y749-$B$2552)/$C$2552)</f>
        <v/>
      </c>
      <c r="E749" s="24">
        <f>IF(Universe!Z749="","",(Universe!Z749-$B$2553)/$C$2553)</f>
        <v/>
      </c>
      <c r="F749" s="24">
        <f>IF(Universe!AA749="","",(Universe!AA749-$B$2554)/$C$2554)</f>
        <v/>
      </c>
      <c r="G749" s="24">
        <f>IF(Universe!AB749="","",(Universe!AB749-$B$2555)/$C$2555)</f>
        <v/>
      </c>
      <c r="H749" s="24">
        <f>IF(Universe!AC749="","",(Universe!AC749-$B$2556)/$C$2556)</f>
        <v/>
      </c>
      <c r="I749" s="24">
        <f>IF(Universe!AD749="","",(Universe!AD749-$B$2557)/$C$2557)</f>
        <v/>
      </c>
      <c r="J749" s="24">
        <f>IF(Universe!AE749="","",(Universe!AE749-$B$2558)/$C$2558)</f>
        <v/>
      </c>
      <c r="K749" s="24">
        <f>IF(Universe!AF749="","",(Universe!AF749-$B$2559)/$C$2559)</f>
        <v/>
      </c>
      <c r="L749" s="24">
        <f>IF(Universe!AG749="","",(Universe!AG749-$B$2560)/$C$2560)</f>
        <v/>
      </c>
      <c r="M749" s="24">
        <f>IF(Universe!AH749="","",(Universe!AH749-$B$2561)/$C$2561)</f>
        <v/>
      </c>
      <c r="N749" s="24">
        <f>IF(Universe!AI749="","",(Universe!AI749-$B$2562)/$C$2562)</f>
        <v/>
      </c>
      <c r="O749" s="24">
        <f>0.74*IF(B749="",0,B749)+0.16*IF(C749="",0,C749)+0.1*IF(D749="",0,D749)</f>
        <v/>
      </c>
      <c r="P749" s="24">
        <f>0.35*IF(E749="",0,E749)+0.35*IF(F749="",0,F749)+0.3*IF(G749="",0,G749)</f>
        <v/>
      </c>
      <c r="Q749" s="24">
        <f>0.656*IF(I749="",0,I749)+0.344*IF(H749="",0,H749)</f>
        <v/>
      </c>
      <c r="R749" s="24">
        <f>0.338*IF(J749="",0,J749)+0.662*IF(K749="",0,K749)</f>
        <v/>
      </c>
      <c r="S749" s="24">
        <f>0.38*IF(L749="",0,L749)+0.35*IF(M749="",0,M749)+0.27*IF(N749="",0,N749)</f>
        <v/>
      </c>
      <c r="T749" s="24">
        <f>IF(Universe!S749="","",((Universe!S749-$B$2565)/$C$2565)^3)</f>
        <v/>
      </c>
      <c r="U749" s="24">
        <f>IF(Universe!S749="","",(Universe!S749-$B$2565)/$C$2565)</f>
        <v/>
      </c>
      <c r="V749" s="24">
        <f>IF(Universe!T749="","",(Universe!T749-$B$2566)/$C$2566)</f>
        <v/>
      </c>
      <c r="W749" s="24">
        <f>IF(Universe!U749="","",(Universe!U749-$B$2567)/$C$2567)</f>
        <v/>
      </c>
      <c r="X749" s="24">
        <f>IF(O749="","",(O749-$B$2571)/$C$2571)</f>
        <v/>
      </c>
      <c r="Y749" s="24">
        <f>IF(T749="","",(T749-$B$2576)/$C$2576)</f>
        <v/>
      </c>
      <c r="Z749" s="24">
        <f>IF(Universe!V749="","",(Universe!V749-$B$2568)/$C$2568)</f>
        <v/>
      </c>
      <c r="AA749" s="24">
        <f>IF(P749="","",(P749-$B$2572)/$C$2572)</f>
        <v/>
      </c>
      <c r="AB749" s="24">
        <f>IF(Q749="","",(Q749-$B$2573)/$C$2573)</f>
        <v/>
      </c>
      <c r="AC749" s="24">
        <f>IF(R749="","",(R749-$B$2574)/$C$2574)</f>
        <v/>
      </c>
      <c r="AD749" s="24">
        <f>IF(S749="","",(S749-$B$2575)/$C$2575)</f>
        <v/>
      </c>
      <c r="AE749" s="24">
        <f>IF(Y749="","",Y749-(19.12044933116382+16.522174187581257*U749))</f>
        <v/>
      </c>
      <c r="AF749" s="24">
        <f>IF(X749="","",(X749-(-0.27268023098325006+0.47142105304415904*V749+-0.3189264934812436*U749)--5.286111042926227e-16)/0.7994208745952703)</f>
        <v/>
      </c>
      <c r="AG749" s="24">
        <f>IF(AA749="","",(AA749-(0.5248806186338691+-0.064206457956449*U749)-5.43454825424064e-16)/0.9977404048781155)</f>
        <v/>
      </c>
      <c r="AH749" s="25" t="n">
        <v>-2.755548023193703</v>
      </c>
      <c r="AI749" s="25" t="n">
        <v>1.162357570338549</v>
      </c>
      <c r="AJ749" s="25" t="n">
        <v>-3.397043946445756</v>
      </c>
      <c r="AK749" s="25" t="n">
        <v>1.996868124992968</v>
      </c>
      <c r="AL749" s="25" t="n">
        <v>3.22218217597569</v>
      </c>
      <c r="AM749" s="25" t="n">
        <v>0.0945779194948303</v>
      </c>
      <c r="AN749" s="25" t="n">
        <v>0.6366189968483442</v>
      </c>
      <c r="AO749" s="25" t="n">
        <v>-0.6140654282099838</v>
      </c>
      <c r="AP749" s="25" t="n">
        <v>-0.2184642906023806</v>
      </c>
      <c r="AQ749" s="25" t="n">
        <v>-0.2882128985871457</v>
      </c>
    </row>
    <row r="750">
      <c r="A750" s="23">
        <f>Universe!A750</f>
        <v/>
      </c>
      <c r="B750" s="24">
        <f>IF(Universe!W750="","",(Universe!W750-$B$2550)/$C$2550)</f>
        <v/>
      </c>
      <c r="C750" s="24">
        <f>IF(Universe!X750="","",(Universe!X750-$B$2551)/$C$2551)</f>
        <v/>
      </c>
      <c r="D750" s="24">
        <f>IF(Universe!Y750="","",(Universe!Y750-$B$2552)/$C$2552)</f>
        <v/>
      </c>
      <c r="E750" s="24">
        <f>IF(Universe!Z750="","",(Universe!Z750-$B$2553)/$C$2553)</f>
        <v/>
      </c>
      <c r="F750" s="24">
        <f>IF(Universe!AA750="","",(Universe!AA750-$B$2554)/$C$2554)</f>
        <v/>
      </c>
      <c r="G750" s="24">
        <f>IF(Universe!AB750="","",(Universe!AB750-$B$2555)/$C$2555)</f>
        <v/>
      </c>
      <c r="H750" s="24">
        <f>IF(Universe!AC750="","",(Universe!AC750-$B$2556)/$C$2556)</f>
        <v/>
      </c>
      <c r="I750" s="24">
        <f>IF(Universe!AD750="","",(Universe!AD750-$B$2557)/$C$2557)</f>
        <v/>
      </c>
      <c r="J750" s="24">
        <f>IF(Universe!AE750="","",(Universe!AE750-$B$2558)/$C$2558)</f>
        <v/>
      </c>
      <c r="K750" s="24">
        <f>IF(Universe!AF750="","",(Universe!AF750-$B$2559)/$C$2559)</f>
        <v/>
      </c>
      <c r="L750" s="24">
        <f>IF(Universe!AG750="","",(Universe!AG750-$B$2560)/$C$2560)</f>
        <v/>
      </c>
      <c r="M750" s="24">
        <f>IF(Universe!AH750="","",(Universe!AH750-$B$2561)/$C$2561)</f>
        <v/>
      </c>
      <c r="N750" s="24">
        <f>IF(Universe!AI750="","",(Universe!AI750-$B$2562)/$C$2562)</f>
        <v/>
      </c>
      <c r="O750" s="24">
        <f>0.74*IF(B750="",0,B750)+0.16*IF(C750="",0,C750)+0.1*IF(D750="",0,D750)</f>
        <v/>
      </c>
      <c r="P750" s="24">
        <f>0.35*IF(E750="",0,E750)+0.35*IF(F750="",0,F750)+0.3*IF(G750="",0,G750)</f>
        <v/>
      </c>
      <c r="Q750" s="24">
        <f>0.656*IF(I750="",0,I750)+0.344*IF(H750="",0,H750)</f>
        <v/>
      </c>
      <c r="R750" s="24">
        <f>0.338*IF(J750="",0,J750)+0.662*IF(K750="",0,K750)</f>
        <v/>
      </c>
      <c r="S750" s="24">
        <f>0.38*IF(L750="",0,L750)+0.35*IF(M750="",0,M750)+0.27*IF(N750="",0,N750)</f>
        <v/>
      </c>
      <c r="T750" s="24">
        <f>IF(Universe!S750="","",((Universe!S750-$B$2565)/$C$2565)^3)</f>
        <v/>
      </c>
      <c r="U750" s="24">
        <f>IF(Universe!S750="","",(Universe!S750-$B$2565)/$C$2565)</f>
        <v/>
      </c>
      <c r="V750" s="24">
        <f>IF(Universe!T750="","",(Universe!T750-$B$2566)/$C$2566)</f>
        <v/>
      </c>
      <c r="W750" s="24">
        <f>IF(Universe!U750="","",(Universe!U750-$B$2567)/$C$2567)</f>
        <v/>
      </c>
      <c r="X750" s="24">
        <f>IF(O750="","",(O750-$B$2571)/$C$2571)</f>
        <v/>
      </c>
      <c r="Y750" s="24">
        <f>IF(T750="","",(T750-$B$2576)/$C$2576)</f>
        <v/>
      </c>
      <c r="Z750" s="24">
        <f>IF(Universe!V750="","",(Universe!V750-$B$2568)/$C$2568)</f>
        <v/>
      </c>
      <c r="AA750" s="24">
        <f>IF(P750="","",(P750-$B$2572)/$C$2572)</f>
        <v/>
      </c>
      <c r="AB750" s="24">
        <f>IF(Q750="","",(Q750-$B$2573)/$C$2573)</f>
        <v/>
      </c>
      <c r="AC750" s="24">
        <f>IF(R750="","",(R750-$B$2574)/$C$2574)</f>
        <v/>
      </c>
      <c r="AD750" s="24">
        <f>IF(S750="","",(S750-$B$2575)/$C$2575)</f>
        <v/>
      </c>
      <c r="AE750" s="24">
        <f>IF(Y750="","",Y750-(19.12044933116382+16.522174187581257*U750))</f>
        <v/>
      </c>
      <c r="AF750" s="24">
        <f>IF(X750="","",(X750-(-0.27268023098325006+0.47142105304415904*V750+-0.3189264934812436*U750)--5.286111042926227e-16)/0.7994208745952703)</f>
        <v/>
      </c>
      <c r="AG750" s="24">
        <f>IF(AA750="","",(AA750-(0.5248806186338691+-0.064206457956449*U750)-5.43454825424064e-16)/0.9977404048781155)</f>
        <v/>
      </c>
      <c r="AH750" s="25" t="n">
        <v>-0.9691606765255716</v>
      </c>
      <c r="AI750" s="25" t="n">
        <v>-1.448300491726196</v>
      </c>
      <c r="AJ750" s="25" t="n">
        <v>-0.3835972609863255</v>
      </c>
      <c r="AK750" s="25" t="n">
        <v>0.5696021716577213</v>
      </c>
      <c r="AL750" s="25" t="n">
        <v>2.007234024894698</v>
      </c>
      <c r="AM750" s="25" t="n">
        <v>-0.1170695031992057</v>
      </c>
      <c r="AN750" s="25" t="n">
        <v>0.3488761992115097</v>
      </c>
      <c r="AO750" s="25" t="n">
        <v>-0.06873339827017109</v>
      </c>
      <c r="AP750" s="25" t="n">
        <v>-0.3541124395240593</v>
      </c>
      <c r="AQ750" s="25" t="n">
        <v>-0.2846413873195891</v>
      </c>
    </row>
    <row r="751">
      <c r="A751" s="23">
        <f>Universe!A751</f>
        <v/>
      </c>
      <c r="B751" s="24">
        <f>IF(Universe!W751="","",(Universe!W751-$B$2550)/$C$2550)</f>
        <v/>
      </c>
      <c r="C751" s="24">
        <f>IF(Universe!X751="","",(Universe!X751-$B$2551)/$C$2551)</f>
        <v/>
      </c>
      <c r="D751" s="24">
        <f>IF(Universe!Y751="","",(Universe!Y751-$B$2552)/$C$2552)</f>
        <v/>
      </c>
      <c r="E751" s="24">
        <f>IF(Universe!Z751="","",(Universe!Z751-$B$2553)/$C$2553)</f>
        <v/>
      </c>
      <c r="F751" s="24">
        <f>IF(Universe!AA751="","",(Universe!AA751-$B$2554)/$C$2554)</f>
        <v/>
      </c>
      <c r="G751" s="24">
        <f>IF(Universe!AB751="","",(Universe!AB751-$B$2555)/$C$2555)</f>
        <v/>
      </c>
      <c r="H751" s="24">
        <f>IF(Universe!AC751="","",(Universe!AC751-$B$2556)/$C$2556)</f>
        <v/>
      </c>
      <c r="I751" s="24">
        <f>IF(Universe!AD751="","",(Universe!AD751-$B$2557)/$C$2557)</f>
        <v/>
      </c>
      <c r="J751" s="24">
        <f>IF(Universe!AE751="","",(Universe!AE751-$B$2558)/$C$2558)</f>
        <v/>
      </c>
      <c r="K751" s="24">
        <f>IF(Universe!AF751="","",(Universe!AF751-$B$2559)/$C$2559)</f>
        <v/>
      </c>
      <c r="L751" s="24">
        <f>IF(Universe!AG751="","",(Universe!AG751-$B$2560)/$C$2560)</f>
        <v/>
      </c>
      <c r="M751" s="24">
        <f>IF(Universe!AH751="","",(Universe!AH751-$B$2561)/$C$2561)</f>
        <v/>
      </c>
      <c r="N751" s="24">
        <f>IF(Universe!AI751="","",(Universe!AI751-$B$2562)/$C$2562)</f>
        <v/>
      </c>
      <c r="O751" s="24">
        <f>0.74*IF(B751="",0,B751)+0.16*IF(C751="",0,C751)+0.1*IF(D751="",0,D751)</f>
        <v/>
      </c>
      <c r="P751" s="24">
        <f>0.35*IF(E751="",0,E751)+0.35*IF(F751="",0,F751)+0.3*IF(G751="",0,G751)</f>
        <v/>
      </c>
      <c r="Q751" s="24">
        <f>0.656*IF(I751="",0,I751)+0.344*IF(H751="",0,H751)</f>
        <v/>
      </c>
      <c r="R751" s="24">
        <f>0.338*IF(J751="",0,J751)+0.662*IF(K751="",0,K751)</f>
        <v/>
      </c>
      <c r="S751" s="24">
        <f>0.38*IF(L751="",0,L751)+0.35*IF(M751="",0,M751)+0.27*IF(N751="",0,N751)</f>
        <v/>
      </c>
      <c r="T751" s="24">
        <f>IF(Universe!S751="","",((Universe!S751-$B$2565)/$C$2565)^3)</f>
        <v/>
      </c>
      <c r="U751" s="24">
        <f>IF(Universe!S751="","",(Universe!S751-$B$2565)/$C$2565)</f>
        <v/>
      </c>
      <c r="V751" s="24">
        <f>IF(Universe!T751="","",(Universe!T751-$B$2566)/$C$2566)</f>
        <v/>
      </c>
      <c r="W751" s="24">
        <f>IF(Universe!U751="","",(Universe!U751-$B$2567)/$C$2567)</f>
        <v/>
      </c>
      <c r="X751" s="24">
        <f>IF(O751="","",(O751-$B$2571)/$C$2571)</f>
        <v/>
      </c>
      <c r="Y751" s="24">
        <f>IF(T751="","",(T751-$B$2576)/$C$2576)</f>
        <v/>
      </c>
      <c r="Z751" s="24">
        <f>IF(Universe!V751="","",(Universe!V751-$B$2568)/$C$2568)</f>
        <v/>
      </c>
      <c r="AA751" s="24">
        <f>IF(P751="","",(P751-$B$2572)/$C$2572)</f>
        <v/>
      </c>
      <c r="AB751" s="24">
        <f>IF(Q751="","",(Q751-$B$2573)/$C$2573)</f>
        <v/>
      </c>
      <c r="AC751" s="24">
        <f>IF(R751="","",(R751-$B$2574)/$C$2574)</f>
        <v/>
      </c>
      <c r="AD751" s="24">
        <f>IF(S751="","",(S751-$B$2575)/$C$2575)</f>
        <v/>
      </c>
      <c r="AE751" s="24">
        <f>IF(Y751="","",Y751-(19.12044933116382+16.522174187581257*U751))</f>
        <v/>
      </c>
      <c r="AF751" s="24">
        <f>IF(X751="","",(X751-(-0.27268023098325006+0.47142105304415904*V751+-0.3189264934812436*U751)--5.286111042926227e-16)/0.7994208745952703)</f>
        <v/>
      </c>
      <c r="AG751" s="24">
        <f>IF(AA751="","",(AA751-(0.5248806186338691+-0.064206457956449*U751)-5.43454825424064e-16)/0.9977404048781155)</f>
        <v/>
      </c>
      <c r="AH751" s="25" t="n">
        <v>-2.049262910822481</v>
      </c>
      <c r="AI751" s="25" t="n">
        <v>0.3202151208559854</v>
      </c>
      <c r="AJ751" s="25" t="n">
        <v>1.135619027446513</v>
      </c>
      <c r="AK751" s="25" t="n">
        <v>-0.0579512803855003</v>
      </c>
      <c r="AL751" s="25" t="n">
        <v>3.305008560019842</v>
      </c>
      <c r="AM751" s="25" t="n">
        <v>-0.2356647973847082</v>
      </c>
      <c r="AN751" s="25" t="n">
        <v>1.684526162357939</v>
      </c>
      <c r="AO751" s="25" t="n">
        <v>0.0816976014341866</v>
      </c>
      <c r="AP751" s="25" t="n">
        <v>0.236527257095386</v>
      </c>
      <c r="AQ751" s="25" t="n">
        <v>0.6909738351450787</v>
      </c>
    </row>
    <row r="752">
      <c r="A752" s="23">
        <f>Universe!A752</f>
        <v/>
      </c>
      <c r="B752" s="24">
        <f>IF(Universe!W752="","",(Universe!W752-$B$2550)/$C$2550)</f>
        <v/>
      </c>
      <c r="C752" s="24">
        <f>IF(Universe!X752="","",(Universe!X752-$B$2551)/$C$2551)</f>
        <v/>
      </c>
      <c r="D752" s="24">
        <f>IF(Universe!Y752="","",(Universe!Y752-$B$2552)/$C$2552)</f>
        <v/>
      </c>
      <c r="E752" s="24">
        <f>IF(Universe!Z752="","",(Universe!Z752-$B$2553)/$C$2553)</f>
        <v/>
      </c>
      <c r="F752" s="24">
        <f>IF(Universe!AA752="","",(Universe!AA752-$B$2554)/$C$2554)</f>
        <v/>
      </c>
      <c r="G752" s="24">
        <f>IF(Universe!AB752="","",(Universe!AB752-$B$2555)/$C$2555)</f>
        <v/>
      </c>
      <c r="H752" s="24">
        <f>IF(Universe!AC752="","",(Universe!AC752-$B$2556)/$C$2556)</f>
        <v/>
      </c>
      <c r="I752" s="24">
        <f>IF(Universe!AD752="","",(Universe!AD752-$B$2557)/$C$2557)</f>
        <v/>
      </c>
      <c r="J752" s="24">
        <f>IF(Universe!AE752="","",(Universe!AE752-$B$2558)/$C$2558)</f>
        <v/>
      </c>
      <c r="K752" s="24">
        <f>IF(Universe!AF752="","",(Universe!AF752-$B$2559)/$C$2559)</f>
        <v/>
      </c>
      <c r="L752" s="24">
        <f>IF(Universe!AG752="","",(Universe!AG752-$B$2560)/$C$2560)</f>
        <v/>
      </c>
      <c r="M752" s="24">
        <f>IF(Universe!AH752="","",(Universe!AH752-$B$2561)/$C$2561)</f>
        <v/>
      </c>
      <c r="N752" s="24">
        <f>IF(Universe!AI752="","",(Universe!AI752-$B$2562)/$C$2562)</f>
        <v/>
      </c>
      <c r="O752" s="24">
        <f>0.74*IF(B752="",0,B752)+0.16*IF(C752="",0,C752)+0.1*IF(D752="",0,D752)</f>
        <v/>
      </c>
      <c r="P752" s="24">
        <f>0.35*IF(E752="",0,E752)+0.35*IF(F752="",0,F752)+0.3*IF(G752="",0,G752)</f>
        <v/>
      </c>
      <c r="Q752" s="24">
        <f>0.656*IF(I752="",0,I752)+0.344*IF(H752="",0,H752)</f>
        <v/>
      </c>
      <c r="R752" s="24">
        <f>0.338*IF(J752="",0,J752)+0.662*IF(K752="",0,K752)</f>
        <v/>
      </c>
      <c r="S752" s="24">
        <f>0.38*IF(L752="",0,L752)+0.35*IF(M752="",0,M752)+0.27*IF(N752="",0,N752)</f>
        <v/>
      </c>
      <c r="T752" s="24">
        <f>IF(Universe!S752="","",((Universe!S752-$B$2565)/$C$2565)^3)</f>
        <v/>
      </c>
      <c r="U752" s="24">
        <f>IF(Universe!S752="","",(Universe!S752-$B$2565)/$C$2565)</f>
        <v/>
      </c>
      <c r="V752" s="24">
        <f>IF(Universe!T752="","",(Universe!T752-$B$2566)/$C$2566)</f>
        <v/>
      </c>
      <c r="W752" s="24">
        <f>IF(Universe!U752="","",(Universe!U752-$B$2567)/$C$2567)</f>
        <v/>
      </c>
      <c r="X752" s="24">
        <f>IF(O752="","",(O752-$B$2571)/$C$2571)</f>
        <v/>
      </c>
      <c r="Y752" s="24">
        <f>IF(T752="","",(T752-$B$2576)/$C$2576)</f>
        <v/>
      </c>
      <c r="Z752" s="24">
        <f>IF(Universe!V752="","",(Universe!V752-$B$2568)/$C$2568)</f>
        <v/>
      </c>
      <c r="AA752" s="24">
        <f>IF(P752="","",(P752-$B$2572)/$C$2572)</f>
        <v/>
      </c>
      <c r="AB752" s="24">
        <f>IF(Q752="","",(Q752-$B$2573)/$C$2573)</f>
        <v/>
      </c>
      <c r="AC752" s="24">
        <f>IF(R752="","",(R752-$B$2574)/$C$2574)</f>
        <v/>
      </c>
      <c r="AD752" s="24">
        <f>IF(S752="","",(S752-$B$2575)/$C$2575)</f>
        <v/>
      </c>
      <c r="AE752" s="24">
        <f>IF(Y752="","",Y752-(19.12044933116382+16.522174187581257*U752))</f>
        <v/>
      </c>
      <c r="AF752" s="24">
        <f>IF(X752="","",(X752-(-0.27268023098325006+0.47142105304415904*V752+-0.3189264934812436*U752)--5.286111042926227e-16)/0.7994208745952703)</f>
        <v/>
      </c>
      <c r="AG752" s="24">
        <f>IF(AA752="","",(AA752-(0.5248806186338691+-0.064206457956449*U752)-5.43454825424064e-16)/0.9977404048781155)</f>
        <v/>
      </c>
      <c r="AH752" s="25" t="n">
        <v>-4.021368704801165</v>
      </c>
      <c r="AI752" s="25" t="n">
        <v>-0.2183389230971706</v>
      </c>
      <c r="AJ752" s="25" t="n">
        <v>-1.770219051808669</v>
      </c>
      <c r="AK752" s="25" t="n">
        <v>0.1098854981118627</v>
      </c>
      <c r="AL752" s="25" t="n">
        <v>0.2566291010723475</v>
      </c>
      <c r="AM752" s="25" t="n">
        <v>0.8214988086676885</v>
      </c>
      <c r="AN752" s="25" t="n">
        <v>0.0232554847998009</v>
      </c>
      <c r="AO752" s="25" t="n">
        <v>-0.08390804870317529</v>
      </c>
      <c r="AP752" s="25" t="n">
        <v>0.6746717722970326</v>
      </c>
      <c r="AQ752" s="25" t="n">
        <v>0.3438146523493489</v>
      </c>
    </row>
    <row r="753">
      <c r="A753" s="23">
        <f>Universe!A753</f>
        <v/>
      </c>
      <c r="B753" s="24">
        <f>IF(Universe!W753="","",(Universe!W753-$B$2550)/$C$2550)</f>
        <v/>
      </c>
      <c r="C753" s="24">
        <f>IF(Universe!X753="","",(Universe!X753-$B$2551)/$C$2551)</f>
        <v/>
      </c>
      <c r="D753" s="24">
        <f>IF(Universe!Y753="","",(Universe!Y753-$B$2552)/$C$2552)</f>
        <v/>
      </c>
      <c r="E753" s="24">
        <f>IF(Universe!Z753="","",(Universe!Z753-$B$2553)/$C$2553)</f>
        <v/>
      </c>
      <c r="F753" s="24">
        <f>IF(Universe!AA753="","",(Universe!AA753-$B$2554)/$C$2554)</f>
        <v/>
      </c>
      <c r="G753" s="24">
        <f>IF(Universe!AB753="","",(Universe!AB753-$B$2555)/$C$2555)</f>
        <v/>
      </c>
      <c r="H753" s="24">
        <f>IF(Universe!AC753="","",(Universe!AC753-$B$2556)/$C$2556)</f>
        <v/>
      </c>
      <c r="I753" s="24">
        <f>IF(Universe!AD753="","",(Universe!AD753-$B$2557)/$C$2557)</f>
        <v/>
      </c>
      <c r="J753" s="24">
        <f>IF(Universe!AE753="","",(Universe!AE753-$B$2558)/$C$2558)</f>
        <v/>
      </c>
      <c r="K753" s="24">
        <f>IF(Universe!AF753="","",(Universe!AF753-$B$2559)/$C$2559)</f>
        <v/>
      </c>
      <c r="L753" s="24">
        <f>IF(Universe!AG753="","",(Universe!AG753-$B$2560)/$C$2560)</f>
        <v/>
      </c>
      <c r="M753" s="24">
        <f>IF(Universe!AH753="","",(Universe!AH753-$B$2561)/$C$2561)</f>
        <v/>
      </c>
      <c r="N753" s="24">
        <f>IF(Universe!AI753="","",(Universe!AI753-$B$2562)/$C$2562)</f>
        <v/>
      </c>
      <c r="O753" s="24">
        <f>0.74*IF(B753="",0,B753)+0.16*IF(C753="",0,C753)+0.1*IF(D753="",0,D753)</f>
        <v/>
      </c>
      <c r="P753" s="24">
        <f>0.35*IF(E753="",0,E753)+0.35*IF(F753="",0,F753)+0.3*IF(G753="",0,G753)</f>
        <v/>
      </c>
      <c r="Q753" s="24">
        <f>0.656*IF(I753="",0,I753)+0.344*IF(H753="",0,H753)</f>
        <v/>
      </c>
      <c r="R753" s="24">
        <f>0.338*IF(J753="",0,J753)+0.662*IF(K753="",0,K753)</f>
        <v/>
      </c>
      <c r="S753" s="24">
        <f>0.38*IF(L753="",0,L753)+0.35*IF(M753="",0,M753)+0.27*IF(N753="",0,N753)</f>
        <v/>
      </c>
      <c r="T753" s="24">
        <f>IF(Universe!S753="","",((Universe!S753-$B$2565)/$C$2565)^3)</f>
        <v/>
      </c>
      <c r="U753" s="24">
        <f>IF(Universe!S753="","",(Universe!S753-$B$2565)/$C$2565)</f>
        <v/>
      </c>
      <c r="V753" s="24">
        <f>IF(Universe!T753="","",(Universe!T753-$B$2566)/$C$2566)</f>
        <v/>
      </c>
      <c r="W753" s="24">
        <f>IF(Universe!U753="","",(Universe!U753-$B$2567)/$C$2567)</f>
        <v/>
      </c>
      <c r="X753" s="24">
        <f>IF(O753="","",(O753-$B$2571)/$C$2571)</f>
        <v/>
      </c>
      <c r="Y753" s="24">
        <f>IF(T753="","",(T753-$B$2576)/$C$2576)</f>
        <v/>
      </c>
      <c r="Z753" s="24">
        <f>IF(Universe!V753="","",(Universe!V753-$B$2568)/$C$2568)</f>
        <v/>
      </c>
      <c r="AA753" s="24">
        <f>IF(P753="","",(P753-$B$2572)/$C$2572)</f>
        <v/>
      </c>
      <c r="AB753" s="24">
        <f>IF(Q753="","",(Q753-$B$2573)/$C$2573)</f>
        <v/>
      </c>
      <c r="AC753" s="24">
        <f>IF(R753="","",(R753-$B$2574)/$C$2574)</f>
        <v/>
      </c>
      <c r="AD753" s="24">
        <f>IF(S753="","",(S753-$B$2575)/$C$2575)</f>
        <v/>
      </c>
      <c r="AE753" s="24">
        <f>IF(Y753="","",Y753-(19.12044933116382+16.522174187581257*U753))</f>
        <v/>
      </c>
      <c r="AF753" s="24">
        <f>IF(X753="","",(X753-(-0.27268023098325006+0.47142105304415904*V753+-0.3189264934812436*U753)--5.286111042926227e-16)/0.7994208745952703)</f>
        <v/>
      </c>
      <c r="AG753" s="24">
        <f>IF(AA753="","",(AA753-(0.5248806186338691+-0.064206457956449*U753)-5.43454825424064e-16)/0.9977404048781155)</f>
        <v/>
      </c>
      <c r="AH753" s="25" t="n">
        <v>-0.9602707539627406</v>
      </c>
      <c r="AI753" s="25" t="n">
        <v>-1.221046974267812</v>
      </c>
      <c r="AJ753" s="25" t="n">
        <v>0.3744799503500802</v>
      </c>
      <c r="AK753" s="25" t="n">
        <v>0.9869053565956344</v>
      </c>
      <c r="AL753" s="25" t="n">
        <v>1.991627684512421</v>
      </c>
      <c r="AM753" s="25" t="n">
        <v>-0.1624795800943716</v>
      </c>
      <c r="AN753" s="25" t="n">
        <v>0.4362413462344084</v>
      </c>
      <c r="AO753" s="25" t="n">
        <v>-0.0371043860728276</v>
      </c>
      <c r="AP753" s="25" t="n">
        <v>-1.077980831446082</v>
      </c>
      <c r="AQ753" s="25" t="n">
        <v>0.2638113032927092</v>
      </c>
    </row>
    <row r="754">
      <c r="A754" s="23">
        <f>Universe!A754</f>
        <v/>
      </c>
      <c r="B754" s="24">
        <f>IF(Universe!W754="","",(Universe!W754-$B$2550)/$C$2550)</f>
        <v/>
      </c>
      <c r="C754" s="24">
        <f>IF(Universe!X754="","",(Universe!X754-$B$2551)/$C$2551)</f>
        <v/>
      </c>
      <c r="D754" s="24">
        <f>IF(Universe!Y754="","",(Universe!Y754-$B$2552)/$C$2552)</f>
        <v/>
      </c>
      <c r="E754" s="24">
        <f>IF(Universe!Z754="","",(Universe!Z754-$B$2553)/$C$2553)</f>
        <v/>
      </c>
      <c r="F754" s="24">
        <f>IF(Universe!AA754="","",(Universe!AA754-$B$2554)/$C$2554)</f>
        <v/>
      </c>
      <c r="G754" s="24">
        <f>IF(Universe!AB754="","",(Universe!AB754-$B$2555)/$C$2555)</f>
        <v/>
      </c>
      <c r="H754" s="24">
        <f>IF(Universe!AC754="","",(Universe!AC754-$B$2556)/$C$2556)</f>
        <v/>
      </c>
      <c r="I754" s="24">
        <f>IF(Universe!AD754="","",(Universe!AD754-$B$2557)/$C$2557)</f>
        <v/>
      </c>
      <c r="J754" s="24">
        <f>IF(Universe!AE754="","",(Universe!AE754-$B$2558)/$C$2558)</f>
        <v/>
      </c>
      <c r="K754" s="24">
        <f>IF(Universe!AF754="","",(Universe!AF754-$B$2559)/$C$2559)</f>
        <v/>
      </c>
      <c r="L754" s="24">
        <f>IF(Universe!AG754="","",(Universe!AG754-$B$2560)/$C$2560)</f>
        <v/>
      </c>
      <c r="M754" s="24">
        <f>IF(Universe!AH754="","",(Universe!AH754-$B$2561)/$C$2561)</f>
        <v/>
      </c>
      <c r="N754" s="24">
        <f>IF(Universe!AI754="","",(Universe!AI754-$B$2562)/$C$2562)</f>
        <v/>
      </c>
      <c r="O754" s="24">
        <f>0.74*IF(B754="",0,B754)+0.16*IF(C754="",0,C754)+0.1*IF(D754="",0,D754)</f>
        <v/>
      </c>
      <c r="P754" s="24">
        <f>0.35*IF(E754="",0,E754)+0.35*IF(F754="",0,F754)+0.3*IF(G754="",0,G754)</f>
        <v/>
      </c>
      <c r="Q754" s="24">
        <f>0.656*IF(I754="",0,I754)+0.344*IF(H754="",0,H754)</f>
        <v/>
      </c>
      <c r="R754" s="24">
        <f>0.338*IF(J754="",0,J754)+0.662*IF(K754="",0,K754)</f>
        <v/>
      </c>
      <c r="S754" s="24">
        <f>0.38*IF(L754="",0,L754)+0.35*IF(M754="",0,M754)+0.27*IF(N754="",0,N754)</f>
        <v/>
      </c>
      <c r="T754" s="24">
        <f>IF(Universe!S754="","",((Universe!S754-$B$2565)/$C$2565)^3)</f>
        <v/>
      </c>
      <c r="U754" s="24">
        <f>IF(Universe!S754="","",(Universe!S754-$B$2565)/$C$2565)</f>
        <v/>
      </c>
      <c r="V754" s="24">
        <f>IF(Universe!T754="","",(Universe!T754-$B$2566)/$C$2566)</f>
        <v/>
      </c>
      <c r="W754" s="24">
        <f>IF(Universe!U754="","",(Universe!U754-$B$2567)/$C$2567)</f>
        <v/>
      </c>
      <c r="X754" s="24">
        <f>IF(O754="","",(O754-$B$2571)/$C$2571)</f>
        <v/>
      </c>
      <c r="Y754" s="24">
        <f>IF(T754="","",(T754-$B$2576)/$C$2576)</f>
        <v/>
      </c>
      <c r="Z754" s="24">
        <f>IF(Universe!V754="","",(Universe!V754-$B$2568)/$C$2568)</f>
        <v/>
      </c>
      <c r="AA754" s="24">
        <f>IF(P754="","",(P754-$B$2572)/$C$2572)</f>
        <v/>
      </c>
      <c r="AB754" s="24">
        <f>IF(Q754="","",(Q754-$B$2573)/$C$2573)</f>
        <v/>
      </c>
      <c r="AC754" s="24">
        <f>IF(R754="","",(R754-$B$2574)/$C$2574)</f>
        <v/>
      </c>
      <c r="AD754" s="24">
        <f>IF(S754="","",(S754-$B$2575)/$C$2575)</f>
        <v/>
      </c>
      <c r="AE754" s="24">
        <f>IF(Y754="","",Y754-(19.12044933116382+16.522174187581257*U754))</f>
        <v/>
      </c>
      <c r="AF754" s="24">
        <f>IF(X754="","",(X754-(-0.27268023098325006+0.47142105304415904*V754+-0.3189264934812436*U754)--5.286111042926227e-16)/0.7994208745952703)</f>
        <v/>
      </c>
      <c r="AG754" s="24">
        <f>IF(AA754="","",(AA754-(0.5248806186338691+-0.064206457956449*U754)-5.43454825424064e-16)/0.9977404048781155)</f>
        <v/>
      </c>
      <c r="AH754" s="25" t="n">
        <v>-2.435435774370217</v>
      </c>
      <c r="AI754" s="25" t="n">
        <v>-0.0050223055972369</v>
      </c>
      <c r="AJ754" s="25" t="n">
        <v>-0.4482824945372248</v>
      </c>
      <c r="AK754" s="25" t="n">
        <v>-0.8321558519294744</v>
      </c>
      <c r="AL754" s="25" t="n">
        <v>3.374158768635574</v>
      </c>
      <c r="AM754" s="25" t="n">
        <v>1.197221231600801</v>
      </c>
      <c r="AN754" s="25" t="n">
        <v>-0.6656797855279707</v>
      </c>
      <c r="AO754" s="25" t="n">
        <v>0.1624359980562057</v>
      </c>
      <c r="AP754" s="25" t="n">
        <v>-0.4266275181052174</v>
      </c>
      <c r="AQ754" s="25" t="n">
        <v>-0.6373260780664284</v>
      </c>
    </row>
    <row r="755">
      <c r="A755" s="23">
        <f>Universe!A755</f>
        <v/>
      </c>
      <c r="B755" s="24">
        <f>IF(Universe!W755="","",(Universe!W755-$B$2550)/$C$2550)</f>
        <v/>
      </c>
      <c r="C755" s="24">
        <f>IF(Universe!X755="","",(Universe!X755-$B$2551)/$C$2551)</f>
        <v/>
      </c>
      <c r="D755" s="24">
        <f>IF(Universe!Y755="","",(Universe!Y755-$B$2552)/$C$2552)</f>
        <v/>
      </c>
      <c r="E755" s="24">
        <f>IF(Universe!Z755="","",(Universe!Z755-$B$2553)/$C$2553)</f>
        <v/>
      </c>
      <c r="F755" s="24">
        <f>IF(Universe!AA755="","",(Universe!AA755-$B$2554)/$C$2554)</f>
        <v/>
      </c>
      <c r="G755" s="24">
        <f>IF(Universe!AB755="","",(Universe!AB755-$B$2555)/$C$2555)</f>
        <v/>
      </c>
      <c r="H755" s="24">
        <f>IF(Universe!AC755="","",(Universe!AC755-$B$2556)/$C$2556)</f>
        <v/>
      </c>
      <c r="I755" s="24">
        <f>IF(Universe!AD755="","",(Universe!AD755-$B$2557)/$C$2557)</f>
        <v/>
      </c>
      <c r="J755" s="24">
        <f>IF(Universe!AE755="","",(Universe!AE755-$B$2558)/$C$2558)</f>
        <v/>
      </c>
      <c r="K755" s="24">
        <f>IF(Universe!AF755="","",(Universe!AF755-$B$2559)/$C$2559)</f>
        <v/>
      </c>
      <c r="L755" s="24">
        <f>IF(Universe!AG755="","",(Universe!AG755-$B$2560)/$C$2560)</f>
        <v/>
      </c>
      <c r="M755" s="24">
        <f>IF(Universe!AH755="","",(Universe!AH755-$B$2561)/$C$2561)</f>
        <v/>
      </c>
      <c r="N755" s="24">
        <f>IF(Universe!AI755="","",(Universe!AI755-$B$2562)/$C$2562)</f>
        <v/>
      </c>
      <c r="O755" s="24">
        <f>0.74*IF(B755="",0,B755)+0.16*IF(C755="",0,C755)+0.1*IF(D755="",0,D755)</f>
        <v/>
      </c>
      <c r="P755" s="24">
        <f>0.35*IF(E755="",0,E755)+0.35*IF(F755="",0,F755)+0.3*IF(G755="",0,G755)</f>
        <v/>
      </c>
      <c r="Q755" s="24">
        <f>0.656*IF(I755="",0,I755)+0.344*IF(H755="",0,H755)</f>
        <v/>
      </c>
      <c r="R755" s="24">
        <f>0.338*IF(J755="",0,J755)+0.662*IF(K755="",0,K755)</f>
        <v/>
      </c>
      <c r="S755" s="24">
        <f>0.38*IF(L755="",0,L755)+0.35*IF(M755="",0,M755)+0.27*IF(N755="",0,N755)</f>
        <v/>
      </c>
      <c r="T755" s="24">
        <f>IF(Universe!S755="","",((Universe!S755-$B$2565)/$C$2565)^3)</f>
        <v/>
      </c>
      <c r="U755" s="24">
        <f>IF(Universe!S755="","",(Universe!S755-$B$2565)/$C$2565)</f>
        <v/>
      </c>
      <c r="V755" s="24">
        <f>IF(Universe!T755="","",(Universe!T755-$B$2566)/$C$2566)</f>
        <v/>
      </c>
      <c r="W755" s="24">
        <f>IF(Universe!U755="","",(Universe!U755-$B$2567)/$C$2567)</f>
        <v/>
      </c>
      <c r="X755" s="24">
        <f>IF(O755="","",(O755-$B$2571)/$C$2571)</f>
        <v/>
      </c>
      <c r="Y755" s="24">
        <f>IF(T755="","",(T755-$B$2576)/$C$2576)</f>
        <v/>
      </c>
      <c r="Z755" s="24">
        <f>IF(Universe!V755="","",(Universe!V755-$B$2568)/$C$2568)</f>
        <v/>
      </c>
      <c r="AA755" s="24">
        <f>IF(P755="","",(P755-$B$2572)/$C$2572)</f>
        <v/>
      </c>
      <c r="AB755" s="24">
        <f>IF(Q755="","",(Q755-$B$2573)/$C$2573)</f>
        <v/>
      </c>
      <c r="AC755" s="24">
        <f>IF(R755="","",(R755-$B$2574)/$C$2574)</f>
        <v/>
      </c>
      <c r="AD755" s="24">
        <f>IF(S755="","",(S755-$B$2575)/$C$2575)</f>
        <v/>
      </c>
      <c r="AE755" s="24">
        <f>IF(Y755="","",Y755-(19.12044933116382+16.522174187581257*U755))</f>
        <v/>
      </c>
      <c r="AF755" s="24">
        <f>IF(X755="","",(X755-(-0.27268023098325006+0.47142105304415904*V755+-0.3189264934812436*U755)--5.286111042926227e-16)/0.7994208745952703)</f>
        <v/>
      </c>
      <c r="AG755" s="24">
        <f>IF(AA755="","",(AA755-(0.5248806186338691+-0.064206457956449*U755)-5.43454825424064e-16)/0.9977404048781155)</f>
        <v/>
      </c>
      <c r="AH755" s="25" t="n">
        <v>-3.611664677515006</v>
      </c>
      <c r="AI755" s="25" t="n">
        <v>-0.9868119689812584</v>
      </c>
      <c r="AJ755" s="25" t="n">
        <v>-0.7125360098278046</v>
      </c>
      <c r="AK755" s="25" t="n">
        <v>-1.024333681672127</v>
      </c>
      <c r="AL755" s="25" t="n">
        <v>1.682374909920238</v>
      </c>
      <c r="AM755" s="25" t="n">
        <v>0.6348158656087777</v>
      </c>
      <c r="AN755" s="25" t="n">
        <v>-0.7314920439619351</v>
      </c>
      <c r="AO755" s="25" t="n">
        <v>0.1392768703544716</v>
      </c>
      <c r="AP755" s="25" t="n">
        <v>-0.5456628152736874</v>
      </c>
      <c r="AQ755" s="25" t="n">
        <v>-0.579664052766876</v>
      </c>
    </row>
    <row r="756">
      <c r="A756" s="23">
        <f>Universe!A756</f>
        <v/>
      </c>
      <c r="B756" s="24">
        <f>IF(Universe!W756="","",(Universe!W756-$B$2550)/$C$2550)</f>
        <v/>
      </c>
      <c r="C756" s="24">
        <f>IF(Universe!X756="","",(Universe!X756-$B$2551)/$C$2551)</f>
        <v/>
      </c>
      <c r="D756" s="24">
        <f>IF(Universe!Y756="","",(Universe!Y756-$B$2552)/$C$2552)</f>
        <v/>
      </c>
      <c r="E756" s="24">
        <f>IF(Universe!Z756="","",(Universe!Z756-$B$2553)/$C$2553)</f>
        <v/>
      </c>
      <c r="F756" s="24">
        <f>IF(Universe!AA756="","",(Universe!AA756-$B$2554)/$C$2554)</f>
        <v/>
      </c>
      <c r="G756" s="24">
        <f>IF(Universe!AB756="","",(Universe!AB756-$B$2555)/$C$2555)</f>
        <v/>
      </c>
      <c r="H756" s="24">
        <f>IF(Universe!AC756="","",(Universe!AC756-$B$2556)/$C$2556)</f>
        <v/>
      </c>
      <c r="I756" s="24">
        <f>IF(Universe!AD756="","",(Universe!AD756-$B$2557)/$C$2557)</f>
        <v/>
      </c>
      <c r="J756" s="24">
        <f>IF(Universe!AE756="","",(Universe!AE756-$B$2558)/$C$2558)</f>
        <v/>
      </c>
      <c r="K756" s="24">
        <f>IF(Universe!AF756="","",(Universe!AF756-$B$2559)/$C$2559)</f>
        <v/>
      </c>
      <c r="L756" s="24">
        <f>IF(Universe!AG756="","",(Universe!AG756-$B$2560)/$C$2560)</f>
        <v/>
      </c>
      <c r="M756" s="24">
        <f>IF(Universe!AH756="","",(Universe!AH756-$B$2561)/$C$2561)</f>
        <v/>
      </c>
      <c r="N756" s="24">
        <f>IF(Universe!AI756="","",(Universe!AI756-$B$2562)/$C$2562)</f>
        <v/>
      </c>
      <c r="O756" s="24">
        <f>0.74*IF(B756="",0,B756)+0.16*IF(C756="",0,C756)+0.1*IF(D756="",0,D756)</f>
        <v/>
      </c>
      <c r="P756" s="24">
        <f>0.35*IF(E756="",0,E756)+0.35*IF(F756="",0,F756)+0.3*IF(G756="",0,G756)</f>
        <v/>
      </c>
      <c r="Q756" s="24">
        <f>0.656*IF(I756="",0,I756)+0.344*IF(H756="",0,H756)</f>
        <v/>
      </c>
      <c r="R756" s="24">
        <f>0.338*IF(J756="",0,J756)+0.662*IF(K756="",0,K756)</f>
        <v/>
      </c>
      <c r="S756" s="24">
        <f>0.38*IF(L756="",0,L756)+0.35*IF(M756="",0,M756)+0.27*IF(N756="",0,N756)</f>
        <v/>
      </c>
      <c r="T756" s="24">
        <f>IF(Universe!S756="","",((Universe!S756-$B$2565)/$C$2565)^3)</f>
        <v/>
      </c>
      <c r="U756" s="24">
        <f>IF(Universe!S756="","",(Universe!S756-$B$2565)/$C$2565)</f>
        <v/>
      </c>
      <c r="V756" s="24">
        <f>IF(Universe!T756="","",(Universe!T756-$B$2566)/$C$2566)</f>
        <v/>
      </c>
      <c r="W756" s="24">
        <f>IF(Universe!U756="","",(Universe!U756-$B$2567)/$C$2567)</f>
        <v/>
      </c>
      <c r="X756" s="24">
        <f>IF(O756="","",(O756-$B$2571)/$C$2571)</f>
        <v/>
      </c>
      <c r="Y756" s="24">
        <f>IF(T756="","",(T756-$B$2576)/$C$2576)</f>
        <v/>
      </c>
      <c r="Z756" s="24">
        <f>IF(Universe!V756="","",(Universe!V756-$B$2568)/$C$2568)</f>
        <v/>
      </c>
      <c r="AA756" s="24">
        <f>IF(P756="","",(P756-$B$2572)/$C$2572)</f>
        <v/>
      </c>
      <c r="AB756" s="24">
        <f>IF(Q756="","",(Q756-$B$2573)/$C$2573)</f>
        <v/>
      </c>
      <c r="AC756" s="24">
        <f>IF(R756="","",(R756-$B$2574)/$C$2574)</f>
        <v/>
      </c>
      <c r="AD756" s="24">
        <f>IF(S756="","",(S756-$B$2575)/$C$2575)</f>
        <v/>
      </c>
      <c r="AE756" s="24">
        <f>IF(Y756="","",Y756-(19.12044933116382+16.522174187581257*U756))</f>
        <v/>
      </c>
      <c r="AF756" s="24">
        <f>IF(X756="","",(X756-(-0.27268023098325006+0.47142105304415904*V756+-0.3189264934812436*U756)--5.286111042926227e-16)/0.7994208745952703)</f>
        <v/>
      </c>
      <c r="AG756" s="24">
        <f>IF(AA756="","",(AA756-(0.5248806186338691+-0.064206457956449*U756)-5.43454825424064e-16)/0.9977404048781155)</f>
        <v/>
      </c>
      <c r="AH756" s="25" t="n">
        <v>-3.605914038017425</v>
      </c>
      <c r="AI756" s="25" t="n">
        <v>1.506307378471218</v>
      </c>
      <c r="AJ756" s="25" t="n">
        <v>0.2981771582417118</v>
      </c>
      <c r="AK756" s="25" t="n">
        <v>1.345933311914598</v>
      </c>
      <c r="AL756" s="25" t="n">
        <v>1.69895363577267</v>
      </c>
      <c r="AM756" s="25" t="n">
        <v>1.358272237397763</v>
      </c>
      <c r="AN756" s="25" t="n">
        <v>1.341676672513284</v>
      </c>
      <c r="AO756" s="25" t="n">
        <v>-0.1375054432753112</v>
      </c>
      <c r="AP756" s="25" t="n">
        <v>-1.642601102957265</v>
      </c>
      <c r="AQ756" s="25" t="n">
        <v>0.8103501887546546</v>
      </c>
    </row>
    <row r="757">
      <c r="A757" s="23">
        <f>Universe!A757</f>
        <v/>
      </c>
      <c r="B757" s="24">
        <f>IF(Universe!W757="","",(Universe!W757-$B$2550)/$C$2550)</f>
        <v/>
      </c>
      <c r="C757" s="24">
        <f>IF(Universe!X757="","",(Universe!X757-$B$2551)/$C$2551)</f>
        <v/>
      </c>
      <c r="D757" s="24">
        <f>IF(Universe!Y757="","",(Universe!Y757-$B$2552)/$C$2552)</f>
        <v/>
      </c>
      <c r="E757" s="24">
        <f>IF(Universe!Z757="","",(Universe!Z757-$B$2553)/$C$2553)</f>
        <v/>
      </c>
      <c r="F757" s="24">
        <f>IF(Universe!AA757="","",(Universe!AA757-$B$2554)/$C$2554)</f>
        <v/>
      </c>
      <c r="G757" s="24">
        <f>IF(Universe!AB757="","",(Universe!AB757-$B$2555)/$C$2555)</f>
        <v/>
      </c>
      <c r="H757" s="24">
        <f>IF(Universe!AC757="","",(Universe!AC757-$B$2556)/$C$2556)</f>
        <v/>
      </c>
      <c r="I757" s="24">
        <f>IF(Universe!AD757="","",(Universe!AD757-$B$2557)/$C$2557)</f>
        <v/>
      </c>
      <c r="J757" s="24">
        <f>IF(Universe!AE757="","",(Universe!AE757-$B$2558)/$C$2558)</f>
        <v/>
      </c>
      <c r="K757" s="24">
        <f>IF(Universe!AF757="","",(Universe!AF757-$B$2559)/$C$2559)</f>
        <v/>
      </c>
      <c r="L757" s="24">
        <f>IF(Universe!AG757="","",(Universe!AG757-$B$2560)/$C$2560)</f>
        <v/>
      </c>
      <c r="M757" s="24">
        <f>IF(Universe!AH757="","",(Universe!AH757-$B$2561)/$C$2561)</f>
        <v/>
      </c>
      <c r="N757" s="24">
        <f>IF(Universe!AI757="","",(Universe!AI757-$B$2562)/$C$2562)</f>
        <v/>
      </c>
      <c r="O757" s="24">
        <f>0.74*IF(B757="",0,B757)+0.16*IF(C757="",0,C757)+0.1*IF(D757="",0,D757)</f>
        <v/>
      </c>
      <c r="P757" s="24">
        <f>0.35*IF(E757="",0,E757)+0.35*IF(F757="",0,F757)+0.3*IF(G757="",0,G757)</f>
        <v/>
      </c>
      <c r="Q757" s="24">
        <f>0.656*IF(I757="",0,I757)+0.344*IF(H757="",0,H757)</f>
        <v/>
      </c>
      <c r="R757" s="24">
        <f>0.338*IF(J757="",0,J757)+0.662*IF(K757="",0,K757)</f>
        <v/>
      </c>
      <c r="S757" s="24">
        <f>0.38*IF(L757="",0,L757)+0.35*IF(M757="",0,M757)+0.27*IF(N757="",0,N757)</f>
        <v/>
      </c>
      <c r="T757" s="24">
        <f>IF(Universe!S757="","",((Universe!S757-$B$2565)/$C$2565)^3)</f>
        <v/>
      </c>
      <c r="U757" s="24">
        <f>IF(Universe!S757="","",(Universe!S757-$B$2565)/$C$2565)</f>
        <v/>
      </c>
      <c r="V757" s="24">
        <f>IF(Universe!T757="","",(Universe!T757-$B$2566)/$C$2566)</f>
        <v/>
      </c>
      <c r="W757" s="24">
        <f>IF(Universe!U757="","",(Universe!U757-$B$2567)/$C$2567)</f>
        <v/>
      </c>
      <c r="X757" s="24">
        <f>IF(O757="","",(O757-$B$2571)/$C$2571)</f>
        <v/>
      </c>
      <c r="Y757" s="24">
        <f>IF(T757="","",(T757-$B$2576)/$C$2576)</f>
        <v/>
      </c>
      <c r="Z757" s="24">
        <f>IF(Universe!V757="","",(Universe!V757-$B$2568)/$C$2568)</f>
        <v/>
      </c>
      <c r="AA757" s="24">
        <f>IF(P757="","",(P757-$B$2572)/$C$2572)</f>
        <v/>
      </c>
      <c r="AB757" s="24">
        <f>IF(Q757="","",(Q757-$B$2573)/$C$2573)</f>
        <v/>
      </c>
      <c r="AC757" s="24">
        <f>IF(R757="","",(R757-$B$2574)/$C$2574)</f>
        <v/>
      </c>
      <c r="AD757" s="24">
        <f>IF(S757="","",(S757-$B$2575)/$C$2575)</f>
        <v/>
      </c>
      <c r="AE757" s="24">
        <f>IF(Y757="","",Y757-(19.12044933116382+16.522174187581257*U757))</f>
        <v/>
      </c>
      <c r="AF757" s="24">
        <f>IF(X757="","",(X757-(-0.27268023098325006+0.47142105304415904*V757+-0.3189264934812436*U757)--5.286111042926227e-16)/0.7994208745952703)</f>
        <v/>
      </c>
      <c r="AG757" s="24">
        <f>IF(AA757="","",(AA757-(0.5248806186338691+-0.064206457956449*U757)-5.43454825424064e-16)/0.9977404048781155)</f>
        <v/>
      </c>
      <c r="AH757" s="25" t="n">
        <v>-2.354592383087127</v>
      </c>
      <c r="AI757" s="25" t="n">
        <v>0.9092417538114012</v>
      </c>
      <c r="AJ757" s="25" t="n">
        <v>0.8752418197773455</v>
      </c>
      <c r="AK757" s="25" t="n">
        <v>-0.3247997976241459</v>
      </c>
      <c r="AL757" s="25" t="n">
        <v>3.381267556208034</v>
      </c>
      <c r="AM757" s="25" t="n">
        <v>-0.1301757683669329</v>
      </c>
      <c r="AN757" s="25" t="n">
        <v>0.1093789237753308</v>
      </c>
      <c r="AO757" s="25" t="n">
        <v>0.0181135356671042</v>
      </c>
      <c r="AP757" s="25" t="n">
        <v>-0.1491504627724693</v>
      </c>
      <c r="AQ757" s="25" t="n">
        <v>-0.09601177300307499</v>
      </c>
    </row>
    <row r="758">
      <c r="A758" s="23">
        <f>Universe!A758</f>
        <v/>
      </c>
      <c r="B758" s="24">
        <f>IF(Universe!W758="","",(Universe!W758-$B$2550)/$C$2550)</f>
        <v/>
      </c>
      <c r="C758" s="24">
        <f>IF(Universe!X758="","",(Universe!X758-$B$2551)/$C$2551)</f>
        <v/>
      </c>
      <c r="D758" s="24">
        <f>IF(Universe!Y758="","",(Universe!Y758-$B$2552)/$C$2552)</f>
        <v/>
      </c>
      <c r="E758" s="24">
        <f>IF(Universe!Z758="","",(Universe!Z758-$B$2553)/$C$2553)</f>
        <v/>
      </c>
      <c r="F758" s="24">
        <f>IF(Universe!AA758="","",(Universe!AA758-$B$2554)/$C$2554)</f>
        <v/>
      </c>
      <c r="G758" s="24">
        <f>IF(Universe!AB758="","",(Universe!AB758-$B$2555)/$C$2555)</f>
        <v/>
      </c>
      <c r="H758" s="24">
        <f>IF(Universe!AC758="","",(Universe!AC758-$B$2556)/$C$2556)</f>
        <v/>
      </c>
      <c r="I758" s="24">
        <f>IF(Universe!AD758="","",(Universe!AD758-$B$2557)/$C$2557)</f>
        <v/>
      </c>
      <c r="J758" s="24">
        <f>IF(Universe!AE758="","",(Universe!AE758-$B$2558)/$C$2558)</f>
        <v/>
      </c>
      <c r="K758" s="24">
        <f>IF(Universe!AF758="","",(Universe!AF758-$B$2559)/$C$2559)</f>
        <v/>
      </c>
      <c r="L758" s="24">
        <f>IF(Universe!AG758="","",(Universe!AG758-$B$2560)/$C$2560)</f>
        <v/>
      </c>
      <c r="M758" s="24">
        <f>IF(Universe!AH758="","",(Universe!AH758-$B$2561)/$C$2561)</f>
        <v/>
      </c>
      <c r="N758" s="24">
        <f>IF(Universe!AI758="","",(Universe!AI758-$B$2562)/$C$2562)</f>
        <v/>
      </c>
      <c r="O758" s="24">
        <f>0.74*IF(B758="",0,B758)+0.16*IF(C758="",0,C758)+0.1*IF(D758="",0,D758)</f>
        <v/>
      </c>
      <c r="P758" s="24">
        <f>0.35*IF(E758="",0,E758)+0.35*IF(F758="",0,F758)+0.3*IF(G758="",0,G758)</f>
        <v/>
      </c>
      <c r="Q758" s="24">
        <f>0.656*IF(I758="",0,I758)+0.344*IF(H758="",0,H758)</f>
        <v/>
      </c>
      <c r="R758" s="24">
        <f>0.338*IF(J758="",0,J758)+0.662*IF(K758="",0,K758)</f>
        <v/>
      </c>
      <c r="S758" s="24">
        <f>0.38*IF(L758="",0,L758)+0.35*IF(M758="",0,M758)+0.27*IF(N758="",0,N758)</f>
        <v/>
      </c>
      <c r="T758" s="24">
        <f>IF(Universe!S758="","",((Universe!S758-$B$2565)/$C$2565)^3)</f>
        <v/>
      </c>
      <c r="U758" s="24">
        <f>IF(Universe!S758="","",(Universe!S758-$B$2565)/$C$2565)</f>
        <v/>
      </c>
      <c r="V758" s="24">
        <f>IF(Universe!T758="","",(Universe!T758-$B$2566)/$C$2566)</f>
        <v/>
      </c>
      <c r="W758" s="24">
        <f>IF(Universe!U758="","",(Universe!U758-$B$2567)/$C$2567)</f>
        <v/>
      </c>
      <c r="X758" s="24">
        <f>IF(O758="","",(O758-$B$2571)/$C$2571)</f>
        <v/>
      </c>
      <c r="Y758" s="24">
        <f>IF(T758="","",(T758-$B$2576)/$C$2576)</f>
        <v/>
      </c>
      <c r="Z758" s="24">
        <f>IF(Universe!V758="","",(Universe!V758-$B$2568)/$C$2568)</f>
        <v/>
      </c>
      <c r="AA758" s="24">
        <f>IF(P758="","",(P758-$B$2572)/$C$2572)</f>
        <v/>
      </c>
      <c r="AB758" s="24">
        <f>IF(Q758="","",(Q758-$B$2573)/$C$2573)</f>
        <v/>
      </c>
      <c r="AC758" s="24">
        <f>IF(R758="","",(R758-$B$2574)/$C$2574)</f>
        <v/>
      </c>
      <c r="AD758" s="24">
        <f>IF(S758="","",(S758-$B$2575)/$C$2575)</f>
        <v/>
      </c>
      <c r="AE758" s="24">
        <f>IF(Y758="","",Y758-(19.12044933116382+16.522174187581257*U758))</f>
        <v/>
      </c>
      <c r="AF758" s="24">
        <f>IF(X758="","",(X758-(-0.27268023098325006+0.47142105304415904*V758+-0.3189264934812436*U758)--5.286111042926227e-16)/0.7994208745952703)</f>
        <v/>
      </c>
      <c r="AG758" s="24">
        <f>IF(AA758="","",(AA758-(0.5248806186338691+-0.064206457956449*U758)-5.43454825424064e-16)/0.9977404048781155)</f>
        <v/>
      </c>
      <c r="AH758" s="25" t="n">
        <v>-0.6356963446093936</v>
      </c>
      <c r="AI758" s="25" t="n">
        <v>-0.9513435843176536</v>
      </c>
      <c r="AJ758" s="25" t="n">
        <v>-0.1755688066463719</v>
      </c>
      <c r="AK758" s="25" t="n">
        <v>-0.0229323399967242</v>
      </c>
      <c r="AL758" s="25" t="n">
        <v>1.386336553835016</v>
      </c>
      <c r="AM758" s="25" t="n">
        <v>-0.1446166451712031</v>
      </c>
      <c r="AN758" s="25" t="n">
        <v>-1.208950903425688</v>
      </c>
      <c r="AO758" s="25" t="n">
        <v>-0.0334823857693947</v>
      </c>
      <c r="AP758" s="25" t="n">
        <v>-0.1228109040996871</v>
      </c>
      <c r="AQ758" s="25" t="n">
        <v>0.1959019784464928</v>
      </c>
    </row>
    <row r="759">
      <c r="A759" s="23">
        <f>Universe!A759</f>
        <v/>
      </c>
      <c r="B759" s="24">
        <f>IF(Universe!W759="","",(Universe!W759-$B$2550)/$C$2550)</f>
        <v/>
      </c>
      <c r="C759" s="24">
        <f>IF(Universe!X759="","",(Universe!X759-$B$2551)/$C$2551)</f>
        <v/>
      </c>
      <c r="D759" s="24">
        <f>IF(Universe!Y759="","",(Universe!Y759-$B$2552)/$C$2552)</f>
        <v/>
      </c>
      <c r="E759" s="24">
        <f>IF(Universe!Z759="","",(Universe!Z759-$B$2553)/$C$2553)</f>
        <v/>
      </c>
      <c r="F759" s="24">
        <f>IF(Universe!AA759="","",(Universe!AA759-$B$2554)/$C$2554)</f>
        <v/>
      </c>
      <c r="G759" s="24">
        <f>IF(Universe!AB759="","",(Universe!AB759-$B$2555)/$C$2555)</f>
        <v/>
      </c>
      <c r="H759" s="24">
        <f>IF(Universe!AC759="","",(Universe!AC759-$B$2556)/$C$2556)</f>
        <v/>
      </c>
      <c r="I759" s="24">
        <f>IF(Universe!AD759="","",(Universe!AD759-$B$2557)/$C$2557)</f>
        <v/>
      </c>
      <c r="J759" s="24">
        <f>IF(Universe!AE759="","",(Universe!AE759-$B$2558)/$C$2558)</f>
        <v/>
      </c>
      <c r="K759" s="24">
        <f>IF(Universe!AF759="","",(Universe!AF759-$B$2559)/$C$2559)</f>
        <v/>
      </c>
      <c r="L759" s="24">
        <f>IF(Universe!AG759="","",(Universe!AG759-$B$2560)/$C$2560)</f>
        <v/>
      </c>
      <c r="M759" s="24">
        <f>IF(Universe!AH759="","",(Universe!AH759-$B$2561)/$C$2561)</f>
        <v/>
      </c>
      <c r="N759" s="24">
        <f>IF(Universe!AI759="","",(Universe!AI759-$B$2562)/$C$2562)</f>
        <v/>
      </c>
      <c r="O759" s="24">
        <f>0.74*IF(B759="",0,B759)+0.16*IF(C759="",0,C759)+0.1*IF(D759="",0,D759)</f>
        <v/>
      </c>
      <c r="P759" s="24">
        <f>0.35*IF(E759="",0,E759)+0.35*IF(F759="",0,F759)+0.3*IF(G759="",0,G759)</f>
        <v/>
      </c>
      <c r="Q759" s="24">
        <f>0.656*IF(I759="",0,I759)+0.344*IF(H759="",0,H759)</f>
        <v/>
      </c>
      <c r="R759" s="24">
        <f>0.338*IF(J759="",0,J759)+0.662*IF(K759="",0,K759)</f>
        <v/>
      </c>
      <c r="S759" s="24">
        <f>0.38*IF(L759="",0,L759)+0.35*IF(M759="",0,M759)+0.27*IF(N759="",0,N759)</f>
        <v/>
      </c>
      <c r="T759" s="24">
        <f>IF(Universe!S759="","",((Universe!S759-$B$2565)/$C$2565)^3)</f>
        <v/>
      </c>
      <c r="U759" s="24">
        <f>IF(Universe!S759="","",(Universe!S759-$B$2565)/$C$2565)</f>
        <v/>
      </c>
      <c r="V759" s="24">
        <f>IF(Universe!T759="","",(Universe!T759-$B$2566)/$C$2566)</f>
        <v/>
      </c>
      <c r="W759" s="24">
        <f>IF(Universe!U759="","",(Universe!U759-$B$2567)/$C$2567)</f>
        <v/>
      </c>
      <c r="X759" s="24">
        <f>IF(O759="","",(O759-$B$2571)/$C$2571)</f>
        <v/>
      </c>
      <c r="Y759" s="24">
        <f>IF(T759="","",(T759-$B$2576)/$C$2576)</f>
        <v/>
      </c>
      <c r="Z759" s="24">
        <f>IF(Universe!V759="","",(Universe!V759-$B$2568)/$C$2568)</f>
        <v/>
      </c>
      <c r="AA759" s="24">
        <f>IF(P759="","",(P759-$B$2572)/$C$2572)</f>
        <v/>
      </c>
      <c r="AB759" s="24">
        <f>IF(Q759="","",(Q759-$B$2573)/$C$2573)</f>
        <v/>
      </c>
      <c r="AC759" s="24">
        <f>IF(R759="","",(R759-$B$2574)/$C$2574)</f>
        <v/>
      </c>
      <c r="AD759" s="24">
        <f>IF(S759="","",(S759-$B$2575)/$C$2575)</f>
        <v/>
      </c>
      <c r="AE759" s="24">
        <f>IF(Y759="","",Y759-(19.12044933116382+16.522174187581257*U759))</f>
        <v/>
      </c>
      <c r="AF759" s="24">
        <f>IF(X759="","",(X759-(-0.27268023098325006+0.47142105304415904*V759+-0.3189264934812436*U759)--5.286111042926227e-16)/0.7994208745952703)</f>
        <v/>
      </c>
      <c r="AG759" s="24">
        <f>IF(AA759="","",(AA759-(0.5248806186338691+-0.064206457956449*U759)-5.43454825424064e-16)/0.9977404048781155)</f>
        <v/>
      </c>
      <c r="AH759" s="25" t="n">
        <v>-3.201748057430053</v>
      </c>
      <c r="AI759" s="25" t="n">
        <v>1.051844150365348</v>
      </c>
      <c r="AJ759" s="25" t="n">
        <v>-1.006407165601451</v>
      </c>
      <c r="AK759" s="25" t="n">
        <v>-0.8195814959801428</v>
      </c>
      <c r="AL759" s="25" t="n">
        <v>2.643427529235759</v>
      </c>
      <c r="AM759" s="25" t="n">
        <v>1.073070596353517</v>
      </c>
      <c r="AN759" s="25" t="n">
        <v>0.1587855377580492</v>
      </c>
      <c r="AO759" s="25" t="n">
        <v>0.5129513905041556</v>
      </c>
      <c r="AP759" s="25" t="n">
        <v>-1.608152664626188</v>
      </c>
      <c r="AQ759" s="25" t="n">
        <v>2.074432793319484</v>
      </c>
    </row>
    <row r="760">
      <c r="A760" s="23">
        <f>Universe!A760</f>
        <v/>
      </c>
      <c r="B760" s="24">
        <f>IF(Universe!W760="","",(Universe!W760-$B$2550)/$C$2550)</f>
        <v/>
      </c>
      <c r="C760" s="24">
        <f>IF(Universe!X760="","",(Universe!X760-$B$2551)/$C$2551)</f>
        <v/>
      </c>
      <c r="D760" s="24">
        <f>IF(Universe!Y760="","",(Universe!Y760-$B$2552)/$C$2552)</f>
        <v/>
      </c>
      <c r="E760" s="24">
        <f>IF(Universe!Z760="","",(Universe!Z760-$B$2553)/$C$2553)</f>
        <v/>
      </c>
      <c r="F760" s="24">
        <f>IF(Universe!AA760="","",(Universe!AA760-$B$2554)/$C$2554)</f>
        <v/>
      </c>
      <c r="G760" s="24">
        <f>IF(Universe!AB760="","",(Universe!AB760-$B$2555)/$C$2555)</f>
        <v/>
      </c>
      <c r="H760" s="24">
        <f>IF(Universe!AC760="","",(Universe!AC760-$B$2556)/$C$2556)</f>
        <v/>
      </c>
      <c r="I760" s="24">
        <f>IF(Universe!AD760="","",(Universe!AD760-$B$2557)/$C$2557)</f>
        <v/>
      </c>
      <c r="J760" s="24">
        <f>IF(Universe!AE760="","",(Universe!AE760-$B$2558)/$C$2558)</f>
        <v/>
      </c>
      <c r="K760" s="24">
        <f>IF(Universe!AF760="","",(Universe!AF760-$B$2559)/$C$2559)</f>
        <v/>
      </c>
      <c r="L760" s="24">
        <f>IF(Universe!AG760="","",(Universe!AG760-$B$2560)/$C$2560)</f>
        <v/>
      </c>
      <c r="M760" s="24">
        <f>IF(Universe!AH760="","",(Universe!AH760-$B$2561)/$C$2561)</f>
        <v/>
      </c>
      <c r="N760" s="24">
        <f>IF(Universe!AI760="","",(Universe!AI760-$B$2562)/$C$2562)</f>
        <v/>
      </c>
      <c r="O760" s="24">
        <f>0.74*IF(B760="",0,B760)+0.16*IF(C760="",0,C760)+0.1*IF(D760="",0,D760)</f>
        <v/>
      </c>
      <c r="P760" s="24">
        <f>0.35*IF(E760="",0,E760)+0.35*IF(F760="",0,F760)+0.3*IF(G760="",0,G760)</f>
        <v/>
      </c>
      <c r="Q760" s="24">
        <f>0.656*IF(I760="",0,I760)+0.344*IF(H760="",0,H760)</f>
        <v/>
      </c>
      <c r="R760" s="24">
        <f>0.338*IF(J760="",0,J760)+0.662*IF(K760="",0,K760)</f>
        <v/>
      </c>
      <c r="S760" s="24">
        <f>0.38*IF(L760="",0,L760)+0.35*IF(M760="",0,M760)+0.27*IF(N760="",0,N760)</f>
        <v/>
      </c>
      <c r="T760" s="24">
        <f>IF(Universe!S760="","",((Universe!S760-$B$2565)/$C$2565)^3)</f>
        <v/>
      </c>
      <c r="U760" s="24">
        <f>IF(Universe!S760="","",(Universe!S760-$B$2565)/$C$2565)</f>
        <v/>
      </c>
      <c r="V760" s="24">
        <f>IF(Universe!T760="","",(Universe!T760-$B$2566)/$C$2566)</f>
        <v/>
      </c>
      <c r="W760" s="24">
        <f>IF(Universe!U760="","",(Universe!U760-$B$2567)/$C$2567)</f>
        <v/>
      </c>
      <c r="X760" s="24">
        <f>IF(O760="","",(O760-$B$2571)/$C$2571)</f>
        <v/>
      </c>
      <c r="Y760" s="24">
        <f>IF(T760="","",(T760-$B$2576)/$C$2576)</f>
        <v/>
      </c>
      <c r="Z760" s="24">
        <f>IF(Universe!V760="","",(Universe!V760-$B$2568)/$C$2568)</f>
        <v/>
      </c>
      <c r="AA760" s="24">
        <f>IF(P760="","",(P760-$B$2572)/$C$2572)</f>
        <v/>
      </c>
      <c r="AB760" s="24">
        <f>IF(Q760="","",(Q760-$B$2573)/$C$2573)</f>
        <v/>
      </c>
      <c r="AC760" s="24">
        <f>IF(R760="","",(R760-$B$2574)/$C$2574)</f>
        <v/>
      </c>
      <c r="AD760" s="24">
        <f>IF(S760="","",(S760-$B$2575)/$C$2575)</f>
        <v/>
      </c>
      <c r="AE760" s="24">
        <f>IF(Y760="","",Y760-(19.12044933116382+16.522174187581257*U760))</f>
        <v/>
      </c>
      <c r="AF760" s="24">
        <f>IF(X760="","",(X760-(-0.27268023098325006+0.47142105304415904*V760+-0.3189264934812436*U760)--5.286111042926227e-16)/0.7994208745952703)</f>
        <v/>
      </c>
      <c r="AG760" s="24">
        <f>IF(AA760="","",(AA760-(0.5248806186338691+-0.064206457956449*U760)-5.43454825424064e-16)/0.9977404048781155)</f>
        <v/>
      </c>
      <c r="AH760" s="25" t="n">
        <v>-3.146287880718781</v>
      </c>
      <c r="AI760" s="25" t="n">
        <v>0.1673577863521248</v>
      </c>
      <c r="AJ760" s="25" t="n">
        <v>-0.158592901723809</v>
      </c>
      <c r="AK760" s="25" t="n">
        <v>-0.6663068681750356</v>
      </c>
      <c r="AL760" s="25" t="n">
        <v>2.740587273362864</v>
      </c>
      <c r="AM760" s="25" t="n">
        <v>0.6598000437898469</v>
      </c>
      <c r="AN760" s="25" t="n">
        <v>0.3139167575188765</v>
      </c>
      <c r="AO760" s="25" t="n">
        <v>-0.0431195699064971</v>
      </c>
      <c r="AP760" s="25" t="n">
        <v>-0.5497635033168834</v>
      </c>
      <c r="AQ760" s="25" t="n">
        <v>0.6803045326333688</v>
      </c>
    </row>
    <row r="761">
      <c r="A761" s="23">
        <f>Universe!A761</f>
        <v/>
      </c>
      <c r="B761" s="24">
        <f>IF(Universe!W761="","",(Universe!W761-$B$2550)/$C$2550)</f>
        <v/>
      </c>
      <c r="C761" s="24">
        <f>IF(Universe!X761="","",(Universe!X761-$B$2551)/$C$2551)</f>
        <v/>
      </c>
      <c r="D761" s="24">
        <f>IF(Universe!Y761="","",(Universe!Y761-$B$2552)/$C$2552)</f>
        <v/>
      </c>
      <c r="E761" s="24">
        <f>IF(Universe!Z761="","",(Universe!Z761-$B$2553)/$C$2553)</f>
        <v/>
      </c>
      <c r="F761" s="24">
        <f>IF(Universe!AA761="","",(Universe!AA761-$B$2554)/$C$2554)</f>
        <v/>
      </c>
      <c r="G761" s="24">
        <f>IF(Universe!AB761="","",(Universe!AB761-$B$2555)/$C$2555)</f>
        <v/>
      </c>
      <c r="H761" s="24">
        <f>IF(Universe!AC761="","",(Universe!AC761-$B$2556)/$C$2556)</f>
        <v/>
      </c>
      <c r="I761" s="24">
        <f>IF(Universe!AD761="","",(Universe!AD761-$B$2557)/$C$2557)</f>
        <v/>
      </c>
      <c r="J761" s="24">
        <f>IF(Universe!AE761="","",(Universe!AE761-$B$2558)/$C$2558)</f>
        <v/>
      </c>
      <c r="K761" s="24">
        <f>IF(Universe!AF761="","",(Universe!AF761-$B$2559)/$C$2559)</f>
        <v/>
      </c>
      <c r="L761" s="24">
        <f>IF(Universe!AG761="","",(Universe!AG761-$B$2560)/$C$2560)</f>
        <v/>
      </c>
      <c r="M761" s="24">
        <f>IF(Universe!AH761="","",(Universe!AH761-$B$2561)/$C$2561)</f>
        <v/>
      </c>
      <c r="N761" s="24">
        <f>IF(Universe!AI761="","",(Universe!AI761-$B$2562)/$C$2562)</f>
        <v/>
      </c>
      <c r="O761" s="24">
        <f>0.74*IF(B761="",0,B761)+0.16*IF(C761="",0,C761)+0.1*IF(D761="",0,D761)</f>
        <v/>
      </c>
      <c r="P761" s="24">
        <f>0.35*IF(E761="",0,E761)+0.35*IF(F761="",0,F761)+0.3*IF(G761="",0,G761)</f>
        <v/>
      </c>
      <c r="Q761" s="24">
        <f>0.656*IF(I761="",0,I761)+0.344*IF(H761="",0,H761)</f>
        <v/>
      </c>
      <c r="R761" s="24">
        <f>0.338*IF(J761="",0,J761)+0.662*IF(K761="",0,K761)</f>
        <v/>
      </c>
      <c r="S761" s="24">
        <f>0.38*IF(L761="",0,L761)+0.35*IF(M761="",0,M761)+0.27*IF(N761="",0,N761)</f>
        <v/>
      </c>
      <c r="T761" s="24">
        <f>IF(Universe!S761="","",((Universe!S761-$B$2565)/$C$2565)^3)</f>
        <v/>
      </c>
      <c r="U761" s="24">
        <f>IF(Universe!S761="","",(Universe!S761-$B$2565)/$C$2565)</f>
        <v/>
      </c>
      <c r="V761" s="24">
        <f>IF(Universe!T761="","",(Universe!T761-$B$2566)/$C$2566)</f>
        <v/>
      </c>
      <c r="W761" s="24">
        <f>IF(Universe!U761="","",(Universe!U761-$B$2567)/$C$2567)</f>
        <v/>
      </c>
      <c r="X761" s="24">
        <f>IF(O761="","",(O761-$B$2571)/$C$2571)</f>
        <v/>
      </c>
      <c r="Y761" s="24">
        <f>IF(T761="","",(T761-$B$2576)/$C$2576)</f>
        <v/>
      </c>
      <c r="Z761" s="24">
        <f>IF(Universe!V761="","",(Universe!V761-$B$2568)/$C$2568)</f>
        <v/>
      </c>
      <c r="AA761" s="24">
        <f>IF(P761="","",(P761-$B$2572)/$C$2572)</f>
        <v/>
      </c>
      <c r="AB761" s="24">
        <f>IF(Q761="","",(Q761-$B$2573)/$C$2573)</f>
        <v/>
      </c>
      <c r="AC761" s="24">
        <f>IF(R761="","",(R761-$B$2574)/$C$2574)</f>
        <v/>
      </c>
      <c r="AD761" s="24">
        <f>IF(S761="","",(S761-$B$2575)/$C$2575)</f>
        <v/>
      </c>
      <c r="AE761" s="24">
        <f>IF(Y761="","",Y761-(19.12044933116382+16.522174187581257*U761))</f>
        <v/>
      </c>
      <c r="AF761" s="24">
        <f>IF(X761="","",(X761-(-0.27268023098325006+0.47142105304415904*V761+-0.3189264934812436*U761)--5.286111042926227e-16)/0.7994208745952703)</f>
        <v/>
      </c>
      <c r="AG761" s="24">
        <f>IF(AA761="","",(AA761-(0.5248806186338691+-0.064206457956449*U761)-5.43454825424064e-16)/0.9977404048781155)</f>
        <v/>
      </c>
      <c r="AH761" s="25" t="n">
        <v>-1.074720889334942</v>
      </c>
      <c r="AI761" s="25" t="n">
        <v>-2.313361919293275</v>
      </c>
      <c r="AJ761" s="25" t="n">
        <v>-0.3834374890035217</v>
      </c>
      <c r="AK761" s="25" t="n">
        <v>0.6039984613760055</v>
      </c>
      <c r="AL761" s="25" t="n">
        <v>2.187905419129253</v>
      </c>
      <c r="AM761" s="25" t="n">
        <v>0.6079799751590347</v>
      </c>
      <c r="AN761" s="25" t="n">
        <v>-0.555671738457885</v>
      </c>
      <c r="AO761" s="25" t="n">
        <v>0.042397197028609</v>
      </c>
      <c r="AP761" s="25" t="n">
        <v>-0.3785558973627965</v>
      </c>
      <c r="AQ761" s="25" t="n">
        <v>0.3843669573655462</v>
      </c>
    </row>
    <row r="762">
      <c r="A762" s="23">
        <f>Universe!A762</f>
        <v/>
      </c>
      <c r="B762" s="24">
        <f>IF(Universe!W762="","",(Universe!W762-$B$2550)/$C$2550)</f>
        <v/>
      </c>
      <c r="C762" s="24">
        <f>IF(Universe!X762="","",(Universe!X762-$B$2551)/$C$2551)</f>
        <v/>
      </c>
      <c r="D762" s="24">
        <f>IF(Universe!Y762="","",(Universe!Y762-$B$2552)/$C$2552)</f>
        <v/>
      </c>
      <c r="E762" s="24">
        <f>IF(Universe!Z762="","",(Universe!Z762-$B$2553)/$C$2553)</f>
        <v/>
      </c>
      <c r="F762" s="24">
        <f>IF(Universe!AA762="","",(Universe!AA762-$B$2554)/$C$2554)</f>
        <v/>
      </c>
      <c r="G762" s="24">
        <f>IF(Universe!AB762="","",(Universe!AB762-$B$2555)/$C$2555)</f>
        <v/>
      </c>
      <c r="H762" s="24">
        <f>IF(Universe!AC762="","",(Universe!AC762-$B$2556)/$C$2556)</f>
        <v/>
      </c>
      <c r="I762" s="24">
        <f>IF(Universe!AD762="","",(Universe!AD762-$B$2557)/$C$2557)</f>
        <v/>
      </c>
      <c r="J762" s="24">
        <f>IF(Universe!AE762="","",(Universe!AE762-$B$2558)/$C$2558)</f>
        <v/>
      </c>
      <c r="K762" s="24">
        <f>IF(Universe!AF762="","",(Universe!AF762-$B$2559)/$C$2559)</f>
        <v/>
      </c>
      <c r="L762" s="24">
        <f>IF(Universe!AG762="","",(Universe!AG762-$B$2560)/$C$2560)</f>
        <v/>
      </c>
      <c r="M762" s="24">
        <f>IF(Universe!AH762="","",(Universe!AH762-$B$2561)/$C$2561)</f>
        <v/>
      </c>
      <c r="N762" s="24">
        <f>IF(Universe!AI762="","",(Universe!AI762-$B$2562)/$C$2562)</f>
        <v/>
      </c>
      <c r="O762" s="24">
        <f>0.74*IF(B762="",0,B762)+0.16*IF(C762="",0,C762)+0.1*IF(D762="",0,D762)</f>
        <v/>
      </c>
      <c r="P762" s="24">
        <f>0.35*IF(E762="",0,E762)+0.35*IF(F762="",0,F762)+0.3*IF(G762="",0,G762)</f>
        <v/>
      </c>
      <c r="Q762" s="24">
        <f>0.656*IF(I762="",0,I762)+0.344*IF(H762="",0,H762)</f>
        <v/>
      </c>
      <c r="R762" s="24">
        <f>0.338*IF(J762="",0,J762)+0.662*IF(K762="",0,K762)</f>
        <v/>
      </c>
      <c r="S762" s="24">
        <f>0.38*IF(L762="",0,L762)+0.35*IF(M762="",0,M762)+0.27*IF(N762="",0,N762)</f>
        <v/>
      </c>
      <c r="T762" s="24">
        <f>IF(Universe!S762="","",((Universe!S762-$B$2565)/$C$2565)^3)</f>
        <v/>
      </c>
      <c r="U762" s="24">
        <f>IF(Universe!S762="","",(Universe!S762-$B$2565)/$C$2565)</f>
        <v/>
      </c>
      <c r="V762" s="24">
        <f>IF(Universe!T762="","",(Universe!T762-$B$2566)/$C$2566)</f>
        <v/>
      </c>
      <c r="W762" s="24">
        <f>IF(Universe!U762="","",(Universe!U762-$B$2567)/$C$2567)</f>
        <v/>
      </c>
      <c r="X762" s="24">
        <f>IF(O762="","",(O762-$B$2571)/$C$2571)</f>
        <v/>
      </c>
      <c r="Y762" s="24">
        <f>IF(T762="","",(T762-$B$2576)/$C$2576)</f>
        <v/>
      </c>
      <c r="Z762" s="24">
        <f>IF(Universe!V762="","",(Universe!V762-$B$2568)/$C$2568)</f>
        <v/>
      </c>
      <c r="AA762" s="24">
        <f>IF(P762="","",(P762-$B$2572)/$C$2572)</f>
        <v/>
      </c>
      <c r="AB762" s="24">
        <f>IF(Q762="","",(Q762-$B$2573)/$C$2573)</f>
        <v/>
      </c>
      <c r="AC762" s="24">
        <f>IF(R762="","",(R762-$B$2574)/$C$2574)</f>
        <v/>
      </c>
      <c r="AD762" s="24">
        <f>IF(S762="","",(S762-$B$2575)/$C$2575)</f>
        <v/>
      </c>
      <c r="AE762" s="24">
        <f>IF(Y762="","",Y762-(19.12044933116382+16.522174187581257*U762))</f>
        <v/>
      </c>
      <c r="AF762" s="24">
        <f>IF(X762="","",(X762-(-0.27268023098325006+0.47142105304415904*V762+-0.3189264934812436*U762)--5.286111042926227e-16)/0.7994208745952703)</f>
        <v/>
      </c>
      <c r="AG762" s="24">
        <f>IF(AA762="","",(AA762-(0.5248806186338691+-0.064206457956449*U762)-5.43454825424064e-16)/0.9977404048781155)</f>
        <v/>
      </c>
      <c r="AH762" s="25" t="n">
        <v>-3.853343101881801</v>
      </c>
      <c r="AI762" s="25" t="n">
        <v>2.442955966971584</v>
      </c>
      <c r="AJ762" s="25" t="n">
        <v>-0.4803475145704152</v>
      </c>
      <c r="AK762" s="25" t="n">
        <v>1.703543399423935</v>
      </c>
      <c r="AL762" s="25" t="n">
        <v>0.9009865354846242</v>
      </c>
      <c r="AM762" s="25" t="n">
        <v>-0.2216926569791042</v>
      </c>
      <c r="AN762" s="25" t="n">
        <v>1.268683604361399</v>
      </c>
      <c r="AO762" s="25" t="n">
        <v>-1.695266191158134</v>
      </c>
      <c r="AP762" s="25" t="n">
        <v>0.1916902038390218</v>
      </c>
      <c r="AQ762" s="25" t="n">
        <v>-0.3607979491222866</v>
      </c>
    </row>
    <row r="763">
      <c r="A763" s="23">
        <f>Universe!A763</f>
        <v/>
      </c>
      <c r="B763" s="24">
        <f>IF(Universe!W763="","",(Universe!W763-$B$2550)/$C$2550)</f>
        <v/>
      </c>
      <c r="C763" s="24">
        <f>IF(Universe!X763="","",(Universe!X763-$B$2551)/$C$2551)</f>
        <v/>
      </c>
      <c r="D763" s="24">
        <f>IF(Universe!Y763="","",(Universe!Y763-$B$2552)/$C$2552)</f>
        <v/>
      </c>
      <c r="E763" s="24">
        <f>IF(Universe!Z763="","",(Universe!Z763-$B$2553)/$C$2553)</f>
        <v/>
      </c>
      <c r="F763" s="24">
        <f>IF(Universe!AA763="","",(Universe!AA763-$B$2554)/$C$2554)</f>
        <v/>
      </c>
      <c r="G763" s="24">
        <f>IF(Universe!AB763="","",(Universe!AB763-$B$2555)/$C$2555)</f>
        <v/>
      </c>
      <c r="H763" s="24">
        <f>IF(Universe!AC763="","",(Universe!AC763-$B$2556)/$C$2556)</f>
        <v/>
      </c>
      <c r="I763" s="24">
        <f>IF(Universe!AD763="","",(Universe!AD763-$B$2557)/$C$2557)</f>
        <v/>
      </c>
      <c r="J763" s="24">
        <f>IF(Universe!AE763="","",(Universe!AE763-$B$2558)/$C$2558)</f>
        <v/>
      </c>
      <c r="K763" s="24">
        <f>IF(Universe!AF763="","",(Universe!AF763-$B$2559)/$C$2559)</f>
        <v/>
      </c>
      <c r="L763" s="24">
        <f>IF(Universe!AG763="","",(Universe!AG763-$B$2560)/$C$2560)</f>
        <v/>
      </c>
      <c r="M763" s="24">
        <f>IF(Universe!AH763="","",(Universe!AH763-$B$2561)/$C$2561)</f>
        <v/>
      </c>
      <c r="N763" s="24">
        <f>IF(Universe!AI763="","",(Universe!AI763-$B$2562)/$C$2562)</f>
        <v/>
      </c>
      <c r="O763" s="24">
        <f>0.74*IF(B763="",0,B763)+0.16*IF(C763="",0,C763)+0.1*IF(D763="",0,D763)</f>
        <v/>
      </c>
      <c r="P763" s="24">
        <f>0.35*IF(E763="",0,E763)+0.35*IF(F763="",0,F763)+0.3*IF(G763="",0,G763)</f>
        <v/>
      </c>
      <c r="Q763" s="24">
        <f>0.656*IF(I763="",0,I763)+0.344*IF(H763="",0,H763)</f>
        <v/>
      </c>
      <c r="R763" s="24">
        <f>0.338*IF(J763="",0,J763)+0.662*IF(K763="",0,K763)</f>
        <v/>
      </c>
      <c r="S763" s="24">
        <f>0.38*IF(L763="",0,L763)+0.35*IF(M763="",0,M763)+0.27*IF(N763="",0,N763)</f>
        <v/>
      </c>
      <c r="T763" s="24">
        <f>IF(Universe!S763="","",((Universe!S763-$B$2565)/$C$2565)^3)</f>
        <v/>
      </c>
      <c r="U763" s="24">
        <f>IF(Universe!S763="","",(Universe!S763-$B$2565)/$C$2565)</f>
        <v/>
      </c>
      <c r="V763" s="24">
        <f>IF(Universe!T763="","",(Universe!T763-$B$2566)/$C$2566)</f>
        <v/>
      </c>
      <c r="W763" s="24">
        <f>IF(Universe!U763="","",(Universe!U763-$B$2567)/$C$2567)</f>
        <v/>
      </c>
      <c r="X763" s="24">
        <f>IF(O763="","",(O763-$B$2571)/$C$2571)</f>
        <v/>
      </c>
      <c r="Y763" s="24">
        <f>IF(T763="","",(T763-$B$2576)/$C$2576)</f>
        <v/>
      </c>
      <c r="Z763" s="24">
        <f>IF(Universe!V763="","",(Universe!V763-$B$2568)/$C$2568)</f>
        <v/>
      </c>
      <c r="AA763" s="24">
        <f>IF(P763="","",(P763-$B$2572)/$C$2572)</f>
        <v/>
      </c>
      <c r="AB763" s="24">
        <f>IF(Q763="","",(Q763-$B$2573)/$C$2573)</f>
        <v/>
      </c>
      <c r="AC763" s="24">
        <f>IF(R763="","",(R763-$B$2574)/$C$2574)</f>
        <v/>
      </c>
      <c r="AD763" s="24">
        <f>IF(S763="","",(S763-$B$2575)/$C$2575)</f>
        <v/>
      </c>
      <c r="AE763" s="24">
        <f>IF(Y763="","",Y763-(19.12044933116382+16.522174187581257*U763))</f>
        <v/>
      </c>
      <c r="AF763" s="24">
        <f>IF(X763="","",(X763-(-0.27268023098325006+0.47142105304415904*V763+-0.3189264934812436*U763)--5.286111042926227e-16)/0.7994208745952703)</f>
        <v/>
      </c>
      <c r="AG763" s="24">
        <f>IF(AA763="","",(AA763-(0.5248806186338691+-0.064206457956449*U763)-5.43454825424064e-16)/0.9977404048781155)</f>
        <v/>
      </c>
      <c r="AH763" s="25" t="n">
        <v>-3.309730368167611</v>
      </c>
      <c r="AI763" s="25" t="n">
        <v>-1.004295907791243</v>
      </c>
      <c r="AJ763" s="25" t="n">
        <v>-0.0558868784031318</v>
      </c>
      <c r="AK763" s="25" t="n">
        <v>-0.2117398099168949</v>
      </c>
      <c r="AL763" s="25" t="n">
        <v>2.432461854480238</v>
      </c>
      <c r="AM763" s="25" t="n">
        <v>0.9258084777261364</v>
      </c>
      <c r="AN763" s="25" t="n">
        <v>0.356618969065182</v>
      </c>
      <c r="AO763" s="25" t="n">
        <v>0.1673324290696543</v>
      </c>
      <c r="AP763" s="25" t="n">
        <v>-0.422001154584006</v>
      </c>
      <c r="AQ763" s="25" t="n">
        <v>0.6266277793771537</v>
      </c>
    </row>
    <row r="764">
      <c r="A764" s="23">
        <f>Universe!A764</f>
        <v/>
      </c>
      <c r="B764" s="24">
        <f>IF(Universe!W764="","",(Universe!W764-$B$2550)/$C$2550)</f>
        <v/>
      </c>
      <c r="C764" s="24">
        <f>IF(Universe!X764="","",(Universe!X764-$B$2551)/$C$2551)</f>
        <v/>
      </c>
      <c r="D764" s="24">
        <f>IF(Universe!Y764="","",(Universe!Y764-$B$2552)/$C$2552)</f>
        <v/>
      </c>
      <c r="E764" s="24">
        <f>IF(Universe!Z764="","",(Universe!Z764-$B$2553)/$C$2553)</f>
        <v/>
      </c>
      <c r="F764" s="24">
        <f>IF(Universe!AA764="","",(Universe!AA764-$B$2554)/$C$2554)</f>
        <v/>
      </c>
      <c r="G764" s="24">
        <f>IF(Universe!AB764="","",(Universe!AB764-$B$2555)/$C$2555)</f>
        <v/>
      </c>
      <c r="H764" s="24">
        <f>IF(Universe!AC764="","",(Universe!AC764-$B$2556)/$C$2556)</f>
        <v/>
      </c>
      <c r="I764" s="24">
        <f>IF(Universe!AD764="","",(Universe!AD764-$B$2557)/$C$2557)</f>
        <v/>
      </c>
      <c r="J764" s="24">
        <f>IF(Universe!AE764="","",(Universe!AE764-$B$2558)/$C$2558)</f>
        <v/>
      </c>
      <c r="K764" s="24">
        <f>IF(Universe!AF764="","",(Universe!AF764-$B$2559)/$C$2559)</f>
        <v/>
      </c>
      <c r="L764" s="24">
        <f>IF(Universe!AG764="","",(Universe!AG764-$B$2560)/$C$2560)</f>
        <v/>
      </c>
      <c r="M764" s="24">
        <f>IF(Universe!AH764="","",(Universe!AH764-$B$2561)/$C$2561)</f>
        <v/>
      </c>
      <c r="N764" s="24">
        <f>IF(Universe!AI764="","",(Universe!AI764-$B$2562)/$C$2562)</f>
        <v/>
      </c>
      <c r="O764" s="24">
        <f>0.74*IF(B764="",0,B764)+0.16*IF(C764="",0,C764)+0.1*IF(D764="",0,D764)</f>
        <v/>
      </c>
      <c r="P764" s="24">
        <f>0.35*IF(E764="",0,E764)+0.35*IF(F764="",0,F764)+0.3*IF(G764="",0,G764)</f>
        <v/>
      </c>
      <c r="Q764" s="24">
        <f>0.656*IF(I764="",0,I764)+0.344*IF(H764="",0,H764)</f>
        <v/>
      </c>
      <c r="R764" s="24">
        <f>0.338*IF(J764="",0,J764)+0.662*IF(K764="",0,K764)</f>
        <v/>
      </c>
      <c r="S764" s="24">
        <f>0.38*IF(L764="",0,L764)+0.35*IF(M764="",0,M764)+0.27*IF(N764="",0,N764)</f>
        <v/>
      </c>
      <c r="T764" s="24">
        <f>IF(Universe!S764="","",((Universe!S764-$B$2565)/$C$2565)^3)</f>
        <v/>
      </c>
      <c r="U764" s="24">
        <f>IF(Universe!S764="","",(Universe!S764-$B$2565)/$C$2565)</f>
        <v/>
      </c>
      <c r="V764" s="24">
        <f>IF(Universe!T764="","",(Universe!T764-$B$2566)/$C$2566)</f>
        <v/>
      </c>
      <c r="W764" s="24">
        <f>IF(Universe!U764="","",(Universe!U764-$B$2567)/$C$2567)</f>
        <v/>
      </c>
      <c r="X764" s="24">
        <f>IF(O764="","",(O764-$B$2571)/$C$2571)</f>
        <v/>
      </c>
      <c r="Y764" s="24">
        <f>IF(T764="","",(T764-$B$2576)/$C$2576)</f>
        <v/>
      </c>
      <c r="Z764" s="24">
        <f>IF(Universe!V764="","",(Universe!V764-$B$2568)/$C$2568)</f>
        <v/>
      </c>
      <c r="AA764" s="24">
        <f>IF(P764="","",(P764-$B$2572)/$C$2572)</f>
        <v/>
      </c>
      <c r="AB764" s="24">
        <f>IF(Q764="","",(Q764-$B$2573)/$C$2573)</f>
        <v/>
      </c>
      <c r="AC764" s="24">
        <f>IF(R764="","",(R764-$B$2574)/$C$2574)</f>
        <v/>
      </c>
      <c r="AD764" s="24">
        <f>IF(S764="","",(S764-$B$2575)/$C$2575)</f>
        <v/>
      </c>
      <c r="AE764" s="24">
        <f>IF(Y764="","",Y764-(19.12044933116382+16.522174187581257*U764))</f>
        <v/>
      </c>
      <c r="AF764" s="24">
        <f>IF(X764="","",(X764-(-0.27268023098325006+0.47142105304415904*V764+-0.3189264934812436*U764)--5.286111042926227e-16)/0.7994208745952703)</f>
        <v/>
      </c>
      <c r="AG764" s="24">
        <f>IF(AA764="","",(AA764-(0.5248806186338691+-0.064206457956449*U764)-5.43454825424064e-16)/0.9977404048781155)</f>
        <v/>
      </c>
      <c r="AH764" s="25" t="n">
        <v>-2.344544597718822</v>
      </c>
      <c r="AI764" s="25" t="n">
        <v>0.3402653483670121</v>
      </c>
      <c r="AJ764" s="25" t="n">
        <v>-0.6637284468608388</v>
      </c>
      <c r="AK764" s="25" t="n">
        <v>-0.8966730643940191</v>
      </c>
      <c r="AL764" s="25" t="n">
        <v>3.381318002618374</v>
      </c>
      <c r="AM764" s="25" t="n">
        <v>0.1599911617375672</v>
      </c>
      <c r="AN764" s="25" t="n">
        <v>0.0169093641968497</v>
      </c>
      <c r="AO764" s="25" t="n">
        <v>0.154864281669941</v>
      </c>
      <c r="AP764" s="25" t="n">
        <v>0.1078101957094541</v>
      </c>
      <c r="AQ764" s="25" t="n">
        <v>0.2678910802546875</v>
      </c>
    </row>
    <row r="765">
      <c r="A765" s="23">
        <f>Universe!A765</f>
        <v/>
      </c>
      <c r="B765" s="24">
        <f>IF(Universe!W765="","",(Universe!W765-$B$2550)/$C$2550)</f>
        <v/>
      </c>
      <c r="C765" s="24">
        <f>IF(Universe!X765="","",(Universe!X765-$B$2551)/$C$2551)</f>
        <v/>
      </c>
      <c r="D765" s="24">
        <f>IF(Universe!Y765="","",(Universe!Y765-$B$2552)/$C$2552)</f>
        <v/>
      </c>
      <c r="E765" s="24">
        <f>IF(Universe!Z765="","",(Universe!Z765-$B$2553)/$C$2553)</f>
        <v/>
      </c>
      <c r="F765" s="24">
        <f>IF(Universe!AA765="","",(Universe!AA765-$B$2554)/$C$2554)</f>
        <v/>
      </c>
      <c r="G765" s="24">
        <f>IF(Universe!AB765="","",(Universe!AB765-$B$2555)/$C$2555)</f>
        <v/>
      </c>
      <c r="H765" s="24">
        <f>IF(Universe!AC765="","",(Universe!AC765-$B$2556)/$C$2556)</f>
        <v/>
      </c>
      <c r="I765" s="24">
        <f>IF(Universe!AD765="","",(Universe!AD765-$B$2557)/$C$2557)</f>
        <v/>
      </c>
      <c r="J765" s="24">
        <f>IF(Universe!AE765="","",(Universe!AE765-$B$2558)/$C$2558)</f>
        <v/>
      </c>
      <c r="K765" s="24">
        <f>IF(Universe!AF765="","",(Universe!AF765-$B$2559)/$C$2559)</f>
        <v/>
      </c>
      <c r="L765" s="24">
        <f>IF(Universe!AG765="","",(Universe!AG765-$B$2560)/$C$2560)</f>
        <v/>
      </c>
      <c r="M765" s="24">
        <f>IF(Universe!AH765="","",(Universe!AH765-$B$2561)/$C$2561)</f>
        <v/>
      </c>
      <c r="N765" s="24">
        <f>IF(Universe!AI765="","",(Universe!AI765-$B$2562)/$C$2562)</f>
        <v/>
      </c>
      <c r="O765" s="24">
        <f>0.74*IF(B765="",0,B765)+0.16*IF(C765="",0,C765)+0.1*IF(D765="",0,D765)</f>
        <v/>
      </c>
      <c r="P765" s="24">
        <f>0.35*IF(E765="",0,E765)+0.35*IF(F765="",0,F765)+0.3*IF(G765="",0,G765)</f>
        <v/>
      </c>
      <c r="Q765" s="24">
        <f>0.656*IF(I765="",0,I765)+0.344*IF(H765="",0,H765)</f>
        <v/>
      </c>
      <c r="R765" s="24">
        <f>0.338*IF(J765="",0,J765)+0.662*IF(K765="",0,K765)</f>
        <v/>
      </c>
      <c r="S765" s="24">
        <f>0.38*IF(L765="",0,L765)+0.35*IF(M765="",0,M765)+0.27*IF(N765="",0,N765)</f>
        <v/>
      </c>
      <c r="T765" s="24">
        <f>IF(Universe!S765="","",((Universe!S765-$B$2565)/$C$2565)^3)</f>
        <v/>
      </c>
      <c r="U765" s="24">
        <f>IF(Universe!S765="","",(Universe!S765-$B$2565)/$C$2565)</f>
        <v/>
      </c>
      <c r="V765" s="24">
        <f>IF(Universe!T765="","",(Universe!T765-$B$2566)/$C$2566)</f>
        <v/>
      </c>
      <c r="W765" s="24">
        <f>IF(Universe!U765="","",(Universe!U765-$B$2567)/$C$2567)</f>
        <v/>
      </c>
      <c r="X765" s="24">
        <f>IF(O765="","",(O765-$B$2571)/$C$2571)</f>
        <v/>
      </c>
      <c r="Y765" s="24">
        <f>IF(T765="","",(T765-$B$2576)/$C$2576)</f>
        <v/>
      </c>
      <c r="Z765" s="24">
        <f>IF(Universe!V765="","",(Universe!V765-$B$2568)/$C$2568)</f>
        <v/>
      </c>
      <c r="AA765" s="24">
        <f>IF(P765="","",(P765-$B$2572)/$C$2572)</f>
        <v/>
      </c>
      <c r="AB765" s="24">
        <f>IF(Q765="","",(Q765-$B$2573)/$C$2573)</f>
        <v/>
      </c>
      <c r="AC765" s="24">
        <f>IF(R765="","",(R765-$B$2574)/$C$2574)</f>
        <v/>
      </c>
      <c r="AD765" s="24">
        <f>IF(S765="","",(S765-$B$2575)/$C$2575)</f>
        <v/>
      </c>
      <c r="AE765" s="24">
        <f>IF(Y765="","",Y765-(19.12044933116382+16.522174187581257*U765))</f>
        <v/>
      </c>
      <c r="AF765" s="24">
        <f>IF(X765="","",(X765-(-0.27268023098325006+0.47142105304415904*V765+-0.3189264934812436*U765)--5.286111042926227e-16)/0.7994208745952703)</f>
        <v/>
      </c>
      <c r="AG765" s="24">
        <f>IF(AA765="","",(AA765-(0.5248806186338691+-0.064206457956449*U765)-5.43454825424064e-16)/0.9977404048781155)</f>
        <v/>
      </c>
      <c r="AH765" s="25" t="n">
        <v>-2.884084064791919</v>
      </c>
      <c r="AI765" s="25" t="n">
        <v>-0.7863336926906519</v>
      </c>
      <c r="AJ765" s="25" t="n">
        <v>-0.0589479014493382</v>
      </c>
      <c r="AK765" s="25" t="n">
        <v>-0.9531752034716572</v>
      </c>
      <c r="AL765" s="25" t="n">
        <v>3.101618790720606</v>
      </c>
      <c r="AM765" s="25" t="n">
        <v>1.172828217124115</v>
      </c>
      <c r="AN765" s="25" t="n">
        <v>-0.3326568621935533</v>
      </c>
      <c r="AO765" s="25" t="n">
        <v>0.06661500752319981</v>
      </c>
      <c r="AP765" s="25" t="n">
        <v>0.7837142402378136</v>
      </c>
      <c r="AQ765" s="25" t="n">
        <v>4.626295253883526</v>
      </c>
    </row>
    <row r="766">
      <c r="A766" s="23">
        <f>Universe!A766</f>
        <v/>
      </c>
      <c r="B766" s="24">
        <f>IF(Universe!W766="","",(Universe!W766-$B$2550)/$C$2550)</f>
        <v/>
      </c>
      <c r="C766" s="24">
        <f>IF(Universe!X766="","",(Universe!X766-$B$2551)/$C$2551)</f>
        <v/>
      </c>
      <c r="D766" s="24">
        <f>IF(Universe!Y766="","",(Universe!Y766-$B$2552)/$C$2552)</f>
        <v/>
      </c>
      <c r="E766" s="24">
        <f>IF(Universe!Z766="","",(Universe!Z766-$B$2553)/$C$2553)</f>
        <v/>
      </c>
      <c r="F766" s="24">
        <f>IF(Universe!AA766="","",(Universe!AA766-$B$2554)/$C$2554)</f>
        <v/>
      </c>
      <c r="G766" s="24">
        <f>IF(Universe!AB766="","",(Universe!AB766-$B$2555)/$C$2555)</f>
        <v/>
      </c>
      <c r="H766" s="24">
        <f>IF(Universe!AC766="","",(Universe!AC766-$B$2556)/$C$2556)</f>
        <v/>
      </c>
      <c r="I766" s="24">
        <f>IF(Universe!AD766="","",(Universe!AD766-$B$2557)/$C$2557)</f>
        <v/>
      </c>
      <c r="J766" s="24">
        <f>IF(Universe!AE766="","",(Universe!AE766-$B$2558)/$C$2558)</f>
        <v/>
      </c>
      <c r="K766" s="24">
        <f>IF(Universe!AF766="","",(Universe!AF766-$B$2559)/$C$2559)</f>
        <v/>
      </c>
      <c r="L766" s="24">
        <f>IF(Universe!AG766="","",(Universe!AG766-$B$2560)/$C$2560)</f>
        <v/>
      </c>
      <c r="M766" s="24">
        <f>IF(Universe!AH766="","",(Universe!AH766-$B$2561)/$C$2561)</f>
        <v/>
      </c>
      <c r="N766" s="24">
        <f>IF(Universe!AI766="","",(Universe!AI766-$B$2562)/$C$2562)</f>
        <v/>
      </c>
      <c r="O766" s="24">
        <f>0.74*IF(B766="",0,B766)+0.16*IF(C766="",0,C766)+0.1*IF(D766="",0,D766)</f>
        <v/>
      </c>
      <c r="P766" s="24">
        <f>0.35*IF(E766="",0,E766)+0.35*IF(F766="",0,F766)+0.3*IF(G766="",0,G766)</f>
        <v/>
      </c>
      <c r="Q766" s="24">
        <f>0.656*IF(I766="",0,I766)+0.344*IF(H766="",0,H766)</f>
        <v/>
      </c>
      <c r="R766" s="24">
        <f>0.338*IF(J766="",0,J766)+0.662*IF(K766="",0,K766)</f>
        <v/>
      </c>
      <c r="S766" s="24">
        <f>0.38*IF(L766="",0,L766)+0.35*IF(M766="",0,M766)+0.27*IF(N766="",0,N766)</f>
        <v/>
      </c>
      <c r="T766" s="24">
        <f>IF(Universe!S766="","",((Universe!S766-$B$2565)/$C$2565)^3)</f>
        <v/>
      </c>
      <c r="U766" s="24">
        <f>IF(Universe!S766="","",(Universe!S766-$B$2565)/$C$2565)</f>
        <v/>
      </c>
      <c r="V766" s="24">
        <f>IF(Universe!T766="","",(Universe!T766-$B$2566)/$C$2566)</f>
        <v/>
      </c>
      <c r="W766" s="24">
        <f>IF(Universe!U766="","",(Universe!U766-$B$2567)/$C$2567)</f>
        <v/>
      </c>
      <c r="X766" s="24">
        <f>IF(O766="","",(O766-$B$2571)/$C$2571)</f>
        <v/>
      </c>
      <c r="Y766" s="24">
        <f>IF(T766="","",(T766-$B$2576)/$C$2576)</f>
        <v/>
      </c>
      <c r="Z766" s="24">
        <f>IF(Universe!V766="","",(Universe!V766-$B$2568)/$C$2568)</f>
        <v/>
      </c>
      <c r="AA766" s="24">
        <f>IF(P766="","",(P766-$B$2572)/$C$2572)</f>
        <v/>
      </c>
      <c r="AB766" s="24">
        <f>IF(Q766="","",(Q766-$B$2573)/$C$2573)</f>
        <v/>
      </c>
      <c r="AC766" s="24">
        <f>IF(R766="","",(R766-$B$2574)/$C$2574)</f>
        <v/>
      </c>
      <c r="AD766" s="24">
        <f>IF(S766="","",(S766-$B$2575)/$C$2575)</f>
        <v/>
      </c>
      <c r="AE766" s="24">
        <f>IF(Y766="","",Y766-(19.12044933116382+16.522174187581257*U766))</f>
        <v/>
      </c>
      <c r="AF766" s="24">
        <f>IF(X766="","",(X766-(-0.27268023098325006+0.47142105304415904*V766+-0.3189264934812436*U766)--5.286111042926227e-16)/0.7994208745952703)</f>
        <v/>
      </c>
      <c r="AG766" s="24">
        <f>IF(AA766="","",(AA766-(0.5248806186338691+-0.064206457956449*U766)-5.43454825424064e-16)/0.9977404048781155)</f>
        <v/>
      </c>
      <c r="AH766" s="25" t="n">
        <v>-2.728968590992092</v>
      </c>
      <c r="AI766" s="25" t="n">
        <v>-0.4519612203093804</v>
      </c>
      <c r="AJ766" s="25" t="n">
        <v>-0.0191275424853151</v>
      </c>
      <c r="AK766" s="25" t="n">
        <v>-0.8191087791808536</v>
      </c>
      <c r="AL766" s="25" t="n">
        <v>3.242701516600045</v>
      </c>
      <c r="AM766" s="25" t="n">
        <v>0.9979800823335504</v>
      </c>
      <c r="AN766" s="25" t="n">
        <v>-1.16275739452676</v>
      </c>
      <c r="AO766" s="25" t="n">
        <v>0.1126086678237652</v>
      </c>
      <c r="AP766" s="25" t="n">
        <v>-0.200625736159044</v>
      </c>
      <c r="AQ766" s="25" t="n">
        <v>-0.4264043778613264</v>
      </c>
    </row>
    <row r="767">
      <c r="A767" s="23">
        <f>Universe!A767</f>
        <v/>
      </c>
      <c r="B767" s="24">
        <f>IF(Universe!W767="","",(Universe!W767-$B$2550)/$C$2550)</f>
        <v/>
      </c>
      <c r="C767" s="24">
        <f>IF(Universe!X767="","",(Universe!X767-$B$2551)/$C$2551)</f>
        <v/>
      </c>
      <c r="D767" s="24">
        <f>IF(Universe!Y767="","",(Universe!Y767-$B$2552)/$C$2552)</f>
        <v/>
      </c>
      <c r="E767" s="24">
        <f>IF(Universe!Z767="","",(Universe!Z767-$B$2553)/$C$2553)</f>
        <v/>
      </c>
      <c r="F767" s="24">
        <f>IF(Universe!AA767="","",(Universe!AA767-$B$2554)/$C$2554)</f>
        <v/>
      </c>
      <c r="G767" s="24">
        <f>IF(Universe!AB767="","",(Universe!AB767-$B$2555)/$C$2555)</f>
        <v/>
      </c>
      <c r="H767" s="24">
        <f>IF(Universe!AC767="","",(Universe!AC767-$B$2556)/$C$2556)</f>
        <v/>
      </c>
      <c r="I767" s="24">
        <f>IF(Universe!AD767="","",(Universe!AD767-$B$2557)/$C$2557)</f>
        <v/>
      </c>
      <c r="J767" s="24">
        <f>IF(Universe!AE767="","",(Universe!AE767-$B$2558)/$C$2558)</f>
        <v/>
      </c>
      <c r="K767" s="24">
        <f>IF(Universe!AF767="","",(Universe!AF767-$B$2559)/$C$2559)</f>
        <v/>
      </c>
      <c r="L767" s="24">
        <f>IF(Universe!AG767="","",(Universe!AG767-$B$2560)/$C$2560)</f>
        <v/>
      </c>
      <c r="M767" s="24">
        <f>IF(Universe!AH767="","",(Universe!AH767-$B$2561)/$C$2561)</f>
        <v/>
      </c>
      <c r="N767" s="24">
        <f>IF(Universe!AI767="","",(Universe!AI767-$B$2562)/$C$2562)</f>
        <v/>
      </c>
      <c r="O767" s="24">
        <f>0.74*IF(B767="",0,B767)+0.16*IF(C767="",0,C767)+0.1*IF(D767="",0,D767)</f>
        <v/>
      </c>
      <c r="P767" s="24">
        <f>0.35*IF(E767="",0,E767)+0.35*IF(F767="",0,F767)+0.3*IF(G767="",0,G767)</f>
        <v/>
      </c>
      <c r="Q767" s="24">
        <f>0.656*IF(I767="",0,I767)+0.344*IF(H767="",0,H767)</f>
        <v/>
      </c>
      <c r="R767" s="24">
        <f>0.338*IF(J767="",0,J767)+0.662*IF(K767="",0,K767)</f>
        <v/>
      </c>
      <c r="S767" s="24">
        <f>0.38*IF(L767="",0,L767)+0.35*IF(M767="",0,M767)+0.27*IF(N767="",0,N767)</f>
        <v/>
      </c>
      <c r="T767" s="24">
        <f>IF(Universe!S767="","",((Universe!S767-$B$2565)/$C$2565)^3)</f>
        <v/>
      </c>
      <c r="U767" s="24">
        <f>IF(Universe!S767="","",(Universe!S767-$B$2565)/$C$2565)</f>
        <v/>
      </c>
      <c r="V767" s="24">
        <f>IF(Universe!T767="","",(Universe!T767-$B$2566)/$C$2566)</f>
        <v/>
      </c>
      <c r="W767" s="24">
        <f>IF(Universe!U767="","",(Universe!U767-$B$2567)/$C$2567)</f>
        <v/>
      </c>
      <c r="X767" s="24">
        <f>IF(O767="","",(O767-$B$2571)/$C$2571)</f>
        <v/>
      </c>
      <c r="Y767" s="24">
        <f>IF(T767="","",(T767-$B$2576)/$C$2576)</f>
        <v/>
      </c>
      <c r="Z767" s="24">
        <f>IF(Universe!V767="","",(Universe!V767-$B$2568)/$C$2568)</f>
        <v/>
      </c>
      <c r="AA767" s="24">
        <f>IF(P767="","",(P767-$B$2572)/$C$2572)</f>
        <v/>
      </c>
      <c r="AB767" s="24">
        <f>IF(Q767="","",(Q767-$B$2573)/$C$2573)</f>
        <v/>
      </c>
      <c r="AC767" s="24">
        <f>IF(R767="","",(R767-$B$2574)/$C$2574)</f>
        <v/>
      </c>
      <c r="AD767" s="24">
        <f>IF(S767="","",(S767-$B$2575)/$C$2575)</f>
        <v/>
      </c>
      <c r="AE767" s="24">
        <f>IF(Y767="","",Y767-(19.12044933116382+16.522174187581257*U767))</f>
        <v/>
      </c>
      <c r="AF767" s="24">
        <f>IF(X767="","",(X767-(-0.27268023098325006+0.47142105304415904*V767+-0.3189264934812436*U767)--5.286111042926227e-16)/0.7994208745952703)</f>
        <v/>
      </c>
      <c r="AG767" s="24">
        <f>IF(AA767="","",(AA767-(0.5248806186338691+-0.064206457956449*U767)-5.43454825424064e-16)/0.9977404048781155)</f>
        <v/>
      </c>
      <c r="AH767" s="25" t="n">
        <v>-1.190413323000924</v>
      </c>
      <c r="AI767" s="25" t="n">
        <v>0.0289825920097599</v>
      </c>
      <c r="AJ767" s="25" t="n">
        <v>-0.5000450076112907</v>
      </c>
      <c r="AK767" s="25" t="n">
        <v>-0.0967215678185933</v>
      </c>
      <c r="AL767" s="25" t="n">
        <v>2.37533333511875</v>
      </c>
      <c r="AM767" s="25" t="n">
        <v>-0.0716299279523753</v>
      </c>
      <c r="AN767" s="25" t="n">
        <v>-0.1152365829675138</v>
      </c>
      <c r="AO767" s="25" t="n">
        <v>-0.0192779487110086</v>
      </c>
      <c r="AP767" s="25" t="n">
        <v>-0.5045180688219875</v>
      </c>
      <c r="AQ767" s="25" t="n">
        <v>0.2706549270639726</v>
      </c>
    </row>
    <row r="768">
      <c r="A768" s="23">
        <f>Universe!A768</f>
        <v/>
      </c>
      <c r="B768" s="24">
        <f>IF(Universe!W768="","",(Universe!W768-$B$2550)/$C$2550)</f>
        <v/>
      </c>
      <c r="C768" s="24">
        <f>IF(Universe!X768="","",(Universe!X768-$B$2551)/$C$2551)</f>
        <v/>
      </c>
      <c r="D768" s="24">
        <f>IF(Universe!Y768="","",(Universe!Y768-$B$2552)/$C$2552)</f>
        <v/>
      </c>
      <c r="E768" s="24">
        <f>IF(Universe!Z768="","",(Universe!Z768-$B$2553)/$C$2553)</f>
        <v/>
      </c>
      <c r="F768" s="24">
        <f>IF(Universe!AA768="","",(Universe!AA768-$B$2554)/$C$2554)</f>
        <v/>
      </c>
      <c r="G768" s="24">
        <f>IF(Universe!AB768="","",(Universe!AB768-$B$2555)/$C$2555)</f>
        <v/>
      </c>
      <c r="H768" s="24">
        <f>IF(Universe!AC768="","",(Universe!AC768-$B$2556)/$C$2556)</f>
        <v/>
      </c>
      <c r="I768" s="24">
        <f>IF(Universe!AD768="","",(Universe!AD768-$B$2557)/$C$2557)</f>
        <v/>
      </c>
      <c r="J768" s="24">
        <f>IF(Universe!AE768="","",(Universe!AE768-$B$2558)/$C$2558)</f>
        <v/>
      </c>
      <c r="K768" s="24">
        <f>IF(Universe!AF768="","",(Universe!AF768-$B$2559)/$C$2559)</f>
        <v/>
      </c>
      <c r="L768" s="24">
        <f>IF(Universe!AG768="","",(Universe!AG768-$B$2560)/$C$2560)</f>
        <v/>
      </c>
      <c r="M768" s="24">
        <f>IF(Universe!AH768="","",(Universe!AH768-$B$2561)/$C$2561)</f>
        <v/>
      </c>
      <c r="N768" s="24">
        <f>IF(Universe!AI768="","",(Universe!AI768-$B$2562)/$C$2562)</f>
        <v/>
      </c>
      <c r="O768" s="24">
        <f>0.74*IF(B768="",0,B768)+0.16*IF(C768="",0,C768)+0.1*IF(D768="",0,D768)</f>
        <v/>
      </c>
      <c r="P768" s="24">
        <f>0.35*IF(E768="",0,E768)+0.35*IF(F768="",0,F768)+0.3*IF(G768="",0,G768)</f>
        <v/>
      </c>
      <c r="Q768" s="24">
        <f>0.656*IF(I768="",0,I768)+0.344*IF(H768="",0,H768)</f>
        <v/>
      </c>
      <c r="R768" s="24">
        <f>0.338*IF(J768="",0,J768)+0.662*IF(K768="",0,K768)</f>
        <v/>
      </c>
      <c r="S768" s="24">
        <f>0.38*IF(L768="",0,L768)+0.35*IF(M768="",0,M768)+0.27*IF(N768="",0,N768)</f>
        <v/>
      </c>
      <c r="T768" s="24">
        <f>IF(Universe!S768="","",((Universe!S768-$B$2565)/$C$2565)^3)</f>
        <v/>
      </c>
      <c r="U768" s="24">
        <f>IF(Universe!S768="","",(Universe!S768-$B$2565)/$C$2565)</f>
        <v/>
      </c>
      <c r="V768" s="24">
        <f>IF(Universe!T768="","",(Universe!T768-$B$2566)/$C$2566)</f>
        <v/>
      </c>
      <c r="W768" s="24">
        <f>IF(Universe!U768="","",(Universe!U768-$B$2567)/$C$2567)</f>
        <v/>
      </c>
      <c r="X768" s="24">
        <f>IF(O768="","",(O768-$B$2571)/$C$2571)</f>
        <v/>
      </c>
      <c r="Y768" s="24">
        <f>IF(T768="","",(T768-$B$2576)/$C$2576)</f>
        <v/>
      </c>
      <c r="Z768" s="24">
        <f>IF(Universe!V768="","",(Universe!V768-$B$2568)/$C$2568)</f>
        <v/>
      </c>
      <c r="AA768" s="24">
        <f>IF(P768="","",(P768-$B$2572)/$C$2572)</f>
        <v/>
      </c>
      <c r="AB768" s="24">
        <f>IF(Q768="","",(Q768-$B$2573)/$C$2573)</f>
        <v/>
      </c>
      <c r="AC768" s="24">
        <f>IF(R768="","",(R768-$B$2574)/$C$2574)</f>
        <v/>
      </c>
      <c r="AD768" s="24">
        <f>IF(S768="","",(S768-$B$2575)/$C$2575)</f>
        <v/>
      </c>
      <c r="AE768" s="24">
        <f>IF(Y768="","",Y768-(19.12044933116382+16.522174187581257*U768))</f>
        <v/>
      </c>
      <c r="AF768" s="24">
        <f>IF(X768="","",(X768-(-0.27268023098325006+0.47142105304415904*V768+-0.3189264934812436*U768)--5.286111042926227e-16)/0.7994208745952703)</f>
        <v/>
      </c>
      <c r="AG768" s="24">
        <f>IF(AA768="","",(AA768-(0.5248806186338691+-0.064206457956449*U768)-5.43454825424064e-16)/0.9977404048781155)</f>
        <v/>
      </c>
      <c r="AH768" s="25" t="n">
        <v>-1.649382109883872</v>
      </c>
      <c r="AI768" s="25" t="n">
        <v>-1.029366736137151</v>
      </c>
      <c r="AJ768" s="25" t="n">
        <v>-0.763885950671875</v>
      </c>
      <c r="AK768" s="25" t="n">
        <v>-0.2207434389579588</v>
      </c>
      <c r="AL768" s="25" t="n">
        <v>2.986878805231192</v>
      </c>
      <c r="AM768" s="25" t="n">
        <v>1.263812389095314</v>
      </c>
      <c r="AN768" s="25" t="n">
        <v>-0.1515407903485863</v>
      </c>
      <c r="AO768" s="25" t="n">
        <v>0.1242006828306325</v>
      </c>
      <c r="AP768" s="25" t="n">
        <v>0.0337799268180266</v>
      </c>
      <c r="AQ768" s="25" t="n">
        <v>-0.428868492808152</v>
      </c>
    </row>
    <row r="769">
      <c r="A769" s="23">
        <f>Universe!A769</f>
        <v/>
      </c>
      <c r="B769" s="24">
        <f>IF(Universe!W769="","",(Universe!W769-$B$2550)/$C$2550)</f>
        <v/>
      </c>
      <c r="C769" s="24">
        <f>IF(Universe!X769="","",(Universe!X769-$B$2551)/$C$2551)</f>
        <v/>
      </c>
      <c r="D769" s="24">
        <f>IF(Universe!Y769="","",(Universe!Y769-$B$2552)/$C$2552)</f>
        <v/>
      </c>
      <c r="E769" s="24">
        <f>IF(Universe!Z769="","",(Universe!Z769-$B$2553)/$C$2553)</f>
        <v/>
      </c>
      <c r="F769" s="24">
        <f>IF(Universe!AA769="","",(Universe!AA769-$B$2554)/$C$2554)</f>
        <v/>
      </c>
      <c r="G769" s="24">
        <f>IF(Universe!AB769="","",(Universe!AB769-$B$2555)/$C$2555)</f>
        <v/>
      </c>
      <c r="H769" s="24">
        <f>IF(Universe!AC769="","",(Universe!AC769-$B$2556)/$C$2556)</f>
        <v/>
      </c>
      <c r="I769" s="24">
        <f>IF(Universe!AD769="","",(Universe!AD769-$B$2557)/$C$2557)</f>
        <v/>
      </c>
      <c r="J769" s="24">
        <f>IF(Universe!AE769="","",(Universe!AE769-$B$2558)/$C$2558)</f>
        <v/>
      </c>
      <c r="K769" s="24">
        <f>IF(Universe!AF769="","",(Universe!AF769-$B$2559)/$C$2559)</f>
        <v/>
      </c>
      <c r="L769" s="24">
        <f>IF(Universe!AG769="","",(Universe!AG769-$B$2560)/$C$2560)</f>
        <v/>
      </c>
      <c r="M769" s="24">
        <f>IF(Universe!AH769="","",(Universe!AH769-$B$2561)/$C$2561)</f>
        <v/>
      </c>
      <c r="N769" s="24">
        <f>IF(Universe!AI769="","",(Universe!AI769-$B$2562)/$C$2562)</f>
        <v/>
      </c>
      <c r="O769" s="24">
        <f>0.74*IF(B769="",0,B769)+0.16*IF(C769="",0,C769)+0.1*IF(D769="",0,D769)</f>
        <v/>
      </c>
      <c r="P769" s="24">
        <f>0.35*IF(E769="",0,E769)+0.35*IF(F769="",0,F769)+0.3*IF(G769="",0,G769)</f>
        <v/>
      </c>
      <c r="Q769" s="24">
        <f>0.656*IF(I769="",0,I769)+0.344*IF(H769="",0,H769)</f>
        <v/>
      </c>
      <c r="R769" s="24">
        <f>0.338*IF(J769="",0,J769)+0.662*IF(K769="",0,K769)</f>
        <v/>
      </c>
      <c r="S769" s="24">
        <f>0.38*IF(L769="",0,L769)+0.35*IF(M769="",0,M769)+0.27*IF(N769="",0,N769)</f>
        <v/>
      </c>
      <c r="T769" s="24">
        <f>IF(Universe!S769="","",((Universe!S769-$B$2565)/$C$2565)^3)</f>
        <v/>
      </c>
      <c r="U769" s="24">
        <f>IF(Universe!S769="","",(Universe!S769-$B$2565)/$C$2565)</f>
        <v/>
      </c>
      <c r="V769" s="24">
        <f>IF(Universe!T769="","",(Universe!T769-$B$2566)/$C$2566)</f>
        <v/>
      </c>
      <c r="W769" s="24">
        <f>IF(Universe!U769="","",(Universe!U769-$B$2567)/$C$2567)</f>
        <v/>
      </c>
      <c r="X769" s="24">
        <f>IF(O769="","",(O769-$B$2571)/$C$2571)</f>
        <v/>
      </c>
      <c r="Y769" s="24">
        <f>IF(T769="","",(T769-$B$2576)/$C$2576)</f>
        <v/>
      </c>
      <c r="Z769" s="24">
        <f>IF(Universe!V769="","",(Universe!V769-$B$2568)/$C$2568)</f>
        <v/>
      </c>
      <c r="AA769" s="24">
        <f>IF(P769="","",(P769-$B$2572)/$C$2572)</f>
        <v/>
      </c>
      <c r="AB769" s="24">
        <f>IF(Q769="","",(Q769-$B$2573)/$C$2573)</f>
        <v/>
      </c>
      <c r="AC769" s="24">
        <f>IF(R769="","",(R769-$B$2574)/$C$2574)</f>
        <v/>
      </c>
      <c r="AD769" s="24">
        <f>IF(S769="","",(S769-$B$2575)/$C$2575)</f>
        <v/>
      </c>
      <c r="AE769" s="24">
        <f>IF(Y769="","",Y769-(19.12044933116382+16.522174187581257*U769))</f>
        <v/>
      </c>
      <c r="AF769" s="24">
        <f>IF(X769="","",(X769-(-0.27268023098325006+0.47142105304415904*V769+-0.3189264934812436*U769)--5.286111042926227e-16)/0.7994208745952703)</f>
        <v/>
      </c>
      <c r="AG769" s="24">
        <f>IF(AA769="","",(AA769-(0.5248806186338691+-0.064206457956449*U769)-5.43454825424064e-16)/0.9977404048781155)</f>
        <v/>
      </c>
      <c r="AH769" s="25" t="n">
        <v>-3.505311027651922</v>
      </c>
      <c r="AI769" s="25" t="n">
        <v>-0.2047194847917303</v>
      </c>
      <c r="AJ769" s="25" t="n">
        <v>-0.5774027875378416</v>
      </c>
      <c r="AK769" s="25" t="n">
        <v>0.0517055367169561</v>
      </c>
      <c r="AL769" s="25" t="n">
        <v>1.974316568261244</v>
      </c>
      <c r="AM769" s="25" t="n">
        <v>2.790203788753345</v>
      </c>
      <c r="AN769" s="25" t="n">
        <v>0.5307131931093745</v>
      </c>
      <c r="AO769" s="25" t="n">
        <v>-1.265229180718825</v>
      </c>
      <c r="AP769" s="25" t="n">
        <v>-1.372565518717493</v>
      </c>
      <c r="AQ769" s="25" t="n">
        <v>-0.5660331671481843</v>
      </c>
    </row>
    <row r="770">
      <c r="A770" s="23">
        <f>Universe!A770</f>
        <v/>
      </c>
      <c r="B770" s="24">
        <f>IF(Universe!W770="","",(Universe!W770-$B$2550)/$C$2550)</f>
        <v/>
      </c>
      <c r="C770" s="24">
        <f>IF(Universe!X770="","",(Universe!X770-$B$2551)/$C$2551)</f>
        <v/>
      </c>
      <c r="D770" s="24">
        <f>IF(Universe!Y770="","",(Universe!Y770-$B$2552)/$C$2552)</f>
        <v/>
      </c>
      <c r="E770" s="24">
        <f>IF(Universe!Z770="","",(Universe!Z770-$B$2553)/$C$2553)</f>
        <v/>
      </c>
      <c r="F770" s="24">
        <f>IF(Universe!AA770="","",(Universe!AA770-$B$2554)/$C$2554)</f>
        <v/>
      </c>
      <c r="G770" s="24">
        <f>IF(Universe!AB770="","",(Universe!AB770-$B$2555)/$C$2555)</f>
        <v/>
      </c>
      <c r="H770" s="24">
        <f>IF(Universe!AC770="","",(Universe!AC770-$B$2556)/$C$2556)</f>
        <v/>
      </c>
      <c r="I770" s="24">
        <f>IF(Universe!AD770="","",(Universe!AD770-$B$2557)/$C$2557)</f>
        <v/>
      </c>
      <c r="J770" s="24">
        <f>IF(Universe!AE770="","",(Universe!AE770-$B$2558)/$C$2558)</f>
        <v/>
      </c>
      <c r="K770" s="24">
        <f>IF(Universe!AF770="","",(Universe!AF770-$B$2559)/$C$2559)</f>
        <v/>
      </c>
      <c r="L770" s="24">
        <f>IF(Universe!AG770="","",(Universe!AG770-$B$2560)/$C$2560)</f>
        <v/>
      </c>
      <c r="M770" s="24">
        <f>IF(Universe!AH770="","",(Universe!AH770-$B$2561)/$C$2561)</f>
        <v/>
      </c>
      <c r="N770" s="24">
        <f>IF(Universe!AI770="","",(Universe!AI770-$B$2562)/$C$2562)</f>
        <v/>
      </c>
      <c r="O770" s="24">
        <f>0.74*IF(B770="",0,B770)+0.16*IF(C770="",0,C770)+0.1*IF(D770="",0,D770)</f>
        <v/>
      </c>
      <c r="P770" s="24">
        <f>0.35*IF(E770="",0,E770)+0.35*IF(F770="",0,F770)+0.3*IF(G770="",0,G770)</f>
        <v/>
      </c>
      <c r="Q770" s="24">
        <f>0.656*IF(I770="",0,I770)+0.344*IF(H770="",0,H770)</f>
        <v/>
      </c>
      <c r="R770" s="24">
        <f>0.338*IF(J770="",0,J770)+0.662*IF(K770="",0,K770)</f>
        <v/>
      </c>
      <c r="S770" s="24">
        <f>0.38*IF(L770="",0,L770)+0.35*IF(M770="",0,M770)+0.27*IF(N770="",0,N770)</f>
        <v/>
      </c>
      <c r="T770" s="24">
        <f>IF(Universe!S770="","",((Universe!S770-$B$2565)/$C$2565)^3)</f>
        <v/>
      </c>
      <c r="U770" s="24">
        <f>IF(Universe!S770="","",(Universe!S770-$B$2565)/$C$2565)</f>
        <v/>
      </c>
      <c r="V770" s="24">
        <f>IF(Universe!T770="","",(Universe!T770-$B$2566)/$C$2566)</f>
        <v/>
      </c>
      <c r="W770" s="24">
        <f>IF(Universe!U770="","",(Universe!U770-$B$2567)/$C$2567)</f>
        <v/>
      </c>
      <c r="X770" s="24">
        <f>IF(O770="","",(O770-$B$2571)/$C$2571)</f>
        <v/>
      </c>
      <c r="Y770" s="24">
        <f>IF(T770="","",(T770-$B$2576)/$C$2576)</f>
        <v/>
      </c>
      <c r="Z770" s="24">
        <f>IF(Universe!V770="","",(Universe!V770-$B$2568)/$C$2568)</f>
        <v/>
      </c>
      <c r="AA770" s="24">
        <f>IF(P770="","",(P770-$B$2572)/$C$2572)</f>
        <v/>
      </c>
      <c r="AB770" s="24">
        <f>IF(Q770="","",(Q770-$B$2573)/$C$2573)</f>
        <v/>
      </c>
      <c r="AC770" s="24">
        <f>IF(R770="","",(R770-$B$2574)/$C$2574)</f>
        <v/>
      </c>
      <c r="AD770" s="24">
        <f>IF(S770="","",(S770-$B$2575)/$C$2575)</f>
        <v/>
      </c>
      <c r="AE770" s="24">
        <f>IF(Y770="","",Y770-(19.12044933116382+16.522174187581257*U770))</f>
        <v/>
      </c>
      <c r="AF770" s="24">
        <f>IF(X770="","",(X770-(-0.27268023098325006+0.47142105304415904*V770+-0.3189264934812436*U770)--5.286111042926227e-16)/0.7994208745952703)</f>
        <v/>
      </c>
      <c r="AG770" s="24">
        <f>IF(AA770="","",(AA770-(0.5248806186338691+-0.064206457956449*U770)-5.43454825424064e-16)/0.9977404048781155)</f>
        <v/>
      </c>
      <c r="AH770" s="25" t="n">
        <v>-3.911856446406226</v>
      </c>
      <c r="AI770" s="25" t="n">
        <v>1.063271920683725</v>
      </c>
      <c r="AJ770" s="25" t="n">
        <v>-1.098434974302</v>
      </c>
      <c r="AK770" s="25" t="n">
        <v>-0.5065015929042354</v>
      </c>
      <c r="AL770" s="25" t="n">
        <v>0.6862518949938996</v>
      </c>
      <c r="AM770" s="25" t="n">
        <v>0.3656303425968662</v>
      </c>
      <c r="AN770" s="25" t="n">
        <v>-0.5547828432760433</v>
      </c>
      <c r="AO770" s="25" t="n">
        <v>-0.0822368337774986</v>
      </c>
      <c r="AP770" s="25" t="n">
        <v>0.0291220986418376</v>
      </c>
      <c r="AQ770" s="25" t="n">
        <v>1.064055840284193</v>
      </c>
    </row>
    <row r="771">
      <c r="A771" s="23">
        <f>Universe!A771</f>
        <v/>
      </c>
      <c r="B771" s="24">
        <f>IF(Universe!W771="","",(Universe!W771-$B$2550)/$C$2550)</f>
        <v/>
      </c>
      <c r="C771" s="24">
        <f>IF(Universe!X771="","",(Universe!X771-$B$2551)/$C$2551)</f>
        <v/>
      </c>
      <c r="D771" s="24">
        <f>IF(Universe!Y771="","",(Universe!Y771-$B$2552)/$C$2552)</f>
        <v/>
      </c>
      <c r="E771" s="24">
        <f>IF(Universe!Z771="","",(Universe!Z771-$B$2553)/$C$2553)</f>
        <v/>
      </c>
      <c r="F771" s="24">
        <f>IF(Universe!AA771="","",(Universe!AA771-$B$2554)/$C$2554)</f>
        <v/>
      </c>
      <c r="G771" s="24">
        <f>IF(Universe!AB771="","",(Universe!AB771-$B$2555)/$C$2555)</f>
        <v/>
      </c>
      <c r="H771" s="24">
        <f>IF(Universe!AC771="","",(Universe!AC771-$B$2556)/$C$2556)</f>
        <v/>
      </c>
      <c r="I771" s="24">
        <f>IF(Universe!AD771="","",(Universe!AD771-$B$2557)/$C$2557)</f>
        <v/>
      </c>
      <c r="J771" s="24">
        <f>IF(Universe!AE771="","",(Universe!AE771-$B$2558)/$C$2558)</f>
        <v/>
      </c>
      <c r="K771" s="24">
        <f>IF(Universe!AF771="","",(Universe!AF771-$B$2559)/$C$2559)</f>
        <v/>
      </c>
      <c r="L771" s="24">
        <f>IF(Universe!AG771="","",(Universe!AG771-$B$2560)/$C$2560)</f>
        <v/>
      </c>
      <c r="M771" s="24">
        <f>IF(Universe!AH771="","",(Universe!AH771-$B$2561)/$C$2561)</f>
        <v/>
      </c>
      <c r="N771" s="24">
        <f>IF(Universe!AI771="","",(Universe!AI771-$B$2562)/$C$2562)</f>
        <v/>
      </c>
      <c r="O771" s="24">
        <f>0.74*IF(B771="",0,B771)+0.16*IF(C771="",0,C771)+0.1*IF(D771="",0,D771)</f>
        <v/>
      </c>
      <c r="P771" s="24">
        <f>0.35*IF(E771="",0,E771)+0.35*IF(F771="",0,F771)+0.3*IF(G771="",0,G771)</f>
        <v/>
      </c>
      <c r="Q771" s="24">
        <f>0.656*IF(I771="",0,I771)+0.344*IF(H771="",0,H771)</f>
        <v/>
      </c>
      <c r="R771" s="24">
        <f>0.338*IF(J771="",0,J771)+0.662*IF(K771="",0,K771)</f>
        <v/>
      </c>
      <c r="S771" s="24">
        <f>0.38*IF(L771="",0,L771)+0.35*IF(M771="",0,M771)+0.27*IF(N771="",0,N771)</f>
        <v/>
      </c>
      <c r="T771" s="24">
        <f>IF(Universe!S771="","",((Universe!S771-$B$2565)/$C$2565)^3)</f>
        <v/>
      </c>
      <c r="U771" s="24">
        <f>IF(Universe!S771="","",(Universe!S771-$B$2565)/$C$2565)</f>
        <v/>
      </c>
      <c r="V771" s="24">
        <f>IF(Universe!T771="","",(Universe!T771-$B$2566)/$C$2566)</f>
        <v/>
      </c>
      <c r="W771" s="24">
        <f>IF(Universe!U771="","",(Universe!U771-$B$2567)/$C$2567)</f>
        <v/>
      </c>
      <c r="X771" s="24">
        <f>IF(O771="","",(O771-$B$2571)/$C$2571)</f>
        <v/>
      </c>
      <c r="Y771" s="24">
        <f>IF(T771="","",(T771-$B$2576)/$C$2576)</f>
        <v/>
      </c>
      <c r="Z771" s="24">
        <f>IF(Universe!V771="","",(Universe!V771-$B$2568)/$C$2568)</f>
        <v/>
      </c>
      <c r="AA771" s="24">
        <f>IF(P771="","",(P771-$B$2572)/$C$2572)</f>
        <v/>
      </c>
      <c r="AB771" s="24">
        <f>IF(Q771="","",(Q771-$B$2573)/$C$2573)</f>
        <v/>
      </c>
      <c r="AC771" s="24">
        <f>IF(R771="","",(R771-$B$2574)/$C$2574)</f>
        <v/>
      </c>
      <c r="AD771" s="24">
        <f>IF(S771="","",(S771-$B$2575)/$C$2575)</f>
        <v/>
      </c>
      <c r="AE771" s="24">
        <f>IF(Y771="","",Y771-(19.12044933116382+16.522174187581257*U771))</f>
        <v/>
      </c>
      <c r="AF771" s="24">
        <f>IF(X771="","",(X771-(-0.27268023098325006+0.47142105304415904*V771+-0.3189264934812436*U771)--5.286111042926227e-16)/0.7994208745952703)</f>
        <v/>
      </c>
      <c r="AG771" s="24">
        <f>IF(AA771="","",(AA771-(0.5248806186338691+-0.064206457956449*U771)-5.43454825424064e-16)/0.9977404048781155)</f>
        <v/>
      </c>
      <c r="AH771" s="25" t="n">
        <v>-1.918013427394334</v>
      </c>
      <c r="AI771" s="25" t="n">
        <v>-0.6918715416760197</v>
      </c>
      <c r="AJ771" s="25" t="n">
        <v>-0.6403782430430971</v>
      </c>
      <c r="AK771" s="25" t="n">
        <v>-0.5499879773474491</v>
      </c>
      <c r="AL771" s="25" t="n">
        <v>3.225911363356225</v>
      </c>
      <c r="AM771" s="25" t="n">
        <v>0.2563533892049148</v>
      </c>
      <c r="AN771" s="25" t="n">
        <v>-0.4283053317767962</v>
      </c>
      <c r="AO771" s="25" t="n">
        <v>-0.0076837199944513</v>
      </c>
      <c r="AP771" s="25" t="n">
        <v>0.0020578196552579</v>
      </c>
      <c r="AQ771" s="25" t="n">
        <v>0.0077858070162681</v>
      </c>
    </row>
    <row r="772">
      <c r="A772" s="23">
        <f>Universe!A772</f>
        <v/>
      </c>
      <c r="B772" s="24">
        <f>IF(Universe!W772="","",(Universe!W772-$B$2550)/$C$2550)</f>
        <v/>
      </c>
      <c r="C772" s="24">
        <f>IF(Universe!X772="","",(Universe!X772-$B$2551)/$C$2551)</f>
        <v/>
      </c>
      <c r="D772" s="24">
        <f>IF(Universe!Y772="","",(Universe!Y772-$B$2552)/$C$2552)</f>
        <v/>
      </c>
      <c r="E772" s="24">
        <f>IF(Universe!Z772="","",(Universe!Z772-$B$2553)/$C$2553)</f>
        <v/>
      </c>
      <c r="F772" s="24">
        <f>IF(Universe!AA772="","",(Universe!AA772-$B$2554)/$C$2554)</f>
        <v/>
      </c>
      <c r="G772" s="24">
        <f>IF(Universe!AB772="","",(Universe!AB772-$B$2555)/$C$2555)</f>
        <v/>
      </c>
      <c r="H772" s="24">
        <f>IF(Universe!AC772="","",(Universe!AC772-$B$2556)/$C$2556)</f>
        <v/>
      </c>
      <c r="I772" s="24">
        <f>IF(Universe!AD772="","",(Universe!AD772-$B$2557)/$C$2557)</f>
        <v/>
      </c>
      <c r="J772" s="24">
        <f>IF(Universe!AE772="","",(Universe!AE772-$B$2558)/$C$2558)</f>
        <v/>
      </c>
      <c r="K772" s="24">
        <f>IF(Universe!AF772="","",(Universe!AF772-$B$2559)/$C$2559)</f>
        <v/>
      </c>
      <c r="L772" s="24">
        <f>IF(Universe!AG772="","",(Universe!AG772-$B$2560)/$C$2560)</f>
        <v/>
      </c>
      <c r="M772" s="24">
        <f>IF(Universe!AH772="","",(Universe!AH772-$B$2561)/$C$2561)</f>
        <v/>
      </c>
      <c r="N772" s="24">
        <f>IF(Universe!AI772="","",(Universe!AI772-$B$2562)/$C$2562)</f>
        <v/>
      </c>
      <c r="O772" s="24">
        <f>0.74*IF(B772="",0,B772)+0.16*IF(C772="",0,C772)+0.1*IF(D772="",0,D772)</f>
        <v/>
      </c>
      <c r="P772" s="24">
        <f>0.35*IF(E772="",0,E772)+0.35*IF(F772="",0,F772)+0.3*IF(G772="",0,G772)</f>
        <v/>
      </c>
      <c r="Q772" s="24">
        <f>0.656*IF(I772="",0,I772)+0.344*IF(H772="",0,H772)</f>
        <v/>
      </c>
      <c r="R772" s="24">
        <f>0.338*IF(J772="",0,J772)+0.662*IF(K772="",0,K772)</f>
        <v/>
      </c>
      <c r="S772" s="24">
        <f>0.38*IF(L772="",0,L772)+0.35*IF(M772="",0,M772)+0.27*IF(N772="",0,N772)</f>
        <v/>
      </c>
      <c r="T772" s="24">
        <f>IF(Universe!S772="","",((Universe!S772-$B$2565)/$C$2565)^3)</f>
        <v/>
      </c>
      <c r="U772" s="24">
        <f>IF(Universe!S772="","",(Universe!S772-$B$2565)/$C$2565)</f>
        <v/>
      </c>
      <c r="V772" s="24">
        <f>IF(Universe!T772="","",(Universe!T772-$B$2566)/$C$2566)</f>
        <v/>
      </c>
      <c r="W772" s="24">
        <f>IF(Universe!U772="","",(Universe!U772-$B$2567)/$C$2567)</f>
        <v/>
      </c>
      <c r="X772" s="24">
        <f>IF(O772="","",(O772-$B$2571)/$C$2571)</f>
        <v/>
      </c>
      <c r="Y772" s="24">
        <f>IF(T772="","",(T772-$B$2576)/$C$2576)</f>
        <v/>
      </c>
      <c r="Z772" s="24">
        <f>IF(Universe!V772="","",(Universe!V772-$B$2568)/$C$2568)</f>
        <v/>
      </c>
      <c r="AA772" s="24">
        <f>IF(P772="","",(P772-$B$2572)/$C$2572)</f>
        <v/>
      </c>
      <c r="AB772" s="24">
        <f>IF(Q772="","",(Q772-$B$2573)/$C$2573)</f>
        <v/>
      </c>
      <c r="AC772" s="24">
        <f>IF(R772="","",(R772-$B$2574)/$C$2574)</f>
        <v/>
      </c>
      <c r="AD772" s="24">
        <f>IF(S772="","",(S772-$B$2575)/$C$2575)</f>
        <v/>
      </c>
      <c r="AE772" s="24">
        <f>IF(Y772="","",Y772-(19.12044933116382+16.522174187581257*U772))</f>
        <v/>
      </c>
      <c r="AF772" s="24">
        <f>IF(X772="","",(X772-(-0.27268023098325006+0.47142105304415904*V772+-0.3189264934812436*U772)--5.286111042926227e-16)/0.7994208745952703)</f>
        <v/>
      </c>
      <c r="AG772" s="24">
        <f>IF(AA772="","",(AA772-(0.5248806186338691+-0.064206457956449*U772)-5.43454825424064e-16)/0.9977404048781155)</f>
        <v/>
      </c>
      <c r="AH772" s="25" t="n">
        <v>-3.720093372881025</v>
      </c>
      <c r="AI772" s="25" t="n">
        <v>0.1573052181165186</v>
      </c>
      <c r="AJ772" s="25" t="n">
        <v>-1.138251324777113</v>
      </c>
      <c r="AK772" s="25" t="n">
        <v>-0.5918623621342963</v>
      </c>
      <c r="AL772" s="25" t="n">
        <v>1.352468401746846</v>
      </c>
      <c r="AM772" s="25" t="n">
        <v>1.630455071495201</v>
      </c>
      <c r="AN772" s="25" t="n">
        <v>-0.4094942133118394</v>
      </c>
      <c r="AO772" s="25" t="n">
        <v>0.5423938617826728</v>
      </c>
      <c r="AP772" s="25" t="n">
        <v>0.0468345498144701</v>
      </c>
      <c r="AQ772" s="25" t="n">
        <v>-0.2779795265180119</v>
      </c>
    </row>
    <row r="773">
      <c r="A773" s="23">
        <f>Universe!A773</f>
        <v/>
      </c>
      <c r="B773" s="24">
        <f>IF(Universe!W773="","",(Universe!W773-$B$2550)/$C$2550)</f>
        <v/>
      </c>
      <c r="C773" s="24">
        <f>IF(Universe!X773="","",(Universe!X773-$B$2551)/$C$2551)</f>
        <v/>
      </c>
      <c r="D773" s="24">
        <f>IF(Universe!Y773="","",(Universe!Y773-$B$2552)/$C$2552)</f>
        <v/>
      </c>
      <c r="E773" s="24">
        <f>IF(Universe!Z773="","",(Universe!Z773-$B$2553)/$C$2553)</f>
        <v/>
      </c>
      <c r="F773" s="24">
        <f>IF(Universe!AA773="","",(Universe!AA773-$B$2554)/$C$2554)</f>
        <v/>
      </c>
      <c r="G773" s="24">
        <f>IF(Universe!AB773="","",(Universe!AB773-$B$2555)/$C$2555)</f>
        <v/>
      </c>
      <c r="H773" s="24">
        <f>IF(Universe!AC773="","",(Universe!AC773-$B$2556)/$C$2556)</f>
        <v/>
      </c>
      <c r="I773" s="24">
        <f>IF(Universe!AD773="","",(Universe!AD773-$B$2557)/$C$2557)</f>
        <v/>
      </c>
      <c r="J773" s="24">
        <f>IF(Universe!AE773="","",(Universe!AE773-$B$2558)/$C$2558)</f>
        <v/>
      </c>
      <c r="K773" s="24">
        <f>IF(Universe!AF773="","",(Universe!AF773-$B$2559)/$C$2559)</f>
        <v/>
      </c>
      <c r="L773" s="24">
        <f>IF(Universe!AG773="","",(Universe!AG773-$B$2560)/$C$2560)</f>
        <v/>
      </c>
      <c r="M773" s="24">
        <f>IF(Universe!AH773="","",(Universe!AH773-$B$2561)/$C$2561)</f>
        <v/>
      </c>
      <c r="N773" s="24">
        <f>IF(Universe!AI773="","",(Universe!AI773-$B$2562)/$C$2562)</f>
        <v/>
      </c>
      <c r="O773" s="24">
        <f>0.74*IF(B773="",0,B773)+0.16*IF(C773="",0,C773)+0.1*IF(D773="",0,D773)</f>
        <v/>
      </c>
      <c r="P773" s="24">
        <f>0.35*IF(E773="",0,E773)+0.35*IF(F773="",0,F773)+0.3*IF(G773="",0,G773)</f>
        <v/>
      </c>
      <c r="Q773" s="24">
        <f>0.656*IF(I773="",0,I773)+0.344*IF(H773="",0,H773)</f>
        <v/>
      </c>
      <c r="R773" s="24">
        <f>0.338*IF(J773="",0,J773)+0.662*IF(K773="",0,K773)</f>
        <v/>
      </c>
      <c r="S773" s="24">
        <f>0.38*IF(L773="",0,L773)+0.35*IF(M773="",0,M773)+0.27*IF(N773="",0,N773)</f>
        <v/>
      </c>
      <c r="T773" s="24">
        <f>IF(Universe!S773="","",((Universe!S773-$B$2565)/$C$2565)^3)</f>
        <v/>
      </c>
      <c r="U773" s="24">
        <f>IF(Universe!S773="","",(Universe!S773-$B$2565)/$C$2565)</f>
        <v/>
      </c>
      <c r="V773" s="24">
        <f>IF(Universe!T773="","",(Universe!T773-$B$2566)/$C$2566)</f>
        <v/>
      </c>
      <c r="W773" s="24">
        <f>IF(Universe!U773="","",(Universe!U773-$B$2567)/$C$2567)</f>
        <v/>
      </c>
      <c r="X773" s="24">
        <f>IF(O773="","",(O773-$B$2571)/$C$2571)</f>
        <v/>
      </c>
      <c r="Y773" s="24">
        <f>IF(T773="","",(T773-$B$2576)/$C$2576)</f>
        <v/>
      </c>
      <c r="Z773" s="24">
        <f>IF(Universe!V773="","",(Universe!V773-$B$2568)/$C$2568)</f>
        <v/>
      </c>
      <c r="AA773" s="24">
        <f>IF(P773="","",(P773-$B$2572)/$C$2572)</f>
        <v/>
      </c>
      <c r="AB773" s="24">
        <f>IF(Q773="","",(Q773-$B$2573)/$C$2573)</f>
        <v/>
      </c>
      <c r="AC773" s="24">
        <f>IF(R773="","",(R773-$B$2574)/$C$2574)</f>
        <v/>
      </c>
      <c r="AD773" s="24">
        <f>IF(S773="","",(S773-$B$2575)/$C$2575)</f>
        <v/>
      </c>
      <c r="AE773" s="24">
        <f>IF(Y773="","",Y773-(19.12044933116382+16.522174187581257*U773))</f>
        <v/>
      </c>
      <c r="AF773" s="24">
        <f>IF(X773="","",(X773-(-0.27268023098325006+0.47142105304415904*V773+-0.3189264934812436*U773)--5.286111042926227e-16)/0.7994208745952703)</f>
        <v/>
      </c>
      <c r="AG773" s="24">
        <f>IF(AA773="","",(AA773-(0.5248806186338691+-0.064206457956449*U773)-5.43454825424064e-16)/0.9977404048781155)</f>
        <v/>
      </c>
      <c r="AH773" s="25" t="n">
        <v>-3.713540668937846</v>
      </c>
      <c r="AI773" s="25" t="n">
        <v>-0.5979674925982548</v>
      </c>
      <c r="AJ773" s="25" t="n">
        <v>-1.309187685867775</v>
      </c>
      <c r="AK773" s="25" t="n">
        <v>0.2607777760904661</v>
      </c>
      <c r="AL773" s="25" t="n">
        <v>1.373348495098586</v>
      </c>
      <c r="AM773" s="25" t="n">
        <v>1.761953552370803</v>
      </c>
      <c r="AN773" s="25" t="n">
        <v>0.1043889822739154</v>
      </c>
      <c r="AO773" s="25" t="n">
        <v>0.1020221700303804</v>
      </c>
      <c r="AP773" s="25" t="n">
        <v>-1.509868357542086</v>
      </c>
      <c r="AQ773" s="25" t="n">
        <v>0.6274649921425649</v>
      </c>
    </row>
    <row r="774">
      <c r="A774" s="23">
        <f>Universe!A774</f>
        <v/>
      </c>
      <c r="B774" s="24">
        <f>IF(Universe!W774="","",(Universe!W774-$B$2550)/$C$2550)</f>
        <v/>
      </c>
      <c r="C774" s="24">
        <f>IF(Universe!X774="","",(Universe!X774-$B$2551)/$C$2551)</f>
        <v/>
      </c>
      <c r="D774" s="24">
        <f>IF(Universe!Y774="","",(Universe!Y774-$B$2552)/$C$2552)</f>
        <v/>
      </c>
      <c r="E774" s="24">
        <f>IF(Universe!Z774="","",(Universe!Z774-$B$2553)/$C$2553)</f>
        <v/>
      </c>
      <c r="F774" s="24">
        <f>IF(Universe!AA774="","",(Universe!AA774-$B$2554)/$C$2554)</f>
        <v/>
      </c>
      <c r="G774" s="24">
        <f>IF(Universe!AB774="","",(Universe!AB774-$B$2555)/$C$2555)</f>
        <v/>
      </c>
      <c r="H774" s="24">
        <f>IF(Universe!AC774="","",(Universe!AC774-$B$2556)/$C$2556)</f>
        <v/>
      </c>
      <c r="I774" s="24">
        <f>IF(Universe!AD774="","",(Universe!AD774-$B$2557)/$C$2557)</f>
        <v/>
      </c>
      <c r="J774" s="24">
        <f>IF(Universe!AE774="","",(Universe!AE774-$B$2558)/$C$2558)</f>
        <v/>
      </c>
      <c r="K774" s="24">
        <f>IF(Universe!AF774="","",(Universe!AF774-$B$2559)/$C$2559)</f>
        <v/>
      </c>
      <c r="L774" s="24">
        <f>IF(Universe!AG774="","",(Universe!AG774-$B$2560)/$C$2560)</f>
        <v/>
      </c>
      <c r="M774" s="24">
        <f>IF(Universe!AH774="","",(Universe!AH774-$B$2561)/$C$2561)</f>
        <v/>
      </c>
      <c r="N774" s="24">
        <f>IF(Universe!AI774="","",(Universe!AI774-$B$2562)/$C$2562)</f>
        <v/>
      </c>
      <c r="O774" s="24">
        <f>0.74*IF(B774="",0,B774)+0.16*IF(C774="",0,C774)+0.1*IF(D774="",0,D774)</f>
        <v/>
      </c>
      <c r="P774" s="24">
        <f>0.35*IF(E774="",0,E774)+0.35*IF(F774="",0,F774)+0.3*IF(G774="",0,G774)</f>
        <v/>
      </c>
      <c r="Q774" s="24">
        <f>0.656*IF(I774="",0,I774)+0.344*IF(H774="",0,H774)</f>
        <v/>
      </c>
      <c r="R774" s="24">
        <f>0.338*IF(J774="",0,J774)+0.662*IF(K774="",0,K774)</f>
        <v/>
      </c>
      <c r="S774" s="24">
        <f>0.38*IF(L774="",0,L774)+0.35*IF(M774="",0,M774)+0.27*IF(N774="",0,N774)</f>
        <v/>
      </c>
      <c r="T774" s="24">
        <f>IF(Universe!S774="","",((Universe!S774-$B$2565)/$C$2565)^3)</f>
        <v/>
      </c>
      <c r="U774" s="24">
        <f>IF(Universe!S774="","",(Universe!S774-$B$2565)/$C$2565)</f>
        <v/>
      </c>
      <c r="V774" s="24">
        <f>IF(Universe!T774="","",(Universe!T774-$B$2566)/$C$2566)</f>
        <v/>
      </c>
      <c r="W774" s="24">
        <f>IF(Universe!U774="","",(Universe!U774-$B$2567)/$C$2567)</f>
        <v/>
      </c>
      <c r="X774" s="24">
        <f>IF(O774="","",(O774-$B$2571)/$C$2571)</f>
        <v/>
      </c>
      <c r="Y774" s="24">
        <f>IF(T774="","",(T774-$B$2576)/$C$2576)</f>
        <v/>
      </c>
      <c r="Z774" s="24">
        <f>IF(Universe!V774="","",(Universe!V774-$B$2568)/$C$2568)</f>
        <v/>
      </c>
      <c r="AA774" s="24">
        <f>IF(P774="","",(P774-$B$2572)/$C$2572)</f>
        <v/>
      </c>
      <c r="AB774" s="24">
        <f>IF(Q774="","",(Q774-$B$2573)/$C$2573)</f>
        <v/>
      </c>
      <c r="AC774" s="24">
        <f>IF(R774="","",(R774-$B$2574)/$C$2574)</f>
        <v/>
      </c>
      <c r="AD774" s="24">
        <f>IF(S774="","",(S774-$B$2575)/$C$2575)</f>
        <v/>
      </c>
      <c r="AE774" s="24">
        <f>IF(Y774="","",Y774-(19.12044933116382+16.522174187581257*U774))</f>
        <v/>
      </c>
      <c r="AF774" s="24">
        <f>IF(X774="","",(X774-(-0.27268023098325006+0.47142105304415904*V774+-0.3189264934812436*U774)--5.286111042926227e-16)/0.7994208745952703)</f>
        <v/>
      </c>
      <c r="AG774" s="24">
        <f>IF(AA774="","",(AA774-(0.5248806186338691+-0.064206457956449*U774)-5.43454825424064e-16)/0.9977404048781155)</f>
        <v/>
      </c>
      <c r="AH774" s="25" t="n">
        <v>-1.732184590800566</v>
      </c>
      <c r="AI774" s="25" t="n">
        <v>-0.9897780098283082</v>
      </c>
      <c r="AJ774" s="25" t="n">
        <v>-0.118638504767642</v>
      </c>
      <c r="AK774" s="25" t="n">
        <v>0.0408230549368898</v>
      </c>
      <c r="AL774" s="25" t="n">
        <v>3.070984023878657</v>
      </c>
      <c r="AM774" s="25" t="n">
        <v>-0.0371561654275706</v>
      </c>
      <c r="AN774" s="25" t="n">
        <v>-0.2076430776632327</v>
      </c>
      <c r="AO774" s="25" t="n">
        <v>0.0379446530121383</v>
      </c>
      <c r="AP774" s="25" t="n">
        <v>0.0006579392891054</v>
      </c>
      <c r="AQ774" s="25" t="n">
        <v>0.2793985096875356</v>
      </c>
    </row>
    <row r="775">
      <c r="A775" s="23">
        <f>Universe!A775</f>
        <v/>
      </c>
      <c r="B775" s="24">
        <f>IF(Universe!W775="","",(Universe!W775-$B$2550)/$C$2550)</f>
        <v/>
      </c>
      <c r="C775" s="24">
        <f>IF(Universe!X775="","",(Universe!X775-$B$2551)/$C$2551)</f>
        <v/>
      </c>
      <c r="D775" s="24">
        <f>IF(Universe!Y775="","",(Universe!Y775-$B$2552)/$C$2552)</f>
        <v/>
      </c>
      <c r="E775" s="24">
        <f>IF(Universe!Z775="","",(Universe!Z775-$B$2553)/$C$2553)</f>
        <v/>
      </c>
      <c r="F775" s="24">
        <f>IF(Universe!AA775="","",(Universe!AA775-$B$2554)/$C$2554)</f>
        <v/>
      </c>
      <c r="G775" s="24">
        <f>IF(Universe!AB775="","",(Universe!AB775-$B$2555)/$C$2555)</f>
        <v/>
      </c>
      <c r="H775" s="24">
        <f>IF(Universe!AC775="","",(Universe!AC775-$B$2556)/$C$2556)</f>
        <v/>
      </c>
      <c r="I775" s="24">
        <f>IF(Universe!AD775="","",(Universe!AD775-$B$2557)/$C$2557)</f>
        <v/>
      </c>
      <c r="J775" s="24">
        <f>IF(Universe!AE775="","",(Universe!AE775-$B$2558)/$C$2558)</f>
        <v/>
      </c>
      <c r="K775" s="24">
        <f>IF(Universe!AF775="","",(Universe!AF775-$B$2559)/$C$2559)</f>
        <v/>
      </c>
      <c r="L775" s="24">
        <f>IF(Universe!AG775="","",(Universe!AG775-$B$2560)/$C$2560)</f>
        <v/>
      </c>
      <c r="M775" s="24">
        <f>IF(Universe!AH775="","",(Universe!AH775-$B$2561)/$C$2561)</f>
        <v/>
      </c>
      <c r="N775" s="24">
        <f>IF(Universe!AI775="","",(Universe!AI775-$B$2562)/$C$2562)</f>
        <v/>
      </c>
      <c r="O775" s="24">
        <f>0.74*IF(B775="",0,B775)+0.16*IF(C775="",0,C775)+0.1*IF(D775="",0,D775)</f>
        <v/>
      </c>
      <c r="P775" s="24">
        <f>0.35*IF(E775="",0,E775)+0.35*IF(F775="",0,F775)+0.3*IF(G775="",0,G775)</f>
        <v/>
      </c>
      <c r="Q775" s="24">
        <f>0.656*IF(I775="",0,I775)+0.344*IF(H775="",0,H775)</f>
        <v/>
      </c>
      <c r="R775" s="24">
        <f>0.338*IF(J775="",0,J775)+0.662*IF(K775="",0,K775)</f>
        <v/>
      </c>
      <c r="S775" s="24">
        <f>0.38*IF(L775="",0,L775)+0.35*IF(M775="",0,M775)+0.27*IF(N775="",0,N775)</f>
        <v/>
      </c>
      <c r="T775" s="24">
        <f>IF(Universe!S775="","",((Universe!S775-$B$2565)/$C$2565)^3)</f>
        <v/>
      </c>
      <c r="U775" s="24">
        <f>IF(Universe!S775="","",(Universe!S775-$B$2565)/$C$2565)</f>
        <v/>
      </c>
      <c r="V775" s="24">
        <f>IF(Universe!T775="","",(Universe!T775-$B$2566)/$C$2566)</f>
        <v/>
      </c>
      <c r="W775" s="24">
        <f>IF(Universe!U775="","",(Universe!U775-$B$2567)/$C$2567)</f>
        <v/>
      </c>
      <c r="X775" s="24">
        <f>IF(O775="","",(O775-$B$2571)/$C$2571)</f>
        <v/>
      </c>
      <c r="Y775" s="24">
        <f>IF(T775="","",(T775-$B$2576)/$C$2576)</f>
        <v/>
      </c>
      <c r="Z775" s="24">
        <f>IF(Universe!V775="","",(Universe!V775-$B$2568)/$C$2568)</f>
        <v/>
      </c>
      <c r="AA775" s="24">
        <f>IF(P775="","",(P775-$B$2572)/$C$2572)</f>
        <v/>
      </c>
      <c r="AB775" s="24">
        <f>IF(Q775="","",(Q775-$B$2573)/$C$2573)</f>
        <v/>
      </c>
      <c r="AC775" s="24">
        <f>IF(R775="","",(R775-$B$2574)/$C$2574)</f>
        <v/>
      </c>
      <c r="AD775" s="24">
        <f>IF(S775="","",(S775-$B$2575)/$C$2575)</f>
        <v/>
      </c>
      <c r="AE775" s="24">
        <f>IF(Y775="","",Y775-(19.12044933116382+16.522174187581257*U775))</f>
        <v/>
      </c>
      <c r="AF775" s="24">
        <f>IF(X775="","",(X775-(-0.27268023098325006+0.47142105304415904*V775+-0.3189264934812436*U775)--5.286111042926227e-16)/0.7994208745952703)</f>
        <v/>
      </c>
      <c r="AG775" s="24">
        <f>IF(AA775="","",(AA775-(0.5248806186338691+-0.064206457956449*U775)-5.43454825424064e-16)/0.9977404048781155)</f>
        <v/>
      </c>
      <c r="AH775" s="25" t="n">
        <v>-3.192821717654593</v>
      </c>
      <c r="AI775" s="25" t="n">
        <v>-1.021426844938324</v>
      </c>
      <c r="AJ775" s="25" t="n">
        <v>-0.5724350215302636</v>
      </c>
      <c r="AK775" s="25" t="n">
        <v>-0.5671062718318431</v>
      </c>
      <c r="AL775" s="25" t="n">
        <v>2.659572141304345</v>
      </c>
      <c r="AM775" s="25" t="n">
        <v>1.3369446137292</v>
      </c>
      <c r="AN775" s="25" t="n">
        <v>-0.3893026710785346</v>
      </c>
      <c r="AO775" s="25" t="n">
        <v>0.1644493604970666</v>
      </c>
      <c r="AP775" s="25" t="n">
        <v>-0.1733786093508489</v>
      </c>
      <c r="AQ775" s="25" t="n">
        <v>-0.6390551892450751</v>
      </c>
    </row>
    <row r="776">
      <c r="A776" s="23">
        <f>Universe!A776</f>
        <v/>
      </c>
      <c r="B776" s="24">
        <f>IF(Universe!W776="","",(Universe!W776-$B$2550)/$C$2550)</f>
        <v/>
      </c>
      <c r="C776" s="24">
        <f>IF(Universe!X776="","",(Universe!X776-$B$2551)/$C$2551)</f>
        <v/>
      </c>
      <c r="D776" s="24">
        <f>IF(Universe!Y776="","",(Universe!Y776-$B$2552)/$C$2552)</f>
        <v/>
      </c>
      <c r="E776" s="24">
        <f>IF(Universe!Z776="","",(Universe!Z776-$B$2553)/$C$2553)</f>
        <v/>
      </c>
      <c r="F776" s="24">
        <f>IF(Universe!AA776="","",(Universe!AA776-$B$2554)/$C$2554)</f>
        <v/>
      </c>
      <c r="G776" s="24">
        <f>IF(Universe!AB776="","",(Universe!AB776-$B$2555)/$C$2555)</f>
        <v/>
      </c>
      <c r="H776" s="24">
        <f>IF(Universe!AC776="","",(Universe!AC776-$B$2556)/$C$2556)</f>
        <v/>
      </c>
      <c r="I776" s="24">
        <f>IF(Universe!AD776="","",(Universe!AD776-$B$2557)/$C$2557)</f>
        <v/>
      </c>
      <c r="J776" s="24">
        <f>IF(Universe!AE776="","",(Universe!AE776-$B$2558)/$C$2558)</f>
        <v/>
      </c>
      <c r="K776" s="24">
        <f>IF(Universe!AF776="","",(Universe!AF776-$B$2559)/$C$2559)</f>
        <v/>
      </c>
      <c r="L776" s="24">
        <f>IF(Universe!AG776="","",(Universe!AG776-$B$2560)/$C$2560)</f>
        <v/>
      </c>
      <c r="M776" s="24">
        <f>IF(Universe!AH776="","",(Universe!AH776-$B$2561)/$C$2561)</f>
        <v/>
      </c>
      <c r="N776" s="24">
        <f>IF(Universe!AI776="","",(Universe!AI776-$B$2562)/$C$2562)</f>
        <v/>
      </c>
      <c r="O776" s="24">
        <f>0.74*IF(B776="",0,B776)+0.16*IF(C776="",0,C776)+0.1*IF(D776="",0,D776)</f>
        <v/>
      </c>
      <c r="P776" s="24">
        <f>0.35*IF(E776="",0,E776)+0.35*IF(F776="",0,F776)+0.3*IF(G776="",0,G776)</f>
        <v/>
      </c>
      <c r="Q776" s="24">
        <f>0.656*IF(I776="",0,I776)+0.344*IF(H776="",0,H776)</f>
        <v/>
      </c>
      <c r="R776" s="24">
        <f>0.338*IF(J776="",0,J776)+0.662*IF(K776="",0,K776)</f>
        <v/>
      </c>
      <c r="S776" s="24">
        <f>0.38*IF(L776="",0,L776)+0.35*IF(M776="",0,M776)+0.27*IF(N776="",0,N776)</f>
        <v/>
      </c>
      <c r="T776" s="24">
        <f>IF(Universe!S776="","",((Universe!S776-$B$2565)/$C$2565)^3)</f>
        <v/>
      </c>
      <c r="U776" s="24">
        <f>IF(Universe!S776="","",(Universe!S776-$B$2565)/$C$2565)</f>
        <v/>
      </c>
      <c r="V776" s="24">
        <f>IF(Universe!T776="","",(Universe!T776-$B$2566)/$C$2566)</f>
        <v/>
      </c>
      <c r="W776" s="24">
        <f>IF(Universe!U776="","",(Universe!U776-$B$2567)/$C$2567)</f>
        <v/>
      </c>
      <c r="X776" s="24">
        <f>IF(O776="","",(O776-$B$2571)/$C$2571)</f>
        <v/>
      </c>
      <c r="Y776" s="24">
        <f>IF(T776="","",(T776-$B$2576)/$C$2576)</f>
        <v/>
      </c>
      <c r="Z776" s="24">
        <f>IF(Universe!V776="","",(Universe!V776-$B$2568)/$C$2568)</f>
        <v/>
      </c>
      <c r="AA776" s="24">
        <f>IF(P776="","",(P776-$B$2572)/$C$2572)</f>
        <v/>
      </c>
      <c r="AB776" s="24">
        <f>IF(Q776="","",(Q776-$B$2573)/$C$2573)</f>
        <v/>
      </c>
      <c r="AC776" s="24">
        <f>IF(R776="","",(R776-$B$2574)/$C$2574)</f>
        <v/>
      </c>
      <c r="AD776" s="24">
        <f>IF(S776="","",(S776-$B$2575)/$C$2575)</f>
        <v/>
      </c>
      <c r="AE776" s="24">
        <f>IF(Y776="","",Y776-(19.12044933116382+16.522174187581257*U776))</f>
        <v/>
      </c>
      <c r="AF776" s="24">
        <f>IF(X776="","",(X776-(-0.27268023098325006+0.47142105304415904*V776+-0.3189264934812436*U776)--5.286111042926227e-16)/0.7994208745952703)</f>
        <v/>
      </c>
      <c r="AG776" s="24">
        <f>IF(AA776="","",(AA776-(0.5248806186338691+-0.064206457956449*U776)-5.43454825424064e-16)/0.9977404048781155)</f>
        <v/>
      </c>
      <c r="AH776" s="25" t="n">
        <v>-1.402657140635822</v>
      </c>
      <c r="AI776" s="25" t="n">
        <v>-0.7860312797849485</v>
      </c>
      <c r="AJ776" s="25" t="n">
        <v>-1.240049226159337</v>
      </c>
      <c r="AK776" s="25" t="n">
        <v>0.2256023551118305</v>
      </c>
      <c r="AL776" s="25" t="n">
        <v>2.686539077892864</v>
      </c>
      <c r="AM776" s="25" t="n">
        <v>0.8291000614209795</v>
      </c>
      <c r="AN776" s="25" t="n">
        <v>-0.0016138435794454</v>
      </c>
      <c r="AO776" s="25" t="n">
        <v>0.2990370481679594</v>
      </c>
      <c r="AP776" s="25" t="n">
        <v>-0.2288642888840368</v>
      </c>
      <c r="AQ776" s="25" t="n">
        <v>0.9314203893945804</v>
      </c>
    </row>
    <row r="777">
      <c r="A777" s="23">
        <f>Universe!A777</f>
        <v/>
      </c>
      <c r="B777" s="24">
        <f>IF(Universe!W777="","",(Universe!W777-$B$2550)/$C$2550)</f>
        <v/>
      </c>
      <c r="C777" s="24">
        <f>IF(Universe!X777="","",(Universe!X777-$B$2551)/$C$2551)</f>
        <v/>
      </c>
      <c r="D777" s="24">
        <f>IF(Universe!Y777="","",(Universe!Y777-$B$2552)/$C$2552)</f>
        <v/>
      </c>
      <c r="E777" s="24">
        <f>IF(Universe!Z777="","",(Universe!Z777-$B$2553)/$C$2553)</f>
        <v/>
      </c>
      <c r="F777" s="24">
        <f>IF(Universe!AA777="","",(Universe!AA777-$B$2554)/$C$2554)</f>
        <v/>
      </c>
      <c r="G777" s="24">
        <f>IF(Universe!AB777="","",(Universe!AB777-$B$2555)/$C$2555)</f>
        <v/>
      </c>
      <c r="H777" s="24">
        <f>IF(Universe!AC777="","",(Universe!AC777-$B$2556)/$C$2556)</f>
        <v/>
      </c>
      <c r="I777" s="24">
        <f>IF(Universe!AD777="","",(Universe!AD777-$B$2557)/$C$2557)</f>
        <v/>
      </c>
      <c r="J777" s="24">
        <f>IF(Universe!AE777="","",(Universe!AE777-$B$2558)/$C$2558)</f>
        <v/>
      </c>
      <c r="K777" s="24">
        <f>IF(Universe!AF777="","",(Universe!AF777-$B$2559)/$C$2559)</f>
        <v/>
      </c>
      <c r="L777" s="24">
        <f>IF(Universe!AG777="","",(Universe!AG777-$B$2560)/$C$2560)</f>
        <v/>
      </c>
      <c r="M777" s="24">
        <f>IF(Universe!AH777="","",(Universe!AH777-$B$2561)/$C$2561)</f>
        <v/>
      </c>
      <c r="N777" s="24">
        <f>IF(Universe!AI777="","",(Universe!AI777-$B$2562)/$C$2562)</f>
        <v/>
      </c>
      <c r="O777" s="24">
        <f>0.74*IF(B777="",0,B777)+0.16*IF(C777="",0,C777)+0.1*IF(D777="",0,D777)</f>
        <v/>
      </c>
      <c r="P777" s="24">
        <f>0.35*IF(E777="",0,E777)+0.35*IF(F777="",0,F777)+0.3*IF(G777="",0,G777)</f>
        <v/>
      </c>
      <c r="Q777" s="24">
        <f>0.656*IF(I777="",0,I777)+0.344*IF(H777="",0,H777)</f>
        <v/>
      </c>
      <c r="R777" s="24">
        <f>0.338*IF(J777="",0,J777)+0.662*IF(K777="",0,K777)</f>
        <v/>
      </c>
      <c r="S777" s="24">
        <f>0.38*IF(L777="",0,L777)+0.35*IF(M777="",0,M777)+0.27*IF(N777="",0,N777)</f>
        <v/>
      </c>
      <c r="T777" s="24">
        <f>IF(Universe!S777="","",((Universe!S777-$B$2565)/$C$2565)^3)</f>
        <v/>
      </c>
      <c r="U777" s="24">
        <f>IF(Universe!S777="","",(Universe!S777-$B$2565)/$C$2565)</f>
        <v/>
      </c>
      <c r="V777" s="24">
        <f>IF(Universe!T777="","",(Universe!T777-$B$2566)/$C$2566)</f>
        <v/>
      </c>
      <c r="W777" s="24">
        <f>IF(Universe!U777="","",(Universe!U777-$B$2567)/$C$2567)</f>
        <v/>
      </c>
      <c r="X777" s="24">
        <f>IF(O777="","",(O777-$B$2571)/$C$2571)</f>
        <v/>
      </c>
      <c r="Y777" s="24">
        <f>IF(T777="","",(T777-$B$2576)/$C$2576)</f>
        <v/>
      </c>
      <c r="Z777" s="24">
        <f>IF(Universe!V777="","",(Universe!V777-$B$2568)/$C$2568)</f>
        <v/>
      </c>
      <c r="AA777" s="24">
        <f>IF(P777="","",(P777-$B$2572)/$C$2572)</f>
        <v/>
      </c>
      <c r="AB777" s="24">
        <f>IF(Q777="","",(Q777-$B$2573)/$C$2573)</f>
        <v/>
      </c>
      <c r="AC777" s="24">
        <f>IF(R777="","",(R777-$B$2574)/$C$2574)</f>
        <v/>
      </c>
      <c r="AD777" s="24">
        <f>IF(S777="","",(S777-$B$2575)/$C$2575)</f>
        <v/>
      </c>
      <c r="AE777" s="24">
        <f>IF(Y777="","",Y777-(19.12044933116382+16.522174187581257*U777))</f>
        <v/>
      </c>
      <c r="AF777" s="24">
        <f>IF(X777="","",(X777-(-0.27268023098325006+0.47142105304415904*V777+-0.3189264934812436*U777)--5.286111042926227e-16)/0.7994208745952703)</f>
        <v/>
      </c>
      <c r="AG777" s="24">
        <f>IF(AA777="","",(AA777-(0.5248806186338691+-0.064206457956449*U777)-5.43454825424064e-16)/0.9977404048781155)</f>
        <v/>
      </c>
      <c r="AH777" s="25" t="n">
        <v>-1.341416339356122</v>
      </c>
      <c r="AI777" s="25" t="n">
        <v>1.022340666857736</v>
      </c>
      <c r="AJ777" s="25" t="n">
        <v>-0.4641070848596477</v>
      </c>
      <c r="AK777" s="25" t="n">
        <v>-0.2528875083619518</v>
      </c>
      <c r="AL777" s="25" t="n">
        <v>2.601395853863236</v>
      </c>
      <c r="AM777" s="25" t="n">
        <v>-0.0755336042108969</v>
      </c>
      <c r="AN777" s="25" t="n">
        <v>0.6907425798347525</v>
      </c>
      <c r="AO777" s="25" t="n">
        <v>-0.2716051303289525</v>
      </c>
      <c r="AP777" s="25" t="n">
        <v>-1.659812281604861</v>
      </c>
      <c r="AQ777" s="25" t="n">
        <v>0.5495387939750843</v>
      </c>
    </row>
    <row r="778">
      <c r="A778" s="23">
        <f>Universe!A778</f>
        <v/>
      </c>
      <c r="B778" s="24">
        <f>IF(Universe!W778="","",(Universe!W778-$B$2550)/$C$2550)</f>
        <v/>
      </c>
      <c r="C778" s="24">
        <f>IF(Universe!X778="","",(Universe!X778-$B$2551)/$C$2551)</f>
        <v/>
      </c>
      <c r="D778" s="24">
        <f>IF(Universe!Y778="","",(Universe!Y778-$B$2552)/$C$2552)</f>
        <v/>
      </c>
      <c r="E778" s="24">
        <f>IF(Universe!Z778="","",(Universe!Z778-$B$2553)/$C$2553)</f>
        <v/>
      </c>
      <c r="F778" s="24">
        <f>IF(Universe!AA778="","",(Universe!AA778-$B$2554)/$C$2554)</f>
        <v/>
      </c>
      <c r="G778" s="24">
        <f>IF(Universe!AB778="","",(Universe!AB778-$B$2555)/$C$2555)</f>
        <v/>
      </c>
      <c r="H778" s="24">
        <f>IF(Universe!AC778="","",(Universe!AC778-$B$2556)/$C$2556)</f>
        <v/>
      </c>
      <c r="I778" s="24">
        <f>IF(Universe!AD778="","",(Universe!AD778-$B$2557)/$C$2557)</f>
        <v/>
      </c>
      <c r="J778" s="24">
        <f>IF(Universe!AE778="","",(Universe!AE778-$B$2558)/$C$2558)</f>
        <v/>
      </c>
      <c r="K778" s="24">
        <f>IF(Universe!AF778="","",(Universe!AF778-$B$2559)/$C$2559)</f>
        <v/>
      </c>
      <c r="L778" s="24">
        <f>IF(Universe!AG778="","",(Universe!AG778-$B$2560)/$C$2560)</f>
        <v/>
      </c>
      <c r="M778" s="24">
        <f>IF(Universe!AH778="","",(Universe!AH778-$B$2561)/$C$2561)</f>
        <v/>
      </c>
      <c r="N778" s="24">
        <f>IF(Universe!AI778="","",(Universe!AI778-$B$2562)/$C$2562)</f>
        <v/>
      </c>
      <c r="O778" s="24">
        <f>0.74*IF(B778="",0,B778)+0.16*IF(C778="",0,C778)+0.1*IF(D778="",0,D778)</f>
        <v/>
      </c>
      <c r="P778" s="24">
        <f>0.35*IF(E778="",0,E778)+0.35*IF(F778="",0,F778)+0.3*IF(G778="",0,G778)</f>
        <v/>
      </c>
      <c r="Q778" s="24">
        <f>0.656*IF(I778="",0,I778)+0.344*IF(H778="",0,H778)</f>
        <v/>
      </c>
      <c r="R778" s="24">
        <f>0.338*IF(J778="",0,J778)+0.662*IF(K778="",0,K778)</f>
        <v/>
      </c>
      <c r="S778" s="24">
        <f>0.38*IF(L778="",0,L778)+0.35*IF(M778="",0,M778)+0.27*IF(N778="",0,N778)</f>
        <v/>
      </c>
      <c r="T778" s="24">
        <f>IF(Universe!S778="","",((Universe!S778-$B$2565)/$C$2565)^3)</f>
        <v/>
      </c>
      <c r="U778" s="24">
        <f>IF(Universe!S778="","",(Universe!S778-$B$2565)/$C$2565)</f>
        <v/>
      </c>
      <c r="V778" s="24">
        <f>IF(Universe!T778="","",(Universe!T778-$B$2566)/$C$2566)</f>
        <v/>
      </c>
      <c r="W778" s="24">
        <f>IF(Universe!U778="","",(Universe!U778-$B$2567)/$C$2567)</f>
        <v/>
      </c>
      <c r="X778" s="24">
        <f>IF(O778="","",(O778-$B$2571)/$C$2571)</f>
        <v/>
      </c>
      <c r="Y778" s="24">
        <f>IF(T778="","",(T778-$B$2576)/$C$2576)</f>
        <v/>
      </c>
      <c r="Z778" s="24">
        <f>IF(Universe!V778="","",(Universe!V778-$B$2568)/$C$2568)</f>
        <v/>
      </c>
      <c r="AA778" s="24">
        <f>IF(P778="","",(P778-$B$2572)/$C$2572)</f>
        <v/>
      </c>
      <c r="AB778" s="24">
        <f>IF(Q778="","",(Q778-$B$2573)/$C$2573)</f>
        <v/>
      </c>
      <c r="AC778" s="24">
        <f>IF(R778="","",(R778-$B$2574)/$C$2574)</f>
        <v/>
      </c>
      <c r="AD778" s="24">
        <f>IF(S778="","",(S778-$B$2575)/$C$2575)</f>
        <v/>
      </c>
      <c r="AE778" s="24">
        <f>IF(Y778="","",Y778-(19.12044933116382+16.522174187581257*U778))</f>
        <v/>
      </c>
      <c r="AF778" s="24">
        <f>IF(X778="","",(X778-(-0.27268023098325006+0.47142105304415904*V778+-0.3189264934812436*U778)--5.286111042926227e-16)/0.7994208745952703)</f>
        <v/>
      </c>
      <c r="AG778" s="24">
        <f>IF(AA778="","",(AA778-(0.5248806186338691+-0.064206457956449*U778)-5.43454825424064e-16)/0.9977404048781155)</f>
        <v/>
      </c>
      <c r="AH778" s="25" t="n">
        <v>-1.901838947989045</v>
      </c>
      <c r="AI778" s="25" t="n">
        <v>0.5328931931866886</v>
      </c>
      <c r="AJ778" s="25" t="n">
        <v>-0.1226968375440209</v>
      </c>
      <c r="AK778" s="25" t="n">
        <v>0.3110085503475975</v>
      </c>
      <c r="AL778" s="25" t="n">
        <v>3.214374483011022</v>
      </c>
      <c r="AM778" s="25" t="n">
        <v>0.7884559931993544</v>
      </c>
      <c r="AN778" s="25" t="n">
        <v>0.1571279498917396</v>
      </c>
      <c r="AO778" s="25" t="n">
        <v>-0.007822317197495401</v>
      </c>
      <c r="AP778" s="25" t="n">
        <v>-0.4470438236097918</v>
      </c>
      <c r="AQ778" s="25" t="n">
        <v>0.1471309273848939</v>
      </c>
    </row>
    <row r="779">
      <c r="A779" s="23">
        <f>Universe!A779</f>
        <v/>
      </c>
      <c r="B779" s="24">
        <f>IF(Universe!W779="","",(Universe!W779-$B$2550)/$C$2550)</f>
        <v/>
      </c>
      <c r="C779" s="24">
        <f>IF(Universe!X779="","",(Universe!X779-$B$2551)/$C$2551)</f>
        <v/>
      </c>
      <c r="D779" s="24">
        <f>IF(Universe!Y779="","",(Universe!Y779-$B$2552)/$C$2552)</f>
        <v/>
      </c>
      <c r="E779" s="24">
        <f>IF(Universe!Z779="","",(Universe!Z779-$B$2553)/$C$2553)</f>
        <v/>
      </c>
      <c r="F779" s="24">
        <f>IF(Universe!AA779="","",(Universe!AA779-$B$2554)/$C$2554)</f>
        <v/>
      </c>
      <c r="G779" s="24">
        <f>IF(Universe!AB779="","",(Universe!AB779-$B$2555)/$C$2555)</f>
        <v/>
      </c>
      <c r="H779" s="24">
        <f>IF(Universe!AC779="","",(Universe!AC779-$B$2556)/$C$2556)</f>
        <v/>
      </c>
      <c r="I779" s="24">
        <f>IF(Universe!AD779="","",(Universe!AD779-$B$2557)/$C$2557)</f>
        <v/>
      </c>
      <c r="J779" s="24">
        <f>IF(Universe!AE779="","",(Universe!AE779-$B$2558)/$C$2558)</f>
        <v/>
      </c>
      <c r="K779" s="24">
        <f>IF(Universe!AF779="","",(Universe!AF779-$B$2559)/$C$2559)</f>
        <v/>
      </c>
      <c r="L779" s="24">
        <f>IF(Universe!AG779="","",(Universe!AG779-$B$2560)/$C$2560)</f>
        <v/>
      </c>
      <c r="M779" s="24">
        <f>IF(Universe!AH779="","",(Universe!AH779-$B$2561)/$C$2561)</f>
        <v/>
      </c>
      <c r="N779" s="24">
        <f>IF(Universe!AI779="","",(Universe!AI779-$B$2562)/$C$2562)</f>
        <v/>
      </c>
      <c r="O779" s="24">
        <f>0.74*IF(B779="",0,B779)+0.16*IF(C779="",0,C779)+0.1*IF(D779="",0,D779)</f>
        <v/>
      </c>
      <c r="P779" s="24">
        <f>0.35*IF(E779="",0,E779)+0.35*IF(F779="",0,F779)+0.3*IF(G779="",0,G779)</f>
        <v/>
      </c>
      <c r="Q779" s="24">
        <f>0.656*IF(I779="",0,I779)+0.344*IF(H779="",0,H779)</f>
        <v/>
      </c>
      <c r="R779" s="24">
        <f>0.338*IF(J779="",0,J779)+0.662*IF(K779="",0,K779)</f>
        <v/>
      </c>
      <c r="S779" s="24">
        <f>0.38*IF(L779="",0,L779)+0.35*IF(M779="",0,M779)+0.27*IF(N779="",0,N779)</f>
        <v/>
      </c>
      <c r="T779" s="24">
        <f>IF(Universe!S779="","",((Universe!S779-$B$2565)/$C$2565)^3)</f>
        <v/>
      </c>
      <c r="U779" s="24">
        <f>IF(Universe!S779="","",(Universe!S779-$B$2565)/$C$2565)</f>
        <v/>
      </c>
      <c r="V779" s="24">
        <f>IF(Universe!T779="","",(Universe!T779-$B$2566)/$C$2566)</f>
        <v/>
      </c>
      <c r="W779" s="24">
        <f>IF(Universe!U779="","",(Universe!U779-$B$2567)/$C$2567)</f>
        <v/>
      </c>
      <c r="X779" s="24">
        <f>IF(O779="","",(O779-$B$2571)/$C$2571)</f>
        <v/>
      </c>
      <c r="Y779" s="24">
        <f>IF(T779="","",(T779-$B$2576)/$C$2576)</f>
        <v/>
      </c>
      <c r="Z779" s="24">
        <f>IF(Universe!V779="","",(Universe!V779-$B$2568)/$C$2568)</f>
        <v/>
      </c>
      <c r="AA779" s="24">
        <f>IF(P779="","",(P779-$B$2572)/$C$2572)</f>
        <v/>
      </c>
      <c r="AB779" s="24">
        <f>IF(Q779="","",(Q779-$B$2573)/$C$2573)</f>
        <v/>
      </c>
      <c r="AC779" s="24">
        <f>IF(R779="","",(R779-$B$2574)/$C$2574)</f>
        <v/>
      </c>
      <c r="AD779" s="24">
        <f>IF(S779="","",(S779-$B$2575)/$C$2575)</f>
        <v/>
      </c>
      <c r="AE779" s="24">
        <f>IF(Y779="","",Y779-(19.12044933116382+16.522174187581257*U779))</f>
        <v/>
      </c>
      <c r="AF779" s="24">
        <f>IF(X779="","",(X779-(-0.27268023098325006+0.47142105304415904*V779+-0.3189264934812436*U779)--5.286111042926227e-16)/0.7994208745952703)</f>
        <v/>
      </c>
      <c r="AG779" s="24">
        <f>IF(AA779="","",(AA779-(0.5248806186338691+-0.064206457956449*U779)-5.43454825424064e-16)/0.9977404048781155)</f>
        <v/>
      </c>
      <c r="AH779" s="25" t="n">
        <v>-2.016156384870982</v>
      </c>
      <c r="AI779" s="25" t="n">
        <v>1.018931718877142</v>
      </c>
      <c r="AJ779" s="25" t="n">
        <v>-0.7360054508987353</v>
      </c>
      <c r="AK779" s="25" t="n">
        <v>0.5669378434268293</v>
      </c>
      <c r="AL779" s="25" t="n">
        <v>3.287542706430095</v>
      </c>
      <c r="AM779" s="25" t="n">
        <v>-0.1539560797375059</v>
      </c>
      <c r="AN779" s="25" t="n">
        <v>2.073655068997902</v>
      </c>
      <c r="AO779" s="25" t="n">
        <v>-0.0593215758388015</v>
      </c>
      <c r="AP779" s="25" t="n">
        <v>1.197541039250741</v>
      </c>
      <c r="AQ779" s="25" t="n">
        <v>-0.1358248690692828</v>
      </c>
    </row>
    <row r="780">
      <c r="A780" s="23">
        <f>Universe!A780</f>
        <v/>
      </c>
      <c r="B780" s="24">
        <f>IF(Universe!W780="","",(Universe!W780-$B$2550)/$C$2550)</f>
        <v/>
      </c>
      <c r="C780" s="24">
        <f>IF(Universe!X780="","",(Universe!X780-$B$2551)/$C$2551)</f>
        <v/>
      </c>
      <c r="D780" s="24">
        <f>IF(Universe!Y780="","",(Universe!Y780-$B$2552)/$C$2552)</f>
        <v/>
      </c>
      <c r="E780" s="24">
        <f>IF(Universe!Z780="","",(Universe!Z780-$B$2553)/$C$2553)</f>
        <v/>
      </c>
      <c r="F780" s="24">
        <f>IF(Universe!AA780="","",(Universe!AA780-$B$2554)/$C$2554)</f>
        <v/>
      </c>
      <c r="G780" s="24">
        <f>IF(Universe!AB780="","",(Universe!AB780-$B$2555)/$C$2555)</f>
        <v/>
      </c>
      <c r="H780" s="24">
        <f>IF(Universe!AC780="","",(Universe!AC780-$B$2556)/$C$2556)</f>
        <v/>
      </c>
      <c r="I780" s="24">
        <f>IF(Universe!AD780="","",(Universe!AD780-$B$2557)/$C$2557)</f>
        <v/>
      </c>
      <c r="J780" s="24">
        <f>IF(Universe!AE780="","",(Universe!AE780-$B$2558)/$C$2558)</f>
        <v/>
      </c>
      <c r="K780" s="24">
        <f>IF(Universe!AF780="","",(Universe!AF780-$B$2559)/$C$2559)</f>
        <v/>
      </c>
      <c r="L780" s="24">
        <f>IF(Universe!AG780="","",(Universe!AG780-$B$2560)/$C$2560)</f>
        <v/>
      </c>
      <c r="M780" s="24">
        <f>IF(Universe!AH780="","",(Universe!AH780-$B$2561)/$C$2561)</f>
        <v/>
      </c>
      <c r="N780" s="24">
        <f>IF(Universe!AI780="","",(Universe!AI780-$B$2562)/$C$2562)</f>
        <v/>
      </c>
      <c r="O780" s="24">
        <f>0.74*IF(B780="",0,B780)+0.16*IF(C780="",0,C780)+0.1*IF(D780="",0,D780)</f>
        <v/>
      </c>
      <c r="P780" s="24">
        <f>0.35*IF(E780="",0,E780)+0.35*IF(F780="",0,F780)+0.3*IF(G780="",0,G780)</f>
        <v/>
      </c>
      <c r="Q780" s="24">
        <f>0.656*IF(I780="",0,I780)+0.344*IF(H780="",0,H780)</f>
        <v/>
      </c>
      <c r="R780" s="24">
        <f>0.338*IF(J780="",0,J780)+0.662*IF(K780="",0,K780)</f>
        <v/>
      </c>
      <c r="S780" s="24">
        <f>0.38*IF(L780="",0,L780)+0.35*IF(M780="",0,M780)+0.27*IF(N780="",0,N780)</f>
        <v/>
      </c>
      <c r="T780" s="24">
        <f>IF(Universe!S780="","",((Universe!S780-$B$2565)/$C$2565)^3)</f>
        <v/>
      </c>
      <c r="U780" s="24">
        <f>IF(Universe!S780="","",(Universe!S780-$B$2565)/$C$2565)</f>
        <v/>
      </c>
      <c r="V780" s="24">
        <f>IF(Universe!T780="","",(Universe!T780-$B$2566)/$C$2566)</f>
        <v/>
      </c>
      <c r="W780" s="24">
        <f>IF(Universe!U780="","",(Universe!U780-$B$2567)/$C$2567)</f>
        <v/>
      </c>
      <c r="X780" s="24">
        <f>IF(O780="","",(O780-$B$2571)/$C$2571)</f>
        <v/>
      </c>
      <c r="Y780" s="24">
        <f>IF(T780="","",(T780-$B$2576)/$C$2576)</f>
        <v/>
      </c>
      <c r="Z780" s="24">
        <f>IF(Universe!V780="","",(Universe!V780-$B$2568)/$C$2568)</f>
        <v/>
      </c>
      <c r="AA780" s="24">
        <f>IF(P780="","",(P780-$B$2572)/$C$2572)</f>
        <v/>
      </c>
      <c r="AB780" s="24">
        <f>IF(Q780="","",(Q780-$B$2573)/$C$2573)</f>
        <v/>
      </c>
      <c r="AC780" s="24">
        <f>IF(R780="","",(R780-$B$2574)/$C$2574)</f>
        <v/>
      </c>
      <c r="AD780" s="24">
        <f>IF(S780="","",(S780-$B$2575)/$C$2575)</f>
        <v/>
      </c>
      <c r="AE780" s="24">
        <f>IF(Y780="","",Y780-(19.12044933116382+16.522174187581257*U780))</f>
        <v/>
      </c>
      <c r="AF780" s="24">
        <f>IF(X780="","",(X780-(-0.27268023098325006+0.47142105304415904*V780+-0.3189264934812436*U780)--5.286111042926227e-16)/0.7994208745952703)</f>
        <v/>
      </c>
      <c r="AG780" s="24">
        <f>IF(AA780="","",(AA780-(0.5248806186338691+-0.064206457956449*U780)-5.43454825424064e-16)/0.9977404048781155)</f>
        <v/>
      </c>
      <c r="AH780" s="25" t="n">
        <v>-1.74508304737151</v>
      </c>
      <c r="AI780" s="25" t="n">
        <v>-1.648451348802462</v>
      </c>
      <c r="AJ780" s="25" t="n">
        <v>-0.7310886478451241</v>
      </c>
      <c r="AK780" s="25" t="n">
        <v>-0.0107492758777304</v>
      </c>
      <c r="AL780" s="25" t="n">
        <v>3.083276286795418</v>
      </c>
      <c r="AM780" s="25" t="n">
        <v>-0.09899936491791519</v>
      </c>
      <c r="AN780" s="25" t="n">
        <v>-0.2510791330393047</v>
      </c>
      <c r="AO780" s="25" t="n">
        <v>-0.0220340589899429</v>
      </c>
      <c r="AP780" s="25" t="n">
        <v>-0.3397687671287279</v>
      </c>
      <c r="AQ780" s="25" t="n">
        <v>0.7103296355885877</v>
      </c>
    </row>
    <row r="781">
      <c r="A781" s="23">
        <f>Universe!A781</f>
        <v/>
      </c>
      <c r="B781" s="24">
        <f>IF(Universe!W781="","",(Universe!W781-$B$2550)/$C$2550)</f>
        <v/>
      </c>
      <c r="C781" s="24">
        <f>IF(Universe!X781="","",(Universe!X781-$B$2551)/$C$2551)</f>
        <v/>
      </c>
      <c r="D781" s="24">
        <f>IF(Universe!Y781="","",(Universe!Y781-$B$2552)/$C$2552)</f>
        <v/>
      </c>
      <c r="E781" s="24">
        <f>IF(Universe!Z781="","",(Universe!Z781-$B$2553)/$C$2553)</f>
        <v/>
      </c>
      <c r="F781" s="24">
        <f>IF(Universe!AA781="","",(Universe!AA781-$B$2554)/$C$2554)</f>
        <v/>
      </c>
      <c r="G781" s="24">
        <f>IF(Universe!AB781="","",(Universe!AB781-$B$2555)/$C$2555)</f>
        <v/>
      </c>
      <c r="H781" s="24">
        <f>IF(Universe!AC781="","",(Universe!AC781-$B$2556)/$C$2556)</f>
        <v/>
      </c>
      <c r="I781" s="24">
        <f>IF(Universe!AD781="","",(Universe!AD781-$B$2557)/$C$2557)</f>
        <v/>
      </c>
      <c r="J781" s="24">
        <f>IF(Universe!AE781="","",(Universe!AE781-$B$2558)/$C$2558)</f>
        <v/>
      </c>
      <c r="K781" s="24">
        <f>IF(Universe!AF781="","",(Universe!AF781-$B$2559)/$C$2559)</f>
        <v/>
      </c>
      <c r="L781" s="24">
        <f>IF(Universe!AG781="","",(Universe!AG781-$B$2560)/$C$2560)</f>
        <v/>
      </c>
      <c r="M781" s="24">
        <f>IF(Universe!AH781="","",(Universe!AH781-$B$2561)/$C$2561)</f>
        <v/>
      </c>
      <c r="N781" s="24">
        <f>IF(Universe!AI781="","",(Universe!AI781-$B$2562)/$C$2562)</f>
        <v/>
      </c>
      <c r="O781" s="24">
        <f>0.74*IF(B781="",0,B781)+0.16*IF(C781="",0,C781)+0.1*IF(D781="",0,D781)</f>
        <v/>
      </c>
      <c r="P781" s="24">
        <f>0.35*IF(E781="",0,E781)+0.35*IF(F781="",0,F781)+0.3*IF(G781="",0,G781)</f>
        <v/>
      </c>
      <c r="Q781" s="24">
        <f>0.656*IF(I781="",0,I781)+0.344*IF(H781="",0,H781)</f>
        <v/>
      </c>
      <c r="R781" s="24">
        <f>0.338*IF(J781="",0,J781)+0.662*IF(K781="",0,K781)</f>
        <v/>
      </c>
      <c r="S781" s="24">
        <f>0.38*IF(L781="",0,L781)+0.35*IF(M781="",0,M781)+0.27*IF(N781="",0,N781)</f>
        <v/>
      </c>
      <c r="T781" s="24">
        <f>IF(Universe!S781="","",((Universe!S781-$B$2565)/$C$2565)^3)</f>
        <v/>
      </c>
      <c r="U781" s="24">
        <f>IF(Universe!S781="","",(Universe!S781-$B$2565)/$C$2565)</f>
        <v/>
      </c>
      <c r="V781" s="24">
        <f>IF(Universe!T781="","",(Universe!T781-$B$2566)/$C$2566)</f>
        <v/>
      </c>
      <c r="W781" s="24">
        <f>IF(Universe!U781="","",(Universe!U781-$B$2567)/$C$2567)</f>
        <v/>
      </c>
      <c r="X781" s="24">
        <f>IF(O781="","",(O781-$B$2571)/$C$2571)</f>
        <v/>
      </c>
      <c r="Y781" s="24">
        <f>IF(T781="","",(T781-$B$2576)/$C$2576)</f>
        <v/>
      </c>
      <c r="Z781" s="24">
        <f>IF(Universe!V781="","",(Universe!V781-$B$2568)/$C$2568)</f>
        <v/>
      </c>
      <c r="AA781" s="24">
        <f>IF(P781="","",(P781-$B$2572)/$C$2572)</f>
        <v/>
      </c>
      <c r="AB781" s="24">
        <f>IF(Q781="","",(Q781-$B$2573)/$C$2573)</f>
        <v/>
      </c>
      <c r="AC781" s="24">
        <f>IF(R781="","",(R781-$B$2574)/$C$2574)</f>
        <v/>
      </c>
      <c r="AD781" s="24">
        <f>IF(S781="","",(S781-$B$2575)/$C$2575)</f>
        <v/>
      </c>
      <c r="AE781" s="24">
        <f>IF(Y781="","",Y781-(19.12044933116382+16.522174187581257*U781))</f>
        <v/>
      </c>
      <c r="AF781" s="24">
        <f>IF(X781="","",(X781-(-0.27268023098325006+0.47142105304415904*V781+-0.3189264934812436*U781)--5.286111042926227e-16)/0.7994208745952703)</f>
        <v/>
      </c>
      <c r="AG781" s="24">
        <f>IF(AA781="","",(AA781-(0.5248806186338691+-0.064206457956449*U781)-5.43454825424064e-16)/0.9977404048781155)</f>
        <v/>
      </c>
      <c r="AH781" s="25" t="n">
        <v>-0.7535038699942741</v>
      </c>
      <c r="AI781" s="25" t="n">
        <v>-1.700222868749926</v>
      </c>
      <c r="AJ781" s="25" t="n">
        <v>-1.437678365836074</v>
      </c>
      <c r="AK781" s="25" t="n">
        <v>1.658471851041952</v>
      </c>
      <c r="AL781" s="25" t="n">
        <v>1.613350349427398</v>
      </c>
      <c r="AM781" s="25" t="n">
        <v>0.6584570571017732</v>
      </c>
      <c r="AN781" s="25" t="n">
        <v>0.1865466024079013</v>
      </c>
      <c r="AO781" s="25" t="n">
        <v>0.147739515208724</v>
      </c>
      <c r="AP781" s="25" t="n">
        <v>-0.2758496253168364</v>
      </c>
      <c r="AQ781" s="25" t="n">
        <v>0.025737311115907</v>
      </c>
    </row>
    <row r="782">
      <c r="A782" s="23">
        <f>Universe!A782</f>
        <v/>
      </c>
      <c r="B782" s="24">
        <f>IF(Universe!W782="","",(Universe!W782-$B$2550)/$C$2550)</f>
        <v/>
      </c>
      <c r="C782" s="24">
        <f>IF(Universe!X782="","",(Universe!X782-$B$2551)/$C$2551)</f>
        <v/>
      </c>
      <c r="D782" s="24">
        <f>IF(Universe!Y782="","",(Universe!Y782-$B$2552)/$C$2552)</f>
        <v/>
      </c>
      <c r="E782" s="24">
        <f>IF(Universe!Z782="","",(Universe!Z782-$B$2553)/$C$2553)</f>
        <v/>
      </c>
      <c r="F782" s="24">
        <f>IF(Universe!AA782="","",(Universe!AA782-$B$2554)/$C$2554)</f>
        <v/>
      </c>
      <c r="G782" s="24">
        <f>IF(Universe!AB782="","",(Universe!AB782-$B$2555)/$C$2555)</f>
        <v/>
      </c>
      <c r="H782" s="24">
        <f>IF(Universe!AC782="","",(Universe!AC782-$B$2556)/$C$2556)</f>
        <v/>
      </c>
      <c r="I782" s="24">
        <f>IF(Universe!AD782="","",(Universe!AD782-$B$2557)/$C$2557)</f>
        <v/>
      </c>
      <c r="J782" s="24">
        <f>IF(Universe!AE782="","",(Universe!AE782-$B$2558)/$C$2558)</f>
        <v/>
      </c>
      <c r="K782" s="24">
        <f>IF(Universe!AF782="","",(Universe!AF782-$B$2559)/$C$2559)</f>
        <v/>
      </c>
      <c r="L782" s="24">
        <f>IF(Universe!AG782="","",(Universe!AG782-$B$2560)/$C$2560)</f>
        <v/>
      </c>
      <c r="M782" s="24">
        <f>IF(Universe!AH782="","",(Universe!AH782-$B$2561)/$C$2561)</f>
        <v/>
      </c>
      <c r="N782" s="24">
        <f>IF(Universe!AI782="","",(Universe!AI782-$B$2562)/$C$2562)</f>
        <v/>
      </c>
      <c r="O782" s="24">
        <f>0.74*IF(B782="",0,B782)+0.16*IF(C782="",0,C782)+0.1*IF(D782="",0,D782)</f>
        <v/>
      </c>
      <c r="P782" s="24">
        <f>0.35*IF(E782="",0,E782)+0.35*IF(F782="",0,F782)+0.3*IF(G782="",0,G782)</f>
        <v/>
      </c>
      <c r="Q782" s="24">
        <f>0.656*IF(I782="",0,I782)+0.344*IF(H782="",0,H782)</f>
        <v/>
      </c>
      <c r="R782" s="24">
        <f>0.338*IF(J782="",0,J782)+0.662*IF(K782="",0,K782)</f>
        <v/>
      </c>
      <c r="S782" s="24">
        <f>0.38*IF(L782="",0,L782)+0.35*IF(M782="",0,M782)+0.27*IF(N782="",0,N782)</f>
        <v/>
      </c>
      <c r="T782" s="24">
        <f>IF(Universe!S782="","",((Universe!S782-$B$2565)/$C$2565)^3)</f>
        <v/>
      </c>
      <c r="U782" s="24">
        <f>IF(Universe!S782="","",(Universe!S782-$B$2565)/$C$2565)</f>
        <v/>
      </c>
      <c r="V782" s="24">
        <f>IF(Universe!T782="","",(Universe!T782-$B$2566)/$C$2566)</f>
        <v/>
      </c>
      <c r="W782" s="24">
        <f>IF(Universe!U782="","",(Universe!U782-$B$2567)/$C$2567)</f>
        <v/>
      </c>
      <c r="X782" s="24">
        <f>IF(O782="","",(O782-$B$2571)/$C$2571)</f>
        <v/>
      </c>
      <c r="Y782" s="24">
        <f>IF(T782="","",(T782-$B$2576)/$C$2576)</f>
        <v/>
      </c>
      <c r="Z782" s="24">
        <f>IF(Universe!V782="","",(Universe!V782-$B$2568)/$C$2568)</f>
        <v/>
      </c>
      <c r="AA782" s="24">
        <f>IF(P782="","",(P782-$B$2572)/$C$2572)</f>
        <v/>
      </c>
      <c r="AB782" s="24">
        <f>IF(Q782="","",(Q782-$B$2573)/$C$2573)</f>
        <v/>
      </c>
      <c r="AC782" s="24">
        <f>IF(R782="","",(R782-$B$2574)/$C$2574)</f>
        <v/>
      </c>
      <c r="AD782" s="24">
        <f>IF(S782="","",(S782-$B$2575)/$C$2575)</f>
        <v/>
      </c>
      <c r="AE782" s="24">
        <f>IF(Y782="","",Y782-(19.12044933116382+16.522174187581257*U782))</f>
        <v/>
      </c>
      <c r="AF782" s="24">
        <f>IF(X782="","",(X782-(-0.27268023098325006+0.47142105304415904*V782+-0.3189264934812436*U782)--5.286111042926227e-16)/0.7994208745952703)</f>
        <v/>
      </c>
      <c r="AG782" s="24">
        <f>IF(AA782="","",(AA782-(0.5248806186338691+-0.064206457956449*U782)-5.43454825424064e-16)/0.9977404048781155)</f>
        <v/>
      </c>
      <c r="AH782" s="25" t="n">
        <v>-3.061455140849048</v>
      </c>
      <c r="AI782" s="25" t="n">
        <v>0.2587219252380026</v>
      </c>
      <c r="AJ782" s="25" t="n">
        <v>-0.3132924509703309</v>
      </c>
      <c r="AK782" s="25" t="n">
        <v>0.5061260785176777</v>
      </c>
      <c r="AL782" s="25" t="n">
        <v>2.874885930435784</v>
      </c>
      <c r="AM782" s="25" t="n">
        <v>0.2792492781115888</v>
      </c>
      <c r="AN782" s="25" t="n">
        <v>-0.7012814991932116</v>
      </c>
      <c r="AO782" s="25" t="n">
        <v>-0.3073365372224955</v>
      </c>
      <c r="AP782" s="25" t="n">
        <v>-0.496815544989292</v>
      </c>
      <c r="AQ782" s="25" t="n">
        <v>-0.6399238789629481</v>
      </c>
    </row>
    <row r="783">
      <c r="A783" s="23">
        <f>Universe!A783</f>
        <v/>
      </c>
      <c r="B783" s="24">
        <f>IF(Universe!W783="","",(Universe!W783-$B$2550)/$C$2550)</f>
        <v/>
      </c>
      <c r="C783" s="24">
        <f>IF(Universe!X783="","",(Universe!X783-$B$2551)/$C$2551)</f>
        <v/>
      </c>
      <c r="D783" s="24">
        <f>IF(Universe!Y783="","",(Universe!Y783-$B$2552)/$C$2552)</f>
        <v/>
      </c>
      <c r="E783" s="24">
        <f>IF(Universe!Z783="","",(Universe!Z783-$B$2553)/$C$2553)</f>
        <v/>
      </c>
      <c r="F783" s="24">
        <f>IF(Universe!AA783="","",(Universe!AA783-$B$2554)/$C$2554)</f>
        <v/>
      </c>
      <c r="G783" s="24">
        <f>IF(Universe!AB783="","",(Universe!AB783-$B$2555)/$C$2555)</f>
        <v/>
      </c>
      <c r="H783" s="24">
        <f>IF(Universe!AC783="","",(Universe!AC783-$B$2556)/$C$2556)</f>
        <v/>
      </c>
      <c r="I783" s="24">
        <f>IF(Universe!AD783="","",(Universe!AD783-$B$2557)/$C$2557)</f>
        <v/>
      </c>
      <c r="J783" s="24">
        <f>IF(Universe!AE783="","",(Universe!AE783-$B$2558)/$C$2558)</f>
        <v/>
      </c>
      <c r="K783" s="24">
        <f>IF(Universe!AF783="","",(Universe!AF783-$B$2559)/$C$2559)</f>
        <v/>
      </c>
      <c r="L783" s="24">
        <f>IF(Universe!AG783="","",(Universe!AG783-$B$2560)/$C$2560)</f>
        <v/>
      </c>
      <c r="M783" s="24">
        <f>IF(Universe!AH783="","",(Universe!AH783-$B$2561)/$C$2561)</f>
        <v/>
      </c>
      <c r="N783" s="24">
        <f>IF(Universe!AI783="","",(Universe!AI783-$B$2562)/$C$2562)</f>
        <v/>
      </c>
      <c r="O783" s="24">
        <f>0.74*IF(B783="",0,B783)+0.16*IF(C783="",0,C783)+0.1*IF(D783="",0,D783)</f>
        <v/>
      </c>
      <c r="P783" s="24">
        <f>0.35*IF(E783="",0,E783)+0.35*IF(F783="",0,F783)+0.3*IF(G783="",0,G783)</f>
        <v/>
      </c>
      <c r="Q783" s="24">
        <f>0.656*IF(I783="",0,I783)+0.344*IF(H783="",0,H783)</f>
        <v/>
      </c>
      <c r="R783" s="24">
        <f>0.338*IF(J783="",0,J783)+0.662*IF(K783="",0,K783)</f>
        <v/>
      </c>
      <c r="S783" s="24">
        <f>0.38*IF(L783="",0,L783)+0.35*IF(M783="",0,M783)+0.27*IF(N783="",0,N783)</f>
        <v/>
      </c>
      <c r="T783" s="24">
        <f>IF(Universe!S783="","",((Universe!S783-$B$2565)/$C$2565)^3)</f>
        <v/>
      </c>
      <c r="U783" s="24">
        <f>IF(Universe!S783="","",(Universe!S783-$B$2565)/$C$2565)</f>
        <v/>
      </c>
      <c r="V783" s="24">
        <f>IF(Universe!T783="","",(Universe!T783-$B$2566)/$C$2566)</f>
        <v/>
      </c>
      <c r="W783" s="24">
        <f>IF(Universe!U783="","",(Universe!U783-$B$2567)/$C$2567)</f>
        <v/>
      </c>
      <c r="X783" s="24">
        <f>IF(O783="","",(O783-$B$2571)/$C$2571)</f>
        <v/>
      </c>
      <c r="Y783" s="24">
        <f>IF(T783="","",(T783-$B$2576)/$C$2576)</f>
        <v/>
      </c>
      <c r="Z783" s="24">
        <f>IF(Universe!V783="","",(Universe!V783-$B$2568)/$C$2568)</f>
        <v/>
      </c>
      <c r="AA783" s="24">
        <f>IF(P783="","",(P783-$B$2572)/$C$2572)</f>
        <v/>
      </c>
      <c r="AB783" s="24">
        <f>IF(Q783="","",(Q783-$B$2573)/$C$2573)</f>
        <v/>
      </c>
      <c r="AC783" s="24">
        <f>IF(R783="","",(R783-$B$2574)/$C$2574)</f>
        <v/>
      </c>
      <c r="AD783" s="24">
        <f>IF(S783="","",(S783-$B$2575)/$C$2575)</f>
        <v/>
      </c>
      <c r="AE783" s="24">
        <f>IF(Y783="","",Y783-(19.12044933116382+16.522174187581257*U783))</f>
        <v/>
      </c>
      <c r="AF783" s="24">
        <f>IF(X783="","",(X783-(-0.27268023098325006+0.47142105304415904*V783+-0.3189264934812436*U783)--5.286111042926227e-16)/0.7994208745952703)</f>
        <v/>
      </c>
      <c r="AG783" s="24">
        <f>IF(AA783="","",(AA783-(0.5248806186338691+-0.064206457956449*U783)-5.43454825424064e-16)/0.9977404048781155)</f>
        <v/>
      </c>
      <c r="AH783" s="25" t="n">
        <v>-3.284005809250695</v>
      </c>
      <c r="AI783" s="25" t="n">
        <v>0.1636950464542927</v>
      </c>
      <c r="AJ783" s="25" t="n">
        <v>-1.67944736588138</v>
      </c>
      <c r="AK783" s="25" t="n">
        <v>0.5154667394648403</v>
      </c>
      <c r="AL783" s="25" t="n">
        <v>2.485370280197156</v>
      </c>
      <c r="AM783" s="25" t="n">
        <v>-1.50862718880897</v>
      </c>
      <c r="AN783" s="25" t="n">
        <v>0.0216056425025594</v>
      </c>
      <c r="AO783" s="25" t="n">
        <v>0.4233780225884865</v>
      </c>
      <c r="AP783" s="25" t="n">
        <v>-1.136360968117466</v>
      </c>
      <c r="AQ783" s="25" t="n">
        <v>2.492923901969879</v>
      </c>
    </row>
    <row r="784">
      <c r="A784" s="23">
        <f>Universe!A784</f>
        <v/>
      </c>
      <c r="B784" s="24">
        <f>IF(Universe!W784="","",(Universe!W784-$B$2550)/$C$2550)</f>
        <v/>
      </c>
      <c r="C784" s="24">
        <f>IF(Universe!X784="","",(Universe!X784-$B$2551)/$C$2551)</f>
        <v/>
      </c>
      <c r="D784" s="24">
        <f>IF(Universe!Y784="","",(Universe!Y784-$B$2552)/$C$2552)</f>
        <v/>
      </c>
      <c r="E784" s="24">
        <f>IF(Universe!Z784="","",(Universe!Z784-$B$2553)/$C$2553)</f>
        <v/>
      </c>
      <c r="F784" s="24">
        <f>IF(Universe!AA784="","",(Universe!AA784-$B$2554)/$C$2554)</f>
        <v/>
      </c>
      <c r="G784" s="24">
        <f>IF(Universe!AB784="","",(Universe!AB784-$B$2555)/$C$2555)</f>
        <v/>
      </c>
      <c r="H784" s="24">
        <f>IF(Universe!AC784="","",(Universe!AC784-$B$2556)/$C$2556)</f>
        <v/>
      </c>
      <c r="I784" s="24">
        <f>IF(Universe!AD784="","",(Universe!AD784-$B$2557)/$C$2557)</f>
        <v/>
      </c>
      <c r="J784" s="24">
        <f>IF(Universe!AE784="","",(Universe!AE784-$B$2558)/$C$2558)</f>
        <v/>
      </c>
      <c r="K784" s="24">
        <f>IF(Universe!AF784="","",(Universe!AF784-$B$2559)/$C$2559)</f>
        <v/>
      </c>
      <c r="L784" s="24">
        <f>IF(Universe!AG784="","",(Universe!AG784-$B$2560)/$C$2560)</f>
        <v/>
      </c>
      <c r="M784" s="24">
        <f>IF(Universe!AH784="","",(Universe!AH784-$B$2561)/$C$2561)</f>
        <v/>
      </c>
      <c r="N784" s="24">
        <f>IF(Universe!AI784="","",(Universe!AI784-$B$2562)/$C$2562)</f>
        <v/>
      </c>
      <c r="O784" s="24">
        <f>0.74*IF(B784="",0,B784)+0.16*IF(C784="",0,C784)+0.1*IF(D784="",0,D784)</f>
        <v/>
      </c>
      <c r="P784" s="24">
        <f>0.35*IF(E784="",0,E784)+0.35*IF(F784="",0,F784)+0.3*IF(G784="",0,G784)</f>
        <v/>
      </c>
      <c r="Q784" s="24">
        <f>0.656*IF(I784="",0,I784)+0.344*IF(H784="",0,H784)</f>
        <v/>
      </c>
      <c r="R784" s="24">
        <f>0.338*IF(J784="",0,J784)+0.662*IF(K784="",0,K784)</f>
        <v/>
      </c>
      <c r="S784" s="24">
        <f>0.38*IF(L784="",0,L784)+0.35*IF(M784="",0,M784)+0.27*IF(N784="",0,N784)</f>
        <v/>
      </c>
      <c r="T784" s="24">
        <f>IF(Universe!S784="","",((Universe!S784-$B$2565)/$C$2565)^3)</f>
        <v/>
      </c>
      <c r="U784" s="24">
        <f>IF(Universe!S784="","",(Universe!S784-$B$2565)/$C$2565)</f>
        <v/>
      </c>
      <c r="V784" s="24">
        <f>IF(Universe!T784="","",(Universe!T784-$B$2566)/$C$2566)</f>
        <v/>
      </c>
      <c r="W784" s="24">
        <f>IF(Universe!U784="","",(Universe!U784-$B$2567)/$C$2567)</f>
        <v/>
      </c>
      <c r="X784" s="24">
        <f>IF(O784="","",(O784-$B$2571)/$C$2571)</f>
        <v/>
      </c>
      <c r="Y784" s="24">
        <f>IF(T784="","",(T784-$B$2576)/$C$2576)</f>
        <v/>
      </c>
      <c r="Z784" s="24">
        <f>IF(Universe!V784="","",(Universe!V784-$B$2568)/$C$2568)</f>
        <v/>
      </c>
      <c r="AA784" s="24">
        <f>IF(P784="","",(P784-$B$2572)/$C$2572)</f>
        <v/>
      </c>
      <c r="AB784" s="24">
        <f>IF(Q784="","",(Q784-$B$2573)/$C$2573)</f>
        <v/>
      </c>
      <c r="AC784" s="24">
        <f>IF(R784="","",(R784-$B$2574)/$C$2574)</f>
        <v/>
      </c>
      <c r="AD784" s="24">
        <f>IF(S784="","",(S784-$B$2575)/$C$2575)</f>
        <v/>
      </c>
      <c r="AE784" s="24">
        <f>IF(Y784="","",Y784-(19.12044933116382+16.522174187581257*U784))</f>
        <v/>
      </c>
      <c r="AF784" s="24">
        <f>IF(X784="","",(X784-(-0.27268023098325006+0.47142105304415904*V784+-0.3189264934812436*U784)--5.286111042926227e-16)/0.7994208745952703)</f>
        <v/>
      </c>
      <c r="AG784" s="24">
        <f>IF(AA784="","",(AA784-(0.5248806186338691+-0.064206457956449*U784)-5.43454825424064e-16)/0.9977404048781155)</f>
        <v/>
      </c>
      <c r="AH784" s="25" t="n">
        <v>-1.245888921747615</v>
      </c>
      <c r="AI784" s="25" t="n">
        <v>0.2795366426654728</v>
      </c>
      <c r="AJ784" s="25" t="n">
        <v>0.6740401687830222</v>
      </c>
      <c r="AK784" s="25" t="n">
        <v>-0.2271692902762028</v>
      </c>
      <c r="AL784" s="25" t="n">
        <v>2.460944043934447</v>
      </c>
      <c r="AM784" s="25" t="n">
        <v>-0.1543000959177138</v>
      </c>
      <c r="AN784" s="25" t="n">
        <v>-0.078864437686547</v>
      </c>
      <c r="AO784" s="25" t="n">
        <v>-0.0018402641797014</v>
      </c>
      <c r="AP784" s="25" t="n">
        <v>0.2393270693505917</v>
      </c>
      <c r="AQ784" s="25" t="n">
        <v>-0.476512188592882</v>
      </c>
    </row>
    <row r="785">
      <c r="A785" s="23">
        <f>Universe!A785</f>
        <v/>
      </c>
      <c r="B785" s="24">
        <f>IF(Universe!W785="","",(Universe!W785-$B$2550)/$C$2550)</f>
        <v/>
      </c>
      <c r="C785" s="24">
        <f>IF(Universe!X785="","",(Universe!X785-$B$2551)/$C$2551)</f>
        <v/>
      </c>
      <c r="D785" s="24">
        <f>IF(Universe!Y785="","",(Universe!Y785-$B$2552)/$C$2552)</f>
        <v/>
      </c>
      <c r="E785" s="24">
        <f>IF(Universe!Z785="","",(Universe!Z785-$B$2553)/$C$2553)</f>
        <v/>
      </c>
      <c r="F785" s="24">
        <f>IF(Universe!AA785="","",(Universe!AA785-$B$2554)/$C$2554)</f>
        <v/>
      </c>
      <c r="G785" s="24">
        <f>IF(Universe!AB785="","",(Universe!AB785-$B$2555)/$C$2555)</f>
        <v/>
      </c>
      <c r="H785" s="24">
        <f>IF(Universe!AC785="","",(Universe!AC785-$B$2556)/$C$2556)</f>
        <v/>
      </c>
      <c r="I785" s="24">
        <f>IF(Universe!AD785="","",(Universe!AD785-$B$2557)/$C$2557)</f>
        <v/>
      </c>
      <c r="J785" s="24">
        <f>IF(Universe!AE785="","",(Universe!AE785-$B$2558)/$C$2558)</f>
        <v/>
      </c>
      <c r="K785" s="24">
        <f>IF(Universe!AF785="","",(Universe!AF785-$B$2559)/$C$2559)</f>
        <v/>
      </c>
      <c r="L785" s="24">
        <f>IF(Universe!AG785="","",(Universe!AG785-$B$2560)/$C$2560)</f>
        <v/>
      </c>
      <c r="M785" s="24">
        <f>IF(Universe!AH785="","",(Universe!AH785-$B$2561)/$C$2561)</f>
        <v/>
      </c>
      <c r="N785" s="24">
        <f>IF(Universe!AI785="","",(Universe!AI785-$B$2562)/$C$2562)</f>
        <v/>
      </c>
      <c r="O785" s="24">
        <f>0.74*IF(B785="",0,B785)+0.16*IF(C785="",0,C785)+0.1*IF(D785="",0,D785)</f>
        <v/>
      </c>
      <c r="P785" s="24">
        <f>0.35*IF(E785="",0,E785)+0.35*IF(F785="",0,F785)+0.3*IF(G785="",0,G785)</f>
        <v/>
      </c>
      <c r="Q785" s="24">
        <f>0.656*IF(I785="",0,I785)+0.344*IF(H785="",0,H785)</f>
        <v/>
      </c>
      <c r="R785" s="24">
        <f>0.338*IF(J785="",0,J785)+0.662*IF(K785="",0,K785)</f>
        <v/>
      </c>
      <c r="S785" s="24">
        <f>0.38*IF(L785="",0,L785)+0.35*IF(M785="",0,M785)+0.27*IF(N785="",0,N785)</f>
        <v/>
      </c>
      <c r="T785" s="24">
        <f>IF(Universe!S785="","",((Universe!S785-$B$2565)/$C$2565)^3)</f>
        <v/>
      </c>
      <c r="U785" s="24">
        <f>IF(Universe!S785="","",(Universe!S785-$B$2565)/$C$2565)</f>
        <v/>
      </c>
      <c r="V785" s="24">
        <f>IF(Universe!T785="","",(Universe!T785-$B$2566)/$C$2566)</f>
        <v/>
      </c>
      <c r="W785" s="24">
        <f>IF(Universe!U785="","",(Universe!U785-$B$2567)/$C$2567)</f>
        <v/>
      </c>
      <c r="X785" s="24">
        <f>IF(O785="","",(O785-$B$2571)/$C$2571)</f>
        <v/>
      </c>
      <c r="Y785" s="24">
        <f>IF(T785="","",(T785-$B$2576)/$C$2576)</f>
        <v/>
      </c>
      <c r="Z785" s="24">
        <f>IF(Universe!V785="","",(Universe!V785-$B$2568)/$C$2568)</f>
        <v/>
      </c>
      <c r="AA785" s="24">
        <f>IF(P785="","",(P785-$B$2572)/$C$2572)</f>
        <v/>
      </c>
      <c r="AB785" s="24">
        <f>IF(Q785="","",(Q785-$B$2573)/$C$2573)</f>
        <v/>
      </c>
      <c r="AC785" s="24">
        <f>IF(R785="","",(R785-$B$2574)/$C$2574)</f>
        <v/>
      </c>
      <c r="AD785" s="24">
        <f>IF(S785="","",(S785-$B$2575)/$C$2575)</f>
        <v/>
      </c>
      <c r="AE785" s="24">
        <f>IF(Y785="","",Y785-(19.12044933116382+16.522174187581257*U785))</f>
        <v/>
      </c>
      <c r="AF785" s="24">
        <f>IF(X785="","",(X785-(-0.27268023098325006+0.47142105304415904*V785+-0.3189264934812436*U785)--5.286111042926227e-16)/0.7994208745952703)</f>
        <v/>
      </c>
      <c r="AG785" s="24">
        <f>IF(AA785="","",(AA785-(0.5248806186338691+-0.064206457956449*U785)-5.43454825424064e-16)/0.9977404048781155)</f>
        <v/>
      </c>
      <c r="AH785" s="25" t="n">
        <v>-2.004968520464211</v>
      </c>
      <c r="AI785" s="25" t="n">
        <v>0.885365360537287</v>
      </c>
      <c r="AJ785" s="25" t="n">
        <v>-0.9590922264079952</v>
      </c>
      <c r="AK785" s="25" t="n">
        <v>-0.2858824391051507</v>
      </c>
      <c r="AL785" s="25" t="n">
        <v>3.281255749570374</v>
      </c>
      <c r="AM785" s="25" t="n">
        <v>0.821296212385115</v>
      </c>
      <c r="AN785" s="25" t="n">
        <v>0.5988593735000685</v>
      </c>
      <c r="AO785" s="25" t="n">
        <v>0.164731727351797</v>
      </c>
      <c r="AP785" s="25" t="n">
        <v>-0.6772091939352269</v>
      </c>
      <c r="AQ785" s="25" t="n">
        <v>0.2770484251622199</v>
      </c>
    </row>
    <row r="786">
      <c r="A786" s="23">
        <f>Universe!A786</f>
        <v/>
      </c>
      <c r="B786" s="24">
        <f>IF(Universe!W786="","",(Universe!W786-$B$2550)/$C$2550)</f>
        <v/>
      </c>
      <c r="C786" s="24">
        <f>IF(Universe!X786="","",(Universe!X786-$B$2551)/$C$2551)</f>
        <v/>
      </c>
      <c r="D786" s="24">
        <f>IF(Universe!Y786="","",(Universe!Y786-$B$2552)/$C$2552)</f>
        <v/>
      </c>
      <c r="E786" s="24">
        <f>IF(Universe!Z786="","",(Universe!Z786-$B$2553)/$C$2553)</f>
        <v/>
      </c>
      <c r="F786" s="24">
        <f>IF(Universe!AA786="","",(Universe!AA786-$B$2554)/$C$2554)</f>
        <v/>
      </c>
      <c r="G786" s="24">
        <f>IF(Universe!AB786="","",(Universe!AB786-$B$2555)/$C$2555)</f>
        <v/>
      </c>
      <c r="H786" s="24">
        <f>IF(Universe!AC786="","",(Universe!AC786-$B$2556)/$C$2556)</f>
        <v/>
      </c>
      <c r="I786" s="24">
        <f>IF(Universe!AD786="","",(Universe!AD786-$B$2557)/$C$2557)</f>
        <v/>
      </c>
      <c r="J786" s="24">
        <f>IF(Universe!AE786="","",(Universe!AE786-$B$2558)/$C$2558)</f>
        <v/>
      </c>
      <c r="K786" s="24">
        <f>IF(Universe!AF786="","",(Universe!AF786-$B$2559)/$C$2559)</f>
        <v/>
      </c>
      <c r="L786" s="24">
        <f>IF(Universe!AG786="","",(Universe!AG786-$B$2560)/$C$2560)</f>
        <v/>
      </c>
      <c r="M786" s="24">
        <f>IF(Universe!AH786="","",(Universe!AH786-$B$2561)/$C$2561)</f>
        <v/>
      </c>
      <c r="N786" s="24">
        <f>IF(Universe!AI786="","",(Universe!AI786-$B$2562)/$C$2562)</f>
        <v/>
      </c>
      <c r="O786" s="24">
        <f>0.74*IF(B786="",0,B786)+0.16*IF(C786="",0,C786)+0.1*IF(D786="",0,D786)</f>
        <v/>
      </c>
      <c r="P786" s="24">
        <f>0.35*IF(E786="",0,E786)+0.35*IF(F786="",0,F786)+0.3*IF(G786="",0,G786)</f>
        <v/>
      </c>
      <c r="Q786" s="24">
        <f>0.656*IF(I786="",0,I786)+0.344*IF(H786="",0,H786)</f>
        <v/>
      </c>
      <c r="R786" s="24">
        <f>0.338*IF(J786="",0,J786)+0.662*IF(K786="",0,K786)</f>
        <v/>
      </c>
      <c r="S786" s="24">
        <f>0.38*IF(L786="",0,L786)+0.35*IF(M786="",0,M786)+0.27*IF(N786="",0,N786)</f>
        <v/>
      </c>
      <c r="T786" s="24">
        <f>IF(Universe!S786="","",((Universe!S786-$B$2565)/$C$2565)^3)</f>
        <v/>
      </c>
      <c r="U786" s="24">
        <f>IF(Universe!S786="","",(Universe!S786-$B$2565)/$C$2565)</f>
        <v/>
      </c>
      <c r="V786" s="24">
        <f>IF(Universe!T786="","",(Universe!T786-$B$2566)/$C$2566)</f>
        <v/>
      </c>
      <c r="W786" s="24">
        <f>IF(Universe!U786="","",(Universe!U786-$B$2567)/$C$2567)</f>
        <v/>
      </c>
      <c r="X786" s="24">
        <f>IF(O786="","",(O786-$B$2571)/$C$2571)</f>
        <v/>
      </c>
      <c r="Y786" s="24">
        <f>IF(T786="","",(T786-$B$2576)/$C$2576)</f>
        <v/>
      </c>
      <c r="Z786" s="24">
        <f>IF(Universe!V786="","",(Universe!V786-$B$2568)/$C$2568)</f>
        <v/>
      </c>
      <c r="AA786" s="24">
        <f>IF(P786="","",(P786-$B$2572)/$C$2572)</f>
        <v/>
      </c>
      <c r="AB786" s="24">
        <f>IF(Q786="","",(Q786-$B$2573)/$C$2573)</f>
        <v/>
      </c>
      <c r="AC786" s="24">
        <f>IF(R786="","",(R786-$B$2574)/$C$2574)</f>
        <v/>
      </c>
      <c r="AD786" s="24">
        <f>IF(S786="","",(S786-$B$2575)/$C$2575)</f>
        <v/>
      </c>
      <c r="AE786" s="24">
        <f>IF(Y786="","",Y786-(19.12044933116382+16.522174187581257*U786))</f>
        <v/>
      </c>
      <c r="AF786" s="24">
        <f>IF(X786="","",(X786-(-0.27268023098325006+0.47142105304415904*V786+-0.3189264934812436*U786)--5.286111042926227e-16)/0.7994208745952703)</f>
        <v/>
      </c>
      <c r="AG786" s="24">
        <f>IF(AA786="","",(AA786-(0.5248806186338691+-0.064206457956449*U786)-5.43454825424064e-16)/0.9977404048781155)</f>
        <v/>
      </c>
      <c r="AH786" s="25" t="n">
        <v>-0.6667794348761502</v>
      </c>
      <c r="AI786" s="25" t="n">
        <v>0.3492405368282683</v>
      </c>
      <c r="AJ786" s="25" t="n">
        <v>0.23099244693779</v>
      </c>
      <c r="AK786" s="25" t="n">
        <v>-0.3861656435217213</v>
      </c>
      <c r="AL786" s="25" t="n">
        <v>1.44694194371159</v>
      </c>
      <c r="AM786" s="25" t="n">
        <v>0.0665417313504026</v>
      </c>
      <c r="AN786" s="25" t="n">
        <v>-0.6809587220987503</v>
      </c>
      <c r="AO786" s="25" t="n">
        <v>-0.0234327695438349</v>
      </c>
      <c r="AP786" s="25" t="n">
        <v>-0.2370667073164224</v>
      </c>
      <c r="AQ786" s="25" t="n">
        <v>0.1099758313928208</v>
      </c>
    </row>
    <row r="787">
      <c r="A787" s="23">
        <f>Universe!A787</f>
        <v/>
      </c>
      <c r="B787" s="24">
        <f>IF(Universe!W787="","",(Universe!W787-$B$2550)/$C$2550)</f>
        <v/>
      </c>
      <c r="C787" s="24">
        <f>IF(Universe!X787="","",(Universe!X787-$B$2551)/$C$2551)</f>
        <v/>
      </c>
      <c r="D787" s="24">
        <f>IF(Universe!Y787="","",(Universe!Y787-$B$2552)/$C$2552)</f>
        <v/>
      </c>
      <c r="E787" s="24">
        <f>IF(Universe!Z787="","",(Universe!Z787-$B$2553)/$C$2553)</f>
        <v/>
      </c>
      <c r="F787" s="24">
        <f>IF(Universe!AA787="","",(Universe!AA787-$B$2554)/$C$2554)</f>
        <v/>
      </c>
      <c r="G787" s="24">
        <f>IF(Universe!AB787="","",(Universe!AB787-$B$2555)/$C$2555)</f>
        <v/>
      </c>
      <c r="H787" s="24">
        <f>IF(Universe!AC787="","",(Universe!AC787-$B$2556)/$C$2556)</f>
        <v/>
      </c>
      <c r="I787" s="24">
        <f>IF(Universe!AD787="","",(Universe!AD787-$B$2557)/$C$2557)</f>
        <v/>
      </c>
      <c r="J787" s="24">
        <f>IF(Universe!AE787="","",(Universe!AE787-$B$2558)/$C$2558)</f>
        <v/>
      </c>
      <c r="K787" s="24">
        <f>IF(Universe!AF787="","",(Universe!AF787-$B$2559)/$C$2559)</f>
        <v/>
      </c>
      <c r="L787" s="24">
        <f>IF(Universe!AG787="","",(Universe!AG787-$B$2560)/$C$2560)</f>
        <v/>
      </c>
      <c r="M787" s="24">
        <f>IF(Universe!AH787="","",(Universe!AH787-$B$2561)/$C$2561)</f>
        <v/>
      </c>
      <c r="N787" s="24">
        <f>IF(Universe!AI787="","",(Universe!AI787-$B$2562)/$C$2562)</f>
        <v/>
      </c>
      <c r="O787" s="24">
        <f>0.74*IF(B787="",0,B787)+0.16*IF(C787="",0,C787)+0.1*IF(D787="",0,D787)</f>
        <v/>
      </c>
      <c r="P787" s="24">
        <f>0.35*IF(E787="",0,E787)+0.35*IF(F787="",0,F787)+0.3*IF(G787="",0,G787)</f>
        <v/>
      </c>
      <c r="Q787" s="24">
        <f>0.656*IF(I787="",0,I787)+0.344*IF(H787="",0,H787)</f>
        <v/>
      </c>
      <c r="R787" s="24">
        <f>0.338*IF(J787="",0,J787)+0.662*IF(K787="",0,K787)</f>
        <v/>
      </c>
      <c r="S787" s="24">
        <f>0.38*IF(L787="",0,L787)+0.35*IF(M787="",0,M787)+0.27*IF(N787="",0,N787)</f>
        <v/>
      </c>
      <c r="T787" s="24">
        <f>IF(Universe!S787="","",((Universe!S787-$B$2565)/$C$2565)^3)</f>
        <v/>
      </c>
      <c r="U787" s="24">
        <f>IF(Universe!S787="","",(Universe!S787-$B$2565)/$C$2565)</f>
        <v/>
      </c>
      <c r="V787" s="24">
        <f>IF(Universe!T787="","",(Universe!T787-$B$2566)/$C$2566)</f>
        <v/>
      </c>
      <c r="W787" s="24">
        <f>IF(Universe!U787="","",(Universe!U787-$B$2567)/$C$2567)</f>
        <v/>
      </c>
      <c r="X787" s="24">
        <f>IF(O787="","",(O787-$B$2571)/$C$2571)</f>
        <v/>
      </c>
      <c r="Y787" s="24">
        <f>IF(T787="","",(T787-$B$2576)/$C$2576)</f>
        <v/>
      </c>
      <c r="Z787" s="24">
        <f>IF(Universe!V787="","",(Universe!V787-$B$2568)/$C$2568)</f>
        <v/>
      </c>
      <c r="AA787" s="24">
        <f>IF(P787="","",(P787-$B$2572)/$C$2572)</f>
        <v/>
      </c>
      <c r="AB787" s="24">
        <f>IF(Q787="","",(Q787-$B$2573)/$C$2573)</f>
        <v/>
      </c>
      <c r="AC787" s="24">
        <f>IF(R787="","",(R787-$B$2574)/$C$2574)</f>
        <v/>
      </c>
      <c r="AD787" s="24">
        <f>IF(S787="","",(S787-$B$2575)/$C$2575)</f>
        <v/>
      </c>
      <c r="AE787" s="24">
        <f>IF(Y787="","",Y787-(19.12044933116382+16.522174187581257*U787))</f>
        <v/>
      </c>
      <c r="AF787" s="24">
        <f>IF(X787="","",(X787-(-0.27268023098325006+0.47142105304415904*V787+-0.3189264934812436*U787)--5.286111042926227e-16)/0.7994208745952703)</f>
        <v/>
      </c>
      <c r="AG787" s="24">
        <f>IF(AA787="","",(AA787-(0.5248806186338691+-0.064206457956449*U787)-5.43454825424064e-16)/0.9977404048781155)</f>
        <v/>
      </c>
      <c r="AH787" s="25" t="n">
        <v>-2.856375443820225</v>
      </c>
      <c r="AI787" s="25" t="n">
        <v>0.7151720729995061</v>
      </c>
      <c r="AJ787" s="25" t="n">
        <v>-1.682200442543503</v>
      </c>
      <c r="AK787" s="25" t="n">
        <v>-0.252935478394172</v>
      </c>
      <c r="AL787" s="25" t="n">
        <v>3.130643588349733</v>
      </c>
      <c r="AM787" s="25" t="n">
        <v>1.879411801924463</v>
      </c>
      <c r="AN787" s="25" t="n">
        <v>1.151500712891788</v>
      </c>
      <c r="AO787" s="25" t="n">
        <v>-0.1571155246323563</v>
      </c>
      <c r="AP787" s="25" t="n">
        <v>-1.161865873977824</v>
      </c>
      <c r="AQ787" s="25" t="n">
        <v>0.2109184322546169</v>
      </c>
    </row>
    <row r="788">
      <c r="A788" s="23">
        <f>Universe!A788</f>
        <v/>
      </c>
      <c r="B788" s="24">
        <f>IF(Universe!W788="","",(Universe!W788-$B$2550)/$C$2550)</f>
        <v/>
      </c>
      <c r="C788" s="24">
        <f>IF(Universe!X788="","",(Universe!X788-$B$2551)/$C$2551)</f>
        <v/>
      </c>
      <c r="D788" s="24">
        <f>IF(Universe!Y788="","",(Universe!Y788-$B$2552)/$C$2552)</f>
        <v/>
      </c>
      <c r="E788" s="24">
        <f>IF(Universe!Z788="","",(Universe!Z788-$B$2553)/$C$2553)</f>
        <v/>
      </c>
      <c r="F788" s="24">
        <f>IF(Universe!AA788="","",(Universe!AA788-$B$2554)/$C$2554)</f>
        <v/>
      </c>
      <c r="G788" s="24">
        <f>IF(Universe!AB788="","",(Universe!AB788-$B$2555)/$C$2555)</f>
        <v/>
      </c>
      <c r="H788" s="24">
        <f>IF(Universe!AC788="","",(Universe!AC788-$B$2556)/$C$2556)</f>
        <v/>
      </c>
      <c r="I788" s="24">
        <f>IF(Universe!AD788="","",(Universe!AD788-$B$2557)/$C$2557)</f>
        <v/>
      </c>
      <c r="J788" s="24">
        <f>IF(Universe!AE788="","",(Universe!AE788-$B$2558)/$C$2558)</f>
        <v/>
      </c>
      <c r="K788" s="24">
        <f>IF(Universe!AF788="","",(Universe!AF788-$B$2559)/$C$2559)</f>
        <v/>
      </c>
      <c r="L788" s="24">
        <f>IF(Universe!AG788="","",(Universe!AG788-$B$2560)/$C$2560)</f>
        <v/>
      </c>
      <c r="M788" s="24">
        <f>IF(Universe!AH788="","",(Universe!AH788-$B$2561)/$C$2561)</f>
        <v/>
      </c>
      <c r="N788" s="24">
        <f>IF(Universe!AI788="","",(Universe!AI788-$B$2562)/$C$2562)</f>
        <v/>
      </c>
      <c r="O788" s="24">
        <f>0.74*IF(B788="",0,B788)+0.16*IF(C788="",0,C788)+0.1*IF(D788="",0,D788)</f>
        <v/>
      </c>
      <c r="P788" s="24">
        <f>0.35*IF(E788="",0,E788)+0.35*IF(F788="",0,F788)+0.3*IF(G788="",0,G788)</f>
        <v/>
      </c>
      <c r="Q788" s="24">
        <f>0.656*IF(I788="",0,I788)+0.344*IF(H788="",0,H788)</f>
        <v/>
      </c>
      <c r="R788" s="24">
        <f>0.338*IF(J788="",0,J788)+0.662*IF(K788="",0,K788)</f>
        <v/>
      </c>
      <c r="S788" s="24">
        <f>0.38*IF(L788="",0,L788)+0.35*IF(M788="",0,M788)+0.27*IF(N788="",0,N788)</f>
        <v/>
      </c>
      <c r="T788" s="24">
        <f>IF(Universe!S788="","",((Universe!S788-$B$2565)/$C$2565)^3)</f>
        <v/>
      </c>
      <c r="U788" s="24">
        <f>IF(Universe!S788="","",(Universe!S788-$B$2565)/$C$2565)</f>
        <v/>
      </c>
      <c r="V788" s="24">
        <f>IF(Universe!T788="","",(Universe!T788-$B$2566)/$C$2566)</f>
        <v/>
      </c>
      <c r="W788" s="24">
        <f>IF(Universe!U788="","",(Universe!U788-$B$2567)/$C$2567)</f>
        <v/>
      </c>
      <c r="X788" s="24">
        <f>IF(O788="","",(O788-$B$2571)/$C$2571)</f>
        <v/>
      </c>
      <c r="Y788" s="24">
        <f>IF(T788="","",(T788-$B$2576)/$C$2576)</f>
        <v/>
      </c>
      <c r="Z788" s="24">
        <f>IF(Universe!V788="","",(Universe!V788-$B$2568)/$C$2568)</f>
        <v/>
      </c>
      <c r="AA788" s="24">
        <f>IF(P788="","",(P788-$B$2572)/$C$2572)</f>
        <v/>
      </c>
      <c r="AB788" s="24">
        <f>IF(Q788="","",(Q788-$B$2573)/$C$2573)</f>
        <v/>
      </c>
      <c r="AC788" s="24">
        <f>IF(R788="","",(R788-$B$2574)/$C$2574)</f>
        <v/>
      </c>
      <c r="AD788" s="24">
        <f>IF(S788="","",(S788-$B$2575)/$C$2575)</f>
        <v/>
      </c>
      <c r="AE788" s="24">
        <f>IF(Y788="","",Y788-(19.12044933116382+16.522174187581257*U788))</f>
        <v/>
      </c>
      <c r="AF788" s="24">
        <f>IF(X788="","",(X788-(-0.27268023098325006+0.47142105304415904*V788+-0.3189264934812436*U788)--5.286111042926227e-16)/0.7994208745952703)</f>
        <v/>
      </c>
      <c r="AG788" s="24">
        <f>IF(AA788="","",(AA788-(0.5248806186338691+-0.064206457956449*U788)-5.43454825424064e-16)/0.9977404048781155)</f>
        <v/>
      </c>
      <c r="AH788" s="25" t="n">
        <v>-2.294865475207216</v>
      </c>
      <c r="AI788" s="25" t="n">
        <v>-0.0856724837820645</v>
      </c>
      <c r="AJ788" s="25" t="n">
        <v>-2.665181358439066</v>
      </c>
      <c r="AK788" s="25" t="n">
        <v>2.539748769937013</v>
      </c>
      <c r="AL788" s="25" t="n">
        <v>3.378914050952961</v>
      </c>
      <c r="AM788" s="25" t="n">
        <v>-0.0304899664018674</v>
      </c>
      <c r="AN788" s="25" t="n">
        <v>2.539764222508919</v>
      </c>
      <c r="AO788" s="25" t="n">
        <v>-0.0094411409367623</v>
      </c>
      <c r="AP788" s="25" t="n">
        <v>-1.058107505340858</v>
      </c>
      <c r="AQ788" s="25" t="n">
        <v>0.1958712044504875</v>
      </c>
    </row>
    <row r="789">
      <c r="A789" s="23">
        <f>Universe!A789</f>
        <v/>
      </c>
      <c r="B789" s="24">
        <f>IF(Universe!W789="","",(Universe!W789-$B$2550)/$C$2550)</f>
        <v/>
      </c>
      <c r="C789" s="24">
        <f>IF(Universe!X789="","",(Universe!X789-$B$2551)/$C$2551)</f>
        <v/>
      </c>
      <c r="D789" s="24">
        <f>IF(Universe!Y789="","",(Universe!Y789-$B$2552)/$C$2552)</f>
        <v/>
      </c>
      <c r="E789" s="24">
        <f>IF(Universe!Z789="","",(Universe!Z789-$B$2553)/$C$2553)</f>
        <v/>
      </c>
      <c r="F789" s="24">
        <f>IF(Universe!AA789="","",(Universe!AA789-$B$2554)/$C$2554)</f>
        <v/>
      </c>
      <c r="G789" s="24">
        <f>IF(Universe!AB789="","",(Universe!AB789-$B$2555)/$C$2555)</f>
        <v/>
      </c>
      <c r="H789" s="24">
        <f>IF(Universe!AC789="","",(Universe!AC789-$B$2556)/$C$2556)</f>
        <v/>
      </c>
      <c r="I789" s="24">
        <f>IF(Universe!AD789="","",(Universe!AD789-$B$2557)/$C$2557)</f>
        <v/>
      </c>
      <c r="J789" s="24">
        <f>IF(Universe!AE789="","",(Universe!AE789-$B$2558)/$C$2558)</f>
        <v/>
      </c>
      <c r="K789" s="24">
        <f>IF(Universe!AF789="","",(Universe!AF789-$B$2559)/$C$2559)</f>
        <v/>
      </c>
      <c r="L789" s="24">
        <f>IF(Universe!AG789="","",(Universe!AG789-$B$2560)/$C$2560)</f>
        <v/>
      </c>
      <c r="M789" s="24">
        <f>IF(Universe!AH789="","",(Universe!AH789-$B$2561)/$C$2561)</f>
        <v/>
      </c>
      <c r="N789" s="24">
        <f>IF(Universe!AI789="","",(Universe!AI789-$B$2562)/$C$2562)</f>
        <v/>
      </c>
      <c r="O789" s="24">
        <f>0.74*IF(B789="",0,B789)+0.16*IF(C789="",0,C789)+0.1*IF(D789="",0,D789)</f>
        <v/>
      </c>
      <c r="P789" s="24">
        <f>0.35*IF(E789="",0,E789)+0.35*IF(F789="",0,F789)+0.3*IF(G789="",0,G789)</f>
        <v/>
      </c>
      <c r="Q789" s="24">
        <f>0.656*IF(I789="",0,I789)+0.344*IF(H789="",0,H789)</f>
        <v/>
      </c>
      <c r="R789" s="24">
        <f>0.338*IF(J789="",0,J789)+0.662*IF(K789="",0,K789)</f>
        <v/>
      </c>
      <c r="S789" s="24">
        <f>0.38*IF(L789="",0,L789)+0.35*IF(M789="",0,M789)+0.27*IF(N789="",0,N789)</f>
        <v/>
      </c>
      <c r="T789" s="24">
        <f>IF(Universe!S789="","",((Universe!S789-$B$2565)/$C$2565)^3)</f>
        <v/>
      </c>
      <c r="U789" s="24">
        <f>IF(Universe!S789="","",(Universe!S789-$B$2565)/$C$2565)</f>
        <v/>
      </c>
      <c r="V789" s="24">
        <f>IF(Universe!T789="","",(Universe!T789-$B$2566)/$C$2566)</f>
        <v/>
      </c>
      <c r="W789" s="24">
        <f>IF(Universe!U789="","",(Universe!U789-$B$2567)/$C$2567)</f>
        <v/>
      </c>
      <c r="X789" s="24">
        <f>IF(O789="","",(O789-$B$2571)/$C$2571)</f>
        <v/>
      </c>
      <c r="Y789" s="24">
        <f>IF(T789="","",(T789-$B$2576)/$C$2576)</f>
        <v/>
      </c>
      <c r="Z789" s="24">
        <f>IF(Universe!V789="","",(Universe!V789-$B$2568)/$C$2568)</f>
        <v/>
      </c>
      <c r="AA789" s="24">
        <f>IF(P789="","",(P789-$B$2572)/$C$2572)</f>
        <v/>
      </c>
      <c r="AB789" s="24">
        <f>IF(Q789="","",(Q789-$B$2573)/$C$2573)</f>
        <v/>
      </c>
      <c r="AC789" s="24">
        <f>IF(R789="","",(R789-$B$2574)/$C$2574)</f>
        <v/>
      </c>
      <c r="AD789" s="24">
        <f>IF(S789="","",(S789-$B$2575)/$C$2575)</f>
        <v/>
      </c>
      <c r="AE789" s="24">
        <f>IF(Y789="","",Y789-(19.12044933116382+16.522174187581257*U789))</f>
        <v/>
      </c>
      <c r="AF789" s="24">
        <f>IF(X789="","",(X789-(-0.27268023098325006+0.47142105304415904*V789+-0.3189264934812436*U789)--5.286111042926227e-16)/0.7994208745952703)</f>
        <v/>
      </c>
      <c r="AG789" s="24">
        <f>IF(AA789="","",(AA789-(0.5248806186338691+-0.064206457956449*U789)-5.43454825424064e-16)/0.9977404048781155)</f>
        <v/>
      </c>
      <c r="AH789" s="25" t="n">
        <v>-2.78835523607446</v>
      </c>
      <c r="AI789" s="25" t="n">
        <v>-0.3203211486181805</v>
      </c>
      <c r="AJ789" s="25" t="n">
        <v>-1.468103369105522</v>
      </c>
      <c r="AK789" s="25" t="n">
        <v>0.6815076320870667</v>
      </c>
      <c r="AL789" s="25" t="n">
        <v>3.194794150157368</v>
      </c>
      <c r="AM789" s="25" t="n">
        <v>-0.1750577785018188</v>
      </c>
      <c r="AN789" s="25" t="n">
        <v>0.5964147156415611</v>
      </c>
      <c r="AO789" s="25" t="n">
        <v>0.6720758140643388</v>
      </c>
      <c r="AP789" s="25" t="n">
        <v>0.2186168213889485</v>
      </c>
      <c r="AQ789" s="25" t="n">
        <v>2.94631123449206</v>
      </c>
    </row>
    <row r="790">
      <c r="A790" s="23">
        <f>Universe!A790</f>
        <v/>
      </c>
      <c r="B790" s="24">
        <f>IF(Universe!W790="","",(Universe!W790-$B$2550)/$C$2550)</f>
        <v/>
      </c>
      <c r="C790" s="24">
        <f>IF(Universe!X790="","",(Universe!X790-$B$2551)/$C$2551)</f>
        <v/>
      </c>
      <c r="D790" s="24">
        <f>IF(Universe!Y790="","",(Universe!Y790-$B$2552)/$C$2552)</f>
        <v/>
      </c>
      <c r="E790" s="24">
        <f>IF(Universe!Z790="","",(Universe!Z790-$B$2553)/$C$2553)</f>
        <v/>
      </c>
      <c r="F790" s="24">
        <f>IF(Universe!AA790="","",(Universe!AA790-$B$2554)/$C$2554)</f>
        <v/>
      </c>
      <c r="G790" s="24">
        <f>IF(Universe!AB790="","",(Universe!AB790-$B$2555)/$C$2555)</f>
        <v/>
      </c>
      <c r="H790" s="24">
        <f>IF(Universe!AC790="","",(Universe!AC790-$B$2556)/$C$2556)</f>
        <v/>
      </c>
      <c r="I790" s="24">
        <f>IF(Universe!AD790="","",(Universe!AD790-$B$2557)/$C$2557)</f>
        <v/>
      </c>
      <c r="J790" s="24">
        <f>IF(Universe!AE790="","",(Universe!AE790-$B$2558)/$C$2558)</f>
        <v/>
      </c>
      <c r="K790" s="24">
        <f>IF(Universe!AF790="","",(Universe!AF790-$B$2559)/$C$2559)</f>
        <v/>
      </c>
      <c r="L790" s="24">
        <f>IF(Universe!AG790="","",(Universe!AG790-$B$2560)/$C$2560)</f>
        <v/>
      </c>
      <c r="M790" s="24">
        <f>IF(Universe!AH790="","",(Universe!AH790-$B$2561)/$C$2561)</f>
        <v/>
      </c>
      <c r="N790" s="24">
        <f>IF(Universe!AI790="","",(Universe!AI790-$B$2562)/$C$2562)</f>
        <v/>
      </c>
      <c r="O790" s="24">
        <f>0.74*IF(B790="",0,B790)+0.16*IF(C790="",0,C790)+0.1*IF(D790="",0,D790)</f>
        <v/>
      </c>
      <c r="P790" s="24">
        <f>0.35*IF(E790="",0,E790)+0.35*IF(F790="",0,F790)+0.3*IF(G790="",0,G790)</f>
        <v/>
      </c>
      <c r="Q790" s="24">
        <f>0.656*IF(I790="",0,I790)+0.344*IF(H790="",0,H790)</f>
        <v/>
      </c>
      <c r="R790" s="24">
        <f>0.338*IF(J790="",0,J790)+0.662*IF(K790="",0,K790)</f>
        <v/>
      </c>
      <c r="S790" s="24">
        <f>0.38*IF(L790="",0,L790)+0.35*IF(M790="",0,M790)+0.27*IF(N790="",0,N790)</f>
        <v/>
      </c>
      <c r="T790" s="24">
        <f>IF(Universe!S790="","",((Universe!S790-$B$2565)/$C$2565)^3)</f>
        <v/>
      </c>
      <c r="U790" s="24">
        <f>IF(Universe!S790="","",(Universe!S790-$B$2565)/$C$2565)</f>
        <v/>
      </c>
      <c r="V790" s="24">
        <f>IF(Universe!T790="","",(Universe!T790-$B$2566)/$C$2566)</f>
        <v/>
      </c>
      <c r="W790" s="24">
        <f>IF(Universe!U790="","",(Universe!U790-$B$2567)/$C$2567)</f>
        <v/>
      </c>
      <c r="X790" s="24">
        <f>IF(O790="","",(O790-$B$2571)/$C$2571)</f>
        <v/>
      </c>
      <c r="Y790" s="24">
        <f>IF(T790="","",(T790-$B$2576)/$C$2576)</f>
        <v/>
      </c>
      <c r="Z790" s="24">
        <f>IF(Universe!V790="","",(Universe!V790-$B$2568)/$C$2568)</f>
        <v/>
      </c>
      <c r="AA790" s="24">
        <f>IF(P790="","",(P790-$B$2572)/$C$2572)</f>
        <v/>
      </c>
      <c r="AB790" s="24">
        <f>IF(Q790="","",(Q790-$B$2573)/$C$2573)</f>
        <v/>
      </c>
      <c r="AC790" s="24">
        <f>IF(R790="","",(R790-$B$2574)/$C$2574)</f>
        <v/>
      </c>
      <c r="AD790" s="24">
        <f>IF(S790="","",(S790-$B$2575)/$C$2575)</f>
        <v/>
      </c>
      <c r="AE790" s="24">
        <f>IF(Y790="","",Y790-(19.12044933116382+16.522174187581257*U790))</f>
        <v/>
      </c>
      <c r="AF790" s="24">
        <f>IF(X790="","",(X790-(-0.27268023098325006+0.47142105304415904*V790+-0.3189264934812436*U790)--5.286111042926227e-16)/0.7994208745952703)</f>
        <v/>
      </c>
      <c r="AG790" s="24">
        <f>IF(AA790="","",(AA790-(0.5248806186338691+-0.064206457956449*U790)-5.43454825424064e-16)/0.9977404048781155)</f>
        <v/>
      </c>
      <c r="AH790" s="25" t="n">
        <v>-2.407368402862967</v>
      </c>
      <c r="AI790" s="25" t="n">
        <v>0.2951541150586215</v>
      </c>
      <c r="AJ790" s="25" t="n">
        <v>-0.7850050019442739</v>
      </c>
      <c r="AK790" s="25" t="n">
        <v>-0.7134346044133061</v>
      </c>
      <c r="AL790" s="25" t="n">
        <v>3.377989957940907</v>
      </c>
      <c r="AM790" s="25" t="n">
        <v>0.4140744287981915</v>
      </c>
      <c r="AN790" s="25" t="n">
        <v>0.0263271936241243</v>
      </c>
      <c r="AO790" s="25" t="n">
        <v>0.0745705481419697</v>
      </c>
      <c r="AP790" s="25" t="n">
        <v>-0.2185347694423834</v>
      </c>
      <c r="AQ790" s="25" t="n">
        <v>0.1360923635865596</v>
      </c>
    </row>
    <row r="791">
      <c r="A791" s="23">
        <f>Universe!A791</f>
        <v/>
      </c>
      <c r="B791" s="24">
        <f>IF(Universe!W791="","",(Universe!W791-$B$2550)/$C$2550)</f>
        <v/>
      </c>
      <c r="C791" s="24">
        <f>IF(Universe!X791="","",(Universe!X791-$B$2551)/$C$2551)</f>
        <v/>
      </c>
      <c r="D791" s="24">
        <f>IF(Universe!Y791="","",(Universe!Y791-$B$2552)/$C$2552)</f>
        <v/>
      </c>
      <c r="E791" s="24">
        <f>IF(Universe!Z791="","",(Universe!Z791-$B$2553)/$C$2553)</f>
        <v/>
      </c>
      <c r="F791" s="24">
        <f>IF(Universe!AA791="","",(Universe!AA791-$B$2554)/$C$2554)</f>
        <v/>
      </c>
      <c r="G791" s="24">
        <f>IF(Universe!AB791="","",(Universe!AB791-$B$2555)/$C$2555)</f>
        <v/>
      </c>
      <c r="H791" s="24">
        <f>IF(Universe!AC791="","",(Universe!AC791-$B$2556)/$C$2556)</f>
        <v/>
      </c>
      <c r="I791" s="24">
        <f>IF(Universe!AD791="","",(Universe!AD791-$B$2557)/$C$2557)</f>
        <v/>
      </c>
      <c r="J791" s="24">
        <f>IF(Universe!AE791="","",(Universe!AE791-$B$2558)/$C$2558)</f>
        <v/>
      </c>
      <c r="K791" s="24">
        <f>IF(Universe!AF791="","",(Universe!AF791-$B$2559)/$C$2559)</f>
        <v/>
      </c>
      <c r="L791" s="24">
        <f>IF(Universe!AG791="","",(Universe!AG791-$B$2560)/$C$2560)</f>
        <v/>
      </c>
      <c r="M791" s="24">
        <f>IF(Universe!AH791="","",(Universe!AH791-$B$2561)/$C$2561)</f>
        <v/>
      </c>
      <c r="N791" s="24">
        <f>IF(Universe!AI791="","",(Universe!AI791-$B$2562)/$C$2562)</f>
        <v/>
      </c>
      <c r="O791" s="24">
        <f>0.74*IF(B791="",0,B791)+0.16*IF(C791="",0,C791)+0.1*IF(D791="",0,D791)</f>
        <v/>
      </c>
      <c r="P791" s="24">
        <f>0.35*IF(E791="",0,E791)+0.35*IF(F791="",0,F791)+0.3*IF(G791="",0,G791)</f>
        <v/>
      </c>
      <c r="Q791" s="24">
        <f>0.656*IF(I791="",0,I791)+0.344*IF(H791="",0,H791)</f>
        <v/>
      </c>
      <c r="R791" s="24">
        <f>0.338*IF(J791="",0,J791)+0.662*IF(K791="",0,K791)</f>
        <v/>
      </c>
      <c r="S791" s="24">
        <f>0.38*IF(L791="",0,L791)+0.35*IF(M791="",0,M791)+0.27*IF(N791="",0,N791)</f>
        <v/>
      </c>
      <c r="T791" s="24">
        <f>IF(Universe!S791="","",((Universe!S791-$B$2565)/$C$2565)^3)</f>
        <v/>
      </c>
      <c r="U791" s="24">
        <f>IF(Universe!S791="","",(Universe!S791-$B$2565)/$C$2565)</f>
        <v/>
      </c>
      <c r="V791" s="24">
        <f>IF(Universe!T791="","",(Universe!T791-$B$2566)/$C$2566)</f>
        <v/>
      </c>
      <c r="W791" s="24">
        <f>IF(Universe!U791="","",(Universe!U791-$B$2567)/$C$2567)</f>
        <v/>
      </c>
      <c r="X791" s="24">
        <f>IF(O791="","",(O791-$B$2571)/$C$2571)</f>
        <v/>
      </c>
      <c r="Y791" s="24">
        <f>IF(T791="","",(T791-$B$2576)/$C$2576)</f>
        <v/>
      </c>
      <c r="Z791" s="24">
        <f>IF(Universe!V791="","",(Universe!V791-$B$2568)/$C$2568)</f>
        <v/>
      </c>
      <c r="AA791" s="24">
        <f>IF(P791="","",(P791-$B$2572)/$C$2572)</f>
        <v/>
      </c>
      <c r="AB791" s="24">
        <f>IF(Q791="","",(Q791-$B$2573)/$C$2573)</f>
        <v/>
      </c>
      <c r="AC791" s="24">
        <f>IF(R791="","",(R791-$B$2574)/$C$2574)</f>
        <v/>
      </c>
      <c r="AD791" s="24">
        <f>IF(S791="","",(S791-$B$2575)/$C$2575)</f>
        <v/>
      </c>
      <c r="AE791" s="24">
        <f>IF(Y791="","",Y791-(19.12044933116382+16.522174187581257*U791))</f>
        <v/>
      </c>
      <c r="AF791" s="24">
        <f>IF(X791="","",(X791-(-0.27268023098325006+0.47142105304415904*V791+-0.3189264934812436*U791)--5.286111042926227e-16)/0.7994208745952703)</f>
        <v/>
      </c>
      <c r="AG791" s="24">
        <f>IF(AA791="","",(AA791-(0.5248806186338691+-0.064206457956449*U791)-5.43454825424064e-16)/0.9977404048781155)</f>
        <v/>
      </c>
      <c r="AH791" s="25" t="n">
        <v>-1.851530250540196</v>
      </c>
      <c r="AI791" s="25" t="n">
        <v>-1.055901087622376</v>
      </c>
      <c r="AJ791" s="25" t="n">
        <v>-0.3502755480006747</v>
      </c>
      <c r="AK791" s="25" t="n">
        <v>-0.0624888778434185</v>
      </c>
      <c r="AL791" s="25" t="n">
        <v>3.176065119411257</v>
      </c>
      <c r="AM791" s="25" t="n">
        <v>-0.012769466936019</v>
      </c>
      <c r="AN791" s="25" t="n">
        <v>-0.344010289749993</v>
      </c>
      <c r="AO791" s="25" t="n">
        <v>-0.01616720905775</v>
      </c>
      <c r="AP791" s="25" t="n">
        <v>0.1334376398882038</v>
      </c>
      <c r="AQ791" s="25" t="n">
        <v>0.1754817681628054</v>
      </c>
    </row>
    <row r="792">
      <c r="A792" s="23">
        <f>Universe!A792</f>
        <v/>
      </c>
      <c r="B792" s="24">
        <f>IF(Universe!W792="","",(Universe!W792-$B$2550)/$C$2550)</f>
        <v/>
      </c>
      <c r="C792" s="24">
        <f>IF(Universe!X792="","",(Universe!X792-$B$2551)/$C$2551)</f>
        <v/>
      </c>
      <c r="D792" s="24">
        <f>IF(Universe!Y792="","",(Universe!Y792-$B$2552)/$C$2552)</f>
        <v/>
      </c>
      <c r="E792" s="24">
        <f>IF(Universe!Z792="","",(Universe!Z792-$B$2553)/$C$2553)</f>
        <v/>
      </c>
      <c r="F792" s="24">
        <f>IF(Universe!AA792="","",(Universe!AA792-$B$2554)/$C$2554)</f>
        <v/>
      </c>
      <c r="G792" s="24">
        <f>IF(Universe!AB792="","",(Universe!AB792-$B$2555)/$C$2555)</f>
        <v/>
      </c>
      <c r="H792" s="24">
        <f>IF(Universe!AC792="","",(Universe!AC792-$B$2556)/$C$2556)</f>
        <v/>
      </c>
      <c r="I792" s="24">
        <f>IF(Universe!AD792="","",(Universe!AD792-$B$2557)/$C$2557)</f>
        <v/>
      </c>
      <c r="J792" s="24">
        <f>IF(Universe!AE792="","",(Universe!AE792-$B$2558)/$C$2558)</f>
        <v/>
      </c>
      <c r="K792" s="24">
        <f>IF(Universe!AF792="","",(Universe!AF792-$B$2559)/$C$2559)</f>
        <v/>
      </c>
      <c r="L792" s="24">
        <f>IF(Universe!AG792="","",(Universe!AG792-$B$2560)/$C$2560)</f>
        <v/>
      </c>
      <c r="M792" s="24">
        <f>IF(Universe!AH792="","",(Universe!AH792-$B$2561)/$C$2561)</f>
        <v/>
      </c>
      <c r="N792" s="24">
        <f>IF(Universe!AI792="","",(Universe!AI792-$B$2562)/$C$2562)</f>
        <v/>
      </c>
      <c r="O792" s="24">
        <f>0.74*IF(B792="",0,B792)+0.16*IF(C792="",0,C792)+0.1*IF(D792="",0,D792)</f>
        <v/>
      </c>
      <c r="P792" s="24">
        <f>0.35*IF(E792="",0,E792)+0.35*IF(F792="",0,F792)+0.3*IF(G792="",0,G792)</f>
        <v/>
      </c>
      <c r="Q792" s="24">
        <f>0.656*IF(I792="",0,I792)+0.344*IF(H792="",0,H792)</f>
        <v/>
      </c>
      <c r="R792" s="24">
        <f>0.338*IF(J792="",0,J792)+0.662*IF(K792="",0,K792)</f>
        <v/>
      </c>
      <c r="S792" s="24">
        <f>0.38*IF(L792="",0,L792)+0.35*IF(M792="",0,M792)+0.27*IF(N792="",0,N792)</f>
        <v/>
      </c>
      <c r="T792" s="24">
        <f>IF(Universe!S792="","",((Universe!S792-$B$2565)/$C$2565)^3)</f>
        <v/>
      </c>
      <c r="U792" s="24">
        <f>IF(Universe!S792="","",(Universe!S792-$B$2565)/$C$2565)</f>
        <v/>
      </c>
      <c r="V792" s="24">
        <f>IF(Universe!T792="","",(Universe!T792-$B$2566)/$C$2566)</f>
        <v/>
      </c>
      <c r="W792" s="24">
        <f>IF(Universe!U792="","",(Universe!U792-$B$2567)/$C$2567)</f>
        <v/>
      </c>
      <c r="X792" s="24">
        <f>IF(O792="","",(O792-$B$2571)/$C$2571)</f>
        <v/>
      </c>
      <c r="Y792" s="24">
        <f>IF(T792="","",(T792-$B$2576)/$C$2576)</f>
        <v/>
      </c>
      <c r="Z792" s="24">
        <f>IF(Universe!V792="","",(Universe!V792-$B$2568)/$C$2568)</f>
        <v/>
      </c>
      <c r="AA792" s="24">
        <f>IF(P792="","",(P792-$B$2572)/$C$2572)</f>
        <v/>
      </c>
      <c r="AB792" s="24">
        <f>IF(Q792="","",(Q792-$B$2573)/$C$2573)</f>
        <v/>
      </c>
      <c r="AC792" s="24">
        <f>IF(R792="","",(R792-$B$2574)/$C$2574)</f>
        <v/>
      </c>
      <c r="AD792" s="24">
        <f>IF(S792="","",(S792-$B$2575)/$C$2575)</f>
        <v/>
      </c>
      <c r="AE792" s="24">
        <f>IF(Y792="","",Y792-(19.12044933116382+16.522174187581257*U792))</f>
        <v/>
      </c>
      <c r="AF792" s="24">
        <f>IF(X792="","",(X792-(-0.27268023098325006+0.47142105304415904*V792+-0.3189264934812436*U792)--5.286111042926227e-16)/0.7994208745952703)</f>
        <v/>
      </c>
      <c r="AG792" s="24">
        <f>IF(AA792="","",(AA792-(0.5248806186338691+-0.064206457956449*U792)-5.43454825424064e-16)/0.9977404048781155)</f>
        <v/>
      </c>
      <c r="AH792" s="25" t="n">
        <v>-4.033689092740297</v>
      </c>
      <c r="AI792" s="25" t="n">
        <v>-0.1310876056284781</v>
      </c>
      <c r="AJ792" s="25" t="n">
        <v>-1.401361517294654</v>
      </c>
      <c r="AK792" s="25" t="n">
        <v>0.565476604336683</v>
      </c>
      <c r="AL792" s="25" t="n">
        <v>0.2059988499186932</v>
      </c>
      <c r="AM792" s="25" t="n">
        <v>0.2052335351315964</v>
      </c>
      <c r="AN792" s="25" t="n">
        <v>-0.6840216317151875</v>
      </c>
      <c r="AO792" s="25" t="n">
        <v>-0.8382880744865298</v>
      </c>
      <c r="AP792" s="25" t="n">
        <v>-0.9937636407814866</v>
      </c>
      <c r="AQ792" s="25" t="n">
        <v>-0.1286298902334152</v>
      </c>
    </row>
    <row r="793">
      <c r="A793" s="23">
        <f>Universe!A793</f>
        <v/>
      </c>
      <c r="B793" s="24">
        <f>IF(Universe!W793="","",(Universe!W793-$B$2550)/$C$2550)</f>
        <v/>
      </c>
      <c r="C793" s="24">
        <f>IF(Universe!X793="","",(Universe!X793-$B$2551)/$C$2551)</f>
        <v/>
      </c>
      <c r="D793" s="24">
        <f>IF(Universe!Y793="","",(Universe!Y793-$B$2552)/$C$2552)</f>
        <v/>
      </c>
      <c r="E793" s="24">
        <f>IF(Universe!Z793="","",(Universe!Z793-$B$2553)/$C$2553)</f>
        <v/>
      </c>
      <c r="F793" s="24">
        <f>IF(Universe!AA793="","",(Universe!AA793-$B$2554)/$C$2554)</f>
        <v/>
      </c>
      <c r="G793" s="24">
        <f>IF(Universe!AB793="","",(Universe!AB793-$B$2555)/$C$2555)</f>
        <v/>
      </c>
      <c r="H793" s="24">
        <f>IF(Universe!AC793="","",(Universe!AC793-$B$2556)/$C$2556)</f>
        <v/>
      </c>
      <c r="I793" s="24">
        <f>IF(Universe!AD793="","",(Universe!AD793-$B$2557)/$C$2557)</f>
        <v/>
      </c>
      <c r="J793" s="24">
        <f>IF(Universe!AE793="","",(Universe!AE793-$B$2558)/$C$2558)</f>
        <v/>
      </c>
      <c r="K793" s="24">
        <f>IF(Universe!AF793="","",(Universe!AF793-$B$2559)/$C$2559)</f>
        <v/>
      </c>
      <c r="L793" s="24">
        <f>IF(Universe!AG793="","",(Universe!AG793-$B$2560)/$C$2560)</f>
        <v/>
      </c>
      <c r="M793" s="24">
        <f>IF(Universe!AH793="","",(Universe!AH793-$B$2561)/$C$2561)</f>
        <v/>
      </c>
      <c r="N793" s="24">
        <f>IF(Universe!AI793="","",(Universe!AI793-$B$2562)/$C$2562)</f>
        <v/>
      </c>
      <c r="O793" s="24">
        <f>0.74*IF(B793="",0,B793)+0.16*IF(C793="",0,C793)+0.1*IF(D793="",0,D793)</f>
        <v/>
      </c>
      <c r="P793" s="24">
        <f>0.35*IF(E793="",0,E793)+0.35*IF(F793="",0,F793)+0.3*IF(G793="",0,G793)</f>
        <v/>
      </c>
      <c r="Q793" s="24">
        <f>0.656*IF(I793="",0,I793)+0.344*IF(H793="",0,H793)</f>
        <v/>
      </c>
      <c r="R793" s="24">
        <f>0.338*IF(J793="",0,J793)+0.662*IF(K793="",0,K793)</f>
        <v/>
      </c>
      <c r="S793" s="24">
        <f>0.38*IF(L793="",0,L793)+0.35*IF(M793="",0,M793)+0.27*IF(N793="",0,N793)</f>
        <v/>
      </c>
      <c r="T793" s="24">
        <f>IF(Universe!S793="","",((Universe!S793-$B$2565)/$C$2565)^3)</f>
        <v/>
      </c>
      <c r="U793" s="24">
        <f>IF(Universe!S793="","",(Universe!S793-$B$2565)/$C$2565)</f>
        <v/>
      </c>
      <c r="V793" s="24">
        <f>IF(Universe!T793="","",(Universe!T793-$B$2566)/$C$2566)</f>
        <v/>
      </c>
      <c r="W793" s="24">
        <f>IF(Universe!U793="","",(Universe!U793-$B$2567)/$C$2567)</f>
        <v/>
      </c>
      <c r="X793" s="24">
        <f>IF(O793="","",(O793-$B$2571)/$C$2571)</f>
        <v/>
      </c>
      <c r="Y793" s="24">
        <f>IF(T793="","",(T793-$B$2576)/$C$2576)</f>
        <v/>
      </c>
      <c r="Z793" s="24">
        <f>IF(Universe!V793="","",(Universe!V793-$B$2568)/$C$2568)</f>
        <v/>
      </c>
      <c r="AA793" s="24">
        <f>IF(P793="","",(P793-$B$2572)/$C$2572)</f>
        <v/>
      </c>
      <c r="AB793" s="24">
        <f>IF(Q793="","",(Q793-$B$2573)/$C$2573)</f>
        <v/>
      </c>
      <c r="AC793" s="24">
        <f>IF(R793="","",(R793-$B$2574)/$C$2574)</f>
        <v/>
      </c>
      <c r="AD793" s="24">
        <f>IF(S793="","",(S793-$B$2575)/$C$2575)</f>
        <v/>
      </c>
      <c r="AE793" s="24">
        <f>IF(Y793="","",Y793-(19.12044933116382+16.522174187581257*U793))</f>
        <v/>
      </c>
      <c r="AF793" s="24">
        <f>IF(X793="","",(X793-(-0.27268023098325006+0.47142105304415904*V793+-0.3189264934812436*U793)--5.286111042926227e-16)/0.7994208745952703)</f>
        <v/>
      </c>
      <c r="AG793" s="24">
        <f>IF(AA793="","",(AA793-(0.5248806186338691+-0.064206457956449*U793)-5.43454825424064e-16)/0.9977404048781155)</f>
        <v/>
      </c>
      <c r="AH793" s="25" t="n">
        <v>-1.721941260964402</v>
      </c>
      <c r="AI793" s="25" t="n">
        <v>2.259554899805721</v>
      </c>
      <c r="AJ793" s="25" t="n">
        <v>-1.012780702303599</v>
      </c>
      <c r="AK793" s="25" t="n">
        <v>-0.5501242703511953</v>
      </c>
      <c r="AL793" s="25" t="n">
        <v>3.061064522679607</v>
      </c>
      <c r="AM793" s="25" t="n">
        <v>0.1400691940177932</v>
      </c>
      <c r="AN793" s="25" t="n">
        <v>1.034530400341666</v>
      </c>
      <c r="AO793" s="25" t="n">
        <v>-0.0492911569415663</v>
      </c>
      <c r="AP793" s="25" t="n">
        <v>-0.3898612152085178</v>
      </c>
      <c r="AQ793" s="25" t="n">
        <v>0.4831106664260975</v>
      </c>
    </row>
    <row r="794">
      <c r="A794" s="23">
        <f>Universe!A794</f>
        <v/>
      </c>
      <c r="B794" s="24">
        <f>IF(Universe!W794="","",(Universe!W794-$B$2550)/$C$2550)</f>
        <v/>
      </c>
      <c r="C794" s="24">
        <f>IF(Universe!X794="","",(Universe!X794-$B$2551)/$C$2551)</f>
        <v/>
      </c>
      <c r="D794" s="24">
        <f>IF(Universe!Y794="","",(Universe!Y794-$B$2552)/$C$2552)</f>
        <v/>
      </c>
      <c r="E794" s="24">
        <f>IF(Universe!Z794="","",(Universe!Z794-$B$2553)/$C$2553)</f>
        <v/>
      </c>
      <c r="F794" s="24">
        <f>IF(Universe!AA794="","",(Universe!AA794-$B$2554)/$C$2554)</f>
        <v/>
      </c>
      <c r="G794" s="24">
        <f>IF(Universe!AB794="","",(Universe!AB794-$B$2555)/$C$2555)</f>
        <v/>
      </c>
      <c r="H794" s="24">
        <f>IF(Universe!AC794="","",(Universe!AC794-$B$2556)/$C$2556)</f>
        <v/>
      </c>
      <c r="I794" s="24">
        <f>IF(Universe!AD794="","",(Universe!AD794-$B$2557)/$C$2557)</f>
        <v/>
      </c>
      <c r="J794" s="24">
        <f>IF(Universe!AE794="","",(Universe!AE794-$B$2558)/$C$2558)</f>
        <v/>
      </c>
      <c r="K794" s="24">
        <f>IF(Universe!AF794="","",(Universe!AF794-$B$2559)/$C$2559)</f>
        <v/>
      </c>
      <c r="L794" s="24">
        <f>IF(Universe!AG794="","",(Universe!AG794-$B$2560)/$C$2560)</f>
        <v/>
      </c>
      <c r="M794" s="24">
        <f>IF(Universe!AH794="","",(Universe!AH794-$B$2561)/$C$2561)</f>
        <v/>
      </c>
      <c r="N794" s="24">
        <f>IF(Universe!AI794="","",(Universe!AI794-$B$2562)/$C$2562)</f>
        <v/>
      </c>
      <c r="O794" s="24">
        <f>0.74*IF(B794="",0,B794)+0.16*IF(C794="",0,C794)+0.1*IF(D794="",0,D794)</f>
        <v/>
      </c>
      <c r="P794" s="24">
        <f>0.35*IF(E794="",0,E794)+0.35*IF(F794="",0,F794)+0.3*IF(G794="",0,G794)</f>
        <v/>
      </c>
      <c r="Q794" s="24">
        <f>0.656*IF(I794="",0,I794)+0.344*IF(H794="",0,H794)</f>
        <v/>
      </c>
      <c r="R794" s="24">
        <f>0.338*IF(J794="",0,J794)+0.662*IF(K794="",0,K794)</f>
        <v/>
      </c>
      <c r="S794" s="24">
        <f>0.38*IF(L794="",0,L794)+0.35*IF(M794="",0,M794)+0.27*IF(N794="",0,N794)</f>
        <v/>
      </c>
      <c r="T794" s="24">
        <f>IF(Universe!S794="","",((Universe!S794-$B$2565)/$C$2565)^3)</f>
        <v/>
      </c>
      <c r="U794" s="24">
        <f>IF(Universe!S794="","",(Universe!S794-$B$2565)/$C$2565)</f>
        <v/>
      </c>
      <c r="V794" s="24">
        <f>IF(Universe!T794="","",(Universe!T794-$B$2566)/$C$2566)</f>
        <v/>
      </c>
      <c r="W794" s="24">
        <f>IF(Universe!U794="","",(Universe!U794-$B$2567)/$C$2567)</f>
        <v/>
      </c>
      <c r="X794" s="24">
        <f>IF(O794="","",(O794-$B$2571)/$C$2571)</f>
        <v/>
      </c>
      <c r="Y794" s="24">
        <f>IF(T794="","",(T794-$B$2576)/$C$2576)</f>
        <v/>
      </c>
      <c r="Z794" s="24">
        <f>IF(Universe!V794="","",(Universe!V794-$B$2568)/$C$2568)</f>
        <v/>
      </c>
      <c r="AA794" s="24">
        <f>IF(P794="","",(P794-$B$2572)/$C$2572)</f>
        <v/>
      </c>
      <c r="AB794" s="24">
        <f>IF(Q794="","",(Q794-$B$2573)/$C$2573)</f>
        <v/>
      </c>
      <c r="AC794" s="24">
        <f>IF(R794="","",(R794-$B$2574)/$C$2574)</f>
        <v/>
      </c>
      <c r="AD794" s="24">
        <f>IF(S794="","",(S794-$B$2575)/$C$2575)</f>
        <v/>
      </c>
      <c r="AE794" s="24">
        <f>IF(Y794="","",Y794-(19.12044933116382+16.522174187581257*U794))</f>
        <v/>
      </c>
      <c r="AF794" s="24">
        <f>IF(X794="","",(X794-(-0.27268023098325006+0.47142105304415904*V794+-0.3189264934812436*U794)--5.286111042926227e-16)/0.7994208745952703)</f>
        <v/>
      </c>
      <c r="AG794" s="24">
        <f>IF(AA794="","",(AA794-(0.5248806186338691+-0.064206457956449*U794)-5.43454825424064e-16)/0.9977404048781155)</f>
        <v/>
      </c>
      <c r="AH794" s="25" t="n">
        <v>-2.581392670384216</v>
      </c>
      <c r="AI794" s="25" t="n">
        <v>0.7632894131153246</v>
      </c>
      <c r="AJ794" s="25" t="n">
        <v>0.5064564008114599</v>
      </c>
      <c r="AK794" s="25" t="n">
        <v>-1.001607053638628</v>
      </c>
      <c r="AL794" s="25" t="n">
        <v>3.330124838788064</v>
      </c>
      <c r="AM794" s="25" t="n">
        <v>0.3353458349445068</v>
      </c>
      <c r="AN794" s="25" t="n">
        <v>0.2527351320924034</v>
      </c>
      <c r="AO794" s="25" t="n">
        <v>0.1663168666905636</v>
      </c>
      <c r="AP794" s="25" t="n">
        <v>0.3328598156053275</v>
      </c>
      <c r="AQ794" s="25" t="n">
        <v>1.435572977039244</v>
      </c>
    </row>
    <row r="795">
      <c r="A795" s="23">
        <f>Universe!A795</f>
        <v/>
      </c>
      <c r="B795" s="24">
        <f>IF(Universe!W795="","",(Universe!W795-$B$2550)/$C$2550)</f>
        <v/>
      </c>
      <c r="C795" s="24">
        <f>IF(Universe!X795="","",(Universe!X795-$B$2551)/$C$2551)</f>
        <v/>
      </c>
      <c r="D795" s="24">
        <f>IF(Universe!Y795="","",(Universe!Y795-$B$2552)/$C$2552)</f>
        <v/>
      </c>
      <c r="E795" s="24">
        <f>IF(Universe!Z795="","",(Universe!Z795-$B$2553)/$C$2553)</f>
        <v/>
      </c>
      <c r="F795" s="24">
        <f>IF(Universe!AA795="","",(Universe!AA795-$B$2554)/$C$2554)</f>
        <v/>
      </c>
      <c r="G795" s="24">
        <f>IF(Universe!AB795="","",(Universe!AB795-$B$2555)/$C$2555)</f>
        <v/>
      </c>
      <c r="H795" s="24">
        <f>IF(Universe!AC795="","",(Universe!AC795-$B$2556)/$C$2556)</f>
        <v/>
      </c>
      <c r="I795" s="24">
        <f>IF(Universe!AD795="","",(Universe!AD795-$B$2557)/$C$2557)</f>
        <v/>
      </c>
      <c r="J795" s="24">
        <f>IF(Universe!AE795="","",(Universe!AE795-$B$2558)/$C$2558)</f>
        <v/>
      </c>
      <c r="K795" s="24">
        <f>IF(Universe!AF795="","",(Universe!AF795-$B$2559)/$C$2559)</f>
        <v/>
      </c>
      <c r="L795" s="24">
        <f>IF(Universe!AG795="","",(Universe!AG795-$B$2560)/$C$2560)</f>
        <v/>
      </c>
      <c r="M795" s="24">
        <f>IF(Universe!AH795="","",(Universe!AH795-$B$2561)/$C$2561)</f>
        <v/>
      </c>
      <c r="N795" s="24">
        <f>IF(Universe!AI795="","",(Universe!AI795-$B$2562)/$C$2562)</f>
        <v/>
      </c>
      <c r="O795" s="24">
        <f>0.74*IF(B795="",0,B795)+0.16*IF(C795="",0,C795)+0.1*IF(D795="",0,D795)</f>
        <v/>
      </c>
      <c r="P795" s="24">
        <f>0.35*IF(E795="",0,E795)+0.35*IF(F795="",0,F795)+0.3*IF(G795="",0,G795)</f>
        <v/>
      </c>
      <c r="Q795" s="24">
        <f>0.656*IF(I795="",0,I795)+0.344*IF(H795="",0,H795)</f>
        <v/>
      </c>
      <c r="R795" s="24">
        <f>0.338*IF(J795="",0,J795)+0.662*IF(K795="",0,K795)</f>
        <v/>
      </c>
      <c r="S795" s="24">
        <f>0.38*IF(L795="",0,L795)+0.35*IF(M795="",0,M795)+0.27*IF(N795="",0,N795)</f>
        <v/>
      </c>
      <c r="T795" s="24">
        <f>IF(Universe!S795="","",((Universe!S795-$B$2565)/$C$2565)^3)</f>
        <v/>
      </c>
      <c r="U795" s="24">
        <f>IF(Universe!S795="","",(Universe!S795-$B$2565)/$C$2565)</f>
        <v/>
      </c>
      <c r="V795" s="24">
        <f>IF(Universe!T795="","",(Universe!T795-$B$2566)/$C$2566)</f>
        <v/>
      </c>
      <c r="W795" s="24">
        <f>IF(Universe!U795="","",(Universe!U795-$B$2567)/$C$2567)</f>
        <v/>
      </c>
      <c r="X795" s="24">
        <f>IF(O795="","",(O795-$B$2571)/$C$2571)</f>
        <v/>
      </c>
      <c r="Y795" s="24">
        <f>IF(T795="","",(T795-$B$2576)/$C$2576)</f>
        <v/>
      </c>
      <c r="Z795" s="24">
        <f>IF(Universe!V795="","",(Universe!V795-$B$2568)/$C$2568)</f>
        <v/>
      </c>
      <c r="AA795" s="24">
        <f>IF(P795="","",(P795-$B$2572)/$C$2572)</f>
        <v/>
      </c>
      <c r="AB795" s="24">
        <f>IF(Q795="","",(Q795-$B$2573)/$C$2573)</f>
        <v/>
      </c>
      <c r="AC795" s="24">
        <f>IF(R795="","",(R795-$B$2574)/$C$2574)</f>
        <v/>
      </c>
      <c r="AD795" s="24">
        <f>IF(S795="","",(S795-$B$2575)/$C$2575)</f>
        <v/>
      </c>
      <c r="AE795" s="24">
        <f>IF(Y795="","",Y795-(19.12044933116382+16.522174187581257*U795))</f>
        <v/>
      </c>
      <c r="AF795" s="24">
        <f>IF(X795="","",(X795-(-0.27268023098325006+0.47142105304415904*V795+-0.3189264934812436*U795)--5.286111042926227e-16)/0.7994208745952703)</f>
        <v/>
      </c>
      <c r="AG795" s="24">
        <f>IF(AA795="","",(AA795-(0.5248806186338691+-0.064206457956449*U795)-5.43454825424064e-16)/0.9977404048781155)</f>
        <v/>
      </c>
      <c r="AH795" s="25" t="n">
        <v>-2.662096787292351</v>
      </c>
      <c r="AI795" s="25" t="n">
        <v>2.806887930423542</v>
      </c>
      <c r="AJ795" s="25" t="n">
        <v>1.016136989502871</v>
      </c>
      <c r="AK795" s="25" t="n">
        <v>0.0211966981784009</v>
      </c>
      <c r="AL795" s="25" t="n">
        <v>3.28781730417642</v>
      </c>
      <c r="AM795" s="25" t="n">
        <v>-0.1897948756236548</v>
      </c>
      <c r="AN795" s="25" t="n">
        <v>1.721424491939107</v>
      </c>
      <c r="AO795" s="25" t="n">
        <v>-0.2616625616182252</v>
      </c>
      <c r="AP795" s="25" t="n">
        <v>2.080498770386136</v>
      </c>
      <c r="AQ795" s="25" t="n">
        <v>0.2529610170459731</v>
      </c>
    </row>
    <row r="796">
      <c r="A796" s="23">
        <f>Universe!A796</f>
        <v/>
      </c>
      <c r="B796" s="24">
        <f>IF(Universe!W796="","",(Universe!W796-$B$2550)/$C$2550)</f>
        <v/>
      </c>
      <c r="C796" s="24">
        <f>IF(Universe!X796="","",(Universe!X796-$B$2551)/$C$2551)</f>
        <v/>
      </c>
      <c r="D796" s="24">
        <f>IF(Universe!Y796="","",(Universe!Y796-$B$2552)/$C$2552)</f>
        <v/>
      </c>
      <c r="E796" s="24">
        <f>IF(Universe!Z796="","",(Universe!Z796-$B$2553)/$C$2553)</f>
        <v/>
      </c>
      <c r="F796" s="24">
        <f>IF(Universe!AA796="","",(Universe!AA796-$B$2554)/$C$2554)</f>
        <v/>
      </c>
      <c r="G796" s="24">
        <f>IF(Universe!AB796="","",(Universe!AB796-$B$2555)/$C$2555)</f>
        <v/>
      </c>
      <c r="H796" s="24">
        <f>IF(Universe!AC796="","",(Universe!AC796-$B$2556)/$C$2556)</f>
        <v/>
      </c>
      <c r="I796" s="24">
        <f>IF(Universe!AD796="","",(Universe!AD796-$B$2557)/$C$2557)</f>
        <v/>
      </c>
      <c r="J796" s="24">
        <f>IF(Universe!AE796="","",(Universe!AE796-$B$2558)/$C$2558)</f>
        <v/>
      </c>
      <c r="K796" s="24">
        <f>IF(Universe!AF796="","",(Universe!AF796-$B$2559)/$C$2559)</f>
        <v/>
      </c>
      <c r="L796" s="24">
        <f>IF(Universe!AG796="","",(Universe!AG796-$B$2560)/$C$2560)</f>
        <v/>
      </c>
      <c r="M796" s="24">
        <f>IF(Universe!AH796="","",(Universe!AH796-$B$2561)/$C$2561)</f>
        <v/>
      </c>
      <c r="N796" s="24">
        <f>IF(Universe!AI796="","",(Universe!AI796-$B$2562)/$C$2562)</f>
        <v/>
      </c>
      <c r="O796" s="24">
        <f>0.74*IF(B796="",0,B796)+0.16*IF(C796="",0,C796)+0.1*IF(D796="",0,D796)</f>
        <v/>
      </c>
      <c r="P796" s="24">
        <f>0.35*IF(E796="",0,E796)+0.35*IF(F796="",0,F796)+0.3*IF(G796="",0,G796)</f>
        <v/>
      </c>
      <c r="Q796" s="24">
        <f>0.656*IF(I796="",0,I796)+0.344*IF(H796="",0,H796)</f>
        <v/>
      </c>
      <c r="R796" s="24">
        <f>0.338*IF(J796="",0,J796)+0.662*IF(K796="",0,K796)</f>
        <v/>
      </c>
      <c r="S796" s="24">
        <f>0.38*IF(L796="",0,L796)+0.35*IF(M796="",0,M796)+0.27*IF(N796="",0,N796)</f>
        <v/>
      </c>
      <c r="T796" s="24">
        <f>IF(Universe!S796="","",((Universe!S796-$B$2565)/$C$2565)^3)</f>
        <v/>
      </c>
      <c r="U796" s="24">
        <f>IF(Universe!S796="","",(Universe!S796-$B$2565)/$C$2565)</f>
        <v/>
      </c>
      <c r="V796" s="24">
        <f>IF(Universe!T796="","",(Universe!T796-$B$2566)/$C$2566)</f>
        <v/>
      </c>
      <c r="W796" s="24">
        <f>IF(Universe!U796="","",(Universe!U796-$B$2567)/$C$2567)</f>
        <v/>
      </c>
      <c r="X796" s="24">
        <f>IF(O796="","",(O796-$B$2571)/$C$2571)</f>
        <v/>
      </c>
      <c r="Y796" s="24">
        <f>IF(T796="","",(T796-$B$2576)/$C$2576)</f>
        <v/>
      </c>
      <c r="Z796" s="24">
        <f>IF(Universe!V796="","",(Universe!V796-$B$2568)/$C$2568)</f>
        <v/>
      </c>
      <c r="AA796" s="24">
        <f>IF(P796="","",(P796-$B$2572)/$C$2572)</f>
        <v/>
      </c>
      <c r="AB796" s="24">
        <f>IF(Q796="","",(Q796-$B$2573)/$C$2573)</f>
        <v/>
      </c>
      <c r="AC796" s="24">
        <f>IF(R796="","",(R796-$B$2574)/$C$2574)</f>
        <v/>
      </c>
      <c r="AD796" s="24">
        <f>IF(S796="","",(S796-$B$2575)/$C$2575)</f>
        <v/>
      </c>
      <c r="AE796" s="24">
        <f>IF(Y796="","",Y796-(19.12044933116382+16.522174187581257*U796))</f>
        <v/>
      </c>
      <c r="AF796" s="24">
        <f>IF(X796="","",(X796-(-0.27268023098325006+0.47142105304415904*V796+-0.3189264934812436*U796)--5.286111042926227e-16)/0.7994208745952703)</f>
        <v/>
      </c>
      <c r="AG796" s="24">
        <f>IF(AA796="","",(AA796-(0.5248806186338691+-0.064206457956449*U796)-5.43454825424064e-16)/0.9977404048781155)</f>
        <v/>
      </c>
      <c r="AH796" s="25" t="n">
        <v>-0.7637860259022299</v>
      </c>
      <c r="AI796" s="25" t="n">
        <v>-0.3703584097558567</v>
      </c>
      <c r="AJ796" s="25" t="n">
        <v>-0.4975458159714779</v>
      </c>
      <c r="AK796" s="25" t="n">
        <v>-0.0308439334682948</v>
      </c>
      <c r="AL796" s="25" t="n">
        <v>1.632801399661687</v>
      </c>
      <c r="AM796" s="25" t="n">
        <v>0.3481399544213853</v>
      </c>
      <c r="AN796" s="25" t="n">
        <v>-0.6505784605967235</v>
      </c>
      <c r="AO796" s="25" t="n">
        <v>0.1814784757693201</v>
      </c>
      <c r="AP796" s="25" t="n">
        <v>-0.4378717443641818</v>
      </c>
      <c r="AQ796" s="25" t="n">
        <v>-0.4219578565707979</v>
      </c>
    </row>
    <row r="797">
      <c r="A797" s="23">
        <f>Universe!A797</f>
        <v/>
      </c>
      <c r="B797" s="24">
        <f>IF(Universe!W797="","",(Universe!W797-$B$2550)/$C$2550)</f>
        <v/>
      </c>
      <c r="C797" s="24">
        <f>IF(Universe!X797="","",(Universe!X797-$B$2551)/$C$2551)</f>
        <v/>
      </c>
      <c r="D797" s="24">
        <f>IF(Universe!Y797="","",(Universe!Y797-$B$2552)/$C$2552)</f>
        <v/>
      </c>
      <c r="E797" s="24">
        <f>IF(Universe!Z797="","",(Universe!Z797-$B$2553)/$C$2553)</f>
        <v/>
      </c>
      <c r="F797" s="24">
        <f>IF(Universe!AA797="","",(Universe!AA797-$B$2554)/$C$2554)</f>
        <v/>
      </c>
      <c r="G797" s="24">
        <f>IF(Universe!AB797="","",(Universe!AB797-$B$2555)/$C$2555)</f>
        <v/>
      </c>
      <c r="H797" s="24">
        <f>IF(Universe!AC797="","",(Universe!AC797-$B$2556)/$C$2556)</f>
        <v/>
      </c>
      <c r="I797" s="24">
        <f>IF(Universe!AD797="","",(Universe!AD797-$B$2557)/$C$2557)</f>
        <v/>
      </c>
      <c r="J797" s="24">
        <f>IF(Universe!AE797="","",(Universe!AE797-$B$2558)/$C$2558)</f>
        <v/>
      </c>
      <c r="K797" s="24">
        <f>IF(Universe!AF797="","",(Universe!AF797-$B$2559)/$C$2559)</f>
        <v/>
      </c>
      <c r="L797" s="24">
        <f>IF(Universe!AG797="","",(Universe!AG797-$B$2560)/$C$2560)</f>
        <v/>
      </c>
      <c r="M797" s="24">
        <f>IF(Universe!AH797="","",(Universe!AH797-$B$2561)/$C$2561)</f>
        <v/>
      </c>
      <c r="N797" s="24">
        <f>IF(Universe!AI797="","",(Universe!AI797-$B$2562)/$C$2562)</f>
        <v/>
      </c>
      <c r="O797" s="24">
        <f>0.74*IF(B797="",0,B797)+0.16*IF(C797="",0,C797)+0.1*IF(D797="",0,D797)</f>
        <v/>
      </c>
      <c r="P797" s="24">
        <f>0.35*IF(E797="",0,E797)+0.35*IF(F797="",0,F797)+0.3*IF(G797="",0,G797)</f>
        <v/>
      </c>
      <c r="Q797" s="24">
        <f>0.656*IF(I797="",0,I797)+0.344*IF(H797="",0,H797)</f>
        <v/>
      </c>
      <c r="R797" s="24">
        <f>0.338*IF(J797="",0,J797)+0.662*IF(K797="",0,K797)</f>
        <v/>
      </c>
      <c r="S797" s="24">
        <f>0.38*IF(L797="",0,L797)+0.35*IF(M797="",0,M797)+0.27*IF(N797="",0,N797)</f>
        <v/>
      </c>
      <c r="T797" s="24">
        <f>IF(Universe!S797="","",((Universe!S797-$B$2565)/$C$2565)^3)</f>
        <v/>
      </c>
      <c r="U797" s="24">
        <f>IF(Universe!S797="","",(Universe!S797-$B$2565)/$C$2565)</f>
        <v/>
      </c>
      <c r="V797" s="24">
        <f>IF(Universe!T797="","",(Universe!T797-$B$2566)/$C$2566)</f>
        <v/>
      </c>
      <c r="W797" s="24">
        <f>IF(Universe!U797="","",(Universe!U797-$B$2567)/$C$2567)</f>
        <v/>
      </c>
      <c r="X797" s="24">
        <f>IF(O797="","",(O797-$B$2571)/$C$2571)</f>
        <v/>
      </c>
      <c r="Y797" s="24">
        <f>IF(T797="","",(T797-$B$2576)/$C$2576)</f>
        <v/>
      </c>
      <c r="Z797" s="24">
        <f>IF(Universe!V797="","",(Universe!V797-$B$2568)/$C$2568)</f>
        <v/>
      </c>
      <c r="AA797" s="24">
        <f>IF(P797="","",(P797-$B$2572)/$C$2572)</f>
        <v/>
      </c>
      <c r="AB797" s="24">
        <f>IF(Q797="","",(Q797-$B$2573)/$C$2573)</f>
        <v/>
      </c>
      <c r="AC797" s="24">
        <f>IF(R797="","",(R797-$B$2574)/$C$2574)</f>
        <v/>
      </c>
      <c r="AD797" s="24">
        <f>IF(S797="","",(S797-$B$2575)/$C$2575)</f>
        <v/>
      </c>
      <c r="AE797" s="24">
        <f>IF(Y797="","",Y797-(19.12044933116382+16.522174187581257*U797))</f>
        <v/>
      </c>
      <c r="AF797" s="24">
        <f>IF(X797="","",(X797-(-0.27268023098325006+0.47142105304415904*V797+-0.3189264934812436*U797)--5.286111042926227e-16)/0.7994208745952703)</f>
        <v/>
      </c>
      <c r="AG797" s="24">
        <f>IF(AA797="","",(AA797-(0.5248806186338691+-0.064206457956449*U797)-5.43454825424064e-16)/0.9977404048781155)</f>
        <v/>
      </c>
      <c r="AH797" s="25" t="n">
        <v>-3.65776315236936</v>
      </c>
      <c r="AI797" s="25" t="n">
        <v>0.3053005486664476</v>
      </c>
      <c r="AJ797" s="25" t="n">
        <v>-1.523767917233703</v>
      </c>
      <c r="AK797" s="25" t="n">
        <v>1.17617150820665</v>
      </c>
      <c r="AL797" s="25" t="n">
        <v>1.546152426863344</v>
      </c>
      <c r="AM797" s="25" t="n">
        <v>-0.3771802094815233</v>
      </c>
      <c r="AN797" s="25" t="n">
        <v>1.008291038907921</v>
      </c>
      <c r="AO797" s="25" t="n">
        <v>-0.4705999304965451</v>
      </c>
      <c r="AP797" s="25" t="n">
        <v>0.6029427275163219</v>
      </c>
      <c r="AQ797" s="25" t="n">
        <v>0.8588761113865676</v>
      </c>
    </row>
    <row r="798">
      <c r="A798" s="23">
        <f>Universe!A798</f>
        <v/>
      </c>
      <c r="B798" s="24">
        <f>IF(Universe!W798="","",(Universe!W798-$B$2550)/$C$2550)</f>
        <v/>
      </c>
      <c r="C798" s="24">
        <f>IF(Universe!X798="","",(Universe!X798-$B$2551)/$C$2551)</f>
        <v/>
      </c>
      <c r="D798" s="24">
        <f>IF(Universe!Y798="","",(Universe!Y798-$B$2552)/$C$2552)</f>
        <v/>
      </c>
      <c r="E798" s="24">
        <f>IF(Universe!Z798="","",(Universe!Z798-$B$2553)/$C$2553)</f>
        <v/>
      </c>
      <c r="F798" s="24">
        <f>IF(Universe!AA798="","",(Universe!AA798-$B$2554)/$C$2554)</f>
        <v/>
      </c>
      <c r="G798" s="24">
        <f>IF(Universe!AB798="","",(Universe!AB798-$B$2555)/$C$2555)</f>
        <v/>
      </c>
      <c r="H798" s="24">
        <f>IF(Universe!AC798="","",(Universe!AC798-$B$2556)/$C$2556)</f>
        <v/>
      </c>
      <c r="I798" s="24">
        <f>IF(Universe!AD798="","",(Universe!AD798-$B$2557)/$C$2557)</f>
        <v/>
      </c>
      <c r="J798" s="24">
        <f>IF(Universe!AE798="","",(Universe!AE798-$B$2558)/$C$2558)</f>
        <v/>
      </c>
      <c r="K798" s="24">
        <f>IF(Universe!AF798="","",(Universe!AF798-$B$2559)/$C$2559)</f>
        <v/>
      </c>
      <c r="L798" s="24">
        <f>IF(Universe!AG798="","",(Universe!AG798-$B$2560)/$C$2560)</f>
        <v/>
      </c>
      <c r="M798" s="24">
        <f>IF(Universe!AH798="","",(Universe!AH798-$B$2561)/$C$2561)</f>
        <v/>
      </c>
      <c r="N798" s="24">
        <f>IF(Universe!AI798="","",(Universe!AI798-$B$2562)/$C$2562)</f>
        <v/>
      </c>
      <c r="O798" s="24">
        <f>0.74*IF(B798="",0,B798)+0.16*IF(C798="",0,C798)+0.1*IF(D798="",0,D798)</f>
        <v/>
      </c>
      <c r="P798" s="24">
        <f>0.35*IF(E798="",0,E798)+0.35*IF(F798="",0,F798)+0.3*IF(G798="",0,G798)</f>
        <v/>
      </c>
      <c r="Q798" s="24">
        <f>0.656*IF(I798="",0,I798)+0.344*IF(H798="",0,H798)</f>
        <v/>
      </c>
      <c r="R798" s="24">
        <f>0.338*IF(J798="",0,J798)+0.662*IF(K798="",0,K798)</f>
        <v/>
      </c>
      <c r="S798" s="24">
        <f>0.38*IF(L798="",0,L798)+0.35*IF(M798="",0,M798)+0.27*IF(N798="",0,N798)</f>
        <v/>
      </c>
      <c r="T798" s="24">
        <f>IF(Universe!S798="","",((Universe!S798-$B$2565)/$C$2565)^3)</f>
        <v/>
      </c>
      <c r="U798" s="24">
        <f>IF(Universe!S798="","",(Universe!S798-$B$2565)/$C$2565)</f>
        <v/>
      </c>
      <c r="V798" s="24">
        <f>IF(Universe!T798="","",(Universe!T798-$B$2566)/$C$2566)</f>
        <v/>
      </c>
      <c r="W798" s="24">
        <f>IF(Universe!U798="","",(Universe!U798-$B$2567)/$C$2567)</f>
        <v/>
      </c>
      <c r="X798" s="24">
        <f>IF(O798="","",(O798-$B$2571)/$C$2571)</f>
        <v/>
      </c>
      <c r="Y798" s="24">
        <f>IF(T798="","",(T798-$B$2576)/$C$2576)</f>
        <v/>
      </c>
      <c r="Z798" s="24">
        <f>IF(Universe!V798="","",(Universe!V798-$B$2568)/$C$2568)</f>
        <v/>
      </c>
      <c r="AA798" s="24">
        <f>IF(P798="","",(P798-$B$2572)/$C$2572)</f>
        <v/>
      </c>
      <c r="AB798" s="24">
        <f>IF(Q798="","",(Q798-$B$2573)/$C$2573)</f>
        <v/>
      </c>
      <c r="AC798" s="24">
        <f>IF(R798="","",(R798-$B$2574)/$C$2574)</f>
        <v/>
      </c>
      <c r="AD798" s="24">
        <f>IF(S798="","",(S798-$B$2575)/$C$2575)</f>
        <v/>
      </c>
      <c r="AE798" s="24">
        <f>IF(Y798="","",Y798-(19.12044933116382+16.522174187581257*U798))</f>
        <v/>
      </c>
      <c r="AF798" s="24">
        <f>IF(X798="","",(X798-(-0.27268023098325006+0.47142105304415904*V798+-0.3189264934812436*U798)--5.286111042926227e-16)/0.7994208745952703)</f>
        <v/>
      </c>
      <c r="AG798" s="24">
        <f>IF(AA798="","",(AA798-(0.5248806186338691+-0.064206457956449*U798)-5.43454825424064e-16)/0.9977404048781155)</f>
        <v/>
      </c>
      <c r="AH798" s="25" t="n">
        <v>-2.74436524965949</v>
      </c>
      <c r="AI798" s="25" t="n">
        <v>1.011840246035033</v>
      </c>
      <c r="AJ798" s="25" t="n">
        <v>1.63161440426723</v>
      </c>
      <c r="AK798" s="25" t="n">
        <v>1.725679055690016</v>
      </c>
      <c r="AL798" s="25" t="n">
        <v>3.230996438084895</v>
      </c>
      <c r="AM798" s="25" t="n">
        <v>-1.086193284482603</v>
      </c>
      <c r="AN798" s="25" t="n">
        <v>2.008402165323654</v>
      </c>
      <c r="AO798" s="25" t="n">
        <v>-1.095033145759126</v>
      </c>
      <c r="AP798" s="25" t="n">
        <v>0.122681774773538</v>
      </c>
      <c r="AQ798" s="25" t="n">
        <v>1.923864391048913</v>
      </c>
    </row>
    <row r="799">
      <c r="A799" s="23">
        <f>Universe!A799</f>
        <v/>
      </c>
      <c r="B799" s="24">
        <f>IF(Universe!W799="","",(Universe!W799-$B$2550)/$C$2550)</f>
        <v/>
      </c>
      <c r="C799" s="24">
        <f>IF(Universe!X799="","",(Universe!X799-$B$2551)/$C$2551)</f>
        <v/>
      </c>
      <c r="D799" s="24">
        <f>IF(Universe!Y799="","",(Universe!Y799-$B$2552)/$C$2552)</f>
        <v/>
      </c>
      <c r="E799" s="24">
        <f>IF(Universe!Z799="","",(Universe!Z799-$B$2553)/$C$2553)</f>
        <v/>
      </c>
      <c r="F799" s="24">
        <f>IF(Universe!AA799="","",(Universe!AA799-$B$2554)/$C$2554)</f>
        <v/>
      </c>
      <c r="G799" s="24">
        <f>IF(Universe!AB799="","",(Universe!AB799-$B$2555)/$C$2555)</f>
        <v/>
      </c>
      <c r="H799" s="24">
        <f>IF(Universe!AC799="","",(Universe!AC799-$B$2556)/$C$2556)</f>
        <v/>
      </c>
      <c r="I799" s="24">
        <f>IF(Universe!AD799="","",(Universe!AD799-$B$2557)/$C$2557)</f>
        <v/>
      </c>
      <c r="J799" s="24">
        <f>IF(Universe!AE799="","",(Universe!AE799-$B$2558)/$C$2558)</f>
        <v/>
      </c>
      <c r="K799" s="24">
        <f>IF(Universe!AF799="","",(Universe!AF799-$B$2559)/$C$2559)</f>
        <v/>
      </c>
      <c r="L799" s="24">
        <f>IF(Universe!AG799="","",(Universe!AG799-$B$2560)/$C$2560)</f>
        <v/>
      </c>
      <c r="M799" s="24">
        <f>IF(Universe!AH799="","",(Universe!AH799-$B$2561)/$C$2561)</f>
        <v/>
      </c>
      <c r="N799" s="24">
        <f>IF(Universe!AI799="","",(Universe!AI799-$B$2562)/$C$2562)</f>
        <v/>
      </c>
      <c r="O799" s="24">
        <f>0.74*IF(B799="",0,B799)+0.16*IF(C799="",0,C799)+0.1*IF(D799="",0,D799)</f>
        <v/>
      </c>
      <c r="P799" s="24">
        <f>0.35*IF(E799="",0,E799)+0.35*IF(F799="",0,F799)+0.3*IF(G799="",0,G799)</f>
        <v/>
      </c>
      <c r="Q799" s="24">
        <f>0.656*IF(I799="",0,I799)+0.344*IF(H799="",0,H799)</f>
        <v/>
      </c>
      <c r="R799" s="24">
        <f>0.338*IF(J799="",0,J799)+0.662*IF(K799="",0,K799)</f>
        <v/>
      </c>
      <c r="S799" s="24">
        <f>0.38*IF(L799="",0,L799)+0.35*IF(M799="",0,M799)+0.27*IF(N799="",0,N799)</f>
        <v/>
      </c>
      <c r="T799" s="24">
        <f>IF(Universe!S799="","",((Universe!S799-$B$2565)/$C$2565)^3)</f>
        <v/>
      </c>
      <c r="U799" s="24">
        <f>IF(Universe!S799="","",(Universe!S799-$B$2565)/$C$2565)</f>
        <v/>
      </c>
      <c r="V799" s="24">
        <f>IF(Universe!T799="","",(Universe!T799-$B$2566)/$C$2566)</f>
        <v/>
      </c>
      <c r="W799" s="24">
        <f>IF(Universe!U799="","",(Universe!U799-$B$2567)/$C$2567)</f>
        <v/>
      </c>
      <c r="X799" s="24">
        <f>IF(O799="","",(O799-$B$2571)/$C$2571)</f>
        <v/>
      </c>
      <c r="Y799" s="24">
        <f>IF(T799="","",(T799-$B$2576)/$C$2576)</f>
        <v/>
      </c>
      <c r="Z799" s="24">
        <f>IF(Universe!V799="","",(Universe!V799-$B$2568)/$C$2568)</f>
        <v/>
      </c>
      <c r="AA799" s="24">
        <f>IF(P799="","",(P799-$B$2572)/$C$2572)</f>
        <v/>
      </c>
      <c r="AB799" s="24">
        <f>IF(Q799="","",(Q799-$B$2573)/$C$2573)</f>
        <v/>
      </c>
      <c r="AC799" s="24">
        <f>IF(R799="","",(R799-$B$2574)/$C$2574)</f>
        <v/>
      </c>
      <c r="AD799" s="24">
        <f>IF(S799="","",(S799-$B$2575)/$C$2575)</f>
        <v/>
      </c>
      <c r="AE799" s="24">
        <f>IF(Y799="","",Y799-(19.12044933116382+16.522174187581257*U799))</f>
        <v/>
      </c>
      <c r="AF799" s="24">
        <f>IF(X799="","",(X799-(-0.27268023098325006+0.47142105304415904*V799+-0.3189264934812436*U799)--5.286111042926227e-16)/0.7994208745952703)</f>
        <v/>
      </c>
      <c r="AG799" s="24">
        <f>IF(AA799="","",(AA799-(0.5248806186338691+-0.064206457956449*U799)-5.43454825424064e-16)/0.9977404048781155)</f>
        <v/>
      </c>
      <c r="AH799" s="25" t="n">
        <v>-2.687481694326612</v>
      </c>
      <c r="AI799" s="25" t="n">
        <v>0.1022658571464917</v>
      </c>
      <c r="AJ799" s="25" t="n">
        <v>-0.8362789633619718</v>
      </c>
      <c r="AK799" s="25" t="n">
        <v>-0.8780556467962845</v>
      </c>
      <c r="AL799" s="25" t="n">
        <v>3.271778899678357</v>
      </c>
      <c r="AM799" s="25" t="n">
        <v>-0.0353963466306096</v>
      </c>
      <c r="AN799" s="25" t="n">
        <v>-0.5655642558030268</v>
      </c>
      <c r="AO799" s="25" t="n">
        <v>-0.0200820336146646</v>
      </c>
      <c r="AP799" s="25" t="n">
        <v>0.1319398833611409</v>
      </c>
      <c r="AQ799" s="25" t="n">
        <v>-0.130510771106195</v>
      </c>
    </row>
    <row r="800">
      <c r="A800" s="23">
        <f>Universe!A800</f>
        <v/>
      </c>
      <c r="B800" s="24">
        <f>IF(Universe!W800="","",(Universe!W800-$B$2550)/$C$2550)</f>
        <v/>
      </c>
      <c r="C800" s="24">
        <f>IF(Universe!X800="","",(Universe!X800-$B$2551)/$C$2551)</f>
        <v/>
      </c>
      <c r="D800" s="24">
        <f>IF(Universe!Y800="","",(Universe!Y800-$B$2552)/$C$2552)</f>
        <v/>
      </c>
      <c r="E800" s="24">
        <f>IF(Universe!Z800="","",(Universe!Z800-$B$2553)/$C$2553)</f>
        <v/>
      </c>
      <c r="F800" s="24">
        <f>IF(Universe!AA800="","",(Universe!AA800-$B$2554)/$C$2554)</f>
        <v/>
      </c>
      <c r="G800" s="24">
        <f>IF(Universe!AB800="","",(Universe!AB800-$B$2555)/$C$2555)</f>
        <v/>
      </c>
      <c r="H800" s="24">
        <f>IF(Universe!AC800="","",(Universe!AC800-$B$2556)/$C$2556)</f>
        <v/>
      </c>
      <c r="I800" s="24">
        <f>IF(Universe!AD800="","",(Universe!AD800-$B$2557)/$C$2557)</f>
        <v/>
      </c>
      <c r="J800" s="24">
        <f>IF(Universe!AE800="","",(Universe!AE800-$B$2558)/$C$2558)</f>
        <v/>
      </c>
      <c r="K800" s="24">
        <f>IF(Universe!AF800="","",(Universe!AF800-$B$2559)/$C$2559)</f>
        <v/>
      </c>
      <c r="L800" s="24">
        <f>IF(Universe!AG800="","",(Universe!AG800-$B$2560)/$C$2560)</f>
        <v/>
      </c>
      <c r="M800" s="24">
        <f>IF(Universe!AH800="","",(Universe!AH800-$B$2561)/$C$2561)</f>
        <v/>
      </c>
      <c r="N800" s="24">
        <f>IF(Universe!AI800="","",(Universe!AI800-$B$2562)/$C$2562)</f>
        <v/>
      </c>
      <c r="O800" s="24">
        <f>0.74*IF(B800="",0,B800)+0.16*IF(C800="",0,C800)+0.1*IF(D800="",0,D800)</f>
        <v/>
      </c>
      <c r="P800" s="24">
        <f>0.35*IF(E800="",0,E800)+0.35*IF(F800="",0,F800)+0.3*IF(G800="",0,G800)</f>
        <v/>
      </c>
      <c r="Q800" s="24">
        <f>0.656*IF(I800="",0,I800)+0.344*IF(H800="",0,H800)</f>
        <v/>
      </c>
      <c r="R800" s="24">
        <f>0.338*IF(J800="",0,J800)+0.662*IF(K800="",0,K800)</f>
        <v/>
      </c>
      <c r="S800" s="24">
        <f>0.38*IF(L800="",0,L800)+0.35*IF(M800="",0,M800)+0.27*IF(N800="",0,N800)</f>
        <v/>
      </c>
      <c r="T800" s="24">
        <f>IF(Universe!S800="","",((Universe!S800-$B$2565)/$C$2565)^3)</f>
        <v/>
      </c>
      <c r="U800" s="24">
        <f>IF(Universe!S800="","",(Universe!S800-$B$2565)/$C$2565)</f>
        <v/>
      </c>
      <c r="V800" s="24">
        <f>IF(Universe!T800="","",(Universe!T800-$B$2566)/$C$2566)</f>
        <v/>
      </c>
      <c r="W800" s="24">
        <f>IF(Universe!U800="","",(Universe!U800-$B$2567)/$C$2567)</f>
        <v/>
      </c>
      <c r="X800" s="24">
        <f>IF(O800="","",(O800-$B$2571)/$C$2571)</f>
        <v/>
      </c>
      <c r="Y800" s="24">
        <f>IF(T800="","",(T800-$B$2576)/$C$2576)</f>
        <v/>
      </c>
      <c r="Z800" s="24">
        <f>IF(Universe!V800="","",(Universe!V800-$B$2568)/$C$2568)</f>
        <v/>
      </c>
      <c r="AA800" s="24">
        <f>IF(P800="","",(P800-$B$2572)/$C$2572)</f>
        <v/>
      </c>
      <c r="AB800" s="24">
        <f>IF(Q800="","",(Q800-$B$2573)/$C$2573)</f>
        <v/>
      </c>
      <c r="AC800" s="24">
        <f>IF(R800="","",(R800-$B$2574)/$C$2574)</f>
        <v/>
      </c>
      <c r="AD800" s="24">
        <f>IF(S800="","",(S800-$B$2575)/$C$2575)</f>
        <v/>
      </c>
      <c r="AE800" s="24">
        <f>IF(Y800="","",Y800-(19.12044933116382+16.522174187581257*U800))</f>
        <v/>
      </c>
      <c r="AF800" s="24">
        <f>IF(X800="","",(X800-(-0.27268023098325006+0.47142105304415904*V800+-0.3189264934812436*U800)--5.286111042926227e-16)/0.7994208745952703)</f>
        <v/>
      </c>
      <c r="AG800" s="24">
        <f>IF(AA800="","",(AA800-(0.5248806186338691+-0.064206457956449*U800)-5.43454825424064e-16)/0.9977404048781155)</f>
        <v/>
      </c>
      <c r="AH800" s="25" t="n">
        <v>-1.899634327771893</v>
      </c>
      <c r="AI800" s="25" t="n">
        <v>0.6675640346819413</v>
      </c>
      <c r="AJ800" s="25" t="n">
        <v>-1.421638440080834</v>
      </c>
      <c r="AK800" s="25" t="n">
        <v>-0.417260849709803</v>
      </c>
      <c r="AL800" s="25" t="n">
        <v>3.212772347814451</v>
      </c>
      <c r="AM800" s="25" t="n">
        <v>0.2807643739332295</v>
      </c>
      <c r="AN800" s="25" t="n">
        <v>0.4539819282196938</v>
      </c>
      <c r="AO800" s="25" t="n">
        <v>-0.0003246598674344</v>
      </c>
      <c r="AP800" s="25" t="n">
        <v>-0.3838186519430293</v>
      </c>
      <c r="AQ800" s="25" t="n">
        <v>-0.5734314966649127</v>
      </c>
    </row>
    <row r="801">
      <c r="A801" s="23">
        <f>Universe!A801</f>
        <v/>
      </c>
      <c r="B801" s="24">
        <f>IF(Universe!W801="","",(Universe!W801-$B$2550)/$C$2550)</f>
        <v/>
      </c>
      <c r="C801" s="24">
        <f>IF(Universe!X801="","",(Universe!X801-$B$2551)/$C$2551)</f>
        <v/>
      </c>
      <c r="D801" s="24">
        <f>IF(Universe!Y801="","",(Universe!Y801-$B$2552)/$C$2552)</f>
        <v/>
      </c>
      <c r="E801" s="24">
        <f>IF(Universe!Z801="","",(Universe!Z801-$B$2553)/$C$2553)</f>
        <v/>
      </c>
      <c r="F801" s="24">
        <f>IF(Universe!AA801="","",(Universe!AA801-$B$2554)/$C$2554)</f>
        <v/>
      </c>
      <c r="G801" s="24">
        <f>IF(Universe!AB801="","",(Universe!AB801-$B$2555)/$C$2555)</f>
        <v/>
      </c>
      <c r="H801" s="24">
        <f>IF(Universe!AC801="","",(Universe!AC801-$B$2556)/$C$2556)</f>
        <v/>
      </c>
      <c r="I801" s="24">
        <f>IF(Universe!AD801="","",(Universe!AD801-$B$2557)/$C$2557)</f>
        <v/>
      </c>
      <c r="J801" s="24">
        <f>IF(Universe!AE801="","",(Universe!AE801-$B$2558)/$C$2558)</f>
        <v/>
      </c>
      <c r="K801" s="24">
        <f>IF(Universe!AF801="","",(Universe!AF801-$B$2559)/$C$2559)</f>
        <v/>
      </c>
      <c r="L801" s="24">
        <f>IF(Universe!AG801="","",(Universe!AG801-$B$2560)/$C$2560)</f>
        <v/>
      </c>
      <c r="M801" s="24">
        <f>IF(Universe!AH801="","",(Universe!AH801-$B$2561)/$C$2561)</f>
        <v/>
      </c>
      <c r="N801" s="24">
        <f>IF(Universe!AI801="","",(Universe!AI801-$B$2562)/$C$2562)</f>
        <v/>
      </c>
      <c r="O801" s="24">
        <f>0.74*IF(B801="",0,B801)+0.16*IF(C801="",0,C801)+0.1*IF(D801="",0,D801)</f>
        <v/>
      </c>
      <c r="P801" s="24">
        <f>0.35*IF(E801="",0,E801)+0.35*IF(F801="",0,F801)+0.3*IF(G801="",0,G801)</f>
        <v/>
      </c>
      <c r="Q801" s="24">
        <f>0.656*IF(I801="",0,I801)+0.344*IF(H801="",0,H801)</f>
        <v/>
      </c>
      <c r="R801" s="24">
        <f>0.338*IF(J801="",0,J801)+0.662*IF(K801="",0,K801)</f>
        <v/>
      </c>
      <c r="S801" s="24">
        <f>0.38*IF(L801="",0,L801)+0.35*IF(M801="",0,M801)+0.27*IF(N801="",0,N801)</f>
        <v/>
      </c>
      <c r="T801" s="24">
        <f>IF(Universe!S801="","",((Universe!S801-$B$2565)/$C$2565)^3)</f>
        <v/>
      </c>
      <c r="U801" s="24">
        <f>IF(Universe!S801="","",(Universe!S801-$B$2565)/$C$2565)</f>
        <v/>
      </c>
      <c r="V801" s="24">
        <f>IF(Universe!T801="","",(Universe!T801-$B$2566)/$C$2566)</f>
        <v/>
      </c>
      <c r="W801" s="24">
        <f>IF(Universe!U801="","",(Universe!U801-$B$2567)/$C$2567)</f>
        <v/>
      </c>
      <c r="X801" s="24">
        <f>IF(O801="","",(O801-$B$2571)/$C$2571)</f>
        <v/>
      </c>
      <c r="Y801" s="24">
        <f>IF(T801="","",(T801-$B$2576)/$C$2576)</f>
        <v/>
      </c>
      <c r="Z801" s="24">
        <f>IF(Universe!V801="","",(Universe!V801-$B$2568)/$C$2568)</f>
        <v/>
      </c>
      <c r="AA801" s="24">
        <f>IF(P801="","",(P801-$B$2572)/$C$2572)</f>
        <v/>
      </c>
      <c r="AB801" s="24">
        <f>IF(Q801="","",(Q801-$B$2573)/$C$2573)</f>
        <v/>
      </c>
      <c r="AC801" s="24">
        <f>IF(R801="","",(R801-$B$2574)/$C$2574)</f>
        <v/>
      </c>
      <c r="AD801" s="24">
        <f>IF(S801="","",(S801-$B$2575)/$C$2575)</f>
        <v/>
      </c>
      <c r="AE801" s="24">
        <f>IF(Y801="","",Y801-(19.12044933116382+16.522174187581257*U801))</f>
        <v/>
      </c>
      <c r="AF801" s="24">
        <f>IF(X801="","",(X801-(-0.27268023098325006+0.47142105304415904*V801+-0.3189264934812436*U801)--5.286111042926227e-16)/0.7994208745952703)</f>
        <v/>
      </c>
      <c r="AG801" s="24">
        <f>IF(AA801="","",(AA801-(0.5248806186338691+-0.064206457956449*U801)-5.43454825424064e-16)/0.9977404048781155)</f>
        <v/>
      </c>
      <c r="AH801" s="25" t="n">
        <v>-3.113439957740839</v>
      </c>
      <c r="AI801" s="25" t="n">
        <v>-0.5315393194971931</v>
      </c>
      <c r="AJ801" s="25" t="n">
        <v>-1.374684870604426</v>
      </c>
      <c r="AK801" s="25" t="n">
        <v>0.275746950012164</v>
      </c>
      <c r="AL801" s="25" t="n">
        <v>2.794623891632036</v>
      </c>
      <c r="AM801" s="25" t="n">
        <v>1.768756197764733</v>
      </c>
      <c r="AN801" s="25" t="n">
        <v>0.6430677453567141</v>
      </c>
      <c r="AO801" s="25" t="n">
        <v>0.2568650863693897</v>
      </c>
      <c r="AP801" s="25" t="n">
        <v>-0.4935726120993284</v>
      </c>
      <c r="AQ801" s="25" t="n">
        <v>0.531320122697212</v>
      </c>
    </row>
    <row r="802">
      <c r="A802" s="23">
        <f>Universe!A802</f>
        <v/>
      </c>
      <c r="B802" s="24">
        <f>IF(Universe!W802="","",(Universe!W802-$B$2550)/$C$2550)</f>
        <v/>
      </c>
      <c r="C802" s="24">
        <f>IF(Universe!X802="","",(Universe!X802-$B$2551)/$C$2551)</f>
        <v/>
      </c>
      <c r="D802" s="24">
        <f>IF(Universe!Y802="","",(Universe!Y802-$B$2552)/$C$2552)</f>
        <v/>
      </c>
      <c r="E802" s="24">
        <f>IF(Universe!Z802="","",(Universe!Z802-$B$2553)/$C$2553)</f>
        <v/>
      </c>
      <c r="F802" s="24">
        <f>IF(Universe!AA802="","",(Universe!AA802-$B$2554)/$C$2554)</f>
        <v/>
      </c>
      <c r="G802" s="24">
        <f>IF(Universe!AB802="","",(Universe!AB802-$B$2555)/$C$2555)</f>
        <v/>
      </c>
      <c r="H802" s="24">
        <f>IF(Universe!AC802="","",(Universe!AC802-$B$2556)/$C$2556)</f>
        <v/>
      </c>
      <c r="I802" s="24">
        <f>IF(Universe!AD802="","",(Universe!AD802-$B$2557)/$C$2557)</f>
        <v/>
      </c>
      <c r="J802" s="24">
        <f>IF(Universe!AE802="","",(Universe!AE802-$B$2558)/$C$2558)</f>
        <v/>
      </c>
      <c r="K802" s="24">
        <f>IF(Universe!AF802="","",(Universe!AF802-$B$2559)/$C$2559)</f>
        <v/>
      </c>
      <c r="L802" s="24">
        <f>IF(Universe!AG802="","",(Universe!AG802-$B$2560)/$C$2560)</f>
        <v/>
      </c>
      <c r="M802" s="24">
        <f>IF(Universe!AH802="","",(Universe!AH802-$B$2561)/$C$2561)</f>
        <v/>
      </c>
      <c r="N802" s="24">
        <f>IF(Universe!AI802="","",(Universe!AI802-$B$2562)/$C$2562)</f>
        <v/>
      </c>
      <c r="O802" s="24">
        <f>0.74*IF(B802="",0,B802)+0.16*IF(C802="",0,C802)+0.1*IF(D802="",0,D802)</f>
        <v/>
      </c>
      <c r="P802" s="24">
        <f>0.35*IF(E802="",0,E802)+0.35*IF(F802="",0,F802)+0.3*IF(G802="",0,G802)</f>
        <v/>
      </c>
      <c r="Q802" s="24">
        <f>0.656*IF(I802="",0,I802)+0.344*IF(H802="",0,H802)</f>
        <v/>
      </c>
      <c r="R802" s="24">
        <f>0.338*IF(J802="",0,J802)+0.662*IF(K802="",0,K802)</f>
        <v/>
      </c>
      <c r="S802" s="24">
        <f>0.38*IF(L802="",0,L802)+0.35*IF(M802="",0,M802)+0.27*IF(N802="",0,N802)</f>
        <v/>
      </c>
      <c r="T802" s="24">
        <f>IF(Universe!S802="","",((Universe!S802-$B$2565)/$C$2565)^3)</f>
        <v/>
      </c>
      <c r="U802" s="24">
        <f>IF(Universe!S802="","",(Universe!S802-$B$2565)/$C$2565)</f>
        <v/>
      </c>
      <c r="V802" s="24">
        <f>IF(Universe!T802="","",(Universe!T802-$B$2566)/$C$2566)</f>
        <v/>
      </c>
      <c r="W802" s="24">
        <f>IF(Universe!U802="","",(Universe!U802-$B$2567)/$C$2567)</f>
        <v/>
      </c>
      <c r="X802" s="24">
        <f>IF(O802="","",(O802-$B$2571)/$C$2571)</f>
        <v/>
      </c>
      <c r="Y802" s="24">
        <f>IF(T802="","",(T802-$B$2576)/$C$2576)</f>
        <v/>
      </c>
      <c r="Z802" s="24">
        <f>IF(Universe!V802="","",(Universe!V802-$B$2568)/$C$2568)</f>
        <v/>
      </c>
      <c r="AA802" s="24">
        <f>IF(P802="","",(P802-$B$2572)/$C$2572)</f>
        <v/>
      </c>
      <c r="AB802" s="24">
        <f>IF(Q802="","",(Q802-$B$2573)/$C$2573)</f>
        <v/>
      </c>
      <c r="AC802" s="24">
        <f>IF(R802="","",(R802-$B$2574)/$C$2574)</f>
        <v/>
      </c>
      <c r="AD802" s="24">
        <f>IF(S802="","",(S802-$B$2575)/$C$2575)</f>
        <v/>
      </c>
      <c r="AE802" s="24">
        <f>IF(Y802="","",Y802-(19.12044933116382+16.522174187581257*U802))</f>
        <v/>
      </c>
      <c r="AF802" s="24">
        <f>IF(X802="","",(X802-(-0.27268023098325006+0.47142105304415904*V802+-0.3189264934812436*U802)--5.286111042926227e-16)/0.7994208745952703)</f>
        <v/>
      </c>
      <c r="AG802" s="24">
        <f>IF(AA802="","",(AA802-(0.5248806186338691+-0.064206457956449*U802)-5.43454825424064e-16)/0.9977404048781155)</f>
        <v/>
      </c>
      <c r="AH802" s="25" t="n">
        <v>-4.187991236457817</v>
      </c>
      <c r="AI802" s="25" t="n">
        <v>-0.5495765204453874</v>
      </c>
      <c r="AJ802" s="25" t="n">
        <v>-0.5567698154610278</v>
      </c>
      <c r="AK802" s="25" t="n">
        <v>-1.115851061202259</v>
      </c>
      <c r="AL802" s="25" t="n">
        <v>-0.4683471188736592</v>
      </c>
      <c r="AM802" s="25" t="n">
        <v>0.3004507814368742</v>
      </c>
      <c r="AN802" s="25" t="n">
        <v>-1.099052702425443</v>
      </c>
      <c r="AO802" s="25" t="n">
        <v>0.2826253264084514</v>
      </c>
      <c r="AP802" s="25" t="n">
        <v>-1.620430952907763</v>
      </c>
      <c r="AQ802" s="25" t="n">
        <v>-0.0726685881923093</v>
      </c>
    </row>
    <row r="803">
      <c r="A803" s="23">
        <f>Universe!A803</f>
        <v/>
      </c>
      <c r="B803" s="24">
        <f>IF(Universe!W803="","",(Universe!W803-$B$2550)/$C$2550)</f>
        <v/>
      </c>
      <c r="C803" s="24">
        <f>IF(Universe!X803="","",(Universe!X803-$B$2551)/$C$2551)</f>
        <v/>
      </c>
      <c r="D803" s="24">
        <f>IF(Universe!Y803="","",(Universe!Y803-$B$2552)/$C$2552)</f>
        <v/>
      </c>
      <c r="E803" s="24">
        <f>IF(Universe!Z803="","",(Universe!Z803-$B$2553)/$C$2553)</f>
        <v/>
      </c>
      <c r="F803" s="24">
        <f>IF(Universe!AA803="","",(Universe!AA803-$B$2554)/$C$2554)</f>
        <v/>
      </c>
      <c r="G803" s="24">
        <f>IF(Universe!AB803="","",(Universe!AB803-$B$2555)/$C$2555)</f>
        <v/>
      </c>
      <c r="H803" s="24">
        <f>IF(Universe!AC803="","",(Universe!AC803-$B$2556)/$C$2556)</f>
        <v/>
      </c>
      <c r="I803" s="24">
        <f>IF(Universe!AD803="","",(Universe!AD803-$B$2557)/$C$2557)</f>
        <v/>
      </c>
      <c r="J803" s="24">
        <f>IF(Universe!AE803="","",(Universe!AE803-$B$2558)/$C$2558)</f>
        <v/>
      </c>
      <c r="K803" s="24">
        <f>IF(Universe!AF803="","",(Universe!AF803-$B$2559)/$C$2559)</f>
        <v/>
      </c>
      <c r="L803" s="24">
        <f>IF(Universe!AG803="","",(Universe!AG803-$B$2560)/$C$2560)</f>
        <v/>
      </c>
      <c r="M803" s="24">
        <f>IF(Universe!AH803="","",(Universe!AH803-$B$2561)/$C$2561)</f>
        <v/>
      </c>
      <c r="N803" s="24">
        <f>IF(Universe!AI803="","",(Universe!AI803-$B$2562)/$C$2562)</f>
        <v/>
      </c>
      <c r="O803" s="24">
        <f>0.74*IF(B803="",0,B803)+0.16*IF(C803="",0,C803)+0.1*IF(D803="",0,D803)</f>
        <v/>
      </c>
      <c r="P803" s="24">
        <f>0.35*IF(E803="",0,E803)+0.35*IF(F803="",0,F803)+0.3*IF(G803="",0,G803)</f>
        <v/>
      </c>
      <c r="Q803" s="24">
        <f>0.656*IF(I803="",0,I803)+0.344*IF(H803="",0,H803)</f>
        <v/>
      </c>
      <c r="R803" s="24">
        <f>0.338*IF(J803="",0,J803)+0.662*IF(K803="",0,K803)</f>
        <v/>
      </c>
      <c r="S803" s="24">
        <f>0.38*IF(L803="",0,L803)+0.35*IF(M803="",0,M803)+0.27*IF(N803="",0,N803)</f>
        <v/>
      </c>
      <c r="T803" s="24">
        <f>IF(Universe!S803="","",((Universe!S803-$B$2565)/$C$2565)^3)</f>
        <v/>
      </c>
      <c r="U803" s="24">
        <f>IF(Universe!S803="","",(Universe!S803-$B$2565)/$C$2565)</f>
        <v/>
      </c>
      <c r="V803" s="24">
        <f>IF(Universe!T803="","",(Universe!T803-$B$2566)/$C$2566)</f>
        <v/>
      </c>
      <c r="W803" s="24">
        <f>IF(Universe!U803="","",(Universe!U803-$B$2567)/$C$2567)</f>
        <v/>
      </c>
      <c r="X803" s="24">
        <f>IF(O803="","",(O803-$B$2571)/$C$2571)</f>
        <v/>
      </c>
      <c r="Y803" s="24">
        <f>IF(T803="","",(T803-$B$2576)/$C$2576)</f>
        <v/>
      </c>
      <c r="Z803" s="24">
        <f>IF(Universe!V803="","",(Universe!V803-$B$2568)/$C$2568)</f>
        <v/>
      </c>
      <c r="AA803" s="24">
        <f>IF(P803="","",(P803-$B$2572)/$C$2572)</f>
        <v/>
      </c>
      <c r="AB803" s="24">
        <f>IF(Q803="","",(Q803-$B$2573)/$C$2573)</f>
        <v/>
      </c>
      <c r="AC803" s="24">
        <f>IF(R803="","",(R803-$B$2574)/$C$2574)</f>
        <v/>
      </c>
      <c r="AD803" s="24">
        <f>IF(S803="","",(S803-$B$2575)/$C$2575)</f>
        <v/>
      </c>
      <c r="AE803" s="24">
        <f>IF(Y803="","",Y803-(19.12044933116382+16.522174187581257*U803))</f>
        <v/>
      </c>
      <c r="AF803" s="24">
        <f>IF(X803="","",(X803-(-0.27268023098325006+0.47142105304415904*V803+-0.3189264934812436*U803)--5.286111042926227e-16)/0.7994208745952703)</f>
        <v/>
      </c>
      <c r="AG803" s="24">
        <f>IF(AA803="","",(AA803-(0.5248806186338691+-0.064206457956449*U803)-5.43454825424064e-16)/0.9977404048781155)</f>
        <v/>
      </c>
      <c r="AH803" s="25" t="n">
        <v>-2.369767850276532</v>
      </c>
      <c r="AI803" s="25" t="n">
        <v>-0.8983579817600895</v>
      </c>
      <c r="AJ803" s="25" t="n">
        <v>0.4416708654205724</v>
      </c>
      <c r="AK803" s="25" t="n">
        <v>-0.5725619246592721</v>
      </c>
      <c r="AL803" s="25" t="n">
        <v>3.380845407093294</v>
      </c>
      <c r="AM803" s="25" t="n">
        <v>0.5395973325048719</v>
      </c>
      <c r="AN803" s="25" t="n">
        <v>0.0001426054049541</v>
      </c>
      <c r="AO803" s="25" t="n">
        <v>0.1284811968681962</v>
      </c>
      <c r="AP803" s="25" t="n">
        <v>-0.2274630750524638</v>
      </c>
      <c r="AQ803" s="25" t="n">
        <v>0.7288599561580973</v>
      </c>
    </row>
    <row r="804">
      <c r="A804" s="23">
        <f>Universe!A804</f>
        <v/>
      </c>
      <c r="B804" s="24">
        <f>IF(Universe!W804="","",(Universe!W804-$B$2550)/$C$2550)</f>
        <v/>
      </c>
      <c r="C804" s="24">
        <f>IF(Universe!X804="","",(Universe!X804-$B$2551)/$C$2551)</f>
        <v/>
      </c>
      <c r="D804" s="24">
        <f>IF(Universe!Y804="","",(Universe!Y804-$B$2552)/$C$2552)</f>
        <v/>
      </c>
      <c r="E804" s="24">
        <f>IF(Universe!Z804="","",(Universe!Z804-$B$2553)/$C$2553)</f>
        <v/>
      </c>
      <c r="F804" s="24">
        <f>IF(Universe!AA804="","",(Universe!AA804-$B$2554)/$C$2554)</f>
        <v/>
      </c>
      <c r="G804" s="24">
        <f>IF(Universe!AB804="","",(Universe!AB804-$B$2555)/$C$2555)</f>
        <v/>
      </c>
      <c r="H804" s="24">
        <f>IF(Universe!AC804="","",(Universe!AC804-$B$2556)/$C$2556)</f>
        <v/>
      </c>
      <c r="I804" s="24">
        <f>IF(Universe!AD804="","",(Universe!AD804-$B$2557)/$C$2557)</f>
        <v/>
      </c>
      <c r="J804" s="24">
        <f>IF(Universe!AE804="","",(Universe!AE804-$B$2558)/$C$2558)</f>
        <v/>
      </c>
      <c r="K804" s="24">
        <f>IF(Universe!AF804="","",(Universe!AF804-$B$2559)/$C$2559)</f>
        <v/>
      </c>
      <c r="L804" s="24">
        <f>IF(Universe!AG804="","",(Universe!AG804-$B$2560)/$C$2560)</f>
        <v/>
      </c>
      <c r="M804" s="24">
        <f>IF(Universe!AH804="","",(Universe!AH804-$B$2561)/$C$2561)</f>
        <v/>
      </c>
      <c r="N804" s="24">
        <f>IF(Universe!AI804="","",(Universe!AI804-$B$2562)/$C$2562)</f>
        <v/>
      </c>
      <c r="O804" s="24">
        <f>0.74*IF(B804="",0,B804)+0.16*IF(C804="",0,C804)+0.1*IF(D804="",0,D804)</f>
        <v/>
      </c>
      <c r="P804" s="24">
        <f>0.35*IF(E804="",0,E804)+0.35*IF(F804="",0,F804)+0.3*IF(G804="",0,G804)</f>
        <v/>
      </c>
      <c r="Q804" s="24">
        <f>0.656*IF(I804="",0,I804)+0.344*IF(H804="",0,H804)</f>
        <v/>
      </c>
      <c r="R804" s="24">
        <f>0.338*IF(J804="",0,J804)+0.662*IF(K804="",0,K804)</f>
        <v/>
      </c>
      <c r="S804" s="24">
        <f>0.38*IF(L804="",0,L804)+0.35*IF(M804="",0,M804)+0.27*IF(N804="",0,N804)</f>
        <v/>
      </c>
      <c r="T804" s="24">
        <f>IF(Universe!S804="","",((Universe!S804-$B$2565)/$C$2565)^3)</f>
        <v/>
      </c>
      <c r="U804" s="24">
        <f>IF(Universe!S804="","",(Universe!S804-$B$2565)/$C$2565)</f>
        <v/>
      </c>
      <c r="V804" s="24">
        <f>IF(Universe!T804="","",(Universe!T804-$B$2566)/$C$2566)</f>
        <v/>
      </c>
      <c r="W804" s="24">
        <f>IF(Universe!U804="","",(Universe!U804-$B$2567)/$C$2567)</f>
        <v/>
      </c>
      <c r="X804" s="24">
        <f>IF(O804="","",(O804-$B$2571)/$C$2571)</f>
        <v/>
      </c>
      <c r="Y804" s="24">
        <f>IF(T804="","",(T804-$B$2576)/$C$2576)</f>
        <v/>
      </c>
      <c r="Z804" s="24">
        <f>IF(Universe!V804="","",(Universe!V804-$B$2568)/$C$2568)</f>
        <v/>
      </c>
      <c r="AA804" s="24">
        <f>IF(P804="","",(P804-$B$2572)/$C$2572)</f>
        <v/>
      </c>
      <c r="AB804" s="24">
        <f>IF(Q804="","",(Q804-$B$2573)/$C$2573)</f>
        <v/>
      </c>
      <c r="AC804" s="24">
        <f>IF(R804="","",(R804-$B$2574)/$C$2574)</f>
        <v/>
      </c>
      <c r="AD804" s="24">
        <f>IF(S804="","",(S804-$B$2575)/$C$2575)</f>
        <v/>
      </c>
      <c r="AE804" s="24">
        <f>IF(Y804="","",Y804-(19.12044933116382+16.522174187581257*U804))</f>
        <v/>
      </c>
      <c r="AF804" s="24">
        <f>IF(X804="","",(X804-(-0.27268023098325006+0.47142105304415904*V804+-0.3189264934812436*U804)--5.286111042926227e-16)/0.7994208745952703)</f>
        <v/>
      </c>
      <c r="AG804" s="24">
        <f>IF(AA804="","",(AA804-(0.5248806186338691+-0.064206457956449*U804)-5.43454825424064e-16)/0.9977404048781155)</f>
        <v/>
      </c>
      <c r="AH804" s="25" t="n">
        <v>-2.134680235142609</v>
      </c>
      <c r="AI804" s="25" t="n">
        <v>-1.118014001140547</v>
      </c>
      <c r="AJ804" s="25" t="n">
        <v>-0.3236848868039772</v>
      </c>
      <c r="AK804" s="25" t="n">
        <v>-0.4515416574370825</v>
      </c>
      <c r="AL804" s="25" t="n">
        <v>3.342046147461383</v>
      </c>
      <c r="AM804" s="25" t="n">
        <v>0.6190820759396595</v>
      </c>
      <c r="AN804" s="25" t="n">
        <v>-0.2431004651447127</v>
      </c>
      <c r="AO804" s="25" t="n">
        <v>0.0250815418713577</v>
      </c>
      <c r="AP804" s="25" t="n">
        <v>0.3330893406546337</v>
      </c>
      <c r="AQ804" s="25" t="n">
        <v>0.2497857673805716</v>
      </c>
    </row>
    <row r="805">
      <c r="A805" s="23">
        <f>Universe!A805</f>
        <v/>
      </c>
      <c r="B805" s="24">
        <f>IF(Universe!W805="","",(Universe!W805-$B$2550)/$C$2550)</f>
        <v/>
      </c>
      <c r="C805" s="24">
        <f>IF(Universe!X805="","",(Universe!X805-$B$2551)/$C$2551)</f>
        <v/>
      </c>
      <c r="D805" s="24">
        <f>IF(Universe!Y805="","",(Universe!Y805-$B$2552)/$C$2552)</f>
        <v/>
      </c>
      <c r="E805" s="24">
        <f>IF(Universe!Z805="","",(Universe!Z805-$B$2553)/$C$2553)</f>
        <v/>
      </c>
      <c r="F805" s="24">
        <f>IF(Universe!AA805="","",(Universe!AA805-$B$2554)/$C$2554)</f>
        <v/>
      </c>
      <c r="G805" s="24">
        <f>IF(Universe!AB805="","",(Universe!AB805-$B$2555)/$C$2555)</f>
        <v/>
      </c>
      <c r="H805" s="24">
        <f>IF(Universe!AC805="","",(Universe!AC805-$B$2556)/$C$2556)</f>
        <v/>
      </c>
      <c r="I805" s="24">
        <f>IF(Universe!AD805="","",(Universe!AD805-$B$2557)/$C$2557)</f>
        <v/>
      </c>
      <c r="J805" s="24">
        <f>IF(Universe!AE805="","",(Universe!AE805-$B$2558)/$C$2558)</f>
        <v/>
      </c>
      <c r="K805" s="24">
        <f>IF(Universe!AF805="","",(Universe!AF805-$B$2559)/$C$2559)</f>
        <v/>
      </c>
      <c r="L805" s="24">
        <f>IF(Universe!AG805="","",(Universe!AG805-$B$2560)/$C$2560)</f>
        <v/>
      </c>
      <c r="M805" s="24">
        <f>IF(Universe!AH805="","",(Universe!AH805-$B$2561)/$C$2561)</f>
        <v/>
      </c>
      <c r="N805" s="24">
        <f>IF(Universe!AI805="","",(Universe!AI805-$B$2562)/$C$2562)</f>
        <v/>
      </c>
      <c r="O805" s="24">
        <f>0.74*IF(B805="",0,B805)+0.16*IF(C805="",0,C805)+0.1*IF(D805="",0,D805)</f>
        <v/>
      </c>
      <c r="P805" s="24">
        <f>0.35*IF(E805="",0,E805)+0.35*IF(F805="",0,F805)+0.3*IF(G805="",0,G805)</f>
        <v/>
      </c>
      <c r="Q805" s="24">
        <f>0.656*IF(I805="",0,I805)+0.344*IF(H805="",0,H805)</f>
        <v/>
      </c>
      <c r="R805" s="24">
        <f>0.338*IF(J805="",0,J805)+0.662*IF(K805="",0,K805)</f>
        <v/>
      </c>
      <c r="S805" s="24">
        <f>0.38*IF(L805="",0,L805)+0.35*IF(M805="",0,M805)+0.27*IF(N805="",0,N805)</f>
        <v/>
      </c>
      <c r="T805" s="24">
        <f>IF(Universe!S805="","",((Universe!S805-$B$2565)/$C$2565)^3)</f>
        <v/>
      </c>
      <c r="U805" s="24">
        <f>IF(Universe!S805="","",(Universe!S805-$B$2565)/$C$2565)</f>
        <v/>
      </c>
      <c r="V805" s="24">
        <f>IF(Universe!T805="","",(Universe!T805-$B$2566)/$C$2566)</f>
        <v/>
      </c>
      <c r="W805" s="24">
        <f>IF(Universe!U805="","",(Universe!U805-$B$2567)/$C$2567)</f>
        <v/>
      </c>
      <c r="X805" s="24">
        <f>IF(O805="","",(O805-$B$2571)/$C$2571)</f>
        <v/>
      </c>
      <c r="Y805" s="24">
        <f>IF(T805="","",(T805-$B$2576)/$C$2576)</f>
        <v/>
      </c>
      <c r="Z805" s="24">
        <f>IF(Universe!V805="","",(Universe!V805-$B$2568)/$C$2568)</f>
        <v/>
      </c>
      <c r="AA805" s="24">
        <f>IF(P805="","",(P805-$B$2572)/$C$2572)</f>
        <v/>
      </c>
      <c r="AB805" s="24">
        <f>IF(Q805="","",(Q805-$B$2573)/$C$2573)</f>
        <v/>
      </c>
      <c r="AC805" s="24">
        <f>IF(R805="","",(R805-$B$2574)/$C$2574)</f>
        <v/>
      </c>
      <c r="AD805" s="24">
        <f>IF(S805="","",(S805-$B$2575)/$C$2575)</f>
        <v/>
      </c>
      <c r="AE805" s="24">
        <f>IF(Y805="","",Y805-(19.12044933116382+16.522174187581257*U805))</f>
        <v/>
      </c>
      <c r="AF805" s="24">
        <f>IF(X805="","",(X805-(-0.27268023098325006+0.47142105304415904*V805+-0.3189264934812436*U805)--5.286111042926227e-16)/0.7994208745952703)</f>
        <v/>
      </c>
      <c r="AG805" s="24">
        <f>IF(AA805="","",(AA805-(0.5248806186338691+-0.064206457956449*U805)-5.43454825424064e-16)/0.9977404048781155)</f>
        <v/>
      </c>
      <c r="AH805" s="25" t="n">
        <v>-3.267673934011975</v>
      </c>
      <c r="AI805" s="25" t="n">
        <v>-0.5204728839976412</v>
      </c>
      <c r="AJ805" s="25" t="n">
        <v>-0.2811369637801096</v>
      </c>
      <c r="AK805" s="25" t="n">
        <v>-0.9287514932301848</v>
      </c>
      <c r="AL805" s="25" t="n">
        <v>2.518094472184157</v>
      </c>
      <c r="AM805" s="25" t="n">
        <v>0.7892362049436648</v>
      </c>
      <c r="AN805" s="25" t="n">
        <v>-1.580573491851338</v>
      </c>
      <c r="AO805" s="25" t="n">
        <v>0.063426748168959</v>
      </c>
      <c r="AP805" s="25" t="n">
        <v>-0.4824687047608346</v>
      </c>
      <c r="AQ805" s="25" t="n">
        <v>-0.4822965835019381</v>
      </c>
    </row>
    <row r="806">
      <c r="A806" s="23">
        <f>Universe!A806</f>
        <v/>
      </c>
      <c r="B806" s="24">
        <f>IF(Universe!W806="","",(Universe!W806-$B$2550)/$C$2550)</f>
        <v/>
      </c>
      <c r="C806" s="24">
        <f>IF(Universe!X806="","",(Universe!X806-$B$2551)/$C$2551)</f>
        <v/>
      </c>
      <c r="D806" s="24">
        <f>IF(Universe!Y806="","",(Universe!Y806-$B$2552)/$C$2552)</f>
        <v/>
      </c>
      <c r="E806" s="24">
        <f>IF(Universe!Z806="","",(Universe!Z806-$B$2553)/$C$2553)</f>
        <v/>
      </c>
      <c r="F806" s="24">
        <f>IF(Universe!AA806="","",(Universe!AA806-$B$2554)/$C$2554)</f>
        <v/>
      </c>
      <c r="G806" s="24">
        <f>IF(Universe!AB806="","",(Universe!AB806-$B$2555)/$C$2555)</f>
        <v/>
      </c>
      <c r="H806" s="24">
        <f>IF(Universe!AC806="","",(Universe!AC806-$B$2556)/$C$2556)</f>
        <v/>
      </c>
      <c r="I806" s="24">
        <f>IF(Universe!AD806="","",(Universe!AD806-$B$2557)/$C$2557)</f>
        <v/>
      </c>
      <c r="J806" s="24">
        <f>IF(Universe!AE806="","",(Universe!AE806-$B$2558)/$C$2558)</f>
        <v/>
      </c>
      <c r="K806" s="24">
        <f>IF(Universe!AF806="","",(Universe!AF806-$B$2559)/$C$2559)</f>
        <v/>
      </c>
      <c r="L806" s="24">
        <f>IF(Universe!AG806="","",(Universe!AG806-$B$2560)/$C$2560)</f>
        <v/>
      </c>
      <c r="M806" s="24">
        <f>IF(Universe!AH806="","",(Universe!AH806-$B$2561)/$C$2561)</f>
        <v/>
      </c>
      <c r="N806" s="24">
        <f>IF(Universe!AI806="","",(Universe!AI806-$B$2562)/$C$2562)</f>
        <v/>
      </c>
      <c r="O806" s="24">
        <f>0.74*IF(B806="",0,B806)+0.16*IF(C806="",0,C806)+0.1*IF(D806="",0,D806)</f>
        <v/>
      </c>
      <c r="P806" s="24">
        <f>0.35*IF(E806="",0,E806)+0.35*IF(F806="",0,F806)+0.3*IF(G806="",0,G806)</f>
        <v/>
      </c>
      <c r="Q806" s="24">
        <f>0.656*IF(I806="",0,I806)+0.344*IF(H806="",0,H806)</f>
        <v/>
      </c>
      <c r="R806" s="24">
        <f>0.338*IF(J806="",0,J806)+0.662*IF(K806="",0,K806)</f>
        <v/>
      </c>
      <c r="S806" s="24">
        <f>0.38*IF(L806="",0,L806)+0.35*IF(M806="",0,M806)+0.27*IF(N806="",0,N806)</f>
        <v/>
      </c>
      <c r="T806" s="24">
        <f>IF(Universe!S806="","",((Universe!S806-$B$2565)/$C$2565)^3)</f>
        <v/>
      </c>
      <c r="U806" s="24">
        <f>IF(Universe!S806="","",(Universe!S806-$B$2565)/$C$2565)</f>
        <v/>
      </c>
      <c r="V806" s="24">
        <f>IF(Universe!T806="","",(Universe!T806-$B$2566)/$C$2566)</f>
        <v/>
      </c>
      <c r="W806" s="24">
        <f>IF(Universe!U806="","",(Universe!U806-$B$2567)/$C$2567)</f>
        <v/>
      </c>
      <c r="X806" s="24">
        <f>IF(O806="","",(O806-$B$2571)/$C$2571)</f>
        <v/>
      </c>
      <c r="Y806" s="24">
        <f>IF(T806="","",(T806-$B$2576)/$C$2576)</f>
        <v/>
      </c>
      <c r="Z806" s="24">
        <f>IF(Universe!V806="","",(Universe!V806-$B$2568)/$C$2568)</f>
        <v/>
      </c>
      <c r="AA806" s="24">
        <f>IF(P806="","",(P806-$B$2572)/$C$2572)</f>
        <v/>
      </c>
      <c r="AB806" s="24">
        <f>IF(Q806="","",(Q806-$B$2573)/$C$2573)</f>
        <v/>
      </c>
      <c r="AC806" s="24">
        <f>IF(R806="","",(R806-$B$2574)/$C$2574)</f>
        <v/>
      </c>
      <c r="AD806" s="24">
        <f>IF(S806="","",(S806-$B$2575)/$C$2575)</f>
        <v/>
      </c>
      <c r="AE806" s="24">
        <f>IF(Y806="","",Y806-(19.12044933116382+16.522174187581257*U806))</f>
        <v/>
      </c>
      <c r="AF806" s="24">
        <f>IF(X806="","",(X806-(-0.27268023098325006+0.47142105304415904*V806+-0.3189264934812436*U806)--5.286111042926227e-16)/0.7994208745952703)</f>
        <v/>
      </c>
      <c r="AG806" s="24">
        <f>IF(AA806="","",(AA806-(0.5248806186338691+-0.064206457956449*U806)-5.43454825424064e-16)/0.9977404048781155)</f>
        <v/>
      </c>
      <c r="AH806" s="25" t="n">
        <v>-1.582954723333127</v>
      </c>
      <c r="AI806" s="25" t="n">
        <v>0.8075104562971769</v>
      </c>
      <c r="AJ806" s="25" t="n">
        <v>-0.001993011531853</v>
      </c>
      <c r="AK806" s="25" t="n">
        <v>-0.8126963993890275</v>
      </c>
      <c r="AL806" s="25" t="n">
        <v>2.913114018973565</v>
      </c>
      <c r="AM806" s="25" t="n">
        <v>-0.2060130115452913</v>
      </c>
      <c r="AN806" s="25" t="n">
        <v>-0.0861994587051865</v>
      </c>
      <c r="AO806" s="25" t="n">
        <v>-0.2332659563651311</v>
      </c>
      <c r="AP806" s="25" t="n">
        <v>-0.3464671885721297</v>
      </c>
      <c r="AQ806" s="25" t="n">
        <v>0.1898528963143454</v>
      </c>
    </row>
    <row r="807">
      <c r="A807" s="23">
        <f>Universe!A807</f>
        <v/>
      </c>
      <c r="B807" s="24">
        <f>IF(Universe!W807="","",(Universe!W807-$B$2550)/$C$2550)</f>
        <v/>
      </c>
      <c r="C807" s="24">
        <f>IF(Universe!X807="","",(Universe!X807-$B$2551)/$C$2551)</f>
        <v/>
      </c>
      <c r="D807" s="24">
        <f>IF(Universe!Y807="","",(Universe!Y807-$B$2552)/$C$2552)</f>
        <v/>
      </c>
      <c r="E807" s="24">
        <f>IF(Universe!Z807="","",(Universe!Z807-$B$2553)/$C$2553)</f>
        <v/>
      </c>
      <c r="F807" s="24">
        <f>IF(Universe!AA807="","",(Universe!AA807-$B$2554)/$C$2554)</f>
        <v/>
      </c>
      <c r="G807" s="24">
        <f>IF(Universe!AB807="","",(Universe!AB807-$B$2555)/$C$2555)</f>
        <v/>
      </c>
      <c r="H807" s="24">
        <f>IF(Universe!AC807="","",(Universe!AC807-$B$2556)/$C$2556)</f>
        <v/>
      </c>
      <c r="I807" s="24">
        <f>IF(Universe!AD807="","",(Universe!AD807-$B$2557)/$C$2557)</f>
        <v/>
      </c>
      <c r="J807" s="24">
        <f>IF(Universe!AE807="","",(Universe!AE807-$B$2558)/$C$2558)</f>
        <v/>
      </c>
      <c r="K807" s="24">
        <f>IF(Universe!AF807="","",(Universe!AF807-$B$2559)/$C$2559)</f>
        <v/>
      </c>
      <c r="L807" s="24">
        <f>IF(Universe!AG807="","",(Universe!AG807-$B$2560)/$C$2560)</f>
        <v/>
      </c>
      <c r="M807" s="24">
        <f>IF(Universe!AH807="","",(Universe!AH807-$B$2561)/$C$2561)</f>
        <v/>
      </c>
      <c r="N807" s="24">
        <f>IF(Universe!AI807="","",(Universe!AI807-$B$2562)/$C$2562)</f>
        <v/>
      </c>
      <c r="O807" s="24">
        <f>0.74*IF(B807="",0,B807)+0.16*IF(C807="",0,C807)+0.1*IF(D807="",0,D807)</f>
        <v/>
      </c>
      <c r="P807" s="24">
        <f>0.35*IF(E807="",0,E807)+0.35*IF(F807="",0,F807)+0.3*IF(G807="",0,G807)</f>
        <v/>
      </c>
      <c r="Q807" s="24">
        <f>0.656*IF(I807="",0,I807)+0.344*IF(H807="",0,H807)</f>
        <v/>
      </c>
      <c r="R807" s="24">
        <f>0.338*IF(J807="",0,J807)+0.662*IF(K807="",0,K807)</f>
        <v/>
      </c>
      <c r="S807" s="24">
        <f>0.38*IF(L807="",0,L807)+0.35*IF(M807="",0,M807)+0.27*IF(N807="",0,N807)</f>
        <v/>
      </c>
      <c r="T807" s="24">
        <f>IF(Universe!S807="","",((Universe!S807-$B$2565)/$C$2565)^3)</f>
        <v/>
      </c>
      <c r="U807" s="24">
        <f>IF(Universe!S807="","",(Universe!S807-$B$2565)/$C$2565)</f>
        <v/>
      </c>
      <c r="V807" s="24">
        <f>IF(Universe!T807="","",(Universe!T807-$B$2566)/$C$2566)</f>
        <v/>
      </c>
      <c r="W807" s="24">
        <f>IF(Universe!U807="","",(Universe!U807-$B$2567)/$C$2567)</f>
        <v/>
      </c>
      <c r="X807" s="24">
        <f>IF(O807="","",(O807-$B$2571)/$C$2571)</f>
        <v/>
      </c>
      <c r="Y807" s="24">
        <f>IF(T807="","",(T807-$B$2576)/$C$2576)</f>
        <v/>
      </c>
      <c r="Z807" s="24">
        <f>IF(Universe!V807="","",(Universe!V807-$B$2568)/$C$2568)</f>
        <v/>
      </c>
      <c r="AA807" s="24">
        <f>IF(P807="","",(P807-$B$2572)/$C$2572)</f>
        <v/>
      </c>
      <c r="AB807" s="24">
        <f>IF(Q807="","",(Q807-$B$2573)/$C$2573)</f>
        <v/>
      </c>
      <c r="AC807" s="24">
        <f>IF(R807="","",(R807-$B$2574)/$C$2574)</f>
        <v/>
      </c>
      <c r="AD807" s="24">
        <f>IF(S807="","",(S807-$B$2575)/$C$2575)</f>
        <v/>
      </c>
      <c r="AE807" s="24">
        <f>IF(Y807="","",Y807-(19.12044933116382+16.522174187581257*U807))</f>
        <v/>
      </c>
      <c r="AF807" s="24">
        <f>IF(X807="","",(X807-(-0.27268023098325006+0.47142105304415904*V807+-0.3189264934812436*U807)--5.286111042926227e-16)/0.7994208745952703)</f>
        <v/>
      </c>
      <c r="AG807" s="24">
        <f>IF(AA807="","",(AA807-(0.5248806186338691+-0.064206457956449*U807)-5.43454825424064e-16)/0.9977404048781155)</f>
        <v/>
      </c>
      <c r="AH807" s="25" t="n">
        <v>-0.6606375975983024</v>
      </c>
      <c r="AI807" s="25" t="n">
        <v>-0.6567155516375469</v>
      </c>
      <c r="AJ807" s="25" t="n">
        <v>-0.9067010586516226</v>
      </c>
      <c r="AK807" s="25" t="n">
        <v>0.296864223736138</v>
      </c>
      <c r="AL807" s="25" t="n">
        <v>1.435005121770567</v>
      </c>
      <c r="AM807" s="25" t="n">
        <v>-0.0469927921490746</v>
      </c>
      <c r="AN807" s="25" t="n">
        <v>-0.7290036204710929</v>
      </c>
      <c r="AO807" s="25" t="n">
        <v>-0.0282906289641482</v>
      </c>
      <c r="AP807" s="25" t="n">
        <v>-0.110889665732708</v>
      </c>
      <c r="AQ807" s="25" t="n">
        <v>0.6199615464051871</v>
      </c>
    </row>
    <row r="808">
      <c r="A808" s="23">
        <f>Universe!A808</f>
        <v/>
      </c>
      <c r="B808" s="24">
        <f>IF(Universe!W808="","",(Universe!W808-$B$2550)/$C$2550)</f>
        <v/>
      </c>
      <c r="C808" s="24">
        <f>IF(Universe!X808="","",(Universe!X808-$B$2551)/$C$2551)</f>
        <v/>
      </c>
      <c r="D808" s="24">
        <f>IF(Universe!Y808="","",(Universe!Y808-$B$2552)/$C$2552)</f>
        <v/>
      </c>
      <c r="E808" s="24">
        <f>IF(Universe!Z808="","",(Universe!Z808-$B$2553)/$C$2553)</f>
        <v/>
      </c>
      <c r="F808" s="24">
        <f>IF(Universe!AA808="","",(Universe!AA808-$B$2554)/$C$2554)</f>
        <v/>
      </c>
      <c r="G808" s="24">
        <f>IF(Universe!AB808="","",(Universe!AB808-$B$2555)/$C$2555)</f>
        <v/>
      </c>
      <c r="H808" s="24">
        <f>IF(Universe!AC808="","",(Universe!AC808-$B$2556)/$C$2556)</f>
        <v/>
      </c>
      <c r="I808" s="24">
        <f>IF(Universe!AD808="","",(Universe!AD808-$B$2557)/$C$2557)</f>
        <v/>
      </c>
      <c r="J808" s="24">
        <f>IF(Universe!AE808="","",(Universe!AE808-$B$2558)/$C$2558)</f>
        <v/>
      </c>
      <c r="K808" s="24">
        <f>IF(Universe!AF808="","",(Universe!AF808-$B$2559)/$C$2559)</f>
        <v/>
      </c>
      <c r="L808" s="24">
        <f>IF(Universe!AG808="","",(Universe!AG808-$B$2560)/$C$2560)</f>
        <v/>
      </c>
      <c r="M808" s="24">
        <f>IF(Universe!AH808="","",(Universe!AH808-$B$2561)/$C$2561)</f>
        <v/>
      </c>
      <c r="N808" s="24">
        <f>IF(Universe!AI808="","",(Universe!AI808-$B$2562)/$C$2562)</f>
        <v/>
      </c>
      <c r="O808" s="24">
        <f>0.74*IF(B808="",0,B808)+0.16*IF(C808="",0,C808)+0.1*IF(D808="",0,D808)</f>
        <v/>
      </c>
      <c r="P808" s="24">
        <f>0.35*IF(E808="",0,E808)+0.35*IF(F808="",0,F808)+0.3*IF(G808="",0,G808)</f>
        <v/>
      </c>
      <c r="Q808" s="24">
        <f>0.656*IF(I808="",0,I808)+0.344*IF(H808="",0,H808)</f>
        <v/>
      </c>
      <c r="R808" s="24">
        <f>0.338*IF(J808="",0,J808)+0.662*IF(K808="",0,K808)</f>
        <v/>
      </c>
      <c r="S808" s="24">
        <f>0.38*IF(L808="",0,L808)+0.35*IF(M808="",0,M808)+0.27*IF(N808="",0,N808)</f>
        <v/>
      </c>
      <c r="T808" s="24">
        <f>IF(Universe!S808="","",((Universe!S808-$B$2565)/$C$2565)^3)</f>
        <v/>
      </c>
      <c r="U808" s="24">
        <f>IF(Universe!S808="","",(Universe!S808-$B$2565)/$C$2565)</f>
        <v/>
      </c>
      <c r="V808" s="24">
        <f>IF(Universe!T808="","",(Universe!T808-$B$2566)/$C$2566)</f>
        <v/>
      </c>
      <c r="W808" s="24">
        <f>IF(Universe!U808="","",(Universe!U808-$B$2567)/$C$2567)</f>
        <v/>
      </c>
      <c r="X808" s="24">
        <f>IF(O808="","",(O808-$B$2571)/$C$2571)</f>
        <v/>
      </c>
      <c r="Y808" s="24">
        <f>IF(T808="","",(T808-$B$2576)/$C$2576)</f>
        <v/>
      </c>
      <c r="Z808" s="24">
        <f>IF(Universe!V808="","",(Universe!V808-$B$2568)/$C$2568)</f>
        <v/>
      </c>
      <c r="AA808" s="24">
        <f>IF(P808="","",(P808-$B$2572)/$C$2572)</f>
        <v/>
      </c>
      <c r="AB808" s="24">
        <f>IF(Q808="","",(Q808-$B$2573)/$C$2573)</f>
        <v/>
      </c>
      <c r="AC808" s="24">
        <f>IF(R808="","",(R808-$B$2574)/$C$2574)</f>
        <v/>
      </c>
      <c r="AD808" s="24">
        <f>IF(S808="","",(S808-$B$2575)/$C$2575)</f>
        <v/>
      </c>
      <c r="AE808" s="24">
        <f>IF(Y808="","",Y808-(19.12044933116382+16.522174187581257*U808))</f>
        <v/>
      </c>
      <c r="AF808" s="24">
        <f>IF(X808="","",(X808-(-0.27268023098325006+0.47142105304415904*V808+-0.3189264934812436*U808)--5.286111042926227e-16)/0.7994208745952703)</f>
        <v/>
      </c>
      <c r="AG808" s="24">
        <f>IF(AA808="","",(AA808-(0.5248806186338691+-0.064206457956449*U808)-5.43454825424064e-16)/0.9977404048781155)</f>
        <v/>
      </c>
      <c r="AH808" s="25" t="n">
        <v>-1.330408036282452</v>
      </c>
      <c r="AI808" s="25" t="n">
        <v>-0.6671220263396874</v>
      </c>
      <c r="AJ808" s="25" t="n">
        <v>-0.5245418066452284</v>
      </c>
      <c r="AK808" s="25" t="n">
        <v>-0.2917904134170631</v>
      </c>
      <c r="AL808" s="25" t="n">
        <v>2.585676648215811</v>
      </c>
      <c r="AM808" s="25" t="n">
        <v>0.3515658169362561</v>
      </c>
      <c r="AN808" s="25" t="n">
        <v>-0.8970538998684912</v>
      </c>
      <c r="AO808" s="25" t="n">
        <v>0.0228239188286401</v>
      </c>
      <c r="AP808" s="25" t="n">
        <v>-0.4451430785317331</v>
      </c>
      <c r="AQ808" s="25" t="n">
        <v>0.3182685255101418</v>
      </c>
    </row>
    <row r="809">
      <c r="A809" s="23">
        <f>Universe!A809</f>
        <v/>
      </c>
      <c r="B809" s="24">
        <f>IF(Universe!W809="","",(Universe!W809-$B$2550)/$C$2550)</f>
        <v/>
      </c>
      <c r="C809" s="24">
        <f>IF(Universe!X809="","",(Universe!X809-$B$2551)/$C$2551)</f>
        <v/>
      </c>
      <c r="D809" s="24">
        <f>IF(Universe!Y809="","",(Universe!Y809-$B$2552)/$C$2552)</f>
        <v/>
      </c>
      <c r="E809" s="24">
        <f>IF(Universe!Z809="","",(Universe!Z809-$B$2553)/$C$2553)</f>
        <v/>
      </c>
      <c r="F809" s="24">
        <f>IF(Universe!AA809="","",(Universe!AA809-$B$2554)/$C$2554)</f>
        <v/>
      </c>
      <c r="G809" s="24">
        <f>IF(Universe!AB809="","",(Universe!AB809-$B$2555)/$C$2555)</f>
        <v/>
      </c>
      <c r="H809" s="24">
        <f>IF(Universe!AC809="","",(Universe!AC809-$B$2556)/$C$2556)</f>
        <v/>
      </c>
      <c r="I809" s="24">
        <f>IF(Universe!AD809="","",(Universe!AD809-$B$2557)/$C$2557)</f>
        <v/>
      </c>
      <c r="J809" s="24">
        <f>IF(Universe!AE809="","",(Universe!AE809-$B$2558)/$C$2558)</f>
        <v/>
      </c>
      <c r="K809" s="24">
        <f>IF(Universe!AF809="","",(Universe!AF809-$B$2559)/$C$2559)</f>
        <v/>
      </c>
      <c r="L809" s="24">
        <f>IF(Universe!AG809="","",(Universe!AG809-$B$2560)/$C$2560)</f>
        <v/>
      </c>
      <c r="M809" s="24">
        <f>IF(Universe!AH809="","",(Universe!AH809-$B$2561)/$C$2561)</f>
        <v/>
      </c>
      <c r="N809" s="24">
        <f>IF(Universe!AI809="","",(Universe!AI809-$B$2562)/$C$2562)</f>
        <v/>
      </c>
      <c r="O809" s="24">
        <f>0.74*IF(B809="",0,B809)+0.16*IF(C809="",0,C809)+0.1*IF(D809="",0,D809)</f>
        <v/>
      </c>
      <c r="P809" s="24">
        <f>0.35*IF(E809="",0,E809)+0.35*IF(F809="",0,F809)+0.3*IF(G809="",0,G809)</f>
        <v/>
      </c>
      <c r="Q809" s="24">
        <f>0.656*IF(I809="",0,I809)+0.344*IF(H809="",0,H809)</f>
        <v/>
      </c>
      <c r="R809" s="24">
        <f>0.338*IF(J809="",0,J809)+0.662*IF(K809="",0,K809)</f>
        <v/>
      </c>
      <c r="S809" s="24">
        <f>0.38*IF(L809="",0,L809)+0.35*IF(M809="",0,M809)+0.27*IF(N809="",0,N809)</f>
        <v/>
      </c>
      <c r="T809" s="24">
        <f>IF(Universe!S809="","",((Universe!S809-$B$2565)/$C$2565)^3)</f>
        <v/>
      </c>
      <c r="U809" s="24">
        <f>IF(Universe!S809="","",(Universe!S809-$B$2565)/$C$2565)</f>
        <v/>
      </c>
      <c r="V809" s="24">
        <f>IF(Universe!T809="","",(Universe!T809-$B$2566)/$C$2566)</f>
        <v/>
      </c>
      <c r="W809" s="24">
        <f>IF(Universe!U809="","",(Universe!U809-$B$2567)/$C$2567)</f>
        <v/>
      </c>
      <c r="X809" s="24">
        <f>IF(O809="","",(O809-$B$2571)/$C$2571)</f>
        <v/>
      </c>
      <c r="Y809" s="24">
        <f>IF(T809="","",(T809-$B$2576)/$C$2576)</f>
        <v/>
      </c>
      <c r="Z809" s="24">
        <f>IF(Universe!V809="","",(Universe!V809-$B$2568)/$C$2568)</f>
        <v/>
      </c>
      <c r="AA809" s="24">
        <f>IF(P809="","",(P809-$B$2572)/$C$2572)</f>
        <v/>
      </c>
      <c r="AB809" s="24">
        <f>IF(Q809="","",(Q809-$B$2573)/$C$2573)</f>
        <v/>
      </c>
      <c r="AC809" s="24">
        <f>IF(R809="","",(R809-$B$2574)/$C$2574)</f>
        <v/>
      </c>
      <c r="AD809" s="24">
        <f>IF(S809="","",(S809-$B$2575)/$C$2575)</f>
        <v/>
      </c>
      <c r="AE809" s="24">
        <f>IF(Y809="","",Y809-(19.12044933116382+16.522174187581257*U809))</f>
        <v/>
      </c>
      <c r="AF809" s="24">
        <f>IF(X809="","",(X809-(-0.27268023098325006+0.47142105304415904*V809+-0.3189264934812436*U809)--5.286111042926227e-16)/0.7994208745952703)</f>
        <v/>
      </c>
      <c r="AG809" s="24">
        <f>IF(AA809="","",(AA809-(0.5248806186338691+-0.064206457956449*U809)-5.43454825424064e-16)/0.9977404048781155)</f>
        <v/>
      </c>
      <c r="AH809" s="25" t="n">
        <v>-1.159555443385136</v>
      </c>
      <c r="AI809" s="25" t="n">
        <v>-0.6761831570786663</v>
      </c>
      <c r="AJ809" s="25" t="n">
        <v>0.4872536188697045</v>
      </c>
      <c r="AK809" s="25" t="n">
        <v>0.533559210317926</v>
      </c>
      <c r="AL809" s="25" t="n">
        <v>2.326488198174645</v>
      </c>
      <c r="AM809" s="25" t="n">
        <v>0.6491109438014128</v>
      </c>
      <c r="AN809" s="25" t="n">
        <v>0.4571183018472771</v>
      </c>
      <c r="AO809" s="25" t="n">
        <v>0.2295870044748612</v>
      </c>
      <c r="AP809" s="25" t="n">
        <v>-0.8642871269051613</v>
      </c>
      <c r="AQ809" s="25" t="n">
        <v>-0.1277934224030993</v>
      </c>
    </row>
    <row r="810">
      <c r="A810" s="23">
        <f>Universe!A810</f>
        <v/>
      </c>
      <c r="B810" s="24">
        <f>IF(Universe!W810="","",(Universe!W810-$B$2550)/$C$2550)</f>
        <v/>
      </c>
      <c r="C810" s="24">
        <f>IF(Universe!X810="","",(Universe!X810-$B$2551)/$C$2551)</f>
        <v/>
      </c>
      <c r="D810" s="24">
        <f>IF(Universe!Y810="","",(Universe!Y810-$B$2552)/$C$2552)</f>
        <v/>
      </c>
      <c r="E810" s="24">
        <f>IF(Universe!Z810="","",(Universe!Z810-$B$2553)/$C$2553)</f>
        <v/>
      </c>
      <c r="F810" s="24">
        <f>IF(Universe!AA810="","",(Universe!AA810-$B$2554)/$C$2554)</f>
        <v/>
      </c>
      <c r="G810" s="24">
        <f>IF(Universe!AB810="","",(Universe!AB810-$B$2555)/$C$2555)</f>
        <v/>
      </c>
      <c r="H810" s="24">
        <f>IF(Universe!AC810="","",(Universe!AC810-$B$2556)/$C$2556)</f>
        <v/>
      </c>
      <c r="I810" s="24">
        <f>IF(Universe!AD810="","",(Universe!AD810-$B$2557)/$C$2557)</f>
        <v/>
      </c>
      <c r="J810" s="24">
        <f>IF(Universe!AE810="","",(Universe!AE810-$B$2558)/$C$2558)</f>
        <v/>
      </c>
      <c r="K810" s="24">
        <f>IF(Universe!AF810="","",(Universe!AF810-$B$2559)/$C$2559)</f>
        <v/>
      </c>
      <c r="L810" s="24">
        <f>IF(Universe!AG810="","",(Universe!AG810-$B$2560)/$C$2560)</f>
        <v/>
      </c>
      <c r="M810" s="24">
        <f>IF(Universe!AH810="","",(Universe!AH810-$B$2561)/$C$2561)</f>
        <v/>
      </c>
      <c r="N810" s="24">
        <f>IF(Universe!AI810="","",(Universe!AI810-$B$2562)/$C$2562)</f>
        <v/>
      </c>
      <c r="O810" s="24">
        <f>0.74*IF(B810="",0,B810)+0.16*IF(C810="",0,C810)+0.1*IF(D810="",0,D810)</f>
        <v/>
      </c>
      <c r="P810" s="24">
        <f>0.35*IF(E810="",0,E810)+0.35*IF(F810="",0,F810)+0.3*IF(G810="",0,G810)</f>
        <v/>
      </c>
      <c r="Q810" s="24">
        <f>0.656*IF(I810="",0,I810)+0.344*IF(H810="",0,H810)</f>
        <v/>
      </c>
      <c r="R810" s="24">
        <f>0.338*IF(J810="",0,J810)+0.662*IF(K810="",0,K810)</f>
        <v/>
      </c>
      <c r="S810" s="24">
        <f>0.38*IF(L810="",0,L810)+0.35*IF(M810="",0,M810)+0.27*IF(N810="",0,N810)</f>
        <v/>
      </c>
      <c r="T810" s="24">
        <f>IF(Universe!S810="","",((Universe!S810-$B$2565)/$C$2565)^3)</f>
        <v/>
      </c>
      <c r="U810" s="24">
        <f>IF(Universe!S810="","",(Universe!S810-$B$2565)/$C$2565)</f>
        <v/>
      </c>
      <c r="V810" s="24">
        <f>IF(Universe!T810="","",(Universe!T810-$B$2566)/$C$2566)</f>
        <v/>
      </c>
      <c r="W810" s="24">
        <f>IF(Universe!U810="","",(Universe!U810-$B$2567)/$C$2567)</f>
        <v/>
      </c>
      <c r="X810" s="24">
        <f>IF(O810="","",(O810-$B$2571)/$C$2571)</f>
        <v/>
      </c>
      <c r="Y810" s="24">
        <f>IF(T810="","",(T810-$B$2576)/$C$2576)</f>
        <v/>
      </c>
      <c r="Z810" s="24">
        <f>IF(Universe!V810="","",(Universe!V810-$B$2568)/$C$2568)</f>
        <v/>
      </c>
      <c r="AA810" s="24">
        <f>IF(P810="","",(P810-$B$2572)/$C$2572)</f>
        <v/>
      </c>
      <c r="AB810" s="24">
        <f>IF(Q810="","",(Q810-$B$2573)/$C$2573)</f>
        <v/>
      </c>
      <c r="AC810" s="24">
        <f>IF(R810="","",(R810-$B$2574)/$C$2574)</f>
        <v/>
      </c>
      <c r="AD810" s="24">
        <f>IF(S810="","",(S810-$B$2575)/$C$2575)</f>
        <v/>
      </c>
      <c r="AE810" s="24">
        <f>IF(Y810="","",Y810-(19.12044933116382+16.522174187581257*U810))</f>
        <v/>
      </c>
      <c r="AF810" s="24">
        <f>IF(X810="","",(X810-(-0.27268023098325006+0.47142105304415904*V810+-0.3189264934812436*U810)--5.286111042926227e-16)/0.7994208745952703)</f>
        <v/>
      </c>
      <c r="AG810" s="24">
        <f>IF(AA810="","",(AA810-(0.5248806186338691+-0.064206457956449*U810)-5.43454825424064e-16)/0.9977404048781155)</f>
        <v/>
      </c>
      <c r="AH810" s="25" t="n">
        <v>-3.558104660038417</v>
      </c>
      <c r="AI810" s="25" t="n">
        <v>0.4697142300946684</v>
      </c>
      <c r="AJ810" s="25" t="n">
        <v>-1.473007715211096</v>
      </c>
      <c r="AK810" s="25" t="n">
        <v>1.152143318942422</v>
      </c>
      <c r="AL810" s="25" t="n">
        <v>1.833257025509516</v>
      </c>
      <c r="AM810" s="25" t="n">
        <v>0.7548210916673264</v>
      </c>
      <c r="AN810" s="25" t="n">
        <v>-1.553513565690524</v>
      </c>
      <c r="AO810" s="25" t="n">
        <v>-0.7207868892456585</v>
      </c>
      <c r="AP810" s="25" t="n">
        <v>0.1522223433973249</v>
      </c>
      <c r="AQ810" s="25" t="n">
        <v>-0.3889344727744814</v>
      </c>
    </row>
    <row r="811">
      <c r="A811" s="23">
        <f>Universe!A811</f>
        <v/>
      </c>
      <c r="B811" s="24">
        <f>IF(Universe!W811="","",(Universe!W811-$B$2550)/$C$2550)</f>
        <v/>
      </c>
      <c r="C811" s="24">
        <f>IF(Universe!X811="","",(Universe!X811-$B$2551)/$C$2551)</f>
        <v/>
      </c>
      <c r="D811" s="24">
        <f>IF(Universe!Y811="","",(Universe!Y811-$B$2552)/$C$2552)</f>
        <v/>
      </c>
      <c r="E811" s="24">
        <f>IF(Universe!Z811="","",(Universe!Z811-$B$2553)/$C$2553)</f>
        <v/>
      </c>
      <c r="F811" s="24">
        <f>IF(Universe!AA811="","",(Universe!AA811-$B$2554)/$C$2554)</f>
        <v/>
      </c>
      <c r="G811" s="24">
        <f>IF(Universe!AB811="","",(Universe!AB811-$B$2555)/$C$2555)</f>
        <v/>
      </c>
      <c r="H811" s="24">
        <f>IF(Universe!AC811="","",(Universe!AC811-$B$2556)/$C$2556)</f>
        <v/>
      </c>
      <c r="I811" s="24">
        <f>IF(Universe!AD811="","",(Universe!AD811-$B$2557)/$C$2557)</f>
        <v/>
      </c>
      <c r="J811" s="24">
        <f>IF(Universe!AE811="","",(Universe!AE811-$B$2558)/$C$2558)</f>
        <v/>
      </c>
      <c r="K811" s="24">
        <f>IF(Universe!AF811="","",(Universe!AF811-$B$2559)/$C$2559)</f>
        <v/>
      </c>
      <c r="L811" s="24">
        <f>IF(Universe!AG811="","",(Universe!AG811-$B$2560)/$C$2560)</f>
        <v/>
      </c>
      <c r="M811" s="24">
        <f>IF(Universe!AH811="","",(Universe!AH811-$B$2561)/$C$2561)</f>
        <v/>
      </c>
      <c r="N811" s="24">
        <f>IF(Universe!AI811="","",(Universe!AI811-$B$2562)/$C$2562)</f>
        <v/>
      </c>
      <c r="O811" s="24">
        <f>0.74*IF(B811="",0,B811)+0.16*IF(C811="",0,C811)+0.1*IF(D811="",0,D811)</f>
        <v/>
      </c>
      <c r="P811" s="24">
        <f>0.35*IF(E811="",0,E811)+0.35*IF(F811="",0,F811)+0.3*IF(G811="",0,G811)</f>
        <v/>
      </c>
      <c r="Q811" s="24">
        <f>0.656*IF(I811="",0,I811)+0.344*IF(H811="",0,H811)</f>
        <v/>
      </c>
      <c r="R811" s="24">
        <f>0.338*IF(J811="",0,J811)+0.662*IF(K811="",0,K811)</f>
        <v/>
      </c>
      <c r="S811" s="24">
        <f>0.38*IF(L811="",0,L811)+0.35*IF(M811="",0,M811)+0.27*IF(N811="",0,N811)</f>
        <v/>
      </c>
      <c r="T811" s="24">
        <f>IF(Universe!S811="","",((Universe!S811-$B$2565)/$C$2565)^3)</f>
        <v/>
      </c>
      <c r="U811" s="24">
        <f>IF(Universe!S811="","",(Universe!S811-$B$2565)/$C$2565)</f>
        <v/>
      </c>
      <c r="V811" s="24">
        <f>IF(Universe!T811="","",(Universe!T811-$B$2566)/$C$2566)</f>
        <v/>
      </c>
      <c r="W811" s="24">
        <f>IF(Universe!U811="","",(Universe!U811-$B$2567)/$C$2567)</f>
        <v/>
      </c>
      <c r="X811" s="24">
        <f>IF(O811="","",(O811-$B$2571)/$C$2571)</f>
        <v/>
      </c>
      <c r="Y811" s="24">
        <f>IF(T811="","",(T811-$B$2576)/$C$2576)</f>
        <v/>
      </c>
      <c r="Z811" s="24">
        <f>IF(Universe!V811="","",(Universe!V811-$B$2568)/$C$2568)</f>
        <v/>
      </c>
      <c r="AA811" s="24">
        <f>IF(P811="","",(P811-$B$2572)/$C$2572)</f>
        <v/>
      </c>
      <c r="AB811" s="24">
        <f>IF(Q811="","",(Q811-$B$2573)/$C$2573)</f>
        <v/>
      </c>
      <c r="AC811" s="24">
        <f>IF(R811="","",(R811-$B$2574)/$C$2574)</f>
        <v/>
      </c>
      <c r="AD811" s="24">
        <f>IF(S811="","",(S811-$B$2575)/$C$2575)</f>
        <v/>
      </c>
      <c r="AE811" s="24">
        <f>IF(Y811="","",Y811-(19.12044933116382+16.522174187581257*U811))</f>
        <v/>
      </c>
      <c r="AF811" s="24">
        <f>IF(X811="","",(X811-(-0.27268023098325006+0.47142105304415904*V811+-0.3189264934812436*U811)--5.286111042926227e-16)/0.7994208745952703)</f>
        <v/>
      </c>
      <c r="AG811" s="24">
        <f>IF(AA811="","",(AA811-(0.5248806186338691+-0.064206457956449*U811)-5.43454825424064e-16)/0.9977404048781155)</f>
        <v/>
      </c>
      <c r="AH811" s="25" t="n">
        <v>-3.307397454445872</v>
      </c>
      <c r="AI811" s="25" t="n">
        <v>-0.2666143603846984</v>
      </c>
      <c r="AJ811" s="25" t="n">
        <v>-1.006603201110631</v>
      </c>
      <c r="AK811" s="25" t="n">
        <v>-0.331608734984507</v>
      </c>
      <c r="AL811" s="25" t="n">
        <v>2.437329107199122</v>
      </c>
      <c r="AM811" s="25" t="n">
        <v>0.030667057987439</v>
      </c>
      <c r="AN811" s="25" t="n">
        <v>-0.3669504946385629</v>
      </c>
      <c r="AO811" s="25" t="n">
        <v>-0.07697596825922449</v>
      </c>
      <c r="AP811" s="25" t="n">
        <v>-0.1203571402406409</v>
      </c>
      <c r="AQ811" s="25" t="n">
        <v>-0.5381546815751762</v>
      </c>
    </row>
    <row r="812">
      <c r="A812" s="23">
        <f>Universe!A812</f>
        <v/>
      </c>
      <c r="B812" s="24">
        <f>IF(Universe!W812="","",(Universe!W812-$B$2550)/$C$2550)</f>
        <v/>
      </c>
      <c r="C812" s="24">
        <f>IF(Universe!X812="","",(Universe!X812-$B$2551)/$C$2551)</f>
        <v/>
      </c>
      <c r="D812" s="24">
        <f>IF(Universe!Y812="","",(Universe!Y812-$B$2552)/$C$2552)</f>
        <v/>
      </c>
      <c r="E812" s="24">
        <f>IF(Universe!Z812="","",(Universe!Z812-$B$2553)/$C$2553)</f>
        <v/>
      </c>
      <c r="F812" s="24">
        <f>IF(Universe!AA812="","",(Universe!AA812-$B$2554)/$C$2554)</f>
        <v/>
      </c>
      <c r="G812" s="24">
        <f>IF(Universe!AB812="","",(Universe!AB812-$B$2555)/$C$2555)</f>
        <v/>
      </c>
      <c r="H812" s="24">
        <f>IF(Universe!AC812="","",(Universe!AC812-$B$2556)/$C$2556)</f>
        <v/>
      </c>
      <c r="I812" s="24">
        <f>IF(Universe!AD812="","",(Universe!AD812-$B$2557)/$C$2557)</f>
        <v/>
      </c>
      <c r="J812" s="24">
        <f>IF(Universe!AE812="","",(Universe!AE812-$B$2558)/$C$2558)</f>
        <v/>
      </c>
      <c r="K812" s="24">
        <f>IF(Universe!AF812="","",(Universe!AF812-$B$2559)/$C$2559)</f>
        <v/>
      </c>
      <c r="L812" s="24">
        <f>IF(Universe!AG812="","",(Universe!AG812-$B$2560)/$C$2560)</f>
        <v/>
      </c>
      <c r="M812" s="24">
        <f>IF(Universe!AH812="","",(Universe!AH812-$B$2561)/$C$2561)</f>
        <v/>
      </c>
      <c r="N812" s="24">
        <f>IF(Universe!AI812="","",(Universe!AI812-$B$2562)/$C$2562)</f>
        <v/>
      </c>
      <c r="O812" s="24">
        <f>0.74*IF(B812="",0,B812)+0.16*IF(C812="",0,C812)+0.1*IF(D812="",0,D812)</f>
        <v/>
      </c>
      <c r="P812" s="24">
        <f>0.35*IF(E812="",0,E812)+0.35*IF(F812="",0,F812)+0.3*IF(G812="",0,G812)</f>
        <v/>
      </c>
      <c r="Q812" s="24">
        <f>0.656*IF(I812="",0,I812)+0.344*IF(H812="",0,H812)</f>
        <v/>
      </c>
      <c r="R812" s="24">
        <f>0.338*IF(J812="",0,J812)+0.662*IF(K812="",0,K812)</f>
        <v/>
      </c>
      <c r="S812" s="24">
        <f>0.38*IF(L812="",0,L812)+0.35*IF(M812="",0,M812)+0.27*IF(N812="",0,N812)</f>
        <v/>
      </c>
      <c r="T812" s="24">
        <f>IF(Universe!S812="","",((Universe!S812-$B$2565)/$C$2565)^3)</f>
        <v/>
      </c>
      <c r="U812" s="24">
        <f>IF(Universe!S812="","",(Universe!S812-$B$2565)/$C$2565)</f>
        <v/>
      </c>
      <c r="V812" s="24">
        <f>IF(Universe!T812="","",(Universe!T812-$B$2566)/$C$2566)</f>
        <v/>
      </c>
      <c r="W812" s="24">
        <f>IF(Universe!U812="","",(Universe!U812-$B$2567)/$C$2567)</f>
        <v/>
      </c>
      <c r="X812" s="24">
        <f>IF(O812="","",(O812-$B$2571)/$C$2571)</f>
        <v/>
      </c>
      <c r="Y812" s="24">
        <f>IF(T812="","",(T812-$B$2576)/$C$2576)</f>
        <v/>
      </c>
      <c r="Z812" s="24">
        <f>IF(Universe!V812="","",(Universe!V812-$B$2568)/$C$2568)</f>
        <v/>
      </c>
      <c r="AA812" s="24">
        <f>IF(P812="","",(P812-$B$2572)/$C$2572)</f>
        <v/>
      </c>
      <c r="AB812" s="24">
        <f>IF(Q812="","",(Q812-$B$2573)/$C$2573)</f>
        <v/>
      </c>
      <c r="AC812" s="24">
        <f>IF(R812="","",(R812-$B$2574)/$C$2574)</f>
        <v/>
      </c>
      <c r="AD812" s="24">
        <f>IF(S812="","",(S812-$B$2575)/$C$2575)</f>
        <v/>
      </c>
      <c r="AE812" s="24">
        <f>IF(Y812="","",Y812-(19.12044933116382+16.522174187581257*U812))</f>
        <v/>
      </c>
      <c r="AF812" s="24">
        <f>IF(X812="","",(X812-(-0.27268023098325006+0.47142105304415904*V812+-0.3189264934812436*U812)--5.286111042926227e-16)/0.7994208745952703)</f>
        <v/>
      </c>
      <c r="AG812" s="24">
        <f>IF(AA812="","",(AA812-(0.5248806186338691+-0.064206457956449*U812)-5.43454825424064e-16)/0.9977404048781155)</f>
        <v/>
      </c>
      <c r="AH812" s="25" t="n">
        <v>-1.318426913619381</v>
      </c>
      <c r="AI812" s="25" t="n">
        <v>-1.221532188488229</v>
      </c>
      <c r="AJ812" s="25" t="n">
        <v>-0.1686621219170977</v>
      </c>
      <c r="AK812" s="25" t="n">
        <v>-0.0180638951662156</v>
      </c>
      <c r="AL812" s="25" t="n">
        <v>2.568427788449187</v>
      </c>
      <c r="AM812" s="25" t="n">
        <v>0.6135275479873004</v>
      </c>
      <c r="AN812" s="25" t="n">
        <v>-0.6953399415498343</v>
      </c>
      <c r="AO812" s="25" t="n">
        <v>0.1436012098517392</v>
      </c>
      <c r="AP812" s="25" t="n">
        <v>-0.7046467993334468</v>
      </c>
      <c r="AQ812" s="25" t="n">
        <v>0.7814421612588581</v>
      </c>
    </row>
    <row r="813">
      <c r="A813" s="23">
        <f>Universe!A813</f>
        <v/>
      </c>
      <c r="B813" s="24">
        <f>IF(Universe!W813="","",(Universe!W813-$B$2550)/$C$2550)</f>
        <v/>
      </c>
      <c r="C813" s="24">
        <f>IF(Universe!X813="","",(Universe!X813-$B$2551)/$C$2551)</f>
        <v/>
      </c>
      <c r="D813" s="24">
        <f>IF(Universe!Y813="","",(Universe!Y813-$B$2552)/$C$2552)</f>
        <v/>
      </c>
      <c r="E813" s="24">
        <f>IF(Universe!Z813="","",(Universe!Z813-$B$2553)/$C$2553)</f>
        <v/>
      </c>
      <c r="F813" s="24">
        <f>IF(Universe!AA813="","",(Universe!AA813-$B$2554)/$C$2554)</f>
        <v/>
      </c>
      <c r="G813" s="24">
        <f>IF(Universe!AB813="","",(Universe!AB813-$B$2555)/$C$2555)</f>
        <v/>
      </c>
      <c r="H813" s="24">
        <f>IF(Universe!AC813="","",(Universe!AC813-$B$2556)/$C$2556)</f>
        <v/>
      </c>
      <c r="I813" s="24">
        <f>IF(Universe!AD813="","",(Universe!AD813-$B$2557)/$C$2557)</f>
        <v/>
      </c>
      <c r="J813" s="24">
        <f>IF(Universe!AE813="","",(Universe!AE813-$B$2558)/$C$2558)</f>
        <v/>
      </c>
      <c r="K813" s="24">
        <f>IF(Universe!AF813="","",(Universe!AF813-$B$2559)/$C$2559)</f>
        <v/>
      </c>
      <c r="L813" s="24">
        <f>IF(Universe!AG813="","",(Universe!AG813-$B$2560)/$C$2560)</f>
        <v/>
      </c>
      <c r="M813" s="24">
        <f>IF(Universe!AH813="","",(Universe!AH813-$B$2561)/$C$2561)</f>
        <v/>
      </c>
      <c r="N813" s="24">
        <f>IF(Universe!AI813="","",(Universe!AI813-$B$2562)/$C$2562)</f>
        <v/>
      </c>
      <c r="O813" s="24">
        <f>0.74*IF(B813="",0,B813)+0.16*IF(C813="",0,C813)+0.1*IF(D813="",0,D813)</f>
        <v/>
      </c>
      <c r="P813" s="24">
        <f>0.35*IF(E813="",0,E813)+0.35*IF(F813="",0,F813)+0.3*IF(G813="",0,G813)</f>
        <v/>
      </c>
      <c r="Q813" s="24">
        <f>0.656*IF(I813="",0,I813)+0.344*IF(H813="",0,H813)</f>
        <v/>
      </c>
      <c r="R813" s="24">
        <f>0.338*IF(J813="",0,J813)+0.662*IF(K813="",0,K813)</f>
        <v/>
      </c>
      <c r="S813" s="24">
        <f>0.38*IF(L813="",0,L813)+0.35*IF(M813="",0,M813)+0.27*IF(N813="",0,N813)</f>
        <v/>
      </c>
      <c r="T813" s="24">
        <f>IF(Universe!S813="","",((Universe!S813-$B$2565)/$C$2565)^3)</f>
        <v/>
      </c>
      <c r="U813" s="24">
        <f>IF(Universe!S813="","",(Universe!S813-$B$2565)/$C$2565)</f>
        <v/>
      </c>
      <c r="V813" s="24">
        <f>IF(Universe!T813="","",(Universe!T813-$B$2566)/$C$2566)</f>
        <v/>
      </c>
      <c r="W813" s="24">
        <f>IF(Universe!U813="","",(Universe!U813-$B$2567)/$C$2567)</f>
        <v/>
      </c>
      <c r="X813" s="24">
        <f>IF(O813="","",(O813-$B$2571)/$C$2571)</f>
        <v/>
      </c>
      <c r="Y813" s="24">
        <f>IF(T813="","",(T813-$B$2576)/$C$2576)</f>
        <v/>
      </c>
      <c r="Z813" s="24">
        <f>IF(Universe!V813="","",(Universe!V813-$B$2568)/$C$2568)</f>
        <v/>
      </c>
      <c r="AA813" s="24">
        <f>IF(P813="","",(P813-$B$2572)/$C$2572)</f>
        <v/>
      </c>
      <c r="AB813" s="24">
        <f>IF(Q813="","",(Q813-$B$2573)/$C$2573)</f>
        <v/>
      </c>
      <c r="AC813" s="24">
        <f>IF(R813="","",(R813-$B$2574)/$C$2574)</f>
        <v/>
      </c>
      <c r="AD813" s="24">
        <f>IF(S813="","",(S813-$B$2575)/$C$2575)</f>
        <v/>
      </c>
      <c r="AE813" s="24">
        <f>IF(Y813="","",Y813-(19.12044933116382+16.522174187581257*U813))</f>
        <v/>
      </c>
      <c r="AF813" s="24">
        <f>IF(X813="","",(X813-(-0.27268023098325006+0.47142105304415904*V813+-0.3189264934812436*U813)--5.286111042926227e-16)/0.7994208745952703)</f>
        <v/>
      </c>
      <c r="AG813" s="24">
        <f>IF(AA813="","",(AA813-(0.5248806186338691+-0.064206457956449*U813)-5.43454825424064e-16)/0.9977404048781155)</f>
        <v/>
      </c>
      <c r="AH813" s="25" t="n">
        <v>-2.030742974152069</v>
      </c>
      <c r="AI813" s="25" t="n">
        <v>-0.0051233926280547</v>
      </c>
      <c r="AJ813" s="25" t="n">
        <v>-0.1530880576844303</v>
      </c>
      <c r="AK813" s="25" t="n">
        <v>0.1227059751645618</v>
      </c>
      <c r="AL813" s="25" t="n">
        <v>3.295448645680363</v>
      </c>
      <c r="AM813" s="25" t="n">
        <v>0.1073545933426435</v>
      </c>
      <c r="AN813" s="25" t="n">
        <v>-0.8437291306792621</v>
      </c>
      <c r="AO813" s="25" t="n">
        <v>-0.0092899309247253</v>
      </c>
      <c r="AP813" s="25" t="n">
        <v>-0.4081454361798998</v>
      </c>
      <c r="AQ813" s="25" t="n">
        <v>-0.0385996476449693</v>
      </c>
    </row>
    <row r="814">
      <c r="A814" s="23">
        <f>Universe!A814</f>
        <v/>
      </c>
      <c r="B814" s="24">
        <f>IF(Universe!W814="","",(Universe!W814-$B$2550)/$C$2550)</f>
        <v/>
      </c>
      <c r="C814" s="24">
        <f>IF(Universe!X814="","",(Universe!X814-$B$2551)/$C$2551)</f>
        <v/>
      </c>
      <c r="D814" s="24">
        <f>IF(Universe!Y814="","",(Universe!Y814-$B$2552)/$C$2552)</f>
        <v/>
      </c>
      <c r="E814" s="24">
        <f>IF(Universe!Z814="","",(Universe!Z814-$B$2553)/$C$2553)</f>
        <v/>
      </c>
      <c r="F814" s="24">
        <f>IF(Universe!AA814="","",(Universe!AA814-$B$2554)/$C$2554)</f>
        <v/>
      </c>
      <c r="G814" s="24">
        <f>IF(Universe!AB814="","",(Universe!AB814-$B$2555)/$C$2555)</f>
        <v/>
      </c>
      <c r="H814" s="24">
        <f>IF(Universe!AC814="","",(Universe!AC814-$B$2556)/$C$2556)</f>
        <v/>
      </c>
      <c r="I814" s="24">
        <f>IF(Universe!AD814="","",(Universe!AD814-$B$2557)/$C$2557)</f>
        <v/>
      </c>
      <c r="J814" s="24">
        <f>IF(Universe!AE814="","",(Universe!AE814-$B$2558)/$C$2558)</f>
        <v/>
      </c>
      <c r="K814" s="24">
        <f>IF(Universe!AF814="","",(Universe!AF814-$B$2559)/$C$2559)</f>
        <v/>
      </c>
      <c r="L814" s="24">
        <f>IF(Universe!AG814="","",(Universe!AG814-$B$2560)/$C$2560)</f>
        <v/>
      </c>
      <c r="M814" s="24">
        <f>IF(Universe!AH814="","",(Universe!AH814-$B$2561)/$C$2561)</f>
        <v/>
      </c>
      <c r="N814" s="24">
        <f>IF(Universe!AI814="","",(Universe!AI814-$B$2562)/$C$2562)</f>
        <v/>
      </c>
      <c r="O814" s="24">
        <f>0.74*IF(B814="",0,B814)+0.16*IF(C814="",0,C814)+0.1*IF(D814="",0,D814)</f>
        <v/>
      </c>
      <c r="P814" s="24">
        <f>0.35*IF(E814="",0,E814)+0.35*IF(F814="",0,F814)+0.3*IF(G814="",0,G814)</f>
        <v/>
      </c>
      <c r="Q814" s="24">
        <f>0.656*IF(I814="",0,I814)+0.344*IF(H814="",0,H814)</f>
        <v/>
      </c>
      <c r="R814" s="24">
        <f>0.338*IF(J814="",0,J814)+0.662*IF(K814="",0,K814)</f>
        <v/>
      </c>
      <c r="S814" s="24">
        <f>0.38*IF(L814="",0,L814)+0.35*IF(M814="",0,M814)+0.27*IF(N814="",0,N814)</f>
        <v/>
      </c>
      <c r="T814" s="24">
        <f>IF(Universe!S814="","",((Universe!S814-$B$2565)/$C$2565)^3)</f>
        <v/>
      </c>
      <c r="U814" s="24">
        <f>IF(Universe!S814="","",(Universe!S814-$B$2565)/$C$2565)</f>
        <v/>
      </c>
      <c r="V814" s="24">
        <f>IF(Universe!T814="","",(Universe!T814-$B$2566)/$C$2566)</f>
        <v/>
      </c>
      <c r="W814" s="24">
        <f>IF(Universe!U814="","",(Universe!U814-$B$2567)/$C$2567)</f>
        <v/>
      </c>
      <c r="X814" s="24">
        <f>IF(O814="","",(O814-$B$2571)/$C$2571)</f>
        <v/>
      </c>
      <c r="Y814" s="24">
        <f>IF(T814="","",(T814-$B$2576)/$C$2576)</f>
        <v/>
      </c>
      <c r="Z814" s="24">
        <f>IF(Universe!V814="","",(Universe!V814-$B$2568)/$C$2568)</f>
        <v/>
      </c>
      <c r="AA814" s="24">
        <f>IF(P814="","",(P814-$B$2572)/$C$2572)</f>
        <v/>
      </c>
      <c r="AB814" s="24">
        <f>IF(Q814="","",(Q814-$B$2573)/$C$2573)</f>
        <v/>
      </c>
      <c r="AC814" s="24">
        <f>IF(R814="","",(R814-$B$2574)/$C$2574)</f>
        <v/>
      </c>
      <c r="AD814" s="24">
        <f>IF(S814="","",(S814-$B$2575)/$C$2575)</f>
        <v/>
      </c>
      <c r="AE814" s="24">
        <f>IF(Y814="","",Y814-(19.12044933116382+16.522174187581257*U814))</f>
        <v/>
      </c>
      <c r="AF814" s="24">
        <f>IF(X814="","",(X814-(-0.27268023098325006+0.47142105304415904*V814+-0.3189264934812436*U814)--5.286111042926227e-16)/0.7994208745952703)</f>
        <v/>
      </c>
      <c r="AG814" s="24">
        <f>IF(AA814="","",(AA814-(0.5248806186338691+-0.064206457956449*U814)-5.43454825424064e-16)/0.9977404048781155)</f>
        <v/>
      </c>
      <c r="AH814" s="25" t="n">
        <v>-2.228397888565932</v>
      </c>
      <c r="AI814" s="25" t="n">
        <v>-0.1219889952109896</v>
      </c>
      <c r="AJ814" s="25" t="n">
        <v>0.6699535326862613</v>
      </c>
      <c r="AK814" s="25" t="n">
        <v>-0.6043421118858553</v>
      </c>
      <c r="AL814" s="25" t="n">
        <v>3.368918744970644</v>
      </c>
      <c r="AM814" s="25" t="n">
        <v>0.06646568717835941</v>
      </c>
      <c r="AN814" s="25" t="n">
        <v>-0.688808432148989</v>
      </c>
      <c r="AO814" s="25" t="n">
        <v>-0.0446581605227916</v>
      </c>
      <c r="AP814" s="25" t="n">
        <v>-0.3609735141982418</v>
      </c>
      <c r="AQ814" s="25" t="n">
        <v>-0.1392537460693363</v>
      </c>
    </row>
    <row r="815">
      <c r="A815" s="23">
        <f>Universe!A815</f>
        <v/>
      </c>
      <c r="B815" s="24">
        <f>IF(Universe!W815="","",(Universe!W815-$B$2550)/$C$2550)</f>
        <v/>
      </c>
      <c r="C815" s="24">
        <f>IF(Universe!X815="","",(Universe!X815-$B$2551)/$C$2551)</f>
        <v/>
      </c>
      <c r="D815" s="24">
        <f>IF(Universe!Y815="","",(Universe!Y815-$B$2552)/$C$2552)</f>
        <v/>
      </c>
      <c r="E815" s="24">
        <f>IF(Universe!Z815="","",(Universe!Z815-$B$2553)/$C$2553)</f>
        <v/>
      </c>
      <c r="F815" s="24">
        <f>IF(Universe!AA815="","",(Universe!AA815-$B$2554)/$C$2554)</f>
        <v/>
      </c>
      <c r="G815" s="24">
        <f>IF(Universe!AB815="","",(Universe!AB815-$B$2555)/$C$2555)</f>
        <v/>
      </c>
      <c r="H815" s="24">
        <f>IF(Universe!AC815="","",(Universe!AC815-$B$2556)/$C$2556)</f>
        <v/>
      </c>
      <c r="I815" s="24">
        <f>IF(Universe!AD815="","",(Universe!AD815-$B$2557)/$C$2557)</f>
        <v/>
      </c>
      <c r="J815" s="24">
        <f>IF(Universe!AE815="","",(Universe!AE815-$B$2558)/$C$2558)</f>
        <v/>
      </c>
      <c r="K815" s="24">
        <f>IF(Universe!AF815="","",(Universe!AF815-$B$2559)/$C$2559)</f>
        <v/>
      </c>
      <c r="L815" s="24">
        <f>IF(Universe!AG815="","",(Universe!AG815-$B$2560)/$C$2560)</f>
        <v/>
      </c>
      <c r="M815" s="24">
        <f>IF(Universe!AH815="","",(Universe!AH815-$B$2561)/$C$2561)</f>
        <v/>
      </c>
      <c r="N815" s="24">
        <f>IF(Universe!AI815="","",(Universe!AI815-$B$2562)/$C$2562)</f>
        <v/>
      </c>
      <c r="O815" s="24">
        <f>0.74*IF(B815="",0,B815)+0.16*IF(C815="",0,C815)+0.1*IF(D815="",0,D815)</f>
        <v/>
      </c>
      <c r="P815" s="24">
        <f>0.35*IF(E815="",0,E815)+0.35*IF(F815="",0,F815)+0.3*IF(G815="",0,G815)</f>
        <v/>
      </c>
      <c r="Q815" s="24">
        <f>0.656*IF(I815="",0,I815)+0.344*IF(H815="",0,H815)</f>
        <v/>
      </c>
      <c r="R815" s="24">
        <f>0.338*IF(J815="",0,J815)+0.662*IF(K815="",0,K815)</f>
        <v/>
      </c>
      <c r="S815" s="24">
        <f>0.38*IF(L815="",0,L815)+0.35*IF(M815="",0,M815)+0.27*IF(N815="",0,N815)</f>
        <v/>
      </c>
      <c r="T815" s="24">
        <f>IF(Universe!S815="","",((Universe!S815-$B$2565)/$C$2565)^3)</f>
        <v/>
      </c>
      <c r="U815" s="24">
        <f>IF(Universe!S815="","",(Universe!S815-$B$2565)/$C$2565)</f>
        <v/>
      </c>
      <c r="V815" s="24">
        <f>IF(Universe!T815="","",(Universe!T815-$B$2566)/$C$2566)</f>
        <v/>
      </c>
      <c r="W815" s="24">
        <f>IF(Universe!U815="","",(Universe!U815-$B$2567)/$C$2567)</f>
        <v/>
      </c>
      <c r="X815" s="24">
        <f>IF(O815="","",(O815-$B$2571)/$C$2571)</f>
        <v/>
      </c>
      <c r="Y815" s="24">
        <f>IF(T815="","",(T815-$B$2576)/$C$2576)</f>
        <v/>
      </c>
      <c r="Z815" s="24">
        <f>IF(Universe!V815="","",(Universe!V815-$B$2568)/$C$2568)</f>
        <v/>
      </c>
      <c r="AA815" s="24">
        <f>IF(P815="","",(P815-$B$2572)/$C$2572)</f>
        <v/>
      </c>
      <c r="AB815" s="24">
        <f>IF(Q815="","",(Q815-$B$2573)/$C$2573)</f>
        <v/>
      </c>
      <c r="AC815" s="24">
        <f>IF(R815="","",(R815-$B$2574)/$C$2574)</f>
        <v/>
      </c>
      <c r="AD815" s="24">
        <f>IF(S815="","",(S815-$B$2575)/$C$2575)</f>
        <v/>
      </c>
      <c r="AE815" s="24">
        <f>IF(Y815="","",Y815-(19.12044933116382+16.522174187581257*U815))</f>
        <v/>
      </c>
      <c r="AF815" s="24">
        <f>IF(X815="","",(X815-(-0.27268023098325006+0.47142105304415904*V815+-0.3189264934812436*U815)--5.286111042926227e-16)/0.7994208745952703)</f>
        <v/>
      </c>
      <c r="AG815" s="24">
        <f>IF(AA815="","",(AA815-(0.5248806186338691+-0.064206457956449*U815)-5.43454825424064e-16)/0.9977404048781155)</f>
        <v/>
      </c>
      <c r="AH815" s="25" t="n">
        <v>-2.113410203229561</v>
      </c>
      <c r="AI815" s="25" t="n">
        <v>0.6779536655344806</v>
      </c>
      <c r="AJ815" s="25" t="n">
        <v>-0.4544745479763115</v>
      </c>
      <c r="AK815" s="25" t="n">
        <v>-0.8710195741412137</v>
      </c>
      <c r="AL815" s="25" t="n">
        <v>3.333921887003165</v>
      </c>
      <c r="AM815" s="25" t="n">
        <v>0.3028197310541062</v>
      </c>
      <c r="AN815" s="25" t="n">
        <v>-0.2792411253686757</v>
      </c>
      <c r="AO815" s="25" t="n">
        <v>-0.0038651655456593</v>
      </c>
      <c r="AP815" s="25" t="n">
        <v>-0.5596827795136383</v>
      </c>
      <c r="AQ815" s="25" t="n">
        <v>0.1245519349326312</v>
      </c>
    </row>
    <row r="816">
      <c r="A816" s="23">
        <f>Universe!A816</f>
        <v/>
      </c>
      <c r="B816" s="24">
        <f>IF(Universe!W816="","",(Universe!W816-$B$2550)/$C$2550)</f>
        <v/>
      </c>
      <c r="C816" s="24">
        <f>IF(Universe!X816="","",(Universe!X816-$B$2551)/$C$2551)</f>
        <v/>
      </c>
      <c r="D816" s="24">
        <f>IF(Universe!Y816="","",(Universe!Y816-$B$2552)/$C$2552)</f>
        <v/>
      </c>
      <c r="E816" s="24">
        <f>IF(Universe!Z816="","",(Universe!Z816-$B$2553)/$C$2553)</f>
        <v/>
      </c>
      <c r="F816" s="24">
        <f>IF(Universe!AA816="","",(Universe!AA816-$B$2554)/$C$2554)</f>
        <v/>
      </c>
      <c r="G816" s="24">
        <f>IF(Universe!AB816="","",(Universe!AB816-$B$2555)/$C$2555)</f>
        <v/>
      </c>
      <c r="H816" s="24">
        <f>IF(Universe!AC816="","",(Universe!AC816-$B$2556)/$C$2556)</f>
        <v/>
      </c>
      <c r="I816" s="24">
        <f>IF(Universe!AD816="","",(Universe!AD816-$B$2557)/$C$2557)</f>
        <v/>
      </c>
      <c r="J816" s="24">
        <f>IF(Universe!AE816="","",(Universe!AE816-$B$2558)/$C$2558)</f>
        <v/>
      </c>
      <c r="K816" s="24">
        <f>IF(Universe!AF816="","",(Universe!AF816-$B$2559)/$C$2559)</f>
        <v/>
      </c>
      <c r="L816" s="24">
        <f>IF(Universe!AG816="","",(Universe!AG816-$B$2560)/$C$2560)</f>
        <v/>
      </c>
      <c r="M816" s="24">
        <f>IF(Universe!AH816="","",(Universe!AH816-$B$2561)/$C$2561)</f>
        <v/>
      </c>
      <c r="N816" s="24">
        <f>IF(Universe!AI816="","",(Universe!AI816-$B$2562)/$C$2562)</f>
        <v/>
      </c>
      <c r="O816" s="24">
        <f>0.74*IF(B816="",0,B816)+0.16*IF(C816="",0,C816)+0.1*IF(D816="",0,D816)</f>
        <v/>
      </c>
      <c r="P816" s="24">
        <f>0.35*IF(E816="",0,E816)+0.35*IF(F816="",0,F816)+0.3*IF(G816="",0,G816)</f>
        <v/>
      </c>
      <c r="Q816" s="24">
        <f>0.656*IF(I816="",0,I816)+0.344*IF(H816="",0,H816)</f>
        <v/>
      </c>
      <c r="R816" s="24">
        <f>0.338*IF(J816="",0,J816)+0.662*IF(K816="",0,K816)</f>
        <v/>
      </c>
      <c r="S816" s="24">
        <f>0.38*IF(L816="",0,L816)+0.35*IF(M816="",0,M816)+0.27*IF(N816="",0,N816)</f>
        <v/>
      </c>
      <c r="T816" s="24">
        <f>IF(Universe!S816="","",((Universe!S816-$B$2565)/$C$2565)^3)</f>
        <v/>
      </c>
      <c r="U816" s="24">
        <f>IF(Universe!S816="","",(Universe!S816-$B$2565)/$C$2565)</f>
        <v/>
      </c>
      <c r="V816" s="24">
        <f>IF(Universe!T816="","",(Universe!T816-$B$2566)/$C$2566)</f>
        <v/>
      </c>
      <c r="W816" s="24">
        <f>IF(Universe!U816="","",(Universe!U816-$B$2567)/$C$2567)</f>
        <v/>
      </c>
      <c r="X816" s="24">
        <f>IF(O816="","",(O816-$B$2571)/$C$2571)</f>
        <v/>
      </c>
      <c r="Y816" s="24">
        <f>IF(T816="","",(T816-$B$2576)/$C$2576)</f>
        <v/>
      </c>
      <c r="Z816" s="24">
        <f>IF(Universe!V816="","",(Universe!V816-$B$2568)/$C$2568)</f>
        <v/>
      </c>
      <c r="AA816" s="24">
        <f>IF(P816="","",(P816-$B$2572)/$C$2572)</f>
        <v/>
      </c>
      <c r="AB816" s="24">
        <f>IF(Q816="","",(Q816-$B$2573)/$C$2573)</f>
        <v/>
      </c>
      <c r="AC816" s="24">
        <f>IF(R816="","",(R816-$B$2574)/$C$2574)</f>
        <v/>
      </c>
      <c r="AD816" s="24">
        <f>IF(S816="","",(S816-$B$2575)/$C$2575)</f>
        <v/>
      </c>
      <c r="AE816" s="24">
        <f>IF(Y816="","",Y816-(19.12044933116382+16.522174187581257*U816))</f>
        <v/>
      </c>
      <c r="AF816" s="24">
        <f>IF(X816="","",(X816-(-0.27268023098325006+0.47142105304415904*V816+-0.3189264934812436*U816)--5.286111042926227e-16)/0.7994208745952703)</f>
        <v/>
      </c>
      <c r="AG816" s="24">
        <f>IF(AA816="","",(AA816-(0.5248806186338691+-0.064206457956449*U816)-5.43454825424064e-16)/0.9977404048781155)</f>
        <v/>
      </c>
      <c r="AH816" s="25" t="n">
        <v>-2.119204894202872</v>
      </c>
      <c r="AI816" s="25" t="n">
        <v>-0.8581194680366926</v>
      </c>
      <c r="AJ816" s="25" t="n">
        <v>-0.5559050631367722</v>
      </c>
      <c r="AK816" s="25" t="n">
        <v>-0.4868697368134098</v>
      </c>
      <c r="AL816" s="25" t="n">
        <v>3.336208221267458</v>
      </c>
      <c r="AM816" s="25" t="n">
        <v>1.031315246420762</v>
      </c>
      <c r="AN816" s="25" t="n">
        <v>-0.4374117082598607</v>
      </c>
      <c r="AO816" s="25" t="n">
        <v>0.1833702574909696</v>
      </c>
      <c r="AP816" s="25" t="n">
        <v>-0.2985475092490326</v>
      </c>
      <c r="AQ816" s="25" t="n">
        <v>-0.477018250618639</v>
      </c>
    </row>
    <row r="817">
      <c r="A817" s="23">
        <f>Universe!A817</f>
        <v/>
      </c>
      <c r="B817" s="24">
        <f>IF(Universe!W817="","",(Universe!W817-$B$2550)/$C$2550)</f>
        <v/>
      </c>
      <c r="C817" s="24">
        <f>IF(Universe!X817="","",(Universe!X817-$B$2551)/$C$2551)</f>
        <v/>
      </c>
      <c r="D817" s="24">
        <f>IF(Universe!Y817="","",(Universe!Y817-$B$2552)/$C$2552)</f>
        <v/>
      </c>
      <c r="E817" s="24">
        <f>IF(Universe!Z817="","",(Universe!Z817-$B$2553)/$C$2553)</f>
        <v/>
      </c>
      <c r="F817" s="24">
        <f>IF(Universe!AA817="","",(Universe!AA817-$B$2554)/$C$2554)</f>
        <v/>
      </c>
      <c r="G817" s="24">
        <f>IF(Universe!AB817="","",(Universe!AB817-$B$2555)/$C$2555)</f>
        <v/>
      </c>
      <c r="H817" s="24">
        <f>IF(Universe!AC817="","",(Universe!AC817-$B$2556)/$C$2556)</f>
        <v/>
      </c>
      <c r="I817" s="24">
        <f>IF(Universe!AD817="","",(Universe!AD817-$B$2557)/$C$2557)</f>
        <v/>
      </c>
      <c r="J817" s="24">
        <f>IF(Universe!AE817="","",(Universe!AE817-$B$2558)/$C$2558)</f>
        <v/>
      </c>
      <c r="K817" s="24">
        <f>IF(Universe!AF817="","",(Universe!AF817-$B$2559)/$C$2559)</f>
        <v/>
      </c>
      <c r="L817" s="24">
        <f>IF(Universe!AG817="","",(Universe!AG817-$B$2560)/$C$2560)</f>
        <v/>
      </c>
      <c r="M817" s="24">
        <f>IF(Universe!AH817="","",(Universe!AH817-$B$2561)/$C$2561)</f>
        <v/>
      </c>
      <c r="N817" s="24">
        <f>IF(Universe!AI817="","",(Universe!AI817-$B$2562)/$C$2562)</f>
        <v/>
      </c>
      <c r="O817" s="24">
        <f>0.74*IF(B817="",0,B817)+0.16*IF(C817="",0,C817)+0.1*IF(D817="",0,D817)</f>
        <v/>
      </c>
      <c r="P817" s="24">
        <f>0.35*IF(E817="",0,E817)+0.35*IF(F817="",0,F817)+0.3*IF(G817="",0,G817)</f>
        <v/>
      </c>
      <c r="Q817" s="24">
        <f>0.656*IF(I817="",0,I817)+0.344*IF(H817="",0,H817)</f>
        <v/>
      </c>
      <c r="R817" s="24">
        <f>0.338*IF(J817="",0,J817)+0.662*IF(K817="",0,K817)</f>
        <v/>
      </c>
      <c r="S817" s="24">
        <f>0.38*IF(L817="",0,L817)+0.35*IF(M817="",0,M817)+0.27*IF(N817="",0,N817)</f>
        <v/>
      </c>
      <c r="T817" s="24">
        <f>IF(Universe!S817="","",((Universe!S817-$B$2565)/$C$2565)^3)</f>
        <v/>
      </c>
      <c r="U817" s="24">
        <f>IF(Universe!S817="","",(Universe!S817-$B$2565)/$C$2565)</f>
        <v/>
      </c>
      <c r="V817" s="24">
        <f>IF(Universe!T817="","",(Universe!T817-$B$2566)/$C$2566)</f>
        <v/>
      </c>
      <c r="W817" s="24">
        <f>IF(Universe!U817="","",(Universe!U817-$B$2567)/$C$2567)</f>
        <v/>
      </c>
      <c r="X817" s="24">
        <f>IF(O817="","",(O817-$B$2571)/$C$2571)</f>
        <v/>
      </c>
      <c r="Y817" s="24">
        <f>IF(T817="","",(T817-$B$2576)/$C$2576)</f>
        <v/>
      </c>
      <c r="Z817" s="24">
        <f>IF(Universe!V817="","",(Universe!V817-$B$2568)/$C$2568)</f>
        <v/>
      </c>
      <c r="AA817" s="24">
        <f>IF(P817="","",(P817-$B$2572)/$C$2572)</f>
        <v/>
      </c>
      <c r="AB817" s="24">
        <f>IF(Q817="","",(Q817-$B$2573)/$C$2573)</f>
        <v/>
      </c>
      <c r="AC817" s="24">
        <f>IF(R817="","",(R817-$B$2574)/$C$2574)</f>
        <v/>
      </c>
      <c r="AD817" s="24">
        <f>IF(S817="","",(S817-$B$2575)/$C$2575)</f>
        <v/>
      </c>
      <c r="AE817" s="24">
        <f>IF(Y817="","",Y817-(19.12044933116382+16.522174187581257*U817))</f>
        <v/>
      </c>
      <c r="AF817" s="24">
        <f>IF(X817="","",(X817-(-0.27268023098325006+0.47142105304415904*V817+-0.3189264934812436*U817)--5.286111042926227e-16)/0.7994208745952703)</f>
        <v/>
      </c>
      <c r="AG817" s="24">
        <f>IF(AA817="","",(AA817-(0.5248806186338691+-0.064206457956449*U817)-5.43454825424064e-16)/0.9977404048781155)</f>
        <v/>
      </c>
      <c r="AH817" s="25" t="n">
        <v>-3.603254655084288</v>
      </c>
      <c r="AI817" s="25" t="n">
        <v>0.6580987697375418</v>
      </c>
      <c r="AJ817" s="25" t="n">
        <v>-1.995993360726796</v>
      </c>
      <c r="AK817" s="25" t="n">
        <v>1.312623358491432</v>
      </c>
      <c r="AL817" s="25" t="n">
        <v>1.706589523320218</v>
      </c>
      <c r="AM817" s="25" t="n">
        <v>-1.658988664627248</v>
      </c>
      <c r="AN817" s="25" t="n">
        <v>1.018096166692169</v>
      </c>
      <c r="AO817" s="25" t="n">
        <v>-0.3629935663064789</v>
      </c>
      <c r="AP817" s="25" t="n">
        <v>2.057962623773678</v>
      </c>
      <c r="AQ817" s="25" t="n">
        <v>1.289366468458958</v>
      </c>
    </row>
    <row r="818">
      <c r="A818" s="23">
        <f>Universe!A818</f>
        <v/>
      </c>
      <c r="B818" s="24">
        <f>IF(Universe!W818="","",(Universe!W818-$B$2550)/$C$2550)</f>
        <v/>
      </c>
      <c r="C818" s="24">
        <f>IF(Universe!X818="","",(Universe!X818-$B$2551)/$C$2551)</f>
        <v/>
      </c>
      <c r="D818" s="24">
        <f>IF(Universe!Y818="","",(Universe!Y818-$B$2552)/$C$2552)</f>
        <v/>
      </c>
      <c r="E818" s="24">
        <f>IF(Universe!Z818="","",(Universe!Z818-$B$2553)/$C$2553)</f>
        <v/>
      </c>
      <c r="F818" s="24">
        <f>IF(Universe!AA818="","",(Universe!AA818-$B$2554)/$C$2554)</f>
        <v/>
      </c>
      <c r="G818" s="24">
        <f>IF(Universe!AB818="","",(Universe!AB818-$B$2555)/$C$2555)</f>
        <v/>
      </c>
      <c r="H818" s="24">
        <f>IF(Universe!AC818="","",(Universe!AC818-$B$2556)/$C$2556)</f>
        <v/>
      </c>
      <c r="I818" s="24">
        <f>IF(Universe!AD818="","",(Universe!AD818-$B$2557)/$C$2557)</f>
        <v/>
      </c>
      <c r="J818" s="24">
        <f>IF(Universe!AE818="","",(Universe!AE818-$B$2558)/$C$2558)</f>
        <v/>
      </c>
      <c r="K818" s="24">
        <f>IF(Universe!AF818="","",(Universe!AF818-$B$2559)/$C$2559)</f>
        <v/>
      </c>
      <c r="L818" s="24">
        <f>IF(Universe!AG818="","",(Universe!AG818-$B$2560)/$C$2560)</f>
        <v/>
      </c>
      <c r="M818" s="24">
        <f>IF(Universe!AH818="","",(Universe!AH818-$B$2561)/$C$2561)</f>
        <v/>
      </c>
      <c r="N818" s="24">
        <f>IF(Universe!AI818="","",(Universe!AI818-$B$2562)/$C$2562)</f>
        <v/>
      </c>
      <c r="O818" s="24">
        <f>0.74*IF(B818="",0,B818)+0.16*IF(C818="",0,C818)+0.1*IF(D818="",0,D818)</f>
        <v/>
      </c>
      <c r="P818" s="24">
        <f>0.35*IF(E818="",0,E818)+0.35*IF(F818="",0,F818)+0.3*IF(G818="",0,G818)</f>
        <v/>
      </c>
      <c r="Q818" s="24">
        <f>0.656*IF(I818="",0,I818)+0.344*IF(H818="",0,H818)</f>
        <v/>
      </c>
      <c r="R818" s="24">
        <f>0.338*IF(J818="",0,J818)+0.662*IF(K818="",0,K818)</f>
        <v/>
      </c>
      <c r="S818" s="24">
        <f>0.38*IF(L818="",0,L818)+0.35*IF(M818="",0,M818)+0.27*IF(N818="",0,N818)</f>
        <v/>
      </c>
      <c r="T818" s="24">
        <f>IF(Universe!S818="","",((Universe!S818-$B$2565)/$C$2565)^3)</f>
        <v/>
      </c>
      <c r="U818" s="24">
        <f>IF(Universe!S818="","",(Universe!S818-$B$2565)/$C$2565)</f>
        <v/>
      </c>
      <c r="V818" s="24">
        <f>IF(Universe!T818="","",(Universe!T818-$B$2566)/$C$2566)</f>
        <v/>
      </c>
      <c r="W818" s="24">
        <f>IF(Universe!U818="","",(Universe!U818-$B$2567)/$C$2567)</f>
        <v/>
      </c>
      <c r="X818" s="24">
        <f>IF(O818="","",(O818-$B$2571)/$C$2571)</f>
        <v/>
      </c>
      <c r="Y818" s="24">
        <f>IF(T818="","",(T818-$B$2576)/$C$2576)</f>
        <v/>
      </c>
      <c r="Z818" s="24">
        <f>IF(Universe!V818="","",(Universe!V818-$B$2568)/$C$2568)</f>
        <v/>
      </c>
      <c r="AA818" s="24">
        <f>IF(P818="","",(P818-$B$2572)/$C$2572)</f>
        <v/>
      </c>
      <c r="AB818" s="24">
        <f>IF(Q818="","",(Q818-$B$2573)/$C$2573)</f>
        <v/>
      </c>
      <c r="AC818" s="24">
        <f>IF(R818="","",(R818-$B$2574)/$C$2574)</f>
        <v/>
      </c>
      <c r="AD818" s="24">
        <f>IF(S818="","",(S818-$B$2575)/$C$2575)</f>
        <v/>
      </c>
      <c r="AE818" s="24">
        <f>IF(Y818="","",Y818-(19.12044933116382+16.522174187581257*U818))</f>
        <v/>
      </c>
      <c r="AF818" s="24">
        <f>IF(X818="","",(X818-(-0.27268023098325006+0.47142105304415904*V818+-0.3189264934812436*U818)--5.286111042926227e-16)/0.7994208745952703)</f>
        <v/>
      </c>
      <c r="AG818" s="24">
        <f>IF(AA818="","",(AA818-(0.5248806186338691+-0.064206457956449*U818)-5.43454825424064e-16)/0.9977404048781155)</f>
        <v/>
      </c>
      <c r="AH818" s="25" t="n">
        <v>-3.259240518427662</v>
      </c>
      <c r="AI818" s="25" t="n">
        <v>-0.8276571271834066</v>
      </c>
      <c r="AJ818" s="25" t="n">
        <v>0.6539921454842493</v>
      </c>
      <c r="AK818" s="25" t="n">
        <v>-0.6403634616682795</v>
      </c>
      <c r="AL818" s="25" t="n">
        <v>2.53473052365735</v>
      </c>
      <c r="AM818" s="25" t="n">
        <v>0.1370635440531636</v>
      </c>
      <c r="AN818" s="25" t="n">
        <v>0.0437642509883119</v>
      </c>
      <c r="AO818" s="25" t="n">
        <v>0.0234823294988966</v>
      </c>
      <c r="AP818" s="25" t="n">
        <v>0.4452387415295488</v>
      </c>
      <c r="AQ818" s="25" t="n">
        <v>7.294299024187078e-18</v>
      </c>
    </row>
    <row r="819">
      <c r="A819" s="23">
        <f>Universe!A819</f>
        <v/>
      </c>
      <c r="B819" s="24">
        <f>IF(Universe!W819="","",(Universe!W819-$B$2550)/$C$2550)</f>
        <v/>
      </c>
      <c r="C819" s="24">
        <f>IF(Universe!X819="","",(Universe!X819-$B$2551)/$C$2551)</f>
        <v/>
      </c>
      <c r="D819" s="24">
        <f>IF(Universe!Y819="","",(Universe!Y819-$B$2552)/$C$2552)</f>
        <v/>
      </c>
      <c r="E819" s="24">
        <f>IF(Universe!Z819="","",(Universe!Z819-$B$2553)/$C$2553)</f>
        <v/>
      </c>
      <c r="F819" s="24">
        <f>IF(Universe!AA819="","",(Universe!AA819-$B$2554)/$C$2554)</f>
        <v/>
      </c>
      <c r="G819" s="24">
        <f>IF(Universe!AB819="","",(Universe!AB819-$B$2555)/$C$2555)</f>
        <v/>
      </c>
      <c r="H819" s="24">
        <f>IF(Universe!AC819="","",(Universe!AC819-$B$2556)/$C$2556)</f>
        <v/>
      </c>
      <c r="I819" s="24">
        <f>IF(Universe!AD819="","",(Universe!AD819-$B$2557)/$C$2557)</f>
        <v/>
      </c>
      <c r="J819" s="24">
        <f>IF(Universe!AE819="","",(Universe!AE819-$B$2558)/$C$2558)</f>
        <v/>
      </c>
      <c r="K819" s="24">
        <f>IF(Universe!AF819="","",(Universe!AF819-$B$2559)/$C$2559)</f>
        <v/>
      </c>
      <c r="L819" s="24">
        <f>IF(Universe!AG819="","",(Universe!AG819-$B$2560)/$C$2560)</f>
        <v/>
      </c>
      <c r="M819" s="24">
        <f>IF(Universe!AH819="","",(Universe!AH819-$B$2561)/$C$2561)</f>
        <v/>
      </c>
      <c r="N819" s="24">
        <f>IF(Universe!AI819="","",(Universe!AI819-$B$2562)/$C$2562)</f>
        <v/>
      </c>
      <c r="O819" s="24">
        <f>0.74*IF(B819="",0,B819)+0.16*IF(C819="",0,C819)+0.1*IF(D819="",0,D819)</f>
        <v/>
      </c>
      <c r="P819" s="24">
        <f>0.35*IF(E819="",0,E819)+0.35*IF(F819="",0,F819)+0.3*IF(G819="",0,G819)</f>
        <v/>
      </c>
      <c r="Q819" s="24">
        <f>0.656*IF(I819="",0,I819)+0.344*IF(H819="",0,H819)</f>
        <v/>
      </c>
      <c r="R819" s="24">
        <f>0.338*IF(J819="",0,J819)+0.662*IF(K819="",0,K819)</f>
        <v/>
      </c>
      <c r="S819" s="24">
        <f>0.38*IF(L819="",0,L819)+0.35*IF(M819="",0,M819)+0.27*IF(N819="",0,N819)</f>
        <v/>
      </c>
      <c r="T819" s="24">
        <f>IF(Universe!S819="","",((Universe!S819-$B$2565)/$C$2565)^3)</f>
        <v/>
      </c>
      <c r="U819" s="24">
        <f>IF(Universe!S819="","",(Universe!S819-$B$2565)/$C$2565)</f>
        <v/>
      </c>
      <c r="V819" s="24">
        <f>IF(Universe!T819="","",(Universe!T819-$B$2566)/$C$2566)</f>
        <v/>
      </c>
      <c r="W819" s="24">
        <f>IF(Universe!U819="","",(Universe!U819-$B$2567)/$C$2567)</f>
        <v/>
      </c>
      <c r="X819" s="24">
        <f>IF(O819="","",(O819-$B$2571)/$C$2571)</f>
        <v/>
      </c>
      <c r="Y819" s="24">
        <f>IF(T819="","",(T819-$B$2576)/$C$2576)</f>
        <v/>
      </c>
      <c r="Z819" s="24">
        <f>IF(Universe!V819="","",(Universe!V819-$B$2568)/$C$2568)</f>
        <v/>
      </c>
      <c r="AA819" s="24">
        <f>IF(P819="","",(P819-$B$2572)/$C$2572)</f>
        <v/>
      </c>
      <c r="AB819" s="24">
        <f>IF(Q819="","",(Q819-$B$2573)/$C$2573)</f>
        <v/>
      </c>
      <c r="AC819" s="24">
        <f>IF(R819="","",(R819-$B$2574)/$C$2574)</f>
        <v/>
      </c>
      <c r="AD819" s="24">
        <f>IF(S819="","",(S819-$B$2575)/$C$2575)</f>
        <v/>
      </c>
      <c r="AE819" s="24">
        <f>IF(Y819="","",Y819-(19.12044933116382+16.522174187581257*U819))</f>
        <v/>
      </c>
      <c r="AF819" s="24">
        <f>IF(X819="","",(X819-(-0.27268023098325006+0.47142105304415904*V819+-0.3189264934812436*U819)--5.286111042926227e-16)/0.7994208745952703)</f>
        <v/>
      </c>
      <c r="AG819" s="24">
        <f>IF(AA819="","",(AA819-(0.5248806186338691+-0.064206457956449*U819)-5.43454825424064e-16)/0.9977404048781155)</f>
        <v/>
      </c>
      <c r="AH819" s="25" t="n">
        <v>-3.0255524366213</v>
      </c>
      <c r="AI819" s="25" t="n">
        <v>-0.3871915596472572</v>
      </c>
      <c r="AJ819" s="25" t="n">
        <v>-0.9693593292983588</v>
      </c>
      <c r="AK819" s="25" t="n">
        <v>-0.5259684882094434</v>
      </c>
      <c r="AL819" s="25" t="n">
        <v>2.926606103485981</v>
      </c>
      <c r="AM819" s="25" t="n">
        <v>0.8703986359077702</v>
      </c>
      <c r="AN819" s="25" t="n">
        <v>-0.0390273929153768</v>
      </c>
      <c r="AO819" s="25" t="n">
        <v>0.1720318027567917</v>
      </c>
      <c r="AP819" s="25" t="n">
        <v>0.1451395773182851</v>
      </c>
      <c r="AQ819" s="25" t="n">
        <v>0.9236360094516304</v>
      </c>
    </row>
    <row r="820">
      <c r="A820" s="23">
        <f>Universe!A820</f>
        <v/>
      </c>
      <c r="B820" s="24">
        <f>IF(Universe!W820="","",(Universe!W820-$B$2550)/$C$2550)</f>
        <v/>
      </c>
      <c r="C820" s="24">
        <f>IF(Universe!X820="","",(Universe!X820-$B$2551)/$C$2551)</f>
        <v/>
      </c>
      <c r="D820" s="24">
        <f>IF(Universe!Y820="","",(Universe!Y820-$B$2552)/$C$2552)</f>
        <v/>
      </c>
      <c r="E820" s="24">
        <f>IF(Universe!Z820="","",(Universe!Z820-$B$2553)/$C$2553)</f>
        <v/>
      </c>
      <c r="F820" s="24">
        <f>IF(Universe!AA820="","",(Universe!AA820-$B$2554)/$C$2554)</f>
        <v/>
      </c>
      <c r="G820" s="24">
        <f>IF(Universe!AB820="","",(Universe!AB820-$B$2555)/$C$2555)</f>
        <v/>
      </c>
      <c r="H820" s="24">
        <f>IF(Universe!AC820="","",(Universe!AC820-$B$2556)/$C$2556)</f>
        <v/>
      </c>
      <c r="I820" s="24">
        <f>IF(Universe!AD820="","",(Universe!AD820-$B$2557)/$C$2557)</f>
        <v/>
      </c>
      <c r="J820" s="24">
        <f>IF(Universe!AE820="","",(Universe!AE820-$B$2558)/$C$2558)</f>
        <v/>
      </c>
      <c r="K820" s="24">
        <f>IF(Universe!AF820="","",(Universe!AF820-$B$2559)/$C$2559)</f>
        <v/>
      </c>
      <c r="L820" s="24">
        <f>IF(Universe!AG820="","",(Universe!AG820-$B$2560)/$C$2560)</f>
        <v/>
      </c>
      <c r="M820" s="24">
        <f>IF(Universe!AH820="","",(Universe!AH820-$B$2561)/$C$2561)</f>
        <v/>
      </c>
      <c r="N820" s="24">
        <f>IF(Universe!AI820="","",(Universe!AI820-$B$2562)/$C$2562)</f>
        <v/>
      </c>
      <c r="O820" s="24">
        <f>0.74*IF(B820="",0,B820)+0.16*IF(C820="",0,C820)+0.1*IF(D820="",0,D820)</f>
        <v/>
      </c>
      <c r="P820" s="24">
        <f>0.35*IF(E820="",0,E820)+0.35*IF(F820="",0,F820)+0.3*IF(G820="",0,G820)</f>
        <v/>
      </c>
      <c r="Q820" s="24">
        <f>0.656*IF(I820="",0,I820)+0.344*IF(H820="",0,H820)</f>
        <v/>
      </c>
      <c r="R820" s="24">
        <f>0.338*IF(J820="",0,J820)+0.662*IF(K820="",0,K820)</f>
        <v/>
      </c>
      <c r="S820" s="24">
        <f>0.38*IF(L820="",0,L820)+0.35*IF(M820="",0,M820)+0.27*IF(N820="",0,N820)</f>
        <v/>
      </c>
      <c r="T820" s="24">
        <f>IF(Universe!S820="","",((Universe!S820-$B$2565)/$C$2565)^3)</f>
        <v/>
      </c>
      <c r="U820" s="24">
        <f>IF(Universe!S820="","",(Universe!S820-$B$2565)/$C$2565)</f>
        <v/>
      </c>
      <c r="V820" s="24">
        <f>IF(Universe!T820="","",(Universe!T820-$B$2566)/$C$2566)</f>
        <v/>
      </c>
      <c r="W820" s="24">
        <f>IF(Universe!U820="","",(Universe!U820-$B$2567)/$C$2567)</f>
        <v/>
      </c>
      <c r="X820" s="24">
        <f>IF(O820="","",(O820-$B$2571)/$C$2571)</f>
        <v/>
      </c>
      <c r="Y820" s="24">
        <f>IF(T820="","",(T820-$B$2576)/$C$2576)</f>
        <v/>
      </c>
      <c r="Z820" s="24">
        <f>IF(Universe!V820="","",(Universe!V820-$B$2568)/$C$2568)</f>
        <v/>
      </c>
      <c r="AA820" s="24">
        <f>IF(P820="","",(P820-$B$2572)/$C$2572)</f>
        <v/>
      </c>
      <c r="AB820" s="24">
        <f>IF(Q820="","",(Q820-$B$2573)/$C$2573)</f>
        <v/>
      </c>
      <c r="AC820" s="24">
        <f>IF(R820="","",(R820-$B$2574)/$C$2574)</f>
        <v/>
      </c>
      <c r="AD820" s="24">
        <f>IF(S820="","",(S820-$B$2575)/$C$2575)</f>
        <v/>
      </c>
      <c r="AE820" s="24">
        <f>IF(Y820="","",Y820-(19.12044933116382+16.522174187581257*U820))</f>
        <v/>
      </c>
      <c r="AF820" s="24">
        <f>IF(X820="","",(X820-(-0.27268023098325006+0.47142105304415904*V820+-0.3189264934812436*U820)--5.286111042926227e-16)/0.7994208745952703)</f>
        <v/>
      </c>
      <c r="AG820" s="24">
        <f>IF(AA820="","",(AA820-(0.5248806186338691+-0.064206457956449*U820)-5.43454825424064e-16)/0.9977404048781155)</f>
        <v/>
      </c>
      <c r="AH820" s="25" t="n">
        <v>-1.547607507928838</v>
      </c>
      <c r="AI820" s="25" t="n">
        <v>-0.6310220204222227</v>
      </c>
      <c r="AJ820" s="25" t="n">
        <v>-0.363120525754966</v>
      </c>
      <c r="AK820" s="25" t="n">
        <v>-0.2313148376948449</v>
      </c>
      <c r="AL820" s="25" t="n">
        <v>2.871663841140349</v>
      </c>
      <c r="AM820" s="25" t="n">
        <v>0.1825495635475206</v>
      </c>
      <c r="AN820" s="25" t="n">
        <v>-0.2923267523653231</v>
      </c>
      <c r="AO820" s="25" t="n">
        <v>0.0676961313151038</v>
      </c>
      <c r="AP820" s="25" t="n">
        <v>-0.2071570284098879</v>
      </c>
      <c r="AQ820" s="25" t="n">
        <v>0.5830302753962759</v>
      </c>
    </row>
    <row r="821">
      <c r="A821" s="23">
        <f>Universe!A821</f>
        <v/>
      </c>
      <c r="B821" s="24">
        <f>IF(Universe!W821="","",(Universe!W821-$B$2550)/$C$2550)</f>
        <v/>
      </c>
      <c r="C821" s="24">
        <f>IF(Universe!X821="","",(Universe!X821-$B$2551)/$C$2551)</f>
        <v/>
      </c>
      <c r="D821" s="24">
        <f>IF(Universe!Y821="","",(Universe!Y821-$B$2552)/$C$2552)</f>
        <v/>
      </c>
      <c r="E821" s="24">
        <f>IF(Universe!Z821="","",(Universe!Z821-$B$2553)/$C$2553)</f>
        <v/>
      </c>
      <c r="F821" s="24">
        <f>IF(Universe!AA821="","",(Universe!AA821-$B$2554)/$C$2554)</f>
        <v/>
      </c>
      <c r="G821" s="24">
        <f>IF(Universe!AB821="","",(Universe!AB821-$B$2555)/$C$2555)</f>
        <v/>
      </c>
      <c r="H821" s="24">
        <f>IF(Universe!AC821="","",(Universe!AC821-$B$2556)/$C$2556)</f>
        <v/>
      </c>
      <c r="I821" s="24">
        <f>IF(Universe!AD821="","",(Universe!AD821-$B$2557)/$C$2557)</f>
        <v/>
      </c>
      <c r="J821" s="24">
        <f>IF(Universe!AE821="","",(Universe!AE821-$B$2558)/$C$2558)</f>
        <v/>
      </c>
      <c r="K821" s="24">
        <f>IF(Universe!AF821="","",(Universe!AF821-$B$2559)/$C$2559)</f>
        <v/>
      </c>
      <c r="L821" s="24">
        <f>IF(Universe!AG821="","",(Universe!AG821-$B$2560)/$C$2560)</f>
        <v/>
      </c>
      <c r="M821" s="24">
        <f>IF(Universe!AH821="","",(Universe!AH821-$B$2561)/$C$2561)</f>
        <v/>
      </c>
      <c r="N821" s="24">
        <f>IF(Universe!AI821="","",(Universe!AI821-$B$2562)/$C$2562)</f>
        <v/>
      </c>
      <c r="O821" s="24">
        <f>0.74*IF(B821="",0,B821)+0.16*IF(C821="",0,C821)+0.1*IF(D821="",0,D821)</f>
        <v/>
      </c>
      <c r="P821" s="24">
        <f>0.35*IF(E821="",0,E821)+0.35*IF(F821="",0,F821)+0.3*IF(G821="",0,G821)</f>
        <v/>
      </c>
      <c r="Q821" s="24">
        <f>0.656*IF(I821="",0,I821)+0.344*IF(H821="",0,H821)</f>
        <v/>
      </c>
      <c r="R821" s="24">
        <f>0.338*IF(J821="",0,J821)+0.662*IF(K821="",0,K821)</f>
        <v/>
      </c>
      <c r="S821" s="24">
        <f>0.38*IF(L821="",0,L821)+0.35*IF(M821="",0,M821)+0.27*IF(N821="",0,N821)</f>
        <v/>
      </c>
      <c r="T821" s="24">
        <f>IF(Universe!S821="","",((Universe!S821-$B$2565)/$C$2565)^3)</f>
        <v/>
      </c>
      <c r="U821" s="24">
        <f>IF(Universe!S821="","",(Universe!S821-$B$2565)/$C$2565)</f>
        <v/>
      </c>
      <c r="V821" s="24">
        <f>IF(Universe!T821="","",(Universe!T821-$B$2566)/$C$2566)</f>
        <v/>
      </c>
      <c r="W821" s="24">
        <f>IF(Universe!U821="","",(Universe!U821-$B$2567)/$C$2567)</f>
        <v/>
      </c>
      <c r="X821" s="24">
        <f>IF(O821="","",(O821-$B$2571)/$C$2571)</f>
        <v/>
      </c>
      <c r="Y821" s="24">
        <f>IF(T821="","",(T821-$B$2576)/$C$2576)</f>
        <v/>
      </c>
      <c r="Z821" s="24">
        <f>IF(Universe!V821="","",(Universe!V821-$B$2568)/$C$2568)</f>
        <v/>
      </c>
      <c r="AA821" s="24">
        <f>IF(P821="","",(P821-$B$2572)/$C$2572)</f>
        <v/>
      </c>
      <c r="AB821" s="24">
        <f>IF(Q821="","",(Q821-$B$2573)/$C$2573)</f>
        <v/>
      </c>
      <c r="AC821" s="24">
        <f>IF(R821="","",(R821-$B$2574)/$C$2574)</f>
        <v/>
      </c>
      <c r="AD821" s="24">
        <f>IF(S821="","",(S821-$B$2575)/$C$2575)</f>
        <v/>
      </c>
      <c r="AE821" s="24">
        <f>IF(Y821="","",Y821-(19.12044933116382+16.522174187581257*U821))</f>
        <v/>
      </c>
      <c r="AF821" s="24">
        <f>IF(X821="","",(X821-(-0.27268023098325006+0.47142105304415904*V821+-0.3189264934812436*U821)--5.286111042926227e-16)/0.7994208745952703)</f>
        <v/>
      </c>
      <c r="AG821" s="24">
        <f>IF(AA821="","",(AA821-(0.5248806186338691+-0.064206457956449*U821)-5.43454825424064e-16)/0.9977404048781155)</f>
        <v/>
      </c>
      <c r="AH821" s="25" t="n">
        <v>-1.956568660742896</v>
      </c>
      <c r="AI821" s="25" t="n">
        <v>0.9764810398195072</v>
      </c>
      <c r="AJ821" s="25" t="n">
        <v>-1.074876516428923</v>
      </c>
      <c r="AK821" s="25" t="n">
        <v>-0.4234250299803282</v>
      </c>
      <c r="AL821" s="25" t="n">
        <v>3.251853461625076</v>
      </c>
      <c r="AM821" s="25" t="n">
        <v>-0.1398375055899899</v>
      </c>
      <c r="AN821" s="25" t="n">
        <v>0.5681420747352222</v>
      </c>
      <c r="AO821" s="25" t="n">
        <v>-0.1385440021523435</v>
      </c>
      <c r="AP821" s="25" t="n">
        <v>0.4372480376667489</v>
      </c>
      <c r="AQ821" s="25" t="n">
        <v>-0.1089245840921227</v>
      </c>
    </row>
    <row r="822">
      <c r="A822" s="23">
        <f>Universe!A822</f>
        <v/>
      </c>
      <c r="B822" s="24">
        <f>IF(Universe!W822="","",(Universe!W822-$B$2550)/$C$2550)</f>
        <v/>
      </c>
      <c r="C822" s="24">
        <f>IF(Universe!X822="","",(Universe!X822-$B$2551)/$C$2551)</f>
        <v/>
      </c>
      <c r="D822" s="24">
        <f>IF(Universe!Y822="","",(Universe!Y822-$B$2552)/$C$2552)</f>
        <v/>
      </c>
      <c r="E822" s="24">
        <f>IF(Universe!Z822="","",(Universe!Z822-$B$2553)/$C$2553)</f>
        <v/>
      </c>
      <c r="F822" s="24">
        <f>IF(Universe!AA822="","",(Universe!AA822-$B$2554)/$C$2554)</f>
        <v/>
      </c>
      <c r="G822" s="24">
        <f>IF(Universe!AB822="","",(Universe!AB822-$B$2555)/$C$2555)</f>
        <v/>
      </c>
      <c r="H822" s="24">
        <f>IF(Universe!AC822="","",(Universe!AC822-$B$2556)/$C$2556)</f>
        <v/>
      </c>
      <c r="I822" s="24">
        <f>IF(Universe!AD822="","",(Universe!AD822-$B$2557)/$C$2557)</f>
        <v/>
      </c>
      <c r="J822" s="24">
        <f>IF(Universe!AE822="","",(Universe!AE822-$B$2558)/$C$2558)</f>
        <v/>
      </c>
      <c r="K822" s="24">
        <f>IF(Universe!AF822="","",(Universe!AF822-$B$2559)/$C$2559)</f>
        <v/>
      </c>
      <c r="L822" s="24">
        <f>IF(Universe!AG822="","",(Universe!AG822-$B$2560)/$C$2560)</f>
        <v/>
      </c>
      <c r="M822" s="24">
        <f>IF(Universe!AH822="","",(Universe!AH822-$B$2561)/$C$2561)</f>
        <v/>
      </c>
      <c r="N822" s="24">
        <f>IF(Universe!AI822="","",(Universe!AI822-$B$2562)/$C$2562)</f>
        <v/>
      </c>
      <c r="O822" s="24">
        <f>0.74*IF(B822="",0,B822)+0.16*IF(C822="",0,C822)+0.1*IF(D822="",0,D822)</f>
        <v/>
      </c>
      <c r="P822" s="24">
        <f>0.35*IF(E822="",0,E822)+0.35*IF(F822="",0,F822)+0.3*IF(G822="",0,G822)</f>
        <v/>
      </c>
      <c r="Q822" s="24">
        <f>0.656*IF(I822="",0,I822)+0.344*IF(H822="",0,H822)</f>
        <v/>
      </c>
      <c r="R822" s="24">
        <f>0.338*IF(J822="",0,J822)+0.662*IF(K822="",0,K822)</f>
        <v/>
      </c>
      <c r="S822" s="24">
        <f>0.38*IF(L822="",0,L822)+0.35*IF(M822="",0,M822)+0.27*IF(N822="",0,N822)</f>
        <v/>
      </c>
      <c r="T822" s="24">
        <f>IF(Universe!S822="","",((Universe!S822-$B$2565)/$C$2565)^3)</f>
        <v/>
      </c>
      <c r="U822" s="24">
        <f>IF(Universe!S822="","",(Universe!S822-$B$2565)/$C$2565)</f>
        <v/>
      </c>
      <c r="V822" s="24">
        <f>IF(Universe!T822="","",(Universe!T822-$B$2566)/$C$2566)</f>
        <v/>
      </c>
      <c r="W822" s="24">
        <f>IF(Universe!U822="","",(Universe!U822-$B$2567)/$C$2567)</f>
        <v/>
      </c>
      <c r="X822" s="24">
        <f>IF(O822="","",(O822-$B$2571)/$C$2571)</f>
        <v/>
      </c>
      <c r="Y822" s="24">
        <f>IF(T822="","",(T822-$B$2576)/$C$2576)</f>
        <v/>
      </c>
      <c r="Z822" s="24">
        <f>IF(Universe!V822="","",(Universe!V822-$B$2568)/$C$2568)</f>
        <v/>
      </c>
      <c r="AA822" s="24">
        <f>IF(P822="","",(P822-$B$2572)/$C$2572)</f>
        <v/>
      </c>
      <c r="AB822" s="24">
        <f>IF(Q822="","",(Q822-$B$2573)/$C$2573)</f>
        <v/>
      </c>
      <c r="AC822" s="24">
        <f>IF(R822="","",(R822-$B$2574)/$C$2574)</f>
        <v/>
      </c>
      <c r="AD822" s="24">
        <f>IF(S822="","",(S822-$B$2575)/$C$2575)</f>
        <v/>
      </c>
      <c r="AE822" s="24">
        <f>IF(Y822="","",Y822-(19.12044933116382+16.522174187581257*U822))</f>
        <v/>
      </c>
      <c r="AF822" s="24">
        <f>IF(X822="","",(X822-(-0.27268023098325006+0.47142105304415904*V822+-0.3189264934812436*U822)--5.286111042926227e-16)/0.7994208745952703)</f>
        <v/>
      </c>
      <c r="AG822" s="24">
        <f>IF(AA822="","",(AA822-(0.5248806186338691+-0.064206457956449*U822)-5.43454825424064e-16)/0.9977404048781155)</f>
        <v/>
      </c>
      <c r="AH822" s="25" t="n">
        <v>-3.31619168424155</v>
      </c>
      <c r="AI822" s="25" t="n">
        <v>-0.2042944170154756</v>
      </c>
      <c r="AJ822" s="25" t="n">
        <v>-0.4579565414369727</v>
      </c>
      <c r="AK822" s="25" t="n">
        <v>-0.898688238661311</v>
      </c>
      <c r="AL822" s="25" t="n">
        <v>2.418909180611968</v>
      </c>
      <c r="AM822" s="25" t="n">
        <v>0.5967118978406886</v>
      </c>
      <c r="AN822" s="25" t="n">
        <v>0.0012909233416132</v>
      </c>
      <c r="AO822" s="25" t="n">
        <v>0.0654440639502523</v>
      </c>
      <c r="AP822" s="25" t="n">
        <v>-1.197554251102549</v>
      </c>
      <c r="AQ822" s="25" t="n">
        <v>-0.2580976849039473</v>
      </c>
    </row>
    <row r="823">
      <c r="A823" s="23">
        <f>Universe!A823</f>
        <v/>
      </c>
      <c r="B823" s="24">
        <f>IF(Universe!W823="","",(Universe!W823-$B$2550)/$C$2550)</f>
        <v/>
      </c>
      <c r="C823" s="24">
        <f>IF(Universe!X823="","",(Universe!X823-$B$2551)/$C$2551)</f>
        <v/>
      </c>
      <c r="D823" s="24">
        <f>IF(Universe!Y823="","",(Universe!Y823-$B$2552)/$C$2552)</f>
        <v/>
      </c>
      <c r="E823" s="24">
        <f>IF(Universe!Z823="","",(Universe!Z823-$B$2553)/$C$2553)</f>
        <v/>
      </c>
      <c r="F823" s="24">
        <f>IF(Universe!AA823="","",(Universe!AA823-$B$2554)/$C$2554)</f>
        <v/>
      </c>
      <c r="G823" s="24">
        <f>IF(Universe!AB823="","",(Universe!AB823-$B$2555)/$C$2555)</f>
        <v/>
      </c>
      <c r="H823" s="24">
        <f>IF(Universe!AC823="","",(Universe!AC823-$B$2556)/$C$2556)</f>
        <v/>
      </c>
      <c r="I823" s="24">
        <f>IF(Universe!AD823="","",(Universe!AD823-$B$2557)/$C$2557)</f>
        <v/>
      </c>
      <c r="J823" s="24">
        <f>IF(Universe!AE823="","",(Universe!AE823-$B$2558)/$C$2558)</f>
        <v/>
      </c>
      <c r="K823" s="24">
        <f>IF(Universe!AF823="","",(Universe!AF823-$B$2559)/$C$2559)</f>
        <v/>
      </c>
      <c r="L823" s="24">
        <f>IF(Universe!AG823="","",(Universe!AG823-$B$2560)/$C$2560)</f>
        <v/>
      </c>
      <c r="M823" s="24">
        <f>IF(Universe!AH823="","",(Universe!AH823-$B$2561)/$C$2561)</f>
        <v/>
      </c>
      <c r="N823" s="24">
        <f>IF(Universe!AI823="","",(Universe!AI823-$B$2562)/$C$2562)</f>
        <v/>
      </c>
      <c r="O823" s="24">
        <f>0.74*IF(B823="",0,B823)+0.16*IF(C823="",0,C823)+0.1*IF(D823="",0,D823)</f>
        <v/>
      </c>
      <c r="P823" s="24">
        <f>0.35*IF(E823="",0,E823)+0.35*IF(F823="",0,F823)+0.3*IF(G823="",0,G823)</f>
        <v/>
      </c>
      <c r="Q823" s="24">
        <f>0.656*IF(I823="",0,I823)+0.344*IF(H823="",0,H823)</f>
        <v/>
      </c>
      <c r="R823" s="24">
        <f>0.338*IF(J823="",0,J823)+0.662*IF(K823="",0,K823)</f>
        <v/>
      </c>
      <c r="S823" s="24">
        <f>0.38*IF(L823="",0,L823)+0.35*IF(M823="",0,M823)+0.27*IF(N823="",0,N823)</f>
        <v/>
      </c>
      <c r="T823" s="24">
        <f>IF(Universe!S823="","",((Universe!S823-$B$2565)/$C$2565)^3)</f>
        <v/>
      </c>
      <c r="U823" s="24">
        <f>IF(Universe!S823="","",(Universe!S823-$B$2565)/$C$2565)</f>
        <v/>
      </c>
      <c r="V823" s="24">
        <f>IF(Universe!T823="","",(Universe!T823-$B$2566)/$C$2566)</f>
        <v/>
      </c>
      <c r="W823" s="24">
        <f>IF(Universe!U823="","",(Universe!U823-$B$2567)/$C$2567)</f>
        <v/>
      </c>
      <c r="X823" s="24">
        <f>IF(O823="","",(O823-$B$2571)/$C$2571)</f>
        <v/>
      </c>
      <c r="Y823" s="24">
        <f>IF(T823="","",(T823-$B$2576)/$C$2576)</f>
        <v/>
      </c>
      <c r="Z823" s="24">
        <f>IF(Universe!V823="","",(Universe!V823-$B$2568)/$C$2568)</f>
        <v/>
      </c>
      <c r="AA823" s="24">
        <f>IF(P823="","",(P823-$B$2572)/$C$2572)</f>
        <v/>
      </c>
      <c r="AB823" s="24">
        <f>IF(Q823="","",(Q823-$B$2573)/$C$2573)</f>
        <v/>
      </c>
      <c r="AC823" s="24">
        <f>IF(R823="","",(R823-$B$2574)/$C$2574)</f>
        <v/>
      </c>
      <c r="AD823" s="24">
        <f>IF(S823="","",(S823-$B$2575)/$C$2575)</f>
        <v/>
      </c>
      <c r="AE823" s="24">
        <f>IF(Y823="","",Y823-(19.12044933116382+16.522174187581257*U823))</f>
        <v/>
      </c>
      <c r="AF823" s="24">
        <f>IF(X823="","",(X823-(-0.27268023098325006+0.47142105304415904*V823+-0.3189264934812436*U823)--5.286111042926227e-16)/0.7994208745952703)</f>
        <v/>
      </c>
      <c r="AG823" s="24">
        <f>IF(AA823="","",(AA823-(0.5248806186338691+-0.064206457956449*U823)-5.43454825424064e-16)/0.9977404048781155)</f>
        <v/>
      </c>
      <c r="AH823" s="25" t="n">
        <v>-0.3132816933112932</v>
      </c>
      <c r="AI823" s="25" t="n">
        <v>0.4885067158806637</v>
      </c>
      <c r="AJ823" s="25" t="n">
        <v>0.0462475525241086</v>
      </c>
      <c r="AK823" s="25" t="n">
        <v>-0.1148037911458687</v>
      </c>
      <c r="AL823" s="25" t="n">
        <v>0.7341514122402428</v>
      </c>
      <c r="AM823" s="25" t="n">
        <v>-0.1206765502196137</v>
      </c>
      <c r="AN823" s="25" t="n">
        <v>-0.515959488138611</v>
      </c>
      <c r="AO823" s="25" t="n">
        <v>-0.036223903548229</v>
      </c>
      <c r="AP823" s="25" t="n">
        <v>-0.1062576982760883</v>
      </c>
      <c r="AQ823" s="25" t="n">
        <v>-0.0231840575988557</v>
      </c>
    </row>
    <row r="824">
      <c r="A824" s="23">
        <f>Universe!A824</f>
        <v/>
      </c>
      <c r="B824" s="24">
        <f>IF(Universe!W824="","",(Universe!W824-$B$2550)/$C$2550)</f>
        <v/>
      </c>
      <c r="C824" s="24">
        <f>IF(Universe!X824="","",(Universe!X824-$B$2551)/$C$2551)</f>
        <v/>
      </c>
      <c r="D824" s="24">
        <f>IF(Universe!Y824="","",(Universe!Y824-$B$2552)/$C$2552)</f>
        <v/>
      </c>
      <c r="E824" s="24">
        <f>IF(Universe!Z824="","",(Universe!Z824-$B$2553)/$C$2553)</f>
        <v/>
      </c>
      <c r="F824" s="24">
        <f>IF(Universe!AA824="","",(Universe!AA824-$B$2554)/$C$2554)</f>
        <v/>
      </c>
      <c r="G824" s="24">
        <f>IF(Universe!AB824="","",(Universe!AB824-$B$2555)/$C$2555)</f>
        <v/>
      </c>
      <c r="H824" s="24">
        <f>IF(Universe!AC824="","",(Universe!AC824-$B$2556)/$C$2556)</f>
        <v/>
      </c>
      <c r="I824" s="24">
        <f>IF(Universe!AD824="","",(Universe!AD824-$B$2557)/$C$2557)</f>
        <v/>
      </c>
      <c r="J824" s="24">
        <f>IF(Universe!AE824="","",(Universe!AE824-$B$2558)/$C$2558)</f>
        <v/>
      </c>
      <c r="K824" s="24">
        <f>IF(Universe!AF824="","",(Universe!AF824-$B$2559)/$C$2559)</f>
        <v/>
      </c>
      <c r="L824" s="24">
        <f>IF(Universe!AG824="","",(Universe!AG824-$B$2560)/$C$2560)</f>
        <v/>
      </c>
      <c r="M824" s="24">
        <f>IF(Universe!AH824="","",(Universe!AH824-$B$2561)/$C$2561)</f>
        <v/>
      </c>
      <c r="N824" s="24">
        <f>IF(Universe!AI824="","",(Universe!AI824-$B$2562)/$C$2562)</f>
        <v/>
      </c>
      <c r="O824" s="24">
        <f>0.74*IF(B824="",0,B824)+0.16*IF(C824="",0,C824)+0.1*IF(D824="",0,D824)</f>
        <v/>
      </c>
      <c r="P824" s="24">
        <f>0.35*IF(E824="",0,E824)+0.35*IF(F824="",0,F824)+0.3*IF(G824="",0,G824)</f>
        <v/>
      </c>
      <c r="Q824" s="24">
        <f>0.656*IF(I824="",0,I824)+0.344*IF(H824="",0,H824)</f>
        <v/>
      </c>
      <c r="R824" s="24">
        <f>0.338*IF(J824="",0,J824)+0.662*IF(K824="",0,K824)</f>
        <v/>
      </c>
      <c r="S824" s="24">
        <f>0.38*IF(L824="",0,L824)+0.35*IF(M824="",0,M824)+0.27*IF(N824="",0,N824)</f>
        <v/>
      </c>
      <c r="T824" s="24">
        <f>IF(Universe!S824="","",((Universe!S824-$B$2565)/$C$2565)^3)</f>
        <v/>
      </c>
      <c r="U824" s="24">
        <f>IF(Universe!S824="","",(Universe!S824-$B$2565)/$C$2565)</f>
        <v/>
      </c>
      <c r="V824" s="24">
        <f>IF(Universe!T824="","",(Universe!T824-$B$2566)/$C$2566)</f>
        <v/>
      </c>
      <c r="W824" s="24">
        <f>IF(Universe!U824="","",(Universe!U824-$B$2567)/$C$2567)</f>
        <v/>
      </c>
      <c r="X824" s="24">
        <f>IF(O824="","",(O824-$B$2571)/$C$2571)</f>
        <v/>
      </c>
      <c r="Y824" s="24">
        <f>IF(T824="","",(T824-$B$2576)/$C$2576)</f>
        <v/>
      </c>
      <c r="Z824" s="24">
        <f>IF(Universe!V824="","",(Universe!V824-$B$2568)/$C$2568)</f>
        <v/>
      </c>
      <c r="AA824" s="24">
        <f>IF(P824="","",(P824-$B$2572)/$C$2572)</f>
        <v/>
      </c>
      <c r="AB824" s="24">
        <f>IF(Q824="","",(Q824-$B$2573)/$C$2573)</f>
        <v/>
      </c>
      <c r="AC824" s="24">
        <f>IF(R824="","",(R824-$B$2574)/$C$2574)</f>
        <v/>
      </c>
      <c r="AD824" s="24">
        <f>IF(S824="","",(S824-$B$2575)/$C$2575)</f>
        <v/>
      </c>
      <c r="AE824" s="24">
        <f>IF(Y824="","",Y824-(19.12044933116382+16.522174187581257*U824))</f>
        <v/>
      </c>
      <c r="AF824" s="24">
        <f>IF(X824="","",(X824-(-0.27268023098325006+0.47142105304415904*V824+-0.3189264934812436*U824)--5.286111042926227e-16)/0.7994208745952703)</f>
        <v/>
      </c>
      <c r="AG824" s="24">
        <f>IF(AA824="","",(AA824-(0.5248806186338691+-0.064206457956449*U824)-5.43454825424064e-16)/0.9977404048781155)</f>
        <v/>
      </c>
      <c r="AH824" s="25" t="n">
        <v>-1.026180956614181</v>
      </c>
      <c r="AI824" s="25" t="n">
        <v>-1.131311679600144</v>
      </c>
      <c r="AJ824" s="25" t="n">
        <v>0.1795547807901276</v>
      </c>
      <c r="AK824" s="25" t="n">
        <v>0.0401635868289856</v>
      </c>
      <c r="AL824" s="25" t="n">
        <v>2.105913420199502</v>
      </c>
      <c r="AM824" s="25" t="n">
        <v>0.2646306270138366</v>
      </c>
      <c r="AN824" s="25" t="n">
        <v>-0.5458133025366414</v>
      </c>
      <c r="AO824" s="25" t="n">
        <v>0.07311322226615639</v>
      </c>
      <c r="AP824" s="25" t="n">
        <v>-0.5723469754505282</v>
      </c>
      <c r="AQ824" s="25" t="n">
        <v>0.5853697995284372</v>
      </c>
    </row>
    <row r="825">
      <c r="A825" s="23">
        <f>Universe!A825</f>
        <v/>
      </c>
      <c r="B825" s="24">
        <f>IF(Universe!W825="","",(Universe!W825-$B$2550)/$C$2550)</f>
        <v/>
      </c>
      <c r="C825" s="24">
        <f>IF(Universe!X825="","",(Universe!X825-$B$2551)/$C$2551)</f>
        <v/>
      </c>
      <c r="D825" s="24">
        <f>IF(Universe!Y825="","",(Universe!Y825-$B$2552)/$C$2552)</f>
        <v/>
      </c>
      <c r="E825" s="24">
        <f>IF(Universe!Z825="","",(Universe!Z825-$B$2553)/$C$2553)</f>
        <v/>
      </c>
      <c r="F825" s="24">
        <f>IF(Universe!AA825="","",(Universe!AA825-$B$2554)/$C$2554)</f>
        <v/>
      </c>
      <c r="G825" s="24">
        <f>IF(Universe!AB825="","",(Universe!AB825-$B$2555)/$C$2555)</f>
        <v/>
      </c>
      <c r="H825" s="24">
        <f>IF(Universe!AC825="","",(Universe!AC825-$B$2556)/$C$2556)</f>
        <v/>
      </c>
      <c r="I825" s="24">
        <f>IF(Universe!AD825="","",(Universe!AD825-$B$2557)/$C$2557)</f>
        <v/>
      </c>
      <c r="J825" s="24">
        <f>IF(Universe!AE825="","",(Universe!AE825-$B$2558)/$C$2558)</f>
        <v/>
      </c>
      <c r="K825" s="24">
        <f>IF(Universe!AF825="","",(Universe!AF825-$B$2559)/$C$2559)</f>
        <v/>
      </c>
      <c r="L825" s="24">
        <f>IF(Universe!AG825="","",(Universe!AG825-$B$2560)/$C$2560)</f>
        <v/>
      </c>
      <c r="M825" s="24">
        <f>IF(Universe!AH825="","",(Universe!AH825-$B$2561)/$C$2561)</f>
        <v/>
      </c>
      <c r="N825" s="24">
        <f>IF(Universe!AI825="","",(Universe!AI825-$B$2562)/$C$2562)</f>
        <v/>
      </c>
      <c r="O825" s="24">
        <f>0.74*IF(B825="",0,B825)+0.16*IF(C825="",0,C825)+0.1*IF(D825="",0,D825)</f>
        <v/>
      </c>
      <c r="P825" s="24">
        <f>0.35*IF(E825="",0,E825)+0.35*IF(F825="",0,F825)+0.3*IF(G825="",0,G825)</f>
        <v/>
      </c>
      <c r="Q825" s="24">
        <f>0.656*IF(I825="",0,I825)+0.344*IF(H825="",0,H825)</f>
        <v/>
      </c>
      <c r="R825" s="24">
        <f>0.338*IF(J825="",0,J825)+0.662*IF(K825="",0,K825)</f>
        <v/>
      </c>
      <c r="S825" s="24">
        <f>0.38*IF(L825="",0,L825)+0.35*IF(M825="",0,M825)+0.27*IF(N825="",0,N825)</f>
        <v/>
      </c>
      <c r="T825" s="24">
        <f>IF(Universe!S825="","",((Universe!S825-$B$2565)/$C$2565)^3)</f>
        <v/>
      </c>
      <c r="U825" s="24">
        <f>IF(Universe!S825="","",(Universe!S825-$B$2565)/$C$2565)</f>
        <v/>
      </c>
      <c r="V825" s="24">
        <f>IF(Universe!T825="","",(Universe!T825-$B$2566)/$C$2566)</f>
        <v/>
      </c>
      <c r="W825" s="24">
        <f>IF(Universe!U825="","",(Universe!U825-$B$2567)/$C$2567)</f>
        <v/>
      </c>
      <c r="X825" s="24">
        <f>IF(O825="","",(O825-$B$2571)/$C$2571)</f>
        <v/>
      </c>
      <c r="Y825" s="24">
        <f>IF(T825="","",(T825-$B$2576)/$C$2576)</f>
        <v/>
      </c>
      <c r="Z825" s="24">
        <f>IF(Universe!V825="","",(Universe!V825-$B$2568)/$C$2568)</f>
        <v/>
      </c>
      <c r="AA825" s="24">
        <f>IF(P825="","",(P825-$B$2572)/$C$2572)</f>
        <v/>
      </c>
      <c r="AB825" s="24">
        <f>IF(Q825="","",(Q825-$B$2573)/$C$2573)</f>
        <v/>
      </c>
      <c r="AC825" s="24">
        <f>IF(R825="","",(R825-$B$2574)/$C$2574)</f>
        <v/>
      </c>
      <c r="AD825" s="24">
        <f>IF(S825="","",(S825-$B$2575)/$C$2575)</f>
        <v/>
      </c>
      <c r="AE825" s="24">
        <f>IF(Y825="","",Y825-(19.12044933116382+16.522174187581257*U825))</f>
        <v/>
      </c>
      <c r="AF825" s="24">
        <f>IF(X825="","",(X825-(-0.27268023098325006+0.47142105304415904*V825+-0.3189264934812436*U825)--5.286111042926227e-16)/0.7994208745952703)</f>
        <v/>
      </c>
      <c r="AG825" s="24">
        <f>IF(AA825="","",(AA825-(0.5248806186338691+-0.064206457956449*U825)-5.43454825424064e-16)/0.9977404048781155)</f>
        <v/>
      </c>
      <c r="AH825" s="25" t="n">
        <v>-2.043870508941145</v>
      </c>
      <c r="AI825" s="25" t="n">
        <v>-0.4168113529738861</v>
      </c>
      <c r="AJ825" s="25" t="n">
        <v>-0.5642435760342679</v>
      </c>
      <c r="AK825" s="25" t="n">
        <v>0.3733623592796237</v>
      </c>
      <c r="AL825" s="25" t="n">
        <v>3.302280451461386</v>
      </c>
      <c r="AM825" s="25" t="n">
        <v>-0.5475298000462018</v>
      </c>
      <c r="AN825" s="25" t="n">
        <v>2.450611266120557</v>
      </c>
      <c r="AO825" s="25" t="n">
        <v>-0.0519359844040227</v>
      </c>
      <c r="AP825" s="25" t="n">
        <v>-0.2532335318653587</v>
      </c>
      <c r="AQ825" s="25" t="n">
        <v>1.909520920922867</v>
      </c>
    </row>
    <row r="826">
      <c r="A826" s="23">
        <f>Universe!A826</f>
        <v/>
      </c>
      <c r="B826" s="24">
        <f>IF(Universe!W826="","",(Universe!W826-$B$2550)/$C$2550)</f>
        <v/>
      </c>
      <c r="C826" s="24">
        <f>IF(Universe!X826="","",(Universe!X826-$B$2551)/$C$2551)</f>
        <v/>
      </c>
      <c r="D826" s="24">
        <f>IF(Universe!Y826="","",(Universe!Y826-$B$2552)/$C$2552)</f>
        <v/>
      </c>
      <c r="E826" s="24">
        <f>IF(Universe!Z826="","",(Universe!Z826-$B$2553)/$C$2553)</f>
        <v/>
      </c>
      <c r="F826" s="24">
        <f>IF(Universe!AA826="","",(Universe!AA826-$B$2554)/$C$2554)</f>
        <v/>
      </c>
      <c r="G826" s="24">
        <f>IF(Universe!AB826="","",(Universe!AB826-$B$2555)/$C$2555)</f>
        <v/>
      </c>
      <c r="H826" s="24">
        <f>IF(Universe!AC826="","",(Universe!AC826-$B$2556)/$C$2556)</f>
        <v/>
      </c>
      <c r="I826" s="24">
        <f>IF(Universe!AD826="","",(Universe!AD826-$B$2557)/$C$2557)</f>
        <v/>
      </c>
      <c r="J826" s="24">
        <f>IF(Universe!AE826="","",(Universe!AE826-$B$2558)/$C$2558)</f>
        <v/>
      </c>
      <c r="K826" s="24">
        <f>IF(Universe!AF826="","",(Universe!AF826-$B$2559)/$C$2559)</f>
        <v/>
      </c>
      <c r="L826" s="24">
        <f>IF(Universe!AG826="","",(Universe!AG826-$B$2560)/$C$2560)</f>
        <v/>
      </c>
      <c r="M826" s="24">
        <f>IF(Universe!AH826="","",(Universe!AH826-$B$2561)/$C$2561)</f>
        <v/>
      </c>
      <c r="N826" s="24">
        <f>IF(Universe!AI826="","",(Universe!AI826-$B$2562)/$C$2562)</f>
        <v/>
      </c>
      <c r="O826" s="24">
        <f>0.74*IF(B826="",0,B826)+0.16*IF(C826="",0,C826)+0.1*IF(D826="",0,D826)</f>
        <v/>
      </c>
      <c r="P826" s="24">
        <f>0.35*IF(E826="",0,E826)+0.35*IF(F826="",0,F826)+0.3*IF(G826="",0,G826)</f>
        <v/>
      </c>
      <c r="Q826" s="24">
        <f>0.656*IF(I826="",0,I826)+0.344*IF(H826="",0,H826)</f>
        <v/>
      </c>
      <c r="R826" s="24">
        <f>0.338*IF(J826="",0,J826)+0.662*IF(K826="",0,K826)</f>
        <v/>
      </c>
      <c r="S826" s="24">
        <f>0.38*IF(L826="",0,L826)+0.35*IF(M826="",0,M826)+0.27*IF(N826="",0,N826)</f>
        <v/>
      </c>
      <c r="T826" s="24">
        <f>IF(Universe!S826="","",((Universe!S826-$B$2565)/$C$2565)^3)</f>
        <v/>
      </c>
      <c r="U826" s="24">
        <f>IF(Universe!S826="","",(Universe!S826-$B$2565)/$C$2565)</f>
        <v/>
      </c>
      <c r="V826" s="24">
        <f>IF(Universe!T826="","",(Universe!T826-$B$2566)/$C$2566)</f>
        <v/>
      </c>
      <c r="W826" s="24">
        <f>IF(Universe!U826="","",(Universe!U826-$B$2567)/$C$2567)</f>
        <v/>
      </c>
      <c r="X826" s="24">
        <f>IF(O826="","",(O826-$B$2571)/$C$2571)</f>
        <v/>
      </c>
      <c r="Y826" s="24">
        <f>IF(T826="","",(T826-$B$2576)/$C$2576)</f>
        <v/>
      </c>
      <c r="Z826" s="24">
        <f>IF(Universe!V826="","",(Universe!V826-$B$2568)/$C$2568)</f>
        <v/>
      </c>
      <c r="AA826" s="24">
        <f>IF(P826="","",(P826-$B$2572)/$C$2572)</f>
        <v/>
      </c>
      <c r="AB826" s="24">
        <f>IF(Q826="","",(Q826-$B$2573)/$C$2573)</f>
        <v/>
      </c>
      <c r="AC826" s="24">
        <f>IF(R826="","",(R826-$B$2574)/$C$2574)</f>
        <v/>
      </c>
      <c r="AD826" s="24">
        <f>IF(S826="","",(S826-$B$2575)/$C$2575)</f>
        <v/>
      </c>
      <c r="AE826" s="24">
        <f>IF(Y826="","",Y826-(19.12044933116382+16.522174187581257*U826))</f>
        <v/>
      </c>
      <c r="AF826" s="24">
        <f>IF(X826="","",(X826-(-0.27268023098325006+0.47142105304415904*V826+-0.3189264934812436*U826)--5.286111042926227e-16)/0.7994208745952703)</f>
        <v/>
      </c>
      <c r="AG826" s="24">
        <f>IF(AA826="","",(AA826-(0.5248806186338691+-0.064206457956449*U826)-5.43454825424064e-16)/0.9977404048781155)</f>
        <v/>
      </c>
      <c r="AH826" s="25" t="n">
        <v>-3.532385729890198</v>
      </c>
      <c r="AI826" s="25" t="n">
        <v>0.9623763829126892</v>
      </c>
      <c r="AJ826" s="25" t="n">
        <v>-0.58913476518388</v>
      </c>
      <c r="AK826" s="25" t="n">
        <v>0.5232979354118327</v>
      </c>
      <c r="AL826" s="25" t="n">
        <v>1.9029189134724</v>
      </c>
      <c r="AM826" s="25" t="n">
        <v>0.412946815372648</v>
      </c>
      <c r="AN826" s="25" t="n">
        <v>0.2092363082650946</v>
      </c>
      <c r="AO826" s="25" t="n">
        <v>-0.2091126460387558</v>
      </c>
      <c r="AP826" s="25" t="n">
        <v>2.512442329893757</v>
      </c>
      <c r="AQ826" s="25" t="n">
        <v>-0.4537484053698658</v>
      </c>
    </row>
    <row r="827">
      <c r="A827" s="23">
        <f>Universe!A827</f>
        <v/>
      </c>
      <c r="B827" s="24">
        <f>IF(Universe!W827="","",(Universe!W827-$B$2550)/$C$2550)</f>
        <v/>
      </c>
      <c r="C827" s="24">
        <f>IF(Universe!X827="","",(Universe!X827-$B$2551)/$C$2551)</f>
        <v/>
      </c>
      <c r="D827" s="24">
        <f>IF(Universe!Y827="","",(Universe!Y827-$B$2552)/$C$2552)</f>
        <v/>
      </c>
      <c r="E827" s="24">
        <f>IF(Universe!Z827="","",(Universe!Z827-$B$2553)/$C$2553)</f>
        <v/>
      </c>
      <c r="F827" s="24">
        <f>IF(Universe!AA827="","",(Universe!AA827-$B$2554)/$C$2554)</f>
        <v/>
      </c>
      <c r="G827" s="24">
        <f>IF(Universe!AB827="","",(Universe!AB827-$B$2555)/$C$2555)</f>
        <v/>
      </c>
      <c r="H827" s="24">
        <f>IF(Universe!AC827="","",(Universe!AC827-$B$2556)/$C$2556)</f>
        <v/>
      </c>
      <c r="I827" s="24">
        <f>IF(Universe!AD827="","",(Universe!AD827-$B$2557)/$C$2557)</f>
        <v/>
      </c>
      <c r="J827" s="24">
        <f>IF(Universe!AE827="","",(Universe!AE827-$B$2558)/$C$2558)</f>
        <v/>
      </c>
      <c r="K827" s="24">
        <f>IF(Universe!AF827="","",(Universe!AF827-$B$2559)/$C$2559)</f>
        <v/>
      </c>
      <c r="L827" s="24">
        <f>IF(Universe!AG827="","",(Universe!AG827-$B$2560)/$C$2560)</f>
        <v/>
      </c>
      <c r="M827" s="24">
        <f>IF(Universe!AH827="","",(Universe!AH827-$B$2561)/$C$2561)</f>
        <v/>
      </c>
      <c r="N827" s="24">
        <f>IF(Universe!AI827="","",(Universe!AI827-$B$2562)/$C$2562)</f>
        <v/>
      </c>
      <c r="O827" s="24">
        <f>0.74*IF(B827="",0,B827)+0.16*IF(C827="",0,C827)+0.1*IF(D827="",0,D827)</f>
        <v/>
      </c>
      <c r="P827" s="24">
        <f>0.35*IF(E827="",0,E827)+0.35*IF(F827="",0,F827)+0.3*IF(G827="",0,G827)</f>
        <v/>
      </c>
      <c r="Q827" s="24">
        <f>0.656*IF(I827="",0,I827)+0.344*IF(H827="",0,H827)</f>
        <v/>
      </c>
      <c r="R827" s="24">
        <f>0.338*IF(J827="",0,J827)+0.662*IF(K827="",0,K827)</f>
        <v/>
      </c>
      <c r="S827" s="24">
        <f>0.38*IF(L827="",0,L827)+0.35*IF(M827="",0,M827)+0.27*IF(N827="",0,N827)</f>
        <v/>
      </c>
      <c r="T827" s="24">
        <f>IF(Universe!S827="","",((Universe!S827-$B$2565)/$C$2565)^3)</f>
        <v/>
      </c>
      <c r="U827" s="24">
        <f>IF(Universe!S827="","",(Universe!S827-$B$2565)/$C$2565)</f>
        <v/>
      </c>
      <c r="V827" s="24">
        <f>IF(Universe!T827="","",(Universe!T827-$B$2566)/$C$2566)</f>
        <v/>
      </c>
      <c r="W827" s="24">
        <f>IF(Universe!U827="","",(Universe!U827-$B$2567)/$C$2567)</f>
        <v/>
      </c>
      <c r="X827" s="24">
        <f>IF(O827="","",(O827-$B$2571)/$C$2571)</f>
        <v/>
      </c>
      <c r="Y827" s="24">
        <f>IF(T827="","",(T827-$B$2576)/$C$2576)</f>
        <v/>
      </c>
      <c r="Z827" s="24">
        <f>IF(Universe!V827="","",(Universe!V827-$B$2568)/$C$2568)</f>
        <v/>
      </c>
      <c r="AA827" s="24">
        <f>IF(P827="","",(P827-$B$2572)/$C$2572)</f>
        <v/>
      </c>
      <c r="AB827" s="24">
        <f>IF(Q827="","",(Q827-$B$2573)/$C$2573)</f>
        <v/>
      </c>
      <c r="AC827" s="24">
        <f>IF(R827="","",(R827-$B$2574)/$C$2574)</f>
        <v/>
      </c>
      <c r="AD827" s="24">
        <f>IF(S827="","",(S827-$B$2575)/$C$2575)</f>
        <v/>
      </c>
      <c r="AE827" s="24">
        <f>IF(Y827="","",Y827-(19.12044933116382+16.522174187581257*U827))</f>
        <v/>
      </c>
      <c r="AF827" s="24">
        <f>IF(X827="","",(X827-(-0.27268023098325006+0.47142105304415904*V827+-0.3189264934812436*U827)--5.286111042926227e-16)/0.7994208745952703)</f>
        <v/>
      </c>
      <c r="AG827" s="24">
        <f>IF(AA827="","",(AA827-(0.5248806186338691+-0.064206457956449*U827)-5.43454825424064e-16)/0.9977404048781155)</f>
        <v/>
      </c>
      <c r="AH827" s="25" t="n">
        <v>-4.065983883668141</v>
      </c>
      <c r="AI827" s="25" t="n">
        <v>-0.1614264073829888</v>
      </c>
      <c r="AJ827" s="25" t="n">
        <v>-0.0889861355713229</v>
      </c>
      <c r="AK827" s="25" t="n">
        <v>-0.3017504308627203</v>
      </c>
      <c r="AL827" s="25" t="n">
        <v>0.0710514367865805</v>
      </c>
      <c r="AM827" s="25" t="n">
        <v>0.309355138288935</v>
      </c>
      <c r="AN827" s="25" t="n">
        <v>-1.882431732255998</v>
      </c>
      <c r="AO827" s="25" t="n">
        <v>-0.1709229339496629</v>
      </c>
      <c r="AP827" s="25" t="n">
        <v>-2.584150896561096</v>
      </c>
      <c r="AQ827" s="25" t="n">
        <v>0.8198156011457303</v>
      </c>
    </row>
    <row r="828">
      <c r="A828" s="23">
        <f>Universe!A828</f>
        <v/>
      </c>
      <c r="B828" s="24">
        <f>IF(Universe!W828="","",(Universe!W828-$B$2550)/$C$2550)</f>
        <v/>
      </c>
      <c r="C828" s="24">
        <f>IF(Universe!X828="","",(Universe!X828-$B$2551)/$C$2551)</f>
        <v/>
      </c>
      <c r="D828" s="24">
        <f>IF(Universe!Y828="","",(Universe!Y828-$B$2552)/$C$2552)</f>
        <v/>
      </c>
      <c r="E828" s="24">
        <f>IF(Universe!Z828="","",(Universe!Z828-$B$2553)/$C$2553)</f>
        <v/>
      </c>
      <c r="F828" s="24">
        <f>IF(Universe!AA828="","",(Universe!AA828-$B$2554)/$C$2554)</f>
        <v/>
      </c>
      <c r="G828" s="24">
        <f>IF(Universe!AB828="","",(Universe!AB828-$B$2555)/$C$2555)</f>
        <v/>
      </c>
      <c r="H828" s="24">
        <f>IF(Universe!AC828="","",(Universe!AC828-$B$2556)/$C$2556)</f>
        <v/>
      </c>
      <c r="I828" s="24">
        <f>IF(Universe!AD828="","",(Universe!AD828-$B$2557)/$C$2557)</f>
        <v/>
      </c>
      <c r="J828" s="24">
        <f>IF(Universe!AE828="","",(Universe!AE828-$B$2558)/$C$2558)</f>
        <v/>
      </c>
      <c r="K828" s="24">
        <f>IF(Universe!AF828="","",(Universe!AF828-$B$2559)/$C$2559)</f>
        <v/>
      </c>
      <c r="L828" s="24">
        <f>IF(Universe!AG828="","",(Universe!AG828-$B$2560)/$C$2560)</f>
        <v/>
      </c>
      <c r="M828" s="24">
        <f>IF(Universe!AH828="","",(Universe!AH828-$B$2561)/$C$2561)</f>
        <v/>
      </c>
      <c r="N828" s="24">
        <f>IF(Universe!AI828="","",(Universe!AI828-$B$2562)/$C$2562)</f>
        <v/>
      </c>
      <c r="O828" s="24">
        <f>0.74*IF(B828="",0,B828)+0.16*IF(C828="",0,C828)+0.1*IF(D828="",0,D828)</f>
        <v/>
      </c>
      <c r="P828" s="24">
        <f>0.35*IF(E828="",0,E828)+0.35*IF(F828="",0,F828)+0.3*IF(G828="",0,G828)</f>
        <v/>
      </c>
      <c r="Q828" s="24">
        <f>0.656*IF(I828="",0,I828)+0.344*IF(H828="",0,H828)</f>
        <v/>
      </c>
      <c r="R828" s="24">
        <f>0.338*IF(J828="",0,J828)+0.662*IF(K828="",0,K828)</f>
        <v/>
      </c>
      <c r="S828" s="24">
        <f>0.38*IF(L828="",0,L828)+0.35*IF(M828="",0,M828)+0.27*IF(N828="",0,N828)</f>
        <v/>
      </c>
      <c r="T828" s="24">
        <f>IF(Universe!S828="","",((Universe!S828-$B$2565)/$C$2565)^3)</f>
        <v/>
      </c>
      <c r="U828" s="24">
        <f>IF(Universe!S828="","",(Universe!S828-$B$2565)/$C$2565)</f>
        <v/>
      </c>
      <c r="V828" s="24">
        <f>IF(Universe!T828="","",(Universe!T828-$B$2566)/$C$2566)</f>
        <v/>
      </c>
      <c r="W828" s="24">
        <f>IF(Universe!U828="","",(Universe!U828-$B$2567)/$C$2567)</f>
        <v/>
      </c>
      <c r="X828" s="24">
        <f>IF(O828="","",(O828-$B$2571)/$C$2571)</f>
        <v/>
      </c>
      <c r="Y828" s="24">
        <f>IF(T828="","",(T828-$B$2576)/$C$2576)</f>
        <v/>
      </c>
      <c r="Z828" s="24">
        <f>IF(Universe!V828="","",(Universe!V828-$B$2568)/$C$2568)</f>
        <v/>
      </c>
      <c r="AA828" s="24">
        <f>IF(P828="","",(P828-$B$2572)/$C$2572)</f>
        <v/>
      </c>
      <c r="AB828" s="24">
        <f>IF(Q828="","",(Q828-$B$2573)/$C$2573)</f>
        <v/>
      </c>
      <c r="AC828" s="24">
        <f>IF(R828="","",(R828-$B$2574)/$C$2574)</f>
        <v/>
      </c>
      <c r="AD828" s="24">
        <f>IF(S828="","",(S828-$B$2575)/$C$2575)</f>
        <v/>
      </c>
      <c r="AE828" s="24">
        <f>IF(Y828="","",Y828-(19.12044933116382+16.522174187581257*U828))</f>
        <v/>
      </c>
      <c r="AF828" s="24">
        <f>IF(X828="","",(X828-(-0.27268023098325006+0.47142105304415904*V828+-0.3189264934812436*U828)--5.286111042926227e-16)/0.7994208745952703)</f>
        <v/>
      </c>
      <c r="AG828" s="24">
        <f>IF(AA828="","",(AA828-(0.5248806186338691+-0.064206457956449*U828)-5.43454825424064e-16)/0.9977404048781155)</f>
        <v/>
      </c>
      <c r="AH828" s="25" t="n">
        <v>-2.775710971216377</v>
      </c>
      <c r="AI828" s="25" t="n">
        <v>0.4027495681070318</v>
      </c>
      <c r="AJ828" s="25" t="n">
        <v>-0.4502121358211308</v>
      </c>
      <c r="AK828" s="25" t="n">
        <v>-0.6522553920628196</v>
      </c>
      <c r="AL828" s="25" t="n">
        <v>3.205620993607216</v>
      </c>
      <c r="AM828" s="25" t="n">
        <v>0.2366995879877351</v>
      </c>
      <c r="AN828" s="25" t="n">
        <v>-3.276392867090442</v>
      </c>
      <c r="AO828" s="25" t="n">
        <v>-0.0223410706357786</v>
      </c>
      <c r="AP828" s="25" t="n">
        <v>0.2429549224839769</v>
      </c>
      <c r="AQ828" s="25" t="n">
        <v>0.2219994990314413</v>
      </c>
    </row>
    <row r="829">
      <c r="A829" s="23">
        <f>Universe!A829</f>
        <v/>
      </c>
      <c r="B829" s="24">
        <f>IF(Universe!W829="","",(Universe!W829-$B$2550)/$C$2550)</f>
        <v/>
      </c>
      <c r="C829" s="24">
        <f>IF(Universe!X829="","",(Universe!X829-$B$2551)/$C$2551)</f>
        <v/>
      </c>
      <c r="D829" s="24">
        <f>IF(Universe!Y829="","",(Universe!Y829-$B$2552)/$C$2552)</f>
        <v/>
      </c>
      <c r="E829" s="24">
        <f>IF(Universe!Z829="","",(Universe!Z829-$B$2553)/$C$2553)</f>
        <v/>
      </c>
      <c r="F829" s="24">
        <f>IF(Universe!AA829="","",(Universe!AA829-$B$2554)/$C$2554)</f>
        <v/>
      </c>
      <c r="G829" s="24">
        <f>IF(Universe!AB829="","",(Universe!AB829-$B$2555)/$C$2555)</f>
        <v/>
      </c>
      <c r="H829" s="24">
        <f>IF(Universe!AC829="","",(Universe!AC829-$B$2556)/$C$2556)</f>
        <v/>
      </c>
      <c r="I829" s="24">
        <f>IF(Universe!AD829="","",(Universe!AD829-$B$2557)/$C$2557)</f>
        <v/>
      </c>
      <c r="J829" s="24">
        <f>IF(Universe!AE829="","",(Universe!AE829-$B$2558)/$C$2558)</f>
        <v/>
      </c>
      <c r="K829" s="24">
        <f>IF(Universe!AF829="","",(Universe!AF829-$B$2559)/$C$2559)</f>
        <v/>
      </c>
      <c r="L829" s="24">
        <f>IF(Universe!AG829="","",(Universe!AG829-$B$2560)/$C$2560)</f>
        <v/>
      </c>
      <c r="M829" s="24">
        <f>IF(Universe!AH829="","",(Universe!AH829-$B$2561)/$C$2561)</f>
        <v/>
      </c>
      <c r="N829" s="24">
        <f>IF(Universe!AI829="","",(Universe!AI829-$B$2562)/$C$2562)</f>
        <v/>
      </c>
      <c r="O829" s="24">
        <f>0.74*IF(B829="",0,B829)+0.16*IF(C829="",0,C829)+0.1*IF(D829="",0,D829)</f>
        <v/>
      </c>
      <c r="P829" s="24">
        <f>0.35*IF(E829="",0,E829)+0.35*IF(F829="",0,F829)+0.3*IF(G829="",0,G829)</f>
        <v/>
      </c>
      <c r="Q829" s="24">
        <f>0.656*IF(I829="",0,I829)+0.344*IF(H829="",0,H829)</f>
        <v/>
      </c>
      <c r="R829" s="24">
        <f>0.338*IF(J829="",0,J829)+0.662*IF(K829="",0,K829)</f>
        <v/>
      </c>
      <c r="S829" s="24">
        <f>0.38*IF(L829="",0,L829)+0.35*IF(M829="",0,M829)+0.27*IF(N829="",0,N829)</f>
        <v/>
      </c>
      <c r="T829" s="24">
        <f>IF(Universe!S829="","",((Universe!S829-$B$2565)/$C$2565)^3)</f>
        <v/>
      </c>
      <c r="U829" s="24">
        <f>IF(Universe!S829="","",(Universe!S829-$B$2565)/$C$2565)</f>
        <v/>
      </c>
      <c r="V829" s="24">
        <f>IF(Universe!T829="","",(Universe!T829-$B$2566)/$C$2566)</f>
        <v/>
      </c>
      <c r="W829" s="24">
        <f>IF(Universe!U829="","",(Universe!U829-$B$2567)/$C$2567)</f>
        <v/>
      </c>
      <c r="X829" s="24">
        <f>IF(O829="","",(O829-$B$2571)/$C$2571)</f>
        <v/>
      </c>
      <c r="Y829" s="24">
        <f>IF(T829="","",(T829-$B$2576)/$C$2576)</f>
        <v/>
      </c>
      <c r="Z829" s="24">
        <f>IF(Universe!V829="","",(Universe!V829-$B$2568)/$C$2568)</f>
        <v/>
      </c>
      <c r="AA829" s="24">
        <f>IF(P829="","",(P829-$B$2572)/$C$2572)</f>
        <v/>
      </c>
      <c r="AB829" s="24">
        <f>IF(Q829="","",(Q829-$B$2573)/$C$2573)</f>
        <v/>
      </c>
      <c r="AC829" s="24">
        <f>IF(R829="","",(R829-$B$2574)/$C$2574)</f>
        <v/>
      </c>
      <c r="AD829" s="24">
        <f>IF(S829="","",(S829-$B$2575)/$C$2575)</f>
        <v/>
      </c>
      <c r="AE829" s="24">
        <f>IF(Y829="","",Y829-(19.12044933116382+16.522174187581257*U829))</f>
        <v/>
      </c>
      <c r="AF829" s="24">
        <f>IF(X829="","",(X829-(-0.27268023098325006+0.47142105304415904*V829+-0.3189264934812436*U829)--5.286111042926227e-16)/0.7994208745952703)</f>
        <v/>
      </c>
      <c r="AG829" s="24">
        <f>IF(AA829="","",(AA829-(0.5248806186338691+-0.064206457956449*U829)-5.43454825424064e-16)/0.9977404048781155)</f>
        <v/>
      </c>
      <c r="AH829" s="25" t="n">
        <v>-3.303519385143012</v>
      </c>
      <c r="AI829" s="25" t="n">
        <v>0.4625524560387992</v>
      </c>
      <c r="AJ829" s="25" t="n">
        <v>0.055290065371171</v>
      </c>
      <c r="AK829" s="25" t="n">
        <v>-0.5022128765036938</v>
      </c>
      <c r="AL829" s="25" t="n">
        <v>2.445389528467239</v>
      </c>
      <c r="AM829" s="25" t="n">
        <v>0.0007799514571222</v>
      </c>
      <c r="AN829" s="25" t="n">
        <v>0.4962686086454784</v>
      </c>
      <c r="AO829" s="25" t="n">
        <v>0.0673226821314995</v>
      </c>
      <c r="AP829" s="25" t="n">
        <v>-0.0969688263778351</v>
      </c>
      <c r="AQ829" s="25" t="n">
        <v>-0.614827099846972</v>
      </c>
    </row>
    <row r="830">
      <c r="A830" s="23">
        <f>Universe!A830</f>
        <v/>
      </c>
      <c r="B830" s="24">
        <f>IF(Universe!W830="","",(Universe!W830-$B$2550)/$C$2550)</f>
        <v/>
      </c>
      <c r="C830" s="24">
        <f>IF(Universe!X830="","",(Universe!X830-$B$2551)/$C$2551)</f>
        <v/>
      </c>
      <c r="D830" s="24">
        <f>IF(Universe!Y830="","",(Universe!Y830-$B$2552)/$C$2552)</f>
        <v/>
      </c>
      <c r="E830" s="24">
        <f>IF(Universe!Z830="","",(Universe!Z830-$B$2553)/$C$2553)</f>
        <v/>
      </c>
      <c r="F830" s="24">
        <f>IF(Universe!AA830="","",(Universe!AA830-$B$2554)/$C$2554)</f>
        <v/>
      </c>
      <c r="G830" s="24">
        <f>IF(Universe!AB830="","",(Universe!AB830-$B$2555)/$C$2555)</f>
        <v/>
      </c>
      <c r="H830" s="24">
        <f>IF(Universe!AC830="","",(Universe!AC830-$B$2556)/$C$2556)</f>
        <v/>
      </c>
      <c r="I830" s="24">
        <f>IF(Universe!AD830="","",(Universe!AD830-$B$2557)/$C$2557)</f>
        <v/>
      </c>
      <c r="J830" s="24">
        <f>IF(Universe!AE830="","",(Universe!AE830-$B$2558)/$C$2558)</f>
        <v/>
      </c>
      <c r="K830" s="24">
        <f>IF(Universe!AF830="","",(Universe!AF830-$B$2559)/$C$2559)</f>
        <v/>
      </c>
      <c r="L830" s="24">
        <f>IF(Universe!AG830="","",(Universe!AG830-$B$2560)/$C$2560)</f>
        <v/>
      </c>
      <c r="M830" s="24">
        <f>IF(Universe!AH830="","",(Universe!AH830-$B$2561)/$C$2561)</f>
        <v/>
      </c>
      <c r="N830" s="24">
        <f>IF(Universe!AI830="","",(Universe!AI830-$B$2562)/$C$2562)</f>
        <v/>
      </c>
      <c r="O830" s="24">
        <f>0.74*IF(B830="",0,B830)+0.16*IF(C830="",0,C830)+0.1*IF(D830="",0,D830)</f>
        <v/>
      </c>
      <c r="P830" s="24">
        <f>0.35*IF(E830="",0,E830)+0.35*IF(F830="",0,F830)+0.3*IF(G830="",0,G830)</f>
        <v/>
      </c>
      <c r="Q830" s="24">
        <f>0.656*IF(I830="",0,I830)+0.344*IF(H830="",0,H830)</f>
        <v/>
      </c>
      <c r="R830" s="24">
        <f>0.338*IF(J830="",0,J830)+0.662*IF(K830="",0,K830)</f>
        <v/>
      </c>
      <c r="S830" s="24">
        <f>0.38*IF(L830="",0,L830)+0.35*IF(M830="",0,M830)+0.27*IF(N830="",0,N830)</f>
        <v/>
      </c>
      <c r="T830" s="24">
        <f>IF(Universe!S830="","",((Universe!S830-$B$2565)/$C$2565)^3)</f>
        <v/>
      </c>
      <c r="U830" s="24">
        <f>IF(Universe!S830="","",(Universe!S830-$B$2565)/$C$2565)</f>
        <v/>
      </c>
      <c r="V830" s="24">
        <f>IF(Universe!T830="","",(Universe!T830-$B$2566)/$C$2566)</f>
        <v/>
      </c>
      <c r="W830" s="24">
        <f>IF(Universe!U830="","",(Universe!U830-$B$2567)/$C$2567)</f>
        <v/>
      </c>
      <c r="X830" s="24">
        <f>IF(O830="","",(O830-$B$2571)/$C$2571)</f>
        <v/>
      </c>
      <c r="Y830" s="24">
        <f>IF(T830="","",(T830-$B$2576)/$C$2576)</f>
        <v/>
      </c>
      <c r="Z830" s="24">
        <f>IF(Universe!V830="","",(Universe!V830-$B$2568)/$C$2568)</f>
        <v/>
      </c>
      <c r="AA830" s="24">
        <f>IF(P830="","",(P830-$B$2572)/$C$2572)</f>
        <v/>
      </c>
      <c r="AB830" s="24">
        <f>IF(Q830="","",(Q830-$B$2573)/$C$2573)</f>
        <v/>
      </c>
      <c r="AC830" s="24">
        <f>IF(R830="","",(R830-$B$2574)/$C$2574)</f>
        <v/>
      </c>
      <c r="AD830" s="24">
        <f>IF(S830="","",(S830-$B$2575)/$C$2575)</f>
        <v/>
      </c>
      <c r="AE830" s="24">
        <f>IF(Y830="","",Y830-(19.12044933116382+16.522174187581257*U830))</f>
        <v/>
      </c>
      <c r="AF830" s="24">
        <f>IF(X830="","",(X830-(-0.27268023098325006+0.47142105304415904*V830+-0.3189264934812436*U830)--5.286111042926227e-16)/0.7994208745952703)</f>
        <v/>
      </c>
      <c r="AG830" s="24">
        <f>IF(AA830="","",(AA830-(0.5248806186338691+-0.064206457956449*U830)-5.43454825424064e-16)/0.9977404048781155)</f>
        <v/>
      </c>
      <c r="AH830" s="25" t="n">
        <v>-3.523401045559213</v>
      </c>
      <c r="AI830" s="25" t="n">
        <v>-0.2082616577538199</v>
      </c>
      <c r="AJ830" s="25" t="n">
        <v>-0.4318352520766252</v>
      </c>
      <c r="AK830" s="25" t="n">
        <v>1.010244633074696</v>
      </c>
      <c r="AL830" s="25" t="n">
        <v>1.92683155075886</v>
      </c>
      <c r="AM830" s="25" t="n">
        <v>-0.9355036099665144</v>
      </c>
      <c r="AN830" s="25" t="n">
        <v>1.803036226667251</v>
      </c>
      <c r="AO830" s="25" t="n">
        <v>-0.2886757667877375</v>
      </c>
      <c r="AP830" s="25" t="n">
        <v>1.547147658694657</v>
      </c>
      <c r="AQ830" s="25" t="n">
        <v>-0.07770600587793459</v>
      </c>
    </row>
    <row r="831">
      <c r="A831" s="23">
        <f>Universe!A831</f>
        <v/>
      </c>
      <c r="B831" s="24">
        <f>IF(Universe!W831="","",(Universe!W831-$B$2550)/$C$2550)</f>
        <v/>
      </c>
      <c r="C831" s="24">
        <f>IF(Universe!X831="","",(Universe!X831-$B$2551)/$C$2551)</f>
        <v/>
      </c>
      <c r="D831" s="24">
        <f>IF(Universe!Y831="","",(Universe!Y831-$B$2552)/$C$2552)</f>
        <v/>
      </c>
      <c r="E831" s="24">
        <f>IF(Universe!Z831="","",(Universe!Z831-$B$2553)/$C$2553)</f>
        <v/>
      </c>
      <c r="F831" s="24">
        <f>IF(Universe!AA831="","",(Universe!AA831-$B$2554)/$C$2554)</f>
        <v/>
      </c>
      <c r="G831" s="24">
        <f>IF(Universe!AB831="","",(Universe!AB831-$B$2555)/$C$2555)</f>
        <v/>
      </c>
      <c r="H831" s="24">
        <f>IF(Universe!AC831="","",(Universe!AC831-$B$2556)/$C$2556)</f>
        <v/>
      </c>
      <c r="I831" s="24">
        <f>IF(Universe!AD831="","",(Universe!AD831-$B$2557)/$C$2557)</f>
        <v/>
      </c>
      <c r="J831" s="24">
        <f>IF(Universe!AE831="","",(Universe!AE831-$B$2558)/$C$2558)</f>
        <v/>
      </c>
      <c r="K831" s="24">
        <f>IF(Universe!AF831="","",(Universe!AF831-$B$2559)/$C$2559)</f>
        <v/>
      </c>
      <c r="L831" s="24">
        <f>IF(Universe!AG831="","",(Universe!AG831-$B$2560)/$C$2560)</f>
        <v/>
      </c>
      <c r="M831" s="24">
        <f>IF(Universe!AH831="","",(Universe!AH831-$B$2561)/$C$2561)</f>
        <v/>
      </c>
      <c r="N831" s="24">
        <f>IF(Universe!AI831="","",(Universe!AI831-$B$2562)/$C$2562)</f>
        <v/>
      </c>
      <c r="O831" s="24">
        <f>0.74*IF(B831="",0,B831)+0.16*IF(C831="",0,C831)+0.1*IF(D831="",0,D831)</f>
        <v/>
      </c>
      <c r="P831" s="24">
        <f>0.35*IF(E831="",0,E831)+0.35*IF(F831="",0,F831)+0.3*IF(G831="",0,G831)</f>
        <v/>
      </c>
      <c r="Q831" s="24">
        <f>0.656*IF(I831="",0,I831)+0.344*IF(H831="",0,H831)</f>
        <v/>
      </c>
      <c r="R831" s="24">
        <f>0.338*IF(J831="",0,J831)+0.662*IF(K831="",0,K831)</f>
        <v/>
      </c>
      <c r="S831" s="24">
        <f>0.38*IF(L831="",0,L831)+0.35*IF(M831="",0,M831)+0.27*IF(N831="",0,N831)</f>
        <v/>
      </c>
      <c r="T831" s="24">
        <f>IF(Universe!S831="","",((Universe!S831-$B$2565)/$C$2565)^3)</f>
        <v/>
      </c>
      <c r="U831" s="24">
        <f>IF(Universe!S831="","",(Universe!S831-$B$2565)/$C$2565)</f>
        <v/>
      </c>
      <c r="V831" s="24">
        <f>IF(Universe!T831="","",(Universe!T831-$B$2566)/$C$2566)</f>
        <v/>
      </c>
      <c r="W831" s="24">
        <f>IF(Universe!U831="","",(Universe!U831-$B$2567)/$C$2567)</f>
        <v/>
      </c>
      <c r="X831" s="24">
        <f>IF(O831="","",(O831-$B$2571)/$C$2571)</f>
        <v/>
      </c>
      <c r="Y831" s="24">
        <f>IF(T831="","",(T831-$B$2576)/$C$2576)</f>
        <v/>
      </c>
      <c r="Z831" s="24">
        <f>IF(Universe!V831="","",(Universe!V831-$B$2568)/$C$2568)</f>
        <v/>
      </c>
      <c r="AA831" s="24">
        <f>IF(P831="","",(P831-$B$2572)/$C$2572)</f>
        <v/>
      </c>
      <c r="AB831" s="24">
        <f>IF(Q831="","",(Q831-$B$2573)/$C$2573)</f>
        <v/>
      </c>
      <c r="AC831" s="24">
        <f>IF(R831="","",(R831-$B$2574)/$C$2574)</f>
        <v/>
      </c>
      <c r="AD831" s="24">
        <f>IF(S831="","",(S831-$B$2575)/$C$2575)</f>
        <v/>
      </c>
      <c r="AE831" s="24">
        <f>IF(Y831="","",Y831-(19.12044933116382+16.522174187581257*U831))</f>
        <v/>
      </c>
      <c r="AF831" s="24">
        <f>IF(X831="","",(X831-(-0.27268023098325006+0.47142105304415904*V831+-0.3189264934812436*U831)--5.286111042926227e-16)/0.7994208745952703)</f>
        <v/>
      </c>
      <c r="AG831" s="24">
        <f>IF(AA831="","",(AA831-(0.5248806186338691+-0.064206457956449*U831)-5.43454825424064e-16)/0.9977404048781155)</f>
        <v/>
      </c>
      <c r="AH831" s="25" t="n">
        <v>-3.159301922513635</v>
      </c>
      <c r="AI831" s="25" t="n">
        <v>-0.8424039052150835</v>
      </c>
      <c r="AJ831" s="25" t="n">
        <v>-1.526081319024932</v>
      </c>
      <c r="AK831" s="25" t="n">
        <v>2.305689462637447</v>
      </c>
      <c r="AL831" s="25" t="n">
        <v>2.71845968140076</v>
      </c>
      <c r="AM831" s="25" t="n">
        <v>0.9747781233022476</v>
      </c>
      <c r="AN831" s="25" t="n">
        <v>1.198866263491813</v>
      </c>
      <c r="AO831" s="25" t="n">
        <v>-0.1540946076676658</v>
      </c>
      <c r="AP831" s="25" t="n">
        <v>0.323670342781734</v>
      </c>
      <c r="AQ831" s="25" t="n">
        <v>0.2879006285648617</v>
      </c>
    </row>
    <row r="832">
      <c r="A832" s="23">
        <f>Universe!A832</f>
        <v/>
      </c>
      <c r="B832" s="24">
        <f>IF(Universe!W832="","",(Universe!W832-$B$2550)/$C$2550)</f>
        <v/>
      </c>
      <c r="C832" s="24">
        <f>IF(Universe!X832="","",(Universe!X832-$B$2551)/$C$2551)</f>
        <v/>
      </c>
      <c r="D832" s="24">
        <f>IF(Universe!Y832="","",(Universe!Y832-$B$2552)/$C$2552)</f>
        <v/>
      </c>
      <c r="E832" s="24">
        <f>IF(Universe!Z832="","",(Universe!Z832-$B$2553)/$C$2553)</f>
        <v/>
      </c>
      <c r="F832" s="24">
        <f>IF(Universe!AA832="","",(Universe!AA832-$B$2554)/$C$2554)</f>
        <v/>
      </c>
      <c r="G832" s="24">
        <f>IF(Universe!AB832="","",(Universe!AB832-$B$2555)/$C$2555)</f>
        <v/>
      </c>
      <c r="H832" s="24">
        <f>IF(Universe!AC832="","",(Universe!AC832-$B$2556)/$C$2556)</f>
        <v/>
      </c>
      <c r="I832" s="24">
        <f>IF(Universe!AD832="","",(Universe!AD832-$B$2557)/$C$2557)</f>
        <v/>
      </c>
      <c r="J832" s="24">
        <f>IF(Universe!AE832="","",(Universe!AE832-$B$2558)/$C$2558)</f>
        <v/>
      </c>
      <c r="K832" s="24">
        <f>IF(Universe!AF832="","",(Universe!AF832-$B$2559)/$C$2559)</f>
        <v/>
      </c>
      <c r="L832" s="24">
        <f>IF(Universe!AG832="","",(Universe!AG832-$B$2560)/$C$2560)</f>
        <v/>
      </c>
      <c r="M832" s="24">
        <f>IF(Universe!AH832="","",(Universe!AH832-$B$2561)/$C$2561)</f>
        <v/>
      </c>
      <c r="N832" s="24">
        <f>IF(Universe!AI832="","",(Universe!AI832-$B$2562)/$C$2562)</f>
        <v/>
      </c>
      <c r="O832" s="24">
        <f>0.74*IF(B832="",0,B832)+0.16*IF(C832="",0,C832)+0.1*IF(D832="",0,D832)</f>
        <v/>
      </c>
      <c r="P832" s="24">
        <f>0.35*IF(E832="",0,E832)+0.35*IF(F832="",0,F832)+0.3*IF(G832="",0,G832)</f>
        <v/>
      </c>
      <c r="Q832" s="24">
        <f>0.656*IF(I832="",0,I832)+0.344*IF(H832="",0,H832)</f>
        <v/>
      </c>
      <c r="R832" s="24">
        <f>0.338*IF(J832="",0,J832)+0.662*IF(K832="",0,K832)</f>
        <v/>
      </c>
      <c r="S832" s="24">
        <f>0.38*IF(L832="",0,L832)+0.35*IF(M832="",0,M832)+0.27*IF(N832="",0,N832)</f>
        <v/>
      </c>
      <c r="T832" s="24">
        <f>IF(Universe!S832="","",((Universe!S832-$B$2565)/$C$2565)^3)</f>
        <v/>
      </c>
      <c r="U832" s="24">
        <f>IF(Universe!S832="","",(Universe!S832-$B$2565)/$C$2565)</f>
        <v/>
      </c>
      <c r="V832" s="24">
        <f>IF(Universe!T832="","",(Universe!T832-$B$2566)/$C$2566)</f>
        <v/>
      </c>
      <c r="W832" s="24">
        <f>IF(Universe!U832="","",(Universe!U832-$B$2567)/$C$2567)</f>
        <v/>
      </c>
      <c r="X832" s="24">
        <f>IF(O832="","",(O832-$B$2571)/$C$2571)</f>
        <v/>
      </c>
      <c r="Y832" s="24">
        <f>IF(T832="","",(T832-$B$2576)/$C$2576)</f>
        <v/>
      </c>
      <c r="Z832" s="24">
        <f>IF(Universe!V832="","",(Universe!V832-$B$2568)/$C$2568)</f>
        <v/>
      </c>
      <c r="AA832" s="24">
        <f>IF(P832="","",(P832-$B$2572)/$C$2572)</f>
        <v/>
      </c>
      <c r="AB832" s="24">
        <f>IF(Q832="","",(Q832-$B$2573)/$C$2573)</f>
        <v/>
      </c>
      <c r="AC832" s="24">
        <f>IF(R832="","",(R832-$B$2574)/$C$2574)</f>
        <v/>
      </c>
      <c r="AD832" s="24">
        <f>IF(S832="","",(S832-$B$2575)/$C$2575)</f>
        <v/>
      </c>
      <c r="AE832" s="24">
        <f>IF(Y832="","",Y832-(19.12044933116382+16.522174187581257*U832))</f>
        <v/>
      </c>
      <c r="AF832" s="24">
        <f>IF(X832="","",(X832-(-0.27268023098325006+0.47142105304415904*V832+-0.3189264934812436*U832)--5.286111042926227e-16)/0.7994208745952703)</f>
        <v/>
      </c>
      <c r="AG832" s="24">
        <f>IF(AA832="","",(AA832-(0.5248806186338691+-0.064206457956449*U832)-5.43454825424064e-16)/0.9977404048781155)</f>
        <v/>
      </c>
      <c r="AH832" s="25" t="n">
        <v>-3.005035794971732</v>
      </c>
      <c r="AI832" s="25" t="n">
        <v>0.273828619056774</v>
      </c>
      <c r="AJ832" s="25" t="n">
        <v>0.6757380145836452</v>
      </c>
      <c r="AK832" s="25" t="n">
        <v>0.4425319186161426</v>
      </c>
      <c r="AL832" s="25" t="n">
        <v>2.954816029748597</v>
      </c>
      <c r="AM832" s="25" t="n">
        <v>-0.2115913638398195</v>
      </c>
      <c r="AN832" s="25" t="n">
        <v>0.5934089418358391</v>
      </c>
      <c r="AO832" s="25" t="n">
        <v>-0.3690591195821588</v>
      </c>
      <c r="AP832" s="25" t="n">
        <v>0.8425059328485326</v>
      </c>
      <c r="AQ832" s="25" t="n">
        <v>-0.4103912472701422</v>
      </c>
    </row>
    <row r="833">
      <c r="A833" s="23">
        <f>Universe!A833</f>
        <v/>
      </c>
      <c r="B833" s="24">
        <f>IF(Universe!W833="","",(Universe!W833-$B$2550)/$C$2550)</f>
        <v/>
      </c>
      <c r="C833" s="24">
        <f>IF(Universe!X833="","",(Universe!X833-$B$2551)/$C$2551)</f>
        <v/>
      </c>
      <c r="D833" s="24">
        <f>IF(Universe!Y833="","",(Universe!Y833-$B$2552)/$C$2552)</f>
        <v/>
      </c>
      <c r="E833" s="24">
        <f>IF(Universe!Z833="","",(Universe!Z833-$B$2553)/$C$2553)</f>
        <v/>
      </c>
      <c r="F833" s="24">
        <f>IF(Universe!AA833="","",(Universe!AA833-$B$2554)/$C$2554)</f>
        <v/>
      </c>
      <c r="G833" s="24">
        <f>IF(Universe!AB833="","",(Universe!AB833-$B$2555)/$C$2555)</f>
        <v/>
      </c>
      <c r="H833" s="24">
        <f>IF(Universe!AC833="","",(Universe!AC833-$B$2556)/$C$2556)</f>
        <v/>
      </c>
      <c r="I833" s="24">
        <f>IF(Universe!AD833="","",(Universe!AD833-$B$2557)/$C$2557)</f>
        <v/>
      </c>
      <c r="J833" s="24">
        <f>IF(Universe!AE833="","",(Universe!AE833-$B$2558)/$C$2558)</f>
        <v/>
      </c>
      <c r="K833" s="24">
        <f>IF(Universe!AF833="","",(Universe!AF833-$B$2559)/$C$2559)</f>
        <v/>
      </c>
      <c r="L833" s="24">
        <f>IF(Universe!AG833="","",(Universe!AG833-$B$2560)/$C$2560)</f>
        <v/>
      </c>
      <c r="M833" s="24">
        <f>IF(Universe!AH833="","",(Universe!AH833-$B$2561)/$C$2561)</f>
        <v/>
      </c>
      <c r="N833" s="24">
        <f>IF(Universe!AI833="","",(Universe!AI833-$B$2562)/$C$2562)</f>
        <v/>
      </c>
      <c r="O833" s="24">
        <f>0.74*IF(B833="",0,B833)+0.16*IF(C833="",0,C833)+0.1*IF(D833="",0,D833)</f>
        <v/>
      </c>
      <c r="P833" s="24">
        <f>0.35*IF(E833="",0,E833)+0.35*IF(F833="",0,F833)+0.3*IF(G833="",0,G833)</f>
        <v/>
      </c>
      <c r="Q833" s="24">
        <f>0.656*IF(I833="",0,I833)+0.344*IF(H833="",0,H833)</f>
        <v/>
      </c>
      <c r="R833" s="24">
        <f>0.338*IF(J833="",0,J833)+0.662*IF(K833="",0,K833)</f>
        <v/>
      </c>
      <c r="S833" s="24">
        <f>0.38*IF(L833="",0,L833)+0.35*IF(M833="",0,M833)+0.27*IF(N833="",0,N833)</f>
        <v/>
      </c>
      <c r="T833" s="24">
        <f>IF(Universe!S833="","",((Universe!S833-$B$2565)/$C$2565)^3)</f>
        <v/>
      </c>
      <c r="U833" s="24">
        <f>IF(Universe!S833="","",(Universe!S833-$B$2565)/$C$2565)</f>
        <v/>
      </c>
      <c r="V833" s="24">
        <f>IF(Universe!T833="","",(Universe!T833-$B$2566)/$C$2566)</f>
        <v/>
      </c>
      <c r="W833" s="24">
        <f>IF(Universe!U833="","",(Universe!U833-$B$2567)/$C$2567)</f>
        <v/>
      </c>
      <c r="X833" s="24">
        <f>IF(O833="","",(O833-$B$2571)/$C$2571)</f>
        <v/>
      </c>
      <c r="Y833" s="24">
        <f>IF(T833="","",(T833-$B$2576)/$C$2576)</f>
        <v/>
      </c>
      <c r="Z833" s="24">
        <f>IF(Universe!V833="","",(Universe!V833-$B$2568)/$C$2568)</f>
        <v/>
      </c>
      <c r="AA833" s="24">
        <f>IF(P833="","",(P833-$B$2572)/$C$2572)</f>
        <v/>
      </c>
      <c r="AB833" s="24">
        <f>IF(Q833="","",(Q833-$B$2573)/$C$2573)</f>
        <v/>
      </c>
      <c r="AC833" s="24">
        <f>IF(R833="","",(R833-$B$2574)/$C$2574)</f>
        <v/>
      </c>
      <c r="AD833" s="24">
        <f>IF(S833="","",(S833-$B$2575)/$C$2575)</f>
        <v/>
      </c>
      <c r="AE833" s="24">
        <f>IF(Y833="","",Y833-(19.12044933116382+16.522174187581257*U833))</f>
        <v/>
      </c>
      <c r="AF833" s="24">
        <f>IF(X833="","",(X833-(-0.27268023098325006+0.47142105304415904*V833+-0.3189264934812436*U833)--5.286111042926227e-16)/0.7994208745952703)</f>
        <v/>
      </c>
      <c r="AG833" s="24">
        <f>IF(AA833="","",(AA833-(0.5248806186338691+-0.064206457956449*U833)-5.43454825424064e-16)/0.9977404048781155)</f>
        <v/>
      </c>
      <c r="AH833" s="25" t="n">
        <v>-1.720586035255812</v>
      </c>
      <c r="AI833" s="25" t="n">
        <v>1.602399754635869</v>
      </c>
      <c r="AJ833" s="25" t="n">
        <v>0.3483426561737656</v>
      </c>
      <c r="AK833" s="25" t="n">
        <v>-1.047574282325561</v>
      </c>
      <c r="AL833" s="25" t="n">
        <v>3.059741740620856</v>
      </c>
      <c r="AM833" s="25" t="n">
        <v>-0.1169158554312641</v>
      </c>
      <c r="AN833" s="25" t="n">
        <v>0.4657067826129837</v>
      </c>
      <c r="AO833" s="25" t="n">
        <v>-0.0356891620508842</v>
      </c>
      <c r="AP833" s="25" t="n">
        <v>-0.8598568133502772</v>
      </c>
      <c r="AQ833" s="25" t="n">
        <v>-0.1276436104962044</v>
      </c>
    </row>
    <row r="834">
      <c r="A834" s="23">
        <f>Universe!A834</f>
        <v/>
      </c>
      <c r="B834" s="24">
        <f>IF(Universe!W834="","",(Universe!W834-$B$2550)/$C$2550)</f>
        <v/>
      </c>
      <c r="C834" s="24">
        <f>IF(Universe!X834="","",(Universe!X834-$B$2551)/$C$2551)</f>
        <v/>
      </c>
      <c r="D834" s="24">
        <f>IF(Universe!Y834="","",(Universe!Y834-$B$2552)/$C$2552)</f>
        <v/>
      </c>
      <c r="E834" s="24">
        <f>IF(Universe!Z834="","",(Universe!Z834-$B$2553)/$C$2553)</f>
        <v/>
      </c>
      <c r="F834" s="24">
        <f>IF(Universe!AA834="","",(Universe!AA834-$B$2554)/$C$2554)</f>
        <v/>
      </c>
      <c r="G834" s="24">
        <f>IF(Universe!AB834="","",(Universe!AB834-$B$2555)/$C$2555)</f>
        <v/>
      </c>
      <c r="H834" s="24">
        <f>IF(Universe!AC834="","",(Universe!AC834-$B$2556)/$C$2556)</f>
        <v/>
      </c>
      <c r="I834" s="24">
        <f>IF(Universe!AD834="","",(Universe!AD834-$B$2557)/$C$2557)</f>
        <v/>
      </c>
      <c r="J834" s="24">
        <f>IF(Universe!AE834="","",(Universe!AE834-$B$2558)/$C$2558)</f>
        <v/>
      </c>
      <c r="K834" s="24">
        <f>IF(Universe!AF834="","",(Universe!AF834-$B$2559)/$C$2559)</f>
        <v/>
      </c>
      <c r="L834" s="24">
        <f>IF(Universe!AG834="","",(Universe!AG834-$B$2560)/$C$2560)</f>
        <v/>
      </c>
      <c r="M834" s="24">
        <f>IF(Universe!AH834="","",(Universe!AH834-$B$2561)/$C$2561)</f>
        <v/>
      </c>
      <c r="N834" s="24">
        <f>IF(Universe!AI834="","",(Universe!AI834-$B$2562)/$C$2562)</f>
        <v/>
      </c>
      <c r="O834" s="24">
        <f>0.74*IF(B834="",0,B834)+0.16*IF(C834="",0,C834)+0.1*IF(D834="",0,D834)</f>
        <v/>
      </c>
      <c r="P834" s="24">
        <f>0.35*IF(E834="",0,E834)+0.35*IF(F834="",0,F834)+0.3*IF(G834="",0,G834)</f>
        <v/>
      </c>
      <c r="Q834" s="24">
        <f>0.656*IF(I834="",0,I834)+0.344*IF(H834="",0,H834)</f>
        <v/>
      </c>
      <c r="R834" s="24">
        <f>0.338*IF(J834="",0,J834)+0.662*IF(K834="",0,K834)</f>
        <v/>
      </c>
      <c r="S834" s="24">
        <f>0.38*IF(L834="",0,L834)+0.35*IF(M834="",0,M834)+0.27*IF(N834="",0,N834)</f>
        <v/>
      </c>
      <c r="T834" s="24">
        <f>IF(Universe!S834="","",((Universe!S834-$B$2565)/$C$2565)^3)</f>
        <v/>
      </c>
      <c r="U834" s="24">
        <f>IF(Universe!S834="","",(Universe!S834-$B$2565)/$C$2565)</f>
        <v/>
      </c>
      <c r="V834" s="24">
        <f>IF(Universe!T834="","",(Universe!T834-$B$2566)/$C$2566)</f>
        <v/>
      </c>
      <c r="W834" s="24">
        <f>IF(Universe!U834="","",(Universe!U834-$B$2567)/$C$2567)</f>
        <v/>
      </c>
      <c r="X834" s="24">
        <f>IF(O834="","",(O834-$B$2571)/$C$2571)</f>
        <v/>
      </c>
      <c r="Y834" s="24">
        <f>IF(T834="","",(T834-$B$2576)/$C$2576)</f>
        <v/>
      </c>
      <c r="Z834" s="24">
        <f>IF(Universe!V834="","",(Universe!V834-$B$2568)/$C$2568)</f>
        <v/>
      </c>
      <c r="AA834" s="24">
        <f>IF(P834="","",(P834-$B$2572)/$C$2572)</f>
        <v/>
      </c>
      <c r="AB834" s="24">
        <f>IF(Q834="","",(Q834-$B$2573)/$C$2573)</f>
        <v/>
      </c>
      <c r="AC834" s="24">
        <f>IF(R834="","",(R834-$B$2574)/$C$2574)</f>
        <v/>
      </c>
      <c r="AD834" s="24">
        <f>IF(S834="","",(S834-$B$2575)/$C$2575)</f>
        <v/>
      </c>
      <c r="AE834" s="24">
        <f>IF(Y834="","",Y834-(19.12044933116382+16.522174187581257*U834))</f>
        <v/>
      </c>
      <c r="AF834" s="24">
        <f>IF(X834="","",(X834-(-0.27268023098325006+0.47142105304415904*V834+-0.3189264934812436*U834)--5.286111042926227e-16)/0.7994208745952703)</f>
        <v/>
      </c>
      <c r="AG834" s="24">
        <f>IF(AA834="","",(AA834-(0.5248806186338691+-0.064206457956449*U834)-5.43454825424064e-16)/0.9977404048781155)</f>
        <v/>
      </c>
      <c r="AH834" s="25" t="n">
        <v>-1.540274510924744</v>
      </c>
      <c r="AI834" s="25" t="n">
        <v>-1.653482007093008</v>
      </c>
      <c r="AJ834" s="25" t="n">
        <v>-0.037203857369392</v>
      </c>
      <c r="AK834" s="25" t="n">
        <v>-0.0321847625224495</v>
      </c>
      <c r="AL834" s="25" t="n">
        <v>2.862877837588309</v>
      </c>
      <c r="AM834" s="25" t="n">
        <v>0.5521075722630031</v>
      </c>
      <c r="AN834" s="25" t="n">
        <v>0.044732255208327</v>
      </c>
      <c r="AO834" s="25" t="n">
        <v>0.0878578157820958</v>
      </c>
      <c r="AP834" s="25" t="n">
        <v>-0.566828638958812</v>
      </c>
      <c r="AQ834" s="25" t="n">
        <v>0.5664990743089269</v>
      </c>
    </row>
    <row r="835">
      <c r="A835" s="23">
        <f>Universe!A835</f>
        <v/>
      </c>
      <c r="B835" s="24">
        <f>IF(Universe!W835="","",(Universe!W835-$B$2550)/$C$2550)</f>
        <v/>
      </c>
      <c r="C835" s="24">
        <f>IF(Universe!X835="","",(Universe!X835-$B$2551)/$C$2551)</f>
        <v/>
      </c>
      <c r="D835" s="24">
        <f>IF(Universe!Y835="","",(Universe!Y835-$B$2552)/$C$2552)</f>
        <v/>
      </c>
      <c r="E835" s="24">
        <f>IF(Universe!Z835="","",(Universe!Z835-$B$2553)/$C$2553)</f>
        <v/>
      </c>
      <c r="F835" s="24">
        <f>IF(Universe!AA835="","",(Universe!AA835-$B$2554)/$C$2554)</f>
        <v/>
      </c>
      <c r="G835" s="24">
        <f>IF(Universe!AB835="","",(Universe!AB835-$B$2555)/$C$2555)</f>
        <v/>
      </c>
      <c r="H835" s="24">
        <f>IF(Universe!AC835="","",(Universe!AC835-$B$2556)/$C$2556)</f>
        <v/>
      </c>
      <c r="I835" s="24">
        <f>IF(Universe!AD835="","",(Universe!AD835-$B$2557)/$C$2557)</f>
        <v/>
      </c>
      <c r="J835" s="24">
        <f>IF(Universe!AE835="","",(Universe!AE835-$B$2558)/$C$2558)</f>
        <v/>
      </c>
      <c r="K835" s="24">
        <f>IF(Universe!AF835="","",(Universe!AF835-$B$2559)/$C$2559)</f>
        <v/>
      </c>
      <c r="L835" s="24">
        <f>IF(Universe!AG835="","",(Universe!AG835-$B$2560)/$C$2560)</f>
        <v/>
      </c>
      <c r="M835" s="24">
        <f>IF(Universe!AH835="","",(Universe!AH835-$B$2561)/$C$2561)</f>
        <v/>
      </c>
      <c r="N835" s="24">
        <f>IF(Universe!AI835="","",(Universe!AI835-$B$2562)/$C$2562)</f>
        <v/>
      </c>
      <c r="O835" s="24">
        <f>0.74*IF(B835="",0,B835)+0.16*IF(C835="",0,C835)+0.1*IF(D835="",0,D835)</f>
        <v/>
      </c>
      <c r="P835" s="24">
        <f>0.35*IF(E835="",0,E835)+0.35*IF(F835="",0,F835)+0.3*IF(G835="",0,G835)</f>
        <v/>
      </c>
      <c r="Q835" s="24">
        <f>0.656*IF(I835="",0,I835)+0.344*IF(H835="",0,H835)</f>
        <v/>
      </c>
      <c r="R835" s="24">
        <f>0.338*IF(J835="",0,J835)+0.662*IF(K835="",0,K835)</f>
        <v/>
      </c>
      <c r="S835" s="24">
        <f>0.38*IF(L835="",0,L835)+0.35*IF(M835="",0,M835)+0.27*IF(N835="",0,N835)</f>
        <v/>
      </c>
      <c r="T835" s="24">
        <f>IF(Universe!S835="","",((Universe!S835-$B$2565)/$C$2565)^3)</f>
        <v/>
      </c>
      <c r="U835" s="24">
        <f>IF(Universe!S835="","",(Universe!S835-$B$2565)/$C$2565)</f>
        <v/>
      </c>
      <c r="V835" s="24">
        <f>IF(Universe!T835="","",(Universe!T835-$B$2566)/$C$2566)</f>
        <v/>
      </c>
      <c r="W835" s="24">
        <f>IF(Universe!U835="","",(Universe!U835-$B$2567)/$C$2567)</f>
        <v/>
      </c>
      <c r="X835" s="24">
        <f>IF(O835="","",(O835-$B$2571)/$C$2571)</f>
        <v/>
      </c>
      <c r="Y835" s="24">
        <f>IF(T835="","",(T835-$B$2576)/$C$2576)</f>
        <v/>
      </c>
      <c r="Z835" s="24">
        <f>IF(Universe!V835="","",(Universe!V835-$B$2568)/$C$2568)</f>
        <v/>
      </c>
      <c r="AA835" s="24">
        <f>IF(P835="","",(P835-$B$2572)/$C$2572)</f>
        <v/>
      </c>
      <c r="AB835" s="24">
        <f>IF(Q835="","",(Q835-$B$2573)/$C$2573)</f>
        <v/>
      </c>
      <c r="AC835" s="24">
        <f>IF(R835="","",(R835-$B$2574)/$C$2574)</f>
        <v/>
      </c>
      <c r="AD835" s="24">
        <f>IF(S835="","",(S835-$B$2575)/$C$2575)</f>
        <v/>
      </c>
      <c r="AE835" s="24">
        <f>IF(Y835="","",Y835-(19.12044933116382+16.522174187581257*U835))</f>
        <v/>
      </c>
      <c r="AF835" s="24">
        <f>IF(X835="","",(X835-(-0.27268023098325006+0.47142105304415904*V835+-0.3189264934812436*U835)--5.286111042926227e-16)/0.7994208745952703)</f>
        <v/>
      </c>
      <c r="AG835" s="24">
        <f>IF(AA835="","",(AA835-(0.5248806186338691+-0.064206457956449*U835)-5.43454825424064e-16)/0.9977404048781155)</f>
        <v/>
      </c>
      <c r="AH835" s="25" t="n">
        <v>-2.65244480519484</v>
      </c>
      <c r="AI835" s="25" t="n">
        <v>-0.515243028478565</v>
      </c>
      <c r="AJ835" s="25" t="n">
        <v>-0.8056741366341086</v>
      </c>
      <c r="AK835" s="25" t="n">
        <v>-0.4492799612918164</v>
      </c>
      <c r="AL835" s="25" t="n">
        <v>3.293569514698773</v>
      </c>
      <c r="AM835" s="25" t="n">
        <v>0.0522173686238819</v>
      </c>
      <c r="AN835" s="25" t="n">
        <v>-0.9550020049714132</v>
      </c>
      <c r="AO835" s="25" t="n">
        <v>0.1125075296390278</v>
      </c>
      <c r="AP835" s="25" t="n">
        <v>-0.2930173424841654</v>
      </c>
      <c r="AQ835" s="25" t="n">
        <v>0.5477584190615638</v>
      </c>
    </row>
    <row r="836">
      <c r="A836" s="23">
        <f>Universe!A836</f>
        <v/>
      </c>
      <c r="B836" s="24">
        <f>IF(Universe!W836="","",(Universe!W836-$B$2550)/$C$2550)</f>
        <v/>
      </c>
      <c r="C836" s="24">
        <f>IF(Universe!X836="","",(Universe!X836-$B$2551)/$C$2551)</f>
        <v/>
      </c>
      <c r="D836" s="24">
        <f>IF(Universe!Y836="","",(Universe!Y836-$B$2552)/$C$2552)</f>
        <v/>
      </c>
      <c r="E836" s="24">
        <f>IF(Universe!Z836="","",(Universe!Z836-$B$2553)/$C$2553)</f>
        <v/>
      </c>
      <c r="F836" s="24">
        <f>IF(Universe!AA836="","",(Universe!AA836-$B$2554)/$C$2554)</f>
        <v/>
      </c>
      <c r="G836" s="24">
        <f>IF(Universe!AB836="","",(Universe!AB836-$B$2555)/$C$2555)</f>
        <v/>
      </c>
      <c r="H836" s="24">
        <f>IF(Universe!AC836="","",(Universe!AC836-$B$2556)/$C$2556)</f>
        <v/>
      </c>
      <c r="I836" s="24">
        <f>IF(Universe!AD836="","",(Universe!AD836-$B$2557)/$C$2557)</f>
        <v/>
      </c>
      <c r="J836" s="24">
        <f>IF(Universe!AE836="","",(Universe!AE836-$B$2558)/$C$2558)</f>
        <v/>
      </c>
      <c r="K836" s="24">
        <f>IF(Universe!AF836="","",(Universe!AF836-$B$2559)/$C$2559)</f>
        <v/>
      </c>
      <c r="L836" s="24">
        <f>IF(Universe!AG836="","",(Universe!AG836-$B$2560)/$C$2560)</f>
        <v/>
      </c>
      <c r="M836" s="24">
        <f>IF(Universe!AH836="","",(Universe!AH836-$B$2561)/$C$2561)</f>
        <v/>
      </c>
      <c r="N836" s="24">
        <f>IF(Universe!AI836="","",(Universe!AI836-$B$2562)/$C$2562)</f>
        <v/>
      </c>
      <c r="O836" s="24">
        <f>0.74*IF(B836="",0,B836)+0.16*IF(C836="",0,C836)+0.1*IF(D836="",0,D836)</f>
        <v/>
      </c>
      <c r="P836" s="24">
        <f>0.35*IF(E836="",0,E836)+0.35*IF(F836="",0,F836)+0.3*IF(G836="",0,G836)</f>
        <v/>
      </c>
      <c r="Q836" s="24">
        <f>0.656*IF(I836="",0,I836)+0.344*IF(H836="",0,H836)</f>
        <v/>
      </c>
      <c r="R836" s="24">
        <f>0.338*IF(J836="",0,J836)+0.662*IF(K836="",0,K836)</f>
        <v/>
      </c>
      <c r="S836" s="24">
        <f>0.38*IF(L836="",0,L836)+0.35*IF(M836="",0,M836)+0.27*IF(N836="",0,N836)</f>
        <v/>
      </c>
      <c r="T836" s="24">
        <f>IF(Universe!S836="","",((Universe!S836-$B$2565)/$C$2565)^3)</f>
        <v/>
      </c>
      <c r="U836" s="24">
        <f>IF(Universe!S836="","",(Universe!S836-$B$2565)/$C$2565)</f>
        <v/>
      </c>
      <c r="V836" s="24">
        <f>IF(Universe!T836="","",(Universe!T836-$B$2566)/$C$2566)</f>
        <v/>
      </c>
      <c r="W836" s="24">
        <f>IF(Universe!U836="","",(Universe!U836-$B$2567)/$C$2567)</f>
        <v/>
      </c>
      <c r="X836" s="24">
        <f>IF(O836="","",(O836-$B$2571)/$C$2571)</f>
        <v/>
      </c>
      <c r="Y836" s="24">
        <f>IF(T836="","",(T836-$B$2576)/$C$2576)</f>
        <v/>
      </c>
      <c r="Z836" s="24">
        <f>IF(Universe!V836="","",(Universe!V836-$B$2568)/$C$2568)</f>
        <v/>
      </c>
      <c r="AA836" s="24">
        <f>IF(P836="","",(P836-$B$2572)/$C$2572)</f>
        <v/>
      </c>
      <c r="AB836" s="24">
        <f>IF(Q836="","",(Q836-$B$2573)/$C$2573)</f>
        <v/>
      </c>
      <c r="AC836" s="24">
        <f>IF(R836="","",(R836-$B$2574)/$C$2574)</f>
        <v/>
      </c>
      <c r="AD836" s="24">
        <f>IF(S836="","",(S836-$B$2575)/$C$2575)</f>
        <v/>
      </c>
      <c r="AE836" s="24">
        <f>IF(Y836="","",Y836-(19.12044933116382+16.522174187581257*U836))</f>
        <v/>
      </c>
      <c r="AF836" s="24">
        <f>IF(X836="","",(X836-(-0.27268023098325006+0.47142105304415904*V836+-0.3189264934812436*U836)--5.286111042926227e-16)/0.7994208745952703)</f>
        <v/>
      </c>
      <c r="AG836" s="24">
        <f>IF(AA836="","",(AA836-(0.5248806186338691+-0.064206457956449*U836)-5.43454825424064e-16)/0.9977404048781155)</f>
        <v/>
      </c>
      <c r="AH836" s="25" t="n">
        <v>-0.9624219149334372</v>
      </c>
      <c r="AI836" s="25" t="n">
        <v>-1.0089403563028</v>
      </c>
      <c r="AJ836" s="25" t="n">
        <v>-0.4751244766556752</v>
      </c>
      <c r="AK836" s="25" t="n">
        <v>0.1068428675859077</v>
      </c>
      <c r="AL836" s="25" t="n">
        <v>1.995409427189418</v>
      </c>
      <c r="AM836" s="25" t="n">
        <v>0.0231681061643586</v>
      </c>
      <c r="AN836" s="25" t="n">
        <v>-0.2375667879328467</v>
      </c>
      <c r="AO836" s="25" t="n">
        <v>-0.0402616974299629</v>
      </c>
      <c r="AP836" s="25" t="n">
        <v>-0.1541797604629873</v>
      </c>
      <c r="AQ836" s="25" t="n">
        <v>-0.5316099623101472</v>
      </c>
    </row>
    <row r="837">
      <c r="A837" s="23">
        <f>Universe!A837</f>
        <v/>
      </c>
      <c r="B837" s="24">
        <f>IF(Universe!W837="","",(Universe!W837-$B$2550)/$C$2550)</f>
        <v/>
      </c>
      <c r="C837" s="24">
        <f>IF(Universe!X837="","",(Universe!X837-$B$2551)/$C$2551)</f>
        <v/>
      </c>
      <c r="D837" s="24">
        <f>IF(Universe!Y837="","",(Universe!Y837-$B$2552)/$C$2552)</f>
        <v/>
      </c>
      <c r="E837" s="24">
        <f>IF(Universe!Z837="","",(Universe!Z837-$B$2553)/$C$2553)</f>
        <v/>
      </c>
      <c r="F837" s="24">
        <f>IF(Universe!AA837="","",(Universe!AA837-$B$2554)/$C$2554)</f>
        <v/>
      </c>
      <c r="G837" s="24">
        <f>IF(Universe!AB837="","",(Universe!AB837-$B$2555)/$C$2555)</f>
        <v/>
      </c>
      <c r="H837" s="24">
        <f>IF(Universe!AC837="","",(Universe!AC837-$B$2556)/$C$2556)</f>
        <v/>
      </c>
      <c r="I837" s="24">
        <f>IF(Universe!AD837="","",(Universe!AD837-$B$2557)/$C$2557)</f>
        <v/>
      </c>
      <c r="J837" s="24">
        <f>IF(Universe!AE837="","",(Universe!AE837-$B$2558)/$C$2558)</f>
        <v/>
      </c>
      <c r="K837" s="24">
        <f>IF(Universe!AF837="","",(Universe!AF837-$B$2559)/$C$2559)</f>
        <v/>
      </c>
      <c r="L837" s="24">
        <f>IF(Universe!AG837="","",(Universe!AG837-$B$2560)/$C$2560)</f>
        <v/>
      </c>
      <c r="M837" s="24">
        <f>IF(Universe!AH837="","",(Universe!AH837-$B$2561)/$C$2561)</f>
        <v/>
      </c>
      <c r="N837" s="24">
        <f>IF(Universe!AI837="","",(Universe!AI837-$B$2562)/$C$2562)</f>
        <v/>
      </c>
      <c r="O837" s="24">
        <f>0.74*IF(B837="",0,B837)+0.16*IF(C837="",0,C837)+0.1*IF(D837="",0,D837)</f>
        <v/>
      </c>
      <c r="P837" s="24">
        <f>0.35*IF(E837="",0,E837)+0.35*IF(F837="",0,F837)+0.3*IF(G837="",0,G837)</f>
        <v/>
      </c>
      <c r="Q837" s="24">
        <f>0.656*IF(I837="",0,I837)+0.344*IF(H837="",0,H837)</f>
        <v/>
      </c>
      <c r="R837" s="24">
        <f>0.338*IF(J837="",0,J837)+0.662*IF(K837="",0,K837)</f>
        <v/>
      </c>
      <c r="S837" s="24">
        <f>0.38*IF(L837="",0,L837)+0.35*IF(M837="",0,M837)+0.27*IF(N837="",0,N837)</f>
        <v/>
      </c>
      <c r="T837" s="24">
        <f>IF(Universe!S837="","",((Universe!S837-$B$2565)/$C$2565)^3)</f>
        <v/>
      </c>
      <c r="U837" s="24">
        <f>IF(Universe!S837="","",(Universe!S837-$B$2565)/$C$2565)</f>
        <v/>
      </c>
      <c r="V837" s="24">
        <f>IF(Universe!T837="","",(Universe!T837-$B$2566)/$C$2566)</f>
        <v/>
      </c>
      <c r="W837" s="24">
        <f>IF(Universe!U837="","",(Universe!U837-$B$2567)/$C$2567)</f>
        <v/>
      </c>
      <c r="X837" s="24">
        <f>IF(O837="","",(O837-$B$2571)/$C$2571)</f>
        <v/>
      </c>
      <c r="Y837" s="24">
        <f>IF(T837="","",(T837-$B$2576)/$C$2576)</f>
        <v/>
      </c>
      <c r="Z837" s="24">
        <f>IF(Universe!V837="","",(Universe!V837-$B$2568)/$C$2568)</f>
        <v/>
      </c>
      <c r="AA837" s="24">
        <f>IF(P837="","",(P837-$B$2572)/$C$2572)</f>
        <v/>
      </c>
      <c r="AB837" s="24">
        <f>IF(Q837="","",(Q837-$B$2573)/$C$2573)</f>
        <v/>
      </c>
      <c r="AC837" s="24">
        <f>IF(R837="","",(R837-$B$2574)/$C$2574)</f>
        <v/>
      </c>
      <c r="AD837" s="24">
        <f>IF(S837="","",(S837-$B$2575)/$C$2575)</f>
        <v/>
      </c>
      <c r="AE837" s="24">
        <f>IF(Y837="","",Y837-(19.12044933116382+16.522174187581257*U837))</f>
        <v/>
      </c>
      <c r="AF837" s="24">
        <f>IF(X837="","",(X837-(-0.27268023098325006+0.47142105304415904*V837+-0.3189264934812436*U837)--5.286111042926227e-16)/0.7994208745952703)</f>
        <v/>
      </c>
      <c r="AG837" s="24">
        <f>IF(AA837="","",(AA837-(0.5248806186338691+-0.064206457956449*U837)-5.43454825424064e-16)/0.9977404048781155)</f>
        <v/>
      </c>
      <c r="AH837" s="25" t="n">
        <v>-1.638289121572523</v>
      </c>
      <c r="AI837" s="25" t="n">
        <v>0.5616081893287826</v>
      </c>
      <c r="AJ837" s="25" t="n">
        <v>0.2229110334561135</v>
      </c>
      <c r="AK837" s="25" t="n">
        <v>-0.7282257828613711</v>
      </c>
      <c r="AL837" s="25" t="n">
        <v>2.974942772198605</v>
      </c>
      <c r="AM837" s="25" t="n">
        <v>0.5313747939993212</v>
      </c>
      <c r="AN837" s="25" t="n">
        <v>-0.5993229128399657</v>
      </c>
      <c r="AO837" s="25" t="n">
        <v>0.1261095493771079</v>
      </c>
      <c r="AP837" s="25" t="n">
        <v>-0.1617237354467659</v>
      </c>
      <c r="AQ837" s="25" t="n">
        <v>-0.4391246111683489</v>
      </c>
    </row>
    <row r="838">
      <c r="A838" s="23">
        <f>Universe!A838</f>
        <v/>
      </c>
      <c r="B838" s="24">
        <f>IF(Universe!W838="","",(Universe!W838-$B$2550)/$C$2550)</f>
        <v/>
      </c>
      <c r="C838" s="24">
        <f>IF(Universe!X838="","",(Universe!X838-$B$2551)/$C$2551)</f>
        <v/>
      </c>
      <c r="D838" s="24">
        <f>IF(Universe!Y838="","",(Universe!Y838-$B$2552)/$C$2552)</f>
        <v/>
      </c>
      <c r="E838" s="24">
        <f>IF(Universe!Z838="","",(Universe!Z838-$B$2553)/$C$2553)</f>
        <v/>
      </c>
      <c r="F838" s="24">
        <f>IF(Universe!AA838="","",(Universe!AA838-$B$2554)/$C$2554)</f>
        <v/>
      </c>
      <c r="G838" s="24">
        <f>IF(Universe!AB838="","",(Universe!AB838-$B$2555)/$C$2555)</f>
        <v/>
      </c>
      <c r="H838" s="24">
        <f>IF(Universe!AC838="","",(Universe!AC838-$B$2556)/$C$2556)</f>
        <v/>
      </c>
      <c r="I838" s="24">
        <f>IF(Universe!AD838="","",(Universe!AD838-$B$2557)/$C$2557)</f>
        <v/>
      </c>
      <c r="J838" s="24">
        <f>IF(Universe!AE838="","",(Universe!AE838-$B$2558)/$C$2558)</f>
        <v/>
      </c>
      <c r="K838" s="24">
        <f>IF(Universe!AF838="","",(Universe!AF838-$B$2559)/$C$2559)</f>
        <v/>
      </c>
      <c r="L838" s="24">
        <f>IF(Universe!AG838="","",(Universe!AG838-$B$2560)/$C$2560)</f>
        <v/>
      </c>
      <c r="M838" s="24">
        <f>IF(Universe!AH838="","",(Universe!AH838-$B$2561)/$C$2561)</f>
        <v/>
      </c>
      <c r="N838" s="24">
        <f>IF(Universe!AI838="","",(Universe!AI838-$B$2562)/$C$2562)</f>
        <v/>
      </c>
      <c r="O838" s="24">
        <f>0.74*IF(B838="",0,B838)+0.16*IF(C838="",0,C838)+0.1*IF(D838="",0,D838)</f>
        <v/>
      </c>
      <c r="P838" s="24">
        <f>0.35*IF(E838="",0,E838)+0.35*IF(F838="",0,F838)+0.3*IF(G838="",0,G838)</f>
        <v/>
      </c>
      <c r="Q838" s="24">
        <f>0.656*IF(I838="",0,I838)+0.344*IF(H838="",0,H838)</f>
        <v/>
      </c>
      <c r="R838" s="24">
        <f>0.338*IF(J838="",0,J838)+0.662*IF(K838="",0,K838)</f>
        <v/>
      </c>
      <c r="S838" s="24">
        <f>0.38*IF(L838="",0,L838)+0.35*IF(M838="",0,M838)+0.27*IF(N838="",0,N838)</f>
        <v/>
      </c>
      <c r="T838" s="24">
        <f>IF(Universe!S838="","",((Universe!S838-$B$2565)/$C$2565)^3)</f>
        <v/>
      </c>
      <c r="U838" s="24">
        <f>IF(Universe!S838="","",(Universe!S838-$B$2565)/$C$2565)</f>
        <v/>
      </c>
      <c r="V838" s="24">
        <f>IF(Universe!T838="","",(Universe!T838-$B$2566)/$C$2566)</f>
        <v/>
      </c>
      <c r="W838" s="24">
        <f>IF(Universe!U838="","",(Universe!U838-$B$2567)/$C$2567)</f>
        <v/>
      </c>
      <c r="X838" s="24">
        <f>IF(O838="","",(O838-$B$2571)/$C$2571)</f>
        <v/>
      </c>
      <c r="Y838" s="24">
        <f>IF(T838="","",(T838-$B$2576)/$C$2576)</f>
        <v/>
      </c>
      <c r="Z838" s="24">
        <f>IF(Universe!V838="","",(Universe!V838-$B$2568)/$C$2568)</f>
        <v/>
      </c>
      <c r="AA838" s="24">
        <f>IF(P838="","",(P838-$B$2572)/$C$2572)</f>
        <v/>
      </c>
      <c r="AB838" s="24">
        <f>IF(Q838="","",(Q838-$B$2573)/$C$2573)</f>
        <v/>
      </c>
      <c r="AC838" s="24">
        <f>IF(R838="","",(R838-$B$2574)/$C$2574)</f>
        <v/>
      </c>
      <c r="AD838" s="24">
        <f>IF(S838="","",(S838-$B$2575)/$C$2575)</f>
        <v/>
      </c>
      <c r="AE838" s="24">
        <f>IF(Y838="","",Y838-(19.12044933116382+16.522174187581257*U838))</f>
        <v/>
      </c>
      <c r="AF838" s="24">
        <f>IF(X838="","",(X838-(-0.27268023098325006+0.47142105304415904*V838+-0.3189264934812436*U838)--5.286111042926227e-16)/0.7994208745952703)</f>
        <v/>
      </c>
      <c r="AG838" s="24">
        <f>IF(AA838="","",(AA838-(0.5248806186338691+-0.064206457956449*U838)-5.43454825424064e-16)/0.9977404048781155)</f>
        <v/>
      </c>
      <c r="AH838" s="25" t="n">
        <v>-4.035323131087068</v>
      </c>
      <c r="AI838" s="25" t="n">
        <v>1.207355949049657</v>
      </c>
      <c r="AJ838" s="25" t="n">
        <v>-1.602177025976044</v>
      </c>
      <c r="AK838" s="25" t="n">
        <v>-0.2196084725456889</v>
      </c>
      <c r="AL838" s="25" t="n">
        <v>0.1992485714639627</v>
      </c>
      <c r="AM838" s="25" t="n">
        <v>0.1886056299025008</v>
      </c>
      <c r="AN838" s="25" t="n">
        <v>0.3277197977388934</v>
      </c>
      <c r="AO838" s="25" t="n">
        <v>0.1823950140014683</v>
      </c>
      <c r="AP838" s="25" t="n">
        <v>0.1830800055496621</v>
      </c>
      <c r="AQ838" s="25" t="n">
        <v>1.336560287131564</v>
      </c>
    </row>
    <row r="839">
      <c r="A839" s="23">
        <f>Universe!A839</f>
        <v/>
      </c>
      <c r="B839" s="24">
        <f>IF(Universe!W839="","",(Universe!W839-$B$2550)/$C$2550)</f>
        <v/>
      </c>
      <c r="C839" s="24">
        <f>IF(Universe!X839="","",(Universe!X839-$B$2551)/$C$2551)</f>
        <v/>
      </c>
      <c r="D839" s="24">
        <f>IF(Universe!Y839="","",(Universe!Y839-$B$2552)/$C$2552)</f>
        <v/>
      </c>
      <c r="E839" s="24">
        <f>IF(Universe!Z839="","",(Universe!Z839-$B$2553)/$C$2553)</f>
        <v/>
      </c>
      <c r="F839" s="24">
        <f>IF(Universe!AA839="","",(Universe!AA839-$B$2554)/$C$2554)</f>
        <v/>
      </c>
      <c r="G839" s="24">
        <f>IF(Universe!AB839="","",(Universe!AB839-$B$2555)/$C$2555)</f>
        <v/>
      </c>
      <c r="H839" s="24">
        <f>IF(Universe!AC839="","",(Universe!AC839-$B$2556)/$C$2556)</f>
        <v/>
      </c>
      <c r="I839" s="24">
        <f>IF(Universe!AD839="","",(Universe!AD839-$B$2557)/$C$2557)</f>
        <v/>
      </c>
      <c r="J839" s="24">
        <f>IF(Universe!AE839="","",(Universe!AE839-$B$2558)/$C$2558)</f>
        <v/>
      </c>
      <c r="K839" s="24">
        <f>IF(Universe!AF839="","",(Universe!AF839-$B$2559)/$C$2559)</f>
        <v/>
      </c>
      <c r="L839" s="24">
        <f>IF(Universe!AG839="","",(Universe!AG839-$B$2560)/$C$2560)</f>
        <v/>
      </c>
      <c r="M839" s="24">
        <f>IF(Universe!AH839="","",(Universe!AH839-$B$2561)/$C$2561)</f>
        <v/>
      </c>
      <c r="N839" s="24">
        <f>IF(Universe!AI839="","",(Universe!AI839-$B$2562)/$C$2562)</f>
        <v/>
      </c>
      <c r="O839" s="24">
        <f>0.74*IF(B839="",0,B839)+0.16*IF(C839="",0,C839)+0.1*IF(D839="",0,D839)</f>
        <v/>
      </c>
      <c r="P839" s="24">
        <f>0.35*IF(E839="",0,E839)+0.35*IF(F839="",0,F839)+0.3*IF(G839="",0,G839)</f>
        <v/>
      </c>
      <c r="Q839" s="24">
        <f>0.656*IF(I839="",0,I839)+0.344*IF(H839="",0,H839)</f>
        <v/>
      </c>
      <c r="R839" s="24">
        <f>0.338*IF(J839="",0,J839)+0.662*IF(K839="",0,K839)</f>
        <v/>
      </c>
      <c r="S839" s="24">
        <f>0.38*IF(L839="",0,L839)+0.35*IF(M839="",0,M839)+0.27*IF(N839="",0,N839)</f>
        <v/>
      </c>
      <c r="T839" s="24">
        <f>IF(Universe!S839="","",((Universe!S839-$B$2565)/$C$2565)^3)</f>
        <v/>
      </c>
      <c r="U839" s="24">
        <f>IF(Universe!S839="","",(Universe!S839-$B$2565)/$C$2565)</f>
        <v/>
      </c>
      <c r="V839" s="24">
        <f>IF(Universe!T839="","",(Universe!T839-$B$2566)/$C$2566)</f>
        <v/>
      </c>
      <c r="W839" s="24">
        <f>IF(Universe!U839="","",(Universe!U839-$B$2567)/$C$2567)</f>
        <v/>
      </c>
      <c r="X839" s="24">
        <f>IF(O839="","",(O839-$B$2571)/$C$2571)</f>
        <v/>
      </c>
      <c r="Y839" s="24">
        <f>IF(T839="","",(T839-$B$2576)/$C$2576)</f>
        <v/>
      </c>
      <c r="Z839" s="24">
        <f>IF(Universe!V839="","",(Universe!V839-$B$2568)/$C$2568)</f>
        <v/>
      </c>
      <c r="AA839" s="24">
        <f>IF(P839="","",(P839-$B$2572)/$C$2572)</f>
        <v/>
      </c>
      <c r="AB839" s="24">
        <f>IF(Q839="","",(Q839-$B$2573)/$C$2573)</f>
        <v/>
      </c>
      <c r="AC839" s="24">
        <f>IF(R839="","",(R839-$B$2574)/$C$2574)</f>
        <v/>
      </c>
      <c r="AD839" s="24">
        <f>IF(S839="","",(S839-$B$2575)/$C$2575)</f>
        <v/>
      </c>
      <c r="AE839" s="24">
        <f>IF(Y839="","",Y839-(19.12044933116382+16.522174187581257*U839))</f>
        <v/>
      </c>
      <c r="AF839" s="24">
        <f>IF(X839="","",(X839-(-0.27268023098325006+0.47142105304415904*V839+-0.3189264934812436*U839)--5.286111042926227e-16)/0.7994208745952703)</f>
        <v/>
      </c>
      <c r="AG839" s="24">
        <f>IF(AA839="","",(AA839-(0.5248806186338691+-0.064206457956449*U839)-5.43454825424064e-16)/0.9977404048781155)</f>
        <v/>
      </c>
      <c r="AH839" s="25" t="n">
        <v>-2.944095566196416</v>
      </c>
      <c r="AI839" s="25" t="n">
        <v>0.08571193353243679</v>
      </c>
      <c r="AJ839" s="25" t="n">
        <v>-1.925288395279632</v>
      </c>
      <c r="AK839" s="25" t="n">
        <v>0.9993957888847816</v>
      </c>
      <c r="AL839" s="25" t="n">
        <v>3.032911364255713</v>
      </c>
      <c r="AM839" s="25" t="n">
        <v>0.2697658733638604</v>
      </c>
      <c r="AN839" s="25" t="n">
        <v>-0.4140735316867191</v>
      </c>
      <c r="AO839" s="25" t="n">
        <v>-0.3372708182327636</v>
      </c>
      <c r="AP839" s="25" t="n">
        <v>-0.06794423275669211</v>
      </c>
      <c r="AQ839" s="25" t="n">
        <v>-0.6271597182372526</v>
      </c>
    </row>
    <row r="840">
      <c r="A840" s="23">
        <f>Universe!A840</f>
        <v/>
      </c>
      <c r="B840" s="24">
        <f>IF(Universe!W840="","",(Universe!W840-$B$2550)/$C$2550)</f>
        <v/>
      </c>
      <c r="C840" s="24">
        <f>IF(Universe!X840="","",(Universe!X840-$B$2551)/$C$2551)</f>
        <v/>
      </c>
      <c r="D840" s="24">
        <f>IF(Universe!Y840="","",(Universe!Y840-$B$2552)/$C$2552)</f>
        <v/>
      </c>
      <c r="E840" s="24">
        <f>IF(Universe!Z840="","",(Universe!Z840-$B$2553)/$C$2553)</f>
        <v/>
      </c>
      <c r="F840" s="24">
        <f>IF(Universe!AA840="","",(Universe!AA840-$B$2554)/$C$2554)</f>
        <v/>
      </c>
      <c r="G840" s="24">
        <f>IF(Universe!AB840="","",(Universe!AB840-$B$2555)/$C$2555)</f>
        <v/>
      </c>
      <c r="H840" s="24">
        <f>IF(Universe!AC840="","",(Universe!AC840-$B$2556)/$C$2556)</f>
        <v/>
      </c>
      <c r="I840" s="24">
        <f>IF(Universe!AD840="","",(Universe!AD840-$B$2557)/$C$2557)</f>
        <v/>
      </c>
      <c r="J840" s="24">
        <f>IF(Universe!AE840="","",(Universe!AE840-$B$2558)/$C$2558)</f>
        <v/>
      </c>
      <c r="K840" s="24">
        <f>IF(Universe!AF840="","",(Universe!AF840-$B$2559)/$C$2559)</f>
        <v/>
      </c>
      <c r="L840" s="24">
        <f>IF(Universe!AG840="","",(Universe!AG840-$B$2560)/$C$2560)</f>
        <v/>
      </c>
      <c r="M840" s="24">
        <f>IF(Universe!AH840="","",(Universe!AH840-$B$2561)/$C$2561)</f>
        <v/>
      </c>
      <c r="N840" s="24">
        <f>IF(Universe!AI840="","",(Universe!AI840-$B$2562)/$C$2562)</f>
        <v/>
      </c>
      <c r="O840" s="24">
        <f>0.74*IF(B840="",0,B840)+0.16*IF(C840="",0,C840)+0.1*IF(D840="",0,D840)</f>
        <v/>
      </c>
      <c r="P840" s="24">
        <f>0.35*IF(E840="",0,E840)+0.35*IF(F840="",0,F840)+0.3*IF(G840="",0,G840)</f>
        <v/>
      </c>
      <c r="Q840" s="24">
        <f>0.656*IF(I840="",0,I840)+0.344*IF(H840="",0,H840)</f>
        <v/>
      </c>
      <c r="R840" s="24">
        <f>0.338*IF(J840="",0,J840)+0.662*IF(K840="",0,K840)</f>
        <v/>
      </c>
      <c r="S840" s="24">
        <f>0.38*IF(L840="",0,L840)+0.35*IF(M840="",0,M840)+0.27*IF(N840="",0,N840)</f>
        <v/>
      </c>
      <c r="T840" s="24">
        <f>IF(Universe!S840="","",((Universe!S840-$B$2565)/$C$2565)^3)</f>
        <v/>
      </c>
      <c r="U840" s="24">
        <f>IF(Universe!S840="","",(Universe!S840-$B$2565)/$C$2565)</f>
        <v/>
      </c>
      <c r="V840" s="24">
        <f>IF(Universe!T840="","",(Universe!T840-$B$2566)/$C$2566)</f>
        <v/>
      </c>
      <c r="W840" s="24">
        <f>IF(Universe!U840="","",(Universe!U840-$B$2567)/$C$2567)</f>
        <v/>
      </c>
      <c r="X840" s="24">
        <f>IF(O840="","",(O840-$B$2571)/$C$2571)</f>
        <v/>
      </c>
      <c r="Y840" s="24">
        <f>IF(T840="","",(T840-$B$2576)/$C$2576)</f>
        <v/>
      </c>
      <c r="Z840" s="24">
        <f>IF(Universe!V840="","",(Universe!V840-$B$2568)/$C$2568)</f>
        <v/>
      </c>
      <c r="AA840" s="24">
        <f>IF(P840="","",(P840-$B$2572)/$C$2572)</f>
        <v/>
      </c>
      <c r="AB840" s="24">
        <f>IF(Q840="","",(Q840-$B$2573)/$C$2573)</f>
        <v/>
      </c>
      <c r="AC840" s="24">
        <f>IF(R840="","",(R840-$B$2574)/$C$2574)</f>
        <v/>
      </c>
      <c r="AD840" s="24">
        <f>IF(S840="","",(S840-$B$2575)/$C$2575)</f>
        <v/>
      </c>
      <c r="AE840" s="24">
        <f>IF(Y840="","",Y840-(19.12044933116382+16.522174187581257*U840))</f>
        <v/>
      </c>
      <c r="AF840" s="24">
        <f>IF(X840="","",(X840-(-0.27268023098325006+0.47142105304415904*V840+-0.3189264934812436*U840)--5.286111042926227e-16)/0.7994208745952703)</f>
        <v/>
      </c>
      <c r="AG840" s="24">
        <f>IF(AA840="","",(AA840-(0.5248806186338691+-0.064206457956449*U840)-5.43454825424064e-16)/0.9977404048781155)</f>
        <v/>
      </c>
      <c r="AH840" s="25" t="n">
        <v>-1.923089412921492</v>
      </c>
      <c r="AI840" s="25" t="n">
        <v>-0.5410128866593236</v>
      </c>
      <c r="AJ840" s="25" t="n">
        <v>-0.6294841177151475</v>
      </c>
      <c r="AK840" s="25" t="n">
        <v>0.4823909217181991</v>
      </c>
      <c r="AL840" s="25" t="n">
        <v>3.229452741033041</v>
      </c>
      <c r="AM840" s="25" t="n">
        <v>0.1031834400748708</v>
      </c>
      <c r="AN840" s="25" t="n">
        <v>0.7164582887338508</v>
      </c>
      <c r="AO840" s="25" t="n">
        <v>-0.1586017796261523</v>
      </c>
      <c r="AP840" s="25" t="n">
        <v>-0.1450562020537834</v>
      </c>
      <c r="AQ840" s="25" t="n">
        <v>0.3711667191660882</v>
      </c>
    </row>
    <row r="841">
      <c r="A841" s="23">
        <f>Universe!A841</f>
        <v/>
      </c>
      <c r="B841" s="24">
        <f>IF(Universe!W841="","",(Universe!W841-$B$2550)/$C$2550)</f>
        <v/>
      </c>
      <c r="C841" s="24">
        <f>IF(Universe!X841="","",(Universe!X841-$B$2551)/$C$2551)</f>
        <v/>
      </c>
      <c r="D841" s="24">
        <f>IF(Universe!Y841="","",(Universe!Y841-$B$2552)/$C$2552)</f>
        <v/>
      </c>
      <c r="E841" s="24">
        <f>IF(Universe!Z841="","",(Universe!Z841-$B$2553)/$C$2553)</f>
        <v/>
      </c>
      <c r="F841" s="24">
        <f>IF(Universe!AA841="","",(Universe!AA841-$B$2554)/$C$2554)</f>
        <v/>
      </c>
      <c r="G841" s="24">
        <f>IF(Universe!AB841="","",(Universe!AB841-$B$2555)/$C$2555)</f>
        <v/>
      </c>
      <c r="H841" s="24">
        <f>IF(Universe!AC841="","",(Universe!AC841-$B$2556)/$C$2556)</f>
        <v/>
      </c>
      <c r="I841" s="24">
        <f>IF(Universe!AD841="","",(Universe!AD841-$B$2557)/$C$2557)</f>
        <v/>
      </c>
      <c r="J841" s="24">
        <f>IF(Universe!AE841="","",(Universe!AE841-$B$2558)/$C$2558)</f>
        <v/>
      </c>
      <c r="K841" s="24">
        <f>IF(Universe!AF841="","",(Universe!AF841-$B$2559)/$C$2559)</f>
        <v/>
      </c>
      <c r="L841" s="24">
        <f>IF(Universe!AG841="","",(Universe!AG841-$B$2560)/$C$2560)</f>
        <v/>
      </c>
      <c r="M841" s="24">
        <f>IF(Universe!AH841="","",(Universe!AH841-$B$2561)/$C$2561)</f>
        <v/>
      </c>
      <c r="N841" s="24">
        <f>IF(Universe!AI841="","",(Universe!AI841-$B$2562)/$C$2562)</f>
        <v/>
      </c>
      <c r="O841" s="24">
        <f>0.74*IF(B841="",0,B841)+0.16*IF(C841="",0,C841)+0.1*IF(D841="",0,D841)</f>
        <v/>
      </c>
      <c r="P841" s="24">
        <f>0.35*IF(E841="",0,E841)+0.35*IF(F841="",0,F841)+0.3*IF(G841="",0,G841)</f>
        <v/>
      </c>
      <c r="Q841" s="24">
        <f>0.656*IF(I841="",0,I841)+0.344*IF(H841="",0,H841)</f>
        <v/>
      </c>
      <c r="R841" s="24">
        <f>0.338*IF(J841="",0,J841)+0.662*IF(K841="",0,K841)</f>
        <v/>
      </c>
      <c r="S841" s="24">
        <f>0.38*IF(L841="",0,L841)+0.35*IF(M841="",0,M841)+0.27*IF(N841="",0,N841)</f>
        <v/>
      </c>
      <c r="T841" s="24">
        <f>IF(Universe!S841="","",((Universe!S841-$B$2565)/$C$2565)^3)</f>
        <v/>
      </c>
      <c r="U841" s="24">
        <f>IF(Universe!S841="","",(Universe!S841-$B$2565)/$C$2565)</f>
        <v/>
      </c>
      <c r="V841" s="24">
        <f>IF(Universe!T841="","",(Universe!T841-$B$2566)/$C$2566)</f>
        <v/>
      </c>
      <c r="W841" s="24">
        <f>IF(Universe!U841="","",(Universe!U841-$B$2567)/$C$2567)</f>
        <v/>
      </c>
      <c r="X841" s="24">
        <f>IF(O841="","",(O841-$B$2571)/$C$2571)</f>
        <v/>
      </c>
      <c r="Y841" s="24">
        <f>IF(T841="","",(T841-$B$2576)/$C$2576)</f>
        <v/>
      </c>
      <c r="Z841" s="24">
        <f>IF(Universe!V841="","",(Universe!V841-$B$2568)/$C$2568)</f>
        <v/>
      </c>
      <c r="AA841" s="24">
        <f>IF(P841="","",(P841-$B$2572)/$C$2572)</f>
        <v/>
      </c>
      <c r="AB841" s="24">
        <f>IF(Q841="","",(Q841-$B$2573)/$C$2573)</f>
        <v/>
      </c>
      <c r="AC841" s="24">
        <f>IF(R841="","",(R841-$B$2574)/$C$2574)</f>
        <v/>
      </c>
      <c r="AD841" s="24">
        <f>IF(S841="","",(S841-$B$2575)/$C$2575)</f>
        <v/>
      </c>
      <c r="AE841" s="24">
        <f>IF(Y841="","",Y841-(19.12044933116382+16.522174187581257*U841))</f>
        <v/>
      </c>
      <c r="AF841" s="24">
        <f>IF(X841="","",(X841-(-0.27268023098325006+0.47142105304415904*V841+-0.3189264934812436*U841)--5.286111042926227e-16)/0.7994208745952703)</f>
        <v/>
      </c>
      <c r="AG841" s="24">
        <f>IF(AA841="","",(AA841-(0.5248806186338691+-0.064206457956449*U841)-5.43454825424064e-16)/0.9977404048781155)</f>
        <v/>
      </c>
      <c r="AH841" s="25" t="n">
        <v>-0.9607283100733366</v>
      </c>
      <c r="AI841" s="25" t="n">
        <v>-2.033033884004158</v>
      </c>
      <c r="AJ841" s="25" t="n">
        <v>-0.1713208276209625</v>
      </c>
      <c r="AK841" s="25" t="n">
        <v>0.4802548701943636</v>
      </c>
      <c r="AL841" s="25" t="n">
        <v>1.992432354203152</v>
      </c>
      <c r="AM841" s="25" t="n">
        <v>0.5658006895045976</v>
      </c>
      <c r="AN841" s="25" t="n">
        <v>-0.5916621016454864</v>
      </c>
      <c r="AO841" s="25" t="n">
        <v>0.0876975866037379</v>
      </c>
      <c r="AP841" s="25" t="n">
        <v>-0.1710659252558576</v>
      </c>
      <c r="AQ841" s="25" t="n">
        <v>0.6613033658547888</v>
      </c>
    </row>
    <row r="842">
      <c r="A842" s="23">
        <f>Universe!A842</f>
        <v/>
      </c>
      <c r="B842" s="24">
        <f>IF(Universe!W842="","",(Universe!W842-$B$2550)/$C$2550)</f>
        <v/>
      </c>
      <c r="C842" s="24">
        <f>IF(Universe!X842="","",(Universe!X842-$B$2551)/$C$2551)</f>
        <v/>
      </c>
      <c r="D842" s="24">
        <f>IF(Universe!Y842="","",(Universe!Y842-$B$2552)/$C$2552)</f>
        <v/>
      </c>
      <c r="E842" s="24">
        <f>IF(Universe!Z842="","",(Universe!Z842-$B$2553)/$C$2553)</f>
        <v/>
      </c>
      <c r="F842" s="24">
        <f>IF(Universe!AA842="","",(Universe!AA842-$B$2554)/$C$2554)</f>
        <v/>
      </c>
      <c r="G842" s="24">
        <f>IF(Universe!AB842="","",(Universe!AB842-$B$2555)/$C$2555)</f>
        <v/>
      </c>
      <c r="H842" s="24">
        <f>IF(Universe!AC842="","",(Universe!AC842-$B$2556)/$C$2556)</f>
        <v/>
      </c>
      <c r="I842" s="24">
        <f>IF(Universe!AD842="","",(Universe!AD842-$B$2557)/$C$2557)</f>
        <v/>
      </c>
      <c r="J842" s="24">
        <f>IF(Universe!AE842="","",(Universe!AE842-$B$2558)/$C$2558)</f>
        <v/>
      </c>
      <c r="K842" s="24">
        <f>IF(Universe!AF842="","",(Universe!AF842-$B$2559)/$C$2559)</f>
        <v/>
      </c>
      <c r="L842" s="24">
        <f>IF(Universe!AG842="","",(Universe!AG842-$B$2560)/$C$2560)</f>
        <v/>
      </c>
      <c r="M842" s="24">
        <f>IF(Universe!AH842="","",(Universe!AH842-$B$2561)/$C$2561)</f>
        <v/>
      </c>
      <c r="N842" s="24">
        <f>IF(Universe!AI842="","",(Universe!AI842-$B$2562)/$C$2562)</f>
        <v/>
      </c>
      <c r="O842" s="24">
        <f>0.74*IF(B842="",0,B842)+0.16*IF(C842="",0,C842)+0.1*IF(D842="",0,D842)</f>
        <v/>
      </c>
      <c r="P842" s="24">
        <f>0.35*IF(E842="",0,E842)+0.35*IF(F842="",0,F842)+0.3*IF(G842="",0,G842)</f>
        <v/>
      </c>
      <c r="Q842" s="24">
        <f>0.656*IF(I842="",0,I842)+0.344*IF(H842="",0,H842)</f>
        <v/>
      </c>
      <c r="R842" s="24">
        <f>0.338*IF(J842="",0,J842)+0.662*IF(K842="",0,K842)</f>
        <v/>
      </c>
      <c r="S842" s="24">
        <f>0.38*IF(L842="",0,L842)+0.35*IF(M842="",0,M842)+0.27*IF(N842="",0,N842)</f>
        <v/>
      </c>
      <c r="T842" s="24">
        <f>IF(Universe!S842="","",((Universe!S842-$B$2565)/$C$2565)^3)</f>
        <v/>
      </c>
      <c r="U842" s="24">
        <f>IF(Universe!S842="","",(Universe!S842-$B$2565)/$C$2565)</f>
        <v/>
      </c>
      <c r="V842" s="24">
        <f>IF(Universe!T842="","",(Universe!T842-$B$2566)/$C$2566)</f>
        <v/>
      </c>
      <c r="W842" s="24">
        <f>IF(Universe!U842="","",(Universe!U842-$B$2567)/$C$2567)</f>
        <v/>
      </c>
      <c r="X842" s="24">
        <f>IF(O842="","",(O842-$B$2571)/$C$2571)</f>
        <v/>
      </c>
      <c r="Y842" s="24">
        <f>IF(T842="","",(T842-$B$2576)/$C$2576)</f>
        <v/>
      </c>
      <c r="Z842" s="24">
        <f>IF(Universe!V842="","",(Universe!V842-$B$2568)/$C$2568)</f>
        <v/>
      </c>
      <c r="AA842" s="24">
        <f>IF(P842="","",(P842-$B$2572)/$C$2572)</f>
        <v/>
      </c>
      <c r="AB842" s="24">
        <f>IF(Q842="","",(Q842-$B$2573)/$C$2573)</f>
        <v/>
      </c>
      <c r="AC842" s="24">
        <f>IF(R842="","",(R842-$B$2574)/$C$2574)</f>
        <v/>
      </c>
      <c r="AD842" s="24">
        <f>IF(S842="","",(S842-$B$2575)/$C$2575)</f>
        <v/>
      </c>
      <c r="AE842" s="24">
        <f>IF(Y842="","",Y842-(19.12044933116382+16.522174187581257*U842))</f>
        <v/>
      </c>
      <c r="AF842" s="24">
        <f>IF(X842="","",(X842-(-0.27268023098325006+0.47142105304415904*V842+-0.3189264934812436*U842)--5.286111042926227e-16)/0.7994208745952703)</f>
        <v/>
      </c>
      <c r="AG842" s="24">
        <f>IF(AA842="","",(AA842-(0.5248806186338691+-0.064206457956449*U842)-5.43454825424064e-16)/0.9977404048781155)</f>
        <v/>
      </c>
      <c r="AH842" s="25" t="n">
        <v>-1.362961777833309</v>
      </c>
      <c r="AI842" s="25" t="n">
        <v>-1.042892142875631</v>
      </c>
      <c r="AJ842" s="25" t="n">
        <v>-0.026684754320751</v>
      </c>
      <c r="AK842" s="25" t="n">
        <v>0.3668543550731176</v>
      </c>
      <c r="AL842" s="25" t="n">
        <v>2.631799634930409</v>
      </c>
      <c r="AM842" s="25" t="n">
        <v>0.8331075847763868</v>
      </c>
      <c r="AN842" s="25" t="n">
        <v>0.5180036575986223</v>
      </c>
      <c r="AO842" s="25" t="n">
        <v>0.4879610867443337</v>
      </c>
      <c r="AP842" s="25" t="n">
        <v>-3.249415884512772</v>
      </c>
      <c r="AQ842" s="25" t="n">
        <v>-0.1856312679970369</v>
      </c>
    </row>
    <row r="843">
      <c r="A843" s="23">
        <f>Universe!A843</f>
        <v/>
      </c>
      <c r="B843" s="24">
        <f>IF(Universe!W843="","",(Universe!W843-$B$2550)/$C$2550)</f>
        <v/>
      </c>
      <c r="C843" s="24">
        <f>IF(Universe!X843="","",(Universe!X843-$B$2551)/$C$2551)</f>
        <v/>
      </c>
      <c r="D843" s="24">
        <f>IF(Universe!Y843="","",(Universe!Y843-$B$2552)/$C$2552)</f>
        <v/>
      </c>
      <c r="E843" s="24">
        <f>IF(Universe!Z843="","",(Universe!Z843-$B$2553)/$C$2553)</f>
        <v/>
      </c>
      <c r="F843" s="24">
        <f>IF(Universe!AA843="","",(Universe!AA843-$B$2554)/$C$2554)</f>
        <v/>
      </c>
      <c r="G843" s="24">
        <f>IF(Universe!AB843="","",(Universe!AB843-$B$2555)/$C$2555)</f>
        <v/>
      </c>
      <c r="H843" s="24">
        <f>IF(Universe!AC843="","",(Universe!AC843-$B$2556)/$C$2556)</f>
        <v/>
      </c>
      <c r="I843" s="24">
        <f>IF(Universe!AD843="","",(Universe!AD843-$B$2557)/$C$2557)</f>
        <v/>
      </c>
      <c r="J843" s="24">
        <f>IF(Universe!AE843="","",(Universe!AE843-$B$2558)/$C$2558)</f>
        <v/>
      </c>
      <c r="K843" s="24">
        <f>IF(Universe!AF843="","",(Universe!AF843-$B$2559)/$C$2559)</f>
        <v/>
      </c>
      <c r="L843" s="24">
        <f>IF(Universe!AG843="","",(Universe!AG843-$B$2560)/$C$2560)</f>
        <v/>
      </c>
      <c r="M843" s="24">
        <f>IF(Universe!AH843="","",(Universe!AH843-$B$2561)/$C$2561)</f>
        <v/>
      </c>
      <c r="N843" s="24">
        <f>IF(Universe!AI843="","",(Universe!AI843-$B$2562)/$C$2562)</f>
        <v/>
      </c>
      <c r="O843" s="24">
        <f>0.74*IF(B843="",0,B843)+0.16*IF(C843="",0,C843)+0.1*IF(D843="",0,D843)</f>
        <v/>
      </c>
      <c r="P843" s="24">
        <f>0.35*IF(E843="",0,E843)+0.35*IF(F843="",0,F843)+0.3*IF(G843="",0,G843)</f>
        <v/>
      </c>
      <c r="Q843" s="24">
        <f>0.656*IF(I843="",0,I843)+0.344*IF(H843="",0,H843)</f>
        <v/>
      </c>
      <c r="R843" s="24">
        <f>0.338*IF(J843="",0,J843)+0.662*IF(K843="",0,K843)</f>
        <v/>
      </c>
      <c r="S843" s="24">
        <f>0.38*IF(L843="",0,L843)+0.35*IF(M843="",0,M843)+0.27*IF(N843="",0,N843)</f>
        <v/>
      </c>
      <c r="T843" s="24">
        <f>IF(Universe!S843="","",((Universe!S843-$B$2565)/$C$2565)^3)</f>
        <v/>
      </c>
      <c r="U843" s="24">
        <f>IF(Universe!S843="","",(Universe!S843-$B$2565)/$C$2565)</f>
        <v/>
      </c>
      <c r="V843" s="24">
        <f>IF(Universe!T843="","",(Universe!T843-$B$2566)/$C$2566)</f>
        <v/>
      </c>
      <c r="W843" s="24">
        <f>IF(Universe!U843="","",(Universe!U843-$B$2567)/$C$2567)</f>
        <v/>
      </c>
      <c r="X843" s="24">
        <f>IF(O843="","",(O843-$B$2571)/$C$2571)</f>
        <v/>
      </c>
      <c r="Y843" s="24">
        <f>IF(T843="","",(T843-$B$2576)/$C$2576)</f>
        <v/>
      </c>
      <c r="Z843" s="24">
        <f>IF(Universe!V843="","",(Universe!V843-$B$2568)/$C$2568)</f>
        <v/>
      </c>
      <c r="AA843" s="24">
        <f>IF(P843="","",(P843-$B$2572)/$C$2572)</f>
        <v/>
      </c>
      <c r="AB843" s="24">
        <f>IF(Q843="","",(Q843-$B$2573)/$C$2573)</f>
        <v/>
      </c>
      <c r="AC843" s="24">
        <f>IF(R843="","",(R843-$B$2574)/$C$2574)</f>
        <v/>
      </c>
      <c r="AD843" s="24">
        <f>IF(S843="","",(S843-$B$2575)/$C$2575)</f>
        <v/>
      </c>
      <c r="AE843" s="24">
        <f>IF(Y843="","",Y843-(19.12044933116382+16.522174187581257*U843))</f>
        <v/>
      </c>
      <c r="AF843" s="24">
        <f>IF(X843="","",(X843-(-0.27268023098325006+0.47142105304415904*V843+-0.3189264934812436*U843)--5.286111042926227e-16)/0.7994208745952703)</f>
        <v/>
      </c>
      <c r="AG843" s="24">
        <f>IF(AA843="","",(AA843-(0.5248806186338691+-0.064206457956449*U843)-5.43454825424064e-16)/0.9977404048781155)</f>
        <v/>
      </c>
      <c r="AH843" s="25" t="n">
        <v>-1.813135501266082</v>
      </c>
      <c r="AI843" s="25" t="n">
        <v>-0.6828636893795472</v>
      </c>
      <c r="AJ843" s="25" t="n">
        <v>0.7332586547911647</v>
      </c>
      <c r="AK843" s="25" t="n">
        <v>0.8390051232384215</v>
      </c>
      <c r="AL843" s="25" t="n">
        <v>3.14440411013934</v>
      </c>
      <c r="AM843" s="25" t="n">
        <v>-0.0299181179796727</v>
      </c>
      <c r="AN843" s="25" t="n">
        <v>0.3421363631300113</v>
      </c>
      <c r="AO843" s="25" t="n">
        <v>0.055871317743272</v>
      </c>
      <c r="AP843" s="25" t="n">
        <v>0.2384049567632325</v>
      </c>
      <c r="AQ843" s="25" t="n">
        <v>-0.4981169621124845</v>
      </c>
    </row>
    <row r="844">
      <c r="A844" s="23">
        <f>Universe!A844</f>
        <v/>
      </c>
      <c r="B844" s="24">
        <f>IF(Universe!W844="","",(Universe!W844-$B$2550)/$C$2550)</f>
        <v/>
      </c>
      <c r="C844" s="24">
        <f>IF(Universe!X844="","",(Universe!X844-$B$2551)/$C$2551)</f>
        <v/>
      </c>
      <c r="D844" s="24">
        <f>IF(Universe!Y844="","",(Universe!Y844-$B$2552)/$C$2552)</f>
        <v/>
      </c>
      <c r="E844" s="24">
        <f>IF(Universe!Z844="","",(Universe!Z844-$B$2553)/$C$2553)</f>
        <v/>
      </c>
      <c r="F844" s="24">
        <f>IF(Universe!AA844="","",(Universe!AA844-$B$2554)/$C$2554)</f>
        <v/>
      </c>
      <c r="G844" s="24">
        <f>IF(Universe!AB844="","",(Universe!AB844-$B$2555)/$C$2555)</f>
        <v/>
      </c>
      <c r="H844" s="24">
        <f>IF(Universe!AC844="","",(Universe!AC844-$B$2556)/$C$2556)</f>
        <v/>
      </c>
      <c r="I844" s="24">
        <f>IF(Universe!AD844="","",(Universe!AD844-$B$2557)/$C$2557)</f>
        <v/>
      </c>
      <c r="J844" s="24">
        <f>IF(Universe!AE844="","",(Universe!AE844-$B$2558)/$C$2558)</f>
        <v/>
      </c>
      <c r="K844" s="24">
        <f>IF(Universe!AF844="","",(Universe!AF844-$B$2559)/$C$2559)</f>
        <v/>
      </c>
      <c r="L844" s="24">
        <f>IF(Universe!AG844="","",(Universe!AG844-$B$2560)/$C$2560)</f>
        <v/>
      </c>
      <c r="M844" s="24">
        <f>IF(Universe!AH844="","",(Universe!AH844-$B$2561)/$C$2561)</f>
        <v/>
      </c>
      <c r="N844" s="24">
        <f>IF(Universe!AI844="","",(Universe!AI844-$B$2562)/$C$2562)</f>
        <v/>
      </c>
      <c r="O844" s="24">
        <f>0.74*IF(B844="",0,B844)+0.16*IF(C844="",0,C844)+0.1*IF(D844="",0,D844)</f>
        <v/>
      </c>
      <c r="P844" s="24">
        <f>0.35*IF(E844="",0,E844)+0.35*IF(F844="",0,F844)+0.3*IF(G844="",0,G844)</f>
        <v/>
      </c>
      <c r="Q844" s="24">
        <f>0.656*IF(I844="",0,I844)+0.344*IF(H844="",0,H844)</f>
        <v/>
      </c>
      <c r="R844" s="24">
        <f>0.338*IF(J844="",0,J844)+0.662*IF(K844="",0,K844)</f>
        <v/>
      </c>
      <c r="S844" s="24">
        <f>0.38*IF(L844="",0,L844)+0.35*IF(M844="",0,M844)+0.27*IF(N844="",0,N844)</f>
        <v/>
      </c>
      <c r="T844" s="24">
        <f>IF(Universe!S844="","",((Universe!S844-$B$2565)/$C$2565)^3)</f>
        <v/>
      </c>
      <c r="U844" s="24">
        <f>IF(Universe!S844="","",(Universe!S844-$B$2565)/$C$2565)</f>
        <v/>
      </c>
      <c r="V844" s="24">
        <f>IF(Universe!T844="","",(Universe!T844-$B$2566)/$C$2566)</f>
        <v/>
      </c>
      <c r="W844" s="24">
        <f>IF(Universe!U844="","",(Universe!U844-$B$2567)/$C$2567)</f>
        <v/>
      </c>
      <c r="X844" s="24">
        <f>IF(O844="","",(O844-$B$2571)/$C$2571)</f>
        <v/>
      </c>
      <c r="Y844" s="24">
        <f>IF(T844="","",(T844-$B$2576)/$C$2576)</f>
        <v/>
      </c>
      <c r="Z844" s="24">
        <f>IF(Universe!V844="","",(Universe!V844-$B$2568)/$C$2568)</f>
        <v/>
      </c>
      <c r="AA844" s="24">
        <f>IF(P844="","",(P844-$B$2572)/$C$2572)</f>
        <v/>
      </c>
      <c r="AB844" s="24">
        <f>IF(Q844="","",(Q844-$B$2573)/$C$2573)</f>
        <v/>
      </c>
      <c r="AC844" s="24">
        <f>IF(R844="","",(R844-$B$2574)/$C$2574)</f>
        <v/>
      </c>
      <c r="AD844" s="24">
        <f>IF(S844="","",(S844-$B$2575)/$C$2575)</f>
        <v/>
      </c>
      <c r="AE844" s="24">
        <f>IF(Y844="","",Y844-(19.12044933116382+16.522174187581257*U844))</f>
        <v/>
      </c>
      <c r="AF844" s="24">
        <f>IF(X844="","",(X844-(-0.27268023098325006+0.47142105304415904*V844+-0.3189264934812436*U844)--5.286111042926227e-16)/0.7994208745952703)</f>
        <v/>
      </c>
      <c r="AG844" s="24">
        <f>IF(AA844="","",(AA844-(0.5248806186338691+-0.064206457956449*U844)-5.43454825424064e-16)/0.9977404048781155)</f>
        <v/>
      </c>
      <c r="AH844" s="25" t="n">
        <v>-2.048967131477088</v>
      </c>
      <c r="AI844" s="25" t="n">
        <v>-0.3503224951634182</v>
      </c>
      <c r="AJ844" s="25" t="n">
        <v>-0.437678827357636</v>
      </c>
      <c r="AK844" s="25" t="n">
        <v>-0.46829866865749</v>
      </c>
      <c r="AL844" s="25" t="n">
        <v>3.304860104025903</v>
      </c>
      <c r="AM844" s="25" t="n">
        <v>-0.0908624303229093</v>
      </c>
      <c r="AN844" s="25" t="n">
        <v>0.1626904900122934</v>
      </c>
      <c r="AO844" s="25" t="n">
        <v>-0.011777142633005</v>
      </c>
      <c r="AP844" s="25" t="n">
        <v>0.1664394764415873</v>
      </c>
      <c r="AQ844" s="25" t="n">
        <v>-0.2203270967680403</v>
      </c>
    </row>
    <row r="845">
      <c r="A845" s="23">
        <f>Universe!A845</f>
        <v/>
      </c>
      <c r="B845" s="24">
        <f>IF(Universe!W845="","",(Universe!W845-$B$2550)/$C$2550)</f>
        <v/>
      </c>
      <c r="C845" s="24">
        <f>IF(Universe!X845="","",(Universe!X845-$B$2551)/$C$2551)</f>
        <v/>
      </c>
      <c r="D845" s="24">
        <f>IF(Universe!Y845="","",(Universe!Y845-$B$2552)/$C$2552)</f>
        <v/>
      </c>
      <c r="E845" s="24">
        <f>IF(Universe!Z845="","",(Universe!Z845-$B$2553)/$C$2553)</f>
        <v/>
      </c>
      <c r="F845" s="24">
        <f>IF(Universe!AA845="","",(Universe!AA845-$B$2554)/$C$2554)</f>
        <v/>
      </c>
      <c r="G845" s="24">
        <f>IF(Universe!AB845="","",(Universe!AB845-$B$2555)/$C$2555)</f>
        <v/>
      </c>
      <c r="H845" s="24">
        <f>IF(Universe!AC845="","",(Universe!AC845-$B$2556)/$C$2556)</f>
        <v/>
      </c>
      <c r="I845" s="24">
        <f>IF(Universe!AD845="","",(Universe!AD845-$B$2557)/$C$2557)</f>
        <v/>
      </c>
      <c r="J845" s="24">
        <f>IF(Universe!AE845="","",(Universe!AE845-$B$2558)/$C$2558)</f>
        <v/>
      </c>
      <c r="K845" s="24">
        <f>IF(Universe!AF845="","",(Universe!AF845-$B$2559)/$C$2559)</f>
        <v/>
      </c>
      <c r="L845" s="24">
        <f>IF(Universe!AG845="","",(Universe!AG845-$B$2560)/$C$2560)</f>
        <v/>
      </c>
      <c r="M845" s="24">
        <f>IF(Universe!AH845="","",(Universe!AH845-$B$2561)/$C$2561)</f>
        <v/>
      </c>
      <c r="N845" s="24">
        <f>IF(Universe!AI845="","",(Universe!AI845-$B$2562)/$C$2562)</f>
        <v/>
      </c>
      <c r="O845" s="24">
        <f>0.74*IF(B845="",0,B845)+0.16*IF(C845="",0,C845)+0.1*IF(D845="",0,D845)</f>
        <v/>
      </c>
      <c r="P845" s="24">
        <f>0.35*IF(E845="",0,E845)+0.35*IF(F845="",0,F845)+0.3*IF(G845="",0,G845)</f>
        <v/>
      </c>
      <c r="Q845" s="24">
        <f>0.656*IF(I845="",0,I845)+0.344*IF(H845="",0,H845)</f>
        <v/>
      </c>
      <c r="R845" s="24">
        <f>0.338*IF(J845="",0,J845)+0.662*IF(K845="",0,K845)</f>
        <v/>
      </c>
      <c r="S845" s="24">
        <f>0.38*IF(L845="",0,L845)+0.35*IF(M845="",0,M845)+0.27*IF(N845="",0,N845)</f>
        <v/>
      </c>
      <c r="T845" s="24">
        <f>IF(Universe!S845="","",((Universe!S845-$B$2565)/$C$2565)^3)</f>
        <v/>
      </c>
      <c r="U845" s="24">
        <f>IF(Universe!S845="","",(Universe!S845-$B$2565)/$C$2565)</f>
        <v/>
      </c>
      <c r="V845" s="24">
        <f>IF(Universe!T845="","",(Universe!T845-$B$2566)/$C$2566)</f>
        <v/>
      </c>
      <c r="W845" s="24">
        <f>IF(Universe!U845="","",(Universe!U845-$B$2567)/$C$2567)</f>
        <v/>
      </c>
      <c r="X845" s="24">
        <f>IF(O845="","",(O845-$B$2571)/$C$2571)</f>
        <v/>
      </c>
      <c r="Y845" s="24">
        <f>IF(T845="","",(T845-$B$2576)/$C$2576)</f>
        <v/>
      </c>
      <c r="Z845" s="24">
        <f>IF(Universe!V845="","",(Universe!V845-$B$2568)/$C$2568)</f>
        <v/>
      </c>
      <c r="AA845" s="24">
        <f>IF(P845="","",(P845-$B$2572)/$C$2572)</f>
        <v/>
      </c>
      <c r="AB845" s="24">
        <f>IF(Q845="","",(Q845-$B$2573)/$C$2573)</f>
        <v/>
      </c>
      <c r="AC845" s="24">
        <f>IF(R845="","",(R845-$B$2574)/$C$2574)</f>
        <v/>
      </c>
      <c r="AD845" s="24">
        <f>IF(S845="","",(S845-$B$2575)/$C$2575)</f>
        <v/>
      </c>
      <c r="AE845" s="24">
        <f>IF(Y845="","",Y845-(19.12044933116382+16.522174187581257*U845))</f>
        <v/>
      </c>
      <c r="AF845" s="24">
        <f>IF(X845="","",(X845-(-0.27268023098325006+0.47142105304415904*V845+-0.3189264934812436*U845)--5.286111042926227e-16)/0.7994208745952703)</f>
        <v/>
      </c>
      <c r="AG845" s="24">
        <f>IF(AA845="","",(AA845-(0.5248806186338691+-0.064206457956449*U845)-5.43454825424064e-16)/0.9977404048781155)</f>
        <v/>
      </c>
      <c r="AH845" s="25" t="n">
        <v>-1.992263179093374</v>
      </c>
      <c r="AI845" s="25" t="n">
        <v>0.0585509914249998</v>
      </c>
      <c r="AJ845" s="25" t="n">
        <v>-0.922568189831388</v>
      </c>
      <c r="AK845" s="25" t="n">
        <v>-0.4051654475794179</v>
      </c>
      <c r="AL845" s="25" t="n">
        <v>3.273882650988584</v>
      </c>
      <c r="AM845" s="25" t="n">
        <v>-0.0297396004724383</v>
      </c>
      <c r="AN845" s="25" t="n">
        <v>0.3739842567012655</v>
      </c>
      <c r="AO845" s="25" t="n">
        <v>0.0694139984704408</v>
      </c>
      <c r="AP845" s="25" t="n">
        <v>-0.2511665469016897</v>
      </c>
      <c r="AQ845" s="25" t="n">
        <v>0.2616457657921773</v>
      </c>
    </row>
    <row r="846">
      <c r="A846" s="23">
        <f>Universe!A846</f>
        <v/>
      </c>
      <c r="B846" s="24">
        <f>IF(Universe!W846="","",(Universe!W846-$B$2550)/$C$2550)</f>
        <v/>
      </c>
      <c r="C846" s="24">
        <f>IF(Universe!X846="","",(Universe!X846-$B$2551)/$C$2551)</f>
        <v/>
      </c>
      <c r="D846" s="24">
        <f>IF(Universe!Y846="","",(Universe!Y846-$B$2552)/$C$2552)</f>
        <v/>
      </c>
      <c r="E846" s="24">
        <f>IF(Universe!Z846="","",(Universe!Z846-$B$2553)/$C$2553)</f>
        <v/>
      </c>
      <c r="F846" s="24">
        <f>IF(Universe!AA846="","",(Universe!AA846-$B$2554)/$C$2554)</f>
        <v/>
      </c>
      <c r="G846" s="24">
        <f>IF(Universe!AB846="","",(Universe!AB846-$B$2555)/$C$2555)</f>
        <v/>
      </c>
      <c r="H846" s="24">
        <f>IF(Universe!AC846="","",(Universe!AC846-$B$2556)/$C$2556)</f>
        <v/>
      </c>
      <c r="I846" s="24">
        <f>IF(Universe!AD846="","",(Universe!AD846-$B$2557)/$C$2557)</f>
        <v/>
      </c>
      <c r="J846" s="24">
        <f>IF(Universe!AE846="","",(Universe!AE846-$B$2558)/$C$2558)</f>
        <v/>
      </c>
      <c r="K846" s="24">
        <f>IF(Universe!AF846="","",(Universe!AF846-$B$2559)/$C$2559)</f>
        <v/>
      </c>
      <c r="L846" s="24">
        <f>IF(Universe!AG846="","",(Universe!AG846-$B$2560)/$C$2560)</f>
        <v/>
      </c>
      <c r="M846" s="24">
        <f>IF(Universe!AH846="","",(Universe!AH846-$B$2561)/$C$2561)</f>
        <v/>
      </c>
      <c r="N846" s="24">
        <f>IF(Universe!AI846="","",(Universe!AI846-$B$2562)/$C$2562)</f>
        <v/>
      </c>
      <c r="O846" s="24">
        <f>0.74*IF(B846="",0,B846)+0.16*IF(C846="",0,C846)+0.1*IF(D846="",0,D846)</f>
        <v/>
      </c>
      <c r="P846" s="24">
        <f>0.35*IF(E846="",0,E846)+0.35*IF(F846="",0,F846)+0.3*IF(G846="",0,G846)</f>
        <v/>
      </c>
      <c r="Q846" s="24">
        <f>0.656*IF(I846="",0,I846)+0.344*IF(H846="",0,H846)</f>
        <v/>
      </c>
      <c r="R846" s="24">
        <f>0.338*IF(J846="",0,J846)+0.662*IF(K846="",0,K846)</f>
        <v/>
      </c>
      <c r="S846" s="24">
        <f>0.38*IF(L846="",0,L846)+0.35*IF(M846="",0,M846)+0.27*IF(N846="",0,N846)</f>
        <v/>
      </c>
      <c r="T846" s="24">
        <f>IF(Universe!S846="","",((Universe!S846-$B$2565)/$C$2565)^3)</f>
        <v/>
      </c>
      <c r="U846" s="24">
        <f>IF(Universe!S846="","",(Universe!S846-$B$2565)/$C$2565)</f>
        <v/>
      </c>
      <c r="V846" s="24">
        <f>IF(Universe!T846="","",(Universe!T846-$B$2566)/$C$2566)</f>
        <v/>
      </c>
      <c r="W846" s="24">
        <f>IF(Universe!U846="","",(Universe!U846-$B$2567)/$C$2567)</f>
        <v/>
      </c>
      <c r="X846" s="24">
        <f>IF(O846="","",(O846-$B$2571)/$C$2571)</f>
        <v/>
      </c>
      <c r="Y846" s="24">
        <f>IF(T846="","",(T846-$B$2576)/$C$2576)</f>
        <v/>
      </c>
      <c r="Z846" s="24">
        <f>IF(Universe!V846="","",(Universe!V846-$B$2568)/$C$2568)</f>
        <v/>
      </c>
      <c r="AA846" s="24">
        <f>IF(P846="","",(P846-$B$2572)/$C$2572)</f>
        <v/>
      </c>
      <c r="AB846" s="24">
        <f>IF(Q846="","",(Q846-$B$2573)/$C$2573)</f>
        <v/>
      </c>
      <c r="AC846" s="24">
        <f>IF(R846="","",(R846-$B$2574)/$C$2574)</f>
        <v/>
      </c>
      <c r="AD846" s="24">
        <f>IF(S846="","",(S846-$B$2575)/$C$2575)</f>
        <v/>
      </c>
      <c r="AE846" s="24">
        <f>IF(Y846="","",Y846-(19.12044933116382+16.522174187581257*U846))</f>
        <v/>
      </c>
      <c r="AF846" s="24">
        <f>IF(X846="","",(X846-(-0.27268023098325006+0.47142105304415904*V846+-0.3189264934812436*U846)--5.286111042926227e-16)/0.7994208745952703)</f>
        <v/>
      </c>
      <c r="AG846" s="24">
        <f>IF(AA846="","",(AA846-(0.5248806186338691+-0.064206457956449*U846)-5.43454825424064e-16)/0.9977404048781155)</f>
        <v/>
      </c>
      <c r="AH846" s="25" t="n">
        <v>-1.549437578106148</v>
      </c>
      <c r="AI846" s="25" t="n">
        <v>-0.3769736967752731</v>
      </c>
      <c r="AJ846" s="25" t="n">
        <v>-0.6270133514698665</v>
      </c>
      <c r="AK846" s="25" t="n">
        <v>-0.3863610712064524</v>
      </c>
      <c r="AL846" s="25" t="n">
        <v>2.873846590334956</v>
      </c>
      <c r="AM846" s="25" t="n">
        <v>-0.1196721951818061</v>
      </c>
      <c r="AN846" s="25" t="n">
        <v>-0.0364496660739295</v>
      </c>
      <c r="AO846" s="25" t="n">
        <v>-0.0041217860623789</v>
      </c>
      <c r="AP846" s="25" t="n">
        <v>-1.438117281724788</v>
      </c>
      <c r="AQ846" s="25" t="n">
        <v>-0.3751106499255514</v>
      </c>
    </row>
    <row r="847">
      <c r="A847" s="23">
        <f>Universe!A847</f>
        <v/>
      </c>
      <c r="B847" s="24">
        <f>IF(Universe!W847="","",(Universe!W847-$B$2550)/$C$2550)</f>
        <v/>
      </c>
      <c r="C847" s="24">
        <f>IF(Universe!X847="","",(Universe!X847-$B$2551)/$C$2551)</f>
        <v/>
      </c>
      <c r="D847" s="24">
        <f>IF(Universe!Y847="","",(Universe!Y847-$B$2552)/$C$2552)</f>
        <v/>
      </c>
      <c r="E847" s="24">
        <f>IF(Universe!Z847="","",(Universe!Z847-$B$2553)/$C$2553)</f>
        <v/>
      </c>
      <c r="F847" s="24">
        <f>IF(Universe!AA847="","",(Universe!AA847-$B$2554)/$C$2554)</f>
        <v/>
      </c>
      <c r="G847" s="24">
        <f>IF(Universe!AB847="","",(Universe!AB847-$B$2555)/$C$2555)</f>
        <v/>
      </c>
      <c r="H847" s="24">
        <f>IF(Universe!AC847="","",(Universe!AC847-$B$2556)/$C$2556)</f>
        <v/>
      </c>
      <c r="I847" s="24">
        <f>IF(Universe!AD847="","",(Universe!AD847-$B$2557)/$C$2557)</f>
        <v/>
      </c>
      <c r="J847" s="24">
        <f>IF(Universe!AE847="","",(Universe!AE847-$B$2558)/$C$2558)</f>
        <v/>
      </c>
      <c r="K847" s="24">
        <f>IF(Universe!AF847="","",(Universe!AF847-$B$2559)/$C$2559)</f>
        <v/>
      </c>
      <c r="L847" s="24">
        <f>IF(Universe!AG847="","",(Universe!AG847-$B$2560)/$C$2560)</f>
        <v/>
      </c>
      <c r="M847" s="24">
        <f>IF(Universe!AH847="","",(Universe!AH847-$B$2561)/$C$2561)</f>
        <v/>
      </c>
      <c r="N847" s="24">
        <f>IF(Universe!AI847="","",(Universe!AI847-$B$2562)/$C$2562)</f>
        <v/>
      </c>
      <c r="O847" s="24">
        <f>0.74*IF(B847="",0,B847)+0.16*IF(C847="",0,C847)+0.1*IF(D847="",0,D847)</f>
        <v/>
      </c>
      <c r="P847" s="24">
        <f>0.35*IF(E847="",0,E847)+0.35*IF(F847="",0,F847)+0.3*IF(G847="",0,G847)</f>
        <v/>
      </c>
      <c r="Q847" s="24">
        <f>0.656*IF(I847="",0,I847)+0.344*IF(H847="",0,H847)</f>
        <v/>
      </c>
      <c r="R847" s="24">
        <f>0.338*IF(J847="",0,J847)+0.662*IF(K847="",0,K847)</f>
        <v/>
      </c>
      <c r="S847" s="24">
        <f>0.38*IF(L847="",0,L847)+0.35*IF(M847="",0,M847)+0.27*IF(N847="",0,N847)</f>
        <v/>
      </c>
      <c r="T847" s="24">
        <f>IF(Universe!S847="","",((Universe!S847-$B$2565)/$C$2565)^3)</f>
        <v/>
      </c>
      <c r="U847" s="24">
        <f>IF(Universe!S847="","",(Universe!S847-$B$2565)/$C$2565)</f>
        <v/>
      </c>
      <c r="V847" s="24">
        <f>IF(Universe!T847="","",(Universe!T847-$B$2566)/$C$2566)</f>
        <v/>
      </c>
      <c r="W847" s="24">
        <f>IF(Universe!U847="","",(Universe!U847-$B$2567)/$C$2567)</f>
        <v/>
      </c>
      <c r="X847" s="24">
        <f>IF(O847="","",(O847-$B$2571)/$C$2571)</f>
        <v/>
      </c>
      <c r="Y847" s="24">
        <f>IF(T847="","",(T847-$B$2576)/$C$2576)</f>
        <v/>
      </c>
      <c r="Z847" s="24">
        <f>IF(Universe!V847="","",(Universe!V847-$B$2568)/$C$2568)</f>
        <v/>
      </c>
      <c r="AA847" s="24">
        <f>IF(P847="","",(P847-$B$2572)/$C$2572)</f>
        <v/>
      </c>
      <c r="AB847" s="24">
        <f>IF(Q847="","",(Q847-$B$2573)/$C$2573)</f>
        <v/>
      </c>
      <c r="AC847" s="24">
        <f>IF(R847="","",(R847-$B$2574)/$C$2574)</f>
        <v/>
      </c>
      <c r="AD847" s="24">
        <f>IF(S847="","",(S847-$B$2575)/$C$2575)</f>
        <v/>
      </c>
      <c r="AE847" s="24">
        <f>IF(Y847="","",Y847-(19.12044933116382+16.522174187581257*U847))</f>
        <v/>
      </c>
      <c r="AF847" s="24">
        <f>IF(X847="","",(X847-(-0.27268023098325006+0.47142105304415904*V847+-0.3189264934812436*U847)--5.286111042926227e-16)/0.7994208745952703)</f>
        <v/>
      </c>
      <c r="AG847" s="24">
        <f>IF(AA847="","",(AA847-(0.5248806186338691+-0.064206457956449*U847)-5.43454825424064e-16)/0.9977404048781155)</f>
        <v/>
      </c>
      <c r="AH847" s="25" t="n">
        <v>-1.315475620803083</v>
      </c>
      <c r="AI847" s="25" t="n">
        <v>0.9189500387809758</v>
      </c>
      <c r="AJ847" s="25" t="n">
        <v>-0.0067148934101106</v>
      </c>
      <c r="AK847" s="25" t="n">
        <v>-0.4649612666274596</v>
      </c>
      <c r="AL847" s="25" t="n">
        <v>2.564156563774041</v>
      </c>
      <c r="AM847" s="25" t="n">
        <v>-0.2643358721496515</v>
      </c>
      <c r="AN847" s="25" t="n">
        <v>0.7319951589800064</v>
      </c>
      <c r="AO847" s="25" t="n">
        <v>0.0664486961726333</v>
      </c>
      <c r="AP847" s="25" t="n">
        <v>0.6377021160866848</v>
      </c>
      <c r="AQ847" s="25" t="n">
        <v>0.3662951177565486</v>
      </c>
    </row>
    <row r="848">
      <c r="A848" s="23">
        <f>Universe!A848</f>
        <v/>
      </c>
      <c r="B848" s="24">
        <f>IF(Universe!W848="","",(Universe!W848-$B$2550)/$C$2550)</f>
        <v/>
      </c>
      <c r="C848" s="24">
        <f>IF(Universe!X848="","",(Universe!X848-$B$2551)/$C$2551)</f>
        <v/>
      </c>
      <c r="D848" s="24">
        <f>IF(Universe!Y848="","",(Universe!Y848-$B$2552)/$C$2552)</f>
        <v/>
      </c>
      <c r="E848" s="24">
        <f>IF(Universe!Z848="","",(Universe!Z848-$B$2553)/$C$2553)</f>
        <v/>
      </c>
      <c r="F848" s="24">
        <f>IF(Universe!AA848="","",(Universe!AA848-$B$2554)/$C$2554)</f>
        <v/>
      </c>
      <c r="G848" s="24">
        <f>IF(Universe!AB848="","",(Universe!AB848-$B$2555)/$C$2555)</f>
        <v/>
      </c>
      <c r="H848" s="24">
        <f>IF(Universe!AC848="","",(Universe!AC848-$B$2556)/$C$2556)</f>
        <v/>
      </c>
      <c r="I848" s="24">
        <f>IF(Universe!AD848="","",(Universe!AD848-$B$2557)/$C$2557)</f>
        <v/>
      </c>
      <c r="J848" s="24">
        <f>IF(Universe!AE848="","",(Universe!AE848-$B$2558)/$C$2558)</f>
        <v/>
      </c>
      <c r="K848" s="24">
        <f>IF(Universe!AF848="","",(Universe!AF848-$B$2559)/$C$2559)</f>
        <v/>
      </c>
      <c r="L848" s="24">
        <f>IF(Universe!AG848="","",(Universe!AG848-$B$2560)/$C$2560)</f>
        <v/>
      </c>
      <c r="M848" s="24">
        <f>IF(Universe!AH848="","",(Universe!AH848-$B$2561)/$C$2561)</f>
        <v/>
      </c>
      <c r="N848" s="24">
        <f>IF(Universe!AI848="","",(Universe!AI848-$B$2562)/$C$2562)</f>
        <v/>
      </c>
      <c r="O848" s="24">
        <f>0.74*IF(B848="",0,B848)+0.16*IF(C848="",0,C848)+0.1*IF(D848="",0,D848)</f>
        <v/>
      </c>
      <c r="P848" s="24">
        <f>0.35*IF(E848="",0,E848)+0.35*IF(F848="",0,F848)+0.3*IF(G848="",0,G848)</f>
        <v/>
      </c>
      <c r="Q848" s="24">
        <f>0.656*IF(I848="",0,I848)+0.344*IF(H848="",0,H848)</f>
        <v/>
      </c>
      <c r="R848" s="24">
        <f>0.338*IF(J848="",0,J848)+0.662*IF(K848="",0,K848)</f>
        <v/>
      </c>
      <c r="S848" s="24">
        <f>0.38*IF(L848="",0,L848)+0.35*IF(M848="",0,M848)+0.27*IF(N848="",0,N848)</f>
        <v/>
      </c>
      <c r="T848" s="24">
        <f>IF(Universe!S848="","",((Universe!S848-$B$2565)/$C$2565)^3)</f>
        <v/>
      </c>
      <c r="U848" s="24">
        <f>IF(Universe!S848="","",(Universe!S848-$B$2565)/$C$2565)</f>
        <v/>
      </c>
      <c r="V848" s="24">
        <f>IF(Universe!T848="","",(Universe!T848-$B$2566)/$C$2566)</f>
        <v/>
      </c>
      <c r="W848" s="24">
        <f>IF(Universe!U848="","",(Universe!U848-$B$2567)/$C$2567)</f>
        <v/>
      </c>
      <c r="X848" s="24">
        <f>IF(O848="","",(O848-$B$2571)/$C$2571)</f>
        <v/>
      </c>
      <c r="Y848" s="24">
        <f>IF(T848="","",(T848-$B$2576)/$C$2576)</f>
        <v/>
      </c>
      <c r="Z848" s="24">
        <f>IF(Universe!V848="","",(Universe!V848-$B$2568)/$C$2568)</f>
        <v/>
      </c>
      <c r="AA848" s="24">
        <f>IF(P848="","",(P848-$B$2572)/$C$2572)</f>
        <v/>
      </c>
      <c r="AB848" s="24">
        <f>IF(Q848="","",(Q848-$B$2573)/$C$2573)</f>
        <v/>
      </c>
      <c r="AC848" s="24">
        <f>IF(R848="","",(R848-$B$2574)/$C$2574)</f>
        <v/>
      </c>
      <c r="AD848" s="24">
        <f>IF(S848="","",(S848-$B$2575)/$C$2575)</f>
        <v/>
      </c>
      <c r="AE848" s="24">
        <f>IF(Y848="","",Y848-(19.12044933116382+16.522174187581257*U848))</f>
        <v/>
      </c>
      <c r="AF848" s="24">
        <f>IF(X848="","",(X848-(-0.27268023098325006+0.47142105304415904*V848+-0.3189264934812436*U848)--5.286111042926227e-16)/0.7994208745952703)</f>
        <v/>
      </c>
      <c r="AG848" s="24">
        <f>IF(AA848="","",(AA848-(0.5248806186338691+-0.064206457956449*U848)-5.43454825424064e-16)/0.9977404048781155)</f>
        <v/>
      </c>
      <c r="AH848" s="25" t="n">
        <v>-2.870228063930117</v>
      </c>
      <c r="AI848" s="25" t="n">
        <v>0.3331302007778068</v>
      </c>
      <c r="AJ848" s="25" t="n">
        <v>-0.7367907775373066</v>
      </c>
      <c r="AK848" s="25" t="n">
        <v>0.009842006312287301</v>
      </c>
      <c r="AL848" s="25" t="n">
        <v>3.116344278091022</v>
      </c>
      <c r="AM848" s="25" t="n">
        <v>-0.1233049891128056</v>
      </c>
      <c r="AN848" s="25" t="n">
        <v>-0.5917080420385633</v>
      </c>
      <c r="AO848" s="25" t="n">
        <v>-0.1166742134210387</v>
      </c>
      <c r="AP848" s="25" t="n">
        <v>-1.368983525674576</v>
      </c>
      <c r="AQ848" s="25" t="n">
        <v>7.294299024187078e-18</v>
      </c>
    </row>
    <row r="849">
      <c r="A849" s="23">
        <f>Universe!A849</f>
        <v/>
      </c>
      <c r="B849" s="24">
        <f>IF(Universe!W849="","",(Universe!W849-$B$2550)/$C$2550)</f>
        <v/>
      </c>
      <c r="C849" s="24">
        <f>IF(Universe!X849="","",(Universe!X849-$B$2551)/$C$2551)</f>
        <v/>
      </c>
      <c r="D849" s="24">
        <f>IF(Universe!Y849="","",(Universe!Y849-$B$2552)/$C$2552)</f>
        <v/>
      </c>
      <c r="E849" s="24">
        <f>IF(Universe!Z849="","",(Universe!Z849-$B$2553)/$C$2553)</f>
        <v/>
      </c>
      <c r="F849" s="24">
        <f>IF(Universe!AA849="","",(Universe!AA849-$B$2554)/$C$2554)</f>
        <v/>
      </c>
      <c r="G849" s="24">
        <f>IF(Universe!AB849="","",(Universe!AB849-$B$2555)/$C$2555)</f>
        <v/>
      </c>
      <c r="H849" s="24">
        <f>IF(Universe!AC849="","",(Universe!AC849-$B$2556)/$C$2556)</f>
        <v/>
      </c>
      <c r="I849" s="24">
        <f>IF(Universe!AD849="","",(Universe!AD849-$B$2557)/$C$2557)</f>
        <v/>
      </c>
      <c r="J849" s="24">
        <f>IF(Universe!AE849="","",(Universe!AE849-$B$2558)/$C$2558)</f>
        <v/>
      </c>
      <c r="K849" s="24">
        <f>IF(Universe!AF849="","",(Universe!AF849-$B$2559)/$C$2559)</f>
        <v/>
      </c>
      <c r="L849" s="24">
        <f>IF(Universe!AG849="","",(Universe!AG849-$B$2560)/$C$2560)</f>
        <v/>
      </c>
      <c r="M849" s="24">
        <f>IF(Universe!AH849="","",(Universe!AH849-$B$2561)/$C$2561)</f>
        <v/>
      </c>
      <c r="N849" s="24">
        <f>IF(Universe!AI849="","",(Universe!AI849-$B$2562)/$C$2562)</f>
        <v/>
      </c>
      <c r="O849" s="24">
        <f>0.74*IF(B849="",0,B849)+0.16*IF(C849="",0,C849)+0.1*IF(D849="",0,D849)</f>
        <v/>
      </c>
      <c r="P849" s="24">
        <f>0.35*IF(E849="",0,E849)+0.35*IF(F849="",0,F849)+0.3*IF(G849="",0,G849)</f>
        <v/>
      </c>
      <c r="Q849" s="24">
        <f>0.656*IF(I849="",0,I849)+0.344*IF(H849="",0,H849)</f>
        <v/>
      </c>
      <c r="R849" s="24">
        <f>0.338*IF(J849="",0,J849)+0.662*IF(K849="",0,K849)</f>
        <v/>
      </c>
      <c r="S849" s="24">
        <f>0.38*IF(L849="",0,L849)+0.35*IF(M849="",0,M849)+0.27*IF(N849="",0,N849)</f>
        <v/>
      </c>
      <c r="T849" s="24">
        <f>IF(Universe!S849="","",((Universe!S849-$B$2565)/$C$2565)^3)</f>
        <v/>
      </c>
      <c r="U849" s="24">
        <f>IF(Universe!S849="","",(Universe!S849-$B$2565)/$C$2565)</f>
        <v/>
      </c>
      <c r="V849" s="24">
        <f>IF(Universe!T849="","",(Universe!T849-$B$2566)/$C$2566)</f>
        <v/>
      </c>
      <c r="W849" s="24">
        <f>IF(Universe!U849="","",(Universe!U849-$B$2567)/$C$2567)</f>
        <v/>
      </c>
      <c r="X849" s="24">
        <f>IF(O849="","",(O849-$B$2571)/$C$2571)</f>
        <v/>
      </c>
      <c r="Y849" s="24">
        <f>IF(T849="","",(T849-$B$2576)/$C$2576)</f>
        <v/>
      </c>
      <c r="Z849" s="24">
        <f>IF(Universe!V849="","",(Universe!V849-$B$2568)/$C$2568)</f>
        <v/>
      </c>
      <c r="AA849" s="24">
        <f>IF(P849="","",(P849-$B$2572)/$C$2572)</f>
        <v/>
      </c>
      <c r="AB849" s="24">
        <f>IF(Q849="","",(Q849-$B$2573)/$C$2573)</f>
        <v/>
      </c>
      <c r="AC849" s="24">
        <f>IF(R849="","",(R849-$B$2574)/$C$2574)</f>
        <v/>
      </c>
      <c r="AD849" s="24">
        <f>IF(S849="","",(S849-$B$2575)/$C$2575)</f>
        <v/>
      </c>
      <c r="AE849" s="24">
        <f>IF(Y849="","",Y849-(19.12044933116382+16.522174187581257*U849))</f>
        <v/>
      </c>
      <c r="AF849" s="24">
        <f>IF(X849="","",(X849-(-0.27268023098325006+0.47142105304415904*V849+-0.3189264934812436*U849)--5.286111042926227e-16)/0.7994208745952703)</f>
        <v/>
      </c>
      <c r="AG849" s="24">
        <f>IF(AA849="","",(AA849-(0.5248806186338691+-0.064206457956449*U849)-5.43454825424064e-16)/0.9977404048781155)</f>
        <v/>
      </c>
      <c r="AH849" s="25" t="n">
        <v>-2.421626989787839</v>
      </c>
      <c r="AI849" s="25" t="n">
        <v>-0.843301652064223</v>
      </c>
      <c r="AJ849" s="25" t="n">
        <v>-1.105387674398878</v>
      </c>
      <c r="AK849" s="25" t="n">
        <v>-0.4443661859545765</v>
      </c>
      <c r="AL849" s="25" t="n">
        <v>3.376226542624799</v>
      </c>
      <c r="AM849" s="25" t="n">
        <v>-0.1422729422280698</v>
      </c>
      <c r="AN849" s="25" t="n">
        <v>-0.7935553655461696</v>
      </c>
      <c r="AO849" s="25" t="n">
        <v>-0.0404932304698979</v>
      </c>
      <c r="AP849" s="25" t="n">
        <v>-0.3478112709985391</v>
      </c>
      <c r="AQ849" s="25" t="n">
        <v>-0.4140161715230472</v>
      </c>
    </row>
    <row r="850">
      <c r="A850" s="23">
        <f>Universe!A850</f>
        <v/>
      </c>
      <c r="B850" s="24">
        <f>IF(Universe!W850="","",(Universe!W850-$B$2550)/$C$2550)</f>
        <v/>
      </c>
      <c r="C850" s="24">
        <f>IF(Universe!X850="","",(Universe!X850-$B$2551)/$C$2551)</f>
        <v/>
      </c>
      <c r="D850" s="24">
        <f>IF(Universe!Y850="","",(Universe!Y850-$B$2552)/$C$2552)</f>
        <v/>
      </c>
      <c r="E850" s="24">
        <f>IF(Universe!Z850="","",(Universe!Z850-$B$2553)/$C$2553)</f>
        <v/>
      </c>
      <c r="F850" s="24">
        <f>IF(Universe!AA850="","",(Universe!AA850-$B$2554)/$C$2554)</f>
        <v/>
      </c>
      <c r="G850" s="24">
        <f>IF(Universe!AB850="","",(Universe!AB850-$B$2555)/$C$2555)</f>
        <v/>
      </c>
      <c r="H850" s="24">
        <f>IF(Universe!AC850="","",(Universe!AC850-$B$2556)/$C$2556)</f>
        <v/>
      </c>
      <c r="I850" s="24">
        <f>IF(Universe!AD850="","",(Universe!AD850-$B$2557)/$C$2557)</f>
        <v/>
      </c>
      <c r="J850" s="24">
        <f>IF(Universe!AE850="","",(Universe!AE850-$B$2558)/$C$2558)</f>
        <v/>
      </c>
      <c r="K850" s="24">
        <f>IF(Universe!AF850="","",(Universe!AF850-$B$2559)/$C$2559)</f>
        <v/>
      </c>
      <c r="L850" s="24">
        <f>IF(Universe!AG850="","",(Universe!AG850-$B$2560)/$C$2560)</f>
        <v/>
      </c>
      <c r="M850" s="24">
        <f>IF(Universe!AH850="","",(Universe!AH850-$B$2561)/$C$2561)</f>
        <v/>
      </c>
      <c r="N850" s="24">
        <f>IF(Universe!AI850="","",(Universe!AI850-$B$2562)/$C$2562)</f>
        <v/>
      </c>
      <c r="O850" s="24">
        <f>0.74*IF(B850="",0,B850)+0.16*IF(C850="",0,C850)+0.1*IF(D850="",0,D850)</f>
        <v/>
      </c>
      <c r="P850" s="24">
        <f>0.35*IF(E850="",0,E850)+0.35*IF(F850="",0,F850)+0.3*IF(G850="",0,G850)</f>
        <v/>
      </c>
      <c r="Q850" s="24">
        <f>0.656*IF(I850="",0,I850)+0.344*IF(H850="",0,H850)</f>
        <v/>
      </c>
      <c r="R850" s="24">
        <f>0.338*IF(J850="",0,J850)+0.662*IF(K850="",0,K850)</f>
        <v/>
      </c>
      <c r="S850" s="24">
        <f>0.38*IF(L850="",0,L850)+0.35*IF(M850="",0,M850)+0.27*IF(N850="",0,N850)</f>
        <v/>
      </c>
      <c r="T850" s="24">
        <f>IF(Universe!S850="","",((Universe!S850-$B$2565)/$C$2565)^3)</f>
        <v/>
      </c>
      <c r="U850" s="24">
        <f>IF(Universe!S850="","",(Universe!S850-$B$2565)/$C$2565)</f>
        <v/>
      </c>
      <c r="V850" s="24">
        <f>IF(Universe!T850="","",(Universe!T850-$B$2566)/$C$2566)</f>
        <v/>
      </c>
      <c r="W850" s="24">
        <f>IF(Universe!U850="","",(Universe!U850-$B$2567)/$C$2567)</f>
        <v/>
      </c>
      <c r="X850" s="24">
        <f>IF(O850="","",(O850-$B$2571)/$C$2571)</f>
        <v/>
      </c>
      <c r="Y850" s="24">
        <f>IF(T850="","",(T850-$B$2576)/$C$2576)</f>
        <v/>
      </c>
      <c r="Z850" s="24">
        <f>IF(Universe!V850="","",(Universe!V850-$B$2568)/$C$2568)</f>
        <v/>
      </c>
      <c r="AA850" s="24">
        <f>IF(P850="","",(P850-$B$2572)/$C$2572)</f>
        <v/>
      </c>
      <c r="AB850" s="24">
        <f>IF(Q850="","",(Q850-$B$2573)/$C$2573)</f>
        <v/>
      </c>
      <c r="AC850" s="24">
        <f>IF(R850="","",(R850-$B$2574)/$C$2574)</f>
        <v/>
      </c>
      <c r="AD850" s="24">
        <f>IF(S850="","",(S850-$B$2575)/$C$2575)</f>
        <v/>
      </c>
      <c r="AE850" s="24">
        <f>IF(Y850="","",Y850-(19.12044933116382+16.522174187581257*U850))</f>
        <v/>
      </c>
      <c r="AF850" s="24">
        <f>IF(X850="","",(X850-(-0.27268023098325006+0.47142105304415904*V850+-0.3189264934812436*U850)--5.286111042926227e-16)/0.7994208745952703)</f>
        <v/>
      </c>
      <c r="AG850" s="24">
        <f>IF(AA850="","",(AA850-(0.5248806186338691+-0.064206457956449*U850)-5.43454825424064e-16)/0.9977404048781155)</f>
        <v/>
      </c>
      <c r="AH850" s="25" t="n">
        <v>-1.223696556083767</v>
      </c>
      <c r="AI850" s="25" t="n">
        <v>-0.9665587637161288</v>
      </c>
      <c r="AJ850" s="25" t="n">
        <v>-0.4986138659555453</v>
      </c>
      <c r="AK850" s="25" t="n">
        <v>0.255323628931256</v>
      </c>
      <c r="AL850" s="25" t="n">
        <v>2.427042130942176</v>
      </c>
      <c r="AM850" s="25" t="n">
        <v>0.3790041415192223</v>
      </c>
      <c r="AN850" s="25" t="n">
        <v>-0.8164105150205715</v>
      </c>
      <c r="AO850" s="25" t="n">
        <v>0.0048696500873216</v>
      </c>
      <c r="AP850" s="25" t="n">
        <v>0.1676209089345482</v>
      </c>
      <c r="AQ850" s="25" t="n">
        <v>0.4685516138639264</v>
      </c>
    </row>
    <row r="851">
      <c r="A851" s="23">
        <f>Universe!A851</f>
        <v/>
      </c>
      <c r="B851" s="24">
        <f>IF(Universe!W851="","",(Universe!W851-$B$2550)/$C$2550)</f>
        <v/>
      </c>
      <c r="C851" s="24">
        <f>IF(Universe!X851="","",(Universe!X851-$B$2551)/$C$2551)</f>
        <v/>
      </c>
      <c r="D851" s="24">
        <f>IF(Universe!Y851="","",(Universe!Y851-$B$2552)/$C$2552)</f>
        <v/>
      </c>
      <c r="E851" s="24">
        <f>IF(Universe!Z851="","",(Universe!Z851-$B$2553)/$C$2553)</f>
        <v/>
      </c>
      <c r="F851" s="24">
        <f>IF(Universe!AA851="","",(Universe!AA851-$B$2554)/$C$2554)</f>
        <v/>
      </c>
      <c r="G851" s="24">
        <f>IF(Universe!AB851="","",(Universe!AB851-$B$2555)/$C$2555)</f>
        <v/>
      </c>
      <c r="H851" s="24">
        <f>IF(Universe!AC851="","",(Universe!AC851-$B$2556)/$C$2556)</f>
        <v/>
      </c>
      <c r="I851" s="24">
        <f>IF(Universe!AD851="","",(Universe!AD851-$B$2557)/$C$2557)</f>
        <v/>
      </c>
      <c r="J851" s="24">
        <f>IF(Universe!AE851="","",(Universe!AE851-$B$2558)/$C$2558)</f>
        <v/>
      </c>
      <c r="K851" s="24">
        <f>IF(Universe!AF851="","",(Universe!AF851-$B$2559)/$C$2559)</f>
        <v/>
      </c>
      <c r="L851" s="24">
        <f>IF(Universe!AG851="","",(Universe!AG851-$B$2560)/$C$2560)</f>
        <v/>
      </c>
      <c r="M851" s="24">
        <f>IF(Universe!AH851="","",(Universe!AH851-$B$2561)/$C$2561)</f>
        <v/>
      </c>
      <c r="N851" s="24">
        <f>IF(Universe!AI851="","",(Universe!AI851-$B$2562)/$C$2562)</f>
        <v/>
      </c>
      <c r="O851" s="24">
        <f>0.74*IF(B851="",0,B851)+0.16*IF(C851="",0,C851)+0.1*IF(D851="",0,D851)</f>
        <v/>
      </c>
      <c r="P851" s="24">
        <f>0.35*IF(E851="",0,E851)+0.35*IF(F851="",0,F851)+0.3*IF(G851="",0,G851)</f>
        <v/>
      </c>
      <c r="Q851" s="24">
        <f>0.656*IF(I851="",0,I851)+0.344*IF(H851="",0,H851)</f>
        <v/>
      </c>
      <c r="R851" s="24">
        <f>0.338*IF(J851="",0,J851)+0.662*IF(K851="",0,K851)</f>
        <v/>
      </c>
      <c r="S851" s="24">
        <f>0.38*IF(L851="",0,L851)+0.35*IF(M851="",0,M851)+0.27*IF(N851="",0,N851)</f>
        <v/>
      </c>
      <c r="T851" s="24">
        <f>IF(Universe!S851="","",((Universe!S851-$B$2565)/$C$2565)^3)</f>
        <v/>
      </c>
      <c r="U851" s="24">
        <f>IF(Universe!S851="","",(Universe!S851-$B$2565)/$C$2565)</f>
        <v/>
      </c>
      <c r="V851" s="24">
        <f>IF(Universe!T851="","",(Universe!T851-$B$2566)/$C$2566)</f>
        <v/>
      </c>
      <c r="W851" s="24">
        <f>IF(Universe!U851="","",(Universe!U851-$B$2567)/$C$2567)</f>
        <v/>
      </c>
      <c r="X851" s="24">
        <f>IF(O851="","",(O851-$B$2571)/$C$2571)</f>
        <v/>
      </c>
      <c r="Y851" s="24">
        <f>IF(T851="","",(T851-$B$2576)/$C$2576)</f>
        <v/>
      </c>
      <c r="Z851" s="24">
        <f>IF(Universe!V851="","",(Universe!V851-$B$2568)/$C$2568)</f>
        <v/>
      </c>
      <c r="AA851" s="24">
        <f>IF(P851="","",(P851-$B$2572)/$C$2572)</f>
        <v/>
      </c>
      <c r="AB851" s="24">
        <f>IF(Q851="","",(Q851-$B$2573)/$C$2573)</f>
        <v/>
      </c>
      <c r="AC851" s="24">
        <f>IF(R851="","",(R851-$B$2574)/$C$2574)</f>
        <v/>
      </c>
      <c r="AD851" s="24">
        <f>IF(S851="","",(S851-$B$2575)/$C$2575)</f>
        <v/>
      </c>
      <c r="AE851" s="24">
        <f>IF(Y851="","",Y851-(19.12044933116382+16.522174187581257*U851))</f>
        <v/>
      </c>
      <c r="AF851" s="24">
        <f>IF(X851="","",(X851-(-0.27268023098325006+0.47142105304415904*V851+-0.3189264934812436*U851)--5.286111042926227e-16)/0.7994208745952703)</f>
        <v/>
      </c>
      <c r="AG851" s="24">
        <f>IF(AA851="","",(AA851-(0.5248806186338691+-0.064206457956449*U851)-5.43454825424064e-16)/0.9977404048781155)</f>
        <v/>
      </c>
      <c r="AH851" s="25" t="n">
        <v>-2.572588092691726</v>
      </c>
      <c r="AI851" s="25" t="n">
        <v>1.098201574887809</v>
      </c>
      <c r="AJ851" s="25" t="n">
        <v>0.0068590638834967</v>
      </c>
      <c r="AK851" s="25" t="n">
        <v>-0.8807005397256833</v>
      </c>
      <c r="AL851" s="25" t="n">
        <v>3.333952890518297</v>
      </c>
      <c r="AM851" s="25" t="n">
        <v>-0.2794439793254881</v>
      </c>
      <c r="AN851" s="25" t="n">
        <v>-0.1712027523986437</v>
      </c>
      <c r="AO851" s="25" t="n">
        <v>-0.1369901022885123</v>
      </c>
      <c r="AP851" s="25" t="n">
        <v>-1.164795057970597</v>
      </c>
      <c r="AQ851" s="25" t="n">
        <v>-0.0195997474514966</v>
      </c>
    </row>
    <row r="852">
      <c r="A852" s="23">
        <f>Universe!A852</f>
        <v/>
      </c>
      <c r="B852" s="24">
        <f>IF(Universe!W852="","",(Universe!W852-$B$2550)/$C$2550)</f>
        <v/>
      </c>
      <c r="C852" s="24">
        <f>IF(Universe!X852="","",(Universe!X852-$B$2551)/$C$2551)</f>
        <v/>
      </c>
      <c r="D852" s="24">
        <f>IF(Universe!Y852="","",(Universe!Y852-$B$2552)/$C$2552)</f>
        <v/>
      </c>
      <c r="E852" s="24">
        <f>IF(Universe!Z852="","",(Universe!Z852-$B$2553)/$C$2553)</f>
        <v/>
      </c>
      <c r="F852" s="24">
        <f>IF(Universe!AA852="","",(Universe!AA852-$B$2554)/$C$2554)</f>
        <v/>
      </c>
      <c r="G852" s="24">
        <f>IF(Universe!AB852="","",(Universe!AB852-$B$2555)/$C$2555)</f>
        <v/>
      </c>
      <c r="H852" s="24">
        <f>IF(Universe!AC852="","",(Universe!AC852-$B$2556)/$C$2556)</f>
        <v/>
      </c>
      <c r="I852" s="24">
        <f>IF(Universe!AD852="","",(Universe!AD852-$B$2557)/$C$2557)</f>
        <v/>
      </c>
      <c r="J852" s="24">
        <f>IF(Universe!AE852="","",(Universe!AE852-$B$2558)/$C$2558)</f>
        <v/>
      </c>
      <c r="K852" s="24">
        <f>IF(Universe!AF852="","",(Universe!AF852-$B$2559)/$C$2559)</f>
        <v/>
      </c>
      <c r="L852" s="24">
        <f>IF(Universe!AG852="","",(Universe!AG852-$B$2560)/$C$2560)</f>
        <v/>
      </c>
      <c r="M852" s="24">
        <f>IF(Universe!AH852="","",(Universe!AH852-$B$2561)/$C$2561)</f>
        <v/>
      </c>
      <c r="N852" s="24">
        <f>IF(Universe!AI852="","",(Universe!AI852-$B$2562)/$C$2562)</f>
        <v/>
      </c>
      <c r="O852" s="24">
        <f>0.74*IF(B852="",0,B852)+0.16*IF(C852="",0,C852)+0.1*IF(D852="",0,D852)</f>
        <v/>
      </c>
      <c r="P852" s="24">
        <f>0.35*IF(E852="",0,E852)+0.35*IF(F852="",0,F852)+0.3*IF(G852="",0,G852)</f>
        <v/>
      </c>
      <c r="Q852" s="24">
        <f>0.656*IF(I852="",0,I852)+0.344*IF(H852="",0,H852)</f>
        <v/>
      </c>
      <c r="R852" s="24">
        <f>0.338*IF(J852="",0,J852)+0.662*IF(K852="",0,K852)</f>
        <v/>
      </c>
      <c r="S852" s="24">
        <f>0.38*IF(L852="",0,L852)+0.35*IF(M852="",0,M852)+0.27*IF(N852="",0,N852)</f>
        <v/>
      </c>
      <c r="T852" s="24">
        <f>IF(Universe!S852="","",((Universe!S852-$B$2565)/$C$2565)^3)</f>
        <v/>
      </c>
      <c r="U852" s="24">
        <f>IF(Universe!S852="","",(Universe!S852-$B$2565)/$C$2565)</f>
        <v/>
      </c>
      <c r="V852" s="24">
        <f>IF(Universe!T852="","",(Universe!T852-$B$2566)/$C$2566)</f>
        <v/>
      </c>
      <c r="W852" s="24">
        <f>IF(Universe!U852="","",(Universe!U852-$B$2567)/$C$2567)</f>
        <v/>
      </c>
      <c r="X852" s="24">
        <f>IF(O852="","",(O852-$B$2571)/$C$2571)</f>
        <v/>
      </c>
      <c r="Y852" s="24">
        <f>IF(T852="","",(T852-$B$2576)/$C$2576)</f>
        <v/>
      </c>
      <c r="Z852" s="24">
        <f>IF(Universe!V852="","",(Universe!V852-$B$2568)/$C$2568)</f>
        <v/>
      </c>
      <c r="AA852" s="24">
        <f>IF(P852="","",(P852-$B$2572)/$C$2572)</f>
        <v/>
      </c>
      <c r="AB852" s="24">
        <f>IF(Q852="","",(Q852-$B$2573)/$C$2573)</f>
        <v/>
      </c>
      <c r="AC852" s="24">
        <f>IF(R852="","",(R852-$B$2574)/$C$2574)</f>
        <v/>
      </c>
      <c r="AD852" s="24">
        <f>IF(S852="","",(S852-$B$2575)/$C$2575)</f>
        <v/>
      </c>
      <c r="AE852" s="24">
        <f>IF(Y852="","",Y852-(19.12044933116382+16.522174187581257*U852))</f>
        <v/>
      </c>
      <c r="AF852" s="24">
        <f>IF(X852="","",(X852-(-0.27268023098325006+0.47142105304415904*V852+-0.3189264934812436*U852)--5.286111042926227e-16)/0.7994208745952703)</f>
        <v/>
      </c>
      <c r="AG852" s="24">
        <f>IF(AA852="","",(AA852-(0.5248806186338691+-0.064206457956449*U852)-5.43454825424064e-16)/0.9977404048781155)</f>
        <v/>
      </c>
      <c r="AH852" s="25" t="n">
        <v>-2.807578628584751</v>
      </c>
      <c r="AI852" s="25" t="n">
        <v>0.172764429944618</v>
      </c>
      <c r="AJ852" s="25" t="n">
        <v>1.38209761674989</v>
      </c>
      <c r="AK852" s="25" t="n">
        <v>-0.2682243611395378</v>
      </c>
      <c r="AL852" s="25" t="n">
        <v>3.177678107209917</v>
      </c>
      <c r="AM852" s="25" t="n">
        <v>0.3512664429468248</v>
      </c>
      <c r="AN852" s="25" t="n">
        <v>1.390137049297319</v>
      </c>
      <c r="AO852" s="25" t="n">
        <v>0.0051774815153028</v>
      </c>
      <c r="AP852" s="25" t="n">
        <v>-1.511492574788884</v>
      </c>
      <c r="AQ852" s="25" t="n">
        <v>0.1384541576111656</v>
      </c>
    </row>
    <row r="853">
      <c r="A853" s="23">
        <f>Universe!A853</f>
        <v/>
      </c>
      <c r="B853" s="24">
        <f>IF(Universe!W853="","",(Universe!W853-$B$2550)/$C$2550)</f>
        <v/>
      </c>
      <c r="C853" s="24">
        <f>IF(Universe!X853="","",(Universe!X853-$B$2551)/$C$2551)</f>
        <v/>
      </c>
      <c r="D853" s="24">
        <f>IF(Universe!Y853="","",(Universe!Y853-$B$2552)/$C$2552)</f>
        <v/>
      </c>
      <c r="E853" s="24">
        <f>IF(Universe!Z853="","",(Universe!Z853-$B$2553)/$C$2553)</f>
        <v/>
      </c>
      <c r="F853" s="24">
        <f>IF(Universe!AA853="","",(Universe!AA853-$B$2554)/$C$2554)</f>
        <v/>
      </c>
      <c r="G853" s="24">
        <f>IF(Universe!AB853="","",(Universe!AB853-$B$2555)/$C$2555)</f>
        <v/>
      </c>
      <c r="H853" s="24">
        <f>IF(Universe!AC853="","",(Universe!AC853-$B$2556)/$C$2556)</f>
        <v/>
      </c>
      <c r="I853" s="24">
        <f>IF(Universe!AD853="","",(Universe!AD853-$B$2557)/$C$2557)</f>
        <v/>
      </c>
      <c r="J853" s="24">
        <f>IF(Universe!AE853="","",(Universe!AE853-$B$2558)/$C$2558)</f>
        <v/>
      </c>
      <c r="K853" s="24">
        <f>IF(Universe!AF853="","",(Universe!AF853-$B$2559)/$C$2559)</f>
        <v/>
      </c>
      <c r="L853" s="24">
        <f>IF(Universe!AG853="","",(Universe!AG853-$B$2560)/$C$2560)</f>
        <v/>
      </c>
      <c r="M853" s="24">
        <f>IF(Universe!AH853="","",(Universe!AH853-$B$2561)/$C$2561)</f>
        <v/>
      </c>
      <c r="N853" s="24">
        <f>IF(Universe!AI853="","",(Universe!AI853-$B$2562)/$C$2562)</f>
        <v/>
      </c>
      <c r="O853" s="24">
        <f>0.74*IF(B853="",0,B853)+0.16*IF(C853="",0,C853)+0.1*IF(D853="",0,D853)</f>
        <v/>
      </c>
      <c r="P853" s="24">
        <f>0.35*IF(E853="",0,E853)+0.35*IF(F853="",0,F853)+0.3*IF(G853="",0,G853)</f>
        <v/>
      </c>
      <c r="Q853" s="24">
        <f>0.656*IF(I853="",0,I853)+0.344*IF(H853="",0,H853)</f>
        <v/>
      </c>
      <c r="R853" s="24">
        <f>0.338*IF(J853="",0,J853)+0.662*IF(K853="",0,K853)</f>
        <v/>
      </c>
      <c r="S853" s="24">
        <f>0.38*IF(L853="",0,L853)+0.35*IF(M853="",0,M853)+0.27*IF(N853="",0,N853)</f>
        <v/>
      </c>
      <c r="T853" s="24">
        <f>IF(Universe!S853="","",((Universe!S853-$B$2565)/$C$2565)^3)</f>
        <v/>
      </c>
      <c r="U853" s="24">
        <f>IF(Universe!S853="","",(Universe!S853-$B$2565)/$C$2565)</f>
        <v/>
      </c>
      <c r="V853" s="24">
        <f>IF(Universe!T853="","",(Universe!T853-$B$2566)/$C$2566)</f>
        <v/>
      </c>
      <c r="W853" s="24">
        <f>IF(Universe!U853="","",(Universe!U853-$B$2567)/$C$2567)</f>
        <v/>
      </c>
      <c r="X853" s="24">
        <f>IF(O853="","",(O853-$B$2571)/$C$2571)</f>
        <v/>
      </c>
      <c r="Y853" s="24">
        <f>IF(T853="","",(T853-$B$2576)/$C$2576)</f>
        <v/>
      </c>
      <c r="Z853" s="24">
        <f>IF(Universe!V853="","",(Universe!V853-$B$2568)/$C$2568)</f>
        <v/>
      </c>
      <c r="AA853" s="24">
        <f>IF(P853="","",(P853-$B$2572)/$C$2572)</f>
        <v/>
      </c>
      <c r="AB853" s="24">
        <f>IF(Q853="","",(Q853-$B$2573)/$C$2573)</f>
        <v/>
      </c>
      <c r="AC853" s="24">
        <f>IF(R853="","",(R853-$B$2574)/$C$2574)</f>
        <v/>
      </c>
      <c r="AD853" s="24">
        <f>IF(S853="","",(S853-$B$2575)/$C$2575)</f>
        <v/>
      </c>
      <c r="AE853" s="24">
        <f>IF(Y853="","",Y853-(19.12044933116382+16.522174187581257*U853))</f>
        <v/>
      </c>
      <c r="AF853" s="24">
        <f>IF(X853="","",(X853-(-0.27268023098325006+0.47142105304415904*V853+-0.3189264934812436*U853)--5.286111042926227e-16)/0.7994208745952703)</f>
        <v/>
      </c>
      <c r="AG853" s="24">
        <f>IF(AA853="","",(AA853-(0.5248806186338691+-0.064206457956449*U853)-5.43454825424064e-16)/0.9977404048781155)</f>
        <v/>
      </c>
      <c r="AH853" s="25" t="n">
        <v>-3.213389294317047</v>
      </c>
      <c r="AI853" s="25" t="n">
        <v>0.2534722920932835</v>
      </c>
      <c r="AJ853" s="25" t="n">
        <v>-0.5625084448040507</v>
      </c>
      <c r="AK853" s="25" t="n">
        <v>0.6911085669312579</v>
      </c>
      <c r="AL853" s="25" t="n">
        <v>2.622078490457618</v>
      </c>
      <c r="AM853" s="25" t="n">
        <v>0.07493199903788519</v>
      </c>
      <c r="AN853" s="25" t="n">
        <v>-0.2683853444658575</v>
      </c>
      <c r="AO853" s="25" t="n">
        <v>-0.7052322654659023</v>
      </c>
      <c r="AP853" s="25" t="n">
        <v>-0.3791973097693785</v>
      </c>
      <c r="AQ853" s="25" t="n">
        <v>-0.4858931272119502</v>
      </c>
    </row>
    <row r="854">
      <c r="A854" s="23">
        <f>Universe!A854</f>
        <v/>
      </c>
      <c r="B854" s="24">
        <f>IF(Universe!W854="","",(Universe!W854-$B$2550)/$C$2550)</f>
        <v/>
      </c>
      <c r="C854" s="24">
        <f>IF(Universe!X854="","",(Universe!X854-$B$2551)/$C$2551)</f>
        <v/>
      </c>
      <c r="D854" s="24">
        <f>IF(Universe!Y854="","",(Universe!Y854-$B$2552)/$C$2552)</f>
        <v/>
      </c>
      <c r="E854" s="24">
        <f>IF(Universe!Z854="","",(Universe!Z854-$B$2553)/$C$2553)</f>
        <v/>
      </c>
      <c r="F854" s="24">
        <f>IF(Universe!AA854="","",(Universe!AA854-$B$2554)/$C$2554)</f>
        <v/>
      </c>
      <c r="G854" s="24">
        <f>IF(Universe!AB854="","",(Universe!AB854-$B$2555)/$C$2555)</f>
        <v/>
      </c>
      <c r="H854" s="24">
        <f>IF(Universe!AC854="","",(Universe!AC854-$B$2556)/$C$2556)</f>
        <v/>
      </c>
      <c r="I854" s="24">
        <f>IF(Universe!AD854="","",(Universe!AD854-$B$2557)/$C$2557)</f>
        <v/>
      </c>
      <c r="J854" s="24">
        <f>IF(Universe!AE854="","",(Universe!AE854-$B$2558)/$C$2558)</f>
        <v/>
      </c>
      <c r="K854" s="24">
        <f>IF(Universe!AF854="","",(Universe!AF854-$B$2559)/$C$2559)</f>
        <v/>
      </c>
      <c r="L854" s="24">
        <f>IF(Universe!AG854="","",(Universe!AG854-$B$2560)/$C$2560)</f>
        <v/>
      </c>
      <c r="M854" s="24">
        <f>IF(Universe!AH854="","",(Universe!AH854-$B$2561)/$C$2561)</f>
        <v/>
      </c>
      <c r="N854" s="24">
        <f>IF(Universe!AI854="","",(Universe!AI854-$B$2562)/$C$2562)</f>
        <v/>
      </c>
      <c r="O854" s="24">
        <f>0.74*IF(B854="",0,B854)+0.16*IF(C854="",0,C854)+0.1*IF(D854="",0,D854)</f>
        <v/>
      </c>
      <c r="P854" s="24">
        <f>0.35*IF(E854="",0,E854)+0.35*IF(F854="",0,F854)+0.3*IF(G854="",0,G854)</f>
        <v/>
      </c>
      <c r="Q854" s="24">
        <f>0.656*IF(I854="",0,I854)+0.344*IF(H854="",0,H854)</f>
        <v/>
      </c>
      <c r="R854" s="24">
        <f>0.338*IF(J854="",0,J854)+0.662*IF(K854="",0,K854)</f>
        <v/>
      </c>
      <c r="S854" s="24">
        <f>0.38*IF(L854="",0,L854)+0.35*IF(M854="",0,M854)+0.27*IF(N854="",0,N854)</f>
        <v/>
      </c>
      <c r="T854" s="24">
        <f>IF(Universe!S854="","",((Universe!S854-$B$2565)/$C$2565)^3)</f>
        <v/>
      </c>
      <c r="U854" s="24">
        <f>IF(Universe!S854="","",(Universe!S854-$B$2565)/$C$2565)</f>
        <v/>
      </c>
      <c r="V854" s="24">
        <f>IF(Universe!T854="","",(Universe!T854-$B$2566)/$C$2566)</f>
        <v/>
      </c>
      <c r="W854" s="24">
        <f>IF(Universe!U854="","",(Universe!U854-$B$2567)/$C$2567)</f>
        <v/>
      </c>
      <c r="X854" s="24">
        <f>IF(O854="","",(O854-$B$2571)/$C$2571)</f>
        <v/>
      </c>
      <c r="Y854" s="24">
        <f>IF(T854="","",(T854-$B$2576)/$C$2576)</f>
        <v/>
      </c>
      <c r="Z854" s="24">
        <f>IF(Universe!V854="","",(Universe!V854-$B$2568)/$C$2568)</f>
        <v/>
      </c>
      <c r="AA854" s="24">
        <f>IF(P854="","",(P854-$B$2572)/$C$2572)</f>
        <v/>
      </c>
      <c r="AB854" s="24">
        <f>IF(Q854="","",(Q854-$B$2573)/$C$2573)</f>
        <v/>
      </c>
      <c r="AC854" s="24">
        <f>IF(R854="","",(R854-$B$2574)/$C$2574)</f>
        <v/>
      </c>
      <c r="AD854" s="24">
        <f>IF(S854="","",(S854-$B$2575)/$C$2575)</f>
        <v/>
      </c>
      <c r="AE854" s="24">
        <f>IF(Y854="","",Y854-(19.12044933116382+16.522174187581257*U854))</f>
        <v/>
      </c>
      <c r="AF854" s="24">
        <f>IF(X854="","",(X854-(-0.27268023098325006+0.47142105304415904*V854+-0.3189264934812436*U854)--5.286111042926227e-16)/0.7994208745952703)</f>
        <v/>
      </c>
      <c r="AG854" s="24">
        <f>IF(AA854="","",(AA854-(0.5248806186338691+-0.064206457956449*U854)-5.43454825424064e-16)/0.9977404048781155)</f>
        <v/>
      </c>
      <c r="AH854" s="25" t="n">
        <v>-0.97298186506027</v>
      </c>
      <c r="AI854" s="25" t="n">
        <v>-0.3948546171714784</v>
      </c>
      <c r="AJ854" s="25" t="n">
        <v>-0.1309628810779383</v>
      </c>
      <c r="AK854" s="25" t="n">
        <v>-0.0253998357810497</v>
      </c>
      <c r="AL854" s="25" t="n">
        <v>2.013924131548544</v>
      </c>
      <c r="AM854" s="25" t="n">
        <v>1.151744260672853</v>
      </c>
      <c r="AN854" s="25" t="n">
        <v>1.064751105106556</v>
      </c>
      <c r="AO854" s="25" t="n">
        <v>0.076557748433942</v>
      </c>
      <c r="AP854" s="25" t="n">
        <v>-0.5800083997490778</v>
      </c>
      <c r="AQ854" s="25" t="n">
        <v>1.290831158441783</v>
      </c>
    </row>
    <row r="855">
      <c r="A855" s="23">
        <f>Universe!A855</f>
        <v/>
      </c>
      <c r="B855" s="24">
        <f>IF(Universe!W855="","",(Universe!W855-$B$2550)/$C$2550)</f>
        <v/>
      </c>
      <c r="C855" s="24">
        <f>IF(Universe!X855="","",(Universe!X855-$B$2551)/$C$2551)</f>
        <v/>
      </c>
      <c r="D855" s="24">
        <f>IF(Universe!Y855="","",(Universe!Y855-$B$2552)/$C$2552)</f>
        <v/>
      </c>
      <c r="E855" s="24">
        <f>IF(Universe!Z855="","",(Universe!Z855-$B$2553)/$C$2553)</f>
        <v/>
      </c>
      <c r="F855" s="24">
        <f>IF(Universe!AA855="","",(Universe!AA855-$B$2554)/$C$2554)</f>
        <v/>
      </c>
      <c r="G855" s="24">
        <f>IF(Universe!AB855="","",(Universe!AB855-$B$2555)/$C$2555)</f>
        <v/>
      </c>
      <c r="H855" s="24">
        <f>IF(Universe!AC855="","",(Universe!AC855-$B$2556)/$C$2556)</f>
        <v/>
      </c>
      <c r="I855" s="24">
        <f>IF(Universe!AD855="","",(Universe!AD855-$B$2557)/$C$2557)</f>
        <v/>
      </c>
      <c r="J855" s="24">
        <f>IF(Universe!AE855="","",(Universe!AE855-$B$2558)/$C$2558)</f>
        <v/>
      </c>
      <c r="K855" s="24">
        <f>IF(Universe!AF855="","",(Universe!AF855-$B$2559)/$C$2559)</f>
        <v/>
      </c>
      <c r="L855" s="24">
        <f>IF(Universe!AG855="","",(Universe!AG855-$B$2560)/$C$2560)</f>
        <v/>
      </c>
      <c r="M855" s="24">
        <f>IF(Universe!AH855="","",(Universe!AH855-$B$2561)/$C$2561)</f>
        <v/>
      </c>
      <c r="N855" s="24">
        <f>IF(Universe!AI855="","",(Universe!AI855-$B$2562)/$C$2562)</f>
        <v/>
      </c>
      <c r="O855" s="24">
        <f>0.74*IF(B855="",0,B855)+0.16*IF(C855="",0,C855)+0.1*IF(D855="",0,D855)</f>
        <v/>
      </c>
      <c r="P855" s="24">
        <f>0.35*IF(E855="",0,E855)+0.35*IF(F855="",0,F855)+0.3*IF(G855="",0,G855)</f>
        <v/>
      </c>
      <c r="Q855" s="24">
        <f>0.656*IF(I855="",0,I855)+0.344*IF(H855="",0,H855)</f>
        <v/>
      </c>
      <c r="R855" s="24">
        <f>0.338*IF(J855="",0,J855)+0.662*IF(K855="",0,K855)</f>
        <v/>
      </c>
      <c r="S855" s="24">
        <f>0.38*IF(L855="",0,L855)+0.35*IF(M855="",0,M855)+0.27*IF(N855="",0,N855)</f>
        <v/>
      </c>
      <c r="T855" s="24">
        <f>IF(Universe!S855="","",((Universe!S855-$B$2565)/$C$2565)^3)</f>
        <v/>
      </c>
      <c r="U855" s="24">
        <f>IF(Universe!S855="","",(Universe!S855-$B$2565)/$C$2565)</f>
        <v/>
      </c>
      <c r="V855" s="24">
        <f>IF(Universe!T855="","",(Universe!T855-$B$2566)/$C$2566)</f>
        <v/>
      </c>
      <c r="W855" s="24">
        <f>IF(Universe!U855="","",(Universe!U855-$B$2567)/$C$2567)</f>
        <v/>
      </c>
      <c r="X855" s="24">
        <f>IF(O855="","",(O855-$B$2571)/$C$2571)</f>
        <v/>
      </c>
      <c r="Y855" s="24">
        <f>IF(T855="","",(T855-$B$2576)/$C$2576)</f>
        <v/>
      </c>
      <c r="Z855" s="24">
        <f>IF(Universe!V855="","",(Universe!V855-$B$2568)/$C$2568)</f>
        <v/>
      </c>
      <c r="AA855" s="24">
        <f>IF(P855="","",(P855-$B$2572)/$C$2572)</f>
        <v/>
      </c>
      <c r="AB855" s="24">
        <f>IF(Q855="","",(Q855-$B$2573)/$C$2573)</f>
        <v/>
      </c>
      <c r="AC855" s="24">
        <f>IF(R855="","",(R855-$B$2574)/$C$2574)</f>
        <v/>
      </c>
      <c r="AD855" s="24">
        <f>IF(S855="","",(S855-$B$2575)/$C$2575)</f>
        <v/>
      </c>
      <c r="AE855" s="24">
        <f>IF(Y855="","",Y855-(19.12044933116382+16.522174187581257*U855))</f>
        <v/>
      </c>
      <c r="AF855" s="24">
        <f>IF(X855="","",(X855-(-0.27268023098325006+0.47142105304415904*V855+-0.3189264934812436*U855)--5.286111042926227e-16)/0.7994208745952703)</f>
        <v/>
      </c>
      <c r="AG855" s="24">
        <f>IF(AA855="","",(AA855-(0.5248806186338691+-0.064206457956449*U855)-5.43454825424064e-16)/0.9977404048781155)</f>
        <v/>
      </c>
      <c r="AH855" s="25" t="n">
        <v>-2.525664019386008</v>
      </c>
      <c r="AI855" s="25" t="n">
        <v>0.5036053901353192</v>
      </c>
      <c r="AJ855" s="25" t="n">
        <v>-0.6262320253801534</v>
      </c>
      <c r="AK855" s="25" t="n">
        <v>-0.2259399977558304</v>
      </c>
      <c r="AL855" s="25" t="n">
        <v>3.351786827329528</v>
      </c>
      <c r="AM855" s="25" t="n">
        <v>0.3094152231411994</v>
      </c>
      <c r="AN855" s="25" t="n">
        <v>-0.869278014549836</v>
      </c>
      <c r="AO855" s="25" t="n">
        <v>0.0135833842380443</v>
      </c>
      <c r="AP855" s="25" t="n">
        <v>-1.046407792534698</v>
      </c>
      <c r="AQ855" s="25" t="n">
        <v>0.7859396335084834</v>
      </c>
    </row>
    <row r="856">
      <c r="A856" s="23">
        <f>Universe!A856</f>
        <v/>
      </c>
      <c r="B856" s="24">
        <f>IF(Universe!W856="","",(Universe!W856-$B$2550)/$C$2550)</f>
        <v/>
      </c>
      <c r="C856" s="24">
        <f>IF(Universe!X856="","",(Universe!X856-$B$2551)/$C$2551)</f>
        <v/>
      </c>
      <c r="D856" s="24">
        <f>IF(Universe!Y856="","",(Universe!Y856-$B$2552)/$C$2552)</f>
        <v/>
      </c>
      <c r="E856" s="24">
        <f>IF(Universe!Z856="","",(Universe!Z856-$B$2553)/$C$2553)</f>
        <v/>
      </c>
      <c r="F856" s="24">
        <f>IF(Universe!AA856="","",(Universe!AA856-$B$2554)/$C$2554)</f>
        <v/>
      </c>
      <c r="G856" s="24">
        <f>IF(Universe!AB856="","",(Universe!AB856-$B$2555)/$C$2555)</f>
        <v/>
      </c>
      <c r="H856" s="24">
        <f>IF(Universe!AC856="","",(Universe!AC856-$B$2556)/$C$2556)</f>
        <v/>
      </c>
      <c r="I856" s="24">
        <f>IF(Universe!AD856="","",(Universe!AD856-$B$2557)/$C$2557)</f>
        <v/>
      </c>
      <c r="J856" s="24">
        <f>IF(Universe!AE856="","",(Universe!AE856-$B$2558)/$C$2558)</f>
        <v/>
      </c>
      <c r="K856" s="24">
        <f>IF(Universe!AF856="","",(Universe!AF856-$B$2559)/$C$2559)</f>
        <v/>
      </c>
      <c r="L856" s="24">
        <f>IF(Universe!AG856="","",(Universe!AG856-$B$2560)/$C$2560)</f>
        <v/>
      </c>
      <c r="M856" s="24">
        <f>IF(Universe!AH856="","",(Universe!AH856-$B$2561)/$C$2561)</f>
        <v/>
      </c>
      <c r="N856" s="24">
        <f>IF(Universe!AI856="","",(Universe!AI856-$B$2562)/$C$2562)</f>
        <v/>
      </c>
      <c r="O856" s="24">
        <f>0.74*IF(B856="",0,B856)+0.16*IF(C856="",0,C856)+0.1*IF(D856="",0,D856)</f>
        <v/>
      </c>
      <c r="P856" s="24">
        <f>0.35*IF(E856="",0,E856)+0.35*IF(F856="",0,F856)+0.3*IF(G856="",0,G856)</f>
        <v/>
      </c>
      <c r="Q856" s="24">
        <f>0.656*IF(I856="",0,I856)+0.344*IF(H856="",0,H856)</f>
        <v/>
      </c>
      <c r="R856" s="24">
        <f>0.338*IF(J856="",0,J856)+0.662*IF(K856="",0,K856)</f>
        <v/>
      </c>
      <c r="S856" s="24">
        <f>0.38*IF(L856="",0,L856)+0.35*IF(M856="",0,M856)+0.27*IF(N856="",0,N856)</f>
        <v/>
      </c>
      <c r="T856" s="24">
        <f>IF(Universe!S856="","",((Universe!S856-$B$2565)/$C$2565)^3)</f>
        <v/>
      </c>
      <c r="U856" s="24">
        <f>IF(Universe!S856="","",(Universe!S856-$B$2565)/$C$2565)</f>
        <v/>
      </c>
      <c r="V856" s="24">
        <f>IF(Universe!T856="","",(Universe!T856-$B$2566)/$C$2566)</f>
        <v/>
      </c>
      <c r="W856" s="24">
        <f>IF(Universe!U856="","",(Universe!U856-$B$2567)/$C$2567)</f>
        <v/>
      </c>
      <c r="X856" s="24">
        <f>IF(O856="","",(O856-$B$2571)/$C$2571)</f>
        <v/>
      </c>
      <c r="Y856" s="24">
        <f>IF(T856="","",(T856-$B$2576)/$C$2576)</f>
        <v/>
      </c>
      <c r="Z856" s="24">
        <f>IF(Universe!V856="","",(Universe!V856-$B$2568)/$C$2568)</f>
        <v/>
      </c>
      <c r="AA856" s="24">
        <f>IF(P856="","",(P856-$B$2572)/$C$2572)</f>
        <v/>
      </c>
      <c r="AB856" s="24">
        <f>IF(Q856="","",(Q856-$B$2573)/$C$2573)</f>
        <v/>
      </c>
      <c r="AC856" s="24">
        <f>IF(R856="","",(R856-$B$2574)/$C$2574)</f>
        <v/>
      </c>
      <c r="AD856" s="24">
        <f>IF(S856="","",(S856-$B$2575)/$C$2575)</f>
        <v/>
      </c>
      <c r="AE856" s="24">
        <f>IF(Y856="","",Y856-(19.12044933116382+16.522174187581257*U856))</f>
        <v/>
      </c>
      <c r="AF856" s="24">
        <f>IF(X856="","",(X856-(-0.27268023098325006+0.47142105304415904*V856+-0.3189264934812436*U856)--5.286111042926227e-16)/0.7994208745952703)</f>
        <v/>
      </c>
      <c r="AG856" s="24">
        <f>IF(AA856="","",(AA856-(0.5248806186338691+-0.064206457956449*U856)-5.43454825424064e-16)/0.9977404048781155)</f>
        <v/>
      </c>
      <c r="AH856" s="25" t="n">
        <v>-2.069141539360329</v>
      </c>
      <c r="AI856" s="25" t="n">
        <v>-0.6946621107983458</v>
      </c>
      <c r="AJ856" s="25" t="n">
        <v>-0.8245719773608533</v>
      </c>
      <c r="AK856" s="25" t="n">
        <v>-0.3397851977316051</v>
      </c>
      <c r="AL856" s="25" t="n">
        <v>3.314669696031034</v>
      </c>
      <c r="AM856" s="25" t="n">
        <v>0.8007241553458048</v>
      </c>
      <c r="AN856" s="25" t="n">
        <v>-0.073215961800634</v>
      </c>
      <c r="AO856" s="25" t="n">
        <v>0.138036785940577</v>
      </c>
      <c r="AP856" s="25" t="n">
        <v>-1.788251963472349</v>
      </c>
      <c r="AQ856" s="25" t="n">
        <v>-0.4143589118517645</v>
      </c>
    </row>
    <row r="857">
      <c r="A857" s="23">
        <f>Universe!A857</f>
        <v/>
      </c>
      <c r="B857" s="24">
        <f>IF(Universe!W857="","",(Universe!W857-$B$2550)/$C$2550)</f>
        <v/>
      </c>
      <c r="C857" s="24">
        <f>IF(Universe!X857="","",(Universe!X857-$B$2551)/$C$2551)</f>
        <v/>
      </c>
      <c r="D857" s="24">
        <f>IF(Universe!Y857="","",(Universe!Y857-$B$2552)/$C$2552)</f>
        <v/>
      </c>
      <c r="E857" s="24">
        <f>IF(Universe!Z857="","",(Universe!Z857-$B$2553)/$C$2553)</f>
        <v/>
      </c>
      <c r="F857" s="24">
        <f>IF(Universe!AA857="","",(Universe!AA857-$B$2554)/$C$2554)</f>
        <v/>
      </c>
      <c r="G857" s="24">
        <f>IF(Universe!AB857="","",(Universe!AB857-$B$2555)/$C$2555)</f>
        <v/>
      </c>
      <c r="H857" s="24">
        <f>IF(Universe!AC857="","",(Universe!AC857-$B$2556)/$C$2556)</f>
        <v/>
      </c>
      <c r="I857" s="24">
        <f>IF(Universe!AD857="","",(Universe!AD857-$B$2557)/$C$2557)</f>
        <v/>
      </c>
      <c r="J857" s="24">
        <f>IF(Universe!AE857="","",(Universe!AE857-$B$2558)/$C$2558)</f>
        <v/>
      </c>
      <c r="K857" s="24">
        <f>IF(Universe!AF857="","",(Universe!AF857-$B$2559)/$C$2559)</f>
        <v/>
      </c>
      <c r="L857" s="24">
        <f>IF(Universe!AG857="","",(Universe!AG857-$B$2560)/$C$2560)</f>
        <v/>
      </c>
      <c r="M857" s="24">
        <f>IF(Universe!AH857="","",(Universe!AH857-$B$2561)/$C$2561)</f>
        <v/>
      </c>
      <c r="N857" s="24">
        <f>IF(Universe!AI857="","",(Universe!AI857-$B$2562)/$C$2562)</f>
        <v/>
      </c>
      <c r="O857" s="24">
        <f>0.74*IF(B857="",0,B857)+0.16*IF(C857="",0,C857)+0.1*IF(D857="",0,D857)</f>
        <v/>
      </c>
      <c r="P857" s="24">
        <f>0.35*IF(E857="",0,E857)+0.35*IF(F857="",0,F857)+0.3*IF(G857="",0,G857)</f>
        <v/>
      </c>
      <c r="Q857" s="24">
        <f>0.656*IF(I857="",0,I857)+0.344*IF(H857="",0,H857)</f>
        <v/>
      </c>
      <c r="R857" s="24">
        <f>0.338*IF(J857="",0,J857)+0.662*IF(K857="",0,K857)</f>
        <v/>
      </c>
      <c r="S857" s="24">
        <f>0.38*IF(L857="",0,L857)+0.35*IF(M857="",0,M857)+0.27*IF(N857="",0,N857)</f>
        <v/>
      </c>
      <c r="T857" s="24">
        <f>IF(Universe!S857="","",((Universe!S857-$B$2565)/$C$2565)^3)</f>
        <v/>
      </c>
      <c r="U857" s="24">
        <f>IF(Universe!S857="","",(Universe!S857-$B$2565)/$C$2565)</f>
        <v/>
      </c>
      <c r="V857" s="24">
        <f>IF(Universe!T857="","",(Universe!T857-$B$2566)/$C$2566)</f>
        <v/>
      </c>
      <c r="W857" s="24">
        <f>IF(Universe!U857="","",(Universe!U857-$B$2567)/$C$2567)</f>
        <v/>
      </c>
      <c r="X857" s="24">
        <f>IF(O857="","",(O857-$B$2571)/$C$2571)</f>
        <v/>
      </c>
      <c r="Y857" s="24">
        <f>IF(T857="","",(T857-$B$2576)/$C$2576)</f>
        <v/>
      </c>
      <c r="Z857" s="24">
        <f>IF(Universe!V857="","",(Universe!V857-$B$2568)/$C$2568)</f>
        <v/>
      </c>
      <c r="AA857" s="24">
        <f>IF(P857="","",(P857-$B$2572)/$C$2572)</f>
        <v/>
      </c>
      <c r="AB857" s="24">
        <f>IF(Q857="","",(Q857-$B$2573)/$C$2573)</f>
        <v/>
      </c>
      <c r="AC857" s="24">
        <f>IF(R857="","",(R857-$B$2574)/$C$2574)</f>
        <v/>
      </c>
      <c r="AD857" s="24">
        <f>IF(S857="","",(S857-$B$2575)/$C$2575)</f>
        <v/>
      </c>
      <c r="AE857" s="24">
        <f>IF(Y857="","",Y857-(19.12044933116382+16.522174187581257*U857))</f>
        <v/>
      </c>
      <c r="AF857" s="24">
        <f>IF(X857="","",(X857-(-0.27268023098325006+0.47142105304415904*V857+-0.3189264934812436*U857)--5.286111042926227e-16)/0.7994208745952703)</f>
        <v/>
      </c>
      <c r="AG857" s="24">
        <f>IF(AA857="","",(AA857-(0.5248806186338691+-0.064206457956449*U857)-5.43454825424064e-16)/0.9977404048781155)</f>
        <v/>
      </c>
      <c r="AH857" s="25" t="n">
        <v>-1.037924084527992</v>
      </c>
      <c r="AI857" s="25" t="n">
        <v>0.4657041336453435</v>
      </c>
      <c r="AJ857" s="25" t="n">
        <v>-0.9806976704728269</v>
      </c>
      <c r="AK857" s="25" t="n">
        <v>-0.1237733838644219</v>
      </c>
      <c r="AL857" s="25" t="n">
        <v>2.125922927606449</v>
      </c>
      <c r="AM857" s="25" t="n">
        <v>1.101524429784031</v>
      </c>
      <c r="AN857" s="25" t="n">
        <v>-0.3068243623316841</v>
      </c>
      <c r="AO857" s="25" t="n">
        <v>0.2419711186827634</v>
      </c>
      <c r="AP857" s="25" t="n">
        <v>-0.0983685298188004</v>
      </c>
      <c r="AQ857" s="25" t="n">
        <v>-0.0854898222488418</v>
      </c>
    </row>
    <row r="858">
      <c r="A858" s="23">
        <f>Universe!A858</f>
        <v/>
      </c>
      <c r="B858" s="24">
        <f>IF(Universe!W858="","",(Universe!W858-$B$2550)/$C$2550)</f>
        <v/>
      </c>
      <c r="C858" s="24">
        <f>IF(Universe!X858="","",(Universe!X858-$B$2551)/$C$2551)</f>
        <v/>
      </c>
      <c r="D858" s="24">
        <f>IF(Universe!Y858="","",(Universe!Y858-$B$2552)/$C$2552)</f>
        <v/>
      </c>
      <c r="E858" s="24">
        <f>IF(Universe!Z858="","",(Universe!Z858-$B$2553)/$C$2553)</f>
        <v/>
      </c>
      <c r="F858" s="24">
        <f>IF(Universe!AA858="","",(Universe!AA858-$B$2554)/$C$2554)</f>
        <v/>
      </c>
      <c r="G858" s="24">
        <f>IF(Universe!AB858="","",(Universe!AB858-$B$2555)/$C$2555)</f>
        <v/>
      </c>
      <c r="H858" s="24">
        <f>IF(Universe!AC858="","",(Universe!AC858-$B$2556)/$C$2556)</f>
        <v/>
      </c>
      <c r="I858" s="24">
        <f>IF(Universe!AD858="","",(Universe!AD858-$B$2557)/$C$2557)</f>
        <v/>
      </c>
      <c r="J858" s="24">
        <f>IF(Universe!AE858="","",(Universe!AE858-$B$2558)/$C$2558)</f>
        <v/>
      </c>
      <c r="K858" s="24">
        <f>IF(Universe!AF858="","",(Universe!AF858-$B$2559)/$C$2559)</f>
        <v/>
      </c>
      <c r="L858" s="24">
        <f>IF(Universe!AG858="","",(Universe!AG858-$B$2560)/$C$2560)</f>
        <v/>
      </c>
      <c r="M858" s="24">
        <f>IF(Universe!AH858="","",(Universe!AH858-$B$2561)/$C$2561)</f>
        <v/>
      </c>
      <c r="N858" s="24">
        <f>IF(Universe!AI858="","",(Universe!AI858-$B$2562)/$C$2562)</f>
        <v/>
      </c>
      <c r="O858" s="24">
        <f>0.74*IF(B858="",0,B858)+0.16*IF(C858="",0,C858)+0.1*IF(D858="",0,D858)</f>
        <v/>
      </c>
      <c r="P858" s="24">
        <f>0.35*IF(E858="",0,E858)+0.35*IF(F858="",0,F858)+0.3*IF(G858="",0,G858)</f>
        <v/>
      </c>
      <c r="Q858" s="24">
        <f>0.656*IF(I858="",0,I858)+0.344*IF(H858="",0,H858)</f>
        <v/>
      </c>
      <c r="R858" s="24">
        <f>0.338*IF(J858="",0,J858)+0.662*IF(K858="",0,K858)</f>
        <v/>
      </c>
      <c r="S858" s="24">
        <f>0.38*IF(L858="",0,L858)+0.35*IF(M858="",0,M858)+0.27*IF(N858="",0,N858)</f>
        <v/>
      </c>
      <c r="T858" s="24">
        <f>IF(Universe!S858="","",((Universe!S858-$B$2565)/$C$2565)^3)</f>
        <v/>
      </c>
      <c r="U858" s="24">
        <f>IF(Universe!S858="","",(Universe!S858-$B$2565)/$C$2565)</f>
        <v/>
      </c>
      <c r="V858" s="24">
        <f>IF(Universe!T858="","",(Universe!T858-$B$2566)/$C$2566)</f>
        <v/>
      </c>
      <c r="W858" s="24">
        <f>IF(Universe!U858="","",(Universe!U858-$B$2567)/$C$2567)</f>
        <v/>
      </c>
      <c r="X858" s="24">
        <f>IF(O858="","",(O858-$B$2571)/$C$2571)</f>
        <v/>
      </c>
      <c r="Y858" s="24">
        <f>IF(T858="","",(T858-$B$2576)/$C$2576)</f>
        <v/>
      </c>
      <c r="Z858" s="24">
        <f>IF(Universe!V858="","",(Universe!V858-$B$2568)/$C$2568)</f>
        <v/>
      </c>
      <c r="AA858" s="24">
        <f>IF(P858="","",(P858-$B$2572)/$C$2572)</f>
        <v/>
      </c>
      <c r="AB858" s="24">
        <f>IF(Q858="","",(Q858-$B$2573)/$C$2573)</f>
        <v/>
      </c>
      <c r="AC858" s="24">
        <f>IF(R858="","",(R858-$B$2574)/$C$2574)</f>
        <v/>
      </c>
      <c r="AD858" s="24">
        <f>IF(S858="","",(S858-$B$2575)/$C$2575)</f>
        <v/>
      </c>
      <c r="AE858" s="24">
        <f>IF(Y858="","",Y858-(19.12044933116382+16.522174187581257*U858))</f>
        <v/>
      </c>
      <c r="AF858" s="24">
        <f>IF(X858="","",(X858-(-0.27268023098325006+0.47142105304415904*V858+-0.3189264934812436*U858)--5.286111042926227e-16)/0.7994208745952703)</f>
        <v/>
      </c>
      <c r="AG858" s="24">
        <f>IF(AA858="","",(AA858-(0.5248806186338691+-0.064206457956449*U858)-5.43454825424064e-16)/0.9977404048781155)</f>
        <v/>
      </c>
      <c r="AH858" s="25" t="n">
        <v>-0.8382577156603441</v>
      </c>
      <c r="AI858" s="25" t="n">
        <v>-0.752653774136594</v>
      </c>
      <c r="AJ858" s="25" t="n">
        <v>0.1714377864636776</v>
      </c>
      <c r="AK858" s="25" t="n">
        <v>-0.0343901987711214</v>
      </c>
      <c r="AL858" s="25" t="n">
        <v>1.771780686536267</v>
      </c>
      <c r="AM858" s="25" t="n">
        <v>-0.2155196439251679</v>
      </c>
      <c r="AN858" s="25" t="n">
        <v>-0.8661940438740328</v>
      </c>
      <c r="AO858" s="25" t="n">
        <v>-0.0533720891055636</v>
      </c>
      <c r="AP858" s="25" t="n">
        <v>-0.4204241994015593</v>
      </c>
      <c r="AQ858" s="25" t="n">
        <v>-0.4272774790050933</v>
      </c>
    </row>
    <row r="859">
      <c r="A859" s="23">
        <f>Universe!A859</f>
        <v/>
      </c>
      <c r="B859" s="24">
        <f>IF(Universe!W859="","",(Universe!W859-$B$2550)/$C$2550)</f>
        <v/>
      </c>
      <c r="C859" s="24">
        <f>IF(Universe!X859="","",(Universe!X859-$B$2551)/$C$2551)</f>
        <v/>
      </c>
      <c r="D859" s="24">
        <f>IF(Universe!Y859="","",(Universe!Y859-$B$2552)/$C$2552)</f>
        <v/>
      </c>
      <c r="E859" s="24">
        <f>IF(Universe!Z859="","",(Universe!Z859-$B$2553)/$C$2553)</f>
        <v/>
      </c>
      <c r="F859" s="24">
        <f>IF(Universe!AA859="","",(Universe!AA859-$B$2554)/$C$2554)</f>
        <v/>
      </c>
      <c r="G859" s="24">
        <f>IF(Universe!AB859="","",(Universe!AB859-$B$2555)/$C$2555)</f>
        <v/>
      </c>
      <c r="H859" s="24">
        <f>IF(Universe!AC859="","",(Universe!AC859-$B$2556)/$C$2556)</f>
        <v/>
      </c>
      <c r="I859" s="24">
        <f>IF(Universe!AD859="","",(Universe!AD859-$B$2557)/$C$2557)</f>
        <v/>
      </c>
      <c r="J859" s="24">
        <f>IF(Universe!AE859="","",(Universe!AE859-$B$2558)/$C$2558)</f>
        <v/>
      </c>
      <c r="K859" s="24">
        <f>IF(Universe!AF859="","",(Universe!AF859-$B$2559)/$C$2559)</f>
        <v/>
      </c>
      <c r="L859" s="24">
        <f>IF(Universe!AG859="","",(Universe!AG859-$B$2560)/$C$2560)</f>
        <v/>
      </c>
      <c r="M859" s="24">
        <f>IF(Universe!AH859="","",(Universe!AH859-$B$2561)/$C$2561)</f>
        <v/>
      </c>
      <c r="N859" s="24">
        <f>IF(Universe!AI859="","",(Universe!AI859-$B$2562)/$C$2562)</f>
        <v/>
      </c>
      <c r="O859" s="24">
        <f>0.74*IF(B859="",0,B859)+0.16*IF(C859="",0,C859)+0.1*IF(D859="",0,D859)</f>
        <v/>
      </c>
      <c r="P859" s="24">
        <f>0.35*IF(E859="",0,E859)+0.35*IF(F859="",0,F859)+0.3*IF(G859="",0,G859)</f>
        <v/>
      </c>
      <c r="Q859" s="24">
        <f>0.656*IF(I859="",0,I859)+0.344*IF(H859="",0,H859)</f>
        <v/>
      </c>
      <c r="R859" s="24">
        <f>0.338*IF(J859="",0,J859)+0.662*IF(K859="",0,K859)</f>
        <v/>
      </c>
      <c r="S859" s="24">
        <f>0.38*IF(L859="",0,L859)+0.35*IF(M859="",0,M859)+0.27*IF(N859="",0,N859)</f>
        <v/>
      </c>
      <c r="T859" s="24">
        <f>IF(Universe!S859="","",((Universe!S859-$B$2565)/$C$2565)^3)</f>
        <v/>
      </c>
      <c r="U859" s="24">
        <f>IF(Universe!S859="","",(Universe!S859-$B$2565)/$C$2565)</f>
        <v/>
      </c>
      <c r="V859" s="24">
        <f>IF(Universe!T859="","",(Universe!T859-$B$2566)/$C$2566)</f>
        <v/>
      </c>
      <c r="W859" s="24">
        <f>IF(Universe!U859="","",(Universe!U859-$B$2567)/$C$2567)</f>
        <v/>
      </c>
      <c r="X859" s="24">
        <f>IF(O859="","",(O859-$B$2571)/$C$2571)</f>
        <v/>
      </c>
      <c r="Y859" s="24">
        <f>IF(T859="","",(T859-$B$2576)/$C$2576)</f>
        <v/>
      </c>
      <c r="Z859" s="24">
        <f>IF(Universe!V859="","",(Universe!V859-$B$2568)/$C$2568)</f>
        <v/>
      </c>
      <c r="AA859" s="24">
        <f>IF(P859="","",(P859-$B$2572)/$C$2572)</f>
        <v/>
      </c>
      <c r="AB859" s="24">
        <f>IF(Q859="","",(Q859-$B$2573)/$C$2573)</f>
        <v/>
      </c>
      <c r="AC859" s="24">
        <f>IF(R859="","",(R859-$B$2574)/$C$2574)</f>
        <v/>
      </c>
      <c r="AD859" s="24">
        <f>IF(S859="","",(S859-$B$2575)/$C$2575)</f>
        <v/>
      </c>
      <c r="AE859" s="24">
        <f>IF(Y859="","",Y859-(19.12044933116382+16.522174187581257*U859))</f>
        <v/>
      </c>
      <c r="AF859" s="24">
        <f>IF(X859="","",(X859-(-0.27268023098325006+0.47142105304415904*V859+-0.3189264934812436*U859)--5.286111042926227e-16)/0.7994208745952703)</f>
        <v/>
      </c>
      <c r="AG859" s="24">
        <f>IF(AA859="","",(AA859-(0.5248806186338691+-0.064206457956449*U859)-5.43454825424064e-16)/0.9977404048781155)</f>
        <v/>
      </c>
      <c r="AH859" s="25" t="n">
        <v>-4.335605087284236</v>
      </c>
      <c r="AI859" s="25" t="n">
        <v>-0.292880587028831</v>
      </c>
      <c r="AJ859" s="25" t="n">
        <v>-2.881290980545469</v>
      </c>
      <c r="AK859" s="25" t="n">
        <v>2.80321915574105</v>
      </c>
      <c r="AL859" s="25" t="n">
        <v>-1.185017877382888</v>
      </c>
      <c r="AM859" s="25" t="n">
        <v>2.572597091110372</v>
      </c>
      <c r="AN859" s="25" t="n">
        <v>0.4494931039825321</v>
      </c>
      <c r="AO859" s="25" t="n">
        <v>-2.351292742290755</v>
      </c>
      <c r="AP859" s="25" t="n">
        <v>-1.477937933515551</v>
      </c>
      <c r="AQ859" s="25" t="n">
        <v>-0.0204329443590301</v>
      </c>
    </row>
    <row r="860">
      <c r="A860" s="23">
        <f>Universe!A860</f>
        <v/>
      </c>
      <c r="B860" s="24">
        <f>IF(Universe!W860="","",(Universe!W860-$B$2550)/$C$2550)</f>
        <v/>
      </c>
      <c r="C860" s="24">
        <f>IF(Universe!X860="","",(Universe!X860-$B$2551)/$C$2551)</f>
        <v/>
      </c>
      <c r="D860" s="24">
        <f>IF(Universe!Y860="","",(Universe!Y860-$B$2552)/$C$2552)</f>
        <v/>
      </c>
      <c r="E860" s="24">
        <f>IF(Universe!Z860="","",(Universe!Z860-$B$2553)/$C$2553)</f>
        <v/>
      </c>
      <c r="F860" s="24">
        <f>IF(Universe!AA860="","",(Universe!AA860-$B$2554)/$C$2554)</f>
        <v/>
      </c>
      <c r="G860" s="24">
        <f>IF(Universe!AB860="","",(Universe!AB860-$B$2555)/$C$2555)</f>
        <v/>
      </c>
      <c r="H860" s="24">
        <f>IF(Universe!AC860="","",(Universe!AC860-$B$2556)/$C$2556)</f>
        <v/>
      </c>
      <c r="I860" s="24">
        <f>IF(Universe!AD860="","",(Universe!AD860-$B$2557)/$C$2557)</f>
        <v/>
      </c>
      <c r="J860" s="24">
        <f>IF(Universe!AE860="","",(Universe!AE860-$B$2558)/$C$2558)</f>
        <v/>
      </c>
      <c r="K860" s="24">
        <f>IF(Universe!AF860="","",(Universe!AF860-$B$2559)/$C$2559)</f>
        <v/>
      </c>
      <c r="L860" s="24">
        <f>IF(Universe!AG860="","",(Universe!AG860-$B$2560)/$C$2560)</f>
        <v/>
      </c>
      <c r="M860" s="24">
        <f>IF(Universe!AH860="","",(Universe!AH860-$B$2561)/$C$2561)</f>
        <v/>
      </c>
      <c r="N860" s="24">
        <f>IF(Universe!AI860="","",(Universe!AI860-$B$2562)/$C$2562)</f>
        <v/>
      </c>
      <c r="O860" s="24">
        <f>0.74*IF(B860="",0,B860)+0.16*IF(C860="",0,C860)+0.1*IF(D860="",0,D860)</f>
        <v/>
      </c>
      <c r="P860" s="24">
        <f>0.35*IF(E860="",0,E860)+0.35*IF(F860="",0,F860)+0.3*IF(G860="",0,G860)</f>
        <v/>
      </c>
      <c r="Q860" s="24">
        <f>0.656*IF(I860="",0,I860)+0.344*IF(H860="",0,H860)</f>
        <v/>
      </c>
      <c r="R860" s="24">
        <f>0.338*IF(J860="",0,J860)+0.662*IF(K860="",0,K860)</f>
        <v/>
      </c>
      <c r="S860" s="24">
        <f>0.38*IF(L860="",0,L860)+0.35*IF(M860="",0,M860)+0.27*IF(N860="",0,N860)</f>
        <v/>
      </c>
      <c r="T860" s="24">
        <f>IF(Universe!S860="","",((Universe!S860-$B$2565)/$C$2565)^3)</f>
        <v/>
      </c>
      <c r="U860" s="24">
        <f>IF(Universe!S860="","",(Universe!S860-$B$2565)/$C$2565)</f>
        <v/>
      </c>
      <c r="V860" s="24">
        <f>IF(Universe!T860="","",(Universe!T860-$B$2566)/$C$2566)</f>
        <v/>
      </c>
      <c r="W860" s="24">
        <f>IF(Universe!U860="","",(Universe!U860-$B$2567)/$C$2567)</f>
        <v/>
      </c>
      <c r="X860" s="24">
        <f>IF(O860="","",(O860-$B$2571)/$C$2571)</f>
        <v/>
      </c>
      <c r="Y860" s="24">
        <f>IF(T860="","",(T860-$B$2576)/$C$2576)</f>
        <v/>
      </c>
      <c r="Z860" s="24">
        <f>IF(Universe!V860="","",(Universe!V860-$B$2568)/$C$2568)</f>
        <v/>
      </c>
      <c r="AA860" s="24">
        <f>IF(P860="","",(P860-$B$2572)/$C$2572)</f>
        <v/>
      </c>
      <c r="AB860" s="24">
        <f>IF(Q860="","",(Q860-$B$2573)/$C$2573)</f>
        <v/>
      </c>
      <c r="AC860" s="24">
        <f>IF(R860="","",(R860-$B$2574)/$C$2574)</f>
        <v/>
      </c>
      <c r="AD860" s="24">
        <f>IF(S860="","",(S860-$B$2575)/$C$2575)</f>
        <v/>
      </c>
      <c r="AE860" s="24">
        <f>IF(Y860="","",Y860-(19.12044933116382+16.522174187581257*U860))</f>
        <v/>
      </c>
      <c r="AF860" s="24">
        <f>IF(X860="","",(X860-(-0.27268023098325006+0.47142105304415904*V860+-0.3189264934812436*U860)--5.286111042926227e-16)/0.7994208745952703)</f>
        <v/>
      </c>
      <c r="AG860" s="24">
        <f>IF(AA860="","",(AA860-(0.5248806186338691+-0.064206457956449*U860)-5.43454825424064e-16)/0.9977404048781155)</f>
        <v/>
      </c>
      <c r="AH860" s="25" t="n">
        <v>-2.020297137185827</v>
      </c>
      <c r="AI860" s="25" t="n">
        <v>0.4192591723463016</v>
      </c>
      <c r="AJ860" s="25" t="n">
        <v>-1.353239545530332</v>
      </c>
      <c r="AK860" s="25" t="n">
        <v>-0.3989168100044964</v>
      </c>
      <c r="AL860" s="25" t="n">
        <v>3.289820550018577</v>
      </c>
      <c r="AM860" s="25" t="n">
        <v>0.1538433167067576</v>
      </c>
      <c r="AN860" s="25" t="n">
        <v>0.688030067406089</v>
      </c>
      <c r="AO860" s="25" t="n">
        <v>0.0310702846571051</v>
      </c>
      <c r="AP860" s="25" t="n">
        <v>-0.7995546985566629</v>
      </c>
      <c r="AQ860" s="25" t="n">
        <v>0.4666126283243105</v>
      </c>
    </row>
    <row r="861">
      <c r="A861" s="23">
        <f>Universe!A861</f>
        <v/>
      </c>
      <c r="B861" s="24">
        <f>IF(Universe!W861="","",(Universe!W861-$B$2550)/$C$2550)</f>
        <v/>
      </c>
      <c r="C861" s="24">
        <f>IF(Universe!X861="","",(Universe!X861-$B$2551)/$C$2551)</f>
        <v/>
      </c>
      <c r="D861" s="24">
        <f>IF(Universe!Y861="","",(Universe!Y861-$B$2552)/$C$2552)</f>
        <v/>
      </c>
      <c r="E861" s="24">
        <f>IF(Universe!Z861="","",(Universe!Z861-$B$2553)/$C$2553)</f>
        <v/>
      </c>
      <c r="F861" s="24">
        <f>IF(Universe!AA861="","",(Universe!AA861-$B$2554)/$C$2554)</f>
        <v/>
      </c>
      <c r="G861" s="24">
        <f>IF(Universe!AB861="","",(Universe!AB861-$B$2555)/$C$2555)</f>
        <v/>
      </c>
      <c r="H861" s="24">
        <f>IF(Universe!AC861="","",(Universe!AC861-$B$2556)/$C$2556)</f>
        <v/>
      </c>
      <c r="I861" s="24">
        <f>IF(Universe!AD861="","",(Universe!AD861-$B$2557)/$C$2557)</f>
        <v/>
      </c>
      <c r="J861" s="24">
        <f>IF(Universe!AE861="","",(Universe!AE861-$B$2558)/$C$2558)</f>
        <v/>
      </c>
      <c r="K861" s="24">
        <f>IF(Universe!AF861="","",(Universe!AF861-$B$2559)/$C$2559)</f>
        <v/>
      </c>
      <c r="L861" s="24">
        <f>IF(Universe!AG861="","",(Universe!AG861-$B$2560)/$C$2560)</f>
        <v/>
      </c>
      <c r="M861" s="24">
        <f>IF(Universe!AH861="","",(Universe!AH861-$B$2561)/$C$2561)</f>
        <v/>
      </c>
      <c r="N861" s="24">
        <f>IF(Universe!AI861="","",(Universe!AI861-$B$2562)/$C$2562)</f>
        <v/>
      </c>
      <c r="O861" s="24">
        <f>0.74*IF(B861="",0,B861)+0.16*IF(C861="",0,C861)+0.1*IF(D861="",0,D861)</f>
        <v/>
      </c>
      <c r="P861" s="24">
        <f>0.35*IF(E861="",0,E861)+0.35*IF(F861="",0,F861)+0.3*IF(G861="",0,G861)</f>
        <v/>
      </c>
      <c r="Q861" s="24">
        <f>0.656*IF(I861="",0,I861)+0.344*IF(H861="",0,H861)</f>
        <v/>
      </c>
      <c r="R861" s="24">
        <f>0.338*IF(J861="",0,J861)+0.662*IF(K861="",0,K861)</f>
        <v/>
      </c>
      <c r="S861" s="24">
        <f>0.38*IF(L861="",0,L861)+0.35*IF(M861="",0,M861)+0.27*IF(N861="",0,N861)</f>
        <v/>
      </c>
      <c r="T861" s="24">
        <f>IF(Universe!S861="","",((Universe!S861-$B$2565)/$C$2565)^3)</f>
        <v/>
      </c>
      <c r="U861" s="24">
        <f>IF(Universe!S861="","",(Universe!S861-$B$2565)/$C$2565)</f>
        <v/>
      </c>
      <c r="V861" s="24">
        <f>IF(Universe!T861="","",(Universe!T861-$B$2566)/$C$2566)</f>
        <v/>
      </c>
      <c r="W861" s="24">
        <f>IF(Universe!U861="","",(Universe!U861-$B$2567)/$C$2567)</f>
        <v/>
      </c>
      <c r="X861" s="24">
        <f>IF(O861="","",(O861-$B$2571)/$C$2571)</f>
        <v/>
      </c>
      <c r="Y861" s="24">
        <f>IF(T861="","",(T861-$B$2576)/$C$2576)</f>
        <v/>
      </c>
      <c r="Z861" s="24">
        <f>IF(Universe!V861="","",(Universe!V861-$B$2568)/$C$2568)</f>
        <v/>
      </c>
      <c r="AA861" s="24">
        <f>IF(P861="","",(P861-$B$2572)/$C$2572)</f>
        <v/>
      </c>
      <c r="AB861" s="24">
        <f>IF(Q861="","",(Q861-$B$2573)/$C$2573)</f>
        <v/>
      </c>
      <c r="AC861" s="24">
        <f>IF(R861="","",(R861-$B$2574)/$C$2574)</f>
        <v/>
      </c>
      <c r="AD861" s="24">
        <f>IF(S861="","",(S861-$B$2575)/$C$2575)</f>
        <v/>
      </c>
      <c r="AE861" s="24">
        <f>IF(Y861="","",Y861-(19.12044933116382+16.522174187581257*U861))</f>
        <v/>
      </c>
      <c r="AF861" s="24">
        <f>IF(X861="","",(X861-(-0.27268023098325006+0.47142105304415904*V861+-0.3189264934812436*U861)--5.286111042926227e-16)/0.7994208745952703)</f>
        <v/>
      </c>
      <c r="AG861" s="24">
        <f>IF(AA861="","",(AA861-(0.5248806186338691+-0.064206457956449*U861)-5.43454825424064e-16)/0.9977404048781155)</f>
        <v/>
      </c>
      <c r="AH861" s="25" t="n">
        <v>-3.668611810809027</v>
      </c>
      <c r="AI861" s="25" t="n">
        <v>-0.4903194102494551</v>
      </c>
      <c r="AJ861" s="25" t="n">
        <v>0.153464894243618</v>
      </c>
      <c r="AK861" s="25" t="n">
        <v>-0.9761181143361454</v>
      </c>
      <c r="AL861" s="25" t="n">
        <v>1.51323028607323</v>
      </c>
      <c r="AM861" s="25" t="n">
        <v>0.8848824927367394</v>
      </c>
      <c r="AN861" s="25" t="n">
        <v>-1.225980284965597</v>
      </c>
      <c r="AO861" s="25" t="n">
        <v>0.1539258146063024</v>
      </c>
      <c r="AP861" s="25" t="n">
        <v>-0.1580822067695297</v>
      </c>
      <c r="AQ861" s="25" t="n">
        <v>-0.2258301951078952</v>
      </c>
    </row>
    <row r="862">
      <c r="A862" s="23">
        <f>Universe!A862</f>
        <v/>
      </c>
      <c r="B862" s="24">
        <f>IF(Universe!W862="","",(Universe!W862-$B$2550)/$C$2550)</f>
        <v/>
      </c>
      <c r="C862" s="24">
        <f>IF(Universe!X862="","",(Universe!X862-$B$2551)/$C$2551)</f>
        <v/>
      </c>
      <c r="D862" s="24">
        <f>IF(Universe!Y862="","",(Universe!Y862-$B$2552)/$C$2552)</f>
        <v/>
      </c>
      <c r="E862" s="24">
        <f>IF(Universe!Z862="","",(Universe!Z862-$B$2553)/$C$2553)</f>
        <v/>
      </c>
      <c r="F862" s="24">
        <f>IF(Universe!AA862="","",(Universe!AA862-$B$2554)/$C$2554)</f>
        <v/>
      </c>
      <c r="G862" s="24">
        <f>IF(Universe!AB862="","",(Universe!AB862-$B$2555)/$C$2555)</f>
        <v/>
      </c>
      <c r="H862" s="24">
        <f>IF(Universe!AC862="","",(Universe!AC862-$B$2556)/$C$2556)</f>
        <v/>
      </c>
      <c r="I862" s="24">
        <f>IF(Universe!AD862="","",(Universe!AD862-$B$2557)/$C$2557)</f>
        <v/>
      </c>
      <c r="J862" s="24">
        <f>IF(Universe!AE862="","",(Universe!AE862-$B$2558)/$C$2558)</f>
        <v/>
      </c>
      <c r="K862" s="24">
        <f>IF(Universe!AF862="","",(Universe!AF862-$B$2559)/$C$2559)</f>
        <v/>
      </c>
      <c r="L862" s="24">
        <f>IF(Universe!AG862="","",(Universe!AG862-$B$2560)/$C$2560)</f>
        <v/>
      </c>
      <c r="M862" s="24">
        <f>IF(Universe!AH862="","",(Universe!AH862-$B$2561)/$C$2561)</f>
        <v/>
      </c>
      <c r="N862" s="24">
        <f>IF(Universe!AI862="","",(Universe!AI862-$B$2562)/$C$2562)</f>
        <v/>
      </c>
      <c r="O862" s="24">
        <f>0.74*IF(B862="",0,B862)+0.16*IF(C862="",0,C862)+0.1*IF(D862="",0,D862)</f>
        <v/>
      </c>
      <c r="P862" s="24">
        <f>0.35*IF(E862="",0,E862)+0.35*IF(F862="",0,F862)+0.3*IF(G862="",0,G862)</f>
        <v/>
      </c>
      <c r="Q862" s="24">
        <f>0.656*IF(I862="",0,I862)+0.344*IF(H862="",0,H862)</f>
        <v/>
      </c>
      <c r="R862" s="24">
        <f>0.338*IF(J862="",0,J862)+0.662*IF(K862="",0,K862)</f>
        <v/>
      </c>
      <c r="S862" s="24">
        <f>0.38*IF(L862="",0,L862)+0.35*IF(M862="",0,M862)+0.27*IF(N862="",0,N862)</f>
        <v/>
      </c>
      <c r="T862" s="24">
        <f>IF(Universe!S862="","",((Universe!S862-$B$2565)/$C$2565)^3)</f>
        <v/>
      </c>
      <c r="U862" s="24">
        <f>IF(Universe!S862="","",(Universe!S862-$B$2565)/$C$2565)</f>
        <v/>
      </c>
      <c r="V862" s="24">
        <f>IF(Universe!T862="","",(Universe!T862-$B$2566)/$C$2566)</f>
        <v/>
      </c>
      <c r="W862" s="24">
        <f>IF(Universe!U862="","",(Universe!U862-$B$2567)/$C$2567)</f>
        <v/>
      </c>
      <c r="X862" s="24">
        <f>IF(O862="","",(O862-$B$2571)/$C$2571)</f>
        <v/>
      </c>
      <c r="Y862" s="24">
        <f>IF(T862="","",(T862-$B$2576)/$C$2576)</f>
        <v/>
      </c>
      <c r="Z862" s="24">
        <f>IF(Universe!V862="","",(Universe!V862-$B$2568)/$C$2568)</f>
        <v/>
      </c>
      <c r="AA862" s="24">
        <f>IF(P862="","",(P862-$B$2572)/$C$2572)</f>
        <v/>
      </c>
      <c r="AB862" s="24">
        <f>IF(Q862="","",(Q862-$B$2573)/$C$2573)</f>
        <v/>
      </c>
      <c r="AC862" s="24">
        <f>IF(R862="","",(R862-$B$2574)/$C$2574)</f>
        <v/>
      </c>
      <c r="AD862" s="24">
        <f>IF(S862="","",(S862-$B$2575)/$C$2575)</f>
        <v/>
      </c>
      <c r="AE862" s="24">
        <f>IF(Y862="","",Y862-(19.12044933116382+16.522174187581257*U862))</f>
        <v/>
      </c>
      <c r="AF862" s="24">
        <f>IF(X862="","",(X862-(-0.27268023098325006+0.47142105304415904*V862+-0.3189264934812436*U862)--5.286111042926227e-16)/0.7994208745952703)</f>
        <v/>
      </c>
      <c r="AG862" s="24">
        <f>IF(AA862="","",(AA862-(0.5248806186338691+-0.064206457956449*U862)-5.43454825424064e-16)/0.9977404048781155)</f>
        <v/>
      </c>
      <c r="AH862" s="25" t="n">
        <v>-2.600987859049427</v>
      </c>
      <c r="AI862" s="25" t="n">
        <v>-0.0169647132123785</v>
      </c>
      <c r="AJ862" s="25" t="n">
        <v>-0.2855095651803516</v>
      </c>
      <c r="AK862" s="25" t="n">
        <v>-0.8581451277416025</v>
      </c>
      <c r="AL862" s="25" t="n">
        <v>3.321053459580828</v>
      </c>
      <c r="AM862" s="25" t="n">
        <v>0.56673916555001</v>
      </c>
      <c r="AN862" s="25" t="n">
        <v>-0.663702270983515</v>
      </c>
      <c r="AO862" s="25" t="n">
        <v>-0.1007658498551045</v>
      </c>
      <c r="AP862" s="25" t="n">
        <v>-1.02934442032855</v>
      </c>
      <c r="AQ862" s="25" t="n">
        <v>-0.5821469389982075</v>
      </c>
    </row>
    <row r="863">
      <c r="A863" s="23">
        <f>Universe!A863</f>
        <v/>
      </c>
      <c r="B863" s="24">
        <f>IF(Universe!W863="","",(Universe!W863-$B$2550)/$C$2550)</f>
        <v/>
      </c>
      <c r="C863" s="24">
        <f>IF(Universe!X863="","",(Universe!X863-$B$2551)/$C$2551)</f>
        <v/>
      </c>
      <c r="D863" s="24">
        <f>IF(Universe!Y863="","",(Universe!Y863-$B$2552)/$C$2552)</f>
        <v/>
      </c>
      <c r="E863" s="24">
        <f>IF(Universe!Z863="","",(Universe!Z863-$B$2553)/$C$2553)</f>
        <v/>
      </c>
      <c r="F863" s="24">
        <f>IF(Universe!AA863="","",(Universe!AA863-$B$2554)/$C$2554)</f>
        <v/>
      </c>
      <c r="G863" s="24">
        <f>IF(Universe!AB863="","",(Universe!AB863-$B$2555)/$C$2555)</f>
        <v/>
      </c>
      <c r="H863" s="24">
        <f>IF(Universe!AC863="","",(Universe!AC863-$B$2556)/$C$2556)</f>
        <v/>
      </c>
      <c r="I863" s="24">
        <f>IF(Universe!AD863="","",(Universe!AD863-$B$2557)/$C$2557)</f>
        <v/>
      </c>
      <c r="J863" s="24">
        <f>IF(Universe!AE863="","",(Universe!AE863-$B$2558)/$C$2558)</f>
        <v/>
      </c>
      <c r="K863" s="24">
        <f>IF(Universe!AF863="","",(Universe!AF863-$B$2559)/$C$2559)</f>
        <v/>
      </c>
      <c r="L863" s="24">
        <f>IF(Universe!AG863="","",(Universe!AG863-$B$2560)/$C$2560)</f>
        <v/>
      </c>
      <c r="M863" s="24">
        <f>IF(Universe!AH863="","",(Universe!AH863-$B$2561)/$C$2561)</f>
        <v/>
      </c>
      <c r="N863" s="24">
        <f>IF(Universe!AI863="","",(Universe!AI863-$B$2562)/$C$2562)</f>
        <v/>
      </c>
      <c r="O863" s="24">
        <f>0.74*IF(B863="",0,B863)+0.16*IF(C863="",0,C863)+0.1*IF(D863="",0,D863)</f>
        <v/>
      </c>
      <c r="P863" s="24">
        <f>0.35*IF(E863="",0,E863)+0.35*IF(F863="",0,F863)+0.3*IF(G863="",0,G863)</f>
        <v/>
      </c>
      <c r="Q863" s="24">
        <f>0.656*IF(I863="",0,I863)+0.344*IF(H863="",0,H863)</f>
        <v/>
      </c>
      <c r="R863" s="24">
        <f>0.338*IF(J863="",0,J863)+0.662*IF(K863="",0,K863)</f>
        <v/>
      </c>
      <c r="S863" s="24">
        <f>0.38*IF(L863="",0,L863)+0.35*IF(M863="",0,M863)+0.27*IF(N863="",0,N863)</f>
        <v/>
      </c>
      <c r="T863" s="24">
        <f>IF(Universe!S863="","",((Universe!S863-$B$2565)/$C$2565)^3)</f>
        <v/>
      </c>
      <c r="U863" s="24">
        <f>IF(Universe!S863="","",(Universe!S863-$B$2565)/$C$2565)</f>
        <v/>
      </c>
      <c r="V863" s="24">
        <f>IF(Universe!T863="","",(Universe!T863-$B$2566)/$C$2566)</f>
        <v/>
      </c>
      <c r="W863" s="24">
        <f>IF(Universe!U863="","",(Universe!U863-$B$2567)/$C$2567)</f>
        <v/>
      </c>
      <c r="X863" s="24">
        <f>IF(O863="","",(O863-$B$2571)/$C$2571)</f>
        <v/>
      </c>
      <c r="Y863" s="24">
        <f>IF(T863="","",(T863-$B$2576)/$C$2576)</f>
        <v/>
      </c>
      <c r="Z863" s="24">
        <f>IF(Universe!V863="","",(Universe!V863-$B$2568)/$C$2568)</f>
        <v/>
      </c>
      <c r="AA863" s="24">
        <f>IF(P863="","",(P863-$B$2572)/$C$2572)</f>
        <v/>
      </c>
      <c r="AB863" s="24">
        <f>IF(Q863="","",(Q863-$B$2573)/$C$2573)</f>
        <v/>
      </c>
      <c r="AC863" s="24">
        <f>IF(R863="","",(R863-$B$2574)/$C$2574)</f>
        <v/>
      </c>
      <c r="AD863" s="24">
        <f>IF(S863="","",(S863-$B$2575)/$C$2575)</f>
        <v/>
      </c>
      <c r="AE863" s="24">
        <f>IF(Y863="","",Y863-(19.12044933116382+16.522174187581257*U863))</f>
        <v/>
      </c>
      <c r="AF863" s="24">
        <f>IF(X863="","",(X863-(-0.27268023098325006+0.47142105304415904*V863+-0.3189264934812436*U863)--5.286111042926227e-16)/0.7994208745952703)</f>
        <v/>
      </c>
      <c r="AG863" s="24">
        <f>IF(AA863="","",(AA863-(0.5248806186338691+-0.064206457956449*U863)-5.43454825424064e-16)/0.9977404048781155)</f>
        <v/>
      </c>
      <c r="AH863" s="25" t="n">
        <v>-2.713051189450717</v>
      </c>
      <c r="AI863" s="25" t="n">
        <v>-0.2329503315453757</v>
      </c>
      <c r="AJ863" s="25" t="n">
        <v>0.0388174716254078</v>
      </c>
      <c r="AK863" s="25" t="n">
        <v>-0.8103949716079848</v>
      </c>
      <c r="AL863" s="25" t="n">
        <v>3.254280768268556</v>
      </c>
      <c r="AM863" s="25" t="n">
        <v>0.7189750665760906</v>
      </c>
      <c r="AN863" s="25" t="n">
        <v>-0.7186180574697263</v>
      </c>
      <c r="AO863" s="25" t="n">
        <v>0.0544274657510003</v>
      </c>
      <c r="AP863" s="25" t="n">
        <v>-0.6273771881493606</v>
      </c>
      <c r="AQ863" s="25" t="n">
        <v>-0.6370824588909955</v>
      </c>
    </row>
    <row r="864">
      <c r="A864" s="23">
        <f>Universe!A864</f>
        <v/>
      </c>
      <c r="B864" s="24">
        <f>IF(Universe!W864="","",(Universe!W864-$B$2550)/$C$2550)</f>
        <v/>
      </c>
      <c r="C864" s="24">
        <f>IF(Universe!X864="","",(Universe!X864-$B$2551)/$C$2551)</f>
        <v/>
      </c>
      <c r="D864" s="24">
        <f>IF(Universe!Y864="","",(Universe!Y864-$B$2552)/$C$2552)</f>
        <v/>
      </c>
      <c r="E864" s="24">
        <f>IF(Universe!Z864="","",(Universe!Z864-$B$2553)/$C$2553)</f>
        <v/>
      </c>
      <c r="F864" s="24">
        <f>IF(Universe!AA864="","",(Universe!AA864-$B$2554)/$C$2554)</f>
        <v/>
      </c>
      <c r="G864" s="24">
        <f>IF(Universe!AB864="","",(Universe!AB864-$B$2555)/$C$2555)</f>
        <v/>
      </c>
      <c r="H864" s="24">
        <f>IF(Universe!AC864="","",(Universe!AC864-$B$2556)/$C$2556)</f>
        <v/>
      </c>
      <c r="I864" s="24">
        <f>IF(Universe!AD864="","",(Universe!AD864-$B$2557)/$C$2557)</f>
        <v/>
      </c>
      <c r="J864" s="24">
        <f>IF(Universe!AE864="","",(Universe!AE864-$B$2558)/$C$2558)</f>
        <v/>
      </c>
      <c r="K864" s="24">
        <f>IF(Universe!AF864="","",(Universe!AF864-$B$2559)/$C$2559)</f>
        <v/>
      </c>
      <c r="L864" s="24">
        <f>IF(Universe!AG864="","",(Universe!AG864-$B$2560)/$C$2560)</f>
        <v/>
      </c>
      <c r="M864" s="24">
        <f>IF(Universe!AH864="","",(Universe!AH864-$B$2561)/$C$2561)</f>
        <v/>
      </c>
      <c r="N864" s="24">
        <f>IF(Universe!AI864="","",(Universe!AI864-$B$2562)/$C$2562)</f>
        <v/>
      </c>
      <c r="O864" s="24">
        <f>0.74*IF(B864="",0,B864)+0.16*IF(C864="",0,C864)+0.1*IF(D864="",0,D864)</f>
        <v/>
      </c>
      <c r="P864" s="24">
        <f>0.35*IF(E864="",0,E864)+0.35*IF(F864="",0,F864)+0.3*IF(G864="",0,G864)</f>
        <v/>
      </c>
      <c r="Q864" s="24">
        <f>0.656*IF(I864="",0,I864)+0.344*IF(H864="",0,H864)</f>
        <v/>
      </c>
      <c r="R864" s="24">
        <f>0.338*IF(J864="",0,J864)+0.662*IF(K864="",0,K864)</f>
        <v/>
      </c>
      <c r="S864" s="24">
        <f>0.38*IF(L864="",0,L864)+0.35*IF(M864="",0,M864)+0.27*IF(N864="",0,N864)</f>
        <v/>
      </c>
      <c r="T864" s="24">
        <f>IF(Universe!S864="","",((Universe!S864-$B$2565)/$C$2565)^3)</f>
        <v/>
      </c>
      <c r="U864" s="24">
        <f>IF(Universe!S864="","",(Universe!S864-$B$2565)/$C$2565)</f>
        <v/>
      </c>
      <c r="V864" s="24">
        <f>IF(Universe!T864="","",(Universe!T864-$B$2566)/$C$2566)</f>
        <v/>
      </c>
      <c r="W864" s="24">
        <f>IF(Universe!U864="","",(Universe!U864-$B$2567)/$C$2567)</f>
        <v/>
      </c>
      <c r="X864" s="24">
        <f>IF(O864="","",(O864-$B$2571)/$C$2571)</f>
        <v/>
      </c>
      <c r="Y864" s="24">
        <f>IF(T864="","",(T864-$B$2576)/$C$2576)</f>
        <v/>
      </c>
      <c r="Z864" s="24">
        <f>IF(Universe!V864="","",(Universe!V864-$B$2568)/$C$2568)</f>
        <v/>
      </c>
      <c r="AA864" s="24">
        <f>IF(P864="","",(P864-$B$2572)/$C$2572)</f>
        <v/>
      </c>
      <c r="AB864" s="24">
        <f>IF(Q864="","",(Q864-$B$2573)/$C$2573)</f>
        <v/>
      </c>
      <c r="AC864" s="24">
        <f>IF(R864="","",(R864-$B$2574)/$C$2574)</f>
        <v/>
      </c>
      <c r="AD864" s="24">
        <f>IF(S864="","",(S864-$B$2575)/$C$2575)</f>
        <v/>
      </c>
      <c r="AE864" s="24">
        <f>IF(Y864="","",Y864-(19.12044933116382+16.522174187581257*U864))</f>
        <v/>
      </c>
      <c r="AF864" s="24">
        <f>IF(X864="","",(X864-(-0.27268023098325006+0.47142105304415904*V864+-0.3189264934812436*U864)--5.286111042926227e-16)/0.7994208745952703)</f>
        <v/>
      </c>
      <c r="AG864" s="24">
        <f>IF(AA864="","",(AA864-(0.5248806186338691+-0.064206457956449*U864)-5.43454825424064e-16)/0.9977404048781155)</f>
        <v/>
      </c>
      <c r="AH864" s="25" t="n">
        <v>-2.464526772236313</v>
      </c>
      <c r="AI864" s="25" t="n">
        <v>-0.2222755507925055</v>
      </c>
      <c r="AJ864" s="25" t="n">
        <v>-0.0313984586097328</v>
      </c>
      <c r="AK864" s="25" t="n">
        <v>-0.8728168211866906</v>
      </c>
      <c r="AL864" s="25" t="n">
        <v>3.368634302472128</v>
      </c>
      <c r="AM864" s="25" t="n">
        <v>0.4824062179584515</v>
      </c>
      <c r="AN864" s="25" t="n">
        <v>-0.4370783075408935</v>
      </c>
      <c r="AO864" s="25" t="n">
        <v>0.117544746362283</v>
      </c>
      <c r="AP864" s="25" t="n">
        <v>-0.3820313821858358</v>
      </c>
      <c r="AQ864" s="25" t="n">
        <v>-0.565601469473768</v>
      </c>
    </row>
    <row r="865">
      <c r="A865" s="23">
        <f>Universe!A865</f>
        <v/>
      </c>
      <c r="B865" s="24">
        <f>IF(Universe!W865="","",(Universe!W865-$B$2550)/$C$2550)</f>
        <v/>
      </c>
      <c r="C865" s="24">
        <f>IF(Universe!X865="","",(Universe!X865-$B$2551)/$C$2551)</f>
        <v/>
      </c>
      <c r="D865" s="24">
        <f>IF(Universe!Y865="","",(Universe!Y865-$B$2552)/$C$2552)</f>
        <v/>
      </c>
      <c r="E865" s="24">
        <f>IF(Universe!Z865="","",(Universe!Z865-$B$2553)/$C$2553)</f>
        <v/>
      </c>
      <c r="F865" s="24">
        <f>IF(Universe!AA865="","",(Universe!AA865-$B$2554)/$C$2554)</f>
        <v/>
      </c>
      <c r="G865" s="24">
        <f>IF(Universe!AB865="","",(Universe!AB865-$B$2555)/$C$2555)</f>
        <v/>
      </c>
      <c r="H865" s="24">
        <f>IF(Universe!AC865="","",(Universe!AC865-$B$2556)/$C$2556)</f>
        <v/>
      </c>
      <c r="I865" s="24">
        <f>IF(Universe!AD865="","",(Universe!AD865-$B$2557)/$C$2557)</f>
        <v/>
      </c>
      <c r="J865" s="24">
        <f>IF(Universe!AE865="","",(Universe!AE865-$B$2558)/$C$2558)</f>
        <v/>
      </c>
      <c r="K865" s="24">
        <f>IF(Universe!AF865="","",(Universe!AF865-$B$2559)/$C$2559)</f>
        <v/>
      </c>
      <c r="L865" s="24">
        <f>IF(Universe!AG865="","",(Universe!AG865-$B$2560)/$C$2560)</f>
        <v/>
      </c>
      <c r="M865" s="24">
        <f>IF(Universe!AH865="","",(Universe!AH865-$B$2561)/$C$2561)</f>
        <v/>
      </c>
      <c r="N865" s="24">
        <f>IF(Universe!AI865="","",(Universe!AI865-$B$2562)/$C$2562)</f>
        <v/>
      </c>
      <c r="O865" s="24">
        <f>0.74*IF(B865="",0,B865)+0.16*IF(C865="",0,C865)+0.1*IF(D865="",0,D865)</f>
        <v/>
      </c>
      <c r="P865" s="24">
        <f>0.35*IF(E865="",0,E865)+0.35*IF(F865="",0,F865)+0.3*IF(G865="",0,G865)</f>
        <v/>
      </c>
      <c r="Q865" s="24">
        <f>0.656*IF(I865="",0,I865)+0.344*IF(H865="",0,H865)</f>
        <v/>
      </c>
      <c r="R865" s="24">
        <f>0.338*IF(J865="",0,J865)+0.662*IF(K865="",0,K865)</f>
        <v/>
      </c>
      <c r="S865" s="24">
        <f>0.38*IF(L865="",0,L865)+0.35*IF(M865="",0,M865)+0.27*IF(N865="",0,N865)</f>
        <v/>
      </c>
      <c r="T865" s="24">
        <f>IF(Universe!S865="","",((Universe!S865-$B$2565)/$C$2565)^3)</f>
        <v/>
      </c>
      <c r="U865" s="24">
        <f>IF(Universe!S865="","",(Universe!S865-$B$2565)/$C$2565)</f>
        <v/>
      </c>
      <c r="V865" s="24">
        <f>IF(Universe!T865="","",(Universe!T865-$B$2566)/$C$2566)</f>
        <v/>
      </c>
      <c r="W865" s="24">
        <f>IF(Universe!U865="","",(Universe!U865-$B$2567)/$C$2567)</f>
        <v/>
      </c>
      <c r="X865" s="24">
        <f>IF(O865="","",(O865-$B$2571)/$C$2571)</f>
        <v/>
      </c>
      <c r="Y865" s="24">
        <f>IF(T865="","",(T865-$B$2576)/$C$2576)</f>
        <v/>
      </c>
      <c r="Z865" s="24">
        <f>IF(Universe!V865="","",(Universe!V865-$B$2568)/$C$2568)</f>
        <v/>
      </c>
      <c r="AA865" s="24">
        <f>IF(P865="","",(P865-$B$2572)/$C$2572)</f>
        <v/>
      </c>
      <c r="AB865" s="24">
        <f>IF(Q865="","",(Q865-$B$2573)/$C$2573)</f>
        <v/>
      </c>
      <c r="AC865" s="24">
        <f>IF(R865="","",(R865-$B$2574)/$C$2574)</f>
        <v/>
      </c>
      <c r="AD865" s="24">
        <f>IF(S865="","",(S865-$B$2575)/$C$2575)</f>
        <v/>
      </c>
      <c r="AE865" s="24">
        <f>IF(Y865="","",Y865-(19.12044933116382+16.522174187581257*U865))</f>
        <v/>
      </c>
      <c r="AF865" s="24">
        <f>IF(X865="","",(X865-(-0.27268023098325006+0.47142105304415904*V865+-0.3189264934812436*U865)--5.286111042926227e-16)/0.7994208745952703)</f>
        <v/>
      </c>
      <c r="AG865" s="24">
        <f>IF(AA865="","",(AA865-(0.5248806186338691+-0.064206457956449*U865)-5.43454825424064e-16)/0.9977404048781155)</f>
        <v/>
      </c>
      <c r="AH865" s="25" t="n">
        <v>-3.25238285703974</v>
      </c>
      <c r="AI865" s="25" t="n">
        <v>-0.9367755575546171</v>
      </c>
      <c r="AJ865" s="25" t="n">
        <v>-0.704658141155209</v>
      </c>
      <c r="AK865" s="25" t="n">
        <v>-0.9116464565516972</v>
      </c>
      <c r="AL865" s="25" t="n">
        <v>2.548127072725822</v>
      </c>
      <c r="AM865" s="25" t="n">
        <v>2.201742245192945</v>
      </c>
      <c r="AN865" s="25" t="n">
        <v>-0.567958031984895</v>
      </c>
      <c r="AO865" s="25" t="n">
        <v>0.146664211622431</v>
      </c>
      <c r="AP865" s="25" t="n">
        <v>1.056117204345407</v>
      </c>
      <c r="AQ865" s="25" t="n">
        <v>2.378659403390827</v>
      </c>
    </row>
    <row r="866">
      <c r="A866" s="23">
        <f>Universe!A866</f>
        <v/>
      </c>
      <c r="B866" s="24">
        <f>IF(Universe!W866="","",(Universe!W866-$B$2550)/$C$2550)</f>
        <v/>
      </c>
      <c r="C866" s="24">
        <f>IF(Universe!X866="","",(Universe!X866-$B$2551)/$C$2551)</f>
        <v/>
      </c>
      <c r="D866" s="24">
        <f>IF(Universe!Y866="","",(Universe!Y866-$B$2552)/$C$2552)</f>
        <v/>
      </c>
      <c r="E866" s="24">
        <f>IF(Universe!Z866="","",(Universe!Z866-$B$2553)/$C$2553)</f>
        <v/>
      </c>
      <c r="F866" s="24">
        <f>IF(Universe!AA866="","",(Universe!AA866-$B$2554)/$C$2554)</f>
        <v/>
      </c>
      <c r="G866" s="24">
        <f>IF(Universe!AB866="","",(Universe!AB866-$B$2555)/$C$2555)</f>
        <v/>
      </c>
      <c r="H866" s="24">
        <f>IF(Universe!AC866="","",(Universe!AC866-$B$2556)/$C$2556)</f>
        <v/>
      </c>
      <c r="I866" s="24">
        <f>IF(Universe!AD866="","",(Universe!AD866-$B$2557)/$C$2557)</f>
        <v/>
      </c>
      <c r="J866" s="24">
        <f>IF(Universe!AE866="","",(Universe!AE866-$B$2558)/$C$2558)</f>
        <v/>
      </c>
      <c r="K866" s="24">
        <f>IF(Universe!AF866="","",(Universe!AF866-$B$2559)/$C$2559)</f>
        <v/>
      </c>
      <c r="L866" s="24">
        <f>IF(Universe!AG866="","",(Universe!AG866-$B$2560)/$C$2560)</f>
        <v/>
      </c>
      <c r="M866" s="24">
        <f>IF(Universe!AH866="","",(Universe!AH866-$B$2561)/$C$2561)</f>
        <v/>
      </c>
      <c r="N866" s="24">
        <f>IF(Universe!AI866="","",(Universe!AI866-$B$2562)/$C$2562)</f>
        <v/>
      </c>
      <c r="O866" s="24">
        <f>0.74*IF(B866="",0,B866)+0.16*IF(C866="",0,C866)+0.1*IF(D866="",0,D866)</f>
        <v/>
      </c>
      <c r="P866" s="24">
        <f>0.35*IF(E866="",0,E866)+0.35*IF(F866="",0,F866)+0.3*IF(G866="",0,G866)</f>
        <v/>
      </c>
      <c r="Q866" s="24">
        <f>0.656*IF(I866="",0,I866)+0.344*IF(H866="",0,H866)</f>
        <v/>
      </c>
      <c r="R866" s="24">
        <f>0.338*IF(J866="",0,J866)+0.662*IF(K866="",0,K866)</f>
        <v/>
      </c>
      <c r="S866" s="24">
        <f>0.38*IF(L866="",0,L866)+0.35*IF(M866="",0,M866)+0.27*IF(N866="",0,N866)</f>
        <v/>
      </c>
      <c r="T866" s="24">
        <f>IF(Universe!S866="","",((Universe!S866-$B$2565)/$C$2565)^3)</f>
        <v/>
      </c>
      <c r="U866" s="24">
        <f>IF(Universe!S866="","",(Universe!S866-$B$2565)/$C$2565)</f>
        <v/>
      </c>
      <c r="V866" s="24">
        <f>IF(Universe!T866="","",(Universe!T866-$B$2566)/$C$2566)</f>
        <v/>
      </c>
      <c r="W866" s="24">
        <f>IF(Universe!U866="","",(Universe!U866-$B$2567)/$C$2567)</f>
        <v/>
      </c>
      <c r="X866" s="24">
        <f>IF(O866="","",(O866-$B$2571)/$C$2571)</f>
        <v/>
      </c>
      <c r="Y866" s="24">
        <f>IF(T866="","",(T866-$B$2576)/$C$2576)</f>
        <v/>
      </c>
      <c r="Z866" s="24">
        <f>IF(Universe!V866="","",(Universe!V866-$B$2568)/$C$2568)</f>
        <v/>
      </c>
      <c r="AA866" s="24">
        <f>IF(P866="","",(P866-$B$2572)/$C$2572)</f>
        <v/>
      </c>
      <c r="AB866" s="24">
        <f>IF(Q866="","",(Q866-$B$2573)/$C$2573)</f>
        <v/>
      </c>
      <c r="AC866" s="24">
        <f>IF(R866="","",(R866-$B$2574)/$C$2574)</f>
        <v/>
      </c>
      <c r="AD866" s="24">
        <f>IF(S866="","",(S866-$B$2575)/$C$2575)</f>
        <v/>
      </c>
      <c r="AE866" s="24">
        <f>IF(Y866="","",Y866-(19.12044933116382+16.522174187581257*U866))</f>
        <v/>
      </c>
      <c r="AF866" s="24">
        <f>IF(X866="","",(X866-(-0.27268023098325006+0.47142105304415904*V866+-0.3189264934812436*U866)--5.286111042926227e-16)/0.7994208745952703)</f>
        <v/>
      </c>
      <c r="AG866" s="24">
        <f>IF(AA866="","",(AA866-(0.5248806186338691+-0.064206457956449*U866)-5.43454825424064e-16)/0.9977404048781155)</f>
        <v/>
      </c>
      <c r="AH866" s="25" t="n">
        <v>-4.014612007019811</v>
      </c>
      <c r="AI866" s="25" t="n">
        <v>0.6448174966213162</v>
      </c>
      <c r="AJ866" s="25" t="n">
        <v>-2.23443078598509</v>
      </c>
      <c r="AK866" s="25" t="n">
        <v>-0.891381066696871</v>
      </c>
      <c r="AL866" s="25" t="n">
        <v>0.2841966241516983</v>
      </c>
      <c r="AM866" s="25" t="n">
        <v>0.1016265303647461</v>
      </c>
      <c r="AN866" s="25" t="n">
        <v>-0.1459840730504217</v>
      </c>
      <c r="AO866" s="25" t="n">
        <v>-0.1127851052657073</v>
      </c>
      <c r="AP866" s="25" t="n">
        <v>-0.2766749574150045</v>
      </c>
      <c r="AQ866" s="25" t="n">
        <v>-0.6191178573390537</v>
      </c>
    </row>
    <row r="867">
      <c r="A867" s="23">
        <f>Universe!A867</f>
        <v/>
      </c>
      <c r="B867" s="24">
        <f>IF(Universe!W867="","",(Universe!W867-$B$2550)/$C$2550)</f>
        <v/>
      </c>
      <c r="C867" s="24">
        <f>IF(Universe!X867="","",(Universe!X867-$B$2551)/$C$2551)</f>
        <v/>
      </c>
      <c r="D867" s="24">
        <f>IF(Universe!Y867="","",(Universe!Y867-$B$2552)/$C$2552)</f>
        <v/>
      </c>
      <c r="E867" s="24">
        <f>IF(Universe!Z867="","",(Universe!Z867-$B$2553)/$C$2553)</f>
        <v/>
      </c>
      <c r="F867" s="24">
        <f>IF(Universe!AA867="","",(Universe!AA867-$B$2554)/$C$2554)</f>
        <v/>
      </c>
      <c r="G867" s="24">
        <f>IF(Universe!AB867="","",(Universe!AB867-$B$2555)/$C$2555)</f>
        <v/>
      </c>
      <c r="H867" s="24">
        <f>IF(Universe!AC867="","",(Universe!AC867-$B$2556)/$C$2556)</f>
        <v/>
      </c>
      <c r="I867" s="24">
        <f>IF(Universe!AD867="","",(Universe!AD867-$B$2557)/$C$2557)</f>
        <v/>
      </c>
      <c r="J867" s="24">
        <f>IF(Universe!AE867="","",(Universe!AE867-$B$2558)/$C$2558)</f>
        <v/>
      </c>
      <c r="K867" s="24">
        <f>IF(Universe!AF867="","",(Universe!AF867-$B$2559)/$C$2559)</f>
        <v/>
      </c>
      <c r="L867" s="24">
        <f>IF(Universe!AG867="","",(Universe!AG867-$B$2560)/$C$2560)</f>
        <v/>
      </c>
      <c r="M867" s="24">
        <f>IF(Universe!AH867="","",(Universe!AH867-$B$2561)/$C$2561)</f>
        <v/>
      </c>
      <c r="N867" s="24">
        <f>IF(Universe!AI867="","",(Universe!AI867-$B$2562)/$C$2562)</f>
        <v/>
      </c>
      <c r="O867" s="24">
        <f>0.74*IF(B867="",0,B867)+0.16*IF(C867="",0,C867)+0.1*IF(D867="",0,D867)</f>
        <v/>
      </c>
      <c r="P867" s="24">
        <f>0.35*IF(E867="",0,E867)+0.35*IF(F867="",0,F867)+0.3*IF(G867="",0,G867)</f>
        <v/>
      </c>
      <c r="Q867" s="24">
        <f>0.656*IF(I867="",0,I867)+0.344*IF(H867="",0,H867)</f>
        <v/>
      </c>
      <c r="R867" s="24">
        <f>0.338*IF(J867="",0,J867)+0.662*IF(K867="",0,K867)</f>
        <v/>
      </c>
      <c r="S867" s="24">
        <f>0.38*IF(L867="",0,L867)+0.35*IF(M867="",0,M867)+0.27*IF(N867="",0,N867)</f>
        <v/>
      </c>
      <c r="T867" s="24">
        <f>IF(Universe!S867="","",((Universe!S867-$B$2565)/$C$2565)^3)</f>
        <v/>
      </c>
      <c r="U867" s="24">
        <f>IF(Universe!S867="","",(Universe!S867-$B$2565)/$C$2565)</f>
        <v/>
      </c>
      <c r="V867" s="24">
        <f>IF(Universe!T867="","",(Universe!T867-$B$2566)/$C$2566)</f>
        <v/>
      </c>
      <c r="W867" s="24">
        <f>IF(Universe!U867="","",(Universe!U867-$B$2567)/$C$2567)</f>
        <v/>
      </c>
      <c r="X867" s="24">
        <f>IF(O867="","",(O867-$B$2571)/$C$2571)</f>
        <v/>
      </c>
      <c r="Y867" s="24">
        <f>IF(T867="","",(T867-$B$2576)/$C$2576)</f>
        <v/>
      </c>
      <c r="Z867" s="24">
        <f>IF(Universe!V867="","",(Universe!V867-$B$2568)/$C$2568)</f>
        <v/>
      </c>
      <c r="AA867" s="24">
        <f>IF(P867="","",(P867-$B$2572)/$C$2572)</f>
        <v/>
      </c>
      <c r="AB867" s="24">
        <f>IF(Q867="","",(Q867-$B$2573)/$C$2573)</f>
        <v/>
      </c>
      <c r="AC867" s="24">
        <f>IF(R867="","",(R867-$B$2574)/$C$2574)</f>
        <v/>
      </c>
      <c r="AD867" s="24">
        <f>IF(S867="","",(S867-$B$2575)/$C$2575)</f>
        <v/>
      </c>
      <c r="AE867" s="24">
        <f>IF(Y867="","",Y867-(19.12044933116382+16.522174187581257*U867))</f>
        <v/>
      </c>
      <c r="AF867" s="24">
        <f>IF(X867="","",(X867-(-0.27268023098325006+0.47142105304415904*V867+-0.3189264934812436*U867)--5.286111042926227e-16)/0.7994208745952703)</f>
        <v/>
      </c>
      <c r="AG867" s="24">
        <f>IF(AA867="","",(AA867-(0.5248806186338691+-0.064206457956449*U867)-5.43454825424064e-16)/0.9977404048781155)</f>
        <v/>
      </c>
      <c r="AH867" s="25" t="n">
        <v>-3.401811342558849</v>
      </c>
      <c r="AI867" s="25" t="n">
        <v>-0.8201720602198167</v>
      </c>
      <c r="AJ867" s="25" t="n">
        <v>-0.2655249443465667</v>
      </c>
      <c r="AK867" s="25" t="n">
        <v>-0.8601175940047407</v>
      </c>
      <c r="AL867" s="25" t="n">
        <v>2.229212885041774</v>
      </c>
      <c r="AM867" s="25" t="n">
        <v>0.7871346160375043</v>
      </c>
      <c r="AN867" s="25" t="n">
        <v>-2.141263499994703</v>
      </c>
      <c r="AO867" s="25" t="n">
        <v>0.0629145658786212</v>
      </c>
      <c r="AP867" s="25" t="n">
        <v>-0.3726353036494773</v>
      </c>
      <c r="AQ867" s="25" t="n">
        <v>7.294299024187078e-18</v>
      </c>
    </row>
    <row r="868">
      <c r="A868" s="23">
        <f>Universe!A868</f>
        <v/>
      </c>
      <c r="B868" s="24">
        <f>IF(Universe!W868="","",(Universe!W868-$B$2550)/$C$2550)</f>
        <v/>
      </c>
      <c r="C868" s="24">
        <f>IF(Universe!X868="","",(Universe!X868-$B$2551)/$C$2551)</f>
        <v/>
      </c>
      <c r="D868" s="24">
        <f>IF(Universe!Y868="","",(Universe!Y868-$B$2552)/$C$2552)</f>
        <v/>
      </c>
      <c r="E868" s="24">
        <f>IF(Universe!Z868="","",(Universe!Z868-$B$2553)/$C$2553)</f>
        <v/>
      </c>
      <c r="F868" s="24">
        <f>IF(Universe!AA868="","",(Universe!AA868-$B$2554)/$C$2554)</f>
        <v/>
      </c>
      <c r="G868" s="24">
        <f>IF(Universe!AB868="","",(Universe!AB868-$B$2555)/$C$2555)</f>
        <v/>
      </c>
      <c r="H868" s="24">
        <f>IF(Universe!AC868="","",(Universe!AC868-$B$2556)/$C$2556)</f>
        <v/>
      </c>
      <c r="I868" s="24">
        <f>IF(Universe!AD868="","",(Universe!AD868-$B$2557)/$C$2557)</f>
        <v/>
      </c>
      <c r="J868" s="24">
        <f>IF(Universe!AE868="","",(Universe!AE868-$B$2558)/$C$2558)</f>
        <v/>
      </c>
      <c r="K868" s="24">
        <f>IF(Universe!AF868="","",(Universe!AF868-$B$2559)/$C$2559)</f>
        <v/>
      </c>
      <c r="L868" s="24">
        <f>IF(Universe!AG868="","",(Universe!AG868-$B$2560)/$C$2560)</f>
        <v/>
      </c>
      <c r="M868" s="24">
        <f>IF(Universe!AH868="","",(Universe!AH868-$B$2561)/$C$2561)</f>
        <v/>
      </c>
      <c r="N868" s="24">
        <f>IF(Universe!AI868="","",(Universe!AI868-$B$2562)/$C$2562)</f>
        <v/>
      </c>
      <c r="O868" s="24">
        <f>0.74*IF(B868="",0,B868)+0.16*IF(C868="",0,C868)+0.1*IF(D868="",0,D868)</f>
        <v/>
      </c>
      <c r="P868" s="24">
        <f>0.35*IF(E868="",0,E868)+0.35*IF(F868="",0,F868)+0.3*IF(G868="",0,G868)</f>
        <v/>
      </c>
      <c r="Q868" s="24">
        <f>0.656*IF(I868="",0,I868)+0.344*IF(H868="",0,H868)</f>
        <v/>
      </c>
      <c r="R868" s="24">
        <f>0.338*IF(J868="",0,J868)+0.662*IF(K868="",0,K868)</f>
        <v/>
      </c>
      <c r="S868" s="24">
        <f>0.38*IF(L868="",0,L868)+0.35*IF(M868="",0,M868)+0.27*IF(N868="",0,N868)</f>
        <v/>
      </c>
      <c r="T868" s="24">
        <f>IF(Universe!S868="","",((Universe!S868-$B$2565)/$C$2565)^3)</f>
        <v/>
      </c>
      <c r="U868" s="24">
        <f>IF(Universe!S868="","",(Universe!S868-$B$2565)/$C$2565)</f>
        <v/>
      </c>
      <c r="V868" s="24">
        <f>IF(Universe!T868="","",(Universe!T868-$B$2566)/$C$2566)</f>
        <v/>
      </c>
      <c r="W868" s="24">
        <f>IF(Universe!U868="","",(Universe!U868-$B$2567)/$C$2567)</f>
        <v/>
      </c>
      <c r="X868" s="24">
        <f>IF(O868="","",(O868-$B$2571)/$C$2571)</f>
        <v/>
      </c>
      <c r="Y868" s="24">
        <f>IF(T868="","",(T868-$B$2576)/$C$2576)</f>
        <v/>
      </c>
      <c r="Z868" s="24">
        <f>IF(Universe!V868="","",(Universe!V868-$B$2568)/$C$2568)</f>
        <v/>
      </c>
      <c r="AA868" s="24">
        <f>IF(P868="","",(P868-$B$2572)/$C$2572)</f>
        <v/>
      </c>
      <c r="AB868" s="24">
        <f>IF(Q868="","",(Q868-$B$2573)/$C$2573)</f>
        <v/>
      </c>
      <c r="AC868" s="24">
        <f>IF(R868="","",(R868-$B$2574)/$C$2574)</f>
        <v/>
      </c>
      <c r="AD868" s="24">
        <f>IF(S868="","",(S868-$B$2575)/$C$2575)</f>
        <v/>
      </c>
      <c r="AE868" s="24">
        <f>IF(Y868="","",Y868-(19.12044933116382+16.522174187581257*U868))</f>
        <v/>
      </c>
      <c r="AF868" s="24">
        <f>IF(X868="","",(X868-(-0.27268023098325006+0.47142105304415904*V868+-0.3189264934812436*U868)--5.286111042926227e-16)/0.7994208745952703)</f>
        <v/>
      </c>
      <c r="AG868" s="24">
        <f>IF(AA868="","",(AA868-(0.5248806186338691+-0.064206457956449*U868)-5.43454825424064e-16)/0.9977404048781155)</f>
        <v/>
      </c>
      <c r="AH868" s="25" t="n">
        <v>-2.847062357940998</v>
      </c>
      <c r="AI868" s="25" t="n">
        <v>-0.6028189883513595</v>
      </c>
      <c r="AJ868" s="25" t="n">
        <v>-0.2210491420321878</v>
      </c>
      <c r="AK868" s="25" t="n">
        <v>-0.8433421484370246</v>
      </c>
      <c r="AL868" s="25" t="n">
        <v>3.14002048130971</v>
      </c>
      <c r="AM868" s="25" t="n">
        <v>0.9567642373206798</v>
      </c>
      <c r="AN868" s="25" t="n">
        <v>-0.7410072574880825</v>
      </c>
      <c r="AO868" s="25" t="n">
        <v>0.0699956893015755</v>
      </c>
      <c r="AP868" s="25" t="n">
        <v>-0.2976325650882491</v>
      </c>
      <c r="AQ868" s="25" t="n">
        <v>-0.505320950154961</v>
      </c>
    </row>
    <row r="869">
      <c r="A869" s="23">
        <f>Universe!A869</f>
        <v/>
      </c>
      <c r="B869" s="24">
        <f>IF(Universe!W869="","",(Universe!W869-$B$2550)/$C$2550)</f>
        <v/>
      </c>
      <c r="C869" s="24">
        <f>IF(Universe!X869="","",(Universe!X869-$B$2551)/$C$2551)</f>
        <v/>
      </c>
      <c r="D869" s="24">
        <f>IF(Universe!Y869="","",(Universe!Y869-$B$2552)/$C$2552)</f>
        <v/>
      </c>
      <c r="E869" s="24">
        <f>IF(Universe!Z869="","",(Universe!Z869-$B$2553)/$C$2553)</f>
        <v/>
      </c>
      <c r="F869" s="24">
        <f>IF(Universe!AA869="","",(Universe!AA869-$B$2554)/$C$2554)</f>
        <v/>
      </c>
      <c r="G869" s="24">
        <f>IF(Universe!AB869="","",(Universe!AB869-$B$2555)/$C$2555)</f>
        <v/>
      </c>
      <c r="H869" s="24">
        <f>IF(Universe!AC869="","",(Universe!AC869-$B$2556)/$C$2556)</f>
        <v/>
      </c>
      <c r="I869" s="24">
        <f>IF(Universe!AD869="","",(Universe!AD869-$B$2557)/$C$2557)</f>
        <v/>
      </c>
      <c r="J869" s="24">
        <f>IF(Universe!AE869="","",(Universe!AE869-$B$2558)/$C$2558)</f>
        <v/>
      </c>
      <c r="K869" s="24">
        <f>IF(Universe!AF869="","",(Universe!AF869-$B$2559)/$C$2559)</f>
        <v/>
      </c>
      <c r="L869" s="24">
        <f>IF(Universe!AG869="","",(Universe!AG869-$B$2560)/$C$2560)</f>
        <v/>
      </c>
      <c r="M869" s="24">
        <f>IF(Universe!AH869="","",(Universe!AH869-$B$2561)/$C$2561)</f>
        <v/>
      </c>
      <c r="N869" s="24">
        <f>IF(Universe!AI869="","",(Universe!AI869-$B$2562)/$C$2562)</f>
        <v/>
      </c>
      <c r="O869" s="24">
        <f>0.74*IF(B869="",0,B869)+0.16*IF(C869="",0,C869)+0.1*IF(D869="",0,D869)</f>
        <v/>
      </c>
      <c r="P869" s="24">
        <f>0.35*IF(E869="",0,E869)+0.35*IF(F869="",0,F869)+0.3*IF(G869="",0,G869)</f>
        <v/>
      </c>
      <c r="Q869" s="24">
        <f>0.656*IF(I869="",0,I869)+0.344*IF(H869="",0,H869)</f>
        <v/>
      </c>
      <c r="R869" s="24">
        <f>0.338*IF(J869="",0,J869)+0.662*IF(K869="",0,K869)</f>
        <v/>
      </c>
      <c r="S869" s="24">
        <f>0.38*IF(L869="",0,L869)+0.35*IF(M869="",0,M869)+0.27*IF(N869="",0,N869)</f>
        <v/>
      </c>
      <c r="T869" s="24">
        <f>IF(Universe!S869="","",((Universe!S869-$B$2565)/$C$2565)^3)</f>
        <v/>
      </c>
      <c r="U869" s="24">
        <f>IF(Universe!S869="","",(Universe!S869-$B$2565)/$C$2565)</f>
        <v/>
      </c>
      <c r="V869" s="24">
        <f>IF(Universe!T869="","",(Universe!T869-$B$2566)/$C$2566)</f>
        <v/>
      </c>
      <c r="W869" s="24">
        <f>IF(Universe!U869="","",(Universe!U869-$B$2567)/$C$2567)</f>
        <v/>
      </c>
      <c r="X869" s="24">
        <f>IF(O869="","",(O869-$B$2571)/$C$2571)</f>
        <v/>
      </c>
      <c r="Y869" s="24">
        <f>IF(T869="","",(T869-$B$2576)/$C$2576)</f>
        <v/>
      </c>
      <c r="Z869" s="24">
        <f>IF(Universe!V869="","",(Universe!V869-$B$2568)/$C$2568)</f>
        <v/>
      </c>
      <c r="AA869" s="24">
        <f>IF(P869="","",(P869-$B$2572)/$C$2572)</f>
        <v/>
      </c>
      <c r="AB869" s="24">
        <f>IF(Q869="","",(Q869-$B$2573)/$C$2573)</f>
        <v/>
      </c>
      <c r="AC869" s="24">
        <f>IF(R869="","",(R869-$B$2574)/$C$2574)</f>
        <v/>
      </c>
      <c r="AD869" s="24">
        <f>IF(S869="","",(S869-$B$2575)/$C$2575)</f>
        <v/>
      </c>
      <c r="AE869" s="24">
        <f>IF(Y869="","",Y869-(19.12044933116382+16.522174187581257*U869))</f>
        <v/>
      </c>
      <c r="AF869" s="24">
        <f>IF(X869="","",(X869-(-0.27268023098325006+0.47142105304415904*V869+-0.3189264934812436*U869)--5.286111042926227e-16)/0.7994208745952703)</f>
        <v/>
      </c>
      <c r="AG869" s="24">
        <f>IF(AA869="","",(AA869-(0.5248806186338691+-0.064206457956449*U869)-5.43454825424064e-16)/0.9977404048781155)</f>
        <v/>
      </c>
      <c r="AH869" s="25" t="n">
        <v>-2.11539594897954</v>
      </c>
      <c r="AI869" s="25" t="n">
        <v>-1.483478954965204</v>
      </c>
      <c r="AJ869" s="25" t="n">
        <v>-0.1609098636076321</v>
      </c>
      <c r="AK869" s="25" t="n">
        <v>0.1440901645579977</v>
      </c>
      <c r="AL869" s="25" t="n">
        <v>3.334711515290902</v>
      </c>
      <c r="AM869" s="25" t="n">
        <v>0.1904782223221763</v>
      </c>
      <c r="AN869" s="25" t="n">
        <v>-0.4994172530411245</v>
      </c>
      <c r="AO869" s="25" t="n">
        <v>0.0028482563530896</v>
      </c>
      <c r="AP869" s="25" t="n">
        <v>0.3233987312582568</v>
      </c>
      <c r="AQ869" s="25" t="n">
        <v>0.3837958876072057</v>
      </c>
    </row>
    <row r="870">
      <c r="A870" s="23">
        <f>Universe!A870</f>
        <v/>
      </c>
      <c r="B870" s="24">
        <f>IF(Universe!W870="","",(Universe!W870-$B$2550)/$C$2550)</f>
        <v/>
      </c>
      <c r="C870" s="24">
        <f>IF(Universe!X870="","",(Universe!X870-$B$2551)/$C$2551)</f>
        <v/>
      </c>
      <c r="D870" s="24">
        <f>IF(Universe!Y870="","",(Universe!Y870-$B$2552)/$C$2552)</f>
        <v/>
      </c>
      <c r="E870" s="24">
        <f>IF(Universe!Z870="","",(Universe!Z870-$B$2553)/$C$2553)</f>
        <v/>
      </c>
      <c r="F870" s="24">
        <f>IF(Universe!AA870="","",(Universe!AA870-$B$2554)/$C$2554)</f>
        <v/>
      </c>
      <c r="G870" s="24">
        <f>IF(Universe!AB870="","",(Universe!AB870-$B$2555)/$C$2555)</f>
        <v/>
      </c>
      <c r="H870" s="24">
        <f>IF(Universe!AC870="","",(Universe!AC870-$B$2556)/$C$2556)</f>
        <v/>
      </c>
      <c r="I870" s="24">
        <f>IF(Universe!AD870="","",(Universe!AD870-$B$2557)/$C$2557)</f>
        <v/>
      </c>
      <c r="J870" s="24">
        <f>IF(Universe!AE870="","",(Universe!AE870-$B$2558)/$C$2558)</f>
        <v/>
      </c>
      <c r="K870" s="24">
        <f>IF(Universe!AF870="","",(Universe!AF870-$B$2559)/$C$2559)</f>
        <v/>
      </c>
      <c r="L870" s="24">
        <f>IF(Universe!AG870="","",(Universe!AG870-$B$2560)/$C$2560)</f>
        <v/>
      </c>
      <c r="M870" s="24">
        <f>IF(Universe!AH870="","",(Universe!AH870-$B$2561)/$C$2561)</f>
        <v/>
      </c>
      <c r="N870" s="24">
        <f>IF(Universe!AI870="","",(Universe!AI870-$B$2562)/$C$2562)</f>
        <v/>
      </c>
      <c r="O870" s="24">
        <f>0.74*IF(B870="",0,B870)+0.16*IF(C870="",0,C870)+0.1*IF(D870="",0,D870)</f>
        <v/>
      </c>
      <c r="P870" s="24">
        <f>0.35*IF(E870="",0,E870)+0.35*IF(F870="",0,F870)+0.3*IF(G870="",0,G870)</f>
        <v/>
      </c>
      <c r="Q870" s="24">
        <f>0.656*IF(I870="",0,I870)+0.344*IF(H870="",0,H870)</f>
        <v/>
      </c>
      <c r="R870" s="24">
        <f>0.338*IF(J870="",0,J870)+0.662*IF(K870="",0,K870)</f>
        <v/>
      </c>
      <c r="S870" s="24">
        <f>0.38*IF(L870="",0,L870)+0.35*IF(M870="",0,M870)+0.27*IF(N870="",0,N870)</f>
        <v/>
      </c>
      <c r="T870" s="24">
        <f>IF(Universe!S870="","",((Universe!S870-$B$2565)/$C$2565)^3)</f>
        <v/>
      </c>
      <c r="U870" s="24">
        <f>IF(Universe!S870="","",(Universe!S870-$B$2565)/$C$2565)</f>
        <v/>
      </c>
      <c r="V870" s="24">
        <f>IF(Universe!T870="","",(Universe!T870-$B$2566)/$C$2566)</f>
        <v/>
      </c>
      <c r="W870" s="24">
        <f>IF(Universe!U870="","",(Universe!U870-$B$2567)/$C$2567)</f>
        <v/>
      </c>
      <c r="X870" s="24">
        <f>IF(O870="","",(O870-$B$2571)/$C$2571)</f>
        <v/>
      </c>
      <c r="Y870" s="24">
        <f>IF(T870="","",(T870-$B$2576)/$C$2576)</f>
        <v/>
      </c>
      <c r="Z870" s="24">
        <f>IF(Universe!V870="","",(Universe!V870-$B$2568)/$C$2568)</f>
        <v/>
      </c>
      <c r="AA870" s="24">
        <f>IF(P870="","",(P870-$B$2572)/$C$2572)</f>
        <v/>
      </c>
      <c r="AB870" s="24">
        <f>IF(Q870="","",(Q870-$B$2573)/$C$2573)</f>
        <v/>
      </c>
      <c r="AC870" s="24">
        <f>IF(R870="","",(R870-$B$2574)/$C$2574)</f>
        <v/>
      </c>
      <c r="AD870" s="24">
        <f>IF(S870="","",(S870-$B$2575)/$C$2575)</f>
        <v/>
      </c>
      <c r="AE870" s="24">
        <f>IF(Y870="","",Y870-(19.12044933116382+16.522174187581257*U870))</f>
        <v/>
      </c>
      <c r="AF870" s="24">
        <f>IF(X870="","",(X870-(-0.27268023098325006+0.47142105304415904*V870+-0.3189264934812436*U870)--5.286111042926227e-16)/0.7994208745952703)</f>
        <v/>
      </c>
      <c r="AG870" s="24">
        <f>IF(AA870="","",(AA870-(0.5248806186338691+-0.064206457956449*U870)-5.43454825424064e-16)/0.9977404048781155)</f>
        <v/>
      </c>
      <c r="AH870" s="25" t="n">
        <v>-2.206341618024849</v>
      </c>
      <c r="AI870" s="25" t="n">
        <v>-1.385555364503404</v>
      </c>
      <c r="AJ870" s="25" t="n">
        <v>-0.9872137261701802</v>
      </c>
      <c r="AK870" s="25" t="n">
        <v>-0.1660121771459636</v>
      </c>
      <c r="AL870" s="25" t="n">
        <v>3.363921947744822</v>
      </c>
      <c r="AM870" s="25" t="n">
        <v>0.2102731723522184</v>
      </c>
      <c r="AN870" s="25" t="n">
        <v>0.1873530236097476</v>
      </c>
      <c r="AO870" s="25" t="n">
        <v>0.0145541655483466</v>
      </c>
      <c r="AP870" s="25" t="n">
        <v>-0.1754766661493183</v>
      </c>
      <c r="AQ870" s="25" t="n">
        <v>-0.2101154594472442</v>
      </c>
    </row>
    <row r="871">
      <c r="A871" s="23">
        <f>Universe!A871</f>
        <v/>
      </c>
      <c r="B871" s="24">
        <f>IF(Universe!W871="","",(Universe!W871-$B$2550)/$C$2550)</f>
        <v/>
      </c>
      <c r="C871" s="24">
        <f>IF(Universe!X871="","",(Universe!X871-$B$2551)/$C$2551)</f>
        <v/>
      </c>
      <c r="D871" s="24">
        <f>IF(Universe!Y871="","",(Universe!Y871-$B$2552)/$C$2552)</f>
        <v/>
      </c>
      <c r="E871" s="24">
        <f>IF(Universe!Z871="","",(Universe!Z871-$B$2553)/$C$2553)</f>
        <v/>
      </c>
      <c r="F871" s="24">
        <f>IF(Universe!AA871="","",(Universe!AA871-$B$2554)/$C$2554)</f>
        <v/>
      </c>
      <c r="G871" s="24">
        <f>IF(Universe!AB871="","",(Universe!AB871-$B$2555)/$C$2555)</f>
        <v/>
      </c>
      <c r="H871" s="24">
        <f>IF(Universe!AC871="","",(Universe!AC871-$B$2556)/$C$2556)</f>
        <v/>
      </c>
      <c r="I871" s="24">
        <f>IF(Universe!AD871="","",(Universe!AD871-$B$2557)/$C$2557)</f>
        <v/>
      </c>
      <c r="J871" s="24">
        <f>IF(Universe!AE871="","",(Universe!AE871-$B$2558)/$C$2558)</f>
        <v/>
      </c>
      <c r="K871" s="24">
        <f>IF(Universe!AF871="","",(Universe!AF871-$B$2559)/$C$2559)</f>
        <v/>
      </c>
      <c r="L871" s="24">
        <f>IF(Universe!AG871="","",(Universe!AG871-$B$2560)/$C$2560)</f>
        <v/>
      </c>
      <c r="M871" s="24">
        <f>IF(Universe!AH871="","",(Universe!AH871-$B$2561)/$C$2561)</f>
        <v/>
      </c>
      <c r="N871" s="24">
        <f>IF(Universe!AI871="","",(Universe!AI871-$B$2562)/$C$2562)</f>
        <v/>
      </c>
      <c r="O871" s="24">
        <f>0.74*IF(B871="",0,B871)+0.16*IF(C871="",0,C871)+0.1*IF(D871="",0,D871)</f>
        <v/>
      </c>
      <c r="P871" s="24">
        <f>0.35*IF(E871="",0,E871)+0.35*IF(F871="",0,F871)+0.3*IF(G871="",0,G871)</f>
        <v/>
      </c>
      <c r="Q871" s="24">
        <f>0.656*IF(I871="",0,I871)+0.344*IF(H871="",0,H871)</f>
        <v/>
      </c>
      <c r="R871" s="24">
        <f>0.338*IF(J871="",0,J871)+0.662*IF(K871="",0,K871)</f>
        <v/>
      </c>
      <c r="S871" s="24">
        <f>0.38*IF(L871="",0,L871)+0.35*IF(M871="",0,M871)+0.27*IF(N871="",0,N871)</f>
        <v/>
      </c>
      <c r="T871" s="24">
        <f>IF(Universe!S871="","",((Universe!S871-$B$2565)/$C$2565)^3)</f>
        <v/>
      </c>
      <c r="U871" s="24">
        <f>IF(Universe!S871="","",(Universe!S871-$B$2565)/$C$2565)</f>
        <v/>
      </c>
      <c r="V871" s="24">
        <f>IF(Universe!T871="","",(Universe!T871-$B$2566)/$C$2566)</f>
        <v/>
      </c>
      <c r="W871" s="24">
        <f>IF(Universe!U871="","",(Universe!U871-$B$2567)/$C$2567)</f>
        <v/>
      </c>
      <c r="X871" s="24">
        <f>IF(O871="","",(O871-$B$2571)/$C$2571)</f>
        <v/>
      </c>
      <c r="Y871" s="24">
        <f>IF(T871="","",(T871-$B$2576)/$C$2576)</f>
        <v/>
      </c>
      <c r="Z871" s="24">
        <f>IF(Universe!V871="","",(Universe!V871-$B$2568)/$C$2568)</f>
        <v/>
      </c>
      <c r="AA871" s="24">
        <f>IF(P871="","",(P871-$B$2572)/$C$2572)</f>
        <v/>
      </c>
      <c r="AB871" s="24">
        <f>IF(Q871="","",(Q871-$B$2573)/$C$2573)</f>
        <v/>
      </c>
      <c r="AC871" s="24">
        <f>IF(R871="","",(R871-$B$2574)/$C$2574)</f>
        <v/>
      </c>
      <c r="AD871" s="24">
        <f>IF(S871="","",(S871-$B$2575)/$C$2575)</f>
        <v/>
      </c>
      <c r="AE871" s="24">
        <f>IF(Y871="","",Y871-(19.12044933116382+16.522174187581257*U871))</f>
        <v/>
      </c>
      <c r="AF871" s="24">
        <f>IF(X871="","",(X871-(-0.27268023098325006+0.47142105304415904*V871+-0.3189264934812436*U871)--5.286111042926227e-16)/0.7994208745952703)</f>
        <v/>
      </c>
      <c r="AG871" s="24">
        <f>IF(AA871="","",(AA871-(0.5248806186338691+-0.064206457956449*U871)-5.43454825424064e-16)/0.9977404048781155)</f>
        <v/>
      </c>
      <c r="AH871" s="25" t="n">
        <v>-1.398717261437601</v>
      </c>
      <c r="AI871" s="25" t="n">
        <v>0.3683166208933776</v>
      </c>
      <c r="AJ871" s="25" t="n">
        <v>-0.072945703216622</v>
      </c>
      <c r="AK871" s="25" t="n">
        <v>-0.5500057005642113</v>
      </c>
      <c r="AL871" s="25" t="n">
        <v>2.681181037047531</v>
      </c>
      <c r="AM871" s="25" t="n">
        <v>1.202883039541346</v>
      </c>
      <c r="AN871" s="25" t="n">
        <v>-0.1478772252668122</v>
      </c>
      <c r="AO871" s="25" t="n">
        <v>0.1686127124785132</v>
      </c>
      <c r="AP871" s="25" t="n">
        <v>1.208663196790509</v>
      </c>
      <c r="AQ871" s="25" t="n">
        <v>0.364937399309916</v>
      </c>
    </row>
    <row r="872">
      <c r="A872" s="23">
        <f>Universe!A872</f>
        <v/>
      </c>
      <c r="B872" s="24">
        <f>IF(Universe!W872="","",(Universe!W872-$B$2550)/$C$2550)</f>
        <v/>
      </c>
      <c r="C872" s="24">
        <f>IF(Universe!X872="","",(Universe!X872-$B$2551)/$C$2551)</f>
        <v/>
      </c>
      <c r="D872" s="24">
        <f>IF(Universe!Y872="","",(Universe!Y872-$B$2552)/$C$2552)</f>
        <v/>
      </c>
      <c r="E872" s="24">
        <f>IF(Universe!Z872="","",(Universe!Z872-$B$2553)/$C$2553)</f>
        <v/>
      </c>
      <c r="F872" s="24">
        <f>IF(Universe!AA872="","",(Universe!AA872-$B$2554)/$C$2554)</f>
        <v/>
      </c>
      <c r="G872" s="24">
        <f>IF(Universe!AB872="","",(Universe!AB872-$B$2555)/$C$2555)</f>
        <v/>
      </c>
      <c r="H872" s="24">
        <f>IF(Universe!AC872="","",(Universe!AC872-$B$2556)/$C$2556)</f>
        <v/>
      </c>
      <c r="I872" s="24">
        <f>IF(Universe!AD872="","",(Universe!AD872-$B$2557)/$C$2557)</f>
        <v/>
      </c>
      <c r="J872" s="24">
        <f>IF(Universe!AE872="","",(Universe!AE872-$B$2558)/$C$2558)</f>
        <v/>
      </c>
      <c r="K872" s="24">
        <f>IF(Universe!AF872="","",(Universe!AF872-$B$2559)/$C$2559)</f>
        <v/>
      </c>
      <c r="L872" s="24">
        <f>IF(Universe!AG872="","",(Universe!AG872-$B$2560)/$C$2560)</f>
        <v/>
      </c>
      <c r="M872" s="24">
        <f>IF(Universe!AH872="","",(Universe!AH872-$B$2561)/$C$2561)</f>
        <v/>
      </c>
      <c r="N872" s="24">
        <f>IF(Universe!AI872="","",(Universe!AI872-$B$2562)/$C$2562)</f>
        <v/>
      </c>
      <c r="O872" s="24">
        <f>0.74*IF(B872="",0,B872)+0.16*IF(C872="",0,C872)+0.1*IF(D872="",0,D872)</f>
        <v/>
      </c>
      <c r="P872" s="24">
        <f>0.35*IF(E872="",0,E872)+0.35*IF(F872="",0,F872)+0.3*IF(G872="",0,G872)</f>
        <v/>
      </c>
      <c r="Q872" s="24">
        <f>0.656*IF(I872="",0,I872)+0.344*IF(H872="",0,H872)</f>
        <v/>
      </c>
      <c r="R872" s="24">
        <f>0.338*IF(J872="",0,J872)+0.662*IF(K872="",0,K872)</f>
        <v/>
      </c>
      <c r="S872" s="24">
        <f>0.38*IF(L872="",0,L872)+0.35*IF(M872="",0,M872)+0.27*IF(N872="",0,N872)</f>
        <v/>
      </c>
      <c r="T872" s="24">
        <f>IF(Universe!S872="","",((Universe!S872-$B$2565)/$C$2565)^3)</f>
        <v/>
      </c>
      <c r="U872" s="24">
        <f>IF(Universe!S872="","",(Universe!S872-$B$2565)/$C$2565)</f>
        <v/>
      </c>
      <c r="V872" s="24">
        <f>IF(Universe!T872="","",(Universe!T872-$B$2566)/$C$2566)</f>
        <v/>
      </c>
      <c r="W872" s="24">
        <f>IF(Universe!U872="","",(Universe!U872-$B$2567)/$C$2567)</f>
        <v/>
      </c>
      <c r="X872" s="24">
        <f>IF(O872="","",(O872-$B$2571)/$C$2571)</f>
        <v/>
      </c>
      <c r="Y872" s="24">
        <f>IF(T872="","",(T872-$B$2576)/$C$2576)</f>
        <v/>
      </c>
      <c r="Z872" s="24">
        <f>IF(Universe!V872="","",(Universe!V872-$B$2568)/$C$2568)</f>
        <v/>
      </c>
      <c r="AA872" s="24">
        <f>IF(P872="","",(P872-$B$2572)/$C$2572)</f>
        <v/>
      </c>
      <c r="AB872" s="24">
        <f>IF(Q872="","",(Q872-$B$2573)/$C$2573)</f>
        <v/>
      </c>
      <c r="AC872" s="24">
        <f>IF(R872="","",(R872-$B$2574)/$C$2574)</f>
        <v/>
      </c>
      <c r="AD872" s="24">
        <f>IF(S872="","",(S872-$B$2575)/$C$2575)</f>
        <v/>
      </c>
      <c r="AE872" s="24">
        <f>IF(Y872="","",Y872-(19.12044933116382+16.522174187581257*U872))</f>
        <v/>
      </c>
      <c r="AF872" s="24">
        <f>IF(X872="","",(X872-(-0.27268023098325006+0.47142105304415904*V872+-0.3189264934812436*U872)--5.286111042926227e-16)/0.7994208745952703)</f>
        <v/>
      </c>
      <c r="AG872" s="24">
        <f>IF(AA872="","",(AA872-(0.5248806186338691+-0.064206457956449*U872)-5.43454825424064e-16)/0.9977404048781155)</f>
        <v/>
      </c>
      <c r="AH872" s="25" t="n">
        <v>-2.603907946078817</v>
      </c>
      <c r="AI872" s="25" t="n">
        <v>-1.61821070970789</v>
      </c>
      <c r="AJ872" s="25" t="n">
        <v>-0.4485721768048687</v>
      </c>
      <c r="AK872" s="25" t="n">
        <v>-0.4759251142373474</v>
      </c>
      <c r="AL872" s="25" t="n">
        <v>3.319636183697998</v>
      </c>
      <c r="AM872" s="25" t="n">
        <v>0.4996338054805267</v>
      </c>
      <c r="AN872" s="25" t="n">
        <v>-0.7619313912861818</v>
      </c>
      <c r="AO872" s="25" t="n">
        <v>0.0189483224027667</v>
      </c>
      <c r="AP872" s="25" t="n">
        <v>-0.2456311262883137</v>
      </c>
      <c r="AQ872" s="25" t="n">
        <v>0.4181379335815603</v>
      </c>
    </row>
    <row r="873">
      <c r="A873" s="23">
        <f>Universe!A873</f>
        <v/>
      </c>
      <c r="B873" s="24">
        <f>IF(Universe!W873="","",(Universe!W873-$B$2550)/$C$2550)</f>
        <v/>
      </c>
      <c r="C873" s="24">
        <f>IF(Universe!X873="","",(Universe!X873-$B$2551)/$C$2551)</f>
        <v/>
      </c>
      <c r="D873" s="24">
        <f>IF(Universe!Y873="","",(Universe!Y873-$B$2552)/$C$2552)</f>
        <v/>
      </c>
      <c r="E873" s="24">
        <f>IF(Universe!Z873="","",(Universe!Z873-$B$2553)/$C$2553)</f>
        <v/>
      </c>
      <c r="F873" s="24">
        <f>IF(Universe!AA873="","",(Universe!AA873-$B$2554)/$C$2554)</f>
        <v/>
      </c>
      <c r="G873" s="24">
        <f>IF(Universe!AB873="","",(Universe!AB873-$B$2555)/$C$2555)</f>
        <v/>
      </c>
      <c r="H873" s="24">
        <f>IF(Universe!AC873="","",(Universe!AC873-$B$2556)/$C$2556)</f>
        <v/>
      </c>
      <c r="I873" s="24">
        <f>IF(Universe!AD873="","",(Universe!AD873-$B$2557)/$C$2557)</f>
        <v/>
      </c>
      <c r="J873" s="24">
        <f>IF(Universe!AE873="","",(Universe!AE873-$B$2558)/$C$2558)</f>
        <v/>
      </c>
      <c r="K873" s="24">
        <f>IF(Universe!AF873="","",(Universe!AF873-$B$2559)/$C$2559)</f>
        <v/>
      </c>
      <c r="L873" s="24">
        <f>IF(Universe!AG873="","",(Universe!AG873-$B$2560)/$C$2560)</f>
        <v/>
      </c>
      <c r="M873" s="24">
        <f>IF(Universe!AH873="","",(Universe!AH873-$B$2561)/$C$2561)</f>
        <v/>
      </c>
      <c r="N873" s="24">
        <f>IF(Universe!AI873="","",(Universe!AI873-$B$2562)/$C$2562)</f>
        <v/>
      </c>
      <c r="O873" s="24">
        <f>0.74*IF(B873="",0,B873)+0.16*IF(C873="",0,C873)+0.1*IF(D873="",0,D873)</f>
        <v/>
      </c>
      <c r="P873" s="24">
        <f>0.35*IF(E873="",0,E873)+0.35*IF(F873="",0,F873)+0.3*IF(G873="",0,G873)</f>
        <v/>
      </c>
      <c r="Q873" s="24">
        <f>0.656*IF(I873="",0,I873)+0.344*IF(H873="",0,H873)</f>
        <v/>
      </c>
      <c r="R873" s="24">
        <f>0.338*IF(J873="",0,J873)+0.662*IF(K873="",0,K873)</f>
        <v/>
      </c>
      <c r="S873" s="24">
        <f>0.38*IF(L873="",0,L873)+0.35*IF(M873="",0,M873)+0.27*IF(N873="",0,N873)</f>
        <v/>
      </c>
      <c r="T873" s="24">
        <f>IF(Universe!S873="","",((Universe!S873-$B$2565)/$C$2565)^3)</f>
        <v/>
      </c>
      <c r="U873" s="24">
        <f>IF(Universe!S873="","",(Universe!S873-$B$2565)/$C$2565)</f>
        <v/>
      </c>
      <c r="V873" s="24">
        <f>IF(Universe!T873="","",(Universe!T873-$B$2566)/$C$2566)</f>
        <v/>
      </c>
      <c r="W873" s="24">
        <f>IF(Universe!U873="","",(Universe!U873-$B$2567)/$C$2567)</f>
        <v/>
      </c>
      <c r="X873" s="24">
        <f>IF(O873="","",(O873-$B$2571)/$C$2571)</f>
        <v/>
      </c>
      <c r="Y873" s="24">
        <f>IF(T873="","",(T873-$B$2576)/$C$2576)</f>
        <v/>
      </c>
      <c r="Z873" s="24">
        <f>IF(Universe!V873="","",(Universe!V873-$B$2568)/$C$2568)</f>
        <v/>
      </c>
      <c r="AA873" s="24">
        <f>IF(P873="","",(P873-$B$2572)/$C$2572)</f>
        <v/>
      </c>
      <c r="AB873" s="24">
        <f>IF(Q873="","",(Q873-$B$2573)/$C$2573)</f>
        <v/>
      </c>
      <c r="AC873" s="24">
        <f>IF(R873="","",(R873-$B$2574)/$C$2574)</f>
        <v/>
      </c>
      <c r="AD873" s="24">
        <f>IF(S873="","",(S873-$B$2575)/$C$2575)</f>
        <v/>
      </c>
      <c r="AE873" s="24">
        <f>IF(Y873="","",Y873-(19.12044933116382+16.522174187581257*U873))</f>
        <v/>
      </c>
      <c r="AF873" s="24">
        <f>IF(X873="","",(X873-(-0.27268023098325006+0.47142105304415904*V873+-0.3189264934812436*U873)--5.286111042926227e-16)/0.7994208745952703)</f>
        <v/>
      </c>
      <c r="AG873" s="24">
        <f>IF(AA873="","",(AA873-(0.5248806186338691+-0.064206457956449*U873)-5.43454825424064e-16)/0.9977404048781155)</f>
        <v/>
      </c>
      <c r="AH873" s="25" t="n">
        <v>-0.7878800947591668</v>
      </c>
      <c r="AI873" s="25" t="n">
        <v>1.014880226315386</v>
      </c>
      <c r="AJ873" s="25" t="n">
        <v>-0.1901779819047884</v>
      </c>
      <c r="AK873" s="25" t="n">
        <v>-0.1378265480408026</v>
      </c>
      <c r="AL873" s="25" t="n">
        <v>1.678136725059766</v>
      </c>
      <c r="AM873" s="25" t="n">
        <v>0.1160865755452216</v>
      </c>
      <c r="AN873" s="25" t="n">
        <v>0.1469591870158406</v>
      </c>
      <c r="AO873" s="25" t="n">
        <v>0.0698221752168945</v>
      </c>
      <c r="AP873" s="25" t="n">
        <v>-0.7665809572733808</v>
      </c>
      <c r="AQ873" s="25" t="n">
        <v>-0.2357506439661433</v>
      </c>
    </row>
    <row r="874">
      <c r="A874" s="23">
        <f>Universe!A874</f>
        <v/>
      </c>
      <c r="B874" s="24">
        <f>IF(Universe!W874="","",(Universe!W874-$B$2550)/$C$2550)</f>
        <v/>
      </c>
      <c r="C874" s="24">
        <f>IF(Universe!X874="","",(Universe!X874-$B$2551)/$C$2551)</f>
        <v/>
      </c>
      <c r="D874" s="24">
        <f>IF(Universe!Y874="","",(Universe!Y874-$B$2552)/$C$2552)</f>
        <v/>
      </c>
      <c r="E874" s="24">
        <f>IF(Universe!Z874="","",(Universe!Z874-$B$2553)/$C$2553)</f>
        <v/>
      </c>
      <c r="F874" s="24">
        <f>IF(Universe!AA874="","",(Universe!AA874-$B$2554)/$C$2554)</f>
        <v/>
      </c>
      <c r="G874" s="24">
        <f>IF(Universe!AB874="","",(Universe!AB874-$B$2555)/$C$2555)</f>
        <v/>
      </c>
      <c r="H874" s="24">
        <f>IF(Universe!AC874="","",(Universe!AC874-$B$2556)/$C$2556)</f>
        <v/>
      </c>
      <c r="I874" s="24">
        <f>IF(Universe!AD874="","",(Universe!AD874-$B$2557)/$C$2557)</f>
        <v/>
      </c>
      <c r="J874" s="24">
        <f>IF(Universe!AE874="","",(Universe!AE874-$B$2558)/$C$2558)</f>
        <v/>
      </c>
      <c r="K874" s="24">
        <f>IF(Universe!AF874="","",(Universe!AF874-$B$2559)/$C$2559)</f>
        <v/>
      </c>
      <c r="L874" s="24">
        <f>IF(Universe!AG874="","",(Universe!AG874-$B$2560)/$C$2560)</f>
        <v/>
      </c>
      <c r="M874" s="24">
        <f>IF(Universe!AH874="","",(Universe!AH874-$B$2561)/$C$2561)</f>
        <v/>
      </c>
      <c r="N874" s="24">
        <f>IF(Universe!AI874="","",(Universe!AI874-$B$2562)/$C$2562)</f>
        <v/>
      </c>
      <c r="O874" s="24">
        <f>0.74*IF(B874="",0,B874)+0.16*IF(C874="",0,C874)+0.1*IF(D874="",0,D874)</f>
        <v/>
      </c>
      <c r="P874" s="24">
        <f>0.35*IF(E874="",0,E874)+0.35*IF(F874="",0,F874)+0.3*IF(G874="",0,G874)</f>
        <v/>
      </c>
      <c r="Q874" s="24">
        <f>0.656*IF(I874="",0,I874)+0.344*IF(H874="",0,H874)</f>
        <v/>
      </c>
      <c r="R874" s="24">
        <f>0.338*IF(J874="",0,J874)+0.662*IF(K874="",0,K874)</f>
        <v/>
      </c>
      <c r="S874" s="24">
        <f>0.38*IF(L874="",0,L874)+0.35*IF(M874="",0,M874)+0.27*IF(N874="",0,N874)</f>
        <v/>
      </c>
      <c r="T874" s="24">
        <f>IF(Universe!S874="","",((Universe!S874-$B$2565)/$C$2565)^3)</f>
        <v/>
      </c>
      <c r="U874" s="24">
        <f>IF(Universe!S874="","",(Universe!S874-$B$2565)/$C$2565)</f>
        <v/>
      </c>
      <c r="V874" s="24">
        <f>IF(Universe!T874="","",(Universe!T874-$B$2566)/$C$2566)</f>
        <v/>
      </c>
      <c r="W874" s="24">
        <f>IF(Universe!U874="","",(Universe!U874-$B$2567)/$C$2567)</f>
        <v/>
      </c>
      <c r="X874" s="24">
        <f>IF(O874="","",(O874-$B$2571)/$C$2571)</f>
        <v/>
      </c>
      <c r="Y874" s="24">
        <f>IF(T874="","",(T874-$B$2576)/$C$2576)</f>
        <v/>
      </c>
      <c r="Z874" s="24">
        <f>IF(Universe!V874="","",(Universe!V874-$B$2568)/$C$2568)</f>
        <v/>
      </c>
      <c r="AA874" s="24">
        <f>IF(P874="","",(P874-$B$2572)/$C$2572)</f>
        <v/>
      </c>
      <c r="AB874" s="24">
        <f>IF(Q874="","",(Q874-$B$2573)/$C$2573)</f>
        <v/>
      </c>
      <c r="AC874" s="24">
        <f>IF(R874="","",(R874-$B$2574)/$C$2574)</f>
        <v/>
      </c>
      <c r="AD874" s="24">
        <f>IF(S874="","",(S874-$B$2575)/$C$2575)</f>
        <v/>
      </c>
      <c r="AE874" s="24">
        <f>IF(Y874="","",Y874-(19.12044933116382+16.522174187581257*U874))</f>
        <v/>
      </c>
      <c r="AF874" s="24">
        <f>IF(X874="","",(X874-(-0.27268023098325006+0.47142105304415904*V874+-0.3189264934812436*U874)--5.286111042926227e-16)/0.7994208745952703)</f>
        <v/>
      </c>
      <c r="AG874" s="24">
        <f>IF(AA874="","",(AA874-(0.5248806186338691+-0.064206457956449*U874)-5.43454825424064e-16)/0.9977404048781155)</f>
        <v/>
      </c>
      <c r="AH874" s="25" t="n">
        <v>-3.980104181972333</v>
      </c>
      <c r="AI874" s="25" t="n">
        <v>-0.5464396774618182</v>
      </c>
      <c r="AJ874" s="25" t="n">
        <v>-0.7144185376973704</v>
      </c>
      <c r="AK874" s="25" t="n">
        <v>-0.6541703136467465</v>
      </c>
      <c r="AL874" s="25" t="n">
        <v>0.422801860915892</v>
      </c>
      <c r="AM874" s="25" t="n">
        <v>0.9859657284795862</v>
      </c>
      <c r="AN874" s="25" t="n">
        <v>-2.711483912734967</v>
      </c>
      <c r="AO874" s="25" t="n">
        <v>0.1855962091777638</v>
      </c>
      <c r="AP874" s="25" t="n">
        <v>-0.7078612373747645</v>
      </c>
      <c r="AQ874" s="25" t="n">
        <v>-0.6198435533287956</v>
      </c>
    </row>
    <row r="875">
      <c r="A875" s="23">
        <f>Universe!A875</f>
        <v/>
      </c>
      <c r="B875" s="24">
        <f>IF(Universe!W875="","",(Universe!W875-$B$2550)/$C$2550)</f>
        <v/>
      </c>
      <c r="C875" s="24">
        <f>IF(Universe!X875="","",(Universe!X875-$B$2551)/$C$2551)</f>
        <v/>
      </c>
      <c r="D875" s="24">
        <f>IF(Universe!Y875="","",(Universe!Y875-$B$2552)/$C$2552)</f>
        <v/>
      </c>
      <c r="E875" s="24">
        <f>IF(Universe!Z875="","",(Universe!Z875-$B$2553)/$C$2553)</f>
        <v/>
      </c>
      <c r="F875" s="24">
        <f>IF(Universe!AA875="","",(Universe!AA875-$B$2554)/$C$2554)</f>
        <v/>
      </c>
      <c r="G875" s="24">
        <f>IF(Universe!AB875="","",(Universe!AB875-$B$2555)/$C$2555)</f>
        <v/>
      </c>
      <c r="H875" s="24">
        <f>IF(Universe!AC875="","",(Universe!AC875-$B$2556)/$C$2556)</f>
        <v/>
      </c>
      <c r="I875" s="24">
        <f>IF(Universe!AD875="","",(Universe!AD875-$B$2557)/$C$2557)</f>
        <v/>
      </c>
      <c r="J875" s="24">
        <f>IF(Universe!AE875="","",(Universe!AE875-$B$2558)/$C$2558)</f>
        <v/>
      </c>
      <c r="K875" s="24">
        <f>IF(Universe!AF875="","",(Universe!AF875-$B$2559)/$C$2559)</f>
        <v/>
      </c>
      <c r="L875" s="24">
        <f>IF(Universe!AG875="","",(Universe!AG875-$B$2560)/$C$2560)</f>
        <v/>
      </c>
      <c r="M875" s="24">
        <f>IF(Universe!AH875="","",(Universe!AH875-$B$2561)/$C$2561)</f>
        <v/>
      </c>
      <c r="N875" s="24">
        <f>IF(Universe!AI875="","",(Universe!AI875-$B$2562)/$C$2562)</f>
        <v/>
      </c>
      <c r="O875" s="24">
        <f>0.74*IF(B875="",0,B875)+0.16*IF(C875="",0,C875)+0.1*IF(D875="",0,D875)</f>
        <v/>
      </c>
      <c r="P875" s="24">
        <f>0.35*IF(E875="",0,E875)+0.35*IF(F875="",0,F875)+0.3*IF(G875="",0,G875)</f>
        <v/>
      </c>
      <c r="Q875" s="24">
        <f>0.656*IF(I875="",0,I875)+0.344*IF(H875="",0,H875)</f>
        <v/>
      </c>
      <c r="R875" s="24">
        <f>0.338*IF(J875="",0,J875)+0.662*IF(K875="",0,K875)</f>
        <v/>
      </c>
      <c r="S875" s="24">
        <f>0.38*IF(L875="",0,L875)+0.35*IF(M875="",0,M875)+0.27*IF(N875="",0,N875)</f>
        <v/>
      </c>
      <c r="T875" s="24">
        <f>IF(Universe!S875="","",((Universe!S875-$B$2565)/$C$2565)^3)</f>
        <v/>
      </c>
      <c r="U875" s="24">
        <f>IF(Universe!S875="","",(Universe!S875-$B$2565)/$C$2565)</f>
        <v/>
      </c>
      <c r="V875" s="24">
        <f>IF(Universe!T875="","",(Universe!T875-$B$2566)/$C$2566)</f>
        <v/>
      </c>
      <c r="W875" s="24">
        <f>IF(Universe!U875="","",(Universe!U875-$B$2567)/$C$2567)</f>
        <v/>
      </c>
      <c r="X875" s="24">
        <f>IF(O875="","",(O875-$B$2571)/$C$2571)</f>
        <v/>
      </c>
      <c r="Y875" s="24">
        <f>IF(T875="","",(T875-$B$2576)/$C$2576)</f>
        <v/>
      </c>
      <c r="Z875" s="24">
        <f>IF(Universe!V875="","",(Universe!V875-$B$2568)/$C$2568)</f>
        <v/>
      </c>
      <c r="AA875" s="24">
        <f>IF(P875="","",(P875-$B$2572)/$C$2572)</f>
        <v/>
      </c>
      <c r="AB875" s="24">
        <f>IF(Q875="","",(Q875-$B$2573)/$C$2573)</f>
        <v/>
      </c>
      <c r="AC875" s="24">
        <f>IF(R875="","",(R875-$B$2574)/$C$2574)</f>
        <v/>
      </c>
      <c r="AD875" s="24">
        <f>IF(S875="","",(S875-$B$2575)/$C$2575)</f>
        <v/>
      </c>
      <c r="AE875" s="24">
        <f>IF(Y875="","",Y875-(19.12044933116382+16.522174187581257*U875))</f>
        <v/>
      </c>
      <c r="AF875" s="24">
        <f>IF(X875="","",(X875-(-0.27268023098325006+0.47142105304415904*V875+-0.3189264934812436*U875)--5.286111042926227e-16)/0.7994208745952703)</f>
        <v/>
      </c>
      <c r="AG875" s="24">
        <f>IF(AA875="","",(AA875-(0.5248806186338691+-0.064206457956449*U875)-5.43454825424064e-16)/0.9977404048781155)</f>
        <v/>
      </c>
      <c r="AH875" s="25" t="n">
        <v>-3.782023282142569</v>
      </c>
      <c r="AI875" s="25" t="n">
        <v>-0.6583493710825326</v>
      </c>
      <c r="AJ875" s="25" t="n">
        <v>-2.886515318837047</v>
      </c>
      <c r="AK875" s="25" t="n">
        <v>3.46367222503304</v>
      </c>
      <c r="AL875" s="25" t="n">
        <v>1.149047842335511</v>
      </c>
      <c r="AM875" s="25" t="n">
        <v>1.467115066692349</v>
      </c>
      <c r="AN875" s="25" t="n">
        <v>1.217155617780467</v>
      </c>
      <c r="AO875" s="25" t="n">
        <v>-1.548524610658325</v>
      </c>
      <c r="AP875" s="25" t="n">
        <v>-1.880979137961434</v>
      </c>
      <c r="AQ875" s="25" t="n">
        <v>-0.5286343102824828</v>
      </c>
    </row>
    <row r="876">
      <c r="A876" s="23">
        <f>Universe!A876</f>
        <v/>
      </c>
      <c r="B876" s="24">
        <f>IF(Universe!W876="","",(Universe!W876-$B$2550)/$C$2550)</f>
        <v/>
      </c>
      <c r="C876" s="24">
        <f>IF(Universe!X876="","",(Universe!X876-$B$2551)/$C$2551)</f>
        <v/>
      </c>
      <c r="D876" s="24">
        <f>IF(Universe!Y876="","",(Universe!Y876-$B$2552)/$C$2552)</f>
        <v/>
      </c>
      <c r="E876" s="24">
        <f>IF(Universe!Z876="","",(Universe!Z876-$B$2553)/$C$2553)</f>
        <v/>
      </c>
      <c r="F876" s="24">
        <f>IF(Universe!AA876="","",(Universe!AA876-$B$2554)/$C$2554)</f>
        <v/>
      </c>
      <c r="G876" s="24">
        <f>IF(Universe!AB876="","",(Universe!AB876-$B$2555)/$C$2555)</f>
        <v/>
      </c>
      <c r="H876" s="24">
        <f>IF(Universe!AC876="","",(Universe!AC876-$B$2556)/$C$2556)</f>
        <v/>
      </c>
      <c r="I876" s="24">
        <f>IF(Universe!AD876="","",(Universe!AD876-$B$2557)/$C$2557)</f>
        <v/>
      </c>
      <c r="J876" s="24">
        <f>IF(Universe!AE876="","",(Universe!AE876-$B$2558)/$C$2558)</f>
        <v/>
      </c>
      <c r="K876" s="24">
        <f>IF(Universe!AF876="","",(Universe!AF876-$B$2559)/$C$2559)</f>
        <v/>
      </c>
      <c r="L876" s="24">
        <f>IF(Universe!AG876="","",(Universe!AG876-$B$2560)/$C$2560)</f>
        <v/>
      </c>
      <c r="M876" s="24">
        <f>IF(Universe!AH876="","",(Universe!AH876-$B$2561)/$C$2561)</f>
        <v/>
      </c>
      <c r="N876" s="24">
        <f>IF(Universe!AI876="","",(Universe!AI876-$B$2562)/$C$2562)</f>
        <v/>
      </c>
      <c r="O876" s="24">
        <f>0.74*IF(B876="",0,B876)+0.16*IF(C876="",0,C876)+0.1*IF(D876="",0,D876)</f>
        <v/>
      </c>
      <c r="P876" s="24">
        <f>0.35*IF(E876="",0,E876)+0.35*IF(F876="",0,F876)+0.3*IF(G876="",0,G876)</f>
        <v/>
      </c>
      <c r="Q876" s="24">
        <f>0.656*IF(I876="",0,I876)+0.344*IF(H876="",0,H876)</f>
        <v/>
      </c>
      <c r="R876" s="24">
        <f>0.338*IF(J876="",0,J876)+0.662*IF(K876="",0,K876)</f>
        <v/>
      </c>
      <c r="S876" s="24">
        <f>0.38*IF(L876="",0,L876)+0.35*IF(M876="",0,M876)+0.27*IF(N876="",0,N876)</f>
        <v/>
      </c>
      <c r="T876" s="24">
        <f>IF(Universe!S876="","",((Universe!S876-$B$2565)/$C$2565)^3)</f>
        <v/>
      </c>
      <c r="U876" s="24">
        <f>IF(Universe!S876="","",(Universe!S876-$B$2565)/$C$2565)</f>
        <v/>
      </c>
      <c r="V876" s="24">
        <f>IF(Universe!T876="","",(Universe!T876-$B$2566)/$C$2566)</f>
        <v/>
      </c>
      <c r="W876" s="24">
        <f>IF(Universe!U876="","",(Universe!U876-$B$2567)/$C$2567)</f>
        <v/>
      </c>
      <c r="X876" s="24">
        <f>IF(O876="","",(O876-$B$2571)/$C$2571)</f>
        <v/>
      </c>
      <c r="Y876" s="24">
        <f>IF(T876="","",(T876-$B$2576)/$C$2576)</f>
        <v/>
      </c>
      <c r="Z876" s="24">
        <f>IF(Universe!V876="","",(Universe!V876-$B$2568)/$C$2568)</f>
        <v/>
      </c>
      <c r="AA876" s="24">
        <f>IF(P876="","",(P876-$B$2572)/$C$2572)</f>
        <v/>
      </c>
      <c r="AB876" s="24">
        <f>IF(Q876="","",(Q876-$B$2573)/$C$2573)</f>
        <v/>
      </c>
      <c r="AC876" s="24">
        <f>IF(R876="","",(R876-$B$2574)/$C$2574)</f>
        <v/>
      </c>
      <c r="AD876" s="24">
        <f>IF(S876="","",(S876-$B$2575)/$C$2575)</f>
        <v/>
      </c>
      <c r="AE876" s="24">
        <f>IF(Y876="","",Y876-(19.12044933116382+16.522174187581257*U876))</f>
        <v/>
      </c>
      <c r="AF876" s="24">
        <f>IF(X876="","",(X876-(-0.27268023098325006+0.47142105304415904*V876+-0.3189264934812436*U876)--5.286111042926227e-16)/0.7994208745952703)</f>
        <v/>
      </c>
      <c r="AG876" s="24">
        <f>IF(AA876="","",(AA876-(0.5248806186338691+-0.064206457956449*U876)-5.43454825424064e-16)/0.9977404048781155)</f>
        <v/>
      </c>
      <c r="AH876" s="25" t="n">
        <v>-2.837881889656852</v>
      </c>
      <c r="AI876" s="25" t="n">
        <v>-1.623275618872715</v>
      </c>
      <c r="AJ876" s="25" t="n">
        <v>-0.0005901748466115</v>
      </c>
      <c r="AK876" s="25" t="n">
        <v>-0.048679609430288</v>
      </c>
      <c r="AL876" s="25" t="n">
        <v>3.149078435658561</v>
      </c>
      <c r="AM876" s="25" t="n">
        <v>1.383710264152537</v>
      </c>
      <c r="AN876" s="25" t="n">
        <v>-0.4402645462568865</v>
      </c>
      <c r="AO876" s="25" t="n">
        <v>0.2488894415774641</v>
      </c>
      <c r="AP876" s="25" t="n">
        <v>-0.509213875870006</v>
      </c>
      <c r="AQ876" s="25" t="n">
        <v>-0.3698990428110048</v>
      </c>
    </row>
    <row r="877">
      <c r="A877" s="23">
        <f>Universe!A877</f>
        <v/>
      </c>
      <c r="B877" s="24">
        <f>IF(Universe!W877="","",(Universe!W877-$B$2550)/$C$2550)</f>
        <v/>
      </c>
      <c r="C877" s="24">
        <f>IF(Universe!X877="","",(Universe!X877-$B$2551)/$C$2551)</f>
        <v/>
      </c>
      <c r="D877" s="24">
        <f>IF(Universe!Y877="","",(Universe!Y877-$B$2552)/$C$2552)</f>
        <v/>
      </c>
      <c r="E877" s="24">
        <f>IF(Universe!Z877="","",(Universe!Z877-$B$2553)/$C$2553)</f>
        <v/>
      </c>
      <c r="F877" s="24">
        <f>IF(Universe!AA877="","",(Universe!AA877-$B$2554)/$C$2554)</f>
        <v/>
      </c>
      <c r="G877" s="24">
        <f>IF(Universe!AB877="","",(Universe!AB877-$B$2555)/$C$2555)</f>
        <v/>
      </c>
      <c r="H877" s="24">
        <f>IF(Universe!AC877="","",(Universe!AC877-$B$2556)/$C$2556)</f>
        <v/>
      </c>
      <c r="I877" s="24">
        <f>IF(Universe!AD877="","",(Universe!AD877-$B$2557)/$C$2557)</f>
        <v/>
      </c>
      <c r="J877" s="24">
        <f>IF(Universe!AE877="","",(Universe!AE877-$B$2558)/$C$2558)</f>
        <v/>
      </c>
      <c r="K877" s="24">
        <f>IF(Universe!AF877="","",(Universe!AF877-$B$2559)/$C$2559)</f>
        <v/>
      </c>
      <c r="L877" s="24">
        <f>IF(Universe!AG877="","",(Universe!AG877-$B$2560)/$C$2560)</f>
        <v/>
      </c>
      <c r="M877" s="24">
        <f>IF(Universe!AH877="","",(Universe!AH877-$B$2561)/$C$2561)</f>
        <v/>
      </c>
      <c r="N877" s="24">
        <f>IF(Universe!AI877="","",(Universe!AI877-$B$2562)/$C$2562)</f>
        <v/>
      </c>
      <c r="O877" s="24">
        <f>0.74*IF(B877="",0,B877)+0.16*IF(C877="",0,C877)+0.1*IF(D877="",0,D877)</f>
        <v/>
      </c>
      <c r="P877" s="24">
        <f>0.35*IF(E877="",0,E877)+0.35*IF(F877="",0,F877)+0.3*IF(G877="",0,G877)</f>
        <v/>
      </c>
      <c r="Q877" s="24">
        <f>0.656*IF(I877="",0,I877)+0.344*IF(H877="",0,H877)</f>
        <v/>
      </c>
      <c r="R877" s="24">
        <f>0.338*IF(J877="",0,J877)+0.662*IF(K877="",0,K877)</f>
        <v/>
      </c>
      <c r="S877" s="24">
        <f>0.38*IF(L877="",0,L877)+0.35*IF(M877="",0,M877)+0.27*IF(N877="",0,N877)</f>
        <v/>
      </c>
      <c r="T877" s="24">
        <f>IF(Universe!S877="","",((Universe!S877-$B$2565)/$C$2565)^3)</f>
        <v/>
      </c>
      <c r="U877" s="24">
        <f>IF(Universe!S877="","",(Universe!S877-$B$2565)/$C$2565)</f>
        <v/>
      </c>
      <c r="V877" s="24">
        <f>IF(Universe!T877="","",(Universe!T877-$B$2566)/$C$2566)</f>
        <v/>
      </c>
      <c r="W877" s="24">
        <f>IF(Universe!U877="","",(Universe!U877-$B$2567)/$C$2567)</f>
        <v/>
      </c>
      <c r="X877" s="24">
        <f>IF(O877="","",(O877-$B$2571)/$C$2571)</f>
        <v/>
      </c>
      <c r="Y877" s="24">
        <f>IF(T877="","",(T877-$B$2576)/$C$2576)</f>
        <v/>
      </c>
      <c r="Z877" s="24">
        <f>IF(Universe!V877="","",(Universe!V877-$B$2568)/$C$2568)</f>
        <v/>
      </c>
      <c r="AA877" s="24">
        <f>IF(P877="","",(P877-$B$2572)/$C$2572)</f>
        <v/>
      </c>
      <c r="AB877" s="24">
        <f>IF(Q877="","",(Q877-$B$2573)/$C$2573)</f>
        <v/>
      </c>
      <c r="AC877" s="24">
        <f>IF(R877="","",(R877-$B$2574)/$C$2574)</f>
        <v/>
      </c>
      <c r="AD877" s="24">
        <f>IF(S877="","",(S877-$B$2575)/$C$2575)</f>
        <v/>
      </c>
      <c r="AE877" s="24">
        <f>IF(Y877="","",Y877-(19.12044933116382+16.522174187581257*U877))</f>
        <v/>
      </c>
      <c r="AF877" s="24">
        <f>IF(X877="","",(X877-(-0.27268023098325006+0.47142105304415904*V877+-0.3189264934812436*U877)--5.286111042926227e-16)/0.7994208745952703)</f>
        <v/>
      </c>
      <c r="AG877" s="24">
        <f>IF(AA877="","",(AA877-(0.5248806186338691+-0.064206457956449*U877)-5.43454825424064e-16)/0.9977404048781155)</f>
        <v/>
      </c>
      <c r="AH877" s="25" t="n">
        <v>-1.642911160114054</v>
      </c>
      <c r="AI877" s="25" t="n">
        <v>-0.8340587525213115</v>
      </c>
      <c r="AJ877" s="25" t="n">
        <v>-0.6286226726770128</v>
      </c>
      <c r="AK877" s="25" t="n">
        <v>-0.3600932466955355</v>
      </c>
      <c r="AL877" s="25" t="n">
        <v>2.979934931421409</v>
      </c>
      <c r="AM877" s="25" t="n">
        <v>-0.08974832032720639</v>
      </c>
      <c r="AN877" s="25" t="n">
        <v>-0.0643521412226979</v>
      </c>
      <c r="AO877" s="25" t="n">
        <v>0.0070706304183241</v>
      </c>
      <c r="AP877" s="25" t="n">
        <v>-0.1288745974002841</v>
      </c>
      <c r="AQ877" s="25" t="n">
        <v>0.1768886364953245</v>
      </c>
    </row>
    <row r="878">
      <c r="A878" s="23">
        <f>Universe!A878</f>
        <v/>
      </c>
      <c r="B878" s="24">
        <f>IF(Universe!W878="","",(Universe!W878-$B$2550)/$C$2550)</f>
        <v/>
      </c>
      <c r="C878" s="24">
        <f>IF(Universe!X878="","",(Universe!X878-$B$2551)/$C$2551)</f>
        <v/>
      </c>
      <c r="D878" s="24">
        <f>IF(Universe!Y878="","",(Universe!Y878-$B$2552)/$C$2552)</f>
        <v/>
      </c>
      <c r="E878" s="24">
        <f>IF(Universe!Z878="","",(Universe!Z878-$B$2553)/$C$2553)</f>
        <v/>
      </c>
      <c r="F878" s="24">
        <f>IF(Universe!AA878="","",(Universe!AA878-$B$2554)/$C$2554)</f>
        <v/>
      </c>
      <c r="G878" s="24">
        <f>IF(Universe!AB878="","",(Universe!AB878-$B$2555)/$C$2555)</f>
        <v/>
      </c>
      <c r="H878" s="24">
        <f>IF(Universe!AC878="","",(Universe!AC878-$B$2556)/$C$2556)</f>
        <v/>
      </c>
      <c r="I878" s="24">
        <f>IF(Universe!AD878="","",(Universe!AD878-$B$2557)/$C$2557)</f>
        <v/>
      </c>
      <c r="J878" s="24">
        <f>IF(Universe!AE878="","",(Universe!AE878-$B$2558)/$C$2558)</f>
        <v/>
      </c>
      <c r="K878" s="24">
        <f>IF(Universe!AF878="","",(Universe!AF878-$B$2559)/$C$2559)</f>
        <v/>
      </c>
      <c r="L878" s="24">
        <f>IF(Universe!AG878="","",(Universe!AG878-$B$2560)/$C$2560)</f>
        <v/>
      </c>
      <c r="M878" s="24">
        <f>IF(Universe!AH878="","",(Universe!AH878-$B$2561)/$C$2561)</f>
        <v/>
      </c>
      <c r="N878" s="24">
        <f>IF(Universe!AI878="","",(Universe!AI878-$B$2562)/$C$2562)</f>
        <v/>
      </c>
      <c r="O878" s="24">
        <f>0.74*IF(B878="",0,B878)+0.16*IF(C878="",0,C878)+0.1*IF(D878="",0,D878)</f>
        <v/>
      </c>
      <c r="P878" s="24">
        <f>0.35*IF(E878="",0,E878)+0.35*IF(F878="",0,F878)+0.3*IF(G878="",0,G878)</f>
        <v/>
      </c>
      <c r="Q878" s="24">
        <f>0.656*IF(I878="",0,I878)+0.344*IF(H878="",0,H878)</f>
        <v/>
      </c>
      <c r="R878" s="24">
        <f>0.338*IF(J878="",0,J878)+0.662*IF(K878="",0,K878)</f>
        <v/>
      </c>
      <c r="S878" s="24">
        <f>0.38*IF(L878="",0,L878)+0.35*IF(M878="",0,M878)+0.27*IF(N878="",0,N878)</f>
        <v/>
      </c>
      <c r="T878" s="24">
        <f>IF(Universe!S878="","",((Universe!S878-$B$2565)/$C$2565)^3)</f>
        <v/>
      </c>
      <c r="U878" s="24">
        <f>IF(Universe!S878="","",(Universe!S878-$B$2565)/$C$2565)</f>
        <v/>
      </c>
      <c r="V878" s="24">
        <f>IF(Universe!T878="","",(Universe!T878-$B$2566)/$C$2566)</f>
        <v/>
      </c>
      <c r="W878" s="24">
        <f>IF(Universe!U878="","",(Universe!U878-$B$2567)/$C$2567)</f>
        <v/>
      </c>
      <c r="X878" s="24">
        <f>IF(O878="","",(O878-$B$2571)/$C$2571)</f>
        <v/>
      </c>
      <c r="Y878" s="24">
        <f>IF(T878="","",(T878-$B$2576)/$C$2576)</f>
        <v/>
      </c>
      <c r="Z878" s="24">
        <f>IF(Universe!V878="","",(Universe!V878-$B$2568)/$C$2568)</f>
        <v/>
      </c>
      <c r="AA878" s="24">
        <f>IF(P878="","",(P878-$B$2572)/$C$2572)</f>
        <v/>
      </c>
      <c r="AB878" s="24">
        <f>IF(Q878="","",(Q878-$B$2573)/$C$2573)</f>
        <v/>
      </c>
      <c r="AC878" s="24">
        <f>IF(R878="","",(R878-$B$2574)/$C$2574)</f>
        <v/>
      </c>
      <c r="AD878" s="24">
        <f>IF(S878="","",(S878-$B$2575)/$C$2575)</f>
        <v/>
      </c>
      <c r="AE878" s="24">
        <f>IF(Y878="","",Y878-(19.12044933116382+16.522174187581257*U878))</f>
        <v/>
      </c>
      <c r="AF878" s="24">
        <f>IF(X878="","",(X878-(-0.27268023098325006+0.47142105304415904*V878+-0.3189264934812436*U878)--5.286111042926227e-16)/0.7994208745952703)</f>
        <v/>
      </c>
      <c r="AG878" s="24">
        <f>IF(AA878="","",(AA878-(0.5248806186338691+-0.064206457956449*U878)-5.43454825424064e-16)/0.9977404048781155)</f>
        <v/>
      </c>
      <c r="AH878" s="25" t="n">
        <v>-0.862762767079814</v>
      </c>
      <c r="AI878" s="25" t="n">
        <v>0.1941318711506269</v>
      </c>
      <c r="AJ878" s="25" t="n">
        <v>-0.7491992535499585</v>
      </c>
      <c r="AK878" s="25" t="n">
        <v>-0.1783801947184501</v>
      </c>
      <c r="AL878" s="25" t="n">
        <v>1.816747721747538</v>
      </c>
      <c r="AM878" s="25" t="n">
        <v>0.4406864059200283</v>
      </c>
      <c r="AN878" s="25" t="n">
        <v>-0.1612900067703367</v>
      </c>
      <c r="AO878" s="25" t="n">
        <v>0.2886498978318041</v>
      </c>
      <c r="AP878" s="25" t="n">
        <v>-0.6151968475328216</v>
      </c>
      <c r="AQ878" s="25" t="n">
        <v>0.3567278312342544</v>
      </c>
    </row>
    <row r="879">
      <c r="A879" s="23">
        <f>Universe!A879</f>
        <v/>
      </c>
      <c r="B879" s="24">
        <f>IF(Universe!W879="","",(Universe!W879-$B$2550)/$C$2550)</f>
        <v/>
      </c>
      <c r="C879" s="24">
        <f>IF(Universe!X879="","",(Universe!X879-$B$2551)/$C$2551)</f>
        <v/>
      </c>
      <c r="D879" s="24">
        <f>IF(Universe!Y879="","",(Universe!Y879-$B$2552)/$C$2552)</f>
        <v/>
      </c>
      <c r="E879" s="24">
        <f>IF(Universe!Z879="","",(Universe!Z879-$B$2553)/$C$2553)</f>
        <v/>
      </c>
      <c r="F879" s="24">
        <f>IF(Universe!AA879="","",(Universe!AA879-$B$2554)/$C$2554)</f>
        <v/>
      </c>
      <c r="G879" s="24">
        <f>IF(Universe!AB879="","",(Universe!AB879-$B$2555)/$C$2555)</f>
        <v/>
      </c>
      <c r="H879" s="24">
        <f>IF(Universe!AC879="","",(Universe!AC879-$B$2556)/$C$2556)</f>
        <v/>
      </c>
      <c r="I879" s="24">
        <f>IF(Universe!AD879="","",(Universe!AD879-$B$2557)/$C$2557)</f>
        <v/>
      </c>
      <c r="J879" s="24">
        <f>IF(Universe!AE879="","",(Universe!AE879-$B$2558)/$C$2558)</f>
        <v/>
      </c>
      <c r="K879" s="24">
        <f>IF(Universe!AF879="","",(Universe!AF879-$B$2559)/$C$2559)</f>
        <v/>
      </c>
      <c r="L879" s="24">
        <f>IF(Universe!AG879="","",(Universe!AG879-$B$2560)/$C$2560)</f>
        <v/>
      </c>
      <c r="M879" s="24">
        <f>IF(Universe!AH879="","",(Universe!AH879-$B$2561)/$C$2561)</f>
        <v/>
      </c>
      <c r="N879" s="24">
        <f>IF(Universe!AI879="","",(Universe!AI879-$B$2562)/$C$2562)</f>
        <v/>
      </c>
      <c r="O879" s="24">
        <f>0.74*IF(B879="",0,B879)+0.16*IF(C879="",0,C879)+0.1*IF(D879="",0,D879)</f>
        <v/>
      </c>
      <c r="P879" s="24">
        <f>0.35*IF(E879="",0,E879)+0.35*IF(F879="",0,F879)+0.3*IF(G879="",0,G879)</f>
        <v/>
      </c>
      <c r="Q879" s="24">
        <f>0.656*IF(I879="",0,I879)+0.344*IF(H879="",0,H879)</f>
        <v/>
      </c>
      <c r="R879" s="24">
        <f>0.338*IF(J879="",0,J879)+0.662*IF(K879="",0,K879)</f>
        <v/>
      </c>
      <c r="S879" s="24">
        <f>0.38*IF(L879="",0,L879)+0.35*IF(M879="",0,M879)+0.27*IF(N879="",0,N879)</f>
        <v/>
      </c>
      <c r="T879" s="24">
        <f>IF(Universe!S879="","",((Universe!S879-$B$2565)/$C$2565)^3)</f>
        <v/>
      </c>
      <c r="U879" s="24">
        <f>IF(Universe!S879="","",(Universe!S879-$B$2565)/$C$2565)</f>
        <v/>
      </c>
      <c r="V879" s="24">
        <f>IF(Universe!T879="","",(Universe!T879-$B$2566)/$C$2566)</f>
        <v/>
      </c>
      <c r="W879" s="24">
        <f>IF(Universe!U879="","",(Universe!U879-$B$2567)/$C$2567)</f>
        <v/>
      </c>
      <c r="X879" s="24">
        <f>IF(O879="","",(O879-$B$2571)/$C$2571)</f>
        <v/>
      </c>
      <c r="Y879" s="24">
        <f>IF(T879="","",(T879-$B$2576)/$C$2576)</f>
        <v/>
      </c>
      <c r="Z879" s="24">
        <f>IF(Universe!V879="","",(Universe!V879-$B$2568)/$C$2568)</f>
        <v/>
      </c>
      <c r="AA879" s="24">
        <f>IF(P879="","",(P879-$B$2572)/$C$2572)</f>
        <v/>
      </c>
      <c r="AB879" s="24">
        <f>IF(Q879="","",(Q879-$B$2573)/$C$2573)</f>
        <v/>
      </c>
      <c r="AC879" s="24">
        <f>IF(R879="","",(R879-$B$2574)/$C$2574)</f>
        <v/>
      </c>
      <c r="AD879" s="24">
        <f>IF(S879="","",(S879-$B$2575)/$C$2575)</f>
        <v/>
      </c>
      <c r="AE879" s="24">
        <f>IF(Y879="","",Y879-(19.12044933116382+16.522174187581257*U879))</f>
        <v/>
      </c>
      <c r="AF879" s="24">
        <f>IF(X879="","",(X879-(-0.27268023098325006+0.47142105304415904*V879+-0.3189264934812436*U879)--5.286111042926227e-16)/0.7994208745952703)</f>
        <v/>
      </c>
      <c r="AG879" s="24">
        <f>IF(AA879="","",(AA879-(0.5248806186338691+-0.064206457956449*U879)-5.43454825424064e-16)/0.9977404048781155)</f>
        <v/>
      </c>
      <c r="AH879" s="25" t="n">
        <v>-1.304798210268098</v>
      </c>
      <c r="AI879" s="25" t="n">
        <v>-1.810668699098719</v>
      </c>
      <c r="AJ879" s="25" t="n">
        <v>-0.4168973454653947</v>
      </c>
      <c r="AK879" s="25" t="n">
        <v>0.1779991919250153</v>
      </c>
      <c r="AL879" s="25" t="n">
        <v>2.548630521052424</v>
      </c>
      <c r="AM879" s="25" t="n">
        <v>0.4291989921090098</v>
      </c>
      <c r="AN879" s="25" t="n">
        <v>-0.4390395970475993</v>
      </c>
      <c r="AO879" s="25" t="n">
        <v>0.0871093004992379</v>
      </c>
      <c r="AP879" s="25" t="n">
        <v>-0.4099426667689596</v>
      </c>
      <c r="AQ879" s="25" t="n">
        <v>0.7316340908581277</v>
      </c>
    </row>
    <row r="880">
      <c r="A880" s="23">
        <f>Universe!A880</f>
        <v/>
      </c>
      <c r="B880" s="24">
        <f>IF(Universe!W880="","",(Universe!W880-$B$2550)/$C$2550)</f>
        <v/>
      </c>
      <c r="C880" s="24">
        <f>IF(Universe!X880="","",(Universe!X880-$B$2551)/$C$2551)</f>
        <v/>
      </c>
      <c r="D880" s="24">
        <f>IF(Universe!Y880="","",(Universe!Y880-$B$2552)/$C$2552)</f>
        <v/>
      </c>
      <c r="E880" s="24">
        <f>IF(Universe!Z880="","",(Universe!Z880-$B$2553)/$C$2553)</f>
        <v/>
      </c>
      <c r="F880" s="24">
        <f>IF(Universe!AA880="","",(Universe!AA880-$B$2554)/$C$2554)</f>
        <v/>
      </c>
      <c r="G880" s="24">
        <f>IF(Universe!AB880="","",(Universe!AB880-$B$2555)/$C$2555)</f>
        <v/>
      </c>
      <c r="H880" s="24">
        <f>IF(Universe!AC880="","",(Universe!AC880-$B$2556)/$C$2556)</f>
        <v/>
      </c>
      <c r="I880" s="24">
        <f>IF(Universe!AD880="","",(Universe!AD880-$B$2557)/$C$2557)</f>
        <v/>
      </c>
      <c r="J880" s="24">
        <f>IF(Universe!AE880="","",(Universe!AE880-$B$2558)/$C$2558)</f>
        <v/>
      </c>
      <c r="K880" s="24">
        <f>IF(Universe!AF880="","",(Universe!AF880-$B$2559)/$C$2559)</f>
        <v/>
      </c>
      <c r="L880" s="24">
        <f>IF(Universe!AG880="","",(Universe!AG880-$B$2560)/$C$2560)</f>
        <v/>
      </c>
      <c r="M880" s="24">
        <f>IF(Universe!AH880="","",(Universe!AH880-$B$2561)/$C$2561)</f>
        <v/>
      </c>
      <c r="N880" s="24">
        <f>IF(Universe!AI880="","",(Universe!AI880-$B$2562)/$C$2562)</f>
        <v/>
      </c>
      <c r="O880" s="24">
        <f>0.74*IF(B880="",0,B880)+0.16*IF(C880="",0,C880)+0.1*IF(D880="",0,D880)</f>
        <v/>
      </c>
      <c r="P880" s="24">
        <f>0.35*IF(E880="",0,E880)+0.35*IF(F880="",0,F880)+0.3*IF(G880="",0,G880)</f>
        <v/>
      </c>
      <c r="Q880" s="24">
        <f>0.656*IF(I880="",0,I880)+0.344*IF(H880="",0,H880)</f>
        <v/>
      </c>
      <c r="R880" s="24">
        <f>0.338*IF(J880="",0,J880)+0.662*IF(K880="",0,K880)</f>
        <v/>
      </c>
      <c r="S880" s="24">
        <f>0.38*IF(L880="",0,L880)+0.35*IF(M880="",0,M880)+0.27*IF(N880="",0,N880)</f>
        <v/>
      </c>
      <c r="T880" s="24">
        <f>IF(Universe!S880="","",((Universe!S880-$B$2565)/$C$2565)^3)</f>
        <v/>
      </c>
      <c r="U880" s="24">
        <f>IF(Universe!S880="","",(Universe!S880-$B$2565)/$C$2565)</f>
        <v/>
      </c>
      <c r="V880" s="24">
        <f>IF(Universe!T880="","",(Universe!T880-$B$2566)/$C$2566)</f>
        <v/>
      </c>
      <c r="W880" s="24">
        <f>IF(Universe!U880="","",(Universe!U880-$B$2567)/$C$2567)</f>
        <v/>
      </c>
      <c r="X880" s="24">
        <f>IF(O880="","",(O880-$B$2571)/$C$2571)</f>
        <v/>
      </c>
      <c r="Y880" s="24">
        <f>IF(T880="","",(T880-$B$2576)/$C$2576)</f>
        <v/>
      </c>
      <c r="Z880" s="24">
        <f>IF(Universe!V880="","",(Universe!V880-$B$2568)/$C$2568)</f>
        <v/>
      </c>
      <c r="AA880" s="24">
        <f>IF(P880="","",(P880-$B$2572)/$C$2572)</f>
        <v/>
      </c>
      <c r="AB880" s="24">
        <f>IF(Q880="","",(Q880-$B$2573)/$C$2573)</f>
        <v/>
      </c>
      <c r="AC880" s="24">
        <f>IF(R880="","",(R880-$B$2574)/$C$2574)</f>
        <v/>
      </c>
      <c r="AD880" s="24">
        <f>IF(S880="","",(S880-$B$2575)/$C$2575)</f>
        <v/>
      </c>
      <c r="AE880" s="24">
        <f>IF(Y880="","",Y880-(19.12044933116382+16.522174187581257*U880))</f>
        <v/>
      </c>
      <c r="AF880" s="24">
        <f>IF(X880="","",(X880-(-0.27268023098325006+0.47142105304415904*V880+-0.3189264934812436*U880)--5.286111042926227e-16)/0.7994208745952703)</f>
        <v/>
      </c>
      <c r="AG880" s="24">
        <f>IF(AA880="","",(AA880-(0.5248806186338691+-0.064206457956449*U880)-5.43454825424064e-16)/0.9977404048781155)</f>
        <v/>
      </c>
      <c r="AH880" s="25" t="n">
        <v>-2.307127108727326</v>
      </c>
      <c r="AI880" s="25" t="n">
        <v>-0.2921512511252963</v>
      </c>
      <c r="AJ880" s="25" t="n">
        <v>-0.7742745398423728</v>
      </c>
      <c r="AK880" s="25" t="n">
        <v>-0.7937223909416994</v>
      </c>
      <c r="AL880" s="25" t="n">
        <v>3.379914878993932</v>
      </c>
      <c r="AM880" s="25" t="n">
        <v>0.1007649102228767</v>
      </c>
      <c r="AN880" s="25" t="n">
        <v>-0.8024228245444662</v>
      </c>
      <c r="AO880" s="25" t="n">
        <v>0.0349885628758693</v>
      </c>
      <c r="AP880" s="25" t="n">
        <v>-0.332560015879448</v>
      </c>
      <c r="AQ880" s="25" t="n">
        <v>-0.3053679814553144</v>
      </c>
    </row>
    <row r="881">
      <c r="A881" s="23">
        <f>Universe!A881</f>
        <v/>
      </c>
      <c r="B881" s="24">
        <f>IF(Universe!W881="","",(Universe!W881-$B$2550)/$C$2550)</f>
        <v/>
      </c>
      <c r="C881" s="24">
        <f>IF(Universe!X881="","",(Universe!X881-$B$2551)/$C$2551)</f>
        <v/>
      </c>
      <c r="D881" s="24">
        <f>IF(Universe!Y881="","",(Universe!Y881-$B$2552)/$C$2552)</f>
        <v/>
      </c>
      <c r="E881" s="24">
        <f>IF(Universe!Z881="","",(Universe!Z881-$B$2553)/$C$2553)</f>
        <v/>
      </c>
      <c r="F881" s="24">
        <f>IF(Universe!AA881="","",(Universe!AA881-$B$2554)/$C$2554)</f>
        <v/>
      </c>
      <c r="G881" s="24">
        <f>IF(Universe!AB881="","",(Universe!AB881-$B$2555)/$C$2555)</f>
        <v/>
      </c>
      <c r="H881" s="24">
        <f>IF(Universe!AC881="","",(Universe!AC881-$B$2556)/$C$2556)</f>
        <v/>
      </c>
      <c r="I881" s="24">
        <f>IF(Universe!AD881="","",(Universe!AD881-$B$2557)/$C$2557)</f>
        <v/>
      </c>
      <c r="J881" s="24">
        <f>IF(Universe!AE881="","",(Universe!AE881-$B$2558)/$C$2558)</f>
        <v/>
      </c>
      <c r="K881" s="24">
        <f>IF(Universe!AF881="","",(Universe!AF881-$B$2559)/$C$2559)</f>
        <v/>
      </c>
      <c r="L881" s="24">
        <f>IF(Universe!AG881="","",(Universe!AG881-$B$2560)/$C$2560)</f>
        <v/>
      </c>
      <c r="M881" s="24">
        <f>IF(Universe!AH881="","",(Universe!AH881-$B$2561)/$C$2561)</f>
        <v/>
      </c>
      <c r="N881" s="24">
        <f>IF(Universe!AI881="","",(Universe!AI881-$B$2562)/$C$2562)</f>
        <v/>
      </c>
      <c r="O881" s="24">
        <f>0.74*IF(B881="",0,B881)+0.16*IF(C881="",0,C881)+0.1*IF(D881="",0,D881)</f>
        <v/>
      </c>
      <c r="P881" s="24">
        <f>0.35*IF(E881="",0,E881)+0.35*IF(F881="",0,F881)+0.3*IF(G881="",0,G881)</f>
        <v/>
      </c>
      <c r="Q881" s="24">
        <f>0.656*IF(I881="",0,I881)+0.344*IF(H881="",0,H881)</f>
        <v/>
      </c>
      <c r="R881" s="24">
        <f>0.338*IF(J881="",0,J881)+0.662*IF(K881="",0,K881)</f>
        <v/>
      </c>
      <c r="S881" s="24">
        <f>0.38*IF(L881="",0,L881)+0.35*IF(M881="",0,M881)+0.27*IF(N881="",0,N881)</f>
        <v/>
      </c>
      <c r="T881" s="24">
        <f>IF(Universe!S881="","",((Universe!S881-$B$2565)/$C$2565)^3)</f>
        <v/>
      </c>
      <c r="U881" s="24">
        <f>IF(Universe!S881="","",(Universe!S881-$B$2565)/$C$2565)</f>
        <v/>
      </c>
      <c r="V881" s="24">
        <f>IF(Universe!T881="","",(Universe!T881-$B$2566)/$C$2566)</f>
        <v/>
      </c>
      <c r="W881" s="24">
        <f>IF(Universe!U881="","",(Universe!U881-$B$2567)/$C$2567)</f>
        <v/>
      </c>
      <c r="X881" s="24">
        <f>IF(O881="","",(O881-$B$2571)/$C$2571)</f>
        <v/>
      </c>
      <c r="Y881" s="24">
        <f>IF(T881="","",(T881-$B$2576)/$C$2576)</f>
        <v/>
      </c>
      <c r="Z881" s="24">
        <f>IF(Universe!V881="","",(Universe!V881-$B$2568)/$C$2568)</f>
        <v/>
      </c>
      <c r="AA881" s="24">
        <f>IF(P881="","",(P881-$B$2572)/$C$2572)</f>
        <v/>
      </c>
      <c r="AB881" s="24">
        <f>IF(Q881="","",(Q881-$B$2573)/$C$2573)</f>
        <v/>
      </c>
      <c r="AC881" s="24">
        <f>IF(R881="","",(R881-$B$2574)/$C$2574)</f>
        <v/>
      </c>
      <c r="AD881" s="24">
        <f>IF(S881="","",(S881-$B$2575)/$C$2575)</f>
        <v/>
      </c>
      <c r="AE881" s="24">
        <f>IF(Y881="","",Y881-(19.12044933116382+16.522174187581257*U881))</f>
        <v/>
      </c>
      <c r="AF881" s="24">
        <f>IF(X881="","",(X881-(-0.27268023098325006+0.47142105304415904*V881+-0.3189264934812436*U881)--5.286111042926227e-16)/0.7994208745952703)</f>
        <v/>
      </c>
      <c r="AG881" s="24">
        <f>IF(AA881="","",(AA881-(0.5248806186338691+-0.064206457956449*U881)-5.43454825424064e-16)/0.9977404048781155)</f>
        <v/>
      </c>
      <c r="AH881" s="25" t="n">
        <v>-0.9535498081797756</v>
      </c>
      <c r="AI881" s="25" t="n">
        <v>-0.3125656642932258</v>
      </c>
      <c r="AJ881" s="25" t="n">
        <v>-0.0195751660649452</v>
      </c>
      <c r="AK881" s="25" t="n">
        <v>0.1068994214938886</v>
      </c>
      <c r="AL881" s="25" t="n">
        <v>1.979790327927052</v>
      </c>
      <c r="AM881" s="25" t="n">
        <v>-0.1301751503316867</v>
      </c>
      <c r="AN881" s="25" t="n">
        <v>-0.427398645568624</v>
      </c>
      <c r="AO881" s="25" t="n">
        <v>0.0404254420942252</v>
      </c>
      <c r="AP881" s="25" t="n">
        <v>-0.5264473526779032</v>
      </c>
      <c r="AQ881" s="25" t="n">
        <v>0.0967250559315903</v>
      </c>
    </row>
    <row r="882">
      <c r="A882" s="23">
        <f>Universe!A882</f>
        <v/>
      </c>
      <c r="B882" s="24">
        <f>IF(Universe!W882="","",(Universe!W882-$B$2550)/$C$2550)</f>
        <v/>
      </c>
      <c r="C882" s="24">
        <f>IF(Universe!X882="","",(Universe!X882-$B$2551)/$C$2551)</f>
        <v/>
      </c>
      <c r="D882" s="24">
        <f>IF(Universe!Y882="","",(Universe!Y882-$B$2552)/$C$2552)</f>
        <v/>
      </c>
      <c r="E882" s="24">
        <f>IF(Universe!Z882="","",(Universe!Z882-$B$2553)/$C$2553)</f>
        <v/>
      </c>
      <c r="F882" s="24">
        <f>IF(Universe!AA882="","",(Universe!AA882-$B$2554)/$C$2554)</f>
        <v/>
      </c>
      <c r="G882" s="24">
        <f>IF(Universe!AB882="","",(Universe!AB882-$B$2555)/$C$2555)</f>
        <v/>
      </c>
      <c r="H882" s="24">
        <f>IF(Universe!AC882="","",(Universe!AC882-$B$2556)/$C$2556)</f>
        <v/>
      </c>
      <c r="I882" s="24">
        <f>IF(Universe!AD882="","",(Universe!AD882-$B$2557)/$C$2557)</f>
        <v/>
      </c>
      <c r="J882" s="24">
        <f>IF(Universe!AE882="","",(Universe!AE882-$B$2558)/$C$2558)</f>
        <v/>
      </c>
      <c r="K882" s="24">
        <f>IF(Universe!AF882="","",(Universe!AF882-$B$2559)/$C$2559)</f>
        <v/>
      </c>
      <c r="L882" s="24">
        <f>IF(Universe!AG882="","",(Universe!AG882-$B$2560)/$C$2560)</f>
        <v/>
      </c>
      <c r="M882" s="24">
        <f>IF(Universe!AH882="","",(Universe!AH882-$B$2561)/$C$2561)</f>
        <v/>
      </c>
      <c r="N882" s="24">
        <f>IF(Universe!AI882="","",(Universe!AI882-$B$2562)/$C$2562)</f>
        <v/>
      </c>
      <c r="O882" s="24">
        <f>0.74*IF(B882="",0,B882)+0.16*IF(C882="",0,C882)+0.1*IF(D882="",0,D882)</f>
        <v/>
      </c>
      <c r="P882" s="24">
        <f>0.35*IF(E882="",0,E882)+0.35*IF(F882="",0,F882)+0.3*IF(G882="",0,G882)</f>
        <v/>
      </c>
      <c r="Q882" s="24">
        <f>0.656*IF(I882="",0,I882)+0.344*IF(H882="",0,H882)</f>
        <v/>
      </c>
      <c r="R882" s="24">
        <f>0.338*IF(J882="",0,J882)+0.662*IF(K882="",0,K882)</f>
        <v/>
      </c>
      <c r="S882" s="24">
        <f>0.38*IF(L882="",0,L882)+0.35*IF(M882="",0,M882)+0.27*IF(N882="",0,N882)</f>
        <v/>
      </c>
      <c r="T882" s="24">
        <f>IF(Universe!S882="","",((Universe!S882-$B$2565)/$C$2565)^3)</f>
        <v/>
      </c>
      <c r="U882" s="24">
        <f>IF(Universe!S882="","",(Universe!S882-$B$2565)/$C$2565)</f>
        <v/>
      </c>
      <c r="V882" s="24">
        <f>IF(Universe!T882="","",(Universe!T882-$B$2566)/$C$2566)</f>
        <v/>
      </c>
      <c r="W882" s="24">
        <f>IF(Universe!U882="","",(Universe!U882-$B$2567)/$C$2567)</f>
        <v/>
      </c>
      <c r="X882" s="24">
        <f>IF(O882="","",(O882-$B$2571)/$C$2571)</f>
        <v/>
      </c>
      <c r="Y882" s="24">
        <f>IF(T882="","",(T882-$B$2576)/$C$2576)</f>
        <v/>
      </c>
      <c r="Z882" s="24">
        <f>IF(Universe!V882="","",(Universe!V882-$B$2568)/$C$2568)</f>
        <v/>
      </c>
      <c r="AA882" s="24">
        <f>IF(P882="","",(P882-$B$2572)/$C$2572)</f>
        <v/>
      </c>
      <c r="AB882" s="24">
        <f>IF(Q882="","",(Q882-$B$2573)/$C$2573)</f>
        <v/>
      </c>
      <c r="AC882" s="24">
        <f>IF(R882="","",(R882-$B$2574)/$C$2574)</f>
        <v/>
      </c>
      <c r="AD882" s="24">
        <f>IF(S882="","",(S882-$B$2575)/$C$2575)</f>
        <v/>
      </c>
      <c r="AE882" s="24">
        <f>IF(Y882="","",Y882-(19.12044933116382+16.522174187581257*U882))</f>
        <v/>
      </c>
      <c r="AF882" s="24">
        <f>IF(X882="","",(X882-(-0.27268023098325006+0.47142105304415904*V882+-0.3189264934812436*U882)--5.286111042926227e-16)/0.7994208745952703)</f>
        <v/>
      </c>
      <c r="AG882" s="24">
        <f>IF(AA882="","",(AA882-(0.5248806186338691+-0.064206457956449*U882)-5.43454825424064e-16)/0.9977404048781155)</f>
        <v/>
      </c>
      <c r="AH882" s="25" t="n">
        <v>-2.612718936403114</v>
      </c>
      <c r="AI882" s="25" t="n">
        <v>-0.2583578783128669</v>
      </c>
      <c r="AJ882" s="25" t="n">
        <v>-0.4167175565598408</v>
      </c>
      <c r="AK882" s="25" t="n">
        <v>-0.8090410675916537</v>
      </c>
      <c r="AL882" s="25" t="n">
        <v>3.315256418911341</v>
      </c>
      <c r="AM882" s="25" t="n">
        <v>1.112886559910407</v>
      </c>
      <c r="AN882" s="25" t="n">
        <v>-1.489079788765189</v>
      </c>
      <c r="AO882" s="25" t="n">
        <v>0.1412991965437858</v>
      </c>
      <c r="AP882" s="25" t="n">
        <v>-0.1690520002303786</v>
      </c>
      <c r="AQ882" s="25" t="n">
        <v>-0.4835674601778462</v>
      </c>
    </row>
    <row r="883">
      <c r="A883" s="23">
        <f>Universe!A883</f>
        <v/>
      </c>
      <c r="B883" s="24">
        <f>IF(Universe!W883="","",(Universe!W883-$B$2550)/$C$2550)</f>
        <v/>
      </c>
      <c r="C883" s="24">
        <f>IF(Universe!X883="","",(Universe!X883-$B$2551)/$C$2551)</f>
        <v/>
      </c>
      <c r="D883" s="24">
        <f>IF(Universe!Y883="","",(Universe!Y883-$B$2552)/$C$2552)</f>
        <v/>
      </c>
      <c r="E883" s="24">
        <f>IF(Universe!Z883="","",(Universe!Z883-$B$2553)/$C$2553)</f>
        <v/>
      </c>
      <c r="F883" s="24">
        <f>IF(Universe!AA883="","",(Universe!AA883-$B$2554)/$C$2554)</f>
        <v/>
      </c>
      <c r="G883" s="24">
        <f>IF(Universe!AB883="","",(Universe!AB883-$B$2555)/$C$2555)</f>
        <v/>
      </c>
      <c r="H883" s="24">
        <f>IF(Universe!AC883="","",(Universe!AC883-$B$2556)/$C$2556)</f>
        <v/>
      </c>
      <c r="I883" s="24">
        <f>IF(Universe!AD883="","",(Universe!AD883-$B$2557)/$C$2557)</f>
        <v/>
      </c>
      <c r="J883" s="24">
        <f>IF(Universe!AE883="","",(Universe!AE883-$B$2558)/$C$2558)</f>
        <v/>
      </c>
      <c r="K883" s="24">
        <f>IF(Universe!AF883="","",(Universe!AF883-$B$2559)/$C$2559)</f>
        <v/>
      </c>
      <c r="L883" s="24">
        <f>IF(Universe!AG883="","",(Universe!AG883-$B$2560)/$C$2560)</f>
        <v/>
      </c>
      <c r="M883" s="24">
        <f>IF(Universe!AH883="","",(Universe!AH883-$B$2561)/$C$2561)</f>
        <v/>
      </c>
      <c r="N883" s="24">
        <f>IF(Universe!AI883="","",(Universe!AI883-$B$2562)/$C$2562)</f>
        <v/>
      </c>
      <c r="O883" s="24">
        <f>0.74*IF(B883="",0,B883)+0.16*IF(C883="",0,C883)+0.1*IF(D883="",0,D883)</f>
        <v/>
      </c>
      <c r="P883" s="24">
        <f>0.35*IF(E883="",0,E883)+0.35*IF(F883="",0,F883)+0.3*IF(G883="",0,G883)</f>
        <v/>
      </c>
      <c r="Q883" s="24">
        <f>0.656*IF(I883="",0,I883)+0.344*IF(H883="",0,H883)</f>
        <v/>
      </c>
      <c r="R883" s="24">
        <f>0.338*IF(J883="",0,J883)+0.662*IF(K883="",0,K883)</f>
        <v/>
      </c>
      <c r="S883" s="24">
        <f>0.38*IF(L883="",0,L883)+0.35*IF(M883="",0,M883)+0.27*IF(N883="",0,N883)</f>
        <v/>
      </c>
      <c r="T883" s="24">
        <f>IF(Universe!S883="","",((Universe!S883-$B$2565)/$C$2565)^3)</f>
        <v/>
      </c>
      <c r="U883" s="24">
        <f>IF(Universe!S883="","",(Universe!S883-$B$2565)/$C$2565)</f>
        <v/>
      </c>
      <c r="V883" s="24">
        <f>IF(Universe!T883="","",(Universe!T883-$B$2566)/$C$2566)</f>
        <v/>
      </c>
      <c r="W883" s="24">
        <f>IF(Universe!U883="","",(Universe!U883-$B$2567)/$C$2567)</f>
        <v/>
      </c>
      <c r="X883" s="24">
        <f>IF(O883="","",(O883-$B$2571)/$C$2571)</f>
        <v/>
      </c>
      <c r="Y883" s="24">
        <f>IF(T883="","",(T883-$B$2576)/$C$2576)</f>
        <v/>
      </c>
      <c r="Z883" s="24">
        <f>IF(Universe!V883="","",(Universe!V883-$B$2568)/$C$2568)</f>
        <v/>
      </c>
      <c r="AA883" s="24">
        <f>IF(P883="","",(P883-$B$2572)/$C$2572)</f>
        <v/>
      </c>
      <c r="AB883" s="24">
        <f>IF(Q883="","",(Q883-$B$2573)/$C$2573)</f>
        <v/>
      </c>
      <c r="AC883" s="24">
        <f>IF(R883="","",(R883-$B$2574)/$C$2574)</f>
        <v/>
      </c>
      <c r="AD883" s="24">
        <f>IF(S883="","",(S883-$B$2575)/$C$2575)</f>
        <v/>
      </c>
      <c r="AE883" s="24">
        <f>IF(Y883="","",Y883-(19.12044933116382+16.522174187581257*U883))</f>
        <v/>
      </c>
      <c r="AF883" s="24">
        <f>IF(X883="","",(X883-(-0.27268023098325006+0.47142105304415904*V883+-0.3189264934812436*U883)--5.286111042926227e-16)/0.7994208745952703)</f>
        <v/>
      </c>
      <c r="AG883" s="24">
        <f>IF(AA883="","",(AA883-(0.5248806186338691+-0.064206457956449*U883)-5.43454825424064e-16)/0.9977404048781155)</f>
        <v/>
      </c>
      <c r="AH883" s="25" t="n">
        <v>-3.652036146000451</v>
      </c>
      <c r="AI883" s="25" t="n">
        <v>-0.1889452132945276</v>
      </c>
      <c r="AJ883" s="25" t="n">
        <v>-0.7102281499392986</v>
      </c>
      <c r="AK883" s="25" t="n">
        <v>-1.052301389403374</v>
      </c>
      <c r="AL883" s="25" t="n">
        <v>1.563398773863018</v>
      </c>
      <c r="AM883" s="25" t="n">
        <v>2.072143305051581</v>
      </c>
      <c r="AN883" s="25" t="n">
        <v>-0.427005714022908</v>
      </c>
      <c r="AO883" s="25" t="n">
        <v>0.2120155977308285</v>
      </c>
      <c r="AP883" s="25" t="n">
        <v>-1.992927798274912</v>
      </c>
      <c r="AQ883" s="25" t="n">
        <v>-0.0117339248433139</v>
      </c>
    </row>
    <row r="884">
      <c r="A884" s="23">
        <f>Universe!A884</f>
        <v/>
      </c>
      <c r="B884" s="24">
        <f>IF(Universe!W884="","",(Universe!W884-$B$2550)/$C$2550)</f>
        <v/>
      </c>
      <c r="C884" s="24">
        <f>IF(Universe!X884="","",(Universe!X884-$B$2551)/$C$2551)</f>
        <v/>
      </c>
      <c r="D884" s="24">
        <f>IF(Universe!Y884="","",(Universe!Y884-$B$2552)/$C$2552)</f>
        <v/>
      </c>
      <c r="E884" s="24">
        <f>IF(Universe!Z884="","",(Universe!Z884-$B$2553)/$C$2553)</f>
        <v/>
      </c>
      <c r="F884" s="24">
        <f>IF(Universe!AA884="","",(Universe!AA884-$B$2554)/$C$2554)</f>
        <v/>
      </c>
      <c r="G884" s="24">
        <f>IF(Universe!AB884="","",(Universe!AB884-$B$2555)/$C$2555)</f>
        <v/>
      </c>
      <c r="H884" s="24">
        <f>IF(Universe!AC884="","",(Universe!AC884-$B$2556)/$C$2556)</f>
        <v/>
      </c>
      <c r="I884" s="24">
        <f>IF(Universe!AD884="","",(Universe!AD884-$B$2557)/$C$2557)</f>
        <v/>
      </c>
      <c r="J884" s="24">
        <f>IF(Universe!AE884="","",(Universe!AE884-$B$2558)/$C$2558)</f>
        <v/>
      </c>
      <c r="K884" s="24">
        <f>IF(Universe!AF884="","",(Universe!AF884-$B$2559)/$C$2559)</f>
        <v/>
      </c>
      <c r="L884" s="24">
        <f>IF(Universe!AG884="","",(Universe!AG884-$B$2560)/$C$2560)</f>
        <v/>
      </c>
      <c r="M884" s="24">
        <f>IF(Universe!AH884="","",(Universe!AH884-$B$2561)/$C$2561)</f>
        <v/>
      </c>
      <c r="N884" s="24">
        <f>IF(Universe!AI884="","",(Universe!AI884-$B$2562)/$C$2562)</f>
        <v/>
      </c>
      <c r="O884" s="24">
        <f>0.74*IF(B884="",0,B884)+0.16*IF(C884="",0,C884)+0.1*IF(D884="",0,D884)</f>
        <v/>
      </c>
      <c r="P884" s="24">
        <f>0.35*IF(E884="",0,E884)+0.35*IF(F884="",0,F884)+0.3*IF(G884="",0,G884)</f>
        <v/>
      </c>
      <c r="Q884" s="24">
        <f>0.656*IF(I884="",0,I884)+0.344*IF(H884="",0,H884)</f>
        <v/>
      </c>
      <c r="R884" s="24">
        <f>0.338*IF(J884="",0,J884)+0.662*IF(K884="",0,K884)</f>
        <v/>
      </c>
      <c r="S884" s="24">
        <f>0.38*IF(L884="",0,L884)+0.35*IF(M884="",0,M884)+0.27*IF(N884="",0,N884)</f>
        <v/>
      </c>
      <c r="T884" s="24">
        <f>IF(Universe!S884="","",((Universe!S884-$B$2565)/$C$2565)^3)</f>
        <v/>
      </c>
      <c r="U884" s="24">
        <f>IF(Universe!S884="","",(Universe!S884-$B$2565)/$C$2565)</f>
        <v/>
      </c>
      <c r="V884" s="24">
        <f>IF(Universe!T884="","",(Universe!T884-$B$2566)/$C$2566)</f>
        <v/>
      </c>
      <c r="W884" s="24">
        <f>IF(Universe!U884="","",(Universe!U884-$B$2567)/$C$2567)</f>
        <v/>
      </c>
      <c r="X884" s="24">
        <f>IF(O884="","",(O884-$B$2571)/$C$2571)</f>
        <v/>
      </c>
      <c r="Y884" s="24">
        <f>IF(T884="","",(T884-$B$2576)/$C$2576)</f>
        <v/>
      </c>
      <c r="Z884" s="24">
        <f>IF(Universe!V884="","",(Universe!V884-$B$2568)/$C$2568)</f>
        <v/>
      </c>
      <c r="AA884" s="24">
        <f>IF(P884="","",(P884-$B$2572)/$C$2572)</f>
        <v/>
      </c>
      <c r="AB884" s="24">
        <f>IF(Q884="","",(Q884-$B$2573)/$C$2573)</f>
        <v/>
      </c>
      <c r="AC884" s="24">
        <f>IF(R884="","",(R884-$B$2574)/$C$2574)</f>
        <v/>
      </c>
      <c r="AD884" s="24">
        <f>IF(S884="","",(S884-$B$2575)/$C$2575)</f>
        <v/>
      </c>
      <c r="AE884" s="24">
        <f>IF(Y884="","",Y884-(19.12044933116382+16.522174187581257*U884))</f>
        <v/>
      </c>
      <c r="AF884" s="24">
        <f>IF(X884="","",(X884-(-0.27268023098325006+0.47142105304415904*V884+-0.3189264934812436*U884)--5.286111042926227e-16)/0.7994208745952703)</f>
        <v/>
      </c>
      <c r="AG884" s="24">
        <f>IF(AA884="","",(AA884-(0.5248806186338691+-0.064206457956449*U884)-5.43454825424064e-16)/0.9977404048781155)</f>
        <v/>
      </c>
      <c r="AH884" s="25" t="n">
        <v>-2.223690018688925</v>
      </c>
      <c r="AI884" s="25" t="n">
        <v>-0.3578146455190967</v>
      </c>
      <c r="AJ884" s="25" t="n">
        <v>-0.3838968156696494</v>
      </c>
      <c r="AK884" s="25" t="n">
        <v>-0.66542569498096</v>
      </c>
      <c r="AL884" s="25" t="n">
        <v>3.367921719839835</v>
      </c>
      <c r="AM884" s="25" t="n">
        <v>0.1800818804500158</v>
      </c>
      <c r="AN884" s="25" t="n">
        <v>-1.445014629850854</v>
      </c>
      <c r="AO884" s="25" t="n">
        <v>0.0129761097255081</v>
      </c>
      <c r="AP884" s="25" t="n">
        <v>-0.5612066173034487</v>
      </c>
      <c r="AQ884" s="25" t="n">
        <v>-0.637090791039933</v>
      </c>
    </row>
    <row r="885">
      <c r="A885" s="23">
        <f>Universe!A885</f>
        <v/>
      </c>
      <c r="B885" s="24">
        <f>IF(Universe!W885="","",(Universe!W885-$B$2550)/$C$2550)</f>
        <v/>
      </c>
      <c r="C885" s="24">
        <f>IF(Universe!X885="","",(Universe!X885-$B$2551)/$C$2551)</f>
        <v/>
      </c>
      <c r="D885" s="24">
        <f>IF(Universe!Y885="","",(Universe!Y885-$B$2552)/$C$2552)</f>
        <v/>
      </c>
      <c r="E885" s="24">
        <f>IF(Universe!Z885="","",(Universe!Z885-$B$2553)/$C$2553)</f>
        <v/>
      </c>
      <c r="F885" s="24">
        <f>IF(Universe!AA885="","",(Universe!AA885-$B$2554)/$C$2554)</f>
        <v/>
      </c>
      <c r="G885" s="24">
        <f>IF(Universe!AB885="","",(Universe!AB885-$B$2555)/$C$2555)</f>
        <v/>
      </c>
      <c r="H885" s="24">
        <f>IF(Universe!AC885="","",(Universe!AC885-$B$2556)/$C$2556)</f>
        <v/>
      </c>
      <c r="I885" s="24">
        <f>IF(Universe!AD885="","",(Universe!AD885-$B$2557)/$C$2557)</f>
        <v/>
      </c>
      <c r="J885" s="24">
        <f>IF(Universe!AE885="","",(Universe!AE885-$B$2558)/$C$2558)</f>
        <v/>
      </c>
      <c r="K885" s="24">
        <f>IF(Universe!AF885="","",(Universe!AF885-$B$2559)/$C$2559)</f>
        <v/>
      </c>
      <c r="L885" s="24">
        <f>IF(Universe!AG885="","",(Universe!AG885-$B$2560)/$C$2560)</f>
        <v/>
      </c>
      <c r="M885" s="24">
        <f>IF(Universe!AH885="","",(Universe!AH885-$B$2561)/$C$2561)</f>
        <v/>
      </c>
      <c r="N885" s="24">
        <f>IF(Universe!AI885="","",(Universe!AI885-$B$2562)/$C$2562)</f>
        <v/>
      </c>
      <c r="O885" s="24">
        <f>0.74*IF(B885="",0,B885)+0.16*IF(C885="",0,C885)+0.1*IF(D885="",0,D885)</f>
        <v/>
      </c>
      <c r="P885" s="24">
        <f>0.35*IF(E885="",0,E885)+0.35*IF(F885="",0,F885)+0.3*IF(G885="",0,G885)</f>
        <v/>
      </c>
      <c r="Q885" s="24">
        <f>0.656*IF(I885="",0,I885)+0.344*IF(H885="",0,H885)</f>
        <v/>
      </c>
      <c r="R885" s="24">
        <f>0.338*IF(J885="",0,J885)+0.662*IF(K885="",0,K885)</f>
        <v/>
      </c>
      <c r="S885" s="24">
        <f>0.38*IF(L885="",0,L885)+0.35*IF(M885="",0,M885)+0.27*IF(N885="",0,N885)</f>
        <v/>
      </c>
      <c r="T885" s="24">
        <f>IF(Universe!S885="","",((Universe!S885-$B$2565)/$C$2565)^3)</f>
        <v/>
      </c>
      <c r="U885" s="24">
        <f>IF(Universe!S885="","",(Universe!S885-$B$2565)/$C$2565)</f>
        <v/>
      </c>
      <c r="V885" s="24">
        <f>IF(Universe!T885="","",(Universe!T885-$B$2566)/$C$2566)</f>
        <v/>
      </c>
      <c r="W885" s="24">
        <f>IF(Universe!U885="","",(Universe!U885-$B$2567)/$C$2567)</f>
        <v/>
      </c>
      <c r="X885" s="24">
        <f>IF(O885="","",(O885-$B$2571)/$C$2571)</f>
        <v/>
      </c>
      <c r="Y885" s="24">
        <f>IF(T885="","",(T885-$B$2576)/$C$2576)</f>
        <v/>
      </c>
      <c r="Z885" s="24">
        <f>IF(Universe!V885="","",(Universe!V885-$B$2568)/$C$2568)</f>
        <v/>
      </c>
      <c r="AA885" s="24">
        <f>IF(P885="","",(P885-$B$2572)/$C$2572)</f>
        <v/>
      </c>
      <c r="AB885" s="24">
        <f>IF(Q885="","",(Q885-$B$2573)/$C$2573)</f>
        <v/>
      </c>
      <c r="AC885" s="24">
        <f>IF(R885="","",(R885-$B$2574)/$C$2574)</f>
        <v/>
      </c>
      <c r="AD885" s="24">
        <f>IF(S885="","",(S885-$B$2575)/$C$2575)</f>
        <v/>
      </c>
      <c r="AE885" s="24">
        <f>IF(Y885="","",Y885-(19.12044933116382+16.522174187581257*U885))</f>
        <v/>
      </c>
      <c r="AF885" s="24">
        <f>IF(X885="","",(X885-(-0.27268023098325006+0.47142105304415904*V885+-0.3189264934812436*U885)--5.286111042926227e-16)/0.7994208745952703)</f>
        <v/>
      </c>
      <c r="AG885" s="24">
        <f>IF(AA885="","",(AA885-(0.5248806186338691+-0.064206457956449*U885)-5.43454825424064e-16)/0.9977404048781155)</f>
        <v/>
      </c>
      <c r="AH885" s="25" t="n">
        <v>-1.479026899567517</v>
      </c>
      <c r="AI885" s="25" t="n">
        <v>-0.0137350507391345</v>
      </c>
      <c r="AJ885" s="25" t="n">
        <v>0.2053518108275899</v>
      </c>
      <c r="AK885" s="25" t="n">
        <v>-0.5125190232606486</v>
      </c>
      <c r="AL885" s="25" t="n">
        <v>2.787041552850857</v>
      </c>
      <c r="AM885" s="25" t="n">
        <v>-0.0421730290564748</v>
      </c>
      <c r="AN885" s="25" t="n">
        <v>-0.0501788865457209</v>
      </c>
      <c r="AO885" s="25" t="n">
        <v>-0.0105639300251615</v>
      </c>
      <c r="AP885" s="25" t="n">
        <v>-0.2357518595604059</v>
      </c>
      <c r="AQ885" s="25" t="n">
        <v>-0.5496998620594769</v>
      </c>
    </row>
    <row r="886">
      <c r="A886" s="23">
        <f>Universe!A886</f>
        <v/>
      </c>
      <c r="B886" s="24">
        <f>IF(Universe!W886="","",(Universe!W886-$B$2550)/$C$2550)</f>
        <v/>
      </c>
      <c r="C886" s="24">
        <f>IF(Universe!X886="","",(Universe!X886-$B$2551)/$C$2551)</f>
        <v/>
      </c>
      <c r="D886" s="24">
        <f>IF(Universe!Y886="","",(Universe!Y886-$B$2552)/$C$2552)</f>
        <v/>
      </c>
      <c r="E886" s="24">
        <f>IF(Universe!Z886="","",(Universe!Z886-$B$2553)/$C$2553)</f>
        <v/>
      </c>
      <c r="F886" s="24">
        <f>IF(Universe!AA886="","",(Universe!AA886-$B$2554)/$C$2554)</f>
        <v/>
      </c>
      <c r="G886" s="24">
        <f>IF(Universe!AB886="","",(Universe!AB886-$B$2555)/$C$2555)</f>
        <v/>
      </c>
      <c r="H886" s="24">
        <f>IF(Universe!AC886="","",(Universe!AC886-$B$2556)/$C$2556)</f>
        <v/>
      </c>
      <c r="I886" s="24">
        <f>IF(Universe!AD886="","",(Universe!AD886-$B$2557)/$C$2557)</f>
        <v/>
      </c>
      <c r="J886" s="24">
        <f>IF(Universe!AE886="","",(Universe!AE886-$B$2558)/$C$2558)</f>
        <v/>
      </c>
      <c r="K886" s="24">
        <f>IF(Universe!AF886="","",(Universe!AF886-$B$2559)/$C$2559)</f>
        <v/>
      </c>
      <c r="L886" s="24">
        <f>IF(Universe!AG886="","",(Universe!AG886-$B$2560)/$C$2560)</f>
        <v/>
      </c>
      <c r="M886" s="24">
        <f>IF(Universe!AH886="","",(Universe!AH886-$B$2561)/$C$2561)</f>
        <v/>
      </c>
      <c r="N886" s="24">
        <f>IF(Universe!AI886="","",(Universe!AI886-$B$2562)/$C$2562)</f>
        <v/>
      </c>
      <c r="O886" s="24">
        <f>0.74*IF(B886="",0,B886)+0.16*IF(C886="",0,C886)+0.1*IF(D886="",0,D886)</f>
        <v/>
      </c>
      <c r="P886" s="24">
        <f>0.35*IF(E886="",0,E886)+0.35*IF(F886="",0,F886)+0.3*IF(G886="",0,G886)</f>
        <v/>
      </c>
      <c r="Q886" s="24">
        <f>0.656*IF(I886="",0,I886)+0.344*IF(H886="",0,H886)</f>
        <v/>
      </c>
      <c r="R886" s="24">
        <f>0.338*IF(J886="",0,J886)+0.662*IF(K886="",0,K886)</f>
        <v/>
      </c>
      <c r="S886" s="24">
        <f>0.38*IF(L886="",0,L886)+0.35*IF(M886="",0,M886)+0.27*IF(N886="",0,N886)</f>
        <v/>
      </c>
      <c r="T886" s="24">
        <f>IF(Universe!S886="","",((Universe!S886-$B$2565)/$C$2565)^3)</f>
        <v/>
      </c>
      <c r="U886" s="24">
        <f>IF(Universe!S886="","",(Universe!S886-$B$2565)/$C$2565)</f>
        <v/>
      </c>
      <c r="V886" s="24">
        <f>IF(Universe!T886="","",(Universe!T886-$B$2566)/$C$2566)</f>
        <v/>
      </c>
      <c r="W886" s="24">
        <f>IF(Universe!U886="","",(Universe!U886-$B$2567)/$C$2567)</f>
        <v/>
      </c>
      <c r="X886" s="24">
        <f>IF(O886="","",(O886-$B$2571)/$C$2571)</f>
        <v/>
      </c>
      <c r="Y886" s="24">
        <f>IF(T886="","",(T886-$B$2576)/$C$2576)</f>
        <v/>
      </c>
      <c r="Z886" s="24">
        <f>IF(Universe!V886="","",(Universe!V886-$B$2568)/$C$2568)</f>
        <v/>
      </c>
      <c r="AA886" s="24">
        <f>IF(P886="","",(P886-$B$2572)/$C$2572)</f>
        <v/>
      </c>
      <c r="AB886" s="24">
        <f>IF(Q886="","",(Q886-$B$2573)/$C$2573)</f>
        <v/>
      </c>
      <c r="AC886" s="24">
        <f>IF(R886="","",(R886-$B$2574)/$C$2574)</f>
        <v/>
      </c>
      <c r="AD886" s="24">
        <f>IF(S886="","",(S886-$B$2575)/$C$2575)</f>
        <v/>
      </c>
      <c r="AE886" s="24">
        <f>IF(Y886="","",Y886-(19.12044933116382+16.522174187581257*U886))</f>
        <v/>
      </c>
      <c r="AF886" s="24">
        <f>IF(X886="","",(X886-(-0.27268023098325006+0.47142105304415904*V886+-0.3189264934812436*U886)--5.286111042926227e-16)/0.7994208745952703)</f>
        <v/>
      </c>
      <c r="AG886" s="24">
        <f>IF(AA886="","",(AA886-(0.5248806186338691+-0.064206457956449*U886)-5.43454825424064e-16)/0.9977404048781155)</f>
        <v/>
      </c>
      <c r="AH886" s="25" t="n">
        <v>-3.614242062051628</v>
      </c>
      <c r="AI886" s="25" t="n">
        <v>-0.2449873126241485</v>
      </c>
      <c r="AJ886" s="25" t="n">
        <v>-1.082372273268227</v>
      </c>
      <c r="AK886" s="25" t="n">
        <v>-0.5093556687108941</v>
      </c>
      <c r="AL886" s="25" t="n">
        <v>1.674914748142674</v>
      </c>
      <c r="AM886" s="25" t="n">
        <v>3.009833853484567</v>
      </c>
      <c r="AN886" s="25" t="n">
        <v>-0.1125473724144931</v>
      </c>
      <c r="AO886" s="25" t="n">
        <v>-0.2138717919863495</v>
      </c>
      <c r="AP886" s="25" t="n">
        <v>-2.773924856395405</v>
      </c>
      <c r="AQ886" s="25" t="n">
        <v>1.066206788966754</v>
      </c>
    </row>
    <row r="887">
      <c r="A887" s="23">
        <f>Universe!A887</f>
        <v/>
      </c>
      <c r="B887" s="24">
        <f>IF(Universe!W887="","",(Universe!W887-$B$2550)/$C$2550)</f>
        <v/>
      </c>
      <c r="C887" s="24">
        <f>IF(Universe!X887="","",(Universe!X887-$B$2551)/$C$2551)</f>
        <v/>
      </c>
      <c r="D887" s="24">
        <f>IF(Universe!Y887="","",(Universe!Y887-$B$2552)/$C$2552)</f>
        <v/>
      </c>
      <c r="E887" s="24">
        <f>IF(Universe!Z887="","",(Universe!Z887-$B$2553)/$C$2553)</f>
        <v/>
      </c>
      <c r="F887" s="24">
        <f>IF(Universe!AA887="","",(Universe!AA887-$B$2554)/$C$2554)</f>
        <v/>
      </c>
      <c r="G887" s="24">
        <f>IF(Universe!AB887="","",(Universe!AB887-$B$2555)/$C$2555)</f>
        <v/>
      </c>
      <c r="H887" s="24">
        <f>IF(Universe!AC887="","",(Universe!AC887-$B$2556)/$C$2556)</f>
        <v/>
      </c>
      <c r="I887" s="24">
        <f>IF(Universe!AD887="","",(Universe!AD887-$B$2557)/$C$2557)</f>
        <v/>
      </c>
      <c r="J887" s="24">
        <f>IF(Universe!AE887="","",(Universe!AE887-$B$2558)/$C$2558)</f>
        <v/>
      </c>
      <c r="K887" s="24">
        <f>IF(Universe!AF887="","",(Universe!AF887-$B$2559)/$C$2559)</f>
        <v/>
      </c>
      <c r="L887" s="24">
        <f>IF(Universe!AG887="","",(Universe!AG887-$B$2560)/$C$2560)</f>
        <v/>
      </c>
      <c r="M887" s="24">
        <f>IF(Universe!AH887="","",(Universe!AH887-$B$2561)/$C$2561)</f>
        <v/>
      </c>
      <c r="N887" s="24">
        <f>IF(Universe!AI887="","",(Universe!AI887-$B$2562)/$C$2562)</f>
        <v/>
      </c>
      <c r="O887" s="24">
        <f>0.74*IF(B887="",0,B887)+0.16*IF(C887="",0,C887)+0.1*IF(D887="",0,D887)</f>
        <v/>
      </c>
      <c r="P887" s="24">
        <f>0.35*IF(E887="",0,E887)+0.35*IF(F887="",0,F887)+0.3*IF(G887="",0,G887)</f>
        <v/>
      </c>
      <c r="Q887" s="24">
        <f>0.656*IF(I887="",0,I887)+0.344*IF(H887="",0,H887)</f>
        <v/>
      </c>
      <c r="R887" s="24">
        <f>0.338*IF(J887="",0,J887)+0.662*IF(K887="",0,K887)</f>
        <v/>
      </c>
      <c r="S887" s="24">
        <f>0.38*IF(L887="",0,L887)+0.35*IF(M887="",0,M887)+0.27*IF(N887="",0,N887)</f>
        <v/>
      </c>
      <c r="T887" s="24">
        <f>IF(Universe!S887="","",((Universe!S887-$B$2565)/$C$2565)^3)</f>
        <v/>
      </c>
      <c r="U887" s="24">
        <f>IF(Universe!S887="","",(Universe!S887-$B$2565)/$C$2565)</f>
        <v/>
      </c>
      <c r="V887" s="24">
        <f>IF(Universe!T887="","",(Universe!T887-$B$2566)/$C$2566)</f>
        <v/>
      </c>
      <c r="W887" s="24">
        <f>IF(Universe!U887="","",(Universe!U887-$B$2567)/$C$2567)</f>
        <v/>
      </c>
      <c r="X887" s="24">
        <f>IF(O887="","",(O887-$B$2571)/$C$2571)</f>
        <v/>
      </c>
      <c r="Y887" s="24">
        <f>IF(T887="","",(T887-$B$2576)/$C$2576)</f>
        <v/>
      </c>
      <c r="Z887" s="24">
        <f>IF(Universe!V887="","",(Universe!V887-$B$2568)/$C$2568)</f>
        <v/>
      </c>
      <c r="AA887" s="24">
        <f>IF(P887="","",(P887-$B$2572)/$C$2572)</f>
        <v/>
      </c>
      <c r="AB887" s="24">
        <f>IF(Q887="","",(Q887-$B$2573)/$C$2573)</f>
        <v/>
      </c>
      <c r="AC887" s="24">
        <f>IF(R887="","",(R887-$B$2574)/$C$2574)</f>
        <v/>
      </c>
      <c r="AD887" s="24">
        <f>IF(S887="","",(S887-$B$2575)/$C$2575)</f>
        <v/>
      </c>
      <c r="AE887" s="24">
        <f>IF(Y887="","",Y887-(19.12044933116382+16.522174187581257*U887))</f>
        <v/>
      </c>
      <c r="AF887" s="24">
        <f>IF(X887="","",(X887-(-0.27268023098325006+0.47142105304415904*V887+-0.3189264934812436*U887)--5.286111042926227e-16)/0.7994208745952703)</f>
        <v/>
      </c>
      <c r="AG887" s="24">
        <f>IF(AA887="","",(AA887-(0.5248806186338691+-0.064206457956449*U887)-5.43454825424064e-16)/0.9977404048781155)</f>
        <v/>
      </c>
      <c r="AH887" s="25" t="n">
        <v>-2.266205093626978</v>
      </c>
      <c r="AI887" s="25" t="n">
        <v>-0.4305394462200824</v>
      </c>
      <c r="AJ887" s="25" t="n">
        <v>-1.439354238061162</v>
      </c>
      <c r="AK887" s="25" t="n">
        <v>-0.0439411737036426</v>
      </c>
      <c r="AL887" s="25" t="n">
        <v>3.375544775973983</v>
      </c>
      <c r="AM887" s="25" t="n">
        <v>1.043844189052895</v>
      </c>
      <c r="AN887" s="25" t="n">
        <v>-2.948160818959406</v>
      </c>
      <c r="AO887" s="25" t="n">
        <v>0.1688798118243625</v>
      </c>
      <c r="AP887" s="25" t="n">
        <v>-0.2305628294679517</v>
      </c>
      <c r="AQ887" s="25" t="n">
        <v>-0.4109079323141981</v>
      </c>
    </row>
    <row r="888">
      <c r="A888" s="23">
        <f>Universe!A888</f>
        <v/>
      </c>
      <c r="B888" s="24">
        <f>IF(Universe!W888="","",(Universe!W888-$B$2550)/$C$2550)</f>
        <v/>
      </c>
      <c r="C888" s="24">
        <f>IF(Universe!X888="","",(Universe!X888-$B$2551)/$C$2551)</f>
        <v/>
      </c>
      <c r="D888" s="24">
        <f>IF(Universe!Y888="","",(Universe!Y888-$B$2552)/$C$2552)</f>
        <v/>
      </c>
      <c r="E888" s="24">
        <f>IF(Universe!Z888="","",(Universe!Z888-$B$2553)/$C$2553)</f>
        <v/>
      </c>
      <c r="F888" s="24">
        <f>IF(Universe!AA888="","",(Universe!AA888-$B$2554)/$C$2554)</f>
        <v/>
      </c>
      <c r="G888" s="24">
        <f>IF(Universe!AB888="","",(Universe!AB888-$B$2555)/$C$2555)</f>
        <v/>
      </c>
      <c r="H888" s="24">
        <f>IF(Universe!AC888="","",(Universe!AC888-$B$2556)/$C$2556)</f>
        <v/>
      </c>
      <c r="I888" s="24">
        <f>IF(Universe!AD888="","",(Universe!AD888-$B$2557)/$C$2557)</f>
        <v/>
      </c>
      <c r="J888" s="24">
        <f>IF(Universe!AE888="","",(Universe!AE888-$B$2558)/$C$2558)</f>
        <v/>
      </c>
      <c r="K888" s="24">
        <f>IF(Universe!AF888="","",(Universe!AF888-$B$2559)/$C$2559)</f>
        <v/>
      </c>
      <c r="L888" s="24">
        <f>IF(Universe!AG888="","",(Universe!AG888-$B$2560)/$C$2560)</f>
        <v/>
      </c>
      <c r="M888" s="24">
        <f>IF(Universe!AH888="","",(Universe!AH888-$B$2561)/$C$2561)</f>
        <v/>
      </c>
      <c r="N888" s="24">
        <f>IF(Universe!AI888="","",(Universe!AI888-$B$2562)/$C$2562)</f>
        <v/>
      </c>
      <c r="O888" s="24">
        <f>0.74*IF(B888="",0,B888)+0.16*IF(C888="",0,C888)+0.1*IF(D888="",0,D888)</f>
        <v/>
      </c>
      <c r="P888" s="24">
        <f>0.35*IF(E888="",0,E888)+0.35*IF(F888="",0,F888)+0.3*IF(G888="",0,G888)</f>
        <v/>
      </c>
      <c r="Q888" s="24">
        <f>0.656*IF(I888="",0,I888)+0.344*IF(H888="",0,H888)</f>
        <v/>
      </c>
      <c r="R888" s="24">
        <f>0.338*IF(J888="",0,J888)+0.662*IF(K888="",0,K888)</f>
        <v/>
      </c>
      <c r="S888" s="24">
        <f>0.38*IF(L888="",0,L888)+0.35*IF(M888="",0,M888)+0.27*IF(N888="",0,N888)</f>
        <v/>
      </c>
      <c r="T888" s="24">
        <f>IF(Universe!S888="","",((Universe!S888-$B$2565)/$C$2565)^3)</f>
        <v/>
      </c>
      <c r="U888" s="24">
        <f>IF(Universe!S888="","",(Universe!S888-$B$2565)/$C$2565)</f>
        <v/>
      </c>
      <c r="V888" s="24">
        <f>IF(Universe!T888="","",(Universe!T888-$B$2566)/$C$2566)</f>
        <v/>
      </c>
      <c r="W888" s="24">
        <f>IF(Universe!U888="","",(Universe!U888-$B$2567)/$C$2567)</f>
        <v/>
      </c>
      <c r="X888" s="24">
        <f>IF(O888="","",(O888-$B$2571)/$C$2571)</f>
        <v/>
      </c>
      <c r="Y888" s="24">
        <f>IF(T888="","",(T888-$B$2576)/$C$2576)</f>
        <v/>
      </c>
      <c r="Z888" s="24">
        <f>IF(Universe!V888="","",(Universe!V888-$B$2568)/$C$2568)</f>
        <v/>
      </c>
      <c r="AA888" s="24">
        <f>IF(P888="","",(P888-$B$2572)/$C$2572)</f>
        <v/>
      </c>
      <c r="AB888" s="24">
        <f>IF(Q888="","",(Q888-$B$2573)/$C$2573)</f>
        <v/>
      </c>
      <c r="AC888" s="24">
        <f>IF(R888="","",(R888-$B$2574)/$C$2574)</f>
        <v/>
      </c>
      <c r="AD888" s="24">
        <f>IF(S888="","",(S888-$B$2575)/$C$2575)</f>
        <v/>
      </c>
      <c r="AE888" s="24">
        <f>IF(Y888="","",Y888-(19.12044933116382+16.522174187581257*U888))</f>
        <v/>
      </c>
      <c r="AF888" s="24">
        <f>IF(X888="","",(X888-(-0.27268023098325006+0.47142105304415904*V888+-0.3189264934812436*U888)--5.286111042926227e-16)/0.7994208745952703)</f>
        <v/>
      </c>
      <c r="AG888" s="24">
        <f>IF(AA888="","",(AA888-(0.5248806186338691+-0.064206457956449*U888)-5.43454825424064e-16)/0.9977404048781155)</f>
        <v/>
      </c>
      <c r="AH888" s="25" t="n">
        <v>-2.524894622094434</v>
      </c>
      <c r="AI888" s="25" t="n">
        <v>-0.2170671584521508</v>
      </c>
      <c r="AJ888" s="25" t="n">
        <v>-0.24512507001324</v>
      </c>
      <c r="AK888" s="25" t="n">
        <v>-0.9180153731078668</v>
      </c>
      <c r="AL888" s="25" t="n">
        <v>3.352043477857987</v>
      </c>
      <c r="AM888" s="25" t="n">
        <v>0.976804522673859</v>
      </c>
      <c r="AN888" s="25" t="n">
        <v>-0.5098865204736203</v>
      </c>
      <c r="AO888" s="25" t="n">
        <v>0.1295124605992212</v>
      </c>
      <c r="AP888" s="25" t="n">
        <v>-0.5114465070943699</v>
      </c>
      <c r="AQ888" s="25" t="n">
        <v>-0.4891901540515751</v>
      </c>
    </row>
    <row r="889">
      <c r="A889" s="23">
        <f>Universe!A889</f>
        <v/>
      </c>
      <c r="B889" s="24">
        <f>IF(Universe!W889="","",(Universe!W889-$B$2550)/$C$2550)</f>
        <v/>
      </c>
      <c r="C889" s="24">
        <f>IF(Universe!X889="","",(Universe!X889-$B$2551)/$C$2551)</f>
        <v/>
      </c>
      <c r="D889" s="24">
        <f>IF(Universe!Y889="","",(Universe!Y889-$B$2552)/$C$2552)</f>
        <v/>
      </c>
      <c r="E889" s="24">
        <f>IF(Universe!Z889="","",(Universe!Z889-$B$2553)/$C$2553)</f>
        <v/>
      </c>
      <c r="F889" s="24">
        <f>IF(Universe!AA889="","",(Universe!AA889-$B$2554)/$C$2554)</f>
        <v/>
      </c>
      <c r="G889" s="24">
        <f>IF(Universe!AB889="","",(Universe!AB889-$B$2555)/$C$2555)</f>
        <v/>
      </c>
      <c r="H889" s="24">
        <f>IF(Universe!AC889="","",(Universe!AC889-$B$2556)/$C$2556)</f>
        <v/>
      </c>
      <c r="I889" s="24">
        <f>IF(Universe!AD889="","",(Universe!AD889-$B$2557)/$C$2557)</f>
        <v/>
      </c>
      <c r="J889" s="24">
        <f>IF(Universe!AE889="","",(Universe!AE889-$B$2558)/$C$2558)</f>
        <v/>
      </c>
      <c r="K889" s="24">
        <f>IF(Universe!AF889="","",(Universe!AF889-$B$2559)/$C$2559)</f>
        <v/>
      </c>
      <c r="L889" s="24">
        <f>IF(Universe!AG889="","",(Universe!AG889-$B$2560)/$C$2560)</f>
        <v/>
      </c>
      <c r="M889" s="24">
        <f>IF(Universe!AH889="","",(Universe!AH889-$B$2561)/$C$2561)</f>
        <v/>
      </c>
      <c r="N889" s="24">
        <f>IF(Universe!AI889="","",(Universe!AI889-$B$2562)/$C$2562)</f>
        <v/>
      </c>
      <c r="O889" s="24">
        <f>0.74*IF(B889="",0,B889)+0.16*IF(C889="",0,C889)+0.1*IF(D889="",0,D889)</f>
        <v/>
      </c>
      <c r="P889" s="24">
        <f>0.35*IF(E889="",0,E889)+0.35*IF(F889="",0,F889)+0.3*IF(G889="",0,G889)</f>
        <v/>
      </c>
      <c r="Q889" s="24">
        <f>0.656*IF(I889="",0,I889)+0.344*IF(H889="",0,H889)</f>
        <v/>
      </c>
      <c r="R889" s="24">
        <f>0.338*IF(J889="",0,J889)+0.662*IF(K889="",0,K889)</f>
        <v/>
      </c>
      <c r="S889" s="24">
        <f>0.38*IF(L889="",0,L889)+0.35*IF(M889="",0,M889)+0.27*IF(N889="",0,N889)</f>
        <v/>
      </c>
      <c r="T889" s="24">
        <f>IF(Universe!S889="","",((Universe!S889-$B$2565)/$C$2565)^3)</f>
        <v/>
      </c>
      <c r="U889" s="24">
        <f>IF(Universe!S889="","",(Universe!S889-$B$2565)/$C$2565)</f>
        <v/>
      </c>
      <c r="V889" s="24">
        <f>IF(Universe!T889="","",(Universe!T889-$B$2566)/$C$2566)</f>
        <v/>
      </c>
      <c r="W889" s="24">
        <f>IF(Universe!U889="","",(Universe!U889-$B$2567)/$C$2567)</f>
        <v/>
      </c>
      <c r="X889" s="24">
        <f>IF(O889="","",(O889-$B$2571)/$C$2571)</f>
        <v/>
      </c>
      <c r="Y889" s="24">
        <f>IF(T889="","",(T889-$B$2576)/$C$2576)</f>
        <v/>
      </c>
      <c r="Z889" s="24">
        <f>IF(Universe!V889="","",(Universe!V889-$B$2568)/$C$2568)</f>
        <v/>
      </c>
      <c r="AA889" s="24">
        <f>IF(P889="","",(P889-$B$2572)/$C$2572)</f>
        <v/>
      </c>
      <c r="AB889" s="24">
        <f>IF(Q889="","",(Q889-$B$2573)/$C$2573)</f>
        <v/>
      </c>
      <c r="AC889" s="24">
        <f>IF(R889="","",(R889-$B$2574)/$C$2574)</f>
        <v/>
      </c>
      <c r="AD889" s="24">
        <f>IF(S889="","",(S889-$B$2575)/$C$2575)</f>
        <v/>
      </c>
      <c r="AE889" s="24">
        <f>IF(Y889="","",Y889-(19.12044933116382+16.522174187581257*U889))</f>
        <v/>
      </c>
      <c r="AF889" s="24">
        <f>IF(X889="","",(X889-(-0.27268023098325006+0.47142105304415904*V889+-0.3189264934812436*U889)--5.286111042926227e-16)/0.7994208745952703)</f>
        <v/>
      </c>
      <c r="AG889" s="24">
        <f>IF(AA889="","",(AA889-(0.5248806186338691+-0.064206457956449*U889)-5.43454825424064e-16)/0.9977404048781155)</f>
        <v/>
      </c>
      <c r="AH889" s="25" t="n">
        <v>-1.796611199811849</v>
      </c>
      <c r="AI889" s="25" t="n">
        <v>0.4305810585532633</v>
      </c>
      <c r="AJ889" s="25" t="n">
        <v>0.1921229004338528</v>
      </c>
      <c r="AK889" s="25" t="n">
        <v>-0.8084978565102794</v>
      </c>
      <c r="AL889" s="25" t="n">
        <v>3.130144191875496</v>
      </c>
      <c r="AM889" s="25" t="n">
        <v>0.9011785201982666</v>
      </c>
      <c r="AN889" s="25" t="n">
        <v>0.6677600011810629</v>
      </c>
      <c r="AO889" s="25" t="n">
        <v>0.1010167902984585</v>
      </c>
      <c r="AP889" s="25" t="n">
        <v>-0.6211832207031858</v>
      </c>
      <c r="AQ889" s="25" t="n">
        <v>-0.5379038878655474</v>
      </c>
    </row>
    <row r="890">
      <c r="A890" s="23">
        <f>Universe!A890</f>
        <v/>
      </c>
      <c r="B890" s="24">
        <f>IF(Universe!W890="","",(Universe!W890-$B$2550)/$C$2550)</f>
        <v/>
      </c>
      <c r="C890" s="24">
        <f>IF(Universe!X890="","",(Universe!X890-$B$2551)/$C$2551)</f>
        <v/>
      </c>
      <c r="D890" s="24">
        <f>IF(Universe!Y890="","",(Universe!Y890-$B$2552)/$C$2552)</f>
        <v/>
      </c>
      <c r="E890" s="24">
        <f>IF(Universe!Z890="","",(Universe!Z890-$B$2553)/$C$2553)</f>
        <v/>
      </c>
      <c r="F890" s="24">
        <f>IF(Universe!AA890="","",(Universe!AA890-$B$2554)/$C$2554)</f>
        <v/>
      </c>
      <c r="G890" s="24">
        <f>IF(Universe!AB890="","",(Universe!AB890-$B$2555)/$C$2555)</f>
        <v/>
      </c>
      <c r="H890" s="24">
        <f>IF(Universe!AC890="","",(Universe!AC890-$B$2556)/$C$2556)</f>
        <v/>
      </c>
      <c r="I890" s="24">
        <f>IF(Universe!AD890="","",(Universe!AD890-$B$2557)/$C$2557)</f>
        <v/>
      </c>
      <c r="J890" s="24">
        <f>IF(Universe!AE890="","",(Universe!AE890-$B$2558)/$C$2558)</f>
        <v/>
      </c>
      <c r="K890" s="24">
        <f>IF(Universe!AF890="","",(Universe!AF890-$B$2559)/$C$2559)</f>
        <v/>
      </c>
      <c r="L890" s="24">
        <f>IF(Universe!AG890="","",(Universe!AG890-$B$2560)/$C$2560)</f>
        <v/>
      </c>
      <c r="M890" s="24">
        <f>IF(Universe!AH890="","",(Universe!AH890-$B$2561)/$C$2561)</f>
        <v/>
      </c>
      <c r="N890" s="24">
        <f>IF(Universe!AI890="","",(Universe!AI890-$B$2562)/$C$2562)</f>
        <v/>
      </c>
      <c r="O890" s="24">
        <f>0.74*IF(B890="",0,B890)+0.16*IF(C890="",0,C890)+0.1*IF(D890="",0,D890)</f>
        <v/>
      </c>
      <c r="P890" s="24">
        <f>0.35*IF(E890="",0,E890)+0.35*IF(F890="",0,F890)+0.3*IF(G890="",0,G890)</f>
        <v/>
      </c>
      <c r="Q890" s="24">
        <f>0.656*IF(I890="",0,I890)+0.344*IF(H890="",0,H890)</f>
        <v/>
      </c>
      <c r="R890" s="24">
        <f>0.338*IF(J890="",0,J890)+0.662*IF(K890="",0,K890)</f>
        <v/>
      </c>
      <c r="S890" s="24">
        <f>0.38*IF(L890="",0,L890)+0.35*IF(M890="",0,M890)+0.27*IF(N890="",0,N890)</f>
        <v/>
      </c>
      <c r="T890" s="24">
        <f>IF(Universe!S890="","",((Universe!S890-$B$2565)/$C$2565)^3)</f>
        <v/>
      </c>
      <c r="U890" s="24">
        <f>IF(Universe!S890="","",(Universe!S890-$B$2565)/$C$2565)</f>
        <v/>
      </c>
      <c r="V890" s="24">
        <f>IF(Universe!T890="","",(Universe!T890-$B$2566)/$C$2566)</f>
        <v/>
      </c>
      <c r="W890" s="24">
        <f>IF(Universe!U890="","",(Universe!U890-$B$2567)/$C$2567)</f>
        <v/>
      </c>
      <c r="X890" s="24">
        <f>IF(O890="","",(O890-$B$2571)/$C$2571)</f>
        <v/>
      </c>
      <c r="Y890" s="24">
        <f>IF(T890="","",(T890-$B$2576)/$C$2576)</f>
        <v/>
      </c>
      <c r="Z890" s="24">
        <f>IF(Universe!V890="","",(Universe!V890-$B$2568)/$C$2568)</f>
        <v/>
      </c>
      <c r="AA890" s="24">
        <f>IF(P890="","",(P890-$B$2572)/$C$2572)</f>
        <v/>
      </c>
      <c r="AB890" s="24">
        <f>IF(Q890="","",(Q890-$B$2573)/$C$2573)</f>
        <v/>
      </c>
      <c r="AC890" s="24">
        <f>IF(R890="","",(R890-$B$2574)/$C$2574)</f>
        <v/>
      </c>
      <c r="AD890" s="24">
        <f>IF(S890="","",(S890-$B$2575)/$C$2575)</f>
        <v/>
      </c>
      <c r="AE890" s="24">
        <f>IF(Y890="","",Y890-(19.12044933116382+16.522174187581257*U890))</f>
        <v/>
      </c>
      <c r="AF890" s="24">
        <f>IF(X890="","",(X890-(-0.27268023098325006+0.47142105304415904*V890+-0.3189264934812436*U890)--5.286111042926227e-16)/0.7994208745952703)</f>
        <v/>
      </c>
      <c r="AG890" s="24">
        <f>IF(AA890="","",(AA890-(0.5248806186338691+-0.064206457956449*U890)-5.43454825424064e-16)/0.9977404048781155)</f>
        <v/>
      </c>
      <c r="AH890" s="25" t="n">
        <v>-2.516822448442573</v>
      </c>
      <c r="AI890" s="25" t="n">
        <v>0.203239779817801</v>
      </c>
      <c r="AJ890" s="25" t="n">
        <v>-0.2417129984715822</v>
      </c>
      <c r="AK890" s="25" t="n">
        <v>-0.8394355196744918</v>
      </c>
      <c r="AL890" s="25" t="n">
        <v>3.35466708603434</v>
      </c>
      <c r="AM890" s="25" t="n">
        <v>1.302307700091377</v>
      </c>
      <c r="AN890" s="25" t="n">
        <v>-0.3128529520736525</v>
      </c>
      <c r="AO890" s="25" t="n">
        <v>0.1096514929852863</v>
      </c>
      <c r="AP890" s="25" t="n">
        <v>-0.2820402426435532</v>
      </c>
      <c r="AQ890" s="25" t="n">
        <v>-0.5142547100357333</v>
      </c>
    </row>
    <row r="891">
      <c r="A891" s="23">
        <f>Universe!A891</f>
        <v/>
      </c>
      <c r="B891" s="24">
        <f>IF(Universe!W891="","",(Universe!W891-$B$2550)/$C$2550)</f>
        <v/>
      </c>
      <c r="C891" s="24">
        <f>IF(Universe!X891="","",(Universe!X891-$B$2551)/$C$2551)</f>
        <v/>
      </c>
      <c r="D891" s="24">
        <f>IF(Universe!Y891="","",(Universe!Y891-$B$2552)/$C$2552)</f>
        <v/>
      </c>
      <c r="E891" s="24">
        <f>IF(Universe!Z891="","",(Universe!Z891-$B$2553)/$C$2553)</f>
        <v/>
      </c>
      <c r="F891" s="24">
        <f>IF(Universe!AA891="","",(Universe!AA891-$B$2554)/$C$2554)</f>
        <v/>
      </c>
      <c r="G891" s="24">
        <f>IF(Universe!AB891="","",(Universe!AB891-$B$2555)/$C$2555)</f>
        <v/>
      </c>
      <c r="H891" s="24">
        <f>IF(Universe!AC891="","",(Universe!AC891-$B$2556)/$C$2556)</f>
        <v/>
      </c>
      <c r="I891" s="24">
        <f>IF(Universe!AD891="","",(Universe!AD891-$B$2557)/$C$2557)</f>
        <v/>
      </c>
      <c r="J891" s="24">
        <f>IF(Universe!AE891="","",(Universe!AE891-$B$2558)/$C$2558)</f>
        <v/>
      </c>
      <c r="K891" s="24">
        <f>IF(Universe!AF891="","",(Universe!AF891-$B$2559)/$C$2559)</f>
        <v/>
      </c>
      <c r="L891" s="24">
        <f>IF(Universe!AG891="","",(Universe!AG891-$B$2560)/$C$2560)</f>
        <v/>
      </c>
      <c r="M891" s="24">
        <f>IF(Universe!AH891="","",(Universe!AH891-$B$2561)/$C$2561)</f>
        <v/>
      </c>
      <c r="N891" s="24">
        <f>IF(Universe!AI891="","",(Universe!AI891-$B$2562)/$C$2562)</f>
        <v/>
      </c>
      <c r="O891" s="24">
        <f>0.74*IF(B891="",0,B891)+0.16*IF(C891="",0,C891)+0.1*IF(D891="",0,D891)</f>
        <v/>
      </c>
      <c r="P891" s="24">
        <f>0.35*IF(E891="",0,E891)+0.35*IF(F891="",0,F891)+0.3*IF(G891="",0,G891)</f>
        <v/>
      </c>
      <c r="Q891" s="24">
        <f>0.656*IF(I891="",0,I891)+0.344*IF(H891="",0,H891)</f>
        <v/>
      </c>
      <c r="R891" s="24">
        <f>0.338*IF(J891="",0,J891)+0.662*IF(K891="",0,K891)</f>
        <v/>
      </c>
      <c r="S891" s="24">
        <f>0.38*IF(L891="",0,L891)+0.35*IF(M891="",0,M891)+0.27*IF(N891="",0,N891)</f>
        <v/>
      </c>
      <c r="T891" s="24">
        <f>IF(Universe!S891="","",((Universe!S891-$B$2565)/$C$2565)^3)</f>
        <v/>
      </c>
      <c r="U891" s="24">
        <f>IF(Universe!S891="","",(Universe!S891-$B$2565)/$C$2565)</f>
        <v/>
      </c>
      <c r="V891" s="24">
        <f>IF(Universe!T891="","",(Universe!T891-$B$2566)/$C$2566)</f>
        <v/>
      </c>
      <c r="W891" s="24">
        <f>IF(Universe!U891="","",(Universe!U891-$B$2567)/$C$2567)</f>
        <v/>
      </c>
      <c r="X891" s="24">
        <f>IF(O891="","",(O891-$B$2571)/$C$2571)</f>
        <v/>
      </c>
      <c r="Y891" s="24">
        <f>IF(T891="","",(T891-$B$2576)/$C$2576)</f>
        <v/>
      </c>
      <c r="Z891" s="24">
        <f>IF(Universe!V891="","",(Universe!V891-$B$2568)/$C$2568)</f>
        <v/>
      </c>
      <c r="AA891" s="24">
        <f>IF(P891="","",(P891-$B$2572)/$C$2572)</f>
        <v/>
      </c>
      <c r="AB891" s="24">
        <f>IF(Q891="","",(Q891-$B$2573)/$C$2573)</f>
        <v/>
      </c>
      <c r="AC891" s="24">
        <f>IF(R891="","",(R891-$B$2574)/$C$2574)</f>
        <v/>
      </c>
      <c r="AD891" s="24">
        <f>IF(S891="","",(S891-$B$2575)/$C$2575)</f>
        <v/>
      </c>
      <c r="AE891" s="24">
        <f>IF(Y891="","",Y891-(19.12044933116382+16.522174187581257*U891))</f>
        <v/>
      </c>
      <c r="AF891" s="24">
        <f>IF(X891="","",(X891-(-0.27268023098325006+0.47142105304415904*V891+-0.3189264934812436*U891)--5.286111042926227e-16)/0.7994208745952703)</f>
        <v/>
      </c>
      <c r="AG891" s="24">
        <f>IF(AA891="","",(AA891-(0.5248806186338691+-0.064206457956449*U891)-5.43454825424064e-16)/0.9977404048781155)</f>
        <v/>
      </c>
      <c r="AH891" s="25" t="n">
        <v>-1.166009990669532</v>
      </c>
      <c r="AI891" s="25" t="n">
        <v>-0.0602744700275849</v>
      </c>
      <c r="AJ891" s="25" t="n">
        <v>-1.007628020500517</v>
      </c>
      <c r="AK891" s="25" t="n">
        <v>0.5501686860048016</v>
      </c>
      <c r="AL891" s="25" t="n">
        <v>2.336775951971052</v>
      </c>
      <c r="AM891" s="25" t="n">
        <v>-0.3770585639412608</v>
      </c>
      <c r="AN891" s="25" t="n">
        <v>0.3998660169620907</v>
      </c>
      <c r="AO891" s="25" t="n">
        <v>-0.0598132820071465</v>
      </c>
      <c r="AP891" s="25" t="n">
        <v>-0.0129457735648378</v>
      </c>
      <c r="AQ891" s="25" t="n">
        <v>2.394427615237765</v>
      </c>
    </row>
    <row r="892">
      <c r="A892" s="23">
        <f>Universe!A892</f>
        <v/>
      </c>
      <c r="B892" s="24">
        <f>IF(Universe!W892="","",(Universe!W892-$B$2550)/$C$2550)</f>
        <v/>
      </c>
      <c r="C892" s="24">
        <f>IF(Universe!X892="","",(Universe!X892-$B$2551)/$C$2551)</f>
        <v/>
      </c>
      <c r="D892" s="24">
        <f>IF(Universe!Y892="","",(Universe!Y892-$B$2552)/$C$2552)</f>
        <v/>
      </c>
      <c r="E892" s="24">
        <f>IF(Universe!Z892="","",(Universe!Z892-$B$2553)/$C$2553)</f>
        <v/>
      </c>
      <c r="F892" s="24">
        <f>IF(Universe!AA892="","",(Universe!AA892-$B$2554)/$C$2554)</f>
        <v/>
      </c>
      <c r="G892" s="24">
        <f>IF(Universe!AB892="","",(Universe!AB892-$B$2555)/$C$2555)</f>
        <v/>
      </c>
      <c r="H892" s="24">
        <f>IF(Universe!AC892="","",(Universe!AC892-$B$2556)/$C$2556)</f>
        <v/>
      </c>
      <c r="I892" s="24">
        <f>IF(Universe!AD892="","",(Universe!AD892-$B$2557)/$C$2557)</f>
        <v/>
      </c>
      <c r="J892" s="24">
        <f>IF(Universe!AE892="","",(Universe!AE892-$B$2558)/$C$2558)</f>
        <v/>
      </c>
      <c r="K892" s="24">
        <f>IF(Universe!AF892="","",(Universe!AF892-$B$2559)/$C$2559)</f>
        <v/>
      </c>
      <c r="L892" s="24">
        <f>IF(Universe!AG892="","",(Universe!AG892-$B$2560)/$C$2560)</f>
        <v/>
      </c>
      <c r="M892" s="24">
        <f>IF(Universe!AH892="","",(Universe!AH892-$B$2561)/$C$2561)</f>
        <v/>
      </c>
      <c r="N892" s="24">
        <f>IF(Universe!AI892="","",(Universe!AI892-$B$2562)/$C$2562)</f>
        <v/>
      </c>
      <c r="O892" s="24">
        <f>0.74*IF(B892="",0,B892)+0.16*IF(C892="",0,C892)+0.1*IF(D892="",0,D892)</f>
        <v/>
      </c>
      <c r="P892" s="24">
        <f>0.35*IF(E892="",0,E892)+0.35*IF(F892="",0,F892)+0.3*IF(G892="",0,G892)</f>
        <v/>
      </c>
      <c r="Q892" s="24">
        <f>0.656*IF(I892="",0,I892)+0.344*IF(H892="",0,H892)</f>
        <v/>
      </c>
      <c r="R892" s="24">
        <f>0.338*IF(J892="",0,J892)+0.662*IF(K892="",0,K892)</f>
        <v/>
      </c>
      <c r="S892" s="24">
        <f>0.38*IF(L892="",0,L892)+0.35*IF(M892="",0,M892)+0.27*IF(N892="",0,N892)</f>
        <v/>
      </c>
      <c r="T892" s="24">
        <f>IF(Universe!S892="","",((Universe!S892-$B$2565)/$C$2565)^3)</f>
        <v/>
      </c>
      <c r="U892" s="24">
        <f>IF(Universe!S892="","",(Universe!S892-$B$2565)/$C$2565)</f>
        <v/>
      </c>
      <c r="V892" s="24">
        <f>IF(Universe!T892="","",(Universe!T892-$B$2566)/$C$2566)</f>
        <v/>
      </c>
      <c r="W892" s="24">
        <f>IF(Universe!U892="","",(Universe!U892-$B$2567)/$C$2567)</f>
        <v/>
      </c>
      <c r="X892" s="24">
        <f>IF(O892="","",(O892-$B$2571)/$C$2571)</f>
        <v/>
      </c>
      <c r="Y892" s="24">
        <f>IF(T892="","",(T892-$B$2576)/$C$2576)</f>
        <v/>
      </c>
      <c r="Z892" s="24">
        <f>IF(Universe!V892="","",(Universe!V892-$B$2568)/$C$2568)</f>
        <v/>
      </c>
      <c r="AA892" s="24">
        <f>IF(P892="","",(P892-$B$2572)/$C$2572)</f>
        <v/>
      </c>
      <c r="AB892" s="24">
        <f>IF(Q892="","",(Q892-$B$2573)/$C$2573)</f>
        <v/>
      </c>
      <c r="AC892" s="24">
        <f>IF(R892="","",(R892-$B$2574)/$C$2574)</f>
        <v/>
      </c>
      <c r="AD892" s="24">
        <f>IF(S892="","",(S892-$B$2575)/$C$2575)</f>
        <v/>
      </c>
      <c r="AE892" s="24">
        <f>IF(Y892="","",Y892-(19.12044933116382+16.522174187581257*U892))</f>
        <v/>
      </c>
      <c r="AF892" s="24">
        <f>IF(X892="","",(X892-(-0.27268023098325006+0.47142105304415904*V892+-0.3189264934812436*U892)--5.286111042926227e-16)/0.7994208745952703)</f>
        <v/>
      </c>
      <c r="AG892" s="24">
        <f>IF(AA892="","",(AA892-(0.5248806186338691+-0.064206457956449*U892)-5.43454825424064e-16)/0.9977404048781155)</f>
        <v/>
      </c>
      <c r="AH892" s="25" t="n">
        <v>-3.111641364117983</v>
      </c>
      <c r="AI892" s="25" t="n">
        <v>0.085491024006127</v>
      </c>
      <c r="AJ892" s="25" t="n">
        <v>-0.203971137876301</v>
      </c>
      <c r="AK892" s="25" t="n">
        <v>-0.0458341981292477</v>
      </c>
      <c r="AL892" s="25" t="n">
        <v>2.797508009639437</v>
      </c>
      <c r="AM892" s="25" t="n">
        <v>0.2113995756140436</v>
      </c>
      <c r="AN892" s="25" t="n">
        <v>0.4353376519356997</v>
      </c>
      <c r="AO892" s="25" t="n">
        <v>-0.0405843955152996</v>
      </c>
      <c r="AP892" s="25" t="n">
        <v>-0.0062632879162263</v>
      </c>
      <c r="AQ892" s="25" t="n">
        <v>-0.4262765477250356</v>
      </c>
    </row>
    <row r="893">
      <c r="A893" s="23">
        <f>Universe!A893</f>
        <v/>
      </c>
      <c r="B893" s="24">
        <f>IF(Universe!W893="","",(Universe!W893-$B$2550)/$C$2550)</f>
        <v/>
      </c>
      <c r="C893" s="24">
        <f>IF(Universe!X893="","",(Universe!X893-$B$2551)/$C$2551)</f>
        <v/>
      </c>
      <c r="D893" s="24">
        <f>IF(Universe!Y893="","",(Universe!Y893-$B$2552)/$C$2552)</f>
        <v/>
      </c>
      <c r="E893" s="24">
        <f>IF(Universe!Z893="","",(Universe!Z893-$B$2553)/$C$2553)</f>
        <v/>
      </c>
      <c r="F893" s="24">
        <f>IF(Universe!AA893="","",(Universe!AA893-$B$2554)/$C$2554)</f>
        <v/>
      </c>
      <c r="G893" s="24">
        <f>IF(Universe!AB893="","",(Universe!AB893-$B$2555)/$C$2555)</f>
        <v/>
      </c>
      <c r="H893" s="24">
        <f>IF(Universe!AC893="","",(Universe!AC893-$B$2556)/$C$2556)</f>
        <v/>
      </c>
      <c r="I893" s="24">
        <f>IF(Universe!AD893="","",(Universe!AD893-$B$2557)/$C$2557)</f>
        <v/>
      </c>
      <c r="J893" s="24">
        <f>IF(Universe!AE893="","",(Universe!AE893-$B$2558)/$C$2558)</f>
        <v/>
      </c>
      <c r="K893" s="24">
        <f>IF(Universe!AF893="","",(Universe!AF893-$B$2559)/$C$2559)</f>
        <v/>
      </c>
      <c r="L893" s="24">
        <f>IF(Universe!AG893="","",(Universe!AG893-$B$2560)/$C$2560)</f>
        <v/>
      </c>
      <c r="M893" s="24">
        <f>IF(Universe!AH893="","",(Universe!AH893-$B$2561)/$C$2561)</f>
        <v/>
      </c>
      <c r="N893" s="24">
        <f>IF(Universe!AI893="","",(Universe!AI893-$B$2562)/$C$2562)</f>
        <v/>
      </c>
      <c r="O893" s="24">
        <f>0.74*IF(B893="",0,B893)+0.16*IF(C893="",0,C893)+0.1*IF(D893="",0,D893)</f>
        <v/>
      </c>
      <c r="P893" s="24">
        <f>0.35*IF(E893="",0,E893)+0.35*IF(F893="",0,F893)+0.3*IF(G893="",0,G893)</f>
        <v/>
      </c>
      <c r="Q893" s="24">
        <f>0.656*IF(I893="",0,I893)+0.344*IF(H893="",0,H893)</f>
        <v/>
      </c>
      <c r="R893" s="24">
        <f>0.338*IF(J893="",0,J893)+0.662*IF(K893="",0,K893)</f>
        <v/>
      </c>
      <c r="S893" s="24">
        <f>0.38*IF(L893="",0,L893)+0.35*IF(M893="",0,M893)+0.27*IF(N893="",0,N893)</f>
        <v/>
      </c>
      <c r="T893" s="24">
        <f>IF(Universe!S893="","",((Universe!S893-$B$2565)/$C$2565)^3)</f>
        <v/>
      </c>
      <c r="U893" s="24">
        <f>IF(Universe!S893="","",(Universe!S893-$B$2565)/$C$2565)</f>
        <v/>
      </c>
      <c r="V893" s="24">
        <f>IF(Universe!T893="","",(Universe!T893-$B$2566)/$C$2566)</f>
        <v/>
      </c>
      <c r="W893" s="24">
        <f>IF(Universe!U893="","",(Universe!U893-$B$2567)/$C$2567)</f>
        <v/>
      </c>
      <c r="X893" s="24">
        <f>IF(O893="","",(O893-$B$2571)/$C$2571)</f>
        <v/>
      </c>
      <c r="Y893" s="24">
        <f>IF(T893="","",(T893-$B$2576)/$C$2576)</f>
        <v/>
      </c>
      <c r="Z893" s="24">
        <f>IF(Universe!V893="","",(Universe!V893-$B$2568)/$C$2568)</f>
        <v/>
      </c>
      <c r="AA893" s="24">
        <f>IF(P893="","",(P893-$B$2572)/$C$2572)</f>
        <v/>
      </c>
      <c r="AB893" s="24">
        <f>IF(Q893="","",(Q893-$B$2573)/$C$2573)</f>
        <v/>
      </c>
      <c r="AC893" s="24">
        <f>IF(R893="","",(R893-$B$2574)/$C$2574)</f>
        <v/>
      </c>
      <c r="AD893" s="24">
        <f>IF(S893="","",(S893-$B$2575)/$C$2575)</f>
        <v/>
      </c>
      <c r="AE893" s="24">
        <f>IF(Y893="","",Y893-(19.12044933116382+16.522174187581257*U893))</f>
        <v/>
      </c>
      <c r="AF893" s="24">
        <f>IF(X893="","",(X893-(-0.27268023098325006+0.47142105304415904*V893+-0.3189264934812436*U893)--5.286111042926227e-16)/0.7994208745952703)</f>
        <v/>
      </c>
      <c r="AG893" s="24">
        <f>IF(AA893="","",(AA893-(0.5248806186338691+-0.064206457956449*U893)-5.43454825424064e-16)/0.9977404048781155)</f>
        <v/>
      </c>
      <c r="AH893" s="25" t="n">
        <v>-2.821783171556519</v>
      </c>
      <c r="AI893" s="25" t="n">
        <v>-0.7324628268685556</v>
      </c>
      <c r="AJ893" s="25" t="n">
        <v>-0.5953349770648617</v>
      </c>
      <c r="AK893" s="25" t="n">
        <v>-0.5579075515072693</v>
      </c>
      <c r="AL893" s="25" t="n">
        <v>3.164519680590221</v>
      </c>
      <c r="AM893" s="25" t="n">
        <v>1.547697807757465</v>
      </c>
      <c r="AN893" s="25" t="n">
        <v>-0.8080022635585118</v>
      </c>
      <c r="AO893" s="25" t="n">
        <v>0.0047879450081654</v>
      </c>
      <c r="AP893" s="25" t="n">
        <v>0.7468873104486577</v>
      </c>
      <c r="AQ893" s="25" t="n">
        <v>-0.3466329353026148</v>
      </c>
    </row>
    <row r="894">
      <c r="A894" s="23">
        <f>Universe!A894</f>
        <v/>
      </c>
      <c r="B894" s="24">
        <f>IF(Universe!W894="","",(Universe!W894-$B$2550)/$C$2550)</f>
        <v/>
      </c>
      <c r="C894" s="24">
        <f>IF(Universe!X894="","",(Universe!X894-$B$2551)/$C$2551)</f>
        <v/>
      </c>
      <c r="D894" s="24">
        <f>IF(Universe!Y894="","",(Universe!Y894-$B$2552)/$C$2552)</f>
        <v/>
      </c>
      <c r="E894" s="24">
        <f>IF(Universe!Z894="","",(Universe!Z894-$B$2553)/$C$2553)</f>
        <v/>
      </c>
      <c r="F894" s="24">
        <f>IF(Universe!AA894="","",(Universe!AA894-$B$2554)/$C$2554)</f>
        <v/>
      </c>
      <c r="G894" s="24">
        <f>IF(Universe!AB894="","",(Universe!AB894-$B$2555)/$C$2555)</f>
        <v/>
      </c>
      <c r="H894" s="24">
        <f>IF(Universe!AC894="","",(Universe!AC894-$B$2556)/$C$2556)</f>
        <v/>
      </c>
      <c r="I894" s="24">
        <f>IF(Universe!AD894="","",(Universe!AD894-$B$2557)/$C$2557)</f>
        <v/>
      </c>
      <c r="J894" s="24">
        <f>IF(Universe!AE894="","",(Universe!AE894-$B$2558)/$C$2558)</f>
        <v/>
      </c>
      <c r="K894" s="24">
        <f>IF(Universe!AF894="","",(Universe!AF894-$B$2559)/$C$2559)</f>
        <v/>
      </c>
      <c r="L894" s="24">
        <f>IF(Universe!AG894="","",(Universe!AG894-$B$2560)/$C$2560)</f>
        <v/>
      </c>
      <c r="M894" s="24">
        <f>IF(Universe!AH894="","",(Universe!AH894-$B$2561)/$C$2561)</f>
        <v/>
      </c>
      <c r="N894" s="24">
        <f>IF(Universe!AI894="","",(Universe!AI894-$B$2562)/$C$2562)</f>
        <v/>
      </c>
      <c r="O894" s="24">
        <f>0.74*IF(B894="",0,B894)+0.16*IF(C894="",0,C894)+0.1*IF(D894="",0,D894)</f>
        <v/>
      </c>
      <c r="P894" s="24">
        <f>0.35*IF(E894="",0,E894)+0.35*IF(F894="",0,F894)+0.3*IF(G894="",0,G894)</f>
        <v/>
      </c>
      <c r="Q894" s="24">
        <f>0.656*IF(I894="",0,I894)+0.344*IF(H894="",0,H894)</f>
        <v/>
      </c>
      <c r="R894" s="24">
        <f>0.338*IF(J894="",0,J894)+0.662*IF(K894="",0,K894)</f>
        <v/>
      </c>
      <c r="S894" s="24">
        <f>0.38*IF(L894="",0,L894)+0.35*IF(M894="",0,M894)+0.27*IF(N894="",0,N894)</f>
        <v/>
      </c>
      <c r="T894" s="24">
        <f>IF(Universe!S894="","",((Universe!S894-$B$2565)/$C$2565)^3)</f>
        <v/>
      </c>
      <c r="U894" s="24">
        <f>IF(Universe!S894="","",(Universe!S894-$B$2565)/$C$2565)</f>
        <v/>
      </c>
      <c r="V894" s="24">
        <f>IF(Universe!T894="","",(Universe!T894-$B$2566)/$C$2566)</f>
        <v/>
      </c>
      <c r="W894" s="24">
        <f>IF(Universe!U894="","",(Universe!U894-$B$2567)/$C$2567)</f>
        <v/>
      </c>
      <c r="X894" s="24">
        <f>IF(O894="","",(O894-$B$2571)/$C$2571)</f>
        <v/>
      </c>
      <c r="Y894" s="24">
        <f>IF(T894="","",(T894-$B$2576)/$C$2576)</f>
        <v/>
      </c>
      <c r="Z894" s="24">
        <f>IF(Universe!V894="","",(Universe!V894-$B$2568)/$C$2568)</f>
        <v/>
      </c>
      <c r="AA894" s="24">
        <f>IF(P894="","",(P894-$B$2572)/$C$2572)</f>
        <v/>
      </c>
      <c r="AB894" s="24">
        <f>IF(Q894="","",(Q894-$B$2573)/$C$2573)</f>
        <v/>
      </c>
      <c r="AC894" s="24">
        <f>IF(R894="","",(R894-$B$2574)/$C$2574)</f>
        <v/>
      </c>
      <c r="AD894" s="24">
        <f>IF(S894="","",(S894-$B$2575)/$C$2575)</f>
        <v/>
      </c>
      <c r="AE894" s="24">
        <f>IF(Y894="","",Y894-(19.12044933116382+16.522174187581257*U894))</f>
        <v/>
      </c>
      <c r="AF894" s="24">
        <f>IF(X894="","",(X894-(-0.27268023098325006+0.47142105304415904*V894+-0.3189264934812436*U894)--5.286111042926227e-16)/0.7994208745952703)</f>
        <v/>
      </c>
      <c r="AG894" s="24">
        <f>IF(AA894="","",(AA894-(0.5248806186338691+-0.064206457956449*U894)-5.43454825424064e-16)/0.9977404048781155)</f>
        <v/>
      </c>
      <c r="AH894" s="25" t="n">
        <v>-3.494038555895293</v>
      </c>
      <c r="AI894" s="25" t="n">
        <v>0.7328999183745841</v>
      </c>
      <c r="AJ894" s="25" t="n">
        <v>-0.4777162079209268</v>
      </c>
      <c r="AK894" s="25" t="n">
        <v>0.5337275578362844</v>
      </c>
      <c r="AL894" s="25" t="n">
        <v>2.003460691669851</v>
      </c>
      <c r="AM894" s="25" t="n">
        <v>1.042838103084875</v>
      </c>
      <c r="AN894" s="25" t="n">
        <v>0.5001813899366747</v>
      </c>
      <c r="AO894" s="25" t="n">
        <v>-0.7056161591135602</v>
      </c>
      <c r="AP894" s="25" t="n">
        <v>0.0924961459633523</v>
      </c>
      <c r="AQ894" s="25" t="n">
        <v>2.929967056807766</v>
      </c>
    </row>
    <row r="895">
      <c r="A895" s="23">
        <f>Universe!A895</f>
        <v/>
      </c>
      <c r="B895" s="24">
        <f>IF(Universe!W895="","",(Universe!W895-$B$2550)/$C$2550)</f>
        <v/>
      </c>
      <c r="C895" s="24">
        <f>IF(Universe!X895="","",(Universe!X895-$B$2551)/$C$2551)</f>
        <v/>
      </c>
      <c r="D895" s="24">
        <f>IF(Universe!Y895="","",(Universe!Y895-$B$2552)/$C$2552)</f>
        <v/>
      </c>
      <c r="E895" s="24">
        <f>IF(Universe!Z895="","",(Universe!Z895-$B$2553)/$C$2553)</f>
        <v/>
      </c>
      <c r="F895" s="24">
        <f>IF(Universe!AA895="","",(Universe!AA895-$B$2554)/$C$2554)</f>
        <v/>
      </c>
      <c r="G895" s="24">
        <f>IF(Universe!AB895="","",(Universe!AB895-$B$2555)/$C$2555)</f>
        <v/>
      </c>
      <c r="H895" s="24">
        <f>IF(Universe!AC895="","",(Universe!AC895-$B$2556)/$C$2556)</f>
        <v/>
      </c>
      <c r="I895" s="24">
        <f>IF(Universe!AD895="","",(Universe!AD895-$B$2557)/$C$2557)</f>
        <v/>
      </c>
      <c r="J895" s="24">
        <f>IF(Universe!AE895="","",(Universe!AE895-$B$2558)/$C$2558)</f>
        <v/>
      </c>
      <c r="K895" s="24">
        <f>IF(Universe!AF895="","",(Universe!AF895-$B$2559)/$C$2559)</f>
        <v/>
      </c>
      <c r="L895" s="24">
        <f>IF(Universe!AG895="","",(Universe!AG895-$B$2560)/$C$2560)</f>
        <v/>
      </c>
      <c r="M895" s="24">
        <f>IF(Universe!AH895="","",(Universe!AH895-$B$2561)/$C$2561)</f>
        <v/>
      </c>
      <c r="N895" s="24">
        <f>IF(Universe!AI895="","",(Universe!AI895-$B$2562)/$C$2562)</f>
        <v/>
      </c>
      <c r="O895" s="24">
        <f>0.74*IF(B895="",0,B895)+0.16*IF(C895="",0,C895)+0.1*IF(D895="",0,D895)</f>
        <v/>
      </c>
      <c r="P895" s="24">
        <f>0.35*IF(E895="",0,E895)+0.35*IF(F895="",0,F895)+0.3*IF(G895="",0,G895)</f>
        <v/>
      </c>
      <c r="Q895" s="24">
        <f>0.656*IF(I895="",0,I895)+0.344*IF(H895="",0,H895)</f>
        <v/>
      </c>
      <c r="R895" s="24">
        <f>0.338*IF(J895="",0,J895)+0.662*IF(K895="",0,K895)</f>
        <v/>
      </c>
      <c r="S895" s="24">
        <f>0.38*IF(L895="",0,L895)+0.35*IF(M895="",0,M895)+0.27*IF(N895="",0,N895)</f>
        <v/>
      </c>
      <c r="T895" s="24">
        <f>IF(Universe!S895="","",((Universe!S895-$B$2565)/$C$2565)^3)</f>
        <v/>
      </c>
      <c r="U895" s="24">
        <f>IF(Universe!S895="","",(Universe!S895-$B$2565)/$C$2565)</f>
        <v/>
      </c>
      <c r="V895" s="24">
        <f>IF(Universe!T895="","",(Universe!T895-$B$2566)/$C$2566)</f>
        <v/>
      </c>
      <c r="W895" s="24">
        <f>IF(Universe!U895="","",(Universe!U895-$B$2567)/$C$2567)</f>
        <v/>
      </c>
      <c r="X895" s="24">
        <f>IF(O895="","",(O895-$B$2571)/$C$2571)</f>
        <v/>
      </c>
      <c r="Y895" s="24">
        <f>IF(T895="","",(T895-$B$2576)/$C$2576)</f>
        <v/>
      </c>
      <c r="Z895" s="24">
        <f>IF(Universe!V895="","",(Universe!V895-$B$2568)/$C$2568)</f>
        <v/>
      </c>
      <c r="AA895" s="24">
        <f>IF(P895="","",(P895-$B$2572)/$C$2572)</f>
        <v/>
      </c>
      <c r="AB895" s="24">
        <f>IF(Q895="","",(Q895-$B$2573)/$C$2573)</f>
        <v/>
      </c>
      <c r="AC895" s="24">
        <f>IF(R895="","",(R895-$B$2574)/$C$2574)</f>
        <v/>
      </c>
      <c r="AD895" s="24">
        <f>IF(S895="","",(S895-$B$2575)/$C$2575)</f>
        <v/>
      </c>
      <c r="AE895" s="24">
        <f>IF(Y895="","",Y895-(19.12044933116382+16.522174187581257*U895))</f>
        <v/>
      </c>
      <c r="AF895" s="24">
        <f>IF(X895="","",(X895-(-0.27268023098325006+0.47142105304415904*V895+-0.3189264934812436*U895)--5.286111042926227e-16)/0.7994208745952703)</f>
        <v/>
      </c>
      <c r="AG895" s="24">
        <f>IF(AA895="","",(AA895-(0.5248806186338691+-0.064206457956449*U895)-5.43454825424064e-16)/0.9977404048781155)</f>
        <v/>
      </c>
      <c r="AH895" s="25" t="n">
        <v>-1.072681645034964</v>
      </c>
      <c r="AI895" s="25" t="n">
        <v>-0.6856608312335639</v>
      </c>
      <c r="AJ895" s="25" t="n">
        <v>-0.3261696976241461</v>
      </c>
      <c r="AK895" s="25" t="n">
        <v>0.1486283370649518</v>
      </c>
      <c r="AL895" s="25" t="n">
        <v>2.1844992747332</v>
      </c>
      <c r="AM895" s="25" t="n">
        <v>0.2341056519398509</v>
      </c>
      <c r="AN895" s="25" t="n">
        <v>-0.6150330252407538</v>
      </c>
      <c r="AO895" s="25" t="n">
        <v>-0.1496903871901986</v>
      </c>
      <c r="AP895" s="25" t="n">
        <v>-0.3032170837057611</v>
      </c>
      <c r="AQ895" s="25" t="n">
        <v>0.2422736546881718</v>
      </c>
    </row>
    <row r="896">
      <c r="A896" s="23">
        <f>Universe!A896</f>
        <v/>
      </c>
      <c r="B896" s="24">
        <f>IF(Universe!W896="","",(Universe!W896-$B$2550)/$C$2550)</f>
        <v/>
      </c>
      <c r="C896" s="24">
        <f>IF(Universe!X896="","",(Universe!X896-$B$2551)/$C$2551)</f>
        <v/>
      </c>
      <c r="D896" s="24">
        <f>IF(Universe!Y896="","",(Universe!Y896-$B$2552)/$C$2552)</f>
        <v/>
      </c>
      <c r="E896" s="24">
        <f>IF(Universe!Z896="","",(Universe!Z896-$B$2553)/$C$2553)</f>
        <v/>
      </c>
      <c r="F896" s="24">
        <f>IF(Universe!AA896="","",(Universe!AA896-$B$2554)/$C$2554)</f>
        <v/>
      </c>
      <c r="G896" s="24">
        <f>IF(Universe!AB896="","",(Universe!AB896-$B$2555)/$C$2555)</f>
        <v/>
      </c>
      <c r="H896" s="24">
        <f>IF(Universe!AC896="","",(Universe!AC896-$B$2556)/$C$2556)</f>
        <v/>
      </c>
      <c r="I896" s="24">
        <f>IF(Universe!AD896="","",(Universe!AD896-$B$2557)/$C$2557)</f>
        <v/>
      </c>
      <c r="J896" s="24">
        <f>IF(Universe!AE896="","",(Universe!AE896-$B$2558)/$C$2558)</f>
        <v/>
      </c>
      <c r="K896" s="24">
        <f>IF(Universe!AF896="","",(Universe!AF896-$B$2559)/$C$2559)</f>
        <v/>
      </c>
      <c r="L896" s="24">
        <f>IF(Universe!AG896="","",(Universe!AG896-$B$2560)/$C$2560)</f>
        <v/>
      </c>
      <c r="M896" s="24">
        <f>IF(Universe!AH896="","",(Universe!AH896-$B$2561)/$C$2561)</f>
        <v/>
      </c>
      <c r="N896" s="24">
        <f>IF(Universe!AI896="","",(Universe!AI896-$B$2562)/$C$2562)</f>
        <v/>
      </c>
      <c r="O896" s="24">
        <f>0.74*IF(B896="",0,B896)+0.16*IF(C896="",0,C896)+0.1*IF(D896="",0,D896)</f>
        <v/>
      </c>
      <c r="P896" s="24">
        <f>0.35*IF(E896="",0,E896)+0.35*IF(F896="",0,F896)+0.3*IF(G896="",0,G896)</f>
        <v/>
      </c>
      <c r="Q896" s="24">
        <f>0.656*IF(I896="",0,I896)+0.344*IF(H896="",0,H896)</f>
        <v/>
      </c>
      <c r="R896" s="24">
        <f>0.338*IF(J896="",0,J896)+0.662*IF(K896="",0,K896)</f>
        <v/>
      </c>
      <c r="S896" s="24">
        <f>0.38*IF(L896="",0,L896)+0.35*IF(M896="",0,M896)+0.27*IF(N896="",0,N896)</f>
        <v/>
      </c>
      <c r="T896" s="24">
        <f>IF(Universe!S896="","",((Universe!S896-$B$2565)/$C$2565)^3)</f>
        <v/>
      </c>
      <c r="U896" s="24">
        <f>IF(Universe!S896="","",(Universe!S896-$B$2565)/$C$2565)</f>
        <v/>
      </c>
      <c r="V896" s="24">
        <f>IF(Universe!T896="","",(Universe!T896-$B$2566)/$C$2566)</f>
        <v/>
      </c>
      <c r="W896" s="24">
        <f>IF(Universe!U896="","",(Universe!U896-$B$2567)/$C$2567)</f>
        <v/>
      </c>
      <c r="X896" s="24">
        <f>IF(O896="","",(O896-$B$2571)/$C$2571)</f>
        <v/>
      </c>
      <c r="Y896" s="24">
        <f>IF(T896="","",(T896-$B$2576)/$C$2576)</f>
        <v/>
      </c>
      <c r="Z896" s="24">
        <f>IF(Universe!V896="","",(Universe!V896-$B$2568)/$C$2568)</f>
        <v/>
      </c>
      <c r="AA896" s="24">
        <f>IF(P896="","",(P896-$B$2572)/$C$2572)</f>
        <v/>
      </c>
      <c r="AB896" s="24">
        <f>IF(Q896="","",(Q896-$B$2573)/$C$2573)</f>
        <v/>
      </c>
      <c r="AC896" s="24">
        <f>IF(R896="","",(R896-$B$2574)/$C$2574)</f>
        <v/>
      </c>
      <c r="AD896" s="24">
        <f>IF(S896="","",(S896-$B$2575)/$C$2575)</f>
        <v/>
      </c>
      <c r="AE896" s="24">
        <f>IF(Y896="","",Y896-(19.12044933116382+16.522174187581257*U896))</f>
        <v/>
      </c>
      <c r="AF896" s="24">
        <f>IF(X896="","",(X896-(-0.27268023098325006+0.47142105304415904*V896+-0.3189264934812436*U896)--5.286111042926227e-16)/0.7994208745952703)</f>
        <v/>
      </c>
      <c r="AG896" s="24">
        <f>IF(AA896="","",(AA896-(0.5248806186338691+-0.064206457956449*U896)-5.43454825424064e-16)/0.9977404048781155)</f>
        <v/>
      </c>
      <c r="AH896" s="25" t="n">
        <v>-3.545143376879436</v>
      </c>
      <c r="AI896" s="25" t="n">
        <v>-0.2333454381438321</v>
      </c>
      <c r="AJ896" s="25" t="n">
        <v>0.0188257340113827</v>
      </c>
      <c r="AK896" s="25" t="n">
        <v>-1.161275121597082</v>
      </c>
      <c r="AL896" s="25" t="n">
        <v>1.868588611491441</v>
      </c>
      <c r="AM896" s="25" t="n">
        <v>1.374870539350364</v>
      </c>
      <c r="AN896" s="25" t="n">
        <v>-0.6875876522131087</v>
      </c>
      <c r="AO896" s="25" t="n">
        <v>0.2016399573382596</v>
      </c>
      <c r="AP896" s="25" t="n">
        <v>-1.643066167335367</v>
      </c>
      <c r="AQ896" s="25" t="n">
        <v>-0.4686241377291531</v>
      </c>
    </row>
    <row r="897">
      <c r="A897" s="23">
        <f>Universe!A897</f>
        <v/>
      </c>
      <c r="B897" s="24">
        <f>IF(Universe!W897="","",(Universe!W897-$B$2550)/$C$2550)</f>
        <v/>
      </c>
      <c r="C897" s="24">
        <f>IF(Universe!X897="","",(Universe!X897-$B$2551)/$C$2551)</f>
        <v/>
      </c>
      <c r="D897" s="24">
        <f>IF(Universe!Y897="","",(Universe!Y897-$B$2552)/$C$2552)</f>
        <v/>
      </c>
      <c r="E897" s="24">
        <f>IF(Universe!Z897="","",(Universe!Z897-$B$2553)/$C$2553)</f>
        <v/>
      </c>
      <c r="F897" s="24">
        <f>IF(Universe!AA897="","",(Universe!AA897-$B$2554)/$C$2554)</f>
        <v/>
      </c>
      <c r="G897" s="24">
        <f>IF(Universe!AB897="","",(Universe!AB897-$B$2555)/$C$2555)</f>
        <v/>
      </c>
      <c r="H897" s="24">
        <f>IF(Universe!AC897="","",(Universe!AC897-$B$2556)/$C$2556)</f>
        <v/>
      </c>
      <c r="I897" s="24">
        <f>IF(Universe!AD897="","",(Universe!AD897-$B$2557)/$C$2557)</f>
        <v/>
      </c>
      <c r="J897" s="24">
        <f>IF(Universe!AE897="","",(Universe!AE897-$B$2558)/$C$2558)</f>
        <v/>
      </c>
      <c r="K897" s="24">
        <f>IF(Universe!AF897="","",(Universe!AF897-$B$2559)/$C$2559)</f>
        <v/>
      </c>
      <c r="L897" s="24">
        <f>IF(Universe!AG897="","",(Universe!AG897-$B$2560)/$C$2560)</f>
        <v/>
      </c>
      <c r="M897" s="24">
        <f>IF(Universe!AH897="","",(Universe!AH897-$B$2561)/$C$2561)</f>
        <v/>
      </c>
      <c r="N897" s="24">
        <f>IF(Universe!AI897="","",(Universe!AI897-$B$2562)/$C$2562)</f>
        <v/>
      </c>
      <c r="O897" s="24">
        <f>0.74*IF(B897="",0,B897)+0.16*IF(C897="",0,C897)+0.1*IF(D897="",0,D897)</f>
        <v/>
      </c>
      <c r="P897" s="24">
        <f>0.35*IF(E897="",0,E897)+0.35*IF(F897="",0,F897)+0.3*IF(G897="",0,G897)</f>
        <v/>
      </c>
      <c r="Q897" s="24">
        <f>0.656*IF(I897="",0,I897)+0.344*IF(H897="",0,H897)</f>
        <v/>
      </c>
      <c r="R897" s="24">
        <f>0.338*IF(J897="",0,J897)+0.662*IF(K897="",0,K897)</f>
        <v/>
      </c>
      <c r="S897" s="24">
        <f>0.38*IF(L897="",0,L897)+0.35*IF(M897="",0,M897)+0.27*IF(N897="",0,N897)</f>
        <v/>
      </c>
      <c r="T897" s="24">
        <f>IF(Universe!S897="","",((Universe!S897-$B$2565)/$C$2565)^3)</f>
        <v/>
      </c>
      <c r="U897" s="24">
        <f>IF(Universe!S897="","",(Universe!S897-$B$2565)/$C$2565)</f>
        <v/>
      </c>
      <c r="V897" s="24">
        <f>IF(Universe!T897="","",(Universe!T897-$B$2566)/$C$2566)</f>
        <v/>
      </c>
      <c r="W897" s="24">
        <f>IF(Universe!U897="","",(Universe!U897-$B$2567)/$C$2567)</f>
        <v/>
      </c>
      <c r="X897" s="24">
        <f>IF(O897="","",(O897-$B$2571)/$C$2571)</f>
        <v/>
      </c>
      <c r="Y897" s="24">
        <f>IF(T897="","",(T897-$B$2576)/$C$2576)</f>
        <v/>
      </c>
      <c r="Z897" s="24">
        <f>IF(Universe!V897="","",(Universe!V897-$B$2568)/$C$2568)</f>
        <v/>
      </c>
      <c r="AA897" s="24">
        <f>IF(P897="","",(P897-$B$2572)/$C$2572)</f>
        <v/>
      </c>
      <c r="AB897" s="24">
        <f>IF(Q897="","",(Q897-$B$2573)/$C$2573)</f>
        <v/>
      </c>
      <c r="AC897" s="24">
        <f>IF(R897="","",(R897-$B$2574)/$C$2574)</f>
        <v/>
      </c>
      <c r="AD897" s="24">
        <f>IF(S897="","",(S897-$B$2575)/$C$2575)</f>
        <v/>
      </c>
      <c r="AE897" s="24">
        <f>IF(Y897="","",Y897-(19.12044933116382+16.522174187581257*U897))</f>
        <v/>
      </c>
      <c r="AF897" s="24">
        <f>IF(X897="","",(X897-(-0.27268023098325006+0.47142105304415904*V897+-0.3189264934812436*U897)--5.286111042926227e-16)/0.7994208745952703)</f>
        <v/>
      </c>
      <c r="AG897" s="24">
        <f>IF(AA897="","",(AA897-(0.5248806186338691+-0.064206457956449*U897)-5.43454825424064e-16)/0.9977404048781155)</f>
        <v/>
      </c>
      <c r="AH897" s="25" t="n">
        <v>-0.6903936488706532</v>
      </c>
      <c r="AI897" s="25" t="n">
        <v>-0.7698501704981732</v>
      </c>
      <c r="AJ897" s="25" t="n">
        <v>-0.8307598226380217</v>
      </c>
      <c r="AK897" s="25" t="n">
        <v>1.042593732906486</v>
      </c>
      <c r="AL897" s="25" t="n">
        <v>1.492655505056607</v>
      </c>
      <c r="AM897" s="25" t="n">
        <v>0.1889371303524896</v>
      </c>
      <c r="AN897" s="25" t="n">
        <v>0.0584616546849678</v>
      </c>
      <c r="AO897" s="25" t="n">
        <v>0.0849238321172686</v>
      </c>
      <c r="AP897" s="25" t="n">
        <v>-0.0557677846839101</v>
      </c>
      <c r="AQ897" s="25" t="n">
        <v>0.2727469063310206</v>
      </c>
    </row>
    <row r="898">
      <c r="A898" s="23">
        <f>Universe!A898</f>
        <v/>
      </c>
      <c r="B898" s="24">
        <f>IF(Universe!W898="","",(Universe!W898-$B$2550)/$C$2550)</f>
        <v/>
      </c>
      <c r="C898" s="24">
        <f>IF(Universe!X898="","",(Universe!X898-$B$2551)/$C$2551)</f>
        <v/>
      </c>
      <c r="D898" s="24">
        <f>IF(Universe!Y898="","",(Universe!Y898-$B$2552)/$C$2552)</f>
        <v/>
      </c>
      <c r="E898" s="24">
        <f>IF(Universe!Z898="","",(Universe!Z898-$B$2553)/$C$2553)</f>
        <v/>
      </c>
      <c r="F898" s="24">
        <f>IF(Universe!AA898="","",(Universe!AA898-$B$2554)/$C$2554)</f>
        <v/>
      </c>
      <c r="G898" s="24">
        <f>IF(Universe!AB898="","",(Universe!AB898-$B$2555)/$C$2555)</f>
        <v/>
      </c>
      <c r="H898" s="24">
        <f>IF(Universe!AC898="","",(Universe!AC898-$B$2556)/$C$2556)</f>
        <v/>
      </c>
      <c r="I898" s="24">
        <f>IF(Universe!AD898="","",(Universe!AD898-$B$2557)/$C$2557)</f>
        <v/>
      </c>
      <c r="J898" s="24">
        <f>IF(Universe!AE898="","",(Universe!AE898-$B$2558)/$C$2558)</f>
        <v/>
      </c>
      <c r="K898" s="24">
        <f>IF(Universe!AF898="","",(Universe!AF898-$B$2559)/$C$2559)</f>
        <v/>
      </c>
      <c r="L898" s="24">
        <f>IF(Universe!AG898="","",(Universe!AG898-$B$2560)/$C$2560)</f>
        <v/>
      </c>
      <c r="M898" s="24">
        <f>IF(Universe!AH898="","",(Universe!AH898-$B$2561)/$C$2561)</f>
        <v/>
      </c>
      <c r="N898" s="24">
        <f>IF(Universe!AI898="","",(Universe!AI898-$B$2562)/$C$2562)</f>
        <v/>
      </c>
      <c r="O898" s="24">
        <f>0.74*IF(B898="",0,B898)+0.16*IF(C898="",0,C898)+0.1*IF(D898="",0,D898)</f>
        <v/>
      </c>
      <c r="P898" s="24">
        <f>0.35*IF(E898="",0,E898)+0.35*IF(F898="",0,F898)+0.3*IF(G898="",0,G898)</f>
        <v/>
      </c>
      <c r="Q898" s="24">
        <f>0.656*IF(I898="",0,I898)+0.344*IF(H898="",0,H898)</f>
        <v/>
      </c>
      <c r="R898" s="24">
        <f>0.338*IF(J898="",0,J898)+0.662*IF(K898="",0,K898)</f>
        <v/>
      </c>
      <c r="S898" s="24">
        <f>0.38*IF(L898="",0,L898)+0.35*IF(M898="",0,M898)+0.27*IF(N898="",0,N898)</f>
        <v/>
      </c>
      <c r="T898" s="24">
        <f>IF(Universe!S898="","",((Universe!S898-$B$2565)/$C$2565)^3)</f>
        <v/>
      </c>
      <c r="U898" s="24">
        <f>IF(Universe!S898="","",(Universe!S898-$B$2565)/$C$2565)</f>
        <v/>
      </c>
      <c r="V898" s="24">
        <f>IF(Universe!T898="","",(Universe!T898-$B$2566)/$C$2566)</f>
        <v/>
      </c>
      <c r="W898" s="24">
        <f>IF(Universe!U898="","",(Universe!U898-$B$2567)/$C$2567)</f>
        <v/>
      </c>
      <c r="X898" s="24">
        <f>IF(O898="","",(O898-$B$2571)/$C$2571)</f>
        <v/>
      </c>
      <c r="Y898" s="24">
        <f>IF(T898="","",(T898-$B$2576)/$C$2576)</f>
        <v/>
      </c>
      <c r="Z898" s="24">
        <f>IF(Universe!V898="","",(Universe!V898-$B$2568)/$C$2568)</f>
        <v/>
      </c>
      <c r="AA898" s="24">
        <f>IF(P898="","",(P898-$B$2572)/$C$2572)</f>
        <v/>
      </c>
      <c r="AB898" s="24">
        <f>IF(Q898="","",(Q898-$B$2573)/$C$2573)</f>
        <v/>
      </c>
      <c r="AC898" s="24">
        <f>IF(R898="","",(R898-$B$2574)/$C$2574)</f>
        <v/>
      </c>
      <c r="AD898" s="24">
        <f>IF(S898="","",(S898-$B$2575)/$C$2575)</f>
        <v/>
      </c>
      <c r="AE898" s="24">
        <f>IF(Y898="","",Y898-(19.12044933116382+16.522174187581257*U898))</f>
        <v/>
      </c>
      <c r="AF898" s="24">
        <f>IF(X898="","",(X898-(-0.27268023098325006+0.47142105304415904*V898+-0.3189264934812436*U898)--5.286111042926227e-16)/0.7994208745952703)</f>
        <v/>
      </c>
      <c r="AG898" s="24">
        <f>IF(AA898="","",(AA898-(0.5248806186338691+-0.064206457956449*U898)-5.43454825424064e-16)/0.9977404048781155)</f>
        <v/>
      </c>
      <c r="AH898" s="25" t="n">
        <v>-1.060664561464966</v>
      </c>
      <c r="AI898" s="25" t="n">
        <v>0.0432617701253064</v>
      </c>
      <c r="AJ898" s="25" t="n">
        <v>-0.1108589796091569</v>
      </c>
      <c r="AK898" s="25" t="n">
        <v>-0.49263805036449</v>
      </c>
      <c r="AL898" s="25" t="n">
        <v>2.164357886018377</v>
      </c>
      <c r="AM898" s="25" t="n">
        <v>0.4861593595453833</v>
      </c>
      <c r="AN898" s="25" t="n">
        <v>-0.8036369686318935</v>
      </c>
      <c r="AO898" s="25" t="n">
        <v>0.0399140762443199</v>
      </c>
      <c r="AP898" s="25" t="n">
        <v>-0.5025286805013471</v>
      </c>
      <c r="AQ898" s="25" t="n">
        <v>-0.28073895805701</v>
      </c>
    </row>
    <row r="899">
      <c r="A899" s="23">
        <f>Universe!A899</f>
        <v/>
      </c>
      <c r="B899" s="24">
        <f>IF(Universe!W899="","",(Universe!W899-$B$2550)/$C$2550)</f>
        <v/>
      </c>
      <c r="C899" s="24">
        <f>IF(Universe!X899="","",(Universe!X899-$B$2551)/$C$2551)</f>
        <v/>
      </c>
      <c r="D899" s="24">
        <f>IF(Universe!Y899="","",(Universe!Y899-$B$2552)/$C$2552)</f>
        <v/>
      </c>
      <c r="E899" s="24">
        <f>IF(Universe!Z899="","",(Universe!Z899-$B$2553)/$C$2553)</f>
        <v/>
      </c>
      <c r="F899" s="24">
        <f>IF(Universe!AA899="","",(Universe!AA899-$B$2554)/$C$2554)</f>
        <v/>
      </c>
      <c r="G899" s="24">
        <f>IF(Universe!AB899="","",(Universe!AB899-$B$2555)/$C$2555)</f>
        <v/>
      </c>
      <c r="H899" s="24">
        <f>IF(Universe!AC899="","",(Universe!AC899-$B$2556)/$C$2556)</f>
        <v/>
      </c>
      <c r="I899" s="24">
        <f>IF(Universe!AD899="","",(Universe!AD899-$B$2557)/$C$2557)</f>
        <v/>
      </c>
      <c r="J899" s="24">
        <f>IF(Universe!AE899="","",(Universe!AE899-$B$2558)/$C$2558)</f>
        <v/>
      </c>
      <c r="K899" s="24">
        <f>IF(Universe!AF899="","",(Universe!AF899-$B$2559)/$C$2559)</f>
        <v/>
      </c>
      <c r="L899" s="24">
        <f>IF(Universe!AG899="","",(Universe!AG899-$B$2560)/$C$2560)</f>
        <v/>
      </c>
      <c r="M899" s="24">
        <f>IF(Universe!AH899="","",(Universe!AH899-$B$2561)/$C$2561)</f>
        <v/>
      </c>
      <c r="N899" s="24">
        <f>IF(Universe!AI899="","",(Universe!AI899-$B$2562)/$C$2562)</f>
        <v/>
      </c>
      <c r="O899" s="24">
        <f>0.74*IF(B899="",0,B899)+0.16*IF(C899="",0,C899)+0.1*IF(D899="",0,D899)</f>
        <v/>
      </c>
      <c r="P899" s="24">
        <f>0.35*IF(E899="",0,E899)+0.35*IF(F899="",0,F899)+0.3*IF(G899="",0,G899)</f>
        <v/>
      </c>
      <c r="Q899" s="24">
        <f>0.656*IF(I899="",0,I899)+0.344*IF(H899="",0,H899)</f>
        <v/>
      </c>
      <c r="R899" s="24">
        <f>0.338*IF(J899="",0,J899)+0.662*IF(K899="",0,K899)</f>
        <v/>
      </c>
      <c r="S899" s="24">
        <f>0.38*IF(L899="",0,L899)+0.35*IF(M899="",0,M899)+0.27*IF(N899="",0,N899)</f>
        <v/>
      </c>
      <c r="T899" s="24">
        <f>IF(Universe!S899="","",((Universe!S899-$B$2565)/$C$2565)^3)</f>
        <v/>
      </c>
      <c r="U899" s="24">
        <f>IF(Universe!S899="","",(Universe!S899-$B$2565)/$C$2565)</f>
        <v/>
      </c>
      <c r="V899" s="24">
        <f>IF(Universe!T899="","",(Universe!T899-$B$2566)/$C$2566)</f>
        <v/>
      </c>
      <c r="W899" s="24">
        <f>IF(Universe!U899="","",(Universe!U899-$B$2567)/$C$2567)</f>
        <v/>
      </c>
      <c r="X899" s="24">
        <f>IF(O899="","",(O899-$B$2571)/$C$2571)</f>
        <v/>
      </c>
      <c r="Y899" s="24">
        <f>IF(T899="","",(T899-$B$2576)/$C$2576)</f>
        <v/>
      </c>
      <c r="Z899" s="24">
        <f>IF(Universe!V899="","",(Universe!V899-$B$2568)/$C$2568)</f>
        <v/>
      </c>
      <c r="AA899" s="24">
        <f>IF(P899="","",(P899-$B$2572)/$C$2572)</f>
        <v/>
      </c>
      <c r="AB899" s="24">
        <f>IF(Q899="","",(Q899-$B$2573)/$C$2573)</f>
        <v/>
      </c>
      <c r="AC899" s="24">
        <f>IF(R899="","",(R899-$B$2574)/$C$2574)</f>
        <v/>
      </c>
      <c r="AD899" s="24">
        <f>IF(S899="","",(S899-$B$2575)/$C$2575)</f>
        <v/>
      </c>
      <c r="AE899" s="24">
        <f>IF(Y899="","",Y899-(19.12044933116382+16.522174187581257*U899))</f>
        <v/>
      </c>
      <c r="AF899" s="24">
        <f>IF(X899="","",(X899-(-0.27268023098325006+0.47142105304415904*V899+-0.3189264934812436*U899)--5.286111042926227e-16)/0.7994208745952703)</f>
        <v/>
      </c>
      <c r="AG899" s="24">
        <f>IF(AA899="","",(AA899-(0.5248806186338691+-0.064206457956449*U899)-5.43454825424064e-16)/0.9977404048781155)</f>
        <v/>
      </c>
      <c r="AH899" s="25" t="n">
        <v>-1.987505192286418</v>
      </c>
      <c r="AI899" s="25" t="n">
        <v>1.74751150086124</v>
      </c>
      <c r="AJ899" s="25" t="n">
        <v>0.1952457139749073</v>
      </c>
      <c r="AK899" s="25" t="n">
        <v>-0.557914420503832</v>
      </c>
      <c r="AL899" s="25" t="n">
        <v>3.271057939976444</v>
      </c>
      <c r="AM899" s="25" t="n">
        <v>0.0463263853346613</v>
      </c>
      <c r="AN899" s="25" t="n">
        <v>1.376277758451069</v>
      </c>
      <c r="AO899" s="25" t="n">
        <v>-0.0231506729467188</v>
      </c>
      <c r="AP899" s="25" t="n">
        <v>-0.2029502512915135</v>
      </c>
      <c r="AQ899" s="25" t="n">
        <v>0.3592469630332087</v>
      </c>
    </row>
    <row r="900">
      <c r="A900" s="23">
        <f>Universe!A900</f>
        <v/>
      </c>
      <c r="B900" s="24">
        <f>IF(Universe!W900="","",(Universe!W900-$B$2550)/$C$2550)</f>
        <v/>
      </c>
      <c r="C900" s="24">
        <f>IF(Universe!X900="","",(Universe!X900-$B$2551)/$C$2551)</f>
        <v/>
      </c>
      <c r="D900" s="24">
        <f>IF(Universe!Y900="","",(Universe!Y900-$B$2552)/$C$2552)</f>
        <v/>
      </c>
      <c r="E900" s="24">
        <f>IF(Universe!Z900="","",(Universe!Z900-$B$2553)/$C$2553)</f>
        <v/>
      </c>
      <c r="F900" s="24">
        <f>IF(Universe!AA900="","",(Universe!AA900-$B$2554)/$C$2554)</f>
        <v/>
      </c>
      <c r="G900" s="24">
        <f>IF(Universe!AB900="","",(Universe!AB900-$B$2555)/$C$2555)</f>
        <v/>
      </c>
      <c r="H900" s="24">
        <f>IF(Universe!AC900="","",(Universe!AC900-$B$2556)/$C$2556)</f>
        <v/>
      </c>
      <c r="I900" s="24">
        <f>IF(Universe!AD900="","",(Universe!AD900-$B$2557)/$C$2557)</f>
        <v/>
      </c>
      <c r="J900" s="24">
        <f>IF(Universe!AE900="","",(Universe!AE900-$B$2558)/$C$2558)</f>
        <v/>
      </c>
      <c r="K900" s="24">
        <f>IF(Universe!AF900="","",(Universe!AF900-$B$2559)/$C$2559)</f>
        <v/>
      </c>
      <c r="L900" s="24">
        <f>IF(Universe!AG900="","",(Universe!AG900-$B$2560)/$C$2560)</f>
        <v/>
      </c>
      <c r="M900" s="24">
        <f>IF(Universe!AH900="","",(Universe!AH900-$B$2561)/$C$2561)</f>
        <v/>
      </c>
      <c r="N900" s="24">
        <f>IF(Universe!AI900="","",(Universe!AI900-$B$2562)/$C$2562)</f>
        <v/>
      </c>
      <c r="O900" s="24">
        <f>0.74*IF(B900="",0,B900)+0.16*IF(C900="",0,C900)+0.1*IF(D900="",0,D900)</f>
        <v/>
      </c>
      <c r="P900" s="24">
        <f>0.35*IF(E900="",0,E900)+0.35*IF(F900="",0,F900)+0.3*IF(G900="",0,G900)</f>
        <v/>
      </c>
      <c r="Q900" s="24">
        <f>0.656*IF(I900="",0,I900)+0.344*IF(H900="",0,H900)</f>
        <v/>
      </c>
      <c r="R900" s="24">
        <f>0.338*IF(J900="",0,J900)+0.662*IF(K900="",0,K900)</f>
        <v/>
      </c>
      <c r="S900" s="24">
        <f>0.38*IF(L900="",0,L900)+0.35*IF(M900="",0,M900)+0.27*IF(N900="",0,N900)</f>
        <v/>
      </c>
      <c r="T900" s="24">
        <f>IF(Universe!S900="","",((Universe!S900-$B$2565)/$C$2565)^3)</f>
        <v/>
      </c>
      <c r="U900" s="24">
        <f>IF(Universe!S900="","",(Universe!S900-$B$2565)/$C$2565)</f>
        <v/>
      </c>
      <c r="V900" s="24">
        <f>IF(Universe!T900="","",(Universe!T900-$B$2566)/$C$2566)</f>
        <v/>
      </c>
      <c r="W900" s="24">
        <f>IF(Universe!U900="","",(Universe!U900-$B$2567)/$C$2567)</f>
        <v/>
      </c>
      <c r="X900" s="24">
        <f>IF(O900="","",(O900-$B$2571)/$C$2571)</f>
        <v/>
      </c>
      <c r="Y900" s="24">
        <f>IF(T900="","",(T900-$B$2576)/$C$2576)</f>
        <v/>
      </c>
      <c r="Z900" s="24">
        <f>IF(Universe!V900="","",(Universe!V900-$B$2568)/$C$2568)</f>
        <v/>
      </c>
      <c r="AA900" s="24">
        <f>IF(P900="","",(P900-$B$2572)/$C$2572)</f>
        <v/>
      </c>
      <c r="AB900" s="24">
        <f>IF(Q900="","",(Q900-$B$2573)/$C$2573)</f>
        <v/>
      </c>
      <c r="AC900" s="24">
        <f>IF(R900="","",(R900-$B$2574)/$C$2574)</f>
        <v/>
      </c>
      <c r="AD900" s="24">
        <f>IF(S900="","",(S900-$B$2575)/$C$2575)</f>
        <v/>
      </c>
      <c r="AE900" s="24">
        <f>IF(Y900="","",Y900-(19.12044933116382+16.522174187581257*U900))</f>
        <v/>
      </c>
      <c r="AF900" s="24">
        <f>IF(X900="","",(X900-(-0.27268023098325006+0.47142105304415904*V900+-0.3189264934812436*U900)--5.286111042926227e-16)/0.7994208745952703)</f>
        <v/>
      </c>
      <c r="AG900" s="24">
        <f>IF(AA900="","",(AA900-(0.5248806186338691+-0.064206457956449*U900)-5.43454825424064e-16)/0.9977404048781155)</f>
        <v/>
      </c>
      <c r="AH900" s="25" t="n">
        <v>-2.745917963615183</v>
      </c>
      <c r="AI900" s="25" t="n">
        <v>1.426921906049103</v>
      </c>
      <c r="AJ900" s="25" t="n">
        <v>-1.890864519365466</v>
      </c>
      <c r="AK900" s="25" t="n">
        <v>-0.8299719638875326</v>
      </c>
      <c r="AL900" s="25" t="n">
        <v>3.229788353562435</v>
      </c>
      <c r="AM900" s="25" t="n">
        <v>0.1903247432185186</v>
      </c>
      <c r="AN900" s="25" t="n">
        <v>1.329714610377018</v>
      </c>
      <c r="AO900" s="25" t="n">
        <v>-0.0490803984702736</v>
      </c>
      <c r="AP900" s="25" t="n">
        <v>0.2608291733902417</v>
      </c>
      <c r="AQ900" s="25" t="n">
        <v>0.469783994974743</v>
      </c>
    </row>
    <row r="901">
      <c r="A901" s="23">
        <f>Universe!A901</f>
        <v/>
      </c>
      <c r="B901" s="24">
        <f>IF(Universe!W901="","",(Universe!W901-$B$2550)/$C$2550)</f>
        <v/>
      </c>
      <c r="C901" s="24">
        <f>IF(Universe!X901="","",(Universe!X901-$B$2551)/$C$2551)</f>
        <v/>
      </c>
      <c r="D901" s="24">
        <f>IF(Universe!Y901="","",(Universe!Y901-$B$2552)/$C$2552)</f>
        <v/>
      </c>
      <c r="E901" s="24">
        <f>IF(Universe!Z901="","",(Universe!Z901-$B$2553)/$C$2553)</f>
        <v/>
      </c>
      <c r="F901" s="24">
        <f>IF(Universe!AA901="","",(Universe!AA901-$B$2554)/$C$2554)</f>
        <v/>
      </c>
      <c r="G901" s="24">
        <f>IF(Universe!AB901="","",(Universe!AB901-$B$2555)/$C$2555)</f>
        <v/>
      </c>
      <c r="H901" s="24">
        <f>IF(Universe!AC901="","",(Universe!AC901-$B$2556)/$C$2556)</f>
        <v/>
      </c>
      <c r="I901" s="24">
        <f>IF(Universe!AD901="","",(Universe!AD901-$B$2557)/$C$2557)</f>
        <v/>
      </c>
      <c r="J901" s="24">
        <f>IF(Universe!AE901="","",(Universe!AE901-$B$2558)/$C$2558)</f>
        <v/>
      </c>
      <c r="K901" s="24">
        <f>IF(Universe!AF901="","",(Universe!AF901-$B$2559)/$C$2559)</f>
        <v/>
      </c>
      <c r="L901" s="24">
        <f>IF(Universe!AG901="","",(Universe!AG901-$B$2560)/$C$2560)</f>
        <v/>
      </c>
      <c r="M901" s="24">
        <f>IF(Universe!AH901="","",(Universe!AH901-$B$2561)/$C$2561)</f>
        <v/>
      </c>
      <c r="N901" s="24">
        <f>IF(Universe!AI901="","",(Universe!AI901-$B$2562)/$C$2562)</f>
        <v/>
      </c>
      <c r="O901" s="24">
        <f>0.74*IF(B901="",0,B901)+0.16*IF(C901="",0,C901)+0.1*IF(D901="",0,D901)</f>
        <v/>
      </c>
      <c r="P901" s="24">
        <f>0.35*IF(E901="",0,E901)+0.35*IF(F901="",0,F901)+0.3*IF(G901="",0,G901)</f>
        <v/>
      </c>
      <c r="Q901" s="24">
        <f>0.656*IF(I901="",0,I901)+0.344*IF(H901="",0,H901)</f>
        <v/>
      </c>
      <c r="R901" s="24">
        <f>0.338*IF(J901="",0,J901)+0.662*IF(K901="",0,K901)</f>
        <v/>
      </c>
      <c r="S901" s="24">
        <f>0.38*IF(L901="",0,L901)+0.35*IF(M901="",0,M901)+0.27*IF(N901="",0,N901)</f>
        <v/>
      </c>
      <c r="T901" s="24">
        <f>IF(Universe!S901="","",((Universe!S901-$B$2565)/$C$2565)^3)</f>
        <v/>
      </c>
      <c r="U901" s="24">
        <f>IF(Universe!S901="","",(Universe!S901-$B$2565)/$C$2565)</f>
        <v/>
      </c>
      <c r="V901" s="24">
        <f>IF(Universe!T901="","",(Universe!T901-$B$2566)/$C$2566)</f>
        <v/>
      </c>
      <c r="W901" s="24">
        <f>IF(Universe!U901="","",(Universe!U901-$B$2567)/$C$2567)</f>
        <v/>
      </c>
      <c r="X901" s="24">
        <f>IF(O901="","",(O901-$B$2571)/$C$2571)</f>
        <v/>
      </c>
      <c r="Y901" s="24">
        <f>IF(T901="","",(T901-$B$2576)/$C$2576)</f>
        <v/>
      </c>
      <c r="Z901" s="24">
        <f>IF(Universe!V901="","",(Universe!V901-$B$2568)/$C$2568)</f>
        <v/>
      </c>
      <c r="AA901" s="24">
        <f>IF(P901="","",(P901-$B$2572)/$C$2572)</f>
        <v/>
      </c>
      <c r="AB901" s="24">
        <f>IF(Q901="","",(Q901-$B$2573)/$C$2573)</f>
        <v/>
      </c>
      <c r="AC901" s="24">
        <f>IF(R901="","",(R901-$B$2574)/$C$2574)</f>
        <v/>
      </c>
      <c r="AD901" s="24">
        <f>IF(S901="","",(S901-$B$2575)/$C$2575)</f>
        <v/>
      </c>
      <c r="AE901" s="24">
        <f>IF(Y901="","",Y901-(19.12044933116382+16.522174187581257*U901))</f>
        <v/>
      </c>
      <c r="AF901" s="24">
        <f>IF(X901="","",(X901-(-0.27268023098325006+0.47142105304415904*V901+-0.3189264934812436*U901)--5.286111042926227e-16)/0.7994208745952703)</f>
        <v/>
      </c>
      <c r="AG901" s="24">
        <f>IF(AA901="","",(AA901-(0.5248806186338691+-0.064206457956449*U901)-5.43454825424064e-16)/0.9977404048781155)</f>
        <v/>
      </c>
      <c r="AH901" s="25" t="n">
        <v>-1.308807919937801</v>
      </c>
      <c r="AI901" s="25" t="n">
        <v>0.95937606630678</v>
      </c>
      <c r="AJ901" s="25" t="n">
        <v>0.8210920056538387</v>
      </c>
      <c r="AK901" s="25" t="n">
        <v>0.2243228110334037</v>
      </c>
      <c r="AL901" s="25" t="n">
        <v>2.554474478428185</v>
      </c>
      <c r="AM901" s="25" t="n">
        <v>-0.1988315684211929</v>
      </c>
      <c r="AN901" s="25" t="n">
        <v>0.2537642335541371</v>
      </c>
      <c r="AO901" s="25" t="n">
        <v>-0.018432541602911</v>
      </c>
      <c r="AP901" s="25" t="n">
        <v>0.7514648959665789</v>
      </c>
      <c r="AQ901" s="25" t="n">
        <v>-0.5294068541050476</v>
      </c>
    </row>
    <row r="902">
      <c r="A902" s="23">
        <f>Universe!A902</f>
        <v/>
      </c>
      <c r="B902" s="24">
        <f>IF(Universe!W902="","",(Universe!W902-$B$2550)/$C$2550)</f>
        <v/>
      </c>
      <c r="C902" s="24">
        <f>IF(Universe!X902="","",(Universe!X902-$B$2551)/$C$2551)</f>
        <v/>
      </c>
      <c r="D902" s="24">
        <f>IF(Universe!Y902="","",(Universe!Y902-$B$2552)/$C$2552)</f>
        <v/>
      </c>
      <c r="E902" s="24">
        <f>IF(Universe!Z902="","",(Universe!Z902-$B$2553)/$C$2553)</f>
        <v/>
      </c>
      <c r="F902" s="24">
        <f>IF(Universe!AA902="","",(Universe!AA902-$B$2554)/$C$2554)</f>
        <v/>
      </c>
      <c r="G902" s="24">
        <f>IF(Universe!AB902="","",(Universe!AB902-$B$2555)/$C$2555)</f>
        <v/>
      </c>
      <c r="H902" s="24">
        <f>IF(Universe!AC902="","",(Universe!AC902-$B$2556)/$C$2556)</f>
        <v/>
      </c>
      <c r="I902" s="24">
        <f>IF(Universe!AD902="","",(Universe!AD902-$B$2557)/$C$2557)</f>
        <v/>
      </c>
      <c r="J902" s="24">
        <f>IF(Universe!AE902="","",(Universe!AE902-$B$2558)/$C$2558)</f>
        <v/>
      </c>
      <c r="K902" s="24">
        <f>IF(Universe!AF902="","",(Universe!AF902-$B$2559)/$C$2559)</f>
        <v/>
      </c>
      <c r="L902" s="24">
        <f>IF(Universe!AG902="","",(Universe!AG902-$B$2560)/$C$2560)</f>
        <v/>
      </c>
      <c r="M902" s="24">
        <f>IF(Universe!AH902="","",(Universe!AH902-$B$2561)/$C$2561)</f>
        <v/>
      </c>
      <c r="N902" s="24">
        <f>IF(Universe!AI902="","",(Universe!AI902-$B$2562)/$C$2562)</f>
        <v/>
      </c>
      <c r="O902" s="24">
        <f>0.74*IF(B902="",0,B902)+0.16*IF(C902="",0,C902)+0.1*IF(D902="",0,D902)</f>
        <v/>
      </c>
      <c r="P902" s="24">
        <f>0.35*IF(E902="",0,E902)+0.35*IF(F902="",0,F902)+0.3*IF(G902="",0,G902)</f>
        <v/>
      </c>
      <c r="Q902" s="24">
        <f>0.656*IF(I902="",0,I902)+0.344*IF(H902="",0,H902)</f>
        <v/>
      </c>
      <c r="R902" s="24">
        <f>0.338*IF(J902="",0,J902)+0.662*IF(K902="",0,K902)</f>
        <v/>
      </c>
      <c r="S902" s="24">
        <f>0.38*IF(L902="",0,L902)+0.35*IF(M902="",0,M902)+0.27*IF(N902="",0,N902)</f>
        <v/>
      </c>
      <c r="T902" s="24">
        <f>IF(Universe!S902="","",((Universe!S902-$B$2565)/$C$2565)^3)</f>
        <v/>
      </c>
      <c r="U902" s="24">
        <f>IF(Universe!S902="","",(Universe!S902-$B$2565)/$C$2565)</f>
        <v/>
      </c>
      <c r="V902" s="24">
        <f>IF(Universe!T902="","",(Universe!T902-$B$2566)/$C$2566)</f>
        <v/>
      </c>
      <c r="W902" s="24">
        <f>IF(Universe!U902="","",(Universe!U902-$B$2567)/$C$2567)</f>
        <v/>
      </c>
      <c r="X902" s="24">
        <f>IF(O902="","",(O902-$B$2571)/$C$2571)</f>
        <v/>
      </c>
      <c r="Y902" s="24">
        <f>IF(T902="","",(T902-$B$2576)/$C$2576)</f>
        <v/>
      </c>
      <c r="Z902" s="24">
        <f>IF(Universe!V902="","",(Universe!V902-$B$2568)/$C$2568)</f>
        <v/>
      </c>
      <c r="AA902" s="24">
        <f>IF(P902="","",(P902-$B$2572)/$C$2572)</f>
        <v/>
      </c>
      <c r="AB902" s="24">
        <f>IF(Q902="","",(Q902-$B$2573)/$C$2573)</f>
        <v/>
      </c>
      <c r="AC902" s="24">
        <f>IF(R902="","",(R902-$B$2574)/$C$2574)</f>
        <v/>
      </c>
      <c r="AD902" s="24">
        <f>IF(S902="","",(S902-$B$2575)/$C$2575)</f>
        <v/>
      </c>
      <c r="AE902" s="24">
        <f>IF(Y902="","",Y902-(19.12044933116382+16.522174187581257*U902))</f>
        <v/>
      </c>
      <c r="AF902" s="24">
        <f>IF(X902="","",(X902-(-0.27268023098325006+0.47142105304415904*V902+-0.3189264934812436*U902)--5.286111042926227e-16)/0.7994208745952703)</f>
        <v/>
      </c>
      <c r="AG902" s="24">
        <f>IF(AA902="","",(AA902-(0.5248806186338691+-0.064206457956449*U902)-5.43454825424064e-16)/0.9977404048781155)</f>
        <v/>
      </c>
      <c r="AH902" s="25" t="n">
        <v>-2.309474707669782</v>
      </c>
      <c r="AI902" s="25" t="n">
        <v>-1.798624616275225</v>
      </c>
      <c r="AJ902" s="25" t="n">
        <v>-0.4830523980897003</v>
      </c>
      <c r="AK902" s="25" t="n">
        <v>0.0582358787692276</v>
      </c>
      <c r="AL902" s="25" t="n">
        <v>3.380076188932664</v>
      </c>
      <c r="AM902" s="25" t="n">
        <v>-0.1473561612988125</v>
      </c>
      <c r="AN902" s="25" t="n">
        <v>-2.541086429609305</v>
      </c>
      <c r="AO902" s="25" t="n">
        <v>0.0120259586417037</v>
      </c>
      <c r="AP902" s="25" t="n">
        <v>-0.458032114627908</v>
      </c>
      <c r="AQ902" s="25" t="n">
        <v>-0.443775682844468</v>
      </c>
    </row>
    <row r="903">
      <c r="A903" s="23">
        <f>Universe!A903</f>
        <v/>
      </c>
      <c r="B903" s="24">
        <f>IF(Universe!W903="","",(Universe!W903-$B$2550)/$C$2550)</f>
        <v/>
      </c>
      <c r="C903" s="24">
        <f>IF(Universe!X903="","",(Universe!X903-$B$2551)/$C$2551)</f>
        <v/>
      </c>
      <c r="D903" s="24">
        <f>IF(Universe!Y903="","",(Universe!Y903-$B$2552)/$C$2552)</f>
        <v/>
      </c>
      <c r="E903" s="24">
        <f>IF(Universe!Z903="","",(Universe!Z903-$B$2553)/$C$2553)</f>
        <v/>
      </c>
      <c r="F903" s="24">
        <f>IF(Universe!AA903="","",(Universe!AA903-$B$2554)/$C$2554)</f>
        <v/>
      </c>
      <c r="G903" s="24">
        <f>IF(Universe!AB903="","",(Universe!AB903-$B$2555)/$C$2555)</f>
        <v/>
      </c>
      <c r="H903" s="24">
        <f>IF(Universe!AC903="","",(Universe!AC903-$B$2556)/$C$2556)</f>
        <v/>
      </c>
      <c r="I903" s="24">
        <f>IF(Universe!AD903="","",(Universe!AD903-$B$2557)/$C$2557)</f>
        <v/>
      </c>
      <c r="J903" s="24">
        <f>IF(Universe!AE903="","",(Universe!AE903-$B$2558)/$C$2558)</f>
        <v/>
      </c>
      <c r="K903" s="24">
        <f>IF(Universe!AF903="","",(Universe!AF903-$B$2559)/$C$2559)</f>
        <v/>
      </c>
      <c r="L903" s="24">
        <f>IF(Universe!AG903="","",(Universe!AG903-$B$2560)/$C$2560)</f>
        <v/>
      </c>
      <c r="M903" s="24">
        <f>IF(Universe!AH903="","",(Universe!AH903-$B$2561)/$C$2561)</f>
        <v/>
      </c>
      <c r="N903" s="24">
        <f>IF(Universe!AI903="","",(Universe!AI903-$B$2562)/$C$2562)</f>
        <v/>
      </c>
      <c r="O903" s="24">
        <f>0.74*IF(B903="",0,B903)+0.16*IF(C903="",0,C903)+0.1*IF(D903="",0,D903)</f>
        <v/>
      </c>
      <c r="P903" s="24">
        <f>0.35*IF(E903="",0,E903)+0.35*IF(F903="",0,F903)+0.3*IF(G903="",0,G903)</f>
        <v/>
      </c>
      <c r="Q903" s="24">
        <f>0.656*IF(I903="",0,I903)+0.344*IF(H903="",0,H903)</f>
        <v/>
      </c>
      <c r="R903" s="24">
        <f>0.338*IF(J903="",0,J903)+0.662*IF(K903="",0,K903)</f>
        <v/>
      </c>
      <c r="S903" s="24">
        <f>0.38*IF(L903="",0,L903)+0.35*IF(M903="",0,M903)+0.27*IF(N903="",0,N903)</f>
        <v/>
      </c>
      <c r="T903" s="24">
        <f>IF(Universe!S903="","",((Universe!S903-$B$2565)/$C$2565)^3)</f>
        <v/>
      </c>
      <c r="U903" s="24">
        <f>IF(Universe!S903="","",(Universe!S903-$B$2565)/$C$2565)</f>
        <v/>
      </c>
      <c r="V903" s="24">
        <f>IF(Universe!T903="","",(Universe!T903-$B$2566)/$C$2566)</f>
        <v/>
      </c>
      <c r="W903" s="24">
        <f>IF(Universe!U903="","",(Universe!U903-$B$2567)/$C$2567)</f>
        <v/>
      </c>
      <c r="X903" s="24">
        <f>IF(O903="","",(O903-$B$2571)/$C$2571)</f>
        <v/>
      </c>
      <c r="Y903" s="24">
        <f>IF(T903="","",(T903-$B$2576)/$C$2576)</f>
        <v/>
      </c>
      <c r="Z903" s="24">
        <f>IF(Universe!V903="","",(Universe!V903-$B$2568)/$C$2568)</f>
        <v/>
      </c>
      <c r="AA903" s="24">
        <f>IF(P903="","",(P903-$B$2572)/$C$2572)</f>
        <v/>
      </c>
      <c r="AB903" s="24">
        <f>IF(Q903="","",(Q903-$B$2573)/$C$2573)</f>
        <v/>
      </c>
      <c r="AC903" s="24">
        <f>IF(R903="","",(R903-$B$2574)/$C$2574)</f>
        <v/>
      </c>
      <c r="AD903" s="24">
        <f>IF(S903="","",(S903-$B$2575)/$C$2575)</f>
        <v/>
      </c>
      <c r="AE903" s="24">
        <f>IF(Y903="","",Y903-(19.12044933116382+16.522174187581257*U903))</f>
        <v/>
      </c>
      <c r="AF903" s="24">
        <f>IF(X903="","",(X903-(-0.27268023098325006+0.47142105304415904*V903+-0.3189264934812436*U903)--5.286111042926227e-16)/0.7994208745952703)</f>
        <v/>
      </c>
      <c r="AG903" s="24">
        <f>IF(AA903="","",(AA903-(0.5248806186338691+-0.064206457956449*U903)-5.43454825424064e-16)/0.9977404048781155)</f>
        <v/>
      </c>
      <c r="AH903" s="25" t="n">
        <v>-1.472622032690972</v>
      </c>
      <c r="AI903" s="25" t="n">
        <v>1.084107066899649</v>
      </c>
      <c r="AJ903" s="25" t="n">
        <v>0.8605112889237129</v>
      </c>
      <c r="AK903" s="25" t="n">
        <v>-0.5969737990737264</v>
      </c>
      <c r="AL903" s="25" t="n">
        <v>2.778862239961637</v>
      </c>
      <c r="AM903" s="25" t="n">
        <v>0.0798624245599347</v>
      </c>
      <c r="AN903" s="25" t="n">
        <v>0.2015839761970742</v>
      </c>
      <c r="AO903" s="25" t="n">
        <v>-0.0111398928602391</v>
      </c>
      <c r="AP903" s="25" t="n">
        <v>-0.5139330125899122</v>
      </c>
      <c r="AQ903" s="25" t="n">
        <v>-0.1068075775830737</v>
      </c>
    </row>
    <row r="904">
      <c r="A904" s="23">
        <f>Universe!A904</f>
        <v/>
      </c>
      <c r="B904" s="24">
        <f>IF(Universe!W904="","",(Universe!W904-$B$2550)/$C$2550)</f>
        <v/>
      </c>
      <c r="C904" s="24">
        <f>IF(Universe!X904="","",(Universe!X904-$B$2551)/$C$2551)</f>
        <v/>
      </c>
      <c r="D904" s="24">
        <f>IF(Universe!Y904="","",(Universe!Y904-$B$2552)/$C$2552)</f>
        <v/>
      </c>
      <c r="E904" s="24">
        <f>IF(Universe!Z904="","",(Universe!Z904-$B$2553)/$C$2553)</f>
        <v/>
      </c>
      <c r="F904" s="24">
        <f>IF(Universe!AA904="","",(Universe!AA904-$B$2554)/$C$2554)</f>
        <v/>
      </c>
      <c r="G904" s="24">
        <f>IF(Universe!AB904="","",(Universe!AB904-$B$2555)/$C$2555)</f>
        <v/>
      </c>
      <c r="H904" s="24">
        <f>IF(Universe!AC904="","",(Universe!AC904-$B$2556)/$C$2556)</f>
        <v/>
      </c>
      <c r="I904" s="24">
        <f>IF(Universe!AD904="","",(Universe!AD904-$B$2557)/$C$2557)</f>
        <v/>
      </c>
      <c r="J904" s="24">
        <f>IF(Universe!AE904="","",(Universe!AE904-$B$2558)/$C$2558)</f>
        <v/>
      </c>
      <c r="K904" s="24">
        <f>IF(Universe!AF904="","",(Universe!AF904-$B$2559)/$C$2559)</f>
        <v/>
      </c>
      <c r="L904" s="24">
        <f>IF(Universe!AG904="","",(Universe!AG904-$B$2560)/$C$2560)</f>
        <v/>
      </c>
      <c r="M904" s="24">
        <f>IF(Universe!AH904="","",(Universe!AH904-$B$2561)/$C$2561)</f>
        <v/>
      </c>
      <c r="N904" s="24">
        <f>IF(Universe!AI904="","",(Universe!AI904-$B$2562)/$C$2562)</f>
        <v/>
      </c>
      <c r="O904" s="24">
        <f>0.74*IF(B904="",0,B904)+0.16*IF(C904="",0,C904)+0.1*IF(D904="",0,D904)</f>
        <v/>
      </c>
      <c r="P904" s="24">
        <f>0.35*IF(E904="",0,E904)+0.35*IF(F904="",0,F904)+0.3*IF(G904="",0,G904)</f>
        <v/>
      </c>
      <c r="Q904" s="24">
        <f>0.656*IF(I904="",0,I904)+0.344*IF(H904="",0,H904)</f>
        <v/>
      </c>
      <c r="R904" s="24">
        <f>0.338*IF(J904="",0,J904)+0.662*IF(K904="",0,K904)</f>
        <v/>
      </c>
      <c r="S904" s="24">
        <f>0.38*IF(L904="",0,L904)+0.35*IF(M904="",0,M904)+0.27*IF(N904="",0,N904)</f>
        <v/>
      </c>
      <c r="T904" s="24">
        <f>IF(Universe!S904="","",((Universe!S904-$B$2565)/$C$2565)^3)</f>
        <v/>
      </c>
      <c r="U904" s="24">
        <f>IF(Universe!S904="","",(Universe!S904-$B$2565)/$C$2565)</f>
        <v/>
      </c>
      <c r="V904" s="24">
        <f>IF(Universe!T904="","",(Universe!T904-$B$2566)/$C$2566)</f>
        <v/>
      </c>
      <c r="W904" s="24">
        <f>IF(Universe!U904="","",(Universe!U904-$B$2567)/$C$2567)</f>
        <v/>
      </c>
      <c r="X904" s="24">
        <f>IF(O904="","",(O904-$B$2571)/$C$2571)</f>
        <v/>
      </c>
      <c r="Y904" s="24">
        <f>IF(T904="","",(T904-$B$2576)/$C$2576)</f>
        <v/>
      </c>
      <c r="Z904" s="24">
        <f>IF(Universe!V904="","",(Universe!V904-$B$2568)/$C$2568)</f>
        <v/>
      </c>
      <c r="AA904" s="24">
        <f>IF(P904="","",(P904-$B$2572)/$C$2572)</f>
        <v/>
      </c>
      <c r="AB904" s="24">
        <f>IF(Q904="","",(Q904-$B$2573)/$C$2573)</f>
        <v/>
      </c>
      <c r="AC904" s="24">
        <f>IF(R904="","",(R904-$B$2574)/$C$2574)</f>
        <v/>
      </c>
      <c r="AD904" s="24">
        <f>IF(S904="","",(S904-$B$2575)/$C$2575)</f>
        <v/>
      </c>
      <c r="AE904" s="24">
        <f>IF(Y904="","",Y904-(19.12044933116382+16.522174187581257*U904))</f>
        <v/>
      </c>
      <c r="AF904" s="24">
        <f>IF(X904="","",(X904-(-0.27268023098325006+0.47142105304415904*V904+-0.3189264934812436*U904)--5.286111042926227e-16)/0.7994208745952703)</f>
        <v/>
      </c>
      <c r="AG904" s="24">
        <f>IF(AA904="","",(AA904-(0.5248806186338691+-0.064206457956449*U904)-5.43454825424064e-16)/0.9977404048781155)</f>
        <v/>
      </c>
      <c r="AH904" s="25" t="n">
        <v>-2.2340569492233</v>
      </c>
      <c r="AI904" s="25" t="n">
        <v>-0.3946292489594075</v>
      </c>
      <c r="AJ904" s="25" t="n">
        <v>-0.6489172126874108</v>
      </c>
      <c r="AK904" s="25" t="n">
        <v>-0.1188028613085235</v>
      </c>
      <c r="AL904" s="25" t="n">
        <v>3.37006705852793</v>
      </c>
      <c r="AM904" s="25" t="n">
        <v>2.028196578492601</v>
      </c>
      <c r="AN904" s="25" t="n">
        <v>0.6764976812167147</v>
      </c>
      <c r="AO904" s="25" t="n">
        <v>-0.2081519614384334</v>
      </c>
      <c r="AP904" s="25" t="n">
        <v>0.09589554588136549</v>
      </c>
      <c r="AQ904" s="25" t="n">
        <v>0.4144482185510398</v>
      </c>
    </row>
    <row r="905">
      <c r="A905" s="23">
        <f>Universe!A905</f>
        <v/>
      </c>
      <c r="B905" s="24">
        <f>IF(Universe!W905="","",(Universe!W905-$B$2550)/$C$2550)</f>
        <v/>
      </c>
      <c r="C905" s="24">
        <f>IF(Universe!X905="","",(Universe!X905-$B$2551)/$C$2551)</f>
        <v/>
      </c>
      <c r="D905" s="24">
        <f>IF(Universe!Y905="","",(Universe!Y905-$B$2552)/$C$2552)</f>
        <v/>
      </c>
      <c r="E905" s="24">
        <f>IF(Universe!Z905="","",(Universe!Z905-$B$2553)/$C$2553)</f>
        <v/>
      </c>
      <c r="F905" s="24">
        <f>IF(Universe!AA905="","",(Universe!AA905-$B$2554)/$C$2554)</f>
        <v/>
      </c>
      <c r="G905" s="24">
        <f>IF(Universe!AB905="","",(Universe!AB905-$B$2555)/$C$2555)</f>
        <v/>
      </c>
      <c r="H905" s="24">
        <f>IF(Universe!AC905="","",(Universe!AC905-$B$2556)/$C$2556)</f>
        <v/>
      </c>
      <c r="I905" s="24">
        <f>IF(Universe!AD905="","",(Universe!AD905-$B$2557)/$C$2557)</f>
        <v/>
      </c>
      <c r="J905" s="24">
        <f>IF(Universe!AE905="","",(Universe!AE905-$B$2558)/$C$2558)</f>
        <v/>
      </c>
      <c r="K905" s="24">
        <f>IF(Universe!AF905="","",(Universe!AF905-$B$2559)/$C$2559)</f>
        <v/>
      </c>
      <c r="L905" s="24">
        <f>IF(Universe!AG905="","",(Universe!AG905-$B$2560)/$C$2560)</f>
        <v/>
      </c>
      <c r="M905" s="24">
        <f>IF(Universe!AH905="","",(Universe!AH905-$B$2561)/$C$2561)</f>
        <v/>
      </c>
      <c r="N905" s="24">
        <f>IF(Universe!AI905="","",(Universe!AI905-$B$2562)/$C$2562)</f>
        <v/>
      </c>
      <c r="O905" s="24">
        <f>0.74*IF(B905="",0,B905)+0.16*IF(C905="",0,C905)+0.1*IF(D905="",0,D905)</f>
        <v/>
      </c>
      <c r="P905" s="24">
        <f>0.35*IF(E905="",0,E905)+0.35*IF(F905="",0,F905)+0.3*IF(G905="",0,G905)</f>
        <v/>
      </c>
      <c r="Q905" s="24">
        <f>0.656*IF(I905="",0,I905)+0.344*IF(H905="",0,H905)</f>
        <v/>
      </c>
      <c r="R905" s="24">
        <f>0.338*IF(J905="",0,J905)+0.662*IF(K905="",0,K905)</f>
        <v/>
      </c>
      <c r="S905" s="24">
        <f>0.38*IF(L905="",0,L905)+0.35*IF(M905="",0,M905)+0.27*IF(N905="",0,N905)</f>
        <v/>
      </c>
      <c r="T905" s="24">
        <f>IF(Universe!S905="","",((Universe!S905-$B$2565)/$C$2565)^3)</f>
        <v/>
      </c>
      <c r="U905" s="24">
        <f>IF(Universe!S905="","",(Universe!S905-$B$2565)/$C$2565)</f>
        <v/>
      </c>
      <c r="V905" s="24">
        <f>IF(Universe!T905="","",(Universe!T905-$B$2566)/$C$2566)</f>
        <v/>
      </c>
      <c r="W905" s="24">
        <f>IF(Universe!U905="","",(Universe!U905-$B$2567)/$C$2567)</f>
        <v/>
      </c>
      <c r="X905" s="24">
        <f>IF(O905="","",(O905-$B$2571)/$C$2571)</f>
        <v/>
      </c>
      <c r="Y905" s="24">
        <f>IF(T905="","",(T905-$B$2576)/$C$2576)</f>
        <v/>
      </c>
      <c r="Z905" s="24">
        <f>IF(Universe!V905="","",(Universe!V905-$B$2568)/$C$2568)</f>
        <v/>
      </c>
      <c r="AA905" s="24">
        <f>IF(P905="","",(P905-$B$2572)/$C$2572)</f>
        <v/>
      </c>
      <c r="AB905" s="24">
        <f>IF(Q905="","",(Q905-$B$2573)/$C$2573)</f>
        <v/>
      </c>
      <c r="AC905" s="24">
        <f>IF(R905="","",(R905-$B$2574)/$C$2574)</f>
        <v/>
      </c>
      <c r="AD905" s="24">
        <f>IF(S905="","",(S905-$B$2575)/$C$2575)</f>
        <v/>
      </c>
      <c r="AE905" s="24">
        <f>IF(Y905="","",Y905-(19.12044933116382+16.522174187581257*U905))</f>
        <v/>
      </c>
      <c r="AF905" s="24">
        <f>IF(X905="","",(X905-(-0.27268023098325006+0.47142105304415904*V905+-0.3189264934812436*U905)--5.286111042926227e-16)/0.7994208745952703)</f>
        <v/>
      </c>
      <c r="AG905" s="24">
        <f>IF(AA905="","",(AA905-(0.5248806186338691+-0.064206457956449*U905)-5.43454825424064e-16)/0.9977404048781155)</f>
        <v/>
      </c>
      <c r="AH905" s="25" t="n">
        <v>-3.388448056967643</v>
      </c>
      <c r="AI905" s="25" t="n">
        <v>-0.8967134812984893</v>
      </c>
      <c r="AJ905" s="25" t="n">
        <v>-0.9414997163009312</v>
      </c>
      <c r="AK905" s="25" t="n">
        <v>0.244472443540588</v>
      </c>
      <c r="AL905" s="25" t="n">
        <v>2.260067890468988</v>
      </c>
      <c r="AM905" s="25" t="n">
        <v>2.074678763127603</v>
      </c>
      <c r="AN905" s="25" t="n">
        <v>-0.06735303140329479</v>
      </c>
      <c r="AO905" s="25" t="n">
        <v>-0.3521260406675718</v>
      </c>
      <c r="AP905" s="25" t="n">
        <v>-3.07535365613569</v>
      </c>
      <c r="AQ905" s="25" t="n">
        <v>-0.6292428062158751</v>
      </c>
    </row>
    <row r="906">
      <c r="A906" s="23">
        <f>Universe!A906</f>
        <v/>
      </c>
      <c r="B906" s="24">
        <f>IF(Universe!W906="","",(Universe!W906-$B$2550)/$C$2550)</f>
        <v/>
      </c>
      <c r="C906" s="24">
        <f>IF(Universe!X906="","",(Universe!X906-$B$2551)/$C$2551)</f>
        <v/>
      </c>
      <c r="D906" s="24">
        <f>IF(Universe!Y906="","",(Universe!Y906-$B$2552)/$C$2552)</f>
        <v/>
      </c>
      <c r="E906" s="24">
        <f>IF(Universe!Z906="","",(Universe!Z906-$B$2553)/$C$2553)</f>
        <v/>
      </c>
      <c r="F906" s="24">
        <f>IF(Universe!AA906="","",(Universe!AA906-$B$2554)/$C$2554)</f>
        <v/>
      </c>
      <c r="G906" s="24">
        <f>IF(Universe!AB906="","",(Universe!AB906-$B$2555)/$C$2555)</f>
        <v/>
      </c>
      <c r="H906" s="24">
        <f>IF(Universe!AC906="","",(Universe!AC906-$B$2556)/$C$2556)</f>
        <v/>
      </c>
      <c r="I906" s="24">
        <f>IF(Universe!AD906="","",(Universe!AD906-$B$2557)/$C$2557)</f>
        <v/>
      </c>
      <c r="J906" s="24">
        <f>IF(Universe!AE906="","",(Universe!AE906-$B$2558)/$C$2558)</f>
        <v/>
      </c>
      <c r="K906" s="24">
        <f>IF(Universe!AF906="","",(Universe!AF906-$B$2559)/$C$2559)</f>
        <v/>
      </c>
      <c r="L906" s="24">
        <f>IF(Universe!AG906="","",(Universe!AG906-$B$2560)/$C$2560)</f>
        <v/>
      </c>
      <c r="M906" s="24">
        <f>IF(Universe!AH906="","",(Universe!AH906-$B$2561)/$C$2561)</f>
        <v/>
      </c>
      <c r="N906" s="24">
        <f>IF(Universe!AI906="","",(Universe!AI906-$B$2562)/$C$2562)</f>
        <v/>
      </c>
      <c r="O906" s="24">
        <f>0.74*IF(B906="",0,B906)+0.16*IF(C906="",0,C906)+0.1*IF(D906="",0,D906)</f>
        <v/>
      </c>
      <c r="P906" s="24">
        <f>0.35*IF(E906="",0,E906)+0.35*IF(F906="",0,F906)+0.3*IF(G906="",0,G906)</f>
        <v/>
      </c>
      <c r="Q906" s="24">
        <f>0.656*IF(I906="",0,I906)+0.344*IF(H906="",0,H906)</f>
        <v/>
      </c>
      <c r="R906" s="24">
        <f>0.338*IF(J906="",0,J906)+0.662*IF(K906="",0,K906)</f>
        <v/>
      </c>
      <c r="S906" s="24">
        <f>0.38*IF(L906="",0,L906)+0.35*IF(M906="",0,M906)+0.27*IF(N906="",0,N906)</f>
        <v/>
      </c>
      <c r="T906" s="24">
        <f>IF(Universe!S906="","",((Universe!S906-$B$2565)/$C$2565)^3)</f>
        <v/>
      </c>
      <c r="U906" s="24">
        <f>IF(Universe!S906="","",(Universe!S906-$B$2565)/$C$2565)</f>
        <v/>
      </c>
      <c r="V906" s="24">
        <f>IF(Universe!T906="","",(Universe!T906-$B$2566)/$C$2566)</f>
        <v/>
      </c>
      <c r="W906" s="24">
        <f>IF(Universe!U906="","",(Universe!U906-$B$2567)/$C$2567)</f>
        <v/>
      </c>
      <c r="X906" s="24">
        <f>IF(O906="","",(O906-$B$2571)/$C$2571)</f>
        <v/>
      </c>
      <c r="Y906" s="24">
        <f>IF(T906="","",(T906-$B$2576)/$C$2576)</f>
        <v/>
      </c>
      <c r="Z906" s="24">
        <f>IF(Universe!V906="","",(Universe!V906-$B$2568)/$C$2568)</f>
        <v/>
      </c>
      <c r="AA906" s="24">
        <f>IF(P906="","",(P906-$B$2572)/$C$2572)</f>
        <v/>
      </c>
      <c r="AB906" s="24">
        <f>IF(Q906="","",(Q906-$B$2573)/$C$2573)</f>
        <v/>
      </c>
      <c r="AC906" s="24">
        <f>IF(R906="","",(R906-$B$2574)/$C$2574)</f>
        <v/>
      </c>
      <c r="AD906" s="24">
        <f>IF(S906="","",(S906-$B$2575)/$C$2575)</f>
        <v/>
      </c>
      <c r="AE906" s="24">
        <f>IF(Y906="","",Y906-(19.12044933116382+16.522174187581257*U906))</f>
        <v/>
      </c>
      <c r="AF906" s="24">
        <f>IF(X906="","",(X906-(-0.27268023098325006+0.47142105304415904*V906+-0.3189264934812436*U906)--5.286111042926227e-16)/0.7994208745952703)</f>
        <v/>
      </c>
      <c r="AG906" s="24">
        <f>IF(AA906="","",(AA906-(0.5248806186338691+-0.064206457956449*U906)-5.43454825424064e-16)/0.9977404048781155)</f>
        <v/>
      </c>
      <c r="AH906" s="25" t="n">
        <v>-3.159975146467595</v>
      </c>
      <c r="AI906" s="25" t="n">
        <v>0.8847325086425596</v>
      </c>
      <c r="AJ906" s="25" t="n">
        <v>-1.464248901384393</v>
      </c>
      <c r="AK906" s="25" t="n">
        <v>2.39261234751043</v>
      </c>
      <c r="AL906" s="25" t="n">
        <v>2.717303856229112</v>
      </c>
      <c r="AM906" s="25" t="n">
        <v>0.2728904065488475</v>
      </c>
      <c r="AN906" s="25" t="n">
        <v>1.650980051905637</v>
      </c>
      <c r="AO906" s="25" t="n">
        <v>-0.0331281373949279</v>
      </c>
      <c r="AP906" s="25" t="n">
        <v>1.771338825190144</v>
      </c>
      <c r="AQ906" s="25" t="n">
        <v>-0.0746638603090911</v>
      </c>
    </row>
    <row r="907">
      <c r="A907" s="23">
        <f>Universe!A907</f>
        <v/>
      </c>
      <c r="B907" s="24">
        <f>IF(Universe!W907="","",(Universe!W907-$B$2550)/$C$2550)</f>
        <v/>
      </c>
      <c r="C907" s="24">
        <f>IF(Universe!X907="","",(Universe!X907-$B$2551)/$C$2551)</f>
        <v/>
      </c>
      <c r="D907" s="24">
        <f>IF(Universe!Y907="","",(Universe!Y907-$B$2552)/$C$2552)</f>
        <v/>
      </c>
      <c r="E907" s="24">
        <f>IF(Universe!Z907="","",(Universe!Z907-$B$2553)/$C$2553)</f>
        <v/>
      </c>
      <c r="F907" s="24">
        <f>IF(Universe!AA907="","",(Universe!AA907-$B$2554)/$C$2554)</f>
        <v/>
      </c>
      <c r="G907" s="24">
        <f>IF(Universe!AB907="","",(Universe!AB907-$B$2555)/$C$2555)</f>
        <v/>
      </c>
      <c r="H907" s="24">
        <f>IF(Universe!AC907="","",(Universe!AC907-$B$2556)/$C$2556)</f>
        <v/>
      </c>
      <c r="I907" s="24">
        <f>IF(Universe!AD907="","",(Universe!AD907-$B$2557)/$C$2557)</f>
        <v/>
      </c>
      <c r="J907" s="24">
        <f>IF(Universe!AE907="","",(Universe!AE907-$B$2558)/$C$2558)</f>
        <v/>
      </c>
      <c r="K907" s="24">
        <f>IF(Universe!AF907="","",(Universe!AF907-$B$2559)/$C$2559)</f>
        <v/>
      </c>
      <c r="L907" s="24">
        <f>IF(Universe!AG907="","",(Universe!AG907-$B$2560)/$C$2560)</f>
        <v/>
      </c>
      <c r="M907" s="24">
        <f>IF(Universe!AH907="","",(Universe!AH907-$B$2561)/$C$2561)</f>
        <v/>
      </c>
      <c r="N907" s="24">
        <f>IF(Universe!AI907="","",(Universe!AI907-$B$2562)/$C$2562)</f>
        <v/>
      </c>
      <c r="O907" s="24">
        <f>0.74*IF(B907="",0,B907)+0.16*IF(C907="",0,C907)+0.1*IF(D907="",0,D907)</f>
        <v/>
      </c>
      <c r="P907" s="24">
        <f>0.35*IF(E907="",0,E907)+0.35*IF(F907="",0,F907)+0.3*IF(G907="",0,G907)</f>
        <v/>
      </c>
      <c r="Q907" s="24">
        <f>0.656*IF(I907="",0,I907)+0.344*IF(H907="",0,H907)</f>
        <v/>
      </c>
      <c r="R907" s="24">
        <f>0.338*IF(J907="",0,J907)+0.662*IF(K907="",0,K907)</f>
        <v/>
      </c>
      <c r="S907" s="24">
        <f>0.38*IF(L907="",0,L907)+0.35*IF(M907="",0,M907)+0.27*IF(N907="",0,N907)</f>
        <v/>
      </c>
      <c r="T907" s="24">
        <f>IF(Universe!S907="","",((Universe!S907-$B$2565)/$C$2565)^3)</f>
        <v/>
      </c>
      <c r="U907" s="24">
        <f>IF(Universe!S907="","",(Universe!S907-$B$2565)/$C$2565)</f>
        <v/>
      </c>
      <c r="V907" s="24">
        <f>IF(Universe!T907="","",(Universe!T907-$B$2566)/$C$2566)</f>
        <v/>
      </c>
      <c r="W907" s="24">
        <f>IF(Universe!U907="","",(Universe!U907-$B$2567)/$C$2567)</f>
        <v/>
      </c>
      <c r="X907" s="24">
        <f>IF(O907="","",(O907-$B$2571)/$C$2571)</f>
        <v/>
      </c>
      <c r="Y907" s="24">
        <f>IF(T907="","",(T907-$B$2576)/$C$2576)</f>
        <v/>
      </c>
      <c r="Z907" s="24">
        <f>IF(Universe!V907="","",(Universe!V907-$B$2568)/$C$2568)</f>
        <v/>
      </c>
      <c r="AA907" s="24">
        <f>IF(P907="","",(P907-$B$2572)/$C$2572)</f>
        <v/>
      </c>
      <c r="AB907" s="24">
        <f>IF(Q907="","",(Q907-$B$2573)/$C$2573)</f>
        <v/>
      </c>
      <c r="AC907" s="24">
        <f>IF(R907="","",(R907-$B$2574)/$C$2574)</f>
        <v/>
      </c>
      <c r="AD907" s="24">
        <f>IF(S907="","",(S907-$B$2575)/$C$2575)</f>
        <v/>
      </c>
      <c r="AE907" s="24">
        <f>IF(Y907="","",Y907-(19.12044933116382+16.522174187581257*U907))</f>
        <v/>
      </c>
      <c r="AF907" s="24">
        <f>IF(X907="","",(X907-(-0.27268023098325006+0.47142105304415904*V907+-0.3189264934812436*U907)--5.286111042926227e-16)/0.7994208745952703)</f>
        <v/>
      </c>
      <c r="AG907" s="24">
        <f>IF(AA907="","",(AA907-(0.5248806186338691+-0.064206457956449*U907)-5.43454825424064e-16)/0.9977404048781155)</f>
        <v/>
      </c>
      <c r="AH907" s="25" t="n">
        <v>-3.004352452478816</v>
      </c>
      <c r="AI907" s="25" t="n">
        <v>-1.000771355238652</v>
      </c>
      <c r="AJ907" s="25" t="n">
        <v>-0.5524228534394678</v>
      </c>
      <c r="AK907" s="25" t="n">
        <v>-0.4485163032901373</v>
      </c>
      <c r="AL907" s="25" t="n">
        <v>2.955738875405358</v>
      </c>
      <c r="AM907" s="25" t="n">
        <v>0.5240936316059491</v>
      </c>
      <c r="AN907" s="25" t="n">
        <v>-0.467205382112671</v>
      </c>
      <c r="AO907" s="25" t="n">
        <v>0.0993309886843381</v>
      </c>
      <c r="AP907" s="25" t="n">
        <v>-0.6515813938447156</v>
      </c>
      <c r="AQ907" s="25" t="n">
        <v>0.942229687199428</v>
      </c>
    </row>
    <row r="908">
      <c r="A908" s="23">
        <f>Universe!A908</f>
        <v/>
      </c>
      <c r="B908" s="24">
        <f>IF(Universe!W908="","",(Universe!W908-$B$2550)/$C$2550)</f>
        <v/>
      </c>
      <c r="C908" s="24">
        <f>IF(Universe!X908="","",(Universe!X908-$B$2551)/$C$2551)</f>
        <v/>
      </c>
      <c r="D908" s="24">
        <f>IF(Universe!Y908="","",(Universe!Y908-$B$2552)/$C$2552)</f>
        <v/>
      </c>
      <c r="E908" s="24">
        <f>IF(Universe!Z908="","",(Universe!Z908-$B$2553)/$C$2553)</f>
        <v/>
      </c>
      <c r="F908" s="24">
        <f>IF(Universe!AA908="","",(Universe!AA908-$B$2554)/$C$2554)</f>
        <v/>
      </c>
      <c r="G908" s="24">
        <f>IF(Universe!AB908="","",(Universe!AB908-$B$2555)/$C$2555)</f>
        <v/>
      </c>
      <c r="H908" s="24">
        <f>IF(Universe!AC908="","",(Universe!AC908-$B$2556)/$C$2556)</f>
        <v/>
      </c>
      <c r="I908" s="24">
        <f>IF(Universe!AD908="","",(Universe!AD908-$B$2557)/$C$2557)</f>
        <v/>
      </c>
      <c r="J908" s="24">
        <f>IF(Universe!AE908="","",(Universe!AE908-$B$2558)/$C$2558)</f>
        <v/>
      </c>
      <c r="K908" s="24">
        <f>IF(Universe!AF908="","",(Universe!AF908-$B$2559)/$C$2559)</f>
        <v/>
      </c>
      <c r="L908" s="24">
        <f>IF(Universe!AG908="","",(Universe!AG908-$B$2560)/$C$2560)</f>
        <v/>
      </c>
      <c r="M908" s="24">
        <f>IF(Universe!AH908="","",(Universe!AH908-$B$2561)/$C$2561)</f>
        <v/>
      </c>
      <c r="N908" s="24">
        <f>IF(Universe!AI908="","",(Universe!AI908-$B$2562)/$C$2562)</f>
        <v/>
      </c>
      <c r="O908" s="24">
        <f>0.74*IF(B908="",0,B908)+0.16*IF(C908="",0,C908)+0.1*IF(D908="",0,D908)</f>
        <v/>
      </c>
      <c r="P908" s="24">
        <f>0.35*IF(E908="",0,E908)+0.35*IF(F908="",0,F908)+0.3*IF(G908="",0,G908)</f>
        <v/>
      </c>
      <c r="Q908" s="24">
        <f>0.656*IF(I908="",0,I908)+0.344*IF(H908="",0,H908)</f>
        <v/>
      </c>
      <c r="R908" s="24">
        <f>0.338*IF(J908="",0,J908)+0.662*IF(K908="",0,K908)</f>
        <v/>
      </c>
      <c r="S908" s="24">
        <f>0.38*IF(L908="",0,L908)+0.35*IF(M908="",0,M908)+0.27*IF(N908="",0,N908)</f>
        <v/>
      </c>
      <c r="T908" s="24">
        <f>IF(Universe!S908="","",((Universe!S908-$B$2565)/$C$2565)^3)</f>
        <v/>
      </c>
      <c r="U908" s="24">
        <f>IF(Universe!S908="","",(Universe!S908-$B$2565)/$C$2565)</f>
        <v/>
      </c>
      <c r="V908" s="24">
        <f>IF(Universe!T908="","",(Universe!T908-$B$2566)/$C$2566)</f>
        <v/>
      </c>
      <c r="W908" s="24">
        <f>IF(Universe!U908="","",(Universe!U908-$B$2567)/$C$2567)</f>
        <v/>
      </c>
      <c r="X908" s="24">
        <f>IF(O908="","",(O908-$B$2571)/$C$2571)</f>
        <v/>
      </c>
      <c r="Y908" s="24">
        <f>IF(T908="","",(T908-$B$2576)/$C$2576)</f>
        <v/>
      </c>
      <c r="Z908" s="24">
        <f>IF(Universe!V908="","",(Universe!V908-$B$2568)/$C$2568)</f>
        <v/>
      </c>
      <c r="AA908" s="24">
        <f>IF(P908="","",(P908-$B$2572)/$C$2572)</f>
        <v/>
      </c>
      <c r="AB908" s="24">
        <f>IF(Q908="","",(Q908-$B$2573)/$C$2573)</f>
        <v/>
      </c>
      <c r="AC908" s="24">
        <f>IF(R908="","",(R908-$B$2574)/$C$2574)</f>
        <v/>
      </c>
      <c r="AD908" s="24">
        <f>IF(S908="","",(S908-$B$2575)/$C$2575)</f>
        <v/>
      </c>
      <c r="AE908" s="24">
        <f>IF(Y908="","",Y908-(19.12044933116382+16.522174187581257*U908))</f>
        <v/>
      </c>
      <c r="AF908" s="24">
        <f>IF(X908="","",(X908-(-0.27268023098325006+0.47142105304415904*V908+-0.3189264934812436*U908)--5.286111042926227e-16)/0.7994208745952703)</f>
        <v/>
      </c>
      <c r="AG908" s="24">
        <f>IF(AA908="","",(AA908-(0.5248806186338691+-0.064206457956449*U908)-5.43454825424064e-16)/0.9977404048781155)</f>
        <v/>
      </c>
      <c r="AH908" s="25" t="n">
        <v>-2.453820757115694</v>
      </c>
      <c r="AI908" s="25" t="n">
        <v>-1.33249705459623</v>
      </c>
      <c r="AJ908" s="25" t="n">
        <v>-1.349198740114865</v>
      </c>
      <c r="AK908" s="25" t="n">
        <v>-0.2592653227614667</v>
      </c>
      <c r="AL908" s="25" t="n">
        <v>3.370852473919683</v>
      </c>
      <c r="AM908" s="25" t="n">
        <v>0.2909280225038628</v>
      </c>
      <c r="AN908" s="25" t="n">
        <v>0.1205493897544329</v>
      </c>
      <c r="AO908" s="25" t="n">
        <v>0.1157278646990723</v>
      </c>
      <c r="AP908" s="25" t="n">
        <v>-0.3795919293560644</v>
      </c>
      <c r="AQ908" s="25" t="n">
        <v>0.5565535762226159</v>
      </c>
    </row>
    <row r="909">
      <c r="A909" s="23">
        <f>Universe!A909</f>
        <v/>
      </c>
      <c r="B909" s="24">
        <f>IF(Universe!W909="","",(Universe!W909-$B$2550)/$C$2550)</f>
        <v/>
      </c>
      <c r="C909" s="24">
        <f>IF(Universe!X909="","",(Universe!X909-$B$2551)/$C$2551)</f>
        <v/>
      </c>
      <c r="D909" s="24">
        <f>IF(Universe!Y909="","",(Universe!Y909-$B$2552)/$C$2552)</f>
        <v/>
      </c>
      <c r="E909" s="24">
        <f>IF(Universe!Z909="","",(Universe!Z909-$B$2553)/$C$2553)</f>
        <v/>
      </c>
      <c r="F909" s="24">
        <f>IF(Universe!AA909="","",(Universe!AA909-$B$2554)/$C$2554)</f>
        <v/>
      </c>
      <c r="G909" s="24">
        <f>IF(Universe!AB909="","",(Universe!AB909-$B$2555)/$C$2555)</f>
        <v/>
      </c>
      <c r="H909" s="24">
        <f>IF(Universe!AC909="","",(Universe!AC909-$B$2556)/$C$2556)</f>
        <v/>
      </c>
      <c r="I909" s="24">
        <f>IF(Universe!AD909="","",(Universe!AD909-$B$2557)/$C$2557)</f>
        <v/>
      </c>
      <c r="J909" s="24">
        <f>IF(Universe!AE909="","",(Universe!AE909-$B$2558)/$C$2558)</f>
        <v/>
      </c>
      <c r="K909" s="24">
        <f>IF(Universe!AF909="","",(Universe!AF909-$B$2559)/$C$2559)</f>
        <v/>
      </c>
      <c r="L909" s="24">
        <f>IF(Universe!AG909="","",(Universe!AG909-$B$2560)/$C$2560)</f>
        <v/>
      </c>
      <c r="M909" s="24">
        <f>IF(Universe!AH909="","",(Universe!AH909-$B$2561)/$C$2561)</f>
        <v/>
      </c>
      <c r="N909" s="24">
        <f>IF(Universe!AI909="","",(Universe!AI909-$B$2562)/$C$2562)</f>
        <v/>
      </c>
      <c r="O909" s="24">
        <f>0.74*IF(B909="",0,B909)+0.16*IF(C909="",0,C909)+0.1*IF(D909="",0,D909)</f>
        <v/>
      </c>
      <c r="P909" s="24">
        <f>0.35*IF(E909="",0,E909)+0.35*IF(F909="",0,F909)+0.3*IF(G909="",0,G909)</f>
        <v/>
      </c>
      <c r="Q909" s="24">
        <f>0.656*IF(I909="",0,I909)+0.344*IF(H909="",0,H909)</f>
        <v/>
      </c>
      <c r="R909" s="24">
        <f>0.338*IF(J909="",0,J909)+0.662*IF(K909="",0,K909)</f>
        <v/>
      </c>
      <c r="S909" s="24">
        <f>0.38*IF(L909="",0,L909)+0.35*IF(M909="",0,M909)+0.27*IF(N909="",0,N909)</f>
        <v/>
      </c>
      <c r="T909" s="24">
        <f>IF(Universe!S909="","",((Universe!S909-$B$2565)/$C$2565)^3)</f>
        <v/>
      </c>
      <c r="U909" s="24">
        <f>IF(Universe!S909="","",(Universe!S909-$B$2565)/$C$2565)</f>
        <v/>
      </c>
      <c r="V909" s="24">
        <f>IF(Universe!T909="","",(Universe!T909-$B$2566)/$C$2566)</f>
        <v/>
      </c>
      <c r="W909" s="24">
        <f>IF(Universe!U909="","",(Universe!U909-$B$2567)/$C$2567)</f>
        <v/>
      </c>
      <c r="X909" s="24">
        <f>IF(O909="","",(O909-$B$2571)/$C$2571)</f>
        <v/>
      </c>
      <c r="Y909" s="24">
        <f>IF(T909="","",(T909-$B$2576)/$C$2576)</f>
        <v/>
      </c>
      <c r="Z909" s="24">
        <f>IF(Universe!V909="","",(Universe!V909-$B$2568)/$C$2568)</f>
        <v/>
      </c>
      <c r="AA909" s="24">
        <f>IF(P909="","",(P909-$B$2572)/$C$2572)</f>
        <v/>
      </c>
      <c r="AB909" s="24">
        <f>IF(Q909="","",(Q909-$B$2573)/$C$2573)</f>
        <v/>
      </c>
      <c r="AC909" s="24">
        <f>IF(R909="","",(R909-$B$2574)/$C$2574)</f>
        <v/>
      </c>
      <c r="AD909" s="24">
        <f>IF(S909="","",(S909-$B$2575)/$C$2575)</f>
        <v/>
      </c>
      <c r="AE909" s="24">
        <f>IF(Y909="","",Y909-(19.12044933116382+16.522174187581257*U909))</f>
        <v/>
      </c>
      <c r="AF909" s="24">
        <f>IF(X909="","",(X909-(-0.27268023098325006+0.47142105304415904*V909+-0.3189264934812436*U909)--5.286111042926227e-16)/0.7994208745952703)</f>
        <v/>
      </c>
      <c r="AG909" s="24">
        <f>IF(AA909="","",(AA909-(0.5248806186338691+-0.064206457956449*U909)-5.43454825424064e-16)/0.9977404048781155)</f>
        <v/>
      </c>
      <c r="AH909" s="25" t="n">
        <v>-2.04754105201992</v>
      </c>
      <c r="AI909" s="25" t="n">
        <v>1.283682539397679</v>
      </c>
      <c r="AJ909" s="25" t="n">
        <v>0.1924660458154218</v>
      </c>
      <c r="AK909" s="25" t="n">
        <v>0.3416701021774599</v>
      </c>
      <c r="AL909" s="25" t="n">
        <v>3.304142404312532</v>
      </c>
      <c r="AM909" s="25" t="n">
        <v>0.9320625227338476</v>
      </c>
      <c r="AN909" s="25" t="n">
        <v>1.320584362365419</v>
      </c>
      <c r="AO909" s="25" t="n">
        <v>3.176633498332848</v>
      </c>
      <c r="AP909" s="25" t="n">
        <v>0.6197015905354941</v>
      </c>
      <c r="AQ909" s="25" t="n">
        <v>-0.4036068491719516</v>
      </c>
    </row>
    <row r="910">
      <c r="A910" s="23">
        <f>Universe!A910</f>
        <v/>
      </c>
      <c r="B910" s="24">
        <f>IF(Universe!W910="","",(Universe!W910-$B$2550)/$C$2550)</f>
        <v/>
      </c>
      <c r="C910" s="24">
        <f>IF(Universe!X910="","",(Universe!X910-$B$2551)/$C$2551)</f>
        <v/>
      </c>
      <c r="D910" s="24">
        <f>IF(Universe!Y910="","",(Universe!Y910-$B$2552)/$C$2552)</f>
        <v/>
      </c>
      <c r="E910" s="24">
        <f>IF(Universe!Z910="","",(Universe!Z910-$B$2553)/$C$2553)</f>
        <v/>
      </c>
      <c r="F910" s="24">
        <f>IF(Universe!AA910="","",(Universe!AA910-$B$2554)/$C$2554)</f>
        <v/>
      </c>
      <c r="G910" s="24">
        <f>IF(Universe!AB910="","",(Universe!AB910-$B$2555)/$C$2555)</f>
        <v/>
      </c>
      <c r="H910" s="24">
        <f>IF(Universe!AC910="","",(Universe!AC910-$B$2556)/$C$2556)</f>
        <v/>
      </c>
      <c r="I910" s="24">
        <f>IF(Universe!AD910="","",(Universe!AD910-$B$2557)/$C$2557)</f>
        <v/>
      </c>
      <c r="J910" s="24">
        <f>IF(Universe!AE910="","",(Universe!AE910-$B$2558)/$C$2558)</f>
        <v/>
      </c>
      <c r="K910" s="24">
        <f>IF(Universe!AF910="","",(Universe!AF910-$B$2559)/$C$2559)</f>
        <v/>
      </c>
      <c r="L910" s="24">
        <f>IF(Universe!AG910="","",(Universe!AG910-$B$2560)/$C$2560)</f>
        <v/>
      </c>
      <c r="M910" s="24">
        <f>IF(Universe!AH910="","",(Universe!AH910-$B$2561)/$C$2561)</f>
        <v/>
      </c>
      <c r="N910" s="24">
        <f>IF(Universe!AI910="","",(Universe!AI910-$B$2562)/$C$2562)</f>
        <v/>
      </c>
      <c r="O910" s="24">
        <f>0.74*IF(B910="",0,B910)+0.16*IF(C910="",0,C910)+0.1*IF(D910="",0,D910)</f>
        <v/>
      </c>
      <c r="P910" s="24">
        <f>0.35*IF(E910="",0,E910)+0.35*IF(F910="",0,F910)+0.3*IF(G910="",0,G910)</f>
        <v/>
      </c>
      <c r="Q910" s="24">
        <f>0.656*IF(I910="",0,I910)+0.344*IF(H910="",0,H910)</f>
        <v/>
      </c>
      <c r="R910" s="24">
        <f>0.338*IF(J910="",0,J910)+0.662*IF(K910="",0,K910)</f>
        <v/>
      </c>
      <c r="S910" s="24">
        <f>0.38*IF(L910="",0,L910)+0.35*IF(M910="",0,M910)+0.27*IF(N910="",0,N910)</f>
        <v/>
      </c>
      <c r="T910" s="24">
        <f>IF(Universe!S910="","",((Universe!S910-$B$2565)/$C$2565)^3)</f>
        <v/>
      </c>
      <c r="U910" s="24">
        <f>IF(Universe!S910="","",(Universe!S910-$B$2565)/$C$2565)</f>
        <v/>
      </c>
      <c r="V910" s="24">
        <f>IF(Universe!T910="","",(Universe!T910-$B$2566)/$C$2566)</f>
        <v/>
      </c>
      <c r="W910" s="24">
        <f>IF(Universe!U910="","",(Universe!U910-$B$2567)/$C$2567)</f>
        <v/>
      </c>
      <c r="X910" s="24">
        <f>IF(O910="","",(O910-$B$2571)/$C$2571)</f>
        <v/>
      </c>
      <c r="Y910" s="24">
        <f>IF(T910="","",(T910-$B$2576)/$C$2576)</f>
        <v/>
      </c>
      <c r="Z910" s="24">
        <f>IF(Universe!V910="","",(Universe!V910-$B$2568)/$C$2568)</f>
        <v/>
      </c>
      <c r="AA910" s="24">
        <f>IF(P910="","",(P910-$B$2572)/$C$2572)</f>
        <v/>
      </c>
      <c r="AB910" s="24">
        <f>IF(Q910="","",(Q910-$B$2573)/$C$2573)</f>
        <v/>
      </c>
      <c r="AC910" s="24">
        <f>IF(R910="","",(R910-$B$2574)/$C$2574)</f>
        <v/>
      </c>
      <c r="AD910" s="24">
        <f>IF(S910="","",(S910-$B$2575)/$C$2575)</f>
        <v/>
      </c>
      <c r="AE910" s="24">
        <f>IF(Y910="","",Y910-(19.12044933116382+16.522174187581257*U910))</f>
        <v/>
      </c>
      <c r="AF910" s="24">
        <f>IF(X910="","",(X910-(-0.27268023098325006+0.47142105304415904*V910+-0.3189264934812436*U910)--5.286111042926227e-16)/0.7994208745952703)</f>
        <v/>
      </c>
      <c r="AG910" s="24">
        <f>IF(AA910="","",(AA910-(0.5248806186338691+-0.064206457956449*U910)-5.43454825424064e-16)/0.9977404048781155)</f>
        <v/>
      </c>
      <c r="AH910" s="25" t="n">
        <v>-2.053070804178702</v>
      </c>
      <c r="AI910" s="25" t="n">
        <v>1.022453493212554</v>
      </c>
      <c r="AJ910" s="25" t="n">
        <v>-0.2666420663198195</v>
      </c>
      <c r="AK910" s="25" t="n">
        <v>-0.9260618483355484</v>
      </c>
      <c r="AL910" s="25" t="n">
        <v>3.306907507541882</v>
      </c>
      <c r="AM910" s="25" t="n">
        <v>0.1563942981502297</v>
      </c>
      <c r="AN910" s="25" t="n">
        <v>0.904261233522587</v>
      </c>
      <c r="AO910" s="25" t="n">
        <v>0.0187858169577974</v>
      </c>
      <c r="AP910" s="25" t="n">
        <v>-0.029427667991285</v>
      </c>
      <c r="AQ910" s="25" t="n">
        <v>0.0508402171348037</v>
      </c>
    </row>
    <row r="911">
      <c r="A911" s="23">
        <f>Universe!A911</f>
        <v/>
      </c>
      <c r="B911" s="24">
        <f>IF(Universe!W911="","",(Universe!W911-$B$2550)/$C$2550)</f>
        <v/>
      </c>
      <c r="C911" s="24">
        <f>IF(Universe!X911="","",(Universe!X911-$B$2551)/$C$2551)</f>
        <v/>
      </c>
      <c r="D911" s="24">
        <f>IF(Universe!Y911="","",(Universe!Y911-$B$2552)/$C$2552)</f>
        <v/>
      </c>
      <c r="E911" s="24">
        <f>IF(Universe!Z911="","",(Universe!Z911-$B$2553)/$C$2553)</f>
        <v/>
      </c>
      <c r="F911" s="24">
        <f>IF(Universe!AA911="","",(Universe!AA911-$B$2554)/$C$2554)</f>
        <v/>
      </c>
      <c r="G911" s="24">
        <f>IF(Universe!AB911="","",(Universe!AB911-$B$2555)/$C$2555)</f>
        <v/>
      </c>
      <c r="H911" s="24">
        <f>IF(Universe!AC911="","",(Universe!AC911-$B$2556)/$C$2556)</f>
        <v/>
      </c>
      <c r="I911" s="24">
        <f>IF(Universe!AD911="","",(Universe!AD911-$B$2557)/$C$2557)</f>
        <v/>
      </c>
      <c r="J911" s="24">
        <f>IF(Universe!AE911="","",(Universe!AE911-$B$2558)/$C$2558)</f>
        <v/>
      </c>
      <c r="K911" s="24">
        <f>IF(Universe!AF911="","",(Universe!AF911-$B$2559)/$C$2559)</f>
        <v/>
      </c>
      <c r="L911" s="24">
        <f>IF(Universe!AG911="","",(Universe!AG911-$B$2560)/$C$2560)</f>
        <v/>
      </c>
      <c r="M911" s="24">
        <f>IF(Universe!AH911="","",(Universe!AH911-$B$2561)/$C$2561)</f>
        <v/>
      </c>
      <c r="N911" s="24">
        <f>IF(Universe!AI911="","",(Universe!AI911-$B$2562)/$C$2562)</f>
        <v/>
      </c>
      <c r="O911" s="24">
        <f>0.74*IF(B911="",0,B911)+0.16*IF(C911="",0,C911)+0.1*IF(D911="",0,D911)</f>
        <v/>
      </c>
      <c r="P911" s="24">
        <f>0.35*IF(E911="",0,E911)+0.35*IF(F911="",0,F911)+0.3*IF(G911="",0,G911)</f>
        <v/>
      </c>
      <c r="Q911" s="24">
        <f>0.656*IF(I911="",0,I911)+0.344*IF(H911="",0,H911)</f>
        <v/>
      </c>
      <c r="R911" s="24">
        <f>0.338*IF(J911="",0,J911)+0.662*IF(K911="",0,K911)</f>
        <v/>
      </c>
      <c r="S911" s="24">
        <f>0.38*IF(L911="",0,L911)+0.35*IF(M911="",0,M911)+0.27*IF(N911="",0,N911)</f>
        <v/>
      </c>
      <c r="T911" s="24">
        <f>IF(Universe!S911="","",((Universe!S911-$B$2565)/$C$2565)^3)</f>
        <v/>
      </c>
      <c r="U911" s="24">
        <f>IF(Universe!S911="","",(Universe!S911-$B$2565)/$C$2565)</f>
        <v/>
      </c>
      <c r="V911" s="24">
        <f>IF(Universe!T911="","",(Universe!T911-$B$2566)/$C$2566)</f>
        <v/>
      </c>
      <c r="W911" s="24">
        <f>IF(Universe!U911="","",(Universe!U911-$B$2567)/$C$2567)</f>
        <v/>
      </c>
      <c r="X911" s="24">
        <f>IF(O911="","",(O911-$B$2571)/$C$2571)</f>
        <v/>
      </c>
      <c r="Y911" s="24">
        <f>IF(T911="","",(T911-$B$2576)/$C$2576)</f>
        <v/>
      </c>
      <c r="Z911" s="24">
        <f>IF(Universe!V911="","",(Universe!V911-$B$2568)/$C$2568)</f>
        <v/>
      </c>
      <c r="AA911" s="24">
        <f>IF(P911="","",(P911-$B$2572)/$C$2572)</f>
        <v/>
      </c>
      <c r="AB911" s="24">
        <f>IF(Q911="","",(Q911-$B$2573)/$C$2573)</f>
        <v/>
      </c>
      <c r="AC911" s="24">
        <f>IF(R911="","",(R911-$B$2574)/$C$2574)</f>
        <v/>
      </c>
      <c r="AD911" s="24">
        <f>IF(S911="","",(S911-$B$2575)/$C$2575)</f>
        <v/>
      </c>
      <c r="AE911" s="24">
        <f>IF(Y911="","",Y911-(19.12044933116382+16.522174187581257*U911))</f>
        <v/>
      </c>
      <c r="AF911" s="24">
        <f>IF(X911="","",(X911-(-0.27268023098325006+0.47142105304415904*V911+-0.3189264934812436*U911)--5.286111042926227e-16)/0.7994208745952703)</f>
        <v/>
      </c>
      <c r="AG911" s="24">
        <f>IF(AA911="","",(AA911-(0.5248806186338691+-0.064206457956449*U911)-5.43454825424064e-16)/0.9977404048781155)</f>
        <v/>
      </c>
      <c r="AH911" s="25" t="n">
        <v>-0.8857998109025317</v>
      </c>
      <c r="AI911" s="25" t="n">
        <v>0.0648441821234971</v>
      </c>
      <c r="AJ911" s="25" t="n">
        <v>0.2499058907074225</v>
      </c>
      <c r="AK911" s="25" t="n">
        <v>-0.0002699713847232</v>
      </c>
      <c r="AL911" s="25" t="n">
        <v>1.858658704156339</v>
      </c>
      <c r="AM911" s="25" t="n">
        <v>-0.0279396455753026</v>
      </c>
      <c r="AN911" s="25" t="n">
        <v>0.5076836673209328</v>
      </c>
      <c r="AO911" s="25" t="n">
        <v>-0.0644436901400184</v>
      </c>
      <c r="AP911" s="25" t="n">
        <v>0.2904956127970279</v>
      </c>
      <c r="AQ911" s="25" t="n">
        <v>0.1912795061630126</v>
      </c>
    </row>
    <row r="912">
      <c r="A912" s="23">
        <f>Universe!A912</f>
        <v/>
      </c>
      <c r="B912" s="24">
        <f>IF(Universe!W912="","",(Universe!W912-$B$2550)/$C$2550)</f>
        <v/>
      </c>
      <c r="C912" s="24">
        <f>IF(Universe!X912="","",(Universe!X912-$B$2551)/$C$2551)</f>
        <v/>
      </c>
      <c r="D912" s="24">
        <f>IF(Universe!Y912="","",(Universe!Y912-$B$2552)/$C$2552)</f>
        <v/>
      </c>
      <c r="E912" s="24">
        <f>IF(Universe!Z912="","",(Universe!Z912-$B$2553)/$C$2553)</f>
        <v/>
      </c>
      <c r="F912" s="24">
        <f>IF(Universe!AA912="","",(Universe!AA912-$B$2554)/$C$2554)</f>
        <v/>
      </c>
      <c r="G912" s="24">
        <f>IF(Universe!AB912="","",(Universe!AB912-$B$2555)/$C$2555)</f>
        <v/>
      </c>
      <c r="H912" s="24">
        <f>IF(Universe!AC912="","",(Universe!AC912-$B$2556)/$C$2556)</f>
        <v/>
      </c>
      <c r="I912" s="24">
        <f>IF(Universe!AD912="","",(Universe!AD912-$B$2557)/$C$2557)</f>
        <v/>
      </c>
      <c r="J912" s="24">
        <f>IF(Universe!AE912="","",(Universe!AE912-$B$2558)/$C$2558)</f>
        <v/>
      </c>
      <c r="K912" s="24">
        <f>IF(Universe!AF912="","",(Universe!AF912-$B$2559)/$C$2559)</f>
        <v/>
      </c>
      <c r="L912" s="24">
        <f>IF(Universe!AG912="","",(Universe!AG912-$B$2560)/$C$2560)</f>
        <v/>
      </c>
      <c r="M912" s="24">
        <f>IF(Universe!AH912="","",(Universe!AH912-$B$2561)/$C$2561)</f>
        <v/>
      </c>
      <c r="N912" s="24">
        <f>IF(Universe!AI912="","",(Universe!AI912-$B$2562)/$C$2562)</f>
        <v/>
      </c>
      <c r="O912" s="24">
        <f>0.74*IF(B912="",0,B912)+0.16*IF(C912="",0,C912)+0.1*IF(D912="",0,D912)</f>
        <v/>
      </c>
      <c r="P912" s="24">
        <f>0.35*IF(E912="",0,E912)+0.35*IF(F912="",0,F912)+0.3*IF(G912="",0,G912)</f>
        <v/>
      </c>
      <c r="Q912" s="24">
        <f>0.656*IF(I912="",0,I912)+0.344*IF(H912="",0,H912)</f>
        <v/>
      </c>
      <c r="R912" s="24">
        <f>0.338*IF(J912="",0,J912)+0.662*IF(K912="",0,K912)</f>
        <v/>
      </c>
      <c r="S912" s="24">
        <f>0.38*IF(L912="",0,L912)+0.35*IF(M912="",0,M912)+0.27*IF(N912="",0,N912)</f>
        <v/>
      </c>
      <c r="T912" s="24">
        <f>IF(Universe!S912="","",((Universe!S912-$B$2565)/$C$2565)^3)</f>
        <v/>
      </c>
      <c r="U912" s="24">
        <f>IF(Universe!S912="","",(Universe!S912-$B$2565)/$C$2565)</f>
        <v/>
      </c>
      <c r="V912" s="24">
        <f>IF(Universe!T912="","",(Universe!T912-$B$2566)/$C$2566)</f>
        <v/>
      </c>
      <c r="W912" s="24">
        <f>IF(Universe!U912="","",(Universe!U912-$B$2567)/$C$2567)</f>
        <v/>
      </c>
      <c r="X912" s="24">
        <f>IF(O912="","",(O912-$B$2571)/$C$2571)</f>
        <v/>
      </c>
      <c r="Y912" s="24">
        <f>IF(T912="","",(T912-$B$2576)/$C$2576)</f>
        <v/>
      </c>
      <c r="Z912" s="24">
        <f>IF(Universe!V912="","",(Universe!V912-$B$2568)/$C$2568)</f>
        <v/>
      </c>
      <c r="AA912" s="24">
        <f>IF(P912="","",(P912-$B$2572)/$C$2572)</f>
        <v/>
      </c>
      <c r="AB912" s="24">
        <f>IF(Q912="","",(Q912-$B$2573)/$C$2573)</f>
        <v/>
      </c>
      <c r="AC912" s="24">
        <f>IF(R912="","",(R912-$B$2574)/$C$2574)</f>
        <v/>
      </c>
      <c r="AD912" s="24">
        <f>IF(S912="","",(S912-$B$2575)/$C$2575)</f>
        <v/>
      </c>
      <c r="AE912" s="24">
        <f>IF(Y912="","",Y912-(19.12044933116382+16.522174187581257*U912))</f>
        <v/>
      </c>
      <c r="AF912" s="24">
        <f>IF(X912="","",(X912-(-0.27268023098325006+0.47142105304415904*V912+-0.3189264934812436*U912)--5.286111042926227e-16)/0.7994208745952703)</f>
        <v/>
      </c>
      <c r="AG912" s="24">
        <f>IF(AA912="","",(AA912-(0.5248806186338691+-0.064206457956449*U912)-5.43454825424064e-16)/0.9977404048781155)</f>
        <v/>
      </c>
      <c r="AH912" s="25" t="n">
        <v>-4.055976887399865</v>
      </c>
      <c r="AI912" s="25" t="n">
        <v>0.6626916582313191</v>
      </c>
      <c r="AJ912" s="25" t="n">
        <v>-1.552799920410275</v>
      </c>
      <c r="AK912" s="25" t="n">
        <v>0.3868742433730736</v>
      </c>
      <c r="AL912" s="25" t="n">
        <v>0.1132134344197349</v>
      </c>
      <c r="AM912" s="25" t="n">
        <v>1.511181174829548</v>
      </c>
      <c r="AN912" s="25" t="n">
        <v>0.8065759673915246</v>
      </c>
      <c r="AO912" s="25" t="n">
        <v>-1.974673333732904</v>
      </c>
      <c r="AP912" s="25" t="n">
        <v>-1.769602488431474</v>
      </c>
      <c r="AQ912" s="25" t="n">
        <v>0.2734595748181259</v>
      </c>
    </row>
    <row r="913">
      <c r="A913" s="23">
        <f>Universe!A913</f>
        <v/>
      </c>
      <c r="B913" s="24">
        <f>IF(Universe!W913="","",(Universe!W913-$B$2550)/$C$2550)</f>
        <v/>
      </c>
      <c r="C913" s="24">
        <f>IF(Universe!X913="","",(Universe!X913-$B$2551)/$C$2551)</f>
        <v/>
      </c>
      <c r="D913" s="24">
        <f>IF(Universe!Y913="","",(Universe!Y913-$B$2552)/$C$2552)</f>
        <v/>
      </c>
      <c r="E913" s="24">
        <f>IF(Universe!Z913="","",(Universe!Z913-$B$2553)/$C$2553)</f>
        <v/>
      </c>
      <c r="F913" s="24">
        <f>IF(Universe!AA913="","",(Universe!AA913-$B$2554)/$C$2554)</f>
        <v/>
      </c>
      <c r="G913" s="24">
        <f>IF(Universe!AB913="","",(Universe!AB913-$B$2555)/$C$2555)</f>
        <v/>
      </c>
      <c r="H913" s="24">
        <f>IF(Universe!AC913="","",(Universe!AC913-$B$2556)/$C$2556)</f>
        <v/>
      </c>
      <c r="I913" s="24">
        <f>IF(Universe!AD913="","",(Universe!AD913-$B$2557)/$C$2557)</f>
        <v/>
      </c>
      <c r="J913" s="24">
        <f>IF(Universe!AE913="","",(Universe!AE913-$B$2558)/$C$2558)</f>
        <v/>
      </c>
      <c r="K913" s="24">
        <f>IF(Universe!AF913="","",(Universe!AF913-$B$2559)/$C$2559)</f>
        <v/>
      </c>
      <c r="L913" s="24">
        <f>IF(Universe!AG913="","",(Universe!AG913-$B$2560)/$C$2560)</f>
        <v/>
      </c>
      <c r="M913" s="24">
        <f>IF(Universe!AH913="","",(Universe!AH913-$B$2561)/$C$2561)</f>
        <v/>
      </c>
      <c r="N913" s="24">
        <f>IF(Universe!AI913="","",(Universe!AI913-$B$2562)/$C$2562)</f>
        <v/>
      </c>
      <c r="O913" s="24">
        <f>0.74*IF(B913="",0,B913)+0.16*IF(C913="",0,C913)+0.1*IF(D913="",0,D913)</f>
        <v/>
      </c>
      <c r="P913" s="24">
        <f>0.35*IF(E913="",0,E913)+0.35*IF(F913="",0,F913)+0.3*IF(G913="",0,G913)</f>
        <v/>
      </c>
      <c r="Q913" s="24">
        <f>0.656*IF(I913="",0,I913)+0.344*IF(H913="",0,H913)</f>
        <v/>
      </c>
      <c r="R913" s="24">
        <f>0.338*IF(J913="",0,J913)+0.662*IF(K913="",0,K913)</f>
        <v/>
      </c>
      <c r="S913" s="24">
        <f>0.38*IF(L913="",0,L913)+0.35*IF(M913="",0,M913)+0.27*IF(N913="",0,N913)</f>
        <v/>
      </c>
      <c r="T913" s="24">
        <f>IF(Universe!S913="","",((Universe!S913-$B$2565)/$C$2565)^3)</f>
        <v/>
      </c>
      <c r="U913" s="24">
        <f>IF(Universe!S913="","",(Universe!S913-$B$2565)/$C$2565)</f>
        <v/>
      </c>
      <c r="V913" s="24">
        <f>IF(Universe!T913="","",(Universe!T913-$B$2566)/$C$2566)</f>
        <v/>
      </c>
      <c r="W913" s="24">
        <f>IF(Universe!U913="","",(Universe!U913-$B$2567)/$C$2567)</f>
        <v/>
      </c>
      <c r="X913" s="24">
        <f>IF(O913="","",(O913-$B$2571)/$C$2571)</f>
        <v/>
      </c>
      <c r="Y913" s="24">
        <f>IF(T913="","",(T913-$B$2576)/$C$2576)</f>
        <v/>
      </c>
      <c r="Z913" s="24">
        <f>IF(Universe!V913="","",(Universe!V913-$B$2568)/$C$2568)</f>
        <v/>
      </c>
      <c r="AA913" s="24">
        <f>IF(P913="","",(P913-$B$2572)/$C$2572)</f>
        <v/>
      </c>
      <c r="AB913" s="24">
        <f>IF(Q913="","",(Q913-$B$2573)/$C$2573)</f>
        <v/>
      </c>
      <c r="AC913" s="24">
        <f>IF(R913="","",(R913-$B$2574)/$C$2574)</f>
        <v/>
      </c>
      <c r="AD913" s="24">
        <f>IF(S913="","",(S913-$B$2575)/$C$2575)</f>
        <v/>
      </c>
      <c r="AE913" s="24">
        <f>IF(Y913="","",Y913-(19.12044933116382+16.522174187581257*U913))</f>
        <v/>
      </c>
      <c r="AF913" s="24">
        <f>IF(X913="","",(X913-(-0.27268023098325006+0.47142105304415904*V913+-0.3189264934812436*U913)--5.286111042926227e-16)/0.7994208745952703)</f>
        <v/>
      </c>
      <c r="AG913" s="24">
        <f>IF(AA913="","",(AA913-(0.5248806186338691+-0.064206457956449*U913)-5.43454825424064e-16)/0.9977404048781155)</f>
        <v/>
      </c>
      <c r="AH913" s="25" t="n">
        <v>-2.938280472474721</v>
      </c>
      <c r="AI913" s="25" t="n">
        <v>-0.246691810902996</v>
      </c>
      <c r="AJ913" s="25" t="n">
        <v>-1.661214441293126</v>
      </c>
      <c r="AK913" s="25" t="n">
        <v>0.5350932930304447</v>
      </c>
      <c r="AL913" s="25" t="n">
        <v>3.039922338406407</v>
      </c>
      <c r="AM913" s="25" t="n">
        <v>0.4632652595917911</v>
      </c>
      <c r="AN913" s="25" t="n">
        <v>0.9610971917503198</v>
      </c>
      <c r="AO913" s="25" t="n">
        <v>-0.1747560201102509</v>
      </c>
      <c r="AP913" s="25" t="n">
        <v>1.123294874829207</v>
      </c>
      <c r="AQ913" s="25" t="n">
        <v>-0.5159641684298928</v>
      </c>
    </row>
    <row r="914">
      <c r="A914" s="23">
        <f>Universe!A914</f>
        <v/>
      </c>
      <c r="B914" s="24">
        <f>IF(Universe!W914="","",(Universe!W914-$B$2550)/$C$2550)</f>
        <v/>
      </c>
      <c r="C914" s="24">
        <f>IF(Universe!X914="","",(Universe!X914-$B$2551)/$C$2551)</f>
        <v/>
      </c>
      <c r="D914" s="24">
        <f>IF(Universe!Y914="","",(Universe!Y914-$B$2552)/$C$2552)</f>
        <v/>
      </c>
      <c r="E914" s="24">
        <f>IF(Universe!Z914="","",(Universe!Z914-$B$2553)/$C$2553)</f>
        <v/>
      </c>
      <c r="F914" s="24">
        <f>IF(Universe!AA914="","",(Universe!AA914-$B$2554)/$C$2554)</f>
        <v/>
      </c>
      <c r="G914" s="24">
        <f>IF(Universe!AB914="","",(Universe!AB914-$B$2555)/$C$2555)</f>
        <v/>
      </c>
      <c r="H914" s="24">
        <f>IF(Universe!AC914="","",(Universe!AC914-$B$2556)/$C$2556)</f>
        <v/>
      </c>
      <c r="I914" s="24">
        <f>IF(Universe!AD914="","",(Universe!AD914-$B$2557)/$C$2557)</f>
        <v/>
      </c>
      <c r="J914" s="24">
        <f>IF(Universe!AE914="","",(Universe!AE914-$B$2558)/$C$2558)</f>
        <v/>
      </c>
      <c r="K914" s="24">
        <f>IF(Universe!AF914="","",(Universe!AF914-$B$2559)/$C$2559)</f>
        <v/>
      </c>
      <c r="L914" s="24">
        <f>IF(Universe!AG914="","",(Universe!AG914-$B$2560)/$C$2560)</f>
        <v/>
      </c>
      <c r="M914" s="24">
        <f>IF(Universe!AH914="","",(Universe!AH914-$B$2561)/$C$2561)</f>
        <v/>
      </c>
      <c r="N914" s="24">
        <f>IF(Universe!AI914="","",(Universe!AI914-$B$2562)/$C$2562)</f>
        <v/>
      </c>
      <c r="O914" s="24">
        <f>0.74*IF(B914="",0,B914)+0.16*IF(C914="",0,C914)+0.1*IF(D914="",0,D914)</f>
        <v/>
      </c>
      <c r="P914" s="24">
        <f>0.35*IF(E914="",0,E914)+0.35*IF(F914="",0,F914)+0.3*IF(G914="",0,G914)</f>
        <v/>
      </c>
      <c r="Q914" s="24">
        <f>0.656*IF(I914="",0,I914)+0.344*IF(H914="",0,H914)</f>
        <v/>
      </c>
      <c r="R914" s="24">
        <f>0.338*IF(J914="",0,J914)+0.662*IF(K914="",0,K914)</f>
        <v/>
      </c>
      <c r="S914" s="24">
        <f>0.38*IF(L914="",0,L914)+0.35*IF(M914="",0,M914)+0.27*IF(N914="",0,N914)</f>
        <v/>
      </c>
      <c r="T914" s="24">
        <f>IF(Universe!S914="","",((Universe!S914-$B$2565)/$C$2565)^3)</f>
        <v/>
      </c>
      <c r="U914" s="24">
        <f>IF(Universe!S914="","",(Universe!S914-$B$2565)/$C$2565)</f>
        <v/>
      </c>
      <c r="V914" s="24">
        <f>IF(Universe!T914="","",(Universe!T914-$B$2566)/$C$2566)</f>
        <v/>
      </c>
      <c r="W914" s="24">
        <f>IF(Universe!U914="","",(Universe!U914-$B$2567)/$C$2567)</f>
        <v/>
      </c>
      <c r="X914" s="24">
        <f>IF(O914="","",(O914-$B$2571)/$C$2571)</f>
        <v/>
      </c>
      <c r="Y914" s="24">
        <f>IF(T914="","",(T914-$B$2576)/$C$2576)</f>
        <v/>
      </c>
      <c r="Z914" s="24">
        <f>IF(Universe!V914="","",(Universe!V914-$B$2568)/$C$2568)</f>
        <v/>
      </c>
      <c r="AA914" s="24">
        <f>IF(P914="","",(P914-$B$2572)/$C$2572)</f>
        <v/>
      </c>
      <c r="AB914" s="24">
        <f>IF(Q914="","",(Q914-$B$2573)/$C$2573)</f>
        <v/>
      </c>
      <c r="AC914" s="24">
        <f>IF(R914="","",(R914-$B$2574)/$C$2574)</f>
        <v/>
      </c>
      <c r="AD914" s="24">
        <f>IF(S914="","",(S914-$B$2575)/$C$2575)</f>
        <v/>
      </c>
      <c r="AE914" s="24">
        <f>IF(Y914="","",Y914-(19.12044933116382+16.522174187581257*U914))</f>
        <v/>
      </c>
      <c r="AF914" s="24">
        <f>IF(X914="","",(X914-(-0.27268023098325006+0.47142105304415904*V914+-0.3189264934812436*U914)--5.286111042926227e-16)/0.7994208745952703)</f>
        <v/>
      </c>
      <c r="AG914" s="24">
        <f>IF(AA914="","",(AA914-(0.5248806186338691+-0.064206457956449*U914)-5.43454825424064e-16)/0.9977404048781155)</f>
        <v/>
      </c>
      <c r="AH914" s="25" t="n">
        <v>-3.20584647103394</v>
      </c>
      <c r="AI914" s="25" t="n">
        <v>-0.3580786377934299</v>
      </c>
      <c r="AJ914" s="25" t="n">
        <v>-0.2264687575268786</v>
      </c>
      <c r="AK914" s="25" t="n">
        <v>-1.066255689522507</v>
      </c>
      <c r="AL914" s="25" t="n">
        <v>2.635949414612654</v>
      </c>
      <c r="AM914" s="25" t="n">
        <v>1.080100699470783</v>
      </c>
      <c r="AN914" s="25" t="n">
        <v>-2.003804735197278</v>
      </c>
      <c r="AO914" s="25" t="n">
        <v>0.1403620283468453</v>
      </c>
      <c r="AP914" s="25" t="n">
        <v>-0.1940698741568849</v>
      </c>
      <c r="AQ914" s="25" t="n">
        <v>-0.4049616253484741</v>
      </c>
    </row>
    <row r="915">
      <c r="A915" s="23">
        <f>Universe!A915</f>
        <v/>
      </c>
      <c r="B915" s="24">
        <f>IF(Universe!W915="","",(Universe!W915-$B$2550)/$C$2550)</f>
        <v/>
      </c>
      <c r="C915" s="24">
        <f>IF(Universe!X915="","",(Universe!X915-$B$2551)/$C$2551)</f>
        <v/>
      </c>
      <c r="D915" s="24">
        <f>IF(Universe!Y915="","",(Universe!Y915-$B$2552)/$C$2552)</f>
        <v/>
      </c>
      <c r="E915" s="24">
        <f>IF(Universe!Z915="","",(Universe!Z915-$B$2553)/$C$2553)</f>
        <v/>
      </c>
      <c r="F915" s="24">
        <f>IF(Universe!AA915="","",(Universe!AA915-$B$2554)/$C$2554)</f>
        <v/>
      </c>
      <c r="G915" s="24">
        <f>IF(Universe!AB915="","",(Universe!AB915-$B$2555)/$C$2555)</f>
        <v/>
      </c>
      <c r="H915" s="24">
        <f>IF(Universe!AC915="","",(Universe!AC915-$B$2556)/$C$2556)</f>
        <v/>
      </c>
      <c r="I915" s="24">
        <f>IF(Universe!AD915="","",(Universe!AD915-$B$2557)/$C$2557)</f>
        <v/>
      </c>
      <c r="J915" s="24">
        <f>IF(Universe!AE915="","",(Universe!AE915-$B$2558)/$C$2558)</f>
        <v/>
      </c>
      <c r="K915" s="24">
        <f>IF(Universe!AF915="","",(Universe!AF915-$B$2559)/$C$2559)</f>
        <v/>
      </c>
      <c r="L915" s="24">
        <f>IF(Universe!AG915="","",(Universe!AG915-$B$2560)/$C$2560)</f>
        <v/>
      </c>
      <c r="M915" s="24">
        <f>IF(Universe!AH915="","",(Universe!AH915-$B$2561)/$C$2561)</f>
        <v/>
      </c>
      <c r="N915" s="24">
        <f>IF(Universe!AI915="","",(Universe!AI915-$B$2562)/$C$2562)</f>
        <v/>
      </c>
      <c r="O915" s="24">
        <f>0.74*IF(B915="",0,B915)+0.16*IF(C915="",0,C915)+0.1*IF(D915="",0,D915)</f>
        <v/>
      </c>
      <c r="P915" s="24">
        <f>0.35*IF(E915="",0,E915)+0.35*IF(F915="",0,F915)+0.3*IF(G915="",0,G915)</f>
        <v/>
      </c>
      <c r="Q915" s="24">
        <f>0.656*IF(I915="",0,I915)+0.344*IF(H915="",0,H915)</f>
        <v/>
      </c>
      <c r="R915" s="24">
        <f>0.338*IF(J915="",0,J915)+0.662*IF(K915="",0,K915)</f>
        <v/>
      </c>
      <c r="S915" s="24">
        <f>0.38*IF(L915="",0,L915)+0.35*IF(M915="",0,M915)+0.27*IF(N915="",0,N915)</f>
        <v/>
      </c>
      <c r="T915" s="24">
        <f>IF(Universe!S915="","",((Universe!S915-$B$2565)/$C$2565)^3)</f>
        <v/>
      </c>
      <c r="U915" s="24">
        <f>IF(Universe!S915="","",(Universe!S915-$B$2565)/$C$2565)</f>
        <v/>
      </c>
      <c r="V915" s="24">
        <f>IF(Universe!T915="","",(Universe!T915-$B$2566)/$C$2566)</f>
        <v/>
      </c>
      <c r="W915" s="24">
        <f>IF(Universe!U915="","",(Universe!U915-$B$2567)/$C$2567)</f>
        <v/>
      </c>
      <c r="X915" s="24">
        <f>IF(O915="","",(O915-$B$2571)/$C$2571)</f>
        <v/>
      </c>
      <c r="Y915" s="24">
        <f>IF(T915="","",(T915-$B$2576)/$C$2576)</f>
        <v/>
      </c>
      <c r="Z915" s="24">
        <f>IF(Universe!V915="","",(Universe!V915-$B$2568)/$C$2568)</f>
        <v/>
      </c>
      <c r="AA915" s="24">
        <f>IF(P915="","",(P915-$B$2572)/$C$2572)</f>
        <v/>
      </c>
      <c r="AB915" s="24">
        <f>IF(Q915="","",(Q915-$B$2573)/$C$2573)</f>
        <v/>
      </c>
      <c r="AC915" s="24">
        <f>IF(R915="","",(R915-$B$2574)/$C$2574)</f>
        <v/>
      </c>
      <c r="AD915" s="24">
        <f>IF(S915="","",(S915-$B$2575)/$C$2575)</f>
        <v/>
      </c>
      <c r="AE915" s="24">
        <f>IF(Y915="","",Y915-(19.12044933116382+16.522174187581257*U915))</f>
        <v/>
      </c>
      <c r="AF915" s="24">
        <f>IF(X915="","",(X915-(-0.27268023098325006+0.47142105304415904*V915+-0.3189264934812436*U915)--5.286111042926227e-16)/0.7994208745952703)</f>
        <v/>
      </c>
      <c r="AG915" s="24">
        <f>IF(AA915="","",(AA915-(0.5248806186338691+-0.064206457956449*U915)-5.43454825424064e-16)/0.9977404048781155)</f>
        <v/>
      </c>
      <c r="AH915" s="25" t="n">
        <v>-2.281625151199164</v>
      </c>
      <c r="AI915" s="25" t="n">
        <v>-0.0491361093933296</v>
      </c>
      <c r="AJ915" s="25" t="n">
        <v>-0.9815126305764488</v>
      </c>
      <c r="AK915" s="25" t="n">
        <v>0.0358039784119362</v>
      </c>
      <c r="AL915" s="25" t="n">
        <v>3.377536160958376</v>
      </c>
      <c r="AM915" s="25" t="n">
        <v>1.067728460703186</v>
      </c>
      <c r="AN915" s="25" t="n">
        <v>0.6131587610986046</v>
      </c>
      <c r="AO915" s="25" t="n">
        <v>0.07825757413814639</v>
      </c>
      <c r="AP915" s="25" t="n">
        <v>-1.08896602185809</v>
      </c>
      <c r="AQ915" s="25" t="n">
        <v>0.2931294331813956</v>
      </c>
    </row>
    <row r="916">
      <c r="A916" s="23">
        <f>Universe!A916</f>
        <v/>
      </c>
      <c r="B916" s="24">
        <f>IF(Universe!W916="","",(Universe!W916-$B$2550)/$C$2550)</f>
        <v/>
      </c>
      <c r="C916" s="24">
        <f>IF(Universe!X916="","",(Universe!X916-$B$2551)/$C$2551)</f>
        <v/>
      </c>
      <c r="D916" s="24">
        <f>IF(Universe!Y916="","",(Universe!Y916-$B$2552)/$C$2552)</f>
        <v/>
      </c>
      <c r="E916" s="24">
        <f>IF(Universe!Z916="","",(Universe!Z916-$B$2553)/$C$2553)</f>
        <v/>
      </c>
      <c r="F916" s="24">
        <f>IF(Universe!AA916="","",(Universe!AA916-$B$2554)/$C$2554)</f>
        <v/>
      </c>
      <c r="G916" s="24">
        <f>IF(Universe!AB916="","",(Universe!AB916-$B$2555)/$C$2555)</f>
        <v/>
      </c>
      <c r="H916" s="24">
        <f>IF(Universe!AC916="","",(Universe!AC916-$B$2556)/$C$2556)</f>
        <v/>
      </c>
      <c r="I916" s="24">
        <f>IF(Universe!AD916="","",(Universe!AD916-$B$2557)/$C$2557)</f>
        <v/>
      </c>
      <c r="J916" s="24">
        <f>IF(Universe!AE916="","",(Universe!AE916-$B$2558)/$C$2558)</f>
        <v/>
      </c>
      <c r="K916" s="24">
        <f>IF(Universe!AF916="","",(Universe!AF916-$B$2559)/$C$2559)</f>
        <v/>
      </c>
      <c r="L916" s="24">
        <f>IF(Universe!AG916="","",(Universe!AG916-$B$2560)/$C$2560)</f>
        <v/>
      </c>
      <c r="M916" s="24">
        <f>IF(Universe!AH916="","",(Universe!AH916-$B$2561)/$C$2561)</f>
        <v/>
      </c>
      <c r="N916" s="24">
        <f>IF(Universe!AI916="","",(Universe!AI916-$B$2562)/$C$2562)</f>
        <v/>
      </c>
      <c r="O916" s="24">
        <f>0.74*IF(B916="",0,B916)+0.16*IF(C916="",0,C916)+0.1*IF(D916="",0,D916)</f>
        <v/>
      </c>
      <c r="P916" s="24">
        <f>0.35*IF(E916="",0,E916)+0.35*IF(F916="",0,F916)+0.3*IF(G916="",0,G916)</f>
        <v/>
      </c>
      <c r="Q916" s="24">
        <f>0.656*IF(I916="",0,I916)+0.344*IF(H916="",0,H916)</f>
        <v/>
      </c>
      <c r="R916" s="24">
        <f>0.338*IF(J916="",0,J916)+0.662*IF(K916="",0,K916)</f>
        <v/>
      </c>
      <c r="S916" s="24">
        <f>0.38*IF(L916="",0,L916)+0.35*IF(M916="",0,M916)+0.27*IF(N916="",0,N916)</f>
        <v/>
      </c>
      <c r="T916" s="24">
        <f>IF(Universe!S916="","",((Universe!S916-$B$2565)/$C$2565)^3)</f>
        <v/>
      </c>
      <c r="U916" s="24">
        <f>IF(Universe!S916="","",(Universe!S916-$B$2565)/$C$2565)</f>
        <v/>
      </c>
      <c r="V916" s="24">
        <f>IF(Universe!T916="","",(Universe!T916-$B$2566)/$C$2566)</f>
        <v/>
      </c>
      <c r="W916" s="24">
        <f>IF(Universe!U916="","",(Universe!U916-$B$2567)/$C$2567)</f>
        <v/>
      </c>
      <c r="X916" s="24">
        <f>IF(O916="","",(O916-$B$2571)/$C$2571)</f>
        <v/>
      </c>
      <c r="Y916" s="24">
        <f>IF(T916="","",(T916-$B$2576)/$C$2576)</f>
        <v/>
      </c>
      <c r="Z916" s="24">
        <f>IF(Universe!V916="","",(Universe!V916-$B$2568)/$C$2568)</f>
        <v/>
      </c>
      <c r="AA916" s="24">
        <f>IF(P916="","",(P916-$B$2572)/$C$2572)</f>
        <v/>
      </c>
      <c r="AB916" s="24">
        <f>IF(Q916="","",(Q916-$B$2573)/$C$2573)</f>
        <v/>
      </c>
      <c r="AC916" s="24">
        <f>IF(R916="","",(R916-$B$2574)/$C$2574)</f>
        <v/>
      </c>
      <c r="AD916" s="24">
        <f>IF(S916="","",(S916-$B$2575)/$C$2575)</f>
        <v/>
      </c>
      <c r="AE916" s="24">
        <f>IF(Y916="","",Y916-(19.12044933116382+16.522174187581257*U916))</f>
        <v/>
      </c>
      <c r="AF916" s="24">
        <f>IF(X916="","",(X916-(-0.27268023098325006+0.47142105304415904*V916+-0.3189264934812436*U916)--5.286111042926227e-16)/0.7994208745952703)</f>
        <v/>
      </c>
      <c r="AG916" s="24">
        <f>IF(AA916="","",(AA916-(0.5248806186338691+-0.064206457956449*U916)-5.43454825424064e-16)/0.9977404048781155)</f>
        <v/>
      </c>
      <c r="AH916" s="25" t="n">
        <v>-3.523954954739056</v>
      </c>
      <c r="AI916" s="25" t="n">
        <v>-0.727273170716693</v>
      </c>
      <c r="AJ916" s="25" t="n">
        <v>-0.3855590969333591</v>
      </c>
      <c r="AK916" s="25" t="n">
        <v>-0.8795717458339276</v>
      </c>
      <c r="AL916" s="25" t="n">
        <v>1.925363644628862</v>
      </c>
      <c r="AM916" s="25" t="n">
        <v>0.8705801837310168</v>
      </c>
      <c r="AN916" s="25" t="n">
        <v>-2.10612978202313</v>
      </c>
      <c r="AO916" s="25" t="n">
        <v>0.1352177765283231</v>
      </c>
      <c r="AP916" s="25" t="n">
        <v>-0.508249929246662</v>
      </c>
      <c r="AQ916" s="25" t="n">
        <v>-0.4680948517075157</v>
      </c>
    </row>
    <row r="917">
      <c r="A917" s="23">
        <f>Universe!A917</f>
        <v/>
      </c>
      <c r="B917" s="24">
        <f>IF(Universe!W917="","",(Universe!W917-$B$2550)/$C$2550)</f>
        <v/>
      </c>
      <c r="C917" s="24">
        <f>IF(Universe!X917="","",(Universe!X917-$B$2551)/$C$2551)</f>
        <v/>
      </c>
      <c r="D917" s="24">
        <f>IF(Universe!Y917="","",(Universe!Y917-$B$2552)/$C$2552)</f>
        <v/>
      </c>
      <c r="E917" s="24">
        <f>IF(Universe!Z917="","",(Universe!Z917-$B$2553)/$C$2553)</f>
        <v/>
      </c>
      <c r="F917" s="24">
        <f>IF(Universe!AA917="","",(Universe!AA917-$B$2554)/$C$2554)</f>
        <v/>
      </c>
      <c r="G917" s="24">
        <f>IF(Universe!AB917="","",(Universe!AB917-$B$2555)/$C$2555)</f>
        <v/>
      </c>
      <c r="H917" s="24">
        <f>IF(Universe!AC917="","",(Universe!AC917-$B$2556)/$C$2556)</f>
        <v/>
      </c>
      <c r="I917" s="24">
        <f>IF(Universe!AD917="","",(Universe!AD917-$B$2557)/$C$2557)</f>
        <v/>
      </c>
      <c r="J917" s="24">
        <f>IF(Universe!AE917="","",(Universe!AE917-$B$2558)/$C$2558)</f>
        <v/>
      </c>
      <c r="K917" s="24">
        <f>IF(Universe!AF917="","",(Universe!AF917-$B$2559)/$C$2559)</f>
        <v/>
      </c>
      <c r="L917" s="24">
        <f>IF(Universe!AG917="","",(Universe!AG917-$B$2560)/$C$2560)</f>
        <v/>
      </c>
      <c r="M917" s="24">
        <f>IF(Universe!AH917="","",(Universe!AH917-$B$2561)/$C$2561)</f>
        <v/>
      </c>
      <c r="N917" s="24">
        <f>IF(Universe!AI917="","",(Universe!AI917-$B$2562)/$C$2562)</f>
        <v/>
      </c>
      <c r="O917" s="24">
        <f>0.74*IF(B917="",0,B917)+0.16*IF(C917="",0,C917)+0.1*IF(D917="",0,D917)</f>
        <v/>
      </c>
      <c r="P917" s="24">
        <f>0.35*IF(E917="",0,E917)+0.35*IF(F917="",0,F917)+0.3*IF(G917="",0,G917)</f>
        <v/>
      </c>
      <c r="Q917" s="24">
        <f>0.656*IF(I917="",0,I917)+0.344*IF(H917="",0,H917)</f>
        <v/>
      </c>
      <c r="R917" s="24">
        <f>0.338*IF(J917="",0,J917)+0.662*IF(K917="",0,K917)</f>
        <v/>
      </c>
      <c r="S917" s="24">
        <f>0.38*IF(L917="",0,L917)+0.35*IF(M917="",0,M917)+0.27*IF(N917="",0,N917)</f>
        <v/>
      </c>
      <c r="T917" s="24">
        <f>IF(Universe!S917="","",((Universe!S917-$B$2565)/$C$2565)^3)</f>
        <v/>
      </c>
      <c r="U917" s="24">
        <f>IF(Universe!S917="","",(Universe!S917-$B$2565)/$C$2565)</f>
        <v/>
      </c>
      <c r="V917" s="24">
        <f>IF(Universe!T917="","",(Universe!T917-$B$2566)/$C$2566)</f>
        <v/>
      </c>
      <c r="W917" s="24">
        <f>IF(Universe!U917="","",(Universe!U917-$B$2567)/$C$2567)</f>
        <v/>
      </c>
      <c r="X917" s="24">
        <f>IF(O917="","",(O917-$B$2571)/$C$2571)</f>
        <v/>
      </c>
      <c r="Y917" s="24">
        <f>IF(T917="","",(T917-$B$2576)/$C$2576)</f>
        <v/>
      </c>
      <c r="Z917" s="24">
        <f>IF(Universe!V917="","",(Universe!V917-$B$2568)/$C$2568)</f>
        <v/>
      </c>
      <c r="AA917" s="24">
        <f>IF(P917="","",(P917-$B$2572)/$C$2572)</f>
        <v/>
      </c>
      <c r="AB917" s="24">
        <f>IF(Q917="","",(Q917-$B$2573)/$C$2573)</f>
        <v/>
      </c>
      <c r="AC917" s="24">
        <f>IF(R917="","",(R917-$B$2574)/$C$2574)</f>
        <v/>
      </c>
      <c r="AD917" s="24">
        <f>IF(S917="","",(S917-$B$2575)/$C$2575)</f>
        <v/>
      </c>
      <c r="AE917" s="24">
        <f>IF(Y917="","",Y917-(19.12044933116382+16.522174187581257*U917))</f>
        <v/>
      </c>
      <c r="AF917" s="24">
        <f>IF(X917="","",(X917-(-0.27268023098325006+0.47142105304415904*V917+-0.3189264934812436*U917)--5.286111042926227e-16)/0.7994208745952703)</f>
        <v/>
      </c>
      <c r="AG917" s="24">
        <f>IF(AA917="","",(AA917-(0.5248806186338691+-0.064206457956449*U917)-5.43454825424064e-16)/0.9977404048781155)</f>
        <v/>
      </c>
      <c r="AH917" s="25" t="n">
        <v>-1.722039129160023</v>
      </c>
      <c r="AI917" s="25" t="n">
        <v>1.27502810423637</v>
      </c>
      <c r="AJ917" s="25" t="n">
        <v>0.5650580007090708</v>
      </c>
      <c r="AK917" s="25" t="n">
        <v>-0.4504159758428774</v>
      </c>
      <c r="AL917" s="25" t="n">
        <v>3.061159954036435</v>
      </c>
      <c r="AM917" s="25" t="n">
        <v>-0.07750275135654799</v>
      </c>
      <c r="AN917" s="25" t="n">
        <v>0.6549942743704497</v>
      </c>
      <c r="AO917" s="25" t="n">
        <v>-0.0391713038642525</v>
      </c>
      <c r="AP917" s="25" t="n">
        <v>0.0554143330426036</v>
      </c>
      <c r="AQ917" s="25" t="n">
        <v>-0.6382301471406182</v>
      </c>
    </row>
    <row r="918">
      <c r="A918" s="23">
        <f>Universe!A918</f>
        <v/>
      </c>
      <c r="B918" s="24">
        <f>IF(Universe!W918="","",(Universe!W918-$B$2550)/$C$2550)</f>
        <v/>
      </c>
      <c r="C918" s="24">
        <f>IF(Universe!X918="","",(Universe!X918-$B$2551)/$C$2551)</f>
        <v/>
      </c>
      <c r="D918" s="24">
        <f>IF(Universe!Y918="","",(Universe!Y918-$B$2552)/$C$2552)</f>
        <v/>
      </c>
      <c r="E918" s="24">
        <f>IF(Universe!Z918="","",(Universe!Z918-$B$2553)/$C$2553)</f>
        <v/>
      </c>
      <c r="F918" s="24">
        <f>IF(Universe!AA918="","",(Universe!AA918-$B$2554)/$C$2554)</f>
        <v/>
      </c>
      <c r="G918" s="24">
        <f>IF(Universe!AB918="","",(Universe!AB918-$B$2555)/$C$2555)</f>
        <v/>
      </c>
      <c r="H918" s="24">
        <f>IF(Universe!AC918="","",(Universe!AC918-$B$2556)/$C$2556)</f>
        <v/>
      </c>
      <c r="I918" s="24">
        <f>IF(Universe!AD918="","",(Universe!AD918-$B$2557)/$C$2557)</f>
        <v/>
      </c>
      <c r="J918" s="24">
        <f>IF(Universe!AE918="","",(Universe!AE918-$B$2558)/$C$2558)</f>
        <v/>
      </c>
      <c r="K918" s="24">
        <f>IF(Universe!AF918="","",(Universe!AF918-$B$2559)/$C$2559)</f>
        <v/>
      </c>
      <c r="L918" s="24">
        <f>IF(Universe!AG918="","",(Universe!AG918-$B$2560)/$C$2560)</f>
        <v/>
      </c>
      <c r="M918" s="24">
        <f>IF(Universe!AH918="","",(Universe!AH918-$B$2561)/$C$2561)</f>
        <v/>
      </c>
      <c r="N918" s="24">
        <f>IF(Universe!AI918="","",(Universe!AI918-$B$2562)/$C$2562)</f>
        <v/>
      </c>
      <c r="O918" s="24">
        <f>0.74*IF(B918="",0,B918)+0.16*IF(C918="",0,C918)+0.1*IF(D918="",0,D918)</f>
        <v/>
      </c>
      <c r="P918" s="24">
        <f>0.35*IF(E918="",0,E918)+0.35*IF(F918="",0,F918)+0.3*IF(G918="",0,G918)</f>
        <v/>
      </c>
      <c r="Q918" s="24">
        <f>0.656*IF(I918="",0,I918)+0.344*IF(H918="",0,H918)</f>
        <v/>
      </c>
      <c r="R918" s="24">
        <f>0.338*IF(J918="",0,J918)+0.662*IF(K918="",0,K918)</f>
        <v/>
      </c>
      <c r="S918" s="24">
        <f>0.38*IF(L918="",0,L918)+0.35*IF(M918="",0,M918)+0.27*IF(N918="",0,N918)</f>
        <v/>
      </c>
      <c r="T918" s="24">
        <f>IF(Universe!S918="","",((Universe!S918-$B$2565)/$C$2565)^3)</f>
        <v/>
      </c>
      <c r="U918" s="24">
        <f>IF(Universe!S918="","",(Universe!S918-$B$2565)/$C$2565)</f>
        <v/>
      </c>
      <c r="V918" s="24">
        <f>IF(Universe!T918="","",(Universe!T918-$B$2566)/$C$2566)</f>
        <v/>
      </c>
      <c r="W918" s="24">
        <f>IF(Universe!U918="","",(Universe!U918-$B$2567)/$C$2567)</f>
        <v/>
      </c>
      <c r="X918" s="24">
        <f>IF(O918="","",(O918-$B$2571)/$C$2571)</f>
        <v/>
      </c>
      <c r="Y918" s="24">
        <f>IF(T918="","",(T918-$B$2576)/$C$2576)</f>
        <v/>
      </c>
      <c r="Z918" s="24">
        <f>IF(Universe!V918="","",(Universe!V918-$B$2568)/$C$2568)</f>
        <v/>
      </c>
      <c r="AA918" s="24">
        <f>IF(P918="","",(P918-$B$2572)/$C$2572)</f>
        <v/>
      </c>
      <c r="AB918" s="24">
        <f>IF(Q918="","",(Q918-$B$2573)/$C$2573)</f>
        <v/>
      </c>
      <c r="AC918" s="24">
        <f>IF(R918="","",(R918-$B$2574)/$C$2574)</f>
        <v/>
      </c>
      <c r="AD918" s="24">
        <f>IF(S918="","",(S918-$B$2575)/$C$2575)</f>
        <v/>
      </c>
      <c r="AE918" s="24">
        <f>IF(Y918="","",Y918-(19.12044933116382+16.522174187581257*U918))</f>
        <v/>
      </c>
      <c r="AF918" s="24">
        <f>IF(X918="","",(X918-(-0.27268023098325006+0.47142105304415904*V918+-0.3189264934812436*U918)--5.286111042926227e-16)/0.7994208745952703)</f>
        <v/>
      </c>
      <c r="AG918" s="24">
        <f>IF(AA918="","",(AA918-(0.5248806186338691+-0.064206457956449*U918)-5.43454825424064e-16)/0.9977404048781155)</f>
        <v/>
      </c>
      <c r="AH918" s="25" t="n">
        <v>-2.167348062667631</v>
      </c>
      <c r="AI918" s="25" t="n">
        <v>0.2883364589401786</v>
      </c>
      <c r="AJ918" s="25" t="n">
        <v>-0.1392216763955943</v>
      </c>
      <c r="AK918" s="25" t="n">
        <v>-0.8917730769117019</v>
      </c>
      <c r="AL918" s="25" t="n">
        <v>3.353078551709176</v>
      </c>
      <c r="AM918" s="25" t="n">
        <v>1.367681146346793</v>
      </c>
      <c r="AN918" s="25" t="n">
        <v>0.2555608388193175</v>
      </c>
      <c r="AO918" s="25" t="n">
        <v>0.1049590836516226</v>
      </c>
      <c r="AP918" s="25" t="n">
        <v>-0.271038109660575</v>
      </c>
      <c r="AQ918" s="25" t="n">
        <v>-0.3104978846665632</v>
      </c>
    </row>
    <row r="919">
      <c r="A919" s="23">
        <f>Universe!A919</f>
        <v/>
      </c>
      <c r="B919" s="24">
        <f>IF(Universe!W919="","",(Universe!W919-$B$2550)/$C$2550)</f>
        <v/>
      </c>
      <c r="C919" s="24">
        <f>IF(Universe!X919="","",(Universe!X919-$B$2551)/$C$2551)</f>
        <v/>
      </c>
      <c r="D919" s="24">
        <f>IF(Universe!Y919="","",(Universe!Y919-$B$2552)/$C$2552)</f>
        <v/>
      </c>
      <c r="E919" s="24">
        <f>IF(Universe!Z919="","",(Universe!Z919-$B$2553)/$C$2553)</f>
        <v/>
      </c>
      <c r="F919" s="24">
        <f>IF(Universe!AA919="","",(Universe!AA919-$B$2554)/$C$2554)</f>
        <v/>
      </c>
      <c r="G919" s="24">
        <f>IF(Universe!AB919="","",(Universe!AB919-$B$2555)/$C$2555)</f>
        <v/>
      </c>
      <c r="H919" s="24">
        <f>IF(Universe!AC919="","",(Universe!AC919-$B$2556)/$C$2556)</f>
        <v/>
      </c>
      <c r="I919" s="24">
        <f>IF(Universe!AD919="","",(Universe!AD919-$B$2557)/$C$2557)</f>
        <v/>
      </c>
      <c r="J919" s="24">
        <f>IF(Universe!AE919="","",(Universe!AE919-$B$2558)/$C$2558)</f>
        <v/>
      </c>
      <c r="K919" s="24">
        <f>IF(Universe!AF919="","",(Universe!AF919-$B$2559)/$C$2559)</f>
        <v/>
      </c>
      <c r="L919" s="24">
        <f>IF(Universe!AG919="","",(Universe!AG919-$B$2560)/$C$2560)</f>
        <v/>
      </c>
      <c r="M919" s="24">
        <f>IF(Universe!AH919="","",(Universe!AH919-$B$2561)/$C$2561)</f>
        <v/>
      </c>
      <c r="N919" s="24">
        <f>IF(Universe!AI919="","",(Universe!AI919-$B$2562)/$C$2562)</f>
        <v/>
      </c>
      <c r="O919" s="24">
        <f>0.74*IF(B919="",0,B919)+0.16*IF(C919="",0,C919)+0.1*IF(D919="",0,D919)</f>
        <v/>
      </c>
      <c r="P919" s="24">
        <f>0.35*IF(E919="",0,E919)+0.35*IF(F919="",0,F919)+0.3*IF(G919="",0,G919)</f>
        <v/>
      </c>
      <c r="Q919" s="24">
        <f>0.656*IF(I919="",0,I919)+0.344*IF(H919="",0,H919)</f>
        <v/>
      </c>
      <c r="R919" s="24">
        <f>0.338*IF(J919="",0,J919)+0.662*IF(K919="",0,K919)</f>
        <v/>
      </c>
      <c r="S919" s="24">
        <f>0.38*IF(L919="",0,L919)+0.35*IF(M919="",0,M919)+0.27*IF(N919="",0,N919)</f>
        <v/>
      </c>
      <c r="T919" s="24">
        <f>IF(Universe!S919="","",((Universe!S919-$B$2565)/$C$2565)^3)</f>
        <v/>
      </c>
      <c r="U919" s="24">
        <f>IF(Universe!S919="","",(Universe!S919-$B$2565)/$C$2565)</f>
        <v/>
      </c>
      <c r="V919" s="24">
        <f>IF(Universe!T919="","",(Universe!T919-$B$2566)/$C$2566)</f>
        <v/>
      </c>
      <c r="W919" s="24">
        <f>IF(Universe!U919="","",(Universe!U919-$B$2567)/$C$2567)</f>
        <v/>
      </c>
      <c r="X919" s="24">
        <f>IF(O919="","",(O919-$B$2571)/$C$2571)</f>
        <v/>
      </c>
      <c r="Y919" s="24">
        <f>IF(T919="","",(T919-$B$2576)/$C$2576)</f>
        <v/>
      </c>
      <c r="Z919" s="24">
        <f>IF(Universe!V919="","",(Universe!V919-$B$2568)/$C$2568)</f>
        <v/>
      </c>
      <c r="AA919" s="24">
        <f>IF(P919="","",(P919-$B$2572)/$C$2572)</f>
        <v/>
      </c>
      <c r="AB919" s="24">
        <f>IF(Q919="","",(Q919-$B$2573)/$C$2573)</f>
        <v/>
      </c>
      <c r="AC919" s="24">
        <f>IF(R919="","",(R919-$B$2574)/$C$2574)</f>
        <v/>
      </c>
      <c r="AD919" s="24">
        <f>IF(S919="","",(S919-$B$2575)/$C$2575)</f>
        <v/>
      </c>
      <c r="AE919" s="24">
        <f>IF(Y919="","",Y919-(19.12044933116382+16.522174187581257*U919))</f>
        <v/>
      </c>
      <c r="AF919" s="24">
        <f>IF(X919="","",(X919-(-0.27268023098325006+0.47142105304415904*V919+-0.3189264934812436*U919)--5.286111042926227e-16)/0.7994208745952703)</f>
        <v/>
      </c>
      <c r="AG919" s="24">
        <f>IF(AA919="","",(AA919-(0.5248806186338691+-0.064206457956449*U919)-5.43454825424064e-16)/0.9977404048781155)</f>
        <v/>
      </c>
      <c r="AH919" s="25" t="n">
        <v>-1.875751102232227</v>
      </c>
      <c r="AI919" s="25" t="n">
        <v>0.4686064685265395</v>
      </c>
      <c r="AJ919" s="25" t="n">
        <v>-1.181945299500354</v>
      </c>
      <c r="AK919" s="25" t="n">
        <v>-0.2001380132405494</v>
      </c>
      <c r="AL919" s="25" t="n">
        <v>3.194963731570093</v>
      </c>
      <c r="AM919" s="25" t="n">
        <v>0.0431406718093559</v>
      </c>
      <c r="AN919" s="25" t="n">
        <v>0.820829120934767</v>
      </c>
      <c r="AO919" s="25" t="n">
        <v>-0.0106276514403502</v>
      </c>
      <c r="AP919" s="25" t="n">
        <v>-0.4105034600639173</v>
      </c>
      <c r="AQ919" s="25" t="n">
        <v>0.0753355254065485</v>
      </c>
    </row>
    <row r="920">
      <c r="A920" s="23">
        <f>Universe!A920</f>
        <v/>
      </c>
      <c r="B920" s="24">
        <f>IF(Universe!W920="","",(Universe!W920-$B$2550)/$C$2550)</f>
        <v/>
      </c>
      <c r="C920" s="24">
        <f>IF(Universe!X920="","",(Universe!X920-$B$2551)/$C$2551)</f>
        <v/>
      </c>
      <c r="D920" s="24">
        <f>IF(Universe!Y920="","",(Universe!Y920-$B$2552)/$C$2552)</f>
        <v/>
      </c>
      <c r="E920" s="24">
        <f>IF(Universe!Z920="","",(Universe!Z920-$B$2553)/$C$2553)</f>
        <v/>
      </c>
      <c r="F920" s="24">
        <f>IF(Universe!AA920="","",(Universe!AA920-$B$2554)/$C$2554)</f>
        <v/>
      </c>
      <c r="G920" s="24">
        <f>IF(Universe!AB920="","",(Universe!AB920-$B$2555)/$C$2555)</f>
        <v/>
      </c>
      <c r="H920" s="24">
        <f>IF(Universe!AC920="","",(Universe!AC920-$B$2556)/$C$2556)</f>
        <v/>
      </c>
      <c r="I920" s="24">
        <f>IF(Universe!AD920="","",(Universe!AD920-$B$2557)/$C$2557)</f>
        <v/>
      </c>
      <c r="J920" s="24">
        <f>IF(Universe!AE920="","",(Universe!AE920-$B$2558)/$C$2558)</f>
        <v/>
      </c>
      <c r="K920" s="24">
        <f>IF(Universe!AF920="","",(Universe!AF920-$B$2559)/$C$2559)</f>
        <v/>
      </c>
      <c r="L920" s="24">
        <f>IF(Universe!AG920="","",(Universe!AG920-$B$2560)/$C$2560)</f>
        <v/>
      </c>
      <c r="M920" s="24">
        <f>IF(Universe!AH920="","",(Universe!AH920-$B$2561)/$C$2561)</f>
        <v/>
      </c>
      <c r="N920" s="24">
        <f>IF(Universe!AI920="","",(Universe!AI920-$B$2562)/$C$2562)</f>
        <v/>
      </c>
      <c r="O920" s="24">
        <f>0.74*IF(B920="",0,B920)+0.16*IF(C920="",0,C920)+0.1*IF(D920="",0,D920)</f>
        <v/>
      </c>
      <c r="P920" s="24">
        <f>0.35*IF(E920="",0,E920)+0.35*IF(F920="",0,F920)+0.3*IF(G920="",0,G920)</f>
        <v/>
      </c>
      <c r="Q920" s="24">
        <f>0.656*IF(I920="",0,I920)+0.344*IF(H920="",0,H920)</f>
        <v/>
      </c>
      <c r="R920" s="24">
        <f>0.338*IF(J920="",0,J920)+0.662*IF(K920="",0,K920)</f>
        <v/>
      </c>
      <c r="S920" s="24">
        <f>0.38*IF(L920="",0,L920)+0.35*IF(M920="",0,M920)+0.27*IF(N920="",0,N920)</f>
        <v/>
      </c>
      <c r="T920" s="24">
        <f>IF(Universe!S920="","",((Universe!S920-$B$2565)/$C$2565)^3)</f>
        <v/>
      </c>
      <c r="U920" s="24">
        <f>IF(Universe!S920="","",(Universe!S920-$B$2565)/$C$2565)</f>
        <v/>
      </c>
      <c r="V920" s="24">
        <f>IF(Universe!T920="","",(Universe!T920-$B$2566)/$C$2566)</f>
        <v/>
      </c>
      <c r="W920" s="24">
        <f>IF(Universe!U920="","",(Universe!U920-$B$2567)/$C$2567)</f>
        <v/>
      </c>
      <c r="X920" s="24">
        <f>IF(O920="","",(O920-$B$2571)/$C$2571)</f>
        <v/>
      </c>
      <c r="Y920" s="24">
        <f>IF(T920="","",(T920-$B$2576)/$C$2576)</f>
        <v/>
      </c>
      <c r="Z920" s="24">
        <f>IF(Universe!V920="","",(Universe!V920-$B$2568)/$C$2568)</f>
        <v/>
      </c>
      <c r="AA920" s="24">
        <f>IF(P920="","",(P920-$B$2572)/$C$2572)</f>
        <v/>
      </c>
      <c r="AB920" s="24">
        <f>IF(Q920="","",(Q920-$B$2573)/$C$2573)</f>
        <v/>
      </c>
      <c r="AC920" s="24">
        <f>IF(R920="","",(R920-$B$2574)/$C$2574)</f>
        <v/>
      </c>
      <c r="AD920" s="24">
        <f>IF(S920="","",(S920-$B$2575)/$C$2575)</f>
        <v/>
      </c>
      <c r="AE920" s="24">
        <f>IF(Y920="","",Y920-(19.12044933116382+16.522174187581257*U920))</f>
        <v/>
      </c>
      <c r="AF920" s="24">
        <f>IF(X920="","",(X920-(-0.27268023098325006+0.47142105304415904*V920+-0.3189264934812436*U920)--5.286111042926227e-16)/0.7994208745952703)</f>
        <v/>
      </c>
      <c r="AG920" s="24">
        <f>IF(AA920="","",(AA920-(0.5248806186338691+-0.064206457956449*U920)-5.43454825424064e-16)/0.9977404048781155)</f>
        <v/>
      </c>
      <c r="AH920" s="25" t="n">
        <v>-1.571107498600094</v>
      </c>
      <c r="AI920" s="25" t="n">
        <v>-0.8163022968070934</v>
      </c>
      <c r="AJ920" s="25" t="n">
        <v>-0.7022639767414667</v>
      </c>
      <c r="AK920" s="25" t="n">
        <v>-0.0956587566857143</v>
      </c>
      <c r="AL920" s="25" t="n">
        <v>2.899388646991512</v>
      </c>
      <c r="AM920" s="25" t="n">
        <v>0.4113898524201628</v>
      </c>
      <c r="AN920" s="25" t="n">
        <v>-0.6411738764382596</v>
      </c>
      <c r="AO920" s="25" t="n">
        <v>0.1269108211360722</v>
      </c>
      <c r="AP920" s="25" t="n">
        <v>-0.9921001737697308</v>
      </c>
      <c r="AQ920" s="25" t="n">
        <v>-0.4191874360972316</v>
      </c>
    </row>
    <row r="921">
      <c r="A921" s="23">
        <f>Universe!A921</f>
        <v/>
      </c>
      <c r="B921" s="24">
        <f>IF(Universe!W921="","",(Universe!W921-$B$2550)/$C$2550)</f>
        <v/>
      </c>
      <c r="C921" s="24">
        <f>IF(Universe!X921="","",(Universe!X921-$B$2551)/$C$2551)</f>
        <v/>
      </c>
      <c r="D921" s="24">
        <f>IF(Universe!Y921="","",(Universe!Y921-$B$2552)/$C$2552)</f>
        <v/>
      </c>
      <c r="E921" s="24">
        <f>IF(Universe!Z921="","",(Universe!Z921-$B$2553)/$C$2553)</f>
        <v/>
      </c>
      <c r="F921" s="24">
        <f>IF(Universe!AA921="","",(Universe!AA921-$B$2554)/$C$2554)</f>
        <v/>
      </c>
      <c r="G921" s="24">
        <f>IF(Universe!AB921="","",(Universe!AB921-$B$2555)/$C$2555)</f>
        <v/>
      </c>
      <c r="H921" s="24">
        <f>IF(Universe!AC921="","",(Universe!AC921-$B$2556)/$C$2556)</f>
        <v/>
      </c>
      <c r="I921" s="24">
        <f>IF(Universe!AD921="","",(Universe!AD921-$B$2557)/$C$2557)</f>
        <v/>
      </c>
      <c r="J921" s="24">
        <f>IF(Universe!AE921="","",(Universe!AE921-$B$2558)/$C$2558)</f>
        <v/>
      </c>
      <c r="K921" s="24">
        <f>IF(Universe!AF921="","",(Universe!AF921-$B$2559)/$C$2559)</f>
        <v/>
      </c>
      <c r="L921" s="24">
        <f>IF(Universe!AG921="","",(Universe!AG921-$B$2560)/$C$2560)</f>
        <v/>
      </c>
      <c r="M921" s="24">
        <f>IF(Universe!AH921="","",(Universe!AH921-$B$2561)/$C$2561)</f>
        <v/>
      </c>
      <c r="N921" s="24">
        <f>IF(Universe!AI921="","",(Universe!AI921-$B$2562)/$C$2562)</f>
        <v/>
      </c>
      <c r="O921" s="24">
        <f>0.74*IF(B921="",0,B921)+0.16*IF(C921="",0,C921)+0.1*IF(D921="",0,D921)</f>
        <v/>
      </c>
      <c r="P921" s="24">
        <f>0.35*IF(E921="",0,E921)+0.35*IF(F921="",0,F921)+0.3*IF(G921="",0,G921)</f>
        <v/>
      </c>
      <c r="Q921" s="24">
        <f>0.656*IF(I921="",0,I921)+0.344*IF(H921="",0,H921)</f>
        <v/>
      </c>
      <c r="R921" s="24">
        <f>0.338*IF(J921="",0,J921)+0.662*IF(K921="",0,K921)</f>
        <v/>
      </c>
      <c r="S921" s="24">
        <f>0.38*IF(L921="",0,L921)+0.35*IF(M921="",0,M921)+0.27*IF(N921="",0,N921)</f>
        <v/>
      </c>
      <c r="T921" s="24">
        <f>IF(Universe!S921="","",((Universe!S921-$B$2565)/$C$2565)^3)</f>
        <v/>
      </c>
      <c r="U921" s="24">
        <f>IF(Universe!S921="","",(Universe!S921-$B$2565)/$C$2565)</f>
        <v/>
      </c>
      <c r="V921" s="24">
        <f>IF(Universe!T921="","",(Universe!T921-$B$2566)/$C$2566)</f>
        <v/>
      </c>
      <c r="W921" s="24">
        <f>IF(Universe!U921="","",(Universe!U921-$B$2567)/$C$2567)</f>
        <v/>
      </c>
      <c r="X921" s="24">
        <f>IF(O921="","",(O921-$B$2571)/$C$2571)</f>
        <v/>
      </c>
      <c r="Y921" s="24">
        <f>IF(T921="","",(T921-$B$2576)/$C$2576)</f>
        <v/>
      </c>
      <c r="Z921" s="24">
        <f>IF(Universe!V921="","",(Universe!V921-$B$2568)/$C$2568)</f>
        <v/>
      </c>
      <c r="AA921" s="24">
        <f>IF(P921="","",(P921-$B$2572)/$C$2572)</f>
        <v/>
      </c>
      <c r="AB921" s="24">
        <f>IF(Q921="","",(Q921-$B$2573)/$C$2573)</f>
        <v/>
      </c>
      <c r="AC921" s="24">
        <f>IF(R921="","",(R921-$B$2574)/$C$2574)</f>
        <v/>
      </c>
      <c r="AD921" s="24">
        <f>IF(S921="","",(S921-$B$2575)/$C$2575)</f>
        <v/>
      </c>
      <c r="AE921" s="24">
        <f>IF(Y921="","",Y921-(19.12044933116382+16.522174187581257*U921))</f>
        <v/>
      </c>
      <c r="AF921" s="24">
        <f>IF(X921="","",(X921-(-0.27268023098325006+0.47142105304415904*V921+-0.3189264934812436*U921)--5.286111042926227e-16)/0.7994208745952703)</f>
        <v/>
      </c>
      <c r="AG921" s="24">
        <f>IF(AA921="","",(AA921-(0.5248806186338691+-0.064206457956449*U921)-5.43454825424064e-16)/0.9977404048781155)</f>
        <v/>
      </c>
      <c r="AH921" s="25" t="n">
        <v>-4.217880138331107</v>
      </c>
      <c r="AI921" s="25" t="n">
        <v>2.711483081804968</v>
      </c>
      <c r="AJ921" s="25" t="n">
        <v>-2.391426089995335</v>
      </c>
      <c r="AK921" s="25" t="n">
        <v>1.38897491678098</v>
      </c>
      <c r="AL921" s="25" t="n">
        <v>-0.6077265812148008</v>
      </c>
      <c r="AM921" s="25" t="n">
        <v>1.317806981048673</v>
      </c>
      <c r="AN921" s="25" t="n">
        <v>1.088324800007873</v>
      </c>
      <c r="AO921" s="25" t="n">
        <v>-1.879074033913949</v>
      </c>
      <c r="AP921" s="25" t="n">
        <v>-1.195531906071681</v>
      </c>
      <c r="AQ921" s="25" t="n">
        <v>0.2941423489465658</v>
      </c>
    </row>
    <row r="922">
      <c r="A922" s="23">
        <f>Universe!A922</f>
        <v/>
      </c>
      <c r="B922" s="24">
        <f>IF(Universe!W922="","",(Universe!W922-$B$2550)/$C$2550)</f>
        <v/>
      </c>
      <c r="C922" s="24">
        <f>IF(Universe!X922="","",(Universe!X922-$B$2551)/$C$2551)</f>
        <v/>
      </c>
      <c r="D922" s="24">
        <f>IF(Universe!Y922="","",(Universe!Y922-$B$2552)/$C$2552)</f>
        <v/>
      </c>
      <c r="E922" s="24">
        <f>IF(Universe!Z922="","",(Universe!Z922-$B$2553)/$C$2553)</f>
        <v/>
      </c>
      <c r="F922" s="24">
        <f>IF(Universe!AA922="","",(Universe!AA922-$B$2554)/$C$2554)</f>
        <v/>
      </c>
      <c r="G922" s="24">
        <f>IF(Universe!AB922="","",(Universe!AB922-$B$2555)/$C$2555)</f>
        <v/>
      </c>
      <c r="H922" s="24">
        <f>IF(Universe!AC922="","",(Universe!AC922-$B$2556)/$C$2556)</f>
        <v/>
      </c>
      <c r="I922" s="24">
        <f>IF(Universe!AD922="","",(Universe!AD922-$B$2557)/$C$2557)</f>
        <v/>
      </c>
      <c r="J922" s="24">
        <f>IF(Universe!AE922="","",(Universe!AE922-$B$2558)/$C$2558)</f>
        <v/>
      </c>
      <c r="K922" s="24">
        <f>IF(Universe!AF922="","",(Universe!AF922-$B$2559)/$C$2559)</f>
        <v/>
      </c>
      <c r="L922" s="24">
        <f>IF(Universe!AG922="","",(Universe!AG922-$B$2560)/$C$2560)</f>
        <v/>
      </c>
      <c r="M922" s="24">
        <f>IF(Universe!AH922="","",(Universe!AH922-$B$2561)/$C$2561)</f>
        <v/>
      </c>
      <c r="N922" s="24">
        <f>IF(Universe!AI922="","",(Universe!AI922-$B$2562)/$C$2562)</f>
        <v/>
      </c>
      <c r="O922" s="24">
        <f>0.74*IF(B922="",0,B922)+0.16*IF(C922="",0,C922)+0.1*IF(D922="",0,D922)</f>
        <v/>
      </c>
      <c r="P922" s="24">
        <f>0.35*IF(E922="",0,E922)+0.35*IF(F922="",0,F922)+0.3*IF(G922="",0,G922)</f>
        <v/>
      </c>
      <c r="Q922" s="24">
        <f>0.656*IF(I922="",0,I922)+0.344*IF(H922="",0,H922)</f>
        <v/>
      </c>
      <c r="R922" s="24">
        <f>0.338*IF(J922="",0,J922)+0.662*IF(K922="",0,K922)</f>
        <v/>
      </c>
      <c r="S922" s="24">
        <f>0.38*IF(L922="",0,L922)+0.35*IF(M922="",0,M922)+0.27*IF(N922="",0,N922)</f>
        <v/>
      </c>
      <c r="T922" s="24">
        <f>IF(Universe!S922="","",((Universe!S922-$B$2565)/$C$2565)^3)</f>
        <v/>
      </c>
      <c r="U922" s="24">
        <f>IF(Universe!S922="","",(Universe!S922-$B$2565)/$C$2565)</f>
        <v/>
      </c>
      <c r="V922" s="24">
        <f>IF(Universe!T922="","",(Universe!T922-$B$2566)/$C$2566)</f>
        <v/>
      </c>
      <c r="W922" s="24">
        <f>IF(Universe!U922="","",(Universe!U922-$B$2567)/$C$2567)</f>
        <v/>
      </c>
      <c r="X922" s="24">
        <f>IF(O922="","",(O922-$B$2571)/$C$2571)</f>
        <v/>
      </c>
      <c r="Y922" s="24">
        <f>IF(T922="","",(T922-$B$2576)/$C$2576)</f>
        <v/>
      </c>
      <c r="Z922" s="24">
        <f>IF(Universe!V922="","",(Universe!V922-$B$2568)/$C$2568)</f>
        <v/>
      </c>
      <c r="AA922" s="24">
        <f>IF(P922="","",(P922-$B$2572)/$C$2572)</f>
        <v/>
      </c>
      <c r="AB922" s="24">
        <f>IF(Q922="","",(Q922-$B$2573)/$C$2573)</f>
        <v/>
      </c>
      <c r="AC922" s="24">
        <f>IF(R922="","",(R922-$B$2574)/$C$2574)</f>
        <v/>
      </c>
      <c r="AD922" s="24">
        <f>IF(S922="","",(S922-$B$2575)/$C$2575)</f>
        <v/>
      </c>
      <c r="AE922" s="24">
        <f>IF(Y922="","",Y922-(19.12044933116382+16.522174187581257*U922))</f>
        <v/>
      </c>
      <c r="AF922" s="24">
        <f>IF(X922="","",(X922-(-0.27268023098325006+0.47142105304415904*V922+-0.3189264934812436*U922)--5.286111042926227e-16)/0.7994208745952703)</f>
        <v/>
      </c>
      <c r="AG922" s="24">
        <f>IF(AA922="","",(AA922-(0.5248806186338691+-0.064206457956449*U922)-5.43454825424064e-16)/0.9977404048781155)</f>
        <v/>
      </c>
      <c r="AH922" s="25" t="n">
        <v>-3.872296311175317</v>
      </c>
      <c r="AI922" s="25" t="n">
        <v>-1.023180313101335</v>
      </c>
      <c r="AJ922" s="25" t="n">
        <v>-0.3404286879400792</v>
      </c>
      <c r="AK922" s="25" t="n">
        <v>-0.8353698642045001</v>
      </c>
      <c r="AL922" s="25" t="n">
        <v>0.8325469325354923</v>
      </c>
      <c r="AM922" s="25" t="n">
        <v>0.9998870983199976</v>
      </c>
      <c r="AN922" s="25" t="n">
        <v>-2.633610585239932</v>
      </c>
      <c r="AO922" s="25" t="n">
        <v>0.1413498601843038</v>
      </c>
      <c r="AP922" s="25" t="n">
        <v>-0.8160333137382828</v>
      </c>
      <c r="AQ922" s="25" t="n">
        <v>-0.3952990532757447</v>
      </c>
    </row>
    <row r="923">
      <c r="A923" s="23">
        <f>Universe!A923</f>
        <v/>
      </c>
      <c r="B923" s="24">
        <f>IF(Universe!W923="","",(Universe!W923-$B$2550)/$C$2550)</f>
        <v/>
      </c>
      <c r="C923" s="24">
        <f>IF(Universe!X923="","",(Universe!X923-$B$2551)/$C$2551)</f>
        <v/>
      </c>
      <c r="D923" s="24">
        <f>IF(Universe!Y923="","",(Universe!Y923-$B$2552)/$C$2552)</f>
        <v/>
      </c>
      <c r="E923" s="24">
        <f>IF(Universe!Z923="","",(Universe!Z923-$B$2553)/$C$2553)</f>
        <v/>
      </c>
      <c r="F923" s="24">
        <f>IF(Universe!AA923="","",(Universe!AA923-$B$2554)/$C$2554)</f>
        <v/>
      </c>
      <c r="G923" s="24">
        <f>IF(Universe!AB923="","",(Universe!AB923-$B$2555)/$C$2555)</f>
        <v/>
      </c>
      <c r="H923" s="24">
        <f>IF(Universe!AC923="","",(Universe!AC923-$B$2556)/$C$2556)</f>
        <v/>
      </c>
      <c r="I923" s="24">
        <f>IF(Universe!AD923="","",(Universe!AD923-$B$2557)/$C$2557)</f>
        <v/>
      </c>
      <c r="J923" s="24">
        <f>IF(Universe!AE923="","",(Universe!AE923-$B$2558)/$C$2558)</f>
        <v/>
      </c>
      <c r="K923" s="24">
        <f>IF(Universe!AF923="","",(Universe!AF923-$B$2559)/$C$2559)</f>
        <v/>
      </c>
      <c r="L923" s="24">
        <f>IF(Universe!AG923="","",(Universe!AG923-$B$2560)/$C$2560)</f>
        <v/>
      </c>
      <c r="M923" s="24">
        <f>IF(Universe!AH923="","",(Universe!AH923-$B$2561)/$C$2561)</f>
        <v/>
      </c>
      <c r="N923" s="24">
        <f>IF(Universe!AI923="","",(Universe!AI923-$B$2562)/$C$2562)</f>
        <v/>
      </c>
      <c r="O923" s="24">
        <f>0.74*IF(B923="",0,B923)+0.16*IF(C923="",0,C923)+0.1*IF(D923="",0,D923)</f>
        <v/>
      </c>
      <c r="P923" s="24">
        <f>0.35*IF(E923="",0,E923)+0.35*IF(F923="",0,F923)+0.3*IF(G923="",0,G923)</f>
        <v/>
      </c>
      <c r="Q923" s="24">
        <f>0.656*IF(I923="",0,I923)+0.344*IF(H923="",0,H923)</f>
        <v/>
      </c>
      <c r="R923" s="24">
        <f>0.338*IF(J923="",0,J923)+0.662*IF(K923="",0,K923)</f>
        <v/>
      </c>
      <c r="S923" s="24">
        <f>0.38*IF(L923="",0,L923)+0.35*IF(M923="",0,M923)+0.27*IF(N923="",0,N923)</f>
        <v/>
      </c>
      <c r="T923" s="24">
        <f>IF(Universe!S923="","",((Universe!S923-$B$2565)/$C$2565)^3)</f>
        <v/>
      </c>
      <c r="U923" s="24">
        <f>IF(Universe!S923="","",(Universe!S923-$B$2565)/$C$2565)</f>
        <v/>
      </c>
      <c r="V923" s="24">
        <f>IF(Universe!T923="","",(Universe!T923-$B$2566)/$C$2566)</f>
        <v/>
      </c>
      <c r="W923" s="24">
        <f>IF(Universe!U923="","",(Universe!U923-$B$2567)/$C$2567)</f>
        <v/>
      </c>
      <c r="X923" s="24">
        <f>IF(O923="","",(O923-$B$2571)/$C$2571)</f>
        <v/>
      </c>
      <c r="Y923" s="24">
        <f>IF(T923="","",(T923-$B$2576)/$C$2576)</f>
        <v/>
      </c>
      <c r="Z923" s="24">
        <f>IF(Universe!V923="","",(Universe!V923-$B$2568)/$C$2568)</f>
        <v/>
      </c>
      <c r="AA923" s="24">
        <f>IF(P923="","",(P923-$B$2572)/$C$2572)</f>
        <v/>
      </c>
      <c r="AB923" s="24">
        <f>IF(Q923="","",(Q923-$B$2573)/$C$2573)</f>
        <v/>
      </c>
      <c r="AC923" s="24">
        <f>IF(R923="","",(R923-$B$2574)/$C$2574)</f>
        <v/>
      </c>
      <c r="AD923" s="24">
        <f>IF(S923="","",(S923-$B$2575)/$C$2575)</f>
        <v/>
      </c>
      <c r="AE923" s="24">
        <f>IF(Y923="","",Y923-(19.12044933116382+16.522174187581257*U923))</f>
        <v/>
      </c>
      <c r="AF923" s="24">
        <f>IF(X923="","",(X923-(-0.27268023098325006+0.47142105304415904*V923+-0.3189264934812436*U923)--5.286111042926227e-16)/0.7994208745952703)</f>
        <v/>
      </c>
      <c r="AG923" s="24">
        <f>IF(AA923="","",(AA923-(0.5248806186338691+-0.064206457956449*U923)-5.43454825424064e-16)/0.9977404048781155)</f>
        <v/>
      </c>
      <c r="AH923" s="25" t="n">
        <v>-2.690578533484907</v>
      </c>
      <c r="AI923" s="25" t="n">
        <v>-0.4958703484139846</v>
      </c>
      <c r="AJ923" s="25" t="n">
        <v>-2.087512468683443</v>
      </c>
      <c r="AK923" s="25" t="n">
        <v>0.1629702393207414</v>
      </c>
      <c r="AL923" s="25" t="n">
        <v>3.269731616745783</v>
      </c>
      <c r="AM923" s="25" t="n">
        <v>-0.1831784356861298</v>
      </c>
      <c r="AN923" s="25" t="n">
        <v>0.3558050449107675</v>
      </c>
      <c r="AO923" s="25" t="n">
        <v>-0.2063989299330046</v>
      </c>
      <c r="AP923" s="25" t="n">
        <v>0.4861163735311448</v>
      </c>
      <c r="AQ923" s="25" t="n">
        <v>0.6435180111276794</v>
      </c>
    </row>
    <row r="924">
      <c r="A924" s="23">
        <f>Universe!A924</f>
        <v/>
      </c>
      <c r="B924" s="24">
        <f>IF(Universe!W924="","",(Universe!W924-$B$2550)/$C$2550)</f>
        <v/>
      </c>
      <c r="C924" s="24">
        <f>IF(Universe!X924="","",(Universe!X924-$B$2551)/$C$2551)</f>
        <v/>
      </c>
      <c r="D924" s="24">
        <f>IF(Universe!Y924="","",(Universe!Y924-$B$2552)/$C$2552)</f>
        <v/>
      </c>
      <c r="E924" s="24">
        <f>IF(Universe!Z924="","",(Universe!Z924-$B$2553)/$C$2553)</f>
        <v/>
      </c>
      <c r="F924" s="24">
        <f>IF(Universe!AA924="","",(Universe!AA924-$B$2554)/$C$2554)</f>
        <v/>
      </c>
      <c r="G924" s="24">
        <f>IF(Universe!AB924="","",(Universe!AB924-$B$2555)/$C$2555)</f>
        <v/>
      </c>
      <c r="H924" s="24">
        <f>IF(Universe!AC924="","",(Universe!AC924-$B$2556)/$C$2556)</f>
        <v/>
      </c>
      <c r="I924" s="24">
        <f>IF(Universe!AD924="","",(Universe!AD924-$B$2557)/$C$2557)</f>
        <v/>
      </c>
      <c r="J924" s="24">
        <f>IF(Universe!AE924="","",(Universe!AE924-$B$2558)/$C$2558)</f>
        <v/>
      </c>
      <c r="K924" s="24">
        <f>IF(Universe!AF924="","",(Universe!AF924-$B$2559)/$C$2559)</f>
        <v/>
      </c>
      <c r="L924" s="24">
        <f>IF(Universe!AG924="","",(Universe!AG924-$B$2560)/$C$2560)</f>
        <v/>
      </c>
      <c r="M924" s="24">
        <f>IF(Universe!AH924="","",(Universe!AH924-$B$2561)/$C$2561)</f>
        <v/>
      </c>
      <c r="N924" s="24">
        <f>IF(Universe!AI924="","",(Universe!AI924-$B$2562)/$C$2562)</f>
        <v/>
      </c>
      <c r="O924" s="24">
        <f>0.74*IF(B924="",0,B924)+0.16*IF(C924="",0,C924)+0.1*IF(D924="",0,D924)</f>
        <v/>
      </c>
      <c r="P924" s="24">
        <f>0.35*IF(E924="",0,E924)+0.35*IF(F924="",0,F924)+0.3*IF(G924="",0,G924)</f>
        <v/>
      </c>
      <c r="Q924" s="24">
        <f>0.656*IF(I924="",0,I924)+0.344*IF(H924="",0,H924)</f>
        <v/>
      </c>
      <c r="R924" s="24">
        <f>0.338*IF(J924="",0,J924)+0.662*IF(K924="",0,K924)</f>
        <v/>
      </c>
      <c r="S924" s="24">
        <f>0.38*IF(L924="",0,L924)+0.35*IF(M924="",0,M924)+0.27*IF(N924="",0,N924)</f>
        <v/>
      </c>
      <c r="T924" s="24">
        <f>IF(Universe!S924="","",((Universe!S924-$B$2565)/$C$2565)^3)</f>
        <v/>
      </c>
      <c r="U924" s="24">
        <f>IF(Universe!S924="","",(Universe!S924-$B$2565)/$C$2565)</f>
        <v/>
      </c>
      <c r="V924" s="24">
        <f>IF(Universe!T924="","",(Universe!T924-$B$2566)/$C$2566)</f>
        <v/>
      </c>
      <c r="W924" s="24">
        <f>IF(Universe!U924="","",(Universe!U924-$B$2567)/$C$2567)</f>
        <v/>
      </c>
      <c r="X924" s="24">
        <f>IF(O924="","",(O924-$B$2571)/$C$2571)</f>
        <v/>
      </c>
      <c r="Y924" s="24">
        <f>IF(T924="","",(T924-$B$2576)/$C$2576)</f>
        <v/>
      </c>
      <c r="Z924" s="24">
        <f>IF(Universe!V924="","",(Universe!V924-$B$2568)/$C$2568)</f>
        <v/>
      </c>
      <c r="AA924" s="24">
        <f>IF(P924="","",(P924-$B$2572)/$C$2572)</f>
        <v/>
      </c>
      <c r="AB924" s="24">
        <f>IF(Q924="","",(Q924-$B$2573)/$C$2573)</f>
        <v/>
      </c>
      <c r="AC924" s="24">
        <f>IF(R924="","",(R924-$B$2574)/$C$2574)</f>
        <v/>
      </c>
      <c r="AD924" s="24">
        <f>IF(S924="","",(S924-$B$2575)/$C$2575)</f>
        <v/>
      </c>
      <c r="AE924" s="24">
        <f>IF(Y924="","",Y924-(19.12044933116382+16.522174187581257*U924))</f>
        <v/>
      </c>
      <c r="AF924" s="24">
        <f>IF(X924="","",(X924-(-0.27268023098325006+0.47142105304415904*V924+-0.3189264934812436*U924)--5.286111042926227e-16)/0.7994208745952703)</f>
        <v/>
      </c>
      <c r="AG924" s="24">
        <f>IF(AA924="","",(AA924-(0.5248806186338691+-0.064206457956449*U924)-5.43454825424064e-16)/0.9977404048781155)</f>
        <v/>
      </c>
      <c r="AH924" s="25" t="n">
        <v>-2.972710582390482</v>
      </c>
      <c r="AI924" s="25" t="n">
        <v>-0.4834409743048606</v>
      </c>
      <c r="AJ924" s="25" t="n">
        <v>-1.072501481546637</v>
      </c>
      <c r="AK924" s="25" t="n">
        <v>-0.3353452415018796</v>
      </c>
      <c r="AL924" s="25" t="n">
        <v>2.997296178931986</v>
      </c>
      <c r="AM924" s="25" t="n">
        <v>1.433902138877658</v>
      </c>
      <c r="AN924" s="25" t="n">
        <v>-1.514689726052807</v>
      </c>
      <c r="AO924" s="25" t="n">
        <v>0.1087913599229586</v>
      </c>
      <c r="AP924" s="25" t="n">
        <v>-0.5455115243692478</v>
      </c>
      <c r="AQ924" s="25" t="n">
        <v>0.1405350490901889</v>
      </c>
    </row>
    <row r="925">
      <c r="A925" s="23">
        <f>Universe!A925</f>
        <v/>
      </c>
      <c r="B925" s="24">
        <f>IF(Universe!W925="","",(Universe!W925-$B$2550)/$C$2550)</f>
        <v/>
      </c>
      <c r="C925" s="24">
        <f>IF(Universe!X925="","",(Universe!X925-$B$2551)/$C$2551)</f>
        <v/>
      </c>
      <c r="D925" s="24">
        <f>IF(Universe!Y925="","",(Universe!Y925-$B$2552)/$C$2552)</f>
        <v/>
      </c>
      <c r="E925" s="24">
        <f>IF(Universe!Z925="","",(Universe!Z925-$B$2553)/$C$2553)</f>
        <v/>
      </c>
      <c r="F925" s="24">
        <f>IF(Universe!AA925="","",(Universe!AA925-$B$2554)/$C$2554)</f>
        <v/>
      </c>
      <c r="G925" s="24">
        <f>IF(Universe!AB925="","",(Universe!AB925-$B$2555)/$C$2555)</f>
        <v/>
      </c>
      <c r="H925" s="24">
        <f>IF(Universe!AC925="","",(Universe!AC925-$B$2556)/$C$2556)</f>
        <v/>
      </c>
      <c r="I925" s="24">
        <f>IF(Universe!AD925="","",(Universe!AD925-$B$2557)/$C$2557)</f>
        <v/>
      </c>
      <c r="J925" s="24">
        <f>IF(Universe!AE925="","",(Universe!AE925-$B$2558)/$C$2558)</f>
        <v/>
      </c>
      <c r="K925" s="24">
        <f>IF(Universe!AF925="","",(Universe!AF925-$B$2559)/$C$2559)</f>
        <v/>
      </c>
      <c r="L925" s="24">
        <f>IF(Universe!AG925="","",(Universe!AG925-$B$2560)/$C$2560)</f>
        <v/>
      </c>
      <c r="M925" s="24">
        <f>IF(Universe!AH925="","",(Universe!AH925-$B$2561)/$C$2561)</f>
        <v/>
      </c>
      <c r="N925" s="24">
        <f>IF(Universe!AI925="","",(Universe!AI925-$B$2562)/$C$2562)</f>
        <v/>
      </c>
      <c r="O925" s="24">
        <f>0.74*IF(B925="",0,B925)+0.16*IF(C925="",0,C925)+0.1*IF(D925="",0,D925)</f>
        <v/>
      </c>
      <c r="P925" s="24">
        <f>0.35*IF(E925="",0,E925)+0.35*IF(F925="",0,F925)+0.3*IF(G925="",0,G925)</f>
        <v/>
      </c>
      <c r="Q925" s="24">
        <f>0.656*IF(I925="",0,I925)+0.344*IF(H925="",0,H925)</f>
        <v/>
      </c>
      <c r="R925" s="24">
        <f>0.338*IF(J925="",0,J925)+0.662*IF(K925="",0,K925)</f>
        <v/>
      </c>
      <c r="S925" s="24">
        <f>0.38*IF(L925="",0,L925)+0.35*IF(M925="",0,M925)+0.27*IF(N925="",0,N925)</f>
        <v/>
      </c>
      <c r="T925" s="24">
        <f>IF(Universe!S925="","",((Universe!S925-$B$2565)/$C$2565)^3)</f>
        <v/>
      </c>
      <c r="U925" s="24">
        <f>IF(Universe!S925="","",(Universe!S925-$B$2565)/$C$2565)</f>
        <v/>
      </c>
      <c r="V925" s="24">
        <f>IF(Universe!T925="","",(Universe!T925-$B$2566)/$C$2566)</f>
        <v/>
      </c>
      <c r="W925" s="24">
        <f>IF(Universe!U925="","",(Universe!U925-$B$2567)/$C$2567)</f>
        <v/>
      </c>
      <c r="X925" s="24">
        <f>IF(O925="","",(O925-$B$2571)/$C$2571)</f>
        <v/>
      </c>
      <c r="Y925" s="24">
        <f>IF(T925="","",(T925-$B$2576)/$C$2576)</f>
        <v/>
      </c>
      <c r="Z925" s="24">
        <f>IF(Universe!V925="","",(Universe!V925-$B$2568)/$C$2568)</f>
        <v/>
      </c>
      <c r="AA925" s="24">
        <f>IF(P925="","",(P925-$B$2572)/$C$2572)</f>
        <v/>
      </c>
      <c r="AB925" s="24">
        <f>IF(Q925="","",(Q925-$B$2573)/$C$2573)</f>
        <v/>
      </c>
      <c r="AC925" s="24">
        <f>IF(R925="","",(R925-$B$2574)/$C$2574)</f>
        <v/>
      </c>
      <c r="AD925" s="24">
        <f>IF(S925="","",(S925-$B$2575)/$C$2575)</f>
        <v/>
      </c>
      <c r="AE925" s="24">
        <f>IF(Y925="","",Y925-(19.12044933116382+16.522174187581257*U925))</f>
        <v/>
      </c>
      <c r="AF925" s="24">
        <f>IF(X925="","",(X925-(-0.27268023098325006+0.47142105304415904*V925+-0.3189264934812436*U925)--5.286111042926227e-16)/0.7994208745952703)</f>
        <v/>
      </c>
      <c r="AG925" s="24">
        <f>IF(AA925="","",(AA925-(0.5248806186338691+-0.064206457956449*U925)-5.43454825424064e-16)/0.9977404048781155)</f>
        <v/>
      </c>
      <c r="AH925" s="25" t="n">
        <v>-2.662276319516065</v>
      </c>
      <c r="AI925" s="25" t="n">
        <v>1.834297072042586</v>
      </c>
      <c r="AJ925" s="25" t="n">
        <v>-0.8622814639790178</v>
      </c>
      <c r="AK925" s="25" t="n">
        <v>-0.5718151418704178</v>
      </c>
      <c r="AL925" s="25" t="n">
        <v>3.287708509666877</v>
      </c>
      <c r="AM925" s="25" t="n">
        <v>0.2879945056581203</v>
      </c>
      <c r="AN925" s="25" t="n">
        <v>0.013335207050532</v>
      </c>
      <c r="AO925" s="25" t="n">
        <v>-0.0527756258607951</v>
      </c>
      <c r="AP925" s="25" t="n">
        <v>-0.5089555114240484</v>
      </c>
      <c r="AQ925" s="25" t="n">
        <v>-0.5804543574910714</v>
      </c>
    </row>
    <row r="926">
      <c r="A926" s="23">
        <f>Universe!A926</f>
        <v/>
      </c>
      <c r="B926" s="24">
        <f>IF(Universe!W926="","",(Universe!W926-$B$2550)/$C$2550)</f>
        <v/>
      </c>
      <c r="C926" s="24">
        <f>IF(Universe!X926="","",(Universe!X926-$B$2551)/$C$2551)</f>
        <v/>
      </c>
      <c r="D926" s="24">
        <f>IF(Universe!Y926="","",(Universe!Y926-$B$2552)/$C$2552)</f>
        <v/>
      </c>
      <c r="E926" s="24">
        <f>IF(Universe!Z926="","",(Universe!Z926-$B$2553)/$C$2553)</f>
        <v/>
      </c>
      <c r="F926" s="24">
        <f>IF(Universe!AA926="","",(Universe!AA926-$B$2554)/$C$2554)</f>
        <v/>
      </c>
      <c r="G926" s="24">
        <f>IF(Universe!AB926="","",(Universe!AB926-$B$2555)/$C$2555)</f>
        <v/>
      </c>
      <c r="H926" s="24">
        <f>IF(Universe!AC926="","",(Universe!AC926-$B$2556)/$C$2556)</f>
        <v/>
      </c>
      <c r="I926" s="24">
        <f>IF(Universe!AD926="","",(Universe!AD926-$B$2557)/$C$2557)</f>
        <v/>
      </c>
      <c r="J926" s="24">
        <f>IF(Universe!AE926="","",(Universe!AE926-$B$2558)/$C$2558)</f>
        <v/>
      </c>
      <c r="K926" s="24">
        <f>IF(Universe!AF926="","",(Universe!AF926-$B$2559)/$C$2559)</f>
        <v/>
      </c>
      <c r="L926" s="24">
        <f>IF(Universe!AG926="","",(Universe!AG926-$B$2560)/$C$2560)</f>
        <v/>
      </c>
      <c r="M926" s="24">
        <f>IF(Universe!AH926="","",(Universe!AH926-$B$2561)/$C$2561)</f>
        <v/>
      </c>
      <c r="N926" s="24">
        <f>IF(Universe!AI926="","",(Universe!AI926-$B$2562)/$C$2562)</f>
        <v/>
      </c>
      <c r="O926" s="24">
        <f>0.74*IF(B926="",0,B926)+0.16*IF(C926="",0,C926)+0.1*IF(D926="",0,D926)</f>
        <v/>
      </c>
      <c r="P926" s="24">
        <f>0.35*IF(E926="",0,E926)+0.35*IF(F926="",0,F926)+0.3*IF(G926="",0,G926)</f>
        <v/>
      </c>
      <c r="Q926" s="24">
        <f>0.656*IF(I926="",0,I926)+0.344*IF(H926="",0,H926)</f>
        <v/>
      </c>
      <c r="R926" s="24">
        <f>0.338*IF(J926="",0,J926)+0.662*IF(K926="",0,K926)</f>
        <v/>
      </c>
      <c r="S926" s="24">
        <f>0.38*IF(L926="",0,L926)+0.35*IF(M926="",0,M926)+0.27*IF(N926="",0,N926)</f>
        <v/>
      </c>
      <c r="T926" s="24">
        <f>IF(Universe!S926="","",((Universe!S926-$B$2565)/$C$2565)^3)</f>
        <v/>
      </c>
      <c r="U926" s="24">
        <f>IF(Universe!S926="","",(Universe!S926-$B$2565)/$C$2565)</f>
        <v/>
      </c>
      <c r="V926" s="24">
        <f>IF(Universe!T926="","",(Universe!T926-$B$2566)/$C$2566)</f>
        <v/>
      </c>
      <c r="W926" s="24">
        <f>IF(Universe!U926="","",(Universe!U926-$B$2567)/$C$2567)</f>
        <v/>
      </c>
      <c r="X926" s="24">
        <f>IF(O926="","",(O926-$B$2571)/$C$2571)</f>
        <v/>
      </c>
      <c r="Y926" s="24">
        <f>IF(T926="","",(T926-$B$2576)/$C$2576)</f>
        <v/>
      </c>
      <c r="Z926" s="24">
        <f>IF(Universe!V926="","",(Universe!V926-$B$2568)/$C$2568)</f>
        <v/>
      </c>
      <c r="AA926" s="24">
        <f>IF(P926="","",(P926-$B$2572)/$C$2572)</f>
        <v/>
      </c>
      <c r="AB926" s="24">
        <f>IF(Q926="","",(Q926-$B$2573)/$C$2573)</f>
        <v/>
      </c>
      <c r="AC926" s="24">
        <f>IF(R926="","",(R926-$B$2574)/$C$2574)</f>
        <v/>
      </c>
      <c r="AD926" s="24">
        <f>IF(S926="","",(S926-$B$2575)/$C$2575)</f>
        <v/>
      </c>
      <c r="AE926" s="24">
        <f>IF(Y926="","",Y926-(19.12044933116382+16.522174187581257*U926))</f>
        <v/>
      </c>
      <c r="AF926" s="24">
        <f>IF(X926="","",(X926-(-0.27268023098325006+0.47142105304415904*V926+-0.3189264934812436*U926)--5.286111042926227e-16)/0.7994208745952703)</f>
        <v/>
      </c>
      <c r="AG926" s="24">
        <f>IF(AA926="","",(AA926-(0.5248806186338691+-0.064206457956449*U926)-5.43454825424064e-16)/0.9977404048781155)</f>
        <v/>
      </c>
      <c r="AH926" s="25" t="n">
        <v>-4.106659917674738</v>
      </c>
      <c r="AI926" s="25" t="n">
        <v>-1.582251474498366</v>
      </c>
      <c r="AJ926" s="25" t="n">
        <v>-1.948074454660396</v>
      </c>
      <c r="AK926" s="25" t="n">
        <v>0.6525223217063982</v>
      </c>
      <c r="AL926" s="25" t="n">
        <v>-0.1035502956419904</v>
      </c>
      <c r="AM926" s="25" t="n">
        <v>0.8711826614651556</v>
      </c>
      <c r="AN926" s="25" t="n">
        <v>-1.344747675179632</v>
      </c>
      <c r="AO926" s="25" t="n">
        <v>0.1935470736182657</v>
      </c>
      <c r="AP926" s="25" t="n">
        <v>-1.49696400308149</v>
      </c>
      <c r="AQ926" s="25" t="n">
        <v>-0.2561451313911874</v>
      </c>
    </row>
    <row r="927">
      <c r="A927" s="23">
        <f>Universe!A927</f>
        <v/>
      </c>
      <c r="B927" s="24">
        <f>IF(Universe!W927="","",(Universe!W927-$B$2550)/$C$2550)</f>
        <v/>
      </c>
      <c r="C927" s="24">
        <f>IF(Universe!X927="","",(Universe!X927-$B$2551)/$C$2551)</f>
        <v/>
      </c>
      <c r="D927" s="24">
        <f>IF(Universe!Y927="","",(Universe!Y927-$B$2552)/$C$2552)</f>
        <v/>
      </c>
      <c r="E927" s="24">
        <f>IF(Universe!Z927="","",(Universe!Z927-$B$2553)/$C$2553)</f>
        <v/>
      </c>
      <c r="F927" s="24">
        <f>IF(Universe!AA927="","",(Universe!AA927-$B$2554)/$C$2554)</f>
        <v/>
      </c>
      <c r="G927" s="24">
        <f>IF(Universe!AB927="","",(Universe!AB927-$B$2555)/$C$2555)</f>
        <v/>
      </c>
      <c r="H927" s="24">
        <f>IF(Universe!AC927="","",(Universe!AC927-$B$2556)/$C$2556)</f>
        <v/>
      </c>
      <c r="I927" s="24">
        <f>IF(Universe!AD927="","",(Universe!AD927-$B$2557)/$C$2557)</f>
        <v/>
      </c>
      <c r="J927" s="24">
        <f>IF(Universe!AE927="","",(Universe!AE927-$B$2558)/$C$2558)</f>
        <v/>
      </c>
      <c r="K927" s="24">
        <f>IF(Universe!AF927="","",(Universe!AF927-$B$2559)/$C$2559)</f>
        <v/>
      </c>
      <c r="L927" s="24">
        <f>IF(Universe!AG927="","",(Universe!AG927-$B$2560)/$C$2560)</f>
        <v/>
      </c>
      <c r="M927" s="24">
        <f>IF(Universe!AH927="","",(Universe!AH927-$B$2561)/$C$2561)</f>
        <v/>
      </c>
      <c r="N927" s="24">
        <f>IF(Universe!AI927="","",(Universe!AI927-$B$2562)/$C$2562)</f>
        <v/>
      </c>
      <c r="O927" s="24">
        <f>0.74*IF(B927="",0,B927)+0.16*IF(C927="",0,C927)+0.1*IF(D927="",0,D927)</f>
        <v/>
      </c>
      <c r="P927" s="24">
        <f>0.35*IF(E927="",0,E927)+0.35*IF(F927="",0,F927)+0.3*IF(G927="",0,G927)</f>
        <v/>
      </c>
      <c r="Q927" s="24">
        <f>0.656*IF(I927="",0,I927)+0.344*IF(H927="",0,H927)</f>
        <v/>
      </c>
      <c r="R927" s="24">
        <f>0.338*IF(J927="",0,J927)+0.662*IF(K927="",0,K927)</f>
        <v/>
      </c>
      <c r="S927" s="24">
        <f>0.38*IF(L927="",0,L927)+0.35*IF(M927="",0,M927)+0.27*IF(N927="",0,N927)</f>
        <v/>
      </c>
      <c r="T927" s="24">
        <f>IF(Universe!S927="","",((Universe!S927-$B$2565)/$C$2565)^3)</f>
        <v/>
      </c>
      <c r="U927" s="24">
        <f>IF(Universe!S927="","",(Universe!S927-$B$2565)/$C$2565)</f>
        <v/>
      </c>
      <c r="V927" s="24">
        <f>IF(Universe!T927="","",(Universe!T927-$B$2566)/$C$2566)</f>
        <v/>
      </c>
      <c r="W927" s="24">
        <f>IF(Universe!U927="","",(Universe!U927-$B$2567)/$C$2567)</f>
        <v/>
      </c>
      <c r="X927" s="24">
        <f>IF(O927="","",(O927-$B$2571)/$C$2571)</f>
        <v/>
      </c>
      <c r="Y927" s="24">
        <f>IF(T927="","",(T927-$B$2576)/$C$2576)</f>
        <v/>
      </c>
      <c r="Z927" s="24">
        <f>IF(Universe!V927="","",(Universe!V927-$B$2568)/$C$2568)</f>
        <v/>
      </c>
      <c r="AA927" s="24">
        <f>IF(P927="","",(P927-$B$2572)/$C$2572)</f>
        <v/>
      </c>
      <c r="AB927" s="24">
        <f>IF(Q927="","",(Q927-$B$2573)/$C$2573)</f>
        <v/>
      </c>
      <c r="AC927" s="24">
        <f>IF(R927="","",(R927-$B$2574)/$C$2574)</f>
        <v/>
      </c>
      <c r="AD927" s="24">
        <f>IF(S927="","",(S927-$B$2575)/$C$2575)</f>
        <v/>
      </c>
      <c r="AE927" s="24">
        <f>IF(Y927="","",Y927-(19.12044933116382+16.522174187581257*U927))</f>
        <v/>
      </c>
      <c r="AF927" s="24">
        <f>IF(X927="","",(X927-(-0.27268023098325006+0.47142105304415904*V927+-0.3189264934812436*U927)--5.286111042926227e-16)/0.7994208745952703)</f>
        <v/>
      </c>
      <c r="AG927" s="24">
        <f>IF(AA927="","",(AA927-(0.5248806186338691+-0.064206457956449*U927)-5.43454825424064e-16)/0.9977404048781155)</f>
        <v/>
      </c>
      <c r="AH927" s="25" t="n">
        <v>-2.117746715467689</v>
      </c>
      <c r="AI927" s="25" t="n">
        <v>0.5622366871177401</v>
      </c>
      <c r="AJ927" s="25" t="n">
        <v>0.042217087347336</v>
      </c>
      <c r="AK927" s="25" t="n">
        <v>-0.0452537250720347</v>
      </c>
      <c r="AL927" s="25" t="n">
        <v>3.335638021314904</v>
      </c>
      <c r="AM927" s="25" t="n">
        <v>0.06302692063763771</v>
      </c>
      <c r="AN927" s="25" t="n">
        <v>1.438258079545259</v>
      </c>
      <c r="AO927" s="25" t="n">
        <v>-0.0038759331852335</v>
      </c>
      <c r="AP927" s="25" t="n">
        <v>1.103735750819544</v>
      </c>
      <c r="AQ927" s="25" t="n">
        <v>0.8308622413432308</v>
      </c>
    </row>
    <row r="928">
      <c r="A928" s="23">
        <f>Universe!A928</f>
        <v/>
      </c>
      <c r="B928" s="24">
        <f>IF(Universe!W928="","",(Universe!W928-$B$2550)/$C$2550)</f>
        <v/>
      </c>
      <c r="C928" s="24">
        <f>IF(Universe!X928="","",(Universe!X928-$B$2551)/$C$2551)</f>
        <v/>
      </c>
      <c r="D928" s="24">
        <f>IF(Universe!Y928="","",(Universe!Y928-$B$2552)/$C$2552)</f>
        <v/>
      </c>
      <c r="E928" s="24">
        <f>IF(Universe!Z928="","",(Universe!Z928-$B$2553)/$C$2553)</f>
        <v/>
      </c>
      <c r="F928" s="24">
        <f>IF(Universe!AA928="","",(Universe!AA928-$B$2554)/$C$2554)</f>
        <v/>
      </c>
      <c r="G928" s="24">
        <f>IF(Universe!AB928="","",(Universe!AB928-$B$2555)/$C$2555)</f>
        <v/>
      </c>
      <c r="H928" s="24">
        <f>IF(Universe!AC928="","",(Universe!AC928-$B$2556)/$C$2556)</f>
        <v/>
      </c>
      <c r="I928" s="24">
        <f>IF(Universe!AD928="","",(Universe!AD928-$B$2557)/$C$2557)</f>
        <v/>
      </c>
      <c r="J928" s="24">
        <f>IF(Universe!AE928="","",(Universe!AE928-$B$2558)/$C$2558)</f>
        <v/>
      </c>
      <c r="K928" s="24">
        <f>IF(Universe!AF928="","",(Universe!AF928-$B$2559)/$C$2559)</f>
        <v/>
      </c>
      <c r="L928" s="24">
        <f>IF(Universe!AG928="","",(Universe!AG928-$B$2560)/$C$2560)</f>
        <v/>
      </c>
      <c r="M928" s="24">
        <f>IF(Universe!AH928="","",(Universe!AH928-$B$2561)/$C$2561)</f>
        <v/>
      </c>
      <c r="N928" s="24">
        <f>IF(Universe!AI928="","",(Universe!AI928-$B$2562)/$C$2562)</f>
        <v/>
      </c>
      <c r="O928" s="24">
        <f>0.74*IF(B928="",0,B928)+0.16*IF(C928="",0,C928)+0.1*IF(D928="",0,D928)</f>
        <v/>
      </c>
      <c r="P928" s="24">
        <f>0.35*IF(E928="",0,E928)+0.35*IF(F928="",0,F928)+0.3*IF(G928="",0,G928)</f>
        <v/>
      </c>
      <c r="Q928" s="24">
        <f>0.656*IF(I928="",0,I928)+0.344*IF(H928="",0,H928)</f>
        <v/>
      </c>
      <c r="R928" s="24">
        <f>0.338*IF(J928="",0,J928)+0.662*IF(K928="",0,K928)</f>
        <v/>
      </c>
      <c r="S928" s="24">
        <f>0.38*IF(L928="",0,L928)+0.35*IF(M928="",0,M928)+0.27*IF(N928="",0,N928)</f>
        <v/>
      </c>
      <c r="T928" s="24">
        <f>IF(Universe!S928="","",((Universe!S928-$B$2565)/$C$2565)^3)</f>
        <v/>
      </c>
      <c r="U928" s="24">
        <f>IF(Universe!S928="","",(Universe!S928-$B$2565)/$C$2565)</f>
        <v/>
      </c>
      <c r="V928" s="24">
        <f>IF(Universe!T928="","",(Universe!T928-$B$2566)/$C$2566)</f>
        <v/>
      </c>
      <c r="W928" s="24">
        <f>IF(Universe!U928="","",(Universe!U928-$B$2567)/$C$2567)</f>
        <v/>
      </c>
      <c r="X928" s="24">
        <f>IF(O928="","",(O928-$B$2571)/$C$2571)</f>
        <v/>
      </c>
      <c r="Y928" s="24">
        <f>IF(T928="","",(T928-$B$2576)/$C$2576)</f>
        <v/>
      </c>
      <c r="Z928" s="24">
        <f>IF(Universe!V928="","",(Universe!V928-$B$2568)/$C$2568)</f>
        <v/>
      </c>
      <c r="AA928" s="24">
        <f>IF(P928="","",(P928-$B$2572)/$C$2572)</f>
        <v/>
      </c>
      <c r="AB928" s="24">
        <f>IF(Q928="","",(Q928-$B$2573)/$C$2573)</f>
        <v/>
      </c>
      <c r="AC928" s="24">
        <f>IF(R928="","",(R928-$B$2574)/$C$2574)</f>
        <v/>
      </c>
      <c r="AD928" s="24">
        <f>IF(S928="","",(S928-$B$2575)/$C$2575)</f>
        <v/>
      </c>
      <c r="AE928" s="24">
        <f>IF(Y928="","",Y928-(19.12044933116382+16.522174187581257*U928))</f>
        <v/>
      </c>
      <c r="AF928" s="24">
        <f>IF(X928="","",(X928-(-0.27268023098325006+0.47142105304415904*V928+-0.3189264934812436*U928)--5.286111042926227e-16)/0.7994208745952703)</f>
        <v/>
      </c>
      <c r="AG928" s="24">
        <f>IF(AA928="","",(AA928-(0.5248806186338691+-0.064206457956449*U928)-5.43454825424064e-16)/0.9977404048781155)</f>
        <v/>
      </c>
      <c r="AH928" s="25" t="n">
        <v>-1.724952299683653</v>
      </c>
      <c r="AI928" s="25" t="n">
        <v>-0.08324070829528089</v>
      </c>
      <c r="AJ928" s="25" t="n">
        <v>0.3003632544881923</v>
      </c>
      <c r="AK928" s="25" t="n">
        <v>-0.5312824107885658</v>
      </c>
      <c r="AL928" s="25" t="n">
        <v>3.063994791861395</v>
      </c>
      <c r="AM928" s="25" t="n">
        <v>1.118452391753411</v>
      </c>
      <c r="AN928" s="25" t="n">
        <v>-0.9555266664490292</v>
      </c>
      <c r="AO928" s="25" t="n">
        <v>0.4846643920681225</v>
      </c>
      <c r="AP928" s="25" t="n">
        <v>-0.1693963125498928</v>
      </c>
      <c r="AQ928" s="25" t="n">
        <v>0.1952801539462154</v>
      </c>
    </row>
    <row r="929">
      <c r="A929" s="23">
        <f>Universe!A929</f>
        <v/>
      </c>
      <c r="B929" s="24">
        <f>IF(Universe!W929="","",(Universe!W929-$B$2550)/$C$2550)</f>
        <v/>
      </c>
      <c r="C929" s="24">
        <f>IF(Universe!X929="","",(Universe!X929-$B$2551)/$C$2551)</f>
        <v/>
      </c>
      <c r="D929" s="24">
        <f>IF(Universe!Y929="","",(Universe!Y929-$B$2552)/$C$2552)</f>
        <v/>
      </c>
      <c r="E929" s="24">
        <f>IF(Universe!Z929="","",(Universe!Z929-$B$2553)/$C$2553)</f>
        <v/>
      </c>
      <c r="F929" s="24">
        <f>IF(Universe!AA929="","",(Universe!AA929-$B$2554)/$C$2554)</f>
        <v/>
      </c>
      <c r="G929" s="24">
        <f>IF(Universe!AB929="","",(Universe!AB929-$B$2555)/$C$2555)</f>
        <v/>
      </c>
      <c r="H929" s="24">
        <f>IF(Universe!AC929="","",(Universe!AC929-$B$2556)/$C$2556)</f>
        <v/>
      </c>
      <c r="I929" s="24">
        <f>IF(Universe!AD929="","",(Universe!AD929-$B$2557)/$C$2557)</f>
        <v/>
      </c>
      <c r="J929" s="24">
        <f>IF(Universe!AE929="","",(Universe!AE929-$B$2558)/$C$2558)</f>
        <v/>
      </c>
      <c r="K929" s="24">
        <f>IF(Universe!AF929="","",(Universe!AF929-$B$2559)/$C$2559)</f>
        <v/>
      </c>
      <c r="L929" s="24">
        <f>IF(Universe!AG929="","",(Universe!AG929-$B$2560)/$C$2560)</f>
        <v/>
      </c>
      <c r="M929" s="24">
        <f>IF(Universe!AH929="","",(Universe!AH929-$B$2561)/$C$2561)</f>
        <v/>
      </c>
      <c r="N929" s="24">
        <f>IF(Universe!AI929="","",(Universe!AI929-$B$2562)/$C$2562)</f>
        <v/>
      </c>
      <c r="O929" s="24">
        <f>0.74*IF(B929="",0,B929)+0.16*IF(C929="",0,C929)+0.1*IF(D929="",0,D929)</f>
        <v/>
      </c>
      <c r="P929" s="24">
        <f>0.35*IF(E929="",0,E929)+0.35*IF(F929="",0,F929)+0.3*IF(G929="",0,G929)</f>
        <v/>
      </c>
      <c r="Q929" s="24">
        <f>0.656*IF(I929="",0,I929)+0.344*IF(H929="",0,H929)</f>
        <v/>
      </c>
      <c r="R929" s="24">
        <f>0.338*IF(J929="",0,J929)+0.662*IF(K929="",0,K929)</f>
        <v/>
      </c>
      <c r="S929" s="24">
        <f>0.38*IF(L929="",0,L929)+0.35*IF(M929="",0,M929)+0.27*IF(N929="",0,N929)</f>
        <v/>
      </c>
      <c r="T929" s="24">
        <f>IF(Universe!S929="","",((Universe!S929-$B$2565)/$C$2565)^3)</f>
        <v/>
      </c>
      <c r="U929" s="24">
        <f>IF(Universe!S929="","",(Universe!S929-$B$2565)/$C$2565)</f>
        <v/>
      </c>
      <c r="V929" s="24">
        <f>IF(Universe!T929="","",(Universe!T929-$B$2566)/$C$2566)</f>
        <v/>
      </c>
      <c r="W929" s="24">
        <f>IF(Universe!U929="","",(Universe!U929-$B$2567)/$C$2567)</f>
        <v/>
      </c>
      <c r="X929" s="24">
        <f>IF(O929="","",(O929-$B$2571)/$C$2571)</f>
        <v/>
      </c>
      <c r="Y929" s="24">
        <f>IF(T929="","",(T929-$B$2576)/$C$2576)</f>
        <v/>
      </c>
      <c r="Z929" s="24">
        <f>IF(Universe!V929="","",(Universe!V929-$B$2568)/$C$2568)</f>
        <v/>
      </c>
      <c r="AA929" s="24">
        <f>IF(P929="","",(P929-$B$2572)/$C$2572)</f>
        <v/>
      </c>
      <c r="AB929" s="24">
        <f>IF(Q929="","",(Q929-$B$2573)/$C$2573)</f>
        <v/>
      </c>
      <c r="AC929" s="24">
        <f>IF(R929="","",(R929-$B$2574)/$C$2574)</f>
        <v/>
      </c>
      <c r="AD929" s="24">
        <f>IF(S929="","",(S929-$B$2575)/$C$2575)</f>
        <v/>
      </c>
      <c r="AE929" s="24">
        <f>IF(Y929="","",Y929-(19.12044933116382+16.522174187581257*U929))</f>
        <v/>
      </c>
      <c r="AF929" s="24">
        <f>IF(X929="","",(X929-(-0.27268023098325006+0.47142105304415904*V929+-0.3189264934812436*U929)--5.286111042926227e-16)/0.7994208745952703)</f>
        <v/>
      </c>
      <c r="AG929" s="24">
        <f>IF(AA929="","",(AA929-(0.5248806186338691+-0.064206457956449*U929)-5.43454825424064e-16)/0.9977404048781155)</f>
        <v/>
      </c>
      <c r="AH929" s="25" t="n">
        <v>-1.735268084047098</v>
      </c>
      <c r="AI929" s="25" t="n">
        <v>-0.1733833899375595</v>
      </c>
      <c r="AJ929" s="25" t="n">
        <v>0.3503776440654954</v>
      </c>
      <c r="AK929" s="25" t="n">
        <v>-0.4804044945361415</v>
      </c>
      <c r="AL929" s="25" t="n">
        <v>3.073942771183134</v>
      </c>
      <c r="AM929" s="25" t="n">
        <v>1.144283918825621</v>
      </c>
      <c r="AN929" s="25" t="n">
        <v>0.8515902848484229</v>
      </c>
      <c r="AO929" s="25" t="n">
        <v>0.4954331882587622</v>
      </c>
      <c r="AP929" s="25" t="n">
        <v>-0.1654535534002743</v>
      </c>
      <c r="AQ929" s="25" t="n">
        <v>0.1981536403886913</v>
      </c>
    </row>
    <row r="930">
      <c r="A930" s="23">
        <f>Universe!A930</f>
        <v/>
      </c>
      <c r="B930" s="24">
        <f>IF(Universe!W930="","",(Universe!W930-$B$2550)/$C$2550)</f>
        <v/>
      </c>
      <c r="C930" s="24">
        <f>IF(Universe!X930="","",(Universe!X930-$B$2551)/$C$2551)</f>
        <v/>
      </c>
      <c r="D930" s="24">
        <f>IF(Universe!Y930="","",(Universe!Y930-$B$2552)/$C$2552)</f>
        <v/>
      </c>
      <c r="E930" s="24">
        <f>IF(Universe!Z930="","",(Universe!Z930-$B$2553)/$C$2553)</f>
        <v/>
      </c>
      <c r="F930" s="24">
        <f>IF(Universe!AA930="","",(Universe!AA930-$B$2554)/$C$2554)</f>
        <v/>
      </c>
      <c r="G930" s="24">
        <f>IF(Universe!AB930="","",(Universe!AB930-$B$2555)/$C$2555)</f>
        <v/>
      </c>
      <c r="H930" s="24">
        <f>IF(Universe!AC930="","",(Universe!AC930-$B$2556)/$C$2556)</f>
        <v/>
      </c>
      <c r="I930" s="24">
        <f>IF(Universe!AD930="","",(Universe!AD930-$B$2557)/$C$2557)</f>
        <v/>
      </c>
      <c r="J930" s="24">
        <f>IF(Universe!AE930="","",(Universe!AE930-$B$2558)/$C$2558)</f>
        <v/>
      </c>
      <c r="K930" s="24">
        <f>IF(Universe!AF930="","",(Universe!AF930-$B$2559)/$C$2559)</f>
        <v/>
      </c>
      <c r="L930" s="24">
        <f>IF(Universe!AG930="","",(Universe!AG930-$B$2560)/$C$2560)</f>
        <v/>
      </c>
      <c r="M930" s="24">
        <f>IF(Universe!AH930="","",(Universe!AH930-$B$2561)/$C$2561)</f>
        <v/>
      </c>
      <c r="N930" s="24">
        <f>IF(Universe!AI930="","",(Universe!AI930-$B$2562)/$C$2562)</f>
        <v/>
      </c>
      <c r="O930" s="24">
        <f>0.74*IF(B930="",0,B930)+0.16*IF(C930="",0,C930)+0.1*IF(D930="",0,D930)</f>
        <v/>
      </c>
      <c r="P930" s="24">
        <f>0.35*IF(E930="",0,E930)+0.35*IF(F930="",0,F930)+0.3*IF(G930="",0,G930)</f>
        <v/>
      </c>
      <c r="Q930" s="24">
        <f>0.656*IF(I930="",0,I930)+0.344*IF(H930="",0,H930)</f>
        <v/>
      </c>
      <c r="R930" s="24">
        <f>0.338*IF(J930="",0,J930)+0.662*IF(K930="",0,K930)</f>
        <v/>
      </c>
      <c r="S930" s="24">
        <f>0.38*IF(L930="",0,L930)+0.35*IF(M930="",0,M930)+0.27*IF(N930="",0,N930)</f>
        <v/>
      </c>
      <c r="T930" s="24">
        <f>IF(Universe!S930="","",((Universe!S930-$B$2565)/$C$2565)^3)</f>
        <v/>
      </c>
      <c r="U930" s="24">
        <f>IF(Universe!S930="","",(Universe!S930-$B$2565)/$C$2565)</f>
        <v/>
      </c>
      <c r="V930" s="24">
        <f>IF(Universe!T930="","",(Universe!T930-$B$2566)/$C$2566)</f>
        <v/>
      </c>
      <c r="W930" s="24">
        <f>IF(Universe!U930="","",(Universe!U930-$B$2567)/$C$2567)</f>
        <v/>
      </c>
      <c r="X930" s="24">
        <f>IF(O930="","",(O930-$B$2571)/$C$2571)</f>
        <v/>
      </c>
      <c r="Y930" s="24">
        <f>IF(T930="","",(T930-$B$2576)/$C$2576)</f>
        <v/>
      </c>
      <c r="Z930" s="24">
        <f>IF(Universe!V930="","",(Universe!V930-$B$2568)/$C$2568)</f>
        <v/>
      </c>
      <c r="AA930" s="24">
        <f>IF(P930="","",(P930-$B$2572)/$C$2572)</f>
        <v/>
      </c>
      <c r="AB930" s="24">
        <f>IF(Q930="","",(Q930-$B$2573)/$C$2573)</f>
        <v/>
      </c>
      <c r="AC930" s="24">
        <f>IF(R930="","",(R930-$B$2574)/$C$2574)</f>
        <v/>
      </c>
      <c r="AD930" s="24">
        <f>IF(S930="","",(S930-$B$2575)/$C$2575)</f>
        <v/>
      </c>
      <c r="AE930" s="24">
        <f>IF(Y930="","",Y930-(19.12044933116382+16.522174187581257*U930))</f>
        <v/>
      </c>
      <c r="AF930" s="24">
        <f>IF(X930="","",(X930-(-0.27268023098325006+0.47142105304415904*V930+-0.3189264934812436*U930)--5.286111042926227e-16)/0.7994208745952703)</f>
        <v/>
      </c>
      <c r="AG930" s="24">
        <f>IF(AA930="","",(AA930-(0.5248806186338691+-0.064206457956449*U930)-5.43454825424064e-16)/0.9977404048781155)</f>
        <v/>
      </c>
      <c r="AH930" s="25" t="n">
        <v>-3.028525139586144</v>
      </c>
      <c r="AI930" s="25" t="n">
        <v>1.157707875495218</v>
      </c>
      <c r="AJ930" s="25" t="n">
        <v>-1.40509634769848</v>
      </c>
      <c r="AK930" s="25" t="n">
        <v>-0.6041759909234947</v>
      </c>
      <c r="AL930" s="25" t="n">
        <v>2.922437823806478</v>
      </c>
      <c r="AM930" s="25" t="n">
        <v>0.7853967235010961</v>
      </c>
      <c r="AN930" s="25" t="n">
        <v>0.6717815396336896</v>
      </c>
      <c r="AO930" s="25" t="n">
        <v>-0.0423550336533584</v>
      </c>
      <c r="AP930" s="25" t="n">
        <v>-0.960107290900052</v>
      </c>
      <c r="AQ930" s="25" t="n">
        <v>0.2880154952627989</v>
      </c>
    </row>
    <row r="931">
      <c r="A931" s="23">
        <f>Universe!A931</f>
        <v/>
      </c>
      <c r="B931" s="24">
        <f>IF(Universe!W931="","",(Universe!W931-$B$2550)/$C$2550)</f>
        <v/>
      </c>
      <c r="C931" s="24">
        <f>IF(Universe!X931="","",(Universe!X931-$B$2551)/$C$2551)</f>
        <v/>
      </c>
      <c r="D931" s="24">
        <f>IF(Universe!Y931="","",(Universe!Y931-$B$2552)/$C$2552)</f>
        <v/>
      </c>
      <c r="E931" s="24">
        <f>IF(Universe!Z931="","",(Universe!Z931-$B$2553)/$C$2553)</f>
        <v/>
      </c>
      <c r="F931" s="24">
        <f>IF(Universe!AA931="","",(Universe!AA931-$B$2554)/$C$2554)</f>
        <v/>
      </c>
      <c r="G931" s="24">
        <f>IF(Universe!AB931="","",(Universe!AB931-$B$2555)/$C$2555)</f>
        <v/>
      </c>
      <c r="H931" s="24">
        <f>IF(Universe!AC931="","",(Universe!AC931-$B$2556)/$C$2556)</f>
        <v/>
      </c>
      <c r="I931" s="24">
        <f>IF(Universe!AD931="","",(Universe!AD931-$B$2557)/$C$2557)</f>
        <v/>
      </c>
      <c r="J931" s="24">
        <f>IF(Universe!AE931="","",(Universe!AE931-$B$2558)/$C$2558)</f>
        <v/>
      </c>
      <c r="K931" s="24">
        <f>IF(Universe!AF931="","",(Universe!AF931-$B$2559)/$C$2559)</f>
        <v/>
      </c>
      <c r="L931" s="24">
        <f>IF(Universe!AG931="","",(Universe!AG931-$B$2560)/$C$2560)</f>
        <v/>
      </c>
      <c r="M931" s="24">
        <f>IF(Universe!AH931="","",(Universe!AH931-$B$2561)/$C$2561)</f>
        <v/>
      </c>
      <c r="N931" s="24">
        <f>IF(Universe!AI931="","",(Universe!AI931-$B$2562)/$C$2562)</f>
        <v/>
      </c>
      <c r="O931" s="24">
        <f>0.74*IF(B931="",0,B931)+0.16*IF(C931="",0,C931)+0.1*IF(D931="",0,D931)</f>
        <v/>
      </c>
      <c r="P931" s="24">
        <f>0.35*IF(E931="",0,E931)+0.35*IF(F931="",0,F931)+0.3*IF(G931="",0,G931)</f>
        <v/>
      </c>
      <c r="Q931" s="24">
        <f>0.656*IF(I931="",0,I931)+0.344*IF(H931="",0,H931)</f>
        <v/>
      </c>
      <c r="R931" s="24">
        <f>0.338*IF(J931="",0,J931)+0.662*IF(K931="",0,K931)</f>
        <v/>
      </c>
      <c r="S931" s="24">
        <f>0.38*IF(L931="",0,L931)+0.35*IF(M931="",0,M931)+0.27*IF(N931="",0,N931)</f>
        <v/>
      </c>
      <c r="T931" s="24">
        <f>IF(Universe!S931="","",((Universe!S931-$B$2565)/$C$2565)^3)</f>
        <v/>
      </c>
      <c r="U931" s="24">
        <f>IF(Universe!S931="","",(Universe!S931-$B$2565)/$C$2565)</f>
        <v/>
      </c>
      <c r="V931" s="24">
        <f>IF(Universe!T931="","",(Universe!T931-$B$2566)/$C$2566)</f>
        <v/>
      </c>
      <c r="W931" s="24">
        <f>IF(Universe!U931="","",(Universe!U931-$B$2567)/$C$2567)</f>
        <v/>
      </c>
      <c r="X931" s="24">
        <f>IF(O931="","",(O931-$B$2571)/$C$2571)</f>
        <v/>
      </c>
      <c r="Y931" s="24">
        <f>IF(T931="","",(T931-$B$2576)/$C$2576)</f>
        <v/>
      </c>
      <c r="Z931" s="24">
        <f>IF(Universe!V931="","",(Universe!V931-$B$2568)/$C$2568)</f>
        <v/>
      </c>
      <c r="AA931" s="24">
        <f>IF(P931="","",(P931-$B$2572)/$C$2572)</f>
        <v/>
      </c>
      <c r="AB931" s="24">
        <f>IF(Q931="","",(Q931-$B$2573)/$C$2573)</f>
        <v/>
      </c>
      <c r="AC931" s="24">
        <f>IF(R931="","",(R931-$B$2574)/$C$2574)</f>
        <v/>
      </c>
      <c r="AD931" s="24">
        <f>IF(S931="","",(S931-$B$2575)/$C$2575)</f>
        <v/>
      </c>
      <c r="AE931" s="24">
        <f>IF(Y931="","",Y931-(19.12044933116382+16.522174187581257*U931))</f>
        <v/>
      </c>
      <c r="AF931" s="24">
        <f>IF(X931="","",(X931-(-0.27268023098325006+0.47142105304415904*V931+-0.3189264934812436*U931)--5.286111042926227e-16)/0.7994208745952703)</f>
        <v/>
      </c>
      <c r="AG931" s="24">
        <f>IF(AA931="","",(AA931-(0.5248806186338691+-0.064206457956449*U931)-5.43454825424064e-16)/0.9977404048781155)</f>
        <v/>
      </c>
      <c r="AH931" s="25" t="n">
        <v>-3.614329405161253</v>
      </c>
      <c r="AI931" s="25" t="n">
        <v>-1.133311227034486</v>
      </c>
      <c r="AJ931" s="25" t="n">
        <v>-0.2920819300604489</v>
      </c>
      <c r="AK931" s="25" t="n">
        <v>-0.8496829397063347</v>
      </c>
      <c r="AL931" s="25" t="n">
        <v>1.674661613558688</v>
      </c>
      <c r="AM931" s="25" t="n">
        <v>1.159509114925868</v>
      </c>
      <c r="AN931" s="25" t="n">
        <v>-0.1304074161833407</v>
      </c>
      <c r="AO931" s="25" t="n">
        <v>0.0556006109901528</v>
      </c>
      <c r="AP931" s="25" t="n">
        <v>0.299761012821245</v>
      </c>
      <c r="AQ931" s="25" t="n">
        <v>0.0041977891919134</v>
      </c>
    </row>
    <row r="932">
      <c r="A932" s="23">
        <f>Universe!A932</f>
        <v/>
      </c>
      <c r="B932" s="24">
        <f>IF(Universe!W932="","",(Universe!W932-$B$2550)/$C$2550)</f>
        <v/>
      </c>
      <c r="C932" s="24">
        <f>IF(Universe!X932="","",(Universe!X932-$B$2551)/$C$2551)</f>
        <v/>
      </c>
      <c r="D932" s="24">
        <f>IF(Universe!Y932="","",(Universe!Y932-$B$2552)/$C$2552)</f>
        <v/>
      </c>
      <c r="E932" s="24">
        <f>IF(Universe!Z932="","",(Universe!Z932-$B$2553)/$C$2553)</f>
        <v/>
      </c>
      <c r="F932" s="24">
        <f>IF(Universe!AA932="","",(Universe!AA932-$B$2554)/$C$2554)</f>
        <v/>
      </c>
      <c r="G932" s="24">
        <f>IF(Universe!AB932="","",(Universe!AB932-$B$2555)/$C$2555)</f>
        <v/>
      </c>
      <c r="H932" s="24">
        <f>IF(Universe!AC932="","",(Universe!AC932-$B$2556)/$C$2556)</f>
        <v/>
      </c>
      <c r="I932" s="24">
        <f>IF(Universe!AD932="","",(Universe!AD932-$B$2557)/$C$2557)</f>
        <v/>
      </c>
      <c r="J932" s="24">
        <f>IF(Universe!AE932="","",(Universe!AE932-$B$2558)/$C$2558)</f>
        <v/>
      </c>
      <c r="K932" s="24">
        <f>IF(Universe!AF932="","",(Universe!AF932-$B$2559)/$C$2559)</f>
        <v/>
      </c>
      <c r="L932" s="24">
        <f>IF(Universe!AG932="","",(Universe!AG932-$B$2560)/$C$2560)</f>
        <v/>
      </c>
      <c r="M932" s="24">
        <f>IF(Universe!AH932="","",(Universe!AH932-$B$2561)/$C$2561)</f>
        <v/>
      </c>
      <c r="N932" s="24">
        <f>IF(Universe!AI932="","",(Universe!AI932-$B$2562)/$C$2562)</f>
        <v/>
      </c>
      <c r="O932" s="24">
        <f>0.74*IF(B932="",0,B932)+0.16*IF(C932="",0,C932)+0.1*IF(D932="",0,D932)</f>
        <v/>
      </c>
      <c r="P932" s="24">
        <f>0.35*IF(E932="",0,E932)+0.35*IF(F932="",0,F932)+0.3*IF(G932="",0,G932)</f>
        <v/>
      </c>
      <c r="Q932" s="24">
        <f>0.656*IF(I932="",0,I932)+0.344*IF(H932="",0,H932)</f>
        <v/>
      </c>
      <c r="R932" s="24">
        <f>0.338*IF(J932="",0,J932)+0.662*IF(K932="",0,K932)</f>
        <v/>
      </c>
      <c r="S932" s="24">
        <f>0.38*IF(L932="",0,L932)+0.35*IF(M932="",0,M932)+0.27*IF(N932="",0,N932)</f>
        <v/>
      </c>
      <c r="T932" s="24">
        <f>IF(Universe!S932="","",((Universe!S932-$B$2565)/$C$2565)^3)</f>
        <v/>
      </c>
      <c r="U932" s="24">
        <f>IF(Universe!S932="","",(Universe!S932-$B$2565)/$C$2565)</f>
        <v/>
      </c>
      <c r="V932" s="24">
        <f>IF(Universe!T932="","",(Universe!T932-$B$2566)/$C$2566)</f>
        <v/>
      </c>
      <c r="W932" s="24">
        <f>IF(Universe!U932="","",(Universe!U932-$B$2567)/$C$2567)</f>
        <v/>
      </c>
      <c r="X932" s="24">
        <f>IF(O932="","",(O932-$B$2571)/$C$2571)</f>
        <v/>
      </c>
      <c r="Y932" s="24">
        <f>IF(T932="","",(T932-$B$2576)/$C$2576)</f>
        <v/>
      </c>
      <c r="Z932" s="24">
        <f>IF(Universe!V932="","",(Universe!V932-$B$2568)/$C$2568)</f>
        <v/>
      </c>
      <c r="AA932" s="24">
        <f>IF(P932="","",(P932-$B$2572)/$C$2572)</f>
        <v/>
      </c>
      <c r="AB932" s="24">
        <f>IF(Q932="","",(Q932-$B$2573)/$C$2573)</f>
        <v/>
      </c>
      <c r="AC932" s="24">
        <f>IF(R932="","",(R932-$B$2574)/$C$2574)</f>
        <v/>
      </c>
      <c r="AD932" s="24">
        <f>IF(S932="","",(S932-$B$2575)/$C$2575)</f>
        <v/>
      </c>
      <c r="AE932" s="24">
        <f>IF(Y932="","",Y932-(19.12044933116382+16.522174187581257*U932))</f>
        <v/>
      </c>
      <c r="AF932" s="24">
        <f>IF(X932="","",(X932-(-0.27268023098325006+0.47142105304415904*V932+-0.3189264934812436*U932)--5.286111042926227e-16)/0.7994208745952703)</f>
        <v/>
      </c>
      <c r="AG932" s="24">
        <f>IF(AA932="","",(AA932-(0.5248806186338691+-0.064206457956449*U932)-5.43454825424064e-16)/0.9977404048781155)</f>
        <v/>
      </c>
      <c r="AH932" s="25" t="n">
        <v>-2.090065323629841</v>
      </c>
      <c r="AI932" s="25" t="n">
        <v>-0.3893917728979222</v>
      </c>
      <c r="AJ932" s="25" t="n">
        <v>-0.6267752878406564</v>
      </c>
      <c r="AK932" s="25" t="n">
        <v>-0.7318562779235629</v>
      </c>
      <c r="AL932" s="25" t="n">
        <v>3.324161081417895</v>
      </c>
      <c r="AM932" s="25" t="n">
        <v>0.282622431797689</v>
      </c>
      <c r="AN932" s="25" t="n">
        <v>-0.160974200685122</v>
      </c>
      <c r="AO932" s="25" t="n">
        <v>0.0115341392192912</v>
      </c>
      <c r="AP932" s="25" t="n">
        <v>-0.1862446632155817</v>
      </c>
      <c r="AQ932" s="25" t="n">
        <v>0.4114031454419177</v>
      </c>
    </row>
    <row r="933">
      <c r="A933" s="23">
        <f>Universe!A933</f>
        <v/>
      </c>
      <c r="B933" s="24">
        <f>IF(Universe!W933="","",(Universe!W933-$B$2550)/$C$2550)</f>
        <v/>
      </c>
      <c r="C933" s="24">
        <f>IF(Universe!X933="","",(Universe!X933-$B$2551)/$C$2551)</f>
        <v/>
      </c>
      <c r="D933" s="24">
        <f>IF(Universe!Y933="","",(Universe!Y933-$B$2552)/$C$2552)</f>
        <v/>
      </c>
      <c r="E933" s="24">
        <f>IF(Universe!Z933="","",(Universe!Z933-$B$2553)/$C$2553)</f>
        <v/>
      </c>
      <c r="F933" s="24">
        <f>IF(Universe!AA933="","",(Universe!AA933-$B$2554)/$C$2554)</f>
        <v/>
      </c>
      <c r="G933" s="24">
        <f>IF(Universe!AB933="","",(Universe!AB933-$B$2555)/$C$2555)</f>
        <v/>
      </c>
      <c r="H933" s="24">
        <f>IF(Universe!AC933="","",(Universe!AC933-$B$2556)/$C$2556)</f>
        <v/>
      </c>
      <c r="I933" s="24">
        <f>IF(Universe!AD933="","",(Universe!AD933-$B$2557)/$C$2557)</f>
        <v/>
      </c>
      <c r="J933" s="24">
        <f>IF(Universe!AE933="","",(Universe!AE933-$B$2558)/$C$2558)</f>
        <v/>
      </c>
      <c r="K933" s="24">
        <f>IF(Universe!AF933="","",(Universe!AF933-$B$2559)/$C$2559)</f>
        <v/>
      </c>
      <c r="L933" s="24">
        <f>IF(Universe!AG933="","",(Universe!AG933-$B$2560)/$C$2560)</f>
        <v/>
      </c>
      <c r="M933" s="24">
        <f>IF(Universe!AH933="","",(Universe!AH933-$B$2561)/$C$2561)</f>
        <v/>
      </c>
      <c r="N933" s="24">
        <f>IF(Universe!AI933="","",(Universe!AI933-$B$2562)/$C$2562)</f>
        <v/>
      </c>
      <c r="O933" s="24">
        <f>0.74*IF(B933="",0,B933)+0.16*IF(C933="",0,C933)+0.1*IF(D933="",0,D933)</f>
        <v/>
      </c>
      <c r="P933" s="24">
        <f>0.35*IF(E933="",0,E933)+0.35*IF(F933="",0,F933)+0.3*IF(G933="",0,G933)</f>
        <v/>
      </c>
      <c r="Q933" s="24">
        <f>0.656*IF(I933="",0,I933)+0.344*IF(H933="",0,H933)</f>
        <v/>
      </c>
      <c r="R933" s="24">
        <f>0.338*IF(J933="",0,J933)+0.662*IF(K933="",0,K933)</f>
        <v/>
      </c>
      <c r="S933" s="24">
        <f>0.38*IF(L933="",0,L933)+0.35*IF(M933="",0,M933)+0.27*IF(N933="",0,N933)</f>
        <v/>
      </c>
      <c r="T933" s="24">
        <f>IF(Universe!S933="","",((Universe!S933-$B$2565)/$C$2565)^3)</f>
        <v/>
      </c>
      <c r="U933" s="24">
        <f>IF(Universe!S933="","",(Universe!S933-$B$2565)/$C$2565)</f>
        <v/>
      </c>
      <c r="V933" s="24">
        <f>IF(Universe!T933="","",(Universe!T933-$B$2566)/$C$2566)</f>
        <v/>
      </c>
      <c r="W933" s="24">
        <f>IF(Universe!U933="","",(Universe!U933-$B$2567)/$C$2567)</f>
        <v/>
      </c>
      <c r="X933" s="24">
        <f>IF(O933="","",(O933-$B$2571)/$C$2571)</f>
        <v/>
      </c>
      <c r="Y933" s="24">
        <f>IF(T933="","",(T933-$B$2576)/$C$2576)</f>
        <v/>
      </c>
      <c r="Z933" s="24">
        <f>IF(Universe!V933="","",(Universe!V933-$B$2568)/$C$2568)</f>
        <v/>
      </c>
      <c r="AA933" s="24">
        <f>IF(P933="","",(P933-$B$2572)/$C$2572)</f>
        <v/>
      </c>
      <c r="AB933" s="24">
        <f>IF(Q933="","",(Q933-$B$2573)/$C$2573)</f>
        <v/>
      </c>
      <c r="AC933" s="24">
        <f>IF(R933="","",(R933-$B$2574)/$C$2574)</f>
        <v/>
      </c>
      <c r="AD933" s="24">
        <f>IF(S933="","",(S933-$B$2575)/$C$2575)</f>
        <v/>
      </c>
      <c r="AE933" s="24">
        <f>IF(Y933="","",Y933-(19.12044933116382+16.522174187581257*U933))</f>
        <v/>
      </c>
      <c r="AF933" s="24">
        <f>IF(X933="","",(X933-(-0.27268023098325006+0.47142105304415904*V933+-0.3189264934812436*U933)--5.286111042926227e-16)/0.7994208745952703)</f>
        <v/>
      </c>
      <c r="AG933" s="24">
        <f>IF(AA933="","",(AA933-(0.5248806186338691+-0.064206457956449*U933)-5.43454825424064e-16)/0.9977404048781155)</f>
        <v/>
      </c>
      <c r="AH933" s="25" t="n">
        <v>-3.695621567597404</v>
      </c>
      <c r="AI933" s="25" t="n">
        <v>-0.5427230121625142</v>
      </c>
      <c r="AJ933" s="25" t="n">
        <v>-0.253863484825909</v>
      </c>
      <c r="AK933" s="25" t="n">
        <v>-1.194167605724078</v>
      </c>
      <c r="AL933" s="25" t="n">
        <v>1.429823455151185</v>
      </c>
      <c r="AM933" s="25" t="n">
        <v>1.224904436486998</v>
      </c>
      <c r="AN933" s="25" t="n">
        <v>-2.515784822846971</v>
      </c>
      <c r="AO933" s="25" t="n">
        <v>0.1411211906301617</v>
      </c>
      <c r="AP933" s="25" t="n">
        <v>-0.2200170570375345</v>
      </c>
      <c r="AQ933" s="25" t="n">
        <v>-0.08085596554065121</v>
      </c>
    </row>
    <row r="934">
      <c r="A934" s="23">
        <f>Universe!A934</f>
        <v/>
      </c>
      <c r="B934" s="24">
        <f>IF(Universe!W934="","",(Universe!W934-$B$2550)/$C$2550)</f>
        <v/>
      </c>
      <c r="C934" s="24">
        <f>IF(Universe!X934="","",(Universe!X934-$B$2551)/$C$2551)</f>
        <v/>
      </c>
      <c r="D934" s="24">
        <f>IF(Universe!Y934="","",(Universe!Y934-$B$2552)/$C$2552)</f>
        <v/>
      </c>
      <c r="E934" s="24">
        <f>IF(Universe!Z934="","",(Universe!Z934-$B$2553)/$C$2553)</f>
        <v/>
      </c>
      <c r="F934" s="24">
        <f>IF(Universe!AA934="","",(Universe!AA934-$B$2554)/$C$2554)</f>
        <v/>
      </c>
      <c r="G934" s="24">
        <f>IF(Universe!AB934="","",(Universe!AB934-$B$2555)/$C$2555)</f>
        <v/>
      </c>
      <c r="H934" s="24">
        <f>IF(Universe!AC934="","",(Universe!AC934-$B$2556)/$C$2556)</f>
        <v/>
      </c>
      <c r="I934" s="24">
        <f>IF(Universe!AD934="","",(Universe!AD934-$B$2557)/$C$2557)</f>
        <v/>
      </c>
      <c r="J934" s="24">
        <f>IF(Universe!AE934="","",(Universe!AE934-$B$2558)/$C$2558)</f>
        <v/>
      </c>
      <c r="K934" s="24">
        <f>IF(Universe!AF934="","",(Universe!AF934-$B$2559)/$C$2559)</f>
        <v/>
      </c>
      <c r="L934" s="24">
        <f>IF(Universe!AG934="","",(Universe!AG934-$B$2560)/$C$2560)</f>
        <v/>
      </c>
      <c r="M934" s="24">
        <f>IF(Universe!AH934="","",(Universe!AH934-$B$2561)/$C$2561)</f>
        <v/>
      </c>
      <c r="N934" s="24">
        <f>IF(Universe!AI934="","",(Universe!AI934-$B$2562)/$C$2562)</f>
        <v/>
      </c>
      <c r="O934" s="24">
        <f>0.74*IF(B934="",0,B934)+0.16*IF(C934="",0,C934)+0.1*IF(D934="",0,D934)</f>
        <v/>
      </c>
      <c r="P934" s="24">
        <f>0.35*IF(E934="",0,E934)+0.35*IF(F934="",0,F934)+0.3*IF(G934="",0,G934)</f>
        <v/>
      </c>
      <c r="Q934" s="24">
        <f>0.656*IF(I934="",0,I934)+0.344*IF(H934="",0,H934)</f>
        <v/>
      </c>
      <c r="R934" s="24">
        <f>0.338*IF(J934="",0,J934)+0.662*IF(K934="",0,K934)</f>
        <v/>
      </c>
      <c r="S934" s="24">
        <f>0.38*IF(L934="",0,L934)+0.35*IF(M934="",0,M934)+0.27*IF(N934="",0,N934)</f>
        <v/>
      </c>
      <c r="T934" s="24">
        <f>IF(Universe!S934="","",((Universe!S934-$B$2565)/$C$2565)^3)</f>
        <v/>
      </c>
      <c r="U934" s="24">
        <f>IF(Universe!S934="","",(Universe!S934-$B$2565)/$C$2565)</f>
        <v/>
      </c>
      <c r="V934" s="24">
        <f>IF(Universe!T934="","",(Universe!T934-$B$2566)/$C$2566)</f>
        <v/>
      </c>
      <c r="W934" s="24">
        <f>IF(Universe!U934="","",(Universe!U934-$B$2567)/$C$2567)</f>
        <v/>
      </c>
      <c r="X934" s="24">
        <f>IF(O934="","",(O934-$B$2571)/$C$2571)</f>
        <v/>
      </c>
      <c r="Y934" s="24">
        <f>IF(T934="","",(T934-$B$2576)/$C$2576)</f>
        <v/>
      </c>
      <c r="Z934" s="24">
        <f>IF(Universe!V934="","",(Universe!V934-$B$2568)/$C$2568)</f>
        <v/>
      </c>
      <c r="AA934" s="24">
        <f>IF(P934="","",(P934-$B$2572)/$C$2572)</f>
        <v/>
      </c>
      <c r="AB934" s="24">
        <f>IF(Q934="","",(Q934-$B$2573)/$C$2573)</f>
        <v/>
      </c>
      <c r="AC934" s="24">
        <f>IF(R934="","",(R934-$B$2574)/$C$2574)</f>
        <v/>
      </c>
      <c r="AD934" s="24">
        <f>IF(S934="","",(S934-$B$2575)/$C$2575)</f>
        <v/>
      </c>
      <c r="AE934" s="24">
        <f>IF(Y934="","",Y934-(19.12044933116382+16.522174187581257*U934))</f>
        <v/>
      </c>
      <c r="AF934" s="24">
        <f>IF(X934="","",(X934-(-0.27268023098325006+0.47142105304415904*V934+-0.3189264934812436*U934)--5.286111042926227e-16)/0.7994208745952703)</f>
        <v/>
      </c>
      <c r="AG934" s="24">
        <f>IF(AA934="","",(AA934-(0.5248806186338691+-0.064206457956449*U934)-5.43454825424064e-16)/0.9977404048781155)</f>
        <v/>
      </c>
      <c r="AH934" s="25" t="n">
        <v>-3.855663467287486</v>
      </c>
      <c r="AI934" s="25" t="n">
        <v>0.0969139908002765</v>
      </c>
      <c r="AJ934" s="25" t="n">
        <v>-0.595370097073297</v>
      </c>
      <c r="AK934" s="25" t="n">
        <v>1.923462317974424</v>
      </c>
      <c r="AL934" s="25" t="n">
        <v>0.8926648983955958</v>
      </c>
      <c r="AM934" s="25" t="n">
        <v>0.6502745719401236</v>
      </c>
      <c r="AN934" s="25" t="n">
        <v>-0.5238109543665942</v>
      </c>
      <c r="AO934" s="25" t="n">
        <v>-0.4782707683351548</v>
      </c>
      <c r="AP934" s="25" t="n">
        <v>-1.308128914991679</v>
      </c>
      <c r="AQ934" s="25" t="n">
        <v>-0.5091390242068966</v>
      </c>
    </row>
    <row r="935">
      <c r="A935" s="23">
        <f>Universe!A935</f>
        <v/>
      </c>
      <c r="B935" s="24">
        <f>IF(Universe!W935="","",(Universe!W935-$B$2550)/$C$2550)</f>
        <v/>
      </c>
      <c r="C935" s="24">
        <f>IF(Universe!X935="","",(Universe!X935-$B$2551)/$C$2551)</f>
        <v/>
      </c>
      <c r="D935" s="24">
        <f>IF(Universe!Y935="","",(Universe!Y935-$B$2552)/$C$2552)</f>
        <v/>
      </c>
      <c r="E935" s="24">
        <f>IF(Universe!Z935="","",(Universe!Z935-$B$2553)/$C$2553)</f>
        <v/>
      </c>
      <c r="F935" s="24">
        <f>IF(Universe!AA935="","",(Universe!AA935-$B$2554)/$C$2554)</f>
        <v/>
      </c>
      <c r="G935" s="24">
        <f>IF(Universe!AB935="","",(Universe!AB935-$B$2555)/$C$2555)</f>
        <v/>
      </c>
      <c r="H935" s="24">
        <f>IF(Universe!AC935="","",(Universe!AC935-$B$2556)/$C$2556)</f>
        <v/>
      </c>
      <c r="I935" s="24">
        <f>IF(Universe!AD935="","",(Universe!AD935-$B$2557)/$C$2557)</f>
        <v/>
      </c>
      <c r="J935" s="24">
        <f>IF(Universe!AE935="","",(Universe!AE935-$B$2558)/$C$2558)</f>
        <v/>
      </c>
      <c r="K935" s="24">
        <f>IF(Universe!AF935="","",(Universe!AF935-$B$2559)/$C$2559)</f>
        <v/>
      </c>
      <c r="L935" s="24">
        <f>IF(Universe!AG935="","",(Universe!AG935-$B$2560)/$C$2560)</f>
        <v/>
      </c>
      <c r="M935" s="24">
        <f>IF(Universe!AH935="","",(Universe!AH935-$B$2561)/$C$2561)</f>
        <v/>
      </c>
      <c r="N935" s="24">
        <f>IF(Universe!AI935="","",(Universe!AI935-$B$2562)/$C$2562)</f>
        <v/>
      </c>
      <c r="O935" s="24">
        <f>0.74*IF(B935="",0,B935)+0.16*IF(C935="",0,C935)+0.1*IF(D935="",0,D935)</f>
        <v/>
      </c>
      <c r="P935" s="24">
        <f>0.35*IF(E935="",0,E935)+0.35*IF(F935="",0,F935)+0.3*IF(G935="",0,G935)</f>
        <v/>
      </c>
      <c r="Q935" s="24">
        <f>0.656*IF(I935="",0,I935)+0.344*IF(H935="",0,H935)</f>
        <v/>
      </c>
      <c r="R935" s="24">
        <f>0.338*IF(J935="",0,J935)+0.662*IF(K935="",0,K935)</f>
        <v/>
      </c>
      <c r="S935" s="24">
        <f>0.38*IF(L935="",0,L935)+0.35*IF(M935="",0,M935)+0.27*IF(N935="",0,N935)</f>
        <v/>
      </c>
      <c r="T935" s="24">
        <f>IF(Universe!S935="","",((Universe!S935-$B$2565)/$C$2565)^3)</f>
        <v/>
      </c>
      <c r="U935" s="24">
        <f>IF(Universe!S935="","",(Universe!S935-$B$2565)/$C$2565)</f>
        <v/>
      </c>
      <c r="V935" s="24">
        <f>IF(Universe!T935="","",(Universe!T935-$B$2566)/$C$2566)</f>
        <v/>
      </c>
      <c r="W935" s="24">
        <f>IF(Universe!U935="","",(Universe!U935-$B$2567)/$C$2567)</f>
        <v/>
      </c>
      <c r="X935" s="24">
        <f>IF(O935="","",(O935-$B$2571)/$C$2571)</f>
        <v/>
      </c>
      <c r="Y935" s="24">
        <f>IF(T935="","",(T935-$B$2576)/$C$2576)</f>
        <v/>
      </c>
      <c r="Z935" s="24">
        <f>IF(Universe!V935="","",(Universe!V935-$B$2568)/$C$2568)</f>
        <v/>
      </c>
      <c r="AA935" s="24">
        <f>IF(P935="","",(P935-$B$2572)/$C$2572)</f>
        <v/>
      </c>
      <c r="AB935" s="24">
        <f>IF(Q935="","",(Q935-$B$2573)/$C$2573)</f>
        <v/>
      </c>
      <c r="AC935" s="24">
        <f>IF(R935="","",(R935-$B$2574)/$C$2574)</f>
        <v/>
      </c>
      <c r="AD935" s="24">
        <f>IF(S935="","",(S935-$B$2575)/$C$2575)</f>
        <v/>
      </c>
      <c r="AE935" s="24">
        <f>IF(Y935="","",Y935-(19.12044933116382+16.522174187581257*U935))</f>
        <v/>
      </c>
      <c r="AF935" s="24">
        <f>IF(X935="","",(X935-(-0.27268023098325006+0.47142105304415904*V935+-0.3189264934812436*U935)--5.286111042926227e-16)/0.7994208745952703)</f>
        <v/>
      </c>
      <c r="AG935" s="24">
        <f>IF(AA935="","",(AA935-(0.5248806186338691+-0.064206457956449*U935)-5.43454825424064e-16)/0.9977404048781155)</f>
        <v/>
      </c>
      <c r="AH935" s="25" t="n">
        <v>-1.794898808137945</v>
      </c>
      <c r="AI935" s="25" t="n">
        <v>0.4996059110001672</v>
      </c>
      <c r="AJ935" s="25" t="n">
        <v>0.5928749489892756</v>
      </c>
      <c r="AK935" s="25" t="n">
        <v>-0.0758361027430943</v>
      </c>
      <c r="AL935" s="25" t="n">
        <v>3.128644875579394</v>
      </c>
      <c r="AM935" s="25" t="n">
        <v>-0.1474604683688308</v>
      </c>
      <c r="AN935" s="25" t="n">
        <v>-2.072923344033146</v>
      </c>
      <c r="AO935" s="25" t="n">
        <v>-0.0827319781528842</v>
      </c>
      <c r="AP935" s="25" t="n">
        <v>0.6965506611967081</v>
      </c>
      <c r="AQ935" s="25" t="n">
        <v>-0.2155074997780568</v>
      </c>
    </row>
    <row r="936">
      <c r="A936" s="23">
        <f>Universe!A936</f>
        <v/>
      </c>
      <c r="B936" s="24">
        <f>IF(Universe!W936="","",(Universe!W936-$B$2550)/$C$2550)</f>
        <v/>
      </c>
      <c r="C936" s="24">
        <f>IF(Universe!X936="","",(Universe!X936-$B$2551)/$C$2551)</f>
        <v/>
      </c>
      <c r="D936" s="24">
        <f>IF(Universe!Y936="","",(Universe!Y936-$B$2552)/$C$2552)</f>
        <v/>
      </c>
      <c r="E936" s="24">
        <f>IF(Universe!Z936="","",(Universe!Z936-$B$2553)/$C$2553)</f>
        <v/>
      </c>
      <c r="F936" s="24">
        <f>IF(Universe!AA936="","",(Universe!AA936-$B$2554)/$C$2554)</f>
        <v/>
      </c>
      <c r="G936" s="24">
        <f>IF(Universe!AB936="","",(Universe!AB936-$B$2555)/$C$2555)</f>
        <v/>
      </c>
      <c r="H936" s="24">
        <f>IF(Universe!AC936="","",(Universe!AC936-$B$2556)/$C$2556)</f>
        <v/>
      </c>
      <c r="I936" s="24">
        <f>IF(Universe!AD936="","",(Universe!AD936-$B$2557)/$C$2557)</f>
        <v/>
      </c>
      <c r="J936" s="24">
        <f>IF(Universe!AE936="","",(Universe!AE936-$B$2558)/$C$2558)</f>
        <v/>
      </c>
      <c r="K936" s="24">
        <f>IF(Universe!AF936="","",(Universe!AF936-$B$2559)/$C$2559)</f>
        <v/>
      </c>
      <c r="L936" s="24">
        <f>IF(Universe!AG936="","",(Universe!AG936-$B$2560)/$C$2560)</f>
        <v/>
      </c>
      <c r="M936" s="24">
        <f>IF(Universe!AH936="","",(Universe!AH936-$B$2561)/$C$2561)</f>
        <v/>
      </c>
      <c r="N936" s="24">
        <f>IF(Universe!AI936="","",(Universe!AI936-$B$2562)/$C$2562)</f>
        <v/>
      </c>
      <c r="O936" s="24">
        <f>0.74*IF(B936="",0,B936)+0.16*IF(C936="",0,C936)+0.1*IF(D936="",0,D936)</f>
        <v/>
      </c>
      <c r="P936" s="24">
        <f>0.35*IF(E936="",0,E936)+0.35*IF(F936="",0,F936)+0.3*IF(G936="",0,G936)</f>
        <v/>
      </c>
      <c r="Q936" s="24">
        <f>0.656*IF(I936="",0,I936)+0.344*IF(H936="",0,H936)</f>
        <v/>
      </c>
      <c r="R936" s="24">
        <f>0.338*IF(J936="",0,J936)+0.662*IF(K936="",0,K936)</f>
        <v/>
      </c>
      <c r="S936" s="24">
        <f>0.38*IF(L936="",0,L936)+0.35*IF(M936="",0,M936)+0.27*IF(N936="",0,N936)</f>
        <v/>
      </c>
      <c r="T936" s="24">
        <f>IF(Universe!S936="","",((Universe!S936-$B$2565)/$C$2565)^3)</f>
        <v/>
      </c>
      <c r="U936" s="24">
        <f>IF(Universe!S936="","",(Universe!S936-$B$2565)/$C$2565)</f>
        <v/>
      </c>
      <c r="V936" s="24">
        <f>IF(Universe!T936="","",(Universe!T936-$B$2566)/$C$2566)</f>
        <v/>
      </c>
      <c r="W936" s="24">
        <f>IF(Universe!U936="","",(Universe!U936-$B$2567)/$C$2567)</f>
        <v/>
      </c>
      <c r="X936" s="24">
        <f>IF(O936="","",(O936-$B$2571)/$C$2571)</f>
        <v/>
      </c>
      <c r="Y936" s="24">
        <f>IF(T936="","",(T936-$B$2576)/$C$2576)</f>
        <v/>
      </c>
      <c r="Z936" s="24">
        <f>IF(Universe!V936="","",(Universe!V936-$B$2568)/$C$2568)</f>
        <v/>
      </c>
      <c r="AA936" s="24">
        <f>IF(P936="","",(P936-$B$2572)/$C$2572)</f>
        <v/>
      </c>
      <c r="AB936" s="24">
        <f>IF(Q936="","",(Q936-$B$2573)/$C$2573)</f>
        <v/>
      </c>
      <c r="AC936" s="24">
        <f>IF(R936="","",(R936-$B$2574)/$C$2574)</f>
        <v/>
      </c>
      <c r="AD936" s="24">
        <f>IF(S936="","",(S936-$B$2575)/$C$2575)</f>
        <v/>
      </c>
      <c r="AE936" s="24">
        <f>IF(Y936="","",Y936-(19.12044933116382+16.522174187581257*U936))</f>
        <v/>
      </c>
      <c r="AF936" s="24">
        <f>IF(X936="","",(X936-(-0.27268023098325006+0.47142105304415904*V936+-0.3189264934812436*U936)--5.286111042926227e-16)/0.7994208745952703)</f>
        <v/>
      </c>
      <c r="AG936" s="24">
        <f>IF(AA936="","",(AA936-(0.5248806186338691+-0.064206457956449*U936)-5.43454825424064e-16)/0.9977404048781155)</f>
        <v/>
      </c>
      <c r="AH936" s="25" t="n">
        <v>-2.644210750999131</v>
      </c>
      <c r="AI936" s="25" t="n">
        <v>-0.325925695199588</v>
      </c>
      <c r="AJ936" s="25" t="n">
        <v>-0.2107976926149192</v>
      </c>
      <c r="AK936" s="25" t="n">
        <v>-0.7596993024273521</v>
      </c>
      <c r="AL936" s="25" t="n">
        <v>3.298326829250825</v>
      </c>
      <c r="AM936" s="25" t="n">
        <v>1.069116225871706</v>
      </c>
      <c r="AN936" s="25" t="n">
        <v>-1.134506412034714</v>
      </c>
      <c r="AO936" s="25" t="n">
        <v>0.1041373044837205</v>
      </c>
      <c r="AP936" s="25" t="n">
        <v>-0.4122446636136426</v>
      </c>
      <c r="AQ936" s="25" t="n">
        <v>-0.3860151096965452</v>
      </c>
    </row>
    <row r="937">
      <c r="A937" s="23">
        <f>Universe!A937</f>
        <v/>
      </c>
      <c r="B937" s="24">
        <f>IF(Universe!W937="","",(Universe!W937-$B$2550)/$C$2550)</f>
        <v/>
      </c>
      <c r="C937" s="24">
        <f>IF(Universe!X937="","",(Universe!X937-$B$2551)/$C$2551)</f>
        <v/>
      </c>
      <c r="D937" s="24">
        <f>IF(Universe!Y937="","",(Universe!Y937-$B$2552)/$C$2552)</f>
        <v/>
      </c>
      <c r="E937" s="24">
        <f>IF(Universe!Z937="","",(Universe!Z937-$B$2553)/$C$2553)</f>
        <v/>
      </c>
      <c r="F937" s="24">
        <f>IF(Universe!AA937="","",(Universe!AA937-$B$2554)/$C$2554)</f>
        <v/>
      </c>
      <c r="G937" s="24">
        <f>IF(Universe!AB937="","",(Universe!AB937-$B$2555)/$C$2555)</f>
        <v/>
      </c>
      <c r="H937" s="24">
        <f>IF(Universe!AC937="","",(Universe!AC937-$B$2556)/$C$2556)</f>
        <v/>
      </c>
      <c r="I937" s="24">
        <f>IF(Universe!AD937="","",(Universe!AD937-$B$2557)/$C$2557)</f>
        <v/>
      </c>
      <c r="J937" s="24">
        <f>IF(Universe!AE937="","",(Universe!AE937-$B$2558)/$C$2558)</f>
        <v/>
      </c>
      <c r="K937" s="24">
        <f>IF(Universe!AF937="","",(Universe!AF937-$B$2559)/$C$2559)</f>
        <v/>
      </c>
      <c r="L937" s="24">
        <f>IF(Universe!AG937="","",(Universe!AG937-$B$2560)/$C$2560)</f>
        <v/>
      </c>
      <c r="M937" s="24">
        <f>IF(Universe!AH937="","",(Universe!AH937-$B$2561)/$C$2561)</f>
        <v/>
      </c>
      <c r="N937" s="24">
        <f>IF(Universe!AI937="","",(Universe!AI937-$B$2562)/$C$2562)</f>
        <v/>
      </c>
      <c r="O937" s="24">
        <f>0.74*IF(B937="",0,B937)+0.16*IF(C937="",0,C937)+0.1*IF(D937="",0,D937)</f>
        <v/>
      </c>
      <c r="P937" s="24">
        <f>0.35*IF(E937="",0,E937)+0.35*IF(F937="",0,F937)+0.3*IF(G937="",0,G937)</f>
        <v/>
      </c>
      <c r="Q937" s="24">
        <f>0.656*IF(I937="",0,I937)+0.344*IF(H937="",0,H937)</f>
        <v/>
      </c>
      <c r="R937" s="24">
        <f>0.338*IF(J937="",0,J937)+0.662*IF(K937="",0,K937)</f>
        <v/>
      </c>
      <c r="S937" s="24">
        <f>0.38*IF(L937="",0,L937)+0.35*IF(M937="",0,M937)+0.27*IF(N937="",0,N937)</f>
        <v/>
      </c>
      <c r="T937" s="24">
        <f>IF(Universe!S937="","",((Universe!S937-$B$2565)/$C$2565)^3)</f>
        <v/>
      </c>
      <c r="U937" s="24">
        <f>IF(Universe!S937="","",(Universe!S937-$B$2565)/$C$2565)</f>
        <v/>
      </c>
      <c r="V937" s="24">
        <f>IF(Universe!T937="","",(Universe!T937-$B$2566)/$C$2566)</f>
        <v/>
      </c>
      <c r="W937" s="24">
        <f>IF(Universe!U937="","",(Universe!U937-$B$2567)/$C$2567)</f>
        <v/>
      </c>
      <c r="X937" s="24">
        <f>IF(O937="","",(O937-$B$2571)/$C$2571)</f>
        <v/>
      </c>
      <c r="Y937" s="24">
        <f>IF(T937="","",(T937-$B$2576)/$C$2576)</f>
        <v/>
      </c>
      <c r="Z937" s="24">
        <f>IF(Universe!V937="","",(Universe!V937-$B$2568)/$C$2568)</f>
        <v/>
      </c>
      <c r="AA937" s="24">
        <f>IF(P937="","",(P937-$B$2572)/$C$2572)</f>
        <v/>
      </c>
      <c r="AB937" s="24">
        <f>IF(Q937="","",(Q937-$B$2573)/$C$2573)</f>
        <v/>
      </c>
      <c r="AC937" s="24">
        <f>IF(R937="","",(R937-$B$2574)/$C$2574)</f>
        <v/>
      </c>
      <c r="AD937" s="24">
        <f>IF(S937="","",(S937-$B$2575)/$C$2575)</f>
        <v/>
      </c>
      <c r="AE937" s="24">
        <f>IF(Y937="","",Y937-(19.12044933116382+16.522174187581257*U937))</f>
        <v/>
      </c>
      <c r="AF937" s="24">
        <f>IF(X937="","",(X937-(-0.27268023098325006+0.47142105304415904*V937+-0.3189264934812436*U937)--5.286111042926227e-16)/0.7994208745952703)</f>
        <v/>
      </c>
      <c r="AG937" s="24">
        <f>IF(AA937="","",(AA937-(0.5248806186338691+-0.064206457956449*U937)-5.43454825424064e-16)/0.9977404048781155)</f>
        <v/>
      </c>
      <c r="AH937" s="25" t="n">
        <v>-3.549955435134127</v>
      </c>
      <c r="AI937" s="25" t="n">
        <v>-0.8961830971598232</v>
      </c>
      <c r="AJ937" s="25" t="n">
        <v>-0.8441296581099268</v>
      </c>
      <c r="AK937" s="25" t="n">
        <v>-0.8037770026105422</v>
      </c>
      <c r="AL937" s="25" t="n">
        <v>1.855524678508396</v>
      </c>
      <c r="AM937" s="25" t="n">
        <v>0.8939009803724802</v>
      </c>
      <c r="AN937" s="25" t="n">
        <v>-2.3034149891489</v>
      </c>
      <c r="AO937" s="25" t="n">
        <v>-0.0673065899984685</v>
      </c>
      <c r="AP937" s="25" t="n">
        <v>-0.776415288572427</v>
      </c>
      <c r="AQ937" s="25" t="n">
        <v>-0.0139559181661428</v>
      </c>
    </row>
    <row r="938">
      <c r="A938" s="23">
        <f>Universe!A938</f>
        <v/>
      </c>
      <c r="B938" s="24">
        <f>IF(Universe!W938="","",(Universe!W938-$B$2550)/$C$2550)</f>
        <v/>
      </c>
      <c r="C938" s="24">
        <f>IF(Universe!X938="","",(Universe!X938-$B$2551)/$C$2551)</f>
        <v/>
      </c>
      <c r="D938" s="24">
        <f>IF(Universe!Y938="","",(Universe!Y938-$B$2552)/$C$2552)</f>
        <v/>
      </c>
      <c r="E938" s="24">
        <f>IF(Universe!Z938="","",(Universe!Z938-$B$2553)/$C$2553)</f>
        <v/>
      </c>
      <c r="F938" s="24">
        <f>IF(Universe!AA938="","",(Universe!AA938-$B$2554)/$C$2554)</f>
        <v/>
      </c>
      <c r="G938" s="24">
        <f>IF(Universe!AB938="","",(Universe!AB938-$B$2555)/$C$2555)</f>
        <v/>
      </c>
      <c r="H938" s="24">
        <f>IF(Universe!AC938="","",(Universe!AC938-$B$2556)/$C$2556)</f>
        <v/>
      </c>
      <c r="I938" s="24">
        <f>IF(Universe!AD938="","",(Universe!AD938-$B$2557)/$C$2557)</f>
        <v/>
      </c>
      <c r="J938" s="24">
        <f>IF(Universe!AE938="","",(Universe!AE938-$B$2558)/$C$2558)</f>
        <v/>
      </c>
      <c r="K938" s="24">
        <f>IF(Universe!AF938="","",(Universe!AF938-$B$2559)/$C$2559)</f>
        <v/>
      </c>
      <c r="L938" s="24">
        <f>IF(Universe!AG938="","",(Universe!AG938-$B$2560)/$C$2560)</f>
        <v/>
      </c>
      <c r="M938" s="24">
        <f>IF(Universe!AH938="","",(Universe!AH938-$B$2561)/$C$2561)</f>
        <v/>
      </c>
      <c r="N938" s="24">
        <f>IF(Universe!AI938="","",(Universe!AI938-$B$2562)/$C$2562)</f>
        <v/>
      </c>
      <c r="O938" s="24">
        <f>0.74*IF(B938="",0,B938)+0.16*IF(C938="",0,C938)+0.1*IF(D938="",0,D938)</f>
        <v/>
      </c>
      <c r="P938" s="24">
        <f>0.35*IF(E938="",0,E938)+0.35*IF(F938="",0,F938)+0.3*IF(G938="",0,G938)</f>
        <v/>
      </c>
      <c r="Q938" s="24">
        <f>0.656*IF(I938="",0,I938)+0.344*IF(H938="",0,H938)</f>
        <v/>
      </c>
      <c r="R938" s="24">
        <f>0.338*IF(J938="",0,J938)+0.662*IF(K938="",0,K938)</f>
        <v/>
      </c>
      <c r="S938" s="24">
        <f>0.38*IF(L938="",0,L938)+0.35*IF(M938="",0,M938)+0.27*IF(N938="",0,N938)</f>
        <v/>
      </c>
      <c r="T938" s="24">
        <f>IF(Universe!S938="","",((Universe!S938-$B$2565)/$C$2565)^3)</f>
        <v/>
      </c>
      <c r="U938" s="24">
        <f>IF(Universe!S938="","",(Universe!S938-$B$2565)/$C$2565)</f>
        <v/>
      </c>
      <c r="V938" s="24">
        <f>IF(Universe!T938="","",(Universe!T938-$B$2566)/$C$2566)</f>
        <v/>
      </c>
      <c r="W938" s="24">
        <f>IF(Universe!U938="","",(Universe!U938-$B$2567)/$C$2567)</f>
        <v/>
      </c>
      <c r="X938" s="24">
        <f>IF(O938="","",(O938-$B$2571)/$C$2571)</f>
        <v/>
      </c>
      <c r="Y938" s="24">
        <f>IF(T938="","",(T938-$B$2576)/$C$2576)</f>
        <v/>
      </c>
      <c r="Z938" s="24">
        <f>IF(Universe!V938="","",(Universe!V938-$B$2568)/$C$2568)</f>
        <v/>
      </c>
      <c r="AA938" s="24">
        <f>IF(P938="","",(P938-$B$2572)/$C$2572)</f>
        <v/>
      </c>
      <c r="AB938" s="24">
        <f>IF(Q938="","",(Q938-$B$2573)/$C$2573)</f>
        <v/>
      </c>
      <c r="AC938" s="24">
        <f>IF(R938="","",(R938-$B$2574)/$C$2574)</f>
        <v/>
      </c>
      <c r="AD938" s="24">
        <f>IF(S938="","",(S938-$B$2575)/$C$2575)</f>
        <v/>
      </c>
      <c r="AE938" s="24">
        <f>IF(Y938="","",Y938-(19.12044933116382+16.522174187581257*U938))</f>
        <v/>
      </c>
      <c r="AF938" s="24">
        <f>IF(X938="","",(X938-(-0.27268023098325006+0.47142105304415904*V938+-0.3189264934812436*U938)--5.286111042926227e-16)/0.7994208745952703)</f>
        <v/>
      </c>
      <c r="AG938" s="24">
        <f>IF(AA938="","",(AA938-(0.5248806186338691+-0.064206457956449*U938)-5.43454825424064e-16)/0.9977404048781155)</f>
        <v/>
      </c>
      <c r="AH938" s="25" t="n">
        <v>-2.500697894535229</v>
      </c>
      <c r="AI938" s="25" t="n">
        <v>0.3775497733458303</v>
      </c>
      <c r="AJ938" s="25" t="n">
        <v>-1.968666409113887</v>
      </c>
      <c r="AK938" s="25" t="n">
        <v>0.2478235021721693</v>
      </c>
      <c r="AL938" s="25" t="n">
        <v>3.359531613220856</v>
      </c>
      <c r="AM938" s="25" t="n">
        <v>0.1785603058054308</v>
      </c>
      <c r="AN938" s="25" t="n">
        <v>1.305726863468804</v>
      </c>
      <c r="AO938" s="25" t="n">
        <v>-0.0247391481967796</v>
      </c>
      <c r="AP938" s="25" t="n">
        <v>0.93680387724045</v>
      </c>
      <c r="AQ938" s="25" t="n">
        <v>0.0145228640965486</v>
      </c>
    </row>
    <row r="939">
      <c r="A939" s="23">
        <f>Universe!A939</f>
        <v/>
      </c>
      <c r="B939" s="24">
        <f>IF(Universe!W939="","",(Universe!W939-$B$2550)/$C$2550)</f>
        <v/>
      </c>
      <c r="C939" s="24">
        <f>IF(Universe!X939="","",(Universe!X939-$B$2551)/$C$2551)</f>
        <v/>
      </c>
      <c r="D939" s="24">
        <f>IF(Universe!Y939="","",(Universe!Y939-$B$2552)/$C$2552)</f>
        <v/>
      </c>
      <c r="E939" s="24">
        <f>IF(Universe!Z939="","",(Universe!Z939-$B$2553)/$C$2553)</f>
        <v/>
      </c>
      <c r="F939" s="24">
        <f>IF(Universe!AA939="","",(Universe!AA939-$B$2554)/$C$2554)</f>
        <v/>
      </c>
      <c r="G939" s="24">
        <f>IF(Universe!AB939="","",(Universe!AB939-$B$2555)/$C$2555)</f>
        <v/>
      </c>
      <c r="H939" s="24">
        <f>IF(Universe!AC939="","",(Universe!AC939-$B$2556)/$C$2556)</f>
        <v/>
      </c>
      <c r="I939" s="24">
        <f>IF(Universe!AD939="","",(Universe!AD939-$B$2557)/$C$2557)</f>
        <v/>
      </c>
      <c r="J939" s="24">
        <f>IF(Universe!AE939="","",(Universe!AE939-$B$2558)/$C$2558)</f>
        <v/>
      </c>
      <c r="K939" s="24">
        <f>IF(Universe!AF939="","",(Universe!AF939-$B$2559)/$C$2559)</f>
        <v/>
      </c>
      <c r="L939" s="24">
        <f>IF(Universe!AG939="","",(Universe!AG939-$B$2560)/$C$2560)</f>
        <v/>
      </c>
      <c r="M939" s="24">
        <f>IF(Universe!AH939="","",(Universe!AH939-$B$2561)/$C$2561)</f>
        <v/>
      </c>
      <c r="N939" s="24">
        <f>IF(Universe!AI939="","",(Universe!AI939-$B$2562)/$C$2562)</f>
        <v/>
      </c>
      <c r="O939" s="24">
        <f>0.74*IF(B939="",0,B939)+0.16*IF(C939="",0,C939)+0.1*IF(D939="",0,D939)</f>
        <v/>
      </c>
      <c r="P939" s="24">
        <f>0.35*IF(E939="",0,E939)+0.35*IF(F939="",0,F939)+0.3*IF(G939="",0,G939)</f>
        <v/>
      </c>
      <c r="Q939" s="24">
        <f>0.656*IF(I939="",0,I939)+0.344*IF(H939="",0,H939)</f>
        <v/>
      </c>
      <c r="R939" s="24">
        <f>0.338*IF(J939="",0,J939)+0.662*IF(K939="",0,K939)</f>
        <v/>
      </c>
      <c r="S939" s="24">
        <f>0.38*IF(L939="",0,L939)+0.35*IF(M939="",0,M939)+0.27*IF(N939="",0,N939)</f>
        <v/>
      </c>
      <c r="T939" s="24">
        <f>IF(Universe!S939="","",((Universe!S939-$B$2565)/$C$2565)^3)</f>
        <v/>
      </c>
      <c r="U939" s="24">
        <f>IF(Universe!S939="","",(Universe!S939-$B$2565)/$C$2565)</f>
        <v/>
      </c>
      <c r="V939" s="24">
        <f>IF(Universe!T939="","",(Universe!T939-$B$2566)/$C$2566)</f>
        <v/>
      </c>
      <c r="W939" s="24">
        <f>IF(Universe!U939="","",(Universe!U939-$B$2567)/$C$2567)</f>
        <v/>
      </c>
      <c r="X939" s="24">
        <f>IF(O939="","",(O939-$B$2571)/$C$2571)</f>
        <v/>
      </c>
      <c r="Y939" s="24">
        <f>IF(T939="","",(T939-$B$2576)/$C$2576)</f>
        <v/>
      </c>
      <c r="Z939" s="24">
        <f>IF(Universe!V939="","",(Universe!V939-$B$2568)/$C$2568)</f>
        <v/>
      </c>
      <c r="AA939" s="24">
        <f>IF(P939="","",(P939-$B$2572)/$C$2572)</f>
        <v/>
      </c>
      <c r="AB939" s="24">
        <f>IF(Q939="","",(Q939-$B$2573)/$C$2573)</f>
        <v/>
      </c>
      <c r="AC939" s="24">
        <f>IF(R939="","",(R939-$B$2574)/$C$2574)</f>
        <v/>
      </c>
      <c r="AD939" s="24">
        <f>IF(S939="","",(S939-$B$2575)/$C$2575)</f>
        <v/>
      </c>
      <c r="AE939" s="24">
        <f>IF(Y939="","",Y939-(19.12044933116382+16.522174187581257*U939))</f>
        <v/>
      </c>
      <c r="AF939" s="24">
        <f>IF(X939="","",(X939-(-0.27268023098325006+0.47142105304415904*V939+-0.3189264934812436*U939)--5.286111042926227e-16)/0.7994208745952703)</f>
        <v/>
      </c>
      <c r="AG939" s="24">
        <f>IF(AA939="","",(AA939-(0.5248806186338691+-0.064206457956449*U939)-5.43454825424064e-16)/0.9977404048781155)</f>
        <v/>
      </c>
      <c r="AH939" s="25" t="n">
        <v>-2.474946363914595</v>
      </c>
      <c r="AI939" s="25" t="n">
        <v>0.6333624202062442</v>
      </c>
      <c r="AJ939" s="25" t="n">
        <v>-0.9514142841800894</v>
      </c>
      <c r="AK939" s="25" t="n">
        <v>-0.6280119462486206</v>
      </c>
      <c r="AL939" s="25" t="n">
        <v>3.366267396745722</v>
      </c>
      <c r="AM939" s="25" t="n">
        <v>0.1188674824344726</v>
      </c>
      <c r="AN939" s="25" t="n">
        <v>0.7882960627192747</v>
      </c>
      <c r="AO939" s="25" t="n">
        <v>-0.1055622289494813</v>
      </c>
      <c r="AP939" s="25" t="n">
        <v>1.191478141296743</v>
      </c>
      <c r="AQ939" s="25" t="n">
        <v>-0.5899382969047636</v>
      </c>
    </row>
    <row r="940">
      <c r="A940" s="23">
        <f>Universe!A940</f>
        <v/>
      </c>
      <c r="B940" s="24">
        <f>IF(Universe!W940="","",(Universe!W940-$B$2550)/$C$2550)</f>
        <v/>
      </c>
      <c r="C940" s="24">
        <f>IF(Universe!X940="","",(Universe!X940-$B$2551)/$C$2551)</f>
        <v/>
      </c>
      <c r="D940" s="24">
        <f>IF(Universe!Y940="","",(Universe!Y940-$B$2552)/$C$2552)</f>
        <v/>
      </c>
      <c r="E940" s="24">
        <f>IF(Universe!Z940="","",(Universe!Z940-$B$2553)/$C$2553)</f>
        <v/>
      </c>
      <c r="F940" s="24">
        <f>IF(Universe!AA940="","",(Universe!AA940-$B$2554)/$C$2554)</f>
        <v/>
      </c>
      <c r="G940" s="24">
        <f>IF(Universe!AB940="","",(Universe!AB940-$B$2555)/$C$2555)</f>
        <v/>
      </c>
      <c r="H940" s="24">
        <f>IF(Universe!AC940="","",(Universe!AC940-$B$2556)/$C$2556)</f>
        <v/>
      </c>
      <c r="I940" s="24">
        <f>IF(Universe!AD940="","",(Universe!AD940-$B$2557)/$C$2557)</f>
        <v/>
      </c>
      <c r="J940" s="24">
        <f>IF(Universe!AE940="","",(Universe!AE940-$B$2558)/$C$2558)</f>
        <v/>
      </c>
      <c r="K940" s="24">
        <f>IF(Universe!AF940="","",(Universe!AF940-$B$2559)/$C$2559)</f>
        <v/>
      </c>
      <c r="L940" s="24">
        <f>IF(Universe!AG940="","",(Universe!AG940-$B$2560)/$C$2560)</f>
        <v/>
      </c>
      <c r="M940" s="24">
        <f>IF(Universe!AH940="","",(Universe!AH940-$B$2561)/$C$2561)</f>
        <v/>
      </c>
      <c r="N940" s="24">
        <f>IF(Universe!AI940="","",(Universe!AI940-$B$2562)/$C$2562)</f>
        <v/>
      </c>
      <c r="O940" s="24">
        <f>0.74*IF(B940="",0,B940)+0.16*IF(C940="",0,C940)+0.1*IF(D940="",0,D940)</f>
        <v/>
      </c>
      <c r="P940" s="24">
        <f>0.35*IF(E940="",0,E940)+0.35*IF(F940="",0,F940)+0.3*IF(G940="",0,G940)</f>
        <v/>
      </c>
      <c r="Q940" s="24">
        <f>0.656*IF(I940="",0,I940)+0.344*IF(H940="",0,H940)</f>
        <v/>
      </c>
      <c r="R940" s="24">
        <f>0.338*IF(J940="",0,J940)+0.662*IF(K940="",0,K940)</f>
        <v/>
      </c>
      <c r="S940" s="24">
        <f>0.38*IF(L940="",0,L940)+0.35*IF(M940="",0,M940)+0.27*IF(N940="",0,N940)</f>
        <v/>
      </c>
      <c r="T940" s="24">
        <f>IF(Universe!S940="","",((Universe!S940-$B$2565)/$C$2565)^3)</f>
        <v/>
      </c>
      <c r="U940" s="24">
        <f>IF(Universe!S940="","",(Universe!S940-$B$2565)/$C$2565)</f>
        <v/>
      </c>
      <c r="V940" s="24">
        <f>IF(Universe!T940="","",(Universe!T940-$B$2566)/$C$2566)</f>
        <v/>
      </c>
      <c r="W940" s="24">
        <f>IF(Universe!U940="","",(Universe!U940-$B$2567)/$C$2567)</f>
        <v/>
      </c>
      <c r="X940" s="24">
        <f>IF(O940="","",(O940-$B$2571)/$C$2571)</f>
        <v/>
      </c>
      <c r="Y940" s="24">
        <f>IF(T940="","",(T940-$B$2576)/$C$2576)</f>
        <v/>
      </c>
      <c r="Z940" s="24">
        <f>IF(Universe!V940="","",(Universe!V940-$B$2568)/$C$2568)</f>
        <v/>
      </c>
      <c r="AA940" s="24">
        <f>IF(P940="","",(P940-$B$2572)/$C$2572)</f>
        <v/>
      </c>
      <c r="AB940" s="24">
        <f>IF(Q940="","",(Q940-$B$2573)/$C$2573)</f>
        <v/>
      </c>
      <c r="AC940" s="24">
        <f>IF(R940="","",(R940-$B$2574)/$C$2574)</f>
        <v/>
      </c>
      <c r="AD940" s="24">
        <f>IF(S940="","",(S940-$B$2575)/$C$2575)</f>
        <v/>
      </c>
      <c r="AE940" s="24">
        <f>IF(Y940="","",Y940-(19.12044933116382+16.522174187581257*U940))</f>
        <v/>
      </c>
      <c r="AF940" s="24">
        <f>IF(X940="","",(X940-(-0.27268023098325006+0.47142105304415904*V940+-0.3189264934812436*U940)--5.286111042926227e-16)/0.7994208745952703)</f>
        <v/>
      </c>
      <c r="AG940" s="24">
        <f>IF(AA940="","",(AA940-(0.5248806186338691+-0.064206457956449*U940)-5.43454825424064e-16)/0.9977404048781155)</f>
        <v/>
      </c>
      <c r="AH940" s="25" t="n">
        <v>-3.889632050957887</v>
      </c>
      <c r="AI940" s="25" t="n">
        <v>-0.0814439683500421</v>
      </c>
      <c r="AJ940" s="25" t="n">
        <v>-0.3644679438122911</v>
      </c>
      <c r="AK940" s="25" t="n">
        <v>-1.288989373306936</v>
      </c>
      <c r="AL940" s="25" t="n">
        <v>0.7690136997839657</v>
      </c>
      <c r="AM940" s="25" t="n">
        <v>1.60544304080799</v>
      </c>
      <c r="AN940" s="25" t="n">
        <v>-1.367206917550022</v>
      </c>
      <c r="AO940" s="25" t="n">
        <v>-0.0271477362933156</v>
      </c>
      <c r="AP940" s="25" t="n">
        <v>-0.8398856551024312</v>
      </c>
      <c r="AQ940" s="25" t="n">
        <v>-0.4371488863983738</v>
      </c>
    </row>
    <row r="941">
      <c r="A941" s="23">
        <f>Universe!A941</f>
        <v/>
      </c>
      <c r="B941" s="24">
        <f>IF(Universe!W941="","",(Universe!W941-$B$2550)/$C$2550)</f>
        <v/>
      </c>
      <c r="C941" s="24">
        <f>IF(Universe!X941="","",(Universe!X941-$B$2551)/$C$2551)</f>
        <v/>
      </c>
      <c r="D941" s="24">
        <f>IF(Universe!Y941="","",(Universe!Y941-$B$2552)/$C$2552)</f>
        <v/>
      </c>
      <c r="E941" s="24">
        <f>IF(Universe!Z941="","",(Universe!Z941-$B$2553)/$C$2553)</f>
        <v/>
      </c>
      <c r="F941" s="24">
        <f>IF(Universe!AA941="","",(Universe!AA941-$B$2554)/$C$2554)</f>
        <v/>
      </c>
      <c r="G941" s="24">
        <f>IF(Universe!AB941="","",(Universe!AB941-$B$2555)/$C$2555)</f>
        <v/>
      </c>
      <c r="H941" s="24">
        <f>IF(Universe!AC941="","",(Universe!AC941-$B$2556)/$C$2556)</f>
        <v/>
      </c>
      <c r="I941" s="24">
        <f>IF(Universe!AD941="","",(Universe!AD941-$B$2557)/$C$2557)</f>
        <v/>
      </c>
      <c r="J941" s="24">
        <f>IF(Universe!AE941="","",(Universe!AE941-$B$2558)/$C$2558)</f>
        <v/>
      </c>
      <c r="K941" s="24">
        <f>IF(Universe!AF941="","",(Universe!AF941-$B$2559)/$C$2559)</f>
        <v/>
      </c>
      <c r="L941" s="24">
        <f>IF(Universe!AG941="","",(Universe!AG941-$B$2560)/$C$2560)</f>
        <v/>
      </c>
      <c r="M941" s="24">
        <f>IF(Universe!AH941="","",(Universe!AH941-$B$2561)/$C$2561)</f>
        <v/>
      </c>
      <c r="N941" s="24">
        <f>IF(Universe!AI941="","",(Universe!AI941-$B$2562)/$C$2562)</f>
        <v/>
      </c>
      <c r="O941" s="24">
        <f>0.74*IF(B941="",0,B941)+0.16*IF(C941="",0,C941)+0.1*IF(D941="",0,D941)</f>
        <v/>
      </c>
      <c r="P941" s="24">
        <f>0.35*IF(E941="",0,E941)+0.35*IF(F941="",0,F941)+0.3*IF(G941="",0,G941)</f>
        <v/>
      </c>
      <c r="Q941" s="24">
        <f>0.656*IF(I941="",0,I941)+0.344*IF(H941="",0,H941)</f>
        <v/>
      </c>
      <c r="R941" s="24">
        <f>0.338*IF(J941="",0,J941)+0.662*IF(K941="",0,K941)</f>
        <v/>
      </c>
      <c r="S941" s="24">
        <f>0.38*IF(L941="",0,L941)+0.35*IF(M941="",0,M941)+0.27*IF(N941="",0,N941)</f>
        <v/>
      </c>
      <c r="T941" s="24">
        <f>IF(Universe!S941="","",((Universe!S941-$B$2565)/$C$2565)^3)</f>
        <v/>
      </c>
      <c r="U941" s="24">
        <f>IF(Universe!S941="","",(Universe!S941-$B$2565)/$C$2565)</f>
        <v/>
      </c>
      <c r="V941" s="24">
        <f>IF(Universe!T941="","",(Universe!T941-$B$2566)/$C$2566)</f>
        <v/>
      </c>
      <c r="W941" s="24">
        <f>IF(Universe!U941="","",(Universe!U941-$B$2567)/$C$2567)</f>
        <v/>
      </c>
      <c r="X941" s="24">
        <f>IF(O941="","",(O941-$B$2571)/$C$2571)</f>
        <v/>
      </c>
      <c r="Y941" s="24">
        <f>IF(T941="","",(T941-$B$2576)/$C$2576)</f>
        <v/>
      </c>
      <c r="Z941" s="24">
        <f>IF(Universe!V941="","",(Universe!V941-$B$2568)/$C$2568)</f>
        <v/>
      </c>
      <c r="AA941" s="24">
        <f>IF(P941="","",(P941-$B$2572)/$C$2572)</f>
        <v/>
      </c>
      <c r="AB941" s="24">
        <f>IF(Q941="","",(Q941-$B$2573)/$C$2573)</f>
        <v/>
      </c>
      <c r="AC941" s="24">
        <f>IF(R941="","",(R941-$B$2574)/$C$2574)</f>
        <v/>
      </c>
      <c r="AD941" s="24">
        <f>IF(S941="","",(S941-$B$2575)/$C$2575)</f>
        <v/>
      </c>
      <c r="AE941" s="24">
        <f>IF(Y941="","",Y941-(19.12044933116382+16.522174187581257*U941))</f>
        <v/>
      </c>
      <c r="AF941" s="24">
        <f>IF(X941="","",(X941-(-0.27268023098325006+0.47142105304415904*V941+-0.3189264934812436*U941)--5.286111042926227e-16)/0.7994208745952703)</f>
        <v/>
      </c>
      <c r="AG941" s="24">
        <f>IF(AA941="","",(AA941-(0.5248806186338691+-0.064206457956449*U941)-5.43454825424064e-16)/0.9977404048781155)</f>
        <v/>
      </c>
      <c r="AH941" s="25" t="n">
        <v>-1.961639003956705</v>
      </c>
      <c r="AI941" s="25" t="n">
        <v>-0.411794943111119</v>
      </c>
      <c r="AJ941" s="25" t="n">
        <v>-0.7436615791259609</v>
      </c>
      <c r="AK941" s="25" t="n">
        <v>-0.7001957499296689</v>
      </c>
      <c r="AL941" s="25" t="n">
        <v>3.255100010736824</v>
      </c>
      <c r="AM941" s="25" t="n">
        <v>0.2726352124529564</v>
      </c>
      <c r="AN941" s="25" t="n">
        <v>-0.1479491513348098</v>
      </c>
      <c r="AO941" s="25" t="n">
        <v>0.1342629576848262</v>
      </c>
      <c r="AP941" s="25" t="n">
        <v>-0.3514666561191394</v>
      </c>
      <c r="AQ941" s="25" t="n">
        <v>0.6919373470571371</v>
      </c>
    </row>
    <row r="942">
      <c r="A942" s="23">
        <f>Universe!A942</f>
        <v/>
      </c>
      <c r="B942" s="24">
        <f>IF(Universe!W942="","",(Universe!W942-$B$2550)/$C$2550)</f>
        <v/>
      </c>
      <c r="C942" s="24">
        <f>IF(Universe!X942="","",(Universe!X942-$B$2551)/$C$2551)</f>
        <v/>
      </c>
      <c r="D942" s="24">
        <f>IF(Universe!Y942="","",(Universe!Y942-$B$2552)/$C$2552)</f>
        <v/>
      </c>
      <c r="E942" s="24">
        <f>IF(Universe!Z942="","",(Universe!Z942-$B$2553)/$C$2553)</f>
        <v/>
      </c>
      <c r="F942" s="24">
        <f>IF(Universe!AA942="","",(Universe!AA942-$B$2554)/$C$2554)</f>
        <v/>
      </c>
      <c r="G942" s="24">
        <f>IF(Universe!AB942="","",(Universe!AB942-$B$2555)/$C$2555)</f>
        <v/>
      </c>
      <c r="H942" s="24">
        <f>IF(Universe!AC942="","",(Universe!AC942-$B$2556)/$C$2556)</f>
        <v/>
      </c>
      <c r="I942" s="24">
        <f>IF(Universe!AD942="","",(Universe!AD942-$B$2557)/$C$2557)</f>
        <v/>
      </c>
      <c r="J942" s="24">
        <f>IF(Universe!AE942="","",(Universe!AE942-$B$2558)/$C$2558)</f>
        <v/>
      </c>
      <c r="K942" s="24">
        <f>IF(Universe!AF942="","",(Universe!AF942-$B$2559)/$C$2559)</f>
        <v/>
      </c>
      <c r="L942" s="24">
        <f>IF(Universe!AG942="","",(Universe!AG942-$B$2560)/$C$2560)</f>
        <v/>
      </c>
      <c r="M942" s="24">
        <f>IF(Universe!AH942="","",(Universe!AH942-$B$2561)/$C$2561)</f>
        <v/>
      </c>
      <c r="N942" s="24">
        <f>IF(Universe!AI942="","",(Universe!AI942-$B$2562)/$C$2562)</f>
        <v/>
      </c>
      <c r="O942" s="24">
        <f>0.74*IF(B942="",0,B942)+0.16*IF(C942="",0,C942)+0.1*IF(D942="",0,D942)</f>
        <v/>
      </c>
      <c r="P942" s="24">
        <f>0.35*IF(E942="",0,E942)+0.35*IF(F942="",0,F942)+0.3*IF(G942="",0,G942)</f>
        <v/>
      </c>
      <c r="Q942" s="24">
        <f>0.656*IF(I942="",0,I942)+0.344*IF(H942="",0,H942)</f>
        <v/>
      </c>
      <c r="R942" s="24">
        <f>0.338*IF(J942="",0,J942)+0.662*IF(K942="",0,K942)</f>
        <v/>
      </c>
      <c r="S942" s="24">
        <f>0.38*IF(L942="",0,L942)+0.35*IF(M942="",0,M942)+0.27*IF(N942="",0,N942)</f>
        <v/>
      </c>
      <c r="T942" s="24">
        <f>IF(Universe!S942="","",((Universe!S942-$B$2565)/$C$2565)^3)</f>
        <v/>
      </c>
      <c r="U942" s="24">
        <f>IF(Universe!S942="","",(Universe!S942-$B$2565)/$C$2565)</f>
        <v/>
      </c>
      <c r="V942" s="24">
        <f>IF(Universe!T942="","",(Universe!T942-$B$2566)/$C$2566)</f>
        <v/>
      </c>
      <c r="W942" s="24">
        <f>IF(Universe!U942="","",(Universe!U942-$B$2567)/$C$2567)</f>
        <v/>
      </c>
      <c r="X942" s="24">
        <f>IF(O942="","",(O942-$B$2571)/$C$2571)</f>
        <v/>
      </c>
      <c r="Y942" s="24">
        <f>IF(T942="","",(T942-$B$2576)/$C$2576)</f>
        <v/>
      </c>
      <c r="Z942" s="24">
        <f>IF(Universe!V942="","",(Universe!V942-$B$2568)/$C$2568)</f>
        <v/>
      </c>
      <c r="AA942" s="24">
        <f>IF(P942="","",(P942-$B$2572)/$C$2572)</f>
        <v/>
      </c>
      <c r="AB942" s="24">
        <f>IF(Q942="","",(Q942-$B$2573)/$C$2573)</f>
        <v/>
      </c>
      <c r="AC942" s="24">
        <f>IF(R942="","",(R942-$B$2574)/$C$2574)</f>
        <v/>
      </c>
      <c r="AD942" s="24">
        <f>IF(S942="","",(S942-$B$2575)/$C$2575)</f>
        <v/>
      </c>
      <c r="AE942" s="24">
        <f>IF(Y942="","",Y942-(19.12044933116382+16.522174187581257*U942))</f>
        <v/>
      </c>
      <c r="AF942" s="24">
        <f>IF(X942="","",(X942-(-0.27268023098325006+0.47142105304415904*V942+-0.3189264934812436*U942)--5.286111042926227e-16)/0.7994208745952703)</f>
        <v/>
      </c>
      <c r="AG942" s="24">
        <f>IF(AA942="","",(AA942-(0.5248806186338691+-0.064206457956449*U942)-5.43454825424064e-16)/0.9977404048781155)</f>
        <v/>
      </c>
      <c r="AH942" s="25" t="n">
        <v>-3.394296422682189</v>
      </c>
      <c r="AI942" s="25" t="n">
        <v>-0.526343464293891</v>
      </c>
      <c r="AJ942" s="25" t="n">
        <v>-0.1469459813158563</v>
      </c>
      <c r="AK942" s="25" t="n">
        <v>-0.9865155511559596</v>
      </c>
      <c r="AL942" s="25" t="n">
        <v>2.246621604108743</v>
      </c>
      <c r="AM942" s="25" t="n">
        <v>0.5868864340006983</v>
      </c>
      <c r="AN942" s="25" t="n">
        <v>-2.368011756201462</v>
      </c>
      <c r="AO942" s="25" t="n">
        <v>0.0909759883436264</v>
      </c>
      <c r="AP942" s="25" t="n">
        <v>-0.1970623469819571</v>
      </c>
      <c r="AQ942" s="25" t="n">
        <v>-0.5577501186313876</v>
      </c>
    </row>
    <row r="943">
      <c r="A943" s="23">
        <f>Universe!A943</f>
        <v/>
      </c>
      <c r="B943" s="24">
        <f>IF(Universe!W943="","",(Universe!W943-$B$2550)/$C$2550)</f>
        <v/>
      </c>
      <c r="C943" s="24">
        <f>IF(Universe!X943="","",(Universe!X943-$B$2551)/$C$2551)</f>
        <v/>
      </c>
      <c r="D943" s="24">
        <f>IF(Universe!Y943="","",(Universe!Y943-$B$2552)/$C$2552)</f>
        <v/>
      </c>
      <c r="E943" s="24">
        <f>IF(Universe!Z943="","",(Universe!Z943-$B$2553)/$C$2553)</f>
        <v/>
      </c>
      <c r="F943" s="24">
        <f>IF(Universe!AA943="","",(Universe!AA943-$B$2554)/$C$2554)</f>
        <v/>
      </c>
      <c r="G943" s="24">
        <f>IF(Universe!AB943="","",(Universe!AB943-$B$2555)/$C$2555)</f>
        <v/>
      </c>
      <c r="H943" s="24">
        <f>IF(Universe!AC943="","",(Universe!AC943-$B$2556)/$C$2556)</f>
        <v/>
      </c>
      <c r="I943" s="24">
        <f>IF(Universe!AD943="","",(Universe!AD943-$B$2557)/$C$2557)</f>
        <v/>
      </c>
      <c r="J943" s="24">
        <f>IF(Universe!AE943="","",(Universe!AE943-$B$2558)/$C$2558)</f>
        <v/>
      </c>
      <c r="K943" s="24">
        <f>IF(Universe!AF943="","",(Universe!AF943-$B$2559)/$C$2559)</f>
        <v/>
      </c>
      <c r="L943" s="24">
        <f>IF(Universe!AG943="","",(Universe!AG943-$B$2560)/$C$2560)</f>
        <v/>
      </c>
      <c r="M943" s="24">
        <f>IF(Universe!AH943="","",(Universe!AH943-$B$2561)/$C$2561)</f>
        <v/>
      </c>
      <c r="N943" s="24">
        <f>IF(Universe!AI943="","",(Universe!AI943-$B$2562)/$C$2562)</f>
        <v/>
      </c>
      <c r="O943" s="24">
        <f>0.74*IF(B943="",0,B943)+0.16*IF(C943="",0,C943)+0.1*IF(D943="",0,D943)</f>
        <v/>
      </c>
      <c r="P943" s="24">
        <f>0.35*IF(E943="",0,E943)+0.35*IF(F943="",0,F943)+0.3*IF(G943="",0,G943)</f>
        <v/>
      </c>
      <c r="Q943" s="24">
        <f>0.656*IF(I943="",0,I943)+0.344*IF(H943="",0,H943)</f>
        <v/>
      </c>
      <c r="R943" s="24">
        <f>0.338*IF(J943="",0,J943)+0.662*IF(K943="",0,K943)</f>
        <v/>
      </c>
      <c r="S943" s="24">
        <f>0.38*IF(L943="",0,L943)+0.35*IF(M943="",0,M943)+0.27*IF(N943="",0,N943)</f>
        <v/>
      </c>
      <c r="T943" s="24">
        <f>IF(Universe!S943="","",((Universe!S943-$B$2565)/$C$2565)^3)</f>
        <v/>
      </c>
      <c r="U943" s="24">
        <f>IF(Universe!S943="","",(Universe!S943-$B$2565)/$C$2565)</f>
        <v/>
      </c>
      <c r="V943" s="24">
        <f>IF(Universe!T943="","",(Universe!T943-$B$2566)/$C$2566)</f>
        <v/>
      </c>
      <c r="W943" s="24">
        <f>IF(Universe!U943="","",(Universe!U943-$B$2567)/$C$2567)</f>
        <v/>
      </c>
      <c r="X943" s="24">
        <f>IF(O943="","",(O943-$B$2571)/$C$2571)</f>
        <v/>
      </c>
      <c r="Y943" s="24">
        <f>IF(T943="","",(T943-$B$2576)/$C$2576)</f>
        <v/>
      </c>
      <c r="Z943" s="24">
        <f>IF(Universe!V943="","",(Universe!V943-$B$2568)/$C$2568)</f>
        <v/>
      </c>
      <c r="AA943" s="24">
        <f>IF(P943="","",(P943-$B$2572)/$C$2572)</f>
        <v/>
      </c>
      <c r="AB943" s="24">
        <f>IF(Q943="","",(Q943-$B$2573)/$C$2573)</f>
        <v/>
      </c>
      <c r="AC943" s="24">
        <f>IF(R943="","",(R943-$B$2574)/$C$2574)</f>
        <v/>
      </c>
      <c r="AD943" s="24">
        <f>IF(S943="","",(S943-$B$2575)/$C$2575)</f>
        <v/>
      </c>
      <c r="AE943" s="24">
        <f>IF(Y943="","",Y943-(19.12044933116382+16.522174187581257*U943))</f>
        <v/>
      </c>
      <c r="AF943" s="24">
        <f>IF(X943="","",(X943-(-0.27268023098325006+0.47142105304415904*V943+-0.3189264934812436*U943)--5.286111042926227e-16)/0.7994208745952703)</f>
        <v/>
      </c>
      <c r="AG943" s="24">
        <f>IF(AA943="","",(AA943-(0.5248806186338691+-0.064206457956449*U943)-5.43454825424064e-16)/0.9977404048781155)</f>
        <v/>
      </c>
      <c r="AH943" s="25" t="n">
        <v>-3.84571445004846</v>
      </c>
      <c r="AI943" s="25" t="n">
        <v>-0.6344454449486217</v>
      </c>
      <c r="AJ943" s="25" t="n">
        <v>-0.2993602176274625</v>
      </c>
      <c r="AK943" s="25" t="n">
        <v>-1.081661197406282</v>
      </c>
      <c r="AL943" s="25" t="n">
        <v>0.9282334047798014</v>
      </c>
      <c r="AM943" s="25" t="n">
        <v>1.090569590005019</v>
      </c>
      <c r="AN943" s="25" t="n">
        <v>-2.426534958910486</v>
      </c>
      <c r="AO943" s="25" t="n">
        <v>0.1358394099469712</v>
      </c>
      <c r="AP943" s="25" t="n">
        <v>-0.3317424212876042</v>
      </c>
      <c r="AQ943" s="25" t="n">
        <v>-0.105417473371526</v>
      </c>
    </row>
    <row r="944">
      <c r="A944" s="23">
        <f>Universe!A944</f>
        <v/>
      </c>
      <c r="B944" s="24">
        <f>IF(Universe!W944="","",(Universe!W944-$B$2550)/$C$2550)</f>
        <v/>
      </c>
      <c r="C944" s="24">
        <f>IF(Universe!X944="","",(Universe!X944-$B$2551)/$C$2551)</f>
        <v/>
      </c>
      <c r="D944" s="24">
        <f>IF(Universe!Y944="","",(Universe!Y944-$B$2552)/$C$2552)</f>
        <v/>
      </c>
      <c r="E944" s="24">
        <f>IF(Universe!Z944="","",(Universe!Z944-$B$2553)/$C$2553)</f>
        <v/>
      </c>
      <c r="F944" s="24">
        <f>IF(Universe!AA944="","",(Universe!AA944-$B$2554)/$C$2554)</f>
        <v/>
      </c>
      <c r="G944" s="24">
        <f>IF(Universe!AB944="","",(Universe!AB944-$B$2555)/$C$2555)</f>
        <v/>
      </c>
      <c r="H944" s="24">
        <f>IF(Universe!AC944="","",(Universe!AC944-$B$2556)/$C$2556)</f>
        <v/>
      </c>
      <c r="I944" s="24">
        <f>IF(Universe!AD944="","",(Universe!AD944-$B$2557)/$C$2557)</f>
        <v/>
      </c>
      <c r="J944" s="24">
        <f>IF(Universe!AE944="","",(Universe!AE944-$B$2558)/$C$2558)</f>
        <v/>
      </c>
      <c r="K944" s="24">
        <f>IF(Universe!AF944="","",(Universe!AF944-$B$2559)/$C$2559)</f>
        <v/>
      </c>
      <c r="L944" s="24">
        <f>IF(Universe!AG944="","",(Universe!AG944-$B$2560)/$C$2560)</f>
        <v/>
      </c>
      <c r="M944" s="24">
        <f>IF(Universe!AH944="","",(Universe!AH944-$B$2561)/$C$2561)</f>
        <v/>
      </c>
      <c r="N944" s="24">
        <f>IF(Universe!AI944="","",(Universe!AI944-$B$2562)/$C$2562)</f>
        <v/>
      </c>
      <c r="O944" s="24">
        <f>0.74*IF(B944="",0,B944)+0.16*IF(C944="",0,C944)+0.1*IF(D944="",0,D944)</f>
        <v/>
      </c>
      <c r="P944" s="24">
        <f>0.35*IF(E944="",0,E944)+0.35*IF(F944="",0,F944)+0.3*IF(G944="",0,G944)</f>
        <v/>
      </c>
      <c r="Q944" s="24">
        <f>0.656*IF(I944="",0,I944)+0.344*IF(H944="",0,H944)</f>
        <v/>
      </c>
      <c r="R944" s="24">
        <f>0.338*IF(J944="",0,J944)+0.662*IF(K944="",0,K944)</f>
        <v/>
      </c>
      <c r="S944" s="24">
        <f>0.38*IF(L944="",0,L944)+0.35*IF(M944="",0,M944)+0.27*IF(N944="",0,N944)</f>
        <v/>
      </c>
      <c r="T944" s="24">
        <f>IF(Universe!S944="","",((Universe!S944-$B$2565)/$C$2565)^3)</f>
        <v/>
      </c>
      <c r="U944" s="24">
        <f>IF(Universe!S944="","",(Universe!S944-$B$2565)/$C$2565)</f>
        <v/>
      </c>
      <c r="V944" s="24">
        <f>IF(Universe!T944="","",(Universe!T944-$B$2566)/$C$2566)</f>
        <v/>
      </c>
      <c r="W944" s="24">
        <f>IF(Universe!U944="","",(Universe!U944-$B$2567)/$C$2567)</f>
        <v/>
      </c>
      <c r="X944" s="24">
        <f>IF(O944="","",(O944-$B$2571)/$C$2571)</f>
        <v/>
      </c>
      <c r="Y944" s="24">
        <f>IF(T944="","",(T944-$B$2576)/$C$2576)</f>
        <v/>
      </c>
      <c r="Z944" s="24">
        <f>IF(Universe!V944="","",(Universe!V944-$B$2568)/$C$2568)</f>
        <v/>
      </c>
      <c r="AA944" s="24">
        <f>IF(P944="","",(P944-$B$2572)/$C$2572)</f>
        <v/>
      </c>
      <c r="AB944" s="24">
        <f>IF(Q944="","",(Q944-$B$2573)/$C$2573)</f>
        <v/>
      </c>
      <c r="AC944" s="24">
        <f>IF(R944="","",(R944-$B$2574)/$C$2574)</f>
        <v/>
      </c>
      <c r="AD944" s="24">
        <f>IF(S944="","",(S944-$B$2575)/$C$2575)</f>
        <v/>
      </c>
      <c r="AE944" s="24">
        <f>IF(Y944="","",Y944-(19.12044933116382+16.522174187581257*U944))</f>
        <v/>
      </c>
      <c r="AF944" s="24">
        <f>IF(X944="","",(X944-(-0.27268023098325006+0.47142105304415904*V944+-0.3189264934812436*U944)--5.286111042926227e-16)/0.7994208745952703)</f>
        <v/>
      </c>
      <c r="AG944" s="24">
        <f>IF(AA944="","",(AA944-(0.5248806186338691+-0.064206457956449*U944)-5.43454825424064e-16)/0.9977404048781155)</f>
        <v/>
      </c>
      <c r="AH944" s="25" t="n">
        <v>-1.436119967393535</v>
      </c>
      <c r="AI944" s="25" t="n">
        <v>-0.0339696607075184</v>
      </c>
      <c r="AJ944" s="25" t="n">
        <v>-0.4393748884169312</v>
      </c>
      <c r="AK944" s="25" t="n">
        <v>1.157138518046639</v>
      </c>
      <c r="AL944" s="25" t="n">
        <v>2.731368752182627</v>
      </c>
      <c r="AM944" s="25" t="n">
        <v>0.3066251322415389</v>
      </c>
      <c r="AN944" s="25" t="n">
        <v>1.62802255689382</v>
      </c>
      <c r="AO944" s="25" t="n">
        <v>0.083449372922808</v>
      </c>
      <c r="AP944" s="25" t="n">
        <v>0.3839099093281645</v>
      </c>
      <c r="AQ944" s="25" t="n">
        <v>-0.4720396314272051</v>
      </c>
    </row>
    <row r="945">
      <c r="A945" s="23">
        <f>Universe!A945</f>
        <v/>
      </c>
      <c r="B945" s="24">
        <f>IF(Universe!W945="","",(Universe!W945-$B$2550)/$C$2550)</f>
        <v/>
      </c>
      <c r="C945" s="24">
        <f>IF(Universe!X945="","",(Universe!X945-$B$2551)/$C$2551)</f>
        <v/>
      </c>
      <c r="D945" s="24">
        <f>IF(Universe!Y945="","",(Universe!Y945-$B$2552)/$C$2552)</f>
        <v/>
      </c>
      <c r="E945" s="24">
        <f>IF(Universe!Z945="","",(Universe!Z945-$B$2553)/$C$2553)</f>
        <v/>
      </c>
      <c r="F945" s="24">
        <f>IF(Universe!AA945="","",(Universe!AA945-$B$2554)/$C$2554)</f>
        <v/>
      </c>
      <c r="G945" s="24">
        <f>IF(Universe!AB945="","",(Universe!AB945-$B$2555)/$C$2555)</f>
        <v/>
      </c>
      <c r="H945" s="24">
        <f>IF(Universe!AC945="","",(Universe!AC945-$B$2556)/$C$2556)</f>
        <v/>
      </c>
      <c r="I945" s="24">
        <f>IF(Universe!AD945="","",(Universe!AD945-$B$2557)/$C$2557)</f>
        <v/>
      </c>
      <c r="J945" s="24">
        <f>IF(Universe!AE945="","",(Universe!AE945-$B$2558)/$C$2558)</f>
        <v/>
      </c>
      <c r="K945" s="24">
        <f>IF(Universe!AF945="","",(Universe!AF945-$B$2559)/$C$2559)</f>
        <v/>
      </c>
      <c r="L945" s="24">
        <f>IF(Universe!AG945="","",(Universe!AG945-$B$2560)/$C$2560)</f>
        <v/>
      </c>
      <c r="M945" s="24">
        <f>IF(Universe!AH945="","",(Universe!AH945-$B$2561)/$C$2561)</f>
        <v/>
      </c>
      <c r="N945" s="24">
        <f>IF(Universe!AI945="","",(Universe!AI945-$B$2562)/$C$2562)</f>
        <v/>
      </c>
      <c r="O945" s="24">
        <f>0.74*IF(B945="",0,B945)+0.16*IF(C945="",0,C945)+0.1*IF(D945="",0,D945)</f>
        <v/>
      </c>
      <c r="P945" s="24">
        <f>0.35*IF(E945="",0,E945)+0.35*IF(F945="",0,F945)+0.3*IF(G945="",0,G945)</f>
        <v/>
      </c>
      <c r="Q945" s="24">
        <f>0.656*IF(I945="",0,I945)+0.344*IF(H945="",0,H945)</f>
        <v/>
      </c>
      <c r="R945" s="24">
        <f>0.338*IF(J945="",0,J945)+0.662*IF(K945="",0,K945)</f>
        <v/>
      </c>
      <c r="S945" s="24">
        <f>0.38*IF(L945="",0,L945)+0.35*IF(M945="",0,M945)+0.27*IF(N945="",0,N945)</f>
        <v/>
      </c>
      <c r="T945" s="24">
        <f>IF(Universe!S945="","",((Universe!S945-$B$2565)/$C$2565)^3)</f>
        <v/>
      </c>
      <c r="U945" s="24">
        <f>IF(Universe!S945="","",(Universe!S945-$B$2565)/$C$2565)</f>
        <v/>
      </c>
      <c r="V945" s="24">
        <f>IF(Universe!T945="","",(Universe!T945-$B$2566)/$C$2566)</f>
        <v/>
      </c>
      <c r="W945" s="24">
        <f>IF(Universe!U945="","",(Universe!U945-$B$2567)/$C$2567)</f>
        <v/>
      </c>
      <c r="X945" s="24">
        <f>IF(O945="","",(O945-$B$2571)/$C$2571)</f>
        <v/>
      </c>
      <c r="Y945" s="24">
        <f>IF(T945="","",(T945-$B$2576)/$C$2576)</f>
        <v/>
      </c>
      <c r="Z945" s="24">
        <f>IF(Universe!V945="","",(Universe!V945-$B$2568)/$C$2568)</f>
        <v/>
      </c>
      <c r="AA945" s="24">
        <f>IF(P945="","",(P945-$B$2572)/$C$2572)</f>
        <v/>
      </c>
      <c r="AB945" s="24">
        <f>IF(Q945="","",(Q945-$B$2573)/$C$2573)</f>
        <v/>
      </c>
      <c r="AC945" s="24">
        <f>IF(R945="","",(R945-$B$2574)/$C$2574)</f>
        <v/>
      </c>
      <c r="AD945" s="24">
        <f>IF(S945="","",(S945-$B$2575)/$C$2575)</f>
        <v/>
      </c>
      <c r="AE945" s="24">
        <f>IF(Y945="","",Y945-(19.12044933116382+16.522174187581257*U945))</f>
        <v/>
      </c>
      <c r="AF945" s="24">
        <f>IF(X945="","",(X945-(-0.27268023098325006+0.47142105304415904*V945+-0.3189264934812436*U945)--5.286111042926227e-16)/0.7994208745952703)</f>
        <v/>
      </c>
      <c r="AG945" s="24">
        <f>IF(AA945="","",(AA945-(0.5248806186338691+-0.064206457956449*U945)-5.43454825424064e-16)/0.9977404048781155)</f>
        <v/>
      </c>
      <c r="AH945" s="25" t="n">
        <v>-3.114621446786324</v>
      </c>
      <c r="AI945" s="25" t="n">
        <v>1.542377668223196</v>
      </c>
      <c r="AJ945" s="25" t="n">
        <v>-1.552792175975091</v>
      </c>
      <c r="AK945" s="25" t="n">
        <v>-0.1818735977596115</v>
      </c>
      <c r="AL945" s="25" t="n">
        <v>2.792725121355327</v>
      </c>
      <c r="AM945" s="25" t="n">
        <v>0.9408496127433628</v>
      </c>
      <c r="AN945" s="25" t="n">
        <v>0.8381258195661058</v>
      </c>
      <c r="AO945" s="25" t="n">
        <v>-0.3187135875518488</v>
      </c>
      <c r="AP945" s="25" t="n">
        <v>0.110494796342849</v>
      </c>
      <c r="AQ945" s="25" t="n">
        <v>-0.0404763555526737</v>
      </c>
    </row>
    <row r="946">
      <c r="A946" s="23">
        <f>Universe!A946</f>
        <v/>
      </c>
      <c r="B946" s="24">
        <f>IF(Universe!W946="","",(Universe!W946-$B$2550)/$C$2550)</f>
        <v/>
      </c>
      <c r="C946" s="24">
        <f>IF(Universe!X946="","",(Universe!X946-$B$2551)/$C$2551)</f>
        <v/>
      </c>
      <c r="D946" s="24">
        <f>IF(Universe!Y946="","",(Universe!Y946-$B$2552)/$C$2552)</f>
        <v/>
      </c>
      <c r="E946" s="24">
        <f>IF(Universe!Z946="","",(Universe!Z946-$B$2553)/$C$2553)</f>
        <v/>
      </c>
      <c r="F946" s="24">
        <f>IF(Universe!AA946="","",(Universe!AA946-$B$2554)/$C$2554)</f>
        <v/>
      </c>
      <c r="G946" s="24">
        <f>IF(Universe!AB946="","",(Universe!AB946-$B$2555)/$C$2555)</f>
        <v/>
      </c>
      <c r="H946" s="24">
        <f>IF(Universe!AC946="","",(Universe!AC946-$B$2556)/$C$2556)</f>
        <v/>
      </c>
      <c r="I946" s="24">
        <f>IF(Universe!AD946="","",(Universe!AD946-$B$2557)/$C$2557)</f>
        <v/>
      </c>
      <c r="J946" s="24">
        <f>IF(Universe!AE946="","",(Universe!AE946-$B$2558)/$C$2558)</f>
        <v/>
      </c>
      <c r="K946" s="24">
        <f>IF(Universe!AF946="","",(Universe!AF946-$B$2559)/$C$2559)</f>
        <v/>
      </c>
      <c r="L946" s="24">
        <f>IF(Universe!AG946="","",(Universe!AG946-$B$2560)/$C$2560)</f>
        <v/>
      </c>
      <c r="M946" s="24">
        <f>IF(Universe!AH946="","",(Universe!AH946-$B$2561)/$C$2561)</f>
        <v/>
      </c>
      <c r="N946" s="24">
        <f>IF(Universe!AI946="","",(Universe!AI946-$B$2562)/$C$2562)</f>
        <v/>
      </c>
      <c r="O946" s="24">
        <f>0.74*IF(B946="",0,B946)+0.16*IF(C946="",0,C946)+0.1*IF(D946="",0,D946)</f>
        <v/>
      </c>
      <c r="P946" s="24">
        <f>0.35*IF(E946="",0,E946)+0.35*IF(F946="",0,F946)+0.3*IF(G946="",0,G946)</f>
        <v/>
      </c>
      <c r="Q946" s="24">
        <f>0.656*IF(I946="",0,I946)+0.344*IF(H946="",0,H946)</f>
        <v/>
      </c>
      <c r="R946" s="24">
        <f>0.338*IF(J946="",0,J946)+0.662*IF(K946="",0,K946)</f>
        <v/>
      </c>
      <c r="S946" s="24">
        <f>0.38*IF(L946="",0,L946)+0.35*IF(M946="",0,M946)+0.27*IF(N946="",0,N946)</f>
        <v/>
      </c>
      <c r="T946" s="24">
        <f>IF(Universe!S946="","",((Universe!S946-$B$2565)/$C$2565)^3)</f>
        <v/>
      </c>
      <c r="U946" s="24">
        <f>IF(Universe!S946="","",(Universe!S946-$B$2565)/$C$2565)</f>
        <v/>
      </c>
      <c r="V946" s="24">
        <f>IF(Universe!T946="","",(Universe!T946-$B$2566)/$C$2566)</f>
        <v/>
      </c>
      <c r="W946" s="24">
        <f>IF(Universe!U946="","",(Universe!U946-$B$2567)/$C$2567)</f>
        <v/>
      </c>
      <c r="X946" s="24">
        <f>IF(O946="","",(O946-$B$2571)/$C$2571)</f>
        <v/>
      </c>
      <c r="Y946" s="24">
        <f>IF(T946="","",(T946-$B$2576)/$C$2576)</f>
        <v/>
      </c>
      <c r="Z946" s="24">
        <f>IF(Universe!V946="","",(Universe!V946-$B$2568)/$C$2568)</f>
        <v/>
      </c>
      <c r="AA946" s="24">
        <f>IF(P946="","",(P946-$B$2572)/$C$2572)</f>
        <v/>
      </c>
      <c r="AB946" s="24">
        <f>IF(Q946="","",(Q946-$B$2573)/$C$2573)</f>
        <v/>
      </c>
      <c r="AC946" s="24">
        <f>IF(R946="","",(R946-$B$2574)/$C$2574)</f>
        <v/>
      </c>
      <c r="AD946" s="24">
        <f>IF(S946="","",(S946-$B$2575)/$C$2575)</f>
        <v/>
      </c>
      <c r="AE946" s="24">
        <f>IF(Y946="","",Y946-(19.12044933116382+16.522174187581257*U946))</f>
        <v/>
      </c>
      <c r="AF946" s="24">
        <f>IF(X946="","",(X946-(-0.27268023098325006+0.47142105304415904*V946+-0.3189264934812436*U946)--5.286111042926227e-16)/0.7994208745952703)</f>
        <v/>
      </c>
      <c r="AG946" s="24">
        <f>IF(AA946="","",(AA946-(0.5248806186338691+-0.064206457956449*U946)-5.43454825424064e-16)/0.9977404048781155)</f>
        <v/>
      </c>
      <c r="AH946" s="25" t="n">
        <v>-1.969587187387261</v>
      </c>
      <c r="AI946" s="25" t="n">
        <v>-0.1965837686418643</v>
      </c>
      <c r="AJ946" s="25" t="n">
        <v>0.1809062321491293</v>
      </c>
      <c r="AK946" s="25" t="n">
        <v>0.0811456250639839</v>
      </c>
      <c r="AL946" s="25" t="n">
        <v>3.260111350427773</v>
      </c>
      <c r="AM946" s="25" t="n">
        <v>-0.0826713991306801</v>
      </c>
      <c r="AN946" s="25" t="n">
        <v>0.0937627991811549</v>
      </c>
      <c r="AO946" s="25" t="n">
        <v>-0.0258381481781518</v>
      </c>
      <c r="AP946" s="25" t="n">
        <v>0.173223949613675</v>
      </c>
      <c r="AQ946" s="25" t="n">
        <v>-0.3125074944466159</v>
      </c>
    </row>
    <row r="947">
      <c r="A947" s="23">
        <f>Universe!A947</f>
        <v/>
      </c>
      <c r="B947" s="24">
        <f>IF(Universe!W947="","",(Universe!W947-$B$2550)/$C$2550)</f>
        <v/>
      </c>
      <c r="C947" s="24">
        <f>IF(Universe!X947="","",(Universe!X947-$B$2551)/$C$2551)</f>
        <v/>
      </c>
      <c r="D947" s="24">
        <f>IF(Universe!Y947="","",(Universe!Y947-$B$2552)/$C$2552)</f>
        <v/>
      </c>
      <c r="E947" s="24">
        <f>IF(Universe!Z947="","",(Universe!Z947-$B$2553)/$C$2553)</f>
        <v/>
      </c>
      <c r="F947" s="24">
        <f>IF(Universe!AA947="","",(Universe!AA947-$B$2554)/$C$2554)</f>
        <v/>
      </c>
      <c r="G947" s="24">
        <f>IF(Universe!AB947="","",(Universe!AB947-$B$2555)/$C$2555)</f>
        <v/>
      </c>
      <c r="H947" s="24">
        <f>IF(Universe!AC947="","",(Universe!AC947-$B$2556)/$C$2556)</f>
        <v/>
      </c>
      <c r="I947" s="24">
        <f>IF(Universe!AD947="","",(Universe!AD947-$B$2557)/$C$2557)</f>
        <v/>
      </c>
      <c r="J947" s="24">
        <f>IF(Universe!AE947="","",(Universe!AE947-$B$2558)/$C$2558)</f>
        <v/>
      </c>
      <c r="K947" s="24">
        <f>IF(Universe!AF947="","",(Universe!AF947-$B$2559)/$C$2559)</f>
        <v/>
      </c>
      <c r="L947" s="24">
        <f>IF(Universe!AG947="","",(Universe!AG947-$B$2560)/$C$2560)</f>
        <v/>
      </c>
      <c r="M947" s="24">
        <f>IF(Universe!AH947="","",(Universe!AH947-$B$2561)/$C$2561)</f>
        <v/>
      </c>
      <c r="N947" s="24">
        <f>IF(Universe!AI947="","",(Universe!AI947-$B$2562)/$C$2562)</f>
        <v/>
      </c>
      <c r="O947" s="24">
        <f>0.74*IF(B947="",0,B947)+0.16*IF(C947="",0,C947)+0.1*IF(D947="",0,D947)</f>
        <v/>
      </c>
      <c r="P947" s="24">
        <f>0.35*IF(E947="",0,E947)+0.35*IF(F947="",0,F947)+0.3*IF(G947="",0,G947)</f>
        <v/>
      </c>
      <c r="Q947" s="24">
        <f>0.656*IF(I947="",0,I947)+0.344*IF(H947="",0,H947)</f>
        <v/>
      </c>
      <c r="R947" s="24">
        <f>0.338*IF(J947="",0,J947)+0.662*IF(K947="",0,K947)</f>
        <v/>
      </c>
      <c r="S947" s="24">
        <f>0.38*IF(L947="",0,L947)+0.35*IF(M947="",0,M947)+0.27*IF(N947="",0,N947)</f>
        <v/>
      </c>
      <c r="T947" s="24">
        <f>IF(Universe!S947="","",((Universe!S947-$B$2565)/$C$2565)^3)</f>
        <v/>
      </c>
      <c r="U947" s="24">
        <f>IF(Universe!S947="","",(Universe!S947-$B$2565)/$C$2565)</f>
        <v/>
      </c>
      <c r="V947" s="24">
        <f>IF(Universe!T947="","",(Universe!T947-$B$2566)/$C$2566)</f>
        <v/>
      </c>
      <c r="W947" s="24">
        <f>IF(Universe!U947="","",(Universe!U947-$B$2567)/$C$2567)</f>
        <v/>
      </c>
      <c r="X947" s="24">
        <f>IF(O947="","",(O947-$B$2571)/$C$2571)</f>
        <v/>
      </c>
      <c r="Y947" s="24">
        <f>IF(T947="","",(T947-$B$2576)/$C$2576)</f>
        <v/>
      </c>
      <c r="Z947" s="24">
        <f>IF(Universe!V947="","",(Universe!V947-$B$2568)/$C$2568)</f>
        <v/>
      </c>
      <c r="AA947" s="24">
        <f>IF(P947="","",(P947-$B$2572)/$C$2572)</f>
        <v/>
      </c>
      <c r="AB947" s="24">
        <f>IF(Q947="","",(Q947-$B$2573)/$C$2573)</f>
        <v/>
      </c>
      <c r="AC947" s="24">
        <f>IF(R947="","",(R947-$B$2574)/$C$2574)</f>
        <v/>
      </c>
      <c r="AD947" s="24">
        <f>IF(S947="","",(S947-$B$2575)/$C$2575)</f>
        <v/>
      </c>
      <c r="AE947" s="24">
        <f>IF(Y947="","",Y947-(19.12044933116382+16.522174187581257*U947))</f>
        <v/>
      </c>
      <c r="AF947" s="24">
        <f>IF(X947="","",(X947-(-0.27268023098325006+0.47142105304415904*V947+-0.3189264934812436*U947)--5.286111042926227e-16)/0.7994208745952703)</f>
        <v/>
      </c>
      <c r="AG947" s="24">
        <f>IF(AA947="","",(AA947-(0.5248806186338691+-0.064206457956449*U947)-5.43454825424064e-16)/0.9977404048781155)</f>
        <v/>
      </c>
      <c r="AH947" s="25" t="n">
        <v>-3.143706565243733</v>
      </c>
      <c r="AI947" s="25" t="n">
        <v>-0.6684989800203347</v>
      </c>
      <c r="AJ947" s="25" t="n">
        <v>-0.4622151412995508</v>
      </c>
      <c r="AK947" s="25" t="n">
        <v>-0.6824013705679315</v>
      </c>
      <c r="AL947" s="25" t="n">
        <v>2.744927610964582</v>
      </c>
      <c r="AM947" s="25" t="n">
        <v>1.219484663454408</v>
      </c>
      <c r="AN947" s="25" t="n">
        <v>-1.423916039137794</v>
      </c>
      <c r="AO947" s="25" t="n">
        <v>0.125806376594328</v>
      </c>
      <c r="AP947" s="25" t="n">
        <v>-0.0463136097165932</v>
      </c>
      <c r="AQ947" s="25" t="n">
        <v>-0.5968808803530601</v>
      </c>
    </row>
    <row r="948">
      <c r="A948" s="23">
        <f>Universe!A948</f>
        <v/>
      </c>
      <c r="B948" s="24">
        <f>IF(Universe!W948="","",(Universe!W948-$B$2550)/$C$2550)</f>
        <v/>
      </c>
      <c r="C948" s="24">
        <f>IF(Universe!X948="","",(Universe!X948-$B$2551)/$C$2551)</f>
        <v/>
      </c>
      <c r="D948" s="24">
        <f>IF(Universe!Y948="","",(Universe!Y948-$B$2552)/$C$2552)</f>
        <v/>
      </c>
      <c r="E948" s="24">
        <f>IF(Universe!Z948="","",(Universe!Z948-$B$2553)/$C$2553)</f>
        <v/>
      </c>
      <c r="F948" s="24">
        <f>IF(Universe!AA948="","",(Universe!AA948-$B$2554)/$C$2554)</f>
        <v/>
      </c>
      <c r="G948" s="24">
        <f>IF(Universe!AB948="","",(Universe!AB948-$B$2555)/$C$2555)</f>
        <v/>
      </c>
      <c r="H948" s="24">
        <f>IF(Universe!AC948="","",(Universe!AC948-$B$2556)/$C$2556)</f>
        <v/>
      </c>
      <c r="I948" s="24">
        <f>IF(Universe!AD948="","",(Universe!AD948-$B$2557)/$C$2557)</f>
        <v/>
      </c>
      <c r="J948" s="24">
        <f>IF(Universe!AE948="","",(Universe!AE948-$B$2558)/$C$2558)</f>
        <v/>
      </c>
      <c r="K948" s="24">
        <f>IF(Universe!AF948="","",(Universe!AF948-$B$2559)/$C$2559)</f>
        <v/>
      </c>
      <c r="L948" s="24">
        <f>IF(Universe!AG948="","",(Universe!AG948-$B$2560)/$C$2560)</f>
        <v/>
      </c>
      <c r="M948" s="24">
        <f>IF(Universe!AH948="","",(Universe!AH948-$B$2561)/$C$2561)</f>
        <v/>
      </c>
      <c r="N948" s="24">
        <f>IF(Universe!AI948="","",(Universe!AI948-$B$2562)/$C$2562)</f>
        <v/>
      </c>
      <c r="O948" s="24">
        <f>0.74*IF(B948="",0,B948)+0.16*IF(C948="",0,C948)+0.1*IF(D948="",0,D948)</f>
        <v/>
      </c>
      <c r="P948" s="24">
        <f>0.35*IF(E948="",0,E948)+0.35*IF(F948="",0,F948)+0.3*IF(G948="",0,G948)</f>
        <v/>
      </c>
      <c r="Q948" s="24">
        <f>0.656*IF(I948="",0,I948)+0.344*IF(H948="",0,H948)</f>
        <v/>
      </c>
      <c r="R948" s="24">
        <f>0.338*IF(J948="",0,J948)+0.662*IF(K948="",0,K948)</f>
        <v/>
      </c>
      <c r="S948" s="24">
        <f>0.38*IF(L948="",0,L948)+0.35*IF(M948="",0,M948)+0.27*IF(N948="",0,N948)</f>
        <v/>
      </c>
      <c r="T948" s="24">
        <f>IF(Universe!S948="","",((Universe!S948-$B$2565)/$C$2565)^3)</f>
        <v/>
      </c>
      <c r="U948" s="24">
        <f>IF(Universe!S948="","",(Universe!S948-$B$2565)/$C$2565)</f>
        <v/>
      </c>
      <c r="V948" s="24">
        <f>IF(Universe!T948="","",(Universe!T948-$B$2566)/$C$2566)</f>
        <v/>
      </c>
      <c r="W948" s="24">
        <f>IF(Universe!U948="","",(Universe!U948-$B$2567)/$C$2567)</f>
        <v/>
      </c>
      <c r="X948" s="24">
        <f>IF(O948="","",(O948-$B$2571)/$C$2571)</f>
        <v/>
      </c>
      <c r="Y948" s="24">
        <f>IF(T948="","",(T948-$B$2576)/$C$2576)</f>
        <v/>
      </c>
      <c r="Z948" s="24">
        <f>IF(Universe!V948="","",(Universe!V948-$B$2568)/$C$2568)</f>
        <v/>
      </c>
      <c r="AA948" s="24">
        <f>IF(P948="","",(P948-$B$2572)/$C$2572)</f>
        <v/>
      </c>
      <c r="AB948" s="24">
        <f>IF(Q948="","",(Q948-$B$2573)/$C$2573)</f>
        <v/>
      </c>
      <c r="AC948" s="24">
        <f>IF(R948="","",(R948-$B$2574)/$C$2574)</f>
        <v/>
      </c>
      <c r="AD948" s="24">
        <f>IF(S948="","",(S948-$B$2575)/$C$2575)</f>
        <v/>
      </c>
      <c r="AE948" s="24">
        <f>IF(Y948="","",Y948-(19.12044933116382+16.522174187581257*U948))</f>
        <v/>
      </c>
      <c r="AF948" s="24">
        <f>IF(X948="","",(X948-(-0.27268023098325006+0.47142105304415904*V948+-0.3189264934812436*U948)--5.286111042926227e-16)/0.7994208745952703)</f>
        <v/>
      </c>
      <c r="AG948" s="24">
        <f>IF(AA948="","",(AA948-(0.5248806186338691+-0.064206457956449*U948)-5.43454825424064e-16)/0.9977404048781155)</f>
        <v/>
      </c>
      <c r="AH948" s="25" t="n">
        <v>-1.599501844348408</v>
      </c>
      <c r="AI948" s="25" t="n">
        <v>1.680546653825161</v>
      </c>
      <c r="AJ948" s="25" t="n">
        <v>-0.07998041449494731</v>
      </c>
      <c r="AK948" s="25" t="n">
        <v>0.7102442495534191</v>
      </c>
      <c r="AL948" s="25" t="n">
        <v>2.931998801244794</v>
      </c>
      <c r="AM948" s="25" t="n">
        <v>-0.2976694905610047</v>
      </c>
      <c r="AN948" s="25" t="n">
        <v>0.6946011692940214</v>
      </c>
      <c r="AO948" s="25" t="n">
        <v>0.0155733234424131</v>
      </c>
      <c r="AP948" s="25" t="n">
        <v>1.60572880217924</v>
      </c>
      <c r="AQ948" s="25" t="n">
        <v>2.96617460803847</v>
      </c>
    </row>
    <row r="949">
      <c r="A949" s="23">
        <f>Universe!A949</f>
        <v/>
      </c>
      <c r="B949" s="24">
        <f>IF(Universe!W949="","",(Universe!W949-$B$2550)/$C$2550)</f>
        <v/>
      </c>
      <c r="C949" s="24">
        <f>IF(Universe!X949="","",(Universe!X949-$B$2551)/$C$2551)</f>
        <v/>
      </c>
      <c r="D949" s="24">
        <f>IF(Universe!Y949="","",(Universe!Y949-$B$2552)/$C$2552)</f>
        <v/>
      </c>
      <c r="E949" s="24">
        <f>IF(Universe!Z949="","",(Universe!Z949-$B$2553)/$C$2553)</f>
        <v/>
      </c>
      <c r="F949" s="24">
        <f>IF(Universe!AA949="","",(Universe!AA949-$B$2554)/$C$2554)</f>
        <v/>
      </c>
      <c r="G949" s="24">
        <f>IF(Universe!AB949="","",(Universe!AB949-$B$2555)/$C$2555)</f>
        <v/>
      </c>
      <c r="H949" s="24">
        <f>IF(Universe!AC949="","",(Universe!AC949-$B$2556)/$C$2556)</f>
        <v/>
      </c>
      <c r="I949" s="24">
        <f>IF(Universe!AD949="","",(Universe!AD949-$B$2557)/$C$2557)</f>
        <v/>
      </c>
      <c r="J949" s="24">
        <f>IF(Universe!AE949="","",(Universe!AE949-$B$2558)/$C$2558)</f>
        <v/>
      </c>
      <c r="K949" s="24">
        <f>IF(Universe!AF949="","",(Universe!AF949-$B$2559)/$C$2559)</f>
        <v/>
      </c>
      <c r="L949" s="24">
        <f>IF(Universe!AG949="","",(Universe!AG949-$B$2560)/$C$2560)</f>
        <v/>
      </c>
      <c r="M949" s="24">
        <f>IF(Universe!AH949="","",(Universe!AH949-$B$2561)/$C$2561)</f>
        <v/>
      </c>
      <c r="N949" s="24">
        <f>IF(Universe!AI949="","",(Universe!AI949-$B$2562)/$C$2562)</f>
        <v/>
      </c>
      <c r="O949" s="24">
        <f>0.74*IF(B949="",0,B949)+0.16*IF(C949="",0,C949)+0.1*IF(D949="",0,D949)</f>
        <v/>
      </c>
      <c r="P949" s="24">
        <f>0.35*IF(E949="",0,E949)+0.35*IF(F949="",0,F949)+0.3*IF(G949="",0,G949)</f>
        <v/>
      </c>
      <c r="Q949" s="24">
        <f>0.656*IF(I949="",0,I949)+0.344*IF(H949="",0,H949)</f>
        <v/>
      </c>
      <c r="R949" s="24">
        <f>0.338*IF(J949="",0,J949)+0.662*IF(K949="",0,K949)</f>
        <v/>
      </c>
      <c r="S949" s="24">
        <f>0.38*IF(L949="",0,L949)+0.35*IF(M949="",0,M949)+0.27*IF(N949="",0,N949)</f>
        <v/>
      </c>
      <c r="T949" s="24">
        <f>IF(Universe!S949="","",((Universe!S949-$B$2565)/$C$2565)^3)</f>
        <v/>
      </c>
      <c r="U949" s="24">
        <f>IF(Universe!S949="","",(Universe!S949-$B$2565)/$C$2565)</f>
        <v/>
      </c>
      <c r="V949" s="24">
        <f>IF(Universe!T949="","",(Universe!T949-$B$2566)/$C$2566)</f>
        <v/>
      </c>
      <c r="W949" s="24">
        <f>IF(Universe!U949="","",(Universe!U949-$B$2567)/$C$2567)</f>
        <v/>
      </c>
      <c r="X949" s="24">
        <f>IF(O949="","",(O949-$B$2571)/$C$2571)</f>
        <v/>
      </c>
      <c r="Y949" s="24">
        <f>IF(T949="","",(T949-$B$2576)/$C$2576)</f>
        <v/>
      </c>
      <c r="Z949" s="24">
        <f>IF(Universe!V949="","",(Universe!V949-$B$2568)/$C$2568)</f>
        <v/>
      </c>
      <c r="AA949" s="24">
        <f>IF(P949="","",(P949-$B$2572)/$C$2572)</f>
        <v/>
      </c>
      <c r="AB949" s="24">
        <f>IF(Q949="","",(Q949-$B$2573)/$C$2573)</f>
        <v/>
      </c>
      <c r="AC949" s="24">
        <f>IF(R949="","",(R949-$B$2574)/$C$2574)</f>
        <v/>
      </c>
      <c r="AD949" s="24">
        <f>IF(S949="","",(S949-$B$2575)/$C$2575)</f>
        <v/>
      </c>
      <c r="AE949" s="24">
        <f>IF(Y949="","",Y949-(19.12044933116382+16.522174187581257*U949))</f>
        <v/>
      </c>
      <c r="AF949" s="24">
        <f>IF(X949="","",(X949-(-0.27268023098325006+0.47142105304415904*V949+-0.3189264934812436*U949)--5.286111042926227e-16)/0.7994208745952703)</f>
        <v/>
      </c>
      <c r="AG949" s="24">
        <f>IF(AA949="","",(AA949-(0.5248806186338691+-0.064206457956449*U949)-5.43454825424064e-16)/0.9977404048781155)</f>
        <v/>
      </c>
      <c r="AH949" s="25" t="n">
        <v>-2.317870822404528</v>
      </c>
      <c r="AI949" s="25" t="n">
        <v>-0.3754964724144551</v>
      </c>
      <c r="AJ949" s="25" t="n">
        <v>0.3143261819222513</v>
      </c>
      <c r="AK949" s="25" t="n">
        <v>-0.2635201317039799</v>
      </c>
      <c r="AL949" s="25" t="n">
        <v>3.380573130130642</v>
      </c>
      <c r="AM949" s="25" t="n">
        <v>-0.2289263077571642</v>
      </c>
      <c r="AN949" s="25" t="n">
        <v>-0.1609172068878266</v>
      </c>
      <c r="AO949" s="25" t="n">
        <v>0.1532607404117151</v>
      </c>
      <c r="AP949" s="25" t="n">
        <v>-0.1249180797013052</v>
      </c>
      <c r="AQ949" s="25" t="n">
        <v>0.9348864273277168</v>
      </c>
    </row>
    <row r="950">
      <c r="A950" s="23">
        <f>Universe!A950</f>
        <v/>
      </c>
      <c r="B950" s="24">
        <f>IF(Universe!W950="","",(Universe!W950-$B$2550)/$C$2550)</f>
        <v/>
      </c>
      <c r="C950" s="24">
        <f>IF(Universe!X950="","",(Universe!X950-$B$2551)/$C$2551)</f>
        <v/>
      </c>
      <c r="D950" s="24">
        <f>IF(Universe!Y950="","",(Universe!Y950-$B$2552)/$C$2552)</f>
        <v/>
      </c>
      <c r="E950" s="24">
        <f>IF(Universe!Z950="","",(Universe!Z950-$B$2553)/$C$2553)</f>
        <v/>
      </c>
      <c r="F950" s="24">
        <f>IF(Universe!AA950="","",(Universe!AA950-$B$2554)/$C$2554)</f>
        <v/>
      </c>
      <c r="G950" s="24">
        <f>IF(Universe!AB950="","",(Universe!AB950-$B$2555)/$C$2555)</f>
        <v/>
      </c>
      <c r="H950" s="24">
        <f>IF(Universe!AC950="","",(Universe!AC950-$B$2556)/$C$2556)</f>
        <v/>
      </c>
      <c r="I950" s="24">
        <f>IF(Universe!AD950="","",(Universe!AD950-$B$2557)/$C$2557)</f>
        <v/>
      </c>
      <c r="J950" s="24">
        <f>IF(Universe!AE950="","",(Universe!AE950-$B$2558)/$C$2558)</f>
        <v/>
      </c>
      <c r="K950" s="24">
        <f>IF(Universe!AF950="","",(Universe!AF950-$B$2559)/$C$2559)</f>
        <v/>
      </c>
      <c r="L950" s="24">
        <f>IF(Universe!AG950="","",(Universe!AG950-$B$2560)/$C$2560)</f>
        <v/>
      </c>
      <c r="M950" s="24">
        <f>IF(Universe!AH950="","",(Universe!AH950-$B$2561)/$C$2561)</f>
        <v/>
      </c>
      <c r="N950" s="24">
        <f>IF(Universe!AI950="","",(Universe!AI950-$B$2562)/$C$2562)</f>
        <v/>
      </c>
      <c r="O950" s="24">
        <f>0.74*IF(B950="",0,B950)+0.16*IF(C950="",0,C950)+0.1*IF(D950="",0,D950)</f>
        <v/>
      </c>
      <c r="P950" s="24">
        <f>0.35*IF(E950="",0,E950)+0.35*IF(F950="",0,F950)+0.3*IF(G950="",0,G950)</f>
        <v/>
      </c>
      <c r="Q950" s="24">
        <f>0.656*IF(I950="",0,I950)+0.344*IF(H950="",0,H950)</f>
        <v/>
      </c>
      <c r="R950" s="24">
        <f>0.338*IF(J950="",0,J950)+0.662*IF(K950="",0,K950)</f>
        <v/>
      </c>
      <c r="S950" s="24">
        <f>0.38*IF(L950="",0,L950)+0.35*IF(M950="",0,M950)+0.27*IF(N950="",0,N950)</f>
        <v/>
      </c>
      <c r="T950" s="24">
        <f>IF(Universe!S950="","",((Universe!S950-$B$2565)/$C$2565)^3)</f>
        <v/>
      </c>
      <c r="U950" s="24">
        <f>IF(Universe!S950="","",(Universe!S950-$B$2565)/$C$2565)</f>
        <v/>
      </c>
      <c r="V950" s="24">
        <f>IF(Universe!T950="","",(Universe!T950-$B$2566)/$C$2566)</f>
        <v/>
      </c>
      <c r="W950" s="24">
        <f>IF(Universe!U950="","",(Universe!U950-$B$2567)/$C$2567)</f>
        <v/>
      </c>
      <c r="X950" s="24">
        <f>IF(O950="","",(O950-$B$2571)/$C$2571)</f>
        <v/>
      </c>
      <c r="Y950" s="24">
        <f>IF(T950="","",(T950-$B$2576)/$C$2576)</f>
        <v/>
      </c>
      <c r="Z950" s="24">
        <f>IF(Universe!V950="","",(Universe!V950-$B$2568)/$C$2568)</f>
        <v/>
      </c>
      <c r="AA950" s="24">
        <f>IF(P950="","",(P950-$B$2572)/$C$2572)</f>
        <v/>
      </c>
      <c r="AB950" s="24">
        <f>IF(Q950="","",(Q950-$B$2573)/$C$2573)</f>
        <v/>
      </c>
      <c r="AC950" s="24">
        <f>IF(R950="","",(R950-$B$2574)/$C$2574)</f>
        <v/>
      </c>
      <c r="AD950" s="24">
        <f>IF(S950="","",(S950-$B$2575)/$C$2575)</f>
        <v/>
      </c>
      <c r="AE950" s="24">
        <f>IF(Y950="","",Y950-(19.12044933116382+16.522174187581257*U950))</f>
        <v/>
      </c>
      <c r="AF950" s="24">
        <f>IF(X950="","",(X950-(-0.27268023098325006+0.47142105304415904*V950+-0.3189264934812436*U950)--5.286111042926227e-16)/0.7994208745952703)</f>
        <v/>
      </c>
      <c r="AG950" s="24">
        <f>IF(AA950="","",(AA950-(0.5248806186338691+-0.064206457956449*U950)-5.43454825424064e-16)/0.9977404048781155)</f>
        <v/>
      </c>
      <c r="AH950" s="25" t="n">
        <v>-1.631827660368026</v>
      </c>
      <c r="AI950" s="25" t="n">
        <v>0.6110184273109485</v>
      </c>
      <c r="AJ950" s="25" t="n">
        <v>0.3117802493749835</v>
      </c>
      <c r="AK950" s="25" t="n">
        <v>-0.3451062909221481</v>
      </c>
      <c r="AL950" s="25" t="n">
        <v>2.96791890734708</v>
      </c>
      <c r="AM950" s="25" t="n">
        <v>0.0176870017366677</v>
      </c>
      <c r="AN950" s="25" t="n">
        <v>0.0376243524526325</v>
      </c>
      <c r="AO950" s="25" t="n">
        <v>0.1115878986003365</v>
      </c>
      <c r="AP950" s="25" t="n">
        <v>0.8119509875524327</v>
      </c>
      <c r="AQ950" s="25" t="n">
        <v>-0.3118511833276639</v>
      </c>
    </row>
    <row r="951">
      <c r="A951" s="23">
        <f>Universe!A951</f>
        <v/>
      </c>
      <c r="B951" s="24">
        <f>IF(Universe!W951="","",(Universe!W951-$B$2550)/$C$2550)</f>
        <v/>
      </c>
      <c r="C951" s="24">
        <f>IF(Universe!X951="","",(Universe!X951-$B$2551)/$C$2551)</f>
        <v/>
      </c>
      <c r="D951" s="24">
        <f>IF(Universe!Y951="","",(Universe!Y951-$B$2552)/$C$2552)</f>
        <v/>
      </c>
      <c r="E951" s="24">
        <f>IF(Universe!Z951="","",(Universe!Z951-$B$2553)/$C$2553)</f>
        <v/>
      </c>
      <c r="F951" s="24">
        <f>IF(Universe!AA951="","",(Universe!AA951-$B$2554)/$C$2554)</f>
        <v/>
      </c>
      <c r="G951" s="24">
        <f>IF(Universe!AB951="","",(Universe!AB951-$B$2555)/$C$2555)</f>
        <v/>
      </c>
      <c r="H951" s="24">
        <f>IF(Universe!AC951="","",(Universe!AC951-$B$2556)/$C$2556)</f>
        <v/>
      </c>
      <c r="I951" s="24">
        <f>IF(Universe!AD951="","",(Universe!AD951-$B$2557)/$C$2557)</f>
        <v/>
      </c>
      <c r="J951" s="24">
        <f>IF(Universe!AE951="","",(Universe!AE951-$B$2558)/$C$2558)</f>
        <v/>
      </c>
      <c r="K951" s="24">
        <f>IF(Universe!AF951="","",(Universe!AF951-$B$2559)/$C$2559)</f>
        <v/>
      </c>
      <c r="L951" s="24">
        <f>IF(Universe!AG951="","",(Universe!AG951-$B$2560)/$C$2560)</f>
        <v/>
      </c>
      <c r="M951" s="24">
        <f>IF(Universe!AH951="","",(Universe!AH951-$B$2561)/$C$2561)</f>
        <v/>
      </c>
      <c r="N951" s="24">
        <f>IF(Universe!AI951="","",(Universe!AI951-$B$2562)/$C$2562)</f>
        <v/>
      </c>
      <c r="O951" s="24">
        <f>0.74*IF(B951="",0,B951)+0.16*IF(C951="",0,C951)+0.1*IF(D951="",0,D951)</f>
        <v/>
      </c>
      <c r="P951" s="24">
        <f>0.35*IF(E951="",0,E951)+0.35*IF(F951="",0,F951)+0.3*IF(G951="",0,G951)</f>
        <v/>
      </c>
      <c r="Q951" s="24">
        <f>0.656*IF(I951="",0,I951)+0.344*IF(H951="",0,H951)</f>
        <v/>
      </c>
      <c r="R951" s="24">
        <f>0.338*IF(J951="",0,J951)+0.662*IF(K951="",0,K951)</f>
        <v/>
      </c>
      <c r="S951" s="24">
        <f>0.38*IF(L951="",0,L951)+0.35*IF(M951="",0,M951)+0.27*IF(N951="",0,N951)</f>
        <v/>
      </c>
      <c r="T951" s="24">
        <f>IF(Universe!S951="","",((Universe!S951-$B$2565)/$C$2565)^3)</f>
        <v/>
      </c>
      <c r="U951" s="24">
        <f>IF(Universe!S951="","",(Universe!S951-$B$2565)/$C$2565)</f>
        <v/>
      </c>
      <c r="V951" s="24">
        <f>IF(Universe!T951="","",(Universe!T951-$B$2566)/$C$2566)</f>
        <v/>
      </c>
      <c r="W951" s="24">
        <f>IF(Universe!U951="","",(Universe!U951-$B$2567)/$C$2567)</f>
        <v/>
      </c>
      <c r="X951" s="24">
        <f>IF(O951="","",(O951-$B$2571)/$C$2571)</f>
        <v/>
      </c>
      <c r="Y951" s="24">
        <f>IF(T951="","",(T951-$B$2576)/$C$2576)</f>
        <v/>
      </c>
      <c r="Z951" s="24">
        <f>IF(Universe!V951="","",(Universe!V951-$B$2568)/$C$2568)</f>
        <v/>
      </c>
      <c r="AA951" s="24">
        <f>IF(P951="","",(P951-$B$2572)/$C$2572)</f>
        <v/>
      </c>
      <c r="AB951" s="24">
        <f>IF(Q951="","",(Q951-$B$2573)/$C$2573)</f>
        <v/>
      </c>
      <c r="AC951" s="24">
        <f>IF(R951="","",(R951-$B$2574)/$C$2574)</f>
        <v/>
      </c>
      <c r="AD951" s="24">
        <f>IF(S951="","",(S951-$B$2575)/$C$2575)</f>
        <v/>
      </c>
      <c r="AE951" s="24">
        <f>IF(Y951="","",Y951-(19.12044933116382+16.522174187581257*U951))</f>
        <v/>
      </c>
      <c r="AF951" s="24">
        <f>IF(X951="","",(X951-(-0.27268023098325006+0.47142105304415904*V951+-0.3189264934812436*U951)--5.286111042926227e-16)/0.7994208745952703)</f>
        <v/>
      </c>
      <c r="AG951" s="24">
        <f>IF(AA951="","",(AA951-(0.5248806186338691+-0.064206457956449*U951)-5.43454825424064e-16)/0.9977404048781155)</f>
        <v/>
      </c>
      <c r="AH951" s="25" t="n">
        <v>-0.8071814568668839</v>
      </c>
      <c r="AI951" s="25" t="n">
        <v>0.3682883137302352</v>
      </c>
      <c r="AJ951" s="25" t="n">
        <v>0.1700622337904363</v>
      </c>
      <c r="AK951" s="25" t="n">
        <v>0.8134584907859594</v>
      </c>
      <c r="AL951" s="25" t="n">
        <v>1.714201492509682</v>
      </c>
      <c r="AM951" s="25" t="n">
        <v>-0.2632851823873879</v>
      </c>
      <c r="AN951" s="25" t="n">
        <v>-0.2129711714999242</v>
      </c>
      <c r="AO951" s="25" t="n">
        <v>-0.0401329171167987</v>
      </c>
      <c r="AP951" s="25" t="n">
        <v>0.4259826929014702</v>
      </c>
      <c r="AQ951" s="25" t="n">
        <v>-0.4353765337154274</v>
      </c>
    </row>
    <row r="952">
      <c r="A952" s="23">
        <f>Universe!A952</f>
        <v/>
      </c>
      <c r="B952" s="24">
        <f>IF(Universe!W952="","",(Universe!W952-$B$2550)/$C$2550)</f>
        <v/>
      </c>
      <c r="C952" s="24">
        <f>IF(Universe!X952="","",(Universe!X952-$B$2551)/$C$2551)</f>
        <v/>
      </c>
      <c r="D952" s="24">
        <f>IF(Universe!Y952="","",(Universe!Y952-$B$2552)/$C$2552)</f>
        <v/>
      </c>
      <c r="E952" s="24">
        <f>IF(Universe!Z952="","",(Universe!Z952-$B$2553)/$C$2553)</f>
        <v/>
      </c>
      <c r="F952" s="24">
        <f>IF(Universe!AA952="","",(Universe!AA952-$B$2554)/$C$2554)</f>
        <v/>
      </c>
      <c r="G952" s="24">
        <f>IF(Universe!AB952="","",(Universe!AB952-$B$2555)/$C$2555)</f>
        <v/>
      </c>
      <c r="H952" s="24">
        <f>IF(Universe!AC952="","",(Universe!AC952-$B$2556)/$C$2556)</f>
        <v/>
      </c>
      <c r="I952" s="24">
        <f>IF(Universe!AD952="","",(Universe!AD952-$B$2557)/$C$2557)</f>
        <v/>
      </c>
      <c r="J952" s="24">
        <f>IF(Universe!AE952="","",(Universe!AE952-$B$2558)/$C$2558)</f>
        <v/>
      </c>
      <c r="K952" s="24">
        <f>IF(Universe!AF952="","",(Universe!AF952-$B$2559)/$C$2559)</f>
        <v/>
      </c>
      <c r="L952" s="24">
        <f>IF(Universe!AG952="","",(Universe!AG952-$B$2560)/$C$2560)</f>
        <v/>
      </c>
      <c r="M952" s="24">
        <f>IF(Universe!AH952="","",(Universe!AH952-$B$2561)/$C$2561)</f>
        <v/>
      </c>
      <c r="N952" s="24">
        <f>IF(Universe!AI952="","",(Universe!AI952-$B$2562)/$C$2562)</f>
        <v/>
      </c>
      <c r="O952" s="24">
        <f>0.74*IF(B952="",0,B952)+0.16*IF(C952="",0,C952)+0.1*IF(D952="",0,D952)</f>
        <v/>
      </c>
      <c r="P952" s="24">
        <f>0.35*IF(E952="",0,E952)+0.35*IF(F952="",0,F952)+0.3*IF(G952="",0,G952)</f>
        <v/>
      </c>
      <c r="Q952" s="24">
        <f>0.656*IF(I952="",0,I952)+0.344*IF(H952="",0,H952)</f>
        <v/>
      </c>
      <c r="R952" s="24">
        <f>0.338*IF(J952="",0,J952)+0.662*IF(K952="",0,K952)</f>
        <v/>
      </c>
      <c r="S952" s="24">
        <f>0.38*IF(L952="",0,L952)+0.35*IF(M952="",0,M952)+0.27*IF(N952="",0,N952)</f>
        <v/>
      </c>
      <c r="T952" s="24">
        <f>IF(Universe!S952="","",((Universe!S952-$B$2565)/$C$2565)^3)</f>
        <v/>
      </c>
      <c r="U952" s="24">
        <f>IF(Universe!S952="","",(Universe!S952-$B$2565)/$C$2565)</f>
        <v/>
      </c>
      <c r="V952" s="24">
        <f>IF(Universe!T952="","",(Universe!T952-$B$2566)/$C$2566)</f>
        <v/>
      </c>
      <c r="W952" s="24">
        <f>IF(Universe!U952="","",(Universe!U952-$B$2567)/$C$2567)</f>
        <v/>
      </c>
      <c r="X952" s="24">
        <f>IF(O952="","",(O952-$B$2571)/$C$2571)</f>
        <v/>
      </c>
      <c r="Y952" s="24">
        <f>IF(T952="","",(T952-$B$2576)/$C$2576)</f>
        <v/>
      </c>
      <c r="Z952" s="24">
        <f>IF(Universe!V952="","",(Universe!V952-$B$2568)/$C$2568)</f>
        <v/>
      </c>
      <c r="AA952" s="24">
        <f>IF(P952="","",(P952-$B$2572)/$C$2572)</f>
        <v/>
      </c>
      <c r="AB952" s="24">
        <f>IF(Q952="","",(Q952-$B$2573)/$C$2573)</f>
        <v/>
      </c>
      <c r="AC952" s="24">
        <f>IF(R952="","",(R952-$B$2574)/$C$2574)</f>
        <v/>
      </c>
      <c r="AD952" s="24">
        <f>IF(S952="","",(S952-$B$2575)/$C$2575)</f>
        <v/>
      </c>
      <c r="AE952" s="24">
        <f>IF(Y952="","",Y952-(19.12044933116382+16.522174187581257*U952))</f>
        <v/>
      </c>
      <c r="AF952" s="24">
        <f>IF(X952="","",(X952-(-0.27268023098325006+0.47142105304415904*V952+-0.3189264934812436*U952)--5.286111042926227e-16)/0.7994208745952703)</f>
        <v/>
      </c>
      <c r="AG952" s="24">
        <f>IF(AA952="","",(AA952-(0.5248806186338691+-0.064206457956449*U952)-5.43454825424064e-16)/0.9977404048781155)</f>
        <v/>
      </c>
      <c r="AH952" s="25" t="n">
        <v>-3.345936127445109</v>
      </c>
      <c r="AI952" s="25" t="n">
        <v>1.858099218701534</v>
      </c>
      <c r="AJ952" s="25" t="n">
        <v>-4.385926115968643</v>
      </c>
      <c r="AK952" s="25" t="n">
        <v>2.209165859869556</v>
      </c>
      <c r="AL952" s="25" t="n">
        <v>2.355146863289409</v>
      </c>
      <c r="AM952" s="25" t="n">
        <v>0.8571631399405144</v>
      </c>
      <c r="AN952" s="25" t="n">
        <v>1.157601116771326</v>
      </c>
      <c r="AO952" s="25" t="n">
        <v>-4.683199715002772</v>
      </c>
      <c r="AP952" s="25" t="n">
        <v>-1.594549393298949</v>
      </c>
      <c r="AQ952" s="25" t="n">
        <v>0.822940938733683</v>
      </c>
    </row>
    <row r="953">
      <c r="A953" s="23">
        <f>Universe!A953</f>
        <v/>
      </c>
      <c r="B953" s="24">
        <f>IF(Universe!W953="","",(Universe!W953-$B$2550)/$C$2550)</f>
        <v/>
      </c>
      <c r="C953" s="24">
        <f>IF(Universe!X953="","",(Universe!X953-$B$2551)/$C$2551)</f>
        <v/>
      </c>
      <c r="D953" s="24">
        <f>IF(Universe!Y953="","",(Universe!Y953-$B$2552)/$C$2552)</f>
        <v/>
      </c>
      <c r="E953" s="24">
        <f>IF(Universe!Z953="","",(Universe!Z953-$B$2553)/$C$2553)</f>
        <v/>
      </c>
      <c r="F953" s="24">
        <f>IF(Universe!AA953="","",(Universe!AA953-$B$2554)/$C$2554)</f>
        <v/>
      </c>
      <c r="G953" s="24">
        <f>IF(Universe!AB953="","",(Universe!AB953-$B$2555)/$C$2555)</f>
        <v/>
      </c>
      <c r="H953" s="24">
        <f>IF(Universe!AC953="","",(Universe!AC953-$B$2556)/$C$2556)</f>
        <v/>
      </c>
      <c r="I953" s="24">
        <f>IF(Universe!AD953="","",(Universe!AD953-$B$2557)/$C$2557)</f>
        <v/>
      </c>
      <c r="J953" s="24">
        <f>IF(Universe!AE953="","",(Universe!AE953-$B$2558)/$C$2558)</f>
        <v/>
      </c>
      <c r="K953" s="24">
        <f>IF(Universe!AF953="","",(Universe!AF953-$B$2559)/$C$2559)</f>
        <v/>
      </c>
      <c r="L953" s="24">
        <f>IF(Universe!AG953="","",(Universe!AG953-$B$2560)/$C$2560)</f>
        <v/>
      </c>
      <c r="M953" s="24">
        <f>IF(Universe!AH953="","",(Universe!AH953-$B$2561)/$C$2561)</f>
        <v/>
      </c>
      <c r="N953" s="24">
        <f>IF(Universe!AI953="","",(Universe!AI953-$B$2562)/$C$2562)</f>
        <v/>
      </c>
      <c r="O953" s="24">
        <f>0.74*IF(B953="",0,B953)+0.16*IF(C953="",0,C953)+0.1*IF(D953="",0,D953)</f>
        <v/>
      </c>
      <c r="P953" s="24">
        <f>0.35*IF(E953="",0,E953)+0.35*IF(F953="",0,F953)+0.3*IF(G953="",0,G953)</f>
        <v/>
      </c>
      <c r="Q953" s="24">
        <f>0.656*IF(I953="",0,I953)+0.344*IF(H953="",0,H953)</f>
        <v/>
      </c>
      <c r="R953" s="24">
        <f>0.338*IF(J953="",0,J953)+0.662*IF(K953="",0,K953)</f>
        <v/>
      </c>
      <c r="S953" s="24">
        <f>0.38*IF(L953="",0,L953)+0.35*IF(M953="",0,M953)+0.27*IF(N953="",0,N953)</f>
        <v/>
      </c>
      <c r="T953" s="24">
        <f>IF(Universe!S953="","",((Universe!S953-$B$2565)/$C$2565)^3)</f>
        <v/>
      </c>
      <c r="U953" s="24">
        <f>IF(Universe!S953="","",(Universe!S953-$B$2565)/$C$2565)</f>
        <v/>
      </c>
      <c r="V953" s="24">
        <f>IF(Universe!T953="","",(Universe!T953-$B$2566)/$C$2566)</f>
        <v/>
      </c>
      <c r="W953" s="24">
        <f>IF(Universe!U953="","",(Universe!U953-$B$2567)/$C$2567)</f>
        <v/>
      </c>
      <c r="X953" s="24">
        <f>IF(O953="","",(O953-$B$2571)/$C$2571)</f>
        <v/>
      </c>
      <c r="Y953" s="24">
        <f>IF(T953="","",(T953-$B$2576)/$C$2576)</f>
        <v/>
      </c>
      <c r="Z953" s="24">
        <f>IF(Universe!V953="","",(Universe!V953-$B$2568)/$C$2568)</f>
        <v/>
      </c>
      <c r="AA953" s="24">
        <f>IF(P953="","",(P953-$B$2572)/$C$2572)</f>
        <v/>
      </c>
      <c r="AB953" s="24">
        <f>IF(Q953="","",(Q953-$B$2573)/$C$2573)</f>
        <v/>
      </c>
      <c r="AC953" s="24">
        <f>IF(R953="","",(R953-$B$2574)/$C$2574)</f>
        <v/>
      </c>
      <c r="AD953" s="24">
        <f>IF(S953="","",(S953-$B$2575)/$C$2575)</f>
        <v/>
      </c>
      <c r="AE953" s="24">
        <f>IF(Y953="","",Y953-(19.12044933116382+16.522174187581257*U953))</f>
        <v/>
      </c>
      <c r="AF953" s="24">
        <f>IF(X953="","",(X953-(-0.27268023098325006+0.47142105304415904*V953+-0.3189264934812436*U953)--5.286111042926227e-16)/0.7994208745952703)</f>
        <v/>
      </c>
      <c r="AG953" s="24">
        <f>IF(AA953="","",(AA953-(0.5248806186338691+-0.064206457956449*U953)-5.43454825424064e-16)/0.9977404048781155)</f>
        <v/>
      </c>
      <c r="AH953" s="25" t="n">
        <v>-1.58831236677351</v>
      </c>
      <c r="AI953" s="25" t="n">
        <v>0.0077024743858815</v>
      </c>
      <c r="AJ953" s="25" t="n">
        <v>-0.879928398176107</v>
      </c>
      <c r="AK953" s="25" t="n">
        <v>-0.6237449759668884</v>
      </c>
      <c r="AL953" s="25" t="n">
        <v>2.919265120669011</v>
      </c>
      <c r="AM953" s="25" t="n">
        <v>0.6672509450096097</v>
      </c>
      <c r="AN953" s="25" t="n">
        <v>0.4572784385932128</v>
      </c>
      <c r="AO953" s="25" t="n">
        <v>0.0425216903148487</v>
      </c>
      <c r="AP953" s="25" t="n">
        <v>-0.3359997637373222</v>
      </c>
      <c r="AQ953" s="25" t="n">
        <v>-0.0467573080011688</v>
      </c>
    </row>
    <row r="954">
      <c r="A954" s="23">
        <f>Universe!A954</f>
        <v/>
      </c>
      <c r="B954" s="24">
        <f>IF(Universe!W954="","",(Universe!W954-$B$2550)/$C$2550)</f>
        <v/>
      </c>
      <c r="C954" s="24">
        <f>IF(Universe!X954="","",(Universe!X954-$B$2551)/$C$2551)</f>
        <v/>
      </c>
      <c r="D954" s="24">
        <f>IF(Universe!Y954="","",(Universe!Y954-$B$2552)/$C$2552)</f>
        <v/>
      </c>
      <c r="E954" s="24">
        <f>IF(Universe!Z954="","",(Universe!Z954-$B$2553)/$C$2553)</f>
        <v/>
      </c>
      <c r="F954" s="24">
        <f>IF(Universe!AA954="","",(Universe!AA954-$B$2554)/$C$2554)</f>
        <v/>
      </c>
      <c r="G954" s="24">
        <f>IF(Universe!AB954="","",(Universe!AB954-$B$2555)/$C$2555)</f>
        <v/>
      </c>
      <c r="H954" s="24">
        <f>IF(Universe!AC954="","",(Universe!AC954-$B$2556)/$C$2556)</f>
        <v/>
      </c>
      <c r="I954" s="24">
        <f>IF(Universe!AD954="","",(Universe!AD954-$B$2557)/$C$2557)</f>
        <v/>
      </c>
      <c r="J954" s="24">
        <f>IF(Universe!AE954="","",(Universe!AE954-$B$2558)/$C$2558)</f>
        <v/>
      </c>
      <c r="K954" s="24">
        <f>IF(Universe!AF954="","",(Universe!AF954-$B$2559)/$C$2559)</f>
        <v/>
      </c>
      <c r="L954" s="24">
        <f>IF(Universe!AG954="","",(Universe!AG954-$B$2560)/$C$2560)</f>
        <v/>
      </c>
      <c r="M954" s="24">
        <f>IF(Universe!AH954="","",(Universe!AH954-$B$2561)/$C$2561)</f>
        <v/>
      </c>
      <c r="N954" s="24">
        <f>IF(Universe!AI954="","",(Universe!AI954-$B$2562)/$C$2562)</f>
        <v/>
      </c>
      <c r="O954" s="24">
        <f>0.74*IF(B954="",0,B954)+0.16*IF(C954="",0,C954)+0.1*IF(D954="",0,D954)</f>
        <v/>
      </c>
      <c r="P954" s="24">
        <f>0.35*IF(E954="",0,E954)+0.35*IF(F954="",0,F954)+0.3*IF(G954="",0,G954)</f>
        <v/>
      </c>
      <c r="Q954" s="24">
        <f>0.656*IF(I954="",0,I954)+0.344*IF(H954="",0,H954)</f>
        <v/>
      </c>
      <c r="R954" s="24">
        <f>0.338*IF(J954="",0,J954)+0.662*IF(K954="",0,K954)</f>
        <v/>
      </c>
      <c r="S954" s="24">
        <f>0.38*IF(L954="",0,L954)+0.35*IF(M954="",0,M954)+0.27*IF(N954="",0,N954)</f>
        <v/>
      </c>
      <c r="T954" s="24">
        <f>IF(Universe!S954="","",((Universe!S954-$B$2565)/$C$2565)^3)</f>
        <v/>
      </c>
      <c r="U954" s="24">
        <f>IF(Universe!S954="","",(Universe!S954-$B$2565)/$C$2565)</f>
        <v/>
      </c>
      <c r="V954" s="24">
        <f>IF(Universe!T954="","",(Universe!T954-$B$2566)/$C$2566)</f>
        <v/>
      </c>
      <c r="W954" s="24">
        <f>IF(Universe!U954="","",(Universe!U954-$B$2567)/$C$2567)</f>
        <v/>
      </c>
      <c r="X954" s="24">
        <f>IF(O954="","",(O954-$B$2571)/$C$2571)</f>
        <v/>
      </c>
      <c r="Y954" s="24">
        <f>IF(T954="","",(T954-$B$2576)/$C$2576)</f>
        <v/>
      </c>
      <c r="Z954" s="24">
        <f>IF(Universe!V954="","",(Universe!V954-$B$2568)/$C$2568)</f>
        <v/>
      </c>
      <c r="AA954" s="24">
        <f>IF(P954="","",(P954-$B$2572)/$C$2572)</f>
        <v/>
      </c>
      <c r="AB954" s="24">
        <f>IF(Q954="","",(Q954-$B$2573)/$C$2573)</f>
        <v/>
      </c>
      <c r="AC954" s="24">
        <f>IF(R954="","",(R954-$B$2574)/$C$2574)</f>
        <v/>
      </c>
      <c r="AD954" s="24">
        <f>IF(S954="","",(S954-$B$2575)/$C$2575)</f>
        <v/>
      </c>
      <c r="AE954" s="24">
        <f>IF(Y954="","",Y954-(19.12044933116382+16.522174187581257*U954))</f>
        <v/>
      </c>
      <c r="AF954" s="24">
        <f>IF(X954="","",(X954-(-0.27268023098325006+0.47142105304415904*V954+-0.3189264934812436*U954)--5.286111042926227e-16)/0.7994208745952703)</f>
        <v/>
      </c>
      <c r="AG954" s="24">
        <f>IF(AA954="","",(AA954-(0.5248806186338691+-0.064206457956449*U954)-5.43454825424064e-16)/0.9977404048781155)</f>
        <v/>
      </c>
      <c r="AH954" s="25" t="n">
        <v>-2.997007928175517</v>
      </c>
      <c r="AI954" s="25" t="n">
        <v>0.8347096810255964</v>
      </c>
      <c r="AJ954" s="25" t="n">
        <v>0.8144913809244643</v>
      </c>
      <c r="AK954" s="25" t="n">
        <v>3.761889407071457</v>
      </c>
      <c r="AL954" s="25" t="n">
        <v>2.965589669521495</v>
      </c>
      <c r="AM954" s="25" t="n">
        <v>0.1332899473555879</v>
      </c>
      <c r="AN954" s="25" t="n">
        <v>2.363549653831249</v>
      </c>
      <c r="AO954" s="25" t="n">
        <v>-0.1213962433230713</v>
      </c>
      <c r="AP954" s="25" t="n">
        <v>0.8910772083196629</v>
      </c>
      <c r="AQ954" s="25" t="n">
        <v>0.0543080403200059</v>
      </c>
    </row>
    <row r="955">
      <c r="A955" s="23">
        <f>Universe!A955</f>
        <v/>
      </c>
      <c r="B955" s="24">
        <f>IF(Universe!W955="","",(Universe!W955-$B$2550)/$C$2550)</f>
        <v/>
      </c>
      <c r="C955" s="24">
        <f>IF(Universe!X955="","",(Universe!X955-$B$2551)/$C$2551)</f>
        <v/>
      </c>
      <c r="D955" s="24">
        <f>IF(Universe!Y955="","",(Universe!Y955-$B$2552)/$C$2552)</f>
        <v/>
      </c>
      <c r="E955" s="24">
        <f>IF(Universe!Z955="","",(Universe!Z955-$B$2553)/$C$2553)</f>
        <v/>
      </c>
      <c r="F955" s="24">
        <f>IF(Universe!AA955="","",(Universe!AA955-$B$2554)/$C$2554)</f>
        <v/>
      </c>
      <c r="G955" s="24">
        <f>IF(Universe!AB955="","",(Universe!AB955-$B$2555)/$C$2555)</f>
        <v/>
      </c>
      <c r="H955" s="24">
        <f>IF(Universe!AC955="","",(Universe!AC955-$B$2556)/$C$2556)</f>
        <v/>
      </c>
      <c r="I955" s="24">
        <f>IF(Universe!AD955="","",(Universe!AD955-$B$2557)/$C$2557)</f>
        <v/>
      </c>
      <c r="J955" s="24">
        <f>IF(Universe!AE955="","",(Universe!AE955-$B$2558)/$C$2558)</f>
        <v/>
      </c>
      <c r="K955" s="24">
        <f>IF(Universe!AF955="","",(Universe!AF955-$B$2559)/$C$2559)</f>
        <v/>
      </c>
      <c r="L955" s="24">
        <f>IF(Universe!AG955="","",(Universe!AG955-$B$2560)/$C$2560)</f>
        <v/>
      </c>
      <c r="M955" s="24">
        <f>IF(Universe!AH955="","",(Universe!AH955-$B$2561)/$C$2561)</f>
        <v/>
      </c>
      <c r="N955" s="24">
        <f>IF(Universe!AI955="","",(Universe!AI955-$B$2562)/$C$2562)</f>
        <v/>
      </c>
      <c r="O955" s="24">
        <f>0.74*IF(B955="",0,B955)+0.16*IF(C955="",0,C955)+0.1*IF(D955="",0,D955)</f>
        <v/>
      </c>
      <c r="P955" s="24">
        <f>0.35*IF(E955="",0,E955)+0.35*IF(F955="",0,F955)+0.3*IF(G955="",0,G955)</f>
        <v/>
      </c>
      <c r="Q955" s="24">
        <f>0.656*IF(I955="",0,I955)+0.344*IF(H955="",0,H955)</f>
        <v/>
      </c>
      <c r="R955" s="24">
        <f>0.338*IF(J955="",0,J955)+0.662*IF(K955="",0,K955)</f>
        <v/>
      </c>
      <c r="S955" s="24">
        <f>0.38*IF(L955="",0,L955)+0.35*IF(M955="",0,M955)+0.27*IF(N955="",0,N955)</f>
        <v/>
      </c>
      <c r="T955" s="24">
        <f>IF(Universe!S955="","",((Universe!S955-$B$2565)/$C$2565)^3)</f>
        <v/>
      </c>
      <c r="U955" s="24">
        <f>IF(Universe!S955="","",(Universe!S955-$B$2565)/$C$2565)</f>
        <v/>
      </c>
      <c r="V955" s="24">
        <f>IF(Universe!T955="","",(Universe!T955-$B$2566)/$C$2566)</f>
        <v/>
      </c>
      <c r="W955" s="24">
        <f>IF(Universe!U955="","",(Universe!U955-$B$2567)/$C$2567)</f>
        <v/>
      </c>
      <c r="X955" s="24">
        <f>IF(O955="","",(O955-$B$2571)/$C$2571)</f>
        <v/>
      </c>
      <c r="Y955" s="24">
        <f>IF(T955="","",(T955-$B$2576)/$C$2576)</f>
        <v/>
      </c>
      <c r="Z955" s="24">
        <f>IF(Universe!V955="","",(Universe!V955-$B$2568)/$C$2568)</f>
        <v/>
      </c>
      <c r="AA955" s="24">
        <f>IF(P955="","",(P955-$B$2572)/$C$2572)</f>
        <v/>
      </c>
      <c r="AB955" s="24">
        <f>IF(Q955="","",(Q955-$B$2573)/$C$2573)</f>
        <v/>
      </c>
      <c r="AC955" s="24">
        <f>IF(R955="","",(R955-$B$2574)/$C$2574)</f>
        <v/>
      </c>
      <c r="AD955" s="24">
        <f>IF(S955="","",(S955-$B$2575)/$C$2575)</f>
        <v/>
      </c>
      <c r="AE955" s="24">
        <f>IF(Y955="","",Y955-(19.12044933116382+16.522174187581257*U955))</f>
        <v/>
      </c>
      <c r="AF955" s="24">
        <f>IF(X955="","",(X955-(-0.27268023098325006+0.47142105304415904*V955+-0.3189264934812436*U955)--5.286111042926227e-16)/0.7994208745952703)</f>
        <v/>
      </c>
      <c r="AG955" s="24">
        <f>IF(AA955="","",(AA955-(0.5248806186338691+-0.064206457956449*U955)-5.43454825424064e-16)/0.9977404048781155)</f>
        <v/>
      </c>
      <c r="AH955" s="25" t="n">
        <v>-2.478195044466659</v>
      </c>
      <c r="AI955" s="25" t="n">
        <v>-0.0492303757151871</v>
      </c>
      <c r="AJ955" s="25" t="n">
        <v>-0.819582939508123</v>
      </c>
      <c r="AK955" s="25" t="n">
        <v>-0.5499094160349538</v>
      </c>
      <c r="AL955" s="25" t="n">
        <v>3.36548731614644</v>
      </c>
      <c r="AM955" s="25" t="n">
        <v>0.5144011900466737</v>
      </c>
      <c r="AN955" s="25" t="n">
        <v>-0.4273480586983546</v>
      </c>
      <c r="AO955" s="25" t="n">
        <v>0.0881747365980514</v>
      </c>
      <c r="AP955" s="25" t="n">
        <v>-0.8428193441734956</v>
      </c>
      <c r="AQ955" s="25" t="n">
        <v>0.4515094219638154</v>
      </c>
    </row>
    <row r="956">
      <c r="A956" s="23">
        <f>Universe!A956</f>
        <v/>
      </c>
      <c r="B956" s="24">
        <f>IF(Universe!W956="","",(Universe!W956-$B$2550)/$C$2550)</f>
        <v/>
      </c>
      <c r="C956" s="24">
        <f>IF(Universe!X956="","",(Universe!X956-$B$2551)/$C$2551)</f>
        <v/>
      </c>
      <c r="D956" s="24">
        <f>IF(Universe!Y956="","",(Universe!Y956-$B$2552)/$C$2552)</f>
        <v/>
      </c>
      <c r="E956" s="24">
        <f>IF(Universe!Z956="","",(Universe!Z956-$B$2553)/$C$2553)</f>
        <v/>
      </c>
      <c r="F956" s="24">
        <f>IF(Universe!AA956="","",(Universe!AA956-$B$2554)/$C$2554)</f>
        <v/>
      </c>
      <c r="G956" s="24">
        <f>IF(Universe!AB956="","",(Universe!AB956-$B$2555)/$C$2555)</f>
        <v/>
      </c>
      <c r="H956" s="24">
        <f>IF(Universe!AC956="","",(Universe!AC956-$B$2556)/$C$2556)</f>
        <v/>
      </c>
      <c r="I956" s="24">
        <f>IF(Universe!AD956="","",(Universe!AD956-$B$2557)/$C$2557)</f>
        <v/>
      </c>
      <c r="J956" s="24">
        <f>IF(Universe!AE956="","",(Universe!AE956-$B$2558)/$C$2558)</f>
        <v/>
      </c>
      <c r="K956" s="24">
        <f>IF(Universe!AF956="","",(Universe!AF956-$B$2559)/$C$2559)</f>
        <v/>
      </c>
      <c r="L956" s="24">
        <f>IF(Universe!AG956="","",(Universe!AG956-$B$2560)/$C$2560)</f>
        <v/>
      </c>
      <c r="M956" s="24">
        <f>IF(Universe!AH956="","",(Universe!AH956-$B$2561)/$C$2561)</f>
        <v/>
      </c>
      <c r="N956" s="24">
        <f>IF(Universe!AI956="","",(Universe!AI956-$B$2562)/$C$2562)</f>
        <v/>
      </c>
      <c r="O956" s="24">
        <f>0.74*IF(B956="",0,B956)+0.16*IF(C956="",0,C956)+0.1*IF(D956="",0,D956)</f>
        <v/>
      </c>
      <c r="P956" s="24">
        <f>0.35*IF(E956="",0,E956)+0.35*IF(F956="",0,F956)+0.3*IF(G956="",0,G956)</f>
        <v/>
      </c>
      <c r="Q956" s="24">
        <f>0.656*IF(I956="",0,I956)+0.344*IF(H956="",0,H956)</f>
        <v/>
      </c>
      <c r="R956" s="24">
        <f>0.338*IF(J956="",0,J956)+0.662*IF(K956="",0,K956)</f>
        <v/>
      </c>
      <c r="S956" s="24">
        <f>0.38*IF(L956="",0,L956)+0.35*IF(M956="",0,M956)+0.27*IF(N956="",0,N956)</f>
        <v/>
      </c>
      <c r="T956" s="24">
        <f>IF(Universe!S956="","",((Universe!S956-$B$2565)/$C$2565)^3)</f>
        <v/>
      </c>
      <c r="U956" s="24">
        <f>IF(Universe!S956="","",(Universe!S956-$B$2565)/$C$2565)</f>
        <v/>
      </c>
      <c r="V956" s="24">
        <f>IF(Universe!T956="","",(Universe!T956-$B$2566)/$C$2566)</f>
        <v/>
      </c>
      <c r="W956" s="24">
        <f>IF(Universe!U956="","",(Universe!U956-$B$2567)/$C$2567)</f>
        <v/>
      </c>
      <c r="X956" s="24">
        <f>IF(O956="","",(O956-$B$2571)/$C$2571)</f>
        <v/>
      </c>
      <c r="Y956" s="24">
        <f>IF(T956="","",(T956-$B$2576)/$C$2576)</f>
        <v/>
      </c>
      <c r="Z956" s="24">
        <f>IF(Universe!V956="","",(Universe!V956-$B$2568)/$C$2568)</f>
        <v/>
      </c>
      <c r="AA956" s="24">
        <f>IF(P956="","",(P956-$B$2572)/$C$2572)</f>
        <v/>
      </c>
      <c r="AB956" s="24">
        <f>IF(Q956="","",(Q956-$B$2573)/$C$2573)</f>
        <v/>
      </c>
      <c r="AC956" s="24">
        <f>IF(R956="","",(R956-$B$2574)/$C$2574)</f>
        <v/>
      </c>
      <c r="AD956" s="24">
        <f>IF(S956="","",(S956-$B$2575)/$C$2575)</f>
        <v/>
      </c>
      <c r="AE956" s="24">
        <f>IF(Y956="","",Y956-(19.12044933116382+16.522174187581257*U956))</f>
        <v/>
      </c>
      <c r="AF956" s="24">
        <f>IF(X956="","",(X956-(-0.27268023098325006+0.47142105304415904*V956+-0.3189264934812436*U956)--5.286111042926227e-16)/0.7994208745952703)</f>
        <v/>
      </c>
      <c r="AG956" s="24">
        <f>IF(AA956="","",(AA956-(0.5248806186338691+-0.064206457956449*U956)-5.43454825424064e-16)/0.9977404048781155)</f>
        <v/>
      </c>
      <c r="AH956" s="25" t="n">
        <v>-3.618236120142754</v>
      </c>
      <c r="AI956" s="25" t="n">
        <v>0.3952029120648648</v>
      </c>
      <c r="AJ956" s="25" t="n">
        <v>0.7893048709335512</v>
      </c>
      <c r="AK956" s="25" t="n">
        <v>0.665398286944172</v>
      </c>
      <c r="AL956" s="25" t="n">
        <v>1.663317676091083</v>
      </c>
      <c r="AM956" s="25" t="n">
        <v>0.3692840639752117</v>
      </c>
      <c r="AN956" s="25" t="n">
        <v>0.2551833877652054</v>
      </c>
      <c r="AO956" s="25" t="n">
        <v>-0.4578807446330787</v>
      </c>
      <c r="AP956" s="25" t="n">
        <v>2.248734069908553</v>
      </c>
      <c r="AQ956" s="25" t="n">
        <v>-0.5720726870201137</v>
      </c>
    </row>
    <row r="957">
      <c r="A957" s="23">
        <f>Universe!A957</f>
        <v/>
      </c>
      <c r="B957" s="24">
        <f>IF(Universe!W957="","",(Universe!W957-$B$2550)/$C$2550)</f>
        <v/>
      </c>
      <c r="C957" s="24">
        <f>IF(Universe!X957="","",(Universe!X957-$B$2551)/$C$2551)</f>
        <v/>
      </c>
      <c r="D957" s="24">
        <f>IF(Universe!Y957="","",(Universe!Y957-$B$2552)/$C$2552)</f>
        <v/>
      </c>
      <c r="E957" s="24">
        <f>IF(Universe!Z957="","",(Universe!Z957-$B$2553)/$C$2553)</f>
        <v/>
      </c>
      <c r="F957" s="24">
        <f>IF(Universe!AA957="","",(Universe!AA957-$B$2554)/$C$2554)</f>
        <v/>
      </c>
      <c r="G957" s="24">
        <f>IF(Universe!AB957="","",(Universe!AB957-$B$2555)/$C$2555)</f>
        <v/>
      </c>
      <c r="H957" s="24">
        <f>IF(Universe!AC957="","",(Universe!AC957-$B$2556)/$C$2556)</f>
        <v/>
      </c>
      <c r="I957" s="24">
        <f>IF(Universe!AD957="","",(Universe!AD957-$B$2557)/$C$2557)</f>
        <v/>
      </c>
      <c r="J957" s="24">
        <f>IF(Universe!AE957="","",(Universe!AE957-$B$2558)/$C$2558)</f>
        <v/>
      </c>
      <c r="K957" s="24">
        <f>IF(Universe!AF957="","",(Universe!AF957-$B$2559)/$C$2559)</f>
        <v/>
      </c>
      <c r="L957" s="24">
        <f>IF(Universe!AG957="","",(Universe!AG957-$B$2560)/$C$2560)</f>
        <v/>
      </c>
      <c r="M957" s="24">
        <f>IF(Universe!AH957="","",(Universe!AH957-$B$2561)/$C$2561)</f>
        <v/>
      </c>
      <c r="N957" s="24">
        <f>IF(Universe!AI957="","",(Universe!AI957-$B$2562)/$C$2562)</f>
        <v/>
      </c>
      <c r="O957" s="24">
        <f>0.74*IF(B957="",0,B957)+0.16*IF(C957="",0,C957)+0.1*IF(D957="",0,D957)</f>
        <v/>
      </c>
      <c r="P957" s="24">
        <f>0.35*IF(E957="",0,E957)+0.35*IF(F957="",0,F957)+0.3*IF(G957="",0,G957)</f>
        <v/>
      </c>
      <c r="Q957" s="24">
        <f>0.656*IF(I957="",0,I957)+0.344*IF(H957="",0,H957)</f>
        <v/>
      </c>
      <c r="R957" s="24">
        <f>0.338*IF(J957="",0,J957)+0.662*IF(K957="",0,K957)</f>
        <v/>
      </c>
      <c r="S957" s="24">
        <f>0.38*IF(L957="",0,L957)+0.35*IF(M957="",0,M957)+0.27*IF(N957="",0,N957)</f>
        <v/>
      </c>
      <c r="T957" s="24">
        <f>IF(Universe!S957="","",((Universe!S957-$B$2565)/$C$2565)^3)</f>
        <v/>
      </c>
      <c r="U957" s="24">
        <f>IF(Universe!S957="","",(Universe!S957-$B$2565)/$C$2565)</f>
        <v/>
      </c>
      <c r="V957" s="24">
        <f>IF(Universe!T957="","",(Universe!T957-$B$2566)/$C$2566)</f>
        <v/>
      </c>
      <c r="W957" s="24">
        <f>IF(Universe!U957="","",(Universe!U957-$B$2567)/$C$2567)</f>
        <v/>
      </c>
      <c r="X957" s="24">
        <f>IF(O957="","",(O957-$B$2571)/$C$2571)</f>
        <v/>
      </c>
      <c r="Y957" s="24">
        <f>IF(T957="","",(T957-$B$2576)/$C$2576)</f>
        <v/>
      </c>
      <c r="Z957" s="24">
        <f>IF(Universe!V957="","",(Universe!V957-$B$2568)/$C$2568)</f>
        <v/>
      </c>
      <c r="AA957" s="24">
        <f>IF(P957="","",(P957-$B$2572)/$C$2572)</f>
        <v/>
      </c>
      <c r="AB957" s="24">
        <f>IF(Q957="","",(Q957-$B$2573)/$C$2573)</f>
        <v/>
      </c>
      <c r="AC957" s="24">
        <f>IF(R957="","",(R957-$B$2574)/$C$2574)</f>
        <v/>
      </c>
      <c r="AD957" s="24">
        <f>IF(S957="","",(S957-$B$2575)/$C$2575)</f>
        <v/>
      </c>
      <c r="AE957" s="24">
        <f>IF(Y957="","",Y957-(19.12044933116382+16.522174187581257*U957))</f>
        <v/>
      </c>
      <c r="AF957" s="24">
        <f>IF(X957="","",(X957-(-0.27268023098325006+0.47142105304415904*V957+-0.3189264934812436*U957)--5.286111042926227e-16)/0.7994208745952703)</f>
        <v/>
      </c>
      <c r="AG957" s="24">
        <f>IF(AA957="","",(AA957-(0.5248806186338691+-0.064206457956449*U957)-5.43454825424064e-16)/0.9977404048781155)</f>
        <v/>
      </c>
      <c r="AH957" s="25" t="n">
        <v>-2.470491012780493</v>
      </c>
      <c r="AI957" s="25" t="n">
        <v>0.1107961695305528</v>
      </c>
      <c r="AJ957" s="25" t="n">
        <v>-0.1565776177576789</v>
      </c>
      <c r="AK957" s="25" t="n">
        <v>-0.9226322240600492</v>
      </c>
      <c r="AL957" s="25" t="n">
        <v>3.367304646294939</v>
      </c>
      <c r="AM957" s="25" t="n">
        <v>1.137299562133041</v>
      </c>
      <c r="AN957" s="25" t="n">
        <v>-0.2442799250496089</v>
      </c>
      <c r="AO957" s="25" t="n">
        <v>0.1724730936039605</v>
      </c>
      <c r="AP957" s="25" t="n">
        <v>-0.3374368299804057</v>
      </c>
      <c r="AQ957" s="25" t="n">
        <v>-0.3076577974570484</v>
      </c>
    </row>
    <row r="958">
      <c r="A958" s="23">
        <f>Universe!A958</f>
        <v/>
      </c>
      <c r="B958" s="24">
        <f>IF(Universe!W958="","",(Universe!W958-$B$2550)/$C$2550)</f>
        <v/>
      </c>
      <c r="C958" s="24">
        <f>IF(Universe!X958="","",(Universe!X958-$B$2551)/$C$2551)</f>
        <v/>
      </c>
      <c r="D958" s="24">
        <f>IF(Universe!Y958="","",(Universe!Y958-$B$2552)/$C$2552)</f>
        <v/>
      </c>
      <c r="E958" s="24">
        <f>IF(Universe!Z958="","",(Universe!Z958-$B$2553)/$C$2553)</f>
        <v/>
      </c>
      <c r="F958" s="24">
        <f>IF(Universe!AA958="","",(Universe!AA958-$B$2554)/$C$2554)</f>
        <v/>
      </c>
      <c r="G958" s="24">
        <f>IF(Universe!AB958="","",(Universe!AB958-$B$2555)/$C$2555)</f>
        <v/>
      </c>
      <c r="H958" s="24">
        <f>IF(Universe!AC958="","",(Universe!AC958-$B$2556)/$C$2556)</f>
        <v/>
      </c>
      <c r="I958" s="24">
        <f>IF(Universe!AD958="","",(Universe!AD958-$B$2557)/$C$2557)</f>
        <v/>
      </c>
      <c r="J958" s="24">
        <f>IF(Universe!AE958="","",(Universe!AE958-$B$2558)/$C$2558)</f>
        <v/>
      </c>
      <c r="K958" s="24">
        <f>IF(Universe!AF958="","",(Universe!AF958-$B$2559)/$C$2559)</f>
        <v/>
      </c>
      <c r="L958" s="24">
        <f>IF(Universe!AG958="","",(Universe!AG958-$B$2560)/$C$2560)</f>
        <v/>
      </c>
      <c r="M958" s="24">
        <f>IF(Universe!AH958="","",(Universe!AH958-$B$2561)/$C$2561)</f>
        <v/>
      </c>
      <c r="N958" s="24">
        <f>IF(Universe!AI958="","",(Universe!AI958-$B$2562)/$C$2562)</f>
        <v/>
      </c>
      <c r="O958" s="24">
        <f>0.74*IF(B958="",0,B958)+0.16*IF(C958="",0,C958)+0.1*IF(D958="",0,D958)</f>
        <v/>
      </c>
      <c r="P958" s="24">
        <f>0.35*IF(E958="",0,E958)+0.35*IF(F958="",0,F958)+0.3*IF(G958="",0,G958)</f>
        <v/>
      </c>
      <c r="Q958" s="24">
        <f>0.656*IF(I958="",0,I958)+0.344*IF(H958="",0,H958)</f>
        <v/>
      </c>
      <c r="R958" s="24">
        <f>0.338*IF(J958="",0,J958)+0.662*IF(K958="",0,K958)</f>
        <v/>
      </c>
      <c r="S958" s="24">
        <f>0.38*IF(L958="",0,L958)+0.35*IF(M958="",0,M958)+0.27*IF(N958="",0,N958)</f>
        <v/>
      </c>
      <c r="T958" s="24">
        <f>IF(Universe!S958="","",((Universe!S958-$B$2565)/$C$2565)^3)</f>
        <v/>
      </c>
      <c r="U958" s="24">
        <f>IF(Universe!S958="","",(Universe!S958-$B$2565)/$C$2565)</f>
        <v/>
      </c>
      <c r="V958" s="24">
        <f>IF(Universe!T958="","",(Universe!T958-$B$2566)/$C$2566)</f>
        <v/>
      </c>
      <c r="W958" s="24">
        <f>IF(Universe!U958="","",(Universe!U958-$B$2567)/$C$2567)</f>
        <v/>
      </c>
      <c r="X958" s="24">
        <f>IF(O958="","",(O958-$B$2571)/$C$2571)</f>
        <v/>
      </c>
      <c r="Y958" s="24">
        <f>IF(T958="","",(T958-$B$2576)/$C$2576)</f>
        <v/>
      </c>
      <c r="Z958" s="24">
        <f>IF(Universe!V958="","",(Universe!V958-$B$2568)/$C$2568)</f>
        <v/>
      </c>
      <c r="AA958" s="24">
        <f>IF(P958="","",(P958-$B$2572)/$C$2572)</f>
        <v/>
      </c>
      <c r="AB958" s="24">
        <f>IF(Q958="","",(Q958-$B$2573)/$C$2573)</f>
        <v/>
      </c>
      <c r="AC958" s="24">
        <f>IF(R958="","",(R958-$B$2574)/$C$2574)</f>
        <v/>
      </c>
      <c r="AD958" s="24">
        <f>IF(S958="","",(S958-$B$2575)/$C$2575)</f>
        <v/>
      </c>
      <c r="AE958" s="24">
        <f>IF(Y958="","",Y958-(19.12044933116382+16.522174187581257*U958))</f>
        <v/>
      </c>
      <c r="AF958" s="24">
        <f>IF(X958="","",(X958-(-0.27268023098325006+0.47142105304415904*V958+-0.3189264934812436*U958)--5.286111042926227e-16)/0.7994208745952703)</f>
        <v/>
      </c>
      <c r="AG958" s="24">
        <f>IF(AA958="","",(AA958-(0.5248806186338691+-0.064206457956449*U958)-5.43454825424064e-16)/0.9977404048781155)</f>
        <v/>
      </c>
      <c r="AH958" s="25" t="n">
        <v>-2.592190347147809</v>
      </c>
      <c r="AI958" s="25" t="n">
        <v>0.9257323891789316</v>
      </c>
      <c r="AJ958" s="25" t="n">
        <v>-1.865538826641644</v>
      </c>
      <c r="AK958" s="25" t="n">
        <v>0.1491411551482395</v>
      </c>
      <c r="AL958" s="25" t="n">
        <v>3.325220598700528</v>
      </c>
      <c r="AM958" s="25" t="n">
        <v>0.6414935622440809</v>
      </c>
      <c r="AN958" s="25" t="n">
        <v>1.565281141459327</v>
      </c>
      <c r="AO958" s="25" t="n">
        <v>-0.0633011334062614</v>
      </c>
      <c r="AP958" s="25" t="n">
        <v>-0.0499651912195954</v>
      </c>
      <c r="AQ958" s="25" t="n">
        <v>1.339198466920721</v>
      </c>
    </row>
    <row r="959">
      <c r="A959" s="23">
        <f>Universe!A959</f>
        <v/>
      </c>
      <c r="B959" s="24">
        <f>IF(Universe!W959="","",(Universe!W959-$B$2550)/$C$2550)</f>
        <v/>
      </c>
      <c r="C959" s="24">
        <f>IF(Universe!X959="","",(Universe!X959-$B$2551)/$C$2551)</f>
        <v/>
      </c>
      <c r="D959" s="24">
        <f>IF(Universe!Y959="","",(Universe!Y959-$B$2552)/$C$2552)</f>
        <v/>
      </c>
      <c r="E959" s="24">
        <f>IF(Universe!Z959="","",(Universe!Z959-$B$2553)/$C$2553)</f>
        <v/>
      </c>
      <c r="F959" s="24">
        <f>IF(Universe!AA959="","",(Universe!AA959-$B$2554)/$C$2554)</f>
        <v/>
      </c>
      <c r="G959" s="24">
        <f>IF(Universe!AB959="","",(Universe!AB959-$B$2555)/$C$2555)</f>
        <v/>
      </c>
      <c r="H959" s="24">
        <f>IF(Universe!AC959="","",(Universe!AC959-$B$2556)/$C$2556)</f>
        <v/>
      </c>
      <c r="I959" s="24">
        <f>IF(Universe!AD959="","",(Universe!AD959-$B$2557)/$C$2557)</f>
        <v/>
      </c>
      <c r="J959" s="24">
        <f>IF(Universe!AE959="","",(Universe!AE959-$B$2558)/$C$2558)</f>
        <v/>
      </c>
      <c r="K959" s="24">
        <f>IF(Universe!AF959="","",(Universe!AF959-$B$2559)/$C$2559)</f>
        <v/>
      </c>
      <c r="L959" s="24">
        <f>IF(Universe!AG959="","",(Universe!AG959-$B$2560)/$C$2560)</f>
        <v/>
      </c>
      <c r="M959" s="24">
        <f>IF(Universe!AH959="","",(Universe!AH959-$B$2561)/$C$2561)</f>
        <v/>
      </c>
      <c r="N959" s="24">
        <f>IF(Universe!AI959="","",(Universe!AI959-$B$2562)/$C$2562)</f>
        <v/>
      </c>
      <c r="O959" s="24">
        <f>0.74*IF(B959="",0,B959)+0.16*IF(C959="",0,C959)+0.1*IF(D959="",0,D959)</f>
        <v/>
      </c>
      <c r="P959" s="24">
        <f>0.35*IF(E959="",0,E959)+0.35*IF(F959="",0,F959)+0.3*IF(G959="",0,G959)</f>
        <v/>
      </c>
      <c r="Q959" s="24">
        <f>0.656*IF(I959="",0,I959)+0.344*IF(H959="",0,H959)</f>
        <v/>
      </c>
      <c r="R959" s="24">
        <f>0.338*IF(J959="",0,J959)+0.662*IF(K959="",0,K959)</f>
        <v/>
      </c>
      <c r="S959" s="24">
        <f>0.38*IF(L959="",0,L959)+0.35*IF(M959="",0,M959)+0.27*IF(N959="",0,N959)</f>
        <v/>
      </c>
      <c r="T959" s="24">
        <f>IF(Universe!S959="","",((Universe!S959-$B$2565)/$C$2565)^3)</f>
        <v/>
      </c>
      <c r="U959" s="24">
        <f>IF(Universe!S959="","",(Universe!S959-$B$2565)/$C$2565)</f>
        <v/>
      </c>
      <c r="V959" s="24">
        <f>IF(Universe!T959="","",(Universe!T959-$B$2566)/$C$2566)</f>
        <v/>
      </c>
      <c r="W959" s="24">
        <f>IF(Universe!U959="","",(Universe!U959-$B$2567)/$C$2567)</f>
        <v/>
      </c>
      <c r="X959" s="24">
        <f>IF(O959="","",(O959-$B$2571)/$C$2571)</f>
        <v/>
      </c>
      <c r="Y959" s="24">
        <f>IF(T959="","",(T959-$B$2576)/$C$2576)</f>
        <v/>
      </c>
      <c r="Z959" s="24">
        <f>IF(Universe!V959="","",(Universe!V959-$B$2568)/$C$2568)</f>
        <v/>
      </c>
      <c r="AA959" s="24">
        <f>IF(P959="","",(P959-$B$2572)/$C$2572)</f>
        <v/>
      </c>
      <c r="AB959" s="24">
        <f>IF(Q959="","",(Q959-$B$2573)/$C$2573)</f>
        <v/>
      </c>
      <c r="AC959" s="24">
        <f>IF(R959="","",(R959-$B$2574)/$C$2574)</f>
        <v/>
      </c>
      <c r="AD959" s="24">
        <f>IF(S959="","",(S959-$B$2575)/$C$2575)</f>
        <v/>
      </c>
      <c r="AE959" s="24">
        <f>IF(Y959="","",Y959-(19.12044933116382+16.522174187581257*U959))</f>
        <v/>
      </c>
      <c r="AF959" s="24">
        <f>IF(X959="","",(X959-(-0.27268023098325006+0.47142105304415904*V959+-0.3189264934812436*U959)--5.286111042926227e-16)/0.7994208745952703)</f>
        <v/>
      </c>
      <c r="AG959" s="24">
        <f>IF(AA959="","",(AA959-(0.5248806186338691+-0.064206457956449*U959)-5.43454825424064e-16)/0.9977404048781155)</f>
        <v/>
      </c>
      <c r="AH959" s="25" t="n">
        <v>-2.719433982187472</v>
      </c>
      <c r="AI959" s="25" t="n">
        <v>-0.5771781560317957</v>
      </c>
      <c r="AJ959" s="25" t="n">
        <v>0.1090930562696628</v>
      </c>
      <c r="AK959" s="25" t="n">
        <v>-0.7439143179213469</v>
      </c>
      <c r="AL959" s="25" t="n">
        <v>3.249701055654993</v>
      </c>
      <c r="AM959" s="25" t="n">
        <v>4.954228633734773</v>
      </c>
      <c r="AN959" s="25" t="n">
        <v>-1.47711459273682</v>
      </c>
      <c r="AO959" s="25" t="n">
        <v>1.742572175593768</v>
      </c>
      <c r="AP959" s="25" t="n">
        <v>0.1130622696192454</v>
      </c>
      <c r="AQ959" s="25" t="n">
        <v>0.2711509625112815</v>
      </c>
    </row>
    <row r="960">
      <c r="A960" s="23">
        <f>Universe!A960</f>
        <v/>
      </c>
      <c r="B960" s="24">
        <f>IF(Universe!W960="","",(Universe!W960-$B$2550)/$C$2550)</f>
        <v/>
      </c>
      <c r="C960" s="24">
        <f>IF(Universe!X960="","",(Universe!X960-$B$2551)/$C$2551)</f>
        <v/>
      </c>
      <c r="D960" s="24">
        <f>IF(Universe!Y960="","",(Universe!Y960-$B$2552)/$C$2552)</f>
        <v/>
      </c>
      <c r="E960" s="24">
        <f>IF(Universe!Z960="","",(Universe!Z960-$B$2553)/$C$2553)</f>
        <v/>
      </c>
      <c r="F960" s="24">
        <f>IF(Universe!AA960="","",(Universe!AA960-$B$2554)/$C$2554)</f>
        <v/>
      </c>
      <c r="G960" s="24">
        <f>IF(Universe!AB960="","",(Universe!AB960-$B$2555)/$C$2555)</f>
        <v/>
      </c>
      <c r="H960" s="24">
        <f>IF(Universe!AC960="","",(Universe!AC960-$B$2556)/$C$2556)</f>
        <v/>
      </c>
      <c r="I960" s="24">
        <f>IF(Universe!AD960="","",(Universe!AD960-$B$2557)/$C$2557)</f>
        <v/>
      </c>
      <c r="J960" s="24">
        <f>IF(Universe!AE960="","",(Universe!AE960-$B$2558)/$C$2558)</f>
        <v/>
      </c>
      <c r="K960" s="24">
        <f>IF(Universe!AF960="","",(Universe!AF960-$B$2559)/$C$2559)</f>
        <v/>
      </c>
      <c r="L960" s="24">
        <f>IF(Universe!AG960="","",(Universe!AG960-$B$2560)/$C$2560)</f>
        <v/>
      </c>
      <c r="M960" s="24">
        <f>IF(Universe!AH960="","",(Universe!AH960-$B$2561)/$C$2561)</f>
        <v/>
      </c>
      <c r="N960" s="24">
        <f>IF(Universe!AI960="","",(Universe!AI960-$B$2562)/$C$2562)</f>
        <v/>
      </c>
      <c r="O960" s="24">
        <f>0.74*IF(B960="",0,B960)+0.16*IF(C960="",0,C960)+0.1*IF(D960="",0,D960)</f>
        <v/>
      </c>
      <c r="P960" s="24">
        <f>0.35*IF(E960="",0,E960)+0.35*IF(F960="",0,F960)+0.3*IF(G960="",0,G960)</f>
        <v/>
      </c>
      <c r="Q960" s="24">
        <f>0.656*IF(I960="",0,I960)+0.344*IF(H960="",0,H960)</f>
        <v/>
      </c>
      <c r="R960" s="24">
        <f>0.338*IF(J960="",0,J960)+0.662*IF(K960="",0,K960)</f>
        <v/>
      </c>
      <c r="S960" s="24">
        <f>0.38*IF(L960="",0,L960)+0.35*IF(M960="",0,M960)+0.27*IF(N960="",0,N960)</f>
        <v/>
      </c>
      <c r="T960" s="24">
        <f>IF(Universe!S960="","",((Universe!S960-$B$2565)/$C$2565)^3)</f>
        <v/>
      </c>
      <c r="U960" s="24">
        <f>IF(Universe!S960="","",(Universe!S960-$B$2565)/$C$2565)</f>
        <v/>
      </c>
      <c r="V960" s="24">
        <f>IF(Universe!T960="","",(Universe!T960-$B$2566)/$C$2566)</f>
        <v/>
      </c>
      <c r="W960" s="24">
        <f>IF(Universe!U960="","",(Universe!U960-$B$2567)/$C$2567)</f>
        <v/>
      </c>
      <c r="X960" s="24">
        <f>IF(O960="","",(O960-$B$2571)/$C$2571)</f>
        <v/>
      </c>
      <c r="Y960" s="24">
        <f>IF(T960="","",(T960-$B$2576)/$C$2576)</f>
        <v/>
      </c>
      <c r="Z960" s="24">
        <f>IF(Universe!V960="","",(Universe!V960-$B$2568)/$C$2568)</f>
        <v/>
      </c>
      <c r="AA960" s="24">
        <f>IF(P960="","",(P960-$B$2572)/$C$2572)</f>
        <v/>
      </c>
      <c r="AB960" s="24">
        <f>IF(Q960="","",(Q960-$B$2573)/$C$2573)</f>
        <v/>
      </c>
      <c r="AC960" s="24">
        <f>IF(R960="","",(R960-$B$2574)/$C$2574)</f>
        <v/>
      </c>
      <c r="AD960" s="24">
        <f>IF(S960="","",(S960-$B$2575)/$C$2575)</f>
        <v/>
      </c>
      <c r="AE960" s="24">
        <f>IF(Y960="","",Y960-(19.12044933116382+16.522174187581257*U960))</f>
        <v/>
      </c>
      <c r="AF960" s="24">
        <f>IF(X960="","",(X960-(-0.27268023098325006+0.47142105304415904*V960+-0.3189264934812436*U960)--5.286111042926227e-16)/0.7994208745952703)</f>
        <v/>
      </c>
      <c r="AG960" s="24">
        <f>IF(AA960="","",(AA960-(0.5248806186338691+-0.064206457956449*U960)-5.43454825424064e-16)/0.9977404048781155)</f>
        <v/>
      </c>
      <c r="AH960" s="25" t="n">
        <v>-1.366596247004869</v>
      </c>
      <c r="AI960" s="25" t="n">
        <v>-0.7785729417015785</v>
      </c>
      <c r="AJ960" s="25" t="n">
        <v>0.1483934737578939</v>
      </c>
      <c r="AK960" s="25" t="n">
        <v>-0.1519101377182791</v>
      </c>
      <c r="AL960" s="25" t="n">
        <v>2.636880770679096</v>
      </c>
      <c r="AM960" s="25" t="n">
        <v>0.1915720839921464</v>
      </c>
      <c r="AN960" s="25" t="n">
        <v>-1.031026667659847</v>
      </c>
      <c r="AO960" s="25" t="n">
        <v>0.0655460441327374</v>
      </c>
      <c r="AP960" s="25" t="n">
        <v>0.1130622696192454</v>
      </c>
      <c r="AQ960" s="25" t="n">
        <v>-0.0951163247881721</v>
      </c>
    </row>
    <row r="961">
      <c r="A961" s="23">
        <f>Universe!A961</f>
        <v/>
      </c>
      <c r="B961" s="24">
        <f>IF(Universe!W961="","",(Universe!W961-$B$2550)/$C$2550)</f>
        <v/>
      </c>
      <c r="C961" s="24">
        <f>IF(Universe!X961="","",(Universe!X961-$B$2551)/$C$2551)</f>
        <v/>
      </c>
      <c r="D961" s="24">
        <f>IF(Universe!Y961="","",(Universe!Y961-$B$2552)/$C$2552)</f>
        <v/>
      </c>
      <c r="E961" s="24">
        <f>IF(Universe!Z961="","",(Universe!Z961-$B$2553)/$C$2553)</f>
        <v/>
      </c>
      <c r="F961" s="24">
        <f>IF(Universe!AA961="","",(Universe!AA961-$B$2554)/$C$2554)</f>
        <v/>
      </c>
      <c r="G961" s="24">
        <f>IF(Universe!AB961="","",(Universe!AB961-$B$2555)/$C$2555)</f>
        <v/>
      </c>
      <c r="H961" s="24">
        <f>IF(Universe!AC961="","",(Universe!AC961-$B$2556)/$C$2556)</f>
        <v/>
      </c>
      <c r="I961" s="24">
        <f>IF(Universe!AD961="","",(Universe!AD961-$B$2557)/$C$2557)</f>
        <v/>
      </c>
      <c r="J961" s="24">
        <f>IF(Universe!AE961="","",(Universe!AE961-$B$2558)/$C$2558)</f>
        <v/>
      </c>
      <c r="K961" s="24">
        <f>IF(Universe!AF961="","",(Universe!AF961-$B$2559)/$C$2559)</f>
        <v/>
      </c>
      <c r="L961" s="24">
        <f>IF(Universe!AG961="","",(Universe!AG961-$B$2560)/$C$2560)</f>
        <v/>
      </c>
      <c r="M961" s="24">
        <f>IF(Universe!AH961="","",(Universe!AH961-$B$2561)/$C$2561)</f>
        <v/>
      </c>
      <c r="N961" s="24">
        <f>IF(Universe!AI961="","",(Universe!AI961-$B$2562)/$C$2562)</f>
        <v/>
      </c>
      <c r="O961" s="24">
        <f>0.74*IF(B961="",0,B961)+0.16*IF(C961="",0,C961)+0.1*IF(D961="",0,D961)</f>
        <v/>
      </c>
      <c r="P961" s="24">
        <f>0.35*IF(E961="",0,E961)+0.35*IF(F961="",0,F961)+0.3*IF(G961="",0,G961)</f>
        <v/>
      </c>
      <c r="Q961" s="24">
        <f>0.656*IF(I961="",0,I961)+0.344*IF(H961="",0,H961)</f>
        <v/>
      </c>
      <c r="R961" s="24">
        <f>0.338*IF(J961="",0,J961)+0.662*IF(K961="",0,K961)</f>
        <v/>
      </c>
      <c r="S961" s="24">
        <f>0.38*IF(L961="",0,L961)+0.35*IF(M961="",0,M961)+0.27*IF(N961="",0,N961)</f>
        <v/>
      </c>
      <c r="T961" s="24">
        <f>IF(Universe!S961="","",((Universe!S961-$B$2565)/$C$2565)^3)</f>
        <v/>
      </c>
      <c r="U961" s="24">
        <f>IF(Universe!S961="","",(Universe!S961-$B$2565)/$C$2565)</f>
        <v/>
      </c>
      <c r="V961" s="24">
        <f>IF(Universe!T961="","",(Universe!T961-$B$2566)/$C$2566)</f>
        <v/>
      </c>
      <c r="W961" s="24">
        <f>IF(Universe!U961="","",(Universe!U961-$B$2567)/$C$2567)</f>
        <v/>
      </c>
      <c r="X961" s="24">
        <f>IF(O961="","",(O961-$B$2571)/$C$2571)</f>
        <v/>
      </c>
      <c r="Y961" s="24">
        <f>IF(T961="","",(T961-$B$2576)/$C$2576)</f>
        <v/>
      </c>
      <c r="Z961" s="24">
        <f>IF(Universe!V961="","",(Universe!V961-$B$2568)/$C$2568)</f>
        <v/>
      </c>
      <c r="AA961" s="24">
        <f>IF(P961="","",(P961-$B$2572)/$C$2572)</f>
        <v/>
      </c>
      <c r="AB961" s="24">
        <f>IF(Q961="","",(Q961-$B$2573)/$C$2573)</f>
        <v/>
      </c>
      <c r="AC961" s="24">
        <f>IF(R961="","",(R961-$B$2574)/$C$2574)</f>
        <v/>
      </c>
      <c r="AD961" s="24">
        <f>IF(S961="","",(S961-$B$2575)/$C$2575)</f>
        <v/>
      </c>
      <c r="AE961" s="24">
        <f>IF(Y961="","",Y961-(19.12044933116382+16.522174187581257*U961))</f>
        <v/>
      </c>
      <c r="AF961" s="24">
        <f>IF(X961="","",(X961-(-0.27268023098325006+0.47142105304415904*V961+-0.3189264934812436*U961)--5.286111042926227e-16)/0.7994208745952703)</f>
        <v/>
      </c>
      <c r="AG961" s="24">
        <f>IF(AA961="","",(AA961-(0.5248806186338691+-0.064206457956449*U961)-5.43454825424064e-16)/0.9977404048781155)</f>
        <v/>
      </c>
      <c r="AH961" s="25" t="n">
        <v>-3.216945933720775</v>
      </c>
      <c r="AI961" s="25" t="n">
        <v>3.477558690364737</v>
      </c>
      <c r="AJ961" s="25" t="n">
        <v>-0.3773998033358783</v>
      </c>
      <c r="AK961" s="25" t="n">
        <v>-1.187368919361303</v>
      </c>
      <c r="AL961" s="25" t="n">
        <v>2.615489347227753</v>
      </c>
      <c r="AM961" s="25" t="n">
        <v>-0.0723670328257195</v>
      </c>
      <c r="AN961" s="25" t="n">
        <v>0.8863149239535349</v>
      </c>
      <c r="AO961" s="25" t="n">
        <v>0.0067883836523827</v>
      </c>
      <c r="AP961" s="25" t="n">
        <v>-0.7442153633318949</v>
      </c>
      <c r="AQ961" s="25" t="n">
        <v>2.433819210673761</v>
      </c>
    </row>
    <row r="962">
      <c r="A962" s="23">
        <f>Universe!A962</f>
        <v/>
      </c>
      <c r="B962" s="24">
        <f>IF(Universe!W962="","",(Universe!W962-$B$2550)/$C$2550)</f>
        <v/>
      </c>
      <c r="C962" s="24">
        <f>IF(Universe!X962="","",(Universe!X962-$B$2551)/$C$2551)</f>
        <v/>
      </c>
      <c r="D962" s="24">
        <f>IF(Universe!Y962="","",(Universe!Y962-$B$2552)/$C$2552)</f>
        <v/>
      </c>
      <c r="E962" s="24">
        <f>IF(Universe!Z962="","",(Universe!Z962-$B$2553)/$C$2553)</f>
        <v/>
      </c>
      <c r="F962" s="24">
        <f>IF(Universe!AA962="","",(Universe!AA962-$B$2554)/$C$2554)</f>
        <v/>
      </c>
      <c r="G962" s="24">
        <f>IF(Universe!AB962="","",(Universe!AB962-$B$2555)/$C$2555)</f>
        <v/>
      </c>
      <c r="H962" s="24">
        <f>IF(Universe!AC962="","",(Universe!AC962-$B$2556)/$C$2556)</f>
        <v/>
      </c>
      <c r="I962" s="24">
        <f>IF(Universe!AD962="","",(Universe!AD962-$B$2557)/$C$2557)</f>
        <v/>
      </c>
      <c r="J962" s="24">
        <f>IF(Universe!AE962="","",(Universe!AE962-$B$2558)/$C$2558)</f>
        <v/>
      </c>
      <c r="K962" s="24">
        <f>IF(Universe!AF962="","",(Universe!AF962-$B$2559)/$C$2559)</f>
        <v/>
      </c>
      <c r="L962" s="24">
        <f>IF(Universe!AG962="","",(Universe!AG962-$B$2560)/$C$2560)</f>
        <v/>
      </c>
      <c r="M962" s="24">
        <f>IF(Universe!AH962="","",(Universe!AH962-$B$2561)/$C$2561)</f>
        <v/>
      </c>
      <c r="N962" s="24">
        <f>IF(Universe!AI962="","",(Universe!AI962-$B$2562)/$C$2562)</f>
        <v/>
      </c>
      <c r="O962" s="24">
        <f>0.74*IF(B962="",0,B962)+0.16*IF(C962="",0,C962)+0.1*IF(D962="",0,D962)</f>
        <v/>
      </c>
      <c r="P962" s="24">
        <f>0.35*IF(E962="",0,E962)+0.35*IF(F962="",0,F962)+0.3*IF(G962="",0,G962)</f>
        <v/>
      </c>
      <c r="Q962" s="24">
        <f>0.656*IF(I962="",0,I962)+0.344*IF(H962="",0,H962)</f>
        <v/>
      </c>
      <c r="R962" s="24">
        <f>0.338*IF(J962="",0,J962)+0.662*IF(K962="",0,K962)</f>
        <v/>
      </c>
      <c r="S962" s="24">
        <f>0.38*IF(L962="",0,L962)+0.35*IF(M962="",0,M962)+0.27*IF(N962="",0,N962)</f>
        <v/>
      </c>
      <c r="T962" s="24">
        <f>IF(Universe!S962="","",((Universe!S962-$B$2565)/$C$2565)^3)</f>
        <v/>
      </c>
      <c r="U962" s="24">
        <f>IF(Universe!S962="","",(Universe!S962-$B$2565)/$C$2565)</f>
        <v/>
      </c>
      <c r="V962" s="24">
        <f>IF(Universe!T962="","",(Universe!T962-$B$2566)/$C$2566)</f>
        <v/>
      </c>
      <c r="W962" s="24">
        <f>IF(Universe!U962="","",(Universe!U962-$B$2567)/$C$2567)</f>
        <v/>
      </c>
      <c r="X962" s="24">
        <f>IF(O962="","",(O962-$B$2571)/$C$2571)</f>
        <v/>
      </c>
      <c r="Y962" s="24">
        <f>IF(T962="","",(T962-$B$2576)/$C$2576)</f>
        <v/>
      </c>
      <c r="Z962" s="24">
        <f>IF(Universe!V962="","",(Universe!V962-$B$2568)/$C$2568)</f>
        <v/>
      </c>
      <c r="AA962" s="24">
        <f>IF(P962="","",(P962-$B$2572)/$C$2572)</f>
        <v/>
      </c>
      <c r="AB962" s="24">
        <f>IF(Q962="","",(Q962-$B$2573)/$C$2573)</f>
        <v/>
      </c>
      <c r="AC962" s="24">
        <f>IF(R962="","",(R962-$B$2574)/$C$2574)</f>
        <v/>
      </c>
      <c r="AD962" s="24">
        <f>IF(S962="","",(S962-$B$2575)/$C$2575)</f>
        <v/>
      </c>
      <c r="AE962" s="24">
        <f>IF(Y962="","",Y962-(19.12044933116382+16.522174187581257*U962))</f>
        <v/>
      </c>
      <c r="AF962" s="24">
        <f>IF(X962="","",(X962-(-0.27268023098325006+0.47142105304415904*V962+-0.3189264934812436*U962)--5.286111042926227e-16)/0.7994208745952703)</f>
        <v/>
      </c>
      <c r="AG962" s="24">
        <f>IF(AA962="","",(AA962-(0.5248806186338691+-0.064206457956449*U962)-5.43454825424064e-16)/0.9977404048781155)</f>
        <v/>
      </c>
      <c r="AH962" s="25" t="n">
        <v>-3.108878846153266</v>
      </c>
      <c r="AI962" s="25" t="n">
        <v>0.4679213469550506</v>
      </c>
      <c r="AJ962" s="25" t="n">
        <v>-0.940788932435659</v>
      </c>
      <c r="AK962" s="25" t="n">
        <v>-0.2911519033131785</v>
      </c>
      <c r="AL962" s="25" t="n">
        <v>2.801922782206562</v>
      </c>
      <c r="AM962" s="25" t="n">
        <v>0.4787027769770687</v>
      </c>
      <c r="AN962" s="25" t="n">
        <v>0.5867897635255749</v>
      </c>
      <c r="AO962" s="25" t="n">
        <v>0.0059076510452489</v>
      </c>
      <c r="AP962" s="25" t="n">
        <v>0.6005286228771481</v>
      </c>
      <c r="AQ962" s="25" t="n">
        <v>0.5782069591463045</v>
      </c>
    </row>
    <row r="963">
      <c r="A963" s="23">
        <f>Universe!A963</f>
        <v/>
      </c>
      <c r="B963" s="24">
        <f>IF(Universe!W963="","",(Universe!W963-$B$2550)/$C$2550)</f>
        <v/>
      </c>
      <c r="C963" s="24">
        <f>IF(Universe!X963="","",(Universe!X963-$B$2551)/$C$2551)</f>
        <v/>
      </c>
      <c r="D963" s="24">
        <f>IF(Universe!Y963="","",(Universe!Y963-$B$2552)/$C$2552)</f>
        <v/>
      </c>
      <c r="E963" s="24">
        <f>IF(Universe!Z963="","",(Universe!Z963-$B$2553)/$C$2553)</f>
        <v/>
      </c>
      <c r="F963" s="24">
        <f>IF(Universe!AA963="","",(Universe!AA963-$B$2554)/$C$2554)</f>
        <v/>
      </c>
      <c r="G963" s="24">
        <f>IF(Universe!AB963="","",(Universe!AB963-$B$2555)/$C$2555)</f>
        <v/>
      </c>
      <c r="H963" s="24">
        <f>IF(Universe!AC963="","",(Universe!AC963-$B$2556)/$C$2556)</f>
        <v/>
      </c>
      <c r="I963" s="24">
        <f>IF(Universe!AD963="","",(Universe!AD963-$B$2557)/$C$2557)</f>
        <v/>
      </c>
      <c r="J963" s="24">
        <f>IF(Universe!AE963="","",(Universe!AE963-$B$2558)/$C$2558)</f>
        <v/>
      </c>
      <c r="K963" s="24">
        <f>IF(Universe!AF963="","",(Universe!AF963-$B$2559)/$C$2559)</f>
        <v/>
      </c>
      <c r="L963" s="24">
        <f>IF(Universe!AG963="","",(Universe!AG963-$B$2560)/$C$2560)</f>
        <v/>
      </c>
      <c r="M963" s="24">
        <f>IF(Universe!AH963="","",(Universe!AH963-$B$2561)/$C$2561)</f>
        <v/>
      </c>
      <c r="N963" s="24">
        <f>IF(Universe!AI963="","",(Universe!AI963-$B$2562)/$C$2562)</f>
        <v/>
      </c>
      <c r="O963" s="24">
        <f>0.74*IF(B963="",0,B963)+0.16*IF(C963="",0,C963)+0.1*IF(D963="",0,D963)</f>
        <v/>
      </c>
      <c r="P963" s="24">
        <f>0.35*IF(E963="",0,E963)+0.35*IF(F963="",0,F963)+0.3*IF(G963="",0,G963)</f>
        <v/>
      </c>
      <c r="Q963" s="24">
        <f>0.656*IF(I963="",0,I963)+0.344*IF(H963="",0,H963)</f>
        <v/>
      </c>
      <c r="R963" s="24">
        <f>0.338*IF(J963="",0,J963)+0.662*IF(K963="",0,K963)</f>
        <v/>
      </c>
      <c r="S963" s="24">
        <f>0.38*IF(L963="",0,L963)+0.35*IF(M963="",0,M963)+0.27*IF(N963="",0,N963)</f>
        <v/>
      </c>
      <c r="T963" s="24">
        <f>IF(Universe!S963="","",((Universe!S963-$B$2565)/$C$2565)^3)</f>
        <v/>
      </c>
      <c r="U963" s="24">
        <f>IF(Universe!S963="","",(Universe!S963-$B$2565)/$C$2565)</f>
        <v/>
      </c>
      <c r="V963" s="24">
        <f>IF(Universe!T963="","",(Universe!T963-$B$2566)/$C$2566)</f>
        <v/>
      </c>
      <c r="W963" s="24">
        <f>IF(Universe!U963="","",(Universe!U963-$B$2567)/$C$2567)</f>
        <v/>
      </c>
      <c r="X963" s="24">
        <f>IF(O963="","",(O963-$B$2571)/$C$2571)</f>
        <v/>
      </c>
      <c r="Y963" s="24">
        <f>IF(T963="","",(T963-$B$2576)/$C$2576)</f>
        <v/>
      </c>
      <c r="Z963" s="24">
        <f>IF(Universe!V963="","",(Universe!V963-$B$2568)/$C$2568)</f>
        <v/>
      </c>
      <c r="AA963" s="24">
        <f>IF(P963="","",(P963-$B$2572)/$C$2572)</f>
        <v/>
      </c>
      <c r="AB963" s="24">
        <f>IF(Q963="","",(Q963-$B$2573)/$C$2573)</f>
        <v/>
      </c>
      <c r="AC963" s="24">
        <f>IF(R963="","",(R963-$B$2574)/$C$2574)</f>
        <v/>
      </c>
      <c r="AD963" s="24">
        <f>IF(S963="","",(S963-$B$2575)/$C$2575)</f>
        <v/>
      </c>
      <c r="AE963" s="24">
        <f>IF(Y963="","",Y963-(19.12044933116382+16.522174187581257*U963))</f>
        <v/>
      </c>
      <c r="AF963" s="24">
        <f>IF(X963="","",(X963-(-0.27268023098325006+0.47142105304415904*V963+-0.3189264934812436*U963)--5.286111042926227e-16)/0.7994208745952703)</f>
        <v/>
      </c>
      <c r="AG963" s="24">
        <f>IF(AA963="","",(AA963-(0.5248806186338691+-0.064206457956449*U963)-5.43454825424064e-16)/0.9977404048781155)</f>
        <v/>
      </c>
      <c r="AH963" s="25" t="n">
        <v>-1.997077543938709</v>
      </c>
      <c r="AI963" s="25" t="n">
        <v>-0.6890103076276968</v>
      </c>
      <c r="AJ963" s="25" t="n">
        <v>-0.2877544533916372</v>
      </c>
      <c r="AK963" s="25" t="n">
        <v>-0.1005592487686723</v>
      </c>
      <c r="AL963" s="25" t="n">
        <v>3.276705614906859</v>
      </c>
      <c r="AM963" s="25" t="n">
        <v>0.1826817922430664</v>
      </c>
      <c r="AN963" s="25" t="n">
        <v>-0.1135265346527443</v>
      </c>
      <c r="AO963" s="25" t="n">
        <v>0.0530046939736147</v>
      </c>
      <c r="AP963" s="25" t="n">
        <v>-0.2344110391025682</v>
      </c>
      <c r="AQ963" s="25" t="n">
        <v>-0.017653202092119</v>
      </c>
    </row>
    <row r="964">
      <c r="A964" s="23">
        <f>Universe!A964</f>
        <v/>
      </c>
      <c r="B964" s="24">
        <f>IF(Universe!W964="","",(Universe!W964-$B$2550)/$C$2550)</f>
        <v/>
      </c>
      <c r="C964" s="24">
        <f>IF(Universe!X964="","",(Universe!X964-$B$2551)/$C$2551)</f>
        <v/>
      </c>
      <c r="D964" s="24">
        <f>IF(Universe!Y964="","",(Universe!Y964-$B$2552)/$C$2552)</f>
        <v/>
      </c>
      <c r="E964" s="24">
        <f>IF(Universe!Z964="","",(Universe!Z964-$B$2553)/$C$2553)</f>
        <v/>
      </c>
      <c r="F964" s="24">
        <f>IF(Universe!AA964="","",(Universe!AA964-$B$2554)/$C$2554)</f>
        <v/>
      </c>
      <c r="G964" s="24">
        <f>IF(Universe!AB964="","",(Universe!AB964-$B$2555)/$C$2555)</f>
        <v/>
      </c>
      <c r="H964" s="24">
        <f>IF(Universe!AC964="","",(Universe!AC964-$B$2556)/$C$2556)</f>
        <v/>
      </c>
      <c r="I964" s="24">
        <f>IF(Universe!AD964="","",(Universe!AD964-$B$2557)/$C$2557)</f>
        <v/>
      </c>
      <c r="J964" s="24">
        <f>IF(Universe!AE964="","",(Universe!AE964-$B$2558)/$C$2558)</f>
        <v/>
      </c>
      <c r="K964" s="24">
        <f>IF(Universe!AF964="","",(Universe!AF964-$B$2559)/$C$2559)</f>
        <v/>
      </c>
      <c r="L964" s="24">
        <f>IF(Universe!AG964="","",(Universe!AG964-$B$2560)/$C$2560)</f>
        <v/>
      </c>
      <c r="M964" s="24">
        <f>IF(Universe!AH964="","",(Universe!AH964-$B$2561)/$C$2561)</f>
        <v/>
      </c>
      <c r="N964" s="24">
        <f>IF(Universe!AI964="","",(Universe!AI964-$B$2562)/$C$2562)</f>
        <v/>
      </c>
      <c r="O964" s="24">
        <f>0.74*IF(B964="",0,B964)+0.16*IF(C964="",0,C964)+0.1*IF(D964="",0,D964)</f>
        <v/>
      </c>
      <c r="P964" s="24">
        <f>0.35*IF(E964="",0,E964)+0.35*IF(F964="",0,F964)+0.3*IF(G964="",0,G964)</f>
        <v/>
      </c>
      <c r="Q964" s="24">
        <f>0.656*IF(I964="",0,I964)+0.344*IF(H964="",0,H964)</f>
        <v/>
      </c>
      <c r="R964" s="24">
        <f>0.338*IF(J964="",0,J964)+0.662*IF(K964="",0,K964)</f>
        <v/>
      </c>
      <c r="S964" s="24">
        <f>0.38*IF(L964="",0,L964)+0.35*IF(M964="",0,M964)+0.27*IF(N964="",0,N964)</f>
        <v/>
      </c>
      <c r="T964" s="24">
        <f>IF(Universe!S964="","",((Universe!S964-$B$2565)/$C$2565)^3)</f>
        <v/>
      </c>
      <c r="U964" s="24">
        <f>IF(Universe!S964="","",(Universe!S964-$B$2565)/$C$2565)</f>
        <v/>
      </c>
      <c r="V964" s="24">
        <f>IF(Universe!T964="","",(Universe!T964-$B$2566)/$C$2566)</f>
        <v/>
      </c>
      <c r="W964" s="24">
        <f>IF(Universe!U964="","",(Universe!U964-$B$2567)/$C$2567)</f>
        <v/>
      </c>
      <c r="X964" s="24">
        <f>IF(O964="","",(O964-$B$2571)/$C$2571)</f>
        <v/>
      </c>
      <c r="Y964" s="24">
        <f>IF(T964="","",(T964-$B$2576)/$C$2576)</f>
        <v/>
      </c>
      <c r="Z964" s="24">
        <f>IF(Universe!V964="","",(Universe!V964-$B$2568)/$C$2568)</f>
        <v/>
      </c>
      <c r="AA964" s="24">
        <f>IF(P964="","",(P964-$B$2572)/$C$2572)</f>
        <v/>
      </c>
      <c r="AB964" s="24">
        <f>IF(Q964="","",(Q964-$B$2573)/$C$2573)</f>
        <v/>
      </c>
      <c r="AC964" s="24">
        <f>IF(R964="","",(R964-$B$2574)/$C$2574)</f>
        <v/>
      </c>
      <c r="AD964" s="24">
        <f>IF(S964="","",(S964-$B$2575)/$C$2575)</f>
        <v/>
      </c>
      <c r="AE964" s="24">
        <f>IF(Y964="","",Y964-(19.12044933116382+16.522174187581257*U964))</f>
        <v/>
      </c>
      <c r="AF964" s="24">
        <f>IF(X964="","",(X964-(-0.27268023098325006+0.47142105304415904*V964+-0.3189264934812436*U964)--5.286111042926227e-16)/0.7994208745952703)</f>
        <v/>
      </c>
      <c r="AG964" s="24">
        <f>IF(AA964="","",(AA964-(0.5248806186338691+-0.064206457956449*U964)-5.43454825424064e-16)/0.9977404048781155)</f>
        <v/>
      </c>
      <c r="AH964" s="25" t="n">
        <v>-2.92608609209902</v>
      </c>
      <c r="AI964" s="25" t="n">
        <v>-0.8194324620180541</v>
      </c>
      <c r="AJ964" s="25" t="n">
        <v>-0.273109029796711</v>
      </c>
      <c r="AK964" s="25" t="n">
        <v>-0.7839907246505702</v>
      </c>
      <c r="AL964" s="25" t="n">
        <v>3.054377169326788</v>
      </c>
      <c r="AM964" s="25" t="n">
        <v>0.7129662667906275</v>
      </c>
      <c r="AN964" s="25" t="n">
        <v>-1.690590682748202</v>
      </c>
      <c r="AO964" s="25" t="n">
        <v>0.0903317033196188</v>
      </c>
      <c r="AP964" s="25" t="n">
        <v>-0.6552104492515481</v>
      </c>
      <c r="AQ964" s="25" t="n">
        <v>-0.55033293514828</v>
      </c>
    </row>
    <row r="965">
      <c r="A965" s="23">
        <f>Universe!A965</f>
        <v/>
      </c>
      <c r="B965" s="24">
        <f>IF(Universe!W965="","",(Universe!W965-$B$2550)/$C$2550)</f>
        <v/>
      </c>
      <c r="C965" s="24">
        <f>IF(Universe!X965="","",(Universe!X965-$B$2551)/$C$2551)</f>
        <v/>
      </c>
      <c r="D965" s="24">
        <f>IF(Universe!Y965="","",(Universe!Y965-$B$2552)/$C$2552)</f>
        <v/>
      </c>
      <c r="E965" s="24">
        <f>IF(Universe!Z965="","",(Universe!Z965-$B$2553)/$C$2553)</f>
        <v/>
      </c>
      <c r="F965" s="24">
        <f>IF(Universe!AA965="","",(Universe!AA965-$B$2554)/$C$2554)</f>
        <v/>
      </c>
      <c r="G965" s="24">
        <f>IF(Universe!AB965="","",(Universe!AB965-$B$2555)/$C$2555)</f>
        <v/>
      </c>
      <c r="H965" s="24">
        <f>IF(Universe!AC965="","",(Universe!AC965-$B$2556)/$C$2556)</f>
        <v/>
      </c>
      <c r="I965" s="24">
        <f>IF(Universe!AD965="","",(Universe!AD965-$B$2557)/$C$2557)</f>
        <v/>
      </c>
      <c r="J965" s="24">
        <f>IF(Universe!AE965="","",(Universe!AE965-$B$2558)/$C$2558)</f>
        <v/>
      </c>
      <c r="K965" s="24">
        <f>IF(Universe!AF965="","",(Universe!AF965-$B$2559)/$C$2559)</f>
        <v/>
      </c>
      <c r="L965" s="24">
        <f>IF(Universe!AG965="","",(Universe!AG965-$B$2560)/$C$2560)</f>
        <v/>
      </c>
      <c r="M965" s="24">
        <f>IF(Universe!AH965="","",(Universe!AH965-$B$2561)/$C$2561)</f>
        <v/>
      </c>
      <c r="N965" s="24">
        <f>IF(Universe!AI965="","",(Universe!AI965-$B$2562)/$C$2562)</f>
        <v/>
      </c>
      <c r="O965" s="24">
        <f>0.74*IF(B965="",0,B965)+0.16*IF(C965="",0,C965)+0.1*IF(D965="",0,D965)</f>
        <v/>
      </c>
      <c r="P965" s="24">
        <f>0.35*IF(E965="",0,E965)+0.35*IF(F965="",0,F965)+0.3*IF(G965="",0,G965)</f>
        <v/>
      </c>
      <c r="Q965" s="24">
        <f>0.656*IF(I965="",0,I965)+0.344*IF(H965="",0,H965)</f>
        <v/>
      </c>
      <c r="R965" s="24">
        <f>0.338*IF(J965="",0,J965)+0.662*IF(K965="",0,K965)</f>
        <v/>
      </c>
      <c r="S965" s="24">
        <f>0.38*IF(L965="",0,L965)+0.35*IF(M965="",0,M965)+0.27*IF(N965="",0,N965)</f>
        <v/>
      </c>
      <c r="T965" s="24">
        <f>IF(Universe!S965="","",((Universe!S965-$B$2565)/$C$2565)^3)</f>
        <v/>
      </c>
      <c r="U965" s="24">
        <f>IF(Universe!S965="","",(Universe!S965-$B$2565)/$C$2565)</f>
        <v/>
      </c>
      <c r="V965" s="24">
        <f>IF(Universe!T965="","",(Universe!T965-$B$2566)/$C$2566)</f>
        <v/>
      </c>
      <c r="W965" s="24">
        <f>IF(Universe!U965="","",(Universe!U965-$B$2567)/$C$2567)</f>
        <v/>
      </c>
      <c r="X965" s="24">
        <f>IF(O965="","",(O965-$B$2571)/$C$2571)</f>
        <v/>
      </c>
      <c r="Y965" s="24">
        <f>IF(T965="","",(T965-$B$2576)/$C$2576)</f>
        <v/>
      </c>
      <c r="Z965" s="24">
        <f>IF(Universe!V965="","",(Universe!V965-$B$2568)/$C$2568)</f>
        <v/>
      </c>
      <c r="AA965" s="24">
        <f>IF(P965="","",(P965-$B$2572)/$C$2572)</f>
        <v/>
      </c>
      <c r="AB965" s="24">
        <f>IF(Q965="","",(Q965-$B$2573)/$C$2573)</f>
        <v/>
      </c>
      <c r="AC965" s="24">
        <f>IF(R965="","",(R965-$B$2574)/$C$2574)</f>
        <v/>
      </c>
      <c r="AD965" s="24">
        <f>IF(S965="","",(S965-$B$2575)/$C$2575)</f>
        <v/>
      </c>
      <c r="AE965" s="24">
        <f>IF(Y965="","",Y965-(19.12044933116382+16.522174187581257*U965))</f>
        <v/>
      </c>
      <c r="AF965" s="24">
        <f>IF(X965="","",(X965-(-0.27268023098325006+0.47142105304415904*V965+-0.3189264934812436*U965)--5.286111042926227e-16)/0.7994208745952703)</f>
        <v/>
      </c>
      <c r="AG965" s="24">
        <f>IF(AA965="","",(AA965-(0.5248806186338691+-0.064206457956449*U965)-5.43454825424064e-16)/0.9977404048781155)</f>
        <v/>
      </c>
      <c r="AH965" s="25" t="n">
        <v>-1.977850289198038</v>
      </c>
      <c r="AI965" s="25" t="n">
        <v>0.8515635650815609</v>
      </c>
      <c r="AJ965" s="25" t="n">
        <v>-0.6907780642932517</v>
      </c>
      <c r="AK965" s="25" t="n">
        <v>-0.052710249025693</v>
      </c>
      <c r="AL965" s="25" t="n">
        <v>3.265220039972265</v>
      </c>
      <c r="AM965" s="25" t="n">
        <v>0.3234758599922041</v>
      </c>
      <c r="AN965" s="25" t="n">
        <v>1.181044445529925</v>
      </c>
      <c r="AO965" s="25" t="n">
        <v>0.2377459802065737</v>
      </c>
      <c r="AP965" s="25" t="n">
        <v>-0.220507796058372</v>
      </c>
      <c r="AQ965" s="25" t="n">
        <v>0.3513911443443377</v>
      </c>
    </row>
    <row r="966">
      <c r="A966" s="23">
        <f>Universe!A966</f>
        <v/>
      </c>
      <c r="B966" s="24">
        <f>IF(Universe!W966="","",(Universe!W966-$B$2550)/$C$2550)</f>
        <v/>
      </c>
      <c r="C966" s="24">
        <f>IF(Universe!X966="","",(Universe!X966-$B$2551)/$C$2551)</f>
        <v/>
      </c>
      <c r="D966" s="24">
        <f>IF(Universe!Y966="","",(Universe!Y966-$B$2552)/$C$2552)</f>
        <v/>
      </c>
      <c r="E966" s="24">
        <f>IF(Universe!Z966="","",(Universe!Z966-$B$2553)/$C$2553)</f>
        <v/>
      </c>
      <c r="F966" s="24">
        <f>IF(Universe!AA966="","",(Universe!AA966-$B$2554)/$C$2554)</f>
        <v/>
      </c>
      <c r="G966" s="24">
        <f>IF(Universe!AB966="","",(Universe!AB966-$B$2555)/$C$2555)</f>
        <v/>
      </c>
      <c r="H966" s="24">
        <f>IF(Universe!AC966="","",(Universe!AC966-$B$2556)/$C$2556)</f>
        <v/>
      </c>
      <c r="I966" s="24">
        <f>IF(Universe!AD966="","",(Universe!AD966-$B$2557)/$C$2557)</f>
        <v/>
      </c>
      <c r="J966" s="24">
        <f>IF(Universe!AE966="","",(Universe!AE966-$B$2558)/$C$2558)</f>
        <v/>
      </c>
      <c r="K966" s="24">
        <f>IF(Universe!AF966="","",(Universe!AF966-$B$2559)/$C$2559)</f>
        <v/>
      </c>
      <c r="L966" s="24">
        <f>IF(Universe!AG966="","",(Universe!AG966-$B$2560)/$C$2560)</f>
        <v/>
      </c>
      <c r="M966" s="24">
        <f>IF(Universe!AH966="","",(Universe!AH966-$B$2561)/$C$2561)</f>
        <v/>
      </c>
      <c r="N966" s="24">
        <f>IF(Universe!AI966="","",(Universe!AI966-$B$2562)/$C$2562)</f>
        <v/>
      </c>
      <c r="O966" s="24">
        <f>0.74*IF(B966="",0,B966)+0.16*IF(C966="",0,C966)+0.1*IF(D966="",0,D966)</f>
        <v/>
      </c>
      <c r="P966" s="24">
        <f>0.35*IF(E966="",0,E966)+0.35*IF(F966="",0,F966)+0.3*IF(G966="",0,G966)</f>
        <v/>
      </c>
      <c r="Q966" s="24">
        <f>0.656*IF(I966="",0,I966)+0.344*IF(H966="",0,H966)</f>
        <v/>
      </c>
      <c r="R966" s="24">
        <f>0.338*IF(J966="",0,J966)+0.662*IF(K966="",0,K966)</f>
        <v/>
      </c>
      <c r="S966" s="24">
        <f>0.38*IF(L966="",0,L966)+0.35*IF(M966="",0,M966)+0.27*IF(N966="",0,N966)</f>
        <v/>
      </c>
      <c r="T966" s="24">
        <f>IF(Universe!S966="","",((Universe!S966-$B$2565)/$C$2565)^3)</f>
        <v/>
      </c>
      <c r="U966" s="24">
        <f>IF(Universe!S966="","",(Universe!S966-$B$2565)/$C$2565)</f>
        <v/>
      </c>
      <c r="V966" s="24">
        <f>IF(Universe!T966="","",(Universe!T966-$B$2566)/$C$2566)</f>
        <v/>
      </c>
      <c r="W966" s="24">
        <f>IF(Universe!U966="","",(Universe!U966-$B$2567)/$C$2567)</f>
        <v/>
      </c>
      <c r="X966" s="24">
        <f>IF(O966="","",(O966-$B$2571)/$C$2571)</f>
        <v/>
      </c>
      <c r="Y966" s="24">
        <f>IF(T966="","",(T966-$B$2576)/$C$2576)</f>
        <v/>
      </c>
      <c r="Z966" s="24">
        <f>IF(Universe!V966="","",(Universe!V966-$B$2568)/$C$2568)</f>
        <v/>
      </c>
      <c r="AA966" s="24">
        <f>IF(P966="","",(P966-$B$2572)/$C$2572)</f>
        <v/>
      </c>
      <c r="AB966" s="24">
        <f>IF(Q966="","",(Q966-$B$2573)/$C$2573)</f>
        <v/>
      </c>
      <c r="AC966" s="24">
        <f>IF(R966="","",(R966-$B$2574)/$C$2574)</f>
        <v/>
      </c>
      <c r="AD966" s="24">
        <f>IF(S966="","",(S966-$B$2575)/$C$2575)</f>
        <v/>
      </c>
      <c r="AE966" s="24">
        <f>IF(Y966="","",Y966-(19.12044933116382+16.522174187581257*U966))</f>
        <v/>
      </c>
      <c r="AF966" s="24">
        <f>IF(X966="","",(X966-(-0.27268023098325006+0.47142105304415904*V966+-0.3189264934812436*U966)--5.286111042926227e-16)/0.7994208745952703)</f>
        <v/>
      </c>
      <c r="AG966" s="24">
        <f>IF(AA966="","",(AA966-(0.5248806186338691+-0.064206457956449*U966)-5.43454825424064e-16)/0.9977404048781155)</f>
        <v/>
      </c>
      <c r="AH966" s="25" t="n">
        <v>-2.1606375835922</v>
      </c>
      <c r="AI966" s="25" t="n">
        <v>-0.7431119383119844</v>
      </c>
      <c r="AJ966" s="25" t="n">
        <v>-0.2615406786704022</v>
      </c>
      <c r="AK966" s="25" t="n">
        <v>-0.5104301037833513</v>
      </c>
      <c r="AL966" s="25" t="n">
        <v>3.350956255491761</v>
      </c>
      <c r="AM966" s="25" t="n">
        <v>0.3664713557748159</v>
      </c>
      <c r="AN966" s="25" t="n">
        <v>-1.035785763339173</v>
      </c>
      <c r="AO966" s="25" t="n">
        <v>0.1300158609144113</v>
      </c>
      <c r="AP966" s="25" t="n">
        <v>-0.071567016807592</v>
      </c>
      <c r="AQ966" s="25" t="n">
        <v>1.437489001512484</v>
      </c>
    </row>
    <row r="967">
      <c r="A967" s="23">
        <f>Universe!A967</f>
        <v/>
      </c>
      <c r="B967" s="24">
        <f>IF(Universe!W967="","",(Universe!W967-$B$2550)/$C$2550)</f>
        <v/>
      </c>
      <c r="C967" s="24">
        <f>IF(Universe!X967="","",(Universe!X967-$B$2551)/$C$2551)</f>
        <v/>
      </c>
      <c r="D967" s="24">
        <f>IF(Universe!Y967="","",(Universe!Y967-$B$2552)/$C$2552)</f>
        <v/>
      </c>
      <c r="E967" s="24">
        <f>IF(Universe!Z967="","",(Universe!Z967-$B$2553)/$C$2553)</f>
        <v/>
      </c>
      <c r="F967" s="24">
        <f>IF(Universe!AA967="","",(Universe!AA967-$B$2554)/$C$2554)</f>
        <v/>
      </c>
      <c r="G967" s="24">
        <f>IF(Universe!AB967="","",(Universe!AB967-$B$2555)/$C$2555)</f>
        <v/>
      </c>
      <c r="H967" s="24">
        <f>IF(Universe!AC967="","",(Universe!AC967-$B$2556)/$C$2556)</f>
        <v/>
      </c>
      <c r="I967" s="24">
        <f>IF(Universe!AD967="","",(Universe!AD967-$B$2557)/$C$2557)</f>
        <v/>
      </c>
      <c r="J967" s="24">
        <f>IF(Universe!AE967="","",(Universe!AE967-$B$2558)/$C$2558)</f>
        <v/>
      </c>
      <c r="K967" s="24">
        <f>IF(Universe!AF967="","",(Universe!AF967-$B$2559)/$C$2559)</f>
        <v/>
      </c>
      <c r="L967" s="24">
        <f>IF(Universe!AG967="","",(Universe!AG967-$B$2560)/$C$2560)</f>
        <v/>
      </c>
      <c r="M967" s="24">
        <f>IF(Universe!AH967="","",(Universe!AH967-$B$2561)/$C$2561)</f>
        <v/>
      </c>
      <c r="N967" s="24">
        <f>IF(Universe!AI967="","",(Universe!AI967-$B$2562)/$C$2562)</f>
        <v/>
      </c>
      <c r="O967" s="24">
        <f>0.74*IF(B967="",0,B967)+0.16*IF(C967="",0,C967)+0.1*IF(D967="",0,D967)</f>
        <v/>
      </c>
      <c r="P967" s="24">
        <f>0.35*IF(E967="",0,E967)+0.35*IF(F967="",0,F967)+0.3*IF(G967="",0,G967)</f>
        <v/>
      </c>
      <c r="Q967" s="24">
        <f>0.656*IF(I967="",0,I967)+0.344*IF(H967="",0,H967)</f>
        <v/>
      </c>
      <c r="R967" s="24">
        <f>0.338*IF(J967="",0,J967)+0.662*IF(K967="",0,K967)</f>
        <v/>
      </c>
      <c r="S967" s="24">
        <f>0.38*IF(L967="",0,L967)+0.35*IF(M967="",0,M967)+0.27*IF(N967="",0,N967)</f>
        <v/>
      </c>
      <c r="T967" s="24">
        <f>IF(Universe!S967="","",((Universe!S967-$B$2565)/$C$2565)^3)</f>
        <v/>
      </c>
      <c r="U967" s="24">
        <f>IF(Universe!S967="","",(Universe!S967-$B$2565)/$C$2565)</f>
        <v/>
      </c>
      <c r="V967" s="24">
        <f>IF(Universe!T967="","",(Universe!T967-$B$2566)/$C$2566)</f>
        <v/>
      </c>
      <c r="W967" s="24">
        <f>IF(Universe!U967="","",(Universe!U967-$B$2567)/$C$2567)</f>
        <v/>
      </c>
      <c r="X967" s="24">
        <f>IF(O967="","",(O967-$B$2571)/$C$2571)</f>
        <v/>
      </c>
      <c r="Y967" s="24">
        <f>IF(T967="","",(T967-$B$2576)/$C$2576)</f>
        <v/>
      </c>
      <c r="Z967" s="24">
        <f>IF(Universe!V967="","",(Universe!V967-$B$2568)/$C$2568)</f>
        <v/>
      </c>
      <c r="AA967" s="24">
        <f>IF(P967="","",(P967-$B$2572)/$C$2572)</f>
        <v/>
      </c>
      <c r="AB967" s="24">
        <f>IF(Q967="","",(Q967-$B$2573)/$C$2573)</f>
        <v/>
      </c>
      <c r="AC967" s="24">
        <f>IF(R967="","",(R967-$B$2574)/$C$2574)</f>
        <v/>
      </c>
      <c r="AD967" s="24">
        <f>IF(S967="","",(S967-$B$2575)/$C$2575)</f>
        <v/>
      </c>
      <c r="AE967" s="24">
        <f>IF(Y967="","",Y967-(19.12044933116382+16.522174187581257*U967))</f>
        <v/>
      </c>
      <c r="AF967" s="24">
        <f>IF(X967="","",(X967-(-0.27268023098325006+0.47142105304415904*V967+-0.3189264934812436*U967)--5.286111042926227e-16)/0.7994208745952703)</f>
        <v/>
      </c>
      <c r="AG967" s="24">
        <f>IF(AA967="","",(AA967-(0.5248806186338691+-0.064206457956449*U967)-5.43454825424064e-16)/0.9977404048781155)</f>
        <v/>
      </c>
      <c r="AH967" s="25" t="n">
        <v>-2.126046530753496</v>
      </c>
      <c r="AI967" s="25" t="n">
        <v>0.2483071256023466</v>
      </c>
      <c r="AJ967" s="25" t="n">
        <v>-0.3630814614233251</v>
      </c>
      <c r="AK967" s="25" t="n">
        <v>-0.6814788157551045</v>
      </c>
      <c r="AL967" s="25" t="n">
        <v>3.338837347915587</v>
      </c>
      <c r="AM967" s="25" t="n">
        <v>0.5338312743541002</v>
      </c>
      <c r="AN967" s="25" t="n">
        <v>-0.8777932484254982</v>
      </c>
      <c r="AO967" s="25" t="n">
        <v>-0.0281769492899562</v>
      </c>
      <c r="AP967" s="25" t="n">
        <v>-0.7815988517449487</v>
      </c>
      <c r="AQ967" s="25" t="n">
        <v>-0.4295795991111976</v>
      </c>
    </row>
    <row r="968">
      <c r="A968" s="23">
        <f>Universe!A968</f>
        <v/>
      </c>
      <c r="B968" s="24">
        <f>IF(Universe!W968="","",(Universe!W968-$B$2550)/$C$2550)</f>
        <v/>
      </c>
      <c r="C968" s="24">
        <f>IF(Universe!X968="","",(Universe!X968-$B$2551)/$C$2551)</f>
        <v/>
      </c>
      <c r="D968" s="24">
        <f>IF(Universe!Y968="","",(Universe!Y968-$B$2552)/$C$2552)</f>
        <v/>
      </c>
      <c r="E968" s="24">
        <f>IF(Universe!Z968="","",(Universe!Z968-$B$2553)/$C$2553)</f>
        <v/>
      </c>
      <c r="F968" s="24">
        <f>IF(Universe!AA968="","",(Universe!AA968-$B$2554)/$C$2554)</f>
        <v/>
      </c>
      <c r="G968" s="24">
        <f>IF(Universe!AB968="","",(Universe!AB968-$B$2555)/$C$2555)</f>
        <v/>
      </c>
      <c r="H968" s="24">
        <f>IF(Universe!AC968="","",(Universe!AC968-$B$2556)/$C$2556)</f>
        <v/>
      </c>
      <c r="I968" s="24">
        <f>IF(Universe!AD968="","",(Universe!AD968-$B$2557)/$C$2557)</f>
        <v/>
      </c>
      <c r="J968" s="24">
        <f>IF(Universe!AE968="","",(Universe!AE968-$B$2558)/$C$2558)</f>
        <v/>
      </c>
      <c r="K968" s="24">
        <f>IF(Universe!AF968="","",(Universe!AF968-$B$2559)/$C$2559)</f>
        <v/>
      </c>
      <c r="L968" s="24">
        <f>IF(Universe!AG968="","",(Universe!AG968-$B$2560)/$C$2560)</f>
        <v/>
      </c>
      <c r="M968" s="24">
        <f>IF(Universe!AH968="","",(Universe!AH968-$B$2561)/$C$2561)</f>
        <v/>
      </c>
      <c r="N968" s="24">
        <f>IF(Universe!AI968="","",(Universe!AI968-$B$2562)/$C$2562)</f>
        <v/>
      </c>
      <c r="O968" s="24">
        <f>0.74*IF(B968="",0,B968)+0.16*IF(C968="",0,C968)+0.1*IF(D968="",0,D968)</f>
        <v/>
      </c>
      <c r="P968" s="24">
        <f>0.35*IF(E968="",0,E968)+0.35*IF(F968="",0,F968)+0.3*IF(G968="",0,G968)</f>
        <v/>
      </c>
      <c r="Q968" s="24">
        <f>0.656*IF(I968="",0,I968)+0.344*IF(H968="",0,H968)</f>
        <v/>
      </c>
      <c r="R968" s="24">
        <f>0.338*IF(J968="",0,J968)+0.662*IF(K968="",0,K968)</f>
        <v/>
      </c>
      <c r="S968" s="24">
        <f>0.38*IF(L968="",0,L968)+0.35*IF(M968="",0,M968)+0.27*IF(N968="",0,N968)</f>
        <v/>
      </c>
      <c r="T968" s="24">
        <f>IF(Universe!S968="","",((Universe!S968-$B$2565)/$C$2565)^3)</f>
        <v/>
      </c>
      <c r="U968" s="24">
        <f>IF(Universe!S968="","",(Universe!S968-$B$2565)/$C$2565)</f>
        <v/>
      </c>
      <c r="V968" s="24">
        <f>IF(Universe!T968="","",(Universe!T968-$B$2566)/$C$2566)</f>
        <v/>
      </c>
      <c r="W968" s="24">
        <f>IF(Universe!U968="","",(Universe!U968-$B$2567)/$C$2567)</f>
        <v/>
      </c>
      <c r="X968" s="24">
        <f>IF(O968="","",(O968-$B$2571)/$C$2571)</f>
        <v/>
      </c>
      <c r="Y968" s="24">
        <f>IF(T968="","",(T968-$B$2576)/$C$2576)</f>
        <v/>
      </c>
      <c r="Z968" s="24">
        <f>IF(Universe!V968="","",(Universe!V968-$B$2568)/$C$2568)</f>
        <v/>
      </c>
      <c r="AA968" s="24">
        <f>IF(P968="","",(P968-$B$2572)/$C$2572)</f>
        <v/>
      </c>
      <c r="AB968" s="24">
        <f>IF(Q968="","",(Q968-$B$2573)/$C$2573)</f>
        <v/>
      </c>
      <c r="AC968" s="24">
        <f>IF(R968="","",(R968-$B$2574)/$C$2574)</f>
        <v/>
      </c>
      <c r="AD968" s="24">
        <f>IF(S968="","",(S968-$B$2575)/$C$2575)</f>
        <v/>
      </c>
      <c r="AE968" s="24">
        <f>IF(Y968="","",Y968-(19.12044933116382+16.522174187581257*U968))</f>
        <v/>
      </c>
      <c r="AF968" s="24">
        <f>IF(X968="","",(X968-(-0.27268023098325006+0.47142105304415904*V968+-0.3189264934812436*U968)--5.286111042926227e-16)/0.7994208745952703)</f>
        <v/>
      </c>
      <c r="AG968" s="24">
        <f>IF(AA968="","",(AA968-(0.5248806186338691+-0.064206457956449*U968)-5.43454825424064e-16)/0.9977404048781155)</f>
        <v/>
      </c>
      <c r="AH968" s="25" t="n">
        <v>-2.342925583412689</v>
      </c>
      <c r="AI968" s="25" t="n">
        <v>0.2821096716355287</v>
      </c>
      <c r="AJ968" s="25" t="n">
        <v>-0.9205155780796548</v>
      </c>
      <c r="AK968" s="25" t="n">
        <v>-0.3633354327552303</v>
      </c>
      <c r="AL968" s="25" t="n">
        <v>3.381309123996936</v>
      </c>
      <c r="AM968" s="25" t="n">
        <v>0.105667364961079</v>
      </c>
      <c r="AN968" s="25" t="n">
        <v>-2.385562438618981</v>
      </c>
      <c r="AO968" s="25" t="n">
        <v>-0.020213935505656</v>
      </c>
      <c r="AP968" s="25" t="n">
        <v>0.2735375032031967</v>
      </c>
      <c r="AQ968" s="25" t="n">
        <v>0.289938818813008</v>
      </c>
    </row>
    <row r="969">
      <c r="A969" s="23">
        <f>Universe!A969</f>
        <v/>
      </c>
      <c r="B969" s="24">
        <f>IF(Universe!W969="","",(Universe!W969-$B$2550)/$C$2550)</f>
        <v/>
      </c>
      <c r="C969" s="24">
        <f>IF(Universe!X969="","",(Universe!X969-$B$2551)/$C$2551)</f>
        <v/>
      </c>
      <c r="D969" s="24">
        <f>IF(Universe!Y969="","",(Universe!Y969-$B$2552)/$C$2552)</f>
        <v/>
      </c>
      <c r="E969" s="24">
        <f>IF(Universe!Z969="","",(Universe!Z969-$B$2553)/$C$2553)</f>
        <v/>
      </c>
      <c r="F969" s="24">
        <f>IF(Universe!AA969="","",(Universe!AA969-$B$2554)/$C$2554)</f>
        <v/>
      </c>
      <c r="G969" s="24">
        <f>IF(Universe!AB969="","",(Universe!AB969-$B$2555)/$C$2555)</f>
        <v/>
      </c>
      <c r="H969" s="24">
        <f>IF(Universe!AC969="","",(Universe!AC969-$B$2556)/$C$2556)</f>
        <v/>
      </c>
      <c r="I969" s="24">
        <f>IF(Universe!AD969="","",(Universe!AD969-$B$2557)/$C$2557)</f>
        <v/>
      </c>
      <c r="J969" s="24">
        <f>IF(Universe!AE969="","",(Universe!AE969-$B$2558)/$C$2558)</f>
        <v/>
      </c>
      <c r="K969" s="24">
        <f>IF(Universe!AF969="","",(Universe!AF969-$B$2559)/$C$2559)</f>
        <v/>
      </c>
      <c r="L969" s="24">
        <f>IF(Universe!AG969="","",(Universe!AG969-$B$2560)/$C$2560)</f>
        <v/>
      </c>
      <c r="M969" s="24">
        <f>IF(Universe!AH969="","",(Universe!AH969-$B$2561)/$C$2561)</f>
        <v/>
      </c>
      <c r="N969" s="24">
        <f>IF(Universe!AI969="","",(Universe!AI969-$B$2562)/$C$2562)</f>
        <v/>
      </c>
      <c r="O969" s="24">
        <f>0.74*IF(B969="",0,B969)+0.16*IF(C969="",0,C969)+0.1*IF(D969="",0,D969)</f>
        <v/>
      </c>
      <c r="P969" s="24">
        <f>0.35*IF(E969="",0,E969)+0.35*IF(F969="",0,F969)+0.3*IF(G969="",0,G969)</f>
        <v/>
      </c>
      <c r="Q969" s="24">
        <f>0.656*IF(I969="",0,I969)+0.344*IF(H969="",0,H969)</f>
        <v/>
      </c>
      <c r="R969" s="24">
        <f>0.338*IF(J969="",0,J969)+0.662*IF(K969="",0,K969)</f>
        <v/>
      </c>
      <c r="S969" s="24">
        <f>0.38*IF(L969="",0,L969)+0.35*IF(M969="",0,M969)+0.27*IF(N969="",0,N969)</f>
        <v/>
      </c>
      <c r="T969" s="24">
        <f>IF(Universe!S969="","",((Universe!S969-$B$2565)/$C$2565)^3)</f>
        <v/>
      </c>
      <c r="U969" s="24">
        <f>IF(Universe!S969="","",(Universe!S969-$B$2565)/$C$2565)</f>
        <v/>
      </c>
      <c r="V969" s="24">
        <f>IF(Universe!T969="","",(Universe!T969-$B$2566)/$C$2566)</f>
        <v/>
      </c>
      <c r="W969" s="24">
        <f>IF(Universe!U969="","",(Universe!U969-$B$2567)/$C$2567)</f>
        <v/>
      </c>
      <c r="X969" s="24">
        <f>IF(O969="","",(O969-$B$2571)/$C$2571)</f>
        <v/>
      </c>
      <c r="Y969" s="24">
        <f>IF(T969="","",(T969-$B$2576)/$C$2576)</f>
        <v/>
      </c>
      <c r="Z969" s="24">
        <f>IF(Universe!V969="","",(Universe!V969-$B$2568)/$C$2568)</f>
        <v/>
      </c>
      <c r="AA969" s="24">
        <f>IF(P969="","",(P969-$B$2572)/$C$2572)</f>
        <v/>
      </c>
      <c r="AB969" s="24">
        <f>IF(Q969="","",(Q969-$B$2573)/$C$2573)</f>
        <v/>
      </c>
      <c r="AC969" s="24">
        <f>IF(R969="","",(R969-$B$2574)/$C$2574)</f>
        <v/>
      </c>
      <c r="AD969" s="24">
        <f>IF(S969="","",(S969-$B$2575)/$C$2575)</f>
        <v/>
      </c>
      <c r="AE969" s="24">
        <f>IF(Y969="","",Y969-(19.12044933116382+16.522174187581257*U969))</f>
        <v/>
      </c>
      <c r="AF969" s="24">
        <f>IF(X969="","",(X969-(-0.27268023098325006+0.47142105304415904*V969+-0.3189264934812436*U969)--5.286111042926227e-16)/0.7994208745952703)</f>
        <v/>
      </c>
      <c r="AG969" s="24">
        <f>IF(AA969="","",(AA969-(0.5248806186338691+-0.064206457956449*U969)-5.43454825424064e-16)/0.9977404048781155)</f>
        <v/>
      </c>
      <c r="AH969" s="25" t="n">
        <v>-2.945190562790553</v>
      </c>
      <c r="AI969" s="25" t="n">
        <v>0.2436944557585682</v>
      </c>
      <c r="AJ969" s="25" t="n">
        <v>-0.5110596431693984</v>
      </c>
      <c r="AK969" s="25" t="n">
        <v>-0.3815277738126509</v>
      </c>
      <c r="AL969" s="25" t="n">
        <v>3.031582640244176</v>
      </c>
      <c r="AM969" s="25" t="n">
        <v>1.178596085725431</v>
      </c>
      <c r="AN969" s="25" t="n">
        <v>0.4308360505453923</v>
      </c>
      <c r="AO969" s="25" t="n">
        <v>0.3907217014917654</v>
      </c>
      <c r="AP969" s="25" t="n">
        <v>0.3041149229362789</v>
      </c>
      <c r="AQ969" s="25" t="n">
        <v>0.5481764466034146</v>
      </c>
    </row>
    <row r="970">
      <c r="A970" s="23">
        <f>Universe!A970</f>
        <v/>
      </c>
      <c r="B970" s="24">
        <f>IF(Universe!W970="","",(Universe!W970-$B$2550)/$C$2550)</f>
        <v/>
      </c>
      <c r="C970" s="24">
        <f>IF(Universe!X970="","",(Universe!X970-$B$2551)/$C$2551)</f>
        <v/>
      </c>
      <c r="D970" s="24">
        <f>IF(Universe!Y970="","",(Universe!Y970-$B$2552)/$C$2552)</f>
        <v/>
      </c>
      <c r="E970" s="24">
        <f>IF(Universe!Z970="","",(Universe!Z970-$B$2553)/$C$2553)</f>
        <v/>
      </c>
      <c r="F970" s="24">
        <f>IF(Universe!AA970="","",(Universe!AA970-$B$2554)/$C$2554)</f>
        <v/>
      </c>
      <c r="G970" s="24">
        <f>IF(Universe!AB970="","",(Universe!AB970-$B$2555)/$C$2555)</f>
        <v/>
      </c>
      <c r="H970" s="24">
        <f>IF(Universe!AC970="","",(Universe!AC970-$B$2556)/$C$2556)</f>
        <v/>
      </c>
      <c r="I970" s="24">
        <f>IF(Universe!AD970="","",(Universe!AD970-$B$2557)/$C$2557)</f>
        <v/>
      </c>
      <c r="J970" s="24">
        <f>IF(Universe!AE970="","",(Universe!AE970-$B$2558)/$C$2558)</f>
        <v/>
      </c>
      <c r="K970" s="24">
        <f>IF(Universe!AF970="","",(Universe!AF970-$B$2559)/$C$2559)</f>
        <v/>
      </c>
      <c r="L970" s="24">
        <f>IF(Universe!AG970="","",(Universe!AG970-$B$2560)/$C$2560)</f>
        <v/>
      </c>
      <c r="M970" s="24">
        <f>IF(Universe!AH970="","",(Universe!AH970-$B$2561)/$C$2561)</f>
        <v/>
      </c>
      <c r="N970" s="24">
        <f>IF(Universe!AI970="","",(Universe!AI970-$B$2562)/$C$2562)</f>
        <v/>
      </c>
      <c r="O970" s="24">
        <f>0.74*IF(B970="",0,B970)+0.16*IF(C970="",0,C970)+0.1*IF(D970="",0,D970)</f>
        <v/>
      </c>
      <c r="P970" s="24">
        <f>0.35*IF(E970="",0,E970)+0.35*IF(F970="",0,F970)+0.3*IF(G970="",0,G970)</f>
        <v/>
      </c>
      <c r="Q970" s="24">
        <f>0.656*IF(I970="",0,I970)+0.344*IF(H970="",0,H970)</f>
        <v/>
      </c>
      <c r="R970" s="24">
        <f>0.338*IF(J970="",0,J970)+0.662*IF(K970="",0,K970)</f>
        <v/>
      </c>
      <c r="S970" s="24">
        <f>0.38*IF(L970="",0,L970)+0.35*IF(M970="",0,M970)+0.27*IF(N970="",0,N970)</f>
        <v/>
      </c>
      <c r="T970" s="24">
        <f>IF(Universe!S970="","",((Universe!S970-$B$2565)/$C$2565)^3)</f>
        <v/>
      </c>
      <c r="U970" s="24">
        <f>IF(Universe!S970="","",(Universe!S970-$B$2565)/$C$2565)</f>
        <v/>
      </c>
      <c r="V970" s="24">
        <f>IF(Universe!T970="","",(Universe!T970-$B$2566)/$C$2566)</f>
        <v/>
      </c>
      <c r="W970" s="24">
        <f>IF(Universe!U970="","",(Universe!U970-$B$2567)/$C$2567)</f>
        <v/>
      </c>
      <c r="X970" s="24">
        <f>IF(O970="","",(O970-$B$2571)/$C$2571)</f>
        <v/>
      </c>
      <c r="Y970" s="24">
        <f>IF(T970="","",(T970-$B$2576)/$C$2576)</f>
        <v/>
      </c>
      <c r="Z970" s="24">
        <f>IF(Universe!V970="","",(Universe!V970-$B$2568)/$C$2568)</f>
        <v/>
      </c>
      <c r="AA970" s="24">
        <f>IF(P970="","",(P970-$B$2572)/$C$2572)</f>
        <v/>
      </c>
      <c r="AB970" s="24">
        <f>IF(Q970="","",(Q970-$B$2573)/$C$2573)</f>
        <v/>
      </c>
      <c r="AC970" s="24">
        <f>IF(R970="","",(R970-$B$2574)/$C$2574)</f>
        <v/>
      </c>
      <c r="AD970" s="24">
        <f>IF(S970="","",(S970-$B$2575)/$C$2575)</f>
        <v/>
      </c>
      <c r="AE970" s="24">
        <f>IF(Y970="","",Y970-(19.12044933116382+16.522174187581257*U970))</f>
        <v/>
      </c>
      <c r="AF970" s="24">
        <f>IF(X970="","",(X970-(-0.27268023098325006+0.47142105304415904*V970+-0.3189264934812436*U970)--5.286111042926227e-16)/0.7994208745952703)</f>
        <v/>
      </c>
      <c r="AG970" s="24">
        <f>IF(AA970="","",(AA970-(0.5248806186338691+-0.064206457956449*U970)-5.43454825424064e-16)/0.9977404048781155)</f>
        <v/>
      </c>
      <c r="AH970" s="25" t="n">
        <v>-2.658980082126879</v>
      </c>
      <c r="AI970" s="25" t="n">
        <v>-0.9524043213462076</v>
      </c>
      <c r="AJ970" s="25" t="n">
        <v>-0.3526598552799643</v>
      </c>
      <c r="AK970" s="25" t="n">
        <v>-0.6581476743097096</v>
      </c>
      <c r="AL970" s="25" t="n">
        <v>3.289695506031769</v>
      </c>
      <c r="AM970" s="25" t="n">
        <v>-0.3209814804030179</v>
      </c>
      <c r="AN970" s="25" t="n">
        <v>-2.025810796239149</v>
      </c>
      <c r="AO970" s="25" t="n">
        <v>-0.0501127370988676</v>
      </c>
      <c r="AP970" s="25" t="n">
        <v>-0.7859793604734512</v>
      </c>
      <c r="AQ970" s="25" t="n">
        <v>0.972502816937155</v>
      </c>
    </row>
    <row r="971">
      <c r="A971" s="23">
        <f>Universe!A971</f>
        <v/>
      </c>
      <c r="B971" s="24">
        <f>IF(Universe!W971="","",(Universe!W971-$B$2550)/$C$2550)</f>
        <v/>
      </c>
      <c r="C971" s="24">
        <f>IF(Universe!X971="","",(Universe!X971-$B$2551)/$C$2551)</f>
        <v/>
      </c>
      <c r="D971" s="24">
        <f>IF(Universe!Y971="","",(Universe!Y971-$B$2552)/$C$2552)</f>
        <v/>
      </c>
      <c r="E971" s="24">
        <f>IF(Universe!Z971="","",(Universe!Z971-$B$2553)/$C$2553)</f>
        <v/>
      </c>
      <c r="F971" s="24">
        <f>IF(Universe!AA971="","",(Universe!AA971-$B$2554)/$C$2554)</f>
        <v/>
      </c>
      <c r="G971" s="24">
        <f>IF(Universe!AB971="","",(Universe!AB971-$B$2555)/$C$2555)</f>
        <v/>
      </c>
      <c r="H971" s="24">
        <f>IF(Universe!AC971="","",(Universe!AC971-$B$2556)/$C$2556)</f>
        <v/>
      </c>
      <c r="I971" s="24">
        <f>IF(Universe!AD971="","",(Universe!AD971-$B$2557)/$C$2557)</f>
        <v/>
      </c>
      <c r="J971" s="24">
        <f>IF(Universe!AE971="","",(Universe!AE971-$B$2558)/$C$2558)</f>
        <v/>
      </c>
      <c r="K971" s="24">
        <f>IF(Universe!AF971="","",(Universe!AF971-$B$2559)/$C$2559)</f>
        <v/>
      </c>
      <c r="L971" s="24">
        <f>IF(Universe!AG971="","",(Universe!AG971-$B$2560)/$C$2560)</f>
        <v/>
      </c>
      <c r="M971" s="24">
        <f>IF(Universe!AH971="","",(Universe!AH971-$B$2561)/$C$2561)</f>
        <v/>
      </c>
      <c r="N971" s="24">
        <f>IF(Universe!AI971="","",(Universe!AI971-$B$2562)/$C$2562)</f>
        <v/>
      </c>
      <c r="O971" s="24">
        <f>0.74*IF(B971="",0,B971)+0.16*IF(C971="",0,C971)+0.1*IF(D971="",0,D971)</f>
        <v/>
      </c>
      <c r="P971" s="24">
        <f>0.35*IF(E971="",0,E971)+0.35*IF(F971="",0,F971)+0.3*IF(G971="",0,G971)</f>
        <v/>
      </c>
      <c r="Q971" s="24">
        <f>0.656*IF(I971="",0,I971)+0.344*IF(H971="",0,H971)</f>
        <v/>
      </c>
      <c r="R971" s="24">
        <f>0.338*IF(J971="",0,J971)+0.662*IF(K971="",0,K971)</f>
        <v/>
      </c>
      <c r="S971" s="24">
        <f>0.38*IF(L971="",0,L971)+0.35*IF(M971="",0,M971)+0.27*IF(N971="",0,N971)</f>
        <v/>
      </c>
      <c r="T971" s="24">
        <f>IF(Universe!S971="","",((Universe!S971-$B$2565)/$C$2565)^3)</f>
        <v/>
      </c>
      <c r="U971" s="24">
        <f>IF(Universe!S971="","",(Universe!S971-$B$2565)/$C$2565)</f>
        <v/>
      </c>
      <c r="V971" s="24">
        <f>IF(Universe!T971="","",(Universe!T971-$B$2566)/$C$2566)</f>
        <v/>
      </c>
      <c r="W971" s="24">
        <f>IF(Universe!U971="","",(Universe!U971-$B$2567)/$C$2567)</f>
        <v/>
      </c>
      <c r="X971" s="24">
        <f>IF(O971="","",(O971-$B$2571)/$C$2571)</f>
        <v/>
      </c>
      <c r="Y971" s="24">
        <f>IF(T971="","",(T971-$B$2576)/$C$2576)</f>
        <v/>
      </c>
      <c r="Z971" s="24">
        <f>IF(Universe!V971="","",(Universe!V971-$B$2568)/$C$2568)</f>
        <v/>
      </c>
      <c r="AA971" s="24">
        <f>IF(P971="","",(P971-$B$2572)/$C$2572)</f>
        <v/>
      </c>
      <c r="AB971" s="24">
        <f>IF(Q971="","",(Q971-$B$2573)/$C$2573)</f>
        <v/>
      </c>
      <c r="AC971" s="24">
        <f>IF(R971="","",(R971-$B$2574)/$C$2574)</f>
        <v/>
      </c>
      <c r="AD971" s="24">
        <f>IF(S971="","",(S971-$B$2575)/$C$2575)</f>
        <v/>
      </c>
      <c r="AE971" s="24">
        <f>IF(Y971="","",Y971-(19.12044933116382+16.522174187581257*U971))</f>
        <v/>
      </c>
      <c r="AF971" s="24">
        <f>IF(X971="","",(X971-(-0.27268023098325006+0.47142105304415904*V971+-0.3189264934812436*U971)--5.286111042926227e-16)/0.7994208745952703)</f>
        <v/>
      </c>
      <c r="AG971" s="24">
        <f>IF(AA971="","",(AA971-(0.5248806186338691+-0.064206457956449*U971)-5.43454825424064e-16)/0.9977404048781155)</f>
        <v/>
      </c>
      <c r="AH971" s="25" t="n">
        <v>-3.868199981025025</v>
      </c>
      <c r="AI971" s="25" t="n">
        <v>1.844013620243638</v>
      </c>
      <c r="AJ971" s="25" t="n">
        <v>-1.234866274166914</v>
      </c>
      <c r="AK971" s="25" t="n">
        <v>-0.8918538064955347</v>
      </c>
      <c r="AL971" s="25" t="n">
        <v>0.8474289014484103</v>
      </c>
      <c r="AM971" s="25" t="n">
        <v>2.173849156756917</v>
      </c>
      <c r="AN971" s="25" t="n">
        <v>0.8666316632708563</v>
      </c>
      <c r="AO971" s="25" t="n">
        <v>-0.4104138349916125</v>
      </c>
      <c r="AP971" s="25" t="n">
        <v>-1.426941538059609</v>
      </c>
      <c r="AQ971" s="25" t="n">
        <v>0.2347627174394685</v>
      </c>
    </row>
    <row r="972">
      <c r="A972" s="23">
        <f>Universe!A972</f>
        <v/>
      </c>
      <c r="B972" s="24">
        <f>IF(Universe!W972="","",(Universe!W972-$B$2550)/$C$2550)</f>
        <v/>
      </c>
      <c r="C972" s="24">
        <f>IF(Universe!X972="","",(Universe!X972-$B$2551)/$C$2551)</f>
        <v/>
      </c>
      <c r="D972" s="24">
        <f>IF(Universe!Y972="","",(Universe!Y972-$B$2552)/$C$2552)</f>
        <v/>
      </c>
      <c r="E972" s="24">
        <f>IF(Universe!Z972="","",(Universe!Z972-$B$2553)/$C$2553)</f>
        <v/>
      </c>
      <c r="F972" s="24">
        <f>IF(Universe!AA972="","",(Universe!AA972-$B$2554)/$C$2554)</f>
        <v/>
      </c>
      <c r="G972" s="24">
        <f>IF(Universe!AB972="","",(Universe!AB972-$B$2555)/$C$2555)</f>
        <v/>
      </c>
      <c r="H972" s="24">
        <f>IF(Universe!AC972="","",(Universe!AC972-$B$2556)/$C$2556)</f>
        <v/>
      </c>
      <c r="I972" s="24">
        <f>IF(Universe!AD972="","",(Universe!AD972-$B$2557)/$C$2557)</f>
        <v/>
      </c>
      <c r="J972" s="24">
        <f>IF(Universe!AE972="","",(Universe!AE972-$B$2558)/$C$2558)</f>
        <v/>
      </c>
      <c r="K972" s="24">
        <f>IF(Universe!AF972="","",(Universe!AF972-$B$2559)/$C$2559)</f>
        <v/>
      </c>
      <c r="L972" s="24">
        <f>IF(Universe!AG972="","",(Universe!AG972-$B$2560)/$C$2560)</f>
        <v/>
      </c>
      <c r="M972" s="24">
        <f>IF(Universe!AH972="","",(Universe!AH972-$B$2561)/$C$2561)</f>
        <v/>
      </c>
      <c r="N972" s="24">
        <f>IF(Universe!AI972="","",(Universe!AI972-$B$2562)/$C$2562)</f>
        <v/>
      </c>
      <c r="O972" s="24">
        <f>0.74*IF(B972="",0,B972)+0.16*IF(C972="",0,C972)+0.1*IF(D972="",0,D972)</f>
        <v/>
      </c>
      <c r="P972" s="24">
        <f>0.35*IF(E972="",0,E972)+0.35*IF(F972="",0,F972)+0.3*IF(G972="",0,G972)</f>
        <v/>
      </c>
      <c r="Q972" s="24">
        <f>0.656*IF(I972="",0,I972)+0.344*IF(H972="",0,H972)</f>
        <v/>
      </c>
      <c r="R972" s="24">
        <f>0.338*IF(J972="",0,J972)+0.662*IF(K972="",0,K972)</f>
        <v/>
      </c>
      <c r="S972" s="24">
        <f>0.38*IF(L972="",0,L972)+0.35*IF(M972="",0,M972)+0.27*IF(N972="",0,N972)</f>
        <v/>
      </c>
      <c r="T972" s="24">
        <f>IF(Universe!S972="","",((Universe!S972-$B$2565)/$C$2565)^3)</f>
        <v/>
      </c>
      <c r="U972" s="24">
        <f>IF(Universe!S972="","",(Universe!S972-$B$2565)/$C$2565)</f>
        <v/>
      </c>
      <c r="V972" s="24">
        <f>IF(Universe!T972="","",(Universe!T972-$B$2566)/$C$2566)</f>
        <v/>
      </c>
      <c r="W972" s="24">
        <f>IF(Universe!U972="","",(Universe!U972-$B$2567)/$C$2567)</f>
        <v/>
      </c>
      <c r="X972" s="24">
        <f>IF(O972="","",(O972-$B$2571)/$C$2571)</f>
        <v/>
      </c>
      <c r="Y972" s="24">
        <f>IF(T972="","",(T972-$B$2576)/$C$2576)</f>
        <v/>
      </c>
      <c r="Z972" s="24">
        <f>IF(Universe!V972="","",(Universe!V972-$B$2568)/$C$2568)</f>
        <v/>
      </c>
      <c r="AA972" s="24">
        <f>IF(P972="","",(P972-$B$2572)/$C$2572)</f>
        <v/>
      </c>
      <c r="AB972" s="24">
        <f>IF(Q972="","",(Q972-$B$2573)/$C$2573)</f>
        <v/>
      </c>
      <c r="AC972" s="24">
        <f>IF(R972="","",(R972-$B$2574)/$C$2574)</f>
        <v/>
      </c>
      <c r="AD972" s="24">
        <f>IF(S972="","",(S972-$B$2575)/$C$2575)</f>
        <v/>
      </c>
      <c r="AE972" s="24">
        <f>IF(Y972="","",Y972-(19.12044933116382+16.522174187581257*U972))</f>
        <v/>
      </c>
      <c r="AF972" s="24">
        <f>IF(X972="","",(X972-(-0.27268023098325006+0.47142105304415904*V972+-0.3189264934812436*U972)--5.286111042926227e-16)/0.7994208745952703)</f>
        <v/>
      </c>
      <c r="AG972" s="24">
        <f>IF(AA972="","",(AA972-(0.5248806186338691+-0.064206457956449*U972)-5.43454825424064e-16)/0.9977404048781155)</f>
        <v/>
      </c>
      <c r="AH972" s="25" t="n">
        <v>-3.194836475978147</v>
      </c>
      <c r="AI972" s="25" t="n">
        <v>1.340104584673481</v>
      </c>
      <c r="AJ972" s="25" t="n">
        <v>-0.7109755113577199</v>
      </c>
      <c r="AK972" s="25" t="n">
        <v>0.2965249420078757</v>
      </c>
      <c r="AL972" s="25" t="n">
        <v>2.65594522488081</v>
      </c>
      <c r="AM972" s="25" t="n">
        <v>0.3462064277177449</v>
      </c>
      <c r="AN972" s="25" t="n">
        <v>1.653344359341651</v>
      </c>
      <c r="AO972" s="25" t="n">
        <v>0.2427056127635791</v>
      </c>
      <c r="AP972" s="25" t="n">
        <v>1.19767405453086</v>
      </c>
      <c r="AQ972" s="25" t="n">
        <v>0.3949780404091792</v>
      </c>
    </row>
    <row r="973">
      <c r="A973" s="23">
        <f>Universe!A973</f>
        <v/>
      </c>
      <c r="B973" s="24">
        <f>IF(Universe!W973="","",(Universe!W973-$B$2550)/$C$2550)</f>
        <v/>
      </c>
      <c r="C973" s="24">
        <f>IF(Universe!X973="","",(Universe!X973-$B$2551)/$C$2551)</f>
        <v/>
      </c>
      <c r="D973" s="24">
        <f>IF(Universe!Y973="","",(Universe!Y973-$B$2552)/$C$2552)</f>
        <v/>
      </c>
      <c r="E973" s="24">
        <f>IF(Universe!Z973="","",(Universe!Z973-$B$2553)/$C$2553)</f>
        <v/>
      </c>
      <c r="F973" s="24">
        <f>IF(Universe!AA973="","",(Universe!AA973-$B$2554)/$C$2554)</f>
        <v/>
      </c>
      <c r="G973" s="24">
        <f>IF(Universe!AB973="","",(Universe!AB973-$B$2555)/$C$2555)</f>
        <v/>
      </c>
      <c r="H973" s="24">
        <f>IF(Universe!AC973="","",(Universe!AC973-$B$2556)/$C$2556)</f>
        <v/>
      </c>
      <c r="I973" s="24">
        <f>IF(Universe!AD973="","",(Universe!AD973-$B$2557)/$C$2557)</f>
        <v/>
      </c>
      <c r="J973" s="24">
        <f>IF(Universe!AE973="","",(Universe!AE973-$B$2558)/$C$2558)</f>
        <v/>
      </c>
      <c r="K973" s="24">
        <f>IF(Universe!AF973="","",(Universe!AF973-$B$2559)/$C$2559)</f>
        <v/>
      </c>
      <c r="L973" s="24">
        <f>IF(Universe!AG973="","",(Universe!AG973-$B$2560)/$C$2560)</f>
        <v/>
      </c>
      <c r="M973" s="24">
        <f>IF(Universe!AH973="","",(Universe!AH973-$B$2561)/$C$2561)</f>
        <v/>
      </c>
      <c r="N973" s="24">
        <f>IF(Universe!AI973="","",(Universe!AI973-$B$2562)/$C$2562)</f>
        <v/>
      </c>
      <c r="O973" s="24">
        <f>0.74*IF(B973="",0,B973)+0.16*IF(C973="",0,C973)+0.1*IF(D973="",0,D973)</f>
        <v/>
      </c>
      <c r="P973" s="24">
        <f>0.35*IF(E973="",0,E973)+0.35*IF(F973="",0,F973)+0.3*IF(G973="",0,G973)</f>
        <v/>
      </c>
      <c r="Q973" s="24">
        <f>0.656*IF(I973="",0,I973)+0.344*IF(H973="",0,H973)</f>
        <v/>
      </c>
      <c r="R973" s="24">
        <f>0.338*IF(J973="",0,J973)+0.662*IF(K973="",0,K973)</f>
        <v/>
      </c>
      <c r="S973" s="24">
        <f>0.38*IF(L973="",0,L973)+0.35*IF(M973="",0,M973)+0.27*IF(N973="",0,N973)</f>
        <v/>
      </c>
      <c r="T973" s="24">
        <f>IF(Universe!S973="","",((Universe!S973-$B$2565)/$C$2565)^3)</f>
        <v/>
      </c>
      <c r="U973" s="24">
        <f>IF(Universe!S973="","",(Universe!S973-$B$2565)/$C$2565)</f>
        <v/>
      </c>
      <c r="V973" s="24">
        <f>IF(Universe!T973="","",(Universe!T973-$B$2566)/$C$2566)</f>
        <v/>
      </c>
      <c r="W973" s="24">
        <f>IF(Universe!U973="","",(Universe!U973-$B$2567)/$C$2567)</f>
        <v/>
      </c>
      <c r="X973" s="24">
        <f>IF(O973="","",(O973-$B$2571)/$C$2571)</f>
        <v/>
      </c>
      <c r="Y973" s="24">
        <f>IF(T973="","",(T973-$B$2576)/$C$2576)</f>
        <v/>
      </c>
      <c r="Z973" s="24">
        <f>IF(Universe!V973="","",(Universe!V973-$B$2568)/$C$2568)</f>
        <v/>
      </c>
      <c r="AA973" s="24">
        <f>IF(P973="","",(P973-$B$2572)/$C$2572)</f>
        <v/>
      </c>
      <c r="AB973" s="24">
        <f>IF(Q973="","",(Q973-$B$2573)/$C$2573)</f>
        <v/>
      </c>
      <c r="AC973" s="24">
        <f>IF(R973="","",(R973-$B$2574)/$C$2574)</f>
        <v/>
      </c>
      <c r="AD973" s="24">
        <f>IF(S973="","",(S973-$B$2575)/$C$2575)</f>
        <v/>
      </c>
      <c r="AE973" s="24">
        <f>IF(Y973="","",Y973-(19.12044933116382+16.522174187581257*U973))</f>
        <v/>
      </c>
      <c r="AF973" s="24">
        <f>IF(X973="","",(X973-(-0.27268023098325006+0.47142105304415904*V973+-0.3189264934812436*U973)--5.286111042926227e-16)/0.7994208745952703)</f>
        <v/>
      </c>
      <c r="AG973" s="24">
        <f>IF(AA973="","",(AA973-(0.5248806186338691+-0.064206457956449*U973)-5.43454825424064e-16)/0.9977404048781155)</f>
        <v/>
      </c>
      <c r="AH973" s="25" t="n">
        <v>-0.5956114060689597</v>
      </c>
      <c r="AI973" s="25" t="n">
        <v>-1.05304859690305</v>
      </c>
      <c r="AJ973" s="25" t="n">
        <v>-0.1682197831614816</v>
      </c>
      <c r="AK973" s="25" t="n">
        <v>0.1505856333517017</v>
      </c>
      <c r="AL973" s="25" t="n">
        <v>1.307487155254486</v>
      </c>
      <c r="AM973" s="25" t="n">
        <v>0.0851713259152556</v>
      </c>
      <c r="AN973" s="25" t="n">
        <v>-1.029316674529668</v>
      </c>
      <c r="AO973" s="25" t="n">
        <v>0.0125397101668536</v>
      </c>
      <c r="AP973" s="25" t="n">
        <v>-0.1807149621577985</v>
      </c>
      <c r="AQ973" s="25" t="n">
        <v>-0.223444675437445</v>
      </c>
    </row>
    <row r="974">
      <c r="A974" s="23">
        <f>Universe!A974</f>
        <v/>
      </c>
      <c r="B974" s="24">
        <f>IF(Universe!W974="","",(Universe!W974-$B$2550)/$C$2550)</f>
        <v/>
      </c>
      <c r="C974" s="24">
        <f>IF(Universe!X974="","",(Universe!X974-$B$2551)/$C$2551)</f>
        <v/>
      </c>
      <c r="D974" s="24">
        <f>IF(Universe!Y974="","",(Universe!Y974-$B$2552)/$C$2552)</f>
        <v/>
      </c>
      <c r="E974" s="24">
        <f>IF(Universe!Z974="","",(Universe!Z974-$B$2553)/$C$2553)</f>
        <v/>
      </c>
      <c r="F974" s="24">
        <f>IF(Universe!AA974="","",(Universe!AA974-$B$2554)/$C$2554)</f>
        <v/>
      </c>
      <c r="G974" s="24">
        <f>IF(Universe!AB974="","",(Universe!AB974-$B$2555)/$C$2555)</f>
        <v/>
      </c>
      <c r="H974" s="24">
        <f>IF(Universe!AC974="","",(Universe!AC974-$B$2556)/$C$2556)</f>
        <v/>
      </c>
      <c r="I974" s="24">
        <f>IF(Universe!AD974="","",(Universe!AD974-$B$2557)/$C$2557)</f>
        <v/>
      </c>
      <c r="J974" s="24">
        <f>IF(Universe!AE974="","",(Universe!AE974-$B$2558)/$C$2558)</f>
        <v/>
      </c>
      <c r="K974" s="24">
        <f>IF(Universe!AF974="","",(Universe!AF974-$B$2559)/$C$2559)</f>
        <v/>
      </c>
      <c r="L974" s="24">
        <f>IF(Universe!AG974="","",(Universe!AG974-$B$2560)/$C$2560)</f>
        <v/>
      </c>
      <c r="M974" s="24">
        <f>IF(Universe!AH974="","",(Universe!AH974-$B$2561)/$C$2561)</f>
        <v/>
      </c>
      <c r="N974" s="24">
        <f>IF(Universe!AI974="","",(Universe!AI974-$B$2562)/$C$2562)</f>
        <v/>
      </c>
      <c r="O974" s="24">
        <f>0.74*IF(B974="",0,B974)+0.16*IF(C974="",0,C974)+0.1*IF(D974="",0,D974)</f>
        <v/>
      </c>
      <c r="P974" s="24">
        <f>0.35*IF(E974="",0,E974)+0.35*IF(F974="",0,F974)+0.3*IF(G974="",0,G974)</f>
        <v/>
      </c>
      <c r="Q974" s="24">
        <f>0.656*IF(I974="",0,I974)+0.344*IF(H974="",0,H974)</f>
        <v/>
      </c>
      <c r="R974" s="24">
        <f>0.338*IF(J974="",0,J974)+0.662*IF(K974="",0,K974)</f>
        <v/>
      </c>
      <c r="S974" s="24">
        <f>0.38*IF(L974="",0,L974)+0.35*IF(M974="",0,M974)+0.27*IF(N974="",0,N974)</f>
        <v/>
      </c>
      <c r="T974" s="24">
        <f>IF(Universe!S974="","",((Universe!S974-$B$2565)/$C$2565)^3)</f>
        <v/>
      </c>
      <c r="U974" s="24">
        <f>IF(Universe!S974="","",(Universe!S974-$B$2565)/$C$2565)</f>
        <v/>
      </c>
      <c r="V974" s="24">
        <f>IF(Universe!T974="","",(Universe!T974-$B$2566)/$C$2566)</f>
        <v/>
      </c>
      <c r="W974" s="24">
        <f>IF(Universe!U974="","",(Universe!U974-$B$2567)/$C$2567)</f>
        <v/>
      </c>
      <c r="X974" s="24">
        <f>IF(O974="","",(O974-$B$2571)/$C$2571)</f>
        <v/>
      </c>
      <c r="Y974" s="24">
        <f>IF(T974="","",(T974-$B$2576)/$C$2576)</f>
        <v/>
      </c>
      <c r="Z974" s="24">
        <f>IF(Universe!V974="","",(Universe!V974-$B$2568)/$C$2568)</f>
        <v/>
      </c>
      <c r="AA974" s="24">
        <f>IF(P974="","",(P974-$B$2572)/$C$2572)</f>
        <v/>
      </c>
      <c r="AB974" s="24">
        <f>IF(Q974="","",(Q974-$B$2573)/$C$2573)</f>
        <v/>
      </c>
      <c r="AC974" s="24">
        <f>IF(R974="","",(R974-$B$2574)/$C$2574)</f>
        <v/>
      </c>
      <c r="AD974" s="24">
        <f>IF(S974="","",(S974-$B$2575)/$C$2575)</f>
        <v/>
      </c>
      <c r="AE974" s="24">
        <f>IF(Y974="","",Y974-(19.12044933116382+16.522174187581257*U974))</f>
        <v/>
      </c>
      <c r="AF974" s="24">
        <f>IF(X974="","",(X974-(-0.27268023098325006+0.47142105304415904*V974+-0.3189264934812436*U974)--5.286111042926227e-16)/0.7994208745952703)</f>
        <v/>
      </c>
      <c r="AG974" s="24">
        <f>IF(AA974="","",(AA974-(0.5248806186338691+-0.064206457956449*U974)-5.43454825424064e-16)/0.9977404048781155)</f>
        <v/>
      </c>
      <c r="AH974" s="25" t="n">
        <v>-1.449848311565291</v>
      </c>
      <c r="AI974" s="25" t="n">
        <v>-0.5960382429644984</v>
      </c>
      <c r="AJ974" s="25" t="n">
        <v>-0.3863094732185598</v>
      </c>
      <c r="AK974" s="25" t="n">
        <v>0.2307934384459723</v>
      </c>
      <c r="AL974" s="25" t="n">
        <v>2.749405177033491</v>
      </c>
      <c r="AM974" s="25" t="n">
        <v>-0.2835036433560806</v>
      </c>
      <c r="AN974" s="25" t="n">
        <v>0.3688052619583515</v>
      </c>
      <c r="AO974" s="25" t="n">
        <v>-0.008320477882232001</v>
      </c>
      <c r="AP974" s="25" t="n">
        <v>0.0467550728170539</v>
      </c>
      <c r="AQ974" s="25" t="n">
        <v>1.179538450476526</v>
      </c>
    </row>
    <row r="975">
      <c r="A975" s="23">
        <f>Universe!A975</f>
        <v/>
      </c>
      <c r="B975" s="24">
        <f>IF(Universe!W975="","",(Universe!W975-$B$2550)/$C$2550)</f>
        <v/>
      </c>
      <c r="C975" s="24">
        <f>IF(Universe!X975="","",(Universe!X975-$B$2551)/$C$2551)</f>
        <v/>
      </c>
      <c r="D975" s="24">
        <f>IF(Universe!Y975="","",(Universe!Y975-$B$2552)/$C$2552)</f>
        <v/>
      </c>
      <c r="E975" s="24">
        <f>IF(Universe!Z975="","",(Universe!Z975-$B$2553)/$C$2553)</f>
        <v/>
      </c>
      <c r="F975" s="24">
        <f>IF(Universe!AA975="","",(Universe!AA975-$B$2554)/$C$2554)</f>
        <v/>
      </c>
      <c r="G975" s="24">
        <f>IF(Universe!AB975="","",(Universe!AB975-$B$2555)/$C$2555)</f>
        <v/>
      </c>
      <c r="H975" s="24">
        <f>IF(Universe!AC975="","",(Universe!AC975-$B$2556)/$C$2556)</f>
        <v/>
      </c>
      <c r="I975" s="24">
        <f>IF(Universe!AD975="","",(Universe!AD975-$B$2557)/$C$2557)</f>
        <v/>
      </c>
      <c r="J975" s="24">
        <f>IF(Universe!AE975="","",(Universe!AE975-$B$2558)/$C$2558)</f>
        <v/>
      </c>
      <c r="K975" s="24">
        <f>IF(Universe!AF975="","",(Universe!AF975-$B$2559)/$C$2559)</f>
        <v/>
      </c>
      <c r="L975" s="24">
        <f>IF(Universe!AG975="","",(Universe!AG975-$B$2560)/$C$2560)</f>
        <v/>
      </c>
      <c r="M975" s="24">
        <f>IF(Universe!AH975="","",(Universe!AH975-$B$2561)/$C$2561)</f>
        <v/>
      </c>
      <c r="N975" s="24">
        <f>IF(Universe!AI975="","",(Universe!AI975-$B$2562)/$C$2562)</f>
        <v/>
      </c>
      <c r="O975" s="24">
        <f>0.74*IF(B975="",0,B975)+0.16*IF(C975="",0,C975)+0.1*IF(D975="",0,D975)</f>
        <v/>
      </c>
      <c r="P975" s="24">
        <f>0.35*IF(E975="",0,E975)+0.35*IF(F975="",0,F975)+0.3*IF(G975="",0,G975)</f>
        <v/>
      </c>
      <c r="Q975" s="24">
        <f>0.656*IF(I975="",0,I975)+0.344*IF(H975="",0,H975)</f>
        <v/>
      </c>
      <c r="R975" s="24">
        <f>0.338*IF(J975="",0,J975)+0.662*IF(K975="",0,K975)</f>
        <v/>
      </c>
      <c r="S975" s="24">
        <f>0.38*IF(L975="",0,L975)+0.35*IF(M975="",0,M975)+0.27*IF(N975="",0,N975)</f>
        <v/>
      </c>
      <c r="T975" s="24">
        <f>IF(Universe!S975="","",((Universe!S975-$B$2565)/$C$2565)^3)</f>
        <v/>
      </c>
      <c r="U975" s="24">
        <f>IF(Universe!S975="","",(Universe!S975-$B$2565)/$C$2565)</f>
        <v/>
      </c>
      <c r="V975" s="24">
        <f>IF(Universe!T975="","",(Universe!T975-$B$2566)/$C$2566)</f>
        <v/>
      </c>
      <c r="W975" s="24">
        <f>IF(Universe!U975="","",(Universe!U975-$B$2567)/$C$2567)</f>
        <v/>
      </c>
      <c r="X975" s="24">
        <f>IF(O975="","",(O975-$B$2571)/$C$2571)</f>
        <v/>
      </c>
      <c r="Y975" s="24">
        <f>IF(T975="","",(T975-$B$2576)/$C$2576)</f>
        <v/>
      </c>
      <c r="Z975" s="24">
        <f>IF(Universe!V975="","",(Universe!V975-$B$2568)/$C$2568)</f>
        <v/>
      </c>
      <c r="AA975" s="24">
        <f>IF(P975="","",(P975-$B$2572)/$C$2572)</f>
        <v/>
      </c>
      <c r="AB975" s="24">
        <f>IF(Q975="","",(Q975-$B$2573)/$C$2573)</f>
        <v/>
      </c>
      <c r="AC975" s="24">
        <f>IF(R975="","",(R975-$B$2574)/$C$2574)</f>
        <v/>
      </c>
      <c r="AD975" s="24">
        <f>IF(S975="","",(S975-$B$2575)/$C$2575)</f>
        <v/>
      </c>
      <c r="AE975" s="24">
        <f>IF(Y975="","",Y975-(19.12044933116382+16.522174187581257*U975))</f>
        <v/>
      </c>
      <c r="AF975" s="24">
        <f>IF(X975="","",(X975-(-0.27268023098325006+0.47142105304415904*V975+-0.3189264934812436*U975)--5.286111042926227e-16)/0.7994208745952703)</f>
        <v/>
      </c>
      <c r="AG975" s="24">
        <f>IF(AA975="","",(AA975-(0.5248806186338691+-0.064206457956449*U975)-5.43454825424064e-16)/0.9977404048781155)</f>
        <v/>
      </c>
      <c r="AH975" s="25" t="n">
        <v>-3.398975441942032</v>
      </c>
      <c r="AI975" s="25" t="n">
        <v>-0.3703156937030812</v>
      </c>
      <c r="AJ975" s="25" t="n">
        <v>-0.3669254808071372</v>
      </c>
      <c r="AK975" s="25" t="n">
        <v>-0.6539862287929743</v>
      </c>
      <c r="AL975" s="25" t="n">
        <v>2.235799699253239</v>
      </c>
      <c r="AM975" s="25" t="n">
        <v>0.6520573361895063</v>
      </c>
      <c r="AN975" s="25" t="n">
        <v>-0.363593380045578</v>
      </c>
      <c r="AO975" s="25" t="n">
        <v>0.1579037782698326</v>
      </c>
      <c r="AP975" s="25" t="n">
        <v>-1.198814249040979</v>
      </c>
      <c r="AQ975" s="25" t="n">
        <v>0.5939800284319041</v>
      </c>
    </row>
    <row r="976">
      <c r="A976" s="23">
        <f>Universe!A976</f>
        <v/>
      </c>
      <c r="B976" s="24">
        <f>IF(Universe!W976="","",(Universe!W976-$B$2550)/$C$2550)</f>
        <v/>
      </c>
      <c r="C976" s="24">
        <f>IF(Universe!X976="","",(Universe!X976-$B$2551)/$C$2551)</f>
        <v/>
      </c>
      <c r="D976" s="24">
        <f>IF(Universe!Y976="","",(Universe!Y976-$B$2552)/$C$2552)</f>
        <v/>
      </c>
      <c r="E976" s="24">
        <f>IF(Universe!Z976="","",(Universe!Z976-$B$2553)/$C$2553)</f>
        <v/>
      </c>
      <c r="F976" s="24">
        <f>IF(Universe!AA976="","",(Universe!AA976-$B$2554)/$C$2554)</f>
        <v/>
      </c>
      <c r="G976" s="24">
        <f>IF(Universe!AB976="","",(Universe!AB976-$B$2555)/$C$2555)</f>
        <v/>
      </c>
      <c r="H976" s="24">
        <f>IF(Universe!AC976="","",(Universe!AC976-$B$2556)/$C$2556)</f>
        <v/>
      </c>
      <c r="I976" s="24">
        <f>IF(Universe!AD976="","",(Universe!AD976-$B$2557)/$C$2557)</f>
        <v/>
      </c>
      <c r="J976" s="24">
        <f>IF(Universe!AE976="","",(Universe!AE976-$B$2558)/$C$2558)</f>
        <v/>
      </c>
      <c r="K976" s="24">
        <f>IF(Universe!AF976="","",(Universe!AF976-$B$2559)/$C$2559)</f>
        <v/>
      </c>
      <c r="L976" s="24">
        <f>IF(Universe!AG976="","",(Universe!AG976-$B$2560)/$C$2560)</f>
        <v/>
      </c>
      <c r="M976" s="24">
        <f>IF(Universe!AH976="","",(Universe!AH976-$B$2561)/$C$2561)</f>
        <v/>
      </c>
      <c r="N976" s="24">
        <f>IF(Universe!AI976="","",(Universe!AI976-$B$2562)/$C$2562)</f>
        <v/>
      </c>
      <c r="O976" s="24">
        <f>0.74*IF(B976="",0,B976)+0.16*IF(C976="",0,C976)+0.1*IF(D976="",0,D976)</f>
        <v/>
      </c>
      <c r="P976" s="24">
        <f>0.35*IF(E976="",0,E976)+0.35*IF(F976="",0,F976)+0.3*IF(G976="",0,G976)</f>
        <v/>
      </c>
      <c r="Q976" s="24">
        <f>0.656*IF(I976="",0,I976)+0.344*IF(H976="",0,H976)</f>
        <v/>
      </c>
      <c r="R976" s="24">
        <f>0.338*IF(J976="",0,J976)+0.662*IF(K976="",0,K976)</f>
        <v/>
      </c>
      <c r="S976" s="24">
        <f>0.38*IF(L976="",0,L976)+0.35*IF(M976="",0,M976)+0.27*IF(N976="",0,N976)</f>
        <v/>
      </c>
      <c r="T976" s="24">
        <f>IF(Universe!S976="","",((Universe!S976-$B$2565)/$C$2565)^3)</f>
        <v/>
      </c>
      <c r="U976" s="24">
        <f>IF(Universe!S976="","",(Universe!S976-$B$2565)/$C$2565)</f>
        <v/>
      </c>
      <c r="V976" s="24">
        <f>IF(Universe!T976="","",(Universe!T976-$B$2566)/$C$2566)</f>
        <v/>
      </c>
      <c r="W976" s="24">
        <f>IF(Universe!U976="","",(Universe!U976-$B$2567)/$C$2567)</f>
        <v/>
      </c>
      <c r="X976" s="24">
        <f>IF(O976="","",(O976-$B$2571)/$C$2571)</f>
        <v/>
      </c>
      <c r="Y976" s="24">
        <f>IF(T976="","",(T976-$B$2576)/$C$2576)</f>
        <v/>
      </c>
      <c r="Z976" s="24">
        <f>IF(Universe!V976="","",(Universe!V976-$B$2568)/$C$2568)</f>
        <v/>
      </c>
      <c r="AA976" s="24">
        <f>IF(P976="","",(P976-$B$2572)/$C$2572)</f>
        <v/>
      </c>
      <c r="AB976" s="24">
        <f>IF(Q976="","",(Q976-$B$2573)/$C$2573)</f>
        <v/>
      </c>
      <c r="AC976" s="24">
        <f>IF(R976="","",(R976-$B$2574)/$C$2574)</f>
        <v/>
      </c>
      <c r="AD976" s="24">
        <f>IF(S976="","",(S976-$B$2575)/$C$2575)</f>
        <v/>
      </c>
      <c r="AE976" s="24">
        <f>IF(Y976="","",Y976-(19.12044933116382+16.522174187581257*U976))</f>
        <v/>
      </c>
      <c r="AF976" s="24">
        <f>IF(X976="","",(X976-(-0.27268023098325006+0.47142105304415904*V976+-0.3189264934812436*U976)--5.286111042926227e-16)/0.7994208745952703)</f>
        <v/>
      </c>
      <c r="AG976" s="24">
        <f>IF(AA976="","",(AA976-(0.5248806186338691+-0.064206457956449*U976)-5.43454825424064e-16)/0.9977404048781155)</f>
        <v/>
      </c>
      <c r="AH976" s="25" t="n">
        <v>-3.301709120481835</v>
      </c>
      <c r="AI976" s="25" t="n">
        <v>1.01724625944814</v>
      </c>
      <c r="AJ976" s="25" t="n">
        <v>-0.0509086583163671</v>
      </c>
      <c r="AK976" s="25" t="n">
        <v>0.7249674582457056</v>
      </c>
      <c r="AL976" s="25" t="n">
        <v>2.449139044496378</v>
      </c>
      <c r="AM976" s="25" t="n">
        <v>1.38119626943791</v>
      </c>
      <c r="AN976" s="25" t="n">
        <v>0.443453992263393</v>
      </c>
      <c r="AO976" s="25" t="n">
        <v>-0.4975645630079143</v>
      </c>
      <c r="AP976" s="25" t="n">
        <v>-1.065275155825647</v>
      </c>
      <c r="AQ976" s="25" t="n">
        <v>-0.5868502177239581</v>
      </c>
    </row>
    <row r="977">
      <c r="A977" s="23">
        <f>Universe!A977</f>
        <v/>
      </c>
      <c r="B977" s="24">
        <f>IF(Universe!W977="","",(Universe!W977-$B$2550)/$C$2550)</f>
        <v/>
      </c>
      <c r="C977" s="24">
        <f>IF(Universe!X977="","",(Universe!X977-$B$2551)/$C$2551)</f>
        <v/>
      </c>
      <c r="D977" s="24">
        <f>IF(Universe!Y977="","",(Universe!Y977-$B$2552)/$C$2552)</f>
        <v/>
      </c>
      <c r="E977" s="24">
        <f>IF(Universe!Z977="","",(Universe!Z977-$B$2553)/$C$2553)</f>
        <v/>
      </c>
      <c r="F977" s="24">
        <f>IF(Universe!AA977="","",(Universe!AA977-$B$2554)/$C$2554)</f>
        <v/>
      </c>
      <c r="G977" s="24">
        <f>IF(Universe!AB977="","",(Universe!AB977-$B$2555)/$C$2555)</f>
        <v/>
      </c>
      <c r="H977" s="24">
        <f>IF(Universe!AC977="","",(Universe!AC977-$B$2556)/$C$2556)</f>
        <v/>
      </c>
      <c r="I977" s="24">
        <f>IF(Universe!AD977="","",(Universe!AD977-$B$2557)/$C$2557)</f>
        <v/>
      </c>
      <c r="J977" s="24">
        <f>IF(Universe!AE977="","",(Universe!AE977-$B$2558)/$C$2558)</f>
        <v/>
      </c>
      <c r="K977" s="24">
        <f>IF(Universe!AF977="","",(Universe!AF977-$B$2559)/$C$2559)</f>
        <v/>
      </c>
      <c r="L977" s="24">
        <f>IF(Universe!AG977="","",(Universe!AG977-$B$2560)/$C$2560)</f>
        <v/>
      </c>
      <c r="M977" s="24">
        <f>IF(Universe!AH977="","",(Universe!AH977-$B$2561)/$C$2561)</f>
        <v/>
      </c>
      <c r="N977" s="24">
        <f>IF(Universe!AI977="","",(Universe!AI977-$B$2562)/$C$2562)</f>
        <v/>
      </c>
      <c r="O977" s="24">
        <f>0.74*IF(B977="",0,B977)+0.16*IF(C977="",0,C977)+0.1*IF(D977="",0,D977)</f>
        <v/>
      </c>
      <c r="P977" s="24">
        <f>0.35*IF(E977="",0,E977)+0.35*IF(F977="",0,F977)+0.3*IF(G977="",0,G977)</f>
        <v/>
      </c>
      <c r="Q977" s="24">
        <f>0.656*IF(I977="",0,I977)+0.344*IF(H977="",0,H977)</f>
        <v/>
      </c>
      <c r="R977" s="24">
        <f>0.338*IF(J977="",0,J977)+0.662*IF(K977="",0,K977)</f>
        <v/>
      </c>
      <c r="S977" s="24">
        <f>0.38*IF(L977="",0,L977)+0.35*IF(M977="",0,M977)+0.27*IF(N977="",0,N977)</f>
        <v/>
      </c>
      <c r="T977" s="24">
        <f>IF(Universe!S977="","",((Universe!S977-$B$2565)/$C$2565)^3)</f>
        <v/>
      </c>
      <c r="U977" s="24">
        <f>IF(Universe!S977="","",(Universe!S977-$B$2565)/$C$2565)</f>
        <v/>
      </c>
      <c r="V977" s="24">
        <f>IF(Universe!T977="","",(Universe!T977-$B$2566)/$C$2566)</f>
        <v/>
      </c>
      <c r="W977" s="24">
        <f>IF(Universe!U977="","",(Universe!U977-$B$2567)/$C$2567)</f>
        <v/>
      </c>
      <c r="X977" s="24">
        <f>IF(O977="","",(O977-$B$2571)/$C$2571)</f>
        <v/>
      </c>
      <c r="Y977" s="24">
        <f>IF(T977="","",(T977-$B$2576)/$C$2576)</f>
        <v/>
      </c>
      <c r="Z977" s="24">
        <f>IF(Universe!V977="","",(Universe!V977-$B$2568)/$C$2568)</f>
        <v/>
      </c>
      <c r="AA977" s="24">
        <f>IF(P977="","",(P977-$B$2572)/$C$2572)</f>
        <v/>
      </c>
      <c r="AB977" s="24">
        <f>IF(Q977="","",(Q977-$B$2573)/$C$2573)</f>
        <v/>
      </c>
      <c r="AC977" s="24">
        <f>IF(R977="","",(R977-$B$2574)/$C$2574)</f>
        <v/>
      </c>
      <c r="AD977" s="24">
        <f>IF(S977="","",(S977-$B$2575)/$C$2575)</f>
        <v/>
      </c>
      <c r="AE977" s="24">
        <f>IF(Y977="","",Y977-(19.12044933116382+16.522174187581257*U977))</f>
        <v/>
      </c>
      <c r="AF977" s="24">
        <f>IF(X977="","",(X977-(-0.27268023098325006+0.47142105304415904*V977+-0.3189264934812436*U977)--5.286111042926227e-16)/0.7994208745952703)</f>
        <v/>
      </c>
      <c r="AG977" s="24">
        <f>IF(AA977="","",(AA977-(0.5248806186338691+-0.064206457956449*U977)-5.43454825424064e-16)/0.9977404048781155)</f>
        <v/>
      </c>
      <c r="AH977" s="25" t="n">
        <v>-3.379457928912444</v>
      </c>
      <c r="AI977" s="25" t="n">
        <v>0.9633457253156528</v>
      </c>
      <c r="AJ977" s="25" t="n">
        <v>-1.775442666684363</v>
      </c>
      <c r="AK977" s="25" t="n">
        <v>0.3205610467840585</v>
      </c>
      <c r="AL977" s="25" t="n">
        <v>2.280564239124604</v>
      </c>
      <c r="AM977" s="25" t="n">
        <v>0.8071888394325044</v>
      </c>
      <c r="AN977" s="25" t="n">
        <v>0.06917670577823801</v>
      </c>
      <c r="AO977" s="25" t="n">
        <v>0.0126537623116403</v>
      </c>
      <c r="AP977" s="25" t="n">
        <v>0.485664559958395</v>
      </c>
      <c r="AQ977" s="25" t="n">
        <v>-0.5876355157854718</v>
      </c>
    </row>
    <row r="978">
      <c r="A978" s="23">
        <f>Universe!A978</f>
        <v/>
      </c>
      <c r="B978" s="24">
        <f>IF(Universe!W978="","",(Universe!W978-$B$2550)/$C$2550)</f>
        <v/>
      </c>
      <c r="C978" s="24">
        <f>IF(Universe!X978="","",(Universe!X978-$B$2551)/$C$2551)</f>
        <v/>
      </c>
      <c r="D978" s="24">
        <f>IF(Universe!Y978="","",(Universe!Y978-$B$2552)/$C$2552)</f>
        <v/>
      </c>
      <c r="E978" s="24">
        <f>IF(Universe!Z978="","",(Universe!Z978-$B$2553)/$C$2553)</f>
        <v/>
      </c>
      <c r="F978" s="24">
        <f>IF(Universe!AA978="","",(Universe!AA978-$B$2554)/$C$2554)</f>
        <v/>
      </c>
      <c r="G978" s="24">
        <f>IF(Universe!AB978="","",(Universe!AB978-$B$2555)/$C$2555)</f>
        <v/>
      </c>
      <c r="H978" s="24">
        <f>IF(Universe!AC978="","",(Universe!AC978-$B$2556)/$C$2556)</f>
        <v/>
      </c>
      <c r="I978" s="24">
        <f>IF(Universe!AD978="","",(Universe!AD978-$B$2557)/$C$2557)</f>
        <v/>
      </c>
      <c r="J978" s="24">
        <f>IF(Universe!AE978="","",(Universe!AE978-$B$2558)/$C$2558)</f>
        <v/>
      </c>
      <c r="K978" s="24">
        <f>IF(Universe!AF978="","",(Universe!AF978-$B$2559)/$C$2559)</f>
        <v/>
      </c>
      <c r="L978" s="24">
        <f>IF(Universe!AG978="","",(Universe!AG978-$B$2560)/$C$2560)</f>
        <v/>
      </c>
      <c r="M978" s="24">
        <f>IF(Universe!AH978="","",(Universe!AH978-$B$2561)/$C$2561)</f>
        <v/>
      </c>
      <c r="N978" s="24">
        <f>IF(Universe!AI978="","",(Universe!AI978-$B$2562)/$C$2562)</f>
        <v/>
      </c>
      <c r="O978" s="24">
        <f>0.74*IF(B978="",0,B978)+0.16*IF(C978="",0,C978)+0.1*IF(D978="",0,D978)</f>
        <v/>
      </c>
      <c r="P978" s="24">
        <f>0.35*IF(E978="",0,E978)+0.35*IF(F978="",0,F978)+0.3*IF(G978="",0,G978)</f>
        <v/>
      </c>
      <c r="Q978" s="24">
        <f>0.656*IF(I978="",0,I978)+0.344*IF(H978="",0,H978)</f>
        <v/>
      </c>
      <c r="R978" s="24">
        <f>0.338*IF(J978="",0,J978)+0.662*IF(K978="",0,K978)</f>
        <v/>
      </c>
      <c r="S978" s="24">
        <f>0.38*IF(L978="",0,L978)+0.35*IF(M978="",0,M978)+0.27*IF(N978="",0,N978)</f>
        <v/>
      </c>
      <c r="T978" s="24">
        <f>IF(Universe!S978="","",((Universe!S978-$B$2565)/$C$2565)^3)</f>
        <v/>
      </c>
      <c r="U978" s="24">
        <f>IF(Universe!S978="","",(Universe!S978-$B$2565)/$C$2565)</f>
        <v/>
      </c>
      <c r="V978" s="24">
        <f>IF(Universe!T978="","",(Universe!T978-$B$2566)/$C$2566)</f>
        <v/>
      </c>
      <c r="W978" s="24">
        <f>IF(Universe!U978="","",(Universe!U978-$B$2567)/$C$2567)</f>
        <v/>
      </c>
      <c r="X978" s="24">
        <f>IF(O978="","",(O978-$B$2571)/$C$2571)</f>
        <v/>
      </c>
      <c r="Y978" s="24">
        <f>IF(T978="","",(T978-$B$2576)/$C$2576)</f>
        <v/>
      </c>
      <c r="Z978" s="24">
        <f>IF(Universe!V978="","",(Universe!V978-$B$2568)/$C$2568)</f>
        <v/>
      </c>
      <c r="AA978" s="24">
        <f>IF(P978="","",(P978-$B$2572)/$C$2572)</f>
        <v/>
      </c>
      <c r="AB978" s="24">
        <f>IF(Q978="","",(Q978-$B$2573)/$C$2573)</f>
        <v/>
      </c>
      <c r="AC978" s="24">
        <f>IF(R978="","",(R978-$B$2574)/$C$2574)</f>
        <v/>
      </c>
      <c r="AD978" s="24">
        <f>IF(S978="","",(S978-$B$2575)/$C$2575)</f>
        <v/>
      </c>
      <c r="AE978" s="24">
        <f>IF(Y978="","",Y978-(19.12044933116382+16.522174187581257*U978))</f>
        <v/>
      </c>
      <c r="AF978" s="24">
        <f>IF(X978="","",(X978-(-0.27268023098325006+0.47142105304415904*V978+-0.3189264934812436*U978)--5.286111042926227e-16)/0.7994208745952703)</f>
        <v/>
      </c>
      <c r="AG978" s="24">
        <f>IF(AA978="","",(AA978-(0.5248806186338691+-0.064206457956449*U978)-5.43454825424064e-16)/0.9977404048781155)</f>
        <v/>
      </c>
      <c r="AH978" s="25" t="n">
        <v>0.0941465906826857</v>
      </c>
      <c r="AI978" s="25" t="n">
        <v>0.0313182951947378</v>
      </c>
      <c r="AJ978" s="25" t="n">
        <v>0.9182556396307886</v>
      </c>
      <c r="AK978" s="25" t="n">
        <v>0.1880505388368745</v>
      </c>
      <c r="AL978" s="25" t="n">
        <v>-0.1225010396382207</v>
      </c>
      <c r="AM978" s="25" t="n">
        <v>-0.2156510846915544</v>
      </c>
      <c r="AN978" s="25" t="n">
        <v>-0.7227062474311772</v>
      </c>
      <c r="AO978" s="25" t="n">
        <v>-0.0396664421356654</v>
      </c>
      <c r="AP978" s="25" t="n">
        <v>0.4861161007547485</v>
      </c>
      <c r="AQ978" s="25" t="n">
        <v>-0.2495831903786851</v>
      </c>
    </row>
    <row r="979">
      <c r="A979" s="23">
        <f>Universe!A979</f>
        <v/>
      </c>
      <c r="B979" s="24">
        <f>IF(Universe!W979="","",(Universe!W979-$B$2550)/$C$2550)</f>
        <v/>
      </c>
      <c r="C979" s="24">
        <f>IF(Universe!X979="","",(Universe!X979-$B$2551)/$C$2551)</f>
        <v/>
      </c>
      <c r="D979" s="24">
        <f>IF(Universe!Y979="","",(Universe!Y979-$B$2552)/$C$2552)</f>
        <v/>
      </c>
      <c r="E979" s="24">
        <f>IF(Universe!Z979="","",(Universe!Z979-$B$2553)/$C$2553)</f>
        <v/>
      </c>
      <c r="F979" s="24">
        <f>IF(Universe!AA979="","",(Universe!AA979-$B$2554)/$C$2554)</f>
        <v/>
      </c>
      <c r="G979" s="24">
        <f>IF(Universe!AB979="","",(Universe!AB979-$B$2555)/$C$2555)</f>
        <v/>
      </c>
      <c r="H979" s="24">
        <f>IF(Universe!AC979="","",(Universe!AC979-$B$2556)/$C$2556)</f>
        <v/>
      </c>
      <c r="I979" s="24">
        <f>IF(Universe!AD979="","",(Universe!AD979-$B$2557)/$C$2557)</f>
        <v/>
      </c>
      <c r="J979" s="24">
        <f>IF(Universe!AE979="","",(Universe!AE979-$B$2558)/$C$2558)</f>
        <v/>
      </c>
      <c r="K979" s="24">
        <f>IF(Universe!AF979="","",(Universe!AF979-$B$2559)/$C$2559)</f>
        <v/>
      </c>
      <c r="L979" s="24">
        <f>IF(Universe!AG979="","",(Universe!AG979-$B$2560)/$C$2560)</f>
        <v/>
      </c>
      <c r="M979" s="24">
        <f>IF(Universe!AH979="","",(Universe!AH979-$B$2561)/$C$2561)</f>
        <v/>
      </c>
      <c r="N979" s="24">
        <f>IF(Universe!AI979="","",(Universe!AI979-$B$2562)/$C$2562)</f>
        <v/>
      </c>
      <c r="O979" s="24">
        <f>0.74*IF(B979="",0,B979)+0.16*IF(C979="",0,C979)+0.1*IF(D979="",0,D979)</f>
        <v/>
      </c>
      <c r="P979" s="24">
        <f>0.35*IF(E979="",0,E979)+0.35*IF(F979="",0,F979)+0.3*IF(G979="",0,G979)</f>
        <v/>
      </c>
      <c r="Q979" s="24">
        <f>0.656*IF(I979="",0,I979)+0.344*IF(H979="",0,H979)</f>
        <v/>
      </c>
      <c r="R979" s="24">
        <f>0.338*IF(J979="",0,J979)+0.662*IF(K979="",0,K979)</f>
        <v/>
      </c>
      <c r="S979" s="24">
        <f>0.38*IF(L979="",0,L979)+0.35*IF(M979="",0,M979)+0.27*IF(N979="",0,N979)</f>
        <v/>
      </c>
      <c r="T979" s="24">
        <f>IF(Universe!S979="","",((Universe!S979-$B$2565)/$C$2565)^3)</f>
        <v/>
      </c>
      <c r="U979" s="24">
        <f>IF(Universe!S979="","",(Universe!S979-$B$2565)/$C$2565)</f>
        <v/>
      </c>
      <c r="V979" s="24">
        <f>IF(Universe!T979="","",(Universe!T979-$B$2566)/$C$2566)</f>
        <v/>
      </c>
      <c r="W979" s="24">
        <f>IF(Universe!U979="","",(Universe!U979-$B$2567)/$C$2567)</f>
        <v/>
      </c>
      <c r="X979" s="24">
        <f>IF(O979="","",(O979-$B$2571)/$C$2571)</f>
        <v/>
      </c>
      <c r="Y979" s="24">
        <f>IF(T979="","",(T979-$B$2576)/$C$2576)</f>
        <v/>
      </c>
      <c r="Z979" s="24">
        <f>IF(Universe!V979="","",(Universe!V979-$B$2568)/$C$2568)</f>
        <v/>
      </c>
      <c r="AA979" s="24">
        <f>IF(P979="","",(P979-$B$2572)/$C$2572)</f>
        <v/>
      </c>
      <c r="AB979" s="24">
        <f>IF(Q979="","",(Q979-$B$2573)/$C$2573)</f>
        <v/>
      </c>
      <c r="AC979" s="24">
        <f>IF(R979="","",(R979-$B$2574)/$C$2574)</f>
        <v/>
      </c>
      <c r="AD979" s="24">
        <f>IF(S979="","",(S979-$B$2575)/$C$2575)</f>
        <v/>
      </c>
      <c r="AE979" s="24">
        <f>IF(Y979="","",Y979-(19.12044933116382+16.522174187581257*U979))</f>
        <v/>
      </c>
      <c r="AF979" s="24">
        <f>IF(X979="","",(X979-(-0.27268023098325006+0.47142105304415904*V979+-0.3189264934812436*U979)--5.286111042926227e-16)/0.7994208745952703)</f>
        <v/>
      </c>
      <c r="AG979" s="24">
        <f>IF(AA979="","",(AA979-(0.5248806186338691+-0.064206457956449*U979)-5.43454825424064e-16)/0.9977404048781155)</f>
        <v/>
      </c>
      <c r="AH979" s="25" t="n">
        <v>-2.861264061848395</v>
      </c>
      <c r="AI979" s="25" t="n">
        <v>-0.4401430522665858</v>
      </c>
      <c r="AJ979" s="25" t="n">
        <v>-0.2004007154434634</v>
      </c>
      <c r="AK979" s="25" t="n">
        <v>-0.4972420674608512</v>
      </c>
      <c r="AL979" s="25" t="n">
        <v>3.125645449834769</v>
      </c>
      <c r="AM979" s="25" t="n">
        <v>1.568677420710761</v>
      </c>
      <c r="AN979" s="25" t="n">
        <v>-0.4045738534897511</v>
      </c>
      <c r="AO979" s="25" t="n">
        <v>0.4702819373836272</v>
      </c>
      <c r="AP979" s="25" t="n">
        <v>-1.100014504729047</v>
      </c>
      <c r="AQ979" s="25" t="n">
        <v>0.6852660105433183</v>
      </c>
    </row>
    <row r="980">
      <c r="A980" s="23">
        <f>Universe!A980</f>
        <v/>
      </c>
      <c r="B980" s="24">
        <f>IF(Universe!W980="","",(Universe!W980-$B$2550)/$C$2550)</f>
        <v/>
      </c>
      <c r="C980" s="24">
        <f>IF(Universe!X980="","",(Universe!X980-$B$2551)/$C$2551)</f>
        <v/>
      </c>
      <c r="D980" s="24">
        <f>IF(Universe!Y980="","",(Universe!Y980-$B$2552)/$C$2552)</f>
        <v/>
      </c>
      <c r="E980" s="24">
        <f>IF(Universe!Z980="","",(Universe!Z980-$B$2553)/$C$2553)</f>
        <v/>
      </c>
      <c r="F980" s="24">
        <f>IF(Universe!AA980="","",(Universe!AA980-$B$2554)/$C$2554)</f>
        <v/>
      </c>
      <c r="G980" s="24">
        <f>IF(Universe!AB980="","",(Universe!AB980-$B$2555)/$C$2555)</f>
        <v/>
      </c>
      <c r="H980" s="24">
        <f>IF(Universe!AC980="","",(Universe!AC980-$B$2556)/$C$2556)</f>
        <v/>
      </c>
      <c r="I980" s="24">
        <f>IF(Universe!AD980="","",(Universe!AD980-$B$2557)/$C$2557)</f>
        <v/>
      </c>
      <c r="J980" s="24">
        <f>IF(Universe!AE980="","",(Universe!AE980-$B$2558)/$C$2558)</f>
        <v/>
      </c>
      <c r="K980" s="24">
        <f>IF(Universe!AF980="","",(Universe!AF980-$B$2559)/$C$2559)</f>
        <v/>
      </c>
      <c r="L980" s="24">
        <f>IF(Universe!AG980="","",(Universe!AG980-$B$2560)/$C$2560)</f>
        <v/>
      </c>
      <c r="M980" s="24">
        <f>IF(Universe!AH980="","",(Universe!AH980-$B$2561)/$C$2561)</f>
        <v/>
      </c>
      <c r="N980" s="24">
        <f>IF(Universe!AI980="","",(Universe!AI980-$B$2562)/$C$2562)</f>
        <v/>
      </c>
      <c r="O980" s="24">
        <f>0.74*IF(B980="",0,B980)+0.16*IF(C980="",0,C980)+0.1*IF(D980="",0,D980)</f>
        <v/>
      </c>
      <c r="P980" s="24">
        <f>0.35*IF(E980="",0,E980)+0.35*IF(F980="",0,F980)+0.3*IF(G980="",0,G980)</f>
        <v/>
      </c>
      <c r="Q980" s="24">
        <f>0.656*IF(I980="",0,I980)+0.344*IF(H980="",0,H980)</f>
        <v/>
      </c>
      <c r="R980" s="24">
        <f>0.338*IF(J980="",0,J980)+0.662*IF(K980="",0,K980)</f>
        <v/>
      </c>
      <c r="S980" s="24">
        <f>0.38*IF(L980="",0,L980)+0.35*IF(M980="",0,M980)+0.27*IF(N980="",0,N980)</f>
        <v/>
      </c>
      <c r="T980" s="24">
        <f>IF(Universe!S980="","",((Universe!S980-$B$2565)/$C$2565)^3)</f>
        <v/>
      </c>
      <c r="U980" s="24">
        <f>IF(Universe!S980="","",(Universe!S980-$B$2565)/$C$2565)</f>
        <v/>
      </c>
      <c r="V980" s="24">
        <f>IF(Universe!T980="","",(Universe!T980-$B$2566)/$C$2566)</f>
        <v/>
      </c>
      <c r="W980" s="24">
        <f>IF(Universe!U980="","",(Universe!U980-$B$2567)/$C$2567)</f>
        <v/>
      </c>
      <c r="X980" s="24">
        <f>IF(O980="","",(O980-$B$2571)/$C$2571)</f>
        <v/>
      </c>
      <c r="Y980" s="24">
        <f>IF(T980="","",(T980-$B$2576)/$C$2576)</f>
        <v/>
      </c>
      <c r="Z980" s="24">
        <f>IF(Universe!V980="","",(Universe!V980-$B$2568)/$C$2568)</f>
        <v/>
      </c>
      <c r="AA980" s="24">
        <f>IF(P980="","",(P980-$B$2572)/$C$2572)</f>
        <v/>
      </c>
      <c r="AB980" s="24">
        <f>IF(Q980="","",(Q980-$B$2573)/$C$2573)</f>
        <v/>
      </c>
      <c r="AC980" s="24">
        <f>IF(R980="","",(R980-$B$2574)/$C$2574)</f>
        <v/>
      </c>
      <c r="AD980" s="24">
        <f>IF(S980="","",(S980-$B$2575)/$C$2575)</f>
        <v/>
      </c>
      <c r="AE980" s="24">
        <f>IF(Y980="","",Y980-(19.12044933116382+16.522174187581257*U980))</f>
        <v/>
      </c>
      <c r="AF980" s="24">
        <f>IF(X980="","",(X980-(-0.27268023098325006+0.47142105304415904*V980+-0.3189264934812436*U980)--5.286111042926227e-16)/0.7994208745952703)</f>
        <v/>
      </c>
      <c r="AG980" s="24">
        <f>IF(AA980="","",(AA980-(0.5248806186338691+-0.064206457956449*U980)-5.43454825424064e-16)/0.9977404048781155)</f>
        <v/>
      </c>
      <c r="AH980" s="25" t="n">
        <v>-1.120045182718514</v>
      </c>
      <c r="AI980" s="25" t="n">
        <v>0.6517187094284844</v>
      </c>
      <c r="AJ980" s="25" t="n">
        <v>-0.7544136338148719</v>
      </c>
      <c r="AK980" s="25" t="n">
        <v>-0.4347739062673363</v>
      </c>
      <c r="AL980" s="25" t="n">
        <v>2.262713632538042</v>
      </c>
      <c r="AM980" s="25" t="n">
        <v>0.09397511317480479</v>
      </c>
      <c r="AN980" s="25" t="n">
        <v>-0.1765973231816598</v>
      </c>
      <c r="AO980" s="25" t="n">
        <v>0.0434481687562279</v>
      </c>
      <c r="AP980" s="25" t="n">
        <v>-0.490394857883105</v>
      </c>
      <c r="AQ980" s="25" t="n">
        <v>0.0942451799018155</v>
      </c>
    </row>
    <row r="981">
      <c r="A981" s="23">
        <f>Universe!A981</f>
        <v/>
      </c>
      <c r="B981" s="24">
        <f>IF(Universe!W981="","",(Universe!W981-$B$2550)/$C$2550)</f>
        <v/>
      </c>
      <c r="C981" s="24">
        <f>IF(Universe!X981="","",(Universe!X981-$B$2551)/$C$2551)</f>
        <v/>
      </c>
      <c r="D981" s="24">
        <f>IF(Universe!Y981="","",(Universe!Y981-$B$2552)/$C$2552)</f>
        <v/>
      </c>
      <c r="E981" s="24">
        <f>IF(Universe!Z981="","",(Universe!Z981-$B$2553)/$C$2553)</f>
        <v/>
      </c>
      <c r="F981" s="24">
        <f>IF(Universe!AA981="","",(Universe!AA981-$B$2554)/$C$2554)</f>
        <v/>
      </c>
      <c r="G981" s="24">
        <f>IF(Universe!AB981="","",(Universe!AB981-$B$2555)/$C$2555)</f>
        <v/>
      </c>
      <c r="H981" s="24">
        <f>IF(Universe!AC981="","",(Universe!AC981-$B$2556)/$C$2556)</f>
        <v/>
      </c>
      <c r="I981" s="24">
        <f>IF(Universe!AD981="","",(Universe!AD981-$B$2557)/$C$2557)</f>
        <v/>
      </c>
      <c r="J981" s="24">
        <f>IF(Universe!AE981="","",(Universe!AE981-$B$2558)/$C$2558)</f>
        <v/>
      </c>
      <c r="K981" s="24">
        <f>IF(Universe!AF981="","",(Universe!AF981-$B$2559)/$C$2559)</f>
        <v/>
      </c>
      <c r="L981" s="24">
        <f>IF(Universe!AG981="","",(Universe!AG981-$B$2560)/$C$2560)</f>
        <v/>
      </c>
      <c r="M981" s="24">
        <f>IF(Universe!AH981="","",(Universe!AH981-$B$2561)/$C$2561)</f>
        <v/>
      </c>
      <c r="N981" s="24">
        <f>IF(Universe!AI981="","",(Universe!AI981-$B$2562)/$C$2562)</f>
        <v/>
      </c>
      <c r="O981" s="24">
        <f>0.74*IF(B981="",0,B981)+0.16*IF(C981="",0,C981)+0.1*IF(D981="",0,D981)</f>
        <v/>
      </c>
      <c r="P981" s="24">
        <f>0.35*IF(E981="",0,E981)+0.35*IF(F981="",0,F981)+0.3*IF(G981="",0,G981)</f>
        <v/>
      </c>
      <c r="Q981" s="24">
        <f>0.656*IF(I981="",0,I981)+0.344*IF(H981="",0,H981)</f>
        <v/>
      </c>
      <c r="R981" s="24">
        <f>0.338*IF(J981="",0,J981)+0.662*IF(K981="",0,K981)</f>
        <v/>
      </c>
      <c r="S981" s="24">
        <f>0.38*IF(L981="",0,L981)+0.35*IF(M981="",0,M981)+0.27*IF(N981="",0,N981)</f>
        <v/>
      </c>
      <c r="T981" s="24">
        <f>IF(Universe!S981="","",((Universe!S981-$B$2565)/$C$2565)^3)</f>
        <v/>
      </c>
      <c r="U981" s="24">
        <f>IF(Universe!S981="","",(Universe!S981-$B$2565)/$C$2565)</f>
        <v/>
      </c>
      <c r="V981" s="24">
        <f>IF(Universe!T981="","",(Universe!T981-$B$2566)/$C$2566)</f>
        <v/>
      </c>
      <c r="W981" s="24">
        <f>IF(Universe!U981="","",(Universe!U981-$B$2567)/$C$2567)</f>
        <v/>
      </c>
      <c r="X981" s="24">
        <f>IF(O981="","",(O981-$B$2571)/$C$2571)</f>
        <v/>
      </c>
      <c r="Y981" s="24">
        <f>IF(T981="","",(T981-$B$2576)/$C$2576)</f>
        <v/>
      </c>
      <c r="Z981" s="24">
        <f>IF(Universe!V981="","",(Universe!V981-$B$2568)/$C$2568)</f>
        <v/>
      </c>
      <c r="AA981" s="24">
        <f>IF(P981="","",(P981-$B$2572)/$C$2572)</f>
        <v/>
      </c>
      <c r="AB981" s="24">
        <f>IF(Q981="","",(Q981-$B$2573)/$C$2573)</f>
        <v/>
      </c>
      <c r="AC981" s="24">
        <f>IF(R981="","",(R981-$B$2574)/$C$2574)</f>
        <v/>
      </c>
      <c r="AD981" s="24">
        <f>IF(S981="","",(S981-$B$2575)/$C$2575)</f>
        <v/>
      </c>
      <c r="AE981" s="24">
        <f>IF(Y981="","",Y981-(19.12044933116382+16.522174187581257*U981))</f>
        <v/>
      </c>
      <c r="AF981" s="24">
        <f>IF(X981="","",(X981-(-0.27268023098325006+0.47142105304415904*V981+-0.3189264934812436*U981)--5.286111042926227e-16)/0.7994208745952703)</f>
        <v/>
      </c>
      <c r="AG981" s="24">
        <f>IF(AA981="","",(AA981-(0.5248806186338691+-0.064206457956449*U981)-5.43454825424064e-16)/0.9977404048781155)</f>
        <v/>
      </c>
      <c r="AH981" s="25" t="n">
        <v>-1.441160460356889</v>
      </c>
      <c r="AI981" s="25" t="n">
        <v>-0.1077094556360647</v>
      </c>
      <c r="AJ981" s="25" t="n">
        <v>0.0188683647605788</v>
      </c>
      <c r="AK981" s="25" t="n">
        <v>-0.3526877134763524</v>
      </c>
      <c r="AL981" s="25" t="n">
        <v>2.738015225992201</v>
      </c>
      <c r="AM981" s="25" t="n">
        <v>-0.1404261011862698</v>
      </c>
      <c r="AN981" s="25" t="n">
        <v>-0.595868044892094</v>
      </c>
      <c r="AO981" s="25" t="n">
        <v>-0.0328619701538176</v>
      </c>
      <c r="AP981" s="25" t="n">
        <v>-0.3310294764178226</v>
      </c>
      <c r="AQ981" s="25" t="n">
        <v>0.8716484500119187</v>
      </c>
    </row>
    <row r="982">
      <c r="A982" s="23">
        <f>Universe!A982</f>
        <v/>
      </c>
      <c r="B982" s="24">
        <f>IF(Universe!W982="","",(Universe!W982-$B$2550)/$C$2550)</f>
        <v/>
      </c>
      <c r="C982" s="24">
        <f>IF(Universe!X982="","",(Universe!X982-$B$2551)/$C$2551)</f>
        <v/>
      </c>
      <c r="D982" s="24">
        <f>IF(Universe!Y982="","",(Universe!Y982-$B$2552)/$C$2552)</f>
        <v/>
      </c>
      <c r="E982" s="24">
        <f>IF(Universe!Z982="","",(Universe!Z982-$B$2553)/$C$2553)</f>
        <v/>
      </c>
      <c r="F982" s="24">
        <f>IF(Universe!AA982="","",(Universe!AA982-$B$2554)/$C$2554)</f>
        <v/>
      </c>
      <c r="G982" s="24">
        <f>IF(Universe!AB982="","",(Universe!AB982-$B$2555)/$C$2555)</f>
        <v/>
      </c>
      <c r="H982" s="24">
        <f>IF(Universe!AC982="","",(Universe!AC982-$B$2556)/$C$2556)</f>
        <v/>
      </c>
      <c r="I982" s="24">
        <f>IF(Universe!AD982="","",(Universe!AD982-$B$2557)/$C$2557)</f>
        <v/>
      </c>
      <c r="J982" s="24">
        <f>IF(Universe!AE982="","",(Universe!AE982-$B$2558)/$C$2558)</f>
        <v/>
      </c>
      <c r="K982" s="24">
        <f>IF(Universe!AF982="","",(Universe!AF982-$B$2559)/$C$2559)</f>
        <v/>
      </c>
      <c r="L982" s="24">
        <f>IF(Universe!AG982="","",(Universe!AG982-$B$2560)/$C$2560)</f>
        <v/>
      </c>
      <c r="M982" s="24">
        <f>IF(Universe!AH982="","",(Universe!AH982-$B$2561)/$C$2561)</f>
        <v/>
      </c>
      <c r="N982" s="24">
        <f>IF(Universe!AI982="","",(Universe!AI982-$B$2562)/$C$2562)</f>
        <v/>
      </c>
      <c r="O982" s="24">
        <f>0.74*IF(B982="",0,B982)+0.16*IF(C982="",0,C982)+0.1*IF(D982="",0,D982)</f>
        <v/>
      </c>
      <c r="P982" s="24">
        <f>0.35*IF(E982="",0,E982)+0.35*IF(F982="",0,F982)+0.3*IF(G982="",0,G982)</f>
        <v/>
      </c>
      <c r="Q982" s="24">
        <f>0.656*IF(I982="",0,I982)+0.344*IF(H982="",0,H982)</f>
        <v/>
      </c>
      <c r="R982" s="24">
        <f>0.338*IF(J982="",0,J982)+0.662*IF(K982="",0,K982)</f>
        <v/>
      </c>
      <c r="S982" s="24">
        <f>0.38*IF(L982="",0,L982)+0.35*IF(M982="",0,M982)+0.27*IF(N982="",0,N982)</f>
        <v/>
      </c>
      <c r="T982" s="24">
        <f>IF(Universe!S982="","",((Universe!S982-$B$2565)/$C$2565)^3)</f>
        <v/>
      </c>
      <c r="U982" s="24">
        <f>IF(Universe!S982="","",(Universe!S982-$B$2565)/$C$2565)</f>
        <v/>
      </c>
      <c r="V982" s="24">
        <f>IF(Universe!T982="","",(Universe!T982-$B$2566)/$C$2566)</f>
        <v/>
      </c>
      <c r="W982" s="24">
        <f>IF(Universe!U982="","",(Universe!U982-$B$2567)/$C$2567)</f>
        <v/>
      </c>
      <c r="X982" s="24">
        <f>IF(O982="","",(O982-$B$2571)/$C$2571)</f>
        <v/>
      </c>
      <c r="Y982" s="24">
        <f>IF(T982="","",(T982-$B$2576)/$C$2576)</f>
        <v/>
      </c>
      <c r="Z982" s="24">
        <f>IF(Universe!V982="","",(Universe!V982-$B$2568)/$C$2568)</f>
        <v/>
      </c>
      <c r="AA982" s="24">
        <f>IF(P982="","",(P982-$B$2572)/$C$2572)</f>
        <v/>
      </c>
      <c r="AB982" s="24">
        <f>IF(Q982="","",(Q982-$B$2573)/$C$2573)</f>
        <v/>
      </c>
      <c r="AC982" s="24">
        <f>IF(R982="","",(R982-$B$2574)/$C$2574)</f>
        <v/>
      </c>
      <c r="AD982" s="24">
        <f>IF(S982="","",(S982-$B$2575)/$C$2575)</f>
        <v/>
      </c>
      <c r="AE982" s="24">
        <f>IF(Y982="","",Y982-(19.12044933116382+16.522174187581257*U982))</f>
        <v/>
      </c>
      <c r="AF982" s="24">
        <f>IF(X982="","",(X982-(-0.27268023098325006+0.47142105304415904*V982+-0.3189264934812436*U982)--5.286111042926227e-16)/0.7994208745952703)</f>
        <v/>
      </c>
      <c r="AG982" s="24">
        <f>IF(AA982="","",(AA982-(0.5248806186338691+-0.064206457956449*U982)-5.43454825424064e-16)/0.9977404048781155)</f>
        <v/>
      </c>
      <c r="AH982" s="25" t="n">
        <v>-2.509573624704262</v>
      </c>
      <c r="AI982" s="25" t="n">
        <v>0.050072242109379</v>
      </c>
      <c r="AJ982" s="25" t="n">
        <v>0.1857686036100052</v>
      </c>
      <c r="AK982" s="25" t="n">
        <v>-0.0156408947151731</v>
      </c>
      <c r="AL982" s="25" t="n">
        <v>3.356915862959347</v>
      </c>
      <c r="AM982" s="25" t="n">
        <v>0.0222699794685805</v>
      </c>
      <c r="AN982" s="25" t="n">
        <v>1.045006454331024</v>
      </c>
      <c r="AO982" s="25" t="n">
        <v>-0.2422347835351587</v>
      </c>
      <c r="AP982" s="25" t="n">
        <v>0.96165200070711</v>
      </c>
      <c r="AQ982" s="25" t="n">
        <v>-0.5779580248557911</v>
      </c>
    </row>
    <row r="983">
      <c r="A983" s="23">
        <f>Universe!A983</f>
        <v/>
      </c>
      <c r="B983" s="24">
        <f>IF(Universe!W983="","",(Universe!W983-$B$2550)/$C$2550)</f>
        <v/>
      </c>
      <c r="C983" s="24">
        <f>IF(Universe!X983="","",(Universe!X983-$B$2551)/$C$2551)</f>
        <v/>
      </c>
      <c r="D983" s="24">
        <f>IF(Universe!Y983="","",(Universe!Y983-$B$2552)/$C$2552)</f>
        <v/>
      </c>
      <c r="E983" s="24">
        <f>IF(Universe!Z983="","",(Universe!Z983-$B$2553)/$C$2553)</f>
        <v/>
      </c>
      <c r="F983" s="24">
        <f>IF(Universe!AA983="","",(Universe!AA983-$B$2554)/$C$2554)</f>
        <v/>
      </c>
      <c r="G983" s="24">
        <f>IF(Universe!AB983="","",(Universe!AB983-$B$2555)/$C$2555)</f>
        <v/>
      </c>
      <c r="H983" s="24">
        <f>IF(Universe!AC983="","",(Universe!AC983-$B$2556)/$C$2556)</f>
        <v/>
      </c>
      <c r="I983" s="24">
        <f>IF(Universe!AD983="","",(Universe!AD983-$B$2557)/$C$2557)</f>
        <v/>
      </c>
      <c r="J983" s="24">
        <f>IF(Universe!AE983="","",(Universe!AE983-$B$2558)/$C$2558)</f>
        <v/>
      </c>
      <c r="K983" s="24">
        <f>IF(Universe!AF983="","",(Universe!AF983-$B$2559)/$C$2559)</f>
        <v/>
      </c>
      <c r="L983" s="24">
        <f>IF(Universe!AG983="","",(Universe!AG983-$B$2560)/$C$2560)</f>
        <v/>
      </c>
      <c r="M983" s="24">
        <f>IF(Universe!AH983="","",(Universe!AH983-$B$2561)/$C$2561)</f>
        <v/>
      </c>
      <c r="N983" s="24">
        <f>IF(Universe!AI983="","",(Universe!AI983-$B$2562)/$C$2562)</f>
        <v/>
      </c>
      <c r="O983" s="24">
        <f>0.74*IF(B983="",0,B983)+0.16*IF(C983="",0,C983)+0.1*IF(D983="",0,D983)</f>
        <v/>
      </c>
      <c r="P983" s="24">
        <f>0.35*IF(E983="",0,E983)+0.35*IF(F983="",0,F983)+0.3*IF(G983="",0,G983)</f>
        <v/>
      </c>
      <c r="Q983" s="24">
        <f>0.656*IF(I983="",0,I983)+0.344*IF(H983="",0,H983)</f>
        <v/>
      </c>
      <c r="R983" s="24">
        <f>0.338*IF(J983="",0,J983)+0.662*IF(K983="",0,K983)</f>
        <v/>
      </c>
      <c r="S983" s="24">
        <f>0.38*IF(L983="",0,L983)+0.35*IF(M983="",0,M983)+0.27*IF(N983="",0,N983)</f>
        <v/>
      </c>
      <c r="T983" s="24">
        <f>IF(Universe!S983="","",((Universe!S983-$B$2565)/$C$2565)^3)</f>
        <v/>
      </c>
      <c r="U983" s="24">
        <f>IF(Universe!S983="","",(Universe!S983-$B$2565)/$C$2565)</f>
        <v/>
      </c>
      <c r="V983" s="24">
        <f>IF(Universe!T983="","",(Universe!T983-$B$2566)/$C$2566)</f>
        <v/>
      </c>
      <c r="W983" s="24">
        <f>IF(Universe!U983="","",(Universe!U983-$B$2567)/$C$2567)</f>
        <v/>
      </c>
      <c r="X983" s="24">
        <f>IF(O983="","",(O983-$B$2571)/$C$2571)</f>
        <v/>
      </c>
      <c r="Y983" s="24">
        <f>IF(T983="","",(T983-$B$2576)/$C$2576)</f>
        <v/>
      </c>
      <c r="Z983" s="24">
        <f>IF(Universe!V983="","",(Universe!V983-$B$2568)/$C$2568)</f>
        <v/>
      </c>
      <c r="AA983" s="24">
        <f>IF(P983="","",(P983-$B$2572)/$C$2572)</f>
        <v/>
      </c>
      <c r="AB983" s="24">
        <f>IF(Q983="","",(Q983-$B$2573)/$C$2573)</f>
        <v/>
      </c>
      <c r="AC983" s="24">
        <f>IF(R983="","",(R983-$B$2574)/$C$2574)</f>
        <v/>
      </c>
      <c r="AD983" s="24">
        <f>IF(S983="","",(S983-$B$2575)/$C$2575)</f>
        <v/>
      </c>
      <c r="AE983" s="24">
        <f>IF(Y983="","",Y983-(19.12044933116382+16.522174187581257*U983))</f>
        <v/>
      </c>
      <c r="AF983" s="24">
        <f>IF(X983="","",(X983-(-0.27268023098325006+0.47142105304415904*V983+-0.3189264934812436*U983)--5.286111042926227e-16)/0.7994208745952703)</f>
        <v/>
      </c>
      <c r="AG983" s="24">
        <f>IF(AA983="","",(AA983-(0.5248806186338691+-0.064206457956449*U983)-5.43454825424064e-16)/0.9977404048781155)</f>
        <v/>
      </c>
      <c r="AH983" s="25" t="n">
        <v>-2.55095170257899</v>
      </c>
      <c r="AI983" s="25" t="n">
        <v>-0.1575648511794597</v>
      </c>
      <c r="AJ983" s="25" t="n">
        <v>0.2216910409265137</v>
      </c>
      <c r="AK983" s="25" t="n">
        <v>0.4252746490405098</v>
      </c>
      <c r="AL983" s="25" t="n">
        <v>3.342711109322409</v>
      </c>
      <c r="AM983" s="25" t="n">
        <v>0.379337537158096</v>
      </c>
      <c r="AN983" s="25" t="n">
        <v>1.202892547041447</v>
      </c>
      <c r="AO983" s="25" t="n">
        <v>0.0494068363988947</v>
      </c>
      <c r="AP983" s="25" t="n">
        <v>-0.6989552105035455</v>
      </c>
      <c r="AQ983" s="25" t="n">
        <v>0.5547950418827662</v>
      </c>
    </row>
    <row r="984">
      <c r="A984" s="23">
        <f>Universe!A984</f>
        <v/>
      </c>
      <c r="B984" s="24">
        <f>IF(Universe!W984="","",(Universe!W984-$B$2550)/$C$2550)</f>
        <v/>
      </c>
      <c r="C984" s="24">
        <f>IF(Universe!X984="","",(Universe!X984-$B$2551)/$C$2551)</f>
        <v/>
      </c>
      <c r="D984" s="24">
        <f>IF(Universe!Y984="","",(Universe!Y984-$B$2552)/$C$2552)</f>
        <v/>
      </c>
      <c r="E984" s="24">
        <f>IF(Universe!Z984="","",(Universe!Z984-$B$2553)/$C$2553)</f>
        <v/>
      </c>
      <c r="F984" s="24">
        <f>IF(Universe!AA984="","",(Universe!AA984-$B$2554)/$C$2554)</f>
        <v/>
      </c>
      <c r="G984" s="24">
        <f>IF(Universe!AB984="","",(Universe!AB984-$B$2555)/$C$2555)</f>
        <v/>
      </c>
      <c r="H984" s="24">
        <f>IF(Universe!AC984="","",(Universe!AC984-$B$2556)/$C$2556)</f>
        <v/>
      </c>
      <c r="I984" s="24">
        <f>IF(Universe!AD984="","",(Universe!AD984-$B$2557)/$C$2557)</f>
        <v/>
      </c>
      <c r="J984" s="24">
        <f>IF(Universe!AE984="","",(Universe!AE984-$B$2558)/$C$2558)</f>
        <v/>
      </c>
      <c r="K984" s="24">
        <f>IF(Universe!AF984="","",(Universe!AF984-$B$2559)/$C$2559)</f>
        <v/>
      </c>
      <c r="L984" s="24">
        <f>IF(Universe!AG984="","",(Universe!AG984-$B$2560)/$C$2560)</f>
        <v/>
      </c>
      <c r="M984" s="24">
        <f>IF(Universe!AH984="","",(Universe!AH984-$B$2561)/$C$2561)</f>
        <v/>
      </c>
      <c r="N984" s="24">
        <f>IF(Universe!AI984="","",(Universe!AI984-$B$2562)/$C$2562)</f>
        <v/>
      </c>
      <c r="O984" s="24">
        <f>0.74*IF(B984="",0,B984)+0.16*IF(C984="",0,C984)+0.1*IF(D984="",0,D984)</f>
        <v/>
      </c>
      <c r="P984" s="24">
        <f>0.35*IF(E984="",0,E984)+0.35*IF(F984="",0,F984)+0.3*IF(G984="",0,G984)</f>
        <v/>
      </c>
      <c r="Q984" s="24">
        <f>0.656*IF(I984="",0,I984)+0.344*IF(H984="",0,H984)</f>
        <v/>
      </c>
      <c r="R984" s="24">
        <f>0.338*IF(J984="",0,J984)+0.662*IF(K984="",0,K984)</f>
        <v/>
      </c>
      <c r="S984" s="24">
        <f>0.38*IF(L984="",0,L984)+0.35*IF(M984="",0,M984)+0.27*IF(N984="",0,N984)</f>
        <v/>
      </c>
      <c r="T984" s="24">
        <f>IF(Universe!S984="","",((Universe!S984-$B$2565)/$C$2565)^3)</f>
        <v/>
      </c>
      <c r="U984" s="24">
        <f>IF(Universe!S984="","",(Universe!S984-$B$2565)/$C$2565)</f>
        <v/>
      </c>
      <c r="V984" s="24">
        <f>IF(Universe!T984="","",(Universe!T984-$B$2566)/$C$2566)</f>
        <v/>
      </c>
      <c r="W984" s="24">
        <f>IF(Universe!U984="","",(Universe!U984-$B$2567)/$C$2567)</f>
        <v/>
      </c>
      <c r="X984" s="24">
        <f>IF(O984="","",(O984-$B$2571)/$C$2571)</f>
        <v/>
      </c>
      <c r="Y984" s="24">
        <f>IF(T984="","",(T984-$B$2576)/$C$2576)</f>
        <v/>
      </c>
      <c r="Z984" s="24">
        <f>IF(Universe!V984="","",(Universe!V984-$B$2568)/$C$2568)</f>
        <v/>
      </c>
      <c r="AA984" s="24">
        <f>IF(P984="","",(P984-$B$2572)/$C$2572)</f>
        <v/>
      </c>
      <c r="AB984" s="24">
        <f>IF(Q984="","",(Q984-$B$2573)/$C$2573)</f>
        <v/>
      </c>
      <c r="AC984" s="24">
        <f>IF(R984="","",(R984-$B$2574)/$C$2574)</f>
        <v/>
      </c>
      <c r="AD984" s="24">
        <f>IF(S984="","",(S984-$B$2575)/$C$2575)</f>
        <v/>
      </c>
      <c r="AE984" s="24">
        <f>IF(Y984="","",Y984-(19.12044933116382+16.522174187581257*U984))</f>
        <v/>
      </c>
      <c r="AF984" s="24">
        <f>IF(X984="","",(X984-(-0.27268023098325006+0.47142105304415904*V984+-0.3189264934812436*U984)--5.286111042926227e-16)/0.7994208745952703)</f>
        <v/>
      </c>
      <c r="AG984" s="24">
        <f>IF(AA984="","",(AA984-(0.5248806186338691+-0.064206457956449*U984)-5.43454825424064e-16)/0.9977404048781155)</f>
        <v/>
      </c>
      <c r="AH984" s="25" t="n">
        <v>-3.212528551658102</v>
      </c>
      <c r="AI984" s="25" t="n">
        <v>0.2436634997696365</v>
      </c>
      <c r="AJ984" s="25" t="n">
        <v>-2.829813658944793</v>
      </c>
      <c r="AK984" s="25" t="n">
        <v>1.874671237967598</v>
      </c>
      <c r="AL984" s="25" t="n">
        <v>2.623668441830259</v>
      </c>
      <c r="AM984" s="25" t="n">
        <v>0.095674567103176</v>
      </c>
      <c r="AN984" s="25" t="n">
        <v>0.7306597500189966</v>
      </c>
      <c r="AO984" s="25" t="n">
        <v>-0.2743880198975403</v>
      </c>
      <c r="AP984" s="25" t="n">
        <v>3.695613382915538</v>
      </c>
      <c r="AQ984" s="25" t="n">
        <v>-0.1344683116002854</v>
      </c>
    </row>
    <row r="985">
      <c r="A985" s="23">
        <f>Universe!A985</f>
        <v/>
      </c>
      <c r="B985" s="24">
        <f>IF(Universe!W985="","",(Universe!W985-$B$2550)/$C$2550)</f>
        <v/>
      </c>
      <c r="C985" s="24">
        <f>IF(Universe!X985="","",(Universe!X985-$B$2551)/$C$2551)</f>
        <v/>
      </c>
      <c r="D985" s="24">
        <f>IF(Universe!Y985="","",(Universe!Y985-$B$2552)/$C$2552)</f>
        <v/>
      </c>
      <c r="E985" s="24">
        <f>IF(Universe!Z985="","",(Universe!Z985-$B$2553)/$C$2553)</f>
        <v/>
      </c>
      <c r="F985" s="24">
        <f>IF(Universe!AA985="","",(Universe!AA985-$B$2554)/$C$2554)</f>
        <v/>
      </c>
      <c r="G985" s="24">
        <f>IF(Universe!AB985="","",(Universe!AB985-$B$2555)/$C$2555)</f>
        <v/>
      </c>
      <c r="H985" s="24">
        <f>IF(Universe!AC985="","",(Universe!AC985-$B$2556)/$C$2556)</f>
        <v/>
      </c>
      <c r="I985" s="24">
        <f>IF(Universe!AD985="","",(Universe!AD985-$B$2557)/$C$2557)</f>
        <v/>
      </c>
      <c r="J985" s="24">
        <f>IF(Universe!AE985="","",(Universe!AE985-$B$2558)/$C$2558)</f>
        <v/>
      </c>
      <c r="K985" s="24">
        <f>IF(Universe!AF985="","",(Universe!AF985-$B$2559)/$C$2559)</f>
        <v/>
      </c>
      <c r="L985" s="24">
        <f>IF(Universe!AG985="","",(Universe!AG985-$B$2560)/$C$2560)</f>
        <v/>
      </c>
      <c r="M985" s="24">
        <f>IF(Universe!AH985="","",(Universe!AH985-$B$2561)/$C$2561)</f>
        <v/>
      </c>
      <c r="N985" s="24">
        <f>IF(Universe!AI985="","",(Universe!AI985-$B$2562)/$C$2562)</f>
        <v/>
      </c>
      <c r="O985" s="24">
        <f>0.74*IF(B985="",0,B985)+0.16*IF(C985="",0,C985)+0.1*IF(D985="",0,D985)</f>
        <v/>
      </c>
      <c r="P985" s="24">
        <f>0.35*IF(E985="",0,E985)+0.35*IF(F985="",0,F985)+0.3*IF(G985="",0,G985)</f>
        <v/>
      </c>
      <c r="Q985" s="24">
        <f>0.656*IF(I985="",0,I985)+0.344*IF(H985="",0,H985)</f>
        <v/>
      </c>
      <c r="R985" s="24">
        <f>0.338*IF(J985="",0,J985)+0.662*IF(K985="",0,K985)</f>
        <v/>
      </c>
      <c r="S985" s="24">
        <f>0.38*IF(L985="",0,L985)+0.35*IF(M985="",0,M985)+0.27*IF(N985="",0,N985)</f>
        <v/>
      </c>
      <c r="T985" s="24">
        <f>IF(Universe!S985="","",((Universe!S985-$B$2565)/$C$2565)^3)</f>
        <v/>
      </c>
      <c r="U985" s="24">
        <f>IF(Universe!S985="","",(Universe!S985-$B$2565)/$C$2565)</f>
        <v/>
      </c>
      <c r="V985" s="24">
        <f>IF(Universe!T985="","",(Universe!T985-$B$2566)/$C$2566)</f>
        <v/>
      </c>
      <c r="W985" s="24">
        <f>IF(Universe!U985="","",(Universe!U985-$B$2567)/$C$2567)</f>
        <v/>
      </c>
      <c r="X985" s="24">
        <f>IF(O985="","",(O985-$B$2571)/$C$2571)</f>
        <v/>
      </c>
      <c r="Y985" s="24">
        <f>IF(T985="","",(T985-$B$2576)/$C$2576)</f>
        <v/>
      </c>
      <c r="Z985" s="24">
        <f>IF(Universe!V985="","",(Universe!V985-$B$2568)/$C$2568)</f>
        <v/>
      </c>
      <c r="AA985" s="24">
        <f>IF(P985="","",(P985-$B$2572)/$C$2572)</f>
        <v/>
      </c>
      <c r="AB985" s="24">
        <f>IF(Q985="","",(Q985-$B$2573)/$C$2573)</f>
        <v/>
      </c>
      <c r="AC985" s="24">
        <f>IF(R985="","",(R985-$B$2574)/$C$2574)</f>
        <v/>
      </c>
      <c r="AD985" s="24">
        <f>IF(S985="","",(S985-$B$2575)/$C$2575)</f>
        <v/>
      </c>
      <c r="AE985" s="24">
        <f>IF(Y985="","",Y985-(19.12044933116382+16.522174187581257*U985))</f>
        <v/>
      </c>
      <c r="AF985" s="24">
        <f>IF(X985="","",(X985-(-0.27268023098325006+0.47142105304415904*V985+-0.3189264934812436*U985)--5.286111042926227e-16)/0.7994208745952703)</f>
        <v/>
      </c>
      <c r="AG985" s="24">
        <f>IF(AA985="","",(AA985-(0.5248806186338691+-0.064206457956449*U985)-5.43454825424064e-16)/0.9977404048781155)</f>
        <v/>
      </c>
      <c r="AH985" s="25" t="n">
        <v>-3.31748978991962</v>
      </c>
      <c r="AI985" s="25" t="n">
        <v>0.9245526283337741</v>
      </c>
      <c r="AJ985" s="25" t="n">
        <v>-2.30273783553287</v>
      </c>
      <c r="AK985" s="25" t="n">
        <v>0.3688732783879458</v>
      </c>
      <c r="AL985" s="25" t="n">
        <v>2.416173585510962</v>
      </c>
      <c r="AM985" s="25" t="n">
        <v>0.8423781135638605</v>
      </c>
      <c r="AN985" s="25" t="n">
        <v>-2.199597913704576</v>
      </c>
      <c r="AO985" s="25" t="n">
        <v>-0.4056667561181561</v>
      </c>
      <c r="AP985" s="25" t="n">
        <v>-0.3682439774819807</v>
      </c>
      <c r="AQ985" s="25" t="n">
        <v>1.120325273114514</v>
      </c>
    </row>
    <row r="986">
      <c r="A986" s="23">
        <f>Universe!A986</f>
        <v/>
      </c>
      <c r="B986" s="24">
        <f>IF(Universe!W986="","",(Universe!W986-$B$2550)/$C$2550)</f>
        <v/>
      </c>
      <c r="C986" s="24">
        <f>IF(Universe!X986="","",(Universe!X986-$B$2551)/$C$2551)</f>
        <v/>
      </c>
      <c r="D986" s="24">
        <f>IF(Universe!Y986="","",(Universe!Y986-$B$2552)/$C$2552)</f>
        <v/>
      </c>
      <c r="E986" s="24">
        <f>IF(Universe!Z986="","",(Universe!Z986-$B$2553)/$C$2553)</f>
        <v/>
      </c>
      <c r="F986" s="24">
        <f>IF(Universe!AA986="","",(Universe!AA986-$B$2554)/$C$2554)</f>
        <v/>
      </c>
      <c r="G986" s="24">
        <f>IF(Universe!AB986="","",(Universe!AB986-$B$2555)/$C$2555)</f>
        <v/>
      </c>
      <c r="H986" s="24">
        <f>IF(Universe!AC986="","",(Universe!AC986-$B$2556)/$C$2556)</f>
        <v/>
      </c>
      <c r="I986" s="24">
        <f>IF(Universe!AD986="","",(Universe!AD986-$B$2557)/$C$2557)</f>
        <v/>
      </c>
      <c r="J986" s="24">
        <f>IF(Universe!AE986="","",(Universe!AE986-$B$2558)/$C$2558)</f>
        <v/>
      </c>
      <c r="K986" s="24">
        <f>IF(Universe!AF986="","",(Universe!AF986-$B$2559)/$C$2559)</f>
        <v/>
      </c>
      <c r="L986" s="24">
        <f>IF(Universe!AG986="","",(Universe!AG986-$B$2560)/$C$2560)</f>
        <v/>
      </c>
      <c r="M986" s="24">
        <f>IF(Universe!AH986="","",(Universe!AH986-$B$2561)/$C$2561)</f>
        <v/>
      </c>
      <c r="N986" s="24">
        <f>IF(Universe!AI986="","",(Universe!AI986-$B$2562)/$C$2562)</f>
        <v/>
      </c>
      <c r="O986" s="24">
        <f>0.74*IF(B986="",0,B986)+0.16*IF(C986="",0,C986)+0.1*IF(D986="",0,D986)</f>
        <v/>
      </c>
      <c r="P986" s="24">
        <f>0.35*IF(E986="",0,E986)+0.35*IF(F986="",0,F986)+0.3*IF(G986="",0,G986)</f>
        <v/>
      </c>
      <c r="Q986" s="24">
        <f>0.656*IF(I986="",0,I986)+0.344*IF(H986="",0,H986)</f>
        <v/>
      </c>
      <c r="R986" s="24">
        <f>0.338*IF(J986="",0,J986)+0.662*IF(K986="",0,K986)</f>
        <v/>
      </c>
      <c r="S986" s="24">
        <f>0.38*IF(L986="",0,L986)+0.35*IF(M986="",0,M986)+0.27*IF(N986="",0,N986)</f>
        <v/>
      </c>
      <c r="T986" s="24">
        <f>IF(Universe!S986="","",((Universe!S986-$B$2565)/$C$2565)^3)</f>
        <v/>
      </c>
      <c r="U986" s="24">
        <f>IF(Universe!S986="","",(Universe!S986-$B$2565)/$C$2565)</f>
        <v/>
      </c>
      <c r="V986" s="24">
        <f>IF(Universe!T986="","",(Universe!T986-$B$2566)/$C$2566)</f>
        <v/>
      </c>
      <c r="W986" s="24">
        <f>IF(Universe!U986="","",(Universe!U986-$B$2567)/$C$2567)</f>
        <v/>
      </c>
      <c r="X986" s="24">
        <f>IF(O986="","",(O986-$B$2571)/$C$2571)</f>
        <v/>
      </c>
      <c r="Y986" s="24">
        <f>IF(T986="","",(T986-$B$2576)/$C$2576)</f>
        <v/>
      </c>
      <c r="Z986" s="24">
        <f>IF(Universe!V986="","",(Universe!V986-$B$2568)/$C$2568)</f>
        <v/>
      </c>
      <c r="AA986" s="24">
        <f>IF(P986="","",(P986-$B$2572)/$C$2572)</f>
        <v/>
      </c>
      <c r="AB986" s="24">
        <f>IF(Q986="","",(Q986-$B$2573)/$C$2573)</f>
        <v/>
      </c>
      <c r="AC986" s="24">
        <f>IF(R986="","",(R986-$B$2574)/$C$2574)</f>
        <v/>
      </c>
      <c r="AD986" s="24">
        <f>IF(S986="","",(S986-$B$2575)/$C$2575)</f>
        <v/>
      </c>
      <c r="AE986" s="24">
        <f>IF(Y986="","",Y986-(19.12044933116382+16.522174187581257*U986))</f>
        <v/>
      </c>
      <c r="AF986" s="24">
        <f>IF(X986="","",(X986-(-0.27268023098325006+0.47142105304415904*V986+-0.3189264934812436*U986)--5.286111042926227e-16)/0.7994208745952703)</f>
        <v/>
      </c>
      <c r="AG986" s="24">
        <f>IF(AA986="","",(AA986-(0.5248806186338691+-0.064206457956449*U986)-5.43454825424064e-16)/0.9977404048781155)</f>
        <v/>
      </c>
      <c r="AH986" s="25" t="n">
        <v>-0.1938863100356909</v>
      </c>
      <c r="AI986" s="25" t="n">
        <v>0.894060138875541</v>
      </c>
      <c r="AJ986" s="25" t="n">
        <v>2.12728880244033</v>
      </c>
      <c r="AK986" s="25" t="n">
        <v>0.5166860447520468</v>
      </c>
      <c r="AL986" s="25" t="n">
        <v>0.484928575799696</v>
      </c>
      <c r="AM986" s="25" t="n">
        <v>-0.2387336391419188</v>
      </c>
      <c r="AN986" s="25" t="n">
        <v>0.2718515575854812</v>
      </c>
      <c r="AO986" s="25" t="n">
        <v>-0.077507956067717</v>
      </c>
      <c r="AP986" s="25" t="n">
        <v>0.3106293780571559</v>
      </c>
      <c r="AQ986" s="25" t="n">
        <v>-0.600830337093942</v>
      </c>
    </row>
    <row r="987">
      <c r="A987" s="23">
        <f>Universe!A987</f>
        <v/>
      </c>
      <c r="B987" s="24">
        <f>IF(Universe!W987="","",(Universe!W987-$B$2550)/$C$2550)</f>
        <v/>
      </c>
      <c r="C987" s="24">
        <f>IF(Universe!X987="","",(Universe!X987-$B$2551)/$C$2551)</f>
        <v/>
      </c>
      <c r="D987" s="24">
        <f>IF(Universe!Y987="","",(Universe!Y987-$B$2552)/$C$2552)</f>
        <v/>
      </c>
      <c r="E987" s="24">
        <f>IF(Universe!Z987="","",(Universe!Z987-$B$2553)/$C$2553)</f>
        <v/>
      </c>
      <c r="F987" s="24">
        <f>IF(Universe!AA987="","",(Universe!AA987-$B$2554)/$C$2554)</f>
        <v/>
      </c>
      <c r="G987" s="24">
        <f>IF(Universe!AB987="","",(Universe!AB987-$B$2555)/$C$2555)</f>
        <v/>
      </c>
      <c r="H987" s="24">
        <f>IF(Universe!AC987="","",(Universe!AC987-$B$2556)/$C$2556)</f>
        <v/>
      </c>
      <c r="I987" s="24">
        <f>IF(Universe!AD987="","",(Universe!AD987-$B$2557)/$C$2557)</f>
        <v/>
      </c>
      <c r="J987" s="24">
        <f>IF(Universe!AE987="","",(Universe!AE987-$B$2558)/$C$2558)</f>
        <v/>
      </c>
      <c r="K987" s="24">
        <f>IF(Universe!AF987="","",(Universe!AF987-$B$2559)/$C$2559)</f>
        <v/>
      </c>
      <c r="L987" s="24">
        <f>IF(Universe!AG987="","",(Universe!AG987-$B$2560)/$C$2560)</f>
        <v/>
      </c>
      <c r="M987" s="24">
        <f>IF(Universe!AH987="","",(Universe!AH987-$B$2561)/$C$2561)</f>
        <v/>
      </c>
      <c r="N987" s="24">
        <f>IF(Universe!AI987="","",(Universe!AI987-$B$2562)/$C$2562)</f>
        <v/>
      </c>
      <c r="O987" s="24">
        <f>0.74*IF(B987="",0,B987)+0.16*IF(C987="",0,C987)+0.1*IF(D987="",0,D987)</f>
        <v/>
      </c>
      <c r="P987" s="24">
        <f>0.35*IF(E987="",0,E987)+0.35*IF(F987="",0,F987)+0.3*IF(G987="",0,G987)</f>
        <v/>
      </c>
      <c r="Q987" s="24">
        <f>0.656*IF(I987="",0,I987)+0.344*IF(H987="",0,H987)</f>
        <v/>
      </c>
      <c r="R987" s="24">
        <f>0.338*IF(J987="",0,J987)+0.662*IF(K987="",0,K987)</f>
        <v/>
      </c>
      <c r="S987" s="24">
        <f>0.38*IF(L987="",0,L987)+0.35*IF(M987="",0,M987)+0.27*IF(N987="",0,N987)</f>
        <v/>
      </c>
      <c r="T987" s="24">
        <f>IF(Universe!S987="","",((Universe!S987-$B$2565)/$C$2565)^3)</f>
        <v/>
      </c>
      <c r="U987" s="24">
        <f>IF(Universe!S987="","",(Universe!S987-$B$2565)/$C$2565)</f>
        <v/>
      </c>
      <c r="V987" s="24">
        <f>IF(Universe!T987="","",(Universe!T987-$B$2566)/$C$2566)</f>
        <v/>
      </c>
      <c r="W987" s="24">
        <f>IF(Universe!U987="","",(Universe!U987-$B$2567)/$C$2567)</f>
        <v/>
      </c>
      <c r="X987" s="24">
        <f>IF(O987="","",(O987-$B$2571)/$C$2571)</f>
        <v/>
      </c>
      <c r="Y987" s="24">
        <f>IF(T987="","",(T987-$B$2576)/$C$2576)</f>
        <v/>
      </c>
      <c r="Z987" s="24">
        <f>IF(Universe!V987="","",(Universe!V987-$B$2568)/$C$2568)</f>
        <v/>
      </c>
      <c r="AA987" s="24">
        <f>IF(P987="","",(P987-$B$2572)/$C$2572)</f>
        <v/>
      </c>
      <c r="AB987" s="24">
        <f>IF(Q987="","",(Q987-$B$2573)/$C$2573)</f>
        <v/>
      </c>
      <c r="AC987" s="24">
        <f>IF(R987="","",(R987-$B$2574)/$C$2574)</f>
        <v/>
      </c>
      <c r="AD987" s="24">
        <f>IF(S987="","",(S987-$B$2575)/$C$2575)</f>
        <v/>
      </c>
      <c r="AE987" s="24">
        <f>IF(Y987="","",Y987-(19.12044933116382+16.522174187581257*U987))</f>
        <v/>
      </c>
      <c r="AF987" s="24">
        <f>IF(X987="","",(X987-(-0.27268023098325006+0.47142105304415904*V987+-0.3189264934812436*U987)--5.286111042926227e-16)/0.7994208745952703)</f>
        <v/>
      </c>
      <c r="AG987" s="24">
        <f>IF(AA987="","",(AA987-(0.5248806186338691+-0.064206457956449*U987)-5.43454825424064e-16)/0.9977404048781155)</f>
        <v/>
      </c>
      <c r="AH987" s="25" t="n">
        <v>-2.43916721886503</v>
      </c>
      <c r="AI987" s="25" t="n">
        <v>0.0748278995827258</v>
      </c>
      <c r="AJ987" s="25" t="n">
        <v>-0.1914669994122203</v>
      </c>
      <c r="AK987" s="25" t="n">
        <v>-0.2525279291737086</v>
      </c>
      <c r="AL987" s="25" t="n">
        <v>3.373538952000127</v>
      </c>
      <c r="AM987" s="25" t="n">
        <v>-0.2871813901369215</v>
      </c>
      <c r="AN987" s="25" t="n">
        <v>-0.1594085716523131</v>
      </c>
      <c r="AO987" s="25" t="n">
        <v>-0.4201286819648047</v>
      </c>
      <c r="AP987" s="25" t="n">
        <v>0.4144188123344019</v>
      </c>
      <c r="AQ987" s="25" t="n">
        <v>3.054190988674896</v>
      </c>
    </row>
    <row r="988">
      <c r="A988" s="23">
        <f>Universe!A988</f>
        <v/>
      </c>
      <c r="B988" s="24">
        <f>IF(Universe!W988="","",(Universe!W988-$B$2550)/$C$2550)</f>
        <v/>
      </c>
      <c r="C988" s="24">
        <f>IF(Universe!X988="","",(Universe!X988-$B$2551)/$C$2551)</f>
        <v/>
      </c>
      <c r="D988" s="24">
        <f>IF(Universe!Y988="","",(Universe!Y988-$B$2552)/$C$2552)</f>
        <v/>
      </c>
      <c r="E988" s="24">
        <f>IF(Universe!Z988="","",(Universe!Z988-$B$2553)/$C$2553)</f>
        <v/>
      </c>
      <c r="F988" s="24">
        <f>IF(Universe!AA988="","",(Universe!AA988-$B$2554)/$C$2554)</f>
        <v/>
      </c>
      <c r="G988" s="24">
        <f>IF(Universe!AB988="","",(Universe!AB988-$B$2555)/$C$2555)</f>
        <v/>
      </c>
      <c r="H988" s="24">
        <f>IF(Universe!AC988="","",(Universe!AC988-$B$2556)/$C$2556)</f>
        <v/>
      </c>
      <c r="I988" s="24">
        <f>IF(Universe!AD988="","",(Universe!AD988-$B$2557)/$C$2557)</f>
        <v/>
      </c>
      <c r="J988" s="24">
        <f>IF(Universe!AE988="","",(Universe!AE988-$B$2558)/$C$2558)</f>
        <v/>
      </c>
      <c r="K988" s="24">
        <f>IF(Universe!AF988="","",(Universe!AF988-$B$2559)/$C$2559)</f>
        <v/>
      </c>
      <c r="L988" s="24">
        <f>IF(Universe!AG988="","",(Universe!AG988-$B$2560)/$C$2560)</f>
        <v/>
      </c>
      <c r="M988" s="24">
        <f>IF(Universe!AH988="","",(Universe!AH988-$B$2561)/$C$2561)</f>
        <v/>
      </c>
      <c r="N988" s="24">
        <f>IF(Universe!AI988="","",(Universe!AI988-$B$2562)/$C$2562)</f>
        <v/>
      </c>
      <c r="O988" s="24">
        <f>0.74*IF(B988="",0,B988)+0.16*IF(C988="",0,C988)+0.1*IF(D988="",0,D988)</f>
        <v/>
      </c>
      <c r="P988" s="24">
        <f>0.35*IF(E988="",0,E988)+0.35*IF(F988="",0,F988)+0.3*IF(G988="",0,G988)</f>
        <v/>
      </c>
      <c r="Q988" s="24">
        <f>0.656*IF(I988="",0,I988)+0.344*IF(H988="",0,H988)</f>
        <v/>
      </c>
      <c r="R988" s="24">
        <f>0.338*IF(J988="",0,J988)+0.662*IF(K988="",0,K988)</f>
        <v/>
      </c>
      <c r="S988" s="24">
        <f>0.38*IF(L988="",0,L988)+0.35*IF(M988="",0,M988)+0.27*IF(N988="",0,N988)</f>
        <v/>
      </c>
      <c r="T988" s="24">
        <f>IF(Universe!S988="","",((Universe!S988-$B$2565)/$C$2565)^3)</f>
        <v/>
      </c>
      <c r="U988" s="24">
        <f>IF(Universe!S988="","",(Universe!S988-$B$2565)/$C$2565)</f>
        <v/>
      </c>
      <c r="V988" s="24">
        <f>IF(Universe!T988="","",(Universe!T988-$B$2566)/$C$2566)</f>
        <v/>
      </c>
      <c r="W988" s="24">
        <f>IF(Universe!U988="","",(Universe!U988-$B$2567)/$C$2567)</f>
        <v/>
      </c>
      <c r="X988" s="24">
        <f>IF(O988="","",(O988-$B$2571)/$C$2571)</f>
        <v/>
      </c>
      <c r="Y988" s="24">
        <f>IF(T988="","",(T988-$B$2576)/$C$2576)</f>
        <v/>
      </c>
      <c r="Z988" s="24">
        <f>IF(Universe!V988="","",(Universe!V988-$B$2568)/$C$2568)</f>
        <v/>
      </c>
      <c r="AA988" s="24">
        <f>IF(P988="","",(P988-$B$2572)/$C$2572)</f>
        <v/>
      </c>
      <c r="AB988" s="24">
        <f>IF(Q988="","",(Q988-$B$2573)/$C$2573)</f>
        <v/>
      </c>
      <c r="AC988" s="24">
        <f>IF(R988="","",(R988-$B$2574)/$C$2574)</f>
        <v/>
      </c>
      <c r="AD988" s="24">
        <f>IF(S988="","",(S988-$B$2575)/$C$2575)</f>
        <v/>
      </c>
      <c r="AE988" s="24">
        <f>IF(Y988="","",Y988-(19.12044933116382+16.522174187581257*U988))</f>
        <v/>
      </c>
      <c r="AF988" s="24">
        <f>IF(X988="","",(X988-(-0.27268023098325006+0.47142105304415904*V988+-0.3189264934812436*U988)--5.286111042926227e-16)/0.7994208745952703)</f>
        <v/>
      </c>
      <c r="AG988" s="24">
        <f>IF(AA988="","",(AA988-(0.5248806186338691+-0.064206457956449*U988)-5.43454825424064e-16)/0.9977404048781155)</f>
        <v/>
      </c>
      <c r="AH988" s="25" t="n">
        <v>-1.473423173981428</v>
      </c>
      <c r="AI988" s="25" t="n">
        <v>1.074613966825528</v>
      </c>
      <c r="AJ988" s="25" t="n">
        <v>-0.7397516950135098</v>
      </c>
      <c r="AK988" s="25" t="n">
        <v>-0.3795914550553319</v>
      </c>
      <c r="AL988" s="25" t="n">
        <v>2.779887874657398</v>
      </c>
      <c r="AM988" s="25" t="n">
        <v>0.5701377612339602</v>
      </c>
      <c r="AN988" s="25" t="n">
        <v>-1.395696827298642</v>
      </c>
      <c r="AO988" s="25" t="n">
        <v>0.1090456342240972</v>
      </c>
      <c r="AP988" s="25" t="n">
        <v>-0.6511796445930993</v>
      </c>
      <c r="AQ988" s="25" t="n">
        <v>-0.4204142591031521</v>
      </c>
    </row>
    <row r="989">
      <c r="A989" s="23">
        <f>Universe!A989</f>
        <v/>
      </c>
      <c r="B989" s="24">
        <f>IF(Universe!W989="","",(Universe!W989-$B$2550)/$C$2550)</f>
        <v/>
      </c>
      <c r="C989" s="24">
        <f>IF(Universe!X989="","",(Universe!X989-$B$2551)/$C$2551)</f>
        <v/>
      </c>
      <c r="D989" s="24">
        <f>IF(Universe!Y989="","",(Universe!Y989-$B$2552)/$C$2552)</f>
        <v/>
      </c>
      <c r="E989" s="24">
        <f>IF(Universe!Z989="","",(Universe!Z989-$B$2553)/$C$2553)</f>
        <v/>
      </c>
      <c r="F989" s="24">
        <f>IF(Universe!AA989="","",(Universe!AA989-$B$2554)/$C$2554)</f>
        <v/>
      </c>
      <c r="G989" s="24">
        <f>IF(Universe!AB989="","",(Universe!AB989-$B$2555)/$C$2555)</f>
        <v/>
      </c>
      <c r="H989" s="24">
        <f>IF(Universe!AC989="","",(Universe!AC989-$B$2556)/$C$2556)</f>
        <v/>
      </c>
      <c r="I989" s="24">
        <f>IF(Universe!AD989="","",(Universe!AD989-$B$2557)/$C$2557)</f>
        <v/>
      </c>
      <c r="J989" s="24">
        <f>IF(Universe!AE989="","",(Universe!AE989-$B$2558)/$C$2558)</f>
        <v/>
      </c>
      <c r="K989" s="24">
        <f>IF(Universe!AF989="","",(Universe!AF989-$B$2559)/$C$2559)</f>
        <v/>
      </c>
      <c r="L989" s="24">
        <f>IF(Universe!AG989="","",(Universe!AG989-$B$2560)/$C$2560)</f>
        <v/>
      </c>
      <c r="M989" s="24">
        <f>IF(Universe!AH989="","",(Universe!AH989-$B$2561)/$C$2561)</f>
        <v/>
      </c>
      <c r="N989" s="24">
        <f>IF(Universe!AI989="","",(Universe!AI989-$B$2562)/$C$2562)</f>
        <v/>
      </c>
      <c r="O989" s="24">
        <f>0.74*IF(B989="",0,B989)+0.16*IF(C989="",0,C989)+0.1*IF(D989="",0,D989)</f>
        <v/>
      </c>
      <c r="P989" s="24">
        <f>0.35*IF(E989="",0,E989)+0.35*IF(F989="",0,F989)+0.3*IF(G989="",0,G989)</f>
        <v/>
      </c>
      <c r="Q989" s="24">
        <f>0.656*IF(I989="",0,I989)+0.344*IF(H989="",0,H989)</f>
        <v/>
      </c>
      <c r="R989" s="24">
        <f>0.338*IF(J989="",0,J989)+0.662*IF(K989="",0,K989)</f>
        <v/>
      </c>
      <c r="S989" s="24">
        <f>0.38*IF(L989="",0,L989)+0.35*IF(M989="",0,M989)+0.27*IF(N989="",0,N989)</f>
        <v/>
      </c>
      <c r="T989" s="24">
        <f>IF(Universe!S989="","",((Universe!S989-$B$2565)/$C$2565)^3)</f>
        <v/>
      </c>
      <c r="U989" s="24">
        <f>IF(Universe!S989="","",(Universe!S989-$B$2565)/$C$2565)</f>
        <v/>
      </c>
      <c r="V989" s="24">
        <f>IF(Universe!T989="","",(Universe!T989-$B$2566)/$C$2566)</f>
        <v/>
      </c>
      <c r="W989" s="24">
        <f>IF(Universe!U989="","",(Universe!U989-$B$2567)/$C$2567)</f>
        <v/>
      </c>
      <c r="X989" s="24">
        <f>IF(O989="","",(O989-$B$2571)/$C$2571)</f>
        <v/>
      </c>
      <c r="Y989" s="24">
        <f>IF(T989="","",(T989-$B$2576)/$C$2576)</f>
        <v/>
      </c>
      <c r="Z989" s="24">
        <f>IF(Universe!V989="","",(Universe!V989-$B$2568)/$C$2568)</f>
        <v/>
      </c>
      <c r="AA989" s="24">
        <f>IF(P989="","",(P989-$B$2572)/$C$2572)</f>
        <v/>
      </c>
      <c r="AB989" s="24">
        <f>IF(Q989="","",(Q989-$B$2573)/$C$2573)</f>
        <v/>
      </c>
      <c r="AC989" s="24">
        <f>IF(R989="","",(R989-$B$2574)/$C$2574)</f>
        <v/>
      </c>
      <c r="AD989" s="24">
        <f>IF(S989="","",(S989-$B$2575)/$C$2575)</f>
        <v/>
      </c>
      <c r="AE989" s="24">
        <f>IF(Y989="","",Y989-(19.12044933116382+16.522174187581257*U989))</f>
        <v/>
      </c>
      <c r="AF989" s="24">
        <f>IF(X989="","",(X989-(-0.27268023098325006+0.47142105304415904*V989+-0.3189264934812436*U989)--5.286111042926227e-16)/0.7994208745952703)</f>
        <v/>
      </c>
      <c r="AG989" s="24">
        <f>IF(AA989="","",(AA989-(0.5248806186338691+-0.064206457956449*U989)-5.43454825424064e-16)/0.9977404048781155)</f>
        <v/>
      </c>
      <c r="AH989" s="25" t="n">
        <v>-1.620362256147525</v>
      </c>
      <c r="AI989" s="25" t="n">
        <v>-0.4714465628612023</v>
      </c>
      <c r="AJ989" s="25" t="n">
        <v>-0.4547637775970756</v>
      </c>
      <c r="AK989" s="25" t="n">
        <v>-0.6299336688461503</v>
      </c>
      <c r="AL989" s="25" t="n">
        <v>2.955327036887141</v>
      </c>
      <c r="AM989" s="25" t="n">
        <v>-0.06378801435894681</v>
      </c>
      <c r="AN989" s="25" t="n">
        <v>-1.09197306227386</v>
      </c>
      <c r="AO989" s="25" t="n">
        <v>-0.0198999716279851</v>
      </c>
      <c r="AP989" s="25" t="n">
        <v>-0.4762328044600652</v>
      </c>
      <c r="AQ989" s="25" t="n">
        <v>-0.6085090222287304</v>
      </c>
    </row>
    <row r="990">
      <c r="A990" s="23">
        <f>Universe!A990</f>
        <v/>
      </c>
      <c r="B990" s="24">
        <f>IF(Universe!W990="","",(Universe!W990-$B$2550)/$C$2550)</f>
        <v/>
      </c>
      <c r="C990" s="24">
        <f>IF(Universe!X990="","",(Universe!X990-$B$2551)/$C$2551)</f>
        <v/>
      </c>
      <c r="D990" s="24">
        <f>IF(Universe!Y990="","",(Universe!Y990-$B$2552)/$C$2552)</f>
        <v/>
      </c>
      <c r="E990" s="24">
        <f>IF(Universe!Z990="","",(Universe!Z990-$B$2553)/$C$2553)</f>
        <v/>
      </c>
      <c r="F990" s="24">
        <f>IF(Universe!AA990="","",(Universe!AA990-$B$2554)/$C$2554)</f>
        <v/>
      </c>
      <c r="G990" s="24">
        <f>IF(Universe!AB990="","",(Universe!AB990-$B$2555)/$C$2555)</f>
        <v/>
      </c>
      <c r="H990" s="24">
        <f>IF(Universe!AC990="","",(Universe!AC990-$B$2556)/$C$2556)</f>
        <v/>
      </c>
      <c r="I990" s="24">
        <f>IF(Universe!AD990="","",(Universe!AD990-$B$2557)/$C$2557)</f>
        <v/>
      </c>
      <c r="J990" s="24">
        <f>IF(Universe!AE990="","",(Universe!AE990-$B$2558)/$C$2558)</f>
        <v/>
      </c>
      <c r="K990" s="24">
        <f>IF(Universe!AF990="","",(Universe!AF990-$B$2559)/$C$2559)</f>
        <v/>
      </c>
      <c r="L990" s="24">
        <f>IF(Universe!AG990="","",(Universe!AG990-$B$2560)/$C$2560)</f>
        <v/>
      </c>
      <c r="M990" s="24">
        <f>IF(Universe!AH990="","",(Universe!AH990-$B$2561)/$C$2561)</f>
        <v/>
      </c>
      <c r="N990" s="24">
        <f>IF(Universe!AI990="","",(Universe!AI990-$B$2562)/$C$2562)</f>
        <v/>
      </c>
      <c r="O990" s="24">
        <f>0.74*IF(B990="",0,B990)+0.16*IF(C990="",0,C990)+0.1*IF(D990="",0,D990)</f>
        <v/>
      </c>
      <c r="P990" s="24">
        <f>0.35*IF(E990="",0,E990)+0.35*IF(F990="",0,F990)+0.3*IF(G990="",0,G990)</f>
        <v/>
      </c>
      <c r="Q990" s="24">
        <f>0.656*IF(I990="",0,I990)+0.344*IF(H990="",0,H990)</f>
        <v/>
      </c>
      <c r="R990" s="24">
        <f>0.338*IF(J990="",0,J990)+0.662*IF(K990="",0,K990)</f>
        <v/>
      </c>
      <c r="S990" s="24">
        <f>0.38*IF(L990="",0,L990)+0.35*IF(M990="",0,M990)+0.27*IF(N990="",0,N990)</f>
        <v/>
      </c>
      <c r="T990" s="24">
        <f>IF(Universe!S990="","",((Universe!S990-$B$2565)/$C$2565)^3)</f>
        <v/>
      </c>
      <c r="U990" s="24">
        <f>IF(Universe!S990="","",(Universe!S990-$B$2565)/$C$2565)</f>
        <v/>
      </c>
      <c r="V990" s="24">
        <f>IF(Universe!T990="","",(Universe!T990-$B$2566)/$C$2566)</f>
        <v/>
      </c>
      <c r="W990" s="24">
        <f>IF(Universe!U990="","",(Universe!U990-$B$2567)/$C$2567)</f>
        <v/>
      </c>
      <c r="X990" s="24">
        <f>IF(O990="","",(O990-$B$2571)/$C$2571)</f>
        <v/>
      </c>
      <c r="Y990" s="24">
        <f>IF(T990="","",(T990-$B$2576)/$C$2576)</f>
        <v/>
      </c>
      <c r="Z990" s="24">
        <f>IF(Universe!V990="","",(Universe!V990-$B$2568)/$C$2568)</f>
        <v/>
      </c>
      <c r="AA990" s="24">
        <f>IF(P990="","",(P990-$B$2572)/$C$2572)</f>
        <v/>
      </c>
      <c r="AB990" s="24">
        <f>IF(Q990="","",(Q990-$B$2573)/$C$2573)</f>
        <v/>
      </c>
      <c r="AC990" s="24">
        <f>IF(R990="","",(R990-$B$2574)/$C$2574)</f>
        <v/>
      </c>
      <c r="AD990" s="24">
        <f>IF(S990="","",(S990-$B$2575)/$C$2575)</f>
        <v/>
      </c>
      <c r="AE990" s="24">
        <f>IF(Y990="","",Y990-(19.12044933116382+16.522174187581257*U990))</f>
        <v/>
      </c>
      <c r="AF990" s="24">
        <f>IF(X990="","",(X990-(-0.27268023098325006+0.47142105304415904*V990+-0.3189264934812436*U990)--5.286111042926227e-16)/0.7994208745952703)</f>
        <v/>
      </c>
      <c r="AG990" s="24">
        <f>IF(AA990="","",(AA990-(0.5248806186338691+-0.064206457956449*U990)-5.43454825424064e-16)/0.9977404048781155)</f>
        <v/>
      </c>
      <c r="AH990" s="25" t="n">
        <v>-1.989132289476954</v>
      </c>
      <c r="AI990" s="25" t="n">
        <v>0.3088539737781006</v>
      </c>
      <c r="AJ990" s="25" t="n">
        <v>0.7786593588805039</v>
      </c>
      <c r="AK990" s="25" t="n">
        <v>0.599751900005302</v>
      </c>
      <c r="AL990" s="25" t="n">
        <v>3.272027799215756</v>
      </c>
      <c r="AM990" s="25" t="n">
        <v>-0.371360696383339</v>
      </c>
      <c r="AN990" s="25" t="n">
        <v>0.9465493497931686</v>
      </c>
      <c r="AO990" s="25" t="n">
        <v>-0.2244748633506564</v>
      </c>
      <c r="AP990" s="25" t="n">
        <v>0.3177128462223846</v>
      </c>
      <c r="AQ990" s="25" t="n">
        <v>1.434731302627193</v>
      </c>
    </row>
    <row r="991">
      <c r="A991" s="23">
        <f>Universe!A991</f>
        <v/>
      </c>
      <c r="B991" s="24">
        <f>IF(Universe!W991="","",(Universe!W991-$B$2550)/$C$2550)</f>
        <v/>
      </c>
      <c r="C991" s="24">
        <f>IF(Universe!X991="","",(Universe!X991-$B$2551)/$C$2551)</f>
        <v/>
      </c>
      <c r="D991" s="24">
        <f>IF(Universe!Y991="","",(Universe!Y991-$B$2552)/$C$2552)</f>
        <v/>
      </c>
      <c r="E991" s="24">
        <f>IF(Universe!Z991="","",(Universe!Z991-$B$2553)/$C$2553)</f>
        <v/>
      </c>
      <c r="F991" s="24">
        <f>IF(Universe!AA991="","",(Universe!AA991-$B$2554)/$C$2554)</f>
        <v/>
      </c>
      <c r="G991" s="24">
        <f>IF(Universe!AB991="","",(Universe!AB991-$B$2555)/$C$2555)</f>
        <v/>
      </c>
      <c r="H991" s="24">
        <f>IF(Universe!AC991="","",(Universe!AC991-$B$2556)/$C$2556)</f>
        <v/>
      </c>
      <c r="I991" s="24">
        <f>IF(Universe!AD991="","",(Universe!AD991-$B$2557)/$C$2557)</f>
        <v/>
      </c>
      <c r="J991" s="24">
        <f>IF(Universe!AE991="","",(Universe!AE991-$B$2558)/$C$2558)</f>
        <v/>
      </c>
      <c r="K991" s="24">
        <f>IF(Universe!AF991="","",(Universe!AF991-$B$2559)/$C$2559)</f>
        <v/>
      </c>
      <c r="L991" s="24">
        <f>IF(Universe!AG991="","",(Universe!AG991-$B$2560)/$C$2560)</f>
        <v/>
      </c>
      <c r="M991" s="24">
        <f>IF(Universe!AH991="","",(Universe!AH991-$B$2561)/$C$2561)</f>
        <v/>
      </c>
      <c r="N991" s="24">
        <f>IF(Universe!AI991="","",(Universe!AI991-$B$2562)/$C$2562)</f>
        <v/>
      </c>
      <c r="O991" s="24">
        <f>0.74*IF(B991="",0,B991)+0.16*IF(C991="",0,C991)+0.1*IF(D991="",0,D991)</f>
        <v/>
      </c>
      <c r="P991" s="24">
        <f>0.35*IF(E991="",0,E991)+0.35*IF(F991="",0,F991)+0.3*IF(G991="",0,G991)</f>
        <v/>
      </c>
      <c r="Q991" s="24">
        <f>0.656*IF(I991="",0,I991)+0.344*IF(H991="",0,H991)</f>
        <v/>
      </c>
      <c r="R991" s="24">
        <f>0.338*IF(J991="",0,J991)+0.662*IF(K991="",0,K991)</f>
        <v/>
      </c>
      <c r="S991" s="24">
        <f>0.38*IF(L991="",0,L991)+0.35*IF(M991="",0,M991)+0.27*IF(N991="",0,N991)</f>
        <v/>
      </c>
      <c r="T991" s="24">
        <f>IF(Universe!S991="","",((Universe!S991-$B$2565)/$C$2565)^3)</f>
        <v/>
      </c>
      <c r="U991" s="24">
        <f>IF(Universe!S991="","",(Universe!S991-$B$2565)/$C$2565)</f>
        <v/>
      </c>
      <c r="V991" s="24">
        <f>IF(Universe!T991="","",(Universe!T991-$B$2566)/$C$2566)</f>
        <v/>
      </c>
      <c r="W991" s="24">
        <f>IF(Universe!U991="","",(Universe!U991-$B$2567)/$C$2567)</f>
        <v/>
      </c>
      <c r="X991" s="24">
        <f>IF(O991="","",(O991-$B$2571)/$C$2571)</f>
        <v/>
      </c>
      <c r="Y991" s="24">
        <f>IF(T991="","",(T991-$B$2576)/$C$2576)</f>
        <v/>
      </c>
      <c r="Z991" s="24">
        <f>IF(Universe!V991="","",(Universe!V991-$B$2568)/$C$2568)</f>
        <v/>
      </c>
      <c r="AA991" s="24">
        <f>IF(P991="","",(P991-$B$2572)/$C$2572)</f>
        <v/>
      </c>
      <c r="AB991" s="24">
        <f>IF(Q991="","",(Q991-$B$2573)/$C$2573)</f>
        <v/>
      </c>
      <c r="AC991" s="24">
        <f>IF(R991="","",(R991-$B$2574)/$C$2574)</f>
        <v/>
      </c>
      <c r="AD991" s="24">
        <f>IF(S991="","",(S991-$B$2575)/$C$2575)</f>
        <v/>
      </c>
      <c r="AE991" s="24">
        <f>IF(Y991="","",Y991-(19.12044933116382+16.522174187581257*U991))</f>
        <v/>
      </c>
      <c r="AF991" s="24">
        <f>IF(X991="","",(X991-(-0.27268023098325006+0.47142105304415904*V991+-0.3189264934812436*U991)--5.286111042926227e-16)/0.7994208745952703)</f>
        <v/>
      </c>
      <c r="AG991" s="24">
        <f>IF(AA991="","",(AA991-(0.5248806186338691+-0.064206457956449*U991)-5.43454825424064e-16)/0.9977404048781155)</f>
        <v/>
      </c>
      <c r="AH991" s="25" t="n">
        <v>-2.421512572445755</v>
      </c>
      <c r="AI991" s="25" t="n">
        <v>-0.4907447685935261</v>
      </c>
      <c r="AJ991" s="25" t="n">
        <v>-0.3384181110210147</v>
      </c>
      <c r="AK991" s="25" t="n">
        <v>-0.6177570981122178</v>
      </c>
      <c r="AL991" s="25" t="n">
        <v>3.376242193325184</v>
      </c>
      <c r="AM991" s="25" t="n">
        <v>1.428625834626403</v>
      </c>
      <c r="AN991" s="25" t="n">
        <v>0.0303658189890795</v>
      </c>
      <c r="AO991" s="25" t="n">
        <v>0.0265113932385444</v>
      </c>
      <c r="AP991" s="25" t="n">
        <v>0.2778193238212169</v>
      </c>
      <c r="AQ991" s="25" t="n">
        <v>-0.2893978330144626</v>
      </c>
    </row>
    <row r="992">
      <c r="A992" s="23">
        <f>Universe!A992</f>
        <v/>
      </c>
      <c r="B992" s="24">
        <f>IF(Universe!W992="","",(Universe!W992-$B$2550)/$C$2550)</f>
        <v/>
      </c>
      <c r="C992" s="24">
        <f>IF(Universe!X992="","",(Universe!X992-$B$2551)/$C$2551)</f>
        <v/>
      </c>
      <c r="D992" s="24">
        <f>IF(Universe!Y992="","",(Universe!Y992-$B$2552)/$C$2552)</f>
        <v/>
      </c>
      <c r="E992" s="24">
        <f>IF(Universe!Z992="","",(Universe!Z992-$B$2553)/$C$2553)</f>
        <v/>
      </c>
      <c r="F992" s="24">
        <f>IF(Universe!AA992="","",(Universe!AA992-$B$2554)/$C$2554)</f>
        <v/>
      </c>
      <c r="G992" s="24">
        <f>IF(Universe!AB992="","",(Universe!AB992-$B$2555)/$C$2555)</f>
        <v/>
      </c>
      <c r="H992" s="24">
        <f>IF(Universe!AC992="","",(Universe!AC992-$B$2556)/$C$2556)</f>
        <v/>
      </c>
      <c r="I992" s="24">
        <f>IF(Universe!AD992="","",(Universe!AD992-$B$2557)/$C$2557)</f>
        <v/>
      </c>
      <c r="J992" s="24">
        <f>IF(Universe!AE992="","",(Universe!AE992-$B$2558)/$C$2558)</f>
        <v/>
      </c>
      <c r="K992" s="24">
        <f>IF(Universe!AF992="","",(Universe!AF992-$B$2559)/$C$2559)</f>
        <v/>
      </c>
      <c r="L992" s="24">
        <f>IF(Universe!AG992="","",(Universe!AG992-$B$2560)/$C$2560)</f>
        <v/>
      </c>
      <c r="M992" s="24">
        <f>IF(Universe!AH992="","",(Universe!AH992-$B$2561)/$C$2561)</f>
        <v/>
      </c>
      <c r="N992" s="24">
        <f>IF(Universe!AI992="","",(Universe!AI992-$B$2562)/$C$2562)</f>
        <v/>
      </c>
      <c r="O992" s="24">
        <f>0.74*IF(B992="",0,B992)+0.16*IF(C992="",0,C992)+0.1*IF(D992="",0,D992)</f>
        <v/>
      </c>
      <c r="P992" s="24">
        <f>0.35*IF(E992="",0,E992)+0.35*IF(F992="",0,F992)+0.3*IF(G992="",0,G992)</f>
        <v/>
      </c>
      <c r="Q992" s="24">
        <f>0.656*IF(I992="",0,I992)+0.344*IF(H992="",0,H992)</f>
        <v/>
      </c>
      <c r="R992" s="24">
        <f>0.338*IF(J992="",0,J992)+0.662*IF(K992="",0,K992)</f>
        <v/>
      </c>
      <c r="S992" s="24">
        <f>0.38*IF(L992="",0,L992)+0.35*IF(M992="",0,M992)+0.27*IF(N992="",0,N992)</f>
        <v/>
      </c>
      <c r="T992" s="24">
        <f>IF(Universe!S992="","",((Universe!S992-$B$2565)/$C$2565)^3)</f>
        <v/>
      </c>
      <c r="U992" s="24">
        <f>IF(Universe!S992="","",(Universe!S992-$B$2565)/$C$2565)</f>
        <v/>
      </c>
      <c r="V992" s="24">
        <f>IF(Universe!T992="","",(Universe!T992-$B$2566)/$C$2566)</f>
        <v/>
      </c>
      <c r="W992" s="24">
        <f>IF(Universe!U992="","",(Universe!U992-$B$2567)/$C$2567)</f>
        <v/>
      </c>
      <c r="X992" s="24">
        <f>IF(O992="","",(O992-$B$2571)/$C$2571)</f>
        <v/>
      </c>
      <c r="Y992" s="24">
        <f>IF(T992="","",(T992-$B$2576)/$C$2576)</f>
        <v/>
      </c>
      <c r="Z992" s="24">
        <f>IF(Universe!V992="","",(Universe!V992-$B$2568)/$C$2568)</f>
        <v/>
      </c>
      <c r="AA992" s="24">
        <f>IF(P992="","",(P992-$B$2572)/$C$2572)</f>
        <v/>
      </c>
      <c r="AB992" s="24">
        <f>IF(Q992="","",(Q992-$B$2573)/$C$2573)</f>
        <v/>
      </c>
      <c r="AC992" s="24">
        <f>IF(R992="","",(R992-$B$2574)/$C$2574)</f>
        <v/>
      </c>
      <c r="AD992" s="24">
        <f>IF(S992="","",(S992-$B$2575)/$C$2575)</f>
        <v/>
      </c>
      <c r="AE992" s="24">
        <f>IF(Y992="","",Y992-(19.12044933116382+16.522174187581257*U992))</f>
        <v/>
      </c>
      <c r="AF992" s="24">
        <f>IF(X992="","",(X992-(-0.27268023098325006+0.47142105304415904*V992+-0.3189264934812436*U992)--5.286111042926227e-16)/0.7994208745952703)</f>
        <v/>
      </c>
      <c r="AG992" s="24">
        <f>IF(AA992="","",(AA992-(0.5248806186338691+-0.064206457956449*U992)-5.43454825424064e-16)/0.9977404048781155)</f>
        <v/>
      </c>
      <c r="AH992" s="25" t="n">
        <v>-3.479658952042618</v>
      </c>
      <c r="AI992" s="25" t="n">
        <v>0.905183463107724</v>
      </c>
      <c r="AJ992" s="25" t="n">
        <v>1.00306675548817</v>
      </c>
      <c r="AK992" s="25" t="n">
        <v>-0.5815488581122765</v>
      </c>
      <c r="AL992" s="25" t="n">
        <v>2.040143852558689</v>
      </c>
      <c r="AM992" s="25" t="n">
        <v>-0.0044585328142557</v>
      </c>
      <c r="AN992" s="25" t="n">
        <v>-0.1632184051847152</v>
      </c>
      <c r="AO992" s="25" t="n">
        <v>-0.0345538532019241</v>
      </c>
      <c r="AP992" s="25" t="n">
        <v>0.9941782560305068</v>
      </c>
      <c r="AQ992" s="25" t="n">
        <v>-0.5841466763875365</v>
      </c>
    </row>
    <row r="993">
      <c r="A993" s="23">
        <f>Universe!A993</f>
        <v/>
      </c>
      <c r="B993" s="24">
        <f>IF(Universe!W993="","",(Universe!W993-$B$2550)/$C$2550)</f>
        <v/>
      </c>
      <c r="C993" s="24">
        <f>IF(Universe!X993="","",(Universe!X993-$B$2551)/$C$2551)</f>
        <v/>
      </c>
      <c r="D993" s="24">
        <f>IF(Universe!Y993="","",(Universe!Y993-$B$2552)/$C$2552)</f>
        <v/>
      </c>
      <c r="E993" s="24">
        <f>IF(Universe!Z993="","",(Universe!Z993-$B$2553)/$C$2553)</f>
        <v/>
      </c>
      <c r="F993" s="24">
        <f>IF(Universe!AA993="","",(Universe!AA993-$B$2554)/$C$2554)</f>
        <v/>
      </c>
      <c r="G993" s="24">
        <f>IF(Universe!AB993="","",(Universe!AB993-$B$2555)/$C$2555)</f>
        <v/>
      </c>
      <c r="H993" s="24">
        <f>IF(Universe!AC993="","",(Universe!AC993-$B$2556)/$C$2556)</f>
        <v/>
      </c>
      <c r="I993" s="24">
        <f>IF(Universe!AD993="","",(Universe!AD993-$B$2557)/$C$2557)</f>
        <v/>
      </c>
      <c r="J993" s="24">
        <f>IF(Universe!AE993="","",(Universe!AE993-$B$2558)/$C$2558)</f>
        <v/>
      </c>
      <c r="K993" s="24">
        <f>IF(Universe!AF993="","",(Universe!AF993-$B$2559)/$C$2559)</f>
        <v/>
      </c>
      <c r="L993" s="24">
        <f>IF(Universe!AG993="","",(Universe!AG993-$B$2560)/$C$2560)</f>
        <v/>
      </c>
      <c r="M993" s="24">
        <f>IF(Universe!AH993="","",(Universe!AH993-$B$2561)/$C$2561)</f>
        <v/>
      </c>
      <c r="N993" s="24">
        <f>IF(Universe!AI993="","",(Universe!AI993-$B$2562)/$C$2562)</f>
        <v/>
      </c>
      <c r="O993" s="24">
        <f>0.74*IF(B993="",0,B993)+0.16*IF(C993="",0,C993)+0.1*IF(D993="",0,D993)</f>
        <v/>
      </c>
      <c r="P993" s="24">
        <f>0.35*IF(E993="",0,E993)+0.35*IF(F993="",0,F993)+0.3*IF(G993="",0,G993)</f>
        <v/>
      </c>
      <c r="Q993" s="24">
        <f>0.656*IF(I993="",0,I993)+0.344*IF(H993="",0,H993)</f>
        <v/>
      </c>
      <c r="R993" s="24">
        <f>0.338*IF(J993="",0,J993)+0.662*IF(K993="",0,K993)</f>
        <v/>
      </c>
      <c r="S993" s="24">
        <f>0.38*IF(L993="",0,L993)+0.35*IF(M993="",0,M993)+0.27*IF(N993="",0,N993)</f>
        <v/>
      </c>
      <c r="T993" s="24">
        <f>IF(Universe!S993="","",((Universe!S993-$B$2565)/$C$2565)^3)</f>
        <v/>
      </c>
      <c r="U993" s="24">
        <f>IF(Universe!S993="","",(Universe!S993-$B$2565)/$C$2565)</f>
        <v/>
      </c>
      <c r="V993" s="24">
        <f>IF(Universe!T993="","",(Universe!T993-$B$2566)/$C$2566)</f>
        <v/>
      </c>
      <c r="W993" s="24">
        <f>IF(Universe!U993="","",(Universe!U993-$B$2567)/$C$2567)</f>
        <v/>
      </c>
      <c r="X993" s="24">
        <f>IF(O993="","",(O993-$B$2571)/$C$2571)</f>
        <v/>
      </c>
      <c r="Y993" s="24">
        <f>IF(T993="","",(T993-$B$2576)/$C$2576)</f>
        <v/>
      </c>
      <c r="Z993" s="24">
        <f>IF(Universe!V993="","",(Universe!V993-$B$2568)/$C$2568)</f>
        <v/>
      </c>
      <c r="AA993" s="24">
        <f>IF(P993="","",(P993-$B$2572)/$C$2572)</f>
        <v/>
      </c>
      <c r="AB993" s="24">
        <f>IF(Q993="","",(Q993-$B$2573)/$C$2573)</f>
        <v/>
      </c>
      <c r="AC993" s="24">
        <f>IF(R993="","",(R993-$B$2574)/$C$2574)</f>
        <v/>
      </c>
      <c r="AD993" s="24">
        <f>IF(S993="","",(S993-$B$2575)/$C$2575)</f>
        <v/>
      </c>
      <c r="AE993" s="24">
        <f>IF(Y993="","",Y993-(19.12044933116382+16.522174187581257*U993))</f>
        <v/>
      </c>
      <c r="AF993" s="24">
        <f>IF(X993="","",(X993-(-0.27268023098325006+0.47142105304415904*V993+-0.3189264934812436*U993)--5.286111042926227e-16)/0.7994208745952703)</f>
        <v/>
      </c>
      <c r="AG993" s="24">
        <f>IF(AA993="","",(AA993-(0.5248806186338691+-0.064206457956449*U993)-5.43454825424064e-16)/0.9977404048781155)</f>
        <v/>
      </c>
      <c r="AH993" s="25" t="n">
        <v>-2.975097321140109</v>
      </c>
      <c r="AI993" s="25" t="n">
        <v>-0.6405805026208203</v>
      </c>
      <c r="AJ993" s="25" t="n">
        <v>-0.7739913851656924</v>
      </c>
      <c r="AK993" s="25" t="n">
        <v>0.5257468930186703</v>
      </c>
      <c r="AL993" s="25" t="n">
        <v>2.994241442848117</v>
      </c>
      <c r="AM993" s="25" t="n">
        <v>0.0053467427573314</v>
      </c>
      <c r="AN993" s="25" t="n">
        <v>-1.9454211736149</v>
      </c>
      <c r="AO993" s="25" t="n">
        <v>0.0627418878970333</v>
      </c>
      <c r="AP993" s="25" t="n">
        <v>-0.4849977327005257</v>
      </c>
      <c r="AQ993" s="25" t="n">
        <v>-0.2393997012153333</v>
      </c>
    </row>
    <row r="994">
      <c r="A994" s="23">
        <f>Universe!A994</f>
        <v/>
      </c>
      <c r="B994" s="24">
        <f>IF(Universe!W994="","",(Universe!W994-$B$2550)/$C$2550)</f>
        <v/>
      </c>
      <c r="C994" s="24">
        <f>IF(Universe!X994="","",(Universe!X994-$B$2551)/$C$2551)</f>
        <v/>
      </c>
      <c r="D994" s="24">
        <f>IF(Universe!Y994="","",(Universe!Y994-$B$2552)/$C$2552)</f>
        <v/>
      </c>
      <c r="E994" s="24">
        <f>IF(Universe!Z994="","",(Universe!Z994-$B$2553)/$C$2553)</f>
        <v/>
      </c>
      <c r="F994" s="24">
        <f>IF(Universe!AA994="","",(Universe!AA994-$B$2554)/$C$2554)</f>
        <v/>
      </c>
      <c r="G994" s="24">
        <f>IF(Universe!AB994="","",(Universe!AB994-$B$2555)/$C$2555)</f>
        <v/>
      </c>
      <c r="H994" s="24">
        <f>IF(Universe!AC994="","",(Universe!AC994-$B$2556)/$C$2556)</f>
        <v/>
      </c>
      <c r="I994" s="24">
        <f>IF(Universe!AD994="","",(Universe!AD994-$B$2557)/$C$2557)</f>
        <v/>
      </c>
      <c r="J994" s="24">
        <f>IF(Universe!AE994="","",(Universe!AE994-$B$2558)/$C$2558)</f>
        <v/>
      </c>
      <c r="K994" s="24">
        <f>IF(Universe!AF994="","",(Universe!AF994-$B$2559)/$C$2559)</f>
        <v/>
      </c>
      <c r="L994" s="24">
        <f>IF(Universe!AG994="","",(Universe!AG994-$B$2560)/$C$2560)</f>
        <v/>
      </c>
      <c r="M994" s="24">
        <f>IF(Universe!AH994="","",(Universe!AH994-$B$2561)/$C$2561)</f>
        <v/>
      </c>
      <c r="N994" s="24">
        <f>IF(Universe!AI994="","",(Universe!AI994-$B$2562)/$C$2562)</f>
        <v/>
      </c>
      <c r="O994" s="24">
        <f>0.74*IF(B994="",0,B994)+0.16*IF(C994="",0,C994)+0.1*IF(D994="",0,D994)</f>
        <v/>
      </c>
      <c r="P994" s="24">
        <f>0.35*IF(E994="",0,E994)+0.35*IF(F994="",0,F994)+0.3*IF(G994="",0,G994)</f>
        <v/>
      </c>
      <c r="Q994" s="24">
        <f>0.656*IF(I994="",0,I994)+0.344*IF(H994="",0,H994)</f>
        <v/>
      </c>
      <c r="R994" s="24">
        <f>0.338*IF(J994="",0,J994)+0.662*IF(K994="",0,K994)</f>
        <v/>
      </c>
      <c r="S994" s="24">
        <f>0.38*IF(L994="",0,L994)+0.35*IF(M994="",0,M994)+0.27*IF(N994="",0,N994)</f>
        <v/>
      </c>
      <c r="T994" s="24">
        <f>IF(Universe!S994="","",((Universe!S994-$B$2565)/$C$2565)^3)</f>
        <v/>
      </c>
      <c r="U994" s="24">
        <f>IF(Universe!S994="","",(Universe!S994-$B$2565)/$C$2565)</f>
        <v/>
      </c>
      <c r="V994" s="24">
        <f>IF(Universe!T994="","",(Universe!T994-$B$2566)/$C$2566)</f>
        <v/>
      </c>
      <c r="W994" s="24">
        <f>IF(Universe!U994="","",(Universe!U994-$B$2567)/$C$2567)</f>
        <v/>
      </c>
      <c r="X994" s="24">
        <f>IF(O994="","",(O994-$B$2571)/$C$2571)</f>
        <v/>
      </c>
      <c r="Y994" s="24">
        <f>IF(T994="","",(T994-$B$2576)/$C$2576)</f>
        <v/>
      </c>
      <c r="Z994" s="24">
        <f>IF(Universe!V994="","",(Universe!V994-$B$2568)/$C$2568)</f>
        <v/>
      </c>
      <c r="AA994" s="24">
        <f>IF(P994="","",(P994-$B$2572)/$C$2572)</f>
        <v/>
      </c>
      <c r="AB994" s="24">
        <f>IF(Q994="","",(Q994-$B$2573)/$C$2573)</f>
        <v/>
      </c>
      <c r="AC994" s="24">
        <f>IF(R994="","",(R994-$B$2574)/$C$2574)</f>
        <v/>
      </c>
      <c r="AD994" s="24">
        <f>IF(S994="","",(S994-$B$2575)/$C$2575)</f>
        <v/>
      </c>
      <c r="AE994" s="24">
        <f>IF(Y994="","",Y994-(19.12044933116382+16.522174187581257*U994))</f>
        <v/>
      </c>
      <c r="AF994" s="24">
        <f>IF(X994="","",(X994-(-0.27268023098325006+0.47142105304415904*V994+-0.3189264934812436*U994)--5.286111042926227e-16)/0.7994208745952703)</f>
        <v/>
      </c>
      <c r="AG994" s="24">
        <f>IF(AA994="","",(AA994-(0.5248806186338691+-0.064206457956449*U994)-5.43454825424064e-16)/0.9977404048781155)</f>
        <v/>
      </c>
      <c r="AH994" s="25" t="n">
        <v>-3.105717882048035</v>
      </c>
      <c r="AI994" s="25" t="n">
        <v>-0.2435422058228207</v>
      </c>
      <c r="AJ994" s="25" t="n">
        <v>-1.203538994646605</v>
      </c>
      <c r="AK994" s="25" t="n">
        <v>-0.2806146971802568</v>
      </c>
      <c r="AL994" s="25" t="n">
        <v>2.8069519834143</v>
      </c>
      <c r="AM994" s="25" t="n">
        <v>1.925206534922821</v>
      </c>
      <c r="AN994" s="25" t="n">
        <v>0.4712916320315026</v>
      </c>
      <c r="AO994" s="25" t="n">
        <v>0.0192009119870199</v>
      </c>
      <c r="AP994" s="25" t="n">
        <v>-0.2798757869016808</v>
      </c>
      <c r="AQ994" s="25" t="n">
        <v>-0.425616905053905</v>
      </c>
    </row>
    <row r="995">
      <c r="A995" s="23">
        <f>Universe!A995</f>
        <v/>
      </c>
      <c r="B995" s="24">
        <f>IF(Universe!W995="","",(Universe!W995-$B$2550)/$C$2550)</f>
        <v/>
      </c>
      <c r="C995" s="24">
        <f>IF(Universe!X995="","",(Universe!X995-$B$2551)/$C$2551)</f>
        <v/>
      </c>
      <c r="D995" s="24">
        <f>IF(Universe!Y995="","",(Universe!Y995-$B$2552)/$C$2552)</f>
        <v/>
      </c>
      <c r="E995" s="24">
        <f>IF(Universe!Z995="","",(Universe!Z995-$B$2553)/$C$2553)</f>
        <v/>
      </c>
      <c r="F995" s="24">
        <f>IF(Universe!AA995="","",(Universe!AA995-$B$2554)/$C$2554)</f>
        <v/>
      </c>
      <c r="G995" s="24">
        <f>IF(Universe!AB995="","",(Universe!AB995-$B$2555)/$C$2555)</f>
        <v/>
      </c>
      <c r="H995" s="24">
        <f>IF(Universe!AC995="","",(Universe!AC995-$B$2556)/$C$2556)</f>
        <v/>
      </c>
      <c r="I995" s="24">
        <f>IF(Universe!AD995="","",(Universe!AD995-$B$2557)/$C$2557)</f>
        <v/>
      </c>
      <c r="J995" s="24">
        <f>IF(Universe!AE995="","",(Universe!AE995-$B$2558)/$C$2558)</f>
        <v/>
      </c>
      <c r="K995" s="24">
        <f>IF(Universe!AF995="","",(Universe!AF995-$B$2559)/$C$2559)</f>
        <v/>
      </c>
      <c r="L995" s="24">
        <f>IF(Universe!AG995="","",(Universe!AG995-$B$2560)/$C$2560)</f>
        <v/>
      </c>
      <c r="M995" s="24">
        <f>IF(Universe!AH995="","",(Universe!AH995-$B$2561)/$C$2561)</f>
        <v/>
      </c>
      <c r="N995" s="24">
        <f>IF(Universe!AI995="","",(Universe!AI995-$B$2562)/$C$2562)</f>
        <v/>
      </c>
      <c r="O995" s="24">
        <f>0.74*IF(B995="",0,B995)+0.16*IF(C995="",0,C995)+0.1*IF(D995="",0,D995)</f>
        <v/>
      </c>
      <c r="P995" s="24">
        <f>0.35*IF(E995="",0,E995)+0.35*IF(F995="",0,F995)+0.3*IF(G995="",0,G995)</f>
        <v/>
      </c>
      <c r="Q995" s="24">
        <f>0.656*IF(I995="",0,I995)+0.344*IF(H995="",0,H995)</f>
        <v/>
      </c>
      <c r="R995" s="24">
        <f>0.338*IF(J995="",0,J995)+0.662*IF(K995="",0,K995)</f>
        <v/>
      </c>
      <c r="S995" s="24">
        <f>0.38*IF(L995="",0,L995)+0.35*IF(M995="",0,M995)+0.27*IF(N995="",0,N995)</f>
        <v/>
      </c>
      <c r="T995" s="24">
        <f>IF(Universe!S995="","",((Universe!S995-$B$2565)/$C$2565)^3)</f>
        <v/>
      </c>
      <c r="U995" s="24">
        <f>IF(Universe!S995="","",(Universe!S995-$B$2565)/$C$2565)</f>
        <v/>
      </c>
      <c r="V995" s="24">
        <f>IF(Universe!T995="","",(Universe!T995-$B$2566)/$C$2566)</f>
        <v/>
      </c>
      <c r="W995" s="24">
        <f>IF(Universe!U995="","",(Universe!U995-$B$2567)/$C$2567)</f>
        <v/>
      </c>
      <c r="X995" s="24">
        <f>IF(O995="","",(O995-$B$2571)/$C$2571)</f>
        <v/>
      </c>
      <c r="Y995" s="24">
        <f>IF(T995="","",(T995-$B$2576)/$C$2576)</f>
        <v/>
      </c>
      <c r="Z995" s="24">
        <f>IF(Universe!V995="","",(Universe!V995-$B$2568)/$C$2568)</f>
        <v/>
      </c>
      <c r="AA995" s="24">
        <f>IF(P995="","",(P995-$B$2572)/$C$2572)</f>
        <v/>
      </c>
      <c r="AB995" s="24">
        <f>IF(Q995="","",(Q995-$B$2573)/$C$2573)</f>
        <v/>
      </c>
      <c r="AC995" s="24">
        <f>IF(R995="","",(R995-$B$2574)/$C$2574)</f>
        <v/>
      </c>
      <c r="AD995" s="24">
        <f>IF(S995="","",(S995-$B$2575)/$C$2575)</f>
        <v/>
      </c>
      <c r="AE995" s="24">
        <f>IF(Y995="","",Y995-(19.12044933116382+16.522174187581257*U995))</f>
        <v/>
      </c>
      <c r="AF995" s="24">
        <f>IF(X995="","",(X995-(-0.27268023098325006+0.47142105304415904*V995+-0.3189264934812436*U995)--5.286111042926227e-16)/0.7994208745952703)</f>
        <v/>
      </c>
      <c r="AG995" s="24">
        <f>IF(AA995="","",(AA995-(0.5248806186338691+-0.064206457956449*U995)-5.43454825424064e-16)/0.9977404048781155)</f>
        <v/>
      </c>
      <c r="AH995" s="25" t="n">
        <v>-0.2801463078917733</v>
      </c>
      <c r="AI995" s="25" t="n">
        <v>-1.159367899614907</v>
      </c>
      <c r="AJ995" s="25" t="n">
        <v>0.2142392819449509</v>
      </c>
      <c r="AK995" s="25" t="n">
        <v>0.8432218124038287</v>
      </c>
      <c r="AL995" s="25" t="n">
        <v>0.6652731907396087</v>
      </c>
      <c r="AM995" s="25" t="n">
        <v>-0.1209773984554541</v>
      </c>
      <c r="AN995" s="25" t="n">
        <v>-0.719019598653303</v>
      </c>
      <c r="AO995" s="25" t="n">
        <v>0.0380933433107396</v>
      </c>
      <c r="AP995" s="25" t="n">
        <v>-0.8789129100810457</v>
      </c>
      <c r="AQ995" s="25" t="n">
        <v>0.3774717224758637</v>
      </c>
    </row>
    <row r="996">
      <c r="A996" s="23">
        <f>Universe!A996</f>
        <v/>
      </c>
      <c r="B996" s="24">
        <f>IF(Universe!W996="","",(Universe!W996-$B$2550)/$C$2550)</f>
        <v/>
      </c>
      <c r="C996" s="24">
        <f>IF(Universe!X996="","",(Universe!X996-$B$2551)/$C$2551)</f>
        <v/>
      </c>
      <c r="D996" s="24">
        <f>IF(Universe!Y996="","",(Universe!Y996-$B$2552)/$C$2552)</f>
        <v/>
      </c>
      <c r="E996" s="24">
        <f>IF(Universe!Z996="","",(Universe!Z996-$B$2553)/$C$2553)</f>
        <v/>
      </c>
      <c r="F996" s="24">
        <f>IF(Universe!AA996="","",(Universe!AA996-$B$2554)/$C$2554)</f>
        <v/>
      </c>
      <c r="G996" s="24">
        <f>IF(Universe!AB996="","",(Universe!AB996-$B$2555)/$C$2555)</f>
        <v/>
      </c>
      <c r="H996" s="24">
        <f>IF(Universe!AC996="","",(Universe!AC996-$B$2556)/$C$2556)</f>
        <v/>
      </c>
      <c r="I996" s="24">
        <f>IF(Universe!AD996="","",(Universe!AD996-$B$2557)/$C$2557)</f>
        <v/>
      </c>
      <c r="J996" s="24">
        <f>IF(Universe!AE996="","",(Universe!AE996-$B$2558)/$C$2558)</f>
        <v/>
      </c>
      <c r="K996" s="24">
        <f>IF(Universe!AF996="","",(Universe!AF996-$B$2559)/$C$2559)</f>
        <v/>
      </c>
      <c r="L996" s="24">
        <f>IF(Universe!AG996="","",(Universe!AG996-$B$2560)/$C$2560)</f>
        <v/>
      </c>
      <c r="M996" s="24">
        <f>IF(Universe!AH996="","",(Universe!AH996-$B$2561)/$C$2561)</f>
        <v/>
      </c>
      <c r="N996" s="24">
        <f>IF(Universe!AI996="","",(Universe!AI996-$B$2562)/$C$2562)</f>
        <v/>
      </c>
      <c r="O996" s="24">
        <f>0.74*IF(B996="",0,B996)+0.16*IF(C996="",0,C996)+0.1*IF(D996="",0,D996)</f>
        <v/>
      </c>
      <c r="P996" s="24">
        <f>0.35*IF(E996="",0,E996)+0.35*IF(F996="",0,F996)+0.3*IF(G996="",0,G996)</f>
        <v/>
      </c>
      <c r="Q996" s="24">
        <f>0.656*IF(I996="",0,I996)+0.344*IF(H996="",0,H996)</f>
        <v/>
      </c>
      <c r="R996" s="24">
        <f>0.338*IF(J996="",0,J996)+0.662*IF(K996="",0,K996)</f>
        <v/>
      </c>
      <c r="S996" s="24">
        <f>0.38*IF(L996="",0,L996)+0.35*IF(M996="",0,M996)+0.27*IF(N996="",0,N996)</f>
        <v/>
      </c>
      <c r="T996" s="24">
        <f>IF(Universe!S996="","",((Universe!S996-$B$2565)/$C$2565)^3)</f>
        <v/>
      </c>
      <c r="U996" s="24">
        <f>IF(Universe!S996="","",(Universe!S996-$B$2565)/$C$2565)</f>
        <v/>
      </c>
      <c r="V996" s="24">
        <f>IF(Universe!T996="","",(Universe!T996-$B$2566)/$C$2566)</f>
        <v/>
      </c>
      <c r="W996" s="24">
        <f>IF(Universe!U996="","",(Universe!U996-$B$2567)/$C$2567)</f>
        <v/>
      </c>
      <c r="X996" s="24">
        <f>IF(O996="","",(O996-$B$2571)/$C$2571)</f>
        <v/>
      </c>
      <c r="Y996" s="24">
        <f>IF(T996="","",(T996-$B$2576)/$C$2576)</f>
        <v/>
      </c>
      <c r="Z996" s="24">
        <f>IF(Universe!V996="","",(Universe!V996-$B$2568)/$C$2568)</f>
        <v/>
      </c>
      <c r="AA996" s="24">
        <f>IF(P996="","",(P996-$B$2572)/$C$2572)</f>
        <v/>
      </c>
      <c r="AB996" s="24">
        <f>IF(Q996="","",(Q996-$B$2573)/$C$2573)</f>
        <v/>
      </c>
      <c r="AC996" s="24">
        <f>IF(R996="","",(R996-$B$2574)/$C$2574)</f>
        <v/>
      </c>
      <c r="AD996" s="24">
        <f>IF(S996="","",(S996-$B$2575)/$C$2575)</f>
        <v/>
      </c>
      <c r="AE996" s="24">
        <f>IF(Y996="","",Y996-(19.12044933116382+16.522174187581257*U996))</f>
        <v/>
      </c>
      <c r="AF996" s="24">
        <f>IF(X996="","",(X996-(-0.27268023098325006+0.47142105304415904*V996+-0.3189264934812436*U996)--5.286111042926227e-16)/0.7994208745952703)</f>
        <v/>
      </c>
      <c r="AG996" s="24">
        <f>IF(AA996="","",(AA996-(0.5248806186338691+-0.064206457956449*U996)-5.43454825424064e-16)/0.9977404048781155)</f>
        <v/>
      </c>
      <c r="AH996" s="25" t="n">
        <v>-1.283461426751881</v>
      </c>
      <c r="AI996" s="25" t="n">
        <v>-1.750322586033829</v>
      </c>
      <c r="AJ996" s="25" t="n">
        <v>-1.133286502649379</v>
      </c>
      <c r="AK996" s="25" t="n">
        <v>0.4091598122215906</v>
      </c>
      <c r="AL996" s="25" t="n">
        <v>2.517263722068671</v>
      </c>
      <c r="AM996" s="25" t="n">
        <v>0.1988321955413331</v>
      </c>
      <c r="AN996" s="25" t="n">
        <v>0.0048547334134306</v>
      </c>
      <c r="AO996" s="25" t="n">
        <v>0.0235617359989151</v>
      </c>
      <c r="AP996" s="25" t="n">
        <v>-0.5870108762479358</v>
      </c>
      <c r="AQ996" s="25" t="n">
        <v>0.5280243392603614</v>
      </c>
    </row>
    <row r="997">
      <c r="A997" s="23">
        <f>Universe!A997</f>
        <v/>
      </c>
      <c r="B997" s="24">
        <f>IF(Universe!W997="","",(Universe!W997-$B$2550)/$C$2550)</f>
        <v/>
      </c>
      <c r="C997" s="24">
        <f>IF(Universe!X997="","",(Universe!X997-$B$2551)/$C$2551)</f>
        <v/>
      </c>
      <c r="D997" s="24">
        <f>IF(Universe!Y997="","",(Universe!Y997-$B$2552)/$C$2552)</f>
        <v/>
      </c>
      <c r="E997" s="24">
        <f>IF(Universe!Z997="","",(Universe!Z997-$B$2553)/$C$2553)</f>
        <v/>
      </c>
      <c r="F997" s="24">
        <f>IF(Universe!AA997="","",(Universe!AA997-$B$2554)/$C$2554)</f>
        <v/>
      </c>
      <c r="G997" s="24">
        <f>IF(Universe!AB997="","",(Universe!AB997-$B$2555)/$C$2555)</f>
        <v/>
      </c>
      <c r="H997" s="24">
        <f>IF(Universe!AC997="","",(Universe!AC997-$B$2556)/$C$2556)</f>
        <v/>
      </c>
      <c r="I997" s="24">
        <f>IF(Universe!AD997="","",(Universe!AD997-$B$2557)/$C$2557)</f>
        <v/>
      </c>
      <c r="J997" s="24">
        <f>IF(Universe!AE997="","",(Universe!AE997-$B$2558)/$C$2558)</f>
        <v/>
      </c>
      <c r="K997" s="24">
        <f>IF(Universe!AF997="","",(Universe!AF997-$B$2559)/$C$2559)</f>
        <v/>
      </c>
      <c r="L997" s="24">
        <f>IF(Universe!AG997="","",(Universe!AG997-$B$2560)/$C$2560)</f>
        <v/>
      </c>
      <c r="M997" s="24">
        <f>IF(Universe!AH997="","",(Universe!AH997-$B$2561)/$C$2561)</f>
        <v/>
      </c>
      <c r="N997" s="24">
        <f>IF(Universe!AI997="","",(Universe!AI997-$B$2562)/$C$2562)</f>
        <v/>
      </c>
      <c r="O997" s="24">
        <f>0.74*IF(B997="",0,B997)+0.16*IF(C997="",0,C997)+0.1*IF(D997="",0,D997)</f>
        <v/>
      </c>
      <c r="P997" s="24">
        <f>0.35*IF(E997="",0,E997)+0.35*IF(F997="",0,F997)+0.3*IF(G997="",0,G997)</f>
        <v/>
      </c>
      <c r="Q997" s="24">
        <f>0.656*IF(I997="",0,I997)+0.344*IF(H997="",0,H997)</f>
        <v/>
      </c>
      <c r="R997" s="24">
        <f>0.338*IF(J997="",0,J997)+0.662*IF(K997="",0,K997)</f>
        <v/>
      </c>
      <c r="S997" s="24">
        <f>0.38*IF(L997="",0,L997)+0.35*IF(M997="",0,M997)+0.27*IF(N997="",0,N997)</f>
        <v/>
      </c>
      <c r="T997" s="24">
        <f>IF(Universe!S997="","",((Universe!S997-$B$2565)/$C$2565)^3)</f>
        <v/>
      </c>
      <c r="U997" s="24">
        <f>IF(Universe!S997="","",(Universe!S997-$B$2565)/$C$2565)</f>
        <v/>
      </c>
      <c r="V997" s="24">
        <f>IF(Universe!T997="","",(Universe!T997-$B$2566)/$C$2566)</f>
        <v/>
      </c>
      <c r="W997" s="24">
        <f>IF(Universe!U997="","",(Universe!U997-$B$2567)/$C$2567)</f>
        <v/>
      </c>
      <c r="X997" s="24">
        <f>IF(O997="","",(O997-$B$2571)/$C$2571)</f>
        <v/>
      </c>
      <c r="Y997" s="24">
        <f>IF(T997="","",(T997-$B$2576)/$C$2576)</f>
        <v/>
      </c>
      <c r="Z997" s="24">
        <f>IF(Universe!V997="","",(Universe!V997-$B$2568)/$C$2568)</f>
        <v/>
      </c>
      <c r="AA997" s="24">
        <f>IF(P997="","",(P997-$B$2572)/$C$2572)</f>
        <v/>
      </c>
      <c r="AB997" s="24">
        <f>IF(Q997="","",(Q997-$B$2573)/$C$2573)</f>
        <v/>
      </c>
      <c r="AC997" s="24">
        <f>IF(R997="","",(R997-$B$2574)/$C$2574)</f>
        <v/>
      </c>
      <c r="AD997" s="24">
        <f>IF(S997="","",(S997-$B$2575)/$C$2575)</f>
        <v/>
      </c>
      <c r="AE997" s="24">
        <f>IF(Y997="","",Y997-(19.12044933116382+16.522174187581257*U997))</f>
        <v/>
      </c>
      <c r="AF997" s="24">
        <f>IF(X997="","",(X997-(-0.27268023098325006+0.47142105304415904*V997+-0.3189264934812436*U997)--5.286111042926227e-16)/0.7994208745952703)</f>
        <v/>
      </c>
      <c r="AG997" s="24">
        <f>IF(AA997="","",(AA997-(0.5248806186338691+-0.064206457956449*U997)-5.43454825424064e-16)/0.9977404048781155)</f>
        <v/>
      </c>
      <c r="AH997" s="25" t="n">
        <v>-2.200687301645028</v>
      </c>
      <c r="AI997" s="25" t="n">
        <v>0.9571012938067128</v>
      </c>
      <c r="AJ997" s="25" t="n">
        <v>-0.942944470949866</v>
      </c>
      <c r="AK997" s="25" t="n">
        <v>-0.4854164192114906</v>
      </c>
      <c r="AL997" s="25" t="n">
        <v>3.362508045320725</v>
      </c>
      <c r="AM997" s="25" t="n">
        <v>-0.1046594775840195</v>
      </c>
      <c r="AN997" s="25" t="n">
        <v>0.7914696080119431</v>
      </c>
      <c r="AO997" s="25" t="n">
        <v>-0.1353717871463871</v>
      </c>
      <c r="AP997" s="25" t="n">
        <v>-0.4844168393483772</v>
      </c>
      <c r="AQ997" s="25" t="n">
        <v>-0.4247500522628522</v>
      </c>
    </row>
    <row r="998">
      <c r="A998" s="23">
        <f>Universe!A998</f>
        <v/>
      </c>
      <c r="B998" s="24">
        <f>IF(Universe!W998="","",(Universe!W998-$B$2550)/$C$2550)</f>
        <v/>
      </c>
      <c r="C998" s="24">
        <f>IF(Universe!X998="","",(Universe!X998-$B$2551)/$C$2551)</f>
        <v/>
      </c>
      <c r="D998" s="24">
        <f>IF(Universe!Y998="","",(Universe!Y998-$B$2552)/$C$2552)</f>
        <v/>
      </c>
      <c r="E998" s="24">
        <f>IF(Universe!Z998="","",(Universe!Z998-$B$2553)/$C$2553)</f>
        <v/>
      </c>
      <c r="F998" s="24">
        <f>IF(Universe!AA998="","",(Universe!AA998-$B$2554)/$C$2554)</f>
        <v/>
      </c>
      <c r="G998" s="24">
        <f>IF(Universe!AB998="","",(Universe!AB998-$B$2555)/$C$2555)</f>
        <v/>
      </c>
      <c r="H998" s="24">
        <f>IF(Universe!AC998="","",(Universe!AC998-$B$2556)/$C$2556)</f>
        <v/>
      </c>
      <c r="I998" s="24">
        <f>IF(Universe!AD998="","",(Universe!AD998-$B$2557)/$C$2557)</f>
        <v/>
      </c>
      <c r="J998" s="24">
        <f>IF(Universe!AE998="","",(Universe!AE998-$B$2558)/$C$2558)</f>
        <v/>
      </c>
      <c r="K998" s="24">
        <f>IF(Universe!AF998="","",(Universe!AF998-$B$2559)/$C$2559)</f>
        <v/>
      </c>
      <c r="L998" s="24">
        <f>IF(Universe!AG998="","",(Universe!AG998-$B$2560)/$C$2560)</f>
        <v/>
      </c>
      <c r="M998" s="24">
        <f>IF(Universe!AH998="","",(Universe!AH998-$B$2561)/$C$2561)</f>
        <v/>
      </c>
      <c r="N998" s="24">
        <f>IF(Universe!AI998="","",(Universe!AI998-$B$2562)/$C$2562)</f>
        <v/>
      </c>
      <c r="O998" s="24">
        <f>0.74*IF(B998="",0,B998)+0.16*IF(C998="",0,C998)+0.1*IF(D998="",0,D998)</f>
        <v/>
      </c>
      <c r="P998" s="24">
        <f>0.35*IF(E998="",0,E998)+0.35*IF(F998="",0,F998)+0.3*IF(G998="",0,G998)</f>
        <v/>
      </c>
      <c r="Q998" s="24">
        <f>0.656*IF(I998="",0,I998)+0.344*IF(H998="",0,H998)</f>
        <v/>
      </c>
      <c r="R998" s="24">
        <f>0.338*IF(J998="",0,J998)+0.662*IF(K998="",0,K998)</f>
        <v/>
      </c>
      <c r="S998" s="24">
        <f>0.38*IF(L998="",0,L998)+0.35*IF(M998="",0,M998)+0.27*IF(N998="",0,N998)</f>
        <v/>
      </c>
      <c r="T998" s="24">
        <f>IF(Universe!S998="","",((Universe!S998-$B$2565)/$C$2565)^3)</f>
        <v/>
      </c>
      <c r="U998" s="24">
        <f>IF(Universe!S998="","",(Universe!S998-$B$2565)/$C$2565)</f>
        <v/>
      </c>
      <c r="V998" s="24">
        <f>IF(Universe!T998="","",(Universe!T998-$B$2566)/$C$2566)</f>
        <v/>
      </c>
      <c r="W998" s="24">
        <f>IF(Universe!U998="","",(Universe!U998-$B$2567)/$C$2567)</f>
        <v/>
      </c>
      <c r="X998" s="24">
        <f>IF(O998="","",(O998-$B$2571)/$C$2571)</f>
        <v/>
      </c>
      <c r="Y998" s="24">
        <f>IF(T998="","",(T998-$B$2576)/$C$2576)</f>
        <v/>
      </c>
      <c r="Z998" s="24">
        <f>IF(Universe!V998="","",(Universe!V998-$B$2568)/$C$2568)</f>
        <v/>
      </c>
      <c r="AA998" s="24">
        <f>IF(P998="","",(P998-$B$2572)/$C$2572)</f>
        <v/>
      </c>
      <c r="AB998" s="24">
        <f>IF(Q998="","",(Q998-$B$2573)/$C$2573)</f>
        <v/>
      </c>
      <c r="AC998" s="24">
        <f>IF(R998="","",(R998-$B$2574)/$C$2574)</f>
        <v/>
      </c>
      <c r="AD998" s="24">
        <f>IF(S998="","",(S998-$B$2575)/$C$2575)</f>
        <v/>
      </c>
      <c r="AE998" s="24">
        <f>IF(Y998="","",Y998-(19.12044933116382+16.522174187581257*U998))</f>
        <v/>
      </c>
      <c r="AF998" s="24">
        <f>IF(X998="","",(X998-(-0.27268023098325006+0.47142105304415904*V998+-0.3189264934812436*U998)--5.286111042926227e-16)/0.7994208745952703)</f>
        <v/>
      </c>
      <c r="AG998" s="24">
        <f>IF(AA998="","",(AA998-(0.5248806186338691+-0.064206457956449*U998)-5.43454825424064e-16)/0.9977404048781155)</f>
        <v/>
      </c>
      <c r="AH998" s="25" t="n">
        <v>-1.775129733116479</v>
      </c>
      <c r="AI998" s="25" t="n">
        <v>-0.4716327875075616</v>
      </c>
      <c r="AJ998" s="25" t="n">
        <v>-0.3869495843989895</v>
      </c>
      <c r="AK998" s="25" t="n">
        <v>-0.2793371686709676</v>
      </c>
      <c r="AL998" s="25" t="n">
        <v>3.111044300733782</v>
      </c>
      <c r="AM998" s="25" t="n">
        <v>0.3941119028803965</v>
      </c>
      <c r="AN998" s="25" t="n">
        <v>-0.165653055595417</v>
      </c>
      <c r="AO998" s="25" t="n">
        <v>0.0417616299179785</v>
      </c>
      <c r="AP998" s="25" t="n">
        <v>-0.2744809536812247</v>
      </c>
      <c r="AQ998" s="25" t="n">
        <v>-0.3593137240861974</v>
      </c>
    </row>
    <row r="999">
      <c r="A999" s="23">
        <f>Universe!A999</f>
        <v/>
      </c>
      <c r="B999" s="24">
        <f>IF(Universe!W999="","",(Universe!W999-$B$2550)/$C$2550)</f>
        <v/>
      </c>
      <c r="C999" s="24">
        <f>IF(Universe!X999="","",(Universe!X999-$B$2551)/$C$2551)</f>
        <v/>
      </c>
      <c r="D999" s="24">
        <f>IF(Universe!Y999="","",(Universe!Y999-$B$2552)/$C$2552)</f>
        <v/>
      </c>
      <c r="E999" s="24">
        <f>IF(Universe!Z999="","",(Universe!Z999-$B$2553)/$C$2553)</f>
        <v/>
      </c>
      <c r="F999" s="24">
        <f>IF(Universe!AA999="","",(Universe!AA999-$B$2554)/$C$2554)</f>
        <v/>
      </c>
      <c r="G999" s="24">
        <f>IF(Universe!AB999="","",(Universe!AB999-$B$2555)/$C$2555)</f>
        <v/>
      </c>
      <c r="H999" s="24">
        <f>IF(Universe!AC999="","",(Universe!AC999-$B$2556)/$C$2556)</f>
        <v/>
      </c>
      <c r="I999" s="24">
        <f>IF(Universe!AD999="","",(Universe!AD999-$B$2557)/$C$2557)</f>
        <v/>
      </c>
      <c r="J999" s="24">
        <f>IF(Universe!AE999="","",(Universe!AE999-$B$2558)/$C$2558)</f>
        <v/>
      </c>
      <c r="K999" s="24">
        <f>IF(Universe!AF999="","",(Universe!AF999-$B$2559)/$C$2559)</f>
        <v/>
      </c>
      <c r="L999" s="24">
        <f>IF(Universe!AG999="","",(Universe!AG999-$B$2560)/$C$2560)</f>
        <v/>
      </c>
      <c r="M999" s="24">
        <f>IF(Universe!AH999="","",(Universe!AH999-$B$2561)/$C$2561)</f>
        <v/>
      </c>
      <c r="N999" s="24">
        <f>IF(Universe!AI999="","",(Universe!AI999-$B$2562)/$C$2562)</f>
        <v/>
      </c>
      <c r="O999" s="24">
        <f>0.74*IF(B999="",0,B999)+0.16*IF(C999="",0,C999)+0.1*IF(D999="",0,D999)</f>
        <v/>
      </c>
      <c r="P999" s="24">
        <f>0.35*IF(E999="",0,E999)+0.35*IF(F999="",0,F999)+0.3*IF(G999="",0,G999)</f>
        <v/>
      </c>
      <c r="Q999" s="24">
        <f>0.656*IF(I999="",0,I999)+0.344*IF(H999="",0,H999)</f>
        <v/>
      </c>
      <c r="R999" s="24">
        <f>0.338*IF(J999="",0,J999)+0.662*IF(K999="",0,K999)</f>
        <v/>
      </c>
      <c r="S999" s="24">
        <f>0.38*IF(L999="",0,L999)+0.35*IF(M999="",0,M999)+0.27*IF(N999="",0,N999)</f>
        <v/>
      </c>
      <c r="T999" s="24">
        <f>IF(Universe!S999="","",((Universe!S999-$B$2565)/$C$2565)^3)</f>
        <v/>
      </c>
      <c r="U999" s="24">
        <f>IF(Universe!S999="","",(Universe!S999-$B$2565)/$C$2565)</f>
        <v/>
      </c>
      <c r="V999" s="24">
        <f>IF(Universe!T999="","",(Universe!T999-$B$2566)/$C$2566)</f>
        <v/>
      </c>
      <c r="W999" s="24">
        <f>IF(Universe!U999="","",(Universe!U999-$B$2567)/$C$2567)</f>
        <v/>
      </c>
      <c r="X999" s="24">
        <f>IF(O999="","",(O999-$B$2571)/$C$2571)</f>
        <v/>
      </c>
      <c r="Y999" s="24">
        <f>IF(T999="","",(T999-$B$2576)/$C$2576)</f>
        <v/>
      </c>
      <c r="Z999" s="24">
        <f>IF(Universe!V999="","",(Universe!V999-$B$2568)/$C$2568)</f>
        <v/>
      </c>
      <c r="AA999" s="24">
        <f>IF(P999="","",(P999-$B$2572)/$C$2572)</f>
        <v/>
      </c>
      <c r="AB999" s="24">
        <f>IF(Q999="","",(Q999-$B$2573)/$C$2573)</f>
        <v/>
      </c>
      <c r="AC999" s="24">
        <f>IF(R999="","",(R999-$B$2574)/$C$2574)</f>
        <v/>
      </c>
      <c r="AD999" s="24">
        <f>IF(S999="","",(S999-$B$2575)/$C$2575)</f>
        <v/>
      </c>
      <c r="AE999" s="24">
        <f>IF(Y999="","",Y999-(19.12044933116382+16.522174187581257*U999))</f>
        <v/>
      </c>
      <c r="AF999" s="24">
        <f>IF(X999="","",(X999-(-0.27268023098325006+0.47142105304415904*V999+-0.3189264934812436*U999)--5.286111042926227e-16)/0.7994208745952703)</f>
        <v/>
      </c>
      <c r="AG999" s="24">
        <f>IF(AA999="","",(AA999-(0.5248806186338691+-0.064206457956449*U999)-5.43454825424064e-16)/0.9977404048781155)</f>
        <v/>
      </c>
      <c r="AH999" s="25" t="n">
        <v>-3.292351542806555</v>
      </c>
      <c r="AI999" s="25" t="n">
        <v>0.099109788824581</v>
      </c>
      <c r="AJ999" s="25" t="n">
        <v>-0.186442315515504</v>
      </c>
      <c r="AK999" s="25" t="n">
        <v>-0.7325976242912491</v>
      </c>
      <c r="AL999" s="25" t="n">
        <v>2.468388706536849</v>
      </c>
      <c r="AM999" s="25" t="n">
        <v>0.5589891484322506</v>
      </c>
      <c r="AN999" s="25" t="n">
        <v>-0.6364851554977781</v>
      </c>
      <c r="AO999" s="25" t="n">
        <v>0.08040086567802041</v>
      </c>
      <c r="AP999" s="25" t="n">
        <v>-0.4000637817037565</v>
      </c>
      <c r="AQ999" s="25" t="n">
        <v>0.366504109484978</v>
      </c>
    </row>
    <row r="1000">
      <c r="A1000" s="23">
        <f>Universe!A1000</f>
        <v/>
      </c>
      <c r="B1000" s="24">
        <f>IF(Universe!W1000="","",(Universe!W1000-$B$2550)/$C$2550)</f>
        <v/>
      </c>
      <c r="C1000" s="24">
        <f>IF(Universe!X1000="","",(Universe!X1000-$B$2551)/$C$2551)</f>
        <v/>
      </c>
      <c r="D1000" s="24">
        <f>IF(Universe!Y1000="","",(Universe!Y1000-$B$2552)/$C$2552)</f>
        <v/>
      </c>
      <c r="E1000" s="24">
        <f>IF(Universe!Z1000="","",(Universe!Z1000-$B$2553)/$C$2553)</f>
        <v/>
      </c>
      <c r="F1000" s="24">
        <f>IF(Universe!AA1000="","",(Universe!AA1000-$B$2554)/$C$2554)</f>
        <v/>
      </c>
      <c r="G1000" s="24">
        <f>IF(Universe!AB1000="","",(Universe!AB1000-$B$2555)/$C$2555)</f>
        <v/>
      </c>
      <c r="H1000" s="24">
        <f>IF(Universe!AC1000="","",(Universe!AC1000-$B$2556)/$C$2556)</f>
        <v/>
      </c>
      <c r="I1000" s="24">
        <f>IF(Universe!AD1000="","",(Universe!AD1000-$B$2557)/$C$2557)</f>
        <v/>
      </c>
      <c r="J1000" s="24">
        <f>IF(Universe!AE1000="","",(Universe!AE1000-$B$2558)/$C$2558)</f>
        <v/>
      </c>
      <c r="K1000" s="24">
        <f>IF(Universe!AF1000="","",(Universe!AF1000-$B$2559)/$C$2559)</f>
        <v/>
      </c>
      <c r="L1000" s="24">
        <f>IF(Universe!AG1000="","",(Universe!AG1000-$B$2560)/$C$2560)</f>
        <v/>
      </c>
      <c r="M1000" s="24">
        <f>IF(Universe!AH1000="","",(Universe!AH1000-$B$2561)/$C$2561)</f>
        <v/>
      </c>
      <c r="N1000" s="24">
        <f>IF(Universe!AI1000="","",(Universe!AI1000-$B$2562)/$C$2562)</f>
        <v/>
      </c>
      <c r="O1000" s="24">
        <f>0.74*IF(B1000="",0,B1000)+0.16*IF(C1000="",0,C1000)+0.1*IF(D1000="",0,D1000)</f>
        <v/>
      </c>
      <c r="P1000" s="24">
        <f>0.35*IF(E1000="",0,E1000)+0.35*IF(F1000="",0,F1000)+0.3*IF(G1000="",0,G1000)</f>
        <v/>
      </c>
      <c r="Q1000" s="24">
        <f>0.656*IF(I1000="",0,I1000)+0.344*IF(H1000="",0,H1000)</f>
        <v/>
      </c>
      <c r="R1000" s="24">
        <f>0.338*IF(J1000="",0,J1000)+0.662*IF(K1000="",0,K1000)</f>
        <v/>
      </c>
      <c r="S1000" s="24">
        <f>0.38*IF(L1000="",0,L1000)+0.35*IF(M1000="",0,M1000)+0.27*IF(N1000="",0,N1000)</f>
        <v/>
      </c>
      <c r="T1000" s="24">
        <f>IF(Universe!S1000="","",((Universe!S1000-$B$2565)/$C$2565)^3)</f>
        <v/>
      </c>
      <c r="U1000" s="24">
        <f>IF(Universe!S1000="","",(Universe!S1000-$B$2565)/$C$2565)</f>
        <v/>
      </c>
      <c r="V1000" s="24">
        <f>IF(Universe!T1000="","",(Universe!T1000-$B$2566)/$C$2566)</f>
        <v/>
      </c>
      <c r="W1000" s="24">
        <f>IF(Universe!U1000="","",(Universe!U1000-$B$2567)/$C$2567)</f>
        <v/>
      </c>
      <c r="X1000" s="24">
        <f>IF(O1000="","",(O1000-$B$2571)/$C$2571)</f>
        <v/>
      </c>
      <c r="Y1000" s="24">
        <f>IF(T1000="","",(T1000-$B$2576)/$C$2576)</f>
        <v/>
      </c>
      <c r="Z1000" s="24">
        <f>IF(Universe!V1000="","",(Universe!V1000-$B$2568)/$C$2568)</f>
        <v/>
      </c>
      <c r="AA1000" s="24">
        <f>IF(P1000="","",(P1000-$B$2572)/$C$2572)</f>
        <v/>
      </c>
      <c r="AB1000" s="24">
        <f>IF(Q1000="","",(Q1000-$B$2573)/$C$2573)</f>
        <v/>
      </c>
      <c r="AC1000" s="24">
        <f>IF(R1000="","",(R1000-$B$2574)/$C$2574)</f>
        <v/>
      </c>
      <c r="AD1000" s="24">
        <f>IF(S1000="","",(S1000-$B$2575)/$C$2575)</f>
        <v/>
      </c>
      <c r="AE1000" s="24">
        <f>IF(Y1000="","",Y1000-(19.12044933116382+16.522174187581257*U1000))</f>
        <v/>
      </c>
      <c r="AF1000" s="24">
        <f>IF(X1000="","",(X1000-(-0.27268023098325006+0.47142105304415904*V1000+-0.3189264934812436*U1000)--5.286111042926227e-16)/0.7994208745952703)</f>
        <v/>
      </c>
      <c r="AG1000" s="24">
        <f>IF(AA1000="","",(AA1000-(0.5248806186338691+-0.064206457956449*U1000)-5.43454825424064e-16)/0.9977404048781155)</f>
        <v/>
      </c>
      <c r="AH1000" s="25" t="n">
        <v>-2.350690682863724</v>
      </c>
      <c r="AI1000" s="25" t="n">
        <v>0.0359728259019248</v>
      </c>
      <c r="AJ1000" s="25" t="n">
        <v>0.1803942755802286</v>
      </c>
      <c r="AK1000" s="25" t="n">
        <v>-0.5666785450437445</v>
      </c>
      <c r="AL1000" s="25" t="n">
        <v>3.38130876049356</v>
      </c>
      <c r="AM1000" s="25" t="n">
        <v>0.3542542835089011</v>
      </c>
      <c r="AN1000" s="25" t="n">
        <v>0.2027132419058071</v>
      </c>
      <c r="AO1000" s="25" t="n">
        <v>-0.0589278975652088</v>
      </c>
      <c r="AP1000" s="25" t="n">
        <v>-1.082466161890765</v>
      </c>
      <c r="AQ1000" s="25" t="n">
        <v>0.3295565937027171</v>
      </c>
    </row>
    <row r="1001">
      <c r="A1001" s="23">
        <f>Universe!A1001</f>
        <v/>
      </c>
      <c r="B1001" s="24">
        <f>IF(Universe!W1001="","",(Universe!W1001-$B$2550)/$C$2550)</f>
        <v/>
      </c>
      <c r="C1001" s="24">
        <f>IF(Universe!X1001="","",(Universe!X1001-$B$2551)/$C$2551)</f>
        <v/>
      </c>
      <c r="D1001" s="24">
        <f>IF(Universe!Y1001="","",(Universe!Y1001-$B$2552)/$C$2552)</f>
        <v/>
      </c>
      <c r="E1001" s="24">
        <f>IF(Universe!Z1001="","",(Universe!Z1001-$B$2553)/$C$2553)</f>
        <v/>
      </c>
      <c r="F1001" s="24">
        <f>IF(Universe!AA1001="","",(Universe!AA1001-$B$2554)/$C$2554)</f>
        <v/>
      </c>
      <c r="G1001" s="24">
        <f>IF(Universe!AB1001="","",(Universe!AB1001-$B$2555)/$C$2555)</f>
        <v/>
      </c>
      <c r="H1001" s="24">
        <f>IF(Universe!AC1001="","",(Universe!AC1001-$B$2556)/$C$2556)</f>
        <v/>
      </c>
      <c r="I1001" s="24">
        <f>IF(Universe!AD1001="","",(Universe!AD1001-$B$2557)/$C$2557)</f>
        <v/>
      </c>
      <c r="J1001" s="24">
        <f>IF(Universe!AE1001="","",(Universe!AE1001-$B$2558)/$C$2558)</f>
        <v/>
      </c>
      <c r="K1001" s="24">
        <f>IF(Universe!AF1001="","",(Universe!AF1001-$B$2559)/$C$2559)</f>
        <v/>
      </c>
      <c r="L1001" s="24">
        <f>IF(Universe!AG1001="","",(Universe!AG1001-$B$2560)/$C$2560)</f>
        <v/>
      </c>
      <c r="M1001" s="24">
        <f>IF(Universe!AH1001="","",(Universe!AH1001-$B$2561)/$C$2561)</f>
        <v/>
      </c>
      <c r="N1001" s="24">
        <f>IF(Universe!AI1001="","",(Universe!AI1001-$B$2562)/$C$2562)</f>
        <v/>
      </c>
      <c r="O1001" s="24">
        <f>0.74*IF(B1001="",0,B1001)+0.16*IF(C1001="",0,C1001)+0.1*IF(D1001="",0,D1001)</f>
        <v/>
      </c>
      <c r="P1001" s="24">
        <f>0.35*IF(E1001="",0,E1001)+0.35*IF(F1001="",0,F1001)+0.3*IF(G1001="",0,G1001)</f>
        <v/>
      </c>
      <c r="Q1001" s="24">
        <f>0.656*IF(I1001="",0,I1001)+0.344*IF(H1001="",0,H1001)</f>
        <v/>
      </c>
      <c r="R1001" s="24">
        <f>0.338*IF(J1001="",0,J1001)+0.662*IF(K1001="",0,K1001)</f>
        <v/>
      </c>
      <c r="S1001" s="24">
        <f>0.38*IF(L1001="",0,L1001)+0.35*IF(M1001="",0,M1001)+0.27*IF(N1001="",0,N1001)</f>
        <v/>
      </c>
      <c r="T1001" s="24">
        <f>IF(Universe!S1001="","",((Universe!S1001-$B$2565)/$C$2565)^3)</f>
        <v/>
      </c>
      <c r="U1001" s="24">
        <f>IF(Universe!S1001="","",(Universe!S1001-$B$2565)/$C$2565)</f>
        <v/>
      </c>
      <c r="V1001" s="24">
        <f>IF(Universe!T1001="","",(Universe!T1001-$B$2566)/$C$2566)</f>
        <v/>
      </c>
      <c r="W1001" s="24">
        <f>IF(Universe!U1001="","",(Universe!U1001-$B$2567)/$C$2567)</f>
        <v/>
      </c>
      <c r="X1001" s="24">
        <f>IF(O1001="","",(O1001-$B$2571)/$C$2571)</f>
        <v/>
      </c>
      <c r="Y1001" s="24">
        <f>IF(T1001="","",(T1001-$B$2576)/$C$2576)</f>
        <v/>
      </c>
      <c r="Z1001" s="24">
        <f>IF(Universe!V1001="","",(Universe!V1001-$B$2568)/$C$2568)</f>
        <v/>
      </c>
      <c r="AA1001" s="24">
        <f>IF(P1001="","",(P1001-$B$2572)/$C$2572)</f>
        <v/>
      </c>
      <c r="AB1001" s="24">
        <f>IF(Q1001="","",(Q1001-$B$2573)/$C$2573)</f>
        <v/>
      </c>
      <c r="AC1001" s="24">
        <f>IF(R1001="","",(R1001-$B$2574)/$C$2574)</f>
        <v/>
      </c>
      <c r="AD1001" s="24">
        <f>IF(S1001="","",(S1001-$B$2575)/$C$2575)</f>
        <v/>
      </c>
      <c r="AE1001" s="24">
        <f>IF(Y1001="","",Y1001-(19.12044933116382+16.522174187581257*U1001))</f>
        <v/>
      </c>
      <c r="AF1001" s="24">
        <f>IF(X1001="","",(X1001-(-0.27268023098325006+0.47142105304415904*V1001+-0.3189264934812436*U1001)--5.286111042926227e-16)/0.7994208745952703)</f>
        <v/>
      </c>
      <c r="AG1001" s="24">
        <f>IF(AA1001="","",(AA1001-(0.5248806186338691+-0.064206457956449*U1001)-5.43454825424064e-16)/0.9977404048781155)</f>
        <v/>
      </c>
      <c r="AH1001" s="25" t="n">
        <v>-2.43544530725056</v>
      </c>
      <c r="AI1001" s="25" t="n">
        <v>1.079174039534916</v>
      </c>
      <c r="AJ1001" s="25" t="n">
        <v>-2.961075602734493</v>
      </c>
      <c r="AK1001" s="25" t="n">
        <v>0.8939629812021332</v>
      </c>
      <c r="AL1001" s="25" t="n">
        <v>3.374157218325462</v>
      </c>
      <c r="AM1001" s="25" t="n">
        <v>0.5559256889645725</v>
      </c>
      <c r="AN1001" s="25" t="n">
        <v>1.470914957935892</v>
      </c>
      <c r="AO1001" s="25" t="n">
        <v>-0.0311852213137441</v>
      </c>
      <c r="AP1001" s="25" t="n">
        <v>0.2472335929175684</v>
      </c>
      <c r="AQ1001" s="25" t="n">
        <v>-0.2826390832293655</v>
      </c>
    </row>
    <row r="1002">
      <c r="A1002" s="23">
        <f>Universe!A1002</f>
        <v/>
      </c>
      <c r="B1002" s="24">
        <f>IF(Universe!W1002="","",(Universe!W1002-$B$2550)/$C$2550)</f>
        <v/>
      </c>
      <c r="C1002" s="24">
        <f>IF(Universe!X1002="","",(Universe!X1002-$B$2551)/$C$2551)</f>
        <v/>
      </c>
      <c r="D1002" s="24">
        <f>IF(Universe!Y1002="","",(Universe!Y1002-$B$2552)/$C$2552)</f>
        <v/>
      </c>
      <c r="E1002" s="24">
        <f>IF(Universe!Z1002="","",(Universe!Z1002-$B$2553)/$C$2553)</f>
        <v/>
      </c>
      <c r="F1002" s="24">
        <f>IF(Universe!AA1002="","",(Universe!AA1002-$B$2554)/$C$2554)</f>
        <v/>
      </c>
      <c r="G1002" s="24">
        <f>IF(Universe!AB1002="","",(Universe!AB1002-$B$2555)/$C$2555)</f>
        <v/>
      </c>
      <c r="H1002" s="24">
        <f>IF(Universe!AC1002="","",(Universe!AC1002-$B$2556)/$C$2556)</f>
        <v/>
      </c>
      <c r="I1002" s="24">
        <f>IF(Universe!AD1002="","",(Universe!AD1002-$B$2557)/$C$2557)</f>
        <v/>
      </c>
      <c r="J1002" s="24">
        <f>IF(Universe!AE1002="","",(Universe!AE1002-$B$2558)/$C$2558)</f>
        <v/>
      </c>
      <c r="K1002" s="24">
        <f>IF(Universe!AF1002="","",(Universe!AF1002-$B$2559)/$C$2559)</f>
        <v/>
      </c>
      <c r="L1002" s="24">
        <f>IF(Universe!AG1002="","",(Universe!AG1002-$B$2560)/$C$2560)</f>
        <v/>
      </c>
      <c r="M1002" s="24">
        <f>IF(Universe!AH1002="","",(Universe!AH1002-$B$2561)/$C$2561)</f>
        <v/>
      </c>
      <c r="N1002" s="24">
        <f>IF(Universe!AI1002="","",(Universe!AI1002-$B$2562)/$C$2562)</f>
        <v/>
      </c>
      <c r="O1002" s="24">
        <f>0.74*IF(B1002="",0,B1002)+0.16*IF(C1002="",0,C1002)+0.1*IF(D1002="",0,D1002)</f>
        <v/>
      </c>
      <c r="P1002" s="24">
        <f>0.35*IF(E1002="",0,E1002)+0.35*IF(F1002="",0,F1002)+0.3*IF(G1002="",0,G1002)</f>
        <v/>
      </c>
      <c r="Q1002" s="24">
        <f>0.656*IF(I1002="",0,I1002)+0.344*IF(H1002="",0,H1002)</f>
        <v/>
      </c>
      <c r="R1002" s="24">
        <f>0.338*IF(J1002="",0,J1002)+0.662*IF(K1002="",0,K1002)</f>
        <v/>
      </c>
      <c r="S1002" s="24">
        <f>0.38*IF(L1002="",0,L1002)+0.35*IF(M1002="",0,M1002)+0.27*IF(N1002="",0,N1002)</f>
        <v/>
      </c>
      <c r="T1002" s="24">
        <f>IF(Universe!S1002="","",((Universe!S1002-$B$2565)/$C$2565)^3)</f>
        <v/>
      </c>
      <c r="U1002" s="24">
        <f>IF(Universe!S1002="","",(Universe!S1002-$B$2565)/$C$2565)</f>
        <v/>
      </c>
      <c r="V1002" s="24">
        <f>IF(Universe!T1002="","",(Universe!T1002-$B$2566)/$C$2566)</f>
        <v/>
      </c>
      <c r="W1002" s="24">
        <f>IF(Universe!U1002="","",(Universe!U1002-$B$2567)/$C$2567)</f>
        <v/>
      </c>
      <c r="X1002" s="24">
        <f>IF(O1002="","",(O1002-$B$2571)/$C$2571)</f>
        <v/>
      </c>
      <c r="Y1002" s="24">
        <f>IF(T1002="","",(T1002-$B$2576)/$C$2576)</f>
        <v/>
      </c>
      <c r="Z1002" s="24">
        <f>IF(Universe!V1002="","",(Universe!V1002-$B$2568)/$C$2568)</f>
        <v/>
      </c>
      <c r="AA1002" s="24">
        <f>IF(P1002="","",(P1002-$B$2572)/$C$2572)</f>
        <v/>
      </c>
      <c r="AB1002" s="24">
        <f>IF(Q1002="","",(Q1002-$B$2573)/$C$2573)</f>
        <v/>
      </c>
      <c r="AC1002" s="24">
        <f>IF(R1002="","",(R1002-$B$2574)/$C$2574)</f>
        <v/>
      </c>
      <c r="AD1002" s="24">
        <f>IF(S1002="","",(S1002-$B$2575)/$C$2575)</f>
        <v/>
      </c>
      <c r="AE1002" s="24">
        <f>IF(Y1002="","",Y1002-(19.12044933116382+16.522174187581257*U1002))</f>
        <v/>
      </c>
      <c r="AF1002" s="24">
        <f>IF(X1002="","",(X1002-(-0.27268023098325006+0.47142105304415904*V1002+-0.3189264934812436*U1002)--5.286111042926227e-16)/0.7994208745952703)</f>
        <v/>
      </c>
      <c r="AG1002" s="24">
        <f>IF(AA1002="","",(AA1002-(0.5248806186338691+-0.064206457956449*U1002)-5.43454825424064e-16)/0.9977404048781155)</f>
        <v/>
      </c>
      <c r="AH1002" s="25" t="n">
        <v>-1.695952774859245</v>
      </c>
      <c r="AI1002" s="25" t="n">
        <v>-1.34466158325726</v>
      </c>
      <c r="AJ1002" s="25" t="n">
        <v>-0.3985779851231942</v>
      </c>
      <c r="AK1002" s="25" t="n">
        <v>-0.2693247080633888</v>
      </c>
      <c r="AL1002" s="25" t="n">
        <v>3.035277595247708</v>
      </c>
      <c r="AM1002" s="25" t="n">
        <v>0.2049946656377095</v>
      </c>
      <c r="AN1002" s="25" t="n">
        <v>-0.8429685236074278</v>
      </c>
      <c r="AO1002" s="25" t="n">
        <v>0.030446071435636</v>
      </c>
      <c r="AP1002" s="25" t="n">
        <v>-0.2370561729882331</v>
      </c>
      <c r="AQ1002" s="25" t="n">
        <v>0.7778721625287587</v>
      </c>
    </row>
    <row r="1003">
      <c r="A1003" s="23">
        <f>Universe!A1003</f>
        <v/>
      </c>
      <c r="B1003" s="24">
        <f>IF(Universe!W1003="","",(Universe!W1003-$B$2550)/$C$2550)</f>
        <v/>
      </c>
      <c r="C1003" s="24">
        <f>IF(Universe!X1003="","",(Universe!X1003-$B$2551)/$C$2551)</f>
        <v/>
      </c>
      <c r="D1003" s="24">
        <f>IF(Universe!Y1003="","",(Universe!Y1003-$B$2552)/$C$2552)</f>
        <v/>
      </c>
      <c r="E1003" s="24">
        <f>IF(Universe!Z1003="","",(Universe!Z1003-$B$2553)/$C$2553)</f>
        <v/>
      </c>
      <c r="F1003" s="24">
        <f>IF(Universe!AA1003="","",(Universe!AA1003-$B$2554)/$C$2554)</f>
        <v/>
      </c>
      <c r="G1003" s="24">
        <f>IF(Universe!AB1003="","",(Universe!AB1003-$B$2555)/$C$2555)</f>
        <v/>
      </c>
      <c r="H1003" s="24">
        <f>IF(Universe!AC1003="","",(Universe!AC1003-$B$2556)/$C$2556)</f>
        <v/>
      </c>
      <c r="I1003" s="24">
        <f>IF(Universe!AD1003="","",(Universe!AD1003-$B$2557)/$C$2557)</f>
        <v/>
      </c>
      <c r="J1003" s="24">
        <f>IF(Universe!AE1003="","",(Universe!AE1003-$B$2558)/$C$2558)</f>
        <v/>
      </c>
      <c r="K1003" s="24">
        <f>IF(Universe!AF1003="","",(Universe!AF1003-$B$2559)/$C$2559)</f>
        <v/>
      </c>
      <c r="L1003" s="24">
        <f>IF(Universe!AG1003="","",(Universe!AG1003-$B$2560)/$C$2560)</f>
        <v/>
      </c>
      <c r="M1003" s="24">
        <f>IF(Universe!AH1003="","",(Universe!AH1003-$B$2561)/$C$2561)</f>
        <v/>
      </c>
      <c r="N1003" s="24">
        <f>IF(Universe!AI1003="","",(Universe!AI1003-$B$2562)/$C$2562)</f>
        <v/>
      </c>
      <c r="O1003" s="24">
        <f>0.74*IF(B1003="",0,B1003)+0.16*IF(C1003="",0,C1003)+0.1*IF(D1003="",0,D1003)</f>
        <v/>
      </c>
      <c r="P1003" s="24">
        <f>0.35*IF(E1003="",0,E1003)+0.35*IF(F1003="",0,F1003)+0.3*IF(G1003="",0,G1003)</f>
        <v/>
      </c>
      <c r="Q1003" s="24">
        <f>0.656*IF(I1003="",0,I1003)+0.344*IF(H1003="",0,H1003)</f>
        <v/>
      </c>
      <c r="R1003" s="24">
        <f>0.338*IF(J1003="",0,J1003)+0.662*IF(K1003="",0,K1003)</f>
        <v/>
      </c>
      <c r="S1003" s="24">
        <f>0.38*IF(L1003="",0,L1003)+0.35*IF(M1003="",0,M1003)+0.27*IF(N1003="",0,N1003)</f>
        <v/>
      </c>
      <c r="T1003" s="24">
        <f>IF(Universe!S1003="","",((Universe!S1003-$B$2565)/$C$2565)^3)</f>
        <v/>
      </c>
      <c r="U1003" s="24">
        <f>IF(Universe!S1003="","",(Universe!S1003-$B$2565)/$C$2565)</f>
        <v/>
      </c>
      <c r="V1003" s="24">
        <f>IF(Universe!T1003="","",(Universe!T1003-$B$2566)/$C$2566)</f>
        <v/>
      </c>
      <c r="W1003" s="24">
        <f>IF(Universe!U1003="","",(Universe!U1003-$B$2567)/$C$2567)</f>
        <v/>
      </c>
      <c r="X1003" s="24">
        <f>IF(O1003="","",(O1003-$B$2571)/$C$2571)</f>
        <v/>
      </c>
      <c r="Y1003" s="24">
        <f>IF(T1003="","",(T1003-$B$2576)/$C$2576)</f>
        <v/>
      </c>
      <c r="Z1003" s="24">
        <f>IF(Universe!V1003="","",(Universe!V1003-$B$2568)/$C$2568)</f>
        <v/>
      </c>
      <c r="AA1003" s="24">
        <f>IF(P1003="","",(P1003-$B$2572)/$C$2572)</f>
        <v/>
      </c>
      <c r="AB1003" s="24">
        <f>IF(Q1003="","",(Q1003-$B$2573)/$C$2573)</f>
        <v/>
      </c>
      <c r="AC1003" s="24">
        <f>IF(R1003="","",(R1003-$B$2574)/$C$2574)</f>
        <v/>
      </c>
      <c r="AD1003" s="24">
        <f>IF(S1003="","",(S1003-$B$2575)/$C$2575)</f>
        <v/>
      </c>
      <c r="AE1003" s="24">
        <f>IF(Y1003="","",Y1003-(19.12044933116382+16.522174187581257*U1003))</f>
        <v/>
      </c>
      <c r="AF1003" s="24">
        <f>IF(X1003="","",(X1003-(-0.27268023098325006+0.47142105304415904*V1003+-0.3189264934812436*U1003)--5.286111042926227e-16)/0.7994208745952703)</f>
        <v/>
      </c>
      <c r="AG1003" s="24">
        <f>IF(AA1003="","",(AA1003-(0.5248806186338691+-0.064206457956449*U1003)-5.43454825424064e-16)/0.9977404048781155)</f>
        <v/>
      </c>
      <c r="AH1003" s="25" t="n">
        <v>-3.617905176686627</v>
      </c>
      <c r="AI1003" s="25" t="n">
        <v>-1.094302894642086</v>
      </c>
      <c r="AJ1003" s="25" t="n">
        <v>-0.6071262339439751</v>
      </c>
      <c r="AK1003" s="25" t="n">
        <v>-0.969488983150032</v>
      </c>
      <c r="AL1003" s="25" t="n">
        <v>1.664280279108171</v>
      </c>
      <c r="AM1003" s="25" t="n">
        <v>1.798045326011609</v>
      </c>
      <c r="AN1003" s="25" t="n">
        <v>-1.691418944785717</v>
      </c>
      <c r="AO1003" s="25" t="n">
        <v>-0.02683930011281</v>
      </c>
      <c r="AP1003" s="25" t="n">
        <v>-0.052680660904938</v>
      </c>
      <c r="AQ1003" s="25" t="n">
        <v>-0.5438705543383205</v>
      </c>
    </row>
    <row r="1004">
      <c r="A1004" s="23">
        <f>Universe!A1004</f>
        <v/>
      </c>
      <c r="B1004" s="24">
        <f>IF(Universe!W1004="","",(Universe!W1004-$B$2550)/$C$2550)</f>
        <v/>
      </c>
      <c r="C1004" s="24">
        <f>IF(Universe!X1004="","",(Universe!X1004-$B$2551)/$C$2551)</f>
        <v/>
      </c>
      <c r="D1004" s="24">
        <f>IF(Universe!Y1004="","",(Universe!Y1004-$B$2552)/$C$2552)</f>
        <v/>
      </c>
      <c r="E1004" s="24">
        <f>IF(Universe!Z1004="","",(Universe!Z1004-$B$2553)/$C$2553)</f>
        <v/>
      </c>
      <c r="F1004" s="24">
        <f>IF(Universe!AA1004="","",(Universe!AA1004-$B$2554)/$C$2554)</f>
        <v/>
      </c>
      <c r="G1004" s="24">
        <f>IF(Universe!AB1004="","",(Universe!AB1004-$B$2555)/$C$2555)</f>
        <v/>
      </c>
      <c r="H1004" s="24">
        <f>IF(Universe!AC1004="","",(Universe!AC1004-$B$2556)/$C$2556)</f>
        <v/>
      </c>
      <c r="I1004" s="24">
        <f>IF(Universe!AD1004="","",(Universe!AD1004-$B$2557)/$C$2557)</f>
        <v/>
      </c>
      <c r="J1004" s="24">
        <f>IF(Universe!AE1004="","",(Universe!AE1004-$B$2558)/$C$2558)</f>
        <v/>
      </c>
      <c r="K1004" s="24">
        <f>IF(Universe!AF1004="","",(Universe!AF1004-$B$2559)/$C$2559)</f>
        <v/>
      </c>
      <c r="L1004" s="24">
        <f>IF(Universe!AG1004="","",(Universe!AG1004-$B$2560)/$C$2560)</f>
        <v/>
      </c>
      <c r="M1004" s="24">
        <f>IF(Universe!AH1004="","",(Universe!AH1004-$B$2561)/$C$2561)</f>
        <v/>
      </c>
      <c r="N1004" s="24">
        <f>IF(Universe!AI1004="","",(Universe!AI1004-$B$2562)/$C$2562)</f>
        <v/>
      </c>
      <c r="O1004" s="24">
        <f>0.74*IF(B1004="",0,B1004)+0.16*IF(C1004="",0,C1004)+0.1*IF(D1004="",0,D1004)</f>
        <v/>
      </c>
      <c r="P1004" s="24">
        <f>0.35*IF(E1004="",0,E1004)+0.35*IF(F1004="",0,F1004)+0.3*IF(G1004="",0,G1004)</f>
        <v/>
      </c>
      <c r="Q1004" s="24">
        <f>0.656*IF(I1004="",0,I1004)+0.344*IF(H1004="",0,H1004)</f>
        <v/>
      </c>
      <c r="R1004" s="24">
        <f>0.338*IF(J1004="",0,J1004)+0.662*IF(K1004="",0,K1004)</f>
        <v/>
      </c>
      <c r="S1004" s="24">
        <f>0.38*IF(L1004="",0,L1004)+0.35*IF(M1004="",0,M1004)+0.27*IF(N1004="",0,N1004)</f>
        <v/>
      </c>
      <c r="T1004" s="24">
        <f>IF(Universe!S1004="","",((Universe!S1004-$B$2565)/$C$2565)^3)</f>
        <v/>
      </c>
      <c r="U1004" s="24">
        <f>IF(Universe!S1004="","",(Universe!S1004-$B$2565)/$C$2565)</f>
        <v/>
      </c>
      <c r="V1004" s="24">
        <f>IF(Universe!T1004="","",(Universe!T1004-$B$2566)/$C$2566)</f>
        <v/>
      </c>
      <c r="W1004" s="24">
        <f>IF(Universe!U1004="","",(Universe!U1004-$B$2567)/$C$2567)</f>
        <v/>
      </c>
      <c r="X1004" s="24">
        <f>IF(O1004="","",(O1004-$B$2571)/$C$2571)</f>
        <v/>
      </c>
      <c r="Y1004" s="24">
        <f>IF(T1004="","",(T1004-$B$2576)/$C$2576)</f>
        <v/>
      </c>
      <c r="Z1004" s="24">
        <f>IF(Universe!V1004="","",(Universe!V1004-$B$2568)/$C$2568)</f>
        <v/>
      </c>
      <c r="AA1004" s="24">
        <f>IF(P1004="","",(P1004-$B$2572)/$C$2572)</f>
        <v/>
      </c>
      <c r="AB1004" s="24">
        <f>IF(Q1004="","",(Q1004-$B$2573)/$C$2573)</f>
        <v/>
      </c>
      <c r="AC1004" s="24">
        <f>IF(R1004="","",(R1004-$B$2574)/$C$2574)</f>
        <v/>
      </c>
      <c r="AD1004" s="24">
        <f>IF(S1004="","",(S1004-$B$2575)/$C$2575)</f>
        <v/>
      </c>
      <c r="AE1004" s="24">
        <f>IF(Y1004="","",Y1004-(19.12044933116382+16.522174187581257*U1004))</f>
        <v/>
      </c>
      <c r="AF1004" s="24">
        <f>IF(X1004="","",(X1004-(-0.27268023098325006+0.47142105304415904*V1004+-0.3189264934812436*U1004)--5.286111042926227e-16)/0.7994208745952703)</f>
        <v/>
      </c>
      <c r="AG1004" s="24">
        <f>IF(AA1004="","",(AA1004-(0.5248806186338691+-0.064206457956449*U1004)-5.43454825424064e-16)/0.9977404048781155)</f>
        <v/>
      </c>
      <c r="AH1004" s="25" t="n">
        <v>-3.784921633485772</v>
      </c>
      <c r="AI1004" s="25" t="n">
        <v>0.0450937395351891</v>
      </c>
      <c r="AJ1004" s="25" t="n">
        <v>-0.5650698079114113</v>
      </c>
      <c r="AK1004" s="25" t="n">
        <v>1.07289693367372</v>
      </c>
      <c r="AL1004" s="25" t="n">
        <v>1.139256497408858</v>
      </c>
      <c r="AM1004" s="25" t="n">
        <v>0.8263284686351905</v>
      </c>
      <c r="AN1004" s="25" t="n">
        <v>-0.4798262416101689</v>
      </c>
      <c r="AO1004" s="25" t="n">
        <v>-0.4065777507538651</v>
      </c>
      <c r="AP1004" s="25" t="n">
        <v>4.024171443818004</v>
      </c>
      <c r="AQ1004" s="25" t="n">
        <v>-0.3747463744402288</v>
      </c>
    </row>
    <row r="1005">
      <c r="A1005" s="23">
        <f>Universe!A1005</f>
        <v/>
      </c>
      <c r="B1005" s="24">
        <f>IF(Universe!W1005="","",(Universe!W1005-$B$2550)/$C$2550)</f>
        <v/>
      </c>
      <c r="C1005" s="24">
        <f>IF(Universe!X1005="","",(Universe!X1005-$B$2551)/$C$2551)</f>
        <v/>
      </c>
      <c r="D1005" s="24">
        <f>IF(Universe!Y1005="","",(Universe!Y1005-$B$2552)/$C$2552)</f>
        <v/>
      </c>
      <c r="E1005" s="24">
        <f>IF(Universe!Z1005="","",(Universe!Z1005-$B$2553)/$C$2553)</f>
        <v/>
      </c>
      <c r="F1005" s="24">
        <f>IF(Universe!AA1005="","",(Universe!AA1005-$B$2554)/$C$2554)</f>
        <v/>
      </c>
      <c r="G1005" s="24">
        <f>IF(Universe!AB1005="","",(Universe!AB1005-$B$2555)/$C$2555)</f>
        <v/>
      </c>
      <c r="H1005" s="24">
        <f>IF(Universe!AC1005="","",(Universe!AC1005-$B$2556)/$C$2556)</f>
        <v/>
      </c>
      <c r="I1005" s="24">
        <f>IF(Universe!AD1005="","",(Universe!AD1005-$B$2557)/$C$2557)</f>
        <v/>
      </c>
      <c r="J1005" s="24">
        <f>IF(Universe!AE1005="","",(Universe!AE1005-$B$2558)/$C$2558)</f>
        <v/>
      </c>
      <c r="K1005" s="24">
        <f>IF(Universe!AF1005="","",(Universe!AF1005-$B$2559)/$C$2559)</f>
        <v/>
      </c>
      <c r="L1005" s="24">
        <f>IF(Universe!AG1005="","",(Universe!AG1005-$B$2560)/$C$2560)</f>
        <v/>
      </c>
      <c r="M1005" s="24">
        <f>IF(Universe!AH1005="","",(Universe!AH1005-$B$2561)/$C$2561)</f>
        <v/>
      </c>
      <c r="N1005" s="24">
        <f>IF(Universe!AI1005="","",(Universe!AI1005-$B$2562)/$C$2562)</f>
        <v/>
      </c>
      <c r="O1005" s="24">
        <f>0.74*IF(B1005="",0,B1005)+0.16*IF(C1005="",0,C1005)+0.1*IF(D1005="",0,D1005)</f>
        <v/>
      </c>
      <c r="P1005" s="24">
        <f>0.35*IF(E1005="",0,E1005)+0.35*IF(F1005="",0,F1005)+0.3*IF(G1005="",0,G1005)</f>
        <v/>
      </c>
      <c r="Q1005" s="24">
        <f>0.656*IF(I1005="",0,I1005)+0.344*IF(H1005="",0,H1005)</f>
        <v/>
      </c>
      <c r="R1005" s="24">
        <f>0.338*IF(J1005="",0,J1005)+0.662*IF(K1005="",0,K1005)</f>
        <v/>
      </c>
      <c r="S1005" s="24">
        <f>0.38*IF(L1005="",0,L1005)+0.35*IF(M1005="",0,M1005)+0.27*IF(N1005="",0,N1005)</f>
        <v/>
      </c>
      <c r="T1005" s="24">
        <f>IF(Universe!S1005="","",((Universe!S1005-$B$2565)/$C$2565)^3)</f>
        <v/>
      </c>
      <c r="U1005" s="24">
        <f>IF(Universe!S1005="","",(Universe!S1005-$B$2565)/$C$2565)</f>
        <v/>
      </c>
      <c r="V1005" s="24">
        <f>IF(Universe!T1005="","",(Universe!T1005-$B$2566)/$C$2566)</f>
        <v/>
      </c>
      <c r="W1005" s="24">
        <f>IF(Universe!U1005="","",(Universe!U1005-$B$2567)/$C$2567)</f>
        <v/>
      </c>
      <c r="X1005" s="24">
        <f>IF(O1005="","",(O1005-$B$2571)/$C$2571)</f>
        <v/>
      </c>
      <c r="Y1005" s="24">
        <f>IF(T1005="","",(T1005-$B$2576)/$C$2576)</f>
        <v/>
      </c>
      <c r="Z1005" s="24">
        <f>IF(Universe!V1005="","",(Universe!V1005-$B$2568)/$C$2568)</f>
        <v/>
      </c>
      <c r="AA1005" s="24">
        <f>IF(P1005="","",(P1005-$B$2572)/$C$2572)</f>
        <v/>
      </c>
      <c r="AB1005" s="24">
        <f>IF(Q1005="","",(Q1005-$B$2573)/$C$2573)</f>
        <v/>
      </c>
      <c r="AC1005" s="24">
        <f>IF(R1005="","",(R1005-$B$2574)/$C$2574)</f>
        <v/>
      </c>
      <c r="AD1005" s="24">
        <f>IF(S1005="","",(S1005-$B$2575)/$C$2575)</f>
        <v/>
      </c>
      <c r="AE1005" s="24">
        <f>IF(Y1005="","",Y1005-(19.12044933116382+16.522174187581257*U1005))</f>
        <v/>
      </c>
      <c r="AF1005" s="24">
        <f>IF(X1005="","",(X1005-(-0.27268023098325006+0.47142105304415904*V1005+-0.3189264934812436*U1005)--5.286111042926227e-16)/0.7994208745952703)</f>
        <v/>
      </c>
      <c r="AG1005" s="24">
        <f>IF(AA1005="","",(AA1005-(0.5248806186338691+-0.064206457956449*U1005)-5.43454825424064e-16)/0.9977404048781155)</f>
        <v/>
      </c>
      <c r="AH1005" s="25" t="n">
        <v>-0.8378175912169313</v>
      </c>
      <c r="AI1005" s="25" t="n">
        <v>0.1353777126739692</v>
      </c>
      <c r="AJ1005" s="25" t="n">
        <v>0.2358365865211547</v>
      </c>
      <c r="AK1005" s="25" t="n">
        <v>-0.0934464339131082</v>
      </c>
      <c r="AL1005" s="25" t="n">
        <v>1.770969489506428</v>
      </c>
      <c r="AM1005" s="25" t="n">
        <v>-0.02754747062164</v>
      </c>
      <c r="AN1005" s="25" t="n">
        <v>-0.6128707365158899</v>
      </c>
      <c r="AO1005" s="25" t="n">
        <v>-0.0325858759073824</v>
      </c>
      <c r="AP1005" s="25" t="n">
        <v>-0.9749310188023268</v>
      </c>
      <c r="AQ1005" s="25" t="n">
        <v>0.0244890497104861</v>
      </c>
    </row>
    <row r="1006">
      <c r="A1006" s="23">
        <f>Universe!A1006</f>
        <v/>
      </c>
      <c r="B1006" s="24">
        <f>IF(Universe!W1006="","",(Universe!W1006-$B$2550)/$C$2550)</f>
        <v/>
      </c>
      <c r="C1006" s="24">
        <f>IF(Universe!X1006="","",(Universe!X1006-$B$2551)/$C$2551)</f>
        <v/>
      </c>
      <c r="D1006" s="24">
        <f>IF(Universe!Y1006="","",(Universe!Y1006-$B$2552)/$C$2552)</f>
        <v/>
      </c>
      <c r="E1006" s="24">
        <f>IF(Universe!Z1006="","",(Universe!Z1006-$B$2553)/$C$2553)</f>
        <v/>
      </c>
      <c r="F1006" s="24">
        <f>IF(Universe!AA1006="","",(Universe!AA1006-$B$2554)/$C$2554)</f>
        <v/>
      </c>
      <c r="G1006" s="24">
        <f>IF(Universe!AB1006="","",(Universe!AB1006-$B$2555)/$C$2555)</f>
        <v/>
      </c>
      <c r="H1006" s="24">
        <f>IF(Universe!AC1006="","",(Universe!AC1006-$B$2556)/$C$2556)</f>
        <v/>
      </c>
      <c r="I1006" s="24">
        <f>IF(Universe!AD1006="","",(Universe!AD1006-$B$2557)/$C$2557)</f>
        <v/>
      </c>
      <c r="J1006" s="24">
        <f>IF(Universe!AE1006="","",(Universe!AE1006-$B$2558)/$C$2558)</f>
        <v/>
      </c>
      <c r="K1006" s="24">
        <f>IF(Universe!AF1006="","",(Universe!AF1006-$B$2559)/$C$2559)</f>
        <v/>
      </c>
      <c r="L1006" s="24">
        <f>IF(Universe!AG1006="","",(Universe!AG1006-$B$2560)/$C$2560)</f>
        <v/>
      </c>
      <c r="M1006" s="24">
        <f>IF(Universe!AH1006="","",(Universe!AH1006-$B$2561)/$C$2561)</f>
        <v/>
      </c>
      <c r="N1006" s="24">
        <f>IF(Universe!AI1006="","",(Universe!AI1006-$B$2562)/$C$2562)</f>
        <v/>
      </c>
      <c r="O1006" s="24">
        <f>0.74*IF(B1006="",0,B1006)+0.16*IF(C1006="",0,C1006)+0.1*IF(D1006="",0,D1006)</f>
        <v/>
      </c>
      <c r="P1006" s="24">
        <f>0.35*IF(E1006="",0,E1006)+0.35*IF(F1006="",0,F1006)+0.3*IF(G1006="",0,G1006)</f>
        <v/>
      </c>
      <c r="Q1006" s="24">
        <f>0.656*IF(I1006="",0,I1006)+0.344*IF(H1006="",0,H1006)</f>
        <v/>
      </c>
      <c r="R1006" s="24">
        <f>0.338*IF(J1006="",0,J1006)+0.662*IF(K1006="",0,K1006)</f>
        <v/>
      </c>
      <c r="S1006" s="24">
        <f>0.38*IF(L1006="",0,L1006)+0.35*IF(M1006="",0,M1006)+0.27*IF(N1006="",0,N1006)</f>
        <v/>
      </c>
      <c r="T1006" s="24">
        <f>IF(Universe!S1006="","",((Universe!S1006-$B$2565)/$C$2565)^3)</f>
        <v/>
      </c>
      <c r="U1006" s="24">
        <f>IF(Universe!S1006="","",(Universe!S1006-$B$2565)/$C$2565)</f>
        <v/>
      </c>
      <c r="V1006" s="24">
        <f>IF(Universe!T1006="","",(Universe!T1006-$B$2566)/$C$2566)</f>
        <v/>
      </c>
      <c r="W1006" s="24">
        <f>IF(Universe!U1006="","",(Universe!U1006-$B$2567)/$C$2567)</f>
        <v/>
      </c>
      <c r="X1006" s="24">
        <f>IF(O1006="","",(O1006-$B$2571)/$C$2571)</f>
        <v/>
      </c>
      <c r="Y1006" s="24">
        <f>IF(T1006="","",(T1006-$B$2576)/$C$2576)</f>
        <v/>
      </c>
      <c r="Z1006" s="24">
        <f>IF(Universe!V1006="","",(Universe!V1006-$B$2568)/$C$2568)</f>
        <v/>
      </c>
      <c r="AA1006" s="24">
        <f>IF(P1006="","",(P1006-$B$2572)/$C$2572)</f>
        <v/>
      </c>
      <c r="AB1006" s="24">
        <f>IF(Q1006="","",(Q1006-$B$2573)/$C$2573)</f>
        <v/>
      </c>
      <c r="AC1006" s="24">
        <f>IF(R1006="","",(R1006-$B$2574)/$C$2574)</f>
        <v/>
      </c>
      <c r="AD1006" s="24">
        <f>IF(S1006="","",(S1006-$B$2575)/$C$2575)</f>
        <v/>
      </c>
      <c r="AE1006" s="24">
        <f>IF(Y1006="","",Y1006-(19.12044933116382+16.522174187581257*U1006))</f>
        <v/>
      </c>
      <c r="AF1006" s="24">
        <f>IF(X1006="","",(X1006-(-0.27268023098325006+0.47142105304415904*V1006+-0.3189264934812436*U1006)--5.286111042926227e-16)/0.7994208745952703)</f>
        <v/>
      </c>
      <c r="AG1006" s="24">
        <f>IF(AA1006="","",(AA1006-(0.5248806186338691+-0.064206457956449*U1006)-5.43454825424064e-16)/0.9977404048781155)</f>
        <v/>
      </c>
      <c r="AH1006" s="25" t="n">
        <v>-0.9024718839367004</v>
      </c>
      <c r="AI1006" s="25" t="n">
        <v>-0.2994304158290651</v>
      </c>
      <c r="AJ1006" s="25" t="n">
        <v>-0.0639189190094545</v>
      </c>
      <c r="AK1006" s="25" t="n">
        <v>0.2281327602281257</v>
      </c>
      <c r="AL1006" s="25" t="n">
        <v>1.888765580759772</v>
      </c>
      <c r="AM1006" s="25" t="n">
        <v>1.596387219318666</v>
      </c>
      <c r="AN1006" s="25" t="n">
        <v>0.2552316887912371</v>
      </c>
      <c r="AO1006" s="25" t="n">
        <v>0.6027730699607496</v>
      </c>
      <c r="AP1006" s="25" t="n">
        <v>-0.2410925656742221</v>
      </c>
      <c r="AQ1006" s="25" t="n">
        <v>0.9717387479820372</v>
      </c>
    </row>
    <row r="1007">
      <c r="A1007" s="23">
        <f>Universe!A1007</f>
        <v/>
      </c>
      <c r="B1007" s="24">
        <f>IF(Universe!W1007="","",(Universe!W1007-$B$2550)/$C$2550)</f>
        <v/>
      </c>
      <c r="C1007" s="24">
        <f>IF(Universe!X1007="","",(Universe!X1007-$B$2551)/$C$2551)</f>
        <v/>
      </c>
      <c r="D1007" s="24">
        <f>IF(Universe!Y1007="","",(Universe!Y1007-$B$2552)/$C$2552)</f>
        <v/>
      </c>
      <c r="E1007" s="24">
        <f>IF(Universe!Z1007="","",(Universe!Z1007-$B$2553)/$C$2553)</f>
        <v/>
      </c>
      <c r="F1007" s="24">
        <f>IF(Universe!AA1007="","",(Universe!AA1007-$B$2554)/$C$2554)</f>
        <v/>
      </c>
      <c r="G1007" s="24">
        <f>IF(Universe!AB1007="","",(Universe!AB1007-$B$2555)/$C$2555)</f>
        <v/>
      </c>
      <c r="H1007" s="24">
        <f>IF(Universe!AC1007="","",(Universe!AC1007-$B$2556)/$C$2556)</f>
        <v/>
      </c>
      <c r="I1007" s="24">
        <f>IF(Universe!AD1007="","",(Universe!AD1007-$B$2557)/$C$2557)</f>
        <v/>
      </c>
      <c r="J1007" s="24">
        <f>IF(Universe!AE1007="","",(Universe!AE1007-$B$2558)/$C$2558)</f>
        <v/>
      </c>
      <c r="K1007" s="24">
        <f>IF(Universe!AF1007="","",(Universe!AF1007-$B$2559)/$C$2559)</f>
        <v/>
      </c>
      <c r="L1007" s="24">
        <f>IF(Universe!AG1007="","",(Universe!AG1007-$B$2560)/$C$2560)</f>
        <v/>
      </c>
      <c r="M1007" s="24">
        <f>IF(Universe!AH1007="","",(Universe!AH1007-$B$2561)/$C$2561)</f>
        <v/>
      </c>
      <c r="N1007" s="24">
        <f>IF(Universe!AI1007="","",(Universe!AI1007-$B$2562)/$C$2562)</f>
        <v/>
      </c>
      <c r="O1007" s="24">
        <f>0.74*IF(B1007="",0,B1007)+0.16*IF(C1007="",0,C1007)+0.1*IF(D1007="",0,D1007)</f>
        <v/>
      </c>
      <c r="P1007" s="24">
        <f>0.35*IF(E1007="",0,E1007)+0.35*IF(F1007="",0,F1007)+0.3*IF(G1007="",0,G1007)</f>
        <v/>
      </c>
      <c r="Q1007" s="24">
        <f>0.656*IF(I1007="",0,I1007)+0.344*IF(H1007="",0,H1007)</f>
        <v/>
      </c>
      <c r="R1007" s="24">
        <f>0.338*IF(J1007="",0,J1007)+0.662*IF(K1007="",0,K1007)</f>
        <v/>
      </c>
      <c r="S1007" s="24">
        <f>0.38*IF(L1007="",0,L1007)+0.35*IF(M1007="",0,M1007)+0.27*IF(N1007="",0,N1007)</f>
        <v/>
      </c>
      <c r="T1007" s="24">
        <f>IF(Universe!S1007="","",((Universe!S1007-$B$2565)/$C$2565)^3)</f>
        <v/>
      </c>
      <c r="U1007" s="24">
        <f>IF(Universe!S1007="","",(Universe!S1007-$B$2565)/$C$2565)</f>
        <v/>
      </c>
      <c r="V1007" s="24">
        <f>IF(Universe!T1007="","",(Universe!T1007-$B$2566)/$C$2566)</f>
        <v/>
      </c>
      <c r="W1007" s="24">
        <f>IF(Universe!U1007="","",(Universe!U1007-$B$2567)/$C$2567)</f>
        <v/>
      </c>
      <c r="X1007" s="24">
        <f>IF(O1007="","",(O1007-$B$2571)/$C$2571)</f>
        <v/>
      </c>
      <c r="Y1007" s="24">
        <f>IF(T1007="","",(T1007-$B$2576)/$C$2576)</f>
        <v/>
      </c>
      <c r="Z1007" s="24">
        <f>IF(Universe!V1007="","",(Universe!V1007-$B$2568)/$C$2568)</f>
        <v/>
      </c>
      <c r="AA1007" s="24">
        <f>IF(P1007="","",(P1007-$B$2572)/$C$2572)</f>
        <v/>
      </c>
      <c r="AB1007" s="24">
        <f>IF(Q1007="","",(Q1007-$B$2573)/$C$2573)</f>
        <v/>
      </c>
      <c r="AC1007" s="24">
        <f>IF(R1007="","",(R1007-$B$2574)/$C$2574)</f>
        <v/>
      </c>
      <c r="AD1007" s="24">
        <f>IF(S1007="","",(S1007-$B$2575)/$C$2575)</f>
        <v/>
      </c>
      <c r="AE1007" s="24">
        <f>IF(Y1007="","",Y1007-(19.12044933116382+16.522174187581257*U1007))</f>
        <v/>
      </c>
      <c r="AF1007" s="24">
        <f>IF(X1007="","",(X1007-(-0.27268023098325006+0.47142105304415904*V1007+-0.3189264934812436*U1007)--5.286111042926227e-16)/0.7994208745952703)</f>
        <v/>
      </c>
      <c r="AG1007" s="24">
        <f>IF(AA1007="","",(AA1007-(0.5248806186338691+-0.064206457956449*U1007)-5.43454825424064e-16)/0.9977404048781155)</f>
        <v/>
      </c>
      <c r="AH1007" s="25" t="n">
        <v>-1.813496760216784</v>
      </c>
      <c r="AI1007" s="25" t="n">
        <v>-0.7238786685725879</v>
      </c>
      <c r="AJ1007" s="25" t="n">
        <v>-0.4367054888105576</v>
      </c>
      <c r="AK1007" s="25" t="n">
        <v>1.329493159207343</v>
      </c>
      <c r="AL1007" s="25" t="n">
        <v>3.144711634685352</v>
      </c>
      <c r="AM1007" s="25" t="n">
        <v>0.4089027876396441</v>
      </c>
      <c r="AN1007" s="25" t="n">
        <v>1.258095545112842</v>
      </c>
      <c r="AO1007" s="25" t="n">
        <v>0.0400104042032693</v>
      </c>
      <c r="AP1007" s="25" t="n">
        <v>-0.2838123552864742</v>
      </c>
      <c r="AQ1007" s="25" t="n">
        <v>0.3815982709221132</v>
      </c>
    </row>
    <row r="1008">
      <c r="A1008" s="23">
        <f>Universe!A1008</f>
        <v/>
      </c>
      <c r="B1008" s="24">
        <f>IF(Universe!W1008="","",(Universe!W1008-$B$2550)/$C$2550)</f>
        <v/>
      </c>
      <c r="C1008" s="24">
        <f>IF(Universe!X1008="","",(Universe!X1008-$B$2551)/$C$2551)</f>
        <v/>
      </c>
      <c r="D1008" s="24">
        <f>IF(Universe!Y1008="","",(Universe!Y1008-$B$2552)/$C$2552)</f>
        <v/>
      </c>
      <c r="E1008" s="24">
        <f>IF(Universe!Z1008="","",(Universe!Z1008-$B$2553)/$C$2553)</f>
        <v/>
      </c>
      <c r="F1008" s="24">
        <f>IF(Universe!AA1008="","",(Universe!AA1008-$B$2554)/$C$2554)</f>
        <v/>
      </c>
      <c r="G1008" s="24">
        <f>IF(Universe!AB1008="","",(Universe!AB1008-$B$2555)/$C$2555)</f>
        <v/>
      </c>
      <c r="H1008" s="24">
        <f>IF(Universe!AC1008="","",(Universe!AC1008-$B$2556)/$C$2556)</f>
        <v/>
      </c>
      <c r="I1008" s="24">
        <f>IF(Universe!AD1008="","",(Universe!AD1008-$B$2557)/$C$2557)</f>
        <v/>
      </c>
      <c r="J1008" s="24">
        <f>IF(Universe!AE1008="","",(Universe!AE1008-$B$2558)/$C$2558)</f>
        <v/>
      </c>
      <c r="K1008" s="24">
        <f>IF(Universe!AF1008="","",(Universe!AF1008-$B$2559)/$C$2559)</f>
        <v/>
      </c>
      <c r="L1008" s="24">
        <f>IF(Universe!AG1008="","",(Universe!AG1008-$B$2560)/$C$2560)</f>
        <v/>
      </c>
      <c r="M1008" s="24">
        <f>IF(Universe!AH1008="","",(Universe!AH1008-$B$2561)/$C$2561)</f>
        <v/>
      </c>
      <c r="N1008" s="24">
        <f>IF(Universe!AI1008="","",(Universe!AI1008-$B$2562)/$C$2562)</f>
        <v/>
      </c>
      <c r="O1008" s="24">
        <f>0.74*IF(B1008="",0,B1008)+0.16*IF(C1008="",0,C1008)+0.1*IF(D1008="",0,D1008)</f>
        <v/>
      </c>
      <c r="P1008" s="24">
        <f>0.35*IF(E1008="",0,E1008)+0.35*IF(F1008="",0,F1008)+0.3*IF(G1008="",0,G1008)</f>
        <v/>
      </c>
      <c r="Q1008" s="24">
        <f>0.656*IF(I1008="",0,I1008)+0.344*IF(H1008="",0,H1008)</f>
        <v/>
      </c>
      <c r="R1008" s="24">
        <f>0.338*IF(J1008="",0,J1008)+0.662*IF(K1008="",0,K1008)</f>
        <v/>
      </c>
      <c r="S1008" s="24">
        <f>0.38*IF(L1008="",0,L1008)+0.35*IF(M1008="",0,M1008)+0.27*IF(N1008="",0,N1008)</f>
        <v/>
      </c>
      <c r="T1008" s="24">
        <f>IF(Universe!S1008="","",((Universe!S1008-$B$2565)/$C$2565)^3)</f>
        <v/>
      </c>
      <c r="U1008" s="24">
        <f>IF(Universe!S1008="","",(Universe!S1008-$B$2565)/$C$2565)</f>
        <v/>
      </c>
      <c r="V1008" s="24">
        <f>IF(Universe!T1008="","",(Universe!T1008-$B$2566)/$C$2566)</f>
        <v/>
      </c>
      <c r="W1008" s="24">
        <f>IF(Universe!U1008="","",(Universe!U1008-$B$2567)/$C$2567)</f>
        <v/>
      </c>
      <c r="X1008" s="24">
        <f>IF(O1008="","",(O1008-$B$2571)/$C$2571)</f>
        <v/>
      </c>
      <c r="Y1008" s="24">
        <f>IF(T1008="","",(T1008-$B$2576)/$C$2576)</f>
        <v/>
      </c>
      <c r="Z1008" s="24">
        <f>IF(Universe!V1008="","",(Universe!V1008-$B$2568)/$C$2568)</f>
        <v/>
      </c>
      <c r="AA1008" s="24">
        <f>IF(P1008="","",(P1008-$B$2572)/$C$2572)</f>
        <v/>
      </c>
      <c r="AB1008" s="24">
        <f>IF(Q1008="","",(Q1008-$B$2573)/$C$2573)</f>
        <v/>
      </c>
      <c r="AC1008" s="24">
        <f>IF(R1008="","",(R1008-$B$2574)/$C$2574)</f>
        <v/>
      </c>
      <c r="AD1008" s="24">
        <f>IF(S1008="","",(S1008-$B$2575)/$C$2575)</f>
        <v/>
      </c>
      <c r="AE1008" s="24">
        <f>IF(Y1008="","",Y1008-(19.12044933116382+16.522174187581257*U1008))</f>
        <v/>
      </c>
      <c r="AF1008" s="24">
        <f>IF(X1008="","",(X1008-(-0.27268023098325006+0.47142105304415904*V1008+-0.3189264934812436*U1008)--5.286111042926227e-16)/0.7994208745952703)</f>
        <v/>
      </c>
      <c r="AG1008" s="24">
        <f>IF(AA1008="","",(AA1008-(0.5248806186338691+-0.064206457956449*U1008)-5.43454825424064e-16)/0.9977404048781155)</f>
        <v/>
      </c>
      <c r="AH1008" s="25" t="n">
        <v>-2.037477961573554</v>
      </c>
      <c r="AI1008" s="25" t="n">
        <v>0.0290340463885052</v>
      </c>
      <c r="AJ1008" s="25" t="n">
        <v>-1.17337891625322</v>
      </c>
      <c r="AK1008" s="25" t="n">
        <v>0.08586405960552369</v>
      </c>
      <c r="AL1008" s="25" t="n">
        <v>3.298987300230254</v>
      </c>
      <c r="AM1008" s="25" t="n">
        <v>0.5703357639320844</v>
      </c>
      <c r="AN1008" s="25" t="n">
        <v>0.3884777953540073</v>
      </c>
      <c r="AO1008" s="25" t="n">
        <v>0.1791263329664503</v>
      </c>
      <c r="AP1008" s="25" t="n">
        <v>0.4720315389773021</v>
      </c>
      <c r="AQ1008" s="25" t="n">
        <v>-0.5878633057278309</v>
      </c>
    </row>
    <row r="1009">
      <c r="A1009" s="23">
        <f>Universe!A1009</f>
        <v/>
      </c>
      <c r="B1009" s="24">
        <f>IF(Universe!W1009="","",(Universe!W1009-$B$2550)/$C$2550)</f>
        <v/>
      </c>
      <c r="C1009" s="24">
        <f>IF(Universe!X1009="","",(Universe!X1009-$B$2551)/$C$2551)</f>
        <v/>
      </c>
      <c r="D1009" s="24">
        <f>IF(Universe!Y1009="","",(Universe!Y1009-$B$2552)/$C$2552)</f>
        <v/>
      </c>
      <c r="E1009" s="24">
        <f>IF(Universe!Z1009="","",(Universe!Z1009-$B$2553)/$C$2553)</f>
        <v/>
      </c>
      <c r="F1009" s="24">
        <f>IF(Universe!AA1009="","",(Universe!AA1009-$B$2554)/$C$2554)</f>
        <v/>
      </c>
      <c r="G1009" s="24">
        <f>IF(Universe!AB1009="","",(Universe!AB1009-$B$2555)/$C$2555)</f>
        <v/>
      </c>
      <c r="H1009" s="24">
        <f>IF(Universe!AC1009="","",(Universe!AC1009-$B$2556)/$C$2556)</f>
        <v/>
      </c>
      <c r="I1009" s="24">
        <f>IF(Universe!AD1009="","",(Universe!AD1009-$B$2557)/$C$2557)</f>
        <v/>
      </c>
      <c r="J1009" s="24">
        <f>IF(Universe!AE1009="","",(Universe!AE1009-$B$2558)/$C$2558)</f>
        <v/>
      </c>
      <c r="K1009" s="24">
        <f>IF(Universe!AF1009="","",(Universe!AF1009-$B$2559)/$C$2559)</f>
        <v/>
      </c>
      <c r="L1009" s="24">
        <f>IF(Universe!AG1009="","",(Universe!AG1009-$B$2560)/$C$2560)</f>
        <v/>
      </c>
      <c r="M1009" s="24">
        <f>IF(Universe!AH1009="","",(Universe!AH1009-$B$2561)/$C$2561)</f>
        <v/>
      </c>
      <c r="N1009" s="24">
        <f>IF(Universe!AI1009="","",(Universe!AI1009-$B$2562)/$C$2562)</f>
        <v/>
      </c>
      <c r="O1009" s="24">
        <f>0.74*IF(B1009="",0,B1009)+0.16*IF(C1009="",0,C1009)+0.1*IF(D1009="",0,D1009)</f>
        <v/>
      </c>
      <c r="P1009" s="24">
        <f>0.35*IF(E1009="",0,E1009)+0.35*IF(F1009="",0,F1009)+0.3*IF(G1009="",0,G1009)</f>
        <v/>
      </c>
      <c r="Q1009" s="24">
        <f>0.656*IF(I1009="",0,I1009)+0.344*IF(H1009="",0,H1009)</f>
        <v/>
      </c>
      <c r="R1009" s="24">
        <f>0.338*IF(J1009="",0,J1009)+0.662*IF(K1009="",0,K1009)</f>
        <v/>
      </c>
      <c r="S1009" s="24">
        <f>0.38*IF(L1009="",0,L1009)+0.35*IF(M1009="",0,M1009)+0.27*IF(N1009="",0,N1009)</f>
        <v/>
      </c>
      <c r="T1009" s="24">
        <f>IF(Universe!S1009="","",((Universe!S1009-$B$2565)/$C$2565)^3)</f>
        <v/>
      </c>
      <c r="U1009" s="24">
        <f>IF(Universe!S1009="","",(Universe!S1009-$B$2565)/$C$2565)</f>
        <v/>
      </c>
      <c r="V1009" s="24">
        <f>IF(Universe!T1009="","",(Universe!T1009-$B$2566)/$C$2566)</f>
        <v/>
      </c>
      <c r="W1009" s="24">
        <f>IF(Universe!U1009="","",(Universe!U1009-$B$2567)/$C$2567)</f>
        <v/>
      </c>
      <c r="X1009" s="24">
        <f>IF(O1009="","",(O1009-$B$2571)/$C$2571)</f>
        <v/>
      </c>
      <c r="Y1009" s="24">
        <f>IF(T1009="","",(T1009-$B$2576)/$C$2576)</f>
        <v/>
      </c>
      <c r="Z1009" s="24">
        <f>IF(Universe!V1009="","",(Universe!V1009-$B$2568)/$C$2568)</f>
        <v/>
      </c>
      <c r="AA1009" s="24">
        <f>IF(P1009="","",(P1009-$B$2572)/$C$2572)</f>
        <v/>
      </c>
      <c r="AB1009" s="24">
        <f>IF(Q1009="","",(Q1009-$B$2573)/$C$2573)</f>
        <v/>
      </c>
      <c r="AC1009" s="24">
        <f>IF(R1009="","",(R1009-$B$2574)/$C$2574)</f>
        <v/>
      </c>
      <c r="AD1009" s="24">
        <f>IF(S1009="","",(S1009-$B$2575)/$C$2575)</f>
        <v/>
      </c>
      <c r="AE1009" s="24">
        <f>IF(Y1009="","",Y1009-(19.12044933116382+16.522174187581257*U1009))</f>
        <v/>
      </c>
      <c r="AF1009" s="24">
        <f>IF(X1009="","",(X1009-(-0.27268023098325006+0.47142105304415904*V1009+-0.3189264934812436*U1009)--5.286111042926227e-16)/0.7994208745952703)</f>
        <v/>
      </c>
      <c r="AG1009" s="24">
        <f>IF(AA1009="","",(AA1009-(0.5248806186338691+-0.064206457956449*U1009)-5.43454825424064e-16)/0.9977404048781155)</f>
        <v/>
      </c>
      <c r="AH1009" s="25" t="n">
        <v>-3.639558221998938</v>
      </c>
      <c r="AI1009" s="25" t="n">
        <v>-0.7464934609015947</v>
      </c>
      <c r="AJ1009" s="25" t="n">
        <v>-0.8272029241973177</v>
      </c>
      <c r="AK1009" s="25" t="n">
        <v>-0.7336057528054377</v>
      </c>
      <c r="AL1009" s="25" t="n">
        <v>1.600656865672375</v>
      </c>
      <c r="AM1009" s="25" t="n">
        <v>1.349587819272347</v>
      </c>
      <c r="AN1009" s="25" t="n">
        <v>-0.2037022083251418</v>
      </c>
      <c r="AO1009" s="25" t="n">
        <v>0.1141918792563573</v>
      </c>
      <c r="AP1009" s="25" t="n">
        <v>-0.6857150635964248</v>
      </c>
      <c r="AQ1009" s="25" t="n">
        <v>1.127588987482729</v>
      </c>
    </row>
    <row r="1010">
      <c r="A1010" s="23">
        <f>Universe!A1010</f>
        <v/>
      </c>
      <c r="B1010" s="24">
        <f>IF(Universe!W1010="","",(Universe!W1010-$B$2550)/$C$2550)</f>
        <v/>
      </c>
      <c r="C1010" s="24">
        <f>IF(Universe!X1010="","",(Universe!X1010-$B$2551)/$C$2551)</f>
        <v/>
      </c>
      <c r="D1010" s="24">
        <f>IF(Universe!Y1010="","",(Universe!Y1010-$B$2552)/$C$2552)</f>
        <v/>
      </c>
      <c r="E1010" s="24">
        <f>IF(Universe!Z1010="","",(Universe!Z1010-$B$2553)/$C$2553)</f>
        <v/>
      </c>
      <c r="F1010" s="24">
        <f>IF(Universe!AA1010="","",(Universe!AA1010-$B$2554)/$C$2554)</f>
        <v/>
      </c>
      <c r="G1010" s="24">
        <f>IF(Universe!AB1010="","",(Universe!AB1010-$B$2555)/$C$2555)</f>
        <v/>
      </c>
      <c r="H1010" s="24">
        <f>IF(Universe!AC1010="","",(Universe!AC1010-$B$2556)/$C$2556)</f>
        <v/>
      </c>
      <c r="I1010" s="24">
        <f>IF(Universe!AD1010="","",(Universe!AD1010-$B$2557)/$C$2557)</f>
        <v/>
      </c>
      <c r="J1010" s="24">
        <f>IF(Universe!AE1010="","",(Universe!AE1010-$B$2558)/$C$2558)</f>
        <v/>
      </c>
      <c r="K1010" s="24">
        <f>IF(Universe!AF1010="","",(Universe!AF1010-$B$2559)/$C$2559)</f>
        <v/>
      </c>
      <c r="L1010" s="24">
        <f>IF(Universe!AG1010="","",(Universe!AG1010-$B$2560)/$C$2560)</f>
        <v/>
      </c>
      <c r="M1010" s="24">
        <f>IF(Universe!AH1010="","",(Universe!AH1010-$B$2561)/$C$2561)</f>
        <v/>
      </c>
      <c r="N1010" s="24">
        <f>IF(Universe!AI1010="","",(Universe!AI1010-$B$2562)/$C$2562)</f>
        <v/>
      </c>
      <c r="O1010" s="24">
        <f>0.74*IF(B1010="",0,B1010)+0.16*IF(C1010="",0,C1010)+0.1*IF(D1010="",0,D1010)</f>
        <v/>
      </c>
      <c r="P1010" s="24">
        <f>0.35*IF(E1010="",0,E1010)+0.35*IF(F1010="",0,F1010)+0.3*IF(G1010="",0,G1010)</f>
        <v/>
      </c>
      <c r="Q1010" s="24">
        <f>0.656*IF(I1010="",0,I1010)+0.344*IF(H1010="",0,H1010)</f>
        <v/>
      </c>
      <c r="R1010" s="24">
        <f>0.338*IF(J1010="",0,J1010)+0.662*IF(K1010="",0,K1010)</f>
        <v/>
      </c>
      <c r="S1010" s="24">
        <f>0.38*IF(L1010="",0,L1010)+0.35*IF(M1010="",0,M1010)+0.27*IF(N1010="",0,N1010)</f>
        <v/>
      </c>
      <c r="T1010" s="24">
        <f>IF(Universe!S1010="","",((Universe!S1010-$B$2565)/$C$2565)^3)</f>
        <v/>
      </c>
      <c r="U1010" s="24">
        <f>IF(Universe!S1010="","",(Universe!S1010-$B$2565)/$C$2565)</f>
        <v/>
      </c>
      <c r="V1010" s="24">
        <f>IF(Universe!T1010="","",(Universe!T1010-$B$2566)/$C$2566)</f>
        <v/>
      </c>
      <c r="W1010" s="24">
        <f>IF(Universe!U1010="","",(Universe!U1010-$B$2567)/$C$2567)</f>
        <v/>
      </c>
      <c r="X1010" s="24">
        <f>IF(O1010="","",(O1010-$B$2571)/$C$2571)</f>
        <v/>
      </c>
      <c r="Y1010" s="24">
        <f>IF(T1010="","",(T1010-$B$2576)/$C$2576)</f>
        <v/>
      </c>
      <c r="Z1010" s="24">
        <f>IF(Universe!V1010="","",(Universe!V1010-$B$2568)/$C$2568)</f>
        <v/>
      </c>
      <c r="AA1010" s="24">
        <f>IF(P1010="","",(P1010-$B$2572)/$C$2572)</f>
        <v/>
      </c>
      <c r="AB1010" s="24">
        <f>IF(Q1010="","",(Q1010-$B$2573)/$C$2573)</f>
        <v/>
      </c>
      <c r="AC1010" s="24">
        <f>IF(R1010="","",(R1010-$B$2574)/$C$2574)</f>
        <v/>
      </c>
      <c r="AD1010" s="24">
        <f>IF(S1010="","",(S1010-$B$2575)/$C$2575)</f>
        <v/>
      </c>
      <c r="AE1010" s="24">
        <f>IF(Y1010="","",Y1010-(19.12044933116382+16.522174187581257*U1010))</f>
        <v/>
      </c>
      <c r="AF1010" s="24">
        <f>IF(X1010="","",(X1010-(-0.27268023098325006+0.47142105304415904*V1010+-0.3189264934812436*U1010)--5.286111042926227e-16)/0.7994208745952703)</f>
        <v/>
      </c>
      <c r="AG1010" s="24">
        <f>IF(AA1010="","",(AA1010-(0.5248806186338691+-0.064206457956449*U1010)-5.43454825424064e-16)/0.9977404048781155)</f>
        <v/>
      </c>
      <c r="AH1010" s="25" t="n">
        <v>-3.690145029723378</v>
      </c>
      <c r="AI1010" s="25" t="n">
        <v>-1.316970931532259</v>
      </c>
      <c r="AJ1010" s="25" t="n">
        <v>0.3434204573454776</v>
      </c>
      <c r="AK1010" s="25" t="n">
        <v>0.5524874653979683</v>
      </c>
      <c r="AL1010" s="25" t="n">
        <v>1.446901824320256</v>
      </c>
      <c r="AM1010" s="25" t="n">
        <v>0.3973528131793748</v>
      </c>
      <c r="AN1010" s="25" t="n">
        <v>-0.6707351770712541</v>
      </c>
      <c r="AO1010" s="25" t="n">
        <v>-0.0440338551328283</v>
      </c>
      <c r="AP1010" s="25" t="n">
        <v>-0.4671332455476525</v>
      </c>
      <c r="AQ1010" s="25" t="n">
        <v>-0.5876026254304506</v>
      </c>
    </row>
    <row r="1011">
      <c r="A1011" s="23">
        <f>Universe!A1011</f>
        <v/>
      </c>
      <c r="B1011" s="24">
        <f>IF(Universe!W1011="","",(Universe!W1011-$B$2550)/$C$2550)</f>
        <v/>
      </c>
      <c r="C1011" s="24">
        <f>IF(Universe!X1011="","",(Universe!X1011-$B$2551)/$C$2551)</f>
        <v/>
      </c>
      <c r="D1011" s="24">
        <f>IF(Universe!Y1011="","",(Universe!Y1011-$B$2552)/$C$2552)</f>
        <v/>
      </c>
      <c r="E1011" s="24">
        <f>IF(Universe!Z1011="","",(Universe!Z1011-$B$2553)/$C$2553)</f>
        <v/>
      </c>
      <c r="F1011" s="24">
        <f>IF(Universe!AA1011="","",(Universe!AA1011-$B$2554)/$C$2554)</f>
        <v/>
      </c>
      <c r="G1011" s="24">
        <f>IF(Universe!AB1011="","",(Universe!AB1011-$B$2555)/$C$2555)</f>
        <v/>
      </c>
      <c r="H1011" s="24">
        <f>IF(Universe!AC1011="","",(Universe!AC1011-$B$2556)/$C$2556)</f>
        <v/>
      </c>
      <c r="I1011" s="24">
        <f>IF(Universe!AD1011="","",(Universe!AD1011-$B$2557)/$C$2557)</f>
        <v/>
      </c>
      <c r="J1011" s="24">
        <f>IF(Universe!AE1011="","",(Universe!AE1011-$B$2558)/$C$2558)</f>
        <v/>
      </c>
      <c r="K1011" s="24">
        <f>IF(Universe!AF1011="","",(Universe!AF1011-$B$2559)/$C$2559)</f>
        <v/>
      </c>
      <c r="L1011" s="24">
        <f>IF(Universe!AG1011="","",(Universe!AG1011-$B$2560)/$C$2560)</f>
        <v/>
      </c>
      <c r="M1011" s="24">
        <f>IF(Universe!AH1011="","",(Universe!AH1011-$B$2561)/$C$2561)</f>
        <v/>
      </c>
      <c r="N1011" s="24">
        <f>IF(Universe!AI1011="","",(Universe!AI1011-$B$2562)/$C$2562)</f>
        <v/>
      </c>
      <c r="O1011" s="24">
        <f>0.74*IF(B1011="",0,B1011)+0.16*IF(C1011="",0,C1011)+0.1*IF(D1011="",0,D1011)</f>
        <v/>
      </c>
      <c r="P1011" s="24">
        <f>0.35*IF(E1011="",0,E1011)+0.35*IF(F1011="",0,F1011)+0.3*IF(G1011="",0,G1011)</f>
        <v/>
      </c>
      <c r="Q1011" s="24">
        <f>0.656*IF(I1011="",0,I1011)+0.344*IF(H1011="",0,H1011)</f>
        <v/>
      </c>
      <c r="R1011" s="24">
        <f>0.338*IF(J1011="",0,J1011)+0.662*IF(K1011="",0,K1011)</f>
        <v/>
      </c>
      <c r="S1011" s="24">
        <f>0.38*IF(L1011="",0,L1011)+0.35*IF(M1011="",0,M1011)+0.27*IF(N1011="",0,N1011)</f>
        <v/>
      </c>
      <c r="T1011" s="24">
        <f>IF(Universe!S1011="","",((Universe!S1011-$B$2565)/$C$2565)^3)</f>
        <v/>
      </c>
      <c r="U1011" s="24">
        <f>IF(Universe!S1011="","",(Universe!S1011-$B$2565)/$C$2565)</f>
        <v/>
      </c>
      <c r="V1011" s="24">
        <f>IF(Universe!T1011="","",(Universe!T1011-$B$2566)/$C$2566)</f>
        <v/>
      </c>
      <c r="W1011" s="24">
        <f>IF(Universe!U1011="","",(Universe!U1011-$B$2567)/$C$2567)</f>
        <v/>
      </c>
      <c r="X1011" s="24">
        <f>IF(O1011="","",(O1011-$B$2571)/$C$2571)</f>
        <v/>
      </c>
      <c r="Y1011" s="24">
        <f>IF(T1011="","",(T1011-$B$2576)/$C$2576)</f>
        <v/>
      </c>
      <c r="Z1011" s="24">
        <f>IF(Universe!V1011="","",(Universe!V1011-$B$2568)/$C$2568)</f>
        <v/>
      </c>
      <c r="AA1011" s="24">
        <f>IF(P1011="","",(P1011-$B$2572)/$C$2572)</f>
        <v/>
      </c>
      <c r="AB1011" s="24">
        <f>IF(Q1011="","",(Q1011-$B$2573)/$C$2573)</f>
        <v/>
      </c>
      <c r="AC1011" s="24">
        <f>IF(R1011="","",(R1011-$B$2574)/$C$2574)</f>
        <v/>
      </c>
      <c r="AD1011" s="24">
        <f>IF(S1011="","",(S1011-$B$2575)/$C$2575)</f>
        <v/>
      </c>
      <c r="AE1011" s="24">
        <f>IF(Y1011="","",Y1011-(19.12044933116382+16.522174187581257*U1011))</f>
        <v/>
      </c>
      <c r="AF1011" s="24">
        <f>IF(X1011="","",(X1011-(-0.27268023098325006+0.47142105304415904*V1011+-0.3189264934812436*U1011)--5.286111042926227e-16)/0.7994208745952703)</f>
        <v/>
      </c>
      <c r="AG1011" s="24">
        <f>IF(AA1011="","",(AA1011-(0.5248806186338691+-0.064206457956449*U1011)-5.43454825424064e-16)/0.9977404048781155)</f>
        <v/>
      </c>
      <c r="AH1011" s="25" t="n">
        <v>-3.359050759833221</v>
      </c>
      <c r="AI1011" s="25" t="n">
        <v>-0.2233599883544967</v>
      </c>
      <c r="AJ1011" s="25" t="n">
        <v>-0.6283836083140043</v>
      </c>
      <c r="AK1011" s="25" t="n">
        <v>-0.8707185230849296</v>
      </c>
      <c r="AL1011" s="25" t="n">
        <v>2.32631320992932</v>
      </c>
      <c r="AM1011" s="25" t="n">
        <v>1.498756034517399</v>
      </c>
      <c r="AN1011" s="25" t="n">
        <v>0.5535224918917052</v>
      </c>
      <c r="AO1011" s="25" t="n">
        <v>-0.0421616025157172</v>
      </c>
      <c r="AP1011" s="25" t="n">
        <v>-1.418315025911198</v>
      </c>
      <c r="AQ1011" s="25" t="n">
        <v>-0.4090461984797657</v>
      </c>
    </row>
    <row r="1012">
      <c r="A1012" s="23">
        <f>Universe!A1012</f>
        <v/>
      </c>
      <c r="B1012" s="24">
        <f>IF(Universe!W1012="","",(Universe!W1012-$B$2550)/$C$2550)</f>
        <v/>
      </c>
      <c r="C1012" s="24">
        <f>IF(Universe!X1012="","",(Universe!X1012-$B$2551)/$C$2551)</f>
        <v/>
      </c>
      <c r="D1012" s="24">
        <f>IF(Universe!Y1012="","",(Universe!Y1012-$B$2552)/$C$2552)</f>
        <v/>
      </c>
      <c r="E1012" s="24">
        <f>IF(Universe!Z1012="","",(Universe!Z1012-$B$2553)/$C$2553)</f>
        <v/>
      </c>
      <c r="F1012" s="24">
        <f>IF(Universe!AA1012="","",(Universe!AA1012-$B$2554)/$C$2554)</f>
        <v/>
      </c>
      <c r="G1012" s="24">
        <f>IF(Universe!AB1012="","",(Universe!AB1012-$B$2555)/$C$2555)</f>
        <v/>
      </c>
      <c r="H1012" s="24">
        <f>IF(Universe!AC1012="","",(Universe!AC1012-$B$2556)/$C$2556)</f>
        <v/>
      </c>
      <c r="I1012" s="24">
        <f>IF(Universe!AD1012="","",(Universe!AD1012-$B$2557)/$C$2557)</f>
        <v/>
      </c>
      <c r="J1012" s="24">
        <f>IF(Universe!AE1012="","",(Universe!AE1012-$B$2558)/$C$2558)</f>
        <v/>
      </c>
      <c r="K1012" s="24">
        <f>IF(Universe!AF1012="","",(Universe!AF1012-$B$2559)/$C$2559)</f>
        <v/>
      </c>
      <c r="L1012" s="24">
        <f>IF(Universe!AG1012="","",(Universe!AG1012-$B$2560)/$C$2560)</f>
        <v/>
      </c>
      <c r="M1012" s="24">
        <f>IF(Universe!AH1012="","",(Universe!AH1012-$B$2561)/$C$2561)</f>
        <v/>
      </c>
      <c r="N1012" s="24">
        <f>IF(Universe!AI1012="","",(Universe!AI1012-$B$2562)/$C$2562)</f>
        <v/>
      </c>
      <c r="O1012" s="24">
        <f>0.74*IF(B1012="",0,B1012)+0.16*IF(C1012="",0,C1012)+0.1*IF(D1012="",0,D1012)</f>
        <v/>
      </c>
      <c r="P1012" s="24">
        <f>0.35*IF(E1012="",0,E1012)+0.35*IF(F1012="",0,F1012)+0.3*IF(G1012="",0,G1012)</f>
        <v/>
      </c>
      <c r="Q1012" s="24">
        <f>0.656*IF(I1012="",0,I1012)+0.344*IF(H1012="",0,H1012)</f>
        <v/>
      </c>
      <c r="R1012" s="24">
        <f>0.338*IF(J1012="",0,J1012)+0.662*IF(K1012="",0,K1012)</f>
        <v/>
      </c>
      <c r="S1012" s="24">
        <f>0.38*IF(L1012="",0,L1012)+0.35*IF(M1012="",0,M1012)+0.27*IF(N1012="",0,N1012)</f>
        <v/>
      </c>
      <c r="T1012" s="24">
        <f>IF(Universe!S1012="","",((Universe!S1012-$B$2565)/$C$2565)^3)</f>
        <v/>
      </c>
      <c r="U1012" s="24">
        <f>IF(Universe!S1012="","",(Universe!S1012-$B$2565)/$C$2565)</f>
        <v/>
      </c>
      <c r="V1012" s="24">
        <f>IF(Universe!T1012="","",(Universe!T1012-$B$2566)/$C$2566)</f>
        <v/>
      </c>
      <c r="W1012" s="24">
        <f>IF(Universe!U1012="","",(Universe!U1012-$B$2567)/$C$2567)</f>
        <v/>
      </c>
      <c r="X1012" s="24">
        <f>IF(O1012="","",(O1012-$B$2571)/$C$2571)</f>
        <v/>
      </c>
      <c r="Y1012" s="24">
        <f>IF(T1012="","",(T1012-$B$2576)/$C$2576)</f>
        <v/>
      </c>
      <c r="Z1012" s="24">
        <f>IF(Universe!V1012="","",(Universe!V1012-$B$2568)/$C$2568)</f>
        <v/>
      </c>
      <c r="AA1012" s="24">
        <f>IF(P1012="","",(P1012-$B$2572)/$C$2572)</f>
        <v/>
      </c>
      <c r="AB1012" s="24">
        <f>IF(Q1012="","",(Q1012-$B$2573)/$C$2573)</f>
        <v/>
      </c>
      <c r="AC1012" s="24">
        <f>IF(R1012="","",(R1012-$B$2574)/$C$2574)</f>
        <v/>
      </c>
      <c r="AD1012" s="24">
        <f>IF(S1012="","",(S1012-$B$2575)/$C$2575)</f>
        <v/>
      </c>
      <c r="AE1012" s="24">
        <f>IF(Y1012="","",Y1012-(19.12044933116382+16.522174187581257*U1012))</f>
        <v/>
      </c>
      <c r="AF1012" s="24">
        <f>IF(X1012="","",(X1012-(-0.27268023098325006+0.47142105304415904*V1012+-0.3189264934812436*U1012)--5.286111042926227e-16)/0.7994208745952703)</f>
        <v/>
      </c>
      <c r="AG1012" s="24">
        <f>IF(AA1012="","",(AA1012-(0.5248806186338691+-0.064206457956449*U1012)-5.43454825424064e-16)/0.9977404048781155)</f>
        <v/>
      </c>
      <c r="AH1012" s="25" t="n">
        <v>-2.88661796458389</v>
      </c>
      <c r="AI1012" s="25" t="n">
        <v>-0.9677787420506052</v>
      </c>
      <c r="AJ1012" s="25" t="n">
        <v>-0.3967533618552207</v>
      </c>
      <c r="AK1012" s="25" t="n">
        <v>-0.4247126805847926</v>
      </c>
      <c r="AL1012" s="25" t="n">
        <v>3.098880001288928</v>
      </c>
      <c r="AM1012" s="25" t="n">
        <v>1.328906212770113</v>
      </c>
      <c r="AN1012" s="25" t="n">
        <v>-0.3502096709785279</v>
      </c>
      <c r="AO1012" s="25" t="n">
        <v>-0.077671253453859</v>
      </c>
      <c r="AP1012" s="25" t="n">
        <v>-0.0550422684256424</v>
      </c>
      <c r="AQ1012" s="25" t="n">
        <v>1.058371863591409</v>
      </c>
    </row>
    <row r="1013">
      <c r="A1013" s="23">
        <f>Universe!A1013</f>
        <v/>
      </c>
      <c r="B1013" s="24">
        <f>IF(Universe!W1013="","",(Universe!W1013-$B$2550)/$C$2550)</f>
        <v/>
      </c>
      <c r="C1013" s="24">
        <f>IF(Universe!X1013="","",(Universe!X1013-$B$2551)/$C$2551)</f>
        <v/>
      </c>
      <c r="D1013" s="24">
        <f>IF(Universe!Y1013="","",(Universe!Y1013-$B$2552)/$C$2552)</f>
        <v/>
      </c>
      <c r="E1013" s="24">
        <f>IF(Universe!Z1013="","",(Universe!Z1013-$B$2553)/$C$2553)</f>
        <v/>
      </c>
      <c r="F1013" s="24">
        <f>IF(Universe!AA1013="","",(Universe!AA1013-$B$2554)/$C$2554)</f>
        <v/>
      </c>
      <c r="G1013" s="24">
        <f>IF(Universe!AB1013="","",(Universe!AB1013-$B$2555)/$C$2555)</f>
        <v/>
      </c>
      <c r="H1013" s="24">
        <f>IF(Universe!AC1013="","",(Universe!AC1013-$B$2556)/$C$2556)</f>
        <v/>
      </c>
      <c r="I1013" s="24">
        <f>IF(Universe!AD1013="","",(Universe!AD1013-$B$2557)/$C$2557)</f>
        <v/>
      </c>
      <c r="J1013" s="24">
        <f>IF(Universe!AE1013="","",(Universe!AE1013-$B$2558)/$C$2558)</f>
        <v/>
      </c>
      <c r="K1013" s="24">
        <f>IF(Universe!AF1013="","",(Universe!AF1013-$B$2559)/$C$2559)</f>
        <v/>
      </c>
      <c r="L1013" s="24">
        <f>IF(Universe!AG1013="","",(Universe!AG1013-$B$2560)/$C$2560)</f>
        <v/>
      </c>
      <c r="M1013" s="24">
        <f>IF(Universe!AH1013="","",(Universe!AH1013-$B$2561)/$C$2561)</f>
        <v/>
      </c>
      <c r="N1013" s="24">
        <f>IF(Universe!AI1013="","",(Universe!AI1013-$B$2562)/$C$2562)</f>
        <v/>
      </c>
      <c r="O1013" s="24">
        <f>0.74*IF(B1013="",0,B1013)+0.16*IF(C1013="",0,C1013)+0.1*IF(D1013="",0,D1013)</f>
        <v/>
      </c>
      <c r="P1013" s="24">
        <f>0.35*IF(E1013="",0,E1013)+0.35*IF(F1013="",0,F1013)+0.3*IF(G1013="",0,G1013)</f>
        <v/>
      </c>
      <c r="Q1013" s="24">
        <f>0.656*IF(I1013="",0,I1013)+0.344*IF(H1013="",0,H1013)</f>
        <v/>
      </c>
      <c r="R1013" s="24">
        <f>0.338*IF(J1013="",0,J1013)+0.662*IF(K1013="",0,K1013)</f>
        <v/>
      </c>
      <c r="S1013" s="24">
        <f>0.38*IF(L1013="",0,L1013)+0.35*IF(M1013="",0,M1013)+0.27*IF(N1013="",0,N1013)</f>
        <v/>
      </c>
      <c r="T1013" s="24">
        <f>IF(Universe!S1013="","",((Universe!S1013-$B$2565)/$C$2565)^3)</f>
        <v/>
      </c>
      <c r="U1013" s="24">
        <f>IF(Universe!S1013="","",(Universe!S1013-$B$2565)/$C$2565)</f>
        <v/>
      </c>
      <c r="V1013" s="24">
        <f>IF(Universe!T1013="","",(Universe!T1013-$B$2566)/$C$2566)</f>
        <v/>
      </c>
      <c r="W1013" s="24">
        <f>IF(Universe!U1013="","",(Universe!U1013-$B$2567)/$C$2567)</f>
        <v/>
      </c>
      <c r="X1013" s="24">
        <f>IF(O1013="","",(O1013-$B$2571)/$C$2571)</f>
        <v/>
      </c>
      <c r="Y1013" s="24">
        <f>IF(T1013="","",(T1013-$B$2576)/$C$2576)</f>
        <v/>
      </c>
      <c r="Z1013" s="24">
        <f>IF(Universe!V1013="","",(Universe!V1013-$B$2568)/$C$2568)</f>
        <v/>
      </c>
      <c r="AA1013" s="24">
        <f>IF(P1013="","",(P1013-$B$2572)/$C$2572)</f>
        <v/>
      </c>
      <c r="AB1013" s="24">
        <f>IF(Q1013="","",(Q1013-$B$2573)/$C$2573)</f>
        <v/>
      </c>
      <c r="AC1013" s="24">
        <f>IF(R1013="","",(R1013-$B$2574)/$C$2574)</f>
        <v/>
      </c>
      <c r="AD1013" s="24">
        <f>IF(S1013="","",(S1013-$B$2575)/$C$2575)</f>
        <v/>
      </c>
      <c r="AE1013" s="24">
        <f>IF(Y1013="","",Y1013-(19.12044933116382+16.522174187581257*U1013))</f>
        <v/>
      </c>
      <c r="AF1013" s="24">
        <f>IF(X1013="","",(X1013-(-0.27268023098325006+0.47142105304415904*V1013+-0.3189264934812436*U1013)--5.286111042926227e-16)/0.7994208745952703)</f>
        <v/>
      </c>
      <c r="AG1013" s="24">
        <f>IF(AA1013="","",(AA1013-(0.5248806186338691+-0.064206457956449*U1013)-5.43454825424064e-16)/0.9977404048781155)</f>
        <v/>
      </c>
      <c r="AH1013" s="25" t="n">
        <v>-1.730719992874107</v>
      </c>
      <c r="AI1013" s="25" t="n">
        <v>0.3816511307249081</v>
      </c>
      <c r="AJ1013" s="25" t="n">
        <v>-0.3064046183971664</v>
      </c>
      <c r="AK1013" s="25" t="n">
        <v>0.1386324633065982</v>
      </c>
      <c r="AL1013" s="25" t="n">
        <v>3.06957425061514</v>
      </c>
      <c r="AM1013" s="25" t="n">
        <v>-0.002740106762036</v>
      </c>
      <c r="AN1013" s="25" t="n">
        <v>0.8402469839682446</v>
      </c>
      <c r="AO1013" s="25" t="n">
        <v>-0.042361720588495</v>
      </c>
      <c r="AP1013" s="25" t="n">
        <v>-0.6699291080904899</v>
      </c>
      <c r="AQ1013" s="25" t="n">
        <v>0.0048522890973736</v>
      </c>
    </row>
    <row r="1014">
      <c r="A1014" s="23">
        <f>Universe!A1014</f>
        <v/>
      </c>
      <c r="B1014" s="24">
        <f>IF(Universe!W1014="","",(Universe!W1014-$B$2550)/$C$2550)</f>
        <v/>
      </c>
      <c r="C1014" s="24">
        <f>IF(Universe!X1014="","",(Universe!X1014-$B$2551)/$C$2551)</f>
        <v/>
      </c>
      <c r="D1014" s="24">
        <f>IF(Universe!Y1014="","",(Universe!Y1014-$B$2552)/$C$2552)</f>
        <v/>
      </c>
      <c r="E1014" s="24">
        <f>IF(Universe!Z1014="","",(Universe!Z1014-$B$2553)/$C$2553)</f>
        <v/>
      </c>
      <c r="F1014" s="24">
        <f>IF(Universe!AA1014="","",(Universe!AA1014-$B$2554)/$C$2554)</f>
        <v/>
      </c>
      <c r="G1014" s="24">
        <f>IF(Universe!AB1014="","",(Universe!AB1014-$B$2555)/$C$2555)</f>
        <v/>
      </c>
      <c r="H1014" s="24">
        <f>IF(Universe!AC1014="","",(Universe!AC1014-$B$2556)/$C$2556)</f>
        <v/>
      </c>
      <c r="I1014" s="24">
        <f>IF(Universe!AD1014="","",(Universe!AD1014-$B$2557)/$C$2557)</f>
        <v/>
      </c>
      <c r="J1014" s="24">
        <f>IF(Universe!AE1014="","",(Universe!AE1014-$B$2558)/$C$2558)</f>
        <v/>
      </c>
      <c r="K1014" s="24">
        <f>IF(Universe!AF1014="","",(Universe!AF1014-$B$2559)/$C$2559)</f>
        <v/>
      </c>
      <c r="L1014" s="24">
        <f>IF(Universe!AG1014="","",(Universe!AG1014-$B$2560)/$C$2560)</f>
        <v/>
      </c>
      <c r="M1014" s="24">
        <f>IF(Universe!AH1014="","",(Universe!AH1014-$B$2561)/$C$2561)</f>
        <v/>
      </c>
      <c r="N1014" s="24">
        <f>IF(Universe!AI1014="","",(Universe!AI1014-$B$2562)/$C$2562)</f>
        <v/>
      </c>
      <c r="O1014" s="24">
        <f>0.74*IF(B1014="",0,B1014)+0.16*IF(C1014="",0,C1014)+0.1*IF(D1014="",0,D1014)</f>
        <v/>
      </c>
      <c r="P1014" s="24">
        <f>0.35*IF(E1014="",0,E1014)+0.35*IF(F1014="",0,F1014)+0.3*IF(G1014="",0,G1014)</f>
        <v/>
      </c>
      <c r="Q1014" s="24">
        <f>0.656*IF(I1014="",0,I1014)+0.344*IF(H1014="",0,H1014)</f>
        <v/>
      </c>
      <c r="R1014" s="24">
        <f>0.338*IF(J1014="",0,J1014)+0.662*IF(K1014="",0,K1014)</f>
        <v/>
      </c>
      <c r="S1014" s="24">
        <f>0.38*IF(L1014="",0,L1014)+0.35*IF(M1014="",0,M1014)+0.27*IF(N1014="",0,N1014)</f>
        <v/>
      </c>
      <c r="T1014" s="24">
        <f>IF(Universe!S1014="","",((Universe!S1014-$B$2565)/$C$2565)^3)</f>
        <v/>
      </c>
      <c r="U1014" s="24">
        <f>IF(Universe!S1014="","",(Universe!S1014-$B$2565)/$C$2565)</f>
        <v/>
      </c>
      <c r="V1014" s="24">
        <f>IF(Universe!T1014="","",(Universe!T1014-$B$2566)/$C$2566)</f>
        <v/>
      </c>
      <c r="W1014" s="24">
        <f>IF(Universe!U1014="","",(Universe!U1014-$B$2567)/$C$2567)</f>
        <v/>
      </c>
      <c r="X1014" s="24">
        <f>IF(O1014="","",(O1014-$B$2571)/$C$2571)</f>
        <v/>
      </c>
      <c r="Y1014" s="24">
        <f>IF(T1014="","",(T1014-$B$2576)/$C$2576)</f>
        <v/>
      </c>
      <c r="Z1014" s="24">
        <f>IF(Universe!V1014="","",(Universe!V1014-$B$2568)/$C$2568)</f>
        <v/>
      </c>
      <c r="AA1014" s="24">
        <f>IF(P1014="","",(P1014-$B$2572)/$C$2572)</f>
        <v/>
      </c>
      <c r="AB1014" s="24">
        <f>IF(Q1014="","",(Q1014-$B$2573)/$C$2573)</f>
        <v/>
      </c>
      <c r="AC1014" s="24">
        <f>IF(R1014="","",(R1014-$B$2574)/$C$2574)</f>
        <v/>
      </c>
      <c r="AD1014" s="24">
        <f>IF(S1014="","",(S1014-$B$2575)/$C$2575)</f>
        <v/>
      </c>
      <c r="AE1014" s="24">
        <f>IF(Y1014="","",Y1014-(19.12044933116382+16.522174187581257*U1014))</f>
        <v/>
      </c>
      <c r="AF1014" s="24">
        <f>IF(X1014="","",(X1014-(-0.27268023098325006+0.47142105304415904*V1014+-0.3189264934812436*U1014)--5.286111042926227e-16)/0.7994208745952703)</f>
        <v/>
      </c>
      <c r="AG1014" s="24">
        <f>IF(AA1014="","",(AA1014-(0.5248806186338691+-0.064206457956449*U1014)-5.43454825424064e-16)/0.9977404048781155)</f>
        <v/>
      </c>
      <c r="AH1014" s="25" t="n">
        <v>-2.122385512623734</v>
      </c>
      <c r="AI1014" s="25" t="n">
        <v>-0.7218760300006553</v>
      </c>
      <c r="AJ1014" s="25" t="n">
        <v>-1.158144902212448</v>
      </c>
      <c r="AK1014" s="25" t="n">
        <v>0.1114182306241636</v>
      </c>
      <c r="AL1014" s="25" t="n">
        <v>3.337439960061656</v>
      </c>
      <c r="AM1014" s="25" t="n">
        <v>0.2657207926874879</v>
      </c>
      <c r="AN1014" s="25" t="n">
        <v>0.1145618090782325</v>
      </c>
      <c r="AO1014" s="25" t="n">
        <v>0.0606673600714912</v>
      </c>
      <c r="AP1014" s="25" t="n">
        <v>-0.1390449227442911</v>
      </c>
      <c r="AQ1014" s="25" t="n">
        <v>-0.5069267947434392</v>
      </c>
    </row>
    <row r="1015">
      <c r="A1015" s="23">
        <f>Universe!A1015</f>
        <v/>
      </c>
      <c r="B1015" s="24">
        <f>IF(Universe!W1015="","",(Universe!W1015-$B$2550)/$C$2550)</f>
        <v/>
      </c>
      <c r="C1015" s="24">
        <f>IF(Universe!X1015="","",(Universe!X1015-$B$2551)/$C$2551)</f>
        <v/>
      </c>
      <c r="D1015" s="24">
        <f>IF(Universe!Y1015="","",(Universe!Y1015-$B$2552)/$C$2552)</f>
        <v/>
      </c>
      <c r="E1015" s="24">
        <f>IF(Universe!Z1015="","",(Universe!Z1015-$B$2553)/$C$2553)</f>
        <v/>
      </c>
      <c r="F1015" s="24">
        <f>IF(Universe!AA1015="","",(Universe!AA1015-$B$2554)/$C$2554)</f>
        <v/>
      </c>
      <c r="G1015" s="24">
        <f>IF(Universe!AB1015="","",(Universe!AB1015-$B$2555)/$C$2555)</f>
        <v/>
      </c>
      <c r="H1015" s="24">
        <f>IF(Universe!AC1015="","",(Universe!AC1015-$B$2556)/$C$2556)</f>
        <v/>
      </c>
      <c r="I1015" s="24">
        <f>IF(Universe!AD1015="","",(Universe!AD1015-$B$2557)/$C$2557)</f>
        <v/>
      </c>
      <c r="J1015" s="24">
        <f>IF(Universe!AE1015="","",(Universe!AE1015-$B$2558)/$C$2558)</f>
        <v/>
      </c>
      <c r="K1015" s="24">
        <f>IF(Universe!AF1015="","",(Universe!AF1015-$B$2559)/$C$2559)</f>
        <v/>
      </c>
      <c r="L1015" s="24">
        <f>IF(Universe!AG1015="","",(Universe!AG1015-$B$2560)/$C$2560)</f>
        <v/>
      </c>
      <c r="M1015" s="24">
        <f>IF(Universe!AH1015="","",(Universe!AH1015-$B$2561)/$C$2561)</f>
        <v/>
      </c>
      <c r="N1015" s="24">
        <f>IF(Universe!AI1015="","",(Universe!AI1015-$B$2562)/$C$2562)</f>
        <v/>
      </c>
      <c r="O1015" s="24">
        <f>0.74*IF(B1015="",0,B1015)+0.16*IF(C1015="",0,C1015)+0.1*IF(D1015="",0,D1015)</f>
        <v/>
      </c>
      <c r="P1015" s="24">
        <f>0.35*IF(E1015="",0,E1015)+0.35*IF(F1015="",0,F1015)+0.3*IF(G1015="",0,G1015)</f>
        <v/>
      </c>
      <c r="Q1015" s="24">
        <f>0.656*IF(I1015="",0,I1015)+0.344*IF(H1015="",0,H1015)</f>
        <v/>
      </c>
      <c r="R1015" s="24">
        <f>0.338*IF(J1015="",0,J1015)+0.662*IF(K1015="",0,K1015)</f>
        <v/>
      </c>
      <c r="S1015" s="24">
        <f>0.38*IF(L1015="",0,L1015)+0.35*IF(M1015="",0,M1015)+0.27*IF(N1015="",0,N1015)</f>
        <v/>
      </c>
      <c r="T1015" s="24">
        <f>IF(Universe!S1015="","",((Universe!S1015-$B$2565)/$C$2565)^3)</f>
        <v/>
      </c>
      <c r="U1015" s="24">
        <f>IF(Universe!S1015="","",(Universe!S1015-$B$2565)/$C$2565)</f>
        <v/>
      </c>
      <c r="V1015" s="24">
        <f>IF(Universe!T1015="","",(Universe!T1015-$B$2566)/$C$2566)</f>
        <v/>
      </c>
      <c r="W1015" s="24">
        <f>IF(Universe!U1015="","",(Universe!U1015-$B$2567)/$C$2567)</f>
        <v/>
      </c>
      <c r="X1015" s="24">
        <f>IF(O1015="","",(O1015-$B$2571)/$C$2571)</f>
        <v/>
      </c>
      <c r="Y1015" s="24">
        <f>IF(T1015="","",(T1015-$B$2576)/$C$2576)</f>
        <v/>
      </c>
      <c r="Z1015" s="24">
        <f>IF(Universe!V1015="","",(Universe!V1015-$B$2568)/$C$2568)</f>
        <v/>
      </c>
      <c r="AA1015" s="24">
        <f>IF(P1015="","",(P1015-$B$2572)/$C$2572)</f>
        <v/>
      </c>
      <c r="AB1015" s="24">
        <f>IF(Q1015="","",(Q1015-$B$2573)/$C$2573)</f>
        <v/>
      </c>
      <c r="AC1015" s="24">
        <f>IF(R1015="","",(R1015-$B$2574)/$C$2574)</f>
        <v/>
      </c>
      <c r="AD1015" s="24">
        <f>IF(S1015="","",(S1015-$B$2575)/$C$2575)</f>
        <v/>
      </c>
      <c r="AE1015" s="24">
        <f>IF(Y1015="","",Y1015-(19.12044933116382+16.522174187581257*U1015))</f>
        <v/>
      </c>
      <c r="AF1015" s="24">
        <f>IF(X1015="","",(X1015-(-0.27268023098325006+0.47142105304415904*V1015+-0.3189264934812436*U1015)--5.286111042926227e-16)/0.7994208745952703)</f>
        <v/>
      </c>
      <c r="AG1015" s="24">
        <f>IF(AA1015="","",(AA1015-(0.5248806186338691+-0.064206457956449*U1015)-5.43454825424064e-16)/0.9977404048781155)</f>
        <v/>
      </c>
      <c r="AH1015" s="25" t="n">
        <v>-2.449267052500185</v>
      </c>
      <c r="AI1015" s="25" t="n">
        <v>-0.0765248090947484</v>
      </c>
      <c r="AJ1015" s="25" t="n">
        <v>-0.2893895700155768</v>
      </c>
      <c r="AK1015" s="25" t="n">
        <v>-0.448199597888864</v>
      </c>
      <c r="AL1015" s="25" t="n">
        <v>3.371730494020567</v>
      </c>
      <c r="AM1015" s="25" t="n">
        <v>3.377869634006639</v>
      </c>
      <c r="AN1015" s="25" t="n">
        <v>0.6138116875959367</v>
      </c>
      <c r="AO1015" s="25" t="n">
        <v>0.016896958750677</v>
      </c>
      <c r="AP1015" s="25" t="n">
        <v>-1.067871039954906</v>
      </c>
      <c r="AQ1015" s="25" t="n">
        <v>-0.4638538508532253</v>
      </c>
    </row>
    <row r="1016">
      <c r="A1016" s="23">
        <f>Universe!A1016</f>
        <v/>
      </c>
      <c r="B1016" s="24">
        <f>IF(Universe!W1016="","",(Universe!W1016-$B$2550)/$C$2550)</f>
        <v/>
      </c>
      <c r="C1016" s="24">
        <f>IF(Universe!X1016="","",(Universe!X1016-$B$2551)/$C$2551)</f>
        <v/>
      </c>
      <c r="D1016" s="24">
        <f>IF(Universe!Y1016="","",(Universe!Y1016-$B$2552)/$C$2552)</f>
        <v/>
      </c>
      <c r="E1016" s="24">
        <f>IF(Universe!Z1016="","",(Universe!Z1016-$B$2553)/$C$2553)</f>
        <v/>
      </c>
      <c r="F1016" s="24">
        <f>IF(Universe!AA1016="","",(Universe!AA1016-$B$2554)/$C$2554)</f>
        <v/>
      </c>
      <c r="G1016" s="24">
        <f>IF(Universe!AB1016="","",(Universe!AB1016-$B$2555)/$C$2555)</f>
        <v/>
      </c>
      <c r="H1016" s="24">
        <f>IF(Universe!AC1016="","",(Universe!AC1016-$B$2556)/$C$2556)</f>
        <v/>
      </c>
      <c r="I1016" s="24">
        <f>IF(Universe!AD1016="","",(Universe!AD1016-$B$2557)/$C$2557)</f>
        <v/>
      </c>
      <c r="J1016" s="24">
        <f>IF(Universe!AE1016="","",(Universe!AE1016-$B$2558)/$C$2558)</f>
        <v/>
      </c>
      <c r="K1016" s="24">
        <f>IF(Universe!AF1016="","",(Universe!AF1016-$B$2559)/$C$2559)</f>
        <v/>
      </c>
      <c r="L1016" s="24">
        <f>IF(Universe!AG1016="","",(Universe!AG1016-$B$2560)/$C$2560)</f>
        <v/>
      </c>
      <c r="M1016" s="24">
        <f>IF(Universe!AH1016="","",(Universe!AH1016-$B$2561)/$C$2561)</f>
        <v/>
      </c>
      <c r="N1016" s="24">
        <f>IF(Universe!AI1016="","",(Universe!AI1016-$B$2562)/$C$2562)</f>
        <v/>
      </c>
      <c r="O1016" s="24">
        <f>0.74*IF(B1016="",0,B1016)+0.16*IF(C1016="",0,C1016)+0.1*IF(D1016="",0,D1016)</f>
        <v/>
      </c>
      <c r="P1016" s="24">
        <f>0.35*IF(E1016="",0,E1016)+0.35*IF(F1016="",0,F1016)+0.3*IF(G1016="",0,G1016)</f>
        <v/>
      </c>
      <c r="Q1016" s="24">
        <f>0.656*IF(I1016="",0,I1016)+0.344*IF(H1016="",0,H1016)</f>
        <v/>
      </c>
      <c r="R1016" s="24">
        <f>0.338*IF(J1016="",0,J1016)+0.662*IF(K1016="",0,K1016)</f>
        <v/>
      </c>
      <c r="S1016" s="24">
        <f>0.38*IF(L1016="",0,L1016)+0.35*IF(M1016="",0,M1016)+0.27*IF(N1016="",0,N1016)</f>
        <v/>
      </c>
      <c r="T1016" s="24">
        <f>IF(Universe!S1016="","",((Universe!S1016-$B$2565)/$C$2565)^3)</f>
        <v/>
      </c>
      <c r="U1016" s="24">
        <f>IF(Universe!S1016="","",(Universe!S1016-$B$2565)/$C$2565)</f>
        <v/>
      </c>
      <c r="V1016" s="24">
        <f>IF(Universe!T1016="","",(Universe!T1016-$B$2566)/$C$2566)</f>
        <v/>
      </c>
      <c r="W1016" s="24">
        <f>IF(Universe!U1016="","",(Universe!U1016-$B$2567)/$C$2567)</f>
        <v/>
      </c>
      <c r="X1016" s="24">
        <f>IF(O1016="","",(O1016-$B$2571)/$C$2571)</f>
        <v/>
      </c>
      <c r="Y1016" s="24">
        <f>IF(T1016="","",(T1016-$B$2576)/$C$2576)</f>
        <v/>
      </c>
      <c r="Z1016" s="24">
        <f>IF(Universe!V1016="","",(Universe!V1016-$B$2568)/$C$2568)</f>
        <v/>
      </c>
      <c r="AA1016" s="24">
        <f>IF(P1016="","",(P1016-$B$2572)/$C$2572)</f>
        <v/>
      </c>
      <c r="AB1016" s="24">
        <f>IF(Q1016="","",(Q1016-$B$2573)/$C$2573)</f>
        <v/>
      </c>
      <c r="AC1016" s="24">
        <f>IF(R1016="","",(R1016-$B$2574)/$C$2574)</f>
        <v/>
      </c>
      <c r="AD1016" s="24">
        <f>IF(S1016="","",(S1016-$B$2575)/$C$2575)</f>
        <v/>
      </c>
      <c r="AE1016" s="24">
        <f>IF(Y1016="","",Y1016-(19.12044933116382+16.522174187581257*U1016))</f>
        <v/>
      </c>
      <c r="AF1016" s="24">
        <f>IF(X1016="","",(X1016-(-0.27268023098325006+0.47142105304415904*V1016+-0.3189264934812436*U1016)--5.286111042926227e-16)/0.7994208745952703)</f>
        <v/>
      </c>
      <c r="AG1016" s="24">
        <f>IF(AA1016="","",(AA1016-(0.5248806186338691+-0.064206457956449*U1016)-5.43454825424064e-16)/0.9977404048781155)</f>
        <v/>
      </c>
      <c r="AH1016" s="25" t="n">
        <v>-2.819233601364243</v>
      </c>
      <c r="AI1016" s="25" t="n">
        <v>-1.674170064014471</v>
      </c>
      <c r="AJ1016" s="25" t="n">
        <v>-1.444430613973975</v>
      </c>
      <c r="AK1016" s="25" t="n">
        <v>2.685209095915813</v>
      </c>
      <c r="AL1016" s="25" t="n">
        <v>3.166913582584637</v>
      </c>
      <c r="AM1016" s="25" t="n">
        <v>0.6330196471359091</v>
      </c>
      <c r="AN1016" s="25" t="n">
        <v>1.75900869425407</v>
      </c>
      <c r="AO1016" s="25" t="n">
        <v>0.0180325234278794</v>
      </c>
      <c r="AP1016" s="25" t="n">
        <v>-0.2597216921645068</v>
      </c>
      <c r="AQ1016" s="25" t="n">
        <v>0.5006745058429863</v>
      </c>
    </row>
    <row r="1017">
      <c r="A1017" s="23">
        <f>Universe!A1017</f>
        <v/>
      </c>
      <c r="B1017" s="24">
        <f>IF(Universe!W1017="","",(Universe!W1017-$B$2550)/$C$2550)</f>
        <v/>
      </c>
      <c r="C1017" s="24">
        <f>IF(Universe!X1017="","",(Universe!X1017-$B$2551)/$C$2551)</f>
        <v/>
      </c>
      <c r="D1017" s="24">
        <f>IF(Universe!Y1017="","",(Universe!Y1017-$B$2552)/$C$2552)</f>
        <v/>
      </c>
      <c r="E1017" s="24">
        <f>IF(Universe!Z1017="","",(Universe!Z1017-$B$2553)/$C$2553)</f>
        <v/>
      </c>
      <c r="F1017" s="24">
        <f>IF(Universe!AA1017="","",(Universe!AA1017-$B$2554)/$C$2554)</f>
        <v/>
      </c>
      <c r="G1017" s="24">
        <f>IF(Universe!AB1017="","",(Universe!AB1017-$B$2555)/$C$2555)</f>
        <v/>
      </c>
      <c r="H1017" s="24">
        <f>IF(Universe!AC1017="","",(Universe!AC1017-$B$2556)/$C$2556)</f>
        <v/>
      </c>
      <c r="I1017" s="24">
        <f>IF(Universe!AD1017="","",(Universe!AD1017-$B$2557)/$C$2557)</f>
        <v/>
      </c>
      <c r="J1017" s="24">
        <f>IF(Universe!AE1017="","",(Universe!AE1017-$B$2558)/$C$2558)</f>
        <v/>
      </c>
      <c r="K1017" s="24">
        <f>IF(Universe!AF1017="","",(Universe!AF1017-$B$2559)/$C$2559)</f>
        <v/>
      </c>
      <c r="L1017" s="24">
        <f>IF(Universe!AG1017="","",(Universe!AG1017-$B$2560)/$C$2560)</f>
        <v/>
      </c>
      <c r="M1017" s="24">
        <f>IF(Universe!AH1017="","",(Universe!AH1017-$B$2561)/$C$2561)</f>
        <v/>
      </c>
      <c r="N1017" s="24">
        <f>IF(Universe!AI1017="","",(Universe!AI1017-$B$2562)/$C$2562)</f>
        <v/>
      </c>
      <c r="O1017" s="24">
        <f>0.74*IF(B1017="",0,B1017)+0.16*IF(C1017="",0,C1017)+0.1*IF(D1017="",0,D1017)</f>
        <v/>
      </c>
      <c r="P1017" s="24">
        <f>0.35*IF(E1017="",0,E1017)+0.35*IF(F1017="",0,F1017)+0.3*IF(G1017="",0,G1017)</f>
        <v/>
      </c>
      <c r="Q1017" s="24">
        <f>0.656*IF(I1017="",0,I1017)+0.344*IF(H1017="",0,H1017)</f>
        <v/>
      </c>
      <c r="R1017" s="24">
        <f>0.338*IF(J1017="",0,J1017)+0.662*IF(K1017="",0,K1017)</f>
        <v/>
      </c>
      <c r="S1017" s="24">
        <f>0.38*IF(L1017="",0,L1017)+0.35*IF(M1017="",0,M1017)+0.27*IF(N1017="",0,N1017)</f>
        <v/>
      </c>
      <c r="T1017" s="24">
        <f>IF(Universe!S1017="","",((Universe!S1017-$B$2565)/$C$2565)^3)</f>
        <v/>
      </c>
      <c r="U1017" s="24">
        <f>IF(Universe!S1017="","",(Universe!S1017-$B$2565)/$C$2565)</f>
        <v/>
      </c>
      <c r="V1017" s="24">
        <f>IF(Universe!T1017="","",(Universe!T1017-$B$2566)/$C$2566)</f>
        <v/>
      </c>
      <c r="W1017" s="24">
        <f>IF(Universe!U1017="","",(Universe!U1017-$B$2567)/$C$2567)</f>
        <v/>
      </c>
      <c r="X1017" s="24">
        <f>IF(O1017="","",(O1017-$B$2571)/$C$2571)</f>
        <v/>
      </c>
      <c r="Y1017" s="24">
        <f>IF(T1017="","",(T1017-$B$2576)/$C$2576)</f>
        <v/>
      </c>
      <c r="Z1017" s="24">
        <f>IF(Universe!V1017="","",(Universe!V1017-$B$2568)/$C$2568)</f>
        <v/>
      </c>
      <c r="AA1017" s="24">
        <f>IF(P1017="","",(P1017-$B$2572)/$C$2572)</f>
        <v/>
      </c>
      <c r="AB1017" s="24">
        <f>IF(Q1017="","",(Q1017-$B$2573)/$C$2573)</f>
        <v/>
      </c>
      <c r="AC1017" s="24">
        <f>IF(R1017="","",(R1017-$B$2574)/$C$2574)</f>
        <v/>
      </c>
      <c r="AD1017" s="24">
        <f>IF(S1017="","",(S1017-$B$2575)/$C$2575)</f>
        <v/>
      </c>
      <c r="AE1017" s="24">
        <f>IF(Y1017="","",Y1017-(19.12044933116382+16.522174187581257*U1017))</f>
        <v/>
      </c>
      <c r="AF1017" s="24">
        <f>IF(X1017="","",(X1017-(-0.27268023098325006+0.47142105304415904*V1017+-0.3189264934812436*U1017)--5.286111042926227e-16)/0.7994208745952703)</f>
        <v/>
      </c>
      <c r="AG1017" s="24">
        <f>IF(AA1017="","",(AA1017-(0.5248806186338691+-0.064206457956449*U1017)-5.43454825424064e-16)/0.9977404048781155)</f>
        <v/>
      </c>
      <c r="AH1017" s="25" t="n">
        <v>-2.85739655523153</v>
      </c>
      <c r="AI1017" s="25" t="n">
        <v>1.111678274152596</v>
      </c>
      <c r="AJ1017" s="25" t="n">
        <v>1.433681463427576</v>
      </c>
      <c r="AK1017" s="25" t="n">
        <v>1.051743575620311</v>
      </c>
      <c r="AL1017" s="25" t="n">
        <v>3.12960393062627</v>
      </c>
      <c r="AM1017" s="25" t="n">
        <v>-0.2259704906608383</v>
      </c>
      <c r="AN1017" s="25" t="n">
        <v>0.2682110329313352</v>
      </c>
      <c r="AO1017" s="25" t="n">
        <v>0.0112689177579777</v>
      </c>
      <c r="AP1017" s="25" t="n">
        <v>-0.6804331393928648</v>
      </c>
      <c r="AQ1017" s="25" t="n">
        <v>1.644968213555097</v>
      </c>
    </row>
    <row r="1018">
      <c r="A1018" s="23">
        <f>Universe!A1018</f>
        <v/>
      </c>
      <c r="B1018" s="24">
        <f>IF(Universe!W1018="","",(Universe!W1018-$B$2550)/$C$2550)</f>
        <v/>
      </c>
      <c r="C1018" s="24">
        <f>IF(Universe!X1018="","",(Universe!X1018-$B$2551)/$C$2551)</f>
        <v/>
      </c>
      <c r="D1018" s="24">
        <f>IF(Universe!Y1018="","",(Universe!Y1018-$B$2552)/$C$2552)</f>
        <v/>
      </c>
      <c r="E1018" s="24">
        <f>IF(Universe!Z1018="","",(Universe!Z1018-$B$2553)/$C$2553)</f>
        <v/>
      </c>
      <c r="F1018" s="24">
        <f>IF(Universe!AA1018="","",(Universe!AA1018-$B$2554)/$C$2554)</f>
        <v/>
      </c>
      <c r="G1018" s="24">
        <f>IF(Universe!AB1018="","",(Universe!AB1018-$B$2555)/$C$2555)</f>
        <v/>
      </c>
      <c r="H1018" s="24">
        <f>IF(Universe!AC1018="","",(Universe!AC1018-$B$2556)/$C$2556)</f>
        <v/>
      </c>
      <c r="I1018" s="24">
        <f>IF(Universe!AD1018="","",(Universe!AD1018-$B$2557)/$C$2557)</f>
        <v/>
      </c>
      <c r="J1018" s="24">
        <f>IF(Universe!AE1018="","",(Universe!AE1018-$B$2558)/$C$2558)</f>
        <v/>
      </c>
      <c r="K1018" s="24">
        <f>IF(Universe!AF1018="","",(Universe!AF1018-$B$2559)/$C$2559)</f>
        <v/>
      </c>
      <c r="L1018" s="24">
        <f>IF(Universe!AG1018="","",(Universe!AG1018-$B$2560)/$C$2560)</f>
        <v/>
      </c>
      <c r="M1018" s="24">
        <f>IF(Universe!AH1018="","",(Universe!AH1018-$B$2561)/$C$2561)</f>
        <v/>
      </c>
      <c r="N1018" s="24">
        <f>IF(Universe!AI1018="","",(Universe!AI1018-$B$2562)/$C$2562)</f>
        <v/>
      </c>
      <c r="O1018" s="24">
        <f>0.74*IF(B1018="",0,B1018)+0.16*IF(C1018="",0,C1018)+0.1*IF(D1018="",0,D1018)</f>
        <v/>
      </c>
      <c r="P1018" s="24">
        <f>0.35*IF(E1018="",0,E1018)+0.35*IF(F1018="",0,F1018)+0.3*IF(G1018="",0,G1018)</f>
        <v/>
      </c>
      <c r="Q1018" s="24">
        <f>0.656*IF(I1018="",0,I1018)+0.344*IF(H1018="",0,H1018)</f>
        <v/>
      </c>
      <c r="R1018" s="24">
        <f>0.338*IF(J1018="",0,J1018)+0.662*IF(K1018="",0,K1018)</f>
        <v/>
      </c>
      <c r="S1018" s="24">
        <f>0.38*IF(L1018="",0,L1018)+0.35*IF(M1018="",0,M1018)+0.27*IF(N1018="",0,N1018)</f>
        <v/>
      </c>
      <c r="T1018" s="24">
        <f>IF(Universe!S1018="","",((Universe!S1018-$B$2565)/$C$2565)^3)</f>
        <v/>
      </c>
      <c r="U1018" s="24">
        <f>IF(Universe!S1018="","",(Universe!S1018-$B$2565)/$C$2565)</f>
        <v/>
      </c>
      <c r="V1018" s="24">
        <f>IF(Universe!T1018="","",(Universe!T1018-$B$2566)/$C$2566)</f>
        <v/>
      </c>
      <c r="W1018" s="24">
        <f>IF(Universe!U1018="","",(Universe!U1018-$B$2567)/$C$2567)</f>
        <v/>
      </c>
      <c r="X1018" s="24">
        <f>IF(O1018="","",(O1018-$B$2571)/$C$2571)</f>
        <v/>
      </c>
      <c r="Y1018" s="24">
        <f>IF(T1018="","",(T1018-$B$2576)/$C$2576)</f>
        <v/>
      </c>
      <c r="Z1018" s="24">
        <f>IF(Universe!V1018="","",(Universe!V1018-$B$2568)/$C$2568)</f>
        <v/>
      </c>
      <c r="AA1018" s="24">
        <f>IF(P1018="","",(P1018-$B$2572)/$C$2572)</f>
        <v/>
      </c>
      <c r="AB1018" s="24">
        <f>IF(Q1018="","",(Q1018-$B$2573)/$C$2573)</f>
        <v/>
      </c>
      <c r="AC1018" s="24">
        <f>IF(R1018="","",(R1018-$B$2574)/$C$2574)</f>
        <v/>
      </c>
      <c r="AD1018" s="24">
        <f>IF(S1018="","",(S1018-$B$2575)/$C$2575)</f>
        <v/>
      </c>
      <c r="AE1018" s="24">
        <f>IF(Y1018="","",Y1018-(19.12044933116382+16.522174187581257*U1018))</f>
        <v/>
      </c>
      <c r="AF1018" s="24">
        <f>IF(X1018="","",(X1018-(-0.27268023098325006+0.47142105304415904*V1018+-0.3189264934812436*U1018)--5.286111042926227e-16)/0.7994208745952703)</f>
        <v/>
      </c>
      <c r="AG1018" s="24">
        <f>IF(AA1018="","",(AA1018-(0.5248806186338691+-0.064206457956449*U1018)-5.43454825424064e-16)/0.9977404048781155)</f>
        <v/>
      </c>
      <c r="AH1018" s="25" t="n">
        <v>-3.470291604869596</v>
      </c>
      <c r="AI1018" s="25" t="n">
        <v>-0.4497284185900397</v>
      </c>
      <c r="AJ1018" s="25" t="n">
        <v>-1.243020400181266</v>
      </c>
      <c r="AK1018" s="25" t="n">
        <v>-0.2038911684934506</v>
      </c>
      <c r="AL1018" s="25" t="n">
        <v>2.063743427670794</v>
      </c>
      <c r="AM1018" s="25" t="n">
        <v>1.287391996793845</v>
      </c>
      <c r="AN1018" s="25" t="n">
        <v>-0.3341735964850937</v>
      </c>
      <c r="AO1018" s="25" t="n">
        <v>0.1384120531921561</v>
      </c>
      <c r="AP1018" s="25" t="n">
        <v>-0.6777888469638977</v>
      </c>
      <c r="AQ1018" s="25" t="n">
        <v>0.3168904862665311</v>
      </c>
    </row>
    <row r="1019">
      <c r="A1019" s="23">
        <f>Universe!A1019</f>
        <v/>
      </c>
      <c r="B1019" s="24">
        <f>IF(Universe!W1019="","",(Universe!W1019-$B$2550)/$C$2550)</f>
        <v/>
      </c>
      <c r="C1019" s="24">
        <f>IF(Universe!X1019="","",(Universe!X1019-$B$2551)/$C$2551)</f>
        <v/>
      </c>
      <c r="D1019" s="24">
        <f>IF(Universe!Y1019="","",(Universe!Y1019-$B$2552)/$C$2552)</f>
        <v/>
      </c>
      <c r="E1019" s="24">
        <f>IF(Universe!Z1019="","",(Universe!Z1019-$B$2553)/$C$2553)</f>
        <v/>
      </c>
      <c r="F1019" s="24">
        <f>IF(Universe!AA1019="","",(Universe!AA1019-$B$2554)/$C$2554)</f>
        <v/>
      </c>
      <c r="G1019" s="24">
        <f>IF(Universe!AB1019="","",(Universe!AB1019-$B$2555)/$C$2555)</f>
        <v/>
      </c>
      <c r="H1019" s="24">
        <f>IF(Universe!AC1019="","",(Universe!AC1019-$B$2556)/$C$2556)</f>
        <v/>
      </c>
      <c r="I1019" s="24">
        <f>IF(Universe!AD1019="","",(Universe!AD1019-$B$2557)/$C$2557)</f>
        <v/>
      </c>
      <c r="J1019" s="24">
        <f>IF(Universe!AE1019="","",(Universe!AE1019-$B$2558)/$C$2558)</f>
        <v/>
      </c>
      <c r="K1019" s="24">
        <f>IF(Universe!AF1019="","",(Universe!AF1019-$B$2559)/$C$2559)</f>
        <v/>
      </c>
      <c r="L1019" s="24">
        <f>IF(Universe!AG1019="","",(Universe!AG1019-$B$2560)/$C$2560)</f>
        <v/>
      </c>
      <c r="M1019" s="24">
        <f>IF(Universe!AH1019="","",(Universe!AH1019-$B$2561)/$C$2561)</f>
        <v/>
      </c>
      <c r="N1019" s="24">
        <f>IF(Universe!AI1019="","",(Universe!AI1019-$B$2562)/$C$2562)</f>
        <v/>
      </c>
      <c r="O1019" s="24">
        <f>0.74*IF(B1019="",0,B1019)+0.16*IF(C1019="",0,C1019)+0.1*IF(D1019="",0,D1019)</f>
        <v/>
      </c>
      <c r="P1019" s="24">
        <f>0.35*IF(E1019="",0,E1019)+0.35*IF(F1019="",0,F1019)+0.3*IF(G1019="",0,G1019)</f>
        <v/>
      </c>
      <c r="Q1019" s="24">
        <f>0.656*IF(I1019="",0,I1019)+0.344*IF(H1019="",0,H1019)</f>
        <v/>
      </c>
      <c r="R1019" s="24">
        <f>0.338*IF(J1019="",0,J1019)+0.662*IF(K1019="",0,K1019)</f>
        <v/>
      </c>
      <c r="S1019" s="24">
        <f>0.38*IF(L1019="",0,L1019)+0.35*IF(M1019="",0,M1019)+0.27*IF(N1019="",0,N1019)</f>
        <v/>
      </c>
      <c r="T1019" s="24">
        <f>IF(Universe!S1019="","",((Universe!S1019-$B$2565)/$C$2565)^3)</f>
        <v/>
      </c>
      <c r="U1019" s="24">
        <f>IF(Universe!S1019="","",(Universe!S1019-$B$2565)/$C$2565)</f>
        <v/>
      </c>
      <c r="V1019" s="24">
        <f>IF(Universe!T1019="","",(Universe!T1019-$B$2566)/$C$2566)</f>
        <v/>
      </c>
      <c r="W1019" s="24">
        <f>IF(Universe!U1019="","",(Universe!U1019-$B$2567)/$C$2567)</f>
        <v/>
      </c>
      <c r="X1019" s="24">
        <f>IF(O1019="","",(O1019-$B$2571)/$C$2571)</f>
        <v/>
      </c>
      <c r="Y1019" s="24">
        <f>IF(T1019="","",(T1019-$B$2576)/$C$2576)</f>
        <v/>
      </c>
      <c r="Z1019" s="24">
        <f>IF(Universe!V1019="","",(Universe!V1019-$B$2568)/$C$2568)</f>
        <v/>
      </c>
      <c r="AA1019" s="24">
        <f>IF(P1019="","",(P1019-$B$2572)/$C$2572)</f>
        <v/>
      </c>
      <c r="AB1019" s="24">
        <f>IF(Q1019="","",(Q1019-$B$2573)/$C$2573)</f>
        <v/>
      </c>
      <c r="AC1019" s="24">
        <f>IF(R1019="","",(R1019-$B$2574)/$C$2574)</f>
        <v/>
      </c>
      <c r="AD1019" s="24">
        <f>IF(S1019="","",(S1019-$B$2575)/$C$2575)</f>
        <v/>
      </c>
      <c r="AE1019" s="24">
        <f>IF(Y1019="","",Y1019-(19.12044933116382+16.522174187581257*U1019))</f>
        <v/>
      </c>
      <c r="AF1019" s="24">
        <f>IF(X1019="","",(X1019-(-0.27268023098325006+0.47142105304415904*V1019+-0.3189264934812436*U1019)--5.286111042926227e-16)/0.7994208745952703)</f>
        <v/>
      </c>
      <c r="AG1019" s="24">
        <f>IF(AA1019="","",(AA1019-(0.5248806186338691+-0.064206457956449*U1019)-5.43454825424064e-16)/0.9977404048781155)</f>
        <v/>
      </c>
      <c r="AH1019" s="25" t="n">
        <v>-2.27136537233525</v>
      </c>
      <c r="AI1019" s="25" t="n">
        <v>-0.1059333253548177</v>
      </c>
      <c r="AJ1019" s="25" t="n">
        <v>-0.0105304083126742</v>
      </c>
      <c r="AK1019" s="25" t="n">
        <v>-0.5505999791561419</v>
      </c>
      <c r="AL1019" s="25" t="n">
        <v>3.376257348089198</v>
      </c>
      <c r="AM1019" s="25" t="n">
        <v>-0.0640429427312386</v>
      </c>
      <c r="AN1019" s="25" t="n">
        <v>-0.5451570888100353</v>
      </c>
      <c r="AO1019" s="25" t="n">
        <v>0.0404604858587882</v>
      </c>
      <c r="AP1019" s="25" t="n">
        <v>-0.3242223644679323</v>
      </c>
      <c r="AQ1019" s="25" t="n">
        <v>0.2766004661204982</v>
      </c>
    </row>
    <row r="1020">
      <c r="A1020" s="23">
        <f>Universe!A1020</f>
        <v/>
      </c>
      <c r="B1020" s="24">
        <f>IF(Universe!W1020="","",(Universe!W1020-$B$2550)/$C$2550)</f>
        <v/>
      </c>
      <c r="C1020" s="24">
        <f>IF(Universe!X1020="","",(Universe!X1020-$B$2551)/$C$2551)</f>
        <v/>
      </c>
      <c r="D1020" s="24">
        <f>IF(Universe!Y1020="","",(Universe!Y1020-$B$2552)/$C$2552)</f>
        <v/>
      </c>
      <c r="E1020" s="24">
        <f>IF(Universe!Z1020="","",(Universe!Z1020-$B$2553)/$C$2553)</f>
        <v/>
      </c>
      <c r="F1020" s="24">
        <f>IF(Universe!AA1020="","",(Universe!AA1020-$B$2554)/$C$2554)</f>
        <v/>
      </c>
      <c r="G1020" s="24">
        <f>IF(Universe!AB1020="","",(Universe!AB1020-$B$2555)/$C$2555)</f>
        <v/>
      </c>
      <c r="H1020" s="24">
        <f>IF(Universe!AC1020="","",(Universe!AC1020-$B$2556)/$C$2556)</f>
        <v/>
      </c>
      <c r="I1020" s="24">
        <f>IF(Universe!AD1020="","",(Universe!AD1020-$B$2557)/$C$2557)</f>
        <v/>
      </c>
      <c r="J1020" s="24">
        <f>IF(Universe!AE1020="","",(Universe!AE1020-$B$2558)/$C$2558)</f>
        <v/>
      </c>
      <c r="K1020" s="24">
        <f>IF(Universe!AF1020="","",(Universe!AF1020-$B$2559)/$C$2559)</f>
        <v/>
      </c>
      <c r="L1020" s="24">
        <f>IF(Universe!AG1020="","",(Universe!AG1020-$B$2560)/$C$2560)</f>
        <v/>
      </c>
      <c r="M1020" s="24">
        <f>IF(Universe!AH1020="","",(Universe!AH1020-$B$2561)/$C$2561)</f>
        <v/>
      </c>
      <c r="N1020" s="24">
        <f>IF(Universe!AI1020="","",(Universe!AI1020-$B$2562)/$C$2562)</f>
        <v/>
      </c>
      <c r="O1020" s="24">
        <f>0.74*IF(B1020="",0,B1020)+0.16*IF(C1020="",0,C1020)+0.1*IF(D1020="",0,D1020)</f>
        <v/>
      </c>
      <c r="P1020" s="24">
        <f>0.35*IF(E1020="",0,E1020)+0.35*IF(F1020="",0,F1020)+0.3*IF(G1020="",0,G1020)</f>
        <v/>
      </c>
      <c r="Q1020" s="24">
        <f>0.656*IF(I1020="",0,I1020)+0.344*IF(H1020="",0,H1020)</f>
        <v/>
      </c>
      <c r="R1020" s="24">
        <f>0.338*IF(J1020="",0,J1020)+0.662*IF(K1020="",0,K1020)</f>
        <v/>
      </c>
      <c r="S1020" s="24">
        <f>0.38*IF(L1020="",0,L1020)+0.35*IF(M1020="",0,M1020)+0.27*IF(N1020="",0,N1020)</f>
        <v/>
      </c>
      <c r="T1020" s="24">
        <f>IF(Universe!S1020="","",((Universe!S1020-$B$2565)/$C$2565)^3)</f>
        <v/>
      </c>
      <c r="U1020" s="24">
        <f>IF(Universe!S1020="","",(Universe!S1020-$B$2565)/$C$2565)</f>
        <v/>
      </c>
      <c r="V1020" s="24">
        <f>IF(Universe!T1020="","",(Universe!T1020-$B$2566)/$C$2566)</f>
        <v/>
      </c>
      <c r="W1020" s="24">
        <f>IF(Universe!U1020="","",(Universe!U1020-$B$2567)/$C$2567)</f>
        <v/>
      </c>
      <c r="X1020" s="24">
        <f>IF(O1020="","",(O1020-$B$2571)/$C$2571)</f>
        <v/>
      </c>
      <c r="Y1020" s="24">
        <f>IF(T1020="","",(T1020-$B$2576)/$C$2576)</f>
        <v/>
      </c>
      <c r="Z1020" s="24">
        <f>IF(Universe!V1020="","",(Universe!V1020-$B$2568)/$C$2568)</f>
        <v/>
      </c>
      <c r="AA1020" s="24">
        <f>IF(P1020="","",(P1020-$B$2572)/$C$2572)</f>
        <v/>
      </c>
      <c r="AB1020" s="24">
        <f>IF(Q1020="","",(Q1020-$B$2573)/$C$2573)</f>
        <v/>
      </c>
      <c r="AC1020" s="24">
        <f>IF(R1020="","",(R1020-$B$2574)/$C$2574)</f>
        <v/>
      </c>
      <c r="AD1020" s="24">
        <f>IF(S1020="","",(S1020-$B$2575)/$C$2575)</f>
        <v/>
      </c>
      <c r="AE1020" s="24">
        <f>IF(Y1020="","",Y1020-(19.12044933116382+16.522174187581257*U1020))</f>
        <v/>
      </c>
      <c r="AF1020" s="24">
        <f>IF(X1020="","",(X1020-(-0.27268023098325006+0.47142105304415904*V1020+-0.3189264934812436*U1020)--5.286111042926227e-16)/0.7994208745952703)</f>
        <v/>
      </c>
      <c r="AG1020" s="24">
        <f>IF(AA1020="","",(AA1020-(0.5248806186338691+-0.064206457956449*U1020)-5.43454825424064e-16)/0.9977404048781155)</f>
        <v/>
      </c>
      <c r="AH1020" s="25" t="n">
        <v>-3.440128024732198</v>
      </c>
      <c r="AI1020" s="25" t="n">
        <v>-1.003773006551625</v>
      </c>
      <c r="AJ1020" s="25" t="n">
        <v>-0.5723988806389405</v>
      </c>
      <c r="AK1020" s="25" t="n">
        <v>-1.046741498011315</v>
      </c>
      <c r="AL1020" s="25" t="n">
        <v>2.138151834812023</v>
      </c>
      <c r="AM1020" s="25" t="n">
        <v>0.1009447505948363</v>
      </c>
      <c r="AN1020" s="25" t="n">
        <v>-0.5102550895301989</v>
      </c>
      <c r="AO1020" s="25" t="n">
        <v>0.0968878619304802</v>
      </c>
      <c r="AP1020" s="25" t="n">
        <v>0.07104227129840961</v>
      </c>
      <c r="AQ1020" s="25" t="n">
        <v>1.339835196404732</v>
      </c>
    </row>
    <row r="1021">
      <c r="A1021" s="23">
        <f>Universe!A1021</f>
        <v/>
      </c>
      <c r="B1021" s="24">
        <f>IF(Universe!W1021="","",(Universe!W1021-$B$2550)/$C$2550)</f>
        <v/>
      </c>
      <c r="C1021" s="24">
        <f>IF(Universe!X1021="","",(Universe!X1021-$B$2551)/$C$2551)</f>
        <v/>
      </c>
      <c r="D1021" s="24">
        <f>IF(Universe!Y1021="","",(Universe!Y1021-$B$2552)/$C$2552)</f>
        <v/>
      </c>
      <c r="E1021" s="24">
        <f>IF(Universe!Z1021="","",(Universe!Z1021-$B$2553)/$C$2553)</f>
        <v/>
      </c>
      <c r="F1021" s="24">
        <f>IF(Universe!AA1021="","",(Universe!AA1021-$B$2554)/$C$2554)</f>
        <v/>
      </c>
      <c r="G1021" s="24">
        <f>IF(Universe!AB1021="","",(Universe!AB1021-$B$2555)/$C$2555)</f>
        <v/>
      </c>
      <c r="H1021" s="24">
        <f>IF(Universe!AC1021="","",(Universe!AC1021-$B$2556)/$C$2556)</f>
        <v/>
      </c>
      <c r="I1021" s="24">
        <f>IF(Universe!AD1021="","",(Universe!AD1021-$B$2557)/$C$2557)</f>
        <v/>
      </c>
      <c r="J1021" s="24">
        <f>IF(Universe!AE1021="","",(Universe!AE1021-$B$2558)/$C$2558)</f>
        <v/>
      </c>
      <c r="K1021" s="24">
        <f>IF(Universe!AF1021="","",(Universe!AF1021-$B$2559)/$C$2559)</f>
        <v/>
      </c>
      <c r="L1021" s="24">
        <f>IF(Universe!AG1021="","",(Universe!AG1021-$B$2560)/$C$2560)</f>
        <v/>
      </c>
      <c r="M1021" s="24">
        <f>IF(Universe!AH1021="","",(Universe!AH1021-$B$2561)/$C$2561)</f>
        <v/>
      </c>
      <c r="N1021" s="24">
        <f>IF(Universe!AI1021="","",(Universe!AI1021-$B$2562)/$C$2562)</f>
        <v/>
      </c>
      <c r="O1021" s="24">
        <f>0.74*IF(B1021="",0,B1021)+0.16*IF(C1021="",0,C1021)+0.1*IF(D1021="",0,D1021)</f>
        <v/>
      </c>
      <c r="P1021" s="24">
        <f>0.35*IF(E1021="",0,E1021)+0.35*IF(F1021="",0,F1021)+0.3*IF(G1021="",0,G1021)</f>
        <v/>
      </c>
      <c r="Q1021" s="24">
        <f>0.656*IF(I1021="",0,I1021)+0.344*IF(H1021="",0,H1021)</f>
        <v/>
      </c>
      <c r="R1021" s="24">
        <f>0.338*IF(J1021="",0,J1021)+0.662*IF(K1021="",0,K1021)</f>
        <v/>
      </c>
      <c r="S1021" s="24">
        <f>0.38*IF(L1021="",0,L1021)+0.35*IF(M1021="",0,M1021)+0.27*IF(N1021="",0,N1021)</f>
        <v/>
      </c>
      <c r="T1021" s="24">
        <f>IF(Universe!S1021="","",((Universe!S1021-$B$2565)/$C$2565)^3)</f>
        <v/>
      </c>
      <c r="U1021" s="24">
        <f>IF(Universe!S1021="","",(Universe!S1021-$B$2565)/$C$2565)</f>
        <v/>
      </c>
      <c r="V1021" s="24">
        <f>IF(Universe!T1021="","",(Universe!T1021-$B$2566)/$C$2566)</f>
        <v/>
      </c>
      <c r="W1021" s="24">
        <f>IF(Universe!U1021="","",(Universe!U1021-$B$2567)/$C$2567)</f>
        <v/>
      </c>
      <c r="X1021" s="24">
        <f>IF(O1021="","",(O1021-$B$2571)/$C$2571)</f>
        <v/>
      </c>
      <c r="Y1021" s="24">
        <f>IF(T1021="","",(T1021-$B$2576)/$C$2576)</f>
        <v/>
      </c>
      <c r="Z1021" s="24">
        <f>IF(Universe!V1021="","",(Universe!V1021-$B$2568)/$C$2568)</f>
        <v/>
      </c>
      <c r="AA1021" s="24">
        <f>IF(P1021="","",(P1021-$B$2572)/$C$2572)</f>
        <v/>
      </c>
      <c r="AB1021" s="24">
        <f>IF(Q1021="","",(Q1021-$B$2573)/$C$2573)</f>
        <v/>
      </c>
      <c r="AC1021" s="24">
        <f>IF(R1021="","",(R1021-$B$2574)/$C$2574)</f>
        <v/>
      </c>
      <c r="AD1021" s="24">
        <f>IF(S1021="","",(S1021-$B$2575)/$C$2575)</f>
        <v/>
      </c>
      <c r="AE1021" s="24">
        <f>IF(Y1021="","",Y1021-(19.12044933116382+16.522174187581257*U1021))</f>
        <v/>
      </c>
      <c r="AF1021" s="24">
        <f>IF(X1021="","",(X1021-(-0.27268023098325006+0.47142105304415904*V1021+-0.3189264934812436*U1021)--5.286111042926227e-16)/0.7994208745952703)</f>
        <v/>
      </c>
      <c r="AG1021" s="24">
        <f>IF(AA1021="","",(AA1021-(0.5248806186338691+-0.064206457956449*U1021)-5.43454825424064e-16)/0.9977404048781155)</f>
        <v/>
      </c>
      <c r="AH1021" s="25" t="n">
        <v>0.8821931295353846</v>
      </c>
      <c r="AI1021" s="25" t="n">
        <v>-0.2200518558722058</v>
      </c>
      <c r="AJ1021" s="25" t="n">
        <v>-0.2053767620304525</v>
      </c>
      <c r="AK1021" s="25" t="n">
        <v>0.5559279365037511</v>
      </c>
      <c r="AL1021" s="25" t="n">
        <v>-1.699567656470313</v>
      </c>
      <c r="AM1021" s="25" t="n">
        <v>0.1603098502172163</v>
      </c>
      <c r="AN1021" s="25" t="n">
        <v>-1.003649139574687</v>
      </c>
      <c r="AO1021" s="25" t="n">
        <v>0.1491630978164778</v>
      </c>
      <c r="AP1021" s="25" t="n">
        <v>0.0663055237058045</v>
      </c>
      <c r="AQ1021" s="25" t="n">
        <v>-0.4919228076157697</v>
      </c>
    </row>
    <row r="1022">
      <c r="A1022" s="23">
        <f>Universe!A1022</f>
        <v/>
      </c>
      <c r="B1022" s="24">
        <f>IF(Universe!W1022="","",(Universe!W1022-$B$2550)/$C$2550)</f>
        <v/>
      </c>
      <c r="C1022" s="24">
        <f>IF(Universe!X1022="","",(Universe!X1022-$B$2551)/$C$2551)</f>
        <v/>
      </c>
      <c r="D1022" s="24">
        <f>IF(Universe!Y1022="","",(Universe!Y1022-$B$2552)/$C$2552)</f>
        <v/>
      </c>
      <c r="E1022" s="24">
        <f>IF(Universe!Z1022="","",(Universe!Z1022-$B$2553)/$C$2553)</f>
        <v/>
      </c>
      <c r="F1022" s="24">
        <f>IF(Universe!AA1022="","",(Universe!AA1022-$B$2554)/$C$2554)</f>
        <v/>
      </c>
      <c r="G1022" s="24">
        <f>IF(Universe!AB1022="","",(Universe!AB1022-$B$2555)/$C$2555)</f>
        <v/>
      </c>
      <c r="H1022" s="24">
        <f>IF(Universe!AC1022="","",(Universe!AC1022-$B$2556)/$C$2556)</f>
        <v/>
      </c>
      <c r="I1022" s="24">
        <f>IF(Universe!AD1022="","",(Universe!AD1022-$B$2557)/$C$2557)</f>
        <v/>
      </c>
      <c r="J1022" s="24">
        <f>IF(Universe!AE1022="","",(Universe!AE1022-$B$2558)/$C$2558)</f>
        <v/>
      </c>
      <c r="K1022" s="24">
        <f>IF(Universe!AF1022="","",(Universe!AF1022-$B$2559)/$C$2559)</f>
        <v/>
      </c>
      <c r="L1022" s="24">
        <f>IF(Universe!AG1022="","",(Universe!AG1022-$B$2560)/$C$2560)</f>
        <v/>
      </c>
      <c r="M1022" s="24">
        <f>IF(Universe!AH1022="","",(Universe!AH1022-$B$2561)/$C$2561)</f>
        <v/>
      </c>
      <c r="N1022" s="24">
        <f>IF(Universe!AI1022="","",(Universe!AI1022-$B$2562)/$C$2562)</f>
        <v/>
      </c>
      <c r="O1022" s="24">
        <f>0.74*IF(B1022="",0,B1022)+0.16*IF(C1022="",0,C1022)+0.1*IF(D1022="",0,D1022)</f>
        <v/>
      </c>
      <c r="P1022" s="24">
        <f>0.35*IF(E1022="",0,E1022)+0.35*IF(F1022="",0,F1022)+0.3*IF(G1022="",0,G1022)</f>
        <v/>
      </c>
      <c r="Q1022" s="24">
        <f>0.656*IF(I1022="",0,I1022)+0.344*IF(H1022="",0,H1022)</f>
        <v/>
      </c>
      <c r="R1022" s="24">
        <f>0.338*IF(J1022="",0,J1022)+0.662*IF(K1022="",0,K1022)</f>
        <v/>
      </c>
      <c r="S1022" s="24">
        <f>0.38*IF(L1022="",0,L1022)+0.35*IF(M1022="",0,M1022)+0.27*IF(N1022="",0,N1022)</f>
        <v/>
      </c>
      <c r="T1022" s="24">
        <f>IF(Universe!S1022="","",((Universe!S1022-$B$2565)/$C$2565)^3)</f>
        <v/>
      </c>
      <c r="U1022" s="24">
        <f>IF(Universe!S1022="","",(Universe!S1022-$B$2565)/$C$2565)</f>
        <v/>
      </c>
      <c r="V1022" s="24">
        <f>IF(Universe!T1022="","",(Universe!T1022-$B$2566)/$C$2566)</f>
        <v/>
      </c>
      <c r="W1022" s="24">
        <f>IF(Universe!U1022="","",(Universe!U1022-$B$2567)/$C$2567)</f>
        <v/>
      </c>
      <c r="X1022" s="24">
        <f>IF(O1022="","",(O1022-$B$2571)/$C$2571)</f>
        <v/>
      </c>
      <c r="Y1022" s="24">
        <f>IF(T1022="","",(T1022-$B$2576)/$C$2576)</f>
        <v/>
      </c>
      <c r="Z1022" s="24">
        <f>IF(Universe!V1022="","",(Universe!V1022-$B$2568)/$C$2568)</f>
        <v/>
      </c>
      <c r="AA1022" s="24">
        <f>IF(P1022="","",(P1022-$B$2572)/$C$2572)</f>
        <v/>
      </c>
      <c r="AB1022" s="24">
        <f>IF(Q1022="","",(Q1022-$B$2573)/$C$2573)</f>
        <v/>
      </c>
      <c r="AC1022" s="24">
        <f>IF(R1022="","",(R1022-$B$2574)/$C$2574)</f>
        <v/>
      </c>
      <c r="AD1022" s="24">
        <f>IF(S1022="","",(S1022-$B$2575)/$C$2575)</f>
        <v/>
      </c>
      <c r="AE1022" s="24">
        <f>IF(Y1022="","",Y1022-(19.12044933116382+16.522174187581257*U1022))</f>
        <v/>
      </c>
      <c r="AF1022" s="24">
        <f>IF(X1022="","",(X1022-(-0.27268023098325006+0.47142105304415904*V1022+-0.3189264934812436*U1022)--5.286111042926227e-16)/0.7994208745952703)</f>
        <v/>
      </c>
      <c r="AG1022" s="24">
        <f>IF(AA1022="","",(AA1022-(0.5248806186338691+-0.064206457956449*U1022)-5.43454825424064e-16)/0.9977404048781155)</f>
        <v/>
      </c>
      <c r="AH1022" s="25" t="n">
        <v>0.9185139090518514</v>
      </c>
      <c r="AI1022" s="25" t="n">
        <v>-0.2174891512236534</v>
      </c>
      <c r="AJ1022" s="25" t="n">
        <v>-0.1947395835428561</v>
      </c>
      <c r="AK1022" s="25" t="n">
        <v>0.5863331985831768</v>
      </c>
      <c r="AL1022" s="25" t="n">
        <v>-1.765000041422052</v>
      </c>
      <c r="AM1022" s="25" t="n">
        <v>0.1314011428068865</v>
      </c>
      <c r="AN1022" s="25" t="n">
        <v>-0.4910519909466022</v>
      </c>
      <c r="AO1022" s="25" t="n">
        <v>0.1332110707327383</v>
      </c>
      <c r="AP1022" s="25" t="n">
        <v>0.0663055237058045</v>
      </c>
      <c r="AQ1022" s="25" t="n">
        <v>-0.4923018176496881</v>
      </c>
    </row>
    <row r="1023">
      <c r="A1023" s="23">
        <f>Universe!A1023</f>
        <v/>
      </c>
      <c r="B1023" s="24">
        <f>IF(Universe!W1023="","",(Universe!W1023-$B$2550)/$C$2550)</f>
        <v/>
      </c>
      <c r="C1023" s="24">
        <f>IF(Universe!X1023="","",(Universe!X1023-$B$2551)/$C$2551)</f>
        <v/>
      </c>
      <c r="D1023" s="24">
        <f>IF(Universe!Y1023="","",(Universe!Y1023-$B$2552)/$C$2552)</f>
        <v/>
      </c>
      <c r="E1023" s="24">
        <f>IF(Universe!Z1023="","",(Universe!Z1023-$B$2553)/$C$2553)</f>
        <v/>
      </c>
      <c r="F1023" s="24">
        <f>IF(Universe!AA1023="","",(Universe!AA1023-$B$2554)/$C$2554)</f>
        <v/>
      </c>
      <c r="G1023" s="24">
        <f>IF(Universe!AB1023="","",(Universe!AB1023-$B$2555)/$C$2555)</f>
        <v/>
      </c>
      <c r="H1023" s="24">
        <f>IF(Universe!AC1023="","",(Universe!AC1023-$B$2556)/$C$2556)</f>
        <v/>
      </c>
      <c r="I1023" s="24">
        <f>IF(Universe!AD1023="","",(Universe!AD1023-$B$2557)/$C$2557)</f>
        <v/>
      </c>
      <c r="J1023" s="24">
        <f>IF(Universe!AE1023="","",(Universe!AE1023-$B$2558)/$C$2558)</f>
        <v/>
      </c>
      <c r="K1023" s="24">
        <f>IF(Universe!AF1023="","",(Universe!AF1023-$B$2559)/$C$2559)</f>
        <v/>
      </c>
      <c r="L1023" s="24">
        <f>IF(Universe!AG1023="","",(Universe!AG1023-$B$2560)/$C$2560)</f>
        <v/>
      </c>
      <c r="M1023" s="24">
        <f>IF(Universe!AH1023="","",(Universe!AH1023-$B$2561)/$C$2561)</f>
        <v/>
      </c>
      <c r="N1023" s="24">
        <f>IF(Universe!AI1023="","",(Universe!AI1023-$B$2562)/$C$2562)</f>
        <v/>
      </c>
      <c r="O1023" s="24">
        <f>0.74*IF(B1023="",0,B1023)+0.16*IF(C1023="",0,C1023)+0.1*IF(D1023="",0,D1023)</f>
        <v/>
      </c>
      <c r="P1023" s="24">
        <f>0.35*IF(E1023="",0,E1023)+0.35*IF(F1023="",0,F1023)+0.3*IF(G1023="",0,G1023)</f>
        <v/>
      </c>
      <c r="Q1023" s="24">
        <f>0.656*IF(I1023="",0,I1023)+0.344*IF(H1023="",0,H1023)</f>
        <v/>
      </c>
      <c r="R1023" s="24">
        <f>0.338*IF(J1023="",0,J1023)+0.662*IF(K1023="",0,K1023)</f>
        <v/>
      </c>
      <c r="S1023" s="24">
        <f>0.38*IF(L1023="",0,L1023)+0.35*IF(M1023="",0,M1023)+0.27*IF(N1023="",0,N1023)</f>
        <v/>
      </c>
      <c r="T1023" s="24">
        <f>IF(Universe!S1023="","",((Universe!S1023-$B$2565)/$C$2565)^3)</f>
        <v/>
      </c>
      <c r="U1023" s="24">
        <f>IF(Universe!S1023="","",(Universe!S1023-$B$2565)/$C$2565)</f>
        <v/>
      </c>
      <c r="V1023" s="24">
        <f>IF(Universe!T1023="","",(Universe!T1023-$B$2566)/$C$2566)</f>
        <v/>
      </c>
      <c r="W1023" s="24">
        <f>IF(Universe!U1023="","",(Universe!U1023-$B$2567)/$C$2567)</f>
        <v/>
      </c>
      <c r="X1023" s="24">
        <f>IF(O1023="","",(O1023-$B$2571)/$C$2571)</f>
        <v/>
      </c>
      <c r="Y1023" s="24">
        <f>IF(T1023="","",(T1023-$B$2576)/$C$2576)</f>
        <v/>
      </c>
      <c r="Z1023" s="24">
        <f>IF(Universe!V1023="","",(Universe!V1023-$B$2568)/$C$2568)</f>
        <v/>
      </c>
      <c r="AA1023" s="24">
        <f>IF(P1023="","",(P1023-$B$2572)/$C$2572)</f>
        <v/>
      </c>
      <c r="AB1023" s="24">
        <f>IF(Q1023="","",(Q1023-$B$2573)/$C$2573)</f>
        <v/>
      </c>
      <c r="AC1023" s="24">
        <f>IF(R1023="","",(R1023-$B$2574)/$C$2574)</f>
        <v/>
      </c>
      <c r="AD1023" s="24">
        <f>IF(S1023="","",(S1023-$B$2575)/$C$2575)</f>
        <v/>
      </c>
      <c r="AE1023" s="24">
        <f>IF(Y1023="","",Y1023-(19.12044933116382+16.522174187581257*U1023))</f>
        <v/>
      </c>
      <c r="AF1023" s="24">
        <f>IF(X1023="","",(X1023-(-0.27268023098325006+0.47142105304415904*V1023+-0.3189264934812436*U1023)--5.286111042926227e-16)/0.7994208745952703)</f>
        <v/>
      </c>
      <c r="AG1023" s="24">
        <f>IF(AA1023="","",(AA1023-(0.5248806186338691+-0.064206457956449*U1023)-5.43454825424064e-16)/0.9977404048781155)</f>
        <v/>
      </c>
      <c r="AH1023" s="25" t="n">
        <v>-3.613059574844701</v>
      </c>
      <c r="AI1023" s="25" t="n">
        <v>1.066124507830079</v>
      </c>
      <c r="AJ1023" s="25" t="n">
        <v>0.8320340301804238</v>
      </c>
      <c r="AK1023" s="25" t="n">
        <v>0.5404163701171254</v>
      </c>
      <c r="AL1023" s="25" t="n">
        <v>1.678339707574768</v>
      </c>
      <c r="AM1023" s="25" t="n">
        <v>-0.4591063551854316</v>
      </c>
      <c r="AN1023" s="25" t="n">
        <v>-0.0198669774283301</v>
      </c>
      <c r="AO1023" s="25" t="n">
        <v>-0.8774409071832323</v>
      </c>
      <c r="AP1023" s="25" t="n">
        <v>4.33300230247689</v>
      </c>
      <c r="AQ1023" s="25" t="n">
        <v>1.206524213331215</v>
      </c>
    </row>
    <row r="1024">
      <c r="A1024" s="23">
        <f>Universe!A1024</f>
        <v/>
      </c>
      <c r="B1024" s="24">
        <f>IF(Universe!W1024="","",(Universe!W1024-$B$2550)/$C$2550)</f>
        <v/>
      </c>
      <c r="C1024" s="24">
        <f>IF(Universe!X1024="","",(Universe!X1024-$B$2551)/$C$2551)</f>
        <v/>
      </c>
      <c r="D1024" s="24">
        <f>IF(Universe!Y1024="","",(Universe!Y1024-$B$2552)/$C$2552)</f>
        <v/>
      </c>
      <c r="E1024" s="24">
        <f>IF(Universe!Z1024="","",(Universe!Z1024-$B$2553)/$C$2553)</f>
        <v/>
      </c>
      <c r="F1024" s="24">
        <f>IF(Universe!AA1024="","",(Universe!AA1024-$B$2554)/$C$2554)</f>
        <v/>
      </c>
      <c r="G1024" s="24">
        <f>IF(Universe!AB1024="","",(Universe!AB1024-$B$2555)/$C$2555)</f>
        <v/>
      </c>
      <c r="H1024" s="24">
        <f>IF(Universe!AC1024="","",(Universe!AC1024-$B$2556)/$C$2556)</f>
        <v/>
      </c>
      <c r="I1024" s="24">
        <f>IF(Universe!AD1024="","",(Universe!AD1024-$B$2557)/$C$2557)</f>
        <v/>
      </c>
      <c r="J1024" s="24">
        <f>IF(Universe!AE1024="","",(Universe!AE1024-$B$2558)/$C$2558)</f>
        <v/>
      </c>
      <c r="K1024" s="24">
        <f>IF(Universe!AF1024="","",(Universe!AF1024-$B$2559)/$C$2559)</f>
        <v/>
      </c>
      <c r="L1024" s="24">
        <f>IF(Universe!AG1024="","",(Universe!AG1024-$B$2560)/$C$2560)</f>
        <v/>
      </c>
      <c r="M1024" s="24">
        <f>IF(Universe!AH1024="","",(Universe!AH1024-$B$2561)/$C$2561)</f>
        <v/>
      </c>
      <c r="N1024" s="24">
        <f>IF(Universe!AI1024="","",(Universe!AI1024-$B$2562)/$C$2562)</f>
        <v/>
      </c>
      <c r="O1024" s="24">
        <f>0.74*IF(B1024="",0,B1024)+0.16*IF(C1024="",0,C1024)+0.1*IF(D1024="",0,D1024)</f>
        <v/>
      </c>
      <c r="P1024" s="24">
        <f>0.35*IF(E1024="",0,E1024)+0.35*IF(F1024="",0,F1024)+0.3*IF(G1024="",0,G1024)</f>
        <v/>
      </c>
      <c r="Q1024" s="24">
        <f>0.656*IF(I1024="",0,I1024)+0.344*IF(H1024="",0,H1024)</f>
        <v/>
      </c>
      <c r="R1024" s="24">
        <f>0.338*IF(J1024="",0,J1024)+0.662*IF(K1024="",0,K1024)</f>
        <v/>
      </c>
      <c r="S1024" s="24">
        <f>0.38*IF(L1024="",0,L1024)+0.35*IF(M1024="",0,M1024)+0.27*IF(N1024="",0,N1024)</f>
        <v/>
      </c>
      <c r="T1024" s="24">
        <f>IF(Universe!S1024="","",((Universe!S1024-$B$2565)/$C$2565)^3)</f>
        <v/>
      </c>
      <c r="U1024" s="24">
        <f>IF(Universe!S1024="","",(Universe!S1024-$B$2565)/$C$2565)</f>
        <v/>
      </c>
      <c r="V1024" s="24">
        <f>IF(Universe!T1024="","",(Universe!T1024-$B$2566)/$C$2566)</f>
        <v/>
      </c>
      <c r="W1024" s="24">
        <f>IF(Universe!U1024="","",(Universe!U1024-$B$2567)/$C$2567)</f>
        <v/>
      </c>
      <c r="X1024" s="24">
        <f>IF(O1024="","",(O1024-$B$2571)/$C$2571)</f>
        <v/>
      </c>
      <c r="Y1024" s="24">
        <f>IF(T1024="","",(T1024-$B$2576)/$C$2576)</f>
        <v/>
      </c>
      <c r="Z1024" s="24">
        <f>IF(Universe!V1024="","",(Universe!V1024-$B$2568)/$C$2568)</f>
        <v/>
      </c>
      <c r="AA1024" s="24">
        <f>IF(P1024="","",(P1024-$B$2572)/$C$2572)</f>
        <v/>
      </c>
      <c r="AB1024" s="24">
        <f>IF(Q1024="","",(Q1024-$B$2573)/$C$2573)</f>
        <v/>
      </c>
      <c r="AC1024" s="24">
        <f>IF(R1024="","",(R1024-$B$2574)/$C$2574)</f>
        <v/>
      </c>
      <c r="AD1024" s="24">
        <f>IF(S1024="","",(S1024-$B$2575)/$C$2575)</f>
        <v/>
      </c>
      <c r="AE1024" s="24">
        <f>IF(Y1024="","",Y1024-(19.12044933116382+16.522174187581257*U1024))</f>
        <v/>
      </c>
      <c r="AF1024" s="24">
        <f>IF(X1024="","",(X1024-(-0.27268023098325006+0.47142105304415904*V1024+-0.3189264934812436*U1024)--5.286111042926227e-16)/0.7994208745952703)</f>
        <v/>
      </c>
      <c r="AG1024" s="24">
        <f>IF(AA1024="","",(AA1024-(0.5248806186338691+-0.064206457956449*U1024)-5.43454825424064e-16)/0.9977404048781155)</f>
        <v/>
      </c>
      <c r="AH1024" s="25" t="n">
        <v>-1.463564869379152</v>
      </c>
      <c r="AI1024" s="25" t="n">
        <v>-0.7791855479168963</v>
      </c>
      <c r="AJ1024" s="25" t="n">
        <v>-0.6343821682547637</v>
      </c>
      <c r="AK1024" s="25" t="n">
        <v>-0.106826415834774</v>
      </c>
      <c r="AL1024" s="25" t="n">
        <v>2.76721676439962</v>
      </c>
      <c r="AM1024" s="25" t="n">
        <v>0.0443525861390216</v>
      </c>
      <c r="AN1024" s="25" t="n">
        <v>-0.1018115877365306</v>
      </c>
      <c r="AO1024" s="25" t="n">
        <v>0.0503851558910951</v>
      </c>
      <c r="AP1024" s="25" t="n">
        <v>-0.3190076620883976</v>
      </c>
      <c r="AQ1024" s="25" t="n">
        <v>0.1009858740567436</v>
      </c>
    </row>
    <row r="1025">
      <c r="A1025" s="23">
        <f>Universe!A1025</f>
        <v/>
      </c>
      <c r="B1025" s="24">
        <f>IF(Universe!W1025="","",(Universe!W1025-$B$2550)/$C$2550)</f>
        <v/>
      </c>
      <c r="C1025" s="24">
        <f>IF(Universe!X1025="","",(Universe!X1025-$B$2551)/$C$2551)</f>
        <v/>
      </c>
      <c r="D1025" s="24">
        <f>IF(Universe!Y1025="","",(Universe!Y1025-$B$2552)/$C$2552)</f>
        <v/>
      </c>
      <c r="E1025" s="24">
        <f>IF(Universe!Z1025="","",(Universe!Z1025-$B$2553)/$C$2553)</f>
        <v/>
      </c>
      <c r="F1025" s="24">
        <f>IF(Universe!AA1025="","",(Universe!AA1025-$B$2554)/$C$2554)</f>
        <v/>
      </c>
      <c r="G1025" s="24">
        <f>IF(Universe!AB1025="","",(Universe!AB1025-$B$2555)/$C$2555)</f>
        <v/>
      </c>
      <c r="H1025" s="24">
        <f>IF(Universe!AC1025="","",(Universe!AC1025-$B$2556)/$C$2556)</f>
        <v/>
      </c>
      <c r="I1025" s="24">
        <f>IF(Universe!AD1025="","",(Universe!AD1025-$B$2557)/$C$2557)</f>
        <v/>
      </c>
      <c r="J1025" s="24">
        <f>IF(Universe!AE1025="","",(Universe!AE1025-$B$2558)/$C$2558)</f>
        <v/>
      </c>
      <c r="K1025" s="24">
        <f>IF(Universe!AF1025="","",(Universe!AF1025-$B$2559)/$C$2559)</f>
        <v/>
      </c>
      <c r="L1025" s="24">
        <f>IF(Universe!AG1025="","",(Universe!AG1025-$B$2560)/$C$2560)</f>
        <v/>
      </c>
      <c r="M1025" s="24">
        <f>IF(Universe!AH1025="","",(Universe!AH1025-$B$2561)/$C$2561)</f>
        <v/>
      </c>
      <c r="N1025" s="24">
        <f>IF(Universe!AI1025="","",(Universe!AI1025-$B$2562)/$C$2562)</f>
        <v/>
      </c>
      <c r="O1025" s="24">
        <f>0.74*IF(B1025="",0,B1025)+0.16*IF(C1025="",0,C1025)+0.1*IF(D1025="",0,D1025)</f>
        <v/>
      </c>
      <c r="P1025" s="24">
        <f>0.35*IF(E1025="",0,E1025)+0.35*IF(F1025="",0,F1025)+0.3*IF(G1025="",0,G1025)</f>
        <v/>
      </c>
      <c r="Q1025" s="24">
        <f>0.656*IF(I1025="",0,I1025)+0.344*IF(H1025="",0,H1025)</f>
        <v/>
      </c>
      <c r="R1025" s="24">
        <f>0.338*IF(J1025="",0,J1025)+0.662*IF(K1025="",0,K1025)</f>
        <v/>
      </c>
      <c r="S1025" s="24">
        <f>0.38*IF(L1025="",0,L1025)+0.35*IF(M1025="",0,M1025)+0.27*IF(N1025="",0,N1025)</f>
        <v/>
      </c>
      <c r="T1025" s="24">
        <f>IF(Universe!S1025="","",((Universe!S1025-$B$2565)/$C$2565)^3)</f>
        <v/>
      </c>
      <c r="U1025" s="24">
        <f>IF(Universe!S1025="","",(Universe!S1025-$B$2565)/$C$2565)</f>
        <v/>
      </c>
      <c r="V1025" s="24">
        <f>IF(Universe!T1025="","",(Universe!T1025-$B$2566)/$C$2566)</f>
        <v/>
      </c>
      <c r="W1025" s="24">
        <f>IF(Universe!U1025="","",(Universe!U1025-$B$2567)/$C$2567)</f>
        <v/>
      </c>
      <c r="X1025" s="24">
        <f>IF(O1025="","",(O1025-$B$2571)/$C$2571)</f>
        <v/>
      </c>
      <c r="Y1025" s="24">
        <f>IF(T1025="","",(T1025-$B$2576)/$C$2576)</f>
        <v/>
      </c>
      <c r="Z1025" s="24">
        <f>IF(Universe!V1025="","",(Universe!V1025-$B$2568)/$C$2568)</f>
        <v/>
      </c>
      <c r="AA1025" s="24">
        <f>IF(P1025="","",(P1025-$B$2572)/$C$2572)</f>
        <v/>
      </c>
      <c r="AB1025" s="24">
        <f>IF(Q1025="","",(Q1025-$B$2573)/$C$2573)</f>
        <v/>
      </c>
      <c r="AC1025" s="24">
        <f>IF(R1025="","",(R1025-$B$2574)/$C$2574)</f>
        <v/>
      </c>
      <c r="AD1025" s="24">
        <f>IF(S1025="","",(S1025-$B$2575)/$C$2575)</f>
        <v/>
      </c>
      <c r="AE1025" s="24">
        <f>IF(Y1025="","",Y1025-(19.12044933116382+16.522174187581257*U1025))</f>
        <v/>
      </c>
      <c r="AF1025" s="24">
        <f>IF(X1025="","",(X1025-(-0.27268023098325006+0.47142105304415904*V1025+-0.3189264934812436*U1025)--5.286111042926227e-16)/0.7994208745952703)</f>
        <v/>
      </c>
      <c r="AG1025" s="24">
        <f>IF(AA1025="","",(AA1025-(0.5248806186338691+-0.064206457956449*U1025)-5.43454825424064e-16)/0.9977404048781155)</f>
        <v/>
      </c>
      <c r="AH1025" s="25" t="n">
        <v>-2.168224610048122</v>
      </c>
      <c r="AI1025" s="25" t="n">
        <v>0.1301875379370807</v>
      </c>
      <c r="AJ1025" s="25" t="n">
        <v>1.009030206247642</v>
      </c>
      <c r="AK1025" s="25" t="n">
        <v>0.2659924123124126</v>
      </c>
      <c r="AL1025" s="25" t="n">
        <v>3.353350250051377</v>
      </c>
      <c r="AM1025" s="25" t="n">
        <v>-0.341011875309759</v>
      </c>
      <c r="AN1025" s="25" t="n">
        <v>-1.618666513710064</v>
      </c>
      <c r="AO1025" s="25" t="n">
        <v>-0.1551777219943873</v>
      </c>
      <c r="AP1025" s="25" t="n">
        <v>-0.9441800775188872</v>
      </c>
      <c r="AQ1025" s="25" t="n">
        <v>-0.5525426692021648</v>
      </c>
    </row>
    <row r="1026">
      <c r="A1026" s="23">
        <f>Universe!A1026</f>
        <v/>
      </c>
      <c r="B1026" s="24">
        <f>IF(Universe!W1026="","",(Universe!W1026-$B$2550)/$C$2550)</f>
        <v/>
      </c>
      <c r="C1026" s="24">
        <f>IF(Universe!X1026="","",(Universe!X1026-$B$2551)/$C$2551)</f>
        <v/>
      </c>
      <c r="D1026" s="24">
        <f>IF(Universe!Y1026="","",(Universe!Y1026-$B$2552)/$C$2552)</f>
        <v/>
      </c>
      <c r="E1026" s="24">
        <f>IF(Universe!Z1026="","",(Universe!Z1026-$B$2553)/$C$2553)</f>
        <v/>
      </c>
      <c r="F1026" s="24">
        <f>IF(Universe!AA1026="","",(Universe!AA1026-$B$2554)/$C$2554)</f>
        <v/>
      </c>
      <c r="G1026" s="24">
        <f>IF(Universe!AB1026="","",(Universe!AB1026-$B$2555)/$C$2555)</f>
        <v/>
      </c>
      <c r="H1026" s="24">
        <f>IF(Universe!AC1026="","",(Universe!AC1026-$B$2556)/$C$2556)</f>
        <v/>
      </c>
      <c r="I1026" s="24">
        <f>IF(Universe!AD1026="","",(Universe!AD1026-$B$2557)/$C$2557)</f>
        <v/>
      </c>
      <c r="J1026" s="24">
        <f>IF(Universe!AE1026="","",(Universe!AE1026-$B$2558)/$C$2558)</f>
        <v/>
      </c>
      <c r="K1026" s="24">
        <f>IF(Universe!AF1026="","",(Universe!AF1026-$B$2559)/$C$2559)</f>
        <v/>
      </c>
      <c r="L1026" s="24">
        <f>IF(Universe!AG1026="","",(Universe!AG1026-$B$2560)/$C$2560)</f>
        <v/>
      </c>
      <c r="M1026" s="24">
        <f>IF(Universe!AH1026="","",(Universe!AH1026-$B$2561)/$C$2561)</f>
        <v/>
      </c>
      <c r="N1026" s="24">
        <f>IF(Universe!AI1026="","",(Universe!AI1026-$B$2562)/$C$2562)</f>
        <v/>
      </c>
      <c r="O1026" s="24">
        <f>0.74*IF(B1026="",0,B1026)+0.16*IF(C1026="",0,C1026)+0.1*IF(D1026="",0,D1026)</f>
        <v/>
      </c>
      <c r="P1026" s="24">
        <f>0.35*IF(E1026="",0,E1026)+0.35*IF(F1026="",0,F1026)+0.3*IF(G1026="",0,G1026)</f>
        <v/>
      </c>
      <c r="Q1026" s="24">
        <f>0.656*IF(I1026="",0,I1026)+0.344*IF(H1026="",0,H1026)</f>
        <v/>
      </c>
      <c r="R1026" s="24">
        <f>0.338*IF(J1026="",0,J1026)+0.662*IF(K1026="",0,K1026)</f>
        <v/>
      </c>
      <c r="S1026" s="24">
        <f>0.38*IF(L1026="",0,L1026)+0.35*IF(M1026="",0,M1026)+0.27*IF(N1026="",0,N1026)</f>
        <v/>
      </c>
      <c r="T1026" s="24">
        <f>IF(Universe!S1026="","",((Universe!S1026-$B$2565)/$C$2565)^3)</f>
        <v/>
      </c>
      <c r="U1026" s="24">
        <f>IF(Universe!S1026="","",(Universe!S1026-$B$2565)/$C$2565)</f>
        <v/>
      </c>
      <c r="V1026" s="24">
        <f>IF(Universe!T1026="","",(Universe!T1026-$B$2566)/$C$2566)</f>
        <v/>
      </c>
      <c r="W1026" s="24">
        <f>IF(Universe!U1026="","",(Universe!U1026-$B$2567)/$C$2567)</f>
        <v/>
      </c>
      <c r="X1026" s="24">
        <f>IF(O1026="","",(O1026-$B$2571)/$C$2571)</f>
        <v/>
      </c>
      <c r="Y1026" s="24">
        <f>IF(T1026="","",(T1026-$B$2576)/$C$2576)</f>
        <v/>
      </c>
      <c r="Z1026" s="24">
        <f>IF(Universe!V1026="","",(Universe!V1026-$B$2568)/$C$2568)</f>
        <v/>
      </c>
      <c r="AA1026" s="24">
        <f>IF(P1026="","",(P1026-$B$2572)/$C$2572)</f>
        <v/>
      </c>
      <c r="AB1026" s="24">
        <f>IF(Q1026="","",(Q1026-$B$2573)/$C$2573)</f>
        <v/>
      </c>
      <c r="AC1026" s="24">
        <f>IF(R1026="","",(R1026-$B$2574)/$C$2574)</f>
        <v/>
      </c>
      <c r="AD1026" s="24">
        <f>IF(S1026="","",(S1026-$B$2575)/$C$2575)</f>
        <v/>
      </c>
      <c r="AE1026" s="24">
        <f>IF(Y1026="","",Y1026-(19.12044933116382+16.522174187581257*U1026))</f>
        <v/>
      </c>
      <c r="AF1026" s="24">
        <f>IF(X1026="","",(X1026-(-0.27268023098325006+0.47142105304415904*V1026+-0.3189264934812436*U1026)--5.286111042926227e-16)/0.7994208745952703)</f>
        <v/>
      </c>
      <c r="AG1026" s="24">
        <f>IF(AA1026="","",(AA1026-(0.5248806186338691+-0.064206457956449*U1026)-5.43454825424064e-16)/0.9977404048781155)</f>
        <v/>
      </c>
      <c r="AH1026" s="25" t="n">
        <v>-2.173990690901501</v>
      </c>
      <c r="AI1026" s="25" t="n">
        <v>-0.2985042551625587</v>
      </c>
      <c r="AJ1026" s="25" t="n">
        <v>0.154028013256667</v>
      </c>
      <c r="AK1026" s="25" t="n">
        <v>-0.2273243655272842</v>
      </c>
      <c r="AL1026" s="25" t="n">
        <v>3.355105650179187</v>
      </c>
      <c r="AM1026" s="25" t="n">
        <v>0.5039229494547791</v>
      </c>
      <c r="AN1026" s="25" t="n">
        <v>0.4476897971317673</v>
      </c>
      <c r="AO1026" s="25" t="n">
        <v>0.151978716059067</v>
      </c>
      <c r="AP1026" s="25" t="n">
        <v>-0.2810549439745471</v>
      </c>
      <c r="AQ1026" s="25" t="n">
        <v>0.6501359629668253</v>
      </c>
    </row>
    <row r="1027">
      <c r="A1027" s="23">
        <f>Universe!A1027</f>
        <v/>
      </c>
      <c r="B1027" s="24">
        <f>IF(Universe!W1027="","",(Universe!W1027-$B$2550)/$C$2550)</f>
        <v/>
      </c>
      <c r="C1027" s="24">
        <f>IF(Universe!X1027="","",(Universe!X1027-$B$2551)/$C$2551)</f>
        <v/>
      </c>
      <c r="D1027" s="24">
        <f>IF(Universe!Y1027="","",(Universe!Y1027-$B$2552)/$C$2552)</f>
        <v/>
      </c>
      <c r="E1027" s="24">
        <f>IF(Universe!Z1027="","",(Universe!Z1027-$B$2553)/$C$2553)</f>
        <v/>
      </c>
      <c r="F1027" s="24">
        <f>IF(Universe!AA1027="","",(Universe!AA1027-$B$2554)/$C$2554)</f>
        <v/>
      </c>
      <c r="G1027" s="24">
        <f>IF(Universe!AB1027="","",(Universe!AB1027-$B$2555)/$C$2555)</f>
        <v/>
      </c>
      <c r="H1027" s="24">
        <f>IF(Universe!AC1027="","",(Universe!AC1027-$B$2556)/$C$2556)</f>
        <v/>
      </c>
      <c r="I1027" s="24">
        <f>IF(Universe!AD1027="","",(Universe!AD1027-$B$2557)/$C$2557)</f>
        <v/>
      </c>
      <c r="J1027" s="24">
        <f>IF(Universe!AE1027="","",(Universe!AE1027-$B$2558)/$C$2558)</f>
        <v/>
      </c>
      <c r="K1027" s="24">
        <f>IF(Universe!AF1027="","",(Universe!AF1027-$B$2559)/$C$2559)</f>
        <v/>
      </c>
      <c r="L1027" s="24">
        <f>IF(Universe!AG1027="","",(Universe!AG1027-$B$2560)/$C$2560)</f>
        <v/>
      </c>
      <c r="M1027" s="24">
        <f>IF(Universe!AH1027="","",(Universe!AH1027-$B$2561)/$C$2561)</f>
        <v/>
      </c>
      <c r="N1027" s="24">
        <f>IF(Universe!AI1027="","",(Universe!AI1027-$B$2562)/$C$2562)</f>
        <v/>
      </c>
      <c r="O1027" s="24">
        <f>0.74*IF(B1027="",0,B1027)+0.16*IF(C1027="",0,C1027)+0.1*IF(D1027="",0,D1027)</f>
        <v/>
      </c>
      <c r="P1027" s="24">
        <f>0.35*IF(E1027="",0,E1027)+0.35*IF(F1027="",0,F1027)+0.3*IF(G1027="",0,G1027)</f>
        <v/>
      </c>
      <c r="Q1027" s="24">
        <f>0.656*IF(I1027="",0,I1027)+0.344*IF(H1027="",0,H1027)</f>
        <v/>
      </c>
      <c r="R1027" s="24">
        <f>0.338*IF(J1027="",0,J1027)+0.662*IF(K1027="",0,K1027)</f>
        <v/>
      </c>
      <c r="S1027" s="24">
        <f>0.38*IF(L1027="",0,L1027)+0.35*IF(M1027="",0,M1027)+0.27*IF(N1027="",0,N1027)</f>
        <v/>
      </c>
      <c r="T1027" s="24">
        <f>IF(Universe!S1027="","",((Universe!S1027-$B$2565)/$C$2565)^3)</f>
        <v/>
      </c>
      <c r="U1027" s="24">
        <f>IF(Universe!S1027="","",(Universe!S1027-$B$2565)/$C$2565)</f>
        <v/>
      </c>
      <c r="V1027" s="24">
        <f>IF(Universe!T1027="","",(Universe!T1027-$B$2566)/$C$2566)</f>
        <v/>
      </c>
      <c r="W1027" s="24">
        <f>IF(Universe!U1027="","",(Universe!U1027-$B$2567)/$C$2567)</f>
        <v/>
      </c>
      <c r="X1027" s="24">
        <f>IF(O1027="","",(O1027-$B$2571)/$C$2571)</f>
        <v/>
      </c>
      <c r="Y1027" s="24">
        <f>IF(T1027="","",(T1027-$B$2576)/$C$2576)</f>
        <v/>
      </c>
      <c r="Z1027" s="24">
        <f>IF(Universe!V1027="","",(Universe!V1027-$B$2568)/$C$2568)</f>
        <v/>
      </c>
      <c r="AA1027" s="24">
        <f>IF(P1027="","",(P1027-$B$2572)/$C$2572)</f>
        <v/>
      </c>
      <c r="AB1027" s="24">
        <f>IF(Q1027="","",(Q1027-$B$2573)/$C$2573)</f>
        <v/>
      </c>
      <c r="AC1027" s="24">
        <f>IF(R1027="","",(R1027-$B$2574)/$C$2574)</f>
        <v/>
      </c>
      <c r="AD1027" s="24">
        <f>IF(S1027="","",(S1027-$B$2575)/$C$2575)</f>
        <v/>
      </c>
      <c r="AE1027" s="24">
        <f>IF(Y1027="","",Y1027-(19.12044933116382+16.522174187581257*U1027))</f>
        <v/>
      </c>
      <c r="AF1027" s="24">
        <f>IF(X1027="","",(X1027-(-0.27268023098325006+0.47142105304415904*V1027+-0.3189264934812436*U1027)--5.286111042926227e-16)/0.7994208745952703)</f>
        <v/>
      </c>
      <c r="AG1027" s="24">
        <f>IF(AA1027="","",(AA1027-(0.5248806186338691+-0.064206457956449*U1027)-5.43454825424064e-16)/0.9977404048781155)</f>
        <v/>
      </c>
      <c r="AH1027" s="25" t="n">
        <v>-2.059003797071942</v>
      </c>
      <c r="AI1027" s="25" t="n">
        <v>-0.8870727861552911</v>
      </c>
      <c r="AJ1027" s="25" t="n">
        <v>-1.05084344352267</v>
      </c>
      <c r="AK1027" s="25" t="n">
        <v>-0.0828925632899984</v>
      </c>
      <c r="AL1027" s="25" t="n">
        <v>3.309820687196252</v>
      </c>
      <c r="AM1027" s="25" t="n">
        <v>0.3737567036709212</v>
      </c>
      <c r="AN1027" s="25" t="n">
        <v>0.1644831121583544</v>
      </c>
      <c r="AO1027" s="25" t="n">
        <v>0.1457545978554491</v>
      </c>
      <c r="AP1027" s="25" t="n">
        <v>-0.1115964557883616</v>
      </c>
      <c r="AQ1027" s="25" t="n">
        <v>0.7077642188182268</v>
      </c>
    </row>
    <row r="1028">
      <c r="A1028" s="23">
        <f>Universe!A1028</f>
        <v/>
      </c>
      <c r="B1028" s="24">
        <f>IF(Universe!W1028="","",(Universe!W1028-$B$2550)/$C$2550)</f>
        <v/>
      </c>
      <c r="C1028" s="24">
        <f>IF(Universe!X1028="","",(Universe!X1028-$B$2551)/$C$2551)</f>
        <v/>
      </c>
      <c r="D1028" s="24">
        <f>IF(Universe!Y1028="","",(Universe!Y1028-$B$2552)/$C$2552)</f>
        <v/>
      </c>
      <c r="E1028" s="24">
        <f>IF(Universe!Z1028="","",(Universe!Z1028-$B$2553)/$C$2553)</f>
        <v/>
      </c>
      <c r="F1028" s="24">
        <f>IF(Universe!AA1028="","",(Universe!AA1028-$B$2554)/$C$2554)</f>
        <v/>
      </c>
      <c r="G1028" s="24">
        <f>IF(Universe!AB1028="","",(Universe!AB1028-$B$2555)/$C$2555)</f>
        <v/>
      </c>
      <c r="H1028" s="24">
        <f>IF(Universe!AC1028="","",(Universe!AC1028-$B$2556)/$C$2556)</f>
        <v/>
      </c>
      <c r="I1028" s="24">
        <f>IF(Universe!AD1028="","",(Universe!AD1028-$B$2557)/$C$2557)</f>
        <v/>
      </c>
      <c r="J1028" s="24">
        <f>IF(Universe!AE1028="","",(Universe!AE1028-$B$2558)/$C$2558)</f>
        <v/>
      </c>
      <c r="K1028" s="24">
        <f>IF(Universe!AF1028="","",(Universe!AF1028-$B$2559)/$C$2559)</f>
        <v/>
      </c>
      <c r="L1028" s="24">
        <f>IF(Universe!AG1028="","",(Universe!AG1028-$B$2560)/$C$2560)</f>
        <v/>
      </c>
      <c r="M1028" s="24">
        <f>IF(Universe!AH1028="","",(Universe!AH1028-$B$2561)/$C$2561)</f>
        <v/>
      </c>
      <c r="N1028" s="24">
        <f>IF(Universe!AI1028="","",(Universe!AI1028-$B$2562)/$C$2562)</f>
        <v/>
      </c>
      <c r="O1028" s="24">
        <f>0.74*IF(B1028="",0,B1028)+0.16*IF(C1028="",0,C1028)+0.1*IF(D1028="",0,D1028)</f>
        <v/>
      </c>
      <c r="P1028" s="24">
        <f>0.35*IF(E1028="",0,E1028)+0.35*IF(F1028="",0,F1028)+0.3*IF(G1028="",0,G1028)</f>
        <v/>
      </c>
      <c r="Q1028" s="24">
        <f>0.656*IF(I1028="",0,I1028)+0.344*IF(H1028="",0,H1028)</f>
        <v/>
      </c>
      <c r="R1028" s="24">
        <f>0.338*IF(J1028="",0,J1028)+0.662*IF(K1028="",0,K1028)</f>
        <v/>
      </c>
      <c r="S1028" s="24">
        <f>0.38*IF(L1028="",0,L1028)+0.35*IF(M1028="",0,M1028)+0.27*IF(N1028="",0,N1028)</f>
        <v/>
      </c>
      <c r="T1028" s="24">
        <f>IF(Universe!S1028="","",((Universe!S1028-$B$2565)/$C$2565)^3)</f>
        <v/>
      </c>
      <c r="U1028" s="24">
        <f>IF(Universe!S1028="","",(Universe!S1028-$B$2565)/$C$2565)</f>
        <v/>
      </c>
      <c r="V1028" s="24">
        <f>IF(Universe!T1028="","",(Universe!T1028-$B$2566)/$C$2566)</f>
        <v/>
      </c>
      <c r="W1028" s="24">
        <f>IF(Universe!U1028="","",(Universe!U1028-$B$2567)/$C$2567)</f>
        <v/>
      </c>
      <c r="X1028" s="24">
        <f>IF(O1028="","",(O1028-$B$2571)/$C$2571)</f>
        <v/>
      </c>
      <c r="Y1028" s="24">
        <f>IF(T1028="","",(T1028-$B$2576)/$C$2576)</f>
        <v/>
      </c>
      <c r="Z1028" s="24">
        <f>IF(Universe!V1028="","",(Universe!V1028-$B$2568)/$C$2568)</f>
        <v/>
      </c>
      <c r="AA1028" s="24">
        <f>IF(P1028="","",(P1028-$B$2572)/$C$2572)</f>
        <v/>
      </c>
      <c r="AB1028" s="24">
        <f>IF(Q1028="","",(Q1028-$B$2573)/$C$2573)</f>
        <v/>
      </c>
      <c r="AC1028" s="24">
        <f>IF(R1028="","",(R1028-$B$2574)/$C$2574)</f>
        <v/>
      </c>
      <c r="AD1028" s="24">
        <f>IF(S1028="","",(S1028-$B$2575)/$C$2575)</f>
        <v/>
      </c>
      <c r="AE1028" s="24">
        <f>IF(Y1028="","",Y1028-(19.12044933116382+16.522174187581257*U1028))</f>
        <v/>
      </c>
      <c r="AF1028" s="24">
        <f>IF(X1028="","",(X1028-(-0.27268023098325006+0.47142105304415904*V1028+-0.3189264934812436*U1028)--5.286111042926227e-16)/0.7994208745952703)</f>
        <v/>
      </c>
      <c r="AG1028" s="24">
        <f>IF(AA1028="","",(AA1028-(0.5248806186338691+-0.064206457956449*U1028)-5.43454825424064e-16)/0.9977404048781155)</f>
        <v/>
      </c>
      <c r="AH1028" s="25" t="n">
        <v>-1.324540777785805</v>
      </c>
      <c r="AI1028" s="25" t="n">
        <v>0.6620588283661281</v>
      </c>
      <c r="AJ1028" s="25" t="n">
        <v>-1.439121767719137</v>
      </c>
      <c r="AK1028" s="25" t="n">
        <v>-0.1494694555224549</v>
      </c>
      <c r="AL1028" s="25" t="n">
        <v>2.577247957505584</v>
      </c>
      <c r="AM1028" s="25" t="n">
        <v>1.037718869425913</v>
      </c>
      <c r="AN1028" s="25" t="n">
        <v>-0.0303092228994624</v>
      </c>
      <c r="AO1028" s="25" t="n">
        <v>0.061135915413408</v>
      </c>
      <c r="AP1028" s="25" t="n">
        <v>-0.0540608025718994</v>
      </c>
      <c r="AQ1028" s="25" t="n">
        <v>0.2548584908711209</v>
      </c>
    </row>
    <row r="1029">
      <c r="A1029" s="23">
        <f>Universe!A1029</f>
        <v/>
      </c>
      <c r="B1029" s="24">
        <f>IF(Universe!W1029="","",(Universe!W1029-$B$2550)/$C$2550)</f>
        <v/>
      </c>
      <c r="C1029" s="24">
        <f>IF(Universe!X1029="","",(Universe!X1029-$B$2551)/$C$2551)</f>
        <v/>
      </c>
      <c r="D1029" s="24">
        <f>IF(Universe!Y1029="","",(Universe!Y1029-$B$2552)/$C$2552)</f>
        <v/>
      </c>
      <c r="E1029" s="24">
        <f>IF(Universe!Z1029="","",(Universe!Z1029-$B$2553)/$C$2553)</f>
        <v/>
      </c>
      <c r="F1029" s="24">
        <f>IF(Universe!AA1029="","",(Universe!AA1029-$B$2554)/$C$2554)</f>
        <v/>
      </c>
      <c r="G1029" s="24">
        <f>IF(Universe!AB1029="","",(Universe!AB1029-$B$2555)/$C$2555)</f>
        <v/>
      </c>
      <c r="H1029" s="24">
        <f>IF(Universe!AC1029="","",(Universe!AC1029-$B$2556)/$C$2556)</f>
        <v/>
      </c>
      <c r="I1029" s="24">
        <f>IF(Universe!AD1029="","",(Universe!AD1029-$B$2557)/$C$2557)</f>
        <v/>
      </c>
      <c r="J1029" s="24">
        <f>IF(Universe!AE1029="","",(Universe!AE1029-$B$2558)/$C$2558)</f>
        <v/>
      </c>
      <c r="K1029" s="24">
        <f>IF(Universe!AF1029="","",(Universe!AF1029-$B$2559)/$C$2559)</f>
        <v/>
      </c>
      <c r="L1029" s="24">
        <f>IF(Universe!AG1029="","",(Universe!AG1029-$B$2560)/$C$2560)</f>
        <v/>
      </c>
      <c r="M1029" s="24">
        <f>IF(Universe!AH1029="","",(Universe!AH1029-$B$2561)/$C$2561)</f>
        <v/>
      </c>
      <c r="N1029" s="24">
        <f>IF(Universe!AI1029="","",(Universe!AI1029-$B$2562)/$C$2562)</f>
        <v/>
      </c>
      <c r="O1029" s="24">
        <f>0.74*IF(B1029="",0,B1029)+0.16*IF(C1029="",0,C1029)+0.1*IF(D1029="",0,D1029)</f>
        <v/>
      </c>
      <c r="P1029" s="24">
        <f>0.35*IF(E1029="",0,E1029)+0.35*IF(F1029="",0,F1029)+0.3*IF(G1029="",0,G1029)</f>
        <v/>
      </c>
      <c r="Q1029" s="24">
        <f>0.656*IF(I1029="",0,I1029)+0.344*IF(H1029="",0,H1029)</f>
        <v/>
      </c>
      <c r="R1029" s="24">
        <f>0.338*IF(J1029="",0,J1029)+0.662*IF(K1029="",0,K1029)</f>
        <v/>
      </c>
      <c r="S1029" s="24">
        <f>0.38*IF(L1029="",0,L1029)+0.35*IF(M1029="",0,M1029)+0.27*IF(N1029="",0,N1029)</f>
        <v/>
      </c>
      <c r="T1029" s="24">
        <f>IF(Universe!S1029="","",((Universe!S1029-$B$2565)/$C$2565)^3)</f>
        <v/>
      </c>
      <c r="U1029" s="24">
        <f>IF(Universe!S1029="","",(Universe!S1029-$B$2565)/$C$2565)</f>
        <v/>
      </c>
      <c r="V1029" s="24">
        <f>IF(Universe!T1029="","",(Universe!T1029-$B$2566)/$C$2566)</f>
        <v/>
      </c>
      <c r="W1029" s="24">
        <f>IF(Universe!U1029="","",(Universe!U1029-$B$2567)/$C$2567)</f>
        <v/>
      </c>
      <c r="X1029" s="24">
        <f>IF(O1029="","",(O1029-$B$2571)/$C$2571)</f>
        <v/>
      </c>
      <c r="Y1029" s="24">
        <f>IF(T1029="","",(T1029-$B$2576)/$C$2576)</f>
        <v/>
      </c>
      <c r="Z1029" s="24">
        <f>IF(Universe!V1029="","",(Universe!V1029-$B$2568)/$C$2568)</f>
        <v/>
      </c>
      <c r="AA1029" s="24">
        <f>IF(P1029="","",(P1029-$B$2572)/$C$2572)</f>
        <v/>
      </c>
      <c r="AB1029" s="24">
        <f>IF(Q1029="","",(Q1029-$B$2573)/$C$2573)</f>
        <v/>
      </c>
      <c r="AC1029" s="24">
        <f>IF(R1029="","",(R1029-$B$2574)/$C$2574)</f>
        <v/>
      </c>
      <c r="AD1029" s="24">
        <f>IF(S1029="","",(S1029-$B$2575)/$C$2575)</f>
        <v/>
      </c>
      <c r="AE1029" s="24">
        <f>IF(Y1029="","",Y1029-(19.12044933116382+16.522174187581257*U1029))</f>
        <v/>
      </c>
      <c r="AF1029" s="24">
        <f>IF(X1029="","",(X1029-(-0.27268023098325006+0.47142105304415904*V1029+-0.3189264934812436*U1029)--5.286111042926227e-16)/0.7994208745952703)</f>
        <v/>
      </c>
      <c r="AG1029" s="24">
        <f>IF(AA1029="","",(AA1029-(0.5248806186338691+-0.064206457956449*U1029)-5.43454825424064e-16)/0.9977404048781155)</f>
        <v/>
      </c>
      <c r="AH1029" s="25" t="n">
        <v>-2.478912528448945</v>
      </c>
      <c r="AI1029" s="25" t="n">
        <v>-0.4518945139328565</v>
      </c>
      <c r="AJ1029" s="25" t="n">
        <v>-0.0187139567266259</v>
      </c>
      <c r="AK1029" s="25" t="n">
        <v>-0.210033486908525</v>
      </c>
      <c r="AL1029" s="25" t="n">
        <v>3.365312328167434</v>
      </c>
      <c r="AM1029" s="25" t="n">
        <v>0.4810888981052953</v>
      </c>
      <c r="AN1029" s="25" t="n">
        <v>0.3416933331543086</v>
      </c>
      <c r="AO1029" s="25" t="n">
        <v>0.5432468728461349</v>
      </c>
      <c r="AP1029" s="25" t="n">
        <v>-2.851562703934322</v>
      </c>
      <c r="AQ1029" s="25" t="n">
        <v>-0.0817273416072483</v>
      </c>
    </row>
    <row r="1030">
      <c r="A1030" s="23">
        <f>Universe!A1030</f>
        <v/>
      </c>
      <c r="B1030" s="24">
        <f>IF(Universe!W1030="","",(Universe!W1030-$B$2550)/$C$2550)</f>
        <v/>
      </c>
      <c r="C1030" s="24">
        <f>IF(Universe!X1030="","",(Universe!X1030-$B$2551)/$C$2551)</f>
        <v/>
      </c>
      <c r="D1030" s="24">
        <f>IF(Universe!Y1030="","",(Universe!Y1030-$B$2552)/$C$2552)</f>
        <v/>
      </c>
      <c r="E1030" s="24">
        <f>IF(Universe!Z1030="","",(Universe!Z1030-$B$2553)/$C$2553)</f>
        <v/>
      </c>
      <c r="F1030" s="24">
        <f>IF(Universe!AA1030="","",(Universe!AA1030-$B$2554)/$C$2554)</f>
        <v/>
      </c>
      <c r="G1030" s="24">
        <f>IF(Universe!AB1030="","",(Universe!AB1030-$B$2555)/$C$2555)</f>
        <v/>
      </c>
      <c r="H1030" s="24">
        <f>IF(Universe!AC1030="","",(Universe!AC1030-$B$2556)/$C$2556)</f>
        <v/>
      </c>
      <c r="I1030" s="24">
        <f>IF(Universe!AD1030="","",(Universe!AD1030-$B$2557)/$C$2557)</f>
        <v/>
      </c>
      <c r="J1030" s="24">
        <f>IF(Universe!AE1030="","",(Universe!AE1030-$B$2558)/$C$2558)</f>
        <v/>
      </c>
      <c r="K1030" s="24">
        <f>IF(Universe!AF1030="","",(Universe!AF1030-$B$2559)/$C$2559)</f>
        <v/>
      </c>
      <c r="L1030" s="24">
        <f>IF(Universe!AG1030="","",(Universe!AG1030-$B$2560)/$C$2560)</f>
        <v/>
      </c>
      <c r="M1030" s="24">
        <f>IF(Universe!AH1030="","",(Universe!AH1030-$B$2561)/$C$2561)</f>
        <v/>
      </c>
      <c r="N1030" s="24">
        <f>IF(Universe!AI1030="","",(Universe!AI1030-$B$2562)/$C$2562)</f>
        <v/>
      </c>
      <c r="O1030" s="24">
        <f>0.74*IF(B1030="",0,B1030)+0.16*IF(C1030="",0,C1030)+0.1*IF(D1030="",0,D1030)</f>
        <v/>
      </c>
      <c r="P1030" s="24">
        <f>0.35*IF(E1030="",0,E1030)+0.35*IF(F1030="",0,F1030)+0.3*IF(G1030="",0,G1030)</f>
        <v/>
      </c>
      <c r="Q1030" s="24">
        <f>0.656*IF(I1030="",0,I1030)+0.344*IF(H1030="",0,H1030)</f>
        <v/>
      </c>
      <c r="R1030" s="24">
        <f>0.338*IF(J1030="",0,J1030)+0.662*IF(K1030="",0,K1030)</f>
        <v/>
      </c>
      <c r="S1030" s="24">
        <f>0.38*IF(L1030="",0,L1030)+0.35*IF(M1030="",0,M1030)+0.27*IF(N1030="",0,N1030)</f>
        <v/>
      </c>
      <c r="T1030" s="24">
        <f>IF(Universe!S1030="","",((Universe!S1030-$B$2565)/$C$2565)^3)</f>
        <v/>
      </c>
      <c r="U1030" s="24">
        <f>IF(Universe!S1030="","",(Universe!S1030-$B$2565)/$C$2565)</f>
        <v/>
      </c>
      <c r="V1030" s="24">
        <f>IF(Universe!T1030="","",(Universe!T1030-$B$2566)/$C$2566)</f>
        <v/>
      </c>
      <c r="W1030" s="24">
        <f>IF(Universe!U1030="","",(Universe!U1030-$B$2567)/$C$2567)</f>
        <v/>
      </c>
      <c r="X1030" s="24">
        <f>IF(O1030="","",(O1030-$B$2571)/$C$2571)</f>
        <v/>
      </c>
      <c r="Y1030" s="24">
        <f>IF(T1030="","",(T1030-$B$2576)/$C$2576)</f>
        <v/>
      </c>
      <c r="Z1030" s="24">
        <f>IF(Universe!V1030="","",(Universe!V1030-$B$2568)/$C$2568)</f>
        <v/>
      </c>
      <c r="AA1030" s="24">
        <f>IF(P1030="","",(P1030-$B$2572)/$C$2572)</f>
        <v/>
      </c>
      <c r="AB1030" s="24">
        <f>IF(Q1030="","",(Q1030-$B$2573)/$C$2573)</f>
        <v/>
      </c>
      <c r="AC1030" s="24">
        <f>IF(R1030="","",(R1030-$B$2574)/$C$2574)</f>
        <v/>
      </c>
      <c r="AD1030" s="24">
        <f>IF(S1030="","",(S1030-$B$2575)/$C$2575)</f>
        <v/>
      </c>
      <c r="AE1030" s="24">
        <f>IF(Y1030="","",Y1030-(19.12044933116382+16.522174187581257*U1030))</f>
        <v/>
      </c>
      <c r="AF1030" s="24">
        <f>IF(X1030="","",(X1030-(-0.27268023098325006+0.47142105304415904*V1030+-0.3189264934812436*U1030)--5.286111042926227e-16)/0.7994208745952703)</f>
        <v/>
      </c>
      <c r="AG1030" s="24">
        <f>IF(AA1030="","",(AA1030-(0.5248806186338691+-0.064206457956449*U1030)-5.43454825424064e-16)/0.9977404048781155)</f>
        <v/>
      </c>
      <c r="AH1030" s="25" t="n">
        <v>-3.414566147656698</v>
      </c>
      <c r="AI1030" s="25" t="n">
        <v>0.90993344678101</v>
      </c>
      <c r="AJ1030" s="25" t="n">
        <v>-1.129423096039082</v>
      </c>
      <c r="AK1030" s="25" t="n">
        <v>0.4540333110390832</v>
      </c>
      <c r="AL1030" s="25" t="n">
        <v>2.199328163929672</v>
      </c>
      <c r="AM1030" s="25" t="n">
        <v>1.331720097513367</v>
      </c>
      <c r="AN1030" s="25" t="n">
        <v>1.082376734356728</v>
      </c>
      <c r="AO1030" s="25" t="n">
        <v>-0.8802432008829626</v>
      </c>
      <c r="AP1030" s="25" t="n">
        <v>-0.7064949826663259</v>
      </c>
      <c r="AQ1030" s="25" t="n">
        <v>0.2900969337908899</v>
      </c>
    </row>
    <row r="1031">
      <c r="A1031" s="23">
        <f>Universe!A1031</f>
        <v/>
      </c>
      <c r="B1031" s="24">
        <f>IF(Universe!W1031="","",(Universe!W1031-$B$2550)/$C$2550)</f>
        <v/>
      </c>
      <c r="C1031" s="24">
        <f>IF(Universe!X1031="","",(Universe!X1031-$B$2551)/$C$2551)</f>
        <v/>
      </c>
      <c r="D1031" s="24">
        <f>IF(Universe!Y1031="","",(Universe!Y1031-$B$2552)/$C$2552)</f>
        <v/>
      </c>
      <c r="E1031" s="24">
        <f>IF(Universe!Z1031="","",(Universe!Z1031-$B$2553)/$C$2553)</f>
        <v/>
      </c>
      <c r="F1031" s="24">
        <f>IF(Universe!AA1031="","",(Universe!AA1031-$B$2554)/$C$2554)</f>
        <v/>
      </c>
      <c r="G1031" s="24">
        <f>IF(Universe!AB1031="","",(Universe!AB1031-$B$2555)/$C$2555)</f>
        <v/>
      </c>
      <c r="H1031" s="24">
        <f>IF(Universe!AC1031="","",(Universe!AC1031-$B$2556)/$C$2556)</f>
        <v/>
      </c>
      <c r="I1031" s="24">
        <f>IF(Universe!AD1031="","",(Universe!AD1031-$B$2557)/$C$2557)</f>
        <v/>
      </c>
      <c r="J1031" s="24">
        <f>IF(Universe!AE1031="","",(Universe!AE1031-$B$2558)/$C$2558)</f>
        <v/>
      </c>
      <c r="K1031" s="24">
        <f>IF(Universe!AF1031="","",(Universe!AF1031-$B$2559)/$C$2559)</f>
        <v/>
      </c>
      <c r="L1031" s="24">
        <f>IF(Universe!AG1031="","",(Universe!AG1031-$B$2560)/$C$2560)</f>
        <v/>
      </c>
      <c r="M1031" s="24">
        <f>IF(Universe!AH1031="","",(Universe!AH1031-$B$2561)/$C$2561)</f>
        <v/>
      </c>
      <c r="N1031" s="24">
        <f>IF(Universe!AI1031="","",(Universe!AI1031-$B$2562)/$C$2562)</f>
        <v/>
      </c>
      <c r="O1031" s="24">
        <f>0.74*IF(B1031="",0,B1031)+0.16*IF(C1031="",0,C1031)+0.1*IF(D1031="",0,D1031)</f>
        <v/>
      </c>
      <c r="P1031" s="24">
        <f>0.35*IF(E1031="",0,E1031)+0.35*IF(F1031="",0,F1031)+0.3*IF(G1031="",0,G1031)</f>
        <v/>
      </c>
      <c r="Q1031" s="24">
        <f>0.656*IF(I1031="",0,I1031)+0.344*IF(H1031="",0,H1031)</f>
        <v/>
      </c>
      <c r="R1031" s="24">
        <f>0.338*IF(J1031="",0,J1031)+0.662*IF(K1031="",0,K1031)</f>
        <v/>
      </c>
      <c r="S1031" s="24">
        <f>0.38*IF(L1031="",0,L1031)+0.35*IF(M1031="",0,M1031)+0.27*IF(N1031="",0,N1031)</f>
        <v/>
      </c>
      <c r="T1031" s="24">
        <f>IF(Universe!S1031="","",((Universe!S1031-$B$2565)/$C$2565)^3)</f>
        <v/>
      </c>
      <c r="U1031" s="24">
        <f>IF(Universe!S1031="","",(Universe!S1031-$B$2565)/$C$2565)</f>
        <v/>
      </c>
      <c r="V1031" s="24">
        <f>IF(Universe!T1031="","",(Universe!T1031-$B$2566)/$C$2566)</f>
        <v/>
      </c>
      <c r="W1031" s="24">
        <f>IF(Universe!U1031="","",(Universe!U1031-$B$2567)/$C$2567)</f>
        <v/>
      </c>
      <c r="X1031" s="24">
        <f>IF(O1031="","",(O1031-$B$2571)/$C$2571)</f>
        <v/>
      </c>
      <c r="Y1031" s="24">
        <f>IF(T1031="","",(T1031-$B$2576)/$C$2576)</f>
        <v/>
      </c>
      <c r="Z1031" s="24">
        <f>IF(Universe!V1031="","",(Universe!V1031-$B$2568)/$C$2568)</f>
        <v/>
      </c>
      <c r="AA1031" s="24">
        <f>IF(P1031="","",(P1031-$B$2572)/$C$2572)</f>
        <v/>
      </c>
      <c r="AB1031" s="24">
        <f>IF(Q1031="","",(Q1031-$B$2573)/$C$2573)</f>
        <v/>
      </c>
      <c r="AC1031" s="24">
        <f>IF(R1031="","",(R1031-$B$2574)/$C$2574)</f>
        <v/>
      </c>
      <c r="AD1031" s="24">
        <f>IF(S1031="","",(S1031-$B$2575)/$C$2575)</f>
        <v/>
      </c>
      <c r="AE1031" s="24">
        <f>IF(Y1031="","",Y1031-(19.12044933116382+16.522174187581257*U1031))</f>
        <v/>
      </c>
      <c r="AF1031" s="24">
        <f>IF(X1031="","",(X1031-(-0.27268023098325006+0.47142105304415904*V1031+-0.3189264934812436*U1031)--5.286111042926227e-16)/0.7994208745952703)</f>
        <v/>
      </c>
      <c r="AG1031" s="24">
        <f>IF(AA1031="","",(AA1031-(0.5248806186338691+-0.064206457956449*U1031)-5.43454825424064e-16)/0.9977404048781155)</f>
        <v/>
      </c>
      <c r="AH1031" s="25" t="n">
        <v>-2.997701560826708</v>
      </c>
      <c r="AI1031" s="25" t="n">
        <v>2.167566509146545</v>
      </c>
      <c r="AJ1031" s="25" t="n">
        <v>1.607480856359512</v>
      </c>
      <c r="AK1031" s="25" t="n">
        <v>0.7312829152441893</v>
      </c>
      <c r="AL1031" s="25" t="n">
        <v>2.964664647418625</v>
      </c>
      <c r="AM1031" s="25" t="n">
        <v>2.201642570922755</v>
      </c>
      <c r="AN1031" s="25" t="n">
        <v>1.525527201819171</v>
      </c>
      <c r="AO1031" s="25" t="n">
        <v>-0.7204053628306255</v>
      </c>
      <c r="AP1031" s="25" t="n">
        <v>1.349906442299489</v>
      </c>
      <c r="AQ1031" s="25" t="n">
        <v>-0.5848521272683931</v>
      </c>
    </row>
    <row r="1032">
      <c r="A1032" s="23">
        <f>Universe!A1032</f>
        <v/>
      </c>
      <c r="B1032" s="24">
        <f>IF(Universe!W1032="","",(Universe!W1032-$B$2550)/$C$2550)</f>
        <v/>
      </c>
      <c r="C1032" s="24">
        <f>IF(Universe!X1032="","",(Universe!X1032-$B$2551)/$C$2551)</f>
        <v/>
      </c>
      <c r="D1032" s="24">
        <f>IF(Universe!Y1032="","",(Universe!Y1032-$B$2552)/$C$2552)</f>
        <v/>
      </c>
      <c r="E1032" s="24">
        <f>IF(Universe!Z1032="","",(Universe!Z1032-$B$2553)/$C$2553)</f>
        <v/>
      </c>
      <c r="F1032" s="24">
        <f>IF(Universe!AA1032="","",(Universe!AA1032-$B$2554)/$C$2554)</f>
        <v/>
      </c>
      <c r="G1032" s="24">
        <f>IF(Universe!AB1032="","",(Universe!AB1032-$B$2555)/$C$2555)</f>
        <v/>
      </c>
      <c r="H1032" s="24">
        <f>IF(Universe!AC1032="","",(Universe!AC1032-$B$2556)/$C$2556)</f>
        <v/>
      </c>
      <c r="I1032" s="24">
        <f>IF(Universe!AD1032="","",(Universe!AD1032-$B$2557)/$C$2557)</f>
        <v/>
      </c>
      <c r="J1032" s="24">
        <f>IF(Universe!AE1032="","",(Universe!AE1032-$B$2558)/$C$2558)</f>
        <v/>
      </c>
      <c r="K1032" s="24">
        <f>IF(Universe!AF1032="","",(Universe!AF1032-$B$2559)/$C$2559)</f>
        <v/>
      </c>
      <c r="L1032" s="24">
        <f>IF(Universe!AG1032="","",(Universe!AG1032-$B$2560)/$C$2560)</f>
        <v/>
      </c>
      <c r="M1032" s="24">
        <f>IF(Universe!AH1032="","",(Universe!AH1032-$B$2561)/$C$2561)</f>
        <v/>
      </c>
      <c r="N1032" s="24">
        <f>IF(Universe!AI1032="","",(Universe!AI1032-$B$2562)/$C$2562)</f>
        <v/>
      </c>
      <c r="O1032" s="24">
        <f>0.74*IF(B1032="",0,B1032)+0.16*IF(C1032="",0,C1032)+0.1*IF(D1032="",0,D1032)</f>
        <v/>
      </c>
      <c r="P1032" s="24">
        <f>0.35*IF(E1032="",0,E1032)+0.35*IF(F1032="",0,F1032)+0.3*IF(G1032="",0,G1032)</f>
        <v/>
      </c>
      <c r="Q1032" s="24">
        <f>0.656*IF(I1032="",0,I1032)+0.344*IF(H1032="",0,H1032)</f>
        <v/>
      </c>
      <c r="R1032" s="24">
        <f>0.338*IF(J1032="",0,J1032)+0.662*IF(K1032="",0,K1032)</f>
        <v/>
      </c>
      <c r="S1032" s="24">
        <f>0.38*IF(L1032="",0,L1032)+0.35*IF(M1032="",0,M1032)+0.27*IF(N1032="",0,N1032)</f>
        <v/>
      </c>
      <c r="T1032" s="24">
        <f>IF(Universe!S1032="","",((Universe!S1032-$B$2565)/$C$2565)^3)</f>
        <v/>
      </c>
      <c r="U1032" s="24">
        <f>IF(Universe!S1032="","",(Universe!S1032-$B$2565)/$C$2565)</f>
        <v/>
      </c>
      <c r="V1032" s="24">
        <f>IF(Universe!T1032="","",(Universe!T1032-$B$2566)/$C$2566)</f>
        <v/>
      </c>
      <c r="W1032" s="24">
        <f>IF(Universe!U1032="","",(Universe!U1032-$B$2567)/$C$2567)</f>
        <v/>
      </c>
      <c r="X1032" s="24">
        <f>IF(O1032="","",(O1032-$B$2571)/$C$2571)</f>
        <v/>
      </c>
      <c r="Y1032" s="24">
        <f>IF(T1032="","",(T1032-$B$2576)/$C$2576)</f>
        <v/>
      </c>
      <c r="Z1032" s="24">
        <f>IF(Universe!V1032="","",(Universe!V1032-$B$2568)/$C$2568)</f>
        <v/>
      </c>
      <c r="AA1032" s="24">
        <f>IF(P1032="","",(P1032-$B$2572)/$C$2572)</f>
        <v/>
      </c>
      <c r="AB1032" s="24">
        <f>IF(Q1032="","",(Q1032-$B$2573)/$C$2573)</f>
        <v/>
      </c>
      <c r="AC1032" s="24">
        <f>IF(R1032="","",(R1032-$B$2574)/$C$2574)</f>
        <v/>
      </c>
      <c r="AD1032" s="24">
        <f>IF(S1032="","",(S1032-$B$2575)/$C$2575)</f>
        <v/>
      </c>
      <c r="AE1032" s="24">
        <f>IF(Y1032="","",Y1032-(19.12044933116382+16.522174187581257*U1032))</f>
        <v/>
      </c>
      <c r="AF1032" s="24">
        <f>IF(X1032="","",(X1032-(-0.27268023098325006+0.47142105304415904*V1032+-0.3189264934812436*U1032)--5.286111042926227e-16)/0.7994208745952703)</f>
        <v/>
      </c>
      <c r="AG1032" s="24">
        <f>IF(AA1032="","",(AA1032-(0.5248806186338691+-0.064206457956449*U1032)-5.43454825424064e-16)/0.9977404048781155)</f>
        <v/>
      </c>
      <c r="AH1032" s="25" t="n">
        <v>-2.508685605395989</v>
      </c>
      <c r="AI1032" s="25" t="n">
        <v>-0.6513110992629417</v>
      </c>
      <c r="AJ1032" s="25" t="n">
        <v>-0.3737427034682485</v>
      </c>
      <c r="AK1032" s="25" t="n">
        <v>-0.1540915543452511</v>
      </c>
      <c r="AL1032" s="25" t="n">
        <v>3.357184388672345</v>
      </c>
      <c r="AM1032" s="25" t="n">
        <v>0.4898009326535901</v>
      </c>
      <c r="AN1032" s="25" t="n">
        <v>-0.6727782456270784</v>
      </c>
      <c r="AO1032" s="25" t="n">
        <v>0.1323291742172693</v>
      </c>
      <c r="AP1032" s="25" t="n">
        <v>0.06621993570529371</v>
      </c>
      <c r="AQ1032" s="25" t="n">
        <v>-0.3406656547627928</v>
      </c>
    </row>
    <row r="1033">
      <c r="A1033" s="23">
        <f>Universe!A1033</f>
        <v/>
      </c>
      <c r="B1033" s="24">
        <f>IF(Universe!W1033="","",(Universe!W1033-$B$2550)/$C$2550)</f>
        <v/>
      </c>
      <c r="C1033" s="24">
        <f>IF(Universe!X1033="","",(Universe!X1033-$B$2551)/$C$2551)</f>
        <v/>
      </c>
      <c r="D1033" s="24">
        <f>IF(Universe!Y1033="","",(Universe!Y1033-$B$2552)/$C$2552)</f>
        <v/>
      </c>
      <c r="E1033" s="24">
        <f>IF(Universe!Z1033="","",(Universe!Z1033-$B$2553)/$C$2553)</f>
        <v/>
      </c>
      <c r="F1033" s="24">
        <f>IF(Universe!AA1033="","",(Universe!AA1033-$B$2554)/$C$2554)</f>
        <v/>
      </c>
      <c r="G1033" s="24">
        <f>IF(Universe!AB1033="","",(Universe!AB1033-$B$2555)/$C$2555)</f>
        <v/>
      </c>
      <c r="H1033" s="24">
        <f>IF(Universe!AC1033="","",(Universe!AC1033-$B$2556)/$C$2556)</f>
        <v/>
      </c>
      <c r="I1033" s="24">
        <f>IF(Universe!AD1033="","",(Universe!AD1033-$B$2557)/$C$2557)</f>
        <v/>
      </c>
      <c r="J1033" s="24">
        <f>IF(Universe!AE1033="","",(Universe!AE1033-$B$2558)/$C$2558)</f>
        <v/>
      </c>
      <c r="K1033" s="24">
        <f>IF(Universe!AF1033="","",(Universe!AF1033-$B$2559)/$C$2559)</f>
        <v/>
      </c>
      <c r="L1033" s="24">
        <f>IF(Universe!AG1033="","",(Universe!AG1033-$B$2560)/$C$2560)</f>
        <v/>
      </c>
      <c r="M1033" s="24">
        <f>IF(Universe!AH1033="","",(Universe!AH1033-$B$2561)/$C$2561)</f>
        <v/>
      </c>
      <c r="N1033" s="24">
        <f>IF(Universe!AI1033="","",(Universe!AI1033-$B$2562)/$C$2562)</f>
        <v/>
      </c>
      <c r="O1033" s="24">
        <f>0.74*IF(B1033="",0,B1033)+0.16*IF(C1033="",0,C1033)+0.1*IF(D1033="",0,D1033)</f>
        <v/>
      </c>
      <c r="P1033" s="24">
        <f>0.35*IF(E1033="",0,E1033)+0.35*IF(F1033="",0,F1033)+0.3*IF(G1033="",0,G1033)</f>
        <v/>
      </c>
      <c r="Q1033" s="24">
        <f>0.656*IF(I1033="",0,I1033)+0.344*IF(H1033="",0,H1033)</f>
        <v/>
      </c>
      <c r="R1033" s="24">
        <f>0.338*IF(J1033="",0,J1033)+0.662*IF(K1033="",0,K1033)</f>
        <v/>
      </c>
      <c r="S1033" s="24">
        <f>0.38*IF(L1033="",0,L1033)+0.35*IF(M1033="",0,M1033)+0.27*IF(N1033="",0,N1033)</f>
        <v/>
      </c>
      <c r="T1033" s="24">
        <f>IF(Universe!S1033="","",((Universe!S1033-$B$2565)/$C$2565)^3)</f>
        <v/>
      </c>
      <c r="U1033" s="24">
        <f>IF(Universe!S1033="","",(Universe!S1033-$B$2565)/$C$2565)</f>
        <v/>
      </c>
      <c r="V1033" s="24">
        <f>IF(Universe!T1033="","",(Universe!T1033-$B$2566)/$C$2566)</f>
        <v/>
      </c>
      <c r="W1033" s="24">
        <f>IF(Universe!U1033="","",(Universe!U1033-$B$2567)/$C$2567)</f>
        <v/>
      </c>
      <c r="X1033" s="24">
        <f>IF(O1033="","",(O1033-$B$2571)/$C$2571)</f>
        <v/>
      </c>
      <c r="Y1033" s="24">
        <f>IF(T1033="","",(T1033-$B$2576)/$C$2576)</f>
        <v/>
      </c>
      <c r="Z1033" s="24">
        <f>IF(Universe!V1033="","",(Universe!V1033-$B$2568)/$C$2568)</f>
        <v/>
      </c>
      <c r="AA1033" s="24">
        <f>IF(P1033="","",(P1033-$B$2572)/$C$2572)</f>
        <v/>
      </c>
      <c r="AB1033" s="24">
        <f>IF(Q1033="","",(Q1033-$B$2573)/$C$2573)</f>
        <v/>
      </c>
      <c r="AC1033" s="24">
        <f>IF(R1033="","",(R1033-$B$2574)/$C$2574)</f>
        <v/>
      </c>
      <c r="AD1033" s="24">
        <f>IF(S1033="","",(S1033-$B$2575)/$C$2575)</f>
        <v/>
      </c>
      <c r="AE1033" s="24">
        <f>IF(Y1033="","",Y1033-(19.12044933116382+16.522174187581257*U1033))</f>
        <v/>
      </c>
      <c r="AF1033" s="24">
        <f>IF(X1033="","",(X1033-(-0.27268023098325006+0.47142105304415904*V1033+-0.3189264934812436*U1033)--5.286111042926227e-16)/0.7994208745952703)</f>
        <v/>
      </c>
      <c r="AG1033" s="24">
        <f>IF(AA1033="","",(AA1033-(0.5248806186338691+-0.064206457956449*U1033)-5.43454825424064e-16)/0.9977404048781155)</f>
        <v/>
      </c>
      <c r="AH1033" s="25" t="n">
        <v>-3.089180722958623</v>
      </c>
      <c r="AI1033" s="25" t="n">
        <v>-0.1016651025717779</v>
      </c>
      <c r="AJ1033" s="25" t="n">
        <v>-0.5438411896181337</v>
      </c>
      <c r="AK1033" s="25" t="n">
        <v>-1.021345254801392</v>
      </c>
      <c r="AL1033" s="25" t="n">
        <v>2.832875663221777</v>
      </c>
      <c r="AM1033" s="25" t="n">
        <v>0.1929329918980008</v>
      </c>
      <c r="AN1033" s="25" t="n">
        <v>-2.145712361797698</v>
      </c>
      <c r="AO1033" s="25" t="n">
        <v>0.0321615375179248</v>
      </c>
      <c r="AP1033" s="25" t="n">
        <v>0.5184620681404861</v>
      </c>
      <c r="AQ1033" s="25" t="n">
        <v>0.2756039183102453</v>
      </c>
    </row>
    <row r="1034">
      <c r="A1034" s="23">
        <f>Universe!A1034</f>
        <v/>
      </c>
      <c r="B1034" s="24">
        <f>IF(Universe!W1034="","",(Universe!W1034-$B$2550)/$C$2550)</f>
        <v/>
      </c>
      <c r="C1034" s="24">
        <f>IF(Universe!X1034="","",(Universe!X1034-$B$2551)/$C$2551)</f>
        <v/>
      </c>
      <c r="D1034" s="24">
        <f>IF(Universe!Y1034="","",(Universe!Y1034-$B$2552)/$C$2552)</f>
        <v/>
      </c>
      <c r="E1034" s="24">
        <f>IF(Universe!Z1034="","",(Universe!Z1034-$B$2553)/$C$2553)</f>
        <v/>
      </c>
      <c r="F1034" s="24">
        <f>IF(Universe!AA1034="","",(Universe!AA1034-$B$2554)/$C$2554)</f>
        <v/>
      </c>
      <c r="G1034" s="24">
        <f>IF(Universe!AB1034="","",(Universe!AB1034-$B$2555)/$C$2555)</f>
        <v/>
      </c>
      <c r="H1034" s="24">
        <f>IF(Universe!AC1034="","",(Universe!AC1034-$B$2556)/$C$2556)</f>
        <v/>
      </c>
      <c r="I1034" s="24">
        <f>IF(Universe!AD1034="","",(Universe!AD1034-$B$2557)/$C$2557)</f>
        <v/>
      </c>
      <c r="J1034" s="24">
        <f>IF(Universe!AE1034="","",(Universe!AE1034-$B$2558)/$C$2558)</f>
        <v/>
      </c>
      <c r="K1034" s="24">
        <f>IF(Universe!AF1034="","",(Universe!AF1034-$B$2559)/$C$2559)</f>
        <v/>
      </c>
      <c r="L1034" s="24">
        <f>IF(Universe!AG1034="","",(Universe!AG1034-$B$2560)/$C$2560)</f>
        <v/>
      </c>
      <c r="M1034" s="24">
        <f>IF(Universe!AH1034="","",(Universe!AH1034-$B$2561)/$C$2561)</f>
        <v/>
      </c>
      <c r="N1034" s="24">
        <f>IF(Universe!AI1034="","",(Universe!AI1034-$B$2562)/$C$2562)</f>
        <v/>
      </c>
      <c r="O1034" s="24">
        <f>0.74*IF(B1034="",0,B1034)+0.16*IF(C1034="",0,C1034)+0.1*IF(D1034="",0,D1034)</f>
        <v/>
      </c>
      <c r="P1034" s="24">
        <f>0.35*IF(E1034="",0,E1034)+0.35*IF(F1034="",0,F1034)+0.3*IF(G1034="",0,G1034)</f>
        <v/>
      </c>
      <c r="Q1034" s="24">
        <f>0.656*IF(I1034="",0,I1034)+0.344*IF(H1034="",0,H1034)</f>
        <v/>
      </c>
      <c r="R1034" s="24">
        <f>0.338*IF(J1034="",0,J1034)+0.662*IF(K1034="",0,K1034)</f>
        <v/>
      </c>
      <c r="S1034" s="24">
        <f>0.38*IF(L1034="",0,L1034)+0.35*IF(M1034="",0,M1034)+0.27*IF(N1034="",0,N1034)</f>
        <v/>
      </c>
      <c r="T1034" s="24">
        <f>IF(Universe!S1034="","",((Universe!S1034-$B$2565)/$C$2565)^3)</f>
        <v/>
      </c>
      <c r="U1034" s="24">
        <f>IF(Universe!S1034="","",(Universe!S1034-$B$2565)/$C$2565)</f>
        <v/>
      </c>
      <c r="V1034" s="24">
        <f>IF(Universe!T1034="","",(Universe!T1034-$B$2566)/$C$2566)</f>
        <v/>
      </c>
      <c r="W1034" s="24">
        <f>IF(Universe!U1034="","",(Universe!U1034-$B$2567)/$C$2567)</f>
        <v/>
      </c>
      <c r="X1034" s="24">
        <f>IF(O1034="","",(O1034-$B$2571)/$C$2571)</f>
        <v/>
      </c>
      <c r="Y1034" s="24">
        <f>IF(T1034="","",(T1034-$B$2576)/$C$2576)</f>
        <v/>
      </c>
      <c r="Z1034" s="24">
        <f>IF(Universe!V1034="","",(Universe!V1034-$B$2568)/$C$2568)</f>
        <v/>
      </c>
      <c r="AA1034" s="24">
        <f>IF(P1034="","",(P1034-$B$2572)/$C$2572)</f>
        <v/>
      </c>
      <c r="AB1034" s="24">
        <f>IF(Q1034="","",(Q1034-$B$2573)/$C$2573)</f>
        <v/>
      </c>
      <c r="AC1034" s="24">
        <f>IF(R1034="","",(R1034-$B$2574)/$C$2574)</f>
        <v/>
      </c>
      <c r="AD1034" s="24">
        <f>IF(S1034="","",(S1034-$B$2575)/$C$2575)</f>
        <v/>
      </c>
      <c r="AE1034" s="24">
        <f>IF(Y1034="","",Y1034-(19.12044933116382+16.522174187581257*U1034))</f>
        <v/>
      </c>
      <c r="AF1034" s="24">
        <f>IF(X1034="","",(X1034-(-0.27268023098325006+0.47142105304415904*V1034+-0.3189264934812436*U1034)--5.286111042926227e-16)/0.7994208745952703)</f>
        <v/>
      </c>
      <c r="AG1034" s="24">
        <f>IF(AA1034="","",(AA1034-(0.5248806186338691+-0.064206457956449*U1034)-5.43454825424064e-16)/0.9977404048781155)</f>
        <v/>
      </c>
      <c r="AH1034" s="25" t="n">
        <v>-3.251131300945763</v>
      </c>
      <c r="AI1034" s="25" t="n">
        <v>-0.417226835772931</v>
      </c>
      <c r="AJ1034" s="25" t="n">
        <v>-0.2332216452668215</v>
      </c>
      <c r="AK1034" s="25" t="n">
        <v>0.0242592035732537</v>
      </c>
      <c r="AL1034" s="25" t="n">
        <v>2.550559338536048</v>
      </c>
      <c r="AM1034" s="25" t="n">
        <v>-0.0276889181571626</v>
      </c>
      <c r="AN1034" s="25" t="n">
        <v>-0.9882277172154872</v>
      </c>
      <c r="AO1034" s="25" t="n">
        <v>0.0234017392391893</v>
      </c>
      <c r="AP1034" s="25" t="n">
        <v>-0.9849465957251924</v>
      </c>
      <c r="AQ1034" s="25" t="n">
        <v>-0.4325896132220366</v>
      </c>
    </row>
    <row r="1035">
      <c r="A1035" s="23">
        <f>Universe!A1035</f>
        <v/>
      </c>
      <c r="B1035" s="24">
        <f>IF(Universe!W1035="","",(Universe!W1035-$B$2550)/$C$2550)</f>
        <v/>
      </c>
      <c r="C1035" s="24">
        <f>IF(Universe!X1035="","",(Universe!X1035-$B$2551)/$C$2551)</f>
        <v/>
      </c>
      <c r="D1035" s="24">
        <f>IF(Universe!Y1035="","",(Universe!Y1035-$B$2552)/$C$2552)</f>
        <v/>
      </c>
      <c r="E1035" s="24">
        <f>IF(Universe!Z1035="","",(Universe!Z1035-$B$2553)/$C$2553)</f>
        <v/>
      </c>
      <c r="F1035" s="24">
        <f>IF(Universe!AA1035="","",(Universe!AA1035-$B$2554)/$C$2554)</f>
        <v/>
      </c>
      <c r="G1035" s="24">
        <f>IF(Universe!AB1035="","",(Universe!AB1035-$B$2555)/$C$2555)</f>
        <v/>
      </c>
      <c r="H1035" s="24">
        <f>IF(Universe!AC1035="","",(Universe!AC1035-$B$2556)/$C$2556)</f>
        <v/>
      </c>
      <c r="I1035" s="24">
        <f>IF(Universe!AD1035="","",(Universe!AD1035-$B$2557)/$C$2557)</f>
        <v/>
      </c>
      <c r="J1035" s="24">
        <f>IF(Universe!AE1035="","",(Universe!AE1035-$B$2558)/$C$2558)</f>
        <v/>
      </c>
      <c r="K1035" s="24">
        <f>IF(Universe!AF1035="","",(Universe!AF1035-$B$2559)/$C$2559)</f>
        <v/>
      </c>
      <c r="L1035" s="24">
        <f>IF(Universe!AG1035="","",(Universe!AG1035-$B$2560)/$C$2560)</f>
        <v/>
      </c>
      <c r="M1035" s="24">
        <f>IF(Universe!AH1035="","",(Universe!AH1035-$B$2561)/$C$2561)</f>
        <v/>
      </c>
      <c r="N1035" s="24">
        <f>IF(Universe!AI1035="","",(Universe!AI1035-$B$2562)/$C$2562)</f>
        <v/>
      </c>
      <c r="O1035" s="24">
        <f>0.74*IF(B1035="",0,B1035)+0.16*IF(C1035="",0,C1035)+0.1*IF(D1035="",0,D1035)</f>
        <v/>
      </c>
      <c r="P1035" s="24">
        <f>0.35*IF(E1035="",0,E1035)+0.35*IF(F1035="",0,F1035)+0.3*IF(G1035="",0,G1035)</f>
        <v/>
      </c>
      <c r="Q1035" s="24">
        <f>0.656*IF(I1035="",0,I1035)+0.344*IF(H1035="",0,H1035)</f>
        <v/>
      </c>
      <c r="R1035" s="24">
        <f>0.338*IF(J1035="",0,J1035)+0.662*IF(K1035="",0,K1035)</f>
        <v/>
      </c>
      <c r="S1035" s="24">
        <f>0.38*IF(L1035="",0,L1035)+0.35*IF(M1035="",0,M1035)+0.27*IF(N1035="",0,N1035)</f>
        <v/>
      </c>
      <c r="T1035" s="24">
        <f>IF(Universe!S1035="","",((Universe!S1035-$B$2565)/$C$2565)^3)</f>
        <v/>
      </c>
      <c r="U1035" s="24">
        <f>IF(Universe!S1035="","",(Universe!S1035-$B$2565)/$C$2565)</f>
        <v/>
      </c>
      <c r="V1035" s="24">
        <f>IF(Universe!T1035="","",(Universe!T1035-$B$2566)/$C$2566)</f>
        <v/>
      </c>
      <c r="W1035" s="24">
        <f>IF(Universe!U1035="","",(Universe!U1035-$B$2567)/$C$2567)</f>
        <v/>
      </c>
      <c r="X1035" s="24">
        <f>IF(O1035="","",(O1035-$B$2571)/$C$2571)</f>
        <v/>
      </c>
      <c r="Y1035" s="24">
        <f>IF(T1035="","",(T1035-$B$2576)/$C$2576)</f>
        <v/>
      </c>
      <c r="Z1035" s="24">
        <f>IF(Universe!V1035="","",(Universe!V1035-$B$2568)/$C$2568)</f>
        <v/>
      </c>
      <c r="AA1035" s="24">
        <f>IF(P1035="","",(P1035-$B$2572)/$C$2572)</f>
        <v/>
      </c>
      <c r="AB1035" s="24">
        <f>IF(Q1035="","",(Q1035-$B$2573)/$C$2573)</f>
        <v/>
      </c>
      <c r="AC1035" s="24">
        <f>IF(R1035="","",(R1035-$B$2574)/$C$2574)</f>
        <v/>
      </c>
      <c r="AD1035" s="24">
        <f>IF(S1035="","",(S1035-$B$2575)/$C$2575)</f>
        <v/>
      </c>
      <c r="AE1035" s="24">
        <f>IF(Y1035="","",Y1035-(19.12044933116382+16.522174187581257*U1035))</f>
        <v/>
      </c>
      <c r="AF1035" s="24">
        <f>IF(X1035="","",(X1035-(-0.27268023098325006+0.47142105304415904*V1035+-0.3189264934812436*U1035)--5.286111042926227e-16)/0.7994208745952703)</f>
        <v/>
      </c>
      <c r="AG1035" s="24">
        <f>IF(AA1035="","",(AA1035-(0.5248806186338691+-0.064206457956449*U1035)-5.43454825424064e-16)/0.9977404048781155)</f>
        <v/>
      </c>
      <c r="AH1035" s="25" t="n">
        <v>-0.9616351303688292</v>
      </c>
      <c r="AI1035" s="25" t="n">
        <v>0.3630466609295526</v>
      </c>
      <c r="AJ1035" s="25" t="n">
        <v>0.1519353407678995</v>
      </c>
      <c r="AK1035" s="25" t="n">
        <v>-0.2958465527338413</v>
      </c>
      <c r="AL1035" s="25" t="n">
        <v>1.994026655186247</v>
      </c>
      <c r="AM1035" s="25" t="n">
        <v>-0.0544652035972758</v>
      </c>
      <c r="AN1035" s="25" t="n">
        <v>-1.068056207548625</v>
      </c>
      <c r="AO1035" s="25" t="n">
        <v>-0.0247559551977718</v>
      </c>
      <c r="AP1035" s="25" t="n">
        <v>-0.1911728948409314</v>
      </c>
      <c r="AQ1035" s="25" t="n">
        <v>-0.6115504966800502</v>
      </c>
    </row>
    <row r="1036">
      <c r="A1036" s="23">
        <f>Universe!A1036</f>
        <v/>
      </c>
      <c r="B1036" s="24">
        <f>IF(Universe!W1036="","",(Universe!W1036-$B$2550)/$C$2550)</f>
        <v/>
      </c>
      <c r="C1036" s="24">
        <f>IF(Universe!X1036="","",(Universe!X1036-$B$2551)/$C$2551)</f>
        <v/>
      </c>
      <c r="D1036" s="24">
        <f>IF(Universe!Y1036="","",(Universe!Y1036-$B$2552)/$C$2552)</f>
        <v/>
      </c>
      <c r="E1036" s="24">
        <f>IF(Universe!Z1036="","",(Universe!Z1036-$B$2553)/$C$2553)</f>
        <v/>
      </c>
      <c r="F1036" s="24">
        <f>IF(Universe!AA1036="","",(Universe!AA1036-$B$2554)/$C$2554)</f>
        <v/>
      </c>
      <c r="G1036" s="24">
        <f>IF(Universe!AB1036="","",(Universe!AB1036-$B$2555)/$C$2555)</f>
        <v/>
      </c>
      <c r="H1036" s="24">
        <f>IF(Universe!AC1036="","",(Universe!AC1036-$B$2556)/$C$2556)</f>
        <v/>
      </c>
      <c r="I1036" s="24">
        <f>IF(Universe!AD1036="","",(Universe!AD1036-$B$2557)/$C$2557)</f>
        <v/>
      </c>
      <c r="J1036" s="24">
        <f>IF(Universe!AE1036="","",(Universe!AE1036-$B$2558)/$C$2558)</f>
        <v/>
      </c>
      <c r="K1036" s="24">
        <f>IF(Universe!AF1036="","",(Universe!AF1036-$B$2559)/$C$2559)</f>
        <v/>
      </c>
      <c r="L1036" s="24">
        <f>IF(Universe!AG1036="","",(Universe!AG1036-$B$2560)/$C$2560)</f>
        <v/>
      </c>
      <c r="M1036" s="24">
        <f>IF(Universe!AH1036="","",(Universe!AH1036-$B$2561)/$C$2561)</f>
        <v/>
      </c>
      <c r="N1036" s="24">
        <f>IF(Universe!AI1036="","",(Universe!AI1036-$B$2562)/$C$2562)</f>
        <v/>
      </c>
      <c r="O1036" s="24">
        <f>0.74*IF(B1036="",0,B1036)+0.16*IF(C1036="",0,C1036)+0.1*IF(D1036="",0,D1036)</f>
        <v/>
      </c>
      <c r="P1036" s="24">
        <f>0.35*IF(E1036="",0,E1036)+0.35*IF(F1036="",0,F1036)+0.3*IF(G1036="",0,G1036)</f>
        <v/>
      </c>
      <c r="Q1036" s="24">
        <f>0.656*IF(I1036="",0,I1036)+0.344*IF(H1036="",0,H1036)</f>
        <v/>
      </c>
      <c r="R1036" s="24">
        <f>0.338*IF(J1036="",0,J1036)+0.662*IF(K1036="",0,K1036)</f>
        <v/>
      </c>
      <c r="S1036" s="24">
        <f>0.38*IF(L1036="",0,L1036)+0.35*IF(M1036="",0,M1036)+0.27*IF(N1036="",0,N1036)</f>
        <v/>
      </c>
      <c r="T1036" s="24">
        <f>IF(Universe!S1036="","",((Universe!S1036-$B$2565)/$C$2565)^3)</f>
        <v/>
      </c>
      <c r="U1036" s="24">
        <f>IF(Universe!S1036="","",(Universe!S1036-$B$2565)/$C$2565)</f>
        <v/>
      </c>
      <c r="V1036" s="24">
        <f>IF(Universe!T1036="","",(Universe!T1036-$B$2566)/$C$2566)</f>
        <v/>
      </c>
      <c r="W1036" s="24">
        <f>IF(Universe!U1036="","",(Universe!U1036-$B$2567)/$C$2567)</f>
        <v/>
      </c>
      <c r="X1036" s="24">
        <f>IF(O1036="","",(O1036-$B$2571)/$C$2571)</f>
        <v/>
      </c>
      <c r="Y1036" s="24">
        <f>IF(T1036="","",(T1036-$B$2576)/$C$2576)</f>
        <v/>
      </c>
      <c r="Z1036" s="24">
        <f>IF(Universe!V1036="","",(Universe!V1036-$B$2568)/$C$2568)</f>
        <v/>
      </c>
      <c r="AA1036" s="24">
        <f>IF(P1036="","",(P1036-$B$2572)/$C$2572)</f>
        <v/>
      </c>
      <c r="AB1036" s="24">
        <f>IF(Q1036="","",(Q1036-$B$2573)/$C$2573)</f>
        <v/>
      </c>
      <c r="AC1036" s="24">
        <f>IF(R1036="","",(R1036-$B$2574)/$C$2574)</f>
        <v/>
      </c>
      <c r="AD1036" s="24">
        <f>IF(S1036="","",(S1036-$B$2575)/$C$2575)</f>
        <v/>
      </c>
      <c r="AE1036" s="24">
        <f>IF(Y1036="","",Y1036-(19.12044933116382+16.522174187581257*U1036))</f>
        <v/>
      </c>
      <c r="AF1036" s="24">
        <f>IF(X1036="","",(X1036-(-0.27268023098325006+0.47142105304415904*V1036+-0.3189264934812436*U1036)--5.286111042926227e-16)/0.7994208745952703)</f>
        <v/>
      </c>
      <c r="AG1036" s="24">
        <f>IF(AA1036="","",(AA1036-(0.5248806186338691+-0.064206457956449*U1036)-5.43454825424064e-16)/0.9977404048781155)</f>
        <v/>
      </c>
      <c r="AH1036" s="25" t="n">
        <v>-2.524918203045791</v>
      </c>
      <c r="AI1036" s="25" t="n">
        <v>-0.9695794132154258</v>
      </c>
      <c r="AJ1036" s="25" t="n">
        <v>0.835751830035558</v>
      </c>
      <c r="AK1036" s="25" t="n">
        <v>0.6294609513279549</v>
      </c>
      <c r="AL1036" s="25" t="n">
        <v>3.352035628912685</v>
      </c>
      <c r="AM1036" s="25" t="n">
        <v>-0.2236725379102706</v>
      </c>
      <c r="AN1036" s="25" t="n">
        <v>-0.0725418143257803</v>
      </c>
      <c r="AO1036" s="25" t="n">
        <v>-0.0554891194130235</v>
      </c>
      <c r="AP1036" s="25" t="n">
        <v>-0.4344938886824085</v>
      </c>
      <c r="AQ1036" s="25" t="n">
        <v>0.5388302162126108</v>
      </c>
    </row>
    <row r="1037">
      <c r="A1037" s="23">
        <f>Universe!A1037</f>
        <v/>
      </c>
      <c r="B1037" s="24">
        <f>IF(Universe!W1037="","",(Universe!W1037-$B$2550)/$C$2550)</f>
        <v/>
      </c>
      <c r="C1037" s="24">
        <f>IF(Universe!X1037="","",(Universe!X1037-$B$2551)/$C$2551)</f>
        <v/>
      </c>
      <c r="D1037" s="24">
        <f>IF(Universe!Y1037="","",(Universe!Y1037-$B$2552)/$C$2552)</f>
        <v/>
      </c>
      <c r="E1037" s="24">
        <f>IF(Universe!Z1037="","",(Universe!Z1037-$B$2553)/$C$2553)</f>
        <v/>
      </c>
      <c r="F1037" s="24">
        <f>IF(Universe!AA1037="","",(Universe!AA1037-$B$2554)/$C$2554)</f>
        <v/>
      </c>
      <c r="G1037" s="24">
        <f>IF(Universe!AB1037="","",(Universe!AB1037-$B$2555)/$C$2555)</f>
        <v/>
      </c>
      <c r="H1037" s="24">
        <f>IF(Universe!AC1037="","",(Universe!AC1037-$B$2556)/$C$2556)</f>
        <v/>
      </c>
      <c r="I1037" s="24">
        <f>IF(Universe!AD1037="","",(Universe!AD1037-$B$2557)/$C$2557)</f>
        <v/>
      </c>
      <c r="J1037" s="24">
        <f>IF(Universe!AE1037="","",(Universe!AE1037-$B$2558)/$C$2558)</f>
        <v/>
      </c>
      <c r="K1037" s="24">
        <f>IF(Universe!AF1037="","",(Universe!AF1037-$B$2559)/$C$2559)</f>
        <v/>
      </c>
      <c r="L1037" s="24">
        <f>IF(Universe!AG1037="","",(Universe!AG1037-$B$2560)/$C$2560)</f>
        <v/>
      </c>
      <c r="M1037" s="24">
        <f>IF(Universe!AH1037="","",(Universe!AH1037-$B$2561)/$C$2561)</f>
        <v/>
      </c>
      <c r="N1037" s="24">
        <f>IF(Universe!AI1037="","",(Universe!AI1037-$B$2562)/$C$2562)</f>
        <v/>
      </c>
      <c r="O1037" s="24">
        <f>0.74*IF(B1037="",0,B1037)+0.16*IF(C1037="",0,C1037)+0.1*IF(D1037="",0,D1037)</f>
        <v/>
      </c>
      <c r="P1037" s="24">
        <f>0.35*IF(E1037="",0,E1037)+0.35*IF(F1037="",0,F1037)+0.3*IF(G1037="",0,G1037)</f>
        <v/>
      </c>
      <c r="Q1037" s="24">
        <f>0.656*IF(I1037="",0,I1037)+0.344*IF(H1037="",0,H1037)</f>
        <v/>
      </c>
      <c r="R1037" s="24">
        <f>0.338*IF(J1037="",0,J1037)+0.662*IF(K1037="",0,K1037)</f>
        <v/>
      </c>
      <c r="S1037" s="24">
        <f>0.38*IF(L1037="",0,L1037)+0.35*IF(M1037="",0,M1037)+0.27*IF(N1037="",0,N1037)</f>
        <v/>
      </c>
      <c r="T1037" s="24">
        <f>IF(Universe!S1037="","",((Universe!S1037-$B$2565)/$C$2565)^3)</f>
        <v/>
      </c>
      <c r="U1037" s="24">
        <f>IF(Universe!S1037="","",(Universe!S1037-$B$2565)/$C$2565)</f>
        <v/>
      </c>
      <c r="V1037" s="24">
        <f>IF(Universe!T1037="","",(Universe!T1037-$B$2566)/$C$2566)</f>
        <v/>
      </c>
      <c r="W1037" s="24">
        <f>IF(Universe!U1037="","",(Universe!U1037-$B$2567)/$C$2567)</f>
        <v/>
      </c>
      <c r="X1037" s="24">
        <f>IF(O1037="","",(O1037-$B$2571)/$C$2571)</f>
        <v/>
      </c>
      <c r="Y1037" s="24">
        <f>IF(T1037="","",(T1037-$B$2576)/$C$2576)</f>
        <v/>
      </c>
      <c r="Z1037" s="24">
        <f>IF(Universe!V1037="","",(Universe!V1037-$B$2568)/$C$2568)</f>
        <v/>
      </c>
      <c r="AA1037" s="24">
        <f>IF(P1037="","",(P1037-$B$2572)/$C$2572)</f>
        <v/>
      </c>
      <c r="AB1037" s="24">
        <f>IF(Q1037="","",(Q1037-$B$2573)/$C$2573)</f>
        <v/>
      </c>
      <c r="AC1037" s="24">
        <f>IF(R1037="","",(R1037-$B$2574)/$C$2574)</f>
        <v/>
      </c>
      <c r="AD1037" s="24">
        <f>IF(S1037="","",(S1037-$B$2575)/$C$2575)</f>
        <v/>
      </c>
      <c r="AE1037" s="24">
        <f>IF(Y1037="","",Y1037-(19.12044933116382+16.522174187581257*U1037))</f>
        <v/>
      </c>
      <c r="AF1037" s="24">
        <f>IF(X1037="","",(X1037-(-0.27268023098325006+0.47142105304415904*V1037+-0.3189264934812436*U1037)--5.286111042926227e-16)/0.7994208745952703)</f>
        <v/>
      </c>
      <c r="AG1037" s="24">
        <f>IF(AA1037="","",(AA1037-(0.5248806186338691+-0.064206457956449*U1037)-5.43454825424064e-16)/0.9977404048781155)</f>
        <v/>
      </c>
      <c r="AH1037" s="25" t="n">
        <v>-3.3789864846877</v>
      </c>
      <c r="AI1037" s="25" t="n">
        <v>0.4099271047371798</v>
      </c>
      <c r="AJ1037" s="25" t="n">
        <v>-0.7153438229071403</v>
      </c>
      <c r="AK1037" s="25" t="n">
        <v>-0.9679442587572969</v>
      </c>
      <c r="AL1037" s="25" t="n">
        <v>2.281633284977515</v>
      </c>
      <c r="AM1037" s="25" t="n">
        <v>1.038254561527224</v>
      </c>
      <c r="AN1037" s="25" t="n">
        <v>-1.239740203723093</v>
      </c>
      <c r="AO1037" s="25" t="n">
        <v>0.696216615933947</v>
      </c>
      <c r="AP1037" s="25" t="n">
        <v>-0.782019103242876</v>
      </c>
      <c r="AQ1037" s="25" t="n">
        <v>-0.0010348813175479</v>
      </c>
    </row>
    <row r="1038">
      <c r="A1038" s="23">
        <f>Universe!A1038</f>
        <v/>
      </c>
      <c r="B1038" s="24">
        <f>IF(Universe!W1038="","",(Universe!W1038-$B$2550)/$C$2550)</f>
        <v/>
      </c>
      <c r="C1038" s="24">
        <f>IF(Universe!X1038="","",(Universe!X1038-$B$2551)/$C$2551)</f>
        <v/>
      </c>
      <c r="D1038" s="24">
        <f>IF(Universe!Y1038="","",(Universe!Y1038-$B$2552)/$C$2552)</f>
        <v/>
      </c>
      <c r="E1038" s="24">
        <f>IF(Universe!Z1038="","",(Universe!Z1038-$B$2553)/$C$2553)</f>
        <v/>
      </c>
      <c r="F1038" s="24">
        <f>IF(Universe!AA1038="","",(Universe!AA1038-$B$2554)/$C$2554)</f>
        <v/>
      </c>
      <c r="G1038" s="24">
        <f>IF(Universe!AB1038="","",(Universe!AB1038-$B$2555)/$C$2555)</f>
        <v/>
      </c>
      <c r="H1038" s="24">
        <f>IF(Universe!AC1038="","",(Universe!AC1038-$B$2556)/$C$2556)</f>
        <v/>
      </c>
      <c r="I1038" s="24">
        <f>IF(Universe!AD1038="","",(Universe!AD1038-$B$2557)/$C$2557)</f>
        <v/>
      </c>
      <c r="J1038" s="24">
        <f>IF(Universe!AE1038="","",(Universe!AE1038-$B$2558)/$C$2558)</f>
        <v/>
      </c>
      <c r="K1038" s="24">
        <f>IF(Universe!AF1038="","",(Universe!AF1038-$B$2559)/$C$2559)</f>
        <v/>
      </c>
      <c r="L1038" s="24">
        <f>IF(Universe!AG1038="","",(Universe!AG1038-$B$2560)/$C$2560)</f>
        <v/>
      </c>
      <c r="M1038" s="24">
        <f>IF(Universe!AH1038="","",(Universe!AH1038-$B$2561)/$C$2561)</f>
        <v/>
      </c>
      <c r="N1038" s="24">
        <f>IF(Universe!AI1038="","",(Universe!AI1038-$B$2562)/$C$2562)</f>
        <v/>
      </c>
      <c r="O1038" s="24">
        <f>0.74*IF(B1038="",0,B1038)+0.16*IF(C1038="",0,C1038)+0.1*IF(D1038="",0,D1038)</f>
        <v/>
      </c>
      <c r="P1038" s="24">
        <f>0.35*IF(E1038="",0,E1038)+0.35*IF(F1038="",0,F1038)+0.3*IF(G1038="",0,G1038)</f>
        <v/>
      </c>
      <c r="Q1038" s="24">
        <f>0.656*IF(I1038="",0,I1038)+0.344*IF(H1038="",0,H1038)</f>
        <v/>
      </c>
      <c r="R1038" s="24">
        <f>0.338*IF(J1038="",0,J1038)+0.662*IF(K1038="",0,K1038)</f>
        <v/>
      </c>
      <c r="S1038" s="24">
        <f>0.38*IF(L1038="",0,L1038)+0.35*IF(M1038="",0,M1038)+0.27*IF(N1038="",0,N1038)</f>
        <v/>
      </c>
      <c r="T1038" s="24">
        <f>IF(Universe!S1038="","",((Universe!S1038-$B$2565)/$C$2565)^3)</f>
        <v/>
      </c>
      <c r="U1038" s="24">
        <f>IF(Universe!S1038="","",(Universe!S1038-$B$2565)/$C$2565)</f>
        <v/>
      </c>
      <c r="V1038" s="24">
        <f>IF(Universe!T1038="","",(Universe!T1038-$B$2566)/$C$2566)</f>
        <v/>
      </c>
      <c r="W1038" s="24">
        <f>IF(Universe!U1038="","",(Universe!U1038-$B$2567)/$C$2567)</f>
        <v/>
      </c>
      <c r="X1038" s="24">
        <f>IF(O1038="","",(O1038-$B$2571)/$C$2571)</f>
        <v/>
      </c>
      <c r="Y1038" s="24">
        <f>IF(T1038="","",(T1038-$B$2576)/$C$2576)</f>
        <v/>
      </c>
      <c r="Z1038" s="24">
        <f>IF(Universe!V1038="","",(Universe!V1038-$B$2568)/$C$2568)</f>
        <v/>
      </c>
      <c r="AA1038" s="24">
        <f>IF(P1038="","",(P1038-$B$2572)/$C$2572)</f>
        <v/>
      </c>
      <c r="AB1038" s="24">
        <f>IF(Q1038="","",(Q1038-$B$2573)/$C$2573)</f>
        <v/>
      </c>
      <c r="AC1038" s="24">
        <f>IF(R1038="","",(R1038-$B$2574)/$C$2574)</f>
        <v/>
      </c>
      <c r="AD1038" s="24">
        <f>IF(S1038="","",(S1038-$B$2575)/$C$2575)</f>
        <v/>
      </c>
      <c r="AE1038" s="24">
        <f>IF(Y1038="","",Y1038-(19.12044933116382+16.522174187581257*U1038))</f>
        <v/>
      </c>
      <c r="AF1038" s="24">
        <f>IF(X1038="","",(X1038-(-0.27268023098325006+0.47142105304415904*V1038+-0.3189264934812436*U1038)--5.286111042926227e-16)/0.7994208745952703)</f>
        <v/>
      </c>
      <c r="AG1038" s="24">
        <f>IF(AA1038="","",(AA1038-(0.5248806186338691+-0.064206457956449*U1038)-5.43454825424064e-16)/0.9977404048781155)</f>
        <v/>
      </c>
      <c r="AH1038" s="25" t="n">
        <v>-3.037421524359592</v>
      </c>
      <c r="AI1038" s="25" t="n">
        <v>-0.2522473012806132</v>
      </c>
      <c r="AJ1038" s="25" t="n">
        <v>1.975346403483689</v>
      </c>
      <c r="AK1038" s="25" t="n">
        <v>1.83150400602004</v>
      </c>
      <c r="AL1038" s="25" t="n">
        <v>2.909840703496526</v>
      </c>
      <c r="AM1038" s="25" t="n">
        <v>-0.2539606440874079</v>
      </c>
      <c r="AN1038" s="25" t="n">
        <v>1.757992837009889</v>
      </c>
      <c r="AO1038" s="25" t="n">
        <v>0.0598311669734637</v>
      </c>
      <c r="AP1038" s="25" t="n">
        <v>-1.70267469676399</v>
      </c>
      <c r="AQ1038" s="25" t="n">
        <v>0.5559676938339623</v>
      </c>
    </row>
    <row r="1039">
      <c r="A1039" s="23">
        <f>Universe!A1039</f>
        <v/>
      </c>
      <c r="B1039" s="24">
        <f>IF(Universe!W1039="","",(Universe!W1039-$B$2550)/$C$2550)</f>
        <v/>
      </c>
      <c r="C1039" s="24">
        <f>IF(Universe!X1039="","",(Universe!X1039-$B$2551)/$C$2551)</f>
        <v/>
      </c>
      <c r="D1039" s="24">
        <f>IF(Universe!Y1039="","",(Universe!Y1039-$B$2552)/$C$2552)</f>
        <v/>
      </c>
      <c r="E1039" s="24">
        <f>IF(Universe!Z1039="","",(Universe!Z1039-$B$2553)/$C$2553)</f>
        <v/>
      </c>
      <c r="F1039" s="24">
        <f>IF(Universe!AA1039="","",(Universe!AA1039-$B$2554)/$C$2554)</f>
        <v/>
      </c>
      <c r="G1039" s="24">
        <f>IF(Universe!AB1039="","",(Universe!AB1039-$B$2555)/$C$2555)</f>
        <v/>
      </c>
      <c r="H1039" s="24">
        <f>IF(Universe!AC1039="","",(Universe!AC1039-$B$2556)/$C$2556)</f>
        <v/>
      </c>
      <c r="I1039" s="24">
        <f>IF(Universe!AD1039="","",(Universe!AD1039-$B$2557)/$C$2557)</f>
        <v/>
      </c>
      <c r="J1039" s="24">
        <f>IF(Universe!AE1039="","",(Universe!AE1039-$B$2558)/$C$2558)</f>
        <v/>
      </c>
      <c r="K1039" s="24">
        <f>IF(Universe!AF1039="","",(Universe!AF1039-$B$2559)/$C$2559)</f>
        <v/>
      </c>
      <c r="L1039" s="24">
        <f>IF(Universe!AG1039="","",(Universe!AG1039-$B$2560)/$C$2560)</f>
        <v/>
      </c>
      <c r="M1039" s="24">
        <f>IF(Universe!AH1039="","",(Universe!AH1039-$B$2561)/$C$2561)</f>
        <v/>
      </c>
      <c r="N1039" s="24">
        <f>IF(Universe!AI1039="","",(Universe!AI1039-$B$2562)/$C$2562)</f>
        <v/>
      </c>
      <c r="O1039" s="24">
        <f>0.74*IF(B1039="",0,B1039)+0.16*IF(C1039="",0,C1039)+0.1*IF(D1039="",0,D1039)</f>
        <v/>
      </c>
      <c r="P1039" s="24">
        <f>0.35*IF(E1039="",0,E1039)+0.35*IF(F1039="",0,F1039)+0.3*IF(G1039="",0,G1039)</f>
        <v/>
      </c>
      <c r="Q1039" s="24">
        <f>0.656*IF(I1039="",0,I1039)+0.344*IF(H1039="",0,H1039)</f>
        <v/>
      </c>
      <c r="R1039" s="24">
        <f>0.338*IF(J1039="",0,J1039)+0.662*IF(K1039="",0,K1039)</f>
        <v/>
      </c>
      <c r="S1039" s="24">
        <f>0.38*IF(L1039="",0,L1039)+0.35*IF(M1039="",0,M1039)+0.27*IF(N1039="",0,N1039)</f>
        <v/>
      </c>
      <c r="T1039" s="24">
        <f>IF(Universe!S1039="","",((Universe!S1039-$B$2565)/$C$2565)^3)</f>
        <v/>
      </c>
      <c r="U1039" s="24">
        <f>IF(Universe!S1039="","",(Universe!S1039-$B$2565)/$C$2565)</f>
        <v/>
      </c>
      <c r="V1039" s="24">
        <f>IF(Universe!T1039="","",(Universe!T1039-$B$2566)/$C$2566)</f>
        <v/>
      </c>
      <c r="W1039" s="24">
        <f>IF(Universe!U1039="","",(Universe!U1039-$B$2567)/$C$2567)</f>
        <v/>
      </c>
      <c r="X1039" s="24">
        <f>IF(O1039="","",(O1039-$B$2571)/$C$2571)</f>
        <v/>
      </c>
      <c r="Y1039" s="24">
        <f>IF(T1039="","",(T1039-$B$2576)/$C$2576)</f>
        <v/>
      </c>
      <c r="Z1039" s="24">
        <f>IF(Universe!V1039="","",(Universe!V1039-$B$2568)/$C$2568)</f>
        <v/>
      </c>
      <c r="AA1039" s="24">
        <f>IF(P1039="","",(P1039-$B$2572)/$C$2572)</f>
        <v/>
      </c>
      <c r="AB1039" s="24">
        <f>IF(Q1039="","",(Q1039-$B$2573)/$C$2573)</f>
        <v/>
      </c>
      <c r="AC1039" s="24">
        <f>IF(R1039="","",(R1039-$B$2574)/$C$2574)</f>
        <v/>
      </c>
      <c r="AD1039" s="24">
        <f>IF(S1039="","",(S1039-$B$2575)/$C$2575)</f>
        <v/>
      </c>
      <c r="AE1039" s="24">
        <f>IF(Y1039="","",Y1039-(19.12044933116382+16.522174187581257*U1039))</f>
        <v/>
      </c>
      <c r="AF1039" s="24">
        <f>IF(X1039="","",(X1039-(-0.27268023098325006+0.47142105304415904*V1039+-0.3189264934812436*U1039)--5.286111042926227e-16)/0.7994208745952703)</f>
        <v/>
      </c>
      <c r="AG1039" s="24">
        <f>IF(AA1039="","",(AA1039-(0.5248806186338691+-0.064206457956449*U1039)-5.43454825424064e-16)/0.9977404048781155)</f>
        <v/>
      </c>
      <c r="AH1039" s="25" t="n">
        <v>-0.0449214149604789</v>
      </c>
      <c r="AI1039" s="25" t="n">
        <v>0.5841021691381031</v>
      </c>
      <c r="AJ1039" s="25" t="n">
        <v>0.5711495750651869</v>
      </c>
      <c r="AK1039" s="25" t="n">
        <v>-0.2739793158634222</v>
      </c>
      <c r="AL1039" s="25" t="n">
        <v>0.171161214138217</v>
      </c>
      <c r="AM1039" s="25" t="n">
        <v>0.4944390659477974</v>
      </c>
      <c r="AN1039" s="25" t="n">
        <v>-0.3824873544674821</v>
      </c>
      <c r="AO1039" s="25" t="n">
        <v>0.0586977551137113</v>
      </c>
      <c r="AP1039" s="25" t="n">
        <v>-0.5668460664669354</v>
      </c>
      <c r="AQ1039" s="25" t="n">
        <v>0.3828547647926181</v>
      </c>
    </row>
    <row r="1040">
      <c r="A1040" s="23">
        <f>Universe!A1040</f>
        <v/>
      </c>
      <c r="B1040" s="24">
        <f>IF(Universe!W1040="","",(Universe!W1040-$B$2550)/$C$2550)</f>
        <v/>
      </c>
      <c r="C1040" s="24">
        <f>IF(Universe!X1040="","",(Universe!X1040-$B$2551)/$C$2551)</f>
        <v/>
      </c>
      <c r="D1040" s="24">
        <f>IF(Universe!Y1040="","",(Universe!Y1040-$B$2552)/$C$2552)</f>
        <v/>
      </c>
      <c r="E1040" s="24">
        <f>IF(Universe!Z1040="","",(Universe!Z1040-$B$2553)/$C$2553)</f>
        <v/>
      </c>
      <c r="F1040" s="24">
        <f>IF(Universe!AA1040="","",(Universe!AA1040-$B$2554)/$C$2554)</f>
        <v/>
      </c>
      <c r="G1040" s="24">
        <f>IF(Universe!AB1040="","",(Universe!AB1040-$B$2555)/$C$2555)</f>
        <v/>
      </c>
      <c r="H1040" s="24">
        <f>IF(Universe!AC1040="","",(Universe!AC1040-$B$2556)/$C$2556)</f>
        <v/>
      </c>
      <c r="I1040" s="24">
        <f>IF(Universe!AD1040="","",(Universe!AD1040-$B$2557)/$C$2557)</f>
        <v/>
      </c>
      <c r="J1040" s="24">
        <f>IF(Universe!AE1040="","",(Universe!AE1040-$B$2558)/$C$2558)</f>
        <v/>
      </c>
      <c r="K1040" s="24">
        <f>IF(Universe!AF1040="","",(Universe!AF1040-$B$2559)/$C$2559)</f>
        <v/>
      </c>
      <c r="L1040" s="24">
        <f>IF(Universe!AG1040="","",(Universe!AG1040-$B$2560)/$C$2560)</f>
        <v/>
      </c>
      <c r="M1040" s="24">
        <f>IF(Universe!AH1040="","",(Universe!AH1040-$B$2561)/$C$2561)</f>
        <v/>
      </c>
      <c r="N1040" s="24">
        <f>IF(Universe!AI1040="","",(Universe!AI1040-$B$2562)/$C$2562)</f>
        <v/>
      </c>
      <c r="O1040" s="24">
        <f>0.74*IF(B1040="",0,B1040)+0.16*IF(C1040="",0,C1040)+0.1*IF(D1040="",0,D1040)</f>
        <v/>
      </c>
      <c r="P1040" s="24">
        <f>0.35*IF(E1040="",0,E1040)+0.35*IF(F1040="",0,F1040)+0.3*IF(G1040="",0,G1040)</f>
        <v/>
      </c>
      <c r="Q1040" s="24">
        <f>0.656*IF(I1040="",0,I1040)+0.344*IF(H1040="",0,H1040)</f>
        <v/>
      </c>
      <c r="R1040" s="24">
        <f>0.338*IF(J1040="",0,J1040)+0.662*IF(K1040="",0,K1040)</f>
        <v/>
      </c>
      <c r="S1040" s="24">
        <f>0.38*IF(L1040="",0,L1040)+0.35*IF(M1040="",0,M1040)+0.27*IF(N1040="",0,N1040)</f>
        <v/>
      </c>
      <c r="T1040" s="24">
        <f>IF(Universe!S1040="","",((Universe!S1040-$B$2565)/$C$2565)^3)</f>
        <v/>
      </c>
      <c r="U1040" s="24">
        <f>IF(Universe!S1040="","",(Universe!S1040-$B$2565)/$C$2565)</f>
        <v/>
      </c>
      <c r="V1040" s="24">
        <f>IF(Universe!T1040="","",(Universe!T1040-$B$2566)/$C$2566)</f>
        <v/>
      </c>
      <c r="W1040" s="24">
        <f>IF(Universe!U1040="","",(Universe!U1040-$B$2567)/$C$2567)</f>
        <v/>
      </c>
      <c r="X1040" s="24">
        <f>IF(O1040="","",(O1040-$B$2571)/$C$2571)</f>
        <v/>
      </c>
      <c r="Y1040" s="24">
        <f>IF(T1040="","",(T1040-$B$2576)/$C$2576)</f>
        <v/>
      </c>
      <c r="Z1040" s="24">
        <f>IF(Universe!V1040="","",(Universe!V1040-$B$2568)/$C$2568)</f>
        <v/>
      </c>
      <c r="AA1040" s="24">
        <f>IF(P1040="","",(P1040-$B$2572)/$C$2572)</f>
        <v/>
      </c>
      <c r="AB1040" s="24">
        <f>IF(Q1040="","",(Q1040-$B$2573)/$C$2573)</f>
        <v/>
      </c>
      <c r="AC1040" s="24">
        <f>IF(R1040="","",(R1040-$B$2574)/$C$2574)</f>
        <v/>
      </c>
      <c r="AD1040" s="24">
        <f>IF(S1040="","",(S1040-$B$2575)/$C$2575)</f>
        <v/>
      </c>
      <c r="AE1040" s="24">
        <f>IF(Y1040="","",Y1040-(19.12044933116382+16.522174187581257*U1040))</f>
        <v/>
      </c>
      <c r="AF1040" s="24">
        <f>IF(X1040="","",(X1040-(-0.27268023098325006+0.47142105304415904*V1040+-0.3189264934812436*U1040)--5.286111042926227e-16)/0.7994208745952703)</f>
        <v/>
      </c>
      <c r="AG1040" s="24">
        <f>IF(AA1040="","",(AA1040-(0.5248806186338691+-0.064206457956449*U1040)-5.43454825424064e-16)/0.9977404048781155)</f>
        <v/>
      </c>
      <c r="AH1040" s="25" t="n">
        <v>-2.439444131961488</v>
      </c>
      <c r="AI1040" s="25" t="n">
        <v>0.4213623211853351</v>
      </c>
      <c r="AJ1040" s="25" t="n">
        <v>0.2959203220237603</v>
      </c>
      <c r="AK1040" s="25" t="n">
        <v>0.2469093455555645</v>
      </c>
      <c r="AL1040" s="25" t="n">
        <v>3.37349191697815</v>
      </c>
      <c r="AM1040" s="25" t="n">
        <v>-0.164527049242153</v>
      </c>
      <c r="AN1040" s="25" t="n">
        <v>-0.8801353408062225</v>
      </c>
      <c r="AO1040" s="25" t="n">
        <v>-0.0218998052950966</v>
      </c>
      <c r="AP1040" s="25" t="n">
        <v>0.5601035456911984</v>
      </c>
      <c r="AQ1040" s="25" t="n">
        <v>0.0699789932897896</v>
      </c>
    </row>
    <row r="1041">
      <c r="A1041" s="23">
        <f>Universe!A1041</f>
        <v/>
      </c>
      <c r="B1041" s="24">
        <f>IF(Universe!W1041="","",(Universe!W1041-$B$2550)/$C$2550)</f>
        <v/>
      </c>
      <c r="C1041" s="24">
        <f>IF(Universe!X1041="","",(Universe!X1041-$B$2551)/$C$2551)</f>
        <v/>
      </c>
      <c r="D1041" s="24">
        <f>IF(Universe!Y1041="","",(Universe!Y1041-$B$2552)/$C$2552)</f>
        <v/>
      </c>
      <c r="E1041" s="24">
        <f>IF(Universe!Z1041="","",(Universe!Z1041-$B$2553)/$C$2553)</f>
        <v/>
      </c>
      <c r="F1041" s="24">
        <f>IF(Universe!AA1041="","",(Universe!AA1041-$B$2554)/$C$2554)</f>
        <v/>
      </c>
      <c r="G1041" s="24">
        <f>IF(Universe!AB1041="","",(Universe!AB1041-$B$2555)/$C$2555)</f>
        <v/>
      </c>
      <c r="H1041" s="24">
        <f>IF(Universe!AC1041="","",(Universe!AC1041-$B$2556)/$C$2556)</f>
        <v/>
      </c>
      <c r="I1041" s="24">
        <f>IF(Universe!AD1041="","",(Universe!AD1041-$B$2557)/$C$2557)</f>
        <v/>
      </c>
      <c r="J1041" s="24">
        <f>IF(Universe!AE1041="","",(Universe!AE1041-$B$2558)/$C$2558)</f>
        <v/>
      </c>
      <c r="K1041" s="24">
        <f>IF(Universe!AF1041="","",(Universe!AF1041-$B$2559)/$C$2559)</f>
        <v/>
      </c>
      <c r="L1041" s="24">
        <f>IF(Universe!AG1041="","",(Universe!AG1041-$B$2560)/$C$2560)</f>
        <v/>
      </c>
      <c r="M1041" s="24">
        <f>IF(Universe!AH1041="","",(Universe!AH1041-$B$2561)/$C$2561)</f>
        <v/>
      </c>
      <c r="N1041" s="24">
        <f>IF(Universe!AI1041="","",(Universe!AI1041-$B$2562)/$C$2562)</f>
        <v/>
      </c>
      <c r="O1041" s="24">
        <f>0.74*IF(B1041="",0,B1041)+0.16*IF(C1041="",0,C1041)+0.1*IF(D1041="",0,D1041)</f>
        <v/>
      </c>
      <c r="P1041" s="24">
        <f>0.35*IF(E1041="",0,E1041)+0.35*IF(F1041="",0,F1041)+0.3*IF(G1041="",0,G1041)</f>
        <v/>
      </c>
      <c r="Q1041" s="24">
        <f>0.656*IF(I1041="",0,I1041)+0.344*IF(H1041="",0,H1041)</f>
        <v/>
      </c>
      <c r="R1041" s="24">
        <f>0.338*IF(J1041="",0,J1041)+0.662*IF(K1041="",0,K1041)</f>
        <v/>
      </c>
      <c r="S1041" s="24">
        <f>0.38*IF(L1041="",0,L1041)+0.35*IF(M1041="",0,M1041)+0.27*IF(N1041="",0,N1041)</f>
        <v/>
      </c>
      <c r="T1041" s="24">
        <f>IF(Universe!S1041="","",((Universe!S1041-$B$2565)/$C$2565)^3)</f>
        <v/>
      </c>
      <c r="U1041" s="24">
        <f>IF(Universe!S1041="","",(Universe!S1041-$B$2565)/$C$2565)</f>
        <v/>
      </c>
      <c r="V1041" s="24">
        <f>IF(Universe!T1041="","",(Universe!T1041-$B$2566)/$C$2566)</f>
        <v/>
      </c>
      <c r="W1041" s="24">
        <f>IF(Universe!U1041="","",(Universe!U1041-$B$2567)/$C$2567)</f>
        <v/>
      </c>
      <c r="X1041" s="24">
        <f>IF(O1041="","",(O1041-$B$2571)/$C$2571)</f>
        <v/>
      </c>
      <c r="Y1041" s="24">
        <f>IF(T1041="","",(T1041-$B$2576)/$C$2576)</f>
        <v/>
      </c>
      <c r="Z1041" s="24">
        <f>IF(Universe!V1041="","",(Universe!V1041-$B$2568)/$C$2568)</f>
        <v/>
      </c>
      <c r="AA1041" s="24">
        <f>IF(P1041="","",(P1041-$B$2572)/$C$2572)</f>
        <v/>
      </c>
      <c r="AB1041" s="24">
        <f>IF(Q1041="","",(Q1041-$B$2573)/$C$2573)</f>
        <v/>
      </c>
      <c r="AC1041" s="24">
        <f>IF(R1041="","",(R1041-$B$2574)/$C$2574)</f>
        <v/>
      </c>
      <c r="AD1041" s="24">
        <f>IF(S1041="","",(S1041-$B$2575)/$C$2575)</f>
        <v/>
      </c>
      <c r="AE1041" s="24">
        <f>IF(Y1041="","",Y1041-(19.12044933116382+16.522174187581257*U1041))</f>
        <v/>
      </c>
      <c r="AF1041" s="24">
        <f>IF(X1041="","",(X1041-(-0.27268023098325006+0.47142105304415904*V1041+-0.3189264934812436*U1041)--5.286111042926227e-16)/0.7994208745952703)</f>
        <v/>
      </c>
      <c r="AG1041" s="24">
        <f>IF(AA1041="","",(AA1041-(0.5248806186338691+-0.064206457956449*U1041)-5.43454825424064e-16)/0.9977404048781155)</f>
        <v/>
      </c>
      <c r="AH1041" s="25" t="n">
        <v>-3.400166671331008</v>
      </c>
      <c r="AI1041" s="25" t="n">
        <v>-0.5636163475026856</v>
      </c>
      <c r="AJ1041" s="25" t="n">
        <v>-0.2952787219045997</v>
      </c>
      <c r="AK1041" s="25" t="n">
        <v>-0.9583168503498322</v>
      </c>
      <c r="AL1041" s="25" t="n">
        <v>2.23303544157358</v>
      </c>
      <c r="AM1041" s="25" t="n">
        <v>1.044927610460897</v>
      </c>
      <c r="AN1041" s="25" t="n">
        <v>-1.22962551910779</v>
      </c>
      <c r="AO1041" s="25" t="n">
        <v>0.1631857797364005</v>
      </c>
      <c r="AP1041" s="25" t="n">
        <v>-0.6059947959921733</v>
      </c>
      <c r="AQ1041" s="25" t="n">
        <v>-0.4952782020976793</v>
      </c>
    </row>
    <row r="1042">
      <c r="A1042" s="23">
        <f>Universe!A1042</f>
        <v/>
      </c>
      <c r="B1042" s="24">
        <f>IF(Universe!W1042="","",(Universe!W1042-$B$2550)/$C$2550)</f>
        <v/>
      </c>
      <c r="C1042" s="24">
        <f>IF(Universe!X1042="","",(Universe!X1042-$B$2551)/$C$2551)</f>
        <v/>
      </c>
      <c r="D1042" s="24">
        <f>IF(Universe!Y1042="","",(Universe!Y1042-$B$2552)/$C$2552)</f>
        <v/>
      </c>
      <c r="E1042" s="24">
        <f>IF(Universe!Z1042="","",(Universe!Z1042-$B$2553)/$C$2553)</f>
        <v/>
      </c>
      <c r="F1042" s="24">
        <f>IF(Universe!AA1042="","",(Universe!AA1042-$B$2554)/$C$2554)</f>
        <v/>
      </c>
      <c r="G1042" s="24">
        <f>IF(Universe!AB1042="","",(Universe!AB1042-$B$2555)/$C$2555)</f>
        <v/>
      </c>
      <c r="H1042" s="24">
        <f>IF(Universe!AC1042="","",(Universe!AC1042-$B$2556)/$C$2556)</f>
        <v/>
      </c>
      <c r="I1042" s="24">
        <f>IF(Universe!AD1042="","",(Universe!AD1042-$B$2557)/$C$2557)</f>
        <v/>
      </c>
      <c r="J1042" s="24">
        <f>IF(Universe!AE1042="","",(Universe!AE1042-$B$2558)/$C$2558)</f>
        <v/>
      </c>
      <c r="K1042" s="24">
        <f>IF(Universe!AF1042="","",(Universe!AF1042-$B$2559)/$C$2559)</f>
        <v/>
      </c>
      <c r="L1042" s="24">
        <f>IF(Universe!AG1042="","",(Universe!AG1042-$B$2560)/$C$2560)</f>
        <v/>
      </c>
      <c r="M1042" s="24">
        <f>IF(Universe!AH1042="","",(Universe!AH1042-$B$2561)/$C$2561)</f>
        <v/>
      </c>
      <c r="N1042" s="24">
        <f>IF(Universe!AI1042="","",(Universe!AI1042-$B$2562)/$C$2562)</f>
        <v/>
      </c>
      <c r="O1042" s="24">
        <f>0.74*IF(B1042="",0,B1042)+0.16*IF(C1042="",0,C1042)+0.1*IF(D1042="",0,D1042)</f>
        <v/>
      </c>
      <c r="P1042" s="24">
        <f>0.35*IF(E1042="",0,E1042)+0.35*IF(F1042="",0,F1042)+0.3*IF(G1042="",0,G1042)</f>
        <v/>
      </c>
      <c r="Q1042" s="24">
        <f>0.656*IF(I1042="",0,I1042)+0.344*IF(H1042="",0,H1042)</f>
        <v/>
      </c>
      <c r="R1042" s="24">
        <f>0.338*IF(J1042="",0,J1042)+0.662*IF(K1042="",0,K1042)</f>
        <v/>
      </c>
      <c r="S1042" s="24">
        <f>0.38*IF(L1042="",0,L1042)+0.35*IF(M1042="",0,M1042)+0.27*IF(N1042="",0,N1042)</f>
        <v/>
      </c>
      <c r="T1042" s="24">
        <f>IF(Universe!S1042="","",((Universe!S1042-$B$2565)/$C$2565)^3)</f>
        <v/>
      </c>
      <c r="U1042" s="24">
        <f>IF(Universe!S1042="","",(Universe!S1042-$B$2565)/$C$2565)</f>
        <v/>
      </c>
      <c r="V1042" s="24">
        <f>IF(Universe!T1042="","",(Universe!T1042-$B$2566)/$C$2566)</f>
        <v/>
      </c>
      <c r="W1042" s="24">
        <f>IF(Universe!U1042="","",(Universe!U1042-$B$2567)/$C$2567)</f>
        <v/>
      </c>
      <c r="X1042" s="24">
        <f>IF(O1042="","",(O1042-$B$2571)/$C$2571)</f>
        <v/>
      </c>
      <c r="Y1042" s="24">
        <f>IF(T1042="","",(T1042-$B$2576)/$C$2576)</f>
        <v/>
      </c>
      <c r="Z1042" s="24">
        <f>IF(Universe!V1042="","",(Universe!V1042-$B$2568)/$C$2568)</f>
        <v/>
      </c>
      <c r="AA1042" s="24">
        <f>IF(P1042="","",(P1042-$B$2572)/$C$2572)</f>
        <v/>
      </c>
      <c r="AB1042" s="24">
        <f>IF(Q1042="","",(Q1042-$B$2573)/$C$2573)</f>
        <v/>
      </c>
      <c r="AC1042" s="24">
        <f>IF(R1042="","",(R1042-$B$2574)/$C$2574)</f>
        <v/>
      </c>
      <c r="AD1042" s="24">
        <f>IF(S1042="","",(S1042-$B$2575)/$C$2575)</f>
        <v/>
      </c>
      <c r="AE1042" s="24">
        <f>IF(Y1042="","",Y1042-(19.12044933116382+16.522174187581257*U1042))</f>
        <v/>
      </c>
      <c r="AF1042" s="24">
        <f>IF(X1042="","",(X1042-(-0.27268023098325006+0.47142105304415904*V1042+-0.3189264934812436*U1042)--5.286111042926227e-16)/0.7994208745952703)</f>
        <v/>
      </c>
      <c r="AG1042" s="24">
        <f>IF(AA1042="","",(AA1042-(0.5248806186338691+-0.064206457956449*U1042)-5.43454825424064e-16)/0.9977404048781155)</f>
        <v/>
      </c>
      <c r="AH1042" s="25" t="n">
        <v>-2.689759028063547</v>
      </c>
      <c r="AI1042" s="25" t="n">
        <v>-0.007898212162591799</v>
      </c>
      <c r="AJ1042" s="25" t="n">
        <v>-0.4176287471419294</v>
      </c>
      <c r="AK1042" s="25" t="n">
        <v>0.0496476899016551</v>
      </c>
      <c r="AL1042" s="25" t="n">
        <v>3.270275307017784</v>
      </c>
      <c r="AM1042" s="25" t="n">
        <v>-0.363638216911606</v>
      </c>
      <c r="AN1042" s="25" t="n">
        <v>0.4131932773214918</v>
      </c>
      <c r="AO1042" s="25" t="n">
        <v>-0.0839967049884302</v>
      </c>
      <c r="AP1042" s="25" t="n">
        <v>0.8453504508065106</v>
      </c>
      <c r="AQ1042" s="25" t="n">
        <v>1.044016452531566</v>
      </c>
    </row>
    <row r="1043">
      <c r="A1043" s="23">
        <f>Universe!A1043</f>
        <v/>
      </c>
      <c r="B1043" s="24">
        <f>IF(Universe!W1043="","",(Universe!W1043-$B$2550)/$C$2550)</f>
        <v/>
      </c>
      <c r="C1043" s="24">
        <f>IF(Universe!X1043="","",(Universe!X1043-$B$2551)/$C$2551)</f>
        <v/>
      </c>
      <c r="D1043" s="24">
        <f>IF(Universe!Y1043="","",(Universe!Y1043-$B$2552)/$C$2552)</f>
        <v/>
      </c>
      <c r="E1043" s="24">
        <f>IF(Universe!Z1043="","",(Universe!Z1043-$B$2553)/$C$2553)</f>
        <v/>
      </c>
      <c r="F1043" s="24">
        <f>IF(Universe!AA1043="","",(Universe!AA1043-$B$2554)/$C$2554)</f>
        <v/>
      </c>
      <c r="G1043" s="24">
        <f>IF(Universe!AB1043="","",(Universe!AB1043-$B$2555)/$C$2555)</f>
        <v/>
      </c>
      <c r="H1043" s="24">
        <f>IF(Universe!AC1043="","",(Universe!AC1043-$B$2556)/$C$2556)</f>
        <v/>
      </c>
      <c r="I1043" s="24">
        <f>IF(Universe!AD1043="","",(Universe!AD1043-$B$2557)/$C$2557)</f>
        <v/>
      </c>
      <c r="J1043" s="24">
        <f>IF(Universe!AE1043="","",(Universe!AE1043-$B$2558)/$C$2558)</f>
        <v/>
      </c>
      <c r="K1043" s="24">
        <f>IF(Universe!AF1043="","",(Universe!AF1043-$B$2559)/$C$2559)</f>
        <v/>
      </c>
      <c r="L1043" s="24">
        <f>IF(Universe!AG1043="","",(Universe!AG1043-$B$2560)/$C$2560)</f>
        <v/>
      </c>
      <c r="M1043" s="24">
        <f>IF(Universe!AH1043="","",(Universe!AH1043-$B$2561)/$C$2561)</f>
        <v/>
      </c>
      <c r="N1043" s="24">
        <f>IF(Universe!AI1043="","",(Universe!AI1043-$B$2562)/$C$2562)</f>
        <v/>
      </c>
      <c r="O1043" s="24">
        <f>0.74*IF(B1043="",0,B1043)+0.16*IF(C1043="",0,C1043)+0.1*IF(D1043="",0,D1043)</f>
        <v/>
      </c>
      <c r="P1043" s="24">
        <f>0.35*IF(E1043="",0,E1043)+0.35*IF(F1043="",0,F1043)+0.3*IF(G1043="",0,G1043)</f>
        <v/>
      </c>
      <c r="Q1043" s="24">
        <f>0.656*IF(I1043="",0,I1043)+0.344*IF(H1043="",0,H1043)</f>
        <v/>
      </c>
      <c r="R1043" s="24">
        <f>0.338*IF(J1043="",0,J1043)+0.662*IF(K1043="",0,K1043)</f>
        <v/>
      </c>
      <c r="S1043" s="24">
        <f>0.38*IF(L1043="",0,L1043)+0.35*IF(M1043="",0,M1043)+0.27*IF(N1043="",0,N1043)</f>
        <v/>
      </c>
      <c r="T1043" s="24">
        <f>IF(Universe!S1043="","",((Universe!S1043-$B$2565)/$C$2565)^3)</f>
        <v/>
      </c>
      <c r="U1043" s="24">
        <f>IF(Universe!S1043="","",(Universe!S1043-$B$2565)/$C$2565)</f>
        <v/>
      </c>
      <c r="V1043" s="24">
        <f>IF(Universe!T1043="","",(Universe!T1043-$B$2566)/$C$2566)</f>
        <v/>
      </c>
      <c r="W1043" s="24">
        <f>IF(Universe!U1043="","",(Universe!U1043-$B$2567)/$C$2567)</f>
        <v/>
      </c>
      <c r="X1043" s="24">
        <f>IF(O1043="","",(O1043-$B$2571)/$C$2571)</f>
        <v/>
      </c>
      <c r="Y1043" s="24">
        <f>IF(T1043="","",(T1043-$B$2576)/$C$2576)</f>
        <v/>
      </c>
      <c r="Z1043" s="24">
        <f>IF(Universe!V1043="","",(Universe!V1043-$B$2568)/$C$2568)</f>
        <v/>
      </c>
      <c r="AA1043" s="24">
        <f>IF(P1043="","",(P1043-$B$2572)/$C$2572)</f>
        <v/>
      </c>
      <c r="AB1043" s="24">
        <f>IF(Q1043="","",(Q1043-$B$2573)/$C$2573)</f>
        <v/>
      </c>
      <c r="AC1043" s="24">
        <f>IF(R1043="","",(R1043-$B$2574)/$C$2574)</f>
        <v/>
      </c>
      <c r="AD1043" s="24">
        <f>IF(S1043="","",(S1043-$B$2575)/$C$2575)</f>
        <v/>
      </c>
      <c r="AE1043" s="24">
        <f>IF(Y1043="","",Y1043-(19.12044933116382+16.522174187581257*U1043))</f>
        <v/>
      </c>
      <c r="AF1043" s="24">
        <f>IF(X1043="","",(X1043-(-0.27268023098325006+0.47142105304415904*V1043+-0.3189264934812436*U1043)--5.286111042926227e-16)/0.7994208745952703)</f>
        <v/>
      </c>
      <c r="AG1043" s="24">
        <f>IF(AA1043="","",(AA1043-(0.5248806186338691+-0.064206457956449*U1043)-5.43454825424064e-16)/0.9977404048781155)</f>
        <v/>
      </c>
      <c r="AH1043" s="25" t="n">
        <v>-2.641620557128959</v>
      </c>
      <c r="AI1043" s="25" t="n">
        <v>-0.5763125752218774</v>
      </c>
      <c r="AJ1043" s="25" t="n">
        <v>-0.3672389545149992</v>
      </c>
      <c r="AK1043" s="25" t="n">
        <v>0.7869362388971819</v>
      </c>
      <c r="AL1043" s="25" t="n">
        <v>3.299794885271186</v>
      </c>
      <c r="AM1043" s="25" t="n">
        <v>2.685683901872012</v>
      </c>
      <c r="AN1043" s="25" t="n">
        <v>1.246095772931547</v>
      </c>
      <c r="AO1043" s="25" t="n">
        <v>1.510370851324744</v>
      </c>
      <c r="AP1043" s="25" t="n">
        <v>-1.169773381324284</v>
      </c>
      <c r="AQ1043" s="25" t="n">
        <v>1.036545643944496</v>
      </c>
    </row>
    <row r="1044">
      <c r="A1044" s="23">
        <f>Universe!A1044</f>
        <v/>
      </c>
      <c r="B1044" s="24">
        <f>IF(Universe!W1044="","",(Universe!W1044-$B$2550)/$C$2550)</f>
        <v/>
      </c>
      <c r="C1044" s="24">
        <f>IF(Universe!X1044="","",(Universe!X1044-$B$2551)/$C$2551)</f>
        <v/>
      </c>
      <c r="D1044" s="24">
        <f>IF(Universe!Y1044="","",(Universe!Y1044-$B$2552)/$C$2552)</f>
        <v/>
      </c>
      <c r="E1044" s="24">
        <f>IF(Universe!Z1044="","",(Universe!Z1044-$B$2553)/$C$2553)</f>
        <v/>
      </c>
      <c r="F1044" s="24">
        <f>IF(Universe!AA1044="","",(Universe!AA1044-$B$2554)/$C$2554)</f>
        <v/>
      </c>
      <c r="G1044" s="24">
        <f>IF(Universe!AB1044="","",(Universe!AB1044-$B$2555)/$C$2555)</f>
        <v/>
      </c>
      <c r="H1044" s="24">
        <f>IF(Universe!AC1044="","",(Universe!AC1044-$B$2556)/$C$2556)</f>
        <v/>
      </c>
      <c r="I1044" s="24">
        <f>IF(Universe!AD1044="","",(Universe!AD1044-$B$2557)/$C$2557)</f>
        <v/>
      </c>
      <c r="J1044" s="24">
        <f>IF(Universe!AE1044="","",(Universe!AE1044-$B$2558)/$C$2558)</f>
        <v/>
      </c>
      <c r="K1044" s="24">
        <f>IF(Universe!AF1044="","",(Universe!AF1044-$B$2559)/$C$2559)</f>
        <v/>
      </c>
      <c r="L1044" s="24">
        <f>IF(Universe!AG1044="","",(Universe!AG1044-$B$2560)/$C$2560)</f>
        <v/>
      </c>
      <c r="M1044" s="24">
        <f>IF(Universe!AH1044="","",(Universe!AH1044-$B$2561)/$C$2561)</f>
        <v/>
      </c>
      <c r="N1044" s="24">
        <f>IF(Universe!AI1044="","",(Universe!AI1044-$B$2562)/$C$2562)</f>
        <v/>
      </c>
      <c r="O1044" s="24">
        <f>0.74*IF(B1044="",0,B1044)+0.16*IF(C1044="",0,C1044)+0.1*IF(D1044="",0,D1044)</f>
        <v/>
      </c>
      <c r="P1044" s="24">
        <f>0.35*IF(E1044="",0,E1044)+0.35*IF(F1044="",0,F1044)+0.3*IF(G1044="",0,G1044)</f>
        <v/>
      </c>
      <c r="Q1044" s="24">
        <f>0.656*IF(I1044="",0,I1044)+0.344*IF(H1044="",0,H1044)</f>
        <v/>
      </c>
      <c r="R1044" s="24">
        <f>0.338*IF(J1044="",0,J1044)+0.662*IF(K1044="",0,K1044)</f>
        <v/>
      </c>
      <c r="S1044" s="24">
        <f>0.38*IF(L1044="",0,L1044)+0.35*IF(M1044="",0,M1044)+0.27*IF(N1044="",0,N1044)</f>
        <v/>
      </c>
      <c r="T1044" s="24">
        <f>IF(Universe!S1044="","",((Universe!S1044-$B$2565)/$C$2565)^3)</f>
        <v/>
      </c>
      <c r="U1044" s="24">
        <f>IF(Universe!S1044="","",(Universe!S1044-$B$2565)/$C$2565)</f>
        <v/>
      </c>
      <c r="V1044" s="24">
        <f>IF(Universe!T1044="","",(Universe!T1044-$B$2566)/$C$2566)</f>
        <v/>
      </c>
      <c r="W1044" s="24">
        <f>IF(Universe!U1044="","",(Universe!U1044-$B$2567)/$C$2567)</f>
        <v/>
      </c>
      <c r="X1044" s="24">
        <f>IF(O1044="","",(O1044-$B$2571)/$C$2571)</f>
        <v/>
      </c>
      <c r="Y1044" s="24">
        <f>IF(T1044="","",(T1044-$B$2576)/$C$2576)</f>
        <v/>
      </c>
      <c r="Z1044" s="24">
        <f>IF(Universe!V1044="","",(Universe!V1044-$B$2568)/$C$2568)</f>
        <v/>
      </c>
      <c r="AA1044" s="24">
        <f>IF(P1044="","",(P1044-$B$2572)/$C$2572)</f>
        <v/>
      </c>
      <c r="AB1044" s="24">
        <f>IF(Q1044="","",(Q1044-$B$2573)/$C$2573)</f>
        <v/>
      </c>
      <c r="AC1044" s="24">
        <f>IF(R1044="","",(R1044-$B$2574)/$C$2574)</f>
        <v/>
      </c>
      <c r="AD1044" s="24">
        <f>IF(S1044="","",(S1044-$B$2575)/$C$2575)</f>
        <v/>
      </c>
      <c r="AE1044" s="24">
        <f>IF(Y1044="","",Y1044-(19.12044933116382+16.522174187581257*U1044))</f>
        <v/>
      </c>
      <c r="AF1044" s="24">
        <f>IF(X1044="","",(X1044-(-0.27268023098325006+0.47142105304415904*V1044+-0.3189264934812436*U1044)--5.286111042926227e-16)/0.7994208745952703)</f>
        <v/>
      </c>
      <c r="AG1044" s="24">
        <f>IF(AA1044="","",(AA1044-(0.5248806186338691+-0.064206457956449*U1044)-5.43454825424064e-16)/0.9977404048781155)</f>
        <v/>
      </c>
      <c r="AH1044" s="25" t="n">
        <v>-2.076120169397564</v>
      </c>
      <c r="AI1044" s="25" t="n">
        <v>0.9791013129348028</v>
      </c>
      <c r="AJ1044" s="25" t="n">
        <v>0.4973443275753087</v>
      </c>
      <c r="AK1044" s="25" t="n">
        <v>-1.068376312533008</v>
      </c>
      <c r="AL1044" s="25" t="n">
        <v>3.317912907269703</v>
      </c>
      <c r="AM1044" s="25" t="n">
        <v>0.4056711536120205</v>
      </c>
      <c r="AN1044" s="25" t="n">
        <v>-0.3028625232355004</v>
      </c>
      <c r="AO1044" s="25" t="n">
        <v>0.0160589981458646</v>
      </c>
      <c r="AP1044" s="25" t="n">
        <v>-0.6856037487252448</v>
      </c>
      <c r="AQ1044" s="25" t="n">
        <v>0.1927642806522766</v>
      </c>
    </row>
    <row r="1045">
      <c r="A1045" s="23">
        <f>Universe!A1045</f>
        <v/>
      </c>
      <c r="B1045" s="24">
        <f>IF(Universe!W1045="","",(Universe!W1045-$B$2550)/$C$2550)</f>
        <v/>
      </c>
      <c r="C1045" s="24">
        <f>IF(Universe!X1045="","",(Universe!X1045-$B$2551)/$C$2551)</f>
        <v/>
      </c>
      <c r="D1045" s="24">
        <f>IF(Universe!Y1045="","",(Universe!Y1045-$B$2552)/$C$2552)</f>
        <v/>
      </c>
      <c r="E1045" s="24">
        <f>IF(Universe!Z1045="","",(Universe!Z1045-$B$2553)/$C$2553)</f>
        <v/>
      </c>
      <c r="F1045" s="24">
        <f>IF(Universe!AA1045="","",(Universe!AA1045-$B$2554)/$C$2554)</f>
        <v/>
      </c>
      <c r="G1045" s="24">
        <f>IF(Universe!AB1045="","",(Universe!AB1045-$B$2555)/$C$2555)</f>
        <v/>
      </c>
      <c r="H1045" s="24">
        <f>IF(Universe!AC1045="","",(Universe!AC1045-$B$2556)/$C$2556)</f>
        <v/>
      </c>
      <c r="I1045" s="24">
        <f>IF(Universe!AD1045="","",(Universe!AD1045-$B$2557)/$C$2557)</f>
        <v/>
      </c>
      <c r="J1045" s="24">
        <f>IF(Universe!AE1045="","",(Universe!AE1045-$B$2558)/$C$2558)</f>
        <v/>
      </c>
      <c r="K1045" s="24">
        <f>IF(Universe!AF1045="","",(Universe!AF1045-$B$2559)/$C$2559)</f>
        <v/>
      </c>
      <c r="L1045" s="24">
        <f>IF(Universe!AG1045="","",(Universe!AG1045-$B$2560)/$C$2560)</f>
        <v/>
      </c>
      <c r="M1045" s="24">
        <f>IF(Universe!AH1045="","",(Universe!AH1045-$B$2561)/$C$2561)</f>
        <v/>
      </c>
      <c r="N1045" s="24">
        <f>IF(Universe!AI1045="","",(Universe!AI1045-$B$2562)/$C$2562)</f>
        <v/>
      </c>
      <c r="O1045" s="24">
        <f>0.74*IF(B1045="",0,B1045)+0.16*IF(C1045="",0,C1045)+0.1*IF(D1045="",0,D1045)</f>
        <v/>
      </c>
      <c r="P1045" s="24">
        <f>0.35*IF(E1045="",0,E1045)+0.35*IF(F1045="",0,F1045)+0.3*IF(G1045="",0,G1045)</f>
        <v/>
      </c>
      <c r="Q1045" s="24">
        <f>0.656*IF(I1045="",0,I1045)+0.344*IF(H1045="",0,H1045)</f>
        <v/>
      </c>
      <c r="R1045" s="24">
        <f>0.338*IF(J1045="",0,J1045)+0.662*IF(K1045="",0,K1045)</f>
        <v/>
      </c>
      <c r="S1045" s="24">
        <f>0.38*IF(L1045="",0,L1045)+0.35*IF(M1045="",0,M1045)+0.27*IF(N1045="",0,N1045)</f>
        <v/>
      </c>
      <c r="T1045" s="24">
        <f>IF(Universe!S1045="","",((Universe!S1045-$B$2565)/$C$2565)^3)</f>
        <v/>
      </c>
      <c r="U1045" s="24">
        <f>IF(Universe!S1045="","",(Universe!S1045-$B$2565)/$C$2565)</f>
        <v/>
      </c>
      <c r="V1045" s="24">
        <f>IF(Universe!T1045="","",(Universe!T1045-$B$2566)/$C$2566)</f>
        <v/>
      </c>
      <c r="W1045" s="24">
        <f>IF(Universe!U1045="","",(Universe!U1045-$B$2567)/$C$2567)</f>
        <v/>
      </c>
      <c r="X1045" s="24">
        <f>IF(O1045="","",(O1045-$B$2571)/$C$2571)</f>
        <v/>
      </c>
      <c r="Y1045" s="24">
        <f>IF(T1045="","",(T1045-$B$2576)/$C$2576)</f>
        <v/>
      </c>
      <c r="Z1045" s="24">
        <f>IF(Universe!V1045="","",(Universe!V1045-$B$2568)/$C$2568)</f>
        <v/>
      </c>
      <c r="AA1045" s="24">
        <f>IF(P1045="","",(P1045-$B$2572)/$C$2572)</f>
        <v/>
      </c>
      <c r="AB1045" s="24">
        <f>IF(Q1045="","",(Q1045-$B$2573)/$C$2573)</f>
        <v/>
      </c>
      <c r="AC1045" s="24">
        <f>IF(R1045="","",(R1045-$B$2574)/$C$2574)</f>
        <v/>
      </c>
      <c r="AD1045" s="24">
        <f>IF(S1045="","",(S1045-$B$2575)/$C$2575)</f>
        <v/>
      </c>
      <c r="AE1045" s="24">
        <f>IF(Y1045="","",Y1045-(19.12044933116382+16.522174187581257*U1045))</f>
        <v/>
      </c>
      <c r="AF1045" s="24">
        <f>IF(X1045="","",(X1045-(-0.27268023098325006+0.47142105304415904*V1045+-0.3189264934812436*U1045)--5.286111042926227e-16)/0.7994208745952703)</f>
        <v/>
      </c>
      <c r="AG1045" s="24">
        <f>IF(AA1045="","",(AA1045-(0.5248806186338691+-0.064206457956449*U1045)-5.43454825424064e-16)/0.9977404048781155)</f>
        <v/>
      </c>
      <c r="AH1045" s="25" t="n">
        <v>-2.105154417354445</v>
      </c>
      <c r="AI1045" s="25" t="n">
        <v>1.244961906954578</v>
      </c>
      <c r="AJ1045" s="25" t="n">
        <v>-1.403727167828742</v>
      </c>
      <c r="AK1045" s="25" t="n">
        <v>-0.3479224610852747</v>
      </c>
      <c r="AL1045" s="25" t="n">
        <v>3.330570514091485</v>
      </c>
      <c r="AM1045" s="25" t="n">
        <v>-0.113064236950497</v>
      </c>
      <c r="AN1045" s="25" t="n">
        <v>1.298709624091038</v>
      </c>
      <c r="AO1045" s="25" t="n">
        <v>-0.1231596679971787</v>
      </c>
      <c r="AP1045" s="25" t="n">
        <v>0.8938935532386372</v>
      </c>
      <c r="AQ1045" s="25" t="n">
        <v>-0.6417294436822216</v>
      </c>
    </row>
    <row r="1046">
      <c r="A1046" s="23">
        <f>Universe!A1046</f>
        <v/>
      </c>
      <c r="B1046" s="24">
        <f>IF(Universe!W1046="","",(Universe!W1046-$B$2550)/$C$2550)</f>
        <v/>
      </c>
      <c r="C1046" s="24">
        <f>IF(Universe!X1046="","",(Universe!X1046-$B$2551)/$C$2551)</f>
        <v/>
      </c>
      <c r="D1046" s="24">
        <f>IF(Universe!Y1046="","",(Universe!Y1046-$B$2552)/$C$2552)</f>
        <v/>
      </c>
      <c r="E1046" s="24">
        <f>IF(Universe!Z1046="","",(Universe!Z1046-$B$2553)/$C$2553)</f>
        <v/>
      </c>
      <c r="F1046" s="24">
        <f>IF(Universe!AA1046="","",(Universe!AA1046-$B$2554)/$C$2554)</f>
        <v/>
      </c>
      <c r="G1046" s="24">
        <f>IF(Universe!AB1046="","",(Universe!AB1046-$B$2555)/$C$2555)</f>
        <v/>
      </c>
      <c r="H1046" s="24">
        <f>IF(Universe!AC1046="","",(Universe!AC1046-$B$2556)/$C$2556)</f>
        <v/>
      </c>
      <c r="I1046" s="24">
        <f>IF(Universe!AD1046="","",(Universe!AD1046-$B$2557)/$C$2557)</f>
        <v/>
      </c>
      <c r="J1046" s="24">
        <f>IF(Universe!AE1046="","",(Universe!AE1046-$B$2558)/$C$2558)</f>
        <v/>
      </c>
      <c r="K1046" s="24">
        <f>IF(Universe!AF1046="","",(Universe!AF1046-$B$2559)/$C$2559)</f>
        <v/>
      </c>
      <c r="L1046" s="24">
        <f>IF(Universe!AG1046="","",(Universe!AG1046-$B$2560)/$C$2560)</f>
        <v/>
      </c>
      <c r="M1046" s="24">
        <f>IF(Universe!AH1046="","",(Universe!AH1046-$B$2561)/$C$2561)</f>
        <v/>
      </c>
      <c r="N1046" s="24">
        <f>IF(Universe!AI1046="","",(Universe!AI1046-$B$2562)/$C$2562)</f>
        <v/>
      </c>
      <c r="O1046" s="24">
        <f>0.74*IF(B1046="",0,B1046)+0.16*IF(C1046="",0,C1046)+0.1*IF(D1046="",0,D1046)</f>
        <v/>
      </c>
      <c r="P1046" s="24">
        <f>0.35*IF(E1046="",0,E1046)+0.35*IF(F1046="",0,F1046)+0.3*IF(G1046="",0,G1046)</f>
        <v/>
      </c>
      <c r="Q1046" s="24">
        <f>0.656*IF(I1046="",0,I1046)+0.344*IF(H1046="",0,H1046)</f>
        <v/>
      </c>
      <c r="R1046" s="24">
        <f>0.338*IF(J1046="",0,J1046)+0.662*IF(K1046="",0,K1046)</f>
        <v/>
      </c>
      <c r="S1046" s="24">
        <f>0.38*IF(L1046="",0,L1046)+0.35*IF(M1046="",0,M1046)+0.27*IF(N1046="",0,N1046)</f>
        <v/>
      </c>
      <c r="T1046" s="24">
        <f>IF(Universe!S1046="","",((Universe!S1046-$B$2565)/$C$2565)^3)</f>
        <v/>
      </c>
      <c r="U1046" s="24">
        <f>IF(Universe!S1046="","",(Universe!S1046-$B$2565)/$C$2565)</f>
        <v/>
      </c>
      <c r="V1046" s="24">
        <f>IF(Universe!T1046="","",(Universe!T1046-$B$2566)/$C$2566)</f>
        <v/>
      </c>
      <c r="W1046" s="24">
        <f>IF(Universe!U1046="","",(Universe!U1046-$B$2567)/$C$2567)</f>
        <v/>
      </c>
      <c r="X1046" s="24">
        <f>IF(O1046="","",(O1046-$B$2571)/$C$2571)</f>
        <v/>
      </c>
      <c r="Y1046" s="24">
        <f>IF(T1046="","",(T1046-$B$2576)/$C$2576)</f>
        <v/>
      </c>
      <c r="Z1046" s="24">
        <f>IF(Universe!V1046="","",(Universe!V1046-$B$2568)/$C$2568)</f>
        <v/>
      </c>
      <c r="AA1046" s="24">
        <f>IF(P1046="","",(P1046-$B$2572)/$C$2572)</f>
        <v/>
      </c>
      <c r="AB1046" s="24">
        <f>IF(Q1046="","",(Q1046-$B$2573)/$C$2573)</f>
        <v/>
      </c>
      <c r="AC1046" s="24">
        <f>IF(R1046="","",(R1046-$B$2574)/$C$2574)</f>
        <v/>
      </c>
      <c r="AD1046" s="24">
        <f>IF(S1046="","",(S1046-$B$2575)/$C$2575)</f>
        <v/>
      </c>
      <c r="AE1046" s="24">
        <f>IF(Y1046="","",Y1046-(19.12044933116382+16.522174187581257*U1046))</f>
        <v/>
      </c>
      <c r="AF1046" s="24">
        <f>IF(X1046="","",(X1046-(-0.27268023098325006+0.47142105304415904*V1046+-0.3189264934812436*U1046)--5.286111042926227e-16)/0.7994208745952703)</f>
        <v/>
      </c>
      <c r="AG1046" s="24">
        <f>IF(AA1046="","",(AA1046-(0.5248806186338691+-0.064206457956449*U1046)-5.43454825424064e-16)/0.9977404048781155)</f>
        <v/>
      </c>
      <c r="AH1046" s="25" t="n">
        <v>-1.896189952424466</v>
      </c>
      <c r="AI1046" s="25" t="n">
        <v>1.624131364906835</v>
      </c>
      <c r="AJ1046" s="25" t="n">
        <v>-0.1853281812030538</v>
      </c>
      <c r="AK1046" s="25" t="n">
        <v>-0.4076051317364574</v>
      </c>
      <c r="AL1046" s="25" t="n">
        <v>3.21025508689467</v>
      </c>
      <c r="AM1046" s="25" t="n">
        <v>0.2263954907102199</v>
      </c>
      <c r="AN1046" s="25" t="n">
        <v>2.331535326483027</v>
      </c>
      <c r="AO1046" s="25" t="n">
        <v>-0.0013852264150631</v>
      </c>
      <c r="AP1046" s="25" t="n">
        <v>1.281864266281555</v>
      </c>
      <c r="AQ1046" s="25" t="n">
        <v>0.3126879738582108</v>
      </c>
    </row>
    <row r="1047">
      <c r="A1047" s="23">
        <f>Universe!A1047</f>
        <v/>
      </c>
      <c r="B1047" s="24">
        <f>IF(Universe!W1047="","",(Universe!W1047-$B$2550)/$C$2550)</f>
        <v/>
      </c>
      <c r="C1047" s="24">
        <f>IF(Universe!X1047="","",(Universe!X1047-$B$2551)/$C$2551)</f>
        <v/>
      </c>
      <c r="D1047" s="24">
        <f>IF(Universe!Y1047="","",(Universe!Y1047-$B$2552)/$C$2552)</f>
        <v/>
      </c>
      <c r="E1047" s="24">
        <f>IF(Universe!Z1047="","",(Universe!Z1047-$B$2553)/$C$2553)</f>
        <v/>
      </c>
      <c r="F1047" s="24">
        <f>IF(Universe!AA1047="","",(Universe!AA1047-$B$2554)/$C$2554)</f>
        <v/>
      </c>
      <c r="G1047" s="24">
        <f>IF(Universe!AB1047="","",(Universe!AB1047-$B$2555)/$C$2555)</f>
        <v/>
      </c>
      <c r="H1047" s="24">
        <f>IF(Universe!AC1047="","",(Universe!AC1047-$B$2556)/$C$2556)</f>
        <v/>
      </c>
      <c r="I1047" s="24">
        <f>IF(Universe!AD1047="","",(Universe!AD1047-$B$2557)/$C$2557)</f>
        <v/>
      </c>
      <c r="J1047" s="24">
        <f>IF(Universe!AE1047="","",(Universe!AE1047-$B$2558)/$C$2558)</f>
        <v/>
      </c>
      <c r="K1047" s="24">
        <f>IF(Universe!AF1047="","",(Universe!AF1047-$B$2559)/$C$2559)</f>
        <v/>
      </c>
      <c r="L1047" s="24">
        <f>IF(Universe!AG1047="","",(Universe!AG1047-$B$2560)/$C$2560)</f>
        <v/>
      </c>
      <c r="M1047" s="24">
        <f>IF(Universe!AH1047="","",(Universe!AH1047-$B$2561)/$C$2561)</f>
        <v/>
      </c>
      <c r="N1047" s="24">
        <f>IF(Universe!AI1047="","",(Universe!AI1047-$B$2562)/$C$2562)</f>
        <v/>
      </c>
      <c r="O1047" s="24">
        <f>0.74*IF(B1047="",0,B1047)+0.16*IF(C1047="",0,C1047)+0.1*IF(D1047="",0,D1047)</f>
        <v/>
      </c>
      <c r="P1047" s="24">
        <f>0.35*IF(E1047="",0,E1047)+0.35*IF(F1047="",0,F1047)+0.3*IF(G1047="",0,G1047)</f>
        <v/>
      </c>
      <c r="Q1047" s="24">
        <f>0.656*IF(I1047="",0,I1047)+0.344*IF(H1047="",0,H1047)</f>
        <v/>
      </c>
      <c r="R1047" s="24">
        <f>0.338*IF(J1047="",0,J1047)+0.662*IF(K1047="",0,K1047)</f>
        <v/>
      </c>
      <c r="S1047" s="24">
        <f>0.38*IF(L1047="",0,L1047)+0.35*IF(M1047="",0,M1047)+0.27*IF(N1047="",0,N1047)</f>
        <v/>
      </c>
      <c r="T1047" s="24">
        <f>IF(Universe!S1047="","",((Universe!S1047-$B$2565)/$C$2565)^3)</f>
        <v/>
      </c>
      <c r="U1047" s="24">
        <f>IF(Universe!S1047="","",(Universe!S1047-$B$2565)/$C$2565)</f>
        <v/>
      </c>
      <c r="V1047" s="24">
        <f>IF(Universe!T1047="","",(Universe!T1047-$B$2566)/$C$2566)</f>
        <v/>
      </c>
      <c r="W1047" s="24">
        <f>IF(Universe!U1047="","",(Universe!U1047-$B$2567)/$C$2567)</f>
        <v/>
      </c>
      <c r="X1047" s="24">
        <f>IF(O1047="","",(O1047-$B$2571)/$C$2571)</f>
        <v/>
      </c>
      <c r="Y1047" s="24">
        <f>IF(T1047="","",(T1047-$B$2576)/$C$2576)</f>
        <v/>
      </c>
      <c r="Z1047" s="24">
        <f>IF(Universe!V1047="","",(Universe!V1047-$B$2568)/$C$2568)</f>
        <v/>
      </c>
      <c r="AA1047" s="24">
        <f>IF(P1047="","",(P1047-$B$2572)/$C$2572)</f>
        <v/>
      </c>
      <c r="AB1047" s="24">
        <f>IF(Q1047="","",(Q1047-$B$2573)/$C$2573)</f>
        <v/>
      </c>
      <c r="AC1047" s="24">
        <f>IF(R1047="","",(R1047-$B$2574)/$C$2574)</f>
        <v/>
      </c>
      <c r="AD1047" s="24">
        <f>IF(S1047="","",(S1047-$B$2575)/$C$2575)</f>
        <v/>
      </c>
      <c r="AE1047" s="24">
        <f>IF(Y1047="","",Y1047-(19.12044933116382+16.522174187581257*U1047))</f>
        <v/>
      </c>
      <c r="AF1047" s="24">
        <f>IF(X1047="","",(X1047-(-0.27268023098325006+0.47142105304415904*V1047+-0.3189264934812436*U1047)--5.286111042926227e-16)/0.7994208745952703)</f>
        <v/>
      </c>
      <c r="AG1047" s="24">
        <f>IF(AA1047="","",(AA1047-(0.5248806186338691+-0.064206457956449*U1047)-5.43454825424064e-16)/0.9977404048781155)</f>
        <v/>
      </c>
      <c r="AH1047" s="25" t="n">
        <v>-2.498952222767505</v>
      </c>
      <c r="AI1047" s="25" t="n">
        <v>1.598523518468844</v>
      </c>
      <c r="AJ1047" s="25" t="n">
        <v>-0.8509395221848731</v>
      </c>
      <c r="AK1047" s="25" t="n">
        <v>-0.8293247918386351</v>
      </c>
      <c r="AL1047" s="25" t="n">
        <v>3.360028274995454</v>
      </c>
      <c r="AM1047" s="25" t="n">
        <v>0.396988482972022</v>
      </c>
      <c r="AN1047" s="25" t="n">
        <v>0.7617870396575487</v>
      </c>
      <c r="AO1047" s="25" t="n">
        <v>-0.0322644436709014</v>
      </c>
      <c r="AP1047" s="25" t="n">
        <v>-0.4477114071341037</v>
      </c>
      <c r="AQ1047" s="25" t="n">
        <v>0.0284392857565773</v>
      </c>
    </row>
    <row r="1048">
      <c r="A1048" s="23">
        <f>Universe!A1048</f>
        <v/>
      </c>
      <c r="B1048" s="24">
        <f>IF(Universe!W1048="","",(Universe!W1048-$B$2550)/$C$2550)</f>
        <v/>
      </c>
      <c r="C1048" s="24">
        <f>IF(Universe!X1048="","",(Universe!X1048-$B$2551)/$C$2551)</f>
        <v/>
      </c>
      <c r="D1048" s="24">
        <f>IF(Universe!Y1048="","",(Universe!Y1048-$B$2552)/$C$2552)</f>
        <v/>
      </c>
      <c r="E1048" s="24">
        <f>IF(Universe!Z1048="","",(Universe!Z1048-$B$2553)/$C$2553)</f>
        <v/>
      </c>
      <c r="F1048" s="24">
        <f>IF(Universe!AA1048="","",(Universe!AA1048-$B$2554)/$C$2554)</f>
        <v/>
      </c>
      <c r="G1048" s="24">
        <f>IF(Universe!AB1048="","",(Universe!AB1048-$B$2555)/$C$2555)</f>
        <v/>
      </c>
      <c r="H1048" s="24">
        <f>IF(Universe!AC1048="","",(Universe!AC1048-$B$2556)/$C$2556)</f>
        <v/>
      </c>
      <c r="I1048" s="24">
        <f>IF(Universe!AD1048="","",(Universe!AD1048-$B$2557)/$C$2557)</f>
        <v/>
      </c>
      <c r="J1048" s="24">
        <f>IF(Universe!AE1048="","",(Universe!AE1048-$B$2558)/$C$2558)</f>
        <v/>
      </c>
      <c r="K1048" s="24">
        <f>IF(Universe!AF1048="","",(Universe!AF1048-$B$2559)/$C$2559)</f>
        <v/>
      </c>
      <c r="L1048" s="24">
        <f>IF(Universe!AG1048="","",(Universe!AG1048-$B$2560)/$C$2560)</f>
        <v/>
      </c>
      <c r="M1048" s="24">
        <f>IF(Universe!AH1048="","",(Universe!AH1048-$B$2561)/$C$2561)</f>
        <v/>
      </c>
      <c r="N1048" s="24">
        <f>IF(Universe!AI1048="","",(Universe!AI1048-$B$2562)/$C$2562)</f>
        <v/>
      </c>
      <c r="O1048" s="24">
        <f>0.74*IF(B1048="",0,B1048)+0.16*IF(C1048="",0,C1048)+0.1*IF(D1048="",0,D1048)</f>
        <v/>
      </c>
      <c r="P1048" s="24">
        <f>0.35*IF(E1048="",0,E1048)+0.35*IF(F1048="",0,F1048)+0.3*IF(G1048="",0,G1048)</f>
        <v/>
      </c>
      <c r="Q1048" s="24">
        <f>0.656*IF(I1048="",0,I1048)+0.344*IF(H1048="",0,H1048)</f>
        <v/>
      </c>
      <c r="R1048" s="24">
        <f>0.338*IF(J1048="",0,J1048)+0.662*IF(K1048="",0,K1048)</f>
        <v/>
      </c>
      <c r="S1048" s="24">
        <f>0.38*IF(L1048="",0,L1048)+0.35*IF(M1048="",0,M1048)+0.27*IF(N1048="",0,N1048)</f>
        <v/>
      </c>
      <c r="T1048" s="24">
        <f>IF(Universe!S1048="","",((Universe!S1048-$B$2565)/$C$2565)^3)</f>
        <v/>
      </c>
      <c r="U1048" s="24">
        <f>IF(Universe!S1048="","",(Universe!S1048-$B$2565)/$C$2565)</f>
        <v/>
      </c>
      <c r="V1048" s="24">
        <f>IF(Universe!T1048="","",(Universe!T1048-$B$2566)/$C$2566)</f>
        <v/>
      </c>
      <c r="W1048" s="24">
        <f>IF(Universe!U1048="","",(Universe!U1048-$B$2567)/$C$2567)</f>
        <v/>
      </c>
      <c r="X1048" s="24">
        <f>IF(O1048="","",(O1048-$B$2571)/$C$2571)</f>
        <v/>
      </c>
      <c r="Y1048" s="24">
        <f>IF(T1048="","",(T1048-$B$2576)/$C$2576)</f>
        <v/>
      </c>
      <c r="Z1048" s="24">
        <f>IF(Universe!V1048="","",(Universe!V1048-$B$2568)/$C$2568)</f>
        <v/>
      </c>
      <c r="AA1048" s="24">
        <f>IF(P1048="","",(P1048-$B$2572)/$C$2572)</f>
        <v/>
      </c>
      <c r="AB1048" s="24">
        <f>IF(Q1048="","",(Q1048-$B$2573)/$C$2573)</f>
        <v/>
      </c>
      <c r="AC1048" s="24">
        <f>IF(R1048="","",(R1048-$B$2574)/$C$2574)</f>
        <v/>
      </c>
      <c r="AD1048" s="24">
        <f>IF(S1048="","",(S1048-$B$2575)/$C$2575)</f>
        <v/>
      </c>
      <c r="AE1048" s="24">
        <f>IF(Y1048="","",Y1048-(19.12044933116382+16.522174187581257*U1048))</f>
        <v/>
      </c>
      <c r="AF1048" s="24">
        <f>IF(X1048="","",(X1048-(-0.27268023098325006+0.47142105304415904*V1048+-0.3189264934812436*U1048)--5.286111042926227e-16)/0.7994208745952703)</f>
        <v/>
      </c>
      <c r="AG1048" s="24">
        <f>IF(AA1048="","",(AA1048-(0.5248806186338691+-0.064206457956449*U1048)-5.43454825424064e-16)/0.9977404048781155)</f>
        <v/>
      </c>
      <c r="AH1048" s="25" t="n">
        <v>-3.527964777077891</v>
      </c>
      <c r="AI1048" s="25" t="n">
        <v>0.7727304304339324</v>
      </c>
      <c r="AJ1048" s="25" t="n">
        <v>0.0463376451066845</v>
      </c>
      <c r="AK1048" s="25" t="n">
        <v>0.514873627894515</v>
      </c>
      <c r="AL1048" s="25" t="n">
        <v>1.914712532759512</v>
      </c>
      <c r="AM1048" s="25" t="n">
        <v>7.397887946976991</v>
      </c>
      <c r="AN1048" s="25" t="n">
        <v>0.6373293055151518</v>
      </c>
      <c r="AO1048" s="25" t="n">
        <v>-0.3938836377942507</v>
      </c>
      <c r="AP1048" s="25" t="n">
        <v>-0.0927307081933057</v>
      </c>
      <c r="AQ1048" s="25" t="n">
        <v>4.045782597084518</v>
      </c>
    </row>
    <row r="1049">
      <c r="A1049" s="23">
        <f>Universe!A1049</f>
        <v/>
      </c>
      <c r="B1049" s="24">
        <f>IF(Universe!W1049="","",(Universe!W1049-$B$2550)/$C$2550)</f>
        <v/>
      </c>
      <c r="C1049" s="24">
        <f>IF(Universe!X1049="","",(Universe!X1049-$B$2551)/$C$2551)</f>
        <v/>
      </c>
      <c r="D1049" s="24">
        <f>IF(Universe!Y1049="","",(Universe!Y1049-$B$2552)/$C$2552)</f>
        <v/>
      </c>
      <c r="E1049" s="24">
        <f>IF(Universe!Z1049="","",(Universe!Z1049-$B$2553)/$C$2553)</f>
        <v/>
      </c>
      <c r="F1049" s="24">
        <f>IF(Universe!AA1049="","",(Universe!AA1049-$B$2554)/$C$2554)</f>
        <v/>
      </c>
      <c r="G1049" s="24">
        <f>IF(Universe!AB1049="","",(Universe!AB1049-$B$2555)/$C$2555)</f>
        <v/>
      </c>
      <c r="H1049" s="24">
        <f>IF(Universe!AC1049="","",(Universe!AC1049-$B$2556)/$C$2556)</f>
        <v/>
      </c>
      <c r="I1049" s="24">
        <f>IF(Universe!AD1049="","",(Universe!AD1049-$B$2557)/$C$2557)</f>
        <v/>
      </c>
      <c r="J1049" s="24">
        <f>IF(Universe!AE1049="","",(Universe!AE1049-$B$2558)/$C$2558)</f>
        <v/>
      </c>
      <c r="K1049" s="24">
        <f>IF(Universe!AF1049="","",(Universe!AF1049-$B$2559)/$C$2559)</f>
        <v/>
      </c>
      <c r="L1049" s="24">
        <f>IF(Universe!AG1049="","",(Universe!AG1049-$B$2560)/$C$2560)</f>
        <v/>
      </c>
      <c r="M1049" s="24">
        <f>IF(Universe!AH1049="","",(Universe!AH1049-$B$2561)/$C$2561)</f>
        <v/>
      </c>
      <c r="N1049" s="24">
        <f>IF(Universe!AI1049="","",(Universe!AI1049-$B$2562)/$C$2562)</f>
        <v/>
      </c>
      <c r="O1049" s="24">
        <f>0.74*IF(B1049="",0,B1049)+0.16*IF(C1049="",0,C1049)+0.1*IF(D1049="",0,D1049)</f>
        <v/>
      </c>
      <c r="P1049" s="24">
        <f>0.35*IF(E1049="",0,E1049)+0.35*IF(F1049="",0,F1049)+0.3*IF(G1049="",0,G1049)</f>
        <v/>
      </c>
      <c r="Q1049" s="24">
        <f>0.656*IF(I1049="",0,I1049)+0.344*IF(H1049="",0,H1049)</f>
        <v/>
      </c>
      <c r="R1049" s="24">
        <f>0.338*IF(J1049="",0,J1049)+0.662*IF(K1049="",0,K1049)</f>
        <v/>
      </c>
      <c r="S1049" s="24">
        <f>0.38*IF(L1049="",0,L1049)+0.35*IF(M1049="",0,M1049)+0.27*IF(N1049="",0,N1049)</f>
        <v/>
      </c>
      <c r="T1049" s="24">
        <f>IF(Universe!S1049="","",((Universe!S1049-$B$2565)/$C$2565)^3)</f>
        <v/>
      </c>
      <c r="U1049" s="24">
        <f>IF(Universe!S1049="","",(Universe!S1049-$B$2565)/$C$2565)</f>
        <v/>
      </c>
      <c r="V1049" s="24">
        <f>IF(Universe!T1049="","",(Universe!T1049-$B$2566)/$C$2566)</f>
        <v/>
      </c>
      <c r="W1049" s="24">
        <f>IF(Universe!U1049="","",(Universe!U1049-$B$2567)/$C$2567)</f>
        <v/>
      </c>
      <c r="X1049" s="24">
        <f>IF(O1049="","",(O1049-$B$2571)/$C$2571)</f>
        <v/>
      </c>
      <c r="Y1049" s="24">
        <f>IF(T1049="","",(T1049-$B$2576)/$C$2576)</f>
        <v/>
      </c>
      <c r="Z1049" s="24">
        <f>IF(Universe!V1049="","",(Universe!V1049-$B$2568)/$C$2568)</f>
        <v/>
      </c>
      <c r="AA1049" s="24">
        <f>IF(P1049="","",(P1049-$B$2572)/$C$2572)</f>
        <v/>
      </c>
      <c r="AB1049" s="24">
        <f>IF(Q1049="","",(Q1049-$B$2573)/$C$2573)</f>
        <v/>
      </c>
      <c r="AC1049" s="24">
        <f>IF(R1049="","",(R1049-$B$2574)/$C$2574)</f>
        <v/>
      </c>
      <c r="AD1049" s="24">
        <f>IF(S1049="","",(S1049-$B$2575)/$C$2575)</f>
        <v/>
      </c>
      <c r="AE1049" s="24">
        <f>IF(Y1049="","",Y1049-(19.12044933116382+16.522174187581257*U1049))</f>
        <v/>
      </c>
      <c r="AF1049" s="24">
        <f>IF(X1049="","",(X1049-(-0.27268023098325006+0.47142105304415904*V1049+-0.3189264934812436*U1049)--5.286111042926227e-16)/0.7994208745952703)</f>
        <v/>
      </c>
      <c r="AG1049" s="24">
        <f>IF(AA1049="","",(AA1049-(0.5248806186338691+-0.064206457956449*U1049)-5.43454825424064e-16)/0.9977404048781155)</f>
        <v/>
      </c>
      <c r="AH1049" s="25" t="n">
        <v>-2.64365452604291</v>
      </c>
      <c r="AI1049" s="25" t="n">
        <v>-0.1927385877678533</v>
      </c>
      <c r="AJ1049" s="25" t="n">
        <v>0.1705884791441304</v>
      </c>
      <c r="AK1049" s="25" t="n">
        <v>-0.3030036788377926</v>
      </c>
      <c r="AL1049" s="25" t="n">
        <v>3.298643230425117</v>
      </c>
      <c r="AM1049" s="25" t="n">
        <v>-0.7912707931683519</v>
      </c>
      <c r="AN1049" s="25" t="n">
        <v>0.0784440602904639</v>
      </c>
      <c r="AO1049" s="25" t="n">
        <v>0.2699761225284068</v>
      </c>
      <c r="AP1049" s="25" t="n">
        <v>-0.8179981199875649</v>
      </c>
      <c r="AQ1049" s="25" t="n">
        <v>0.8476207081756446</v>
      </c>
    </row>
    <row r="1050">
      <c r="A1050" s="23">
        <f>Universe!A1050</f>
        <v/>
      </c>
      <c r="B1050" s="24">
        <f>IF(Universe!W1050="","",(Universe!W1050-$B$2550)/$C$2550)</f>
        <v/>
      </c>
      <c r="C1050" s="24">
        <f>IF(Universe!X1050="","",(Universe!X1050-$B$2551)/$C$2551)</f>
        <v/>
      </c>
      <c r="D1050" s="24">
        <f>IF(Universe!Y1050="","",(Universe!Y1050-$B$2552)/$C$2552)</f>
        <v/>
      </c>
      <c r="E1050" s="24">
        <f>IF(Universe!Z1050="","",(Universe!Z1050-$B$2553)/$C$2553)</f>
        <v/>
      </c>
      <c r="F1050" s="24">
        <f>IF(Universe!AA1050="","",(Universe!AA1050-$B$2554)/$C$2554)</f>
        <v/>
      </c>
      <c r="G1050" s="24">
        <f>IF(Universe!AB1050="","",(Universe!AB1050-$B$2555)/$C$2555)</f>
        <v/>
      </c>
      <c r="H1050" s="24">
        <f>IF(Universe!AC1050="","",(Universe!AC1050-$B$2556)/$C$2556)</f>
        <v/>
      </c>
      <c r="I1050" s="24">
        <f>IF(Universe!AD1050="","",(Universe!AD1050-$B$2557)/$C$2557)</f>
        <v/>
      </c>
      <c r="J1050" s="24">
        <f>IF(Universe!AE1050="","",(Universe!AE1050-$B$2558)/$C$2558)</f>
        <v/>
      </c>
      <c r="K1050" s="24">
        <f>IF(Universe!AF1050="","",(Universe!AF1050-$B$2559)/$C$2559)</f>
        <v/>
      </c>
      <c r="L1050" s="24">
        <f>IF(Universe!AG1050="","",(Universe!AG1050-$B$2560)/$C$2560)</f>
        <v/>
      </c>
      <c r="M1050" s="24">
        <f>IF(Universe!AH1050="","",(Universe!AH1050-$B$2561)/$C$2561)</f>
        <v/>
      </c>
      <c r="N1050" s="24">
        <f>IF(Universe!AI1050="","",(Universe!AI1050-$B$2562)/$C$2562)</f>
        <v/>
      </c>
      <c r="O1050" s="24">
        <f>0.74*IF(B1050="",0,B1050)+0.16*IF(C1050="",0,C1050)+0.1*IF(D1050="",0,D1050)</f>
        <v/>
      </c>
      <c r="P1050" s="24">
        <f>0.35*IF(E1050="",0,E1050)+0.35*IF(F1050="",0,F1050)+0.3*IF(G1050="",0,G1050)</f>
        <v/>
      </c>
      <c r="Q1050" s="24">
        <f>0.656*IF(I1050="",0,I1050)+0.344*IF(H1050="",0,H1050)</f>
        <v/>
      </c>
      <c r="R1050" s="24">
        <f>0.338*IF(J1050="",0,J1050)+0.662*IF(K1050="",0,K1050)</f>
        <v/>
      </c>
      <c r="S1050" s="24">
        <f>0.38*IF(L1050="",0,L1050)+0.35*IF(M1050="",0,M1050)+0.27*IF(N1050="",0,N1050)</f>
        <v/>
      </c>
      <c r="T1050" s="24">
        <f>IF(Universe!S1050="","",((Universe!S1050-$B$2565)/$C$2565)^3)</f>
        <v/>
      </c>
      <c r="U1050" s="24">
        <f>IF(Universe!S1050="","",(Universe!S1050-$B$2565)/$C$2565)</f>
        <v/>
      </c>
      <c r="V1050" s="24">
        <f>IF(Universe!T1050="","",(Universe!T1050-$B$2566)/$C$2566)</f>
        <v/>
      </c>
      <c r="W1050" s="24">
        <f>IF(Universe!U1050="","",(Universe!U1050-$B$2567)/$C$2567)</f>
        <v/>
      </c>
      <c r="X1050" s="24">
        <f>IF(O1050="","",(O1050-$B$2571)/$C$2571)</f>
        <v/>
      </c>
      <c r="Y1050" s="24">
        <f>IF(T1050="","",(T1050-$B$2576)/$C$2576)</f>
        <v/>
      </c>
      <c r="Z1050" s="24">
        <f>IF(Universe!V1050="","",(Universe!V1050-$B$2568)/$C$2568)</f>
        <v/>
      </c>
      <c r="AA1050" s="24">
        <f>IF(P1050="","",(P1050-$B$2572)/$C$2572)</f>
        <v/>
      </c>
      <c r="AB1050" s="24">
        <f>IF(Q1050="","",(Q1050-$B$2573)/$C$2573)</f>
        <v/>
      </c>
      <c r="AC1050" s="24">
        <f>IF(R1050="","",(R1050-$B$2574)/$C$2574)</f>
        <v/>
      </c>
      <c r="AD1050" s="24">
        <f>IF(S1050="","",(S1050-$B$2575)/$C$2575)</f>
        <v/>
      </c>
      <c r="AE1050" s="24">
        <f>IF(Y1050="","",Y1050-(19.12044933116382+16.522174187581257*U1050))</f>
        <v/>
      </c>
      <c r="AF1050" s="24">
        <f>IF(X1050="","",(X1050-(-0.27268023098325006+0.47142105304415904*V1050+-0.3189264934812436*U1050)--5.286111042926227e-16)/0.7994208745952703)</f>
        <v/>
      </c>
      <c r="AG1050" s="24">
        <f>IF(AA1050="","",(AA1050-(0.5248806186338691+-0.064206457956449*U1050)-5.43454825424064e-16)/0.9977404048781155)</f>
        <v/>
      </c>
      <c r="AH1050" s="25" t="n">
        <v>-2.897904159872167</v>
      </c>
      <c r="AI1050" s="25" t="n">
        <v>-1.589061447920428</v>
      </c>
      <c r="AJ1050" s="25" t="n">
        <v>-0.6470015177372327</v>
      </c>
      <c r="AK1050" s="25" t="n">
        <v>-0.5540255677927333</v>
      </c>
      <c r="AL1050" s="25" t="n">
        <v>3.0865083342191</v>
      </c>
      <c r="AM1050" s="25" t="n">
        <v>0.5844362491327164</v>
      </c>
      <c r="AN1050" s="25" t="n">
        <v>-0.7322753435165853</v>
      </c>
      <c r="AO1050" s="25" t="n">
        <v>0.0264999640922398</v>
      </c>
      <c r="AP1050" s="25" t="n">
        <v>-0.3159193174009118</v>
      </c>
      <c r="AQ1050" s="25" t="n">
        <v>0.4713668859029179</v>
      </c>
    </row>
    <row r="1051">
      <c r="A1051" s="23">
        <f>Universe!A1051</f>
        <v/>
      </c>
      <c r="B1051" s="24">
        <f>IF(Universe!W1051="","",(Universe!W1051-$B$2550)/$C$2550)</f>
        <v/>
      </c>
      <c r="C1051" s="24">
        <f>IF(Universe!X1051="","",(Universe!X1051-$B$2551)/$C$2551)</f>
        <v/>
      </c>
      <c r="D1051" s="24">
        <f>IF(Universe!Y1051="","",(Universe!Y1051-$B$2552)/$C$2552)</f>
        <v/>
      </c>
      <c r="E1051" s="24">
        <f>IF(Universe!Z1051="","",(Universe!Z1051-$B$2553)/$C$2553)</f>
        <v/>
      </c>
      <c r="F1051" s="24">
        <f>IF(Universe!AA1051="","",(Universe!AA1051-$B$2554)/$C$2554)</f>
        <v/>
      </c>
      <c r="G1051" s="24">
        <f>IF(Universe!AB1051="","",(Universe!AB1051-$B$2555)/$C$2555)</f>
        <v/>
      </c>
      <c r="H1051" s="24">
        <f>IF(Universe!AC1051="","",(Universe!AC1051-$B$2556)/$C$2556)</f>
        <v/>
      </c>
      <c r="I1051" s="24">
        <f>IF(Universe!AD1051="","",(Universe!AD1051-$B$2557)/$C$2557)</f>
        <v/>
      </c>
      <c r="J1051" s="24">
        <f>IF(Universe!AE1051="","",(Universe!AE1051-$B$2558)/$C$2558)</f>
        <v/>
      </c>
      <c r="K1051" s="24">
        <f>IF(Universe!AF1051="","",(Universe!AF1051-$B$2559)/$C$2559)</f>
        <v/>
      </c>
      <c r="L1051" s="24">
        <f>IF(Universe!AG1051="","",(Universe!AG1051-$B$2560)/$C$2560)</f>
        <v/>
      </c>
      <c r="M1051" s="24">
        <f>IF(Universe!AH1051="","",(Universe!AH1051-$B$2561)/$C$2561)</f>
        <v/>
      </c>
      <c r="N1051" s="24">
        <f>IF(Universe!AI1051="","",(Universe!AI1051-$B$2562)/$C$2562)</f>
        <v/>
      </c>
      <c r="O1051" s="24">
        <f>0.74*IF(B1051="",0,B1051)+0.16*IF(C1051="",0,C1051)+0.1*IF(D1051="",0,D1051)</f>
        <v/>
      </c>
      <c r="P1051" s="24">
        <f>0.35*IF(E1051="",0,E1051)+0.35*IF(F1051="",0,F1051)+0.3*IF(G1051="",0,G1051)</f>
        <v/>
      </c>
      <c r="Q1051" s="24">
        <f>0.656*IF(I1051="",0,I1051)+0.344*IF(H1051="",0,H1051)</f>
        <v/>
      </c>
      <c r="R1051" s="24">
        <f>0.338*IF(J1051="",0,J1051)+0.662*IF(K1051="",0,K1051)</f>
        <v/>
      </c>
      <c r="S1051" s="24">
        <f>0.38*IF(L1051="",0,L1051)+0.35*IF(M1051="",0,M1051)+0.27*IF(N1051="",0,N1051)</f>
        <v/>
      </c>
      <c r="T1051" s="24">
        <f>IF(Universe!S1051="","",((Universe!S1051-$B$2565)/$C$2565)^3)</f>
        <v/>
      </c>
      <c r="U1051" s="24">
        <f>IF(Universe!S1051="","",(Universe!S1051-$B$2565)/$C$2565)</f>
        <v/>
      </c>
      <c r="V1051" s="24">
        <f>IF(Universe!T1051="","",(Universe!T1051-$B$2566)/$C$2566)</f>
        <v/>
      </c>
      <c r="W1051" s="24">
        <f>IF(Universe!U1051="","",(Universe!U1051-$B$2567)/$C$2567)</f>
        <v/>
      </c>
      <c r="X1051" s="24">
        <f>IF(O1051="","",(O1051-$B$2571)/$C$2571)</f>
        <v/>
      </c>
      <c r="Y1051" s="24">
        <f>IF(T1051="","",(T1051-$B$2576)/$C$2576)</f>
        <v/>
      </c>
      <c r="Z1051" s="24">
        <f>IF(Universe!V1051="","",(Universe!V1051-$B$2568)/$C$2568)</f>
        <v/>
      </c>
      <c r="AA1051" s="24">
        <f>IF(P1051="","",(P1051-$B$2572)/$C$2572)</f>
        <v/>
      </c>
      <c r="AB1051" s="24">
        <f>IF(Q1051="","",(Q1051-$B$2573)/$C$2573)</f>
        <v/>
      </c>
      <c r="AC1051" s="24">
        <f>IF(R1051="","",(R1051-$B$2574)/$C$2574)</f>
        <v/>
      </c>
      <c r="AD1051" s="24">
        <f>IF(S1051="","",(S1051-$B$2575)/$C$2575)</f>
        <v/>
      </c>
      <c r="AE1051" s="24">
        <f>IF(Y1051="","",Y1051-(19.12044933116382+16.522174187581257*U1051))</f>
        <v/>
      </c>
      <c r="AF1051" s="24">
        <f>IF(X1051="","",(X1051-(-0.27268023098325006+0.47142105304415904*V1051+-0.3189264934812436*U1051)--5.286111042926227e-16)/0.7994208745952703)</f>
        <v/>
      </c>
      <c r="AG1051" s="24">
        <f>IF(AA1051="","",(AA1051-(0.5248806186338691+-0.064206457956449*U1051)-5.43454825424064e-16)/0.9977404048781155)</f>
        <v/>
      </c>
      <c r="AH1051" s="25" t="n">
        <v>-2.249226345790733</v>
      </c>
      <c r="AI1051" s="25" t="n">
        <v>-0.4867166000011381</v>
      </c>
      <c r="AJ1051" s="25" t="n">
        <v>0.2754990057787136</v>
      </c>
      <c r="AK1051" s="25" t="n">
        <v>-0.5094432356175117</v>
      </c>
      <c r="AL1051" s="25" t="n">
        <v>3.372874035903294</v>
      </c>
      <c r="AM1051" s="25" t="n">
        <v>0.002068411589306</v>
      </c>
      <c r="AN1051" s="25" t="n">
        <v>0.4972517700858085</v>
      </c>
      <c r="AO1051" s="25" t="n">
        <v>0.06703467205402459</v>
      </c>
      <c r="AP1051" s="25" t="n">
        <v>0.0229415329738142</v>
      </c>
      <c r="AQ1051" s="25" t="n">
        <v>-0.0050894687318606</v>
      </c>
    </row>
    <row r="1052">
      <c r="A1052" s="23">
        <f>Universe!A1052</f>
        <v/>
      </c>
      <c r="B1052" s="24">
        <f>IF(Universe!W1052="","",(Universe!W1052-$B$2550)/$C$2550)</f>
        <v/>
      </c>
      <c r="C1052" s="24">
        <f>IF(Universe!X1052="","",(Universe!X1052-$B$2551)/$C$2551)</f>
        <v/>
      </c>
      <c r="D1052" s="24">
        <f>IF(Universe!Y1052="","",(Universe!Y1052-$B$2552)/$C$2552)</f>
        <v/>
      </c>
      <c r="E1052" s="24">
        <f>IF(Universe!Z1052="","",(Universe!Z1052-$B$2553)/$C$2553)</f>
        <v/>
      </c>
      <c r="F1052" s="24">
        <f>IF(Universe!AA1052="","",(Universe!AA1052-$B$2554)/$C$2554)</f>
        <v/>
      </c>
      <c r="G1052" s="24">
        <f>IF(Universe!AB1052="","",(Universe!AB1052-$B$2555)/$C$2555)</f>
        <v/>
      </c>
      <c r="H1052" s="24">
        <f>IF(Universe!AC1052="","",(Universe!AC1052-$B$2556)/$C$2556)</f>
        <v/>
      </c>
      <c r="I1052" s="24">
        <f>IF(Universe!AD1052="","",(Universe!AD1052-$B$2557)/$C$2557)</f>
        <v/>
      </c>
      <c r="J1052" s="24">
        <f>IF(Universe!AE1052="","",(Universe!AE1052-$B$2558)/$C$2558)</f>
        <v/>
      </c>
      <c r="K1052" s="24">
        <f>IF(Universe!AF1052="","",(Universe!AF1052-$B$2559)/$C$2559)</f>
        <v/>
      </c>
      <c r="L1052" s="24">
        <f>IF(Universe!AG1052="","",(Universe!AG1052-$B$2560)/$C$2560)</f>
        <v/>
      </c>
      <c r="M1052" s="24">
        <f>IF(Universe!AH1052="","",(Universe!AH1052-$B$2561)/$C$2561)</f>
        <v/>
      </c>
      <c r="N1052" s="24">
        <f>IF(Universe!AI1052="","",(Universe!AI1052-$B$2562)/$C$2562)</f>
        <v/>
      </c>
      <c r="O1052" s="24">
        <f>0.74*IF(B1052="",0,B1052)+0.16*IF(C1052="",0,C1052)+0.1*IF(D1052="",0,D1052)</f>
        <v/>
      </c>
      <c r="P1052" s="24">
        <f>0.35*IF(E1052="",0,E1052)+0.35*IF(F1052="",0,F1052)+0.3*IF(G1052="",0,G1052)</f>
        <v/>
      </c>
      <c r="Q1052" s="24">
        <f>0.656*IF(I1052="",0,I1052)+0.344*IF(H1052="",0,H1052)</f>
        <v/>
      </c>
      <c r="R1052" s="24">
        <f>0.338*IF(J1052="",0,J1052)+0.662*IF(K1052="",0,K1052)</f>
        <v/>
      </c>
      <c r="S1052" s="24">
        <f>0.38*IF(L1052="",0,L1052)+0.35*IF(M1052="",0,M1052)+0.27*IF(N1052="",0,N1052)</f>
        <v/>
      </c>
      <c r="T1052" s="24">
        <f>IF(Universe!S1052="","",((Universe!S1052-$B$2565)/$C$2565)^3)</f>
        <v/>
      </c>
      <c r="U1052" s="24">
        <f>IF(Universe!S1052="","",(Universe!S1052-$B$2565)/$C$2565)</f>
        <v/>
      </c>
      <c r="V1052" s="24">
        <f>IF(Universe!T1052="","",(Universe!T1052-$B$2566)/$C$2566)</f>
        <v/>
      </c>
      <c r="W1052" s="24">
        <f>IF(Universe!U1052="","",(Universe!U1052-$B$2567)/$C$2567)</f>
        <v/>
      </c>
      <c r="X1052" s="24">
        <f>IF(O1052="","",(O1052-$B$2571)/$C$2571)</f>
        <v/>
      </c>
      <c r="Y1052" s="24">
        <f>IF(T1052="","",(T1052-$B$2576)/$C$2576)</f>
        <v/>
      </c>
      <c r="Z1052" s="24">
        <f>IF(Universe!V1052="","",(Universe!V1052-$B$2568)/$C$2568)</f>
        <v/>
      </c>
      <c r="AA1052" s="24">
        <f>IF(P1052="","",(P1052-$B$2572)/$C$2572)</f>
        <v/>
      </c>
      <c r="AB1052" s="24">
        <f>IF(Q1052="","",(Q1052-$B$2573)/$C$2573)</f>
        <v/>
      </c>
      <c r="AC1052" s="24">
        <f>IF(R1052="","",(R1052-$B$2574)/$C$2574)</f>
        <v/>
      </c>
      <c r="AD1052" s="24">
        <f>IF(S1052="","",(S1052-$B$2575)/$C$2575)</f>
        <v/>
      </c>
      <c r="AE1052" s="24">
        <f>IF(Y1052="","",Y1052-(19.12044933116382+16.522174187581257*U1052))</f>
        <v/>
      </c>
      <c r="AF1052" s="24">
        <f>IF(X1052="","",(X1052-(-0.27268023098325006+0.47142105304415904*V1052+-0.3189264934812436*U1052)--5.286111042926227e-16)/0.7994208745952703)</f>
        <v/>
      </c>
      <c r="AG1052" s="24">
        <f>IF(AA1052="","",(AA1052-(0.5248806186338691+-0.064206457956449*U1052)-5.43454825424064e-16)/0.9977404048781155)</f>
        <v/>
      </c>
      <c r="AH1052" s="25" t="n">
        <v>-1.499554628434274</v>
      </c>
      <c r="AI1052" s="25" t="n">
        <v>-0.4161586694891543</v>
      </c>
      <c r="AJ1052" s="25" t="n">
        <v>0.3622604842163798</v>
      </c>
      <c r="AK1052" s="25" t="n">
        <v>0.1132470461662677</v>
      </c>
      <c r="AL1052" s="25" t="n">
        <v>2.812941769209162</v>
      </c>
      <c r="AM1052" s="25" t="n">
        <v>-0.1955188516302775</v>
      </c>
      <c r="AN1052" s="25" t="n">
        <v>-0.0986507661717</v>
      </c>
      <c r="AO1052" s="25" t="n">
        <v>-0.08345130986445561</v>
      </c>
      <c r="AP1052" s="25" t="n">
        <v>0.7268734879097408</v>
      </c>
      <c r="AQ1052" s="25" t="n">
        <v>-0.0758804338829303</v>
      </c>
    </row>
    <row r="1053">
      <c r="A1053" s="23">
        <f>Universe!A1053</f>
        <v/>
      </c>
      <c r="B1053" s="24">
        <f>IF(Universe!W1053="","",(Universe!W1053-$B$2550)/$C$2550)</f>
        <v/>
      </c>
      <c r="C1053" s="24">
        <f>IF(Universe!X1053="","",(Universe!X1053-$B$2551)/$C$2551)</f>
        <v/>
      </c>
      <c r="D1053" s="24">
        <f>IF(Universe!Y1053="","",(Universe!Y1053-$B$2552)/$C$2552)</f>
        <v/>
      </c>
      <c r="E1053" s="24">
        <f>IF(Universe!Z1053="","",(Universe!Z1053-$B$2553)/$C$2553)</f>
        <v/>
      </c>
      <c r="F1053" s="24">
        <f>IF(Universe!AA1053="","",(Universe!AA1053-$B$2554)/$C$2554)</f>
        <v/>
      </c>
      <c r="G1053" s="24">
        <f>IF(Universe!AB1053="","",(Universe!AB1053-$B$2555)/$C$2555)</f>
        <v/>
      </c>
      <c r="H1053" s="24">
        <f>IF(Universe!AC1053="","",(Universe!AC1053-$B$2556)/$C$2556)</f>
        <v/>
      </c>
      <c r="I1053" s="24">
        <f>IF(Universe!AD1053="","",(Universe!AD1053-$B$2557)/$C$2557)</f>
        <v/>
      </c>
      <c r="J1053" s="24">
        <f>IF(Universe!AE1053="","",(Universe!AE1053-$B$2558)/$C$2558)</f>
        <v/>
      </c>
      <c r="K1053" s="24">
        <f>IF(Universe!AF1053="","",(Universe!AF1053-$B$2559)/$C$2559)</f>
        <v/>
      </c>
      <c r="L1053" s="24">
        <f>IF(Universe!AG1053="","",(Universe!AG1053-$B$2560)/$C$2560)</f>
        <v/>
      </c>
      <c r="M1053" s="24">
        <f>IF(Universe!AH1053="","",(Universe!AH1053-$B$2561)/$C$2561)</f>
        <v/>
      </c>
      <c r="N1053" s="24">
        <f>IF(Universe!AI1053="","",(Universe!AI1053-$B$2562)/$C$2562)</f>
        <v/>
      </c>
      <c r="O1053" s="24">
        <f>0.74*IF(B1053="",0,B1053)+0.16*IF(C1053="",0,C1053)+0.1*IF(D1053="",0,D1053)</f>
        <v/>
      </c>
      <c r="P1053" s="24">
        <f>0.35*IF(E1053="",0,E1053)+0.35*IF(F1053="",0,F1053)+0.3*IF(G1053="",0,G1053)</f>
        <v/>
      </c>
      <c r="Q1053" s="24">
        <f>0.656*IF(I1053="",0,I1053)+0.344*IF(H1053="",0,H1053)</f>
        <v/>
      </c>
      <c r="R1053" s="24">
        <f>0.338*IF(J1053="",0,J1053)+0.662*IF(K1053="",0,K1053)</f>
        <v/>
      </c>
      <c r="S1053" s="24">
        <f>0.38*IF(L1053="",0,L1053)+0.35*IF(M1053="",0,M1053)+0.27*IF(N1053="",0,N1053)</f>
        <v/>
      </c>
      <c r="T1053" s="24">
        <f>IF(Universe!S1053="","",((Universe!S1053-$B$2565)/$C$2565)^3)</f>
        <v/>
      </c>
      <c r="U1053" s="24">
        <f>IF(Universe!S1053="","",(Universe!S1053-$B$2565)/$C$2565)</f>
        <v/>
      </c>
      <c r="V1053" s="24">
        <f>IF(Universe!T1053="","",(Universe!T1053-$B$2566)/$C$2566)</f>
        <v/>
      </c>
      <c r="W1053" s="24">
        <f>IF(Universe!U1053="","",(Universe!U1053-$B$2567)/$C$2567)</f>
        <v/>
      </c>
      <c r="X1053" s="24">
        <f>IF(O1053="","",(O1053-$B$2571)/$C$2571)</f>
        <v/>
      </c>
      <c r="Y1053" s="24">
        <f>IF(T1053="","",(T1053-$B$2576)/$C$2576)</f>
        <v/>
      </c>
      <c r="Z1053" s="24">
        <f>IF(Universe!V1053="","",(Universe!V1053-$B$2568)/$C$2568)</f>
        <v/>
      </c>
      <c r="AA1053" s="24">
        <f>IF(P1053="","",(P1053-$B$2572)/$C$2572)</f>
        <v/>
      </c>
      <c r="AB1053" s="24">
        <f>IF(Q1053="","",(Q1053-$B$2573)/$C$2573)</f>
        <v/>
      </c>
      <c r="AC1053" s="24">
        <f>IF(R1053="","",(R1053-$B$2574)/$C$2574)</f>
        <v/>
      </c>
      <c r="AD1053" s="24">
        <f>IF(S1053="","",(S1053-$B$2575)/$C$2575)</f>
        <v/>
      </c>
      <c r="AE1053" s="24">
        <f>IF(Y1053="","",Y1053-(19.12044933116382+16.522174187581257*U1053))</f>
        <v/>
      </c>
      <c r="AF1053" s="24">
        <f>IF(X1053="","",(X1053-(-0.27268023098325006+0.47142105304415904*V1053+-0.3189264934812436*U1053)--5.286111042926227e-16)/0.7994208745952703)</f>
        <v/>
      </c>
      <c r="AG1053" s="24">
        <f>IF(AA1053="","",(AA1053-(0.5248806186338691+-0.064206457956449*U1053)-5.43454825424064e-16)/0.9977404048781155)</f>
        <v/>
      </c>
      <c r="AH1053" s="25" t="n">
        <v>-0.9434276364574916</v>
      </c>
      <c r="AI1053" s="25" t="n">
        <v>-0.5801472068580833</v>
      </c>
      <c r="AJ1053" s="25" t="n">
        <v>-0.4432742529343713</v>
      </c>
      <c r="AK1053" s="25" t="n">
        <v>0.0389711102105373</v>
      </c>
      <c r="AL1053" s="25" t="n">
        <v>1.961900232730508</v>
      </c>
      <c r="AM1053" s="25" t="n">
        <v>-0.2000404016808217</v>
      </c>
      <c r="AN1053" s="25" t="n">
        <v>-0.5916081633823056</v>
      </c>
      <c r="AO1053" s="25" t="n">
        <v>-0.0093358668252308</v>
      </c>
      <c r="AP1053" s="25" t="n">
        <v>-0.0804570654523305</v>
      </c>
      <c r="AQ1053" s="25" t="n">
        <v>0.026181848518801</v>
      </c>
    </row>
    <row r="1054">
      <c r="A1054" s="23">
        <f>Universe!A1054</f>
        <v/>
      </c>
      <c r="B1054" s="24">
        <f>IF(Universe!W1054="","",(Universe!W1054-$B$2550)/$C$2550)</f>
        <v/>
      </c>
      <c r="C1054" s="24">
        <f>IF(Universe!X1054="","",(Universe!X1054-$B$2551)/$C$2551)</f>
        <v/>
      </c>
      <c r="D1054" s="24">
        <f>IF(Universe!Y1054="","",(Universe!Y1054-$B$2552)/$C$2552)</f>
        <v/>
      </c>
      <c r="E1054" s="24">
        <f>IF(Universe!Z1054="","",(Universe!Z1054-$B$2553)/$C$2553)</f>
        <v/>
      </c>
      <c r="F1054" s="24">
        <f>IF(Universe!AA1054="","",(Universe!AA1054-$B$2554)/$C$2554)</f>
        <v/>
      </c>
      <c r="G1054" s="24">
        <f>IF(Universe!AB1054="","",(Universe!AB1054-$B$2555)/$C$2555)</f>
        <v/>
      </c>
      <c r="H1054" s="24">
        <f>IF(Universe!AC1054="","",(Universe!AC1054-$B$2556)/$C$2556)</f>
        <v/>
      </c>
      <c r="I1054" s="24">
        <f>IF(Universe!AD1054="","",(Universe!AD1054-$B$2557)/$C$2557)</f>
        <v/>
      </c>
      <c r="J1054" s="24">
        <f>IF(Universe!AE1054="","",(Universe!AE1054-$B$2558)/$C$2558)</f>
        <v/>
      </c>
      <c r="K1054" s="24">
        <f>IF(Universe!AF1054="","",(Universe!AF1054-$B$2559)/$C$2559)</f>
        <v/>
      </c>
      <c r="L1054" s="24">
        <f>IF(Universe!AG1054="","",(Universe!AG1054-$B$2560)/$C$2560)</f>
        <v/>
      </c>
      <c r="M1054" s="24">
        <f>IF(Universe!AH1054="","",(Universe!AH1054-$B$2561)/$C$2561)</f>
        <v/>
      </c>
      <c r="N1054" s="24">
        <f>IF(Universe!AI1054="","",(Universe!AI1054-$B$2562)/$C$2562)</f>
        <v/>
      </c>
      <c r="O1054" s="24">
        <f>0.74*IF(B1054="",0,B1054)+0.16*IF(C1054="",0,C1054)+0.1*IF(D1054="",0,D1054)</f>
        <v/>
      </c>
      <c r="P1054" s="24">
        <f>0.35*IF(E1054="",0,E1054)+0.35*IF(F1054="",0,F1054)+0.3*IF(G1054="",0,G1054)</f>
        <v/>
      </c>
      <c r="Q1054" s="24">
        <f>0.656*IF(I1054="",0,I1054)+0.344*IF(H1054="",0,H1054)</f>
        <v/>
      </c>
      <c r="R1054" s="24">
        <f>0.338*IF(J1054="",0,J1054)+0.662*IF(K1054="",0,K1054)</f>
        <v/>
      </c>
      <c r="S1054" s="24">
        <f>0.38*IF(L1054="",0,L1054)+0.35*IF(M1054="",0,M1054)+0.27*IF(N1054="",0,N1054)</f>
        <v/>
      </c>
      <c r="T1054" s="24">
        <f>IF(Universe!S1054="","",((Universe!S1054-$B$2565)/$C$2565)^3)</f>
        <v/>
      </c>
      <c r="U1054" s="24">
        <f>IF(Universe!S1054="","",(Universe!S1054-$B$2565)/$C$2565)</f>
        <v/>
      </c>
      <c r="V1054" s="24">
        <f>IF(Universe!T1054="","",(Universe!T1054-$B$2566)/$C$2566)</f>
        <v/>
      </c>
      <c r="W1054" s="24">
        <f>IF(Universe!U1054="","",(Universe!U1054-$B$2567)/$C$2567)</f>
        <v/>
      </c>
      <c r="X1054" s="24">
        <f>IF(O1054="","",(O1054-$B$2571)/$C$2571)</f>
        <v/>
      </c>
      <c r="Y1054" s="24">
        <f>IF(T1054="","",(T1054-$B$2576)/$C$2576)</f>
        <v/>
      </c>
      <c r="Z1054" s="24">
        <f>IF(Universe!V1054="","",(Universe!V1054-$B$2568)/$C$2568)</f>
        <v/>
      </c>
      <c r="AA1054" s="24">
        <f>IF(P1054="","",(P1054-$B$2572)/$C$2572)</f>
        <v/>
      </c>
      <c r="AB1054" s="24">
        <f>IF(Q1054="","",(Q1054-$B$2573)/$C$2573)</f>
        <v/>
      </c>
      <c r="AC1054" s="24">
        <f>IF(R1054="","",(R1054-$B$2574)/$C$2574)</f>
        <v/>
      </c>
      <c r="AD1054" s="24">
        <f>IF(S1054="","",(S1054-$B$2575)/$C$2575)</f>
        <v/>
      </c>
      <c r="AE1054" s="24">
        <f>IF(Y1054="","",Y1054-(19.12044933116382+16.522174187581257*U1054))</f>
        <v/>
      </c>
      <c r="AF1054" s="24">
        <f>IF(X1054="","",(X1054-(-0.27268023098325006+0.47142105304415904*V1054+-0.3189264934812436*U1054)--5.286111042926227e-16)/0.7994208745952703)</f>
        <v/>
      </c>
      <c r="AG1054" s="24">
        <f>IF(AA1054="","",(AA1054-(0.5248806186338691+-0.064206457956449*U1054)-5.43454825424064e-16)/0.9977404048781155)</f>
        <v/>
      </c>
      <c r="AH1054" s="25" t="n">
        <v>-2.11088266706881</v>
      </c>
      <c r="AI1054" s="25" t="n">
        <v>0.3133508548636494</v>
      </c>
      <c r="AJ1054" s="25" t="n">
        <v>-0.1834630624913001</v>
      </c>
      <c r="AK1054" s="25" t="n">
        <v>-0.3804478529143295</v>
      </c>
      <c r="AL1054" s="25" t="n">
        <v>3.332907570024434</v>
      </c>
      <c r="AM1054" s="25" t="n">
        <v>0.3734535385185094</v>
      </c>
      <c r="AN1054" s="25" t="n">
        <v>0.1193744998945519</v>
      </c>
      <c r="AO1054" s="25" t="n">
        <v>0.0345054710033853</v>
      </c>
      <c r="AP1054" s="25" t="n">
        <v>-0.1484451892347539</v>
      </c>
      <c r="AQ1054" s="25" t="n">
        <v>0.4696177457067774</v>
      </c>
    </row>
    <row r="1055">
      <c r="A1055" s="23">
        <f>Universe!A1055</f>
        <v/>
      </c>
      <c r="B1055" s="24">
        <f>IF(Universe!W1055="","",(Universe!W1055-$B$2550)/$C$2550)</f>
        <v/>
      </c>
      <c r="C1055" s="24">
        <f>IF(Universe!X1055="","",(Universe!X1055-$B$2551)/$C$2551)</f>
        <v/>
      </c>
      <c r="D1055" s="24">
        <f>IF(Universe!Y1055="","",(Universe!Y1055-$B$2552)/$C$2552)</f>
        <v/>
      </c>
      <c r="E1055" s="24">
        <f>IF(Universe!Z1055="","",(Universe!Z1055-$B$2553)/$C$2553)</f>
        <v/>
      </c>
      <c r="F1055" s="24">
        <f>IF(Universe!AA1055="","",(Universe!AA1055-$B$2554)/$C$2554)</f>
        <v/>
      </c>
      <c r="G1055" s="24">
        <f>IF(Universe!AB1055="","",(Universe!AB1055-$B$2555)/$C$2555)</f>
        <v/>
      </c>
      <c r="H1055" s="24">
        <f>IF(Universe!AC1055="","",(Universe!AC1055-$B$2556)/$C$2556)</f>
        <v/>
      </c>
      <c r="I1055" s="24">
        <f>IF(Universe!AD1055="","",(Universe!AD1055-$B$2557)/$C$2557)</f>
        <v/>
      </c>
      <c r="J1055" s="24">
        <f>IF(Universe!AE1055="","",(Universe!AE1055-$B$2558)/$C$2558)</f>
        <v/>
      </c>
      <c r="K1055" s="24">
        <f>IF(Universe!AF1055="","",(Universe!AF1055-$B$2559)/$C$2559)</f>
        <v/>
      </c>
      <c r="L1055" s="24">
        <f>IF(Universe!AG1055="","",(Universe!AG1055-$B$2560)/$C$2560)</f>
        <v/>
      </c>
      <c r="M1055" s="24">
        <f>IF(Universe!AH1055="","",(Universe!AH1055-$B$2561)/$C$2561)</f>
        <v/>
      </c>
      <c r="N1055" s="24">
        <f>IF(Universe!AI1055="","",(Universe!AI1055-$B$2562)/$C$2562)</f>
        <v/>
      </c>
      <c r="O1055" s="24">
        <f>0.74*IF(B1055="",0,B1055)+0.16*IF(C1055="",0,C1055)+0.1*IF(D1055="",0,D1055)</f>
        <v/>
      </c>
      <c r="P1055" s="24">
        <f>0.35*IF(E1055="",0,E1055)+0.35*IF(F1055="",0,F1055)+0.3*IF(G1055="",0,G1055)</f>
        <v/>
      </c>
      <c r="Q1055" s="24">
        <f>0.656*IF(I1055="",0,I1055)+0.344*IF(H1055="",0,H1055)</f>
        <v/>
      </c>
      <c r="R1055" s="24">
        <f>0.338*IF(J1055="",0,J1055)+0.662*IF(K1055="",0,K1055)</f>
        <v/>
      </c>
      <c r="S1055" s="24">
        <f>0.38*IF(L1055="",0,L1055)+0.35*IF(M1055="",0,M1055)+0.27*IF(N1055="",0,N1055)</f>
        <v/>
      </c>
      <c r="T1055" s="24">
        <f>IF(Universe!S1055="","",((Universe!S1055-$B$2565)/$C$2565)^3)</f>
        <v/>
      </c>
      <c r="U1055" s="24">
        <f>IF(Universe!S1055="","",(Universe!S1055-$B$2565)/$C$2565)</f>
        <v/>
      </c>
      <c r="V1055" s="24">
        <f>IF(Universe!T1055="","",(Universe!T1055-$B$2566)/$C$2566)</f>
        <v/>
      </c>
      <c r="W1055" s="24">
        <f>IF(Universe!U1055="","",(Universe!U1055-$B$2567)/$C$2567)</f>
        <v/>
      </c>
      <c r="X1055" s="24">
        <f>IF(O1055="","",(O1055-$B$2571)/$C$2571)</f>
        <v/>
      </c>
      <c r="Y1055" s="24">
        <f>IF(T1055="","",(T1055-$B$2576)/$C$2576)</f>
        <v/>
      </c>
      <c r="Z1055" s="24">
        <f>IF(Universe!V1055="","",(Universe!V1055-$B$2568)/$C$2568)</f>
        <v/>
      </c>
      <c r="AA1055" s="24">
        <f>IF(P1055="","",(P1055-$B$2572)/$C$2572)</f>
        <v/>
      </c>
      <c r="AB1055" s="24">
        <f>IF(Q1055="","",(Q1055-$B$2573)/$C$2573)</f>
        <v/>
      </c>
      <c r="AC1055" s="24">
        <f>IF(R1055="","",(R1055-$B$2574)/$C$2574)</f>
        <v/>
      </c>
      <c r="AD1055" s="24">
        <f>IF(S1055="","",(S1055-$B$2575)/$C$2575)</f>
        <v/>
      </c>
      <c r="AE1055" s="24">
        <f>IF(Y1055="","",Y1055-(19.12044933116382+16.522174187581257*U1055))</f>
        <v/>
      </c>
      <c r="AF1055" s="24">
        <f>IF(X1055="","",(X1055-(-0.27268023098325006+0.47142105304415904*V1055+-0.3189264934812436*U1055)--5.286111042926227e-16)/0.7994208745952703)</f>
        <v/>
      </c>
      <c r="AG1055" s="24">
        <f>IF(AA1055="","",(AA1055-(0.5248806186338691+-0.064206457956449*U1055)-5.43454825424064e-16)/0.9977404048781155)</f>
        <v/>
      </c>
      <c r="AH1055" s="25" t="n">
        <v>-2.120141665470065</v>
      </c>
      <c r="AI1055" s="25" t="n">
        <v>0.5189232270336025</v>
      </c>
      <c r="AJ1055" s="25" t="n">
        <v>-0.2793049788686076</v>
      </c>
      <c r="AK1055" s="25" t="n">
        <v>-0.8455888333949144</v>
      </c>
      <c r="AL1055" s="25" t="n">
        <v>3.336572708734176</v>
      </c>
      <c r="AM1055" s="25" t="n">
        <v>0.5320273138202798</v>
      </c>
      <c r="AN1055" s="25" t="n">
        <v>1.114596468466016</v>
      </c>
      <c r="AO1055" s="25" t="n">
        <v>-0.0348792587303263</v>
      </c>
      <c r="AP1055" s="25" t="n">
        <v>0.9188404153200954</v>
      </c>
      <c r="AQ1055" s="25" t="n">
        <v>0.5468492370568425</v>
      </c>
    </row>
    <row r="1056">
      <c r="A1056" s="23">
        <f>Universe!A1056</f>
        <v/>
      </c>
      <c r="B1056" s="24">
        <f>IF(Universe!W1056="","",(Universe!W1056-$B$2550)/$C$2550)</f>
        <v/>
      </c>
      <c r="C1056" s="24">
        <f>IF(Universe!X1056="","",(Universe!X1056-$B$2551)/$C$2551)</f>
        <v/>
      </c>
      <c r="D1056" s="24">
        <f>IF(Universe!Y1056="","",(Universe!Y1056-$B$2552)/$C$2552)</f>
        <v/>
      </c>
      <c r="E1056" s="24">
        <f>IF(Universe!Z1056="","",(Universe!Z1056-$B$2553)/$C$2553)</f>
        <v/>
      </c>
      <c r="F1056" s="24">
        <f>IF(Universe!AA1056="","",(Universe!AA1056-$B$2554)/$C$2554)</f>
        <v/>
      </c>
      <c r="G1056" s="24">
        <f>IF(Universe!AB1056="","",(Universe!AB1056-$B$2555)/$C$2555)</f>
        <v/>
      </c>
      <c r="H1056" s="24">
        <f>IF(Universe!AC1056="","",(Universe!AC1056-$B$2556)/$C$2556)</f>
        <v/>
      </c>
      <c r="I1056" s="24">
        <f>IF(Universe!AD1056="","",(Universe!AD1056-$B$2557)/$C$2557)</f>
        <v/>
      </c>
      <c r="J1056" s="24">
        <f>IF(Universe!AE1056="","",(Universe!AE1056-$B$2558)/$C$2558)</f>
        <v/>
      </c>
      <c r="K1056" s="24">
        <f>IF(Universe!AF1056="","",(Universe!AF1056-$B$2559)/$C$2559)</f>
        <v/>
      </c>
      <c r="L1056" s="24">
        <f>IF(Universe!AG1056="","",(Universe!AG1056-$B$2560)/$C$2560)</f>
        <v/>
      </c>
      <c r="M1056" s="24">
        <f>IF(Universe!AH1056="","",(Universe!AH1056-$B$2561)/$C$2561)</f>
        <v/>
      </c>
      <c r="N1056" s="24">
        <f>IF(Universe!AI1056="","",(Universe!AI1056-$B$2562)/$C$2562)</f>
        <v/>
      </c>
      <c r="O1056" s="24">
        <f>0.74*IF(B1056="",0,B1056)+0.16*IF(C1056="",0,C1056)+0.1*IF(D1056="",0,D1056)</f>
        <v/>
      </c>
      <c r="P1056" s="24">
        <f>0.35*IF(E1056="",0,E1056)+0.35*IF(F1056="",0,F1056)+0.3*IF(G1056="",0,G1056)</f>
        <v/>
      </c>
      <c r="Q1056" s="24">
        <f>0.656*IF(I1056="",0,I1056)+0.344*IF(H1056="",0,H1056)</f>
        <v/>
      </c>
      <c r="R1056" s="24">
        <f>0.338*IF(J1056="",0,J1056)+0.662*IF(K1056="",0,K1056)</f>
        <v/>
      </c>
      <c r="S1056" s="24">
        <f>0.38*IF(L1056="",0,L1056)+0.35*IF(M1056="",0,M1056)+0.27*IF(N1056="",0,N1056)</f>
        <v/>
      </c>
      <c r="T1056" s="24">
        <f>IF(Universe!S1056="","",((Universe!S1056-$B$2565)/$C$2565)^3)</f>
        <v/>
      </c>
      <c r="U1056" s="24">
        <f>IF(Universe!S1056="","",(Universe!S1056-$B$2565)/$C$2565)</f>
        <v/>
      </c>
      <c r="V1056" s="24">
        <f>IF(Universe!T1056="","",(Universe!T1056-$B$2566)/$C$2566)</f>
        <v/>
      </c>
      <c r="W1056" s="24">
        <f>IF(Universe!U1056="","",(Universe!U1056-$B$2567)/$C$2567)</f>
        <v/>
      </c>
      <c r="X1056" s="24">
        <f>IF(O1056="","",(O1056-$B$2571)/$C$2571)</f>
        <v/>
      </c>
      <c r="Y1056" s="24">
        <f>IF(T1056="","",(T1056-$B$2576)/$C$2576)</f>
        <v/>
      </c>
      <c r="Z1056" s="24">
        <f>IF(Universe!V1056="","",(Universe!V1056-$B$2568)/$C$2568)</f>
        <v/>
      </c>
      <c r="AA1056" s="24">
        <f>IF(P1056="","",(P1056-$B$2572)/$C$2572)</f>
        <v/>
      </c>
      <c r="AB1056" s="24">
        <f>IF(Q1056="","",(Q1056-$B$2573)/$C$2573)</f>
        <v/>
      </c>
      <c r="AC1056" s="24">
        <f>IF(R1056="","",(R1056-$B$2574)/$C$2574)</f>
        <v/>
      </c>
      <c r="AD1056" s="24">
        <f>IF(S1056="","",(S1056-$B$2575)/$C$2575)</f>
        <v/>
      </c>
      <c r="AE1056" s="24">
        <f>IF(Y1056="","",Y1056-(19.12044933116382+16.522174187581257*U1056))</f>
        <v/>
      </c>
      <c r="AF1056" s="24">
        <f>IF(X1056="","",(X1056-(-0.27268023098325006+0.47142105304415904*V1056+-0.3189264934812436*U1056)--5.286111042926227e-16)/0.7994208745952703)</f>
        <v/>
      </c>
      <c r="AG1056" s="24">
        <f>IF(AA1056="","",(AA1056-(0.5248806186338691+-0.064206457956449*U1056)-5.43454825424064e-16)/0.9977404048781155)</f>
        <v/>
      </c>
      <c r="AH1056" s="25" t="n">
        <v>-2.630306944417204</v>
      </c>
      <c r="AI1056" s="25" t="n">
        <v>-0.4993196021659923</v>
      </c>
      <c r="AJ1056" s="25" t="n">
        <v>-0.4490830041751457</v>
      </c>
      <c r="AK1056" s="25" t="n">
        <v>0.7774529231098886</v>
      </c>
      <c r="AL1056" s="25" t="n">
        <v>3.306047940826787</v>
      </c>
      <c r="AM1056" s="25" t="n">
        <v>0.193645942440054</v>
      </c>
      <c r="AN1056" s="25" t="n">
        <v>0.7326868580085369</v>
      </c>
      <c r="AO1056" s="25" t="n">
        <v>0.0395964652518885</v>
      </c>
      <c r="AP1056" s="25" t="n">
        <v>0.1011282105631598</v>
      </c>
      <c r="AQ1056" s="25" t="n">
        <v>0.5301421835614049</v>
      </c>
    </row>
    <row r="1057">
      <c r="A1057" s="23">
        <f>Universe!A1057</f>
        <v/>
      </c>
      <c r="B1057" s="24">
        <f>IF(Universe!W1057="","",(Universe!W1057-$B$2550)/$C$2550)</f>
        <v/>
      </c>
      <c r="C1057" s="24">
        <f>IF(Universe!X1057="","",(Universe!X1057-$B$2551)/$C$2551)</f>
        <v/>
      </c>
      <c r="D1057" s="24">
        <f>IF(Universe!Y1057="","",(Universe!Y1057-$B$2552)/$C$2552)</f>
        <v/>
      </c>
      <c r="E1057" s="24">
        <f>IF(Universe!Z1057="","",(Universe!Z1057-$B$2553)/$C$2553)</f>
        <v/>
      </c>
      <c r="F1057" s="24">
        <f>IF(Universe!AA1057="","",(Universe!AA1057-$B$2554)/$C$2554)</f>
        <v/>
      </c>
      <c r="G1057" s="24">
        <f>IF(Universe!AB1057="","",(Universe!AB1057-$B$2555)/$C$2555)</f>
        <v/>
      </c>
      <c r="H1057" s="24">
        <f>IF(Universe!AC1057="","",(Universe!AC1057-$B$2556)/$C$2556)</f>
        <v/>
      </c>
      <c r="I1057" s="24">
        <f>IF(Universe!AD1057="","",(Universe!AD1057-$B$2557)/$C$2557)</f>
        <v/>
      </c>
      <c r="J1057" s="24">
        <f>IF(Universe!AE1057="","",(Universe!AE1057-$B$2558)/$C$2558)</f>
        <v/>
      </c>
      <c r="K1057" s="24">
        <f>IF(Universe!AF1057="","",(Universe!AF1057-$B$2559)/$C$2559)</f>
        <v/>
      </c>
      <c r="L1057" s="24">
        <f>IF(Universe!AG1057="","",(Universe!AG1057-$B$2560)/$C$2560)</f>
        <v/>
      </c>
      <c r="M1057" s="24">
        <f>IF(Universe!AH1057="","",(Universe!AH1057-$B$2561)/$C$2561)</f>
        <v/>
      </c>
      <c r="N1057" s="24">
        <f>IF(Universe!AI1057="","",(Universe!AI1057-$B$2562)/$C$2562)</f>
        <v/>
      </c>
      <c r="O1057" s="24">
        <f>0.74*IF(B1057="",0,B1057)+0.16*IF(C1057="",0,C1057)+0.1*IF(D1057="",0,D1057)</f>
        <v/>
      </c>
      <c r="P1057" s="24">
        <f>0.35*IF(E1057="",0,E1057)+0.35*IF(F1057="",0,F1057)+0.3*IF(G1057="",0,G1057)</f>
        <v/>
      </c>
      <c r="Q1057" s="24">
        <f>0.656*IF(I1057="",0,I1057)+0.344*IF(H1057="",0,H1057)</f>
        <v/>
      </c>
      <c r="R1057" s="24">
        <f>0.338*IF(J1057="",0,J1057)+0.662*IF(K1057="",0,K1057)</f>
        <v/>
      </c>
      <c r="S1057" s="24">
        <f>0.38*IF(L1057="",0,L1057)+0.35*IF(M1057="",0,M1057)+0.27*IF(N1057="",0,N1057)</f>
        <v/>
      </c>
      <c r="T1057" s="24">
        <f>IF(Universe!S1057="","",((Universe!S1057-$B$2565)/$C$2565)^3)</f>
        <v/>
      </c>
      <c r="U1057" s="24">
        <f>IF(Universe!S1057="","",(Universe!S1057-$B$2565)/$C$2565)</f>
        <v/>
      </c>
      <c r="V1057" s="24">
        <f>IF(Universe!T1057="","",(Universe!T1057-$B$2566)/$C$2566)</f>
        <v/>
      </c>
      <c r="W1057" s="24">
        <f>IF(Universe!U1057="","",(Universe!U1057-$B$2567)/$C$2567)</f>
        <v/>
      </c>
      <c r="X1057" s="24">
        <f>IF(O1057="","",(O1057-$B$2571)/$C$2571)</f>
        <v/>
      </c>
      <c r="Y1057" s="24">
        <f>IF(T1057="","",(T1057-$B$2576)/$C$2576)</f>
        <v/>
      </c>
      <c r="Z1057" s="24">
        <f>IF(Universe!V1057="","",(Universe!V1057-$B$2568)/$C$2568)</f>
        <v/>
      </c>
      <c r="AA1057" s="24">
        <f>IF(P1057="","",(P1057-$B$2572)/$C$2572)</f>
        <v/>
      </c>
      <c r="AB1057" s="24">
        <f>IF(Q1057="","",(Q1057-$B$2573)/$C$2573)</f>
        <v/>
      </c>
      <c r="AC1057" s="24">
        <f>IF(R1057="","",(R1057-$B$2574)/$C$2574)</f>
        <v/>
      </c>
      <c r="AD1057" s="24">
        <f>IF(S1057="","",(S1057-$B$2575)/$C$2575)</f>
        <v/>
      </c>
      <c r="AE1057" s="24">
        <f>IF(Y1057="","",Y1057-(19.12044933116382+16.522174187581257*U1057))</f>
        <v/>
      </c>
      <c r="AF1057" s="24">
        <f>IF(X1057="","",(X1057-(-0.27268023098325006+0.47142105304415904*V1057+-0.3189264934812436*U1057)--5.286111042926227e-16)/0.7994208745952703)</f>
        <v/>
      </c>
      <c r="AG1057" s="24">
        <f>IF(AA1057="","",(AA1057-(0.5248806186338691+-0.064206457956449*U1057)-5.43454825424064e-16)/0.9977404048781155)</f>
        <v/>
      </c>
      <c r="AH1057" s="25" t="n">
        <v>-3.351582379429387</v>
      </c>
      <c r="AI1057" s="25" t="n">
        <v>-0.5021092970246258</v>
      </c>
      <c r="AJ1057" s="25" t="n">
        <v>0.3256866279430122</v>
      </c>
      <c r="AK1057" s="25" t="n">
        <v>-0.6577038025312198</v>
      </c>
      <c r="AL1057" s="25" t="n">
        <v>2.342787310758498</v>
      </c>
      <c r="AM1057" s="25" t="n">
        <v>1.217072574689422</v>
      </c>
      <c r="AN1057" s="25" t="n">
        <v>-0.8570899876518302</v>
      </c>
      <c r="AO1057" s="25" t="n">
        <v>0.094432564683569</v>
      </c>
      <c r="AP1057" s="25" t="n">
        <v>-0.7646081346257685</v>
      </c>
      <c r="AQ1057" s="25" t="n">
        <v>-0.5029652904417014</v>
      </c>
    </row>
    <row r="1058">
      <c r="A1058" s="23">
        <f>Universe!A1058</f>
        <v/>
      </c>
      <c r="B1058" s="24">
        <f>IF(Universe!W1058="","",(Universe!W1058-$B$2550)/$C$2550)</f>
        <v/>
      </c>
      <c r="C1058" s="24">
        <f>IF(Universe!X1058="","",(Universe!X1058-$B$2551)/$C$2551)</f>
        <v/>
      </c>
      <c r="D1058" s="24">
        <f>IF(Universe!Y1058="","",(Universe!Y1058-$B$2552)/$C$2552)</f>
        <v/>
      </c>
      <c r="E1058" s="24">
        <f>IF(Universe!Z1058="","",(Universe!Z1058-$B$2553)/$C$2553)</f>
        <v/>
      </c>
      <c r="F1058" s="24">
        <f>IF(Universe!AA1058="","",(Universe!AA1058-$B$2554)/$C$2554)</f>
        <v/>
      </c>
      <c r="G1058" s="24">
        <f>IF(Universe!AB1058="","",(Universe!AB1058-$B$2555)/$C$2555)</f>
        <v/>
      </c>
      <c r="H1058" s="24">
        <f>IF(Universe!AC1058="","",(Universe!AC1058-$B$2556)/$C$2556)</f>
        <v/>
      </c>
      <c r="I1058" s="24">
        <f>IF(Universe!AD1058="","",(Universe!AD1058-$B$2557)/$C$2557)</f>
        <v/>
      </c>
      <c r="J1058" s="24">
        <f>IF(Universe!AE1058="","",(Universe!AE1058-$B$2558)/$C$2558)</f>
        <v/>
      </c>
      <c r="K1058" s="24">
        <f>IF(Universe!AF1058="","",(Universe!AF1058-$B$2559)/$C$2559)</f>
        <v/>
      </c>
      <c r="L1058" s="24">
        <f>IF(Universe!AG1058="","",(Universe!AG1058-$B$2560)/$C$2560)</f>
        <v/>
      </c>
      <c r="M1058" s="24">
        <f>IF(Universe!AH1058="","",(Universe!AH1058-$B$2561)/$C$2561)</f>
        <v/>
      </c>
      <c r="N1058" s="24">
        <f>IF(Universe!AI1058="","",(Universe!AI1058-$B$2562)/$C$2562)</f>
        <v/>
      </c>
      <c r="O1058" s="24">
        <f>0.74*IF(B1058="",0,B1058)+0.16*IF(C1058="",0,C1058)+0.1*IF(D1058="",0,D1058)</f>
        <v/>
      </c>
      <c r="P1058" s="24">
        <f>0.35*IF(E1058="",0,E1058)+0.35*IF(F1058="",0,F1058)+0.3*IF(G1058="",0,G1058)</f>
        <v/>
      </c>
      <c r="Q1058" s="24">
        <f>0.656*IF(I1058="",0,I1058)+0.344*IF(H1058="",0,H1058)</f>
        <v/>
      </c>
      <c r="R1058" s="24">
        <f>0.338*IF(J1058="",0,J1058)+0.662*IF(K1058="",0,K1058)</f>
        <v/>
      </c>
      <c r="S1058" s="24">
        <f>0.38*IF(L1058="",0,L1058)+0.35*IF(M1058="",0,M1058)+0.27*IF(N1058="",0,N1058)</f>
        <v/>
      </c>
      <c r="T1058" s="24">
        <f>IF(Universe!S1058="","",((Universe!S1058-$B$2565)/$C$2565)^3)</f>
        <v/>
      </c>
      <c r="U1058" s="24">
        <f>IF(Universe!S1058="","",(Universe!S1058-$B$2565)/$C$2565)</f>
        <v/>
      </c>
      <c r="V1058" s="24">
        <f>IF(Universe!T1058="","",(Universe!T1058-$B$2566)/$C$2566)</f>
        <v/>
      </c>
      <c r="W1058" s="24">
        <f>IF(Universe!U1058="","",(Universe!U1058-$B$2567)/$C$2567)</f>
        <v/>
      </c>
      <c r="X1058" s="24">
        <f>IF(O1058="","",(O1058-$B$2571)/$C$2571)</f>
        <v/>
      </c>
      <c r="Y1058" s="24">
        <f>IF(T1058="","",(T1058-$B$2576)/$C$2576)</f>
        <v/>
      </c>
      <c r="Z1058" s="24">
        <f>IF(Universe!V1058="","",(Universe!V1058-$B$2568)/$C$2568)</f>
        <v/>
      </c>
      <c r="AA1058" s="24">
        <f>IF(P1058="","",(P1058-$B$2572)/$C$2572)</f>
        <v/>
      </c>
      <c r="AB1058" s="24">
        <f>IF(Q1058="","",(Q1058-$B$2573)/$C$2573)</f>
        <v/>
      </c>
      <c r="AC1058" s="24">
        <f>IF(R1058="","",(R1058-$B$2574)/$C$2574)</f>
        <v/>
      </c>
      <c r="AD1058" s="24">
        <f>IF(S1058="","",(S1058-$B$2575)/$C$2575)</f>
        <v/>
      </c>
      <c r="AE1058" s="24">
        <f>IF(Y1058="","",Y1058-(19.12044933116382+16.522174187581257*U1058))</f>
        <v/>
      </c>
      <c r="AF1058" s="24">
        <f>IF(X1058="","",(X1058-(-0.27268023098325006+0.47142105304415904*V1058+-0.3189264934812436*U1058)--5.286111042926227e-16)/0.7994208745952703)</f>
        <v/>
      </c>
      <c r="AG1058" s="24">
        <f>IF(AA1058="","",(AA1058-(0.5248806186338691+-0.064206457956449*U1058)-5.43454825424064e-16)/0.9977404048781155)</f>
        <v/>
      </c>
      <c r="AH1058" s="25" t="n">
        <v>-4.187624000957051</v>
      </c>
      <c r="AI1058" s="25" t="n">
        <v>-0.7038491474060978</v>
      </c>
      <c r="AJ1058" s="25" t="n">
        <v>-4.544023498489915</v>
      </c>
      <c r="AK1058" s="25" t="n">
        <v>2.781607478632211</v>
      </c>
      <c r="AL1058" s="25" t="n">
        <v>-0.4666524983594709</v>
      </c>
      <c r="AM1058" s="25" t="n">
        <v>3.745195909104362</v>
      </c>
      <c r="AN1058" s="25" t="n">
        <v>0.5763372828004093</v>
      </c>
      <c r="AO1058" s="25" t="n">
        <v>-14.87171034272983</v>
      </c>
      <c r="AP1058" s="25" t="n">
        <v>-1.621566952570118</v>
      </c>
      <c r="AQ1058" s="25" t="n">
        <v>1.639537748269737</v>
      </c>
    </row>
    <row r="1059">
      <c r="A1059" s="23">
        <f>Universe!A1059</f>
        <v/>
      </c>
      <c r="B1059" s="24">
        <f>IF(Universe!W1059="","",(Universe!W1059-$B$2550)/$C$2550)</f>
        <v/>
      </c>
      <c r="C1059" s="24">
        <f>IF(Universe!X1059="","",(Universe!X1059-$B$2551)/$C$2551)</f>
        <v/>
      </c>
      <c r="D1059" s="24">
        <f>IF(Universe!Y1059="","",(Universe!Y1059-$B$2552)/$C$2552)</f>
        <v/>
      </c>
      <c r="E1059" s="24">
        <f>IF(Universe!Z1059="","",(Universe!Z1059-$B$2553)/$C$2553)</f>
        <v/>
      </c>
      <c r="F1059" s="24">
        <f>IF(Universe!AA1059="","",(Universe!AA1059-$B$2554)/$C$2554)</f>
        <v/>
      </c>
      <c r="G1059" s="24">
        <f>IF(Universe!AB1059="","",(Universe!AB1059-$B$2555)/$C$2555)</f>
        <v/>
      </c>
      <c r="H1059" s="24">
        <f>IF(Universe!AC1059="","",(Universe!AC1059-$B$2556)/$C$2556)</f>
        <v/>
      </c>
      <c r="I1059" s="24">
        <f>IF(Universe!AD1059="","",(Universe!AD1059-$B$2557)/$C$2557)</f>
        <v/>
      </c>
      <c r="J1059" s="24">
        <f>IF(Universe!AE1059="","",(Universe!AE1059-$B$2558)/$C$2558)</f>
        <v/>
      </c>
      <c r="K1059" s="24">
        <f>IF(Universe!AF1059="","",(Universe!AF1059-$B$2559)/$C$2559)</f>
        <v/>
      </c>
      <c r="L1059" s="24">
        <f>IF(Universe!AG1059="","",(Universe!AG1059-$B$2560)/$C$2560)</f>
        <v/>
      </c>
      <c r="M1059" s="24">
        <f>IF(Universe!AH1059="","",(Universe!AH1059-$B$2561)/$C$2561)</f>
        <v/>
      </c>
      <c r="N1059" s="24">
        <f>IF(Universe!AI1059="","",(Universe!AI1059-$B$2562)/$C$2562)</f>
        <v/>
      </c>
      <c r="O1059" s="24">
        <f>0.74*IF(B1059="",0,B1059)+0.16*IF(C1059="",0,C1059)+0.1*IF(D1059="",0,D1059)</f>
        <v/>
      </c>
      <c r="P1059" s="24">
        <f>0.35*IF(E1059="",0,E1059)+0.35*IF(F1059="",0,F1059)+0.3*IF(G1059="",0,G1059)</f>
        <v/>
      </c>
      <c r="Q1059" s="24">
        <f>0.656*IF(I1059="",0,I1059)+0.344*IF(H1059="",0,H1059)</f>
        <v/>
      </c>
      <c r="R1059" s="24">
        <f>0.338*IF(J1059="",0,J1059)+0.662*IF(K1059="",0,K1059)</f>
        <v/>
      </c>
      <c r="S1059" s="24">
        <f>0.38*IF(L1059="",0,L1059)+0.35*IF(M1059="",0,M1059)+0.27*IF(N1059="",0,N1059)</f>
        <v/>
      </c>
      <c r="T1059" s="24">
        <f>IF(Universe!S1059="","",((Universe!S1059-$B$2565)/$C$2565)^3)</f>
        <v/>
      </c>
      <c r="U1059" s="24">
        <f>IF(Universe!S1059="","",(Universe!S1059-$B$2565)/$C$2565)</f>
        <v/>
      </c>
      <c r="V1059" s="24">
        <f>IF(Universe!T1059="","",(Universe!T1059-$B$2566)/$C$2566)</f>
        <v/>
      </c>
      <c r="W1059" s="24">
        <f>IF(Universe!U1059="","",(Universe!U1059-$B$2567)/$C$2567)</f>
        <v/>
      </c>
      <c r="X1059" s="24">
        <f>IF(O1059="","",(O1059-$B$2571)/$C$2571)</f>
        <v/>
      </c>
      <c r="Y1059" s="24">
        <f>IF(T1059="","",(T1059-$B$2576)/$C$2576)</f>
        <v/>
      </c>
      <c r="Z1059" s="24">
        <f>IF(Universe!V1059="","",(Universe!V1059-$B$2568)/$C$2568)</f>
        <v/>
      </c>
      <c r="AA1059" s="24">
        <f>IF(P1059="","",(P1059-$B$2572)/$C$2572)</f>
        <v/>
      </c>
      <c r="AB1059" s="24">
        <f>IF(Q1059="","",(Q1059-$B$2573)/$C$2573)</f>
        <v/>
      </c>
      <c r="AC1059" s="24">
        <f>IF(R1059="","",(R1059-$B$2574)/$C$2574)</f>
        <v/>
      </c>
      <c r="AD1059" s="24">
        <f>IF(S1059="","",(S1059-$B$2575)/$C$2575)</f>
        <v/>
      </c>
      <c r="AE1059" s="24">
        <f>IF(Y1059="","",Y1059-(19.12044933116382+16.522174187581257*U1059))</f>
        <v/>
      </c>
      <c r="AF1059" s="24">
        <f>IF(X1059="","",(X1059-(-0.27268023098325006+0.47142105304415904*V1059+-0.3189264934812436*U1059)--5.286111042926227e-16)/0.7994208745952703)</f>
        <v/>
      </c>
      <c r="AG1059" s="24">
        <f>IF(AA1059="","",(AA1059-(0.5248806186338691+-0.064206457956449*U1059)-5.43454825424064e-16)/0.9977404048781155)</f>
        <v/>
      </c>
      <c r="AH1059" s="25" t="n">
        <v>-1.505197320415394</v>
      </c>
      <c r="AI1059" s="25" t="n">
        <v>0.4202933377799168</v>
      </c>
      <c r="AJ1059" s="25" t="n">
        <v>-1.320842635014135</v>
      </c>
      <c r="AK1059" s="25" t="n">
        <v>-0.1525830479662176</v>
      </c>
      <c r="AL1059" s="25" t="n">
        <v>2.819976600012863</v>
      </c>
      <c r="AM1059" s="25" t="n">
        <v>0.5457285768644109</v>
      </c>
      <c r="AN1059" s="25" t="n">
        <v>0.7514192899954281</v>
      </c>
      <c r="AO1059" s="25" t="n">
        <v>0.2308772285898976</v>
      </c>
      <c r="AP1059" s="25" t="n">
        <v>0.0666303431558361</v>
      </c>
      <c r="AQ1059" s="25" t="n">
        <v>0.1961913317055129</v>
      </c>
    </row>
    <row r="1060">
      <c r="A1060" s="23">
        <f>Universe!A1060</f>
        <v/>
      </c>
      <c r="B1060" s="24">
        <f>IF(Universe!W1060="","",(Universe!W1060-$B$2550)/$C$2550)</f>
        <v/>
      </c>
      <c r="C1060" s="24">
        <f>IF(Universe!X1060="","",(Universe!X1060-$B$2551)/$C$2551)</f>
        <v/>
      </c>
      <c r="D1060" s="24">
        <f>IF(Universe!Y1060="","",(Universe!Y1060-$B$2552)/$C$2552)</f>
        <v/>
      </c>
      <c r="E1060" s="24">
        <f>IF(Universe!Z1060="","",(Universe!Z1060-$B$2553)/$C$2553)</f>
        <v/>
      </c>
      <c r="F1060" s="24">
        <f>IF(Universe!AA1060="","",(Universe!AA1060-$B$2554)/$C$2554)</f>
        <v/>
      </c>
      <c r="G1060" s="24">
        <f>IF(Universe!AB1060="","",(Universe!AB1060-$B$2555)/$C$2555)</f>
        <v/>
      </c>
      <c r="H1060" s="24">
        <f>IF(Universe!AC1060="","",(Universe!AC1060-$B$2556)/$C$2556)</f>
        <v/>
      </c>
      <c r="I1060" s="24">
        <f>IF(Universe!AD1060="","",(Universe!AD1060-$B$2557)/$C$2557)</f>
        <v/>
      </c>
      <c r="J1060" s="24">
        <f>IF(Universe!AE1060="","",(Universe!AE1060-$B$2558)/$C$2558)</f>
        <v/>
      </c>
      <c r="K1060" s="24">
        <f>IF(Universe!AF1060="","",(Universe!AF1060-$B$2559)/$C$2559)</f>
        <v/>
      </c>
      <c r="L1060" s="24">
        <f>IF(Universe!AG1060="","",(Universe!AG1060-$B$2560)/$C$2560)</f>
        <v/>
      </c>
      <c r="M1060" s="24">
        <f>IF(Universe!AH1060="","",(Universe!AH1060-$B$2561)/$C$2561)</f>
        <v/>
      </c>
      <c r="N1060" s="24">
        <f>IF(Universe!AI1060="","",(Universe!AI1060-$B$2562)/$C$2562)</f>
        <v/>
      </c>
      <c r="O1060" s="24">
        <f>0.74*IF(B1060="",0,B1060)+0.16*IF(C1060="",0,C1060)+0.1*IF(D1060="",0,D1060)</f>
        <v/>
      </c>
      <c r="P1060" s="24">
        <f>0.35*IF(E1060="",0,E1060)+0.35*IF(F1060="",0,F1060)+0.3*IF(G1060="",0,G1060)</f>
        <v/>
      </c>
      <c r="Q1060" s="24">
        <f>0.656*IF(I1060="",0,I1060)+0.344*IF(H1060="",0,H1060)</f>
        <v/>
      </c>
      <c r="R1060" s="24">
        <f>0.338*IF(J1060="",0,J1060)+0.662*IF(K1060="",0,K1060)</f>
        <v/>
      </c>
      <c r="S1060" s="24">
        <f>0.38*IF(L1060="",0,L1060)+0.35*IF(M1060="",0,M1060)+0.27*IF(N1060="",0,N1060)</f>
        <v/>
      </c>
      <c r="T1060" s="24">
        <f>IF(Universe!S1060="","",((Universe!S1060-$B$2565)/$C$2565)^3)</f>
        <v/>
      </c>
      <c r="U1060" s="24">
        <f>IF(Universe!S1060="","",(Universe!S1060-$B$2565)/$C$2565)</f>
        <v/>
      </c>
      <c r="V1060" s="24">
        <f>IF(Universe!T1060="","",(Universe!T1060-$B$2566)/$C$2566)</f>
        <v/>
      </c>
      <c r="W1060" s="24">
        <f>IF(Universe!U1060="","",(Universe!U1060-$B$2567)/$C$2567)</f>
        <v/>
      </c>
      <c r="X1060" s="24">
        <f>IF(O1060="","",(O1060-$B$2571)/$C$2571)</f>
        <v/>
      </c>
      <c r="Y1060" s="24">
        <f>IF(T1060="","",(T1060-$B$2576)/$C$2576)</f>
        <v/>
      </c>
      <c r="Z1060" s="24">
        <f>IF(Universe!V1060="","",(Universe!V1060-$B$2568)/$C$2568)</f>
        <v/>
      </c>
      <c r="AA1060" s="24">
        <f>IF(P1060="","",(P1060-$B$2572)/$C$2572)</f>
        <v/>
      </c>
      <c r="AB1060" s="24">
        <f>IF(Q1060="","",(Q1060-$B$2573)/$C$2573)</f>
        <v/>
      </c>
      <c r="AC1060" s="24">
        <f>IF(R1060="","",(R1060-$B$2574)/$C$2574)</f>
        <v/>
      </c>
      <c r="AD1060" s="24">
        <f>IF(S1060="","",(S1060-$B$2575)/$C$2575)</f>
        <v/>
      </c>
      <c r="AE1060" s="24">
        <f>IF(Y1060="","",Y1060-(19.12044933116382+16.522174187581257*U1060))</f>
        <v/>
      </c>
      <c r="AF1060" s="24">
        <f>IF(X1060="","",(X1060-(-0.27268023098325006+0.47142105304415904*V1060+-0.3189264934812436*U1060)--5.286111042926227e-16)/0.7994208745952703)</f>
        <v/>
      </c>
      <c r="AG1060" s="24">
        <f>IF(AA1060="","",(AA1060-(0.5248806186338691+-0.064206457956449*U1060)-5.43454825424064e-16)/0.9977404048781155)</f>
        <v/>
      </c>
      <c r="AH1060" s="25" t="n">
        <v>-1.985175044831675</v>
      </c>
      <c r="AI1060" s="25" t="n">
        <v>-0.984443831776276</v>
      </c>
      <c r="AJ1060" s="25" t="n">
        <v>-0.1448462298060901</v>
      </c>
      <c r="AK1060" s="25" t="n">
        <v>0.6880003996698584</v>
      </c>
      <c r="AL1060" s="25" t="n">
        <v>3.269661986713518</v>
      </c>
      <c r="AM1060" s="25" t="n">
        <v>-0.2510229984918821</v>
      </c>
      <c r="AN1060" s="25" t="n">
        <v>0.7210502321943214</v>
      </c>
      <c r="AO1060" s="25" t="n">
        <v>0.0990216657570954</v>
      </c>
      <c r="AP1060" s="25" t="n">
        <v>0.4459056241970346</v>
      </c>
      <c r="AQ1060" s="25" t="n">
        <v>1.261726588054386</v>
      </c>
    </row>
    <row r="1061">
      <c r="A1061" s="23">
        <f>Universe!A1061</f>
        <v/>
      </c>
      <c r="B1061" s="24">
        <f>IF(Universe!W1061="","",(Universe!W1061-$B$2550)/$C$2550)</f>
        <v/>
      </c>
      <c r="C1061" s="24">
        <f>IF(Universe!X1061="","",(Universe!X1061-$B$2551)/$C$2551)</f>
        <v/>
      </c>
      <c r="D1061" s="24">
        <f>IF(Universe!Y1061="","",(Universe!Y1061-$B$2552)/$C$2552)</f>
        <v/>
      </c>
      <c r="E1061" s="24">
        <f>IF(Universe!Z1061="","",(Universe!Z1061-$B$2553)/$C$2553)</f>
        <v/>
      </c>
      <c r="F1061" s="24">
        <f>IF(Universe!AA1061="","",(Universe!AA1061-$B$2554)/$C$2554)</f>
        <v/>
      </c>
      <c r="G1061" s="24">
        <f>IF(Universe!AB1061="","",(Universe!AB1061-$B$2555)/$C$2555)</f>
        <v/>
      </c>
      <c r="H1061" s="24">
        <f>IF(Universe!AC1061="","",(Universe!AC1061-$B$2556)/$C$2556)</f>
        <v/>
      </c>
      <c r="I1061" s="24">
        <f>IF(Universe!AD1061="","",(Universe!AD1061-$B$2557)/$C$2557)</f>
        <v/>
      </c>
      <c r="J1061" s="24">
        <f>IF(Universe!AE1061="","",(Universe!AE1061-$B$2558)/$C$2558)</f>
        <v/>
      </c>
      <c r="K1061" s="24">
        <f>IF(Universe!AF1061="","",(Universe!AF1061-$B$2559)/$C$2559)</f>
        <v/>
      </c>
      <c r="L1061" s="24">
        <f>IF(Universe!AG1061="","",(Universe!AG1061-$B$2560)/$C$2560)</f>
        <v/>
      </c>
      <c r="M1061" s="24">
        <f>IF(Universe!AH1061="","",(Universe!AH1061-$B$2561)/$C$2561)</f>
        <v/>
      </c>
      <c r="N1061" s="24">
        <f>IF(Universe!AI1061="","",(Universe!AI1061-$B$2562)/$C$2562)</f>
        <v/>
      </c>
      <c r="O1061" s="24">
        <f>0.74*IF(B1061="",0,B1061)+0.16*IF(C1061="",0,C1061)+0.1*IF(D1061="",0,D1061)</f>
        <v/>
      </c>
      <c r="P1061" s="24">
        <f>0.35*IF(E1061="",0,E1061)+0.35*IF(F1061="",0,F1061)+0.3*IF(G1061="",0,G1061)</f>
        <v/>
      </c>
      <c r="Q1061" s="24">
        <f>0.656*IF(I1061="",0,I1061)+0.344*IF(H1061="",0,H1061)</f>
        <v/>
      </c>
      <c r="R1061" s="24">
        <f>0.338*IF(J1061="",0,J1061)+0.662*IF(K1061="",0,K1061)</f>
        <v/>
      </c>
      <c r="S1061" s="24">
        <f>0.38*IF(L1061="",0,L1061)+0.35*IF(M1061="",0,M1061)+0.27*IF(N1061="",0,N1061)</f>
        <v/>
      </c>
      <c r="T1061" s="24">
        <f>IF(Universe!S1061="","",((Universe!S1061-$B$2565)/$C$2565)^3)</f>
        <v/>
      </c>
      <c r="U1061" s="24">
        <f>IF(Universe!S1061="","",(Universe!S1061-$B$2565)/$C$2565)</f>
        <v/>
      </c>
      <c r="V1061" s="24">
        <f>IF(Universe!T1061="","",(Universe!T1061-$B$2566)/$C$2566)</f>
        <v/>
      </c>
      <c r="W1061" s="24">
        <f>IF(Universe!U1061="","",(Universe!U1061-$B$2567)/$C$2567)</f>
        <v/>
      </c>
      <c r="X1061" s="24">
        <f>IF(O1061="","",(O1061-$B$2571)/$C$2571)</f>
        <v/>
      </c>
      <c r="Y1061" s="24">
        <f>IF(T1061="","",(T1061-$B$2576)/$C$2576)</f>
        <v/>
      </c>
      <c r="Z1061" s="24">
        <f>IF(Universe!V1061="","",(Universe!V1061-$B$2568)/$C$2568)</f>
        <v/>
      </c>
      <c r="AA1061" s="24">
        <f>IF(P1061="","",(P1061-$B$2572)/$C$2572)</f>
        <v/>
      </c>
      <c r="AB1061" s="24">
        <f>IF(Q1061="","",(Q1061-$B$2573)/$C$2573)</f>
        <v/>
      </c>
      <c r="AC1061" s="24">
        <f>IF(R1061="","",(R1061-$B$2574)/$C$2574)</f>
        <v/>
      </c>
      <c r="AD1061" s="24">
        <f>IF(S1061="","",(S1061-$B$2575)/$C$2575)</f>
        <v/>
      </c>
      <c r="AE1061" s="24">
        <f>IF(Y1061="","",Y1061-(19.12044933116382+16.522174187581257*U1061))</f>
        <v/>
      </c>
      <c r="AF1061" s="24">
        <f>IF(X1061="","",(X1061-(-0.27268023098325006+0.47142105304415904*V1061+-0.3189264934812436*U1061)--5.286111042926227e-16)/0.7994208745952703)</f>
        <v/>
      </c>
      <c r="AG1061" s="24">
        <f>IF(AA1061="","",(AA1061-(0.5248806186338691+-0.064206457956449*U1061)-5.43454825424064e-16)/0.9977404048781155)</f>
        <v/>
      </c>
      <c r="AH1061" s="25" t="n">
        <v>-1.772611677247399</v>
      </c>
      <c r="AI1061" s="25" t="n">
        <v>0.2285670210014359</v>
      </c>
      <c r="AJ1061" s="25" t="n">
        <v>0.3001929766121836</v>
      </c>
      <c r="AK1061" s="25" t="n">
        <v>-0.5620891502372202</v>
      </c>
      <c r="AL1061" s="25" t="n">
        <v>3.108764118519146</v>
      </c>
      <c r="AM1061" s="25" t="n">
        <v>-0.2822089974103108</v>
      </c>
      <c r="AN1061" s="25" t="n">
        <v>0.6515193504741974</v>
      </c>
      <c r="AO1061" s="25" t="n">
        <v>-0.8101730108491171</v>
      </c>
      <c r="AP1061" s="25" t="n">
        <v>-1.384188673334473</v>
      </c>
      <c r="AQ1061" s="25" t="n">
        <v>1.96247055402475</v>
      </c>
    </row>
    <row r="1062">
      <c r="A1062" s="23">
        <f>Universe!A1062</f>
        <v/>
      </c>
      <c r="B1062" s="24">
        <f>IF(Universe!W1062="","",(Universe!W1062-$B$2550)/$C$2550)</f>
        <v/>
      </c>
      <c r="C1062" s="24">
        <f>IF(Universe!X1062="","",(Universe!X1062-$B$2551)/$C$2551)</f>
        <v/>
      </c>
      <c r="D1062" s="24">
        <f>IF(Universe!Y1062="","",(Universe!Y1062-$B$2552)/$C$2552)</f>
        <v/>
      </c>
      <c r="E1062" s="24">
        <f>IF(Universe!Z1062="","",(Universe!Z1062-$B$2553)/$C$2553)</f>
        <v/>
      </c>
      <c r="F1062" s="24">
        <f>IF(Universe!AA1062="","",(Universe!AA1062-$B$2554)/$C$2554)</f>
        <v/>
      </c>
      <c r="G1062" s="24">
        <f>IF(Universe!AB1062="","",(Universe!AB1062-$B$2555)/$C$2555)</f>
        <v/>
      </c>
      <c r="H1062" s="24">
        <f>IF(Universe!AC1062="","",(Universe!AC1062-$B$2556)/$C$2556)</f>
        <v/>
      </c>
      <c r="I1062" s="24">
        <f>IF(Universe!AD1062="","",(Universe!AD1062-$B$2557)/$C$2557)</f>
        <v/>
      </c>
      <c r="J1062" s="24">
        <f>IF(Universe!AE1062="","",(Universe!AE1062-$B$2558)/$C$2558)</f>
        <v/>
      </c>
      <c r="K1062" s="24">
        <f>IF(Universe!AF1062="","",(Universe!AF1062-$B$2559)/$C$2559)</f>
        <v/>
      </c>
      <c r="L1062" s="24">
        <f>IF(Universe!AG1062="","",(Universe!AG1062-$B$2560)/$C$2560)</f>
        <v/>
      </c>
      <c r="M1062" s="24">
        <f>IF(Universe!AH1062="","",(Universe!AH1062-$B$2561)/$C$2561)</f>
        <v/>
      </c>
      <c r="N1062" s="24">
        <f>IF(Universe!AI1062="","",(Universe!AI1062-$B$2562)/$C$2562)</f>
        <v/>
      </c>
      <c r="O1062" s="24">
        <f>0.74*IF(B1062="",0,B1062)+0.16*IF(C1062="",0,C1062)+0.1*IF(D1062="",0,D1062)</f>
        <v/>
      </c>
      <c r="P1062" s="24">
        <f>0.35*IF(E1062="",0,E1062)+0.35*IF(F1062="",0,F1062)+0.3*IF(G1062="",0,G1062)</f>
        <v/>
      </c>
      <c r="Q1062" s="24">
        <f>0.656*IF(I1062="",0,I1062)+0.344*IF(H1062="",0,H1062)</f>
        <v/>
      </c>
      <c r="R1062" s="24">
        <f>0.338*IF(J1062="",0,J1062)+0.662*IF(K1062="",0,K1062)</f>
        <v/>
      </c>
      <c r="S1062" s="24">
        <f>0.38*IF(L1062="",0,L1062)+0.35*IF(M1062="",0,M1062)+0.27*IF(N1062="",0,N1062)</f>
        <v/>
      </c>
      <c r="T1062" s="24">
        <f>IF(Universe!S1062="","",((Universe!S1062-$B$2565)/$C$2565)^3)</f>
        <v/>
      </c>
      <c r="U1062" s="24">
        <f>IF(Universe!S1062="","",(Universe!S1062-$B$2565)/$C$2565)</f>
        <v/>
      </c>
      <c r="V1062" s="24">
        <f>IF(Universe!T1062="","",(Universe!T1062-$B$2566)/$C$2566)</f>
        <v/>
      </c>
      <c r="W1062" s="24">
        <f>IF(Universe!U1062="","",(Universe!U1062-$B$2567)/$C$2567)</f>
        <v/>
      </c>
      <c r="X1062" s="24">
        <f>IF(O1062="","",(O1062-$B$2571)/$C$2571)</f>
        <v/>
      </c>
      <c r="Y1062" s="24">
        <f>IF(T1062="","",(T1062-$B$2576)/$C$2576)</f>
        <v/>
      </c>
      <c r="Z1062" s="24">
        <f>IF(Universe!V1062="","",(Universe!V1062-$B$2568)/$C$2568)</f>
        <v/>
      </c>
      <c r="AA1062" s="24">
        <f>IF(P1062="","",(P1062-$B$2572)/$C$2572)</f>
        <v/>
      </c>
      <c r="AB1062" s="24">
        <f>IF(Q1062="","",(Q1062-$B$2573)/$C$2573)</f>
        <v/>
      </c>
      <c r="AC1062" s="24">
        <f>IF(R1062="","",(R1062-$B$2574)/$C$2574)</f>
        <v/>
      </c>
      <c r="AD1062" s="24">
        <f>IF(S1062="","",(S1062-$B$2575)/$C$2575)</f>
        <v/>
      </c>
      <c r="AE1062" s="24">
        <f>IF(Y1062="","",Y1062-(19.12044933116382+16.522174187581257*U1062))</f>
        <v/>
      </c>
      <c r="AF1062" s="24">
        <f>IF(X1062="","",(X1062-(-0.27268023098325006+0.47142105304415904*V1062+-0.3189264934812436*U1062)--5.286111042926227e-16)/0.7994208745952703)</f>
        <v/>
      </c>
      <c r="AG1062" s="24">
        <f>IF(AA1062="","",(AA1062-(0.5248806186338691+-0.064206457956449*U1062)-5.43454825424064e-16)/0.9977404048781155)</f>
        <v/>
      </c>
      <c r="AH1062" s="25" t="n">
        <v>-2.470466035608352</v>
      </c>
      <c r="AI1062" s="25" t="n">
        <v>-0.6901949390829667</v>
      </c>
      <c r="AJ1062" s="25" t="n">
        <v>-0.5514545089610133</v>
      </c>
      <c r="AK1062" s="25" t="n">
        <v>-0.0583299782594011</v>
      </c>
      <c r="AL1062" s="25" t="n">
        <v>3.367310355118767</v>
      </c>
      <c r="AM1062" s="25" t="n">
        <v>0.7803268916802426</v>
      </c>
      <c r="AN1062" s="25" t="n">
        <v>-0.0176270271541353</v>
      </c>
      <c r="AO1062" s="25" t="n">
        <v>0.1608193428960448</v>
      </c>
      <c r="AP1062" s="25" t="n">
        <v>0.4172376692571409</v>
      </c>
      <c r="AQ1062" s="25" t="n">
        <v>1.154276774590698</v>
      </c>
    </row>
    <row r="1063">
      <c r="A1063" s="23">
        <f>Universe!A1063</f>
        <v/>
      </c>
      <c r="B1063" s="24">
        <f>IF(Universe!W1063="","",(Universe!W1063-$B$2550)/$C$2550)</f>
        <v/>
      </c>
      <c r="C1063" s="24">
        <f>IF(Universe!X1063="","",(Universe!X1063-$B$2551)/$C$2551)</f>
        <v/>
      </c>
      <c r="D1063" s="24">
        <f>IF(Universe!Y1063="","",(Universe!Y1063-$B$2552)/$C$2552)</f>
        <v/>
      </c>
      <c r="E1063" s="24">
        <f>IF(Universe!Z1063="","",(Universe!Z1063-$B$2553)/$C$2553)</f>
        <v/>
      </c>
      <c r="F1063" s="24">
        <f>IF(Universe!AA1063="","",(Universe!AA1063-$B$2554)/$C$2554)</f>
        <v/>
      </c>
      <c r="G1063" s="24">
        <f>IF(Universe!AB1063="","",(Universe!AB1063-$B$2555)/$C$2555)</f>
        <v/>
      </c>
      <c r="H1063" s="24">
        <f>IF(Universe!AC1063="","",(Universe!AC1063-$B$2556)/$C$2556)</f>
        <v/>
      </c>
      <c r="I1063" s="24">
        <f>IF(Universe!AD1063="","",(Universe!AD1063-$B$2557)/$C$2557)</f>
        <v/>
      </c>
      <c r="J1063" s="24">
        <f>IF(Universe!AE1063="","",(Universe!AE1063-$B$2558)/$C$2558)</f>
        <v/>
      </c>
      <c r="K1063" s="24">
        <f>IF(Universe!AF1063="","",(Universe!AF1063-$B$2559)/$C$2559)</f>
        <v/>
      </c>
      <c r="L1063" s="24">
        <f>IF(Universe!AG1063="","",(Universe!AG1063-$B$2560)/$C$2560)</f>
        <v/>
      </c>
      <c r="M1063" s="24">
        <f>IF(Universe!AH1063="","",(Universe!AH1063-$B$2561)/$C$2561)</f>
        <v/>
      </c>
      <c r="N1063" s="24">
        <f>IF(Universe!AI1063="","",(Universe!AI1063-$B$2562)/$C$2562)</f>
        <v/>
      </c>
      <c r="O1063" s="24">
        <f>0.74*IF(B1063="",0,B1063)+0.16*IF(C1063="",0,C1063)+0.1*IF(D1063="",0,D1063)</f>
        <v/>
      </c>
      <c r="P1063" s="24">
        <f>0.35*IF(E1063="",0,E1063)+0.35*IF(F1063="",0,F1063)+0.3*IF(G1063="",0,G1063)</f>
        <v/>
      </c>
      <c r="Q1063" s="24">
        <f>0.656*IF(I1063="",0,I1063)+0.344*IF(H1063="",0,H1063)</f>
        <v/>
      </c>
      <c r="R1063" s="24">
        <f>0.338*IF(J1063="",0,J1063)+0.662*IF(K1063="",0,K1063)</f>
        <v/>
      </c>
      <c r="S1063" s="24">
        <f>0.38*IF(L1063="",0,L1063)+0.35*IF(M1063="",0,M1063)+0.27*IF(N1063="",0,N1063)</f>
        <v/>
      </c>
      <c r="T1063" s="24">
        <f>IF(Universe!S1063="","",((Universe!S1063-$B$2565)/$C$2565)^3)</f>
        <v/>
      </c>
      <c r="U1063" s="24">
        <f>IF(Universe!S1063="","",(Universe!S1063-$B$2565)/$C$2565)</f>
        <v/>
      </c>
      <c r="V1063" s="24">
        <f>IF(Universe!T1063="","",(Universe!T1063-$B$2566)/$C$2566)</f>
        <v/>
      </c>
      <c r="W1063" s="24">
        <f>IF(Universe!U1063="","",(Universe!U1063-$B$2567)/$C$2567)</f>
        <v/>
      </c>
      <c r="X1063" s="24">
        <f>IF(O1063="","",(O1063-$B$2571)/$C$2571)</f>
        <v/>
      </c>
      <c r="Y1063" s="24">
        <f>IF(T1063="","",(T1063-$B$2576)/$C$2576)</f>
        <v/>
      </c>
      <c r="Z1063" s="24">
        <f>IF(Universe!V1063="","",(Universe!V1063-$B$2568)/$C$2568)</f>
        <v/>
      </c>
      <c r="AA1063" s="24">
        <f>IF(P1063="","",(P1063-$B$2572)/$C$2572)</f>
        <v/>
      </c>
      <c r="AB1063" s="24">
        <f>IF(Q1063="","",(Q1063-$B$2573)/$C$2573)</f>
        <v/>
      </c>
      <c r="AC1063" s="24">
        <f>IF(R1063="","",(R1063-$B$2574)/$C$2574)</f>
        <v/>
      </c>
      <c r="AD1063" s="24">
        <f>IF(S1063="","",(S1063-$B$2575)/$C$2575)</f>
        <v/>
      </c>
      <c r="AE1063" s="24">
        <f>IF(Y1063="","",Y1063-(19.12044933116382+16.522174187581257*U1063))</f>
        <v/>
      </c>
      <c r="AF1063" s="24">
        <f>IF(X1063="","",(X1063-(-0.27268023098325006+0.47142105304415904*V1063+-0.3189264934812436*U1063)--5.286111042926227e-16)/0.7994208745952703)</f>
        <v/>
      </c>
      <c r="AG1063" s="24">
        <f>IF(AA1063="","",(AA1063-(0.5248806186338691+-0.064206457956449*U1063)-5.43454825424064e-16)/0.9977404048781155)</f>
        <v/>
      </c>
      <c r="AH1063" s="25" t="n">
        <v>-2.423945090469154</v>
      </c>
      <c r="AI1063" s="25" t="n">
        <v>0.0568067701000526</v>
      </c>
      <c r="AJ1063" s="25" t="n">
        <v>-0.4699861558036295</v>
      </c>
      <c r="AK1063" s="25" t="n">
        <v>-0.7377526775278449</v>
      </c>
      <c r="AL1063" s="25" t="n">
        <v>3.375904219358638</v>
      </c>
      <c r="AM1063" s="25" t="n">
        <v>0.2888257709622687</v>
      </c>
      <c r="AN1063" s="25" t="n">
        <v>-0.0355669828800809</v>
      </c>
      <c r="AO1063" s="25" t="n">
        <v>0.0137818701543162</v>
      </c>
      <c r="AP1063" s="25" t="n">
        <v>-1.054642317657461</v>
      </c>
      <c r="AQ1063" s="25" t="n">
        <v>0.1165442701213538</v>
      </c>
    </row>
    <row r="1064">
      <c r="A1064" s="23">
        <f>Universe!A1064</f>
        <v/>
      </c>
      <c r="B1064" s="24">
        <f>IF(Universe!W1064="","",(Universe!W1064-$B$2550)/$C$2550)</f>
        <v/>
      </c>
      <c r="C1064" s="24">
        <f>IF(Universe!X1064="","",(Universe!X1064-$B$2551)/$C$2551)</f>
        <v/>
      </c>
      <c r="D1064" s="24">
        <f>IF(Universe!Y1064="","",(Universe!Y1064-$B$2552)/$C$2552)</f>
        <v/>
      </c>
      <c r="E1064" s="24">
        <f>IF(Universe!Z1064="","",(Universe!Z1064-$B$2553)/$C$2553)</f>
        <v/>
      </c>
      <c r="F1064" s="24">
        <f>IF(Universe!AA1064="","",(Universe!AA1064-$B$2554)/$C$2554)</f>
        <v/>
      </c>
      <c r="G1064" s="24">
        <f>IF(Universe!AB1064="","",(Universe!AB1064-$B$2555)/$C$2555)</f>
        <v/>
      </c>
      <c r="H1064" s="24">
        <f>IF(Universe!AC1064="","",(Universe!AC1064-$B$2556)/$C$2556)</f>
        <v/>
      </c>
      <c r="I1064" s="24">
        <f>IF(Universe!AD1064="","",(Universe!AD1064-$B$2557)/$C$2557)</f>
        <v/>
      </c>
      <c r="J1064" s="24">
        <f>IF(Universe!AE1064="","",(Universe!AE1064-$B$2558)/$C$2558)</f>
        <v/>
      </c>
      <c r="K1064" s="24">
        <f>IF(Universe!AF1064="","",(Universe!AF1064-$B$2559)/$C$2559)</f>
        <v/>
      </c>
      <c r="L1064" s="24">
        <f>IF(Universe!AG1064="","",(Universe!AG1064-$B$2560)/$C$2560)</f>
        <v/>
      </c>
      <c r="M1064" s="24">
        <f>IF(Universe!AH1064="","",(Universe!AH1064-$B$2561)/$C$2561)</f>
        <v/>
      </c>
      <c r="N1064" s="24">
        <f>IF(Universe!AI1064="","",(Universe!AI1064-$B$2562)/$C$2562)</f>
        <v/>
      </c>
      <c r="O1064" s="24">
        <f>0.74*IF(B1064="",0,B1064)+0.16*IF(C1064="",0,C1064)+0.1*IF(D1064="",0,D1064)</f>
        <v/>
      </c>
      <c r="P1064" s="24">
        <f>0.35*IF(E1064="",0,E1064)+0.35*IF(F1064="",0,F1064)+0.3*IF(G1064="",0,G1064)</f>
        <v/>
      </c>
      <c r="Q1064" s="24">
        <f>0.656*IF(I1064="",0,I1064)+0.344*IF(H1064="",0,H1064)</f>
        <v/>
      </c>
      <c r="R1064" s="24">
        <f>0.338*IF(J1064="",0,J1064)+0.662*IF(K1064="",0,K1064)</f>
        <v/>
      </c>
      <c r="S1064" s="24">
        <f>0.38*IF(L1064="",0,L1064)+0.35*IF(M1064="",0,M1064)+0.27*IF(N1064="",0,N1064)</f>
        <v/>
      </c>
      <c r="T1064" s="24">
        <f>IF(Universe!S1064="","",((Universe!S1064-$B$2565)/$C$2565)^3)</f>
        <v/>
      </c>
      <c r="U1064" s="24">
        <f>IF(Universe!S1064="","",(Universe!S1064-$B$2565)/$C$2565)</f>
        <v/>
      </c>
      <c r="V1064" s="24">
        <f>IF(Universe!T1064="","",(Universe!T1064-$B$2566)/$C$2566)</f>
        <v/>
      </c>
      <c r="W1064" s="24">
        <f>IF(Universe!U1064="","",(Universe!U1064-$B$2567)/$C$2567)</f>
        <v/>
      </c>
      <c r="X1064" s="24">
        <f>IF(O1064="","",(O1064-$B$2571)/$C$2571)</f>
        <v/>
      </c>
      <c r="Y1064" s="24">
        <f>IF(T1064="","",(T1064-$B$2576)/$C$2576)</f>
        <v/>
      </c>
      <c r="Z1064" s="24">
        <f>IF(Universe!V1064="","",(Universe!V1064-$B$2568)/$C$2568)</f>
        <v/>
      </c>
      <c r="AA1064" s="24">
        <f>IF(P1064="","",(P1064-$B$2572)/$C$2572)</f>
        <v/>
      </c>
      <c r="AB1064" s="24">
        <f>IF(Q1064="","",(Q1064-$B$2573)/$C$2573)</f>
        <v/>
      </c>
      <c r="AC1064" s="24">
        <f>IF(R1064="","",(R1064-$B$2574)/$C$2574)</f>
        <v/>
      </c>
      <c r="AD1064" s="24">
        <f>IF(S1064="","",(S1064-$B$2575)/$C$2575)</f>
        <v/>
      </c>
      <c r="AE1064" s="24">
        <f>IF(Y1064="","",Y1064-(19.12044933116382+16.522174187581257*U1064))</f>
        <v/>
      </c>
      <c r="AF1064" s="24">
        <f>IF(X1064="","",(X1064-(-0.27268023098325006+0.47142105304415904*V1064+-0.3189264934812436*U1064)--5.286111042926227e-16)/0.7994208745952703)</f>
        <v/>
      </c>
      <c r="AG1064" s="24">
        <f>IF(AA1064="","",(AA1064-(0.5248806186338691+-0.064206457956449*U1064)-5.43454825424064e-16)/0.9977404048781155)</f>
        <v/>
      </c>
      <c r="AH1064" s="25" t="n">
        <v>-1.136438486325893</v>
      </c>
      <c r="AI1064" s="25" t="n">
        <v>0.3798219330533475</v>
      </c>
      <c r="AJ1064" s="25" t="n">
        <v>-0.0283878590903006</v>
      </c>
      <c r="AK1064" s="25" t="n">
        <v>-0.6159247373313887</v>
      </c>
      <c r="AL1064" s="25" t="n">
        <v>2.289340020442576</v>
      </c>
      <c r="AM1064" s="25" t="n">
        <v>0.5899249655982154</v>
      </c>
      <c r="AN1064" s="25" t="n">
        <v>0.5502539786418386</v>
      </c>
      <c r="AO1064" s="25" t="n">
        <v>0.0371229202508177</v>
      </c>
      <c r="AP1064" s="25" t="n">
        <v>-0.3074098801717537</v>
      </c>
      <c r="AQ1064" s="25" t="n">
        <v>-0.2200321238735797</v>
      </c>
    </row>
    <row r="1065">
      <c r="A1065" s="23">
        <f>Universe!A1065</f>
        <v/>
      </c>
      <c r="B1065" s="24">
        <f>IF(Universe!W1065="","",(Universe!W1065-$B$2550)/$C$2550)</f>
        <v/>
      </c>
      <c r="C1065" s="24">
        <f>IF(Universe!X1065="","",(Universe!X1065-$B$2551)/$C$2551)</f>
        <v/>
      </c>
      <c r="D1065" s="24">
        <f>IF(Universe!Y1065="","",(Universe!Y1065-$B$2552)/$C$2552)</f>
        <v/>
      </c>
      <c r="E1065" s="24">
        <f>IF(Universe!Z1065="","",(Universe!Z1065-$B$2553)/$C$2553)</f>
        <v/>
      </c>
      <c r="F1065" s="24">
        <f>IF(Universe!AA1065="","",(Universe!AA1065-$B$2554)/$C$2554)</f>
        <v/>
      </c>
      <c r="G1065" s="24">
        <f>IF(Universe!AB1065="","",(Universe!AB1065-$B$2555)/$C$2555)</f>
        <v/>
      </c>
      <c r="H1065" s="24">
        <f>IF(Universe!AC1065="","",(Universe!AC1065-$B$2556)/$C$2556)</f>
        <v/>
      </c>
      <c r="I1065" s="24">
        <f>IF(Universe!AD1065="","",(Universe!AD1065-$B$2557)/$C$2557)</f>
        <v/>
      </c>
      <c r="J1065" s="24">
        <f>IF(Universe!AE1065="","",(Universe!AE1065-$B$2558)/$C$2558)</f>
        <v/>
      </c>
      <c r="K1065" s="24">
        <f>IF(Universe!AF1065="","",(Universe!AF1065-$B$2559)/$C$2559)</f>
        <v/>
      </c>
      <c r="L1065" s="24">
        <f>IF(Universe!AG1065="","",(Universe!AG1065-$B$2560)/$C$2560)</f>
        <v/>
      </c>
      <c r="M1065" s="24">
        <f>IF(Universe!AH1065="","",(Universe!AH1065-$B$2561)/$C$2561)</f>
        <v/>
      </c>
      <c r="N1065" s="24">
        <f>IF(Universe!AI1065="","",(Universe!AI1065-$B$2562)/$C$2562)</f>
        <v/>
      </c>
      <c r="O1065" s="24">
        <f>0.74*IF(B1065="",0,B1065)+0.16*IF(C1065="",0,C1065)+0.1*IF(D1065="",0,D1065)</f>
        <v/>
      </c>
      <c r="P1065" s="24">
        <f>0.35*IF(E1065="",0,E1065)+0.35*IF(F1065="",0,F1065)+0.3*IF(G1065="",0,G1065)</f>
        <v/>
      </c>
      <c r="Q1065" s="24">
        <f>0.656*IF(I1065="",0,I1065)+0.344*IF(H1065="",0,H1065)</f>
        <v/>
      </c>
      <c r="R1065" s="24">
        <f>0.338*IF(J1065="",0,J1065)+0.662*IF(K1065="",0,K1065)</f>
        <v/>
      </c>
      <c r="S1065" s="24">
        <f>0.38*IF(L1065="",0,L1065)+0.35*IF(M1065="",0,M1065)+0.27*IF(N1065="",0,N1065)</f>
        <v/>
      </c>
      <c r="T1065" s="24">
        <f>IF(Universe!S1065="","",((Universe!S1065-$B$2565)/$C$2565)^3)</f>
        <v/>
      </c>
      <c r="U1065" s="24">
        <f>IF(Universe!S1065="","",(Universe!S1065-$B$2565)/$C$2565)</f>
        <v/>
      </c>
      <c r="V1065" s="24">
        <f>IF(Universe!T1065="","",(Universe!T1065-$B$2566)/$C$2566)</f>
        <v/>
      </c>
      <c r="W1065" s="24">
        <f>IF(Universe!U1065="","",(Universe!U1065-$B$2567)/$C$2567)</f>
        <v/>
      </c>
      <c r="X1065" s="24">
        <f>IF(O1065="","",(O1065-$B$2571)/$C$2571)</f>
        <v/>
      </c>
      <c r="Y1065" s="24">
        <f>IF(T1065="","",(T1065-$B$2576)/$C$2576)</f>
        <v/>
      </c>
      <c r="Z1065" s="24">
        <f>IF(Universe!V1065="","",(Universe!V1065-$B$2568)/$C$2568)</f>
        <v/>
      </c>
      <c r="AA1065" s="24">
        <f>IF(P1065="","",(P1065-$B$2572)/$C$2572)</f>
        <v/>
      </c>
      <c r="AB1065" s="24">
        <f>IF(Q1065="","",(Q1065-$B$2573)/$C$2573)</f>
        <v/>
      </c>
      <c r="AC1065" s="24">
        <f>IF(R1065="","",(R1065-$B$2574)/$C$2574)</f>
        <v/>
      </c>
      <c r="AD1065" s="24">
        <f>IF(S1065="","",(S1065-$B$2575)/$C$2575)</f>
        <v/>
      </c>
      <c r="AE1065" s="24">
        <f>IF(Y1065="","",Y1065-(19.12044933116382+16.522174187581257*U1065))</f>
        <v/>
      </c>
      <c r="AF1065" s="24">
        <f>IF(X1065="","",(X1065-(-0.27268023098325006+0.47142105304415904*V1065+-0.3189264934812436*U1065)--5.286111042926227e-16)/0.7994208745952703)</f>
        <v/>
      </c>
      <c r="AG1065" s="24">
        <f>IF(AA1065="","",(AA1065-(0.5248806186338691+-0.064206457956449*U1065)-5.43454825424064e-16)/0.9977404048781155)</f>
        <v/>
      </c>
      <c r="AH1065" s="25" t="n">
        <v>-3.667199998298199</v>
      </c>
      <c r="AI1065" s="25" t="n">
        <v>-0.4499755757578338</v>
      </c>
      <c r="AJ1065" s="25" t="n">
        <v>0.311003873736765</v>
      </c>
      <c r="AK1065" s="25" t="n">
        <v>-1.067619997161256</v>
      </c>
      <c r="AL1065" s="25" t="n">
        <v>1.517533403813004</v>
      </c>
      <c r="AM1065" s="25" t="n">
        <v>1.103941314680115</v>
      </c>
      <c r="AN1065" s="25" t="n">
        <v>-1.151571541444369</v>
      </c>
      <c r="AO1065" s="25" t="n">
        <v>0.1413075334538868</v>
      </c>
      <c r="AP1065" s="25" t="n">
        <v>-0.4819354006702073</v>
      </c>
      <c r="AQ1065" s="25" t="n">
        <v>-0.4918177894678958</v>
      </c>
    </row>
    <row r="1066">
      <c r="A1066" s="23">
        <f>Universe!A1066</f>
        <v/>
      </c>
      <c r="B1066" s="24">
        <f>IF(Universe!W1066="","",(Universe!W1066-$B$2550)/$C$2550)</f>
        <v/>
      </c>
      <c r="C1066" s="24">
        <f>IF(Universe!X1066="","",(Universe!X1066-$B$2551)/$C$2551)</f>
        <v/>
      </c>
      <c r="D1066" s="24">
        <f>IF(Universe!Y1066="","",(Universe!Y1066-$B$2552)/$C$2552)</f>
        <v/>
      </c>
      <c r="E1066" s="24">
        <f>IF(Universe!Z1066="","",(Universe!Z1066-$B$2553)/$C$2553)</f>
        <v/>
      </c>
      <c r="F1066" s="24">
        <f>IF(Universe!AA1066="","",(Universe!AA1066-$B$2554)/$C$2554)</f>
        <v/>
      </c>
      <c r="G1066" s="24">
        <f>IF(Universe!AB1066="","",(Universe!AB1066-$B$2555)/$C$2555)</f>
        <v/>
      </c>
      <c r="H1066" s="24">
        <f>IF(Universe!AC1066="","",(Universe!AC1066-$B$2556)/$C$2556)</f>
        <v/>
      </c>
      <c r="I1066" s="24">
        <f>IF(Universe!AD1066="","",(Universe!AD1066-$B$2557)/$C$2557)</f>
        <v/>
      </c>
      <c r="J1066" s="24">
        <f>IF(Universe!AE1066="","",(Universe!AE1066-$B$2558)/$C$2558)</f>
        <v/>
      </c>
      <c r="K1066" s="24">
        <f>IF(Universe!AF1066="","",(Universe!AF1066-$B$2559)/$C$2559)</f>
        <v/>
      </c>
      <c r="L1066" s="24">
        <f>IF(Universe!AG1066="","",(Universe!AG1066-$B$2560)/$C$2560)</f>
        <v/>
      </c>
      <c r="M1066" s="24">
        <f>IF(Universe!AH1066="","",(Universe!AH1066-$B$2561)/$C$2561)</f>
        <v/>
      </c>
      <c r="N1066" s="24">
        <f>IF(Universe!AI1066="","",(Universe!AI1066-$B$2562)/$C$2562)</f>
        <v/>
      </c>
      <c r="O1066" s="24">
        <f>0.74*IF(B1066="",0,B1066)+0.16*IF(C1066="",0,C1066)+0.1*IF(D1066="",0,D1066)</f>
        <v/>
      </c>
      <c r="P1066" s="24">
        <f>0.35*IF(E1066="",0,E1066)+0.35*IF(F1066="",0,F1066)+0.3*IF(G1066="",0,G1066)</f>
        <v/>
      </c>
      <c r="Q1066" s="24">
        <f>0.656*IF(I1066="",0,I1066)+0.344*IF(H1066="",0,H1066)</f>
        <v/>
      </c>
      <c r="R1066" s="24">
        <f>0.338*IF(J1066="",0,J1066)+0.662*IF(K1066="",0,K1066)</f>
        <v/>
      </c>
      <c r="S1066" s="24">
        <f>0.38*IF(L1066="",0,L1066)+0.35*IF(M1066="",0,M1066)+0.27*IF(N1066="",0,N1066)</f>
        <v/>
      </c>
      <c r="T1066" s="24">
        <f>IF(Universe!S1066="","",((Universe!S1066-$B$2565)/$C$2565)^3)</f>
        <v/>
      </c>
      <c r="U1066" s="24">
        <f>IF(Universe!S1066="","",(Universe!S1066-$B$2565)/$C$2565)</f>
        <v/>
      </c>
      <c r="V1066" s="24">
        <f>IF(Universe!T1066="","",(Universe!T1066-$B$2566)/$C$2566)</f>
        <v/>
      </c>
      <c r="W1066" s="24">
        <f>IF(Universe!U1066="","",(Universe!U1066-$B$2567)/$C$2567)</f>
        <v/>
      </c>
      <c r="X1066" s="24">
        <f>IF(O1066="","",(O1066-$B$2571)/$C$2571)</f>
        <v/>
      </c>
      <c r="Y1066" s="24">
        <f>IF(T1066="","",(T1066-$B$2576)/$C$2576)</f>
        <v/>
      </c>
      <c r="Z1066" s="24">
        <f>IF(Universe!V1066="","",(Universe!V1066-$B$2568)/$C$2568)</f>
        <v/>
      </c>
      <c r="AA1066" s="24">
        <f>IF(P1066="","",(P1066-$B$2572)/$C$2572)</f>
        <v/>
      </c>
      <c r="AB1066" s="24">
        <f>IF(Q1066="","",(Q1066-$B$2573)/$C$2573)</f>
        <v/>
      </c>
      <c r="AC1066" s="24">
        <f>IF(R1066="","",(R1066-$B$2574)/$C$2574)</f>
        <v/>
      </c>
      <c r="AD1066" s="24">
        <f>IF(S1066="","",(S1066-$B$2575)/$C$2575)</f>
        <v/>
      </c>
      <c r="AE1066" s="24">
        <f>IF(Y1066="","",Y1066-(19.12044933116382+16.522174187581257*U1066))</f>
        <v/>
      </c>
      <c r="AF1066" s="24">
        <f>IF(X1066="","",(X1066-(-0.27268023098325006+0.47142105304415904*V1066+-0.3189264934812436*U1066)--5.286111042926227e-16)/0.7994208745952703)</f>
        <v/>
      </c>
      <c r="AG1066" s="24">
        <f>IF(AA1066="","",(AA1066-(0.5248806186338691+-0.064206457956449*U1066)-5.43454825424064e-16)/0.9977404048781155)</f>
        <v/>
      </c>
      <c r="AH1066" s="25" t="n">
        <v>-3.279832871614118</v>
      </c>
      <c r="AI1066" s="25" t="n">
        <v>-0.1478392193741423</v>
      </c>
      <c r="AJ1066" s="25" t="n">
        <v>-0.2482882931957423</v>
      </c>
      <c r="AK1066" s="25" t="n">
        <v>-1.087978892972181</v>
      </c>
      <c r="AL1066" s="25" t="n">
        <v>2.493795379093428</v>
      </c>
      <c r="AM1066" s="25" t="n">
        <v>1.087746969733728</v>
      </c>
      <c r="AN1066" s="25" t="n">
        <v>-1.583331708421372</v>
      </c>
      <c r="AO1066" s="25" t="n">
        <v>0.1262698909182575</v>
      </c>
      <c r="AP1066" s="25" t="n">
        <v>-1.234612772780257</v>
      </c>
      <c r="AQ1066" s="25" t="n">
        <v>0.1496575559319505</v>
      </c>
    </row>
    <row r="1067">
      <c r="A1067" s="23">
        <f>Universe!A1067</f>
        <v/>
      </c>
      <c r="B1067" s="24">
        <f>IF(Universe!W1067="","",(Universe!W1067-$B$2550)/$C$2550)</f>
        <v/>
      </c>
      <c r="C1067" s="24">
        <f>IF(Universe!X1067="","",(Universe!X1067-$B$2551)/$C$2551)</f>
        <v/>
      </c>
      <c r="D1067" s="24">
        <f>IF(Universe!Y1067="","",(Universe!Y1067-$B$2552)/$C$2552)</f>
        <v/>
      </c>
      <c r="E1067" s="24">
        <f>IF(Universe!Z1067="","",(Universe!Z1067-$B$2553)/$C$2553)</f>
        <v/>
      </c>
      <c r="F1067" s="24">
        <f>IF(Universe!AA1067="","",(Universe!AA1067-$B$2554)/$C$2554)</f>
        <v/>
      </c>
      <c r="G1067" s="24">
        <f>IF(Universe!AB1067="","",(Universe!AB1067-$B$2555)/$C$2555)</f>
        <v/>
      </c>
      <c r="H1067" s="24">
        <f>IF(Universe!AC1067="","",(Universe!AC1067-$B$2556)/$C$2556)</f>
        <v/>
      </c>
      <c r="I1067" s="24">
        <f>IF(Universe!AD1067="","",(Universe!AD1067-$B$2557)/$C$2557)</f>
        <v/>
      </c>
      <c r="J1067" s="24">
        <f>IF(Universe!AE1067="","",(Universe!AE1067-$B$2558)/$C$2558)</f>
        <v/>
      </c>
      <c r="K1067" s="24">
        <f>IF(Universe!AF1067="","",(Universe!AF1067-$B$2559)/$C$2559)</f>
        <v/>
      </c>
      <c r="L1067" s="24">
        <f>IF(Universe!AG1067="","",(Universe!AG1067-$B$2560)/$C$2560)</f>
        <v/>
      </c>
      <c r="M1067" s="24">
        <f>IF(Universe!AH1067="","",(Universe!AH1067-$B$2561)/$C$2561)</f>
        <v/>
      </c>
      <c r="N1067" s="24">
        <f>IF(Universe!AI1067="","",(Universe!AI1067-$B$2562)/$C$2562)</f>
        <v/>
      </c>
      <c r="O1067" s="24">
        <f>0.74*IF(B1067="",0,B1067)+0.16*IF(C1067="",0,C1067)+0.1*IF(D1067="",0,D1067)</f>
        <v/>
      </c>
      <c r="P1067" s="24">
        <f>0.35*IF(E1067="",0,E1067)+0.35*IF(F1067="",0,F1067)+0.3*IF(G1067="",0,G1067)</f>
        <v/>
      </c>
      <c r="Q1067" s="24">
        <f>0.656*IF(I1067="",0,I1067)+0.344*IF(H1067="",0,H1067)</f>
        <v/>
      </c>
      <c r="R1067" s="24">
        <f>0.338*IF(J1067="",0,J1067)+0.662*IF(K1067="",0,K1067)</f>
        <v/>
      </c>
      <c r="S1067" s="24">
        <f>0.38*IF(L1067="",0,L1067)+0.35*IF(M1067="",0,M1067)+0.27*IF(N1067="",0,N1067)</f>
        <v/>
      </c>
      <c r="T1067" s="24">
        <f>IF(Universe!S1067="","",((Universe!S1067-$B$2565)/$C$2565)^3)</f>
        <v/>
      </c>
      <c r="U1067" s="24">
        <f>IF(Universe!S1067="","",(Universe!S1067-$B$2565)/$C$2565)</f>
        <v/>
      </c>
      <c r="V1067" s="24">
        <f>IF(Universe!T1067="","",(Universe!T1067-$B$2566)/$C$2566)</f>
        <v/>
      </c>
      <c r="W1067" s="24">
        <f>IF(Universe!U1067="","",(Universe!U1067-$B$2567)/$C$2567)</f>
        <v/>
      </c>
      <c r="X1067" s="24">
        <f>IF(O1067="","",(O1067-$B$2571)/$C$2571)</f>
        <v/>
      </c>
      <c r="Y1067" s="24">
        <f>IF(T1067="","",(T1067-$B$2576)/$C$2576)</f>
        <v/>
      </c>
      <c r="Z1067" s="24">
        <f>IF(Universe!V1067="","",(Universe!V1067-$B$2568)/$C$2568)</f>
        <v/>
      </c>
      <c r="AA1067" s="24">
        <f>IF(P1067="","",(P1067-$B$2572)/$C$2572)</f>
        <v/>
      </c>
      <c r="AB1067" s="24">
        <f>IF(Q1067="","",(Q1067-$B$2573)/$C$2573)</f>
        <v/>
      </c>
      <c r="AC1067" s="24">
        <f>IF(R1067="","",(R1067-$B$2574)/$C$2574)</f>
        <v/>
      </c>
      <c r="AD1067" s="24">
        <f>IF(S1067="","",(S1067-$B$2575)/$C$2575)</f>
        <v/>
      </c>
      <c r="AE1067" s="24">
        <f>IF(Y1067="","",Y1067-(19.12044933116382+16.522174187581257*U1067))</f>
        <v/>
      </c>
      <c r="AF1067" s="24">
        <f>IF(X1067="","",(X1067-(-0.27268023098325006+0.47142105304415904*V1067+-0.3189264934812436*U1067)--5.286111042926227e-16)/0.7994208745952703)</f>
        <v/>
      </c>
      <c r="AG1067" s="24">
        <f>IF(AA1067="","",(AA1067-(0.5248806186338691+-0.064206457956449*U1067)-5.43454825424064e-16)/0.9977404048781155)</f>
        <v/>
      </c>
      <c r="AH1067" s="25" t="n">
        <v>-3.289634395556092</v>
      </c>
      <c r="AI1067" s="25" t="n">
        <v>-0.581620368647212</v>
      </c>
      <c r="AJ1067" s="25" t="n">
        <v>0.0176479032780585</v>
      </c>
      <c r="AK1067" s="25" t="n">
        <v>-0.8788580032578499</v>
      </c>
      <c r="AL1067" s="25" t="n">
        <v>2.473936744161863</v>
      </c>
      <c r="AM1067" s="25" t="n">
        <v>0.7333629361417072</v>
      </c>
      <c r="AN1067" s="25" t="n">
        <v>-3.40073362010898</v>
      </c>
      <c r="AO1067" s="25" t="n">
        <v>0.1132337359839338</v>
      </c>
      <c r="AP1067" s="25" t="n">
        <v>-0.1112255285635351</v>
      </c>
      <c r="AQ1067" s="25" t="n">
        <v>-0.5516303071302221</v>
      </c>
    </row>
    <row r="1068">
      <c r="A1068" s="23">
        <f>Universe!A1068</f>
        <v/>
      </c>
      <c r="B1068" s="24">
        <f>IF(Universe!W1068="","",(Universe!W1068-$B$2550)/$C$2550)</f>
        <v/>
      </c>
      <c r="C1068" s="24">
        <f>IF(Universe!X1068="","",(Universe!X1068-$B$2551)/$C$2551)</f>
        <v/>
      </c>
      <c r="D1068" s="24">
        <f>IF(Universe!Y1068="","",(Universe!Y1068-$B$2552)/$C$2552)</f>
        <v/>
      </c>
      <c r="E1068" s="24">
        <f>IF(Universe!Z1068="","",(Universe!Z1068-$B$2553)/$C$2553)</f>
        <v/>
      </c>
      <c r="F1068" s="24">
        <f>IF(Universe!AA1068="","",(Universe!AA1068-$B$2554)/$C$2554)</f>
        <v/>
      </c>
      <c r="G1068" s="24">
        <f>IF(Universe!AB1068="","",(Universe!AB1068-$B$2555)/$C$2555)</f>
        <v/>
      </c>
      <c r="H1068" s="24">
        <f>IF(Universe!AC1068="","",(Universe!AC1068-$B$2556)/$C$2556)</f>
        <v/>
      </c>
      <c r="I1068" s="24">
        <f>IF(Universe!AD1068="","",(Universe!AD1068-$B$2557)/$C$2557)</f>
        <v/>
      </c>
      <c r="J1068" s="24">
        <f>IF(Universe!AE1068="","",(Universe!AE1068-$B$2558)/$C$2558)</f>
        <v/>
      </c>
      <c r="K1068" s="24">
        <f>IF(Universe!AF1068="","",(Universe!AF1068-$B$2559)/$C$2559)</f>
        <v/>
      </c>
      <c r="L1068" s="24">
        <f>IF(Universe!AG1068="","",(Universe!AG1068-$B$2560)/$C$2560)</f>
        <v/>
      </c>
      <c r="M1068" s="24">
        <f>IF(Universe!AH1068="","",(Universe!AH1068-$B$2561)/$C$2561)</f>
        <v/>
      </c>
      <c r="N1068" s="24">
        <f>IF(Universe!AI1068="","",(Universe!AI1068-$B$2562)/$C$2562)</f>
        <v/>
      </c>
      <c r="O1068" s="24">
        <f>0.74*IF(B1068="",0,B1068)+0.16*IF(C1068="",0,C1068)+0.1*IF(D1068="",0,D1068)</f>
        <v/>
      </c>
      <c r="P1068" s="24">
        <f>0.35*IF(E1068="",0,E1068)+0.35*IF(F1068="",0,F1068)+0.3*IF(G1068="",0,G1068)</f>
        <v/>
      </c>
      <c r="Q1068" s="24">
        <f>0.656*IF(I1068="",0,I1068)+0.344*IF(H1068="",0,H1068)</f>
        <v/>
      </c>
      <c r="R1068" s="24">
        <f>0.338*IF(J1068="",0,J1068)+0.662*IF(K1068="",0,K1068)</f>
        <v/>
      </c>
      <c r="S1068" s="24">
        <f>0.38*IF(L1068="",0,L1068)+0.35*IF(M1068="",0,M1068)+0.27*IF(N1068="",0,N1068)</f>
        <v/>
      </c>
      <c r="T1068" s="24">
        <f>IF(Universe!S1068="","",((Universe!S1068-$B$2565)/$C$2565)^3)</f>
        <v/>
      </c>
      <c r="U1068" s="24">
        <f>IF(Universe!S1068="","",(Universe!S1068-$B$2565)/$C$2565)</f>
        <v/>
      </c>
      <c r="V1068" s="24">
        <f>IF(Universe!T1068="","",(Universe!T1068-$B$2566)/$C$2566)</f>
        <v/>
      </c>
      <c r="W1068" s="24">
        <f>IF(Universe!U1068="","",(Universe!U1068-$B$2567)/$C$2567)</f>
        <v/>
      </c>
      <c r="X1068" s="24">
        <f>IF(O1068="","",(O1068-$B$2571)/$C$2571)</f>
        <v/>
      </c>
      <c r="Y1068" s="24">
        <f>IF(T1068="","",(T1068-$B$2576)/$C$2576)</f>
        <v/>
      </c>
      <c r="Z1068" s="24">
        <f>IF(Universe!V1068="","",(Universe!V1068-$B$2568)/$C$2568)</f>
        <v/>
      </c>
      <c r="AA1068" s="24">
        <f>IF(P1068="","",(P1068-$B$2572)/$C$2572)</f>
        <v/>
      </c>
      <c r="AB1068" s="24">
        <f>IF(Q1068="","",(Q1068-$B$2573)/$C$2573)</f>
        <v/>
      </c>
      <c r="AC1068" s="24">
        <f>IF(R1068="","",(R1068-$B$2574)/$C$2574)</f>
        <v/>
      </c>
      <c r="AD1068" s="24">
        <f>IF(S1068="","",(S1068-$B$2575)/$C$2575)</f>
        <v/>
      </c>
      <c r="AE1068" s="24">
        <f>IF(Y1068="","",Y1068-(19.12044933116382+16.522174187581257*U1068))</f>
        <v/>
      </c>
      <c r="AF1068" s="24">
        <f>IF(X1068="","",(X1068-(-0.27268023098325006+0.47142105304415904*V1068+-0.3189264934812436*U1068)--5.286111042926227e-16)/0.7994208745952703)</f>
        <v/>
      </c>
      <c r="AG1068" s="24">
        <f>IF(AA1068="","",(AA1068-(0.5248806186338691+-0.064206457956449*U1068)-5.43454825424064e-16)/0.9977404048781155)</f>
        <v/>
      </c>
      <c r="AH1068" s="25" t="n">
        <v>-0.5711465604918611</v>
      </c>
      <c r="AI1068" s="25" t="n">
        <v>-1.444288091836395</v>
      </c>
      <c r="AJ1068" s="25" t="n">
        <v>-0.1824357025332625</v>
      </c>
      <c r="AK1068" s="25" t="n">
        <v>0.6134734362616607</v>
      </c>
      <c r="AL1068" s="25" t="n">
        <v>1.258999445030358</v>
      </c>
      <c r="AM1068" s="25" t="n">
        <v>-0.3847733985292555</v>
      </c>
      <c r="AN1068" s="25" t="n">
        <v>-0.5229679716852057</v>
      </c>
      <c r="AO1068" s="25" t="n">
        <v>0.1168521677688968</v>
      </c>
      <c r="AP1068" s="25" t="n">
        <v>-0.2763213047158216</v>
      </c>
      <c r="AQ1068" s="25" t="n">
        <v>1.085987961531781</v>
      </c>
    </row>
    <row r="1069">
      <c r="A1069" s="23">
        <f>Universe!A1069</f>
        <v/>
      </c>
      <c r="B1069" s="24">
        <f>IF(Universe!W1069="","",(Universe!W1069-$B$2550)/$C$2550)</f>
        <v/>
      </c>
      <c r="C1069" s="24">
        <f>IF(Universe!X1069="","",(Universe!X1069-$B$2551)/$C$2551)</f>
        <v/>
      </c>
      <c r="D1069" s="24">
        <f>IF(Universe!Y1069="","",(Universe!Y1069-$B$2552)/$C$2552)</f>
        <v/>
      </c>
      <c r="E1069" s="24">
        <f>IF(Universe!Z1069="","",(Universe!Z1069-$B$2553)/$C$2553)</f>
        <v/>
      </c>
      <c r="F1069" s="24">
        <f>IF(Universe!AA1069="","",(Universe!AA1069-$B$2554)/$C$2554)</f>
        <v/>
      </c>
      <c r="G1069" s="24">
        <f>IF(Universe!AB1069="","",(Universe!AB1069-$B$2555)/$C$2555)</f>
        <v/>
      </c>
      <c r="H1069" s="24">
        <f>IF(Universe!AC1069="","",(Universe!AC1069-$B$2556)/$C$2556)</f>
        <v/>
      </c>
      <c r="I1069" s="24">
        <f>IF(Universe!AD1069="","",(Universe!AD1069-$B$2557)/$C$2557)</f>
        <v/>
      </c>
      <c r="J1069" s="24">
        <f>IF(Universe!AE1069="","",(Universe!AE1069-$B$2558)/$C$2558)</f>
        <v/>
      </c>
      <c r="K1069" s="24">
        <f>IF(Universe!AF1069="","",(Universe!AF1069-$B$2559)/$C$2559)</f>
        <v/>
      </c>
      <c r="L1069" s="24">
        <f>IF(Universe!AG1069="","",(Universe!AG1069-$B$2560)/$C$2560)</f>
        <v/>
      </c>
      <c r="M1069" s="24">
        <f>IF(Universe!AH1069="","",(Universe!AH1069-$B$2561)/$C$2561)</f>
        <v/>
      </c>
      <c r="N1069" s="24">
        <f>IF(Universe!AI1069="","",(Universe!AI1069-$B$2562)/$C$2562)</f>
        <v/>
      </c>
      <c r="O1069" s="24">
        <f>0.74*IF(B1069="",0,B1069)+0.16*IF(C1069="",0,C1069)+0.1*IF(D1069="",0,D1069)</f>
        <v/>
      </c>
      <c r="P1069" s="24">
        <f>0.35*IF(E1069="",0,E1069)+0.35*IF(F1069="",0,F1069)+0.3*IF(G1069="",0,G1069)</f>
        <v/>
      </c>
      <c r="Q1069" s="24">
        <f>0.656*IF(I1069="",0,I1069)+0.344*IF(H1069="",0,H1069)</f>
        <v/>
      </c>
      <c r="R1069" s="24">
        <f>0.338*IF(J1069="",0,J1069)+0.662*IF(K1069="",0,K1069)</f>
        <v/>
      </c>
      <c r="S1069" s="24">
        <f>0.38*IF(L1069="",0,L1069)+0.35*IF(M1069="",0,M1069)+0.27*IF(N1069="",0,N1069)</f>
        <v/>
      </c>
      <c r="T1069" s="24">
        <f>IF(Universe!S1069="","",((Universe!S1069-$B$2565)/$C$2565)^3)</f>
        <v/>
      </c>
      <c r="U1069" s="24">
        <f>IF(Universe!S1069="","",(Universe!S1069-$B$2565)/$C$2565)</f>
        <v/>
      </c>
      <c r="V1069" s="24">
        <f>IF(Universe!T1069="","",(Universe!T1069-$B$2566)/$C$2566)</f>
        <v/>
      </c>
      <c r="W1069" s="24">
        <f>IF(Universe!U1069="","",(Universe!U1069-$B$2567)/$C$2567)</f>
        <v/>
      </c>
      <c r="X1069" s="24">
        <f>IF(O1069="","",(O1069-$B$2571)/$C$2571)</f>
        <v/>
      </c>
      <c r="Y1069" s="24">
        <f>IF(T1069="","",(T1069-$B$2576)/$C$2576)</f>
        <v/>
      </c>
      <c r="Z1069" s="24">
        <f>IF(Universe!V1069="","",(Universe!V1069-$B$2568)/$C$2568)</f>
        <v/>
      </c>
      <c r="AA1069" s="24">
        <f>IF(P1069="","",(P1069-$B$2572)/$C$2572)</f>
        <v/>
      </c>
      <c r="AB1069" s="24">
        <f>IF(Q1069="","",(Q1069-$B$2573)/$C$2573)</f>
        <v/>
      </c>
      <c r="AC1069" s="24">
        <f>IF(R1069="","",(R1069-$B$2574)/$C$2574)</f>
        <v/>
      </c>
      <c r="AD1069" s="24">
        <f>IF(S1069="","",(S1069-$B$2575)/$C$2575)</f>
        <v/>
      </c>
      <c r="AE1069" s="24">
        <f>IF(Y1069="","",Y1069-(19.12044933116382+16.522174187581257*U1069))</f>
        <v/>
      </c>
      <c r="AF1069" s="24">
        <f>IF(X1069="","",(X1069-(-0.27268023098325006+0.47142105304415904*V1069+-0.3189264934812436*U1069)--5.286111042926227e-16)/0.7994208745952703)</f>
        <v/>
      </c>
      <c r="AG1069" s="24">
        <f>IF(AA1069="","",(AA1069-(0.5248806186338691+-0.064206457956449*U1069)-5.43454825424064e-16)/0.9977404048781155)</f>
        <v/>
      </c>
      <c r="AH1069" s="25" t="n">
        <v>-4.013599691321605</v>
      </c>
      <c r="AI1069" s="25" t="n">
        <v>0.5112239881946312</v>
      </c>
      <c r="AJ1069" s="25" t="n">
        <v>-2.184370920383342</v>
      </c>
      <c r="AK1069" s="25" t="n">
        <v>1.331923726422516</v>
      </c>
      <c r="AL1069" s="25" t="n">
        <v>0.2883147849409668</v>
      </c>
      <c r="AM1069" s="25" t="n">
        <v>1.882921643293182</v>
      </c>
      <c r="AN1069" s="25" t="n">
        <v>-0.1962516323353617</v>
      </c>
      <c r="AO1069" s="25" t="n">
        <v>-1.420985396610582</v>
      </c>
      <c r="AP1069" s="25" t="n">
        <v>-0.0371868551028169</v>
      </c>
      <c r="AQ1069" s="25" t="n">
        <v>0.1374323331659201</v>
      </c>
    </row>
    <row r="1070">
      <c r="A1070" s="23">
        <f>Universe!A1070</f>
        <v/>
      </c>
      <c r="B1070" s="24">
        <f>IF(Universe!W1070="","",(Universe!W1070-$B$2550)/$C$2550)</f>
        <v/>
      </c>
      <c r="C1070" s="24">
        <f>IF(Universe!X1070="","",(Universe!X1070-$B$2551)/$C$2551)</f>
        <v/>
      </c>
      <c r="D1070" s="24">
        <f>IF(Universe!Y1070="","",(Universe!Y1070-$B$2552)/$C$2552)</f>
        <v/>
      </c>
      <c r="E1070" s="24">
        <f>IF(Universe!Z1070="","",(Universe!Z1070-$B$2553)/$C$2553)</f>
        <v/>
      </c>
      <c r="F1070" s="24">
        <f>IF(Universe!AA1070="","",(Universe!AA1070-$B$2554)/$C$2554)</f>
        <v/>
      </c>
      <c r="G1070" s="24">
        <f>IF(Universe!AB1070="","",(Universe!AB1070-$B$2555)/$C$2555)</f>
        <v/>
      </c>
      <c r="H1070" s="24">
        <f>IF(Universe!AC1070="","",(Universe!AC1070-$B$2556)/$C$2556)</f>
        <v/>
      </c>
      <c r="I1070" s="24">
        <f>IF(Universe!AD1070="","",(Universe!AD1070-$B$2557)/$C$2557)</f>
        <v/>
      </c>
      <c r="J1070" s="24">
        <f>IF(Universe!AE1070="","",(Universe!AE1070-$B$2558)/$C$2558)</f>
        <v/>
      </c>
      <c r="K1070" s="24">
        <f>IF(Universe!AF1070="","",(Universe!AF1070-$B$2559)/$C$2559)</f>
        <v/>
      </c>
      <c r="L1070" s="24">
        <f>IF(Universe!AG1070="","",(Universe!AG1070-$B$2560)/$C$2560)</f>
        <v/>
      </c>
      <c r="M1070" s="24">
        <f>IF(Universe!AH1070="","",(Universe!AH1070-$B$2561)/$C$2561)</f>
        <v/>
      </c>
      <c r="N1070" s="24">
        <f>IF(Universe!AI1070="","",(Universe!AI1070-$B$2562)/$C$2562)</f>
        <v/>
      </c>
      <c r="O1070" s="24">
        <f>0.74*IF(B1070="",0,B1070)+0.16*IF(C1070="",0,C1070)+0.1*IF(D1070="",0,D1070)</f>
        <v/>
      </c>
      <c r="P1070" s="24">
        <f>0.35*IF(E1070="",0,E1070)+0.35*IF(F1070="",0,F1070)+0.3*IF(G1070="",0,G1070)</f>
        <v/>
      </c>
      <c r="Q1070" s="24">
        <f>0.656*IF(I1070="",0,I1070)+0.344*IF(H1070="",0,H1070)</f>
        <v/>
      </c>
      <c r="R1070" s="24">
        <f>0.338*IF(J1070="",0,J1070)+0.662*IF(K1070="",0,K1070)</f>
        <v/>
      </c>
      <c r="S1070" s="24">
        <f>0.38*IF(L1070="",0,L1070)+0.35*IF(M1070="",0,M1070)+0.27*IF(N1070="",0,N1070)</f>
        <v/>
      </c>
      <c r="T1070" s="24">
        <f>IF(Universe!S1070="","",((Universe!S1070-$B$2565)/$C$2565)^3)</f>
        <v/>
      </c>
      <c r="U1070" s="24">
        <f>IF(Universe!S1070="","",(Universe!S1070-$B$2565)/$C$2565)</f>
        <v/>
      </c>
      <c r="V1070" s="24">
        <f>IF(Universe!T1070="","",(Universe!T1070-$B$2566)/$C$2566)</f>
        <v/>
      </c>
      <c r="W1070" s="24">
        <f>IF(Universe!U1070="","",(Universe!U1070-$B$2567)/$C$2567)</f>
        <v/>
      </c>
      <c r="X1070" s="24">
        <f>IF(O1070="","",(O1070-$B$2571)/$C$2571)</f>
        <v/>
      </c>
      <c r="Y1070" s="24">
        <f>IF(T1070="","",(T1070-$B$2576)/$C$2576)</f>
        <v/>
      </c>
      <c r="Z1070" s="24">
        <f>IF(Universe!V1070="","",(Universe!V1070-$B$2568)/$C$2568)</f>
        <v/>
      </c>
      <c r="AA1070" s="24">
        <f>IF(P1070="","",(P1070-$B$2572)/$C$2572)</f>
        <v/>
      </c>
      <c r="AB1070" s="24">
        <f>IF(Q1070="","",(Q1070-$B$2573)/$C$2573)</f>
        <v/>
      </c>
      <c r="AC1070" s="24">
        <f>IF(R1070="","",(R1070-$B$2574)/$C$2574)</f>
        <v/>
      </c>
      <c r="AD1070" s="24">
        <f>IF(S1070="","",(S1070-$B$2575)/$C$2575)</f>
        <v/>
      </c>
      <c r="AE1070" s="24">
        <f>IF(Y1070="","",Y1070-(19.12044933116382+16.522174187581257*U1070))</f>
        <v/>
      </c>
      <c r="AF1070" s="24">
        <f>IF(X1070="","",(X1070-(-0.27268023098325006+0.47142105304415904*V1070+-0.3189264934812436*U1070)--5.286111042926227e-16)/0.7994208745952703)</f>
        <v/>
      </c>
      <c r="AG1070" s="24">
        <f>IF(AA1070="","",(AA1070-(0.5248806186338691+-0.064206457956449*U1070)-5.43454825424064e-16)/0.9977404048781155)</f>
        <v/>
      </c>
      <c r="AH1070" s="25" t="n">
        <v>-2.461758244921904</v>
      </c>
      <c r="AI1070" s="25" t="n">
        <v>-0.6405336229308889</v>
      </c>
      <c r="AJ1070" s="25" t="n">
        <v>-0.7839589473396351</v>
      </c>
      <c r="AK1070" s="25" t="n">
        <v>0.7181044850257396</v>
      </c>
      <c r="AL1070" s="25" t="n">
        <v>3.369228647531405</v>
      </c>
      <c r="AM1070" s="25" t="n">
        <v>0.5793960449646411</v>
      </c>
      <c r="AN1070" s="25" t="n">
        <v>1.009902086977658</v>
      </c>
      <c r="AO1070" s="25" t="n">
        <v>-0.0188634956443931</v>
      </c>
      <c r="AP1070" s="25" t="n">
        <v>-0.2319362638820172</v>
      </c>
      <c r="AQ1070" s="25" t="n">
        <v>-0.44835060092766</v>
      </c>
    </row>
    <row r="1071">
      <c r="A1071" s="23">
        <f>Universe!A1071</f>
        <v/>
      </c>
      <c r="B1071" s="24">
        <f>IF(Universe!W1071="","",(Universe!W1071-$B$2550)/$C$2550)</f>
        <v/>
      </c>
      <c r="C1071" s="24">
        <f>IF(Universe!X1071="","",(Universe!X1071-$B$2551)/$C$2551)</f>
        <v/>
      </c>
      <c r="D1071" s="24">
        <f>IF(Universe!Y1071="","",(Universe!Y1071-$B$2552)/$C$2552)</f>
        <v/>
      </c>
      <c r="E1071" s="24">
        <f>IF(Universe!Z1071="","",(Universe!Z1071-$B$2553)/$C$2553)</f>
        <v/>
      </c>
      <c r="F1071" s="24">
        <f>IF(Universe!AA1071="","",(Universe!AA1071-$B$2554)/$C$2554)</f>
        <v/>
      </c>
      <c r="G1071" s="24">
        <f>IF(Universe!AB1071="","",(Universe!AB1071-$B$2555)/$C$2555)</f>
        <v/>
      </c>
      <c r="H1071" s="24">
        <f>IF(Universe!AC1071="","",(Universe!AC1071-$B$2556)/$C$2556)</f>
        <v/>
      </c>
      <c r="I1071" s="24">
        <f>IF(Universe!AD1071="","",(Universe!AD1071-$B$2557)/$C$2557)</f>
        <v/>
      </c>
      <c r="J1071" s="24">
        <f>IF(Universe!AE1071="","",(Universe!AE1071-$B$2558)/$C$2558)</f>
        <v/>
      </c>
      <c r="K1071" s="24">
        <f>IF(Universe!AF1071="","",(Universe!AF1071-$B$2559)/$C$2559)</f>
        <v/>
      </c>
      <c r="L1071" s="24">
        <f>IF(Universe!AG1071="","",(Universe!AG1071-$B$2560)/$C$2560)</f>
        <v/>
      </c>
      <c r="M1071" s="24">
        <f>IF(Universe!AH1071="","",(Universe!AH1071-$B$2561)/$C$2561)</f>
        <v/>
      </c>
      <c r="N1071" s="24">
        <f>IF(Universe!AI1071="","",(Universe!AI1071-$B$2562)/$C$2562)</f>
        <v/>
      </c>
      <c r="O1071" s="24">
        <f>0.74*IF(B1071="",0,B1071)+0.16*IF(C1071="",0,C1071)+0.1*IF(D1071="",0,D1071)</f>
        <v/>
      </c>
      <c r="P1071" s="24">
        <f>0.35*IF(E1071="",0,E1071)+0.35*IF(F1071="",0,F1071)+0.3*IF(G1071="",0,G1071)</f>
        <v/>
      </c>
      <c r="Q1071" s="24">
        <f>0.656*IF(I1071="",0,I1071)+0.344*IF(H1071="",0,H1071)</f>
        <v/>
      </c>
      <c r="R1071" s="24">
        <f>0.338*IF(J1071="",0,J1071)+0.662*IF(K1071="",0,K1071)</f>
        <v/>
      </c>
      <c r="S1071" s="24">
        <f>0.38*IF(L1071="",0,L1071)+0.35*IF(M1071="",0,M1071)+0.27*IF(N1071="",0,N1071)</f>
        <v/>
      </c>
      <c r="T1071" s="24">
        <f>IF(Universe!S1071="","",((Universe!S1071-$B$2565)/$C$2565)^3)</f>
        <v/>
      </c>
      <c r="U1071" s="24">
        <f>IF(Universe!S1071="","",(Universe!S1071-$B$2565)/$C$2565)</f>
        <v/>
      </c>
      <c r="V1071" s="24">
        <f>IF(Universe!T1071="","",(Universe!T1071-$B$2566)/$C$2566)</f>
        <v/>
      </c>
      <c r="W1071" s="24">
        <f>IF(Universe!U1071="","",(Universe!U1071-$B$2567)/$C$2567)</f>
        <v/>
      </c>
      <c r="X1071" s="24">
        <f>IF(O1071="","",(O1071-$B$2571)/$C$2571)</f>
        <v/>
      </c>
      <c r="Y1071" s="24">
        <f>IF(T1071="","",(T1071-$B$2576)/$C$2576)</f>
        <v/>
      </c>
      <c r="Z1071" s="24">
        <f>IF(Universe!V1071="","",(Universe!V1071-$B$2568)/$C$2568)</f>
        <v/>
      </c>
      <c r="AA1071" s="24">
        <f>IF(P1071="","",(P1071-$B$2572)/$C$2572)</f>
        <v/>
      </c>
      <c r="AB1071" s="24">
        <f>IF(Q1071="","",(Q1071-$B$2573)/$C$2573)</f>
        <v/>
      </c>
      <c r="AC1071" s="24">
        <f>IF(R1071="","",(R1071-$B$2574)/$C$2574)</f>
        <v/>
      </c>
      <c r="AD1071" s="24">
        <f>IF(S1071="","",(S1071-$B$2575)/$C$2575)</f>
        <v/>
      </c>
      <c r="AE1071" s="24">
        <f>IF(Y1071="","",Y1071-(19.12044933116382+16.522174187581257*U1071))</f>
        <v/>
      </c>
      <c r="AF1071" s="24">
        <f>IF(X1071="","",(X1071-(-0.27268023098325006+0.47142105304415904*V1071+-0.3189264934812436*U1071)--5.286111042926227e-16)/0.7994208745952703)</f>
        <v/>
      </c>
      <c r="AG1071" s="24">
        <f>IF(AA1071="","",(AA1071-(0.5248806186338691+-0.064206457956449*U1071)-5.43454825424064e-16)/0.9977404048781155)</f>
        <v/>
      </c>
      <c r="AH1071" s="25" t="n">
        <v>-2.752590142444717</v>
      </c>
      <c r="AI1071" s="25" t="n">
        <v>-1.604417221665529</v>
      </c>
      <c r="AJ1071" s="25" t="n">
        <v>0.0646149451166791</v>
      </c>
      <c r="AK1071" s="25" t="n">
        <v>0.2618563410902466</v>
      </c>
      <c r="AL1071" s="25" t="n">
        <v>3.224539247546141</v>
      </c>
      <c r="AM1071" s="25" t="n">
        <v>0.2254603251417761</v>
      </c>
      <c r="AN1071" s="25" t="n">
        <v>0.1062194447397661</v>
      </c>
      <c r="AO1071" s="25" t="n">
        <v>0.2000742917592162</v>
      </c>
      <c r="AP1071" s="25" t="n">
        <v>0.7944551040203665</v>
      </c>
      <c r="AQ1071" s="25" t="n">
        <v>-0.6243235020569361</v>
      </c>
    </row>
    <row r="1072">
      <c r="A1072" s="23">
        <f>Universe!A1072</f>
        <v/>
      </c>
      <c r="B1072" s="24">
        <f>IF(Universe!W1072="","",(Universe!W1072-$B$2550)/$C$2550)</f>
        <v/>
      </c>
      <c r="C1072" s="24">
        <f>IF(Universe!X1072="","",(Universe!X1072-$B$2551)/$C$2551)</f>
        <v/>
      </c>
      <c r="D1072" s="24">
        <f>IF(Universe!Y1072="","",(Universe!Y1072-$B$2552)/$C$2552)</f>
        <v/>
      </c>
      <c r="E1072" s="24">
        <f>IF(Universe!Z1072="","",(Universe!Z1072-$B$2553)/$C$2553)</f>
        <v/>
      </c>
      <c r="F1072" s="24">
        <f>IF(Universe!AA1072="","",(Universe!AA1072-$B$2554)/$C$2554)</f>
        <v/>
      </c>
      <c r="G1072" s="24">
        <f>IF(Universe!AB1072="","",(Universe!AB1072-$B$2555)/$C$2555)</f>
        <v/>
      </c>
      <c r="H1072" s="24">
        <f>IF(Universe!AC1072="","",(Universe!AC1072-$B$2556)/$C$2556)</f>
        <v/>
      </c>
      <c r="I1072" s="24">
        <f>IF(Universe!AD1072="","",(Universe!AD1072-$B$2557)/$C$2557)</f>
        <v/>
      </c>
      <c r="J1072" s="24">
        <f>IF(Universe!AE1072="","",(Universe!AE1072-$B$2558)/$C$2558)</f>
        <v/>
      </c>
      <c r="K1072" s="24">
        <f>IF(Universe!AF1072="","",(Universe!AF1072-$B$2559)/$C$2559)</f>
        <v/>
      </c>
      <c r="L1072" s="24">
        <f>IF(Universe!AG1072="","",(Universe!AG1072-$B$2560)/$C$2560)</f>
        <v/>
      </c>
      <c r="M1072" s="24">
        <f>IF(Universe!AH1072="","",(Universe!AH1072-$B$2561)/$C$2561)</f>
        <v/>
      </c>
      <c r="N1072" s="24">
        <f>IF(Universe!AI1072="","",(Universe!AI1072-$B$2562)/$C$2562)</f>
        <v/>
      </c>
      <c r="O1072" s="24">
        <f>0.74*IF(B1072="",0,B1072)+0.16*IF(C1072="",0,C1072)+0.1*IF(D1072="",0,D1072)</f>
        <v/>
      </c>
      <c r="P1072" s="24">
        <f>0.35*IF(E1072="",0,E1072)+0.35*IF(F1072="",0,F1072)+0.3*IF(G1072="",0,G1072)</f>
        <v/>
      </c>
      <c r="Q1072" s="24">
        <f>0.656*IF(I1072="",0,I1072)+0.344*IF(H1072="",0,H1072)</f>
        <v/>
      </c>
      <c r="R1072" s="24">
        <f>0.338*IF(J1072="",0,J1072)+0.662*IF(K1072="",0,K1072)</f>
        <v/>
      </c>
      <c r="S1072" s="24">
        <f>0.38*IF(L1072="",0,L1072)+0.35*IF(M1072="",0,M1072)+0.27*IF(N1072="",0,N1072)</f>
        <v/>
      </c>
      <c r="T1072" s="24">
        <f>IF(Universe!S1072="","",((Universe!S1072-$B$2565)/$C$2565)^3)</f>
        <v/>
      </c>
      <c r="U1072" s="24">
        <f>IF(Universe!S1072="","",(Universe!S1072-$B$2565)/$C$2565)</f>
        <v/>
      </c>
      <c r="V1072" s="24">
        <f>IF(Universe!T1072="","",(Universe!T1072-$B$2566)/$C$2566)</f>
        <v/>
      </c>
      <c r="W1072" s="24">
        <f>IF(Universe!U1072="","",(Universe!U1072-$B$2567)/$C$2567)</f>
        <v/>
      </c>
      <c r="X1072" s="24">
        <f>IF(O1072="","",(O1072-$B$2571)/$C$2571)</f>
        <v/>
      </c>
      <c r="Y1072" s="24">
        <f>IF(T1072="","",(T1072-$B$2576)/$C$2576)</f>
        <v/>
      </c>
      <c r="Z1072" s="24">
        <f>IF(Universe!V1072="","",(Universe!V1072-$B$2568)/$C$2568)</f>
        <v/>
      </c>
      <c r="AA1072" s="24">
        <f>IF(P1072="","",(P1072-$B$2572)/$C$2572)</f>
        <v/>
      </c>
      <c r="AB1072" s="24">
        <f>IF(Q1072="","",(Q1072-$B$2573)/$C$2573)</f>
        <v/>
      </c>
      <c r="AC1072" s="24">
        <f>IF(R1072="","",(R1072-$B$2574)/$C$2574)</f>
        <v/>
      </c>
      <c r="AD1072" s="24">
        <f>IF(S1072="","",(S1072-$B$2575)/$C$2575)</f>
        <v/>
      </c>
      <c r="AE1072" s="24">
        <f>IF(Y1072="","",Y1072-(19.12044933116382+16.522174187581257*U1072))</f>
        <v/>
      </c>
      <c r="AF1072" s="24">
        <f>IF(X1072="","",(X1072-(-0.27268023098325006+0.47142105304415904*V1072+-0.3189264934812436*U1072)--5.286111042926227e-16)/0.7994208745952703)</f>
        <v/>
      </c>
      <c r="AG1072" s="24">
        <f>IF(AA1072="","",(AA1072-(0.5248806186338691+-0.064206457956449*U1072)-5.43454825424064e-16)/0.9977404048781155)</f>
        <v/>
      </c>
      <c r="AH1072" s="25" t="n">
        <v>-3.529715701060719</v>
      </c>
      <c r="AI1072" s="25" t="n">
        <v>-0.8068790389784192</v>
      </c>
      <c r="AJ1072" s="25" t="n">
        <v>-0.8215095913181052</v>
      </c>
      <c r="AK1072" s="25" t="n">
        <v>-0.6603736039302625</v>
      </c>
      <c r="AL1072" s="25" t="n">
        <v>1.910047984943754</v>
      </c>
      <c r="AM1072" s="25" t="n">
        <v>0.0137669229100178</v>
      </c>
      <c r="AN1072" s="25" t="n">
        <v>-0.2769746193556408</v>
      </c>
      <c r="AO1072" s="25" t="n">
        <v>-0.0689245733573514</v>
      </c>
      <c r="AP1072" s="25" t="n">
        <v>-0.5224255507034988</v>
      </c>
      <c r="AQ1072" s="25" t="n">
        <v>-0.3622975171977534</v>
      </c>
    </row>
    <row r="1073">
      <c r="A1073" s="23">
        <f>Universe!A1073</f>
        <v/>
      </c>
      <c r="B1073" s="24">
        <f>IF(Universe!W1073="","",(Universe!W1073-$B$2550)/$C$2550)</f>
        <v/>
      </c>
      <c r="C1073" s="24">
        <f>IF(Universe!X1073="","",(Universe!X1073-$B$2551)/$C$2551)</f>
        <v/>
      </c>
      <c r="D1073" s="24">
        <f>IF(Universe!Y1073="","",(Universe!Y1073-$B$2552)/$C$2552)</f>
        <v/>
      </c>
      <c r="E1073" s="24">
        <f>IF(Universe!Z1073="","",(Universe!Z1073-$B$2553)/$C$2553)</f>
        <v/>
      </c>
      <c r="F1073" s="24">
        <f>IF(Universe!AA1073="","",(Universe!AA1073-$B$2554)/$C$2554)</f>
        <v/>
      </c>
      <c r="G1073" s="24">
        <f>IF(Universe!AB1073="","",(Universe!AB1073-$B$2555)/$C$2555)</f>
        <v/>
      </c>
      <c r="H1073" s="24">
        <f>IF(Universe!AC1073="","",(Universe!AC1073-$B$2556)/$C$2556)</f>
        <v/>
      </c>
      <c r="I1073" s="24">
        <f>IF(Universe!AD1073="","",(Universe!AD1073-$B$2557)/$C$2557)</f>
        <v/>
      </c>
      <c r="J1073" s="24">
        <f>IF(Universe!AE1073="","",(Universe!AE1073-$B$2558)/$C$2558)</f>
        <v/>
      </c>
      <c r="K1073" s="24">
        <f>IF(Universe!AF1073="","",(Universe!AF1073-$B$2559)/$C$2559)</f>
        <v/>
      </c>
      <c r="L1073" s="24">
        <f>IF(Universe!AG1073="","",(Universe!AG1073-$B$2560)/$C$2560)</f>
        <v/>
      </c>
      <c r="M1073" s="24">
        <f>IF(Universe!AH1073="","",(Universe!AH1073-$B$2561)/$C$2561)</f>
        <v/>
      </c>
      <c r="N1073" s="24">
        <f>IF(Universe!AI1073="","",(Universe!AI1073-$B$2562)/$C$2562)</f>
        <v/>
      </c>
      <c r="O1073" s="24">
        <f>0.74*IF(B1073="",0,B1073)+0.16*IF(C1073="",0,C1073)+0.1*IF(D1073="",0,D1073)</f>
        <v/>
      </c>
      <c r="P1073" s="24">
        <f>0.35*IF(E1073="",0,E1073)+0.35*IF(F1073="",0,F1073)+0.3*IF(G1073="",0,G1073)</f>
        <v/>
      </c>
      <c r="Q1073" s="24">
        <f>0.656*IF(I1073="",0,I1073)+0.344*IF(H1073="",0,H1073)</f>
        <v/>
      </c>
      <c r="R1073" s="24">
        <f>0.338*IF(J1073="",0,J1073)+0.662*IF(K1073="",0,K1073)</f>
        <v/>
      </c>
      <c r="S1073" s="24">
        <f>0.38*IF(L1073="",0,L1073)+0.35*IF(M1073="",0,M1073)+0.27*IF(N1073="",0,N1073)</f>
        <v/>
      </c>
      <c r="T1073" s="24">
        <f>IF(Universe!S1073="","",((Universe!S1073-$B$2565)/$C$2565)^3)</f>
        <v/>
      </c>
      <c r="U1073" s="24">
        <f>IF(Universe!S1073="","",(Universe!S1073-$B$2565)/$C$2565)</f>
        <v/>
      </c>
      <c r="V1073" s="24">
        <f>IF(Universe!T1073="","",(Universe!T1073-$B$2566)/$C$2566)</f>
        <v/>
      </c>
      <c r="W1073" s="24">
        <f>IF(Universe!U1073="","",(Universe!U1073-$B$2567)/$C$2567)</f>
        <v/>
      </c>
      <c r="X1073" s="24">
        <f>IF(O1073="","",(O1073-$B$2571)/$C$2571)</f>
        <v/>
      </c>
      <c r="Y1073" s="24">
        <f>IF(T1073="","",(T1073-$B$2576)/$C$2576)</f>
        <v/>
      </c>
      <c r="Z1073" s="24">
        <f>IF(Universe!V1073="","",(Universe!V1073-$B$2568)/$C$2568)</f>
        <v/>
      </c>
      <c r="AA1073" s="24">
        <f>IF(P1073="","",(P1073-$B$2572)/$C$2572)</f>
        <v/>
      </c>
      <c r="AB1073" s="24">
        <f>IF(Q1073="","",(Q1073-$B$2573)/$C$2573)</f>
        <v/>
      </c>
      <c r="AC1073" s="24">
        <f>IF(R1073="","",(R1073-$B$2574)/$C$2574)</f>
        <v/>
      </c>
      <c r="AD1073" s="24">
        <f>IF(S1073="","",(S1073-$B$2575)/$C$2575)</f>
        <v/>
      </c>
      <c r="AE1073" s="24">
        <f>IF(Y1073="","",Y1073-(19.12044933116382+16.522174187581257*U1073))</f>
        <v/>
      </c>
      <c r="AF1073" s="24">
        <f>IF(X1073="","",(X1073-(-0.27268023098325006+0.47142105304415904*V1073+-0.3189264934812436*U1073)--5.286111042926227e-16)/0.7994208745952703)</f>
        <v/>
      </c>
      <c r="AG1073" s="24">
        <f>IF(AA1073="","",(AA1073-(0.5248806186338691+-0.064206457956449*U1073)-5.43454825424064e-16)/0.9977404048781155)</f>
        <v/>
      </c>
      <c r="AH1073" s="25" t="n">
        <v>-3.117723970872001</v>
      </c>
      <c r="AI1073" s="25" t="n">
        <v>-0.4927782117224952</v>
      </c>
      <c r="AJ1073" s="25" t="n">
        <v>-0.07339013008295529</v>
      </c>
      <c r="AK1073" s="25" t="n">
        <v>0.0629469953269968</v>
      </c>
      <c r="AL1073" s="25" t="n">
        <v>2.787723174725789</v>
      </c>
      <c r="AM1073" s="25" t="n">
        <v>0.3246731951891771</v>
      </c>
      <c r="AN1073" s="25" t="n">
        <v>0.06297396932800919</v>
      </c>
      <c r="AO1073" s="25" t="n">
        <v>-0.3593935661410632</v>
      </c>
      <c r="AP1073" s="25" t="n">
        <v>-0.5713653279294905</v>
      </c>
      <c r="AQ1073" s="25" t="n">
        <v>-0.6016732832199994</v>
      </c>
    </row>
    <row r="1074">
      <c r="A1074" s="23">
        <f>Universe!A1074</f>
        <v/>
      </c>
      <c r="B1074" s="24">
        <f>IF(Universe!W1074="","",(Universe!W1074-$B$2550)/$C$2550)</f>
        <v/>
      </c>
      <c r="C1074" s="24">
        <f>IF(Universe!X1074="","",(Universe!X1074-$B$2551)/$C$2551)</f>
        <v/>
      </c>
      <c r="D1074" s="24">
        <f>IF(Universe!Y1074="","",(Universe!Y1074-$B$2552)/$C$2552)</f>
        <v/>
      </c>
      <c r="E1074" s="24">
        <f>IF(Universe!Z1074="","",(Universe!Z1074-$B$2553)/$C$2553)</f>
        <v/>
      </c>
      <c r="F1074" s="24">
        <f>IF(Universe!AA1074="","",(Universe!AA1074-$B$2554)/$C$2554)</f>
        <v/>
      </c>
      <c r="G1074" s="24">
        <f>IF(Universe!AB1074="","",(Universe!AB1074-$B$2555)/$C$2555)</f>
        <v/>
      </c>
      <c r="H1074" s="24">
        <f>IF(Universe!AC1074="","",(Universe!AC1074-$B$2556)/$C$2556)</f>
        <v/>
      </c>
      <c r="I1074" s="24">
        <f>IF(Universe!AD1074="","",(Universe!AD1074-$B$2557)/$C$2557)</f>
        <v/>
      </c>
      <c r="J1074" s="24">
        <f>IF(Universe!AE1074="","",(Universe!AE1074-$B$2558)/$C$2558)</f>
        <v/>
      </c>
      <c r="K1074" s="24">
        <f>IF(Universe!AF1074="","",(Universe!AF1074-$B$2559)/$C$2559)</f>
        <v/>
      </c>
      <c r="L1074" s="24">
        <f>IF(Universe!AG1074="","",(Universe!AG1074-$B$2560)/$C$2560)</f>
        <v/>
      </c>
      <c r="M1074" s="24">
        <f>IF(Universe!AH1074="","",(Universe!AH1074-$B$2561)/$C$2561)</f>
        <v/>
      </c>
      <c r="N1074" s="24">
        <f>IF(Universe!AI1074="","",(Universe!AI1074-$B$2562)/$C$2562)</f>
        <v/>
      </c>
      <c r="O1074" s="24">
        <f>0.74*IF(B1074="",0,B1074)+0.16*IF(C1074="",0,C1074)+0.1*IF(D1074="",0,D1074)</f>
        <v/>
      </c>
      <c r="P1074" s="24">
        <f>0.35*IF(E1074="",0,E1074)+0.35*IF(F1074="",0,F1074)+0.3*IF(G1074="",0,G1074)</f>
        <v/>
      </c>
      <c r="Q1074" s="24">
        <f>0.656*IF(I1074="",0,I1074)+0.344*IF(H1074="",0,H1074)</f>
        <v/>
      </c>
      <c r="R1074" s="24">
        <f>0.338*IF(J1074="",0,J1074)+0.662*IF(K1074="",0,K1074)</f>
        <v/>
      </c>
      <c r="S1074" s="24">
        <f>0.38*IF(L1074="",0,L1074)+0.35*IF(M1074="",0,M1074)+0.27*IF(N1074="",0,N1074)</f>
        <v/>
      </c>
      <c r="T1074" s="24">
        <f>IF(Universe!S1074="","",((Universe!S1074-$B$2565)/$C$2565)^3)</f>
        <v/>
      </c>
      <c r="U1074" s="24">
        <f>IF(Universe!S1074="","",(Universe!S1074-$B$2565)/$C$2565)</f>
        <v/>
      </c>
      <c r="V1074" s="24">
        <f>IF(Universe!T1074="","",(Universe!T1074-$B$2566)/$C$2566)</f>
        <v/>
      </c>
      <c r="W1074" s="24">
        <f>IF(Universe!U1074="","",(Universe!U1074-$B$2567)/$C$2567)</f>
        <v/>
      </c>
      <c r="X1074" s="24">
        <f>IF(O1074="","",(O1074-$B$2571)/$C$2571)</f>
        <v/>
      </c>
      <c r="Y1074" s="24">
        <f>IF(T1074="","",(T1074-$B$2576)/$C$2576)</f>
        <v/>
      </c>
      <c r="Z1074" s="24">
        <f>IF(Universe!V1074="","",(Universe!V1074-$B$2568)/$C$2568)</f>
        <v/>
      </c>
      <c r="AA1074" s="24">
        <f>IF(P1074="","",(P1074-$B$2572)/$C$2572)</f>
        <v/>
      </c>
      <c r="AB1074" s="24">
        <f>IF(Q1074="","",(Q1074-$B$2573)/$C$2573)</f>
        <v/>
      </c>
      <c r="AC1074" s="24">
        <f>IF(R1074="","",(R1074-$B$2574)/$C$2574)</f>
        <v/>
      </c>
      <c r="AD1074" s="24">
        <f>IF(S1074="","",(S1074-$B$2575)/$C$2575)</f>
        <v/>
      </c>
      <c r="AE1074" s="24">
        <f>IF(Y1074="","",Y1074-(19.12044933116382+16.522174187581257*U1074))</f>
        <v/>
      </c>
      <c r="AF1074" s="24">
        <f>IF(X1074="","",(X1074-(-0.27268023098325006+0.47142105304415904*V1074+-0.3189264934812436*U1074)--5.286111042926227e-16)/0.7994208745952703)</f>
        <v/>
      </c>
      <c r="AG1074" s="24">
        <f>IF(AA1074="","",(AA1074-(0.5248806186338691+-0.064206457956449*U1074)-5.43454825424064e-16)/0.9977404048781155)</f>
        <v/>
      </c>
      <c r="AH1074" s="25" t="n">
        <v>0.2979283112856832</v>
      </c>
      <c r="AI1074" s="25" t="n">
        <v>-0.7700775689719898</v>
      </c>
      <c r="AJ1074" s="25" t="n">
        <v>-0.6055483658419163</v>
      </c>
      <c r="AK1074" s="25" t="n">
        <v>0.3494154803574285</v>
      </c>
      <c r="AL1074" s="25" t="n">
        <v>-0.5497145594910227</v>
      </c>
      <c r="AM1074" s="25" t="n">
        <v>-0.2752248825335164</v>
      </c>
      <c r="AN1074" s="25" t="n">
        <v>-1.451583677555138</v>
      </c>
      <c r="AO1074" s="25" t="n">
        <v>0.0038449998996266</v>
      </c>
      <c r="AP1074" s="25" t="n">
        <v>-0.5604807622092215</v>
      </c>
      <c r="AQ1074" s="25" t="n">
        <v>0.9791555664828824</v>
      </c>
    </row>
    <row r="1075">
      <c r="A1075" s="23">
        <f>Universe!A1075</f>
        <v/>
      </c>
      <c r="B1075" s="24">
        <f>IF(Universe!W1075="","",(Universe!W1075-$B$2550)/$C$2550)</f>
        <v/>
      </c>
      <c r="C1075" s="24">
        <f>IF(Universe!X1075="","",(Universe!X1075-$B$2551)/$C$2551)</f>
        <v/>
      </c>
      <c r="D1075" s="24">
        <f>IF(Universe!Y1075="","",(Universe!Y1075-$B$2552)/$C$2552)</f>
        <v/>
      </c>
      <c r="E1075" s="24">
        <f>IF(Universe!Z1075="","",(Universe!Z1075-$B$2553)/$C$2553)</f>
        <v/>
      </c>
      <c r="F1075" s="24">
        <f>IF(Universe!AA1075="","",(Universe!AA1075-$B$2554)/$C$2554)</f>
        <v/>
      </c>
      <c r="G1075" s="24">
        <f>IF(Universe!AB1075="","",(Universe!AB1075-$B$2555)/$C$2555)</f>
        <v/>
      </c>
      <c r="H1075" s="24">
        <f>IF(Universe!AC1075="","",(Universe!AC1075-$B$2556)/$C$2556)</f>
        <v/>
      </c>
      <c r="I1075" s="24">
        <f>IF(Universe!AD1075="","",(Universe!AD1075-$B$2557)/$C$2557)</f>
        <v/>
      </c>
      <c r="J1075" s="24">
        <f>IF(Universe!AE1075="","",(Universe!AE1075-$B$2558)/$C$2558)</f>
        <v/>
      </c>
      <c r="K1075" s="24">
        <f>IF(Universe!AF1075="","",(Universe!AF1075-$B$2559)/$C$2559)</f>
        <v/>
      </c>
      <c r="L1075" s="24">
        <f>IF(Universe!AG1075="","",(Universe!AG1075-$B$2560)/$C$2560)</f>
        <v/>
      </c>
      <c r="M1075" s="24">
        <f>IF(Universe!AH1075="","",(Universe!AH1075-$B$2561)/$C$2561)</f>
        <v/>
      </c>
      <c r="N1075" s="24">
        <f>IF(Universe!AI1075="","",(Universe!AI1075-$B$2562)/$C$2562)</f>
        <v/>
      </c>
      <c r="O1075" s="24">
        <f>0.74*IF(B1075="",0,B1075)+0.16*IF(C1075="",0,C1075)+0.1*IF(D1075="",0,D1075)</f>
        <v/>
      </c>
      <c r="P1075" s="24">
        <f>0.35*IF(E1075="",0,E1075)+0.35*IF(F1075="",0,F1075)+0.3*IF(G1075="",0,G1075)</f>
        <v/>
      </c>
      <c r="Q1075" s="24">
        <f>0.656*IF(I1075="",0,I1075)+0.344*IF(H1075="",0,H1075)</f>
        <v/>
      </c>
      <c r="R1075" s="24">
        <f>0.338*IF(J1075="",0,J1075)+0.662*IF(K1075="",0,K1075)</f>
        <v/>
      </c>
      <c r="S1075" s="24">
        <f>0.38*IF(L1075="",0,L1075)+0.35*IF(M1075="",0,M1075)+0.27*IF(N1075="",0,N1075)</f>
        <v/>
      </c>
      <c r="T1075" s="24">
        <f>IF(Universe!S1075="","",((Universe!S1075-$B$2565)/$C$2565)^3)</f>
        <v/>
      </c>
      <c r="U1075" s="24">
        <f>IF(Universe!S1075="","",(Universe!S1075-$B$2565)/$C$2565)</f>
        <v/>
      </c>
      <c r="V1075" s="24">
        <f>IF(Universe!T1075="","",(Universe!T1075-$B$2566)/$C$2566)</f>
        <v/>
      </c>
      <c r="W1075" s="24">
        <f>IF(Universe!U1075="","",(Universe!U1075-$B$2567)/$C$2567)</f>
        <v/>
      </c>
      <c r="X1075" s="24">
        <f>IF(O1075="","",(O1075-$B$2571)/$C$2571)</f>
        <v/>
      </c>
      <c r="Y1075" s="24">
        <f>IF(T1075="","",(T1075-$B$2576)/$C$2576)</f>
        <v/>
      </c>
      <c r="Z1075" s="24">
        <f>IF(Universe!V1075="","",(Universe!V1075-$B$2568)/$C$2568)</f>
        <v/>
      </c>
      <c r="AA1075" s="24">
        <f>IF(P1075="","",(P1075-$B$2572)/$C$2572)</f>
        <v/>
      </c>
      <c r="AB1075" s="24">
        <f>IF(Q1075="","",(Q1075-$B$2573)/$C$2573)</f>
        <v/>
      </c>
      <c r="AC1075" s="24">
        <f>IF(R1075="","",(R1075-$B$2574)/$C$2574)</f>
        <v/>
      </c>
      <c r="AD1075" s="24">
        <f>IF(S1075="","",(S1075-$B$2575)/$C$2575)</f>
        <v/>
      </c>
      <c r="AE1075" s="24">
        <f>IF(Y1075="","",Y1075-(19.12044933116382+16.522174187581257*U1075))</f>
        <v/>
      </c>
      <c r="AF1075" s="24">
        <f>IF(X1075="","",(X1075-(-0.27268023098325006+0.47142105304415904*V1075+-0.3189264934812436*U1075)--5.286111042926227e-16)/0.7994208745952703)</f>
        <v/>
      </c>
      <c r="AG1075" s="24">
        <f>IF(AA1075="","",(AA1075-(0.5248806186338691+-0.064206457956449*U1075)-5.43454825424064e-16)/0.9977404048781155)</f>
        <v/>
      </c>
      <c r="AH1075" s="25" t="n">
        <v>-3.659098777875673</v>
      </c>
      <c r="AI1075" s="25" t="n">
        <v>-0.1518312052922859</v>
      </c>
      <c r="AJ1075" s="25" t="n">
        <v>-0.451915380621</v>
      </c>
      <c r="AK1075" s="25" t="n">
        <v>-0.4932068462085925</v>
      </c>
      <c r="AL1075" s="25" t="n">
        <v>1.542117085397207</v>
      </c>
      <c r="AM1075" s="25" t="n">
        <v>0.5575243260329802</v>
      </c>
      <c r="AN1075" s="25" t="n">
        <v>0.0471111602239041</v>
      </c>
      <c r="AO1075" s="25" t="n">
        <v>0.1204785046732417</v>
      </c>
      <c r="AP1075" s="25" t="n">
        <v>-0.5872569754158328</v>
      </c>
      <c r="AQ1075" s="25" t="n">
        <v>-0.6015549251037815</v>
      </c>
    </row>
    <row r="1076">
      <c r="A1076" s="23">
        <f>Universe!A1076</f>
        <v/>
      </c>
      <c r="B1076" s="24">
        <f>IF(Universe!W1076="","",(Universe!W1076-$B$2550)/$C$2550)</f>
        <v/>
      </c>
      <c r="C1076" s="24">
        <f>IF(Universe!X1076="","",(Universe!X1076-$B$2551)/$C$2551)</f>
        <v/>
      </c>
      <c r="D1076" s="24">
        <f>IF(Universe!Y1076="","",(Universe!Y1076-$B$2552)/$C$2552)</f>
        <v/>
      </c>
      <c r="E1076" s="24">
        <f>IF(Universe!Z1076="","",(Universe!Z1076-$B$2553)/$C$2553)</f>
        <v/>
      </c>
      <c r="F1076" s="24">
        <f>IF(Universe!AA1076="","",(Universe!AA1076-$B$2554)/$C$2554)</f>
        <v/>
      </c>
      <c r="G1076" s="24">
        <f>IF(Universe!AB1076="","",(Universe!AB1076-$B$2555)/$C$2555)</f>
        <v/>
      </c>
      <c r="H1076" s="24">
        <f>IF(Universe!AC1076="","",(Universe!AC1076-$B$2556)/$C$2556)</f>
        <v/>
      </c>
      <c r="I1076" s="24">
        <f>IF(Universe!AD1076="","",(Universe!AD1076-$B$2557)/$C$2557)</f>
        <v/>
      </c>
      <c r="J1076" s="24">
        <f>IF(Universe!AE1076="","",(Universe!AE1076-$B$2558)/$C$2558)</f>
        <v/>
      </c>
      <c r="K1076" s="24">
        <f>IF(Universe!AF1076="","",(Universe!AF1076-$B$2559)/$C$2559)</f>
        <v/>
      </c>
      <c r="L1076" s="24">
        <f>IF(Universe!AG1076="","",(Universe!AG1076-$B$2560)/$C$2560)</f>
        <v/>
      </c>
      <c r="M1076" s="24">
        <f>IF(Universe!AH1076="","",(Universe!AH1076-$B$2561)/$C$2561)</f>
        <v/>
      </c>
      <c r="N1076" s="24">
        <f>IF(Universe!AI1076="","",(Universe!AI1076-$B$2562)/$C$2562)</f>
        <v/>
      </c>
      <c r="O1076" s="24">
        <f>0.74*IF(B1076="",0,B1076)+0.16*IF(C1076="",0,C1076)+0.1*IF(D1076="",0,D1076)</f>
        <v/>
      </c>
      <c r="P1076" s="24">
        <f>0.35*IF(E1076="",0,E1076)+0.35*IF(F1076="",0,F1076)+0.3*IF(G1076="",0,G1076)</f>
        <v/>
      </c>
      <c r="Q1076" s="24">
        <f>0.656*IF(I1076="",0,I1076)+0.344*IF(H1076="",0,H1076)</f>
        <v/>
      </c>
      <c r="R1076" s="24">
        <f>0.338*IF(J1076="",0,J1076)+0.662*IF(K1076="",0,K1076)</f>
        <v/>
      </c>
      <c r="S1076" s="24">
        <f>0.38*IF(L1076="",0,L1076)+0.35*IF(M1076="",0,M1076)+0.27*IF(N1076="",0,N1076)</f>
        <v/>
      </c>
      <c r="T1076" s="24">
        <f>IF(Universe!S1076="","",((Universe!S1076-$B$2565)/$C$2565)^3)</f>
        <v/>
      </c>
      <c r="U1076" s="24">
        <f>IF(Universe!S1076="","",(Universe!S1076-$B$2565)/$C$2565)</f>
        <v/>
      </c>
      <c r="V1076" s="24">
        <f>IF(Universe!T1076="","",(Universe!T1076-$B$2566)/$C$2566)</f>
        <v/>
      </c>
      <c r="W1076" s="24">
        <f>IF(Universe!U1076="","",(Universe!U1076-$B$2567)/$C$2567)</f>
        <v/>
      </c>
      <c r="X1076" s="24">
        <f>IF(O1076="","",(O1076-$B$2571)/$C$2571)</f>
        <v/>
      </c>
      <c r="Y1076" s="24">
        <f>IF(T1076="","",(T1076-$B$2576)/$C$2576)</f>
        <v/>
      </c>
      <c r="Z1076" s="24">
        <f>IF(Universe!V1076="","",(Universe!V1076-$B$2568)/$C$2568)</f>
        <v/>
      </c>
      <c r="AA1076" s="24">
        <f>IF(P1076="","",(P1076-$B$2572)/$C$2572)</f>
        <v/>
      </c>
      <c r="AB1076" s="24">
        <f>IF(Q1076="","",(Q1076-$B$2573)/$C$2573)</f>
        <v/>
      </c>
      <c r="AC1076" s="24">
        <f>IF(R1076="","",(R1076-$B$2574)/$C$2574)</f>
        <v/>
      </c>
      <c r="AD1076" s="24">
        <f>IF(S1076="","",(S1076-$B$2575)/$C$2575)</f>
        <v/>
      </c>
      <c r="AE1076" s="24">
        <f>IF(Y1076="","",Y1076-(19.12044933116382+16.522174187581257*U1076))</f>
        <v/>
      </c>
      <c r="AF1076" s="24">
        <f>IF(X1076="","",(X1076-(-0.27268023098325006+0.47142105304415904*V1076+-0.3189264934812436*U1076)--5.286111042926227e-16)/0.7994208745952703)</f>
        <v/>
      </c>
      <c r="AG1076" s="24">
        <f>IF(AA1076="","",(AA1076-(0.5248806186338691+-0.064206457956449*U1076)-5.43454825424064e-16)/0.9977404048781155)</f>
        <v/>
      </c>
      <c r="AH1076" s="25" t="n">
        <v>-2.769301786911844</v>
      </c>
      <c r="AI1076" s="25" t="n">
        <v>-0.8875525704743793</v>
      </c>
      <c r="AJ1076" s="25" t="n">
        <v>-0.6860448055762063</v>
      </c>
      <c r="AK1076" s="25" t="n">
        <v>-0.1285955205197406</v>
      </c>
      <c r="AL1076" s="25" t="n">
        <v>3.210978840371392</v>
      </c>
      <c r="AM1076" s="25" t="n">
        <v>0.8338779248613403</v>
      </c>
      <c r="AN1076" s="25" t="n">
        <v>0.1991643684455315</v>
      </c>
      <c r="AO1076" s="25" t="n">
        <v>0.2286093107405034</v>
      </c>
      <c r="AP1076" s="25" t="n">
        <v>-1.326400923061258</v>
      </c>
      <c r="AQ1076" s="25" t="n">
        <v>0.3499264861022272</v>
      </c>
    </row>
    <row r="1077">
      <c r="A1077" s="23">
        <f>Universe!A1077</f>
        <v/>
      </c>
      <c r="B1077" s="24">
        <f>IF(Universe!W1077="","",(Universe!W1077-$B$2550)/$C$2550)</f>
        <v/>
      </c>
      <c r="C1077" s="24">
        <f>IF(Universe!X1077="","",(Universe!X1077-$B$2551)/$C$2551)</f>
        <v/>
      </c>
      <c r="D1077" s="24">
        <f>IF(Universe!Y1077="","",(Universe!Y1077-$B$2552)/$C$2552)</f>
        <v/>
      </c>
      <c r="E1077" s="24">
        <f>IF(Universe!Z1077="","",(Universe!Z1077-$B$2553)/$C$2553)</f>
        <v/>
      </c>
      <c r="F1077" s="24">
        <f>IF(Universe!AA1077="","",(Universe!AA1077-$B$2554)/$C$2554)</f>
        <v/>
      </c>
      <c r="G1077" s="24">
        <f>IF(Universe!AB1077="","",(Universe!AB1077-$B$2555)/$C$2555)</f>
        <v/>
      </c>
      <c r="H1077" s="24">
        <f>IF(Universe!AC1077="","",(Universe!AC1077-$B$2556)/$C$2556)</f>
        <v/>
      </c>
      <c r="I1077" s="24">
        <f>IF(Universe!AD1077="","",(Universe!AD1077-$B$2557)/$C$2557)</f>
        <v/>
      </c>
      <c r="J1077" s="24">
        <f>IF(Universe!AE1077="","",(Universe!AE1077-$B$2558)/$C$2558)</f>
        <v/>
      </c>
      <c r="K1077" s="24">
        <f>IF(Universe!AF1077="","",(Universe!AF1077-$B$2559)/$C$2559)</f>
        <v/>
      </c>
      <c r="L1077" s="24">
        <f>IF(Universe!AG1077="","",(Universe!AG1077-$B$2560)/$C$2560)</f>
        <v/>
      </c>
      <c r="M1077" s="24">
        <f>IF(Universe!AH1077="","",(Universe!AH1077-$B$2561)/$C$2561)</f>
        <v/>
      </c>
      <c r="N1077" s="24">
        <f>IF(Universe!AI1077="","",(Universe!AI1077-$B$2562)/$C$2562)</f>
        <v/>
      </c>
      <c r="O1077" s="24">
        <f>0.74*IF(B1077="",0,B1077)+0.16*IF(C1077="",0,C1077)+0.1*IF(D1077="",0,D1077)</f>
        <v/>
      </c>
      <c r="P1077" s="24">
        <f>0.35*IF(E1077="",0,E1077)+0.35*IF(F1077="",0,F1077)+0.3*IF(G1077="",0,G1077)</f>
        <v/>
      </c>
      <c r="Q1077" s="24">
        <f>0.656*IF(I1077="",0,I1077)+0.344*IF(H1077="",0,H1077)</f>
        <v/>
      </c>
      <c r="R1077" s="24">
        <f>0.338*IF(J1077="",0,J1077)+0.662*IF(K1077="",0,K1077)</f>
        <v/>
      </c>
      <c r="S1077" s="24">
        <f>0.38*IF(L1077="",0,L1077)+0.35*IF(M1077="",0,M1077)+0.27*IF(N1077="",0,N1077)</f>
        <v/>
      </c>
      <c r="T1077" s="24">
        <f>IF(Universe!S1077="","",((Universe!S1077-$B$2565)/$C$2565)^3)</f>
        <v/>
      </c>
      <c r="U1077" s="24">
        <f>IF(Universe!S1077="","",(Universe!S1077-$B$2565)/$C$2565)</f>
        <v/>
      </c>
      <c r="V1077" s="24">
        <f>IF(Universe!T1077="","",(Universe!T1077-$B$2566)/$C$2566)</f>
        <v/>
      </c>
      <c r="W1077" s="24">
        <f>IF(Universe!U1077="","",(Universe!U1077-$B$2567)/$C$2567)</f>
        <v/>
      </c>
      <c r="X1077" s="24">
        <f>IF(O1077="","",(O1077-$B$2571)/$C$2571)</f>
        <v/>
      </c>
      <c r="Y1077" s="24">
        <f>IF(T1077="","",(T1077-$B$2576)/$C$2576)</f>
        <v/>
      </c>
      <c r="Z1077" s="24">
        <f>IF(Universe!V1077="","",(Universe!V1077-$B$2568)/$C$2568)</f>
        <v/>
      </c>
      <c r="AA1077" s="24">
        <f>IF(P1077="","",(P1077-$B$2572)/$C$2572)</f>
        <v/>
      </c>
      <c r="AB1077" s="24">
        <f>IF(Q1077="","",(Q1077-$B$2573)/$C$2573)</f>
        <v/>
      </c>
      <c r="AC1077" s="24">
        <f>IF(R1077="","",(R1077-$B$2574)/$C$2574)</f>
        <v/>
      </c>
      <c r="AD1077" s="24">
        <f>IF(S1077="","",(S1077-$B$2575)/$C$2575)</f>
        <v/>
      </c>
      <c r="AE1077" s="24">
        <f>IF(Y1077="","",Y1077-(19.12044933116382+16.522174187581257*U1077))</f>
        <v/>
      </c>
      <c r="AF1077" s="24">
        <f>IF(X1077="","",(X1077-(-0.27268023098325006+0.47142105304415904*V1077+-0.3189264934812436*U1077)--5.286111042926227e-16)/0.7994208745952703)</f>
        <v/>
      </c>
      <c r="AG1077" s="24">
        <f>IF(AA1077="","",(AA1077-(0.5248806186338691+-0.064206457956449*U1077)-5.43454825424064e-16)/0.9977404048781155)</f>
        <v/>
      </c>
      <c r="AH1077" s="25" t="n">
        <v>-1.516702104478179</v>
      </c>
      <c r="AI1077" s="25" t="n">
        <v>-0.7762606688988718</v>
      </c>
      <c r="AJ1077" s="25" t="n">
        <v>0.4372979726273855</v>
      </c>
      <c r="AK1077" s="25" t="n">
        <v>0.0027738199636305</v>
      </c>
      <c r="AL1077" s="25" t="n">
        <v>2.834205743694735</v>
      </c>
      <c r="AM1077" s="25" t="n">
        <v>0.0320195167234818</v>
      </c>
      <c r="AN1077" s="25" t="n">
        <v>-0.3185450122211122</v>
      </c>
      <c r="AO1077" s="25" t="n">
        <v>-0.000777346523981</v>
      </c>
      <c r="AP1077" s="25" t="n">
        <v>0.5840313039274181</v>
      </c>
      <c r="AQ1077" s="25" t="n">
        <v>0.0123776742015036</v>
      </c>
    </row>
    <row r="1078">
      <c r="A1078" s="23">
        <f>Universe!A1078</f>
        <v/>
      </c>
      <c r="B1078" s="24">
        <f>IF(Universe!W1078="","",(Universe!W1078-$B$2550)/$C$2550)</f>
        <v/>
      </c>
      <c r="C1078" s="24">
        <f>IF(Universe!X1078="","",(Universe!X1078-$B$2551)/$C$2551)</f>
        <v/>
      </c>
      <c r="D1078" s="24">
        <f>IF(Universe!Y1078="","",(Universe!Y1078-$B$2552)/$C$2552)</f>
        <v/>
      </c>
      <c r="E1078" s="24">
        <f>IF(Universe!Z1078="","",(Universe!Z1078-$B$2553)/$C$2553)</f>
        <v/>
      </c>
      <c r="F1078" s="24">
        <f>IF(Universe!AA1078="","",(Universe!AA1078-$B$2554)/$C$2554)</f>
        <v/>
      </c>
      <c r="G1078" s="24">
        <f>IF(Universe!AB1078="","",(Universe!AB1078-$B$2555)/$C$2555)</f>
        <v/>
      </c>
      <c r="H1078" s="24">
        <f>IF(Universe!AC1078="","",(Universe!AC1078-$B$2556)/$C$2556)</f>
        <v/>
      </c>
      <c r="I1078" s="24">
        <f>IF(Universe!AD1078="","",(Universe!AD1078-$B$2557)/$C$2557)</f>
        <v/>
      </c>
      <c r="J1078" s="24">
        <f>IF(Universe!AE1078="","",(Universe!AE1078-$B$2558)/$C$2558)</f>
        <v/>
      </c>
      <c r="K1078" s="24">
        <f>IF(Universe!AF1078="","",(Universe!AF1078-$B$2559)/$C$2559)</f>
        <v/>
      </c>
      <c r="L1078" s="24">
        <f>IF(Universe!AG1078="","",(Universe!AG1078-$B$2560)/$C$2560)</f>
        <v/>
      </c>
      <c r="M1078" s="24">
        <f>IF(Universe!AH1078="","",(Universe!AH1078-$B$2561)/$C$2561)</f>
        <v/>
      </c>
      <c r="N1078" s="24">
        <f>IF(Universe!AI1078="","",(Universe!AI1078-$B$2562)/$C$2562)</f>
        <v/>
      </c>
      <c r="O1078" s="24">
        <f>0.74*IF(B1078="",0,B1078)+0.16*IF(C1078="",0,C1078)+0.1*IF(D1078="",0,D1078)</f>
        <v/>
      </c>
      <c r="P1078" s="24">
        <f>0.35*IF(E1078="",0,E1078)+0.35*IF(F1078="",0,F1078)+0.3*IF(G1078="",0,G1078)</f>
        <v/>
      </c>
      <c r="Q1078" s="24">
        <f>0.656*IF(I1078="",0,I1078)+0.344*IF(H1078="",0,H1078)</f>
        <v/>
      </c>
      <c r="R1078" s="24">
        <f>0.338*IF(J1078="",0,J1078)+0.662*IF(K1078="",0,K1078)</f>
        <v/>
      </c>
      <c r="S1078" s="24">
        <f>0.38*IF(L1078="",0,L1078)+0.35*IF(M1078="",0,M1078)+0.27*IF(N1078="",0,N1078)</f>
        <v/>
      </c>
      <c r="T1078" s="24">
        <f>IF(Universe!S1078="","",((Universe!S1078-$B$2565)/$C$2565)^3)</f>
        <v/>
      </c>
      <c r="U1078" s="24">
        <f>IF(Universe!S1078="","",(Universe!S1078-$B$2565)/$C$2565)</f>
        <v/>
      </c>
      <c r="V1078" s="24">
        <f>IF(Universe!T1078="","",(Universe!T1078-$B$2566)/$C$2566)</f>
        <v/>
      </c>
      <c r="W1078" s="24">
        <f>IF(Universe!U1078="","",(Universe!U1078-$B$2567)/$C$2567)</f>
        <v/>
      </c>
      <c r="X1078" s="24">
        <f>IF(O1078="","",(O1078-$B$2571)/$C$2571)</f>
        <v/>
      </c>
      <c r="Y1078" s="24">
        <f>IF(T1078="","",(T1078-$B$2576)/$C$2576)</f>
        <v/>
      </c>
      <c r="Z1078" s="24">
        <f>IF(Universe!V1078="","",(Universe!V1078-$B$2568)/$C$2568)</f>
        <v/>
      </c>
      <c r="AA1078" s="24">
        <f>IF(P1078="","",(P1078-$B$2572)/$C$2572)</f>
        <v/>
      </c>
      <c r="AB1078" s="24">
        <f>IF(Q1078="","",(Q1078-$B$2573)/$C$2573)</f>
        <v/>
      </c>
      <c r="AC1078" s="24">
        <f>IF(R1078="","",(R1078-$B$2574)/$C$2574)</f>
        <v/>
      </c>
      <c r="AD1078" s="24">
        <f>IF(S1078="","",(S1078-$B$2575)/$C$2575)</f>
        <v/>
      </c>
      <c r="AE1078" s="24">
        <f>IF(Y1078="","",Y1078-(19.12044933116382+16.522174187581257*U1078))</f>
        <v/>
      </c>
      <c r="AF1078" s="24">
        <f>IF(X1078="","",(X1078-(-0.27268023098325006+0.47142105304415904*V1078+-0.3189264934812436*U1078)--5.286111042926227e-16)/0.7994208745952703)</f>
        <v/>
      </c>
      <c r="AG1078" s="24">
        <f>IF(AA1078="","",(AA1078-(0.5248806186338691+-0.064206457956449*U1078)-5.43454825424064e-16)/0.9977404048781155)</f>
        <v/>
      </c>
      <c r="AH1078" s="25" t="n">
        <v>-3.498333984209943</v>
      </c>
      <c r="AI1078" s="25" t="n">
        <v>1.127183784426536</v>
      </c>
      <c r="AJ1078" s="25" t="n">
        <v>-4.267599317812872</v>
      </c>
      <c r="AK1078" s="25" t="n">
        <v>1.392189945540589</v>
      </c>
      <c r="AL1078" s="25" t="n">
        <v>1.992395411905902</v>
      </c>
      <c r="AM1078" s="25" t="n">
        <v>2.863180323068137</v>
      </c>
      <c r="AN1078" s="25" t="n">
        <v>1.655017466214776</v>
      </c>
      <c r="AO1078" s="25" t="n">
        <v>-7.37195434521235</v>
      </c>
      <c r="AP1078" s="25" t="n">
        <v>-0.914020468863962</v>
      </c>
      <c r="AQ1078" s="25" t="n">
        <v>0.5355533294985904</v>
      </c>
    </row>
    <row r="1079">
      <c r="A1079" s="23">
        <f>Universe!A1079</f>
        <v/>
      </c>
      <c r="B1079" s="24">
        <f>IF(Universe!W1079="","",(Universe!W1079-$B$2550)/$C$2550)</f>
        <v/>
      </c>
      <c r="C1079" s="24">
        <f>IF(Universe!X1079="","",(Universe!X1079-$B$2551)/$C$2551)</f>
        <v/>
      </c>
      <c r="D1079" s="24">
        <f>IF(Universe!Y1079="","",(Universe!Y1079-$B$2552)/$C$2552)</f>
        <v/>
      </c>
      <c r="E1079" s="24">
        <f>IF(Universe!Z1079="","",(Universe!Z1079-$B$2553)/$C$2553)</f>
        <v/>
      </c>
      <c r="F1079" s="24">
        <f>IF(Universe!AA1079="","",(Universe!AA1079-$B$2554)/$C$2554)</f>
        <v/>
      </c>
      <c r="G1079" s="24">
        <f>IF(Universe!AB1079="","",(Universe!AB1079-$B$2555)/$C$2555)</f>
        <v/>
      </c>
      <c r="H1079" s="24">
        <f>IF(Universe!AC1079="","",(Universe!AC1079-$B$2556)/$C$2556)</f>
        <v/>
      </c>
      <c r="I1079" s="24">
        <f>IF(Universe!AD1079="","",(Universe!AD1079-$B$2557)/$C$2557)</f>
        <v/>
      </c>
      <c r="J1079" s="24">
        <f>IF(Universe!AE1079="","",(Universe!AE1079-$B$2558)/$C$2558)</f>
        <v/>
      </c>
      <c r="K1079" s="24">
        <f>IF(Universe!AF1079="","",(Universe!AF1079-$B$2559)/$C$2559)</f>
        <v/>
      </c>
      <c r="L1079" s="24">
        <f>IF(Universe!AG1079="","",(Universe!AG1079-$B$2560)/$C$2560)</f>
        <v/>
      </c>
      <c r="M1079" s="24">
        <f>IF(Universe!AH1079="","",(Universe!AH1079-$B$2561)/$C$2561)</f>
        <v/>
      </c>
      <c r="N1079" s="24">
        <f>IF(Universe!AI1079="","",(Universe!AI1079-$B$2562)/$C$2562)</f>
        <v/>
      </c>
      <c r="O1079" s="24">
        <f>0.74*IF(B1079="",0,B1079)+0.16*IF(C1079="",0,C1079)+0.1*IF(D1079="",0,D1079)</f>
        <v/>
      </c>
      <c r="P1079" s="24">
        <f>0.35*IF(E1079="",0,E1079)+0.35*IF(F1079="",0,F1079)+0.3*IF(G1079="",0,G1079)</f>
        <v/>
      </c>
      <c r="Q1079" s="24">
        <f>0.656*IF(I1079="",0,I1079)+0.344*IF(H1079="",0,H1079)</f>
        <v/>
      </c>
      <c r="R1079" s="24">
        <f>0.338*IF(J1079="",0,J1079)+0.662*IF(K1079="",0,K1079)</f>
        <v/>
      </c>
      <c r="S1079" s="24">
        <f>0.38*IF(L1079="",0,L1079)+0.35*IF(M1079="",0,M1079)+0.27*IF(N1079="",0,N1079)</f>
        <v/>
      </c>
      <c r="T1079" s="24">
        <f>IF(Universe!S1079="","",((Universe!S1079-$B$2565)/$C$2565)^3)</f>
        <v/>
      </c>
      <c r="U1079" s="24">
        <f>IF(Universe!S1079="","",(Universe!S1079-$B$2565)/$C$2565)</f>
        <v/>
      </c>
      <c r="V1079" s="24">
        <f>IF(Universe!T1079="","",(Universe!T1079-$B$2566)/$C$2566)</f>
        <v/>
      </c>
      <c r="W1079" s="24">
        <f>IF(Universe!U1079="","",(Universe!U1079-$B$2567)/$C$2567)</f>
        <v/>
      </c>
      <c r="X1079" s="24">
        <f>IF(O1079="","",(O1079-$B$2571)/$C$2571)</f>
        <v/>
      </c>
      <c r="Y1079" s="24">
        <f>IF(T1079="","",(T1079-$B$2576)/$C$2576)</f>
        <v/>
      </c>
      <c r="Z1079" s="24">
        <f>IF(Universe!V1079="","",(Universe!V1079-$B$2568)/$C$2568)</f>
        <v/>
      </c>
      <c r="AA1079" s="24">
        <f>IF(P1079="","",(P1079-$B$2572)/$C$2572)</f>
        <v/>
      </c>
      <c r="AB1079" s="24">
        <f>IF(Q1079="","",(Q1079-$B$2573)/$C$2573)</f>
        <v/>
      </c>
      <c r="AC1079" s="24">
        <f>IF(R1079="","",(R1079-$B$2574)/$C$2574)</f>
        <v/>
      </c>
      <c r="AD1079" s="24">
        <f>IF(S1079="","",(S1079-$B$2575)/$C$2575)</f>
        <v/>
      </c>
      <c r="AE1079" s="24">
        <f>IF(Y1079="","",Y1079-(19.12044933116382+16.522174187581257*U1079))</f>
        <v/>
      </c>
      <c r="AF1079" s="24">
        <f>IF(X1079="","",(X1079-(-0.27268023098325006+0.47142105304415904*V1079+-0.3189264934812436*U1079)--5.286111042926227e-16)/0.7994208745952703)</f>
        <v/>
      </c>
      <c r="AG1079" s="24">
        <f>IF(AA1079="","",(AA1079-(0.5248806186338691+-0.064206457956449*U1079)-5.43454825424064e-16)/0.9977404048781155)</f>
        <v/>
      </c>
      <c r="AH1079" s="25" t="n">
        <v>-3.288926370850524</v>
      </c>
      <c r="AI1079" s="25" t="n">
        <v>-0.4043118046415947</v>
      </c>
      <c r="AJ1079" s="25" t="n">
        <v>-0.0317763621582001</v>
      </c>
      <c r="AK1079" s="25" t="n">
        <v>-0.9106453312377452</v>
      </c>
      <c r="AL1079" s="25" t="n">
        <v>2.475379371686295</v>
      </c>
      <c r="AM1079" s="25" t="n">
        <v>1.285257500853182</v>
      </c>
      <c r="AN1079" s="25" t="n">
        <v>-1.039211537767125</v>
      </c>
      <c r="AO1079" s="25" t="n">
        <v>0.0297252520344578</v>
      </c>
      <c r="AP1079" s="25" t="n">
        <v>-0.932616043378376</v>
      </c>
      <c r="AQ1079" s="25" t="n">
        <v>-0.4306790021246524</v>
      </c>
    </row>
    <row r="1080">
      <c r="A1080" s="23">
        <f>Universe!A1080</f>
        <v/>
      </c>
      <c r="B1080" s="24">
        <f>IF(Universe!W1080="","",(Universe!W1080-$B$2550)/$C$2550)</f>
        <v/>
      </c>
      <c r="C1080" s="24">
        <f>IF(Universe!X1080="","",(Universe!X1080-$B$2551)/$C$2551)</f>
        <v/>
      </c>
      <c r="D1080" s="24">
        <f>IF(Universe!Y1080="","",(Universe!Y1080-$B$2552)/$C$2552)</f>
        <v/>
      </c>
      <c r="E1080" s="24">
        <f>IF(Universe!Z1080="","",(Universe!Z1080-$B$2553)/$C$2553)</f>
        <v/>
      </c>
      <c r="F1080" s="24">
        <f>IF(Universe!AA1080="","",(Universe!AA1080-$B$2554)/$C$2554)</f>
        <v/>
      </c>
      <c r="G1080" s="24">
        <f>IF(Universe!AB1080="","",(Universe!AB1080-$B$2555)/$C$2555)</f>
        <v/>
      </c>
      <c r="H1080" s="24">
        <f>IF(Universe!AC1080="","",(Universe!AC1080-$B$2556)/$C$2556)</f>
        <v/>
      </c>
      <c r="I1080" s="24">
        <f>IF(Universe!AD1080="","",(Universe!AD1080-$B$2557)/$C$2557)</f>
        <v/>
      </c>
      <c r="J1080" s="24">
        <f>IF(Universe!AE1080="","",(Universe!AE1080-$B$2558)/$C$2558)</f>
        <v/>
      </c>
      <c r="K1080" s="24">
        <f>IF(Universe!AF1080="","",(Universe!AF1080-$B$2559)/$C$2559)</f>
        <v/>
      </c>
      <c r="L1080" s="24">
        <f>IF(Universe!AG1080="","",(Universe!AG1080-$B$2560)/$C$2560)</f>
        <v/>
      </c>
      <c r="M1080" s="24">
        <f>IF(Universe!AH1080="","",(Universe!AH1080-$B$2561)/$C$2561)</f>
        <v/>
      </c>
      <c r="N1080" s="24">
        <f>IF(Universe!AI1080="","",(Universe!AI1080-$B$2562)/$C$2562)</f>
        <v/>
      </c>
      <c r="O1080" s="24">
        <f>0.74*IF(B1080="",0,B1080)+0.16*IF(C1080="",0,C1080)+0.1*IF(D1080="",0,D1080)</f>
        <v/>
      </c>
      <c r="P1080" s="24">
        <f>0.35*IF(E1080="",0,E1080)+0.35*IF(F1080="",0,F1080)+0.3*IF(G1080="",0,G1080)</f>
        <v/>
      </c>
      <c r="Q1080" s="24">
        <f>0.656*IF(I1080="",0,I1080)+0.344*IF(H1080="",0,H1080)</f>
        <v/>
      </c>
      <c r="R1080" s="24">
        <f>0.338*IF(J1080="",0,J1080)+0.662*IF(K1080="",0,K1080)</f>
        <v/>
      </c>
      <c r="S1080" s="24">
        <f>0.38*IF(L1080="",0,L1080)+0.35*IF(M1080="",0,M1080)+0.27*IF(N1080="",0,N1080)</f>
        <v/>
      </c>
      <c r="T1080" s="24">
        <f>IF(Universe!S1080="","",((Universe!S1080-$B$2565)/$C$2565)^3)</f>
        <v/>
      </c>
      <c r="U1080" s="24">
        <f>IF(Universe!S1080="","",(Universe!S1080-$B$2565)/$C$2565)</f>
        <v/>
      </c>
      <c r="V1080" s="24">
        <f>IF(Universe!T1080="","",(Universe!T1080-$B$2566)/$C$2566)</f>
        <v/>
      </c>
      <c r="W1080" s="24">
        <f>IF(Universe!U1080="","",(Universe!U1080-$B$2567)/$C$2567)</f>
        <v/>
      </c>
      <c r="X1080" s="24">
        <f>IF(O1080="","",(O1080-$B$2571)/$C$2571)</f>
        <v/>
      </c>
      <c r="Y1080" s="24">
        <f>IF(T1080="","",(T1080-$B$2576)/$C$2576)</f>
        <v/>
      </c>
      <c r="Z1080" s="24">
        <f>IF(Universe!V1080="","",(Universe!V1080-$B$2568)/$C$2568)</f>
        <v/>
      </c>
      <c r="AA1080" s="24">
        <f>IF(P1080="","",(P1080-$B$2572)/$C$2572)</f>
        <v/>
      </c>
      <c r="AB1080" s="24">
        <f>IF(Q1080="","",(Q1080-$B$2573)/$C$2573)</f>
        <v/>
      </c>
      <c r="AC1080" s="24">
        <f>IF(R1080="","",(R1080-$B$2574)/$C$2574)</f>
        <v/>
      </c>
      <c r="AD1080" s="24">
        <f>IF(S1080="","",(S1080-$B$2575)/$C$2575)</f>
        <v/>
      </c>
      <c r="AE1080" s="24">
        <f>IF(Y1080="","",Y1080-(19.12044933116382+16.522174187581257*U1080))</f>
        <v/>
      </c>
      <c r="AF1080" s="24">
        <f>IF(X1080="","",(X1080-(-0.27268023098325006+0.47142105304415904*V1080+-0.3189264934812436*U1080)--5.286111042926227e-16)/0.7994208745952703)</f>
        <v/>
      </c>
      <c r="AG1080" s="24">
        <f>IF(AA1080="","",(AA1080-(0.5248806186338691+-0.064206457956449*U1080)-5.43454825424064e-16)/0.9977404048781155)</f>
        <v/>
      </c>
      <c r="AH1080" s="25" t="n">
        <v>-2.908403773645015</v>
      </c>
      <c r="AI1080" s="25" t="n">
        <v>-0.880744405468585</v>
      </c>
      <c r="AJ1080" s="25" t="n">
        <v>-0.056255715269861</v>
      </c>
      <c r="AK1080" s="25" t="n">
        <v>-0.528250066380375</v>
      </c>
      <c r="AL1080" s="25" t="n">
        <v>3.074744661009874</v>
      </c>
      <c r="AM1080" s="25" t="n">
        <v>2.068096105111233</v>
      </c>
      <c r="AN1080" s="25" t="n">
        <v>-0.5110383287659092</v>
      </c>
      <c r="AO1080" s="25" t="n">
        <v>1.012238342741853</v>
      </c>
      <c r="AP1080" s="25" t="n">
        <v>0.5761787425117316</v>
      </c>
      <c r="AQ1080" s="25" t="n">
        <v>-0.5760741841483661</v>
      </c>
    </row>
    <row r="1081">
      <c r="A1081" s="23">
        <f>Universe!A1081</f>
        <v/>
      </c>
      <c r="B1081" s="24">
        <f>IF(Universe!W1081="","",(Universe!W1081-$B$2550)/$C$2550)</f>
        <v/>
      </c>
      <c r="C1081" s="24">
        <f>IF(Universe!X1081="","",(Universe!X1081-$B$2551)/$C$2551)</f>
        <v/>
      </c>
      <c r="D1081" s="24">
        <f>IF(Universe!Y1081="","",(Universe!Y1081-$B$2552)/$C$2552)</f>
        <v/>
      </c>
      <c r="E1081" s="24">
        <f>IF(Universe!Z1081="","",(Universe!Z1081-$B$2553)/$C$2553)</f>
        <v/>
      </c>
      <c r="F1081" s="24">
        <f>IF(Universe!AA1081="","",(Universe!AA1081-$B$2554)/$C$2554)</f>
        <v/>
      </c>
      <c r="G1081" s="24">
        <f>IF(Universe!AB1081="","",(Universe!AB1081-$B$2555)/$C$2555)</f>
        <v/>
      </c>
      <c r="H1081" s="24">
        <f>IF(Universe!AC1081="","",(Universe!AC1081-$B$2556)/$C$2556)</f>
        <v/>
      </c>
      <c r="I1081" s="24">
        <f>IF(Universe!AD1081="","",(Universe!AD1081-$B$2557)/$C$2557)</f>
        <v/>
      </c>
      <c r="J1081" s="24">
        <f>IF(Universe!AE1081="","",(Universe!AE1081-$B$2558)/$C$2558)</f>
        <v/>
      </c>
      <c r="K1081" s="24">
        <f>IF(Universe!AF1081="","",(Universe!AF1081-$B$2559)/$C$2559)</f>
        <v/>
      </c>
      <c r="L1081" s="24">
        <f>IF(Universe!AG1081="","",(Universe!AG1081-$B$2560)/$C$2560)</f>
        <v/>
      </c>
      <c r="M1081" s="24">
        <f>IF(Universe!AH1081="","",(Universe!AH1081-$B$2561)/$C$2561)</f>
        <v/>
      </c>
      <c r="N1081" s="24">
        <f>IF(Universe!AI1081="","",(Universe!AI1081-$B$2562)/$C$2562)</f>
        <v/>
      </c>
      <c r="O1081" s="24">
        <f>0.74*IF(B1081="",0,B1081)+0.16*IF(C1081="",0,C1081)+0.1*IF(D1081="",0,D1081)</f>
        <v/>
      </c>
      <c r="P1081" s="24">
        <f>0.35*IF(E1081="",0,E1081)+0.35*IF(F1081="",0,F1081)+0.3*IF(G1081="",0,G1081)</f>
        <v/>
      </c>
      <c r="Q1081" s="24">
        <f>0.656*IF(I1081="",0,I1081)+0.344*IF(H1081="",0,H1081)</f>
        <v/>
      </c>
      <c r="R1081" s="24">
        <f>0.338*IF(J1081="",0,J1081)+0.662*IF(K1081="",0,K1081)</f>
        <v/>
      </c>
      <c r="S1081" s="24">
        <f>0.38*IF(L1081="",0,L1081)+0.35*IF(M1081="",0,M1081)+0.27*IF(N1081="",0,N1081)</f>
        <v/>
      </c>
      <c r="T1081" s="24">
        <f>IF(Universe!S1081="","",((Universe!S1081-$B$2565)/$C$2565)^3)</f>
        <v/>
      </c>
      <c r="U1081" s="24">
        <f>IF(Universe!S1081="","",(Universe!S1081-$B$2565)/$C$2565)</f>
        <v/>
      </c>
      <c r="V1081" s="24">
        <f>IF(Universe!T1081="","",(Universe!T1081-$B$2566)/$C$2566)</f>
        <v/>
      </c>
      <c r="W1081" s="24">
        <f>IF(Universe!U1081="","",(Universe!U1081-$B$2567)/$C$2567)</f>
        <v/>
      </c>
      <c r="X1081" s="24">
        <f>IF(O1081="","",(O1081-$B$2571)/$C$2571)</f>
        <v/>
      </c>
      <c r="Y1081" s="24">
        <f>IF(T1081="","",(T1081-$B$2576)/$C$2576)</f>
        <v/>
      </c>
      <c r="Z1081" s="24">
        <f>IF(Universe!V1081="","",(Universe!V1081-$B$2568)/$C$2568)</f>
        <v/>
      </c>
      <c r="AA1081" s="24">
        <f>IF(P1081="","",(P1081-$B$2572)/$C$2572)</f>
        <v/>
      </c>
      <c r="AB1081" s="24">
        <f>IF(Q1081="","",(Q1081-$B$2573)/$C$2573)</f>
        <v/>
      </c>
      <c r="AC1081" s="24">
        <f>IF(R1081="","",(R1081-$B$2574)/$C$2574)</f>
        <v/>
      </c>
      <c r="AD1081" s="24">
        <f>IF(S1081="","",(S1081-$B$2575)/$C$2575)</f>
        <v/>
      </c>
      <c r="AE1081" s="24">
        <f>IF(Y1081="","",Y1081-(19.12044933116382+16.522174187581257*U1081))</f>
        <v/>
      </c>
      <c r="AF1081" s="24">
        <f>IF(X1081="","",(X1081-(-0.27268023098325006+0.47142105304415904*V1081+-0.3189264934812436*U1081)--5.286111042926227e-16)/0.7994208745952703)</f>
        <v/>
      </c>
      <c r="AG1081" s="24">
        <f>IF(AA1081="","",(AA1081-(0.5248806186338691+-0.064206457956449*U1081)-5.43454825424064e-16)/0.9977404048781155)</f>
        <v/>
      </c>
      <c r="AH1081" s="25" t="n">
        <v>-2.369584021399328</v>
      </c>
      <c r="AI1081" s="25" t="n">
        <v>0.6688692181153524</v>
      </c>
      <c r="AJ1081" s="25" t="n">
        <v>0.11272722218407</v>
      </c>
      <c r="AK1081" s="25" t="n">
        <v>-0.6310943558148459</v>
      </c>
      <c r="AL1081" s="25" t="n">
        <v>3.380853020470381</v>
      </c>
      <c r="AM1081" s="25" t="n">
        <v>0.2312274413464434</v>
      </c>
      <c r="AN1081" s="25" t="n">
        <v>0.3128403218205475</v>
      </c>
      <c r="AO1081" s="25" t="n">
        <v>0.0366913330249671</v>
      </c>
      <c r="AP1081" s="25" t="n">
        <v>0.0127701698565751</v>
      </c>
      <c r="AQ1081" s="25" t="n">
        <v>1.503618333727744</v>
      </c>
    </row>
    <row r="1082">
      <c r="A1082" s="23">
        <f>Universe!A1082</f>
        <v/>
      </c>
      <c r="B1082" s="24">
        <f>IF(Universe!W1082="","",(Universe!W1082-$B$2550)/$C$2550)</f>
        <v/>
      </c>
      <c r="C1082" s="24">
        <f>IF(Universe!X1082="","",(Universe!X1082-$B$2551)/$C$2551)</f>
        <v/>
      </c>
      <c r="D1082" s="24">
        <f>IF(Universe!Y1082="","",(Universe!Y1082-$B$2552)/$C$2552)</f>
        <v/>
      </c>
      <c r="E1082" s="24">
        <f>IF(Universe!Z1082="","",(Universe!Z1082-$B$2553)/$C$2553)</f>
        <v/>
      </c>
      <c r="F1082" s="24">
        <f>IF(Universe!AA1082="","",(Universe!AA1082-$B$2554)/$C$2554)</f>
        <v/>
      </c>
      <c r="G1082" s="24">
        <f>IF(Universe!AB1082="","",(Universe!AB1082-$B$2555)/$C$2555)</f>
        <v/>
      </c>
      <c r="H1082" s="24">
        <f>IF(Universe!AC1082="","",(Universe!AC1082-$B$2556)/$C$2556)</f>
        <v/>
      </c>
      <c r="I1082" s="24">
        <f>IF(Universe!AD1082="","",(Universe!AD1082-$B$2557)/$C$2557)</f>
        <v/>
      </c>
      <c r="J1082" s="24">
        <f>IF(Universe!AE1082="","",(Universe!AE1082-$B$2558)/$C$2558)</f>
        <v/>
      </c>
      <c r="K1082" s="24">
        <f>IF(Universe!AF1082="","",(Universe!AF1082-$B$2559)/$C$2559)</f>
        <v/>
      </c>
      <c r="L1082" s="24">
        <f>IF(Universe!AG1082="","",(Universe!AG1082-$B$2560)/$C$2560)</f>
        <v/>
      </c>
      <c r="M1082" s="24">
        <f>IF(Universe!AH1082="","",(Universe!AH1082-$B$2561)/$C$2561)</f>
        <v/>
      </c>
      <c r="N1082" s="24">
        <f>IF(Universe!AI1082="","",(Universe!AI1082-$B$2562)/$C$2562)</f>
        <v/>
      </c>
      <c r="O1082" s="24">
        <f>0.74*IF(B1082="",0,B1082)+0.16*IF(C1082="",0,C1082)+0.1*IF(D1082="",0,D1082)</f>
        <v/>
      </c>
      <c r="P1082" s="24">
        <f>0.35*IF(E1082="",0,E1082)+0.35*IF(F1082="",0,F1082)+0.3*IF(G1082="",0,G1082)</f>
        <v/>
      </c>
      <c r="Q1082" s="24">
        <f>0.656*IF(I1082="",0,I1082)+0.344*IF(H1082="",0,H1082)</f>
        <v/>
      </c>
      <c r="R1082" s="24">
        <f>0.338*IF(J1082="",0,J1082)+0.662*IF(K1082="",0,K1082)</f>
        <v/>
      </c>
      <c r="S1082" s="24">
        <f>0.38*IF(L1082="",0,L1082)+0.35*IF(M1082="",0,M1082)+0.27*IF(N1082="",0,N1082)</f>
        <v/>
      </c>
      <c r="T1082" s="24">
        <f>IF(Universe!S1082="","",((Universe!S1082-$B$2565)/$C$2565)^3)</f>
        <v/>
      </c>
      <c r="U1082" s="24">
        <f>IF(Universe!S1082="","",(Universe!S1082-$B$2565)/$C$2565)</f>
        <v/>
      </c>
      <c r="V1082" s="24">
        <f>IF(Universe!T1082="","",(Universe!T1082-$B$2566)/$C$2566)</f>
        <v/>
      </c>
      <c r="W1082" s="24">
        <f>IF(Universe!U1082="","",(Universe!U1082-$B$2567)/$C$2567)</f>
        <v/>
      </c>
      <c r="X1082" s="24">
        <f>IF(O1082="","",(O1082-$B$2571)/$C$2571)</f>
        <v/>
      </c>
      <c r="Y1082" s="24">
        <f>IF(T1082="","",(T1082-$B$2576)/$C$2576)</f>
        <v/>
      </c>
      <c r="Z1082" s="24">
        <f>IF(Universe!V1082="","",(Universe!V1082-$B$2568)/$C$2568)</f>
        <v/>
      </c>
      <c r="AA1082" s="24">
        <f>IF(P1082="","",(P1082-$B$2572)/$C$2572)</f>
        <v/>
      </c>
      <c r="AB1082" s="24">
        <f>IF(Q1082="","",(Q1082-$B$2573)/$C$2573)</f>
        <v/>
      </c>
      <c r="AC1082" s="24">
        <f>IF(R1082="","",(R1082-$B$2574)/$C$2574)</f>
        <v/>
      </c>
      <c r="AD1082" s="24">
        <f>IF(S1082="","",(S1082-$B$2575)/$C$2575)</f>
        <v/>
      </c>
      <c r="AE1082" s="24">
        <f>IF(Y1082="","",Y1082-(19.12044933116382+16.522174187581257*U1082))</f>
        <v/>
      </c>
      <c r="AF1082" s="24">
        <f>IF(X1082="","",(X1082-(-0.27268023098325006+0.47142105304415904*V1082+-0.3189264934812436*U1082)--5.286111042926227e-16)/0.7994208745952703)</f>
        <v/>
      </c>
      <c r="AG1082" s="24">
        <f>IF(AA1082="","",(AA1082-(0.5248806186338691+-0.064206457956449*U1082)-5.43454825424064e-16)/0.9977404048781155)</f>
        <v/>
      </c>
      <c r="AH1082" s="25" t="n">
        <v>-2.301399588451253</v>
      </c>
      <c r="AI1082" s="25" t="n">
        <v>-0.4159012423675408</v>
      </c>
      <c r="AJ1082" s="25" t="n">
        <v>-0.7015906506938345</v>
      </c>
      <c r="AK1082" s="25" t="n">
        <v>-0.6118860812389979</v>
      </c>
      <c r="AL1082" s="25" t="n">
        <v>3.379480415862474</v>
      </c>
      <c r="AM1082" s="25" t="n">
        <v>0.8713098483872901</v>
      </c>
      <c r="AN1082" s="25" t="n">
        <v>-0.5578841645725982</v>
      </c>
      <c r="AO1082" s="25" t="n">
        <v>-0.0767531623652478</v>
      </c>
      <c r="AP1082" s="25" t="n">
        <v>-0.4966769420393196</v>
      </c>
      <c r="AQ1082" s="25" t="n">
        <v>0.821421632772798</v>
      </c>
    </row>
    <row r="1083">
      <c r="A1083" s="23">
        <f>Universe!A1083</f>
        <v/>
      </c>
      <c r="B1083" s="24">
        <f>IF(Universe!W1083="","",(Universe!W1083-$B$2550)/$C$2550)</f>
        <v/>
      </c>
      <c r="C1083" s="24">
        <f>IF(Universe!X1083="","",(Universe!X1083-$B$2551)/$C$2551)</f>
        <v/>
      </c>
      <c r="D1083" s="24">
        <f>IF(Universe!Y1083="","",(Universe!Y1083-$B$2552)/$C$2552)</f>
        <v/>
      </c>
      <c r="E1083" s="24">
        <f>IF(Universe!Z1083="","",(Universe!Z1083-$B$2553)/$C$2553)</f>
        <v/>
      </c>
      <c r="F1083" s="24">
        <f>IF(Universe!AA1083="","",(Universe!AA1083-$B$2554)/$C$2554)</f>
        <v/>
      </c>
      <c r="G1083" s="24">
        <f>IF(Universe!AB1083="","",(Universe!AB1083-$B$2555)/$C$2555)</f>
        <v/>
      </c>
      <c r="H1083" s="24">
        <f>IF(Universe!AC1083="","",(Universe!AC1083-$B$2556)/$C$2556)</f>
        <v/>
      </c>
      <c r="I1083" s="24">
        <f>IF(Universe!AD1083="","",(Universe!AD1083-$B$2557)/$C$2557)</f>
        <v/>
      </c>
      <c r="J1083" s="24">
        <f>IF(Universe!AE1083="","",(Universe!AE1083-$B$2558)/$C$2558)</f>
        <v/>
      </c>
      <c r="K1083" s="24">
        <f>IF(Universe!AF1083="","",(Universe!AF1083-$B$2559)/$C$2559)</f>
        <v/>
      </c>
      <c r="L1083" s="24">
        <f>IF(Universe!AG1083="","",(Universe!AG1083-$B$2560)/$C$2560)</f>
        <v/>
      </c>
      <c r="M1083" s="24">
        <f>IF(Universe!AH1083="","",(Universe!AH1083-$B$2561)/$C$2561)</f>
        <v/>
      </c>
      <c r="N1083" s="24">
        <f>IF(Universe!AI1083="","",(Universe!AI1083-$B$2562)/$C$2562)</f>
        <v/>
      </c>
      <c r="O1083" s="24">
        <f>0.74*IF(B1083="",0,B1083)+0.16*IF(C1083="",0,C1083)+0.1*IF(D1083="",0,D1083)</f>
        <v/>
      </c>
      <c r="P1083" s="24">
        <f>0.35*IF(E1083="",0,E1083)+0.35*IF(F1083="",0,F1083)+0.3*IF(G1083="",0,G1083)</f>
        <v/>
      </c>
      <c r="Q1083" s="24">
        <f>0.656*IF(I1083="",0,I1083)+0.344*IF(H1083="",0,H1083)</f>
        <v/>
      </c>
      <c r="R1083" s="24">
        <f>0.338*IF(J1083="",0,J1083)+0.662*IF(K1083="",0,K1083)</f>
        <v/>
      </c>
      <c r="S1083" s="24">
        <f>0.38*IF(L1083="",0,L1083)+0.35*IF(M1083="",0,M1083)+0.27*IF(N1083="",0,N1083)</f>
        <v/>
      </c>
      <c r="T1083" s="24">
        <f>IF(Universe!S1083="","",((Universe!S1083-$B$2565)/$C$2565)^3)</f>
        <v/>
      </c>
      <c r="U1083" s="24">
        <f>IF(Universe!S1083="","",(Universe!S1083-$B$2565)/$C$2565)</f>
        <v/>
      </c>
      <c r="V1083" s="24">
        <f>IF(Universe!T1083="","",(Universe!T1083-$B$2566)/$C$2566)</f>
        <v/>
      </c>
      <c r="W1083" s="24">
        <f>IF(Universe!U1083="","",(Universe!U1083-$B$2567)/$C$2567)</f>
        <v/>
      </c>
      <c r="X1083" s="24">
        <f>IF(O1083="","",(O1083-$B$2571)/$C$2571)</f>
        <v/>
      </c>
      <c r="Y1083" s="24">
        <f>IF(T1083="","",(T1083-$B$2576)/$C$2576)</f>
        <v/>
      </c>
      <c r="Z1083" s="24">
        <f>IF(Universe!V1083="","",(Universe!V1083-$B$2568)/$C$2568)</f>
        <v/>
      </c>
      <c r="AA1083" s="24">
        <f>IF(P1083="","",(P1083-$B$2572)/$C$2572)</f>
        <v/>
      </c>
      <c r="AB1083" s="24">
        <f>IF(Q1083="","",(Q1083-$B$2573)/$C$2573)</f>
        <v/>
      </c>
      <c r="AC1083" s="24">
        <f>IF(R1083="","",(R1083-$B$2574)/$C$2574)</f>
        <v/>
      </c>
      <c r="AD1083" s="24">
        <f>IF(S1083="","",(S1083-$B$2575)/$C$2575)</f>
        <v/>
      </c>
      <c r="AE1083" s="24">
        <f>IF(Y1083="","",Y1083-(19.12044933116382+16.522174187581257*U1083))</f>
        <v/>
      </c>
      <c r="AF1083" s="24">
        <f>IF(X1083="","",(X1083-(-0.27268023098325006+0.47142105304415904*V1083+-0.3189264934812436*U1083)--5.286111042926227e-16)/0.7994208745952703)</f>
        <v/>
      </c>
      <c r="AG1083" s="24">
        <f>IF(AA1083="","",(AA1083-(0.5248806186338691+-0.064206457956449*U1083)-5.43454825424064e-16)/0.9977404048781155)</f>
        <v/>
      </c>
      <c r="AH1083" s="25" t="n">
        <v>-2.809850000221896</v>
      </c>
      <c r="AI1083" s="25" t="n">
        <v>2.233778129997988</v>
      </c>
      <c r="AJ1083" s="25" t="n">
        <v>-1.725507556974239</v>
      </c>
      <c r="AK1083" s="25" t="n">
        <v>-0.6258039618150941</v>
      </c>
      <c r="AL1083" s="25" t="n">
        <v>3.175603260924869</v>
      </c>
      <c r="AM1083" s="25" t="n">
        <v>0.7194924036118329</v>
      </c>
      <c r="AN1083" s="25" t="n">
        <v>-0.4416111053955736</v>
      </c>
      <c r="AO1083" s="25" t="n">
        <v>-0.0271975722723859</v>
      </c>
      <c r="AP1083" s="25" t="n">
        <v>-0.5878455300595034</v>
      </c>
      <c r="AQ1083" s="25" t="n">
        <v>0.4679257871128589</v>
      </c>
    </row>
    <row r="1084">
      <c r="A1084" s="23">
        <f>Universe!A1084</f>
        <v/>
      </c>
      <c r="B1084" s="24">
        <f>IF(Universe!W1084="","",(Universe!W1084-$B$2550)/$C$2550)</f>
        <v/>
      </c>
      <c r="C1084" s="24">
        <f>IF(Universe!X1084="","",(Universe!X1084-$B$2551)/$C$2551)</f>
        <v/>
      </c>
      <c r="D1084" s="24">
        <f>IF(Universe!Y1084="","",(Universe!Y1084-$B$2552)/$C$2552)</f>
        <v/>
      </c>
      <c r="E1084" s="24">
        <f>IF(Universe!Z1084="","",(Universe!Z1084-$B$2553)/$C$2553)</f>
        <v/>
      </c>
      <c r="F1084" s="24">
        <f>IF(Universe!AA1084="","",(Universe!AA1084-$B$2554)/$C$2554)</f>
        <v/>
      </c>
      <c r="G1084" s="24">
        <f>IF(Universe!AB1084="","",(Universe!AB1084-$B$2555)/$C$2555)</f>
        <v/>
      </c>
      <c r="H1084" s="24">
        <f>IF(Universe!AC1084="","",(Universe!AC1084-$B$2556)/$C$2556)</f>
        <v/>
      </c>
      <c r="I1084" s="24">
        <f>IF(Universe!AD1084="","",(Universe!AD1084-$B$2557)/$C$2557)</f>
        <v/>
      </c>
      <c r="J1084" s="24">
        <f>IF(Universe!AE1084="","",(Universe!AE1084-$B$2558)/$C$2558)</f>
        <v/>
      </c>
      <c r="K1084" s="24">
        <f>IF(Universe!AF1084="","",(Universe!AF1084-$B$2559)/$C$2559)</f>
        <v/>
      </c>
      <c r="L1084" s="24">
        <f>IF(Universe!AG1084="","",(Universe!AG1084-$B$2560)/$C$2560)</f>
        <v/>
      </c>
      <c r="M1084" s="24">
        <f>IF(Universe!AH1084="","",(Universe!AH1084-$B$2561)/$C$2561)</f>
        <v/>
      </c>
      <c r="N1084" s="24">
        <f>IF(Universe!AI1084="","",(Universe!AI1084-$B$2562)/$C$2562)</f>
        <v/>
      </c>
      <c r="O1084" s="24">
        <f>0.74*IF(B1084="",0,B1084)+0.16*IF(C1084="",0,C1084)+0.1*IF(D1084="",0,D1084)</f>
        <v/>
      </c>
      <c r="P1084" s="24">
        <f>0.35*IF(E1084="",0,E1084)+0.35*IF(F1084="",0,F1084)+0.3*IF(G1084="",0,G1084)</f>
        <v/>
      </c>
      <c r="Q1084" s="24">
        <f>0.656*IF(I1084="",0,I1084)+0.344*IF(H1084="",0,H1084)</f>
        <v/>
      </c>
      <c r="R1084" s="24">
        <f>0.338*IF(J1084="",0,J1084)+0.662*IF(K1084="",0,K1084)</f>
        <v/>
      </c>
      <c r="S1084" s="24">
        <f>0.38*IF(L1084="",0,L1084)+0.35*IF(M1084="",0,M1084)+0.27*IF(N1084="",0,N1084)</f>
        <v/>
      </c>
      <c r="T1084" s="24">
        <f>IF(Universe!S1084="","",((Universe!S1084-$B$2565)/$C$2565)^3)</f>
        <v/>
      </c>
      <c r="U1084" s="24">
        <f>IF(Universe!S1084="","",(Universe!S1084-$B$2565)/$C$2565)</f>
        <v/>
      </c>
      <c r="V1084" s="24">
        <f>IF(Universe!T1084="","",(Universe!T1084-$B$2566)/$C$2566)</f>
        <v/>
      </c>
      <c r="W1084" s="24">
        <f>IF(Universe!U1084="","",(Universe!U1084-$B$2567)/$C$2567)</f>
        <v/>
      </c>
      <c r="X1084" s="24">
        <f>IF(O1084="","",(O1084-$B$2571)/$C$2571)</f>
        <v/>
      </c>
      <c r="Y1084" s="24">
        <f>IF(T1084="","",(T1084-$B$2576)/$C$2576)</f>
        <v/>
      </c>
      <c r="Z1084" s="24">
        <f>IF(Universe!V1084="","",(Universe!V1084-$B$2568)/$C$2568)</f>
        <v/>
      </c>
      <c r="AA1084" s="24">
        <f>IF(P1084="","",(P1084-$B$2572)/$C$2572)</f>
        <v/>
      </c>
      <c r="AB1084" s="24">
        <f>IF(Q1084="","",(Q1084-$B$2573)/$C$2573)</f>
        <v/>
      </c>
      <c r="AC1084" s="24">
        <f>IF(R1084="","",(R1084-$B$2574)/$C$2574)</f>
        <v/>
      </c>
      <c r="AD1084" s="24">
        <f>IF(S1084="","",(S1084-$B$2575)/$C$2575)</f>
        <v/>
      </c>
      <c r="AE1084" s="24">
        <f>IF(Y1084="","",Y1084-(19.12044933116382+16.522174187581257*U1084))</f>
        <v/>
      </c>
      <c r="AF1084" s="24">
        <f>IF(X1084="","",(X1084-(-0.27268023098325006+0.47142105304415904*V1084+-0.3189264934812436*U1084)--5.286111042926227e-16)/0.7994208745952703)</f>
        <v/>
      </c>
      <c r="AG1084" s="24">
        <f>IF(AA1084="","",(AA1084-(0.5248806186338691+-0.064206457956449*U1084)-5.43454825424064e-16)/0.9977404048781155)</f>
        <v/>
      </c>
      <c r="AH1084" s="25" t="n">
        <v>-3.489057157068406</v>
      </c>
      <c r="AI1084" s="25" t="n">
        <v>-0.1023089900234846</v>
      </c>
      <c r="AJ1084" s="25" t="n">
        <v>0.08326759609429139</v>
      </c>
      <c r="AK1084" s="25" t="n">
        <v>-0.8726536037033823</v>
      </c>
      <c r="AL1084" s="25" t="n">
        <v>2.01623114259164</v>
      </c>
      <c r="AM1084" s="25" t="n">
        <v>0.8214668875819096</v>
      </c>
      <c r="AN1084" s="25" t="n">
        <v>1.038281478915926</v>
      </c>
      <c r="AO1084" s="25" t="n">
        <v>0.0420597754350613</v>
      </c>
      <c r="AP1084" s="25" t="n">
        <v>-1.640342018607264</v>
      </c>
      <c r="AQ1084" s="25" t="n">
        <v>1.161551445861952</v>
      </c>
    </row>
    <row r="1085">
      <c r="A1085" s="23">
        <f>Universe!A1085</f>
        <v/>
      </c>
      <c r="B1085" s="24">
        <f>IF(Universe!W1085="","",(Universe!W1085-$B$2550)/$C$2550)</f>
        <v/>
      </c>
      <c r="C1085" s="24">
        <f>IF(Universe!X1085="","",(Universe!X1085-$B$2551)/$C$2551)</f>
        <v/>
      </c>
      <c r="D1085" s="24">
        <f>IF(Universe!Y1085="","",(Universe!Y1085-$B$2552)/$C$2552)</f>
        <v/>
      </c>
      <c r="E1085" s="24">
        <f>IF(Universe!Z1085="","",(Universe!Z1085-$B$2553)/$C$2553)</f>
        <v/>
      </c>
      <c r="F1085" s="24">
        <f>IF(Universe!AA1085="","",(Universe!AA1085-$B$2554)/$C$2554)</f>
        <v/>
      </c>
      <c r="G1085" s="24">
        <f>IF(Universe!AB1085="","",(Universe!AB1085-$B$2555)/$C$2555)</f>
        <v/>
      </c>
      <c r="H1085" s="24">
        <f>IF(Universe!AC1085="","",(Universe!AC1085-$B$2556)/$C$2556)</f>
        <v/>
      </c>
      <c r="I1085" s="24">
        <f>IF(Universe!AD1085="","",(Universe!AD1085-$B$2557)/$C$2557)</f>
        <v/>
      </c>
      <c r="J1085" s="24">
        <f>IF(Universe!AE1085="","",(Universe!AE1085-$B$2558)/$C$2558)</f>
        <v/>
      </c>
      <c r="K1085" s="24">
        <f>IF(Universe!AF1085="","",(Universe!AF1085-$B$2559)/$C$2559)</f>
        <v/>
      </c>
      <c r="L1085" s="24">
        <f>IF(Universe!AG1085="","",(Universe!AG1085-$B$2560)/$C$2560)</f>
        <v/>
      </c>
      <c r="M1085" s="24">
        <f>IF(Universe!AH1085="","",(Universe!AH1085-$B$2561)/$C$2561)</f>
        <v/>
      </c>
      <c r="N1085" s="24">
        <f>IF(Universe!AI1085="","",(Universe!AI1085-$B$2562)/$C$2562)</f>
        <v/>
      </c>
      <c r="O1085" s="24">
        <f>0.74*IF(B1085="",0,B1085)+0.16*IF(C1085="",0,C1085)+0.1*IF(D1085="",0,D1085)</f>
        <v/>
      </c>
      <c r="P1085" s="24">
        <f>0.35*IF(E1085="",0,E1085)+0.35*IF(F1085="",0,F1085)+0.3*IF(G1085="",0,G1085)</f>
        <v/>
      </c>
      <c r="Q1085" s="24">
        <f>0.656*IF(I1085="",0,I1085)+0.344*IF(H1085="",0,H1085)</f>
        <v/>
      </c>
      <c r="R1085" s="24">
        <f>0.338*IF(J1085="",0,J1085)+0.662*IF(K1085="",0,K1085)</f>
        <v/>
      </c>
      <c r="S1085" s="24">
        <f>0.38*IF(L1085="",0,L1085)+0.35*IF(M1085="",0,M1085)+0.27*IF(N1085="",0,N1085)</f>
        <v/>
      </c>
      <c r="T1085" s="24">
        <f>IF(Universe!S1085="","",((Universe!S1085-$B$2565)/$C$2565)^3)</f>
        <v/>
      </c>
      <c r="U1085" s="24">
        <f>IF(Universe!S1085="","",(Universe!S1085-$B$2565)/$C$2565)</f>
        <v/>
      </c>
      <c r="V1085" s="24">
        <f>IF(Universe!T1085="","",(Universe!T1085-$B$2566)/$C$2566)</f>
        <v/>
      </c>
      <c r="W1085" s="24">
        <f>IF(Universe!U1085="","",(Universe!U1085-$B$2567)/$C$2567)</f>
        <v/>
      </c>
      <c r="X1085" s="24">
        <f>IF(O1085="","",(O1085-$B$2571)/$C$2571)</f>
        <v/>
      </c>
      <c r="Y1085" s="24">
        <f>IF(T1085="","",(T1085-$B$2576)/$C$2576)</f>
        <v/>
      </c>
      <c r="Z1085" s="24">
        <f>IF(Universe!V1085="","",(Universe!V1085-$B$2568)/$C$2568)</f>
        <v/>
      </c>
      <c r="AA1085" s="24">
        <f>IF(P1085="","",(P1085-$B$2572)/$C$2572)</f>
        <v/>
      </c>
      <c r="AB1085" s="24">
        <f>IF(Q1085="","",(Q1085-$B$2573)/$C$2573)</f>
        <v/>
      </c>
      <c r="AC1085" s="24">
        <f>IF(R1085="","",(R1085-$B$2574)/$C$2574)</f>
        <v/>
      </c>
      <c r="AD1085" s="24">
        <f>IF(S1085="","",(S1085-$B$2575)/$C$2575)</f>
        <v/>
      </c>
      <c r="AE1085" s="24">
        <f>IF(Y1085="","",Y1085-(19.12044933116382+16.522174187581257*U1085))</f>
        <v/>
      </c>
      <c r="AF1085" s="24">
        <f>IF(X1085="","",(X1085-(-0.27268023098325006+0.47142105304415904*V1085+-0.3189264934812436*U1085)--5.286111042926227e-16)/0.7994208745952703)</f>
        <v/>
      </c>
      <c r="AG1085" s="24">
        <f>IF(AA1085="","",(AA1085-(0.5248806186338691+-0.064206457956449*U1085)-5.43454825424064e-16)/0.9977404048781155)</f>
        <v/>
      </c>
      <c r="AH1085" s="25" t="n">
        <v>-1.092869368453188</v>
      </c>
      <c r="AI1085" s="25" t="n">
        <v>-0.8638799504019251</v>
      </c>
      <c r="AJ1085" s="25" t="n">
        <v>-0.238269332066127</v>
      </c>
      <c r="AK1085" s="25" t="n">
        <v>-0.13931901793735</v>
      </c>
      <c r="AL1085" s="25" t="n">
        <v>2.218066988045372</v>
      </c>
      <c r="AM1085" s="25" t="n">
        <v>0.3877102897664429</v>
      </c>
      <c r="AN1085" s="25" t="n">
        <v>-0.7803071768421223</v>
      </c>
      <c r="AO1085" s="25" t="n">
        <v>0.1437194733372261</v>
      </c>
      <c r="AP1085" s="25" t="n">
        <v>-0.1774320558568311</v>
      </c>
      <c r="AQ1085" s="25" t="n">
        <v>-0.4779303654103162</v>
      </c>
    </row>
    <row r="1086">
      <c r="A1086" s="23">
        <f>Universe!A1086</f>
        <v/>
      </c>
      <c r="B1086" s="24">
        <f>IF(Universe!W1086="","",(Universe!W1086-$B$2550)/$C$2550)</f>
        <v/>
      </c>
      <c r="C1086" s="24">
        <f>IF(Universe!X1086="","",(Universe!X1086-$B$2551)/$C$2551)</f>
        <v/>
      </c>
      <c r="D1086" s="24">
        <f>IF(Universe!Y1086="","",(Universe!Y1086-$B$2552)/$C$2552)</f>
        <v/>
      </c>
      <c r="E1086" s="24">
        <f>IF(Universe!Z1086="","",(Universe!Z1086-$B$2553)/$C$2553)</f>
        <v/>
      </c>
      <c r="F1086" s="24">
        <f>IF(Universe!AA1086="","",(Universe!AA1086-$B$2554)/$C$2554)</f>
        <v/>
      </c>
      <c r="G1086" s="24">
        <f>IF(Universe!AB1086="","",(Universe!AB1086-$B$2555)/$C$2555)</f>
        <v/>
      </c>
      <c r="H1086" s="24">
        <f>IF(Universe!AC1086="","",(Universe!AC1086-$B$2556)/$C$2556)</f>
        <v/>
      </c>
      <c r="I1086" s="24">
        <f>IF(Universe!AD1086="","",(Universe!AD1086-$B$2557)/$C$2557)</f>
        <v/>
      </c>
      <c r="J1086" s="24">
        <f>IF(Universe!AE1086="","",(Universe!AE1086-$B$2558)/$C$2558)</f>
        <v/>
      </c>
      <c r="K1086" s="24">
        <f>IF(Universe!AF1086="","",(Universe!AF1086-$B$2559)/$C$2559)</f>
        <v/>
      </c>
      <c r="L1086" s="24">
        <f>IF(Universe!AG1086="","",(Universe!AG1086-$B$2560)/$C$2560)</f>
        <v/>
      </c>
      <c r="M1086" s="24">
        <f>IF(Universe!AH1086="","",(Universe!AH1086-$B$2561)/$C$2561)</f>
        <v/>
      </c>
      <c r="N1086" s="24">
        <f>IF(Universe!AI1086="","",(Universe!AI1086-$B$2562)/$C$2562)</f>
        <v/>
      </c>
      <c r="O1086" s="24">
        <f>0.74*IF(B1086="",0,B1086)+0.16*IF(C1086="",0,C1086)+0.1*IF(D1086="",0,D1086)</f>
        <v/>
      </c>
      <c r="P1086" s="24">
        <f>0.35*IF(E1086="",0,E1086)+0.35*IF(F1086="",0,F1086)+0.3*IF(G1086="",0,G1086)</f>
        <v/>
      </c>
      <c r="Q1086" s="24">
        <f>0.656*IF(I1086="",0,I1086)+0.344*IF(H1086="",0,H1086)</f>
        <v/>
      </c>
      <c r="R1086" s="24">
        <f>0.338*IF(J1086="",0,J1086)+0.662*IF(K1086="",0,K1086)</f>
        <v/>
      </c>
      <c r="S1086" s="24">
        <f>0.38*IF(L1086="",0,L1086)+0.35*IF(M1086="",0,M1086)+0.27*IF(N1086="",0,N1086)</f>
        <v/>
      </c>
      <c r="T1086" s="24">
        <f>IF(Universe!S1086="","",((Universe!S1086-$B$2565)/$C$2565)^3)</f>
        <v/>
      </c>
      <c r="U1086" s="24">
        <f>IF(Universe!S1086="","",(Universe!S1086-$B$2565)/$C$2565)</f>
        <v/>
      </c>
      <c r="V1086" s="24">
        <f>IF(Universe!T1086="","",(Universe!T1086-$B$2566)/$C$2566)</f>
        <v/>
      </c>
      <c r="W1086" s="24">
        <f>IF(Universe!U1086="","",(Universe!U1086-$B$2567)/$C$2567)</f>
        <v/>
      </c>
      <c r="X1086" s="24">
        <f>IF(O1086="","",(O1086-$B$2571)/$C$2571)</f>
        <v/>
      </c>
      <c r="Y1086" s="24">
        <f>IF(T1086="","",(T1086-$B$2576)/$C$2576)</f>
        <v/>
      </c>
      <c r="Z1086" s="24">
        <f>IF(Universe!V1086="","",(Universe!V1086-$B$2568)/$C$2568)</f>
        <v/>
      </c>
      <c r="AA1086" s="24">
        <f>IF(P1086="","",(P1086-$B$2572)/$C$2572)</f>
        <v/>
      </c>
      <c r="AB1086" s="24">
        <f>IF(Q1086="","",(Q1086-$B$2573)/$C$2573)</f>
        <v/>
      </c>
      <c r="AC1086" s="24">
        <f>IF(R1086="","",(R1086-$B$2574)/$C$2574)</f>
        <v/>
      </c>
      <c r="AD1086" s="24">
        <f>IF(S1086="","",(S1086-$B$2575)/$C$2575)</f>
        <v/>
      </c>
      <c r="AE1086" s="24">
        <f>IF(Y1086="","",Y1086-(19.12044933116382+16.522174187581257*U1086))</f>
        <v/>
      </c>
      <c r="AF1086" s="24">
        <f>IF(X1086="","",(X1086-(-0.27268023098325006+0.47142105304415904*V1086+-0.3189264934812436*U1086)--5.286111042926227e-16)/0.7994208745952703)</f>
        <v/>
      </c>
      <c r="AG1086" s="24">
        <f>IF(AA1086="","",(AA1086-(0.5248806186338691+-0.064206457956449*U1086)-5.43454825424064e-16)/0.9977404048781155)</f>
        <v/>
      </c>
      <c r="AH1086" s="25" t="n">
        <v>-1.804507268321837</v>
      </c>
      <c r="AI1086" s="25" t="n">
        <v>-1.071043961833828</v>
      </c>
      <c r="AJ1086" s="25" t="n">
        <v>-0.11302804860663</v>
      </c>
      <c r="AK1086" s="25" t="n">
        <v>0.2959422324757523</v>
      </c>
      <c r="AL1086" s="25" t="n">
        <v>3.137005397169765</v>
      </c>
      <c r="AM1086" s="25" t="n">
        <v>0.3572809145671654</v>
      </c>
      <c r="AN1086" s="25" t="n">
        <v>0.4141058726310853</v>
      </c>
      <c r="AO1086" s="25" t="n">
        <v>0.06844996205293299</v>
      </c>
      <c r="AP1086" s="25" t="n">
        <v>-0.4621280758712799</v>
      </c>
      <c r="AQ1086" s="25" t="n">
        <v>-0.047927912915148</v>
      </c>
    </row>
    <row r="1087">
      <c r="A1087" s="23">
        <f>Universe!A1087</f>
        <v/>
      </c>
      <c r="B1087" s="24">
        <f>IF(Universe!W1087="","",(Universe!W1087-$B$2550)/$C$2550)</f>
        <v/>
      </c>
      <c r="C1087" s="24">
        <f>IF(Universe!X1087="","",(Universe!X1087-$B$2551)/$C$2551)</f>
        <v/>
      </c>
      <c r="D1087" s="24">
        <f>IF(Universe!Y1087="","",(Universe!Y1087-$B$2552)/$C$2552)</f>
        <v/>
      </c>
      <c r="E1087" s="24">
        <f>IF(Universe!Z1087="","",(Universe!Z1087-$B$2553)/$C$2553)</f>
        <v/>
      </c>
      <c r="F1087" s="24">
        <f>IF(Universe!AA1087="","",(Universe!AA1087-$B$2554)/$C$2554)</f>
        <v/>
      </c>
      <c r="G1087" s="24">
        <f>IF(Universe!AB1087="","",(Universe!AB1087-$B$2555)/$C$2555)</f>
        <v/>
      </c>
      <c r="H1087" s="24">
        <f>IF(Universe!AC1087="","",(Universe!AC1087-$B$2556)/$C$2556)</f>
        <v/>
      </c>
      <c r="I1087" s="24">
        <f>IF(Universe!AD1087="","",(Universe!AD1087-$B$2557)/$C$2557)</f>
        <v/>
      </c>
      <c r="J1087" s="24">
        <f>IF(Universe!AE1087="","",(Universe!AE1087-$B$2558)/$C$2558)</f>
        <v/>
      </c>
      <c r="K1087" s="24">
        <f>IF(Universe!AF1087="","",(Universe!AF1087-$B$2559)/$C$2559)</f>
        <v/>
      </c>
      <c r="L1087" s="24">
        <f>IF(Universe!AG1087="","",(Universe!AG1087-$B$2560)/$C$2560)</f>
        <v/>
      </c>
      <c r="M1087" s="24">
        <f>IF(Universe!AH1087="","",(Universe!AH1087-$B$2561)/$C$2561)</f>
        <v/>
      </c>
      <c r="N1087" s="24">
        <f>IF(Universe!AI1087="","",(Universe!AI1087-$B$2562)/$C$2562)</f>
        <v/>
      </c>
      <c r="O1087" s="24">
        <f>0.74*IF(B1087="",0,B1087)+0.16*IF(C1087="",0,C1087)+0.1*IF(D1087="",0,D1087)</f>
        <v/>
      </c>
      <c r="P1087" s="24">
        <f>0.35*IF(E1087="",0,E1087)+0.35*IF(F1087="",0,F1087)+0.3*IF(G1087="",0,G1087)</f>
        <v/>
      </c>
      <c r="Q1087" s="24">
        <f>0.656*IF(I1087="",0,I1087)+0.344*IF(H1087="",0,H1087)</f>
        <v/>
      </c>
      <c r="R1087" s="24">
        <f>0.338*IF(J1087="",0,J1087)+0.662*IF(K1087="",0,K1087)</f>
        <v/>
      </c>
      <c r="S1087" s="24">
        <f>0.38*IF(L1087="",0,L1087)+0.35*IF(M1087="",0,M1087)+0.27*IF(N1087="",0,N1087)</f>
        <v/>
      </c>
      <c r="T1087" s="24">
        <f>IF(Universe!S1087="","",((Universe!S1087-$B$2565)/$C$2565)^3)</f>
        <v/>
      </c>
      <c r="U1087" s="24">
        <f>IF(Universe!S1087="","",(Universe!S1087-$B$2565)/$C$2565)</f>
        <v/>
      </c>
      <c r="V1087" s="24">
        <f>IF(Universe!T1087="","",(Universe!T1087-$B$2566)/$C$2566)</f>
        <v/>
      </c>
      <c r="W1087" s="24">
        <f>IF(Universe!U1087="","",(Universe!U1087-$B$2567)/$C$2567)</f>
        <v/>
      </c>
      <c r="X1087" s="24">
        <f>IF(O1087="","",(O1087-$B$2571)/$C$2571)</f>
        <v/>
      </c>
      <c r="Y1087" s="24">
        <f>IF(T1087="","",(T1087-$B$2576)/$C$2576)</f>
        <v/>
      </c>
      <c r="Z1087" s="24">
        <f>IF(Universe!V1087="","",(Universe!V1087-$B$2568)/$C$2568)</f>
        <v/>
      </c>
      <c r="AA1087" s="24">
        <f>IF(P1087="","",(P1087-$B$2572)/$C$2572)</f>
        <v/>
      </c>
      <c r="AB1087" s="24">
        <f>IF(Q1087="","",(Q1087-$B$2573)/$C$2573)</f>
        <v/>
      </c>
      <c r="AC1087" s="24">
        <f>IF(R1087="","",(R1087-$B$2574)/$C$2574)</f>
        <v/>
      </c>
      <c r="AD1087" s="24">
        <f>IF(S1087="","",(S1087-$B$2575)/$C$2575)</f>
        <v/>
      </c>
      <c r="AE1087" s="24">
        <f>IF(Y1087="","",Y1087-(19.12044933116382+16.522174187581257*U1087))</f>
        <v/>
      </c>
      <c r="AF1087" s="24">
        <f>IF(X1087="","",(X1087-(-0.27268023098325006+0.47142105304415904*V1087+-0.3189264934812436*U1087)--5.286111042926227e-16)/0.7994208745952703)</f>
        <v/>
      </c>
      <c r="AG1087" s="24">
        <f>IF(AA1087="","",(AA1087-(0.5248806186338691+-0.064206457956449*U1087)-5.43454825424064e-16)/0.9977404048781155)</f>
        <v/>
      </c>
      <c r="AH1087" s="25" t="n">
        <v>-1.797812022503512</v>
      </c>
      <c r="AI1087" s="25" t="n">
        <v>1.905243493124078</v>
      </c>
      <c r="AJ1087" s="25" t="n">
        <v>1.88193140201447</v>
      </c>
      <c r="AK1087" s="25" t="n">
        <v>1.983532784817446</v>
      </c>
      <c r="AL1087" s="25" t="n">
        <v>3.131193183920798</v>
      </c>
      <c r="AM1087" s="25" t="n">
        <v>-0.2371287059308056</v>
      </c>
      <c r="AN1087" s="25" t="n">
        <v>3.991966868420174</v>
      </c>
      <c r="AO1087" s="25" t="n">
        <v>-0.0696402912930008</v>
      </c>
      <c r="AP1087" s="25" t="n">
        <v>2.107230975734524</v>
      </c>
      <c r="AQ1087" s="25" t="n">
        <v>0.6265735786409838</v>
      </c>
    </row>
    <row r="1088">
      <c r="A1088" s="23">
        <f>Universe!A1088</f>
        <v/>
      </c>
      <c r="B1088" s="24">
        <f>IF(Universe!W1088="","",(Universe!W1088-$B$2550)/$C$2550)</f>
        <v/>
      </c>
      <c r="C1088" s="24">
        <f>IF(Universe!X1088="","",(Universe!X1088-$B$2551)/$C$2551)</f>
        <v/>
      </c>
      <c r="D1088" s="24">
        <f>IF(Universe!Y1088="","",(Universe!Y1088-$B$2552)/$C$2552)</f>
        <v/>
      </c>
      <c r="E1088" s="24">
        <f>IF(Universe!Z1088="","",(Universe!Z1088-$B$2553)/$C$2553)</f>
        <v/>
      </c>
      <c r="F1088" s="24">
        <f>IF(Universe!AA1088="","",(Universe!AA1088-$B$2554)/$C$2554)</f>
        <v/>
      </c>
      <c r="G1088" s="24">
        <f>IF(Universe!AB1088="","",(Universe!AB1088-$B$2555)/$C$2555)</f>
        <v/>
      </c>
      <c r="H1088" s="24">
        <f>IF(Universe!AC1088="","",(Universe!AC1088-$B$2556)/$C$2556)</f>
        <v/>
      </c>
      <c r="I1088" s="24">
        <f>IF(Universe!AD1088="","",(Universe!AD1088-$B$2557)/$C$2557)</f>
        <v/>
      </c>
      <c r="J1088" s="24">
        <f>IF(Universe!AE1088="","",(Universe!AE1088-$B$2558)/$C$2558)</f>
        <v/>
      </c>
      <c r="K1088" s="24">
        <f>IF(Universe!AF1088="","",(Universe!AF1088-$B$2559)/$C$2559)</f>
        <v/>
      </c>
      <c r="L1088" s="24">
        <f>IF(Universe!AG1088="","",(Universe!AG1088-$B$2560)/$C$2560)</f>
        <v/>
      </c>
      <c r="M1088" s="24">
        <f>IF(Universe!AH1088="","",(Universe!AH1088-$B$2561)/$C$2561)</f>
        <v/>
      </c>
      <c r="N1088" s="24">
        <f>IF(Universe!AI1088="","",(Universe!AI1088-$B$2562)/$C$2562)</f>
        <v/>
      </c>
      <c r="O1088" s="24">
        <f>0.74*IF(B1088="",0,B1088)+0.16*IF(C1088="",0,C1088)+0.1*IF(D1088="",0,D1088)</f>
        <v/>
      </c>
      <c r="P1088" s="24">
        <f>0.35*IF(E1088="",0,E1088)+0.35*IF(F1088="",0,F1088)+0.3*IF(G1088="",0,G1088)</f>
        <v/>
      </c>
      <c r="Q1088" s="24">
        <f>0.656*IF(I1088="",0,I1088)+0.344*IF(H1088="",0,H1088)</f>
        <v/>
      </c>
      <c r="R1088" s="24">
        <f>0.338*IF(J1088="",0,J1088)+0.662*IF(K1088="",0,K1088)</f>
        <v/>
      </c>
      <c r="S1088" s="24">
        <f>0.38*IF(L1088="",0,L1088)+0.35*IF(M1088="",0,M1088)+0.27*IF(N1088="",0,N1088)</f>
        <v/>
      </c>
      <c r="T1088" s="24">
        <f>IF(Universe!S1088="","",((Universe!S1088-$B$2565)/$C$2565)^3)</f>
        <v/>
      </c>
      <c r="U1088" s="24">
        <f>IF(Universe!S1088="","",(Universe!S1088-$B$2565)/$C$2565)</f>
        <v/>
      </c>
      <c r="V1088" s="24">
        <f>IF(Universe!T1088="","",(Universe!T1088-$B$2566)/$C$2566)</f>
        <v/>
      </c>
      <c r="W1088" s="24">
        <f>IF(Universe!U1088="","",(Universe!U1088-$B$2567)/$C$2567)</f>
        <v/>
      </c>
      <c r="X1088" s="24">
        <f>IF(O1088="","",(O1088-$B$2571)/$C$2571)</f>
        <v/>
      </c>
      <c r="Y1088" s="24">
        <f>IF(T1088="","",(T1088-$B$2576)/$C$2576)</f>
        <v/>
      </c>
      <c r="Z1088" s="24">
        <f>IF(Universe!V1088="","",(Universe!V1088-$B$2568)/$C$2568)</f>
        <v/>
      </c>
      <c r="AA1088" s="24">
        <f>IF(P1088="","",(P1088-$B$2572)/$C$2572)</f>
        <v/>
      </c>
      <c r="AB1088" s="24">
        <f>IF(Q1088="","",(Q1088-$B$2573)/$C$2573)</f>
        <v/>
      </c>
      <c r="AC1088" s="24">
        <f>IF(R1088="","",(R1088-$B$2574)/$C$2574)</f>
        <v/>
      </c>
      <c r="AD1088" s="24">
        <f>IF(S1088="","",(S1088-$B$2575)/$C$2575)</f>
        <v/>
      </c>
      <c r="AE1088" s="24">
        <f>IF(Y1088="","",Y1088-(19.12044933116382+16.522174187581257*U1088))</f>
        <v/>
      </c>
      <c r="AF1088" s="24">
        <f>IF(X1088="","",(X1088-(-0.27268023098325006+0.47142105304415904*V1088+-0.3189264934812436*U1088)--5.286111042926227e-16)/0.7994208745952703)</f>
        <v/>
      </c>
      <c r="AG1088" s="24">
        <f>IF(AA1088="","",(AA1088-(0.5248806186338691+-0.064206457956449*U1088)-5.43454825424064e-16)/0.9977404048781155)</f>
        <v/>
      </c>
      <c r="AH1088" s="25" t="n">
        <v>-3.292826448372227</v>
      </c>
      <c r="AI1088" s="25" t="n">
        <v>0.123279494114648</v>
      </c>
      <c r="AJ1088" s="25" t="n">
        <v>0.223107922247762</v>
      </c>
      <c r="AK1088" s="25" t="n">
        <v>0.08892266012718091</v>
      </c>
      <c r="AL1088" s="25" t="n">
        <v>2.467417101306247</v>
      </c>
      <c r="AM1088" s="25" t="n">
        <v>0.2890143775572825</v>
      </c>
      <c r="AN1088" s="25" t="n">
        <v>-0.3942010849283308</v>
      </c>
      <c r="AO1088" s="25" t="n">
        <v>-0.0645406867173063</v>
      </c>
      <c r="AP1088" s="25" t="n">
        <v>1.732671488908609</v>
      </c>
      <c r="AQ1088" s="25" t="n">
        <v>-0.5498834248074392</v>
      </c>
    </row>
    <row r="1089">
      <c r="A1089" s="23">
        <f>Universe!A1089</f>
        <v/>
      </c>
      <c r="B1089" s="24">
        <f>IF(Universe!W1089="","",(Universe!W1089-$B$2550)/$C$2550)</f>
        <v/>
      </c>
      <c r="C1089" s="24">
        <f>IF(Universe!X1089="","",(Universe!X1089-$B$2551)/$C$2551)</f>
        <v/>
      </c>
      <c r="D1089" s="24">
        <f>IF(Universe!Y1089="","",(Universe!Y1089-$B$2552)/$C$2552)</f>
        <v/>
      </c>
      <c r="E1089" s="24">
        <f>IF(Universe!Z1089="","",(Universe!Z1089-$B$2553)/$C$2553)</f>
        <v/>
      </c>
      <c r="F1089" s="24">
        <f>IF(Universe!AA1089="","",(Universe!AA1089-$B$2554)/$C$2554)</f>
        <v/>
      </c>
      <c r="G1089" s="24">
        <f>IF(Universe!AB1089="","",(Universe!AB1089-$B$2555)/$C$2555)</f>
        <v/>
      </c>
      <c r="H1089" s="24">
        <f>IF(Universe!AC1089="","",(Universe!AC1089-$B$2556)/$C$2556)</f>
        <v/>
      </c>
      <c r="I1089" s="24">
        <f>IF(Universe!AD1089="","",(Universe!AD1089-$B$2557)/$C$2557)</f>
        <v/>
      </c>
      <c r="J1089" s="24">
        <f>IF(Universe!AE1089="","",(Universe!AE1089-$B$2558)/$C$2558)</f>
        <v/>
      </c>
      <c r="K1089" s="24">
        <f>IF(Universe!AF1089="","",(Universe!AF1089-$B$2559)/$C$2559)</f>
        <v/>
      </c>
      <c r="L1089" s="24">
        <f>IF(Universe!AG1089="","",(Universe!AG1089-$B$2560)/$C$2560)</f>
        <v/>
      </c>
      <c r="M1089" s="24">
        <f>IF(Universe!AH1089="","",(Universe!AH1089-$B$2561)/$C$2561)</f>
        <v/>
      </c>
      <c r="N1089" s="24">
        <f>IF(Universe!AI1089="","",(Universe!AI1089-$B$2562)/$C$2562)</f>
        <v/>
      </c>
      <c r="O1089" s="24">
        <f>0.74*IF(B1089="",0,B1089)+0.16*IF(C1089="",0,C1089)+0.1*IF(D1089="",0,D1089)</f>
        <v/>
      </c>
      <c r="P1089" s="24">
        <f>0.35*IF(E1089="",0,E1089)+0.35*IF(F1089="",0,F1089)+0.3*IF(G1089="",0,G1089)</f>
        <v/>
      </c>
      <c r="Q1089" s="24">
        <f>0.656*IF(I1089="",0,I1089)+0.344*IF(H1089="",0,H1089)</f>
        <v/>
      </c>
      <c r="R1089" s="24">
        <f>0.338*IF(J1089="",0,J1089)+0.662*IF(K1089="",0,K1089)</f>
        <v/>
      </c>
      <c r="S1089" s="24">
        <f>0.38*IF(L1089="",0,L1089)+0.35*IF(M1089="",0,M1089)+0.27*IF(N1089="",0,N1089)</f>
        <v/>
      </c>
      <c r="T1089" s="24">
        <f>IF(Universe!S1089="","",((Universe!S1089-$B$2565)/$C$2565)^3)</f>
        <v/>
      </c>
      <c r="U1089" s="24">
        <f>IF(Universe!S1089="","",(Universe!S1089-$B$2565)/$C$2565)</f>
        <v/>
      </c>
      <c r="V1089" s="24">
        <f>IF(Universe!T1089="","",(Universe!T1089-$B$2566)/$C$2566)</f>
        <v/>
      </c>
      <c r="W1089" s="24">
        <f>IF(Universe!U1089="","",(Universe!U1089-$B$2567)/$C$2567)</f>
        <v/>
      </c>
      <c r="X1089" s="24">
        <f>IF(O1089="","",(O1089-$B$2571)/$C$2571)</f>
        <v/>
      </c>
      <c r="Y1089" s="24">
        <f>IF(T1089="","",(T1089-$B$2576)/$C$2576)</f>
        <v/>
      </c>
      <c r="Z1089" s="24">
        <f>IF(Universe!V1089="","",(Universe!V1089-$B$2568)/$C$2568)</f>
        <v/>
      </c>
      <c r="AA1089" s="24">
        <f>IF(P1089="","",(P1089-$B$2572)/$C$2572)</f>
        <v/>
      </c>
      <c r="AB1089" s="24">
        <f>IF(Q1089="","",(Q1089-$B$2573)/$C$2573)</f>
        <v/>
      </c>
      <c r="AC1089" s="24">
        <f>IF(R1089="","",(R1089-$B$2574)/$C$2574)</f>
        <v/>
      </c>
      <c r="AD1089" s="24">
        <f>IF(S1089="","",(S1089-$B$2575)/$C$2575)</f>
        <v/>
      </c>
      <c r="AE1089" s="24">
        <f>IF(Y1089="","",Y1089-(19.12044933116382+16.522174187581257*U1089))</f>
        <v/>
      </c>
      <c r="AF1089" s="24">
        <f>IF(X1089="","",(X1089-(-0.27268023098325006+0.47142105304415904*V1089+-0.3189264934812436*U1089)--5.286111042926227e-16)/0.7994208745952703)</f>
        <v/>
      </c>
      <c r="AG1089" s="24">
        <f>IF(AA1089="","",(AA1089-(0.5248806186338691+-0.064206457956449*U1089)-5.43454825424064e-16)/0.9977404048781155)</f>
        <v/>
      </c>
      <c r="AH1089" s="25" t="n">
        <v>-2.497287994291439</v>
      </c>
      <c r="AI1089" s="25" t="n">
        <v>-0.6306285929627216</v>
      </c>
      <c r="AJ1089" s="25" t="n">
        <v>-0.09204710645648501</v>
      </c>
      <c r="AK1089" s="25" t="n">
        <v>-0.7144591413738582</v>
      </c>
      <c r="AL1089" s="25" t="n">
        <v>3.360496325704195</v>
      </c>
      <c r="AM1089" s="25" t="n">
        <v>0.7693386643258318</v>
      </c>
      <c r="AN1089" s="25" t="n">
        <v>-0.1360804942896114</v>
      </c>
      <c r="AO1089" s="25" t="n">
        <v>0.08590794557304431</v>
      </c>
      <c r="AP1089" s="25" t="n">
        <v>-0.8411482548198798</v>
      </c>
      <c r="AQ1089" s="25" t="n">
        <v>0.869907550088064</v>
      </c>
    </row>
    <row r="1090">
      <c r="A1090" s="23">
        <f>Universe!A1090</f>
        <v/>
      </c>
      <c r="B1090" s="24">
        <f>IF(Universe!W1090="","",(Universe!W1090-$B$2550)/$C$2550)</f>
        <v/>
      </c>
      <c r="C1090" s="24">
        <f>IF(Universe!X1090="","",(Universe!X1090-$B$2551)/$C$2551)</f>
        <v/>
      </c>
      <c r="D1090" s="24">
        <f>IF(Universe!Y1090="","",(Universe!Y1090-$B$2552)/$C$2552)</f>
        <v/>
      </c>
      <c r="E1090" s="24">
        <f>IF(Universe!Z1090="","",(Universe!Z1090-$B$2553)/$C$2553)</f>
        <v/>
      </c>
      <c r="F1090" s="24">
        <f>IF(Universe!AA1090="","",(Universe!AA1090-$B$2554)/$C$2554)</f>
        <v/>
      </c>
      <c r="G1090" s="24">
        <f>IF(Universe!AB1090="","",(Universe!AB1090-$B$2555)/$C$2555)</f>
        <v/>
      </c>
      <c r="H1090" s="24">
        <f>IF(Universe!AC1090="","",(Universe!AC1090-$B$2556)/$C$2556)</f>
        <v/>
      </c>
      <c r="I1090" s="24">
        <f>IF(Universe!AD1090="","",(Universe!AD1090-$B$2557)/$C$2557)</f>
        <v/>
      </c>
      <c r="J1090" s="24">
        <f>IF(Universe!AE1090="","",(Universe!AE1090-$B$2558)/$C$2558)</f>
        <v/>
      </c>
      <c r="K1090" s="24">
        <f>IF(Universe!AF1090="","",(Universe!AF1090-$B$2559)/$C$2559)</f>
        <v/>
      </c>
      <c r="L1090" s="24">
        <f>IF(Universe!AG1090="","",(Universe!AG1090-$B$2560)/$C$2560)</f>
        <v/>
      </c>
      <c r="M1090" s="24">
        <f>IF(Universe!AH1090="","",(Universe!AH1090-$B$2561)/$C$2561)</f>
        <v/>
      </c>
      <c r="N1090" s="24">
        <f>IF(Universe!AI1090="","",(Universe!AI1090-$B$2562)/$C$2562)</f>
        <v/>
      </c>
      <c r="O1090" s="24">
        <f>0.74*IF(B1090="",0,B1090)+0.16*IF(C1090="",0,C1090)+0.1*IF(D1090="",0,D1090)</f>
        <v/>
      </c>
      <c r="P1090" s="24">
        <f>0.35*IF(E1090="",0,E1090)+0.35*IF(F1090="",0,F1090)+0.3*IF(G1090="",0,G1090)</f>
        <v/>
      </c>
      <c r="Q1090" s="24">
        <f>0.656*IF(I1090="",0,I1090)+0.344*IF(H1090="",0,H1090)</f>
        <v/>
      </c>
      <c r="R1090" s="24">
        <f>0.338*IF(J1090="",0,J1090)+0.662*IF(K1090="",0,K1090)</f>
        <v/>
      </c>
      <c r="S1090" s="24">
        <f>0.38*IF(L1090="",0,L1090)+0.35*IF(M1090="",0,M1090)+0.27*IF(N1090="",0,N1090)</f>
        <v/>
      </c>
      <c r="T1090" s="24">
        <f>IF(Universe!S1090="","",((Universe!S1090-$B$2565)/$C$2565)^3)</f>
        <v/>
      </c>
      <c r="U1090" s="24">
        <f>IF(Universe!S1090="","",(Universe!S1090-$B$2565)/$C$2565)</f>
        <v/>
      </c>
      <c r="V1090" s="24">
        <f>IF(Universe!T1090="","",(Universe!T1090-$B$2566)/$C$2566)</f>
        <v/>
      </c>
      <c r="W1090" s="24">
        <f>IF(Universe!U1090="","",(Universe!U1090-$B$2567)/$C$2567)</f>
        <v/>
      </c>
      <c r="X1090" s="24">
        <f>IF(O1090="","",(O1090-$B$2571)/$C$2571)</f>
        <v/>
      </c>
      <c r="Y1090" s="24">
        <f>IF(T1090="","",(T1090-$B$2576)/$C$2576)</f>
        <v/>
      </c>
      <c r="Z1090" s="24">
        <f>IF(Universe!V1090="","",(Universe!V1090-$B$2568)/$C$2568)</f>
        <v/>
      </c>
      <c r="AA1090" s="24">
        <f>IF(P1090="","",(P1090-$B$2572)/$C$2572)</f>
        <v/>
      </c>
      <c r="AB1090" s="24">
        <f>IF(Q1090="","",(Q1090-$B$2573)/$C$2573)</f>
        <v/>
      </c>
      <c r="AC1090" s="24">
        <f>IF(R1090="","",(R1090-$B$2574)/$C$2574)</f>
        <v/>
      </c>
      <c r="AD1090" s="24">
        <f>IF(S1090="","",(S1090-$B$2575)/$C$2575)</f>
        <v/>
      </c>
      <c r="AE1090" s="24">
        <f>IF(Y1090="","",Y1090-(19.12044933116382+16.522174187581257*U1090))</f>
        <v/>
      </c>
      <c r="AF1090" s="24">
        <f>IF(X1090="","",(X1090-(-0.27268023098325006+0.47142105304415904*V1090+-0.3189264934812436*U1090)--5.286111042926227e-16)/0.7994208745952703)</f>
        <v/>
      </c>
      <c r="AG1090" s="24">
        <f>IF(AA1090="","",(AA1090-(0.5248806186338691+-0.064206457956449*U1090)-5.43454825424064e-16)/0.9977404048781155)</f>
        <v/>
      </c>
      <c r="AH1090" s="25" t="n">
        <v>-2.208348245662691</v>
      </c>
      <c r="AI1090" s="25" t="n">
        <v>-0.8556313381830386</v>
      </c>
      <c r="AJ1090" s="25" t="n">
        <v>0.0581629082190216</v>
      </c>
      <c r="AK1090" s="25" t="n">
        <v>1.172437406437619</v>
      </c>
      <c r="AL1090" s="25" t="n">
        <v>3.36441071673626</v>
      </c>
      <c r="AM1090" s="25" t="n">
        <v>0.3255780112669819</v>
      </c>
      <c r="AN1090" s="25" t="n">
        <v>1.564074166282738</v>
      </c>
      <c r="AO1090" s="25" t="n">
        <v>0.0333207092309918</v>
      </c>
      <c r="AP1090" s="25" t="n">
        <v>-0.3475298666498924</v>
      </c>
      <c r="AQ1090" s="25" t="n">
        <v>-0.2596423632598692</v>
      </c>
    </row>
    <row r="1091">
      <c r="A1091" s="23">
        <f>Universe!A1091</f>
        <v/>
      </c>
      <c r="B1091" s="24">
        <f>IF(Universe!W1091="","",(Universe!W1091-$B$2550)/$C$2550)</f>
        <v/>
      </c>
      <c r="C1091" s="24">
        <f>IF(Universe!X1091="","",(Universe!X1091-$B$2551)/$C$2551)</f>
        <v/>
      </c>
      <c r="D1091" s="24">
        <f>IF(Universe!Y1091="","",(Universe!Y1091-$B$2552)/$C$2552)</f>
        <v/>
      </c>
      <c r="E1091" s="24">
        <f>IF(Universe!Z1091="","",(Universe!Z1091-$B$2553)/$C$2553)</f>
        <v/>
      </c>
      <c r="F1091" s="24">
        <f>IF(Universe!AA1091="","",(Universe!AA1091-$B$2554)/$C$2554)</f>
        <v/>
      </c>
      <c r="G1091" s="24">
        <f>IF(Universe!AB1091="","",(Universe!AB1091-$B$2555)/$C$2555)</f>
        <v/>
      </c>
      <c r="H1091" s="24">
        <f>IF(Universe!AC1091="","",(Universe!AC1091-$B$2556)/$C$2556)</f>
        <v/>
      </c>
      <c r="I1091" s="24">
        <f>IF(Universe!AD1091="","",(Universe!AD1091-$B$2557)/$C$2557)</f>
        <v/>
      </c>
      <c r="J1091" s="24">
        <f>IF(Universe!AE1091="","",(Universe!AE1091-$B$2558)/$C$2558)</f>
        <v/>
      </c>
      <c r="K1091" s="24">
        <f>IF(Universe!AF1091="","",(Universe!AF1091-$B$2559)/$C$2559)</f>
        <v/>
      </c>
      <c r="L1091" s="24">
        <f>IF(Universe!AG1091="","",(Universe!AG1091-$B$2560)/$C$2560)</f>
        <v/>
      </c>
      <c r="M1091" s="24">
        <f>IF(Universe!AH1091="","",(Universe!AH1091-$B$2561)/$C$2561)</f>
        <v/>
      </c>
      <c r="N1091" s="24">
        <f>IF(Universe!AI1091="","",(Universe!AI1091-$B$2562)/$C$2562)</f>
        <v/>
      </c>
      <c r="O1091" s="24">
        <f>0.74*IF(B1091="",0,B1091)+0.16*IF(C1091="",0,C1091)+0.1*IF(D1091="",0,D1091)</f>
        <v/>
      </c>
      <c r="P1091" s="24">
        <f>0.35*IF(E1091="",0,E1091)+0.35*IF(F1091="",0,F1091)+0.3*IF(G1091="",0,G1091)</f>
        <v/>
      </c>
      <c r="Q1091" s="24">
        <f>0.656*IF(I1091="",0,I1091)+0.344*IF(H1091="",0,H1091)</f>
        <v/>
      </c>
      <c r="R1091" s="24">
        <f>0.338*IF(J1091="",0,J1091)+0.662*IF(K1091="",0,K1091)</f>
        <v/>
      </c>
      <c r="S1091" s="24">
        <f>0.38*IF(L1091="",0,L1091)+0.35*IF(M1091="",0,M1091)+0.27*IF(N1091="",0,N1091)</f>
        <v/>
      </c>
      <c r="T1091" s="24">
        <f>IF(Universe!S1091="","",((Universe!S1091-$B$2565)/$C$2565)^3)</f>
        <v/>
      </c>
      <c r="U1091" s="24">
        <f>IF(Universe!S1091="","",(Universe!S1091-$B$2565)/$C$2565)</f>
        <v/>
      </c>
      <c r="V1091" s="24">
        <f>IF(Universe!T1091="","",(Universe!T1091-$B$2566)/$C$2566)</f>
        <v/>
      </c>
      <c r="W1091" s="24">
        <f>IF(Universe!U1091="","",(Universe!U1091-$B$2567)/$C$2567)</f>
        <v/>
      </c>
      <c r="X1091" s="24">
        <f>IF(O1091="","",(O1091-$B$2571)/$C$2571)</f>
        <v/>
      </c>
      <c r="Y1091" s="24">
        <f>IF(T1091="","",(T1091-$B$2576)/$C$2576)</f>
        <v/>
      </c>
      <c r="Z1091" s="24">
        <f>IF(Universe!V1091="","",(Universe!V1091-$B$2568)/$C$2568)</f>
        <v/>
      </c>
      <c r="AA1091" s="24">
        <f>IF(P1091="","",(P1091-$B$2572)/$C$2572)</f>
        <v/>
      </c>
      <c r="AB1091" s="24">
        <f>IF(Q1091="","",(Q1091-$B$2573)/$C$2573)</f>
        <v/>
      </c>
      <c r="AC1091" s="24">
        <f>IF(R1091="","",(R1091-$B$2574)/$C$2574)</f>
        <v/>
      </c>
      <c r="AD1091" s="24">
        <f>IF(S1091="","",(S1091-$B$2575)/$C$2575)</f>
        <v/>
      </c>
      <c r="AE1091" s="24">
        <f>IF(Y1091="","",Y1091-(19.12044933116382+16.522174187581257*U1091))</f>
        <v/>
      </c>
      <c r="AF1091" s="24">
        <f>IF(X1091="","",(X1091-(-0.27268023098325006+0.47142105304415904*V1091+-0.3189264934812436*U1091)--5.286111042926227e-16)/0.7994208745952703)</f>
        <v/>
      </c>
      <c r="AG1091" s="24">
        <f>IF(AA1091="","",(AA1091-(0.5248806186338691+-0.064206457956449*U1091)-5.43454825424064e-16)/0.9977404048781155)</f>
        <v/>
      </c>
      <c r="AH1091" s="25" t="n">
        <v>-3.155727897922531</v>
      </c>
      <c r="AI1091" s="25" t="n">
        <v>0.1304493411612991</v>
      </c>
      <c r="AJ1091" s="25" t="n">
        <v>-0.1622844295275842</v>
      </c>
      <c r="AK1091" s="25" t="n">
        <v>0.496143709371698</v>
      </c>
      <c r="AL1091" s="25" t="n">
        <v>2.724577359203566</v>
      </c>
      <c r="AM1091" s="25" t="n">
        <v>-1.257403246157728</v>
      </c>
      <c r="AN1091" s="25" t="n">
        <v>0.8872611389762221</v>
      </c>
      <c r="AO1091" s="25" t="n">
        <v>0.5189441666350743</v>
      </c>
      <c r="AP1091" s="25" t="n">
        <v>-0.9872381930818076</v>
      </c>
      <c r="AQ1091" s="25" t="n">
        <v>1.679101735907162</v>
      </c>
    </row>
    <row r="1092">
      <c r="A1092" s="23">
        <f>Universe!A1092</f>
        <v/>
      </c>
      <c r="B1092" s="24">
        <f>IF(Universe!W1092="","",(Universe!W1092-$B$2550)/$C$2550)</f>
        <v/>
      </c>
      <c r="C1092" s="24">
        <f>IF(Universe!X1092="","",(Universe!X1092-$B$2551)/$C$2551)</f>
        <v/>
      </c>
      <c r="D1092" s="24">
        <f>IF(Universe!Y1092="","",(Universe!Y1092-$B$2552)/$C$2552)</f>
        <v/>
      </c>
      <c r="E1092" s="24">
        <f>IF(Universe!Z1092="","",(Universe!Z1092-$B$2553)/$C$2553)</f>
        <v/>
      </c>
      <c r="F1092" s="24">
        <f>IF(Universe!AA1092="","",(Universe!AA1092-$B$2554)/$C$2554)</f>
        <v/>
      </c>
      <c r="G1092" s="24">
        <f>IF(Universe!AB1092="","",(Universe!AB1092-$B$2555)/$C$2555)</f>
        <v/>
      </c>
      <c r="H1092" s="24">
        <f>IF(Universe!AC1092="","",(Universe!AC1092-$B$2556)/$C$2556)</f>
        <v/>
      </c>
      <c r="I1092" s="24">
        <f>IF(Universe!AD1092="","",(Universe!AD1092-$B$2557)/$C$2557)</f>
        <v/>
      </c>
      <c r="J1092" s="24">
        <f>IF(Universe!AE1092="","",(Universe!AE1092-$B$2558)/$C$2558)</f>
        <v/>
      </c>
      <c r="K1092" s="24">
        <f>IF(Universe!AF1092="","",(Universe!AF1092-$B$2559)/$C$2559)</f>
        <v/>
      </c>
      <c r="L1092" s="24">
        <f>IF(Universe!AG1092="","",(Universe!AG1092-$B$2560)/$C$2560)</f>
        <v/>
      </c>
      <c r="M1092" s="24">
        <f>IF(Universe!AH1092="","",(Universe!AH1092-$B$2561)/$C$2561)</f>
        <v/>
      </c>
      <c r="N1092" s="24">
        <f>IF(Universe!AI1092="","",(Universe!AI1092-$B$2562)/$C$2562)</f>
        <v/>
      </c>
      <c r="O1092" s="24">
        <f>0.74*IF(B1092="",0,B1092)+0.16*IF(C1092="",0,C1092)+0.1*IF(D1092="",0,D1092)</f>
        <v/>
      </c>
      <c r="P1092" s="24">
        <f>0.35*IF(E1092="",0,E1092)+0.35*IF(F1092="",0,F1092)+0.3*IF(G1092="",0,G1092)</f>
        <v/>
      </c>
      <c r="Q1092" s="24">
        <f>0.656*IF(I1092="",0,I1092)+0.344*IF(H1092="",0,H1092)</f>
        <v/>
      </c>
      <c r="R1092" s="24">
        <f>0.338*IF(J1092="",0,J1092)+0.662*IF(K1092="",0,K1092)</f>
        <v/>
      </c>
      <c r="S1092" s="24">
        <f>0.38*IF(L1092="",0,L1092)+0.35*IF(M1092="",0,M1092)+0.27*IF(N1092="",0,N1092)</f>
        <v/>
      </c>
      <c r="T1092" s="24">
        <f>IF(Universe!S1092="","",((Universe!S1092-$B$2565)/$C$2565)^3)</f>
        <v/>
      </c>
      <c r="U1092" s="24">
        <f>IF(Universe!S1092="","",(Universe!S1092-$B$2565)/$C$2565)</f>
        <v/>
      </c>
      <c r="V1092" s="24">
        <f>IF(Universe!T1092="","",(Universe!T1092-$B$2566)/$C$2566)</f>
        <v/>
      </c>
      <c r="W1092" s="24">
        <f>IF(Universe!U1092="","",(Universe!U1092-$B$2567)/$C$2567)</f>
        <v/>
      </c>
      <c r="X1092" s="24">
        <f>IF(O1092="","",(O1092-$B$2571)/$C$2571)</f>
        <v/>
      </c>
      <c r="Y1092" s="24">
        <f>IF(T1092="","",(T1092-$B$2576)/$C$2576)</f>
        <v/>
      </c>
      <c r="Z1092" s="24">
        <f>IF(Universe!V1092="","",(Universe!V1092-$B$2568)/$C$2568)</f>
        <v/>
      </c>
      <c r="AA1092" s="24">
        <f>IF(P1092="","",(P1092-$B$2572)/$C$2572)</f>
        <v/>
      </c>
      <c r="AB1092" s="24">
        <f>IF(Q1092="","",(Q1092-$B$2573)/$C$2573)</f>
        <v/>
      </c>
      <c r="AC1092" s="24">
        <f>IF(R1092="","",(R1092-$B$2574)/$C$2574)</f>
        <v/>
      </c>
      <c r="AD1092" s="24">
        <f>IF(S1092="","",(S1092-$B$2575)/$C$2575)</f>
        <v/>
      </c>
      <c r="AE1092" s="24">
        <f>IF(Y1092="","",Y1092-(19.12044933116382+16.522174187581257*U1092))</f>
        <v/>
      </c>
      <c r="AF1092" s="24">
        <f>IF(X1092="","",(X1092-(-0.27268023098325006+0.47142105304415904*V1092+-0.3189264934812436*U1092)--5.286111042926227e-16)/0.7994208745952703)</f>
        <v/>
      </c>
      <c r="AG1092" s="24">
        <f>IF(AA1092="","",(AA1092-(0.5248806186338691+-0.064206457956449*U1092)-5.43454825424064e-16)/0.9977404048781155)</f>
        <v/>
      </c>
      <c r="AH1092" s="25" t="n">
        <v>-1.796779364273383</v>
      </c>
      <c r="AI1092" s="25" t="n">
        <v>-0.07427765815841381</v>
      </c>
      <c r="AJ1092" s="25" t="n">
        <v>0.1829103169564751</v>
      </c>
      <c r="AK1092" s="25" t="n">
        <v>-0.7391795463070886</v>
      </c>
      <c r="AL1092" s="25" t="n">
        <v>3.130291213518051</v>
      </c>
      <c r="AM1092" s="25" t="n">
        <v>-0.0182834870967651</v>
      </c>
      <c r="AN1092" s="25" t="n">
        <v>-0.5055106829619553</v>
      </c>
      <c r="AO1092" s="25" t="n">
        <v>-0.0191405896608625</v>
      </c>
      <c r="AP1092" s="25" t="n">
        <v>-0.5389377468851128</v>
      </c>
      <c r="AQ1092" s="25" t="n">
        <v>-0.3675410144070717</v>
      </c>
    </row>
    <row r="1093">
      <c r="A1093" s="23">
        <f>Universe!A1093</f>
        <v/>
      </c>
      <c r="B1093" s="24">
        <f>IF(Universe!W1093="","",(Universe!W1093-$B$2550)/$C$2550)</f>
        <v/>
      </c>
      <c r="C1093" s="24">
        <f>IF(Universe!X1093="","",(Universe!X1093-$B$2551)/$C$2551)</f>
        <v/>
      </c>
      <c r="D1093" s="24">
        <f>IF(Universe!Y1093="","",(Universe!Y1093-$B$2552)/$C$2552)</f>
        <v/>
      </c>
      <c r="E1093" s="24">
        <f>IF(Universe!Z1093="","",(Universe!Z1093-$B$2553)/$C$2553)</f>
        <v/>
      </c>
      <c r="F1093" s="24">
        <f>IF(Universe!AA1093="","",(Universe!AA1093-$B$2554)/$C$2554)</f>
        <v/>
      </c>
      <c r="G1093" s="24">
        <f>IF(Universe!AB1093="","",(Universe!AB1093-$B$2555)/$C$2555)</f>
        <v/>
      </c>
      <c r="H1093" s="24">
        <f>IF(Universe!AC1093="","",(Universe!AC1093-$B$2556)/$C$2556)</f>
        <v/>
      </c>
      <c r="I1093" s="24">
        <f>IF(Universe!AD1093="","",(Universe!AD1093-$B$2557)/$C$2557)</f>
        <v/>
      </c>
      <c r="J1093" s="24">
        <f>IF(Universe!AE1093="","",(Universe!AE1093-$B$2558)/$C$2558)</f>
        <v/>
      </c>
      <c r="K1093" s="24">
        <f>IF(Universe!AF1093="","",(Universe!AF1093-$B$2559)/$C$2559)</f>
        <v/>
      </c>
      <c r="L1093" s="24">
        <f>IF(Universe!AG1093="","",(Universe!AG1093-$B$2560)/$C$2560)</f>
        <v/>
      </c>
      <c r="M1093" s="24">
        <f>IF(Universe!AH1093="","",(Universe!AH1093-$B$2561)/$C$2561)</f>
        <v/>
      </c>
      <c r="N1093" s="24">
        <f>IF(Universe!AI1093="","",(Universe!AI1093-$B$2562)/$C$2562)</f>
        <v/>
      </c>
      <c r="O1093" s="24">
        <f>0.74*IF(B1093="",0,B1093)+0.16*IF(C1093="",0,C1093)+0.1*IF(D1093="",0,D1093)</f>
        <v/>
      </c>
      <c r="P1093" s="24">
        <f>0.35*IF(E1093="",0,E1093)+0.35*IF(F1093="",0,F1093)+0.3*IF(G1093="",0,G1093)</f>
        <v/>
      </c>
      <c r="Q1093" s="24">
        <f>0.656*IF(I1093="",0,I1093)+0.344*IF(H1093="",0,H1093)</f>
        <v/>
      </c>
      <c r="R1093" s="24">
        <f>0.338*IF(J1093="",0,J1093)+0.662*IF(K1093="",0,K1093)</f>
        <v/>
      </c>
      <c r="S1093" s="24">
        <f>0.38*IF(L1093="",0,L1093)+0.35*IF(M1093="",0,M1093)+0.27*IF(N1093="",0,N1093)</f>
        <v/>
      </c>
      <c r="T1093" s="24">
        <f>IF(Universe!S1093="","",((Universe!S1093-$B$2565)/$C$2565)^3)</f>
        <v/>
      </c>
      <c r="U1093" s="24">
        <f>IF(Universe!S1093="","",(Universe!S1093-$B$2565)/$C$2565)</f>
        <v/>
      </c>
      <c r="V1093" s="24">
        <f>IF(Universe!T1093="","",(Universe!T1093-$B$2566)/$C$2566)</f>
        <v/>
      </c>
      <c r="W1093" s="24">
        <f>IF(Universe!U1093="","",(Universe!U1093-$B$2567)/$C$2567)</f>
        <v/>
      </c>
      <c r="X1093" s="24">
        <f>IF(O1093="","",(O1093-$B$2571)/$C$2571)</f>
        <v/>
      </c>
      <c r="Y1093" s="24">
        <f>IF(T1093="","",(T1093-$B$2576)/$C$2576)</f>
        <v/>
      </c>
      <c r="Z1093" s="24">
        <f>IF(Universe!V1093="","",(Universe!V1093-$B$2568)/$C$2568)</f>
        <v/>
      </c>
      <c r="AA1093" s="24">
        <f>IF(P1093="","",(P1093-$B$2572)/$C$2572)</f>
        <v/>
      </c>
      <c r="AB1093" s="24">
        <f>IF(Q1093="","",(Q1093-$B$2573)/$C$2573)</f>
        <v/>
      </c>
      <c r="AC1093" s="24">
        <f>IF(R1093="","",(R1093-$B$2574)/$C$2574)</f>
        <v/>
      </c>
      <c r="AD1093" s="24">
        <f>IF(S1093="","",(S1093-$B$2575)/$C$2575)</f>
        <v/>
      </c>
      <c r="AE1093" s="24">
        <f>IF(Y1093="","",Y1093-(19.12044933116382+16.522174187581257*U1093))</f>
        <v/>
      </c>
      <c r="AF1093" s="24">
        <f>IF(X1093="","",(X1093-(-0.27268023098325006+0.47142105304415904*V1093+-0.3189264934812436*U1093)--5.286111042926227e-16)/0.7994208745952703)</f>
        <v/>
      </c>
      <c r="AG1093" s="24">
        <f>IF(AA1093="","",(AA1093-(0.5248806186338691+-0.064206457956449*U1093)-5.43454825424064e-16)/0.9977404048781155)</f>
        <v/>
      </c>
      <c r="AH1093" s="25" t="n">
        <v>-2.83338311085306</v>
      </c>
      <c r="AI1093" s="25" t="n">
        <v>0.6668037056942556</v>
      </c>
      <c r="AJ1093" s="25" t="n">
        <v>-0.9927023399826156</v>
      </c>
      <c r="AK1093" s="25" t="n">
        <v>0.5010775460654511</v>
      </c>
      <c r="AL1093" s="25" t="n">
        <v>3.153450152518699</v>
      </c>
      <c r="AM1093" s="25" t="n">
        <v>0.4316288254056715</v>
      </c>
      <c r="AN1093" s="25" t="n">
        <v>0.1099239019261266</v>
      </c>
      <c r="AO1093" s="25" t="n">
        <v>-0.0245347499705919</v>
      </c>
      <c r="AP1093" s="25" t="n">
        <v>-1.036292312072304</v>
      </c>
      <c r="AQ1093" s="25" t="n">
        <v>0.0004551414500356</v>
      </c>
    </row>
    <row r="1094">
      <c r="A1094" s="23">
        <f>Universe!A1094</f>
        <v/>
      </c>
      <c r="B1094" s="24">
        <f>IF(Universe!W1094="","",(Universe!W1094-$B$2550)/$C$2550)</f>
        <v/>
      </c>
      <c r="C1094" s="24">
        <f>IF(Universe!X1094="","",(Universe!X1094-$B$2551)/$C$2551)</f>
        <v/>
      </c>
      <c r="D1094" s="24">
        <f>IF(Universe!Y1094="","",(Universe!Y1094-$B$2552)/$C$2552)</f>
        <v/>
      </c>
      <c r="E1094" s="24">
        <f>IF(Universe!Z1094="","",(Universe!Z1094-$B$2553)/$C$2553)</f>
        <v/>
      </c>
      <c r="F1094" s="24">
        <f>IF(Universe!AA1094="","",(Universe!AA1094-$B$2554)/$C$2554)</f>
        <v/>
      </c>
      <c r="G1094" s="24">
        <f>IF(Universe!AB1094="","",(Universe!AB1094-$B$2555)/$C$2555)</f>
        <v/>
      </c>
      <c r="H1094" s="24">
        <f>IF(Universe!AC1094="","",(Universe!AC1094-$B$2556)/$C$2556)</f>
        <v/>
      </c>
      <c r="I1094" s="24">
        <f>IF(Universe!AD1094="","",(Universe!AD1094-$B$2557)/$C$2557)</f>
        <v/>
      </c>
      <c r="J1094" s="24">
        <f>IF(Universe!AE1094="","",(Universe!AE1094-$B$2558)/$C$2558)</f>
        <v/>
      </c>
      <c r="K1094" s="24">
        <f>IF(Universe!AF1094="","",(Universe!AF1094-$B$2559)/$C$2559)</f>
        <v/>
      </c>
      <c r="L1094" s="24">
        <f>IF(Universe!AG1094="","",(Universe!AG1094-$B$2560)/$C$2560)</f>
        <v/>
      </c>
      <c r="M1094" s="24">
        <f>IF(Universe!AH1094="","",(Universe!AH1094-$B$2561)/$C$2561)</f>
        <v/>
      </c>
      <c r="N1094" s="24">
        <f>IF(Universe!AI1094="","",(Universe!AI1094-$B$2562)/$C$2562)</f>
        <v/>
      </c>
      <c r="O1094" s="24">
        <f>0.74*IF(B1094="",0,B1094)+0.16*IF(C1094="",0,C1094)+0.1*IF(D1094="",0,D1094)</f>
        <v/>
      </c>
      <c r="P1094" s="24">
        <f>0.35*IF(E1094="",0,E1094)+0.35*IF(F1094="",0,F1094)+0.3*IF(G1094="",0,G1094)</f>
        <v/>
      </c>
      <c r="Q1094" s="24">
        <f>0.656*IF(I1094="",0,I1094)+0.344*IF(H1094="",0,H1094)</f>
        <v/>
      </c>
      <c r="R1094" s="24">
        <f>0.338*IF(J1094="",0,J1094)+0.662*IF(K1094="",0,K1094)</f>
        <v/>
      </c>
      <c r="S1094" s="24">
        <f>0.38*IF(L1094="",0,L1094)+0.35*IF(M1094="",0,M1094)+0.27*IF(N1094="",0,N1094)</f>
        <v/>
      </c>
      <c r="T1094" s="24">
        <f>IF(Universe!S1094="","",((Universe!S1094-$B$2565)/$C$2565)^3)</f>
        <v/>
      </c>
      <c r="U1094" s="24">
        <f>IF(Universe!S1094="","",(Universe!S1094-$B$2565)/$C$2565)</f>
        <v/>
      </c>
      <c r="V1094" s="24">
        <f>IF(Universe!T1094="","",(Universe!T1094-$B$2566)/$C$2566)</f>
        <v/>
      </c>
      <c r="W1094" s="24">
        <f>IF(Universe!U1094="","",(Universe!U1094-$B$2567)/$C$2567)</f>
        <v/>
      </c>
      <c r="X1094" s="24">
        <f>IF(O1094="","",(O1094-$B$2571)/$C$2571)</f>
        <v/>
      </c>
      <c r="Y1094" s="24">
        <f>IF(T1094="","",(T1094-$B$2576)/$C$2576)</f>
        <v/>
      </c>
      <c r="Z1094" s="24">
        <f>IF(Universe!V1094="","",(Universe!V1094-$B$2568)/$C$2568)</f>
        <v/>
      </c>
      <c r="AA1094" s="24">
        <f>IF(P1094="","",(P1094-$B$2572)/$C$2572)</f>
        <v/>
      </c>
      <c r="AB1094" s="24">
        <f>IF(Q1094="","",(Q1094-$B$2573)/$C$2573)</f>
        <v/>
      </c>
      <c r="AC1094" s="24">
        <f>IF(R1094="","",(R1094-$B$2574)/$C$2574)</f>
        <v/>
      </c>
      <c r="AD1094" s="24">
        <f>IF(S1094="","",(S1094-$B$2575)/$C$2575)</f>
        <v/>
      </c>
      <c r="AE1094" s="24">
        <f>IF(Y1094="","",Y1094-(19.12044933116382+16.522174187581257*U1094))</f>
        <v/>
      </c>
      <c r="AF1094" s="24">
        <f>IF(X1094="","",(X1094-(-0.27268023098325006+0.47142105304415904*V1094+-0.3189264934812436*U1094)--5.286111042926227e-16)/0.7994208745952703)</f>
        <v/>
      </c>
      <c r="AG1094" s="24">
        <f>IF(AA1094="","",(AA1094-(0.5248806186338691+-0.064206457956449*U1094)-5.43454825424064e-16)/0.9977404048781155)</f>
        <v/>
      </c>
      <c r="AH1094" s="25" t="n">
        <v>-3.140180596061392</v>
      </c>
      <c r="AI1094" s="25" t="n">
        <v>0.2724482650259645</v>
      </c>
      <c r="AJ1094" s="25" t="n">
        <v>-1.340094861980816</v>
      </c>
      <c r="AK1094" s="25" t="n">
        <v>-0.6840975434477994</v>
      </c>
      <c r="AL1094" s="25" t="n">
        <v>2.750830366736931</v>
      </c>
      <c r="AM1094" s="25" t="n">
        <v>0.3073873595867497</v>
      </c>
      <c r="AN1094" s="25" t="n">
        <v>-0.0617467295288604</v>
      </c>
      <c r="AO1094" s="25" t="n">
        <v>-0.07128978584764541</v>
      </c>
      <c r="AP1094" s="25" t="n">
        <v>-0.014308498277556</v>
      </c>
      <c r="AQ1094" s="25" t="n">
        <v>-0.2067846924774543</v>
      </c>
    </row>
    <row r="1095">
      <c r="A1095" s="23">
        <f>Universe!A1095</f>
        <v/>
      </c>
      <c r="B1095" s="24">
        <f>IF(Universe!W1095="","",(Universe!W1095-$B$2550)/$C$2550)</f>
        <v/>
      </c>
      <c r="C1095" s="24">
        <f>IF(Universe!X1095="","",(Universe!X1095-$B$2551)/$C$2551)</f>
        <v/>
      </c>
      <c r="D1095" s="24">
        <f>IF(Universe!Y1095="","",(Universe!Y1095-$B$2552)/$C$2552)</f>
        <v/>
      </c>
      <c r="E1095" s="24">
        <f>IF(Universe!Z1095="","",(Universe!Z1095-$B$2553)/$C$2553)</f>
        <v/>
      </c>
      <c r="F1095" s="24">
        <f>IF(Universe!AA1095="","",(Universe!AA1095-$B$2554)/$C$2554)</f>
        <v/>
      </c>
      <c r="G1095" s="24">
        <f>IF(Universe!AB1095="","",(Universe!AB1095-$B$2555)/$C$2555)</f>
        <v/>
      </c>
      <c r="H1095" s="24">
        <f>IF(Universe!AC1095="","",(Universe!AC1095-$B$2556)/$C$2556)</f>
        <v/>
      </c>
      <c r="I1095" s="24">
        <f>IF(Universe!AD1095="","",(Universe!AD1095-$B$2557)/$C$2557)</f>
        <v/>
      </c>
      <c r="J1095" s="24">
        <f>IF(Universe!AE1095="","",(Universe!AE1095-$B$2558)/$C$2558)</f>
        <v/>
      </c>
      <c r="K1095" s="24">
        <f>IF(Universe!AF1095="","",(Universe!AF1095-$B$2559)/$C$2559)</f>
        <v/>
      </c>
      <c r="L1095" s="24">
        <f>IF(Universe!AG1095="","",(Universe!AG1095-$B$2560)/$C$2560)</f>
        <v/>
      </c>
      <c r="M1095" s="24">
        <f>IF(Universe!AH1095="","",(Universe!AH1095-$B$2561)/$C$2561)</f>
        <v/>
      </c>
      <c r="N1095" s="24">
        <f>IF(Universe!AI1095="","",(Universe!AI1095-$B$2562)/$C$2562)</f>
        <v/>
      </c>
      <c r="O1095" s="24">
        <f>0.74*IF(B1095="",0,B1095)+0.16*IF(C1095="",0,C1095)+0.1*IF(D1095="",0,D1095)</f>
        <v/>
      </c>
      <c r="P1095" s="24">
        <f>0.35*IF(E1095="",0,E1095)+0.35*IF(F1095="",0,F1095)+0.3*IF(G1095="",0,G1095)</f>
        <v/>
      </c>
      <c r="Q1095" s="24">
        <f>0.656*IF(I1095="",0,I1095)+0.344*IF(H1095="",0,H1095)</f>
        <v/>
      </c>
      <c r="R1095" s="24">
        <f>0.338*IF(J1095="",0,J1095)+0.662*IF(K1095="",0,K1095)</f>
        <v/>
      </c>
      <c r="S1095" s="24">
        <f>0.38*IF(L1095="",0,L1095)+0.35*IF(M1095="",0,M1095)+0.27*IF(N1095="",0,N1095)</f>
        <v/>
      </c>
      <c r="T1095" s="24">
        <f>IF(Universe!S1095="","",((Universe!S1095-$B$2565)/$C$2565)^3)</f>
        <v/>
      </c>
      <c r="U1095" s="24">
        <f>IF(Universe!S1095="","",(Universe!S1095-$B$2565)/$C$2565)</f>
        <v/>
      </c>
      <c r="V1095" s="24">
        <f>IF(Universe!T1095="","",(Universe!T1095-$B$2566)/$C$2566)</f>
        <v/>
      </c>
      <c r="W1095" s="24">
        <f>IF(Universe!U1095="","",(Universe!U1095-$B$2567)/$C$2567)</f>
        <v/>
      </c>
      <c r="X1095" s="24">
        <f>IF(O1095="","",(O1095-$B$2571)/$C$2571)</f>
        <v/>
      </c>
      <c r="Y1095" s="24">
        <f>IF(T1095="","",(T1095-$B$2576)/$C$2576)</f>
        <v/>
      </c>
      <c r="Z1095" s="24">
        <f>IF(Universe!V1095="","",(Universe!V1095-$B$2568)/$C$2568)</f>
        <v/>
      </c>
      <c r="AA1095" s="24">
        <f>IF(P1095="","",(P1095-$B$2572)/$C$2572)</f>
        <v/>
      </c>
      <c r="AB1095" s="24">
        <f>IF(Q1095="","",(Q1095-$B$2573)/$C$2573)</f>
        <v/>
      </c>
      <c r="AC1095" s="24">
        <f>IF(R1095="","",(R1095-$B$2574)/$C$2574)</f>
        <v/>
      </c>
      <c r="AD1095" s="24">
        <f>IF(S1095="","",(S1095-$B$2575)/$C$2575)</f>
        <v/>
      </c>
      <c r="AE1095" s="24">
        <f>IF(Y1095="","",Y1095-(19.12044933116382+16.522174187581257*U1095))</f>
        <v/>
      </c>
      <c r="AF1095" s="24">
        <f>IF(X1095="","",(X1095-(-0.27268023098325006+0.47142105304415904*V1095+-0.3189264934812436*U1095)--5.286111042926227e-16)/0.7994208745952703)</f>
        <v/>
      </c>
      <c r="AG1095" s="24">
        <f>IF(AA1095="","",(AA1095-(0.5248806186338691+-0.064206457956449*U1095)-5.43454825424064e-16)/0.9977404048781155)</f>
        <v/>
      </c>
      <c r="AH1095" s="25" t="n">
        <v>-2.747980720926575</v>
      </c>
      <c r="AI1095" s="25" t="n">
        <v>0.1223857855267855</v>
      </c>
      <c r="AJ1095" s="25" t="n">
        <v>-1.149638721236663</v>
      </c>
      <c r="AK1095" s="25" t="n">
        <v>0.0536269756801837</v>
      </c>
      <c r="AL1095" s="25" t="n">
        <v>3.228175575744872</v>
      </c>
      <c r="AM1095" s="25" t="n">
        <v>0.5372258096528453</v>
      </c>
      <c r="AN1095" s="25" t="n">
        <v>-0.3411226628651602</v>
      </c>
      <c r="AO1095" s="25" t="n">
        <v>0.0627883907978046</v>
      </c>
      <c r="AP1095" s="25" t="n">
        <v>0.2752495584280739</v>
      </c>
      <c r="AQ1095" s="25" t="n">
        <v>0.1500672566306706</v>
      </c>
    </row>
    <row r="1096">
      <c r="A1096" s="23">
        <f>Universe!A1096</f>
        <v/>
      </c>
      <c r="B1096" s="24">
        <f>IF(Universe!W1096="","",(Universe!W1096-$B$2550)/$C$2550)</f>
        <v/>
      </c>
      <c r="C1096" s="24">
        <f>IF(Universe!X1096="","",(Universe!X1096-$B$2551)/$C$2551)</f>
        <v/>
      </c>
      <c r="D1096" s="24">
        <f>IF(Universe!Y1096="","",(Universe!Y1096-$B$2552)/$C$2552)</f>
        <v/>
      </c>
      <c r="E1096" s="24">
        <f>IF(Universe!Z1096="","",(Universe!Z1096-$B$2553)/$C$2553)</f>
        <v/>
      </c>
      <c r="F1096" s="24">
        <f>IF(Universe!AA1096="","",(Universe!AA1096-$B$2554)/$C$2554)</f>
        <v/>
      </c>
      <c r="G1096" s="24">
        <f>IF(Universe!AB1096="","",(Universe!AB1096-$B$2555)/$C$2555)</f>
        <v/>
      </c>
      <c r="H1096" s="24">
        <f>IF(Universe!AC1096="","",(Universe!AC1096-$B$2556)/$C$2556)</f>
        <v/>
      </c>
      <c r="I1096" s="24">
        <f>IF(Universe!AD1096="","",(Universe!AD1096-$B$2557)/$C$2557)</f>
        <v/>
      </c>
      <c r="J1096" s="24">
        <f>IF(Universe!AE1096="","",(Universe!AE1096-$B$2558)/$C$2558)</f>
        <v/>
      </c>
      <c r="K1096" s="24">
        <f>IF(Universe!AF1096="","",(Universe!AF1096-$B$2559)/$C$2559)</f>
        <v/>
      </c>
      <c r="L1096" s="24">
        <f>IF(Universe!AG1096="","",(Universe!AG1096-$B$2560)/$C$2560)</f>
        <v/>
      </c>
      <c r="M1096" s="24">
        <f>IF(Universe!AH1096="","",(Universe!AH1096-$B$2561)/$C$2561)</f>
        <v/>
      </c>
      <c r="N1096" s="24">
        <f>IF(Universe!AI1096="","",(Universe!AI1096-$B$2562)/$C$2562)</f>
        <v/>
      </c>
      <c r="O1096" s="24">
        <f>0.74*IF(B1096="",0,B1096)+0.16*IF(C1096="",0,C1096)+0.1*IF(D1096="",0,D1096)</f>
        <v/>
      </c>
      <c r="P1096" s="24">
        <f>0.35*IF(E1096="",0,E1096)+0.35*IF(F1096="",0,F1096)+0.3*IF(G1096="",0,G1096)</f>
        <v/>
      </c>
      <c r="Q1096" s="24">
        <f>0.656*IF(I1096="",0,I1096)+0.344*IF(H1096="",0,H1096)</f>
        <v/>
      </c>
      <c r="R1096" s="24">
        <f>0.338*IF(J1096="",0,J1096)+0.662*IF(K1096="",0,K1096)</f>
        <v/>
      </c>
      <c r="S1096" s="24">
        <f>0.38*IF(L1096="",0,L1096)+0.35*IF(M1096="",0,M1096)+0.27*IF(N1096="",0,N1096)</f>
        <v/>
      </c>
      <c r="T1096" s="24">
        <f>IF(Universe!S1096="","",((Universe!S1096-$B$2565)/$C$2565)^3)</f>
        <v/>
      </c>
      <c r="U1096" s="24">
        <f>IF(Universe!S1096="","",(Universe!S1096-$B$2565)/$C$2565)</f>
        <v/>
      </c>
      <c r="V1096" s="24">
        <f>IF(Universe!T1096="","",(Universe!T1096-$B$2566)/$C$2566)</f>
        <v/>
      </c>
      <c r="W1096" s="24">
        <f>IF(Universe!U1096="","",(Universe!U1096-$B$2567)/$C$2567)</f>
        <v/>
      </c>
      <c r="X1096" s="24">
        <f>IF(O1096="","",(O1096-$B$2571)/$C$2571)</f>
        <v/>
      </c>
      <c r="Y1096" s="24">
        <f>IF(T1096="","",(T1096-$B$2576)/$C$2576)</f>
        <v/>
      </c>
      <c r="Z1096" s="24">
        <f>IF(Universe!V1096="","",(Universe!V1096-$B$2568)/$C$2568)</f>
        <v/>
      </c>
      <c r="AA1096" s="24">
        <f>IF(P1096="","",(P1096-$B$2572)/$C$2572)</f>
        <v/>
      </c>
      <c r="AB1096" s="24">
        <f>IF(Q1096="","",(Q1096-$B$2573)/$C$2573)</f>
        <v/>
      </c>
      <c r="AC1096" s="24">
        <f>IF(R1096="","",(R1096-$B$2574)/$C$2574)</f>
        <v/>
      </c>
      <c r="AD1096" s="24">
        <f>IF(S1096="","",(S1096-$B$2575)/$C$2575)</f>
        <v/>
      </c>
      <c r="AE1096" s="24">
        <f>IF(Y1096="","",Y1096-(19.12044933116382+16.522174187581257*U1096))</f>
        <v/>
      </c>
      <c r="AF1096" s="24">
        <f>IF(X1096="","",(X1096-(-0.27268023098325006+0.47142105304415904*V1096+-0.3189264934812436*U1096)--5.286111042926227e-16)/0.7994208745952703)</f>
        <v/>
      </c>
      <c r="AG1096" s="24">
        <f>IF(AA1096="","",(AA1096-(0.5248806186338691+-0.064206457956449*U1096)-5.43454825424064e-16)/0.9977404048781155)</f>
        <v/>
      </c>
      <c r="AH1096" s="25" t="n">
        <v>-2.035851259095485</v>
      </c>
      <c r="AI1096" s="25" t="n">
        <v>1.006511308350766</v>
      </c>
      <c r="AJ1096" s="25" t="n">
        <v>-0.4517246339008598</v>
      </c>
      <c r="AK1096" s="25" t="n">
        <v>-0.7509099534032559</v>
      </c>
      <c r="AL1096" s="25" t="n">
        <v>3.298139093810588</v>
      </c>
      <c r="AM1096" s="25" t="n">
        <v>-0.1578633924286173</v>
      </c>
      <c r="AN1096" s="25" t="n">
        <v>0.1881970893893332</v>
      </c>
      <c r="AO1096" s="25" t="n">
        <v>-0.0400426743543379</v>
      </c>
      <c r="AP1096" s="25" t="n">
        <v>0.2435448323741605</v>
      </c>
      <c r="AQ1096" s="25" t="n">
        <v>-0.1999345072438886</v>
      </c>
    </row>
    <row r="1097">
      <c r="A1097" s="23">
        <f>Universe!A1097</f>
        <v/>
      </c>
      <c r="B1097" s="24">
        <f>IF(Universe!W1097="","",(Universe!W1097-$B$2550)/$C$2550)</f>
        <v/>
      </c>
      <c r="C1097" s="24">
        <f>IF(Universe!X1097="","",(Universe!X1097-$B$2551)/$C$2551)</f>
        <v/>
      </c>
      <c r="D1097" s="24">
        <f>IF(Universe!Y1097="","",(Universe!Y1097-$B$2552)/$C$2552)</f>
        <v/>
      </c>
      <c r="E1097" s="24">
        <f>IF(Universe!Z1097="","",(Universe!Z1097-$B$2553)/$C$2553)</f>
        <v/>
      </c>
      <c r="F1097" s="24">
        <f>IF(Universe!AA1097="","",(Universe!AA1097-$B$2554)/$C$2554)</f>
        <v/>
      </c>
      <c r="G1097" s="24">
        <f>IF(Universe!AB1097="","",(Universe!AB1097-$B$2555)/$C$2555)</f>
        <v/>
      </c>
      <c r="H1097" s="24">
        <f>IF(Universe!AC1097="","",(Universe!AC1097-$B$2556)/$C$2556)</f>
        <v/>
      </c>
      <c r="I1097" s="24">
        <f>IF(Universe!AD1097="","",(Universe!AD1097-$B$2557)/$C$2557)</f>
        <v/>
      </c>
      <c r="J1097" s="24">
        <f>IF(Universe!AE1097="","",(Universe!AE1097-$B$2558)/$C$2558)</f>
        <v/>
      </c>
      <c r="K1097" s="24">
        <f>IF(Universe!AF1097="","",(Universe!AF1097-$B$2559)/$C$2559)</f>
        <v/>
      </c>
      <c r="L1097" s="24">
        <f>IF(Universe!AG1097="","",(Universe!AG1097-$B$2560)/$C$2560)</f>
        <v/>
      </c>
      <c r="M1097" s="24">
        <f>IF(Universe!AH1097="","",(Universe!AH1097-$B$2561)/$C$2561)</f>
        <v/>
      </c>
      <c r="N1097" s="24">
        <f>IF(Universe!AI1097="","",(Universe!AI1097-$B$2562)/$C$2562)</f>
        <v/>
      </c>
      <c r="O1097" s="24">
        <f>0.74*IF(B1097="",0,B1097)+0.16*IF(C1097="",0,C1097)+0.1*IF(D1097="",0,D1097)</f>
        <v/>
      </c>
      <c r="P1097" s="24">
        <f>0.35*IF(E1097="",0,E1097)+0.35*IF(F1097="",0,F1097)+0.3*IF(G1097="",0,G1097)</f>
        <v/>
      </c>
      <c r="Q1097" s="24">
        <f>0.656*IF(I1097="",0,I1097)+0.344*IF(H1097="",0,H1097)</f>
        <v/>
      </c>
      <c r="R1097" s="24">
        <f>0.338*IF(J1097="",0,J1097)+0.662*IF(K1097="",0,K1097)</f>
        <v/>
      </c>
      <c r="S1097" s="24">
        <f>0.38*IF(L1097="",0,L1097)+0.35*IF(M1097="",0,M1097)+0.27*IF(N1097="",0,N1097)</f>
        <v/>
      </c>
      <c r="T1097" s="24">
        <f>IF(Universe!S1097="","",((Universe!S1097-$B$2565)/$C$2565)^3)</f>
        <v/>
      </c>
      <c r="U1097" s="24">
        <f>IF(Universe!S1097="","",(Universe!S1097-$B$2565)/$C$2565)</f>
        <v/>
      </c>
      <c r="V1097" s="24">
        <f>IF(Universe!T1097="","",(Universe!T1097-$B$2566)/$C$2566)</f>
        <v/>
      </c>
      <c r="W1097" s="24">
        <f>IF(Universe!U1097="","",(Universe!U1097-$B$2567)/$C$2567)</f>
        <v/>
      </c>
      <c r="X1097" s="24">
        <f>IF(O1097="","",(O1097-$B$2571)/$C$2571)</f>
        <v/>
      </c>
      <c r="Y1097" s="24">
        <f>IF(T1097="","",(T1097-$B$2576)/$C$2576)</f>
        <v/>
      </c>
      <c r="Z1097" s="24">
        <f>IF(Universe!V1097="","",(Universe!V1097-$B$2568)/$C$2568)</f>
        <v/>
      </c>
      <c r="AA1097" s="24">
        <f>IF(P1097="","",(P1097-$B$2572)/$C$2572)</f>
        <v/>
      </c>
      <c r="AB1097" s="24">
        <f>IF(Q1097="","",(Q1097-$B$2573)/$C$2573)</f>
        <v/>
      </c>
      <c r="AC1097" s="24">
        <f>IF(R1097="","",(R1097-$B$2574)/$C$2574)</f>
        <v/>
      </c>
      <c r="AD1097" s="24">
        <f>IF(S1097="","",(S1097-$B$2575)/$C$2575)</f>
        <v/>
      </c>
      <c r="AE1097" s="24">
        <f>IF(Y1097="","",Y1097-(19.12044933116382+16.522174187581257*U1097))</f>
        <v/>
      </c>
      <c r="AF1097" s="24">
        <f>IF(X1097="","",(X1097-(-0.27268023098325006+0.47142105304415904*V1097+-0.3189264934812436*U1097)--5.286111042926227e-16)/0.7994208745952703)</f>
        <v/>
      </c>
      <c r="AG1097" s="24">
        <f>IF(AA1097="","",(AA1097-(0.5248806186338691+-0.064206457956449*U1097)-5.43454825424064e-16)/0.9977404048781155)</f>
        <v/>
      </c>
      <c r="AH1097" s="25" t="n">
        <v>-0.7660758740300557</v>
      </c>
      <c r="AI1097" s="25" t="n">
        <v>-0.0452889042271522</v>
      </c>
      <c r="AJ1097" s="25" t="n">
        <v>0.1275523580697152</v>
      </c>
      <c r="AK1097" s="25" t="n">
        <v>-0.3570964528771168</v>
      </c>
      <c r="AL1097" s="25" t="n">
        <v>1.637124766697382</v>
      </c>
      <c r="AM1097" s="25" t="n">
        <v>-0.4178482500847385</v>
      </c>
      <c r="AN1097" s="25" t="n">
        <v>-0.2682725719976294</v>
      </c>
      <c r="AO1097" s="25" t="n">
        <v>-0.044661404916878</v>
      </c>
      <c r="AP1097" s="25" t="n">
        <v>0.4392919968872671</v>
      </c>
      <c r="AQ1097" s="25" t="n">
        <v>0.9223694934354644</v>
      </c>
    </row>
    <row r="1098">
      <c r="A1098" s="23">
        <f>Universe!A1098</f>
        <v/>
      </c>
      <c r="B1098" s="24">
        <f>IF(Universe!W1098="","",(Universe!W1098-$B$2550)/$C$2550)</f>
        <v/>
      </c>
      <c r="C1098" s="24">
        <f>IF(Universe!X1098="","",(Universe!X1098-$B$2551)/$C$2551)</f>
        <v/>
      </c>
      <c r="D1098" s="24">
        <f>IF(Universe!Y1098="","",(Universe!Y1098-$B$2552)/$C$2552)</f>
        <v/>
      </c>
      <c r="E1098" s="24">
        <f>IF(Universe!Z1098="","",(Universe!Z1098-$B$2553)/$C$2553)</f>
        <v/>
      </c>
      <c r="F1098" s="24">
        <f>IF(Universe!AA1098="","",(Universe!AA1098-$B$2554)/$C$2554)</f>
        <v/>
      </c>
      <c r="G1098" s="24">
        <f>IF(Universe!AB1098="","",(Universe!AB1098-$B$2555)/$C$2555)</f>
        <v/>
      </c>
      <c r="H1098" s="24">
        <f>IF(Universe!AC1098="","",(Universe!AC1098-$B$2556)/$C$2556)</f>
        <v/>
      </c>
      <c r="I1098" s="24">
        <f>IF(Universe!AD1098="","",(Universe!AD1098-$B$2557)/$C$2557)</f>
        <v/>
      </c>
      <c r="J1098" s="24">
        <f>IF(Universe!AE1098="","",(Universe!AE1098-$B$2558)/$C$2558)</f>
        <v/>
      </c>
      <c r="K1098" s="24">
        <f>IF(Universe!AF1098="","",(Universe!AF1098-$B$2559)/$C$2559)</f>
        <v/>
      </c>
      <c r="L1098" s="24">
        <f>IF(Universe!AG1098="","",(Universe!AG1098-$B$2560)/$C$2560)</f>
        <v/>
      </c>
      <c r="M1098" s="24">
        <f>IF(Universe!AH1098="","",(Universe!AH1098-$B$2561)/$C$2561)</f>
        <v/>
      </c>
      <c r="N1098" s="24">
        <f>IF(Universe!AI1098="","",(Universe!AI1098-$B$2562)/$C$2562)</f>
        <v/>
      </c>
      <c r="O1098" s="24">
        <f>0.74*IF(B1098="",0,B1098)+0.16*IF(C1098="",0,C1098)+0.1*IF(D1098="",0,D1098)</f>
        <v/>
      </c>
      <c r="P1098" s="24">
        <f>0.35*IF(E1098="",0,E1098)+0.35*IF(F1098="",0,F1098)+0.3*IF(G1098="",0,G1098)</f>
        <v/>
      </c>
      <c r="Q1098" s="24">
        <f>0.656*IF(I1098="",0,I1098)+0.344*IF(H1098="",0,H1098)</f>
        <v/>
      </c>
      <c r="R1098" s="24">
        <f>0.338*IF(J1098="",0,J1098)+0.662*IF(K1098="",0,K1098)</f>
        <v/>
      </c>
      <c r="S1098" s="24">
        <f>0.38*IF(L1098="",0,L1098)+0.35*IF(M1098="",0,M1098)+0.27*IF(N1098="",0,N1098)</f>
        <v/>
      </c>
      <c r="T1098" s="24">
        <f>IF(Universe!S1098="","",((Universe!S1098-$B$2565)/$C$2565)^3)</f>
        <v/>
      </c>
      <c r="U1098" s="24">
        <f>IF(Universe!S1098="","",(Universe!S1098-$B$2565)/$C$2565)</f>
        <v/>
      </c>
      <c r="V1098" s="24">
        <f>IF(Universe!T1098="","",(Universe!T1098-$B$2566)/$C$2566)</f>
        <v/>
      </c>
      <c r="W1098" s="24">
        <f>IF(Universe!U1098="","",(Universe!U1098-$B$2567)/$C$2567)</f>
        <v/>
      </c>
      <c r="X1098" s="24">
        <f>IF(O1098="","",(O1098-$B$2571)/$C$2571)</f>
        <v/>
      </c>
      <c r="Y1098" s="24">
        <f>IF(T1098="","",(T1098-$B$2576)/$C$2576)</f>
        <v/>
      </c>
      <c r="Z1098" s="24">
        <f>IF(Universe!V1098="","",(Universe!V1098-$B$2568)/$C$2568)</f>
        <v/>
      </c>
      <c r="AA1098" s="24">
        <f>IF(P1098="","",(P1098-$B$2572)/$C$2572)</f>
        <v/>
      </c>
      <c r="AB1098" s="24">
        <f>IF(Q1098="","",(Q1098-$B$2573)/$C$2573)</f>
        <v/>
      </c>
      <c r="AC1098" s="24">
        <f>IF(R1098="","",(R1098-$B$2574)/$C$2574)</f>
        <v/>
      </c>
      <c r="AD1098" s="24">
        <f>IF(S1098="","",(S1098-$B$2575)/$C$2575)</f>
        <v/>
      </c>
      <c r="AE1098" s="24">
        <f>IF(Y1098="","",Y1098-(19.12044933116382+16.522174187581257*U1098))</f>
        <v/>
      </c>
      <c r="AF1098" s="24">
        <f>IF(X1098="","",(X1098-(-0.27268023098325006+0.47142105304415904*V1098+-0.3189264934812436*U1098)--5.286111042926227e-16)/0.7994208745952703)</f>
        <v/>
      </c>
      <c r="AG1098" s="24">
        <f>IF(AA1098="","",(AA1098-(0.5248806186338691+-0.064206457956449*U1098)-5.43454825424064e-16)/0.9977404048781155)</f>
        <v/>
      </c>
      <c r="AH1098" s="25" t="n">
        <v>-3.241745131170986</v>
      </c>
      <c r="AI1098" s="25" t="n">
        <v>0.6189833985866152</v>
      </c>
      <c r="AJ1098" s="25" t="n">
        <v>-1.615258902468641</v>
      </c>
      <c r="AK1098" s="25" t="n">
        <v>-0.3297769813992915</v>
      </c>
      <c r="AL1098" s="25" t="n">
        <v>2.568675947489087</v>
      </c>
      <c r="AM1098" s="25" t="n">
        <v>2.288585002790493</v>
      </c>
      <c r="AN1098" s="25" t="n">
        <v>0.190907658579972</v>
      </c>
      <c r="AO1098" s="25" t="n">
        <v>0.0973494768934216</v>
      </c>
      <c r="AP1098" s="25" t="n">
        <v>1.002963408549812</v>
      </c>
      <c r="AQ1098" s="25" t="n">
        <v>-0.0540518646480831</v>
      </c>
    </row>
    <row r="1099">
      <c r="A1099" s="23">
        <f>Universe!A1099</f>
        <v/>
      </c>
      <c r="B1099" s="24">
        <f>IF(Universe!W1099="","",(Universe!W1099-$B$2550)/$C$2550)</f>
        <v/>
      </c>
      <c r="C1099" s="24">
        <f>IF(Universe!X1099="","",(Universe!X1099-$B$2551)/$C$2551)</f>
        <v/>
      </c>
      <c r="D1099" s="24">
        <f>IF(Universe!Y1099="","",(Universe!Y1099-$B$2552)/$C$2552)</f>
        <v/>
      </c>
      <c r="E1099" s="24">
        <f>IF(Universe!Z1099="","",(Universe!Z1099-$B$2553)/$C$2553)</f>
        <v/>
      </c>
      <c r="F1099" s="24">
        <f>IF(Universe!AA1099="","",(Universe!AA1099-$B$2554)/$C$2554)</f>
        <v/>
      </c>
      <c r="G1099" s="24">
        <f>IF(Universe!AB1099="","",(Universe!AB1099-$B$2555)/$C$2555)</f>
        <v/>
      </c>
      <c r="H1099" s="24">
        <f>IF(Universe!AC1099="","",(Universe!AC1099-$B$2556)/$C$2556)</f>
        <v/>
      </c>
      <c r="I1099" s="24">
        <f>IF(Universe!AD1099="","",(Universe!AD1099-$B$2557)/$C$2557)</f>
        <v/>
      </c>
      <c r="J1099" s="24">
        <f>IF(Universe!AE1099="","",(Universe!AE1099-$B$2558)/$C$2558)</f>
        <v/>
      </c>
      <c r="K1099" s="24">
        <f>IF(Universe!AF1099="","",(Universe!AF1099-$B$2559)/$C$2559)</f>
        <v/>
      </c>
      <c r="L1099" s="24">
        <f>IF(Universe!AG1099="","",(Universe!AG1099-$B$2560)/$C$2560)</f>
        <v/>
      </c>
      <c r="M1099" s="24">
        <f>IF(Universe!AH1099="","",(Universe!AH1099-$B$2561)/$C$2561)</f>
        <v/>
      </c>
      <c r="N1099" s="24">
        <f>IF(Universe!AI1099="","",(Universe!AI1099-$B$2562)/$C$2562)</f>
        <v/>
      </c>
      <c r="O1099" s="24">
        <f>0.74*IF(B1099="",0,B1099)+0.16*IF(C1099="",0,C1099)+0.1*IF(D1099="",0,D1099)</f>
        <v/>
      </c>
      <c r="P1099" s="24">
        <f>0.35*IF(E1099="",0,E1099)+0.35*IF(F1099="",0,F1099)+0.3*IF(G1099="",0,G1099)</f>
        <v/>
      </c>
      <c r="Q1099" s="24">
        <f>0.656*IF(I1099="",0,I1099)+0.344*IF(H1099="",0,H1099)</f>
        <v/>
      </c>
      <c r="R1099" s="24">
        <f>0.338*IF(J1099="",0,J1099)+0.662*IF(K1099="",0,K1099)</f>
        <v/>
      </c>
      <c r="S1099" s="24">
        <f>0.38*IF(L1099="",0,L1099)+0.35*IF(M1099="",0,M1099)+0.27*IF(N1099="",0,N1099)</f>
        <v/>
      </c>
      <c r="T1099" s="24">
        <f>IF(Universe!S1099="","",((Universe!S1099-$B$2565)/$C$2565)^3)</f>
        <v/>
      </c>
      <c r="U1099" s="24">
        <f>IF(Universe!S1099="","",(Universe!S1099-$B$2565)/$C$2565)</f>
        <v/>
      </c>
      <c r="V1099" s="24">
        <f>IF(Universe!T1099="","",(Universe!T1099-$B$2566)/$C$2566)</f>
        <v/>
      </c>
      <c r="W1099" s="24">
        <f>IF(Universe!U1099="","",(Universe!U1099-$B$2567)/$C$2567)</f>
        <v/>
      </c>
      <c r="X1099" s="24">
        <f>IF(O1099="","",(O1099-$B$2571)/$C$2571)</f>
        <v/>
      </c>
      <c r="Y1099" s="24">
        <f>IF(T1099="","",(T1099-$B$2576)/$C$2576)</f>
        <v/>
      </c>
      <c r="Z1099" s="24">
        <f>IF(Universe!V1099="","",(Universe!V1099-$B$2568)/$C$2568)</f>
        <v/>
      </c>
      <c r="AA1099" s="24">
        <f>IF(P1099="","",(P1099-$B$2572)/$C$2572)</f>
        <v/>
      </c>
      <c r="AB1099" s="24">
        <f>IF(Q1099="","",(Q1099-$B$2573)/$C$2573)</f>
        <v/>
      </c>
      <c r="AC1099" s="24">
        <f>IF(R1099="","",(R1099-$B$2574)/$C$2574)</f>
        <v/>
      </c>
      <c r="AD1099" s="24">
        <f>IF(S1099="","",(S1099-$B$2575)/$C$2575)</f>
        <v/>
      </c>
      <c r="AE1099" s="24">
        <f>IF(Y1099="","",Y1099-(19.12044933116382+16.522174187581257*U1099))</f>
        <v/>
      </c>
      <c r="AF1099" s="24">
        <f>IF(X1099="","",(X1099-(-0.27268023098325006+0.47142105304415904*V1099+-0.3189264934812436*U1099)--5.286111042926227e-16)/0.7994208745952703)</f>
        <v/>
      </c>
      <c r="AG1099" s="24">
        <f>IF(AA1099="","",(AA1099-(0.5248806186338691+-0.064206457956449*U1099)-5.43454825424064e-16)/0.9977404048781155)</f>
        <v/>
      </c>
      <c r="AH1099" s="25" t="n">
        <v>-2.823912463423093</v>
      </c>
      <c r="AI1099" s="25" t="n">
        <v>-1.160508620127035</v>
      </c>
      <c r="AJ1099" s="25" t="n">
        <v>-0.3389016311866876</v>
      </c>
      <c r="AK1099" s="25" t="n">
        <v>-0.5954244401959201</v>
      </c>
      <c r="AL1099" s="25" t="n">
        <v>3.162509613441503</v>
      </c>
      <c r="AM1099" s="25" t="n">
        <v>0.7801957764896522</v>
      </c>
      <c r="AN1099" s="25" t="n">
        <v>-0.6685474142819995</v>
      </c>
      <c r="AO1099" s="25" t="n">
        <v>0.0501206350459898</v>
      </c>
      <c r="AP1099" s="25" t="n">
        <v>-0.4369021453527762</v>
      </c>
      <c r="AQ1099" s="25" t="n">
        <v>-0.4443292550293116</v>
      </c>
    </row>
    <row r="1100">
      <c r="A1100" s="23">
        <f>Universe!A1100</f>
        <v/>
      </c>
      <c r="B1100" s="24">
        <f>IF(Universe!W1100="","",(Universe!W1100-$B$2550)/$C$2550)</f>
        <v/>
      </c>
      <c r="C1100" s="24">
        <f>IF(Universe!X1100="","",(Universe!X1100-$B$2551)/$C$2551)</f>
        <v/>
      </c>
      <c r="D1100" s="24">
        <f>IF(Universe!Y1100="","",(Universe!Y1100-$B$2552)/$C$2552)</f>
        <v/>
      </c>
      <c r="E1100" s="24">
        <f>IF(Universe!Z1100="","",(Universe!Z1100-$B$2553)/$C$2553)</f>
        <v/>
      </c>
      <c r="F1100" s="24">
        <f>IF(Universe!AA1100="","",(Universe!AA1100-$B$2554)/$C$2554)</f>
        <v/>
      </c>
      <c r="G1100" s="24">
        <f>IF(Universe!AB1100="","",(Universe!AB1100-$B$2555)/$C$2555)</f>
        <v/>
      </c>
      <c r="H1100" s="24">
        <f>IF(Universe!AC1100="","",(Universe!AC1100-$B$2556)/$C$2556)</f>
        <v/>
      </c>
      <c r="I1100" s="24">
        <f>IF(Universe!AD1100="","",(Universe!AD1100-$B$2557)/$C$2557)</f>
        <v/>
      </c>
      <c r="J1100" s="24">
        <f>IF(Universe!AE1100="","",(Universe!AE1100-$B$2558)/$C$2558)</f>
        <v/>
      </c>
      <c r="K1100" s="24">
        <f>IF(Universe!AF1100="","",(Universe!AF1100-$B$2559)/$C$2559)</f>
        <v/>
      </c>
      <c r="L1100" s="24">
        <f>IF(Universe!AG1100="","",(Universe!AG1100-$B$2560)/$C$2560)</f>
        <v/>
      </c>
      <c r="M1100" s="24">
        <f>IF(Universe!AH1100="","",(Universe!AH1100-$B$2561)/$C$2561)</f>
        <v/>
      </c>
      <c r="N1100" s="24">
        <f>IF(Universe!AI1100="","",(Universe!AI1100-$B$2562)/$C$2562)</f>
        <v/>
      </c>
      <c r="O1100" s="24">
        <f>0.74*IF(B1100="",0,B1100)+0.16*IF(C1100="",0,C1100)+0.1*IF(D1100="",0,D1100)</f>
        <v/>
      </c>
      <c r="P1100" s="24">
        <f>0.35*IF(E1100="",0,E1100)+0.35*IF(F1100="",0,F1100)+0.3*IF(G1100="",0,G1100)</f>
        <v/>
      </c>
      <c r="Q1100" s="24">
        <f>0.656*IF(I1100="",0,I1100)+0.344*IF(H1100="",0,H1100)</f>
        <v/>
      </c>
      <c r="R1100" s="24">
        <f>0.338*IF(J1100="",0,J1100)+0.662*IF(K1100="",0,K1100)</f>
        <v/>
      </c>
      <c r="S1100" s="24">
        <f>0.38*IF(L1100="",0,L1100)+0.35*IF(M1100="",0,M1100)+0.27*IF(N1100="",0,N1100)</f>
        <v/>
      </c>
      <c r="T1100" s="24">
        <f>IF(Universe!S1100="","",((Universe!S1100-$B$2565)/$C$2565)^3)</f>
        <v/>
      </c>
      <c r="U1100" s="24">
        <f>IF(Universe!S1100="","",(Universe!S1100-$B$2565)/$C$2565)</f>
        <v/>
      </c>
      <c r="V1100" s="24">
        <f>IF(Universe!T1100="","",(Universe!T1100-$B$2566)/$C$2566)</f>
        <v/>
      </c>
      <c r="W1100" s="24">
        <f>IF(Universe!U1100="","",(Universe!U1100-$B$2567)/$C$2567)</f>
        <v/>
      </c>
      <c r="X1100" s="24">
        <f>IF(O1100="","",(O1100-$B$2571)/$C$2571)</f>
        <v/>
      </c>
      <c r="Y1100" s="24">
        <f>IF(T1100="","",(T1100-$B$2576)/$C$2576)</f>
        <v/>
      </c>
      <c r="Z1100" s="24">
        <f>IF(Universe!V1100="","",(Universe!V1100-$B$2568)/$C$2568)</f>
        <v/>
      </c>
      <c r="AA1100" s="24">
        <f>IF(P1100="","",(P1100-$B$2572)/$C$2572)</f>
        <v/>
      </c>
      <c r="AB1100" s="24">
        <f>IF(Q1100="","",(Q1100-$B$2573)/$C$2573)</f>
        <v/>
      </c>
      <c r="AC1100" s="24">
        <f>IF(R1100="","",(R1100-$B$2574)/$C$2574)</f>
        <v/>
      </c>
      <c r="AD1100" s="24">
        <f>IF(S1100="","",(S1100-$B$2575)/$C$2575)</f>
        <v/>
      </c>
      <c r="AE1100" s="24">
        <f>IF(Y1100="","",Y1100-(19.12044933116382+16.522174187581257*U1100))</f>
        <v/>
      </c>
      <c r="AF1100" s="24">
        <f>IF(X1100="","",(X1100-(-0.27268023098325006+0.47142105304415904*V1100+-0.3189264934812436*U1100)--5.286111042926227e-16)/0.7994208745952703)</f>
        <v/>
      </c>
      <c r="AG1100" s="24">
        <f>IF(AA1100="","",(AA1100-(0.5248806186338691+-0.064206457956449*U1100)-5.43454825424064e-16)/0.9977404048781155)</f>
        <v/>
      </c>
      <c r="AH1100" s="25" t="n">
        <v>-2.49733920768473</v>
      </c>
      <c r="AI1100" s="25" t="n">
        <v>-0.5517910318348911</v>
      </c>
      <c r="AJ1100" s="25" t="n">
        <v>-0.2098348118922446</v>
      </c>
      <c r="AK1100" s="25" t="n">
        <v>-0.3340257276851856</v>
      </c>
      <c r="AL1100" s="25" t="n">
        <v>3.360482001502302</v>
      </c>
      <c r="AM1100" s="25" t="n">
        <v>0.0567031236923846</v>
      </c>
      <c r="AN1100" s="25" t="n">
        <v>-0.6301732907542629</v>
      </c>
      <c r="AO1100" s="25" t="n">
        <v>0.0756001604535281</v>
      </c>
      <c r="AP1100" s="25" t="n">
        <v>-0.2950142736100111</v>
      </c>
      <c r="AQ1100" s="25" t="n">
        <v>0.0481971135071062</v>
      </c>
    </row>
    <row r="1101">
      <c r="A1101" s="23">
        <f>Universe!A1101</f>
        <v/>
      </c>
      <c r="B1101" s="24">
        <f>IF(Universe!W1101="","",(Universe!W1101-$B$2550)/$C$2550)</f>
        <v/>
      </c>
      <c r="C1101" s="24">
        <f>IF(Universe!X1101="","",(Universe!X1101-$B$2551)/$C$2551)</f>
        <v/>
      </c>
      <c r="D1101" s="24">
        <f>IF(Universe!Y1101="","",(Universe!Y1101-$B$2552)/$C$2552)</f>
        <v/>
      </c>
      <c r="E1101" s="24">
        <f>IF(Universe!Z1101="","",(Universe!Z1101-$B$2553)/$C$2553)</f>
        <v/>
      </c>
      <c r="F1101" s="24">
        <f>IF(Universe!AA1101="","",(Universe!AA1101-$B$2554)/$C$2554)</f>
        <v/>
      </c>
      <c r="G1101" s="24">
        <f>IF(Universe!AB1101="","",(Universe!AB1101-$B$2555)/$C$2555)</f>
        <v/>
      </c>
      <c r="H1101" s="24">
        <f>IF(Universe!AC1101="","",(Universe!AC1101-$B$2556)/$C$2556)</f>
        <v/>
      </c>
      <c r="I1101" s="24">
        <f>IF(Universe!AD1101="","",(Universe!AD1101-$B$2557)/$C$2557)</f>
        <v/>
      </c>
      <c r="J1101" s="24">
        <f>IF(Universe!AE1101="","",(Universe!AE1101-$B$2558)/$C$2558)</f>
        <v/>
      </c>
      <c r="K1101" s="24">
        <f>IF(Universe!AF1101="","",(Universe!AF1101-$B$2559)/$C$2559)</f>
        <v/>
      </c>
      <c r="L1101" s="24">
        <f>IF(Universe!AG1101="","",(Universe!AG1101-$B$2560)/$C$2560)</f>
        <v/>
      </c>
      <c r="M1101" s="24">
        <f>IF(Universe!AH1101="","",(Universe!AH1101-$B$2561)/$C$2561)</f>
        <v/>
      </c>
      <c r="N1101" s="24">
        <f>IF(Universe!AI1101="","",(Universe!AI1101-$B$2562)/$C$2562)</f>
        <v/>
      </c>
      <c r="O1101" s="24">
        <f>0.74*IF(B1101="",0,B1101)+0.16*IF(C1101="",0,C1101)+0.1*IF(D1101="",0,D1101)</f>
        <v/>
      </c>
      <c r="P1101" s="24">
        <f>0.35*IF(E1101="",0,E1101)+0.35*IF(F1101="",0,F1101)+0.3*IF(G1101="",0,G1101)</f>
        <v/>
      </c>
      <c r="Q1101" s="24">
        <f>0.656*IF(I1101="",0,I1101)+0.344*IF(H1101="",0,H1101)</f>
        <v/>
      </c>
      <c r="R1101" s="24">
        <f>0.338*IF(J1101="",0,J1101)+0.662*IF(K1101="",0,K1101)</f>
        <v/>
      </c>
      <c r="S1101" s="24">
        <f>0.38*IF(L1101="",0,L1101)+0.35*IF(M1101="",0,M1101)+0.27*IF(N1101="",0,N1101)</f>
        <v/>
      </c>
      <c r="T1101" s="24">
        <f>IF(Universe!S1101="","",((Universe!S1101-$B$2565)/$C$2565)^3)</f>
        <v/>
      </c>
      <c r="U1101" s="24">
        <f>IF(Universe!S1101="","",(Universe!S1101-$B$2565)/$C$2565)</f>
        <v/>
      </c>
      <c r="V1101" s="24">
        <f>IF(Universe!T1101="","",(Universe!T1101-$B$2566)/$C$2566)</f>
        <v/>
      </c>
      <c r="W1101" s="24">
        <f>IF(Universe!U1101="","",(Universe!U1101-$B$2567)/$C$2567)</f>
        <v/>
      </c>
      <c r="X1101" s="24">
        <f>IF(O1101="","",(O1101-$B$2571)/$C$2571)</f>
        <v/>
      </c>
      <c r="Y1101" s="24">
        <f>IF(T1101="","",(T1101-$B$2576)/$C$2576)</f>
        <v/>
      </c>
      <c r="Z1101" s="24">
        <f>IF(Universe!V1101="","",(Universe!V1101-$B$2568)/$C$2568)</f>
        <v/>
      </c>
      <c r="AA1101" s="24">
        <f>IF(P1101="","",(P1101-$B$2572)/$C$2572)</f>
        <v/>
      </c>
      <c r="AB1101" s="24">
        <f>IF(Q1101="","",(Q1101-$B$2573)/$C$2573)</f>
        <v/>
      </c>
      <c r="AC1101" s="24">
        <f>IF(R1101="","",(R1101-$B$2574)/$C$2574)</f>
        <v/>
      </c>
      <c r="AD1101" s="24">
        <f>IF(S1101="","",(S1101-$B$2575)/$C$2575)</f>
        <v/>
      </c>
      <c r="AE1101" s="24">
        <f>IF(Y1101="","",Y1101-(19.12044933116382+16.522174187581257*U1101))</f>
        <v/>
      </c>
      <c r="AF1101" s="24">
        <f>IF(X1101="","",(X1101-(-0.27268023098325006+0.47142105304415904*V1101+-0.3189264934812436*U1101)--5.286111042926227e-16)/0.7994208745952703)</f>
        <v/>
      </c>
      <c r="AG1101" s="24">
        <f>IF(AA1101="","",(AA1101-(0.5248806186338691+-0.064206457956449*U1101)-5.43454825424064e-16)/0.9977404048781155)</f>
        <v/>
      </c>
      <c r="AH1101" s="25" t="n">
        <v>-3.263754570914072</v>
      </c>
      <c r="AI1101" s="25" t="n">
        <v>0.361675086822281</v>
      </c>
      <c r="AJ1101" s="25" t="n">
        <v>0.8402306575824198</v>
      </c>
      <c r="AK1101" s="25" t="n">
        <v>0.3419908049185066</v>
      </c>
      <c r="AL1101" s="25" t="n">
        <v>2.52584809276083</v>
      </c>
      <c r="AM1101" s="25" t="n">
        <v>-0.1030630073781208</v>
      </c>
      <c r="AN1101" s="25" t="n">
        <v>0.5899521981711249</v>
      </c>
      <c r="AO1101" s="25" t="n">
        <v>0.0182228374332696</v>
      </c>
      <c r="AP1101" s="25" t="n">
        <v>-0.6781982571943268</v>
      </c>
      <c r="AQ1101" s="25" t="n">
        <v>-0.3497806580064962</v>
      </c>
    </row>
    <row r="1102">
      <c r="A1102" s="23">
        <f>Universe!A1102</f>
        <v/>
      </c>
      <c r="B1102" s="24">
        <f>IF(Universe!W1102="","",(Universe!W1102-$B$2550)/$C$2550)</f>
        <v/>
      </c>
      <c r="C1102" s="24">
        <f>IF(Universe!X1102="","",(Universe!X1102-$B$2551)/$C$2551)</f>
        <v/>
      </c>
      <c r="D1102" s="24">
        <f>IF(Universe!Y1102="","",(Universe!Y1102-$B$2552)/$C$2552)</f>
        <v/>
      </c>
      <c r="E1102" s="24">
        <f>IF(Universe!Z1102="","",(Universe!Z1102-$B$2553)/$C$2553)</f>
        <v/>
      </c>
      <c r="F1102" s="24">
        <f>IF(Universe!AA1102="","",(Universe!AA1102-$B$2554)/$C$2554)</f>
        <v/>
      </c>
      <c r="G1102" s="24">
        <f>IF(Universe!AB1102="","",(Universe!AB1102-$B$2555)/$C$2555)</f>
        <v/>
      </c>
      <c r="H1102" s="24">
        <f>IF(Universe!AC1102="","",(Universe!AC1102-$B$2556)/$C$2556)</f>
        <v/>
      </c>
      <c r="I1102" s="24">
        <f>IF(Universe!AD1102="","",(Universe!AD1102-$B$2557)/$C$2557)</f>
        <v/>
      </c>
      <c r="J1102" s="24">
        <f>IF(Universe!AE1102="","",(Universe!AE1102-$B$2558)/$C$2558)</f>
        <v/>
      </c>
      <c r="K1102" s="24">
        <f>IF(Universe!AF1102="","",(Universe!AF1102-$B$2559)/$C$2559)</f>
        <v/>
      </c>
      <c r="L1102" s="24">
        <f>IF(Universe!AG1102="","",(Universe!AG1102-$B$2560)/$C$2560)</f>
        <v/>
      </c>
      <c r="M1102" s="24">
        <f>IF(Universe!AH1102="","",(Universe!AH1102-$B$2561)/$C$2561)</f>
        <v/>
      </c>
      <c r="N1102" s="24">
        <f>IF(Universe!AI1102="","",(Universe!AI1102-$B$2562)/$C$2562)</f>
        <v/>
      </c>
      <c r="O1102" s="24">
        <f>0.74*IF(B1102="",0,B1102)+0.16*IF(C1102="",0,C1102)+0.1*IF(D1102="",0,D1102)</f>
        <v/>
      </c>
      <c r="P1102" s="24">
        <f>0.35*IF(E1102="",0,E1102)+0.35*IF(F1102="",0,F1102)+0.3*IF(G1102="",0,G1102)</f>
        <v/>
      </c>
      <c r="Q1102" s="24">
        <f>0.656*IF(I1102="",0,I1102)+0.344*IF(H1102="",0,H1102)</f>
        <v/>
      </c>
      <c r="R1102" s="24">
        <f>0.338*IF(J1102="",0,J1102)+0.662*IF(K1102="",0,K1102)</f>
        <v/>
      </c>
      <c r="S1102" s="24">
        <f>0.38*IF(L1102="",0,L1102)+0.35*IF(M1102="",0,M1102)+0.27*IF(N1102="",0,N1102)</f>
        <v/>
      </c>
      <c r="T1102" s="24">
        <f>IF(Universe!S1102="","",((Universe!S1102-$B$2565)/$C$2565)^3)</f>
        <v/>
      </c>
      <c r="U1102" s="24">
        <f>IF(Universe!S1102="","",(Universe!S1102-$B$2565)/$C$2565)</f>
        <v/>
      </c>
      <c r="V1102" s="24">
        <f>IF(Universe!T1102="","",(Universe!T1102-$B$2566)/$C$2566)</f>
        <v/>
      </c>
      <c r="W1102" s="24">
        <f>IF(Universe!U1102="","",(Universe!U1102-$B$2567)/$C$2567)</f>
        <v/>
      </c>
      <c r="X1102" s="24">
        <f>IF(O1102="","",(O1102-$B$2571)/$C$2571)</f>
        <v/>
      </c>
      <c r="Y1102" s="24">
        <f>IF(T1102="","",(T1102-$B$2576)/$C$2576)</f>
        <v/>
      </c>
      <c r="Z1102" s="24">
        <f>IF(Universe!V1102="","",(Universe!V1102-$B$2568)/$C$2568)</f>
        <v/>
      </c>
      <c r="AA1102" s="24">
        <f>IF(P1102="","",(P1102-$B$2572)/$C$2572)</f>
        <v/>
      </c>
      <c r="AB1102" s="24">
        <f>IF(Q1102="","",(Q1102-$B$2573)/$C$2573)</f>
        <v/>
      </c>
      <c r="AC1102" s="24">
        <f>IF(R1102="","",(R1102-$B$2574)/$C$2574)</f>
        <v/>
      </c>
      <c r="AD1102" s="24">
        <f>IF(S1102="","",(S1102-$B$2575)/$C$2575)</f>
        <v/>
      </c>
      <c r="AE1102" s="24">
        <f>IF(Y1102="","",Y1102-(19.12044933116382+16.522174187581257*U1102))</f>
        <v/>
      </c>
      <c r="AF1102" s="24">
        <f>IF(X1102="","",(X1102-(-0.27268023098325006+0.47142105304415904*V1102+-0.3189264934812436*U1102)--5.286111042926227e-16)/0.7994208745952703)</f>
        <v/>
      </c>
      <c r="AG1102" s="24">
        <f>IF(AA1102="","",(AA1102-(0.5248806186338691+-0.064206457956449*U1102)-5.43454825424064e-16)/0.9977404048781155)</f>
        <v/>
      </c>
      <c r="AH1102" s="25" t="n">
        <v>-3.623591609287648</v>
      </c>
      <c r="AI1102" s="25" t="n">
        <v>1.13422661521118</v>
      </c>
      <c r="AJ1102" s="25" t="n">
        <v>-0.5566319583768898</v>
      </c>
      <c r="AK1102" s="25" t="n">
        <v>-0.2659941152725636</v>
      </c>
      <c r="AL1102" s="25" t="n">
        <v>1.647698077420607</v>
      </c>
      <c r="AM1102" s="25" t="n">
        <v>0.2877231942406955</v>
      </c>
      <c r="AN1102" s="25" t="n">
        <v>1.484339794743082</v>
      </c>
      <c r="AO1102" s="25" t="n">
        <v>-0.0008377787455943</v>
      </c>
      <c r="AP1102" s="25" t="n">
        <v>-0.0518993969458927</v>
      </c>
      <c r="AQ1102" s="25" t="n">
        <v>-0.4951647981843382</v>
      </c>
    </row>
    <row r="1103">
      <c r="A1103" s="23">
        <f>Universe!A1103</f>
        <v/>
      </c>
      <c r="B1103" s="24">
        <f>IF(Universe!W1103="","",(Universe!W1103-$B$2550)/$C$2550)</f>
        <v/>
      </c>
      <c r="C1103" s="24">
        <f>IF(Universe!X1103="","",(Universe!X1103-$B$2551)/$C$2551)</f>
        <v/>
      </c>
      <c r="D1103" s="24">
        <f>IF(Universe!Y1103="","",(Universe!Y1103-$B$2552)/$C$2552)</f>
        <v/>
      </c>
      <c r="E1103" s="24">
        <f>IF(Universe!Z1103="","",(Universe!Z1103-$B$2553)/$C$2553)</f>
        <v/>
      </c>
      <c r="F1103" s="24">
        <f>IF(Universe!AA1103="","",(Universe!AA1103-$B$2554)/$C$2554)</f>
        <v/>
      </c>
      <c r="G1103" s="24">
        <f>IF(Universe!AB1103="","",(Universe!AB1103-$B$2555)/$C$2555)</f>
        <v/>
      </c>
      <c r="H1103" s="24">
        <f>IF(Universe!AC1103="","",(Universe!AC1103-$B$2556)/$C$2556)</f>
        <v/>
      </c>
      <c r="I1103" s="24">
        <f>IF(Universe!AD1103="","",(Universe!AD1103-$B$2557)/$C$2557)</f>
        <v/>
      </c>
      <c r="J1103" s="24">
        <f>IF(Universe!AE1103="","",(Universe!AE1103-$B$2558)/$C$2558)</f>
        <v/>
      </c>
      <c r="K1103" s="24">
        <f>IF(Universe!AF1103="","",(Universe!AF1103-$B$2559)/$C$2559)</f>
        <v/>
      </c>
      <c r="L1103" s="24">
        <f>IF(Universe!AG1103="","",(Universe!AG1103-$B$2560)/$C$2560)</f>
        <v/>
      </c>
      <c r="M1103" s="24">
        <f>IF(Universe!AH1103="","",(Universe!AH1103-$B$2561)/$C$2561)</f>
        <v/>
      </c>
      <c r="N1103" s="24">
        <f>IF(Universe!AI1103="","",(Universe!AI1103-$B$2562)/$C$2562)</f>
        <v/>
      </c>
      <c r="O1103" s="24">
        <f>0.74*IF(B1103="",0,B1103)+0.16*IF(C1103="",0,C1103)+0.1*IF(D1103="",0,D1103)</f>
        <v/>
      </c>
      <c r="P1103" s="24">
        <f>0.35*IF(E1103="",0,E1103)+0.35*IF(F1103="",0,F1103)+0.3*IF(G1103="",0,G1103)</f>
        <v/>
      </c>
      <c r="Q1103" s="24">
        <f>0.656*IF(I1103="",0,I1103)+0.344*IF(H1103="",0,H1103)</f>
        <v/>
      </c>
      <c r="R1103" s="24">
        <f>0.338*IF(J1103="",0,J1103)+0.662*IF(K1103="",0,K1103)</f>
        <v/>
      </c>
      <c r="S1103" s="24">
        <f>0.38*IF(L1103="",0,L1103)+0.35*IF(M1103="",0,M1103)+0.27*IF(N1103="",0,N1103)</f>
        <v/>
      </c>
      <c r="T1103" s="24">
        <f>IF(Universe!S1103="","",((Universe!S1103-$B$2565)/$C$2565)^3)</f>
        <v/>
      </c>
      <c r="U1103" s="24">
        <f>IF(Universe!S1103="","",(Universe!S1103-$B$2565)/$C$2565)</f>
        <v/>
      </c>
      <c r="V1103" s="24">
        <f>IF(Universe!T1103="","",(Universe!T1103-$B$2566)/$C$2566)</f>
        <v/>
      </c>
      <c r="W1103" s="24">
        <f>IF(Universe!U1103="","",(Universe!U1103-$B$2567)/$C$2567)</f>
        <v/>
      </c>
      <c r="X1103" s="24">
        <f>IF(O1103="","",(O1103-$B$2571)/$C$2571)</f>
        <v/>
      </c>
      <c r="Y1103" s="24">
        <f>IF(T1103="","",(T1103-$B$2576)/$C$2576)</f>
        <v/>
      </c>
      <c r="Z1103" s="24">
        <f>IF(Universe!V1103="","",(Universe!V1103-$B$2568)/$C$2568)</f>
        <v/>
      </c>
      <c r="AA1103" s="24">
        <f>IF(P1103="","",(P1103-$B$2572)/$C$2572)</f>
        <v/>
      </c>
      <c r="AB1103" s="24">
        <f>IF(Q1103="","",(Q1103-$B$2573)/$C$2573)</f>
        <v/>
      </c>
      <c r="AC1103" s="24">
        <f>IF(R1103="","",(R1103-$B$2574)/$C$2574)</f>
        <v/>
      </c>
      <c r="AD1103" s="24">
        <f>IF(S1103="","",(S1103-$B$2575)/$C$2575)</f>
        <v/>
      </c>
      <c r="AE1103" s="24">
        <f>IF(Y1103="","",Y1103-(19.12044933116382+16.522174187581257*U1103))</f>
        <v/>
      </c>
      <c r="AF1103" s="24">
        <f>IF(X1103="","",(X1103-(-0.27268023098325006+0.47142105304415904*V1103+-0.3189264934812436*U1103)--5.286111042926227e-16)/0.7994208745952703)</f>
        <v/>
      </c>
      <c r="AG1103" s="24">
        <f>IF(AA1103="","",(AA1103-(0.5248806186338691+-0.064206457956449*U1103)-5.43454825424064e-16)/0.9977404048781155)</f>
        <v/>
      </c>
      <c r="AH1103" s="25" t="n">
        <v>-2.489263563536933</v>
      </c>
      <c r="AI1103" s="25" t="n">
        <v>0.3625775181409216</v>
      </c>
      <c r="AJ1103" s="25" t="n">
        <v>-1.243510453640295</v>
      </c>
      <c r="AK1103" s="25" t="n">
        <v>-0.1389297580428187</v>
      </c>
      <c r="AL1103" s="25" t="n">
        <v>3.362678722162499</v>
      </c>
      <c r="AM1103" s="25" t="n">
        <v>1.179731001733511</v>
      </c>
      <c r="AN1103" s="25" t="n">
        <v>0.8329105060515402</v>
      </c>
      <c r="AO1103" s="25" t="n">
        <v>0.2721111912330671</v>
      </c>
      <c r="AP1103" s="25" t="n">
        <v>-0.6615287788797349</v>
      </c>
      <c r="AQ1103" s="25" t="n">
        <v>0.9930307517565856</v>
      </c>
    </row>
    <row r="1104">
      <c r="A1104" s="23">
        <f>Universe!A1104</f>
        <v/>
      </c>
      <c r="B1104" s="24">
        <f>IF(Universe!W1104="","",(Universe!W1104-$B$2550)/$C$2550)</f>
        <v/>
      </c>
      <c r="C1104" s="24">
        <f>IF(Universe!X1104="","",(Universe!X1104-$B$2551)/$C$2551)</f>
        <v/>
      </c>
      <c r="D1104" s="24">
        <f>IF(Universe!Y1104="","",(Universe!Y1104-$B$2552)/$C$2552)</f>
        <v/>
      </c>
      <c r="E1104" s="24">
        <f>IF(Universe!Z1104="","",(Universe!Z1104-$B$2553)/$C$2553)</f>
        <v/>
      </c>
      <c r="F1104" s="24">
        <f>IF(Universe!AA1104="","",(Universe!AA1104-$B$2554)/$C$2554)</f>
        <v/>
      </c>
      <c r="G1104" s="24">
        <f>IF(Universe!AB1104="","",(Universe!AB1104-$B$2555)/$C$2555)</f>
        <v/>
      </c>
      <c r="H1104" s="24">
        <f>IF(Universe!AC1104="","",(Universe!AC1104-$B$2556)/$C$2556)</f>
        <v/>
      </c>
      <c r="I1104" s="24">
        <f>IF(Universe!AD1104="","",(Universe!AD1104-$B$2557)/$C$2557)</f>
        <v/>
      </c>
      <c r="J1104" s="24">
        <f>IF(Universe!AE1104="","",(Universe!AE1104-$B$2558)/$C$2558)</f>
        <v/>
      </c>
      <c r="K1104" s="24">
        <f>IF(Universe!AF1104="","",(Universe!AF1104-$B$2559)/$C$2559)</f>
        <v/>
      </c>
      <c r="L1104" s="24">
        <f>IF(Universe!AG1104="","",(Universe!AG1104-$B$2560)/$C$2560)</f>
        <v/>
      </c>
      <c r="M1104" s="24">
        <f>IF(Universe!AH1104="","",(Universe!AH1104-$B$2561)/$C$2561)</f>
        <v/>
      </c>
      <c r="N1104" s="24">
        <f>IF(Universe!AI1104="","",(Universe!AI1104-$B$2562)/$C$2562)</f>
        <v/>
      </c>
      <c r="O1104" s="24">
        <f>0.74*IF(B1104="",0,B1104)+0.16*IF(C1104="",0,C1104)+0.1*IF(D1104="",0,D1104)</f>
        <v/>
      </c>
      <c r="P1104" s="24">
        <f>0.35*IF(E1104="",0,E1104)+0.35*IF(F1104="",0,F1104)+0.3*IF(G1104="",0,G1104)</f>
        <v/>
      </c>
      <c r="Q1104" s="24">
        <f>0.656*IF(I1104="",0,I1104)+0.344*IF(H1104="",0,H1104)</f>
        <v/>
      </c>
      <c r="R1104" s="24">
        <f>0.338*IF(J1104="",0,J1104)+0.662*IF(K1104="",0,K1104)</f>
        <v/>
      </c>
      <c r="S1104" s="24">
        <f>0.38*IF(L1104="",0,L1104)+0.35*IF(M1104="",0,M1104)+0.27*IF(N1104="",0,N1104)</f>
        <v/>
      </c>
      <c r="T1104" s="24">
        <f>IF(Universe!S1104="","",((Universe!S1104-$B$2565)/$C$2565)^3)</f>
        <v/>
      </c>
      <c r="U1104" s="24">
        <f>IF(Universe!S1104="","",(Universe!S1104-$B$2565)/$C$2565)</f>
        <v/>
      </c>
      <c r="V1104" s="24">
        <f>IF(Universe!T1104="","",(Universe!T1104-$B$2566)/$C$2566)</f>
        <v/>
      </c>
      <c r="W1104" s="24">
        <f>IF(Universe!U1104="","",(Universe!U1104-$B$2567)/$C$2567)</f>
        <v/>
      </c>
      <c r="X1104" s="24">
        <f>IF(O1104="","",(O1104-$B$2571)/$C$2571)</f>
        <v/>
      </c>
      <c r="Y1104" s="24">
        <f>IF(T1104="","",(T1104-$B$2576)/$C$2576)</f>
        <v/>
      </c>
      <c r="Z1104" s="24">
        <f>IF(Universe!V1104="","",(Universe!V1104-$B$2568)/$C$2568)</f>
        <v/>
      </c>
      <c r="AA1104" s="24">
        <f>IF(P1104="","",(P1104-$B$2572)/$C$2572)</f>
        <v/>
      </c>
      <c r="AB1104" s="24">
        <f>IF(Q1104="","",(Q1104-$B$2573)/$C$2573)</f>
        <v/>
      </c>
      <c r="AC1104" s="24">
        <f>IF(R1104="","",(R1104-$B$2574)/$C$2574)</f>
        <v/>
      </c>
      <c r="AD1104" s="24">
        <f>IF(S1104="","",(S1104-$B$2575)/$C$2575)</f>
        <v/>
      </c>
      <c r="AE1104" s="24">
        <f>IF(Y1104="","",Y1104-(19.12044933116382+16.522174187581257*U1104))</f>
        <v/>
      </c>
      <c r="AF1104" s="24">
        <f>IF(X1104="","",(X1104-(-0.27268023098325006+0.47142105304415904*V1104+-0.3189264934812436*U1104)--5.286111042926227e-16)/0.7994208745952703)</f>
        <v/>
      </c>
      <c r="AG1104" s="24">
        <f>IF(AA1104="","",(AA1104-(0.5248806186338691+-0.064206457956449*U1104)-5.43454825424064e-16)/0.9977404048781155)</f>
        <v/>
      </c>
      <c r="AH1104" s="25" t="n">
        <v>-1.582167294956336</v>
      </c>
      <c r="AI1104" s="25" t="n">
        <v>-1.291949794837456</v>
      </c>
      <c r="AJ1104" s="25" t="n">
        <v>-0.8349303412852428</v>
      </c>
      <c r="AK1104" s="25" t="n">
        <v>0.33163529959128</v>
      </c>
      <c r="AL1104" s="25" t="n">
        <v>2.912207032879998</v>
      </c>
      <c r="AM1104" s="25" t="n">
        <v>0.1390728870056418</v>
      </c>
      <c r="AN1104" s="25" t="n">
        <v>-0.0055260416605606</v>
      </c>
      <c r="AO1104" s="25" t="n">
        <v>0.0046537831266083</v>
      </c>
      <c r="AP1104" s="25" t="n">
        <v>-1.184602839790334</v>
      </c>
      <c r="AQ1104" s="25" t="n">
        <v>0.0111257620854546</v>
      </c>
    </row>
    <row r="1105">
      <c r="A1105" s="23">
        <f>Universe!A1105</f>
        <v/>
      </c>
      <c r="B1105" s="24">
        <f>IF(Universe!W1105="","",(Universe!W1105-$B$2550)/$C$2550)</f>
        <v/>
      </c>
      <c r="C1105" s="24">
        <f>IF(Universe!X1105="","",(Universe!X1105-$B$2551)/$C$2551)</f>
        <v/>
      </c>
      <c r="D1105" s="24">
        <f>IF(Universe!Y1105="","",(Universe!Y1105-$B$2552)/$C$2552)</f>
        <v/>
      </c>
      <c r="E1105" s="24">
        <f>IF(Universe!Z1105="","",(Universe!Z1105-$B$2553)/$C$2553)</f>
        <v/>
      </c>
      <c r="F1105" s="24">
        <f>IF(Universe!AA1105="","",(Universe!AA1105-$B$2554)/$C$2554)</f>
        <v/>
      </c>
      <c r="G1105" s="24">
        <f>IF(Universe!AB1105="","",(Universe!AB1105-$B$2555)/$C$2555)</f>
        <v/>
      </c>
      <c r="H1105" s="24">
        <f>IF(Universe!AC1105="","",(Universe!AC1105-$B$2556)/$C$2556)</f>
        <v/>
      </c>
      <c r="I1105" s="24">
        <f>IF(Universe!AD1105="","",(Universe!AD1105-$B$2557)/$C$2557)</f>
        <v/>
      </c>
      <c r="J1105" s="24">
        <f>IF(Universe!AE1105="","",(Universe!AE1105-$B$2558)/$C$2558)</f>
        <v/>
      </c>
      <c r="K1105" s="24">
        <f>IF(Universe!AF1105="","",(Universe!AF1105-$B$2559)/$C$2559)</f>
        <v/>
      </c>
      <c r="L1105" s="24">
        <f>IF(Universe!AG1105="","",(Universe!AG1105-$B$2560)/$C$2560)</f>
        <v/>
      </c>
      <c r="M1105" s="24">
        <f>IF(Universe!AH1105="","",(Universe!AH1105-$B$2561)/$C$2561)</f>
        <v/>
      </c>
      <c r="N1105" s="24">
        <f>IF(Universe!AI1105="","",(Universe!AI1105-$B$2562)/$C$2562)</f>
        <v/>
      </c>
      <c r="O1105" s="24">
        <f>0.74*IF(B1105="",0,B1105)+0.16*IF(C1105="",0,C1105)+0.1*IF(D1105="",0,D1105)</f>
        <v/>
      </c>
      <c r="P1105" s="24">
        <f>0.35*IF(E1105="",0,E1105)+0.35*IF(F1105="",0,F1105)+0.3*IF(G1105="",0,G1105)</f>
        <v/>
      </c>
      <c r="Q1105" s="24">
        <f>0.656*IF(I1105="",0,I1105)+0.344*IF(H1105="",0,H1105)</f>
        <v/>
      </c>
      <c r="R1105" s="24">
        <f>0.338*IF(J1105="",0,J1105)+0.662*IF(K1105="",0,K1105)</f>
        <v/>
      </c>
      <c r="S1105" s="24">
        <f>0.38*IF(L1105="",0,L1105)+0.35*IF(M1105="",0,M1105)+0.27*IF(N1105="",0,N1105)</f>
        <v/>
      </c>
      <c r="T1105" s="24">
        <f>IF(Universe!S1105="","",((Universe!S1105-$B$2565)/$C$2565)^3)</f>
        <v/>
      </c>
      <c r="U1105" s="24">
        <f>IF(Universe!S1105="","",(Universe!S1105-$B$2565)/$C$2565)</f>
        <v/>
      </c>
      <c r="V1105" s="24">
        <f>IF(Universe!T1105="","",(Universe!T1105-$B$2566)/$C$2566)</f>
        <v/>
      </c>
      <c r="W1105" s="24">
        <f>IF(Universe!U1105="","",(Universe!U1105-$B$2567)/$C$2567)</f>
        <v/>
      </c>
      <c r="X1105" s="24">
        <f>IF(O1105="","",(O1105-$B$2571)/$C$2571)</f>
        <v/>
      </c>
      <c r="Y1105" s="24">
        <f>IF(T1105="","",(T1105-$B$2576)/$C$2576)</f>
        <v/>
      </c>
      <c r="Z1105" s="24">
        <f>IF(Universe!V1105="","",(Universe!V1105-$B$2568)/$C$2568)</f>
        <v/>
      </c>
      <c r="AA1105" s="24">
        <f>IF(P1105="","",(P1105-$B$2572)/$C$2572)</f>
        <v/>
      </c>
      <c r="AB1105" s="24">
        <f>IF(Q1105="","",(Q1105-$B$2573)/$C$2573)</f>
        <v/>
      </c>
      <c r="AC1105" s="24">
        <f>IF(R1105="","",(R1105-$B$2574)/$C$2574)</f>
        <v/>
      </c>
      <c r="AD1105" s="24">
        <f>IF(S1105="","",(S1105-$B$2575)/$C$2575)</f>
        <v/>
      </c>
      <c r="AE1105" s="24">
        <f>IF(Y1105="","",Y1105-(19.12044933116382+16.522174187581257*U1105))</f>
        <v/>
      </c>
      <c r="AF1105" s="24">
        <f>IF(X1105="","",(X1105-(-0.27268023098325006+0.47142105304415904*V1105+-0.3189264934812436*U1105)--5.286111042926227e-16)/0.7994208745952703)</f>
        <v/>
      </c>
      <c r="AG1105" s="24">
        <f>IF(AA1105="","",(AA1105-(0.5248806186338691+-0.064206457956449*U1105)-5.43454825424064e-16)/0.9977404048781155)</f>
        <v/>
      </c>
      <c r="AH1105" s="25" t="n">
        <v>-2.163178323319357</v>
      </c>
      <c r="AI1105" s="25" t="n">
        <v>-0.3252575728349139</v>
      </c>
      <c r="AJ1105" s="25" t="n">
        <v>-0.2898233024138567</v>
      </c>
      <c r="AK1105" s="25" t="n">
        <v>-0.7380302820771817</v>
      </c>
      <c r="AL1105" s="25" t="n">
        <v>3.351768597682251</v>
      </c>
      <c r="AM1105" s="25" t="n">
        <v>0.7316505489048382</v>
      </c>
      <c r="AN1105" s="25" t="n">
        <v>-1.027824589101273</v>
      </c>
      <c r="AO1105" s="25" t="n">
        <v>0.08240838571371779</v>
      </c>
      <c r="AP1105" s="25" t="n">
        <v>-0.1654296386492776</v>
      </c>
      <c r="AQ1105" s="25" t="n">
        <v>-0.4923128094531765</v>
      </c>
    </row>
    <row r="1106">
      <c r="A1106" s="23">
        <f>Universe!A1106</f>
        <v/>
      </c>
      <c r="B1106" s="24">
        <f>IF(Universe!W1106="","",(Universe!W1106-$B$2550)/$C$2550)</f>
        <v/>
      </c>
      <c r="C1106" s="24">
        <f>IF(Universe!X1106="","",(Universe!X1106-$B$2551)/$C$2551)</f>
        <v/>
      </c>
      <c r="D1106" s="24">
        <f>IF(Universe!Y1106="","",(Universe!Y1106-$B$2552)/$C$2552)</f>
        <v/>
      </c>
      <c r="E1106" s="24">
        <f>IF(Universe!Z1106="","",(Universe!Z1106-$B$2553)/$C$2553)</f>
        <v/>
      </c>
      <c r="F1106" s="24">
        <f>IF(Universe!AA1106="","",(Universe!AA1106-$B$2554)/$C$2554)</f>
        <v/>
      </c>
      <c r="G1106" s="24">
        <f>IF(Universe!AB1106="","",(Universe!AB1106-$B$2555)/$C$2555)</f>
        <v/>
      </c>
      <c r="H1106" s="24">
        <f>IF(Universe!AC1106="","",(Universe!AC1106-$B$2556)/$C$2556)</f>
        <v/>
      </c>
      <c r="I1106" s="24">
        <f>IF(Universe!AD1106="","",(Universe!AD1106-$B$2557)/$C$2557)</f>
        <v/>
      </c>
      <c r="J1106" s="24">
        <f>IF(Universe!AE1106="","",(Universe!AE1106-$B$2558)/$C$2558)</f>
        <v/>
      </c>
      <c r="K1106" s="24">
        <f>IF(Universe!AF1106="","",(Universe!AF1106-$B$2559)/$C$2559)</f>
        <v/>
      </c>
      <c r="L1106" s="24">
        <f>IF(Universe!AG1106="","",(Universe!AG1106-$B$2560)/$C$2560)</f>
        <v/>
      </c>
      <c r="M1106" s="24">
        <f>IF(Universe!AH1106="","",(Universe!AH1106-$B$2561)/$C$2561)</f>
        <v/>
      </c>
      <c r="N1106" s="24">
        <f>IF(Universe!AI1106="","",(Universe!AI1106-$B$2562)/$C$2562)</f>
        <v/>
      </c>
      <c r="O1106" s="24">
        <f>0.74*IF(B1106="",0,B1106)+0.16*IF(C1106="",0,C1106)+0.1*IF(D1106="",0,D1106)</f>
        <v/>
      </c>
      <c r="P1106" s="24">
        <f>0.35*IF(E1106="",0,E1106)+0.35*IF(F1106="",0,F1106)+0.3*IF(G1106="",0,G1106)</f>
        <v/>
      </c>
      <c r="Q1106" s="24">
        <f>0.656*IF(I1106="",0,I1106)+0.344*IF(H1106="",0,H1106)</f>
        <v/>
      </c>
      <c r="R1106" s="24">
        <f>0.338*IF(J1106="",0,J1106)+0.662*IF(K1106="",0,K1106)</f>
        <v/>
      </c>
      <c r="S1106" s="24">
        <f>0.38*IF(L1106="",0,L1106)+0.35*IF(M1106="",0,M1106)+0.27*IF(N1106="",0,N1106)</f>
        <v/>
      </c>
      <c r="T1106" s="24">
        <f>IF(Universe!S1106="","",((Universe!S1106-$B$2565)/$C$2565)^3)</f>
        <v/>
      </c>
      <c r="U1106" s="24">
        <f>IF(Universe!S1106="","",(Universe!S1106-$B$2565)/$C$2565)</f>
        <v/>
      </c>
      <c r="V1106" s="24">
        <f>IF(Universe!T1106="","",(Universe!T1106-$B$2566)/$C$2566)</f>
        <v/>
      </c>
      <c r="W1106" s="24">
        <f>IF(Universe!U1106="","",(Universe!U1106-$B$2567)/$C$2567)</f>
        <v/>
      </c>
      <c r="X1106" s="24">
        <f>IF(O1106="","",(O1106-$B$2571)/$C$2571)</f>
        <v/>
      </c>
      <c r="Y1106" s="24">
        <f>IF(T1106="","",(T1106-$B$2576)/$C$2576)</f>
        <v/>
      </c>
      <c r="Z1106" s="24">
        <f>IF(Universe!V1106="","",(Universe!V1106-$B$2568)/$C$2568)</f>
        <v/>
      </c>
      <c r="AA1106" s="24">
        <f>IF(P1106="","",(P1106-$B$2572)/$C$2572)</f>
        <v/>
      </c>
      <c r="AB1106" s="24">
        <f>IF(Q1106="","",(Q1106-$B$2573)/$C$2573)</f>
        <v/>
      </c>
      <c r="AC1106" s="24">
        <f>IF(R1106="","",(R1106-$B$2574)/$C$2574)</f>
        <v/>
      </c>
      <c r="AD1106" s="24">
        <f>IF(S1106="","",(S1106-$B$2575)/$C$2575)</f>
        <v/>
      </c>
      <c r="AE1106" s="24">
        <f>IF(Y1106="","",Y1106-(19.12044933116382+16.522174187581257*U1106))</f>
        <v/>
      </c>
      <c r="AF1106" s="24">
        <f>IF(X1106="","",(X1106-(-0.27268023098325006+0.47142105304415904*V1106+-0.3189264934812436*U1106)--5.286111042926227e-16)/0.7994208745952703)</f>
        <v/>
      </c>
      <c r="AG1106" s="24">
        <f>IF(AA1106="","",(AA1106-(0.5248806186338691+-0.064206457956449*U1106)-5.43454825424064e-16)/0.9977404048781155)</f>
        <v/>
      </c>
      <c r="AH1106" s="25" t="n">
        <v>-0.3511489939853349</v>
      </c>
      <c r="AI1106" s="25" t="n">
        <v>-0.4116759249923218</v>
      </c>
      <c r="AJ1106" s="25" t="n">
        <v>-0.08883500079527661</v>
      </c>
      <c r="AK1106" s="25" t="n">
        <v>-0.00693504258688</v>
      </c>
      <c r="AL1106" s="25" t="n">
        <v>0.8125411054947778</v>
      </c>
      <c r="AM1106" s="25" t="n">
        <v>-0.1353899722060281</v>
      </c>
      <c r="AN1106" s="25" t="n">
        <v>-0.5945023343275896</v>
      </c>
      <c r="AO1106" s="25" t="n">
        <v>0.0169738159669913</v>
      </c>
      <c r="AP1106" s="25" t="n">
        <v>-0.4128334899301457</v>
      </c>
      <c r="AQ1106" s="25" t="n">
        <v>0.5042819818933775</v>
      </c>
    </row>
    <row r="1107">
      <c r="A1107" s="23">
        <f>Universe!A1107</f>
        <v/>
      </c>
      <c r="B1107" s="24">
        <f>IF(Universe!W1107="","",(Universe!W1107-$B$2550)/$C$2550)</f>
        <v/>
      </c>
      <c r="C1107" s="24">
        <f>IF(Universe!X1107="","",(Universe!X1107-$B$2551)/$C$2551)</f>
        <v/>
      </c>
      <c r="D1107" s="24">
        <f>IF(Universe!Y1107="","",(Universe!Y1107-$B$2552)/$C$2552)</f>
        <v/>
      </c>
      <c r="E1107" s="24">
        <f>IF(Universe!Z1107="","",(Universe!Z1107-$B$2553)/$C$2553)</f>
        <v/>
      </c>
      <c r="F1107" s="24">
        <f>IF(Universe!AA1107="","",(Universe!AA1107-$B$2554)/$C$2554)</f>
        <v/>
      </c>
      <c r="G1107" s="24">
        <f>IF(Universe!AB1107="","",(Universe!AB1107-$B$2555)/$C$2555)</f>
        <v/>
      </c>
      <c r="H1107" s="24">
        <f>IF(Universe!AC1107="","",(Universe!AC1107-$B$2556)/$C$2556)</f>
        <v/>
      </c>
      <c r="I1107" s="24">
        <f>IF(Universe!AD1107="","",(Universe!AD1107-$B$2557)/$C$2557)</f>
        <v/>
      </c>
      <c r="J1107" s="24">
        <f>IF(Universe!AE1107="","",(Universe!AE1107-$B$2558)/$C$2558)</f>
        <v/>
      </c>
      <c r="K1107" s="24">
        <f>IF(Universe!AF1107="","",(Universe!AF1107-$B$2559)/$C$2559)</f>
        <v/>
      </c>
      <c r="L1107" s="24">
        <f>IF(Universe!AG1107="","",(Universe!AG1107-$B$2560)/$C$2560)</f>
        <v/>
      </c>
      <c r="M1107" s="24">
        <f>IF(Universe!AH1107="","",(Universe!AH1107-$B$2561)/$C$2561)</f>
        <v/>
      </c>
      <c r="N1107" s="24">
        <f>IF(Universe!AI1107="","",(Universe!AI1107-$B$2562)/$C$2562)</f>
        <v/>
      </c>
      <c r="O1107" s="24">
        <f>0.74*IF(B1107="",0,B1107)+0.16*IF(C1107="",0,C1107)+0.1*IF(D1107="",0,D1107)</f>
        <v/>
      </c>
      <c r="P1107" s="24">
        <f>0.35*IF(E1107="",0,E1107)+0.35*IF(F1107="",0,F1107)+0.3*IF(G1107="",0,G1107)</f>
        <v/>
      </c>
      <c r="Q1107" s="24">
        <f>0.656*IF(I1107="",0,I1107)+0.344*IF(H1107="",0,H1107)</f>
        <v/>
      </c>
      <c r="R1107" s="24">
        <f>0.338*IF(J1107="",0,J1107)+0.662*IF(K1107="",0,K1107)</f>
        <v/>
      </c>
      <c r="S1107" s="24">
        <f>0.38*IF(L1107="",0,L1107)+0.35*IF(M1107="",0,M1107)+0.27*IF(N1107="",0,N1107)</f>
        <v/>
      </c>
      <c r="T1107" s="24">
        <f>IF(Universe!S1107="","",((Universe!S1107-$B$2565)/$C$2565)^3)</f>
        <v/>
      </c>
      <c r="U1107" s="24">
        <f>IF(Universe!S1107="","",(Universe!S1107-$B$2565)/$C$2565)</f>
        <v/>
      </c>
      <c r="V1107" s="24">
        <f>IF(Universe!T1107="","",(Universe!T1107-$B$2566)/$C$2566)</f>
        <v/>
      </c>
      <c r="W1107" s="24">
        <f>IF(Universe!U1107="","",(Universe!U1107-$B$2567)/$C$2567)</f>
        <v/>
      </c>
      <c r="X1107" s="24">
        <f>IF(O1107="","",(O1107-$B$2571)/$C$2571)</f>
        <v/>
      </c>
      <c r="Y1107" s="24">
        <f>IF(T1107="","",(T1107-$B$2576)/$C$2576)</f>
        <v/>
      </c>
      <c r="Z1107" s="24">
        <f>IF(Universe!V1107="","",(Universe!V1107-$B$2568)/$C$2568)</f>
        <v/>
      </c>
      <c r="AA1107" s="24">
        <f>IF(P1107="","",(P1107-$B$2572)/$C$2572)</f>
        <v/>
      </c>
      <c r="AB1107" s="24">
        <f>IF(Q1107="","",(Q1107-$B$2573)/$C$2573)</f>
        <v/>
      </c>
      <c r="AC1107" s="24">
        <f>IF(R1107="","",(R1107-$B$2574)/$C$2574)</f>
        <v/>
      </c>
      <c r="AD1107" s="24">
        <f>IF(S1107="","",(S1107-$B$2575)/$C$2575)</f>
        <v/>
      </c>
      <c r="AE1107" s="24">
        <f>IF(Y1107="","",Y1107-(19.12044933116382+16.522174187581257*U1107))</f>
        <v/>
      </c>
      <c r="AF1107" s="24">
        <f>IF(X1107="","",(X1107-(-0.27268023098325006+0.47142105304415904*V1107+-0.3189264934812436*U1107)--5.286111042926227e-16)/0.7994208745952703)</f>
        <v/>
      </c>
      <c r="AG1107" s="24">
        <f>IF(AA1107="","",(AA1107-(0.5248806186338691+-0.064206457956449*U1107)-5.43454825424064e-16)/0.9977404048781155)</f>
        <v/>
      </c>
      <c r="AH1107" s="25" t="n">
        <v>-0.593639785259812</v>
      </c>
      <c r="AI1107" s="25" t="n">
        <v>2.621356798037881</v>
      </c>
      <c r="AJ1107" s="25" t="n">
        <v>3.41797642223255</v>
      </c>
      <c r="AK1107" s="25" t="n">
        <v>0.0344102528477476</v>
      </c>
      <c r="AL1107" s="25" t="n">
        <v>1.303589514789571</v>
      </c>
      <c r="AM1107" s="25" t="n">
        <v>-0.1775283527219331</v>
      </c>
      <c r="AN1107" s="25" t="n">
        <v>2.433639872579555</v>
      </c>
      <c r="AO1107" s="25" t="n">
        <v>-0.069484094667126</v>
      </c>
      <c r="AP1107" s="25" t="n">
        <v>1.065398185059575</v>
      </c>
      <c r="AQ1107" s="25" t="n">
        <v>0.1885336851753907</v>
      </c>
    </row>
    <row r="1108">
      <c r="A1108" s="23">
        <f>Universe!A1108</f>
        <v/>
      </c>
      <c r="B1108" s="24">
        <f>IF(Universe!W1108="","",(Universe!W1108-$B$2550)/$C$2550)</f>
        <v/>
      </c>
      <c r="C1108" s="24">
        <f>IF(Universe!X1108="","",(Universe!X1108-$B$2551)/$C$2551)</f>
        <v/>
      </c>
      <c r="D1108" s="24">
        <f>IF(Universe!Y1108="","",(Universe!Y1108-$B$2552)/$C$2552)</f>
        <v/>
      </c>
      <c r="E1108" s="24">
        <f>IF(Universe!Z1108="","",(Universe!Z1108-$B$2553)/$C$2553)</f>
        <v/>
      </c>
      <c r="F1108" s="24">
        <f>IF(Universe!AA1108="","",(Universe!AA1108-$B$2554)/$C$2554)</f>
        <v/>
      </c>
      <c r="G1108" s="24">
        <f>IF(Universe!AB1108="","",(Universe!AB1108-$B$2555)/$C$2555)</f>
        <v/>
      </c>
      <c r="H1108" s="24">
        <f>IF(Universe!AC1108="","",(Universe!AC1108-$B$2556)/$C$2556)</f>
        <v/>
      </c>
      <c r="I1108" s="24">
        <f>IF(Universe!AD1108="","",(Universe!AD1108-$B$2557)/$C$2557)</f>
        <v/>
      </c>
      <c r="J1108" s="24">
        <f>IF(Universe!AE1108="","",(Universe!AE1108-$B$2558)/$C$2558)</f>
        <v/>
      </c>
      <c r="K1108" s="24">
        <f>IF(Universe!AF1108="","",(Universe!AF1108-$B$2559)/$C$2559)</f>
        <v/>
      </c>
      <c r="L1108" s="24">
        <f>IF(Universe!AG1108="","",(Universe!AG1108-$B$2560)/$C$2560)</f>
        <v/>
      </c>
      <c r="M1108" s="24">
        <f>IF(Universe!AH1108="","",(Universe!AH1108-$B$2561)/$C$2561)</f>
        <v/>
      </c>
      <c r="N1108" s="24">
        <f>IF(Universe!AI1108="","",(Universe!AI1108-$B$2562)/$C$2562)</f>
        <v/>
      </c>
      <c r="O1108" s="24">
        <f>0.74*IF(B1108="",0,B1108)+0.16*IF(C1108="",0,C1108)+0.1*IF(D1108="",0,D1108)</f>
        <v/>
      </c>
      <c r="P1108" s="24">
        <f>0.35*IF(E1108="",0,E1108)+0.35*IF(F1108="",0,F1108)+0.3*IF(G1108="",0,G1108)</f>
        <v/>
      </c>
      <c r="Q1108" s="24">
        <f>0.656*IF(I1108="",0,I1108)+0.344*IF(H1108="",0,H1108)</f>
        <v/>
      </c>
      <c r="R1108" s="24">
        <f>0.338*IF(J1108="",0,J1108)+0.662*IF(K1108="",0,K1108)</f>
        <v/>
      </c>
      <c r="S1108" s="24">
        <f>0.38*IF(L1108="",0,L1108)+0.35*IF(M1108="",0,M1108)+0.27*IF(N1108="",0,N1108)</f>
        <v/>
      </c>
      <c r="T1108" s="24">
        <f>IF(Universe!S1108="","",((Universe!S1108-$B$2565)/$C$2565)^3)</f>
        <v/>
      </c>
      <c r="U1108" s="24">
        <f>IF(Universe!S1108="","",(Universe!S1108-$B$2565)/$C$2565)</f>
        <v/>
      </c>
      <c r="V1108" s="24">
        <f>IF(Universe!T1108="","",(Universe!T1108-$B$2566)/$C$2566)</f>
        <v/>
      </c>
      <c r="W1108" s="24">
        <f>IF(Universe!U1108="","",(Universe!U1108-$B$2567)/$C$2567)</f>
        <v/>
      </c>
      <c r="X1108" s="24">
        <f>IF(O1108="","",(O1108-$B$2571)/$C$2571)</f>
        <v/>
      </c>
      <c r="Y1108" s="24">
        <f>IF(T1108="","",(T1108-$B$2576)/$C$2576)</f>
        <v/>
      </c>
      <c r="Z1108" s="24">
        <f>IF(Universe!V1108="","",(Universe!V1108-$B$2568)/$C$2568)</f>
        <v/>
      </c>
      <c r="AA1108" s="24">
        <f>IF(P1108="","",(P1108-$B$2572)/$C$2572)</f>
        <v/>
      </c>
      <c r="AB1108" s="24">
        <f>IF(Q1108="","",(Q1108-$B$2573)/$C$2573)</f>
        <v/>
      </c>
      <c r="AC1108" s="24">
        <f>IF(R1108="","",(R1108-$B$2574)/$C$2574)</f>
        <v/>
      </c>
      <c r="AD1108" s="24">
        <f>IF(S1108="","",(S1108-$B$2575)/$C$2575)</f>
        <v/>
      </c>
      <c r="AE1108" s="24">
        <f>IF(Y1108="","",Y1108-(19.12044933116382+16.522174187581257*U1108))</f>
        <v/>
      </c>
      <c r="AF1108" s="24">
        <f>IF(X1108="","",(X1108-(-0.27268023098325006+0.47142105304415904*V1108+-0.3189264934812436*U1108)--5.286111042926227e-16)/0.7994208745952703)</f>
        <v/>
      </c>
      <c r="AG1108" s="24">
        <f>IF(AA1108="","",(AA1108-(0.5248806186338691+-0.064206457956449*U1108)-5.43454825424064e-16)/0.9977404048781155)</f>
        <v/>
      </c>
      <c r="AH1108" s="25" t="n">
        <v>-2.996604950098375</v>
      </c>
      <c r="AI1108" s="25" t="n">
        <v>-0.199068638570656</v>
      </c>
      <c r="AJ1108" s="25" t="n">
        <v>-0.4077157867495439</v>
      </c>
      <c r="AK1108" s="25" t="n">
        <v>-0.8820514937045073</v>
      </c>
      <c r="AL1108" s="25" t="n">
        <v>2.966126569340825</v>
      </c>
      <c r="AM1108" s="25" t="n">
        <v>2.098683965601907</v>
      </c>
      <c r="AN1108" s="25" t="n">
        <v>-0.4922744088090128</v>
      </c>
      <c r="AO1108" s="25" t="n">
        <v>-0.09399682127363169</v>
      </c>
      <c r="AP1108" s="25" t="n">
        <v>-1.007565835754605</v>
      </c>
      <c r="AQ1108" s="25" t="n">
        <v>-0.5847799102687846</v>
      </c>
    </row>
    <row r="1109">
      <c r="A1109" s="23">
        <f>Universe!A1109</f>
        <v/>
      </c>
      <c r="B1109" s="24">
        <f>IF(Universe!W1109="","",(Universe!W1109-$B$2550)/$C$2550)</f>
        <v/>
      </c>
      <c r="C1109" s="24">
        <f>IF(Universe!X1109="","",(Universe!X1109-$B$2551)/$C$2551)</f>
        <v/>
      </c>
      <c r="D1109" s="24">
        <f>IF(Universe!Y1109="","",(Universe!Y1109-$B$2552)/$C$2552)</f>
        <v/>
      </c>
      <c r="E1109" s="24">
        <f>IF(Universe!Z1109="","",(Universe!Z1109-$B$2553)/$C$2553)</f>
        <v/>
      </c>
      <c r="F1109" s="24">
        <f>IF(Universe!AA1109="","",(Universe!AA1109-$B$2554)/$C$2554)</f>
        <v/>
      </c>
      <c r="G1109" s="24">
        <f>IF(Universe!AB1109="","",(Universe!AB1109-$B$2555)/$C$2555)</f>
        <v/>
      </c>
      <c r="H1109" s="24">
        <f>IF(Universe!AC1109="","",(Universe!AC1109-$B$2556)/$C$2556)</f>
        <v/>
      </c>
      <c r="I1109" s="24">
        <f>IF(Universe!AD1109="","",(Universe!AD1109-$B$2557)/$C$2557)</f>
        <v/>
      </c>
      <c r="J1109" s="24">
        <f>IF(Universe!AE1109="","",(Universe!AE1109-$B$2558)/$C$2558)</f>
        <v/>
      </c>
      <c r="K1109" s="24">
        <f>IF(Universe!AF1109="","",(Universe!AF1109-$B$2559)/$C$2559)</f>
        <v/>
      </c>
      <c r="L1109" s="24">
        <f>IF(Universe!AG1109="","",(Universe!AG1109-$B$2560)/$C$2560)</f>
        <v/>
      </c>
      <c r="M1109" s="24">
        <f>IF(Universe!AH1109="","",(Universe!AH1109-$B$2561)/$C$2561)</f>
        <v/>
      </c>
      <c r="N1109" s="24">
        <f>IF(Universe!AI1109="","",(Universe!AI1109-$B$2562)/$C$2562)</f>
        <v/>
      </c>
      <c r="O1109" s="24">
        <f>0.74*IF(B1109="",0,B1109)+0.16*IF(C1109="",0,C1109)+0.1*IF(D1109="",0,D1109)</f>
        <v/>
      </c>
      <c r="P1109" s="24">
        <f>0.35*IF(E1109="",0,E1109)+0.35*IF(F1109="",0,F1109)+0.3*IF(G1109="",0,G1109)</f>
        <v/>
      </c>
      <c r="Q1109" s="24">
        <f>0.656*IF(I1109="",0,I1109)+0.344*IF(H1109="",0,H1109)</f>
        <v/>
      </c>
      <c r="R1109" s="24">
        <f>0.338*IF(J1109="",0,J1109)+0.662*IF(K1109="",0,K1109)</f>
        <v/>
      </c>
      <c r="S1109" s="24">
        <f>0.38*IF(L1109="",0,L1109)+0.35*IF(M1109="",0,M1109)+0.27*IF(N1109="",0,N1109)</f>
        <v/>
      </c>
      <c r="T1109" s="24">
        <f>IF(Universe!S1109="","",((Universe!S1109-$B$2565)/$C$2565)^3)</f>
        <v/>
      </c>
      <c r="U1109" s="24">
        <f>IF(Universe!S1109="","",(Universe!S1109-$B$2565)/$C$2565)</f>
        <v/>
      </c>
      <c r="V1109" s="24">
        <f>IF(Universe!T1109="","",(Universe!T1109-$B$2566)/$C$2566)</f>
        <v/>
      </c>
      <c r="W1109" s="24">
        <f>IF(Universe!U1109="","",(Universe!U1109-$B$2567)/$C$2567)</f>
        <v/>
      </c>
      <c r="X1109" s="24">
        <f>IF(O1109="","",(O1109-$B$2571)/$C$2571)</f>
        <v/>
      </c>
      <c r="Y1109" s="24">
        <f>IF(T1109="","",(T1109-$B$2576)/$C$2576)</f>
        <v/>
      </c>
      <c r="Z1109" s="24">
        <f>IF(Universe!V1109="","",(Universe!V1109-$B$2568)/$C$2568)</f>
        <v/>
      </c>
      <c r="AA1109" s="24">
        <f>IF(P1109="","",(P1109-$B$2572)/$C$2572)</f>
        <v/>
      </c>
      <c r="AB1109" s="24">
        <f>IF(Q1109="","",(Q1109-$B$2573)/$C$2573)</f>
        <v/>
      </c>
      <c r="AC1109" s="24">
        <f>IF(R1109="","",(R1109-$B$2574)/$C$2574)</f>
        <v/>
      </c>
      <c r="AD1109" s="24">
        <f>IF(S1109="","",(S1109-$B$2575)/$C$2575)</f>
        <v/>
      </c>
      <c r="AE1109" s="24">
        <f>IF(Y1109="","",Y1109-(19.12044933116382+16.522174187581257*U1109))</f>
        <v/>
      </c>
      <c r="AF1109" s="24">
        <f>IF(X1109="","",(X1109-(-0.27268023098325006+0.47142105304415904*V1109+-0.3189264934812436*U1109)--5.286111042926227e-16)/0.7994208745952703)</f>
        <v/>
      </c>
      <c r="AG1109" s="24">
        <f>IF(AA1109="","",(AA1109-(0.5248806186338691+-0.064206457956449*U1109)-5.43454825424064e-16)/0.9977404048781155)</f>
        <v/>
      </c>
      <c r="AH1109" s="25" t="n">
        <v>-3.287590370818664</v>
      </c>
      <c r="AI1109" s="25" t="n">
        <v>0.6773908707762293</v>
      </c>
      <c r="AJ1109" s="25" t="n">
        <v>-1.30905482403624</v>
      </c>
      <c r="AK1109" s="25" t="n">
        <v>0.1645482232674528</v>
      </c>
      <c r="AL1109" s="25" t="n">
        <v>2.478098078211729</v>
      </c>
      <c r="AM1109" s="25" t="n">
        <v>1.186649781297834</v>
      </c>
      <c r="AN1109" s="25" t="n">
        <v>1.181173000795787</v>
      </c>
      <c r="AO1109" s="25" t="n">
        <v>0.1014710792102599</v>
      </c>
      <c r="AP1109" s="25" t="n">
        <v>-0.8598581263159146</v>
      </c>
      <c r="AQ1109" s="25" t="n">
        <v>0.5319988574937037</v>
      </c>
    </row>
    <row r="1110">
      <c r="A1110" s="23">
        <f>Universe!A1110</f>
        <v/>
      </c>
      <c r="B1110" s="24">
        <f>IF(Universe!W1110="","",(Universe!W1110-$B$2550)/$C$2550)</f>
        <v/>
      </c>
      <c r="C1110" s="24">
        <f>IF(Universe!X1110="","",(Universe!X1110-$B$2551)/$C$2551)</f>
        <v/>
      </c>
      <c r="D1110" s="24">
        <f>IF(Universe!Y1110="","",(Universe!Y1110-$B$2552)/$C$2552)</f>
        <v/>
      </c>
      <c r="E1110" s="24">
        <f>IF(Universe!Z1110="","",(Universe!Z1110-$B$2553)/$C$2553)</f>
        <v/>
      </c>
      <c r="F1110" s="24">
        <f>IF(Universe!AA1110="","",(Universe!AA1110-$B$2554)/$C$2554)</f>
        <v/>
      </c>
      <c r="G1110" s="24">
        <f>IF(Universe!AB1110="","",(Universe!AB1110-$B$2555)/$C$2555)</f>
        <v/>
      </c>
      <c r="H1110" s="24">
        <f>IF(Universe!AC1110="","",(Universe!AC1110-$B$2556)/$C$2556)</f>
        <v/>
      </c>
      <c r="I1110" s="24">
        <f>IF(Universe!AD1110="","",(Universe!AD1110-$B$2557)/$C$2557)</f>
        <v/>
      </c>
      <c r="J1110" s="24">
        <f>IF(Universe!AE1110="","",(Universe!AE1110-$B$2558)/$C$2558)</f>
        <v/>
      </c>
      <c r="K1110" s="24">
        <f>IF(Universe!AF1110="","",(Universe!AF1110-$B$2559)/$C$2559)</f>
        <v/>
      </c>
      <c r="L1110" s="24">
        <f>IF(Universe!AG1110="","",(Universe!AG1110-$B$2560)/$C$2560)</f>
        <v/>
      </c>
      <c r="M1110" s="24">
        <f>IF(Universe!AH1110="","",(Universe!AH1110-$B$2561)/$C$2561)</f>
        <v/>
      </c>
      <c r="N1110" s="24">
        <f>IF(Universe!AI1110="","",(Universe!AI1110-$B$2562)/$C$2562)</f>
        <v/>
      </c>
      <c r="O1110" s="24">
        <f>0.74*IF(B1110="",0,B1110)+0.16*IF(C1110="",0,C1110)+0.1*IF(D1110="",0,D1110)</f>
        <v/>
      </c>
      <c r="P1110" s="24">
        <f>0.35*IF(E1110="",0,E1110)+0.35*IF(F1110="",0,F1110)+0.3*IF(G1110="",0,G1110)</f>
        <v/>
      </c>
      <c r="Q1110" s="24">
        <f>0.656*IF(I1110="",0,I1110)+0.344*IF(H1110="",0,H1110)</f>
        <v/>
      </c>
      <c r="R1110" s="24">
        <f>0.338*IF(J1110="",0,J1110)+0.662*IF(K1110="",0,K1110)</f>
        <v/>
      </c>
      <c r="S1110" s="24">
        <f>0.38*IF(L1110="",0,L1110)+0.35*IF(M1110="",0,M1110)+0.27*IF(N1110="",0,N1110)</f>
        <v/>
      </c>
      <c r="T1110" s="24">
        <f>IF(Universe!S1110="","",((Universe!S1110-$B$2565)/$C$2565)^3)</f>
        <v/>
      </c>
      <c r="U1110" s="24">
        <f>IF(Universe!S1110="","",(Universe!S1110-$B$2565)/$C$2565)</f>
        <v/>
      </c>
      <c r="V1110" s="24">
        <f>IF(Universe!T1110="","",(Universe!T1110-$B$2566)/$C$2566)</f>
        <v/>
      </c>
      <c r="W1110" s="24">
        <f>IF(Universe!U1110="","",(Universe!U1110-$B$2567)/$C$2567)</f>
        <v/>
      </c>
      <c r="X1110" s="24">
        <f>IF(O1110="","",(O1110-$B$2571)/$C$2571)</f>
        <v/>
      </c>
      <c r="Y1110" s="24">
        <f>IF(T1110="","",(T1110-$B$2576)/$C$2576)</f>
        <v/>
      </c>
      <c r="Z1110" s="24">
        <f>IF(Universe!V1110="","",(Universe!V1110-$B$2568)/$C$2568)</f>
        <v/>
      </c>
      <c r="AA1110" s="24">
        <f>IF(P1110="","",(P1110-$B$2572)/$C$2572)</f>
        <v/>
      </c>
      <c r="AB1110" s="24">
        <f>IF(Q1110="","",(Q1110-$B$2573)/$C$2573)</f>
        <v/>
      </c>
      <c r="AC1110" s="24">
        <f>IF(R1110="","",(R1110-$B$2574)/$C$2574)</f>
        <v/>
      </c>
      <c r="AD1110" s="24">
        <f>IF(S1110="","",(S1110-$B$2575)/$C$2575)</f>
        <v/>
      </c>
      <c r="AE1110" s="24">
        <f>IF(Y1110="","",Y1110-(19.12044933116382+16.522174187581257*U1110))</f>
        <v/>
      </c>
      <c r="AF1110" s="24">
        <f>IF(X1110="","",(X1110-(-0.27268023098325006+0.47142105304415904*V1110+-0.3189264934812436*U1110)--5.286111042926227e-16)/0.7994208745952703)</f>
        <v/>
      </c>
      <c r="AG1110" s="24">
        <f>IF(AA1110="","",(AA1110-(0.5248806186338691+-0.064206457956449*U1110)-5.43454825424064e-16)/0.9977404048781155)</f>
        <v/>
      </c>
      <c r="AH1110" s="25" t="n">
        <v>-2.825986213231447</v>
      </c>
      <c r="AI1110" s="25" t="n">
        <v>1.081859515654829</v>
      </c>
      <c r="AJ1110" s="25" t="n">
        <v>-2.512133895698868</v>
      </c>
      <c r="AK1110" s="25" t="n">
        <v>-0.2273942956645702</v>
      </c>
      <c r="AL1110" s="25" t="n">
        <v>3.160542537396956</v>
      </c>
      <c r="AM1110" s="25" t="n">
        <v>1.916813749401336</v>
      </c>
      <c r="AN1110" s="25" t="n">
        <v>1.030209076727954</v>
      </c>
      <c r="AO1110" s="25" t="n">
        <v>-0.3373967230636092</v>
      </c>
      <c r="AP1110" s="25" t="n">
        <v>0.5151301643253283</v>
      </c>
      <c r="AQ1110" s="25" t="n">
        <v>0.4083026401227763</v>
      </c>
    </row>
    <row r="1111">
      <c r="A1111" s="23">
        <f>Universe!A1111</f>
        <v/>
      </c>
      <c r="B1111" s="24">
        <f>IF(Universe!W1111="","",(Universe!W1111-$B$2550)/$C$2550)</f>
        <v/>
      </c>
      <c r="C1111" s="24">
        <f>IF(Universe!X1111="","",(Universe!X1111-$B$2551)/$C$2551)</f>
        <v/>
      </c>
      <c r="D1111" s="24">
        <f>IF(Universe!Y1111="","",(Universe!Y1111-$B$2552)/$C$2552)</f>
        <v/>
      </c>
      <c r="E1111" s="24">
        <f>IF(Universe!Z1111="","",(Universe!Z1111-$B$2553)/$C$2553)</f>
        <v/>
      </c>
      <c r="F1111" s="24">
        <f>IF(Universe!AA1111="","",(Universe!AA1111-$B$2554)/$C$2554)</f>
        <v/>
      </c>
      <c r="G1111" s="24">
        <f>IF(Universe!AB1111="","",(Universe!AB1111-$B$2555)/$C$2555)</f>
        <v/>
      </c>
      <c r="H1111" s="24">
        <f>IF(Universe!AC1111="","",(Universe!AC1111-$B$2556)/$C$2556)</f>
        <v/>
      </c>
      <c r="I1111" s="24">
        <f>IF(Universe!AD1111="","",(Universe!AD1111-$B$2557)/$C$2557)</f>
        <v/>
      </c>
      <c r="J1111" s="24">
        <f>IF(Universe!AE1111="","",(Universe!AE1111-$B$2558)/$C$2558)</f>
        <v/>
      </c>
      <c r="K1111" s="24">
        <f>IF(Universe!AF1111="","",(Universe!AF1111-$B$2559)/$C$2559)</f>
        <v/>
      </c>
      <c r="L1111" s="24">
        <f>IF(Universe!AG1111="","",(Universe!AG1111-$B$2560)/$C$2560)</f>
        <v/>
      </c>
      <c r="M1111" s="24">
        <f>IF(Universe!AH1111="","",(Universe!AH1111-$B$2561)/$C$2561)</f>
        <v/>
      </c>
      <c r="N1111" s="24">
        <f>IF(Universe!AI1111="","",(Universe!AI1111-$B$2562)/$C$2562)</f>
        <v/>
      </c>
      <c r="O1111" s="24">
        <f>0.74*IF(B1111="",0,B1111)+0.16*IF(C1111="",0,C1111)+0.1*IF(D1111="",0,D1111)</f>
        <v/>
      </c>
      <c r="P1111" s="24">
        <f>0.35*IF(E1111="",0,E1111)+0.35*IF(F1111="",0,F1111)+0.3*IF(G1111="",0,G1111)</f>
        <v/>
      </c>
      <c r="Q1111" s="24">
        <f>0.656*IF(I1111="",0,I1111)+0.344*IF(H1111="",0,H1111)</f>
        <v/>
      </c>
      <c r="R1111" s="24">
        <f>0.338*IF(J1111="",0,J1111)+0.662*IF(K1111="",0,K1111)</f>
        <v/>
      </c>
      <c r="S1111" s="24">
        <f>0.38*IF(L1111="",0,L1111)+0.35*IF(M1111="",0,M1111)+0.27*IF(N1111="",0,N1111)</f>
        <v/>
      </c>
      <c r="T1111" s="24">
        <f>IF(Universe!S1111="","",((Universe!S1111-$B$2565)/$C$2565)^3)</f>
        <v/>
      </c>
      <c r="U1111" s="24">
        <f>IF(Universe!S1111="","",(Universe!S1111-$B$2565)/$C$2565)</f>
        <v/>
      </c>
      <c r="V1111" s="24">
        <f>IF(Universe!T1111="","",(Universe!T1111-$B$2566)/$C$2566)</f>
        <v/>
      </c>
      <c r="W1111" s="24">
        <f>IF(Universe!U1111="","",(Universe!U1111-$B$2567)/$C$2567)</f>
        <v/>
      </c>
      <c r="X1111" s="24">
        <f>IF(O1111="","",(O1111-$B$2571)/$C$2571)</f>
        <v/>
      </c>
      <c r="Y1111" s="24">
        <f>IF(T1111="","",(T1111-$B$2576)/$C$2576)</f>
        <v/>
      </c>
      <c r="Z1111" s="24">
        <f>IF(Universe!V1111="","",(Universe!V1111-$B$2568)/$C$2568)</f>
        <v/>
      </c>
      <c r="AA1111" s="24">
        <f>IF(P1111="","",(P1111-$B$2572)/$C$2572)</f>
        <v/>
      </c>
      <c r="AB1111" s="24">
        <f>IF(Q1111="","",(Q1111-$B$2573)/$C$2573)</f>
        <v/>
      </c>
      <c r="AC1111" s="24">
        <f>IF(R1111="","",(R1111-$B$2574)/$C$2574)</f>
        <v/>
      </c>
      <c r="AD1111" s="24">
        <f>IF(S1111="","",(S1111-$B$2575)/$C$2575)</f>
        <v/>
      </c>
      <c r="AE1111" s="24">
        <f>IF(Y1111="","",Y1111-(19.12044933116382+16.522174187581257*U1111))</f>
        <v/>
      </c>
      <c r="AF1111" s="24">
        <f>IF(X1111="","",(X1111-(-0.27268023098325006+0.47142105304415904*V1111+-0.3189264934812436*U1111)--5.286111042926227e-16)/0.7994208745952703)</f>
        <v/>
      </c>
      <c r="AG1111" s="24">
        <f>IF(AA1111="","",(AA1111-(0.5248806186338691+-0.064206457956449*U1111)-5.43454825424064e-16)/0.9977404048781155)</f>
        <v/>
      </c>
      <c r="AH1111" s="25" t="n">
        <v>-1.227982727962157</v>
      </c>
      <c r="AI1111" s="25" t="n">
        <v>1.108887613114994</v>
      </c>
      <c r="AJ1111" s="25" t="n">
        <v>-0.0518304692129846</v>
      </c>
      <c r="AK1111" s="25" t="n">
        <v>-0.4854086971491178</v>
      </c>
      <c r="AL1111" s="25" t="n">
        <v>2.433626136484056</v>
      </c>
      <c r="AM1111" s="25" t="n">
        <v>0.9210217581428886</v>
      </c>
      <c r="AN1111" s="25" t="n">
        <v>0.3786142698575347</v>
      </c>
      <c r="AO1111" s="25" t="n">
        <v>0.0125981742726631</v>
      </c>
      <c r="AP1111" s="25" t="n">
        <v>-0.06736855932691931</v>
      </c>
      <c r="AQ1111" s="25" t="n">
        <v>0.1892616955380266</v>
      </c>
    </row>
    <row r="1112">
      <c r="A1112" s="23">
        <f>Universe!A1112</f>
        <v/>
      </c>
      <c r="B1112" s="24">
        <f>IF(Universe!W1112="","",(Universe!W1112-$B$2550)/$C$2550)</f>
        <v/>
      </c>
      <c r="C1112" s="24">
        <f>IF(Universe!X1112="","",(Universe!X1112-$B$2551)/$C$2551)</f>
        <v/>
      </c>
      <c r="D1112" s="24">
        <f>IF(Universe!Y1112="","",(Universe!Y1112-$B$2552)/$C$2552)</f>
        <v/>
      </c>
      <c r="E1112" s="24">
        <f>IF(Universe!Z1112="","",(Universe!Z1112-$B$2553)/$C$2553)</f>
        <v/>
      </c>
      <c r="F1112" s="24">
        <f>IF(Universe!AA1112="","",(Universe!AA1112-$B$2554)/$C$2554)</f>
        <v/>
      </c>
      <c r="G1112" s="24">
        <f>IF(Universe!AB1112="","",(Universe!AB1112-$B$2555)/$C$2555)</f>
        <v/>
      </c>
      <c r="H1112" s="24">
        <f>IF(Universe!AC1112="","",(Universe!AC1112-$B$2556)/$C$2556)</f>
        <v/>
      </c>
      <c r="I1112" s="24">
        <f>IF(Universe!AD1112="","",(Universe!AD1112-$B$2557)/$C$2557)</f>
        <v/>
      </c>
      <c r="J1112" s="24">
        <f>IF(Universe!AE1112="","",(Universe!AE1112-$B$2558)/$C$2558)</f>
        <v/>
      </c>
      <c r="K1112" s="24">
        <f>IF(Universe!AF1112="","",(Universe!AF1112-$B$2559)/$C$2559)</f>
        <v/>
      </c>
      <c r="L1112" s="24">
        <f>IF(Universe!AG1112="","",(Universe!AG1112-$B$2560)/$C$2560)</f>
        <v/>
      </c>
      <c r="M1112" s="24">
        <f>IF(Universe!AH1112="","",(Universe!AH1112-$B$2561)/$C$2561)</f>
        <v/>
      </c>
      <c r="N1112" s="24">
        <f>IF(Universe!AI1112="","",(Universe!AI1112-$B$2562)/$C$2562)</f>
        <v/>
      </c>
      <c r="O1112" s="24">
        <f>0.74*IF(B1112="",0,B1112)+0.16*IF(C1112="",0,C1112)+0.1*IF(D1112="",0,D1112)</f>
        <v/>
      </c>
      <c r="P1112" s="24">
        <f>0.35*IF(E1112="",0,E1112)+0.35*IF(F1112="",0,F1112)+0.3*IF(G1112="",0,G1112)</f>
        <v/>
      </c>
      <c r="Q1112" s="24">
        <f>0.656*IF(I1112="",0,I1112)+0.344*IF(H1112="",0,H1112)</f>
        <v/>
      </c>
      <c r="R1112" s="24">
        <f>0.338*IF(J1112="",0,J1112)+0.662*IF(K1112="",0,K1112)</f>
        <v/>
      </c>
      <c r="S1112" s="24">
        <f>0.38*IF(L1112="",0,L1112)+0.35*IF(M1112="",0,M1112)+0.27*IF(N1112="",0,N1112)</f>
        <v/>
      </c>
      <c r="T1112" s="24">
        <f>IF(Universe!S1112="","",((Universe!S1112-$B$2565)/$C$2565)^3)</f>
        <v/>
      </c>
      <c r="U1112" s="24">
        <f>IF(Universe!S1112="","",(Universe!S1112-$B$2565)/$C$2565)</f>
        <v/>
      </c>
      <c r="V1112" s="24">
        <f>IF(Universe!T1112="","",(Universe!T1112-$B$2566)/$C$2566)</f>
        <v/>
      </c>
      <c r="W1112" s="24">
        <f>IF(Universe!U1112="","",(Universe!U1112-$B$2567)/$C$2567)</f>
        <v/>
      </c>
      <c r="X1112" s="24">
        <f>IF(O1112="","",(O1112-$B$2571)/$C$2571)</f>
        <v/>
      </c>
      <c r="Y1112" s="24">
        <f>IF(T1112="","",(T1112-$B$2576)/$C$2576)</f>
        <v/>
      </c>
      <c r="Z1112" s="24">
        <f>IF(Universe!V1112="","",(Universe!V1112-$B$2568)/$C$2568)</f>
        <v/>
      </c>
      <c r="AA1112" s="24">
        <f>IF(P1112="","",(P1112-$B$2572)/$C$2572)</f>
        <v/>
      </c>
      <c r="AB1112" s="24">
        <f>IF(Q1112="","",(Q1112-$B$2573)/$C$2573)</f>
        <v/>
      </c>
      <c r="AC1112" s="24">
        <f>IF(R1112="","",(R1112-$B$2574)/$C$2574)</f>
        <v/>
      </c>
      <c r="AD1112" s="24">
        <f>IF(S1112="","",(S1112-$B$2575)/$C$2575)</f>
        <v/>
      </c>
      <c r="AE1112" s="24">
        <f>IF(Y1112="","",Y1112-(19.12044933116382+16.522174187581257*U1112))</f>
        <v/>
      </c>
      <c r="AF1112" s="24">
        <f>IF(X1112="","",(X1112-(-0.27268023098325006+0.47142105304415904*V1112+-0.3189264934812436*U1112)--5.286111042926227e-16)/0.7994208745952703)</f>
        <v/>
      </c>
      <c r="AG1112" s="24">
        <f>IF(AA1112="","",(AA1112-(0.5248806186338691+-0.064206457956449*U1112)-5.43454825424064e-16)/0.9977404048781155)</f>
        <v/>
      </c>
      <c r="AH1112" s="25" t="n">
        <v>-3.163184029880361</v>
      </c>
      <c r="AI1112" s="25" t="n">
        <v>0.4224388426806298</v>
      </c>
      <c r="AJ1112" s="25" t="n">
        <v>-1.559356538829806</v>
      </c>
      <c r="AK1112" s="25" t="n">
        <v>0.0259067261875252</v>
      </c>
      <c r="AL1112" s="25" t="n">
        <v>2.711779578481018</v>
      </c>
      <c r="AM1112" s="25" t="n">
        <v>4.559572839505035</v>
      </c>
      <c r="AN1112" s="25" t="n">
        <v>0.5267754451038759</v>
      </c>
      <c r="AO1112" s="25" t="n">
        <v>-0.2727583893533936</v>
      </c>
      <c r="AP1112" s="25" t="n">
        <v>-1.419107091013317</v>
      </c>
      <c r="AQ1112" s="25" t="n">
        <v>1.679017685234169</v>
      </c>
    </row>
    <row r="1113">
      <c r="A1113" s="23">
        <f>Universe!A1113</f>
        <v/>
      </c>
      <c r="B1113" s="24">
        <f>IF(Universe!W1113="","",(Universe!W1113-$B$2550)/$C$2550)</f>
        <v/>
      </c>
      <c r="C1113" s="24">
        <f>IF(Universe!X1113="","",(Universe!X1113-$B$2551)/$C$2551)</f>
        <v/>
      </c>
      <c r="D1113" s="24">
        <f>IF(Universe!Y1113="","",(Universe!Y1113-$B$2552)/$C$2552)</f>
        <v/>
      </c>
      <c r="E1113" s="24">
        <f>IF(Universe!Z1113="","",(Universe!Z1113-$B$2553)/$C$2553)</f>
        <v/>
      </c>
      <c r="F1113" s="24">
        <f>IF(Universe!AA1113="","",(Universe!AA1113-$B$2554)/$C$2554)</f>
        <v/>
      </c>
      <c r="G1113" s="24">
        <f>IF(Universe!AB1113="","",(Universe!AB1113-$B$2555)/$C$2555)</f>
        <v/>
      </c>
      <c r="H1113" s="24">
        <f>IF(Universe!AC1113="","",(Universe!AC1113-$B$2556)/$C$2556)</f>
        <v/>
      </c>
      <c r="I1113" s="24">
        <f>IF(Universe!AD1113="","",(Universe!AD1113-$B$2557)/$C$2557)</f>
        <v/>
      </c>
      <c r="J1113" s="24">
        <f>IF(Universe!AE1113="","",(Universe!AE1113-$B$2558)/$C$2558)</f>
        <v/>
      </c>
      <c r="K1113" s="24">
        <f>IF(Universe!AF1113="","",(Universe!AF1113-$B$2559)/$C$2559)</f>
        <v/>
      </c>
      <c r="L1113" s="24">
        <f>IF(Universe!AG1113="","",(Universe!AG1113-$B$2560)/$C$2560)</f>
        <v/>
      </c>
      <c r="M1113" s="24">
        <f>IF(Universe!AH1113="","",(Universe!AH1113-$B$2561)/$C$2561)</f>
        <v/>
      </c>
      <c r="N1113" s="24">
        <f>IF(Universe!AI1113="","",(Universe!AI1113-$B$2562)/$C$2562)</f>
        <v/>
      </c>
      <c r="O1113" s="24">
        <f>0.74*IF(B1113="",0,B1113)+0.16*IF(C1113="",0,C1113)+0.1*IF(D1113="",0,D1113)</f>
        <v/>
      </c>
      <c r="P1113" s="24">
        <f>0.35*IF(E1113="",0,E1113)+0.35*IF(F1113="",0,F1113)+0.3*IF(G1113="",0,G1113)</f>
        <v/>
      </c>
      <c r="Q1113" s="24">
        <f>0.656*IF(I1113="",0,I1113)+0.344*IF(H1113="",0,H1113)</f>
        <v/>
      </c>
      <c r="R1113" s="24">
        <f>0.338*IF(J1113="",0,J1113)+0.662*IF(K1113="",0,K1113)</f>
        <v/>
      </c>
      <c r="S1113" s="24">
        <f>0.38*IF(L1113="",0,L1113)+0.35*IF(M1113="",0,M1113)+0.27*IF(N1113="",0,N1113)</f>
        <v/>
      </c>
      <c r="T1113" s="24">
        <f>IF(Universe!S1113="","",((Universe!S1113-$B$2565)/$C$2565)^3)</f>
        <v/>
      </c>
      <c r="U1113" s="24">
        <f>IF(Universe!S1113="","",(Universe!S1113-$B$2565)/$C$2565)</f>
        <v/>
      </c>
      <c r="V1113" s="24">
        <f>IF(Universe!T1113="","",(Universe!T1113-$B$2566)/$C$2566)</f>
        <v/>
      </c>
      <c r="W1113" s="24">
        <f>IF(Universe!U1113="","",(Universe!U1113-$B$2567)/$C$2567)</f>
        <v/>
      </c>
      <c r="X1113" s="24">
        <f>IF(O1113="","",(O1113-$B$2571)/$C$2571)</f>
        <v/>
      </c>
      <c r="Y1113" s="24">
        <f>IF(T1113="","",(T1113-$B$2576)/$C$2576)</f>
        <v/>
      </c>
      <c r="Z1113" s="24">
        <f>IF(Universe!V1113="","",(Universe!V1113-$B$2568)/$C$2568)</f>
        <v/>
      </c>
      <c r="AA1113" s="24">
        <f>IF(P1113="","",(P1113-$B$2572)/$C$2572)</f>
        <v/>
      </c>
      <c r="AB1113" s="24">
        <f>IF(Q1113="","",(Q1113-$B$2573)/$C$2573)</f>
        <v/>
      </c>
      <c r="AC1113" s="24">
        <f>IF(R1113="","",(R1113-$B$2574)/$C$2574)</f>
        <v/>
      </c>
      <c r="AD1113" s="24">
        <f>IF(S1113="","",(S1113-$B$2575)/$C$2575)</f>
        <v/>
      </c>
      <c r="AE1113" s="24">
        <f>IF(Y1113="","",Y1113-(19.12044933116382+16.522174187581257*U1113))</f>
        <v/>
      </c>
      <c r="AF1113" s="24">
        <f>IF(X1113="","",(X1113-(-0.27268023098325006+0.47142105304415904*V1113+-0.3189264934812436*U1113)--5.286111042926227e-16)/0.7994208745952703)</f>
        <v/>
      </c>
      <c r="AG1113" s="24">
        <f>IF(AA1113="","",(AA1113-(0.5248806186338691+-0.064206457956449*U1113)-5.43454825424064e-16)/0.9977404048781155)</f>
        <v/>
      </c>
      <c r="AH1113" s="25" t="n">
        <v>-1.317166686440102</v>
      </c>
      <c r="AI1113" s="25" t="n">
        <v>0.4674838965776366</v>
      </c>
      <c r="AJ1113" s="25" t="n">
        <v>-1.136943188777075</v>
      </c>
      <c r="AK1113" s="25" t="n">
        <v>-0.3590526360409975</v>
      </c>
      <c r="AL1113" s="25" t="n">
        <v>2.566605015715059</v>
      </c>
      <c r="AM1113" s="25" t="n">
        <v>-0.3667609297001742</v>
      </c>
      <c r="AN1113" s="25" t="n">
        <v>-0.158106309236715</v>
      </c>
      <c r="AO1113" s="25" t="n">
        <v>0.2135833152313578</v>
      </c>
      <c r="AP1113" s="25" t="n">
        <v>-0.92998291854284</v>
      </c>
      <c r="AQ1113" s="25" t="n">
        <v>0.0699070500394972</v>
      </c>
    </row>
    <row r="1114">
      <c r="A1114" s="23">
        <f>Universe!A1114</f>
        <v/>
      </c>
      <c r="B1114" s="24">
        <f>IF(Universe!W1114="","",(Universe!W1114-$B$2550)/$C$2550)</f>
        <v/>
      </c>
      <c r="C1114" s="24">
        <f>IF(Universe!X1114="","",(Universe!X1114-$B$2551)/$C$2551)</f>
        <v/>
      </c>
      <c r="D1114" s="24">
        <f>IF(Universe!Y1114="","",(Universe!Y1114-$B$2552)/$C$2552)</f>
        <v/>
      </c>
      <c r="E1114" s="24">
        <f>IF(Universe!Z1114="","",(Universe!Z1114-$B$2553)/$C$2553)</f>
        <v/>
      </c>
      <c r="F1114" s="24">
        <f>IF(Universe!AA1114="","",(Universe!AA1114-$B$2554)/$C$2554)</f>
        <v/>
      </c>
      <c r="G1114" s="24">
        <f>IF(Universe!AB1114="","",(Universe!AB1114-$B$2555)/$C$2555)</f>
        <v/>
      </c>
      <c r="H1114" s="24">
        <f>IF(Universe!AC1114="","",(Universe!AC1114-$B$2556)/$C$2556)</f>
        <v/>
      </c>
      <c r="I1114" s="24">
        <f>IF(Universe!AD1114="","",(Universe!AD1114-$B$2557)/$C$2557)</f>
        <v/>
      </c>
      <c r="J1114" s="24">
        <f>IF(Universe!AE1114="","",(Universe!AE1114-$B$2558)/$C$2558)</f>
        <v/>
      </c>
      <c r="K1114" s="24">
        <f>IF(Universe!AF1114="","",(Universe!AF1114-$B$2559)/$C$2559)</f>
        <v/>
      </c>
      <c r="L1114" s="24">
        <f>IF(Universe!AG1114="","",(Universe!AG1114-$B$2560)/$C$2560)</f>
        <v/>
      </c>
      <c r="M1114" s="24">
        <f>IF(Universe!AH1114="","",(Universe!AH1114-$B$2561)/$C$2561)</f>
        <v/>
      </c>
      <c r="N1114" s="24">
        <f>IF(Universe!AI1114="","",(Universe!AI1114-$B$2562)/$C$2562)</f>
        <v/>
      </c>
      <c r="O1114" s="24">
        <f>0.74*IF(B1114="",0,B1114)+0.16*IF(C1114="",0,C1114)+0.1*IF(D1114="",0,D1114)</f>
        <v/>
      </c>
      <c r="P1114" s="24">
        <f>0.35*IF(E1114="",0,E1114)+0.35*IF(F1114="",0,F1114)+0.3*IF(G1114="",0,G1114)</f>
        <v/>
      </c>
      <c r="Q1114" s="24">
        <f>0.656*IF(I1114="",0,I1114)+0.344*IF(H1114="",0,H1114)</f>
        <v/>
      </c>
      <c r="R1114" s="24">
        <f>0.338*IF(J1114="",0,J1114)+0.662*IF(K1114="",0,K1114)</f>
        <v/>
      </c>
      <c r="S1114" s="24">
        <f>0.38*IF(L1114="",0,L1114)+0.35*IF(M1114="",0,M1114)+0.27*IF(N1114="",0,N1114)</f>
        <v/>
      </c>
      <c r="T1114" s="24">
        <f>IF(Universe!S1114="","",((Universe!S1114-$B$2565)/$C$2565)^3)</f>
        <v/>
      </c>
      <c r="U1114" s="24">
        <f>IF(Universe!S1114="","",(Universe!S1114-$B$2565)/$C$2565)</f>
        <v/>
      </c>
      <c r="V1114" s="24">
        <f>IF(Universe!T1114="","",(Universe!T1114-$B$2566)/$C$2566)</f>
        <v/>
      </c>
      <c r="W1114" s="24">
        <f>IF(Universe!U1114="","",(Universe!U1114-$B$2567)/$C$2567)</f>
        <v/>
      </c>
      <c r="X1114" s="24">
        <f>IF(O1114="","",(O1114-$B$2571)/$C$2571)</f>
        <v/>
      </c>
      <c r="Y1114" s="24">
        <f>IF(T1114="","",(T1114-$B$2576)/$C$2576)</f>
        <v/>
      </c>
      <c r="Z1114" s="24">
        <f>IF(Universe!V1114="","",(Universe!V1114-$B$2568)/$C$2568)</f>
        <v/>
      </c>
      <c r="AA1114" s="24">
        <f>IF(P1114="","",(P1114-$B$2572)/$C$2572)</f>
        <v/>
      </c>
      <c r="AB1114" s="24">
        <f>IF(Q1114="","",(Q1114-$B$2573)/$C$2573)</f>
        <v/>
      </c>
      <c r="AC1114" s="24">
        <f>IF(R1114="","",(R1114-$B$2574)/$C$2574)</f>
        <v/>
      </c>
      <c r="AD1114" s="24">
        <f>IF(S1114="","",(S1114-$B$2575)/$C$2575)</f>
        <v/>
      </c>
      <c r="AE1114" s="24">
        <f>IF(Y1114="","",Y1114-(19.12044933116382+16.522174187581257*U1114))</f>
        <v/>
      </c>
      <c r="AF1114" s="24">
        <f>IF(X1114="","",(X1114-(-0.27268023098325006+0.47142105304415904*V1114+-0.3189264934812436*U1114)--5.286111042926227e-16)/0.7994208745952703)</f>
        <v/>
      </c>
      <c r="AG1114" s="24">
        <f>IF(AA1114="","",(AA1114-(0.5248806186338691+-0.064206457956449*U1114)-5.43454825424064e-16)/0.9977404048781155)</f>
        <v/>
      </c>
      <c r="AH1114" s="25" t="n">
        <v>-1.982763027159654</v>
      </c>
      <c r="AI1114" s="25" t="n">
        <v>-0.0516909757152846</v>
      </c>
      <c r="AJ1114" s="25" t="n">
        <v>-0.3049759477558401</v>
      </c>
      <c r="AK1114" s="25" t="n">
        <v>-0.1785649862874305</v>
      </c>
      <c r="AL1114" s="25" t="n">
        <v>3.268208276708401</v>
      </c>
      <c r="AM1114" s="25" t="n">
        <v>0.0881418030868299</v>
      </c>
      <c r="AN1114" s="25" t="n">
        <v>0.0734472562321942</v>
      </c>
      <c r="AO1114" s="25" t="n">
        <v>-0.0198481727796349</v>
      </c>
      <c r="AP1114" s="25" t="n">
        <v>0.8011544925098212</v>
      </c>
      <c r="AQ1114" s="25" t="n">
        <v>0.0409516958670172</v>
      </c>
    </row>
    <row r="1115">
      <c r="A1115" s="23">
        <f>Universe!A1115</f>
        <v/>
      </c>
      <c r="B1115" s="24">
        <f>IF(Universe!W1115="","",(Universe!W1115-$B$2550)/$C$2550)</f>
        <v/>
      </c>
      <c r="C1115" s="24">
        <f>IF(Universe!X1115="","",(Universe!X1115-$B$2551)/$C$2551)</f>
        <v/>
      </c>
      <c r="D1115" s="24">
        <f>IF(Universe!Y1115="","",(Universe!Y1115-$B$2552)/$C$2552)</f>
        <v/>
      </c>
      <c r="E1115" s="24">
        <f>IF(Universe!Z1115="","",(Universe!Z1115-$B$2553)/$C$2553)</f>
        <v/>
      </c>
      <c r="F1115" s="24">
        <f>IF(Universe!AA1115="","",(Universe!AA1115-$B$2554)/$C$2554)</f>
        <v/>
      </c>
      <c r="G1115" s="24">
        <f>IF(Universe!AB1115="","",(Universe!AB1115-$B$2555)/$C$2555)</f>
        <v/>
      </c>
      <c r="H1115" s="24">
        <f>IF(Universe!AC1115="","",(Universe!AC1115-$B$2556)/$C$2556)</f>
        <v/>
      </c>
      <c r="I1115" s="24">
        <f>IF(Universe!AD1115="","",(Universe!AD1115-$B$2557)/$C$2557)</f>
        <v/>
      </c>
      <c r="J1115" s="24">
        <f>IF(Universe!AE1115="","",(Universe!AE1115-$B$2558)/$C$2558)</f>
        <v/>
      </c>
      <c r="K1115" s="24">
        <f>IF(Universe!AF1115="","",(Universe!AF1115-$B$2559)/$C$2559)</f>
        <v/>
      </c>
      <c r="L1115" s="24">
        <f>IF(Universe!AG1115="","",(Universe!AG1115-$B$2560)/$C$2560)</f>
        <v/>
      </c>
      <c r="M1115" s="24">
        <f>IF(Universe!AH1115="","",(Universe!AH1115-$B$2561)/$C$2561)</f>
        <v/>
      </c>
      <c r="N1115" s="24">
        <f>IF(Universe!AI1115="","",(Universe!AI1115-$B$2562)/$C$2562)</f>
        <v/>
      </c>
      <c r="O1115" s="24">
        <f>0.74*IF(B1115="",0,B1115)+0.16*IF(C1115="",0,C1115)+0.1*IF(D1115="",0,D1115)</f>
        <v/>
      </c>
      <c r="P1115" s="24">
        <f>0.35*IF(E1115="",0,E1115)+0.35*IF(F1115="",0,F1115)+0.3*IF(G1115="",0,G1115)</f>
        <v/>
      </c>
      <c r="Q1115" s="24">
        <f>0.656*IF(I1115="",0,I1115)+0.344*IF(H1115="",0,H1115)</f>
        <v/>
      </c>
      <c r="R1115" s="24">
        <f>0.338*IF(J1115="",0,J1115)+0.662*IF(K1115="",0,K1115)</f>
        <v/>
      </c>
      <c r="S1115" s="24">
        <f>0.38*IF(L1115="",0,L1115)+0.35*IF(M1115="",0,M1115)+0.27*IF(N1115="",0,N1115)</f>
        <v/>
      </c>
      <c r="T1115" s="24">
        <f>IF(Universe!S1115="","",((Universe!S1115-$B$2565)/$C$2565)^3)</f>
        <v/>
      </c>
      <c r="U1115" s="24">
        <f>IF(Universe!S1115="","",(Universe!S1115-$B$2565)/$C$2565)</f>
        <v/>
      </c>
      <c r="V1115" s="24">
        <f>IF(Universe!T1115="","",(Universe!T1115-$B$2566)/$C$2566)</f>
        <v/>
      </c>
      <c r="W1115" s="24">
        <f>IF(Universe!U1115="","",(Universe!U1115-$B$2567)/$C$2567)</f>
        <v/>
      </c>
      <c r="X1115" s="24">
        <f>IF(O1115="","",(O1115-$B$2571)/$C$2571)</f>
        <v/>
      </c>
      <c r="Y1115" s="24">
        <f>IF(T1115="","",(T1115-$B$2576)/$C$2576)</f>
        <v/>
      </c>
      <c r="Z1115" s="24">
        <f>IF(Universe!V1115="","",(Universe!V1115-$B$2568)/$C$2568)</f>
        <v/>
      </c>
      <c r="AA1115" s="24">
        <f>IF(P1115="","",(P1115-$B$2572)/$C$2572)</f>
        <v/>
      </c>
      <c r="AB1115" s="24">
        <f>IF(Q1115="","",(Q1115-$B$2573)/$C$2573)</f>
        <v/>
      </c>
      <c r="AC1115" s="24">
        <f>IF(R1115="","",(R1115-$B$2574)/$C$2574)</f>
        <v/>
      </c>
      <c r="AD1115" s="24">
        <f>IF(S1115="","",(S1115-$B$2575)/$C$2575)</f>
        <v/>
      </c>
      <c r="AE1115" s="24">
        <f>IF(Y1115="","",Y1115-(19.12044933116382+16.522174187581257*U1115))</f>
        <v/>
      </c>
      <c r="AF1115" s="24">
        <f>IF(X1115="","",(X1115-(-0.27268023098325006+0.47142105304415904*V1115+-0.3189264934812436*U1115)--5.286111042926227e-16)/0.7994208745952703)</f>
        <v/>
      </c>
      <c r="AG1115" s="24">
        <f>IF(AA1115="","",(AA1115-(0.5248806186338691+-0.064206457956449*U1115)-5.43454825424064e-16)/0.9977404048781155)</f>
        <v/>
      </c>
      <c r="AH1115" s="25" t="n">
        <v>-2.155574327436452</v>
      </c>
      <c r="AI1115" s="25" t="n">
        <v>-1.528858823915563</v>
      </c>
      <c r="AJ1115" s="25" t="n">
        <v>-0.4092173131052509</v>
      </c>
      <c r="AK1115" s="25" t="n">
        <v>-0.0112663556622011</v>
      </c>
      <c r="AL1115" s="25" t="n">
        <v>3.349305501710759</v>
      </c>
      <c r="AM1115" s="25" t="n">
        <v>0.9027931805316264</v>
      </c>
      <c r="AN1115" s="25" t="n">
        <v>0.0217177233023191</v>
      </c>
      <c r="AO1115" s="25" t="n">
        <v>-0.2086110170086561</v>
      </c>
      <c r="AP1115" s="25" t="n">
        <v>-0.5314242430492672</v>
      </c>
      <c r="AQ1115" s="25" t="n">
        <v>0.6124564294228187</v>
      </c>
    </row>
    <row r="1116">
      <c r="A1116" s="23">
        <f>Universe!A1116</f>
        <v/>
      </c>
      <c r="B1116" s="24">
        <f>IF(Universe!W1116="","",(Universe!W1116-$B$2550)/$C$2550)</f>
        <v/>
      </c>
      <c r="C1116" s="24">
        <f>IF(Universe!X1116="","",(Universe!X1116-$B$2551)/$C$2551)</f>
        <v/>
      </c>
      <c r="D1116" s="24">
        <f>IF(Universe!Y1116="","",(Universe!Y1116-$B$2552)/$C$2552)</f>
        <v/>
      </c>
      <c r="E1116" s="24">
        <f>IF(Universe!Z1116="","",(Universe!Z1116-$B$2553)/$C$2553)</f>
        <v/>
      </c>
      <c r="F1116" s="24">
        <f>IF(Universe!AA1116="","",(Universe!AA1116-$B$2554)/$C$2554)</f>
        <v/>
      </c>
      <c r="G1116" s="24">
        <f>IF(Universe!AB1116="","",(Universe!AB1116-$B$2555)/$C$2555)</f>
        <v/>
      </c>
      <c r="H1116" s="24">
        <f>IF(Universe!AC1116="","",(Universe!AC1116-$B$2556)/$C$2556)</f>
        <v/>
      </c>
      <c r="I1116" s="24">
        <f>IF(Universe!AD1116="","",(Universe!AD1116-$B$2557)/$C$2557)</f>
        <v/>
      </c>
      <c r="J1116" s="24">
        <f>IF(Universe!AE1116="","",(Universe!AE1116-$B$2558)/$C$2558)</f>
        <v/>
      </c>
      <c r="K1116" s="24">
        <f>IF(Universe!AF1116="","",(Universe!AF1116-$B$2559)/$C$2559)</f>
        <v/>
      </c>
      <c r="L1116" s="24">
        <f>IF(Universe!AG1116="","",(Universe!AG1116-$B$2560)/$C$2560)</f>
        <v/>
      </c>
      <c r="M1116" s="24">
        <f>IF(Universe!AH1116="","",(Universe!AH1116-$B$2561)/$C$2561)</f>
        <v/>
      </c>
      <c r="N1116" s="24">
        <f>IF(Universe!AI1116="","",(Universe!AI1116-$B$2562)/$C$2562)</f>
        <v/>
      </c>
      <c r="O1116" s="24">
        <f>0.74*IF(B1116="",0,B1116)+0.16*IF(C1116="",0,C1116)+0.1*IF(D1116="",0,D1116)</f>
        <v/>
      </c>
      <c r="P1116" s="24">
        <f>0.35*IF(E1116="",0,E1116)+0.35*IF(F1116="",0,F1116)+0.3*IF(G1116="",0,G1116)</f>
        <v/>
      </c>
      <c r="Q1116" s="24">
        <f>0.656*IF(I1116="",0,I1116)+0.344*IF(H1116="",0,H1116)</f>
        <v/>
      </c>
      <c r="R1116" s="24">
        <f>0.338*IF(J1116="",0,J1116)+0.662*IF(K1116="",0,K1116)</f>
        <v/>
      </c>
      <c r="S1116" s="24">
        <f>0.38*IF(L1116="",0,L1116)+0.35*IF(M1116="",0,M1116)+0.27*IF(N1116="",0,N1116)</f>
        <v/>
      </c>
      <c r="T1116" s="24">
        <f>IF(Universe!S1116="","",((Universe!S1116-$B$2565)/$C$2565)^3)</f>
        <v/>
      </c>
      <c r="U1116" s="24">
        <f>IF(Universe!S1116="","",(Universe!S1116-$B$2565)/$C$2565)</f>
        <v/>
      </c>
      <c r="V1116" s="24">
        <f>IF(Universe!T1116="","",(Universe!T1116-$B$2566)/$C$2566)</f>
        <v/>
      </c>
      <c r="W1116" s="24">
        <f>IF(Universe!U1116="","",(Universe!U1116-$B$2567)/$C$2567)</f>
        <v/>
      </c>
      <c r="X1116" s="24">
        <f>IF(O1116="","",(O1116-$B$2571)/$C$2571)</f>
        <v/>
      </c>
      <c r="Y1116" s="24">
        <f>IF(T1116="","",(T1116-$B$2576)/$C$2576)</f>
        <v/>
      </c>
      <c r="Z1116" s="24">
        <f>IF(Universe!V1116="","",(Universe!V1116-$B$2568)/$C$2568)</f>
        <v/>
      </c>
      <c r="AA1116" s="24">
        <f>IF(P1116="","",(P1116-$B$2572)/$C$2572)</f>
        <v/>
      </c>
      <c r="AB1116" s="24">
        <f>IF(Q1116="","",(Q1116-$B$2573)/$C$2573)</f>
        <v/>
      </c>
      <c r="AC1116" s="24">
        <f>IF(R1116="","",(R1116-$B$2574)/$C$2574)</f>
        <v/>
      </c>
      <c r="AD1116" s="24">
        <f>IF(S1116="","",(S1116-$B$2575)/$C$2575)</f>
        <v/>
      </c>
      <c r="AE1116" s="24">
        <f>IF(Y1116="","",Y1116-(19.12044933116382+16.522174187581257*U1116))</f>
        <v/>
      </c>
      <c r="AF1116" s="24">
        <f>IF(X1116="","",(X1116-(-0.27268023098325006+0.47142105304415904*V1116+-0.3189264934812436*U1116)--5.286111042926227e-16)/0.7994208745952703)</f>
        <v/>
      </c>
      <c r="AG1116" s="24">
        <f>IF(AA1116="","",(AA1116-(0.5248806186338691+-0.064206457956449*U1116)-5.43454825424064e-16)/0.9977404048781155)</f>
        <v/>
      </c>
      <c r="AH1116" s="25" t="n">
        <v>-2.105817462557352</v>
      </c>
      <c r="AI1116" s="25" t="n">
        <v>-1.666841546415344</v>
      </c>
      <c r="AJ1116" s="25" t="n">
        <v>-0.4431863427083066</v>
      </c>
      <c r="AK1116" s="25" t="n">
        <v>0.1098573143725036</v>
      </c>
      <c r="AL1116" s="25" t="n">
        <v>3.330843743083604</v>
      </c>
      <c r="AM1116" s="25" t="n">
        <v>-0.2929656460651126</v>
      </c>
      <c r="AN1116" s="25" t="n">
        <v>0.0682299474273981</v>
      </c>
      <c r="AO1116" s="25" t="n">
        <v>0.357393280427014</v>
      </c>
      <c r="AP1116" s="25" t="n">
        <v>-0.4053853994531167</v>
      </c>
      <c r="AQ1116" s="25" t="n">
        <v>1.79358598209293</v>
      </c>
    </row>
    <row r="1117">
      <c r="A1117" s="23">
        <f>Universe!A1117</f>
        <v/>
      </c>
      <c r="B1117" s="24">
        <f>IF(Universe!W1117="","",(Universe!W1117-$B$2550)/$C$2550)</f>
        <v/>
      </c>
      <c r="C1117" s="24">
        <f>IF(Universe!X1117="","",(Universe!X1117-$B$2551)/$C$2551)</f>
        <v/>
      </c>
      <c r="D1117" s="24">
        <f>IF(Universe!Y1117="","",(Universe!Y1117-$B$2552)/$C$2552)</f>
        <v/>
      </c>
      <c r="E1117" s="24">
        <f>IF(Universe!Z1117="","",(Universe!Z1117-$B$2553)/$C$2553)</f>
        <v/>
      </c>
      <c r="F1117" s="24">
        <f>IF(Universe!AA1117="","",(Universe!AA1117-$B$2554)/$C$2554)</f>
        <v/>
      </c>
      <c r="G1117" s="24">
        <f>IF(Universe!AB1117="","",(Universe!AB1117-$B$2555)/$C$2555)</f>
        <v/>
      </c>
      <c r="H1117" s="24">
        <f>IF(Universe!AC1117="","",(Universe!AC1117-$B$2556)/$C$2556)</f>
        <v/>
      </c>
      <c r="I1117" s="24">
        <f>IF(Universe!AD1117="","",(Universe!AD1117-$B$2557)/$C$2557)</f>
        <v/>
      </c>
      <c r="J1117" s="24">
        <f>IF(Universe!AE1117="","",(Universe!AE1117-$B$2558)/$C$2558)</f>
        <v/>
      </c>
      <c r="K1117" s="24">
        <f>IF(Universe!AF1117="","",(Universe!AF1117-$B$2559)/$C$2559)</f>
        <v/>
      </c>
      <c r="L1117" s="24">
        <f>IF(Universe!AG1117="","",(Universe!AG1117-$B$2560)/$C$2560)</f>
        <v/>
      </c>
      <c r="M1117" s="24">
        <f>IF(Universe!AH1117="","",(Universe!AH1117-$B$2561)/$C$2561)</f>
        <v/>
      </c>
      <c r="N1117" s="24">
        <f>IF(Universe!AI1117="","",(Universe!AI1117-$B$2562)/$C$2562)</f>
        <v/>
      </c>
      <c r="O1117" s="24">
        <f>0.74*IF(B1117="",0,B1117)+0.16*IF(C1117="",0,C1117)+0.1*IF(D1117="",0,D1117)</f>
        <v/>
      </c>
      <c r="P1117" s="24">
        <f>0.35*IF(E1117="",0,E1117)+0.35*IF(F1117="",0,F1117)+0.3*IF(G1117="",0,G1117)</f>
        <v/>
      </c>
      <c r="Q1117" s="24">
        <f>0.656*IF(I1117="",0,I1117)+0.344*IF(H1117="",0,H1117)</f>
        <v/>
      </c>
      <c r="R1117" s="24">
        <f>0.338*IF(J1117="",0,J1117)+0.662*IF(K1117="",0,K1117)</f>
        <v/>
      </c>
      <c r="S1117" s="24">
        <f>0.38*IF(L1117="",0,L1117)+0.35*IF(M1117="",0,M1117)+0.27*IF(N1117="",0,N1117)</f>
        <v/>
      </c>
      <c r="T1117" s="24">
        <f>IF(Universe!S1117="","",((Universe!S1117-$B$2565)/$C$2565)^3)</f>
        <v/>
      </c>
      <c r="U1117" s="24">
        <f>IF(Universe!S1117="","",(Universe!S1117-$B$2565)/$C$2565)</f>
        <v/>
      </c>
      <c r="V1117" s="24">
        <f>IF(Universe!T1117="","",(Universe!T1117-$B$2566)/$C$2566)</f>
        <v/>
      </c>
      <c r="W1117" s="24">
        <f>IF(Universe!U1117="","",(Universe!U1117-$B$2567)/$C$2567)</f>
        <v/>
      </c>
      <c r="X1117" s="24">
        <f>IF(O1117="","",(O1117-$B$2571)/$C$2571)</f>
        <v/>
      </c>
      <c r="Y1117" s="24">
        <f>IF(T1117="","",(T1117-$B$2576)/$C$2576)</f>
        <v/>
      </c>
      <c r="Z1117" s="24">
        <f>IF(Universe!V1117="","",(Universe!V1117-$B$2568)/$C$2568)</f>
        <v/>
      </c>
      <c r="AA1117" s="24">
        <f>IF(P1117="","",(P1117-$B$2572)/$C$2572)</f>
        <v/>
      </c>
      <c r="AB1117" s="24">
        <f>IF(Q1117="","",(Q1117-$B$2573)/$C$2573)</f>
        <v/>
      </c>
      <c r="AC1117" s="24">
        <f>IF(R1117="","",(R1117-$B$2574)/$C$2574)</f>
        <v/>
      </c>
      <c r="AD1117" s="24">
        <f>IF(S1117="","",(S1117-$B$2575)/$C$2575)</f>
        <v/>
      </c>
      <c r="AE1117" s="24">
        <f>IF(Y1117="","",Y1117-(19.12044933116382+16.522174187581257*U1117))</f>
        <v/>
      </c>
      <c r="AF1117" s="24">
        <f>IF(X1117="","",(X1117-(-0.27268023098325006+0.47142105304415904*V1117+-0.3189264934812436*U1117)--5.286111042926227e-16)/0.7994208745952703)</f>
        <v/>
      </c>
      <c r="AG1117" s="24">
        <f>IF(AA1117="","",(AA1117-(0.5248806186338691+-0.064206457956449*U1117)-5.43454825424064e-16)/0.9977404048781155)</f>
        <v/>
      </c>
      <c r="AH1117" s="25" t="n">
        <v>-2.323314182942956</v>
      </c>
      <c r="AI1117" s="25" t="n">
        <v>1.410654620402919</v>
      </c>
      <c r="AJ1117" s="25" t="n">
        <v>-0.9088643036925758</v>
      </c>
      <c r="AK1117" s="25" t="n">
        <v>0.1777831713549087</v>
      </c>
      <c r="AL1117" s="25" t="n">
        <v>3.380828357963975</v>
      </c>
      <c r="AM1117" s="25" t="n">
        <v>0.3317483634757799</v>
      </c>
      <c r="AN1117" s="25" t="n">
        <v>0.6359557671183005</v>
      </c>
      <c r="AO1117" s="25" t="n">
        <v>-0.1234740626210276</v>
      </c>
      <c r="AP1117" s="25" t="n">
        <v>-0.012685033020897</v>
      </c>
      <c r="AQ1117" s="25" t="n">
        <v>1.688715451539304</v>
      </c>
    </row>
    <row r="1118">
      <c r="A1118" s="23">
        <f>Universe!A1118</f>
        <v/>
      </c>
      <c r="B1118" s="24">
        <f>IF(Universe!W1118="","",(Universe!W1118-$B$2550)/$C$2550)</f>
        <v/>
      </c>
      <c r="C1118" s="24">
        <f>IF(Universe!X1118="","",(Universe!X1118-$B$2551)/$C$2551)</f>
        <v/>
      </c>
      <c r="D1118" s="24">
        <f>IF(Universe!Y1118="","",(Universe!Y1118-$B$2552)/$C$2552)</f>
        <v/>
      </c>
      <c r="E1118" s="24">
        <f>IF(Universe!Z1118="","",(Universe!Z1118-$B$2553)/$C$2553)</f>
        <v/>
      </c>
      <c r="F1118" s="24">
        <f>IF(Universe!AA1118="","",(Universe!AA1118-$B$2554)/$C$2554)</f>
        <v/>
      </c>
      <c r="G1118" s="24">
        <f>IF(Universe!AB1118="","",(Universe!AB1118-$B$2555)/$C$2555)</f>
        <v/>
      </c>
      <c r="H1118" s="24">
        <f>IF(Universe!AC1118="","",(Universe!AC1118-$B$2556)/$C$2556)</f>
        <v/>
      </c>
      <c r="I1118" s="24">
        <f>IF(Universe!AD1118="","",(Universe!AD1118-$B$2557)/$C$2557)</f>
        <v/>
      </c>
      <c r="J1118" s="24">
        <f>IF(Universe!AE1118="","",(Universe!AE1118-$B$2558)/$C$2558)</f>
        <v/>
      </c>
      <c r="K1118" s="24">
        <f>IF(Universe!AF1118="","",(Universe!AF1118-$B$2559)/$C$2559)</f>
        <v/>
      </c>
      <c r="L1118" s="24">
        <f>IF(Universe!AG1118="","",(Universe!AG1118-$B$2560)/$C$2560)</f>
        <v/>
      </c>
      <c r="M1118" s="24">
        <f>IF(Universe!AH1118="","",(Universe!AH1118-$B$2561)/$C$2561)</f>
        <v/>
      </c>
      <c r="N1118" s="24">
        <f>IF(Universe!AI1118="","",(Universe!AI1118-$B$2562)/$C$2562)</f>
        <v/>
      </c>
      <c r="O1118" s="24">
        <f>0.74*IF(B1118="",0,B1118)+0.16*IF(C1118="",0,C1118)+0.1*IF(D1118="",0,D1118)</f>
        <v/>
      </c>
      <c r="P1118" s="24">
        <f>0.35*IF(E1118="",0,E1118)+0.35*IF(F1118="",0,F1118)+0.3*IF(G1118="",0,G1118)</f>
        <v/>
      </c>
      <c r="Q1118" s="24">
        <f>0.656*IF(I1118="",0,I1118)+0.344*IF(H1118="",0,H1118)</f>
        <v/>
      </c>
      <c r="R1118" s="24">
        <f>0.338*IF(J1118="",0,J1118)+0.662*IF(K1118="",0,K1118)</f>
        <v/>
      </c>
      <c r="S1118" s="24">
        <f>0.38*IF(L1118="",0,L1118)+0.35*IF(M1118="",0,M1118)+0.27*IF(N1118="",0,N1118)</f>
        <v/>
      </c>
      <c r="T1118" s="24">
        <f>IF(Universe!S1118="","",((Universe!S1118-$B$2565)/$C$2565)^3)</f>
        <v/>
      </c>
      <c r="U1118" s="24">
        <f>IF(Universe!S1118="","",(Universe!S1118-$B$2565)/$C$2565)</f>
        <v/>
      </c>
      <c r="V1118" s="24">
        <f>IF(Universe!T1118="","",(Universe!T1118-$B$2566)/$C$2566)</f>
        <v/>
      </c>
      <c r="W1118" s="24">
        <f>IF(Universe!U1118="","",(Universe!U1118-$B$2567)/$C$2567)</f>
        <v/>
      </c>
      <c r="X1118" s="24">
        <f>IF(O1118="","",(O1118-$B$2571)/$C$2571)</f>
        <v/>
      </c>
      <c r="Y1118" s="24">
        <f>IF(T1118="","",(T1118-$B$2576)/$C$2576)</f>
        <v/>
      </c>
      <c r="Z1118" s="24">
        <f>IF(Universe!V1118="","",(Universe!V1118-$B$2568)/$C$2568)</f>
        <v/>
      </c>
      <c r="AA1118" s="24">
        <f>IF(P1118="","",(P1118-$B$2572)/$C$2572)</f>
        <v/>
      </c>
      <c r="AB1118" s="24">
        <f>IF(Q1118="","",(Q1118-$B$2573)/$C$2573)</f>
        <v/>
      </c>
      <c r="AC1118" s="24">
        <f>IF(R1118="","",(R1118-$B$2574)/$C$2574)</f>
        <v/>
      </c>
      <c r="AD1118" s="24">
        <f>IF(S1118="","",(S1118-$B$2575)/$C$2575)</f>
        <v/>
      </c>
      <c r="AE1118" s="24">
        <f>IF(Y1118="","",Y1118-(19.12044933116382+16.522174187581257*U1118))</f>
        <v/>
      </c>
      <c r="AF1118" s="24">
        <f>IF(X1118="","",(X1118-(-0.27268023098325006+0.47142105304415904*V1118+-0.3189264934812436*U1118)--5.286111042926227e-16)/0.7994208745952703)</f>
        <v/>
      </c>
      <c r="AG1118" s="24">
        <f>IF(AA1118="","",(AA1118-(0.5248806186338691+-0.064206457956449*U1118)-5.43454825424064e-16)/0.9977404048781155)</f>
        <v/>
      </c>
      <c r="AH1118" s="25" t="n">
        <v>-1.576856351843356</v>
      </c>
      <c r="AI1118" s="25" t="n">
        <v>-1.80247339705439</v>
      </c>
      <c r="AJ1118" s="25" t="n">
        <v>-0.5913587995317354</v>
      </c>
      <c r="AK1118" s="25" t="n">
        <v>0.1534532733008498</v>
      </c>
      <c r="AL1118" s="25" t="n">
        <v>2.906070075704985</v>
      </c>
      <c r="AM1118" s="25" t="n">
        <v>0.4350661699707987</v>
      </c>
      <c r="AN1118" s="25" t="n">
        <v>-0.8809446382558072</v>
      </c>
      <c r="AO1118" s="25" t="n">
        <v>0.021065832164238</v>
      </c>
      <c r="AP1118" s="25" t="n">
        <v>-0.7759560031886066</v>
      </c>
      <c r="AQ1118" s="25" t="n">
        <v>-0.1439184141293198</v>
      </c>
    </row>
    <row r="1119">
      <c r="A1119" s="23">
        <f>Universe!A1119</f>
        <v/>
      </c>
      <c r="B1119" s="24">
        <f>IF(Universe!W1119="","",(Universe!W1119-$B$2550)/$C$2550)</f>
        <v/>
      </c>
      <c r="C1119" s="24">
        <f>IF(Universe!X1119="","",(Universe!X1119-$B$2551)/$C$2551)</f>
        <v/>
      </c>
      <c r="D1119" s="24">
        <f>IF(Universe!Y1119="","",(Universe!Y1119-$B$2552)/$C$2552)</f>
        <v/>
      </c>
      <c r="E1119" s="24">
        <f>IF(Universe!Z1119="","",(Universe!Z1119-$B$2553)/$C$2553)</f>
        <v/>
      </c>
      <c r="F1119" s="24">
        <f>IF(Universe!AA1119="","",(Universe!AA1119-$B$2554)/$C$2554)</f>
        <v/>
      </c>
      <c r="G1119" s="24">
        <f>IF(Universe!AB1119="","",(Universe!AB1119-$B$2555)/$C$2555)</f>
        <v/>
      </c>
      <c r="H1119" s="24">
        <f>IF(Universe!AC1119="","",(Universe!AC1119-$B$2556)/$C$2556)</f>
        <v/>
      </c>
      <c r="I1119" s="24">
        <f>IF(Universe!AD1119="","",(Universe!AD1119-$B$2557)/$C$2557)</f>
        <v/>
      </c>
      <c r="J1119" s="24">
        <f>IF(Universe!AE1119="","",(Universe!AE1119-$B$2558)/$C$2558)</f>
        <v/>
      </c>
      <c r="K1119" s="24">
        <f>IF(Universe!AF1119="","",(Universe!AF1119-$B$2559)/$C$2559)</f>
        <v/>
      </c>
      <c r="L1119" s="24">
        <f>IF(Universe!AG1119="","",(Universe!AG1119-$B$2560)/$C$2560)</f>
        <v/>
      </c>
      <c r="M1119" s="24">
        <f>IF(Universe!AH1119="","",(Universe!AH1119-$B$2561)/$C$2561)</f>
        <v/>
      </c>
      <c r="N1119" s="24">
        <f>IF(Universe!AI1119="","",(Universe!AI1119-$B$2562)/$C$2562)</f>
        <v/>
      </c>
      <c r="O1119" s="24">
        <f>0.74*IF(B1119="",0,B1119)+0.16*IF(C1119="",0,C1119)+0.1*IF(D1119="",0,D1119)</f>
        <v/>
      </c>
      <c r="P1119" s="24">
        <f>0.35*IF(E1119="",0,E1119)+0.35*IF(F1119="",0,F1119)+0.3*IF(G1119="",0,G1119)</f>
        <v/>
      </c>
      <c r="Q1119" s="24">
        <f>0.656*IF(I1119="",0,I1119)+0.344*IF(H1119="",0,H1119)</f>
        <v/>
      </c>
      <c r="R1119" s="24">
        <f>0.338*IF(J1119="",0,J1119)+0.662*IF(K1119="",0,K1119)</f>
        <v/>
      </c>
      <c r="S1119" s="24">
        <f>0.38*IF(L1119="",0,L1119)+0.35*IF(M1119="",0,M1119)+0.27*IF(N1119="",0,N1119)</f>
        <v/>
      </c>
      <c r="T1119" s="24">
        <f>IF(Universe!S1119="","",((Universe!S1119-$B$2565)/$C$2565)^3)</f>
        <v/>
      </c>
      <c r="U1119" s="24">
        <f>IF(Universe!S1119="","",(Universe!S1119-$B$2565)/$C$2565)</f>
        <v/>
      </c>
      <c r="V1119" s="24">
        <f>IF(Universe!T1119="","",(Universe!T1119-$B$2566)/$C$2566)</f>
        <v/>
      </c>
      <c r="W1119" s="24">
        <f>IF(Universe!U1119="","",(Universe!U1119-$B$2567)/$C$2567)</f>
        <v/>
      </c>
      <c r="X1119" s="24">
        <f>IF(O1119="","",(O1119-$B$2571)/$C$2571)</f>
        <v/>
      </c>
      <c r="Y1119" s="24">
        <f>IF(T1119="","",(T1119-$B$2576)/$C$2576)</f>
        <v/>
      </c>
      <c r="Z1119" s="24">
        <f>IF(Universe!V1119="","",(Universe!V1119-$B$2568)/$C$2568)</f>
        <v/>
      </c>
      <c r="AA1119" s="24">
        <f>IF(P1119="","",(P1119-$B$2572)/$C$2572)</f>
        <v/>
      </c>
      <c r="AB1119" s="24">
        <f>IF(Q1119="","",(Q1119-$B$2573)/$C$2573)</f>
        <v/>
      </c>
      <c r="AC1119" s="24">
        <f>IF(R1119="","",(R1119-$B$2574)/$C$2574)</f>
        <v/>
      </c>
      <c r="AD1119" s="24">
        <f>IF(S1119="","",(S1119-$B$2575)/$C$2575)</f>
        <v/>
      </c>
      <c r="AE1119" s="24">
        <f>IF(Y1119="","",Y1119-(19.12044933116382+16.522174187581257*U1119))</f>
        <v/>
      </c>
      <c r="AF1119" s="24">
        <f>IF(X1119="","",(X1119-(-0.27268023098325006+0.47142105304415904*V1119+-0.3189264934812436*U1119)--5.286111042926227e-16)/0.7994208745952703)</f>
        <v/>
      </c>
      <c r="AG1119" s="24">
        <f>IF(AA1119="","",(AA1119-(0.5248806186338691+-0.064206457956449*U1119)-5.43454825424064e-16)/0.9977404048781155)</f>
        <v/>
      </c>
      <c r="AH1119" s="25" t="n">
        <v>-2.728501426355388</v>
      </c>
      <c r="AI1119" s="25" t="n">
        <v>-0.7927812614871731</v>
      </c>
      <c r="AJ1119" s="25" t="n">
        <v>-0.3956910158141974</v>
      </c>
      <c r="AK1119" s="25" t="n">
        <v>-0.1913357501741732</v>
      </c>
      <c r="AL1119" s="25" t="n">
        <v>3.243048899773189</v>
      </c>
      <c r="AM1119" s="25" t="n">
        <v>0.2133050272200775</v>
      </c>
      <c r="AN1119" s="25" t="n">
        <v>0.07328924516328621</v>
      </c>
      <c r="AO1119" s="25" t="n">
        <v>0.0771015152454151</v>
      </c>
      <c r="AP1119" s="25" t="n">
        <v>0.6166834350757392</v>
      </c>
      <c r="AQ1119" s="25" t="n">
        <v>-0.3000681712206572</v>
      </c>
    </row>
    <row r="1120">
      <c r="A1120" s="23">
        <f>Universe!A1120</f>
        <v/>
      </c>
      <c r="B1120" s="24">
        <f>IF(Universe!W1120="","",(Universe!W1120-$B$2550)/$C$2550)</f>
        <v/>
      </c>
      <c r="C1120" s="24">
        <f>IF(Universe!X1120="","",(Universe!X1120-$B$2551)/$C$2551)</f>
        <v/>
      </c>
      <c r="D1120" s="24">
        <f>IF(Universe!Y1120="","",(Universe!Y1120-$B$2552)/$C$2552)</f>
        <v/>
      </c>
      <c r="E1120" s="24">
        <f>IF(Universe!Z1120="","",(Universe!Z1120-$B$2553)/$C$2553)</f>
        <v/>
      </c>
      <c r="F1120" s="24">
        <f>IF(Universe!AA1120="","",(Universe!AA1120-$B$2554)/$C$2554)</f>
        <v/>
      </c>
      <c r="G1120" s="24">
        <f>IF(Universe!AB1120="","",(Universe!AB1120-$B$2555)/$C$2555)</f>
        <v/>
      </c>
      <c r="H1120" s="24">
        <f>IF(Universe!AC1120="","",(Universe!AC1120-$B$2556)/$C$2556)</f>
        <v/>
      </c>
      <c r="I1120" s="24">
        <f>IF(Universe!AD1120="","",(Universe!AD1120-$B$2557)/$C$2557)</f>
        <v/>
      </c>
      <c r="J1120" s="24">
        <f>IF(Universe!AE1120="","",(Universe!AE1120-$B$2558)/$C$2558)</f>
        <v/>
      </c>
      <c r="K1120" s="24">
        <f>IF(Universe!AF1120="","",(Universe!AF1120-$B$2559)/$C$2559)</f>
        <v/>
      </c>
      <c r="L1120" s="24">
        <f>IF(Universe!AG1120="","",(Universe!AG1120-$B$2560)/$C$2560)</f>
        <v/>
      </c>
      <c r="M1120" s="24">
        <f>IF(Universe!AH1120="","",(Universe!AH1120-$B$2561)/$C$2561)</f>
        <v/>
      </c>
      <c r="N1120" s="24">
        <f>IF(Universe!AI1120="","",(Universe!AI1120-$B$2562)/$C$2562)</f>
        <v/>
      </c>
      <c r="O1120" s="24">
        <f>0.74*IF(B1120="",0,B1120)+0.16*IF(C1120="",0,C1120)+0.1*IF(D1120="",0,D1120)</f>
        <v/>
      </c>
      <c r="P1120" s="24">
        <f>0.35*IF(E1120="",0,E1120)+0.35*IF(F1120="",0,F1120)+0.3*IF(G1120="",0,G1120)</f>
        <v/>
      </c>
      <c r="Q1120" s="24">
        <f>0.656*IF(I1120="",0,I1120)+0.344*IF(H1120="",0,H1120)</f>
        <v/>
      </c>
      <c r="R1120" s="24">
        <f>0.338*IF(J1120="",0,J1120)+0.662*IF(K1120="",0,K1120)</f>
        <v/>
      </c>
      <c r="S1120" s="24">
        <f>0.38*IF(L1120="",0,L1120)+0.35*IF(M1120="",0,M1120)+0.27*IF(N1120="",0,N1120)</f>
        <v/>
      </c>
      <c r="T1120" s="24">
        <f>IF(Universe!S1120="","",((Universe!S1120-$B$2565)/$C$2565)^3)</f>
        <v/>
      </c>
      <c r="U1120" s="24">
        <f>IF(Universe!S1120="","",(Universe!S1120-$B$2565)/$C$2565)</f>
        <v/>
      </c>
      <c r="V1120" s="24">
        <f>IF(Universe!T1120="","",(Universe!T1120-$B$2566)/$C$2566)</f>
        <v/>
      </c>
      <c r="W1120" s="24">
        <f>IF(Universe!U1120="","",(Universe!U1120-$B$2567)/$C$2567)</f>
        <v/>
      </c>
      <c r="X1120" s="24">
        <f>IF(O1120="","",(O1120-$B$2571)/$C$2571)</f>
        <v/>
      </c>
      <c r="Y1120" s="24">
        <f>IF(T1120="","",(T1120-$B$2576)/$C$2576)</f>
        <v/>
      </c>
      <c r="Z1120" s="24">
        <f>IF(Universe!V1120="","",(Universe!V1120-$B$2568)/$C$2568)</f>
        <v/>
      </c>
      <c r="AA1120" s="24">
        <f>IF(P1120="","",(P1120-$B$2572)/$C$2572)</f>
        <v/>
      </c>
      <c r="AB1120" s="24">
        <f>IF(Q1120="","",(Q1120-$B$2573)/$C$2573)</f>
        <v/>
      </c>
      <c r="AC1120" s="24">
        <f>IF(R1120="","",(R1120-$B$2574)/$C$2574)</f>
        <v/>
      </c>
      <c r="AD1120" s="24">
        <f>IF(S1120="","",(S1120-$B$2575)/$C$2575)</f>
        <v/>
      </c>
      <c r="AE1120" s="24">
        <f>IF(Y1120="","",Y1120-(19.12044933116382+16.522174187581257*U1120))</f>
        <v/>
      </c>
      <c r="AF1120" s="24">
        <f>IF(X1120="","",(X1120-(-0.27268023098325006+0.47142105304415904*V1120+-0.3189264934812436*U1120)--5.286111042926227e-16)/0.7994208745952703)</f>
        <v/>
      </c>
      <c r="AG1120" s="24">
        <f>IF(AA1120="","",(AA1120-(0.5248806186338691+-0.064206457956449*U1120)-5.43454825424064e-16)/0.9977404048781155)</f>
        <v/>
      </c>
      <c r="AH1120" s="25" t="n">
        <v>-2.985951211739191</v>
      </c>
      <c r="AI1120" s="25" t="n">
        <v>0.8638509760657264</v>
      </c>
      <c r="AJ1120" s="25" t="n">
        <v>0.6242812355860189</v>
      </c>
      <c r="AK1120" s="25" t="n">
        <v>-0.203470644994988</v>
      </c>
      <c r="AL1120" s="25" t="n">
        <v>2.980185623422758</v>
      </c>
      <c r="AM1120" s="25" t="n">
        <v>-0.2606883442920423</v>
      </c>
      <c r="AN1120" s="25" t="n">
        <v>0.4138480896359181</v>
      </c>
      <c r="AO1120" s="25" t="n">
        <v>-0.0565343781565529</v>
      </c>
      <c r="AP1120" s="25" t="n">
        <v>0.7325758684472079</v>
      </c>
      <c r="AQ1120" s="25" t="n">
        <v>0.7443434868671251</v>
      </c>
    </row>
    <row r="1121">
      <c r="A1121" s="23">
        <f>Universe!A1121</f>
        <v/>
      </c>
      <c r="B1121" s="24">
        <f>IF(Universe!W1121="","",(Universe!W1121-$B$2550)/$C$2550)</f>
        <v/>
      </c>
      <c r="C1121" s="24">
        <f>IF(Universe!X1121="","",(Universe!X1121-$B$2551)/$C$2551)</f>
        <v/>
      </c>
      <c r="D1121" s="24">
        <f>IF(Universe!Y1121="","",(Universe!Y1121-$B$2552)/$C$2552)</f>
        <v/>
      </c>
      <c r="E1121" s="24">
        <f>IF(Universe!Z1121="","",(Universe!Z1121-$B$2553)/$C$2553)</f>
        <v/>
      </c>
      <c r="F1121" s="24">
        <f>IF(Universe!AA1121="","",(Universe!AA1121-$B$2554)/$C$2554)</f>
        <v/>
      </c>
      <c r="G1121" s="24">
        <f>IF(Universe!AB1121="","",(Universe!AB1121-$B$2555)/$C$2555)</f>
        <v/>
      </c>
      <c r="H1121" s="24">
        <f>IF(Universe!AC1121="","",(Universe!AC1121-$B$2556)/$C$2556)</f>
        <v/>
      </c>
      <c r="I1121" s="24">
        <f>IF(Universe!AD1121="","",(Universe!AD1121-$B$2557)/$C$2557)</f>
        <v/>
      </c>
      <c r="J1121" s="24">
        <f>IF(Universe!AE1121="","",(Universe!AE1121-$B$2558)/$C$2558)</f>
        <v/>
      </c>
      <c r="K1121" s="24">
        <f>IF(Universe!AF1121="","",(Universe!AF1121-$B$2559)/$C$2559)</f>
        <v/>
      </c>
      <c r="L1121" s="24">
        <f>IF(Universe!AG1121="","",(Universe!AG1121-$B$2560)/$C$2560)</f>
        <v/>
      </c>
      <c r="M1121" s="24">
        <f>IF(Universe!AH1121="","",(Universe!AH1121-$B$2561)/$C$2561)</f>
        <v/>
      </c>
      <c r="N1121" s="24">
        <f>IF(Universe!AI1121="","",(Universe!AI1121-$B$2562)/$C$2562)</f>
        <v/>
      </c>
      <c r="O1121" s="24">
        <f>0.74*IF(B1121="",0,B1121)+0.16*IF(C1121="",0,C1121)+0.1*IF(D1121="",0,D1121)</f>
        <v/>
      </c>
      <c r="P1121" s="24">
        <f>0.35*IF(E1121="",0,E1121)+0.35*IF(F1121="",0,F1121)+0.3*IF(G1121="",0,G1121)</f>
        <v/>
      </c>
      <c r="Q1121" s="24">
        <f>0.656*IF(I1121="",0,I1121)+0.344*IF(H1121="",0,H1121)</f>
        <v/>
      </c>
      <c r="R1121" s="24">
        <f>0.338*IF(J1121="",0,J1121)+0.662*IF(K1121="",0,K1121)</f>
        <v/>
      </c>
      <c r="S1121" s="24">
        <f>0.38*IF(L1121="",0,L1121)+0.35*IF(M1121="",0,M1121)+0.27*IF(N1121="",0,N1121)</f>
        <v/>
      </c>
      <c r="T1121" s="24">
        <f>IF(Universe!S1121="","",((Universe!S1121-$B$2565)/$C$2565)^3)</f>
        <v/>
      </c>
      <c r="U1121" s="24">
        <f>IF(Universe!S1121="","",(Universe!S1121-$B$2565)/$C$2565)</f>
        <v/>
      </c>
      <c r="V1121" s="24">
        <f>IF(Universe!T1121="","",(Universe!T1121-$B$2566)/$C$2566)</f>
        <v/>
      </c>
      <c r="W1121" s="24">
        <f>IF(Universe!U1121="","",(Universe!U1121-$B$2567)/$C$2567)</f>
        <v/>
      </c>
      <c r="X1121" s="24">
        <f>IF(O1121="","",(O1121-$B$2571)/$C$2571)</f>
        <v/>
      </c>
      <c r="Y1121" s="24">
        <f>IF(T1121="","",(T1121-$B$2576)/$C$2576)</f>
        <v/>
      </c>
      <c r="Z1121" s="24">
        <f>IF(Universe!V1121="","",(Universe!V1121-$B$2568)/$C$2568)</f>
        <v/>
      </c>
      <c r="AA1121" s="24">
        <f>IF(P1121="","",(P1121-$B$2572)/$C$2572)</f>
        <v/>
      </c>
      <c r="AB1121" s="24">
        <f>IF(Q1121="","",(Q1121-$B$2573)/$C$2573)</f>
        <v/>
      </c>
      <c r="AC1121" s="24">
        <f>IF(R1121="","",(R1121-$B$2574)/$C$2574)</f>
        <v/>
      </c>
      <c r="AD1121" s="24">
        <f>IF(S1121="","",(S1121-$B$2575)/$C$2575)</f>
        <v/>
      </c>
      <c r="AE1121" s="24">
        <f>IF(Y1121="","",Y1121-(19.12044933116382+16.522174187581257*U1121))</f>
        <v/>
      </c>
      <c r="AF1121" s="24">
        <f>IF(X1121="","",(X1121-(-0.27268023098325006+0.47142105304415904*V1121+-0.3189264934812436*U1121)--5.286111042926227e-16)/0.7994208745952703)</f>
        <v/>
      </c>
      <c r="AG1121" s="24">
        <f>IF(AA1121="","",(AA1121-(0.5248806186338691+-0.064206457956449*U1121)-5.43454825424064e-16)/0.9977404048781155)</f>
        <v/>
      </c>
      <c r="AH1121" s="25" t="n">
        <v>-3.38030734120659</v>
      </c>
      <c r="AI1121" s="25" t="n">
        <v>-1.290356520291175</v>
      </c>
      <c r="AJ1121" s="25" t="n">
        <v>1.397222667237614</v>
      </c>
      <c r="AK1121" s="25" t="n">
        <v>1.06930961731135</v>
      </c>
      <c r="AL1121" s="25" t="n">
        <v>2.27863665932484</v>
      </c>
      <c r="AM1121" s="25" t="n">
        <v>0.4947963390190846</v>
      </c>
      <c r="AN1121" s="25" t="n">
        <v>0.4523530786248585</v>
      </c>
      <c r="AO1121" s="25" t="n">
        <v>0.5578584070777683</v>
      </c>
      <c r="AP1121" s="25" t="n">
        <v>0.3799631788253133</v>
      </c>
      <c r="AQ1121" s="25" t="n">
        <v>-0.54217308481432</v>
      </c>
    </row>
    <row r="1122">
      <c r="A1122" s="23">
        <f>Universe!A1122</f>
        <v/>
      </c>
      <c r="B1122" s="24">
        <f>IF(Universe!W1122="","",(Universe!W1122-$B$2550)/$C$2550)</f>
        <v/>
      </c>
      <c r="C1122" s="24">
        <f>IF(Universe!X1122="","",(Universe!X1122-$B$2551)/$C$2551)</f>
        <v/>
      </c>
      <c r="D1122" s="24">
        <f>IF(Universe!Y1122="","",(Universe!Y1122-$B$2552)/$C$2552)</f>
        <v/>
      </c>
      <c r="E1122" s="24">
        <f>IF(Universe!Z1122="","",(Universe!Z1122-$B$2553)/$C$2553)</f>
        <v/>
      </c>
      <c r="F1122" s="24">
        <f>IF(Universe!AA1122="","",(Universe!AA1122-$B$2554)/$C$2554)</f>
        <v/>
      </c>
      <c r="G1122" s="24">
        <f>IF(Universe!AB1122="","",(Universe!AB1122-$B$2555)/$C$2555)</f>
        <v/>
      </c>
      <c r="H1122" s="24">
        <f>IF(Universe!AC1122="","",(Universe!AC1122-$B$2556)/$C$2556)</f>
        <v/>
      </c>
      <c r="I1122" s="24">
        <f>IF(Universe!AD1122="","",(Universe!AD1122-$B$2557)/$C$2557)</f>
        <v/>
      </c>
      <c r="J1122" s="24">
        <f>IF(Universe!AE1122="","",(Universe!AE1122-$B$2558)/$C$2558)</f>
        <v/>
      </c>
      <c r="K1122" s="24">
        <f>IF(Universe!AF1122="","",(Universe!AF1122-$B$2559)/$C$2559)</f>
        <v/>
      </c>
      <c r="L1122" s="24">
        <f>IF(Universe!AG1122="","",(Universe!AG1122-$B$2560)/$C$2560)</f>
        <v/>
      </c>
      <c r="M1122" s="24">
        <f>IF(Universe!AH1122="","",(Universe!AH1122-$B$2561)/$C$2561)</f>
        <v/>
      </c>
      <c r="N1122" s="24">
        <f>IF(Universe!AI1122="","",(Universe!AI1122-$B$2562)/$C$2562)</f>
        <v/>
      </c>
      <c r="O1122" s="24">
        <f>0.74*IF(B1122="",0,B1122)+0.16*IF(C1122="",0,C1122)+0.1*IF(D1122="",0,D1122)</f>
        <v/>
      </c>
      <c r="P1122" s="24">
        <f>0.35*IF(E1122="",0,E1122)+0.35*IF(F1122="",0,F1122)+0.3*IF(G1122="",0,G1122)</f>
        <v/>
      </c>
      <c r="Q1122" s="24">
        <f>0.656*IF(I1122="",0,I1122)+0.344*IF(H1122="",0,H1122)</f>
        <v/>
      </c>
      <c r="R1122" s="24">
        <f>0.338*IF(J1122="",0,J1122)+0.662*IF(K1122="",0,K1122)</f>
        <v/>
      </c>
      <c r="S1122" s="24">
        <f>0.38*IF(L1122="",0,L1122)+0.35*IF(M1122="",0,M1122)+0.27*IF(N1122="",0,N1122)</f>
        <v/>
      </c>
      <c r="T1122" s="24">
        <f>IF(Universe!S1122="","",((Universe!S1122-$B$2565)/$C$2565)^3)</f>
        <v/>
      </c>
      <c r="U1122" s="24">
        <f>IF(Universe!S1122="","",(Universe!S1122-$B$2565)/$C$2565)</f>
        <v/>
      </c>
      <c r="V1122" s="24">
        <f>IF(Universe!T1122="","",(Universe!T1122-$B$2566)/$C$2566)</f>
        <v/>
      </c>
      <c r="W1122" s="24">
        <f>IF(Universe!U1122="","",(Universe!U1122-$B$2567)/$C$2567)</f>
        <v/>
      </c>
      <c r="X1122" s="24">
        <f>IF(O1122="","",(O1122-$B$2571)/$C$2571)</f>
        <v/>
      </c>
      <c r="Y1122" s="24">
        <f>IF(T1122="","",(T1122-$B$2576)/$C$2576)</f>
        <v/>
      </c>
      <c r="Z1122" s="24">
        <f>IF(Universe!V1122="","",(Universe!V1122-$B$2568)/$C$2568)</f>
        <v/>
      </c>
      <c r="AA1122" s="24">
        <f>IF(P1122="","",(P1122-$B$2572)/$C$2572)</f>
        <v/>
      </c>
      <c r="AB1122" s="24">
        <f>IF(Q1122="","",(Q1122-$B$2573)/$C$2573)</f>
        <v/>
      </c>
      <c r="AC1122" s="24">
        <f>IF(R1122="","",(R1122-$B$2574)/$C$2574)</f>
        <v/>
      </c>
      <c r="AD1122" s="24">
        <f>IF(S1122="","",(S1122-$B$2575)/$C$2575)</f>
        <v/>
      </c>
      <c r="AE1122" s="24">
        <f>IF(Y1122="","",Y1122-(19.12044933116382+16.522174187581257*U1122))</f>
        <v/>
      </c>
      <c r="AF1122" s="24">
        <f>IF(X1122="","",(X1122-(-0.27268023098325006+0.47142105304415904*V1122+-0.3189264934812436*U1122)--5.286111042926227e-16)/0.7994208745952703)</f>
        <v/>
      </c>
      <c r="AG1122" s="24">
        <f>IF(AA1122="","",(AA1122-(0.5248806186338691+-0.064206457956449*U1122)-5.43454825424064e-16)/0.9977404048781155)</f>
        <v/>
      </c>
      <c r="AH1122" s="25" t="n">
        <v>-3.944546333700093</v>
      </c>
      <c r="AI1122" s="25" t="n">
        <v>-0.5955443040763579</v>
      </c>
      <c r="AJ1122" s="25" t="n">
        <v>-0.6681337961110069</v>
      </c>
      <c r="AK1122" s="25" t="n">
        <v>1.398035713166009</v>
      </c>
      <c r="AL1122" s="25" t="n">
        <v>0.5618214747007547</v>
      </c>
      <c r="AM1122" s="25" t="n">
        <v>-0.4663959121832209</v>
      </c>
      <c r="AN1122" s="25" t="n">
        <v>-0.1057751610239179</v>
      </c>
      <c r="AO1122" s="25" t="n">
        <v>-0.1827566818423996</v>
      </c>
      <c r="AP1122" s="25" t="n">
        <v>0.5779206672293257</v>
      </c>
      <c r="AQ1122" s="25" t="n">
        <v>1.121468558390602</v>
      </c>
    </row>
    <row r="1123">
      <c r="A1123" s="23">
        <f>Universe!A1123</f>
        <v/>
      </c>
      <c r="B1123" s="24">
        <f>IF(Universe!W1123="","",(Universe!W1123-$B$2550)/$C$2550)</f>
        <v/>
      </c>
      <c r="C1123" s="24">
        <f>IF(Universe!X1123="","",(Universe!X1123-$B$2551)/$C$2551)</f>
        <v/>
      </c>
      <c r="D1123" s="24">
        <f>IF(Universe!Y1123="","",(Universe!Y1123-$B$2552)/$C$2552)</f>
        <v/>
      </c>
      <c r="E1123" s="24">
        <f>IF(Universe!Z1123="","",(Universe!Z1123-$B$2553)/$C$2553)</f>
        <v/>
      </c>
      <c r="F1123" s="24">
        <f>IF(Universe!AA1123="","",(Universe!AA1123-$B$2554)/$C$2554)</f>
        <v/>
      </c>
      <c r="G1123" s="24">
        <f>IF(Universe!AB1123="","",(Universe!AB1123-$B$2555)/$C$2555)</f>
        <v/>
      </c>
      <c r="H1123" s="24">
        <f>IF(Universe!AC1123="","",(Universe!AC1123-$B$2556)/$C$2556)</f>
        <v/>
      </c>
      <c r="I1123" s="24">
        <f>IF(Universe!AD1123="","",(Universe!AD1123-$B$2557)/$C$2557)</f>
        <v/>
      </c>
      <c r="J1123" s="24">
        <f>IF(Universe!AE1123="","",(Universe!AE1123-$B$2558)/$C$2558)</f>
        <v/>
      </c>
      <c r="K1123" s="24">
        <f>IF(Universe!AF1123="","",(Universe!AF1123-$B$2559)/$C$2559)</f>
        <v/>
      </c>
      <c r="L1123" s="24">
        <f>IF(Universe!AG1123="","",(Universe!AG1123-$B$2560)/$C$2560)</f>
        <v/>
      </c>
      <c r="M1123" s="24">
        <f>IF(Universe!AH1123="","",(Universe!AH1123-$B$2561)/$C$2561)</f>
        <v/>
      </c>
      <c r="N1123" s="24">
        <f>IF(Universe!AI1123="","",(Universe!AI1123-$B$2562)/$C$2562)</f>
        <v/>
      </c>
      <c r="O1123" s="24">
        <f>0.74*IF(B1123="",0,B1123)+0.16*IF(C1123="",0,C1123)+0.1*IF(D1123="",0,D1123)</f>
        <v/>
      </c>
      <c r="P1123" s="24">
        <f>0.35*IF(E1123="",0,E1123)+0.35*IF(F1123="",0,F1123)+0.3*IF(G1123="",0,G1123)</f>
        <v/>
      </c>
      <c r="Q1123" s="24">
        <f>0.656*IF(I1123="",0,I1123)+0.344*IF(H1123="",0,H1123)</f>
        <v/>
      </c>
      <c r="R1123" s="24">
        <f>0.338*IF(J1123="",0,J1123)+0.662*IF(K1123="",0,K1123)</f>
        <v/>
      </c>
      <c r="S1123" s="24">
        <f>0.38*IF(L1123="",0,L1123)+0.35*IF(M1123="",0,M1123)+0.27*IF(N1123="",0,N1123)</f>
        <v/>
      </c>
      <c r="T1123" s="24">
        <f>IF(Universe!S1123="","",((Universe!S1123-$B$2565)/$C$2565)^3)</f>
        <v/>
      </c>
      <c r="U1123" s="24">
        <f>IF(Universe!S1123="","",(Universe!S1123-$B$2565)/$C$2565)</f>
        <v/>
      </c>
      <c r="V1123" s="24">
        <f>IF(Universe!T1123="","",(Universe!T1123-$B$2566)/$C$2566)</f>
        <v/>
      </c>
      <c r="W1123" s="24">
        <f>IF(Universe!U1123="","",(Universe!U1123-$B$2567)/$C$2567)</f>
        <v/>
      </c>
      <c r="X1123" s="24">
        <f>IF(O1123="","",(O1123-$B$2571)/$C$2571)</f>
        <v/>
      </c>
      <c r="Y1123" s="24">
        <f>IF(T1123="","",(T1123-$B$2576)/$C$2576)</f>
        <v/>
      </c>
      <c r="Z1123" s="24">
        <f>IF(Universe!V1123="","",(Universe!V1123-$B$2568)/$C$2568)</f>
        <v/>
      </c>
      <c r="AA1123" s="24">
        <f>IF(P1123="","",(P1123-$B$2572)/$C$2572)</f>
        <v/>
      </c>
      <c r="AB1123" s="24">
        <f>IF(Q1123="","",(Q1123-$B$2573)/$C$2573)</f>
        <v/>
      </c>
      <c r="AC1123" s="24">
        <f>IF(R1123="","",(R1123-$B$2574)/$C$2574)</f>
        <v/>
      </c>
      <c r="AD1123" s="24">
        <f>IF(S1123="","",(S1123-$B$2575)/$C$2575)</f>
        <v/>
      </c>
      <c r="AE1123" s="24">
        <f>IF(Y1123="","",Y1123-(19.12044933116382+16.522174187581257*U1123))</f>
        <v/>
      </c>
      <c r="AF1123" s="24">
        <f>IF(X1123="","",(X1123-(-0.27268023098325006+0.47142105304415904*V1123+-0.3189264934812436*U1123)--5.286111042926227e-16)/0.7994208745952703)</f>
        <v/>
      </c>
      <c r="AG1123" s="24">
        <f>IF(AA1123="","",(AA1123-(0.5248806186338691+-0.064206457956449*U1123)-5.43454825424064e-16)/0.9977404048781155)</f>
        <v/>
      </c>
      <c r="AH1123" s="25" t="n">
        <v>-1.951325969063992</v>
      </c>
      <c r="AI1123" s="25" t="n">
        <v>-0.7597248445287462</v>
      </c>
      <c r="AJ1123" s="25" t="n">
        <v>-0.5772875545948073</v>
      </c>
      <c r="AK1123" s="25" t="n">
        <v>-0.1983918733278718</v>
      </c>
      <c r="AL1123" s="25" t="n">
        <v>3.248455981155173</v>
      </c>
      <c r="AM1123" s="25" t="n">
        <v>0.2969821033877383</v>
      </c>
      <c r="AN1123" s="25" t="n">
        <v>0.6465901096378565</v>
      </c>
      <c r="AO1123" s="25" t="n">
        <v>0.0323048518321055</v>
      </c>
      <c r="AP1123" s="25" t="n">
        <v>-0.6996042626019751</v>
      </c>
      <c r="AQ1123" s="25" t="n">
        <v>0.08844322545279661</v>
      </c>
    </row>
    <row r="1124">
      <c r="A1124" s="23">
        <f>Universe!A1124</f>
        <v/>
      </c>
      <c r="B1124" s="24">
        <f>IF(Universe!W1124="","",(Universe!W1124-$B$2550)/$C$2550)</f>
        <v/>
      </c>
      <c r="C1124" s="24">
        <f>IF(Universe!X1124="","",(Universe!X1124-$B$2551)/$C$2551)</f>
        <v/>
      </c>
      <c r="D1124" s="24">
        <f>IF(Universe!Y1124="","",(Universe!Y1124-$B$2552)/$C$2552)</f>
        <v/>
      </c>
      <c r="E1124" s="24">
        <f>IF(Universe!Z1124="","",(Universe!Z1124-$B$2553)/$C$2553)</f>
        <v/>
      </c>
      <c r="F1124" s="24">
        <f>IF(Universe!AA1124="","",(Universe!AA1124-$B$2554)/$C$2554)</f>
        <v/>
      </c>
      <c r="G1124" s="24">
        <f>IF(Universe!AB1124="","",(Universe!AB1124-$B$2555)/$C$2555)</f>
        <v/>
      </c>
      <c r="H1124" s="24">
        <f>IF(Universe!AC1124="","",(Universe!AC1124-$B$2556)/$C$2556)</f>
        <v/>
      </c>
      <c r="I1124" s="24">
        <f>IF(Universe!AD1124="","",(Universe!AD1124-$B$2557)/$C$2557)</f>
        <v/>
      </c>
      <c r="J1124" s="24">
        <f>IF(Universe!AE1124="","",(Universe!AE1124-$B$2558)/$C$2558)</f>
        <v/>
      </c>
      <c r="K1124" s="24">
        <f>IF(Universe!AF1124="","",(Universe!AF1124-$B$2559)/$C$2559)</f>
        <v/>
      </c>
      <c r="L1124" s="24">
        <f>IF(Universe!AG1124="","",(Universe!AG1124-$B$2560)/$C$2560)</f>
        <v/>
      </c>
      <c r="M1124" s="24">
        <f>IF(Universe!AH1124="","",(Universe!AH1124-$B$2561)/$C$2561)</f>
        <v/>
      </c>
      <c r="N1124" s="24">
        <f>IF(Universe!AI1124="","",(Universe!AI1124-$B$2562)/$C$2562)</f>
        <v/>
      </c>
      <c r="O1124" s="24">
        <f>0.74*IF(B1124="",0,B1124)+0.16*IF(C1124="",0,C1124)+0.1*IF(D1124="",0,D1124)</f>
        <v/>
      </c>
      <c r="P1124" s="24">
        <f>0.35*IF(E1124="",0,E1124)+0.35*IF(F1124="",0,F1124)+0.3*IF(G1124="",0,G1124)</f>
        <v/>
      </c>
      <c r="Q1124" s="24">
        <f>0.656*IF(I1124="",0,I1124)+0.344*IF(H1124="",0,H1124)</f>
        <v/>
      </c>
      <c r="R1124" s="24">
        <f>0.338*IF(J1124="",0,J1124)+0.662*IF(K1124="",0,K1124)</f>
        <v/>
      </c>
      <c r="S1124" s="24">
        <f>0.38*IF(L1124="",0,L1124)+0.35*IF(M1124="",0,M1124)+0.27*IF(N1124="",0,N1124)</f>
        <v/>
      </c>
      <c r="T1124" s="24">
        <f>IF(Universe!S1124="","",((Universe!S1124-$B$2565)/$C$2565)^3)</f>
        <v/>
      </c>
      <c r="U1124" s="24">
        <f>IF(Universe!S1124="","",(Universe!S1124-$B$2565)/$C$2565)</f>
        <v/>
      </c>
      <c r="V1124" s="24">
        <f>IF(Universe!T1124="","",(Universe!T1124-$B$2566)/$C$2566)</f>
        <v/>
      </c>
      <c r="W1124" s="24">
        <f>IF(Universe!U1124="","",(Universe!U1124-$B$2567)/$C$2567)</f>
        <v/>
      </c>
      <c r="X1124" s="24">
        <f>IF(O1124="","",(O1124-$B$2571)/$C$2571)</f>
        <v/>
      </c>
      <c r="Y1124" s="24">
        <f>IF(T1124="","",(T1124-$B$2576)/$C$2576)</f>
        <v/>
      </c>
      <c r="Z1124" s="24">
        <f>IF(Universe!V1124="","",(Universe!V1124-$B$2568)/$C$2568)</f>
        <v/>
      </c>
      <c r="AA1124" s="24">
        <f>IF(P1124="","",(P1124-$B$2572)/$C$2572)</f>
        <v/>
      </c>
      <c r="AB1124" s="24">
        <f>IF(Q1124="","",(Q1124-$B$2573)/$C$2573)</f>
        <v/>
      </c>
      <c r="AC1124" s="24">
        <f>IF(R1124="","",(R1124-$B$2574)/$C$2574)</f>
        <v/>
      </c>
      <c r="AD1124" s="24">
        <f>IF(S1124="","",(S1124-$B$2575)/$C$2575)</f>
        <v/>
      </c>
      <c r="AE1124" s="24">
        <f>IF(Y1124="","",Y1124-(19.12044933116382+16.522174187581257*U1124))</f>
        <v/>
      </c>
      <c r="AF1124" s="24">
        <f>IF(X1124="","",(X1124-(-0.27268023098325006+0.47142105304415904*V1124+-0.3189264934812436*U1124)--5.286111042926227e-16)/0.7994208745952703)</f>
        <v/>
      </c>
      <c r="AG1124" s="24">
        <f>IF(AA1124="","",(AA1124-(0.5248806186338691+-0.064206457956449*U1124)-5.43454825424064e-16)/0.9977404048781155)</f>
        <v/>
      </c>
      <c r="AH1124" s="25" t="n">
        <v>-1.790349030440517</v>
      </c>
      <c r="AI1124" s="25" t="n">
        <v>0.1394415974322263</v>
      </c>
      <c r="AJ1124" s="25" t="n">
        <v>-0.5020261335681232</v>
      </c>
      <c r="AK1124" s="25" t="n">
        <v>-0.7114650416196461</v>
      </c>
      <c r="AL1124" s="25" t="n">
        <v>3.124641627906048</v>
      </c>
      <c r="AM1124" s="25" t="n">
        <v>0.5764650247856469</v>
      </c>
      <c r="AN1124" s="25" t="n">
        <v>0.5414260946559858</v>
      </c>
      <c r="AO1124" s="25" t="n">
        <v>0.1860894194652441</v>
      </c>
      <c r="AP1124" s="25" t="n">
        <v>0.4933571002561547</v>
      </c>
      <c r="AQ1124" s="25" t="n">
        <v>0.3736935978205421</v>
      </c>
    </row>
    <row r="1125">
      <c r="A1125" s="23">
        <f>Universe!A1125</f>
        <v/>
      </c>
      <c r="B1125" s="24">
        <f>IF(Universe!W1125="","",(Universe!W1125-$B$2550)/$C$2550)</f>
        <v/>
      </c>
      <c r="C1125" s="24">
        <f>IF(Universe!X1125="","",(Universe!X1125-$B$2551)/$C$2551)</f>
        <v/>
      </c>
      <c r="D1125" s="24">
        <f>IF(Universe!Y1125="","",(Universe!Y1125-$B$2552)/$C$2552)</f>
        <v/>
      </c>
      <c r="E1125" s="24">
        <f>IF(Universe!Z1125="","",(Universe!Z1125-$B$2553)/$C$2553)</f>
        <v/>
      </c>
      <c r="F1125" s="24">
        <f>IF(Universe!AA1125="","",(Universe!AA1125-$B$2554)/$C$2554)</f>
        <v/>
      </c>
      <c r="G1125" s="24">
        <f>IF(Universe!AB1125="","",(Universe!AB1125-$B$2555)/$C$2555)</f>
        <v/>
      </c>
      <c r="H1125" s="24">
        <f>IF(Universe!AC1125="","",(Universe!AC1125-$B$2556)/$C$2556)</f>
        <v/>
      </c>
      <c r="I1125" s="24">
        <f>IF(Universe!AD1125="","",(Universe!AD1125-$B$2557)/$C$2557)</f>
        <v/>
      </c>
      <c r="J1125" s="24">
        <f>IF(Universe!AE1125="","",(Universe!AE1125-$B$2558)/$C$2558)</f>
        <v/>
      </c>
      <c r="K1125" s="24">
        <f>IF(Universe!AF1125="","",(Universe!AF1125-$B$2559)/$C$2559)</f>
        <v/>
      </c>
      <c r="L1125" s="24">
        <f>IF(Universe!AG1125="","",(Universe!AG1125-$B$2560)/$C$2560)</f>
        <v/>
      </c>
      <c r="M1125" s="24">
        <f>IF(Universe!AH1125="","",(Universe!AH1125-$B$2561)/$C$2561)</f>
        <v/>
      </c>
      <c r="N1125" s="24">
        <f>IF(Universe!AI1125="","",(Universe!AI1125-$B$2562)/$C$2562)</f>
        <v/>
      </c>
      <c r="O1125" s="24">
        <f>0.74*IF(B1125="",0,B1125)+0.16*IF(C1125="",0,C1125)+0.1*IF(D1125="",0,D1125)</f>
        <v/>
      </c>
      <c r="P1125" s="24">
        <f>0.35*IF(E1125="",0,E1125)+0.35*IF(F1125="",0,F1125)+0.3*IF(G1125="",0,G1125)</f>
        <v/>
      </c>
      <c r="Q1125" s="24">
        <f>0.656*IF(I1125="",0,I1125)+0.344*IF(H1125="",0,H1125)</f>
        <v/>
      </c>
      <c r="R1125" s="24">
        <f>0.338*IF(J1125="",0,J1125)+0.662*IF(K1125="",0,K1125)</f>
        <v/>
      </c>
      <c r="S1125" s="24">
        <f>0.38*IF(L1125="",0,L1125)+0.35*IF(M1125="",0,M1125)+0.27*IF(N1125="",0,N1125)</f>
        <v/>
      </c>
      <c r="T1125" s="24">
        <f>IF(Universe!S1125="","",((Universe!S1125-$B$2565)/$C$2565)^3)</f>
        <v/>
      </c>
      <c r="U1125" s="24">
        <f>IF(Universe!S1125="","",(Universe!S1125-$B$2565)/$C$2565)</f>
        <v/>
      </c>
      <c r="V1125" s="24">
        <f>IF(Universe!T1125="","",(Universe!T1125-$B$2566)/$C$2566)</f>
        <v/>
      </c>
      <c r="W1125" s="24">
        <f>IF(Universe!U1125="","",(Universe!U1125-$B$2567)/$C$2567)</f>
        <v/>
      </c>
      <c r="X1125" s="24">
        <f>IF(O1125="","",(O1125-$B$2571)/$C$2571)</f>
        <v/>
      </c>
      <c r="Y1125" s="24">
        <f>IF(T1125="","",(T1125-$B$2576)/$C$2576)</f>
        <v/>
      </c>
      <c r="Z1125" s="24">
        <f>IF(Universe!V1125="","",(Universe!V1125-$B$2568)/$C$2568)</f>
        <v/>
      </c>
      <c r="AA1125" s="24">
        <f>IF(P1125="","",(P1125-$B$2572)/$C$2572)</f>
        <v/>
      </c>
      <c r="AB1125" s="24">
        <f>IF(Q1125="","",(Q1125-$B$2573)/$C$2573)</f>
        <v/>
      </c>
      <c r="AC1125" s="24">
        <f>IF(R1125="","",(R1125-$B$2574)/$C$2574)</f>
        <v/>
      </c>
      <c r="AD1125" s="24">
        <f>IF(S1125="","",(S1125-$B$2575)/$C$2575)</f>
        <v/>
      </c>
      <c r="AE1125" s="24">
        <f>IF(Y1125="","",Y1125-(19.12044933116382+16.522174187581257*U1125))</f>
        <v/>
      </c>
      <c r="AF1125" s="24">
        <f>IF(X1125="","",(X1125-(-0.27268023098325006+0.47142105304415904*V1125+-0.3189264934812436*U1125)--5.286111042926227e-16)/0.7994208745952703)</f>
        <v/>
      </c>
      <c r="AG1125" s="24">
        <f>IF(AA1125="","",(AA1125-(0.5248806186338691+-0.064206457956449*U1125)-5.43454825424064e-16)/0.9977404048781155)</f>
        <v/>
      </c>
      <c r="AH1125" s="25" t="n">
        <v>-3.29902556582251</v>
      </c>
      <c r="AI1125" s="25" t="n">
        <v>-0.8853583430660098</v>
      </c>
      <c r="AJ1125" s="25" t="n">
        <v>-0.8612005761182268</v>
      </c>
      <c r="AK1125" s="25" t="n">
        <v>-0.552862460836252</v>
      </c>
      <c r="AL1125" s="25" t="n">
        <v>2.454682093700285</v>
      </c>
      <c r="AM1125" s="25" t="n">
        <v>0.3286184603350581</v>
      </c>
      <c r="AN1125" s="25" t="n">
        <v>-0.8176265499410537</v>
      </c>
      <c r="AO1125" s="25" t="n">
        <v>0.0342259640546412</v>
      </c>
      <c r="AP1125" s="25" t="n">
        <v>-0.1127189996446316</v>
      </c>
      <c r="AQ1125" s="25" t="n">
        <v>-0.5702670443718797</v>
      </c>
    </row>
    <row r="1126">
      <c r="A1126" s="23">
        <f>Universe!A1126</f>
        <v/>
      </c>
      <c r="B1126" s="24">
        <f>IF(Universe!W1126="","",(Universe!W1126-$B$2550)/$C$2550)</f>
        <v/>
      </c>
      <c r="C1126" s="24">
        <f>IF(Universe!X1126="","",(Universe!X1126-$B$2551)/$C$2551)</f>
        <v/>
      </c>
      <c r="D1126" s="24">
        <f>IF(Universe!Y1126="","",(Universe!Y1126-$B$2552)/$C$2552)</f>
        <v/>
      </c>
      <c r="E1126" s="24">
        <f>IF(Universe!Z1126="","",(Universe!Z1126-$B$2553)/$C$2553)</f>
        <v/>
      </c>
      <c r="F1126" s="24">
        <f>IF(Universe!AA1126="","",(Universe!AA1126-$B$2554)/$C$2554)</f>
        <v/>
      </c>
      <c r="G1126" s="24">
        <f>IF(Universe!AB1126="","",(Universe!AB1126-$B$2555)/$C$2555)</f>
        <v/>
      </c>
      <c r="H1126" s="24">
        <f>IF(Universe!AC1126="","",(Universe!AC1126-$B$2556)/$C$2556)</f>
        <v/>
      </c>
      <c r="I1126" s="24">
        <f>IF(Universe!AD1126="","",(Universe!AD1126-$B$2557)/$C$2557)</f>
        <v/>
      </c>
      <c r="J1126" s="24">
        <f>IF(Universe!AE1126="","",(Universe!AE1126-$B$2558)/$C$2558)</f>
        <v/>
      </c>
      <c r="K1126" s="24">
        <f>IF(Universe!AF1126="","",(Universe!AF1126-$B$2559)/$C$2559)</f>
        <v/>
      </c>
      <c r="L1126" s="24">
        <f>IF(Universe!AG1126="","",(Universe!AG1126-$B$2560)/$C$2560)</f>
        <v/>
      </c>
      <c r="M1126" s="24">
        <f>IF(Universe!AH1126="","",(Universe!AH1126-$B$2561)/$C$2561)</f>
        <v/>
      </c>
      <c r="N1126" s="24">
        <f>IF(Universe!AI1126="","",(Universe!AI1126-$B$2562)/$C$2562)</f>
        <v/>
      </c>
      <c r="O1126" s="24">
        <f>0.74*IF(B1126="",0,B1126)+0.16*IF(C1126="",0,C1126)+0.1*IF(D1126="",0,D1126)</f>
        <v/>
      </c>
      <c r="P1126" s="24">
        <f>0.35*IF(E1126="",0,E1126)+0.35*IF(F1126="",0,F1126)+0.3*IF(G1126="",0,G1126)</f>
        <v/>
      </c>
      <c r="Q1126" s="24">
        <f>0.656*IF(I1126="",0,I1126)+0.344*IF(H1126="",0,H1126)</f>
        <v/>
      </c>
      <c r="R1126" s="24">
        <f>0.338*IF(J1126="",0,J1126)+0.662*IF(K1126="",0,K1126)</f>
        <v/>
      </c>
      <c r="S1126" s="24">
        <f>0.38*IF(L1126="",0,L1126)+0.35*IF(M1126="",0,M1126)+0.27*IF(N1126="",0,N1126)</f>
        <v/>
      </c>
      <c r="T1126" s="24">
        <f>IF(Universe!S1126="","",((Universe!S1126-$B$2565)/$C$2565)^3)</f>
        <v/>
      </c>
      <c r="U1126" s="24">
        <f>IF(Universe!S1126="","",(Universe!S1126-$B$2565)/$C$2565)</f>
        <v/>
      </c>
      <c r="V1126" s="24">
        <f>IF(Universe!T1126="","",(Universe!T1126-$B$2566)/$C$2566)</f>
        <v/>
      </c>
      <c r="W1126" s="24">
        <f>IF(Universe!U1126="","",(Universe!U1126-$B$2567)/$C$2567)</f>
        <v/>
      </c>
      <c r="X1126" s="24">
        <f>IF(O1126="","",(O1126-$B$2571)/$C$2571)</f>
        <v/>
      </c>
      <c r="Y1126" s="24">
        <f>IF(T1126="","",(T1126-$B$2576)/$C$2576)</f>
        <v/>
      </c>
      <c r="Z1126" s="24">
        <f>IF(Universe!V1126="","",(Universe!V1126-$B$2568)/$C$2568)</f>
        <v/>
      </c>
      <c r="AA1126" s="24">
        <f>IF(P1126="","",(P1126-$B$2572)/$C$2572)</f>
        <v/>
      </c>
      <c r="AB1126" s="24">
        <f>IF(Q1126="","",(Q1126-$B$2573)/$C$2573)</f>
        <v/>
      </c>
      <c r="AC1126" s="24">
        <f>IF(R1126="","",(R1126-$B$2574)/$C$2574)</f>
        <v/>
      </c>
      <c r="AD1126" s="24">
        <f>IF(S1126="","",(S1126-$B$2575)/$C$2575)</f>
        <v/>
      </c>
      <c r="AE1126" s="24">
        <f>IF(Y1126="","",Y1126-(19.12044933116382+16.522174187581257*U1126))</f>
        <v/>
      </c>
      <c r="AF1126" s="24">
        <f>IF(X1126="","",(X1126-(-0.27268023098325006+0.47142105304415904*V1126+-0.3189264934812436*U1126)--5.286111042926227e-16)/0.7994208745952703)</f>
        <v/>
      </c>
      <c r="AG1126" s="24">
        <f>IF(AA1126="","",(AA1126-(0.5248806186338691+-0.064206457956449*U1126)-5.43454825424064e-16)/0.9977404048781155)</f>
        <v/>
      </c>
      <c r="AH1126" s="25" t="n">
        <v>-1.273885383636464</v>
      </c>
      <c r="AI1126" s="25" t="n">
        <v>-1.865050596657995</v>
      </c>
      <c r="AJ1126" s="25" t="n">
        <v>-0.743862357785705</v>
      </c>
      <c r="AK1126" s="25" t="n">
        <v>0.7449945215085979</v>
      </c>
      <c r="AL1126" s="25" t="n">
        <v>2.503039985516654</v>
      </c>
      <c r="AM1126" s="25" t="n">
        <v>-0.066234646818173</v>
      </c>
      <c r="AN1126" s="25" t="n">
        <v>0.3610820762560695</v>
      </c>
      <c r="AO1126" s="25" t="n">
        <v>-0.0619226146472694</v>
      </c>
      <c r="AP1126" s="25" t="n">
        <v>-0.1978932230557409</v>
      </c>
      <c r="AQ1126" s="25" t="n">
        <v>0.3774096481811784</v>
      </c>
    </row>
    <row r="1127">
      <c r="A1127" s="23">
        <f>Universe!A1127</f>
        <v/>
      </c>
      <c r="B1127" s="24">
        <f>IF(Universe!W1127="","",(Universe!W1127-$B$2550)/$C$2550)</f>
        <v/>
      </c>
      <c r="C1127" s="24">
        <f>IF(Universe!X1127="","",(Universe!X1127-$B$2551)/$C$2551)</f>
        <v/>
      </c>
      <c r="D1127" s="24">
        <f>IF(Universe!Y1127="","",(Universe!Y1127-$B$2552)/$C$2552)</f>
        <v/>
      </c>
      <c r="E1127" s="24">
        <f>IF(Universe!Z1127="","",(Universe!Z1127-$B$2553)/$C$2553)</f>
        <v/>
      </c>
      <c r="F1127" s="24">
        <f>IF(Universe!AA1127="","",(Universe!AA1127-$B$2554)/$C$2554)</f>
        <v/>
      </c>
      <c r="G1127" s="24">
        <f>IF(Universe!AB1127="","",(Universe!AB1127-$B$2555)/$C$2555)</f>
        <v/>
      </c>
      <c r="H1127" s="24">
        <f>IF(Universe!AC1127="","",(Universe!AC1127-$B$2556)/$C$2556)</f>
        <v/>
      </c>
      <c r="I1127" s="24">
        <f>IF(Universe!AD1127="","",(Universe!AD1127-$B$2557)/$C$2557)</f>
        <v/>
      </c>
      <c r="J1127" s="24">
        <f>IF(Universe!AE1127="","",(Universe!AE1127-$B$2558)/$C$2558)</f>
        <v/>
      </c>
      <c r="K1127" s="24">
        <f>IF(Universe!AF1127="","",(Universe!AF1127-$B$2559)/$C$2559)</f>
        <v/>
      </c>
      <c r="L1127" s="24">
        <f>IF(Universe!AG1127="","",(Universe!AG1127-$B$2560)/$C$2560)</f>
        <v/>
      </c>
      <c r="M1127" s="24">
        <f>IF(Universe!AH1127="","",(Universe!AH1127-$B$2561)/$C$2561)</f>
        <v/>
      </c>
      <c r="N1127" s="24">
        <f>IF(Universe!AI1127="","",(Universe!AI1127-$B$2562)/$C$2562)</f>
        <v/>
      </c>
      <c r="O1127" s="24">
        <f>0.74*IF(B1127="",0,B1127)+0.16*IF(C1127="",0,C1127)+0.1*IF(D1127="",0,D1127)</f>
        <v/>
      </c>
      <c r="P1127" s="24">
        <f>0.35*IF(E1127="",0,E1127)+0.35*IF(F1127="",0,F1127)+0.3*IF(G1127="",0,G1127)</f>
        <v/>
      </c>
      <c r="Q1127" s="24">
        <f>0.656*IF(I1127="",0,I1127)+0.344*IF(H1127="",0,H1127)</f>
        <v/>
      </c>
      <c r="R1127" s="24">
        <f>0.338*IF(J1127="",0,J1127)+0.662*IF(K1127="",0,K1127)</f>
        <v/>
      </c>
      <c r="S1127" s="24">
        <f>0.38*IF(L1127="",0,L1127)+0.35*IF(M1127="",0,M1127)+0.27*IF(N1127="",0,N1127)</f>
        <v/>
      </c>
      <c r="T1127" s="24">
        <f>IF(Universe!S1127="","",((Universe!S1127-$B$2565)/$C$2565)^3)</f>
        <v/>
      </c>
      <c r="U1127" s="24">
        <f>IF(Universe!S1127="","",(Universe!S1127-$B$2565)/$C$2565)</f>
        <v/>
      </c>
      <c r="V1127" s="24">
        <f>IF(Universe!T1127="","",(Universe!T1127-$B$2566)/$C$2566)</f>
        <v/>
      </c>
      <c r="W1127" s="24">
        <f>IF(Universe!U1127="","",(Universe!U1127-$B$2567)/$C$2567)</f>
        <v/>
      </c>
      <c r="X1127" s="24">
        <f>IF(O1127="","",(O1127-$B$2571)/$C$2571)</f>
        <v/>
      </c>
      <c r="Y1127" s="24">
        <f>IF(T1127="","",(T1127-$B$2576)/$C$2576)</f>
        <v/>
      </c>
      <c r="Z1127" s="24">
        <f>IF(Universe!V1127="","",(Universe!V1127-$B$2568)/$C$2568)</f>
        <v/>
      </c>
      <c r="AA1127" s="24">
        <f>IF(P1127="","",(P1127-$B$2572)/$C$2572)</f>
        <v/>
      </c>
      <c r="AB1127" s="24">
        <f>IF(Q1127="","",(Q1127-$B$2573)/$C$2573)</f>
        <v/>
      </c>
      <c r="AC1127" s="24">
        <f>IF(R1127="","",(R1127-$B$2574)/$C$2574)</f>
        <v/>
      </c>
      <c r="AD1127" s="24">
        <f>IF(S1127="","",(S1127-$B$2575)/$C$2575)</f>
        <v/>
      </c>
      <c r="AE1127" s="24">
        <f>IF(Y1127="","",Y1127-(19.12044933116382+16.522174187581257*U1127))</f>
        <v/>
      </c>
      <c r="AF1127" s="24">
        <f>IF(X1127="","",(X1127-(-0.27268023098325006+0.47142105304415904*V1127+-0.3189264934812436*U1127)--5.286111042926227e-16)/0.7994208745952703)</f>
        <v/>
      </c>
      <c r="AG1127" s="24">
        <f>IF(AA1127="","",(AA1127-(0.5248806186338691+-0.064206457956449*U1127)-5.43454825424064e-16)/0.9977404048781155)</f>
        <v/>
      </c>
      <c r="AH1127" s="25" t="n">
        <v>-3.376845103422025</v>
      </c>
      <c r="AI1127" s="25" t="n">
        <v>-0.6069979007507058</v>
      </c>
      <c r="AJ1127" s="25" t="n">
        <v>0.0062336648607628</v>
      </c>
      <c r="AK1127" s="25" t="n">
        <v>-1.028639318726227</v>
      </c>
      <c r="AL1127" s="25" t="n">
        <v>2.286481825750242</v>
      </c>
      <c r="AM1127" s="25" t="n">
        <v>0.9007774374388552</v>
      </c>
      <c r="AN1127" s="25" t="n">
        <v>-1.977874583158208</v>
      </c>
      <c r="AO1127" s="25" t="n">
        <v>0.1364098981568266</v>
      </c>
      <c r="AP1127" s="25" t="n">
        <v>0.1498997192815395</v>
      </c>
      <c r="AQ1127" s="25" t="n">
        <v>-0.6171097214563371</v>
      </c>
    </row>
    <row r="1128">
      <c r="A1128" s="23">
        <f>Universe!A1128</f>
        <v/>
      </c>
      <c r="B1128" s="24">
        <f>IF(Universe!W1128="","",(Universe!W1128-$B$2550)/$C$2550)</f>
        <v/>
      </c>
      <c r="C1128" s="24">
        <f>IF(Universe!X1128="","",(Universe!X1128-$B$2551)/$C$2551)</f>
        <v/>
      </c>
      <c r="D1128" s="24">
        <f>IF(Universe!Y1128="","",(Universe!Y1128-$B$2552)/$C$2552)</f>
        <v/>
      </c>
      <c r="E1128" s="24">
        <f>IF(Universe!Z1128="","",(Universe!Z1128-$B$2553)/$C$2553)</f>
        <v/>
      </c>
      <c r="F1128" s="24">
        <f>IF(Universe!AA1128="","",(Universe!AA1128-$B$2554)/$C$2554)</f>
        <v/>
      </c>
      <c r="G1128" s="24">
        <f>IF(Universe!AB1128="","",(Universe!AB1128-$B$2555)/$C$2555)</f>
        <v/>
      </c>
      <c r="H1128" s="24">
        <f>IF(Universe!AC1128="","",(Universe!AC1128-$B$2556)/$C$2556)</f>
        <v/>
      </c>
      <c r="I1128" s="24">
        <f>IF(Universe!AD1128="","",(Universe!AD1128-$B$2557)/$C$2557)</f>
        <v/>
      </c>
      <c r="J1128" s="24">
        <f>IF(Universe!AE1128="","",(Universe!AE1128-$B$2558)/$C$2558)</f>
        <v/>
      </c>
      <c r="K1128" s="24">
        <f>IF(Universe!AF1128="","",(Universe!AF1128-$B$2559)/$C$2559)</f>
        <v/>
      </c>
      <c r="L1128" s="24">
        <f>IF(Universe!AG1128="","",(Universe!AG1128-$B$2560)/$C$2560)</f>
        <v/>
      </c>
      <c r="M1128" s="24">
        <f>IF(Universe!AH1128="","",(Universe!AH1128-$B$2561)/$C$2561)</f>
        <v/>
      </c>
      <c r="N1128" s="24">
        <f>IF(Universe!AI1128="","",(Universe!AI1128-$B$2562)/$C$2562)</f>
        <v/>
      </c>
      <c r="O1128" s="24">
        <f>0.74*IF(B1128="",0,B1128)+0.16*IF(C1128="",0,C1128)+0.1*IF(D1128="",0,D1128)</f>
        <v/>
      </c>
      <c r="P1128" s="24">
        <f>0.35*IF(E1128="",0,E1128)+0.35*IF(F1128="",0,F1128)+0.3*IF(G1128="",0,G1128)</f>
        <v/>
      </c>
      <c r="Q1128" s="24">
        <f>0.656*IF(I1128="",0,I1128)+0.344*IF(H1128="",0,H1128)</f>
        <v/>
      </c>
      <c r="R1128" s="24">
        <f>0.338*IF(J1128="",0,J1128)+0.662*IF(K1128="",0,K1128)</f>
        <v/>
      </c>
      <c r="S1128" s="24">
        <f>0.38*IF(L1128="",0,L1128)+0.35*IF(M1128="",0,M1128)+0.27*IF(N1128="",0,N1128)</f>
        <v/>
      </c>
      <c r="T1128" s="24">
        <f>IF(Universe!S1128="","",((Universe!S1128-$B$2565)/$C$2565)^3)</f>
        <v/>
      </c>
      <c r="U1128" s="24">
        <f>IF(Universe!S1128="","",(Universe!S1128-$B$2565)/$C$2565)</f>
        <v/>
      </c>
      <c r="V1128" s="24">
        <f>IF(Universe!T1128="","",(Universe!T1128-$B$2566)/$C$2566)</f>
        <v/>
      </c>
      <c r="W1128" s="24">
        <f>IF(Universe!U1128="","",(Universe!U1128-$B$2567)/$C$2567)</f>
        <v/>
      </c>
      <c r="X1128" s="24">
        <f>IF(O1128="","",(O1128-$B$2571)/$C$2571)</f>
        <v/>
      </c>
      <c r="Y1128" s="24">
        <f>IF(T1128="","",(T1128-$B$2576)/$C$2576)</f>
        <v/>
      </c>
      <c r="Z1128" s="24">
        <f>IF(Universe!V1128="","",(Universe!V1128-$B$2568)/$C$2568)</f>
        <v/>
      </c>
      <c r="AA1128" s="24">
        <f>IF(P1128="","",(P1128-$B$2572)/$C$2572)</f>
        <v/>
      </c>
      <c r="AB1128" s="24">
        <f>IF(Q1128="","",(Q1128-$B$2573)/$C$2573)</f>
        <v/>
      </c>
      <c r="AC1128" s="24">
        <f>IF(R1128="","",(R1128-$B$2574)/$C$2574)</f>
        <v/>
      </c>
      <c r="AD1128" s="24">
        <f>IF(S1128="","",(S1128-$B$2575)/$C$2575)</f>
        <v/>
      </c>
      <c r="AE1128" s="24">
        <f>IF(Y1128="","",Y1128-(19.12044933116382+16.522174187581257*U1128))</f>
        <v/>
      </c>
      <c r="AF1128" s="24">
        <f>IF(X1128="","",(X1128-(-0.27268023098325006+0.47142105304415904*V1128+-0.3189264934812436*U1128)--5.286111042926227e-16)/0.7994208745952703)</f>
        <v/>
      </c>
      <c r="AG1128" s="24">
        <f>IF(AA1128="","",(AA1128-(0.5248806186338691+-0.064206457956449*U1128)-5.43454825424064e-16)/0.9977404048781155)</f>
        <v/>
      </c>
      <c r="AH1128" s="25" t="n">
        <v>-3.456547298909232</v>
      </c>
      <c r="AI1128" s="25" t="n">
        <v>-0.4143613950851025</v>
      </c>
      <c r="AJ1128" s="25" t="n">
        <v>-0.0906125793327784</v>
      </c>
      <c r="AK1128" s="25" t="n">
        <v>-1.084387743241644</v>
      </c>
      <c r="AL1128" s="25" t="n">
        <v>2.097947414093469</v>
      </c>
      <c r="AM1128" s="25" t="n">
        <v>1.35846760893854</v>
      </c>
      <c r="AN1128" s="25" t="n">
        <v>-0.3548446599262289</v>
      </c>
      <c r="AO1128" s="25" t="n">
        <v>-0.0067881975223346</v>
      </c>
      <c r="AP1128" s="25" t="n">
        <v>-0.524227110172116</v>
      </c>
      <c r="AQ1128" s="25" t="n">
        <v>-0.6035971884423271</v>
      </c>
    </row>
    <row r="1129">
      <c r="A1129" s="23">
        <f>Universe!A1129</f>
        <v/>
      </c>
      <c r="B1129" s="24">
        <f>IF(Universe!W1129="","",(Universe!W1129-$B$2550)/$C$2550)</f>
        <v/>
      </c>
      <c r="C1129" s="24">
        <f>IF(Universe!X1129="","",(Universe!X1129-$B$2551)/$C$2551)</f>
        <v/>
      </c>
      <c r="D1129" s="24">
        <f>IF(Universe!Y1129="","",(Universe!Y1129-$B$2552)/$C$2552)</f>
        <v/>
      </c>
      <c r="E1129" s="24">
        <f>IF(Universe!Z1129="","",(Universe!Z1129-$B$2553)/$C$2553)</f>
        <v/>
      </c>
      <c r="F1129" s="24">
        <f>IF(Universe!AA1129="","",(Universe!AA1129-$B$2554)/$C$2554)</f>
        <v/>
      </c>
      <c r="G1129" s="24">
        <f>IF(Universe!AB1129="","",(Universe!AB1129-$B$2555)/$C$2555)</f>
        <v/>
      </c>
      <c r="H1129" s="24">
        <f>IF(Universe!AC1129="","",(Universe!AC1129-$B$2556)/$C$2556)</f>
        <v/>
      </c>
      <c r="I1129" s="24">
        <f>IF(Universe!AD1129="","",(Universe!AD1129-$B$2557)/$C$2557)</f>
        <v/>
      </c>
      <c r="J1129" s="24">
        <f>IF(Universe!AE1129="","",(Universe!AE1129-$B$2558)/$C$2558)</f>
        <v/>
      </c>
      <c r="K1129" s="24">
        <f>IF(Universe!AF1129="","",(Universe!AF1129-$B$2559)/$C$2559)</f>
        <v/>
      </c>
      <c r="L1129" s="24">
        <f>IF(Universe!AG1129="","",(Universe!AG1129-$B$2560)/$C$2560)</f>
        <v/>
      </c>
      <c r="M1129" s="24">
        <f>IF(Universe!AH1129="","",(Universe!AH1129-$B$2561)/$C$2561)</f>
        <v/>
      </c>
      <c r="N1129" s="24">
        <f>IF(Universe!AI1129="","",(Universe!AI1129-$B$2562)/$C$2562)</f>
        <v/>
      </c>
      <c r="O1129" s="24">
        <f>0.74*IF(B1129="",0,B1129)+0.16*IF(C1129="",0,C1129)+0.1*IF(D1129="",0,D1129)</f>
        <v/>
      </c>
      <c r="P1129" s="24">
        <f>0.35*IF(E1129="",0,E1129)+0.35*IF(F1129="",0,F1129)+0.3*IF(G1129="",0,G1129)</f>
        <v/>
      </c>
      <c r="Q1129" s="24">
        <f>0.656*IF(I1129="",0,I1129)+0.344*IF(H1129="",0,H1129)</f>
        <v/>
      </c>
      <c r="R1129" s="24">
        <f>0.338*IF(J1129="",0,J1129)+0.662*IF(K1129="",0,K1129)</f>
        <v/>
      </c>
      <c r="S1129" s="24">
        <f>0.38*IF(L1129="",0,L1129)+0.35*IF(M1129="",0,M1129)+0.27*IF(N1129="",0,N1129)</f>
        <v/>
      </c>
      <c r="T1129" s="24">
        <f>IF(Universe!S1129="","",((Universe!S1129-$B$2565)/$C$2565)^3)</f>
        <v/>
      </c>
      <c r="U1129" s="24">
        <f>IF(Universe!S1129="","",(Universe!S1129-$B$2565)/$C$2565)</f>
        <v/>
      </c>
      <c r="V1129" s="24">
        <f>IF(Universe!T1129="","",(Universe!T1129-$B$2566)/$C$2566)</f>
        <v/>
      </c>
      <c r="W1129" s="24">
        <f>IF(Universe!U1129="","",(Universe!U1129-$B$2567)/$C$2567)</f>
        <v/>
      </c>
      <c r="X1129" s="24">
        <f>IF(O1129="","",(O1129-$B$2571)/$C$2571)</f>
        <v/>
      </c>
      <c r="Y1129" s="24">
        <f>IF(T1129="","",(T1129-$B$2576)/$C$2576)</f>
        <v/>
      </c>
      <c r="Z1129" s="24">
        <f>IF(Universe!V1129="","",(Universe!V1129-$B$2568)/$C$2568)</f>
        <v/>
      </c>
      <c r="AA1129" s="24">
        <f>IF(P1129="","",(P1129-$B$2572)/$C$2572)</f>
        <v/>
      </c>
      <c r="AB1129" s="24">
        <f>IF(Q1129="","",(Q1129-$B$2573)/$C$2573)</f>
        <v/>
      </c>
      <c r="AC1129" s="24">
        <f>IF(R1129="","",(R1129-$B$2574)/$C$2574)</f>
        <v/>
      </c>
      <c r="AD1129" s="24">
        <f>IF(S1129="","",(S1129-$B$2575)/$C$2575)</f>
        <v/>
      </c>
      <c r="AE1129" s="24">
        <f>IF(Y1129="","",Y1129-(19.12044933116382+16.522174187581257*U1129))</f>
        <v/>
      </c>
      <c r="AF1129" s="24">
        <f>IF(X1129="","",(X1129-(-0.27268023098325006+0.47142105304415904*V1129+-0.3189264934812436*U1129)--5.286111042926227e-16)/0.7994208745952703)</f>
        <v/>
      </c>
      <c r="AG1129" s="24">
        <f>IF(AA1129="","",(AA1129-(0.5248806186338691+-0.064206457956449*U1129)-5.43454825424064e-16)/0.9977404048781155)</f>
        <v/>
      </c>
      <c r="AH1129" s="25" t="n">
        <v>-2.784650963231414</v>
      </c>
      <c r="AI1129" s="25" t="n">
        <v>-0.8151572202575176</v>
      </c>
      <c r="AJ1129" s="25" t="n">
        <v>-0.5263229787243856</v>
      </c>
      <c r="AK1129" s="25" t="n">
        <v>-0.7681890396956474</v>
      </c>
      <c r="AL1129" s="25" t="n">
        <v>3.198001339850519</v>
      </c>
      <c r="AM1129" s="25" t="n">
        <v>1.337980617504596</v>
      </c>
      <c r="AN1129" s="25" t="n">
        <v>-0.5764895904618315</v>
      </c>
      <c r="AO1129" s="25" t="n">
        <v>0.07391420282421721</v>
      </c>
      <c r="AP1129" s="25" t="n">
        <v>-1.46526422916726</v>
      </c>
      <c r="AQ1129" s="25" t="n">
        <v>-0.5429227036301817</v>
      </c>
    </row>
    <row r="1130">
      <c r="A1130" s="23">
        <f>Universe!A1130</f>
        <v/>
      </c>
      <c r="B1130" s="24">
        <f>IF(Universe!W1130="","",(Universe!W1130-$B$2550)/$C$2550)</f>
        <v/>
      </c>
      <c r="C1130" s="24">
        <f>IF(Universe!X1130="","",(Universe!X1130-$B$2551)/$C$2551)</f>
        <v/>
      </c>
      <c r="D1130" s="24">
        <f>IF(Universe!Y1130="","",(Universe!Y1130-$B$2552)/$C$2552)</f>
        <v/>
      </c>
      <c r="E1130" s="24">
        <f>IF(Universe!Z1130="","",(Universe!Z1130-$B$2553)/$C$2553)</f>
        <v/>
      </c>
      <c r="F1130" s="24">
        <f>IF(Universe!AA1130="","",(Universe!AA1130-$B$2554)/$C$2554)</f>
        <v/>
      </c>
      <c r="G1130" s="24">
        <f>IF(Universe!AB1130="","",(Universe!AB1130-$B$2555)/$C$2555)</f>
        <v/>
      </c>
      <c r="H1130" s="24">
        <f>IF(Universe!AC1130="","",(Universe!AC1130-$B$2556)/$C$2556)</f>
        <v/>
      </c>
      <c r="I1130" s="24">
        <f>IF(Universe!AD1130="","",(Universe!AD1130-$B$2557)/$C$2557)</f>
        <v/>
      </c>
      <c r="J1130" s="24">
        <f>IF(Universe!AE1130="","",(Universe!AE1130-$B$2558)/$C$2558)</f>
        <v/>
      </c>
      <c r="K1130" s="24">
        <f>IF(Universe!AF1130="","",(Universe!AF1130-$B$2559)/$C$2559)</f>
        <v/>
      </c>
      <c r="L1130" s="24">
        <f>IF(Universe!AG1130="","",(Universe!AG1130-$B$2560)/$C$2560)</f>
        <v/>
      </c>
      <c r="M1130" s="24">
        <f>IF(Universe!AH1130="","",(Universe!AH1130-$B$2561)/$C$2561)</f>
        <v/>
      </c>
      <c r="N1130" s="24">
        <f>IF(Universe!AI1130="","",(Universe!AI1130-$B$2562)/$C$2562)</f>
        <v/>
      </c>
      <c r="O1130" s="24">
        <f>0.74*IF(B1130="",0,B1130)+0.16*IF(C1130="",0,C1130)+0.1*IF(D1130="",0,D1130)</f>
        <v/>
      </c>
      <c r="P1130" s="24">
        <f>0.35*IF(E1130="",0,E1130)+0.35*IF(F1130="",0,F1130)+0.3*IF(G1130="",0,G1130)</f>
        <v/>
      </c>
      <c r="Q1130" s="24">
        <f>0.656*IF(I1130="",0,I1130)+0.344*IF(H1130="",0,H1130)</f>
        <v/>
      </c>
      <c r="R1130" s="24">
        <f>0.338*IF(J1130="",0,J1130)+0.662*IF(K1130="",0,K1130)</f>
        <v/>
      </c>
      <c r="S1130" s="24">
        <f>0.38*IF(L1130="",0,L1130)+0.35*IF(M1130="",0,M1130)+0.27*IF(N1130="",0,N1130)</f>
        <v/>
      </c>
      <c r="T1130" s="24">
        <f>IF(Universe!S1130="","",((Universe!S1130-$B$2565)/$C$2565)^3)</f>
        <v/>
      </c>
      <c r="U1130" s="24">
        <f>IF(Universe!S1130="","",(Universe!S1130-$B$2565)/$C$2565)</f>
        <v/>
      </c>
      <c r="V1130" s="24">
        <f>IF(Universe!T1130="","",(Universe!T1130-$B$2566)/$C$2566)</f>
        <v/>
      </c>
      <c r="W1130" s="24">
        <f>IF(Universe!U1130="","",(Universe!U1130-$B$2567)/$C$2567)</f>
        <v/>
      </c>
      <c r="X1130" s="24">
        <f>IF(O1130="","",(O1130-$B$2571)/$C$2571)</f>
        <v/>
      </c>
      <c r="Y1130" s="24">
        <f>IF(T1130="","",(T1130-$B$2576)/$C$2576)</f>
        <v/>
      </c>
      <c r="Z1130" s="24">
        <f>IF(Universe!V1130="","",(Universe!V1130-$B$2568)/$C$2568)</f>
        <v/>
      </c>
      <c r="AA1130" s="24">
        <f>IF(P1130="","",(P1130-$B$2572)/$C$2572)</f>
        <v/>
      </c>
      <c r="AB1130" s="24">
        <f>IF(Q1130="","",(Q1130-$B$2573)/$C$2573)</f>
        <v/>
      </c>
      <c r="AC1130" s="24">
        <f>IF(R1130="","",(R1130-$B$2574)/$C$2574)</f>
        <v/>
      </c>
      <c r="AD1130" s="24">
        <f>IF(S1130="","",(S1130-$B$2575)/$C$2575)</f>
        <v/>
      </c>
      <c r="AE1130" s="24">
        <f>IF(Y1130="","",Y1130-(19.12044933116382+16.522174187581257*U1130))</f>
        <v/>
      </c>
      <c r="AF1130" s="24">
        <f>IF(X1130="","",(X1130-(-0.27268023098325006+0.47142105304415904*V1130+-0.3189264934812436*U1130)--5.286111042926227e-16)/0.7994208745952703)</f>
        <v/>
      </c>
      <c r="AG1130" s="24">
        <f>IF(AA1130="","",(AA1130-(0.5248806186338691+-0.064206457956449*U1130)-5.43454825424064e-16)/0.9977404048781155)</f>
        <v/>
      </c>
      <c r="AH1130" s="25" t="n">
        <v>-3.408552474078646</v>
      </c>
      <c r="AI1130" s="25" t="n">
        <v>-0.336402742893937</v>
      </c>
      <c r="AJ1130" s="25" t="n">
        <v>-1.189297682102361</v>
      </c>
      <c r="AK1130" s="25" t="n">
        <v>-0.6238316956990561</v>
      </c>
      <c r="AL1130" s="25" t="n">
        <v>2.213471299697196</v>
      </c>
      <c r="AM1130" s="25" t="n">
        <v>1.428846353085683</v>
      </c>
      <c r="AN1130" s="25" t="n">
        <v>-0.5815144180864029</v>
      </c>
      <c r="AO1130" s="25" t="n">
        <v>0.1214425129718839</v>
      </c>
      <c r="AP1130" s="25" t="n">
        <v>-0.6200219030538319</v>
      </c>
      <c r="AQ1130" s="25" t="n">
        <v>-0.2414389976798942</v>
      </c>
    </row>
    <row r="1131">
      <c r="A1131" s="23">
        <f>Universe!A1131</f>
        <v/>
      </c>
      <c r="B1131" s="24">
        <f>IF(Universe!W1131="","",(Universe!W1131-$B$2550)/$C$2550)</f>
        <v/>
      </c>
      <c r="C1131" s="24">
        <f>IF(Universe!X1131="","",(Universe!X1131-$B$2551)/$C$2551)</f>
        <v/>
      </c>
      <c r="D1131" s="24">
        <f>IF(Universe!Y1131="","",(Universe!Y1131-$B$2552)/$C$2552)</f>
        <v/>
      </c>
      <c r="E1131" s="24">
        <f>IF(Universe!Z1131="","",(Universe!Z1131-$B$2553)/$C$2553)</f>
        <v/>
      </c>
      <c r="F1131" s="24">
        <f>IF(Universe!AA1131="","",(Universe!AA1131-$B$2554)/$C$2554)</f>
        <v/>
      </c>
      <c r="G1131" s="24">
        <f>IF(Universe!AB1131="","",(Universe!AB1131-$B$2555)/$C$2555)</f>
        <v/>
      </c>
      <c r="H1131" s="24">
        <f>IF(Universe!AC1131="","",(Universe!AC1131-$B$2556)/$C$2556)</f>
        <v/>
      </c>
      <c r="I1131" s="24">
        <f>IF(Universe!AD1131="","",(Universe!AD1131-$B$2557)/$C$2557)</f>
        <v/>
      </c>
      <c r="J1131" s="24">
        <f>IF(Universe!AE1131="","",(Universe!AE1131-$B$2558)/$C$2558)</f>
        <v/>
      </c>
      <c r="K1131" s="24">
        <f>IF(Universe!AF1131="","",(Universe!AF1131-$B$2559)/$C$2559)</f>
        <v/>
      </c>
      <c r="L1131" s="24">
        <f>IF(Universe!AG1131="","",(Universe!AG1131-$B$2560)/$C$2560)</f>
        <v/>
      </c>
      <c r="M1131" s="24">
        <f>IF(Universe!AH1131="","",(Universe!AH1131-$B$2561)/$C$2561)</f>
        <v/>
      </c>
      <c r="N1131" s="24">
        <f>IF(Universe!AI1131="","",(Universe!AI1131-$B$2562)/$C$2562)</f>
        <v/>
      </c>
      <c r="O1131" s="24">
        <f>0.74*IF(B1131="",0,B1131)+0.16*IF(C1131="",0,C1131)+0.1*IF(D1131="",0,D1131)</f>
        <v/>
      </c>
      <c r="P1131" s="24">
        <f>0.35*IF(E1131="",0,E1131)+0.35*IF(F1131="",0,F1131)+0.3*IF(G1131="",0,G1131)</f>
        <v/>
      </c>
      <c r="Q1131" s="24">
        <f>0.656*IF(I1131="",0,I1131)+0.344*IF(H1131="",0,H1131)</f>
        <v/>
      </c>
      <c r="R1131" s="24">
        <f>0.338*IF(J1131="",0,J1131)+0.662*IF(K1131="",0,K1131)</f>
        <v/>
      </c>
      <c r="S1131" s="24">
        <f>0.38*IF(L1131="",0,L1131)+0.35*IF(M1131="",0,M1131)+0.27*IF(N1131="",0,N1131)</f>
        <v/>
      </c>
      <c r="T1131" s="24">
        <f>IF(Universe!S1131="","",((Universe!S1131-$B$2565)/$C$2565)^3)</f>
        <v/>
      </c>
      <c r="U1131" s="24">
        <f>IF(Universe!S1131="","",(Universe!S1131-$B$2565)/$C$2565)</f>
        <v/>
      </c>
      <c r="V1131" s="24">
        <f>IF(Universe!T1131="","",(Universe!T1131-$B$2566)/$C$2566)</f>
        <v/>
      </c>
      <c r="W1131" s="24">
        <f>IF(Universe!U1131="","",(Universe!U1131-$B$2567)/$C$2567)</f>
        <v/>
      </c>
      <c r="X1131" s="24">
        <f>IF(O1131="","",(O1131-$B$2571)/$C$2571)</f>
        <v/>
      </c>
      <c r="Y1131" s="24">
        <f>IF(T1131="","",(T1131-$B$2576)/$C$2576)</f>
        <v/>
      </c>
      <c r="Z1131" s="24">
        <f>IF(Universe!V1131="","",(Universe!V1131-$B$2568)/$C$2568)</f>
        <v/>
      </c>
      <c r="AA1131" s="24">
        <f>IF(P1131="","",(P1131-$B$2572)/$C$2572)</f>
        <v/>
      </c>
      <c r="AB1131" s="24">
        <f>IF(Q1131="","",(Q1131-$B$2573)/$C$2573)</f>
        <v/>
      </c>
      <c r="AC1131" s="24">
        <f>IF(R1131="","",(R1131-$B$2574)/$C$2574)</f>
        <v/>
      </c>
      <c r="AD1131" s="24">
        <f>IF(S1131="","",(S1131-$B$2575)/$C$2575)</f>
        <v/>
      </c>
      <c r="AE1131" s="24">
        <f>IF(Y1131="","",Y1131-(19.12044933116382+16.522174187581257*U1131))</f>
        <v/>
      </c>
      <c r="AF1131" s="24">
        <f>IF(X1131="","",(X1131-(-0.27268023098325006+0.47142105304415904*V1131+-0.3189264934812436*U1131)--5.286111042926227e-16)/0.7994208745952703)</f>
        <v/>
      </c>
      <c r="AG1131" s="24">
        <f>IF(AA1131="","",(AA1131-(0.5248806186338691+-0.064206457956449*U1131)-5.43454825424064e-16)/0.9977404048781155)</f>
        <v/>
      </c>
      <c r="AH1131" s="25" t="n">
        <v>-2.825080699921686</v>
      </c>
      <c r="AI1131" s="25" t="n">
        <v>-2.044999300502568</v>
      </c>
      <c r="AJ1131" s="25" t="n">
        <v>-0.77565447454688</v>
      </c>
      <c r="AK1131" s="25" t="n">
        <v>0.0024890126486123</v>
      </c>
      <c r="AL1131" s="25" t="n">
        <v>3.161402617355554</v>
      </c>
      <c r="AM1131" s="25" t="n">
        <v>0.8675497048085009</v>
      </c>
      <c r="AN1131" s="25" t="n">
        <v>-0.6196051759176316</v>
      </c>
      <c r="AO1131" s="25" t="n">
        <v>0.1115531109706274</v>
      </c>
      <c r="AP1131" s="25" t="n">
        <v>-0.1659715794665785</v>
      </c>
      <c r="AQ1131" s="25" t="n">
        <v>0.4912835730018363</v>
      </c>
    </row>
    <row r="1132">
      <c r="A1132" s="23">
        <f>Universe!A1132</f>
        <v/>
      </c>
      <c r="B1132" s="24">
        <f>IF(Universe!W1132="","",(Universe!W1132-$B$2550)/$C$2550)</f>
        <v/>
      </c>
      <c r="C1132" s="24">
        <f>IF(Universe!X1132="","",(Universe!X1132-$B$2551)/$C$2551)</f>
        <v/>
      </c>
      <c r="D1132" s="24">
        <f>IF(Universe!Y1132="","",(Universe!Y1132-$B$2552)/$C$2552)</f>
        <v/>
      </c>
      <c r="E1132" s="24">
        <f>IF(Universe!Z1132="","",(Universe!Z1132-$B$2553)/$C$2553)</f>
        <v/>
      </c>
      <c r="F1132" s="24">
        <f>IF(Universe!AA1132="","",(Universe!AA1132-$B$2554)/$C$2554)</f>
        <v/>
      </c>
      <c r="G1132" s="24">
        <f>IF(Universe!AB1132="","",(Universe!AB1132-$B$2555)/$C$2555)</f>
        <v/>
      </c>
      <c r="H1132" s="24">
        <f>IF(Universe!AC1132="","",(Universe!AC1132-$B$2556)/$C$2556)</f>
        <v/>
      </c>
      <c r="I1132" s="24">
        <f>IF(Universe!AD1132="","",(Universe!AD1132-$B$2557)/$C$2557)</f>
        <v/>
      </c>
      <c r="J1132" s="24">
        <f>IF(Universe!AE1132="","",(Universe!AE1132-$B$2558)/$C$2558)</f>
        <v/>
      </c>
      <c r="K1132" s="24">
        <f>IF(Universe!AF1132="","",(Universe!AF1132-$B$2559)/$C$2559)</f>
        <v/>
      </c>
      <c r="L1132" s="24">
        <f>IF(Universe!AG1132="","",(Universe!AG1132-$B$2560)/$C$2560)</f>
        <v/>
      </c>
      <c r="M1132" s="24">
        <f>IF(Universe!AH1132="","",(Universe!AH1132-$B$2561)/$C$2561)</f>
        <v/>
      </c>
      <c r="N1132" s="24">
        <f>IF(Universe!AI1132="","",(Universe!AI1132-$B$2562)/$C$2562)</f>
        <v/>
      </c>
      <c r="O1132" s="24">
        <f>0.74*IF(B1132="",0,B1132)+0.16*IF(C1132="",0,C1132)+0.1*IF(D1132="",0,D1132)</f>
        <v/>
      </c>
      <c r="P1132" s="24">
        <f>0.35*IF(E1132="",0,E1132)+0.35*IF(F1132="",0,F1132)+0.3*IF(G1132="",0,G1132)</f>
        <v/>
      </c>
      <c r="Q1132" s="24">
        <f>0.656*IF(I1132="",0,I1132)+0.344*IF(H1132="",0,H1132)</f>
        <v/>
      </c>
      <c r="R1132" s="24">
        <f>0.338*IF(J1132="",0,J1132)+0.662*IF(K1132="",0,K1132)</f>
        <v/>
      </c>
      <c r="S1132" s="24">
        <f>0.38*IF(L1132="",0,L1132)+0.35*IF(M1132="",0,M1132)+0.27*IF(N1132="",0,N1132)</f>
        <v/>
      </c>
      <c r="T1132" s="24">
        <f>IF(Universe!S1132="","",((Universe!S1132-$B$2565)/$C$2565)^3)</f>
        <v/>
      </c>
      <c r="U1132" s="24">
        <f>IF(Universe!S1132="","",(Universe!S1132-$B$2565)/$C$2565)</f>
        <v/>
      </c>
      <c r="V1132" s="24">
        <f>IF(Universe!T1132="","",(Universe!T1132-$B$2566)/$C$2566)</f>
        <v/>
      </c>
      <c r="W1132" s="24">
        <f>IF(Universe!U1132="","",(Universe!U1132-$B$2567)/$C$2567)</f>
        <v/>
      </c>
      <c r="X1132" s="24">
        <f>IF(O1132="","",(O1132-$B$2571)/$C$2571)</f>
        <v/>
      </c>
      <c r="Y1132" s="24">
        <f>IF(T1132="","",(T1132-$B$2576)/$C$2576)</f>
        <v/>
      </c>
      <c r="Z1132" s="24">
        <f>IF(Universe!V1132="","",(Universe!V1132-$B$2568)/$C$2568)</f>
        <v/>
      </c>
      <c r="AA1132" s="24">
        <f>IF(P1132="","",(P1132-$B$2572)/$C$2572)</f>
        <v/>
      </c>
      <c r="AB1132" s="24">
        <f>IF(Q1132="","",(Q1132-$B$2573)/$C$2573)</f>
        <v/>
      </c>
      <c r="AC1132" s="24">
        <f>IF(R1132="","",(R1132-$B$2574)/$C$2574)</f>
        <v/>
      </c>
      <c r="AD1132" s="24">
        <f>IF(S1132="","",(S1132-$B$2575)/$C$2575)</f>
        <v/>
      </c>
      <c r="AE1132" s="24">
        <f>IF(Y1132="","",Y1132-(19.12044933116382+16.522174187581257*U1132))</f>
        <v/>
      </c>
      <c r="AF1132" s="24">
        <f>IF(X1132="","",(X1132-(-0.27268023098325006+0.47142105304415904*V1132+-0.3189264934812436*U1132)--5.286111042926227e-16)/0.7994208745952703)</f>
        <v/>
      </c>
      <c r="AG1132" s="24">
        <f>IF(AA1132="","",(AA1132-(0.5248806186338691+-0.064206457956449*U1132)-5.43454825424064e-16)/0.9977404048781155)</f>
        <v/>
      </c>
      <c r="AH1132" s="25" t="n">
        <v>-2.861810199103253</v>
      </c>
      <c r="AI1132" s="25" t="n">
        <v>-0.2950963426804165</v>
      </c>
      <c r="AJ1132" s="25" t="n">
        <v>0.9408366329213628</v>
      </c>
      <c r="AK1132" s="25" t="n">
        <v>2.56983466876304</v>
      </c>
      <c r="AL1132" s="25" t="n">
        <v>3.12508382148939</v>
      </c>
      <c r="AM1132" s="25" t="n">
        <v>-0.7463090692308803</v>
      </c>
      <c r="AN1132" s="25" t="n">
        <v>1.278236798144974</v>
      </c>
      <c r="AO1132" s="25" t="n">
        <v>0.0434277179907867</v>
      </c>
      <c r="AP1132" s="25" t="n">
        <v>-0.99689095938295</v>
      </c>
      <c r="AQ1132" s="25" t="n">
        <v>3.94235156543066</v>
      </c>
    </row>
    <row r="1133">
      <c r="A1133" s="23">
        <f>Universe!A1133</f>
        <v/>
      </c>
      <c r="B1133" s="24">
        <f>IF(Universe!W1133="","",(Universe!W1133-$B$2550)/$C$2550)</f>
        <v/>
      </c>
      <c r="C1133" s="24">
        <f>IF(Universe!X1133="","",(Universe!X1133-$B$2551)/$C$2551)</f>
        <v/>
      </c>
      <c r="D1133" s="24">
        <f>IF(Universe!Y1133="","",(Universe!Y1133-$B$2552)/$C$2552)</f>
        <v/>
      </c>
      <c r="E1133" s="24">
        <f>IF(Universe!Z1133="","",(Universe!Z1133-$B$2553)/$C$2553)</f>
        <v/>
      </c>
      <c r="F1133" s="24">
        <f>IF(Universe!AA1133="","",(Universe!AA1133-$B$2554)/$C$2554)</f>
        <v/>
      </c>
      <c r="G1133" s="24">
        <f>IF(Universe!AB1133="","",(Universe!AB1133-$B$2555)/$C$2555)</f>
        <v/>
      </c>
      <c r="H1133" s="24">
        <f>IF(Universe!AC1133="","",(Universe!AC1133-$B$2556)/$C$2556)</f>
        <v/>
      </c>
      <c r="I1133" s="24">
        <f>IF(Universe!AD1133="","",(Universe!AD1133-$B$2557)/$C$2557)</f>
        <v/>
      </c>
      <c r="J1133" s="24">
        <f>IF(Universe!AE1133="","",(Universe!AE1133-$B$2558)/$C$2558)</f>
        <v/>
      </c>
      <c r="K1133" s="24">
        <f>IF(Universe!AF1133="","",(Universe!AF1133-$B$2559)/$C$2559)</f>
        <v/>
      </c>
      <c r="L1133" s="24">
        <f>IF(Universe!AG1133="","",(Universe!AG1133-$B$2560)/$C$2560)</f>
        <v/>
      </c>
      <c r="M1133" s="24">
        <f>IF(Universe!AH1133="","",(Universe!AH1133-$B$2561)/$C$2561)</f>
        <v/>
      </c>
      <c r="N1133" s="24">
        <f>IF(Universe!AI1133="","",(Universe!AI1133-$B$2562)/$C$2562)</f>
        <v/>
      </c>
      <c r="O1133" s="24">
        <f>0.74*IF(B1133="",0,B1133)+0.16*IF(C1133="",0,C1133)+0.1*IF(D1133="",0,D1133)</f>
        <v/>
      </c>
      <c r="P1133" s="24">
        <f>0.35*IF(E1133="",0,E1133)+0.35*IF(F1133="",0,F1133)+0.3*IF(G1133="",0,G1133)</f>
        <v/>
      </c>
      <c r="Q1133" s="24">
        <f>0.656*IF(I1133="",0,I1133)+0.344*IF(H1133="",0,H1133)</f>
        <v/>
      </c>
      <c r="R1133" s="24">
        <f>0.338*IF(J1133="",0,J1133)+0.662*IF(K1133="",0,K1133)</f>
        <v/>
      </c>
      <c r="S1133" s="24">
        <f>0.38*IF(L1133="",0,L1133)+0.35*IF(M1133="",0,M1133)+0.27*IF(N1133="",0,N1133)</f>
        <v/>
      </c>
      <c r="T1133" s="24">
        <f>IF(Universe!S1133="","",((Universe!S1133-$B$2565)/$C$2565)^3)</f>
        <v/>
      </c>
      <c r="U1133" s="24">
        <f>IF(Universe!S1133="","",(Universe!S1133-$B$2565)/$C$2565)</f>
        <v/>
      </c>
      <c r="V1133" s="24">
        <f>IF(Universe!T1133="","",(Universe!T1133-$B$2566)/$C$2566)</f>
        <v/>
      </c>
      <c r="W1133" s="24">
        <f>IF(Universe!U1133="","",(Universe!U1133-$B$2567)/$C$2567)</f>
        <v/>
      </c>
      <c r="X1133" s="24">
        <f>IF(O1133="","",(O1133-$B$2571)/$C$2571)</f>
        <v/>
      </c>
      <c r="Y1133" s="24">
        <f>IF(T1133="","",(T1133-$B$2576)/$C$2576)</f>
        <v/>
      </c>
      <c r="Z1133" s="24">
        <f>IF(Universe!V1133="","",(Universe!V1133-$B$2568)/$C$2568)</f>
        <v/>
      </c>
      <c r="AA1133" s="24">
        <f>IF(P1133="","",(P1133-$B$2572)/$C$2572)</f>
        <v/>
      </c>
      <c r="AB1133" s="24">
        <f>IF(Q1133="","",(Q1133-$B$2573)/$C$2573)</f>
        <v/>
      </c>
      <c r="AC1133" s="24">
        <f>IF(R1133="","",(R1133-$B$2574)/$C$2574)</f>
        <v/>
      </c>
      <c r="AD1133" s="24">
        <f>IF(S1133="","",(S1133-$B$2575)/$C$2575)</f>
        <v/>
      </c>
      <c r="AE1133" s="24">
        <f>IF(Y1133="","",Y1133-(19.12044933116382+16.522174187581257*U1133))</f>
        <v/>
      </c>
      <c r="AF1133" s="24">
        <f>IF(X1133="","",(X1133-(-0.27268023098325006+0.47142105304415904*V1133+-0.3189264934812436*U1133)--5.286111042926227e-16)/0.7994208745952703)</f>
        <v/>
      </c>
      <c r="AG1133" s="24">
        <f>IF(AA1133="","",(AA1133-(0.5248806186338691+-0.064206457956449*U1133)-5.43454825424064e-16)/0.9977404048781155)</f>
        <v/>
      </c>
      <c r="AH1133" s="25" t="n">
        <v>-1.33961376383417</v>
      </c>
      <c r="AI1133" s="25" t="n">
        <v>0.08816346298543599</v>
      </c>
      <c r="AJ1133" s="25" t="n">
        <v>-0.2438409399953113</v>
      </c>
      <c r="AK1133" s="25" t="n">
        <v>-0.4465484415236798</v>
      </c>
      <c r="AL1133" s="25" t="n">
        <v>2.598830393634365</v>
      </c>
      <c r="AM1133" s="25" t="n">
        <v>-0.0994393171373924</v>
      </c>
      <c r="AN1133" s="25" t="n">
        <v>0.1396818695467794</v>
      </c>
      <c r="AO1133" s="25" t="n">
        <v>-0.0044933857841768</v>
      </c>
      <c r="AP1133" s="25" t="n">
        <v>-0.0648929342214892</v>
      </c>
      <c r="AQ1133" s="25" t="n">
        <v>-0.0560029689850101</v>
      </c>
    </row>
    <row r="1134">
      <c r="A1134" s="23">
        <f>Universe!A1134</f>
        <v/>
      </c>
      <c r="B1134" s="24">
        <f>IF(Universe!W1134="","",(Universe!W1134-$B$2550)/$C$2550)</f>
        <v/>
      </c>
      <c r="C1134" s="24">
        <f>IF(Universe!X1134="","",(Universe!X1134-$B$2551)/$C$2551)</f>
        <v/>
      </c>
      <c r="D1134" s="24">
        <f>IF(Universe!Y1134="","",(Universe!Y1134-$B$2552)/$C$2552)</f>
        <v/>
      </c>
      <c r="E1134" s="24">
        <f>IF(Universe!Z1134="","",(Universe!Z1134-$B$2553)/$C$2553)</f>
        <v/>
      </c>
      <c r="F1134" s="24">
        <f>IF(Universe!AA1134="","",(Universe!AA1134-$B$2554)/$C$2554)</f>
        <v/>
      </c>
      <c r="G1134" s="24">
        <f>IF(Universe!AB1134="","",(Universe!AB1134-$B$2555)/$C$2555)</f>
        <v/>
      </c>
      <c r="H1134" s="24">
        <f>IF(Universe!AC1134="","",(Universe!AC1134-$B$2556)/$C$2556)</f>
        <v/>
      </c>
      <c r="I1134" s="24">
        <f>IF(Universe!AD1134="","",(Universe!AD1134-$B$2557)/$C$2557)</f>
        <v/>
      </c>
      <c r="J1134" s="24">
        <f>IF(Universe!AE1134="","",(Universe!AE1134-$B$2558)/$C$2558)</f>
        <v/>
      </c>
      <c r="K1134" s="24">
        <f>IF(Universe!AF1134="","",(Universe!AF1134-$B$2559)/$C$2559)</f>
        <v/>
      </c>
      <c r="L1134" s="24">
        <f>IF(Universe!AG1134="","",(Universe!AG1134-$B$2560)/$C$2560)</f>
        <v/>
      </c>
      <c r="M1134" s="24">
        <f>IF(Universe!AH1134="","",(Universe!AH1134-$B$2561)/$C$2561)</f>
        <v/>
      </c>
      <c r="N1134" s="24">
        <f>IF(Universe!AI1134="","",(Universe!AI1134-$B$2562)/$C$2562)</f>
        <v/>
      </c>
      <c r="O1134" s="24">
        <f>0.74*IF(B1134="",0,B1134)+0.16*IF(C1134="",0,C1134)+0.1*IF(D1134="",0,D1134)</f>
        <v/>
      </c>
      <c r="P1134" s="24">
        <f>0.35*IF(E1134="",0,E1134)+0.35*IF(F1134="",0,F1134)+0.3*IF(G1134="",0,G1134)</f>
        <v/>
      </c>
      <c r="Q1134" s="24">
        <f>0.656*IF(I1134="",0,I1134)+0.344*IF(H1134="",0,H1134)</f>
        <v/>
      </c>
      <c r="R1134" s="24">
        <f>0.338*IF(J1134="",0,J1134)+0.662*IF(K1134="",0,K1134)</f>
        <v/>
      </c>
      <c r="S1134" s="24">
        <f>0.38*IF(L1134="",0,L1134)+0.35*IF(M1134="",0,M1134)+0.27*IF(N1134="",0,N1134)</f>
        <v/>
      </c>
      <c r="T1134" s="24">
        <f>IF(Universe!S1134="","",((Universe!S1134-$B$2565)/$C$2565)^3)</f>
        <v/>
      </c>
      <c r="U1134" s="24">
        <f>IF(Universe!S1134="","",(Universe!S1134-$B$2565)/$C$2565)</f>
        <v/>
      </c>
      <c r="V1134" s="24">
        <f>IF(Universe!T1134="","",(Universe!T1134-$B$2566)/$C$2566)</f>
        <v/>
      </c>
      <c r="W1134" s="24">
        <f>IF(Universe!U1134="","",(Universe!U1134-$B$2567)/$C$2567)</f>
        <v/>
      </c>
      <c r="X1134" s="24">
        <f>IF(O1134="","",(O1134-$B$2571)/$C$2571)</f>
        <v/>
      </c>
      <c r="Y1134" s="24">
        <f>IF(T1134="","",(T1134-$B$2576)/$C$2576)</f>
        <v/>
      </c>
      <c r="Z1134" s="24">
        <f>IF(Universe!V1134="","",(Universe!V1134-$B$2568)/$C$2568)</f>
        <v/>
      </c>
      <c r="AA1134" s="24">
        <f>IF(P1134="","",(P1134-$B$2572)/$C$2572)</f>
        <v/>
      </c>
      <c r="AB1134" s="24">
        <f>IF(Q1134="","",(Q1134-$B$2573)/$C$2573)</f>
        <v/>
      </c>
      <c r="AC1134" s="24">
        <f>IF(R1134="","",(R1134-$B$2574)/$C$2574)</f>
        <v/>
      </c>
      <c r="AD1134" s="24">
        <f>IF(S1134="","",(S1134-$B$2575)/$C$2575)</f>
        <v/>
      </c>
      <c r="AE1134" s="24">
        <f>IF(Y1134="","",Y1134-(19.12044933116382+16.522174187581257*U1134))</f>
        <v/>
      </c>
      <c r="AF1134" s="24">
        <f>IF(X1134="","",(X1134-(-0.27268023098325006+0.47142105304415904*V1134+-0.3189264934812436*U1134)--5.286111042926227e-16)/0.7994208745952703)</f>
        <v/>
      </c>
      <c r="AG1134" s="24">
        <f>IF(AA1134="","",(AA1134-(0.5248806186338691+-0.064206457956449*U1134)-5.43454825424064e-16)/0.9977404048781155)</f>
        <v/>
      </c>
      <c r="AH1134" s="25" t="n">
        <v>-2.702333613325812</v>
      </c>
      <c r="AI1134" s="25" t="n">
        <v>0.3355223882630723</v>
      </c>
      <c r="AJ1134" s="25" t="n">
        <v>-1.109340000265442</v>
      </c>
      <c r="AK1134" s="25" t="n">
        <v>-0.8458610351179783</v>
      </c>
      <c r="AL1134" s="25" t="n">
        <v>3.261780103492184</v>
      </c>
      <c r="AM1134" s="25" t="n">
        <v>0.7773336486660523</v>
      </c>
      <c r="AN1134" s="25" t="n">
        <v>-0.193590269913867</v>
      </c>
      <c r="AO1134" s="25" t="n">
        <v>0.1221604756939743</v>
      </c>
      <c r="AP1134" s="25" t="n">
        <v>-0.9097620831206376</v>
      </c>
      <c r="AQ1134" s="25" t="n">
        <v>-0.2949551134507409</v>
      </c>
    </row>
    <row r="1135">
      <c r="A1135" s="23">
        <f>Universe!A1135</f>
        <v/>
      </c>
      <c r="B1135" s="24">
        <f>IF(Universe!W1135="","",(Universe!W1135-$B$2550)/$C$2550)</f>
        <v/>
      </c>
      <c r="C1135" s="24">
        <f>IF(Universe!X1135="","",(Universe!X1135-$B$2551)/$C$2551)</f>
        <v/>
      </c>
      <c r="D1135" s="24">
        <f>IF(Universe!Y1135="","",(Universe!Y1135-$B$2552)/$C$2552)</f>
        <v/>
      </c>
      <c r="E1135" s="24">
        <f>IF(Universe!Z1135="","",(Universe!Z1135-$B$2553)/$C$2553)</f>
        <v/>
      </c>
      <c r="F1135" s="24">
        <f>IF(Universe!AA1135="","",(Universe!AA1135-$B$2554)/$C$2554)</f>
        <v/>
      </c>
      <c r="G1135" s="24">
        <f>IF(Universe!AB1135="","",(Universe!AB1135-$B$2555)/$C$2555)</f>
        <v/>
      </c>
      <c r="H1135" s="24">
        <f>IF(Universe!AC1135="","",(Universe!AC1135-$B$2556)/$C$2556)</f>
        <v/>
      </c>
      <c r="I1135" s="24">
        <f>IF(Universe!AD1135="","",(Universe!AD1135-$B$2557)/$C$2557)</f>
        <v/>
      </c>
      <c r="J1135" s="24">
        <f>IF(Universe!AE1135="","",(Universe!AE1135-$B$2558)/$C$2558)</f>
        <v/>
      </c>
      <c r="K1135" s="24">
        <f>IF(Universe!AF1135="","",(Universe!AF1135-$B$2559)/$C$2559)</f>
        <v/>
      </c>
      <c r="L1135" s="24">
        <f>IF(Universe!AG1135="","",(Universe!AG1135-$B$2560)/$C$2560)</f>
        <v/>
      </c>
      <c r="M1135" s="24">
        <f>IF(Universe!AH1135="","",(Universe!AH1135-$B$2561)/$C$2561)</f>
        <v/>
      </c>
      <c r="N1135" s="24">
        <f>IF(Universe!AI1135="","",(Universe!AI1135-$B$2562)/$C$2562)</f>
        <v/>
      </c>
      <c r="O1135" s="24">
        <f>0.74*IF(B1135="",0,B1135)+0.16*IF(C1135="",0,C1135)+0.1*IF(D1135="",0,D1135)</f>
        <v/>
      </c>
      <c r="P1135" s="24">
        <f>0.35*IF(E1135="",0,E1135)+0.35*IF(F1135="",0,F1135)+0.3*IF(G1135="",0,G1135)</f>
        <v/>
      </c>
      <c r="Q1135" s="24">
        <f>0.656*IF(I1135="",0,I1135)+0.344*IF(H1135="",0,H1135)</f>
        <v/>
      </c>
      <c r="R1135" s="24">
        <f>0.338*IF(J1135="",0,J1135)+0.662*IF(K1135="",0,K1135)</f>
        <v/>
      </c>
      <c r="S1135" s="24">
        <f>0.38*IF(L1135="",0,L1135)+0.35*IF(M1135="",0,M1135)+0.27*IF(N1135="",0,N1135)</f>
        <v/>
      </c>
      <c r="T1135" s="24">
        <f>IF(Universe!S1135="","",((Universe!S1135-$B$2565)/$C$2565)^3)</f>
        <v/>
      </c>
      <c r="U1135" s="24">
        <f>IF(Universe!S1135="","",(Universe!S1135-$B$2565)/$C$2565)</f>
        <v/>
      </c>
      <c r="V1135" s="24">
        <f>IF(Universe!T1135="","",(Universe!T1135-$B$2566)/$C$2566)</f>
        <v/>
      </c>
      <c r="W1135" s="24">
        <f>IF(Universe!U1135="","",(Universe!U1135-$B$2567)/$C$2567)</f>
        <v/>
      </c>
      <c r="X1135" s="24">
        <f>IF(O1135="","",(O1135-$B$2571)/$C$2571)</f>
        <v/>
      </c>
      <c r="Y1135" s="24">
        <f>IF(T1135="","",(T1135-$B$2576)/$C$2576)</f>
        <v/>
      </c>
      <c r="Z1135" s="24">
        <f>IF(Universe!V1135="","",(Universe!V1135-$B$2568)/$C$2568)</f>
        <v/>
      </c>
      <c r="AA1135" s="24">
        <f>IF(P1135="","",(P1135-$B$2572)/$C$2572)</f>
        <v/>
      </c>
      <c r="AB1135" s="24">
        <f>IF(Q1135="","",(Q1135-$B$2573)/$C$2573)</f>
        <v/>
      </c>
      <c r="AC1135" s="24">
        <f>IF(R1135="","",(R1135-$B$2574)/$C$2574)</f>
        <v/>
      </c>
      <c r="AD1135" s="24">
        <f>IF(S1135="","",(S1135-$B$2575)/$C$2575)</f>
        <v/>
      </c>
      <c r="AE1135" s="24">
        <f>IF(Y1135="","",Y1135-(19.12044933116382+16.522174187581257*U1135))</f>
        <v/>
      </c>
      <c r="AF1135" s="24">
        <f>IF(X1135="","",(X1135-(-0.27268023098325006+0.47142105304415904*V1135+-0.3189264934812436*U1135)--5.286111042926227e-16)/0.7994208745952703)</f>
        <v/>
      </c>
      <c r="AG1135" s="24">
        <f>IF(AA1135="","",(AA1135-(0.5248806186338691+-0.064206457956449*U1135)-5.43454825424064e-16)/0.9977404048781155)</f>
        <v/>
      </c>
      <c r="AH1135" s="25" t="n">
        <v>-1.352404716296763</v>
      </c>
      <c r="AI1135" s="25" t="n">
        <v>0.934969557897978</v>
      </c>
      <c r="AJ1135" s="25" t="n">
        <v>-1.055447516866915</v>
      </c>
      <c r="AK1135" s="25" t="n">
        <v>-0.2148352550298358</v>
      </c>
      <c r="AL1135" s="25" t="n">
        <v>2.616962240080934</v>
      </c>
      <c r="AM1135" s="25" t="n">
        <v>-0.1839368831413799</v>
      </c>
      <c r="AN1135" s="25" t="n">
        <v>0.6768120487556122</v>
      </c>
      <c r="AO1135" s="25" t="n">
        <v>-0.104848805682336</v>
      </c>
      <c r="AP1135" s="25" t="n">
        <v>0.4535348529370567</v>
      </c>
      <c r="AQ1135" s="25" t="n">
        <v>-0.4798895423441568</v>
      </c>
    </row>
    <row r="1136">
      <c r="A1136" s="23">
        <f>Universe!A1136</f>
        <v/>
      </c>
      <c r="B1136" s="24">
        <f>IF(Universe!W1136="","",(Universe!W1136-$B$2550)/$C$2550)</f>
        <v/>
      </c>
      <c r="C1136" s="24">
        <f>IF(Universe!X1136="","",(Universe!X1136-$B$2551)/$C$2551)</f>
        <v/>
      </c>
      <c r="D1136" s="24">
        <f>IF(Universe!Y1136="","",(Universe!Y1136-$B$2552)/$C$2552)</f>
        <v/>
      </c>
      <c r="E1136" s="24">
        <f>IF(Universe!Z1136="","",(Universe!Z1136-$B$2553)/$C$2553)</f>
        <v/>
      </c>
      <c r="F1136" s="24">
        <f>IF(Universe!AA1136="","",(Universe!AA1136-$B$2554)/$C$2554)</f>
        <v/>
      </c>
      <c r="G1136" s="24">
        <f>IF(Universe!AB1136="","",(Universe!AB1136-$B$2555)/$C$2555)</f>
        <v/>
      </c>
      <c r="H1136" s="24">
        <f>IF(Universe!AC1136="","",(Universe!AC1136-$B$2556)/$C$2556)</f>
        <v/>
      </c>
      <c r="I1136" s="24">
        <f>IF(Universe!AD1136="","",(Universe!AD1136-$B$2557)/$C$2557)</f>
        <v/>
      </c>
      <c r="J1136" s="24">
        <f>IF(Universe!AE1136="","",(Universe!AE1136-$B$2558)/$C$2558)</f>
        <v/>
      </c>
      <c r="K1136" s="24">
        <f>IF(Universe!AF1136="","",(Universe!AF1136-$B$2559)/$C$2559)</f>
        <v/>
      </c>
      <c r="L1136" s="24">
        <f>IF(Universe!AG1136="","",(Universe!AG1136-$B$2560)/$C$2560)</f>
        <v/>
      </c>
      <c r="M1136" s="24">
        <f>IF(Universe!AH1136="","",(Universe!AH1136-$B$2561)/$C$2561)</f>
        <v/>
      </c>
      <c r="N1136" s="24">
        <f>IF(Universe!AI1136="","",(Universe!AI1136-$B$2562)/$C$2562)</f>
        <v/>
      </c>
      <c r="O1136" s="24">
        <f>0.74*IF(B1136="",0,B1136)+0.16*IF(C1136="",0,C1136)+0.1*IF(D1136="",0,D1136)</f>
        <v/>
      </c>
      <c r="P1136" s="24">
        <f>0.35*IF(E1136="",0,E1136)+0.35*IF(F1136="",0,F1136)+0.3*IF(G1136="",0,G1136)</f>
        <v/>
      </c>
      <c r="Q1136" s="24">
        <f>0.656*IF(I1136="",0,I1136)+0.344*IF(H1136="",0,H1136)</f>
        <v/>
      </c>
      <c r="R1136" s="24">
        <f>0.338*IF(J1136="",0,J1136)+0.662*IF(K1136="",0,K1136)</f>
        <v/>
      </c>
      <c r="S1136" s="24">
        <f>0.38*IF(L1136="",0,L1136)+0.35*IF(M1136="",0,M1136)+0.27*IF(N1136="",0,N1136)</f>
        <v/>
      </c>
      <c r="T1136" s="24">
        <f>IF(Universe!S1136="","",((Universe!S1136-$B$2565)/$C$2565)^3)</f>
        <v/>
      </c>
      <c r="U1136" s="24">
        <f>IF(Universe!S1136="","",(Universe!S1136-$B$2565)/$C$2565)</f>
        <v/>
      </c>
      <c r="V1136" s="24">
        <f>IF(Universe!T1136="","",(Universe!T1136-$B$2566)/$C$2566)</f>
        <v/>
      </c>
      <c r="W1136" s="24">
        <f>IF(Universe!U1136="","",(Universe!U1136-$B$2567)/$C$2567)</f>
        <v/>
      </c>
      <c r="X1136" s="24">
        <f>IF(O1136="","",(O1136-$B$2571)/$C$2571)</f>
        <v/>
      </c>
      <c r="Y1136" s="24">
        <f>IF(T1136="","",(T1136-$B$2576)/$C$2576)</f>
        <v/>
      </c>
      <c r="Z1136" s="24">
        <f>IF(Universe!V1136="","",(Universe!V1136-$B$2568)/$C$2568)</f>
        <v/>
      </c>
      <c r="AA1136" s="24">
        <f>IF(P1136="","",(P1136-$B$2572)/$C$2572)</f>
        <v/>
      </c>
      <c r="AB1136" s="24">
        <f>IF(Q1136="","",(Q1136-$B$2573)/$C$2573)</f>
        <v/>
      </c>
      <c r="AC1136" s="24">
        <f>IF(R1136="","",(R1136-$B$2574)/$C$2574)</f>
        <v/>
      </c>
      <c r="AD1136" s="24">
        <f>IF(S1136="","",(S1136-$B$2575)/$C$2575)</f>
        <v/>
      </c>
      <c r="AE1136" s="24">
        <f>IF(Y1136="","",Y1136-(19.12044933116382+16.522174187581257*U1136))</f>
        <v/>
      </c>
      <c r="AF1136" s="24">
        <f>IF(X1136="","",(X1136-(-0.27268023098325006+0.47142105304415904*V1136+-0.3189264934812436*U1136)--5.286111042926227e-16)/0.7994208745952703)</f>
        <v/>
      </c>
      <c r="AG1136" s="24">
        <f>IF(AA1136="","",(AA1136-(0.5248806186338691+-0.064206457956449*U1136)-5.43454825424064e-16)/0.9977404048781155)</f>
        <v/>
      </c>
      <c r="AH1136" s="25" t="n">
        <v>-1.130569848546317</v>
      </c>
      <c r="AI1136" s="25" t="n">
        <v>-1.349860249940376</v>
      </c>
      <c r="AJ1136" s="25" t="n">
        <v>-1.433230480519866</v>
      </c>
      <c r="AK1136" s="25" t="n">
        <v>1.199705664807146</v>
      </c>
      <c r="AL1136" s="25" t="n">
        <v>2.279834789732217</v>
      </c>
      <c r="AM1136" s="25" t="n">
        <v>0.4656567800075772</v>
      </c>
      <c r="AN1136" s="25" t="n">
        <v>0.7225456134394919</v>
      </c>
      <c r="AO1136" s="25" t="n">
        <v>0.0677383274269498</v>
      </c>
      <c r="AP1136" s="25" t="n">
        <v>-0.3525137242729608</v>
      </c>
      <c r="AQ1136" s="25" t="n">
        <v>0.0167015231033627</v>
      </c>
    </row>
    <row r="1137">
      <c r="A1137" s="23">
        <f>Universe!A1137</f>
        <v/>
      </c>
      <c r="B1137" s="24">
        <f>IF(Universe!W1137="","",(Universe!W1137-$B$2550)/$C$2550)</f>
        <v/>
      </c>
      <c r="C1137" s="24">
        <f>IF(Universe!X1137="","",(Universe!X1137-$B$2551)/$C$2551)</f>
        <v/>
      </c>
      <c r="D1137" s="24">
        <f>IF(Universe!Y1137="","",(Universe!Y1137-$B$2552)/$C$2552)</f>
        <v/>
      </c>
      <c r="E1137" s="24">
        <f>IF(Universe!Z1137="","",(Universe!Z1137-$B$2553)/$C$2553)</f>
        <v/>
      </c>
      <c r="F1137" s="24">
        <f>IF(Universe!AA1137="","",(Universe!AA1137-$B$2554)/$C$2554)</f>
        <v/>
      </c>
      <c r="G1137" s="24">
        <f>IF(Universe!AB1137="","",(Universe!AB1137-$B$2555)/$C$2555)</f>
        <v/>
      </c>
      <c r="H1137" s="24">
        <f>IF(Universe!AC1137="","",(Universe!AC1137-$B$2556)/$C$2556)</f>
        <v/>
      </c>
      <c r="I1137" s="24">
        <f>IF(Universe!AD1137="","",(Universe!AD1137-$B$2557)/$C$2557)</f>
        <v/>
      </c>
      <c r="J1137" s="24">
        <f>IF(Universe!AE1137="","",(Universe!AE1137-$B$2558)/$C$2558)</f>
        <v/>
      </c>
      <c r="K1137" s="24">
        <f>IF(Universe!AF1137="","",(Universe!AF1137-$B$2559)/$C$2559)</f>
        <v/>
      </c>
      <c r="L1137" s="24">
        <f>IF(Universe!AG1137="","",(Universe!AG1137-$B$2560)/$C$2560)</f>
        <v/>
      </c>
      <c r="M1137" s="24">
        <f>IF(Universe!AH1137="","",(Universe!AH1137-$B$2561)/$C$2561)</f>
        <v/>
      </c>
      <c r="N1137" s="24">
        <f>IF(Universe!AI1137="","",(Universe!AI1137-$B$2562)/$C$2562)</f>
        <v/>
      </c>
      <c r="O1137" s="24">
        <f>0.74*IF(B1137="",0,B1137)+0.16*IF(C1137="",0,C1137)+0.1*IF(D1137="",0,D1137)</f>
        <v/>
      </c>
      <c r="P1137" s="24">
        <f>0.35*IF(E1137="",0,E1137)+0.35*IF(F1137="",0,F1137)+0.3*IF(G1137="",0,G1137)</f>
        <v/>
      </c>
      <c r="Q1137" s="24">
        <f>0.656*IF(I1137="",0,I1137)+0.344*IF(H1137="",0,H1137)</f>
        <v/>
      </c>
      <c r="R1137" s="24">
        <f>0.338*IF(J1137="",0,J1137)+0.662*IF(K1137="",0,K1137)</f>
        <v/>
      </c>
      <c r="S1137" s="24">
        <f>0.38*IF(L1137="",0,L1137)+0.35*IF(M1137="",0,M1137)+0.27*IF(N1137="",0,N1137)</f>
        <v/>
      </c>
      <c r="T1137" s="24">
        <f>IF(Universe!S1137="","",((Universe!S1137-$B$2565)/$C$2565)^3)</f>
        <v/>
      </c>
      <c r="U1137" s="24">
        <f>IF(Universe!S1137="","",(Universe!S1137-$B$2565)/$C$2565)</f>
        <v/>
      </c>
      <c r="V1137" s="24">
        <f>IF(Universe!T1137="","",(Universe!T1137-$B$2566)/$C$2566)</f>
        <v/>
      </c>
      <c r="W1137" s="24">
        <f>IF(Universe!U1137="","",(Universe!U1137-$B$2567)/$C$2567)</f>
        <v/>
      </c>
      <c r="X1137" s="24">
        <f>IF(O1137="","",(O1137-$B$2571)/$C$2571)</f>
        <v/>
      </c>
      <c r="Y1137" s="24">
        <f>IF(T1137="","",(T1137-$B$2576)/$C$2576)</f>
        <v/>
      </c>
      <c r="Z1137" s="24">
        <f>IF(Universe!V1137="","",(Universe!V1137-$B$2568)/$C$2568)</f>
        <v/>
      </c>
      <c r="AA1137" s="24">
        <f>IF(P1137="","",(P1137-$B$2572)/$C$2572)</f>
        <v/>
      </c>
      <c r="AB1137" s="24">
        <f>IF(Q1137="","",(Q1137-$B$2573)/$C$2573)</f>
        <v/>
      </c>
      <c r="AC1137" s="24">
        <f>IF(R1137="","",(R1137-$B$2574)/$C$2574)</f>
        <v/>
      </c>
      <c r="AD1137" s="24">
        <f>IF(S1137="","",(S1137-$B$2575)/$C$2575)</f>
        <v/>
      </c>
      <c r="AE1137" s="24">
        <f>IF(Y1137="","",Y1137-(19.12044933116382+16.522174187581257*U1137))</f>
        <v/>
      </c>
      <c r="AF1137" s="24">
        <f>IF(X1137="","",(X1137-(-0.27268023098325006+0.47142105304415904*V1137+-0.3189264934812436*U1137)--5.286111042926227e-16)/0.7994208745952703)</f>
        <v/>
      </c>
      <c r="AG1137" s="24">
        <f>IF(AA1137="","",(AA1137-(0.5248806186338691+-0.064206457956449*U1137)-5.43454825424064e-16)/0.9977404048781155)</f>
        <v/>
      </c>
      <c r="AH1137" s="25" t="n">
        <v>-3.776434574660003</v>
      </c>
      <c r="AI1137" s="25" t="n">
        <v>1.839939439998416</v>
      </c>
      <c r="AJ1137" s="25" t="n">
        <v>-1.959924410537077</v>
      </c>
      <c r="AK1137" s="25" t="n">
        <v>2.609240472493052</v>
      </c>
      <c r="AL1137" s="25" t="n">
        <v>1.167859080872987</v>
      </c>
      <c r="AM1137" s="25" t="n">
        <v>-0.2965793674498031</v>
      </c>
      <c r="AN1137" s="25" t="n">
        <v>1.181903340424676</v>
      </c>
      <c r="AO1137" s="25" t="n">
        <v>-1.08242784356409</v>
      </c>
      <c r="AP1137" s="25" t="n">
        <v>-0.485600707031211</v>
      </c>
      <c r="AQ1137" s="25" t="n">
        <v>-0.1490065954779796</v>
      </c>
    </row>
    <row r="1138">
      <c r="A1138" s="23">
        <f>Universe!A1138</f>
        <v/>
      </c>
      <c r="B1138" s="24">
        <f>IF(Universe!W1138="","",(Universe!W1138-$B$2550)/$C$2550)</f>
        <v/>
      </c>
      <c r="C1138" s="24">
        <f>IF(Universe!X1138="","",(Universe!X1138-$B$2551)/$C$2551)</f>
        <v/>
      </c>
      <c r="D1138" s="24">
        <f>IF(Universe!Y1138="","",(Universe!Y1138-$B$2552)/$C$2552)</f>
        <v/>
      </c>
      <c r="E1138" s="24">
        <f>IF(Universe!Z1138="","",(Universe!Z1138-$B$2553)/$C$2553)</f>
        <v/>
      </c>
      <c r="F1138" s="24">
        <f>IF(Universe!AA1138="","",(Universe!AA1138-$B$2554)/$C$2554)</f>
        <v/>
      </c>
      <c r="G1138" s="24">
        <f>IF(Universe!AB1138="","",(Universe!AB1138-$B$2555)/$C$2555)</f>
        <v/>
      </c>
      <c r="H1138" s="24">
        <f>IF(Universe!AC1138="","",(Universe!AC1138-$B$2556)/$C$2556)</f>
        <v/>
      </c>
      <c r="I1138" s="24">
        <f>IF(Universe!AD1138="","",(Universe!AD1138-$B$2557)/$C$2557)</f>
        <v/>
      </c>
      <c r="J1138" s="24">
        <f>IF(Universe!AE1138="","",(Universe!AE1138-$B$2558)/$C$2558)</f>
        <v/>
      </c>
      <c r="K1138" s="24">
        <f>IF(Universe!AF1138="","",(Universe!AF1138-$B$2559)/$C$2559)</f>
        <v/>
      </c>
      <c r="L1138" s="24">
        <f>IF(Universe!AG1138="","",(Universe!AG1138-$B$2560)/$C$2560)</f>
        <v/>
      </c>
      <c r="M1138" s="24">
        <f>IF(Universe!AH1138="","",(Universe!AH1138-$B$2561)/$C$2561)</f>
        <v/>
      </c>
      <c r="N1138" s="24">
        <f>IF(Universe!AI1138="","",(Universe!AI1138-$B$2562)/$C$2562)</f>
        <v/>
      </c>
      <c r="O1138" s="24">
        <f>0.74*IF(B1138="",0,B1138)+0.16*IF(C1138="",0,C1138)+0.1*IF(D1138="",0,D1138)</f>
        <v/>
      </c>
      <c r="P1138" s="24">
        <f>0.35*IF(E1138="",0,E1138)+0.35*IF(F1138="",0,F1138)+0.3*IF(G1138="",0,G1138)</f>
        <v/>
      </c>
      <c r="Q1138" s="24">
        <f>0.656*IF(I1138="",0,I1138)+0.344*IF(H1138="",0,H1138)</f>
        <v/>
      </c>
      <c r="R1138" s="24">
        <f>0.338*IF(J1138="",0,J1138)+0.662*IF(K1138="",0,K1138)</f>
        <v/>
      </c>
      <c r="S1138" s="24">
        <f>0.38*IF(L1138="",0,L1138)+0.35*IF(M1138="",0,M1138)+0.27*IF(N1138="",0,N1138)</f>
        <v/>
      </c>
      <c r="T1138" s="24">
        <f>IF(Universe!S1138="","",((Universe!S1138-$B$2565)/$C$2565)^3)</f>
        <v/>
      </c>
      <c r="U1138" s="24">
        <f>IF(Universe!S1138="","",(Universe!S1138-$B$2565)/$C$2565)</f>
        <v/>
      </c>
      <c r="V1138" s="24">
        <f>IF(Universe!T1138="","",(Universe!T1138-$B$2566)/$C$2566)</f>
        <v/>
      </c>
      <c r="W1138" s="24">
        <f>IF(Universe!U1138="","",(Universe!U1138-$B$2567)/$C$2567)</f>
        <v/>
      </c>
      <c r="X1138" s="24">
        <f>IF(O1138="","",(O1138-$B$2571)/$C$2571)</f>
        <v/>
      </c>
      <c r="Y1138" s="24">
        <f>IF(T1138="","",(T1138-$B$2576)/$C$2576)</f>
        <v/>
      </c>
      <c r="Z1138" s="24">
        <f>IF(Universe!V1138="","",(Universe!V1138-$B$2568)/$C$2568)</f>
        <v/>
      </c>
      <c r="AA1138" s="24">
        <f>IF(P1138="","",(P1138-$B$2572)/$C$2572)</f>
        <v/>
      </c>
      <c r="AB1138" s="24">
        <f>IF(Q1138="","",(Q1138-$B$2573)/$C$2573)</f>
        <v/>
      </c>
      <c r="AC1138" s="24">
        <f>IF(R1138="","",(R1138-$B$2574)/$C$2574)</f>
        <v/>
      </c>
      <c r="AD1138" s="24">
        <f>IF(S1138="","",(S1138-$B$2575)/$C$2575)</f>
        <v/>
      </c>
      <c r="AE1138" s="24">
        <f>IF(Y1138="","",Y1138-(19.12044933116382+16.522174187581257*U1138))</f>
        <v/>
      </c>
      <c r="AF1138" s="24">
        <f>IF(X1138="","",(X1138-(-0.27268023098325006+0.47142105304415904*V1138+-0.3189264934812436*U1138)--5.286111042926227e-16)/0.7994208745952703)</f>
        <v/>
      </c>
      <c r="AG1138" s="24">
        <f>IF(AA1138="","",(AA1138-(0.5248806186338691+-0.064206457956449*U1138)-5.43454825424064e-16)/0.9977404048781155)</f>
        <v/>
      </c>
      <c r="AH1138" s="25" t="n">
        <v>-2.851312077366335</v>
      </c>
      <c r="AI1138" s="25" t="n">
        <v>0.7723207683853655</v>
      </c>
      <c r="AJ1138" s="25" t="n">
        <v>-2.028216084482105</v>
      </c>
      <c r="AK1138" s="25" t="n">
        <v>-0.1190220894270224</v>
      </c>
      <c r="AL1138" s="25" t="n">
        <v>3.135765181784592</v>
      </c>
      <c r="AM1138" s="25" t="n">
        <v>2.07088331427121</v>
      </c>
      <c r="AN1138" s="25" t="n">
        <v>1.228331295466589</v>
      </c>
      <c r="AO1138" s="25" t="n">
        <v>-0.7035259616871842</v>
      </c>
      <c r="AP1138" s="25" t="n">
        <v>-1.755371284903224</v>
      </c>
      <c r="AQ1138" s="25" t="n">
        <v>0.3589690073246707</v>
      </c>
    </row>
    <row r="1139">
      <c r="A1139" s="23">
        <f>Universe!A1139</f>
        <v/>
      </c>
      <c r="B1139" s="24">
        <f>IF(Universe!W1139="","",(Universe!W1139-$B$2550)/$C$2550)</f>
        <v/>
      </c>
      <c r="C1139" s="24">
        <f>IF(Universe!X1139="","",(Universe!X1139-$B$2551)/$C$2551)</f>
        <v/>
      </c>
      <c r="D1139" s="24">
        <f>IF(Universe!Y1139="","",(Universe!Y1139-$B$2552)/$C$2552)</f>
        <v/>
      </c>
      <c r="E1139" s="24">
        <f>IF(Universe!Z1139="","",(Universe!Z1139-$B$2553)/$C$2553)</f>
        <v/>
      </c>
      <c r="F1139" s="24">
        <f>IF(Universe!AA1139="","",(Universe!AA1139-$B$2554)/$C$2554)</f>
        <v/>
      </c>
      <c r="G1139" s="24">
        <f>IF(Universe!AB1139="","",(Universe!AB1139-$B$2555)/$C$2555)</f>
        <v/>
      </c>
      <c r="H1139" s="24">
        <f>IF(Universe!AC1139="","",(Universe!AC1139-$B$2556)/$C$2556)</f>
        <v/>
      </c>
      <c r="I1139" s="24">
        <f>IF(Universe!AD1139="","",(Universe!AD1139-$B$2557)/$C$2557)</f>
        <v/>
      </c>
      <c r="J1139" s="24">
        <f>IF(Universe!AE1139="","",(Universe!AE1139-$B$2558)/$C$2558)</f>
        <v/>
      </c>
      <c r="K1139" s="24">
        <f>IF(Universe!AF1139="","",(Universe!AF1139-$B$2559)/$C$2559)</f>
        <v/>
      </c>
      <c r="L1139" s="24">
        <f>IF(Universe!AG1139="","",(Universe!AG1139-$B$2560)/$C$2560)</f>
        <v/>
      </c>
      <c r="M1139" s="24">
        <f>IF(Universe!AH1139="","",(Universe!AH1139-$B$2561)/$C$2561)</f>
        <v/>
      </c>
      <c r="N1139" s="24">
        <f>IF(Universe!AI1139="","",(Universe!AI1139-$B$2562)/$C$2562)</f>
        <v/>
      </c>
      <c r="O1139" s="24">
        <f>0.74*IF(B1139="",0,B1139)+0.16*IF(C1139="",0,C1139)+0.1*IF(D1139="",0,D1139)</f>
        <v/>
      </c>
      <c r="P1139" s="24">
        <f>0.35*IF(E1139="",0,E1139)+0.35*IF(F1139="",0,F1139)+0.3*IF(G1139="",0,G1139)</f>
        <v/>
      </c>
      <c r="Q1139" s="24">
        <f>0.656*IF(I1139="",0,I1139)+0.344*IF(H1139="",0,H1139)</f>
        <v/>
      </c>
      <c r="R1139" s="24">
        <f>0.338*IF(J1139="",0,J1139)+0.662*IF(K1139="",0,K1139)</f>
        <v/>
      </c>
      <c r="S1139" s="24">
        <f>0.38*IF(L1139="",0,L1139)+0.35*IF(M1139="",0,M1139)+0.27*IF(N1139="",0,N1139)</f>
        <v/>
      </c>
      <c r="T1139" s="24">
        <f>IF(Universe!S1139="","",((Universe!S1139-$B$2565)/$C$2565)^3)</f>
        <v/>
      </c>
      <c r="U1139" s="24">
        <f>IF(Universe!S1139="","",(Universe!S1139-$B$2565)/$C$2565)</f>
        <v/>
      </c>
      <c r="V1139" s="24">
        <f>IF(Universe!T1139="","",(Universe!T1139-$B$2566)/$C$2566)</f>
        <v/>
      </c>
      <c r="W1139" s="24">
        <f>IF(Universe!U1139="","",(Universe!U1139-$B$2567)/$C$2567)</f>
        <v/>
      </c>
      <c r="X1139" s="24">
        <f>IF(O1139="","",(O1139-$B$2571)/$C$2571)</f>
        <v/>
      </c>
      <c r="Y1139" s="24">
        <f>IF(T1139="","",(T1139-$B$2576)/$C$2576)</f>
        <v/>
      </c>
      <c r="Z1139" s="24">
        <f>IF(Universe!V1139="","",(Universe!V1139-$B$2568)/$C$2568)</f>
        <v/>
      </c>
      <c r="AA1139" s="24">
        <f>IF(P1139="","",(P1139-$B$2572)/$C$2572)</f>
        <v/>
      </c>
      <c r="AB1139" s="24">
        <f>IF(Q1139="","",(Q1139-$B$2573)/$C$2573)</f>
        <v/>
      </c>
      <c r="AC1139" s="24">
        <f>IF(R1139="","",(R1139-$B$2574)/$C$2574)</f>
        <v/>
      </c>
      <c r="AD1139" s="24">
        <f>IF(S1139="","",(S1139-$B$2575)/$C$2575)</f>
        <v/>
      </c>
      <c r="AE1139" s="24">
        <f>IF(Y1139="","",Y1139-(19.12044933116382+16.522174187581257*U1139))</f>
        <v/>
      </c>
      <c r="AF1139" s="24">
        <f>IF(X1139="","",(X1139-(-0.27268023098325006+0.47142105304415904*V1139+-0.3189264934812436*U1139)--5.286111042926227e-16)/0.7994208745952703)</f>
        <v/>
      </c>
      <c r="AG1139" s="24">
        <f>IF(AA1139="","",(AA1139-(0.5248806186338691+-0.064206457956449*U1139)-5.43454825424064e-16)/0.9977404048781155)</f>
        <v/>
      </c>
      <c r="AH1139" s="25" t="n">
        <v>-2.66394511586845</v>
      </c>
      <c r="AI1139" s="25" t="n">
        <v>-0.4398051528893856</v>
      </c>
      <c r="AJ1139" s="25" t="n">
        <v>-0.225642320453763</v>
      </c>
      <c r="AK1139" s="25" t="n">
        <v>-0.4341012647652248</v>
      </c>
      <c r="AL1139" s="25" t="n">
        <v>3.286694087429769</v>
      </c>
      <c r="AM1139" s="25" t="n">
        <v>-0.024107656832553</v>
      </c>
      <c r="AN1139" s="25" t="n">
        <v>0.0342626948397245</v>
      </c>
      <c r="AO1139" s="25" t="n">
        <v>-0.0188046578304231</v>
      </c>
      <c r="AP1139" s="25" t="n">
        <v>0.2342376849998207</v>
      </c>
      <c r="AQ1139" s="25" t="n">
        <v>0.4743964709626233</v>
      </c>
    </row>
    <row r="1140">
      <c r="A1140" s="23">
        <f>Universe!A1140</f>
        <v/>
      </c>
      <c r="B1140" s="24">
        <f>IF(Universe!W1140="","",(Universe!W1140-$B$2550)/$C$2550)</f>
        <v/>
      </c>
      <c r="C1140" s="24">
        <f>IF(Universe!X1140="","",(Universe!X1140-$B$2551)/$C$2551)</f>
        <v/>
      </c>
      <c r="D1140" s="24">
        <f>IF(Universe!Y1140="","",(Universe!Y1140-$B$2552)/$C$2552)</f>
        <v/>
      </c>
      <c r="E1140" s="24">
        <f>IF(Universe!Z1140="","",(Universe!Z1140-$B$2553)/$C$2553)</f>
        <v/>
      </c>
      <c r="F1140" s="24">
        <f>IF(Universe!AA1140="","",(Universe!AA1140-$B$2554)/$C$2554)</f>
        <v/>
      </c>
      <c r="G1140" s="24">
        <f>IF(Universe!AB1140="","",(Universe!AB1140-$B$2555)/$C$2555)</f>
        <v/>
      </c>
      <c r="H1140" s="24">
        <f>IF(Universe!AC1140="","",(Universe!AC1140-$B$2556)/$C$2556)</f>
        <v/>
      </c>
      <c r="I1140" s="24">
        <f>IF(Universe!AD1140="","",(Universe!AD1140-$B$2557)/$C$2557)</f>
        <v/>
      </c>
      <c r="J1140" s="24">
        <f>IF(Universe!AE1140="","",(Universe!AE1140-$B$2558)/$C$2558)</f>
        <v/>
      </c>
      <c r="K1140" s="24">
        <f>IF(Universe!AF1140="","",(Universe!AF1140-$B$2559)/$C$2559)</f>
        <v/>
      </c>
      <c r="L1140" s="24">
        <f>IF(Universe!AG1140="","",(Universe!AG1140-$B$2560)/$C$2560)</f>
        <v/>
      </c>
      <c r="M1140" s="24">
        <f>IF(Universe!AH1140="","",(Universe!AH1140-$B$2561)/$C$2561)</f>
        <v/>
      </c>
      <c r="N1140" s="24">
        <f>IF(Universe!AI1140="","",(Universe!AI1140-$B$2562)/$C$2562)</f>
        <v/>
      </c>
      <c r="O1140" s="24">
        <f>0.74*IF(B1140="",0,B1140)+0.16*IF(C1140="",0,C1140)+0.1*IF(D1140="",0,D1140)</f>
        <v/>
      </c>
      <c r="P1140" s="24">
        <f>0.35*IF(E1140="",0,E1140)+0.35*IF(F1140="",0,F1140)+0.3*IF(G1140="",0,G1140)</f>
        <v/>
      </c>
      <c r="Q1140" s="24">
        <f>0.656*IF(I1140="",0,I1140)+0.344*IF(H1140="",0,H1140)</f>
        <v/>
      </c>
      <c r="R1140" s="24">
        <f>0.338*IF(J1140="",0,J1140)+0.662*IF(K1140="",0,K1140)</f>
        <v/>
      </c>
      <c r="S1140" s="24">
        <f>0.38*IF(L1140="",0,L1140)+0.35*IF(M1140="",0,M1140)+0.27*IF(N1140="",0,N1140)</f>
        <v/>
      </c>
      <c r="T1140" s="24">
        <f>IF(Universe!S1140="","",((Universe!S1140-$B$2565)/$C$2565)^3)</f>
        <v/>
      </c>
      <c r="U1140" s="24">
        <f>IF(Universe!S1140="","",(Universe!S1140-$B$2565)/$C$2565)</f>
        <v/>
      </c>
      <c r="V1140" s="24">
        <f>IF(Universe!T1140="","",(Universe!T1140-$B$2566)/$C$2566)</f>
        <v/>
      </c>
      <c r="W1140" s="24">
        <f>IF(Universe!U1140="","",(Universe!U1140-$B$2567)/$C$2567)</f>
        <v/>
      </c>
      <c r="X1140" s="24">
        <f>IF(O1140="","",(O1140-$B$2571)/$C$2571)</f>
        <v/>
      </c>
      <c r="Y1140" s="24">
        <f>IF(T1140="","",(T1140-$B$2576)/$C$2576)</f>
        <v/>
      </c>
      <c r="Z1140" s="24">
        <f>IF(Universe!V1140="","",(Universe!V1140-$B$2568)/$C$2568)</f>
        <v/>
      </c>
      <c r="AA1140" s="24">
        <f>IF(P1140="","",(P1140-$B$2572)/$C$2572)</f>
        <v/>
      </c>
      <c r="AB1140" s="24">
        <f>IF(Q1140="","",(Q1140-$B$2573)/$C$2573)</f>
        <v/>
      </c>
      <c r="AC1140" s="24">
        <f>IF(R1140="","",(R1140-$B$2574)/$C$2574)</f>
        <v/>
      </c>
      <c r="AD1140" s="24">
        <f>IF(S1140="","",(S1140-$B$2575)/$C$2575)</f>
        <v/>
      </c>
      <c r="AE1140" s="24">
        <f>IF(Y1140="","",Y1140-(19.12044933116382+16.522174187581257*U1140))</f>
        <v/>
      </c>
      <c r="AF1140" s="24">
        <f>IF(X1140="","",(X1140-(-0.27268023098325006+0.47142105304415904*V1140+-0.3189264934812436*U1140)--5.286111042926227e-16)/0.7994208745952703)</f>
        <v/>
      </c>
      <c r="AG1140" s="24">
        <f>IF(AA1140="","",(AA1140-(0.5248806186338691+-0.064206457956449*U1140)-5.43454825424064e-16)/0.9977404048781155)</f>
        <v/>
      </c>
      <c r="AH1140" s="25" t="n">
        <v>-2.650993648498024</v>
      </c>
      <c r="AI1140" s="25" t="n">
        <v>2.661409995075065</v>
      </c>
      <c r="AJ1140" s="25" t="n">
        <v>0.9859528696898489</v>
      </c>
      <c r="AK1140" s="25" t="n">
        <v>-0.2353728711942823</v>
      </c>
      <c r="AL1140" s="25" t="n">
        <v>3.294417938526472</v>
      </c>
      <c r="AM1140" s="25" t="n">
        <v>0.4412573746347831</v>
      </c>
      <c r="AN1140" s="25" t="n">
        <v>2.272161413615789</v>
      </c>
      <c r="AO1140" s="25" t="n">
        <v>0.456533487040862</v>
      </c>
      <c r="AP1140" s="25" t="n">
        <v>4.450949095597717</v>
      </c>
      <c r="AQ1140" s="25" t="n">
        <v>-0.2446050567399319</v>
      </c>
    </row>
    <row r="1141">
      <c r="A1141" s="23">
        <f>Universe!A1141</f>
        <v/>
      </c>
      <c r="B1141" s="24">
        <f>IF(Universe!W1141="","",(Universe!W1141-$B$2550)/$C$2550)</f>
        <v/>
      </c>
      <c r="C1141" s="24">
        <f>IF(Universe!X1141="","",(Universe!X1141-$B$2551)/$C$2551)</f>
        <v/>
      </c>
      <c r="D1141" s="24">
        <f>IF(Universe!Y1141="","",(Universe!Y1141-$B$2552)/$C$2552)</f>
        <v/>
      </c>
      <c r="E1141" s="24">
        <f>IF(Universe!Z1141="","",(Universe!Z1141-$B$2553)/$C$2553)</f>
        <v/>
      </c>
      <c r="F1141" s="24">
        <f>IF(Universe!AA1141="","",(Universe!AA1141-$B$2554)/$C$2554)</f>
        <v/>
      </c>
      <c r="G1141" s="24">
        <f>IF(Universe!AB1141="","",(Universe!AB1141-$B$2555)/$C$2555)</f>
        <v/>
      </c>
      <c r="H1141" s="24">
        <f>IF(Universe!AC1141="","",(Universe!AC1141-$B$2556)/$C$2556)</f>
        <v/>
      </c>
      <c r="I1141" s="24">
        <f>IF(Universe!AD1141="","",(Universe!AD1141-$B$2557)/$C$2557)</f>
        <v/>
      </c>
      <c r="J1141" s="24">
        <f>IF(Universe!AE1141="","",(Universe!AE1141-$B$2558)/$C$2558)</f>
        <v/>
      </c>
      <c r="K1141" s="24">
        <f>IF(Universe!AF1141="","",(Universe!AF1141-$B$2559)/$C$2559)</f>
        <v/>
      </c>
      <c r="L1141" s="24">
        <f>IF(Universe!AG1141="","",(Universe!AG1141-$B$2560)/$C$2560)</f>
        <v/>
      </c>
      <c r="M1141" s="24">
        <f>IF(Universe!AH1141="","",(Universe!AH1141-$B$2561)/$C$2561)</f>
        <v/>
      </c>
      <c r="N1141" s="24">
        <f>IF(Universe!AI1141="","",(Universe!AI1141-$B$2562)/$C$2562)</f>
        <v/>
      </c>
      <c r="O1141" s="24">
        <f>0.74*IF(B1141="",0,B1141)+0.16*IF(C1141="",0,C1141)+0.1*IF(D1141="",0,D1141)</f>
        <v/>
      </c>
      <c r="P1141" s="24">
        <f>0.35*IF(E1141="",0,E1141)+0.35*IF(F1141="",0,F1141)+0.3*IF(G1141="",0,G1141)</f>
        <v/>
      </c>
      <c r="Q1141" s="24">
        <f>0.656*IF(I1141="",0,I1141)+0.344*IF(H1141="",0,H1141)</f>
        <v/>
      </c>
      <c r="R1141" s="24">
        <f>0.338*IF(J1141="",0,J1141)+0.662*IF(K1141="",0,K1141)</f>
        <v/>
      </c>
      <c r="S1141" s="24">
        <f>0.38*IF(L1141="",0,L1141)+0.35*IF(M1141="",0,M1141)+0.27*IF(N1141="",0,N1141)</f>
        <v/>
      </c>
      <c r="T1141" s="24">
        <f>IF(Universe!S1141="","",((Universe!S1141-$B$2565)/$C$2565)^3)</f>
        <v/>
      </c>
      <c r="U1141" s="24">
        <f>IF(Universe!S1141="","",(Universe!S1141-$B$2565)/$C$2565)</f>
        <v/>
      </c>
      <c r="V1141" s="24">
        <f>IF(Universe!T1141="","",(Universe!T1141-$B$2566)/$C$2566)</f>
        <v/>
      </c>
      <c r="W1141" s="24">
        <f>IF(Universe!U1141="","",(Universe!U1141-$B$2567)/$C$2567)</f>
        <v/>
      </c>
      <c r="X1141" s="24">
        <f>IF(O1141="","",(O1141-$B$2571)/$C$2571)</f>
        <v/>
      </c>
      <c r="Y1141" s="24">
        <f>IF(T1141="","",(T1141-$B$2576)/$C$2576)</f>
        <v/>
      </c>
      <c r="Z1141" s="24">
        <f>IF(Universe!V1141="","",(Universe!V1141-$B$2568)/$C$2568)</f>
        <v/>
      </c>
      <c r="AA1141" s="24">
        <f>IF(P1141="","",(P1141-$B$2572)/$C$2572)</f>
        <v/>
      </c>
      <c r="AB1141" s="24">
        <f>IF(Q1141="","",(Q1141-$B$2573)/$C$2573)</f>
        <v/>
      </c>
      <c r="AC1141" s="24">
        <f>IF(R1141="","",(R1141-$B$2574)/$C$2574)</f>
        <v/>
      </c>
      <c r="AD1141" s="24">
        <f>IF(S1141="","",(S1141-$B$2575)/$C$2575)</f>
        <v/>
      </c>
      <c r="AE1141" s="24">
        <f>IF(Y1141="","",Y1141-(19.12044933116382+16.522174187581257*U1141))</f>
        <v/>
      </c>
      <c r="AF1141" s="24">
        <f>IF(X1141="","",(X1141-(-0.27268023098325006+0.47142105304415904*V1141+-0.3189264934812436*U1141)--5.286111042926227e-16)/0.7994208745952703)</f>
        <v/>
      </c>
      <c r="AG1141" s="24">
        <f>IF(AA1141="","",(AA1141-(0.5248806186338691+-0.064206457956449*U1141)-5.43454825424064e-16)/0.9977404048781155)</f>
        <v/>
      </c>
      <c r="AH1141" s="25" t="n">
        <v>-3.784926658532495</v>
      </c>
      <c r="AI1141" s="25" t="n">
        <v>-0.1643436340410457</v>
      </c>
      <c r="AJ1141" s="25" t="n">
        <v>-0.960819177068948</v>
      </c>
      <c r="AK1141" s="25" t="n">
        <v>-0.765443953526195</v>
      </c>
      <c r="AL1141" s="25" t="n">
        <v>1.13923950038718</v>
      </c>
      <c r="AM1141" s="25" t="n">
        <v>0.9827763742833684</v>
      </c>
      <c r="AN1141" s="25" t="n">
        <v>-0.5197161348561623</v>
      </c>
      <c r="AO1141" s="25" t="n">
        <v>0.06660936497039149</v>
      </c>
      <c r="AP1141" s="25" t="n">
        <v>-1.348320147193004</v>
      </c>
      <c r="AQ1141" s="25" t="n">
        <v>0.2256014621362673</v>
      </c>
    </row>
    <row r="1142">
      <c r="A1142" s="23">
        <f>Universe!A1142</f>
        <v/>
      </c>
      <c r="B1142" s="24">
        <f>IF(Universe!W1142="","",(Universe!W1142-$B$2550)/$C$2550)</f>
        <v/>
      </c>
      <c r="C1142" s="24">
        <f>IF(Universe!X1142="","",(Universe!X1142-$B$2551)/$C$2551)</f>
        <v/>
      </c>
      <c r="D1142" s="24">
        <f>IF(Universe!Y1142="","",(Universe!Y1142-$B$2552)/$C$2552)</f>
        <v/>
      </c>
      <c r="E1142" s="24">
        <f>IF(Universe!Z1142="","",(Universe!Z1142-$B$2553)/$C$2553)</f>
        <v/>
      </c>
      <c r="F1142" s="24">
        <f>IF(Universe!AA1142="","",(Universe!AA1142-$B$2554)/$C$2554)</f>
        <v/>
      </c>
      <c r="G1142" s="24">
        <f>IF(Universe!AB1142="","",(Universe!AB1142-$B$2555)/$C$2555)</f>
        <v/>
      </c>
      <c r="H1142" s="24">
        <f>IF(Universe!AC1142="","",(Universe!AC1142-$B$2556)/$C$2556)</f>
        <v/>
      </c>
      <c r="I1142" s="24">
        <f>IF(Universe!AD1142="","",(Universe!AD1142-$B$2557)/$C$2557)</f>
        <v/>
      </c>
      <c r="J1142" s="24">
        <f>IF(Universe!AE1142="","",(Universe!AE1142-$B$2558)/$C$2558)</f>
        <v/>
      </c>
      <c r="K1142" s="24">
        <f>IF(Universe!AF1142="","",(Universe!AF1142-$B$2559)/$C$2559)</f>
        <v/>
      </c>
      <c r="L1142" s="24">
        <f>IF(Universe!AG1142="","",(Universe!AG1142-$B$2560)/$C$2560)</f>
        <v/>
      </c>
      <c r="M1142" s="24">
        <f>IF(Universe!AH1142="","",(Universe!AH1142-$B$2561)/$C$2561)</f>
        <v/>
      </c>
      <c r="N1142" s="24">
        <f>IF(Universe!AI1142="","",(Universe!AI1142-$B$2562)/$C$2562)</f>
        <v/>
      </c>
      <c r="O1142" s="24">
        <f>0.74*IF(B1142="",0,B1142)+0.16*IF(C1142="",0,C1142)+0.1*IF(D1142="",0,D1142)</f>
        <v/>
      </c>
      <c r="P1142" s="24">
        <f>0.35*IF(E1142="",0,E1142)+0.35*IF(F1142="",0,F1142)+0.3*IF(G1142="",0,G1142)</f>
        <v/>
      </c>
      <c r="Q1142" s="24">
        <f>0.656*IF(I1142="",0,I1142)+0.344*IF(H1142="",0,H1142)</f>
        <v/>
      </c>
      <c r="R1142" s="24">
        <f>0.338*IF(J1142="",0,J1142)+0.662*IF(K1142="",0,K1142)</f>
        <v/>
      </c>
      <c r="S1142" s="24">
        <f>0.38*IF(L1142="",0,L1142)+0.35*IF(M1142="",0,M1142)+0.27*IF(N1142="",0,N1142)</f>
        <v/>
      </c>
      <c r="T1142" s="24">
        <f>IF(Universe!S1142="","",((Universe!S1142-$B$2565)/$C$2565)^3)</f>
        <v/>
      </c>
      <c r="U1142" s="24">
        <f>IF(Universe!S1142="","",(Universe!S1142-$B$2565)/$C$2565)</f>
        <v/>
      </c>
      <c r="V1142" s="24">
        <f>IF(Universe!T1142="","",(Universe!T1142-$B$2566)/$C$2566)</f>
        <v/>
      </c>
      <c r="W1142" s="24">
        <f>IF(Universe!U1142="","",(Universe!U1142-$B$2567)/$C$2567)</f>
        <v/>
      </c>
      <c r="X1142" s="24">
        <f>IF(O1142="","",(O1142-$B$2571)/$C$2571)</f>
        <v/>
      </c>
      <c r="Y1142" s="24">
        <f>IF(T1142="","",(T1142-$B$2576)/$C$2576)</f>
        <v/>
      </c>
      <c r="Z1142" s="24">
        <f>IF(Universe!V1142="","",(Universe!V1142-$B$2568)/$C$2568)</f>
        <v/>
      </c>
      <c r="AA1142" s="24">
        <f>IF(P1142="","",(P1142-$B$2572)/$C$2572)</f>
        <v/>
      </c>
      <c r="AB1142" s="24">
        <f>IF(Q1142="","",(Q1142-$B$2573)/$C$2573)</f>
        <v/>
      </c>
      <c r="AC1142" s="24">
        <f>IF(R1142="","",(R1142-$B$2574)/$C$2574)</f>
        <v/>
      </c>
      <c r="AD1142" s="24">
        <f>IF(S1142="","",(S1142-$B$2575)/$C$2575)</f>
        <v/>
      </c>
      <c r="AE1142" s="24">
        <f>IF(Y1142="","",Y1142-(19.12044933116382+16.522174187581257*U1142))</f>
        <v/>
      </c>
      <c r="AF1142" s="24">
        <f>IF(X1142="","",(X1142-(-0.27268023098325006+0.47142105304415904*V1142+-0.3189264934812436*U1142)--5.286111042926227e-16)/0.7994208745952703)</f>
        <v/>
      </c>
      <c r="AG1142" s="24">
        <f>IF(AA1142="","",(AA1142-(0.5248806186338691+-0.064206457956449*U1142)-5.43454825424064e-16)/0.9977404048781155)</f>
        <v/>
      </c>
      <c r="AH1142" s="25" t="n">
        <v>-2.253067887497187</v>
      </c>
      <c r="AI1142" s="25" t="n">
        <v>0.2876269309247912</v>
      </c>
      <c r="AJ1142" s="25" t="n">
        <v>-0.0271213632368707</v>
      </c>
      <c r="AK1142" s="25" t="n">
        <v>-0.9485340873700638</v>
      </c>
      <c r="AL1142" s="25" t="n">
        <v>3.373521981237908</v>
      </c>
      <c r="AM1142" s="25" t="n">
        <v>0.9915887781797688</v>
      </c>
      <c r="AN1142" s="25" t="n">
        <v>-0.2091892719624076</v>
      </c>
      <c r="AO1142" s="25" t="n">
        <v>0.1066040962077823</v>
      </c>
      <c r="AP1142" s="25" t="n">
        <v>-0.5376712203499842</v>
      </c>
      <c r="AQ1142" s="25" t="n">
        <v>-0.5781427551018817</v>
      </c>
    </row>
    <row r="1143">
      <c r="A1143" s="23">
        <f>Universe!A1143</f>
        <v/>
      </c>
      <c r="B1143" s="24">
        <f>IF(Universe!W1143="","",(Universe!W1143-$B$2550)/$C$2550)</f>
        <v/>
      </c>
      <c r="C1143" s="24">
        <f>IF(Universe!X1143="","",(Universe!X1143-$B$2551)/$C$2551)</f>
        <v/>
      </c>
      <c r="D1143" s="24">
        <f>IF(Universe!Y1143="","",(Universe!Y1143-$B$2552)/$C$2552)</f>
        <v/>
      </c>
      <c r="E1143" s="24">
        <f>IF(Universe!Z1143="","",(Universe!Z1143-$B$2553)/$C$2553)</f>
        <v/>
      </c>
      <c r="F1143" s="24">
        <f>IF(Universe!AA1143="","",(Universe!AA1143-$B$2554)/$C$2554)</f>
        <v/>
      </c>
      <c r="G1143" s="24">
        <f>IF(Universe!AB1143="","",(Universe!AB1143-$B$2555)/$C$2555)</f>
        <v/>
      </c>
      <c r="H1143" s="24">
        <f>IF(Universe!AC1143="","",(Universe!AC1143-$B$2556)/$C$2556)</f>
        <v/>
      </c>
      <c r="I1143" s="24">
        <f>IF(Universe!AD1143="","",(Universe!AD1143-$B$2557)/$C$2557)</f>
        <v/>
      </c>
      <c r="J1143" s="24">
        <f>IF(Universe!AE1143="","",(Universe!AE1143-$B$2558)/$C$2558)</f>
        <v/>
      </c>
      <c r="K1143" s="24">
        <f>IF(Universe!AF1143="","",(Universe!AF1143-$B$2559)/$C$2559)</f>
        <v/>
      </c>
      <c r="L1143" s="24">
        <f>IF(Universe!AG1143="","",(Universe!AG1143-$B$2560)/$C$2560)</f>
        <v/>
      </c>
      <c r="M1143" s="24">
        <f>IF(Universe!AH1143="","",(Universe!AH1143-$B$2561)/$C$2561)</f>
        <v/>
      </c>
      <c r="N1143" s="24">
        <f>IF(Universe!AI1143="","",(Universe!AI1143-$B$2562)/$C$2562)</f>
        <v/>
      </c>
      <c r="O1143" s="24">
        <f>0.74*IF(B1143="",0,B1143)+0.16*IF(C1143="",0,C1143)+0.1*IF(D1143="",0,D1143)</f>
        <v/>
      </c>
      <c r="P1143" s="24">
        <f>0.35*IF(E1143="",0,E1143)+0.35*IF(F1143="",0,F1143)+0.3*IF(G1143="",0,G1143)</f>
        <v/>
      </c>
      <c r="Q1143" s="24">
        <f>0.656*IF(I1143="",0,I1143)+0.344*IF(H1143="",0,H1143)</f>
        <v/>
      </c>
      <c r="R1143" s="24">
        <f>0.338*IF(J1143="",0,J1143)+0.662*IF(K1143="",0,K1143)</f>
        <v/>
      </c>
      <c r="S1143" s="24">
        <f>0.38*IF(L1143="",0,L1143)+0.35*IF(M1143="",0,M1143)+0.27*IF(N1143="",0,N1143)</f>
        <v/>
      </c>
      <c r="T1143" s="24">
        <f>IF(Universe!S1143="","",((Universe!S1143-$B$2565)/$C$2565)^3)</f>
        <v/>
      </c>
      <c r="U1143" s="24">
        <f>IF(Universe!S1143="","",(Universe!S1143-$B$2565)/$C$2565)</f>
        <v/>
      </c>
      <c r="V1143" s="24">
        <f>IF(Universe!T1143="","",(Universe!T1143-$B$2566)/$C$2566)</f>
        <v/>
      </c>
      <c r="W1143" s="24">
        <f>IF(Universe!U1143="","",(Universe!U1143-$B$2567)/$C$2567)</f>
        <v/>
      </c>
      <c r="X1143" s="24">
        <f>IF(O1143="","",(O1143-$B$2571)/$C$2571)</f>
        <v/>
      </c>
      <c r="Y1143" s="24">
        <f>IF(T1143="","",(T1143-$B$2576)/$C$2576)</f>
        <v/>
      </c>
      <c r="Z1143" s="24">
        <f>IF(Universe!V1143="","",(Universe!V1143-$B$2568)/$C$2568)</f>
        <v/>
      </c>
      <c r="AA1143" s="24">
        <f>IF(P1143="","",(P1143-$B$2572)/$C$2572)</f>
        <v/>
      </c>
      <c r="AB1143" s="24">
        <f>IF(Q1143="","",(Q1143-$B$2573)/$C$2573)</f>
        <v/>
      </c>
      <c r="AC1143" s="24">
        <f>IF(R1143="","",(R1143-$B$2574)/$C$2574)</f>
        <v/>
      </c>
      <c r="AD1143" s="24">
        <f>IF(S1143="","",(S1143-$B$2575)/$C$2575)</f>
        <v/>
      </c>
      <c r="AE1143" s="24">
        <f>IF(Y1143="","",Y1143-(19.12044933116382+16.522174187581257*U1143))</f>
        <v/>
      </c>
      <c r="AF1143" s="24">
        <f>IF(X1143="","",(X1143-(-0.27268023098325006+0.47142105304415904*V1143+-0.3189264934812436*U1143)--5.286111042926227e-16)/0.7994208745952703)</f>
        <v/>
      </c>
      <c r="AG1143" s="24">
        <f>IF(AA1143="","",(AA1143-(0.5248806186338691+-0.064206457956449*U1143)-5.43454825424064e-16)/0.9977404048781155)</f>
        <v/>
      </c>
      <c r="AH1143" s="25" t="n">
        <v>-2.400663669878088</v>
      </c>
      <c r="AI1143" s="25" t="n">
        <v>-0.5466034135767572</v>
      </c>
      <c r="AJ1143" s="25" t="n">
        <v>0.91250561197187</v>
      </c>
      <c r="AK1143" s="25" t="n">
        <v>-0.3241061402104448</v>
      </c>
      <c r="AL1143" s="25" t="n">
        <v>3.378689234965092</v>
      </c>
      <c r="AM1143" s="25" t="n">
        <v>-0.1264540565079023</v>
      </c>
      <c r="AN1143" s="25" t="n">
        <v>-0.2620974825837284</v>
      </c>
      <c r="AO1143" s="25" t="n">
        <v>-0.0207386482355956</v>
      </c>
      <c r="AP1143" s="25" t="n">
        <v>-0.1959724843715589</v>
      </c>
      <c r="AQ1143" s="25" t="n">
        <v>0.0437830462297695</v>
      </c>
    </row>
    <row r="1144">
      <c r="A1144" s="23">
        <f>Universe!A1144</f>
        <v/>
      </c>
      <c r="B1144" s="24">
        <f>IF(Universe!W1144="","",(Universe!W1144-$B$2550)/$C$2550)</f>
        <v/>
      </c>
      <c r="C1144" s="24">
        <f>IF(Universe!X1144="","",(Universe!X1144-$B$2551)/$C$2551)</f>
        <v/>
      </c>
      <c r="D1144" s="24">
        <f>IF(Universe!Y1144="","",(Universe!Y1144-$B$2552)/$C$2552)</f>
        <v/>
      </c>
      <c r="E1144" s="24">
        <f>IF(Universe!Z1144="","",(Universe!Z1144-$B$2553)/$C$2553)</f>
        <v/>
      </c>
      <c r="F1144" s="24">
        <f>IF(Universe!AA1144="","",(Universe!AA1144-$B$2554)/$C$2554)</f>
        <v/>
      </c>
      <c r="G1144" s="24">
        <f>IF(Universe!AB1144="","",(Universe!AB1144-$B$2555)/$C$2555)</f>
        <v/>
      </c>
      <c r="H1144" s="24">
        <f>IF(Universe!AC1144="","",(Universe!AC1144-$B$2556)/$C$2556)</f>
        <v/>
      </c>
      <c r="I1144" s="24">
        <f>IF(Universe!AD1144="","",(Universe!AD1144-$B$2557)/$C$2557)</f>
        <v/>
      </c>
      <c r="J1144" s="24">
        <f>IF(Universe!AE1144="","",(Universe!AE1144-$B$2558)/$C$2558)</f>
        <v/>
      </c>
      <c r="K1144" s="24">
        <f>IF(Universe!AF1144="","",(Universe!AF1144-$B$2559)/$C$2559)</f>
        <v/>
      </c>
      <c r="L1144" s="24">
        <f>IF(Universe!AG1144="","",(Universe!AG1144-$B$2560)/$C$2560)</f>
        <v/>
      </c>
      <c r="M1144" s="24">
        <f>IF(Universe!AH1144="","",(Universe!AH1144-$B$2561)/$C$2561)</f>
        <v/>
      </c>
      <c r="N1144" s="24">
        <f>IF(Universe!AI1144="","",(Universe!AI1144-$B$2562)/$C$2562)</f>
        <v/>
      </c>
      <c r="O1144" s="24">
        <f>0.74*IF(B1144="",0,B1144)+0.16*IF(C1144="",0,C1144)+0.1*IF(D1144="",0,D1144)</f>
        <v/>
      </c>
      <c r="P1144" s="24">
        <f>0.35*IF(E1144="",0,E1144)+0.35*IF(F1144="",0,F1144)+0.3*IF(G1144="",0,G1144)</f>
        <v/>
      </c>
      <c r="Q1144" s="24">
        <f>0.656*IF(I1144="",0,I1144)+0.344*IF(H1144="",0,H1144)</f>
        <v/>
      </c>
      <c r="R1144" s="24">
        <f>0.338*IF(J1144="",0,J1144)+0.662*IF(K1144="",0,K1144)</f>
        <v/>
      </c>
      <c r="S1144" s="24">
        <f>0.38*IF(L1144="",0,L1144)+0.35*IF(M1144="",0,M1144)+0.27*IF(N1144="",0,N1144)</f>
        <v/>
      </c>
      <c r="T1144" s="24">
        <f>IF(Universe!S1144="","",((Universe!S1144-$B$2565)/$C$2565)^3)</f>
        <v/>
      </c>
      <c r="U1144" s="24">
        <f>IF(Universe!S1144="","",(Universe!S1144-$B$2565)/$C$2565)</f>
        <v/>
      </c>
      <c r="V1144" s="24">
        <f>IF(Universe!T1144="","",(Universe!T1144-$B$2566)/$C$2566)</f>
        <v/>
      </c>
      <c r="W1144" s="24">
        <f>IF(Universe!U1144="","",(Universe!U1144-$B$2567)/$C$2567)</f>
        <v/>
      </c>
      <c r="X1144" s="24">
        <f>IF(O1144="","",(O1144-$B$2571)/$C$2571)</f>
        <v/>
      </c>
      <c r="Y1144" s="24">
        <f>IF(T1144="","",(T1144-$B$2576)/$C$2576)</f>
        <v/>
      </c>
      <c r="Z1144" s="24">
        <f>IF(Universe!V1144="","",(Universe!V1144-$B$2568)/$C$2568)</f>
        <v/>
      </c>
      <c r="AA1144" s="24">
        <f>IF(P1144="","",(P1144-$B$2572)/$C$2572)</f>
        <v/>
      </c>
      <c r="AB1144" s="24">
        <f>IF(Q1144="","",(Q1144-$B$2573)/$C$2573)</f>
        <v/>
      </c>
      <c r="AC1144" s="24">
        <f>IF(R1144="","",(R1144-$B$2574)/$C$2574)</f>
        <v/>
      </c>
      <c r="AD1144" s="24">
        <f>IF(S1144="","",(S1144-$B$2575)/$C$2575)</f>
        <v/>
      </c>
      <c r="AE1144" s="24">
        <f>IF(Y1144="","",Y1144-(19.12044933116382+16.522174187581257*U1144))</f>
        <v/>
      </c>
      <c r="AF1144" s="24">
        <f>IF(X1144="","",(X1144-(-0.27268023098325006+0.47142105304415904*V1144+-0.3189264934812436*U1144)--5.286111042926227e-16)/0.7994208745952703)</f>
        <v/>
      </c>
      <c r="AG1144" s="24">
        <f>IF(AA1144="","",(AA1144-(0.5248806186338691+-0.064206457956449*U1144)-5.43454825424064e-16)/0.9977404048781155)</f>
        <v/>
      </c>
      <c r="AH1144" s="25" t="n">
        <v>-0.6996412537355813</v>
      </c>
      <c r="AI1144" s="25" t="n">
        <v>0.09764682659997539</v>
      </c>
      <c r="AJ1144" s="25" t="n">
        <v>1.390744657352417</v>
      </c>
      <c r="AK1144" s="25" t="n">
        <v>0.08501537671921</v>
      </c>
      <c r="AL1144" s="25" t="n">
        <v>1.51047755714212</v>
      </c>
      <c r="AM1144" s="25" t="n">
        <v>-0.211454826192614</v>
      </c>
      <c r="AN1144" s="25" t="n">
        <v>-0.4003456261267164</v>
      </c>
      <c r="AO1144" s="25" t="n">
        <v>-0.0540507475093517</v>
      </c>
      <c r="AP1144" s="25" t="n">
        <v>0.3312467211837743</v>
      </c>
      <c r="AQ1144" s="25" t="n">
        <v>0.006513536674873</v>
      </c>
    </row>
    <row r="1145">
      <c r="A1145" s="23">
        <f>Universe!A1145</f>
        <v/>
      </c>
      <c r="B1145" s="24">
        <f>IF(Universe!W1145="","",(Universe!W1145-$B$2550)/$C$2550)</f>
        <v/>
      </c>
      <c r="C1145" s="24">
        <f>IF(Universe!X1145="","",(Universe!X1145-$B$2551)/$C$2551)</f>
        <v/>
      </c>
      <c r="D1145" s="24">
        <f>IF(Universe!Y1145="","",(Universe!Y1145-$B$2552)/$C$2552)</f>
        <v/>
      </c>
      <c r="E1145" s="24">
        <f>IF(Universe!Z1145="","",(Universe!Z1145-$B$2553)/$C$2553)</f>
        <v/>
      </c>
      <c r="F1145" s="24">
        <f>IF(Universe!AA1145="","",(Universe!AA1145-$B$2554)/$C$2554)</f>
        <v/>
      </c>
      <c r="G1145" s="24">
        <f>IF(Universe!AB1145="","",(Universe!AB1145-$B$2555)/$C$2555)</f>
        <v/>
      </c>
      <c r="H1145" s="24">
        <f>IF(Universe!AC1145="","",(Universe!AC1145-$B$2556)/$C$2556)</f>
        <v/>
      </c>
      <c r="I1145" s="24">
        <f>IF(Universe!AD1145="","",(Universe!AD1145-$B$2557)/$C$2557)</f>
        <v/>
      </c>
      <c r="J1145" s="24">
        <f>IF(Universe!AE1145="","",(Universe!AE1145-$B$2558)/$C$2558)</f>
        <v/>
      </c>
      <c r="K1145" s="24">
        <f>IF(Universe!AF1145="","",(Universe!AF1145-$B$2559)/$C$2559)</f>
        <v/>
      </c>
      <c r="L1145" s="24">
        <f>IF(Universe!AG1145="","",(Universe!AG1145-$B$2560)/$C$2560)</f>
        <v/>
      </c>
      <c r="M1145" s="24">
        <f>IF(Universe!AH1145="","",(Universe!AH1145-$B$2561)/$C$2561)</f>
        <v/>
      </c>
      <c r="N1145" s="24">
        <f>IF(Universe!AI1145="","",(Universe!AI1145-$B$2562)/$C$2562)</f>
        <v/>
      </c>
      <c r="O1145" s="24">
        <f>0.74*IF(B1145="",0,B1145)+0.16*IF(C1145="",0,C1145)+0.1*IF(D1145="",0,D1145)</f>
        <v/>
      </c>
      <c r="P1145" s="24">
        <f>0.35*IF(E1145="",0,E1145)+0.35*IF(F1145="",0,F1145)+0.3*IF(G1145="",0,G1145)</f>
        <v/>
      </c>
      <c r="Q1145" s="24">
        <f>0.656*IF(I1145="",0,I1145)+0.344*IF(H1145="",0,H1145)</f>
        <v/>
      </c>
      <c r="R1145" s="24">
        <f>0.338*IF(J1145="",0,J1145)+0.662*IF(K1145="",0,K1145)</f>
        <v/>
      </c>
      <c r="S1145" s="24">
        <f>0.38*IF(L1145="",0,L1145)+0.35*IF(M1145="",0,M1145)+0.27*IF(N1145="",0,N1145)</f>
        <v/>
      </c>
      <c r="T1145" s="24">
        <f>IF(Universe!S1145="","",((Universe!S1145-$B$2565)/$C$2565)^3)</f>
        <v/>
      </c>
      <c r="U1145" s="24">
        <f>IF(Universe!S1145="","",(Universe!S1145-$B$2565)/$C$2565)</f>
        <v/>
      </c>
      <c r="V1145" s="24">
        <f>IF(Universe!T1145="","",(Universe!T1145-$B$2566)/$C$2566)</f>
        <v/>
      </c>
      <c r="W1145" s="24">
        <f>IF(Universe!U1145="","",(Universe!U1145-$B$2567)/$C$2567)</f>
        <v/>
      </c>
      <c r="X1145" s="24">
        <f>IF(O1145="","",(O1145-$B$2571)/$C$2571)</f>
        <v/>
      </c>
      <c r="Y1145" s="24">
        <f>IF(T1145="","",(T1145-$B$2576)/$C$2576)</f>
        <v/>
      </c>
      <c r="Z1145" s="24">
        <f>IF(Universe!V1145="","",(Universe!V1145-$B$2568)/$C$2568)</f>
        <v/>
      </c>
      <c r="AA1145" s="24">
        <f>IF(P1145="","",(P1145-$B$2572)/$C$2572)</f>
        <v/>
      </c>
      <c r="AB1145" s="24">
        <f>IF(Q1145="","",(Q1145-$B$2573)/$C$2573)</f>
        <v/>
      </c>
      <c r="AC1145" s="24">
        <f>IF(R1145="","",(R1145-$B$2574)/$C$2574)</f>
        <v/>
      </c>
      <c r="AD1145" s="24">
        <f>IF(S1145="","",(S1145-$B$2575)/$C$2575)</f>
        <v/>
      </c>
      <c r="AE1145" s="24">
        <f>IF(Y1145="","",Y1145-(19.12044933116382+16.522174187581257*U1145))</f>
        <v/>
      </c>
      <c r="AF1145" s="24">
        <f>IF(X1145="","",(X1145-(-0.27268023098325006+0.47142105304415904*V1145+-0.3189264934812436*U1145)--5.286111042926227e-16)/0.7994208745952703)</f>
        <v/>
      </c>
      <c r="AG1145" s="24">
        <f>IF(AA1145="","",(AA1145-(0.5248806186338691+-0.064206457956449*U1145)-5.43454825424064e-16)/0.9977404048781155)</f>
        <v/>
      </c>
      <c r="AH1145" s="25" t="n">
        <v>-2.251537242285937</v>
      </c>
      <c r="AI1145" s="25" t="n">
        <v>0.1311088087465784</v>
      </c>
      <c r="AJ1145" s="25" t="n">
        <v>-0.6501639918196266</v>
      </c>
      <c r="AK1145" s="25" t="n">
        <v>-0.8446384486920842</v>
      </c>
      <c r="AL1145" s="25" t="n">
        <v>3.373266864756304</v>
      </c>
      <c r="AM1145" s="25" t="n">
        <v>0.1497875629489697</v>
      </c>
      <c r="AN1145" s="25" t="n">
        <v>0.5460202351882862</v>
      </c>
      <c r="AO1145" s="25" t="n">
        <v>-0.0480716587709706</v>
      </c>
      <c r="AP1145" s="25" t="n">
        <v>0.1668144404315075</v>
      </c>
      <c r="AQ1145" s="25" t="n">
        <v>0.0237390988630224</v>
      </c>
    </row>
    <row r="1146">
      <c r="A1146" s="23">
        <f>Universe!A1146</f>
        <v/>
      </c>
      <c r="B1146" s="24">
        <f>IF(Universe!W1146="","",(Universe!W1146-$B$2550)/$C$2550)</f>
        <v/>
      </c>
      <c r="C1146" s="24">
        <f>IF(Universe!X1146="","",(Universe!X1146-$B$2551)/$C$2551)</f>
        <v/>
      </c>
      <c r="D1146" s="24">
        <f>IF(Universe!Y1146="","",(Universe!Y1146-$B$2552)/$C$2552)</f>
        <v/>
      </c>
      <c r="E1146" s="24">
        <f>IF(Universe!Z1146="","",(Universe!Z1146-$B$2553)/$C$2553)</f>
        <v/>
      </c>
      <c r="F1146" s="24">
        <f>IF(Universe!AA1146="","",(Universe!AA1146-$B$2554)/$C$2554)</f>
        <v/>
      </c>
      <c r="G1146" s="24">
        <f>IF(Universe!AB1146="","",(Universe!AB1146-$B$2555)/$C$2555)</f>
        <v/>
      </c>
      <c r="H1146" s="24">
        <f>IF(Universe!AC1146="","",(Universe!AC1146-$B$2556)/$C$2556)</f>
        <v/>
      </c>
      <c r="I1146" s="24">
        <f>IF(Universe!AD1146="","",(Universe!AD1146-$B$2557)/$C$2557)</f>
        <v/>
      </c>
      <c r="J1146" s="24">
        <f>IF(Universe!AE1146="","",(Universe!AE1146-$B$2558)/$C$2558)</f>
        <v/>
      </c>
      <c r="K1146" s="24">
        <f>IF(Universe!AF1146="","",(Universe!AF1146-$B$2559)/$C$2559)</f>
        <v/>
      </c>
      <c r="L1146" s="24">
        <f>IF(Universe!AG1146="","",(Universe!AG1146-$B$2560)/$C$2560)</f>
        <v/>
      </c>
      <c r="M1146" s="24">
        <f>IF(Universe!AH1146="","",(Universe!AH1146-$B$2561)/$C$2561)</f>
        <v/>
      </c>
      <c r="N1146" s="24">
        <f>IF(Universe!AI1146="","",(Universe!AI1146-$B$2562)/$C$2562)</f>
        <v/>
      </c>
      <c r="O1146" s="24">
        <f>0.74*IF(B1146="",0,B1146)+0.16*IF(C1146="",0,C1146)+0.1*IF(D1146="",0,D1146)</f>
        <v/>
      </c>
      <c r="P1146" s="24">
        <f>0.35*IF(E1146="",0,E1146)+0.35*IF(F1146="",0,F1146)+0.3*IF(G1146="",0,G1146)</f>
        <v/>
      </c>
      <c r="Q1146" s="24">
        <f>0.656*IF(I1146="",0,I1146)+0.344*IF(H1146="",0,H1146)</f>
        <v/>
      </c>
      <c r="R1146" s="24">
        <f>0.338*IF(J1146="",0,J1146)+0.662*IF(K1146="",0,K1146)</f>
        <v/>
      </c>
      <c r="S1146" s="24">
        <f>0.38*IF(L1146="",0,L1146)+0.35*IF(M1146="",0,M1146)+0.27*IF(N1146="",0,N1146)</f>
        <v/>
      </c>
      <c r="T1146" s="24">
        <f>IF(Universe!S1146="","",((Universe!S1146-$B$2565)/$C$2565)^3)</f>
        <v/>
      </c>
      <c r="U1146" s="24">
        <f>IF(Universe!S1146="","",(Universe!S1146-$B$2565)/$C$2565)</f>
        <v/>
      </c>
      <c r="V1146" s="24">
        <f>IF(Universe!T1146="","",(Universe!T1146-$B$2566)/$C$2566)</f>
        <v/>
      </c>
      <c r="W1146" s="24">
        <f>IF(Universe!U1146="","",(Universe!U1146-$B$2567)/$C$2567)</f>
        <v/>
      </c>
      <c r="X1146" s="24">
        <f>IF(O1146="","",(O1146-$B$2571)/$C$2571)</f>
        <v/>
      </c>
      <c r="Y1146" s="24">
        <f>IF(T1146="","",(T1146-$B$2576)/$C$2576)</f>
        <v/>
      </c>
      <c r="Z1146" s="24">
        <f>IF(Universe!V1146="","",(Universe!V1146-$B$2568)/$C$2568)</f>
        <v/>
      </c>
      <c r="AA1146" s="24">
        <f>IF(P1146="","",(P1146-$B$2572)/$C$2572)</f>
        <v/>
      </c>
      <c r="AB1146" s="24">
        <f>IF(Q1146="","",(Q1146-$B$2573)/$C$2573)</f>
        <v/>
      </c>
      <c r="AC1146" s="24">
        <f>IF(R1146="","",(R1146-$B$2574)/$C$2574)</f>
        <v/>
      </c>
      <c r="AD1146" s="24">
        <f>IF(S1146="","",(S1146-$B$2575)/$C$2575)</f>
        <v/>
      </c>
      <c r="AE1146" s="24">
        <f>IF(Y1146="","",Y1146-(19.12044933116382+16.522174187581257*U1146))</f>
        <v/>
      </c>
      <c r="AF1146" s="24">
        <f>IF(X1146="","",(X1146-(-0.27268023098325006+0.47142105304415904*V1146+-0.3189264934812436*U1146)--5.286111042926227e-16)/0.7994208745952703)</f>
        <v/>
      </c>
      <c r="AG1146" s="24">
        <f>IF(AA1146="","",(AA1146-(0.5248806186338691+-0.064206457956449*U1146)-5.43454825424064e-16)/0.9977404048781155)</f>
        <v/>
      </c>
      <c r="AH1146" s="25" t="n">
        <v>-3.525101553538726</v>
      </c>
      <c r="AI1146" s="25" t="n">
        <v>0.0279081984955882</v>
      </c>
      <c r="AJ1146" s="25" t="n">
        <v>-1.41528192489524</v>
      </c>
      <c r="AK1146" s="25" t="n">
        <v>-0.4943583173764918</v>
      </c>
      <c r="AL1146" s="25" t="n">
        <v>1.922322425233807</v>
      </c>
      <c r="AM1146" s="25" t="n">
        <v>1.162823244437283</v>
      </c>
      <c r="AN1146" s="25" t="n">
        <v>-1.12026245748989</v>
      </c>
      <c r="AO1146" s="25" t="n">
        <v>-0.2171520199091748</v>
      </c>
      <c r="AP1146" s="25" t="n">
        <v>0.6386843765217531</v>
      </c>
      <c r="AQ1146" s="25" t="n">
        <v>-0.0223535813924371</v>
      </c>
    </row>
    <row r="1147">
      <c r="A1147" s="23">
        <f>Universe!A1147</f>
        <v/>
      </c>
      <c r="B1147" s="24">
        <f>IF(Universe!W1147="","",(Universe!W1147-$B$2550)/$C$2550)</f>
        <v/>
      </c>
      <c r="C1147" s="24">
        <f>IF(Universe!X1147="","",(Universe!X1147-$B$2551)/$C$2551)</f>
        <v/>
      </c>
      <c r="D1147" s="24">
        <f>IF(Universe!Y1147="","",(Universe!Y1147-$B$2552)/$C$2552)</f>
        <v/>
      </c>
      <c r="E1147" s="24">
        <f>IF(Universe!Z1147="","",(Universe!Z1147-$B$2553)/$C$2553)</f>
        <v/>
      </c>
      <c r="F1147" s="24">
        <f>IF(Universe!AA1147="","",(Universe!AA1147-$B$2554)/$C$2554)</f>
        <v/>
      </c>
      <c r="G1147" s="24">
        <f>IF(Universe!AB1147="","",(Universe!AB1147-$B$2555)/$C$2555)</f>
        <v/>
      </c>
      <c r="H1147" s="24">
        <f>IF(Universe!AC1147="","",(Universe!AC1147-$B$2556)/$C$2556)</f>
        <v/>
      </c>
      <c r="I1147" s="24">
        <f>IF(Universe!AD1147="","",(Universe!AD1147-$B$2557)/$C$2557)</f>
        <v/>
      </c>
      <c r="J1147" s="24">
        <f>IF(Universe!AE1147="","",(Universe!AE1147-$B$2558)/$C$2558)</f>
        <v/>
      </c>
      <c r="K1147" s="24">
        <f>IF(Universe!AF1147="","",(Universe!AF1147-$B$2559)/$C$2559)</f>
        <v/>
      </c>
      <c r="L1147" s="24">
        <f>IF(Universe!AG1147="","",(Universe!AG1147-$B$2560)/$C$2560)</f>
        <v/>
      </c>
      <c r="M1147" s="24">
        <f>IF(Universe!AH1147="","",(Universe!AH1147-$B$2561)/$C$2561)</f>
        <v/>
      </c>
      <c r="N1147" s="24">
        <f>IF(Universe!AI1147="","",(Universe!AI1147-$B$2562)/$C$2562)</f>
        <v/>
      </c>
      <c r="O1147" s="24">
        <f>0.74*IF(B1147="",0,B1147)+0.16*IF(C1147="",0,C1147)+0.1*IF(D1147="",0,D1147)</f>
        <v/>
      </c>
      <c r="P1147" s="24">
        <f>0.35*IF(E1147="",0,E1147)+0.35*IF(F1147="",0,F1147)+0.3*IF(G1147="",0,G1147)</f>
        <v/>
      </c>
      <c r="Q1147" s="24">
        <f>0.656*IF(I1147="",0,I1147)+0.344*IF(H1147="",0,H1147)</f>
        <v/>
      </c>
      <c r="R1147" s="24">
        <f>0.338*IF(J1147="",0,J1147)+0.662*IF(K1147="",0,K1147)</f>
        <v/>
      </c>
      <c r="S1147" s="24">
        <f>0.38*IF(L1147="",0,L1147)+0.35*IF(M1147="",0,M1147)+0.27*IF(N1147="",0,N1147)</f>
        <v/>
      </c>
      <c r="T1147" s="24">
        <f>IF(Universe!S1147="","",((Universe!S1147-$B$2565)/$C$2565)^3)</f>
        <v/>
      </c>
      <c r="U1147" s="24">
        <f>IF(Universe!S1147="","",(Universe!S1147-$B$2565)/$C$2565)</f>
        <v/>
      </c>
      <c r="V1147" s="24">
        <f>IF(Universe!T1147="","",(Universe!T1147-$B$2566)/$C$2566)</f>
        <v/>
      </c>
      <c r="W1147" s="24">
        <f>IF(Universe!U1147="","",(Universe!U1147-$B$2567)/$C$2567)</f>
        <v/>
      </c>
      <c r="X1147" s="24">
        <f>IF(O1147="","",(O1147-$B$2571)/$C$2571)</f>
        <v/>
      </c>
      <c r="Y1147" s="24">
        <f>IF(T1147="","",(T1147-$B$2576)/$C$2576)</f>
        <v/>
      </c>
      <c r="Z1147" s="24">
        <f>IF(Universe!V1147="","",(Universe!V1147-$B$2568)/$C$2568)</f>
        <v/>
      </c>
      <c r="AA1147" s="24">
        <f>IF(P1147="","",(P1147-$B$2572)/$C$2572)</f>
        <v/>
      </c>
      <c r="AB1147" s="24">
        <f>IF(Q1147="","",(Q1147-$B$2573)/$C$2573)</f>
        <v/>
      </c>
      <c r="AC1147" s="24">
        <f>IF(R1147="","",(R1147-$B$2574)/$C$2574)</f>
        <v/>
      </c>
      <c r="AD1147" s="24">
        <f>IF(S1147="","",(S1147-$B$2575)/$C$2575)</f>
        <v/>
      </c>
      <c r="AE1147" s="24">
        <f>IF(Y1147="","",Y1147-(19.12044933116382+16.522174187581257*U1147))</f>
        <v/>
      </c>
      <c r="AF1147" s="24">
        <f>IF(X1147="","",(X1147-(-0.27268023098325006+0.47142105304415904*V1147+-0.3189264934812436*U1147)--5.286111042926227e-16)/0.7994208745952703)</f>
        <v/>
      </c>
      <c r="AG1147" s="24">
        <f>IF(AA1147="","",(AA1147-(0.5248806186338691+-0.064206457956449*U1147)-5.43454825424064e-16)/0.9977404048781155)</f>
        <v/>
      </c>
      <c r="AH1147" s="25" t="n">
        <v>-3.869985960604645</v>
      </c>
      <c r="AI1147" s="25" t="n">
        <v>1.066028966307828</v>
      </c>
      <c r="AJ1147" s="25" t="n">
        <v>-1.085728318868428</v>
      </c>
      <c r="AK1147" s="25" t="n">
        <v>1.216327645147753</v>
      </c>
      <c r="AL1147" s="25" t="n">
        <v>0.8409465623744872</v>
      </c>
      <c r="AM1147" s="25" t="n">
        <v>0.7501292261645379</v>
      </c>
      <c r="AN1147" s="25" t="n">
        <v>-0.5366037623634645</v>
      </c>
      <c r="AO1147" s="25" t="n">
        <v>-0.5057686262124141</v>
      </c>
      <c r="AP1147" s="25" t="n">
        <v>0.3753191266538657</v>
      </c>
      <c r="AQ1147" s="25" t="n">
        <v>-0.5901999671949294</v>
      </c>
    </row>
    <row r="1148">
      <c r="A1148" s="23">
        <f>Universe!A1148</f>
        <v/>
      </c>
      <c r="B1148" s="24">
        <f>IF(Universe!W1148="","",(Universe!W1148-$B$2550)/$C$2550)</f>
        <v/>
      </c>
      <c r="C1148" s="24">
        <f>IF(Universe!X1148="","",(Universe!X1148-$B$2551)/$C$2551)</f>
        <v/>
      </c>
      <c r="D1148" s="24">
        <f>IF(Universe!Y1148="","",(Universe!Y1148-$B$2552)/$C$2552)</f>
        <v/>
      </c>
      <c r="E1148" s="24">
        <f>IF(Universe!Z1148="","",(Universe!Z1148-$B$2553)/$C$2553)</f>
        <v/>
      </c>
      <c r="F1148" s="24">
        <f>IF(Universe!AA1148="","",(Universe!AA1148-$B$2554)/$C$2554)</f>
        <v/>
      </c>
      <c r="G1148" s="24">
        <f>IF(Universe!AB1148="","",(Universe!AB1148-$B$2555)/$C$2555)</f>
        <v/>
      </c>
      <c r="H1148" s="24">
        <f>IF(Universe!AC1148="","",(Universe!AC1148-$B$2556)/$C$2556)</f>
        <v/>
      </c>
      <c r="I1148" s="24">
        <f>IF(Universe!AD1148="","",(Universe!AD1148-$B$2557)/$C$2557)</f>
        <v/>
      </c>
      <c r="J1148" s="24">
        <f>IF(Universe!AE1148="","",(Universe!AE1148-$B$2558)/$C$2558)</f>
        <v/>
      </c>
      <c r="K1148" s="24">
        <f>IF(Universe!AF1148="","",(Universe!AF1148-$B$2559)/$C$2559)</f>
        <v/>
      </c>
      <c r="L1148" s="24">
        <f>IF(Universe!AG1148="","",(Universe!AG1148-$B$2560)/$C$2560)</f>
        <v/>
      </c>
      <c r="M1148" s="24">
        <f>IF(Universe!AH1148="","",(Universe!AH1148-$B$2561)/$C$2561)</f>
        <v/>
      </c>
      <c r="N1148" s="24">
        <f>IF(Universe!AI1148="","",(Universe!AI1148-$B$2562)/$C$2562)</f>
        <v/>
      </c>
      <c r="O1148" s="24">
        <f>0.74*IF(B1148="",0,B1148)+0.16*IF(C1148="",0,C1148)+0.1*IF(D1148="",0,D1148)</f>
        <v/>
      </c>
      <c r="P1148" s="24">
        <f>0.35*IF(E1148="",0,E1148)+0.35*IF(F1148="",0,F1148)+0.3*IF(G1148="",0,G1148)</f>
        <v/>
      </c>
      <c r="Q1148" s="24">
        <f>0.656*IF(I1148="",0,I1148)+0.344*IF(H1148="",0,H1148)</f>
        <v/>
      </c>
      <c r="R1148" s="24">
        <f>0.338*IF(J1148="",0,J1148)+0.662*IF(K1148="",0,K1148)</f>
        <v/>
      </c>
      <c r="S1148" s="24">
        <f>0.38*IF(L1148="",0,L1148)+0.35*IF(M1148="",0,M1148)+0.27*IF(N1148="",0,N1148)</f>
        <v/>
      </c>
      <c r="T1148" s="24">
        <f>IF(Universe!S1148="","",((Universe!S1148-$B$2565)/$C$2565)^3)</f>
        <v/>
      </c>
      <c r="U1148" s="24">
        <f>IF(Universe!S1148="","",(Universe!S1148-$B$2565)/$C$2565)</f>
        <v/>
      </c>
      <c r="V1148" s="24">
        <f>IF(Universe!T1148="","",(Universe!T1148-$B$2566)/$C$2566)</f>
        <v/>
      </c>
      <c r="W1148" s="24">
        <f>IF(Universe!U1148="","",(Universe!U1148-$B$2567)/$C$2567)</f>
        <v/>
      </c>
      <c r="X1148" s="24">
        <f>IF(O1148="","",(O1148-$B$2571)/$C$2571)</f>
        <v/>
      </c>
      <c r="Y1148" s="24">
        <f>IF(T1148="","",(T1148-$B$2576)/$C$2576)</f>
        <v/>
      </c>
      <c r="Z1148" s="24">
        <f>IF(Universe!V1148="","",(Universe!V1148-$B$2568)/$C$2568)</f>
        <v/>
      </c>
      <c r="AA1148" s="24">
        <f>IF(P1148="","",(P1148-$B$2572)/$C$2572)</f>
        <v/>
      </c>
      <c r="AB1148" s="24">
        <f>IF(Q1148="","",(Q1148-$B$2573)/$C$2573)</f>
        <v/>
      </c>
      <c r="AC1148" s="24">
        <f>IF(R1148="","",(R1148-$B$2574)/$C$2574)</f>
        <v/>
      </c>
      <c r="AD1148" s="24">
        <f>IF(S1148="","",(S1148-$B$2575)/$C$2575)</f>
        <v/>
      </c>
      <c r="AE1148" s="24">
        <f>IF(Y1148="","",Y1148-(19.12044933116382+16.522174187581257*U1148))</f>
        <v/>
      </c>
      <c r="AF1148" s="24">
        <f>IF(X1148="","",(X1148-(-0.27268023098325006+0.47142105304415904*V1148+-0.3189264934812436*U1148)--5.286111042926227e-16)/0.7994208745952703)</f>
        <v/>
      </c>
      <c r="AG1148" s="24">
        <f>IF(AA1148="","",(AA1148-(0.5248806186338691+-0.064206457956449*U1148)-5.43454825424064e-16)/0.9977404048781155)</f>
        <v/>
      </c>
      <c r="AH1148" s="25" t="n">
        <v>-3.480193616354488</v>
      </c>
      <c r="AI1148" s="25" t="n">
        <v>1.152460798502935</v>
      </c>
      <c r="AJ1148" s="25" t="n">
        <v>-0.8440130364463948</v>
      </c>
      <c r="AK1148" s="25" t="n">
        <v>-0.3524266585264025</v>
      </c>
      <c r="AL1148" s="25" t="n">
        <v>2.038789788628711</v>
      </c>
      <c r="AM1148" s="25" t="n">
        <v>2.044819501630359</v>
      </c>
      <c r="AN1148" s="25" t="n">
        <v>0.562351933734221</v>
      </c>
      <c r="AO1148" s="25" t="n">
        <v>-0.8111048228744345</v>
      </c>
      <c r="AP1148" s="25" t="n">
        <v>-1.13320738907234</v>
      </c>
      <c r="AQ1148" s="25" t="n">
        <v>0.576656462602357</v>
      </c>
    </row>
    <row r="1149">
      <c r="A1149" s="23">
        <f>Universe!A1149</f>
        <v/>
      </c>
      <c r="B1149" s="24">
        <f>IF(Universe!W1149="","",(Universe!W1149-$B$2550)/$C$2550)</f>
        <v/>
      </c>
      <c r="C1149" s="24">
        <f>IF(Universe!X1149="","",(Universe!X1149-$B$2551)/$C$2551)</f>
        <v/>
      </c>
      <c r="D1149" s="24">
        <f>IF(Universe!Y1149="","",(Universe!Y1149-$B$2552)/$C$2552)</f>
        <v/>
      </c>
      <c r="E1149" s="24">
        <f>IF(Universe!Z1149="","",(Universe!Z1149-$B$2553)/$C$2553)</f>
        <v/>
      </c>
      <c r="F1149" s="24">
        <f>IF(Universe!AA1149="","",(Universe!AA1149-$B$2554)/$C$2554)</f>
        <v/>
      </c>
      <c r="G1149" s="24">
        <f>IF(Universe!AB1149="","",(Universe!AB1149-$B$2555)/$C$2555)</f>
        <v/>
      </c>
      <c r="H1149" s="24">
        <f>IF(Universe!AC1149="","",(Universe!AC1149-$B$2556)/$C$2556)</f>
        <v/>
      </c>
      <c r="I1149" s="24">
        <f>IF(Universe!AD1149="","",(Universe!AD1149-$B$2557)/$C$2557)</f>
        <v/>
      </c>
      <c r="J1149" s="24">
        <f>IF(Universe!AE1149="","",(Universe!AE1149-$B$2558)/$C$2558)</f>
        <v/>
      </c>
      <c r="K1149" s="24">
        <f>IF(Universe!AF1149="","",(Universe!AF1149-$B$2559)/$C$2559)</f>
        <v/>
      </c>
      <c r="L1149" s="24">
        <f>IF(Universe!AG1149="","",(Universe!AG1149-$B$2560)/$C$2560)</f>
        <v/>
      </c>
      <c r="M1149" s="24">
        <f>IF(Universe!AH1149="","",(Universe!AH1149-$B$2561)/$C$2561)</f>
        <v/>
      </c>
      <c r="N1149" s="24">
        <f>IF(Universe!AI1149="","",(Universe!AI1149-$B$2562)/$C$2562)</f>
        <v/>
      </c>
      <c r="O1149" s="24">
        <f>0.74*IF(B1149="",0,B1149)+0.16*IF(C1149="",0,C1149)+0.1*IF(D1149="",0,D1149)</f>
        <v/>
      </c>
      <c r="P1149" s="24">
        <f>0.35*IF(E1149="",0,E1149)+0.35*IF(F1149="",0,F1149)+0.3*IF(G1149="",0,G1149)</f>
        <v/>
      </c>
      <c r="Q1149" s="24">
        <f>0.656*IF(I1149="",0,I1149)+0.344*IF(H1149="",0,H1149)</f>
        <v/>
      </c>
      <c r="R1149" s="24">
        <f>0.338*IF(J1149="",0,J1149)+0.662*IF(K1149="",0,K1149)</f>
        <v/>
      </c>
      <c r="S1149" s="24">
        <f>0.38*IF(L1149="",0,L1149)+0.35*IF(M1149="",0,M1149)+0.27*IF(N1149="",0,N1149)</f>
        <v/>
      </c>
      <c r="T1149" s="24">
        <f>IF(Universe!S1149="","",((Universe!S1149-$B$2565)/$C$2565)^3)</f>
        <v/>
      </c>
      <c r="U1149" s="24">
        <f>IF(Universe!S1149="","",(Universe!S1149-$B$2565)/$C$2565)</f>
        <v/>
      </c>
      <c r="V1149" s="24">
        <f>IF(Universe!T1149="","",(Universe!T1149-$B$2566)/$C$2566)</f>
        <v/>
      </c>
      <c r="W1149" s="24">
        <f>IF(Universe!U1149="","",(Universe!U1149-$B$2567)/$C$2567)</f>
        <v/>
      </c>
      <c r="X1149" s="24">
        <f>IF(O1149="","",(O1149-$B$2571)/$C$2571)</f>
        <v/>
      </c>
      <c r="Y1149" s="24">
        <f>IF(T1149="","",(T1149-$B$2576)/$C$2576)</f>
        <v/>
      </c>
      <c r="Z1149" s="24">
        <f>IF(Universe!V1149="","",(Universe!V1149-$B$2568)/$C$2568)</f>
        <v/>
      </c>
      <c r="AA1149" s="24">
        <f>IF(P1149="","",(P1149-$B$2572)/$C$2572)</f>
        <v/>
      </c>
      <c r="AB1149" s="24">
        <f>IF(Q1149="","",(Q1149-$B$2573)/$C$2573)</f>
        <v/>
      </c>
      <c r="AC1149" s="24">
        <f>IF(R1149="","",(R1149-$B$2574)/$C$2574)</f>
        <v/>
      </c>
      <c r="AD1149" s="24">
        <f>IF(S1149="","",(S1149-$B$2575)/$C$2575)</f>
        <v/>
      </c>
      <c r="AE1149" s="24">
        <f>IF(Y1149="","",Y1149-(19.12044933116382+16.522174187581257*U1149))</f>
        <v/>
      </c>
      <c r="AF1149" s="24">
        <f>IF(X1149="","",(X1149-(-0.27268023098325006+0.47142105304415904*V1149+-0.3189264934812436*U1149)--5.286111042926227e-16)/0.7994208745952703)</f>
        <v/>
      </c>
      <c r="AG1149" s="24">
        <f>IF(AA1149="","",(AA1149-(0.5248806186338691+-0.064206457956449*U1149)-5.43454825424064e-16)/0.9977404048781155)</f>
        <v/>
      </c>
      <c r="AH1149" s="25" t="n">
        <v>-2.620407591828565</v>
      </c>
      <c r="AI1149" s="25" t="n">
        <v>0.0468571567322473</v>
      </c>
      <c r="AJ1149" s="25" t="n">
        <v>-0.3890210718771255</v>
      </c>
      <c r="AK1149" s="25" t="n">
        <v>-0.4003643219798395</v>
      </c>
      <c r="AL1149" s="25" t="n">
        <v>3.311307426556045</v>
      </c>
      <c r="AM1149" s="25" t="n">
        <v>2.461633188935638</v>
      </c>
      <c r="AN1149" s="25" t="n">
        <v>0.6510847927688505</v>
      </c>
      <c r="AO1149" s="25" t="n">
        <v>0.7218410832345354</v>
      </c>
      <c r="AP1149" s="25" t="n">
        <v>-0.2178836962419293</v>
      </c>
      <c r="AQ1149" s="25" t="n">
        <v>-0.0752377401006722</v>
      </c>
    </row>
    <row r="1150">
      <c r="A1150" s="23">
        <f>Universe!A1150</f>
        <v/>
      </c>
      <c r="B1150" s="24">
        <f>IF(Universe!W1150="","",(Universe!W1150-$B$2550)/$C$2550)</f>
        <v/>
      </c>
      <c r="C1150" s="24">
        <f>IF(Universe!X1150="","",(Universe!X1150-$B$2551)/$C$2551)</f>
        <v/>
      </c>
      <c r="D1150" s="24">
        <f>IF(Universe!Y1150="","",(Universe!Y1150-$B$2552)/$C$2552)</f>
        <v/>
      </c>
      <c r="E1150" s="24">
        <f>IF(Universe!Z1150="","",(Universe!Z1150-$B$2553)/$C$2553)</f>
        <v/>
      </c>
      <c r="F1150" s="24">
        <f>IF(Universe!AA1150="","",(Universe!AA1150-$B$2554)/$C$2554)</f>
        <v/>
      </c>
      <c r="G1150" s="24">
        <f>IF(Universe!AB1150="","",(Universe!AB1150-$B$2555)/$C$2555)</f>
        <v/>
      </c>
      <c r="H1150" s="24">
        <f>IF(Universe!AC1150="","",(Universe!AC1150-$B$2556)/$C$2556)</f>
        <v/>
      </c>
      <c r="I1150" s="24">
        <f>IF(Universe!AD1150="","",(Universe!AD1150-$B$2557)/$C$2557)</f>
        <v/>
      </c>
      <c r="J1150" s="24">
        <f>IF(Universe!AE1150="","",(Universe!AE1150-$B$2558)/$C$2558)</f>
        <v/>
      </c>
      <c r="K1150" s="24">
        <f>IF(Universe!AF1150="","",(Universe!AF1150-$B$2559)/$C$2559)</f>
        <v/>
      </c>
      <c r="L1150" s="24">
        <f>IF(Universe!AG1150="","",(Universe!AG1150-$B$2560)/$C$2560)</f>
        <v/>
      </c>
      <c r="M1150" s="24">
        <f>IF(Universe!AH1150="","",(Universe!AH1150-$B$2561)/$C$2561)</f>
        <v/>
      </c>
      <c r="N1150" s="24">
        <f>IF(Universe!AI1150="","",(Universe!AI1150-$B$2562)/$C$2562)</f>
        <v/>
      </c>
      <c r="O1150" s="24">
        <f>0.74*IF(B1150="",0,B1150)+0.16*IF(C1150="",0,C1150)+0.1*IF(D1150="",0,D1150)</f>
        <v/>
      </c>
      <c r="P1150" s="24">
        <f>0.35*IF(E1150="",0,E1150)+0.35*IF(F1150="",0,F1150)+0.3*IF(G1150="",0,G1150)</f>
        <v/>
      </c>
      <c r="Q1150" s="24">
        <f>0.656*IF(I1150="",0,I1150)+0.344*IF(H1150="",0,H1150)</f>
        <v/>
      </c>
      <c r="R1150" s="24">
        <f>0.338*IF(J1150="",0,J1150)+0.662*IF(K1150="",0,K1150)</f>
        <v/>
      </c>
      <c r="S1150" s="24">
        <f>0.38*IF(L1150="",0,L1150)+0.35*IF(M1150="",0,M1150)+0.27*IF(N1150="",0,N1150)</f>
        <v/>
      </c>
      <c r="T1150" s="24">
        <f>IF(Universe!S1150="","",((Universe!S1150-$B$2565)/$C$2565)^3)</f>
        <v/>
      </c>
      <c r="U1150" s="24">
        <f>IF(Universe!S1150="","",(Universe!S1150-$B$2565)/$C$2565)</f>
        <v/>
      </c>
      <c r="V1150" s="24">
        <f>IF(Universe!T1150="","",(Universe!T1150-$B$2566)/$C$2566)</f>
        <v/>
      </c>
      <c r="W1150" s="24">
        <f>IF(Universe!U1150="","",(Universe!U1150-$B$2567)/$C$2567)</f>
        <v/>
      </c>
      <c r="X1150" s="24">
        <f>IF(O1150="","",(O1150-$B$2571)/$C$2571)</f>
        <v/>
      </c>
      <c r="Y1150" s="24">
        <f>IF(T1150="","",(T1150-$B$2576)/$C$2576)</f>
        <v/>
      </c>
      <c r="Z1150" s="24">
        <f>IF(Universe!V1150="","",(Universe!V1150-$B$2568)/$C$2568)</f>
        <v/>
      </c>
      <c r="AA1150" s="24">
        <f>IF(P1150="","",(P1150-$B$2572)/$C$2572)</f>
        <v/>
      </c>
      <c r="AB1150" s="24">
        <f>IF(Q1150="","",(Q1150-$B$2573)/$C$2573)</f>
        <v/>
      </c>
      <c r="AC1150" s="24">
        <f>IF(R1150="","",(R1150-$B$2574)/$C$2574)</f>
        <v/>
      </c>
      <c r="AD1150" s="24">
        <f>IF(S1150="","",(S1150-$B$2575)/$C$2575)</f>
        <v/>
      </c>
      <c r="AE1150" s="24">
        <f>IF(Y1150="","",Y1150-(19.12044933116382+16.522174187581257*U1150))</f>
        <v/>
      </c>
      <c r="AF1150" s="24">
        <f>IF(X1150="","",(X1150-(-0.27268023098325006+0.47142105304415904*V1150+-0.3189264934812436*U1150)--5.286111042926227e-16)/0.7994208745952703)</f>
        <v/>
      </c>
      <c r="AG1150" s="24">
        <f>IF(AA1150="","",(AA1150-(0.5248806186338691+-0.064206457956449*U1150)-5.43454825424064e-16)/0.9977404048781155)</f>
        <v/>
      </c>
      <c r="AH1150" s="25" t="n">
        <v>-3.105003524175033</v>
      </c>
      <c r="AI1150" s="25" t="n">
        <v>0.7844244697984466</v>
      </c>
      <c r="AJ1150" s="25" t="n">
        <v>-2.802975791044966</v>
      </c>
      <c r="AK1150" s="25" t="n">
        <v>0.0264343815190362</v>
      </c>
      <c r="AL1150" s="25" t="n">
        <v>2.808085252292236</v>
      </c>
      <c r="AM1150" s="25" t="n">
        <v>1.045770346432676</v>
      </c>
      <c r="AN1150" s="25" t="n">
        <v>0.5568296417814479</v>
      </c>
      <c r="AO1150" s="25" t="n">
        <v>-4.118429152238319</v>
      </c>
      <c r="AP1150" s="25" t="n">
        <v>-1.082523840936469</v>
      </c>
      <c r="AQ1150" s="25" t="n">
        <v>0.8602454449509098</v>
      </c>
    </row>
    <row r="1151">
      <c r="A1151" s="23">
        <f>Universe!A1151</f>
        <v/>
      </c>
      <c r="B1151" s="24">
        <f>IF(Universe!W1151="","",(Universe!W1151-$B$2550)/$C$2550)</f>
        <v/>
      </c>
      <c r="C1151" s="24">
        <f>IF(Universe!X1151="","",(Universe!X1151-$B$2551)/$C$2551)</f>
        <v/>
      </c>
      <c r="D1151" s="24">
        <f>IF(Universe!Y1151="","",(Universe!Y1151-$B$2552)/$C$2552)</f>
        <v/>
      </c>
      <c r="E1151" s="24">
        <f>IF(Universe!Z1151="","",(Universe!Z1151-$B$2553)/$C$2553)</f>
        <v/>
      </c>
      <c r="F1151" s="24">
        <f>IF(Universe!AA1151="","",(Universe!AA1151-$B$2554)/$C$2554)</f>
        <v/>
      </c>
      <c r="G1151" s="24">
        <f>IF(Universe!AB1151="","",(Universe!AB1151-$B$2555)/$C$2555)</f>
        <v/>
      </c>
      <c r="H1151" s="24">
        <f>IF(Universe!AC1151="","",(Universe!AC1151-$B$2556)/$C$2556)</f>
        <v/>
      </c>
      <c r="I1151" s="24">
        <f>IF(Universe!AD1151="","",(Universe!AD1151-$B$2557)/$C$2557)</f>
        <v/>
      </c>
      <c r="J1151" s="24">
        <f>IF(Universe!AE1151="","",(Universe!AE1151-$B$2558)/$C$2558)</f>
        <v/>
      </c>
      <c r="K1151" s="24">
        <f>IF(Universe!AF1151="","",(Universe!AF1151-$B$2559)/$C$2559)</f>
        <v/>
      </c>
      <c r="L1151" s="24">
        <f>IF(Universe!AG1151="","",(Universe!AG1151-$B$2560)/$C$2560)</f>
        <v/>
      </c>
      <c r="M1151" s="24">
        <f>IF(Universe!AH1151="","",(Universe!AH1151-$B$2561)/$C$2561)</f>
        <v/>
      </c>
      <c r="N1151" s="24">
        <f>IF(Universe!AI1151="","",(Universe!AI1151-$B$2562)/$C$2562)</f>
        <v/>
      </c>
      <c r="O1151" s="24">
        <f>0.74*IF(B1151="",0,B1151)+0.16*IF(C1151="",0,C1151)+0.1*IF(D1151="",0,D1151)</f>
        <v/>
      </c>
      <c r="P1151" s="24">
        <f>0.35*IF(E1151="",0,E1151)+0.35*IF(F1151="",0,F1151)+0.3*IF(G1151="",0,G1151)</f>
        <v/>
      </c>
      <c r="Q1151" s="24">
        <f>0.656*IF(I1151="",0,I1151)+0.344*IF(H1151="",0,H1151)</f>
        <v/>
      </c>
      <c r="R1151" s="24">
        <f>0.338*IF(J1151="",0,J1151)+0.662*IF(K1151="",0,K1151)</f>
        <v/>
      </c>
      <c r="S1151" s="24">
        <f>0.38*IF(L1151="",0,L1151)+0.35*IF(M1151="",0,M1151)+0.27*IF(N1151="",0,N1151)</f>
        <v/>
      </c>
      <c r="T1151" s="24">
        <f>IF(Universe!S1151="","",((Universe!S1151-$B$2565)/$C$2565)^3)</f>
        <v/>
      </c>
      <c r="U1151" s="24">
        <f>IF(Universe!S1151="","",(Universe!S1151-$B$2565)/$C$2565)</f>
        <v/>
      </c>
      <c r="V1151" s="24">
        <f>IF(Universe!T1151="","",(Universe!T1151-$B$2566)/$C$2566)</f>
        <v/>
      </c>
      <c r="W1151" s="24">
        <f>IF(Universe!U1151="","",(Universe!U1151-$B$2567)/$C$2567)</f>
        <v/>
      </c>
      <c r="X1151" s="24">
        <f>IF(O1151="","",(O1151-$B$2571)/$C$2571)</f>
        <v/>
      </c>
      <c r="Y1151" s="24">
        <f>IF(T1151="","",(T1151-$B$2576)/$C$2576)</f>
        <v/>
      </c>
      <c r="Z1151" s="24">
        <f>IF(Universe!V1151="","",(Universe!V1151-$B$2568)/$C$2568)</f>
        <v/>
      </c>
      <c r="AA1151" s="24">
        <f>IF(P1151="","",(P1151-$B$2572)/$C$2572)</f>
        <v/>
      </c>
      <c r="AB1151" s="24">
        <f>IF(Q1151="","",(Q1151-$B$2573)/$C$2573)</f>
        <v/>
      </c>
      <c r="AC1151" s="24">
        <f>IF(R1151="","",(R1151-$B$2574)/$C$2574)</f>
        <v/>
      </c>
      <c r="AD1151" s="24">
        <f>IF(S1151="","",(S1151-$B$2575)/$C$2575)</f>
        <v/>
      </c>
      <c r="AE1151" s="24">
        <f>IF(Y1151="","",Y1151-(19.12044933116382+16.522174187581257*U1151))</f>
        <v/>
      </c>
      <c r="AF1151" s="24">
        <f>IF(X1151="","",(X1151-(-0.27268023098325006+0.47142105304415904*V1151+-0.3189264934812436*U1151)--5.286111042926227e-16)/0.7994208745952703)</f>
        <v/>
      </c>
      <c r="AG1151" s="24">
        <f>IF(AA1151="","",(AA1151-(0.5248806186338691+-0.064206457956449*U1151)-5.43454825424064e-16)/0.9977404048781155)</f>
        <v/>
      </c>
      <c r="AH1151" s="25" t="n">
        <v>-3.40958995147119</v>
      </c>
      <c r="AI1151" s="25" t="n">
        <v>-0.6189063463967586</v>
      </c>
      <c r="AJ1151" s="25" t="n">
        <v>-0.1434349151320949</v>
      </c>
      <c r="AK1151" s="25" t="n">
        <v>-0.982371025252216</v>
      </c>
      <c r="AL1151" s="25" t="n">
        <v>2.21103808414755</v>
      </c>
      <c r="AM1151" s="25" t="n">
        <v>0.7275713262647294</v>
      </c>
      <c r="AN1151" s="25" t="n">
        <v>-1.478172263063544</v>
      </c>
      <c r="AO1151" s="25" t="n">
        <v>0.1268284475960198</v>
      </c>
      <c r="AP1151" s="25" t="n">
        <v>-0.4835728215598602</v>
      </c>
      <c r="AQ1151" s="25" t="n">
        <v>-0.4605350431800409</v>
      </c>
    </row>
    <row r="1152">
      <c r="A1152" s="23">
        <f>Universe!A1152</f>
        <v/>
      </c>
      <c r="B1152" s="24">
        <f>IF(Universe!W1152="","",(Universe!W1152-$B$2550)/$C$2550)</f>
        <v/>
      </c>
      <c r="C1152" s="24">
        <f>IF(Universe!X1152="","",(Universe!X1152-$B$2551)/$C$2551)</f>
        <v/>
      </c>
      <c r="D1152" s="24">
        <f>IF(Universe!Y1152="","",(Universe!Y1152-$B$2552)/$C$2552)</f>
        <v/>
      </c>
      <c r="E1152" s="24">
        <f>IF(Universe!Z1152="","",(Universe!Z1152-$B$2553)/$C$2553)</f>
        <v/>
      </c>
      <c r="F1152" s="24">
        <f>IF(Universe!AA1152="","",(Universe!AA1152-$B$2554)/$C$2554)</f>
        <v/>
      </c>
      <c r="G1152" s="24">
        <f>IF(Universe!AB1152="","",(Universe!AB1152-$B$2555)/$C$2555)</f>
        <v/>
      </c>
      <c r="H1152" s="24">
        <f>IF(Universe!AC1152="","",(Universe!AC1152-$B$2556)/$C$2556)</f>
        <v/>
      </c>
      <c r="I1152" s="24">
        <f>IF(Universe!AD1152="","",(Universe!AD1152-$B$2557)/$C$2557)</f>
        <v/>
      </c>
      <c r="J1152" s="24">
        <f>IF(Universe!AE1152="","",(Universe!AE1152-$B$2558)/$C$2558)</f>
        <v/>
      </c>
      <c r="K1152" s="24">
        <f>IF(Universe!AF1152="","",(Universe!AF1152-$B$2559)/$C$2559)</f>
        <v/>
      </c>
      <c r="L1152" s="24">
        <f>IF(Universe!AG1152="","",(Universe!AG1152-$B$2560)/$C$2560)</f>
        <v/>
      </c>
      <c r="M1152" s="24">
        <f>IF(Universe!AH1152="","",(Universe!AH1152-$B$2561)/$C$2561)</f>
        <v/>
      </c>
      <c r="N1152" s="24">
        <f>IF(Universe!AI1152="","",(Universe!AI1152-$B$2562)/$C$2562)</f>
        <v/>
      </c>
      <c r="O1152" s="24">
        <f>0.74*IF(B1152="",0,B1152)+0.16*IF(C1152="",0,C1152)+0.1*IF(D1152="",0,D1152)</f>
        <v/>
      </c>
      <c r="P1152" s="24">
        <f>0.35*IF(E1152="",0,E1152)+0.35*IF(F1152="",0,F1152)+0.3*IF(G1152="",0,G1152)</f>
        <v/>
      </c>
      <c r="Q1152" s="24">
        <f>0.656*IF(I1152="",0,I1152)+0.344*IF(H1152="",0,H1152)</f>
        <v/>
      </c>
      <c r="R1152" s="24">
        <f>0.338*IF(J1152="",0,J1152)+0.662*IF(K1152="",0,K1152)</f>
        <v/>
      </c>
      <c r="S1152" s="24">
        <f>0.38*IF(L1152="",0,L1152)+0.35*IF(M1152="",0,M1152)+0.27*IF(N1152="",0,N1152)</f>
        <v/>
      </c>
      <c r="T1152" s="24">
        <f>IF(Universe!S1152="","",((Universe!S1152-$B$2565)/$C$2565)^3)</f>
        <v/>
      </c>
      <c r="U1152" s="24">
        <f>IF(Universe!S1152="","",(Universe!S1152-$B$2565)/$C$2565)</f>
        <v/>
      </c>
      <c r="V1152" s="24">
        <f>IF(Universe!T1152="","",(Universe!T1152-$B$2566)/$C$2566)</f>
        <v/>
      </c>
      <c r="W1152" s="24">
        <f>IF(Universe!U1152="","",(Universe!U1152-$B$2567)/$C$2567)</f>
        <v/>
      </c>
      <c r="X1152" s="24">
        <f>IF(O1152="","",(O1152-$B$2571)/$C$2571)</f>
        <v/>
      </c>
      <c r="Y1152" s="24">
        <f>IF(T1152="","",(T1152-$B$2576)/$C$2576)</f>
        <v/>
      </c>
      <c r="Z1152" s="24">
        <f>IF(Universe!V1152="","",(Universe!V1152-$B$2568)/$C$2568)</f>
        <v/>
      </c>
      <c r="AA1152" s="24">
        <f>IF(P1152="","",(P1152-$B$2572)/$C$2572)</f>
        <v/>
      </c>
      <c r="AB1152" s="24">
        <f>IF(Q1152="","",(Q1152-$B$2573)/$C$2573)</f>
        <v/>
      </c>
      <c r="AC1152" s="24">
        <f>IF(R1152="","",(R1152-$B$2574)/$C$2574)</f>
        <v/>
      </c>
      <c r="AD1152" s="24">
        <f>IF(S1152="","",(S1152-$B$2575)/$C$2575)</f>
        <v/>
      </c>
      <c r="AE1152" s="24">
        <f>IF(Y1152="","",Y1152-(19.12044933116382+16.522174187581257*U1152))</f>
        <v/>
      </c>
      <c r="AF1152" s="24">
        <f>IF(X1152="","",(X1152-(-0.27268023098325006+0.47142105304415904*V1152+-0.3189264934812436*U1152)--5.286111042926227e-16)/0.7994208745952703)</f>
        <v/>
      </c>
      <c r="AG1152" s="24">
        <f>IF(AA1152="","",(AA1152-(0.5248806186338691+-0.064206457956449*U1152)-5.43454825424064e-16)/0.9977404048781155)</f>
        <v/>
      </c>
      <c r="AH1152" s="25" t="n">
        <v>-1.232969491097405</v>
      </c>
      <c r="AI1152" s="25" t="n">
        <v>1.12538016474878</v>
      </c>
      <c r="AJ1152" s="25" t="n">
        <v>0.9998569770788716</v>
      </c>
      <c r="AK1152" s="25" t="n">
        <v>-0.4406280174622672</v>
      </c>
      <c r="AL1152" s="25" t="n">
        <v>2.441264537866224</v>
      </c>
      <c r="AM1152" s="25" t="n">
        <v>-0.0673253030117659</v>
      </c>
      <c r="AN1152" s="25" t="n">
        <v>0.3586965107053059</v>
      </c>
      <c r="AO1152" s="25" t="n">
        <v>-0.0345044836647049</v>
      </c>
      <c r="AP1152" s="25" t="n">
        <v>1.056431098093325</v>
      </c>
      <c r="AQ1152" s="25" t="n">
        <v>-0.5095676688961654</v>
      </c>
    </row>
    <row r="1153">
      <c r="A1153" s="23">
        <f>Universe!A1153</f>
        <v/>
      </c>
      <c r="B1153" s="24">
        <f>IF(Universe!W1153="","",(Universe!W1153-$B$2550)/$C$2550)</f>
        <v/>
      </c>
      <c r="C1153" s="24">
        <f>IF(Universe!X1153="","",(Universe!X1153-$B$2551)/$C$2551)</f>
        <v/>
      </c>
      <c r="D1153" s="24">
        <f>IF(Universe!Y1153="","",(Universe!Y1153-$B$2552)/$C$2552)</f>
        <v/>
      </c>
      <c r="E1153" s="24">
        <f>IF(Universe!Z1153="","",(Universe!Z1153-$B$2553)/$C$2553)</f>
        <v/>
      </c>
      <c r="F1153" s="24">
        <f>IF(Universe!AA1153="","",(Universe!AA1153-$B$2554)/$C$2554)</f>
        <v/>
      </c>
      <c r="G1153" s="24">
        <f>IF(Universe!AB1153="","",(Universe!AB1153-$B$2555)/$C$2555)</f>
        <v/>
      </c>
      <c r="H1153" s="24">
        <f>IF(Universe!AC1153="","",(Universe!AC1153-$B$2556)/$C$2556)</f>
        <v/>
      </c>
      <c r="I1153" s="24">
        <f>IF(Universe!AD1153="","",(Universe!AD1153-$B$2557)/$C$2557)</f>
        <v/>
      </c>
      <c r="J1153" s="24">
        <f>IF(Universe!AE1153="","",(Universe!AE1153-$B$2558)/$C$2558)</f>
        <v/>
      </c>
      <c r="K1153" s="24">
        <f>IF(Universe!AF1153="","",(Universe!AF1153-$B$2559)/$C$2559)</f>
        <v/>
      </c>
      <c r="L1153" s="24">
        <f>IF(Universe!AG1153="","",(Universe!AG1153-$B$2560)/$C$2560)</f>
        <v/>
      </c>
      <c r="M1153" s="24">
        <f>IF(Universe!AH1153="","",(Universe!AH1153-$B$2561)/$C$2561)</f>
        <v/>
      </c>
      <c r="N1153" s="24">
        <f>IF(Universe!AI1153="","",(Universe!AI1153-$B$2562)/$C$2562)</f>
        <v/>
      </c>
      <c r="O1153" s="24">
        <f>0.74*IF(B1153="",0,B1153)+0.16*IF(C1153="",0,C1153)+0.1*IF(D1153="",0,D1153)</f>
        <v/>
      </c>
      <c r="P1153" s="24">
        <f>0.35*IF(E1153="",0,E1153)+0.35*IF(F1153="",0,F1153)+0.3*IF(G1153="",0,G1153)</f>
        <v/>
      </c>
      <c r="Q1153" s="24">
        <f>0.656*IF(I1153="",0,I1153)+0.344*IF(H1153="",0,H1153)</f>
        <v/>
      </c>
      <c r="R1153" s="24">
        <f>0.338*IF(J1153="",0,J1153)+0.662*IF(K1153="",0,K1153)</f>
        <v/>
      </c>
      <c r="S1153" s="24">
        <f>0.38*IF(L1153="",0,L1153)+0.35*IF(M1153="",0,M1153)+0.27*IF(N1153="",0,N1153)</f>
        <v/>
      </c>
      <c r="T1153" s="24">
        <f>IF(Universe!S1153="","",((Universe!S1153-$B$2565)/$C$2565)^3)</f>
        <v/>
      </c>
      <c r="U1153" s="24">
        <f>IF(Universe!S1153="","",(Universe!S1153-$B$2565)/$C$2565)</f>
        <v/>
      </c>
      <c r="V1153" s="24">
        <f>IF(Universe!T1153="","",(Universe!T1153-$B$2566)/$C$2566)</f>
        <v/>
      </c>
      <c r="W1153" s="24">
        <f>IF(Universe!U1153="","",(Universe!U1153-$B$2567)/$C$2567)</f>
        <v/>
      </c>
      <c r="X1153" s="24">
        <f>IF(O1153="","",(O1153-$B$2571)/$C$2571)</f>
        <v/>
      </c>
      <c r="Y1153" s="24">
        <f>IF(T1153="","",(T1153-$B$2576)/$C$2576)</f>
        <v/>
      </c>
      <c r="Z1153" s="24">
        <f>IF(Universe!V1153="","",(Universe!V1153-$B$2568)/$C$2568)</f>
        <v/>
      </c>
      <c r="AA1153" s="24">
        <f>IF(P1153="","",(P1153-$B$2572)/$C$2572)</f>
        <v/>
      </c>
      <c r="AB1153" s="24">
        <f>IF(Q1153="","",(Q1153-$B$2573)/$C$2573)</f>
        <v/>
      </c>
      <c r="AC1153" s="24">
        <f>IF(R1153="","",(R1153-$B$2574)/$C$2574)</f>
        <v/>
      </c>
      <c r="AD1153" s="24">
        <f>IF(S1153="","",(S1153-$B$2575)/$C$2575)</f>
        <v/>
      </c>
      <c r="AE1153" s="24">
        <f>IF(Y1153="","",Y1153-(19.12044933116382+16.522174187581257*U1153))</f>
        <v/>
      </c>
      <c r="AF1153" s="24">
        <f>IF(X1153="","",(X1153-(-0.27268023098325006+0.47142105304415904*V1153+-0.3189264934812436*U1153)--5.286111042926227e-16)/0.7994208745952703)</f>
        <v/>
      </c>
      <c r="AG1153" s="24">
        <f>IF(AA1153="","",(AA1153-(0.5248806186338691+-0.064206457956449*U1153)-5.43454825424064e-16)/0.9977404048781155)</f>
        <v/>
      </c>
      <c r="AH1153" s="25" t="n">
        <v>-0.0394586015758484</v>
      </c>
      <c r="AI1153" s="25" t="n">
        <v>-0.7194558116883781</v>
      </c>
      <c r="AJ1153" s="25" t="n">
        <v>0.3648827566585871</v>
      </c>
      <c r="AK1153" s="25" t="n">
        <v>0.5436318560919882</v>
      </c>
      <c r="AL1153" s="25" t="n">
        <v>0.1596247803618274</v>
      </c>
      <c r="AM1153" s="25" t="n">
        <v>-0.1361321137072507</v>
      </c>
      <c r="AN1153" s="25" t="n">
        <v>-0.7581868954069212</v>
      </c>
      <c r="AO1153" s="25" t="n">
        <v>-0.0135785110506704</v>
      </c>
      <c r="AP1153" s="25" t="n">
        <v>-0.0937803673334454</v>
      </c>
      <c r="AQ1153" s="25" t="n">
        <v>0.5016713546628144</v>
      </c>
    </row>
    <row r="1154">
      <c r="A1154" s="23">
        <f>Universe!A1154</f>
        <v/>
      </c>
      <c r="B1154" s="24">
        <f>IF(Universe!W1154="","",(Universe!W1154-$B$2550)/$C$2550)</f>
        <v/>
      </c>
      <c r="C1154" s="24">
        <f>IF(Universe!X1154="","",(Universe!X1154-$B$2551)/$C$2551)</f>
        <v/>
      </c>
      <c r="D1154" s="24">
        <f>IF(Universe!Y1154="","",(Universe!Y1154-$B$2552)/$C$2552)</f>
        <v/>
      </c>
      <c r="E1154" s="24">
        <f>IF(Universe!Z1154="","",(Universe!Z1154-$B$2553)/$C$2553)</f>
        <v/>
      </c>
      <c r="F1154" s="24">
        <f>IF(Universe!AA1154="","",(Universe!AA1154-$B$2554)/$C$2554)</f>
        <v/>
      </c>
      <c r="G1154" s="24">
        <f>IF(Universe!AB1154="","",(Universe!AB1154-$B$2555)/$C$2555)</f>
        <v/>
      </c>
      <c r="H1154" s="24">
        <f>IF(Universe!AC1154="","",(Universe!AC1154-$B$2556)/$C$2556)</f>
        <v/>
      </c>
      <c r="I1154" s="24">
        <f>IF(Universe!AD1154="","",(Universe!AD1154-$B$2557)/$C$2557)</f>
        <v/>
      </c>
      <c r="J1154" s="24">
        <f>IF(Universe!AE1154="","",(Universe!AE1154-$B$2558)/$C$2558)</f>
        <v/>
      </c>
      <c r="K1154" s="24">
        <f>IF(Universe!AF1154="","",(Universe!AF1154-$B$2559)/$C$2559)</f>
        <v/>
      </c>
      <c r="L1154" s="24">
        <f>IF(Universe!AG1154="","",(Universe!AG1154-$B$2560)/$C$2560)</f>
        <v/>
      </c>
      <c r="M1154" s="24">
        <f>IF(Universe!AH1154="","",(Universe!AH1154-$B$2561)/$C$2561)</f>
        <v/>
      </c>
      <c r="N1154" s="24">
        <f>IF(Universe!AI1154="","",(Universe!AI1154-$B$2562)/$C$2562)</f>
        <v/>
      </c>
      <c r="O1154" s="24">
        <f>0.74*IF(B1154="",0,B1154)+0.16*IF(C1154="",0,C1154)+0.1*IF(D1154="",0,D1154)</f>
        <v/>
      </c>
      <c r="P1154" s="24">
        <f>0.35*IF(E1154="",0,E1154)+0.35*IF(F1154="",0,F1154)+0.3*IF(G1154="",0,G1154)</f>
        <v/>
      </c>
      <c r="Q1154" s="24">
        <f>0.656*IF(I1154="",0,I1154)+0.344*IF(H1154="",0,H1154)</f>
        <v/>
      </c>
      <c r="R1154" s="24">
        <f>0.338*IF(J1154="",0,J1154)+0.662*IF(K1154="",0,K1154)</f>
        <v/>
      </c>
      <c r="S1154" s="24">
        <f>0.38*IF(L1154="",0,L1154)+0.35*IF(M1154="",0,M1154)+0.27*IF(N1154="",0,N1154)</f>
        <v/>
      </c>
      <c r="T1154" s="24">
        <f>IF(Universe!S1154="","",((Universe!S1154-$B$2565)/$C$2565)^3)</f>
        <v/>
      </c>
      <c r="U1154" s="24">
        <f>IF(Universe!S1154="","",(Universe!S1154-$B$2565)/$C$2565)</f>
        <v/>
      </c>
      <c r="V1154" s="24">
        <f>IF(Universe!T1154="","",(Universe!T1154-$B$2566)/$C$2566)</f>
        <v/>
      </c>
      <c r="W1154" s="24">
        <f>IF(Universe!U1154="","",(Universe!U1154-$B$2567)/$C$2567)</f>
        <v/>
      </c>
      <c r="X1154" s="24">
        <f>IF(O1154="","",(O1154-$B$2571)/$C$2571)</f>
        <v/>
      </c>
      <c r="Y1154" s="24">
        <f>IF(T1154="","",(T1154-$B$2576)/$C$2576)</f>
        <v/>
      </c>
      <c r="Z1154" s="24">
        <f>IF(Universe!V1154="","",(Universe!V1154-$B$2568)/$C$2568)</f>
        <v/>
      </c>
      <c r="AA1154" s="24">
        <f>IF(P1154="","",(P1154-$B$2572)/$C$2572)</f>
        <v/>
      </c>
      <c r="AB1154" s="24">
        <f>IF(Q1154="","",(Q1154-$B$2573)/$C$2573)</f>
        <v/>
      </c>
      <c r="AC1154" s="24">
        <f>IF(R1154="","",(R1154-$B$2574)/$C$2574)</f>
        <v/>
      </c>
      <c r="AD1154" s="24">
        <f>IF(S1154="","",(S1154-$B$2575)/$C$2575)</f>
        <v/>
      </c>
      <c r="AE1154" s="24">
        <f>IF(Y1154="","",Y1154-(19.12044933116382+16.522174187581257*U1154))</f>
        <v/>
      </c>
      <c r="AF1154" s="24">
        <f>IF(X1154="","",(X1154-(-0.27268023098325006+0.47142105304415904*V1154+-0.3189264934812436*U1154)--5.286111042926227e-16)/0.7994208745952703)</f>
        <v/>
      </c>
      <c r="AG1154" s="24">
        <f>IF(AA1154="","",(AA1154-(0.5248806186338691+-0.064206457956449*U1154)-5.43454825424064e-16)/0.9977404048781155)</f>
        <v/>
      </c>
      <c r="AH1154" s="25" t="n">
        <v>-2.310135791957558</v>
      </c>
      <c r="AI1154" s="25" t="n">
        <v>-0.3514860932378826</v>
      </c>
      <c r="AJ1154" s="25" t="n">
        <v>-0.1386306287199738</v>
      </c>
      <c r="AK1154" s="25" t="n">
        <v>-0.7433757101978509</v>
      </c>
      <c r="AL1154" s="25" t="n">
        <v>3.38011985230825</v>
      </c>
      <c r="AM1154" s="25" t="n">
        <v>0.6838907133672392</v>
      </c>
      <c r="AN1154" s="25" t="n">
        <v>-1.541545261680041</v>
      </c>
      <c r="AO1154" s="25" t="n">
        <v>0.1053898326636501</v>
      </c>
      <c r="AP1154" s="25" t="n">
        <v>0.0099843084704529</v>
      </c>
      <c r="AQ1154" s="25" t="n">
        <v>-0.6058242276139164</v>
      </c>
    </row>
    <row r="1155">
      <c r="A1155" s="23">
        <f>Universe!A1155</f>
        <v/>
      </c>
      <c r="B1155" s="24">
        <f>IF(Universe!W1155="","",(Universe!W1155-$B$2550)/$C$2550)</f>
        <v/>
      </c>
      <c r="C1155" s="24">
        <f>IF(Universe!X1155="","",(Universe!X1155-$B$2551)/$C$2551)</f>
        <v/>
      </c>
      <c r="D1155" s="24">
        <f>IF(Universe!Y1155="","",(Universe!Y1155-$B$2552)/$C$2552)</f>
        <v/>
      </c>
      <c r="E1155" s="24">
        <f>IF(Universe!Z1155="","",(Universe!Z1155-$B$2553)/$C$2553)</f>
        <v/>
      </c>
      <c r="F1155" s="24">
        <f>IF(Universe!AA1155="","",(Universe!AA1155-$B$2554)/$C$2554)</f>
        <v/>
      </c>
      <c r="G1155" s="24">
        <f>IF(Universe!AB1155="","",(Universe!AB1155-$B$2555)/$C$2555)</f>
        <v/>
      </c>
      <c r="H1155" s="24">
        <f>IF(Universe!AC1155="","",(Universe!AC1155-$B$2556)/$C$2556)</f>
        <v/>
      </c>
      <c r="I1155" s="24">
        <f>IF(Universe!AD1155="","",(Universe!AD1155-$B$2557)/$C$2557)</f>
        <v/>
      </c>
      <c r="J1155" s="24">
        <f>IF(Universe!AE1155="","",(Universe!AE1155-$B$2558)/$C$2558)</f>
        <v/>
      </c>
      <c r="K1155" s="24">
        <f>IF(Universe!AF1155="","",(Universe!AF1155-$B$2559)/$C$2559)</f>
        <v/>
      </c>
      <c r="L1155" s="24">
        <f>IF(Universe!AG1155="","",(Universe!AG1155-$B$2560)/$C$2560)</f>
        <v/>
      </c>
      <c r="M1155" s="24">
        <f>IF(Universe!AH1155="","",(Universe!AH1155-$B$2561)/$C$2561)</f>
        <v/>
      </c>
      <c r="N1155" s="24">
        <f>IF(Universe!AI1155="","",(Universe!AI1155-$B$2562)/$C$2562)</f>
        <v/>
      </c>
      <c r="O1155" s="24">
        <f>0.74*IF(B1155="",0,B1155)+0.16*IF(C1155="",0,C1155)+0.1*IF(D1155="",0,D1155)</f>
        <v/>
      </c>
      <c r="P1155" s="24">
        <f>0.35*IF(E1155="",0,E1155)+0.35*IF(F1155="",0,F1155)+0.3*IF(G1155="",0,G1155)</f>
        <v/>
      </c>
      <c r="Q1155" s="24">
        <f>0.656*IF(I1155="",0,I1155)+0.344*IF(H1155="",0,H1155)</f>
        <v/>
      </c>
      <c r="R1155" s="24">
        <f>0.338*IF(J1155="",0,J1155)+0.662*IF(K1155="",0,K1155)</f>
        <v/>
      </c>
      <c r="S1155" s="24">
        <f>0.38*IF(L1155="",0,L1155)+0.35*IF(M1155="",0,M1155)+0.27*IF(N1155="",0,N1155)</f>
        <v/>
      </c>
      <c r="T1155" s="24">
        <f>IF(Universe!S1155="","",((Universe!S1155-$B$2565)/$C$2565)^3)</f>
        <v/>
      </c>
      <c r="U1155" s="24">
        <f>IF(Universe!S1155="","",(Universe!S1155-$B$2565)/$C$2565)</f>
        <v/>
      </c>
      <c r="V1155" s="24">
        <f>IF(Universe!T1155="","",(Universe!T1155-$B$2566)/$C$2566)</f>
        <v/>
      </c>
      <c r="W1155" s="24">
        <f>IF(Universe!U1155="","",(Universe!U1155-$B$2567)/$C$2567)</f>
        <v/>
      </c>
      <c r="X1155" s="24">
        <f>IF(O1155="","",(O1155-$B$2571)/$C$2571)</f>
        <v/>
      </c>
      <c r="Y1155" s="24">
        <f>IF(T1155="","",(T1155-$B$2576)/$C$2576)</f>
        <v/>
      </c>
      <c r="Z1155" s="24">
        <f>IF(Universe!V1155="","",(Universe!V1155-$B$2568)/$C$2568)</f>
        <v/>
      </c>
      <c r="AA1155" s="24">
        <f>IF(P1155="","",(P1155-$B$2572)/$C$2572)</f>
        <v/>
      </c>
      <c r="AB1155" s="24">
        <f>IF(Q1155="","",(Q1155-$B$2573)/$C$2573)</f>
        <v/>
      </c>
      <c r="AC1155" s="24">
        <f>IF(R1155="","",(R1155-$B$2574)/$C$2574)</f>
        <v/>
      </c>
      <c r="AD1155" s="24">
        <f>IF(S1155="","",(S1155-$B$2575)/$C$2575)</f>
        <v/>
      </c>
      <c r="AE1155" s="24">
        <f>IF(Y1155="","",Y1155-(19.12044933116382+16.522174187581257*U1155))</f>
        <v/>
      </c>
      <c r="AF1155" s="24">
        <f>IF(X1155="","",(X1155-(-0.27268023098325006+0.47142105304415904*V1155+-0.3189264934812436*U1155)--5.286111042926227e-16)/0.7994208745952703)</f>
        <v/>
      </c>
      <c r="AG1155" s="24">
        <f>IF(AA1155="","",(AA1155-(0.5248806186338691+-0.064206457956449*U1155)-5.43454825424064e-16)/0.9977404048781155)</f>
        <v/>
      </c>
      <c r="AH1155" s="25" t="n">
        <v>-2.010358002699762</v>
      </c>
      <c r="AI1155" s="25" t="n">
        <v>-0.2456401668019665</v>
      </c>
      <c r="AJ1155" s="25" t="n">
        <v>-0.5430378478423767</v>
      </c>
      <c r="AK1155" s="25" t="n">
        <v>0.6994470338202512</v>
      </c>
      <c r="AL1155" s="25" t="n">
        <v>3.284308437921554</v>
      </c>
      <c r="AM1155" s="25" t="n">
        <v>-0.1831051887325179</v>
      </c>
      <c r="AN1155" s="25" t="n">
        <v>0.8740866003061581</v>
      </c>
      <c r="AO1155" s="25" t="n">
        <v>-0.0178732120057482</v>
      </c>
      <c r="AP1155" s="25" t="n">
        <v>0.0409096975143925</v>
      </c>
      <c r="AQ1155" s="25" t="n">
        <v>0.456489322311043</v>
      </c>
    </row>
    <row r="1156">
      <c r="A1156" s="23">
        <f>Universe!A1156</f>
        <v/>
      </c>
      <c r="B1156" s="24">
        <f>IF(Universe!W1156="","",(Universe!W1156-$B$2550)/$C$2550)</f>
        <v/>
      </c>
      <c r="C1156" s="24">
        <f>IF(Universe!X1156="","",(Universe!X1156-$B$2551)/$C$2551)</f>
        <v/>
      </c>
      <c r="D1156" s="24">
        <f>IF(Universe!Y1156="","",(Universe!Y1156-$B$2552)/$C$2552)</f>
        <v/>
      </c>
      <c r="E1156" s="24">
        <f>IF(Universe!Z1156="","",(Universe!Z1156-$B$2553)/$C$2553)</f>
        <v/>
      </c>
      <c r="F1156" s="24">
        <f>IF(Universe!AA1156="","",(Universe!AA1156-$B$2554)/$C$2554)</f>
        <v/>
      </c>
      <c r="G1156" s="24">
        <f>IF(Universe!AB1156="","",(Universe!AB1156-$B$2555)/$C$2555)</f>
        <v/>
      </c>
      <c r="H1156" s="24">
        <f>IF(Universe!AC1156="","",(Universe!AC1156-$B$2556)/$C$2556)</f>
        <v/>
      </c>
      <c r="I1156" s="24">
        <f>IF(Universe!AD1156="","",(Universe!AD1156-$B$2557)/$C$2557)</f>
        <v/>
      </c>
      <c r="J1156" s="24">
        <f>IF(Universe!AE1156="","",(Universe!AE1156-$B$2558)/$C$2558)</f>
        <v/>
      </c>
      <c r="K1156" s="24">
        <f>IF(Universe!AF1156="","",(Universe!AF1156-$B$2559)/$C$2559)</f>
        <v/>
      </c>
      <c r="L1156" s="24">
        <f>IF(Universe!AG1156="","",(Universe!AG1156-$B$2560)/$C$2560)</f>
        <v/>
      </c>
      <c r="M1156" s="24">
        <f>IF(Universe!AH1156="","",(Universe!AH1156-$B$2561)/$C$2561)</f>
        <v/>
      </c>
      <c r="N1156" s="24">
        <f>IF(Universe!AI1156="","",(Universe!AI1156-$B$2562)/$C$2562)</f>
        <v/>
      </c>
      <c r="O1156" s="24">
        <f>0.74*IF(B1156="",0,B1156)+0.16*IF(C1156="",0,C1156)+0.1*IF(D1156="",0,D1156)</f>
        <v/>
      </c>
      <c r="P1156" s="24">
        <f>0.35*IF(E1156="",0,E1156)+0.35*IF(F1156="",0,F1156)+0.3*IF(G1156="",0,G1156)</f>
        <v/>
      </c>
      <c r="Q1156" s="24">
        <f>0.656*IF(I1156="",0,I1156)+0.344*IF(H1156="",0,H1156)</f>
        <v/>
      </c>
      <c r="R1156" s="24">
        <f>0.338*IF(J1156="",0,J1156)+0.662*IF(K1156="",0,K1156)</f>
        <v/>
      </c>
      <c r="S1156" s="24">
        <f>0.38*IF(L1156="",0,L1156)+0.35*IF(M1156="",0,M1156)+0.27*IF(N1156="",0,N1156)</f>
        <v/>
      </c>
      <c r="T1156" s="24">
        <f>IF(Universe!S1156="","",((Universe!S1156-$B$2565)/$C$2565)^3)</f>
        <v/>
      </c>
      <c r="U1156" s="24">
        <f>IF(Universe!S1156="","",(Universe!S1156-$B$2565)/$C$2565)</f>
        <v/>
      </c>
      <c r="V1156" s="24">
        <f>IF(Universe!T1156="","",(Universe!T1156-$B$2566)/$C$2566)</f>
        <v/>
      </c>
      <c r="W1156" s="24">
        <f>IF(Universe!U1156="","",(Universe!U1156-$B$2567)/$C$2567)</f>
        <v/>
      </c>
      <c r="X1156" s="24">
        <f>IF(O1156="","",(O1156-$B$2571)/$C$2571)</f>
        <v/>
      </c>
      <c r="Y1156" s="24">
        <f>IF(T1156="","",(T1156-$B$2576)/$C$2576)</f>
        <v/>
      </c>
      <c r="Z1156" s="24">
        <f>IF(Universe!V1156="","",(Universe!V1156-$B$2568)/$C$2568)</f>
        <v/>
      </c>
      <c r="AA1156" s="24">
        <f>IF(P1156="","",(P1156-$B$2572)/$C$2572)</f>
        <v/>
      </c>
      <c r="AB1156" s="24">
        <f>IF(Q1156="","",(Q1156-$B$2573)/$C$2573)</f>
        <v/>
      </c>
      <c r="AC1156" s="24">
        <f>IF(R1156="","",(R1156-$B$2574)/$C$2574)</f>
        <v/>
      </c>
      <c r="AD1156" s="24">
        <f>IF(S1156="","",(S1156-$B$2575)/$C$2575)</f>
        <v/>
      </c>
      <c r="AE1156" s="24">
        <f>IF(Y1156="","",Y1156-(19.12044933116382+16.522174187581257*U1156))</f>
        <v/>
      </c>
      <c r="AF1156" s="24">
        <f>IF(X1156="","",(X1156-(-0.27268023098325006+0.47142105304415904*V1156+-0.3189264934812436*U1156)--5.286111042926227e-16)/0.7994208745952703)</f>
        <v/>
      </c>
      <c r="AG1156" s="24">
        <f>IF(AA1156="","",(AA1156-(0.5248806186338691+-0.064206457956449*U1156)-5.43454825424064e-16)/0.9977404048781155)</f>
        <v/>
      </c>
      <c r="AH1156" s="25" t="n">
        <v>-2.570443071611039</v>
      </c>
      <c r="AI1156" s="25" t="n">
        <v>1.20898820344295</v>
      </c>
      <c r="AJ1156" s="25" t="n">
        <v>-1.510087016400631</v>
      </c>
      <c r="AK1156" s="25" t="n">
        <v>0.8754638680777223</v>
      </c>
      <c r="AL1156" s="25" t="n">
        <v>3.334862305553322</v>
      </c>
      <c r="AM1156" s="25" t="n">
        <v>-0.6093266917010938</v>
      </c>
      <c r="AN1156" s="25" t="n">
        <v>-0.3228288649999744</v>
      </c>
      <c r="AO1156" s="25" t="n">
        <v>-0.4087198392763634</v>
      </c>
      <c r="AP1156" s="25" t="n">
        <v>3.207441993141068</v>
      </c>
      <c r="AQ1156" s="25" t="n">
        <v>2.087009329729564</v>
      </c>
    </row>
    <row r="1157">
      <c r="A1157" s="23">
        <f>Universe!A1157</f>
        <v/>
      </c>
      <c r="B1157" s="24">
        <f>IF(Universe!W1157="","",(Universe!W1157-$B$2550)/$C$2550)</f>
        <v/>
      </c>
      <c r="C1157" s="24">
        <f>IF(Universe!X1157="","",(Universe!X1157-$B$2551)/$C$2551)</f>
        <v/>
      </c>
      <c r="D1157" s="24">
        <f>IF(Universe!Y1157="","",(Universe!Y1157-$B$2552)/$C$2552)</f>
        <v/>
      </c>
      <c r="E1157" s="24">
        <f>IF(Universe!Z1157="","",(Universe!Z1157-$B$2553)/$C$2553)</f>
        <v/>
      </c>
      <c r="F1157" s="24">
        <f>IF(Universe!AA1157="","",(Universe!AA1157-$B$2554)/$C$2554)</f>
        <v/>
      </c>
      <c r="G1157" s="24">
        <f>IF(Universe!AB1157="","",(Universe!AB1157-$B$2555)/$C$2555)</f>
        <v/>
      </c>
      <c r="H1157" s="24">
        <f>IF(Universe!AC1157="","",(Universe!AC1157-$B$2556)/$C$2556)</f>
        <v/>
      </c>
      <c r="I1157" s="24">
        <f>IF(Universe!AD1157="","",(Universe!AD1157-$B$2557)/$C$2557)</f>
        <v/>
      </c>
      <c r="J1157" s="24">
        <f>IF(Universe!AE1157="","",(Universe!AE1157-$B$2558)/$C$2558)</f>
        <v/>
      </c>
      <c r="K1157" s="24">
        <f>IF(Universe!AF1157="","",(Universe!AF1157-$B$2559)/$C$2559)</f>
        <v/>
      </c>
      <c r="L1157" s="24">
        <f>IF(Universe!AG1157="","",(Universe!AG1157-$B$2560)/$C$2560)</f>
        <v/>
      </c>
      <c r="M1157" s="24">
        <f>IF(Universe!AH1157="","",(Universe!AH1157-$B$2561)/$C$2561)</f>
        <v/>
      </c>
      <c r="N1157" s="24">
        <f>IF(Universe!AI1157="","",(Universe!AI1157-$B$2562)/$C$2562)</f>
        <v/>
      </c>
      <c r="O1157" s="24">
        <f>0.74*IF(B1157="",0,B1157)+0.16*IF(C1157="",0,C1157)+0.1*IF(D1157="",0,D1157)</f>
        <v/>
      </c>
      <c r="P1157" s="24">
        <f>0.35*IF(E1157="",0,E1157)+0.35*IF(F1157="",0,F1157)+0.3*IF(G1157="",0,G1157)</f>
        <v/>
      </c>
      <c r="Q1157" s="24">
        <f>0.656*IF(I1157="",0,I1157)+0.344*IF(H1157="",0,H1157)</f>
        <v/>
      </c>
      <c r="R1157" s="24">
        <f>0.338*IF(J1157="",0,J1157)+0.662*IF(K1157="",0,K1157)</f>
        <v/>
      </c>
      <c r="S1157" s="24">
        <f>0.38*IF(L1157="",0,L1157)+0.35*IF(M1157="",0,M1157)+0.27*IF(N1157="",0,N1157)</f>
        <v/>
      </c>
      <c r="T1157" s="24">
        <f>IF(Universe!S1157="","",((Universe!S1157-$B$2565)/$C$2565)^3)</f>
        <v/>
      </c>
      <c r="U1157" s="24">
        <f>IF(Universe!S1157="","",(Universe!S1157-$B$2565)/$C$2565)</f>
        <v/>
      </c>
      <c r="V1157" s="24">
        <f>IF(Universe!T1157="","",(Universe!T1157-$B$2566)/$C$2566)</f>
        <v/>
      </c>
      <c r="W1157" s="24">
        <f>IF(Universe!U1157="","",(Universe!U1157-$B$2567)/$C$2567)</f>
        <v/>
      </c>
      <c r="X1157" s="24">
        <f>IF(O1157="","",(O1157-$B$2571)/$C$2571)</f>
        <v/>
      </c>
      <c r="Y1157" s="24">
        <f>IF(T1157="","",(T1157-$B$2576)/$C$2576)</f>
        <v/>
      </c>
      <c r="Z1157" s="24">
        <f>IF(Universe!V1157="","",(Universe!V1157-$B$2568)/$C$2568)</f>
        <v/>
      </c>
      <c r="AA1157" s="24">
        <f>IF(P1157="","",(P1157-$B$2572)/$C$2572)</f>
        <v/>
      </c>
      <c r="AB1157" s="24">
        <f>IF(Q1157="","",(Q1157-$B$2573)/$C$2573)</f>
        <v/>
      </c>
      <c r="AC1157" s="24">
        <f>IF(R1157="","",(R1157-$B$2574)/$C$2574)</f>
        <v/>
      </c>
      <c r="AD1157" s="24">
        <f>IF(S1157="","",(S1157-$B$2575)/$C$2575)</f>
        <v/>
      </c>
      <c r="AE1157" s="24">
        <f>IF(Y1157="","",Y1157-(19.12044933116382+16.522174187581257*U1157))</f>
        <v/>
      </c>
      <c r="AF1157" s="24">
        <f>IF(X1157="","",(X1157-(-0.27268023098325006+0.47142105304415904*V1157+-0.3189264934812436*U1157)--5.286111042926227e-16)/0.7994208745952703)</f>
        <v/>
      </c>
      <c r="AG1157" s="24">
        <f>IF(AA1157="","",(AA1157-(0.5248806186338691+-0.064206457956449*U1157)-5.43454825424064e-16)/0.9977404048781155)</f>
        <v/>
      </c>
      <c r="AH1157" s="25" t="n">
        <v>-3.29277436500037</v>
      </c>
      <c r="AI1157" s="25" t="n">
        <v>0.3508090782507473</v>
      </c>
      <c r="AJ1157" s="25" t="n">
        <v>-2.485465591367578</v>
      </c>
      <c r="AK1157" s="25" t="n">
        <v>0.5166741009183959</v>
      </c>
      <c r="AL1157" s="25" t="n">
        <v>2.467523686044075</v>
      </c>
      <c r="AM1157" s="25" t="n">
        <v>0.3281516844935795</v>
      </c>
      <c r="AN1157" s="25" t="n">
        <v>0.657104405156072</v>
      </c>
      <c r="AO1157" s="25" t="n">
        <v>-0.0756458033287891</v>
      </c>
      <c r="AP1157" s="25" t="n">
        <v>1.56754461092957</v>
      </c>
      <c r="AQ1157" s="25" t="n">
        <v>-0.5457996745691104</v>
      </c>
    </row>
    <row r="1158">
      <c r="A1158" s="23">
        <f>Universe!A1158</f>
        <v/>
      </c>
      <c r="B1158" s="24">
        <f>IF(Universe!W1158="","",(Universe!W1158-$B$2550)/$C$2550)</f>
        <v/>
      </c>
      <c r="C1158" s="24">
        <f>IF(Universe!X1158="","",(Universe!X1158-$B$2551)/$C$2551)</f>
        <v/>
      </c>
      <c r="D1158" s="24">
        <f>IF(Universe!Y1158="","",(Universe!Y1158-$B$2552)/$C$2552)</f>
        <v/>
      </c>
      <c r="E1158" s="24">
        <f>IF(Universe!Z1158="","",(Universe!Z1158-$B$2553)/$C$2553)</f>
        <v/>
      </c>
      <c r="F1158" s="24">
        <f>IF(Universe!AA1158="","",(Universe!AA1158-$B$2554)/$C$2554)</f>
        <v/>
      </c>
      <c r="G1158" s="24">
        <f>IF(Universe!AB1158="","",(Universe!AB1158-$B$2555)/$C$2555)</f>
        <v/>
      </c>
      <c r="H1158" s="24">
        <f>IF(Universe!AC1158="","",(Universe!AC1158-$B$2556)/$C$2556)</f>
        <v/>
      </c>
      <c r="I1158" s="24">
        <f>IF(Universe!AD1158="","",(Universe!AD1158-$B$2557)/$C$2557)</f>
        <v/>
      </c>
      <c r="J1158" s="24">
        <f>IF(Universe!AE1158="","",(Universe!AE1158-$B$2558)/$C$2558)</f>
        <v/>
      </c>
      <c r="K1158" s="24">
        <f>IF(Universe!AF1158="","",(Universe!AF1158-$B$2559)/$C$2559)</f>
        <v/>
      </c>
      <c r="L1158" s="24">
        <f>IF(Universe!AG1158="","",(Universe!AG1158-$B$2560)/$C$2560)</f>
        <v/>
      </c>
      <c r="M1158" s="24">
        <f>IF(Universe!AH1158="","",(Universe!AH1158-$B$2561)/$C$2561)</f>
        <v/>
      </c>
      <c r="N1158" s="24">
        <f>IF(Universe!AI1158="","",(Universe!AI1158-$B$2562)/$C$2562)</f>
        <v/>
      </c>
      <c r="O1158" s="24">
        <f>0.74*IF(B1158="",0,B1158)+0.16*IF(C1158="",0,C1158)+0.1*IF(D1158="",0,D1158)</f>
        <v/>
      </c>
      <c r="P1158" s="24">
        <f>0.35*IF(E1158="",0,E1158)+0.35*IF(F1158="",0,F1158)+0.3*IF(G1158="",0,G1158)</f>
        <v/>
      </c>
      <c r="Q1158" s="24">
        <f>0.656*IF(I1158="",0,I1158)+0.344*IF(H1158="",0,H1158)</f>
        <v/>
      </c>
      <c r="R1158" s="24">
        <f>0.338*IF(J1158="",0,J1158)+0.662*IF(K1158="",0,K1158)</f>
        <v/>
      </c>
      <c r="S1158" s="24">
        <f>0.38*IF(L1158="",0,L1158)+0.35*IF(M1158="",0,M1158)+0.27*IF(N1158="",0,N1158)</f>
        <v/>
      </c>
      <c r="T1158" s="24">
        <f>IF(Universe!S1158="","",((Universe!S1158-$B$2565)/$C$2565)^3)</f>
        <v/>
      </c>
      <c r="U1158" s="24">
        <f>IF(Universe!S1158="","",(Universe!S1158-$B$2565)/$C$2565)</f>
        <v/>
      </c>
      <c r="V1158" s="24">
        <f>IF(Universe!T1158="","",(Universe!T1158-$B$2566)/$C$2566)</f>
        <v/>
      </c>
      <c r="W1158" s="24">
        <f>IF(Universe!U1158="","",(Universe!U1158-$B$2567)/$C$2567)</f>
        <v/>
      </c>
      <c r="X1158" s="24">
        <f>IF(O1158="","",(O1158-$B$2571)/$C$2571)</f>
        <v/>
      </c>
      <c r="Y1158" s="24">
        <f>IF(T1158="","",(T1158-$B$2576)/$C$2576)</f>
        <v/>
      </c>
      <c r="Z1158" s="24">
        <f>IF(Universe!V1158="","",(Universe!V1158-$B$2568)/$C$2568)</f>
        <v/>
      </c>
      <c r="AA1158" s="24">
        <f>IF(P1158="","",(P1158-$B$2572)/$C$2572)</f>
        <v/>
      </c>
      <c r="AB1158" s="24">
        <f>IF(Q1158="","",(Q1158-$B$2573)/$C$2573)</f>
        <v/>
      </c>
      <c r="AC1158" s="24">
        <f>IF(R1158="","",(R1158-$B$2574)/$C$2574)</f>
        <v/>
      </c>
      <c r="AD1158" s="24">
        <f>IF(S1158="","",(S1158-$B$2575)/$C$2575)</f>
        <v/>
      </c>
      <c r="AE1158" s="24">
        <f>IF(Y1158="","",Y1158-(19.12044933116382+16.522174187581257*U1158))</f>
        <v/>
      </c>
      <c r="AF1158" s="24">
        <f>IF(X1158="","",(X1158-(-0.27268023098325006+0.47142105304415904*V1158+-0.3189264934812436*U1158)--5.286111042926227e-16)/0.7994208745952703)</f>
        <v/>
      </c>
      <c r="AG1158" s="24">
        <f>IF(AA1158="","",(AA1158-(0.5248806186338691+-0.064206457956449*U1158)-5.43454825424064e-16)/0.9977404048781155)</f>
        <v/>
      </c>
      <c r="AH1158" s="25" t="n">
        <v>-0.4888169913555247</v>
      </c>
      <c r="AI1158" s="25" t="n">
        <v>-1.246302302262137</v>
      </c>
      <c r="AJ1158" s="25" t="n">
        <v>-0.0183145457466441</v>
      </c>
      <c r="AK1158" s="25" t="n">
        <v>0.1201717893090886</v>
      </c>
      <c r="AL1158" s="25" t="n">
        <v>1.093966517542935</v>
      </c>
      <c r="AM1158" s="25" t="n">
        <v>0.08615222059771969</v>
      </c>
      <c r="AN1158" s="25" t="n">
        <v>-0.9779809542809564</v>
      </c>
      <c r="AO1158" s="25" t="n">
        <v>-0.0129413241730384</v>
      </c>
      <c r="AP1158" s="25" t="n">
        <v>0.0466044045528638</v>
      </c>
      <c r="AQ1158" s="25" t="n">
        <v>-0.2713484649510654</v>
      </c>
    </row>
    <row r="1159">
      <c r="A1159" s="23">
        <f>Universe!A1159</f>
        <v/>
      </c>
      <c r="B1159" s="24">
        <f>IF(Universe!W1159="","",(Universe!W1159-$B$2550)/$C$2550)</f>
        <v/>
      </c>
      <c r="C1159" s="24">
        <f>IF(Universe!X1159="","",(Universe!X1159-$B$2551)/$C$2551)</f>
        <v/>
      </c>
      <c r="D1159" s="24">
        <f>IF(Universe!Y1159="","",(Universe!Y1159-$B$2552)/$C$2552)</f>
        <v/>
      </c>
      <c r="E1159" s="24">
        <f>IF(Universe!Z1159="","",(Universe!Z1159-$B$2553)/$C$2553)</f>
        <v/>
      </c>
      <c r="F1159" s="24">
        <f>IF(Universe!AA1159="","",(Universe!AA1159-$B$2554)/$C$2554)</f>
        <v/>
      </c>
      <c r="G1159" s="24">
        <f>IF(Universe!AB1159="","",(Universe!AB1159-$B$2555)/$C$2555)</f>
        <v/>
      </c>
      <c r="H1159" s="24">
        <f>IF(Universe!AC1159="","",(Universe!AC1159-$B$2556)/$C$2556)</f>
        <v/>
      </c>
      <c r="I1159" s="24">
        <f>IF(Universe!AD1159="","",(Universe!AD1159-$B$2557)/$C$2557)</f>
        <v/>
      </c>
      <c r="J1159" s="24">
        <f>IF(Universe!AE1159="","",(Universe!AE1159-$B$2558)/$C$2558)</f>
        <v/>
      </c>
      <c r="K1159" s="24">
        <f>IF(Universe!AF1159="","",(Universe!AF1159-$B$2559)/$C$2559)</f>
        <v/>
      </c>
      <c r="L1159" s="24">
        <f>IF(Universe!AG1159="","",(Universe!AG1159-$B$2560)/$C$2560)</f>
        <v/>
      </c>
      <c r="M1159" s="24">
        <f>IF(Universe!AH1159="","",(Universe!AH1159-$B$2561)/$C$2561)</f>
        <v/>
      </c>
      <c r="N1159" s="24">
        <f>IF(Universe!AI1159="","",(Universe!AI1159-$B$2562)/$C$2562)</f>
        <v/>
      </c>
      <c r="O1159" s="24">
        <f>0.74*IF(B1159="",0,B1159)+0.16*IF(C1159="",0,C1159)+0.1*IF(D1159="",0,D1159)</f>
        <v/>
      </c>
      <c r="P1159" s="24">
        <f>0.35*IF(E1159="",0,E1159)+0.35*IF(F1159="",0,F1159)+0.3*IF(G1159="",0,G1159)</f>
        <v/>
      </c>
      <c r="Q1159" s="24">
        <f>0.656*IF(I1159="",0,I1159)+0.344*IF(H1159="",0,H1159)</f>
        <v/>
      </c>
      <c r="R1159" s="24">
        <f>0.338*IF(J1159="",0,J1159)+0.662*IF(K1159="",0,K1159)</f>
        <v/>
      </c>
      <c r="S1159" s="24">
        <f>0.38*IF(L1159="",0,L1159)+0.35*IF(M1159="",0,M1159)+0.27*IF(N1159="",0,N1159)</f>
        <v/>
      </c>
      <c r="T1159" s="24">
        <f>IF(Universe!S1159="","",((Universe!S1159-$B$2565)/$C$2565)^3)</f>
        <v/>
      </c>
      <c r="U1159" s="24">
        <f>IF(Universe!S1159="","",(Universe!S1159-$B$2565)/$C$2565)</f>
        <v/>
      </c>
      <c r="V1159" s="24">
        <f>IF(Universe!T1159="","",(Universe!T1159-$B$2566)/$C$2566)</f>
        <v/>
      </c>
      <c r="W1159" s="24">
        <f>IF(Universe!U1159="","",(Universe!U1159-$B$2567)/$C$2567)</f>
        <v/>
      </c>
      <c r="X1159" s="24">
        <f>IF(O1159="","",(O1159-$B$2571)/$C$2571)</f>
        <v/>
      </c>
      <c r="Y1159" s="24">
        <f>IF(T1159="","",(T1159-$B$2576)/$C$2576)</f>
        <v/>
      </c>
      <c r="Z1159" s="24">
        <f>IF(Universe!V1159="","",(Universe!V1159-$B$2568)/$C$2568)</f>
        <v/>
      </c>
      <c r="AA1159" s="24">
        <f>IF(P1159="","",(P1159-$B$2572)/$C$2572)</f>
        <v/>
      </c>
      <c r="AB1159" s="24">
        <f>IF(Q1159="","",(Q1159-$B$2573)/$C$2573)</f>
        <v/>
      </c>
      <c r="AC1159" s="24">
        <f>IF(R1159="","",(R1159-$B$2574)/$C$2574)</f>
        <v/>
      </c>
      <c r="AD1159" s="24">
        <f>IF(S1159="","",(S1159-$B$2575)/$C$2575)</f>
        <v/>
      </c>
      <c r="AE1159" s="24">
        <f>IF(Y1159="","",Y1159-(19.12044933116382+16.522174187581257*U1159))</f>
        <v/>
      </c>
      <c r="AF1159" s="24">
        <f>IF(X1159="","",(X1159-(-0.27268023098325006+0.47142105304415904*V1159+-0.3189264934812436*U1159)--5.286111042926227e-16)/0.7994208745952703)</f>
        <v/>
      </c>
      <c r="AG1159" s="24">
        <f>IF(AA1159="","",(AA1159-(0.5248806186338691+-0.064206457956449*U1159)-5.43454825424064e-16)/0.9977404048781155)</f>
        <v/>
      </c>
      <c r="AH1159" s="25" t="n">
        <v>-2.810713698440225</v>
      </c>
      <c r="AI1159" s="25" t="n">
        <v>-1.620932874481916</v>
      </c>
      <c r="AJ1159" s="25" t="n">
        <v>-1.629445816516018</v>
      </c>
      <c r="AK1159" s="25" t="n">
        <v>0.3696576511005524</v>
      </c>
      <c r="AL1159" s="25" t="n">
        <v>3.174811374368331</v>
      </c>
      <c r="AM1159" s="25" t="n">
        <v>0.4726203034119599</v>
      </c>
      <c r="AN1159" s="25" t="n">
        <v>0.0232704799462762</v>
      </c>
      <c r="AO1159" s="25" t="n">
        <v>0.0545082382566038</v>
      </c>
      <c r="AP1159" s="25" t="n">
        <v>-0.1174390099972944</v>
      </c>
      <c r="AQ1159" s="25" t="n">
        <v>0.07915971427571231</v>
      </c>
    </row>
    <row r="1160">
      <c r="A1160" s="23">
        <f>Universe!A1160</f>
        <v/>
      </c>
      <c r="B1160" s="24">
        <f>IF(Universe!W1160="","",(Universe!W1160-$B$2550)/$C$2550)</f>
        <v/>
      </c>
      <c r="C1160" s="24">
        <f>IF(Universe!X1160="","",(Universe!X1160-$B$2551)/$C$2551)</f>
        <v/>
      </c>
      <c r="D1160" s="24">
        <f>IF(Universe!Y1160="","",(Universe!Y1160-$B$2552)/$C$2552)</f>
        <v/>
      </c>
      <c r="E1160" s="24">
        <f>IF(Universe!Z1160="","",(Universe!Z1160-$B$2553)/$C$2553)</f>
        <v/>
      </c>
      <c r="F1160" s="24">
        <f>IF(Universe!AA1160="","",(Universe!AA1160-$B$2554)/$C$2554)</f>
        <v/>
      </c>
      <c r="G1160" s="24">
        <f>IF(Universe!AB1160="","",(Universe!AB1160-$B$2555)/$C$2555)</f>
        <v/>
      </c>
      <c r="H1160" s="24">
        <f>IF(Universe!AC1160="","",(Universe!AC1160-$B$2556)/$C$2556)</f>
        <v/>
      </c>
      <c r="I1160" s="24">
        <f>IF(Universe!AD1160="","",(Universe!AD1160-$B$2557)/$C$2557)</f>
        <v/>
      </c>
      <c r="J1160" s="24">
        <f>IF(Universe!AE1160="","",(Universe!AE1160-$B$2558)/$C$2558)</f>
        <v/>
      </c>
      <c r="K1160" s="24">
        <f>IF(Universe!AF1160="","",(Universe!AF1160-$B$2559)/$C$2559)</f>
        <v/>
      </c>
      <c r="L1160" s="24">
        <f>IF(Universe!AG1160="","",(Universe!AG1160-$B$2560)/$C$2560)</f>
        <v/>
      </c>
      <c r="M1160" s="24">
        <f>IF(Universe!AH1160="","",(Universe!AH1160-$B$2561)/$C$2561)</f>
        <v/>
      </c>
      <c r="N1160" s="24">
        <f>IF(Universe!AI1160="","",(Universe!AI1160-$B$2562)/$C$2562)</f>
        <v/>
      </c>
      <c r="O1160" s="24">
        <f>0.74*IF(B1160="",0,B1160)+0.16*IF(C1160="",0,C1160)+0.1*IF(D1160="",0,D1160)</f>
        <v/>
      </c>
      <c r="P1160" s="24">
        <f>0.35*IF(E1160="",0,E1160)+0.35*IF(F1160="",0,F1160)+0.3*IF(G1160="",0,G1160)</f>
        <v/>
      </c>
      <c r="Q1160" s="24">
        <f>0.656*IF(I1160="",0,I1160)+0.344*IF(H1160="",0,H1160)</f>
        <v/>
      </c>
      <c r="R1160" s="24">
        <f>0.338*IF(J1160="",0,J1160)+0.662*IF(K1160="",0,K1160)</f>
        <v/>
      </c>
      <c r="S1160" s="24">
        <f>0.38*IF(L1160="",0,L1160)+0.35*IF(M1160="",0,M1160)+0.27*IF(N1160="",0,N1160)</f>
        <v/>
      </c>
      <c r="T1160" s="24">
        <f>IF(Universe!S1160="","",((Universe!S1160-$B$2565)/$C$2565)^3)</f>
        <v/>
      </c>
      <c r="U1160" s="24">
        <f>IF(Universe!S1160="","",(Universe!S1160-$B$2565)/$C$2565)</f>
        <v/>
      </c>
      <c r="V1160" s="24">
        <f>IF(Universe!T1160="","",(Universe!T1160-$B$2566)/$C$2566)</f>
        <v/>
      </c>
      <c r="W1160" s="24">
        <f>IF(Universe!U1160="","",(Universe!U1160-$B$2567)/$C$2567)</f>
        <v/>
      </c>
      <c r="X1160" s="24">
        <f>IF(O1160="","",(O1160-$B$2571)/$C$2571)</f>
        <v/>
      </c>
      <c r="Y1160" s="24">
        <f>IF(T1160="","",(T1160-$B$2576)/$C$2576)</f>
        <v/>
      </c>
      <c r="Z1160" s="24">
        <f>IF(Universe!V1160="","",(Universe!V1160-$B$2568)/$C$2568)</f>
        <v/>
      </c>
      <c r="AA1160" s="24">
        <f>IF(P1160="","",(P1160-$B$2572)/$C$2572)</f>
        <v/>
      </c>
      <c r="AB1160" s="24">
        <f>IF(Q1160="","",(Q1160-$B$2573)/$C$2573)</f>
        <v/>
      </c>
      <c r="AC1160" s="24">
        <f>IF(R1160="","",(R1160-$B$2574)/$C$2574)</f>
        <v/>
      </c>
      <c r="AD1160" s="24">
        <f>IF(S1160="","",(S1160-$B$2575)/$C$2575)</f>
        <v/>
      </c>
      <c r="AE1160" s="24">
        <f>IF(Y1160="","",Y1160-(19.12044933116382+16.522174187581257*U1160))</f>
        <v/>
      </c>
      <c r="AF1160" s="24">
        <f>IF(X1160="","",(X1160-(-0.27268023098325006+0.47142105304415904*V1160+-0.3189264934812436*U1160)--5.286111042926227e-16)/0.7994208745952703)</f>
        <v/>
      </c>
      <c r="AG1160" s="24">
        <f>IF(AA1160="","",(AA1160-(0.5248806186338691+-0.064206457956449*U1160)-5.43454825424064e-16)/0.9977404048781155)</f>
        <v/>
      </c>
      <c r="AH1160" s="25" t="n">
        <v>-3.404951160109229</v>
      </c>
      <c r="AI1160" s="25" t="n">
        <v>3.1754878028263</v>
      </c>
      <c r="AJ1160" s="25" t="n">
        <v>-1.243368197262444</v>
      </c>
      <c r="AK1160" s="25" t="n">
        <v>0.127599206889436</v>
      </c>
      <c r="AL1160" s="25" t="n">
        <v>2.22189569396763</v>
      </c>
      <c r="AM1160" s="25" t="n">
        <v>1.214220149874988</v>
      </c>
      <c r="AN1160" s="25" t="n">
        <v>0.8821616938075261</v>
      </c>
      <c r="AO1160" s="25" t="n">
        <v>-0.2246813037558944</v>
      </c>
      <c r="AP1160" s="25" t="n">
        <v>-1.715277595742211</v>
      </c>
      <c r="AQ1160" s="25" t="n">
        <v>-0.2443544681915351</v>
      </c>
    </row>
    <row r="1161">
      <c r="A1161" s="23">
        <f>Universe!A1161</f>
        <v/>
      </c>
      <c r="B1161" s="24">
        <f>IF(Universe!W1161="","",(Universe!W1161-$B$2550)/$C$2550)</f>
        <v/>
      </c>
      <c r="C1161" s="24">
        <f>IF(Universe!X1161="","",(Universe!X1161-$B$2551)/$C$2551)</f>
        <v/>
      </c>
      <c r="D1161" s="24">
        <f>IF(Universe!Y1161="","",(Universe!Y1161-$B$2552)/$C$2552)</f>
        <v/>
      </c>
      <c r="E1161" s="24">
        <f>IF(Universe!Z1161="","",(Universe!Z1161-$B$2553)/$C$2553)</f>
        <v/>
      </c>
      <c r="F1161" s="24">
        <f>IF(Universe!AA1161="","",(Universe!AA1161-$B$2554)/$C$2554)</f>
        <v/>
      </c>
      <c r="G1161" s="24">
        <f>IF(Universe!AB1161="","",(Universe!AB1161-$B$2555)/$C$2555)</f>
        <v/>
      </c>
      <c r="H1161" s="24">
        <f>IF(Universe!AC1161="","",(Universe!AC1161-$B$2556)/$C$2556)</f>
        <v/>
      </c>
      <c r="I1161" s="24">
        <f>IF(Universe!AD1161="","",(Universe!AD1161-$B$2557)/$C$2557)</f>
        <v/>
      </c>
      <c r="J1161" s="24">
        <f>IF(Universe!AE1161="","",(Universe!AE1161-$B$2558)/$C$2558)</f>
        <v/>
      </c>
      <c r="K1161" s="24">
        <f>IF(Universe!AF1161="","",(Universe!AF1161-$B$2559)/$C$2559)</f>
        <v/>
      </c>
      <c r="L1161" s="24">
        <f>IF(Universe!AG1161="","",(Universe!AG1161-$B$2560)/$C$2560)</f>
        <v/>
      </c>
      <c r="M1161" s="24">
        <f>IF(Universe!AH1161="","",(Universe!AH1161-$B$2561)/$C$2561)</f>
        <v/>
      </c>
      <c r="N1161" s="24">
        <f>IF(Universe!AI1161="","",(Universe!AI1161-$B$2562)/$C$2562)</f>
        <v/>
      </c>
      <c r="O1161" s="24">
        <f>0.74*IF(B1161="",0,B1161)+0.16*IF(C1161="",0,C1161)+0.1*IF(D1161="",0,D1161)</f>
        <v/>
      </c>
      <c r="P1161" s="24">
        <f>0.35*IF(E1161="",0,E1161)+0.35*IF(F1161="",0,F1161)+0.3*IF(G1161="",0,G1161)</f>
        <v/>
      </c>
      <c r="Q1161" s="24">
        <f>0.656*IF(I1161="",0,I1161)+0.344*IF(H1161="",0,H1161)</f>
        <v/>
      </c>
      <c r="R1161" s="24">
        <f>0.338*IF(J1161="",0,J1161)+0.662*IF(K1161="",0,K1161)</f>
        <v/>
      </c>
      <c r="S1161" s="24">
        <f>0.38*IF(L1161="",0,L1161)+0.35*IF(M1161="",0,M1161)+0.27*IF(N1161="",0,N1161)</f>
        <v/>
      </c>
      <c r="T1161" s="24">
        <f>IF(Universe!S1161="","",((Universe!S1161-$B$2565)/$C$2565)^3)</f>
        <v/>
      </c>
      <c r="U1161" s="24">
        <f>IF(Universe!S1161="","",(Universe!S1161-$B$2565)/$C$2565)</f>
        <v/>
      </c>
      <c r="V1161" s="24">
        <f>IF(Universe!T1161="","",(Universe!T1161-$B$2566)/$C$2566)</f>
        <v/>
      </c>
      <c r="W1161" s="24">
        <f>IF(Universe!U1161="","",(Universe!U1161-$B$2567)/$C$2567)</f>
        <v/>
      </c>
      <c r="X1161" s="24">
        <f>IF(O1161="","",(O1161-$B$2571)/$C$2571)</f>
        <v/>
      </c>
      <c r="Y1161" s="24">
        <f>IF(T1161="","",(T1161-$B$2576)/$C$2576)</f>
        <v/>
      </c>
      <c r="Z1161" s="24">
        <f>IF(Universe!V1161="","",(Universe!V1161-$B$2568)/$C$2568)</f>
        <v/>
      </c>
      <c r="AA1161" s="24">
        <f>IF(P1161="","",(P1161-$B$2572)/$C$2572)</f>
        <v/>
      </c>
      <c r="AB1161" s="24">
        <f>IF(Q1161="","",(Q1161-$B$2573)/$C$2573)</f>
        <v/>
      </c>
      <c r="AC1161" s="24">
        <f>IF(R1161="","",(R1161-$B$2574)/$C$2574)</f>
        <v/>
      </c>
      <c r="AD1161" s="24">
        <f>IF(S1161="","",(S1161-$B$2575)/$C$2575)</f>
        <v/>
      </c>
      <c r="AE1161" s="24">
        <f>IF(Y1161="","",Y1161-(19.12044933116382+16.522174187581257*U1161))</f>
        <v/>
      </c>
      <c r="AF1161" s="24">
        <f>IF(X1161="","",(X1161-(-0.27268023098325006+0.47142105304415904*V1161+-0.3189264934812436*U1161)--5.286111042926227e-16)/0.7994208745952703)</f>
        <v/>
      </c>
      <c r="AG1161" s="24">
        <f>IF(AA1161="","",(AA1161-(0.5248806186338691+-0.064206457956449*U1161)-5.43454825424064e-16)/0.9977404048781155)</f>
        <v/>
      </c>
      <c r="AH1161" s="25" t="n">
        <v>-2.562216017915252</v>
      </c>
      <c r="AI1161" s="25" t="n">
        <v>-0.1833844113500632</v>
      </c>
      <c r="AJ1161" s="25" t="n">
        <v>-0.7743449520150585</v>
      </c>
      <c r="AK1161" s="25" t="n">
        <v>-0.0304760704442122</v>
      </c>
      <c r="AL1161" s="25" t="n">
        <v>3.338266225948822</v>
      </c>
      <c r="AM1161" s="25" t="n">
        <v>0.7673440437330222</v>
      </c>
      <c r="AN1161" s="25" t="n">
        <v>0.066271538459727</v>
      </c>
      <c r="AO1161" s="25" t="n">
        <v>0.1092419432686477</v>
      </c>
      <c r="AP1161" s="25" t="n">
        <v>-0.727756133298755</v>
      </c>
      <c r="AQ1161" s="25" t="n">
        <v>0.2134971038224153</v>
      </c>
    </row>
    <row r="1162">
      <c r="A1162" s="23">
        <f>Universe!A1162</f>
        <v/>
      </c>
      <c r="B1162" s="24">
        <f>IF(Universe!W1162="","",(Universe!W1162-$B$2550)/$C$2550)</f>
        <v/>
      </c>
      <c r="C1162" s="24">
        <f>IF(Universe!X1162="","",(Universe!X1162-$B$2551)/$C$2551)</f>
        <v/>
      </c>
      <c r="D1162" s="24">
        <f>IF(Universe!Y1162="","",(Universe!Y1162-$B$2552)/$C$2552)</f>
        <v/>
      </c>
      <c r="E1162" s="24">
        <f>IF(Universe!Z1162="","",(Universe!Z1162-$B$2553)/$C$2553)</f>
        <v/>
      </c>
      <c r="F1162" s="24">
        <f>IF(Universe!AA1162="","",(Universe!AA1162-$B$2554)/$C$2554)</f>
        <v/>
      </c>
      <c r="G1162" s="24">
        <f>IF(Universe!AB1162="","",(Universe!AB1162-$B$2555)/$C$2555)</f>
        <v/>
      </c>
      <c r="H1162" s="24">
        <f>IF(Universe!AC1162="","",(Universe!AC1162-$B$2556)/$C$2556)</f>
        <v/>
      </c>
      <c r="I1162" s="24">
        <f>IF(Universe!AD1162="","",(Universe!AD1162-$B$2557)/$C$2557)</f>
        <v/>
      </c>
      <c r="J1162" s="24">
        <f>IF(Universe!AE1162="","",(Universe!AE1162-$B$2558)/$C$2558)</f>
        <v/>
      </c>
      <c r="K1162" s="24">
        <f>IF(Universe!AF1162="","",(Universe!AF1162-$B$2559)/$C$2559)</f>
        <v/>
      </c>
      <c r="L1162" s="24">
        <f>IF(Universe!AG1162="","",(Universe!AG1162-$B$2560)/$C$2560)</f>
        <v/>
      </c>
      <c r="M1162" s="24">
        <f>IF(Universe!AH1162="","",(Universe!AH1162-$B$2561)/$C$2561)</f>
        <v/>
      </c>
      <c r="N1162" s="24">
        <f>IF(Universe!AI1162="","",(Universe!AI1162-$B$2562)/$C$2562)</f>
        <v/>
      </c>
      <c r="O1162" s="24">
        <f>0.74*IF(B1162="",0,B1162)+0.16*IF(C1162="",0,C1162)+0.1*IF(D1162="",0,D1162)</f>
        <v/>
      </c>
      <c r="P1162" s="24">
        <f>0.35*IF(E1162="",0,E1162)+0.35*IF(F1162="",0,F1162)+0.3*IF(G1162="",0,G1162)</f>
        <v/>
      </c>
      <c r="Q1162" s="24">
        <f>0.656*IF(I1162="",0,I1162)+0.344*IF(H1162="",0,H1162)</f>
        <v/>
      </c>
      <c r="R1162" s="24">
        <f>0.338*IF(J1162="",0,J1162)+0.662*IF(K1162="",0,K1162)</f>
        <v/>
      </c>
      <c r="S1162" s="24">
        <f>0.38*IF(L1162="",0,L1162)+0.35*IF(M1162="",0,M1162)+0.27*IF(N1162="",0,N1162)</f>
        <v/>
      </c>
      <c r="T1162" s="24">
        <f>IF(Universe!S1162="","",((Universe!S1162-$B$2565)/$C$2565)^3)</f>
        <v/>
      </c>
      <c r="U1162" s="24">
        <f>IF(Universe!S1162="","",(Universe!S1162-$B$2565)/$C$2565)</f>
        <v/>
      </c>
      <c r="V1162" s="24">
        <f>IF(Universe!T1162="","",(Universe!T1162-$B$2566)/$C$2566)</f>
        <v/>
      </c>
      <c r="W1162" s="24">
        <f>IF(Universe!U1162="","",(Universe!U1162-$B$2567)/$C$2567)</f>
        <v/>
      </c>
      <c r="X1162" s="24">
        <f>IF(O1162="","",(O1162-$B$2571)/$C$2571)</f>
        <v/>
      </c>
      <c r="Y1162" s="24">
        <f>IF(T1162="","",(T1162-$B$2576)/$C$2576)</f>
        <v/>
      </c>
      <c r="Z1162" s="24">
        <f>IF(Universe!V1162="","",(Universe!V1162-$B$2568)/$C$2568)</f>
        <v/>
      </c>
      <c r="AA1162" s="24">
        <f>IF(P1162="","",(P1162-$B$2572)/$C$2572)</f>
        <v/>
      </c>
      <c r="AB1162" s="24">
        <f>IF(Q1162="","",(Q1162-$B$2573)/$C$2573)</f>
        <v/>
      </c>
      <c r="AC1162" s="24">
        <f>IF(R1162="","",(R1162-$B$2574)/$C$2574)</f>
        <v/>
      </c>
      <c r="AD1162" s="24">
        <f>IF(S1162="","",(S1162-$B$2575)/$C$2575)</f>
        <v/>
      </c>
      <c r="AE1162" s="24">
        <f>IF(Y1162="","",Y1162-(19.12044933116382+16.522174187581257*U1162))</f>
        <v/>
      </c>
      <c r="AF1162" s="24">
        <f>IF(X1162="","",(X1162-(-0.27268023098325006+0.47142105304415904*V1162+-0.3189264934812436*U1162)--5.286111042926227e-16)/0.7994208745952703)</f>
        <v/>
      </c>
      <c r="AG1162" s="24">
        <f>IF(AA1162="","",(AA1162-(0.5248806186338691+-0.064206457956449*U1162)-5.43454825424064e-16)/0.9977404048781155)</f>
        <v/>
      </c>
      <c r="AH1162" s="25" t="n">
        <v>-2.056626882533469</v>
      </c>
      <c r="AI1162" s="25" t="n">
        <v>-1.623654646945823</v>
      </c>
      <c r="AJ1162" s="25" t="n">
        <v>-0.0804731002614638</v>
      </c>
      <c r="AK1162" s="25" t="n">
        <v>-0.2588410629675427</v>
      </c>
      <c r="AL1162" s="25" t="n">
        <v>3.308660256693797</v>
      </c>
      <c r="AM1162" s="25" t="n">
        <v>0.4095176277573156</v>
      </c>
      <c r="AN1162" s="25" t="n">
        <v>-0.2921042563297035</v>
      </c>
      <c r="AO1162" s="25" t="n">
        <v>0.0733534956797839</v>
      </c>
      <c r="AP1162" s="25" t="n">
        <v>-0.2834883362230841</v>
      </c>
      <c r="AQ1162" s="25" t="n">
        <v>0.3179903942976828</v>
      </c>
    </row>
    <row r="1163">
      <c r="A1163" s="23">
        <f>Universe!A1163</f>
        <v/>
      </c>
      <c r="B1163" s="24">
        <f>IF(Universe!W1163="","",(Universe!W1163-$B$2550)/$C$2550)</f>
        <v/>
      </c>
      <c r="C1163" s="24">
        <f>IF(Universe!X1163="","",(Universe!X1163-$B$2551)/$C$2551)</f>
        <v/>
      </c>
      <c r="D1163" s="24">
        <f>IF(Universe!Y1163="","",(Universe!Y1163-$B$2552)/$C$2552)</f>
        <v/>
      </c>
      <c r="E1163" s="24">
        <f>IF(Universe!Z1163="","",(Universe!Z1163-$B$2553)/$C$2553)</f>
        <v/>
      </c>
      <c r="F1163" s="24">
        <f>IF(Universe!AA1163="","",(Universe!AA1163-$B$2554)/$C$2554)</f>
        <v/>
      </c>
      <c r="G1163" s="24">
        <f>IF(Universe!AB1163="","",(Universe!AB1163-$B$2555)/$C$2555)</f>
        <v/>
      </c>
      <c r="H1163" s="24">
        <f>IF(Universe!AC1163="","",(Universe!AC1163-$B$2556)/$C$2556)</f>
        <v/>
      </c>
      <c r="I1163" s="24">
        <f>IF(Universe!AD1163="","",(Universe!AD1163-$B$2557)/$C$2557)</f>
        <v/>
      </c>
      <c r="J1163" s="24">
        <f>IF(Universe!AE1163="","",(Universe!AE1163-$B$2558)/$C$2558)</f>
        <v/>
      </c>
      <c r="K1163" s="24">
        <f>IF(Universe!AF1163="","",(Universe!AF1163-$B$2559)/$C$2559)</f>
        <v/>
      </c>
      <c r="L1163" s="24">
        <f>IF(Universe!AG1163="","",(Universe!AG1163-$B$2560)/$C$2560)</f>
        <v/>
      </c>
      <c r="M1163" s="24">
        <f>IF(Universe!AH1163="","",(Universe!AH1163-$B$2561)/$C$2561)</f>
        <v/>
      </c>
      <c r="N1163" s="24">
        <f>IF(Universe!AI1163="","",(Universe!AI1163-$B$2562)/$C$2562)</f>
        <v/>
      </c>
      <c r="O1163" s="24">
        <f>0.74*IF(B1163="",0,B1163)+0.16*IF(C1163="",0,C1163)+0.1*IF(D1163="",0,D1163)</f>
        <v/>
      </c>
      <c r="P1163" s="24">
        <f>0.35*IF(E1163="",0,E1163)+0.35*IF(F1163="",0,F1163)+0.3*IF(G1163="",0,G1163)</f>
        <v/>
      </c>
      <c r="Q1163" s="24">
        <f>0.656*IF(I1163="",0,I1163)+0.344*IF(H1163="",0,H1163)</f>
        <v/>
      </c>
      <c r="R1163" s="24">
        <f>0.338*IF(J1163="",0,J1163)+0.662*IF(K1163="",0,K1163)</f>
        <v/>
      </c>
      <c r="S1163" s="24">
        <f>0.38*IF(L1163="",0,L1163)+0.35*IF(M1163="",0,M1163)+0.27*IF(N1163="",0,N1163)</f>
        <v/>
      </c>
      <c r="T1163" s="24">
        <f>IF(Universe!S1163="","",((Universe!S1163-$B$2565)/$C$2565)^3)</f>
        <v/>
      </c>
      <c r="U1163" s="24">
        <f>IF(Universe!S1163="","",(Universe!S1163-$B$2565)/$C$2565)</f>
        <v/>
      </c>
      <c r="V1163" s="24">
        <f>IF(Universe!T1163="","",(Universe!T1163-$B$2566)/$C$2566)</f>
        <v/>
      </c>
      <c r="W1163" s="24">
        <f>IF(Universe!U1163="","",(Universe!U1163-$B$2567)/$C$2567)</f>
        <v/>
      </c>
      <c r="X1163" s="24">
        <f>IF(O1163="","",(O1163-$B$2571)/$C$2571)</f>
        <v/>
      </c>
      <c r="Y1163" s="24">
        <f>IF(T1163="","",(T1163-$B$2576)/$C$2576)</f>
        <v/>
      </c>
      <c r="Z1163" s="24">
        <f>IF(Universe!V1163="","",(Universe!V1163-$B$2568)/$C$2568)</f>
        <v/>
      </c>
      <c r="AA1163" s="24">
        <f>IF(P1163="","",(P1163-$B$2572)/$C$2572)</f>
        <v/>
      </c>
      <c r="AB1163" s="24">
        <f>IF(Q1163="","",(Q1163-$B$2573)/$C$2573)</f>
        <v/>
      </c>
      <c r="AC1163" s="24">
        <f>IF(R1163="","",(R1163-$B$2574)/$C$2574)</f>
        <v/>
      </c>
      <c r="AD1163" s="24">
        <f>IF(S1163="","",(S1163-$B$2575)/$C$2575)</f>
        <v/>
      </c>
      <c r="AE1163" s="24">
        <f>IF(Y1163="","",Y1163-(19.12044933116382+16.522174187581257*U1163))</f>
        <v/>
      </c>
      <c r="AF1163" s="24">
        <f>IF(X1163="","",(X1163-(-0.27268023098325006+0.47142105304415904*V1163+-0.3189264934812436*U1163)--5.286111042926227e-16)/0.7994208745952703)</f>
        <v/>
      </c>
      <c r="AG1163" s="24">
        <f>IF(AA1163="","",(AA1163-(0.5248806186338691+-0.064206457956449*U1163)-5.43454825424064e-16)/0.9977404048781155)</f>
        <v/>
      </c>
      <c r="AH1163" s="25" t="n">
        <v>-2.032005785079113</v>
      </c>
      <c r="AI1163" s="25" t="n">
        <v>-0.4136262277119544</v>
      </c>
      <c r="AJ1163" s="25" t="n">
        <v>0.6582827258616091</v>
      </c>
      <c r="AK1163" s="25" t="n">
        <v>-0.08391199741289369</v>
      </c>
      <c r="AL1163" s="25" t="n">
        <v>3.296117533625571</v>
      </c>
      <c r="AM1163" s="25" t="n">
        <v>-0.09204776712959981</v>
      </c>
      <c r="AN1163" s="25" t="n">
        <v>0.2152761378941652</v>
      </c>
      <c r="AO1163" s="25" t="n">
        <v>0.1383122493802777</v>
      </c>
      <c r="AP1163" s="25" t="n">
        <v>1.217350709076304</v>
      </c>
      <c r="AQ1163" s="25" t="n">
        <v>-0.1608236399937042</v>
      </c>
    </row>
    <row r="1164">
      <c r="A1164" s="23">
        <f>Universe!A1164</f>
        <v/>
      </c>
      <c r="B1164" s="24">
        <f>IF(Universe!W1164="","",(Universe!W1164-$B$2550)/$C$2550)</f>
        <v/>
      </c>
      <c r="C1164" s="24">
        <f>IF(Universe!X1164="","",(Universe!X1164-$B$2551)/$C$2551)</f>
        <v/>
      </c>
      <c r="D1164" s="24">
        <f>IF(Universe!Y1164="","",(Universe!Y1164-$B$2552)/$C$2552)</f>
        <v/>
      </c>
      <c r="E1164" s="24">
        <f>IF(Universe!Z1164="","",(Universe!Z1164-$B$2553)/$C$2553)</f>
        <v/>
      </c>
      <c r="F1164" s="24">
        <f>IF(Universe!AA1164="","",(Universe!AA1164-$B$2554)/$C$2554)</f>
        <v/>
      </c>
      <c r="G1164" s="24">
        <f>IF(Universe!AB1164="","",(Universe!AB1164-$B$2555)/$C$2555)</f>
        <v/>
      </c>
      <c r="H1164" s="24">
        <f>IF(Universe!AC1164="","",(Universe!AC1164-$B$2556)/$C$2556)</f>
        <v/>
      </c>
      <c r="I1164" s="24">
        <f>IF(Universe!AD1164="","",(Universe!AD1164-$B$2557)/$C$2557)</f>
        <v/>
      </c>
      <c r="J1164" s="24">
        <f>IF(Universe!AE1164="","",(Universe!AE1164-$B$2558)/$C$2558)</f>
        <v/>
      </c>
      <c r="K1164" s="24">
        <f>IF(Universe!AF1164="","",(Universe!AF1164-$B$2559)/$C$2559)</f>
        <v/>
      </c>
      <c r="L1164" s="24">
        <f>IF(Universe!AG1164="","",(Universe!AG1164-$B$2560)/$C$2560)</f>
        <v/>
      </c>
      <c r="M1164" s="24">
        <f>IF(Universe!AH1164="","",(Universe!AH1164-$B$2561)/$C$2561)</f>
        <v/>
      </c>
      <c r="N1164" s="24">
        <f>IF(Universe!AI1164="","",(Universe!AI1164-$B$2562)/$C$2562)</f>
        <v/>
      </c>
      <c r="O1164" s="24">
        <f>0.74*IF(B1164="",0,B1164)+0.16*IF(C1164="",0,C1164)+0.1*IF(D1164="",0,D1164)</f>
        <v/>
      </c>
      <c r="P1164" s="24">
        <f>0.35*IF(E1164="",0,E1164)+0.35*IF(F1164="",0,F1164)+0.3*IF(G1164="",0,G1164)</f>
        <v/>
      </c>
      <c r="Q1164" s="24">
        <f>0.656*IF(I1164="",0,I1164)+0.344*IF(H1164="",0,H1164)</f>
        <v/>
      </c>
      <c r="R1164" s="24">
        <f>0.338*IF(J1164="",0,J1164)+0.662*IF(K1164="",0,K1164)</f>
        <v/>
      </c>
      <c r="S1164" s="24">
        <f>0.38*IF(L1164="",0,L1164)+0.35*IF(M1164="",0,M1164)+0.27*IF(N1164="",0,N1164)</f>
        <v/>
      </c>
      <c r="T1164" s="24">
        <f>IF(Universe!S1164="","",((Universe!S1164-$B$2565)/$C$2565)^3)</f>
        <v/>
      </c>
      <c r="U1164" s="24">
        <f>IF(Universe!S1164="","",(Universe!S1164-$B$2565)/$C$2565)</f>
        <v/>
      </c>
      <c r="V1164" s="24">
        <f>IF(Universe!T1164="","",(Universe!T1164-$B$2566)/$C$2566)</f>
        <v/>
      </c>
      <c r="W1164" s="24">
        <f>IF(Universe!U1164="","",(Universe!U1164-$B$2567)/$C$2567)</f>
        <v/>
      </c>
      <c r="X1164" s="24">
        <f>IF(O1164="","",(O1164-$B$2571)/$C$2571)</f>
        <v/>
      </c>
      <c r="Y1164" s="24">
        <f>IF(T1164="","",(T1164-$B$2576)/$C$2576)</f>
        <v/>
      </c>
      <c r="Z1164" s="24">
        <f>IF(Universe!V1164="","",(Universe!V1164-$B$2568)/$C$2568)</f>
        <v/>
      </c>
      <c r="AA1164" s="24">
        <f>IF(P1164="","",(P1164-$B$2572)/$C$2572)</f>
        <v/>
      </c>
      <c r="AB1164" s="24">
        <f>IF(Q1164="","",(Q1164-$B$2573)/$C$2573)</f>
        <v/>
      </c>
      <c r="AC1164" s="24">
        <f>IF(R1164="","",(R1164-$B$2574)/$C$2574)</f>
        <v/>
      </c>
      <c r="AD1164" s="24">
        <f>IF(S1164="","",(S1164-$B$2575)/$C$2575)</f>
        <v/>
      </c>
      <c r="AE1164" s="24">
        <f>IF(Y1164="","",Y1164-(19.12044933116382+16.522174187581257*U1164))</f>
        <v/>
      </c>
      <c r="AF1164" s="24">
        <f>IF(X1164="","",(X1164-(-0.27268023098325006+0.47142105304415904*V1164+-0.3189264934812436*U1164)--5.286111042926227e-16)/0.7994208745952703)</f>
        <v/>
      </c>
      <c r="AG1164" s="24">
        <f>IF(AA1164="","",(AA1164-(0.5248806186338691+-0.064206457956449*U1164)-5.43454825424064e-16)/0.9977404048781155)</f>
        <v/>
      </c>
      <c r="AH1164" s="25" t="n">
        <v>-3.679555138700599</v>
      </c>
      <c r="AI1164" s="25" t="n">
        <v>-1.6382656076287</v>
      </c>
      <c r="AJ1164" s="25" t="n">
        <v>1.297478703769047</v>
      </c>
      <c r="AK1164" s="25" t="n">
        <v>1.816358085571881</v>
      </c>
      <c r="AL1164" s="25" t="n">
        <v>1.47968527010914</v>
      </c>
      <c r="AM1164" s="25" t="n">
        <v>-0.1389233009988489</v>
      </c>
      <c r="AN1164" s="25" t="n">
        <v>1.25372919810422</v>
      </c>
      <c r="AO1164" s="25" t="n">
        <v>-0.0419296086389226</v>
      </c>
      <c r="AP1164" s="25" t="n">
        <v>1.84973683112809</v>
      </c>
      <c r="AQ1164" s="25" t="n">
        <v>-0.5261626728654993</v>
      </c>
    </row>
    <row r="1165">
      <c r="A1165" s="23">
        <f>Universe!A1165</f>
        <v/>
      </c>
      <c r="B1165" s="24">
        <f>IF(Universe!W1165="","",(Universe!W1165-$B$2550)/$C$2550)</f>
        <v/>
      </c>
      <c r="C1165" s="24">
        <f>IF(Universe!X1165="","",(Universe!X1165-$B$2551)/$C$2551)</f>
        <v/>
      </c>
      <c r="D1165" s="24">
        <f>IF(Universe!Y1165="","",(Universe!Y1165-$B$2552)/$C$2552)</f>
        <v/>
      </c>
      <c r="E1165" s="24">
        <f>IF(Universe!Z1165="","",(Universe!Z1165-$B$2553)/$C$2553)</f>
        <v/>
      </c>
      <c r="F1165" s="24">
        <f>IF(Universe!AA1165="","",(Universe!AA1165-$B$2554)/$C$2554)</f>
        <v/>
      </c>
      <c r="G1165" s="24">
        <f>IF(Universe!AB1165="","",(Universe!AB1165-$B$2555)/$C$2555)</f>
        <v/>
      </c>
      <c r="H1165" s="24">
        <f>IF(Universe!AC1165="","",(Universe!AC1165-$B$2556)/$C$2556)</f>
        <v/>
      </c>
      <c r="I1165" s="24">
        <f>IF(Universe!AD1165="","",(Universe!AD1165-$B$2557)/$C$2557)</f>
        <v/>
      </c>
      <c r="J1165" s="24">
        <f>IF(Universe!AE1165="","",(Universe!AE1165-$B$2558)/$C$2558)</f>
        <v/>
      </c>
      <c r="K1165" s="24">
        <f>IF(Universe!AF1165="","",(Universe!AF1165-$B$2559)/$C$2559)</f>
        <v/>
      </c>
      <c r="L1165" s="24">
        <f>IF(Universe!AG1165="","",(Universe!AG1165-$B$2560)/$C$2560)</f>
        <v/>
      </c>
      <c r="M1165" s="24">
        <f>IF(Universe!AH1165="","",(Universe!AH1165-$B$2561)/$C$2561)</f>
        <v/>
      </c>
      <c r="N1165" s="24">
        <f>IF(Universe!AI1165="","",(Universe!AI1165-$B$2562)/$C$2562)</f>
        <v/>
      </c>
      <c r="O1165" s="24">
        <f>0.74*IF(B1165="",0,B1165)+0.16*IF(C1165="",0,C1165)+0.1*IF(D1165="",0,D1165)</f>
        <v/>
      </c>
      <c r="P1165" s="24">
        <f>0.35*IF(E1165="",0,E1165)+0.35*IF(F1165="",0,F1165)+0.3*IF(G1165="",0,G1165)</f>
        <v/>
      </c>
      <c r="Q1165" s="24">
        <f>0.656*IF(I1165="",0,I1165)+0.344*IF(H1165="",0,H1165)</f>
        <v/>
      </c>
      <c r="R1165" s="24">
        <f>0.338*IF(J1165="",0,J1165)+0.662*IF(K1165="",0,K1165)</f>
        <v/>
      </c>
      <c r="S1165" s="24">
        <f>0.38*IF(L1165="",0,L1165)+0.35*IF(M1165="",0,M1165)+0.27*IF(N1165="",0,N1165)</f>
        <v/>
      </c>
      <c r="T1165" s="24">
        <f>IF(Universe!S1165="","",((Universe!S1165-$B$2565)/$C$2565)^3)</f>
        <v/>
      </c>
      <c r="U1165" s="24">
        <f>IF(Universe!S1165="","",(Universe!S1165-$B$2565)/$C$2565)</f>
        <v/>
      </c>
      <c r="V1165" s="24">
        <f>IF(Universe!T1165="","",(Universe!T1165-$B$2566)/$C$2566)</f>
        <v/>
      </c>
      <c r="W1165" s="24">
        <f>IF(Universe!U1165="","",(Universe!U1165-$B$2567)/$C$2567)</f>
        <v/>
      </c>
      <c r="X1165" s="24">
        <f>IF(O1165="","",(O1165-$B$2571)/$C$2571)</f>
        <v/>
      </c>
      <c r="Y1165" s="24">
        <f>IF(T1165="","",(T1165-$B$2576)/$C$2576)</f>
        <v/>
      </c>
      <c r="Z1165" s="24">
        <f>IF(Universe!V1165="","",(Universe!V1165-$B$2568)/$C$2568)</f>
        <v/>
      </c>
      <c r="AA1165" s="24">
        <f>IF(P1165="","",(P1165-$B$2572)/$C$2572)</f>
        <v/>
      </c>
      <c r="AB1165" s="24">
        <f>IF(Q1165="","",(Q1165-$B$2573)/$C$2573)</f>
        <v/>
      </c>
      <c r="AC1165" s="24">
        <f>IF(R1165="","",(R1165-$B$2574)/$C$2574)</f>
        <v/>
      </c>
      <c r="AD1165" s="24">
        <f>IF(S1165="","",(S1165-$B$2575)/$C$2575)</f>
        <v/>
      </c>
      <c r="AE1165" s="24">
        <f>IF(Y1165="","",Y1165-(19.12044933116382+16.522174187581257*U1165))</f>
        <v/>
      </c>
      <c r="AF1165" s="24">
        <f>IF(X1165="","",(X1165-(-0.27268023098325006+0.47142105304415904*V1165+-0.3189264934812436*U1165)--5.286111042926227e-16)/0.7994208745952703)</f>
        <v/>
      </c>
      <c r="AG1165" s="24">
        <f>IF(AA1165="","",(AA1165-(0.5248806186338691+-0.064206457956449*U1165)-5.43454825424064e-16)/0.9977404048781155)</f>
        <v/>
      </c>
      <c r="AH1165" s="25" t="n">
        <v>-2.93354413505848</v>
      </c>
      <c r="AI1165" s="25" t="n">
        <v>-0.71444707340651</v>
      </c>
      <c r="AJ1165" s="25" t="n">
        <v>0.3305286150699661</v>
      </c>
      <c r="AK1165" s="25" t="n">
        <v>-0.2633843092045226</v>
      </c>
      <c r="AL1165" s="25" t="n">
        <v>3.045576377467264</v>
      </c>
      <c r="AM1165" s="25" t="n">
        <v>-0.0168785309982678</v>
      </c>
      <c r="AN1165" s="25" t="n">
        <v>-0.6035182740433082</v>
      </c>
      <c r="AO1165" s="25" t="n">
        <v>0.0137493800270349</v>
      </c>
      <c r="AP1165" s="25" t="n">
        <v>-0.4090856065493068</v>
      </c>
      <c r="AQ1165" s="25" t="n">
        <v>-0.6382754180832088</v>
      </c>
    </row>
    <row r="1166">
      <c r="A1166" s="23">
        <f>Universe!A1166</f>
        <v/>
      </c>
      <c r="B1166" s="24">
        <f>IF(Universe!W1166="","",(Universe!W1166-$B$2550)/$C$2550)</f>
        <v/>
      </c>
      <c r="C1166" s="24">
        <f>IF(Universe!X1166="","",(Universe!X1166-$B$2551)/$C$2551)</f>
        <v/>
      </c>
      <c r="D1166" s="24">
        <f>IF(Universe!Y1166="","",(Universe!Y1166-$B$2552)/$C$2552)</f>
        <v/>
      </c>
      <c r="E1166" s="24">
        <f>IF(Universe!Z1166="","",(Universe!Z1166-$B$2553)/$C$2553)</f>
        <v/>
      </c>
      <c r="F1166" s="24">
        <f>IF(Universe!AA1166="","",(Universe!AA1166-$B$2554)/$C$2554)</f>
        <v/>
      </c>
      <c r="G1166" s="24">
        <f>IF(Universe!AB1166="","",(Universe!AB1166-$B$2555)/$C$2555)</f>
        <v/>
      </c>
      <c r="H1166" s="24">
        <f>IF(Universe!AC1166="","",(Universe!AC1166-$B$2556)/$C$2556)</f>
        <v/>
      </c>
      <c r="I1166" s="24">
        <f>IF(Universe!AD1166="","",(Universe!AD1166-$B$2557)/$C$2557)</f>
        <v/>
      </c>
      <c r="J1166" s="24">
        <f>IF(Universe!AE1166="","",(Universe!AE1166-$B$2558)/$C$2558)</f>
        <v/>
      </c>
      <c r="K1166" s="24">
        <f>IF(Universe!AF1166="","",(Universe!AF1166-$B$2559)/$C$2559)</f>
        <v/>
      </c>
      <c r="L1166" s="24">
        <f>IF(Universe!AG1166="","",(Universe!AG1166-$B$2560)/$C$2560)</f>
        <v/>
      </c>
      <c r="M1166" s="24">
        <f>IF(Universe!AH1166="","",(Universe!AH1166-$B$2561)/$C$2561)</f>
        <v/>
      </c>
      <c r="N1166" s="24">
        <f>IF(Universe!AI1166="","",(Universe!AI1166-$B$2562)/$C$2562)</f>
        <v/>
      </c>
      <c r="O1166" s="24">
        <f>0.74*IF(B1166="",0,B1166)+0.16*IF(C1166="",0,C1166)+0.1*IF(D1166="",0,D1166)</f>
        <v/>
      </c>
      <c r="P1166" s="24">
        <f>0.35*IF(E1166="",0,E1166)+0.35*IF(F1166="",0,F1166)+0.3*IF(G1166="",0,G1166)</f>
        <v/>
      </c>
      <c r="Q1166" s="24">
        <f>0.656*IF(I1166="",0,I1166)+0.344*IF(H1166="",0,H1166)</f>
        <v/>
      </c>
      <c r="R1166" s="24">
        <f>0.338*IF(J1166="",0,J1166)+0.662*IF(K1166="",0,K1166)</f>
        <v/>
      </c>
      <c r="S1166" s="24">
        <f>0.38*IF(L1166="",0,L1166)+0.35*IF(M1166="",0,M1166)+0.27*IF(N1166="",0,N1166)</f>
        <v/>
      </c>
      <c r="T1166" s="24">
        <f>IF(Universe!S1166="","",((Universe!S1166-$B$2565)/$C$2565)^3)</f>
        <v/>
      </c>
      <c r="U1166" s="24">
        <f>IF(Universe!S1166="","",(Universe!S1166-$B$2565)/$C$2565)</f>
        <v/>
      </c>
      <c r="V1166" s="24">
        <f>IF(Universe!T1166="","",(Universe!T1166-$B$2566)/$C$2566)</f>
        <v/>
      </c>
      <c r="W1166" s="24">
        <f>IF(Universe!U1166="","",(Universe!U1166-$B$2567)/$C$2567)</f>
        <v/>
      </c>
      <c r="X1166" s="24">
        <f>IF(O1166="","",(O1166-$B$2571)/$C$2571)</f>
        <v/>
      </c>
      <c r="Y1166" s="24">
        <f>IF(T1166="","",(T1166-$B$2576)/$C$2576)</f>
        <v/>
      </c>
      <c r="Z1166" s="24">
        <f>IF(Universe!V1166="","",(Universe!V1166-$B$2568)/$C$2568)</f>
        <v/>
      </c>
      <c r="AA1166" s="24">
        <f>IF(P1166="","",(P1166-$B$2572)/$C$2572)</f>
        <v/>
      </c>
      <c r="AB1166" s="24">
        <f>IF(Q1166="","",(Q1166-$B$2573)/$C$2573)</f>
        <v/>
      </c>
      <c r="AC1166" s="24">
        <f>IF(R1166="","",(R1166-$B$2574)/$C$2574)</f>
        <v/>
      </c>
      <c r="AD1166" s="24">
        <f>IF(S1166="","",(S1166-$B$2575)/$C$2575)</f>
        <v/>
      </c>
      <c r="AE1166" s="24">
        <f>IF(Y1166="","",Y1166-(19.12044933116382+16.522174187581257*U1166))</f>
        <v/>
      </c>
      <c r="AF1166" s="24">
        <f>IF(X1166="","",(X1166-(-0.27268023098325006+0.47142105304415904*V1166+-0.3189264934812436*U1166)--5.286111042926227e-16)/0.7994208745952703)</f>
        <v/>
      </c>
      <c r="AG1166" s="24">
        <f>IF(AA1166="","",(AA1166-(0.5248806186338691+-0.064206457956449*U1166)-5.43454825424064e-16)/0.9977404048781155)</f>
        <v/>
      </c>
      <c r="AH1166" s="25" t="n">
        <v>-0.8688389076678614</v>
      </c>
      <c r="AI1166" s="25" t="n">
        <v>0.1615225759518838</v>
      </c>
      <c r="AJ1166" s="25" t="n">
        <v>-0.204756239481638</v>
      </c>
      <c r="AK1166" s="25" t="n">
        <v>0.9794545623232518</v>
      </c>
      <c r="AL1166" s="25" t="n">
        <v>1.827836450794714</v>
      </c>
      <c r="AM1166" s="25" t="n">
        <v>-0.2739489220799428</v>
      </c>
      <c r="AN1166" s="25" t="n">
        <v>-0.1530247953209255</v>
      </c>
      <c r="AO1166" s="25" t="n">
        <v>-0.0574961629998986</v>
      </c>
      <c r="AP1166" s="25" t="n">
        <v>-0.2204252695576206</v>
      </c>
      <c r="AQ1166" s="25" t="n">
        <v>0.1130855875376487</v>
      </c>
    </row>
    <row r="1167">
      <c r="A1167" s="23">
        <f>Universe!A1167</f>
        <v/>
      </c>
      <c r="B1167" s="24">
        <f>IF(Universe!W1167="","",(Universe!W1167-$B$2550)/$C$2550)</f>
        <v/>
      </c>
      <c r="C1167" s="24">
        <f>IF(Universe!X1167="","",(Universe!X1167-$B$2551)/$C$2551)</f>
        <v/>
      </c>
      <c r="D1167" s="24">
        <f>IF(Universe!Y1167="","",(Universe!Y1167-$B$2552)/$C$2552)</f>
        <v/>
      </c>
      <c r="E1167" s="24">
        <f>IF(Universe!Z1167="","",(Universe!Z1167-$B$2553)/$C$2553)</f>
        <v/>
      </c>
      <c r="F1167" s="24">
        <f>IF(Universe!AA1167="","",(Universe!AA1167-$B$2554)/$C$2554)</f>
        <v/>
      </c>
      <c r="G1167" s="24">
        <f>IF(Universe!AB1167="","",(Universe!AB1167-$B$2555)/$C$2555)</f>
        <v/>
      </c>
      <c r="H1167" s="24">
        <f>IF(Universe!AC1167="","",(Universe!AC1167-$B$2556)/$C$2556)</f>
        <v/>
      </c>
      <c r="I1167" s="24">
        <f>IF(Universe!AD1167="","",(Universe!AD1167-$B$2557)/$C$2557)</f>
        <v/>
      </c>
      <c r="J1167" s="24">
        <f>IF(Universe!AE1167="","",(Universe!AE1167-$B$2558)/$C$2558)</f>
        <v/>
      </c>
      <c r="K1167" s="24">
        <f>IF(Universe!AF1167="","",(Universe!AF1167-$B$2559)/$C$2559)</f>
        <v/>
      </c>
      <c r="L1167" s="24">
        <f>IF(Universe!AG1167="","",(Universe!AG1167-$B$2560)/$C$2560)</f>
        <v/>
      </c>
      <c r="M1167" s="24">
        <f>IF(Universe!AH1167="","",(Universe!AH1167-$B$2561)/$C$2561)</f>
        <v/>
      </c>
      <c r="N1167" s="24">
        <f>IF(Universe!AI1167="","",(Universe!AI1167-$B$2562)/$C$2562)</f>
        <v/>
      </c>
      <c r="O1167" s="24">
        <f>0.74*IF(B1167="",0,B1167)+0.16*IF(C1167="",0,C1167)+0.1*IF(D1167="",0,D1167)</f>
        <v/>
      </c>
      <c r="P1167" s="24">
        <f>0.35*IF(E1167="",0,E1167)+0.35*IF(F1167="",0,F1167)+0.3*IF(G1167="",0,G1167)</f>
        <v/>
      </c>
      <c r="Q1167" s="24">
        <f>0.656*IF(I1167="",0,I1167)+0.344*IF(H1167="",0,H1167)</f>
        <v/>
      </c>
      <c r="R1167" s="24">
        <f>0.338*IF(J1167="",0,J1167)+0.662*IF(K1167="",0,K1167)</f>
        <v/>
      </c>
      <c r="S1167" s="24">
        <f>0.38*IF(L1167="",0,L1167)+0.35*IF(M1167="",0,M1167)+0.27*IF(N1167="",0,N1167)</f>
        <v/>
      </c>
      <c r="T1167" s="24">
        <f>IF(Universe!S1167="","",((Universe!S1167-$B$2565)/$C$2565)^3)</f>
        <v/>
      </c>
      <c r="U1167" s="24">
        <f>IF(Universe!S1167="","",(Universe!S1167-$B$2565)/$C$2565)</f>
        <v/>
      </c>
      <c r="V1167" s="24">
        <f>IF(Universe!T1167="","",(Universe!T1167-$B$2566)/$C$2566)</f>
        <v/>
      </c>
      <c r="W1167" s="24">
        <f>IF(Universe!U1167="","",(Universe!U1167-$B$2567)/$C$2567)</f>
        <v/>
      </c>
      <c r="X1167" s="24">
        <f>IF(O1167="","",(O1167-$B$2571)/$C$2571)</f>
        <v/>
      </c>
      <c r="Y1167" s="24">
        <f>IF(T1167="","",(T1167-$B$2576)/$C$2576)</f>
        <v/>
      </c>
      <c r="Z1167" s="24">
        <f>IF(Universe!V1167="","",(Universe!V1167-$B$2568)/$C$2568)</f>
        <v/>
      </c>
      <c r="AA1167" s="24">
        <f>IF(P1167="","",(P1167-$B$2572)/$C$2572)</f>
        <v/>
      </c>
      <c r="AB1167" s="24">
        <f>IF(Q1167="","",(Q1167-$B$2573)/$C$2573)</f>
        <v/>
      </c>
      <c r="AC1167" s="24">
        <f>IF(R1167="","",(R1167-$B$2574)/$C$2574)</f>
        <v/>
      </c>
      <c r="AD1167" s="24">
        <f>IF(S1167="","",(S1167-$B$2575)/$C$2575)</f>
        <v/>
      </c>
      <c r="AE1167" s="24">
        <f>IF(Y1167="","",Y1167-(19.12044933116382+16.522174187581257*U1167))</f>
        <v/>
      </c>
      <c r="AF1167" s="24">
        <f>IF(X1167="","",(X1167-(-0.27268023098325006+0.47142105304415904*V1167+-0.3189264934812436*U1167)--5.286111042926227e-16)/0.7994208745952703)</f>
        <v/>
      </c>
      <c r="AG1167" s="24">
        <f>IF(AA1167="","",(AA1167-(0.5248806186338691+-0.064206457956449*U1167)-5.43454825424064e-16)/0.9977404048781155)</f>
        <v/>
      </c>
      <c r="AH1167" s="25" t="n">
        <v>-2.720698475074756</v>
      </c>
      <c r="AI1167" s="25" t="n">
        <v>0.0879257477796145</v>
      </c>
      <c r="AJ1167" s="25" t="n">
        <v>-1.383410688052633</v>
      </c>
      <c r="AK1167" s="25" t="n">
        <v>0.1218154477500593</v>
      </c>
      <c r="AL1167" s="25" t="n">
        <v>3.24878368991371</v>
      </c>
      <c r="AM1167" s="25" t="n">
        <v>0.3316717803842609</v>
      </c>
      <c r="AN1167" s="25" t="n">
        <v>0.2314854533951289</v>
      </c>
      <c r="AO1167" s="25" t="n">
        <v>-0.439998425755337</v>
      </c>
      <c r="AP1167" s="25" t="n">
        <v>-2.090473682498361</v>
      </c>
      <c r="AQ1167" s="25" t="n">
        <v>-0.5863632126792829</v>
      </c>
    </row>
    <row r="1168">
      <c r="A1168" s="23">
        <f>Universe!A1168</f>
        <v/>
      </c>
      <c r="B1168" s="24">
        <f>IF(Universe!W1168="","",(Universe!W1168-$B$2550)/$C$2550)</f>
        <v/>
      </c>
      <c r="C1168" s="24">
        <f>IF(Universe!X1168="","",(Universe!X1168-$B$2551)/$C$2551)</f>
        <v/>
      </c>
      <c r="D1168" s="24">
        <f>IF(Universe!Y1168="","",(Universe!Y1168-$B$2552)/$C$2552)</f>
        <v/>
      </c>
      <c r="E1168" s="24">
        <f>IF(Universe!Z1168="","",(Universe!Z1168-$B$2553)/$C$2553)</f>
        <v/>
      </c>
      <c r="F1168" s="24">
        <f>IF(Universe!AA1168="","",(Universe!AA1168-$B$2554)/$C$2554)</f>
        <v/>
      </c>
      <c r="G1168" s="24">
        <f>IF(Universe!AB1168="","",(Universe!AB1168-$B$2555)/$C$2555)</f>
        <v/>
      </c>
      <c r="H1168" s="24">
        <f>IF(Universe!AC1168="","",(Universe!AC1168-$B$2556)/$C$2556)</f>
        <v/>
      </c>
      <c r="I1168" s="24">
        <f>IF(Universe!AD1168="","",(Universe!AD1168-$B$2557)/$C$2557)</f>
        <v/>
      </c>
      <c r="J1168" s="24">
        <f>IF(Universe!AE1168="","",(Universe!AE1168-$B$2558)/$C$2558)</f>
        <v/>
      </c>
      <c r="K1168" s="24">
        <f>IF(Universe!AF1168="","",(Universe!AF1168-$B$2559)/$C$2559)</f>
        <v/>
      </c>
      <c r="L1168" s="24">
        <f>IF(Universe!AG1168="","",(Universe!AG1168-$B$2560)/$C$2560)</f>
        <v/>
      </c>
      <c r="M1168" s="24">
        <f>IF(Universe!AH1168="","",(Universe!AH1168-$B$2561)/$C$2561)</f>
        <v/>
      </c>
      <c r="N1168" s="24">
        <f>IF(Universe!AI1168="","",(Universe!AI1168-$B$2562)/$C$2562)</f>
        <v/>
      </c>
      <c r="O1168" s="24">
        <f>0.74*IF(B1168="",0,B1168)+0.16*IF(C1168="",0,C1168)+0.1*IF(D1168="",0,D1168)</f>
        <v/>
      </c>
      <c r="P1168" s="24">
        <f>0.35*IF(E1168="",0,E1168)+0.35*IF(F1168="",0,F1168)+0.3*IF(G1168="",0,G1168)</f>
        <v/>
      </c>
      <c r="Q1168" s="24">
        <f>0.656*IF(I1168="",0,I1168)+0.344*IF(H1168="",0,H1168)</f>
        <v/>
      </c>
      <c r="R1168" s="24">
        <f>0.338*IF(J1168="",0,J1168)+0.662*IF(K1168="",0,K1168)</f>
        <v/>
      </c>
      <c r="S1168" s="24">
        <f>0.38*IF(L1168="",0,L1168)+0.35*IF(M1168="",0,M1168)+0.27*IF(N1168="",0,N1168)</f>
        <v/>
      </c>
      <c r="T1168" s="24">
        <f>IF(Universe!S1168="","",((Universe!S1168-$B$2565)/$C$2565)^3)</f>
        <v/>
      </c>
      <c r="U1168" s="24">
        <f>IF(Universe!S1168="","",(Universe!S1168-$B$2565)/$C$2565)</f>
        <v/>
      </c>
      <c r="V1168" s="24">
        <f>IF(Universe!T1168="","",(Universe!T1168-$B$2566)/$C$2566)</f>
        <v/>
      </c>
      <c r="W1168" s="24">
        <f>IF(Universe!U1168="","",(Universe!U1168-$B$2567)/$C$2567)</f>
        <v/>
      </c>
      <c r="X1168" s="24">
        <f>IF(O1168="","",(O1168-$B$2571)/$C$2571)</f>
        <v/>
      </c>
      <c r="Y1168" s="24">
        <f>IF(T1168="","",(T1168-$B$2576)/$C$2576)</f>
        <v/>
      </c>
      <c r="Z1168" s="24">
        <f>IF(Universe!V1168="","",(Universe!V1168-$B$2568)/$C$2568)</f>
        <v/>
      </c>
      <c r="AA1168" s="24">
        <f>IF(P1168="","",(P1168-$B$2572)/$C$2572)</f>
        <v/>
      </c>
      <c r="AB1168" s="24">
        <f>IF(Q1168="","",(Q1168-$B$2573)/$C$2573)</f>
        <v/>
      </c>
      <c r="AC1168" s="24">
        <f>IF(R1168="","",(R1168-$B$2574)/$C$2574)</f>
        <v/>
      </c>
      <c r="AD1168" s="24">
        <f>IF(S1168="","",(S1168-$B$2575)/$C$2575)</f>
        <v/>
      </c>
      <c r="AE1168" s="24">
        <f>IF(Y1168="","",Y1168-(19.12044933116382+16.522174187581257*U1168))</f>
        <v/>
      </c>
      <c r="AF1168" s="24">
        <f>IF(X1168="","",(X1168-(-0.27268023098325006+0.47142105304415904*V1168+-0.3189264934812436*U1168)--5.286111042926227e-16)/0.7994208745952703)</f>
        <v/>
      </c>
      <c r="AG1168" s="24">
        <f>IF(AA1168="","",(AA1168-(0.5248806186338691+-0.064206457956449*U1168)-5.43454825424064e-16)/0.9977404048781155)</f>
        <v/>
      </c>
      <c r="AH1168" s="25" t="n">
        <v>-2.935225639271676</v>
      </c>
      <c r="AI1168" s="25" t="n">
        <v>1.057059908471156</v>
      </c>
      <c r="AJ1168" s="25" t="n">
        <v>0.4455422909181446</v>
      </c>
      <c r="AK1168" s="25" t="n">
        <v>0.2850380597105924</v>
      </c>
      <c r="AL1168" s="25" t="n">
        <v>3.043574853152478</v>
      </c>
      <c r="AM1168" s="25" t="n">
        <v>-0.0275134628843514</v>
      </c>
      <c r="AN1168" s="25" t="n">
        <v>-0.3876362096867849</v>
      </c>
      <c r="AO1168" s="25" t="n">
        <v>-0.2571147812362039</v>
      </c>
      <c r="AP1168" s="25" t="n">
        <v>-1.3993069614865</v>
      </c>
      <c r="AQ1168" s="25" t="n">
        <v>-0.2599520414749999</v>
      </c>
    </row>
    <row r="1169">
      <c r="A1169" s="23">
        <f>Universe!A1169</f>
        <v/>
      </c>
      <c r="B1169" s="24">
        <f>IF(Universe!W1169="","",(Universe!W1169-$B$2550)/$C$2550)</f>
        <v/>
      </c>
      <c r="C1169" s="24">
        <f>IF(Universe!X1169="","",(Universe!X1169-$B$2551)/$C$2551)</f>
        <v/>
      </c>
      <c r="D1169" s="24">
        <f>IF(Universe!Y1169="","",(Universe!Y1169-$B$2552)/$C$2552)</f>
        <v/>
      </c>
      <c r="E1169" s="24">
        <f>IF(Universe!Z1169="","",(Universe!Z1169-$B$2553)/$C$2553)</f>
        <v/>
      </c>
      <c r="F1169" s="24">
        <f>IF(Universe!AA1169="","",(Universe!AA1169-$B$2554)/$C$2554)</f>
        <v/>
      </c>
      <c r="G1169" s="24">
        <f>IF(Universe!AB1169="","",(Universe!AB1169-$B$2555)/$C$2555)</f>
        <v/>
      </c>
      <c r="H1169" s="24">
        <f>IF(Universe!AC1169="","",(Universe!AC1169-$B$2556)/$C$2556)</f>
        <v/>
      </c>
      <c r="I1169" s="24">
        <f>IF(Universe!AD1169="","",(Universe!AD1169-$B$2557)/$C$2557)</f>
        <v/>
      </c>
      <c r="J1169" s="24">
        <f>IF(Universe!AE1169="","",(Universe!AE1169-$B$2558)/$C$2558)</f>
        <v/>
      </c>
      <c r="K1169" s="24">
        <f>IF(Universe!AF1169="","",(Universe!AF1169-$B$2559)/$C$2559)</f>
        <v/>
      </c>
      <c r="L1169" s="24">
        <f>IF(Universe!AG1169="","",(Universe!AG1169-$B$2560)/$C$2560)</f>
        <v/>
      </c>
      <c r="M1169" s="24">
        <f>IF(Universe!AH1169="","",(Universe!AH1169-$B$2561)/$C$2561)</f>
        <v/>
      </c>
      <c r="N1169" s="24">
        <f>IF(Universe!AI1169="","",(Universe!AI1169-$B$2562)/$C$2562)</f>
        <v/>
      </c>
      <c r="O1169" s="24">
        <f>0.74*IF(B1169="",0,B1169)+0.16*IF(C1169="",0,C1169)+0.1*IF(D1169="",0,D1169)</f>
        <v/>
      </c>
      <c r="P1169" s="24">
        <f>0.35*IF(E1169="",0,E1169)+0.35*IF(F1169="",0,F1169)+0.3*IF(G1169="",0,G1169)</f>
        <v/>
      </c>
      <c r="Q1169" s="24">
        <f>0.656*IF(I1169="",0,I1169)+0.344*IF(H1169="",0,H1169)</f>
        <v/>
      </c>
      <c r="R1169" s="24">
        <f>0.338*IF(J1169="",0,J1169)+0.662*IF(K1169="",0,K1169)</f>
        <v/>
      </c>
      <c r="S1169" s="24">
        <f>0.38*IF(L1169="",0,L1169)+0.35*IF(M1169="",0,M1169)+0.27*IF(N1169="",0,N1169)</f>
        <v/>
      </c>
      <c r="T1169" s="24">
        <f>IF(Universe!S1169="","",((Universe!S1169-$B$2565)/$C$2565)^3)</f>
        <v/>
      </c>
      <c r="U1169" s="24">
        <f>IF(Universe!S1169="","",(Universe!S1169-$B$2565)/$C$2565)</f>
        <v/>
      </c>
      <c r="V1169" s="24">
        <f>IF(Universe!T1169="","",(Universe!T1169-$B$2566)/$C$2566)</f>
        <v/>
      </c>
      <c r="W1169" s="24">
        <f>IF(Universe!U1169="","",(Universe!U1169-$B$2567)/$C$2567)</f>
        <v/>
      </c>
      <c r="X1169" s="24">
        <f>IF(O1169="","",(O1169-$B$2571)/$C$2571)</f>
        <v/>
      </c>
      <c r="Y1169" s="24">
        <f>IF(T1169="","",(T1169-$B$2576)/$C$2576)</f>
        <v/>
      </c>
      <c r="Z1169" s="24">
        <f>IF(Universe!V1169="","",(Universe!V1169-$B$2568)/$C$2568)</f>
        <v/>
      </c>
      <c r="AA1169" s="24">
        <f>IF(P1169="","",(P1169-$B$2572)/$C$2572)</f>
        <v/>
      </c>
      <c r="AB1169" s="24">
        <f>IF(Q1169="","",(Q1169-$B$2573)/$C$2573)</f>
        <v/>
      </c>
      <c r="AC1169" s="24">
        <f>IF(R1169="","",(R1169-$B$2574)/$C$2574)</f>
        <v/>
      </c>
      <c r="AD1169" s="24">
        <f>IF(S1169="","",(S1169-$B$2575)/$C$2575)</f>
        <v/>
      </c>
      <c r="AE1169" s="24">
        <f>IF(Y1169="","",Y1169-(19.12044933116382+16.522174187581257*U1169))</f>
        <v/>
      </c>
      <c r="AF1169" s="24">
        <f>IF(X1169="","",(X1169-(-0.27268023098325006+0.47142105304415904*V1169+-0.3189264934812436*U1169)--5.286111042926227e-16)/0.7994208745952703)</f>
        <v/>
      </c>
      <c r="AG1169" s="24">
        <f>IF(AA1169="","",(AA1169-(0.5248806186338691+-0.064206457956449*U1169)-5.43454825424064e-16)/0.9977404048781155)</f>
        <v/>
      </c>
      <c r="AH1169" s="25" t="n">
        <v>-2.041937455231213</v>
      </c>
      <c r="AI1169" s="25" t="n">
        <v>1.148458398752127</v>
      </c>
      <c r="AJ1169" s="25" t="n">
        <v>1.266093450787387</v>
      </c>
      <c r="AK1169" s="25" t="n">
        <v>-0.176257809682207</v>
      </c>
      <c r="AL1169" s="25" t="n">
        <v>3.301291378682911</v>
      </c>
      <c r="AM1169" s="25" t="n">
        <v>-0.1515178645225511</v>
      </c>
      <c r="AN1169" s="25" t="n">
        <v>-0.2955071275610204</v>
      </c>
      <c r="AO1169" s="25" t="n">
        <v>-0.0003476149197236</v>
      </c>
      <c r="AP1169" s="25" t="n">
        <v>0.674089142773748</v>
      </c>
      <c r="AQ1169" s="25" t="n">
        <v>-0.5426176901068721</v>
      </c>
    </row>
    <row r="1170">
      <c r="A1170" s="23">
        <f>Universe!A1170</f>
        <v/>
      </c>
      <c r="B1170" s="24">
        <f>IF(Universe!W1170="","",(Universe!W1170-$B$2550)/$C$2550)</f>
        <v/>
      </c>
      <c r="C1170" s="24">
        <f>IF(Universe!X1170="","",(Universe!X1170-$B$2551)/$C$2551)</f>
        <v/>
      </c>
      <c r="D1170" s="24">
        <f>IF(Universe!Y1170="","",(Universe!Y1170-$B$2552)/$C$2552)</f>
        <v/>
      </c>
      <c r="E1170" s="24">
        <f>IF(Universe!Z1170="","",(Universe!Z1170-$B$2553)/$C$2553)</f>
        <v/>
      </c>
      <c r="F1170" s="24">
        <f>IF(Universe!AA1170="","",(Universe!AA1170-$B$2554)/$C$2554)</f>
        <v/>
      </c>
      <c r="G1170" s="24">
        <f>IF(Universe!AB1170="","",(Universe!AB1170-$B$2555)/$C$2555)</f>
        <v/>
      </c>
      <c r="H1170" s="24">
        <f>IF(Universe!AC1170="","",(Universe!AC1170-$B$2556)/$C$2556)</f>
        <v/>
      </c>
      <c r="I1170" s="24">
        <f>IF(Universe!AD1170="","",(Universe!AD1170-$B$2557)/$C$2557)</f>
        <v/>
      </c>
      <c r="J1170" s="24">
        <f>IF(Universe!AE1170="","",(Universe!AE1170-$B$2558)/$C$2558)</f>
        <v/>
      </c>
      <c r="K1170" s="24">
        <f>IF(Universe!AF1170="","",(Universe!AF1170-$B$2559)/$C$2559)</f>
        <v/>
      </c>
      <c r="L1170" s="24">
        <f>IF(Universe!AG1170="","",(Universe!AG1170-$B$2560)/$C$2560)</f>
        <v/>
      </c>
      <c r="M1170" s="24">
        <f>IF(Universe!AH1170="","",(Universe!AH1170-$B$2561)/$C$2561)</f>
        <v/>
      </c>
      <c r="N1170" s="24">
        <f>IF(Universe!AI1170="","",(Universe!AI1170-$B$2562)/$C$2562)</f>
        <v/>
      </c>
      <c r="O1170" s="24">
        <f>0.74*IF(B1170="",0,B1170)+0.16*IF(C1170="",0,C1170)+0.1*IF(D1170="",0,D1170)</f>
        <v/>
      </c>
      <c r="P1170" s="24">
        <f>0.35*IF(E1170="",0,E1170)+0.35*IF(F1170="",0,F1170)+0.3*IF(G1170="",0,G1170)</f>
        <v/>
      </c>
      <c r="Q1170" s="24">
        <f>0.656*IF(I1170="",0,I1170)+0.344*IF(H1170="",0,H1170)</f>
        <v/>
      </c>
      <c r="R1170" s="24">
        <f>0.338*IF(J1170="",0,J1170)+0.662*IF(K1170="",0,K1170)</f>
        <v/>
      </c>
      <c r="S1170" s="24">
        <f>0.38*IF(L1170="",0,L1170)+0.35*IF(M1170="",0,M1170)+0.27*IF(N1170="",0,N1170)</f>
        <v/>
      </c>
      <c r="T1170" s="24">
        <f>IF(Universe!S1170="","",((Universe!S1170-$B$2565)/$C$2565)^3)</f>
        <v/>
      </c>
      <c r="U1170" s="24">
        <f>IF(Universe!S1170="","",(Universe!S1170-$B$2565)/$C$2565)</f>
        <v/>
      </c>
      <c r="V1170" s="24">
        <f>IF(Universe!T1170="","",(Universe!T1170-$B$2566)/$C$2566)</f>
        <v/>
      </c>
      <c r="W1170" s="24">
        <f>IF(Universe!U1170="","",(Universe!U1170-$B$2567)/$C$2567)</f>
        <v/>
      </c>
      <c r="X1170" s="24">
        <f>IF(O1170="","",(O1170-$B$2571)/$C$2571)</f>
        <v/>
      </c>
      <c r="Y1170" s="24">
        <f>IF(T1170="","",(T1170-$B$2576)/$C$2576)</f>
        <v/>
      </c>
      <c r="Z1170" s="24">
        <f>IF(Universe!V1170="","",(Universe!V1170-$B$2568)/$C$2568)</f>
        <v/>
      </c>
      <c r="AA1170" s="24">
        <f>IF(P1170="","",(P1170-$B$2572)/$C$2572)</f>
        <v/>
      </c>
      <c r="AB1170" s="24">
        <f>IF(Q1170="","",(Q1170-$B$2573)/$C$2573)</f>
        <v/>
      </c>
      <c r="AC1170" s="24">
        <f>IF(R1170="","",(R1170-$B$2574)/$C$2574)</f>
        <v/>
      </c>
      <c r="AD1170" s="24">
        <f>IF(S1170="","",(S1170-$B$2575)/$C$2575)</f>
        <v/>
      </c>
      <c r="AE1170" s="24">
        <f>IF(Y1170="","",Y1170-(19.12044933116382+16.522174187581257*U1170))</f>
        <v/>
      </c>
      <c r="AF1170" s="24">
        <f>IF(X1170="","",(X1170-(-0.27268023098325006+0.47142105304415904*V1170+-0.3189264934812436*U1170)--5.286111042926227e-16)/0.7994208745952703)</f>
        <v/>
      </c>
      <c r="AG1170" s="24">
        <f>IF(AA1170="","",(AA1170-(0.5248806186338691+-0.064206457956449*U1170)-5.43454825424064e-16)/0.9977404048781155)</f>
        <v/>
      </c>
      <c r="AH1170" s="25" t="n">
        <v>-1.698543266564988</v>
      </c>
      <c r="AI1170" s="25" t="n">
        <v>-0.1761773441018373</v>
      </c>
      <c r="AJ1170" s="25" t="n">
        <v>-0.8867107971113035</v>
      </c>
      <c r="AK1170" s="25" t="n">
        <v>-0.230899101499205</v>
      </c>
      <c r="AL1170" s="25" t="n">
        <v>3.037887647169053</v>
      </c>
      <c r="AM1170" s="25" t="n">
        <v>0.1451999523801402</v>
      </c>
      <c r="AN1170" s="25" t="n">
        <v>-0.032345593839769</v>
      </c>
      <c r="AO1170" s="25" t="n">
        <v>0.0078893788062006</v>
      </c>
      <c r="AP1170" s="25" t="n">
        <v>-0.4658350861767815</v>
      </c>
      <c r="AQ1170" s="25" t="n">
        <v>-0.0255116556509598</v>
      </c>
    </row>
    <row r="1171">
      <c r="A1171" s="23">
        <f>Universe!A1171</f>
        <v/>
      </c>
      <c r="B1171" s="24">
        <f>IF(Universe!W1171="","",(Universe!W1171-$B$2550)/$C$2550)</f>
        <v/>
      </c>
      <c r="C1171" s="24">
        <f>IF(Universe!X1171="","",(Universe!X1171-$B$2551)/$C$2551)</f>
        <v/>
      </c>
      <c r="D1171" s="24">
        <f>IF(Universe!Y1171="","",(Universe!Y1171-$B$2552)/$C$2552)</f>
        <v/>
      </c>
      <c r="E1171" s="24">
        <f>IF(Universe!Z1171="","",(Universe!Z1171-$B$2553)/$C$2553)</f>
        <v/>
      </c>
      <c r="F1171" s="24">
        <f>IF(Universe!AA1171="","",(Universe!AA1171-$B$2554)/$C$2554)</f>
        <v/>
      </c>
      <c r="G1171" s="24">
        <f>IF(Universe!AB1171="","",(Universe!AB1171-$B$2555)/$C$2555)</f>
        <v/>
      </c>
      <c r="H1171" s="24">
        <f>IF(Universe!AC1171="","",(Universe!AC1171-$B$2556)/$C$2556)</f>
        <v/>
      </c>
      <c r="I1171" s="24">
        <f>IF(Universe!AD1171="","",(Universe!AD1171-$B$2557)/$C$2557)</f>
        <v/>
      </c>
      <c r="J1171" s="24">
        <f>IF(Universe!AE1171="","",(Universe!AE1171-$B$2558)/$C$2558)</f>
        <v/>
      </c>
      <c r="K1171" s="24">
        <f>IF(Universe!AF1171="","",(Universe!AF1171-$B$2559)/$C$2559)</f>
        <v/>
      </c>
      <c r="L1171" s="24">
        <f>IF(Universe!AG1171="","",(Universe!AG1171-$B$2560)/$C$2560)</f>
        <v/>
      </c>
      <c r="M1171" s="24">
        <f>IF(Universe!AH1171="","",(Universe!AH1171-$B$2561)/$C$2561)</f>
        <v/>
      </c>
      <c r="N1171" s="24">
        <f>IF(Universe!AI1171="","",(Universe!AI1171-$B$2562)/$C$2562)</f>
        <v/>
      </c>
      <c r="O1171" s="24">
        <f>0.74*IF(B1171="",0,B1171)+0.16*IF(C1171="",0,C1171)+0.1*IF(D1171="",0,D1171)</f>
        <v/>
      </c>
      <c r="P1171" s="24">
        <f>0.35*IF(E1171="",0,E1171)+0.35*IF(F1171="",0,F1171)+0.3*IF(G1171="",0,G1171)</f>
        <v/>
      </c>
      <c r="Q1171" s="24">
        <f>0.656*IF(I1171="",0,I1171)+0.344*IF(H1171="",0,H1171)</f>
        <v/>
      </c>
      <c r="R1171" s="24">
        <f>0.338*IF(J1171="",0,J1171)+0.662*IF(K1171="",0,K1171)</f>
        <v/>
      </c>
      <c r="S1171" s="24">
        <f>0.38*IF(L1171="",0,L1171)+0.35*IF(M1171="",0,M1171)+0.27*IF(N1171="",0,N1171)</f>
        <v/>
      </c>
      <c r="T1171" s="24">
        <f>IF(Universe!S1171="","",((Universe!S1171-$B$2565)/$C$2565)^3)</f>
        <v/>
      </c>
      <c r="U1171" s="24">
        <f>IF(Universe!S1171="","",(Universe!S1171-$B$2565)/$C$2565)</f>
        <v/>
      </c>
      <c r="V1171" s="24">
        <f>IF(Universe!T1171="","",(Universe!T1171-$B$2566)/$C$2566)</f>
        <v/>
      </c>
      <c r="W1171" s="24">
        <f>IF(Universe!U1171="","",(Universe!U1171-$B$2567)/$C$2567)</f>
        <v/>
      </c>
      <c r="X1171" s="24">
        <f>IF(O1171="","",(O1171-$B$2571)/$C$2571)</f>
        <v/>
      </c>
      <c r="Y1171" s="24">
        <f>IF(T1171="","",(T1171-$B$2576)/$C$2576)</f>
        <v/>
      </c>
      <c r="Z1171" s="24">
        <f>IF(Universe!V1171="","",(Universe!V1171-$B$2568)/$C$2568)</f>
        <v/>
      </c>
      <c r="AA1171" s="24">
        <f>IF(P1171="","",(P1171-$B$2572)/$C$2572)</f>
        <v/>
      </c>
      <c r="AB1171" s="24">
        <f>IF(Q1171="","",(Q1171-$B$2573)/$C$2573)</f>
        <v/>
      </c>
      <c r="AC1171" s="24">
        <f>IF(R1171="","",(R1171-$B$2574)/$C$2574)</f>
        <v/>
      </c>
      <c r="AD1171" s="24">
        <f>IF(S1171="","",(S1171-$B$2575)/$C$2575)</f>
        <v/>
      </c>
      <c r="AE1171" s="24">
        <f>IF(Y1171="","",Y1171-(19.12044933116382+16.522174187581257*U1171))</f>
        <v/>
      </c>
      <c r="AF1171" s="24">
        <f>IF(X1171="","",(X1171-(-0.27268023098325006+0.47142105304415904*V1171+-0.3189264934812436*U1171)--5.286111042926227e-16)/0.7994208745952703)</f>
        <v/>
      </c>
      <c r="AG1171" s="24">
        <f>IF(AA1171="","",(AA1171-(0.5248806186338691+-0.064206457956449*U1171)-5.43454825424064e-16)/0.9977404048781155)</f>
        <v/>
      </c>
      <c r="AH1171" s="25" t="n">
        <v>-1.531345823908524</v>
      </c>
      <c r="AI1171" s="25" t="n">
        <v>-0.4620442974647028</v>
      </c>
      <c r="AJ1171" s="25" t="n">
        <v>-0.922855623450986</v>
      </c>
      <c r="AK1171" s="25" t="n">
        <v>-0.1240259872194146</v>
      </c>
      <c r="AL1171" s="25" t="n">
        <v>2.852094210530575</v>
      </c>
      <c r="AM1171" s="25" t="n">
        <v>0.9192795338609506</v>
      </c>
      <c r="AN1171" s="25" t="n">
        <v>-0.3689460939885366</v>
      </c>
      <c r="AO1171" s="25" t="n">
        <v>0.2728688973555155</v>
      </c>
      <c r="AP1171" s="25" t="n">
        <v>-0.6971936478439513</v>
      </c>
      <c r="AQ1171" s="25" t="n">
        <v>0.0034253181009528</v>
      </c>
    </row>
    <row r="1172">
      <c r="A1172" s="23">
        <f>Universe!A1172</f>
        <v/>
      </c>
      <c r="B1172" s="24">
        <f>IF(Universe!W1172="","",(Universe!W1172-$B$2550)/$C$2550)</f>
        <v/>
      </c>
      <c r="C1172" s="24">
        <f>IF(Universe!X1172="","",(Universe!X1172-$B$2551)/$C$2551)</f>
        <v/>
      </c>
      <c r="D1172" s="24">
        <f>IF(Universe!Y1172="","",(Universe!Y1172-$B$2552)/$C$2552)</f>
        <v/>
      </c>
      <c r="E1172" s="24">
        <f>IF(Universe!Z1172="","",(Universe!Z1172-$B$2553)/$C$2553)</f>
        <v/>
      </c>
      <c r="F1172" s="24">
        <f>IF(Universe!AA1172="","",(Universe!AA1172-$B$2554)/$C$2554)</f>
        <v/>
      </c>
      <c r="G1172" s="24">
        <f>IF(Universe!AB1172="","",(Universe!AB1172-$B$2555)/$C$2555)</f>
        <v/>
      </c>
      <c r="H1172" s="24">
        <f>IF(Universe!AC1172="","",(Universe!AC1172-$B$2556)/$C$2556)</f>
        <v/>
      </c>
      <c r="I1172" s="24">
        <f>IF(Universe!AD1172="","",(Universe!AD1172-$B$2557)/$C$2557)</f>
        <v/>
      </c>
      <c r="J1172" s="24">
        <f>IF(Universe!AE1172="","",(Universe!AE1172-$B$2558)/$C$2558)</f>
        <v/>
      </c>
      <c r="K1172" s="24">
        <f>IF(Universe!AF1172="","",(Universe!AF1172-$B$2559)/$C$2559)</f>
        <v/>
      </c>
      <c r="L1172" s="24">
        <f>IF(Universe!AG1172="","",(Universe!AG1172-$B$2560)/$C$2560)</f>
        <v/>
      </c>
      <c r="M1172" s="24">
        <f>IF(Universe!AH1172="","",(Universe!AH1172-$B$2561)/$C$2561)</f>
        <v/>
      </c>
      <c r="N1172" s="24">
        <f>IF(Universe!AI1172="","",(Universe!AI1172-$B$2562)/$C$2562)</f>
        <v/>
      </c>
      <c r="O1172" s="24">
        <f>0.74*IF(B1172="",0,B1172)+0.16*IF(C1172="",0,C1172)+0.1*IF(D1172="",0,D1172)</f>
        <v/>
      </c>
      <c r="P1172" s="24">
        <f>0.35*IF(E1172="",0,E1172)+0.35*IF(F1172="",0,F1172)+0.3*IF(G1172="",0,G1172)</f>
        <v/>
      </c>
      <c r="Q1172" s="24">
        <f>0.656*IF(I1172="",0,I1172)+0.344*IF(H1172="",0,H1172)</f>
        <v/>
      </c>
      <c r="R1172" s="24">
        <f>0.338*IF(J1172="",0,J1172)+0.662*IF(K1172="",0,K1172)</f>
        <v/>
      </c>
      <c r="S1172" s="24">
        <f>0.38*IF(L1172="",0,L1172)+0.35*IF(M1172="",0,M1172)+0.27*IF(N1172="",0,N1172)</f>
        <v/>
      </c>
      <c r="T1172" s="24">
        <f>IF(Universe!S1172="","",((Universe!S1172-$B$2565)/$C$2565)^3)</f>
        <v/>
      </c>
      <c r="U1172" s="24">
        <f>IF(Universe!S1172="","",(Universe!S1172-$B$2565)/$C$2565)</f>
        <v/>
      </c>
      <c r="V1172" s="24">
        <f>IF(Universe!T1172="","",(Universe!T1172-$B$2566)/$C$2566)</f>
        <v/>
      </c>
      <c r="W1172" s="24">
        <f>IF(Universe!U1172="","",(Universe!U1172-$B$2567)/$C$2567)</f>
        <v/>
      </c>
      <c r="X1172" s="24">
        <f>IF(O1172="","",(O1172-$B$2571)/$C$2571)</f>
        <v/>
      </c>
      <c r="Y1172" s="24">
        <f>IF(T1172="","",(T1172-$B$2576)/$C$2576)</f>
        <v/>
      </c>
      <c r="Z1172" s="24">
        <f>IF(Universe!V1172="","",(Universe!V1172-$B$2568)/$C$2568)</f>
        <v/>
      </c>
      <c r="AA1172" s="24">
        <f>IF(P1172="","",(P1172-$B$2572)/$C$2572)</f>
        <v/>
      </c>
      <c r="AB1172" s="24">
        <f>IF(Q1172="","",(Q1172-$B$2573)/$C$2573)</f>
        <v/>
      </c>
      <c r="AC1172" s="24">
        <f>IF(R1172="","",(R1172-$B$2574)/$C$2574)</f>
        <v/>
      </c>
      <c r="AD1172" s="24">
        <f>IF(S1172="","",(S1172-$B$2575)/$C$2575)</f>
        <v/>
      </c>
      <c r="AE1172" s="24">
        <f>IF(Y1172="","",Y1172-(19.12044933116382+16.522174187581257*U1172))</f>
        <v/>
      </c>
      <c r="AF1172" s="24">
        <f>IF(X1172="","",(X1172-(-0.27268023098325006+0.47142105304415904*V1172+-0.3189264934812436*U1172)--5.286111042926227e-16)/0.7994208745952703)</f>
        <v/>
      </c>
      <c r="AG1172" s="24">
        <f>IF(AA1172="","",(AA1172-(0.5248806186338691+-0.064206457956449*U1172)-5.43454825424064e-16)/0.9977404048781155)</f>
        <v/>
      </c>
      <c r="AH1172" s="25" t="n">
        <v>-3.886782086239553</v>
      </c>
      <c r="AI1172" s="25" t="n">
        <v>0.3374922634729885</v>
      </c>
      <c r="AJ1172" s="25" t="n">
        <v>-0.21288867361233</v>
      </c>
      <c r="AK1172" s="25" t="n">
        <v>0.7988697660393165</v>
      </c>
      <c r="AL1172" s="25" t="n">
        <v>0.7795199376150064</v>
      </c>
      <c r="AM1172" s="25" t="n">
        <v>-9.092361560484507</v>
      </c>
      <c r="AN1172" s="25" t="n">
        <v>-0.8591273254624578</v>
      </c>
      <c r="AO1172" s="25" t="n">
        <v>-0.8742380808797506</v>
      </c>
      <c r="AP1172" s="25" t="n">
        <v>-0.99947438345229</v>
      </c>
      <c r="AQ1172" s="25" t="n">
        <v>6.754714233372112</v>
      </c>
    </row>
    <row r="1173">
      <c r="A1173" s="23">
        <f>Universe!A1173</f>
        <v/>
      </c>
      <c r="B1173" s="24">
        <f>IF(Universe!W1173="","",(Universe!W1173-$B$2550)/$C$2550)</f>
        <v/>
      </c>
      <c r="C1173" s="24">
        <f>IF(Universe!X1173="","",(Universe!X1173-$B$2551)/$C$2551)</f>
        <v/>
      </c>
      <c r="D1173" s="24">
        <f>IF(Universe!Y1173="","",(Universe!Y1173-$B$2552)/$C$2552)</f>
        <v/>
      </c>
      <c r="E1173" s="24">
        <f>IF(Universe!Z1173="","",(Universe!Z1173-$B$2553)/$C$2553)</f>
        <v/>
      </c>
      <c r="F1173" s="24">
        <f>IF(Universe!AA1173="","",(Universe!AA1173-$B$2554)/$C$2554)</f>
        <v/>
      </c>
      <c r="G1173" s="24">
        <f>IF(Universe!AB1173="","",(Universe!AB1173-$B$2555)/$C$2555)</f>
        <v/>
      </c>
      <c r="H1173" s="24">
        <f>IF(Universe!AC1173="","",(Universe!AC1173-$B$2556)/$C$2556)</f>
        <v/>
      </c>
      <c r="I1173" s="24">
        <f>IF(Universe!AD1173="","",(Universe!AD1173-$B$2557)/$C$2557)</f>
        <v/>
      </c>
      <c r="J1173" s="24">
        <f>IF(Universe!AE1173="","",(Universe!AE1173-$B$2558)/$C$2558)</f>
        <v/>
      </c>
      <c r="K1173" s="24">
        <f>IF(Universe!AF1173="","",(Universe!AF1173-$B$2559)/$C$2559)</f>
        <v/>
      </c>
      <c r="L1173" s="24">
        <f>IF(Universe!AG1173="","",(Universe!AG1173-$B$2560)/$C$2560)</f>
        <v/>
      </c>
      <c r="M1173" s="24">
        <f>IF(Universe!AH1173="","",(Universe!AH1173-$B$2561)/$C$2561)</f>
        <v/>
      </c>
      <c r="N1173" s="24">
        <f>IF(Universe!AI1173="","",(Universe!AI1173-$B$2562)/$C$2562)</f>
        <v/>
      </c>
      <c r="O1173" s="24">
        <f>0.74*IF(B1173="",0,B1173)+0.16*IF(C1173="",0,C1173)+0.1*IF(D1173="",0,D1173)</f>
        <v/>
      </c>
      <c r="P1173" s="24">
        <f>0.35*IF(E1173="",0,E1173)+0.35*IF(F1173="",0,F1173)+0.3*IF(G1173="",0,G1173)</f>
        <v/>
      </c>
      <c r="Q1173" s="24">
        <f>0.656*IF(I1173="",0,I1173)+0.344*IF(H1173="",0,H1173)</f>
        <v/>
      </c>
      <c r="R1173" s="24">
        <f>0.338*IF(J1173="",0,J1173)+0.662*IF(K1173="",0,K1173)</f>
        <v/>
      </c>
      <c r="S1173" s="24">
        <f>0.38*IF(L1173="",0,L1173)+0.35*IF(M1173="",0,M1173)+0.27*IF(N1173="",0,N1173)</f>
        <v/>
      </c>
      <c r="T1173" s="24">
        <f>IF(Universe!S1173="","",((Universe!S1173-$B$2565)/$C$2565)^3)</f>
        <v/>
      </c>
      <c r="U1173" s="24">
        <f>IF(Universe!S1173="","",(Universe!S1173-$B$2565)/$C$2565)</f>
        <v/>
      </c>
      <c r="V1173" s="24">
        <f>IF(Universe!T1173="","",(Universe!T1173-$B$2566)/$C$2566)</f>
        <v/>
      </c>
      <c r="W1173" s="24">
        <f>IF(Universe!U1173="","",(Universe!U1173-$B$2567)/$C$2567)</f>
        <v/>
      </c>
      <c r="X1173" s="24">
        <f>IF(O1173="","",(O1173-$B$2571)/$C$2571)</f>
        <v/>
      </c>
      <c r="Y1173" s="24">
        <f>IF(T1173="","",(T1173-$B$2576)/$C$2576)</f>
        <v/>
      </c>
      <c r="Z1173" s="24">
        <f>IF(Universe!V1173="","",(Universe!V1173-$B$2568)/$C$2568)</f>
        <v/>
      </c>
      <c r="AA1173" s="24">
        <f>IF(P1173="","",(P1173-$B$2572)/$C$2572)</f>
        <v/>
      </c>
      <c r="AB1173" s="24">
        <f>IF(Q1173="","",(Q1173-$B$2573)/$C$2573)</f>
        <v/>
      </c>
      <c r="AC1173" s="24">
        <f>IF(R1173="","",(R1173-$B$2574)/$C$2574)</f>
        <v/>
      </c>
      <c r="AD1173" s="24">
        <f>IF(S1173="","",(S1173-$B$2575)/$C$2575)</f>
        <v/>
      </c>
      <c r="AE1173" s="24">
        <f>IF(Y1173="","",Y1173-(19.12044933116382+16.522174187581257*U1173))</f>
        <v/>
      </c>
      <c r="AF1173" s="24">
        <f>IF(X1173="","",(X1173-(-0.27268023098325006+0.47142105304415904*V1173+-0.3189264934812436*U1173)--5.286111042926227e-16)/0.7994208745952703)</f>
        <v/>
      </c>
      <c r="AG1173" s="24">
        <f>IF(AA1173="","",(AA1173-(0.5248806186338691+-0.064206457956449*U1173)-5.43454825424064e-16)/0.9977404048781155)</f>
        <v/>
      </c>
      <c r="AH1173" s="25" t="n">
        <v>-3.357449902492379</v>
      </c>
      <c r="AI1173" s="25" t="n">
        <v>-0.4086003453619211</v>
      </c>
      <c r="AJ1173" s="25" t="n">
        <v>0.2041336375319448</v>
      </c>
      <c r="AK1173" s="25" t="n">
        <v>-0.7190262248505465</v>
      </c>
      <c r="AL1173" s="25" t="n">
        <v>2.329856547076996</v>
      </c>
      <c r="AM1173" s="25" t="n">
        <v>0.4084808377199158</v>
      </c>
      <c r="AN1173" s="25" t="n">
        <v>-0.5256525262039684</v>
      </c>
      <c r="AO1173" s="25" t="n">
        <v>0.1230444546400482</v>
      </c>
      <c r="AP1173" s="25" t="n">
        <v>-2.224591361555719</v>
      </c>
      <c r="AQ1173" s="25" t="n">
        <v>-0.6238365443701996</v>
      </c>
    </row>
    <row r="1174">
      <c r="A1174" s="23">
        <f>Universe!A1174</f>
        <v/>
      </c>
      <c r="B1174" s="24">
        <f>IF(Universe!W1174="","",(Universe!W1174-$B$2550)/$C$2550)</f>
        <v/>
      </c>
      <c r="C1174" s="24">
        <f>IF(Universe!X1174="","",(Universe!X1174-$B$2551)/$C$2551)</f>
        <v/>
      </c>
      <c r="D1174" s="24">
        <f>IF(Universe!Y1174="","",(Universe!Y1174-$B$2552)/$C$2552)</f>
        <v/>
      </c>
      <c r="E1174" s="24">
        <f>IF(Universe!Z1174="","",(Universe!Z1174-$B$2553)/$C$2553)</f>
        <v/>
      </c>
      <c r="F1174" s="24">
        <f>IF(Universe!AA1174="","",(Universe!AA1174-$B$2554)/$C$2554)</f>
        <v/>
      </c>
      <c r="G1174" s="24">
        <f>IF(Universe!AB1174="","",(Universe!AB1174-$B$2555)/$C$2555)</f>
        <v/>
      </c>
      <c r="H1174" s="24">
        <f>IF(Universe!AC1174="","",(Universe!AC1174-$B$2556)/$C$2556)</f>
        <v/>
      </c>
      <c r="I1174" s="24">
        <f>IF(Universe!AD1174="","",(Universe!AD1174-$B$2557)/$C$2557)</f>
        <v/>
      </c>
      <c r="J1174" s="24">
        <f>IF(Universe!AE1174="","",(Universe!AE1174-$B$2558)/$C$2558)</f>
        <v/>
      </c>
      <c r="K1174" s="24">
        <f>IF(Universe!AF1174="","",(Universe!AF1174-$B$2559)/$C$2559)</f>
        <v/>
      </c>
      <c r="L1174" s="24">
        <f>IF(Universe!AG1174="","",(Universe!AG1174-$B$2560)/$C$2560)</f>
        <v/>
      </c>
      <c r="M1174" s="24">
        <f>IF(Universe!AH1174="","",(Universe!AH1174-$B$2561)/$C$2561)</f>
        <v/>
      </c>
      <c r="N1174" s="24">
        <f>IF(Universe!AI1174="","",(Universe!AI1174-$B$2562)/$C$2562)</f>
        <v/>
      </c>
      <c r="O1174" s="24">
        <f>0.74*IF(B1174="",0,B1174)+0.16*IF(C1174="",0,C1174)+0.1*IF(D1174="",0,D1174)</f>
        <v/>
      </c>
      <c r="P1174" s="24">
        <f>0.35*IF(E1174="",0,E1174)+0.35*IF(F1174="",0,F1174)+0.3*IF(G1174="",0,G1174)</f>
        <v/>
      </c>
      <c r="Q1174" s="24">
        <f>0.656*IF(I1174="",0,I1174)+0.344*IF(H1174="",0,H1174)</f>
        <v/>
      </c>
      <c r="R1174" s="24">
        <f>0.338*IF(J1174="",0,J1174)+0.662*IF(K1174="",0,K1174)</f>
        <v/>
      </c>
      <c r="S1174" s="24">
        <f>0.38*IF(L1174="",0,L1174)+0.35*IF(M1174="",0,M1174)+0.27*IF(N1174="",0,N1174)</f>
        <v/>
      </c>
      <c r="T1174" s="24">
        <f>IF(Universe!S1174="","",((Universe!S1174-$B$2565)/$C$2565)^3)</f>
        <v/>
      </c>
      <c r="U1174" s="24">
        <f>IF(Universe!S1174="","",(Universe!S1174-$B$2565)/$C$2565)</f>
        <v/>
      </c>
      <c r="V1174" s="24">
        <f>IF(Universe!T1174="","",(Universe!T1174-$B$2566)/$C$2566)</f>
        <v/>
      </c>
      <c r="W1174" s="24">
        <f>IF(Universe!U1174="","",(Universe!U1174-$B$2567)/$C$2567)</f>
        <v/>
      </c>
      <c r="X1174" s="24">
        <f>IF(O1174="","",(O1174-$B$2571)/$C$2571)</f>
        <v/>
      </c>
      <c r="Y1174" s="24">
        <f>IF(T1174="","",(T1174-$B$2576)/$C$2576)</f>
        <v/>
      </c>
      <c r="Z1174" s="24">
        <f>IF(Universe!V1174="","",(Universe!V1174-$B$2568)/$C$2568)</f>
        <v/>
      </c>
      <c r="AA1174" s="24">
        <f>IF(P1174="","",(P1174-$B$2572)/$C$2572)</f>
        <v/>
      </c>
      <c r="AB1174" s="24">
        <f>IF(Q1174="","",(Q1174-$B$2573)/$C$2573)</f>
        <v/>
      </c>
      <c r="AC1174" s="24">
        <f>IF(R1174="","",(R1174-$B$2574)/$C$2574)</f>
        <v/>
      </c>
      <c r="AD1174" s="24">
        <f>IF(S1174="","",(S1174-$B$2575)/$C$2575)</f>
        <v/>
      </c>
      <c r="AE1174" s="24">
        <f>IF(Y1174="","",Y1174-(19.12044933116382+16.522174187581257*U1174))</f>
        <v/>
      </c>
      <c r="AF1174" s="24">
        <f>IF(X1174="","",(X1174-(-0.27268023098325006+0.47142105304415904*V1174+-0.3189264934812436*U1174)--5.286111042926227e-16)/0.7994208745952703)</f>
        <v/>
      </c>
      <c r="AG1174" s="24">
        <f>IF(AA1174="","",(AA1174-(0.5248806186338691+-0.064206457956449*U1174)-5.43454825424064e-16)/0.9977404048781155)</f>
        <v/>
      </c>
      <c r="AH1174" s="25" t="n">
        <v>-3.329781330443905</v>
      </c>
      <c r="AI1174" s="25" t="n">
        <v>-0.4909333314508722</v>
      </c>
      <c r="AJ1174" s="25" t="n">
        <v>0.133439083027984</v>
      </c>
      <c r="AK1174" s="25" t="n">
        <v>-0.473904991495891</v>
      </c>
      <c r="AL1174" s="25" t="n">
        <v>2.390057912578039</v>
      </c>
      <c r="AM1174" s="25" t="n">
        <v>0.4270101423022048</v>
      </c>
      <c r="AN1174" s="25" t="n">
        <v>0.3797530933251657</v>
      </c>
      <c r="AO1174" s="25" t="n">
        <v>0.1027276904400565</v>
      </c>
      <c r="AP1174" s="25" t="n">
        <v>0.8024930357929976</v>
      </c>
      <c r="AQ1174" s="25" t="n">
        <v>-0.6178588095465075</v>
      </c>
    </row>
    <row r="1175">
      <c r="A1175" s="23">
        <f>Universe!A1175</f>
        <v/>
      </c>
      <c r="B1175" s="24">
        <f>IF(Universe!W1175="","",(Universe!W1175-$B$2550)/$C$2550)</f>
        <v/>
      </c>
      <c r="C1175" s="24">
        <f>IF(Universe!X1175="","",(Universe!X1175-$B$2551)/$C$2551)</f>
        <v/>
      </c>
      <c r="D1175" s="24">
        <f>IF(Universe!Y1175="","",(Universe!Y1175-$B$2552)/$C$2552)</f>
        <v/>
      </c>
      <c r="E1175" s="24">
        <f>IF(Universe!Z1175="","",(Universe!Z1175-$B$2553)/$C$2553)</f>
        <v/>
      </c>
      <c r="F1175" s="24">
        <f>IF(Universe!AA1175="","",(Universe!AA1175-$B$2554)/$C$2554)</f>
        <v/>
      </c>
      <c r="G1175" s="24">
        <f>IF(Universe!AB1175="","",(Universe!AB1175-$B$2555)/$C$2555)</f>
        <v/>
      </c>
      <c r="H1175" s="24">
        <f>IF(Universe!AC1175="","",(Universe!AC1175-$B$2556)/$C$2556)</f>
        <v/>
      </c>
      <c r="I1175" s="24">
        <f>IF(Universe!AD1175="","",(Universe!AD1175-$B$2557)/$C$2557)</f>
        <v/>
      </c>
      <c r="J1175" s="24">
        <f>IF(Universe!AE1175="","",(Universe!AE1175-$B$2558)/$C$2558)</f>
        <v/>
      </c>
      <c r="K1175" s="24">
        <f>IF(Universe!AF1175="","",(Universe!AF1175-$B$2559)/$C$2559)</f>
        <v/>
      </c>
      <c r="L1175" s="24">
        <f>IF(Universe!AG1175="","",(Universe!AG1175-$B$2560)/$C$2560)</f>
        <v/>
      </c>
      <c r="M1175" s="24">
        <f>IF(Universe!AH1175="","",(Universe!AH1175-$B$2561)/$C$2561)</f>
        <v/>
      </c>
      <c r="N1175" s="24">
        <f>IF(Universe!AI1175="","",(Universe!AI1175-$B$2562)/$C$2562)</f>
        <v/>
      </c>
      <c r="O1175" s="24">
        <f>0.74*IF(B1175="",0,B1175)+0.16*IF(C1175="",0,C1175)+0.1*IF(D1175="",0,D1175)</f>
        <v/>
      </c>
      <c r="P1175" s="24">
        <f>0.35*IF(E1175="",0,E1175)+0.35*IF(F1175="",0,F1175)+0.3*IF(G1175="",0,G1175)</f>
        <v/>
      </c>
      <c r="Q1175" s="24">
        <f>0.656*IF(I1175="",0,I1175)+0.344*IF(H1175="",0,H1175)</f>
        <v/>
      </c>
      <c r="R1175" s="24">
        <f>0.338*IF(J1175="",0,J1175)+0.662*IF(K1175="",0,K1175)</f>
        <v/>
      </c>
      <c r="S1175" s="24">
        <f>0.38*IF(L1175="",0,L1175)+0.35*IF(M1175="",0,M1175)+0.27*IF(N1175="",0,N1175)</f>
        <v/>
      </c>
      <c r="T1175" s="24">
        <f>IF(Universe!S1175="","",((Universe!S1175-$B$2565)/$C$2565)^3)</f>
        <v/>
      </c>
      <c r="U1175" s="24">
        <f>IF(Universe!S1175="","",(Universe!S1175-$B$2565)/$C$2565)</f>
        <v/>
      </c>
      <c r="V1175" s="24">
        <f>IF(Universe!T1175="","",(Universe!T1175-$B$2566)/$C$2566)</f>
        <v/>
      </c>
      <c r="W1175" s="24">
        <f>IF(Universe!U1175="","",(Universe!U1175-$B$2567)/$C$2567)</f>
        <v/>
      </c>
      <c r="X1175" s="24">
        <f>IF(O1175="","",(O1175-$B$2571)/$C$2571)</f>
        <v/>
      </c>
      <c r="Y1175" s="24">
        <f>IF(T1175="","",(T1175-$B$2576)/$C$2576)</f>
        <v/>
      </c>
      <c r="Z1175" s="24">
        <f>IF(Universe!V1175="","",(Universe!V1175-$B$2568)/$C$2568)</f>
        <v/>
      </c>
      <c r="AA1175" s="24">
        <f>IF(P1175="","",(P1175-$B$2572)/$C$2572)</f>
        <v/>
      </c>
      <c r="AB1175" s="24">
        <f>IF(Q1175="","",(Q1175-$B$2573)/$C$2573)</f>
        <v/>
      </c>
      <c r="AC1175" s="24">
        <f>IF(R1175="","",(R1175-$B$2574)/$C$2574)</f>
        <v/>
      </c>
      <c r="AD1175" s="24">
        <f>IF(S1175="","",(S1175-$B$2575)/$C$2575)</f>
        <v/>
      </c>
      <c r="AE1175" s="24">
        <f>IF(Y1175="","",Y1175-(19.12044933116382+16.522174187581257*U1175))</f>
        <v/>
      </c>
      <c r="AF1175" s="24">
        <f>IF(X1175="","",(X1175-(-0.27268023098325006+0.47142105304415904*V1175+-0.3189264934812436*U1175)--5.286111042926227e-16)/0.7994208745952703)</f>
        <v/>
      </c>
      <c r="AG1175" s="24">
        <f>IF(AA1175="","",(AA1175-(0.5248806186338691+-0.064206457956449*U1175)-5.43454825424064e-16)/0.9977404048781155)</f>
        <v/>
      </c>
      <c r="AH1175" s="25" t="n">
        <v>-2.956599317725978</v>
      </c>
      <c r="AI1175" s="25" t="n">
        <v>-0.4565457970643415</v>
      </c>
      <c r="AJ1175" s="25" t="n">
        <v>-1.609173209505325</v>
      </c>
      <c r="AK1175" s="25" t="n">
        <v>0.2679526730453652</v>
      </c>
      <c r="AL1175" s="25" t="n">
        <v>3.017577340064636</v>
      </c>
      <c r="AM1175" s="25" t="n">
        <v>1.589290921111925</v>
      </c>
      <c r="AN1175" s="25" t="n">
        <v>0.1212883996461534</v>
      </c>
      <c r="AO1175" s="25" t="n">
        <v>0.1338766614803309</v>
      </c>
      <c r="AP1175" s="25" t="n">
        <v>-0.0775556500929957</v>
      </c>
      <c r="AQ1175" s="25" t="n">
        <v>-0.3144348502843905</v>
      </c>
    </row>
    <row r="1176">
      <c r="A1176" s="23">
        <f>Universe!A1176</f>
        <v/>
      </c>
      <c r="B1176" s="24">
        <f>IF(Universe!W1176="","",(Universe!W1176-$B$2550)/$C$2550)</f>
        <v/>
      </c>
      <c r="C1176" s="24">
        <f>IF(Universe!X1176="","",(Universe!X1176-$B$2551)/$C$2551)</f>
        <v/>
      </c>
      <c r="D1176" s="24">
        <f>IF(Universe!Y1176="","",(Universe!Y1176-$B$2552)/$C$2552)</f>
        <v/>
      </c>
      <c r="E1176" s="24">
        <f>IF(Universe!Z1176="","",(Universe!Z1176-$B$2553)/$C$2553)</f>
        <v/>
      </c>
      <c r="F1176" s="24">
        <f>IF(Universe!AA1176="","",(Universe!AA1176-$B$2554)/$C$2554)</f>
        <v/>
      </c>
      <c r="G1176" s="24">
        <f>IF(Universe!AB1176="","",(Universe!AB1176-$B$2555)/$C$2555)</f>
        <v/>
      </c>
      <c r="H1176" s="24">
        <f>IF(Universe!AC1176="","",(Universe!AC1176-$B$2556)/$C$2556)</f>
        <v/>
      </c>
      <c r="I1176" s="24">
        <f>IF(Universe!AD1176="","",(Universe!AD1176-$B$2557)/$C$2557)</f>
        <v/>
      </c>
      <c r="J1176" s="24">
        <f>IF(Universe!AE1176="","",(Universe!AE1176-$B$2558)/$C$2558)</f>
        <v/>
      </c>
      <c r="K1176" s="24">
        <f>IF(Universe!AF1176="","",(Universe!AF1176-$B$2559)/$C$2559)</f>
        <v/>
      </c>
      <c r="L1176" s="24">
        <f>IF(Universe!AG1176="","",(Universe!AG1176-$B$2560)/$C$2560)</f>
        <v/>
      </c>
      <c r="M1176" s="24">
        <f>IF(Universe!AH1176="","",(Universe!AH1176-$B$2561)/$C$2561)</f>
        <v/>
      </c>
      <c r="N1176" s="24">
        <f>IF(Universe!AI1176="","",(Universe!AI1176-$B$2562)/$C$2562)</f>
        <v/>
      </c>
      <c r="O1176" s="24">
        <f>0.74*IF(B1176="",0,B1176)+0.16*IF(C1176="",0,C1176)+0.1*IF(D1176="",0,D1176)</f>
        <v/>
      </c>
      <c r="P1176" s="24">
        <f>0.35*IF(E1176="",0,E1176)+0.35*IF(F1176="",0,F1176)+0.3*IF(G1176="",0,G1176)</f>
        <v/>
      </c>
      <c r="Q1176" s="24">
        <f>0.656*IF(I1176="",0,I1176)+0.344*IF(H1176="",0,H1176)</f>
        <v/>
      </c>
      <c r="R1176" s="24">
        <f>0.338*IF(J1176="",0,J1176)+0.662*IF(K1176="",0,K1176)</f>
        <v/>
      </c>
      <c r="S1176" s="24">
        <f>0.38*IF(L1176="",0,L1176)+0.35*IF(M1176="",0,M1176)+0.27*IF(N1176="",0,N1176)</f>
        <v/>
      </c>
      <c r="T1176" s="24">
        <f>IF(Universe!S1176="","",((Universe!S1176-$B$2565)/$C$2565)^3)</f>
        <v/>
      </c>
      <c r="U1176" s="24">
        <f>IF(Universe!S1176="","",(Universe!S1176-$B$2565)/$C$2565)</f>
        <v/>
      </c>
      <c r="V1176" s="24">
        <f>IF(Universe!T1176="","",(Universe!T1176-$B$2566)/$C$2566)</f>
        <v/>
      </c>
      <c r="W1176" s="24">
        <f>IF(Universe!U1176="","",(Universe!U1176-$B$2567)/$C$2567)</f>
        <v/>
      </c>
      <c r="X1176" s="24">
        <f>IF(O1176="","",(O1176-$B$2571)/$C$2571)</f>
        <v/>
      </c>
      <c r="Y1176" s="24">
        <f>IF(T1176="","",(T1176-$B$2576)/$C$2576)</f>
        <v/>
      </c>
      <c r="Z1176" s="24">
        <f>IF(Universe!V1176="","",(Universe!V1176-$B$2568)/$C$2568)</f>
        <v/>
      </c>
      <c r="AA1176" s="24">
        <f>IF(P1176="","",(P1176-$B$2572)/$C$2572)</f>
        <v/>
      </c>
      <c r="AB1176" s="24">
        <f>IF(Q1176="","",(Q1176-$B$2573)/$C$2573)</f>
        <v/>
      </c>
      <c r="AC1176" s="24">
        <f>IF(R1176="","",(R1176-$B$2574)/$C$2574)</f>
        <v/>
      </c>
      <c r="AD1176" s="24">
        <f>IF(S1176="","",(S1176-$B$2575)/$C$2575)</f>
        <v/>
      </c>
      <c r="AE1176" s="24">
        <f>IF(Y1176="","",Y1176-(19.12044933116382+16.522174187581257*U1176))</f>
        <v/>
      </c>
      <c r="AF1176" s="24">
        <f>IF(X1176="","",(X1176-(-0.27268023098325006+0.47142105304415904*V1176+-0.3189264934812436*U1176)--5.286111042926227e-16)/0.7994208745952703)</f>
        <v/>
      </c>
      <c r="AG1176" s="24">
        <f>IF(AA1176="","",(AA1176-(0.5248806186338691+-0.064206457956449*U1176)-5.43454825424064e-16)/0.9977404048781155)</f>
        <v/>
      </c>
      <c r="AH1176" s="25" t="n">
        <v>-1.580290349582795</v>
      </c>
      <c r="AI1176" s="25" t="n">
        <v>0.3807849257378029</v>
      </c>
      <c r="AJ1176" s="25" t="n">
        <v>-0.9172025361736544</v>
      </c>
      <c r="AK1176" s="25" t="n">
        <v>-0.0138967092302665</v>
      </c>
      <c r="AL1176" s="25" t="n">
        <v>2.910042070775694</v>
      </c>
      <c r="AM1176" s="25" t="n">
        <v>-0.1031865284982056</v>
      </c>
      <c r="AN1176" s="25" t="n">
        <v>0.5651849246163533</v>
      </c>
      <c r="AO1176" s="25" t="n">
        <v>0.0535137543632885</v>
      </c>
      <c r="AP1176" s="25" t="n">
        <v>-0.7662378672691262</v>
      </c>
      <c r="AQ1176" s="25" t="n">
        <v>0.2787410146724566</v>
      </c>
    </row>
    <row r="1177">
      <c r="A1177" s="23">
        <f>Universe!A1177</f>
        <v/>
      </c>
      <c r="B1177" s="24">
        <f>IF(Universe!W1177="","",(Universe!W1177-$B$2550)/$C$2550)</f>
        <v/>
      </c>
      <c r="C1177" s="24">
        <f>IF(Universe!X1177="","",(Universe!X1177-$B$2551)/$C$2551)</f>
        <v/>
      </c>
      <c r="D1177" s="24">
        <f>IF(Universe!Y1177="","",(Universe!Y1177-$B$2552)/$C$2552)</f>
        <v/>
      </c>
      <c r="E1177" s="24">
        <f>IF(Universe!Z1177="","",(Universe!Z1177-$B$2553)/$C$2553)</f>
        <v/>
      </c>
      <c r="F1177" s="24">
        <f>IF(Universe!AA1177="","",(Universe!AA1177-$B$2554)/$C$2554)</f>
        <v/>
      </c>
      <c r="G1177" s="24">
        <f>IF(Universe!AB1177="","",(Universe!AB1177-$B$2555)/$C$2555)</f>
        <v/>
      </c>
      <c r="H1177" s="24">
        <f>IF(Universe!AC1177="","",(Universe!AC1177-$B$2556)/$C$2556)</f>
        <v/>
      </c>
      <c r="I1177" s="24">
        <f>IF(Universe!AD1177="","",(Universe!AD1177-$B$2557)/$C$2557)</f>
        <v/>
      </c>
      <c r="J1177" s="24">
        <f>IF(Universe!AE1177="","",(Universe!AE1177-$B$2558)/$C$2558)</f>
        <v/>
      </c>
      <c r="K1177" s="24">
        <f>IF(Universe!AF1177="","",(Universe!AF1177-$B$2559)/$C$2559)</f>
        <v/>
      </c>
      <c r="L1177" s="24">
        <f>IF(Universe!AG1177="","",(Universe!AG1177-$B$2560)/$C$2560)</f>
        <v/>
      </c>
      <c r="M1177" s="24">
        <f>IF(Universe!AH1177="","",(Universe!AH1177-$B$2561)/$C$2561)</f>
        <v/>
      </c>
      <c r="N1177" s="24">
        <f>IF(Universe!AI1177="","",(Universe!AI1177-$B$2562)/$C$2562)</f>
        <v/>
      </c>
      <c r="O1177" s="24">
        <f>0.74*IF(B1177="",0,B1177)+0.16*IF(C1177="",0,C1177)+0.1*IF(D1177="",0,D1177)</f>
        <v/>
      </c>
      <c r="P1177" s="24">
        <f>0.35*IF(E1177="",0,E1177)+0.35*IF(F1177="",0,F1177)+0.3*IF(G1177="",0,G1177)</f>
        <v/>
      </c>
      <c r="Q1177" s="24">
        <f>0.656*IF(I1177="",0,I1177)+0.344*IF(H1177="",0,H1177)</f>
        <v/>
      </c>
      <c r="R1177" s="24">
        <f>0.338*IF(J1177="",0,J1177)+0.662*IF(K1177="",0,K1177)</f>
        <v/>
      </c>
      <c r="S1177" s="24">
        <f>0.38*IF(L1177="",0,L1177)+0.35*IF(M1177="",0,M1177)+0.27*IF(N1177="",0,N1177)</f>
        <v/>
      </c>
      <c r="T1177" s="24">
        <f>IF(Universe!S1177="","",((Universe!S1177-$B$2565)/$C$2565)^3)</f>
        <v/>
      </c>
      <c r="U1177" s="24">
        <f>IF(Universe!S1177="","",(Universe!S1177-$B$2565)/$C$2565)</f>
        <v/>
      </c>
      <c r="V1177" s="24">
        <f>IF(Universe!T1177="","",(Universe!T1177-$B$2566)/$C$2566)</f>
        <v/>
      </c>
      <c r="W1177" s="24">
        <f>IF(Universe!U1177="","",(Universe!U1177-$B$2567)/$C$2567)</f>
        <v/>
      </c>
      <c r="X1177" s="24">
        <f>IF(O1177="","",(O1177-$B$2571)/$C$2571)</f>
        <v/>
      </c>
      <c r="Y1177" s="24">
        <f>IF(T1177="","",(T1177-$B$2576)/$C$2576)</f>
        <v/>
      </c>
      <c r="Z1177" s="24">
        <f>IF(Universe!V1177="","",(Universe!V1177-$B$2568)/$C$2568)</f>
        <v/>
      </c>
      <c r="AA1177" s="24">
        <f>IF(P1177="","",(P1177-$B$2572)/$C$2572)</f>
        <v/>
      </c>
      <c r="AB1177" s="24">
        <f>IF(Q1177="","",(Q1177-$B$2573)/$C$2573)</f>
        <v/>
      </c>
      <c r="AC1177" s="24">
        <f>IF(R1177="","",(R1177-$B$2574)/$C$2574)</f>
        <v/>
      </c>
      <c r="AD1177" s="24">
        <f>IF(S1177="","",(S1177-$B$2575)/$C$2575)</f>
        <v/>
      </c>
      <c r="AE1177" s="24">
        <f>IF(Y1177="","",Y1177-(19.12044933116382+16.522174187581257*U1177))</f>
        <v/>
      </c>
      <c r="AF1177" s="24">
        <f>IF(X1177="","",(X1177-(-0.27268023098325006+0.47142105304415904*V1177+-0.3189264934812436*U1177)--5.286111042926227e-16)/0.7994208745952703)</f>
        <v/>
      </c>
      <c r="AG1177" s="24">
        <f>IF(AA1177="","",(AA1177-(0.5248806186338691+-0.064206457956449*U1177)-5.43454825424064e-16)/0.9977404048781155)</f>
        <v/>
      </c>
      <c r="AH1177" s="25" t="n">
        <v>-3.709355092471232</v>
      </c>
      <c r="AI1177" s="25" t="n">
        <v>0.2895793023298706</v>
      </c>
      <c r="AJ1177" s="25" t="n">
        <v>1.095814977176728</v>
      </c>
      <c r="AK1177" s="25" t="n">
        <v>0.3470998757630302</v>
      </c>
      <c r="AL1177" s="25" t="n">
        <v>1.386621736633026</v>
      </c>
      <c r="AM1177" s="25" t="n">
        <v>1.622792306399478</v>
      </c>
      <c r="AN1177" s="25" t="n">
        <v>-0.5954005995753774</v>
      </c>
      <c r="AO1177" s="25" t="n">
        <v>0.0331952920929154</v>
      </c>
      <c r="AP1177" s="25" t="n">
        <v>-0.2290328333497421</v>
      </c>
      <c r="AQ1177" s="25" t="n">
        <v>4.822170413519993</v>
      </c>
    </row>
    <row r="1178">
      <c r="A1178" s="23">
        <f>Universe!A1178</f>
        <v/>
      </c>
      <c r="B1178" s="24">
        <f>IF(Universe!W1178="","",(Universe!W1178-$B$2550)/$C$2550)</f>
        <v/>
      </c>
      <c r="C1178" s="24">
        <f>IF(Universe!X1178="","",(Universe!X1178-$B$2551)/$C$2551)</f>
        <v/>
      </c>
      <c r="D1178" s="24">
        <f>IF(Universe!Y1178="","",(Universe!Y1178-$B$2552)/$C$2552)</f>
        <v/>
      </c>
      <c r="E1178" s="24">
        <f>IF(Universe!Z1178="","",(Universe!Z1178-$B$2553)/$C$2553)</f>
        <v/>
      </c>
      <c r="F1178" s="24">
        <f>IF(Universe!AA1178="","",(Universe!AA1178-$B$2554)/$C$2554)</f>
        <v/>
      </c>
      <c r="G1178" s="24">
        <f>IF(Universe!AB1178="","",(Universe!AB1178-$B$2555)/$C$2555)</f>
        <v/>
      </c>
      <c r="H1178" s="24">
        <f>IF(Universe!AC1178="","",(Universe!AC1178-$B$2556)/$C$2556)</f>
        <v/>
      </c>
      <c r="I1178" s="24">
        <f>IF(Universe!AD1178="","",(Universe!AD1178-$B$2557)/$C$2557)</f>
        <v/>
      </c>
      <c r="J1178" s="24">
        <f>IF(Universe!AE1178="","",(Universe!AE1178-$B$2558)/$C$2558)</f>
        <v/>
      </c>
      <c r="K1178" s="24">
        <f>IF(Universe!AF1178="","",(Universe!AF1178-$B$2559)/$C$2559)</f>
        <v/>
      </c>
      <c r="L1178" s="24">
        <f>IF(Universe!AG1178="","",(Universe!AG1178-$B$2560)/$C$2560)</f>
        <v/>
      </c>
      <c r="M1178" s="24">
        <f>IF(Universe!AH1178="","",(Universe!AH1178-$B$2561)/$C$2561)</f>
        <v/>
      </c>
      <c r="N1178" s="24">
        <f>IF(Universe!AI1178="","",(Universe!AI1178-$B$2562)/$C$2562)</f>
        <v/>
      </c>
      <c r="O1178" s="24">
        <f>0.74*IF(B1178="",0,B1178)+0.16*IF(C1178="",0,C1178)+0.1*IF(D1178="",0,D1178)</f>
        <v/>
      </c>
      <c r="P1178" s="24">
        <f>0.35*IF(E1178="",0,E1178)+0.35*IF(F1178="",0,F1178)+0.3*IF(G1178="",0,G1178)</f>
        <v/>
      </c>
      <c r="Q1178" s="24">
        <f>0.656*IF(I1178="",0,I1178)+0.344*IF(H1178="",0,H1178)</f>
        <v/>
      </c>
      <c r="R1178" s="24">
        <f>0.338*IF(J1178="",0,J1178)+0.662*IF(K1178="",0,K1178)</f>
        <v/>
      </c>
      <c r="S1178" s="24">
        <f>0.38*IF(L1178="",0,L1178)+0.35*IF(M1178="",0,M1178)+0.27*IF(N1178="",0,N1178)</f>
        <v/>
      </c>
      <c r="T1178" s="24">
        <f>IF(Universe!S1178="","",((Universe!S1178-$B$2565)/$C$2565)^3)</f>
        <v/>
      </c>
      <c r="U1178" s="24">
        <f>IF(Universe!S1178="","",(Universe!S1178-$B$2565)/$C$2565)</f>
        <v/>
      </c>
      <c r="V1178" s="24">
        <f>IF(Universe!T1178="","",(Universe!T1178-$B$2566)/$C$2566)</f>
        <v/>
      </c>
      <c r="W1178" s="24">
        <f>IF(Universe!U1178="","",(Universe!U1178-$B$2567)/$C$2567)</f>
        <v/>
      </c>
      <c r="X1178" s="24">
        <f>IF(O1178="","",(O1178-$B$2571)/$C$2571)</f>
        <v/>
      </c>
      <c r="Y1178" s="24">
        <f>IF(T1178="","",(T1178-$B$2576)/$C$2576)</f>
        <v/>
      </c>
      <c r="Z1178" s="24">
        <f>IF(Universe!V1178="","",(Universe!V1178-$B$2568)/$C$2568)</f>
        <v/>
      </c>
      <c r="AA1178" s="24">
        <f>IF(P1178="","",(P1178-$B$2572)/$C$2572)</f>
        <v/>
      </c>
      <c r="AB1178" s="24">
        <f>IF(Q1178="","",(Q1178-$B$2573)/$C$2573)</f>
        <v/>
      </c>
      <c r="AC1178" s="24">
        <f>IF(R1178="","",(R1178-$B$2574)/$C$2574)</f>
        <v/>
      </c>
      <c r="AD1178" s="24">
        <f>IF(S1178="","",(S1178-$B$2575)/$C$2575)</f>
        <v/>
      </c>
      <c r="AE1178" s="24">
        <f>IF(Y1178="","",Y1178-(19.12044933116382+16.522174187581257*U1178))</f>
        <v/>
      </c>
      <c r="AF1178" s="24">
        <f>IF(X1178="","",(X1178-(-0.27268023098325006+0.47142105304415904*V1178+-0.3189264934812436*U1178)--5.286111042926227e-16)/0.7994208745952703)</f>
        <v/>
      </c>
      <c r="AG1178" s="24">
        <f>IF(AA1178="","",(AA1178-(0.5248806186338691+-0.064206457956449*U1178)-5.43454825424064e-16)/0.9977404048781155)</f>
        <v/>
      </c>
      <c r="AH1178" s="25" t="n">
        <v>-2.971397320964863</v>
      </c>
      <c r="AI1178" s="25" t="n">
        <v>-0.7269082862859114</v>
      </c>
      <c r="AJ1178" s="25" t="n">
        <v>0.3832324261567894</v>
      </c>
      <c r="AK1178" s="25" t="n">
        <v>-0.4915343736066324</v>
      </c>
      <c r="AL1178" s="25" t="n">
        <v>2.998971453006538</v>
      </c>
      <c r="AM1178" s="25" t="n">
        <v>0.0191018054575911</v>
      </c>
      <c r="AN1178" s="25" t="n">
        <v>0.8078553253700314</v>
      </c>
      <c r="AO1178" s="25" t="n">
        <v>-0.0301400982110887</v>
      </c>
      <c r="AP1178" s="25" t="n">
        <v>0.5601574649475967</v>
      </c>
      <c r="AQ1178" s="25" t="n">
        <v>0.0960473904310241</v>
      </c>
    </row>
    <row r="1179">
      <c r="A1179" s="23">
        <f>Universe!A1179</f>
        <v/>
      </c>
      <c r="B1179" s="24">
        <f>IF(Universe!W1179="","",(Universe!W1179-$B$2550)/$C$2550)</f>
        <v/>
      </c>
      <c r="C1179" s="24">
        <f>IF(Universe!X1179="","",(Universe!X1179-$B$2551)/$C$2551)</f>
        <v/>
      </c>
      <c r="D1179" s="24">
        <f>IF(Universe!Y1179="","",(Universe!Y1179-$B$2552)/$C$2552)</f>
        <v/>
      </c>
      <c r="E1179" s="24">
        <f>IF(Universe!Z1179="","",(Universe!Z1179-$B$2553)/$C$2553)</f>
        <v/>
      </c>
      <c r="F1179" s="24">
        <f>IF(Universe!AA1179="","",(Universe!AA1179-$B$2554)/$C$2554)</f>
        <v/>
      </c>
      <c r="G1179" s="24">
        <f>IF(Universe!AB1179="","",(Universe!AB1179-$B$2555)/$C$2555)</f>
        <v/>
      </c>
      <c r="H1179" s="24">
        <f>IF(Universe!AC1179="","",(Universe!AC1179-$B$2556)/$C$2556)</f>
        <v/>
      </c>
      <c r="I1179" s="24">
        <f>IF(Universe!AD1179="","",(Universe!AD1179-$B$2557)/$C$2557)</f>
        <v/>
      </c>
      <c r="J1179" s="24">
        <f>IF(Universe!AE1179="","",(Universe!AE1179-$B$2558)/$C$2558)</f>
        <v/>
      </c>
      <c r="K1179" s="24">
        <f>IF(Universe!AF1179="","",(Universe!AF1179-$B$2559)/$C$2559)</f>
        <v/>
      </c>
      <c r="L1179" s="24">
        <f>IF(Universe!AG1179="","",(Universe!AG1179-$B$2560)/$C$2560)</f>
        <v/>
      </c>
      <c r="M1179" s="24">
        <f>IF(Universe!AH1179="","",(Universe!AH1179-$B$2561)/$C$2561)</f>
        <v/>
      </c>
      <c r="N1179" s="24">
        <f>IF(Universe!AI1179="","",(Universe!AI1179-$B$2562)/$C$2562)</f>
        <v/>
      </c>
      <c r="O1179" s="24">
        <f>0.74*IF(B1179="",0,B1179)+0.16*IF(C1179="",0,C1179)+0.1*IF(D1179="",0,D1179)</f>
        <v/>
      </c>
      <c r="P1179" s="24">
        <f>0.35*IF(E1179="",0,E1179)+0.35*IF(F1179="",0,F1179)+0.3*IF(G1179="",0,G1179)</f>
        <v/>
      </c>
      <c r="Q1179" s="24">
        <f>0.656*IF(I1179="",0,I1179)+0.344*IF(H1179="",0,H1179)</f>
        <v/>
      </c>
      <c r="R1179" s="24">
        <f>0.338*IF(J1179="",0,J1179)+0.662*IF(K1179="",0,K1179)</f>
        <v/>
      </c>
      <c r="S1179" s="24">
        <f>0.38*IF(L1179="",0,L1179)+0.35*IF(M1179="",0,M1179)+0.27*IF(N1179="",0,N1179)</f>
        <v/>
      </c>
      <c r="T1179" s="24">
        <f>IF(Universe!S1179="","",((Universe!S1179-$B$2565)/$C$2565)^3)</f>
        <v/>
      </c>
      <c r="U1179" s="24">
        <f>IF(Universe!S1179="","",(Universe!S1179-$B$2565)/$C$2565)</f>
        <v/>
      </c>
      <c r="V1179" s="24">
        <f>IF(Universe!T1179="","",(Universe!T1179-$B$2566)/$C$2566)</f>
        <v/>
      </c>
      <c r="W1179" s="24">
        <f>IF(Universe!U1179="","",(Universe!U1179-$B$2567)/$C$2567)</f>
        <v/>
      </c>
      <c r="X1179" s="24">
        <f>IF(O1179="","",(O1179-$B$2571)/$C$2571)</f>
        <v/>
      </c>
      <c r="Y1179" s="24">
        <f>IF(T1179="","",(T1179-$B$2576)/$C$2576)</f>
        <v/>
      </c>
      <c r="Z1179" s="24">
        <f>IF(Universe!V1179="","",(Universe!V1179-$B$2568)/$C$2568)</f>
        <v/>
      </c>
      <c r="AA1179" s="24">
        <f>IF(P1179="","",(P1179-$B$2572)/$C$2572)</f>
        <v/>
      </c>
      <c r="AB1179" s="24">
        <f>IF(Q1179="","",(Q1179-$B$2573)/$C$2573)</f>
        <v/>
      </c>
      <c r="AC1179" s="24">
        <f>IF(R1179="","",(R1179-$B$2574)/$C$2574)</f>
        <v/>
      </c>
      <c r="AD1179" s="24">
        <f>IF(S1179="","",(S1179-$B$2575)/$C$2575)</f>
        <v/>
      </c>
      <c r="AE1179" s="24">
        <f>IF(Y1179="","",Y1179-(19.12044933116382+16.522174187581257*U1179))</f>
        <v/>
      </c>
      <c r="AF1179" s="24">
        <f>IF(X1179="","",(X1179-(-0.27268023098325006+0.47142105304415904*V1179+-0.3189264934812436*U1179)--5.286111042926227e-16)/0.7994208745952703)</f>
        <v/>
      </c>
      <c r="AG1179" s="24">
        <f>IF(AA1179="","",(AA1179-(0.5248806186338691+-0.064206457956449*U1179)-5.43454825424064e-16)/0.9977404048781155)</f>
        <v/>
      </c>
      <c r="AH1179" s="25" t="n">
        <v>-3.196714615777143</v>
      </c>
      <c r="AI1179" s="25" t="n">
        <v>-1.377584769780289</v>
      </c>
      <c r="AJ1179" s="25" t="n">
        <v>-0.5736376981808843</v>
      </c>
      <c r="AK1179" s="25" t="n">
        <v>-0.3905299260496415</v>
      </c>
      <c r="AL1179" s="25" t="n">
        <v>2.652555285936776</v>
      </c>
      <c r="AM1179" s="25" t="n">
        <v>2.131712473016437</v>
      </c>
      <c r="AN1179" s="25" t="n">
        <v>-0.3107104821415457</v>
      </c>
      <c r="AO1179" s="25" t="n">
        <v>0.3412942259468984</v>
      </c>
      <c r="AP1179" s="25" t="n">
        <v>-0.9892182530860169</v>
      </c>
      <c r="AQ1179" s="25" t="n">
        <v>-0.0389652470917071</v>
      </c>
    </row>
    <row r="1180">
      <c r="A1180" s="23">
        <f>Universe!A1180</f>
        <v/>
      </c>
      <c r="B1180" s="24">
        <f>IF(Universe!W1180="","",(Universe!W1180-$B$2550)/$C$2550)</f>
        <v/>
      </c>
      <c r="C1180" s="24">
        <f>IF(Universe!X1180="","",(Universe!X1180-$B$2551)/$C$2551)</f>
        <v/>
      </c>
      <c r="D1180" s="24">
        <f>IF(Universe!Y1180="","",(Universe!Y1180-$B$2552)/$C$2552)</f>
        <v/>
      </c>
      <c r="E1180" s="24">
        <f>IF(Universe!Z1180="","",(Universe!Z1180-$B$2553)/$C$2553)</f>
        <v/>
      </c>
      <c r="F1180" s="24">
        <f>IF(Universe!AA1180="","",(Universe!AA1180-$B$2554)/$C$2554)</f>
        <v/>
      </c>
      <c r="G1180" s="24">
        <f>IF(Universe!AB1180="","",(Universe!AB1180-$B$2555)/$C$2555)</f>
        <v/>
      </c>
      <c r="H1180" s="24">
        <f>IF(Universe!AC1180="","",(Universe!AC1180-$B$2556)/$C$2556)</f>
        <v/>
      </c>
      <c r="I1180" s="24">
        <f>IF(Universe!AD1180="","",(Universe!AD1180-$B$2557)/$C$2557)</f>
        <v/>
      </c>
      <c r="J1180" s="24">
        <f>IF(Universe!AE1180="","",(Universe!AE1180-$B$2558)/$C$2558)</f>
        <v/>
      </c>
      <c r="K1180" s="24">
        <f>IF(Universe!AF1180="","",(Universe!AF1180-$B$2559)/$C$2559)</f>
        <v/>
      </c>
      <c r="L1180" s="24">
        <f>IF(Universe!AG1180="","",(Universe!AG1180-$B$2560)/$C$2560)</f>
        <v/>
      </c>
      <c r="M1180" s="24">
        <f>IF(Universe!AH1180="","",(Universe!AH1180-$B$2561)/$C$2561)</f>
        <v/>
      </c>
      <c r="N1180" s="24">
        <f>IF(Universe!AI1180="","",(Universe!AI1180-$B$2562)/$C$2562)</f>
        <v/>
      </c>
      <c r="O1180" s="24">
        <f>0.74*IF(B1180="",0,B1180)+0.16*IF(C1180="",0,C1180)+0.1*IF(D1180="",0,D1180)</f>
        <v/>
      </c>
      <c r="P1180" s="24">
        <f>0.35*IF(E1180="",0,E1180)+0.35*IF(F1180="",0,F1180)+0.3*IF(G1180="",0,G1180)</f>
        <v/>
      </c>
      <c r="Q1180" s="24">
        <f>0.656*IF(I1180="",0,I1180)+0.344*IF(H1180="",0,H1180)</f>
        <v/>
      </c>
      <c r="R1180" s="24">
        <f>0.338*IF(J1180="",0,J1180)+0.662*IF(K1180="",0,K1180)</f>
        <v/>
      </c>
      <c r="S1180" s="24">
        <f>0.38*IF(L1180="",0,L1180)+0.35*IF(M1180="",0,M1180)+0.27*IF(N1180="",0,N1180)</f>
        <v/>
      </c>
      <c r="T1180" s="24">
        <f>IF(Universe!S1180="","",((Universe!S1180-$B$2565)/$C$2565)^3)</f>
        <v/>
      </c>
      <c r="U1180" s="24">
        <f>IF(Universe!S1180="","",(Universe!S1180-$B$2565)/$C$2565)</f>
        <v/>
      </c>
      <c r="V1180" s="24">
        <f>IF(Universe!T1180="","",(Universe!T1180-$B$2566)/$C$2566)</f>
        <v/>
      </c>
      <c r="W1180" s="24">
        <f>IF(Universe!U1180="","",(Universe!U1180-$B$2567)/$C$2567)</f>
        <v/>
      </c>
      <c r="X1180" s="24">
        <f>IF(O1180="","",(O1180-$B$2571)/$C$2571)</f>
        <v/>
      </c>
      <c r="Y1180" s="24">
        <f>IF(T1180="","",(T1180-$B$2576)/$C$2576)</f>
        <v/>
      </c>
      <c r="Z1180" s="24">
        <f>IF(Universe!V1180="","",(Universe!V1180-$B$2568)/$C$2568)</f>
        <v/>
      </c>
      <c r="AA1180" s="24">
        <f>IF(P1180="","",(P1180-$B$2572)/$C$2572)</f>
        <v/>
      </c>
      <c r="AB1180" s="24">
        <f>IF(Q1180="","",(Q1180-$B$2573)/$C$2573)</f>
        <v/>
      </c>
      <c r="AC1180" s="24">
        <f>IF(R1180="","",(R1180-$B$2574)/$C$2574)</f>
        <v/>
      </c>
      <c r="AD1180" s="24">
        <f>IF(S1180="","",(S1180-$B$2575)/$C$2575)</f>
        <v/>
      </c>
      <c r="AE1180" s="24">
        <f>IF(Y1180="","",Y1180-(19.12044933116382+16.522174187581257*U1180))</f>
        <v/>
      </c>
      <c r="AF1180" s="24">
        <f>IF(X1180="","",(X1180-(-0.27268023098325006+0.47142105304415904*V1180+-0.3189264934812436*U1180)--5.286111042926227e-16)/0.7994208745952703)</f>
        <v/>
      </c>
      <c r="AG1180" s="24">
        <f>IF(AA1180="","",(AA1180-(0.5248806186338691+-0.064206457956449*U1180)-5.43454825424064e-16)/0.9977404048781155)</f>
        <v/>
      </c>
      <c r="AH1180" s="25" t="n">
        <v>-3.991413313710893</v>
      </c>
      <c r="AI1180" s="25" t="n">
        <v>-0.1551186287203765</v>
      </c>
      <c r="AJ1180" s="25" t="n">
        <v>-0.6286243180429546</v>
      </c>
      <c r="AK1180" s="25" t="n">
        <v>-1.069757167161056</v>
      </c>
      <c r="AL1180" s="25" t="n">
        <v>0.3777793084665646</v>
      </c>
      <c r="AM1180" s="25" t="n">
        <v>1.627468677079174</v>
      </c>
      <c r="AN1180" s="25" t="n">
        <v>0.4208302660339344</v>
      </c>
      <c r="AO1180" s="25" t="n">
        <v>0.7412362838680893</v>
      </c>
      <c r="AP1180" s="25" t="n">
        <v>-0.2735713134647778</v>
      </c>
      <c r="AQ1180" s="25" t="n">
        <v>0.0297414215438473</v>
      </c>
    </row>
    <row r="1181">
      <c r="A1181" s="23">
        <f>Universe!A1181</f>
        <v/>
      </c>
      <c r="B1181" s="24">
        <f>IF(Universe!W1181="","",(Universe!W1181-$B$2550)/$C$2550)</f>
        <v/>
      </c>
      <c r="C1181" s="24">
        <f>IF(Universe!X1181="","",(Universe!X1181-$B$2551)/$C$2551)</f>
        <v/>
      </c>
      <c r="D1181" s="24">
        <f>IF(Universe!Y1181="","",(Universe!Y1181-$B$2552)/$C$2552)</f>
        <v/>
      </c>
      <c r="E1181" s="24">
        <f>IF(Universe!Z1181="","",(Universe!Z1181-$B$2553)/$C$2553)</f>
        <v/>
      </c>
      <c r="F1181" s="24">
        <f>IF(Universe!AA1181="","",(Universe!AA1181-$B$2554)/$C$2554)</f>
        <v/>
      </c>
      <c r="G1181" s="24">
        <f>IF(Universe!AB1181="","",(Universe!AB1181-$B$2555)/$C$2555)</f>
        <v/>
      </c>
      <c r="H1181" s="24">
        <f>IF(Universe!AC1181="","",(Universe!AC1181-$B$2556)/$C$2556)</f>
        <v/>
      </c>
      <c r="I1181" s="24">
        <f>IF(Universe!AD1181="","",(Universe!AD1181-$B$2557)/$C$2557)</f>
        <v/>
      </c>
      <c r="J1181" s="24">
        <f>IF(Universe!AE1181="","",(Universe!AE1181-$B$2558)/$C$2558)</f>
        <v/>
      </c>
      <c r="K1181" s="24">
        <f>IF(Universe!AF1181="","",(Universe!AF1181-$B$2559)/$C$2559)</f>
        <v/>
      </c>
      <c r="L1181" s="24">
        <f>IF(Universe!AG1181="","",(Universe!AG1181-$B$2560)/$C$2560)</f>
        <v/>
      </c>
      <c r="M1181" s="24">
        <f>IF(Universe!AH1181="","",(Universe!AH1181-$B$2561)/$C$2561)</f>
        <v/>
      </c>
      <c r="N1181" s="24">
        <f>IF(Universe!AI1181="","",(Universe!AI1181-$B$2562)/$C$2562)</f>
        <v/>
      </c>
      <c r="O1181" s="24">
        <f>0.74*IF(B1181="",0,B1181)+0.16*IF(C1181="",0,C1181)+0.1*IF(D1181="",0,D1181)</f>
        <v/>
      </c>
      <c r="P1181" s="24">
        <f>0.35*IF(E1181="",0,E1181)+0.35*IF(F1181="",0,F1181)+0.3*IF(G1181="",0,G1181)</f>
        <v/>
      </c>
      <c r="Q1181" s="24">
        <f>0.656*IF(I1181="",0,I1181)+0.344*IF(H1181="",0,H1181)</f>
        <v/>
      </c>
      <c r="R1181" s="24">
        <f>0.338*IF(J1181="",0,J1181)+0.662*IF(K1181="",0,K1181)</f>
        <v/>
      </c>
      <c r="S1181" s="24">
        <f>0.38*IF(L1181="",0,L1181)+0.35*IF(M1181="",0,M1181)+0.27*IF(N1181="",0,N1181)</f>
        <v/>
      </c>
      <c r="T1181" s="24">
        <f>IF(Universe!S1181="","",((Universe!S1181-$B$2565)/$C$2565)^3)</f>
        <v/>
      </c>
      <c r="U1181" s="24">
        <f>IF(Universe!S1181="","",(Universe!S1181-$B$2565)/$C$2565)</f>
        <v/>
      </c>
      <c r="V1181" s="24">
        <f>IF(Universe!T1181="","",(Universe!T1181-$B$2566)/$C$2566)</f>
        <v/>
      </c>
      <c r="W1181" s="24">
        <f>IF(Universe!U1181="","",(Universe!U1181-$B$2567)/$C$2567)</f>
        <v/>
      </c>
      <c r="X1181" s="24">
        <f>IF(O1181="","",(O1181-$B$2571)/$C$2571)</f>
        <v/>
      </c>
      <c r="Y1181" s="24">
        <f>IF(T1181="","",(T1181-$B$2576)/$C$2576)</f>
        <v/>
      </c>
      <c r="Z1181" s="24">
        <f>IF(Universe!V1181="","",(Universe!V1181-$B$2568)/$C$2568)</f>
        <v/>
      </c>
      <c r="AA1181" s="24">
        <f>IF(P1181="","",(P1181-$B$2572)/$C$2572)</f>
        <v/>
      </c>
      <c r="AB1181" s="24">
        <f>IF(Q1181="","",(Q1181-$B$2573)/$C$2573)</f>
        <v/>
      </c>
      <c r="AC1181" s="24">
        <f>IF(R1181="","",(R1181-$B$2574)/$C$2574)</f>
        <v/>
      </c>
      <c r="AD1181" s="24">
        <f>IF(S1181="","",(S1181-$B$2575)/$C$2575)</f>
        <v/>
      </c>
      <c r="AE1181" s="24">
        <f>IF(Y1181="","",Y1181-(19.12044933116382+16.522174187581257*U1181))</f>
        <v/>
      </c>
      <c r="AF1181" s="24">
        <f>IF(X1181="","",(X1181-(-0.27268023098325006+0.47142105304415904*V1181+-0.3189264934812436*U1181)--5.286111042926227e-16)/0.7994208745952703)</f>
        <v/>
      </c>
      <c r="AG1181" s="24">
        <f>IF(AA1181="","",(AA1181-(0.5248806186338691+-0.064206457956449*U1181)-5.43454825424064e-16)/0.9977404048781155)</f>
        <v/>
      </c>
      <c r="AH1181" s="25" t="n">
        <v>-3.102585019283885</v>
      </c>
      <c r="AI1181" s="25" t="n">
        <v>0.8301131150954089</v>
      </c>
      <c r="AJ1181" s="25" t="n">
        <v>-1.758874877069496</v>
      </c>
      <c r="AK1181" s="25" t="n">
        <v>0.0294778390440534</v>
      </c>
      <c r="AL1181" s="25" t="n">
        <v>2.811912985174605</v>
      </c>
      <c r="AM1181" s="25" t="n">
        <v>0.0373708568993678</v>
      </c>
      <c r="AN1181" s="25" t="n">
        <v>-0.4357332496587004</v>
      </c>
      <c r="AO1181" s="25" t="n">
        <v>-0.4678605364517513</v>
      </c>
      <c r="AP1181" s="25" t="n">
        <v>1.781410155394066</v>
      </c>
      <c r="AQ1181" s="25" t="n">
        <v>-0.6124918054049455</v>
      </c>
    </row>
    <row r="1182">
      <c r="A1182" s="23">
        <f>Universe!A1182</f>
        <v/>
      </c>
      <c r="B1182" s="24">
        <f>IF(Universe!W1182="","",(Universe!W1182-$B$2550)/$C$2550)</f>
        <v/>
      </c>
      <c r="C1182" s="24">
        <f>IF(Universe!X1182="","",(Universe!X1182-$B$2551)/$C$2551)</f>
        <v/>
      </c>
      <c r="D1182" s="24">
        <f>IF(Universe!Y1182="","",(Universe!Y1182-$B$2552)/$C$2552)</f>
        <v/>
      </c>
      <c r="E1182" s="24">
        <f>IF(Universe!Z1182="","",(Universe!Z1182-$B$2553)/$C$2553)</f>
        <v/>
      </c>
      <c r="F1182" s="24">
        <f>IF(Universe!AA1182="","",(Universe!AA1182-$B$2554)/$C$2554)</f>
        <v/>
      </c>
      <c r="G1182" s="24">
        <f>IF(Universe!AB1182="","",(Universe!AB1182-$B$2555)/$C$2555)</f>
        <v/>
      </c>
      <c r="H1182" s="24">
        <f>IF(Universe!AC1182="","",(Universe!AC1182-$B$2556)/$C$2556)</f>
        <v/>
      </c>
      <c r="I1182" s="24">
        <f>IF(Universe!AD1182="","",(Universe!AD1182-$B$2557)/$C$2557)</f>
        <v/>
      </c>
      <c r="J1182" s="24">
        <f>IF(Universe!AE1182="","",(Universe!AE1182-$B$2558)/$C$2558)</f>
        <v/>
      </c>
      <c r="K1182" s="24">
        <f>IF(Universe!AF1182="","",(Universe!AF1182-$B$2559)/$C$2559)</f>
        <v/>
      </c>
      <c r="L1182" s="24">
        <f>IF(Universe!AG1182="","",(Universe!AG1182-$B$2560)/$C$2560)</f>
        <v/>
      </c>
      <c r="M1182" s="24">
        <f>IF(Universe!AH1182="","",(Universe!AH1182-$B$2561)/$C$2561)</f>
        <v/>
      </c>
      <c r="N1182" s="24">
        <f>IF(Universe!AI1182="","",(Universe!AI1182-$B$2562)/$C$2562)</f>
        <v/>
      </c>
      <c r="O1182" s="24">
        <f>0.74*IF(B1182="",0,B1182)+0.16*IF(C1182="",0,C1182)+0.1*IF(D1182="",0,D1182)</f>
        <v/>
      </c>
      <c r="P1182" s="24">
        <f>0.35*IF(E1182="",0,E1182)+0.35*IF(F1182="",0,F1182)+0.3*IF(G1182="",0,G1182)</f>
        <v/>
      </c>
      <c r="Q1182" s="24">
        <f>0.656*IF(I1182="",0,I1182)+0.344*IF(H1182="",0,H1182)</f>
        <v/>
      </c>
      <c r="R1182" s="24">
        <f>0.338*IF(J1182="",0,J1182)+0.662*IF(K1182="",0,K1182)</f>
        <v/>
      </c>
      <c r="S1182" s="24">
        <f>0.38*IF(L1182="",0,L1182)+0.35*IF(M1182="",0,M1182)+0.27*IF(N1182="",0,N1182)</f>
        <v/>
      </c>
      <c r="T1182" s="24">
        <f>IF(Universe!S1182="","",((Universe!S1182-$B$2565)/$C$2565)^3)</f>
        <v/>
      </c>
      <c r="U1182" s="24">
        <f>IF(Universe!S1182="","",(Universe!S1182-$B$2565)/$C$2565)</f>
        <v/>
      </c>
      <c r="V1182" s="24">
        <f>IF(Universe!T1182="","",(Universe!T1182-$B$2566)/$C$2566)</f>
        <v/>
      </c>
      <c r="W1182" s="24">
        <f>IF(Universe!U1182="","",(Universe!U1182-$B$2567)/$C$2567)</f>
        <v/>
      </c>
      <c r="X1182" s="24">
        <f>IF(O1182="","",(O1182-$B$2571)/$C$2571)</f>
        <v/>
      </c>
      <c r="Y1182" s="24">
        <f>IF(T1182="","",(T1182-$B$2576)/$C$2576)</f>
        <v/>
      </c>
      <c r="Z1182" s="24">
        <f>IF(Universe!V1182="","",(Universe!V1182-$B$2568)/$C$2568)</f>
        <v/>
      </c>
      <c r="AA1182" s="24">
        <f>IF(P1182="","",(P1182-$B$2572)/$C$2572)</f>
        <v/>
      </c>
      <c r="AB1182" s="24">
        <f>IF(Q1182="","",(Q1182-$B$2573)/$C$2573)</f>
        <v/>
      </c>
      <c r="AC1182" s="24">
        <f>IF(R1182="","",(R1182-$B$2574)/$C$2574)</f>
        <v/>
      </c>
      <c r="AD1182" s="24">
        <f>IF(S1182="","",(S1182-$B$2575)/$C$2575)</f>
        <v/>
      </c>
      <c r="AE1182" s="24">
        <f>IF(Y1182="","",Y1182-(19.12044933116382+16.522174187581257*U1182))</f>
        <v/>
      </c>
      <c r="AF1182" s="24">
        <f>IF(X1182="","",(X1182-(-0.27268023098325006+0.47142105304415904*V1182+-0.3189264934812436*U1182)--5.286111042926227e-16)/0.7994208745952703)</f>
        <v/>
      </c>
      <c r="AG1182" s="24">
        <f>IF(AA1182="","",(AA1182-(0.5248806186338691+-0.064206457956449*U1182)-5.43454825424064e-16)/0.9977404048781155)</f>
        <v/>
      </c>
      <c r="AH1182" s="25" t="n">
        <v>-2.482638363815433</v>
      </c>
      <c r="AI1182" s="25" t="n">
        <v>0.192871541885531</v>
      </c>
      <c r="AJ1182" s="25" t="n">
        <v>-1.506586547103495</v>
      </c>
      <c r="AK1182" s="25" t="n">
        <v>0.164092216753435</v>
      </c>
      <c r="AL1182" s="25" t="n">
        <v>3.364387882243131</v>
      </c>
      <c r="AM1182" s="25" t="n">
        <v>-0.0427184549568447</v>
      </c>
      <c r="AN1182" s="25" t="n">
        <v>-0.7416248433694157</v>
      </c>
      <c r="AO1182" s="25" t="n">
        <v>-0.4533230594564535</v>
      </c>
      <c r="AP1182" s="25" t="n">
        <v>-0.3547193017467109</v>
      </c>
      <c r="AQ1182" s="25" t="n">
        <v>-0.509364594433887</v>
      </c>
    </row>
    <row r="1183">
      <c r="A1183" s="23">
        <f>Universe!A1183</f>
        <v/>
      </c>
      <c r="B1183" s="24">
        <f>IF(Universe!W1183="","",(Universe!W1183-$B$2550)/$C$2550)</f>
        <v/>
      </c>
      <c r="C1183" s="24">
        <f>IF(Universe!X1183="","",(Universe!X1183-$B$2551)/$C$2551)</f>
        <v/>
      </c>
      <c r="D1183" s="24">
        <f>IF(Universe!Y1183="","",(Universe!Y1183-$B$2552)/$C$2552)</f>
        <v/>
      </c>
      <c r="E1183" s="24">
        <f>IF(Universe!Z1183="","",(Universe!Z1183-$B$2553)/$C$2553)</f>
        <v/>
      </c>
      <c r="F1183" s="24">
        <f>IF(Universe!AA1183="","",(Universe!AA1183-$B$2554)/$C$2554)</f>
        <v/>
      </c>
      <c r="G1183" s="24">
        <f>IF(Universe!AB1183="","",(Universe!AB1183-$B$2555)/$C$2555)</f>
        <v/>
      </c>
      <c r="H1183" s="24">
        <f>IF(Universe!AC1183="","",(Universe!AC1183-$B$2556)/$C$2556)</f>
        <v/>
      </c>
      <c r="I1183" s="24">
        <f>IF(Universe!AD1183="","",(Universe!AD1183-$B$2557)/$C$2557)</f>
        <v/>
      </c>
      <c r="J1183" s="24">
        <f>IF(Universe!AE1183="","",(Universe!AE1183-$B$2558)/$C$2558)</f>
        <v/>
      </c>
      <c r="K1183" s="24">
        <f>IF(Universe!AF1183="","",(Universe!AF1183-$B$2559)/$C$2559)</f>
        <v/>
      </c>
      <c r="L1183" s="24">
        <f>IF(Universe!AG1183="","",(Universe!AG1183-$B$2560)/$C$2560)</f>
        <v/>
      </c>
      <c r="M1183" s="24">
        <f>IF(Universe!AH1183="","",(Universe!AH1183-$B$2561)/$C$2561)</f>
        <v/>
      </c>
      <c r="N1183" s="24">
        <f>IF(Universe!AI1183="","",(Universe!AI1183-$B$2562)/$C$2562)</f>
        <v/>
      </c>
      <c r="O1183" s="24">
        <f>0.74*IF(B1183="",0,B1183)+0.16*IF(C1183="",0,C1183)+0.1*IF(D1183="",0,D1183)</f>
        <v/>
      </c>
      <c r="P1183" s="24">
        <f>0.35*IF(E1183="",0,E1183)+0.35*IF(F1183="",0,F1183)+0.3*IF(G1183="",0,G1183)</f>
        <v/>
      </c>
      <c r="Q1183" s="24">
        <f>0.656*IF(I1183="",0,I1183)+0.344*IF(H1183="",0,H1183)</f>
        <v/>
      </c>
      <c r="R1183" s="24">
        <f>0.338*IF(J1183="",0,J1183)+0.662*IF(K1183="",0,K1183)</f>
        <v/>
      </c>
      <c r="S1183" s="24">
        <f>0.38*IF(L1183="",0,L1183)+0.35*IF(M1183="",0,M1183)+0.27*IF(N1183="",0,N1183)</f>
        <v/>
      </c>
      <c r="T1183" s="24">
        <f>IF(Universe!S1183="","",((Universe!S1183-$B$2565)/$C$2565)^3)</f>
        <v/>
      </c>
      <c r="U1183" s="24">
        <f>IF(Universe!S1183="","",(Universe!S1183-$B$2565)/$C$2565)</f>
        <v/>
      </c>
      <c r="V1183" s="24">
        <f>IF(Universe!T1183="","",(Universe!T1183-$B$2566)/$C$2566)</f>
        <v/>
      </c>
      <c r="W1183" s="24">
        <f>IF(Universe!U1183="","",(Universe!U1183-$B$2567)/$C$2567)</f>
        <v/>
      </c>
      <c r="X1183" s="24">
        <f>IF(O1183="","",(O1183-$B$2571)/$C$2571)</f>
        <v/>
      </c>
      <c r="Y1183" s="24">
        <f>IF(T1183="","",(T1183-$B$2576)/$C$2576)</f>
        <v/>
      </c>
      <c r="Z1183" s="24">
        <f>IF(Universe!V1183="","",(Universe!V1183-$B$2568)/$C$2568)</f>
        <v/>
      </c>
      <c r="AA1183" s="24">
        <f>IF(P1183="","",(P1183-$B$2572)/$C$2572)</f>
        <v/>
      </c>
      <c r="AB1183" s="24">
        <f>IF(Q1183="","",(Q1183-$B$2573)/$C$2573)</f>
        <v/>
      </c>
      <c r="AC1183" s="24">
        <f>IF(R1183="","",(R1183-$B$2574)/$C$2574)</f>
        <v/>
      </c>
      <c r="AD1183" s="24">
        <f>IF(S1183="","",(S1183-$B$2575)/$C$2575)</f>
        <v/>
      </c>
      <c r="AE1183" s="24">
        <f>IF(Y1183="","",Y1183-(19.12044933116382+16.522174187581257*U1183))</f>
        <v/>
      </c>
      <c r="AF1183" s="24">
        <f>IF(X1183="","",(X1183-(-0.27268023098325006+0.47142105304415904*V1183+-0.3189264934812436*U1183)--5.286111042926227e-16)/0.7994208745952703)</f>
        <v/>
      </c>
      <c r="AG1183" s="24">
        <f>IF(AA1183="","",(AA1183-(0.5248806186338691+-0.064206457956449*U1183)-5.43454825424064e-16)/0.9977404048781155)</f>
        <v/>
      </c>
      <c r="AH1183" s="25" t="n">
        <v>-3.638540981859053</v>
      </c>
      <c r="AI1183" s="25" t="n">
        <v>-0.6704379913255482</v>
      </c>
      <c r="AJ1183" s="25" t="n">
        <v>-2.322690584312084</v>
      </c>
      <c r="AK1183" s="25" t="n">
        <v>3.217146889334486</v>
      </c>
      <c r="AL1183" s="25" t="n">
        <v>1.603675079347731</v>
      </c>
      <c r="AM1183" s="25" t="n">
        <v>0.155778575513436</v>
      </c>
      <c r="AN1183" s="25" t="n">
        <v>0.89352123509924</v>
      </c>
      <c r="AO1183" s="25" t="n">
        <v>0.1803699790782959</v>
      </c>
      <c r="AP1183" s="25" t="n">
        <v>-0.0263621198198283</v>
      </c>
      <c r="AQ1183" s="25" t="n">
        <v>0.1740750591688808</v>
      </c>
    </row>
    <row r="1184">
      <c r="A1184" s="23">
        <f>Universe!A1184</f>
        <v/>
      </c>
      <c r="B1184" s="24">
        <f>IF(Universe!W1184="","",(Universe!W1184-$B$2550)/$C$2550)</f>
        <v/>
      </c>
      <c r="C1184" s="24">
        <f>IF(Universe!X1184="","",(Universe!X1184-$B$2551)/$C$2551)</f>
        <v/>
      </c>
      <c r="D1184" s="24">
        <f>IF(Universe!Y1184="","",(Universe!Y1184-$B$2552)/$C$2552)</f>
        <v/>
      </c>
      <c r="E1184" s="24">
        <f>IF(Universe!Z1184="","",(Universe!Z1184-$B$2553)/$C$2553)</f>
        <v/>
      </c>
      <c r="F1184" s="24">
        <f>IF(Universe!AA1184="","",(Universe!AA1184-$B$2554)/$C$2554)</f>
        <v/>
      </c>
      <c r="G1184" s="24">
        <f>IF(Universe!AB1184="","",(Universe!AB1184-$B$2555)/$C$2555)</f>
        <v/>
      </c>
      <c r="H1184" s="24">
        <f>IF(Universe!AC1184="","",(Universe!AC1184-$B$2556)/$C$2556)</f>
        <v/>
      </c>
      <c r="I1184" s="24">
        <f>IF(Universe!AD1184="","",(Universe!AD1184-$B$2557)/$C$2557)</f>
        <v/>
      </c>
      <c r="J1184" s="24">
        <f>IF(Universe!AE1184="","",(Universe!AE1184-$B$2558)/$C$2558)</f>
        <v/>
      </c>
      <c r="K1184" s="24">
        <f>IF(Universe!AF1184="","",(Universe!AF1184-$B$2559)/$C$2559)</f>
        <v/>
      </c>
      <c r="L1184" s="24">
        <f>IF(Universe!AG1184="","",(Universe!AG1184-$B$2560)/$C$2560)</f>
        <v/>
      </c>
      <c r="M1184" s="24">
        <f>IF(Universe!AH1184="","",(Universe!AH1184-$B$2561)/$C$2561)</f>
        <v/>
      </c>
      <c r="N1184" s="24">
        <f>IF(Universe!AI1184="","",(Universe!AI1184-$B$2562)/$C$2562)</f>
        <v/>
      </c>
      <c r="O1184" s="24">
        <f>0.74*IF(B1184="",0,B1184)+0.16*IF(C1184="",0,C1184)+0.1*IF(D1184="",0,D1184)</f>
        <v/>
      </c>
      <c r="P1184" s="24">
        <f>0.35*IF(E1184="",0,E1184)+0.35*IF(F1184="",0,F1184)+0.3*IF(G1184="",0,G1184)</f>
        <v/>
      </c>
      <c r="Q1184" s="24">
        <f>0.656*IF(I1184="",0,I1184)+0.344*IF(H1184="",0,H1184)</f>
        <v/>
      </c>
      <c r="R1184" s="24">
        <f>0.338*IF(J1184="",0,J1184)+0.662*IF(K1184="",0,K1184)</f>
        <v/>
      </c>
      <c r="S1184" s="24">
        <f>0.38*IF(L1184="",0,L1184)+0.35*IF(M1184="",0,M1184)+0.27*IF(N1184="",0,N1184)</f>
        <v/>
      </c>
      <c r="T1184" s="24">
        <f>IF(Universe!S1184="","",((Universe!S1184-$B$2565)/$C$2565)^3)</f>
        <v/>
      </c>
      <c r="U1184" s="24">
        <f>IF(Universe!S1184="","",(Universe!S1184-$B$2565)/$C$2565)</f>
        <v/>
      </c>
      <c r="V1184" s="24">
        <f>IF(Universe!T1184="","",(Universe!T1184-$B$2566)/$C$2566)</f>
        <v/>
      </c>
      <c r="W1184" s="24">
        <f>IF(Universe!U1184="","",(Universe!U1184-$B$2567)/$C$2567)</f>
        <v/>
      </c>
      <c r="X1184" s="24">
        <f>IF(O1184="","",(O1184-$B$2571)/$C$2571)</f>
        <v/>
      </c>
      <c r="Y1184" s="24">
        <f>IF(T1184="","",(T1184-$B$2576)/$C$2576)</f>
        <v/>
      </c>
      <c r="Z1184" s="24">
        <f>IF(Universe!V1184="","",(Universe!V1184-$B$2568)/$C$2568)</f>
        <v/>
      </c>
      <c r="AA1184" s="24">
        <f>IF(P1184="","",(P1184-$B$2572)/$C$2572)</f>
        <v/>
      </c>
      <c r="AB1184" s="24">
        <f>IF(Q1184="","",(Q1184-$B$2573)/$C$2573)</f>
        <v/>
      </c>
      <c r="AC1184" s="24">
        <f>IF(R1184="","",(R1184-$B$2574)/$C$2574)</f>
        <v/>
      </c>
      <c r="AD1184" s="24">
        <f>IF(S1184="","",(S1184-$B$2575)/$C$2575)</f>
        <v/>
      </c>
      <c r="AE1184" s="24">
        <f>IF(Y1184="","",Y1184-(19.12044933116382+16.522174187581257*U1184))</f>
        <v/>
      </c>
      <c r="AF1184" s="24">
        <f>IF(X1184="","",(X1184-(-0.27268023098325006+0.47142105304415904*V1184+-0.3189264934812436*U1184)--5.286111042926227e-16)/0.7994208745952703)</f>
        <v/>
      </c>
      <c r="AG1184" s="24">
        <f>IF(AA1184="","",(AA1184-(0.5248806186338691+-0.064206457956449*U1184)-5.43454825424064e-16)/0.9977404048781155)</f>
        <v/>
      </c>
      <c r="AH1184" s="25" t="n">
        <v>-4.054724701589918</v>
      </c>
      <c r="AI1184" s="25" t="n">
        <v>0.384328683957004</v>
      </c>
      <c r="AJ1184" s="25" t="n">
        <v>-0.8615435411651904</v>
      </c>
      <c r="AK1184" s="25" t="n">
        <v>-0.6185198398457782</v>
      </c>
      <c r="AL1184" s="25" t="n">
        <v>0.1184672589234043</v>
      </c>
      <c r="AM1184" s="25" t="n">
        <v>2.334926229456423</v>
      </c>
      <c r="AN1184" s="25" t="n">
        <v>-0.8720913748692191</v>
      </c>
      <c r="AO1184" s="25" t="n">
        <v>-0.0493677193156879</v>
      </c>
      <c r="AP1184" s="25" t="n">
        <v>-0.762955983695949</v>
      </c>
      <c r="AQ1184" s="25" t="n">
        <v>0.06876162922296331</v>
      </c>
    </row>
    <row r="1185">
      <c r="A1185" s="23">
        <f>Universe!A1185</f>
        <v/>
      </c>
      <c r="B1185" s="24">
        <f>IF(Universe!W1185="","",(Universe!W1185-$B$2550)/$C$2550)</f>
        <v/>
      </c>
      <c r="C1185" s="24">
        <f>IF(Universe!X1185="","",(Universe!X1185-$B$2551)/$C$2551)</f>
        <v/>
      </c>
      <c r="D1185" s="24">
        <f>IF(Universe!Y1185="","",(Universe!Y1185-$B$2552)/$C$2552)</f>
        <v/>
      </c>
      <c r="E1185" s="24">
        <f>IF(Universe!Z1185="","",(Universe!Z1185-$B$2553)/$C$2553)</f>
        <v/>
      </c>
      <c r="F1185" s="24">
        <f>IF(Universe!AA1185="","",(Universe!AA1185-$B$2554)/$C$2554)</f>
        <v/>
      </c>
      <c r="G1185" s="24">
        <f>IF(Universe!AB1185="","",(Universe!AB1185-$B$2555)/$C$2555)</f>
        <v/>
      </c>
      <c r="H1185" s="24">
        <f>IF(Universe!AC1185="","",(Universe!AC1185-$B$2556)/$C$2556)</f>
        <v/>
      </c>
      <c r="I1185" s="24">
        <f>IF(Universe!AD1185="","",(Universe!AD1185-$B$2557)/$C$2557)</f>
        <v/>
      </c>
      <c r="J1185" s="24">
        <f>IF(Universe!AE1185="","",(Universe!AE1185-$B$2558)/$C$2558)</f>
        <v/>
      </c>
      <c r="K1185" s="24">
        <f>IF(Universe!AF1185="","",(Universe!AF1185-$B$2559)/$C$2559)</f>
        <v/>
      </c>
      <c r="L1185" s="24">
        <f>IF(Universe!AG1185="","",(Universe!AG1185-$B$2560)/$C$2560)</f>
        <v/>
      </c>
      <c r="M1185" s="24">
        <f>IF(Universe!AH1185="","",(Universe!AH1185-$B$2561)/$C$2561)</f>
        <v/>
      </c>
      <c r="N1185" s="24">
        <f>IF(Universe!AI1185="","",(Universe!AI1185-$B$2562)/$C$2562)</f>
        <v/>
      </c>
      <c r="O1185" s="24">
        <f>0.74*IF(B1185="",0,B1185)+0.16*IF(C1185="",0,C1185)+0.1*IF(D1185="",0,D1185)</f>
        <v/>
      </c>
      <c r="P1185" s="24">
        <f>0.35*IF(E1185="",0,E1185)+0.35*IF(F1185="",0,F1185)+0.3*IF(G1185="",0,G1185)</f>
        <v/>
      </c>
      <c r="Q1185" s="24">
        <f>0.656*IF(I1185="",0,I1185)+0.344*IF(H1185="",0,H1185)</f>
        <v/>
      </c>
      <c r="R1185" s="24">
        <f>0.338*IF(J1185="",0,J1185)+0.662*IF(K1185="",0,K1185)</f>
        <v/>
      </c>
      <c r="S1185" s="24">
        <f>0.38*IF(L1185="",0,L1185)+0.35*IF(M1185="",0,M1185)+0.27*IF(N1185="",0,N1185)</f>
        <v/>
      </c>
      <c r="T1185" s="24">
        <f>IF(Universe!S1185="","",((Universe!S1185-$B$2565)/$C$2565)^3)</f>
        <v/>
      </c>
      <c r="U1185" s="24">
        <f>IF(Universe!S1185="","",(Universe!S1185-$B$2565)/$C$2565)</f>
        <v/>
      </c>
      <c r="V1185" s="24">
        <f>IF(Universe!T1185="","",(Universe!T1185-$B$2566)/$C$2566)</f>
        <v/>
      </c>
      <c r="W1185" s="24">
        <f>IF(Universe!U1185="","",(Universe!U1185-$B$2567)/$C$2567)</f>
        <v/>
      </c>
      <c r="X1185" s="24">
        <f>IF(O1185="","",(O1185-$B$2571)/$C$2571)</f>
        <v/>
      </c>
      <c r="Y1185" s="24">
        <f>IF(T1185="","",(T1185-$B$2576)/$C$2576)</f>
        <v/>
      </c>
      <c r="Z1185" s="24">
        <f>IF(Universe!V1185="","",(Universe!V1185-$B$2568)/$C$2568)</f>
        <v/>
      </c>
      <c r="AA1185" s="24">
        <f>IF(P1185="","",(P1185-$B$2572)/$C$2572)</f>
        <v/>
      </c>
      <c r="AB1185" s="24">
        <f>IF(Q1185="","",(Q1185-$B$2573)/$C$2573)</f>
        <v/>
      </c>
      <c r="AC1185" s="24">
        <f>IF(R1185="","",(R1185-$B$2574)/$C$2574)</f>
        <v/>
      </c>
      <c r="AD1185" s="24">
        <f>IF(S1185="","",(S1185-$B$2575)/$C$2575)</f>
        <v/>
      </c>
      <c r="AE1185" s="24">
        <f>IF(Y1185="","",Y1185-(19.12044933116382+16.522174187581257*U1185))</f>
        <v/>
      </c>
      <c r="AF1185" s="24">
        <f>IF(X1185="","",(X1185-(-0.27268023098325006+0.47142105304415904*V1185+-0.3189264934812436*U1185)--5.286111042926227e-16)/0.7994208745952703)</f>
        <v/>
      </c>
      <c r="AG1185" s="24">
        <f>IF(AA1185="","",(AA1185-(0.5248806186338691+-0.064206457956449*U1185)-5.43454825424064e-16)/0.9977404048781155)</f>
        <v/>
      </c>
      <c r="AH1185" s="25" t="n">
        <v>-3.777675287713224</v>
      </c>
      <c r="AI1185" s="25" t="n">
        <v>-0.6145308569099167</v>
      </c>
      <c r="AJ1185" s="25" t="n">
        <v>1.533138832717419</v>
      </c>
      <c r="AK1185" s="25" t="n">
        <v>0.4392248021673701</v>
      </c>
      <c r="AL1185" s="25" t="n">
        <v>1.163690737673342</v>
      </c>
      <c r="AM1185" s="25" t="n">
        <v>-0.0256798512243062</v>
      </c>
      <c r="AN1185" s="25" t="n">
        <v>-0.6574517286067877</v>
      </c>
      <c r="AO1185" s="25" t="n">
        <v>-0.8653974988602786</v>
      </c>
      <c r="AP1185" s="25" t="n">
        <v>-1.227414426344381</v>
      </c>
      <c r="AQ1185" s="25" t="n">
        <v>0.555995684545077</v>
      </c>
    </row>
    <row r="1186">
      <c r="A1186" s="23">
        <f>Universe!A1186</f>
        <v/>
      </c>
      <c r="B1186" s="24">
        <f>IF(Universe!W1186="","",(Universe!W1186-$B$2550)/$C$2550)</f>
        <v/>
      </c>
      <c r="C1186" s="24">
        <f>IF(Universe!X1186="","",(Universe!X1186-$B$2551)/$C$2551)</f>
        <v/>
      </c>
      <c r="D1186" s="24">
        <f>IF(Universe!Y1186="","",(Universe!Y1186-$B$2552)/$C$2552)</f>
        <v/>
      </c>
      <c r="E1186" s="24">
        <f>IF(Universe!Z1186="","",(Universe!Z1186-$B$2553)/$C$2553)</f>
        <v/>
      </c>
      <c r="F1186" s="24">
        <f>IF(Universe!AA1186="","",(Universe!AA1186-$B$2554)/$C$2554)</f>
        <v/>
      </c>
      <c r="G1186" s="24">
        <f>IF(Universe!AB1186="","",(Universe!AB1186-$B$2555)/$C$2555)</f>
        <v/>
      </c>
      <c r="H1186" s="24">
        <f>IF(Universe!AC1186="","",(Universe!AC1186-$B$2556)/$C$2556)</f>
        <v/>
      </c>
      <c r="I1186" s="24">
        <f>IF(Universe!AD1186="","",(Universe!AD1186-$B$2557)/$C$2557)</f>
        <v/>
      </c>
      <c r="J1186" s="24">
        <f>IF(Universe!AE1186="","",(Universe!AE1186-$B$2558)/$C$2558)</f>
        <v/>
      </c>
      <c r="K1186" s="24">
        <f>IF(Universe!AF1186="","",(Universe!AF1186-$B$2559)/$C$2559)</f>
        <v/>
      </c>
      <c r="L1186" s="24">
        <f>IF(Universe!AG1186="","",(Universe!AG1186-$B$2560)/$C$2560)</f>
        <v/>
      </c>
      <c r="M1186" s="24">
        <f>IF(Universe!AH1186="","",(Universe!AH1186-$B$2561)/$C$2561)</f>
        <v/>
      </c>
      <c r="N1186" s="24">
        <f>IF(Universe!AI1186="","",(Universe!AI1186-$B$2562)/$C$2562)</f>
        <v/>
      </c>
      <c r="O1186" s="24">
        <f>0.74*IF(B1186="",0,B1186)+0.16*IF(C1186="",0,C1186)+0.1*IF(D1186="",0,D1186)</f>
        <v/>
      </c>
      <c r="P1186" s="24">
        <f>0.35*IF(E1186="",0,E1186)+0.35*IF(F1186="",0,F1186)+0.3*IF(G1186="",0,G1186)</f>
        <v/>
      </c>
      <c r="Q1186" s="24">
        <f>0.656*IF(I1186="",0,I1186)+0.344*IF(H1186="",0,H1186)</f>
        <v/>
      </c>
      <c r="R1186" s="24">
        <f>0.338*IF(J1186="",0,J1186)+0.662*IF(K1186="",0,K1186)</f>
        <v/>
      </c>
      <c r="S1186" s="24">
        <f>0.38*IF(L1186="",0,L1186)+0.35*IF(M1186="",0,M1186)+0.27*IF(N1186="",0,N1186)</f>
        <v/>
      </c>
      <c r="T1186" s="24">
        <f>IF(Universe!S1186="","",((Universe!S1186-$B$2565)/$C$2565)^3)</f>
        <v/>
      </c>
      <c r="U1186" s="24">
        <f>IF(Universe!S1186="","",(Universe!S1186-$B$2565)/$C$2565)</f>
        <v/>
      </c>
      <c r="V1186" s="24">
        <f>IF(Universe!T1186="","",(Universe!T1186-$B$2566)/$C$2566)</f>
        <v/>
      </c>
      <c r="W1186" s="24">
        <f>IF(Universe!U1186="","",(Universe!U1186-$B$2567)/$C$2567)</f>
        <v/>
      </c>
      <c r="X1186" s="24">
        <f>IF(O1186="","",(O1186-$B$2571)/$C$2571)</f>
        <v/>
      </c>
      <c r="Y1186" s="24">
        <f>IF(T1186="","",(T1186-$B$2576)/$C$2576)</f>
        <v/>
      </c>
      <c r="Z1186" s="24">
        <f>IF(Universe!V1186="","",(Universe!V1186-$B$2568)/$C$2568)</f>
        <v/>
      </c>
      <c r="AA1186" s="24">
        <f>IF(P1186="","",(P1186-$B$2572)/$C$2572)</f>
        <v/>
      </c>
      <c r="AB1186" s="24">
        <f>IF(Q1186="","",(Q1186-$B$2573)/$C$2573)</f>
        <v/>
      </c>
      <c r="AC1186" s="24">
        <f>IF(R1186="","",(R1186-$B$2574)/$C$2574)</f>
        <v/>
      </c>
      <c r="AD1186" s="24">
        <f>IF(S1186="","",(S1186-$B$2575)/$C$2575)</f>
        <v/>
      </c>
      <c r="AE1186" s="24">
        <f>IF(Y1186="","",Y1186-(19.12044933116382+16.522174187581257*U1186))</f>
        <v/>
      </c>
      <c r="AF1186" s="24">
        <f>IF(X1186="","",(X1186-(-0.27268023098325006+0.47142105304415904*V1186+-0.3189264934812436*U1186)--5.286111042926227e-16)/0.7994208745952703)</f>
        <v/>
      </c>
      <c r="AG1186" s="24">
        <f>IF(AA1186="","",(AA1186-(0.5248806186338691+-0.064206457956449*U1186)-5.43454825424064e-16)/0.9977404048781155)</f>
        <v/>
      </c>
      <c r="AH1186" s="25" t="n">
        <v>-1.530077248330976</v>
      </c>
      <c r="AI1186" s="25" t="n">
        <v>-0.7797381009133771</v>
      </c>
      <c r="AJ1186" s="25" t="n">
        <v>-0.3091982575034098</v>
      </c>
      <c r="AK1186" s="25" t="n">
        <v>0.3312895299953282</v>
      </c>
      <c r="AL1186" s="25" t="n">
        <v>2.85055447653591</v>
      </c>
      <c r="AM1186" s="25" t="n">
        <v>0.0426460428107369</v>
      </c>
      <c r="AN1186" s="25" t="n">
        <v>-0.0593101211476743</v>
      </c>
      <c r="AO1186" s="25" t="n">
        <v>0.1157662458975054</v>
      </c>
      <c r="AP1186" s="25" t="n">
        <v>-0.6455804029778296</v>
      </c>
      <c r="AQ1186" s="25" t="n">
        <v>-0.6268032026059512</v>
      </c>
    </row>
    <row r="1187">
      <c r="A1187" s="23">
        <f>Universe!A1187</f>
        <v/>
      </c>
      <c r="B1187" s="24">
        <f>IF(Universe!W1187="","",(Universe!W1187-$B$2550)/$C$2550)</f>
        <v/>
      </c>
      <c r="C1187" s="24">
        <f>IF(Universe!X1187="","",(Universe!X1187-$B$2551)/$C$2551)</f>
        <v/>
      </c>
      <c r="D1187" s="24">
        <f>IF(Universe!Y1187="","",(Universe!Y1187-$B$2552)/$C$2552)</f>
        <v/>
      </c>
      <c r="E1187" s="24">
        <f>IF(Universe!Z1187="","",(Universe!Z1187-$B$2553)/$C$2553)</f>
        <v/>
      </c>
      <c r="F1187" s="24">
        <f>IF(Universe!AA1187="","",(Universe!AA1187-$B$2554)/$C$2554)</f>
        <v/>
      </c>
      <c r="G1187" s="24">
        <f>IF(Universe!AB1187="","",(Universe!AB1187-$B$2555)/$C$2555)</f>
        <v/>
      </c>
      <c r="H1187" s="24">
        <f>IF(Universe!AC1187="","",(Universe!AC1187-$B$2556)/$C$2556)</f>
        <v/>
      </c>
      <c r="I1187" s="24">
        <f>IF(Universe!AD1187="","",(Universe!AD1187-$B$2557)/$C$2557)</f>
        <v/>
      </c>
      <c r="J1187" s="24">
        <f>IF(Universe!AE1187="","",(Universe!AE1187-$B$2558)/$C$2558)</f>
        <v/>
      </c>
      <c r="K1187" s="24">
        <f>IF(Universe!AF1187="","",(Universe!AF1187-$B$2559)/$C$2559)</f>
        <v/>
      </c>
      <c r="L1187" s="24">
        <f>IF(Universe!AG1187="","",(Universe!AG1187-$B$2560)/$C$2560)</f>
        <v/>
      </c>
      <c r="M1187" s="24">
        <f>IF(Universe!AH1187="","",(Universe!AH1187-$B$2561)/$C$2561)</f>
        <v/>
      </c>
      <c r="N1187" s="24">
        <f>IF(Universe!AI1187="","",(Universe!AI1187-$B$2562)/$C$2562)</f>
        <v/>
      </c>
      <c r="O1187" s="24">
        <f>0.74*IF(B1187="",0,B1187)+0.16*IF(C1187="",0,C1187)+0.1*IF(D1187="",0,D1187)</f>
        <v/>
      </c>
      <c r="P1187" s="24">
        <f>0.35*IF(E1187="",0,E1187)+0.35*IF(F1187="",0,F1187)+0.3*IF(G1187="",0,G1187)</f>
        <v/>
      </c>
      <c r="Q1187" s="24">
        <f>0.656*IF(I1187="",0,I1187)+0.344*IF(H1187="",0,H1187)</f>
        <v/>
      </c>
      <c r="R1187" s="24">
        <f>0.338*IF(J1187="",0,J1187)+0.662*IF(K1187="",0,K1187)</f>
        <v/>
      </c>
      <c r="S1187" s="24">
        <f>0.38*IF(L1187="",0,L1187)+0.35*IF(M1187="",0,M1187)+0.27*IF(N1187="",0,N1187)</f>
        <v/>
      </c>
      <c r="T1187" s="24">
        <f>IF(Universe!S1187="","",((Universe!S1187-$B$2565)/$C$2565)^3)</f>
        <v/>
      </c>
      <c r="U1187" s="24">
        <f>IF(Universe!S1187="","",(Universe!S1187-$B$2565)/$C$2565)</f>
        <v/>
      </c>
      <c r="V1187" s="24">
        <f>IF(Universe!T1187="","",(Universe!T1187-$B$2566)/$C$2566)</f>
        <v/>
      </c>
      <c r="W1187" s="24">
        <f>IF(Universe!U1187="","",(Universe!U1187-$B$2567)/$C$2567)</f>
        <v/>
      </c>
      <c r="X1187" s="24">
        <f>IF(O1187="","",(O1187-$B$2571)/$C$2571)</f>
        <v/>
      </c>
      <c r="Y1187" s="24">
        <f>IF(T1187="","",(T1187-$B$2576)/$C$2576)</f>
        <v/>
      </c>
      <c r="Z1187" s="24">
        <f>IF(Universe!V1187="","",(Universe!V1187-$B$2568)/$C$2568)</f>
        <v/>
      </c>
      <c r="AA1187" s="24">
        <f>IF(P1187="","",(P1187-$B$2572)/$C$2572)</f>
        <v/>
      </c>
      <c r="AB1187" s="24">
        <f>IF(Q1187="","",(Q1187-$B$2573)/$C$2573)</f>
        <v/>
      </c>
      <c r="AC1187" s="24">
        <f>IF(R1187="","",(R1187-$B$2574)/$C$2574)</f>
        <v/>
      </c>
      <c r="AD1187" s="24">
        <f>IF(S1187="","",(S1187-$B$2575)/$C$2575)</f>
        <v/>
      </c>
      <c r="AE1187" s="24">
        <f>IF(Y1187="","",Y1187-(19.12044933116382+16.522174187581257*U1187))</f>
        <v/>
      </c>
      <c r="AF1187" s="24">
        <f>IF(X1187="","",(X1187-(-0.27268023098325006+0.47142105304415904*V1187+-0.3189264934812436*U1187)--5.286111042926227e-16)/0.7994208745952703)</f>
        <v/>
      </c>
      <c r="AG1187" s="24">
        <f>IF(AA1187="","",(AA1187-(0.5248806186338691+-0.064206457956449*U1187)-5.43454825424064e-16)/0.9977404048781155)</f>
        <v/>
      </c>
      <c r="AH1187" s="25" t="n">
        <v>-2.48046394881102</v>
      </c>
      <c r="AI1187" s="25" t="n">
        <v>0.1241357551884756</v>
      </c>
      <c r="AJ1187" s="25" t="n">
        <v>-0.208339268988362</v>
      </c>
      <c r="AK1187" s="25" t="n">
        <v>-0.8240099088486514</v>
      </c>
      <c r="AL1187" s="25" t="n">
        <v>3.364930603119465</v>
      </c>
      <c r="AM1187" s="25" t="n">
        <v>1.049800005698779</v>
      </c>
      <c r="AN1187" s="25" t="n">
        <v>-0.4373683198348403</v>
      </c>
      <c r="AO1187" s="25" t="n">
        <v>0.0339307522744594</v>
      </c>
      <c r="AP1187" s="25" t="n">
        <v>-0.2287818920168824</v>
      </c>
      <c r="AQ1187" s="25" t="n">
        <v>-0.4779808204021127</v>
      </c>
    </row>
    <row r="1188">
      <c r="A1188" s="23">
        <f>Universe!A1188</f>
        <v/>
      </c>
      <c r="B1188" s="24">
        <f>IF(Universe!W1188="","",(Universe!W1188-$B$2550)/$C$2550)</f>
        <v/>
      </c>
      <c r="C1188" s="24">
        <f>IF(Universe!X1188="","",(Universe!X1188-$B$2551)/$C$2551)</f>
        <v/>
      </c>
      <c r="D1188" s="24">
        <f>IF(Universe!Y1188="","",(Universe!Y1188-$B$2552)/$C$2552)</f>
        <v/>
      </c>
      <c r="E1188" s="24">
        <f>IF(Universe!Z1188="","",(Universe!Z1188-$B$2553)/$C$2553)</f>
        <v/>
      </c>
      <c r="F1188" s="24">
        <f>IF(Universe!AA1188="","",(Universe!AA1188-$B$2554)/$C$2554)</f>
        <v/>
      </c>
      <c r="G1188" s="24">
        <f>IF(Universe!AB1188="","",(Universe!AB1188-$B$2555)/$C$2555)</f>
        <v/>
      </c>
      <c r="H1188" s="24">
        <f>IF(Universe!AC1188="","",(Universe!AC1188-$B$2556)/$C$2556)</f>
        <v/>
      </c>
      <c r="I1188" s="24">
        <f>IF(Universe!AD1188="","",(Universe!AD1188-$B$2557)/$C$2557)</f>
        <v/>
      </c>
      <c r="J1188" s="24">
        <f>IF(Universe!AE1188="","",(Universe!AE1188-$B$2558)/$C$2558)</f>
        <v/>
      </c>
      <c r="K1188" s="24">
        <f>IF(Universe!AF1188="","",(Universe!AF1188-$B$2559)/$C$2559)</f>
        <v/>
      </c>
      <c r="L1188" s="24">
        <f>IF(Universe!AG1188="","",(Universe!AG1188-$B$2560)/$C$2560)</f>
        <v/>
      </c>
      <c r="M1188" s="24">
        <f>IF(Universe!AH1188="","",(Universe!AH1188-$B$2561)/$C$2561)</f>
        <v/>
      </c>
      <c r="N1188" s="24">
        <f>IF(Universe!AI1188="","",(Universe!AI1188-$B$2562)/$C$2562)</f>
        <v/>
      </c>
      <c r="O1188" s="24">
        <f>0.74*IF(B1188="",0,B1188)+0.16*IF(C1188="",0,C1188)+0.1*IF(D1188="",0,D1188)</f>
        <v/>
      </c>
      <c r="P1188" s="24">
        <f>0.35*IF(E1188="",0,E1188)+0.35*IF(F1188="",0,F1188)+0.3*IF(G1188="",0,G1188)</f>
        <v/>
      </c>
      <c r="Q1188" s="24">
        <f>0.656*IF(I1188="",0,I1188)+0.344*IF(H1188="",0,H1188)</f>
        <v/>
      </c>
      <c r="R1188" s="24">
        <f>0.338*IF(J1188="",0,J1188)+0.662*IF(K1188="",0,K1188)</f>
        <v/>
      </c>
      <c r="S1188" s="24">
        <f>0.38*IF(L1188="",0,L1188)+0.35*IF(M1188="",0,M1188)+0.27*IF(N1188="",0,N1188)</f>
        <v/>
      </c>
      <c r="T1188" s="24">
        <f>IF(Universe!S1188="","",((Universe!S1188-$B$2565)/$C$2565)^3)</f>
        <v/>
      </c>
      <c r="U1188" s="24">
        <f>IF(Universe!S1188="","",(Universe!S1188-$B$2565)/$C$2565)</f>
        <v/>
      </c>
      <c r="V1188" s="24">
        <f>IF(Universe!T1188="","",(Universe!T1188-$B$2566)/$C$2566)</f>
        <v/>
      </c>
      <c r="W1188" s="24">
        <f>IF(Universe!U1188="","",(Universe!U1188-$B$2567)/$C$2567)</f>
        <v/>
      </c>
      <c r="X1188" s="24">
        <f>IF(O1188="","",(O1188-$B$2571)/$C$2571)</f>
        <v/>
      </c>
      <c r="Y1188" s="24">
        <f>IF(T1188="","",(T1188-$B$2576)/$C$2576)</f>
        <v/>
      </c>
      <c r="Z1188" s="24">
        <f>IF(Universe!V1188="","",(Universe!V1188-$B$2568)/$C$2568)</f>
        <v/>
      </c>
      <c r="AA1188" s="24">
        <f>IF(P1188="","",(P1188-$B$2572)/$C$2572)</f>
        <v/>
      </c>
      <c r="AB1188" s="24">
        <f>IF(Q1188="","",(Q1188-$B$2573)/$C$2573)</f>
        <v/>
      </c>
      <c r="AC1188" s="24">
        <f>IF(R1188="","",(R1188-$B$2574)/$C$2574)</f>
        <v/>
      </c>
      <c r="AD1188" s="24">
        <f>IF(S1188="","",(S1188-$B$2575)/$C$2575)</f>
        <v/>
      </c>
      <c r="AE1188" s="24">
        <f>IF(Y1188="","",Y1188-(19.12044933116382+16.522174187581257*U1188))</f>
        <v/>
      </c>
      <c r="AF1188" s="24">
        <f>IF(X1188="","",(X1188-(-0.27268023098325006+0.47142105304415904*V1188+-0.3189264934812436*U1188)--5.286111042926227e-16)/0.7994208745952703)</f>
        <v/>
      </c>
      <c r="AG1188" s="24">
        <f>IF(AA1188="","",(AA1188-(0.5248806186338691+-0.064206457956449*U1188)-5.43454825424064e-16)/0.9977404048781155)</f>
        <v/>
      </c>
      <c r="AH1188" s="25" t="n">
        <v>-3.180811587371382</v>
      </c>
      <c r="AI1188" s="25" t="n">
        <v>3.052641249451471</v>
      </c>
      <c r="AJ1188" s="25" t="n">
        <v>-0.4661145019332013</v>
      </c>
      <c r="AK1188" s="25" t="n">
        <v>-0.2832730956449931</v>
      </c>
      <c r="AL1188" s="25" t="n">
        <v>2.680986399141508</v>
      </c>
      <c r="AM1188" s="25" t="n">
        <v>0.269116726015653</v>
      </c>
      <c r="AN1188" s="25" t="n">
        <v>1.051186761988854</v>
      </c>
      <c r="AO1188" s="25" t="n">
        <v>-0.4120848229685175</v>
      </c>
      <c r="AP1188" s="25" t="n">
        <v>1.048083031741019</v>
      </c>
      <c r="AQ1188" s="25" t="n">
        <v>0.3683314263341354</v>
      </c>
    </row>
    <row r="1189">
      <c r="A1189" s="23">
        <f>Universe!A1189</f>
        <v/>
      </c>
      <c r="B1189" s="24">
        <f>IF(Universe!W1189="","",(Universe!W1189-$B$2550)/$C$2550)</f>
        <v/>
      </c>
      <c r="C1189" s="24">
        <f>IF(Universe!X1189="","",(Universe!X1189-$B$2551)/$C$2551)</f>
        <v/>
      </c>
      <c r="D1189" s="24">
        <f>IF(Universe!Y1189="","",(Universe!Y1189-$B$2552)/$C$2552)</f>
        <v/>
      </c>
      <c r="E1189" s="24">
        <f>IF(Universe!Z1189="","",(Universe!Z1189-$B$2553)/$C$2553)</f>
        <v/>
      </c>
      <c r="F1189" s="24">
        <f>IF(Universe!AA1189="","",(Universe!AA1189-$B$2554)/$C$2554)</f>
        <v/>
      </c>
      <c r="G1189" s="24">
        <f>IF(Universe!AB1189="","",(Universe!AB1189-$B$2555)/$C$2555)</f>
        <v/>
      </c>
      <c r="H1189" s="24">
        <f>IF(Universe!AC1189="","",(Universe!AC1189-$B$2556)/$C$2556)</f>
        <v/>
      </c>
      <c r="I1189" s="24">
        <f>IF(Universe!AD1189="","",(Universe!AD1189-$B$2557)/$C$2557)</f>
        <v/>
      </c>
      <c r="J1189" s="24">
        <f>IF(Universe!AE1189="","",(Universe!AE1189-$B$2558)/$C$2558)</f>
        <v/>
      </c>
      <c r="K1189" s="24">
        <f>IF(Universe!AF1189="","",(Universe!AF1189-$B$2559)/$C$2559)</f>
        <v/>
      </c>
      <c r="L1189" s="24">
        <f>IF(Universe!AG1189="","",(Universe!AG1189-$B$2560)/$C$2560)</f>
        <v/>
      </c>
      <c r="M1189" s="24">
        <f>IF(Universe!AH1189="","",(Universe!AH1189-$B$2561)/$C$2561)</f>
        <v/>
      </c>
      <c r="N1189" s="24">
        <f>IF(Universe!AI1189="","",(Universe!AI1189-$B$2562)/$C$2562)</f>
        <v/>
      </c>
      <c r="O1189" s="24">
        <f>0.74*IF(B1189="",0,B1189)+0.16*IF(C1189="",0,C1189)+0.1*IF(D1189="",0,D1189)</f>
        <v/>
      </c>
      <c r="P1189" s="24">
        <f>0.35*IF(E1189="",0,E1189)+0.35*IF(F1189="",0,F1189)+0.3*IF(G1189="",0,G1189)</f>
        <v/>
      </c>
      <c r="Q1189" s="24">
        <f>0.656*IF(I1189="",0,I1189)+0.344*IF(H1189="",0,H1189)</f>
        <v/>
      </c>
      <c r="R1189" s="24">
        <f>0.338*IF(J1189="",0,J1189)+0.662*IF(K1189="",0,K1189)</f>
        <v/>
      </c>
      <c r="S1189" s="24">
        <f>0.38*IF(L1189="",0,L1189)+0.35*IF(M1189="",0,M1189)+0.27*IF(N1189="",0,N1189)</f>
        <v/>
      </c>
      <c r="T1189" s="24">
        <f>IF(Universe!S1189="","",((Universe!S1189-$B$2565)/$C$2565)^3)</f>
        <v/>
      </c>
      <c r="U1189" s="24">
        <f>IF(Universe!S1189="","",(Universe!S1189-$B$2565)/$C$2565)</f>
        <v/>
      </c>
      <c r="V1189" s="24">
        <f>IF(Universe!T1189="","",(Universe!T1189-$B$2566)/$C$2566)</f>
        <v/>
      </c>
      <c r="W1189" s="24">
        <f>IF(Universe!U1189="","",(Universe!U1189-$B$2567)/$C$2567)</f>
        <v/>
      </c>
      <c r="X1189" s="24">
        <f>IF(O1189="","",(O1189-$B$2571)/$C$2571)</f>
        <v/>
      </c>
      <c r="Y1189" s="24">
        <f>IF(T1189="","",(T1189-$B$2576)/$C$2576)</f>
        <v/>
      </c>
      <c r="Z1189" s="24">
        <f>IF(Universe!V1189="","",(Universe!V1189-$B$2568)/$C$2568)</f>
        <v/>
      </c>
      <c r="AA1189" s="24">
        <f>IF(P1189="","",(P1189-$B$2572)/$C$2572)</f>
        <v/>
      </c>
      <c r="AB1189" s="24">
        <f>IF(Q1189="","",(Q1189-$B$2573)/$C$2573)</f>
        <v/>
      </c>
      <c r="AC1189" s="24">
        <f>IF(R1189="","",(R1189-$B$2574)/$C$2574)</f>
        <v/>
      </c>
      <c r="AD1189" s="24">
        <f>IF(S1189="","",(S1189-$B$2575)/$C$2575)</f>
        <v/>
      </c>
      <c r="AE1189" s="24">
        <f>IF(Y1189="","",Y1189-(19.12044933116382+16.522174187581257*U1189))</f>
        <v/>
      </c>
      <c r="AF1189" s="24">
        <f>IF(X1189="","",(X1189-(-0.27268023098325006+0.47142105304415904*V1189+-0.3189264934812436*U1189)--5.286111042926227e-16)/0.7994208745952703)</f>
        <v/>
      </c>
      <c r="AG1189" s="24">
        <f>IF(AA1189="","",(AA1189-(0.5248806186338691+-0.064206457956449*U1189)-5.43454825424064e-16)/0.9977404048781155)</f>
        <v/>
      </c>
      <c r="AH1189" s="25" t="n">
        <v>-2.551196789525643</v>
      </c>
      <c r="AI1189" s="25" t="n">
        <v>-0.4940787069325356</v>
      </c>
      <c r="AJ1189" s="25" t="n">
        <v>0.2032405719017388</v>
      </c>
      <c r="AK1189" s="25" t="n">
        <v>0.4184213326585764</v>
      </c>
      <c r="AL1189" s="25" t="n">
        <v>3.342617044875299</v>
      </c>
      <c r="AM1189" s="25" t="n">
        <v>-0.4428700689607469</v>
      </c>
      <c r="AN1189" s="25" t="n">
        <v>1.023745347081812</v>
      </c>
      <c r="AO1189" s="25" t="n">
        <v>-0.0444255640542339</v>
      </c>
      <c r="AP1189" s="25" t="n">
        <v>-0.9055197838404246</v>
      </c>
      <c r="AQ1189" s="25" t="n">
        <v>-0.0391965880821457</v>
      </c>
    </row>
    <row r="1190">
      <c r="A1190" s="23">
        <f>Universe!A1190</f>
        <v/>
      </c>
      <c r="B1190" s="24">
        <f>IF(Universe!W1190="","",(Universe!W1190-$B$2550)/$C$2550)</f>
        <v/>
      </c>
      <c r="C1190" s="24">
        <f>IF(Universe!X1190="","",(Universe!X1190-$B$2551)/$C$2551)</f>
        <v/>
      </c>
      <c r="D1190" s="24">
        <f>IF(Universe!Y1190="","",(Universe!Y1190-$B$2552)/$C$2552)</f>
        <v/>
      </c>
      <c r="E1190" s="24">
        <f>IF(Universe!Z1190="","",(Universe!Z1190-$B$2553)/$C$2553)</f>
        <v/>
      </c>
      <c r="F1190" s="24">
        <f>IF(Universe!AA1190="","",(Universe!AA1190-$B$2554)/$C$2554)</f>
        <v/>
      </c>
      <c r="G1190" s="24">
        <f>IF(Universe!AB1190="","",(Universe!AB1190-$B$2555)/$C$2555)</f>
        <v/>
      </c>
      <c r="H1190" s="24">
        <f>IF(Universe!AC1190="","",(Universe!AC1190-$B$2556)/$C$2556)</f>
        <v/>
      </c>
      <c r="I1190" s="24">
        <f>IF(Universe!AD1190="","",(Universe!AD1190-$B$2557)/$C$2557)</f>
        <v/>
      </c>
      <c r="J1190" s="24">
        <f>IF(Universe!AE1190="","",(Universe!AE1190-$B$2558)/$C$2558)</f>
        <v/>
      </c>
      <c r="K1190" s="24">
        <f>IF(Universe!AF1190="","",(Universe!AF1190-$B$2559)/$C$2559)</f>
        <v/>
      </c>
      <c r="L1190" s="24">
        <f>IF(Universe!AG1190="","",(Universe!AG1190-$B$2560)/$C$2560)</f>
        <v/>
      </c>
      <c r="M1190" s="24">
        <f>IF(Universe!AH1190="","",(Universe!AH1190-$B$2561)/$C$2561)</f>
        <v/>
      </c>
      <c r="N1190" s="24">
        <f>IF(Universe!AI1190="","",(Universe!AI1190-$B$2562)/$C$2562)</f>
        <v/>
      </c>
      <c r="O1190" s="24">
        <f>0.74*IF(B1190="",0,B1190)+0.16*IF(C1190="",0,C1190)+0.1*IF(D1190="",0,D1190)</f>
        <v/>
      </c>
      <c r="P1190" s="24">
        <f>0.35*IF(E1190="",0,E1190)+0.35*IF(F1190="",0,F1190)+0.3*IF(G1190="",0,G1190)</f>
        <v/>
      </c>
      <c r="Q1190" s="24">
        <f>0.656*IF(I1190="",0,I1190)+0.344*IF(H1190="",0,H1190)</f>
        <v/>
      </c>
      <c r="R1190" s="24">
        <f>0.338*IF(J1190="",0,J1190)+0.662*IF(K1190="",0,K1190)</f>
        <v/>
      </c>
      <c r="S1190" s="24">
        <f>0.38*IF(L1190="",0,L1190)+0.35*IF(M1190="",0,M1190)+0.27*IF(N1190="",0,N1190)</f>
        <v/>
      </c>
      <c r="T1190" s="24">
        <f>IF(Universe!S1190="","",((Universe!S1190-$B$2565)/$C$2565)^3)</f>
        <v/>
      </c>
      <c r="U1190" s="24">
        <f>IF(Universe!S1190="","",(Universe!S1190-$B$2565)/$C$2565)</f>
        <v/>
      </c>
      <c r="V1190" s="24">
        <f>IF(Universe!T1190="","",(Universe!T1190-$B$2566)/$C$2566)</f>
        <v/>
      </c>
      <c r="W1190" s="24">
        <f>IF(Universe!U1190="","",(Universe!U1190-$B$2567)/$C$2567)</f>
        <v/>
      </c>
      <c r="X1190" s="24">
        <f>IF(O1190="","",(O1190-$B$2571)/$C$2571)</f>
        <v/>
      </c>
      <c r="Y1190" s="24">
        <f>IF(T1190="","",(T1190-$B$2576)/$C$2576)</f>
        <v/>
      </c>
      <c r="Z1190" s="24">
        <f>IF(Universe!V1190="","",(Universe!V1190-$B$2568)/$C$2568)</f>
        <v/>
      </c>
      <c r="AA1190" s="24">
        <f>IF(P1190="","",(P1190-$B$2572)/$C$2572)</f>
        <v/>
      </c>
      <c r="AB1190" s="24">
        <f>IF(Q1190="","",(Q1190-$B$2573)/$C$2573)</f>
        <v/>
      </c>
      <c r="AC1190" s="24">
        <f>IF(R1190="","",(R1190-$B$2574)/$C$2574)</f>
        <v/>
      </c>
      <c r="AD1190" s="24">
        <f>IF(S1190="","",(S1190-$B$2575)/$C$2575)</f>
        <v/>
      </c>
      <c r="AE1190" s="24">
        <f>IF(Y1190="","",Y1190-(19.12044933116382+16.522174187581257*U1190))</f>
        <v/>
      </c>
      <c r="AF1190" s="24">
        <f>IF(X1190="","",(X1190-(-0.27268023098325006+0.47142105304415904*V1190+-0.3189264934812436*U1190)--5.286111042926227e-16)/0.7994208745952703)</f>
        <v/>
      </c>
      <c r="AG1190" s="24">
        <f>IF(AA1190="","",(AA1190-(0.5248806186338691+-0.064206457956449*U1190)-5.43454825424064e-16)/0.9977404048781155)</f>
        <v/>
      </c>
      <c r="AH1190" s="25" t="n">
        <v>-2.272365092668303</v>
      </c>
      <c r="AI1190" s="25" t="n">
        <v>0.6628762779001586</v>
      </c>
      <c r="AJ1190" s="25" t="n">
        <v>-0.8751326440629316</v>
      </c>
      <c r="AK1190" s="25" t="n">
        <v>-0.756201178482577</v>
      </c>
      <c r="AL1190" s="25" t="n">
        <v>3.376390035334248</v>
      </c>
      <c r="AM1190" s="25" t="n">
        <v>0.9377383436569804</v>
      </c>
      <c r="AN1190" s="25" t="n">
        <v>-2.675185371780287</v>
      </c>
      <c r="AO1190" s="25" t="n">
        <v>0.0655686652248692</v>
      </c>
      <c r="AP1190" s="25" t="n">
        <v>-1.118185848295338</v>
      </c>
      <c r="AQ1190" s="25" t="n">
        <v>0.0349581035460797</v>
      </c>
    </row>
    <row r="1191">
      <c r="A1191" s="23">
        <f>Universe!A1191</f>
        <v/>
      </c>
      <c r="B1191" s="24">
        <f>IF(Universe!W1191="","",(Universe!W1191-$B$2550)/$C$2550)</f>
        <v/>
      </c>
      <c r="C1191" s="24">
        <f>IF(Universe!X1191="","",(Universe!X1191-$B$2551)/$C$2551)</f>
        <v/>
      </c>
      <c r="D1191" s="24">
        <f>IF(Universe!Y1191="","",(Universe!Y1191-$B$2552)/$C$2552)</f>
        <v/>
      </c>
      <c r="E1191" s="24">
        <f>IF(Universe!Z1191="","",(Universe!Z1191-$B$2553)/$C$2553)</f>
        <v/>
      </c>
      <c r="F1191" s="24">
        <f>IF(Universe!AA1191="","",(Universe!AA1191-$B$2554)/$C$2554)</f>
        <v/>
      </c>
      <c r="G1191" s="24">
        <f>IF(Universe!AB1191="","",(Universe!AB1191-$B$2555)/$C$2555)</f>
        <v/>
      </c>
      <c r="H1191" s="24">
        <f>IF(Universe!AC1191="","",(Universe!AC1191-$B$2556)/$C$2556)</f>
        <v/>
      </c>
      <c r="I1191" s="24">
        <f>IF(Universe!AD1191="","",(Universe!AD1191-$B$2557)/$C$2557)</f>
        <v/>
      </c>
      <c r="J1191" s="24">
        <f>IF(Universe!AE1191="","",(Universe!AE1191-$B$2558)/$C$2558)</f>
        <v/>
      </c>
      <c r="K1191" s="24">
        <f>IF(Universe!AF1191="","",(Universe!AF1191-$B$2559)/$C$2559)</f>
        <v/>
      </c>
      <c r="L1191" s="24">
        <f>IF(Universe!AG1191="","",(Universe!AG1191-$B$2560)/$C$2560)</f>
        <v/>
      </c>
      <c r="M1191" s="24">
        <f>IF(Universe!AH1191="","",(Universe!AH1191-$B$2561)/$C$2561)</f>
        <v/>
      </c>
      <c r="N1191" s="24">
        <f>IF(Universe!AI1191="","",(Universe!AI1191-$B$2562)/$C$2562)</f>
        <v/>
      </c>
      <c r="O1191" s="24">
        <f>0.74*IF(B1191="",0,B1191)+0.16*IF(C1191="",0,C1191)+0.1*IF(D1191="",0,D1191)</f>
        <v/>
      </c>
      <c r="P1191" s="24">
        <f>0.35*IF(E1191="",0,E1191)+0.35*IF(F1191="",0,F1191)+0.3*IF(G1191="",0,G1191)</f>
        <v/>
      </c>
      <c r="Q1191" s="24">
        <f>0.656*IF(I1191="",0,I1191)+0.344*IF(H1191="",0,H1191)</f>
        <v/>
      </c>
      <c r="R1191" s="24">
        <f>0.338*IF(J1191="",0,J1191)+0.662*IF(K1191="",0,K1191)</f>
        <v/>
      </c>
      <c r="S1191" s="24">
        <f>0.38*IF(L1191="",0,L1191)+0.35*IF(M1191="",0,M1191)+0.27*IF(N1191="",0,N1191)</f>
        <v/>
      </c>
      <c r="T1191" s="24">
        <f>IF(Universe!S1191="","",((Universe!S1191-$B$2565)/$C$2565)^3)</f>
        <v/>
      </c>
      <c r="U1191" s="24">
        <f>IF(Universe!S1191="","",(Universe!S1191-$B$2565)/$C$2565)</f>
        <v/>
      </c>
      <c r="V1191" s="24">
        <f>IF(Universe!T1191="","",(Universe!T1191-$B$2566)/$C$2566)</f>
        <v/>
      </c>
      <c r="W1191" s="24">
        <f>IF(Universe!U1191="","",(Universe!U1191-$B$2567)/$C$2567)</f>
        <v/>
      </c>
      <c r="X1191" s="24">
        <f>IF(O1191="","",(O1191-$B$2571)/$C$2571)</f>
        <v/>
      </c>
      <c r="Y1191" s="24">
        <f>IF(T1191="","",(T1191-$B$2576)/$C$2576)</f>
        <v/>
      </c>
      <c r="Z1191" s="24">
        <f>IF(Universe!V1191="","",(Universe!V1191-$B$2568)/$C$2568)</f>
        <v/>
      </c>
      <c r="AA1191" s="24">
        <f>IF(P1191="","",(P1191-$B$2572)/$C$2572)</f>
        <v/>
      </c>
      <c r="AB1191" s="24">
        <f>IF(Q1191="","",(Q1191-$B$2573)/$C$2573)</f>
        <v/>
      </c>
      <c r="AC1191" s="24">
        <f>IF(R1191="","",(R1191-$B$2574)/$C$2574)</f>
        <v/>
      </c>
      <c r="AD1191" s="24">
        <f>IF(S1191="","",(S1191-$B$2575)/$C$2575)</f>
        <v/>
      </c>
      <c r="AE1191" s="24">
        <f>IF(Y1191="","",Y1191-(19.12044933116382+16.522174187581257*U1191))</f>
        <v/>
      </c>
      <c r="AF1191" s="24">
        <f>IF(X1191="","",(X1191-(-0.27268023098325006+0.47142105304415904*V1191+-0.3189264934812436*U1191)--5.286111042926227e-16)/0.7994208745952703)</f>
        <v/>
      </c>
      <c r="AG1191" s="24">
        <f>IF(AA1191="","",(AA1191-(0.5248806186338691+-0.064206457956449*U1191)-5.43454825424064e-16)/0.9977404048781155)</f>
        <v/>
      </c>
      <c r="AH1191" s="25" t="n">
        <v>-4.063062581223218</v>
      </c>
      <c r="AI1191" s="25" t="n">
        <v>0.0978245730419816</v>
      </c>
      <c r="AJ1191" s="25" t="n">
        <v>-1.359702599656317</v>
      </c>
      <c r="AK1191" s="25" t="n">
        <v>-0.1009867087917352</v>
      </c>
      <c r="AL1191" s="25" t="n">
        <v>0.0833918691511272</v>
      </c>
      <c r="AM1191" s="25" t="n">
        <v>1.060059308081017</v>
      </c>
      <c r="AN1191" s="25" t="n">
        <v>-0.2517137325872797</v>
      </c>
      <c r="AO1191" s="25" t="n">
        <v>-0.1428457510578841</v>
      </c>
      <c r="AP1191" s="25" t="n">
        <v>-0.8893923342613316</v>
      </c>
      <c r="AQ1191" s="25" t="n">
        <v>-0.4937911837240976</v>
      </c>
    </row>
    <row r="1192">
      <c r="A1192" s="23">
        <f>Universe!A1192</f>
        <v/>
      </c>
      <c r="B1192" s="24">
        <f>IF(Universe!W1192="","",(Universe!W1192-$B$2550)/$C$2550)</f>
        <v/>
      </c>
      <c r="C1192" s="24">
        <f>IF(Universe!X1192="","",(Universe!X1192-$B$2551)/$C$2551)</f>
        <v/>
      </c>
      <c r="D1192" s="24">
        <f>IF(Universe!Y1192="","",(Universe!Y1192-$B$2552)/$C$2552)</f>
        <v/>
      </c>
      <c r="E1192" s="24">
        <f>IF(Universe!Z1192="","",(Universe!Z1192-$B$2553)/$C$2553)</f>
        <v/>
      </c>
      <c r="F1192" s="24">
        <f>IF(Universe!AA1192="","",(Universe!AA1192-$B$2554)/$C$2554)</f>
        <v/>
      </c>
      <c r="G1192" s="24">
        <f>IF(Universe!AB1192="","",(Universe!AB1192-$B$2555)/$C$2555)</f>
        <v/>
      </c>
      <c r="H1192" s="24">
        <f>IF(Universe!AC1192="","",(Universe!AC1192-$B$2556)/$C$2556)</f>
        <v/>
      </c>
      <c r="I1192" s="24">
        <f>IF(Universe!AD1192="","",(Universe!AD1192-$B$2557)/$C$2557)</f>
        <v/>
      </c>
      <c r="J1192" s="24">
        <f>IF(Universe!AE1192="","",(Universe!AE1192-$B$2558)/$C$2558)</f>
        <v/>
      </c>
      <c r="K1192" s="24">
        <f>IF(Universe!AF1192="","",(Universe!AF1192-$B$2559)/$C$2559)</f>
        <v/>
      </c>
      <c r="L1192" s="24">
        <f>IF(Universe!AG1192="","",(Universe!AG1192-$B$2560)/$C$2560)</f>
        <v/>
      </c>
      <c r="M1192" s="24">
        <f>IF(Universe!AH1192="","",(Universe!AH1192-$B$2561)/$C$2561)</f>
        <v/>
      </c>
      <c r="N1192" s="24">
        <f>IF(Universe!AI1192="","",(Universe!AI1192-$B$2562)/$C$2562)</f>
        <v/>
      </c>
      <c r="O1192" s="24">
        <f>0.74*IF(B1192="",0,B1192)+0.16*IF(C1192="",0,C1192)+0.1*IF(D1192="",0,D1192)</f>
        <v/>
      </c>
      <c r="P1192" s="24">
        <f>0.35*IF(E1192="",0,E1192)+0.35*IF(F1192="",0,F1192)+0.3*IF(G1192="",0,G1192)</f>
        <v/>
      </c>
      <c r="Q1192" s="24">
        <f>0.656*IF(I1192="",0,I1192)+0.344*IF(H1192="",0,H1192)</f>
        <v/>
      </c>
      <c r="R1192" s="24">
        <f>0.338*IF(J1192="",0,J1192)+0.662*IF(K1192="",0,K1192)</f>
        <v/>
      </c>
      <c r="S1192" s="24">
        <f>0.38*IF(L1192="",0,L1192)+0.35*IF(M1192="",0,M1192)+0.27*IF(N1192="",0,N1192)</f>
        <v/>
      </c>
      <c r="T1192" s="24">
        <f>IF(Universe!S1192="","",((Universe!S1192-$B$2565)/$C$2565)^3)</f>
        <v/>
      </c>
      <c r="U1192" s="24">
        <f>IF(Universe!S1192="","",(Universe!S1192-$B$2565)/$C$2565)</f>
        <v/>
      </c>
      <c r="V1192" s="24">
        <f>IF(Universe!T1192="","",(Universe!T1192-$B$2566)/$C$2566)</f>
        <v/>
      </c>
      <c r="W1192" s="24">
        <f>IF(Universe!U1192="","",(Universe!U1192-$B$2567)/$C$2567)</f>
        <v/>
      </c>
      <c r="X1192" s="24">
        <f>IF(O1192="","",(O1192-$B$2571)/$C$2571)</f>
        <v/>
      </c>
      <c r="Y1192" s="24">
        <f>IF(T1192="","",(T1192-$B$2576)/$C$2576)</f>
        <v/>
      </c>
      <c r="Z1192" s="24">
        <f>IF(Universe!V1192="","",(Universe!V1192-$B$2568)/$C$2568)</f>
        <v/>
      </c>
      <c r="AA1192" s="24">
        <f>IF(P1192="","",(P1192-$B$2572)/$C$2572)</f>
        <v/>
      </c>
      <c r="AB1192" s="24">
        <f>IF(Q1192="","",(Q1192-$B$2573)/$C$2573)</f>
        <v/>
      </c>
      <c r="AC1192" s="24">
        <f>IF(R1192="","",(R1192-$B$2574)/$C$2574)</f>
        <v/>
      </c>
      <c r="AD1192" s="24">
        <f>IF(S1192="","",(S1192-$B$2575)/$C$2575)</f>
        <v/>
      </c>
      <c r="AE1192" s="24">
        <f>IF(Y1192="","",Y1192-(19.12044933116382+16.522174187581257*U1192))</f>
        <v/>
      </c>
      <c r="AF1192" s="24">
        <f>IF(X1192="","",(X1192-(-0.27268023098325006+0.47142105304415904*V1192+-0.3189264934812436*U1192)--5.286111042926227e-16)/0.7994208745952703)</f>
        <v/>
      </c>
      <c r="AG1192" s="24">
        <f>IF(AA1192="","",(AA1192-(0.5248806186338691+-0.064206457956449*U1192)-5.43454825424064e-16)/0.9977404048781155)</f>
        <v/>
      </c>
      <c r="AH1192" s="25" t="n">
        <v>-1.964095565043312</v>
      </c>
      <c r="AI1192" s="25" t="n">
        <v>-1.348291538091806</v>
      </c>
      <c r="AJ1192" s="25" t="n">
        <v>-0.3002179376030761</v>
      </c>
      <c r="AK1192" s="25" t="n">
        <v>-0.2949009042671766</v>
      </c>
      <c r="AL1192" s="25" t="n">
        <v>3.256659044278853</v>
      </c>
      <c r="AM1192" s="25" t="n">
        <v>0.4561402355459649</v>
      </c>
      <c r="AN1192" s="25" t="n">
        <v>-0.4137421163747954</v>
      </c>
      <c r="AO1192" s="25" t="n">
        <v>0.1538361287892397</v>
      </c>
      <c r="AP1192" s="25" t="n">
        <v>-0.1619508822250063</v>
      </c>
      <c r="AQ1192" s="25" t="n">
        <v>-0.09322818335125641</v>
      </c>
    </row>
    <row r="1193">
      <c r="A1193" s="23">
        <f>Universe!A1193</f>
        <v/>
      </c>
      <c r="B1193" s="24">
        <f>IF(Universe!W1193="","",(Universe!W1193-$B$2550)/$C$2550)</f>
        <v/>
      </c>
      <c r="C1193" s="24">
        <f>IF(Universe!X1193="","",(Universe!X1193-$B$2551)/$C$2551)</f>
        <v/>
      </c>
      <c r="D1193" s="24">
        <f>IF(Universe!Y1193="","",(Universe!Y1193-$B$2552)/$C$2552)</f>
        <v/>
      </c>
      <c r="E1193" s="24">
        <f>IF(Universe!Z1193="","",(Universe!Z1193-$B$2553)/$C$2553)</f>
        <v/>
      </c>
      <c r="F1193" s="24">
        <f>IF(Universe!AA1193="","",(Universe!AA1193-$B$2554)/$C$2554)</f>
        <v/>
      </c>
      <c r="G1193" s="24">
        <f>IF(Universe!AB1193="","",(Universe!AB1193-$B$2555)/$C$2555)</f>
        <v/>
      </c>
      <c r="H1193" s="24">
        <f>IF(Universe!AC1193="","",(Universe!AC1193-$B$2556)/$C$2556)</f>
        <v/>
      </c>
      <c r="I1193" s="24">
        <f>IF(Universe!AD1193="","",(Universe!AD1193-$B$2557)/$C$2557)</f>
        <v/>
      </c>
      <c r="J1193" s="24">
        <f>IF(Universe!AE1193="","",(Universe!AE1193-$B$2558)/$C$2558)</f>
        <v/>
      </c>
      <c r="K1193" s="24">
        <f>IF(Universe!AF1193="","",(Universe!AF1193-$B$2559)/$C$2559)</f>
        <v/>
      </c>
      <c r="L1193" s="24">
        <f>IF(Universe!AG1193="","",(Universe!AG1193-$B$2560)/$C$2560)</f>
        <v/>
      </c>
      <c r="M1193" s="24">
        <f>IF(Universe!AH1193="","",(Universe!AH1193-$B$2561)/$C$2561)</f>
        <v/>
      </c>
      <c r="N1193" s="24">
        <f>IF(Universe!AI1193="","",(Universe!AI1193-$B$2562)/$C$2562)</f>
        <v/>
      </c>
      <c r="O1193" s="24">
        <f>0.74*IF(B1193="",0,B1193)+0.16*IF(C1193="",0,C1193)+0.1*IF(D1193="",0,D1193)</f>
        <v/>
      </c>
      <c r="P1193" s="24">
        <f>0.35*IF(E1193="",0,E1193)+0.35*IF(F1193="",0,F1193)+0.3*IF(G1193="",0,G1193)</f>
        <v/>
      </c>
      <c r="Q1193" s="24">
        <f>0.656*IF(I1193="",0,I1193)+0.344*IF(H1193="",0,H1193)</f>
        <v/>
      </c>
      <c r="R1193" s="24">
        <f>0.338*IF(J1193="",0,J1193)+0.662*IF(K1193="",0,K1193)</f>
        <v/>
      </c>
      <c r="S1193" s="24">
        <f>0.38*IF(L1193="",0,L1193)+0.35*IF(M1193="",0,M1193)+0.27*IF(N1193="",0,N1193)</f>
        <v/>
      </c>
      <c r="T1193" s="24">
        <f>IF(Universe!S1193="","",((Universe!S1193-$B$2565)/$C$2565)^3)</f>
        <v/>
      </c>
      <c r="U1193" s="24">
        <f>IF(Universe!S1193="","",(Universe!S1193-$B$2565)/$C$2565)</f>
        <v/>
      </c>
      <c r="V1193" s="24">
        <f>IF(Universe!T1193="","",(Universe!T1193-$B$2566)/$C$2566)</f>
        <v/>
      </c>
      <c r="W1193" s="24">
        <f>IF(Universe!U1193="","",(Universe!U1193-$B$2567)/$C$2567)</f>
        <v/>
      </c>
      <c r="X1193" s="24">
        <f>IF(O1193="","",(O1193-$B$2571)/$C$2571)</f>
        <v/>
      </c>
      <c r="Y1193" s="24">
        <f>IF(T1193="","",(T1193-$B$2576)/$C$2576)</f>
        <v/>
      </c>
      <c r="Z1193" s="24">
        <f>IF(Universe!V1193="","",(Universe!V1193-$B$2568)/$C$2568)</f>
        <v/>
      </c>
      <c r="AA1193" s="24">
        <f>IF(P1193="","",(P1193-$B$2572)/$C$2572)</f>
        <v/>
      </c>
      <c r="AB1193" s="24">
        <f>IF(Q1193="","",(Q1193-$B$2573)/$C$2573)</f>
        <v/>
      </c>
      <c r="AC1193" s="24">
        <f>IF(R1193="","",(R1193-$B$2574)/$C$2574)</f>
        <v/>
      </c>
      <c r="AD1193" s="24">
        <f>IF(S1193="","",(S1193-$B$2575)/$C$2575)</f>
        <v/>
      </c>
      <c r="AE1193" s="24">
        <f>IF(Y1193="","",Y1193-(19.12044933116382+16.522174187581257*U1193))</f>
        <v/>
      </c>
      <c r="AF1193" s="24">
        <f>IF(X1193="","",(X1193-(-0.27268023098325006+0.47142105304415904*V1193+-0.3189264934812436*U1193)--5.286111042926227e-16)/0.7994208745952703)</f>
        <v/>
      </c>
      <c r="AG1193" s="24">
        <f>IF(AA1193="","",(AA1193-(0.5248806186338691+-0.064206457956449*U1193)-5.43454825424064e-16)/0.9977404048781155)</f>
        <v/>
      </c>
      <c r="AH1193" s="25" t="n">
        <v>-3.462796957869086</v>
      </c>
      <c r="AI1193" s="25" t="n">
        <v>1.374432546897744</v>
      </c>
      <c r="AJ1193" s="25" t="n">
        <v>-0.5996344635931298</v>
      </c>
      <c r="AK1193" s="25" t="n">
        <v>-1.304960605776575</v>
      </c>
      <c r="AL1193" s="25" t="n">
        <v>2.082456776191224</v>
      </c>
      <c r="AM1193" s="25" t="n">
        <v>1.864356399428655</v>
      </c>
      <c r="AN1193" s="25" t="n">
        <v>0.0525063424372169</v>
      </c>
      <c r="AO1193" s="25" t="n">
        <v>0.3158919964922208</v>
      </c>
      <c r="AP1193" s="25" t="n">
        <v>0.8422296518117177</v>
      </c>
      <c r="AQ1193" s="25" t="n">
        <v>1.188902176661909</v>
      </c>
    </row>
    <row r="1194">
      <c r="A1194" s="23">
        <f>Universe!A1194</f>
        <v/>
      </c>
      <c r="B1194" s="24">
        <f>IF(Universe!W1194="","",(Universe!W1194-$B$2550)/$C$2550)</f>
        <v/>
      </c>
      <c r="C1194" s="24">
        <f>IF(Universe!X1194="","",(Universe!X1194-$B$2551)/$C$2551)</f>
        <v/>
      </c>
      <c r="D1194" s="24">
        <f>IF(Universe!Y1194="","",(Universe!Y1194-$B$2552)/$C$2552)</f>
        <v/>
      </c>
      <c r="E1194" s="24">
        <f>IF(Universe!Z1194="","",(Universe!Z1194-$B$2553)/$C$2553)</f>
        <v/>
      </c>
      <c r="F1194" s="24">
        <f>IF(Universe!AA1194="","",(Universe!AA1194-$B$2554)/$C$2554)</f>
        <v/>
      </c>
      <c r="G1194" s="24">
        <f>IF(Universe!AB1194="","",(Universe!AB1194-$B$2555)/$C$2555)</f>
        <v/>
      </c>
      <c r="H1194" s="24">
        <f>IF(Universe!AC1194="","",(Universe!AC1194-$B$2556)/$C$2556)</f>
        <v/>
      </c>
      <c r="I1194" s="24">
        <f>IF(Universe!AD1194="","",(Universe!AD1194-$B$2557)/$C$2557)</f>
        <v/>
      </c>
      <c r="J1194" s="24">
        <f>IF(Universe!AE1194="","",(Universe!AE1194-$B$2558)/$C$2558)</f>
        <v/>
      </c>
      <c r="K1194" s="24">
        <f>IF(Universe!AF1194="","",(Universe!AF1194-$B$2559)/$C$2559)</f>
        <v/>
      </c>
      <c r="L1194" s="24">
        <f>IF(Universe!AG1194="","",(Universe!AG1194-$B$2560)/$C$2560)</f>
        <v/>
      </c>
      <c r="M1194" s="24">
        <f>IF(Universe!AH1194="","",(Universe!AH1194-$B$2561)/$C$2561)</f>
        <v/>
      </c>
      <c r="N1194" s="24">
        <f>IF(Universe!AI1194="","",(Universe!AI1194-$B$2562)/$C$2562)</f>
        <v/>
      </c>
      <c r="O1194" s="24">
        <f>0.74*IF(B1194="",0,B1194)+0.16*IF(C1194="",0,C1194)+0.1*IF(D1194="",0,D1194)</f>
        <v/>
      </c>
      <c r="P1194" s="24">
        <f>0.35*IF(E1194="",0,E1194)+0.35*IF(F1194="",0,F1194)+0.3*IF(G1194="",0,G1194)</f>
        <v/>
      </c>
      <c r="Q1194" s="24">
        <f>0.656*IF(I1194="",0,I1194)+0.344*IF(H1194="",0,H1194)</f>
        <v/>
      </c>
      <c r="R1194" s="24">
        <f>0.338*IF(J1194="",0,J1194)+0.662*IF(K1194="",0,K1194)</f>
        <v/>
      </c>
      <c r="S1194" s="24">
        <f>0.38*IF(L1194="",0,L1194)+0.35*IF(M1194="",0,M1194)+0.27*IF(N1194="",0,N1194)</f>
        <v/>
      </c>
      <c r="T1194" s="24">
        <f>IF(Universe!S1194="","",((Universe!S1194-$B$2565)/$C$2565)^3)</f>
        <v/>
      </c>
      <c r="U1194" s="24">
        <f>IF(Universe!S1194="","",(Universe!S1194-$B$2565)/$C$2565)</f>
        <v/>
      </c>
      <c r="V1194" s="24">
        <f>IF(Universe!T1194="","",(Universe!T1194-$B$2566)/$C$2566)</f>
        <v/>
      </c>
      <c r="W1194" s="24">
        <f>IF(Universe!U1194="","",(Universe!U1194-$B$2567)/$C$2567)</f>
        <v/>
      </c>
      <c r="X1194" s="24">
        <f>IF(O1194="","",(O1194-$B$2571)/$C$2571)</f>
        <v/>
      </c>
      <c r="Y1194" s="24">
        <f>IF(T1194="","",(T1194-$B$2576)/$C$2576)</f>
        <v/>
      </c>
      <c r="Z1194" s="24">
        <f>IF(Universe!V1194="","",(Universe!V1194-$B$2568)/$C$2568)</f>
        <v/>
      </c>
      <c r="AA1194" s="24">
        <f>IF(P1194="","",(P1194-$B$2572)/$C$2572)</f>
        <v/>
      </c>
      <c r="AB1194" s="24">
        <f>IF(Q1194="","",(Q1194-$B$2573)/$C$2573)</f>
        <v/>
      </c>
      <c r="AC1194" s="24">
        <f>IF(R1194="","",(R1194-$B$2574)/$C$2574)</f>
        <v/>
      </c>
      <c r="AD1194" s="24">
        <f>IF(S1194="","",(S1194-$B$2575)/$C$2575)</f>
        <v/>
      </c>
      <c r="AE1194" s="24">
        <f>IF(Y1194="","",Y1194-(19.12044933116382+16.522174187581257*U1194))</f>
        <v/>
      </c>
      <c r="AF1194" s="24">
        <f>IF(X1194="","",(X1194-(-0.27268023098325006+0.47142105304415904*V1194+-0.3189264934812436*U1194)--5.286111042926227e-16)/0.7994208745952703)</f>
        <v/>
      </c>
      <c r="AG1194" s="24">
        <f>IF(AA1194="","",(AA1194-(0.5248806186338691+-0.064206457956449*U1194)-5.43454825424064e-16)/0.9977404048781155)</f>
        <v/>
      </c>
      <c r="AH1194" s="25" t="n">
        <v>-2.975843850315804</v>
      </c>
      <c r="AI1194" s="25" t="n">
        <v>2.854551096916905</v>
      </c>
      <c r="AJ1194" s="25" t="n">
        <v>1.781061380382301</v>
      </c>
      <c r="AK1194" s="25" t="n">
        <v>0.3827108137622211</v>
      </c>
      <c r="AL1194" s="25" t="n">
        <v>2.993283307261601</v>
      </c>
      <c r="AM1194" s="25" t="n">
        <v>-0.2228206911770042</v>
      </c>
      <c r="AN1194" s="25" t="n">
        <v>2.832869081685995</v>
      </c>
      <c r="AO1194" s="25" t="n">
        <v>-0.0572607069661947</v>
      </c>
      <c r="AP1194" s="25" t="n">
        <v>1.386108374547111</v>
      </c>
      <c r="AQ1194" s="25" t="n">
        <v>-0.5759719456190704</v>
      </c>
    </row>
    <row r="1195">
      <c r="A1195" s="23">
        <f>Universe!A1195</f>
        <v/>
      </c>
      <c r="B1195" s="24">
        <f>IF(Universe!W1195="","",(Universe!W1195-$B$2550)/$C$2550)</f>
        <v/>
      </c>
      <c r="C1195" s="24">
        <f>IF(Universe!X1195="","",(Universe!X1195-$B$2551)/$C$2551)</f>
        <v/>
      </c>
      <c r="D1195" s="24">
        <f>IF(Universe!Y1195="","",(Universe!Y1195-$B$2552)/$C$2552)</f>
        <v/>
      </c>
      <c r="E1195" s="24">
        <f>IF(Universe!Z1195="","",(Universe!Z1195-$B$2553)/$C$2553)</f>
        <v/>
      </c>
      <c r="F1195" s="24">
        <f>IF(Universe!AA1195="","",(Universe!AA1195-$B$2554)/$C$2554)</f>
        <v/>
      </c>
      <c r="G1195" s="24">
        <f>IF(Universe!AB1195="","",(Universe!AB1195-$B$2555)/$C$2555)</f>
        <v/>
      </c>
      <c r="H1195" s="24">
        <f>IF(Universe!AC1195="","",(Universe!AC1195-$B$2556)/$C$2556)</f>
        <v/>
      </c>
      <c r="I1195" s="24">
        <f>IF(Universe!AD1195="","",(Universe!AD1195-$B$2557)/$C$2557)</f>
        <v/>
      </c>
      <c r="J1195" s="24">
        <f>IF(Universe!AE1195="","",(Universe!AE1195-$B$2558)/$C$2558)</f>
        <v/>
      </c>
      <c r="K1195" s="24">
        <f>IF(Universe!AF1195="","",(Universe!AF1195-$B$2559)/$C$2559)</f>
        <v/>
      </c>
      <c r="L1195" s="24">
        <f>IF(Universe!AG1195="","",(Universe!AG1195-$B$2560)/$C$2560)</f>
        <v/>
      </c>
      <c r="M1195" s="24">
        <f>IF(Universe!AH1195="","",(Universe!AH1195-$B$2561)/$C$2561)</f>
        <v/>
      </c>
      <c r="N1195" s="24">
        <f>IF(Universe!AI1195="","",(Universe!AI1195-$B$2562)/$C$2562)</f>
        <v/>
      </c>
      <c r="O1195" s="24">
        <f>0.74*IF(B1195="",0,B1195)+0.16*IF(C1195="",0,C1195)+0.1*IF(D1195="",0,D1195)</f>
        <v/>
      </c>
      <c r="P1195" s="24">
        <f>0.35*IF(E1195="",0,E1195)+0.35*IF(F1195="",0,F1195)+0.3*IF(G1195="",0,G1195)</f>
        <v/>
      </c>
      <c r="Q1195" s="24">
        <f>0.656*IF(I1195="",0,I1195)+0.344*IF(H1195="",0,H1195)</f>
        <v/>
      </c>
      <c r="R1195" s="24">
        <f>0.338*IF(J1195="",0,J1195)+0.662*IF(K1195="",0,K1195)</f>
        <v/>
      </c>
      <c r="S1195" s="24">
        <f>0.38*IF(L1195="",0,L1195)+0.35*IF(M1195="",0,M1195)+0.27*IF(N1195="",0,N1195)</f>
        <v/>
      </c>
      <c r="T1195" s="24">
        <f>IF(Universe!S1195="","",((Universe!S1195-$B$2565)/$C$2565)^3)</f>
        <v/>
      </c>
      <c r="U1195" s="24">
        <f>IF(Universe!S1195="","",(Universe!S1195-$B$2565)/$C$2565)</f>
        <v/>
      </c>
      <c r="V1195" s="24">
        <f>IF(Universe!T1195="","",(Universe!T1195-$B$2566)/$C$2566)</f>
        <v/>
      </c>
      <c r="W1195" s="24">
        <f>IF(Universe!U1195="","",(Universe!U1195-$B$2567)/$C$2567)</f>
        <v/>
      </c>
      <c r="X1195" s="24">
        <f>IF(O1195="","",(O1195-$B$2571)/$C$2571)</f>
        <v/>
      </c>
      <c r="Y1195" s="24">
        <f>IF(T1195="","",(T1195-$B$2576)/$C$2576)</f>
        <v/>
      </c>
      <c r="Z1195" s="24">
        <f>IF(Universe!V1195="","",(Universe!V1195-$B$2568)/$C$2568)</f>
        <v/>
      </c>
      <c r="AA1195" s="24">
        <f>IF(P1195="","",(P1195-$B$2572)/$C$2572)</f>
        <v/>
      </c>
      <c r="AB1195" s="24">
        <f>IF(Q1195="","",(Q1195-$B$2573)/$C$2573)</f>
        <v/>
      </c>
      <c r="AC1195" s="24">
        <f>IF(R1195="","",(R1195-$B$2574)/$C$2574)</f>
        <v/>
      </c>
      <c r="AD1195" s="24">
        <f>IF(S1195="","",(S1195-$B$2575)/$C$2575)</f>
        <v/>
      </c>
      <c r="AE1195" s="24">
        <f>IF(Y1195="","",Y1195-(19.12044933116382+16.522174187581257*U1195))</f>
        <v/>
      </c>
      <c r="AF1195" s="24">
        <f>IF(X1195="","",(X1195-(-0.27268023098325006+0.47142105304415904*V1195+-0.3189264934812436*U1195)--5.286111042926227e-16)/0.7994208745952703)</f>
        <v/>
      </c>
      <c r="AG1195" s="24">
        <f>IF(AA1195="","",(AA1195-(0.5248806186338691+-0.064206457956449*U1195)-5.43454825424064e-16)/0.9977404048781155)</f>
        <v/>
      </c>
      <c r="AH1195" s="25" t="n">
        <v>-4.046259456512488</v>
      </c>
      <c r="AI1195" s="25" t="n">
        <v>-1.039655000289018</v>
      </c>
      <c r="AJ1195" s="25" t="inlineStr"/>
      <c r="AK1195" s="25" t="n">
        <v>-0.040869275659204</v>
      </c>
      <c r="AL1195" s="25" t="n">
        <v>0.1538572174505137</v>
      </c>
      <c r="AM1195" s="25" t="n">
        <v>-0.245720844043889</v>
      </c>
      <c r="AN1195" s="25" t="n">
        <v>0.5817979056856978</v>
      </c>
      <c r="AO1195" s="25" t="n">
        <v>1.317751545753248</v>
      </c>
      <c r="AP1195" s="25" t="n">
        <v>0.4184528750100915</v>
      </c>
      <c r="AQ1195" s="25" t="n">
        <v>-0.2191190387469436</v>
      </c>
    </row>
    <row r="1196">
      <c r="A1196" s="23">
        <f>Universe!A1196</f>
        <v/>
      </c>
      <c r="B1196" s="24">
        <f>IF(Universe!W1196="","",(Universe!W1196-$B$2550)/$C$2550)</f>
        <v/>
      </c>
      <c r="C1196" s="24">
        <f>IF(Universe!X1196="","",(Universe!X1196-$B$2551)/$C$2551)</f>
        <v/>
      </c>
      <c r="D1196" s="24">
        <f>IF(Universe!Y1196="","",(Universe!Y1196-$B$2552)/$C$2552)</f>
        <v/>
      </c>
      <c r="E1196" s="24">
        <f>IF(Universe!Z1196="","",(Universe!Z1196-$B$2553)/$C$2553)</f>
        <v/>
      </c>
      <c r="F1196" s="24">
        <f>IF(Universe!AA1196="","",(Universe!AA1196-$B$2554)/$C$2554)</f>
        <v/>
      </c>
      <c r="G1196" s="24">
        <f>IF(Universe!AB1196="","",(Universe!AB1196-$B$2555)/$C$2555)</f>
        <v/>
      </c>
      <c r="H1196" s="24">
        <f>IF(Universe!AC1196="","",(Universe!AC1196-$B$2556)/$C$2556)</f>
        <v/>
      </c>
      <c r="I1196" s="24">
        <f>IF(Universe!AD1196="","",(Universe!AD1196-$B$2557)/$C$2557)</f>
        <v/>
      </c>
      <c r="J1196" s="24">
        <f>IF(Universe!AE1196="","",(Universe!AE1196-$B$2558)/$C$2558)</f>
        <v/>
      </c>
      <c r="K1196" s="24">
        <f>IF(Universe!AF1196="","",(Universe!AF1196-$B$2559)/$C$2559)</f>
        <v/>
      </c>
      <c r="L1196" s="24">
        <f>IF(Universe!AG1196="","",(Universe!AG1196-$B$2560)/$C$2560)</f>
        <v/>
      </c>
      <c r="M1196" s="24">
        <f>IF(Universe!AH1196="","",(Universe!AH1196-$B$2561)/$C$2561)</f>
        <v/>
      </c>
      <c r="N1196" s="24">
        <f>IF(Universe!AI1196="","",(Universe!AI1196-$B$2562)/$C$2562)</f>
        <v/>
      </c>
      <c r="O1196" s="24">
        <f>0.74*IF(B1196="",0,B1196)+0.16*IF(C1196="",0,C1196)+0.1*IF(D1196="",0,D1196)</f>
        <v/>
      </c>
      <c r="P1196" s="24">
        <f>0.35*IF(E1196="",0,E1196)+0.35*IF(F1196="",0,F1196)+0.3*IF(G1196="",0,G1196)</f>
        <v/>
      </c>
      <c r="Q1196" s="24">
        <f>0.656*IF(I1196="",0,I1196)+0.344*IF(H1196="",0,H1196)</f>
        <v/>
      </c>
      <c r="R1196" s="24">
        <f>0.338*IF(J1196="",0,J1196)+0.662*IF(K1196="",0,K1196)</f>
        <v/>
      </c>
      <c r="S1196" s="24">
        <f>0.38*IF(L1196="",0,L1196)+0.35*IF(M1196="",0,M1196)+0.27*IF(N1196="",0,N1196)</f>
        <v/>
      </c>
      <c r="T1196" s="24">
        <f>IF(Universe!S1196="","",((Universe!S1196-$B$2565)/$C$2565)^3)</f>
        <v/>
      </c>
      <c r="U1196" s="24">
        <f>IF(Universe!S1196="","",(Universe!S1196-$B$2565)/$C$2565)</f>
        <v/>
      </c>
      <c r="V1196" s="24">
        <f>IF(Universe!T1196="","",(Universe!T1196-$B$2566)/$C$2566)</f>
        <v/>
      </c>
      <c r="W1196" s="24">
        <f>IF(Universe!U1196="","",(Universe!U1196-$B$2567)/$C$2567)</f>
        <v/>
      </c>
      <c r="X1196" s="24">
        <f>IF(O1196="","",(O1196-$B$2571)/$C$2571)</f>
        <v/>
      </c>
      <c r="Y1196" s="24">
        <f>IF(T1196="","",(T1196-$B$2576)/$C$2576)</f>
        <v/>
      </c>
      <c r="Z1196" s="24">
        <f>IF(Universe!V1196="","",(Universe!V1196-$B$2568)/$C$2568)</f>
        <v/>
      </c>
      <c r="AA1196" s="24">
        <f>IF(P1196="","",(P1196-$B$2572)/$C$2572)</f>
        <v/>
      </c>
      <c r="AB1196" s="24">
        <f>IF(Q1196="","",(Q1196-$B$2573)/$C$2573)</f>
        <v/>
      </c>
      <c r="AC1196" s="24">
        <f>IF(R1196="","",(R1196-$B$2574)/$C$2574)</f>
        <v/>
      </c>
      <c r="AD1196" s="24">
        <f>IF(S1196="","",(S1196-$B$2575)/$C$2575)</f>
        <v/>
      </c>
      <c r="AE1196" s="24">
        <f>IF(Y1196="","",Y1196-(19.12044933116382+16.522174187581257*U1196))</f>
        <v/>
      </c>
      <c r="AF1196" s="24">
        <f>IF(X1196="","",(X1196-(-0.27268023098325006+0.47142105304415904*V1196+-0.3189264934812436*U1196)--5.286111042926227e-16)/0.7994208745952703)</f>
        <v/>
      </c>
      <c r="AG1196" s="24">
        <f>IF(AA1196="","",(AA1196-(0.5248806186338691+-0.064206457956449*U1196)-5.43454825424064e-16)/0.9977404048781155)</f>
        <v/>
      </c>
      <c r="AH1196" s="25" t="n">
        <v>-4.002667598003255</v>
      </c>
      <c r="AI1196" s="25" t="n">
        <v>1.040623785084302</v>
      </c>
      <c r="AJ1196" s="25" t="n">
        <v>-0.4688321025492055</v>
      </c>
      <c r="AK1196" s="25" t="n">
        <v>-1.505290505188772</v>
      </c>
      <c r="AL1196" s="25" t="n">
        <v>0.3325863339832153</v>
      </c>
      <c r="AM1196" s="25" t="n">
        <v>-0.3724697479733706</v>
      </c>
      <c r="AN1196" s="25" t="n">
        <v>-0.9439386269301624</v>
      </c>
      <c r="AO1196" s="25" t="n">
        <v>-0.0203559675757544</v>
      </c>
      <c r="AP1196" s="25" t="n">
        <v>0.6406277018295526</v>
      </c>
      <c r="AQ1196" s="25" t="n">
        <v>1.434800897398161</v>
      </c>
    </row>
    <row r="1197">
      <c r="A1197" s="23">
        <f>Universe!A1197</f>
        <v/>
      </c>
      <c r="B1197" s="24">
        <f>IF(Universe!W1197="","",(Universe!W1197-$B$2550)/$C$2550)</f>
        <v/>
      </c>
      <c r="C1197" s="24">
        <f>IF(Universe!X1197="","",(Universe!X1197-$B$2551)/$C$2551)</f>
        <v/>
      </c>
      <c r="D1197" s="24">
        <f>IF(Universe!Y1197="","",(Universe!Y1197-$B$2552)/$C$2552)</f>
        <v/>
      </c>
      <c r="E1197" s="24">
        <f>IF(Universe!Z1197="","",(Universe!Z1197-$B$2553)/$C$2553)</f>
        <v/>
      </c>
      <c r="F1197" s="24">
        <f>IF(Universe!AA1197="","",(Universe!AA1197-$B$2554)/$C$2554)</f>
        <v/>
      </c>
      <c r="G1197" s="24">
        <f>IF(Universe!AB1197="","",(Universe!AB1197-$B$2555)/$C$2555)</f>
        <v/>
      </c>
      <c r="H1197" s="24">
        <f>IF(Universe!AC1197="","",(Universe!AC1197-$B$2556)/$C$2556)</f>
        <v/>
      </c>
      <c r="I1197" s="24">
        <f>IF(Universe!AD1197="","",(Universe!AD1197-$B$2557)/$C$2557)</f>
        <v/>
      </c>
      <c r="J1197" s="24">
        <f>IF(Universe!AE1197="","",(Universe!AE1197-$B$2558)/$C$2558)</f>
        <v/>
      </c>
      <c r="K1197" s="24">
        <f>IF(Universe!AF1197="","",(Universe!AF1197-$B$2559)/$C$2559)</f>
        <v/>
      </c>
      <c r="L1197" s="24">
        <f>IF(Universe!AG1197="","",(Universe!AG1197-$B$2560)/$C$2560)</f>
        <v/>
      </c>
      <c r="M1197" s="24">
        <f>IF(Universe!AH1197="","",(Universe!AH1197-$B$2561)/$C$2561)</f>
        <v/>
      </c>
      <c r="N1197" s="24">
        <f>IF(Universe!AI1197="","",(Universe!AI1197-$B$2562)/$C$2562)</f>
        <v/>
      </c>
      <c r="O1197" s="24">
        <f>0.74*IF(B1197="",0,B1197)+0.16*IF(C1197="",0,C1197)+0.1*IF(D1197="",0,D1197)</f>
        <v/>
      </c>
      <c r="P1197" s="24">
        <f>0.35*IF(E1197="",0,E1197)+0.35*IF(F1197="",0,F1197)+0.3*IF(G1197="",0,G1197)</f>
        <v/>
      </c>
      <c r="Q1197" s="24">
        <f>0.656*IF(I1197="",0,I1197)+0.344*IF(H1197="",0,H1197)</f>
        <v/>
      </c>
      <c r="R1197" s="24">
        <f>0.338*IF(J1197="",0,J1197)+0.662*IF(K1197="",0,K1197)</f>
        <v/>
      </c>
      <c r="S1197" s="24">
        <f>0.38*IF(L1197="",0,L1197)+0.35*IF(M1197="",0,M1197)+0.27*IF(N1197="",0,N1197)</f>
        <v/>
      </c>
      <c r="T1197" s="24">
        <f>IF(Universe!S1197="","",((Universe!S1197-$B$2565)/$C$2565)^3)</f>
        <v/>
      </c>
      <c r="U1197" s="24">
        <f>IF(Universe!S1197="","",(Universe!S1197-$B$2565)/$C$2565)</f>
        <v/>
      </c>
      <c r="V1197" s="24">
        <f>IF(Universe!T1197="","",(Universe!T1197-$B$2566)/$C$2566)</f>
        <v/>
      </c>
      <c r="W1197" s="24">
        <f>IF(Universe!U1197="","",(Universe!U1197-$B$2567)/$C$2567)</f>
        <v/>
      </c>
      <c r="X1197" s="24">
        <f>IF(O1197="","",(O1197-$B$2571)/$C$2571)</f>
        <v/>
      </c>
      <c r="Y1197" s="24">
        <f>IF(T1197="","",(T1197-$B$2576)/$C$2576)</f>
        <v/>
      </c>
      <c r="Z1197" s="24">
        <f>IF(Universe!V1197="","",(Universe!V1197-$B$2568)/$C$2568)</f>
        <v/>
      </c>
      <c r="AA1197" s="24">
        <f>IF(P1197="","",(P1197-$B$2572)/$C$2572)</f>
        <v/>
      </c>
      <c r="AB1197" s="24">
        <f>IF(Q1197="","",(Q1197-$B$2573)/$C$2573)</f>
        <v/>
      </c>
      <c r="AC1197" s="24">
        <f>IF(R1197="","",(R1197-$B$2574)/$C$2574)</f>
        <v/>
      </c>
      <c r="AD1197" s="24">
        <f>IF(S1197="","",(S1197-$B$2575)/$C$2575)</f>
        <v/>
      </c>
      <c r="AE1197" s="24">
        <f>IF(Y1197="","",Y1197-(19.12044933116382+16.522174187581257*U1197))</f>
        <v/>
      </c>
      <c r="AF1197" s="24">
        <f>IF(X1197="","",(X1197-(-0.27268023098325006+0.47142105304415904*V1197+-0.3189264934812436*U1197)--5.286111042926227e-16)/0.7994208745952703)</f>
        <v/>
      </c>
      <c r="AG1197" s="24">
        <f>IF(AA1197="","",(AA1197-(0.5248806186338691+-0.064206457956449*U1197)-5.43454825424064e-16)/0.9977404048781155)</f>
        <v/>
      </c>
      <c r="AH1197" s="25" t="n">
        <v>-1.27541763508317</v>
      </c>
      <c r="AI1197" s="25" t="n">
        <v>-0.6574506429982064</v>
      </c>
      <c r="AJ1197" s="25" t="n">
        <v>1.371033569002641</v>
      </c>
      <c r="AK1197" s="25" t="n">
        <v>1.21527496941551</v>
      </c>
      <c r="AL1197" s="25" t="n">
        <v>2.505321948873874</v>
      </c>
      <c r="AM1197" s="25" t="n">
        <v>-0.2449113011234672</v>
      </c>
      <c r="AN1197" s="25" t="n">
        <v>0.5172960968405125</v>
      </c>
      <c r="AO1197" s="25" t="n">
        <v>-0.2243398578034787</v>
      </c>
      <c r="AP1197" s="25" t="n">
        <v>0.06578929195956559</v>
      </c>
      <c r="AQ1197" s="25" t="n">
        <v>-0.1442236198331113</v>
      </c>
    </row>
    <row r="1198">
      <c r="A1198" s="23">
        <f>Universe!A1198</f>
        <v/>
      </c>
      <c r="B1198" s="24">
        <f>IF(Universe!W1198="","",(Universe!W1198-$B$2550)/$C$2550)</f>
        <v/>
      </c>
      <c r="C1198" s="24">
        <f>IF(Universe!X1198="","",(Universe!X1198-$B$2551)/$C$2551)</f>
        <v/>
      </c>
      <c r="D1198" s="24">
        <f>IF(Universe!Y1198="","",(Universe!Y1198-$B$2552)/$C$2552)</f>
        <v/>
      </c>
      <c r="E1198" s="24">
        <f>IF(Universe!Z1198="","",(Universe!Z1198-$B$2553)/$C$2553)</f>
        <v/>
      </c>
      <c r="F1198" s="24">
        <f>IF(Universe!AA1198="","",(Universe!AA1198-$B$2554)/$C$2554)</f>
        <v/>
      </c>
      <c r="G1198" s="24">
        <f>IF(Universe!AB1198="","",(Universe!AB1198-$B$2555)/$C$2555)</f>
        <v/>
      </c>
      <c r="H1198" s="24">
        <f>IF(Universe!AC1198="","",(Universe!AC1198-$B$2556)/$C$2556)</f>
        <v/>
      </c>
      <c r="I1198" s="24">
        <f>IF(Universe!AD1198="","",(Universe!AD1198-$B$2557)/$C$2557)</f>
        <v/>
      </c>
      <c r="J1198" s="24">
        <f>IF(Universe!AE1198="","",(Universe!AE1198-$B$2558)/$C$2558)</f>
        <v/>
      </c>
      <c r="K1198" s="24">
        <f>IF(Universe!AF1198="","",(Universe!AF1198-$B$2559)/$C$2559)</f>
        <v/>
      </c>
      <c r="L1198" s="24">
        <f>IF(Universe!AG1198="","",(Universe!AG1198-$B$2560)/$C$2560)</f>
        <v/>
      </c>
      <c r="M1198" s="24">
        <f>IF(Universe!AH1198="","",(Universe!AH1198-$B$2561)/$C$2561)</f>
        <v/>
      </c>
      <c r="N1198" s="24">
        <f>IF(Universe!AI1198="","",(Universe!AI1198-$B$2562)/$C$2562)</f>
        <v/>
      </c>
      <c r="O1198" s="24">
        <f>0.74*IF(B1198="",0,B1198)+0.16*IF(C1198="",0,C1198)+0.1*IF(D1198="",0,D1198)</f>
        <v/>
      </c>
      <c r="P1198" s="24">
        <f>0.35*IF(E1198="",0,E1198)+0.35*IF(F1198="",0,F1198)+0.3*IF(G1198="",0,G1198)</f>
        <v/>
      </c>
      <c r="Q1198" s="24">
        <f>0.656*IF(I1198="",0,I1198)+0.344*IF(H1198="",0,H1198)</f>
        <v/>
      </c>
      <c r="R1198" s="24">
        <f>0.338*IF(J1198="",0,J1198)+0.662*IF(K1198="",0,K1198)</f>
        <v/>
      </c>
      <c r="S1198" s="24">
        <f>0.38*IF(L1198="",0,L1198)+0.35*IF(M1198="",0,M1198)+0.27*IF(N1198="",0,N1198)</f>
        <v/>
      </c>
      <c r="T1198" s="24">
        <f>IF(Universe!S1198="","",((Universe!S1198-$B$2565)/$C$2565)^3)</f>
        <v/>
      </c>
      <c r="U1198" s="24">
        <f>IF(Universe!S1198="","",(Universe!S1198-$B$2565)/$C$2565)</f>
        <v/>
      </c>
      <c r="V1198" s="24">
        <f>IF(Universe!T1198="","",(Universe!T1198-$B$2566)/$C$2566)</f>
        <v/>
      </c>
      <c r="W1198" s="24">
        <f>IF(Universe!U1198="","",(Universe!U1198-$B$2567)/$C$2567)</f>
        <v/>
      </c>
      <c r="X1198" s="24">
        <f>IF(O1198="","",(O1198-$B$2571)/$C$2571)</f>
        <v/>
      </c>
      <c r="Y1198" s="24">
        <f>IF(T1198="","",(T1198-$B$2576)/$C$2576)</f>
        <v/>
      </c>
      <c r="Z1198" s="24">
        <f>IF(Universe!V1198="","",(Universe!V1198-$B$2568)/$C$2568)</f>
        <v/>
      </c>
      <c r="AA1198" s="24">
        <f>IF(P1198="","",(P1198-$B$2572)/$C$2572)</f>
        <v/>
      </c>
      <c r="AB1198" s="24">
        <f>IF(Q1198="","",(Q1198-$B$2573)/$C$2573)</f>
        <v/>
      </c>
      <c r="AC1198" s="24">
        <f>IF(R1198="","",(R1198-$B$2574)/$C$2574)</f>
        <v/>
      </c>
      <c r="AD1198" s="24">
        <f>IF(S1198="","",(S1198-$B$2575)/$C$2575)</f>
        <v/>
      </c>
      <c r="AE1198" s="24">
        <f>IF(Y1198="","",Y1198-(19.12044933116382+16.522174187581257*U1198))</f>
        <v/>
      </c>
      <c r="AF1198" s="24">
        <f>IF(X1198="","",(X1198-(-0.27268023098325006+0.47142105304415904*V1198+-0.3189264934812436*U1198)--5.286111042926227e-16)/0.7994208745952703)</f>
        <v/>
      </c>
      <c r="AG1198" s="24">
        <f>IF(AA1198="","",(AA1198-(0.5248806186338691+-0.064206457956449*U1198)-5.43454825424064e-16)/0.9977404048781155)</f>
        <v/>
      </c>
      <c r="AH1198" s="25" t="n">
        <v>-2.622412192096459</v>
      </c>
      <c r="AI1198" s="25" t="n">
        <v>0.201973126109023</v>
      </c>
      <c r="AJ1198" s="25" t="n">
        <v>-1.561511046348184</v>
      </c>
      <c r="AK1198" s="25" t="n">
        <v>1.446305657562325</v>
      </c>
      <c r="AL1198" s="25" t="n">
        <v>3.310258321561506</v>
      </c>
      <c r="AM1198" s="25" t="n">
        <v>0.0707992512496349</v>
      </c>
      <c r="AN1198" s="25" t="n">
        <v>1.630931165694574</v>
      </c>
      <c r="AO1198" s="25" t="n">
        <v>-0.1171170382708747</v>
      </c>
      <c r="AP1198" s="25" t="n">
        <v>1.48190643879284</v>
      </c>
      <c r="AQ1198" s="25" t="n">
        <v>-0.5541612692695228</v>
      </c>
    </row>
    <row r="1199">
      <c r="A1199" s="23">
        <f>Universe!A1199</f>
        <v/>
      </c>
      <c r="B1199" s="24">
        <f>IF(Universe!W1199="","",(Universe!W1199-$B$2550)/$C$2550)</f>
        <v/>
      </c>
      <c r="C1199" s="24">
        <f>IF(Universe!X1199="","",(Universe!X1199-$B$2551)/$C$2551)</f>
        <v/>
      </c>
      <c r="D1199" s="24">
        <f>IF(Universe!Y1199="","",(Universe!Y1199-$B$2552)/$C$2552)</f>
        <v/>
      </c>
      <c r="E1199" s="24">
        <f>IF(Universe!Z1199="","",(Universe!Z1199-$B$2553)/$C$2553)</f>
        <v/>
      </c>
      <c r="F1199" s="24">
        <f>IF(Universe!AA1199="","",(Universe!AA1199-$B$2554)/$C$2554)</f>
        <v/>
      </c>
      <c r="G1199" s="24">
        <f>IF(Universe!AB1199="","",(Universe!AB1199-$B$2555)/$C$2555)</f>
        <v/>
      </c>
      <c r="H1199" s="24">
        <f>IF(Universe!AC1199="","",(Universe!AC1199-$B$2556)/$C$2556)</f>
        <v/>
      </c>
      <c r="I1199" s="24">
        <f>IF(Universe!AD1199="","",(Universe!AD1199-$B$2557)/$C$2557)</f>
        <v/>
      </c>
      <c r="J1199" s="24">
        <f>IF(Universe!AE1199="","",(Universe!AE1199-$B$2558)/$C$2558)</f>
        <v/>
      </c>
      <c r="K1199" s="24">
        <f>IF(Universe!AF1199="","",(Universe!AF1199-$B$2559)/$C$2559)</f>
        <v/>
      </c>
      <c r="L1199" s="24">
        <f>IF(Universe!AG1199="","",(Universe!AG1199-$B$2560)/$C$2560)</f>
        <v/>
      </c>
      <c r="M1199" s="24">
        <f>IF(Universe!AH1199="","",(Universe!AH1199-$B$2561)/$C$2561)</f>
        <v/>
      </c>
      <c r="N1199" s="24">
        <f>IF(Universe!AI1199="","",(Universe!AI1199-$B$2562)/$C$2562)</f>
        <v/>
      </c>
      <c r="O1199" s="24">
        <f>0.74*IF(B1199="",0,B1199)+0.16*IF(C1199="",0,C1199)+0.1*IF(D1199="",0,D1199)</f>
        <v/>
      </c>
      <c r="P1199" s="24">
        <f>0.35*IF(E1199="",0,E1199)+0.35*IF(F1199="",0,F1199)+0.3*IF(G1199="",0,G1199)</f>
        <v/>
      </c>
      <c r="Q1199" s="24">
        <f>0.656*IF(I1199="",0,I1199)+0.344*IF(H1199="",0,H1199)</f>
        <v/>
      </c>
      <c r="R1199" s="24">
        <f>0.338*IF(J1199="",0,J1199)+0.662*IF(K1199="",0,K1199)</f>
        <v/>
      </c>
      <c r="S1199" s="24">
        <f>0.38*IF(L1199="",0,L1199)+0.35*IF(M1199="",0,M1199)+0.27*IF(N1199="",0,N1199)</f>
        <v/>
      </c>
      <c r="T1199" s="24">
        <f>IF(Universe!S1199="","",((Universe!S1199-$B$2565)/$C$2565)^3)</f>
        <v/>
      </c>
      <c r="U1199" s="24">
        <f>IF(Universe!S1199="","",(Universe!S1199-$B$2565)/$C$2565)</f>
        <v/>
      </c>
      <c r="V1199" s="24">
        <f>IF(Universe!T1199="","",(Universe!T1199-$B$2566)/$C$2566)</f>
        <v/>
      </c>
      <c r="W1199" s="24">
        <f>IF(Universe!U1199="","",(Universe!U1199-$B$2567)/$C$2567)</f>
        <v/>
      </c>
      <c r="X1199" s="24">
        <f>IF(O1199="","",(O1199-$B$2571)/$C$2571)</f>
        <v/>
      </c>
      <c r="Y1199" s="24">
        <f>IF(T1199="","",(T1199-$B$2576)/$C$2576)</f>
        <v/>
      </c>
      <c r="Z1199" s="24">
        <f>IF(Universe!V1199="","",(Universe!V1199-$B$2568)/$C$2568)</f>
        <v/>
      </c>
      <c r="AA1199" s="24">
        <f>IF(P1199="","",(P1199-$B$2572)/$C$2572)</f>
        <v/>
      </c>
      <c r="AB1199" s="24">
        <f>IF(Q1199="","",(Q1199-$B$2573)/$C$2573)</f>
        <v/>
      </c>
      <c r="AC1199" s="24">
        <f>IF(R1199="","",(R1199-$B$2574)/$C$2574)</f>
        <v/>
      </c>
      <c r="AD1199" s="24">
        <f>IF(S1199="","",(S1199-$B$2575)/$C$2575)</f>
        <v/>
      </c>
      <c r="AE1199" s="24">
        <f>IF(Y1199="","",Y1199-(19.12044933116382+16.522174187581257*U1199))</f>
        <v/>
      </c>
      <c r="AF1199" s="24">
        <f>IF(X1199="","",(X1199-(-0.27268023098325006+0.47142105304415904*V1199+-0.3189264934812436*U1199)--5.286111042926227e-16)/0.7994208745952703)</f>
        <v/>
      </c>
      <c r="AG1199" s="24">
        <f>IF(AA1199="","",(AA1199-(0.5248806186338691+-0.064206457956449*U1199)-5.43454825424064e-16)/0.9977404048781155)</f>
        <v/>
      </c>
      <c r="AH1199" s="25" t="n">
        <v>-2.753760410014624</v>
      </c>
      <c r="AI1199" s="25" t="n">
        <v>-0.7466151320245441</v>
      </c>
      <c r="AJ1199" s="25" t="n">
        <v>-0.6566073507567326</v>
      </c>
      <c r="AK1199" s="25" t="n">
        <v>-0.0493895399530212</v>
      </c>
      <c r="AL1199" s="25" t="n">
        <v>3.223608896354301</v>
      </c>
      <c r="AM1199" s="25" t="n">
        <v>1.039097784541629</v>
      </c>
      <c r="AN1199" s="25" t="n">
        <v>0.3484216399483018</v>
      </c>
      <c r="AO1199" s="25" t="n">
        <v>0.2906050365897387</v>
      </c>
      <c r="AP1199" s="25" t="n">
        <v>0.915818304432085</v>
      </c>
      <c r="AQ1199" s="25" t="n">
        <v>-0.1581385766574093</v>
      </c>
    </row>
    <row r="1200">
      <c r="A1200" s="23">
        <f>Universe!A1200</f>
        <v/>
      </c>
      <c r="B1200" s="24">
        <f>IF(Universe!W1200="","",(Universe!W1200-$B$2550)/$C$2550)</f>
        <v/>
      </c>
      <c r="C1200" s="24">
        <f>IF(Universe!X1200="","",(Universe!X1200-$B$2551)/$C$2551)</f>
        <v/>
      </c>
      <c r="D1200" s="24">
        <f>IF(Universe!Y1200="","",(Universe!Y1200-$B$2552)/$C$2552)</f>
        <v/>
      </c>
      <c r="E1200" s="24">
        <f>IF(Universe!Z1200="","",(Universe!Z1200-$B$2553)/$C$2553)</f>
        <v/>
      </c>
      <c r="F1200" s="24">
        <f>IF(Universe!AA1200="","",(Universe!AA1200-$B$2554)/$C$2554)</f>
        <v/>
      </c>
      <c r="G1200" s="24">
        <f>IF(Universe!AB1200="","",(Universe!AB1200-$B$2555)/$C$2555)</f>
        <v/>
      </c>
      <c r="H1200" s="24">
        <f>IF(Universe!AC1200="","",(Universe!AC1200-$B$2556)/$C$2556)</f>
        <v/>
      </c>
      <c r="I1200" s="24">
        <f>IF(Universe!AD1200="","",(Universe!AD1200-$B$2557)/$C$2557)</f>
        <v/>
      </c>
      <c r="J1200" s="24">
        <f>IF(Universe!AE1200="","",(Universe!AE1200-$B$2558)/$C$2558)</f>
        <v/>
      </c>
      <c r="K1200" s="24">
        <f>IF(Universe!AF1200="","",(Universe!AF1200-$B$2559)/$C$2559)</f>
        <v/>
      </c>
      <c r="L1200" s="24">
        <f>IF(Universe!AG1200="","",(Universe!AG1200-$B$2560)/$C$2560)</f>
        <v/>
      </c>
      <c r="M1200" s="24">
        <f>IF(Universe!AH1200="","",(Universe!AH1200-$B$2561)/$C$2561)</f>
        <v/>
      </c>
      <c r="N1200" s="24">
        <f>IF(Universe!AI1200="","",(Universe!AI1200-$B$2562)/$C$2562)</f>
        <v/>
      </c>
      <c r="O1200" s="24">
        <f>0.74*IF(B1200="",0,B1200)+0.16*IF(C1200="",0,C1200)+0.1*IF(D1200="",0,D1200)</f>
        <v/>
      </c>
      <c r="P1200" s="24">
        <f>0.35*IF(E1200="",0,E1200)+0.35*IF(F1200="",0,F1200)+0.3*IF(G1200="",0,G1200)</f>
        <v/>
      </c>
      <c r="Q1200" s="24">
        <f>0.656*IF(I1200="",0,I1200)+0.344*IF(H1200="",0,H1200)</f>
        <v/>
      </c>
      <c r="R1200" s="24">
        <f>0.338*IF(J1200="",0,J1200)+0.662*IF(K1200="",0,K1200)</f>
        <v/>
      </c>
      <c r="S1200" s="24">
        <f>0.38*IF(L1200="",0,L1200)+0.35*IF(M1200="",0,M1200)+0.27*IF(N1200="",0,N1200)</f>
        <v/>
      </c>
      <c r="T1200" s="24">
        <f>IF(Universe!S1200="","",((Universe!S1200-$B$2565)/$C$2565)^3)</f>
        <v/>
      </c>
      <c r="U1200" s="24">
        <f>IF(Universe!S1200="","",(Universe!S1200-$B$2565)/$C$2565)</f>
        <v/>
      </c>
      <c r="V1200" s="24">
        <f>IF(Universe!T1200="","",(Universe!T1200-$B$2566)/$C$2566)</f>
        <v/>
      </c>
      <c r="W1200" s="24">
        <f>IF(Universe!U1200="","",(Universe!U1200-$B$2567)/$C$2567)</f>
        <v/>
      </c>
      <c r="X1200" s="24">
        <f>IF(O1200="","",(O1200-$B$2571)/$C$2571)</f>
        <v/>
      </c>
      <c r="Y1200" s="24">
        <f>IF(T1200="","",(T1200-$B$2576)/$C$2576)</f>
        <v/>
      </c>
      <c r="Z1200" s="24">
        <f>IF(Universe!V1200="","",(Universe!V1200-$B$2568)/$C$2568)</f>
        <v/>
      </c>
      <c r="AA1200" s="24">
        <f>IF(P1200="","",(P1200-$B$2572)/$C$2572)</f>
        <v/>
      </c>
      <c r="AB1200" s="24">
        <f>IF(Q1200="","",(Q1200-$B$2573)/$C$2573)</f>
        <v/>
      </c>
      <c r="AC1200" s="24">
        <f>IF(R1200="","",(R1200-$B$2574)/$C$2574)</f>
        <v/>
      </c>
      <c r="AD1200" s="24">
        <f>IF(S1200="","",(S1200-$B$2575)/$C$2575)</f>
        <v/>
      </c>
      <c r="AE1200" s="24">
        <f>IF(Y1200="","",Y1200-(19.12044933116382+16.522174187581257*U1200))</f>
        <v/>
      </c>
      <c r="AF1200" s="24">
        <f>IF(X1200="","",(X1200-(-0.27268023098325006+0.47142105304415904*V1200+-0.3189264934812436*U1200)--5.286111042926227e-16)/0.7994208745952703)</f>
        <v/>
      </c>
      <c r="AG1200" s="24">
        <f>IF(AA1200="","",(AA1200-(0.5248806186338691+-0.064206457956449*U1200)-5.43454825424064e-16)/0.9977404048781155)</f>
        <v/>
      </c>
      <c r="AH1200" s="25" t="n">
        <v>-2.448897509984095</v>
      </c>
      <c r="AI1200" s="25" t="n">
        <v>1.003773639524739</v>
      </c>
      <c r="AJ1200" s="25" t="n">
        <v>-1.150902239346796</v>
      </c>
      <c r="AK1200" s="25" t="n">
        <v>-0.3035365503981864</v>
      </c>
      <c r="AL1200" s="25" t="n">
        <v>3.371800036952256</v>
      </c>
      <c r="AM1200" s="25" t="n">
        <v>-0.09536792934719759</v>
      </c>
      <c r="AN1200" s="25" t="n">
        <v>0.1213076249051583</v>
      </c>
      <c r="AO1200" s="25" t="n">
        <v>-0.1032442569950733</v>
      </c>
      <c r="AP1200" s="25" t="n">
        <v>0.6633343197584163</v>
      </c>
      <c r="AQ1200" s="25" t="n">
        <v>-0.6029070217605212</v>
      </c>
    </row>
    <row r="1201">
      <c r="A1201" s="23">
        <f>Universe!A1201</f>
        <v/>
      </c>
      <c r="B1201" s="24">
        <f>IF(Universe!W1201="","",(Universe!W1201-$B$2550)/$C$2550)</f>
        <v/>
      </c>
      <c r="C1201" s="24">
        <f>IF(Universe!X1201="","",(Universe!X1201-$B$2551)/$C$2551)</f>
        <v/>
      </c>
      <c r="D1201" s="24">
        <f>IF(Universe!Y1201="","",(Universe!Y1201-$B$2552)/$C$2552)</f>
        <v/>
      </c>
      <c r="E1201" s="24">
        <f>IF(Universe!Z1201="","",(Universe!Z1201-$B$2553)/$C$2553)</f>
        <v/>
      </c>
      <c r="F1201" s="24">
        <f>IF(Universe!AA1201="","",(Universe!AA1201-$B$2554)/$C$2554)</f>
        <v/>
      </c>
      <c r="G1201" s="24">
        <f>IF(Universe!AB1201="","",(Universe!AB1201-$B$2555)/$C$2555)</f>
        <v/>
      </c>
      <c r="H1201" s="24">
        <f>IF(Universe!AC1201="","",(Universe!AC1201-$B$2556)/$C$2556)</f>
        <v/>
      </c>
      <c r="I1201" s="24">
        <f>IF(Universe!AD1201="","",(Universe!AD1201-$B$2557)/$C$2557)</f>
        <v/>
      </c>
      <c r="J1201" s="24">
        <f>IF(Universe!AE1201="","",(Universe!AE1201-$B$2558)/$C$2558)</f>
        <v/>
      </c>
      <c r="K1201" s="24">
        <f>IF(Universe!AF1201="","",(Universe!AF1201-$B$2559)/$C$2559)</f>
        <v/>
      </c>
      <c r="L1201" s="24">
        <f>IF(Universe!AG1201="","",(Universe!AG1201-$B$2560)/$C$2560)</f>
        <v/>
      </c>
      <c r="M1201" s="24">
        <f>IF(Universe!AH1201="","",(Universe!AH1201-$B$2561)/$C$2561)</f>
        <v/>
      </c>
      <c r="N1201" s="24">
        <f>IF(Universe!AI1201="","",(Universe!AI1201-$B$2562)/$C$2562)</f>
        <v/>
      </c>
      <c r="O1201" s="24">
        <f>0.74*IF(B1201="",0,B1201)+0.16*IF(C1201="",0,C1201)+0.1*IF(D1201="",0,D1201)</f>
        <v/>
      </c>
      <c r="P1201" s="24">
        <f>0.35*IF(E1201="",0,E1201)+0.35*IF(F1201="",0,F1201)+0.3*IF(G1201="",0,G1201)</f>
        <v/>
      </c>
      <c r="Q1201" s="24">
        <f>0.656*IF(I1201="",0,I1201)+0.344*IF(H1201="",0,H1201)</f>
        <v/>
      </c>
      <c r="R1201" s="24">
        <f>0.338*IF(J1201="",0,J1201)+0.662*IF(K1201="",0,K1201)</f>
        <v/>
      </c>
      <c r="S1201" s="24">
        <f>0.38*IF(L1201="",0,L1201)+0.35*IF(M1201="",0,M1201)+0.27*IF(N1201="",0,N1201)</f>
        <v/>
      </c>
      <c r="T1201" s="24">
        <f>IF(Universe!S1201="","",((Universe!S1201-$B$2565)/$C$2565)^3)</f>
        <v/>
      </c>
      <c r="U1201" s="24">
        <f>IF(Universe!S1201="","",(Universe!S1201-$B$2565)/$C$2565)</f>
        <v/>
      </c>
      <c r="V1201" s="24">
        <f>IF(Universe!T1201="","",(Universe!T1201-$B$2566)/$C$2566)</f>
        <v/>
      </c>
      <c r="W1201" s="24">
        <f>IF(Universe!U1201="","",(Universe!U1201-$B$2567)/$C$2567)</f>
        <v/>
      </c>
      <c r="X1201" s="24">
        <f>IF(O1201="","",(O1201-$B$2571)/$C$2571)</f>
        <v/>
      </c>
      <c r="Y1201" s="24">
        <f>IF(T1201="","",(T1201-$B$2576)/$C$2576)</f>
        <v/>
      </c>
      <c r="Z1201" s="24">
        <f>IF(Universe!V1201="","",(Universe!V1201-$B$2568)/$C$2568)</f>
        <v/>
      </c>
      <c r="AA1201" s="24">
        <f>IF(P1201="","",(P1201-$B$2572)/$C$2572)</f>
        <v/>
      </c>
      <c r="AB1201" s="24">
        <f>IF(Q1201="","",(Q1201-$B$2573)/$C$2573)</f>
        <v/>
      </c>
      <c r="AC1201" s="24">
        <f>IF(R1201="","",(R1201-$B$2574)/$C$2574)</f>
        <v/>
      </c>
      <c r="AD1201" s="24">
        <f>IF(S1201="","",(S1201-$B$2575)/$C$2575)</f>
        <v/>
      </c>
      <c r="AE1201" s="24">
        <f>IF(Y1201="","",Y1201-(19.12044933116382+16.522174187581257*U1201))</f>
        <v/>
      </c>
      <c r="AF1201" s="24">
        <f>IF(X1201="","",(X1201-(-0.27268023098325006+0.47142105304415904*V1201+-0.3189264934812436*U1201)--5.286111042926227e-16)/0.7994208745952703)</f>
        <v/>
      </c>
      <c r="AG1201" s="24">
        <f>IF(AA1201="","",(AA1201-(0.5248806186338691+-0.064206457956449*U1201)-5.43454825424064e-16)/0.9977404048781155)</f>
        <v/>
      </c>
      <c r="AH1201" s="25" t="n">
        <v>-0.4425082832760401</v>
      </c>
      <c r="AI1201" s="25" t="n">
        <v>0.6788988816094784</v>
      </c>
      <c r="AJ1201" s="25" t="n">
        <v>-0.866374023278741</v>
      </c>
      <c r="AK1201" s="25" t="n">
        <v>0.5959175105337824</v>
      </c>
      <c r="AL1201" s="25" t="n">
        <v>0.9999944789818636</v>
      </c>
      <c r="AM1201" s="25" t="n">
        <v>0.9558653282287544</v>
      </c>
      <c r="AN1201" s="25" t="n">
        <v>0.9346034838810164</v>
      </c>
      <c r="AO1201" s="25" t="n">
        <v>-0.1883642175901283</v>
      </c>
      <c r="AP1201" s="25" t="n">
        <v>-2.196123404367278</v>
      </c>
      <c r="AQ1201" s="25" t="n">
        <v>0.0282167935214392</v>
      </c>
    </row>
    <row r="1202">
      <c r="A1202" s="23">
        <f>Universe!A1202</f>
        <v/>
      </c>
      <c r="B1202" s="24">
        <f>IF(Universe!W1202="","",(Universe!W1202-$B$2550)/$C$2550)</f>
        <v/>
      </c>
      <c r="C1202" s="24">
        <f>IF(Universe!X1202="","",(Universe!X1202-$B$2551)/$C$2551)</f>
        <v/>
      </c>
      <c r="D1202" s="24">
        <f>IF(Universe!Y1202="","",(Universe!Y1202-$B$2552)/$C$2552)</f>
        <v/>
      </c>
      <c r="E1202" s="24">
        <f>IF(Universe!Z1202="","",(Universe!Z1202-$B$2553)/$C$2553)</f>
        <v/>
      </c>
      <c r="F1202" s="24">
        <f>IF(Universe!AA1202="","",(Universe!AA1202-$B$2554)/$C$2554)</f>
        <v/>
      </c>
      <c r="G1202" s="24">
        <f>IF(Universe!AB1202="","",(Universe!AB1202-$B$2555)/$C$2555)</f>
        <v/>
      </c>
      <c r="H1202" s="24">
        <f>IF(Universe!AC1202="","",(Universe!AC1202-$B$2556)/$C$2556)</f>
        <v/>
      </c>
      <c r="I1202" s="24">
        <f>IF(Universe!AD1202="","",(Universe!AD1202-$B$2557)/$C$2557)</f>
        <v/>
      </c>
      <c r="J1202" s="24">
        <f>IF(Universe!AE1202="","",(Universe!AE1202-$B$2558)/$C$2558)</f>
        <v/>
      </c>
      <c r="K1202" s="24">
        <f>IF(Universe!AF1202="","",(Universe!AF1202-$B$2559)/$C$2559)</f>
        <v/>
      </c>
      <c r="L1202" s="24">
        <f>IF(Universe!AG1202="","",(Universe!AG1202-$B$2560)/$C$2560)</f>
        <v/>
      </c>
      <c r="M1202" s="24">
        <f>IF(Universe!AH1202="","",(Universe!AH1202-$B$2561)/$C$2561)</f>
        <v/>
      </c>
      <c r="N1202" s="24">
        <f>IF(Universe!AI1202="","",(Universe!AI1202-$B$2562)/$C$2562)</f>
        <v/>
      </c>
      <c r="O1202" s="24">
        <f>0.74*IF(B1202="",0,B1202)+0.16*IF(C1202="",0,C1202)+0.1*IF(D1202="",0,D1202)</f>
        <v/>
      </c>
      <c r="P1202" s="24">
        <f>0.35*IF(E1202="",0,E1202)+0.35*IF(F1202="",0,F1202)+0.3*IF(G1202="",0,G1202)</f>
        <v/>
      </c>
      <c r="Q1202" s="24">
        <f>0.656*IF(I1202="",0,I1202)+0.344*IF(H1202="",0,H1202)</f>
        <v/>
      </c>
      <c r="R1202" s="24">
        <f>0.338*IF(J1202="",0,J1202)+0.662*IF(K1202="",0,K1202)</f>
        <v/>
      </c>
      <c r="S1202" s="24">
        <f>0.38*IF(L1202="",0,L1202)+0.35*IF(M1202="",0,M1202)+0.27*IF(N1202="",0,N1202)</f>
        <v/>
      </c>
      <c r="T1202" s="24">
        <f>IF(Universe!S1202="","",((Universe!S1202-$B$2565)/$C$2565)^3)</f>
        <v/>
      </c>
      <c r="U1202" s="24">
        <f>IF(Universe!S1202="","",(Universe!S1202-$B$2565)/$C$2565)</f>
        <v/>
      </c>
      <c r="V1202" s="24">
        <f>IF(Universe!T1202="","",(Universe!T1202-$B$2566)/$C$2566)</f>
        <v/>
      </c>
      <c r="W1202" s="24">
        <f>IF(Universe!U1202="","",(Universe!U1202-$B$2567)/$C$2567)</f>
        <v/>
      </c>
      <c r="X1202" s="24">
        <f>IF(O1202="","",(O1202-$B$2571)/$C$2571)</f>
        <v/>
      </c>
      <c r="Y1202" s="24">
        <f>IF(T1202="","",(T1202-$B$2576)/$C$2576)</f>
        <v/>
      </c>
      <c r="Z1202" s="24">
        <f>IF(Universe!V1202="","",(Universe!V1202-$B$2568)/$C$2568)</f>
        <v/>
      </c>
      <c r="AA1202" s="24">
        <f>IF(P1202="","",(P1202-$B$2572)/$C$2572)</f>
        <v/>
      </c>
      <c r="AB1202" s="24">
        <f>IF(Q1202="","",(Q1202-$B$2573)/$C$2573)</f>
        <v/>
      </c>
      <c r="AC1202" s="24">
        <f>IF(R1202="","",(R1202-$B$2574)/$C$2574)</f>
        <v/>
      </c>
      <c r="AD1202" s="24">
        <f>IF(S1202="","",(S1202-$B$2575)/$C$2575)</f>
        <v/>
      </c>
      <c r="AE1202" s="24">
        <f>IF(Y1202="","",Y1202-(19.12044933116382+16.522174187581257*U1202))</f>
        <v/>
      </c>
      <c r="AF1202" s="24">
        <f>IF(X1202="","",(X1202-(-0.27268023098325006+0.47142105304415904*V1202+-0.3189264934812436*U1202)--5.286111042926227e-16)/0.7994208745952703)</f>
        <v/>
      </c>
      <c r="AG1202" s="24">
        <f>IF(AA1202="","",(AA1202-(0.5248806186338691+-0.064206457956449*U1202)-5.43454825424064e-16)/0.9977404048781155)</f>
        <v/>
      </c>
      <c r="AH1202" s="25" t="n">
        <v>-0.1104799423484247</v>
      </c>
      <c r="AI1202" s="25" t="n">
        <v>-0.214443914771226</v>
      </c>
      <c r="AJ1202" s="25" t="n">
        <v>-0.0001289434726961</v>
      </c>
      <c r="AK1202" s="25" t="n">
        <v>0.2530549913894565</v>
      </c>
      <c r="AL1202" s="25" t="n">
        <v>0.3094924829698948</v>
      </c>
      <c r="AM1202" s="25" t="n">
        <v>-0.1697827240568402</v>
      </c>
      <c r="AN1202" s="25" t="n">
        <v>-0.6555782501604267</v>
      </c>
      <c r="AO1202" s="25" t="n">
        <v>-0.09093920630694551</v>
      </c>
      <c r="AP1202" s="25" t="n">
        <v>0.0836188726439757</v>
      </c>
      <c r="AQ1202" s="25" t="n">
        <v>-0.2553652597769265</v>
      </c>
    </row>
    <row r="1203">
      <c r="A1203" s="23">
        <f>Universe!A1203</f>
        <v/>
      </c>
      <c r="B1203" s="24">
        <f>IF(Universe!W1203="","",(Universe!W1203-$B$2550)/$C$2550)</f>
        <v/>
      </c>
      <c r="C1203" s="24">
        <f>IF(Universe!X1203="","",(Universe!X1203-$B$2551)/$C$2551)</f>
        <v/>
      </c>
      <c r="D1203" s="24">
        <f>IF(Universe!Y1203="","",(Universe!Y1203-$B$2552)/$C$2552)</f>
        <v/>
      </c>
      <c r="E1203" s="24">
        <f>IF(Universe!Z1203="","",(Universe!Z1203-$B$2553)/$C$2553)</f>
        <v/>
      </c>
      <c r="F1203" s="24">
        <f>IF(Universe!AA1203="","",(Universe!AA1203-$B$2554)/$C$2554)</f>
        <v/>
      </c>
      <c r="G1203" s="24">
        <f>IF(Universe!AB1203="","",(Universe!AB1203-$B$2555)/$C$2555)</f>
        <v/>
      </c>
      <c r="H1203" s="24">
        <f>IF(Universe!AC1203="","",(Universe!AC1203-$B$2556)/$C$2556)</f>
        <v/>
      </c>
      <c r="I1203" s="24">
        <f>IF(Universe!AD1203="","",(Universe!AD1203-$B$2557)/$C$2557)</f>
        <v/>
      </c>
      <c r="J1203" s="24">
        <f>IF(Universe!AE1203="","",(Universe!AE1203-$B$2558)/$C$2558)</f>
        <v/>
      </c>
      <c r="K1203" s="24">
        <f>IF(Universe!AF1203="","",(Universe!AF1203-$B$2559)/$C$2559)</f>
        <v/>
      </c>
      <c r="L1203" s="24">
        <f>IF(Universe!AG1203="","",(Universe!AG1203-$B$2560)/$C$2560)</f>
        <v/>
      </c>
      <c r="M1203" s="24">
        <f>IF(Universe!AH1203="","",(Universe!AH1203-$B$2561)/$C$2561)</f>
        <v/>
      </c>
      <c r="N1203" s="24">
        <f>IF(Universe!AI1203="","",(Universe!AI1203-$B$2562)/$C$2562)</f>
        <v/>
      </c>
      <c r="O1203" s="24">
        <f>0.74*IF(B1203="",0,B1203)+0.16*IF(C1203="",0,C1203)+0.1*IF(D1203="",0,D1203)</f>
        <v/>
      </c>
      <c r="P1203" s="24">
        <f>0.35*IF(E1203="",0,E1203)+0.35*IF(F1203="",0,F1203)+0.3*IF(G1203="",0,G1203)</f>
        <v/>
      </c>
      <c r="Q1203" s="24">
        <f>0.656*IF(I1203="",0,I1203)+0.344*IF(H1203="",0,H1203)</f>
        <v/>
      </c>
      <c r="R1203" s="24">
        <f>0.338*IF(J1203="",0,J1203)+0.662*IF(K1203="",0,K1203)</f>
        <v/>
      </c>
      <c r="S1203" s="24">
        <f>0.38*IF(L1203="",0,L1203)+0.35*IF(M1203="",0,M1203)+0.27*IF(N1203="",0,N1203)</f>
        <v/>
      </c>
      <c r="T1203" s="24">
        <f>IF(Universe!S1203="","",((Universe!S1203-$B$2565)/$C$2565)^3)</f>
        <v/>
      </c>
      <c r="U1203" s="24">
        <f>IF(Universe!S1203="","",(Universe!S1203-$B$2565)/$C$2565)</f>
        <v/>
      </c>
      <c r="V1203" s="24">
        <f>IF(Universe!T1203="","",(Universe!T1203-$B$2566)/$C$2566)</f>
        <v/>
      </c>
      <c r="W1203" s="24">
        <f>IF(Universe!U1203="","",(Universe!U1203-$B$2567)/$C$2567)</f>
        <v/>
      </c>
      <c r="X1203" s="24">
        <f>IF(O1203="","",(O1203-$B$2571)/$C$2571)</f>
        <v/>
      </c>
      <c r="Y1203" s="24">
        <f>IF(T1203="","",(T1203-$B$2576)/$C$2576)</f>
        <v/>
      </c>
      <c r="Z1203" s="24">
        <f>IF(Universe!V1203="","",(Universe!V1203-$B$2568)/$C$2568)</f>
        <v/>
      </c>
      <c r="AA1203" s="24">
        <f>IF(P1203="","",(P1203-$B$2572)/$C$2572)</f>
        <v/>
      </c>
      <c r="AB1203" s="24">
        <f>IF(Q1203="","",(Q1203-$B$2573)/$C$2573)</f>
        <v/>
      </c>
      <c r="AC1203" s="24">
        <f>IF(R1203="","",(R1203-$B$2574)/$C$2574)</f>
        <v/>
      </c>
      <c r="AD1203" s="24">
        <f>IF(S1203="","",(S1203-$B$2575)/$C$2575)</f>
        <v/>
      </c>
      <c r="AE1203" s="24">
        <f>IF(Y1203="","",Y1203-(19.12044933116382+16.522174187581257*U1203))</f>
        <v/>
      </c>
      <c r="AF1203" s="24">
        <f>IF(X1203="","",(X1203-(-0.27268023098325006+0.47142105304415904*V1203+-0.3189264934812436*U1203)--5.286111042926227e-16)/0.7994208745952703)</f>
        <v/>
      </c>
      <c r="AG1203" s="24">
        <f>IF(AA1203="","",(AA1203-(0.5248806186338691+-0.064206457956449*U1203)-5.43454825424064e-16)/0.9977404048781155)</f>
        <v/>
      </c>
      <c r="AH1203" s="25" t="n">
        <v>-2.910397808545594</v>
      </c>
      <c r="AI1203" s="25" t="n">
        <v>-1.867599166133911</v>
      </c>
      <c r="AJ1203" s="25" t="n">
        <v>-0.1382536818497949</v>
      </c>
      <c r="AK1203" s="25" t="n">
        <v>-0.114515580807901</v>
      </c>
      <c r="AL1203" s="25" t="n">
        <v>3.072482796828894</v>
      </c>
      <c r="AM1203" s="25" t="n">
        <v>0.3541343434832827</v>
      </c>
      <c r="AN1203" s="25" t="n">
        <v>0.0780725974983737</v>
      </c>
      <c r="AO1203" s="25" t="n">
        <v>0.2915475403235163</v>
      </c>
      <c r="AP1203" s="25" t="n">
        <v>-1.060660970483769</v>
      </c>
      <c r="AQ1203" s="25" t="n">
        <v>0.09861409665445391</v>
      </c>
    </row>
    <row r="1204">
      <c r="A1204" s="23">
        <f>Universe!A1204</f>
        <v/>
      </c>
      <c r="B1204" s="24">
        <f>IF(Universe!W1204="","",(Universe!W1204-$B$2550)/$C$2550)</f>
        <v/>
      </c>
      <c r="C1204" s="24">
        <f>IF(Universe!X1204="","",(Universe!X1204-$B$2551)/$C$2551)</f>
        <v/>
      </c>
      <c r="D1204" s="24">
        <f>IF(Universe!Y1204="","",(Universe!Y1204-$B$2552)/$C$2552)</f>
        <v/>
      </c>
      <c r="E1204" s="24">
        <f>IF(Universe!Z1204="","",(Universe!Z1204-$B$2553)/$C$2553)</f>
        <v/>
      </c>
      <c r="F1204" s="24">
        <f>IF(Universe!AA1204="","",(Universe!AA1204-$B$2554)/$C$2554)</f>
        <v/>
      </c>
      <c r="G1204" s="24">
        <f>IF(Universe!AB1204="","",(Universe!AB1204-$B$2555)/$C$2555)</f>
        <v/>
      </c>
      <c r="H1204" s="24">
        <f>IF(Universe!AC1204="","",(Universe!AC1204-$B$2556)/$C$2556)</f>
        <v/>
      </c>
      <c r="I1204" s="24">
        <f>IF(Universe!AD1204="","",(Universe!AD1204-$B$2557)/$C$2557)</f>
        <v/>
      </c>
      <c r="J1204" s="24">
        <f>IF(Universe!AE1204="","",(Universe!AE1204-$B$2558)/$C$2558)</f>
        <v/>
      </c>
      <c r="K1204" s="24">
        <f>IF(Universe!AF1204="","",(Universe!AF1204-$B$2559)/$C$2559)</f>
        <v/>
      </c>
      <c r="L1204" s="24">
        <f>IF(Universe!AG1204="","",(Universe!AG1204-$B$2560)/$C$2560)</f>
        <v/>
      </c>
      <c r="M1204" s="24">
        <f>IF(Universe!AH1204="","",(Universe!AH1204-$B$2561)/$C$2561)</f>
        <v/>
      </c>
      <c r="N1204" s="24">
        <f>IF(Universe!AI1204="","",(Universe!AI1204-$B$2562)/$C$2562)</f>
        <v/>
      </c>
      <c r="O1204" s="24">
        <f>0.74*IF(B1204="",0,B1204)+0.16*IF(C1204="",0,C1204)+0.1*IF(D1204="",0,D1204)</f>
        <v/>
      </c>
      <c r="P1204" s="24">
        <f>0.35*IF(E1204="",0,E1204)+0.35*IF(F1204="",0,F1204)+0.3*IF(G1204="",0,G1204)</f>
        <v/>
      </c>
      <c r="Q1204" s="24">
        <f>0.656*IF(I1204="",0,I1204)+0.344*IF(H1204="",0,H1204)</f>
        <v/>
      </c>
      <c r="R1204" s="24">
        <f>0.338*IF(J1204="",0,J1204)+0.662*IF(K1204="",0,K1204)</f>
        <v/>
      </c>
      <c r="S1204" s="24">
        <f>0.38*IF(L1204="",0,L1204)+0.35*IF(M1204="",0,M1204)+0.27*IF(N1204="",0,N1204)</f>
        <v/>
      </c>
      <c r="T1204" s="24">
        <f>IF(Universe!S1204="","",((Universe!S1204-$B$2565)/$C$2565)^3)</f>
        <v/>
      </c>
      <c r="U1204" s="24">
        <f>IF(Universe!S1204="","",(Universe!S1204-$B$2565)/$C$2565)</f>
        <v/>
      </c>
      <c r="V1204" s="24">
        <f>IF(Universe!T1204="","",(Universe!T1204-$B$2566)/$C$2566)</f>
        <v/>
      </c>
      <c r="W1204" s="24">
        <f>IF(Universe!U1204="","",(Universe!U1204-$B$2567)/$C$2567)</f>
        <v/>
      </c>
      <c r="X1204" s="24">
        <f>IF(O1204="","",(O1204-$B$2571)/$C$2571)</f>
        <v/>
      </c>
      <c r="Y1204" s="24">
        <f>IF(T1204="","",(T1204-$B$2576)/$C$2576)</f>
        <v/>
      </c>
      <c r="Z1204" s="24">
        <f>IF(Universe!V1204="","",(Universe!V1204-$B$2568)/$C$2568)</f>
        <v/>
      </c>
      <c r="AA1204" s="24">
        <f>IF(P1204="","",(P1204-$B$2572)/$C$2572)</f>
        <v/>
      </c>
      <c r="AB1204" s="24">
        <f>IF(Q1204="","",(Q1204-$B$2573)/$C$2573)</f>
        <v/>
      </c>
      <c r="AC1204" s="24">
        <f>IF(R1204="","",(R1204-$B$2574)/$C$2574)</f>
        <v/>
      </c>
      <c r="AD1204" s="24">
        <f>IF(S1204="","",(S1204-$B$2575)/$C$2575)</f>
        <v/>
      </c>
      <c r="AE1204" s="24">
        <f>IF(Y1204="","",Y1204-(19.12044933116382+16.522174187581257*U1204))</f>
        <v/>
      </c>
      <c r="AF1204" s="24">
        <f>IF(X1204="","",(X1204-(-0.27268023098325006+0.47142105304415904*V1204+-0.3189264934812436*U1204)--5.286111042926227e-16)/0.7994208745952703)</f>
        <v/>
      </c>
      <c r="AG1204" s="24">
        <f>IF(AA1204="","",(AA1204-(0.5248806186338691+-0.064206457956449*U1204)-5.43454825424064e-16)/0.9977404048781155)</f>
        <v/>
      </c>
      <c r="AH1204" s="25" t="n">
        <v>-1.481571626196277</v>
      </c>
      <c r="AI1204" s="25" t="n">
        <v>-1.255307034392313</v>
      </c>
      <c r="AJ1204" s="25" t="n">
        <v>-0.615894577670709</v>
      </c>
      <c r="AK1204" s="25" t="n">
        <v>-0.1622609879836402</v>
      </c>
      <c r="AL1204" s="25" t="n">
        <v>2.790278378116522</v>
      </c>
      <c r="AM1204" s="25" t="n">
        <v>0.4455602432428463</v>
      </c>
      <c r="AN1204" s="25" t="n">
        <v>-0.7597037721089055</v>
      </c>
      <c r="AO1204" s="25" t="n">
        <v>0.0192899601764233</v>
      </c>
      <c r="AP1204" s="25" t="n">
        <v>-0.113208714446664</v>
      </c>
      <c r="AQ1204" s="25" t="n">
        <v>0.4051718701218229</v>
      </c>
    </row>
    <row r="1205">
      <c r="A1205" s="23">
        <f>Universe!A1205</f>
        <v/>
      </c>
      <c r="B1205" s="24">
        <f>IF(Universe!W1205="","",(Universe!W1205-$B$2550)/$C$2550)</f>
        <v/>
      </c>
      <c r="C1205" s="24">
        <f>IF(Universe!X1205="","",(Universe!X1205-$B$2551)/$C$2551)</f>
        <v/>
      </c>
      <c r="D1205" s="24">
        <f>IF(Universe!Y1205="","",(Universe!Y1205-$B$2552)/$C$2552)</f>
        <v/>
      </c>
      <c r="E1205" s="24">
        <f>IF(Universe!Z1205="","",(Universe!Z1205-$B$2553)/$C$2553)</f>
        <v/>
      </c>
      <c r="F1205" s="24">
        <f>IF(Universe!AA1205="","",(Universe!AA1205-$B$2554)/$C$2554)</f>
        <v/>
      </c>
      <c r="G1205" s="24">
        <f>IF(Universe!AB1205="","",(Universe!AB1205-$B$2555)/$C$2555)</f>
        <v/>
      </c>
      <c r="H1205" s="24">
        <f>IF(Universe!AC1205="","",(Universe!AC1205-$B$2556)/$C$2556)</f>
        <v/>
      </c>
      <c r="I1205" s="24">
        <f>IF(Universe!AD1205="","",(Universe!AD1205-$B$2557)/$C$2557)</f>
        <v/>
      </c>
      <c r="J1205" s="24">
        <f>IF(Universe!AE1205="","",(Universe!AE1205-$B$2558)/$C$2558)</f>
        <v/>
      </c>
      <c r="K1205" s="24">
        <f>IF(Universe!AF1205="","",(Universe!AF1205-$B$2559)/$C$2559)</f>
        <v/>
      </c>
      <c r="L1205" s="24">
        <f>IF(Universe!AG1205="","",(Universe!AG1205-$B$2560)/$C$2560)</f>
        <v/>
      </c>
      <c r="M1205" s="24">
        <f>IF(Universe!AH1205="","",(Universe!AH1205-$B$2561)/$C$2561)</f>
        <v/>
      </c>
      <c r="N1205" s="24">
        <f>IF(Universe!AI1205="","",(Universe!AI1205-$B$2562)/$C$2562)</f>
        <v/>
      </c>
      <c r="O1205" s="24">
        <f>0.74*IF(B1205="",0,B1205)+0.16*IF(C1205="",0,C1205)+0.1*IF(D1205="",0,D1205)</f>
        <v/>
      </c>
      <c r="P1205" s="24">
        <f>0.35*IF(E1205="",0,E1205)+0.35*IF(F1205="",0,F1205)+0.3*IF(G1205="",0,G1205)</f>
        <v/>
      </c>
      <c r="Q1205" s="24">
        <f>0.656*IF(I1205="",0,I1205)+0.344*IF(H1205="",0,H1205)</f>
        <v/>
      </c>
      <c r="R1205" s="24">
        <f>0.338*IF(J1205="",0,J1205)+0.662*IF(K1205="",0,K1205)</f>
        <v/>
      </c>
      <c r="S1205" s="24">
        <f>0.38*IF(L1205="",0,L1205)+0.35*IF(M1205="",0,M1205)+0.27*IF(N1205="",0,N1205)</f>
        <v/>
      </c>
      <c r="T1205" s="24">
        <f>IF(Universe!S1205="","",((Universe!S1205-$B$2565)/$C$2565)^3)</f>
        <v/>
      </c>
      <c r="U1205" s="24">
        <f>IF(Universe!S1205="","",(Universe!S1205-$B$2565)/$C$2565)</f>
        <v/>
      </c>
      <c r="V1205" s="24">
        <f>IF(Universe!T1205="","",(Universe!T1205-$B$2566)/$C$2566)</f>
        <v/>
      </c>
      <c r="W1205" s="24">
        <f>IF(Universe!U1205="","",(Universe!U1205-$B$2567)/$C$2567)</f>
        <v/>
      </c>
      <c r="X1205" s="24">
        <f>IF(O1205="","",(O1205-$B$2571)/$C$2571)</f>
        <v/>
      </c>
      <c r="Y1205" s="24">
        <f>IF(T1205="","",(T1205-$B$2576)/$C$2576)</f>
        <v/>
      </c>
      <c r="Z1205" s="24">
        <f>IF(Universe!V1205="","",(Universe!V1205-$B$2568)/$C$2568)</f>
        <v/>
      </c>
      <c r="AA1205" s="24">
        <f>IF(P1205="","",(P1205-$B$2572)/$C$2572)</f>
        <v/>
      </c>
      <c r="AB1205" s="24">
        <f>IF(Q1205="","",(Q1205-$B$2573)/$C$2573)</f>
        <v/>
      </c>
      <c r="AC1205" s="24">
        <f>IF(R1205="","",(R1205-$B$2574)/$C$2574)</f>
        <v/>
      </c>
      <c r="AD1205" s="24">
        <f>IF(S1205="","",(S1205-$B$2575)/$C$2575)</f>
        <v/>
      </c>
      <c r="AE1205" s="24">
        <f>IF(Y1205="","",Y1205-(19.12044933116382+16.522174187581257*U1205))</f>
        <v/>
      </c>
      <c r="AF1205" s="24">
        <f>IF(X1205="","",(X1205-(-0.27268023098325006+0.47142105304415904*V1205+-0.3189264934812436*U1205)--5.286111042926227e-16)/0.7994208745952703)</f>
        <v/>
      </c>
      <c r="AG1205" s="24">
        <f>IF(AA1205="","",(AA1205-(0.5248806186338691+-0.064206457956449*U1205)-5.43454825424064e-16)/0.9977404048781155)</f>
        <v/>
      </c>
      <c r="AH1205" s="25" t="n">
        <v>-3.088125014276088</v>
      </c>
      <c r="AI1205" s="25" t="n">
        <v>0.5378789157443798</v>
      </c>
      <c r="AJ1205" s="25" t="n">
        <v>-0.7460929649120619</v>
      </c>
      <c r="AK1205" s="25" t="n">
        <v>-0.760339503336026</v>
      </c>
      <c r="AL1205" s="25" t="n">
        <v>2.834508549592222</v>
      </c>
      <c r="AM1205" s="25" t="n">
        <v>0.95179352213637</v>
      </c>
      <c r="AN1205" s="25" t="n">
        <v>-0.8567164903709571</v>
      </c>
      <c r="AO1205" s="25" t="n">
        <v>0.0917671627431608</v>
      </c>
      <c r="AP1205" s="25" t="n">
        <v>0.5002945122423698</v>
      </c>
      <c r="AQ1205" s="25" t="n">
        <v>-0.475716197698866</v>
      </c>
    </row>
    <row r="1206">
      <c r="A1206" s="23">
        <f>Universe!A1206</f>
        <v/>
      </c>
      <c r="B1206" s="24">
        <f>IF(Universe!W1206="","",(Universe!W1206-$B$2550)/$C$2550)</f>
        <v/>
      </c>
      <c r="C1206" s="24">
        <f>IF(Universe!X1206="","",(Universe!X1206-$B$2551)/$C$2551)</f>
        <v/>
      </c>
      <c r="D1206" s="24">
        <f>IF(Universe!Y1206="","",(Universe!Y1206-$B$2552)/$C$2552)</f>
        <v/>
      </c>
      <c r="E1206" s="24">
        <f>IF(Universe!Z1206="","",(Universe!Z1206-$B$2553)/$C$2553)</f>
        <v/>
      </c>
      <c r="F1206" s="24">
        <f>IF(Universe!AA1206="","",(Universe!AA1206-$B$2554)/$C$2554)</f>
        <v/>
      </c>
      <c r="G1206" s="24">
        <f>IF(Universe!AB1206="","",(Universe!AB1206-$B$2555)/$C$2555)</f>
        <v/>
      </c>
      <c r="H1206" s="24">
        <f>IF(Universe!AC1206="","",(Universe!AC1206-$B$2556)/$C$2556)</f>
        <v/>
      </c>
      <c r="I1206" s="24">
        <f>IF(Universe!AD1206="","",(Universe!AD1206-$B$2557)/$C$2557)</f>
        <v/>
      </c>
      <c r="J1206" s="24">
        <f>IF(Universe!AE1206="","",(Universe!AE1206-$B$2558)/$C$2558)</f>
        <v/>
      </c>
      <c r="K1206" s="24">
        <f>IF(Universe!AF1206="","",(Universe!AF1206-$B$2559)/$C$2559)</f>
        <v/>
      </c>
      <c r="L1206" s="24">
        <f>IF(Universe!AG1206="","",(Universe!AG1206-$B$2560)/$C$2560)</f>
        <v/>
      </c>
      <c r="M1206" s="24">
        <f>IF(Universe!AH1206="","",(Universe!AH1206-$B$2561)/$C$2561)</f>
        <v/>
      </c>
      <c r="N1206" s="24">
        <f>IF(Universe!AI1206="","",(Universe!AI1206-$B$2562)/$C$2562)</f>
        <v/>
      </c>
      <c r="O1206" s="24">
        <f>0.74*IF(B1206="",0,B1206)+0.16*IF(C1206="",0,C1206)+0.1*IF(D1206="",0,D1206)</f>
        <v/>
      </c>
      <c r="P1206" s="24">
        <f>0.35*IF(E1206="",0,E1206)+0.35*IF(F1206="",0,F1206)+0.3*IF(G1206="",0,G1206)</f>
        <v/>
      </c>
      <c r="Q1206" s="24">
        <f>0.656*IF(I1206="",0,I1206)+0.344*IF(H1206="",0,H1206)</f>
        <v/>
      </c>
      <c r="R1206" s="24">
        <f>0.338*IF(J1206="",0,J1206)+0.662*IF(K1206="",0,K1206)</f>
        <v/>
      </c>
      <c r="S1206" s="24">
        <f>0.38*IF(L1206="",0,L1206)+0.35*IF(M1206="",0,M1206)+0.27*IF(N1206="",0,N1206)</f>
        <v/>
      </c>
      <c r="T1206" s="24">
        <f>IF(Universe!S1206="","",((Universe!S1206-$B$2565)/$C$2565)^3)</f>
        <v/>
      </c>
      <c r="U1206" s="24">
        <f>IF(Universe!S1206="","",(Universe!S1206-$B$2565)/$C$2565)</f>
        <v/>
      </c>
      <c r="V1206" s="24">
        <f>IF(Universe!T1206="","",(Universe!T1206-$B$2566)/$C$2566)</f>
        <v/>
      </c>
      <c r="W1206" s="24">
        <f>IF(Universe!U1206="","",(Universe!U1206-$B$2567)/$C$2567)</f>
        <v/>
      </c>
      <c r="X1206" s="24">
        <f>IF(O1206="","",(O1206-$B$2571)/$C$2571)</f>
        <v/>
      </c>
      <c r="Y1206" s="24">
        <f>IF(T1206="","",(T1206-$B$2576)/$C$2576)</f>
        <v/>
      </c>
      <c r="Z1206" s="24">
        <f>IF(Universe!V1206="","",(Universe!V1206-$B$2568)/$C$2568)</f>
        <v/>
      </c>
      <c r="AA1206" s="24">
        <f>IF(P1206="","",(P1206-$B$2572)/$C$2572)</f>
        <v/>
      </c>
      <c r="AB1206" s="24">
        <f>IF(Q1206="","",(Q1206-$B$2573)/$C$2573)</f>
        <v/>
      </c>
      <c r="AC1206" s="24">
        <f>IF(R1206="","",(R1206-$B$2574)/$C$2574)</f>
        <v/>
      </c>
      <c r="AD1206" s="24">
        <f>IF(S1206="","",(S1206-$B$2575)/$C$2575)</f>
        <v/>
      </c>
      <c r="AE1206" s="24">
        <f>IF(Y1206="","",Y1206-(19.12044933116382+16.522174187581257*U1206))</f>
        <v/>
      </c>
      <c r="AF1206" s="24">
        <f>IF(X1206="","",(X1206-(-0.27268023098325006+0.47142105304415904*V1206+-0.3189264934812436*U1206)--5.286111042926227e-16)/0.7994208745952703)</f>
        <v/>
      </c>
      <c r="AG1206" s="24">
        <f>IF(AA1206="","",(AA1206-(0.5248806186338691+-0.064206457956449*U1206)-5.43454825424064e-16)/0.9977404048781155)</f>
        <v/>
      </c>
      <c r="AH1206" s="25" t="n">
        <v>-1.60471608168037</v>
      </c>
      <c r="AI1206" s="25" t="n">
        <v>2.553293174837255</v>
      </c>
      <c r="AJ1206" s="25" t="n">
        <v>2.074502486417264</v>
      </c>
      <c r="AK1206" s="25" t="n">
        <v>1.124009729925709</v>
      </c>
      <c r="AL1206" s="25" t="n">
        <v>2.937880217516752</v>
      </c>
      <c r="AM1206" s="25" t="n">
        <v>-0.200651799569098</v>
      </c>
      <c r="AN1206" s="25" t="n">
        <v>2.651107120369304</v>
      </c>
      <c r="AO1206" s="25" t="n">
        <v>-0.2172256537678247</v>
      </c>
      <c r="AP1206" s="25" t="n">
        <v>1.60900609467379</v>
      </c>
      <c r="AQ1206" s="25" t="n">
        <v>-0.6129971638607374</v>
      </c>
    </row>
    <row r="1207">
      <c r="A1207" s="23">
        <f>Universe!A1207</f>
        <v/>
      </c>
      <c r="B1207" s="24">
        <f>IF(Universe!W1207="","",(Universe!W1207-$B$2550)/$C$2550)</f>
        <v/>
      </c>
      <c r="C1207" s="24">
        <f>IF(Universe!X1207="","",(Universe!X1207-$B$2551)/$C$2551)</f>
        <v/>
      </c>
      <c r="D1207" s="24">
        <f>IF(Universe!Y1207="","",(Universe!Y1207-$B$2552)/$C$2552)</f>
        <v/>
      </c>
      <c r="E1207" s="24">
        <f>IF(Universe!Z1207="","",(Universe!Z1207-$B$2553)/$C$2553)</f>
        <v/>
      </c>
      <c r="F1207" s="24">
        <f>IF(Universe!AA1207="","",(Universe!AA1207-$B$2554)/$C$2554)</f>
        <v/>
      </c>
      <c r="G1207" s="24">
        <f>IF(Universe!AB1207="","",(Universe!AB1207-$B$2555)/$C$2555)</f>
        <v/>
      </c>
      <c r="H1207" s="24">
        <f>IF(Universe!AC1207="","",(Universe!AC1207-$B$2556)/$C$2556)</f>
        <v/>
      </c>
      <c r="I1207" s="24">
        <f>IF(Universe!AD1207="","",(Universe!AD1207-$B$2557)/$C$2557)</f>
        <v/>
      </c>
      <c r="J1207" s="24">
        <f>IF(Universe!AE1207="","",(Universe!AE1207-$B$2558)/$C$2558)</f>
        <v/>
      </c>
      <c r="K1207" s="24">
        <f>IF(Universe!AF1207="","",(Universe!AF1207-$B$2559)/$C$2559)</f>
        <v/>
      </c>
      <c r="L1207" s="24">
        <f>IF(Universe!AG1207="","",(Universe!AG1207-$B$2560)/$C$2560)</f>
        <v/>
      </c>
      <c r="M1207" s="24">
        <f>IF(Universe!AH1207="","",(Universe!AH1207-$B$2561)/$C$2561)</f>
        <v/>
      </c>
      <c r="N1207" s="24">
        <f>IF(Universe!AI1207="","",(Universe!AI1207-$B$2562)/$C$2562)</f>
        <v/>
      </c>
      <c r="O1207" s="24">
        <f>0.74*IF(B1207="",0,B1207)+0.16*IF(C1207="",0,C1207)+0.1*IF(D1207="",0,D1207)</f>
        <v/>
      </c>
      <c r="P1207" s="24">
        <f>0.35*IF(E1207="",0,E1207)+0.35*IF(F1207="",0,F1207)+0.3*IF(G1207="",0,G1207)</f>
        <v/>
      </c>
      <c r="Q1207" s="24">
        <f>0.656*IF(I1207="",0,I1207)+0.344*IF(H1207="",0,H1207)</f>
        <v/>
      </c>
      <c r="R1207" s="24">
        <f>0.338*IF(J1207="",0,J1207)+0.662*IF(K1207="",0,K1207)</f>
        <v/>
      </c>
      <c r="S1207" s="24">
        <f>0.38*IF(L1207="",0,L1207)+0.35*IF(M1207="",0,M1207)+0.27*IF(N1207="",0,N1207)</f>
        <v/>
      </c>
      <c r="T1207" s="24">
        <f>IF(Universe!S1207="","",((Universe!S1207-$B$2565)/$C$2565)^3)</f>
        <v/>
      </c>
      <c r="U1207" s="24">
        <f>IF(Universe!S1207="","",(Universe!S1207-$B$2565)/$C$2565)</f>
        <v/>
      </c>
      <c r="V1207" s="24">
        <f>IF(Universe!T1207="","",(Universe!T1207-$B$2566)/$C$2566)</f>
        <v/>
      </c>
      <c r="W1207" s="24">
        <f>IF(Universe!U1207="","",(Universe!U1207-$B$2567)/$C$2567)</f>
        <v/>
      </c>
      <c r="X1207" s="24">
        <f>IF(O1207="","",(O1207-$B$2571)/$C$2571)</f>
        <v/>
      </c>
      <c r="Y1207" s="24">
        <f>IF(T1207="","",(T1207-$B$2576)/$C$2576)</f>
        <v/>
      </c>
      <c r="Z1207" s="24">
        <f>IF(Universe!V1207="","",(Universe!V1207-$B$2568)/$C$2568)</f>
        <v/>
      </c>
      <c r="AA1207" s="24">
        <f>IF(P1207="","",(P1207-$B$2572)/$C$2572)</f>
        <v/>
      </c>
      <c r="AB1207" s="24">
        <f>IF(Q1207="","",(Q1207-$B$2573)/$C$2573)</f>
        <v/>
      </c>
      <c r="AC1207" s="24">
        <f>IF(R1207="","",(R1207-$B$2574)/$C$2574)</f>
        <v/>
      </c>
      <c r="AD1207" s="24">
        <f>IF(S1207="","",(S1207-$B$2575)/$C$2575)</f>
        <v/>
      </c>
      <c r="AE1207" s="24">
        <f>IF(Y1207="","",Y1207-(19.12044933116382+16.522174187581257*U1207))</f>
        <v/>
      </c>
      <c r="AF1207" s="24">
        <f>IF(X1207="","",(X1207-(-0.27268023098325006+0.47142105304415904*V1207+-0.3189264934812436*U1207)--5.286111042926227e-16)/0.7994208745952703)</f>
        <v/>
      </c>
      <c r="AG1207" s="24">
        <f>IF(AA1207="","",(AA1207-(0.5248806186338691+-0.064206457956449*U1207)-5.43454825424064e-16)/0.9977404048781155)</f>
        <v/>
      </c>
      <c r="AH1207" s="25" t="n">
        <v>-2.038657005961806</v>
      </c>
      <c r="AI1207" s="25" t="n">
        <v>-0.3972067902910181</v>
      </c>
      <c r="AJ1207" s="25" t="n">
        <v>-0.1779308869574639</v>
      </c>
      <c r="AK1207" s="25" t="n">
        <v>0.0371898555408195</v>
      </c>
      <c r="AL1207" s="25" t="n">
        <v>3.299599500509848</v>
      </c>
      <c r="AM1207" s="25" t="n">
        <v>-0.183305717598692</v>
      </c>
      <c r="AN1207" s="25" t="n">
        <v>0.1680209799387231</v>
      </c>
      <c r="AO1207" s="25" t="n">
        <v>0.0543333953134947</v>
      </c>
      <c r="AP1207" s="25" t="n">
        <v>-1.081796340916967</v>
      </c>
      <c r="AQ1207" s="25" t="n">
        <v>0.4020931841023838</v>
      </c>
    </row>
    <row r="1208">
      <c r="A1208" s="23">
        <f>Universe!A1208</f>
        <v/>
      </c>
      <c r="B1208" s="24">
        <f>IF(Universe!W1208="","",(Universe!W1208-$B$2550)/$C$2550)</f>
        <v/>
      </c>
      <c r="C1208" s="24">
        <f>IF(Universe!X1208="","",(Universe!X1208-$B$2551)/$C$2551)</f>
        <v/>
      </c>
      <c r="D1208" s="24">
        <f>IF(Universe!Y1208="","",(Universe!Y1208-$B$2552)/$C$2552)</f>
        <v/>
      </c>
      <c r="E1208" s="24">
        <f>IF(Universe!Z1208="","",(Universe!Z1208-$B$2553)/$C$2553)</f>
        <v/>
      </c>
      <c r="F1208" s="24">
        <f>IF(Universe!AA1208="","",(Universe!AA1208-$B$2554)/$C$2554)</f>
        <v/>
      </c>
      <c r="G1208" s="24">
        <f>IF(Universe!AB1208="","",(Universe!AB1208-$B$2555)/$C$2555)</f>
        <v/>
      </c>
      <c r="H1208" s="24">
        <f>IF(Universe!AC1208="","",(Universe!AC1208-$B$2556)/$C$2556)</f>
        <v/>
      </c>
      <c r="I1208" s="24">
        <f>IF(Universe!AD1208="","",(Universe!AD1208-$B$2557)/$C$2557)</f>
        <v/>
      </c>
      <c r="J1208" s="24">
        <f>IF(Universe!AE1208="","",(Universe!AE1208-$B$2558)/$C$2558)</f>
        <v/>
      </c>
      <c r="K1208" s="24">
        <f>IF(Universe!AF1208="","",(Universe!AF1208-$B$2559)/$C$2559)</f>
        <v/>
      </c>
      <c r="L1208" s="24">
        <f>IF(Universe!AG1208="","",(Universe!AG1208-$B$2560)/$C$2560)</f>
        <v/>
      </c>
      <c r="M1208" s="24">
        <f>IF(Universe!AH1208="","",(Universe!AH1208-$B$2561)/$C$2561)</f>
        <v/>
      </c>
      <c r="N1208" s="24">
        <f>IF(Universe!AI1208="","",(Universe!AI1208-$B$2562)/$C$2562)</f>
        <v/>
      </c>
      <c r="O1208" s="24">
        <f>0.74*IF(B1208="",0,B1208)+0.16*IF(C1208="",0,C1208)+0.1*IF(D1208="",0,D1208)</f>
        <v/>
      </c>
      <c r="P1208" s="24">
        <f>0.35*IF(E1208="",0,E1208)+0.35*IF(F1208="",0,F1208)+0.3*IF(G1208="",0,G1208)</f>
        <v/>
      </c>
      <c r="Q1208" s="24">
        <f>0.656*IF(I1208="",0,I1208)+0.344*IF(H1208="",0,H1208)</f>
        <v/>
      </c>
      <c r="R1208" s="24">
        <f>0.338*IF(J1208="",0,J1208)+0.662*IF(K1208="",0,K1208)</f>
        <v/>
      </c>
      <c r="S1208" s="24">
        <f>0.38*IF(L1208="",0,L1208)+0.35*IF(M1208="",0,M1208)+0.27*IF(N1208="",0,N1208)</f>
        <v/>
      </c>
      <c r="T1208" s="24">
        <f>IF(Universe!S1208="","",((Universe!S1208-$B$2565)/$C$2565)^3)</f>
        <v/>
      </c>
      <c r="U1208" s="24">
        <f>IF(Universe!S1208="","",(Universe!S1208-$B$2565)/$C$2565)</f>
        <v/>
      </c>
      <c r="V1208" s="24">
        <f>IF(Universe!T1208="","",(Universe!T1208-$B$2566)/$C$2566)</f>
        <v/>
      </c>
      <c r="W1208" s="24">
        <f>IF(Universe!U1208="","",(Universe!U1208-$B$2567)/$C$2567)</f>
        <v/>
      </c>
      <c r="X1208" s="24">
        <f>IF(O1208="","",(O1208-$B$2571)/$C$2571)</f>
        <v/>
      </c>
      <c r="Y1208" s="24">
        <f>IF(T1208="","",(T1208-$B$2576)/$C$2576)</f>
        <v/>
      </c>
      <c r="Z1208" s="24">
        <f>IF(Universe!V1208="","",(Universe!V1208-$B$2568)/$C$2568)</f>
        <v/>
      </c>
      <c r="AA1208" s="24">
        <f>IF(P1208="","",(P1208-$B$2572)/$C$2572)</f>
        <v/>
      </c>
      <c r="AB1208" s="24">
        <f>IF(Q1208="","",(Q1208-$B$2573)/$C$2573)</f>
        <v/>
      </c>
      <c r="AC1208" s="24">
        <f>IF(R1208="","",(R1208-$B$2574)/$C$2574)</f>
        <v/>
      </c>
      <c r="AD1208" s="24">
        <f>IF(S1208="","",(S1208-$B$2575)/$C$2575)</f>
        <v/>
      </c>
      <c r="AE1208" s="24">
        <f>IF(Y1208="","",Y1208-(19.12044933116382+16.522174187581257*U1208))</f>
        <v/>
      </c>
      <c r="AF1208" s="24">
        <f>IF(X1208="","",(X1208-(-0.27268023098325006+0.47142105304415904*V1208+-0.3189264934812436*U1208)--5.286111042926227e-16)/0.7994208745952703)</f>
        <v/>
      </c>
      <c r="AG1208" s="24">
        <f>IF(AA1208="","",(AA1208-(0.5248806186338691+-0.064206457956449*U1208)-5.43454825424064e-16)/0.9977404048781155)</f>
        <v/>
      </c>
      <c r="AH1208" s="25" t="n">
        <v>-2.736989582151165</v>
      </c>
      <c r="AI1208" s="25" t="n">
        <v>-0.4871083776658929</v>
      </c>
      <c r="AJ1208" s="25" t="n">
        <v>-1.246198322953627</v>
      </c>
      <c r="AK1208" s="25" t="n">
        <v>-0.7267131996631844</v>
      </c>
      <c r="AL1208" s="25" t="n">
        <v>3.236665782344054</v>
      </c>
      <c r="AM1208" s="25" t="n">
        <v>0.5823543903743938</v>
      </c>
      <c r="AN1208" s="25" t="n">
        <v>-0.4065395627680802</v>
      </c>
      <c r="AO1208" s="25" t="n">
        <v>0.023303558739727</v>
      </c>
      <c r="AP1208" s="25" t="n">
        <v>-0.5245291369755114</v>
      </c>
      <c r="AQ1208" s="25" t="n">
        <v>-0.58193003695663</v>
      </c>
    </row>
    <row r="1209">
      <c r="A1209" s="23">
        <f>Universe!A1209</f>
        <v/>
      </c>
      <c r="B1209" s="24">
        <f>IF(Universe!W1209="","",(Universe!W1209-$B$2550)/$C$2550)</f>
        <v/>
      </c>
      <c r="C1209" s="24">
        <f>IF(Universe!X1209="","",(Universe!X1209-$B$2551)/$C$2551)</f>
        <v/>
      </c>
      <c r="D1209" s="24">
        <f>IF(Universe!Y1209="","",(Universe!Y1209-$B$2552)/$C$2552)</f>
        <v/>
      </c>
      <c r="E1209" s="24">
        <f>IF(Universe!Z1209="","",(Universe!Z1209-$B$2553)/$C$2553)</f>
        <v/>
      </c>
      <c r="F1209" s="24">
        <f>IF(Universe!AA1209="","",(Universe!AA1209-$B$2554)/$C$2554)</f>
        <v/>
      </c>
      <c r="G1209" s="24">
        <f>IF(Universe!AB1209="","",(Universe!AB1209-$B$2555)/$C$2555)</f>
        <v/>
      </c>
      <c r="H1209" s="24">
        <f>IF(Universe!AC1209="","",(Universe!AC1209-$B$2556)/$C$2556)</f>
        <v/>
      </c>
      <c r="I1209" s="24">
        <f>IF(Universe!AD1209="","",(Universe!AD1209-$B$2557)/$C$2557)</f>
        <v/>
      </c>
      <c r="J1209" s="24">
        <f>IF(Universe!AE1209="","",(Universe!AE1209-$B$2558)/$C$2558)</f>
        <v/>
      </c>
      <c r="K1209" s="24">
        <f>IF(Universe!AF1209="","",(Universe!AF1209-$B$2559)/$C$2559)</f>
        <v/>
      </c>
      <c r="L1209" s="24">
        <f>IF(Universe!AG1209="","",(Universe!AG1209-$B$2560)/$C$2560)</f>
        <v/>
      </c>
      <c r="M1209" s="24">
        <f>IF(Universe!AH1209="","",(Universe!AH1209-$B$2561)/$C$2561)</f>
        <v/>
      </c>
      <c r="N1209" s="24">
        <f>IF(Universe!AI1209="","",(Universe!AI1209-$B$2562)/$C$2562)</f>
        <v/>
      </c>
      <c r="O1209" s="24">
        <f>0.74*IF(B1209="",0,B1209)+0.16*IF(C1209="",0,C1209)+0.1*IF(D1209="",0,D1209)</f>
        <v/>
      </c>
      <c r="P1209" s="24">
        <f>0.35*IF(E1209="",0,E1209)+0.35*IF(F1209="",0,F1209)+0.3*IF(G1209="",0,G1209)</f>
        <v/>
      </c>
      <c r="Q1209" s="24">
        <f>0.656*IF(I1209="",0,I1209)+0.344*IF(H1209="",0,H1209)</f>
        <v/>
      </c>
      <c r="R1209" s="24">
        <f>0.338*IF(J1209="",0,J1209)+0.662*IF(K1209="",0,K1209)</f>
        <v/>
      </c>
      <c r="S1209" s="24">
        <f>0.38*IF(L1209="",0,L1209)+0.35*IF(M1209="",0,M1209)+0.27*IF(N1209="",0,N1209)</f>
        <v/>
      </c>
      <c r="T1209" s="24">
        <f>IF(Universe!S1209="","",((Universe!S1209-$B$2565)/$C$2565)^3)</f>
        <v/>
      </c>
      <c r="U1209" s="24">
        <f>IF(Universe!S1209="","",(Universe!S1209-$B$2565)/$C$2565)</f>
        <v/>
      </c>
      <c r="V1209" s="24">
        <f>IF(Universe!T1209="","",(Universe!T1209-$B$2566)/$C$2566)</f>
        <v/>
      </c>
      <c r="W1209" s="24">
        <f>IF(Universe!U1209="","",(Universe!U1209-$B$2567)/$C$2567)</f>
        <v/>
      </c>
      <c r="X1209" s="24">
        <f>IF(O1209="","",(O1209-$B$2571)/$C$2571)</f>
        <v/>
      </c>
      <c r="Y1209" s="24">
        <f>IF(T1209="","",(T1209-$B$2576)/$C$2576)</f>
        <v/>
      </c>
      <c r="Z1209" s="24">
        <f>IF(Universe!V1209="","",(Universe!V1209-$B$2568)/$C$2568)</f>
        <v/>
      </c>
      <c r="AA1209" s="24">
        <f>IF(P1209="","",(P1209-$B$2572)/$C$2572)</f>
        <v/>
      </c>
      <c r="AB1209" s="24">
        <f>IF(Q1209="","",(Q1209-$B$2573)/$C$2573)</f>
        <v/>
      </c>
      <c r="AC1209" s="24">
        <f>IF(R1209="","",(R1209-$B$2574)/$C$2574)</f>
        <v/>
      </c>
      <c r="AD1209" s="24">
        <f>IF(S1209="","",(S1209-$B$2575)/$C$2575)</f>
        <v/>
      </c>
      <c r="AE1209" s="24">
        <f>IF(Y1209="","",Y1209-(19.12044933116382+16.522174187581257*U1209))</f>
        <v/>
      </c>
      <c r="AF1209" s="24">
        <f>IF(X1209="","",(X1209-(-0.27268023098325006+0.47142105304415904*V1209+-0.3189264934812436*U1209)--5.286111042926227e-16)/0.7994208745952703)</f>
        <v/>
      </c>
      <c r="AG1209" s="24">
        <f>IF(AA1209="","",(AA1209-(0.5248806186338691+-0.064206457956449*U1209)-5.43454825424064e-16)/0.9977404048781155)</f>
        <v/>
      </c>
      <c r="AH1209" s="25" t="n">
        <v>-1.734793131634002</v>
      </c>
      <c r="AI1209" s="25" t="n">
        <v>0.6750229686683571</v>
      </c>
      <c r="AJ1209" s="25" t="n">
        <v>-0.8481933165705124</v>
      </c>
      <c r="AK1209" s="25" t="n">
        <v>-0.1914342299386719</v>
      </c>
      <c r="AL1209" s="25" t="n">
        <v>3.0734878575422</v>
      </c>
      <c r="AM1209" s="25" t="n">
        <v>-0.1656312225171121</v>
      </c>
      <c r="AN1209" s="25" t="n">
        <v>0.4096817955444795</v>
      </c>
      <c r="AO1209" s="25" t="n">
        <v>-0.1225557000523586</v>
      </c>
      <c r="AP1209" s="25" t="n">
        <v>1.063394175697598</v>
      </c>
      <c r="AQ1209" s="25" t="n">
        <v>-0.5676215473491327</v>
      </c>
    </row>
    <row r="1210">
      <c r="A1210" s="23">
        <f>Universe!A1210</f>
        <v/>
      </c>
      <c r="B1210" s="24">
        <f>IF(Universe!W1210="","",(Universe!W1210-$B$2550)/$C$2550)</f>
        <v/>
      </c>
      <c r="C1210" s="24">
        <f>IF(Universe!X1210="","",(Universe!X1210-$B$2551)/$C$2551)</f>
        <v/>
      </c>
      <c r="D1210" s="24">
        <f>IF(Universe!Y1210="","",(Universe!Y1210-$B$2552)/$C$2552)</f>
        <v/>
      </c>
      <c r="E1210" s="24">
        <f>IF(Universe!Z1210="","",(Universe!Z1210-$B$2553)/$C$2553)</f>
        <v/>
      </c>
      <c r="F1210" s="24">
        <f>IF(Universe!AA1210="","",(Universe!AA1210-$B$2554)/$C$2554)</f>
        <v/>
      </c>
      <c r="G1210" s="24">
        <f>IF(Universe!AB1210="","",(Universe!AB1210-$B$2555)/$C$2555)</f>
        <v/>
      </c>
      <c r="H1210" s="24">
        <f>IF(Universe!AC1210="","",(Universe!AC1210-$B$2556)/$C$2556)</f>
        <v/>
      </c>
      <c r="I1210" s="24">
        <f>IF(Universe!AD1210="","",(Universe!AD1210-$B$2557)/$C$2557)</f>
        <v/>
      </c>
      <c r="J1210" s="24">
        <f>IF(Universe!AE1210="","",(Universe!AE1210-$B$2558)/$C$2558)</f>
        <v/>
      </c>
      <c r="K1210" s="24">
        <f>IF(Universe!AF1210="","",(Universe!AF1210-$B$2559)/$C$2559)</f>
        <v/>
      </c>
      <c r="L1210" s="24">
        <f>IF(Universe!AG1210="","",(Universe!AG1210-$B$2560)/$C$2560)</f>
        <v/>
      </c>
      <c r="M1210" s="24">
        <f>IF(Universe!AH1210="","",(Universe!AH1210-$B$2561)/$C$2561)</f>
        <v/>
      </c>
      <c r="N1210" s="24">
        <f>IF(Universe!AI1210="","",(Universe!AI1210-$B$2562)/$C$2562)</f>
        <v/>
      </c>
      <c r="O1210" s="24">
        <f>0.74*IF(B1210="",0,B1210)+0.16*IF(C1210="",0,C1210)+0.1*IF(D1210="",0,D1210)</f>
        <v/>
      </c>
      <c r="P1210" s="24">
        <f>0.35*IF(E1210="",0,E1210)+0.35*IF(F1210="",0,F1210)+0.3*IF(G1210="",0,G1210)</f>
        <v/>
      </c>
      <c r="Q1210" s="24">
        <f>0.656*IF(I1210="",0,I1210)+0.344*IF(H1210="",0,H1210)</f>
        <v/>
      </c>
      <c r="R1210" s="24">
        <f>0.338*IF(J1210="",0,J1210)+0.662*IF(K1210="",0,K1210)</f>
        <v/>
      </c>
      <c r="S1210" s="24">
        <f>0.38*IF(L1210="",0,L1210)+0.35*IF(M1210="",0,M1210)+0.27*IF(N1210="",0,N1210)</f>
        <v/>
      </c>
      <c r="T1210" s="24">
        <f>IF(Universe!S1210="","",((Universe!S1210-$B$2565)/$C$2565)^3)</f>
        <v/>
      </c>
      <c r="U1210" s="24">
        <f>IF(Universe!S1210="","",(Universe!S1210-$B$2565)/$C$2565)</f>
        <v/>
      </c>
      <c r="V1210" s="24">
        <f>IF(Universe!T1210="","",(Universe!T1210-$B$2566)/$C$2566)</f>
        <v/>
      </c>
      <c r="W1210" s="24">
        <f>IF(Universe!U1210="","",(Universe!U1210-$B$2567)/$C$2567)</f>
        <v/>
      </c>
      <c r="X1210" s="24">
        <f>IF(O1210="","",(O1210-$B$2571)/$C$2571)</f>
        <v/>
      </c>
      <c r="Y1210" s="24">
        <f>IF(T1210="","",(T1210-$B$2576)/$C$2576)</f>
        <v/>
      </c>
      <c r="Z1210" s="24">
        <f>IF(Universe!V1210="","",(Universe!V1210-$B$2568)/$C$2568)</f>
        <v/>
      </c>
      <c r="AA1210" s="24">
        <f>IF(P1210="","",(P1210-$B$2572)/$C$2572)</f>
        <v/>
      </c>
      <c r="AB1210" s="24">
        <f>IF(Q1210="","",(Q1210-$B$2573)/$C$2573)</f>
        <v/>
      </c>
      <c r="AC1210" s="24">
        <f>IF(R1210="","",(R1210-$B$2574)/$C$2574)</f>
        <v/>
      </c>
      <c r="AD1210" s="24">
        <f>IF(S1210="","",(S1210-$B$2575)/$C$2575)</f>
        <v/>
      </c>
      <c r="AE1210" s="24">
        <f>IF(Y1210="","",Y1210-(19.12044933116382+16.522174187581257*U1210))</f>
        <v/>
      </c>
      <c r="AF1210" s="24">
        <f>IF(X1210="","",(X1210-(-0.27268023098325006+0.47142105304415904*V1210+-0.3189264934812436*U1210)--5.286111042926227e-16)/0.7994208745952703)</f>
        <v/>
      </c>
      <c r="AG1210" s="24">
        <f>IF(AA1210="","",(AA1210-(0.5248806186338691+-0.064206457956449*U1210)-5.43454825424064e-16)/0.9977404048781155)</f>
        <v/>
      </c>
      <c r="AH1210" s="25" t="n">
        <v>-3.175960755008151</v>
      </c>
      <c r="AI1210" s="25" t="n">
        <v>1.25721925595775</v>
      </c>
      <c r="AJ1210" s="25" t="n">
        <v>-4.218426600170201</v>
      </c>
      <c r="AK1210" s="25" t="n">
        <v>3.777442013895288</v>
      </c>
      <c r="AL1210" s="25" t="n">
        <v>2.6895356474912</v>
      </c>
      <c r="AM1210" s="25" t="n">
        <v>0.7201936162632324</v>
      </c>
      <c r="AN1210" s="25" t="n">
        <v>2.036672178136402</v>
      </c>
      <c r="AO1210" s="25" t="n">
        <v>-0.3838050752131026</v>
      </c>
      <c r="AP1210" s="25" t="n">
        <v>3.961337323182514</v>
      </c>
      <c r="AQ1210" s="25" t="n">
        <v>-0.5275107467966834</v>
      </c>
    </row>
    <row r="1211">
      <c r="A1211" s="23">
        <f>Universe!A1211</f>
        <v/>
      </c>
      <c r="B1211" s="24">
        <f>IF(Universe!W1211="","",(Universe!W1211-$B$2550)/$C$2550)</f>
        <v/>
      </c>
      <c r="C1211" s="24">
        <f>IF(Universe!X1211="","",(Universe!X1211-$B$2551)/$C$2551)</f>
        <v/>
      </c>
      <c r="D1211" s="24">
        <f>IF(Universe!Y1211="","",(Universe!Y1211-$B$2552)/$C$2552)</f>
        <v/>
      </c>
      <c r="E1211" s="24">
        <f>IF(Universe!Z1211="","",(Universe!Z1211-$B$2553)/$C$2553)</f>
        <v/>
      </c>
      <c r="F1211" s="24">
        <f>IF(Universe!AA1211="","",(Universe!AA1211-$B$2554)/$C$2554)</f>
        <v/>
      </c>
      <c r="G1211" s="24">
        <f>IF(Universe!AB1211="","",(Universe!AB1211-$B$2555)/$C$2555)</f>
        <v/>
      </c>
      <c r="H1211" s="24">
        <f>IF(Universe!AC1211="","",(Universe!AC1211-$B$2556)/$C$2556)</f>
        <v/>
      </c>
      <c r="I1211" s="24">
        <f>IF(Universe!AD1211="","",(Universe!AD1211-$B$2557)/$C$2557)</f>
        <v/>
      </c>
      <c r="J1211" s="24">
        <f>IF(Universe!AE1211="","",(Universe!AE1211-$B$2558)/$C$2558)</f>
        <v/>
      </c>
      <c r="K1211" s="24">
        <f>IF(Universe!AF1211="","",(Universe!AF1211-$B$2559)/$C$2559)</f>
        <v/>
      </c>
      <c r="L1211" s="24">
        <f>IF(Universe!AG1211="","",(Universe!AG1211-$B$2560)/$C$2560)</f>
        <v/>
      </c>
      <c r="M1211" s="24">
        <f>IF(Universe!AH1211="","",(Universe!AH1211-$B$2561)/$C$2561)</f>
        <v/>
      </c>
      <c r="N1211" s="24">
        <f>IF(Universe!AI1211="","",(Universe!AI1211-$B$2562)/$C$2562)</f>
        <v/>
      </c>
      <c r="O1211" s="24">
        <f>0.74*IF(B1211="",0,B1211)+0.16*IF(C1211="",0,C1211)+0.1*IF(D1211="",0,D1211)</f>
        <v/>
      </c>
      <c r="P1211" s="24">
        <f>0.35*IF(E1211="",0,E1211)+0.35*IF(F1211="",0,F1211)+0.3*IF(G1211="",0,G1211)</f>
        <v/>
      </c>
      <c r="Q1211" s="24">
        <f>0.656*IF(I1211="",0,I1211)+0.344*IF(H1211="",0,H1211)</f>
        <v/>
      </c>
      <c r="R1211" s="24">
        <f>0.338*IF(J1211="",0,J1211)+0.662*IF(K1211="",0,K1211)</f>
        <v/>
      </c>
      <c r="S1211" s="24">
        <f>0.38*IF(L1211="",0,L1211)+0.35*IF(M1211="",0,M1211)+0.27*IF(N1211="",0,N1211)</f>
        <v/>
      </c>
      <c r="T1211" s="24">
        <f>IF(Universe!S1211="","",((Universe!S1211-$B$2565)/$C$2565)^3)</f>
        <v/>
      </c>
      <c r="U1211" s="24">
        <f>IF(Universe!S1211="","",(Universe!S1211-$B$2565)/$C$2565)</f>
        <v/>
      </c>
      <c r="V1211" s="24">
        <f>IF(Universe!T1211="","",(Universe!T1211-$B$2566)/$C$2566)</f>
        <v/>
      </c>
      <c r="W1211" s="24">
        <f>IF(Universe!U1211="","",(Universe!U1211-$B$2567)/$C$2567)</f>
        <v/>
      </c>
      <c r="X1211" s="24">
        <f>IF(O1211="","",(O1211-$B$2571)/$C$2571)</f>
        <v/>
      </c>
      <c r="Y1211" s="24">
        <f>IF(T1211="","",(T1211-$B$2576)/$C$2576)</f>
        <v/>
      </c>
      <c r="Z1211" s="24">
        <f>IF(Universe!V1211="","",(Universe!V1211-$B$2568)/$C$2568)</f>
        <v/>
      </c>
      <c r="AA1211" s="24">
        <f>IF(P1211="","",(P1211-$B$2572)/$C$2572)</f>
        <v/>
      </c>
      <c r="AB1211" s="24">
        <f>IF(Q1211="","",(Q1211-$B$2573)/$C$2573)</f>
        <v/>
      </c>
      <c r="AC1211" s="24">
        <f>IF(R1211="","",(R1211-$B$2574)/$C$2574)</f>
        <v/>
      </c>
      <c r="AD1211" s="24">
        <f>IF(S1211="","",(S1211-$B$2575)/$C$2575)</f>
        <v/>
      </c>
      <c r="AE1211" s="24">
        <f>IF(Y1211="","",Y1211-(19.12044933116382+16.522174187581257*U1211))</f>
        <v/>
      </c>
      <c r="AF1211" s="24">
        <f>IF(X1211="","",(X1211-(-0.27268023098325006+0.47142105304415904*V1211+-0.3189264934812436*U1211)--5.286111042926227e-16)/0.7994208745952703)</f>
        <v/>
      </c>
      <c r="AG1211" s="24">
        <f>IF(AA1211="","",(AA1211-(0.5248806186338691+-0.064206457956449*U1211)-5.43454825424064e-16)/0.9977404048781155)</f>
        <v/>
      </c>
      <c r="AH1211" s="25" t="n">
        <v>-1.299723494440974</v>
      </c>
      <c r="AI1211" s="25" t="n">
        <v>0.2154457429266411</v>
      </c>
      <c r="AJ1211" s="25" t="n">
        <v>-0.1224231327400953</v>
      </c>
      <c r="AK1211" s="25" t="n">
        <v>-0.0255357924456317</v>
      </c>
      <c r="AL1211" s="25" t="n">
        <v>2.541211302220159</v>
      </c>
      <c r="AM1211" s="25" t="n">
        <v>0.753037689020005</v>
      </c>
      <c r="AN1211" s="25" t="n">
        <v>-0.0417729108145749</v>
      </c>
      <c r="AO1211" s="25" t="n">
        <v>0.0307575125645314</v>
      </c>
      <c r="AP1211" s="25" t="n">
        <v>-1.201169252557073</v>
      </c>
      <c r="AQ1211" s="25" t="n">
        <v>-0.004294661246373</v>
      </c>
    </row>
    <row r="1212">
      <c r="A1212" s="23">
        <f>Universe!A1212</f>
        <v/>
      </c>
      <c r="B1212" s="24">
        <f>IF(Universe!W1212="","",(Universe!W1212-$B$2550)/$C$2550)</f>
        <v/>
      </c>
      <c r="C1212" s="24">
        <f>IF(Universe!X1212="","",(Universe!X1212-$B$2551)/$C$2551)</f>
        <v/>
      </c>
      <c r="D1212" s="24">
        <f>IF(Universe!Y1212="","",(Universe!Y1212-$B$2552)/$C$2552)</f>
        <v/>
      </c>
      <c r="E1212" s="24">
        <f>IF(Universe!Z1212="","",(Universe!Z1212-$B$2553)/$C$2553)</f>
        <v/>
      </c>
      <c r="F1212" s="24">
        <f>IF(Universe!AA1212="","",(Universe!AA1212-$B$2554)/$C$2554)</f>
        <v/>
      </c>
      <c r="G1212" s="24">
        <f>IF(Universe!AB1212="","",(Universe!AB1212-$B$2555)/$C$2555)</f>
        <v/>
      </c>
      <c r="H1212" s="24">
        <f>IF(Universe!AC1212="","",(Universe!AC1212-$B$2556)/$C$2556)</f>
        <v/>
      </c>
      <c r="I1212" s="24">
        <f>IF(Universe!AD1212="","",(Universe!AD1212-$B$2557)/$C$2557)</f>
        <v/>
      </c>
      <c r="J1212" s="24">
        <f>IF(Universe!AE1212="","",(Universe!AE1212-$B$2558)/$C$2558)</f>
        <v/>
      </c>
      <c r="K1212" s="24">
        <f>IF(Universe!AF1212="","",(Universe!AF1212-$B$2559)/$C$2559)</f>
        <v/>
      </c>
      <c r="L1212" s="24">
        <f>IF(Universe!AG1212="","",(Universe!AG1212-$B$2560)/$C$2560)</f>
        <v/>
      </c>
      <c r="M1212" s="24">
        <f>IF(Universe!AH1212="","",(Universe!AH1212-$B$2561)/$C$2561)</f>
        <v/>
      </c>
      <c r="N1212" s="24">
        <f>IF(Universe!AI1212="","",(Universe!AI1212-$B$2562)/$C$2562)</f>
        <v/>
      </c>
      <c r="O1212" s="24">
        <f>0.74*IF(B1212="",0,B1212)+0.16*IF(C1212="",0,C1212)+0.1*IF(D1212="",0,D1212)</f>
        <v/>
      </c>
      <c r="P1212" s="24">
        <f>0.35*IF(E1212="",0,E1212)+0.35*IF(F1212="",0,F1212)+0.3*IF(G1212="",0,G1212)</f>
        <v/>
      </c>
      <c r="Q1212" s="24">
        <f>0.656*IF(I1212="",0,I1212)+0.344*IF(H1212="",0,H1212)</f>
        <v/>
      </c>
      <c r="R1212" s="24">
        <f>0.338*IF(J1212="",0,J1212)+0.662*IF(K1212="",0,K1212)</f>
        <v/>
      </c>
      <c r="S1212" s="24">
        <f>0.38*IF(L1212="",0,L1212)+0.35*IF(M1212="",0,M1212)+0.27*IF(N1212="",0,N1212)</f>
        <v/>
      </c>
      <c r="T1212" s="24">
        <f>IF(Universe!S1212="","",((Universe!S1212-$B$2565)/$C$2565)^3)</f>
        <v/>
      </c>
      <c r="U1212" s="24">
        <f>IF(Universe!S1212="","",(Universe!S1212-$B$2565)/$C$2565)</f>
        <v/>
      </c>
      <c r="V1212" s="24">
        <f>IF(Universe!T1212="","",(Universe!T1212-$B$2566)/$C$2566)</f>
        <v/>
      </c>
      <c r="W1212" s="24">
        <f>IF(Universe!U1212="","",(Universe!U1212-$B$2567)/$C$2567)</f>
        <v/>
      </c>
      <c r="X1212" s="24">
        <f>IF(O1212="","",(O1212-$B$2571)/$C$2571)</f>
        <v/>
      </c>
      <c r="Y1212" s="24">
        <f>IF(T1212="","",(T1212-$B$2576)/$C$2576)</f>
        <v/>
      </c>
      <c r="Z1212" s="24">
        <f>IF(Universe!V1212="","",(Universe!V1212-$B$2568)/$C$2568)</f>
        <v/>
      </c>
      <c r="AA1212" s="24">
        <f>IF(P1212="","",(P1212-$B$2572)/$C$2572)</f>
        <v/>
      </c>
      <c r="AB1212" s="24">
        <f>IF(Q1212="","",(Q1212-$B$2573)/$C$2573)</f>
        <v/>
      </c>
      <c r="AC1212" s="24">
        <f>IF(R1212="","",(R1212-$B$2574)/$C$2574)</f>
        <v/>
      </c>
      <c r="AD1212" s="24">
        <f>IF(S1212="","",(S1212-$B$2575)/$C$2575)</f>
        <v/>
      </c>
      <c r="AE1212" s="24">
        <f>IF(Y1212="","",Y1212-(19.12044933116382+16.522174187581257*U1212))</f>
        <v/>
      </c>
      <c r="AF1212" s="24">
        <f>IF(X1212="","",(X1212-(-0.27268023098325006+0.47142105304415904*V1212+-0.3189264934812436*U1212)--5.286111042926227e-16)/0.7994208745952703)</f>
        <v/>
      </c>
      <c r="AG1212" s="24">
        <f>IF(AA1212="","",(AA1212-(0.5248806186338691+-0.064206457956449*U1212)-5.43454825424064e-16)/0.9977404048781155)</f>
        <v/>
      </c>
      <c r="AH1212" s="25" t="n">
        <v>-2.400669938811453</v>
      </c>
      <c r="AI1212" s="25" t="n">
        <v>-0.3460004129382665</v>
      </c>
      <c r="AJ1212" s="25" t="n">
        <v>-0.4489951078433946</v>
      </c>
      <c r="AK1212" s="25" t="n">
        <v>-0.4819034632247294</v>
      </c>
      <c r="AL1212" s="25" t="n">
        <v>3.378688619844123</v>
      </c>
      <c r="AM1212" s="25" t="n">
        <v>0.0105398593648178</v>
      </c>
      <c r="AN1212" s="25" t="n">
        <v>-0.5593633533586593</v>
      </c>
      <c r="AO1212" s="25" t="n">
        <v>-0.0234678493290412</v>
      </c>
      <c r="AP1212" s="25" t="n">
        <v>0.1957911624581914</v>
      </c>
      <c r="AQ1212" s="25" t="n">
        <v>-0.2644966450674673</v>
      </c>
    </row>
    <row r="1213">
      <c r="A1213" s="23">
        <f>Universe!A1213</f>
        <v/>
      </c>
      <c r="B1213" s="24">
        <f>IF(Universe!W1213="","",(Universe!W1213-$B$2550)/$C$2550)</f>
        <v/>
      </c>
      <c r="C1213" s="24">
        <f>IF(Universe!X1213="","",(Universe!X1213-$B$2551)/$C$2551)</f>
        <v/>
      </c>
      <c r="D1213" s="24">
        <f>IF(Universe!Y1213="","",(Universe!Y1213-$B$2552)/$C$2552)</f>
        <v/>
      </c>
      <c r="E1213" s="24">
        <f>IF(Universe!Z1213="","",(Universe!Z1213-$B$2553)/$C$2553)</f>
        <v/>
      </c>
      <c r="F1213" s="24">
        <f>IF(Universe!AA1213="","",(Universe!AA1213-$B$2554)/$C$2554)</f>
        <v/>
      </c>
      <c r="G1213" s="24">
        <f>IF(Universe!AB1213="","",(Universe!AB1213-$B$2555)/$C$2555)</f>
        <v/>
      </c>
      <c r="H1213" s="24">
        <f>IF(Universe!AC1213="","",(Universe!AC1213-$B$2556)/$C$2556)</f>
        <v/>
      </c>
      <c r="I1213" s="24">
        <f>IF(Universe!AD1213="","",(Universe!AD1213-$B$2557)/$C$2557)</f>
        <v/>
      </c>
      <c r="J1213" s="24">
        <f>IF(Universe!AE1213="","",(Universe!AE1213-$B$2558)/$C$2558)</f>
        <v/>
      </c>
      <c r="K1213" s="24">
        <f>IF(Universe!AF1213="","",(Universe!AF1213-$B$2559)/$C$2559)</f>
        <v/>
      </c>
      <c r="L1213" s="24">
        <f>IF(Universe!AG1213="","",(Universe!AG1213-$B$2560)/$C$2560)</f>
        <v/>
      </c>
      <c r="M1213" s="24">
        <f>IF(Universe!AH1213="","",(Universe!AH1213-$B$2561)/$C$2561)</f>
        <v/>
      </c>
      <c r="N1213" s="24">
        <f>IF(Universe!AI1213="","",(Universe!AI1213-$B$2562)/$C$2562)</f>
        <v/>
      </c>
      <c r="O1213" s="24">
        <f>0.74*IF(B1213="",0,B1213)+0.16*IF(C1213="",0,C1213)+0.1*IF(D1213="",0,D1213)</f>
        <v/>
      </c>
      <c r="P1213" s="24">
        <f>0.35*IF(E1213="",0,E1213)+0.35*IF(F1213="",0,F1213)+0.3*IF(G1213="",0,G1213)</f>
        <v/>
      </c>
      <c r="Q1213" s="24">
        <f>0.656*IF(I1213="",0,I1213)+0.344*IF(H1213="",0,H1213)</f>
        <v/>
      </c>
      <c r="R1213" s="24">
        <f>0.338*IF(J1213="",0,J1213)+0.662*IF(K1213="",0,K1213)</f>
        <v/>
      </c>
      <c r="S1213" s="24">
        <f>0.38*IF(L1213="",0,L1213)+0.35*IF(M1213="",0,M1213)+0.27*IF(N1213="",0,N1213)</f>
        <v/>
      </c>
      <c r="T1213" s="24">
        <f>IF(Universe!S1213="","",((Universe!S1213-$B$2565)/$C$2565)^3)</f>
        <v/>
      </c>
      <c r="U1213" s="24">
        <f>IF(Universe!S1213="","",(Universe!S1213-$B$2565)/$C$2565)</f>
        <v/>
      </c>
      <c r="V1213" s="24">
        <f>IF(Universe!T1213="","",(Universe!T1213-$B$2566)/$C$2566)</f>
        <v/>
      </c>
      <c r="W1213" s="24">
        <f>IF(Universe!U1213="","",(Universe!U1213-$B$2567)/$C$2567)</f>
        <v/>
      </c>
      <c r="X1213" s="24">
        <f>IF(O1213="","",(O1213-$B$2571)/$C$2571)</f>
        <v/>
      </c>
      <c r="Y1213" s="24">
        <f>IF(T1213="","",(T1213-$B$2576)/$C$2576)</f>
        <v/>
      </c>
      <c r="Z1213" s="24">
        <f>IF(Universe!V1213="","",(Universe!V1213-$B$2568)/$C$2568)</f>
        <v/>
      </c>
      <c r="AA1213" s="24">
        <f>IF(P1213="","",(P1213-$B$2572)/$C$2572)</f>
        <v/>
      </c>
      <c r="AB1213" s="24">
        <f>IF(Q1213="","",(Q1213-$B$2573)/$C$2573)</f>
        <v/>
      </c>
      <c r="AC1213" s="24">
        <f>IF(R1213="","",(R1213-$B$2574)/$C$2574)</f>
        <v/>
      </c>
      <c r="AD1213" s="24">
        <f>IF(S1213="","",(S1213-$B$2575)/$C$2575)</f>
        <v/>
      </c>
      <c r="AE1213" s="24">
        <f>IF(Y1213="","",Y1213-(19.12044933116382+16.522174187581257*U1213))</f>
        <v/>
      </c>
      <c r="AF1213" s="24">
        <f>IF(X1213="","",(X1213-(-0.27268023098325006+0.47142105304415904*V1213+-0.3189264934812436*U1213)--5.286111042926227e-16)/0.7994208745952703)</f>
        <v/>
      </c>
      <c r="AG1213" s="24">
        <f>IF(AA1213="","",(AA1213-(0.5248806186338691+-0.064206457956449*U1213)-5.43454825424064e-16)/0.9977404048781155)</f>
        <v/>
      </c>
      <c r="AH1213" s="25" t="n">
        <v>-2.456452034668712</v>
      </c>
      <c r="AI1213" s="25" t="n">
        <v>1.082264669046241</v>
      </c>
      <c r="AJ1213" s="25" t="n">
        <v>-0.5604860698614468</v>
      </c>
      <c r="AK1213" s="25" t="n">
        <v>-0.8949047357642805</v>
      </c>
      <c r="AL1213" s="25" t="n">
        <v>3.370327335734074</v>
      </c>
      <c r="AM1213" s="25" t="n">
        <v>0.5815432497812103</v>
      </c>
      <c r="AN1213" s="25" t="n">
        <v>-0.7753685631060558</v>
      </c>
      <c r="AO1213" s="25" t="n">
        <v>-0.0661284292840843</v>
      </c>
      <c r="AP1213" s="25" t="n">
        <v>-1.618258254293059</v>
      </c>
      <c r="AQ1213" s="25" t="n">
        <v>-0.6268705571364966</v>
      </c>
    </row>
    <row r="1214">
      <c r="A1214" s="23">
        <f>Universe!A1214</f>
        <v/>
      </c>
      <c r="B1214" s="24">
        <f>IF(Universe!W1214="","",(Universe!W1214-$B$2550)/$C$2550)</f>
        <v/>
      </c>
      <c r="C1214" s="24">
        <f>IF(Universe!X1214="","",(Universe!X1214-$B$2551)/$C$2551)</f>
        <v/>
      </c>
      <c r="D1214" s="24">
        <f>IF(Universe!Y1214="","",(Universe!Y1214-$B$2552)/$C$2552)</f>
        <v/>
      </c>
      <c r="E1214" s="24">
        <f>IF(Universe!Z1214="","",(Universe!Z1214-$B$2553)/$C$2553)</f>
        <v/>
      </c>
      <c r="F1214" s="24">
        <f>IF(Universe!AA1214="","",(Universe!AA1214-$B$2554)/$C$2554)</f>
        <v/>
      </c>
      <c r="G1214" s="24">
        <f>IF(Universe!AB1214="","",(Universe!AB1214-$B$2555)/$C$2555)</f>
        <v/>
      </c>
      <c r="H1214" s="24">
        <f>IF(Universe!AC1214="","",(Universe!AC1214-$B$2556)/$C$2556)</f>
        <v/>
      </c>
      <c r="I1214" s="24">
        <f>IF(Universe!AD1214="","",(Universe!AD1214-$B$2557)/$C$2557)</f>
        <v/>
      </c>
      <c r="J1214" s="24">
        <f>IF(Universe!AE1214="","",(Universe!AE1214-$B$2558)/$C$2558)</f>
        <v/>
      </c>
      <c r="K1214" s="24">
        <f>IF(Universe!AF1214="","",(Universe!AF1214-$B$2559)/$C$2559)</f>
        <v/>
      </c>
      <c r="L1214" s="24">
        <f>IF(Universe!AG1214="","",(Universe!AG1214-$B$2560)/$C$2560)</f>
        <v/>
      </c>
      <c r="M1214" s="24">
        <f>IF(Universe!AH1214="","",(Universe!AH1214-$B$2561)/$C$2561)</f>
        <v/>
      </c>
      <c r="N1214" s="24">
        <f>IF(Universe!AI1214="","",(Universe!AI1214-$B$2562)/$C$2562)</f>
        <v/>
      </c>
      <c r="O1214" s="24">
        <f>0.74*IF(B1214="",0,B1214)+0.16*IF(C1214="",0,C1214)+0.1*IF(D1214="",0,D1214)</f>
        <v/>
      </c>
      <c r="P1214" s="24">
        <f>0.35*IF(E1214="",0,E1214)+0.35*IF(F1214="",0,F1214)+0.3*IF(G1214="",0,G1214)</f>
        <v/>
      </c>
      <c r="Q1214" s="24">
        <f>0.656*IF(I1214="",0,I1214)+0.344*IF(H1214="",0,H1214)</f>
        <v/>
      </c>
      <c r="R1214" s="24">
        <f>0.338*IF(J1214="",0,J1214)+0.662*IF(K1214="",0,K1214)</f>
        <v/>
      </c>
      <c r="S1214" s="24">
        <f>0.38*IF(L1214="",0,L1214)+0.35*IF(M1214="",0,M1214)+0.27*IF(N1214="",0,N1214)</f>
        <v/>
      </c>
      <c r="T1214" s="24">
        <f>IF(Universe!S1214="","",((Universe!S1214-$B$2565)/$C$2565)^3)</f>
        <v/>
      </c>
      <c r="U1214" s="24">
        <f>IF(Universe!S1214="","",(Universe!S1214-$B$2565)/$C$2565)</f>
        <v/>
      </c>
      <c r="V1214" s="24">
        <f>IF(Universe!T1214="","",(Universe!T1214-$B$2566)/$C$2566)</f>
        <v/>
      </c>
      <c r="W1214" s="24">
        <f>IF(Universe!U1214="","",(Universe!U1214-$B$2567)/$C$2567)</f>
        <v/>
      </c>
      <c r="X1214" s="24">
        <f>IF(O1214="","",(O1214-$B$2571)/$C$2571)</f>
        <v/>
      </c>
      <c r="Y1214" s="24">
        <f>IF(T1214="","",(T1214-$B$2576)/$C$2576)</f>
        <v/>
      </c>
      <c r="Z1214" s="24">
        <f>IF(Universe!V1214="","",(Universe!V1214-$B$2568)/$C$2568)</f>
        <v/>
      </c>
      <c r="AA1214" s="24">
        <f>IF(P1214="","",(P1214-$B$2572)/$C$2572)</f>
        <v/>
      </c>
      <c r="AB1214" s="24">
        <f>IF(Q1214="","",(Q1214-$B$2573)/$C$2573)</f>
        <v/>
      </c>
      <c r="AC1214" s="24">
        <f>IF(R1214="","",(R1214-$B$2574)/$C$2574)</f>
        <v/>
      </c>
      <c r="AD1214" s="24">
        <f>IF(S1214="","",(S1214-$B$2575)/$C$2575)</f>
        <v/>
      </c>
      <c r="AE1214" s="24">
        <f>IF(Y1214="","",Y1214-(19.12044933116382+16.522174187581257*U1214))</f>
        <v/>
      </c>
      <c r="AF1214" s="24">
        <f>IF(X1214="","",(X1214-(-0.27268023098325006+0.47142105304415904*V1214+-0.3189264934812436*U1214)--5.286111042926227e-16)/0.7994208745952703)</f>
        <v/>
      </c>
      <c r="AG1214" s="24">
        <f>IF(AA1214="","",(AA1214-(0.5248806186338691+-0.064206457956449*U1214)-5.43454825424064e-16)/0.9977404048781155)</f>
        <v/>
      </c>
      <c r="AH1214" s="25" t="n">
        <v>-3.703951473213037</v>
      </c>
      <c r="AI1214" s="25" t="n">
        <v>-0.6166039428053148</v>
      </c>
      <c r="AJ1214" s="25" t="n">
        <v>0.4332352988183206</v>
      </c>
      <c r="AK1214" s="25" t="n">
        <v>-0.1058671637207089</v>
      </c>
      <c r="AL1214" s="25" t="n">
        <v>1.403683901428281</v>
      </c>
      <c r="AM1214" s="25" t="n">
        <v>1.474383059856601</v>
      </c>
      <c r="AN1214" s="25" t="n">
        <v>0.0919140713055714</v>
      </c>
      <c r="AO1214" s="25" t="n">
        <v>0.114455137953186</v>
      </c>
      <c r="AP1214" s="25" t="n">
        <v>-1.679935641150652</v>
      </c>
      <c r="AQ1214" s="25" t="n">
        <v>-0.6280842804624175</v>
      </c>
    </row>
    <row r="1215">
      <c r="A1215" s="23">
        <f>Universe!A1215</f>
        <v/>
      </c>
      <c r="B1215" s="24">
        <f>IF(Universe!W1215="","",(Universe!W1215-$B$2550)/$C$2550)</f>
        <v/>
      </c>
      <c r="C1215" s="24">
        <f>IF(Universe!X1215="","",(Universe!X1215-$B$2551)/$C$2551)</f>
        <v/>
      </c>
      <c r="D1215" s="24">
        <f>IF(Universe!Y1215="","",(Universe!Y1215-$B$2552)/$C$2552)</f>
        <v/>
      </c>
      <c r="E1215" s="24">
        <f>IF(Universe!Z1215="","",(Universe!Z1215-$B$2553)/$C$2553)</f>
        <v/>
      </c>
      <c r="F1215" s="24">
        <f>IF(Universe!AA1215="","",(Universe!AA1215-$B$2554)/$C$2554)</f>
        <v/>
      </c>
      <c r="G1215" s="24">
        <f>IF(Universe!AB1215="","",(Universe!AB1215-$B$2555)/$C$2555)</f>
        <v/>
      </c>
      <c r="H1215" s="24">
        <f>IF(Universe!AC1215="","",(Universe!AC1215-$B$2556)/$C$2556)</f>
        <v/>
      </c>
      <c r="I1215" s="24">
        <f>IF(Universe!AD1215="","",(Universe!AD1215-$B$2557)/$C$2557)</f>
        <v/>
      </c>
      <c r="J1215" s="24">
        <f>IF(Universe!AE1215="","",(Universe!AE1215-$B$2558)/$C$2558)</f>
        <v/>
      </c>
      <c r="K1215" s="24">
        <f>IF(Universe!AF1215="","",(Universe!AF1215-$B$2559)/$C$2559)</f>
        <v/>
      </c>
      <c r="L1215" s="24">
        <f>IF(Universe!AG1215="","",(Universe!AG1215-$B$2560)/$C$2560)</f>
        <v/>
      </c>
      <c r="M1215" s="24">
        <f>IF(Universe!AH1215="","",(Universe!AH1215-$B$2561)/$C$2561)</f>
        <v/>
      </c>
      <c r="N1215" s="24">
        <f>IF(Universe!AI1215="","",(Universe!AI1215-$B$2562)/$C$2562)</f>
        <v/>
      </c>
      <c r="O1215" s="24">
        <f>0.74*IF(B1215="",0,B1215)+0.16*IF(C1215="",0,C1215)+0.1*IF(D1215="",0,D1215)</f>
        <v/>
      </c>
      <c r="P1215" s="24">
        <f>0.35*IF(E1215="",0,E1215)+0.35*IF(F1215="",0,F1215)+0.3*IF(G1215="",0,G1215)</f>
        <v/>
      </c>
      <c r="Q1215" s="24">
        <f>0.656*IF(I1215="",0,I1215)+0.344*IF(H1215="",0,H1215)</f>
        <v/>
      </c>
      <c r="R1215" s="24">
        <f>0.338*IF(J1215="",0,J1215)+0.662*IF(K1215="",0,K1215)</f>
        <v/>
      </c>
      <c r="S1215" s="24">
        <f>0.38*IF(L1215="",0,L1215)+0.35*IF(M1215="",0,M1215)+0.27*IF(N1215="",0,N1215)</f>
        <v/>
      </c>
      <c r="T1215" s="24">
        <f>IF(Universe!S1215="","",((Universe!S1215-$B$2565)/$C$2565)^3)</f>
        <v/>
      </c>
      <c r="U1215" s="24">
        <f>IF(Universe!S1215="","",(Universe!S1215-$B$2565)/$C$2565)</f>
        <v/>
      </c>
      <c r="V1215" s="24">
        <f>IF(Universe!T1215="","",(Universe!T1215-$B$2566)/$C$2566)</f>
        <v/>
      </c>
      <c r="W1215" s="24">
        <f>IF(Universe!U1215="","",(Universe!U1215-$B$2567)/$C$2567)</f>
        <v/>
      </c>
      <c r="X1215" s="24">
        <f>IF(O1215="","",(O1215-$B$2571)/$C$2571)</f>
        <v/>
      </c>
      <c r="Y1215" s="24">
        <f>IF(T1215="","",(T1215-$B$2576)/$C$2576)</f>
        <v/>
      </c>
      <c r="Z1215" s="24">
        <f>IF(Universe!V1215="","",(Universe!V1215-$B$2568)/$C$2568)</f>
        <v/>
      </c>
      <c r="AA1215" s="24">
        <f>IF(P1215="","",(P1215-$B$2572)/$C$2572)</f>
        <v/>
      </c>
      <c r="AB1215" s="24">
        <f>IF(Q1215="","",(Q1215-$B$2573)/$C$2573)</f>
        <v/>
      </c>
      <c r="AC1215" s="24">
        <f>IF(R1215="","",(R1215-$B$2574)/$C$2574)</f>
        <v/>
      </c>
      <c r="AD1215" s="24">
        <f>IF(S1215="","",(S1215-$B$2575)/$C$2575)</f>
        <v/>
      </c>
      <c r="AE1215" s="24">
        <f>IF(Y1215="","",Y1215-(19.12044933116382+16.522174187581257*U1215))</f>
        <v/>
      </c>
      <c r="AF1215" s="24">
        <f>IF(X1215="","",(X1215-(-0.27268023098325006+0.47142105304415904*V1215+-0.3189264934812436*U1215)--5.286111042926227e-16)/0.7994208745952703)</f>
        <v/>
      </c>
      <c r="AG1215" s="24">
        <f>IF(AA1215="","",(AA1215-(0.5248806186338691+-0.064206457956449*U1215)-5.43454825424064e-16)/0.9977404048781155)</f>
        <v/>
      </c>
      <c r="AH1215" s="25" t="n">
        <v>-1.155413584378715</v>
      </c>
      <c r="AI1215" s="25" t="n">
        <v>0.08315146823869041</v>
      </c>
      <c r="AJ1215" s="25" t="n">
        <v>-1.225357067837263</v>
      </c>
      <c r="AK1215" s="25" t="n">
        <v>0.4015405390718607</v>
      </c>
      <c r="AL1215" s="25" t="n">
        <v>2.31986705112097</v>
      </c>
      <c r="AM1215" s="25" t="n">
        <v>-0.055775931078085</v>
      </c>
      <c r="AN1215" s="25" t="n">
        <v>0.357850996320741</v>
      </c>
      <c r="AO1215" s="25" t="n">
        <v>0.0149476494208634</v>
      </c>
      <c r="AP1215" s="25" t="n">
        <v>-0.3437977822661185</v>
      </c>
      <c r="AQ1215" s="25" t="n">
        <v>0.7786688415801162</v>
      </c>
    </row>
    <row r="1216">
      <c r="A1216" s="23">
        <f>Universe!A1216</f>
        <v/>
      </c>
      <c r="B1216" s="24">
        <f>IF(Universe!W1216="","",(Universe!W1216-$B$2550)/$C$2550)</f>
        <v/>
      </c>
      <c r="C1216" s="24">
        <f>IF(Universe!X1216="","",(Universe!X1216-$B$2551)/$C$2551)</f>
        <v/>
      </c>
      <c r="D1216" s="24">
        <f>IF(Universe!Y1216="","",(Universe!Y1216-$B$2552)/$C$2552)</f>
        <v/>
      </c>
      <c r="E1216" s="24">
        <f>IF(Universe!Z1216="","",(Universe!Z1216-$B$2553)/$C$2553)</f>
        <v/>
      </c>
      <c r="F1216" s="24">
        <f>IF(Universe!AA1216="","",(Universe!AA1216-$B$2554)/$C$2554)</f>
        <v/>
      </c>
      <c r="G1216" s="24">
        <f>IF(Universe!AB1216="","",(Universe!AB1216-$B$2555)/$C$2555)</f>
        <v/>
      </c>
      <c r="H1216" s="24">
        <f>IF(Universe!AC1216="","",(Universe!AC1216-$B$2556)/$C$2556)</f>
        <v/>
      </c>
      <c r="I1216" s="24">
        <f>IF(Universe!AD1216="","",(Universe!AD1216-$B$2557)/$C$2557)</f>
        <v/>
      </c>
      <c r="J1216" s="24">
        <f>IF(Universe!AE1216="","",(Universe!AE1216-$B$2558)/$C$2558)</f>
        <v/>
      </c>
      <c r="K1216" s="24">
        <f>IF(Universe!AF1216="","",(Universe!AF1216-$B$2559)/$C$2559)</f>
        <v/>
      </c>
      <c r="L1216" s="24">
        <f>IF(Universe!AG1216="","",(Universe!AG1216-$B$2560)/$C$2560)</f>
        <v/>
      </c>
      <c r="M1216" s="24">
        <f>IF(Universe!AH1216="","",(Universe!AH1216-$B$2561)/$C$2561)</f>
        <v/>
      </c>
      <c r="N1216" s="24">
        <f>IF(Universe!AI1216="","",(Universe!AI1216-$B$2562)/$C$2562)</f>
        <v/>
      </c>
      <c r="O1216" s="24">
        <f>0.74*IF(B1216="",0,B1216)+0.16*IF(C1216="",0,C1216)+0.1*IF(D1216="",0,D1216)</f>
        <v/>
      </c>
      <c r="P1216" s="24">
        <f>0.35*IF(E1216="",0,E1216)+0.35*IF(F1216="",0,F1216)+0.3*IF(G1216="",0,G1216)</f>
        <v/>
      </c>
      <c r="Q1216" s="24">
        <f>0.656*IF(I1216="",0,I1216)+0.344*IF(H1216="",0,H1216)</f>
        <v/>
      </c>
      <c r="R1216" s="24">
        <f>0.338*IF(J1216="",0,J1216)+0.662*IF(K1216="",0,K1216)</f>
        <v/>
      </c>
      <c r="S1216" s="24">
        <f>0.38*IF(L1216="",0,L1216)+0.35*IF(M1216="",0,M1216)+0.27*IF(N1216="",0,N1216)</f>
        <v/>
      </c>
      <c r="T1216" s="24">
        <f>IF(Universe!S1216="","",((Universe!S1216-$B$2565)/$C$2565)^3)</f>
        <v/>
      </c>
      <c r="U1216" s="24">
        <f>IF(Universe!S1216="","",(Universe!S1216-$B$2565)/$C$2565)</f>
        <v/>
      </c>
      <c r="V1216" s="24">
        <f>IF(Universe!T1216="","",(Universe!T1216-$B$2566)/$C$2566)</f>
        <v/>
      </c>
      <c r="W1216" s="24">
        <f>IF(Universe!U1216="","",(Universe!U1216-$B$2567)/$C$2567)</f>
        <v/>
      </c>
      <c r="X1216" s="24">
        <f>IF(O1216="","",(O1216-$B$2571)/$C$2571)</f>
        <v/>
      </c>
      <c r="Y1216" s="24">
        <f>IF(T1216="","",(T1216-$B$2576)/$C$2576)</f>
        <v/>
      </c>
      <c r="Z1216" s="24">
        <f>IF(Universe!V1216="","",(Universe!V1216-$B$2568)/$C$2568)</f>
        <v/>
      </c>
      <c r="AA1216" s="24">
        <f>IF(P1216="","",(P1216-$B$2572)/$C$2572)</f>
        <v/>
      </c>
      <c r="AB1216" s="24">
        <f>IF(Q1216="","",(Q1216-$B$2573)/$C$2573)</f>
        <v/>
      </c>
      <c r="AC1216" s="24">
        <f>IF(R1216="","",(R1216-$B$2574)/$C$2574)</f>
        <v/>
      </c>
      <c r="AD1216" s="24">
        <f>IF(S1216="","",(S1216-$B$2575)/$C$2575)</f>
        <v/>
      </c>
      <c r="AE1216" s="24">
        <f>IF(Y1216="","",Y1216-(19.12044933116382+16.522174187581257*U1216))</f>
        <v/>
      </c>
      <c r="AF1216" s="24">
        <f>IF(X1216="","",(X1216-(-0.27268023098325006+0.47142105304415904*V1216+-0.3189264934812436*U1216)--5.286111042926227e-16)/0.7994208745952703)</f>
        <v/>
      </c>
      <c r="AG1216" s="24">
        <f>IF(AA1216="","",(AA1216-(0.5248806186338691+-0.064206457956449*U1216)-5.43454825424064e-16)/0.9977404048781155)</f>
        <v/>
      </c>
      <c r="AH1216" s="25" t="n">
        <v>-1.161997824259566</v>
      </c>
      <c r="AI1216" s="25" t="n">
        <v>0.5870354136860976</v>
      </c>
      <c r="AJ1216" s="25" t="n">
        <v>-0.5553302812896679</v>
      </c>
      <c r="AK1216" s="25" t="n">
        <v>-0.3725220287635657</v>
      </c>
      <c r="AL1216" s="25" t="n">
        <v>2.330385422237244</v>
      </c>
      <c r="AM1216" s="25" t="n">
        <v>0.1416449818938139</v>
      </c>
      <c r="AN1216" s="25" t="n">
        <v>-0.363698817026357</v>
      </c>
      <c r="AO1216" s="25" t="n">
        <v>-0.127990689755523</v>
      </c>
      <c r="AP1216" s="25" t="n">
        <v>-0.0296656528592239</v>
      </c>
      <c r="AQ1216" s="25" t="n">
        <v>-0.0319183517506245</v>
      </c>
    </row>
    <row r="1217">
      <c r="A1217" s="23">
        <f>Universe!A1217</f>
        <v/>
      </c>
      <c r="B1217" s="24">
        <f>IF(Universe!W1217="","",(Universe!W1217-$B$2550)/$C$2550)</f>
        <v/>
      </c>
      <c r="C1217" s="24">
        <f>IF(Universe!X1217="","",(Universe!X1217-$B$2551)/$C$2551)</f>
        <v/>
      </c>
      <c r="D1217" s="24">
        <f>IF(Universe!Y1217="","",(Universe!Y1217-$B$2552)/$C$2552)</f>
        <v/>
      </c>
      <c r="E1217" s="24">
        <f>IF(Universe!Z1217="","",(Universe!Z1217-$B$2553)/$C$2553)</f>
        <v/>
      </c>
      <c r="F1217" s="24">
        <f>IF(Universe!AA1217="","",(Universe!AA1217-$B$2554)/$C$2554)</f>
        <v/>
      </c>
      <c r="G1217" s="24">
        <f>IF(Universe!AB1217="","",(Universe!AB1217-$B$2555)/$C$2555)</f>
        <v/>
      </c>
      <c r="H1217" s="24">
        <f>IF(Universe!AC1217="","",(Universe!AC1217-$B$2556)/$C$2556)</f>
        <v/>
      </c>
      <c r="I1217" s="24">
        <f>IF(Universe!AD1217="","",(Universe!AD1217-$B$2557)/$C$2557)</f>
        <v/>
      </c>
      <c r="J1217" s="24">
        <f>IF(Universe!AE1217="","",(Universe!AE1217-$B$2558)/$C$2558)</f>
        <v/>
      </c>
      <c r="K1217" s="24">
        <f>IF(Universe!AF1217="","",(Universe!AF1217-$B$2559)/$C$2559)</f>
        <v/>
      </c>
      <c r="L1217" s="24">
        <f>IF(Universe!AG1217="","",(Universe!AG1217-$B$2560)/$C$2560)</f>
        <v/>
      </c>
      <c r="M1217" s="24">
        <f>IF(Universe!AH1217="","",(Universe!AH1217-$B$2561)/$C$2561)</f>
        <v/>
      </c>
      <c r="N1217" s="24">
        <f>IF(Universe!AI1217="","",(Universe!AI1217-$B$2562)/$C$2562)</f>
        <v/>
      </c>
      <c r="O1217" s="24">
        <f>0.74*IF(B1217="",0,B1217)+0.16*IF(C1217="",0,C1217)+0.1*IF(D1217="",0,D1217)</f>
        <v/>
      </c>
      <c r="P1217" s="24">
        <f>0.35*IF(E1217="",0,E1217)+0.35*IF(F1217="",0,F1217)+0.3*IF(G1217="",0,G1217)</f>
        <v/>
      </c>
      <c r="Q1217" s="24">
        <f>0.656*IF(I1217="",0,I1217)+0.344*IF(H1217="",0,H1217)</f>
        <v/>
      </c>
      <c r="R1217" s="24">
        <f>0.338*IF(J1217="",0,J1217)+0.662*IF(K1217="",0,K1217)</f>
        <v/>
      </c>
      <c r="S1217" s="24">
        <f>0.38*IF(L1217="",0,L1217)+0.35*IF(M1217="",0,M1217)+0.27*IF(N1217="",0,N1217)</f>
        <v/>
      </c>
      <c r="T1217" s="24">
        <f>IF(Universe!S1217="","",((Universe!S1217-$B$2565)/$C$2565)^3)</f>
        <v/>
      </c>
      <c r="U1217" s="24">
        <f>IF(Universe!S1217="","",(Universe!S1217-$B$2565)/$C$2565)</f>
        <v/>
      </c>
      <c r="V1217" s="24">
        <f>IF(Universe!T1217="","",(Universe!T1217-$B$2566)/$C$2566)</f>
        <v/>
      </c>
      <c r="W1217" s="24">
        <f>IF(Universe!U1217="","",(Universe!U1217-$B$2567)/$C$2567)</f>
        <v/>
      </c>
      <c r="X1217" s="24">
        <f>IF(O1217="","",(O1217-$B$2571)/$C$2571)</f>
        <v/>
      </c>
      <c r="Y1217" s="24">
        <f>IF(T1217="","",(T1217-$B$2576)/$C$2576)</f>
        <v/>
      </c>
      <c r="Z1217" s="24">
        <f>IF(Universe!V1217="","",(Universe!V1217-$B$2568)/$C$2568)</f>
        <v/>
      </c>
      <c r="AA1217" s="24">
        <f>IF(P1217="","",(P1217-$B$2572)/$C$2572)</f>
        <v/>
      </c>
      <c r="AB1217" s="24">
        <f>IF(Q1217="","",(Q1217-$B$2573)/$C$2573)</f>
        <v/>
      </c>
      <c r="AC1217" s="24">
        <f>IF(R1217="","",(R1217-$B$2574)/$C$2574)</f>
        <v/>
      </c>
      <c r="AD1217" s="24">
        <f>IF(S1217="","",(S1217-$B$2575)/$C$2575)</f>
        <v/>
      </c>
      <c r="AE1217" s="24">
        <f>IF(Y1217="","",Y1217-(19.12044933116382+16.522174187581257*U1217))</f>
        <v/>
      </c>
      <c r="AF1217" s="24">
        <f>IF(X1217="","",(X1217-(-0.27268023098325006+0.47142105304415904*V1217+-0.3189264934812436*U1217)--5.286111042926227e-16)/0.7994208745952703)</f>
        <v/>
      </c>
      <c r="AG1217" s="24">
        <f>IF(AA1217="","",(AA1217-(0.5248806186338691+-0.064206457956449*U1217)-5.43454825424064e-16)/0.9977404048781155)</f>
        <v/>
      </c>
      <c r="AH1217" s="25" t="n">
        <v>-2.614434857068709</v>
      </c>
      <c r="AI1217" s="25" t="n">
        <v>-0.2107418029430665</v>
      </c>
      <c r="AJ1217" s="25" t="n">
        <v>-0.1763912302192574</v>
      </c>
      <c r="AK1217" s="25" t="n">
        <v>0.271040012996996</v>
      </c>
      <c r="AL1217" s="25" t="n">
        <v>3.314385383308562</v>
      </c>
      <c r="AM1217" s="25" t="n">
        <v>-0.0486797716053258</v>
      </c>
      <c r="AN1217" s="25" t="n">
        <v>0.5725469089042717</v>
      </c>
      <c r="AO1217" s="25" t="n">
        <v>0.09016829970296571</v>
      </c>
      <c r="AP1217" s="25" t="n">
        <v>0.7127297820833305</v>
      </c>
      <c r="AQ1217" s="25" t="n">
        <v>1.284251915757677</v>
      </c>
    </row>
    <row r="1218">
      <c r="A1218" s="23">
        <f>Universe!A1218</f>
        <v/>
      </c>
      <c r="B1218" s="24">
        <f>IF(Universe!W1218="","",(Universe!W1218-$B$2550)/$C$2550)</f>
        <v/>
      </c>
      <c r="C1218" s="24">
        <f>IF(Universe!X1218="","",(Universe!X1218-$B$2551)/$C$2551)</f>
        <v/>
      </c>
      <c r="D1218" s="24">
        <f>IF(Universe!Y1218="","",(Universe!Y1218-$B$2552)/$C$2552)</f>
        <v/>
      </c>
      <c r="E1218" s="24">
        <f>IF(Universe!Z1218="","",(Universe!Z1218-$B$2553)/$C$2553)</f>
        <v/>
      </c>
      <c r="F1218" s="24">
        <f>IF(Universe!AA1218="","",(Universe!AA1218-$B$2554)/$C$2554)</f>
        <v/>
      </c>
      <c r="G1218" s="24">
        <f>IF(Universe!AB1218="","",(Universe!AB1218-$B$2555)/$C$2555)</f>
        <v/>
      </c>
      <c r="H1218" s="24">
        <f>IF(Universe!AC1218="","",(Universe!AC1218-$B$2556)/$C$2556)</f>
        <v/>
      </c>
      <c r="I1218" s="24">
        <f>IF(Universe!AD1218="","",(Universe!AD1218-$B$2557)/$C$2557)</f>
        <v/>
      </c>
      <c r="J1218" s="24">
        <f>IF(Universe!AE1218="","",(Universe!AE1218-$B$2558)/$C$2558)</f>
        <v/>
      </c>
      <c r="K1218" s="24">
        <f>IF(Universe!AF1218="","",(Universe!AF1218-$B$2559)/$C$2559)</f>
        <v/>
      </c>
      <c r="L1218" s="24">
        <f>IF(Universe!AG1218="","",(Universe!AG1218-$B$2560)/$C$2560)</f>
        <v/>
      </c>
      <c r="M1218" s="24">
        <f>IF(Universe!AH1218="","",(Universe!AH1218-$B$2561)/$C$2561)</f>
        <v/>
      </c>
      <c r="N1218" s="24">
        <f>IF(Universe!AI1218="","",(Universe!AI1218-$B$2562)/$C$2562)</f>
        <v/>
      </c>
      <c r="O1218" s="24">
        <f>0.74*IF(B1218="",0,B1218)+0.16*IF(C1218="",0,C1218)+0.1*IF(D1218="",0,D1218)</f>
        <v/>
      </c>
      <c r="P1218" s="24">
        <f>0.35*IF(E1218="",0,E1218)+0.35*IF(F1218="",0,F1218)+0.3*IF(G1218="",0,G1218)</f>
        <v/>
      </c>
      <c r="Q1218" s="24">
        <f>0.656*IF(I1218="",0,I1218)+0.344*IF(H1218="",0,H1218)</f>
        <v/>
      </c>
      <c r="R1218" s="24">
        <f>0.338*IF(J1218="",0,J1218)+0.662*IF(K1218="",0,K1218)</f>
        <v/>
      </c>
      <c r="S1218" s="24">
        <f>0.38*IF(L1218="",0,L1218)+0.35*IF(M1218="",0,M1218)+0.27*IF(N1218="",0,N1218)</f>
        <v/>
      </c>
      <c r="T1218" s="24">
        <f>IF(Universe!S1218="","",((Universe!S1218-$B$2565)/$C$2565)^3)</f>
        <v/>
      </c>
      <c r="U1218" s="24">
        <f>IF(Universe!S1218="","",(Universe!S1218-$B$2565)/$C$2565)</f>
        <v/>
      </c>
      <c r="V1218" s="24">
        <f>IF(Universe!T1218="","",(Universe!T1218-$B$2566)/$C$2566)</f>
        <v/>
      </c>
      <c r="W1218" s="24">
        <f>IF(Universe!U1218="","",(Universe!U1218-$B$2567)/$C$2567)</f>
        <v/>
      </c>
      <c r="X1218" s="24">
        <f>IF(O1218="","",(O1218-$B$2571)/$C$2571)</f>
        <v/>
      </c>
      <c r="Y1218" s="24">
        <f>IF(T1218="","",(T1218-$B$2576)/$C$2576)</f>
        <v/>
      </c>
      <c r="Z1218" s="24">
        <f>IF(Universe!V1218="","",(Universe!V1218-$B$2568)/$C$2568)</f>
        <v/>
      </c>
      <c r="AA1218" s="24">
        <f>IF(P1218="","",(P1218-$B$2572)/$C$2572)</f>
        <v/>
      </c>
      <c r="AB1218" s="24">
        <f>IF(Q1218="","",(Q1218-$B$2573)/$C$2573)</f>
        <v/>
      </c>
      <c r="AC1218" s="24">
        <f>IF(R1218="","",(R1218-$B$2574)/$C$2574)</f>
        <v/>
      </c>
      <c r="AD1218" s="24">
        <f>IF(S1218="","",(S1218-$B$2575)/$C$2575)</f>
        <v/>
      </c>
      <c r="AE1218" s="24">
        <f>IF(Y1218="","",Y1218-(19.12044933116382+16.522174187581257*U1218))</f>
        <v/>
      </c>
      <c r="AF1218" s="24">
        <f>IF(X1218="","",(X1218-(-0.27268023098325006+0.47142105304415904*V1218+-0.3189264934812436*U1218)--5.286111042926227e-16)/0.7994208745952703)</f>
        <v/>
      </c>
      <c r="AG1218" s="24">
        <f>IF(AA1218="","",(AA1218-(0.5248806186338691+-0.064206457956449*U1218)-5.43454825424064e-16)/0.9977404048781155)</f>
        <v/>
      </c>
      <c r="AH1218" s="25" t="n">
        <v>-1.252525668832376</v>
      </c>
      <c r="AI1218" s="25" t="n">
        <v>-0.1851762973987456</v>
      </c>
      <c r="AJ1218" s="25" t="n">
        <v>-0.2895599136959024</v>
      </c>
      <c r="AK1218" s="25" t="n">
        <v>-0.2106431629241264</v>
      </c>
      <c r="AL1218" s="25" t="n">
        <v>2.470991539391415</v>
      </c>
      <c r="AM1218" s="25" t="n">
        <v>-0.3540713207344352</v>
      </c>
      <c r="AN1218" s="25" t="n">
        <v>-0.8956908718545699</v>
      </c>
      <c r="AO1218" s="25" t="n">
        <v>-0.07126410572128319</v>
      </c>
      <c r="AP1218" s="25" t="n">
        <v>-0.5373235110385578</v>
      </c>
      <c r="AQ1218" s="25" t="n">
        <v>1.321781558726628</v>
      </c>
    </row>
    <row r="1219">
      <c r="A1219" s="23">
        <f>Universe!A1219</f>
        <v/>
      </c>
      <c r="B1219" s="24">
        <f>IF(Universe!W1219="","",(Universe!W1219-$B$2550)/$C$2550)</f>
        <v/>
      </c>
      <c r="C1219" s="24">
        <f>IF(Universe!X1219="","",(Universe!X1219-$B$2551)/$C$2551)</f>
        <v/>
      </c>
      <c r="D1219" s="24">
        <f>IF(Universe!Y1219="","",(Universe!Y1219-$B$2552)/$C$2552)</f>
        <v/>
      </c>
      <c r="E1219" s="24">
        <f>IF(Universe!Z1219="","",(Universe!Z1219-$B$2553)/$C$2553)</f>
        <v/>
      </c>
      <c r="F1219" s="24">
        <f>IF(Universe!AA1219="","",(Universe!AA1219-$B$2554)/$C$2554)</f>
        <v/>
      </c>
      <c r="G1219" s="24">
        <f>IF(Universe!AB1219="","",(Universe!AB1219-$B$2555)/$C$2555)</f>
        <v/>
      </c>
      <c r="H1219" s="24">
        <f>IF(Universe!AC1219="","",(Universe!AC1219-$B$2556)/$C$2556)</f>
        <v/>
      </c>
      <c r="I1219" s="24">
        <f>IF(Universe!AD1219="","",(Universe!AD1219-$B$2557)/$C$2557)</f>
        <v/>
      </c>
      <c r="J1219" s="24">
        <f>IF(Universe!AE1219="","",(Universe!AE1219-$B$2558)/$C$2558)</f>
        <v/>
      </c>
      <c r="K1219" s="24">
        <f>IF(Universe!AF1219="","",(Universe!AF1219-$B$2559)/$C$2559)</f>
        <v/>
      </c>
      <c r="L1219" s="24">
        <f>IF(Universe!AG1219="","",(Universe!AG1219-$B$2560)/$C$2560)</f>
        <v/>
      </c>
      <c r="M1219" s="24">
        <f>IF(Universe!AH1219="","",(Universe!AH1219-$B$2561)/$C$2561)</f>
        <v/>
      </c>
      <c r="N1219" s="24">
        <f>IF(Universe!AI1219="","",(Universe!AI1219-$B$2562)/$C$2562)</f>
        <v/>
      </c>
      <c r="O1219" s="24">
        <f>0.74*IF(B1219="",0,B1219)+0.16*IF(C1219="",0,C1219)+0.1*IF(D1219="",0,D1219)</f>
        <v/>
      </c>
      <c r="P1219" s="24">
        <f>0.35*IF(E1219="",0,E1219)+0.35*IF(F1219="",0,F1219)+0.3*IF(G1219="",0,G1219)</f>
        <v/>
      </c>
      <c r="Q1219" s="24">
        <f>0.656*IF(I1219="",0,I1219)+0.344*IF(H1219="",0,H1219)</f>
        <v/>
      </c>
      <c r="R1219" s="24">
        <f>0.338*IF(J1219="",0,J1219)+0.662*IF(K1219="",0,K1219)</f>
        <v/>
      </c>
      <c r="S1219" s="24">
        <f>0.38*IF(L1219="",0,L1219)+0.35*IF(M1219="",0,M1219)+0.27*IF(N1219="",0,N1219)</f>
        <v/>
      </c>
      <c r="T1219" s="24">
        <f>IF(Universe!S1219="","",((Universe!S1219-$B$2565)/$C$2565)^3)</f>
        <v/>
      </c>
      <c r="U1219" s="24">
        <f>IF(Universe!S1219="","",(Universe!S1219-$B$2565)/$C$2565)</f>
        <v/>
      </c>
      <c r="V1219" s="24">
        <f>IF(Universe!T1219="","",(Universe!T1219-$B$2566)/$C$2566)</f>
        <v/>
      </c>
      <c r="W1219" s="24">
        <f>IF(Universe!U1219="","",(Universe!U1219-$B$2567)/$C$2567)</f>
        <v/>
      </c>
      <c r="X1219" s="24">
        <f>IF(O1219="","",(O1219-$B$2571)/$C$2571)</f>
        <v/>
      </c>
      <c r="Y1219" s="24">
        <f>IF(T1219="","",(T1219-$B$2576)/$C$2576)</f>
        <v/>
      </c>
      <c r="Z1219" s="24">
        <f>IF(Universe!V1219="","",(Universe!V1219-$B$2568)/$C$2568)</f>
        <v/>
      </c>
      <c r="AA1219" s="24">
        <f>IF(P1219="","",(P1219-$B$2572)/$C$2572)</f>
        <v/>
      </c>
      <c r="AB1219" s="24">
        <f>IF(Q1219="","",(Q1219-$B$2573)/$C$2573)</f>
        <v/>
      </c>
      <c r="AC1219" s="24">
        <f>IF(R1219="","",(R1219-$B$2574)/$C$2574)</f>
        <v/>
      </c>
      <c r="AD1219" s="24">
        <f>IF(S1219="","",(S1219-$B$2575)/$C$2575)</f>
        <v/>
      </c>
      <c r="AE1219" s="24">
        <f>IF(Y1219="","",Y1219-(19.12044933116382+16.522174187581257*U1219))</f>
        <v/>
      </c>
      <c r="AF1219" s="24">
        <f>IF(X1219="","",(X1219-(-0.27268023098325006+0.47142105304415904*V1219+-0.3189264934812436*U1219)--5.286111042926227e-16)/0.7994208745952703)</f>
        <v/>
      </c>
      <c r="AG1219" s="24">
        <f>IF(AA1219="","",(AA1219-(0.5248806186338691+-0.064206457956449*U1219)-5.43454825424064e-16)/0.9977404048781155)</f>
        <v/>
      </c>
      <c r="AH1219" s="25" t="n">
        <v>-3.224201723628834</v>
      </c>
      <c r="AI1219" s="25" t="n">
        <v>-0.7773603521506405</v>
      </c>
      <c r="AJ1219" s="25" t="n">
        <v>-0.06402422503297819</v>
      </c>
      <c r="AK1219" s="25" t="n">
        <v>-0.1538181354111623</v>
      </c>
      <c r="AL1219" s="25" t="n">
        <v>2.601950197218232</v>
      </c>
      <c r="AM1219" s="25" t="n">
        <v>-0.16182269042988</v>
      </c>
      <c r="AN1219" s="25" t="n">
        <v>-1.442877249609372</v>
      </c>
      <c r="AO1219" s="25" t="n">
        <v>-0.0518622072210888</v>
      </c>
      <c r="AP1219" s="25" t="n">
        <v>0.2862764107188251</v>
      </c>
      <c r="AQ1219" s="25" t="n">
        <v>-0.6422577235226151</v>
      </c>
    </row>
    <row r="1220">
      <c r="A1220" s="23">
        <f>Universe!A1220</f>
        <v/>
      </c>
      <c r="B1220" s="24">
        <f>IF(Universe!W1220="","",(Universe!W1220-$B$2550)/$C$2550)</f>
        <v/>
      </c>
      <c r="C1220" s="24">
        <f>IF(Universe!X1220="","",(Universe!X1220-$B$2551)/$C$2551)</f>
        <v/>
      </c>
      <c r="D1220" s="24">
        <f>IF(Universe!Y1220="","",(Universe!Y1220-$B$2552)/$C$2552)</f>
        <v/>
      </c>
      <c r="E1220" s="24">
        <f>IF(Universe!Z1220="","",(Universe!Z1220-$B$2553)/$C$2553)</f>
        <v/>
      </c>
      <c r="F1220" s="24">
        <f>IF(Universe!AA1220="","",(Universe!AA1220-$B$2554)/$C$2554)</f>
        <v/>
      </c>
      <c r="G1220" s="24">
        <f>IF(Universe!AB1220="","",(Universe!AB1220-$B$2555)/$C$2555)</f>
        <v/>
      </c>
      <c r="H1220" s="24">
        <f>IF(Universe!AC1220="","",(Universe!AC1220-$B$2556)/$C$2556)</f>
        <v/>
      </c>
      <c r="I1220" s="24">
        <f>IF(Universe!AD1220="","",(Universe!AD1220-$B$2557)/$C$2557)</f>
        <v/>
      </c>
      <c r="J1220" s="24">
        <f>IF(Universe!AE1220="","",(Universe!AE1220-$B$2558)/$C$2558)</f>
        <v/>
      </c>
      <c r="K1220" s="24">
        <f>IF(Universe!AF1220="","",(Universe!AF1220-$B$2559)/$C$2559)</f>
        <v/>
      </c>
      <c r="L1220" s="24">
        <f>IF(Universe!AG1220="","",(Universe!AG1220-$B$2560)/$C$2560)</f>
        <v/>
      </c>
      <c r="M1220" s="24">
        <f>IF(Universe!AH1220="","",(Universe!AH1220-$B$2561)/$C$2561)</f>
        <v/>
      </c>
      <c r="N1220" s="24">
        <f>IF(Universe!AI1220="","",(Universe!AI1220-$B$2562)/$C$2562)</f>
        <v/>
      </c>
      <c r="O1220" s="24">
        <f>0.74*IF(B1220="",0,B1220)+0.16*IF(C1220="",0,C1220)+0.1*IF(D1220="",0,D1220)</f>
        <v/>
      </c>
      <c r="P1220" s="24">
        <f>0.35*IF(E1220="",0,E1220)+0.35*IF(F1220="",0,F1220)+0.3*IF(G1220="",0,G1220)</f>
        <v/>
      </c>
      <c r="Q1220" s="24">
        <f>0.656*IF(I1220="",0,I1220)+0.344*IF(H1220="",0,H1220)</f>
        <v/>
      </c>
      <c r="R1220" s="24">
        <f>0.338*IF(J1220="",0,J1220)+0.662*IF(K1220="",0,K1220)</f>
        <v/>
      </c>
      <c r="S1220" s="24">
        <f>0.38*IF(L1220="",0,L1220)+0.35*IF(M1220="",0,M1220)+0.27*IF(N1220="",0,N1220)</f>
        <v/>
      </c>
      <c r="T1220" s="24">
        <f>IF(Universe!S1220="","",((Universe!S1220-$B$2565)/$C$2565)^3)</f>
        <v/>
      </c>
      <c r="U1220" s="24">
        <f>IF(Universe!S1220="","",(Universe!S1220-$B$2565)/$C$2565)</f>
        <v/>
      </c>
      <c r="V1220" s="24">
        <f>IF(Universe!T1220="","",(Universe!T1220-$B$2566)/$C$2566)</f>
        <v/>
      </c>
      <c r="W1220" s="24">
        <f>IF(Universe!U1220="","",(Universe!U1220-$B$2567)/$C$2567)</f>
        <v/>
      </c>
      <c r="X1220" s="24">
        <f>IF(O1220="","",(O1220-$B$2571)/$C$2571)</f>
        <v/>
      </c>
      <c r="Y1220" s="24">
        <f>IF(T1220="","",(T1220-$B$2576)/$C$2576)</f>
        <v/>
      </c>
      <c r="Z1220" s="24">
        <f>IF(Universe!V1220="","",(Universe!V1220-$B$2568)/$C$2568)</f>
        <v/>
      </c>
      <c r="AA1220" s="24">
        <f>IF(P1220="","",(P1220-$B$2572)/$C$2572)</f>
        <v/>
      </c>
      <c r="AB1220" s="24">
        <f>IF(Q1220="","",(Q1220-$B$2573)/$C$2573)</f>
        <v/>
      </c>
      <c r="AC1220" s="24">
        <f>IF(R1220="","",(R1220-$B$2574)/$C$2574)</f>
        <v/>
      </c>
      <c r="AD1220" s="24">
        <f>IF(S1220="","",(S1220-$B$2575)/$C$2575)</f>
        <v/>
      </c>
      <c r="AE1220" s="24">
        <f>IF(Y1220="","",Y1220-(19.12044933116382+16.522174187581257*U1220))</f>
        <v/>
      </c>
      <c r="AF1220" s="24">
        <f>IF(X1220="","",(X1220-(-0.27268023098325006+0.47142105304415904*V1220+-0.3189264934812436*U1220)--5.286111042926227e-16)/0.7994208745952703)</f>
        <v/>
      </c>
      <c r="AG1220" s="24">
        <f>IF(AA1220="","",(AA1220-(0.5248806186338691+-0.064206457956449*U1220)-5.43454825424064e-16)/0.9977404048781155)</f>
        <v/>
      </c>
      <c r="AH1220" s="25" t="n">
        <v>-2.677676150310015</v>
      </c>
      <c r="AI1220" s="25" t="n">
        <v>0.645979680949998</v>
      </c>
      <c r="AJ1220" s="25" t="n">
        <v>-0.2664852148572212</v>
      </c>
      <c r="AK1220" s="25" t="n">
        <v>-0.4911386495273198</v>
      </c>
      <c r="AL1220" s="25" t="n">
        <v>3.278130916978403</v>
      </c>
      <c r="AM1220" s="25" t="n">
        <v>0.0697117411411812</v>
      </c>
      <c r="AN1220" s="25" t="n">
        <v>-0.0847751514707956</v>
      </c>
      <c r="AO1220" s="25" t="n">
        <v>-0.3312384138663456</v>
      </c>
      <c r="AP1220" s="25" t="n">
        <v>0.4525387973710639</v>
      </c>
      <c r="AQ1220" s="25" t="n">
        <v>-0.5436606587852181</v>
      </c>
    </row>
    <row r="1221">
      <c r="A1221" s="23">
        <f>Universe!A1221</f>
        <v/>
      </c>
      <c r="B1221" s="24">
        <f>IF(Universe!W1221="","",(Universe!W1221-$B$2550)/$C$2550)</f>
        <v/>
      </c>
      <c r="C1221" s="24">
        <f>IF(Universe!X1221="","",(Universe!X1221-$B$2551)/$C$2551)</f>
        <v/>
      </c>
      <c r="D1221" s="24">
        <f>IF(Universe!Y1221="","",(Universe!Y1221-$B$2552)/$C$2552)</f>
        <v/>
      </c>
      <c r="E1221" s="24">
        <f>IF(Universe!Z1221="","",(Universe!Z1221-$B$2553)/$C$2553)</f>
        <v/>
      </c>
      <c r="F1221" s="24">
        <f>IF(Universe!AA1221="","",(Universe!AA1221-$B$2554)/$C$2554)</f>
        <v/>
      </c>
      <c r="G1221" s="24">
        <f>IF(Universe!AB1221="","",(Universe!AB1221-$B$2555)/$C$2555)</f>
        <v/>
      </c>
      <c r="H1221" s="24">
        <f>IF(Universe!AC1221="","",(Universe!AC1221-$B$2556)/$C$2556)</f>
        <v/>
      </c>
      <c r="I1221" s="24">
        <f>IF(Universe!AD1221="","",(Universe!AD1221-$B$2557)/$C$2557)</f>
        <v/>
      </c>
      <c r="J1221" s="24">
        <f>IF(Universe!AE1221="","",(Universe!AE1221-$B$2558)/$C$2558)</f>
        <v/>
      </c>
      <c r="K1221" s="24">
        <f>IF(Universe!AF1221="","",(Universe!AF1221-$B$2559)/$C$2559)</f>
        <v/>
      </c>
      <c r="L1221" s="24">
        <f>IF(Universe!AG1221="","",(Universe!AG1221-$B$2560)/$C$2560)</f>
        <v/>
      </c>
      <c r="M1221" s="24">
        <f>IF(Universe!AH1221="","",(Universe!AH1221-$B$2561)/$C$2561)</f>
        <v/>
      </c>
      <c r="N1221" s="24">
        <f>IF(Universe!AI1221="","",(Universe!AI1221-$B$2562)/$C$2562)</f>
        <v/>
      </c>
      <c r="O1221" s="24">
        <f>0.74*IF(B1221="",0,B1221)+0.16*IF(C1221="",0,C1221)+0.1*IF(D1221="",0,D1221)</f>
        <v/>
      </c>
      <c r="P1221" s="24">
        <f>0.35*IF(E1221="",0,E1221)+0.35*IF(F1221="",0,F1221)+0.3*IF(G1221="",0,G1221)</f>
        <v/>
      </c>
      <c r="Q1221" s="24">
        <f>0.656*IF(I1221="",0,I1221)+0.344*IF(H1221="",0,H1221)</f>
        <v/>
      </c>
      <c r="R1221" s="24">
        <f>0.338*IF(J1221="",0,J1221)+0.662*IF(K1221="",0,K1221)</f>
        <v/>
      </c>
      <c r="S1221" s="24">
        <f>0.38*IF(L1221="",0,L1221)+0.35*IF(M1221="",0,M1221)+0.27*IF(N1221="",0,N1221)</f>
        <v/>
      </c>
      <c r="T1221" s="24">
        <f>IF(Universe!S1221="","",((Universe!S1221-$B$2565)/$C$2565)^3)</f>
        <v/>
      </c>
      <c r="U1221" s="24">
        <f>IF(Universe!S1221="","",(Universe!S1221-$B$2565)/$C$2565)</f>
        <v/>
      </c>
      <c r="V1221" s="24">
        <f>IF(Universe!T1221="","",(Universe!T1221-$B$2566)/$C$2566)</f>
        <v/>
      </c>
      <c r="W1221" s="24">
        <f>IF(Universe!U1221="","",(Universe!U1221-$B$2567)/$C$2567)</f>
        <v/>
      </c>
      <c r="X1221" s="24">
        <f>IF(O1221="","",(O1221-$B$2571)/$C$2571)</f>
        <v/>
      </c>
      <c r="Y1221" s="24">
        <f>IF(T1221="","",(T1221-$B$2576)/$C$2576)</f>
        <v/>
      </c>
      <c r="Z1221" s="24">
        <f>IF(Universe!V1221="","",(Universe!V1221-$B$2568)/$C$2568)</f>
        <v/>
      </c>
      <c r="AA1221" s="24">
        <f>IF(P1221="","",(P1221-$B$2572)/$C$2572)</f>
        <v/>
      </c>
      <c r="AB1221" s="24">
        <f>IF(Q1221="","",(Q1221-$B$2573)/$C$2573)</f>
        <v/>
      </c>
      <c r="AC1221" s="24">
        <f>IF(R1221="","",(R1221-$B$2574)/$C$2574)</f>
        <v/>
      </c>
      <c r="AD1221" s="24">
        <f>IF(S1221="","",(S1221-$B$2575)/$C$2575)</f>
        <v/>
      </c>
      <c r="AE1221" s="24">
        <f>IF(Y1221="","",Y1221-(19.12044933116382+16.522174187581257*U1221))</f>
        <v/>
      </c>
      <c r="AF1221" s="24">
        <f>IF(X1221="","",(X1221-(-0.27268023098325006+0.47142105304415904*V1221+-0.3189264934812436*U1221)--5.286111042926227e-16)/0.7994208745952703)</f>
        <v/>
      </c>
      <c r="AG1221" s="24">
        <f>IF(AA1221="","",(AA1221-(0.5248806186338691+-0.064206457956449*U1221)-5.43454825424064e-16)/0.9977404048781155)</f>
        <v/>
      </c>
      <c r="AH1221" s="25" t="n">
        <v>-2.341948423133308</v>
      </c>
      <c r="AI1221" s="25" t="n">
        <v>-0.8052674673428506</v>
      </c>
      <c r="AJ1221" s="25" t="n">
        <v>-0.6991819745098549</v>
      </c>
      <c r="AK1221" s="25" t="n">
        <v>-0.6049625344210788</v>
      </c>
      <c r="AL1221" s="25" t="n">
        <v>3.381301485214457</v>
      </c>
      <c r="AM1221" s="25" t="n">
        <v>0.8792768089524129</v>
      </c>
      <c r="AN1221" s="25" t="n">
        <v>-0.0018298171688973</v>
      </c>
      <c r="AO1221" s="25" t="n">
        <v>-0.00669524462713</v>
      </c>
      <c r="AP1221" s="25" t="n">
        <v>-0.1850247918570986</v>
      </c>
      <c r="AQ1221" s="25" t="n">
        <v>0.2336911492969878</v>
      </c>
    </row>
    <row r="1222">
      <c r="A1222" s="23">
        <f>Universe!A1222</f>
        <v/>
      </c>
      <c r="B1222" s="24">
        <f>IF(Universe!W1222="","",(Universe!W1222-$B$2550)/$C$2550)</f>
        <v/>
      </c>
      <c r="C1222" s="24">
        <f>IF(Universe!X1222="","",(Universe!X1222-$B$2551)/$C$2551)</f>
        <v/>
      </c>
      <c r="D1222" s="24">
        <f>IF(Universe!Y1222="","",(Universe!Y1222-$B$2552)/$C$2552)</f>
        <v/>
      </c>
      <c r="E1222" s="24">
        <f>IF(Universe!Z1222="","",(Universe!Z1222-$B$2553)/$C$2553)</f>
        <v/>
      </c>
      <c r="F1222" s="24">
        <f>IF(Universe!AA1222="","",(Universe!AA1222-$B$2554)/$C$2554)</f>
        <v/>
      </c>
      <c r="G1222" s="24">
        <f>IF(Universe!AB1222="","",(Universe!AB1222-$B$2555)/$C$2555)</f>
        <v/>
      </c>
      <c r="H1222" s="24">
        <f>IF(Universe!AC1222="","",(Universe!AC1222-$B$2556)/$C$2556)</f>
        <v/>
      </c>
      <c r="I1222" s="24">
        <f>IF(Universe!AD1222="","",(Universe!AD1222-$B$2557)/$C$2557)</f>
        <v/>
      </c>
      <c r="J1222" s="24">
        <f>IF(Universe!AE1222="","",(Universe!AE1222-$B$2558)/$C$2558)</f>
        <v/>
      </c>
      <c r="K1222" s="24">
        <f>IF(Universe!AF1222="","",(Universe!AF1222-$B$2559)/$C$2559)</f>
        <v/>
      </c>
      <c r="L1222" s="24">
        <f>IF(Universe!AG1222="","",(Universe!AG1222-$B$2560)/$C$2560)</f>
        <v/>
      </c>
      <c r="M1222" s="24">
        <f>IF(Universe!AH1222="","",(Universe!AH1222-$B$2561)/$C$2561)</f>
        <v/>
      </c>
      <c r="N1222" s="24">
        <f>IF(Universe!AI1222="","",(Universe!AI1222-$B$2562)/$C$2562)</f>
        <v/>
      </c>
      <c r="O1222" s="24">
        <f>0.74*IF(B1222="",0,B1222)+0.16*IF(C1222="",0,C1222)+0.1*IF(D1222="",0,D1222)</f>
        <v/>
      </c>
      <c r="P1222" s="24">
        <f>0.35*IF(E1222="",0,E1222)+0.35*IF(F1222="",0,F1222)+0.3*IF(G1222="",0,G1222)</f>
        <v/>
      </c>
      <c r="Q1222" s="24">
        <f>0.656*IF(I1222="",0,I1222)+0.344*IF(H1222="",0,H1222)</f>
        <v/>
      </c>
      <c r="R1222" s="24">
        <f>0.338*IF(J1222="",0,J1222)+0.662*IF(K1222="",0,K1222)</f>
        <v/>
      </c>
      <c r="S1222" s="24">
        <f>0.38*IF(L1222="",0,L1222)+0.35*IF(M1222="",0,M1222)+0.27*IF(N1222="",0,N1222)</f>
        <v/>
      </c>
      <c r="T1222" s="24">
        <f>IF(Universe!S1222="","",((Universe!S1222-$B$2565)/$C$2565)^3)</f>
        <v/>
      </c>
      <c r="U1222" s="24">
        <f>IF(Universe!S1222="","",(Universe!S1222-$B$2565)/$C$2565)</f>
        <v/>
      </c>
      <c r="V1222" s="24">
        <f>IF(Universe!T1222="","",(Universe!T1222-$B$2566)/$C$2566)</f>
        <v/>
      </c>
      <c r="W1222" s="24">
        <f>IF(Universe!U1222="","",(Universe!U1222-$B$2567)/$C$2567)</f>
        <v/>
      </c>
      <c r="X1222" s="24">
        <f>IF(O1222="","",(O1222-$B$2571)/$C$2571)</f>
        <v/>
      </c>
      <c r="Y1222" s="24">
        <f>IF(T1222="","",(T1222-$B$2576)/$C$2576)</f>
        <v/>
      </c>
      <c r="Z1222" s="24">
        <f>IF(Universe!V1222="","",(Universe!V1222-$B$2568)/$C$2568)</f>
        <v/>
      </c>
      <c r="AA1222" s="24">
        <f>IF(P1222="","",(P1222-$B$2572)/$C$2572)</f>
        <v/>
      </c>
      <c r="AB1222" s="24">
        <f>IF(Q1222="","",(Q1222-$B$2573)/$C$2573)</f>
        <v/>
      </c>
      <c r="AC1222" s="24">
        <f>IF(R1222="","",(R1222-$B$2574)/$C$2574)</f>
        <v/>
      </c>
      <c r="AD1222" s="24">
        <f>IF(S1222="","",(S1222-$B$2575)/$C$2575)</f>
        <v/>
      </c>
      <c r="AE1222" s="24">
        <f>IF(Y1222="","",Y1222-(19.12044933116382+16.522174187581257*U1222))</f>
        <v/>
      </c>
      <c r="AF1222" s="24">
        <f>IF(X1222="","",(X1222-(-0.27268023098325006+0.47142105304415904*V1222+-0.3189264934812436*U1222)--5.286111042926227e-16)/0.7994208745952703)</f>
        <v/>
      </c>
      <c r="AG1222" s="24">
        <f>IF(AA1222="","",(AA1222-(0.5248806186338691+-0.064206457956449*U1222)-5.43454825424064e-16)/0.9977404048781155)</f>
        <v/>
      </c>
      <c r="AH1222" s="25" t="n">
        <v>-2.189399068721239</v>
      </c>
      <c r="AI1222" s="25" t="n">
        <v>-0.8090180792628952</v>
      </c>
      <c r="AJ1222" s="25" t="n">
        <v>0.3034496353917302</v>
      </c>
      <c r="AK1222" s="25" t="n">
        <v>0.8189638566896043</v>
      </c>
      <c r="AL1222" s="25" t="n">
        <v>3.359524038709114</v>
      </c>
      <c r="AM1222" s="25" t="n">
        <v>-0.285803189598593</v>
      </c>
      <c r="AN1222" s="25" t="n">
        <v>0.6260546741531116</v>
      </c>
      <c r="AO1222" s="25" t="n">
        <v>-0.1291585693746037</v>
      </c>
      <c r="AP1222" s="25" t="n">
        <v>0.114136662736045</v>
      </c>
      <c r="AQ1222" s="25" t="n">
        <v>1.449358824927989</v>
      </c>
    </row>
    <row r="1223">
      <c r="A1223" s="23">
        <f>Universe!A1223</f>
        <v/>
      </c>
      <c r="B1223" s="24">
        <f>IF(Universe!W1223="","",(Universe!W1223-$B$2550)/$C$2550)</f>
        <v/>
      </c>
      <c r="C1223" s="24">
        <f>IF(Universe!X1223="","",(Universe!X1223-$B$2551)/$C$2551)</f>
        <v/>
      </c>
      <c r="D1223" s="24">
        <f>IF(Universe!Y1223="","",(Universe!Y1223-$B$2552)/$C$2552)</f>
        <v/>
      </c>
      <c r="E1223" s="24">
        <f>IF(Universe!Z1223="","",(Universe!Z1223-$B$2553)/$C$2553)</f>
        <v/>
      </c>
      <c r="F1223" s="24">
        <f>IF(Universe!AA1223="","",(Universe!AA1223-$B$2554)/$C$2554)</f>
        <v/>
      </c>
      <c r="G1223" s="24">
        <f>IF(Universe!AB1223="","",(Universe!AB1223-$B$2555)/$C$2555)</f>
        <v/>
      </c>
      <c r="H1223" s="24">
        <f>IF(Universe!AC1223="","",(Universe!AC1223-$B$2556)/$C$2556)</f>
        <v/>
      </c>
      <c r="I1223" s="24">
        <f>IF(Universe!AD1223="","",(Universe!AD1223-$B$2557)/$C$2557)</f>
        <v/>
      </c>
      <c r="J1223" s="24">
        <f>IF(Universe!AE1223="","",(Universe!AE1223-$B$2558)/$C$2558)</f>
        <v/>
      </c>
      <c r="K1223" s="24">
        <f>IF(Universe!AF1223="","",(Universe!AF1223-$B$2559)/$C$2559)</f>
        <v/>
      </c>
      <c r="L1223" s="24">
        <f>IF(Universe!AG1223="","",(Universe!AG1223-$B$2560)/$C$2560)</f>
        <v/>
      </c>
      <c r="M1223" s="24">
        <f>IF(Universe!AH1223="","",(Universe!AH1223-$B$2561)/$C$2561)</f>
        <v/>
      </c>
      <c r="N1223" s="24">
        <f>IF(Universe!AI1223="","",(Universe!AI1223-$B$2562)/$C$2562)</f>
        <v/>
      </c>
      <c r="O1223" s="24">
        <f>0.74*IF(B1223="",0,B1223)+0.16*IF(C1223="",0,C1223)+0.1*IF(D1223="",0,D1223)</f>
        <v/>
      </c>
      <c r="P1223" s="24">
        <f>0.35*IF(E1223="",0,E1223)+0.35*IF(F1223="",0,F1223)+0.3*IF(G1223="",0,G1223)</f>
        <v/>
      </c>
      <c r="Q1223" s="24">
        <f>0.656*IF(I1223="",0,I1223)+0.344*IF(H1223="",0,H1223)</f>
        <v/>
      </c>
      <c r="R1223" s="24">
        <f>0.338*IF(J1223="",0,J1223)+0.662*IF(K1223="",0,K1223)</f>
        <v/>
      </c>
      <c r="S1223" s="24">
        <f>0.38*IF(L1223="",0,L1223)+0.35*IF(M1223="",0,M1223)+0.27*IF(N1223="",0,N1223)</f>
        <v/>
      </c>
      <c r="T1223" s="24">
        <f>IF(Universe!S1223="","",((Universe!S1223-$B$2565)/$C$2565)^3)</f>
        <v/>
      </c>
      <c r="U1223" s="24">
        <f>IF(Universe!S1223="","",(Universe!S1223-$B$2565)/$C$2565)</f>
        <v/>
      </c>
      <c r="V1223" s="24">
        <f>IF(Universe!T1223="","",(Universe!T1223-$B$2566)/$C$2566)</f>
        <v/>
      </c>
      <c r="W1223" s="24">
        <f>IF(Universe!U1223="","",(Universe!U1223-$B$2567)/$C$2567)</f>
        <v/>
      </c>
      <c r="X1223" s="24">
        <f>IF(O1223="","",(O1223-$B$2571)/$C$2571)</f>
        <v/>
      </c>
      <c r="Y1223" s="24">
        <f>IF(T1223="","",(T1223-$B$2576)/$C$2576)</f>
        <v/>
      </c>
      <c r="Z1223" s="24">
        <f>IF(Universe!V1223="","",(Universe!V1223-$B$2568)/$C$2568)</f>
        <v/>
      </c>
      <c r="AA1223" s="24">
        <f>IF(P1223="","",(P1223-$B$2572)/$C$2572)</f>
        <v/>
      </c>
      <c r="AB1223" s="24">
        <f>IF(Q1223="","",(Q1223-$B$2573)/$C$2573)</f>
        <v/>
      </c>
      <c r="AC1223" s="24">
        <f>IF(R1223="","",(R1223-$B$2574)/$C$2574)</f>
        <v/>
      </c>
      <c r="AD1223" s="24">
        <f>IF(S1223="","",(S1223-$B$2575)/$C$2575)</f>
        <v/>
      </c>
      <c r="AE1223" s="24">
        <f>IF(Y1223="","",Y1223-(19.12044933116382+16.522174187581257*U1223))</f>
        <v/>
      </c>
      <c r="AF1223" s="24">
        <f>IF(X1223="","",(X1223-(-0.27268023098325006+0.47142105304415904*V1223+-0.3189264934812436*U1223)--5.286111042926227e-16)/0.7994208745952703)</f>
        <v/>
      </c>
      <c r="AG1223" s="24">
        <f>IF(AA1223="","",(AA1223-(0.5248806186338691+-0.064206457956449*U1223)-5.43454825424064e-16)/0.9977404048781155)</f>
        <v/>
      </c>
      <c r="AH1223" s="25" t="n">
        <v>-4.15803147115815</v>
      </c>
      <c r="AI1223" s="25" t="n">
        <v>0.0294455418228015</v>
      </c>
      <c r="AJ1223" s="25" t="n">
        <v>-5.540866720059683</v>
      </c>
      <c r="AK1223" s="25" t="n">
        <v>3.376855380485005</v>
      </c>
      <c r="AL1223" s="25" t="n">
        <v>-0.3315175578394949</v>
      </c>
      <c r="AM1223" s="25" t="n">
        <v>-2.81505662345005</v>
      </c>
      <c r="AN1223" s="25" t="n">
        <v>0.1590779021702809</v>
      </c>
      <c r="AO1223" s="25" t="n">
        <v>1.121261680921295</v>
      </c>
      <c r="AP1223" s="25" t="n">
        <v>-1.311305999983396</v>
      </c>
      <c r="AQ1223" s="25" t="n">
        <v>3.473850063177508</v>
      </c>
    </row>
    <row r="1224">
      <c r="A1224" s="23">
        <f>Universe!A1224</f>
        <v/>
      </c>
      <c r="B1224" s="24">
        <f>IF(Universe!W1224="","",(Universe!W1224-$B$2550)/$C$2550)</f>
        <v/>
      </c>
      <c r="C1224" s="24">
        <f>IF(Universe!X1224="","",(Universe!X1224-$B$2551)/$C$2551)</f>
        <v/>
      </c>
      <c r="D1224" s="24">
        <f>IF(Universe!Y1224="","",(Universe!Y1224-$B$2552)/$C$2552)</f>
        <v/>
      </c>
      <c r="E1224" s="24">
        <f>IF(Universe!Z1224="","",(Universe!Z1224-$B$2553)/$C$2553)</f>
        <v/>
      </c>
      <c r="F1224" s="24">
        <f>IF(Universe!AA1224="","",(Universe!AA1224-$B$2554)/$C$2554)</f>
        <v/>
      </c>
      <c r="G1224" s="24">
        <f>IF(Universe!AB1224="","",(Universe!AB1224-$B$2555)/$C$2555)</f>
        <v/>
      </c>
      <c r="H1224" s="24">
        <f>IF(Universe!AC1224="","",(Universe!AC1224-$B$2556)/$C$2556)</f>
        <v/>
      </c>
      <c r="I1224" s="24">
        <f>IF(Universe!AD1224="","",(Universe!AD1224-$B$2557)/$C$2557)</f>
        <v/>
      </c>
      <c r="J1224" s="24">
        <f>IF(Universe!AE1224="","",(Universe!AE1224-$B$2558)/$C$2558)</f>
        <v/>
      </c>
      <c r="K1224" s="24">
        <f>IF(Universe!AF1224="","",(Universe!AF1224-$B$2559)/$C$2559)</f>
        <v/>
      </c>
      <c r="L1224" s="24">
        <f>IF(Universe!AG1224="","",(Universe!AG1224-$B$2560)/$C$2560)</f>
        <v/>
      </c>
      <c r="M1224" s="24">
        <f>IF(Universe!AH1224="","",(Universe!AH1224-$B$2561)/$C$2561)</f>
        <v/>
      </c>
      <c r="N1224" s="24">
        <f>IF(Universe!AI1224="","",(Universe!AI1224-$B$2562)/$C$2562)</f>
        <v/>
      </c>
      <c r="O1224" s="24">
        <f>0.74*IF(B1224="",0,B1224)+0.16*IF(C1224="",0,C1224)+0.1*IF(D1224="",0,D1224)</f>
        <v/>
      </c>
      <c r="P1224" s="24">
        <f>0.35*IF(E1224="",0,E1224)+0.35*IF(F1224="",0,F1224)+0.3*IF(G1224="",0,G1224)</f>
        <v/>
      </c>
      <c r="Q1224" s="24">
        <f>0.656*IF(I1224="",0,I1224)+0.344*IF(H1224="",0,H1224)</f>
        <v/>
      </c>
      <c r="R1224" s="24">
        <f>0.338*IF(J1224="",0,J1224)+0.662*IF(K1224="",0,K1224)</f>
        <v/>
      </c>
      <c r="S1224" s="24">
        <f>0.38*IF(L1224="",0,L1224)+0.35*IF(M1224="",0,M1224)+0.27*IF(N1224="",0,N1224)</f>
        <v/>
      </c>
      <c r="T1224" s="24">
        <f>IF(Universe!S1224="","",((Universe!S1224-$B$2565)/$C$2565)^3)</f>
        <v/>
      </c>
      <c r="U1224" s="24">
        <f>IF(Universe!S1224="","",(Universe!S1224-$B$2565)/$C$2565)</f>
        <v/>
      </c>
      <c r="V1224" s="24">
        <f>IF(Universe!T1224="","",(Universe!T1224-$B$2566)/$C$2566)</f>
        <v/>
      </c>
      <c r="W1224" s="24">
        <f>IF(Universe!U1224="","",(Universe!U1224-$B$2567)/$C$2567)</f>
        <v/>
      </c>
      <c r="X1224" s="24">
        <f>IF(O1224="","",(O1224-$B$2571)/$C$2571)</f>
        <v/>
      </c>
      <c r="Y1224" s="24">
        <f>IF(T1224="","",(T1224-$B$2576)/$C$2576)</f>
        <v/>
      </c>
      <c r="Z1224" s="24">
        <f>IF(Universe!V1224="","",(Universe!V1224-$B$2568)/$C$2568)</f>
        <v/>
      </c>
      <c r="AA1224" s="24">
        <f>IF(P1224="","",(P1224-$B$2572)/$C$2572)</f>
        <v/>
      </c>
      <c r="AB1224" s="24">
        <f>IF(Q1224="","",(Q1224-$B$2573)/$C$2573)</f>
        <v/>
      </c>
      <c r="AC1224" s="24">
        <f>IF(R1224="","",(R1224-$B$2574)/$C$2574)</f>
        <v/>
      </c>
      <c r="AD1224" s="24">
        <f>IF(S1224="","",(S1224-$B$2575)/$C$2575)</f>
        <v/>
      </c>
      <c r="AE1224" s="24">
        <f>IF(Y1224="","",Y1224-(19.12044933116382+16.522174187581257*U1224))</f>
        <v/>
      </c>
      <c r="AF1224" s="24">
        <f>IF(X1224="","",(X1224-(-0.27268023098325006+0.47142105304415904*V1224+-0.3189264934812436*U1224)--5.286111042926227e-16)/0.7994208745952703)</f>
        <v/>
      </c>
      <c r="AG1224" s="24">
        <f>IF(AA1224="","",(AA1224-(0.5248806186338691+-0.064206457956449*U1224)-5.43454825424064e-16)/0.9977404048781155)</f>
        <v/>
      </c>
      <c r="AH1224" s="25" t="n">
        <v>-0.1921022270790869</v>
      </c>
      <c r="AI1224" s="25" t="n">
        <v>0.298110969867132</v>
      </c>
      <c r="AJ1224" s="25" t="n">
        <v>-0.337632307230532</v>
      </c>
      <c r="AK1224" s="25" t="n">
        <v>-0.1244829278971489</v>
      </c>
      <c r="AL1224" s="25" t="n">
        <v>0.4811851977873166</v>
      </c>
      <c r="AM1224" s="25" t="n">
        <v>-0.163601666451174</v>
      </c>
      <c r="AN1224" s="25" t="n">
        <v>-0.811730195982352</v>
      </c>
      <c r="AO1224" s="25" t="n">
        <v>-0.0716610141139713</v>
      </c>
      <c r="AP1224" s="25" t="n">
        <v>0.0730556662171318</v>
      </c>
      <c r="AQ1224" s="25" t="n">
        <v>7.294299024187078e-18</v>
      </c>
    </row>
    <row r="1225">
      <c r="A1225" s="23">
        <f>Universe!A1225</f>
        <v/>
      </c>
      <c r="B1225" s="24">
        <f>IF(Universe!W1225="","",(Universe!W1225-$B$2550)/$C$2550)</f>
        <v/>
      </c>
      <c r="C1225" s="24">
        <f>IF(Universe!X1225="","",(Universe!X1225-$B$2551)/$C$2551)</f>
        <v/>
      </c>
      <c r="D1225" s="24">
        <f>IF(Universe!Y1225="","",(Universe!Y1225-$B$2552)/$C$2552)</f>
        <v/>
      </c>
      <c r="E1225" s="24">
        <f>IF(Universe!Z1225="","",(Universe!Z1225-$B$2553)/$C$2553)</f>
        <v/>
      </c>
      <c r="F1225" s="24">
        <f>IF(Universe!AA1225="","",(Universe!AA1225-$B$2554)/$C$2554)</f>
        <v/>
      </c>
      <c r="G1225" s="24">
        <f>IF(Universe!AB1225="","",(Universe!AB1225-$B$2555)/$C$2555)</f>
        <v/>
      </c>
      <c r="H1225" s="24">
        <f>IF(Universe!AC1225="","",(Universe!AC1225-$B$2556)/$C$2556)</f>
        <v/>
      </c>
      <c r="I1225" s="24">
        <f>IF(Universe!AD1225="","",(Universe!AD1225-$B$2557)/$C$2557)</f>
        <v/>
      </c>
      <c r="J1225" s="24">
        <f>IF(Universe!AE1225="","",(Universe!AE1225-$B$2558)/$C$2558)</f>
        <v/>
      </c>
      <c r="K1225" s="24">
        <f>IF(Universe!AF1225="","",(Universe!AF1225-$B$2559)/$C$2559)</f>
        <v/>
      </c>
      <c r="L1225" s="24">
        <f>IF(Universe!AG1225="","",(Universe!AG1225-$B$2560)/$C$2560)</f>
        <v/>
      </c>
      <c r="M1225" s="24">
        <f>IF(Universe!AH1225="","",(Universe!AH1225-$B$2561)/$C$2561)</f>
        <v/>
      </c>
      <c r="N1225" s="24">
        <f>IF(Universe!AI1225="","",(Universe!AI1225-$B$2562)/$C$2562)</f>
        <v/>
      </c>
      <c r="O1225" s="24">
        <f>0.74*IF(B1225="",0,B1225)+0.16*IF(C1225="",0,C1225)+0.1*IF(D1225="",0,D1225)</f>
        <v/>
      </c>
      <c r="P1225" s="24">
        <f>0.35*IF(E1225="",0,E1225)+0.35*IF(F1225="",0,F1225)+0.3*IF(G1225="",0,G1225)</f>
        <v/>
      </c>
      <c r="Q1225" s="24">
        <f>0.656*IF(I1225="",0,I1225)+0.344*IF(H1225="",0,H1225)</f>
        <v/>
      </c>
      <c r="R1225" s="24">
        <f>0.338*IF(J1225="",0,J1225)+0.662*IF(K1225="",0,K1225)</f>
        <v/>
      </c>
      <c r="S1225" s="24">
        <f>0.38*IF(L1225="",0,L1225)+0.35*IF(M1225="",0,M1225)+0.27*IF(N1225="",0,N1225)</f>
        <v/>
      </c>
      <c r="T1225" s="24">
        <f>IF(Universe!S1225="","",((Universe!S1225-$B$2565)/$C$2565)^3)</f>
        <v/>
      </c>
      <c r="U1225" s="24">
        <f>IF(Universe!S1225="","",(Universe!S1225-$B$2565)/$C$2565)</f>
        <v/>
      </c>
      <c r="V1225" s="24">
        <f>IF(Universe!T1225="","",(Universe!T1225-$B$2566)/$C$2566)</f>
        <v/>
      </c>
      <c r="W1225" s="24">
        <f>IF(Universe!U1225="","",(Universe!U1225-$B$2567)/$C$2567)</f>
        <v/>
      </c>
      <c r="X1225" s="24">
        <f>IF(O1225="","",(O1225-$B$2571)/$C$2571)</f>
        <v/>
      </c>
      <c r="Y1225" s="24">
        <f>IF(T1225="","",(T1225-$B$2576)/$C$2576)</f>
        <v/>
      </c>
      <c r="Z1225" s="24">
        <f>IF(Universe!V1225="","",(Universe!V1225-$B$2568)/$C$2568)</f>
        <v/>
      </c>
      <c r="AA1225" s="24">
        <f>IF(P1225="","",(P1225-$B$2572)/$C$2572)</f>
        <v/>
      </c>
      <c r="AB1225" s="24">
        <f>IF(Q1225="","",(Q1225-$B$2573)/$C$2573)</f>
        <v/>
      </c>
      <c r="AC1225" s="24">
        <f>IF(R1225="","",(R1225-$B$2574)/$C$2574)</f>
        <v/>
      </c>
      <c r="AD1225" s="24">
        <f>IF(S1225="","",(S1225-$B$2575)/$C$2575)</f>
        <v/>
      </c>
      <c r="AE1225" s="24">
        <f>IF(Y1225="","",Y1225-(19.12044933116382+16.522174187581257*U1225))</f>
        <v/>
      </c>
      <c r="AF1225" s="24">
        <f>IF(X1225="","",(X1225-(-0.27268023098325006+0.47142105304415904*V1225+-0.3189264934812436*U1225)--5.286111042926227e-16)/0.7994208745952703)</f>
        <v/>
      </c>
      <c r="AG1225" s="24">
        <f>IF(AA1225="","",(AA1225-(0.5248806186338691+-0.064206457956449*U1225)-5.43454825424064e-16)/0.9977404048781155)</f>
        <v/>
      </c>
      <c r="AH1225" s="25" t="n">
        <v>-1.508706407023571</v>
      </c>
      <c r="AI1225" s="25" t="n">
        <v>-0.0271028458127943</v>
      </c>
      <c r="AJ1225" s="25" t="n">
        <v>-1.405803529086689</v>
      </c>
      <c r="AK1225" s="25" t="n">
        <v>1.089514945715005</v>
      </c>
      <c r="AL1225" s="25" t="n">
        <v>2.824332899556581</v>
      </c>
      <c r="AM1225" s="25" t="n">
        <v>-0.187426924703935</v>
      </c>
      <c r="AN1225" s="25" t="n">
        <v>0.4718704907731498</v>
      </c>
      <c r="AO1225" s="25" t="n">
        <v>0.031210604458309</v>
      </c>
      <c r="AP1225" s="25" t="n">
        <v>-0.09037569841942519</v>
      </c>
      <c r="AQ1225" s="25" t="n">
        <v>0.1946444635767144</v>
      </c>
    </row>
    <row r="1226">
      <c r="A1226" s="23">
        <f>Universe!A1226</f>
        <v/>
      </c>
      <c r="B1226" s="24">
        <f>IF(Universe!W1226="","",(Universe!W1226-$B$2550)/$C$2550)</f>
        <v/>
      </c>
      <c r="C1226" s="24">
        <f>IF(Universe!X1226="","",(Universe!X1226-$B$2551)/$C$2551)</f>
        <v/>
      </c>
      <c r="D1226" s="24">
        <f>IF(Universe!Y1226="","",(Universe!Y1226-$B$2552)/$C$2552)</f>
        <v/>
      </c>
      <c r="E1226" s="24">
        <f>IF(Universe!Z1226="","",(Universe!Z1226-$B$2553)/$C$2553)</f>
        <v/>
      </c>
      <c r="F1226" s="24">
        <f>IF(Universe!AA1226="","",(Universe!AA1226-$B$2554)/$C$2554)</f>
        <v/>
      </c>
      <c r="G1226" s="24">
        <f>IF(Universe!AB1226="","",(Universe!AB1226-$B$2555)/$C$2555)</f>
        <v/>
      </c>
      <c r="H1226" s="24">
        <f>IF(Universe!AC1226="","",(Universe!AC1226-$B$2556)/$C$2556)</f>
        <v/>
      </c>
      <c r="I1226" s="24">
        <f>IF(Universe!AD1226="","",(Universe!AD1226-$B$2557)/$C$2557)</f>
        <v/>
      </c>
      <c r="J1226" s="24">
        <f>IF(Universe!AE1226="","",(Universe!AE1226-$B$2558)/$C$2558)</f>
        <v/>
      </c>
      <c r="K1226" s="24">
        <f>IF(Universe!AF1226="","",(Universe!AF1226-$B$2559)/$C$2559)</f>
        <v/>
      </c>
      <c r="L1226" s="24">
        <f>IF(Universe!AG1226="","",(Universe!AG1226-$B$2560)/$C$2560)</f>
        <v/>
      </c>
      <c r="M1226" s="24">
        <f>IF(Universe!AH1226="","",(Universe!AH1226-$B$2561)/$C$2561)</f>
        <v/>
      </c>
      <c r="N1226" s="24">
        <f>IF(Universe!AI1226="","",(Universe!AI1226-$B$2562)/$C$2562)</f>
        <v/>
      </c>
      <c r="O1226" s="24">
        <f>0.74*IF(B1226="",0,B1226)+0.16*IF(C1226="",0,C1226)+0.1*IF(D1226="",0,D1226)</f>
        <v/>
      </c>
      <c r="P1226" s="24">
        <f>0.35*IF(E1226="",0,E1226)+0.35*IF(F1226="",0,F1226)+0.3*IF(G1226="",0,G1226)</f>
        <v/>
      </c>
      <c r="Q1226" s="24">
        <f>0.656*IF(I1226="",0,I1226)+0.344*IF(H1226="",0,H1226)</f>
        <v/>
      </c>
      <c r="R1226" s="24">
        <f>0.338*IF(J1226="",0,J1226)+0.662*IF(K1226="",0,K1226)</f>
        <v/>
      </c>
      <c r="S1226" s="24">
        <f>0.38*IF(L1226="",0,L1226)+0.35*IF(M1226="",0,M1226)+0.27*IF(N1226="",0,N1226)</f>
        <v/>
      </c>
      <c r="T1226" s="24">
        <f>IF(Universe!S1226="","",((Universe!S1226-$B$2565)/$C$2565)^3)</f>
        <v/>
      </c>
      <c r="U1226" s="24">
        <f>IF(Universe!S1226="","",(Universe!S1226-$B$2565)/$C$2565)</f>
        <v/>
      </c>
      <c r="V1226" s="24">
        <f>IF(Universe!T1226="","",(Universe!T1226-$B$2566)/$C$2566)</f>
        <v/>
      </c>
      <c r="W1226" s="24">
        <f>IF(Universe!U1226="","",(Universe!U1226-$B$2567)/$C$2567)</f>
        <v/>
      </c>
      <c r="X1226" s="24">
        <f>IF(O1226="","",(O1226-$B$2571)/$C$2571)</f>
        <v/>
      </c>
      <c r="Y1226" s="24">
        <f>IF(T1226="","",(T1226-$B$2576)/$C$2576)</f>
        <v/>
      </c>
      <c r="Z1226" s="24">
        <f>IF(Universe!V1226="","",(Universe!V1226-$B$2568)/$C$2568)</f>
        <v/>
      </c>
      <c r="AA1226" s="24">
        <f>IF(P1226="","",(P1226-$B$2572)/$C$2572)</f>
        <v/>
      </c>
      <c r="AB1226" s="24">
        <f>IF(Q1226="","",(Q1226-$B$2573)/$C$2573)</f>
        <v/>
      </c>
      <c r="AC1226" s="24">
        <f>IF(R1226="","",(R1226-$B$2574)/$C$2574)</f>
        <v/>
      </c>
      <c r="AD1226" s="24">
        <f>IF(S1226="","",(S1226-$B$2575)/$C$2575)</f>
        <v/>
      </c>
      <c r="AE1226" s="24">
        <f>IF(Y1226="","",Y1226-(19.12044933116382+16.522174187581257*U1226))</f>
        <v/>
      </c>
      <c r="AF1226" s="24">
        <f>IF(X1226="","",(X1226-(-0.27268023098325006+0.47142105304415904*V1226+-0.3189264934812436*U1226)--5.286111042926227e-16)/0.7994208745952703)</f>
        <v/>
      </c>
      <c r="AG1226" s="24">
        <f>IF(AA1226="","",(AA1226-(0.5248806186338691+-0.064206457956449*U1226)-5.43454825424064e-16)/0.9977404048781155)</f>
        <v/>
      </c>
      <c r="AH1226" s="25" t="n">
        <v>-2.383630861651986</v>
      </c>
      <c r="AI1226" s="25" t="n">
        <v>-0.4675474754565433</v>
      </c>
      <c r="AJ1226" s="25" t="n">
        <v>-0.6323869628011355</v>
      </c>
      <c r="AK1226" s="25" t="n">
        <v>-0.591294835053679</v>
      </c>
      <c r="AL1226" s="25" t="n">
        <v>3.380093914452778</v>
      </c>
      <c r="AM1226" s="25" t="n">
        <v>0.3250799722575619</v>
      </c>
      <c r="AN1226" s="25" t="n">
        <v>0.2819846835833481</v>
      </c>
      <c r="AO1226" s="25" t="n">
        <v>-0.0040754349980127</v>
      </c>
      <c r="AP1226" s="25" t="n">
        <v>-0.0706940320815768</v>
      </c>
      <c r="AQ1226" s="25" t="n">
        <v>0.2776009741939994</v>
      </c>
    </row>
    <row r="1227">
      <c r="A1227" s="23">
        <f>Universe!A1227</f>
        <v/>
      </c>
      <c r="B1227" s="24">
        <f>IF(Universe!W1227="","",(Universe!W1227-$B$2550)/$C$2550)</f>
        <v/>
      </c>
      <c r="C1227" s="24">
        <f>IF(Universe!X1227="","",(Universe!X1227-$B$2551)/$C$2551)</f>
        <v/>
      </c>
      <c r="D1227" s="24">
        <f>IF(Universe!Y1227="","",(Universe!Y1227-$B$2552)/$C$2552)</f>
        <v/>
      </c>
      <c r="E1227" s="24">
        <f>IF(Universe!Z1227="","",(Universe!Z1227-$B$2553)/$C$2553)</f>
        <v/>
      </c>
      <c r="F1227" s="24">
        <f>IF(Universe!AA1227="","",(Universe!AA1227-$B$2554)/$C$2554)</f>
        <v/>
      </c>
      <c r="G1227" s="24">
        <f>IF(Universe!AB1227="","",(Universe!AB1227-$B$2555)/$C$2555)</f>
        <v/>
      </c>
      <c r="H1227" s="24">
        <f>IF(Universe!AC1227="","",(Universe!AC1227-$B$2556)/$C$2556)</f>
        <v/>
      </c>
      <c r="I1227" s="24">
        <f>IF(Universe!AD1227="","",(Universe!AD1227-$B$2557)/$C$2557)</f>
        <v/>
      </c>
      <c r="J1227" s="24">
        <f>IF(Universe!AE1227="","",(Universe!AE1227-$B$2558)/$C$2558)</f>
        <v/>
      </c>
      <c r="K1227" s="24">
        <f>IF(Universe!AF1227="","",(Universe!AF1227-$B$2559)/$C$2559)</f>
        <v/>
      </c>
      <c r="L1227" s="24">
        <f>IF(Universe!AG1227="","",(Universe!AG1227-$B$2560)/$C$2560)</f>
        <v/>
      </c>
      <c r="M1227" s="24">
        <f>IF(Universe!AH1227="","",(Universe!AH1227-$B$2561)/$C$2561)</f>
        <v/>
      </c>
      <c r="N1227" s="24">
        <f>IF(Universe!AI1227="","",(Universe!AI1227-$B$2562)/$C$2562)</f>
        <v/>
      </c>
      <c r="O1227" s="24">
        <f>0.74*IF(B1227="",0,B1227)+0.16*IF(C1227="",0,C1227)+0.1*IF(D1227="",0,D1227)</f>
        <v/>
      </c>
      <c r="P1227" s="24">
        <f>0.35*IF(E1227="",0,E1227)+0.35*IF(F1227="",0,F1227)+0.3*IF(G1227="",0,G1227)</f>
        <v/>
      </c>
      <c r="Q1227" s="24">
        <f>0.656*IF(I1227="",0,I1227)+0.344*IF(H1227="",0,H1227)</f>
        <v/>
      </c>
      <c r="R1227" s="24">
        <f>0.338*IF(J1227="",0,J1227)+0.662*IF(K1227="",0,K1227)</f>
        <v/>
      </c>
      <c r="S1227" s="24">
        <f>0.38*IF(L1227="",0,L1227)+0.35*IF(M1227="",0,M1227)+0.27*IF(N1227="",0,N1227)</f>
        <v/>
      </c>
      <c r="T1227" s="24">
        <f>IF(Universe!S1227="","",((Universe!S1227-$B$2565)/$C$2565)^3)</f>
        <v/>
      </c>
      <c r="U1227" s="24">
        <f>IF(Universe!S1227="","",(Universe!S1227-$B$2565)/$C$2565)</f>
        <v/>
      </c>
      <c r="V1227" s="24">
        <f>IF(Universe!T1227="","",(Universe!T1227-$B$2566)/$C$2566)</f>
        <v/>
      </c>
      <c r="W1227" s="24">
        <f>IF(Universe!U1227="","",(Universe!U1227-$B$2567)/$C$2567)</f>
        <v/>
      </c>
      <c r="X1227" s="24">
        <f>IF(O1227="","",(O1227-$B$2571)/$C$2571)</f>
        <v/>
      </c>
      <c r="Y1227" s="24">
        <f>IF(T1227="","",(T1227-$B$2576)/$C$2576)</f>
        <v/>
      </c>
      <c r="Z1227" s="24">
        <f>IF(Universe!V1227="","",(Universe!V1227-$B$2568)/$C$2568)</f>
        <v/>
      </c>
      <c r="AA1227" s="24">
        <f>IF(P1227="","",(P1227-$B$2572)/$C$2572)</f>
        <v/>
      </c>
      <c r="AB1227" s="24">
        <f>IF(Q1227="","",(Q1227-$B$2573)/$C$2573)</f>
        <v/>
      </c>
      <c r="AC1227" s="24">
        <f>IF(R1227="","",(R1227-$B$2574)/$C$2574)</f>
        <v/>
      </c>
      <c r="AD1227" s="24">
        <f>IF(S1227="","",(S1227-$B$2575)/$C$2575)</f>
        <v/>
      </c>
      <c r="AE1227" s="24">
        <f>IF(Y1227="","",Y1227-(19.12044933116382+16.522174187581257*U1227))</f>
        <v/>
      </c>
      <c r="AF1227" s="24">
        <f>IF(X1227="","",(X1227-(-0.27268023098325006+0.47142105304415904*V1227+-0.3189264934812436*U1227)--5.286111042926227e-16)/0.7994208745952703)</f>
        <v/>
      </c>
      <c r="AG1227" s="24">
        <f>IF(AA1227="","",(AA1227-(0.5248806186338691+-0.064206457956449*U1227)-5.43454825424064e-16)/0.9977404048781155)</f>
        <v/>
      </c>
      <c r="AH1227" s="25" t="n">
        <v>-3.626209230448336</v>
      </c>
      <c r="AI1227" s="25" t="n">
        <v>-0.4019433190264418</v>
      </c>
      <c r="AJ1227" s="25" t="n">
        <v>-0.6036335214301889</v>
      </c>
      <c r="AK1227" s="25" t="n">
        <v>-0.842902372527668</v>
      </c>
      <c r="AL1227" s="25" t="n">
        <v>1.640034630460695</v>
      </c>
      <c r="AM1227" s="25" t="n">
        <v>0.5460718495096302</v>
      </c>
      <c r="AN1227" s="25" t="n">
        <v>0.9773460824221673</v>
      </c>
      <c r="AO1227" s="25" t="n">
        <v>0.1543330581096839</v>
      </c>
      <c r="AP1227" s="25" t="n">
        <v>-1.231465932686534</v>
      </c>
      <c r="AQ1227" s="25" t="n">
        <v>-0.5891090252097105</v>
      </c>
    </row>
    <row r="1228">
      <c r="A1228" s="23">
        <f>Universe!A1228</f>
        <v/>
      </c>
      <c r="B1228" s="24">
        <f>IF(Universe!W1228="","",(Universe!W1228-$B$2550)/$C$2550)</f>
        <v/>
      </c>
      <c r="C1228" s="24">
        <f>IF(Universe!X1228="","",(Universe!X1228-$B$2551)/$C$2551)</f>
        <v/>
      </c>
      <c r="D1228" s="24">
        <f>IF(Universe!Y1228="","",(Universe!Y1228-$B$2552)/$C$2552)</f>
        <v/>
      </c>
      <c r="E1228" s="24">
        <f>IF(Universe!Z1228="","",(Universe!Z1228-$B$2553)/$C$2553)</f>
        <v/>
      </c>
      <c r="F1228" s="24">
        <f>IF(Universe!AA1228="","",(Universe!AA1228-$B$2554)/$C$2554)</f>
        <v/>
      </c>
      <c r="G1228" s="24">
        <f>IF(Universe!AB1228="","",(Universe!AB1228-$B$2555)/$C$2555)</f>
        <v/>
      </c>
      <c r="H1228" s="24">
        <f>IF(Universe!AC1228="","",(Universe!AC1228-$B$2556)/$C$2556)</f>
        <v/>
      </c>
      <c r="I1228" s="24">
        <f>IF(Universe!AD1228="","",(Universe!AD1228-$B$2557)/$C$2557)</f>
        <v/>
      </c>
      <c r="J1228" s="24">
        <f>IF(Universe!AE1228="","",(Universe!AE1228-$B$2558)/$C$2558)</f>
        <v/>
      </c>
      <c r="K1228" s="24">
        <f>IF(Universe!AF1228="","",(Universe!AF1228-$B$2559)/$C$2559)</f>
        <v/>
      </c>
      <c r="L1228" s="24">
        <f>IF(Universe!AG1228="","",(Universe!AG1228-$B$2560)/$C$2560)</f>
        <v/>
      </c>
      <c r="M1228" s="24">
        <f>IF(Universe!AH1228="","",(Universe!AH1228-$B$2561)/$C$2561)</f>
        <v/>
      </c>
      <c r="N1228" s="24">
        <f>IF(Universe!AI1228="","",(Universe!AI1228-$B$2562)/$C$2562)</f>
        <v/>
      </c>
      <c r="O1228" s="24">
        <f>0.74*IF(B1228="",0,B1228)+0.16*IF(C1228="",0,C1228)+0.1*IF(D1228="",0,D1228)</f>
        <v/>
      </c>
      <c r="P1228" s="24">
        <f>0.35*IF(E1228="",0,E1228)+0.35*IF(F1228="",0,F1228)+0.3*IF(G1228="",0,G1228)</f>
        <v/>
      </c>
      <c r="Q1228" s="24">
        <f>0.656*IF(I1228="",0,I1228)+0.344*IF(H1228="",0,H1228)</f>
        <v/>
      </c>
      <c r="R1228" s="24">
        <f>0.338*IF(J1228="",0,J1228)+0.662*IF(K1228="",0,K1228)</f>
        <v/>
      </c>
      <c r="S1228" s="24">
        <f>0.38*IF(L1228="",0,L1228)+0.35*IF(M1228="",0,M1228)+0.27*IF(N1228="",0,N1228)</f>
        <v/>
      </c>
      <c r="T1228" s="24">
        <f>IF(Universe!S1228="","",((Universe!S1228-$B$2565)/$C$2565)^3)</f>
        <v/>
      </c>
      <c r="U1228" s="24">
        <f>IF(Universe!S1228="","",(Universe!S1228-$B$2565)/$C$2565)</f>
        <v/>
      </c>
      <c r="V1228" s="24">
        <f>IF(Universe!T1228="","",(Universe!T1228-$B$2566)/$C$2566)</f>
        <v/>
      </c>
      <c r="W1228" s="24">
        <f>IF(Universe!U1228="","",(Universe!U1228-$B$2567)/$C$2567)</f>
        <v/>
      </c>
      <c r="X1228" s="24">
        <f>IF(O1228="","",(O1228-$B$2571)/$C$2571)</f>
        <v/>
      </c>
      <c r="Y1228" s="24">
        <f>IF(T1228="","",(T1228-$B$2576)/$C$2576)</f>
        <v/>
      </c>
      <c r="Z1228" s="24">
        <f>IF(Universe!V1228="","",(Universe!V1228-$B$2568)/$C$2568)</f>
        <v/>
      </c>
      <c r="AA1228" s="24">
        <f>IF(P1228="","",(P1228-$B$2572)/$C$2572)</f>
        <v/>
      </c>
      <c r="AB1228" s="24">
        <f>IF(Q1228="","",(Q1228-$B$2573)/$C$2573)</f>
        <v/>
      </c>
      <c r="AC1228" s="24">
        <f>IF(R1228="","",(R1228-$B$2574)/$C$2574)</f>
        <v/>
      </c>
      <c r="AD1228" s="24">
        <f>IF(S1228="","",(S1228-$B$2575)/$C$2575)</f>
        <v/>
      </c>
      <c r="AE1228" s="24">
        <f>IF(Y1228="","",Y1228-(19.12044933116382+16.522174187581257*U1228))</f>
        <v/>
      </c>
      <c r="AF1228" s="24">
        <f>IF(X1228="","",(X1228-(-0.27268023098325006+0.47142105304415904*V1228+-0.3189264934812436*U1228)--5.286111042926227e-16)/0.7994208745952703)</f>
        <v/>
      </c>
      <c r="AG1228" s="24">
        <f>IF(AA1228="","",(AA1228-(0.5248806186338691+-0.064206457956449*U1228)-5.43454825424064e-16)/0.9977404048781155)</f>
        <v/>
      </c>
      <c r="AH1228" s="25" t="n">
        <v>-2.149162400252445</v>
      </c>
      <c r="AI1228" s="25" t="n">
        <v>-0.1780570143458592</v>
      </c>
      <c r="AJ1228" s="25" t="n">
        <v>0.4694012055399131</v>
      </c>
      <c r="AK1228" s="25" t="n">
        <v>-0.5251645489258762</v>
      </c>
      <c r="AL1228" s="25" t="n">
        <v>3.347154222570216</v>
      </c>
      <c r="AM1228" s="25" t="n">
        <v>0.0892944441304955</v>
      </c>
      <c r="AN1228" s="25" t="n">
        <v>0.4368510944521664</v>
      </c>
      <c r="AO1228" s="25" t="n">
        <v>0.000923295216803</v>
      </c>
      <c r="AP1228" s="25" t="n">
        <v>0.6314682487568083</v>
      </c>
      <c r="AQ1228" s="25" t="n">
        <v>0.1269141004234175</v>
      </c>
    </row>
    <row r="1229">
      <c r="A1229" s="23">
        <f>Universe!A1229</f>
        <v/>
      </c>
      <c r="B1229" s="24">
        <f>IF(Universe!W1229="","",(Universe!W1229-$B$2550)/$C$2550)</f>
        <v/>
      </c>
      <c r="C1229" s="24">
        <f>IF(Universe!X1229="","",(Universe!X1229-$B$2551)/$C$2551)</f>
        <v/>
      </c>
      <c r="D1229" s="24">
        <f>IF(Universe!Y1229="","",(Universe!Y1229-$B$2552)/$C$2552)</f>
        <v/>
      </c>
      <c r="E1229" s="24">
        <f>IF(Universe!Z1229="","",(Universe!Z1229-$B$2553)/$C$2553)</f>
        <v/>
      </c>
      <c r="F1229" s="24">
        <f>IF(Universe!AA1229="","",(Universe!AA1229-$B$2554)/$C$2554)</f>
        <v/>
      </c>
      <c r="G1229" s="24">
        <f>IF(Universe!AB1229="","",(Universe!AB1229-$B$2555)/$C$2555)</f>
        <v/>
      </c>
      <c r="H1229" s="24">
        <f>IF(Universe!AC1229="","",(Universe!AC1229-$B$2556)/$C$2556)</f>
        <v/>
      </c>
      <c r="I1229" s="24">
        <f>IF(Universe!AD1229="","",(Universe!AD1229-$B$2557)/$C$2557)</f>
        <v/>
      </c>
      <c r="J1229" s="24">
        <f>IF(Universe!AE1229="","",(Universe!AE1229-$B$2558)/$C$2558)</f>
        <v/>
      </c>
      <c r="K1229" s="24">
        <f>IF(Universe!AF1229="","",(Universe!AF1229-$B$2559)/$C$2559)</f>
        <v/>
      </c>
      <c r="L1229" s="24">
        <f>IF(Universe!AG1229="","",(Universe!AG1229-$B$2560)/$C$2560)</f>
        <v/>
      </c>
      <c r="M1229" s="24">
        <f>IF(Universe!AH1229="","",(Universe!AH1229-$B$2561)/$C$2561)</f>
        <v/>
      </c>
      <c r="N1229" s="24">
        <f>IF(Universe!AI1229="","",(Universe!AI1229-$B$2562)/$C$2562)</f>
        <v/>
      </c>
      <c r="O1229" s="24">
        <f>0.74*IF(B1229="",0,B1229)+0.16*IF(C1229="",0,C1229)+0.1*IF(D1229="",0,D1229)</f>
        <v/>
      </c>
      <c r="P1229" s="24">
        <f>0.35*IF(E1229="",0,E1229)+0.35*IF(F1229="",0,F1229)+0.3*IF(G1229="",0,G1229)</f>
        <v/>
      </c>
      <c r="Q1229" s="24">
        <f>0.656*IF(I1229="",0,I1229)+0.344*IF(H1229="",0,H1229)</f>
        <v/>
      </c>
      <c r="R1229" s="24">
        <f>0.338*IF(J1229="",0,J1229)+0.662*IF(K1229="",0,K1229)</f>
        <v/>
      </c>
      <c r="S1229" s="24">
        <f>0.38*IF(L1229="",0,L1229)+0.35*IF(M1229="",0,M1229)+0.27*IF(N1229="",0,N1229)</f>
        <v/>
      </c>
      <c r="T1229" s="24">
        <f>IF(Universe!S1229="","",((Universe!S1229-$B$2565)/$C$2565)^3)</f>
        <v/>
      </c>
      <c r="U1229" s="24">
        <f>IF(Universe!S1229="","",(Universe!S1229-$B$2565)/$C$2565)</f>
        <v/>
      </c>
      <c r="V1229" s="24">
        <f>IF(Universe!T1229="","",(Universe!T1229-$B$2566)/$C$2566)</f>
        <v/>
      </c>
      <c r="W1229" s="24">
        <f>IF(Universe!U1229="","",(Universe!U1229-$B$2567)/$C$2567)</f>
        <v/>
      </c>
      <c r="X1229" s="24">
        <f>IF(O1229="","",(O1229-$B$2571)/$C$2571)</f>
        <v/>
      </c>
      <c r="Y1229" s="24">
        <f>IF(T1229="","",(T1229-$B$2576)/$C$2576)</f>
        <v/>
      </c>
      <c r="Z1229" s="24">
        <f>IF(Universe!V1229="","",(Universe!V1229-$B$2568)/$C$2568)</f>
        <v/>
      </c>
      <c r="AA1229" s="24">
        <f>IF(P1229="","",(P1229-$B$2572)/$C$2572)</f>
        <v/>
      </c>
      <c r="AB1229" s="24">
        <f>IF(Q1229="","",(Q1229-$B$2573)/$C$2573)</f>
        <v/>
      </c>
      <c r="AC1229" s="24">
        <f>IF(R1229="","",(R1229-$B$2574)/$C$2574)</f>
        <v/>
      </c>
      <c r="AD1229" s="24">
        <f>IF(S1229="","",(S1229-$B$2575)/$C$2575)</f>
        <v/>
      </c>
      <c r="AE1229" s="24">
        <f>IF(Y1229="","",Y1229-(19.12044933116382+16.522174187581257*U1229))</f>
        <v/>
      </c>
      <c r="AF1229" s="24">
        <f>IF(X1229="","",(X1229-(-0.27268023098325006+0.47142105304415904*V1229+-0.3189264934812436*U1229)--5.286111042926227e-16)/0.7994208745952703)</f>
        <v/>
      </c>
      <c r="AG1229" s="24">
        <f>IF(AA1229="","",(AA1229-(0.5248806186338691+-0.064206457956449*U1229)-5.43454825424064e-16)/0.9977404048781155)</f>
        <v/>
      </c>
      <c r="AH1229" s="25" t="n">
        <v>-1.611519406685661</v>
      </c>
      <c r="AI1229" s="25" t="n">
        <v>0.3248482885521289</v>
      </c>
      <c r="AJ1229" s="25" t="n">
        <v>-0.0883084116131083</v>
      </c>
      <c r="AK1229" s="25" t="n">
        <v>-0.772344742580971</v>
      </c>
      <c r="AL1229" s="25" t="n">
        <v>2.945503708664789</v>
      </c>
      <c r="AM1229" s="25" t="n">
        <v>-0.062130244217761</v>
      </c>
      <c r="AN1229" s="25" t="n">
        <v>-1.030444700064354</v>
      </c>
      <c r="AO1229" s="25" t="n">
        <v>-0.0219828901864288</v>
      </c>
      <c r="AP1229" s="25" t="n">
        <v>-0.0916811916979644</v>
      </c>
      <c r="AQ1229" s="25" t="n">
        <v>-0.1554229055748174</v>
      </c>
    </row>
    <row r="1230">
      <c r="A1230" s="23">
        <f>Universe!A1230</f>
        <v/>
      </c>
      <c r="B1230" s="24">
        <f>IF(Universe!W1230="","",(Universe!W1230-$B$2550)/$C$2550)</f>
        <v/>
      </c>
      <c r="C1230" s="24">
        <f>IF(Universe!X1230="","",(Universe!X1230-$B$2551)/$C$2551)</f>
        <v/>
      </c>
      <c r="D1230" s="24">
        <f>IF(Universe!Y1230="","",(Universe!Y1230-$B$2552)/$C$2552)</f>
        <v/>
      </c>
      <c r="E1230" s="24">
        <f>IF(Universe!Z1230="","",(Universe!Z1230-$B$2553)/$C$2553)</f>
        <v/>
      </c>
      <c r="F1230" s="24">
        <f>IF(Universe!AA1230="","",(Universe!AA1230-$B$2554)/$C$2554)</f>
        <v/>
      </c>
      <c r="G1230" s="24">
        <f>IF(Universe!AB1230="","",(Universe!AB1230-$B$2555)/$C$2555)</f>
        <v/>
      </c>
      <c r="H1230" s="24">
        <f>IF(Universe!AC1230="","",(Universe!AC1230-$B$2556)/$C$2556)</f>
        <v/>
      </c>
      <c r="I1230" s="24">
        <f>IF(Universe!AD1230="","",(Universe!AD1230-$B$2557)/$C$2557)</f>
        <v/>
      </c>
      <c r="J1230" s="24">
        <f>IF(Universe!AE1230="","",(Universe!AE1230-$B$2558)/$C$2558)</f>
        <v/>
      </c>
      <c r="K1230" s="24">
        <f>IF(Universe!AF1230="","",(Universe!AF1230-$B$2559)/$C$2559)</f>
        <v/>
      </c>
      <c r="L1230" s="24">
        <f>IF(Universe!AG1230="","",(Universe!AG1230-$B$2560)/$C$2560)</f>
        <v/>
      </c>
      <c r="M1230" s="24">
        <f>IF(Universe!AH1230="","",(Universe!AH1230-$B$2561)/$C$2561)</f>
        <v/>
      </c>
      <c r="N1230" s="24">
        <f>IF(Universe!AI1230="","",(Universe!AI1230-$B$2562)/$C$2562)</f>
        <v/>
      </c>
      <c r="O1230" s="24">
        <f>0.74*IF(B1230="",0,B1230)+0.16*IF(C1230="",0,C1230)+0.1*IF(D1230="",0,D1230)</f>
        <v/>
      </c>
      <c r="P1230" s="24">
        <f>0.35*IF(E1230="",0,E1230)+0.35*IF(F1230="",0,F1230)+0.3*IF(G1230="",0,G1230)</f>
        <v/>
      </c>
      <c r="Q1230" s="24">
        <f>0.656*IF(I1230="",0,I1230)+0.344*IF(H1230="",0,H1230)</f>
        <v/>
      </c>
      <c r="R1230" s="24">
        <f>0.338*IF(J1230="",0,J1230)+0.662*IF(K1230="",0,K1230)</f>
        <v/>
      </c>
      <c r="S1230" s="24">
        <f>0.38*IF(L1230="",0,L1230)+0.35*IF(M1230="",0,M1230)+0.27*IF(N1230="",0,N1230)</f>
        <v/>
      </c>
      <c r="T1230" s="24">
        <f>IF(Universe!S1230="","",((Universe!S1230-$B$2565)/$C$2565)^3)</f>
        <v/>
      </c>
      <c r="U1230" s="24">
        <f>IF(Universe!S1230="","",(Universe!S1230-$B$2565)/$C$2565)</f>
        <v/>
      </c>
      <c r="V1230" s="24">
        <f>IF(Universe!T1230="","",(Universe!T1230-$B$2566)/$C$2566)</f>
        <v/>
      </c>
      <c r="W1230" s="24">
        <f>IF(Universe!U1230="","",(Universe!U1230-$B$2567)/$C$2567)</f>
        <v/>
      </c>
      <c r="X1230" s="24">
        <f>IF(O1230="","",(O1230-$B$2571)/$C$2571)</f>
        <v/>
      </c>
      <c r="Y1230" s="24">
        <f>IF(T1230="","",(T1230-$B$2576)/$C$2576)</f>
        <v/>
      </c>
      <c r="Z1230" s="24">
        <f>IF(Universe!V1230="","",(Universe!V1230-$B$2568)/$C$2568)</f>
        <v/>
      </c>
      <c r="AA1230" s="24">
        <f>IF(P1230="","",(P1230-$B$2572)/$C$2572)</f>
        <v/>
      </c>
      <c r="AB1230" s="24">
        <f>IF(Q1230="","",(Q1230-$B$2573)/$C$2573)</f>
        <v/>
      </c>
      <c r="AC1230" s="24">
        <f>IF(R1230="","",(R1230-$B$2574)/$C$2574)</f>
        <v/>
      </c>
      <c r="AD1230" s="24">
        <f>IF(S1230="","",(S1230-$B$2575)/$C$2575)</f>
        <v/>
      </c>
      <c r="AE1230" s="24">
        <f>IF(Y1230="","",Y1230-(19.12044933116382+16.522174187581257*U1230))</f>
        <v/>
      </c>
      <c r="AF1230" s="24">
        <f>IF(X1230="","",(X1230-(-0.27268023098325006+0.47142105304415904*V1230+-0.3189264934812436*U1230)--5.286111042926227e-16)/0.7994208745952703)</f>
        <v/>
      </c>
      <c r="AG1230" s="24">
        <f>IF(AA1230="","",(AA1230-(0.5248806186338691+-0.064206457956449*U1230)-5.43454825424064e-16)/0.9977404048781155)</f>
        <v/>
      </c>
      <c r="AH1230" s="25" t="n">
        <v>-0.6566560769384002</v>
      </c>
      <c r="AI1230" s="25" t="n">
        <v>-0.396374871106222</v>
      </c>
      <c r="AJ1230" s="25" t="n">
        <v>-0.3983313856487137</v>
      </c>
      <c r="AK1230" s="25" t="n">
        <v>-0.2813850419516972</v>
      </c>
      <c r="AL1230" s="25" t="n">
        <v>1.427256706955607</v>
      </c>
      <c r="AM1230" s="25" t="n">
        <v>-0.2532199812492177</v>
      </c>
      <c r="AN1230" s="25" t="n">
        <v>-1.49621938741381</v>
      </c>
      <c r="AO1230" s="25" t="n">
        <v>-0.020454638532989</v>
      </c>
      <c r="AP1230" s="25" t="n">
        <v>-0.3971518235524587</v>
      </c>
      <c r="AQ1230" s="25" t="n">
        <v>0.6918907850710083</v>
      </c>
    </row>
    <row r="1231">
      <c r="A1231" s="23">
        <f>Universe!A1231</f>
        <v/>
      </c>
      <c r="B1231" s="24">
        <f>IF(Universe!W1231="","",(Universe!W1231-$B$2550)/$C$2550)</f>
        <v/>
      </c>
      <c r="C1231" s="24">
        <f>IF(Universe!X1231="","",(Universe!X1231-$B$2551)/$C$2551)</f>
        <v/>
      </c>
      <c r="D1231" s="24">
        <f>IF(Universe!Y1231="","",(Universe!Y1231-$B$2552)/$C$2552)</f>
        <v/>
      </c>
      <c r="E1231" s="24">
        <f>IF(Universe!Z1231="","",(Universe!Z1231-$B$2553)/$C$2553)</f>
        <v/>
      </c>
      <c r="F1231" s="24">
        <f>IF(Universe!AA1231="","",(Universe!AA1231-$B$2554)/$C$2554)</f>
        <v/>
      </c>
      <c r="G1231" s="24">
        <f>IF(Universe!AB1231="","",(Universe!AB1231-$B$2555)/$C$2555)</f>
        <v/>
      </c>
      <c r="H1231" s="24">
        <f>IF(Universe!AC1231="","",(Universe!AC1231-$B$2556)/$C$2556)</f>
        <v/>
      </c>
      <c r="I1231" s="24">
        <f>IF(Universe!AD1231="","",(Universe!AD1231-$B$2557)/$C$2557)</f>
        <v/>
      </c>
      <c r="J1231" s="24">
        <f>IF(Universe!AE1231="","",(Universe!AE1231-$B$2558)/$C$2558)</f>
        <v/>
      </c>
      <c r="K1231" s="24">
        <f>IF(Universe!AF1231="","",(Universe!AF1231-$B$2559)/$C$2559)</f>
        <v/>
      </c>
      <c r="L1231" s="24">
        <f>IF(Universe!AG1231="","",(Universe!AG1231-$B$2560)/$C$2560)</f>
        <v/>
      </c>
      <c r="M1231" s="24">
        <f>IF(Universe!AH1231="","",(Universe!AH1231-$B$2561)/$C$2561)</f>
        <v/>
      </c>
      <c r="N1231" s="24">
        <f>IF(Universe!AI1231="","",(Universe!AI1231-$B$2562)/$C$2562)</f>
        <v/>
      </c>
      <c r="O1231" s="24">
        <f>0.74*IF(B1231="",0,B1231)+0.16*IF(C1231="",0,C1231)+0.1*IF(D1231="",0,D1231)</f>
        <v/>
      </c>
      <c r="P1231" s="24">
        <f>0.35*IF(E1231="",0,E1231)+0.35*IF(F1231="",0,F1231)+0.3*IF(G1231="",0,G1231)</f>
        <v/>
      </c>
      <c r="Q1231" s="24">
        <f>0.656*IF(I1231="",0,I1231)+0.344*IF(H1231="",0,H1231)</f>
        <v/>
      </c>
      <c r="R1231" s="24">
        <f>0.338*IF(J1231="",0,J1231)+0.662*IF(K1231="",0,K1231)</f>
        <v/>
      </c>
      <c r="S1231" s="24">
        <f>0.38*IF(L1231="",0,L1231)+0.35*IF(M1231="",0,M1231)+0.27*IF(N1231="",0,N1231)</f>
        <v/>
      </c>
      <c r="T1231" s="24">
        <f>IF(Universe!S1231="","",((Universe!S1231-$B$2565)/$C$2565)^3)</f>
        <v/>
      </c>
      <c r="U1231" s="24">
        <f>IF(Universe!S1231="","",(Universe!S1231-$B$2565)/$C$2565)</f>
        <v/>
      </c>
      <c r="V1231" s="24">
        <f>IF(Universe!T1231="","",(Universe!T1231-$B$2566)/$C$2566)</f>
        <v/>
      </c>
      <c r="W1231" s="24">
        <f>IF(Universe!U1231="","",(Universe!U1231-$B$2567)/$C$2567)</f>
        <v/>
      </c>
      <c r="X1231" s="24">
        <f>IF(O1231="","",(O1231-$B$2571)/$C$2571)</f>
        <v/>
      </c>
      <c r="Y1231" s="24">
        <f>IF(T1231="","",(T1231-$B$2576)/$C$2576)</f>
        <v/>
      </c>
      <c r="Z1231" s="24">
        <f>IF(Universe!V1231="","",(Universe!V1231-$B$2568)/$C$2568)</f>
        <v/>
      </c>
      <c r="AA1231" s="24">
        <f>IF(P1231="","",(P1231-$B$2572)/$C$2572)</f>
        <v/>
      </c>
      <c r="AB1231" s="24">
        <f>IF(Q1231="","",(Q1231-$B$2573)/$C$2573)</f>
        <v/>
      </c>
      <c r="AC1231" s="24">
        <f>IF(R1231="","",(R1231-$B$2574)/$C$2574)</f>
        <v/>
      </c>
      <c r="AD1231" s="24">
        <f>IF(S1231="","",(S1231-$B$2575)/$C$2575)</f>
        <v/>
      </c>
      <c r="AE1231" s="24">
        <f>IF(Y1231="","",Y1231-(19.12044933116382+16.522174187581257*U1231))</f>
        <v/>
      </c>
      <c r="AF1231" s="24">
        <f>IF(X1231="","",(X1231-(-0.27268023098325006+0.47142105304415904*V1231+-0.3189264934812436*U1231)--5.286111042926227e-16)/0.7994208745952703)</f>
        <v/>
      </c>
      <c r="AG1231" s="24">
        <f>IF(AA1231="","",(AA1231-(0.5248806186338691+-0.064206457956449*U1231)-5.43454825424064e-16)/0.9977404048781155)</f>
        <v/>
      </c>
      <c r="AH1231" s="25" t="n">
        <v>-3.559429318431764</v>
      </c>
      <c r="AI1231" s="25" t="n">
        <v>-0.5789453283239044</v>
      </c>
      <c r="AJ1231" s="25" t="n">
        <v>-0.3792220847434538</v>
      </c>
      <c r="AK1231" s="25" t="n">
        <v>-1.139696951422358</v>
      </c>
      <c r="AL1231" s="25" t="n">
        <v>1.829620296556677</v>
      </c>
      <c r="AM1231" s="25" t="n">
        <v>1.727026877158685</v>
      </c>
      <c r="AN1231" s="25" t="n">
        <v>1.02801765250283</v>
      </c>
      <c r="AO1231" s="25" t="n">
        <v>-0.5367405761490602</v>
      </c>
      <c r="AP1231" s="25" t="n">
        <v>2.966032185096386</v>
      </c>
      <c r="AQ1231" s="25" t="n">
        <v>7.294299024187078e-18</v>
      </c>
    </row>
    <row r="1232">
      <c r="A1232" s="23">
        <f>Universe!A1232</f>
        <v/>
      </c>
      <c r="B1232" s="24">
        <f>IF(Universe!W1232="","",(Universe!W1232-$B$2550)/$C$2550)</f>
        <v/>
      </c>
      <c r="C1232" s="24">
        <f>IF(Universe!X1232="","",(Universe!X1232-$B$2551)/$C$2551)</f>
        <v/>
      </c>
      <c r="D1232" s="24">
        <f>IF(Universe!Y1232="","",(Universe!Y1232-$B$2552)/$C$2552)</f>
        <v/>
      </c>
      <c r="E1232" s="24">
        <f>IF(Universe!Z1232="","",(Universe!Z1232-$B$2553)/$C$2553)</f>
        <v/>
      </c>
      <c r="F1232" s="24">
        <f>IF(Universe!AA1232="","",(Universe!AA1232-$B$2554)/$C$2554)</f>
        <v/>
      </c>
      <c r="G1232" s="24">
        <f>IF(Universe!AB1232="","",(Universe!AB1232-$B$2555)/$C$2555)</f>
        <v/>
      </c>
      <c r="H1232" s="24">
        <f>IF(Universe!AC1232="","",(Universe!AC1232-$B$2556)/$C$2556)</f>
        <v/>
      </c>
      <c r="I1232" s="24">
        <f>IF(Universe!AD1232="","",(Universe!AD1232-$B$2557)/$C$2557)</f>
        <v/>
      </c>
      <c r="J1232" s="24">
        <f>IF(Universe!AE1232="","",(Universe!AE1232-$B$2558)/$C$2558)</f>
        <v/>
      </c>
      <c r="K1232" s="24">
        <f>IF(Universe!AF1232="","",(Universe!AF1232-$B$2559)/$C$2559)</f>
        <v/>
      </c>
      <c r="L1232" s="24">
        <f>IF(Universe!AG1232="","",(Universe!AG1232-$B$2560)/$C$2560)</f>
        <v/>
      </c>
      <c r="M1232" s="24">
        <f>IF(Universe!AH1232="","",(Universe!AH1232-$B$2561)/$C$2561)</f>
        <v/>
      </c>
      <c r="N1232" s="24">
        <f>IF(Universe!AI1232="","",(Universe!AI1232-$B$2562)/$C$2562)</f>
        <v/>
      </c>
      <c r="O1232" s="24">
        <f>0.74*IF(B1232="",0,B1232)+0.16*IF(C1232="",0,C1232)+0.1*IF(D1232="",0,D1232)</f>
        <v/>
      </c>
      <c r="P1232" s="24">
        <f>0.35*IF(E1232="",0,E1232)+0.35*IF(F1232="",0,F1232)+0.3*IF(G1232="",0,G1232)</f>
        <v/>
      </c>
      <c r="Q1232" s="24">
        <f>0.656*IF(I1232="",0,I1232)+0.344*IF(H1232="",0,H1232)</f>
        <v/>
      </c>
      <c r="R1232" s="24">
        <f>0.338*IF(J1232="",0,J1232)+0.662*IF(K1232="",0,K1232)</f>
        <v/>
      </c>
      <c r="S1232" s="24">
        <f>0.38*IF(L1232="",0,L1232)+0.35*IF(M1232="",0,M1232)+0.27*IF(N1232="",0,N1232)</f>
        <v/>
      </c>
      <c r="T1232" s="24">
        <f>IF(Universe!S1232="","",((Universe!S1232-$B$2565)/$C$2565)^3)</f>
        <v/>
      </c>
      <c r="U1232" s="24">
        <f>IF(Universe!S1232="","",(Universe!S1232-$B$2565)/$C$2565)</f>
        <v/>
      </c>
      <c r="V1232" s="24">
        <f>IF(Universe!T1232="","",(Universe!T1232-$B$2566)/$C$2566)</f>
        <v/>
      </c>
      <c r="W1232" s="24">
        <f>IF(Universe!U1232="","",(Universe!U1232-$B$2567)/$C$2567)</f>
        <v/>
      </c>
      <c r="X1232" s="24">
        <f>IF(O1232="","",(O1232-$B$2571)/$C$2571)</f>
        <v/>
      </c>
      <c r="Y1232" s="24">
        <f>IF(T1232="","",(T1232-$B$2576)/$C$2576)</f>
        <v/>
      </c>
      <c r="Z1232" s="24">
        <f>IF(Universe!V1232="","",(Universe!V1232-$B$2568)/$C$2568)</f>
        <v/>
      </c>
      <c r="AA1232" s="24">
        <f>IF(P1232="","",(P1232-$B$2572)/$C$2572)</f>
        <v/>
      </c>
      <c r="AB1232" s="24">
        <f>IF(Q1232="","",(Q1232-$B$2573)/$C$2573)</f>
        <v/>
      </c>
      <c r="AC1232" s="24">
        <f>IF(R1232="","",(R1232-$B$2574)/$C$2574)</f>
        <v/>
      </c>
      <c r="AD1232" s="24">
        <f>IF(S1232="","",(S1232-$B$2575)/$C$2575)</f>
        <v/>
      </c>
      <c r="AE1232" s="24">
        <f>IF(Y1232="","",Y1232-(19.12044933116382+16.522174187581257*U1232))</f>
        <v/>
      </c>
      <c r="AF1232" s="24">
        <f>IF(X1232="","",(X1232-(-0.27268023098325006+0.47142105304415904*V1232+-0.3189264934812436*U1232)--5.286111042926227e-16)/0.7994208745952703)</f>
        <v/>
      </c>
      <c r="AG1232" s="24">
        <f>IF(AA1232="","",(AA1232-(0.5248806186338691+-0.064206457956449*U1232)-5.43454825424064e-16)/0.9977404048781155)</f>
        <v/>
      </c>
      <c r="AH1232" s="25" t="n">
        <v>-2.718320679185901</v>
      </c>
      <c r="AI1232" s="25" t="n">
        <v>-0.789580015863882</v>
      </c>
      <c r="AJ1232" s="25" t="n">
        <v>-0.5594318410366604</v>
      </c>
      <c r="AK1232" s="25" t="n">
        <v>-0.9285876112011336</v>
      </c>
      <c r="AL1232" s="25" t="n">
        <v>3.250505974617092</v>
      </c>
      <c r="AM1232" s="25" t="n">
        <v>0.9066299898971684</v>
      </c>
      <c r="AN1232" s="25" t="n">
        <v>-1.008067912704237</v>
      </c>
      <c r="AO1232" s="25" t="n">
        <v>0.3826582986859765</v>
      </c>
      <c r="AP1232" s="25" t="n">
        <v>-0.2377391291019054</v>
      </c>
      <c r="AQ1232" s="25" t="n">
        <v>0.031203753751679</v>
      </c>
    </row>
    <row r="1233">
      <c r="A1233" s="23">
        <f>Universe!A1233</f>
        <v/>
      </c>
      <c r="B1233" s="24">
        <f>IF(Universe!W1233="","",(Universe!W1233-$B$2550)/$C$2550)</f>
        <v/>
      </c>
      <c r="C1233" s="24">
        <f>IF(Universe!X1233="","",(Universe!X1233-$B$2551)/$C$2551)</f>
        <v/>
      </c>
      <c r="D1233" s="24">
        <f>IF(Universe!Y1233="","",(Universe!Y1233-$B$2552)/$C$2552)</f>
        <v/>
      </c>
      <c r="E1233" s="24">
        <f>IF(Universe!Z1233="","",(Universe!Z1233-$B$2553)/$C$2553)</f>
        <v/>
      </c>
      <c r="F1233" s="24">
        <f>IF(Universe!AA1233="","",(Universe!AA1233-$B$2554)/$C$2554)</f>
        <v/>
      </c>
      <c r="G1233" s="24">
        <f>IF(Universe!AB1233="","",(Universe!AB1233-$B$2555)/$C$2555)</f>
        <v/>
      </c>
      <c r="H1233" s="24">
        <f>IF(Universe!AC1233="","",(Universe!AC1233-$B$2556)/$C$2556)</f>
        <v/>
      </c>
      <c r="I1233" s="24">
        <f>IF(Universe!AD1233="","",(Universe!AD1233-$B$2557)/$C$2557)</f>
        <v/>
      </c>
      <c r="J1233" s="24">
        <f>IF(Universe!AE1233="","",(Universe!AE1233-$B$2558)/$C$2558)</f>
        <v/>
      </c>
      <c r="K1233" s="24">
        <f>IF(Universe!AF1233="","",(Universe!AF1233-$B$2559)/$C$2559)</f>
        <v/>
      </c>
      <c r="L1233" s="24">
        <f>IF(Universe!AG1233="","",(Universe!AG1233-$B$2560)/$C$2560)</f>
        <v/>
      </c>
      <c r="M1233" s="24">
        <f>IF(Universe!AH1233="","",(Universe!AH1233-$B$2561)/$C$2561)</f>
        <v/>
      </c>
      <c r="N1233" s="24">
        <f>IF(Universe!AI1233="","",(Universe!AI1233-$B$2562)/$C$2562)</f>
        <v/>
      </c>
      <c r="O1233" s="24">
        <f>0.74*IF(B1233="",0,B1233)+0.16*IF(C1233="",0,C1233)+0.1*IF(D1233="",0,D1233)</f>
        <v/>
      </c>
      <c r="P1233" s="24">
        <f>0.35*IF(E1233="",0,E1233)+0.35*IF(F1233="",0,F1233)+0.3*IF(G1233="",0,G1233)</f>
        <v/>
      </c>
      <c r="Q1233" s="24">
        <f>0.656*IF(I1233="",0,I1233)+0.344*IF(H1233="",0,H1233)</f>
        <v/>
      </c>
      <c r="R1233" s="24">
        <f>0.338*IF(J1233="",0,J1233)+0.662*IF(K1233="",0,K1233)</f>
        <v/>
      </c>
      <c r="S1233" s="24">
        <f>0.38*IF(L1233="",0,L1233)+0.35*IF(M1233="",0,M1233)+0.27*IF(N1233="",0,N1233)</f>
        <v/>
      </c>
      <c r="T1233" s="24">
        <f>IF(Universe!S1233="","",((Universe!S1233-$B$2565)/$C$2565)^3)</f>
        <v/>
      </c>
      <c r="U1233" s="24">
        <f>IF(Universe!S1233="","",(Universe!S1233-$B$2565)/$C$2565)</f>
        <v/>
      </c>
      <c r="V1233" s="24">
        <f>IF(Universe!T1233="","",(Universe!T1233-$B$2566)/$C$2566)</f>
        <v/>
      </c>
      <c r="W1233" s="24">
        <f>IF(Universe!U1233="","",(Universe!U1233-$B$2567)/$C$2567)</f>
        <v/>
      </c>
      <c r="X1233" s="24">
        <f>IF(O1233="","",(O1233-$B$2571)/$C$2571)</f>
        <v/>
      </c>
      <c r="Y1233" s="24">
        <f>IF(T1233="","",(T1233-$B$2576)/$C$2576)</f>
        <v/>
      </c>
      <c r="Z1233" s="24">
        <f>IF(Universe!V1233="","",(Universe!V1233-$B$2568)/$C$2568)</f>
        <v/>
      </c>
      <c r="AA1233" s="24">
        <f>IF(P1233="","",(P1233-$B$2572)/$C$2572)</f>
        <v/>
      </c>
      <c r="AB1233" s="24">
        <f>IF(Q1233="","",(Q1233-$B$2573)/$C$2573)</f>
        <v/>
      </c>
      <c r="AC1233" s="24">
        <f>IF(R1233="","",(R1233-$B$2574)/$C$2574)</f>
        <v/>
      </c>
      <c r="AD1233" s="24">
        <f>IF(S1233="","",(S1233-$B$2575)/$C$2575)</f>
        <v/>
      </c>
      <c r="AE1233" s="24">
        <f>IF(Y1233="","",Y1233-(19.12044933116382+16.522174187581257*U1233))</f>
        <v/>
      </c>
      <c r="AF1233" s="24">
        <f>IF(X1233="","",(X1233-(-0.27268023098325006+0.47142105304415904*V1233+-0.3189264934812436*U1233)--5.286111042926227e-16)/0.7994208745952703)</f>
        <v/>
      </c>
      <c r="AG1233" s="24">
        <f>IF(AA1233="","",(AA1233-(0.5248806186338691+-0.064206457956449*U1233)-5.43454825424064e-16)/0.9977404048781155)</f>
        <v/>
      </c>
      <c r="AH1233" s="25" t="n">
        <v>-1.868297260303298</v>
      </c>
      <c r="AI1233" s="25" t="n">
        <v>0.913501697923598</v>
      </c>
      <c r="AJ1233" s="25" t="n">
        <v>-0.25470734155362</v>
      </c>
      <c r="AK1233" s="25" t="n">
        <v>-0.5637738677873074</v>
      </c>
      <c r="AL1233" s="25" t="n">
        <v>3.18923719614829</v>
      </c>
      <c r="AM1233" s="25" t="n">
        <v>1.815589201436864</v>
      </c>
      <c r="AN1233" s="25" t="n">
        <v>0.5374732163139335</v>
      </c>
      <c r="AO1233" s="25" t="n">
        <v>0.0923648675317443</v>
      </c>
      <c r="AP1233" s="25" t="n">
        <v>-1.194107984413444</v>
      </c>
      <c r="AQ1233" s="25" t="n">
        <v>-0.3297274273315556</v>
      </c>
    </row>
    <row r="1234">
      <c r="A1234" s="23">
        <f>Universe!A1234</f>
        <v/>
      </c>
      <c r="B1234" s="24">
        <f>IF(Universe!W1234="","",(Universe!W1234-$B$2550)/$C$2550)</f>
        <v/>
      </c>
      <c r="C1234" s="24">
        <f>IF(Universe!X1234="","",(Universe!X1234-$B$2551)/$C$2551)</f>
        <v/>
      </c>
      <c r="D1234" s="24">
        <f>IF(Universe!Y1234="","",(Universe!Y1234-$B$2552)/$C$2552)</f>
        <v/>
      </c>
      <c r="E1234" s="24">
        <f>IF(Universe!Z1234="","",(Universe!Z1234-$B$2553)/$C$2553)</f>
        <v/>
      </c>
      <c r="F1234" s="24">
        <f>IF(Universe!AA1234="","",(Universe!AA1234-$B$2554)/$C$2554)</f>
        <v/>
      </c>
      <c r="G1234" s="24">
        <f>IF(Universe!AB1234="","",(Universe!AB1234-$B$2555)/$C$2555)</f>
        <v/>
      </c>
      <c r="H1234" s="24">
        <f>IF(Universe!AC1234="","",(Universe!AC1234-$B$2556)/$C$2556)</f>
        <v/>
      </c>
      <c r="I1234" s="24">
        <f>IF(Universe!AD1234="","",(Universe!AD1234-$B$2557)/$C$2557)</f>
        <v/>
      </c>
      <c r="J1234" s="24">
        <f>IF(Universe!AE1234="","",(Universe!AE1234-$B$2558)/$C$2558)</f>
        <v/>
      </c>
      <c r="K1234" s="24">
        <f>IF(Universe!AF1234="","",(Universe!AF1234-$B$2559)/$C$2559)</f>
        <v/>
      </c>
      <c r="L1234" s="24">
        <f>IF(Universe!AG1234="","",(Universe!AG1234-$B$2560)/$C$2560)</f>
        <v/>
      </c>
      <c r="M1234" s="24">
        <f>IF(Universe!AH1234="","",(Universe!AH1234-$B$2561)/$C$2561)</f>
        <v/>
      </c>
      <c r="N1234" s="24">
        <f>IF(Universe!AI1234="","",(Universe!AI1234-$B$2562)/$C$2562)</f>
        <v/>
      </c>
      <c r="O1234" s="24">
        <f>0.74*IF(B1234="",0,B1234)+0.16*IF(C1234="",0,C1234)+0.1*IF(D1234="",0,D1234)</f>
        <v/>
      </c>
      <c r="P1234" s="24">
        <f>0.35*IF(E1234="",0,E1234)+0.35*IF(F1234="",0,F1234)+0.3*IF(G1234="",0,G1234)</f>
        <v/>
      </c>
      <c r="Q1234" s="24">
        <f>0.656*IF(I1234="",0,I1234)+0.344*IF(H1234="",0,H1234)</f>
        <v/>
      </c>
      <c r="R1234" s="24">
        <f>0.338*IF(J1234="",0,J1234)+0.662*IF(K1234="",0,K1234)</f>
        <v/>
      </c>
      <c r="S1234" s="24">
        <f>0.38*IF(L1234="",0,L1234)+0.35*IF(M1234="",0,M1234)+0.27*IF(N1234="",0,N1234)</f>
        <v/>
      </c>
      <c r="T1234" s="24">
        <f>IF(Universe!S1234="","",((Universe!S1234-$B$2565)/$C$2565)^3)</f>
        <v/>
      </c>
      <c r="U1234" s="24">
        <f>IF(Universe!S1234="","",(Universe!S1234-$B$2565)/$C$2565)</f>
        <v/>
      </c>
      <c r="V1234" s="24">
        <f>IF(Universe!T1234="","",(Universe!T1234-$B$2566)/$C$2566)</f>
        <v/>
      </c>
      <c r="W1234" s="24">
        <f>IF(Universe!U1234="","",(Universe!U1234-$B$2567)/$C$2567)</f>
        <v/>
      </c>
      <c r="X1234" s="24">
        <f>IF(O1234="","",(O1234-$B$2571)/$C$2571)</f>
        <v/>
      </c>
      <c r="Y1234" s="24">
        <f>IF(T1234="","",(T1234-$B$2576)/$C$2576)</f>
        <v/>
      </c>
      <c r="Z1234" s="24">
        <f>IF(Universe!V1234="","",(Universe!V1234-$B$2568)/$C$2568)</f>
        <v/>
      </c>
      <c r="AA1234" s="24">
        <f>IF(P1234="","",(P1234-$B$2572)/$C$2572)</f>
        <v/>
      </c>
      <c r="AB1234" s="24">
        <f>IF(Q1234="","",(Q1234-$B$2573)/$C$2573)</f>
        <v/>
      </c>
      <c r="AC1234" s="24">
        <f>IF(R1234="","",(R1234-$B$2574)/$C$2574)</f>
        <v/>
      </c>
      <c r="AD1234" s="24">
        <f>IF(S1234="","",(S1234-$B$2575)/$C$2575)</f>
        <v/>
      </c>
      <c r="AE1234" s="24">
        <f>IF(Y1234="","",Y1234-(19.12044933116382+16.522174187581257*U1234))</f>
        <v/>
      </c>
      <c r="AF1234" s="24">
        <f>IF(X1234="","",(X1234-(-0.27268023098325006+0.47142105304415904*V1234+-0.3189264934812436*U1234)--5.286111042926227e-16)/0.7994208745952703)</f>
        <v/>
      </c>
      <c r="AG1234" s="24">
        <f>IF(AA1234="","",(AA1234-(0.5248806186338691+-0.064206457956449*U1234)-5.43454825424064e-16)/0.9977404048781155)</f>
        <v/>
      </c>
      <c r="AH1234" s="25" t="n">
        <v>-1.498860209305219</v>
      </c>
      <c r="AI1234" s="25" t="n">
        <v>-0.3577322596004385</v>
      </c>
      <c r="AJ1234" s="25" t="n">
        <v>-0.2711401912529592</v>
      </c>
      <c r="AK1234" s="25" t="n">
        <v>-0.5422319677191556</v>
      </c>
      <c r="AL1234" s="25" t="n">
        <v>2.812073492233398</v>
      </c>
      <c r="AM1234" s="25" t="n">
        <v>-0.0043389725895694</v>
      </c>
      <c r="AN1234" s="25" t="n">
        <v>-0.6154664340183538</v>
      </c>
      <c r="AO1234" s="25" t="n">
        <v>0.000585497731328</v>
      </c>
      <c r="AP1234" s="25" t="n">
        <v>-0.1838160844431852</v>
      </c>
      <c r="AQ1234" s="25" t="n">
        <v>-0.0279287726749308</v>
      </c>
    </row>
    <row r="1235">
      <c r="A1235" s="23">
        <f>Universe!A1235</f>
        <v/>
      </c>
      <c r="B1235" s="24">
        <f>IF(Universe!W1235="","",(Universe!W1235-$B$2550)/$C$2550)</f>
        <v/>
      </c>
      <c r="C1235" s="24">
        <f>IF(Universe!X1235="","",(Universe!X1235-$B$2551)/$C$2551)</f>
        <v/>
      </c>
      <c r="D1235" s="24">
        <f>IF(Universe!Y1235="","",(Universe!Y1235-$B$2552)/$C$2552)</f>
        <v/>
      </c>
      <c r="E1235" s="24">
        <f>IF(Universe!Z1235="","",(Universe!Z1235-$B$2553)/$C$2553)</f>
        <v/>
      </c>
      <c r="F1235" s="24">
        <f>IF(Universe!AA1235="","",(Universe!AA1235-$B$2554)/$C$2554)</f>
        <v/>
      </c>
      <c r="G1235" s="24">
        <f>IF(Universe!AB1235="","",(Universe!AB1235-$B$2555)/$C$2555)</f>
        <v/>
      </c>
      <c r="H1235" s="24">
        <f>IF(Universe!AC1235="","",(Universe!AC1235-$B$2556)/$C$2556)</f>
        <v/>
      </c>
      <c r="I1235" s="24">
        <f>IF(Universe!AD1235="","",(Universe!AD1235-$B$2557)/$C$2557)</f>
        <v/>
      </c>
      <c r="J1235" s="24">
        <f>IF(Universe!AE1235="","",(Universe!AE1235-$B$2558)/$C$2558)</f>
        <v/>
      </c>
      <c r="K1235" s="24">
        <f>IF(Universe!AF1235="","",(Universe!AF1235-$B$2559)/$C$2559)</f>
        <v/>
      </c>
      <c r="L1235" s="24">
        <f>IF(Universe!AG1235="","",(Universe!AG1235-$B$2560)/$C$2560)</f>
        <v/>
      </c>
      <c r="M1235" s="24">
        <f>IF(Universe!AH1235="","",(Universe!AH1235-$B$2561)/$C$2561)</f>
        <v/>
      </c>
      <c r="N1235" s="24">
        <f>IF(Universe!AI1235="","",(Universe!AI1235-$B$2562)/$C$2562)</f>
        <v/>
      </c>
      <c r="O1235" s="24">
        <f>0.74*IF(B1235="",0,B1235)+0.16*IF(C1235="",0,C1235)+0.1*IF(D1235="",0,D1235)</f>
        <v/>
      </c>
      <c r="P1235" s="24">
        <f>0.35*IF(E1235="",0,E1235)+0.35*IF(F1235="",0,F1235)+0.3*IF(G1235="",0,G1235)</f>
        <v/>
      </c>
      <c r="Q1235" s="24">
        <f>0.656*IF(I1235="",0,I1235)+0.344*IF(H1235="",0,H1235)</f>
        <v/>
      </c>
      <c r="R1235" s="24">
        <f>0.338*IF(J1235="",0,J1235)+0.662*IF(K1235="",0,K1235)</f>
        <v/>
      </c>
      <c r="S1235" s="24">
        <f>0.38*IF(L1235="",0,L1235)+0.35*IF(M1235="",0,M1235)+0.27*IF(N1235="",0,N1235)</f>
        <v/>
      </c>
      <c r="T1235" s="24">
        <f>IF(Universe!S1235="","",((Universe!S1235-$B$2565)/$C$2565)^3)</f>
        <v/>
      </c>
      <c r="U1235" s="24">
        <f>IF(Universe!S1235="","",(Universe!S1235-$B$2565)/$C$2565)</f>
        <v/>
      </c>
      <c r="V1235" s="24">
        <f>IF(Universe!T1235="","",(Universe!T1235-$B$2566)/$C$2566)</f>
        <v/>
      </c>
      <c r="W1235" s="24">
        <f>IF(Universe!U1235="","",(Universe!U1235-$B$2567)/$C$2567)</f>
        <v/>
      </c>
      <c r="X1235" s="24">
        <f>IF(O1235="","",(O1235-$B$2571)/$C$2571)</f>
        <v/>
      </c>
      <c r="Y1235" s="24">
        <f>IF(T1235="","",(T1235-$B$2576)/$C$2576)</f>
        <v/>
      </c>
      <c r="Z1235" s="24">
        <f>IF(Universe!V1235="","",(Universe!V1235-$B$2568)/$C$2568)</f>
        <v/>
      </c>
      <c r="AA1235" s="24">
        <f>IF(P1235="","",(P1235-$B$2572)/$C$2572)</f>
        <v/>
      </c>
      <c r="AB1235" s="24">
        <f>IF(Q1235="","",(Q1235-$B$2573)/$C$2573)</f>
        <v/>
      </c>
      <c r="AC1235" s="24">
        <f>IF(R1235="","",(R1235-$B$2574)/$C$2574)</f>
        <v/>
      </c>
      <c r="AD1235" s="24">
        <f>IF(S1235="","",(S1235-$B$2575)/$C$2575)</f>
        <v/>
      </c>
      <c r="AE1235" s="24">
        <f>IF(Y1235="","",Y1235-(19.12044933116382+16.522174187581257*U1235))</f>
        <v/>
      </c>
      <c r="AF1235" s="24">
        <f>IF(X1235="","",(X1235-(-0.27268023098325006+0.47142105304415904*V1235+-0.3189264934812436*U1235)--5.286111042926227e-16)/0.7994208745952703)</f>
        <v/>
      </c>
      <c r="AG1235" s="24">
        <f>IF(AA1235="","",(AA1235-(0.5248806186338691+-0.064206457956449*U1235)-5.43454825424064e-16)/0.9977404048781155)</f>
        <v/>
      </c>
      <c r="AH1235" s="25" t="n">
        <v>-3.7548046425447</v>
      </c>
      <c r="AI1235" s="25" t="n">
        <v>0.0111555244487064</v>
      </c>
      <c r="AJ1235" s="25" t="n">
        <v>-2.808299793978681</v>
      </c>
      <c r="AK1235" s="25" t="n">
        <v>1.433638622470904</v>
      </c>
      <c r="AL1235" s="25" t="n">
        <v>1.239812469813742</v>
      </c>
      <c r="AM1235" s="25" t="n">
        <v>-4.154103394479264</v>
      </c>
      <c r="AN1235" s="25" t="n">
        <v>2.156720147998912</v>
      </c>
      <c r="AO1235" s="25" t="n">
        <v>0.6718534894448763</v>
      </c>
      <c r="AP1235" s="25" t="n">
        <v>-1.200480171720645</v>
      </c>
      <c r="AQ1235" s="25" t="n">
        <v>3.157984446946934</v>
      </c>
    </row>
    <row r="1236">
      <c r="A1236" s="23">
        <f>Universe!A1236</f>
        <v/>
      </c>
      <c r="B1236" s="24">
        <f>IF(Universe!W1236="","",(Universe!W1236-$B$2550)/$C$2550)</f>
        <v/>
      </c>
      <c r="C1236" s="24">
        <f>IF(Universe!X1236="","",(Universe!X1236-$B$2551)/$C$2551)</f>
        <v/>
      </c>
      <c r="D1236" s="24">
        <f>IF(Universe!Y1236="","",(Universe!Y1236-$B$2552)/$C$2552)</f>
        <v/>
      </c>
      <c r="E1236" s="24">
        <f>IF(Universe!Z1236="","",(Universe!Z1236-$B$2553)/$C$2553)</f>
        <v/>
      </c>
      <c r="F1236" s="24">
        <f>IF(Universe!AA1236="","",(Universe!AA1236-$B$2554)/$C$2554)</f>
        <v/>
      </c>
      <c r="G1236" s="24">
        <f>IF(Universe!AB1236="","",(Universe!AB1236-$B$2555)/$C$2555)</f>
        <v/>
      </c>
      <c r="H1236" s="24">
        <f>IF(Universe!AC1236="","",(Universe!AC1236-$B$2556)/$C$2556)</f>
        <v/>
      </c>
      <c r="I1236" s="24">
        <f>IF(Universe!AD1236="","",(Universe!AD1236-$B$2557)/$C$2557)</f>
        <v/>
      </c>
      <c r="J1236" s="24">
        <f>IF(Universe!AE1236="","",(Universe!AE1236-$B$2558)/$C$2558)</f>
        <v/>
      </c>
      <c r="K1236" s="24">
        <f>IF(Universe!AF1236="","",(Universe!AF1236-$B$2559)/$C$2559)</f>
        <v/>
      </c>
      <c r="L1236" s="24">
        <f>IF(Universe!AG1236="","",(Universe!AG1236-$B$2560)/$C$2560)</f>
        <v/>
      </c>
      <c r="M1236" s="24">
        <f>IF(Universe!AH1236="","",(Universe!AH1236-$B$2561)/$C$2561)</f>
        <v/>
      </c>
      <c r="N1236" s="24">
        <f>IF(Universe!AI1236="","",(Universe!AI1236-$B$2562)/$C$2562)</f>
        <v/>
      </c>
      <c r="O1236" s="24">
        <f>0.74*IF(B1236="",0,B1236)+0.16*IF(C1236="",0,C1236)+0.1*IF(D1236="",0,D1236)</f>
        <v/>
      </c>
      <c r="P1236" s="24">
        <f>0.35*IF(E1236="",0,E1236)+0.35*IF(F1236="",0,F1236)+0.3*IF(G1236="",0,G1236)</f>
        <v/>
      </c>
      <c r="Q1236" s="24">
        <f>0.656*IF(I1236="",0,I1236)+0.344*IF(H1236="",0,H1236)</f>
        <v/>
      </c>
      <c r="R1236" s="24">
        <f>0.338*IF(J1236="",0,J1236)+0.662*IF(K1236="",0,K1236)</f>
        <v/>
      </c>
      <c r="S1236" s="24">
        <f>0.38*IF(L1236="",0,L1236)+0.35*IF(M1236="",0,M1236)+0.27*IF(N1236="",0,N1236)</f>
        <v/>
      </c>
      <c r="T1236" s="24">
        <f>IF(Universe!S1236="","",((Universe!S1236-$B$2565)/$C$2565)^3)</f>
        <v/>
      </c>
      <c r="U1236" s="24">
        <f>IF(Universe!S1236="","",(Universe!S1236-$B$2565)/$C$2565)</f>
        <v/>
      </c>
      <c r="V1236" s="24">
        <f>IF(Universe!T1236="","",(Universe!T1236-$B$2566)/$C$2566)</f>
        <v/>
      </c>
      <c r="W1236" s="24">
        <f>IF(Universe!U1236="","",(Universe!U1236-$B$2567)/$C$2567)</f>
        <v/>
      </c>
      <c r="X1236" s="24">
        <f>IF(O1236="","",(O1236-$B$2571)/$C$2571)</f>
        <v/>
      </c>
      <c r="Y1236" s="24">
        <f>IF(T1236="","",(T1236-$B$2576)/$C$2576)</f>
        <v/>
      </c>
      <c r="Z1236" s="24">
        <f>IF(Universe!V1236="","",(Universe!V1236-$B$2568)/$C$2568)</f>
        <v/>
      </c>
      <c r="AA1236" s="24">
        <f>IF(P1236="","",(P1236-$B$2572)/$C$2572)</f>
        <v/>
      </c>
      <c r="AB1236" s="24">
        <f>IF(Q1236="","",(Q1236-$B$2573)/$C$2573)</f>
        <v/>
      </c>
      <c r="AC1236" s="24">
        <f>IF(R1236="","",(R1236-$B$2574)/$C$2574)</f>
        <v/>
      </c>
      <c r="AD1236" s="24">
        <f>IF(S1236="","",(S1236-$B$2575)/$C$2575)</f>
        <v/>
      </c>
      <c r="AE1236" s="24">
        <f>IF(Y1236="","",Y1236-(19.12044933116382+16.522174187581257*U1236))</f>
        <v/>
      </c>
      <c r="AF1236" s="24">
        <f>IF(X1236="","",(X1236-(-0.27268023098325006+0.47142105304415904*V1236+-0.3189264934812436*U1236)--5.286111042926227e-16)/0.7994208745952703)</f>
        <v/>
      </c>
      <c r="AG1236" s="24">
        <f>IF(AA1236="","",(AA1236-(0.5248806186338691+-0.064206457956449*U1236)-5.43454825424064e-16)/0.9977404048781155)</f>
        <v/>
      </c>
      <c r="AH1236" s="25" t="n">
        <v>-4.108378374769847</v>
      </c>
      <c r="AI1236" s="25" t="n">
        <v>1.47779885385637</v>
      </c>
      <c r="AJ1236" s="25" t="n">
        <v>-1.397204745888304</v>
      </c>
      <c r="AK1236" s="25" t="n">
        <v>-1.290523005449038</v>
      </c>
      <c r="AL1236" s="25" t="n">
        <v>-0.1110411627626698</v>
      </c>
      <c r="AM1236" s="25" t="n">
        <v>1.445975930222491</v>
      </c>
      <c r="AN1236" s="25" t="n">
        <v>0.2689175003858619</v>
      </c>
      <c r="AO1236" s="25" t="n">
        <v>-0.2182810614945818</v>
      </c>
      <c r="AP1236" s="25" t="n">
        <v>-0.3768045059750883</v>
      </c>
      <c r="AQ1236" s="25" t="n">
        <v>-0.3091321634205779</v>
      </c>
    </row>
    <row r="1237">
      <c r="A1237" s="23">
        <f>Universe!A1237</f>
        <v/>
      </c>
      <c r="B1237" s="24">
        <f>IF(Universe!W1237="","",(Universe!W1237-$B$2550)/$C$2550)</f>
        <v/>
      </c>
      <c r="C1237" s="24">
        <f>IF(Universe!X1237="","",(Universe!X1237-$B$2551)/$C$2551)</f>
        <v/>
      </c>
      <c r="D1237" s="24">
        <f>IF(Universe!Y1237="","",(Universe!Y1237-$B$2552)/$C$2552)</f>
        <v/>
      </c>
      <c r="E1237" s="24">
        <f>IF(Universe!Z1237="","",(Universe!Z1237-$B$2553)/$C$2553)</f>
        <v/>
      </c>
      <c r="F1237" s="24">
        <f>IF(Universe!AA1237="","",(Universe!AA1237-$B$2554)/$C$2554)</f>
        <v/>
      </c>
      <c r="G1237" s="24">
        <f>IF(Universe!AB1237="","",(Universe!AB1237-$B$2555)/$C$2555)</f>
        <v/>
      </c>
      <c r="H1237" s="24">
        <f>IF(Universe!AC1237="","",(Universe!AC1237-$B$2556)/$C$2556)</f>
        <v/>
      </c>
      <c r="I1237" s="24">
        <f>IF(Universe!AD1237="","",(Universe!AD1237-$B$2557)/$C$2557)</f>
        <v/>
      </c>
      <c r="J1237" s="24">
        <f>IF(Universe!AE1237="","",(Universe!AE1237-$B$2558)/$C$2558)</f>
        <v/>
      </c>
      <c r="K1237" s="24">
        <f>IF(Universe!AF1237="","",(Universe!AF1237-$B$2559)/$C$2559)</f>
        <v/>
      </c>
      <c r="L1237" s="24">
        <f>IF(Universe!AG1237="","",(Universe!AG1237-$B$2560)/$C$2560)</f>
        <v/>
      </c>
      <c r="M1237" s="24">
        <f>IF(Universe!AH1237="","",(Universe!AH1237-$B$2561)/$C$2561)</f>
        <v/>
      </c>
      <c r="N1237" s="24">
        <f>IF(Universe!AI1237="","",(Universe!AI1237-$B$2562)/$C$2562)</f>
        <v/>
      </c>
      <c r="O1237" s="24">
        <f>0.74*IF(B1237="",0,B1237)+0.16*IF(C1237="",0,C1237)+0.1*IF(D1237="",0,D1237)</f>
        <v/>
      </c>
      <c r="P1237" s="24">
        <f>0.35*IF(E1237="",0,E1237)+0.35*IF(F1237="",0,F1237)+0.3*IF(G1237="",0,G1237)</f>
        <v/>
      </c>
      <c r="Q1237" s="24">
        <f>0.656*IF(I1237="",0,I1237)+0.344*IF(H1237="",0,H1237)</f>
        <v/>
      </c>
      <c r="R1237" s="24">
        <f>0.338*IF(J1237="",0,J1237)+0.662*IF(K1237="",0,K1237)</f>
        <v/>
      </c>
      <c r="S1237" s="24">
        <f>0.38*IF(L1237="",0,L1237)+0.35*IF(M1237="",0,M1237)+0.27*IF(N1237="",0,N1237)</f>
        <v/>
      </c>
      <c r="T1237" s="24">
        <f>IF(Universe!S1237="","",((Universe!S1237-$B$2565)/$C$2565)^3)</f>
        <v/>
      </c>
      <c r="U1237" s="24">
        <f>IF(Universe!S1237="","",(Universe!S1237-$B$2565)/$C$2565)</f>
        <v/>
      </c>
      <c r="V1237" s="24">
        <f>IF(Universe!T1237="","",(Universe!T1237-$B$2566)/$C$2566)</f>
        <v/>
      </c>
      <c r="W1237" s="24">
        <f>IF(Universe!U1237="","",(Universe!U1237-$B$2567)/$C$2567)</f>
        <v/>
      </c>
      <c r="X1237" s="24">
        <f>IF(O1237="","",(O1237-$B$2571)/$C$2571)</f>
        <v/>
      </c>
      <c r="Y1237" s="24">
        <f>IF(T1237="","",(T1237-$B$2576)/$C$2576)</f>
        <v/>
      </c>
      <c r="Z1237" s="24">
        <f>IF(Universe!V1237="","",(Universe!V1237-$B$2568)/$C$2568)</f>
        <v/>
      </c>
      <c r="AA1237" s="24">
        <f>IF(P1237="","",(P1237-$B$2572)/$C$2572)</f>
        <v/>
      </c>
      <c r="AB1237" s="24">
        <f>IF(Q1237="","",(Q1237-$B$2573)/$C$2573)</f>
        <v/>
      </c>
      <c r="AC1237" s="24">
        <f>IF(R1237="","",(R1237-$B$2574)/$C$2574)</f>
        <v/>
      </c>
      <c r="AD1237" s="24">
        <f>IF(S1237="","",(S1237-$B$2575)/$C$2575)</f>
        <v/>
      </c>
      <c r="AE1237" s="24">
        <f>IF(Y1237="","",Y1237-(19.12044933116382+16.522174187581257*U1237))</f>
        <v/>
      </c>
      <c r="AF1237" s="24">
        <f>IF(X1237="","",(X1237-(-0.27268023098325006+0.47142105304415904*V1237+-0.3189264934812436*U1237)--5.286111042926227e-16)/0.7994208745952703)</f>
        <v/>
      </c>
      <c r="AG1237" s="24">
        <f>IF(AA1237="","",(AA1237-(0.5248806186338691+-0.064206457956449*U1237)-5.43454825424064e-16)/0.9977404048781155)</f>
        <v/>
      </c>
      <c r="AH1237" s="25" t="n">
        <v>-3.077737474688929</v>
      </c>
      <c r="AI1237" s="25" t="n">
        <v>0.6185440027952445</v>
      </c>
      <c r="AJ1237" s="25" t="n">
        <v>-2.603995852712249</v>
      </c>
      <c r="AK1237" s="25" t="n">
        <v>-0.6122032013336128</v>
      </c>
      <c r="AL1237" s="25" t="n">
        <v>2.850434511592268</v>
      </c>
      <c r="AM1237" s="25" t="n">
        <v>0.6541007439687916</v>
      </c>
      <c r="AN1237" s="25" t="n">
        <v>-0.3101691055066947</v>
      </c>
      <c r="AO1237" s="25" t="n">
        <v>-0.2292565888269451</v>
      </c>
      <c r="AP1237" s="25" t="n">
        <v>0.1072811413808876</v>
      </c>
      <c r="AQ1237" s="25" t="n">
        <v>0.3533441906272477</v>
      </c>
    </row>
    <row r="1238">
      <c r="A1238" s="23">
        <f>Universe!A1238</f>
        <v/>
      </c>
      <c r="B1238" s="24">
        <f>IF(Universe!W1238="","",(Universe!W1238-$B$2550)/$C$2550)</f>
        <v/>
      </c>
      <c r="C1238" s="24">
        <f>IF(Universe!X1238="","",(Universe!X1238-$B$2551)/$C$2551)</f>
        <v/>
      </c>
      <c r="D1238" s="24">
        <f>IF(Universe!Y1238="","",(Universe!Y1238-$B$2552)/$C$2552)</f>
        <v/>
      </c>
      <c r="E1238" s="24">
        <f>IF(Universe!Z1238="","",(Universe!Z1238-$B$2553)/$C$2553)</f>
        <v/>
      </c>
      <c r="F1238" s="24">
        <f>IF(Universe!AA1238="","",(Universe!AA1238-$B$2554)/$C$2554)</f>
        <v/>
      </c>
      <c r="G1238" s="24">
        <f>IF(Universe!AB1238="","",(Universe!AB1238-$B$2555)/$C$2555)</f>
        <v/>
      </c>
      <c r="H1238" s="24">
        <f>IF(Universe!AC1238="","",(Universe!AC1238-$B$2556)/$C$2556)</f>
        <v/>
      </c>
      <c r="I1238" s="24">
        <f>IF(Universe!AD1238="","",(Universe!AD1238-$B$2557)/$C$2557)</f>
        <v/>
      </c>
      <c r="J1238" s="24">
        <f>IF(Universe!AE1238="","",(Universe!AE1238-$B$2558)/$C$2558)</f>
        <v/>
      </c>
      <c r="K1238" s="24">
        <f>IF(Universe!AF1238="","",(Universe!AF1238-$B$2559)/$C$2559)</f>
        <v/>
      </c>
      <c r="L1238" s="24">
        <f>IF(Universe!AG1238="","",(Universe!AG1238-$B$2560)/$C$2560)</f>
        <v/>
      </c>
      <c r="M1238" s="24">
        <f>IF(Universe!AH1238="","",(Universe!AH1238-$B$2561)/$C$2561)</f>
        <v/>
      </c>
      <c r="N1238" s="24">
        <f>IF(Universe!AI1238="","",(Universe!AI1238-$B$2562)/$C$2562)</f>
        <v/>
      </c>
      <c r="O1238" s="24">
        <f>0.74*IF(B1238="",0,B1238)+0.16*IF(C1238="",0,C1238)+0.1*IF(D1238="",0,D1238)</f>
        <v/>
      </c>
      <c r="P1238" s="24">
        <f>0.35*IF(E1238="",0,E1238)+0.35*IF(F1238="",0,F1238)+0.3*IF(G1238="",0,G1238)</f>
        <v/>
      </c>
      <c r="Q1238" s="24">
        <f>0.656*IF(I1238="",0,I1238)+0.344*IF(H1238="",0,H1238)</f>
        <v/>
      </c>
      <c r="R1238" s="24">
        <f>0.338*IF(J1238="",0,J1238)+0.662*IF(K1238="",0,K1238)</f>
        <v/>
      </c>
      <c r="S1238" s="24">
        <f>0.38*IF(L1238="",0,L1238)+0.35*IF(M1238="",0,M1238)+0.27*IF(N1238="",0,N1238)</f>
        <v/>
      </c>
      <c r="T1238" s="24">
        <f>IF(Universe!S1238="","",((Universe!S1238-$B$2565)/$C$2565)^3)</f>
        <v/>
      </c>
      <c r="U1238" s="24">
        <f>IF(Universe!S1238="","",(Universe!S1238-$B$2565)/$C$2565)</f>
        <v/>
      </c>
      <c r="V1238" s="24">
        <f>IF(Universe!T1238="","",(Universe!T1238-$B$2566)/$C$2566)</f>
        <v/>
      </c>
      <c r="W1238" s="24">
        <f>IF(Universe!U1238="","",(Universe!U1238-$B$2567)/$C$2567)</f>
        <v/>
      </c>
      <c r="X1238" s="24">
        <f>IF(O1238="","",(O1238-$B$2571)/$C$2571)</f>
        <v/>
      </c>
      <c r="Y1238" s="24">
        <f>IF(T1238="","",(T1238-$B$2576)/$C$2576)</f>
        <v/>
      </c>
      <c r="Z1238" s="24">
        <f>IF(Universe!V1238="","",(Universe!V1238-$B$2568)/$C$2568)</f>
        <v/>
      </c>
      <c r="AA1238" s="24">
        <f>IF(P1238="","",(P1238-$B$2572)/$C$2572)</f>
        <v/>
      </c>
      <c r="AB1238" s="24">
        <f>IF(Q1238="","",(Q1238-$B$2573)/$C$2573)</f>
        <v/>
      </c>
      <c r="AC1238" s="24">
        <f>IF(R1238="","",(R1238-$B$2574)/$C$2574)</f>
        <v/>
      </c>
      <c r="AD1238" s="24">
        <f>IF(S1238="","",(S1238-$B$2575)/$C$2575)</f>
        <v/>
      </c>
      <c r="AE1238" s="24">
        <f>IF(Y1238="","",Y1238-(19.12044933116382+16.522174187581257*U1238))</f>
        <v/>
      </c>
      <c r="AF1238" s="24">
        <f>IF(X1238="","",(X1238-(-0.27268023098325006+0.47142105304415904*V1238+-0.3189264934812436*U1238)--5.286111042926227e-16)/0.7994208745952703)</f>
        <v/>
      </c>
      <c r="AG1238" s="24">
        <f>IF(AA1238="","",(AA1238-(0.5248806186338691+-0.064206457956449*U1238)-5.43454825424064e-16)/0.9977404048781155)</f>
        <v/>
      </c>
      <c r="AH1238" s="25" t="n">
        <v>-2.925458509789713</v>
      </c>
      <c r="AI1238" s="25" t="n">
        <v>0.2635947515201902</v>
      </c>
      <c r="AJ1238" s="25" t="n">
        <v>-0.9303855960652712</v>
      </c>
      <c r="AK1238" s="25" t="n">
        <v>0.8882665147128809</v>
      </c>
      <c r="AL1238" s="25" t="n">
        <v>3.055112042001893</v>
      </c>
      <c r="AM1238" s="25" t="n">
        <v>0.6361191297882064</v>
      </c>
      <c r="AN1238" s="25" t="n">
        <v>0.5039999385695442</v>
      </c>
      <c r="AO1238" s="25" t="n">
        <v>-0.3164716548029836</v>
      </c>
      <c r="AP1238" s="25" t="n">
        <v>0.4132329561831903</v>
      </c>
      <c r="AQ1238" s="25" t="n">
        <v>-0.5945175524611973</v>
      </c>
    </row>
    <row r="1239">
      <c r="A1239" s="23">
        <f>Universe!A1239</f>
        <v/>
      </c>
      <c r="B1239" s="24">
        <f>IF(Universe!W1239="","",(Universe!W1239-$B$2550)/$C$2550)</f>
        <v/>
      </c>
      <c r="C1239" s="24">
        <f>IF(Universe!X1239="","",(Universe!X1239-$B$2551)/$C$2551)</f>
        <v/>
      </c>
      <c r="D1239" s="24">
        <f>IF(Universe!Y1239="","",(Universe!Y1239-$B$2552)/$C$2552)</f>
        <v/>
      </c>
      <c r="E1239" s="24">
        <f>IF(Universe!Z1239="","",(Universe!Z1239-$B$2553)/$C$2553)</f>
        <v/>
      </c>
      <c r="F1239" s="24">
        <f>IF(Universe!AA1239="","",(Universe!AA1239-$B$2554)/$C$2554)</f>
        <v/>
      </c>
      <c r="G1239" s="24">
        <f>IF(Universe!AB1239="","",(Universe!AB1239-$B$2555)/$C$2555)</f>
        <v/>
      </c>
      <c r="H1239" s="24">
        <f>IF(Universe!AC1239="","",(Universe!AC1239-$B$2556)/$C$2556)</f>
        <v/>
      </c>
      <c r="I1239" s="24">
        <f>IF(Universe!AD1239="","",(Universe!AD1239-$B$2557)/$C$2557)</f>
        <v/>
      </c>
      <c r="J1239" s="24">
        <f>IF(Universe!AE1239="","",(Universe!AE1239-$B$2558)/$C$2558)</f>
        <v/>
      </c>
      <c r="K1239" s="24">
        <f>IF(Universe!AF1239="","",(Universe!AF1239-$B$2559)/$C$2559)</f>
        <v/>
      </c>
      <c r="L1239" s="24">
        <f>IF(Universe!AG1239="","",(Universe!AG1239-$B$2560)/$C$2560)</f>
        <v/>
      </c>
      <c r="M1239" s="24">
        <f>IF(Universe!AH1239="","",(Universe!AH1239-$B$2561)/$C$2561)</f>
        <v/>
      </c>
      <c r="N1239" s="24">
        <f>IF(Universe!AI1239="","",(Universe!AI1239-$B$2562)/$C$2562)</f>
        <v/>
      </c>
      <c r="O1239" s="24">
        <f>0.74*IF(B1239="",0,B1239)+0.16*IF(C1239="",0,C1239)+0.1*IF(D1239="",0,D1239)</f>
        <v/>
      </c>
      <c r="P1239" s="24">
        <f>0.35*IF(E1239="",0,E1239)+0.35*IF(F1239="",0,F1239)+0.3*IF(G1239="",0,G1239)</f>
        <v/>
      </c>
      <c r="Q1239" s="24">
        <f>0.656*IF(I1239="",0,I1239)+0.344*IF(H1239="",0,H1239)</f>
        <v/>
      </c>
      <c r="R1239" s="24">
        <f>0.338*IF(J1239="",0,J1239)+0.662*IF(K1239="",0,K1239)</f>
        <v/>
      </c>
      <c r="S1239" s="24">
        <f>0.38*IF(L1239="",0,L1239)+0.35*IF(M1239="",0,M1239)+0.27*IF(N1239="",0,N1239)</f>
        <v/>
      </c>
      <c r="T1239" s="24">
        <f>IF(Universe!S1239="","",((Universe!S1239-$B$2565)/$C$2565)^3)</f>
        <v/>
      </c>
      <c r="U1239" s="24">
        <f>IF(Universe!S1239="","",(Universe!S1239-$B$2565)/$C$2565)</f>
        <v/>
      </c>
      <c r="V1239" s="24">
        <f>IF(Universe!T1239="","",(Universe!T1239-$B$2566)/$C$2566)</f>
        <v/>
      </c>
      <c r="W1239" s="24">
        <f>IF(Universe!U1239="","",(Universe!U1239-$B$2567)/$C$2567)</f>
        <v/>
      </c>
      <c r="X1239" s="24">
        <f>IF(O1239="","",(O1239-$B$2571)/$C$2571)</f>
        <v/>
      </c>
      <c r="Y1239" s="24">
        <f>IF(T1239="","",(T1239-$B$2576)/$C$2576)</f>
        <v/>
      </c>
      <c r="Z1239" s="24">
        <f>IF(Universe!V1239="","",(Universe!V1239-$B$2568)/$C$2568)</f>
        <v/>
      </c>
      <c r="AA1239" s="24">
        <f>IF(P1239="","",(P1239-$B$2572)/$C$2572)</f>
        <v/>
      </c>
      <c r="AB1239" s="24">
        <f>IF(Q1239="","",(Q1239-$B$2573)/$C$2573)</f>
        <v/>
      </c>
      <c r="AC1239" s="24">
        <f>IF(R1239="","",(R1239-$B$2574)/$C$2574)</f>
        <v/>
      </c>
      <c r="AD1239" s="24">
        <f>IF(S1239="","",(S1239-$B$2575)/$C$2575)</f>
        <v/>
      </c>
      <c r="AE1239" s="24">
        <f>IF(Y1239="","",Y1239-(19.12044933116382+16.522174187581257*U1239))</f>
        <v/>
      </c>
      <c r="AF1239" s="24">
        <f>IF(X1239="","",(X1239-(-0.27268023098325006+0.47142105304415904*V1239+-0.3189264934812436*U1239)--5.286111042926227e-16)/0.7994208745952703)</f>
        <v/>
      </c>
      <c r="AG1239" s="24">
        <f>IF(AA1239="","",(AA1239-(0.5248806186338691+-0.064206457956449*U1239)-5.43454825424064e-16)/0.9977404048781155)</f>
        <v/>
      </c>
      <c r="AH1239" s="25" t="n">
        <v>-2.027547343004055</v>
      </c>
      <c r="AI1239" s="25" t="n">
        <v>-0.1492942155693535</v>
      </c>
      <c r="AJ1239" s="25" t="n">
        <v>-0.661411245324045</v>
      </c>
      <c r="AK1239" s="25" t="n">
        <v>-0.2776182909957729</v>
      </c>
      <c r="AL1239" s="25" t="n">
        <v>3.293744883595906</v>
      </c>
      <c r="AM1239" s="25" t="n">
        <v>0.4360617852125756</v>
      </c>
      <c r="AN1239" s="25" t="n">
        <v>0.4286856703465637</v>
      </c>
      <c r="AO1239" s="25" t="n">
        <v>-0.8979362193283176</v>
      </c>
      <c r="AP1239" s="25" t="n">
        <v>0.5171286231059775</v>
      </c>
      <c r="AQ1239" s="25" t="n">
        <v>0.6096916885282123</v>
      </c>
    </row>
    <row r="1240">
      <c r="A1240" s="23">
        <f>Universe!A1240</f>
        <v/>
      </c>
      <c r="B1240" s="24">
        <f>IF(Universe!W1240="","",(Universe!W1240-$B$2550)/$C$2550)</f>
        <v/>
      </c>
      <c r="C1240" s="24">
        <f>IF(Universe!X1240="","",(Universe!X1240-$B$2551)/$C$2551)</f>
        <v/>
      </c>
      <c r="D1240" s="24">
        <f>IF(Universe!Y1240="","",(Universe!Y1240-$B$2552)/$C$2552)</f>
        <v/>
      </c>
      <c r="E1240" s="24">
        <f>IF(Universe!Z1240="","",(Universe!Z1240-$B$2553)/$C$2553)</f>
        <v/>
      </c>
      <c r="F1240" s="24">
        <f>IF(Universe!AA1240="","",(Universe!AA1240-$B$2554)/$C$2554)</f>
        <v/>
      </c>
      <c r="G1240" s="24">
        <f>IF(Universe!AB1240="","",(Universe!AB1240-$B$2555)/$C$2555)</f>
        <v/>
      </c>
      <c r="H1240" s="24">
        <f>IF(Universe!AC1240="","",(Universe!AC1240-$B$2556)/$C$2556)</f>
        <v/>
      </c>
      <c r="I1240" s="24">
        <f>IF(Universe!AD1240="","",(Universe!AD1240-$B$2557)/$C$2557)</f>
        <v/>
      </c>
      <c r="J1240" s="24">
        <f>IF(Universe!AE1240="","",(Universe!AE1240-$B$2558)/$C$2558)</f>
        <v/>
      </c>
      <c r="K1240" s="24">
        <f>IF(Universe!AF1240="","",(Universe!AF1240-$B$2559)/$C$2559)</f>
        <v/>
      </c>
      <c r="L1240" s="24">
        <f>IF(Universe!AG1240="","",(Universe!AG1240-$B$2560)/$C$2560)</f>
        <v/>
      </c>
      <c r="M1240" s="24">
        <f>IF(Universe!AH1240="","",(Universe!AH1240-$B$2561)/$C$2561)</f>
        <v/>
      </c>
      <c r="N1240" s="24">
        <f>IF(Universe!AI1240="","",(Universe!AI1240-$B$2562)/$C$2562)</f>
        <v/>
      </c>
      <c r="O1240" s="24">
        <f>0.74*IF(B1240="",0,B1240)+0.16*IF(C1240="",0,C1240)+0.1*IF(D1240="",0,D1240)</f>
        <v/>
      </c>
      <c r="P1240" s="24">
        <f>0.35*IF(E1240="",0,E1240)+0.35*IF(F1240="",0,F1240)+0.3*IF(G1240="",0,G1240)</f>
        <v/>
      </c>
      <c r="Q1240" s="24">
        <f>0.656*IF(I1240="",0,I1240)+0.344*IF(H1240="",0,H1240)</f>
        <v/>
      </c>
      <c r="R1240" s="24">
        <f>0.338*IF(J1240="",0,J1240)+0.662*IF(K1240="",0,K1240)</f>
        <v/>
      </c>
      <c r="S1240" s="24">
        <f>0.38*IF(L1240="",0,L1240)+0.35*IF(M1240="",0,M1240)+0.27*IF(N1240="",0,N1240)</f>
        <v/>
      </c>
      <c r="T1240" s="24">
        <f>IF(Universe!S1240="","",((Universe!S1240-$B$2565)/$C$2565)^3)</f>
        <v/>
      </c>
      <c r="U1240" s="24">
        <f>IF(Universe!S1240="","",(Universe!S1240-$B$2565)/$C$2565)</f>
        <v/>
      </c>
      <c r="V1240" s="24">
        <f>IF(Universe!T1240="","",(Universe!T1240-$B$2566)/$C$2566)</f>
        <v/>
      </c>
      <c r="W1240" s="24">
        <f>IF(Universe!U1240="","",(Universe!U1240-$B$2567)/$C$2567)</f>
        <v/>
      </c>
      <c r="X1240" s="24">
        <f>IF(O1240="","",(O1240-$B$2571)/$C$2571)</f>
        <v/>
      </c>
      <c r="Y1240" s="24">
        <f>IF(T1240="","",(T1240-$B$2576)/$C$2576)</f>
        <v/>
      </c>
      <c r="Z1240" s="24">
        <f>IF(Universe!V1240="","",(Universe!V1240-$B$2568)/$C$2568)</f>
        <v/>
      </c>
      <c r="AA1240" s="24">
        <f>IF(P1240="","",(P1240-$B$2572)/$C$2572)</f>
        <v/>
      </c>
      <c r="AB1240" s="24">
        <f>IF(Q1240="","",(Q1240-$B$2573)/$C$2573)</f>
        <v/>
      </c>
      <c r="AC1240" s="24">
        <f>IF(R1240="","",(R1240-$B$2574)/$C$2574)</f>
        <v/>
      </c>
      <c r="AD1240" s="24">
        <f>IF(S1240="","",(S1240-$B$2575)/$C$2575)</f>
        <v/>
      </c>
      <c r="AE1240" s="24">
        <f>IF(Y1240="","",Y1240-(19.12044933116382+16.522174187581257*U1240))</f>
        <v/>
      </c>
      <c r="AF1240" s="24">
        <f>IF(X1240="","",(X1240-(-0.27268023098325006+0.47142105304415904*V1240+-0.3189264934812436*U1240)--5.286111042926227e-16)/0.7994208745952703)</f>
        <v/>
      </c>
      <c r="AG1240" s="24">
        <f>IF(AA1240="","",(AA1240-(0.5248806186338691+-0.064206457956449*U1240)-5.43454825424064e-16)/0.9977404048781155)</f>
        <v/>
      </c>
      <c r="AH1240" s="25" t="n">
        <v>-3.065984968694299</v>
      </c>
      <c r="AI1240" s="25" t="n">
        <v>-0.7897445624351782</v>
      </c>
      <c r="AJ1240" s="25" t="n">
        <v>-0.0196331231098152</v>
      </c>
      <c r="AK1240" s="25" t="n">
        <v>-0.3440212517380369</v>
      </c>
      <c r="AL1240" s="25" t="n">
        <v>2.868146079199071</v>
      </c>
      <c r="AM1240" s="25" t="n">
        <v>1.304427837379721</v>
      </c>
      <c r="AN1240" s="25" t="n">
        <v>0.872763861942253</v>
      </c>
      <c r="AO1240" s="25" t="n">
        <v>-0.0170204838021091</v>
      </c>
      <c r="AP1240" s="25" t="n">
        <v>-1.190070165021326</v>
      </c>
      <c r="AQ1240" s="25" t="n">
        <v>1.158670454104908</v>
      </c>
    </row>
    <row r="1241">
      <c r="A1241" s="23">
        <f>Universe!A1241</f>
        <v/>
      </c>
      <c r="B1241" s="24">
        <f>IF(Universe!W1241="","",(Universe!W1241-$B$2550)/$C$2550)</f>
        <v/>
      </c>
      <c r="C1241" s="24">
        <f>IF(Universe!X1241="","",(Universe!X1241-$B$2551)/$C$2551)</f>
        <v/>
      </c>
      <c r="D1241" s="24">
        <f>IF(Universe!Y1241="","",(Universe!Y1241-$B$2552)/$C$2552)</f>
        <v/>
      </c>
      <c r="E1241" s="24">
        <f>IF(Universe!Z1241="","",(Universe!Z1241-$B$2553)/$C$2553)</f>
        <v/>
      </c>
      <c r="F1241" s="24">
        <f>IF(Universe!AA1241="","",(Universe!AA1241-$B$2554)/$C$2554)</f>
        <v/>
      </c>
      <c r="G1241" s="24">
        <f>IF(Universe!AB1241="","",(Universe!AB1241-$B$2555)/$C$2555)</f>
        <v/>
      </c>
      <c r="H1241" s="24">
        <f>IF(Universe!AC1241="","",(Universe!AC1241-$B$2556)/$C$2556)</f>
        <v/>
      </c>
      <c r="I1241" s="24">
        <f>IF(Universe!AD1241="","",(Universe!AD1241-$B$2557)/$C$2557)</f>
        <v/>
      </c>
      <c r="J1241" s="24">
        <f>IF(Universe!AE1241="","",(Universe!AE1241-$B$2558)/$C$2558)</f>
        <v/>
      </c>
      <c r="K1241" s="24">
        <f>IF(Universe!AF1241="","",(Universe!AF1241-$B$2559)/$C$2559)</f>
        <v/>
      </c>
      <c r="L1241" s="24">
        <f>IF(Universe!AG1241="","",(Universe!AG1241-$B$2560)/$C$2560)</f>
        <v/>
      </c>
      <c r="M1241" s="24">
        <f>IF(Universe!AH1241="","",(Universe!AH1241-$B$2561)/$C$2561)</f>
        <v/>
      </c>
      <c r="N1241" s="24">
        <f>IF(Universe!AI1241="","",(Universe!AI1241-$B$2562)/$C$2562)</f>
        <v/>
      </c>
      <c r="O1241" s="24">
        <f>0.74*IF(B1241="",0,B1241)+0.16*IF(C1241="",0,C1241)+0.1*IF(D1241="",0,D1241)</f>
        <v/>
      </c>
      <c r="P1241" s="24">
        <f>0.35*IF(E1241="",0,E1241)+0.35*IF(F1241="",0,F1241)+0.3*IF(G1241="",0,G1241)</f>
        <v/>
      </c>
      <c r="Q1241" s="24">
        <f>0.656*IF(I1241="",0,I1241)+0.344*IF(H1241="",0,H1241)</f>
        <v/>
      </c>
      <c r="R1241" s="24">
        <f>0.338*IF(J1241="",0,J1241)+0.662*IF(K1241="",0,K1241)</f>
        <v/>
      </c>
      <c r="S1241" s="24">
        <f>0.38*IF(L1241="",0,L1241)+0.35*IF(M1241="",0,M1241)+0.27*IF(N1241="",0,N1241)</f>
        <v/>
      </c>
      <c r="T1241" s="24">
        <f>IF(Universe!S1241="","",((Universe!S1241-$B$2565)/$C$2565)^3)</f>
        <v/>
      </c>
      <c r="U1241" s="24">
        <f>IF(Universe!S1241="","",(Universe!S1241-$B$2565)/$C$2565)</f>
        <v/>
      </c>
      <c r="V1241" s="24">
        <f>IF(Universe!T1241="","",(Universe!T1241-$B$2566)/$C$2566)</f>
        <v/>
      </c>
      <c r="W1241" s="24">
        <f>IF(Universe!U1241="","",(Universe!U1241-$B$2567)/$C$2567)</f>
        <v/>
      </c>
      <c r="X1241" s="24">
        <f>IF(O1241="","",(O1241-$B$2571)/$C$2571)</f>
        <v/>
      </c>
      <c r="Y1241" s="24">
        <f>IF(T1241="","",(T1241-$B$2576)/$C$2576)</f>
        <v/>
      </c>
      <c r="Z1241" s="24">
        <f>IF(Universe!V1241="","",(Universe!V1241-$B$2568)/$C$2568)</f>
        <v/>
      </c>
      <c r="AA1241" s="24">
        <f>IF(P1241="","",(P1241-$B$2572)/$C$2572)</f>
        <v/>
      </c>
      <c r="AB1241" s="24">
        <f>IF(Q1241="","",(Q1241-$B$2573)/$C$2573)</f>
        <v/>
      </c>
      <c r="AC1241" s="24">
        <f>IF(R1241="","",(R1241-$B$2574)/$C$2574)</f>
        <v/>
      </c>
      <c r="AD1241" s="24">
        <f>IF(S1241="","",(S1241-$B$2575)/$C$2575)</f>
        <v/>
      </c>
      <c r="AE1241" s="24">
        <f>IF(Y1241="","",Y1241-(19.12044933116382+16.522174187581257*U1241))</f>
        <v/>
      </c>
      <c r="AF1241" s="24">
        <f>IF(X1241="","",(X1241-(-0.27268023098325006+0.47142105304415904*V1241+-0.3189264934812436*U1241)--5.286111042926227e-16)/0.7994208745952703)</f>
        <v/>
      </c>
      <c r="AG1241" s="24">
        <f>IF(AA1241="","",(AA1241-(0.5248806186338691+-0.064206457956449*U1241)-5.43454825424064e-16)/0.9977404048781155)</f>
        <v/>
      </c>
      <c r="AH1241" s="25" t="n">
        <v>-1.648210049077279</v>
      </c>
      <c r="AI1241" s="25" t="n">
        <v>0.2066998498818452</v>
      </c>
      <c r="AJ1241" s="25" t="n">
        <v>-0.8874824174458218</v>
      </c>
      <c r="AK1241" s="25" t="n">
        <v>-0.4655528591299864</v>
      </c>
      <c r="AL1241" s="25" t="n">
        <v>2.98562500847345</v>
      </c>
      <c r="AM1241" s="25" t="n">
        <v>0.069539215648597</v>
      </c>
      <c r="AN1241" s="25" t="n">
        <v>0.1776787838915845</v>
      </c>
      <c r="AO1241" s="25" t="n">
        <v>0.051447023439569</v>
      </c>
      <c r="AP1241" s="25" t="n">
        <v>-0.7382305896201901</v>
      </c>
      <c r="AQ1241" s="25" t="n">
        <v>-0.1882163989533316</v>
      </c>
    </row>
    <row r="1242">
      <c r="A1242" s="23">
        <f>Universe!A1242</f>
        <v/>
      </c>
      <c r="B1242" s="24">
        <f>IF(Universe!W1242="","",(Universe!W1242-$B$2550)/$C$2550)</f>
        <v/>
      </c>
      <c r="C1242" s="24">
        <f>IF(Universe!X1242="","",(Universe!X1242-$B$2551)/$C$2551)</f>
        <v/>
      </c>
      <c r="D1242" s="24">
        <f>IF(Universe!Y1242="","",(Universe!Y1242-$B$2552)/$C$2552)</f>
        <v/>
      </c>
      <c r="E1242" s="24">
        <f>IF(Universe!Z1242="","",(Universe!Z1242-$B$2553)/$C$2553)</f>
        <v/>
      </c>
      <c r="F1242" s="24">
        <f>IF(Universe!AA1242="","",(Universe!AA1242-$B$2554)/$C$2554)</f>
        <v/>
      </c>
      <c r="G1242" s="24">
        <f>IF(Universe!AB1242="","",(Universe!AB1242-$B$2555)/$C$2555)</f>
        <v/>
      </c>
      <c r="H1242" s="24">
        <f>IF(Universe!AC1242="","",(Universe!AC1242-$B$2556)/$C$2556)</f>
        <v/>
      </c>
      <c r="I1242" s="24">
        <f>IF(Universe!AD1242="","",(Universe!AD1242-$B$2557)/$C$2557)</f>
        <v/>
      </c>
      <c r="J1242" s="24">
        <f>IF(Universe!AE1242="","",(Universe!AE1242-$B$2558)/$C$2558)</f>
        <v/>
      </c>
      <c r="K1242" s="24">
        <f>IF(Universe!AF1242="","",(Universe!AF1242-$B$2559)/$C$2559)</f>
        <v/>
      </c>
      <c r="L1242" s="24">
        <f>IF(Universe!AG1242="","",(Universe!AG1242-$B$2560)/$C$2560)</f>
        <v/>
      </c>
      <c r="M1242" s="24">
        <f>IF(Universe!AH1242="","",(Universe!AH1242-$B$2561)/$C$2561)</f>
        <v/>
      </c>
      <c r="N1242" s="24">
        <f>IF(Universe!AI1242="","",(Universe!AI1242-$B$2562)/$C$2562)</f>
        <v/>
      </c>
      <c r="O1242" s="24">
        <f>0.74*IF(B1242="",0,B1242)+0.16*IF(C1242="",0,C1242)+0.1*IF(D1242="",0,D1242)</f>
        <v/>
      </c>
      <c r="P1242" s="24">
        <f>0.35*IF(E1242="",0,E1242)+0.35*IF(F1242="",0,F1242)+0.3*IF(G1242="",0,G1242)</f>
        <v/>
      </c>
      <c r="Q1242" s="24">
        <f>0.656*IF(I1242="",0,I1242)+0.344*IF(H1242="",0,H1242)</f>
        <v/>
      </c>
      <c r="R1242" s="24">
        <f>0.338*IF(J1242="",0,J1242)+0.662*IF(K1242="",0,K1242)</f>
        <v/>
      </c>
      <c r="S1242" s="24">
        <f>0.38*IF(L1242="",0,L1242)+0.35*IF(M1242="",0,M1242)+0.27*IF(N1242="",0,N1242)</f>
        <v/>
      </c>
      <c r="T1242" s="24">
        <f>IF(Universe!S1242="","",((Universe!S1242-$B$2565)/$C$2565)^3)</f>
        <v/>
      </c>
      <c r="U1242" s="24">
        <f>IF(Universe!S1242="","",(Universe!S1242-$B$2565)/$C$2565)</f>
        <v/>
      </c>
      <c r="V1242" s="24">
        <f>IF(Universe!T1242="","",(Universe!T1242-$B$2566)/$C$2566)</f>
        <v/>
      </c>
      <c r="W1242" s="24">
        <f>IF(Universe!U1242="","",(Universe!U1242-$B$2567)/$C$2567)</f>
        <v/>
      </c>
      <c r="X1242" s="24">
        <f>IF(O1242="","",(O1242-$B$2571)/$C$2571)</f>
        <v/>
      </c>
      <c r="Y1242" s="24">
        <f>IF(T1242="","",(T1242-$B$2576)/$C$2576)</f>
        <v/>
      </c>
      <c r="Z1242" s="24">
        <f>IF(Universe!V1242="","",(Universe!V1242-$B$2568)/$C$2568)</f>
        <v/>
      </c>
      <c r="AA1242" s="24">
        <f>IF(P1242="","",(P1242-$B$2572)/$C$2572)</f>
        <v/>
      </c>
      <c r="AB1242" s="24">
        <f>IF(Q1242="","",(Q1242-$B$2573)/$C$2573)</f>
        <v/>
      </c>
      <c r="AC1242" s="24">
        <f>IF(R1242="","",(R1242-$B$2574)/$C$2574)</f>
        <v/>
      </c>
      <c r="AD1242" s="24">
        <f>IF(S1242="","",(S1242-$B$2575)/$C$2575)</f>
        <v/>
      </c>
      <c r="AE1242" s="24">
        <f>IF(Y1242="","",Y1242-(19.12044933116382+16.522174187581257*U1242))</f>
        <v/>
      </c>
      <c r="AF1242" s="24">
        <f>IF(X1242="","",(X1242-(-0.27268023098325006+0.47142105304415904*V1242+-0.3189264934812436*U1242)--5.286111042926227e-16)/0.7994208745952703)</f>
        <v/>
      </c>
      <c r="AG1242" s="24">
        <f>IF(AA1242="","",(AA1242-(0.5248806186338691+-0.064206457956449*U1242)-5.43454825424064e-16)/0.9977404048781155)</f>
        <v/>
      </c>
      <c r="AH1242" s="25" t="n">
        <v>-2.932665210367416</v>
      </c>
      <c r="AI1242" s="25" t="n">
        <v>-0.3870067220232383</v>
      </c>
      <c r="AJ1242" s="25" t="n">
        <v>-0.9316755435960744</v>
      </c>
      <c r="AK1242" s="25" t="n">
        <v>0.1111977027832457</v>
      </c>
      <c r="AL1242" s="25" t="n">
        <v>3.046620044646977</v>
      </c>
      <c r="AM1242" s="25" t="n">
        <v>0.2143742877287576</v>
      </c>
      <c r="AN1242" s="25" t="n">
        <v>-0.138108366413219</v>
      </c>
      <c r="AO1242" s="25" t="n">
        <v>0.0611866356709492</v>
      </c>
      <c r="AP1242" s="25" t="n">
        <v>-0.2606893922108785</v>
      </c>
      <c r="AQ1242" s="25" t="n">
        <v>0.3883865196488903</v>
      </c>
    </row>
    <row r="1243">
      <c r="A1243" s="23">
        <f>Universe!A1243</f>
        <v/>
      </c>
      <c r="B1243" s="24">
        <f>IF(Universe!W1243="","",(Universe!W1243-$B$2550)/$C$2550)</f>
        <v/>
      </c>
      <c r="C1243" s="24">
        <f>IF(Universe!X1243="","",(Universe!X1243-$B$2551)/$C$2551)</f>
        <v/>
      </c>
      <c r="D1243" s="24">
        <f>IF(Universe!Y1243="","",(Universe!Y1243-$B$2552)/$C$2552)</f>
        <v/>
      </c>
      <c r="E1243" s="24">
        <f>IF(Universe!Z1243="","",(Universe!Z1243-$B$2553)/$C$2553)</f>
        <v/>
      </c>
      <c r="F1243" s="24">
        <f>IF(Universe!AA1243="","",(Universe!AA1243-$B$2554)/$C$2554)</f>
        <v/>
      </c>
      <c r="G1243" s="24">
        <f>IF(Universe!AB1243="","",(Universe!AB1243-$B$2555)/$C$2555)</f>
        <v/>
      </c>
      <c r="H1243" s="24">
        <f>IF(Universe!AC1243="","",(Universe!AC1243-$B$2556)/$C$2556)</f>
        <v/>
      </c>
      <c r="I1243" s="24">
        <f>IF(Universe!AD1243="","",(Universe!AD1243-$B$2557)/$C$2557)</f>
        <v/>
      </c>
      <c r="J1243" s="24">
        <f>IF(Universe!AE1243="","",(Universe!AE1243-$B$2558)/$C$2558)</f>
        <v/>
      </c>
      <c r="K1243" s="24">
        <f>IF(Universe!AF1243="","",(Universe!AF1243-$B$2559)/$C$2559)</f>
        <v/>
      </c>
      <c r="L1243" s="24">
        <f>IF(Universe!AG1243="","",(Universe!AG1243-$B$2560)/$C$2560)</f>
        <v/>
      </c>
      <c r="M1243" s="24">
        <f>IF(Universe!AH1243="","",(Universe!AH1243-$B$2561)/$C$2561)</f>
        <v/>
      </c>
      <c r="N1243" s="24">
        <f>IF(Universe!AI1243="","",(Universe!AI1243-$B$2562)/$C$2562)</f>
        <v/>
      </c>
      <c r="O1243" s="24">
        <f>0.74*IF(B1243="",0,B1243)+0.16*IF(C1243="",0,C1243)+0.1*IF(D1243="",0,D1243)</f>
        <v/>
      </c>
      <c r="P1243" s="24">
        <f>0.35*IF(E1243="",0,E1243)+0.35*IF(F1243="",0,F1243)+0.3*IF(G1243="",0,G1243)</f>
        <v/>
      </c>
      <c r="Q1243" s="24">
        <f>0.656*IF(I1243="",0,I1243)+0.344*IF(H1243="",0,H1243)</f>
        <v/>
      </c>
      <c r="R1243" s="24">
        <f>0.338*IF(J1243="",0,J1243)+0.662*IF(K1243="",0,K1243)</f>
        <v/>
      </c>
      <c r="S1243" s="24">
        <f>0.38*IF(L1243="",0,L1243)+0.35*IF(M1243="",0,M1243)+0.27*IF(N1243="",0,N1243)</f>
        <v/>
      </c>
      <c r="T1243" s="24">
        <f>IF(Universe!S1243="","",((Universe!S1243-$B$2565)/$C$2565)^3)</f>
        <v/>
      </c>
      <c r="U1243" s="24">
        <f>IF(Universe!S1243="","",(Universe!S1243-$B$2565)/$C$2565)</f>
        <v/>
      </c>
      <c r="V1243" s="24">
        <f>IF(Universe!T1243="","",(Universe!T1243-$B$2566)/$C$2566)</f>
        <v/>
      </c>
      <c r="W1243" s="24">
        <f>IF(Universe!U1243="","",(Universe!U1243-$B$2567)/$C$2567)</f>
        <v/>
      </c>
      <c r="X1243" s="24">
        <f>IF(O1243="","",(O1243-$B$2571)/$C$2571)</f>
        <v/>
      </c>
      <c r="Y1243" s="24">
        <f>IF(T1243="","",(T1243-$B$2576)/$C$2576)</f>
        <v/>
      </c>
      <c r="Z1243" s="24">
        <f>IF(Universe!V1243="","",(Universe!V1243-$B$2568)/$C$2568)</f>
        <v/>
      </c>
      <c r="AA1243" s="24">
        <f>IF(P1243="","",(P1243-$B$2572)/$C$2572)</f>
        <v/>
      </c>
      <c r="AB1243" s="24">
        <f>IF(Q1243="","",(Q1243-$B$2573)/$C$2573)</f>
        <v/>
      </c>
      <c r="AC1243" s="24">
        <f>IF(R1243="","",(R1243-$B$2574)/$C$2574)</f>
        <v/>
      </c>
      <c r="AD1243" s="24">
        <f>IF(S1243="","",(S1243-$B$2575)/$C$2575)</f>
        <v/>
      </c>
      <c r="AE1243" s="24">
        <f>IF(Y1243="","",Y1243-(19.12044933116382+16.522174187581257*U1243))</f>
        <v/>
      </c>
      <c r="AF1243" s="24">
        <f>IF(X1243="","",(X1243-(-0.27268023098325006+0.47142105304415904*V1243+-0.3189264934812436*U1243)--5.286111042926227e-16)/0.7994208745952703)</f>
        <v/>
      </c>
      <c r="AG1243" s="24">
        <f>IF(AA1243="","",(AA1243-(0.5248806186338691+-0.064206457956449*U1243)-5.43454825424064e-16)/0.9977404048781155)</f>
        <v/>
      </c>
      <c r="AH1243" s="25" t="n">
        <v>-3.747061762254326</v>
      </c>
      <c r="AI1243" s="25" t="n">
        <v>-2.009436026337911</v>
      </c>
      <c r="AJ1243" s="25" t="n">
        <v>-8.467211219339704</v>
      </c>
      <c r="AK1243" s="25" t="n">
        <v>4.942787345491352</v>
      </c>
      <c r="AL1243" s="25" t="n">
        <v>1.265241709725542</v>
      </c>
      <c r="AM1243" s="25" t="n">
        <v>0.4890389196900223</v>
      </c>
      <c r="AN1243" s="25" t="n">
        <v>-1.678207178868819</v>
      </c>
      <c r="AO1243" s="25" t="n">
        <v>-0.3037516761339561</v>
      </c>
      <c r="AP1243" s="25" t="n">
        <v>3.394459258181967e-17</v>
      </c>
      <c r="AQ1243" s="25" t="n">
        <v>-0.5140347767201806</v>
      </c>
    </row>
    <row r="1244">
      <c r="A1244" s="23">
        <f>Universe!A1244</f>
        <v/>
      </c>
      <c r="B1244" s="24">
        <f>IF(Universe!W1244="","",(Universe!W1244-$B$2550)/$C$2550)</f>
        <v/>
      </c>
      <c r="C1244" s="24">
        <f>IF(Universe!X1244="","",(Universe!X1244-$B$2551)/$C$2551)</f>
        <v/>
      </c>
      <c r="D1244" s="24">
        <f>IF(Universe!Y1244="","",(Universe!Y1244-$B$2552)/$C$2552)</f>
        <v/>
      </c>
      <c r="E1244" s="24">
        <f>IF(Universe!Z1244="","",(Universe!Z1244-$B$2553)/$C$2553)</f>
        <v/>
      </c>
      <c r="F1244" s="24">
        <f>IF(Universe!AA1244="","",(Universe!AA1244-$B$2554)/$C$2554)</f>
        <v/>
      </c>
      <c r="G1244" s="24">
        <f>IF(Universe!AB1244="","",(Universe!AB1244-$B$2555)/$C$2555)</f>
        <v/>
      </c>
      <c r="H1244" s="24">
        <f>IF(Universe!AC1244="","",(Universe!AC1244-$B$2556)/$C$2556)</f>
        <v/>
      </c>
      <c r="I1244" s="24">
        <f>IF(Universe!AD1244="","",(Universe!AD1244-$B$2557)/$C$2557)</f>
        <v/>
      </c>
      <c r="J1244" s="24">
        <f>IF(Universe!AE1244="","",(Universe!AE1244-$B$2558)/$C$2558)</f>
        <v/>
      </c>
      <c r="K1244" s="24">
        <f>IF(Universe!AF1244="","",(Universe!AF1244-$B$2559)/$C$2559)</f>
        <v/>
      </c>
      <c r="L1244" s="24">
        <f>IF(Universe!AG1244="","",(Universe!AG1244-$B$2560)/$C$2560)</f>
        <v/>
      </c>
      <c r="M1244" s="24">
        <f>IF(Universe!AH1244="","",(Universe!AH1244-$B$2561)/$C$2561)</f>
        <v/>
      </c>
      <c r="N1244" s="24">
        <f>IF(Universe!AI1244="","",(Universe!AI1244-$B$2562)/$C$2562)</f>
        <v/>
      </c>
      <c r="O1244" s="24">
        <f>0.74*IF(B1244="",0,B1244)+0.16*IF(C1244="",0,C1244)+0.1*IF(D1244="",0,D1244)</f>
        <v/>
      </c>
      <c r="P1244" s="24">
        <f>0.35*IF(E1244="",0,E1244)+0.35*IF(F1244="",0,F1244)+0.3*IF(G1244="",0,G1244)</f>
        <v/>
      </c>
      <c r="Q1244" s="24">
        <f>0.656*IF(I1244="",0,I1244)+0.344*IF(H1244="",0,H1244)</f>
        <v/>
      </c>
      <c r="R1244" s="24">
        <f>0.338*IF(J1244="",0,J1244)+0.662*IF(K1244="",0,K1244)</f>
        <v/>
      </c>
      <c r="S1244" s="24">
        <f>0.38*IF(L1244="",0,L1244)+0.35*IF(M1244="",0,M1244)+0.27*IF(N1244="",0,N1244)</f>
        <v/>
      </c>
      <c r="T1244" s="24">
        <f>IF(Universe!S1244="","",((Universe!S1244-$B$2565)/$C$2565)^3)</f>
        <v/>
      </c>
      <c r="U1244" s="24">
        <f>IF(Universe!S1244="","",(Universe!S1244-$B$2565)/$C$2565)</f>
        <v/>
      </c>
      <c r="V1244" s="24">
        <f>IF(Universe!T1244="","",(Universe!T1244-$B$2566)/$C$2566)</f>
        <v/>
      </c>
      <c r="W1244" s="24">
        <f>IF(Universe!U1244="","",(Universe!U1244-$B$2567)/$C$2567)</f>
        <v/>
      </c>
      <c r="X1244" s="24">
        <f>IF(O1244="","",(O1244-$B$2571)/$C$2571)</f>
        <v/>
      </c>
      <c r="Y1244" s="24">
        <f>IF(T1244="","",(T1244-$B$2576)/$C$2576)</f>
        <v/>
      </c>
      <c r="Z1244" s="24">
        <f>IF(Universe!V1244="","",(Universe!V1244-$B$2568)/$C$2568)</f>
        <v/>
      </c>
      <c r="AA1244" s="24">
        <f>IF(P1244="","",(P1244-$B$2572)/$C$2572)</f>
        <v/>
      </c>
      <c r="AB1244" s="24">
        <f>IF(Q1244="","",(Q1244-$B$2573)/$C$2573)</f>
        <v/>
      </c>
      <c r="AC1244" s="24">
        <f>IF(R1244="","",(R1244-$B$2574)/$C$2574)</f>
        <v/>
      </c>
      <c r="AD1244" s="24">
        <f>IF(S1244="","",(S1244-$B$2575)/$C$2575)</f>
        <v/>
      </c>
      <c r="AE1244" s="24">
        <f>IF(Y1244="","",Y1244-(19.12044933116382+16.522174187581257*U1244))</f>
        <v/>
      </c>
      <c r="AF1244" s="24">
        <f>IF(X1244="","",(X1244-(-0.27268023098325006+0.47142105304415904*V1244+-0.3189264934812436*U1244)--5.286111042926227e-16)/0.7994208745952703)</f>
        <v/>
      </c>
      <c r="AG1244" s="24">
        <f>IF(AA1244="","",(AA1244-(0.5248806186338691+-0.064206457956449*U1244)-5.43454825424064e-16)/0.9977404048781155)</f>
        <v/>
      </c>
      <c r="AH1244" s="25" t="n">
        <v>-1.347784383005746</v>
      </c>
      <c r="AI1244" s="25" t="n">
        <v>0.599394117716065</v>
      </c>
      <c r="AJ1244" s="25" t="n">
        <v>0.98654330096368</v>
      </c>
      <c r="AK1244" s="25" t="n">
        <v>-0.3562521672710569</v>
      </c>
      <c r="AL1244" s="25" t="n">
        <v>2.610432174354868</v>
      </c>
      <c r="AM1244" s="25" t="n">
        <v>-0.2335429848394245</v>
      </c>
      <c r="AN1244" s="25" t="n">
        <v>0.400227366806169</v>
      </c>
      <c r="AO1244" s="25" t="n">
        <v>-0.0199991573727829</v>
      </c>
      <c r="AP1244" s="25" t="n">
        <v>-0.6111693034084886</v>
      </c>
      <c r="AQ1244" s="25" t="n">
        <v>-0.09365786730433261</v>
      </c>
    </row>
    <row r="1245">
      <c r="A1245" s="23">
        <f>Universe!A1245</f>
        <v/>
      </c>
      <c r="B1245" s="24">
        <f>IF(Universe!W1245="","",(Universe!W1245-$B$2550)/$C$2550)</f>
        <v/>
      </c>
      <c r="C1245" s="24">
        <f>IF(Universe!X1245="","",(Universe!X1245-$B$2551)/$C$2551)</f>
        <v/>
      </c>
      <c r="D1245" s="24">
        <f>IF(Universe!Y1245="","",(Universe!Y1245-$B$2552)/$C$2552)</f>
        <v/>
      </c>
      <c r="E1245" s="24">
        <f>IF(Universe!Z1245="","",(Universe!Z1245-$B$2553)/$C$2553)</f>
        <v/>
      </c>
      <c r="F1245" s="24">
        <f>IF(Universe!AA1245="","",(Universe!AA1245-$B$2554)/$C$2554)</f>
        <v/>
      </c>
      <c r="G1245" s="24">
        <f>IF(Universe!AB1245="","",(Universe!AB1245-$B$2555)/$C$2555)</f>
        <v/>
      </c>
      <c r="H1245" s="24">
        <f>IF(Universe!AC1245="","",(Universe!AC1245-$B$2556)/$C$2556)</f>
        <v/>
      </c>
      <c r="I1245" s="24">
        <f>IF(Universe!AD1245="","",(Universe!AD1245-$B$2557)/$C$2557)</f>
        <v/>
      </c>
      <c r="J1245" s="24">
        <f>IF(Universe!AE1245="","",(Universe!AE1245-$B$2558)/$C$2558)</f>
        <v/>
      </c>
      <c r="K1245" s="24">
        <f>IF(Universe!AF1245="","",(Universe!AF1245-$B$2559)/$C$2559)</f>
        <v/>
      </c>
      <c r="L1245" s="24">
        <f>IF(Universe!AG1245="","",(Universe!AG1245-$B$2560)/$C$2560)</f>
        <v/>
      </c>
      <c r="M1245" s="24">
        <f>IF(Universe!AH1245="","",(Universe!AH1245-$B$2561)/$C$2561)</f>
        <v/>
      </c>
      <c r="N1245" s="24">
        <f>IF(Universe!AI1245="","",(Universe!AI1245-$B$2562)/$C$2562)</f>
        <v/>
      </c>
      <c r="O1245" s="24">
        <f>0.74*IF(B1245="",0,B1245)+0.16*IF(C1245="",0,C1245)+0.1*IF(D1245="",0,D1245)</f>
        <v/>
      </c>
      <c r="P1245" s="24">
        <f>0.35*IF(E1245="",0,E1245)+0.35*IF(F1245="",0,F1245)+0.3*IF(G1245="",0,G1245)</f>
        <v/>
      </c>
      <c r="Q1245" s="24">
        <f>0.656*IF(I1245="",0,I1245)+0.344*IF(H1245="",0,H1245)</f>
        <v/>
      </c>
      <c r="R1245" s="24">
        <f>0.338*IF(J1245="",0,J1245)+0.662*IF(K1245="",0,K1245)</f>
        <v/>
      </c>
      <c r="S1245" s="24">
        <f>0.38*IF(L1245="",0,L1245)+0.35*IF(M1245="",0,M1245)+0.27*IF(N1245="",0,N1245)</f>
        <v/>
      </c>
      <c r="T1245" s="24">
        <f>IF(Universe!S1245="","",((Universe!S1245-$B$2565)/$C$2565)^3)</f>
        <v/>
      </c>
      <c r="U1245" s="24">
        <f>IF(Universe!S1245="","",(Universe!S1245-$B$2565)/$C$2565)</f>
        <v/>
      </c>
      <c r="V1245" s="24">
        <f>IF(Universe!T1245="","",(Universe!T1245-$B$2566)/$C$2566)</f>
        <v/>
      </c>
      <c r="W1245" s="24">
        <f>IF(Universe!U1245="","",(Universe!U1245-$B$2567)/$C$2567)</f>
        <v/>
      </c>
      <c r="X1245" s="24">
        <f>IF(O1245="","",(O1245-$B$2571)/$C$2571)</f>
        <v/>
      </c>
      <c r="Y1245" s="24">
        <f>IF(T1245="","",(T1245-$B$2576)/$C$2576)</f>
        <v/>
      </c>
      <c r="Z1245" s="24">
        <f>IF(Universe!V1245="","",(Universe!V1245-$B$2568)/$C$2568)</f>
        <v/>
      </c>
      <c r="AA1245" s="24">
        <f>IF(P1245="","",(P1245-$B$2572)/$C$2572)</f>
        <v/>
      </c>
      <c r="AB1245" s="24">
        <f>IF(Q1245="","",(Q1245-$B$2573)/$C$2573)</f>
        <v/>
      </c>
      <c r="AC1245" s="24">
        <f>IF(R1245="","",(R1245-$B$2574)/$C$2574)</f>
        <v/>
      </c>
      <c r="AD1245" s="24">
        <f>IF(S1245="","",(S1245-$B$2575)/$C$2575)</f>
        <v/>
      </c>
      <c r="AE1245" s="24">
        <f>IF(Y1245="","",Y1245-(19.12044933116382+16.522174187581257*U1245))</f>
        <v/>
      </c>
      <c r="AF1245" s="24">
        <f>IF(X1245="","",(X1245-(-0.27268023098325006+0.47142105304415904*V1245+-0.3189264934812436*U1245)--5.286111042926227e-16)/0.7994208745952703)</f>
        <v/>
      </c>
      <c r="AG1245" s="24">
        <f>IF(AA1245="","",(AA1245-(0.5248806186338691+-0.064206457956449*U1245)-5.43454825424064e-16)/0.9977404048781155)</f>
        <v/>
      </c>
      <c r="AH1245" s="25" t="n">
        <v>-2.801150325799438</v>
      </c>
      <c r="AI1245" s="25" t="n">
        <v>2.244798047097072</v>
      </c>
      <c r="AJ1245" s="25" t="n">
        <v>-1.438923827879391</v>
      </c>
      <c r="AK1245" s="25" t="n">
        <v>-0.5631946082762109</v>
      </c>
      <c r="AL1245" s="25" t="n">
        <v>3.183490019598004</v>
      </c>
      <c r="AM1245" s="25" t="n">
        <v>1.547710655092327</v>
      </c>
      <c r="AN1245" s="25" t="n">
        <v>2.472436641394893</v>
      </c>
      <c r="AO1245" s="25" t="n">
        <v>0.0805285043972738</v>
      </c>
      <c r="AP1245" s="25" t="n">
        <v>-0.5199101010783557</v>
      </c>
      <c r="AQ1245" s="25" t="n">
        <v>1.943211940687883</v>
      </c>
    </row>
    <row r="1246">
      <c r="A1246" s="23">
        <f>Universe!A1246</f>
        <v/>
      </c>
      <c r="B1246" s="24">
        <f>IF(Universe!W1246="","",(Universe!W1246-$B$2550)/$C$2550)</f>
        <v/>
      </c>
      <c r="C1246" s="24">
        <f>IF(Universe!X1246="","",(Universe!X1246-$B$2551)/$C$2551)</f>
        <v/>
      </c>
      <c r="D1246" s="24">
        <f>IF(Universe!Y1246="","",(Universe!Y1246-$B$2552)/$C$2552)</f>
        <v/>
      </c>
      <c r="E1246" s="24">
        <f>IF(Universe!Z1246="","",(Universe!Z1246-$B$2553)/$C$2553)</f>
        <v/>
      </c>
      <c r="F1246" s="24">
        <f>IF(Universe!AA1246="","",(Universe!AA1246-$B$2554)/$C$2554)</f>
        <v/>
      </c>
      <c r="G1246" s="24">
        <f>IF(Universe!AB1246="","",(Universe!AB1246-$B$2555)/$C$2555)</f>
        <v/>
      </c>
      <c r="H1246" s="24">
        <f>IF(Universe!AC1246="","",(Universe!AC1246-$B$2556)/$C$2556)</f>
        <v/>
      </c>
      <c r="I1246" s="24">
        <f>IF(Universe!AD1246="","",(Universe!AD1246-$B$2557)/$C$2557)</f>
        <v/>
      </c>
      <c r="J1246" s="24">
        <f>IF(Universe!AE1246="","",(Universe!AE1246-$B$2558)/$C$2558)</f>
        <v/>
      </c>
      <c r="K1246" s="24">
        <f>IF(Universe!AF1246="","",(Universe!AF1246-$B$2559)/$C$2559)</f>
        <v/>
      </c>
      <c r="L1246" s="24">
        <f>IF(Universe!AG1246="","",(Universe!AG1246-$B$2560)/$C$2560)</f>
        <v/>
      </c>
      <c r="M1246" s="24">
        <f>IF(Universe!AH1246="","",(Universe!AH1246-$B$2561)/$C$2561)</f>
        <v/>
      </c>
      <c r="N1246" s="24">
        <f>IF(Universe!AI1246="","",(Universe!AI1246-$B$2562)/$C$2562)</f>
        <v/>
      </c>
      <c r="O1246" s="24">
        <f>0.74*IF(B1246="",0,B1246)+0.16*IF(C1246="",0,C1246)+0.1*IF(D1246="",0,D1246)</f>
        <v/>
      </c>
      <c r="P1246" s="24">
        <f>0.35*IF(E1246="",0,E1246)+0.35*IF(F1246="",0,F1246)+0.3*IF(G1246="",0,G1246)</f>
        <v/>
      </c>
      <c r="Q1246" s="24">
        <f>0.656*IF(I1246="",0,I1246)+0.344*IF(H1246="",0,H1246)</f>
        <v/>
      </c>
      <c r="R1246" s="24">
        <f>0.338*IF(J1246="",0,J1246)+0.662*IF(K1246="",0,K1246)</f>
        <v/>
      </c>
      <c r="S1246" s="24">
        <f>0.38*IF(L1246="",0,L1246)+0.35*IF(M1246="",0,M1246)+0.27*IF(N1246="",0,N1246)</f>
        <v/>
      </c>
      <c r="T1246" s="24">
        <f>IF(Universe!S1246="","",((Universe!S1246-$B$2565)/$C$2565)^3)</f>
        <v/>
      </c>
      <c r="U1246" s="24">
        <f>IF(Universe!S1246="","",(Universe!S1246-$B$2565)/$C$2565)</f>
        <v/>
      </c>
      <c r="V1246" s="24">
        <f>IF(Universe!T1246="","",(Universe!T1246-$B$2566)/$C$2566)</f>
        <v/>
      </c>
      <c r="W1246" s="24">
        <f>IF(Universe!U1246="","",(Universe!U1246-$B$2567)/$C$2567)</f>
        <v/>
      </c>
      <c r="X1246" s="24">
        <f>IF(O1246="","",(O1246-$B$2571)/$C$2571)</f>
        <v/>
      </c>
      <c r="Y1246" s="24">
        <f>IF(T1246="","",(T1246-$B$2576)/$C$2576)</f>
        <v/>
      </c>
      <c r="Z1246" s="24">
        <f>IF(Universe!V1246="","",(Universe!V1246-$B$2568)/$C$2568)</f>
        <v/>
      </c>
      <c r="AA1246" s="24">
        <f>IF(P1246="","",(P1246-$B$2572)/$C$2572)</f>
        <v/>
      </c>
      <c r="AB1246" s="24">
        <f>IF(Q1246="","",(Q1246-$B$2573)/$C$2573)</f>
        <v/>
      </c>
      <c r="AC1246" s="24">
        <f>IF(R1246="","",(R1246-$B$2574)/$C$2574)</f>
        <v/>
      </c>
      <c r="AD1246" s="24">
        <f>IF(S1246="","",(S1246-$B$2575)/$C$2575)</f>
        <v/>
      </c>
      <c r="AE1246" s="24">
        <f>IF(Y1246="","",Y1246-(19.12044933116382+16.522174187581257*U1246))</f>
        <v/>
      </c>
      <c r="AF1246" s="24">
        <f>IF(X1246="","",(X1246-(-0.27268023098325006+0.47142105304415904*V1246+-0.3189264934812436*U1246)--5.286111042926227e-16)/0.7994208745952703)</f>
        <v/>
      </c>
      <c r="AG1246" s="24">
        <f>IF(AA1246="","",(AA1246-(0.5248806186338691+-0.064206457956449*U1246)-5.43454825424064e-16)/0.9977404048781155)</f>
        <v/>
      </c>
      <c r="AH1246" s="25" t="n">
        <v>-3.49657516199423</v>
      </c>
      <c r="AI1246" s="25" t="n">
        <v>-1.432650161497773</v>
      </c>
      <c r="AJ1246" s="25" t="n">
        <v>-1.317365785337368</v>
      </c>
      <c r="AK1246" s="25" t="n">
        <v>-0.4118696676078456</v>
      </c>
      <c r="AL1246" s="25" t="n">
        <v>1.996932226157689</v>
      </c>
      <c r="AM1246" s="25" t="n">
        <v>0.6169351689051458</v>
      </c>
      <c r="AN1246" s="25" t="n">
        <v>-0.3416060067871343</v>
      </c>
      <c r="AO1246" s="25" t="n">
        <v>0.1988381354895954</v>
      </c>
      <c r="AP1246" s="25" t="n">
        <v>-0.4225485473849962</v>
      </c>
      <c r="AQ1246" s="25" t="n">
        <v>-0.3123204979271142</v>
      </c>
    </row>
    <row r="1247">
      <c r="A1247" s="23">
        <f>Universe!A1247</f>
        <v/>
      </c>
      <c r="B1247" s="24">
        <f>IF(Universe!W1247="","",(Universe!W1247-$B$2550)/$C$2550)</f>
        <v/>
      </c>
      <c r="C1247" s="24">
        <f>IF(Universe!X1247="","",(Universe!X1247-$B$2551)/$C$2551)</f>
        <v/>
      </c>
      <c r="D1247" s="24">
        <f>IF(Universe!Y1247="","",(Universe!Y1247-$B$2552)/$C$2552)</f>
        <v/>
      </c>
      <c r="E1247" s="24">
        <f>IF(Universe!Z1247="","",(Universe!Z1247-$B$2553)/$C$2553)</f>
        <v/>
      </c>
      <c r="F1247" s="24">
        <f>IF(Universe!AA1247="","",(Universe!AA1247-$B$2554)/$C$2554)</f>
        <v/>
      </c>
      <c r="G1247" s="24">
        <f>IF(Universe!AB1247="","",(Universe!AB1247-$B$2555)/$C$2555)</f>
        <v/>
      </c>
      <c r="H1247" s="24">
        <f>IF(Universe!AC1247="","",(Universe!AC1247-$B$2556)/$C$2556)</f>
        <v/>
      </c>
      <c r="I1247" s="24">
        <f>IF(Universe!AD1247="","",(Universe!AD1247-$B$2557)/$C$2557)</f>
        <v/>
      </c>
      <c r="J1247" s="24">
        <f>IF(Universe!AE1247="","",(Universe!AE1247-$B$2558)/$C$2558)</f>
        <v/>
      </c>
      <c r="K1247" s="24">
        <f>IF(Universe!AF1247="","",(Universe!AF1247-$B$2559)/$C$2559)</f>
        <v/>
      </c>
      <c r="L1247" s="24">
        <f>IF(Universe!AG1247="","",(Universe!AG1247-$B$2560)/$C$2560)</f>
        <v/>
      </c>
      <c r="M1247" s="24">
        <f>IF(Universe!AH1247="","",(Universe!AH1247-$B$2561)/$C$2561)</f>
        <v/>
      </c>
      <c r="N1247" s="24">
        <f>IF(Universe!AI1247="","",(Universe!AI1247-$B$2562)/$C$2562)</f>
        <v/>
      </c>
      <c r="O1247" s="24">
        <f>0.74*IF(B1247="",0,B1247)+0.16*IF(C1247="",0,C1247)+0.1*IF(D1247="",0,D1247)</f>
        <v/>
      </c>
      <c r="P1247" s="24">
        <f>0.35*IF(E1247="",0,E1247)+0.35*IF(F1247="",0,F1247)+0.3*IF(G1247="",0,G1247)</f>
        <v/>
      </c>
      <c r="Q1247" s="24">
        <f>0.656*IF(I1247="",0,I1247)+0.344*IF(H1247="",0,H1247)</f>
        <v/>
      </c>
      <c r="R1247" s="24">
        <f>0.338*IF(J1247="",0,J1247)+0.662*IF(K1247="",0,K1247)</f>
        <v/>
      </c>
      <c r="S1247" s="24">
        <f>0.38*IF(L1247="",0,L1247)+0.35*IF(M1247="",0,M1247)+0.27*IF(N1247="",0,N1247)</f>
        <v/>
      </c>
      <c r="T1247" s="24">
        <f>IF(Universe!S1247="","",((Universe!S1247-$B$2565)/$C$2565)^3)</f>
        <v/>
      </c>
      <c r="U1247" s="24">
        <f>IF(Universe!S1247="","",(Universe!S1247-$B$2565)/$C$2565)</f>
        <v/>
      </c>
      <c r="V1247" s="24">
        <f>IF(Universe!T1247="","",(Universe!T1247-$B$2566)/$C$2566)</f>
        <v/>
      </c>
      <c r="W1247" s="24">
        <f>IF(Universe!U1247="","",(Universe!U1247-$B$2567)/$C$2567)</f>
        <v/>
      </c>
      <c r="X1247" s="24">
        <f>IF(O1247="","",(O1247-$B$2571)/$C$2571)</f>
        <v/>
      </c>
      <c r="Y1247" s="24">
        <f>IF(T1247="","",(T1247-$B$2576)/$C$2576)</f>
        <v/>
      </c>
      <c r="Z1247" s="24">
        <f>IF(Universe!V1247="","",(Universe!V1247-$B$2568)/$C$2568)</f>
        <v/>
      </c>
      <c r="AA1247" s="24">
        <f>IF(P1247="","",(P1247-$B$2572)/$C$2572)</f>
        <v/>
      </c>
      <c r="AB1247" s="24">
        <f>IF(Q1247="","",(Q1247-$B$2573)/$C$2573)</f>
        <v/>
      </c>
      <c r="AC1247" s="24">
        <f>IF(R1247="","",(R1247-$B$2574)/$C$2574)</f>
        <v/>
      </c>
      <c r="AD1247" s="24">
        <f>IF(S1247="","",(S1247-$B$2575)/$C$2575)</f>
        <v/>
      </c>
      <c r="AE1247" s="24">
        <f>IF(Y1247="","",Y1247-(19.12044933116382+16.522174187581257*U1247))</f>
        <v/>
      </c>
      <c r="AF1247" s="24">
        <f>IF(X1247="","",(X1247-(-0.27268023098325006+0.47142105304415904*V1247+-0.3189264934812436*U1247)--5.286111042926227e-16)/0.7994208745952703)</f>
        <v/>
      </c>
      <c r="AG1247" s="24">
        <f>IF(AA1247="","",(AA1247-(0.5248806186338691+-0.064206457956449*U1247)-5.43454825424064e-16)/0.9977404048781155)</f>
        <v/>
      </c>
      <c r="AH1247" s="25" t="n">
        <v>-1.992783965456016</v>
      </c>
      <c r="AI1247" s="25" t="n">
        <v>0.4087733887344872</v>
      </c>
      <c r="AJ1247" s="25" t="n">
        <v>0.0018730471239787</v>
      </c>
      <c r="AK1247" s="25" t="n">
        <v>-0.5502700184915993</v>
      </c>
      <c r="AL1247" s="25" t="n">
        <v>3.274189730944432</v>
      </c>
      <c r="AM1247" s="25" t="n">
        <v>0.5195410884244814</v>
      </c>
      <c r="AN1247" s="25" t="n">
        <v>-0.0268208775452925</v>
      </c>
      <c r="AO1247" s="25" t="n">
        <v>-0.042069670239458</v>
      </c>
      <c r="AP1247" s="25" t="n">
        <v>-0.2126612859723303</v>
      </c>
      <c r="AQ1247" s="25" t="n">
        <v>-0.0984774936278706</v>
      </c>
    </row>
    <row r="1248">
      <c r="A1248" s="23">
        <f>Universe!A1248</f>
        <v/>
      </c>
      <c r="B1248" s="24">
        <f>IF(Universe!W1248="","",(Universe!W1248-$B$2550)/$C$2550)</f>
        <v/>
      </c>
      <c r="C1248" s="24">
        <f>IF(Universe!X1248="","",(Universe!X1248-$B$2551)/$C$2551)</f>
        <v/>
      </c>
      <c r="D1248" s="24">
        <f>IF(Universe!Y1248="","",(Universe!Y1248-$B$2552)/$C$2552)</f>
        <v/>
      </c>
      <c r="E1248" s="24">
        <f>IF(Universe!Z1248="","",(Universe!Z1248-$B$2553)/$C$2553)</f>
        <v/>
      </c>
      <c r="F1248" s="24">
        <f>IF(Universe!AA1248="","",(Universe!AA1248-$B$2554)/$C$2554)</f>
        <v/>
      </c>
      <c r="G1248" s="24">
        <f>IF(Universe!AB1248="","",(Universe!AB1248-$B$2555)/$C$2555)</f>
        <v/>
      </c>
      <c r="H1248" s="24">
        <f>IF(Universe!AC1248="","",(Universe!AC1248-$B$2556)/$C$2556)</f>
        <v/>
      </c>
      <c r="I1248" s="24">
        <f>IF(Universe!AD1248="","",(Universe!AD1248-$B$2557)/$C$2557)</f>
        <v/>
      </c>
      <c r="J1248" s="24">
        <f>IF(Universe!AE1248="","",(Universe!AE1248-$B$2558)/$C$2558)</f>
        <v/>
      </c>
      <c r="K1248" s="24">
        <f>IF(Universe!AF1248="","",(Universe!AF1248-$B$2559)/$C$2559)</f>
        <v/>
      </c>
      <c r="L1248" s="24">
        <f>IF(Universe!AG1248="","",(Universe!AG1248-$B$2560)/$C$2560)</f>
        <v/>
      </c>
      <c r="M1248" s="24">
        <f>IF(Universe!AH1248="","",(Universe!AH1248-$B$2561)/$C$2561)</f>
        <v/>
      </c>
      <c r="N1248" s="24">
        <f>IF(Universe!AI1248="","",(Universe!AI1248-$B$2562)/$C$2562)</f>
        <v/>
      </c>
      <c r="O1248" s="24">
        <f>0.74*IF(B1248="",0,B1248)+0.16*IF(C1248="",0,C1248)+0.1*IF(D1248="",0,D1248)</f>
        <v/>
      </c>
      <c r="P1248" s="24">
        <f>0.35*IF(E1248="",0,E1248)+0.35*IF(F1248="",0,F1248)+0.3*IF(G1248="",0,G1248)</f>
        <v/>
      </c>
      <c r="Q1248" s="24">
        <f>0.656*IF(I1248="",0,I1248)+0.344*IF(H1248="",0,H1248)</f>
        <v/>
      </c>
      <c r="R1248" s="24">
        <f>0.338*IF(J1248="",0,J1248)+0.662*IF(K1248="",0,K1248)</f>
        <v/>
      </c>
      <c r="S1248" s="24">
        <f>0.38*IF(L1248="",0,L1248)+0.35*IF(M1248="",0,M1248)+0.27*IF(N1248="",0,N1248)</f>
        <v/>
      </c>
      <c r="T1248" s="24">
        <f>IF(Universe!S1248="","",((Universe!S1248-$B$2565)/$C$2565)^3)</f>
        <v/>
      </c>
      <c r="U1248" s="24">
        <f>IF(Universe!S1248="","",(Universe!S1248-$B$2565)/$C$2565)</f>
        <v/>
      </c>
      <c r="V1248" s="24">
        <f>IF(Universe!T1248="","",(Universe!T1248-$B$2566)/$C$2566)</f>
        <v/>
      </c>
      <c r="W1248" s="24">
        <f>IF(Universe!U1248="","",(Universe!U1248-$B$2567)/$C$2567)</f>
        <v/>
      </c>
      <c r="X1248" s="24">
        <f>IF(O1248="","",(O1248-$B$2571)/$C$2571)</f>
        <v/>
      </c>
      <c r="Y1248" s="24">
        <f>IF(T1248="","",(T1248-$B$2576)/$C$2576)</f>
        <v/>
      </c>
      <c r="Z1248" s="24">
        <f>IF(Universe!V1248="","",(Universe!V1248-$B$2568)/$C$2568)</f>
        <v/>
      </c>
      <c r="AA1248" s="24">
        <f>IF(P1248="","",(P1248-$B$2572)/$C$2572)</f>
        <v/>
      </c>
      <c r="AB1248" s="24">
        <f>IF(Q1248="","",(Q1248-$B$2573)/$C$2573)</f>
        <v/>
      </c>
      <c r="AC1248" s="24">
        <f>IF(R1248="","",(R1248-$B$2574)/$C$2574)</f>
        <v/>
      </c>
      <c r="AD1248" s="24">
        <f>IF(S1248="","",(S1248-$B$2575)/$C$2575)</f>
        <v/>
      </c>
      <c r="AE1248" s="24">
        <f>IF(Y1248="","",Y1248-(19.12044933116382+16.522174187581257*U1248))</f>
        <v/>
      </c>
      <c r="AF1248" s="24">
        <f>IF(X1248="","",(X1248-(-0.27268023098325006+0.47142105304415904*V1248+-0.3189264934812436*U1248)--5.286111042926227e-16)/0.7994208745952703)</f>
        <v/>
      </c>
      <c r="AG1248" s="24">
        <f>IF(AA1248="","",(AA1248-(0.5248806186338691+-0.064206457956449*U1248)-5.43454825424064e-16)/0.9977404048781155)</f>
        <v/>
      </c>
      <c r="AH1248" s="25" t="n">
        <v>-0.7535636211356411</v>
      </c>
      <c r="AI1248" s="25" t="n">
        <v>0.0832907579066572</v>
      </c>
      <c r="AJ1248" s="25" t="n">
        <v>0.6431775793252528</v>
      </c>
      <c r="AK1248" s="25" t="n">
        <v>-0.2336687360885545</v>
      </c>
      <c r="AL1248" s="25" t="n">
        <v>1.613463559725263</v>
      </c>
      <c r="AM1248" s="25" t="n">
        <v>0.0384071046963099</v>
      </c>
      <c r="AN1248" s="25" t="n">
        <v>-0.2717804069509413</v>
      </c>
      <c r="AO1248" s="25" t="n">
        <v>0.0045316863078992</v>
      </c>
      <c r="AP1248" s="25" t="n">
        <v>-0.3387450556962241</v>
      </c>
      <c r="AQ1248" s="25" t="n">
        <v>-0.09297262639284461</v>
      </c>
    </row>
    <row r="1249">
      <c r="A1249" s="23">
        <f>Universe!A1249</f>
        <v/>
      </c>
      <c r="B1249" s="24">
        <f>IF(Universe!W1249="","",(Universe!W1249-$B$2550)/$C$2550)</f>
        <v/>
      </c>
      <c r="C1249" s="24">
        <f>IF(Universe!X1249="","",(Universe!X1249-$B$2551)/$C$2551)</f>
        <v/>
      </c>
      <c r="D1249" s="24">
        <f>IF(Universe!Y1249="","",(Universe!Y1249-$B$2552)/$C$2552)</f>
        <v/>
      </c>
      <c r="E1249" s="24">
        <f>IF(Universe!Z1249="","",(Universe!Z1249-$B$2553)/$C$2553)</f>
        <v/>
      </c>
      <c r="F1249" s="24">
        <f>IF(Universe!AA1249="","",(Universe!AA1249-$B$2554)/$C$2554)</f>
        <v/>
      </c>
      <c r="G1249" s="24">
        <f>IF(Universe!AB1249="","",(Universe!AB1249-$B$2555)/$C$2555)</f>
        <v/>
      </c>
      <c r="H1249" s="24">
        <f>IF(Universe!AC1249="","",(Universe!AC1249-$B$2556)/$C$2556)</f>
        <v/>
      </c>
      <c r="I1249" s="24">
        <f>IF(Universe!AD1249="","",(Universe!AD1249-$B$2557)/$C$2557)</f>
        <v/>
      </c>
      <c r="J1249" s="24">
        <f>IF(Universe!AE1249="","",(Universe!AE1249-$B$2558)/$C$2558)</f>
        <v/>
      </c>
      <c r="K1249" s="24">
        <f>IF(Universe!AF1249="","",(Universe!AF1249-$B$2559)/$C$2559)</f>
        <v/>
      </c>
      <c r="L1249" s="24">
        <f>IF(Universe!AG1249="","",(Universe!AG1249-$B$2560)/$C$2560)</f>
        <v/>
      </c>
      <c r="M1249" s="24">
        <f>IF(Universe!AH1249="","",(Universe!AH1249-$B$2561)/$C$2561)</f>
        <v/>
      </c>
      <c r="N1249" s="24">
        <f>IF(Universe!AI1249="","",(Universe!AI1249-$B$2562)/$C$2562)</f>
        <v/>
      </c>
      <c r="O1249" s="24">
        <f>0.74*IF(B1249="",0,B1249)+0.16*IF(C1249="",0,C1249)+0.1*IF(D1249="",0,D1249)</f>
        <v/>
      </c>
      <c r="P1249" s="24">
        <f>0.35*IF(E1249="",0,E1249)+0.35*IF(F1249="",0,F1249)+0.3*IF(G1249="",0,G1249)</f>
        <v/>
      </c>
      <c r="Q1249" s="24">
        <f>0.656*IF(I1249="",0,I1249)+0.344*IF(H1249="",0,H1249)</f>
        <v/>
      </c>
      <c r="R1249" s="24">
        <f>0.338*IF(J1249="",0,J1249)+0.662*IF(K1249="",0,K1249)</f>
        <v/>
      </c>
      <c r="S1249" s="24">
        <f>0.38*IF(L1249="",0,L1249)+0.35*IF(M1249="",0,M1249)+0.27*IF(N1249="",0,N1249)</f>
        <v/>
      </c>
      <c r="T1249" s="24">
        <f>IF(Universe!S1249="","",((Universe!S1249-$B$2565)/$C$2565)^3)</f>
        <v/>
      </c>
      <c r="U1249" s="24">
        <f>IF(Universe!S1249="","",(Universe!S1249-$B$2565)/$C$2565)</f>
        <v/>
      </c>
      <c r="V1249" s="24">
        <f>IF(Universe!T1249="","",(Universe!T1249-$B$2566)/$C$2566)</f>
        <v/>
      </c>
      <c r="W1249" s="24">
        <f>IF(Universe!U1249="","",(Universe!U1249-$B$2567)/$C$2567)</f>
        <v/>
      </c>
      <c r="X1249" s="24">
        <f>IF(O1249="","",(O1249-$B$2571)/$C$2571)</f>
        <v/>
      </c>
      <c r="Y1249" s="24">
        <f>IF(T1249="","",(T1249-$B$2576)/$C$2576)</f>
        <v/>
      </c>
      <c r="Z1249" s="24">
        <f>IF(Universe!V1249="","",(Universe!V1249-$B$2568)/$C$2568)</f>
        <v/>
      </c>
      <c r="AA1249" s="24">
        <f>IF(P1249="","",(P1249-$B$2572)/$C$2572)</f>
        <v/>
      </c>
      <c r="AB1249" s="24">
        <f>IF(Q1249="","",(Q1249-$B$2573)/$C$2573)</f>
        <v/>
      </c>
      <c r="AC1249" s="24">
        <f>IF(R1249="","",(R1249-$B$2574)/$C$2574)</f>
        <v/>
      </c>
      <c r="AD1249" s="24">
        <f>IF(S1249="","",(S1249-$B$2575)/$C$2575)</f>
        <v/>
      </c>
      <c r="AE1249" s="24">
        <f>IF(Y1249="","",Y1249-(19.12044933116382+16.522174187581257*U1249))</f>
        <v/>
      </c>
      <c r="AF1249" s="24">
        <f>IF(X1249="","",(X1249-(-0.27268023098325006+0.47142105304415904*V1249+-0.3189264934812436*U1249)--5.286111042926227e-16)/0.7994208745952703)</f>
        <v/>
      </c>
      <c r="AG1249" s="24">
        <f>IF(AA1249="","",(AA1249-(0.5248806186338691+-0.064206457956449*U1249)-5.43454825424064e-16)/0.9977404048781155)</f>
        <v/>
      </c>
      <c r="AH1249" s="25" t="n">
        <v>-1.687057179078118</v>
      </c>
      <c r="AI1249" s="25" t="n">
        <v>1.430381812921676</v>
      </c>
      <c r="AJ1249" s="25" t="n">
        <v>-0.4401387389093655</v>
      </c>
      <c r="AK1249" s="25" t="n">
        <v>-0.9169341631747706</v>
      </c>
      <c r="AL1249" s="25" t="n">
        <v>3.026248445491197</v>
      </c>
      <c r="AM1249" s="25" t="n">
        <v>0.8416744552988396</v>
      </c>
      <c r="AN1249" s="25" t="n">
        <v>-0.3919842657283939</v>
      </c>
      <c r="AO1249" s="25" t="n">
        <v>-0.0170729244611465</v>
      </c>
      <c r="AP1249" s="25" t="n">
        <v>0.1415613474063356</v>
      </c>
      <c r="AQ1249" s="25" t="n">
        <v>0.6838827787197642</v>
      </c>
    </row>
    <row r="1250">
      <c r="A1250" s="23">
        <f>Universe!A1250</f>
        <v/>
      </c>
      <c r="B1250" s="24">
        <f>IF(Universe!W1250="","",(Universe!W1250-$B$2550)/$C$2550)</f>
        <v/>
      </c>
      <c r="C1250" s="24">
        <f>IF(Universe!X1250="","",(Universe!X1250-$B$2551)/$C$2551)</f>
        <v/>
      </c>
      <c r="D1250" s="24">
        <f>IF(Universe!Y1250="","",(Universe!Y1250-$B$2552)/$C$2552)</f>
        <v/>
      </c>
      <c r="E1250" s="24">
        <f>IF(Universe!Z1250="","",(Universe!Z1250-$B$2553)/$C$2553)</f>
        <v/>
      </c>
      <c r="F1250" s="24">
        <f>IF(Universe!AA1250="","",(Universe!AA1250-$B$2554)/$C$2554)</f>
        <v/>
      </c>
      <c r="G1250" s="24">
        <f>IF(Universe!AB1250="","",(Universe!AB1250-$B$2555)/$C$2555)</f>
        <v/>
      </c>
      <c r="H1250" s="24">
        <f>IF(Universe!AC1250="","",(Universe!AC1250-$B$2556)/$C$2556)</f>
        <v/>
      </c>
      <c r="I1250" s="24">
        <f>IF(Universe!AD1250="","",(Universe!AD1250-$B$2557)/$C$2557)</f>
        <v/>
      </c>
      <c r="J1250" s="24">
        <f>IF(Universe!AE1250="","",(Universe!AE1250-$B$2558)/$C$2558)</f>
        <v/>
      </c>
      <c r="K1250" s="24">
        <f>IF(Universe!AF1250="","",(Universe!AF1250-$B$2559)/$C$2559)</f>
        <v/>
      </c>
      <c r="L1250" s="24">
        <f>IF(Universe!AG1250="","",(Universe!AG1250-$B$2560)/$C$2560)</f>
        <v/>
      </c>
      <c r="M1250" s="24">
        <f>IF(Universe!AH1250="","",(Universe!AH1250-$B$2561)/$C$2561)</f>
        <v/>
      </c>
      <c r="N1250" s="24">
        <f>IF(Universe!AI1250="","",(Universe!AI1250-$B$2562)/$C$2562)</f>
        <v/>
      </c>
      <c r="O1250" s="24">
        <f>0.74*IF(B1250="",0,B1250)+0.16*IF(C1250="",0,C1250)+0.1*IF(D1250="",0,D1250)</f>
        <v/>
      </c>
      <c r="P1250" s="24">
        <f>0.35*IF(E1250="",0,E1250)+0.35*IF(F1250="",0,F1250)+0.3*IF(G1250="",0,G1250)</f>
        <v/>
      </c>
      <c r="Q1250" s="24">
        <f>0.656*IF(I1250="",0,I1250)+0.344*IF(H1250="",0,H1250)</f>
        <v/>
      </c>
      <c r="R1250" s="24">
        <f>0.338*IF(J1250="",0,J1250)+0.662*IF(K1250="",0,K1250)</f>
        <v/>
      </c>
      <c r="S1250" s="24">
        <f>0.38*IF(L1250="",0,L1250)+0.35*IF(M1250="",0,M1250)+0.27*IF(N1250="",0,N1250)</f>
        <v/>
      </c>
      <c r="T1250" s="24">
        <f>IF(Universe!S1250="","",((Universe!S1250-$B$2565)/$C$2565)^3)</f>
        <v/>
      </c>
      <c r="U1250" s="24">
        <f>IF(Universe!S1250="","",(Universe!S1250-$B$2565)/$C$2565)</f>
        <v/>
      </c>
      <c r="V1250" s="24">
        <f>IF(Universe!T1250="","",(Universe!T1250-$B$2566)/$C$2566)</f>
        <v/>
      </c>
      <c r="W1250" s="24">
        <f>IF(Universe!U1250="","",(Universe!U1250-$B$2567)/$C$2567)</f>
        <v/>
      </c>
      <c r="X1250" s="24">
        <f>IF(O1250="","",(O1250-$B$2571)/$C$2571)</f>
        <v/>
      </c>
      <c r="Y1250" s="24">
        <f>IF(T1250="","",(T1250-$B$2576)/$C$2576)</f>
        <v/>
      </c>
      <c r="Z1250" s="24">
        <f>IF(Universe!V1250="","",(Universe!V1250-$B$2568)/$C$2568)</f>
        <v/>
      </c>
      <c r="AA1250" s="24">
        <f>IF(P1250="","",(P1250-$B$2572)/$C$2572)</f>
        <v/>
      </c>
      <c r="AB1250" s="24">
        <f>IF(Q1250="","",(Q1250-$B$2573)/$C$2573)</f>
        <v/>
      </c>
      <c r="AC1250" s="24">
        <f>IF(R1250="","",(R1250-$B$2574)/$C$2574)</f>
        <v/>
      </c>
      <c r="AD1250" s="24">
        <f>IF(S1250="","",(S1250-$B$2575)/$C$2575)</f>
        <v/>
      </c>
      <c r="AE1250" s="24">
        <f>IF(Y1250="","",Y1250-(19.12044933116382+16.522174187581257*U1250))</f>
        <v/>
      </c>
      <c r="AF1250" s="24">
        <f>IF(X1250="","",(X1250-(-0.27268023098325006+0.47142105304415904*V1250+-0.3189264934812436*U1250)--5.286111042926227e-16)/0.7994208745952703)</f>
        <v/>
      </c>
      <c r="AG1250" s="24">
        <f>IF(AA1250="","",(AA1250-(0.5248806186338691+-0.064206457956449*U1250)-5.43454825424064e-16)/0.9977404048781155)</f>
        <v/>
      </c>
      <c r="AH1250" s="25" t="n">
        <v>-3.546494783176852</v>
      </c>
      <c r="AI1250" s="25" t="n">
        <v>-0.036590541063142</v>
      </c>
      <c r="AJ1250" s="25" t="n">
        <v>-3.151466031467878</v>
      </c>
      <c r="AK1250" s="25" t="n">
        <v>1.933483326187688</v>
      </c>
      <c r="AL1250" s="25" t="n">
        <v>1.864926132770359</v>
      </c>
      <c r="AM1250" s="25" t="n">
        <v>1.02850351928531</v>
      </c>
      <c r="AN1250" s="25" t="n">
        <v>0.6580037936433806</v>
      </c>
      <c r="AO1250" s="25" t="n">
        <v>-0.1723619660341686</v>
      </c>
      <c r="AP1250" s="25" t="n">
        <v>-1.537662506610033</v>
      </c>
      <c r="AQ1250" s="25" t="n">
        <v>1.286898279615818</v>
      </c>
    </row>
    <row r="1251">
      <c r="A1251" s="23">
        <f>Universe!A1251</f>
        <v/>
      </c>
      <c r="B1251" s="24">
        <f>IF(Universe!W1251="","",(Universe!W1251-$B$2550)/$C$2550)</f>
        <v/>
      </c>
      <c r="C1251" s="24">
        <f>IF(Universe!X1251="","",(Universe!X1251-$B$2551)/$C$2551)</f>
        <v/>
      </c>
      <c r="D1251" s="24">
        <f>IF(Universe!Y1251="","",(Universe!Y1251-$B$2552)/$C$2552)</f>
        <v/>
      </c>
      <c r="E1251" s="24">
        <f>IF(Universe!Z1251="","",(Universe!Z1251-$B$2553)/$C$2553)</f>
        <v/>
      </c>
      <c r="F1251" s="24">
        <f>IF(Universe!AA1251="","",(Universe!AA1251-$B$2554)/$C$2554)</f>
        <v/>
      </c>
      <c r="G1251" s="24">
        <f>IF(Universe!AB1251="","",(Universe!AB1251-$B$2555)/$C$2555)</f>
        <v/>
      </c>
      <c r="H1251" s="24">
        <f>IF(Universe!AC1251="","",(Universe!AC1251-$B$2556)/$C$2556)</f>
        <v/>
      </c>
      <c r="I1251" s="24">
        <f>IF(Universe!AD1251="","",(Universe!AD1251-$B$2557)/$C$2557)</f>
        <v/>
      </c>
      <c r="J1251" s="24">
        <f>IF(Universe!AE1251="","",(Universe!AE1251-$B$2558)/$C$2558)</f>
        <v/>
      </c>
      <c r="K1251" s="24">
        <f>IF(Universe!AF1251="","",(Universe!AF1251-$B$2559)/$C$2559)</f>
        <v/>
      </c>
      <c r="L1251" s="24">
        <f>IF(Universe!AG1251="","",(Universe!AG1251-$B$2560)/$C$2560)</f>
        <v/>
      </c>
      <c r="M1251" s="24">
        <f>IF(Universe!AH1251="","",(Universe!AH1251-$B$2561)/$C$2561)</f>
        <v/>
      </c>
      <c r="N1251" s="24">
        <f>IF(Universe!AI1251="","",(Universe!AI1251-$B$2562)/$C$2562)</f>
        <v/>
      </c>
      <c r="O1251" s="24">
        <f>0.74*IF(B1251="",0,B1251)+0.16*IF(C1251="",0,C1251)+0.1*IF(D1251="",0,D1251)</f>
        <v/>
      </c>
      <c r="P1251" s="24">
        <f>0.35*IF(E1251="",0,E1251)+0.35*IF(F1251="",0,F1251)+0.3*IF(G1251="",0,G1251)</f>
        <v/>
      </c>
      <c r="Q1251" s="24">
        <f>0.656*IF(I1251="",0,I1251)+0.344*IF(H1251="",0,H1251)</f>
        <v/>
      </c>
      <c r="R1251" s="24">
        <f>0.338*IF(J1251="",0,J1251)+0.662*IF(K1251="",0,K1251)</f>
        <v/>
      </c>
      <c r="S1251" s="24">
        <f>0.38*IF(L1251="",0,L1251)+0.35*IF(M1251="",0,M1251)+0.27*IF(N1251="",0,N1251)</f>
        <v/>
      </c>
      <c r="T1251" s="24">
        <f>IF(Universe!S1251="","",((Universe!S1251-$B$2565)/$C$2565)^3)</f>
        <v/>
      </c>
      <c r="U1251" s="24">
        <f>IF(Universe!S1251="","",(Universe!S1251-$B$2565)/$C$2565)</f>
        <v/>
      </c>
      <c r="V1251" s="24">
        <f>IF(Universe!T1251="","",(Universe!T1251-$B$2566)/$C$2566)</f>
        <v/>
      </c>
      <c r="W1251" s="24">
        <f>IF(Universe!U1251="","",(Universe!U1251-$B$2567)/$C$2567)</f>
        <v/>
      </c>
      <c r="X1251" s="24">
        <f>IF(O1251="","",(O1251-$B$2571)/$C$2571)</f>
        <v/>
      </c>
      <c r="Y1251" s="24">
        <f>IF(T1251="","",(T1251-$B$2576)/$C$2576)</f>
        <v/>
      </c>
      <c r="Z1251" s="24">
        <f>IF(Universe!V1251="","",(Universe!V1251-$B$2568)/$C$2568)</f>
        <v/>
      </c>
      <c r="AA1251" s="24">
        <f>IF(P1251="","",(P1251-$B$2572)/$C$2572)</f>
        <v/>
      </c>
      <c r="AB1251" s="24">
        <f>IF(Q1251="","",(Q1251-$B$2573)/$C$2573)</f>
        <v/>
      </c>
      <c r="AC1251" s="24">
        <f>IF(R1251="","",(R1251-$B$2574)/$C$2574)</f>
        <v/>
      </c>
      <c r="AD1251" s="24">
        <f>IF(S1251="","",(S1251-$B$2575)/$C$2575)</f>
        <v/>
      </c>
      <c r="AE1251" s="24">
        <f>IF(Y1251="","",Y1251-(19.12044933116382+16.522174187581257*U1251))</f>
        <v/>
      </c>
      <c r="AF1251" s="24">
        <f>IF(X1251="","",(X1251-(-0.27268023098325006+0.47142105304415904*V1251+-0.3189264934812436*U1251)--5.286111042926227e-16)/0.7994208745952703)</f>
        <v/>
      </c>
      <c r="AG1251" s="24">
        <f>IF(AA1251="","",(AA1251-(0.5248806186338691+-0.064206457956449*U1251)-5.43454825424064e-16)/0.9977404048781155)</f>
        <v/>
      </c>
      <c r="AH1251" s="25" t="n">
        <v>-2.073935504605601</v>
      </c>
      <c r="AI1251" s="25" t="n">
        <v>0.8639803738263501</v>
      </c>
      <c r="AJ1251" s="25" t="n">
        <v>-0.067327708487903</v>
      </c>
      <c r="AK1251" s="25" t="n">
        <v>-1.178083021870654</v>
      </c>
      <c r="AL1251" s="25" t="n">
        <v>3.316905945862813</v>
      </c>
      <c r="AM1251" s="25" t="n">
        <v>0.7316404811495886</v>
      </c>
      <c r="AN1251" s="25" t="n">
        <v>-0.3768861351476315</v>
      </c>
      <c r="AO1251" s="25" t="n">
        <v>0.1043597511856541</v>
      </c>
      <c r="AP1251" s="25" t="n">
        <v>-0.8398544395884334</v>
      </c>
      <c r="AQ1251" s="25" t="n">
        <v>-0.513765560606842</v>
      </c>
    </row>
    <row r="1252">
      <c r="A1252" s="23">
        <f>Universe!A1252</f>
        <v/>
      </c>
      <c r="B1252" s="24">
        <f>IF(Universe!W1252="","",(Universe!W1252-$B$2550)/$C$2550)</f>
        <v/>
      </c>
      <c r="C1252" s="24">
        <f>IF(Universe!X1252="","",(Universe!X1252-$B$2551)/$C$2551)</f>
        <v/>
      </c>
      <c r="D1252" s="24">
        <f>IF(Universe!Y1252="","",(Universe!Y1252-$B$2552)/$C$2552)</f>
        <v/>
      </c>
      <c r="E1252" s="24">
        <f>IF(Universe!Z1252="","",(Universe!Z1252-$B$2553)/$C$2553)</f>
        <v/>
      </c>
      <c r="F1252" s="24">
        <f>IF(Universe!AA1252="","",(Universe!AA1252-$B$2554)/$C$2554)</f>
        <v/>
      </c>
      <c r="G1252" s="24">
        <f>IF(Universe!AB1252="","",(Universe!AB1252-$B$2555)/$C$2555)</f>
        <v/>
      </c>
      <c r="H1252" s="24">
        <f>IF(Universe!AC1252="","",(Universe!AC1252-$B$2556)/$C$2556)</f>
        <v/>
      </c>
      <c r="I1252" s="24">
        <f>IF(Universe!AD1252="","",(Universe!AD1252-$B$2557)/$C$2557)</f>
        <v/>
      </c>
      <c r="J1252" s="24">
        <f>IF(Universe!AE1252="","",(Universe!AE1252-$B$2558)/$C$2558)</f>
        <v/>
      </c>
      <c r="K1252" s="24">
        <f>IF(Universe!AF1252="","",(Universe!AF1252-$B$2559)/$C$2559)</f>
        <v/>
      </c>
      <c r="L1252" s="24">
        <f>IF(Universe!AG1252="","",(Universe!AG1252-$B$2560)/$C$2560)</f>
        <v/>
      </c>
      <c r="M1252" s="24">
        <f>IF(Universe!AH1252="","",(Universe!AH1252-$B$2561)/$C$2561)</f>
        <v/>
      </c>
      <c r="N1252" s="24">
        <f>IF(Universe!AI1252="","",(Universe!AI1252-$B$2562)/$C$2562)</f>
        <v/>
      </c>
      <c r="O1252" s="24">
        <f>0.74*IF(B1252="",0,B1252)+0.16*IF(C1252="",0,C1252)+0.1*IF(D1252="",0,D1252)</f>
        <v/>
      </c>
      <c r="P1252" s="24">
        <f>0.35*IF(E1252="",0,E1252)+0.35*IF(F1252="",0,F1252)+0.3*IF(G1252="",0,G1252)</f>
        <v/>
      </c>
      <c r="Q1252" s="24">
        <f>0.656*IF(I1252="",0,I1252)+0.344*IF(H1252="",0,H1252)</f>
        <v/>
      </c>
      <c r="R1252" s="24">
        <f>0.338*IF(J1252="",0,J1252)+0.662*IF(K1252="",0,K1252)</f>
        <v/>
      </c>
      <c r="S1252" s="24">
        <f>0.38*IF(L1252="",0,L1252)+0.35*IF(M1252="",0,M1252)+0.27*IF(N1252="",0,N1252)</f>
        <v/>
      </c>
      <c r="T1252" s="24">
        <f>IF(Universe!S1252="","",((Universe!S1252-$B$2565)/$C$2565)^3)</f>
        <v/>
      </c>
      <c r="U1252" s="24">
        <f>IF(Universe!S1252="","",(Universe!S1252-$B$2565)/$C$2565)</f>
        <v/>
      </c>
      <c r="V1252" s="24">
        <f>IF(Universe!T1252="","",(Universe!T1252-$B$2566)/$C$2566)</f>
        <v/>
      </c>
      <c r="W1252" s="24">
        <f>IF(Universe!U1252="","",(Universe!U1252-$B$2567)/$C$2567)</f>
        <v/>
      </c>
      <c r="X1252" s="24">
        <f>IF(O1252="","",(O1252-$B$2571)/$C$2571)</f>
        <v/>
      </c>
      <c r="Y1252" s="24">
        <f>IF(T1252="","",(T1252-$B$2576)/$C$2576)</f>
        <v/>
      </c>
      <c r="Z1252" s="24">
        <f>IF(Universe!V1252="","",(Universe!V1252-$B$2568)/$C$2568)</f>
        <v/>
      </c>
      <c r="AA1252" s="24">
        <f>IF(P1252="","",(P1252-$B$2572)/$C$2572)</f>
        <v/>
      </c>
      <c r="AB1252" s="24">
        <f>IF(Q1252="","",(Q1252-$B$2573)/$C$2573)</f>
        <v/>
      </c>
      <c r="AC1252" s="24">
        <f>IF(R1252="","",(R1252-$B$2574)/$C$2574)</f>
        <v/>
      </c>
      <c r="AD1252" s="24">
        <f>IF(S1252="","",(S1252-$B$2575)/$C$2575)</f>
        <v/>
      </c>
      <c r="AE1252" s="24">
        <f>IF(Y1252="","",Y1252-(19.12044933116382+16.522174187581257*U1252))</f>
        <v/>
      </c>
      <c r="AF1252" s="24">
        <f>IF(X1252="","",(X1252-(-0.27268023098325006+0.47142105304415904*V1252+-0.3189264934812436*U1252)--5.286111042926227e-16)/0.7994208745952703)</f>
        <v/>
      </c>
      <c r="AG1252" s="24">
        <f>IF(AA1252="","",(AA1252-(0.5248806186338691+-0.064206457956449*U1252)-5.43454825424064e-16)/0.9977404048781155)</f>
        <v/>
      </c>
      <c r="AH1252" s="25" t="n">
        <v>-1.518340947113118</v>
      </c>
      <c r="AI1252" s="25" t="n">
        <v>0.09603324752371729</v>
      </c>
      <c r="AJ1252" s="25" t="n">
        <v>-1.151728952722422</v>
      </c>
      <c r="AK1252" s="25" t="n">
        <v>0.1189190286294188</v>
      </c>
      <c r="AL1252" s="25" t="n">
        <v>2.836220163761283</v>
      </c>
      <c r="AM1252" s="25" t="n">
        <v>-0.1247444355924028</v>
      </c>
      <c r="AN1252" s="25" t="n">
        <v>-0.589607308000701</v>
      </c>
      <c r="AO1252" s="25" t="n">
        <v>-0.0591192595606283</v>
      </c>
      <c r="AP1252" s="25" t="n">
        <v>-0.508576779495073</v>
      </c>
      <c r="AQ1252" s="25" t="n">
        <v>0.2526552635985239</v>
      </c>
    </row>
    <row r="1253">
      <c r="A1253" s="23">
        <f>Universe!A1253</f>
        <v/>
      </c>
      <c r="B1253" s="24">
        <f>IF(Universe!W1253="","",(Universe!W1253-$B$2550)/$C$2550)</f>
        <v/>
      </c>
      <c r="C1253" s="24">
        <f>IF(Universe!X1253="","",(Universe!X1253-$B$2551)/$C$2551)</f>
        <v/>
      </c>
      <c r="D1253" s="24">
        <f>IF(Universe!Y1253="","",(Universe!Y1253-$B$2552)/$C$2552)</f>
        <v/>
      </c>
      <c r="E1253" s="24">
        <f>IF(Universe!Z1253="","",(Universe!Z1253-$B$2553)/$C$2553)</f>
        <v/>
      </c>
      <c r="F1253" s="24">
        <f>IF(Universe!AA1253="","",(Universe!AA1253-$B$2554)/$C$2554)</f>
        <v/>
      </c>
      <c r="G1253" s="24">
        <f>IF(Universe!AB1253="","",(Universe!AB1253-$B$2555)/$C$2555)</f>
        <v/>
      </c>
      <c r="H1253" s="24">
        <f>IF(Universe!AC1253="","",(Universe!AC1253-$B$2556)/$C$2556)</f>
        <v/>
      </c>
      <c r="I1253" s="24">
        <f>IF(Universe!AD1253="","",(Universe!AD1253-$B$2557)/$C$2557)</f>
        <v/>
      </c>
      <c r="J1253" s="24">
        <f>IF(Universe!AE1253="","",(Universe!AE1253-$B$2558)/$C$2558)</f>
        <v/>
      </c>
      <c r="K1253" s="24">
        <f>IF(Universe!AF1253="","",(Universe!AF1253-$B$2559)/$C$2559)</f>
        <v/>
      </c>
      <c r="L1253" s="24">
        <f>IF(Universe!AG1253="","",(Universe!AG1253-$B$2560)/$C$2560)</f>
        <v/>
      </c>
      <c r="M1253" s="24">
        <f>IF(Universe!AH1253="","",(Universe!AH1253-$B$2561)/$C$2561)</f>
        <v/>
      </c>
      <c r="N1253" s="24">
        <f>IF(Universe!AI1253="","",(Universe!AI1253-$B$2562)/$C$2562)</f>
        <v/>
      </c>
      <c r="O1253" s="24">
        <f>0.74*IF(B1253="",0,B1253)+0.16*IF(C1253="",0,C1253)+0.1*IF(D1253="",0,D1253)</f>
        <v/>
      </c>
      <c r="P1253" s="24">
        <f>0.35*IF(E1253="",0,E1253)+0.35*IF(F1253="",0,F1253)+0.3*IF(G1253="",0,G1253)</f>
        <v/>
      </c>
      <c r="Q1253" s="24">
        <f>0.656*IF(I1253="",0,I1253)+0.344*IF(H1253="",0,H1253)</f>
        <v/>
      </c>
      <c r="R1253" s="24">
        <f>0.338*IF(J1253="",0,J1253)+0.662*IF(K1253="",0,K1253)</f>
        <v/>
      </c>
      <c r="S1253" s="24">
        <f>0.38*IF(L1253="",0,L1253)+0.35*IF(M1253="",0,M1253)+0.27*IF(N1253="",0,N1253)</f>
        <v/>
      </c>
      <c r="T1253" s="24">
        <f>IF(Universe!S1253="","",((Universe!S1253-$B$2565)/$C$2565)^3)</f>
        <v/>
      </c>
      <c r="U1253" s="24">
        <f>IF(Universe!S1253="","",(Universe!S1253-$B$2565)/$C$2565)</f>
        <v/>
      </c>
      <c r="V1253" s="24">
        <f>IF(Universe!T1253="","",(Universe!T1253-$B$2566)/$C$2566)</f>
        <v/>
      </c>
      <c r="W1253" s="24">
        <f>IF(Universe!U1253="","",(Universe!U1253-$B$2567)/$C$2567)</f>
        <v/>
      </c>
      <c r="X1253" s="24">
        <f>IF(O1253="","",(O1253-$B$2571)/$C$2571)</f>
        <v/>
      </c>
      <c r="Y1253" s="24">
        <f>IF(T1253="","",(T1253-$B$2576)/$C$2576)</f>
        <v/>
      </c>
      <c r="Z1253" s="24">
        <f>IF(Universe!V1253="","",(Universe!V1253-$B$2568)/$C$2568)</f>
        <v/>
      </c>
      <c r="AA1253" s="24">
        <f>IF(P1253="","",(P1253-$B$2572)/$C$2572)</f>
        <v/>
      </c>
      <c r="AB1253" s="24">
        <f>IF(Q1253="","",(Q1253-$B$2573)/$C$2573)</f>
        <v/>
      </c>
      <c r="AC1253" s="24">
        <f>IF(R1253="","",(R1253-$B$2574)/$C$2574)</f>
        <v/>
      </c>
      <c r="AD1253" s="24">
        <f>IF(S1253="","",(S1253-$B$2575)/$C$2575)</f>
        <v/>
      </c>
      <c r="AE1253" s="24">
        <f>IF(Y1253="","",Y1253-(19.12044933116382+16.522174187581257*U1253))</f>
        <v/>
      </c>
      <c r="AF1253" s="24">
        <f>IF(X1253="","",(X1253-(-0.27268023098325006+0.47142105304415904*V1253+-0.3189264934812436*U1253)--5.286111042926227e-16)/0.7994208745952703)</f>
        <v/>
      </c>
      <c r="AG1253" s="24">
        <f>IF(AA1253="","",(AA1253-(0.5248806186338691+-0.064206457956449*U1253)-5.43454825424064e-16)/0.9977404048781155)</f>
        <v/>
      </c>
      <c r="AH1253" s="25" t="n">
        <v>-2.721214774311888</v>
      </c>
      <c r="AI1253" s="25" t="n">
        <v>-1.609412873628704</v>
      </c>
      <c r="AJ1253" s="25" t="n">
        <v>-1.241205000160959</v>
      </c>
      <c r="AK1253" s="25" t="n">
        <v>0.2216590935979169</v>
      </c>
      <c r="AL1253" s="25" t="n">
        <v>3.248408165142577</v>
      </c>
      <c r="AM1253" s="25" t="n">
        <v>0.3391620029743436</v>
      </c>
      <c r="AN1253" s="25" t="n">
        <v>-0.349375921032951</v>
      </c>
      <c r="AO1253" s="25" t="n">
        <v>0.129799035860824</v>
      </c>
      <c r="AP1253" s="25" t="n">
        <v>-0.1047029695431153</v>
      </c>
      <c r="AQ1253" s="25" t="n">
        <v>-0.4087925217685977</v>
      </c>
    </row>
    <row r="1254">
      <c r="A1254" s="23">
        <f>Universe!A1254</f>
        <v/>
      </c>
      <c r="B1254" s="24">
        <f>IF(Universe!W1254="","",(Universe!W1254-$B$2550)/$C$2550)</f>
        <v/>
      </c>
      <c r="C1254" s="24">
        <f>IF(Universe!X1254="","",(Universe!X1254-$B$2551)/$C$2551)</f>
        <v/>
      </c>
      <c r="D1254" s="24">
        <f>IF(Universe!Y1254="","",(Universe!Y1254-$B$2552)/$C$2552)</f>
        <v/>
      </c>
      <c r="E1254" s="24">
        <f>IF(Universe!Z1254="","",(Universe!Z1254-$B$2553)/$C$2553)</f>
        <v/>
      </c>
      <c r="F1254" s="24">
        <f>IF(Universe!AA1254="","",(Universe!AA1254-$B$2554)/$C$2554)</f>
        <v/>
      </c>
      <c r="G1254" s="24">
        <f>IF(Universe!AB1254="","",(Universe!AB1254-$B$2555)/$C$2555)</f>
        <v/>
      </c>
      <c r="H1254" s="24">
        <f>IF(Universe!AC1254="","",(Universe!AC1254-$B$2556)/$C$2556)</f>
        <v/>
      </c>
      <c r="I1254" s="24">
        <f>IF(Universe!AD1254="","",(Universe!AD1254-$B$2557)/$C$2557)</f>
        <v/>
      </c>
      <c r="J1254" s="24">
        <f>IF(Universe!AE1254="","",(Universe!AE1254-$B$2558)/$C$2558)</f>
        <v/>
      </c>
      <c r="K1254" s="24">
        <f>IF(Universe!AF1254="","",(Universe!AF1254-$B$2559)/$C$2559)</f>
        <v/>
      </c>
      <c r="L1254" s="24">
        <f>IF(Universe!AG1254="","",(Universe!AG1254-$B$2560)/$C$2560)</f>
        <v/>
      </c>
      <c r="M1254" s="24">
        <f>IF(Universe!AH1254="","",(Universe!AH1254-$B$2561)/$C$2561)</f>
        <v/>
      </c>
      <c r="N1254" s="24">
        <f>IF(Universe!AI1254="","",(Universe!AI1254-$B$2562)/$C$2562)</f>
        <v/>
      </c>
      <c r="O1254" s="24">
        <f>0.74*IF(B1254="",0,B1254)+0.16*IF(C1254="",0,C1254)+0.1*IF(D1254="",0,D1254)</f>
        <v/>
      </c>
      <c r="P1254" s="24">
        <f>0.35*IF(E1254="",0,E1254)+0.35*IF(F1254="",0,F1254)+0.3*IF(G1254="",0,G1254)</f>
        <v/>
      </c>
      <c r="Q1254" s="24">
        <f>0.656*IF(I1254="",0,I1254)+0.344*IF(H1254="",0,H1254)</f>
        <v/>
      </c>
      <c r="R1254" s="24">
        <f>0.338*IF(J1254="",0,J1254)+0.662*IF(K1254="",0,K1254)</f>
        <v/>
      </c>
      <c r="S1254" s="24">
        <f>0.38*IF(L1254="",0,L1254)+0.35*IF(M1254="",0,M1254)+0.27*IF(N1254="",0,N1254)</f>
        <v/>
      </c>
      <c r="T1254" s="24">
        <f>IF(Universe!S1254="","",((Universe!S1254-$B$2565)/$C$2565)^3)</f>
        <v/>
      </c>
      <c r="U1254" s="24">
        <f>IF(Universe!S1254="","",(Universe!S1254-$B$2565)/$C$2565)</f>
        <v/>
      </c>
      <c r="V1254" s="24">
        <f>IF(Universe!T1254="","",(Universe!T1254-$B$2566)/$C$2566)</f>
        <v/>
      </c>
      <c r="W1254" s="24">
        <f>IF(Universe!U1254="","",(Universe!U1254-$B$2567)/$C$2567)</f>
        <v/>
      </c>
      <c r="X1254" s="24">
        <f>IF(O1254="","",(O1254-$B$2571)/$C$2571)</f>
        <v/>
      </c>
      <c r="Y1254" s="24">
        <f>IF(T1254="","",(T1254-$B$2576)/$C$2576)</f>
        <v/>
      </c>
      <c r="Z1254" s="24">
        <f>IF(Universe!V1254="","",(Universe!V1254-$B$2568)/$C$2568)</f>
        <v/>
      </c>
      <c r="AA1254" s="24">
        <f>IF(P1254="","",(P1254-$B$2572)/$C$2572)</f>
        <v/>
      </c>
      <c r="AB1254" s="24">
        <f>IF(Q1254="","",(Q1254-$B$2573)/$C$2573)</f>
        <v/>
      </c>
      <c r="AC1254" s="24">
        <f>IF(R1254="","",(R1254-$B$2574)/$C$2574)</f>
        <v/>
      </c>
      <c r="AD1254" s="24">
        <f>IF(S1254="","",(S1254-$B$2575)/$C$2575)</f>
        <v/>
      </c>
      <c r="AE1254" s="24">
        <f>IF(Y1254="","",Y1254-(19.12044933116382+16.522174187581257*U1254))</f>
        <v/>
      </c>
      <c r="AF1254" s="24">
        <f>IF(X1254="","",(X1254-(-0.27268023098325006+0.47142105304415904*V1254+-0.3189264934812436*U1254)--5.286111042926227e-16)/0.7994208745952703)</f>
        <v/>
      </c>
      <c r="AG1254" s="24">
        <f>IF(AA1254="","",(AA1254-(0.5248806186338691+-0.064206457956449*U1254)-5.43454825424064e-16)/0.9977404048781155)</f>
        <v/>
      </c>
      <c r="AH1254" s="25" t="n">
        <v>-1.738597229813968</v>
      </c>
      <c r="AI1254" s="25" t="n">
        <v>-1.148230957231189</v>
      </c>
      <c r="AJ1254" s="25" t="n">
        <v>-0.4950674897568839</v>
      </c>
      <c r="AK1254" s="25" t="n">
        <v>-0.2395687702067316</v>
      </c>
      <c r="AL1254" s="25" t="n">
        <v>3.077123022471037</v>
      </c>
      <c r="AM1254" s="25" t="n">
        <v>-0.0523642051719865</v>
      </c>
      <c r="AN1254" s="25" t="n">
        <v>-0.2949375783658742</v>
      </c>
      <c r="AO1254" s="25" t="n">
        <v>0.0136697107157615</v>
      </c>
      <c r="AP1254" s="25" t="n">
        <v>-0.2751888804191951</v>
      </c>
      <c r="AQ1254" s="25" t="n">
        <v>-0.5278915632484575</v>
      </c>
    </row>
    <row r="1255">
      <c r="A1255" s="23">
        <f>Universe!A1255</f>
        <v/>
      </c>
      <c r="B1255" s="24">
        <f>IF(Universe!W1255="","",(Universe!W1255-$B$2550)/$C$2550)</f>
        <v/>
      </c>
      <c r="C1255" s="24">
        <f>IF(Universe!X1255="","",(Universe!X1255-$B$2551)/$C$2551)</f>
        <v/>
      </c>
      <c r="D1255" s="24">
        <f>IF(Universe!Y1255="","",(Universe!Y1255-$B$2552)/$C$2552)</f>
        <v/>
      </c>
      <c r="E1255" s="24">
        <f>IF(Universe!Z1255="","",(Universe!Z1255-$B$2553)/$C$2553)</f>
        <v/>
      </c>
      <c r="F1255" s="24">
        <f>IF(Universe!AA1255="","",(Universe!AA1255-$B$2554)/$C$2554)</f>
        <v/>
      </c>
      <c r="G1255" s="24">
        <f>IF(Universe!AB1255="","",(Universe!AB1255-$B$2555)/$C$2555)</f>
        <v/>
      </c>
      <c r="H1255" s="24">
        <f>IF(Universe!AC1255="","",(Universe!AC1255-$B$2556)/$C$2556)</f>
        <v/>
      </c>
      <c r="I1255" s="24">
        <f>IF(Universe!AD1255="","",(Universe!AD1255-$B$2557)/$C$2557)</f>
        <v/>
      </c>
      <c r="J1255" s="24">
        <f>IF(Universe!AE1255="","",(Universe!AE1255-$B$2558)/$C$2558)</f>
        <v/>
      </c>
      <c r="K1255" s="24">
        <f>IF(Universe!AF1255="","",(Universe!AF1255-$B$2559)/$C$2559)</f>
        <v/>
      </c>
      <c r="L1255" s="24">
        <f>IF(Universe!AG1255="","",(Universe!AG1255-$B$2560)/$C$2560)</f>
        <v/>
      </c>
      <c r="M1255" s="24">
        <f>IF(Universe!AH1255="","",(Universe!AH1255-$B$2561)/$C$2561)</f>
        <v/>
      </c>
      <c r="N1255" s="24">
        <f>IF(Universe!AI1255="","",(Universe!AI1255-$B$2562)/$C$2562)</f>
        <v/>
      </c>
      <c r="O1255" s="24">
        <f>0.74*IF(B1255="",0,B1255)+0.16*IF(C1255="",0,C1255)+0.1*IF(D1255="",0,D1255)</f>
        <v/>
      </c>
      <c r="P1255" s="24">
        <f>0.35*IF(E1255="",0,E1255)+0.35*IF(F1255="",0,F1255)+0.3*IF(G1255="",0,G1255)</f>
        <v/>
      </c>
      <c r="Q1255" s="24">
        <f>0.656*IF(I1255="",0,I1255)+0.344*IF(H1255="",0,H1255)</f>
        <v/>
      </c>
      <c r="R1255" s="24">
        <f>0.338*IF(J1255="",0,J1255)+0.662*IF(K1255="",0,K1255)</f>
        <v/>
      </c>
      <c r="S1255" s="24">
        <f>0.38*IF(L1255="",0,L1255)+0.35*IF(M1255="",0,M1255)+0.27*IF(N1255="",0,N1255)</f>
        <v/>
      </c>
      <c r="T1255" s="24">
        <f>IF(Universe!S1255="","",((Universe!S1255-$B$2565)/$C$2565)^3)</f>
        <v/>
      </c>
      <c r="U1255" s="24">
        <f>IF(Universe!S1255="","",(Universe!S1255-$B$2565)/$C$2565)</f>
        <v/>
      </c>
      <c r="V1255" s="24">
        <f>IF(Universe!T1255="","",(Universe!T1255-$B$2566)/$C$2566)</f>
        <v/>
      </c>
      <c r="W1255" s="24">
        <f>IF(Universe!U1255="","",(Universe!U1255-$B$2567)/$C$2567)</f>
        <v/>
      </c>
      <c r="X1255" s="24">
        <f>IF(O1255="","",(O1255-$B$2571)/$C$2571)</f>
        <v/>
      </c>
      <c r="Y1255" s="24">
        <f>IF(T1255="","",(T1255-$B$2576)/$C$2576)</f>
        <v/>
      </c>
      <c r="Z1255" s="24">
        <f>IF(Universe!V1255="","",(Universe!V1255-$B$2568)/$C$2568)</f>
        <v/>
      </c>
      <c r="AA1255" s="24">
        <f>IF(P1255="","",(P1255-$B$2572)/$C$2572)</f>
        <v/>
      </c>
      <c r="AB1255" s="24">
        <f>IF(Q1255="","",(Q1255-$B$2573)/$C$2573)</f>
        <v/>
      </c>
      <c r="AC1255" s="24">
        <f>IF(R1255="","",(R1255-$B$2574)/$C$2574)</f>
        <v/>
      </c>
      <c r="AD1255" s="24">
        <f>IF(S1255="","",(S1255-$B$2575)/$C$2575)</f>
        <v/>
      </c>
      <c r="AE1255" s="24">
        <f>IF(Y1255="","",Y1255-(19.12044933116382+16.522174187581257*U1255))</f>
        <v/>
      </c>
      <c r="AF1255" s="24">
        <f>IF(X1255="","",(X1255-(-0.27268023098325006+0.47142105304415904*V1255+-0.3189264934812436*U1255)--5.286111042926227e-16)/0.7994208745952703)</f>
        <v/>
      </c>
      <c r="AG1255" s="24">
        <f>IF(AA1255="","",(AA1255-(0.5248806186338691+-0.064206457956449*U1255)-5.43454825424064e-16)/0.9977404048781155)</f>
        <v/>
      </c>
      <c r="AH1255" s="25" t="n">
        <v>-1.636604566870775</v>
      </c>
      <c r="AI1255" s="25" t="n">
        <v>0.3035497810063038</v>
      </c>
      <c r="AJ1255" s="25" t="n">
        <v>-0.2404084222484426</v>
      </c>
      <c r="AK1255" s="25" t="n">
        <v>-0.6097915701470955</v>
      </c>
      <c r="AL1255" s="25" t="n">
        <v>2.973116642738269</v>
      </c>
      <c r="AM1255" s="25" t="n">
        <v>0.4095670661164231</v>
      </c>
      <c r="AN1255" s="25" t="n">
        <v>-0.1732158957524907</v>
      </c>
      <c r="AO1255" s="25" t="n">
        <v>-0.0097255486915596</v>
      </c>
      <c r="AP1255" s="25" t="n">
        <v>-0.6094073321610446</v>
      </c>
      <c r="AQ1255" s="25" t="n">
        <v>-0.140186571151194</v>
      </c>
    </row>
    <row r="1256">
      <c r="A1256" s="23">
        <f>Universe!A1256</f>
        <v/>
      </c>
      <c r="B1256" s="24">
        <f>IF(Universe!W1256="","",(Universe!W1256-$B$2550)/$C$2550)</f>
        <v/>
      </c>
      <c r="C1256" s="24">
        <f>IF(Universe!X1256="","",(Universe!X1256-$B$2551)/$C$2551)</f>
        <v/>
      </c>
      <c r="D1256" s="24">
        <f>IF(Universe!Y1256="","",(Universe!Y1256-$B$2552)/$C$2552)</f>
        <v/>
      </c>
      <c r="E1256" s="24">
        <f>IF(Universe!Z1256="","",(Universe!Z1256-$B$2553)/$C$2553)</f>
        <v/>
      </c>
      <c r="F1256" s="24">
        <f>IF(Universe!AA1256="","",(Universe!AA1256-$B$2554)/$C$2554)</f>
        <v/>
      </c>
      <c r="G1256" s="24">
        <f>IF(Universe!AB1256="","",(Universe!AB1256-$B$2555)/$C$2555)</f>
        <v/>
      </c>
      <c r="H1256" s="24">
        <f>IF(Universe!AC1256="","",(Universe!AC1256-$B$2556)/$C$2556)</f>
        <v/>
      </c>
      <c r="I1256" s="24">
        <f>IF(Universe!AD1256="","",(Universe!AD1256-$B$2557)/$C$2557)</f>
        <v/>
      </c>
      <c r="J1256" s="24">
        <f>IF(Universe!AE1256="","",(Universe!AE1256-$B$2558)/$C$2558)</f>
        <v/>
      </c>
      <c r="K1256" s="24">
        <f>IF(Universe!AF1256="","",(Universe!AF1256-$B$2559)/$C$2559)</f>
        <v/>
      </c>
      <c r="L1256" s="24">
        <f>IF(Universe!AG1256="","",(Universe!AG1256-$B$2560)/$C$2560)</f>
        <v/>
      </c>
      <c r="M1256" s="24">
        <f>IF(Universe!AH1256="","",(Universe!AH1256-$B$2561)/$C$2561)</f>
        <v/>
      </c>
      <c r="N1256" s="24">
        <f>IF(Universe!AI1256="","",(Universe!AI1256-$B$2562)/$C$2562)</f>
        <v/>
      </c>
      <c r="O1256" s="24">
        <f>0.74*IF(B1256="",0,B1256)+0.16*IF(C1256="",0,C1256)+0.1*IF(D1256="",0,D1256)</f>
        <v/>
      </c>
      <c r="P1256" s="24">
        <f>0.35*IF(E1256="",0,E1256)+0.35*IF(F1256="",0,F1256)+0.3*IF(G1256="",0,G1256)</f>
        <v/>
      </c>
      <c r="Q1256" s="24">
        <f>0.656*IF(I1256="",0,I1256)+0.344*IF(H1256="",0,H1256)</f>
        <v/>
      </c>
      <c r="R1256" s="24">
        <f>0.338*IF(J1256="",0,J1256)+0.662*IF(K1256="",0,K1256)</f>
        <v/>
      </c>
      <c r="S1256" s="24">
        <f>0.38*IF(L1256="",0,L1256)+0.35*IF(M1256="",0,M1256)+0.27*IF(N1256="",0,N1256)</f>
        <v/>
      </c>
      <c r="T1256" s="24">
        <f>IF(Universe!S1256="","",((Universe!S1256-$B$2565)/$C$2565)^3)</f>
        <v/>
      </c>
      <c r="U1256" s="24">
        <f>IF(Universe!S1256="","",(Universe!S1256-$B$2565)/$C$2565)</f>
        <v/>
      </c>
      <c r="V1256" s="24">
        <f>IF(Universe!T1256="","",(Universe!T1256-$B$2566)/$C$2566)</f>
        <v/>
      </c>
      <c r="W1256" s="24">
        <f>IF(Universe!U1256="","",(Universe!U1256-$B$2567)/$C$2567)</f>
        <v/>
      </c>
      <c r="X1256" s="24">
        <f>IF(O1256="","",(O1256-$B$2571)/$C$2571)</f>
        <v/>
      </c>
      <c r="Y1256" s="24">
        <f>IF(T1256="","",(T1256-$B$2576)/$C$2576)</f>
        <v/>
      </c>
      <c r="Z1256" s="24">
        <f>IF(Universe!V1256="","",(Universe!V1256-$B$2568)/$C$2568)</f>
        <v/>
      </c>
      <c r="AA1256" s="24">
        <f>IF(P1256="","",(P1256-$B$2572)/$C$2572)</f>
        <v/>
      </c>
      <c r="AB1256" s="24">
        <f>IF(Q1256="","",(Q1256-$B$2573)/$C$2573)</f>
        <v/>
      </c>
      <c r="AC1256" s="24">
        <f>IF(R1256="","",(R1256-$B$2574)/$C$2574)</f>
        <v/>
      </c>
      <c r="AD1256" s="24">
        <f>IF(S1256="","",(S1256-$B$2575)/$C$2575)</f>
        <v/>
      </c>
      <c r="AE1256" s="24">
        <f>IF(Y1256="","",Y1256-(19.12044933116382+16.522174187581257*U1256))</f>
        <v/>
      </c>
      <c r="AF1256" s="24">
        <f>IF(X1256="","",(X1256-(-0.27268023098325006+0.47142105304415904*V1256+-0.3189264934812436*U1256)--5.286111042926227e-16)/0.7994208745952703)</f>
        <v/>
      </c>
      <c r="AG1256" s="24">
        <f>IF(AA1256="","",(AA1256-(0.5248806186338691+-0.064206457956449*U1256)-5.43454825424064e-16)/0.9977404048781155)</f>
        <v/>
      </c>
      <c r="AH1256" s="25" t="n">
        <v>-3.895062308720969</v>
      </c>
      <c r="AI1256" s="25" t="n">
        <v>-0.4198028700581834</v>
      </c>
      <c r="AJ1256" s="25" t="n">
        <v>-0.4331541321191922</v>
      </c>
      <c r="AK1256" s="25" t="n">
        <v>-1.06286732799183</v>
      </c>
      <c r="AL1256" s="25" t="n">
        <v>0.7489282547572801</v>
      </c>
      <c r="AM1256" s="25" t="n">
        <v>0.9922242644274414</v>
      </c>
      <c r="AN1256" s="25" t="n">
        <v>-3.070227211856066</v>
      </c>
      <c r="AO1256" s="25" t="n">
        <v>0.0591318624711033</v>
      </c>
      <c r="AP1256" s="25" t="n">
        <v>-1.35043378468881</v>
      </c>
      <c r="AQ1256" s="25" t="n">
        <v>-0.4557167827851536</v>
      </c>
    </row>
    <row r="1257">
      <c r="A1257" s="23">
        <f>Universe!A1257</f>
        <v/>
      </c>
      <c r="B1257" s="24">
        <f>IF(Universe!W1257="","",(Universe!W1257-$B$2550)/$C$2550)</f>
        <v/>
      </c>
      <c r="C1257" s="24">
        <f>IF(Universe!X1257="","",(Universe!X1257-$B$2551)/$C$2551)</f>
        <v/>
      </c>
      <c r="D1257" s="24">
        <f>IF(Universe!Y1257="","",(Universe!Y1257-$B$2552)/$C$2552)</f>
        <v/>
      </c>
      <c r="E1257" s="24">
        <f>IF(Universe!Z1257="","",(Universe!Z1257-$B$2553)/$C$2553)</f>
        <v/>
      </c>
      <c r="F1257" s="24">
        <f>IF(Universe!AA1257="","",(Universe!AA1257-$B$2554)/$C$2554)</f>
        <v/>
      </c>
      <c r="G1257" s="24">
        <f>IF(Universe!AB1257="","",(Universe!AB1257-$B$2555)/$C$2555)</f>
        <v/>
      </c>
      <c r="H1257" s="24">
        <f>IF(Universe!AC1257="","",(Universe!AC1257-$B$2556)/$C$2556)</f>
        <v/>
      </c>
      <c r="I1257" s="24">
        <f>IF(Universe!AD1257="","",(Universe!AD1257-$B$2557)/$C$2557)</f>
        <v/>
      </c>
      <c r="J1257" s="24">
        <f>IF(Universe!AE1257="","",(Universe!AE1257-$B$2558)/$C$2558)</f>
        <v/>
      </c>
      <c r="K1257" s="24">
        <f>IF(Universe!AF1257="","",(Universe!AF1257-$B$2559)/$C$2559)</f>
        <v/>
      </c>
      <c r="L1257" s="24">
        <f>IF(Universe!AG1257="","",(Universe!AG1257-$B$2560)/$C$2560)</f>
        <v/>
      </c>
      <c r="M1257" s="24">
        <f>IF(Universe!AH1257="","",(Universe!AH1257-$B$2561)/$C$2561)</f>
        <v/>
      </c>
      <c r="N1257" s="24">
        <f>IF(Universe!AI1257="","",(Universe!AI1257-$B$2562)/$C$2562)</f>
        <v/>
      </c>
      <c r="O1257" s="24">
        <f>0.74*IF(B1257="",0,B1257)+0.16*IF(C1257="",0,C1257)+0.1*IF(D1257="",0,D1257)</f>
        <v/>
      </c>
      <c r="P1257" s="24">
        <f>0.35*IF(E1257="",0,E1257)+0.35*IF(F1257="",0,F1257)+0.3*IF(G1257="",0,G1257)</f>
        <v/>
      </c>
      <c r="Q1257" s="24">
        <f>0.656*IF(I1257="",0,I1257)+0.344*IF(H1257="",0,H1257)</f>
        <v/>
      </c>
      <c r="R1257" s="24">
        <f>0.338*IF(J1257="",0,J1257)+0.662*IF(K1257="",0,K1257)</f>
        <v/>
      </c>
      <c r="S1257" s="24">
        <f>0.38*IF(L1257="",0,L1257)+0.35*IF(M1257="",0,M1257)+0.27*IF(N1257="",0,N1257)</f>
        <v/>
      </c>
      <c r="T1257" s="24">
        <f>IF(Universe!S1257="","",((Universe!S1257-$B$2565)/$C$2565)^3)</f>
        <v/>
      </c>
      <c r="U1257" s="24">
        <f>IF(Universe!S1257="","",(Universe!S1257-$B$2565)/$C$2565)</f>
        <v/>
      </c>
      <c r="V1257" s="24">
        <f>IF(Universe!T1257="","",(Universe!T1257-$B$2566)/$C$2566)</f>
        <v/>
      </c>
      <c r="W1257" s="24">
        <f>IF(Universe!U1257="","",(Universe!U1257-$B$2567)/$C$2567)</f>
        <v/>
      </c>
      <c r="X1257" s="24">
        <f>IF(O1257="","",(O1257-$B$2571)/$C$2571)</f>
        <v/>
      </c>
      <c r="Y1257" s="24">
        <f>IF(T1257="","",(T1257-$B$2576)/$C$2576)</f>
        <v/>
      </c>
      <c r="Z1257" s="24">
        <f>IF(Universe!V1257="","",(Universe!V1257-$B$2568)/$C$2568)</f>
        <v/>
      </c>
      <c r="AA1257" s="24">
        <f>IF(P1257="","",(P1257-$B$2572)/$C$2572)</f>
        <v/>
      </c>
      <c r="AB1257" s="24">
        <f>IF(Q1257="","",(Q1257-$B$2573)/$C$2573)</f>
        <v/>
      </c>
      <c r="AC1257" s="24">
        <f>IF(R1257="","",(R1257-$B$2574)/$C$2574)</f>
        <v/>
      </c>
      <c r="AD1257" s="24">
        <f>IF(S1257="","",(S1257-$B$2575)/$C$2575)</f>
        <v/>
      </c>
      <c r="AE1257" s="24">
        <f>IF(Y1257="","",Y1257-(19.12044933116382+16.522174187581257*U1257))</f>
        <v/>
      </c>
      <c r="AF1257" s="24">
        <f>IF(X1257="","",(X1257-(-0.27268023098325006+0.47142105304415904*V1257+-0.3189264934812436*U1257)--5.286111042926227e-16)/0.7994208745952703)</f>
        <v/>
      </c>
      <c r="AG1257" s="24">
        <f>IF(AA1257="","",(AA1257-(0.5248806186338691+-0.064206457956449*U1257)-5.43454825424064e-16)/0.9977404048781155)</f>
        <v/>
      </c>
      <c r="AH1257" s="25" t="n">
        <v>0.3178384341902086</v>
      </c>
      <c r="AI1257" s="25" t="n">
        <v>-1.870203163994641</v>
      </c>
      <c r="AJ1257" s="25" t="n">
        <v>-0.4508726601208848</v>
      </c>
      <c r="AK1257" s="25" t="n">
        <v>0.9697140591141512</v>
      </c>
      <c r="AL1257" s="25" t="n">
        <v>-0.5910504231036416</v>
      </c>
      <c r="AM1257" s="25" t="n">
        <v>-0.0410754178676165</v>
      </c>
      <c r="AN1257" s="25" t="n">
        <v>-1.361394092177964</v>
      </c>
      <c r="AO1257" s="25" t="n">
        <v>0.0382865245357528</v>
      </c>
      <c r="AP1257" s="25" t="n">
        <v>-0.4165630816246966</v>
      </c>
      <c r="AQ1257" s="25" t="n">
        <v>-0.0571010753311786</v>
      </c>
    </row>
    <row r="1258">
      <c r="A1258" s="23">
        <f>Universe!A1258</f>
        <v/>
      </c>
      <c r="B1258" s="24">
        <f>IF(Universe!W1258="","",(Universe!W1258-$B$2550)/$C$2550)</f>
        <v/>
      </c>
      <c r="C1258" s="24">
        <f>IF(Universe!X1258="","",(Universe!X1258-$B$2551)/$C$2551)</f>
        <v/>
      </c>
      <c r="D1258" s="24">
        <f>IF(Universe!Y1258="","",(Universe!Y1258-$B$2552)/$C$2552)</f>
        <v/>
      </c>
      <c r="E1258" s="24">
        <f>IF(Universe!Z1258="","",(Universe!Z1258-$B$2553)/$C$2553)</f>
        <v/>
      </c>
      <c r="F1258" s="24">
        <f>IF(Universe!AA1258="","",(Universe!AA1258-$B$2554)/$C$2554)</f>
        <v/>
      </c>
      <c r="G1258" s="24">
        <f>IF(Universe!AB1258="","",(Universe!AB1258-$B$2555)/$C$2555)</f>
        <v/>
      </c>
      <c r="H1258" s="24">
        <f>IF(Universe!AC1258="","",(Universe!AC1258-$B$2556)/$C$2556)</f>
        <v/>
      </c>
      <c r="I1258" s="24">
        <f>IF(Universe!AD1258="","",(Universe!AD1258-$B$2557)/$C$2557)</f>
        <v/>
      </c>
      <c r="J1258" s="24">
        <f>IF(Universe!AE1258="","",(Universe!AE1258-$B$2558)/$C$2558)</f>
        <v/>
      </c>
      <c r="K1258" s="24">
        <f>IF(Universe!AF1258="","",(Universe!AF1258-$B$2559)/$C$2559)</f>
        <v/>
      </c>
      <c r="L1258" s="24">
        <f>IF(Universe!AG1258="","",(Universe!AG1258-$B$2560)/$C$2560)</f>
        <v/>
      </c>
      <c r="M1258" s="24">
        <f>IF(Universe!AH1258="","",(Universe!AH1258-$B$2561)/$C$2561)</f>
        <v/>
      </c>
      <c r="N1258" s="24">
        <f>IF(Universe!AI1258="","",(Universe!AI1258-$B$2562)/$C$2562)</f>
        <v/>
      </c>
      <c r="O1258" s="24">
        <f>0.74*IF(B1258="",0,B1258)+0.16*IF(C1258="",0,C1258)+0.1*IF(D1258="",0,D1258)</f>
        <v/>
      </c>
      <c r="P1258" s="24">
        <f>0.35*IF(E1258="",0,E1258)+0.35*IF(F1258="",0,F1258)+0.3*IF(G1258="",0,G1258)</f>
        <v/>
      </c>
      <c r="Q1258" s="24">
        <f>0.656*IF(I1258="",0,I1258)+0.344*IF(H1258="",0,H1258)</f>
        <v/>
      </c>
      <c r="R1258" s="24">
        <f>0.338*IF(J1258="",0,J1258)+0.662*IF(K1258="",0,K1258)</f>
        <v/>
      </c>
      <c r="S1258" s="24">
        <f>0.38*IF(L1258="",0,L1258)+0.35*IF(M1258="",0,M1258)+0.27*IF(N1258="",0,N1258)</f>
        <v/>
      </c>
      <c r="T1258" s="24">
        <f>IF(Universe!S1258="","",((Universe!S1258-$B$2565)/$C$2565)^3)</f>
        <v/>
      </c>
      <c r="U1258" s="24">
        <f>IF(Universe!S1258="","",(Universe!S1258-$B$2565)/$C$2565)</f>
        <v/>
      </c>
      <c r="V1258" s="24">
        <f>IF(Universe!T1258="","",(Universe!T1258-$B$2566)/$C$2566)</f>
        <v/>
      </c>
      <c r="W1258" s="24">
        <f>IF(Universe!U1258="","",(Universe!U1258-$B$2567)/$C$2567)</f>
        <v/>
      </c>
      <c r="X1258" s="24">
        <f>IF(O1258="","",(O1258-$B$2571)/$C$2571)</f>
        <v/>
      </c>
      <c r="Y1258" s="24">
        <f>IF(T1258="","",(T1258-$B$2576)/$C$2576)</f>
        <v/>
      </c>
      <c r="Z1258" s="24">
        <f>IF(Universe!V1258="","",(Universe!V1258-$B$2568)/$C$2568)</f>
        <v/>
      </c>
      <c r="AA1258" s="24">
        <f>IF(P1258="","",(P1258-$B$2572)/$C$2572)</f>
        <v/>
      </c>
      <c r="AB1258" s="24">
        <f>IF(Q1258="","",(Q1258-$B$2573)/$C$2573)</f>
        <v/>
      </c>
      <c r="AC1258" s="24">
        <f>IF(R1258="","",(R1258-$B$2574)/$C$2574)</f>
        <v/>
      </c>
      <c r="AD1258" s="24">
        <f>IF(S1258="","",(S1258-$B$2575)/$C$2575)</f>
        <v/>
      </c>
      <c r="AE1258" s="24">
        <f>IF(Y1258="","",Y1258-(19.12044933116382+16.522174187581257*U1258))</f>
        <v/>
      </c>
      <c r="AF1258" s="24">
        <f>IF(X1258="","",(X1258-(-0.27268023098325006+0.47142105304415904*V1258+-0.3189264934812436*U1258)--5.286111042926227e-16)/0.7994208745952703)</f>
        <v/>
      </c>
      <c r="AG1258" s="24">
        <f>IF(AA1258="","",(AA1258-(0.5248806186338691+-0.064206457956449*U1258)-5.43454825424064e-16)/0.9977404048781155)</f>
        <v/>
      </c>
      <c r="AH1258" s="25" t="n">
        <v>-1.519669620419271</v>
      </c>
      <c r="AI1258" s="25" t="n">
        <v>1.483310649979935</v>
      </c>
      <c r="AJ1258" s="25" t="n">
        <v>2.137815549828554</v>
      </c>
      <c r="AK1258" s="25" t="n">
        <v>1.454209389201017</v>
      </c>
      <c r="AL1258" s="25" t="n">
        <v>2.837851036109311</v>
      </c>
      <c r="AM1258" s="25" t="n">
        <v>-0.238212518934843</v>
      </c>
      <c r="AN1258" s="25" t="n">
        <v>1.654705591168006</v>
      </c>
      <c r="AO1258" s="25" t="n">
        <v>-0.2819693893529166</v>
      </c>
      <c r="AP1258" s="25" t="n">
        <v>1.072568362750067</v>
      </c>
      <c r="AQ1258" s="25" t="n">
        <v>-0.5913836029340939</v>
      </c>
    </row>
    <row r="1259">
      <c r="A1259" s="23">
        <f>Universe!A1259</f>
        <v/>
      </c>
      <c r="B1259" s="24">
        <f>IF(Universe!W1259="","",(Universe!W1259-$B$2550)/$C$2550)</f>
        <v/>
      </c>
      <c r="C1259" s="24">
        <f>IF(Universe!X1259="","",(Universe!X1259-$B$2551)/$C$2551)</f>
        <v/>
      </c>
      <c r="D1259" s="24">
        <f>IF(Universe!Y1259="","",(Universe!Y1259-$B$2552)/$C$2552)</f>
        <v/>
      </c>
      <c r="E1259" s="24">
        <f>IF(Universe!Z1259="","",(Universe!Z1259-$B$2553)/$C$2553)</f>
        <v/>
      </c>
      <c r="F1259" s="24">
        <f>IF(Universe!AA1259="","",(Universe!AA1259-$B$2554)/$C$2554)</f>
        <v/>
      </c>
      <c r="G1259" s="24">
        <f>IF(Universe!AB1259="","",(Universe!AB1259-$B$2555)/$C$2555)</f>
        <v/>
      </c>
      <c r="H1259" s="24">
        <f>IF(Universe!AC1259="","",(Universe!AC1259-$B$2556)/$C$2556)</f>
        <v/>
      </c>
      <c r="I1259" s="24">
        <f>IF(Universe!AD1259="","",(Universe!AD1259-$B$2557)/$C$2557)</f>
        <v/>
      </c>
      <c r="J1259" s="24">
        <f>IF(Universe!AE1259="","",(Universe!AE1259-$B$2558)/$C$2558)</f>
        <v/>
      </c>
      <c r="K1259" s="24">
        <f>IF(Universe!AF1259="","",(Universe!AF1259-$B$2559)/$C$2559)</f>
        <v/>
      </c>
      <c r="L1259" s="24">
        <f>IF(Universe!AG1259="","",(Universe!AG1259-$B$2560)/$C$2560)</f>
        <v/>
      </c>
      <c r="M1259" s="24">
        <f>IF(Universe!AH1259="","",(Universe!AH1259-$B$2561)/$C$2561)</f>
        <v/>
      </c>
      <c r="N1259" s="24">
        <f>IF(Universe!AI1259="","",(Universe!AI1259-$B$2562)/$C$2562)</f>
        <v/>
      </c>
      <c r="O1259" s="24">
        <f>0.74*IF(B1259="",0,B1259)+0.16*IF(C1259="",0,C1259)+0.1*IF(D1259="",0,D1259)</f>
        <v/>
      </c>
      <c r="P1259" s="24">
        <f>0.35*IF(E1259="",0,E1259)+0.35*IF(F1259="",0,F1259)+0.3*IF(G1259="",0,G1259)</f>
        <v/>
      </c>
      <c r="Q1259" s="24">
        <f>0.656*IF(I1259="",0,I1259)+0.344*IF(H1259="",0,H1259)</f>
        <v/>
      </c>
      <c r="R1259" s="24">
        <f>0.338*IF(J1259="",0,J1259)+0.662*IF(K1259="",0,K1259)</f>
        <v/>
      </c>
      <c r="S1259" s="24">
        <f>0.38*IF(L1259="",0,L1259)+0.35*IF(M1259="",0,M1259)+0.27*IF(N1259="",0,N1259)</f>
        <v/>
      </c>
      <c r="T1259" s="24">
        <f>IF(Universe!S1259="","",((Universe!S1259-$B$2565)/$C$2565)^3)</f>
        <v/>
      </c>
      <c r="U1259" s="24">
        <f>IF(Universe!S1259="","",(Universe!S1259-$B$2565)/$C$2565)</f>
        <v/>
      </c>
      <c r="V1259" s="24">
        <f>IF(Universe!T1259="","",(Universe!T1259-$B$2566)/$C$2566)</f>
        <v/>
      </c>
      <c r="W1259" s="24">
        <f>IF(Universe!U1259="","",(Universe!U1259-$B$2567)/$C$2567)</f>
        <v/>
      </c>
      <c r="X1259" s="24">
        <f>IF(O1259="","",(O1259-$B$2571)/$C$2571)</f>
        <v/>
      </c>
      <c r="Y1259" s="24">
        <f>IF(T1259="","",(T1259-$B$2576)/$C$2576)</f>
        <v/>
      </c>
      <c r="Z1259" s="24">
        <f>IF(Universe!V1259="","",(Universe!V1259-$B$2568)/$C$2568)</f>
        <v/>
      </c>
      <c r="AA1259" s="24">
        <f>IF(P1259="","",(P1259-$B$2572)/$C$2572)</f>
        <v/>
      </c>
      <c r="AB1259" s="24">
        <f>IF(Q1259="","",(Q1259-$B$2573)/$C$2573)</f>
        <v/>
      </c>
      <c r="AC1259" s="24">
        <f>IF(R1259="","",(R1259-$B$2574)/$C$2574)</f>
        <v/>
      </c>
      <c r="AD1259" s="24">
        <f>IF(S1259="","",(S1259-$B$2575)/$C$2575)</f>
        <v/>
      </c>
      <c r="AE1259" s="24">
        <f>IF(Y1259="","",Y1259-(19.12044933116382+16.522174187581257*U1259))</f>
        <v/>
      </c>
      <c r="AF1259" s="24">
        <f>IF(X1259="","",(X1259-(-0.27268023098325006+0.47142105304415904*V1259+-0.3189264934812436*U1259)--5.286111042926227e-16)/0.7994208745952703)</f>
        <v/>
      </c>
      <c r="AG1259" s="24">
        <f>IF(AA1259="","",(AA1259-(0.5248806186338691+-0.064206457956449*U1259)-5.43454825424064e-16)/0.9977404048781155)</f>
        <v/>
      </c>
      <c r="AH1259" s="25" t="n">
        <v>-2.532906076553521</v>
      </c>
      <c r="AI1259" s="25" t="n">
        <v>-0.613102185434425</v>
      </c>
      <c r="AJ1259" s="25" t="n">
        <v>-0.5219484740029601</v>
      </c>
      <c r="AK1259" s="25" t="n">
        <v>-0.6286387602329059</v>
      </c>
      <c r="AL1259" s="25" t="n">
        <v>3.349314813056007</v>
      </c>
      <c r="AM1259" s="25" t="n">
        <v>0.0451679127872423</v>
      </c>
      <c r="AN1259" s="25" t="n">
        <v>-1.310294803793424</v>
      </c>
      <c r="AO1259" s="25" t="n">
        <v>0.0033060423302053</v>
      </c>
      <c r="AP1259" s="25" t="n">
        <v>0.0304445709496618</v>
      </c>
      <c r="AQ1259" s="25" t="n">
        <v>0.2601110736834368</v>
      </c>
    </row>
    <row r="1260">
      <c r="A1260" s="23">
        <f>Universe!A1260</f>
        <v/>
      </c>
      <c r="B1260" s="24">
        <f>IF(Universe!W1260="","",(Universe!W1260-$B$2550)/$C$2550)</f>
        <v/>
      </c>
      <c r="C1260" s="24">
        <f>IF(Universe!X1260="","",(Universe!X1260-$B$2551)/$C$2551)</f>
        <v/>
      </c>
      <c r="D1260" s="24">
        <f>IF(Universe!Y1260="","",(Universe!Y1260-$B$2552)/$C$2552)</f>
        <v/>
      </c>
      <c r="E1260" s="24">
        <f>IF(Universe!Z1260="","",(Universe!Z1260-$B$2553)/$C$2553)</f>
        <v/>
      </c>
      <c r="F1260" s="24">
        <f>IF(Universe!AA1260="","",(Universe!AA1260-$B$2554)/$C$2554)</f>
        <v/>
      </c>
      <c r="G1260" s="24">
        <f>IF(Universe!AB1260="","",(Universe!AB1260-$B$2555)/$C$2555)</f>
        <v/>
      </c>
      <c r="H1260" s="24">
        <f>IF(Universe!AC1260="","",(Universe!AC1260-$B$2556)/$C$2556)</f>
        <v/>
      </c>
      <c r="I1260" s="24">
        <f>IF(Universe!AD1260="","",(Universe!AD1260-$B$2557)/$C$2557)</f>
        <v/>
      </c>
      <c r="J1260" s="24">
        <f>IF(Universe!AE1260="","",(Universe!AE1260-$B$2558)/$C$2558)</f>
        <v/>
      </c>
      <c r="K1260" s="24">
        <f>IF(Universe!AF1260="","",(Universe!AF1260-$B$2559)/$C$2559)</f>
        <v/>
      </c>
      <c r="L1260" s="24">
        <f>IF(Universe!AG1260="","",(Universe!AG1260-$B$2560)/$C$2560)</f>
        <v/>
      </c>
      <c r="M1260" s="24">
        <f>IF(Universe!AH1260="","",(Universe!AH1260-$B$2561)/$C$2561)</f>
        <v/>
      </c>
      <c r="N1260" s="24">
        <f>IF(Universe!AI1260="","",(Universe!AI1260-$B$2562)/$C$2562)</f>
        <v/>
      </c>
      <c r="O1260" s="24">
        <f>0.74*IF(B1260="",0,B1260)+0.16*IF(C1260="",0,C1260)+0.1*IF(D1260="",0,D1260)</f>
        <v/>
      </c>
      <c r="P1260" s="24">
        <f>0.35*IF(E1260="",0,E1260)+0.35*IF(F1260="",0,F1260)+0.3*IF(G1260="",0,G1260)</f>
        <v/>
      </c>
      <c r="Q1260" s="24">
        <f>0.656*IF(I1260="",0,I1260)+0.344*IF(H1260="",0,H1260)</f>
        <v/>
      </c>
      <c r="R1260" s="24">
        <f>0.338*IF(J1260="",0,J1260)+0.662*IF(K1260="",0,K1260)</f>
        <v/>
      </c>
      <c r="S1260" s="24">
        <f>0.38*IF(L1260="",0,L1260)+0.35*IF(M1260="",0,M1260)+0.27*IF(N1260="",0,N1260)</f>
        <v/>
      </c>
      <c r="T1260" s="24">
        <f>IF(Universe!S1260="","",((Universe!S1260-$B$2565)/$C$2565)^3)</f>
        <v/>
      </c>
      <c r="U1260" s="24">
        <f>IF(Universe!S1260="","",(Universe!S1260-$B$2565)/$C$2565)</f>
        <v/>
      </c>
      <c r="V1260" s="24">
        <f>IF(Universe!T1260="","",(Universe!T1260-$B$2566)/$C$2566)</f>
        <v/>
      </c>
      <c r="W1260" s="24">
        <f>IF(Universe!U1260="","",(Universe!U1260-$B$2567)/$C$2567)</f>
        <v/>
      </c>
      <c r="X1260" s="24">
        <f>IF(O1260="","",(O1260-$B$2571)/$C$2571)</f>
        <v/>
      </c>
      <c r="Y1260" s="24">
        <f>IF(T1260="","",(T1260-$B$2576)/$C$2576)</f>
        <v/>
      </c>
      <c r="Z1260" s="24">
        <f>IF(Universe!V1260="","",(Universe!V1260-$B$2568)/$C$2568)</f>
        <v/>
      </c>
      <c r="AA1260" s="24">
        <f>IF(P1260="","",(P1260-$B$2572)/$C$2572)</f>
        <v/>
      </c>
      <c r="AB1260" s="24">
        <f>IF(Q1260="","",(Q1260-$B$2573)/$C$2573)</f>
        <v/>
      </c>
      <c r="AC1260" s="24">
        <f>IF(R1260="","",(R1260-$B$2574)/$C$2574)</f>
        <v/>
      </c>
      <c r="AD1260" s="24">
        <f>IF(S1260="","",(S1260-$B$2575)/$C$2575)</f>
        <v/>
      </c>
      <c r="AE1260" s="24">
        <f>IF(Y1260="","",Y1260-(19.12044933116382+16.522174187581257*U1260))</f>
        <v/>
      </c>
      <c r="AF1260" s="24">
        <f>IF(X1260="","",(X1260-(-0.27268023098325006+0.47142105304415904*V1260+-0.3189264934812436*U1260)--5.286111042926227e-16)/0.7994208745952703)</f>
        <v/>
      </c>
      <c r="AG1260" s="24">
        <f>IF(AA1260="","",(AA1260-(0.5248806186338691+-0.064206457956449*U1260)-5.43454825424064e-16)/0.9977404048781155)</f>
        <v/>
      </c>
      <c r="AH1260" s="25" t="n">
        <v>-3.748865609812719</v>
      </c>
      <c r="AI1260" s="25" t="n">
        <v>-0.3901376121209079</v>
      </c>
      <c r="AJ1260" s="25" t="n">
        <v>-0.6590040212267524</v>
      </c>
      <c r="AK1260" s="25" t="n">
        <v>-0.5139884501474595</v>
      </c>
      <c r="AL1260" s="25" t="n">
        <v>1.259332907483895</v>
      </c>
      <c r="AM1260" s="25" t="n">
        <v>1.485806898080351</v>
      </c>
      <c r="AN1260" s="25" t="n">
        <v>-0.7044818385326631</v>
      </c>
      <c r="AO1260" s="25" t="n">
        <v>0.172662354685999</v>
      </c>
      <c r="AP1260" s="25" t="n">
        <v>-2.075785295314284</v>
      </c>
      <c r="AQ1260" s="25" t="n">
        <v>-0.4585112038190553</v>
      </c>
    </row>
    <row r="1261">
      <c r="A1261" s="23">
        <f>Universe!A1261</f>
        <v/>
      </c>
      <c r="B1261" s="24">
        <f>IF(Universe!W1261="","",(Universe!W1261-$B$2550)/$C$2550)</f>
        <v/>
      </c>
      <c r="C1261" s="24">
        <f>IF(Universe!X1261="","",(Universe!X1261-$B$2551)/$C$2551)</f>
        <v/>
      </c>
      <c r="D1261" s="24">
        <f>IF(Universe!Y1261="","",(Universe!Y1261-$B$2552)/$C$2552)</f>
        <v/>
      </c>
      <c r="E1261" s="24">
        <f>IF(Universe!Z1261="","",(Universe!Z1261-$B$2553)/$C$2553)</f>
        <v/>
      </c>
      <c r="F1261" s="24">
        <f>IF(Universe!AA1261="","",(Universe!AA1261-$B$2554)/$C$2554)</f>
        <v/>
      </c>
      <c r="G1261" s="24">
        <f>IF(Universe!AB1261="","",(Universe!AB1261-$B$2555)/$C$2555)</f>
        <v/>
      </c>
      <c r="H1261" s="24">
        <f>IF(Universe!AC1261="","",(Universe!AC1261-$B$2556)/$C$2556)</f>
        <v/>
      </c>
      <c r="I1261" s="24">
        <f>IF(Universe!AD1261="","",(Universe!AD1261-$B$2557)/$C$2557)</f>
        <v/>
      </c>
      <c r="J1261" s="24">
        <f>IF(Universe!AE1261="","",(Universe!AE1261-$B$2558)/$C$2558)</f>
        <v/>
      </c>
      <c r="K1261" s="24">
        <f>IF(Universe!AF1261="","",(Universe!AF1261-$B$2559)/$C$2559)</f>
        <v/>
      </c>
      <c r="L1261" s="24">
        <f>IF(Universe!AG1261="","",(Universe!AG1261-$B$2560)/$C$2560)</f>
        <v/>
      </c>
      <c r="M1261" s="24">
        <f>IF(Universe!AH1261="","",(Universe!AH1261-$B$2561)/$C$2561)</f>
        <v/>
      </c>
      <c r="N1261" s="24">
        <f>IF(Universe!AI1261="","",(Universe!AI1261-$B$2562)/$C$2562)</f>
        <v/>
      </c>
      <c r="O1261" s="24">
        <f>0.74*IF(B1261="",0,B1261)+0.16*IF(C1261="",0,C1261)+0.1*IF(D1261="",0,D1261)</f>
        <v/>
      </c>
      <c r="P1261" s="24">
        <f>0.35*IF(E1261="",0,E1261)+0.35*IF(F1261="",0,F1261)+0.3*IF(G1261="",0,G1261)</f>
        <v/>
      </c>
      <c r="Q1261" s="24">
        <f>0.656*IF(I1261="",0,I1261)+0.344*IF(H1261="",0,H1261)</f>
        <v/>
      </c>
      <c r="R1261" s="24">
        <f>0.338*IF(J1261="",0,J1261)+0.662*IF(K1261="",0,K1261)</f>
        <v/>
      </c>
      <c r="S1261" s="24">
        <f>0.38*IF(L1261="",0,L1261)+0.35*IF(M1261="",0,M1261)+0.27*IF(N1261="",0,N1261)</f>
        <v/>
      </c>
      <c r="T1261" s="24">
        <f>IF(Universe!S1261="","",((Universe!S1261-$B$2565)/$C$2565)^3)</f>
        <v/>
      </c>
      <c r="U1261" s="24">
        <f>IF(Universe!S1261="","",(Universe!S1261-$B$2565)/$C$2565)</f>
        <v/>
      </c>
      <c r="V1261" s="24">
        <f>IF(Universe!T1261="","",(Universe!T1261-$B$2566)/$C$2566)</f>
        <v/>
      </c>
      <c r="W1261" s="24">
        <f>IF(Universe!U1261="","",(Universe!U1261-$B$2567)/$C$2567)</f>
        <v/>
      </c>
      <c r="X1261" s="24">
        <f>IF(O1261="","",(O1261-$B$2571)/$C$2571)</f>
        <v/>
      </c>
      <c r="Y1261" s="24">
        <f>IF(T1261="","",(T1261-$B$2576)/$C$2576)</f>
        <v/>
      </c>
      <c r="Z1261" s="24">
        <f>IF(Universe!V1261="","",(Universe!V1261-$B$2568)/$C$2568)</f>
        <v/>
      </c>
      <c r="AA1261" s="24">
        <f>IF(P1261="","",(P1261-$B$2572)/$C$2572)</f>
        <v/>
      </c>
      <c r="AB1261" s="24">
        <f>IF(Q1261="","",(Q1261-$B$2573)/$C$2573)</f>
        <v/>
      </c>
      <c r="AC1261" s="24">
        <f>IF(R1261="","",(R1261-$B$2574)/$C$2574)</f>
        <v/>
      </c>
      <c r="AD1261" s="24">
        <f>IF(S1261="","",(S1261-$B$2575)/$C$2575)</f>
        <v/>
      </c>
      <c r="AE1261" s="24">
        <f>IF(Y1261="","",Y1261-(19.12044933116382+16.522174187581257*U1261))</f>
        <v/>
      </c>
      <c r="AF1261" s="24">
        <f>IF(X1261="","",(X1261-(-0.27268023098325006+0.47142105304415904*V1261+-0.3189264934812436*U1261)--5.286111042926227e-16)/0.7994208745952703)</f>
        <v/>
      </c>
      <c r="AG1261" s="24">
        <f>IF(AA1261="","",(AA1261-(0.5248806186338691+-0.064206457956449*U1261)-5.43454825424064e-16)/0.9977404048781155)</f>
        <v/>
      </c>
      <c r="AH1261" s="25" t="n">
        <v>0.6796499794225631</v>
      </c>
      <c r="AI1261" s="25" t="n">
        <v>-0.0965154500717146</v>
      </c>
      <c r="AJ1261" s="25" t="n">
        <v>0.347952477857841</v>
      </c>
      <c r="AK1261" s="25" t="n">
        <v>0.185004451455116</v>
      </c>
      <c r="AL1261" s="25" t="n">
        <v>-1.319340356883548</v>
      </c>
      <c r="AM1261" s="25" t="n">
        <v>0.3484642491519092</v>
      </c>
      <c r="AN1261" s="25" t="n">
        <v>-1.487169728990468</v>
      </c>
      <c r="AO1261" s="25" t="n">
        <v>0.08162468999312029</v>
      </c>
      <c r="AP1261" s="25" t="n">
        <v>0.066849175475704</v>
      </c>
      <c r="AQ1261" s="25" t="n">
        <v>-0.1576410272920891</v>
      </c>
    </row>
    <row r="1262">
      <c r="A1262" s="23">
        <f>Universe!A1262</f>
        <v/>
      </c>
      <c r="B1262" s="24">
        <f>IF(Universe!W1262="","",(Universe!W1262-$B$2550)/$C$2550)</f>
        <v/>
      </c>
      <c r="C1262" s="24">
        <f>IF(Universe!X1262="","",(Universe!X1262-$B$2551)/$C$2551)</f>
        <v/>
      </c>
      <c r="D1262" s="24">
        <f>IF(Universe!Y1262="","",(Universe!Y1262-$B$2552)/$C$2552)</f>
        <v/>
      </c>
      <c r="E1262" s="24">
        <f>IF(Universe!Z1262="","",(Universe!Z1262-$B$2553)/$C$2553)</f>
        <v/>
      </c>
      <c r="F1262" s="24">
        <f>IF(Universe!AA1262="","",(Universe!AA1262-$B$2554)/$C$2554)</f>
        <v/>
      </c>
      <c r="G1262" s="24">
        <f>IF(Universe!AB1262="","",(Universe!AB1262-$B$2555)/$C$2555)</f>
        <v/>
      </c>
      <c r="H1262" s="24">
        <f>IF(Universe!AC1262="","",(Universe!AC1262-$B$2556)/$C$2556)</f>
        <v/>
      </c>
      <c r="I1262" s="24">
        <f>IF(Universe!AD1262="","",(Universe!AD1262-$B$2557)/$C$2557)</f>
        <v/>
      </c>
      <c r="J1262" s="24">
        <f>IF(Universe!AE1262="","",(Universe!AE1262-$B$2558)/$C$2558)</f>
        <v/>
      </c>
      <c r="K1262" s="24">
        <f>IF(Universe!AF1262="","",(Universe!AF1262-$B$2559)/$C$2559)</f>
        <v/>
      </c>
      <c r="L1262" s="24">
        <f>IF(Universe!AG1262="","",(Universe!AG1262-$B$2560)/$C$2560)</f>
        <v/>
      </c>
      <c r="M1262" s="24">
        <f>IF(Universe!AH1262="","",(Universe!AH1262-$B$2561)/$C$2561)</f>
        <v/>
      </c>
      <c r="N1262" s="24">
        <f>IF(Universe!AI1262="","",(Universe!AI1262-$B$2562)/$C$2562)</f>
        <v/>
      </c>
      <c r="O1262" s="24">
        <f>0.74*IF(B1262="",0,B1262)+0.16*IF(C1262="",0,C1262)+0.1*IF(D1262="",0,D1262)</f>
        <v/>
      </c>
      <c r="P1262" s="24">
        <f>0.35*IF(E1262="",0,E1262)+0.35*IF(F1262="",0,F1262)+0.3*IF(G1262="",0,G1262)</f>
        <v/>
      </c>
      <c r="Q1262" s="24">
        <f>0.656*IF(I1262="",0,I1262)+0.344*IF(H1262="",0,H1262)</f>
        <v/>
      </c>
      <c r="R1262" s="24">
        <f>0.338*IF(J1262="",0,J1262)+0.662*IF(K1262="",0,K1262)</f>
        <v/>
      </c>
      <c r="S1262" s="24">
        <f>0.38*IF(L1262="",0,L1262)+0.35*IF(M1262="",0,M1262)+0.27*IF(N1262="",0,N1262)</f>
        <v/>
      </c>
      <c r="T1262" s="24">
        <f>IF(Universe!S1262="","",((Universe!S1262-$B$2565)/$C$2565)^3)</f>
        <v/>
      </c>
      <c r="U1262" s="24">
        <f>IF(Universe!S1262="","",(Universe!S1262-$B$2565)/$C$2565)</f>
        <v/>
      </c>
      <c r="V1262" s="24">
        <f>IF(Universe!T1262="","",(Universe!T1262-$B$2566)/$C$2566)</f>
        <v/>
      </c>
      <c r="W1262" s="24">
        <f>IF(Universe!U1262="","",(Universe!U1262-$B$2567)/$C$2567)</f>
        <v/>
      </c>
      <c r="X1262" s="24">
        <f>IF(O1262="","",(O1262-$B$2571)/$C$2571)</f>
        <v/>
      </c>
      <c r="Y1262" s="24">
        <f>IF(T1262="","",(T1262-$B$2576)/$C$2576)</f>
        <v/>
      </c>
      <c r="Z1262" s="24">
        <f>IF(Universe!V1262="","",(Universe!V1262-$B$2568)/$C$2568)</f>
        <v/>
      </c>
      <c r="AA1262" s="24">
        <f>IF(P1262="","",(P1262-$B$2572)/$C$2572)</f>
        <v/>
      </c>
      <c r="AB1262" s="24">
        <f>IF(Q1262="","",(Q1262-$B$2573)/$C$2573)</f>
        <v/>
      </c>
      <c r="AC1262" s="24">
        <f>IF(R1262="","",(R1262-$B$2574)/$C$2574)</f>
        <v/>
      </c>
      <c r="AD1262" s="24">
        <f>IF(S1262="","",(S1262-$B$2575)/$C$2575)</f>
        <v/>
      </c>
      <c r="AE1262" s="24">
        <f>IF(Y1262="","",Y1262-(19.12044933116382+16.522174187581257*U1262))</f>
        <v/>
      </c>
      <c r="AF1262" s="24">
        <f>IF(X1262="","",(X1262-(-0.27268023098325006+0.47142105304415904*V1262+-0.3189264934812436*U1262)--5.286111042926227e-16)/0.7994208745952703)</f>
        <v/>
      </c>
      <c r="AG1262" s="24">
        <f>IF(AA1262="","",(AA1262-(0.5248806186338691+-0.064206457956449*U1262)-5.43454825424064e-16)/0.9977404048781155)</f>
        <v/>
      </c>
      <c r="AH1262" s="25" t="n">
        <v>-3.9051057601867</v>
      </c>
      <c r="AI1262" s="25" t="n">
        <v>-0.7848172199220393</v>
      </c>
      <c r="AJ1262" s="25" t="n">
        <v>-0.6426646658925654</v>
      </c>
      <c r="AK1262" s="25" t="n">
        <v>-0.0702068300504374</v>
      </c>
      <c r="AL1262" s="25" t="n">
        <v>0.7115472417091169</v>
      </c>
      <c r="AM1262" s="25" t="n">
        <v>2.962880664032062</v>
      </c>
      <c r="AN1262" s="25" t="n">
        <v>-1.140678761110158</v>
      </c>
      <c r="AO1262" s="25" t="n">
        <v>0.048090847272487</v>
      </c>
      <c r="AP1262" s="25" t="n">
        <v>-0.2938595389883597</v>
      </c>
      <c r="AQ1262" s="25" t="n">
        <v>0.0420558585932101</v>
      </c>
    </row>
    <row r="1263">
      <c r="A1263" s="23">
        <f>Universe!A1263</f>
        <v/>
      </c>
      <c r="B1263" s="24">
        <f>IF(Universe!W1263="","",(Universe!W1263-$B$2550)/$C$2550)</f>
        <v/>
      </c>
      <c r="C1263" s="24">
        <f>IF(Universe!X1263="","",(Universe!X1263-$B$2551)/$C$2551)</f>
        <v/>
      </c>
      <c r="D1263" s="24">
        <f>IF(Universe!Y1263="","",(Universe!Y1263-$B$2552)/$C$2552)</f>
        <v/>
      </c>
      <c r="E1263" s="24">
        <f>IF(Universe!Z1263="","",(Universe!Z1263-$B$2553)/$C$2553)</f>
        <v/>
      </c>
      <c r="F1263" s="24">
        <f>IF(Universe!AA1263="","",(Universe!AA1263-$B$2554)/$C$2554)</f>
        <v/>
      </c>
      <c r="G1263" s="24">
        <f>IF(Universe!AB1263="","",(Universe!AB1263-$B$2555)/$C$2555)</f>
        <v/>
      </c>
      <c r="H1263" s="24">
        <f>IF(Universe!AC1263="","",(Universe!AC1263-$B$2556)/$C$2556)</f>
        <v/>
      </c>
      <c r="I1263" s="24">
        <f>IF(Universe!AD1263="","",(Universe!AD1263-$B$2557)/$C$2557)</f>
        <v/>
      </c>
      <c r="J1263" s="24">
        <f>IF(Universe!AE1263="","",(Universe!AE1263-$B$2558)/$C$2558)</f>
        <v/>
      </c>
      <c r="K1263" s="24">
        <f>IF(Universe!AF1263="","",(Universe!AF1263-$B$2559)/$C$2559)</f>
        <v/>
      </c>
      <c r="L1263" s="24">
        <f>IF(Universe!AG1263="","",(Universe!AG1263-$B$2560)/$C$2560)</f>
        <v/>
      </c>
      <c r="M1263" s="24">
        <f>IF(Universe!AH1263="","",(Universe!AH1263-$B$2561)/$C$2561)</f>
        <v/>
      </c>
      <c r="N1263" s="24">
        <f>IF(Universe!AI1263="","",(Universe!AI1263-$B$2562)/$C$2562)</f>
        <v/>
      </c>
      <c r="O1263" s="24">
        <f>0.74*IF(B1263="",0,B1263)+0.16*IF(C1263="",0,C1263)+0.1*IF(D1263="",0,D1263)</f>
        <v/>
      </c>
      <c r="P1263" s="24">
        <f>0.35*IF(E1263="",0,E1263)+0.35*IF(F1263="",0,F1263)+0.3*IF(G1263="",0,G1263)</f>
        <v/>
      </c>
      <c r="Q1263" s="24">
        <f>0.656*IF(I1263="",0,I1263)+0.344*IF(H1263="",0,H1263)</f>
        <v/>
      </c>
      <c r="R1263" s="24">
        <f>0.338*IF(J1263="",0,J1263)+0.662*IF(K1263="",0,K1263)</f>
        <v/>
      </c>
      <c r="S1263" s="24">
        <f>0.38*IF(L1263="",0,L1263)+0.35*IF(M1263="",0,M1263)+0.27*IF(N1263="",0,N1263)</f>
        <v/>
      </c>
      <c r="T1263" s="24">
        <f>IF(Universe!S1263="","",((Universe!S1263-$B$2565)/$C$2565)^3)</f>
        <v/>
      </c>
      <c r="U1263" s="24">
        <f>IF(Universe!S1263="","",(Universe!S1263-$B$2565)/$C$2565)</f>
        <v/>
      </c>
      <c r="V1263" s="24">
        <f>IF(Universe!T1263="","",(Universe!T1263-$B$2566)/$C$2566)</f>
        <v/>
      </c>
      <c r="W1263" s="24">
        <f>IF(Universe!U1263="","",(Universe!U1263-$B$2567)/$C$2567)</f>
        <v/>
      </c>
      <c r="X1263" s="24">
        <f>IF(O1263="","",(O1263-$B$2571)/$C$2571)</f>
        <v/>
      </c>
      <c r="Y1263" s="24">
        <f>IF(T1263="","",(T1263-$B$2576)/$C$2576)</f>
        <v/>
      </c>
      <c r="Z1263" s="24">
        <f>IF(Universe!V1263="","",(Universe!V1263-$B$2568)/$C$2568)</f>
        <v/>
      </c>
      <c r="AA1263" s="24">
        <f>IF(P1263="","",(P1263-$B$2572)/$C$2572)</f>
        <v/>
      </c>
      <c r="AB1263" s="24">
        <f>IF(Q1263="","",(Q1263-$B$2573)/$C$2573)</f>
        <v/>
      </c>
      <c r="AC1263" s="24">
        <f>IF(R1263="","",(R1263-$B$2574)/$C$2574)</f>
        <v/>
      </c>
      <c r="AD1263" s="24">
        <f>IF(S1263="","",(S1263-$B$2575)/$C$2575)</f>
        <v/>
      </c>
      <c r="AE1263" s="24">
        <f>IF(Y1263="","",Y1263-(19.12044933116382+16.522174187581257*U1263))</f>
        <v/>
      </c>
      <c r="AF1263" s="24">
        <f>IF(X1263="","",(X1263-(-0.27268023098325006+0.47142105304415904*V1263+-0.3189264934812436*U1263)--5.286111042926227e-16)/0.7994208745952703)</f>
        <v/>
      </c>
      <c r="AG1263" s="24">
        <f>IF(AA1263="","",(AA1263-(0.5248806186338691+-0.064206457956449*U1263)-5.43454825424064e-16)/0.9977404048781155)</f>
        <v/>
      </c>
      <c r="AH1263" s="25" t="n">
        <v>-2.084550786343842</v>
      </c>
      <c r="AI1263" s="25" t="n">
        <v>0.8307931930053984</v>
      </c>
      <c r="AJ1263" s="25" t="n">
        <v>-0.1593769900518628</v>
      </c>
      <c r="AK1263" s="25" t="n">
        <v>-0.7508301163646888</v>
      </c>
      <c r="AL1263" s="25" t="n">
        <v>3.321727430023224</v>
      </c>
      <c r="AM1263" s="25" t="n">
        <v>1.998003798364108</v>
      </c>
      <c r="AN1263" s="25" t="n">
        <v>-0.0650055159674407</v>
      </c>
      <c r="AO1263" s="25" t="n">
        <v>0.056692614012593</v>
      </c>
      <c r="AP1263" s="25" t="n">
        <v>-1.905900653856727</v>
      </c>
      <c r="AQ1263" s="25" t="n">
        <v>-0.3359043163211687</v>
      </c>
    </row>
    <row r="1264">
      <c r="A1264" s="23">
        <f>Universe!A1264</f>
        <v/>
      </c>
      <c r="B1264" s="24">
        <f>IF(Universe!W1264="","",(Universe!W1264-$B$2550)/$C$2550)</f>
        <v/>
      </c>
      <c r="C1264" s="24">
        <f>IF(Universe!X1264="","",(Universe!X1264-$B$2551)/$C$2551)</f>
        <v/>
      </c>
      <c r="D1264" s="24">
        <f>IF(Universe!Y1264="","",(Universe!Y1264-$B$2552)/$C$2552)</f>
        <v/>
      </c>
      <c r="E1264" s="24">
        <f>IF(Universe!Z1264="","",(Universe!Z1264-$B$2553)/$C$2553)</f>
        <v/>
      </c>
      <c r="F1264" s="24">
        <f>IF(Universe!AA1264="","",(Universe!AA1264-$B$2554)/$C$2554)</f>
        <v/>
      </c>
      <c r="G1264" s="24">
        <f>IF(Universe!AB1264="","",(Universe!AB1264-$B$2555)/$C$2555)</f>
        <v/>
      </c>
      <c r="H1264" s="24">
        <f>IF(Universe!AC1264="","",(Universe!AC1264-$B$2556)/$C$2556)</f>
        <v/>
      </c>
      <c r="I1264" s="24">
        <f>IF(Universe!AD1264="","",(Universe!AD1264-$B$2557)/$C$2557)</f>
        <v/>
      </c>
      <c r="J1264" s="24">
        <f>IF(Universe!AE1264="","",(Universe!AE1264-$B$2558)/$C$2558)</f>
        <v/>
      </c>
      <c r="K1264" s="24">
        <f>IF(Universe!AF1264="","",(Universe!AF1264-$B$2559)/$C$2559)</f>
        <v/>
      </c>
      <c r="L1264" s="24">
        <f>IF(Universe!AG1264="","",(Universe!AG1264-$B$2560)/$C$2560)</f>
        <v/>
      </c>
      <c r="M1264" s="24">
        <f>IF(Universe!AH1264="","",(Universe!AH1264-$B$2561)/$C$2561)</f>
        <v/>
      </c>
      <c r="N1264" s="24">
        <f>IF(Universe!AI1264="","",(Universe!AI1264-$B$2562)/$C$2562)</f>
        <v/>
      </c>
      <c r="O1264" s="24">
        <f>0.74*IF(B1264="",0,B1264)+0.16*IF(C1264="",0,C1264)+0.1*IF(D1264="",0,D1264)</f>
        <v/>
      </c>
      <c r="P1264" s="24">
        <f>0.35*IF(E1264="",0,E1264)+0.35*IF(F1264="",0,F1264)+0.3*IF(G1264="",0,G1264)</f>
        <v/>
      </c>
      <c r="Q1264" s="24">
        <f>0.656*IF(I1264="",0,I1264)+0.344*IF(H1264="",0,H1264)</f>
        <v/>
      </c>
      <c r="R1264" s="24">
        <f>0.338*IF(J1264="",0,J1264)+0.662*IF(K1264="",0,K1264)</f>
        <v/>
      </c>
      <c r="S1264" s="24">
        <f>0.38*IF(L1264="",0,L1264)+0.35*IF(M1264="",0,M1264)+0.27*IF(N1264="",0,N1264)</f>
        <v/>
      </c>
      <c r="T1264" s="24">
        <f>IF(Universe!S1264="","",((Universe!S1264-$B$2565)/$C$2565)^3)</f>
        <v/>
      </c>
      <c r="U1264" s="24">
        <f>IF(Universe!S1264="","",(Universe!S1264-$B$2565)/$C$2565)</f>
        <v/>
      </c>
      <c r="V1264" s="24">
        <f>IF(Universe!T1264="","",(Universe!T1264-$B$2566)/$C$2566)</f>
        <v/>
      </c>
      <c r="W1264" s="24">
        <f>IF(Universe!U1264="","",(Universe!U1264-$B$2567)/$C$2567)</f>
        <v/>
      </c>
      <c r="X1264" s="24">
        <f>IF(O1264="","",(O1264-$B$2571)/$C$2571)</f>
        <v/>
      </c>
      <c r="Y1264" s="24">
        <f>IF(T1264="","",(T1264-$B$2576)/$C$2576)</f>
        <v/>
      </c>
      <c r="Z1264" s="24">
        <f>IF(Universe!V1264="","",(Universe!V1264-$B$2568)/$C$2568)</f>
        <v/>
      </c>
      <c r="AA1264" s="24">
        <f>IF(P1264="","",(P1264-$B$2572)/$C$2572)</f>
        <v/>
      </c>
      <c r="AB1264" s="24">
        <f>IF(Q1264="","",(Q1264-$B$2573)/$C$2573)</f>
        <v/>
      </c>
      <c r="AC1264" s="24">
        <f>IF(R1264="","",(R1264-$B$2574)/$C$2574)</f>
        <v/>
      </c>
      <c r="AD1264" s="24">
        <f>IF(S1264="","",(S1264-$B$2575)/$C$2575)</f>
        <v/>
      </c>
      <c r="AE1264" s="24">
        <f>IF(Y1264="","",Y1264-(19.12044933116382+16.522174187581257*U1264))</f>
        <v/>
      </c>
      <c r="AF1264" s="24">
        <f>IF(X1264="","",(X1264-(-0.27268023098325006+0.47142105304415904*V1264+-0.3189264934812436*U1264)--5.286111042926227e-16)/0.7994208745952703)</f>
        <v/>
      </c>
      <c r="AG1264" s="24">
        <f>IF(AA1264="","",(AA1264-(0.5248806186338691+-0.064206457956449*U1264)-5.43454825424064e-16)/0.9977404048781155)</f>
        <v/>
      </c>
      <c r="AH1264" s="25" t="n">
        <v>-2.333579032373145</v>
      </c>
      <c r="AI1264" s="25" t="n">
        <v>0.6946947557206755</v>
      </c>
      <c r="AJ1264" s="25" t="n">
        <v>-0.6231136236508922</v>
      </c>
      <c r="AK1264" s="25" t="n">
        <v>-0.7667235718967171</v>
      </c>
      <c r="AL1264" s="25" t="n">
        <v>3.381165862478932</v>
      </c>
      <c r="AM1264" s="25" t="n">
        <v>0.0047534179236548</v>
      </c>
      <c r="AN1264" s="25" t="n">
        <v>-0.0827401634730906</v>
      </c>
      <c r="AO1264" s="25" t="n">
        <v>-0.0377012762124901</v>
      </c>
      <c r="AP1264" s="25" t="n">
        <v>-0.1876268945602877</v>
      </c>
      <c r="AQ1264" s="25" t="n">
        <v>-0.2738955230537536</v>
      </c>
    </row>
    <row r="1265">
      <c r="A1265" s="23">
        <f>Universe!A1265</f>
        <v/>
      </c>
      <c r="B1265" s="24">
        <f>IF(Universe!W1265="","",(Universe!W1265-$B$2550)/$C$2550)</f>
        <v/>
      </c>
      <c r="C1265" s="24">
        <f>IF(Universe!X1265="","",(Universe!X1265-$B$2551)/$C$2551)</f>
        <v/>
      </c>
      <c r="D1265" s="24">
        <f>IF(Universe!Y1265="","",(Universe!Y1265-$B$2552)/$C$2552)</f>
        <v/>
      </c>
      <c r="E1265" s="24">
        <f>IF(Universe!Z1265="","",(Universe!Z1265-$B$2553)/$C$2553)</f>
        <v/>
      </c>
      <c r="F1265" s="24">
        <f>IF(Universe!AA1265="","",(Universe!AA1265-$B$2554)/$C$2554)</f>
        <v/>
      </c>
      <c r="G1265" s="24">
        <f>IF(Universe!AB1265="","",(Universe!AB1265-$B$2555)/$C$2555)</f>
        <v/>
      </c>
      <c r="H1265" s="24">
        <f>IF(Universe!AC1265="","",(Universe!AC1265-$B$2556)/$C$2556)</f>
        <v/>
      </c>
      <c r="I1265" s="24">
        <f>IF(Universe!AD1265="","",(Universe!AD1265-$B$2557)/$C$2557)</f>
        <v/>
      </c>
      <c r="J1265" s="24">
        <f>IF(Universe!AE1265="","",(Universe!AE1265-$B$2558)/$C$2558)</f>
        <v/>
      </c>
      <c r="K1265" s="24">
        <f>IF(Universe!AF1265="","",(Universe!AF1265-$B$2559)/$C$2559)</f>
        <v/>
      </c>
      <c r="L1265" s="24">
        <f>IF(Universe!AG1265="","",(Universe!AG1265-$B$2560)/$C$2560)</f>
        <v/>
      </c>
      <c r="M1265" s="24">
        <f>IF(Universe!AH1265="","",(Universe!AH1265-$B$2561)/$C$2561)</f>
        <v/>
      </c>
      <c r="N1265" s="24">
        <f>IF(Universe!AI1265="","",(Universe!AI1265-$B$2562)/$C$2562)</f>
        <v/>
      </c>
      <c r="O1265" s="24">
        <f>0.74*IF(B1265="",0,B1265)+0.16*IF(C1265="",0,C1265)+0.1*IF(D1265="",0,D1265)</f>
        <v/>
      </c>
      <c r="P1265" s="24">
        <f>0.35*IF(E1265="",0,E1265)+0.35*IF(F1265="",0,F1265)+0.3*IF(G1265="",0,G1265)</f>
        <v/>
      </c>
      <c r="Q1265" s="24">
        <f>0.656*IF(I1265="",0,I1265)+0.344*IF(H1265="",0,H1265)</f>
        <v/>
      </c>
      <c r="R1265" s="24">
        <f>0.338*IF(J1265="",0,J1265)+0.662*IF(K1265="",0,K1265)</f>
        <v/>
      </c>
      <c r="S1265" s="24">
        <f>0.38*IF(L1265="",0,L1265)+0.35*IF(M1265="",0,M1265)+0.27*IF(N1265="",0,N1265)</f>
        <v/>
      </c>
      <c r="T1265" s="24">
        <f>IF(Universe!S1265="","",((Universe!S1265-$B$2565)/$C$2565)^3)</f>
        <v/>
      </c>
      <c r="U1265" s="24">
        <f>IF(Universe!S1265="","",(Universe!S1265-$B$2565)/$C$2565)</f>
        <v/>
      </c>
      <c r="V1265" s="24">
        <f>IF(Universe!T1265="","",(Universe!T1265-$B$2566)/$C$2566)</f>
        <v/>
      </c>
      <c r="W1265" s="24">
        <f>IF(Universe!U1265="","",(Universe!U1265-$B$2567)/$C$2567)</f>
        <v/>
      </c>
      <c r="X1265" s="24">
        <f>IF(O1265="","",(O1265-$B$2571)/$C$2571)</f>
        <v/>
      </c>
      <c r="Y1265" s="24">
        <f>IF(T1265="","",(T1265-$B$2576)/$C$2576)</f>
        <v/>
      </c>
      <c r="Z1265" s="24">
        <f>IF(Universe!V1265="","",(Universe!V1265-$B$2568)/$C$2568)</f>
        <v/>
      </c>
      <c r="AA1265" s="24">
        <f>IF(P1265="","",(P1265-$B$2572)/$C$2572)</f>
        <v/>
      </c>
      <c r="AB1265" s="24">
        <f>IF(Q1265="","",(Q1265-$B$2573)/$C$2573)</f>
        <v/>
      </c>
      <c r="AC1265" s="24">
        <f>IF(R1265="","",(R1265-$B$2574)/$C$2574)</f>
        <v/>
      </c>
      <c r="AD1265" s="24">
        <f>IF(S1265="","",(S1265-$B$2575)/$C$2575)</f>
        <v/>
      </c>
      <c r="AE1265" s="24">
        <f>IF(Y1265="","",Y1265-(19.12044933116382+16.522174187581257*U1265))</f>
        <v/>
      </c>
      <c r="AF1265" s="24">
        <f>IF(X1265="","",(X1265-(-0.27268023098325006+0.47142105304415904*V1265+-0.3189264934812436*U1265)--5.286111042926227e-16)/0.7994208745952703)</f>
        <v/>
      </c>
      <c r="AG1265" s="24">
        <f>IF(AA1265="","",(AA1265-(0.5248806186338691+-0.064206457956449*U1265)-5.43454825424064e-16)/0.9977404048781155)</f>
        <v/>
      </c>
      <c r="AH1265" s="25" t="n">
        <v>-3.041747730583428</v>
      </c>
      <c r="AI1265" s="25" t="n">
        <v>0.352811957912845</v>
      </c>
      <c r="AJ1265" s="25" t="n">
        <v>0.2541712259400193</v>
      </c>
      <c r="AK1265" s="25" t="n">
        <v>-0.8919108840984414</v>
      </c>
      <c r="AL1265" s="25" t="n">
        <v>2.903648260265074</v>
      </c>
      <c r="AM1265" s="25" t="n">
        <v>0.5965697761430696</v>
      </c>
      <c r="AN1265" s="25" t="n">
        <v>-0.3536227843254969</v>
      </c>
      <c r="AO1265" s="25" t="n">
        <v>0.2067762989289505</v>
      </c>
      <c r="AP1265" s="25" t="n">
        <v>0.2152490665291226</v>
      </c>
      <c r="AQ1265" s="25" t="n">
        <v>0.5971784264835439</v>
      </c>
    </row>
    <row r="1266">
      <c r="A1266" s="23">
        <f>Universe!A1266</f>
        <v/>
      </c>
      <c r="B1266" s="24">
        <f>IF(Universe!W1266="","",(Universe!W1266-$B$2550)/$C$2550)</f>
        <v/>
      </c>
      <c r="C1266" s="24">
        <f>IF(Universe!X1266="","",(Universe!X1266-$B$2551)/$C$2551)</f>
        <v/>
      </c>
      <c r="D1266" s="24">
        <f>IF(Universe!Y1266="","",(Universe!Y1266-$B$2552)/$C$2552)</f>
        <v/>
      </c>
      <c r="E1266" s="24">
        <f>IF(Universe!Z1266="","",(Universe!Z1266-$B$2553)/$C$2553)</f>
        <v/>
      </c>
      <c r="F1266" s="24">
        <f>IF(Universe!AA1266="","",(Universe!AA1266-$B$2554)/$C$2554)</f>
        <v/>
      </c>
      <c r="G1266" s="24">
        <f>IF(Universe!AB1266="","",(Universe!AB1266-$B$2555)/$C$2555)</f>
        <v/>
      </c>
      <c r="H1266" s="24">
        <f>IF(Universe!AC1266="","",(Universe!AC1266-$B$2556)/$C$2556)</f>
        <v/>
      </c>
      <c r="I1266" s="24">
        <f>IF(Universe!AD1266="","",(Universe!AD1266-$B$2557)/$C$2557)</f>
        <v/>
      </c>
      <c r="J1266" s="24">
        <f>IF(Universe!AE1266="","",(Universe!AE1266-$B$2558)/$C$2558)</f>
        <v/>
      </c>
      <c r="K1266" s="24">
        <f>IF(Universe!AF1266="","",(Universe!AF1266-$B$2559)/$C$2559)</f>
        <v/>
      </c>
      <c r="L1266" s="24">
        <f>IF(Universe!AG1266="","",(Universe!AG1266-$B$2560)/$C$2560)</f>
        <v/>
      </c>
      <c r="M1266" s="24">
        <f>IF(Universe!AH1266="","",(Universe!AH1266-$B$2561)/$C$2561)</f>
        <v/>
      </c>
      <c r="N1266" s="24">
        <f>IF(Universe!AI1266="","",(Universe!AI1266-$B$2562)/$C$2562)</f>
        <v/>
      </c>
      <c r="O1266" s="24">
        <f>0.74*IF(B1266="",0,B1266)+0.16*IF(C1266="",0,C1266)+0.1*IF(D1266="",0,D1266)</f>
        <v/>
      </c>
      <c r="P1266" s="24">
        <f>0.35*IF(E1266="",0,E1266)+0.35*IF(F1266="",0,F1266)+0.3*IF(G1266="",0,G1266)</f>
        <v/>
      </c>
      <c r="Q1266" s="24">
        <f>0.656*IF(I1266="",0,I1266)+0.344*IF(H1266="",0,H1266)</f>
        <v/>
      </c>
      <c r="R1266" s="24">
        <f>0.338*IF(J1266="",0,J1266)+0.662*IF(K1266="",0,K1266)</f>
        <v/>
      </c>
      <c r="S1266" s="24">
        <f>0.38*IF(L1266="",0,L1266)+0.35*IF(M1266="",0,M1266)+0.27*IF(N1266="",0,N1266)</f>
        <v/>
      </c>
      <c r="T1266" s="24">
        <f>IF(Universe!S1266="","",((Universe!S1266-$B$2565)/$C$2565)^3)</f>
        <v/>
      </c>
      <c r="U1266" s="24">
        <f>IF(Universe!S1266="","",(Universe!S1266-$B$2565)/$C$2565)</f>
        <v/>
      </c>
      <c r="V1266" s="24">
        <f>IF(Universe!T1266="","",(Universe!T1266-$B$2566)/$C$2566)</f>
        <v/>
      </c>
      <c r="W1266" s="24">
        <f>IF(Universe!U1266="","",(Universe!U1266-$B$2567)/$C$2567)</f>
        <v/>
      </c>
      <c r="X1266" s="24">
        <f>IF(O1266="","",(O1266-$B$2571)/$C$2571)</f>
        <v/>
      </c>
      <c r="Y1266" s="24">
        <f>IF(T1266="","",(T1266-$B$2576)/$C$2576)</f>
        <v/>
      </c>
      <c r="Z1266" s="24">
        <f>IF(Universe!V1266="","",(Universe!V1266-$B$2568)/$C$2568)</f>
        <v/>
      </c>
      <c r="AA1266" s="24">
        <f>IF(P1266="","",(P1266-$B$2572)/$C$2572)</f>
        <v/>
      </c>
      <c r="AB1266" s="24">
        <f>IF(Q1266="","",(Q1266-$B$2573)/$C$2573)</f>
        <v/>
      </c>
      <c r="AC1266" s="24">
        <f>IF(R1266="","",(R1266-$B$2574)/$C$2574)</f>
        <v/>
      </c>
      <c r="AD1266" s="24">
        <f>IF(S1266="","",(S1266-$B$2575)/$C$2575)</f>
        <v/>
      </c>
      <c r="AE1266" s="24">
        <f>IF(Y1266="","",Y1266-(19.12044933116382+16.522174187581257*U1266))</f>
        <v/>
      </c>
      <c r="AF1266" s="24">
        <f>IF(X1266="","",(X1266-(-0.27268023098325006+0.47142105304415904*V1266+-0.3189264934812436*U1266)--5.286111042926227e-16)/0.7994208745952703)</f>
        <v/>
      </c>
      <c r="AG1266" s="24">
        <f>IF(AA1266="","",(AA1266-(0.5248806186338691+-0.064206457956449*U1266)-5.43454825424064e-16)/0.9977404048781155)</f>
        <v/>
      </c>
      <c r="AH1266" s="25" t="n">
        <v>-3.420701707013491</v>
      </c>
      <c r="AI1266" s="25" t="n">
        <v>-0.9664742152632758</v>
      </c>
      <c r="AJ1266" s="25" t="n">
        <v>0.3236030816104545</v>
      </c>
      <c r="AK1266" s="25" t="n">
        <v>0.9580335519269902</v>
      </c>
      <c r="AL1266" s="25" t="n">
        <v>2.184800741263204</v>
      </c>
      <c r="AM1266" s="25" t="n">
        <v>-0.221296280178663</v>
      </c>
      <c r="AN1266" s="25" t="n">
        <v>0.7208612243084311</v>
      </c>
      <c r="AO1266" s="25" t="n">
        <v>-0.9739069880623478</v>
      </c>
      <c r="AP1266" s="25" t="n">
        <v>-0.1923157452888986</v>
      </c>
      <c r="AQ1266" s="25" t="n">
        <v>-0.4540534593799428</v>
      </c>
    </row>
    <row r="1267">
      <c r="A1267" s="23">
        <f>Universe!A1267</f>
        <v/>
      </c>
      <c r="B1267" s="24">
        <f>IF(Universe!W1267="","",(Universe!W1267-$B$2550)/$C$2550)</f>
        <v/>
      </c>
      <c r="C1267" s="24">
        <f>IF(Universe!X1267="","",(Universe!X1267-$B$2551)/$C$2551)</f>
        <v/>
      </c>
      <c r="D1267" s="24">
        <f>IF(Universe!Y1267="","",(Universe!Y1267-$B$2552)/$C$2552)</f>
        <v/>
      </c>
      <c r="E1267" s="24">
        <f>IF(Universe!Z1267="","",(Universe!Z1267-$B$2553)/$C$2553)</f>
        <v/>
      </c>
      <c r="F1267" s="24">
        <f>IF(Universe!AA1267="","",(Universe!AA1267-$B$2554)/$C$2554)</f>
        <v/>
      </c>
      <c r="G1267" s="24">
        <f>IF(Universe!AB1267="","",(Universe!AB1267-$B$2555)/$C$2555)</f>
        <v/>
      </c>
      <c r="H1267" s="24">
        <f>IF(Universe!AC1267="","",(Universe!AC1267-$B$2556)/$C$2556)</f>
        <v/>
      </c>
      <c r="I1267" s="24">
        <f>IF(Universe!AD1267="","",(Universe!AD1267-$B$2557)/$C$2557)</f>
        <v/>
      </c>
      <c r="J1267" s="24">
        <f>IF(Universe!AE1267="","",(Universe!AE1267-$B$2558)/$C$2558)</f>
        <v/>
      </c>
      <c r="K1267" s="24">
        <f>IF(Universe!AF1267="","",(Universe!AF1267-$B$2559)/$C$2559)</f>
        <v/>
      </c>
      <c r="L1267" s="24">
        <f>IF(Universe!AG1267="","",(Universe!AG1267-$B$2560)/$C$2560)</f>
        <v/>
      </c>
      <c r="M1267" s="24">
        <f>IF(Universe!AH1267="","",(Universe!AH1267-$B$2561)/$C$2561)</f>
        <v/>
      </c>
      <c r="N1267" s="24">
        <f>IF(Universe!AI1267="","",(Universe!AI1267-$B$2562)/$C$2562)</f>
        <v/>
      </c>
      <c r="O1267" s="24">
        <f>0.74*IF(B1267="",0,B1267)+0.16*IF(C1267="",0,C1267)+0.1*IF(D1267="",0,D1267)</f>
        <v/>
      </c>
      <c r="P1267" s="24">
        <f>0.35*IF(E1267="",0,E1267)+0.35*IF(F1267="",0,F1267)+0.3*IF(G1267="",0,G1267)</f>
        <v/>
      </c>
      <c r="Q1267" s="24">
        <f>0.656*IF(I1267="",0,I1267)+0.344*IF(H1267="",0,H1267)</f>
        <v/>
      </c>
      <c r="R1267" s="24">
        <f>0.338*IF(J1267="",0,J1267)+0.662*IF(K1267="",0,K1267)</f>
        <v/>
      </c>
      <c r="S1267" s="24">
        <f>0.38*IF(L1267="",0,L1267)+0.35*IF(M1267="",0,M1267)+0.27*IF(N1267="",0,N1267)</f>
        <v/>
      </c>
      <c r="T1267" s="24">
        <f>IF(Universe!S1267="","",((Universe!S1267-$B$2565)/$C$2565)^3)</f>
        <v/>
      </c>
      <c r="U1267" s="24">
        <f>IF(Universe!S1267="","",(Universe!S1267-$B$2565)/$C$2565)</f>
        <v/>
      </c>
      <c r="V1267" s="24">
        <f>IF(Universe!T1267="","",(Universe!T1267-$B$2566)/$C$2566)</f>
        <v/>
      </c>
      <c r="W1267" s="24">
        <f>IF(Universe!U1267="","",(Universe!U1267-$B$2567)/$C$2567)</f>
        <v/>
      </c>
      <c r="X1267" s="24">
        <f>IF(O1267="","",(O1267-$B$2571)/$C$2571)</f>
        <v/>
      </c>
      <c r="Y1267" s="24">
        <f>IF(T1267="","",(T1267-$B$2576)/$C$2576)</f>
        <v/>
      </c>
      <c r="Z1267" s="24">
        <f>IF(Universe!V1267="","",(Universe!V1267-$B$2568)/$C$2568)</f>
        <v/>
      </c>
      <c r="AA1267" s="24">
        <f>IF(P1267="","",(P1267-$B$2572)/$C$2572)</f>
        <v/>
      </c>
      <c r="AB1267" s="24">
        <f>IF(Q1267="","",(Q1267-$B$2573)/$C$2573)</f>
        <v/>
      </c>
      <c r="AC1267" s="24">
        <f>IF(R1267="","",(R1267-$B$2574)/$C$2574)</f>
        <v/>
      </c>
      <c r="AD1267" s="24">
        <f>IF(S1267="","",(S1267-$B$2575)/$C$2575)</f>
        <v/>
      </c>
      <c r="AE1267" s="24">
        <f>IF(Y1267="","",Y1267-(19.12044933116382+16.522174187581257*U1267))</f>
        <v/>
      </c>
      <c r="AF1267" s="24">
        <f>IF(X1267="","",(X1267-(-0.27268023098325006+0.47142105304415904*V1267+-0.3189264934812436*U1267)--5.286111042926227e-16)/0.7994208745952703)</f>
        <v/>
      </c>
      <c r="AG1267" s="24">
        <f>IF(AA1267="","",(AA1267-(0.5248806186338691+-0.064206457956449*U1267)-5.43454825424064e-16)/0.9977404048781155)</f>
        <v/>
      </c>
      <c r="AH1267" s="25" t="n">
        <v>-2.361154633061786</v>
      </c>
      <c r="AI1267" s="25" t="n">
        <v>-0.7661009548569808</v>
      </c>
      <c r="AJ1267" s="25" t="n">
        <v>-1.112306996093281</v>
      </c>
      <c r="AK1267" s="25" t="n">
        <v>0.0944434211810191</v>
      </c>
      <c r="AL1267" s="25" t="n">
        <v>3.38113621410202</v>
      </c>
      <c r="AM1267" s="25" t="n">
        <v>1.125297956950849</v>
      </c>
      <c r="AN1267" s="25" t="n">
        <v>1.161528620302225</v>
      </c>
      <c r="AO1267" s="25" t="n">
        <v>0.1489234496726462</v>
      </c>
      <c r="AP1267" s="25" t="n">
        <v>-0.6163550903799038</v>
      </c>
      <c r="AQ1267" s="25" t="n">
        <v>0.07134345952913231</v>
      </c>
    </row>
    <row r="1268">
      <c r="A1268" s="23">
        <f>Universe!A1268</f>
        <v/>
      </c>
      <c r="B1268" s="24">
        <f>IF(Universe!W1268="","",(Universe!W1268-$B$2550)/$C$2550)</f>
        <v/>
      </c>
      <c r="C1268" s="24">
        <f>IF(Universe!X1268="","",(Universe!X1268-$B$2551)/$C$2551)</f>
        <v/>
      </c>
      <c r="D1268" s="24">
        <f>IF(Universe!Y1268="","",(Universe!Y1268-$B$2552)/$C$2552)</f>
        <v/>
      </c>
      <c r="E1268" s="24">
        <f>IF(Universe!Z1268="","",(Universe!Z1268-$B$2553)/$C$2553)</f>
        <v/>
      </c>
      <c r="F1268" s="24">
        <f>IF(Universe!AA1268="","",(Universe!AA1268-$B$2554)/$C$2554)</f>
        <v/>
      </c>
      <c r="G1268" s="24">
        <f>IF(Universe!AB1268="","",(Universe!AB1268-$B$2555)/$C$2555)</f>
        <v/>
      </c>
      <c r="H1268" s="24">
        <f>IF(Universe!AC1268="","",(Universe!AC1268-$B$2556)/$C$2556)</f>
        <v/>
      </c>
      <c r="I1268" s="24">
        <f>IF(Universe!AD1268="","",(Universe!AD1268-$B$2557)/$C$2557)</f>
        <v/>
      </c>
      <c r="J1268" s="24">
        <f>IF(Universe!AE1268="","",(Universe!AE1268-$B$2558)/$C$2558)</f>
        <v/>
      </c>
      <c r="K1268" s="24">
        <f>IF(Universe!AF1268="","",(Universe!AF1268-$B$2559)/$C$2559)</f>
        <v/>
      </c>
      <c r="L1268" s="24">
        <f>IF(Universe!AG1268="","",(Universe!AG1268-$B$2560)/$C$2560)</f>
        <v/>
      </c>
      <c r="M1268" s="24">
        <f>IF(Universe!AH1268="","",(Universe!AH1268-$B$2561)/$C$2561)</f>
        <v/>
      </c>
      <c r="N1268" s="24">
        <f>IF(Universe!AI1268="","",(Universe!AI1268-$B$2562)/$C$2562)</f>
        <v/>
      </c>
      <c r="O1268" s="24">
        <f>0.74*IF(B1268="",0,B1268)+0.16*IF(C1268="",0,C1268)+0.1*IF(D1268="",0,D1268)</f>
        <v/>
      </c>
      <c r="P1268" s="24">
        <f>0.35*IF(E1268="",0,E1268)+0.35*IF(F1268="",0,F1268)+0.3*IF(G1268="",0,G1268)</f>
        <v/>
      </c>
      <c r="Q1268" s="24">
        <f>0.656*IF(I1268="",0,I1268)+0.344*IF(H1268="",0,H1268)</f>
        <v/>
      </c>
      <c r="R1268" s="24">
        <f>0.338*IF(J1268="",0,J1268)+0.662*IF(K1268="",0,K1268)</f>
        <v/>
      </c>
      <c r="S1268" s="24">
        <f>0.38*IF(L1268="",0,L1268)+0.35*IF(M1268="",0,M1268)+0.27*IF(N1268="",0,N1268)</f>
        <v/>
      </c>
      <c r="T1268" s="24">
        <f>IF(Universe!S1268="","",((Universe!S1268-$B$2565)/$C$2565)^3)</f>
        <v/>
      </c>
      <c r="U1268" s="24">
        <f>IF(Universe!S1268="","",(Universe!S1268-$B$2565)/$C$2565)</f>
        <v/>
      </c>
      <c r="V1268" s="24">
        <f>IF(Universe!T1268="","",(Universe!T1268-$B$2566)/$C$2566)</f>
        <v/>
      </c>
      <c r="W1268" s="24">
        <f>IF(Universe!U1268="","",(Universe!U1268-$B$2567)/$C$2567)</f>
        <v/>
      </c>
      <c r="X1268" s="24">
        <f>IF(O1268="","",(O1268-$B$2571)/$C$2571)</f>
        <v/>
      </c>
      <c r="Y1268" s="24">
        <f>IF(T1268="","",(T1268-$B$2576)/$C$2576)</f>
        <v/>
      </c>
      <c r="Z1268" s="24">
        <f>IF(Universe!V1268="","",(Universe!V1268-$B$2568)/$C$2568)</f>
        <v/>
      </c>
      <c r="AA1268" s="24">
        <f>IF(P1268="","",(P1268-$B$2572)/$C$2572)</f>
        <v/>
      </c>
      <c r="AB1268" s="24">
        <f>IF(Q1268="","",(Q1268-$B$2573)/$C$2573)</f>
        <v/>
      </c>
      <c r="AC1268" s="24">
        <f>IF(R1268="","",(R1268-$B$2574)/$C$2574)</f>
        <v/>
      </c>
      <c r="AD1268" s="24">
        <f>IF(S1268="","",(S1268-$B$2575)/$C$2575)</f>
        <v/>
      </c>
      <c r="AE1268" s="24">
        <f>IF(Y1268="","",Y1268-(19.12044933116382+16.522174187581257*U1268))</f>
        <v/>
      </c>
      <c r="AF1268" s="24">
        <f>IF(X1268="","",(X1268-(-0.27268023098325006+0.47142105304415904*V1268+-0.3189264934812436*U1268)--5.286111042926227e-16)/0.7994208745952703)</f>
        <v/>
      </c>
      <c r="AG1268" s="24">
        <f>IF(AA1268="","",(AA1268-(0.5248806186338691+-0.064206457956449*U1268)-5.43454825424064e-16)/0.9977404048781155)</f>
        <v/>
      </c>
      <c r="AH1268" s="25" t="n">
        <v>-2.092217319162503</v>
      </c>
      <c r="AI1268" s="25" t="n">
        <v>-0.4375010502886253</v>
      </c>
      <c r="AJ1268" s="25" t="n">
        <v>-1.244331968012544</v>
      </c>
      <c r="AK1268" s="25" t="n">
        <v>-0.3228498900704474</v>
      </c>
      <c r="AL1268" s="25" t="n">
        <v>3.325097571078894</v>
      </c>
      <c r="AM1268" s="25" t="n">
        <v>0.0228603301943864</v>
      </c>
      <c r="AN1268" s="25" t="n">
        <v>0.2468093679269806</v>
      </c>
      <c r="AO1268" s="25" t="n">
        <v>0.0355133452363347</v>
      </c>
      <c r="AP1268" s="25" t="n">
        <v>-0.2338645766224994</v>
      </c>
      <c r="AQ1268" s="25" t="n">
        <v>0.4456577278694041</v>
      </c>
    </row>
    <row r="1269">
      <c r="A1269" s="23">
        <f>Universe!A1269</f>
        <v/>
      </c>
      <c r="B1269" s="24">
        <f>IF(Universe!W1269="","",(Universe!W1269-$B$2550)/$C$2550)</f>
        <v/>
      </c>
      <c r="C1269" s="24">
        <f>IF(Universe!X1269="","",(Universe!X1269-$B$2551)/$C$2551)</f>
        <v/>
      </c>
      <c r="D1269" s="24">
        <f>IF(Universe!Y1269="","",(Universe!Y1269-$B$2552)/$C$2552)</f>
        <v/>
      </c>
      <c r="E1269" s="24">
        <f>IF(Universe!Z1269="","",(Universe!Z1269-$B$2553)/$C$2553)</f>
        <v/>
      </c>
      <c r="F1269" s="24">
        <f>IF(Universe!AA1269="","",(Universe!AA1269-$B$2554)/$C$2554)</f>
        <v/>
      </c>
      <c r="G1269" s="24">
        <f>IF(Universe!AB1269="","",(Universe!AB1269-$B$2555)/$C$2555)</f>
        <v/>
      </c>
      <c r="H1269" s="24">
        <f>IF(Universe!AC1269="","",(Universe!AC1269-$B$2556)/$C$2556)</f>
        <v/>
      </c>
      <c r="I1269" s="24">
        <f>IF(Universe!AD1269="","",(Universe!AD1269-$B$2557)/$C$2557)</f>
        <v/>
      </c>
      <c r="J1269" s="24">
        <f>IF(Universe!AE1269="","",(Universe!AE1269-$B$2558)/$C$2558)</f>
        <v/>
      </c>
      <c r="K1269" s="24">
        <f>IF(Universe!AF1269="","",(Universe!AF1269-$B$2559)/$C$2559)</f>
        <v/>
      </c>
      <c r="L1269" s="24">
        <f>IF(Universe!AG1269="","",(Universe!AG1269-$B$2560)/$C$2560)</f>
        <v/>
      </c>
      <c r="M1269" s="24">
        <f>IF(Universe!AH1269="","",(Universe!AH1269-$B$2561)/$C$2561)</f>
        <v/>
      </c>
      <c r="N1269" s="24">
        <f>IF(Universe!AI1269="","",(Universe!AI1269-$B$2562)/$C$2562)</f>
        <v/>
      </c>
      <c r="O1269" s="24">
        <f>0.74*IF(B1269="",0,B1269)+0.16*IF(C1269="",0,C1269)+0.1*IF(D1269="",0,D1269)</f>
        <v/>
      </c>
      <c r="P1269" s="24">
        <f>0.35*IF(E1269="",0,E1269)+0.35*IF(F1269="",0,F1269)+0.3*IF(G1269="",0,G1269)</f>
        <v/>
      </c>
      <c r="Q1269" s="24">
        <f>0.656*IF(I1269="",0,I1269)+0.344*IF(H1269="",0,H1269)</f>
        <v/>
      </c>
      <c r="R1269" s="24">
        <f>0.338*IF(J1269="",0,J1269)+0.662*IF(K1269="",0,K1269)</f>
        <v/>
      </c>
      <c r="S1269" s="24">
        <f>0.38*IF(L1269="",0,L1269)+0.35*IF(M1269="",0,M1269)+0.27*IF(N1269="",0,N1269)</f>
        <v/>
      </c>
      <c r="T1269" s="24">
        <f>IF(Universe!S1269="","",((Universe!S1269-$B$2565)/$C$2565)^3)</f>
        <v/>
      </c>
      <c r="U1269" s="24">
        <f>IF(Universe!S1269="","",(Universe!S1269-$B$2565)/$C$2565)</f>
        <v/>
      </c>
      <c r="V1269" s="24">
        <f>IF(Universe!T1269="","",(Universe!T1269-$B$2566)/$C$2566)</f>
        <v/>
      </c>
      <c r="W1269" s="24">
        <f>IF(Universe!U1269="","",(Universe!U1269-$B$2567)/$C$2567)</f>
        <v/>
      </c>
      <c r="X1269" s="24">
        <f>IF(O1269="","",(O1269-$B$2571)/$C$2571)</f>
        <v/>
      </c>
      <c r="Y1269" s="24">
        <f>IF(T1269="","",(T1269-$B$2576)/$C$2576)</f>
        <v/>
      </c>
      <c r="Z1269" s="24">
        <f>IF(Universe!V1269="","",(Universe!V1269-$B$2568)/$C$2568)</f>
        <v/>
      </c>
      <c r="AA1269" s="24">
        <f>IF(P1269="","",(P1269-$B$2572)/$C$2572)</f>
        <v/>
      </c>
      <c r="AB1269" s="24">
        <f>IF(Q1269="","",(Q1269-$B$2573)/$C$2573)</f>
        <v/>
      </c>
      <c r="AC1269" s="24">
        <f>IF(R1269="","",(R1269-$B$2574)/$C$2574)</f>
        <v/>
      </c>
      <c r="AD1269" s="24">
        <f>IF(S1269="","",(S1269-$B$2575)/$C$2575)</f>
        <v/>
      </c>
      <c r="AE1269" s="24">
        <f>IF(Y1269="","",Y1269-(19.12044933116382+16.522174187581257*U1269))</f>
        <v/>
      </c>
      <c r="AF1269" s="24">
        <f>IF(X1269="","",(X1269-(-0.27268023098325006+0.47142105304415904*V1269+-0.3189264934812436*U1269)--5.286111042926227e-16)/0.7994208745952703)</f>
        <v/>
      </c>
      <c r="AG1269" s="24">
        <f>IF(AA1269="","",(AA1269-(0.5248806186338691+-0.064206457956449*U1269)-5.43454825424064e-16)/0.9977404048781155)</f>
        <v/>
      </c>
      <c r="AH1269" s="25" t="n">
        <v>-2.038529358505606</v>
      </c>
      <c r="AI1269" s="25" t="n">
        <v>0.8285073757073586</v>
      </c>
      <c r="AJ1269" s="25" t="n">
        <v>0.4223442768986302</v>
      </c>
      <c r="AK1269" s="25" t="n">
        <v>0.0655976784954635</v>
      </c>
      <c r="AL1269" s="25" t="n">
        <v>3.299533326498417</v>
      </c>
      <c r="AM1269" s="25" t="n">
        <v>-0.0591823690722885</v>
      </c>
      <c r="AN1269" s="25" t="n">
        <v>0.1001524221619931</v>
      </c>
      <c r="AO1269" s="25" t="n">
        <v>0.1962219024457728</v>
      </c>
      <c r="AP1269" s="25" t="n">
        <v>-0.1018799687280477</v>
      </c>
      <c r="AQ1269" s="25" t="n">
        <v>0.3900612383250257</v>
      </c>
    </row>
    <row r="1270">
      <c r="A1270" s="23">
        <f>Universe!A1270</f>
        <v/>
      </c>
      <c r="B1270" s="24">
        <f>IF(Universe!W1270="","",(Universe!W1270-$B$2550)/$C$2550)</f>
        <v/>
      </c>
      <c r="C1270" s="24">
        <f>IF(Universe!X1270="","",(Universe!X1270-$B$2551)/$C$2551)</f>
        <v/>
      </c>
      <c r="D1270" s="24">
        <f>IF(Universe!Y1270="","",(Universe!Y1270-$B$2552)/$C$2552)</f>
        <v/>
      </c>
      <c r="E1270" s="24">
        <f>IF(Universe!Z1270="","",(Universe!Z1270-$B$2553)/$C$2553)</f>
        <v/>
      </c>
      <c r="F1270" s="24">
        <f>IF(Universe!AA1270="","",(Universe!AA1270-$B$2554)/$C$2554)</f>
        <v/>
      </c>
      <c r="G1270" s="24">
        <f>IF(Universe!AB1270="","",(Universe!AB1270-$B$2555)/$C$2555)</f>
        <v/>
      </c>
      <c r="H1270" s="24">
        <f>IF(Universe!AC1270="","",(Universe!AC1270-$B$2556)/$C$2556)</f>
        <v/>
      </c>
      <c r="I1270" s="24">
        <f>IF(Universe!AD1270="","",(Universe!AD1270-$B$2557)/$C$2557)</f>
        <v/>
      </c>
      <c r="J1270" s="24">
        <f>IF(Universe!AE1270="","",(Universe!AE1270-$B$2558)/$C$2558)</f>
        <v/>
      </c>
      <c r="K1270" s="24">
        <f>IF(Universe!AF1270="","",(Universe!AF1270-$B$2559)/$C$2559)</f>
        <v/>
      </c>
      <c r="L1270" s="24">
        <f>IF(Universe!AG1270="","",(Universe!AG1270-$B$2560)/$C$2560)</f>
        <v/>
      </c>
      <c r="M1270" s="24">
        <f>IF(Universe!AH1270="","",(Universe!AH1270-$B$2561)/$C$2561)</f>
        <v/>
      </c>
      <c r="N1270" s="24">
        <f>IF(Universe!AI1270="","",(Universe!AI1270-$B$2562)/$C$2562)</f>
        <v/>
      </c>
      <c r="O1270" s="24">
        <f>0.74*IF(B1270="",0,B1270)+0.16*IF(C1270="",0,C1270)+0.1*IF(D1270="",0,D1270)</f>
        <v/>
      </c>
      <c r="P1270" s="24">
        <f>0.35*IF(E1270="",0,E1270)+0.35*IF(F1270="",0,F1270)+0.3*IF(G1270="",0,G1270)</f>
        <v/>
      </c>
      <c r="Q1270" s="24">
        <f>0.656*IF(I1270="",0,I1270)+0.344*IF(H1270="",0,H1270)</f>
        <v/>
      </c>
      <c r="R1270" s="24">
        <f>0.338*IF(J1270="",0,J1270)+0.662*IF(K1270="",0,K1270)</f>
        <v/>
      </c>
      <c r="S1270" s="24">
        <f>0.38*IF(L1270="",0,L1270)+0.35*IF(M1270="",0,M1270)+0.27*IF(N1270="",0,N1270)</f>
        <v/>
      </c>
      <c r="T1270" s="24">
        <f>IF(Universe!S1270="","",((Universe!S1270-$B$2565)/$C$2565)^3)</f>
        <v/>
      </c>
      <c r="U1270" s="24">
        <f>IF(Universe!S1270="","",(Universe!S1270-$B$2565)/$C$2565)</f>
        <v/>
      </c>
      <c r="V1270" s="24">
        <f>IF(Universe!T1270="","",(Universe!T1270-$B$2566)/$C$2566)</f>
        <v/>
      </c>
      <c r="W1270" s="24">
        <f>IF(Universe!U1270="","",(Universe!U1270-$B$2567)/$C$2567)</f>
        <v/>
      </c>
      <c r="X1270" s="24">
        <f>IF(O1270="","",(O1270-$B$2571)/$C$2571)</f>
        <v/>
      </c>
      <c r="Y1270" s="24">
        <f>IF(T1270="","",(T1270-$B$2576)/$C$2576)</f>
        <v/>
      </c>
      <c r="Z1270" s="24">
        <f>IF(Universe!V1270="","",(Universe!V1270-$B$2568)/$C$2568)</f>
        <v/>
      </c>
      <c r="AA1270" s="24">
        <f>IF(P1270="","",(P1270-$B$2572)/$C$2572)</f>
        <v/>
      </c>
      <c r="AB1270" s="24">
        <f>IF(Q1270="","",(Q1270-$B$2573)/$C$2573)</f>
        <v/>
      </c>
      <c r="AC1270" s="24">
        <f>IF(R1270="","",(R1270-$B$2574)/$C$2574)</f>
        <v/>
      </c>
      <c r="AD1270" s="24">
        <f>IF(S1270="","",(S1270-$B$2575)/$C$2575)</f>
        <v/>
      </c>
      <c r="AE1270" s="24">
        <f>IF(Y1270="","",Y1270-(19.12044933116382+16.522174187581257*U1270))</f>
        <v/>
      </c>
      <c r="AF1270" s="24">
        <f>IF(X1270="","",(X1270-(-0.27268023098325006+0.47142105304415904*V1270+-0.3189264934812436*U1270)--5.286111042926227e-16)/0.7994208745952703)</f>
        <v/>
      </c>
      <c r="AG1270" s="24">
        <f>IF(AA1270="","",(AA1270-(0.5248806186338691+-0.064206457956449*U1270)-5.43454825424064e-16)/0.9977404048781155)</f>
        <v/>
      </c>
      <c r="AH1270" s="25" t="n">
        <v>-0.9445177220814605</v>
      </c>
      <c r="AI1270" s="25" t="n">
        <v>-1.68623199811812</v>
      </c>
      <c r="AJ1270" s="25" t="n">
        <v>-0.4927411532223005</v>
      </c>
      <c r="AK1270" s="25" t="n">
        <v>0.3045193601426195</v>
      </c>
      <c r="AL1270" s="25" t="n">
        <v>1.963830445294392</v>
      </c>
      <c r="AM1270" s="25" t="n">
        <v>0.4598715415668959</v>
      </c>
      <c r="AN1270" s="25" t="n">
        <v>-0.3460230558016671</v>
      </c>
      <c r="AO1270" s="25" t="n">
        <v>0.0194162908921262</v>
      </c>
      <c r="AP1270" s="25" t="n">
        <v>-0.420751123692247</v>
      </c>
      <c r="AQ1270" s="25" t="n">
        <v>0.1273067263003719</v>
      </c>
    </row>
    <row r="1271">
      <c r="A1271" s="23">
        <f>Universe!A1271</f>
        <v/>
      </c>
      <c r="B1271" s="24">
        <f>IF(Universe!W1271="","",(Universe!W1271-$B$2550)/$C$2550)</f>
        <v/>
      </c>
      <c r="C1271" s="24">
        <f>IF(Universe!X1271="","",(Universe!X1271-$B$2551)/$C$2551)</f>
        <v/>
      </c>
      <c r="D1271" s="24">
        <f>IF(Universe!Y1271="","",(Universe!Y1271-$B$2552)/$C$2552)</f>
        <v/>
      </c>
      <c r="E1271" s="24">
        <f>IF(Universe!Z1271="","",(Universe!Z1271-$B$2553)/$C$2553)</f>
        <v/>
      </c>
      <c r="F1271" s="24">
        <f>IF(Universe!AA1271="","",(Universe!AA1271-$B$2554)/$C$2554)</f>
        <v/>
      </c>
      <c r="G1271" s="24">
        <f>IF(Universe!AB1271="","",(Universe!AB1271-$B$2555)/$C$2555)</f>
        <v/>
      </c>
      <c r="H1271" s="24">
        <f>IF(Universe!AC1271="","",(Universe!AC1271-$B$2556)/$C$2556)</f>
        <v/>
      </c>
      <c r="I1271" s="24">
        <f>IF(Universe!AD1271="","",(Universe!AD1271-$B$2557)/$C$2557)</f>
        <v/>
      </c>
      <c r="J1271" s="24">
        <f>IF(Universe!AE1271="","",(Universe!AE1271-$B$2558)/$C$2558)</f>
        <v/>
      </c>
      <c r="K1271" s="24">
        <f>IF(Universe!AF1271="","",(Universe!AF1271-$B$2559)/$C$2559)</f>
        <v/>
      </c>
      <c r="L1271" s="24">
        <f>IF(Universe!AG1271="","",(Universe!AG1271-$B$2560)/$C$2560)</f>
        <v/>
      </c>
      <c r="M1271" s="24">
        <f>IF(Universe!AH1271="","",(Universe!AH1271-$B$2561)/$C$2561)</f>
        <v/>
      </c>
      <c r="N1271" s="24">
        <f>IF(Universe!AI1271="","",(Universe!AI1271-$B$2562)/$C$2562)</f>
        <v/>
      </c>
      <c r="O1271" s="24">
        <f>0.74*IF(B1271="",0,B1271)+0.16*IF(C1271="",0,C1271)+0.1*IF(D1271="",0,D1271)</f>
        <v/>
      </c>
      <c r="P1271" s="24">
        <f>0.35*IF(E1271="",0,E1271)+0.35*IF(F1271="",0,F1271)+0.3*IF(G1271="",0,G1271)</f>
        <v/>
      </c>
      <c r="Q1271" s="24">
        <f>0.656*IF(I1271="",0,I1271)+0.344*IF(H1271="",0,H1271)</f>
        <v/>
      </c>
      <c r="R1271" s="24">
        <f>0.338*IF(J1271="",0,J1271)+0.662*IF(K1271="",0,K1271)</f>
        <v/>
      </c>
      <c r="S1271" s="24">
        <f>0.38*IF(L1271="",0,L1271)+0.35*IF(M1271="",0,M1271)+0.27*IF(N1271="",0,N1271)</f>
        <v/>
      </c>
      <c r="T1271" s="24">
        <f>IF(Universe!S1271="","",((Universe!S1271-$B$2565)/$C$2565)^3)</f>
        <v/>
      </c>
      <c r="U1271" s="24">
        <f>IF(Universe!S1271="","",(Universe!S1271-$B$2565)/$C$2565)</f>
        <v/>
      </c>
      <c r="V1271" s="24">
        <f>IF(Universe!T1271="","",(Universe!T1271-$B$2566)/$C$2566)</f>
        <v/>
      </c>
      <c r="W1271" s="24">
        <f>IF(Universe!U1271="","",(Universe!U1271-$B$2567)/$C$2567)</f>
        <v/>
      </c>
      <c r="X1271" s="24">
        <f>IF(O1271="","",(O1271-$B$2571)/$C$2571)</f>
        <v/>
      </c>
      <c r="Y1271" s="24">
        <f>IF(T1271="","",(T1271-$B$2576)/$C$2576)</f>
        <v/>
      </c>
      <c r="Z1271" s="24">
        <f>IF(Universe!V1271="","",(Universe!V1271-$B$2568)/$C$2568)</f>
        <v/>
      </c>
      <c r="AA1271" s="24">
        <f>IF(P1271="","",(P1271-$B$2572)/$C$2572)</f>
        <v/>
      </c>
      <c r="AB1271" s="24">
        <f>IF(Q1271="","",(Q1271-$B$2573)/$C$2573)</f>
        <v/>
      </c>
      <c r="AC1271" s="24">
        <f>IF(R1271="","",(R1271-$B$2574)/$C$2574)</f>
        <v/>
      </c>
      <c r="AD1271" s="24">
        <f>IF(S1271="","",(S1271-$B$2575)/$C$2575)</f>
        <v/>
      </c>
      <c r="AE1271" s="24">
        <f>IF(Y1271="","",Y1271-(19.12044933116382+16.522174187581257*U1271))</f>
        <v/>
      </c>
      <c r="AF1271" s="24">
        <f>IF(X1271="","",(X1271-(-0.27268023098325006+0.47142105304415904*V1271+-0.3189264934812436*U1271)--5.286111042926227e-16)/0.7994208745952703)</f>
        <v/>
      </c>
      <c r="AG1271" s="24">
        <f>IF(AA1271="","",(AA1271-(0.5248806186338691+-0.064206457956449*U1271)-5.43454825424064e-16)/0.9977404048781155)</f>
        <v/>
      </c>
      <c r="AH1271" s="25" t="n">
        <v>-3.55097008952545</v>
      </c>
      <c r="AI1271" s="25" t="n">
        <v>0.2315750995080784</v>
      </c>
      <c r="AJ1271" s="25" t="n">
        <v>-0.4114078182200164</v>
      </c>
      <c r="AK1271" s="25" t="n">
        <v>-0.7083732020550864</v>
      </c>
      <c r="AL1271" s="25" t="n">
        <v>1.852762014138613</v>
      </c>
      <c r="AM1271" s="25" t="n">
        <v>1.301907821001104</v>
      </c>
      <c r="AN1271" s="25" t="n">
        <v>-1.01383508916621</v>
      </c>
      <c r="AO1271" s="25" t="n">
        <v>0.1206019582774635</v>
      </c>
      <c r="AP1271" s="25" t="n">
        <v>-0.745473474644576</v>
      </c>
      <c r="AQ1271" s="25" t="n">
        <v>-0.2811264061384341</v>
      </c>
    </row>
    <row r="1272">
      <c r="A1272" s="23">
        <f>Universe!A1272</f>
        <v/>
      </c>
      <c r="B1272" s="24">
        <f>IF(Universe!W1272="","",(Universe!W1272-$B$2550)/$C$2550)</f>
        <v/>
      </c>
      <c r="C1272" s="24">
        <f>IF(Universe!X1272="","",(Universe!X1272-$B$2551)/$C$2551)</f>
        <v/>
      </c>
      <c r="D1272" s="24">
        <f>IF(Universe!Y1272="","",(Universe!Y1272-$B$2552)/$C$2552)</f>
        <v/>
      </c>
      <c r="E1272" s="24">
        <f>IF(Universe!Z1272="","",(Universe!Z1272-$B$2553)/$C$2553)</f>
        <v/>
      </c>
      <c r="F1272" s="24">
        <f>IF(Universe!AA1272="","",(Universe!AA1272-$B$2554)/$C$2554)</f>
        <v/>
      </c>
      <c r="G1272" s="24">
        <f>IF(Universe!AB1272="","",(Universe!AB1272-$B$2555)/$C$2555)</f>
        <v/>
      </c>
      <c r="H1272" s="24">
        <f>IF(Universe!AC1272="","",(Universe!AC1272-$B$2556)/$C$2556)</f>
        <v/>
      </c>
      <c r="I1272" s="24">
        <f>IF(Universe!AD1272="","",(Universe!AD1272-$B$2557)/$C$2557)</f>
        <v/>
      </c>
      <c r="J1272" s="24">
        <f>IF(Universe!AE1272="","",(Universe!AE1272-$B$2558)/$C$2558)</f>
        <v/>
      </c>
      <c r="K1272" s="24">
        <f>IF(Universe!AF1272="","",(Universe!AF1272-$B$2559)/$C$2559)</f>
        <v/>
      </c>
      <c r="L1272" s="24">
        <f>IF(Universe!AG1272="","",(Universe!AG1272-$B$2560)/$C$2560)</f>
        <v/>
      </c>
      <c r="M1272" s="24">
        <f>IF(Universe!AH1272="","",(Universe!AH1272-$B$2561)/$C$2561)</f>
        <v/>
      </c>
      <c r="N1272" s="24">
        <f>IF(Universe!AI1272="","",(Universe!AI1272-$B$2562)/$C$2562)</f>
        <v/>
      </c>
      <c r="O1272" s="24">
        <f>0.74*IF(B1272="",0,B1272)+0.16*IF(C1272="",0,C1272)+0.1*IF(D1272="",0,D1272)</f>
        <v/>
      </c>
      <c r="P1272" s="24">
        <f>0.35*IF(E1272="",0,E1272)+0.35*IF(F1272="",0,F1272)+0.3*IF(G1272="",0,G1272)</f>
        <v/>
      </c>
      <c r="Q1272" s="24">
        <f>0.656*IF(I1272="",0,I1272)+0.344*IF(H1272="",0,H1272)</f>
        <v/>
      </c>
      <c r="R1272" s="24">
        <f>0.338*IF(J1272="",0,J1272)+0.662*IF(K1272="",0,K1272)</f>
        <v/>
      </c>
      <c r="S1272" s="24">
        <f>0.38*IF(L1272="",0,L1272)+0.35*IF(M1272="",0,M1272)+0.27*IF(N1272="",0,N1272)</f>
        <v/>
      </c>
      <c r="T1272" s="24">
        <f>IF(Universe!S1272="","",((Universe!S1272-$B$2565)/$C$2565)^3)</f>
        <v/>
      </c>
      <c r="U1272" s="24">
        <f>IF(Universe!S1272="","",(Universe!S1272-$B$2565)/$C$2565)</f>
        <v/>
      </c>
      <c r="V1272" s="24">
        <f>IF(Universe!T1272="","",(Universe!T1272-$B$2566)/$C$2566)</f>
        <v/>
      </c>
      <c r="W1272" s="24">
        <f>IF(Universe!U1272="","",(Universe!U1272-$B$2567)/$C$2567)</f>
        <v/>
      </c>
      <c r="X1272" s="24">
        <f>IF(O1272="","",(O1272-$B$2571)/$C$2571)</f>
        <v/>
      </c>
      <c r="Y1272" s="24">
        <f>IF(T1272="","",(T1272-$B$2576)/$C$2576)</f>
        <v/>
      </c>
      <c r="Z1272" s="24">
        <f>IF(Universe!V1272="","",(Universe!V1272-$B$2568)/$C$2568)</f>
        <v/>
      </c>
      <c r="AA1272" s="24">
        <f>IF(P1272="","",(P1272-$B$2572)/$C$2572)</f>
        <v/>
      </c>
      <c r="AB1272" s="24">
        <f>IF(Q1272="","",(Q1272-$B$2573)/$C$2573)</f>
        <v/>
      </c>
      <c r="AC1272" s="24">
        <f>IF(R1272="","",(R1272-$B$2574)/$C$2574)</f>
        <v/>
      </c>
      <c r="AD1272" s="24">
        <f>IF(S1272="","",(S1272-$B$2575)/$C$2575)</f>
        <v/>
      </c>
      <c r="AE1272" s="24">
        <f>IF(Y1272="","",Y1272-(19.12044933116382+16.522174187581257*U1272))</f>
        <v/>
      </c>
      <c r="AF1272" s="24">
        <f>IF(X1272="","",(X1272-(-0.27268023098325006+0.47142105304415904*V1272+-0.3189264934812436*U1272)--5.286111042926227e-16)/0.7994208745952703)</f>
        <v/>
      </c>
      <c r="AG1272" s="24">
        <f>IF(AA1272="","",(AA1272-(0.5248806186338691+-0.064206457956449*U1272)-5.43454825424064e-16)/0.9977404048781155)</f>
        <v/>
      </c>
      <c r="AH1272" s="25" t="n">
        <v>-3.608409905055496</v>
      </c>
      <c r="AI1272" s="25" t="n">
        <v>-0.4094080779531562</v>
      </c>
      <c r="AJ1272" s="25" t="n">
        <v>-1.433885616861451</v>
      </c>
      <c r="AK1272" s="25" t="n">
        <v>-0.4742044650418016</v>
      </c>
      <c r="AL1272" s="25" t="n">
        <v>1.691769455191803</v>
      </c>
      <c r="AM1272" s="25" t="n">
        <v>3.651155131802551</v>
      </c>
      <c r="AN1272" s="25" t="n">
        <v>-0.0557295240663597</v>
      </c>
      <c r="AO1272" s="25" t="n">
        <v>0.4411824173288279</v>
      </c>
      <c r="AP1272" s="25" t="n">
        <v>-1.24302716658819</v>
      </c>
      <c r="AQ1272" s="25" t="n">
        <v>-0.4860072904153217</v>
      </c>
    </row>
    <row r="1273">
      <c r="A1273" s="23">
        <f>Universe!A1273</f>
        <v/>
      </c>
      <c r="B1273" s="24">
        <f>IF(Universe!W1273="","",(Universe!W1273-$B$2550)/$C$2550)</f>
        <v/>
      </c>
      <c r="C1273" s="24">
        <f>IF(Universe!X1273="","",(Universe!X1273-$B$2551)/$C$2551)</f>
        <v/>
      </c>
      <c r="D1273" s="24">
        <f>IF(Universe!Y1273="","",(Universe!Y1273-$B$2552)/$C$2552)</f>
        <v/>
      </c>
      <c r="E1273" s="24">
        <f>IF(Universe!Z1273="","",(Universe!Z1273-$B$2553)/$C$2553)</f>
        <v/>
      </c>
      <c r="F1273" s="24">
        <f>IF(Universe!AA1273="","",(Universe!AA1273-$B$2554)/$C$2554)</f>
        <v/>
      </c>
      <c r="G1273" s="24">
        <f>IF(Universe!AB1273="","",(Universe!AB1273-$B$2555)/$C$2555)</f>
        <v/>
      </c>
      <c r="H1273" s="24">
        <f>IF(Universe!AC1273="","",(Universe!AC1273-$B$2556)/$C$2556)</f>
        <v/>
      </c>
      <c r="I1273" s="24">
        <f>IF(Universe!AD1273="","",(Universe!AD1273-$B$2557)/$C$2557)</f>
        <v/>
      </c>
      <c r="J1273" s="24">
        <f>IF(Universe!AE1273="","",(Universe!AE1273-$B$2558)/$C$2558)</f>
        <v/>
      </c>
      <c r="K1273" s="24">
        <f>IF(Universe!AF1273="","",(Universe!AF1273-$B$2559)/$C$2559)</f>
        <v/>
      </c>
      <c r="L1273" s="24">
        <f>IF(Universe!AG1273="","",(Universe!AG1273-$B$2560)/$C$2560)</f>
        <v/>
      </c>
      <c r="M1273" s="24">
        <f>IF(Universe!AH1273="","",(Universe!AH1273-$B$2561)/$C$2561)</f>
        <v/>
      </c>
      <c r="N1273" s="24">
        <f>IF(Universe!AI1273="","",(Universe!AI1273-$B$2562)/$C$2562)</f>
        <v/>
      </c>
      <c r="O1273" s="24">
        <f>0.74*IF(B1273="",0,B1273)+0.16*IF(C1273="",0,C1273)+0.1*IF(D1273="",0,D1273)</f>
        <v/>
      </c>
      <c r="P1273" s="24">
        <f>0.35*IF(E1273="",0,E1273)+0.35*IF(F1273="",0,F1273)+0.3*IF(G1273="",0,G1273)</f>
        <v/>
      </c>
      <c r="Q1273" s="24">
        <f>0.656*IF(I1273="",0,I1273)+0.344*IF(H1273="",0,H1273)</f>
        <v/>
      </c>
      <c r="R1273" s="24">
        <f>0.338*IF(J1273="",0,J1273)+0.662*IF(K1273="",0,K1273)</f>
        <v/>
      </c>
      <c r="S1273" s="24">
        <f>0.38*IF(L1273="",0,L1273)+0.35*IF(M1273="",0,M1273)+0.27*IF(N1273="",0,N1273)</f>
        <v/>
      </c>
      <c r="T1273" s="24">
        <f>IF(Universe!S1273="","",((Universe!S1273-$B$2565)/$C$2565)^3)</f>
        <v/>
      </c>
      <c r="U1273" s="24">
        <f>IF(Universe!S1273="","",(Universe!S1273-$B$2565)/$C$2565)</f>
        <v/>
      </c>
      <c r="V1273" s="24">
        <f>IF(Universe!T1273="","",(Universe!T1273-$B$2566)/$C$2566)</f>
        <v/>
      </c>
      <c r="W1273" s="24">
        <f>IF(Universe!U1273="","",(Universe!U1273-$B$2567)/$C$2567)</f>
        <v/>
      </c>
      <c r="X1273" s="24">
        <f>IF(O1273="","",(O1273-$B$2571)/$C$2571)</f>
        <v/>
      </c>
      <c r="Y1273" s="24">
        <f>IF(T1273="","",(T1273-$B$2576)/$C$2576)</f>
        <v/>
      </c>
      <c r="Z1273" s="24">
        <f>IF(Universe!V1273="","",(Universe!V1273-$B$2568)/$C$2568)</f>
        <v/>
      </c>
      <c r="AA1273" s="24">
        <f>IF(P1273="","",(P1273-$B$2572)/$C$2572)</f>
        <v/>
      </c>
      <c r="AB1273" s="24">
        <f>IF(Q1273="","",(Q1273-$B$2573)/$C$2573)</f>
        <v/>
      </c>
      <c r="AC1273" s="24">
        <f>IF(R1273="","",(R1273-$B$2574)/$C$2574)</f>
        <v/>
      </c>
      <c r="AD1273" s="24">
        <f>IF(S1273="","",(S1273-$B$2575)/$C$2575)</f>
        <v/>
      </c>
      <c r="AE1273" s="24">
        <f>IF(Y1273="","",Y1273-(19.12044933116382+16.522174187581257*U1273))</f>
        <v/>
      </c>
      <c r="AF1273" s="24">
        <f>IF(X1273="","",(X1273-(-0.27268023098325006+0.47142105304415904*V1273+-0.3189264934812436*U1273)--5.286111042926227e-16)/0.7994208745952703)</f>
        <v/>
      </c>
      <c r="AG1273" s="24">
        <f>IF(AA1273="","",(AA1273-(0.5248806186338691+-0.064206457956449*U1273)-5.43454825424064e-16)/0.9977404048781155)</f>
        <v/>
      </c>
      <c r="AH1273" s="25" t="n">
        <v>-2.187597267631792</v>
      </c>
      <c r="AI1273" s="25" t="n">
        <v>0.2121348148257726</v>
      </c>
      <c r="AJ1273" s="25" t="n">
        <v>-0.2051038043660099</v>
      </c>
      <c r="AK1273" s="25" t="n">
        <v>-0.0666605041649936</v>
      </c>
      <c r="AL1273" s="25" t="n">
        <v>3.359027902842284</v>
      </c>
      <c r="AM1273" s="25" t="n">
        <v>0.590734389712042</v>
      </c>
      <c r="AN1273" s="25" t="n">
        <v>0.3070366088948121</v>
      </c>
      <c r="AO1273" s="25" t="n">
        <v>0.1214067343567983</v>
      </c>
      <c r="AP1273" s="25" t="n">
        <v>0.2167014115928906</v>
      </c>
      <c r="AQ1273" s="25" t="n">
        <v>-0.1360837615291148</v>
      </c>
    </row>
    <row r="1274">
      <c r="A1274" s="23">
        <f>Universe!A1274</f>
        <v/>
      </c>
      <c r="B1274" s="24">
        <f>IF(Universe!W1274="","",(Universe!W1274-$B$2550)/$C$2550)</f>
        <v/>
      </c>
      <c r="C1274" s="24">
        <f>IF(Universe!X1274="","",(Universe!X1274-$B$2551)/$C$2551)</f>
        <v/>
      </c>
      <c r="D1274" s="24">
        <f>IF(Universe!Y1274="","",(Universe!Y1274-$B$2552)/$C$2552)</f>
        <v/>
      </c>
      <c r="E1274" s="24">
        <f>IF(Universe!Z1274="","",(Universe!Z1274-$B$2553)/$C$2553)</f>
        <v/>
      </c>
      <c r="F1274" s="24">
        <f>IF(Universe!AA1274="","",(Universe!AA1274-$B$2554)/$C$2554)</f>
        <v/>
      </c>
      <c r="G1274" s="24">
        <f>IF(Universe!AB1274="","",(Universe!AB1274-$B$2555)/$C$2555)</f>
        <v/>
      </c>
      <c r="H1274" s="24">
        <f>IF(Universe!AC1274="","",(Universe!AC1274-$B$2556)/$C$2556)</f>
        <v/>
      </c>
      <c r="I1274" s="24">
        <f>IF(Universe!AD1274="","",(Universe!AD1274-$B$2557)/$C$2557)</f>
        <v/>
      </c>
      <c r="J1274" s="24">
        <f>IF(Universe!AE1274="","",(Universe!AE1274-$B$2558)/$C$2558)</f>
        <v/>
      </c>
      <c r="K1274" s="24">
        <f>IF(Universe!AF1274="","",(Universe!AF1274-$B$2559)/$C$2559)</f>
        <v/>
      </c>
      <c r="L1274" s="24">
        <f>IF(Universe!AG1274="","",(Universe!AG1274-$B$2560)/$C$2560)</f>
        <v/>
      </c>
      <c r="M1274" s="24">
        <f>IF(Universe!AH1274="","",(Universe!AH1274-$B$2561)/$C$2561)</f>
        <v/>
      </c>
      <c r="N1274" s="24">
        <f>IF(Universe!AI1274="","",(Universe!AI1274-$B$2562)/$C$2562)</f>
        <v/>
      </c>
      <c r="O1274" s="24">
        <f>0.74*IF(B1274="",0,B1274)+0.16*IF(C1274="",0,C1274)+0.1*IF(D1274="",0,D1274)</f>
        <v/>
      </c>
      <c r="P1274" s="24">
        <f>0.35*IF(E1274="",0,E1274)+0.35*IF(F1274="",0,F1274)+0.3*IF(G1274="",0,G1274)</f>
        <v/>
      </c>
      <c r="Q1274" s="24">
        <f>0.656*IF(I1274="",0,I1274)+0.344*IF(H1274="",0,H1274)</f>
        <v/>
      </c>
      <c r="R1274" s="24">
        <f>0.338*IF(J1274="",0,J1274)+0.662*IF(K1274="",0,K1274)</f>
        <v/>
      </c>
      <c r="S1274" s="24">
        <f>0.38*IF(L1274="",0,L1274)+0.35*IF(M1274="",0,M1274)+0.27*IF(N1274="",0,N1274)</f>
        <v/>
      </c>
      <c r="T1274" s="24">
        <f>IF(Universe!S1274="","",((Universe!S1274-$B$2565)/$C$2565)^3)</f>
        <v/>
      </c>
      <c r="U1274" s="24">
        <f>IF(Universe!S1274="","",(Universe!S1274-$B$2565)/$C$2565)</f>
        <v/>
      </c>
      <c r="V1274" s="24">
        <f>IF(Universe!T1274="","",(Universe!T1274-$B$2566)/$C$2566)</f>
        <v/>
      </c>
      <c r="W1274" s="24">
        <f>IF(Universe!U1274="","",(Universe!U1274-$B$2567)/$C$2567)</f>
        <v/>
      </c>
      <c r="X1274" s="24">
        <f>IF(O1274="","",(O1274-$B$2571)/$C$2571)</f>
        <v/>
      </c>
      <c r="Y1274" s="24">
        <f>IF(T1274="","",(T1274-$B$2576)/$C$2576)</f>
        <v/>
      </c>
      <c r="Z1274" s="24">
        <f>IF(Universe!V1274="","",(Universe!V1274-$B$2568)/$C$2568)</f>
        <v/>
      </c>
      <c r="AA1274" s="24">
        <f>IF(P1274="","",(P1274-$B$2572)/$C$2572)</f>
        <v/>
      </c>
      <c r="AB1274" s="24">
        <f>IF(Q1274="","",(Q1274-$B$2573)/$C$2573)</f>
        <v/>
      </c>
      <c r="AC1274" s="24">
        <f>IF(R1274="","",(R1274-$B$2574)/$C$2574)</f>
        <v/>
      </c>
      <c r="AD1274" s="24">
        <f>IF(S1274="","",(S1274-$B$2575)/$C$2575)</f>
        <v/>
      </c>
      <c r="AE1274" s="24">
        <f>IF(Y1274="","",Y1274-(19.12044933116382+16.522174187581257*U1274))</f>
        <v/>
      </c>
      <c r="AF1274" s="24">
        <f>IF(X1274="","",(X1274-(-0.27268023098325006+0.47142105304415904*V1274+-0.3189264934812436*U1274)--5.286111042926227e-16)/0.7994208745952703)</f>
        <v/>
      </c>
      <c r="AG1274" s="24">
        <f>IF(AA1274="","",(AA1274-(0.5248806186338691+-0.064206457956449*U1274)-5.43454825424064e-16)/0.9977404048781155)</f>
        <v/>
      </c>
      <c r="AH1274" s="25" t="n">
        <v>-1.441397031916345</v>
      </c>
      <c r="AI1274" s="25" t="n">
        <v>0.4039166070062117</v>
      </c>
      <c r="AJ1274" s="25" t="n">
        <v>0.019556828094932</v>
      </c>
      <c r="AK1274" s="25" t="n">
        <v>-0.6869386319418281</v>
      </c>
      <c r="AL1274" s="25" t="n">
        <v>2.738326483653978</v>
      </c>
      <c r="AM1274" s="25" t="n">
        <v>1.113363332383115</v>
      </c>
      <c r="AN1274" s="25" t="n">
        <v>1.010206806881474</v>
      </c>
      <c r="AO1274" s="25" t="n">
        <v>0.0879838854172688</v>
      </c>
      <c r="AP1274" s="25" t="n">
        <v>-1.737311568574117</v>
      </c>
      <c r="AQ1274" s="25" t="n">
        <v>-0.2033462800827937</v>
      </c>
    </row>
    <row r="1275">
      <c r="A1275" s="23">
        <f>Universe!A1275</f>
        <v/>
      </c>
      <c r="B1275" s="24">
        <f>IF(Universe!W1275="","",(Universe!W1275-$B$2550)/$C$2550)</f>
        <v/>
      </c>
      <c r="C1275" s="24">
        <f>IF(Universe!X1275="","",(Universe!X1275-$B$2551)/$C$2551)</f>
        <v/>
      </c>
      <c r="D1275" s="24">
        <f>IF(Universe!Y1275="","",(Universe!Y1275-$B$2552)/$C$2552)</f>
        <v/>
      </c>
      <c r="E1275" s="24">
        <f>IF(Universe!Z1275="","",(Universe!Z1275-$B$2553)/$C$2553)</f>
        <v/>
      </c>
      <c r="F1275" s="24">
        <f>IF(Universe!AA1275="","",(Universe!AA1275-$B$2554)/$C$2554)</f>
        <v/>
      </c>
      <c r="G1275" s="24">
        <f>IF(Universe!AB1275="","",(Universe!AB1275-$B$2555)/$C$2555)</f>
        <v/>
      </c>
      <c r="H1275" s="24">
        <f>IF(Universe!AC1275="","",(Universe!AC1275-$B$2556)/$C$2556)</f>
        <v/>
      </c>
      <c r="I1275" s="24">
        <f>IF(Universe!AD1275="","",(Universe!AD1275-$B$2557)/$C$2557)</f>
        <v/>
      </c>
      <c r="J1275" s="24">
        <f>IF(Universe!AE1275="","",(Universe!AE1275-$B$2558)/$C$2558)</f>
        <v/>
      </c>
      <c r="K1275" s="24">
        <f>IF(Universe!AF1275="","",(Universe!AF1275-$B$2559)/$C$2559)</f>
        <v/>
      </c>
      <c r="L1275" s="24">
        <f>IF(Universe!AG1275="","",(Universe!AG1275-$B$2560)/$C$2560)</f>
        <v/>
      </c>
      <c r="M1275" s="24">
        <f>IF(Universe!AH1275="","",(Universe!AH1275-$B$2561)/$C$2561)</f>
        <v/>
      </c>
      <c r="N1275" s="24">
        <f>IF(Universe!AI1275="","",(Universe!AI1275-$B$2562)/$C$2562)</f>
        <v/>
      </c>
      <c r="O1275" s="24">
        <f>0.74*IF(B1275="",0,B1275)+0.16*IF(C1275="",0,C1275)+0.1*IF(D1275="",0,D1275)</f>
        <v/>
      </c>
      <c r="P1275" s="24">
        <f>0.35*IF(E1275="",0,E1275)+0.35*IF(F1275="",0,F1275)+0.3*IF(G1275="",0,G1275)</f>
        <v/>
      </c>
      <c r="Q1275" s="24">
        <f>0.656*IF(I1275="",0,I1275)+0.344*IF(H1275="",0,H1275)</f>
        <v/>
      </c>
      <c r="R1275" s="24">
        <f>0.338*IF(J1275="",0,J1275)+0.662*IF(K1275="",0,K1275)</f>
        <v/>
      </c>
      <c r="S1275" s="24">
        <f>0.38*IF(L1275="",0,L1275)+0.35*IF(M1275="",0,M1275)+0.27*IF(N1275="",0,N1275)</f>
        <v/>
      </c>
      <c r="T1275" s="24">
        <f>IF(Universe!S1275="","",((Universe!S1275-$B$2565)/$C$2565)^3)</f>
        <v/>
      </c>
      <c r="U1275" s="24">
        <f>IF(Universe!S1275="","",(Universe!S1275-$B$2565)/$C$2565)</f>
        <v/>
      </c>
      <c r="V1275" s="24">
        <f>IF(Universe!T1275="","",(Universe!T1275-$B$2566)/$C$2566)</f>
        <v/>
      </c>
      <c r="W1275" s="24">
        <f>IF(Universe!U1275="","",(Universe!U1275-$B$2567)/$C$2567)</f>
        <v/>
      </c>
      <c r="X1275" s="24">
        <f>IF(O1275="","",(O1275-$B$2571)/$C$2571)</f>
        <v/>
      </c>
      <c r="Y1275" s="24">
        <f>IF(T1275="","",(T1275-$B$2576)/$C$2576)</f>
        <v/>
      </c>
      <c r="Z1275" s="24">
        <f>IF(Universe!V1275="","",(Universe!V1275-$B$2568)/$C$2568)</f>
        <v/>
      </c>
      <c r="AA1275" s="24">
        <f>IF(P1275="","",(P1275-$B$2572)/$C$2572)</f>
        <v/>
      </c>
      <c r="AB1275" s="24">
        <f>IF(Q1275="","",(Q1275-$B$2573)/$C$2573)</f>
        <v/>
      </c>
      <c r="AC1275" s="24">
        <f>IF(R1275="","",(R1275-$B$2574)/$C$2574)</f>
        <v/>
      </c>
      <c r="AD1275" s="24">
        <f>IF(S1275="","",(S1275-$B$2575)/$C$2575)</f>
        <v/>
      </c>
      <c r="AE1275" s="24">
        <f>IF(Y1275="","",Y1275-(19.12044933116382+16.522174187581257*U1275))</f>
        <v/>
      </c>
      <c r="AF1275" s="24">
        <f>IF(X1275="","",(X1275-(-0.27268023098325006+0.47142105304415904*V1275+-0.3189264934812436*U1275)--5.286111042926227e-16)/0.7994208745952703)</f>
        <v/>
      </c>
      <c r="AG1275" s="24">
        <f>IF(AA1275="","",(AA1275-(0.5248806186338691+-0.064206457956449*U1275)-5.43454825424064e-16)/0.9977404048781155)</f>
        <v/>
      </c>
      <c r="AH1275" s="25" t="n">
        <v>-1.213056092799211</v>
      </c>
      <c r="AI1275" s="25" t="n">
        <v>0.5378207673787946</v>
      </c>
      <c r="AJ1275" s="25" t="n">
        <v>-0.3920527036595908</v>
      </c>
      <c r="AK1275" s="25" t="n">
        <v>-0.6751456459224823</v>
      </c>
      <c r="AL1275" s="25" t="n">
        <v>2.410622852600857</v>
      </c>
      <c r="AM1275" s="25" t="n">
        <v>-0.0340184496475717</v>
      </c>
      <c r="AN1275" s="25" t="n">
        <v>-0.8984810492101557</v>
      </c>
      <c r="AO1275" s="25" t="n">
        <v>-0.0385610226361567</v>
      </c>
      <c r="AP1275" s="25" t="n">
        <v>-0.9766192225993312</v>
      </c>
      <c r="AQ1275" s="25" t="n">
        <v>-0.0700458008346323</v>
      </c>
    </row>
    <row r="1276">
      <c r="A1276" s="23">
        <f>Universe!A1276</f>
        <v/>
      </c>
      <c r="B1276" s="24">
        <f>IF(Universe!W1276="","",(Universe!W1276-$B$2550)/$C$2550)</f>
        <v/>
      </c>
      <c r="C1276" s="24">
        <f>IF(Universe!X1276="","",(Universe!X1276-$B$2551)/$C$2551)</f>
        <v/>
      </c>
      <c r="D1276" s="24">
        <f>IF(Universe!Y1276="","",(Universe!Y1276-$B$2552)/$C$2552)</f>
        <v/>
      </c>
      <c r="E1276" s="24">
        <f>IF(Universe!Z1276="","",(Universe!Z1276-$B$2553)/$C$2553)</f>
        <v/>
      </c>
      <c r="F1276" s="24">
        <f>IF(Universe!AA1276="","",(Universe!AA1276-$B$2554)/$C$2554)</f>
        <v/>
      </c>
      <c r="G1276" s="24">
        <f>IF(Universe!AB1276="","",(Universe!AB1276-$B$2555)/$C$2555)</f>
        <v/>
      </c>
      <c r="H1276" s="24">
        <f>IF(Universe!AC1276="","",(Universe!AC1276-$B$2556)/$C$2556)</f>
        <v/>
      </c>
      <c r="I1276" s="24">
        <f>IF(Universe!AD1276="","",(Universe!AD1276-$B$2557)/$C$2557)</f>
        <v/>
      </c>
      <c r="J1276" s="24">
        <f>IF(Universe!AE1276="","",(Universe!AE1276-$B$2558)/$C$2558)</f>
        <v/>
      </c>
      <c r="K1276" s="24">
        <f>IF(Universe!AF1276="","",(Universe!AF1276-$B$2559)/$C$2559)</f>
        <v/>
      </c>
      <c r="L1276" s="24">
        <f>IF(Universe!AG1276="","",(Universe!AG1276-$B$2560)/$C$2560)</f>
        <v/>
      </c>
      <c r="M1276" s="24">
        <f>IF(Universe!AH1276="","",(Universe!AH1276-$B$2561)/$C$2561)</f>
        <v/>
      </c>
      <c r="N1276" s="24">
        <f>IF(Universe!AI1276="","",(Universe!AI1276-$B$2562)/$C$2562)</f>
        <v/>
      </c>
      <c r="O1276" s="24">
        <f>0.74*IF(B1276="",0,B1276)+0.16*IF(C1276="",0,C1276)+0.1*IF(D1276="",0,D1276)</f>
        <v/>
      </c>
      <c r="P1276" s="24">
        <f>0.35*IF(E1276="",0,E1276)+0.35*IF(F1276="",0,F1276)+0.3*IF(G1276="",0,G1276)</f>
        <v/>
      </c>
      <c r="Q1276" s="24">
        <f>0.656*IF(I1276="",0,I1276)+0.344*IF(H1276="",0,H1276)</f>
        <v/>
      </c>
      <c r="R1276" s="24">
        <f>0.338*IF(J1276="",0,J1276)+0.662*IF(K1276="",0,K1276)</f>
        <v/>
      </c>
      <c r="S1276" s="24">
        <f>0.38*IF(L1276="",0,L1276)+0.35*IF(M1276="",0,M1276)+0.27*IF(N1276="",0,N1276)</f>
        <v/>
      </c>
      <c r="T1276" s="24">
        <f>IF(Universe!S1276="","",((Universe!S1276-$B$2565)/$C$2565)^3)</f>
        <v/>
      </c>
      <c r="U1276" s="24">
        <f>IF(Universe!S1276="","",(Universe!S1276-$B$2565)/$C$2565)</f>
        <v/>
      </c>
      <c r="V1276" s="24">
        <f>IF(Universe!T1276="","",(Universe!T1276-$B$2566)/$C$2566)</f>
        <v/>
      </c>
      <c r="W1276" s="24">
        <f>IF(Universe!U1276="","",(Universe!U1276-$B$2567)/$C$2567)</f>
        <v/>
      </c>
      <c r="X1276" s="24">
        <f>IF(O1276="","",(O1276-$B$2571)/$C$2571)</f>
        <v/>
      </c>
      <c r="Y1276" s="24">
        <f>IF(T1276="","",(T1276-$B$2576)/$C$2576)</f>
        <v/>
      </c>
      <c r="Z1276" s="24">
        <f>IF(Universe!V1276="","",(Universe!V1276-$B$2568)/$C$2568)</f>
        <v/>
      </c>
      <c r="AA1276" s="24">
        <f>IF(P1276="","",(P1276-$B$2572)/$C$2572)</f>
        <v/>
      </c>
      <c r="AB1276" s="24">
        <f>IF(Q1276="","",(Q1276-$B$2573)/$C$2573)</f>
        <v/>
      </c>
      <c r="AC1276" s="24">
        <f>IF(R1276="","",(R1276-$B$2574)/$C$2574)</f>
        <v/>
      </c>
      <c r="AD1276" s="24">
        <f>IF(S1276="","",(S1276-$B$2575)/$C$2575)</f>
        <v/>
      </c>
      <c r="AE1276" s="24">
        <f>IF(Y1276="","",Y1276-(19.12044933116382+16.522174187581257*U1276))</f>
        <v/>
      </c>
      <c r="AF1276" s="24">
        <f>IF(X1276="","",(X1276-(-0.27268023098325006+0.47142105304415904*V1276+-0.3189264934812436*U1276)--5.286111042926227e-16)/0.7994208745952703)</f>
        <v/>
      </c>
      <c r="AG1276" s="24">
        <f>IF(AA1276="","",(AA1276-(0.5248806186338691+-0.064206457956449*U1276)-5.43454825424064e-16)/0.9977404048781155)</f>
        <v/>
      </c>
      <c r="AH1276" s="25" t="n">
        <v>-3.462988245567644</v>
      </c>
      <c r="AI1276" s="25" t="n">
        <v>-0.5329541826637837</v>
      </c>
      <c r="AJ1276" s="25" t="n">
        <v>-1.373861162916276</v>
      </c>
      <c r="AK1276" s="25" t="n">
        <v>0.1039939178756877</v>
      </c>
      <c r="AL1276" s="25" t="n">
        <v>2.081981007827088</v>
      </c>
      <c r="AM1276" s="25" t="n">
        <v>0.0135987375445515</v>
      </c>
      <c r="AN1276" s="25" t="n">
        <v>0.075666704599826</v>
      </c>
      <c r="AO1276" s="25" t="n">
        <v>0.0635669309944927</v>
      </c>
      <c r="AP1276" s="25" t="n">
        <v>-0.8436942125565374</v>
      </c>
      <c r="AQ1276" s="25" t="n">
        <v>-0.1092049862966967</v>
      </c>
    </row>
    <row r="1277">
      <c r="A1277" s="23">
        <f>Universe!A1277</f>
        <v/>
      </c>
      <c r="B1277" s="24">
        <f>IF(Universe!W1277="","",(Universe!W1277-$B$2550)/$C$2550)</f>
        <v/>
      </c>
      <c r="C1277" s="24">
        <f>IF(Universe!X1277="","",(Universe!X1277-$B$2551)/$C$2551)</f>
        <v/>
      </c>
      <c r="D1277" s="24">
        <f>IF(Universe!Y1277="","",(Universe!Y1277-$B$2552)/$C$2552)</f>
        <v/>
      </c>
      <c r="E1277" s="24">
        <f>IF(Universe!Z1277="","",(Universe!Z1277-$B$2553)/$C$2553)</f>
        <v/>
      </c>
      <c r="F1277" s="24">
        <f>IF(Universe!AA1277="","",(Universe!AA1277-$B$2554)/$C$2554)</f>
        <v/>
      </c>
      <c r="G1277" s="24">
        <f>IF(Universe!AB1277="","",(Universe!AB1277-$B$2555)/$C$2555)</f>
        <v/>
      </c>
      <c r="H1277" s="24">
        <f>IF(Universe!AC1277="","",(Universe!AC1277-$B$2556)/$C$2556)</f>
        <v/>
      </c>
      <c r="I1277" s="24">
        <f>IF(Universe!AD1277="","",(Universe!AD1277-$B$2557)/$C$2557)</f>
        <v/>
      </c>
      <c r="J1277" s="24">
        <f>IF(Universe!AE1277="","",(Universe!AE1277-$B$2558)/$C$2558)</f>
        <v/>
      </c>
      <c r="K1277" s="24">
        <f>IF(Universe!AF1277="","",(Universe!AF1277-$B$2559)/$C$2559)</f>
        <v/>
      </c>
      <c r="L1277" s="24">
        <f>IF(Universe!AG1277="","",(Universe!AG1277-$B$2560)/$C$2560)</f>
        <v/>
      </c>
      <c r="M1277" s="24">
        <f>IF(Universe!AH1277="","",(Universe!AH1277-$B$2561)/$C$2561)</f>
        <v/>
      </c>
      <c r="N1277" s="24">
        <f>IF(Universe!AI1277="","",(Universe!AI1277-$B$2562)/$C$2562)</f>
        <v/>
      </c>
      <c r="O1277" s="24">
        <f>0.74*IF(B1277="",0,B1277)+0.16*IF(C1277="",0,C1277)+0.1*IF(D1277="",0,D1277)</f>
        <v/>
      </c>
      <c r="P1277" s="24">
        <f>0.35*IF(E1277="",0,E1277)+0.35*IF(F1277="",0,F1277)+0.3*IF(G1277="",0,G1277)</f>
        <v/>
      </c>
      <c r="Q1277" s="24">
        <f>0.656*IF(I1277="",0,I1277)+0.344*IF(H1277="",0,H1277)</f>
        <v/>
      </c>
      <c r="R1277" s="24">
        <f>0.338*IF(J1277="",0,J1277)+0.662*IF(K1277="",0,K1277)</f>
        <v/>
      </c>
      <c r="S1277" s="24">
        <f>0.38*IF(L1277="",0,L1277)+0.35*IF(M1277="",0,M1277)+0.27*IF(N1277="",0,N1277)</f>
        <v/>
      </c>
      <c r="T1277" s="24">
        <f>IF(Universe!S1277="","",((Universe!S1277-$B$2565)/$C$2565)^3)</f>
        <v/>
      </c>
      <c r="U1277" s="24">
        <f>IF(Universe!S1277="","",(Universe!S1277-$B$2565)/$C$2565)</f>
        <v/>
      </c>
      <c r="V1277" s="24">
        <f>IF(Universe!T1277="","",(Universe!T1277-$B$2566)/$C$2566)</f>
        <v/>
      </c>
      <c r="W1277" s="24">
        <f>IF(Universe!U1277="","",(Universe!U1277-$B$2567)/$C$2567)</f>
        <v/>
      </c>
      <c r="X1277" s="24">
        <f>IF(O1277="","",(O1277-$B$2571)/$C$2571)</f>
        <v/>
      </c>
      <c r="Y1277" s="24">
        <f>IF(T1277="","",(T1277-$B$2576)/$C$2576)</f>
        <v/>
      </c>
      <c r="Z1277" s="24">
        <f>IF(Universe!V1277="","",(Universe!V1277-$B$2568)/$C$2568)</f>
        <v/>
      </c>
      <c r="AA1277" s="24">
        <f>IF(P1277="","",(P1277-$B$2572)/$C$2572)</f>
        <v/>
      </c>
      <c r="AB1277" s="24">
        <f>IF(Q1277="","",(Q1277-$B$2573)/$C$2573)</f>
        <v/>
      </c>
      <c r="AC1277" s="24">
        <f>IF(R1277="","",(R1277-$B$2574)/$C$2574)</f>
        <v/>
      </c>
      <c r="AD1277" s="24">
        <f>IF(S1277="","",(S1277-$B$2575)/$C$2575)</f>
        <v/>
      </c>
      <c r="AE1277" s="24">
        <f>IF(Y1277="","",Y1277-(19.12044933116382+16.522174187581257*U1277))</f>
        <v/>
      </c>
      <c r="AF1277" s="24">
        <f>IF(X1277="","",(X1277-(-0.27268023098325006+0.47142105304415904*V1277+-0.3189264934812436*U1277)--5.286111042926227e-16)/0.7994208745952703)</f>
        <v/>
      </c>
      <c r="AG1277" s="24">
        <f>IF(AA1277="","",(AA1277-(0.5248806186338691+-0.064206457956449*U1277)-5.43454825424064e-16)/0.9977404048781155)</f>
        <v/>
      </c>
      <c r="AH1277" s="25" t="n">
        <v>-2.384107763759206</v>
      </c>
      <c r="AI1277" s="25" t="n">
        <v>-0.3996682865634139</v>
      </c>
      <c r="AJ1277" s="25" t="n">
        <v>-0.2043932408405791</v>
      </c>
      <c r="AK1277" s="25" t="n">
        <v>-0.7274211034294921</v>
      </c>
      <c r="AL1277" s="25" t="n">
        <v>3.380061821366413</v>
      </c>
      <c r="AM1277" s="25" t="n">
        <v>0.3963521373392191</v>
      </c>
      <c r="AN1277" s="25" t="n">
        <v>-0.5229970590978207</v>
      </c>
      <c r="AO1277" s="25" t="n">
        <v>0.0824281035515525</v>
      </c>
      <c r="AP1277" s="25" t="n">
        <v>-0.6475915079317919</v>
      </c>
      <c r="AQ1277" s="25" t="n">
        <v>-0.2916770252929609</v>
      </c>
    </row>
    <row r="1278">
      <c r="A1278" s="23">
        <f>Universe!A1278</f>
        <v/>
      </c>
      <c r="B1278" s="24">
        <f>IF(Universe!W1278="","",(Universe!W1278-$B$2550)/$C$2550)</f>
        <v/>
      </c>
      <c r="C1278" s="24">
        <f>IF(Universe!X1278="","",(Universe!X1278-$B$2551)/$C$2551)</f>
        <v/>
      </c>
      <c r="D1278" s="24">
        <f>IF(Universe!Y1278="","",(Universe!Y1278-$B$2552)/$C$2552)</f>
        <v/>
      </c>
      <c r="E1278" s="24">
        <f>IF(Universe!Z1278="","",(Universe!Z1278-$B$2553)/$C$2553)</f>
        <v/>
      </c>
      <c r="F1278" s="24">
        <f>IF(Universe!AA1278="","",(Universe!AA1278-$B$2554)/$C$2554)</f>
        <v/>
      </c>
      <c r="G1278" s="24">
        <f>IF(Universe!AB1278="","",(Universe!AB1278-$B$2555)/$C$2555)</f>
        <v/>
      </c>
      <c r="H1278" s="24">
        <f>IF(Universe!AC1278="","",(Universe!AC1278-$B$2556)/$C$2556)</f>
        <v/>
      </c>
      <c r="I1278" s="24">
        <f>IF(Universe!AD1278="","",(Universe!AD1278-$B$2557)/$C$2557)</f>
        <v/>
      </c>
      <c r="J1278" s="24">
        <f>IF(Universe!AE1278="","",(Universe!AE1278-$B$2558)/$C$2558)</f>
        <v/>
      </c>
      <c r="K1278" s="24">
        <f>IF(Universe!AF1278="","",(Universe!AF1278-$B$2559)/$C$2559)</f>
        <v/>
      </c>
      <c r="L1278" s="24">
        <f>IF(Universe!AG1278="","",(Universe!AG1278-$B$2560)/$C$2560)</f>
        <v/>
      </c>
      <c r="M1278" s="24">
        <f>IF(Universe!AH1278="","",(Universe!AH1278-$B$2561)/$C$2561)</f>
        <v/>
      </c>
      <c r="N1278" s="24">
        <f>IF(Universe!AI1278="","",(Universe!AI1278-$B$2562)/$C$2562)</f>
        <v/>
      </c>
      <c r="O1278" s="24">
        <f>0.74*IF(B1278="",0,B1278)+0.16*IF(C1278="",0,C1278)+0.1*IF(D1278="",0,D1278)</f>
        <v/>
      </c>
      <c r="P1278" s="24">
        <f>0.35*IF(E1278="",0,E1278)+0.35*IF(F1278="",0,F1278)+0.3*IF(G1278="",0,G1278)</f>
        <v/>
      </c>
      <c r="Q1278" s="24">
        <f>0.656*IF(I1278="",0,I1278)+0.344*IF(H1278="",0,H1278)</f>
        <v/>
      </c>
      <c r="R1278" s="24">
        <f>0.338*IF(J1278="",0,J1278)+0.662*IF(K1278="",0,K1278)</f>
        <v/>
      </c>
      <c r="S1278" s="24">
        <f>0.38*IF(L1278="",0,L1278)+0.35*IF(M1278="",0,M1278)+0.27*IF(N1278="",0,N1278)</f>
        <v/>
      </c>
      <c r="T1278" s="24">
        <f>IF(Universe!S1278="","",((Universe!S1278-$B$2565)/$C$2565)^3)</f>
        <v/>
      </c>
      <c r="U1278" s="24">
        <f>IF(Universe!S1278="","",(Universe!S1278-$B$2565)/$C$2565)</f>
        <v/>
      </c>
      <c r="V1278" s="24">
        <f>IF(Universe!T1278="","",(Universe!T1278-$B$2566)/$C$2566)</f>
        <v/>
      </c>
      <c r="W1278" s="24">
        <f>IF(Universe!U1278="","",(Universe!U1278-$B$2567)/$C$2567)</f>
        <v/>
      </c>
      <c r="X1278" s="24">
        <f>IF(O1278="","",(O1278-$B$2571)/$C$2571)</f>
        <v/>
      </c>
      <c r="Y1278" s="24">
        <f>IF(T1278="","",(T1278-$B$2576)/$C$2576)</f>
        <v/>
      </c>
      <c r="Z1278" s="24">
        <f>IF(Universe!V1278="","",(Universe!V1278-$B$2568)/$C$2568)</f>
        <v/>
      </c>
      <c r="AA1278" s="24">
        <f>IF(P1278="","",(P1278-$B$2572)/$C$2572)</f>
        <v/>
      </c>
      <c r="AB1278" s="24">
        <f>IF(Q1278="","",(Q1278-$B$2573)/$C$2573)</f>
        <v/>
      </c>
      <c r="AC1278" s="24">
        <f>IF(R1278="","",(R1278-$B$2574)/$C$2574)</f>
        <v/>
      </c>
      <c r="AD1278" s="24">
        <f>IF(S1278="","",(S1278-$B$2575)/$C$2575)</f>
        <v/>
      </c>
      <c r="AE1278" s="24">
        <f>IF(Y1278="","",Y1278-(19.12044933116382+16.522174187581257*U1278))</f>
        <v/>
      </c>
      <c r="AF1278" s="24">
        <f>IF(X1278="","",(X1278-(-0.27268023098325006+0.47142105304415904*V1278+-0.3189264934812436*U1278)--5.286111042926227e-16)/0.7994208745952703)</f>
        <v/>
      </c>
      <c r="AG1278" s="24">
        <f>IF(AA1278="","",(AA1278-(0.5248806186338691+-0.064206457956449*U1278)-5.43454825424064e-16)/0.9977404048781155)</f>
        <v/>
      </c>
      <c r="AH1278" s="25" t="n">
        <v>-2.534935193154248</v>
      </c>
      <c r="AI1278" s="25" t="n">
        <v>0.4878503218326073</v>
      </c>
      <c r="AJ1278" s="25" t="n">
        <v>-0.4090887859650776</v>
      </c>
      <c r="AK1278" s="25" t="n">
        <v>-0.7164919887454371</v>
      </c>
      <c r="AL1278" s="25" t="n">
        <v>3.348603926755774</v>
      </c>
      <c r="AM1278" s="25" t="n">
        <v>0.337513794655124</v>
      </c>
      <c r="AN1278" s="25" t="n">
        <v>0.7085025153469122</v>
      </c>
      <c r="AO1278" s="25" t="n">
        <v>0.1456740777972954</v>
      </c>
      <c r="AP1278" s="25" t="n">
        <v>-0.3053666550336118</v>
      </c>
      <c r="AQ1278" s="25" t="n">
        <v>0.9437614144633169</v>
      </c>
    </row>
    <row r="1279">
      <c r="A1279" s="23">
        <f>Universe!A1279</f>
        <v/>
      </c>
      <c r="B1279" s="24">
        <f>IF(Universe!W1279="","",(Universe!W1279-$B$2550)/$C$2550)</f>
        <v/>
      </c>
      <c r="C1279" s="24">
        <f>IF(Universe!X1279="","",(Universe!X1279-$B$2551)/$C$2551)</f>
        <v/>
      </c>
      <c r="D1279" s="24">
        <f>IF(Universe!Y1279="","",(Universe!Y1279-$B$2552)/$C$2552)</f>
        <v/>
      </c>
      <c r="E1279" s="24">
        <f>IF(Universe!Z1279="","",(Universe!Z1279-$B$2553)/$C$2553)</f>
        <v/>
      </c>
      <c r="F1279" s="24">
        <f>IF(Universe!AA1279="","",(Universe!AA1279-$B$2554)/$C$2554)</f>
        <v/>
      </c>
      <c r="G1279" s="24">
        <f>IF(Universe!AB1279="","",(Universe!AB1279-$B$2555)/$C$2555)</f>
        <v/>
      </c>
      <c r="H1279" s="24">
        <f>IF(Universe!AC1279="","",(Universe!AC1279-$B$2556)/$C$2556)</f>
        <v/>
      </c>
      <c r="I1279" s="24">
        <f>IF(Universe!AD1279="","",(Universe!AD1279-$B$2557)/$C$2557)</f>
        <v/>
      </c>
      <c r="J1279" s="24">
        <f>IF(Universe!AE1279="","",(Universe!AE1279-$B$2558)/$C$2558)</f>
        <v/>
      </c>
      <c r="K1279" s="24">
        <f>IF(Universe!AF1279="","",(Universe!AF1279-$B$2559)/$C$2559)</f>
        <v/>
      </c>
      <c r="L1279" s="24">
        <f>IF(Universe!AG1279="","",(Universe!AG1279-$B$2560)/$C$2560)</f>
        <v/>
      </c>
      <c r="M1279" s="24">
        <f>IF(Universe!AH1279="","",(Universe!AH1279-$B$2561)/$C$2561)</f>
        <v/>
      </c>
      <c r="N1279" s="24">
        <f>IF(Universe!AI1279="","",(Universe!AI1279-$B$2562)/$C$2562)</f>
        <v/>
      </c>
      <c r="O1279" s="24">
        <f>0.74*IF(B1279="",0,B1279)+0.16*IF(C1279="",0,C1279)+0.1*IF(D1279="",0,D1279)</f>
        <v/>
      </c>
      <c r="P1279" s="24">
        <f>0.35*IF(E1279="",0,E1279)+0.35*IF(F1279="",0,F1279)+0.3*IF(G1279="",0,G1279)</f>
        <v/>
      </c>
      <c r="Q1279" s="24">
        <f>0.656*IF(I1279="",0,I1279)+0.344*IF(H1279="",0,H1279)</f>
        <v/>
      </c>
      <c r="R1279" s="24">
        <f>0.338*IF(J1279="",0,J1279)+0.662*IF(K1279="",0,K1279)</f>
        <v/>
      </c>
      <c r="S1279" s="24">
        <f>0.38*IF(L1279="",0,L1279)+0.35*IF(M1279="",0,M1279)+0.27*IF(N1279="",0,N1279)</f>
        <v/>
      </c>
      <c r="T1279" s="24">
        <f>IF(Universe!S1279="","",((Universe!S1279-$B$2565)/$C$2565)^3)</f>
        <v/>
      </c>
      <c r="U1279" s="24">
        <f>IF(Universe!S1279="","",(Universe!S1279-$B$2565)/$C$2565)</f>
        <v/>
      </c>
      <c r="V1279" s="24">
        <f>IF(Universe!T1279="","",(Universe!T1279-$B$2566)/$C$2566)</f>
        <v/>
      </c>
      <c r="W1279" s="24">
        <f>IF(Universe!U1279="","",(Universe!U1279-$B$2567)/$C$2567)</f>
        <v/>
      </c>
      <c r="X1279" s="24">
        <f>IF(O1279="","",(O1279-$B$2571)/$C$2571)</f>
        <v/>
      </c>
      <c r="Y1279" s="24">
        <f>IF(T1279="","",(T1279-$B$2576)/$C$2576)</f>
        <v/>
      </c>
      <c r="Z1279" s="24">
        <f>IF(Universe!V1279="","",(Universe!V1279-$B$2568)/$C$2568)</f>
        <v/>
      </c>
      <c r="AA1279" s="24">
        <f>IF(P1279="","",(P1279-$B$2572)/$C$2572)</f>
        <v/>
      </c>
      <c r="AB1279" s="24">
        <f>IF(Q1279="","",(Q1279-$B$2573)/$C$2573)</f>
        <v/>
      </c>
      <c r="AC1279" s="24">
        <f>IF(R1279="","",(R1279-$B$2574)/$C$2574)</f>
        <v/>
      </c>
      <c r="AD1279" s="24">
        <f>IF(S1279="","",(S1279-$B$2575)/$C$2575)</f>
        <v/>
      </c>
      <c r="AE1279" s="24">
        <f>IF(Y1279="","",Y1279-(19.12044933116382+16.522174187581257*U1279))</f>
        <v/>
      </c>
      <c r="AF1279" s="24">
        <f>IF(X1279="","",(X1279-(-0.27268023098325006+0.47142105304415904*V1279+-0.3189264934812436*U1279)--5.286111042926227e-16)/0.7994208745952703)</f>
        <v/>
      </c>
      <c r="AG1279" s="24">
        <f>IF(AA1279="","",(AA1279-(0.5248806186338691+-0.064206457956449*U1279)-5.43454825424064e-16)/0.9977404048781155)</f>
        <v/>
      </c>
      <c r="AH1279" s="25" t="n">
        <v>-1.15698362623661</v>
      </c>
      <c r="AI1279" s="25" t="n">
        <v>-1.511757407469639</v>
      </c>
      <c r="AJ1279" s="25" t="n">
        <v>-0.9077158519269098</v>
      </c>
      <c r="AK1279" s="25" t="n">
        <v>0.3886533554298141</v>
      </c>
      <c r="AL1279" s="25" t="n">
        <v>2.322378701612812</v>
      </c>
      <c r="AM1279" s="25" t="n">
        <v>1.536626440773162</v>
      </c>
      <c r="AN1279" s="25" t="n">
        <v>0.199008794242875</v>
      </c>
      <c r="AO1279" s="25" t="n">
        <v>-2.291688670947885</v>
      </c>
      <c r="AP1279" s="25" t="n">
        <v>-0.3607212494920359</v>
      </c>
      <c r="AQ1279" s="25" t="n">
        <v>0.0816601783686033</v>
      </c>
    </row>
    <row r="1280">
      <c r="A1280" s="23">
        <f>Universe!A1280</f>
        <v/>
      </c>
      <c r="B1280" s="24">
        <f>IF(Universe!W1280="","",(Universe!W1280-$B$2550)/$C$2550)</f>
        <v/>
      </c>
      <c r="C1280" s="24">
        <f>IF(Universe!X1280="","",(Universe!X1280-$B$2551)/$C$2551)</f>
        <v/>
      </c>
      <c r="D1280" s="24">
        <f>IF(Universe!Y1280="","",(Universe!Y1280-$B$2552)/$C$2552)</f>
        <v/>
      </c>
      <c r="E1280" s="24">
        <f>IF(Universe!Z1280="","",(Universe!Z1280-$B$2553)/$C$2553)</f>
        <v/>
      </c>
      <c r="F1280" s="24">
        <f>IF(Universe!AA1280="","",(Universe!AA1280-$B$2554)/$C$2554)</f>
        <v/>
      </c>
      <c r="G1280" s="24">
        <f>IF(Universe!AB1280="","",(Universe!AB1280-$B$2555)/$C$2555)</f>
        <v/>
      </c>
      <c r="H1280" s="24">
        <f>IF(Universe!AC1280="","",(Universe!AC1280-$B$2556)/$C$2556)</f>
        <v/>
      </c>
      <c r="I1280" s="24">
        <f>IF(Universe!AD1280="","",(Universe!AD1280-$B$2557)/$C$2557)</f>
        <v/>
      </c>
      <c r="J1280" s="24">
        <f>IF(Universe!AE1280="","",(Universe!AE1280-$B$2558)/$C$2558)</f>
        <v/>
      </c>
      <c r="K1280" s="24">
        <f>IF(Universe!AF1280="","",(Universe!AF1280-$B$2559)/$C$2559)</f>
        <v/>
      </c>
      <c r="L1280" s="24">
        <f>IF(Universe!AG1280="","",(Universe!AG1280-$B$2560)/$C$2560)</f>
        <v/>
      </c>
      <c r="M1280" s="24">
        <f>IF(Universe!AH1280="","",(Universe!AH1280-$B$2561)/$C$2561)</f>
        <v/>
      </c>
      <c r="N1280" s="24">
        <f>IF(Universe!AI1280="","",(Universe!AI1280-$B$2562)/$C$2562)</f>
        <v/>
      </c>
      <c r="O1280" s="24">
        <f>0.74*IF(B1280="",0,B1280)+0.16*IF(C1280="",0,C1280)+0.1*IF(D1280="",0,D1280)</f>
        <v/>
      </c>
      <c r="P1280" s="24">
        <f>0.35*IF(E1280="",0,E1280)+0.35*IF(F1280="",0,F1280)+0.3*IF(G1280="",0,G1280)</f>
        <v/>
      </c>
      <c r="Q1280" s="24">
        <f>0.656*IF(I1280="",0,I1280)+0.344*IF(H1280="",0,H1280)</f>
        <v/>
      </c>
      <c r="R1280" s="24">
        <f>0.338*IF(J1280="",0,J1280)+0.662*IF(K1280="",0,K1280)</f>
        <v/>
      </c>
      <c r="S1280" s="24">
        <f>0.38*IF(L1280="",0,L1280)+0.35*IF(M1280="",0,M1280)+0.27*IF(N1280="",0,N1280)</f>
        <v/>
      </c>
      <c r="T1280" s="24">
        <f>IF(Universe!S1280="","",((Universe!S1280-$B$2565)/$C$2565)^3)</f>
        <v/>
      </c>
      <c r="U1280" s="24">
        <f>IF(Universe!S1280="","",(Universe!S1280-$B$2565)/$C$2565)</f>
        <v/>
      </c>
      <c r="V1280" s="24">
        <f>IF(Universe!T1280="","",(Universe!T1280-$B$2566)/$C$2566)</f>
        <v/>
      </c>
      <c r="W1280" s="24">
        <f>IF(Universe!U1280="","",(Universe!U1280-$B$2567)/$C$2567)</f>
        <v/>
      </c>
      <c r="X1280" s="24">
        <f>IF(O1280="","",(O1280-$B$2571)/$C$2571)</f>
        <v/>
      </c>
      <c r="Y1280" s="24">
        <f>IF(T1280="","",(T1280-$B$2576)/$C$2576)</f>
        <v/>
      </c>
      <c r="Z1280" s="24">
        <f>IF(Universe!V1280="","",(Universe!V1280-$B$2568)/$C$2568)</f>
        <v/>
      </c>
      <c r="AA1280" s="24">
        <f>IF(P1280="","",(P1280-$B$2572)/$C$2572)</f>
        <v/>
      </c>
      <c r="AB1280" s="24">
        <f>IF(Q1280="","",(Q1280-$B$2573)/$C$2573)</f>
        <v/>
      </c>
      <c r="AC1280" s="24">
        <f>IF(R1280="","",(R1280-$B$2574)/$C$2574)</f>
        <v/>
      </c>
      <c r="AD1280" s="24">
        <f>IF(S1280="","",(S1280-$B$2575)/$C$2575)</f>
        <v/>
      </c>
      <c r="AE1280" s="24">
        <f>IF(Y1280="","",Y1280-(19.12044933116382+16.522174187581257*U1280))</f>
        <v/>
      </c>
      <c r="AF1280" s="24">
        <f>IF(X1280="","",(X1280-(-0.27268023098325006+0.47142105304415904*V1280+-0.3189264934812436*U1280)--5.286111042926227e-16)/0.7994208745952703)</f>
        <v/>
      </c>
      <c r="AG1280" s="24">
        <f>IF(AA1280="","",(AA1280-(0.5248806186338691+-0.064206457956449*U1280)-5.43454825424064e-16)/0.9977404048781155)</f>
        <v/>
      </c>
      <c r="AH1280" s="25" t="n">
        <v>-3.55549554133906</v>
      </c>
      <c r="AI1280" s="25" t="n">
        <v>0.0024296148372829</v>
      </c>
      <c r="AJ1280" s="25" t="n">
        <v>-1.012604312551219</v>
      </c>
      <c r="AK1280" s="25" t="n">
        <v>-0.4295437575256558</v>
      </c>
      <c r="AL1280" s="25" t="n">
        <v>1.840406117041971</v>
      </c>
      <c r="AM1280" s="25" t="n">
        <v>0.702162671851609</v>
      </c>
      <c r="AN1280" s="25" t="n">
        <v>-0.6113554335633687</v>
      </c>
      <c r="AO1280" s="25" t="n">
        <v>-0.1793109725416475</v>
      </c>
      <c r="AP1280" s="25" t="n">
        <v>-0.0565256508902068</v>
      </c>
      <c r="AQ1280" s="25" t="n">
        <v>-0.1850717681319237</v>
      </c>
    </row>
    <row r="1281">
      <c r="A1281" s="23">
        <f>Universe!A1281</f>
        <v/>
      </c>
      <c r="B1281" s="24">
        <f>IF(Universe!W1281="","",(Universe!W1281-$B$2550)/$C$2550)</f>
        <v/>
      </c>
      <c r="C1281" s="24">
        <f>IF(Universe!X1281="","",(Universe!X1281-$B$2551)/$C$2551)</f>
        <v/>
      </c>
      <c r="D1281" s="24">
        <f>IF(Universe!Y1281="","",(Universe!Y1281-$B$2552)/$C$2552)</f>
        <v/>
      </c>
      <c r="E1281" s="24">
        <f>IF(Universe!Z1281="","",(Universe!Z1281-$B$2553)/$C$2553)</f>
        <v/>
      </c>
      <c r="F1281" s="24">
        <f>IF(Universe!AA1281="","",(Universe!AA1281-$B$2554)/$C$2554)</f>
        <v/>
      </c>
      <c r="G1281" s="24">
        <f>IF(Universe!AB1281="","",(Universe!AB1281-$B$2555)/$C$2555)</f>
        <v/>
      </c>
      <c r="H1281" s="24">
        <f>IF(Universe!AC1281="","",(Universe!AC1281-$B$2556)/$C$2556)</f>
        <v/>
      </c>
      <c r="I1281" s="24">
        <f>IF(Universe!AD1281="","",(Universe!AD1281-$B$2557)/$C$2557)</f>
        <v/>
      </c>
      <c r="J1281" s="24">
        <f>IF(Universe!AE1281="","",(Universe!AE1281-$B$2558)/$C$2558)</f>
        <v/>
      </c>
      <c r="K1281" s="24">
        <f>IF(Universe!AF1281="","",(Universe!AF1281-$B$2559)/$C$2559)</f>
        <v/>
      </c>
      <c r="L1281" s="24">
        <f>IF(Universe!AG1281="","",(Universe!AG1281-$B$2560)/$C$2560)</f>
        <v/>
      </c>
      <c r="M1281" s="24">
        <f>IF(Universe!AH1281="","",(Universe!AH1281-$B$2561)/$C$2561)</f>
        <v/>
      </c>
      <c r="N1281" s="24">
        <f>IF(Universe!AI1281="","",(Universe!AI1281-$B$2562)/$C$2562)</f>
        <v/>
      </c>
      <c r="O1281" s="24">
        <f>0.74*IF(B1281="",0,B1281)+0.16*IF(C1281="",0,C1281)+0.1*IF(D1281="",0,D1281)</f>
        <v/>
      </c>
      <c r="P1281" s="24">
        <f>0.35*IF(E1281="",0,E1281)+0.35*IF(F1281="",0,F1281)+0.3*IF(G1281="",0,G1281)</f>
        <v/>
      </c>
      <c r="Q1281" s="24">
        <f>0.656*IF(I1281="",0,I1281)+0.344*IF(H1281="",0,H1281)</f>
        <v/>
      </c>
      <c r="R1281" s="24">
        <f>0.338*IF(J1281="",0,J1281)+0.662*IF(K1281="",0,K1281)</f>
        <v/>
      </c>
      <c r="S1281" s="24">
        <f>0.38*IF(L1281="",0,L1281)+0.35*IF(M1281="",0,M1281)+0.27*IF(N1281="",0,N1281)</f>
        <v/>
      </c>
      <c r="T1281" s="24">
        <f>IF(Universe!S1281="","",((Universe!S1281-$B$2565)/$C$2565)^3)</f>
        <v/>
      </c>
      <c r="U1281" s="24">
        <f>IF(Universe!S1281="","",(Universe!S1281-$B$2565)/$C$2565)</f>
        <v/>
      </c>
      <c r="V1281" s="24">
        <f>IF(Universe!T1281="","",(Universe!T1281-$B$2566)/$C$2566)</f>
        <v/>
      </c>
      <c r="W1281" s="24">
        <f>IF(Universe!U1281="","",(Universe!U1281-$B$2567)/$C$2567)</f>
        <v/>
      </c>
      <c r="X1281" s="24">
        <f>IF(O1281="","",(O1281-$B$2571)/$C$2571)</f>
        <v/>
      </c>
      <c r="Y1281" s="24">
        <f>IF(T1281="","",(T1281-$B$2576)/$C$2576)</f>
        <v/>
      </c>
      <c r="Z1281" s="24">
        <f>IF(Universe!V1281="","",(Universe!V1281-$B$2568)/$C$2568)</f>
        <v/>
      </c>
      <c r="AA1281" s="24">
        <f>IF(P1281="","",(P1281-$B$2572)/$C$2572)</f>
        <v/>
      </c>
      <c r="AB1281" s="24">
        <f>IF(Q1281="","",(Q1281-$B$2573)/$C$2573)</f>
        <v/>
      </c>
      <c r="AC1281" s="24">
        <f>IF(R1281="","",(R1281-$B$2574)/$C$2574)</f>
        <v/>
      </c>
      <c r="AD1281" s="24">
        <f>IF(S1281="","",(S1281-$B$2575)/$C$2575)</f>
        <v/>
      </c>
      <c r="AE1281" s="24">
        <f>IF(Y1281="","",Y1281-(19.12044933116382+16.522174187581257*U1281))</f>
        <v/>
      </c>
      <c r="AF1281" s="24">
        <f>IF(X1281="","",(X1281-(-0.27268023098325006+0.47142105304415904*V1281+-0.3189264934812436*U1281)--5.286111042926227e-16)/0.7994208745952703)</f>
        <v/>
      </c>
      <c r="AG1281" s="24">
        <f>IF(AA1281="","",(AA1281-(0.5248806186338691+-0.064206457956449*U1281)-5.43454825424064e-16)/0.9977404048781155)</f>
        <v/>
      </c>
      <c r="AH1281" s="25" t="n">
        <v>-1.627499505178391</v>
      </c>
      <c r="AI1281" s="25" t="n">
        <v>-0.4311224579555103</v>
      </c>
      <c r="AJ1281" s="25" t="n">
        <v>-0.4335384377126057</v>
      </c>
      <c r="AK1281" s="25" t="n">
        <v>-0.537785604187996</v>
      </c>
      <c r="AL1281" s="25" t="n">
        <v>2.963184787809148</v>
      </c>
      <c r="AM1281" s="25" t="n">
        <v>0.7501865302864258</v>
      </c>
      <c r="AN1281" s="25" t="n">
        <v>-0.6473957718121399</v>
      </c>
      <c r="AO1281" s="25" t="n">
        <v>0.0589643784135978</v>
      </c>
      <c r="AP1281" s="25" t="n">
        <v>-0.4006006644662019</v>
      </c>
      <c r="AQ1281" s="25" t="n">
        <v>0.4108570745056056</v>
      </c>
    </row>
    <row r="1282">
      <c r="A1282" s="23">
        <f>Universe!A1282</f>
        <v/>
      </c>
      <c r="B1282" s="24">
        <f>IF(Universe!W1282="","",(Universe!W1282-$B$2550)/$C$2550)</f>
        <v/>
      </c>
      <c r="C1282" s="24">
        <f>IF(Universe!X1282="","",(Universe!X1282-$B$2551)/$C$2551)</f>
        <v/>
      </c>
      <c r="D1282" s="24">
        <f>IF(Universe!Y1282="","",(Universe!Y1282-$B$2552)/$C$2552)</f>
        <v/>
      </c>
      <c r="E1282" s="24">
        <f>IF(Universe!Z1282="","",(Universe!Z1282-$B$2553)/$C$2553)</f>
        <v/>
      </c>
      <c r="F1282" s="24">
        <f>IF(Universe!AA1282="","",(Universe!AA1282-$B$2554)/$C$2554)</f>
        <v/>
      </c>
      <c r="G1282" s="24">
        <f>IF(Universe!AB1282="","",(Universe!AB1282-$B$2555)/$C$2555)</f>
        <v/>
      </c>
      <c r="H1282" s="24">
        <f>IF(Universe!AC1282="","",(Universe!AC1282-$B$2556)/$C$2556)</f>
        <v/>
      </c>
      <c r="I1282" s="24">
        <f>IF(Universe!AD1282="","",(Universe!AD1282-$B$2557)/$C$2557)</f>
        <v/>
      </c>
      <c r="J1282" s="24">
        <f>IF(Universe!AE1282="","",(Universe!AE1282-$B$2558)/$C$2558)</f>
        <v/>
      </c>
      <c r="K1282" s="24">
        <f>IF(Universe!AF1282="","",(Universe!AF1282-$B$2559)/$C$2559)</f>
        <v/>
      </c>
      <c r="L1282" s="24">
        <f>IF(Universe!AG1282="","",(Universe!AG1282-$B$2560)/$C$2560)</f>
        <v/>
      </c>
      <c r="M1282" s="24">
        <f>IF(Universe!AH1282="","",(Universe!AH1282-$B$2561)/$C$2561)</f>
        <v/>
      </c>
      <c r="N1282" s="24">
        <f>IF(Universe!AI1282="","",(Universe!AI1282-$B$2562)/$C$2562)</f>
        <v/>
      </c>
      <c r="O1282" s="24">
        <f>0.74*IF(B1282="",0,B1282)+0.16*IF(C1282="",0,C1282)+0.1*IF(D1282="",0,D1282)</f>
        <v/>
      </c>
      <c r="P1282" s="24">
        <f>0.35*IF(E1282="",0,E1282)+0.35*IF(F1282="",0,F1282)+0.3*IF(G1282="",0,G1282)</f>
        <v/>
      </c>
      <c r="Q1282" s="24">
        <f>0.656*IF(I1282="",0,I1282)+0.344*IF(H1282="",0,H1282)</f>
        <v/>
      </c>
      <c r="R1282" s="24">
        <f>0.338*IF(J1282="",0,J1282)+0.662*IF(K1282="",0,K1282)</f>
        <v/>
      </c>
      <c r="S1282" s="24">
        <f>0.38*IF(L1282="",0,L1282)+0.35*IF(M1282="",0,M1282)+0.27*IF(N1282="",0,N1282)</f>
        <v/>
      </c>
      <c r="T1282" s="24">
        <f>IF(Universe!S1282="","",((Universe!S1282-$B$2565)/$C$2565)^3)</f>
        <v/>
      </c>
      <c r="U1282" s="24">
        <f>IF(Universe!S1282="","",(Universe!S1282-$B$2565)/$C$2565)</f>
        <v/>
      </c>
      <c r="V1282" s="24">
        <f>IF(Universe!T1282="","",(Universe!T1282-$B$2566)/$C$2566)</f>
        <v/>
      </c>
      <c r="W1282" s="24">
        <f>IF(Universe!U1282="","",(Universe!U1282-$B$2567)/$C$2567)</f>
        <v/>
      </c>
      <c r="X1282" s="24">
        <f>IF(O1282="","",(O1282-$B$2571)/$C$2571)</f>
        <v/>
      </c>
      <c r="Y1282" s="24">
        <f>IF(T1282="","",(T1282-$B$2576)/$C$2576)</f>
        <v/>
      </c>
      <c r="Z1282" s="24">
        <f>IF(Universe!V1282="","",(Universe!V1282-$B$2568)/$C$2568)</f>
        <v/>
      </c>
      <c r="AA1282" s="24">
        <f>IF(P1282="","",(P1282-$B$2572)/$C$2572)</f>
        <v/>
      </c>
      <c r="AB1282" s="24">
        <f>IF(Q1282="","",(Q1282-$B$2573)/$C$2573)</f>
        <v/>
      </c>
      <c r="AC1282" s="24">
        <f>IF(R1282="","",(R1282-$B$2574)/$C$2574)</f>
        <v/>
      </c>
      <c r="AD1282" s="24">
        <f>IF(S1282="","",(S1282-$B$2575)/$C$2575)</f>
        <v/>
      </c>
      <c r="AE1282" s="24">
        <f>IF(Y1282="","",Y1282-(19.12044933116382+16.522174187581257*U1282))</f>
        <v/>
      </c>
      <c r="AF1282" s="24">
        <f>IF(X1282="","",(X1282-(-0.27268023098325006+0.47142105304415904*V1282+-0.3189264934812436*U1282)--5.286111042926227e-16)/0.7994208745952703)</f>
        <v/>
      </c>
      <c r="AG1282" s="24">
        <f>IF(AA1282="","",(AA1282-(0.5248806186338691+-0.064206457956449*U1282)-5.43454825424064e-16)/0.9977404048781155)</f>
        <v/>
      </c>
      <c r="AH1282" s="25" t="n">
        <v>-0.3457551562038731</v>
      </c>
      <c r="AI1282" s="25" t="n">
        <v>1.696637160595328</v>
      </c>
      <c r="AJ1282" s="25" t="n">
        <v>-0.0349167284289977</v>
      </c>
      <c r="AK1282" s="25" t="n">
        <v>-0.5471998122260198</v>
      </c>
      <c r="AL1282" s="25" t="n">
        <v>0.8013978605965235</v>
      </c>
      <c r="AM1282" s="25" t="n">
        <v>-0.0040846677655621</v>
      </c>
      <c r="AN1282" s="25" t="n">
        <v>-1.191318015444272</v>
      </c>
      <c r="AO1282" s="25" t="n">
        <v>-0.0170789629593784</v>
      </c>
      <c r="AP1282" s="25" t="n">
        <v>0.7436975803740684</v>
      </c>
      <c r="AQ1282" s="25" t="n">
        <v>-0.0790336833093396</v>
      </c>
    </row>
    <row r="1283">
      <c r="A1283" s="23">
        <f>Universe!A1283</f>
        <v/>
      </c>
      <c r="B1283" s="24">
        <f>IF(Universe!W1283="","",(Universe!W1283-$B$2550)/$C$2550)</f>
        <v/>
      </c>
      <c r="C1283" s="24">
        <f>IF(Universe!X1283="","",(Universe!X1283-$B$2551)/$C$2551)</f>
        <v/>
      </c>
      <c r="D1283" s="24">
        <f>IF(Universe!Y1283="","",(Universe!Y1283-$B$2552)/$C$2552)</f>
        <v/>
      </c>
      <c r="E1283" s="24">
        <f>IF(Universe!Z1283="","",(Universe!Z1283-$B$2553)/$C$2553)</f>
        <v/>
      </c>
      <c r="F1283" s="24">
        <f>IF(Universe!AA1283="","",(Universe!AA1283-$B$2554)/$C$2554)</f>
        <v/>
      </c>
      <c r="G1283" s="24">
        <f>IF(Universe!AB1283="","",(Universe!AB1283-$B$2555)/$C$2555)</f>
        <v/>
      </c>
      <c r="H1283" s="24">
        <f>IF(Universe!AC1283="","",(Universe!AC1283-$B$2556)/$C$2556)</f>
        <v/>
      </c>
      <c r="I1283" s="24">
        <f>IF(Universe!AD1283="","",(Universe!AD1283-$B$2557)/$C$2557)</f>
        <v/>
      </c>
      <c r="J1283" s="24">
        <f>IF(Universe!AE1283="","",(Universe!AE1283-$B$2558)/$C$2558)</f>
        <v/>
      </c>
      <c r="K1283" s="24">
        <f>IF(Universe!AF1283="","",(Universe!AF1283-$B$2559)/$C$2559)</f>
        <v/>
      </c>
      <c r="L1283" s="24">
        <f>IF(Universe!AG1283="","",(Universe!AG1283-$B$2560)/$C$2560)</f>
        <v/>
      </c>
      <c r="M1283" s="24">
        <f>IF(Universe!AH1283="","",(Universe!AH1283-$B$2561)/$C$2561)</f>
        <v/>
      </c>
      <c r="N1283" s="24">
        <f>IF(Universe!AI1283="","",(Universe!AI1283-$B$2562)/$C$2562)</f>
        <v/>
      </c>
      <c r="O1283" s="24">
        <f>0.74*IF(B1283="",0,B1283)+0.16*IF(C1283="",0,C1283)+0.1*IF(D1283="",0,D1283)</f>
        <v/>
      </c>
      <c r="P1283" s="24">
        <f>0.35*IF(E1283="",0,E1283)+0.35*IF(F1283="",0,F1283)+0.3*IF(G1283="",0,G1283)</f>
        <v/>
      </c>
      <c r="Q1283" s="24">
        <f>0.656*IF(I1283="",0,I1283)+0.344*IF(H1283="",0,H1283)</f>
        <v/>
      </c>
      <c r="R1283" s="24">
        <f>0.338*IF(J1283="",0,J1283)+0.662*IF(K1283="",0,K1283)</f>
        <v/>
      </c>
      <c r="S1283" s="24">
        <f>0.38*IF(L1283="",0,L1283)+0.35*IF(M1283="",0,M1283)+0.27*IF(N1283="",0,N1283)</f>
        <v/>
      </c>
      <c r="T1283" s="24">
        <f>IF(Universe!S1283="","",((Universe!S1283-$B$2565)/$C$2565)^3)</f>
        <v/>
      </c>
      <c r="U1283" s="24">
        <f>IF(Universe!S1283="","",(Universe!S1283-$B$2565)/$C$2565)</f>
        <v/>
      </c>
      <c r="V1283" s="24">
        <f>IF(Universe!T1283="","",(Universe!T1283-$B$2566)/$C$2566)</f>
        <v/>
      </c>
      <c r="W1283" s="24">
        <f>IF(Universe!U1283="","",(Universe!U1283-$B$2567)/$C$2567)</f>
        <v/>
      </c>
      <c r="X1283" s="24">
        <f>IF(O1283="","",(O1283-$B$2571)/$C$2571)</f>
        <v/>
      </c>
      <c r="Y1283" s="24">
        <f>IF(T1283="","",(T1283-$B$2576)/$C$2576)</f>
        <v/>
      </c>
      <c r="Z1283" s="24">
        <f>IF(Universe!V1283="","",(Universe!V1283-$B$2568)/$C$2568)</f>
        <v/>
      </c>
      <c r="AA1283" s="24">
        <f>IF(P1283="","",(P1283-$B$2572)/$C$2572)</f>
        <v/>
      </c>
      <c r="AB1283" s="24">
        <f>IF(Q1283="","",(Q1283-$B$2573)/$C$2573)</f>
        <v/>
      </c>
      <c r="AC1283" s="24">
        <f>IF(R1283="","",(R1283-$B$2574)/$C$2574)</f>
        <v/>
      </c>
      <c r="AD1283" s="24">
        <f>IF(S1283="","",(S1283-$B$2575)/$C$2575)</f>
        <v/>
      </c>
      <c r="AE1283" s="24">
        <f>IF(Y1283="","",Y1283-(19.12044933116382+16.522174187581257*U1283))</f>
        <v/>
      </c>
      <c r="AF1283" s="24">
        <f>IF(X1283="","",(X1283-(-0.27268023098325006+0.47142105304415904*V1283+-0.3189264934812436*U1283)--5.286111042926227e-16)/0.7994208745952703)</f>
        <v/>
      </c>
      <c r="AG1283" s="24">
        <f>IF(AA1283="","",(AA1283-(0.5248806186338691+-0.064206457956449*U1283)-5.43454825424064e-16)/0.9977404048781155)</f>
        <v/>
      </c>
      <c r="AH1283" s="25" t="n">
        <v>-0.3786556129752085</v>
      </c>
      <c r="AI1283" s="25" t="n">
        <v>0.9926205170140164</v>
      </c>
      <c r="AJ1283" s="25" t="n">
        <v>0.4251433409980019</v>
      </c>
      <c r="AK1283" s="25" t="n">
        <v>-0.1998463424491493</v>
      </c>
      <c r="AL1283" s="25" t="n">
        <v>0.8692431661781878</v>
      </c>
      <c r="AM1283" s="25" t="n">
        <v>-0.2590767465015833</v>
      </c>
      <c r="AN1283" s="25" t="n">
        <v>-0.1864491312105078</v>
      </c>
      <c r="AO1283" s="25" t="n">
        <v>-0.0188492161028258</v>
      </c>
      <c r="AP1283" s="25" t="n">
        <v>-0.1965475983996312</v>
      </c>
      <c r="AQ1283" s="25" t="n">
        <v>0.2250763367593302</v>
      </c>
    </row>
    <row r="1284">
      <c r="A1284" s="23">
        <f>Universe!A1284</f>
        <v/>
      </c>
      <c r="B1284" s="24">
        <f>IF(Universe!W1284="","",(Universe!W1284-$B$2550)/$C$2550)</f>
        <v/>
      </c>
      <c r="C1284" s="24">
        <f>IF(Universe!X1284="","",(Universe!X1284-$B$2551)/$C$2551)</f>
        <v/>
      </c>
      <c r="D1284" s="24">
        <f>IF(Universe!Y1284="","",(Universe!Y1284-$B$2552)/$C$2552)</f>
        <v/>
      </c>
      <c r="E1284" s="24">
        <f>IF(Universe!Z1284="","",(Universe!Z1284-$B$2553)/$C$2553)</f>
        <v/>
      </c>
      <c r="F1284" s="24">
        <f>IF(Universe!AA1284="","",(Universe!AA1284-$B$2554)/$C$2554)</f>
        <v/>
      </c>
      <c r="G1284" s="24">
        <f>IF(Universe!AB1284="","",(Universe!AB1284-$B$2555)/$C$2555)</f>
        <v/>
      </c>
      <c r="H1284" s="24">
        <f>IF(Universe!AC1284="","",(Universe!AC1284-$B$2556)/$C$2556)</f>
        <v/>
      </c>
      <c r="I1284" s="24">
        <f>IF(Universe!AD1284="","",(Universe!AD1284-$B$2557)/$C$2557)</f>
        <v/>
      </c>
      <c r="J1284" s="24">
        <f>IF(Universe!AE1284="","",(Universe!AE1284-$B$2558)/$C$2558)</f>
        <v/>
      </c>
      <c r="K1284" s="24">
        <f>IF(Universe!AF1284="","",(Universe!AF1284-$B$2559)/$C$2559)</f>
        <v/>
      </c>
      <c r="L1284" s="24">
        <f>IF(Universe!AG1284="","",(Universe!AG1284-$B$2560)/$C$2560)</f>
        <v/>
      </c>
      <c r="M1284" s="24">
        <f>IF(Universe!AH1284="","",(Universe!AH1284-$B$2561)/$C$2561)</f>
        <v/>
      </c>
      <c r="N1284" s="24">
        <f>IF(Universe!AI1284="","",(Universe!AI1284-$B$2562)/$C$2562)</f>
        <v/>
      </c>
      <c r="O1284" s="24">
        <f>0.74*IF(B1284="",0,B1284)+0.16*IF(C1284="",0,C1284)+0.1*IF(D1284="",0,D1284)</f>
        <v/>
      </c>
      <c r="P1284" s="24">
        <f>0.35*IF(E1284="",0,E1284)+0.35*IF(F1284="",0,F1284)+0.3*IF(G1284="",0,G1284)</f>
        <v/>
      </c>
      <c r="Q1284" s="24">
        <f>0.656*IF(I1284="",0,I1284)+0.344*IF(H1284="",0,H1284)</f>
        <v/>
      </c>
      <c r="R1284" s="24">
        <f>0.338*IF(J1284="",0,J1284)+0.662*IF(K1284="",0,K1284)</f>
        <v/>
      </c>
      <c r="S1284" s="24">
        <f>0.38*IF(L1284="",0,L1284)+0.35*IF(M1284="",0,M1284)+0.27*IF(N1284="",0,N1284)</f>
        <v/>
      </c>
      <c r="T1284" s="24">
        <f>IF(Universe!S1284="","",((Universe!S1284-$B$2565)/$C$2565)^3)</f>
        <v/>
      </c>
      <c r="U1284" s="24">
        <f>IF(Universe!S1284="","",(Universe!S1284-$B$2565)/$C$2565)</f>
        <v/>
      </c>
      <c r="V1284" s="24">
        <f>IF(Universe!T1284="","",(Universe!T1284-$B$2566)/$C$2566)</f>
        <v/>
      </c>
      <c r="W1284" s="24">
        <f>IF(Universe!U1284="","",(Universe!U1284-$B$2567)/$C$2567)</f>
        <v/>
      </c>
      <c r="X1284" s="24">
        <f>IF(O1284="","",(O1284-$B$2571)/$C$2571)</f>
        <v/>
      </c>
      <c r="Y1284" s="24">
        <f>IF(T1284="","",(T1284-$B$2576)/$C$2576)</f>
        <v/>
      </c>
      <c r="Z1284" s="24">
        <f>IF(Universe!V1284="","",(Universe!V1284-$B$2568)/$C$2568)</f>
        <v/>
      </c>
      <c r="AA1284" s="24">
        <f>IF(P1284="","",(P1284-$B$2572)/$C$2572)</f>
        <v/>
      </c>
      <c r="AB1284" s="24">
        <f>IF(Q1284="","",(Q1284-$B$2573)/$C$2573)</f>
        <v/>
      </c>
      <c r="AC1284" s="24">
        <f>IF(R1284="","",(R1284-$B$2574)/$C$2574)</f>
        <v/>
      </c>
      <c r="AD1284" s="24">
        <f>IF(S1284="","",(S1284-$B$2575)/$C$2575)</f>
        <v/>
      </c>
      <c r="AE1284" s="24">
        <f>IF(Y1284="","",Y1284-(19.12044933116382+16.522174187581257*U1284))</f>
        <v/>
      </c>
      <c r="AF1284" s="24">
        <f>IF(X1284="","",(X1284-(-0.27268023098325006+0.47142105304415904*V1284+-0.3189264934812436*U1284)--5.286111042926227e-16)/0.7994208745952703)</f>
        <v/>
      </c>
      <c r="AG1284" s="24">
        <f>IF(AA1284="","",(AA1284-(0.5248806186338691+-0.064206457956449*U1284)-5.43454825424064e-16)/0.9977404048781155)</f>
        <v/>
      </c>
      <c r="AH1284" s="25" t="n">
        <v>-3.219690697912231</v>
      </c>
      <c r="AI1284" s="25" t="n">
        <v>0.1916154999767177</v>
      </c>
      <c r="AJ1284" s="25" t="n">
        <v>-3.687173822688457</v>
      </c>
      <c r="AK1284" s="25" t="n">
        <v>1.43300144759694</v>
      </c>
      <c r="AL1284" s="25" t="n">
        <v>2.610382969581085</v>
      </c>
      <c r="AM1284" s="25" t="n">
        <v>1.162060051790302</v>
      </c>
      <c r="AN1284" s="25" t="n">
        <v>-0.9729820839784108</v>
      </c>
      <c r="AO1284" s="25" t="n">
        <v>0.4881019270090498</v>
      </c>
      <c r="AP1284" s="25" t="n">
        <v>-0.5917580792337329</v>
      </c>
      <c r="AQ1284" s="25" t="n">
        <v>1.014563133330916</v>
      </c>
    </row>
    <row r="1285">
      <c r="A1285" s="23">
        <f>Universe!A1285</f>
        <v/>
      </c>
      <c r="B1285" s="24">
        <f>IF(Universe!W1285="","",(Universe!W1285-$B$2550)/$C$2550)</f>
        <v/>
      </c>
      <c r="C1285" s="24">
        <f>IF(Universe!X1285="","",(Universe!X1285-$B$2551)/$C$2551)</f>
        <v/>
      </c>
      <c r="D1285" s="24">
        <f>IF(Universe!Y1285="","",(Universe!Y1285-$B$2552)/$C$2552)</f>
        <v/>
      </c>
      <c r="E1285" s="24">
        <f>IF(Universe!Z1285="","",(Universe!Z1285-$B$2553)/$C$2553)</f>
        <v/>
      </c>
      <c r="F1285" s="24">
        <f>IF(Universe!AA1285="","",(Universe!AA1285-$B$2554)/$C$2554)</f>
        <v/>
      </c>
      <c r="G1285" s="24">
        <f>IF(Universe!AB1285="","",(Universe!AB1285-$B$2555)/$C$2555)</f>
        <v/>
      </c>
      <c r="H1285" s="24">
        <f>IF(Universe!AC1285="","",(Universe!AC1285-$B$2556)/$C$2556)</f>
        <v/>
      </c>
      <c r="I1285" s="24">
        <f>IF(Universe!AD1285="","",(Universe!AD1285-$B$2557)/$C$2557)</f>
        <v/>
      </c>
      <c r="J1285" s="24">
        <f>IF(Universe!AE1285="","",(Universe!AE1285-$B$2558)/$C$2558)</f>
        <v/>
      </c>
      <c r="K1285" s="24">
        <f>IF(Universe!AF1285="","",(Universe!AF1285-$B$2559)/$C$2559)</f>
        <v/>
      </c>
      <c r="L1285" s="24">
        <f>IF(Universe!AG1285="","",(Universe!AG1285-$B$2560)/$C$2560)</f>
        <v/>
      </c>
      <c r="M1285" s="24">
        <f>IF(Universe!AH1285="","",(Universe!AH1285-$B$2561)/$C$2561)</f>
        <v/>
      </c>
      <c r="N1285" s="24">
        <f>IF(Universe!AI1285="","",(Universe!AI1285-$B$2562)/$C$2562)</f>
        <v/>
      </c>
      <c r="O1285" s="24">
        <f>0.74*IF(B1285="",0,B1285)+0.16*IF(C1285="",0,C1285)+0.1*IF(D1285="",0,D1285)</f>
        <v/>
      </c>
      <c r="P1285" s="24">
        <f>0.35*IF(E1285="",0,E1285)+0.35*IF(F1285="",0,F1285)+0.3*IF(G1285="",0,G1285)</f>
        <v/>
      </c>
      <c r="Q1285" s="24">
        <f>0.656*IF(I1285="",0,I1285)+0.344*IF(H1285="",0,H1285)</f>
        <v/>
      </c>
      <c r="R1285" s="24">
        <f>0.338*IF(J1285="",0,J1285)+0.662*IF(K1285="",0,K1285)</f>
        <v/>
      </c>
      <c r="S1285" s="24">
        <f>0.38*IF(L1285="",0,L1285)+0.35*IF(M1285="",0,M1285)+0.27*IF(N1285="",0,N1285)</f>
        <v/>
      </c>
      <c r="T1285" s="24">
        <f>IF(Universe!S1285="","",((Universe!S1285-$B$2565)/$C$2565)^3)</f>
        <v/>
      </c>
      <c r="U1285" s="24">
        <f>IF(Universe!S1285="","",(Universe!S1285-$B$2565)/$C$2565)</f>
        <v/>
      </c>
      <c r="V1285" s="24">
        <f>IF(Universe!T1285="","",(Universe!T1285-$B$2566)/$C$2566)</f>
        <v/>
      </c>
      <c r="W1285" s="24">
        <f>IF(Universe!U1285="","",(Universe!U1285-$B$2567)/$C$2567)</f>
        <v/>
      </c>
      <c r="X1285" s="24">
        <f>IF(O1285="","",(O1285-$B$2571)/$C$2571)</f>
        <v/>
      </c>
      <c r="Y1285" s="24">
        <f>IF(T1285="","",(T1285-$B$2576)/$C$2576)</f>
        <v/>
      </c>
      <c r="Z1285" s="24">
        <f>IF(Universe!V1285="","",(Universe!V1285-$B$2568)/$C$2568)</f>
        <v/>
      </c>
      <c r="AA1285" s="24">
        <f>IF(P1285="","",(P1285-$B$2572)/$C$2572)</f>
        <v/>
      </c>
      <c r="AB1285" s="24">
        <f>IF(Q1285="","",(Q1285-$B$2573)/$C$2573)</f>
        <v/>
      </c>
      <c r="AC1285" s="24">
        <f>IF(R1285="","",(R1285-$B$2574)/$C$2574)</f>
        <v/>
      </c>
      <c r="AD1285" s="24">
        <f>IF(S1285="","",(S1285-$B$2575)/$C$2575)</f>
        <v/>
      </c>
      <c r="AE1285" s="24">
        <f>IF(Y1285="","",Y1285-(19.12044933116382+16.522174187581257*U1285))</f>
        <v/>
      </c>
      <c r="AF1285" s="24">
        <f>IF(X1285="","",(X1285-(-0.27268023098325006+0.47142105304415904*V1285+-0.3189264934812436*U1285)--5.286111042926227e-16)/0.7994208745952703)</f>
        <v/>
      </c>
      <c r="AG1285" s="24">
        <f>IF(AA1285="","",(AA1285-(0.5248806186338691+-0.064206457956449*U1285)-5.43454825424064e-16)/0.9977404048781155)</f>
        <v/>
      </c>
      <c r="AH1285" s="25" t="n">
        <v>-2.772888448531524</v>
      </c>
      <c r="AI1285" s="25" t="n">
        <v>0.9643732516330268</v>
      </c>
      <c r="AJ1285" s="25" t="n">
        <v>-1.021995981846968</v>
      </c>
      <c r="AK1285" s="25" t="n">
        <v>-0.9201683106696305</v>
      </c>
      <c r="AL1285" s="25" t="n">
        <v>3.207991287096238</v>
      </c>
      <c r="AM1285" s="25" t="n">
        <v>0.3028663230265836</v>
      </c>
      <c r="AN1285" s="25" t="n">
        <v>0.0288287379144498</v>
      </c>
      <c r="AO1285" s="25" t="n">
        <v>-0.1155703514933356</v>
      </c>
      <c r="AP1285" s="25" t="n">
        <v>-3.298671854826738</v>
      </c>
      <c r="AQ1285" s="25" t="n">
        <v>-0.5715511948207914</v>
      </c>
    </row>
    <row r="1286">
      <c r="A1286" s="23">
        <f>Universe!A1286</f>
        <v/>
      </c>
      <c r="B1286" s="24">
        <f>IF(Universe!W1286="","",(Universe!W1286-$B$2550)/$C$2550)</f>
        <v/>
      </c>
      <c r="C1286" s="24">
        <f>IF(Universe!X1286="","",(Universe!X1286-$B$2551)/$C$2551)</f>
        <v/>
      </c>
      <c r="D1286" s="24">
        <f>IF(Universe!Y1286="","",(Universe!Y1286-$B$2552)/$C$2552)</f>
        <v/>
      </c>
      <c r="E1286" s="24">
        <f>IF(Universe!Z1286="","",(Universe!Z1286-$B$2553)/$C$2553)</f>
        <v/>
      </c>
      <c r="F1286" s="24">
        <f>IF(Universe!AA1286="","",(Universe!AA1286-$B$2554)/$C$2554)</f>
        <v/>
      </c>
      <c r="G1286" s="24">
        <f>IF(Universe!AB1286="","",(Universe!AB1286-$B$2555)/$C$2555)</f>
        <v/>
      </c>
      <c r="H1286" s="24">
        <f>IF(Universe!AC1286="","",(Universe!AC1286-$B$2556)/$C$2556)</f>
        <v/>
      </c>
      <c r="I1286" s="24">
        <f>IF(Universe!AD1286="","",(Universe!AD1286-$B$2557)/$C$2557)</f>
        <v/>
      </c>
      <c r="J1286" s="24">
        <f>IF(Universe!AE1286="","",(Universe!AE1286-$B$2558)/$C$2558)</f>
        <v/>
      </c>
      <c r="K1286" s="24">
        <f>IF(Universe!AF1286="","",(Universe!AF1286-$B$2559)/$C$2559)</f>
        <v/>
      </c>
      <c r="L1286" s="24">
        <f>IF(Universe!AG1286="","",(Universe!AG1286-$B$2560)/$C$2560)</f>
        <v/>
      </c>
      <c r="M1286" s="24">
        <f>IF(Universe!AH1286="","",(Universe!AH1286-$B$2561)/$C$2561)</f>
        <v/>
      </c>
      <c r="N1286" s="24">
        <f>IF(Universe!AI1286="","",(Universe!AI1286-$B$2562)/$C$2562)</f>
        <v/>
      </c>
      <c r="O1286" s="24">
        <f>0.74*IF(B1286="",0,B1286)+0.16*IF(C1286="",0,C1286)+0.1*IF(D1286="",0,D1286)</f>
        <v/>
      </c>
      <c r="P1286" s="24">
        <f>0.35*IF(E1286="",0,E1286)+0.35*IF(F1286="",0,F1286)+0.3*IF(G1286="",0,G1286)</f>
        <v/>
      </c>
      <c r="Q1286" s="24">
        <f>0.656*IF(I1286="",0,I1286)+0.344*IF(H1286="",0,H1286)</f>
        <v/>
      </c>
      <c r="R1286" s="24">
        <f>0.338*IF(J1286="",0,J1286)+0.662*IF(K1286="",0,K1286)</f>
        <v/>
      </c>
      <c r="S1286" s="24">
        <f>0.38*IF(L1286="",0,L1286)+0.35*IF(M1286="",0,M1286)+0.27*IF(N1286="",0,N1286)</f>
        <v/>
      </c>
      <c r="T1286" s="24">
        <f>IF(Universe!S1286="","",((Universe!S1286-$B$2565)/$C$2565)^3)</f>
        <v/>
      </c>
      <c r="U1286" s="24">
        <f>IF(Universe!S1286="","",(Universe!S1286-$B$2565)/$C$2565)</f>
        <v/>
      </c>
      <c r="V1286" s="24">
        <f>IF(Universe!T1286="","",(Universe!T1286-$B$2566)/$C$2566)</f>
        <v/>
      </c>
      <c r="W1286" s="24">
        <f>IF(Universe!U1286="","",(Universe!U1286-$B$2567)/$C$2567)</f>
        <v/>
      </c>
      <c r="X1286" s="24">
        <f>IF(O1286="","",(O1286-$B$2571)/$C$2571)</f>
        <v/>
      </c>
      <c r="Y1286" s="24">
        <f>IF(T1286="","",(T1286-$B$2576)/$C$2576)</f>
        <v/>
      </c>
      <c r="Z1286" s="24">
        <f>IF(Universe!V1286="","",(Universe!V1286-$B$2568)/$C$2568)</f>
        <v/>
      </c>
      <c r="AA1286" s="24">
        <f>IF(P1286="","",(P1286-$B$2572)/$C$2572)</f>
        <v/>
      </c>
      <c r="AB1286" s="24">
        <f>IF(Q1286="","",(Q1286-$B$2573)/$C$2573)</f>
        <v/>
      </c>
      <c r="AC1286" s="24">
        <f>IF(R1286="","",(R1286-$B$2574)/$C$2574)</f>
        <v/>
      </c>
      <c r="AD1286" s="24">
        <f>IF(S1286="","",(S1286-$B$2575)/$C$2575)</f>
        <v/>
      </c>
      <c r="AE1286" s="24">
        <f>IF(Y1286="","",Y1286-(19.12044933116382+16.522174187581257*U1286))</f>
        <v/>
      </c>
      <c r="AF1286" s="24">
        <f>IF(X1286="","",(X1286-(-0.27268023098325006+0.47142105304415904*V1286+-0.3189264934812436*U1286)--5.286111042926227e-16)/0.7994208745952703)</f>
        <v/>
      </c>
      <c r="AG1286" s="24">
        <f>IF(AA1286="","",(AA1286-(0.5248806186338691+-0.064206457956449*U1286)-5.43454825424064e-16)/0.9977404048781155)</f>
        <v/>
      </c>
      <c r="AH1286" s="25" t="n">
        <v>-0.979354804996846</v>
      </c>
      <c r="AI1286" s="25" t="n">
        <v>-1.863824451275582</v>
      </c>
      <c r="AJ1286" s="25" t="n">
        <v>-0.6108207338764291</v>
      </c>
      <c r="AK1286" s="25" t="n">
        <v>0.4502862874485213</v>
      </c>
      <c r="AL1286" s="25" t="n">
        <v>2.025057556924397</v>
      </c>
      <c r="AM1286" s="25" t="n">
        <v>-0.2717637298968619</v>
      </c>
      <c r="AN1286" s="25" t="n">
        <v>-0.4139612573883723</v>
      </c>
      <c r="AO1286" s="25" t="n">
        <v>0.0247942853216632</v>
      </c>
      <c r="AP1286" s="25" t="n">
        <v>-0.4132095681372154</v>
      </c>
      <c r="AQ1286" s="25" t="n">
        <v>0.7068418758395718</v>
      </c>
    </row>
    <row r="1287">
      <c r="A1287" s="23">
        <f>Universe!A1287</f>
        <v/>
      </c>
      <c r="B1287" s="24">
        <f>IF(Universe!W1287="","",(Universe!W1287-$B$2550)/$C$2550)</f>
        <v/>
      </c>
      <c r="C1287" s="24">
        <f>IF(Universe!X1287="","",(Universe!X1287-$B$2551)/$C$2551)</f>
        <v/>
      </c>
      <c r="D1287" s="24">
        <f>IF(Universe!Y1287="","",(Universe!Y1287-$B$2552)/$C$2552)</f>
        <v/>
      </c>
      <c r="E1287" s="24">
        <f>IF(Universe!Z1287="","",(Universe!Z1287-$B$2553)/$C$2553)</f>
        <v/>
      </c>
      <c r="F1287" s="24">
        <f>IF(Universe!AA1287="","",(Universe!AA1287-$B$2554)/$C$2554)</f>
        <v/>
      </c>
      <c r="G1287" s="24">
        <f>IF(Universe!AB1287="","",(Universe!AB1287-$B$2555)/$C$2555)</f>
        <v/>
      </c>
      <c r="H1287" s="24">
        <f>IF(Universe!AC1287="","",(Universe!AC1287-$B$2556)/$C$2556)</f>
        <v/>
      </c>
      <c r="I1287" s="24">
        <f>IF(Universe!AD1287="","",(Universe!AD1287-$B$2557)/$C$2557)</f>
        <v/>
      </c>
      <c r="J1287" s="24">
        <f>IF(Universe!AE1287="","",(Universe!AE1287-$B$2558)/$C$2558)</f>
        <v/>
      </c>
      <c r="K1287" s="24">
        <f>IF(Universe!AF1287="","",(Universe!AF1287-$B$2559)/$C$2559)</f>
        <v/>
      </c>
      <c r="L1287" s="24">
        <f>IF(Universe!AG1287="","",(Universe!AG1287-$B$2560)/$C$2560)</f>
        <v/>
      </c>
      <c r="M1287" s="24">
        <f>IF(Universe!AH1287="","",(Universe!AH1287-$B$2561)/$C$2561)</f>
        <v/>
      </c>
      <c r="N1287" s="24">
        <f>IF(Universe!AI1287="","",(Universe!AI1287-$B$2562)/$C$2562)</f>
        <v/>
      </c>
      <c r="O1287" s="24">
        <f>0.74*IF(B1287="",0,B1287)+0.16*IF(C1287="",0,C1287)+0.1*IF(D1287="",0,D1287)</f>
        <v/>
      </c>
      <c r="P1287" s="24">
        <f>0.35*IF(E1287="",0,E1287)+0.35*IF(F1287="",0,F1287)+0.3*IF(G1287="",0,G1287)</f>
        <v/>
      </c>
      <c r="Q1287" s="24">
        <f>0.656*IF(I1287="",0,I1287)+0.344*IF(H1287="",0,H1287)</f>
        <v/>
      </c>
      <c r="R1287" s="24">
        <f>0.338*IF(J1287="",0,J1287)+0.662*IF(K1287="",0,K1287)</f>
        <v/>
      </c>
      <c r="S1287" s="24">
        <f>0.38*IF(L1287="",0,L1287)+0.35*IF(M1287="",0,M1287)+0.27*IF(N1287="",0,N1287)</f>
        <v/>
      </c>
      <c r="T1287" s="24">
        <f>IF(Universe!S1287="","",((Universe!S1287-$B$2565)/$C$2565)^3)</f>
        <v/>
      </c>
      <c r="U1287" s="24">
        <f>IF(Universe!S1287="","",(Universe!S1287-$B$2565)/$C$2565)</f>
        <v/>
      </c>
      <c r="V1287" s="24">
        <f>IF(Universe!T1287="","",(Universe!T1287-$B$2566)/$C$2566)</f>
        <v/>
      </c>
      <c r="W1287" s="24">
        <f>IF(Universe!U1287="","",(Universe!U1287-$B$2567)/$C$2567)</f>
        <v/>
      </c>
      <c r="X1287" s="24">
        <f>IF(O1287="","",(O1287-$B$2571)/$C$2571)</f>
        <v/>
      </c>
      <c r="Y1287" s="24">
        <f>IF(T1287="","",(T1287-$B$2576)/$C$2576)</f>
        <v/>
      </c>
      <c r="Z1287" s="24">
        <f>IF(Universe!V1287="","",(Universe!V1287-$B$2568)/$C$2568)</f>
        <v/>
      </c>
      <c r="AA1287" s="24">
        <f>IF(P1287="","",(P1287-$B$2572)/$C$2572)</f>
        <v/>
      </c>
      <c r="AB1287" s="24">
        <f>IF(Q1287="","",(Q1287-$B$2573)/$C$2573)</f>
        <v/>
      </c>
      <c r="AC1287" s="24">
        <f>IF(R1287="","",(R1287-$B$2574)/$C$2574)</f>
        <v/>
      </c>
      <c r="AD1287" s="24">
        <f>IF(S1287="","",(S1287-$B$2575)/$C$2575)</f>
        <v/>
      </c>
      <c r="AE1287" s="24">
        <f>IF(Y1287="","",Y1287-(19.12044933116382+16.522174187581257*U1287))</f>
        <v/>
      </c>
      <c r="AF1287" s="24">
        <f>IF(X1287="","",(X1287-(-0.27268023098325006+0.47142105304415904*V1287+-0.3189264934812436*U1287)--5.286111042926227e-16)/0.7994208745952703)</f>
        <v/>
      </c>
      <c r="AG1287" s="24">
        <f>IF(AA1287="","",(AA1287-(0.5248806186338691+-0.064206457956449*U1287)-5.43454825424064e-16)/0.9977404048781155)</f>
        <v/>
      </c>
      <c r="AH1287" s="25" t="n">
        <v>-0.8116106504001757</v>
      </c>
      <c r="AI1287" s="25" t="n">
        <v>-0.9604161629408861</v>
      </c>
      <c r="AJ1287" s="25" t="n">
        <v>0.1450069931412506</v>
      </c>
      <c r="AK1287" s="25" t="n">
        <v>0.1945436045903256</v>
      </c>
      <c r="AL1287" s="25" t="n">
        <v>1.722445137340629</v>
      </c>
      <c r="AM1287" s="25" t="n">
        <v>0.4429877377422067</v>
      </c>
      <c r="AN1287" s="25" t="n">
        <v>-0.4777861675702332</v>
      </c>
      <c r="AO1287" s="25" t="n">
        <v>0.0631790237016169</v>
      </c>
      <c r="AP1287" s="25" t="n">
        <v>-0.7543825747553421</v>
      </c>
      <c r="AQ1287" s="25" t="n">
        <v>0.4867217167680875</v>
      </c>
    </row>
    <row r="1288">
      <c r="A1288" s="23">
        <f>Universe!A1288</f>
        <v/>
      </c>
      <c r="B1288" s="24">
        <f>IF(Universe!W1288="","",(Universe!W1288-$B$2550)/$C$2550)</f>
        <v/>
      </c>
      <c r="C1288" s="24">
        <f>IF(Universe!X1288="","",(Universe!X1288-$B$2551)/$C$2551)</f>
        <v/>
      </c>
      <c r="D1288" s="24">
        <f>IF(Universe!Y1288="","",(Universe!Y1288-$B$2552)/$C$2552)</f>
        <v/>
      </c>
      <c r="E1288" s="24">
        <f>IF(Universe!Z1288="","",(Universe!Z1288-$B$2553)/$C$2553)</f>
        <v/>
      </c>
      <c r="F1288" s="24">
        <f>IF(Universe!AA1288="","",(Universe!AA1288-$B$2554)/$C$2554)</f>
        <v/>
      </c>
      <c r="G1288" s="24">
        <f>IF(Universe!AB1288="","",(Universe!AB1288-$B$2555)/$C$2555)</f>
        <v/>
      </c>
      <c r="H1288" s="24">
        <f>IF(Universe!AC1288="","",(Universe!AC1288-$B$2556)/$C$2556)</f>
        <v/>
      </c>
      <c r="I1288" s="24">
        <f>IF(Universe!AD1288="","",(Universe!AD1288-$B$2557)/$C$2557)</f>
        <v/>
      </c>
      <c r="J1288" s="24">
        <f>IF(Universe!AE1288="","",(Universe!AE1288-$B$2558)/$C$2558)</f>
        <v/>
      </c>
      <c r="K1288" s="24">
        <f>IF(Universe!AF1288="","",(Universe!AF1288-$B$2559)/$C$2559)</f>
        <v/>
      </c>
      <c r="L1288" s="24">
        <f>IF(Universe!AG1288="","",(Universe!AG1288-$B$2560)/$C$2560)</f>
        <v/>
      </c>
      <c r="M1288" s="24">
        <f>IF(Universe!AH1288="","",(Universe!AH1288-$B$2561)/$C$2561)</f>
        <v/>
      </c>
      <c r="N1288" s="24">
        <f>IF(Universe!AI1288="","",(Universe!AI1288-$B$2562)/$C$2562)</f>
        <v/>
      </c>
      <c r="O1288" s="24">
        <f>0.74*IF(B1288="",0,B1288)+0.16*IF(C1288="",0,C1288)+0.1*IF(D1288="",0,D1288)</f>
        <v/>
      </c>
      <c r="P1288" s="24">
        <f>0.35*IF(E1288="",0,E1288)+0.35*IF(F1288="",0,F1288)+0.3*IF(G1288="",0,G1288)</f>
        <v/>
      </c>
      <c r="Q1288" s="24">
        <f>0.656*IF(I1288="",0,I1288)+0.344*IF(H1288="",0,H1288)</f>
        <v/>
      </c>
      <c r="R1288" s="24">
        <f>0.338*IF(J1288="",0,J1288)+0.662*IF(K1288="",0,K1288)</f>
        <v/>
      </c>
      <c r="S1288" s="24">
        <f>0.38*IF(L1288="",0,L1288)+0.35*IF(M1288="",0,M1288)+0.27*IF(N1288="",0,N1288)</f>
        <v/>
      </c>
      <c r="T1288" s="24">
        <f>IF(Universe!S1288="","",((Universe!S1288-$B$2565)/$C$2565)^3)</f>
        <v/>
      </c>
      <c r="U1288" s="24">
        <f>IF(Universe!S1288="","",(Universe!S1288-$B$2565)/$C$2565)</f>
        <v/>
      </c>
      <c r="V1288" s="24">
        <f>IF(Universe!T1288="","",(Universe!T1288-$B$2566)/$C$2566)</f>
        <v/>
      </c>
      <c r="W1288" s="24">
        <f>IF(Universe!U1288="","",(Universe!U1288-$B$2567)/$C$2567)</f>
        <v/>
      </c>
      <c r="X1288" s="24">
        <f>IF(O1288="","",(O1288-$B$2571)/$C$2571)</f>
        <v/>
      </c>
      <c r="Y1288" s="24">
        <f>IF(T1288="","",(T1288-$B$2576)/$C$2576)</f>
        <v/>
      </c>
      <c r="Z1288" s="24">
        <f>IF(Universe!V1288="","",(Universe!V1288-$B$2568)/$C$2568)</f>
        <v/>
      </c>
      <c r="AA1288" s="24">
        <f>IF(P1288="","",(P1288-$B$2572)/$C$2572)</f>
        <v/>
      </c>
      <c r="AB1288" s="24">
        <f>IF(Q1288="","",(Q1288-$B$2573)/$C$2573)</f>
        <v/>
      </c>
      <c r="AC1288" s="24">
        <f>IF(R1288="","",(R1288-$B$2574)/$C$2574)</f>
        <v/>
      </c>
      <c r="AD1288" s="24">
        <f>IF(S1288="","",(S1288-$B$2575)/$C$2575)</f>
        <v/>
      </c>
      <c r="AE1288" s="24">
        <f>IF(Y1288="","",Y1288-(19.12044933116382+16.522174187581257*U1288))</f>
        <v/>
      </c>
      <c r="AF1288" s="24">
        <f>IF(X1288="","",(X1288-(-0.27268023098325006+0.47142105304415904*V1288+-0.3189264934812436*U1288)--5.286111042926227e-16)/0.7994208745952703)</f>
        <v/>
      </c>
      <c r="AG1288" s="24">
        <f>IF(AA1288="","",(AA1288-(0.5248806186338691+-0.064206457956449*U1288)-5.43454825424064e-16)/0.9977404048781155)</f>
        <v/>
      </c>
      <c r="AH1288" s="25" t="n">
        <v>-2.517489017141228</v>
      </c>
      <c r="AI1288" s="25" t="n">
        <v>-0.5826568898578748</v>
      </c>
      <c r="AJ1288" s="25" t="n">
        <v>-0.5995869193038746</v>
      </c>
      <c r="AK1288" s="25" t="n">
        <v>0.3532716537775762</v>
      </c>
      <c r="AL1288" s="25" t="n">
        <v>3.35445520968629</v>
      </c>
      <c r="AM1288" s="25" t="n">
        <v>1.082728856887455</v>
      </c>
      <c r="AN1288" s="25" t="n">
        <v>0.2083580669705159</v>
      </c>
      <c r="AO1288" s="25" t="n">
        <v>0.1070399802562361</v>
      </c>
      <c r="AP1288" s="25" t="n">
        <v>0.1127565919833578</v>
      </c>
      <c r="AQ1288" s="25" t="n">
        <v>-0.3774076145354032</v>
      </c>
    </row>
    <row r="1289">
      <c r="A1289" s="23">
        <f>Universe!A1289</f>
        <v/>
      </c>
      <c r="B1289" s="24">
        <f>IF(Universe!W1289="","",(Universe!W1289-$B$2550)/$C$2550)</f>
        <v/>
      </c>
      <c r="C1289" s="24">
        <f>IF(Universe!X1289="","",(Universe!X1289-$B$2551)/$C$2551)</f>
        <v/>
      </c>
      <c r="D1289" s="24">
        <f>IF(Universe!Y1289="","",(Universe!Y1289-$B$2552)/$C$2552)</f>
        <v/>
      </c>
      <c r="E1289" s="24">
        <f>IF(Universe!Z1289="","",(Universe!Z1289-$B$2553)/$C$2553)</f>
        <v/>
      </c>
      <c r="F1289" s="24">
        <f>IF(Universe!AA1289="","",(Universe!AA1289-$B$2554)/$C$2554)</f>
        <v/>
      </c>
      <c r="G1289" s="24">
        <f>IF(Universe!AB1289="","",(Universe!AB1289-$B$2555)/$C$2555)</f>
        <v/>
      </c>
      <c r="H1289" s="24">
        <f>IF(Universe!AC1289="","",(Universe!AC1289-$B$2556)/$C$2556)</f>
        <v/>
      </c>
      <c r="I1289" s="24">
        <f>IF(Universe!AD1289="","",(Universe!AD1289-$B$2557)/$C$2557)</f>
        <v/>
      </c>
      <c r="J1289" s="24">
        <f>IF(Universe!AE1289="","",(Universe!AE1289-$B$2558)/$C$2558)</f>
        <v/>
      </c>
      <c r="K1289" s="24">
        <f>IF(Universe!AF1289="","",(Universe!AF1289-$B$2559)/$C$2559)</f>
        <v/>
      </c>
      <c r="L1289" s="24">
        <f>IF(Universe!AG1289="","",(Universe!AG1289-$B$2560)/$C$2560)</f>
        <v/>
      </c>
      <c r="M1289" s="24">
        <f>IF(Universe!AH1289="","",(Universe!AH1289-$B$2561)/$C$2561)</f>
        <v/>
      </c>
      <c r="N1289" s="24">
        <f>IF(Universe!AI1289="","",(Universe!AI1289-$B$2562)/$C$2562)</f>
        <v/>
      </c>
      <c r="O1289" s="24">
        <f>0.74*IF(B1289="",0,B1289)+0.16*IF(C1289="",0,C1289)+0.1*IF(D1289="",0,D1289)</f>
        <v/>
      </c>
      <c r="P1289" s="24">
        <f>0.35*IF(E1289="",0,E1289)+0.35*IF(F1289="",0,F1289)+0.3*IF(G1289="",0,G1289)</f>
        <v/>
      </c>
      <c r="Q1289" s="24">
        <f>0.656*IF(I1289="",0,I1289)+0.344*IF(H1289="",0,H1289)</f>
        <v/>
      </c>
      <c r="R1289" s="24">
        <f>0.338*IF(J1289="",0,J1289)+0.662*IF(K1289="",0,K1289)</f>
        <v/>
      </c>
      <c r="S1289" s="24">
        <f>0.38*IF(L1289="",0,L1289)+0.35*IF(M1289="",0,M1289)+0.27*IF(N1289="",0,N1289)</f>
        <v/>
      </c>
      <c r="T1289" s="24">
        <f>IF(Universe!S1289="","",((Universe!S1289-$B$2565)/$C$2565)^3)</f>
        <v/>
      </c>
      <c r="U1289" s="24">
        <f>IF(Universe!S1289="","",(Universe!S1289-$B$2565)/$C$2565)</f>
        <v/>
      </c>
      <c r="V1289" s="24">
        <f>IF(Universe!T1289="","",(Universe!T1289-$B$2566)/$C$2566)</f>
        <v/>
      </c>
      <c r="W1289" s="24">
        <f>IF(Universe!U1289="","",(Universe!U1289-$B$2567)/$C$2567)</f>
        <v/>
      </c>
      <c r="X1289" s="24">
        <f>IF(O1289="","",(O1289-$B$2571)/$C$2571)</f>
        <v/>
      </c>
      <c r="Y1289" s="24">
        <f>IF(T1289="","",(T1289-$B$2576)/$C$2576)</f>
        <v/>
      </c>
      <c r="Z1289" s="24">
        <f>IF(Universe!V1289="","",(Universe!V1289-$B$2568)/$C$2568)</f>
        <v/>
      </c>
      <c r="AA1289" s="24">
        <f>IF(P1289="","",(P1289-$B$2572)/$C$2572)</f>
        <v/>
      </c>
      <c r="AB1289" s="24">
        <f>IF(Q1289="","",(Q1289-$B$2573)/$C$2573)</f>
        <v/>
      </c>
      <c r="AC1289" s="24">
        <f>IF(R1289="","",(R1289-$B$2574)/$C$2574)</f>
        <v/>
      </c>
      <c r="AD1289" s="24">
        <f>IF(S1289="","",(S1289-$B$2575)/$C$2575)</f>
        <v/>
      </c>
      <c r="AE1289" s="24">
        <f>IF(Y1289="","",Y1289-(19.12044933116382+16.522174187581257*U1289))</f>
        <v/>
      </c>
      <c r="AF1289" s="24">
        <f>IF(X1289="","",(X1289-(-0.27268023098325006+0.47142105304415904*V1289+-0.3189264934812436*U1289)--5.286111042926227e-16)/0.7994208745952703)</f>
        <v/>
      </c>
      <c r="AG1289" s="24">
        <f>IF(AA1289="","",(AA1289-(0.5248806186338691+-0.064206457956449*U1289)-5.43454825424064e-16)/0.9977404048781155)</f>
        <v/>
      </c>
      <c r="AH1289" s="25" t="n">
        <v>-2.879754136803181</v>
      </c>
      <c r="AI1289" s="25" t="n">
        <v>-0.1638627184748428</v>
      </c>
      <c r="AJ1289" s="25" t="n">
        <v>-0.3783478307037525</v>
      </c>
      <c r="AK1289" s="25" t="n">
        <v>-0.0817810105210829</v>
      </c>
      <c r="AL1289" s="25" t="n">
        <v>3.106265962995572</v>
      </c>
      <c r="AM1289" s="25" t="n">
        <v>0.8237354014595951</v>
      </c>
      <c r="AN1289" s="25" t="n">
        <v>0.553111294953432</v>
      </c>
      <c r="AO1289" s="25" t="n">
        <v>0.0191066110351111</v>
      </c>
      <c r="AP1289" s="25" t="n">
        <v>-0.7244856474660902</v>
      </c>
      <c r="AQ1289" s="25" t="n">
        <v>-0.0002051204015372</v>
      </c>
    </row>
    <row r="1290">
      <c r="A1290" s="23">
        <f>Universe!A1290</f>
        <v/>
      </c>
      <c r="B1290" s="24">
        <f>IF(Universe!W1290="","",(Universe!W1290-$B$2550)/$C$2550)</f>
        <v/>
      </c>
      <c r="C1290" s="24">
        <f>IF(Universe!X1290="","",(Universe!X1290-$B$2551)/$C$2551)</f>
        <v/>
      </c>
      <c r="D1290" s="24">
        <f>IF(Universe!Y1290="","",(Universe!Y1290-$B$2552)/$C$2552)</f>
        <v/>
      </c>
      <c r="E1290" s="24">
        <f>IF(Universe!Z1290="","",(Universe!Z1290-$B$2553)/$C$2553)</f>
        <v/>
      </c>
      <c r="F1290" s="24">
        <f>IF(Universe!AA1290="","",(Universe!AA1290-$B$2554)/$C$2554)</f>
        <v/>
      </c>
      <c r="G1290" s="24">
        <f>IF(Universe!AB1290="","",(Universe!AB1290-$B$2555)/$C$2555)</f>
        <v/>
      </c>
      <c r="H1290" s="24">
        <f>IF(Universe!AC1290="","",(Universe!AC1290-$B$2556)/$C$2556)</f>
        <v/>
      </c>
      <c r="I1290" s="24">
        <f>IF(Universe!AD1290="","",(Universe!AD1290-$B$2557)/$C$2557)</f>
        <v/>
      </c>
      <c r="J1290" s="24">
        <f>IF(Universe!AE1290="","",(Universe!AE1290-$B$2558)/$C$2558)</f>
        <v/>
      </c>
      <c r="K1290" s="24">
        <f>IF(Universe!AF1290="","",(Universe!AF1290-$B$2559)/$C$2559)</f>
        <v/>
      </c>
      <c r="L1290" s="24">
        <f>IF(Universe!AG1290="","",(Universe!AG1290-$B$2560)/$C$2560)</f>
        <v/>
      </c>
      <c r="M1290" s="24">
        <f>IF(Universe!AH1290="","",(Universe!AH1290-$B$2561)/$C$2561)</f>
        <v/>
      </c>
      <c r="N1290" s="24">
        <f>IF(Universe!AI1290="","",(Universe!AI1290-$B$2562)/$C$2562)</f>
        <v/>
      </c>
      <c r="O1290" s="24">
        <f>0.74*IF(B1290="",0,B1290)+0.16*IF(C1290="",0,C1290)+0.1*IF(D1290="",0,D1290)</f>
        <v/>
      </c>
      <c r="P1290" s="24">
        <f>0.35*IF(E1290="",0,E1290)+0.35*IF(F1290="",0,F1290)+0.3*IF(G1290="",0,G1290)</f>
        <v/>
      </c>
      <c r="Q1290" s="24">
        <f>0.656*IF(I1290="",0,I1290)+0.344*IF(H1290="",0,H1290)</f>
        <v/>
      </c>
      <c r="R1290" s="24">
        <f>0.338*IF(J1290="",0,J1290)+0.662*IF(K1290="",0,K1290)</f>
        <v/>
      </c>
      <c r="S1290" s="24">
        <f>0.38*IF(L1290="",0,L1290)+0.35*IF(M1290="",0,M1290)+0.27*IF(N1290="",0,N1290)</f>
        <v/>
      </c>
      <c r="T1290" s="24">
        <f>IF(Universe!S1290="","",((Universe!S1290-$B$2565)/$C$2565)^3)</f>
        <v/>
      </c>
      <c r="U1290" s="24">
        <f>IF(Universe!S1290="","",(Universe!S1290-$B$2565)/$C$2565)</f>
        <v/>
      </c>
      <c r="V1290" s="24">
        <f>IF(Universe!T1290="","",(Universe!T1290-$B$2566)/$C$2566)</f>
        <v/>
      </c>
      <c r="W1290" s="24">
        <f>IF(Universe!U1290="","",(Universe!U1290-$B$2567)/$C$2567)</f>
        <v/>
      </c>
      <c r="X1290" s="24">
        <f>IF(O1290="","",(O1290-$B$2571)/$C$2571)</f>
        <v/>
      </c>
      <c r="Y1290" s="24">
        <f>IF(T1290="","",(T1290-$B$2576)/$C$2576)</f>
        <v/>
      </c>
      <c r="Z1290" s="24">
        <f>IF(Universe!V1290="","",(Universe!V1290-$B$2568)/$C$2568)</f>
        <v/>
      </c>
      <c r="AA1290" s="24">
        <f>IF(P1290="","",(P1290-$B$2572)/$C$2572)</f>
        <v/>
      </c>
      <c r="AB1290" s="24">
        <f>IF(Q1290="","",(Q1290-$B$2573)/$C$2573)</f>
        <v/>
      </c>
      <c r="AC1290" s="24">
        <f>IF(R1290="","",(R1290-$B$2574)/$C$2574)</f>
        <v/>
      </c>
      <c r="AD1290" s="24">
        <f>IF(S1290="","",(S1290-$B$2575)/$C$2575)</f>
        <v/>
      </c>
      <c r="AE1290" s="24">
        <f>IF(Y1290="","",Y1290-(19.12044933116382+16.522174187581257*U1290))</f>
        <v/>
      </c>
      <c r="AF1290" s="24">
        <f>IF(X1290="","",(X1290-(-0.27268023098325006+0.47142105304415904*V1290+-0.3189264934812436*U1290)--5.286111042926227e-16)/0.7994208745952703)</f>
        <v/>
      </c>
      <c r="AG1290" s="24">
        <f>IF(AA1290="","",(AA1290-(0.5248806186338691+-0.064206457956449*U1290)-5.43454825424064e-16)/0.9977404048781155)</f>
        <v/>
      </c>
      <c r="AH1290" s="25" t="n">
        <v>-1.937963172920068</v>
      </c>
      <c r="AI1290" s="25" t="n">
        <v>0.1149734308694631</v>
      </c>
      <c r="AJ1290" s="25" t="n">
        <v>-1.122702622828688</v>
      </c>
      <c r="AK1290" s="25" t="n">
        <v>-0.3036851439552415</v>
      </c>
      <c r="AL1290" s="25" t="n">
        <v>3.239610508282495</v>
      </c>
      <c r="AM1290" s="25" t="n">
        <v>0.7751319561331669</v>
      </c>
      <c r="AN1290" s="25" t="n">
        <v>1.069244666078504</v>
      </c>
      <c r="AO1290" s="25" t="n">
        <v>0.1703011611159295</v>
      </c>
      <c r="AP1290" s="25" t="n">
        <v>-1.101252438941804</v>
      </c>
      <c r="AQ1290" s="25" t="n">
        <v>1.621110939154453</v>
      </c>
    </row>
    <row r="1291">
      <c r="A1291" s="23">
        <f>Universe!A1291</f>
        <v/>
      </c>
      <c r="B1291" s="24">
        <f>IF(Universe!W1291="","",(Universe!W1291-$B$2550)/$C$2550)</f>
        <v/>
      </c>
      <c r="C1291" s="24">
        <f>IF(Universe!X1291="","",(Universe!X1291-$B$2551)/$C$2551)</f>
        <v/>
      </c>
      <c r="D1291" s="24">
        <f>IF(Universe!Y1291="","",(Universe!Y1291-$B$2552)/$C$2552)</f>
        <v/>
      </c>
      <c r="E1291" s="24">
        <f>IF(Universe!Z1291="","",(Universe!Z1291-$B$2553)/$C$2553)</f>
        <v/>
      </c>
      <c r="F1291" s="24">
        <f>IF(Universe!AA1291="","",(Universe!AA1291-$B$2554)/$C$2554)</f>
        <v/>
      </c>
      <c r="G1291" s="24">
        <f>IF(Universe!AB1291="","",(Universe!AB1291-$B$2555)/$C$2555)</f>
        <v/>
      </c>
      <c r="H1291" s="24">
        <f>IF(Universe!AC1291="","",(Universe!AC1291-$B$2556)/$C$2556)</f>
        <v/>
      </c>
      <c r="I1291" s="24">
        <f>IF(Universe!AD1291="","",(Universe!AD1291-$B$2557)/$C$2557)</f>
        <v/>
      </c>
      <c r="J1291" s="24">
        <f>IF(Universe!AE1291="","",(Universe!AE1291-$B$2558)/$C$2558)</f>
        <v/>
      </c>
      <c r="K1291" s="24">
        <f>IF(Universe!AF1291="","",(Universe!AF1291-$B$2559)/$C$2559)</f>
        <v/>
      </c>
      <c r="L1291" s="24">
        <f>IF(Universe!AG1291="","",(Universe!AG1291-$B$2560)/$C$2560)</f>
        <v/>
      </c>
      <c r="M1291" s="24">
        <f>IF(Universe!AH1291="","",(Universe!AH1291-$B$2561)/$C$2561)</f>
        <v/>
      </c>
      <c r="N1291" s="24">
        <f>IF(Universe!AI1291="","",(Universe!AI1291-$B$2562)/$C$2562)</f>
        <v/>
      </c>
      <c r="O1291" s="24">
        <f>0.74*IF(B1291="",0,B1291)+0.16*IF(C1291="",0,C1291)+0.1*IF(D1291="",0,D1291)</f>
        <v/>
      </c>
      <c r="P1291" s="24">
        <f>0.35*IF(E1291="",0,E1291)+0.35*IF(F1291="",0,F1291)+0.3*IF(G1291="",0,G1291)</f>
        <v/>
      </c>
      <c r="Q1291" s="24">
        <f>0.656*IF(I1291="",0,I1291)+0.344*IF(H1291="",0,H1291)</f>
        <v/>
      </c>
      <c r="R1291" s="24">
        <f>0.338*IF(J1291="",0,J1291)+0.662*IF(K1291="",0,K1291)</f>
        <v/>
      </c>
      <c r="S1291" s="24">
        <f>0.38*IF(L1291="",0,L1291)+0.35*IF(M1291="",0,M1291)+0.27*IF(N1291="",0,N1291)</f>
        <v/>
      </c>
      <c r="T1291" s="24">
        <f>IF(Universe!S1291="","",((Universe!S1291-$B$2565)/$C$2565)^3)</f>
        <v/>
      </c>
      <c r="U1291" s="24">
        <f>IF(Universe!S1291="","",(Universe!S1291-$B$2565)/$C$2565)</f>
        <v/>
      </c>
      <c r="V1291" s="24">
        <f>IF(Universe!T1291="","",(Universe!T1291-$B$2566)/$C$2566)</f>
        <v/>
      </c>
      <c r="W1291" s="24">
        <f>IF(Universe!U1291="","",(Universe!U1291-$B$2567)/$C$2567)</f>
        <v/>
      </c>
      <c r="X1291" s="24">
        <f>IF(O1291="","",(O1291-$B$2571)/$C$2571)</f>
        <v/>
      </c>
      <c r="Y1291" s="24">
        <f>IF(T1291="","",(T1291-$B$2576)/$C$2576)</f>
        <v/>
      </c>
      <c r="Z1291" s="24">
        <f>IF(Universe!V1291="","",(Universe!V1291-$B$2568)/$C$2568)</f>
        <v/>
      </c>
      <c r="AA1291" s="24">
        <f>IF(P1291="","",(P1291-$B$2572)/$C$2572)</f>
        <v/>
      </c>
      <c r="AB1291" s="24">
        <f>IF(Q1291="","",(Q1291-$B$2573)/$C$2573)</f>
        <v/>
      </c>
      <c r="AC1291" s="24">
        <f>IF(R1291="","",(R1291-$B$2574)/$C$2574)</f>
        <v/>
      </c>
      <c r="AD1291" s="24">
        <f>IF(S1291="","",(S1291-$B$2575)/$C$2575)</f>
        <v/>
      </c>
      <c r="AE1291" s="24">
        <f>IF(Y1291="","",Y1291-(19.12044933116382+16.522174187581257*U1291))</f>
        <v/>
      </c>
      <c r="AF1291" s="24">
        <f>IF(X1291="","",(X1291-(-0.27268023098325006+0.47142105304415904*V1291+-0.3189264934812436*U1291)--5.286111042926227e-16)/0.7994208745952703)</f>
        <v/>
      </c>
      <c r="AG1291" s="24">
        <f>IF(AA1291="","",(AA1291-(0.5248806186338691+-0.064206457956449*U1291)-5.43454825424064e-16)/0.9977404048781155)</f>
        <v/>
      </c>
      <c r="AH1291" s="25" t="n">
        <v>-2.826070321624492</v>
      </c>
      <c r="AI1291" s="25" t="n">
        <v>0.6822602055891863</v>
      </c>
      <c r="AJ1291" s="25" t="n">
        <v>-0.4302591527686917</v>
      </c>
      <c r="AK1291" s="25" t="n">
        <v>-1.095785778744614</v>
      </c>
      <c r="AL1291" s="25" t="n">
        <v>3.160462558853581</v>
      </c>
      <c r="AM1291" s="25" t="n">
        <v>0.2885942969029472</v>
      </c>
      <c r="AN1291" s="25" t="n">
        <v>-0.3460011467991616</v>
      </c>
      <c r="AO1291" s="25" t="n">
        <v>-0.0413898310135412</v>
      </c>
      <c r="AP1291" s="25" t="n">
        <v>-1.46678624864724</v>
      </c>
      <c r="AQ1291" s="25" t="n">
        <v>-0.2302549910920435</v>
      </c>
    </row>
    <row r="1292">
      <c r="A1292" s="23">
        <f>Universe!A1292</f>
        <v/>
      </c>
      <c r="B1292" s="24">
        <f>IF(Universe!W1292="","",(Universe!W1292-$B$2550)/$C$2550)</f>
        <v/>
      </c>
      <c r="C1292" s="24">
        <f>IF(Universe!X1292="","",(Universe!X1292-$B$2551)/$C$2551)</f>
        <v/>
      </c>
      <c r="D1292" s="24">
        <f>IF(Universe!Y1292="","",(Universe!Y1292-$B$2552)/$C$2552)</f>
        <v/>
      </c>
      <c r="E1292" s="24">
        <f>IF(Universe!Z1292="","",(Universe!Z1292-$B$2553)/$C$2553)</f>
        <v/>
      </c>
      <c r="F1292" s="24">
        <f>IF(Universe!AA1292="","",(Universe!AA1292-$B$2554)/$C$2554)</f>
        <v/>
      </c>
      <c r="G1292" s="24">
        <f>IF(Universe!AB1292="","",(Universe!AB1292-$B$2555)/$C$2555)</f>
        <v/>
      </c>
      <c r="H1292" s="24">
        <f>IF(Universe!AC1292="","",(Universe!AC1292-$B$2556)/$C$2556)</f>
        <v/>
      </c>
      <c r="I1292" s="24">
        <f>IF(Universe!AD1292="","",(Universe!AD1292-$B$2557)/$C$2557)</f>
        <v/>
      </c>
      <c r="J1292" s="24">
        <f>IF(Universe!AE1292="","",(Universe!AE1292-$B$2558)/$C$2558)</f>
        <v/>
      </c>
      <c r="K1292" s="24">
        <f>IF(Universe!AF1292="","",(Universe!AF1292-$B$2559)/$C$2559)</f>
        <v/>
      </c>
      <c r="L1292" s="24">
        <f>IF(Universe!AG1292="","",(Universe!AG1292-$B$2560)/$C$2560)</f>
        <v/>
      </c>
      <c r="M1292" s="24">
        <f>IF(Universe!AH1292="","",(Universe!AH1292-$B$2561)/$C$2561)</f>
        <v/>
      </c>
      <c r="N1292" s="24">
        <f>IF(Universe!AI1292="","",(Universe!AI1292-$B$2562)/$C$2562)</f>
        <v/>
      </c>
      <c r="O1292" s="24">
        <f>0.74*IF(B1292="",0,B1292)+0.16*IF(C1292="",0,C1292)+0.1*IF(D1292="",0,D1292)</f>
        <v/>
      </c>
      <c r="P1292" s="24">
        <f>0.35*IF(E1292="",0,E1292)+0.35*IF(F1292="",0,F1292)+0.3*IF(G1292="",0,G1292)</f>
        <v/>
      </c>
      <c r="Q1292" s="24">
        <f>0.656*IF(I1292="",0,I1292)+0.344*IF(H1292="",0,H1292)</f>
        <v/>
      </c>
      <c r="R1292" s="24">
        <f>0.338*IF(J1292="",0,J1292)+0.662*IF(K1292="",0,K1292)</f>
        <v/>
      </c>
      <c r="S1292" s="24">
        <f>0.38*IF(L1292="",0,L1292)+0.35*IF(M1292="",0,M1292)+0.27*IF(N1292="",0,N1292)</f>
        <v/>
      </c>
      <c r="T1292" s="24">
        <f>IF(Universe!S1292="","",((Universe!S1292-$B$2565)/$C$2565)^3)</f>
        <v/>
      </c>
      <c r="U1292" s="24">
        <f>IF(Universe!S1292="","",(Universe!S1292-$B$2565)/$C$2565)</f>
        <v/>
      </c>
      <c r="V1292" s="24">
        <f>IF(Universe!T1292="","",(Universe!T1292-$B$2566)/$C$2566)</f>
        <v/>
      </c>
      <c r="W1292" s="24">
        <f>IF(Universe!U1292="","",(Universe!U1292-$B$2567)/$C$2567)</f>
        <v/>
      </c>
      <c r="X1292" s="24">
        <f>IF(O1292="","",(O1292-$B$2571)/$C$2571)</f>
        <v/>
      </c>
      <c r="Y1292" s="24">
        <f>IF(T1292="","",(T1292-$B$2576)/$C$2576)</f>
        <v/>
      </c>
      <c r="Z1292" s="24">
        <f>IF(Universe!V1292="","",(Universe!V1292-$B$2568)/$C$2568)</f>
        <v/>
      </c>
      <c r="AA1292" s="24">
        <f>IF(P1292="","",(P1292-$B$2572)/$C$2572)</f>
        <v/>
      </c>
      <c r="AB1292" s="24">
        <f>IF(Q1292="","",(Q1292-$B$2573)/$C$2573)</f>
        <v/>
      </c>
      <c r="AC1292" s="24">
        <f>IF(R1292="","",(R1292-$B$2574)/$C$2574)</f>
        <v/>
      </c>
      <c r="AD1292" s="24">
        <f>IF(S1292="","",(S1292-$B$2575)/$C$2575)</f>
        <v/>
      </c>
      <c r="AE1292" s="24">
        <f>IF(Y1292="","",Y1292-(19.12044933116382+16.522174187581257*U1292))</f>
        <v/>
      </c>
      <c r="AF1292" s="24">
        <f>IF(X1292="","",(X1292-(-0.27268023098325006+0.47142105304415904*V1292+-0.3189264934812436*U1292)--5.286111042926227e-16)/0.7994208745952703)</f>
        <v/>
      </c>
      <c r="AG1292" s="24">
        <f>IF(AA1292="","",(AA1292-(0.5248806186338691+-0.064206457956449*U1292)-5.43454825424064e-16)/0.9977404048781155)</f>
        <v/>
      </c>
      <c r="AH1292" s="25" t="n">
        <v>-2.1912649122633</v>
      </c>
      <c r="AI1292" s="25" t="n">
        <v>0.7643857047622343</v>
      </c>
      <c r="AJ1292" s="25" t="n">
        <v>-0.8897778843509894</v>
      </c>
      <c r="AK1292" s="25" t="n">
        <v>-0.7717202696953922</v>
      </c>
      <c r="AL1292" s="25" t="n">
        <v>3.360032062014579</v>
      </c>
      <c r="AM1292" s="25" t="n">
        <v>0.0789084858710373</v>
      </c>
      <c r="AN1292" s="25" t="n">
        <v>0.1420780076280178</v>
      </c>
      <c r="AO1292" s="25" t="n">
        <v>0.0308446517239157</v>
      </c>
      <c r="AP1292" s="25" t="n">
        <v>-0.102500874604165</v>
      </c>
      <c r="AQ1292" s="25" t="n">
        <v>0.2673051571942599</v>
      </c>
    </row>
    <row r="1293">
      <c r="A1293" s="23">
        <f>Universe!A1293</f>
        <v/>
      </c>
      <c r="B1293" s="24">
        <f>IF(Universe!W1293="","",(Universe!W1293-$B$2550)/$C$2550)</f>
        <v/>
      </c>
      <c r="C1293" s="24">
        <f>IF(Universe!X1293="","",(Universe!X1293-$B$2551)/$C$2551)</f>
        <v/>
      </c>
      <c r="D1293" s="24">
        <f>IF(Universe!Y1293="","",(Universe!Y1293-$B$2552)/$C$2552)</f>
        <v/>
      </c>
      <c r="E1293" s="24">
        <f>IF(Universe!Z1293="","",(Universe!Z1293-$B$2553)/$C$2553)</f>
        <v/>
      </c>
      <c r="F1293" s="24">
        <f>IF(Universe!AA1293="","",(Universe!AA1293-$B$2554)/$C$2554)</f>
        <v/>
      </c>
      <c r="G1293" s="24">
        <f>IF(Universe!AB1293="","",(Universe!AB1293-$B$2555)/$C$2555)</f>
        <v/>
      </c>
      <c r="H1293" s="24">
        <f>IF(Universe!AC1293="","",(Universe!AC1293-$B$2556)/$C$2556)</f>
        <v/>
      </c>
      <c r="I1293" s="24">
        <f>IF(Universe!AD1293="","",(Universe!AD1293-$B$2557)/$C$2557)</f>
        <v/>
      </c>
      <c r="J1293" s="24">
        <f>IF(Universe!AE1293="","",(Universe!AE1293-$B$2558)/$C$2558)</f>
        <v/>
      </c>
      <c r="K1293" s="24">
        <f>IF(Universe!AF1293="","",(Universe!AF1293-$B$2559)/$C$2559)</f>
        <v/>
      </c>
      <c r="L1293" s="24">
        <f>IF(Universe!AG1293="","",(Universe!AG1293-$B$2560)/$C$2560)</f>
        <v/>
      </c>
      <c r="M1293" s="24">
        <f>IF(Universe!AH1293="","",(Universe!AH1293-$B$2561)/$C$2561)</f>
        <v/>
      </c>
      <c r="N1293" s="24">
        <f>IF(Universe!AI1293="","",(Universe!AI1293-$B$2562)/$C$2562)</f>
        <v/>
      </c>
      <c r="O1293" s="24">
        <f>0.74*IF(B1293="",0,B1293)+0.16*IF(C1293="",0,C1293)+0.1*IF(D1293="",0,D1293)</f>
        <v/>
      </c>
      <c r="P1293" s="24">
        <f>0.35*IF(E1293="",0,E1293)+0.35*IF(F1293="",0,F1293)+0.3*IF(G1293="",0,G1293)</f>
        <v/>
      </c>
      <c r="Q1293" s="24">
        <f>0.656*IF(I1293="",0,I1293)+0.344*IF(H1293="",0,H1293)</f>
        <v/>
      </c>
      <c r="R1293" s="24">
        <f>0.338*IF(J1293="",0,J1293)+0.662*IF(K1293="",0,K1293)</f>
        <v/>
      </c>
      <c r="S1293" s="24">
        <f>0.38*IF(L1293="",0,L1293)+0.35*IF(M1293="",0,M1293)+0.27*IF(N1293="",0,N1293)</f>
        <v/>
      </c>
      <c r="T1293" s="24">
        <f>IF(Universe!S1293="","",((Universe!S1293-$B$2565)/$C$2565)^3)</f>
        <v/>
      </c>
      <c r="U1293" s="24">
        <f>IF(Universe!S1293="","",(Universe!S1293-$B$2565)/$C$2565)</f>
        <v/>
      </c>
      <c r="V1293" s="24">
        <f>IF(Universe!T1293="","",(Universe!T1293-$B$2566)/$C$2566)</f>
        <v/>
      </c>
      <c r="W1293" s="24">
        <f>IF(Universe!U1293="","",(Universe!U1293-$B$2567)/$C$2567)</f>
        <v/>
      </c>
      <c r="X1293" s="24">
        <f>IF(O1293="","",(O1293-$B$2571)/$C$2571)</f>
        <v/>
      </c>
      <c r="Y1293" s="24">
        <f>IF(T1293="","",(T1293-$B$2576)/$C$2576)</f>
        <v/>
      </c>
      <c r="Z1293" s="24">
        <f>IF(Universe!V1293="","",(Universe!V1293-$B$2568)/$C$2568)</f>
        <v/>
      </c>
      <c r="AA1293" s="24">
        <f>IF(P1293="","",(P1293-$B$2572)/$C$2572)</f>
        <v/>
      </c>
      <c r="AB1293" s="24">
        <f>IF(Q1293="","",(Q1293-$B$2573)/$C$2573)</f>
        <v/>
      </c>
      <c r="AC1293" s="24">
        <f>IF(R1293="","",(R1293-$B$2574)/$C$2574)</f>
        <v/>
      </c>
      <c r="AD1293" s="24">
        <f>IF(S1293="","",(S1293-$B$2575)/$C$2575)</f>
        <v/>
      </c>
      <c r="AE1293" s="24">
        <f>IF(Y1293="","",Y1293-(19.12044933116382+16.522174187581257*U1293))</f>
        <v/>
      </c>
      <c r="AF1293" s="24">
        <f>IF(X1293="","",(X1293-(-0.27268023098325006+0.47142105304415904*V1293+-0.3189264934812436*U1293)--5.286111042926227e-16)/0.7994208745952703)</f>
        <v/>
      </c>
      <c r="AG1293" s="24">
        <f>IF(AA1293="","",(AA1293-(0.5248806186338691+-0.064206457956449*U1293)-5.43454825424064e-16)/0.9977404048781155)</f>
        <v/>
      </c>
      <c r="AH1293" s="25" t="n">
        <v>-1.802770286422524</v>
      </c>
      <c r="AI1293" s="25" t="n">
        <v>-0.9271502866356136</v>
      </c>
      <c r="AJ1293" s="25" t="n">
        <v>-0.3159927739325449</v>
      </c>
      <c r="AK1293" s="25" t="n">
        <v>0.1305108338562081</v>
      </c>
      <c r="AL1293" s="25" t="n">
        <v>3.135503456841644</v>
      </c>
      <c r="AM1293" s="25" t="n">
        <v>-0.0775689310775495</v>
      </c>
      <c r="AN1293" s="25" t="n">
        <v>-0.2116406387954421</v>
      </c>
      <c r="AO1293" s="25" t="n">
        <v>0.0103533340864655</v>
      </c>
      <c r="AP1293" s="25" t="n">
        <v>0.8244974430128306</v>
      </c>
      <c r="AQ1293" s="25" t="n">
        <v>-0.5627214569439485</v>
      </c>
    </row>
    <row r="1294">
      <c r="A1294" s="23">
        <f>Universe!A1294</f>
        <v/>
      </c>
      <c r="B1294" s="24">
        <f>IF(Universe!W1294="","",(Universe!W1294-$B$2550)/$C$2550)</f>
        <v/>
      </c>
      <c r="C1294" s="24">
        <f>IF(Universe!X1294="","",(Universe!X1294-$B$2551)/$C$2551)</f>
        <v/>
      </c>
      <c r="D1294" s="24">
        <f>IF(Universe!Y1294="","",(Universe!Y1294-$B$2552)/$C$2552)</f>
        <v/>
      </c>
      <c r="E1294" s="24">
        <f>IF(Universe!Z1294="","",(Universe!Z1294-$B$2553)/$C$2553)</f>
        <v/>
      </c>
      <c r="F1294" s="24">
        <f>IF(Universe!AA1294="","",(Universe!AA1294-$B$2554)/$C$2554)</f>
        <v/>
      </c>
      <c r="G1294" s="24">
        <f>IF(Universe!AB1294="","",(Universe!AB1294-$B$2555)/$C$2555)</f>
        <v/>
      </c>
      <c r="H1294" s="24">
        <f>IF(Universe!AC1294="","",(Universe!AC1294-$B$2556)/$C$2556)</f>
        <v/>
      </c>
      <c r="I1294" s="24">
        <f>IF(Universe!AD1294="","",(Universe!AD1294-$B$2557)/$C$2557)</f>
        <v/>
      </c>
      <c r="J1294" s="24">
        <f>IF(Universe!AE1294="","",(Universe!AE1294-$B$2558)/$C$2558)</f>
        <v/>
      </c>
      <c r="K1294" s="24">
        <f>IF(Universe!AF1294="","",(Universe!AF1294-$B$2559)/$C$2559)</f>
        <v/>
      </c>
      <c r="L1294" s="24">
        <f>IF(Universe!AG1294="","",(Universe!AG1294-$B$2560)/$C$2560)</f>
        <v/>
      </c>
      <c r="M1294" s="24">
        <f>IF(Universe!AH1294="","",(Universe!AH1294-$B$2561)/$C$2561)</f>
        <v/>
      </c>
      <c r="N1294" s="24">
        <f>IF(Universe!AI1294="","",(Universe!AI1294-$B$2562)/$C$2562)</f>
        <v/>
      </c>
      <c r="O1294" s="24">
        <f>0.74*IF(B1294="",0,B1294)+0.16*IF(C1294="",0,C1294)+0.1*IF(D1294="",0,D1294)</f>
        <v/>
      </c>
      <c r="P1294" s="24">
        <f>0.35*IF(E1294="",0,E1294)+0.35*IF(F1294="",0,F1294)+0.3*IF(G1294="",0,G1294)</f>
        <v/>
      </c>
      <c r="Q1294" s="24">
        <f>0.656*IF(I1294="",0,I1294)+0.344*IF(H1294="",0,H1294)</f>
        <v/>
      </c>
      <c r="R1294" s="24">
        <f>0.338*IF(J1294="",0,J1294)+0.662*IF(K1294="",0,K1294)</f>
        <v/>
      </c>
      <c r="S1294" s="24">
        <f>0.38*IF(L1294="",0,L1294)+0.35*IF(M1294="",0,M1294)+0.27*IF(N1294="",0,N1294)</f>
        <v/>
      </c>
      <c r="T1294" s="24">
        <f>IF(Universe!S1294="","",((Universe!S1294-$B$2565)/$C$2565)^3)</f>
        <v/>
      </c>
      <c r="U1294" s="24">
        <f>IF(Universe!S1294="","",(Universe!S1294-$B$2565)/$C$2565)</f>
        <v/>
      </c>
      <c r="V1294" s="24">
        <f>IF(Universe!T1294="","",(Universe!T1294-$B$2566)/$C$2566)</f>
        <v/>
      </c>
      <c r="W1294" s="24">
        <f>IF(Universe!U1294="","",(Universe!U1294-$B$2567)/$C$2567)</f>
        <v/>
      </c>
      <c r="X1294" s="24">
        <f>IF(O1294="","",(O1294-$B$2571)/$C$2571)</f>
        <v/>
      </c>
      <c r="Y1294" s="24">
        <f>IF(T1294="","",(T1294-$B$2576)/$C$2576)</f>
        <v/>
      </c>
      <c r="Z1294" s="24">
        <f>IF(Universe!V1294="","",(Universe!V1294-$B$2568)/$C$2568)</f>
        <v/>
      </c>
      <c r="AA1294" s="24">
        <f>IF(P1294="","",(P1294-$B$2572)/$C$2572)</f>
        <v/>
      </c>
      <c r="AB1294" s="24">
        <f>IF(Q1294="","",(Q1294-$B$2573)/$C$2573)</f>
        <v/>
      </c>
      <c r="AC1294" s="24">
        <f>IF(R1294="","",(R1294-$B$2574)/$C$2574)</f>
        <v/>
      </c>
      <c r="AD1294" s="24">
        <f>IF(S1294="","",(S1294-$B$2575)/$C$2575)</f>
        <v/>
      </c>
      <c r="AE1294" s="24">
        <f>IF(Y1294="","",Y1294-(19.12044933116382+16.522174187581257*U1294))</f>
        <v/>
      </c>
      <c r="AF1294" s="24">
        <f>IF(X1294="","",(X1294-(-0.27268023098325006+0.47142105304415904*V1294+-0.3189264934812436*U1294)--5.286111042926227e-16)/0.7994208745952703)</f>
        <v/>
      </c>
      <c r="AG1294" s="24">
        <f>IF(AA1294="","",(AA1294-(0.5248806186338691+-0.064206457956449*U1294)-5.43454825424064e-16)/0.9977404048781155)</f>
        <v/>
      </c>
      <c r="AH1294" s="25" t="n">
        <v>-2.612772311679887</v>
      </c>
      <c r="AI1294" s="25" t="n">
        <v>0.2979682560394839</v>
      </c>
      <c r="AJ1294" s="25" t="n">
        <v>-0.7250320687138487</v>
      </c>
      <c r="AK1294" s="25" t="n">
        <v>-0.7142772613090224</v>
      </c>
      <c r="AL1294" s="25" t="n">
        <v>3.315229413506454</v>
      </c>
      <c r="AM1294" s="25" t="n">
        <v>-1.186658736608044</v>
      </c>
      <c r="AN1294" s="25" t="n">
        <v>0.6903465901004613</v>
      </c>
      <c r="AO1294" s="25" t="n">
        <v>0.3715686681367087</v>
      </c>
      <c r="AP1294" s="25" t="n">
        <v>0.50752611749532</v>
      </c>
      <c r="AQ1294" s="25" t="n">
        <v>0.9511568844608695</v>
      </c>
    </row>
    <row r="1295">
      <c r="A1295" s="23">
        <f>Universe!A1295</f>
        <v/>
      </c>
      <c r="B1295" s="24">
        <f>IF(Universe!W1295="","",(Universe!W1295-$B$2550)/$C$2550)</f>
        <v/>
      </c>
      <c r="C1295" s="24">
        <f>IF(Universe!X1295="","",(Universe!X1295-$B$2551)/$C$2551)</f>
        <v/>
      </c>
      <c r="D1295" s="24">
        <f>IF(Universe!Y1295="","",(Universe!Y1295-$B$2552)/$C$2552)</f>
        <v/>
      </c>
      <c r="E1295" s="24">
        <f>IF(Universe!Z1295="","",(Universe!Z1295-$B$2553)/$C$2553)</f>
        <v/>
      </c>
      <c r="F1295" s="24">
        <f>IF(Universe!AA1295="","",(Universe!AA1295-$B$2554)/$C$2554)</f>
        <v/>
      </c>
      <c r="G1295" s="24">
        <f>IF(Universe!AB1295="","",(Universe!AB1295-$B$2555)/$C$2555)</f>
        <v/>
      </c>
      <c r="H1295" s="24">
        <f>IF(Universe!AC1295="","",(Universe!AC1295-$B$2556)/$C$2556)</f>
        <v/>
      </c>
      <c r="I1295" s="24">
        <f>IF(Universe!AD1295="","",(Universe!AD1295-$B$2557)/$C$2557)</f>
        <v/>
      </c>
      <c r="J1295" s="24">
        <f>IF(Universe!AE1295="","",(Universe!AE1295-$B$2558)/$C$2558)</f>
        <v/>
      </c>
      <c r="K1295" s="24">
        <f>IF(Universe!AF1295="","",(Universe!AF1295-$B$2559)/$C$2559)</f>
        <v/>
      </c>
      <c r="L1295" s="24">
        <f>IF(Universe!AG1295="","",(Universe!AG1295-$B$2560)/$C$2560)</f>
        <v/>
      </c>
      <c r="M1295" s="24">
        <f>IF(Universe!AH1295="","",(Universe!AH1295-$B$2561)/$C$2561)</f>
        <v/>
      </c>
      <c r="N1295" s="24">
        <f>IF(Universe!AI1295="","",(Universe!AI1295-$B$2562)/$C$2562)</f>
        <v/>
      </c>
      <c r="O1295" s="24">
        <f>0.74*IF(B1295="",0,B1295)+0.16*IF(C1295="",0,C1295)+0.1*IF(D1295="",0,D1295)</f>
        <v/>
      </c>
      <c r="P1295" s="24">
        <f>0.35*IF(E1295="",0,E1295)+0.35*IF(F1295="",0,F1295)+0.3*IF(G1295="",0,G1295)</f>
        <v/>
      </c>
      <c r="Q1295" s="24">
        <f>0.656*IF(I1295="",0,I1295)+0.344*IF(H1295="",0,H1295)</f>
        <v/>
      </c>
      <c r="R1295" s="24">
        <f>0.338*IF(J1295="",0,J1295)+0.662*IF(K1295="",0,K1295)</f>
        <v/>
      </c>
      <c r="S1295" s="24">
        <f>0.38*IF(L1295="",0,L1295)+0.35*IF(M1295="",0,M1295)+0.27*IF(N1295="",0,N1295)</f>
        <v/>
      </c>
      <c r="T1295" s="24">
        <f>IF(Universe!S1295="","",((Universe!S1295-$B$2565)/$C$2565)^3)</f>
        <v/>
      </c>
      <c r="U1295" s="24">
        <f>IF(Universe!S1295="","",(Universe!S1295-$B$2565)/$C$2565)</f>
        <v/>
      </c>
      <c r="V1295" s="24">
        <f>IF(Universe!T1295="","",(Universe!T1295-$B$2566)/$C$2566)</f>
        <v/>
      </c>
      <c r="W1295" s="24">
        <f>IF(Universe!U1295="","",(Universe!U1295-$B$2567)/$C$2567)</f>
        <v/>
      </c>
      <c r="X1295" s="24">
        <f>IF(O1295="","",(O1295-$B$2571)/$C$2571)</f>
        <v/>
      </c>
      <c r="Y1295" s="24">
        <f>IF(T1295="","",(T1295-$B$2576)/$C$2576)</f>
        <v/>
      </c>
      <c r="Z1295" s="24">
        <f>IF(Universe!V1295="","",(Universe!V1295-$B$2568)/$C$2568)</f>
        <v/>
      </c>
      <c r="AA1295" s="24">
        <f>IF(P1295="","",(P1295-$B$2572)/$C$2572)</f>
        <v/>
      </c>
      <c r="AB1295" s="24">
        <f>IF(Q1295="","",(Q1295-$B$2573)/$C$2573)</f>
        <v/>
      </c>
      <c r="AC1295" s="24">
        <f>IF(R1295="","",(R1295-$B$2574)/$C$2574)</f>
        <v/>
      </c>
      <c r="AD1295" s="24">
        <f>IF(S1295="","",(S1295-$B$2575)/$C$2575)</f>
        <v/>
      </c>
      <c r="AE1295" s="24">
        <f>IF(Y1295="","",Y1295-(19.12044933116382+16.522174187581257*U1295))</f>
        <v/>
      </c>
      <c r="AF1295" s="24">
        <f>IF(X1295="","",(X1295-(-0.27268023098325006+0.47142105304415904*V1295+-0.3189264934812436*U1295)--5.286111042926227e-16)/0.7994208745952703)</f>
        <v/>
      </c>
      <c r="AG1295" s="24">
        <f>IF(AA1295="","",(AA1295-(0.5248806186338691+-0.064206457956449*U1295)-5.43454825424064e-16)/0.9977404048781155)</f>
        <v/>
      </c>
      <c r="AH1295" s="25" t="n">
        <v>-2.028657989257445</v>
      </c>
      <c r="AI1295" s="25" t="n">
        <v>0.3429808381254575</v>
      </c>
      <c r="AJ1295" s="25" t="n">
        <v>-0.8387779324936817</v>
      </c>
      <c r="AK1295" s="25" t="n">
        <v>-0.6182843207609354</v>
      </c>
      <c r="AL1295" s="25" t="n">
        <v>3.294338830802572</v>
      </c>
      <c r="AM1295" s="25" t="n">
        <v>1.130199822034061</v>
      </c>
      <c r="AN1295" s="25" t="n">
        <v>0.747120974943448</v>
      </c>
      <c r="AO1295" s="25" t="n">
        <v>0.0988010787935646</v>
      </c>
      <c r="AP1295" s="25" t="n">
        <v>-1.185320620488146</v>
      </c>
      <c r="AQ1295" s="25" t="n">
        <v>-0.0631686712513955</v>
      </c>
    </row>
    <row r="1296">
      <c r="A1296" s="23">
        <f>Universe!A1296</f>
        <v/>
      </c>
      <c r="B1296" s="24">
        <f>IF(Universe!W1296="","",(Universe!W1296-$B$2550)/$C$2550)</f>
        <v/>
      </c>
      <c r="C1296" s="24">
        <f>IF(Universe!X1296="","",(Universe!X1296-$B$2551)/$C$2551)</f>
        <v/>
      </c>
      <c r="D1296" s="24">
        <f>IF(Universe!Y1296="","",(Universe!Y1296-$B$2552)/$C$2552)</f>
        <v/>
      </c>
      <c r="E1296" s="24">
        <f>IF(Universe!Z1296="","",(Universe!Z1296-$B$2553)/$C$2553)</f>
        <v/>
      </c>
      <c r="F1296" s="24">
        <f>IF(Universe!AA1296="","",(Universe!AA1296-$B$2554)/$C$2554)</f>
        <v/>
      </c>
      <c r="G1296" s="24">
        <f>IF(Universe!AB1296="","",(Universe!AB1296-$B$2555)/$C$2555)</f>
        <v/>
      </c>
      <c r="H1296" s="24">
        <f>IF(Universe!AC1296="","",(Universe!AC1296-$B$2556)/$C$2556)</f>
        <v/>
      </c>
      <c r="I1296" s="24">
        <f>IF(Universe!AD1296="","",(Universe!AD1296-$B$2557)/$C$2557)</f>
        <v/>
      </c>
      <c r="J1296" s="24">
        <f>IF(Universe!AE1296="","",(Universe!AE1296-$B$2558)/$C$2558)</f>
        <v/>
      </c>
      <c r="K1296" s="24">
        <f>IF(Universe!AF1296="","",(Universe!AF1296-$B$2559)/$C$2559)</f>
        <v/>
      </c>
      <c r="L1296" s="24">
        <f>IF(Universe!AG1296="","",(Universe!AG1296-$B$2560)/$C$2560)</f>
        <v/>
      </c>
      <c r="M1296" s="24">
        <f>IF(Universe!AH1296="","",(Universe!AH1296-$B$2561)/$C$2561)</f>
        <v/>
      </c>
      <c r="N1296" s="24">
        <f>IF(Universe!AI1296="","",(Universe!AI1296-$B$2562)/$C$2562)</f>
        <v/>
      </c>
      <c r="O1296" s="24">
        <f>0.74*IF(B1296="",0,B1296)+0.16*IF(C1296="",0,C1296)+0.1*IF(D1296="",0,D1296)</f>
        <v/>
      </c>
      <c r="P1296" s="24">
        <f>0.35*IF(E1296="",0,E1296)+0.35*IF(F1296="",0,F1296)+0.3*IF(G1296="",0,G1296)</f>
        <v/>
      </c>
      <c r="Q1296" s="24">
        <f>0.656*IF(I1296="",0,I1296)+0.344*IF(H1296="",0,H1296)</f>
        <v/>
      </c>
      <c r="R1296" s="24">
        <f>0.338*IF(J1296="",0,J1296)+0.662*IF(K1296="",0,K1296)</f>
        <v/>
      </c>
      <c r="S1296" s="24">
        <f>0.38*IF(L1296="",0,L1296)+0.35*IF(M1296="",0,M1296)+0.27*IF(N1296="",0,N1296)</f>
        <v/>
      </c>
      <c r="T1296" s="24">
        <f>IF(Universe!S1296="","",((Universe!S1296-$B$2565)/$C$2565)^3)</f>
        <v/>
      </c>
      <c r="U1296" s="24">
        <f>IF(Universe!S1296="","",(Universe!S1296-$B$2565)/$C$2565)</f>
        <v/>
      </c>
      <c r="V1296" s="24">
        <f>IF(Universe!T1296="","",(Universe!T1296-$B$2566)/$C$2566)</f>
        <v/>
      </c>
      <c r="W1296" s="24">
        <f>IF(Universe!U1296="","",(Universe!U1296-$B$2567)/$C$2567)</f>
        <v/>
      </c>
      <c r="X1296" s="24">
        <f>IF(O1296="","",(O1296-$B$2571)/$C$2571)</f>
        <v/>
      </c>
      <c r="Y1296" s="24">
        <f>IF(T1296="","",(T1296-$B$2576)/$C$2576)</f>
        <v/>
      </c>
      <c r="Z1296" s="24">
        <f>IF(Universe!V1296="","",(Universe!V1296-$B$2568)/$C$2568)</f>
        <v/>
      </c>
      <c r="AA1296" s="24">
        <f>IF(P1296="","",(P1296-$B$2572)/$C$2572)</f>
        <v/>
      </c>
      <c r="AB1296" s="24">
        <f>IF(Q1296="","",(Q1296-$B$2573)/$C$2573)</f>
        <v/>
      </c>
      <c r="AC1296" s="24">
        <f>IF(R1296="","",(R1296-$B$2574)/$C$2574)</f>
        <v/>
      </c>
      <c r="AD1296" s="24">
        <f>IF(S1296="","",(S1296-$B$2575)/$C$2575)</f>
        <v/>
      </c>
      <c r="AE1296" s="24">
        <f>IF(Y1296="","",Y1296-(19.12044933116382+16.522174187581257*U1296))</f>
        <v/>
      </c>
      <c r="AF1296" s="24">
        <f>IF(X1296="","",(X1296-(-0.27268023098325006+0.47142105304415904*V1296+-0.3189264934812436*U1296)--5.286111042926227e-16)/0.7994208745952703)</f>
        <v/>
      </c>
      <c r="AG1296" s="24">
        <f>IF(AA1296="","",(AA1296-(0.5248806186338691+-0.064206457956449*U1296)-5.43454825424064e-16)/0.9977404048781155)</f>
        <v/>
      </c>
      <c r="AH1296" s="25" t="n">
        <v>0.128714833240338</v>
      </c>
      <c r="AI1296" s="25" t="n">
        <v>-1.884665199596528</v>
      </c>
      <c r="AJ1296" s="25" t="n">
        <v>-0.2947639443814954</v>
      </c>
      <c r="AK1296" s="25" t="n">
        <v>0.7209336126837186</v>
      </c>
      <c r="AL1296" s="25" t="n">
        <v>-0.195360336085036</v>
      </c>
      <c r="AM1296" s="25" t="n">
        <v>-0.1758041407969557</v>
      </c>
      <c r="AN1296" s="25" t="n">
        <v>-1.382486672974094</v>
      </c>
      <c r="AO1296" s="25" t="n">
        <v>0.0044651258042438</v>
      </c>
      <c r="AP1296" s="25" t="n">
        <v>-0.3174364915702134</v>
      </c>
      <c r="AQ1296" s="25" t="n">
        <v>0.4694864619572958</v>
      </c>
    </row>
    <row r="1297">
      <c r="A1297" s="23">
        <f>Universe!A1297</f>
        <v/>
      </c>
      <c r="B1297" s="24">
        <f>IF(Universe!W1297="","",(Universe!W1297-$B$2550)/$C$2550)</f>
        <v/>
      </c>
      <c r="C1297" s="24">
        <f>IF(Universe!X1297="","",(Universe!X1297-$B$2551)/$C$2551)</f>
        <v/>
      </c>
      <c r="D1297" s="24">
        <f>IF(Universe!Y1297="","",(Universe!Y1297-$B$2552)/$C$2552)</f>
        <v/>
      </c>
      <c r="E1297" s="24">
        <f>IF(Universe!Z1297="","",(Universe!Z1297-$B$2553)/$C$2553)</f>
        <v/>
      </c>
      <c r="F1297" s="24">
        <f>IF(Universe!AA1297="","",(Universe!AA1297-$B$2554)/$C$2554)</f>
        <v/>
      </c>
      <c r="G1297" s="24">
        <f>IF(Universe!AB1297="","",(Universe!AB1297-$B$2555)/$C$2555)</f>
        <v/>
      </c>
      <c r="H1297" s="24">
        <f>IF(Universe!AC1297="","",(Universe!AC1297-$B$2556)/$C$2556)</f>
        <v/>
      </c>
      <c r="I1297" s="24">
        <f>IF(Universe!AD1297="","",(Universe!AD1297-$B$2557)/$C$2557)</f>
        <v/>
      </c>
      <c r="J1297" s="24">
        <f>IF(Universe!AE1297="","",(Universe!AE1297-$B$2558)/$C$2558)</f>
        <v/>
      </c>
      <c r="K1297" s="24">
        <f>IF(Universe!AF1297="","",(Universe!AF1297-$B$2559)/$C$2559)</f>
        <v/>
      </c>
      <c r="L1297" s="24">
        <f>IF(Universe!AG1297="","",(Universe!AG1297-$B$2560)/$C$2560)</f>
        <v/>
      </c>
      <c r="M1297" s="24">
        <f>IF(Universe!AH1297="","",(Universe!AH1297-$B$2561)/$C$2561)</f>
        <v/>
      </c>
      <c r="N1297" s="24">
        <f>IF(Universe!AI1297="","",(Universe!AI1297-$B$2562)/$C$2562)</f>
        <v/>
      </c>
      <c r="O1297" s="24">
        <f>0.74*IF(B1297="",0,B1297)+0.16*IF(C1297="",0,C1297)+0.1*IF(D1297="",0,D1297)</f>
        <v/>
      </c>
      <c r="P1297" s="24">
        <f>0.35*IF(E1297="",0,E1297)+0.35*IF(F1297="",0,F1297)+0.3*IF(G1297="",0,G1297)</f>
        <v/>
      </c>
      <c r="Q1297" s="24">
        <f>0.656*IF(I1297="",0,I1297)+0.344*IF(H1297="",0,H1297)</f>
        <v/>
      </c>
      <c r="R1297" s="24">
        <f>0.338*IF(J1297="",0,J1297)+0.662*IF(K1297="",0,K1297)</f>
        <v/>
      </c>
      <c r="S1297" s="24">
        <f>0.38*IF(L1297="",0,L1297)+0.35*IF(M1297="",0,M1297)+0.27*IF(N1297="",0,N1297)</f>
        <v/>
      </c>
      <c r="T1297" s="24">
        <f>IF(Universe!S1297="","",((Universe!S1297-$B$2565)/$C$2565)^3)</f>
        <v/>
      </c>
      <c r="U1297" s="24">
        <f>IF(Universe!S1297="","",(Universe!S1297-$B$2565)/$C$2565)</f>
        <v/>
      </c>
      <c r="V1297" s="24">
        <f>IF(Universe!T1297="","",(Universe!T1297-$B$2566)/$C$2566)</f>
        <v/>
      </c>
      <c r="W1297" s="24">
        <f>IF(Universe!U1297="","",(Universe!U1297-$B$2567)/$C$2567)</f>
        <v/>
      </c>
      <c r="X1297" s="24">
        <f>IF(O1297="","",(O1297-$B$2571)/$C$2571)</f>
        <v/>
      </c>
      <c r="Y1297" s="24">
        <f>IF(T1297="","",(T1297-$B$2576)/$C$2576)</f>
        <v/>
      </c>
      <c r="Z1297" s="24">
        <f>IF(Universe!V1297="","",(Universe!V1297-$B$2568)/$C$2568)</f>
        <v/>
      </c>
      <c r="AA1297" s="24">
        <f>IF(P1297="","",(P1297-$B$2572)/$C$2572)</f>
        <v/>
      </c>
      <c r="AB1297" s="24">
        <f>IF(Q1297="","",(Q1297-$B$2573)/$C$2573)</f>
        <v/>
      </c>
      <c r="AC1297" s="24">
        <f>IF(R1297="","",(R1297-$B$2574)/$C$2574)</f>
        <v/>
      </c>
      <c r="AD1297" s="24">
        <f>IF(S1297="","",(S1297-$B$2575)/$C$2575)</f>
        <v/>
      </c>
      <c r="AE1297" s="24">
        <f>IF(Y1297="","",Y1297-(19.12044933116382+16.522174187581257*U1297))</f>
        <v/>
      </c>
      <c r="AF1297" s="24">
        <f>IF(X1297="","",(X1297-(-0.27268023098325006+0.47142105304415904*V1297+-0.3189264934812436*U1297)--5.286111042926227e-16)/0.7994208745952703)</f>
        <v/>
      </c>
      <c r="AG1297" s="24">
        <f>IF(AA1297="","",(AA1297-(0.5248806186338691+-0.064206457956449*U1297)-5.43454825424064e-16)/0.9977404048781155)</f>
        <v/>
      </c>
      <c r="AH1297" s="25" t="n">
        <v>-3.530357322136163</v>
      </c>
      <c r="AI1297" s="25" t="n">
        <v>1.687061037505445</v>
      </c>
      <c r="AJ1297" s="25" t="n">
        <v>-0.018493500737223</v>
      </c>
      <c r="AK1297" s="25" t="n">
        <v>1.430905239125954</v>
      </c>
      <c r="AL1297" s="25" t="n">
        <v>1.908336596586622</v>
      </c>
      <c r="AM1297" s="25" t="n">
        <v>-0.1212964863269598</v>
      </c>
      <c r="AN1297" s="25" t="n">
        <v>-0.4894535921651268</v>
      </c>
      <c r="AO1297" s="25" t="n">
        <v>-0.981312989187989</v>
      </c>
      <c r="AP1297" s="25" t="n">
        <v>-0.0376505910798397</v>
      </c>
      <c r="AQ1297" s="25" t="n">
        <v>-0.0470079942281832</v>
      </c>
    </row>
    <row r="1298">
      <c r="A1298" s="23">
        <f>Universe!A1298</f>
        <v/>
      </c>
      <c r="B1298" s="24">
        <f>IF(Universe!W1298="","",(Universe!W1298-$B$2550)/$C$2550)</f>
        <v/>
      </c>
      <c r="C1298" s="24">
        <f>IF(Universe!X1298="","",(Universe!X1298-$B$2551)/$C$2551)</f>
        <v/>
      </c>
      <c r="D1298" s="24">
        <f>IF(Universe!Y1298="","",(Universe!Y1298-$B$2552)/$C$2552)</f>
        <v/>
      </c>
      <c r="E1298" s="24">
        <f>IF(Universe!Z1298="","",(Universe!Z1298-$B$2553)/$C$2553)</f>
        <v/>
      </c>
      <c r="F1298" s="24">
        <f>IF(Universe!AA1298="","",(Universe!AA1298-$B$2554)/$C$2554)</f>
        <v/>
      </c>
      <c r="G1298" s="24">
        <f>IF(Universe!AB1298="","",(Universe!AB1298-$B$2555)/$C$2555)</f>
        <v/>
      </c>
      <c r="H1298" s="24">
        <f>IF(Universe!AC1298="","",(Universe!AC1298-$B$2556)/$C$2556)</f>
        <v/>
      </c>
      <c r="I1298" s="24">
        <f>IF(Universe!AD1298="","",(Universe!AD1298-$B$2557)/$C$2557)</f>
        <v/>
      </c>
      <c r="J1298" s="24">
        <f>IF(Universe!AE1298="","",(Universe!AE1298-$B$2558)/$C$2558)</f>
        <v/>
      </c>
      <c r="K1298" s="24">
        <f>IF(Universe!AF1298="","",(Universe!AF1298-$B$2559)/$C$2559)</f>
        <v/>
      </c>
      <c r="L1298" s="24">
        <f>IF(Universe!AG1298="","",(Universe!AG1298-$B$2560)/$C$2560)</f>
        <v/>
      </c>
      <c r="M1298" s="24">
        <f>IF(Universe!AH1298="","",(Universe!AH1298-$B$2561)/$C$2561)</f>
        <v/>
      </c>
      <c r="N1298" s="24">
        <f>IF(Universe!AI1298="","",(Universe!AI1298-$B$2562)/$C$2562)</f>
        <v/>
      </c>
      <c r="O1298" s="24">
        <f>0.74*IF(B1298="",0,B1298)+0.16*IF(C1298="",0,C1298)+0.1*IF(D1298="",0,D1298)</f>
        <v/>
      </c>
      <c r="P1298" s="24">
        <f>0.35*IF(E1298="",0,E1298)+0.35*IF(F1298="",0,F1298)+0.3*IF(G1298="",0,G1298)</f>
        <v/>
      </c>
      <c r="Q1298" s="24">
        <f>0.656*IF(I1298="",0,I1298)+0.344*IF(H1298="",0,H1298)</f>
        <v/>
      </c>
      <c r="R1298" s="24">
        <f>0.338*IF(J1298="",0,J1298)+0.662*IF(K1298="",0,K1298)</f>
        <v/>
      </c>
      <c r="S1298" s="24">
        <f>0.38*IF(L1298="",0,L1298)+0.35*IF(M1298="",0,M1298)+0.27*IF(N1298="",0,N1298)</f>
        <v/>
      </c>
      <c r="T1298" s="24">
        <f>IF(Universe!S1298="","",((Universe!S1298-$B$2565)/$C$2565)^3)</f>
        <v/>
      </c>
      <c r="U1298" s="24">
        <f>IF(Universe!S1298="","",(Universe!S1298-$B$2565)/$C$2565)</f>
        <v/>
      </c>
      <c r="V1298" s="24">
        <f>IF(Universe!T1298="","",(Universe!T1298-$B$2566)/$C$2566)</f>
        <v/>
      </c>
      <c r="W1298" s="24">
        <f>IF(Universe!U1298="","",(Universe!U1298-$B$2567)/$C$2567)</f>
        <v/>
      </c>
      <c r="X1298" s="24">
        <f>IF(O1298="","",(O1298-$B$2571)/$C$2571)</f>
        <v/>
      </c>
      <c r="Y1298" s="24">
        <f>IF(T1298="","",(T1298-$B$2576)/$C$2576)</f>
        <v/>
      </c>
      <c r="Z1298" s="24">
        <f>IF(Universe!V1298="","",(Universe!V1298-$B$2568)/$C$2568)</f>
        <v/>
      </c>
      <c r="AA1298" s="24">
        <f>IF(P1298="","",(P1298-$B$2572)/$C$2572)</f>
        <v/>
      </c>
      <c r="AB1298" s="24">
        <f>IF(Q1298="","",(Q1298-$B$2573)/$C$2573)</f>
        <v/>
      </c>
      <c r="AC1298" s="24">
        <f>IF(R1298="","",(R1298-$B$2574)/$C$2574)</f>
        <v/>
      </c>
      <c r="AD1298" s="24">
        <f>IF(S1298="","",(S1298-$B$2575)/$C$2575)</f>
        <v/>
      </c>
      <c r="AE1298" s="24">
        <f>IF(Y1298="","",Y1298-(19.12044933116382+16.522174187581257*U1298))</f>
        <v/>
      </c>
      <c r="AF1298" s="24">
        <f>IF(X1298="","",(X1298-(-0.27268023098325006+0.47142105304415904*V1298+-0.3189264934812436*U1298)--5.286111042926227e-16)/0.7994208745952703)</f>
        <v/>
      </c>
      <c r="AG1298" s="24">
        <f>IF(AA1298="","",(AA1298-(0.5248806186338691+-0.064206457956449*U1298)-5.43454825424064e-16)/0.9977404048781155)</f>
        <v/>
      </c>
      <c r="AH1298" s="25" t="n">
        <v>-3.532357971752197</v>
      </c>
      <c r="AI1298" s="25" t="n">
        <v>0.9671941218232636</v>
      </c>
      <c r="AJ1298" s="25" t="n">
        <v>0.1391847823718101</v>
      </c>
      <c r="AK1298" s="25" t="n">
        <v>0.1241881280647411</v>
      </c>
      <c r="AL1298" s="25" t="n">
        <v>1.90299312803491</v>
      </c>
      <c r="AM1298" s="25" t="n">
        <v>1.745003934767426</v>
      </c>
      <c r="AN1298" s="25" t="n">
        <v>0.4577764071018769</v>
      </c>
      <c r="AO1298" s="25" t="n">
        <v>-0.4850392011888768</v>
      </c>
      <c r="AP1298" s="25" t="n">
        <v>-0.3472363606640679</v>
      </c>
      <c r="AQ1298" s="25" t="n">
        <v>0.0539638338587316</v>
      </c>
    </row>
    <row r="1299">
      <c r="A1299" s="23">
        <f>Universe!A1299</f>
        <v/>
      </c>
      <c r="B1299" s="24">
        <f>IF(Universe!W1299="","",(Universe!W1299-$B$2550)/$C$2550)</f>
        <v/>
      </c>
      <c r="C1299" s="24">
        <f>IF(Universe!X1299="","",(Universe!X1299-$B$2551)/$C$2551)</f>
        <v/>
      </c>
      <c r="D1299" s="24">
        <f>IF(Universe!Y1299="","",(Universe!Y1299-$B$2552)/$C$2552)</f>
        <v/>
      </c>
      <c r="E1299" s="24">
        <f>IF(Universe!Z1299="","",(Universe!Z1299-$B$2553)/$C$2553)</f>
        <v/>
      </c>
      <c r="F1299" s="24">
        <f>IF(Universe!AA1299="","",(Universe!AA1299-$B$2554)/$C$2554)</f>
        <v/>
      </c>
      <c r="G1299" s="24">
        <f>IF(Universe!AB1299="","",(Universe!AB1299-$B$2555)/$C$2555)</f>
        <v/>
      </c>
      <c r="H1299" s="24">
        <f>IF(Universe!AC1299="","",(Universe!AC1299-$B$2556)/$C$2556)</f>
        <v/>
      </c>
      <c r="I1299" s="24">
        <f>IF(Universe!AD1299="","",(Universe!AD1299-$B$2557)/$C$2557)</f>
        <v/>
      </c>
      <c r="J1299" s="24">
        <f>IF(Universe!AE1299="","",(Universe!AE1299-$B$2558)/$C$2558)</f>
        <v/>
      </c>
      <c r="K1299" s="24">
        <f>IF(Universe!AF1299="","",(Universe!AF1299-$B$2559)/$C$2559)</f>
        <v/>
      </c>
      <c r="L1299" s="24">
        <f>IF(Universe!AG1299="","",(Universe!AG1299-$B$2560)/$C$2560)</f>
        <v/>
      </c>
      <c r="M1299" s="24">
        <f>IF(Universe!AH1299="","",(Universe!AH1299-$B$2561)/$C$2561)</f>
        <v/>
      </c>
      <c r="N1299" s="24">
        <f>IF(Universe!AI1299="","",(Universe!AI1299-$B$2562)/$C$2562)</f>
        <v/>
      </c>
      <c r="O1299" s="24">
        <f>0.74*IF(B1299="",0,B1299)+0.16*IF(C1299="",0,C1299)+0.1*IF(D1299="",0,D1299)</f>
        <v/>
      </c>
      <c r="P1299" s="24">
        <f>0.35*IF(E1299="",0,E1299)+0.35*IF(F1299="",0,F1299)+0.3*IF(G1299="",0,G1299)</f>
        <v/>
      </c>
      <c r="Q1299" s="24">
        <f>0.656*IF(I1299="",0,I1299)+0.344*IF(H1299="",0,H1299)</f>
        <v/>
      </c>
      <c r="R1299" s="24">
        <f>0.338*IF(J1299="",0,J1299)+0.662*IF(K1299="",0,K1299)</f>
        <v/>
      </c>
      <c r="S1299" s="24">
        <f>0.38*IF(L1299="",0,L1299)+0.35*IF(M1299="",0,M1299)+0.27*IF(N1299="",0,N1299)</f>
        <v/>
      </c>
      <c r="T1299" s="24">
        <f>IF(Universe!S1299="","",((Universe!S1299-$B$2565)/$C$2565)^3)</f>
        <v/>
      </c>
      <c r="U1299" s="24">
        <f>IF(Universe!S1299="","",(Universe!S1299-$B$2565)/$C$2565)</f>
        <v/>
      </c>
      <c r="V1299" s="24">
        <f>IF(Universe!T1299="","",(Universe!T1299-$B$2566)/$C$2566)</f>
        <v/>
      </c>
      <c r="W1299" s="24">
        <f>IF(Universe!U1299="","",(Universe!U1299-$B$2567)/$C$2567)</f>
        <v/>
      </c>
      <c r="X1299" s="24">
        <f>IF(O1299="","",(O1299-$B$2571)/$C$2571)</f>
        <v/>
      </c>
      <c r="Y1299" s="24">
        <f>IF(T1299="","",(T1299-$B$2576)/$C$2576)</f>
        <v/>
      </c>
      <c r="Z1299" s="24">
        <f>IF(Universe!V1299="","",(Universe!V1299-$B$2568)/$C$2568)</f>
        <v/>
      </c>
      <c r="AA1299" s="24">
        <f>IF(P1299="","",(P1299-$B$2572)/$C$2572)</f>
        <v/>
      </c>
      <c r="AB1299" s="24">
        <f>IF(Q1299="","",(Q1299-$B$2573)/$C$2573)</f>
        <v/>
      </c>
      <c r="AC1299" s="24">
        <f>IF(R1299="","",(R1299-$B$2574)/$C$2574)</f>
        <v/>
      </c>
      <c r="AD1299" s="24">
        <f>IF(S1299="","",(S1299-$B$2575)/$C$2575)</f>
        <v/>
      </c>
      <c r="AE1299" s="24">
        <f>IF(Y1299="","",Y1299-(19.12044933116382+16.522174187581257*U1299))</f>
        <v/>
      </c>
      <c r="AF1299" s="24">
        <f>IF(X1299="","",(X1299-(-0.27268023098325006+0.47142105304415904*V1299+-0.3189264934812436*U1299)--5.286111042926227e-16)/0.7994208745952703)</f>
        <v/>
      </c>
      <c r="AG1299" s="24">
        <f>IF(AA1299="","",(AA1299-(0.5248806186338691+-0.064206457956449*U1299)-5.43454825424064e-16)/0.9977404048781155)</f>
        <v/>
      </c>
      <c r="AH1299" s="25" t="n">
        <v>-3.449027635637426</v>
      </c>
      <c r="AI1299" s="25" t="n">
        <v>0.0245487116040517</v>
      </c>
      <c r="AJ1299" s="25" t="n">
        <v>-0.7791914759549653</v>
      </c>
      <c r="AK1299" s="25" t="n">
        <v>-0.5004154548325209</v>
      </c>
      <c r="AL1299" s="25" t="n">
        <v>2.116448670136399</v>
      </c>
      <c r="AM1299" s="25" t="n">
        <v>0.9379373242533828</v>
      </c>
      <c r="AN1299" s="25" t="n">
        <v>-0.5493977154707443</v>
      </c>
      <c r="AO1299" s="25" t="n">
        <v>0.3153358160568117</v>
      </c>
      <c r="AP1299" s="25" t="n">
        <v>-0.4075134383673423</v>
      </c>
      <c r="AQ1299" s="25" t="n">
        <v>1.066110284541921</v>
      </c>
    </row>
    <row r="1300">
      <c r="A1300" s="23">
        <f>Universe!A1300</f>
        <v/>
      </c>
      <c r="B1300" s="24">
        <f>IF(Universe!W1300="","",(Universe!W1300-$B$2550)/$C$2550)</f>
        <v/>
      </c>
      <c r="C1300" s="24">
        <f>IF(Universe!X1300="","",(Universe!X1300-$B$2551)/$C$2551)</f>
        <v/>
      </c>
      <c r="D1300" s="24">
        <f>IF(Universe!Y1300="","",(Universe!Y1300-$B$2552)/$C$2552)</f>
        <v/>
      </c>
      <c r="E1300" s="24">
        <f>IF(Universe!Z1300="","",(Universe!Z1300-$B$2553)/$C$2553)</f>
        <v/>
      </c>
      <c r="F1300" s="24">
        <f>IF(Universe!AA1300="","",(Universe!AA1300-$B$2554)/$C$2554)</f>
        <v/>
      </c>
      <c r="G1300" s="24">
        <f>IF(Universe!AB1300="","",(Universe!AB1300-$B$2555)/$C$2555)</f>
        <v/>
      </c>
      <c r="H1300" s="24">
        <f>IF(Universe!AC1300="","",(Universe!AC1300-$B$2556)/$C$2556)</f>
        <v/>
      </c>
      <c r="I1300" s="24">
        <f>IF(Universe!AD1300="","",(Universe!AD1300-$B$2557)/$C$2557)</f>
        <v/>
      </c>
      <c r="J1300" s="24">
        <f>IF(Universe!AE1300="","",(Universe!AE1300-$B$2558)/$C$2558)</f>
        <v/>
      </c>
      <c r="K1300" s="24">
        <f>IF(Universe!AF1300="","",(Universe!AF1300-$B$2559)/$C$2559)</f>
        <v/>
      </c>
      <c r="L1300" s="24">
        <f>IF(Universe!AG1300="","",(Universe!AG1300-$B$2560)/$C$2560)</f>
        <v/>
      </c>
      <c r="M1300" s="24">
        <f>IF(Universe!AH1300="","",(Universe!AH1300-$B$2561)/$C$2561)</f>
        <v/>
      </c>
      <c r="N1300" s="24">
        <f>IF(Universe!AI1300="","",(Universe!AI1300-$B$2562)/$C$2562)</f>
        <v/>
      </c>
      <c r="O1300" s="24">
        <f>0.74*IF(B1300="",0,B1300)+0.16*IF(C1300="",0,C1300)+0.1*IF(D1300="",0,D1300)</f>
        <v/>
      </c>
      <c r="P1300" s="24">
        <f>0.35*IF(E1300="",0,E1300)+0.35*IF(F1300="",0,F1300)+0.3*IF(G1300="",0,G1300)</f>
        <v/>
      </c>
      <c r="Q1300" s="24">
        <f>0.656*IF(I1300="",0,I1300)+0.344*IF(H1300="",0,H1300)</f>
        <v/>
      </c>
      <c r="R1300" s="24">
        <f>0.338*IF(J1300="",0,J1300)+0.662*IF(K1300="",0,K1300)</f>
        <v/>
      </c>
      <c r="S1300" s="24">
        <f>0.38*IF(L1300="",0,L1300)+0.35*IF(M1300="",0,M1300)+0.27*IF(N1300="",0,N1300)</f>
        <v/>
      </c>
      <c r="T1300" s="24">
        <f>IF(Universe!S1300="","",((Universe!S1300-$B$2565)/$C$2565)^3)</f>
        <v/>
      </c>
      <c r="U1300" s="24">
        <f>IF(Universe!S1300="","",(Universe!S1300-$B$2565)/$C$2565)</f>
        <v/>
      </c>
      <c r="V1300" s="24">
        <f>IF(Universe!T1300="","",(Universe!T1300-$B$2566)/$C$2566)</f>
        <v/>
      </c>
      <c r="W1300" s="24">
        <f>IF(Universe!U1300="","",(Universe!U1300-$B$2567)/$C$2567)</f>
        <v/>
      </c>
      <c r="X1300" s="24">
        <f>IF(O1300="","",(O1300-$B$2571)/$C$2571)</f>
        <v/>
      </c>
      <c r="Y1300" s="24">
        <f>IF(T1300="","",(T1300-$B$2576)/$C$2576)</f>
        <v/>
      </c>
      <c r="Z1300" s="24">
        <f>IF(Universe!V1300="","",(Universe!V1300-$B$2568)/$C$2568)</f>
        <v/>
      </c>
      <c r="AA1300" s="24">
        <f>IF(P1300="","",(P1300-$B$2572)/$C$2572)</f>
        <v/>
      </c>
      <c r="AB1300" s="24">
        <f>IF(Q1300="","",(Q1300-$B$2573)/$C$2573)</f>
        <v/>
      </c>
      <c r="AC1300" s="24">
        <f>IF(R1300="","",(R1300-$B$2574)/$C$2574)</f>
        <v/>
      </c>
      <c r="AD1300" s="24">
        <f>IF(S1300="","",(S1300-$B$2575)/$C$2575)</f>
        <v/>
      </c>
      <c r="AE1300" s="24">
        <f>IF(Y1300="","",Y1300-(19.12044933116382+16.522174187581257*U1300))</f>
        <v/>
      </c>
      <c r="AF1300" s="24">
        <f>IF(X1300="","",(X1300-(-0.27268023098325006+0.47142105304415904*V1300+-0.3189264934812436*U1300)--5.286111042926227e-16)/0.7994208745952703)</f>
        <v/>
      </c>
      <c r="AG1300" s="24">
        <f>IF(AA1300="","",(AA1300-(0.5248806186338691+-0.064206457956449*U1300)-5.43454825424064e-16)/0.9977404048781155)</f>
        <v/>
      </c>
      <c r="AH1300" s="25" t="n">
        <v>-3.787776726468914</v>
      </c>
      <c r="AI1300" s="25" t="n">
        <v>2.369290737055134</v>
      </c>
      <c r="AJ1300" s="25" t="n">
        <v>0.2695471819545387</v>
      </c>
      <c r="AK1300" s="25" t="n">
        <v>-0.307899733810669</v>
      </c>
      <c r="AL1300" s="25" t="n">
        <v>1.129587441808979</v>
      </c>
      <c r="AM1300" s="25" t="n">
        <v>-0.2450168123791256</v>
      </c>
      <c r="AN1300" s="25" t="n">
        <v>0.7139090703808809</v>
      </c>
      <c r="AO1300" s="25" t="n">
        <v>-0.2485963545963062</v>
      </c>
      <c r="AP1300" s="25" t="n">
        <v>-0.7460645291074086</v>
      </c>
      <c r="AQ1300" s="25" t="n">
        <v>-0.5626464693417503</v>
      </c>
    </row>
    <row r="1301">
      <c r="A1301" s="23">
        <f>Universe!A1301</f>
        <v/>
      </c>
      <c r="B1301" s="24">
        <f>IF(Universe!W1301="","",(Universe!W1301-$B$2550)/$C$2550)</f>
        <v/>
      </c>
      <c r="C1301" s="24">
        <f>IF(Universe!X1301="","",(Universe!X1301-$B$2551)/$C$2551)</f>
        <v/>
      </c>
      <c r="D1301" s="24">
        <f>IF(Universe!Y1301="","",(Universe!Y1301-$B$2552)/$C$2552)</f>
        <v/>
      </c>
      <c r="E1301" s="24">
        <f>IF(Universe!Z1301="","",(Universe!Z1301-$B$2553)/$C$2553)</f>
        <v/>
      </c>
      <c r="F1301" s="24">
        <f>IF(Universe!AA1301="","",(Universe!AA1301-$B$2554)/$C$2554)</f>
        <v/>
      </c>
      <c r="G1301" s="24">
        <f>IF(Universe!AB1301="","",(Universe!AB1301-$B$2555)/$C$2555)</f>
        <v/>
      </c>
      <c r="H1301" s="24">
        <f>IF(Universe!AC1301="","",(Universe!AC1301-$B$2556)/$C$2556)</f>
        <v/>
      </c>
      <c r="I1301" s="24">
        <f>IF(Universe!AD1301="","",(Universe!AD1301-$B$2557)/$C$2557)</f>
        <v/>
      </c>
      <c r="J1301" s="24">
        <f>IF(Universe!AE1301="","",(Universe!AE1301-$B$2558)/$C$2558)</f>
        <v/>
      </c>
      <c r="K1301" s="24">
        <f>IF(Universe!AF1301="","",(Universe!AF1301-$B$2559)/$C$2559)</f>
        <v/>
      </c>
      <c r="L1301" s="24">
        <f>IF(Universe!AG1301="","",(Universe!AG1301-$B$2560)/$C$2560)</f>
        <v/>
      </c>
      <c r="M1301" s="24">
        <f>IF(Universe!AH1301="","",(Universe!AH1301-$B$2561)/$C$2561)</f>
        <v/>
      </c>
      <c r="N1301" s="24">
        <f>IF(Universe!AI1301="","",(Universe!AI1301-$B$2562)/$C$2562)</f>
        <v/>
      </c>
      <c r="O1301" s="24">
        <f>0.74*IF(B1301="",0,B1301)+0.16*IF(C1301="",0,C1301)+0.1*IF(D1301="",0,D1301)</f>
        <v/>
      </c>
      <c r="P1301" s="24">
        <f>0.35*IF(E1301="",0,E1301)+0.35*IF(F1301="",0,F1301)+0.3*IF(G1301="",0,G1301)</f>
        <v/>
      </c>
      <c r="Q1301" s="24">
        <f>0.656*IF(I1301="",0,I1301)+0.344*IF(H1301="",0,H1301)</f>
        <v/>
      </c>
      <c r="R1301" s="24">
        <f>0.338*IF(J1301="",0,J1301)+0.662*IF(K1301="",0,K1301)</f>
        <v/>
      </c>
      <c r="S1301" s="24">
        <f>0.38*IF(L1301="",0,L1301)+0.35*IF(M1301="",0,M1301)+0.27*IF(N1301="",0,N1301)</f>
        <v/>
      </c>
      <c r="T1301" s="24">
        <f>IF(Universe!S1301="","",((Universe!S1301-$B$2565)/$C$2565)^3)</f>
        <v/>
      </c>
      <c r="U1301" s="24">
        <f>IF(Universe!S1301="","",(Universe!S1301-$B$2565)/$C$2565)</f>
        <v/>
      </c>
      <c r="V1301" s="24">
        <f>IF(Universe!T1301="","",(Universe!T1301-$B$2566)/$C$2566)</f>
        <v/>
      </c>
      <c r="W1301" s="24">
        <f>IF(Universe!U1301="","",(Universe!U1301-$B$2567)/$C$2567)</f>
        <v/>
      </c>
      <c r="X1301" s="24">
        <f>IF(O1301="","",(O1301-$B$2571)/$C$2571)</f>
        <v/>
      </c>
      <c r="Y1301" s="24">
        <f>IF(T1301="","",(T1301-$B$2576)/$C$2576)</f>
        <v/>
      </c>
      <c r="Z1301" s="24">
        <f>IF(Universe!V1301="","",(Universe!V1301-$B$2568)/$C$2568)</f>
        <v/>
      </c>
      <c r="AA1301" s="24">
        <f>IF(P1301="","",(P1301-$B$2572)/$C$2572)</f>
        <v/>
      </c>
      <c r="AB1301" s="24">
        <f>IF(Q1301="","",(Q1301-$B$2573)/$C$2573)</f>
        <v/>
      </c>
      <c r="AC1301" s="24">
        <f>IF(R1301="","",(R1301-$B$2574)/$C$2574)</f>
        <v/>
      </c>
      <c r="AD1301" s="24">
        <f>IF(S1301="","",(S1301-$B$2575)/$C$2575)</f>
        <v/>
      </c>
      <c r="AE1301" s="24">
        <f>IF(Y1301="","",Y1301-(19.12044933116382+16.522174187581257*U1301))</f>
        <v/>
      </c>
      <c r="AF1301" s="24">
        <f>IF(X1301="","",(X1301-(-0.27268023098325006+0.47142105304415904*V1301+-0.3189264934812436*U1301)--5.286111042926227e-16)/0.7994208745952703)</f>
        <v/>
      </c>
      <c r="AG1301" s="24">
        <f>IF(AA1301="","",(AA1301-(0.5248806186338691+-0.064206457956449*U1301)-5.43454825424064e-16)/0.9977404048781155)</f>
        <v/>
      </c>
      <c r="AH1301" s="25" t="n">
        <v>-3.259244191711883</v>
      </c>
      <c r="AI1301" s="25" t="n">
        <v>1.735983738075646</v>
      </c>
      <c r="AJ1301" s="25" t="n">
        <v>-2.288533911217781</v>
      </c>
      <c r="AK1301" s="25" t="n">
        <v>0.9951171291939752</v>
      </c>
      <c r="AL1301" s="25" t="n">
        <v>2.534723316352485</v>
      </c>
      <c r="AM1301" s="25" t="n">
        <v>1.426632321506005</v>
      </c>
      <c r="AN1301" s="25" t="n">
        <v>0.927813123472962</v>
      </c>
      <c r="AO1301" s="25" t="n">
        <v>0.0365141008185435</v>
      </c>
      <c r="AP1301" s="25" t="n">
        <v>-0.0787634667499765</v>
      </c>
      <c r="AQ1301" s="25" t="n">
        <v>1.55364287005442</v>
      </c>
    </row>
    <row r="1302">
      <c r="A1302" s="23">
        <f>Universe!A1302</f>
        <v/>
      </c>
      <c r="B1302" s="24">
        <f>IF(Universe!W1302="","",(Universe!W1302-$B$2550)/$C$2550)</f>
        <v/>
      </c>
      <c r="C1302" s="24">
        <f>IF(Universe!X1302="","",(Universe!X1302-$B$2551)/$C$2551)</f>
        <v/>
      </c>
      <c r="D1302" s="24">
        <f>IF(Universe!Y1302="","",(Universe!Y1302-$B$2552)/$C$2552)</f>
        <v/>
      </c>
      <c r="E1302" s="24">
        <f>IF(Universe!Z1302="","",(Universe!Z1302-$B$2553)/$C$2553)</f>
        <v/>
      </c>
      <c r="F1302" s="24">
        <f>IF(Universe!AA1302="","",(Universe!AA1302-$B$2554)/$C$2554)</f>
        <v/>
      </c>
      <c r="G1302" s="24">
        <f>IF(Universe!AB1302="","",(Universe!AB1302-$B$2555)/$C$2555)</f>
        <v/>
      </c>
      <c r="H1302" s="24">
        <f>IF(Universe!AC1302="","",(Universe!AC1302-$B$2556)/$C$2556)</f>
        <v/>
      </c>
      <c r="I1302" s="24">
        <f>IF(Universe!AD1302="","",(Universe!AD1302-$B$2557)/$C$2557)</f>
        <v/>
      </c>
      <c r="J1302" s="24">
        <f>IF(Universe!AE1302="","",(Universe!AE1302-$B$2558)/$C$2558)</f>
        <v/>
      </c>
      <c r="K1302" s="24">
        <f>IF(Universe!AF1302="","",(Universe!AF1302-$B$2559)/$C$2559)</f>
        <v/>
      </c>
      <c r="L1302" s="24">
        <f>IF(Universe!AG1302="","",(Universe!AG1302-$B$2560)/$C$2560)</f>
        <v/>
      </c>
      <c r="M1302" s="24">
        <f>IF(Universe!AH1302="","",(Universe!AH1302-$B$2561)/$C$2561)</f>
        <v/>
      </c>
      <c r="N1302" s="24">
        <f>IF(Universe!AI1302="","",(Universe!AI1302-$B$2562)/$C$2562)</f>
        <v/>
      </c>
      <c r="O1302" s="24">
        <f>0.74*IF(B1302="",0,B1302)+0.16*IF(C1302="",0,C1302)+0.1*IF(D1302="",0,D1302)</f>
        <v/>
      </c>
      <c r="P1302" s="24">
        <f>0.35*IF(E1302="",0,E1302)+0.35*IF(F1302="",0,F1302)+0.3*IF(G1302="",0,G1302)</f>
        <v/>
      </c>
      <c r="Q1302" s="24">
        <f>0.656*IF(I1302="",0,I1302)+0.344*IF(H1302="",0,H1302)</f>
        <v/>
      </c>
      <c r="R1302" s="24">
        <f>0.338*IF(J1302="",0,J1302)+0.662*IF(K1302="",0,K1302)</f>
        <v/>
      </c>
      <c r="S1302" s="24">
        <f>0.38*IF(L1302="",0,L1302)+0.35*IF(M1302="",0,M1302)+0.27*IF(N1302="",0,N1302)</f>
        <v/>
      </c>
      <c r="T1302" s="24">
        <f>IF(Universe!S1302="","",((Universe!S1302-$B$2565)/$C$2565)^3)</f>
        <v/>
      </c>
      <c r="U1302" s="24">
        <f>IF(Universe!S1302="","",(Universe!S1302-$B$2565)/$C$2565)</f>
        <v/>
      </c>
      <c r="V1302" s="24">
        <f>IF(Universe!T1302="","",(Universe!T1302-$B$2566)/$C$2566)</f>
        <v/>
      </c>
      <c r="W1302" s="24">
        <f>IF(Universe!U1302="","",(Universe!U1302-$B$2567)/$C$2567)</f>
        <v/>
      </c>
      <c r="X1302" s="24">
        <f>IF(O1302="","",(O1302-$B$2571)/$C$2571)</f>
        <v/>
      </c>
      <c r="Y1302" s="24">
        <f>IF(T1302="","",(T1302-$B$2576)/$C$2576)</f>
        <v/>
      </c>
      <c r="Z1302" s="24">
        <f>IF(Universe!V1302="","",(Universe!V1302-$B$2568)/$C$2568)</f>
        <v/>
      </c>
      <c r="AA1302" s="24">
        <f>IF(P1302="","",(P1302-$B$2572)/$C$2572)</f>
        <v/>
      </c>
      <c r="AB1302" s="24">
        <f>IF(Q1302="","",(Q1302-$B$2573)/$C$2573)</f>
        <v/>
      </c>
      <c r="AC1302" s="24">
        <f>IF(R1302="","",(R1302-$B$2574)/$C$2574)</f>
        <v/>
      </c>
      <c r="AD1302" s="24">
        <f>IF(S1302="","",(S1302-$B$2575)/$C$2575)</f>
        <v/>
      </c>
      <c r="AE1302" s="24">
        <f>IF(Y1302="","",Y1302-(19.12044933116382+16.522174187581257*U1302))</f>
        <v/>
      </c>
      <c r="AF1302" s="24">
        <f>IF(X1302="","",(X1302-(-0.27268023098325006+0.47142105304415904*V1302+-0.3189264934812436*U1302)--5.286111042926227e-16)/0.7994208745952703)</f>
        <v/>
      </c>
      <c r="AG1302" s="24">
        <f>IF(AA1302="","",(AA1302-(0.5248806186338691+-0.064206457956449*U1302)-5.43454825424064e-16)/0.9977404048781155)</f>
        <v/>
      </c>
      <c r="AH1302" s="25" t="n">
        <v>-0.9757511950904461</v>
      </c>
      <c r="AI1302" s="25" t="n">
        <v>-2.505102255596626</v>
      </c>
      <c r="AJ1302" s="25" t="n">
        <v>0.213580261418427</v>
      </c>
      <c r="AK1302" s="25" t="n">
        <v>1.168108706971826</v>
      </c>
      <c r="AL1302" s="25" t="n">
        <v>2.018765843513093</v>
      </c>
      <c r="AM1302" s="25" t="n">
        <v>-0.0102443519193207</v>
      </c>
      <c r="AN1302" s="25" t="n">
        <v>0.1388982438035833</v>
      </c>
      <c r="AO1302" s="25" t="n">
        <v>0.1211955659479051</v>
      </c>
      <c r="AP1302" s="25" t="n">
        <v>-0.3806188580515602</v>
      </c>
      <c r="AQ1302" s="25" t="n">
        <v>0.5258282673901776</v>
      </c>
    </row>
    <row r="1303">
      <c r="A1303" s="23">
        <f>Universe!A1303</f>
        <v/>
      </c>
      <c r="B1303" s="24">
        <f>IF(Universe!W1303="","",(Universe!W1303-$B$2550)/$C$2550)</f>
        <v/>
      </c>
      <c r="C1303" s="24">
        <f>IF(Universe!X1303="","",(Universe!X1303-$B$2551)/$C$2551)</f>
        <v/>
      </c>
      <c r="D1303" s="24">
        <f>IF(Universe!Y1303="","",(Universe!Y1303-$B$2552)/$C$2552)</f>
        <v/>
      </c>
      <c r="E1303" s="24">
        <f>IF(Universe!Z1303="","",(Universe!Z1303-$B$2553)/$C$2553)</f>
        <v/>
      </c>
      <c r="F1303" s="24">
        <f>IF(Universe!AA1303="","",(Universe!AA1303-$B$2554)/$C$2554)</f>
        <v/>
      </c>
      <c r="G1303" s="24">
        <f>IF(Universe!AB1303="","",(Universe!AB1303-$B$2555)/$C$2555)</f>
        <v/>
      </c>
      <c r="H1303" s="24">
        <f>IF(Universe!AC1303="","",(Universe!AC1303-$B$2556)/$C$2556)</f>
        <v/>
      </c>
      <c r="I1303" s="24">
        <f>IF(Universe!AD1303="","",(Universe!AD1303-$B$2557)/$C$2557)</f>
        <v/>
      </c>
      <c r="J1303" s="24">
        <f>IF(Universe!AE1303="","",(Universe!AE1303-$B$2558)/$C$2558)</f>
        <v/>
      </c>
      <c r="K1303" s="24">
        <f>IF(Universe!AF1303="","",(Universe!AF1303-$B$2559)/$C$2559)</f>
        <v/>
      </c>
      <c r="L1303" s="24">
        <f>IF(Universe!AG1303="","",(Universe!AG1303-$B$2560)/$C$2560)</f>
        <v/>
      </c>
      <c r="M1303" s="24">
        <f>IF(Universe!AH1303="","",(Universe!AH1303-$B$2561)/$C$2561)</f>
        <v/>
      </c>
      <c r="N1303" s="24">
        <f>IF(Universe!AI1303="","",(Universe!AI1303-$B$2562)/$C$2562)</f>
        <v/>
      </c>
      <c r="O1303" s="24">
        <f>0.74*IF(B1303="",0,B1303)+0.16*IF(C1303="",0,C1303)+0.1*IF(D1303="",0,D1303)</f>
        <v/>
      </c>
      <c r="P1303" s="24">
        <f>0.35*IF(E1303="",0,E1303)+0.35*IF(F1303="",0,F1303)+0.3*IF(G1303="",0,G1303)</f>
        <v/>
      </c>
      <c r="Q1303" s="24">
        <f>0.656*IF(I1303="",0,I1303)+0.344*IF(H1303="",0,H1303)</f>
        <v/>
      </c>
      <c r="R1303" s="24">
        <f>0.338*IF(J1303="",0,J1303)+0.662*IF(K1303="",0,K1303)</f>
        <v/>
      </c>
      <c r="S1303" s="24">
        <f>0.38*IF(L1303="",0,L1303)+0.35*IF(M1303="",0,M1303)+0.27*IF(N1303="",0,N1303)</f>
        <v/>
      </c>
      <c r="T1303" s="24">
        <f>IF(Universe!S1303="","",((Universe!S1303-$B$2565)/$C$2565)^3)</f>
        <v/>
      </c>
      <c r="U1303" s="24">
        <f>IF(Universe!S1303="","",(Universe!S1303-$B$2565)/$C$2565)</f>
        <v/>
      </c>
      <c r="V1303" s="24">
        <f>IF(Universe!T1303="","",(Universe!T1303-$B$2566)/$C$2566)</f>
        <v/>
      </c>
      <c r="W1303" s="24">
        <f>IF(Universe!U1303="","",(Universe!U1303-$B$2567)/$C$2567)</f>
        <v/>
      </c>
      <c r="X1303" s="24">
        <f>IF(O1303="","",(O1303-$B$2571)/$C$2571)</f>
        <v/>
      </c>
      <c r="Y1303" s="24">
        <f>IF(T1303="","",(T1303-$B$2576)/$C$2576)</f>
        <v/>
      </c>
      <c r="Z1303" s="24">
        <f>IF(Universe!V1303="","",(Universe!V1303-$B$2568)/$C$2568)</f>
        <v/>
      </c>
      <c r="AA1303" s="24">
        <f>IF(P1303="","",(P1303-$B$2572)/$C$2572)</f>
        <v/>
      </c>
      <c r="AB1303" s="24">
        <f>IF(Q1303="","",(Q1303-$B$2573)/$C$2573)</f>
        <v/>
      </c>
      <c r="AC1303" s="24">
        <f>IF(R1303="","",(R1303-$B$2574)/$C$2574)</f>
        <v/>
      </c>
      <c r="AD1303" s="24">
        <f>IF(S1303="","",(S1303-$B$2575)/$C$2575)</f>
        <v/>
      </c>
      <c r="AE1303" s="24">
        <f>IF(Y1303="","",Y1303-(19.12044933116382+16.522174187581257*U1303))</f>
        <v/>
      </c>
      <c r="AF1303" s="24">
        <f>IF(X1303="","",(X1303-(-0.27268023098325006+0.47142105304415904*V1303+-0.3189264934812436*U1303)--5.286111042926227e-16)/0.7994208745952703)</f>
        <v/>
      </c>
      <c r="AG1303" s="24">
        <f>IF(AA1303="","",(AA1303-(0.5248806186338691+-0.064206457956449*U1303)-5.43454825424064e-16)/0.9977404048781155)</f>
        <v/>
      </c>
      <c r="AH1303" s="25" t="n">
        <v>-2.297204414893149</v>
      </c>
      <c r="AI1303" s="25" t="n">
        <v>-0.1543174150987047</v>
      </c>
      <c r="AJ1303" s="25" t="n">
        <v>-0.1951644831761143</v>
      </c>
      <c r="AK1303" s="25" t="n">
        <v>-0.6260365788517125</v>
      </c>
      <c r="AL1303" s="25" t="n">
        <v>3.379125434332871</v>
      </c>
      <c r="AM1303" s="25" t="n">
        <v>1.418412919989486</v>
      </c>
      <c r="AN1303" s="25" t="n">
        <v>0.3874297617354644</v>
      </c>
      <c r="AO1303" s="25" t="n">
        <v>0.1471466611744679</v>
      </c>
      <c r="AP1303" s="25" t="n">
        <v>-0.7585575983486824</v>
      </c>
      <c r="AQ1303" s="25" t="n">
        <v>0.5833195423103078</v>
      </c>
    </row>
    <row r="1304">
      <c r="A1304" s="23">
        <f>Universe!A1304</f>
        <v/>
      </c>
      <c r="B1304" s="24">
        <f>IF(Universe!W1304="","",(Universe!W1304-$B$2550)/$C$2550)</f>
        <v/>
      </c>
      <c r="C1304" s="24">
        <f>IF(Universe!X1304="","",(Universe!X1304-$B$2551)/$C$2551)</f>
        <v/>
      </c>
      <c r="D1304" s="24">
        <f>IF(Universe!Y1304="","",(Universe!Y1304-$B$2552)/$C$2552)</f>
        <v/>
      </c>
      <c r="E1304" s="24">
        <f>IF(Universe!Z1304="","",(Universe!Z1304-$B$2553)/$C$2553)</f>
        <v/>
      </c>
      <c r="F1304" s="24">
        <f>IF(Universe!AA1304="","",(Universe!AA1304-$B$2554)/$C$2554)</f>
        <v/>
      </c>
      <c r="G1304" s="24">
        <f>IF(Universe!AB1304="","",(Universe!AB1304-$B$2555)/$C$2555)</f>
        <v/>
      </c>
      <c r="H1304" s="24">
        <f>IF(Universe!AC1304="","",(Universe!AC1304-$B$2556)/$C$2556)</f>
        <v/>
      </c>
      <c r="I1304" s="24">
        <f>IF(Universe!AD1304="","",(Universe!AD1304-$B$2557)/$C$2557)</f>
        <v/>
      </c>
      <c r="J1304" s="24">
        <f>IF(Universe!AE1304="","",(Universe!AE1304-$B$2558)/$C$2558)</f>
        <v/>
      </c>
      <c r="K1304" s="24">
        <f>IF(Universe!AF1304="","",(Universe!AF1304-$B$2559)/$C$2559)</f>
        <v/>
      </c>
      <c r="L1304" s="24">
        <f>IF(Universe!AG1304="","",(Universe!AG1304-$B$2560)/$C$2560)</f>
        <v/>
      </c>
      <c r="M1304" s="24">
        <f>IF(Universe!AH1304="","",(Universe!AH1304-$B$2561)/$C$2561)</f>
        <v/>
      </c>
      <c r="N1304" s="24">
        <f>IF(Universe!AI1304="","",(Universe!AI1304-$B$2562)/$C$2562)</f>
        <v/>
      </c>
      <c r="O1304" s="24">
        <f>0.74*IF(B1304="",0,B1304)+0.16*IF(C1304="",0,C1304)+0.1*IF(D1304="",0,D1304)</f>
        <v/>
      </c>
      <c r="P1304" s="24">
        <f>0.35*IF(E1304="",0,E1304)+0.35*IF(F1304="",0,F1304)+0.3*IF(G1304="",0,G1304)</f>
        <v/>
      </c>
      <c r="Q1304" s="24">
        <f>0.656*IF(I1304="",0,I1304)+0.344*IF(H1304="",0,H1304)</f>
        <v/>
      </c>
      <c r="R1304" s="24">
        <f>0.338*IF(J1304="",0,J1304)+0.662*IF(K1304="",0,K1304)</f>
        <v/>
      </c>
      <c r="S1304" s="24">
        <f>0.38*IF(L1304="",0,L1304)+0.35*IF(M1304="",0,M1304)+0.27*IF(N1304="",0,N1304)</f>
        <v/>
      </c>
      <c r="T1304" s="24">
        <f>IF(Universe!S1304="","",((Universe!S1304-$B$2565)/$C$2565)^3)</f>
        <v/>
      </c>
      <c r="U1304" s="24">
        <f>IF(Universe!S1304="","",(Universe!S1304-$B$2565)/$C$2565)</f>
        <v/>
      </c>
      <c r="V1304" s="24">
        <f>IF(Universe!T1304="","",(Universe!T1304-$B$2566)/$C$2566)</f>
        <v/>
      </c>
      <c r="W1304" s="24">
        <f>IF(Universe!U1304="","",(Universe!U1304-$B$2567)/$C$2567)</f>
        <v/>
      </c>
      <c r="X1304" s="24">
        <f>IF(O1304="","",(O1304-$B$2571)/$C$2571)</f>
        <v/>
      </c>
      <c r="Y1304" s="24">
        <f>IF(T1304="","",(T1304-$B$2576)/$C$2576)</f>
        <v/>
      </c>
      <c r="Z1304" s="24">
        <f>IF(Universe!V1304="","",(Universe!V1304-$B$2568)/$C$2568)</f>
        <v/>
      </c>
      <c r="AA1304" s="24">
        <f>IF(P1304="","",(P1304-$B$2572)/$C$2572)</f>
        <v/>
      </c>
      <c r="AB1304" s="24">
        <f>IF(Q1304="","",(Q1304-$B$2573)/$C$2573)</f>
        <v/>
      </c>
      <c r="AC1304" s="24">
        <f>IF(R1304="","",(R1304-$B$2574)/$C$2574)</f>
        <v/>
      </c>
      <c r="AD1304" s="24">
        <f>IF(S1304="","",(S1304-$B$2575)/$C$2575)</f>
        <v/>
      </c>
      <c r="AE1304" s="24">
        <f>IF(Y1304="","",Y1304-(19.12044933116382+16.522174187581257*U1304))</f>
        <v/>
      </c>
      <c r="AF1304" s="24">
        <f>IF(X1304="","",(X1304-(-0.27268023098325006+0.47142105304415904*V1304+-0.3189264934812436*U1304)--5.286111042926227e-16)/0.7994208745952703)</f>
        <v/>
      </c>
      <c r="AG1304" s="24">
        <f>IF(AA1304="","",(AA1304-(0.5248806186338691+-0.064206457956449*U1304)-5.43454825424064e-16)/0.9977404048781155)</f>
        <v/>
      </c>
      <c r="AH1304" s="25" t="n">
        <v>-3.483886837611456</v>
      </c>
      <c r="AI1304" s="25" t="n">
        <v>-0.4553781833397944</v>
      </c>
      <c r="AJ1304" s="25" t="n">
        <v>-0.6548744277196294</v>
      </c>
      <c r="AK1304" s="25" t="n">
        <v>-1.081620505765713</v>
      </c>
      <c r="AL1304" s="25" t="n">
        <v>2.029415671987982</v>
      </c>
      <c r="AM1304" s="25" t="n">
        <v>2.815838635581398</v>
      </c>
      <c r="AN1304" s="25" t="n">
        <v>-0.1017337018951562</v>
      </c>
      <c r="AO1304" s="25" t="n">
        <v>-0.5839240905851588</v>
      </c>
      <c r="AP1304" s="25" t="n">
        <v>-0.847501381420843</v>
      </c>
      <c r="AQ1304" s="25" t="n">
        <v>3.092195136198709</v>
      </c>
    </row>
    <row r="1305">
      <c r="A1305" s="23">
        <f>Universe!A1305</f>
        <v/>
      </c>
      <c r="B1305" s="24">
        <f>IF(Universe!W1305="","",(Universe!W1305-$B$2550)/$C$2550)</f>
        <v/>
      </c>
      <c r="C1305" s="24">
        <f>IF(Universe!X1305="","",(Universe!X1305-$B$2551)/$C$2551)</f>
        <v/>
      </c>
      <c r="D1305" s="24">
        <f>IF(Universe!Y1305="","",(Universe!Y1305-$B$2552)/$C$2552)</f>
        <v/>
      </c>
      <c r="E1305" s="24">
        <f>IF(Universe!Z1305="","",(Universe!Z1305-$B$2553)/$C$2553)</f>
        <v/>
      </c>
      <c r="F1305" s="24">
        <f>IF(Universe!AA1305="","",(Universe!AA1305-$B$2554)/$C$2554)</f>
        <v/>
      </c>
      <c r="G1305" s="24">
        <f>IF(Universe!AB1305="","",(Universe!AB1305-$B$2555)/$C$2555)</f>
        <v/>
      </c>
      <c r="H1305" s="24">
        <f>IF(Universe!AC1305="","",(Universe!AC1305-$B$2556)/$C$2556)</f>
        <v/>
      </c>
      <c r="I1305" s="24">
        <f>IF(Universe!AD1305="","",(Universe!AD1305-$B$2557)/$C$2557)</f>
        <v/>
      </c>
      <c r="J1305" s="24">
        <f>IF(Universe!AE1305="","",(Universe!AE1305-$B$2558)/$C$2558)</f>
        <v/>
      </c>
      <c r="K1305" s="24">
        <f>IF(Universe!AF1305="","",(Universe!AF1305-$B$2559)/$C$2559)</f>
        <v/>
      </c>
      <c r="L1305" s="24">
        <f>IF(Universe!AG1305="","",(Universe!AG1305-$B$2560)/$C$2560)</f>
        <v/>
      </c>
      <c r="M1305" s="24">
        <f>IF(Universe!AH1305="","",(Universe!AH1305-$B$2561)/$C$2561)</f>
        <v/>
      </c>
      <c r="N1305" s="24">
        <f>IF(Universe!AI1305="","",(Universe!AI1305-$B$2562)/$C$2562)</f>
        <v/>
      </c>
      <c r="O1305" s="24">
        <f>0.74*IF(B1305="",0,B1305)+0.16*IF(C1305="",0,C1305)+0.1*IF(D1305="",0,D1305)</f>
        <v/>
      </c>
      <c r="P1305" s="24">
        <f>0.35*IF(E1305="",0,E1305)+0.35*IF(F1305="",0,F1305)+0.3*IF(G1305="",0,G1305)</f>
        <v/>
      </c>
      <c r="Q1305" s="24">
        <f>0.656*IF(I1305="",0,I1305)+0.344*IF(H1305="",0,H1305)</f>
        <v/>
      </c>
      <c r="R1305" s="24">
        <f>0.338*IF(J1305="",0,J1305)+0.662*IF(K1305="",0,K1305)</f>
        <v/>
      </c>
      <c r="S1305" s="24">
        <f>0.38*IF(L1305="",0,L1305)+0.35*IF(M1305="",0,M1305)+0.27*IF(N1305="",0,N1305)</f>
        <v/>
      </c>
      <c r="T1305" s="24">
        <f>IF(Universe!S1305="","",((Universe!S1305-$B$2565)/$C$2565)^3)</f>
        <v/>
      </c>
      <c r="U1305" s="24">
        <f>IF(Universe!S1305="","",(Universe!S1305-$B$2565)/$C$2565)</f>
        <v/>
      </c>
      <c r="V1305" s="24">
        <f>IF(Universe!T1305="","",(Universe!T1305-$B$2566)/$C$2566)</f>
        <v/>
      </c>
      <c r="W1305" s="24">
        <f>IF(Universe!U1305="","",(Universe!U1305-$B$2567)/$C$2567)</f>
        <v/>
      </c>
      <c r="X1305" s="24">
        <f>IF(O1305="","",(O1305-$B$2571)/$C$2571)</f>
        <v/>
      </c>
      <c r="Y1305" s="24">
        <f>IF(T1305="","",(T1305-$B$2576)/$C$2576)</f>
        <v/>
      </c>
      <c r="Z1305" s="24">
        <f>IF(Universe!V1305="","",(Universe!V1305-$B$2568)/$C$2568)</f>
        <v/>
      </c>
      <c r="AA1305" s="24">
        <f>IF(P1305="","",(P1305-$B$2572)/$C$2572)</f>
        <v/>
      </c>
      <c r="AB1305" s="24">
        <f>IF(Q1305="","",(Q1305-$B$2573)/$C$2573)</f>
        <v/>
      </c>
      <c r="AC1305" s="24">
        <f>IF(R1305="","",(R1305-$B$2574)/$C$2574)</f>
        <v/>
      </c>
      <c r="AD1305" s="24">
        <f>IF(S1305="","",(S1305-$B$2575)/$C$2575)</f>
        <v/>
      </c>
      <c r="AE1305" s="24">
        <f>IF(Y1305="","",Y1305-(19.12044933116382+16.522174187581257*U1305))</f>
        <v/>
      </c>
      <c r="AF1305" s="24">
        <f>IF(X1305="","",(X1305-(-0.27268023098325006+0.47142105304415904*V1305+-0.3189264934812436*U1305)--5.286111042926227e-16)/0.7994208745952703)</f>
        <v/>
      </c>
      <c r="AG1305" s="24">
        <f>IF(AA1305="","",(AA1305-(0.5248806186338691+-0.064206457956449*U1305)-5.43454825424064e-16)/0.9977404048781155)</f>
        <v/>
      </c>
      <c r="AH1305" s="25" t="n">
        <v>-2.28432781207443</v>
      </c>
      <c r="AI1305" s="25" t="n">
        <v>-0.5498620224090359</v>
      </c>
      <c r="AJ1305" s="25" t="n">
        <v>-0.5154945334025652</v>
      </c>
      <c r="AK1305" s="25" t="n">
        <v>-0.6604244270324152</v>
      </c>
      <c r="AL1305" s="25" t="n">
        <v>3.377842403403421</v>
      </c>
      <c r="AM1305" s="25" t="n">
        <v>0.7335724148760956</v>
      </c>
      <c r="AN1305" s="25" t="n">
        <v>-0.4219268111438773</v>
      </c>
      <c r="AO1305" s="25" t="n">
        <v>0.2390498241513362</v>
      </c>
      <c r="AP1305" s="25" t="n">
        <v>1.045498635612044</v>
      </c>
      <c r="AQ1305" s="25" t="n">
        <v>0.5478504216773613</v>
      </c>
    </row>
    <row r="1306">
      <c r="A1306" s="23">
        <f>Universe!A1306</f>
        <v/>
      </c>
      <c r="B1306" s="24">
        <f>IF(Universe!W1306="","",(Universe!W1306-$B$2550)/$C$2550)</f>
        <v/>
      </c>
      <c r="C1306" s="24">
        <f>IF(Universe!X1306="","",(Universe!X1306-$B$2551)/$C$2551)</f>
        <v/>
      </c>
      <c r="D1306" s="24">
        <f>IF(Universe!Y1306="","",(Universe!Y1306-$B$2552)/$C$2552)</f>
        <v/>
      </c>
      <c r="E1306" s="24">
        <f>IF(Universe!Z1306="","",(Universe!Z1306-$B$2553)/$C$2553)</f>
        <v/>
      </c>
      <c r="F1306" s="24">
        <f>IF(Universe!AA1306="","",(Universe!AA1306-$B$2554)/$C$2554)</f>
        <v/>
      </c>
      <c r="G1306" s="24">
        <f>IF(Universe!AB1306="","",(Universe!AB1306-$B$2555)/$C$2555)</f>
        <v/>
      </c>
      <c r="H1306" s="24">
        <f>IF(Universe!AC1306="","",(Universe!AC1306-$B$2556)/$C$2556)</f>
        <v/>
      </c>
      <c r="I1306" s="24">
        <f>IF(Universe!AD1306="","",(Universe!AD1306-$B$2557)/$C$2557)</f>
        <v/>
      </c>
      <c r="J1306" s="24">
        <f>IF(Universe!AE1306="","",(Universe!AE1306-$B$2558)/$C$2558)</f>
        <v/>
      </c>
      <c r="K1306" s="24">
        <f>IF(Universe!AF1306="","",(Universe!AF1306-$B$2559)/$C$2559)</f>
        <v/>
      </c>
      <c r="L1306" s="24">
        <f>IF(Universe!AG1306="","",(Universe!AG1306-$B$2560)/$C$2560)</f>
        <v/>
      </c>
      <c r="M1306" s="24">
        <f>IF(Universe!AH1306="","",(Universe!AH1306-$B$2561)/$C$2561)</f>
        <v/>
      </c>
      <c r="N1306" s="24">
        <f>IF(Universe!AI1306="","",(Universe!AI1306-$B$2562)/$C$2562)</f>
        <v/>
      </c>
      <c r="O1306" s="24">
        <f>0.74*IF(B1306="",0,B1306)+0.16*IF(C1306="",0,C1306)+0.1*IF(D1306="",0,D1306)</f>
        <v/>
      </c>
      <c r="P1306" s="24">
        <f>0.35*IF(E1306="",0,E1306)+0.35*IF(F1306="",0,F1306)+0.3*IF(G1306="",0,G1306)</f>
        <v/>
      </c>
      <c r="Q1306" s="24">
        <f>0.656*IF(I1306="",0,I1306)+0.344*IF(H1306="",0,H1306)</f>
        <v/>
      </c>
      <c r="R1306" s="24">
        <f>0.338*IF(J1306="",0,J1306)+0.662*IF(K1306="",0,K1306)</f>
        <v/>
      </c>
      <c r="S1306" s="24">
        <f>0.38*IF(L1306="",0,L1306)+0.35*IF(M1306="",0,M1306)+0.27*IF(N1306="",0,N1306)</f>
        <v/>
      </c>
      <c r="T1306" s="24">
        <f>IF(Universe!S1306="","",((Universe!S1306-$B$2565)/$C$2565)^3)</f>
        <v/>
      </c>
      <c r="U1306" s="24">
        <f>IF(Universe!S1306="","",(Universe!S1306-$B$2565)/$C$2565)</f>
        <v/>
      </c>
      <c r="V1306" s="24">
        <f>IF(Universe!T1306="","",(Universe!T1306-$B$2566)/$C$2566)</f>
        <v/>
      </c>
      <c r="W1306" s="24">
        <f>IF(Universe!U1306="","",(Universe!U1306-$B$2567)/$C$2567)</f>
        <v/>
      </c>
      <c r="X1306" s="24">
        <f>IF(O1306="","",(O1306-$B$2571)/$C$2571)</f>
        <v/>
      </c>
      <c r="Y1306" s="24">
        <f>IF(T1306="","",(T1306-$B$2576)/$C$2576)</f>
        <v/>
      </c>
      <c r="Z1306" s="24">
        <f>IF(Universe!V1306="","",(Universe!V1306-$B$2568)/$C$2568)</f>
        <v/>
      </c>
      <c r="AA1306" s="24">
        <f>IF(P1306="","",(P1306-$B$2572)/$C$2572)</f>
        <v/>
      </c>
      <c r="AB1306" s="24">
        <f>IF(Q1306="","",(Q1306-$B$2573)/$C$2573)</f>
        <v/>
      </c>
      <c r="AC1306" s="24">
        <f>IF(R1306="","",(R1306-$B$2574)/$C$2574)</f>
        <v/>
      </c>
      <c r="AD1306" s="24">
        <f>IF(S1306="","",(S1306-$B$2575)/$C$2575)</f>
        <v/>
      </c>
      <c r="AE1306" s="24">
        <f>IF(Y1306="","",Y1306-(19.12044933116382+16.522174187581257*U1306))</f>
        <v/>
      </c>
      <c r="AF1306" s="24">
        <f>IF(X1306="","",(X1306-(-0.27268023098325006+0.47142105304415904*V1306+-0.3189264934812436*U1306)--5.286111042926227e-16)/0.7994208745952703)</f>
        <v/>
      </c>
      <c r="AG1306" s="24">
        <f>IF(AA1306="","",(AA1306-(0.5248806186338691+-0.064206457956449*U1306)-5.43454825424064e-16)/0.9977404048781155)</f>
        <v/>
      </c>
      <c r="AH1306" s="25" t="n">
        <v>-3.717533430403764</v>
      </c>
      <c r="AI1306" s="25" t="n">
        <v>-0.3387545175630913</v>
      </c>
      <c r="AJ1306" s="25" t="n">
        <v>-0.511683717474382</v>
      </c>
      <c r="AK1306" s="25" t="n">
        <v>-1.016698631047335</v>
      </c>
      <c r="AL1306" s="25" t="n">
        <v>1.360640193376486</v>
      </c>
      <c r="AM1306" s="25" t="n">
        <v>2.508677988298129</v>
      </c>
      <c r="AN1306" s="25" t="n">
        <v>-0.8856235275336972</v>
      </c>
      <c r="AO1306" s="25" t="n">
        <v>0.06952351298874281</v>
      </c>
      <c r="AP1306" s="25" t="n">
        <v>-1.42311169329703</v>
      </c>
      <c r="AQ1306" s="25" t="n">
        <v>0.6533600487012861</v>
      </c>
    </row>
    <row r="1307">
      <c r="A1307" s="23">
        <f>Universe!A1307</f>
        <v/>
      </c>
      <c r="B1307" s="24">
        <f>IF(Universe!W1307="","",(Universe!W1307-$B$2550)/$C$2550)</f>
        <v/>
      </c>
      <c r="C1307" s="24">
        <f>IF(Universe!X1307="","",(Universe!X1307-$B$2551)/$C$2551)</f>
        <v/>
      </c>
      <c r="D1307" s="24">
        <f>IF(Universe!Y1307="","",(Universe!Y1307-$B$2552)/$C$2552)</f>
        <v/>
      </c>
      <c r="E1307" s="24">
        <f>IF(Universe!Z1307="","",(Universe!Z1307-$B$2553)/$C$2553)</f>
        <v/>
      </c>
      <c r="F1307" s="24">
        <f>IF(Universe!AA1307="","",(Universe!AA1307-$B$2554)/$C$2554)</f>
        <v/>
      </c>
      <c r="G1307" s="24">
        <f>IF(Universe!AB1307="","",(Universe!AB1307-$B$2555)/$C$2555)</f>
        <v/>
      </c>
      <c r="H1307" s="24">
        <f>IF(Universe!AC1307="","",(Universe!AC1307-$B$2556)/$C$2556)</f>
        <v/>
      </c>
      <c r="I1307" s="24">
        <f>IF(Universe!AD1307="","",(Universe!AD1307-$B$2557)/$C$2557)</f>
        <v/>
      </c>
      <c r="J1307" s="24">
        <f>IF(Universe!AE1307="","",(Universe!AE1307-$B$2558)/$C$2558)</f>
        <v/>
      </c>
      <c r="K1307" s="24">
        <f>IF(Universe!AF1307="","",(Universe!AF1307-$B$2559)/$C$2559)</f>
        <v/>
      </c>
      <c r="L1307" s="24">
        <f>IF(Universe!AG1307="","",(Universe!AG1307-$B$2560)/$C$2560)</f>
        <v/>
      </c>
      <c r="M1307" s="24">
        <f>IF(Universe!AH1307="","",(Universe!AH1307-$B$2561)/$C$2561)</f>
        <v/>
      </c>
      <c r="N1307" s="24">
        <f>IF(Universe!AI1307="","",(Universe!AI1307-$B$2562)/$C$2562)</f>
        <v/>
      </c>
      <c r="O1307" s="24">
        <f>0.74*IF(B1307="",0,B1307)+0.16*IF(C1307="",0,C1307)+0.1*IF(D1307="",0,D1307)</f>
        <v/>
      </c>
      <c r="P1307" s="24">
        <f>0.35*IF(E1307="",0,E1307)+0.35*IF(F1307="",0,F1307)+0.3*IF(G1307="",0,G1307)</f>
        <v/>
      </c>
      <c r="Q1307" s="24">
        <f>0.656*IF(I1307="",0,I1307)+0.344*IF(H1307="",0,H1307)</f>
        <v/>
      </c>
      <c r="R1307" s="24">
        <f>0.338*IF(J1307="",0,J1307)+0.662*IF(K1307="",0,K1307)</f>
        <v/>
      </c>
      <c r="S1307" s="24">
        <f>0.38*IF(L1307="",0,L1307)+0.35*IF(M1307="",0,M1307)+0.27*IF(N1307="",0,N1307)</f>
        <v/>
      </c>
      <c r="T1307" s="24">
        <f>IF(Universe!S1307="","",((Universe!S1307-$B$2565)/$C$2565)^3)</f>
        <v/>
      </c>
      <c r="U1307" s="24">
        <f>IF(Universe!S1307="","",(Universe!S1307-$B$2565)/$C$2565)</f>
        <v/>
      </c>
      <c r="V1307" s="24">
        <f>IF(Universe!T1307="","",(Universe!T1307-$B$2566)/$C$2566)</f>
        <v/>
      </c>
      <c r="W1307" s="24">
        <f>IF(Universe!U1307="","",(Universe!U1307-$B$2567)/$C$2567)</f>
        <v/>
      </c>
      <c r="X1307" s="24">
        <f>IF(O1307="","",(O1307-$B$2571)/$C$2571)</f>
        <v/>
      </c>
      <c r="Y1307" s="24">
        <f>IF(T1307="","",(T1307-$B$2576)/$C$2576)</f>
        <v/>
      </c>
      <c r="Z1307" s="24">
        <f>IF(Universe!V1307="","",(Universe!V1307-$B$2568)/$C$2568)</f>
        <v/>
      </c>
      <c r="AA1307" s="24">
        <f>IF(P1307="","",(P1307-$B$2572)/$C$2572)</f>
        <v/>
      </c>
      <c r="AB1307" s="24">
        <f>IF(Q1307="","",(Q1307-$B$2573)/$C$2573)</f>
        <v/>
      </c>
      <c r="AC1307" s="24">
        <f>IF(R1307="","",(R1307-$B$2574)/$C$2574)</f>
        <v/>
      </c>
      <c r="AD1307" s="24">
        <f>IF(S1307="","",(S1307-$B$2575)/$C$2575)</f>
        <v/>
      </c>
      <c r="AE1307" s="24">
        <f>IF(Y1307="","",Y1307-(19.12044933116382+16.522174187581257*U1307))</f>
        <v/>
      </c>
      <c r="AF1307" s="24">
        <f>IF(X1307="","",(X1307-(-0.27268023098325006+0.47142105304415904*V1307+-0.3189264934812436*U1307)--5.286111042926227e-16)/0.7994208745952703)</f>
        <v/>
      </c>
      <c r="AG1307" s="24">
        <f>IF(AA1307="","",(AA1307-(0.5248806186338691+-0.064206457956449*U1307)-5.43454825424064e-16)/0.9977404048781155)</f>
        <v/>
      </c>
      <c r="AH1307" s="25" t="n">
        <v>-3.65322822104473</v>
      </c>
      <c r="AI1307" s="25" t="n">
        <v>-1.730363297992043</v>
      </c>
      <c r="AJ1307" s="25" t="n">
        <v>-2.594435771466137</v>
      </c>
      <c r="AK1307" s="25" t="n">
        <v>2.040830600139563</v>
      </c>
      <c r="AL1307" s="25" t="n">
        <v>1.559816528374785</v>
      </c>
      <c r="AM1307" s="25" t="n">
        <v>2.078285329199632</v>
      </c>
      <c r="AN1307" s="25" t="n">
        <v>0.8476874205348472</v>
      </c>
      <c r="AO1307" s="25" t="n">
        <v>-0.7673714686042993</v>
      </c>
      <c r="AP1307" s="25" t="n">
        <v>-3.830058317795457</v>
      </c>
      <c r="AQ1307" s="25" t="n">
        <v>-0.5832385467295708</v>
      </c>
    </row>
    <row r="1308">
      <c r="A1308" s="23">
        <f>Universe!A1308</f>
        <v/>
      </c>
      <c r="B1308" s="24">
        <f>IF(Universe!W1308="","",(Universe!W1308-$B$2550)/$C$2550)</f>
        <v/>
      </c>
      <c r="C1308" s="24">
        <f>IF(Universe!X1308="","",(Universe!X1308-$B$2551)/$C$2551)</f>
        <v/>
      </c>
      <c r="D1308" s="24">
        <f>IF(Universe!Y1308="","",(Universe!Y1308-$B$2552)/$C$2552)</f>
        <v/>
      </c>
      <c r="E1308" s="24">
        <f>IF(Universe!Z1308="","",(Universe!Z1308-$B$2553)/$C$2553)</f>
        <v/>
      </c>
      <c r="F1308" s="24">
        <f>IF(Universe!AA1308="","",(Universe!AA1308-$B$2554)/$C$2554)</f>
        <v/>
      </c>
      <c r="G1308" s="24">
        <f>IF(Universe!AB1308="","",(Universe!AB1308-$B$2555)/$C$2555)</f>
        <v/>
      </c>
      <c r="H1308" s="24">
        <f>IF(Universe!AC1308="","",(Universe!AC1308-$B$2556)/$C$2556)</f>
        <v/>
      </c>
      <c r="I1308" s="24">
        <f>IF(Universe!AD1308="","",(Universe!AD1308-$B$2557)/$C$2557)</f>
        <v/>
      </c>
      <c r="J1308" s="24">
        <f>IF(Universe!AE1308="","",(Universe!AE1308-$B$2558)/$C$2558)</f>
        <v/>
      </c>
      <c r="K1308" s="24">
        <f>IF(Universe!AF1308="","",(Universe!AF1308-$B$2559)/$C$2559)</f>
        <v/>
      </c>
      <c r="L1308" s="24">
        <f>IF(Universe!AG1308="","",(Universe!AG1308-$B$2560)/$C$2560)</f>
        <v/>
      </c>
      <c r="M1308" s="24">
        <f>IF(Universe!AH1308="","",(Universe!AH1308-$B$2561)/$C$2561)</f>
        <v/>
      </c>
      <c r="N1308" s="24">
        <f>IF(Universe!AI1308="","",(Universe!AI1308-$B$2562)/$C$2562)</f>
        <v/>
      </c>
      <c r="O1308" s="24">
        <f>0.74*IF(B1308="",0,B1308)+0.16*IF(C1308="",0,C1308)+0.1*IF(D1308="",0,D1308)</f>
        <v/>
      </c>
      <c r="P1308" s="24">
        <f>0.35*IF(E1308="",0,E1308)+0.35*IF(F1308="",0,F1308)+0.3*IF(G1308="",0,G1308)</f>
        <v/>
      </c>
      <c r="Q1308" s="24">
        <f>0.656*IF(I1308="",0,I1308)+0.344*IF(H1308="",0,H1308)</f>
        <v/>
      </c>
      <c r="R1308" s="24">
        <f>0.338*IF(J1308="",0,J1308)+0.662*IF(K1308="",0,K1308)</f>
        <v/>
      </c>
      <c r="S1308" s="24">
        <f>0.38*IF(L1308="",0,L1308)+0.35*IF(M1308="",0,M1308)+0.27*IF(N1308="",0,N1308)</f>
        <v/>
      </c>
      <c r="T1308" s="24">
        <f>IF(Universe!S1308="","",((Universe!S1308-$B$2565)/$C$2565)^3)</f>
        <v/>
      </c>
      <c r="U1308" s="24">
        <f>IF(Universe!S1308="","",(Universe!S1308-$B$2565)/$C$2565)</f>
        <v/>
      </c>
      <c r="V1308" s="24">
        <f>IF(Universe!T1308="","",(Universe!T1308-$B$2566)/$C$2566)</f>
        <v/>
      </c>
      <c r="W1308" s="24">
        <f>IF(Universe!U1308="","",(Universe!U1308-$B$2567)/$C$2567)</f>
        <v/>
      </c>
      <c r="X1308" s="24">
        <f>IF(O1308="","",(O1308-$B$2571)/$C$2571)</f>
        <v/>
      </c>
      <c r="Y1308" s="24">
        <f>IF(T1308="","",(T1308-$B$2576)/$C$2576)</f>
        <v/>
      </c>
      <c r="Z1308" s="24">
        <f>IF(Universe!V1308="","",(Universe!V1308-$B$2568)/$C$2568)</f>
        <v/>
      </c>
      <c r="AA1308" s="24">
        <f>IF(P1308="","",(P1308-$B$2572)/$C$2572)</f>
        <v/>
      </c>
      <c r="AB1308" s="24">
        <f>IF(Q1308="","",(Q1308-$B$2573)/$C$2573)</f>
        <v/>
      </c>
      <c r="AC1308" s="24">
        <f>IF(R1308="","",(R1308-$B$2574)/$C$2574)</f>
        <v/>
      </c>
      <c r="AD1308" s="24">
        <f>IF(S1308="","",(S1308-$B$2575)/$C$2575)</f>
        <v/>
      </c>
      <c r="AE1308" s="24">
        <f>IF(Y1308="","",Y1308-(19.12044933116382+16.522174187581257*U1308))</f>
        <v/>
      </c>
      <c r="AF1308" s="24">
        <f>IF(X1308="","",(X1308-(-0.27268023098325006+0.47142105304415904*V1308+-0.3189264934812436*U1308)--5.286111042926227e-16)/0.7994208745952703)</f>
        <v/>
      </c>
      <c r="AG1308" s="24">
        <f>IF(AA1308="","",(AA1308-(0.5248806186338691+-0.064206457956449*U1308)-5.43454825424064e-16)/0.9977404048781155)</f>
        <v/>
      </c>
      <c r="AH1308" s="25" t="n">
        <v>-4.154949421188323</v>
      </c>
      <c r="AI1308" s="25" t="n">
        <v>2.011783173173908</v>
      </c>
      <c r="AJ1308" s="25" t="n">
        <v>-3.632479379780956</v>
      </c>
      <c r="AK1308" s="25" t="n">
        <v>1.93352357363636</v>
      </c>
      <c r="AL1308" s="25" t="n">
        <v>-0.3176042654170971</v>
      </c>
      <c r="AM1308" s="25" t="n">
        <v>0.6158121155306192</v>
      </c>
      <c r="AN1308" s="25" t="n">
        <v>0.3566018183019723</v>
      </c>
      <c r="AO1308" s="25" t="n">
        <v>-1.393170200842064</v>
      </c>
      <c r="AP1308" s="25" t="n">
        <v>3.492559288347686</v>
      </c>
      <c r="AQ1308" s="25" t="n">
        <v>-0.0574987581521861</v>
      </c>
    </row>
    <row r="1309">
      <c r="A1309" s="23">
        <f>Universe!A1309</f>
        <v/>
      </c>
      <c r="B1309" s="24">
        <f>IF(Universe!W1309="","",(Universe!W1309-$B$2550)/$C$2550)</f>
        <v/>
      </c>
      <c r="C1309" s="24">
        <f>IF(Universe!X1309="","",(Universe!X1309-$B$2551)/$C$2551)</f>
        <v/>
      </c>
      <c r="D1309" s="24">
        <f>IF(Universe!Y1309="","",(Universe!Y1309-$B$2552)/$C$2552)</f>
        <v/>
      </c>
      <c r="E1309" s="24">
        <f>IF(Universe!Z1309="","",(Universe!Z1309-$B$2553)/$C$2553)</f>
        <v/>
      </c>
      <c r="F1309" s="24">
        <f>IF(Universe!AA1309="","",(Universe!AA1309-$B$2554)/$C$2554)</f>
        <v/>
      </c>
      <c r="G1309" s="24">
        <f>IF(Universe!AB1309="","",(Universe!AB1309-$B$2555)/$C$2555)</f>
        <v/>
      </c>
      <c r="H1309" s="24">
        <f>IF(Universe!AC1309="","",(Universe!AC1309-$B$2556)/$C$2556)</f>
        <v/>
      </c>
      <c r="I1309" s="24">
        <f>IF(Universe!AD1309="","",(Universe!AD1309-$B$2557)/$C$2557)</f>
        <v/>
      </c>
      <c r="J1309" s="24">
        <f>IF(Universe!AE1309="","",(Universe!AE1309-$B$2558)/$C$2558)</f>
        <v/>
      </c>
      <c r="K1309" s="24">
        <f>IF(Universe!AF1309="","",(Universe!AF1309-$B$2559)/$C$2559)</f>
        <v/>
      </c>
      <c r="L1309" s="24">
        <f>IF(Universe!AG1309="","",(Universe!AG1309-$B$2560)/$C$2560)</f>
        <v/>
      </c>
      <c r="M1309" s="24">
        <f>IF(Universe!AH1309="","",(Universe!AH1309-$B$2561)/$C$2561)</f>
        <v/>
      </c>
      <c r="N1309" s="24">
        <f>IF(Universe!AI1309="","",(Universe!AI1309-$B$2562)/$C$2562)</f>
        <v/>
      </c>
      <c r="O1309" s="24">
        <f>0.74*IF(B1309="",0,B1309)+0.16*IF(C1309="",0,C1309)+0.1*IF(D1309="",0,D1309)</f>
        <v/>
      </c>
      <c r="P1309" s="24">
        <f>0.35*IF(E1309="",0,E1309)+0.35*IF(F1309="",0,F1309)+0.3*IF(G1309="",0,G1309)</f>
        <v/>
      </c>
      <c r="Q1309" s="24">
        <f>0.656*IF(I1309="",0,I1309)+0.344*IF(H1309="",0,H1309)</f>
        <v/>
      </c>
      <c r="R1309" s="24">
        <f>0.338*IF(J1309="",0,J1309)+0.662*IF(K1309="",0,K1309)</f>
        <v/>
      </c>
      <c r="S1309" s="24">
        <f>0.38*IF(L1309="",0,L1309)+0.35*IF(M1309="",0,M1309)+0.27*IF(N1309="",0,N1309)</f>
        <v/>
      </c>
      <c r="T1309" s="24">
        <f>IF(Universe!S1309="","",((Universe!S1309-$B$2565)/$C$2565)^3)</f>
        <v/>
      </c>
      <c r="U1309" s="24">
        <f>IF(Universe!S1309="","",(Universe!S1309-$B$2565)/$C$2565)</f>
        <v/>
      </c>
      <c r="V1309" s="24">
        <f>IF(Universe!T1309="","",(Universe!T1309-$B$2566)/$C$2566)</f>
        <v/>
      </c>
      <c r="W1309" s="24">
        <f>IF(Universe!U1309="","",(Universe!U1309-$B$2567)/$C$2567)</f>
        <v/>
      </c>
      <c r="X1309" s="24">
        <f>IF(O1309="","",(O1309-$B$2571)/$C$2571)</f>
        <v/>
      </c>
      <c r="Y1309" s="24">
        <f>IF(T1309="","",(T1309-$B$2576)/$C$2576)</f>
        <v/>
      </c>
      <c r="Z1309" s="24">
        <f>IF(Universe!V1309="","",(Universe!V1309-$B$2568)/$C$2568)</f>
        <v/>
      </c>
      <c r="AA1309" s="24">
        <f>IF(P1309="","",(P1309-$B$2572)/$C$2572)</f>
        <v/>
      </c>
      <c r="AB1309" s="24">
        <f>IF(Q1309="","",(Q1309-$B$2573)/$C$2573)</f>
        <v/>
      </c>
      <c r="AC1309" s="24">
        <f>IF(R1309="","",(R1309-$B$2574)/$C$2574)</f>
        <v/>
      </c>
      <c r="AD1309" s="24">
        <f>IF(S1309="","",(S1309-$B$2575)/$C$2575)</f>
        <v/>
      </c>
      <c r="AE1309" s="24">
        <f>IF(Y1309="","",Y1309-(19.12044933116382+16.522174187581257*U1309))</f>
        <v/>
      </c>
      <c r="AF1309" s="24">
        <f>IF(X1309="","",(X1309-(-0.27268023098325006+0.47142105304415904*V1309+-0.3189264934812436*U1309)--5.286111042926227e-16)/0.7994208745952703)</f>
        <v/>
      </c>
      <c r="AG1309" s="24">
        <f>IF(AA1309="","",(AA1309-(0.5248806186338691+-0.064206457956449*U1309)-5.43454825424064e-16)/0.9977404048781155)</f>
        <v/>
      </c>
      <c r="AH1309" s="25" t="n">
        <v>-3.234460232864606</v>
      </c>
      <c r="AI1309" s="25" t="n">
        <v>1.947995233755293</v>
      </c>
      <c r="AJ1309" s="25" t="n">
        <v>-0.7999912850923266</v>
      </c>
      <c r="AK1309" s="25" t="n">
        <v>-0.5818255304958699</v>
      </c>
      <c r="AL1309" s="25" t="n">
        <v>2.582585765107974</v>
      </c>
      <c r="AM1309" s="25" t="n">
        <v>0.0582524908524978</v>
      </c>
      <c r="AN1309" s="25" t="n">
        <v>1.193939992941611</v>
      </c>
      <c r="AO1309" s="25" t="n">
        <v>-0.1056863011898111</v>
      </c>
      <c r="AP1309" s="25" t="n">
        <v>-0.5976375951712388</v>
      </c>
      <c r="AQ1309" s="25" t="n">
        <v>0.241977006152571</v>
      </c>
    </row>
    <row r="1310">
      <c r="A1310" s="23">
        <f>Universe!A1310</f>
        <v/>
      </c>
      <c r="B1310" s="24">
        <f>IF(Universe!W1310="","",(Universe!W1310-$B$2550)/$C$2550)</f>
        <v/>
      </c>
      <c r="C1310" s="24">
        <f>IF(Universe!X1310="","",(Universe!X1310-$B$2551)/$C$2551)</f>
        <v/>
      </c>
      <c r="D1310" s="24">
        <f>IF(Universe!Y1310="","",(Universe!Y1310-$B$2552)/$C$2552)</f>
        <v/>
      </c>
      <c r="E1310" s="24">
        <f>IF(Universe!Z1310="","",(Universe!Z1310-$B$2553)/$C$2553)</f>
        <v/>
      </c>
      <c r="F1310" s="24">
        <f>IF(Universe!AA1310="","",(Universe!AA1310-$B$2554)/$C$2554)</f>
        <v/>
      </c>
      <c r="G1310" s="24">
        <f>IF(Universe!AB1310="","",(Universe!AB1310-$B$2555)/$C$2555)</f>
        <v/>
      </c>
      <c r="H1310" s="24">
        <f>IF(Universe!AC1310="","",(Universe!AC1310-$B$2556)/$C$2556)</f>
        <v/>
      </c>
      <c r="I1310" s="24">
        <f>IF(Universe!AD1310="","",(Universe!AD1310-$B$2557)/$C$2557)</f>
        <v/>
      </c>
      <c r="J1310" s="24">
        <f>IF(Universe!AE1310="","",(Universe!AE1310-$B$2558)/$C$2558)</f>
        <v/>
      </c>
      <c r="K1310" s="24">
        <f>IF(Universe!AF1310="","",(Universe!AF1310-$B$2559)/$C$2559)</f>
        <v/>
      </c>
      <c r="L1310" s="24">
        <f>IF(Universe!AG1310="","",(Universe!AG1310-$B$2560)/$C$2560)</f>
        <v/>
      </c>
      <c r="M1310" s="24">
        <f>IF(Universe!AH1310="","",(Universe!AH1310-$B$2561)/$C$2561)</f>
        <v/>
      </c>
      <c r="N1310" s="24">
        <f>IF(Universe!AI1310="","",(Universe!AI1310-$B$2562)/$C$2562)</f>
        <v/>
      </c>
      <c r="O1310" s="24">
        <f>0.74*IF(B1310="",0,B1310)+0.16*IF(C1310="",0,C1310)+0.1*IF(D1310="",0,D1310)</f>
        <v/>
      </c>
      <c r="P1310" s="24">
        <f>0.35*IF(E1310="",0,E1310)+0.35*IF(F1310="",0,F1310)+0.3*IF(G1310="",0,G1310)</f>
        <v/>
      </c>
      <c r="Q1310" s="24">
        <f>0.656*IF(I1310="",0,I1310)+0.344*IF(H1310="",0,H1310)</f>
        <v/>
      </c>
      <c r="R1310" s="24">
        <f>0.338*IF(J1310="",0,J1310)+0.662*IF(K1310="",0,K1310)</f>
        <v/>
      </c>
      <c r="S1310" s="24">
        <f>0.38*IF(L1310="",0,L1310)+0.35*IF(M1310="",0,M1310)+0.27*IF(N1310="",0,N1310)</f>
        <v/>
      </c>
      <c r="T1310" s="24">
        <f>IF(Universe!S1310="","",((Universe!S1310-$B$2565)/$C$2565)^3)</f>
        <v/>
      </c>
      <c r="U1310" s="24">
        <f>IF(Universe!S1310="","",(Universe!S1310-$B$2565)/$C$2565)</f>
        <v/>
      </c>
      <c r="V1310" s="24">
        <f>IF(Universe!T1310="","",(Universe!T1310-$B$2566)/$C$2566)</f>
        <v/>
      </c>
      <c r="W1310" s="24">
        <f>IF(Universe!U1310="","",(Universe!U1310-$B$2567)/$C$2567)</f>
        <v/>
      </c>
      <c r="X1310" s="24">
        <f>IF(O1310="","",(O1310-$B$2571)/$C$2571)</f>
        <v/>
      </c>
      <c r="Y1310" s="24">
        <f>IF(T1310="","",(T1310-$B$2576)/$C$2576)</f>
        <v/>
      </c>
      <c r="Z1310" s="24">
        <f>IF(Universe!V1310="","",(Universe!V1310-$B$2568)/$C$2568)</f>
        <v/>
      </c>
      <c r="AA1310" s="24">
        <f>IF(P1310="","",(P1310-$B$2572)/$C$2572)</f>
        <v/>
      </c>
      <c r="AB1310" s="24">
        <f>IF(Q1310="","",(Q1310-$B$2573)/$C$2573)</f>
        <v/>
      </c>
      <c r="AC1310" s="24">
        <f>IF(R1310="","",(R1310-$B$2574)/$C$2574)</f>
        <v/>
      </c>
      <c r="AD1310" s="24">
        <f>IF(S1310="","",(S1310-$B$2575)/$C$2575)</f>
        <v/>
      </c>
      <c r="AE1310" s="24">
        <f>IF(Y1310="","",Y1310-(19.12044933116382+16.522174187581257*U1310))</f>
        <v/>
      </c>
      <c r="AF1310" s="24">
        <f>IF(X1310="","",(X1310-(-0.27268023098325006+0.47142105304415904*V1310+-0.3189264934812436*U1310)--5.286111042926227e-16)/0.7994208745952703)</f>
        <v/>
      </c>
      <c r="AG1310" s="24">
        <f>IF(AA1310="","",(AA1310-(0.5248806186338691+-0.064206457956449*U1310)-5.43454825424064e-16)/0.9977404048781155)</f>
        <v/>
      </c>
      <c r="AH1310" s="25" t="n">
        <v>-2.314195597168214</v>
      </c>
      <c r="AI1310" s="25" t="n">
        <v>-0.751077952431252</v>
      </c>
      <c r="AJ1310" s="25" t="n">
        <v>-0.690746856247758</v>
      </c>
      <c r="AK1310" s="25" t="n">
        <v>0.4787487708639185</v>
      </c>
      <c r="AL1310" s="25" t="n">
        <v>3.380371003411195</v>
      </c>
      <c r="AM1310" s="25" t="n">
        <v>0.0323384176228955</v>
      </c>
      <c r="AN1310" s="25" t="n">
        <v>0.3021014389883742</v>
      </c>
      <c r="AO1310" s="25" t="n">
        <v>-0.0291745250370068</v>
      </c>
      <c r="AP1310" s="25" t="n">
        <v>4.125915982235167</v>
      </c>
      <c r="AQ1310" s="25" t="n">
        <v>-0.6244185821549539</v>
      </c>
    </row>
    <row r="1311">
      <c r="A1311" s="23">
        <f>Universe!A1311</f>
        <v/>
      </c>
      <c r="B1311" s="24">
        <f>IF(Universe!W1311="","",(Universe!W1311-$B$2550)/$C$2550)</f>
        <v/>
      </c>
      <c r="C1311" s="24">
        <f>IF(Universe!X1311="","",(Universe!X1311-$B$2551)/$C$2551)</f>
        <v/>
      </c>
      <c r="D1311" s="24">
        <f>IF(Universe!Y1311="","",(Universe!Y1311-$B$2552)/$C$2552)</f>
        <v/>
      </c>
      <c r="E1311" s="24">
        <f>IF(Universe!Z1311="","",(Universe!Z1311-$B$2553)/$C$2553)</f>
        <v/>
      </c>
      <c r="F1311" s="24">
        <f>IF(Universe!AA1311="","",(Universe!AA1311-$B$2554)/$C$2554)</f>
        <v/>
      </c>
      <c r="G1311" s="24">
        <f>IF(Universe!AB1311="","",(Universe!AB1311-$B$2555)/$C$2555)</f>
        <v/>
      </c>
      <c r="H1311" s="24">
        <f>IF(Universe!AC1311="","",(Universe!AC1311-$B$2556)/$C$2556)</f>
        <v/>
      </c>
      <c r="I1311" s="24">
        <f>IF(Universe!AD1311="","",(Universe!AD1311-$B$2557)/$C$2557)</f>
        <v/>
      </c>
      <c r="J1311" s="24">
        <f>IF(Universe!AE1311="","",(Universe!AE1311-$B$2558)/$C$2558)</f>
        <v/>
      </c>
      <c r="K1311" s="24">
        <f>IF(Universe!AF1311="","",(Universe!AF1311-$B$2559)/$C$2559)</f>
        <v/>
      </c>
      <c r="L1311" s="24">
        <f>IF(Universe!AG1311="","",(Universe!AG1311-$B$2560)/$C$2560)</f>
        <v/>
      </c>
      <c r="M1311" s="24">
        <f>IF(Universe!AH1311="","",(Universe!AH1311-$B$2561)/$C$2561)</f>
        <v/>
      </c>
      <c r="N1311" s="24">
        <f>IF(Universe!AI1311="","",(Universe!AI1311-$B$2562)/$C$2562)</f>
        <v/>
      </c>
      <c r="O1311" s="24">
        <f>0.74*IF(B1311="",0,B1311)+0.16*IF(C1311="",0,C1311)+0.1*IF(D1311="",0,D1311)</f>
        <v/>
      </c>
      <c r="P1311" s="24">
        <f>0.35*IF(E1311="",0,E1311)+0.35*IF(F1311="",0,F1311)+0.3*IF(G1311="",0,G1311)</f>
        <v/>
      </c>
      <c r="Q1311" s="24">
        <f>0.656*IF(I1311="",0,I1311)+0.344*IF(H1311="",0,H1311)</f>
        <v/>
      </c>
      <c r="R1311" s="24">
        <f>0.338*IF(J1311="",0,J1311)+0.662*IF(K1311="",0,K1311)</f>
        <v/>
      </c>
      <c r="S1311" s="24">
        <f>0.38*IF(L1311="",0,L1311)+0.35*IF(M1311="",0,M1311)+0.27*IF(N1311="",0,N1311)</f>
        <v/>
      </c>
      <c r="T1311" s="24">
        <f>IF(Universe!S1311="","",((Universe!S1311-$B$2565)/$C$2565)^3)</f>
        <v/>
      </c>
      <c r="U1311" s="24">
        <f>IF(Universe!S1311="","",(Universe!S1311-$B$2565)/$C$2565)</f>
        <v/>
      </c>
      <c r="V1311" s="24">
        <f>IF(Universe!T1311="","",(Universe!T1311-$B$2566)/$C$2566)</f>
        <v/>
      </c>
      <c r="W1311" s="24">
        <f>IF(Universe!U1311="","",(Universe!U1311-$B$2567)/$C$2567)</f>
        <v/>
      </c>
      <c r="X1311" s="24">
        <f>IF(O1311="","",(O1311-$B$2571)/$C$2571)</f>
        <v/>
      </c>
      <c r="Y1311" s="24">
        <f>IF(T1311="","",(T1311-$B$2576)/$C$2576)</f>
        <v/>
      </c>
      <c r="Z1311" s="24">
        <f>IF(Universe!V1311="","",(Universe!V1311-$B$2568)/$C$2568)</f>
        <v/>
      </c>
      <c r="AA1311" s="24">
        <f>IF(P1311="","",(P1311-$B$2572)/$C$2572)</f>
        <v/>
      </c>
      <c r="AB1311" s="24">
        <f>IF(Q1311="","",(Q1311-$B$2573)/$C$2573)</f>
        <v/>
      </c>
      <c r="AC1311" s="24">
        <f>IF(R1311="","",(R1311-$B$2574)/$C$2574)</f>
        <v/>
      </c>
      <c r="AD1311" s="24">
        <f>IF(S1311="","",(S1311-$B$2575)/$C$2575)</f>
        <v/>
      </c>
      <c r="AE1311" s="24">
        <f>IF(Y1311="","",Y1311-(19.12044933116382+16.522174187581257*U1311))</f>
        <v/>
      </c>
      <c r="AF1311" s="24">
        <f>IF(X1311="","",(X1311-(-0.27268023098325006+0.47142105304415904*V1311+-0.3189264934812436*U1311)--5.286111042926227e-16)/0.7994208745952703)</f>
        <v/>
      </c>
      <c r="AG1311" s="24">
        <f>IF(AA1311="","",(AA1311-(0.5248806186338691+-0.064206457956449*U1311)-5.43454825424064e-16)/0.9977404048781155)</f>
        <v/>
      </c>
      <c r="AH1311" s="25" t="n">
        <v>-2.906843389529324</v>
      </c>
      <c r="AI1311" s="25" t="n">
        <v>1.85660261049074</v>
      </c>
      <c r="AJ1311" s="25" t="n">
        <v>-1.805455762597229</v>
      </c>
      <c r="AK1311" s="25" t="n">
        <v>1.236480769218096</v>
      </c>
      <c r="AL1311" s="25" t="n">
        <v>3.076508440838086</v>
      </c>
      <c r="AM1311" s="25" t="n">
        <v>3.332001776083588</v>
      </c>
      <c r="AN1311" s="25" t="n">
        <v>3.580200561695961</v>
      </c>
      <c r="AO1311" s="25" t="n">
        <v>1.47437891026811</v>
      </c>
      <c r="AP1311" s="25" t="n">
        <v>-1.264012851287447</v>
      </c>
      <c r="AQ1311" s="25" t="n">
        <v>0.6763806046280038</v>
      </c>
    </row>
    <row r="1312">
      <c r="A1312" s="23">
        <f>Universe!A1312</f>
        <v/>
      </c>
      <c r="B1312" s="24">
        <f>IF(Universe!W1312="","",(Universe!W1312-$B$2550)/$C$2550)</f>
        <v/>
      </c>
      <c r="C1312" s="24">
        <f>IF(Universe!X1312="","",(Universe!X1312-$B$2551)/$C$2551)</f>
        <v/>
      </c>
      <c r="D1312" s="24">
        <f>IF(Universe!Y1312="","",(Universe!Y1312-$B$2552)/$C$2552)</f>
        <v/>
      </c>
      <c r="E1312" s="24">
        <f>IF(Universe!Z1312="","",(Universe!Z1312-$B$2553)/$C$2553)</f>
        <v/>
      </c>
      <c r="F1312" s="24">
        <f>IF(Universe!AA1312="","",(Universe!AA1312-$B$2554)/$C$2554)</f>
        <v/>
      </c>
      <c r="G1312" s="24">
        <f>IF(Universe!AB1312="","",(Universe!AB1312-$B$2555)/$C$2555)</f>
        <v/>
      </c>
      <c r="H1312" s="24">
        <f>IF(Universe!AC1312="","",(Universe!AC1312-$B$2556)/$C$2556)</f>
        <v/>
      </c>
      <c r="I1312" s="24">
        <f>IF(Universe!AD1312="","",(Universe!AD1312-$B$2557)/$C$2557)</f>
        <v/>
      </c>
      <c r="J1312" s="24">
        <f>IF(Universe!AE1312="","",(Universe!AE1312-$B$2558)/$C$2558)</f>
        <v/>
      </c>
      <c r="K1312" s="24">
        <f>IF(Universe!AF1312="","",(Universe!AF1312-$B$2559)/$C$2559)</f>
        <v/>
      </c>
      <c r="L1312" s="24">
        <f>IF(Universe!AG1312="","",(Universe!AG1312-$B$2560)/$C$2560)</f>
        <v/>
      </c>
      <c r="M1312" s="24">
        <f>IF(Universe!AH1312="","",(Universe!AH1312-$B$2561)/$C$2561)</f>
        <v/>
      </c>
      <c r="N1312" s="24">
        <f>IF(Universe!AI1312="","",(Universe!AI1312-$B$2562)/$C$2562)</f>
        <v/>
      </c>
      <c r="O1312" s="24">
        <f>0.74*IF(B1312="",0,B1312)+0.16*IF(C1312="",0,C1312)+0.1*IF(D1312="",0,D1312)</f>
        <v/>
      </c>
      <c r="P1312" s="24">
        <f>0.35*IF(E1312="",0,E1312)+0.35*IF(F1312="",0,F1312)+0.3*IF(G1312="",0,G1312)</f>
        <v/>
      </c>
      <c r="Q1312" s="24">
        <f>0.656*IF(I1312="",0,I1312)+0.344*IF(H1312="",0,H1312)</f>
        <v/>
      </c>
      <c r="R1312" s="24">
        <f>0.338*IF(J1312="",0,J1312)+0.662*IF(K1312="",0,K1312)</f>
        <v/>
      </c>
      <c r="S1312" s="24">
        <f>0.38*IF(L1312="",0,L1312)+0.35*IF(M1312="",0,M1312)+0.27*IF(N1312="",0,N1312)</f>
        <v/>
      </c>
      <c r="T1312" s="24">
        <f>IF(Universe!S1312="","",((Universe!S1312-$B$2565)/$C$2565)^3)</f>
        <v/>
      </c>
      <c r="U1312" s="24">
        <f>IF(Universe!S1312="","",(Universe!S1312-$B$2565)/$C$2565)</f>
        <v/>
      </c>
      <c r="V1312" s="24">
        <f>IF(Universe!T1312="","",(Universe!T1312-$B$2566)/$C$2566)</f>
        <v/>
      </c>
      <c r="W1312" s="24">
        <f>IF(Universe!U1312="","",(Universe!U1312-$B$2567)/$C$2567)</f>
        <v/>
      </c>
      <c r="X1312" s="24">
        <f>IF(O1312="","",(O1312-$B$2571)/$C$2571)</f>
        <v/>
      </c>
      <c r="Y1312" s="24">
        <f>IF(T1312="","",(T1312-$B$2576)/$C$2576)</f>
        <v/>
      </c>
      <c r="Z1312" s="24">
        <f>IF(Universe!V1312="","",(Universe!V1312-$B$2568)/$C$2568)</f>
        <v/>
      </c>
      <c r="AA1312" s="24">
        <f>IF(P1312="","",(P1312-$B$2572)/$C$2572)</f>
        <v/>
      </c>
      <c r="AB1312" s="24">
        <f>IF(Q1312="","",(Q1312-$B$2573)/$C$2573)</f>
        <v/>
      </c>
      <c r="AC1312" s="24">
        <f>IF(R1312="","",(R1312-$B$2574)/$C$2574)</f>
        <v/>
      </c>
      <c r="AD1312" s="24">
        <f>IF(S1312="","",(S1312-$B$2575)/$C$2575)</f>
        <v/>
      </c>
      <c r="AE1312" s="24">
        <f>IF(Y1312="","",Y1312-(19.12044933116382+16.522174187581257*U1312))</f>
        <v/>
      </c>
      <c r="AF1312" s="24">
        <f>IF(X1312="","",(X1312-(-0.27268023098325006+0.47142105304415904*V1312+-0.3189264934812436*U1312)--5.286111042926227e-16)/0.7994208745952703)</f>
        <v/>
      </c>
      <c r="AG1312" s="24">
        <f>IF(AA1312="","",(AA1312-(0.5248806186338691+-0.064206457956449*U1312)-5.43454825424064e-16)/0.9977404048781155)</f>
        <v/>
      </c>
      <c r="AH1312" s="25" t="n">
        <v>-2.377838007258272</v>
      </c>
      <c r="AI1312" s="25" t="n">
        <v>0.4677217546947279</v>
      </c>
      <c r="AJ1312" s="25" t="n">
        <v>-0.7229592973730661</v>
      </c>
      <c r="AK1312" s="25" t="n">
        <v>-0.227812960185928</v>
      </c>
      <c r="AL1312" s="25" t="n">
        <v>3.380450561586976</v>
      </c>
      <c r="AM1312" s="25" t="n">
        <v>-0.1285985371169864</v>
      </c>
      <c r="AN1312" s="25" t="n">
        <v>0.372135536576124</v>
      </c>
      <c r="AO1312" s="25" t="n">
        <v>0.0778644278827493</v>
      </c>
      <c r="AP1312" s="25" t="n">
        <v>-0.4733546475470654</v>
      </c>
      <c r="AQ1312" s="25" t="n">
        <v>0.806885889431154</v>
      </c>
    </row>
    <row r="1313">
      <c r="A1313" s="23">
        <f>Universe!A1313</f>
        <v/>
      </c>
      <c r="B1313" s="24">
        <f>IF(Universe!W1313="","",(Universe!W1313-$B$2550)/$C$2550)</f>
        <v/>
      </c>
      <c r="C1313" s="24">
        <f>IF(Universe!X1313="","",(Universe!X1313-$B$2551)/$C$2551)</f>
        <v/>
      </c>
      <c r="D1313" s="24">
        <f>IF(Universe!Y1313="","",(Universe!Y1313-$B$2552)/$C$2552)</f>
        <v/>
      </c>
      <c r="E1313" s="24">
        <f>IF(Universe!Z1313="","",(Universe!Z1313-$B$2553)/$C$2553)</f>
        <v/>
      </c>
      <c r="F1313" s="24">
        <f>IF(Universe!AA1313="","",(Universe!AA1313-$B$2554)/$C$2554)</f>
        <v/>
      </c>
      <c r="G1313" s="24">
        <f>IF(Universe!AB1313="","",(Universe!AB1313-$B$2555)/$C$2555)</f>
        <v/>
      </c>
      <c r="H1313" s="24">
        <f>IF(Universe!AC1313="","",(Universe!AC1313-$B$2556)/$C$2556)</f>
        <v/>
      </c>
      <c r="I1313" s="24">
        <f>IF(Universe!AD1313="","",(Universe!AD1313-$B$2557)/$C$2557)</f>
        <v/>
      </c>
      <c r="J1313" s="24">
        <f>IF(Universe!AE1313="","",(Universe!AE1313-$B$2558)/$C$2558)</f>
        <v/>
      </c>
      <c r="K1313" s="24">
        <f>IF(Universe!AF1313="","",(Universe!AF1313-$B$2559)/$C$2559)</f>
        <v/>
      </c>
      <c r="L1313" s="24">
        <f>IF(Universe!AG1313="","",(Universe!AG1313-$B$2560)/$C$2560)</f>
        <v/>
      </c>
      <c r="M1313" s="24">
        <f>IF(Universe!AH1313="","",(Universe!AH1313-$B$2561)/$C$2561)</f>
        <v/>
      </c>
      <c r="N1313" s="24">
        <f>IF(Universe!AI1313="","",(Universe!AI1313-$B$2562)/$C$2562)</f>
        <v/>
      </c>
      <c r="O1313" s="24">
        <f>0.74*IF(B1313="",0,B1313)+0.16*IF(C1313="",0,C1313)+0.1*IF(D1313="",0,D1313)</f>
        <v/>
      </c>
      <c r="P1313" s="24">
        <f>0.35*IF(E1313="",0,E1313)+0.35*IF(F1313="",0,F1313)+0.3*IF(G1313="",0,G1313)</f>
        <v/>
      </c>
      <c r="Q1313" s="24">
        <f>0.656*IF(I1313="",0,I1313)+0.344*IF(H1313="",0,H1313)</f>
        <v/>
      </c>
      <c r="R1313" s="24">
        <f>0.338*IF(J1313="",0,J1313)+0.662*IF(K1313="",0,K1313)</f>
        <v/>
      </c>
      <c r="S1313" s="24">
        <f>0.38*IF(L1313="",0,L1313)+0.35*IF(M1313="",0,M1313)+0.27*IF(N1313="",0,N1313)</f>
        <v/>
      </c>
      <c r="T1313" s="24">
        <f>IF(Universe!S1313="","",((Universe!S1313-$B$2565)/$C$2565)^3)</f>
        <v/>
      </c>
      <c r="U1313" s="24">
        <f>IF(Universe!S1313="","",(Universe!S1313-$B$2565)/$C$2565)</f>
        <v/>
      </c>
      <c r="V1313" s="24">
        <f>IF(Universe!T1313="","",(Universe!T1313-$B$2566)/$C$2566)</f>
        <v/>
      </c>
      <c r="W1313" s="24">
        <f>IF(Universe!U1313="","",(Universe!U1313-$B$2567)/$C$2567)</f>
        <v/>
      </c>
      <c r="X1313" s="24">
        <f>IF(O1313="","",(O1313-$B$2571)/$C$2571)</f>
        <v/>
      </c>
      <c r="Y1313" s="24">
        <f>IF(T1313="","",(T1313-$B$2576)/$C$2576)</f>
        <v/>
      </c>
      <c r="Z1313" s="24">
        <f>IF(Universe!V1313="","",(Universe!V1313-$B$2568)/$C$2568)</f>
        <v/>
      </c>
      <c r="AA1313" s="24">
        <f>IF(P1313="","",(P1313-$B$2572)/$C$2572)</f>
        <v/>
      </c>
      <c r="AB1313" s="24">
        <f>IF(Q1313="","",(Q1313-$B$2573)/$C$2573)</f>
        <v/>
      </c>
      <c r="AC1313" s="24">
        <f>IF(R1313="","",(R1313-$B$2574)/$C$2574)</f>
        <v/>
      </c>
      <c r="AD1313" s="24">
        <f>IF(S1313="","",(S1313-$B$2575)/$C$2575)</f>
        <v/>
      </c>
      <c r="AE1313" s="24">
        <f>IF(Y1313="","",Y1313-(19.12044933116382+16.522174187581257*U1313))</f>
        <v/>
      </c>
      <c r="AF1313" s="24">
        <f>IF(X1313="","",(X1313-(-0.27268023098325006+0.47142105304415904*V1313+-0.3189264934812436*U1313)--5.286111042926227e-16)/0.7994208745952703)</f>
        <v/>
      </c>
      <c r="AG1313" s="24">
        <f>IF(AA1313="","",(AA1313-(0.5248806186338691+-0.064206457956449*U1313)-5.43454825424064e-16)/0.9977404048781155)</f>
        <v/>
      </c>
      <c r="AH1313" s="25" t="n">
        <v>-1.745262239599609</v>
      </c>
      <c r="AI1313" s="25" t="n">
        <v>-0.2078805058086511</v>
      </c>
      <c r="AJ1313" s="25" t="n">
        <v>1.767090158245925</v>
      </c>
      <c r="AK1313" s="25" t="n">
        <v>0.7489501691006032</v>
      </c>
      <c r="AL1313" s="25" t="n">
        <v>3.083445492660104</v>
      </c>
      <c r="AM1313" s="25" t="n">
        <v>-0.07051321053193969</v>
      </c>
      <c r="AN1313" s="25" t="n">
        <v>1.154062977151338</v>
      </c>
      <c r="AO1313" s="25" t="n">
        <v>-0.1023085174743449</v>
      </c>
      <c r="AP1313" s="25" t="n">
        <v>0.2868964836681593</v>
      </c>
      <c r="AQ1313" s="25" t="n">
        <v>-0.4193612106555118</v>
      </c>
    </row>
    <row r="1314">
      <c r="A1314" s="23">
        <f>Universe!A1314</f>
        <v/>
      </c>
      <c r="B1314" s="24">
        <f>IF(Universe!W1314="","",(Universe!W1314-$B$2550)/$C$2550)</f>
        <v/>
      </c>
      <c r="C1314" s="24">
        <f>IF(Universe!X1314="","",(Universe!X1314-$B$2551)/$C$2551)</f>
        <v/>
      </c>
      <c r="D1314" s="24">
        <f>IF(Universe!Y1314="","",(Universe!Y1314-$B$2552)/$C$2552)</f>
        <v/>
      </c>
      <c r="E1314" s="24">
        <f>IF(Universe!Z1314="","",(Universe!Z1314-$B$2553)/$C$2553)</f>
        <v/>
      </c>
      <c r="F1314" s="24">
        <f>IF(Universe!AA1314="","",(Universe!AA1314-$B$2554)/$C$2554)</f>
        <v/>
      </c>
      <c r="G1314" s="24">
        <f>IF(Universe!AB1314="","",(Universe!AB1314-$B$2555)/$C$2555)</f>
        <v/>
      </c>
      <c r="H1314" s="24">
        <f>IF(Universe!AC1314="","",(Universe!AC1314-$B$2556)/$C$2556)</f>
        <v/>
      </c>
      <c r="I1314" s="24">
        <f>IF(Universe!AD1314="","",(Universe!AD1314-$B$2557)/$C$2557)</f>
        <v/>
      </c>
      <c r="J1314" s="24">
        <f>IF(Universe!AE1314="","",(Universe!AE1314-$B$2558)/$C$2558)</f>
        <v/>
      </c>
      <c r="K1314" s="24">
        <f>IF(Universe!AF1314="","",(Universe!AF1314-$B$2559)/$C$2559)</f>
        <v/>
      </c>
      <c r="L1314" s="24">
        <f>IF(Universe!AG1314="","",(Universe!AG1314-$B$2560)/$C$2560)</f>
        <v/>
      </c>
      <c r="M1314" s="24">
        <f>IF(Universe!AH1314="","",(Universe!AH1314-$B$2561)/$C$2561)</f>
        <v/>
      </c>
      <c r="N1314" s="24">
        <f>IF(Universe!AI1314="","",(Universe!AI1314-$B$2562)/$C$2562)</f>
        <v/>
      </c>
      <c r="O1314" s="24">
        <f>0.74*IF(B1314="",0,B1314)+0.16*IF(C1314="",0,C1314)+0.1*IF(D1314="",0,D1314)</f>
        <v/>
      </c>
      <c r="P1314" s="24">
        <f>0.35*IF(E1314="",0,E1314)+0.35*IF(F1314="",0,F1314)+0.3*IF(G1314="",0,G1314)</f>
        <v/>
      </c>
      <c r="Q1314" s="24">
        <f>0.656*IF(I1314="",0,I1314)+0.344*IF(H1314="",0,H1314)</f>
        <v/>
      </c>
      <c r="R1314" s="24">
        <f>0.338*IF(J1314="",0,J1314)+0.662*IF(K1314="",0,K1314)</f>
        <v/>
      </c>
      <c r="S1314" s="24">
        <f>0.38*IF(L1314="",0,L1314)+0.35*IF(M1314="",0,M1314)+0.27*IF(N1314="",0,N1314)</f>
        <v/>
      </c>
      <c r="T1314" s="24">
        <f>IF(Universe!S1314="","",((Universe!S1314-$B$2565)/$C$2565)^3)</f>
        <v/>
      </c>
      <c r="U1314" s="24">
        <f>IF(Universe!S1314="","",(Universe!S1314-$B$2565)/$C$2565)</f>
        <v/>
      </c>
      <c r="V1314" s="24">
        <f>IF(Universe!T1314="","",(Universe!T1314-$B$2566)/$C$2566)</f>
        <v/>
      </c>
      <c r="W1314" s="24">
        <f>IF(Universe!U1314="","",(Universe!U1314-$B$2567)/$C$2567)</f>
        <v/>
      </c>
      <c r="X1314" s="24">
        <f>IF(O1314="","",(O1314-$B$2571)/$C$2571)</f>
        <v/>
      </c>
      <c r="Y1314" s="24">
        <f>IF(T1314="","",(T1314-$B$2576)/$C$2576)</f>
        <v/>
      </c>
      <c r="Z1314" s="24">
        <f>IF(Universe!V1314="","",(Universe!V1314-$B$2568)/$C$2568)</f>
        <v/>
      </c>
      <c r="AA1314" s="24">
        <f>IF(P1314="","",(P1314-$B$2572)/$C$2572)</f>
        <v/>
      </c>
      <c r="AB1314" s="24">
        <f>IF(Q1314="","",(Q1314-$B$2573)/$C$2573)</f>
        <v/>
      </c>
      <c r="AC1314" s="24">
        <f>IF(R1314="","",(R1314-$B$2574)/$C$2574)</f>
        <v/>
      </c>
      <c r="AD1314" s="24">
        <f>IF(S1314="","",(S1314-$B$2575)/$C$2575)</f>
        <v/>
      </c>
      <c r="AE1314" s="24">
        <f>IF(Y1314="","",Y1314-(19.12044933116382+16.522174187581257*U1314))</f>
        <v/>
      </c>
      <c r="AF1314" s="24">
        <f>IF(X1314="","",(X1314-(-0.27268023098325006+0.47142105304415904*V1314+-0.3189264934812436*U1314)--5.286111042926227e-16)/0.7994208745952703)</f>
        <v/>
      </c>
      <c r="AG1314" s="24">
        <f>IF(AA1314="","",(AA1314-(0.5248806186338691+-0.064206457956449*U1314)-5.43454825424064e-16)/0.9977404048781155)</f>
        <v/>
      </c>
      <c r="AH1314" s="25" t="n">
        <v>-3.489608958886295</v>
      </c>
      <c r="AI1314" s="25" t="n">
        <v>-0.1279734971261345</v>
      </c>
      <c r="AJ1314" s="25" t="n">
        <v>-2.592759286333215</v>
      </c>
      <c r="AK1314" s="25" t="n">
        <v>1.359505268014495</v>
      </c>
      <c r="AL1314" s="25" t="n">
        <v>2.014819801203304</v>
      </c>
      <c r="AM1314" s="25" t="n">
        <v>0.4650500346694706</v>
      </c>
      <c r="AN1314" s="25" t="n">
        <v>0.5566958826894847</v>
      </c>
      <c r="AO1314" s="25" t="n">
        <v>-1.181117733413036</v>
      </c>
      <c r="AP1314" s="25" t="n">
        <v>3.814120760923749</v>
      </c>
      <c r="AQ1314" s="25" t="n">
        <v>-0.5812961476686206</v>
      </c>
    </row>
    <row r="1315">
      <c r="A1315" s="23">
        <f>Universe!A1315</f>
        <v/>
      </c>
      <c r="B1315" s="24">
        <f>IF(Universe!W1315="","",(Universe!W1315-$B$2550)/$C$2550)</f>
        <v/>
      </c>
      <c r="C1315" s="24">
        <f>IF(Universe!X1315="","",(Universe!X1315-$B$2551)/$C$2551)</f>
        <v/>
      </c>
      <c r="D1315" s="24">
        <f>IF(Universe!Y1315="","",(Universe!Y1315-$B$2552)/$C$2552)</f>
        <v/>
      </c>
      <c r="E1315" s="24">
        <f>IF(Universe!Z1315="","",(Universe!Z1315-$B$2553)/$C$2553)</f>
        <v/>
      </c>
      <c r="F1315" s="24">
        <f>IF(Universe!AA1315="","",(Universe!AA1315-$B$2554)/$C$2554)</f>
        <v/>
      </c>
      <c r="G1315" s="24">
        <f>IF(Universe!AB1315="","",(Universe!AB1315-$B$2555)/$C$2555)</f>
        <v/>
      </c>
      <c r="H1315" s="24">
        <f>IF(Universe!AC1315="","",(Universe!AC1315-$B$2556)/$C$2556)</f>
        <v/>
      </c>
      <c r="I1315" s="24">
        <f>IF(Universe!AD1315="","",(Universe!AD1315-$B$2557)/$C$2557)</f>
        <v/>
      </c>
      <c r="J1315" s="24">
        <f>IF(Universe!AE1315="","",(Universe!AE1315-$B$2558)/$C$2558)</f>
        <v/>
      </c>
      <c r="K1315" s="24">
        <f>IF(Universe!AF1315="","",(Universe!AF1315-$B$2559)/$C$2559)</f>
        <v/>
      </c>
      <c r="L1315" s="24">
        <f>IF(Universe!AG1315="","",(Universe!AG1315-$B$2560)/$C$2560)</f>
        <v/>
      </c>
      <c r="M1315" s="24">
        <f>IF(Universe!AH1315="","",(Universe!AH1315-$B$2561)/$C$2561)</f>
        <v/>
      </c>
      <c r="N1315" s="24">
        <f>IF(Universe!AI1315="","",(Universe!AI1315-$B$2562)/$C$2562)</f>
        <v/>
      </c>
      <c r="O1315" s="24">
        <f>0.74*IF(B1315="",0,B1315)+0.16*IF(C1315="",0,C1315)+0.1*IF(D1315="",0,D1315)</f>
        <v/>
      </c>
      <c r="P1315" s="24">
        <f>0.35*IF(E1315="",0,E1315)+0.35*IF(F1315="",0,F1315)+0.3*IF(G1315="",0,G1315)</f>
        <v/>
      </c>
      <c r="Q1315" s="24">
        <f>0.656*IF(I1315="",0,I1315)+0.344*IF(H1315="",0,H1315)</f>
        <v/>
      </c>
      <c r="R1315" s="24">
        <f>0.338*IF(J1315="",0,J1315)+0.662*IF(K1315="",0,K1315)</f>
        <v/>
      </c>
      <c r="S1315" s="24">
        <f>0.38*IF(L1315="",0,L1315)+0.35*IF(M1315="",0,M1315)+0.27*IF(N1315="",0,N1315)</f>
        <v/>
      </c>
      <c r="T1315" s="24">
        <f>IF(Universe!S1315="","",((Universe!S1315-$B$2565)/$C$2565)^3)</f>
        <v/>
      </c>
      <c r="U1315" s="24">
        <f>IF(Universe!S1315="","",(Universe!S1315-$B$2565)/$C$2565)</f>
        <v/>
      </c>
      <c r="V1315" s="24">
        <f>IF(Universe!T1315="","",(Universe!T1315-$B$2566)/$C$2566)</f>
        <v/>
      </c>
      <c r="W1315" s="24">
        <f>IF(Universe!U1315="","",(Universe!U1315-$B$2567)/$C$2567)</f>
        <v/>
      </c>
      <c r="X1315" s="24">
        <f>IF(O1315="","",(O1315-$B$2571)/$C$2571)</f>
        <v/>
      </c>
      <c r="Y1315" s="24">
        <f>IF(T1315="","",(T1315-$B$2576)/$C$2576)</f>
        <v/>
      </c>
      <c r="Z1315" s="24">
        <f>IF(Universe!V1315="","",(Universe!V1315-$B$2568)/$C$2568)</f>
        <v/>
      </c>
      <c r="AA1315" s="24">
        <f>IF(P1315="","",(P1315-$B$2572)/$C$2572)</f>
        <v/>
      </c>
      <c r="AB1315" s="24">
        <f>IF(Q1315="","",(Q1315-$B$2573)/$C$2573)</f>
        <v/>
      </c>
      <c r="AC1315" s="24">
        <f>IF(R1315="","",(R1315-$B$2574)/$C$2574)</f>
        <v/>
      </c>
      <c r="AD1315" s="24">
        <f>IF(S1315="","",(S1315-$B$2575)/$C$2575)</f>
        <v/>
      </c>
      <c r="AE1315" s="24">
        <f>IF(Y1315="","",Y1315-(19.12044933116382+16.522174187581257*U1315))</f>
        <v/>
      </c>
      <c r="AF1315" s="24">
        <f>IF(X1315="","",(X1315-(-0.27268023098325006+0.47142105304415904*V1315+-0.3189264934812436*U1315)--5.286111042926227e-16)/0.7994208745952703)</f>
        <v/>
      </c>
      <c r="AG1315" s="24">
        <f>IF(AA1315="","",(AA1315-(0.5248806186338691+-0.064206457956449*U1315)-5.43454825424064e-16)/0.9977404048781155)</f>
        <v/>
      </c>
      <c r="AH1315" s="25" t="n">
        <v>-1.016027327975985</v>
      </c>
      <c r="AI1315" s="25" t="n">
        <v>-1.487009332804208</v>
      </c>
      <c r="AJ1315" s="25" t="n">
        <v>-0.4545926481383144</v>
      </c>
      <c r="AK1315" s="25" t="n">
        <v>0.4328405072789035</v>
      </c>
      <c r="AL1315" s="25" t="n">
        <v>2.088524754986772</v>
      </c>
      <c r="AM1315" s="25" t="n">
        <v>0.0624213967501437</v>
      </c>
      <c r="AN1315" s="25" t="n">
        <v>-0.0339039333762953</v>
      </c>
      <c r="AO1315" s="25" t="n">
        <v>0.0021688442334254</v>
      </c>
      <c r="AP1315" s="25" t="n">
        <v>-0.7353441973028363</v>
      </c>
      <c r="AQ1315" s="25" t="n">
        <v>0.0963181606467817</v>
      </c>
    </row>
    <row r="1316">
      <c r="A1316" s="23">
        <f>Universe!A1316</f>
        <v/>
      </c>
      <c r="B1316" s="24">
        <f>IF(Universe!W1316="","",(Universe!W1316-$B$2550)/$C$2550)</f>
        <v/>
      </c>
      <c r="C1316" s="24">
        <f>IF(Universe!X1316="","",(Universe!X1316-$B$2551)/$C$2551)</f>
        <v/>
      </c>
      <c r="D1316" s="24">
        <f>IF(Universe!Y1316="","",(Universe!Y1316-$B$2552)/$C$2552)</f>
        <v/>
      </c>
      <c r="E1316" s="24">
        <f>IF(Universe!Z1316="","",(Universe!Z1316-$B$2553)/$C$2553)</f>
        <v/>
      </c>
      <c r="F1316" s="24">
        <f>IF(Universe!AA1316="","",(Universe!AA1316-$B$2554)/$C$2554)</f>
        <v/>
      </c>
      <c r="G1316" s="24">
        <f>IF(Universe!AB1316="","",(Universe!AB1316-$B$2555)/$C$2555)</f>
        <v/>
      </c>
      <c r="H1316" s="24">
        <f>IF(Universe!AC1316="","",(Universe!AC1316-$B$2556)/$C$2556)</f>
        <v/>
      </c>
      <c r="I1316" s="24">
        <f>IF(Universe!AD1316="","",(Universe!AD1316-$B$2557)/$C$2557)</f>
        <v/>
      </c>
      <c r="J1316" s="24">
        <f>IF(Universe!AE1316="","",(Universe!AE1316-$B$2558)/$C$2558)</f>
        <v/>
      </c>
      <c r="K1316" s="24">
        <f>IF(Universe!AF1316="","",(Universe!AF1316-$B$2559)/$C$2559)</f>
        <v/>
      </c>
      <c r="L1316" s="24">
        <f>IF(Universe!AG1316="","",(Universe!AG1316-$B$2560)/$C$2560)</f>
        <v/>
      </c>
      <c r="M1316" s="24">
        <f>IF(Universe!AH1316="","",(Universe!AH1316-$B$2561)/$C$2561)</f>
        <v/>
      </c>
      <c r="N1316" s="24">
        <f>IF(Universe!AI1316="","",(Universe!AI1316-$B$2562)/$C$2562)</f>
        <v/>
      </c>
      <c r="O1316" s="24">
        <f>0.74*IF(B1316="",0,B1316)+0.16*IF(C1316="",0,C1316)+0.1*IF(D1316="",0,D1316)</f>
        <v/>
      </c>
      <c r="P1316" s="24">
        <f>0.35*IF(E1316="",0,E1316)+0.35*IF(F1316="",0,F1316)+0.3*IF(G1316="",0,G1316)</f>
        <v/>
      </c>
      <c r="Q1316" s="24">
        <f>0.656*IF(I1316="",0,I1316)+0.344*IF(H1316="",0,H1316)</f>
        <v/>
      </c>
      <c r="R1316" s="24">
        <f>0.338*IF(J1316="",0,J1316)+0.662*IF(K1316="",0,K1316)</f>
        <v/>
      </c>
      <c r="S1316" s="24">
        <f>0.38*IF(L1316="",0,L1316)+0.35*IF(M1316="",0,M1316)+0.27*IF(N1316="",0,N1316)</f>
        <v/>
      </c>
      <c r="T1316" s="24">
        <f>IF(Universe!S1316="","",((Universe!S1316-$B$2565)/$C$2565)^3)</f>
        <v/>
      </c>
      <c r="U1316" s="24">
        <f>IF(Universe!S1316="","",(Universe!S1316-$B$2565)/$C$2565)</f>
        <v/>
      </c>
      <c r="V1316" s="24">
        <f>IF(Universe!T1316="","",(Universe!T1316-$B$2566)/$C$2566)</f>
        <v/>
      </c>
      <c r="W1316" s="24">
        <f>IF(Universe!U1316="","",(Universe!U1316-$B$2567)/$C$2567)</f>
        <v/>
      </c>
      <c r="X1316" s="24">
        <f>IF(O1316="","",(O1316-$B$2571)/$C$2571)</f>
        <v/>
      </c>
      <c r="Y1316" s="24">
        <f>IF(T1316="","",(T1316-$B$2576)/$C$2576)</f>
        <v/>
      </c>
      <c r="Z1316" s="24">
        <f>IF(Universe!V1316="","",(Universe!V1316-$B$2568)/$C$2568)</f>
        <v/>
      </c>
      <c r="AA1316" s="24">
        <f>IF(P1316="","",(P1316-$B$2572)/$C$2572)</f>
        <v/>
      </c>
      <c r="AB1316" s="24">
        <f>IF(Q1316="","",(Q1316-$B$2573)/$C$2573)</f>
        <v/>
      </c>
      <c r="AC1316" s="24">
        <f>IF(R1316="","",(R1316-$B$2574)/$C$2574)</f>
        <v/>
      </c>
      <c r="AD1316" s="24">
        <f>IF(S1316="","",(S1316-$B$2575)/$C$2575)</f>
        <v/>
      </c>
      <c r="AE1316" s="24">
        <f>IF(Y1316="","",Y1316-(19.12044933116382+16.522174187581257*U1316))</f>
        <v/>
      </c>
      <c r="AF1316" s="24">
        <f>IF(X1316="","",(X1316-(-0.27268023098325006+0.47142105304415904*V1316+-0.3189264934812436*U1316)--5.286111042926227e-16)/0.7994208745952703)</f>
        <v/>
      </c>
      <c r="AG1316" s="24">
        <f>IF(AA1316="","",(AA1316-(0.5248806186338691+-0.064206457956449*U1316)-5.43454825424064e-16)/0.9977404048781155)</f>
        <v/>
      </c>
      <c r="AH1316" s="25" t="n">
        <v>-3.107283270061388</v>
      </c>
      <c r="AI1316" s="25" t="n">
        <v>0.07503054485908769</v>
      </c>
      <c r="AJ1316" s="25" t="n">
        <v>-1.029646424729238</v>
      </c>
      <c r="AK1316" s="25" t="n">
        <v>-0.7223715743121915</v>
      </c>
      <c r="AL1316" s="25" t="n">
        <v>2.804464374889975</v>
      </c>
      <c r="AM1316" s="25" t="n">
        <v>1.740086637483358</v>
      </c>
      <c r="AN1316" s="25" t="n">
        <v>-0.7304382923680002</v>
      </c>
      <c r="AO1316" s="25" t="n">
        <v>0.116086361011839</v>
      </c>
      <c r="AP1316" s="25" t="n">
        <v>-1.130081526595218</v>
      </c>
      <c r="AQ1316" s="25" t="n">
        <v>2.433340305652635</v>
      </c>
    </row>
    <row r="1317">
      <c r="A1317" s="23">
        <f>Universe!A1317</f>
        <v/>
      </c>
      <c r="B1317" s="24">
        <f>IF(Universe!W1317="","",(Universe!W1317-$B$2550)/$C$2550)</f>
        <v/>
      </c>
      <c r="C1317" s="24">
        <f>IF(Universe!X1317="","",(Universe!X1317-$B$2551)/$C$2551)</f>
        <v/>
      </c>
      <c r="D1317" s="24">
        <f>IF(Universe!Y1317="","",(Universe!Y1317-$B$2552)/$C$2552)</f>
        <v/>
      </c>
      <c r="E1317" s="24">
        <f>IF(Universe!Z1317="","",(Universe!Z1317-$B$2553)/$C$2553)</f>
        <v/>
      </c>
      <c r="F1317" s="24">
        <f>IF(Universe!AA1317="","",(Universe!AA1317-$B$2554)/$C$2554)</f>
        <v/>
      </c>
      <c r="G1317" s="24">
        <f>IF(Universe!AB1317="","",(Universe!AB1317-$B$2555)/$C$2555)</f>
        <v/>
      </c>
      <c r="H1317" s="24">
        <f>IF(Universe!AC1317="","",(Universe!AC1317-$B$2556)/$C$2556)</f>
        <v/>
      </c>
      <c r="I1317" s="24">
        <f>IF(Universe!AD1317="","",(Universe!AD1317-$B$2557)/$C$2557)</f>
        <v/>
      </c>
      <c r="J1317" s="24">
        <f>IF(Universe!AE1317="","",(Universe!AE1317-$B$2558)/$C$2558)</f>
        <v/>
      </c>
      <c r="K1317" s="24">
        <f>IF(Universe!AF1317="","",(Universe!AF1317-$B$2559)/$C$2559)</f>
        <v/>
      </c>
      <c r="L1317" s="24">
        <f>IF(Universe!AG1317="","",(Universe!AG1317-$B$2560)/$C$2560)</f>
        <v/>
      </c>
      <c r="M1317" s="24">
        <f>IF(Universe!AH1317="","",(Universe!AH1317-$B$2561)/$C$2561)</f>
        <v/>
      </c>
      <c r="N1317" s="24">
        <f>IF(Universe!AI1317="","",(Universe!AI1317-$B$2562)/$C$2562)</f>
        <v/>
      </c>
      <c r="O1317" s="24">
        <f>0.74*IF(B1317="",0,B1317)+0.16*IF(C1317="",0,C1317)+0.1*IF(D1317="",0,D1317)</f>
        <v/>
      </c>
      <c r="P1317" s="24">
        <f>0.35*IF(E1317="",0,E1317)+0.35*IF(F1317="",0,F1317)+0.3*IF(G1317="",0,G1317)</f>
        <v/>
      </c>
      <c r="Q1317" s="24">
        <f>0.656*IF(I1317="",0,I1317)+0.344*IF(H1317="",0,H1317)</f>
        <v/>
      </c>
      <c r="R1317" s="24">
        <f>0.338*IF(J1317="",0,J1317)+0.662*IF(K1317="",0,K1317)</f>
        <v/>
      </c>
      <c r="S1317" s="24">
        <f>0.38*IF(L1317="",0,L1317)+0.35*IF(M1317="",0,M1317)+0.27*IF(N1317="",0,N1317)</f>
        <v/>
      </c>
      <c r="T1317" s="24">
        <f>IF(Universe!S1317="","",((Universe!S1317-$B$2565)/$C$2565)^3)</f>
        <v/>
      </c>
      <c r="U1317" s="24">
        <f>IF(Universe!S1317="","",(Universe!S1317-$B$2565)/$C$2565)</f>
        <v/>
      </c>
      <c r="V1317" s="24">
        <f>IF(Universe!T1317="","",(Universe!T1317-$B$2566)/$C$2566)</f>
        <v/>
      </c>
      <c r="W1317" s="24">
        <f>IF(Universe!U1317="","",(Universe!U1317-$B$2567)/$C$2567)</f>
        <v/>
      </c>
      <c r="X1317" s="24">
        <f>IF(O1317="","",(O1317-$B$2571)/$C$2571)</f>
        <v/>
      </c>
      <c r="Y1317" s="24">
        <f>IF(T1317="","",(T1317-$B$2576)/$C$2576)</f>
        <v/>
      </c>
      <c r="Z1317" s="24">
        <f>IF(Universe!V1317="","",(Universe!V1317-$B$2568)/$C$2568)</f>
        <v/>
      </c>
      <c r="AA1317" s="24">
        <f>IF(P1317="","",(P1317-$B$2572)/$C$2572)</f>
        <v/>
      </c>
      <c r="AB1317" s="24">
        <f>IF(Q1317="","",(Q1317-$B$2573)/$C$2573)</f>
        <v/>
      </c>
      <c r="AC1317" s="24">
        <f>IF(R1317="","",(R1317-$B$2574)/$C$2574)</f>
        <v/>
      </c>
      <c r="AD1317" s="24">
        <f>IF(S1317="","",(S1317-$B$2575)/$C$2575)</f>
        <v/>
      </c>
      <c r="AE1317" s="24">
        <f>IF(Y1317="","",Y1317-(19.12044933116382+16.522174187581257*U1317))</f>
        <v/>
      </c>
      <c r="AF1317" s="24">
        <f>IF(X1317="","",(X1317-(-0.27268023098325006+0.47142105304415904*V1317+-0.3189264934812436*U1317)--5.286111042926227e-16)/0.7994208745952703)</f>
        <v/>
      </c>
      <c r="AG1317" s="24">
        <f>IF(AA1317="","",(AA1317-(0.5248806186338691+-0.064206457956449*U1317)-5.43454825424064e-16)/0.9977404048781155)</f>
        <v/>
      </c>
      <c r="AH1317" s="25" t="n">
        <v>-2.659858807656981</v>
      </c>
      <c r="AI1317" s="25" t="n">
        <v>0.3827056199555014</v>
      </c>
      <c r="AJ1317" s="25" t="n">
        <v>-1.197568578047909</v>
      </c>
      <c r="AK1317" s="25" t="n">
        <v>-0.509616006598849</v>
      </c>
      <c r="AL1317" s="25" t="n">
        <v>3.289167971533955</v>
      </c>
      <c r="AM1317" s="25" t="n">
        <v>0.4985995958261738</v>
      </c>
      <c r="AN1317" s="25" t="n">
        <v>-0.0694299013619865</v>
      </c>
      <c r="AO1317" s="25" t="n">
        <v>-0.3080703943363064</v>
      </c>
      <c r="AP1317" s="25" t="n">
        <v>-0.4277046345237867</v>
      </c>
      <c r="AQ1317" s="25" t="n">
        <v>0.1858051276671833</v>
      </c>
    </row>
    <row r="1318">
      <c r="A1318" s="23">
        <f>Universe!A1318</f>
        <v/>
      </c>
      <c r="B1318" s="24">
        <f>IF(Universe!W1318="","",(Universe!W1318-$B$2550)/$C$2550)</f>
        <v/>
      </c>
      <c r="C1318" s="24">
        <f>IF(Universe!X1318="","",(Universe!X1318-$B$2551)/$C$2551)</f>
        <v/>
      </c>
      <c r="D1318" s="24">
        <f>IF(Universe!Y1318="","",(Universe!Y1318-$B$2552)/$C$2552)</f>
        <v/>
      </c>
      <c r="E1318" s="24">
        <f>IF(Universe!Z1318="","",(Universe!Z1318-$B$2553)/$C$2553)</f>
        <v/>
      </c>
      <c r="F1318" s="24">
        <f>IF(Universe!AA1318="","",(Universe!AA1318-$B$2554)/$C$2554)</f>
        <v/>
      </c>
      <c r="G1318" s="24">
        <f>IF(Universe!AB1318="","",(Universe!AB1318-$B$2555)/$C$2555)</f>
        <v/>
      </c>
      <c r="H1318" s="24">
        <f>IF(Universe!AC1318="","",(Universe!AC1318-$B$2556)/$C$2556)</f>
        <v/>
      </c>
      <c r="I1318" s="24">
        <f>IF(Universe!AD1318="","",(Universe!AD1318-$B$2557)/$C$2557)</f>
        <v/>
      </c>
      <c r="J1318" s="24">
        <f>IF(Universe!AE1318="","",(Universe!AE1318-$B$2558)/$C$2558)</f>
        <v/>
      </c>
      <c r="K1318" s="24">
        <f>IF(Universe!AF1318="","",(Universe!AF1318-$B$2559)/$C$2559)</f>
        <v/>
      </c>
      <c r="L1318" s="24">
        <f>IF(Universe!AG1318="","",(Universe!AG1318-$B$2560)/$C$2560)</f>
        <v/>
      </c>
      <c r="M1318" s="24">
        <f>IF(Universe!AH1318="","",(Universe!AH1318-$B$2561)/$C$2561)</f>
        <v/>
      </c>
      <c r="N1318" s="24">
        <f>IF(Universe!AI1318="","",(Universe!AI1318-$B$2562)/$C$2562)</f>
        <v/>
      </c>
      <c r="O1318" s="24">
        <f>0.74*IF(B1318="",0,B1318)+0.16*IF(C1318="",0,C1318)+0.1*IF(D1318="",0,D1318)</f>
        <v/>
      </c>
      <c r="P1318" s="24">
        <f>0.35*IF(E1318="",0,E1318)+0.35*IF(F1318="",0,F1318)+0.3*IF(G1318="",0,G1318)</f>
        <v/>
      </c>
      <c r="Q1318" s="24">
        <f>0.656*IF(I1318="",0,I1318)+0.344*IF(H1318="",0,H1318)</f>
        <v/>
      </c>
      <c r="R1318" s="24">
        <f>0.338*IF(J1318="",0,J1318)+0.662*IF(K1318="",0,K1318)</f>
        <v/>
      </c>
      <c r="S1318" s="24">
        <f>0.38*IF(L1318="",0,L1318)+0.35*IF(M1318="",0,M1318)+0.27*IF(N1318="",0,N1318)</f>
        <v/>
      </c>
      <c r="T1318" s="24">
        <f>IF(Universe!S1318="","",((Universe!S1318-$B$2565)/$C$2565)^3)</f>
        <v/>
      </c>
      <c r="U1318" s="24">
        <f>IF(Universe!S1318="","",(Universe!S1318-$B$2565)/$C$2565)</f>
        <v/>
      </c>
      <c r="V1318" s="24">
        <f>IF(Universe!T1318="","",(Universe!T1318-$B$2566)/$C$2566)</f>
        <v/>
      </c>
      <c r="W1318" s="24">
        <f>IF(Universe!U1318="","",(Universe!U1318-$B$2567)/$C$2567)</f>
        <v/>
      </c>
      <c r="X1318" s="24">
        <f>IF(O1318="","",(O1318-$B$2571)/$C$2571)</f>
        <v/>
      </c>
      <c r="Y1318" s="24">
        <f>IF(T1318="","",(T1318-$B$2576)/$C$2576)</f>
        <v/>
      </c>
      <c r="Z1318" s="24">
        <f>IF(Universe!V1318="","",(Universe!V1318-$B$2568)/$C$2568)</f>
        <v/>
      </c>
      <c r="AA1318" s="24">
        <f>IF(P1318="","",(P1318-$B$2572)/$C$2572)</f>
        <v/>
      </c>
      <c r="AB1318" s="24">
        <f>IF(Q1318="","",(Q1318-$B$2573)/$C$2573)</f>
        <v/>
      </c>
      <c r="AC1318" s="24">
        <f>IF(R1318="","",(R1318-$B$2574)/$C$2574)</f>
        <v/>
      </c>
      <c r="AD1318" s="24">
        <f>IF(S1318="","",(S1318-$B$2575)/$C$2575)</f>
        <v/>
      </c>
      <c r="AE1318" s="24">
        <f>IF(Y1318="","",Y1318-(19.12044933116382+16.522174187581257*U1318))</f>
        <v/>
      </c>
      <c r="AF1318" s="24">
        <f>IF(X1318="","",(X1318-(-0.27268023098325006+0.47142105304415904*V1318+-0.3189264934812436*U1318)--5.286111042926227e-16)/0.7994208745952703)</f>
        <v/>
      </c>
      <c r="AG1318" s="24">
        <f>IF(AA1318="","",(AA1318-(0.5248806186338691+-0.064206457956449*U1318)-5.43454825424064e-16)/0.9977404048781155)</f>
        <v/>
      </c>
      <c r="AH1318" s="25" t="n">
        <v>-2.478330810724365</v>
      </c>
      <c r="AI1318" s="25" t="n">
        <v>0.9630732741341118</v>
      </c>
      <c r="AJ1318" s="25" t="n">
        <v>0.1058707526880132</v>
      </c>
      <c r="AK1318" s="25" t="n">
        <v>0.8422725510131598</v>
      </c>
      <c r="AL1318" s="25" t="n">
        <v>3.365454279043071</v>
      </c>
      <c r="AM1318" s="25" t="n">
        <v>0.1155969519387602</v>
      </c>
      <c r="AN1318" s="25" t="n">
        <v>-0.2556700718366672</v>
      </c>
      <c r="AO1318" s="25" t="n">
        <v>-0.3235667960772235</v>
      </c>
      <c r="AP1318" s="25" t="n">
        <v>-0.9420678687453268</v>
      </c>
      <c r="AQ1318" s="25" t="n">
        <v>-0.481223482551961</v>
      </c>
    </row>
    <row r="1319">
      <c r="A1319" s="23">
        <f>Universe!A1319</f>
        <v/>
      </c>
      <c r="B1319" s="24">
        <f>IF(Universe!W1319="","",(Universe!W1319-$B$2550)/$C$2550)</f>
        <v/>
      </c>
      <c r="C1319" s="24">
        <f>IF(Universe!X1319="","",(Universe!X1319-$B$2551)/$C$2551)</f>
        <v/>
      </c>
      <c r="D1319" s="24">
        <f>IF(Universe!Y1319="","",(Universe!Y1319-$B$2552)/$C$2552)</f>
        <v/>
      </c>
      <c r="E1319" s="24">
        <f>IF(Universe!Z1319="","",(Universe!Z1319-$B$2553)/$C$2553)</f>
        <v/>
      </c>
      <c r="F1319" s="24">
        <f>IF(Universe!AA1319="","",(Universe!AA1319-$B$2554)/$C$2554)</f>
        <v/>
      </c>
      <c r="G1319" s="24">
        <f>IF(Universe!AB1319="","",(Universe!AB1319-$B$2555)/$C$2555)</f>
        <v/>
      </c>
      <c r="H1319" s="24">
        <f>IF(Universe!AC1319="","",(Universe!AC1319-$B$2556)/$C$2556)</f>
        <v/>
      </c>
      <c r="I1319" s="24">
        <f>IF(Universe!AD1319="","",(Universe!AD1319-$B$2557)/$C$2557)</f>
        <v/>
      </c>
      <c r="J1319" s="24">
        <f>IF(Universe!AE1319="","",(Universe!AE1319-$B$2558)/$C$2558)</f>
        <v/>
      </c>
      <c r="K1319" s="24">
        <f>IF(Universe!AF1319="","",(Universe!AF1319-$B$2559)/$C$2559)</f>
        <v/>
      </c>
      <c r="L1319" s="24">
        <f>IF(Universe!AG1319="","",(Universe!AG1319-$B$2560)/$C$2560)</f>
        <v/>
      </c>
      <c r="M1319" s="24">
        <f>IF(Universe!AH1319="","",(Universe!AH1319-$B$2561)/$C$2561)</f>
        <v/>
      </c>
      <c r="N1319" s="24">
        <f>IF(Universe!AI1319="","",(Universe!AI1319-$B$2562)/$C$2562)</f>
        <v/>
      </c>
      <c r="O1319" s="24">
        <f>0.74*IF(B1319="",0,B1319)+0.16*IF(C1319="",0,C1319)+0.1*IF(D1319="",0,D1319)</f>
        <v/>
      </c>
      <c r="P1319" s="24">
        <f>0.35*IF(E1319="",0,E1319)+0.35*IF(F1319="",0,F1319)+0.3*IF(G1319="",0,G1319)</f>
        <v/>
      </c>
      <c r="Q1319" s="24">
        <f>0.656*IF(I1319="",0,I1319)+0.344*IF(H1319="",0,H1319)</f>
        <v/>
      </c>
      <c r="R1319" s="24">
        <f>0.338*IF(J1319="",0,J1319)+0.662*IF(K1319="",0,K1319)</f>
        <v/>
      </c>
      <c r="S1319" s="24">
        <f>0.38*IF(L1319="",0,L1319)+0.35*IF(M1319="",0,M1319)+0.27*IF(N1319="",0,N1319)</f>
        <v/>
      </c>
      <c r="T1319" s="24">
        <f>IF(Universe!S1319="","",((Universe!S1319-$B$2565)/$C$2565)^3)</f>
        <v/>
      </c>
      <c r="U1319" s="24">
        <f>IF(Universe!S1319="","",(Universe!S1319-$B$2565)/$C$2565)</f>
        <v/>
      </c>
      <c r="V1319" s="24">
        <f>IF(Universe!T1319="","",(Universe!T1319-$B$2566)/$C$2566)</f>
        <v/>
      </c>
      <c r="W1319" s="24">
        <f>IF(Universe!U1319="","",(Universe!U1319-$B$2567)/$C$2567)</f>
        <v/>
      </c>
      <c r="X1319" s="24">
        <f>IF(O1319="","",(O1319-$B$2571)/$C$2571)</f>
        <v/>
      </c>
      <c r="Y1319" s="24">
        <f>IF(T1319="","",(T1319-$B$2576)/$C$2576)</f>
        <v/>
      </c>
      <c r="Z1319" s="24">
        <f>IF(Universe!V1319="","",(Universe!V1319-$B$2568)/$C$2568)</f>
        <v/>
      </c>
      <c r="AA1319" s="24">
        <f>IF(P1319="","",(P1319-$B$2572)/$C$2572)</f>
        <v/>
      </c>
      <c r="AB1319" s="24">
        <f>IF(Q1319="","",(Q1319-$B$2573)/$C$2573)</f>
        <v/>
      </c>
      <c r="AC1319" s="24">
        <f>IF(R1319="","",(R1319-$B$2574)/$C$2574)</f>
        <v/>
      </c>
      <c r="AD1319" s="24">
        <f>IF(S1319="","",(S1319-$B$2575)/$C$2575)</f>
        <v/>
      </c>
      <c r="AE1319" s="24">
        <f>IF(Y1319="","",Y1319-(19.12044933116382+16.522174187581257*U1319))</f>
        <v/>
      </c>
      <c r="AF1319" s="24">
        <f>IF(X1319="","",(X1319-(-0.27268023098325006+0.47142105304415904*V1319+-0.3189264934812436*U1319)--5.286111042926227e-16)/0.7994208745952703)</f>
        <v/>
      </c>
      <c r="AG1319" s="24">
        <f>IF(AA1319="","",(AA1319-(0.5248806186338691+-0.064206457956449*U1319)-5.43454825424064e-16)/0.9977404048781155)</f>
        <v/>
      </c>
      <c r="AH1319" s="25" t="n">
        <v>-1.440262550041473</v>
      </c>
      <c r="AI1319" s="25" t="n">
        <v>-0.8574005491788828</v>
      </c>
      <c r="AJ1319" s="25" t="n">
        <v>-0.1982065941697953</v>
      </c>
      <c r="AK1319" s="25" t="n">
        <v>-0.4139461391486222</v>
      </c>
      <c r="AL1319" s="25" t="n">
        <v>2.736833280617287</v>
      </c>
      <c r="AM1319" s="25" t="n">
        <v>0.9665700390684152</v>
      </c>
      <c r="AN1319" s="25" t="n">
        <v>-1.423563126946933</v>
      </c>
      <c r="AO1319" s="25" t="n">
        <v>0.0322577654182621</v>
      </c>
      <c r="AP1319" s="25" t="n">
        <v>-0.2264640186809201</v>
      </c>
      <c r="AQ1319" s="25" t="n">
        <v>-0.2777600982577506</v>
      </c>
    </row>
    <row r="1320">
      <c r="A1320" s="23">
        <f>Universe!A1320</f>
        <v/>
      </c>
      <c r="B1320" s="24">
        <f>IF(Universe!W1320="","",(Universe!W1320-$B$2550)/$C$2550)</f>
        <v/>
      </c>
      <c r="C1320" s="24">
        <f>IF(Universe!X1320="","",(Universe!X1320-$B$2551)/$C$2551)</f>
        <v/>
      </c>
      <c r="D1320" s="24">
        <f>IF(Universe!Y1320="","",(Universe!Y1320-$B$2552)/$C$2552)</f>
        <v/>
      </c>
      <c r="E1320" s="24">
        <f>IF(Universe!Z1320="","",(Universe!Z1320-$B$2553)/$C$2553)</f>
        <v/>
      </c>
      <c r="F1320" s="24">
        <f>IF(Universe!AA1320="","",(Universe!AA1320-$B$2554)/$C$2554)</f>
        <v/>
      </c>
      <c r="G1320" s="24">
        <f>IF(Universe!AB1320="","",(Universe!AB1320-$B$2555)/$C$2555)</f>
        <v/>
      </c>
      <c r="H1320" s="24">
        <f>IF(Universe!AC1320="","",(Universe!AC1320-$B$2556)/$C$2556)</f>
        <v/>
      </c>
      <c r="I1320" s="24">
        <f>IF(Universe!AD1320="","",(Universe!AD1320-$B$2557)/$C$2557)</f>
        <v/>
      </c>
      <c r="J1320" s="24">
        <f>IF(Universe!AE1320="","",(Universe!AE1320-$B$2558)/$C$2558)</f>
        <v/>
      </c>
      <c r="K1320" s="24">
        <f>IF(Universe!AF1320="","",(Universe!AF1320-$B$2559)/$C$2559)</f>
        <v/>
      </c>
      <c r="L1320" s="24">
        <f>IF(Universe!AG1320="","",(Universe!AG1320-$B$2560)/$C$2560)</f>
        <v/>
      </c>
      <c r="M1320" s="24">
        <f>IF(Universe!AH1320="","",(Universe!AH1320-$B$2561)/$C$2561)</f>
        <v/>
      </c>
      <c r="N1320" s="24">
        <f>IF(Universe!AI1320="","",(Universe!AI1320-$B$2562)/$C$2562)</f>
        <v/>
      </c>
      <c r="O1320" s="24">
        <f>0.74*IF(B1320="",0,B1320)+0.16*IF(C1320="",0,C1320)+0.1*IF(D1320="",0,D1320)</f>
        <v/>
      </c>
      <c r="P1320" s="24">
        <f>0.35*IF(E1320="",0,E1320)+0.35*IF(F1320="",0,F1320)+0.3*IF(G1320="",0,G1320)</f>
        <v/>
      </c>
      <c r="Q1320" s="24">
        <f>0.656*IF(I1320="",0,I1320)+0.344*IF(H1320="",0,H1320)</f>
        <v/>
      </c>
      <c r="R1320" s="24">
        <f>0.338*IF(J1320="",0,J1320)+0.662*IF(K1320="",0,K1320)</f>
        <v/>
      </c>
      <c r="S1320" s="24">
        <f>0.38*IF(L1320="",0,L1320)+0.35*IF(M1320="",0,M1320)+0.27*IF(N1320="",0,N1320)</f>
        <v/>
      </c>
      <c r="T1320" s="24">
        <f>IF(Universe!S1320="","",((Universe!S1320-$B$2565)/$C$2565)^3)</f>
        <v/>
      </c>
      <c r="U1320" s="24">
        <f>IF(Universe!S1320="","",(Universe!S1320-$B$2565)/$C$2565)</f>
        <v/>
      </c>
      <c r="V1320" s="24">
        <f>IF(Universe!T1320="","",(Universe!T1320-$B$2566)/$C$2566)</f>
        <v/>
      </c>
      <c r="W1320" s="24">
        <f>IF(Universe!U1320="","",(Universe!U1320-$B$2567)/$C$2567)</f>
        <v/>
      </c>
      <c r="X1320" s="24">
        <f>IF(O1320="","",(O1320-$B$2571)/$C$2571)</f>
        <v/>
      </c>
      <c r="Y1320" s="24">
        <f>IF(T1320="","",(T1320-$B$2576)/$C$2576)</f>
        <v/>
      </c>
      <c r="Z1320" s="24">
        <f>IF(Universe!V1320="","",(Universe!V1320-$B$2568)/$C$2568)</f>
        <v/>
      </c>
      <c r="AA1320" s="24">
        <f>IF(P1320="","",(P1320-$B$2572)/$C$2572)</f>
        <v/>
      </c>
      <c r="AB1320" s="24">
        <f>IF(Q1320="","",(Q1320-$B$2573)/$C$2573)</f>
        <v/>
      </c>
      <c r="AC1320" s="24">
        <f>IF(R1320="","",(R1320-$B$2574)/$C$2574)</f>
        <v/>
      </c>
      <c r="AD1320" s="24">
        <f>IF(S1320="","",(S1320-$B$2575)/$C$2575)</f>
        <v/>
      </c>
      <c r="AE1320" s="24">
        <f>IF(Y1320="","",Y1320-(19.12044933116382+16.522174187581257*U1320))</f>
        <v/>
      </c>
      <c r="AF1320" s="24">
        <f>IF(X1320="","",(X1320-(-0.27268023098325006+0.47142105304415904*V1320+-0.3189264934812436*U1320)--5.286111042926227e-16)/0.7994208745952703)</f>
        <v/>
      </c>
      <c r="AG1320" s="24">
        <f>IF(AA1320="","",(AA1320-(0.5248806186338691+-0.064206457956449*U1320)-5.43454825424064e-16)/0.9977404048781155)</f>
        <v/>
      </c>
      <c r="AH1320" s="25" t="n">
        <v>-3.555521761837771</v>
      </c>
      <c r="AI1320" s="25" t="n">
        <v>1.008219001713037</v>
      </c>
      <c r="AJ1320" s="25" t="n">
        <v>-1.498984369175961</v>
      </c>
      <c r="AK1320" s="25" t="n">
        <v>0.1216736336824452</v>
      </c>
      <c r="AL1320" s="25" t="n">
        <v>1.840334364193134</v>
      </c>
      <c r="AM1320" s="25" t="n">
        <v>0.8994139367812597</v>
      </c>
      <c r="AN1320" s="25" t="n">
        <v>-1.310760128112184</v>
      </c>
      <c r="AO1320" s="25" t="n">
        <v>-0.6719230840095439</v>
      </c>
      <c r="AP1320" s="25" t="n">
        <v>-0.0071705200045422</v>
      </c>
      <c r="AQ1320" s="25" t="n">
        <v>-0.5417733485536484</v>
      </c>
    </row>
    <row r="1321">
      <c r="A1321" s="23">
        <f>Universe!A1321</f>
        <v/>
      </c>
      <c r="B1321" s="24">
        <f>IF(Universe!W1321="","",(Universe!W1321-$B$2550)/$C$2550)</f>
        <v/>
      </c>
      <c r="C1321" s="24">
        <f>IF(Universe!X1321="","",(Universe!X1321-$B$2551)/$C$2551)</f>
        <v/>
      </c>
      <c r="D1321" s="24">
        <f>IF(Universe!Y1321="","",(Universe!Y1321-$B$2552)/$C$2552)</f>
        <v/>
      </c>
      <c r="E1321" s="24">
        <f>IF(Universe!Z1321="","",(Universe!Z1321-$B$2553)/$C$2553)</f>
        <v/>
      </c>
      <c r="F1321" s="24">
        <f>IF(Universe!AA1321="","",(Universe!AA1321-$B$2554)/$C$2554)</f>
        <v/>
      </c>
      <c r="G1321" s="24">
        <f>IF(Universe!AB1321="","",(Universe!AB1321-$B$2555)/$C$2555)</f>
        <v/>
      </c>
      <c r="H1321" s="24">
        <f>IF(Universe!AC1321="","",(Universe!AC1321-$B$2556)/$C$2556)</f>
        <v/>
      </c>
      <c r="I1321" s="24">
        <f>IF(Universe!AD1321="","",(Universe!AD1321-$B$2557)/$C$2557)</f>
        <v/>
      </c>
      <c r="J1321" s="24">
        <f>IF(Universe!AE1321="","",(Universe!AE1321-$B$2558)/$C$2558)</f>
        <v/>
      </c>
      <c r="K1321" s="24">
        <f>IF(Universe!AF1321="","",(Universe!AF1321-$B$2559)/$C$2559)</f>
        <v/>
      </c>
      <c r="L1321" s="24">
        <f>IF(Universe!AG1321="","",(Universe!AG1321-$B$2560)/$C$2560)</f>
        <v/>
      </c>
      <c r="M1321" s="24">
        <f>IF(Universe!AH1321="","",(Universe!AH1321-$B$2561)/$C$2561)</f>
        <v/>
      </c>
      <c r="N1321" s="24">
        <f>IF(Universe!AI1321="","",(Universe!AI1321-$B$2562)/$C$2562)</f>
        <v/>
      </c>
      <c r="O1321" s="24">
        <f>0.74*IF(B1321="",0,B1321)+0.16*IF(C1321="",0,C1321)+0.1*IF(D1321="",0,D1321)</f>
        <v/>
      </c>
      <c r="P1321" s="24">
        <f>0.35*IF(E1321="",0,E1321)+0.35*IF(F1321="",0,F1321)+0.3*IF(G1321="",0,G1321)</f>
        <v/>
      </c>
      <c r="Q1321" s="24">
        <f>0.656*IF(I1321="",0,I1321)+0.344*IF(H1321="",0,H1321)</f>
        <v/>
      </c>
      <c r="R1321" s="24">
        <f>0.338*IF(J1321="",0,J1321)+0.662*IF(K1321="",0,K1321)</f>
        <v/>
      </c>
      <c r="S1321" s="24">
        <f>0.38*IF(L1321="",0,L1321)+0.35*IF(M1321="",0,M1321)+0.27*IF(N1321="",0,N1321)</f>
        <v/>
      </c>
      <c r="T1321" s="24">
        <f>IF(Universe!S1321="","",((Universe!S1321-$B$2565)/$C$2565)^3)</f>
        <v/>
      </c>
      <c r="U1321" s="24">
        <f>IF(Universe!S1321="","",(Universe!S1321-$B$2565)/$C$2565)</f>
        <v/>
      </c>
      <c r="V1321" s="24">
        <f>IF(Universe!T1321="","",(Universe!T1321-$B$2566)/$C$2566)</f>
        <v/>
      </c>
      <c r="W1321" s="24">
        <f>IF(Universe!U1321="","",(Universe!U1321-$B$2567)/$C$2567)</f>
        <v/>
      </c>
      <c r="X1321" s="24">
        <f>IF(O1321="","",(O1321-$B$2571)/$C$2571)</f>
        <v/>
      </c>
      <c r="Y1321" s="24">
        <f>IF(T1321="","",(T1321-$B$2576)/$C$2576)</f>
        <v/>
      </c>
      <c r="Z1321" s="24">
        <f>IF(Universe!V1321="","",(Universe!V1321-$B$2568)/$C$2568)</f>
        <v/>
      </c>
      <c r="AA1321" s="24">
        <f>IF(P1321="","",(P1321-$B$2572)/$C$2572)</f>
        <v/>
      </c>
      <c r="AB1321" s="24">
        <f>IF(Q1321="","",(Q1321-$B$2573)/$C$2573)</f>
        <v/>
      </c>
      <c r="AC1321" s="24">
        <f>IF(R1321="","",(R1321-$B$2574)/$C$2574)</f>
        <v/>
      </c>
      <c r="AD1321" s="24">
        <f>IF(S1321="","",(S1321-$B$2575)/$C$2575)</f>
        <v/>
      </c>
      <c r="AE1321" s="24">
        <f>IF(Y1321="","",Y1321-(19.12044933116382+16.522174187581257*U1321))</f>
        <v/>
      </c>
      <c r="AF1321" s="24">
        <f>IF(X1321="","",(X1321-(-0.27268023098325006+0.47142105304415904*V1321+-0.3189264934812436*U1321)--5.286111042926227e-16)/0.7994208745952703)</f>
        <v/>
      </c>
      <c r="AG1321" s="24">
        <f>IF(AA1321="","",(AA1321-(0.5248806186338691+-0.064206457956449*U1321)-5.43454825424064e-16)/0.9977404048781155)</f>
        <v/>
      </c>
      <c r="AH1321" s="25" t="n">
        <v>-1.987656147696294</v>
      </c>
      <c r="AI1321" s="25" t="n">
        <v>-0.0178568255808836</v>
      </c>
      <c r="AJ1321" s="25" t="n">
        <v>-0.3034295661078535</v>
      </c>
      <c r="AK1321" s="25" t="n">
        <v>-0.2709461419369991</v>
      </c>
      <c r="AL1321" s="25" t="n">
        <v>3.271148089470186</v>
      </c>
      <c r="AM1321" s="25" t="n">
        <v>1.005088877761845</v>
      </c>
      <c r="AN1321" s="25" t="n">
        <v>0.4346086976068404</v>
      </c>
      <c r="AO1321" s="25" t="n">
        <v>0.246723111214278</v>
      </c>
      <c r="AP1321" s="25" t="n">
        <v>-0.11828990791161</v>
      </c>
      <c r="AQ1321" s="25" t="n">
        <v>0.958244498791343</v>
      </c>
    </row>
    <row r="1322">
      <c r="A1322" s="23">
        <f>Universe!A1322</f>
        <v/>
      </c>
      <c r="B1322" s="24">
        <f>IF(Universe!W1322="","",(Universe!W1322-$B$2550)/$C$2550)</f>
        <v/>
      </c>
      <c r="C1322" s="24">
        <f>IF(Universe!X1322="","",(Universe!X1322-$B$2551)/$C$2551)</f>
        <v/>
      </c>
      <c r="D1322" s="24">
        <f>IF(Universe!Y1322="","",(Universe!Y1322-$B$2552)/$C$2552)</f>
        <v/>
      </c>
      <c r="E1322" s="24">
        <f>IF(Universe!Z1322="","",(Universe!Z1322-$B$2553)/$C$2553)</f>
        <v/>
      </c>
      <c r="F1322" s="24">
        <f>IF(Universe!AA1322="","",(Universe!AA1322-$B$2554)/$C$2554)</f>
        <v/>
      </c>
      <c r="G1322" s="24">
        <f>IF(Universe!AB1322="","",(Universe!AB1322-$B$2555)/$C$2555)</f>
        <v/>
      </c>
      <c r="H1322" s="24">
        <f>IF(Universe!AC1322="","",(Universe!AC1322-$B$2556)/$C$2556)</f>
        <v/>
      </c>
      <c r="I1322" s="24">
        <f>IF(Universe!AD1322="","",(Universe!AD1322-$B$2557)/$C$2557)</f>
        <v/>
      </c>
      <c r="J1322" s="24">
        <f>IF(Universe!AE1322="","",(Universe!AE1322-$B$2558)/$C$2558)</f>
        <v/>
      </c>
      <c r="K1322" s="24">
        <f>IF(Universe!AF1322="","",(Universe!AF1322-$B$2559)/$C$2559)</f>
        <v/>
      </c>
      <c r="L1322" s="24">
        <f>IF(Universe!AG1322="","",(Universe!AG1322-$B$2560)/$C$2560)</f>
        <v/>
      </c>
      <c r="M1322" s="24">
        <f>IF(Universe!AH1322="","",(Universe!AH1322-$B$2561)/$C$2561)</f>
        <v/>
      </c>
      <c r="N1322" s="24">
        <f>IF(Universe!AI1322="","",(Universe!AI1322-$B$2562)/$C$2562)</f>
        <v/>
      </c>
      <c r="O1322" s="24">
        <f>0.74*IF(B1322="",0,B1322)+0.16*IF(C1322="",0,C1322)+0.1*IF(D1322="",0,D1322)</f>
        <v/>
      </c>
      <c r="P1322" s="24">
        <f>0.35*IF(E1322="",0,E1322)+0.35*IF(F1322="",0,F1322)+0.3*IF(G1322="",0,G1322)</f>
        <v/>
      </c>
      <c r="Q1322" s="24">
        <f>0.656*IF(I1322="",0,I1322)+0.344*IF(H1322="",0,H1322)</f>
        <v/>
      </c>
      <c r="R1322" s="24">
        <f>0.338*IF(J1322="",0,J1322)+0.662*IF(K1322="",0,K1322)</f>
        <v/>
      </c>
      <c r="S1322" s="24">
        <f>0.38*IF(L1322="",0,L1322)+0.35*IF(M1322="",0,M1322)+0.27*IF(N1322="",0,N1322)</f>
        <v/>
      </c>
      <c r="T1322" s="24">
        <f>IF(Universe!S1322="","",((Universe!S1322-$B$2565)/$C$2565)^3)</f>
        <v/>
      </c>
      <c r="U1322" s="24">
        <f>IF(Universe!S1322="","",(Universe!S1322-$B$2565)/$C$2565)</f>
        <v/>
      </c>
      <c r="V1322" s="24">
        <f>IF(Universe!T1322="","",(Universe!T1322-$B$2566)/$C$2566)</f>
        <v/>
      </c>
      <c r="W1322" s="24">
        <f>IF(Universe!U1322="","",(Universe!U1322-$B$2567)/$C$2567)</f>
        <v/>
      </c>
      <c r="X1322" s="24">
        <f>IF(O1322="","",(O1322-$B$2571)/$C$2571)</f>
        <v/>
      </c>
      <c r="Y1322" s="24">
        <f>IF(T1322="","",(T1322-$B$2576)/$C$2576)</f>
        <v/>
      </c>
      <c r="Z1322" s="24">
        <f>IF(Universe!V1322="","",(Universe!V1322-$B$2568)/$C$2568)</f>
        <v/>
      </c>
      <c r="AA1322" s="24">
        <f>IF(P1322="","",(P1322-$B$2572)/$C$2572)</f>
        <v/>
      </c>
      <c r="AB1322" s="24">
        <f>IF(Q1322="","",(Q1322-$B$2573)/$C$2573)</f>
        <v/>
      </c>
      <c r="AC1322" s="24">
        <f>IF(R1322="","",(R1322-$B$2574)/$C$2574)</f>
        <v/>
      </c>
      <c r="AD1322" s="24">
        <f>IF(S1322="","",(S1322-$B$2575)/$C$2575)</f>
        <v/>
      </c>
      <c r="AE1322" s="24">
        <f>IF(Y1322="","",Y1322-(19.12044933116382+16.522174187581257*U1322))</f>
        <v/>
      </c>
      <c r="AF1322" s="24">
        <f>IF(X1322="","",(X1322-(-0.27268023098325006+0.47142105304415904*V1322+-0.3189264934812436*U1322)--5.286111042926227e-16)/0.7994208745952703)</f>
        <v/>
      </c>
      <c r="AG1322" s="24">
        <f>IF(AA1322="","",(AA1322-(0.5248806186338691+-0.064206457956449*U1322)-5.43454825424064e-16)/0.9977404048781155)</f>
        <v/>
      </c>
      <c r="AH1322" s="25" t="n">
        <v>-2.971102094432788</v>
      </c>
      <c r="AI1322" s="25" t="n">
        <v>-0.8393865387212521</v>
      </c>
      <c r="AJ1322" s="25" t="n">
        <v>-0.2974455523248488</v>
      </c>
      <c r="AK1322" s="25" t="n">
        <v>-1.05979648207203</v>
      </c>
      <c r="AL1322" s="25" t="n">
        <v>2.999347520166416</v>
      </c>
      <c r="AM1322" s="25" t="n">
        <v>1.24569426719916</v>
      </c>
      <c r="AN1322" s="25" t="n">
        <v>-0.8729582802233081</v>
      </c>
      <c r="AO1322" s="25" t="n">
        <v>0.0371063193835475</v>
      </c>
      <c r="AP1322" s="25" t="n">
        <v>-0.1296352214364838</v>
      </c>
      <c r="AQ1322" s="25" t="n">
        <v>1.074166645766824</v>
      </c>
    </row>
    <row r="1323">
      <c r="A1323" s="23">
        <f>Universe!A1323</f>
        <v/>
      </c>
      <c r="B1323" s="24">
        <f>IF(Universe!W1323="","",(Universe!W1323-$B$2550)/$C$2550)</f>
        <v/>
      </c>
      <c r="C1323" s="24">
        <f>IF(Universe!X1323="","",(Universe!X1323-$B$2551)/$C$2551)</f>
        <v/>
      </c>
      <c r="D1323" s="24">
        <f>IF(Universe!Y1323="","",(Universe!Y1323-$B$2552)/$C$2552)</f>
        <v/>
      </c>
      <c r="E1323" s="24">
        <f>IF(Universe!Z1323="","",(Universe!Z1323-$B$2553)/$C$2553)</f>
        <v/>
      </c>
      <c r="F1323" s="24">
        <f>IF(Universe!AA1323="","",(Universe!AA1323-$B$2554)/$C$2554)</f>
        <v/>
      </c>
      <c r="G1323" s="24">
        <f>IF(Universe!AB1323="","",(Universe!AB1323-$B$2555)/$C$2555)</f>
        <v/>
      </c>
      <c r="H1323" s="24">
        <f>IF(Universe!AC1323="","",(Universe!AC1323-$B$2556)/$C$2556)</f>
        <v/>
      </c>
      <c r="I1323" s="24">
        <f>IF(Universe!AD1323="","",(Universe!AD1323-$B$2557)/$C$2557)</f>
        <v/>
      </c>
      <c r="J1323" s="24">
        <f>IF(Universe!AE1323="","",(Universe!AE1323-$B$2558)/$C$2558)</f>
        <v/>
      </c>
      <c r="K1323" s="24">
        <f>IF(Universe!AF1323="","",(Universe!AF1323-$B$2559)/$C$2559)</f>
        <v/>
      </c>
      <c r="L1323" s="24">
        <f>IF(Universe!AG1323="","",(Universe!AG1323-$B$2560)/$C$2560)</f>
        <v/>
      </c>
      <c r="M1323" s="24">
        <f>IF(Universe!AH1323="","",(Universe!AH1323-$B$2561)/$C$2561)</f>
        <v/>
      </c>
      <c r="N1323" s="24">
        <f>IF(Universe!AI1323="","",(Universe!AI1323-$B$2562)/$C$2562)</f>
        <v/>
      </c>
      <c r="O1323" s="24">
        <f>0.74*IF(B1323="",0,B1323)+0.16*IF(C1323="",0,C1323)+0.1*IF(D1323="",0,D1323)</f>
        <v/>
      </c>
      <c r="P1323" s="24">
        <f>0.35*IF(E1323="",0,E1323)+0.35*IF(F1323="",0,F1323)+0.3*IF(G1323="",0,G1323)</f>
        <v/>
      </c>
      <c r="Q1323" s="24">
        <f>0.656*IF(I1323="",0,I1323)+0.344*IF(H1323="",0,H1323)</f>
        <v/>
      </c>
      <c r="R1323" s="24">
        <f>0.338*IF(J1323="",0,J1323)+0.662*IF(K1323="",0,K1323)</f>
        <v/>
      </c>
      <c r="S1323" s="24">
        <f>0.38*IF(L1323="",0,L1323)+0.35*IF(M1323="",0,M1323)+0.27*IF(N1323="",0,N1323)</f>
        <v/>
      </c>
      <c r="T1323" s="24">
        <f>IF(Universe!S1323="","",((Universe!S1323-$B$2565)/$C$2565)^3)</f>
        <v/>
      </c>
      <c r="U1323" s="24">
        <f>IF(Universe!S1323="","",(Universe!S1323-$B$2565)/$C$2565)</f>
        <v/>
      </c>
      <c r="V1323" s="24">
        <f>IF(Universe!T1323="","",(Universe!T1323-$B$2566)/$C$2566)</f>
        <v/>
      </c>
      <c r="W1323" s="24">
        <f>IF(Universe!U1323="","",(Universe!U1323-$B$2567)/$C$2567)</f>
        <v/>
      </c>
      <c r="X1323" s="24">
        <f>IF(O1323="","",(O1323-$B$2571)/$C$2571)</f>
        <v/>
      </c>
      <c r="Y1323" s="24">
        <f>IF(T1323="","",(T1323-$B$2576)/$C$2576)</f>
        <v/>
      </c>
      <c r="Z1323" s="24">
        <f>IF(Universe!V1323="","",(Universe!V1323-$B$2568)/$C$2568)</f>
        <v/>
      </c>
      <c r="AA1323" s="24">
        <f>IF(P1323="","",(P1323-$B$2572)/$C$2572)</f>
        <v/>
      </c>
      <c r="AB1323" s="24">
        <f>IF(Q1323="","",(Q1323-$B$2573)/$C$2573)</f>
        <v/>
      </c>
      <c r="AC1323" s="24">
        <f>IF(R1323="","",(R1323-$B$2574)/$C$2574)</f>
        <v/>
      </c>
      <c r="AD1323" s="24">
        <f>IF(S1323="","",(S1323-$B$2575)/$C$2575)</f>
        <v/>
      </c>
      <c r="AE1323" s="24">
        <f>IF(Y1323="","",Y1323-(19.12044933116382+16.522174187581257*U1323))</f>
        <v/>
      </c>
      <c r="AF1323" s="24">
        <f>IF(X1323="","",(X1323-(-0.27268023098325006+0.47142105304415904*V1323+-0.3189264934812436*U1323)--5.286111042926227e-16)/0.7994208745952703)</f>
        <v/>
      </c>
      <c r="AG1323" s="24">
        <f>IF(AA1323="","",(AA1323-(0.5248806186338691+-0.064206457956449*U1323)-5.43454825424064e-16)/0.9977404048781155)</f>
        <v/>
      </c>
      <c r="AH1323" s="25" t="n">
        <v>-1.815580191810624</v>
      </c>
      <c r="AI1323" s="25" t="n">
        <v>-0.2658119224012592</v>
      </c>
      <c r="AJ1323" s="25" t="n">
        <v>-0.2506694766972731</v>
      </c>
      <c r="AK1323" s="25" t="n">
        <v>-0.4814763365230293</v>
      </c>
      <c r="AL1323" s="25" t="n">
        <v>3.146481628237716</v>
      </c>
      <c r="AM1323" s="25" t="n">
        <v>-0.1867815868081893</v>
      </c>
      <c r="AN1323" s="25" t="n">
        <v>-0.6482841095013456</v>
      </c>
      <c r="AO1323" s="25" t="n">
        <v>0.07116573139818209</v>
      </c>
      <c r="AP1323" s="25" t="n">
        <v>-0.3538987744033646</v>
      </c>
      <c r="AQ1323" s="25" t="n">
        <v>1.153859443304676</v>
      </c>
    </row>
    <row r="1324">
      <c r="A1324" s="23">
        <f>Universe!A1324</f>
        <v/>
      </c>
      <c r="B1324" s="24">
        <f>IF(Universe!W1324="","",(Universe!W1324-$B$2550)/$C$2550)</f>
        <v/>
      </c>
      <c r="C1324" s="24">
        <f>IF(Universe!X1324="","",(Universe!X1324-$B$2551)/$C$2551)</f>
        <v/>
      </c>
      <c r="D1324" s="24">
        <f>IF(Universe!Y1324="","",(Universe!Y1324-$B$2552)/$C$2552)</f>
        <v/>
      </c>
      <c r="E1324" s="24">
        <f>IF(Universe!Z1324="","",(Universe!Z1324-$B$2553)/$C$2553)</f>
        <v/>
      </c>
      <c r="F1324" s="24">
        <f>IF(Universe!AA1324="","",(Universe!AA1324-$B$2554)/$C$2554)</f>
        <v/>
      </c>
      <c r="G1324" s="24">
        <f>IF(Universe!AB1324="","",(Universe!AB1324-$B$2555)/$C$2555)</f>
        <v/>
      </c>
      <c r="H1324" s="24">
        <f>IF(Universe!AC1324="","",(Universe!AC1324-$B$2556)/$C$2556)</f>
        <v/>
      </c>
      <c r="I1324" s="24">
        <f>IF(Universe!AD1324="","",(Universe!AD1324-$B$2557)/$C$2557)</f>
        <v/>
      </c>
      <c r="J1324" s="24">
        <f>IF(Universe!AE1324="","",(Universe!AE1324-$B$2558)/$C$2558)</f>
        <v/>
      </c>
      <c r="K1324" s="24">
        <f>IF(Universe!AF1324="","",(Universe!AF1324-$B$2559)/$C$2559)</f>
        <v/>
      </c>
      <c r="L1324" s="24">
        <f>IF(Universe!AG1324="","",(Universe!AG1324-$B$2560)/$C$2560)</f>
        <v/>
      </c>
      <c r="M1324" s="24">
        <f>IF(Universe!AH1324="","",(Universe!AH1324-$B$2561)/$C$2561)</f>
        <v/>
      </c>
      <c r="N1324" s="24">
        <f>IF(Universe!AI1324="","",(Universe!AI1324-$B$2562)/$C$2562)</f>
        <v/>
      </c>
      <c r="O1324" s="24">
        <f>0.74*IF(B1324="",0,B1324)+0.16*IF(C1324="",0,C1324)+0.1*IF(D1324="",0,D1324)</f>
        <v/>
      </c>
      <c r="P1324" s="24">
        <f>0.35*IF(E1324="",0,E1324)+0.35*IF(F1324="",0,F1324)+0.3*IF(G1324="",0,G1324)</f>
        <v/>
      </c>
      <c r="Q1324" s="24">
        <f>0.656*IF(I1324="",0,I1324)+0.344*IF(H1324="",0,H1324)</f>
        <v/>
      </c>
      <c r="R1324" s="24">
        <f>0.338*IF(J1324="",0,J1324)+0.662*IF(K1324="",0,K1324)</f>
        <v/>
      </c>
      <c r="S1324" s="24">
        <f>0.38*IF(L1324="",0,L1324)+0.35*IF(M1324="",0,M1324)+0.27*IF(N1324="",0,N1324)</f>
        <v/>
      </c>
      <c r="T1324" s="24">
        <f>IF(Universe!S1324="","",((Universe!S1324-$B$2565)/$C$2565)^3)</f>
        <v/>
      </c>
      <c r="U1324" s="24">
        <f>IF(Universe!S1324="","",(Universe!S1324-$B$2565)/$C$2565)</f>
        <v/>
      </c>
      <c r="V1324" s="24">
        <f>IF(Universe!T1324="","",(Universe!T1324-$B$2566)/$C$2566)</f>
        <v/>
      </c>
      <c r="W1324" s="24">
        <f>IF(Universe!U1324="","",(Universe!U1324-$B$2567)/$C$2567)</f>
        <v/>
      </c>
      <c r="X1324" s="24">
        <f>IF(O1324="","",(O1324-$B$2571)/$C$2571)</f>
        <v/>
      </c>
      <c r="Y1324" s="24">
        <f>IF(T1324="","",(T1324-$B$2576)/$C$2576)</f>
        <v/>
      </c>
      <c r="Z1324" s="24">
        <f>IF(Universe!V1324="","",(Universe!V1324-$B$2568)/$C$2568)</f>
        <v/>
      </c>
      <c r="AA1324" s="24">
        <f>IF(P1324="","",(P1324-$B$2572)/$C$2572)</f>
        <v/>
      </c>
      <c r="AB1324" s="24">
        <f>IF(Q1324="","",(Q1324-$B$2573)/$C$2573)</f>
        <v/>
      </c>
      <c r="AC1324" s="24">
        <f>IF(R1324="","",(R1324-$B$2574)/$C$2574)</f>
        <v/>
      </c>
      <c r="AD1324" s="24">
        <f>IF(S1324="","",(S1324-$B$2575)/$C$2575)</f>
        <v/>
      </c>
      <c r="AE1324" s="24">
        <f>IF(Y1324="","",Y1324-(19.12044933116382+16.522174187581257*U1324))</f>
        <v/>
      </c>
      <c r="AF1324" s="24">
        <f>IF(X1324="","",(X1324-(-0.27268023098325006+0.47142105304415904*V1324+-0.3189264934812436*U1324)--5.286111042926227e-16)/0.7994208745952703)</f>
        <v/>
      </c>
      <c r="AG1324" s="24">
        <f>IF(AA1324="","",(AA1324-(0.5248806186338691+-0.064206457956449*U1324)-5.43454825424064e-16)/0.9977404048781155)</f>
        <v/>
      </c>
      <c r="AH1324" s="25" t="n">
        <v>-3.809220972214119</v>
      </c>
      <c r="AI1324" s="25" t="n">
        <v>-1.174760380949844</v>
      </c>
      <c r="AJ1324" s="25" t="n">
        <v>-0.8829389453839714</v>
      </c>
      <c r="AK1324" s="25" t="n">
        <v>-0.4598892160695956</v>
      </c>
      <c r="AL1324" s="25" t="n">
        <v>1.056206061966591</v>
      </c>
      <c r="AM1324" s="25" t="n">
        <v>2.658164128989485</v>
      </c>
      <c r="AN1324" s="25" t="n">
        <v>0.0595398365031754</v>
      </c>
      <c r="AO1324" s="25" t="n">
        <v>-0.1780558338086051</v>
      </c>
      <c r="AP1324" s="25" t="n">
        <v>-0.4126361377848883</v>
      </c>
      <c r="AQ1324" s="25" t="n">
        <v>0.6382851000003857</v>
      </c>
    </row>
    <row r="1325">
      <c r="A1325" s="23">
        <f>Universe!A1325</f>
        <v/>
      </c>
      <c r="B1325" s="24">
        <f>IF(Universe!W1325="","",(Universe!W1325-$B$2550)/$C$2550)</f>
        <v/>
      </c>
      <c r="C1325" s="24">
        <f>IF(Universe!X1325="","",(Universe!X1325-$B$2551)/$C$2551)</f>
        <v/>
      </c>
      <c r="D1325" s="24">
        <f>IF(Universe!Y1325="","",(Universe!Y1325-$B$2552)/$C$2552)</f>
        <v/>
      </c>
      <c r="E1325" s="24">
        <f>IF(Universe!Z1325="","",(Universe!Z1325-$B$2553)/$C$2553)</f>
        <v/>
      </c>
      <c r="F1325" s="24">
        <f>IF(Universe!AA1325="","",(Universe!AA1325-$B$2554)/$C$2554)</f>
        <v/>
      </c>
      <c r="G1325" s="24">
        <f>IF(Universe!AB1325="","",(Universe!AB1325-$B$2555)/$C$2555)</f>
        <v/>
      </c>
      <c r="H1325" s="24">
        <f>IF(Universe!AC1325="","",(Universe!AC1325-$B$2556)/$C$2556)</f>
        <v/>
      </c>
      <c r="I1325" s="24">
        <f>IF(Universe!AD1325="","",(Universe!AD1325-$B$2557)/$C$2557)</f>
        <v/>
      </c>
      <c r="J1325" s="24">
        <f>IF(Universe!AE1325="","",(Universe!AE1325-$B$2558)/$C$2558)</f>
        <v/>
      </c>
      <c r="K1325" s="24">
        <f>IF(Universe!AF1325="","",(Universe!AF1325-$B$2559)/$C$2559)</f>
        <v/>
      </c>
      <c r="L1325" s="24">
        <f>IF(Universe!AG1325="","",(Universe!AG1325-$B$2560)/$C$2560)</f>
        <v/>
      </c>
      <c r="M1325" s="24">
        <f>IF(Universe!AH1325="","",(Universe!AH1325-$B$2561)/$C$2561)</f>
        <v/>
      </c>
      <c r="N1325" s="24">
        <f>IF(Universe!AI1325="","",(Universe!AI1325-$B$2562)/$C$2562)</f>
        <v/>
      </c>
      <c r="O1325" s="24">
        <f>0.74*IF(B1325="",0,B1325)+0.16*IF(C1325="",0,C1325)+0.1*IF(D1325="",0,D1325)</f>
        <v/>
      </c>
      <c r="P1325" s="24">
        <f>0.35*IF(E1325="",0,E1325)+0.35*IF(F1325="",0,F1325)+0.3*IF(G1325="",0,G1325)</f>
        <v/>
      </c>
      <c r="Q1325" s="24">
        <f>0.656*IF(I1325="",0,I1325)+0.344*IF(H1325="",0,H1325)</f>
        <v/>
      </c>
      <c r="R1325" s="24">
        <f>0.338*IF(J1325="",0,J1325)+0.662*IF(K1325="",0,K1325)</f>
        <v/>
      </c>
      <c r="S1325" s="24">
        <f>0.38*IF(L1325="",0,L1325)+0.35*IF(M1325="",0,M1325)+0.27*IF(N1325="",0,N1325)</f>
        <v/>
      </c>
      <c r="T1325" s="24">
        <f>IF(Universe!S1325="","",((Universe!S1325-$B$2565)/$C$2565)^3)</f>
        <v/>
      </c>
      <c r="U1325" s="24">
        <f>IF(Universe!S1325="","",(Universe!S1325-$B$2565)/$C$2565)</f>
        <v/>
      </c>
      <c r="V1325" s="24">
        <f>IF(Universe!T1325="","",(Universe!T1325-$B$2566)/$C$2566)</f>
        <v/>
      </c>
      <c r="W1325" s="24">
        <f>IF(Universe!U1325="","",(Universe!U1325-$B$2567)/$C$2567)</f>
        <v/>
      </c>
      <c r="X1325" s="24">
        <f>IF(O1325="","",(O1325-$B$2571)/$C$2571)</f>
        <v/>
      </c>
      <c r="Y1325" s="24">
        <f>IF(T1325="","",(T1325-$B$2576)/$C$2576)</f>
        <v/>
      </c>
      <c r="Z1325" s="24">
        <f>IF(Universe!V1325="","",(Universe!V1325-$B$2568)/$C$2568)</f>
        <v/>
      </c>
      <c r="AA1325" s="24">
        <f>IF(P1325="","",(P1325-$B$2572)/$C$2572)</f>
        <v/>
      </c>
      <c r="AB1325" s="24">
        <f>IF(Q1325="","",(Q1325-$B$2573)/$C$2573)</f>
        <v/>
      </c>
      <c r="AC1325" s="24">
        <f>IF(R1325="","",(R1325-$B$2574)/$C$2574)</f>
        <v/>
      </c>
      <c r="AD1325" s="24">
        <f>IF(S1325="","",(S1325-$B$2575)/$C$2575)</f>
        <v/>
      </c>
      <c r="AE1325" s="24">
        <f>IF(Y1325="","",Y1325-(19.12044933116382+16.522174187581257*U1325))</f>
        <v/>
      </c>
      <c r="AF1325" s="24">
        <f>IF(X1325="","",(X1325-(-0.27268023098325006+0.47142105304415904*V1325+-0.3189264934812436*U1325)--5.286111042926227e-16)/0.7994208745952703)</f>
        <v/>
      </c>
      <c r="AG1325" s="24">
        <f>IF(AA1325="","",(AA1325-(0.5248806186338691+-0.064206457956449*U1325)-5.43454825424064e-16)/0.9977404048781155)</f>
        <v/>
      </c>
      <c r="AH1325" s="25" t="n">
        <v>-2.928924094560112</v>
      </c>
      <c r="AI1325" s="25" t="n">
        <v>1.530670156788958</v>
      </c>
      <c r="AJ1325" s="25" t="n">
        <v>1.135044531298467</v>
      </c>
      <c r="AK1325" s="25" t="n">
        <v>0.5467210359857254</v>
      </c>
      <c r="AL1325" s="25" t="n">
        <v>3.051042945274419</v>
      </c>
      <c r="AM1325" s="25" t="n">
        <v>-0.1052143843603392</v>
      </c>
      <c r="AN1325" s="25" t="n">
        <v>0.4247326740391383</v>
      </c>
      <c r="AO1325" s="25" t="n">
        <v>-0.1204694888541278</v>
      </c>
      <c r="AP1325" s="25" t="n">
        <v>-1.105487586187113</v>
      </c>
      <c r="AQ1325" s="25" t="n">
        <v>-0.4184833417587373</v>
      </c>
    </row>
    <row r="1326">
      <c r="A1326" s="23">
        <f>Universe!A1326</f>
        <v/>
      </c>
      <c r="B1326" s="24">
        <f>IF(Universe!W1326="","",(Universe!W1326-$B$2550)/$C$2550)</f>
        <v/>
      </c>
      <c r="C1326" s="24">
        <f>IF(Universe!X1326="","",(Universe!X1326-$B$2551)/$C$2551)</f>
        <v/>
      </c>
      <c r="D1326" s="24">
        <f>IF(Universe!Y1326="","",(Universe!Y1326-$B$2552)/$C$2552)</f>
        <v/>
      </c>
      <c r="E1326" s="24">
        <f>IF(Universe!Z1326="","",(Universe!Z1326-$B$2553)/$C$2553)</f>
        <v/>
      </c>
      <c r="F1326" s="24">
        <f>IF(Universe!AA1326="","",(Universe!AA1326-$B$2554)/$C$2554)</f>
        <v/>
      </c>
      <c r="G1326" s="24">
        <f>IF(Universe!AB1326="","",(Universe!AB1326-$B$2555)/$C$2555)</f>
        <v/>
      </c>
      <c r="H1326" s="24">
        <f>IF(Universe!AC1326="","",(Universe!AC1326-$B$2556)/$C$2556)</f>
        <v/>
      </c>
      <c r="I1326" s="24">
        <f>IF(Universe!AD1326="","",(Universe!AD1326-$B$2557)/$C$2557)</f>
        <v/>
      </c>
      <c r="J1326" s="24">
        <f>IF(Universe!AE1326="","",(Universe!AE1326-$B$2558)/$C$2558)</f>
        <v/>
      </c>
      <c r="K1326" s="24">
        <f>IF(Universe!AF1326="","",(Universe!AF1326-$B$2559)/$C$2559)</f>
        <v/>
      </c>
      <c r="L1326" s="24">
        <f>IF(Universe!AG1326="","",(Universe!AG1326-$B$2560)/$C$2560)</f>
        <v/>
      </c>
      <c r="M1326" s="24">
        <f>IF(Universe!AH1326="","",(Universe!AH1326-$B$2561)/$C$2561)</f>
        <v/>
      </c>
      <c r="N1326" s="24">
        <f>IF(Universe!AI1326="","",(Universe!AI1326-$B$2562)/$C$2562)</f>
        <v/>
      </c>
      <c r="O1326" s="24">
        <f>0.74*IF(B1326="",0,B1326)+0.16*IF(C1326="",0,C1326)+0.1*IF(D1326="",0,D1326)</f>
        <v/>
      </c>
      <c r="P1326" s="24">
        <f>0.35*IF(E1326="",0,E1326)+0.35*IF(F1326="",0,F1326)+0.3*IF(G1326="",0,G1326)</f>
        <v/>
      </c>
      <c r="Q1326" s="24">
        <f>0.656*IF(I1326="",0,I1326)+0.344*IF(H1326="",0,H1326)</f>
        <v/>
      </c>
      <c r="R1326" s="24">
        <f>0.338*IF(J1326="",0,J1326)+0.662*IF(K1326="",0,K1326)</f>
        <v/>
      </c>
      <c r="S1326" s="24">
        <f>0.38*IF(L1326="",0,L1326)+0.35*IF(M1326="",0,M1326)+0.27*IF(N1326="",0,N1326)</f>
        <v/>
      </c>
      <c r="T1326" s="24">
        <f>IF(Universe!S1326="","",((Universe!S1326-$B$2565)/$C$2565)^3)</f>
        <v/>
      </c>
      <c r="U1326" s="24">
        <f>IF(Universe!S1326="","",(Universe!S1326-$B$2565)/$C$2565)</f>
        <v/>
      </c>
      <c r="V1326" s="24">
        <f>IF(Universe!T1326="","",(Universe!T1326-$B$2566)/$C$2566)</f>
        <v/>
      </c>
      <c r="W1326" s="24">
        <f>IF(Universe!U1326="","",(Universe!U1326-$B$2567)/$C$2567)</f>
        <v/>
      </c>
      <c r="X1326" s="24">
        <f>IF(O1326="","",(O1326-$B$2571)/$C$2571)</f>
        <v/>
      </c>
      <c r="Y1326" s="24">
        <f>IF(T1326="","",(T1326-$B$2576)/$C$2576)</f>
        <v/>
      </c>
      <c r="Z1326" s="24">
        <f>IF(Universe!V1326="","",(Universe!V1326-$B$2568)/$C$2568)</f>
        <v/>
      </c>
      <c r="AA1326" s="24">
        <f>IF(P1326="","",(P1326-$B$2572)/$C$2572)</f>
        <v/>
      </c>
      <c r="AB1326" s="24">
        <f>IF(Q1326="","",(Q1326-$B$2573)/$C$2573)</f>
        <v/>
      </c>
      <c r="AC1326" s="24">
        <f>IF(R1326="","",(R1326-$B$2574)/$C$2574)</f>
        <v/>
      </c>
      <c r="AD1326" s="24">
        <f>IF(S1326="","",(S1326-$B$2575)/$C$2575)</f>
        <v/>
      </c>
      <c r="AE1326" s="24">
        <f>IF(Y1326="","",Y1326-(19.12044933116382+16.522174187581257*U1326))</f>
        <v/>
      </c>
      <c r="AF1326" s="24">
        <f>IF(X1326="","",(X1326-(-0.27268023098325006+0.47142105304415904*V1326+-0.3189264934812436*U1326)--5.286111042926227e-16)/0.7994208745952703)</f>
        <v/>
      </c>
      <c r="AG1326" s="24">
        <f>IF(AA1326="","",(AA1326-(0.5248806186338691+-0.064206457956449*U1326)-5.43454825424064e-16)/0.9977404048781155)</f>
        <v/>
      </c>
      <c r="AH1326" s="25" t="n">
        <v>-2.385931907206955</v>
      </c>
      <c r="AI1326" s="25" t="n">
        <v>-0.6420307294862412</v>
      </c>
      <c r="AJ1326" s="25" t="n">
        <v>0.4987985809627738</v>
      </c>
      <c r="AK1326" s="25" t="n">
        <v>-0.4847577799048913</v>
      </c>
      <c r="AL1326" s="25" t="n">
        <v>3.379935226580841</v>
      </c>
      <c r="AM1326" s="25" t="n">
        <v>0.082203167476931</v>
      </c>
      <c r="AN1326" s="25" t="n">
        <v>-0.6331651026447852</v>
      </c>
      <c r="AO1326" s="25" t="n">
        <v>0.1571617267756515</v>
      </c>
      <c r="AP1326" s="25" t="n">
        <v>0.143988953633553</v>
      </c>
      <c r="AQ1326" s="25" t="n">
        <v>-0.1992678884522534</v>
      </c>
    </row>
    <row r="1327">
      <c r="A1327" s="23">
        <f>Universe!A1327</f>
        <v/>
      </c>
      <c r="B1327" s="24">
        <f>IF(Universe!W1327="","",(Universe!W1327-$B$2550)/$C$2550)</f>
        <v/>
      </c>
      <c r="C1327" s="24">
        <f>IF(Universe!X1327="","",(Universe!X1327-$B$2551)/$C$2551)</f>
        <v/>
      </c>
      <c r="D1327" s="24">
        <f>IF(Universe!Y1327="","",(Universe!Y1327-$B$2552)/$C$2552)</f>
        <v/>
      </c>
      <c r="E1327" s="24">
        <f>IF(Universe!Z1327="","",(Universe!Z1327-$B$2553)/$C$2553)</f>
        <v/>
      </c>
      <c r="F1327" s="24">
        <f>IF(Universe!AA1327="","",(Universe!AA1327-$B$2554)/$C$2554)</f>
        <v/>
      </c>
      <c r="G1327" s="24">
        <f>IF(Universe!AB1327="","",(Universe!AB1327-$B$2555)/$C$2555)</f>
        <v/>
      </c>
      <c r="H1327" s="24">
        <f>IF(Universe!AC1327="","",(Universe!AC1327-$B$2556)/$C$2556)</f>
        <v/>
      </c>
      <c r="I1327" s="24">
        <f>IF(Universe!AD1327="","",(Universe!AD1327-$B$2557)/$C$2557)</f>
        <v/>
      </c>
      <c r="J1327" s="24">
        <f>IF(Universe!AE1327="","",(Universe!AE1327-$B$2558)/$C$2558)</f>
        <v/>
      </c>
      <c r="K1327" s="24">
        <f>IF(Universe!AF1327="","",(Universe!AF1327-$B$2559)/$C$2559)</f>
        <v/>
      </c>
      <c r="L1327" s="24">
        <f>IF(Universe!AG1327="","",(Universe!AG1327-$B$2560)/$C$2560)</f>
        <v/>
      </c>
      <c r="M1327" s="24">
        <f>IF(Universe!AH1327="","",(Universe!AH1327-$B$2561)/$C$2561)</f>
        <v/>
      </c>
      <c r="N1327" s="24">
        <f>IF(Universe!AI1327="","",(Universe!AI1327-$B$2562)/$C$2562)</f>
        <v/>
      </c>
      <c r="O1327" s="24">
        <f>0.74*IF(B1327="",0,B1327)+0.16*IF(C1327="",0,C1327)+0.1*IF(D1327="",0,D1327)</f>
        <v/>
      </c>
      <c r="P1327" s="24">
        <f>0.35*IF(E1327="",0,E1327)+0.35*IF(F1327="",0,F1327)+0.3*IF(G1327="",0,G1327)</f>
        <v/>
      </c>
      <c r="Q1327" s="24">
        <f>0.656*IF(I1327="",0,I1327)+0.344*IF(H1327="",0,H1327)</f>
        <v/>
      </c>
      <c r="R1327" s="24">
        <f>0.338*IF(J1327="",0,J1327)+0.662*IF(K1327="",0,K1327)</f>
        <v/>
      </c>
      <c r="S1327" s="24">
        <f>0.38*IF(L1327="",0,L1327)+0.35*IF(M1327="",0,M1327)+0.27*IF(N1327="",0,N1327)</f>
        <v/>
      </c>
      <c r="T1327" s="24">
        <f>IF(Universe!S1327="","",((Universe!S1327-$B$2565)/$C$2565)^3)</f>
        <v/>
      </c>
      <c r="U1327" s="24">
        <f>IF(Universe!S1327="","",(Universe!S1327-$B$2565)/$C$2565)</f>
        <v/>
      </c>
      <c r="V1327" s="24">
        <f>IF(Universe!T1327="","",(Universe!T1327-$B$2566)/$C$2566)</f>
        <v/>
      </c>
      <c r="W1327" s="24">
        <f>IF(Universe!U1327="","",(Universe!U1327-$B$2567)/$C$2567)</f>
        <v/>
      </c>
      <c r="X1327" s="24">
        <f>IF(O1327="","",(O1327-$B$2571)/$C$2571)</f>
        <v/>
      </c>
      <c r="Y1327" s="24">
        <f>IF(T1327="","",(T1327-$B$2576)/$C$2576)</f>
        <v/>
      </c>
      <c r="Z1327" s="24">
        <f>IF(Universe!V1327="","",(Universe!V1327-$B$2568)/$C$2568)</f>
        <v/>
      </c>
      <c r="AA1327" s="24">
        <f>IF(P1327="","",(P1327-$B$2572)/$C$2572)</f>
        <v/>
      </c>
      <c r="AB1327" s="24">
        <f>IF(Q1327="","",(Q1327-$B$2573)/$C$2573)</f>
        <v/>
      </c>
      <c r="AC1327" s="24">
        <f>IF(R1327="","",(R1327-$B$2574)/$C$2574)</f>
        <v/>
      </c>
      <c r="AD1327" s="24">
        <f>IF(S1327="","",(S1327-$B$2575)/$C$2575)</f>
        <v/>
      </c>
      <c r="AE1327" s="24">
        <f>IF(Y1327="","",Y1327-(19.12044933116382+16.522174187581257*U1327))</f>
        <v/>
      </c>
      <c r="AF1327" s="24">
        <f>IF(X1327="","",(X1327-(-0.27268023098325006+0.47142105304415904*V1327+-0.3189264934812436*U1327)--5.286111042926227e-16)/0.7994208745952703)</f>
        <v/>
      </c>
      <c r="AG1327" s="24">
        <f>IF(AA1327="","",(AA1327-(0.5248806186338691+-0.064206457956449*U1327)-5.43454825424064e-16)/0.9977404048781155)</f>
        <v/>
      </c>
      <c r="AH1327" s="25" t="n">
        <v>-3.840451257494061</v>
      </c>
      <c r="AI1327" s="25" t="n">
        <v>-0.06876584909256429</v>
      </c>
      <c r="AJ1327" s="25" t="n">
        <v>-1.498674307826037</v>
      </c>
      <c r="AK1327" s="25" t="n">
        <v>-0.7651545569410073</v>
      </c>
      <c r="AL1327" s="25" t="n">
        <v>0.9469315723599314</v>
      </c>
      <c r="AM1327" s="25" t="n">
        <v>0.3320083112237658</v>
      </c>
      <c r="AN1327" s="25" t="n">
        <v>-2.231194406329637</v>
      </c>
      <c r="AO1327" s="25" t="n">
        <v>-0.4162765288325458</v>
      </c>
      <c r="AP1327" s="25" t="n">
        <v>-0.337946753098134</v>
      </c>
      <c r="AQ1327" s="25" t="n">
        <v>-0.535933788885646</v>
      </c>
    </row>
    <row r="1328">
      <c r="A1328" s="23">
        <f>Universe!A1328</f>
        <v/>
      </c>
      <c r="B1328" s="24">
        <f>IF(Universe!W1328="","",(Universe!W1328-$B$2550)/$C$2550)</f>
        <v/>
      </c>
      <c r="C1328" s="24">
        <f>IF(Universe!X1328="","",(Universe!X1328-$B$2551)/$C$2551)</f>
        <v/>
      </c>
      <c r="D1328" s="24">
        <f>IF(Universe!Y1328="","",(Universe!Y1328-$B$2552)/$C$2552)</f>
        <v/>
      </c>
      <c r="E1328" s="24">
        <f>IF(Universe!Z1328="","",(Universe!Z1328-$B$2553)/$C$2553)</f>
        <v/>
      </c>
      <c r="F1328" s="24">
        <f>IF(Universe!AA1328="","",(Universe!AA1328-$B$2554)/$C$2554)</f>
        <v/>
      </c>
      <c r="G1328" s="24">
        <f>IF(Universe!AB1328="","",(Universe!AB1328-$B$2555)/$C$2555)</f>
        <v/>
      </c>
      <c r="H1328" s="24">
        <f>IF(Universe!AC1328="","",(Universe!AC1328-$B$2556)/$C$2556)</f>
        <v/>
      </c>
      <c r="I1328" s="24">
        <f>IF(Universe!AD1328="","",(Universe!AD1328-$B$2557)/$C$2557)</f>
        <v/>
      </c>
      <c r="J1328" s="24">
        <f>IF(Universe!AE1328="","",(Universe!AE1328-$B$2558)/$C$2558)</f>
        <v/>
      </c>
      <c r="K1328" s="24">
        <f>IF(Universe!AF1328="","",(Universe!AF1328-$B$2559)/$C$2559)</f>
        <v/>
      </c>
      <c r="L1328" s="24">
        <f>IF(Universe!AG1328="","",(Universe!AG1328-$B$2560)/$C$2560)</f>
        <v/>
      </c>
      <c r="M1328" s="24">
        <f>IF(Universe!AH1328="","",(Universe!AH1328-$B$2561)/$C$2561)</f>
        <v/>
      </c>
      <c r="N1328" s="24">
        <f>IF(Universe!AI1328="","",(Universe!AI1328-$B$2562)/$C$2562)</f>
        <v/>
      </c>
      <c r="O1328" s="24">
        <f>0.74*IF(B1328="",0,B1328)+0.16*IF(C1328="",0,C1328)+0.1*IF(D1328="",0,D1328)</f>
        <v/>
      </c>
      <c r="P1328" s="24">
        <f>0.35*IF(E1328="",0,E1328)+0.35*IF(F1328="",0,F1328)+0.3*IF(G1328="",0,G1328)</f>
        <v/>
      </c>
      <c r="Q1328" s="24">
        <f>0.656*IF(I1328="",0,I1328)+0.344*IF(H1328="",0,H1328)</f>
        <v/>
      </c>
      <c r="R1328" s="24">
        <f>0.338*IF(J1328="",0,J1328)+0.662*IF(K1328="",0,K1328)</f>
        <v/>
      </c>
      <c r="S1328" s="24">
        <f>0.38*IF(L1328="",0,L1328)+0.35*IF(M1328="",0,M1328)+0.27*IF(N1328="",0,N1328)</f>
        <v/>
      </c>
      <c r="T1328" s="24">
        <f>IF(Universe!S1328="","",((Universe!S1328-$B$2565)/$C$2565)^3)</f>
        <v/>
      </c>
      <c r="U1328" s="24">
        <f>IF(Universe!S1328="","",(Universe!S1328-$B$2565)/$C$2565)</f>
        <v/>
      </c>
      <c r="V1328" s="24">
        <f>IF(Universe!T1328="","",(Universe!T1328-$B$2566)/$C$2566)</f>
        <v/>
      </c>
      <c r="W1328" s="24">
        <f>IF(Universe!U1328="","",(Universe!U1328-$B$2567)/$C$2567)</f>
        <v/>
      </c>
      <c r="X1328" s="24">
        <f>IF(O1328="","",(O1328-$B$2571)/$C$2571)</f>
        <v/>
      </c>
      <c r="Y1328" s="24">
        <f>IF(T1328="","",(T1328-$B$2576)/$C$2576)</f>
        <v/>
      </c>
      <c r="Z1328" s="24">
        <f>IF(Universe!V1328="","",(Universe!V1328-$B$2568)/$C$2568)</f>
        <v/>
      </c>
      <c r="AA1328" s="24">
        <f>IF(P1328="","",(P1328-$B$2572)/$C$2572)</f>
        <v/>
      </c>
      <c r="AB1328" s="24">
        <f>IF(Q1328="","",(Q1328-$B$2573)/$C$2573)</f>
        <v/>
      </c>
      <c r="AC1328" s="24">
        <f>IF(R1328="","",(R1328-$B$2574)/$C$2574)</f>
        <v/>
      </c>
      <c r="AD1328" s="24">
        <f>IF(S1328="","",(S1328-$B$2575)/$C$2575)</f>
        <v/>
      </c>
      <c r="AE1328" s="24">
        <f>IF(Y1328="","",Y1328-(19.12044933116382+16.522174187581257*U1328))</f>
        <v/>
      </c>
      <c r="AF1328" s="24">
        <f>IF(X1328="","",(X1328-(-0.27268023098325006+0.47142105304415904*V1328+-0.3189264934812436*U1328)--5.286111042926227e-16)/0.7994208745952703)</f>
        <v/>
      </c>
      <c r="AG1328" s="24">
        <f>IF(AA1328="","",(AA1328-(0.5248806186338691+-0.064206457956449*U1328)-5.43454825424064e-16)/0.9977404048781155)</f>
        <v/>
      </c>
      <c r="AH1328" s="25" t="n">
        <v>-2.214360972652942</v>
      </c>
      <c r="AI1328" s="25" t="n">
        <v>1.636116461609493</v>
      </c>
      <c r="AJ1328" s="25" t="n">
        <v>0.1005154379224065</v>
      </c>
      <c r="AK1328" s="25" t="n">
        <v>-1.183497219619456</v>
      </c>
      <c r="AL1328" s="25" t="n">
        <v>3.365834411987124</v>
      </c>
      <c r="AM1328" s="25" t="n">
        <v>-0.1062225990417203</v>
      </c>
      <c r="AN1328" s="25" t="n">
        <v>0.0181030755901733</v>
      </c>
      <c r="AO1328" s="25" t="n">
        <v>-0.0038143963958741</v>
      </c>
      <c r="AP1328" s="25" t="n">
        <v>-0.8277414116055999</v>
      </c>
      <c r="AQ1328" s="25" t="n">
        <v>0.6186133752479283</v>
      </c>
    </row>
    <row r="1329">
      <c r="A1329" s="23">
        <f>Universe!A1329</f>
        <v/>
      </c>
      <c r="B1329" s="24">
        <f>IF(Universe!W1329="","",(Universe!W1329-$B$2550)/$C$2550)</f>
        <v/>
      </c>
      <c r="C1329" s="24">
        <f>IF(Universe!X1329="","",(Universe!X1329-$B$2551)/$C$2551)</f>
        <v/>
      </c>
      <c r="D1329" s="24">
        <f>IF(Universe!Y1329="","",(Universe!Y1329-$B$2552)/$C$2552)</f>
        <v/>
      </c>
      <c r="E1329" s="24">
        <f>IF(Universe!Z1329="","",(Universe!Z1329-$B$2553)/$C$2553)</f>
        <v/>
      </c>
      <c r="F1329" s="24">
        <f>IF(Universe!AA1329="","",(Universe!AA1329-$B$2554)/$C$2554)</f>
        <v/>
      </c>
      <c r="G1329" s="24">
        <f>IF(Universe!AB1329="","",(Universe!AB1329-$B$2555)/$C$2555)</f>
        <v/>
      </c>
      <c r="H1329" s="24">
        <f>IF(Universe!AC1329="","",(Universe!AC1329-$B$2556)/$C$2556)</f>
        <v/>
      </c>
      <c r="I1329" s="24">
        <f>IF(Universe!AD1329="","",(Universe!AD1329-$B$2557)/$C$2557)</f>
        <v/>
      </c>
      <c r="J1329" s="24">
        <f>IF(Universe!AE1329="","",(Universe!AE1329-$B$2558)/$C$2558)</f>
        <v/>
      </c>
      <c r="K1329" s="24">
        <f>IF(Universe!AF1329="","",(Universe!AF1329-$B$2559)/$C$2559)</f>
        <v/>
      </c>
      <c r="L1329" s="24">
        <f>IF(Universe!AG1329="","",(Universe!AG1329-$B$2560)/$C$2560)</f>
        <v/>
      </c>
      <c r="M1329" s="24">
        <f>IF(Universe!AH1329="","",(Universe!AH1329-$B$2561)/$C$2561)</f>
        <v/>
      </c>
      <c r="N1329" s="24">
        <f>IF(Universe!AI1329="","",(Universe!AI1329-$B$2562)/$C$2562)</f>
        <v/>
      </c>
      <c r="O1329" s="24">
        <f>0.74*IF(B1329="",0,B1329)+0.16*IF(C1329="",0,C1329)+0.1*IF(D1329="",0,D1329)</f>
        <v/>
      </c>
      <c r="P1329" s="24">
        <f>0.35*IF(E1329="",0,E1329)+0.35*IF(F1329="",0,F1329)+0.3*IF(G1329="",0,G1329)</f>
        <v/>
      </c>
      <c r="Q1329" s="24">
        <f>0.656*IF(I1329="",0,I1329)+0.344*IF(H1329="",0,H1329)</f>
        <v/>
      </c>
      <c r="R1329" s="24">
        <f>0.338*IF(J1329="",0,J1329)+0.662*IF(K1329="",0,K1329)</f>
        <v/>
      </c>
      <c r="S1329" s="24">
        <f>0.38*IF(L1329="",0,L1329)+0.35*IF(M1329="",0,M1329)+0.27*IF(N1329="",0,N1329)</f>
        <v/>
      </c>
      <c r="T1329" s="24">
        <f>IF(Universe!S1329="","",((Universe!S1329-$B$2565)/$C$2565)^3)</f>
        <v/>
      </c>
      <c r="U1329" s="24">
        <f>IF(Universe!S1329="","",(Universe!S1329-$B$2565)/$C$2565)</f>
        <v/>
      </c>
      <c r="V1329" s="24">
        <f>IF(Universe!T1329="","",(Universe!T1329-$B$2566)/$C$2566)</f>
        <v/>
      </c>
      <c r="W1329" s="24">
        <f>IF(Universe!U1329="","",(Universe!U1329-$B$2567)/$C$2567)</f>
        <v/>
      </c>
      <c r="X1329" s="24">
        <f>IF(O1329="","",(O1329-$B$2571)/$C$2571)</f>
        <v/>
      </c>
      <c r="Y1329" s="24">
        <f>IF(T1329="","",(T1329-$B$2576)/$C$2576)</f>
        <v/>
      </c>
      <c r="Z1329" s="24">
        <f>IF(Universe!V1329="","",(Universe!V1329-$B$2568)/$C$2568)</f>
        <v/>
      </c>
      <c r="AA1329" s="24">
        <f>IF(P1329="","",(P1329-$B$2572)/$C$2572)</f>
        <v/>
      </c>
      <c r="AB1329" s="24">
        <f>IF(Q1329="","",(Q1329-$B$2573)/$C$2573)</f>
        <v/>
      </c>
      <c r="AC1329" s="24">
        <f>IF(R1329="","",(R1329-$B$2574)/$C$2574)</f>
        <v/>
      </c>
      <c r="AD1329" s="24">
        <f>IF(S1329="","",(S1329-$B$2575)/$C$2575)</f>
        <v/>
      </c>
      <c r="AE1329" s="24">
        <f>IF(Y1329="","",Y1329-(19.12044933116382+16.522174187581257*U1329))</f>
        <v/>
      </c>
      <c r="AF1329" s="24">
        <f>IF(X1329="","",(X1329-(-0.27268023098325006+0.47142105304415904*V1329+-0.3189264934812436*U1329)--5.286111042926227e-16)/0.7994208745952703)</f>
        <v/>
      </c>
      <c r="AG1329" s="24">
        <f>IF(AA1329="","",(AA1329-(0.5248806186338691+-0.064206457956449*U1329)-5.43454825424064e-16)/0.9977404048781155)</f>
        <v/>
      </c>
      <c r="AH1329" s="25" t="n">
        <v>-3.096349180834112</v>
      </c>
      <c r="AI1329" s="25" t="n">
        <v>-0.4227854744061046</v>
      </c>
      <c r="AJ1329" s="25" t="n">
        <v>0.2494131052097925</v>
      </c>
      <c r="AK1329" s="25" t="n">
        <v>0.1495135712539588</v>
      </c>
      <c r="AL1329" s="25" t="n">
        <v>2.821718158513832</v>
      </c>
      <c r="AM1329" s="25" t="n">
        <v>13.08946540354849</v>
      </c>
      <c r="AN1329" s="25" t="n">
        <v>0.0063011827493993</v>
      </c>
      <c r="AO1329" s="25" t="n">
        <v>3.308481214655654</v>
      </c>
      <c r="AP1329" s="25" t="n">
        <v>-0.50648253647422</v>
      </c>
      <c r="AQ1329" s="25" t="n">
        <v>0.4448634463785523</v>
      </c>
    </row>
    <row r="1330">
      <c r="A1330" s="23">
        <f>Universe!A1330</f>
        <v/>
      </c>
      <c r="B1330" s="24">
        <f>IF(Universe!W1330="","",(Universe!W1330-$B$2550)/$C$2550)</f>
        <v/>
      </c>
      <c r="C1330" s="24">
        <f>IF(Universe!X1330="","",(Universe!X1330-$B$2551)/$C$2551)</f>
        <v/>
      </c>
      <c r="D1330" s="24">
        <f>IF(Universe!Y1330="","",(Universe!Y1330-$B$2552)/$C$2552)</f>
        <v/>
      </c>
      <c r="E1330" s="24">
        <f>IF(Universe!Z1330="","",(Universe!Z1330-$B$2553)/$C$2553)</f>
        <v/>
      </c>
      <c r="F1330" s="24">
        <f>IF(Universe!AA1330="","",(Universe!AA1330-$B$2554)/$C$2554)</f>
        <v/>
      </c>
      <c r="G1330" s="24">
        <f>IF(Universe!AB1330="","",(Universe!AB1330-$B$2555)/$C$2555)</f>
        <v/>
      </c>
      <c r="H1330" s="24">
        <f>IF(Universe!AC1330="","",(Universe!AC1330-$B$2556)/$C$2556)</f>
        <v/>
      </c>
      <c r="I1330" s="24">
        <f>IF(Universe!AD1330="","",(Universe!AD1330-$B$2557)/$C$2557)</f>
        <v/>
      </c>
      <c r="J1330" s="24">
        <f>IF(Universe!AE1330="","",(Universe!AE1330-$B$2558)/$C$2558)</f>
        <v/>
      </c>
      <c r="K1330" s="24">
        <f>IF(Universe!AF1330="","",(Universe!AF1330-$B$2559)/$C$2559)</f>
        <v/>
      </c>
      <c r="L1330" s="24">
        <f>IF(Universe!AG1330="","",(Universe!AG1330-$B$2560)/$C$2560)</f>
        <v/>
      </c>
      <c r="M1330" s="24">
        <f>IF(Universe!AH1330="","",(Universe!AH1330-$B$2561)/$C$2561)</f>
        <v/>
      </c>
      <c r="N1330" s="24">
        <f>IF(Universe!AI1330="","",(Universe!AI1330-$B$2562)/$C$2562)</f>
        <v/>
      </c>
      <c r="O1330" s="24">
        <f>0.74*IF(B1330="",0,B1330)+0.16*IF(C1330="",0,C1330)+0.1*IF(D1330="",0,D1330)</f>
        <v/>
      </c>
      <c r="P1330" s="24">
        <f>0.35*IF(E1330="",0,E1330)+0.35*IF(F1330="",0,F1330)+0.3*IF(G1330="",0,G1330)</f>
        <v/>
      </c>
      <c r="Q1330" s="24">
        <f>0.656*IF(I1330="",0,I1330)+0.344*IF(H1330="",0,H1330)</f>
        <v/>
      </c>
      <c r="R1330" s="24">
        <f>0.338*IF(J1330="",0,J1330)+0.662*IF(K1330="",0,K1330)</f>
        <v/>
      </c>
      <c r="S1330" s="24">
        <f>0.38*IF(L1330="",0,L1330)+0.35*IF(M1330="",0,M1330)+0.27*IF(N1330="",0,N1330)</f>
        <v/>
      </c>
      <c r="T1330" s="24">
        <f>IF(Universe!S1330="","",((Universe!S1330-$B$2565)/$C$2565)^3)</f>
        <v/>
      </c>
      <c r="U1330" s="24">
        <f>IF(Universe!S1330="","",(Universe!S1330-$B$2565)/$C$2565)</f>
        <v/>
      </c>
      <c r="V1330" s="24">
        <f>IF(Universe!T1330="","",(Universe!T1330-$B$2566)/$C$2566)</f>
        <v/>
      </c>
      <c r="W1330" s="24">
        <f>IF(Universe!U1330="","",(Universe!U1330-$B$2567)/$C$2567)</f>
        <v/>
      </c>
      <c r="X1330" s="24">
        <f>IF(O1330="","",(O1330-$B$2571)/$C$2571)</f>
        <v/>
      </c>
      <c r="Y1330" s="24">
        <f>IF(T1330="","",(T1330-$B$2576)/$C$2576)</f>
        <v/>
      </c>
      <c r="Z1330" s="24">
        <f>IF(Universe!V1330="","",(Universe!V1330-$B$2568)/$C$2568)</f>
        <v/>
      </c>
      <c r="AA1330" s="24">
        <f>IF(P1330="","",(P1330-$B$2572)/$C$2572)</f>
        <v/>
      </c>
      <c r="AB1330" s="24">
        <f>IF(Q1330="","",(Q1330-$B$2573)/$C$2573)</f>
        <v/>
      </c>
      <c r="AC1330" s="24">
        <f>IF(R1330="","",(R1330-$B$2574)/$C$2574)</f>
        <v/>
      </c>
      <c r="AD1330" s="24">
        <f>IF(S1330="","",(S1330-$B$2575)/$C$2575)</f>
        <v/>
      </c>
      <c r="AE1330" s="24">
        <f>IF(Y1330="","",Y1330-(19.12044933116382+16.522174187581257*U1330))</f>
        <v/>
      </c>
      <c r="AF1330" s="24">
        <f>IF(X1330="","",(X1330-(-0.27268023098325006+0.47142105304415904*V1330+-0.3189264934812436*U1330)--5.286111042926227e-16)/0.7994208745952703)</f>
        <v/>
      </c>
      <c r="AG1330" s="24">
        <f>IF(AA1330="","",(AA1330-(0.5248806186338691+-0.064206457956449*U1330)-5.43454825424064e-16)/0.9977404048781155)</f>
        <v/>
      </c>
      <c r="AH1330" s="25" t="n">
        <v>-1.985150448239811</v>
      </c>
      <c r="AI1330" s="25" t="n">
        <v>-0.4489670455783477</v>
      </c>
      <c r="AJ1330" s="25" t="n">
        <v>0.2474948611844676</v>
      </c>
      <c r="AK1330" s="25" t="n">
        <v>0.5974771655371953</v>
      </c>
      <c r="AL1330" s="25" t="n">
        <v>3.269647207177279</v>
      </c>
      <c r="AM1330" s="25" t="n">
        <v>1.640102423873796</v>
      </c>
      <c r="AN1330" s="25" t="n">
        <v>0.5316770974087353</v>
      </c>
      <c r="AO1330" s="25" t="n">
        <v>0.386304919842664</v>
      </c>
      <c r="AP1330" s="25" t="n">
        <v>-0.50648253647422</v>
      </c>
      <c r="AQ1330" s="25" t="n">
        <v>-0.148473458116509</v>
      </c>
    </row>
    <row r="1331">
      <c r="A1331" s="23">
        <f>Universe!A1331</f>
        <v/>
      </c>
      <c r="B1331" s="24">
        <f>IF(Universe!W1331="","",(Universe!W1331-$B$2550)/$C$2550)</f>
        <v/>
      </c>
      <c r="C1331" s="24">
        <f>IF(Universe!X1331="","",(Universe!X1331-$B$2551)/$C$2551)</f>
        <v/>
      </c>
      <c r="D1331" s="24">
        <f>IF(Universe!Y1331="","",(Universe!Y1331-$B$2552)/$C$2552)</f>
        <v/>
      </c>
      <c r="E1331" s="24">
        <f>IF(Universe!Z1331="","",(Universe!Z1331-$B$2553)/$C$2553)</f>
        <v/>
      </c>
      <c r="F1331" s="24">
        <f>IF(Universe!AA1331="","",(Universe!AA1331-$B$2554)/$C$2554)</f>
        <v/>
      </c>
      <c r="G1331" s="24">
        <f>IF(Universe!AB1331="","",(Universe!AB1331-$B$2555)/$C$2555)</f>
        <v/>
      </c>
      <c r="H1331" s="24">
        <f>IF(Universe!AC1331="","",(Universe!AC1331-$B$2556)/$C$2556)</f>
        <v/>
      </c>
      <c r="I1331" s="24">
        <f>IF(Universe!AD1331="","",(Universe!AD1331-$B$2557)/$C$2557)</f>
        <v/>
      </c>
      <c r="J1331" s="24">
        <f>IF(Universe!AE1331="","",(Universe!AE1331-$B$2558)/$C$2558)</f>
        <v/>
      </c>
      <c r="K1331" s="24">
        <f>IF(Universe!AF1331="","",(Universe!AF1331-$B$2559)/$C$2559)</f>
        <v/>
      </c>
      <c r="L1331" s="24">
        <f>IF(Universe!AG1331="","",(Universe!AG1331-$B$2560)/$C$2560)</f>
        <v/>
      </c>
      <c r="M1331" s="24">
        <f>IF(Universe!AH1331="","",(Universe!AH1331-$B$2561)/$C$2561)</f>
        <v/>
      </c>
      <c r="N1331" s="24">
        <f>IF(Universe!AI1331="","",(Universe!AI1331-$B$2562)/$C$2562)</f>
        <v/>
      </c>
      <c r="O1331" s="24">
        <f>0.74*IF(B1331="",0,B1331)+0.16*IF(C1331="",0,C1331)+0.1*IF(D1331="",0,D1331)</f>
        <v/>
      </c>
      <c r="P1331" s="24">
        <f>0.35*IF(E1331="",0,E1331)+0.35*IF(F1331="",0,F1331)+0.3*IF(G1331="",0,G1331)</f>
        <v/>
      </c>
      <c r="Q1331" s="24">
        <f>0.656*IF(I1331="",0,I1331)+0.344*IF(H1331="",0,H1331)</f>
        <v/>
      </c>
      <c r="R1331" s="24">
        <f>0.338*IF(J1331="",0,J1331)+0.662*IF(K1331="",0,K1331)</f>
        <v/>
      </c>
      <c r="S1331" s="24">
        <f>0.38*IF(L1331="",0,L1331)+0.35*IF(M1331="",0,M1331)+0.27*IF(N1331="",0,N1331)</f>
        <v/>
      </c>
      <c r="T1331" s="24">
        <f>IF(Universe!S1331="","",((Universe!S1331-$B$2565)/$C$2565)^3)</f>
        <v/>
      </c>
      <c r="U1331" s="24">
        <f>IF(Universe!S1331="","",(Universe!S1331-$B$2565)/$C$2565)</f>
        <v/>
      </c>
      <c r="V1331" s="24">
        <f>IF(Universe!T1331="","",(Universe!T1331-$B$2566)/$C$2566)</f>
        <v/>
      </c>
      <c r="W1331" s="24">
        <f>IF(Universe!U1331="","",(Universe!U1331-$B$2567)/$C$2567)</f>
        <v/>
      </c>
      <c r="X1331" s="24">
        <f>IF(O1331="","",(O1331-$B$2571)/$C$2571)</f>
        <v/>
      </c>
      <c r="Y1331" s="24">
        <f>IF(T1331="","",(T1331-$B$2576)/$C$2576)</f>
        <v/>
      </c>
      <c r="Z1331" s="24">
        <f>IF(Universe!V1331="","",(Universe!V1331-$B$2568)/$C$2568)</f>
        <v/>
      </c>
      <c r="AA1331" s="24">
        <f>IF(P1331="","",(P1331-$B$2572)/$C$2572)</f>
        <v/>
      </c>
      <c r="AB1331" s="24">
        <f>IF(Q1331="","",(Q1331-$B$2573)/$C$2573)</f>
        <v/>
      </c>
      <c r="AC1331" s="24">
        <f>IF(R1331="","",(R1331-$B$2574)/$C$2574)</f>
        <v/>
      </c>
      <c r="AD1331" s="24">
        <f>IF(S1331="","",(S1331-$B$2575)/$C$2575)</f>
        <v/>
      </c>
      <c r="AE1331" s="24">
        <f>IF(Y1331="","",Y1331-(19.12044933116382+16.522174187581257*U1331))</f>
        <v/>
      </c>
      <c r="AF1331" s="24">
        <f>IF(X1331="","",(X1331-(-0.27268023098325006+0.47142105304415904*V1331+-0.3189264934812436*U1331)--5.286111042926227e-16)/0.7994208745952703)</f>
        <v/>
      </c>
      <c r="AG1331" s="24">
        <f>IF(AA1331="","",(AA1331-(0.5248806186338691+-0.064206457956449*U1331)-5.43454825424064e-16)/0.9977404048781155)</f>
        <v/>
      </c>
      <c r="AH1331" s="25" t="n">
        <v>-2.816986965132203</v>
      </c>
      <c r="AI1331" s="25" t="n">
        <v>1.702129609208584</v>
      </c>
      <c r="AJ1331" s="25" t="n">
        <v>-1.88737634928316</v>
      </c>
      <c r="AK1331" s="25" t="n">
        <v>-0.3645445584162136</v>
      </c>
      <c r="AL1331" s="25" t="n">
        <v>3.16901139403531</v>
      </c>
      <c r="AM1331" s="25" t="n">
        <v>1.303155226685116</v>
      </c>
      <c r="AN1331" s="25" t="n">
        <v>1.122969770633625</v>
      </c>
      <c r="AO1331" s="25" t="n">
        <v>0.6789477011167911</v>
      </c>
      <c r="AP1331" s="25" t="n">
        <v>-0.087439570813137</v>
      </c>
      <c r="AQ1331" s="25" t="n">
        <v>-0.3163868912705937</v>
      </c>
    </row>
    <row r="1332">
      <c r="A1332" s="23">
        <f>Universe!A1332</f>
        <v/>
      </c>
      <c r="B1332" s="24">
        <f>IF(Universe!W1332="","",(Universe!W1332-$B$2550)/$C$2550)</f>
        <v/>
      </c>
      <c r="C1332" s="24">
        <f>IF(Universe!X1332="","",(Universe!X1332-$B$2551)/$C$2551)</f>
        <v/>
      </c>
      <c r="D1332" s="24">
        <f>IF(Universe!Y1332="","",(Universe!Y1332-$B$2552)/$C$2552)</f>
        <v/>
      </c>
      <c r="E1332" s="24">
        <f>IF(Universe!Z1332="","",(Universe!Z1332-$B$2553)/$C$2553)</f>
        <v/>
      </c>
      <c r="F1332" s="24">
        <f>IF(Universe!AA1332="","",(Universe!AA1332-$B$2554)/$C$2554)</f>
        <v/>
      </c>
      <c r="G1332" s="24">
        <f>IF(Universe!AB1332="","",(Universe!AB1332-$B$2555)/$C$2555)</f>
        <v/>
      </c>
      <c r="H1332" s="24">
        <f>IF(Universe!AC1332="","",(Universe!AC1332-$B$2556)/$C$2556)</f>
        <v/>
      </c>
      <c r="I1332" s="24">
        <f>IF(Universe!AD1332="","",(Universe!AD1332-$B$2557)/$C$2557)</f>
        <v/>
      </c>
      <c r="J1332" s="24">
        <f>IF(Universe!AE1332="","",(Universe!AE1332-$B$2558)/$C$2558)</f>
        <v/>
      </c>
      <c r="K1332" s="24">
        <f>IF(Universe!AF1332="","",(Universe!AF1332-$B$2559)/$C$2559)</f>
        <v/>
      </c>
      <c r="L1332" s="24">
        <f>IF(Universe!AG1332="","",(Universe!AG1332-$B$2560)/$C$2560)</f>
        <v/>
      </c>
      <c r="M1332" s="24">
        <f>IF(Universe!AH1332="","",(Universe!AH1332-$B$2561)/$C$2561)</f>
        <v/>
      </c>
      <c r="N1332" s="24">
        <f>IF(Universe!AI1332="","",(Universe!AI1332-$B$2562)/$C$2562)</f>
        <v/>
      </c>
      <c r="O1332" s="24">
        <f>0.74*IF(B1332="",0,B1332)+0.16*IF(C1332="",0,C1332)+0.1*IF(D1332="",0,D1332)</f>
        <v/>
      </c>
      <c r="P1332" s="24">
        <f>0.35*IF(E1332="",0,E1332)+0.35*IF(F1332="",0,F1332)+0.3*IF(G1332="",0,G1332)</f>
        <v/>
      </c>
      <c r="Q1332" s="24">
        <f>0.656*IF(I1332="",0,I1332)+0.344*IF(H1332="",0,H1332)</f>
        <v/>
      </c>
      <c r="R1332" s="24">
        <f>0.338*IF(J1332="",0,J1332)+0.662*IF(K1332="",0,K1332)</f>
        <v/>
      </c>
      <c r="S1332" s="24">
        <f>0.38*IF(L1332="",0,L1332)+0.35*IF(M1332="",0,M1332)+0.27*IF(N1332="",0,N1332)</f>
        <v/>
      </c>
      <c r="T1332" s="24">
        <f>IF(Universe!S1332="","",((Universe!S1332-$B$2565)/$C$2565)^3)</f>
        <v/>
      </c>
      <c r="U1332" s="24">
        <f>IF(Universe!S1332="","",(Universe!S1332-$B$2565)/$C$2565)</f>
        <v/>
      </c>
      <c r="V1332" s="24">
        <f>IF(Universe!T1332="","",(Universe!T1332-$B$2566)/$C$2566)</f>
        <v/>
      </c>
      <c r="W1332" s="24">
        <f>IF(Universe!U1332="","",(Universe!U1332-$B$2567)/$C$2567)</f>
        <v/>
      </c>
      <c r="X1332" s="24">
        <f>IF(O1332="","",(O1332-$B$2571)/$C$2571)</f>
        <v/>
      </c>
      <c r="Y1332" s="24">
        <f>IF(T1332="","",(T1332-$B$2576)/$C$2576)</f>
        <v/>
      </c>
      <c r="Z1332" s="24">
        <f>IF(Universe!V1332="","",(Universe!V1332-$B$2568)/$C$2568)</f>
        <v/>
      </c>
      <c r="AA1332" s="24">
        <f>IF(P1332="","",(P1332-$B$2572)/$C$2572)</f>
        <v/>
      </c>
      <c r="AB1332" s="24">
        <f>IF(Q1332="","",(Q1332-$B$2573)/$C$2573)</f>
        <v/>
      </c>
      <c r="AC1332" s="24">
        <f>IF(R1332="","",(R1332-$B$2574)/$C$2574)</f>
        <v/>
      </c>
      <c r="AD1332" s="24">
        <f>IF(S1332="","",(S1332-$B$2575)/$C$2575)</f>
        <v/>
      </c>
      <c r="AE1332" s="24">
        <f>IF(Y1332="","",Y1332-(19.12044933116382+16.522174187581257*U1332))</f>
        <v/>
      </c>
      <c r="AF1332" s="24">
        <f>IF(X1332="","",(X1332-(-0.27268023098325006+0.47142105304415904*V1332+-0.3189264934812436*U1332)--5.286111042926227e-16)/0.7994208745952703)</f>
        <v/>
      </c>
      <c r="AG1332" s="24">
        <f>IF(AA1332="","",(AA1332-(0.5248806186338691+-0.064206457956449*U1332)-5.43454825424064e-16)/0.9977404048781155)</f>
        <v/>
      </c>
      <c r="AH1332" s="25" t="n">
        <v>-2.763743734242603</v>
      </c>
      <c r="AI1332" s="25" t="n">
        <v>-1.038357744369756</v>
      </c>
      <c r="AJ1332" s="25" t="n">
        <v>-0.7540770945841077</v>
      </c>
      <c r="AK1332" s="25" t="n">
        <v>-0.2267380093430066</v>
      </c>
      <c r="AL1332" s="25" t="n">
        <v>3.215554510578899</v>
      </c>
      <c r="AM1332" s="25" t="n">
        <v>9.099719303749714</v>
      </c>
      <c r="AN1332" s="25" t="n">
        <v>0.3233313459512124</v>
      </c>
      <c r="AO1332" s="25" t="n">
        <v>-12.20777998304366</v>
      </c>
      <c r="AP1332" s="25" t="n">
        <v>3.394459258181967e-17</v>
      </c>
      <c r="AQ1332" s="25" t="n">
        <v>1.308774914532908</v>
      </c>
    </row>
    <row r="1333">
      <c r="A1333" s="23">
        <f>Universe!A1333</f>
        <v/>
      </c>
      <c r="B1333" s="24">
        <f>IF(Universe!W1333="","",(Universe!W1333-$B$2550)/$C$2550)</f>
        <v/>
      </c>
      <c r="C1333" s="24">
        <f>IF(Universe!X1333="","",(Universe!X1333-$B$2551)/$C$2551)</f>
        <v/>
      </c>
      <c r="D1333" s="24">
        <f>IF(Universe!Y1333="","",(Universe!Y1333-$B$2552)/$C$2552)</f>
        <v/>
      </c>
      <c r="E1333" s="24">
        <f>IF(Universe!Z1333="","",(Universe!Z1333-$B$2553)/$C$2553)</f>
        <v/>
      </c>
      <c r="F1333" s="24">
        <f>IF(Universe!AA1333="","",(Universe!AA1333-$B$2554)/$C$2554)</f>
        <v/>
      </c>
      <c r="G1333" s="24">
        <f>IF(Universe!AB1333="","",(Universe!AB1333-$B$2555)/$C$2555)</f>
        <v/>
      </c>
      <c r="H1333" s="24">
        <f>IF(Universe!AC1333="","",(Universe!AC1333-$B$2556)/$C$2556)</f>
        <v/>
      </c>
      <c r="I1333" s="24">
        <f>IF(Universe!AD1333="","",(Universe!AD1333-$B$2557)/$C$2557)</f>
        <v/>
      </c>
      <c r="J1333" s="24">
        <f>IF(Universe!AE1333="","",(Universe!AE1333-$B$2558)/$C$2558)</f>
        <v/>
      </c>
      <c r="K1333" s="24">
        <f>IF(Universe!AF1333="","",(Universe!AF1333-$B$2559)/$C$2559)</f>
        <v/>
      </c>
      <c r="L1333" s="24">
        <f>IF(Universe!AG1333="","",(Universe!AG1333-$B$2560)/$C$2560)</f>
        <v/>
      </c>
      <c r="M1333" s="24">
        <f>IF(Universe!AH1333="","",(Universe!AH1333-$B$2561)/$C$2561)</f>
        <v/>
      </c>
      <c r="N1333" s="24">
        <f>IF(Universe!AI1333="","",(Universe!AI1333-$B$2562)/$C$2562)</f>
        <v/>
      </c>
      <c r="O1333" s="24">
        <f>0.74*IF(B1333="",0,B1333)+0.16*IF(C1333="",0,C1333)+0.1*IF(D1333="",0,D1333)</f>
        <v/>
      </c>
      <c r="P1333" s="24">
        <f>0.35*IF(E1333="",0,E1333)+0.35*IF(F1333="",0,F1333)+0.3*IF(G1333="",0,G1333)</f>
        <v/>
      </c>
      <c r="Q1333" s="24">
        <f>0.656*IF(I1333="",0,I1333)+0.344*IF(H1333="",0,H1333)</f>
        <v/>
      </c>
      <c r="R1333" s="24">
        <f>0.338*IF(J1333="",0,J1333)+0.662*IF(K1333="",0,K1333)</f>
        <v/>
      </c>
      <c r="S1333" s="24">
        <f>0.38*IF(L1333="",0,L1333)+0.35*IF(M1333="",0,M1333)+0.27*IF(N1333="",0,N1333)</f>
        <v/>
      </c>
      <c r="T1333" s="24">
        <f>IF(Universe!S1333="","",((Universe!S1333-$B$2565)/$C$2565)^3)</f>
        <v/>
      </c>
      <c r="U1333" s="24">
        <f>IF(Universe!S1333="","",(Universe!S1333-$B$2565)/$C$2565)</f>
        <v/>
      </c>
      <c r="V1333" s="24">
        <f>IF(Universe!T1333="","",(Universe!T1333-$B$2566)/$C$2566)</f>
        <v/>
      </c>
      <c r="W1333" s="24">
        <f>IF(Universe!U1333="","",(Universe!U1333-$B$2567)/$C$2567)</f>
        <v/>
      </c>
      <c r="X1333" s="24">
        <f>IF(O1333="","",(O1333-$B$2571)/$C$2571)</f>
        <v/>
      </c>
      <c r="Y1333" s="24">
        <f>IF(T1333="","",(T1333-$B$2576)/$C$2576)</f>
        <v/>
      </c>
      <c r="Z1333" s="24">
        <f>IF(Universe!V1333="","",(Universe!V1333-$B$2568)/$C$2568)</f>
        <v/>
      </c>
      <c r="AA1333" s="24">
        <f>IF(P1333="","",(P1333-$B$2572)/$C$2572)</f>
        <v/>
      </c>
      <c r="AB1333" s="24">
        <f>IF(Q1333="","",(Q1333-$B$2573)/$C$2573)</f>
        <v/>
      </c>
      <c r="AC1333" s="24">
        <f>IF(R1333="","",(R1333-$B$2574)/$C$2574)</f>
        <v/>
      </c>
      <c r="AD1333" s="24">
        <f>IF(S1333="","",(S1333-$B$2575)/$C$2575)</f>
        <v/>
      </c>
      <c r="AE1333" s="24">
        <f>IF(Y1333="","",Y1333-(19.12044933116382+16.522174187581257*U1333))</f>
        <v/>
      </c>
      <c r="AF1333" s="24">
        <f>IF(X1333="","",(X1333-(-0.27268023098325006+0.47142105304415904*V1333+-0.3189264934812436*U1333)--5.286111042926227e-16)/0.7994208745952703)</f>
        <v/>
      </c>
      <c r="AG1333" s="24">
        <f>IF(AA1333="","",(AA1333-(0.5248806186338691+-0.064206457956449*U1333)-5.43454825424064e-16)/0.9977404048781155)</f>
        <v/>
      </c>
      <c r="AH1333" s="25" t="n">
        <v>-2.850267540367525</v>
      </c>
      <c r="AI1333" s="25" t="n">
        <v>-1.129699196749929</v>
      </c>
      <c r="AJ1333" s="25" t="n">
        <v>-0.7865211895488631</v>
      </c>
      <c r="AK1333" s="25" t="n">
        <v>-0.1805721399740719</v>
      </c>
      <c r="AL1333" s="25" t="n">
        <v>3.136814749650283</v>
      </c>
      <c r="AM1333" s="25" t="n">
        <v>10.62257490962158</v>
      </c>
      <c r="AN1333" s="25" t="n">
        <v>-0.2950081570517369</v>
      </c>
      <c r="AO1333" s="25" t="n">
        <v>-14.16455235315793</v>
      </c>
      <c r="AP1333" s="25" t="n">
        <v>-2.377695033991261</v>
      </c>
      <c r="AQ1333" s="25" t="n">
        <v>1.493138914009464</v>
      </c>
    </row>
    <row r="1334">
      <c r="A1334" s="23">
        <f>Universe!A1334</f>
        <v/>
      </c>
      <c r="B1334" s="24">
        <f>IF(Universe!W1334="","",(Universe!W1334-$B$2550)/$C$2550)</f>
        <v/>
      </c>
      <c r="C1334" s="24">
        <f>IF(Universe!X1334="","",(Universe!X1334-$B$2551)/$C$2551)</f>
        <v/>
      </c>
      <c r="D1334" s="24">
        <f>IF(Universe!Y1334="","",(Universe!Y1334-$B$2552)/$C$2552)</f>
        <v/>
      </c>
      <c r="E1334" s="24">
        <f>IF(Universe!Z1334="","",(Universe!Z1334-$B$2553)/$C$2553)</f>
        <v/>
      </c>
      <c r="F1334" s="24">
        <f>IF(Universe!AA1334="","",(Universe!AA1334-$B$2554)/$C$2554)</f>
        <v/>
      </c>
      <c r="G1334" s="24">
        <f>IF(Universe!AB1334="","",(Universe!AB1334-$B$2555)/$C$2555)</f>
        <v/>
      </c>
      <c r="H1334" s="24">
        <f>IF(Universe!AC1334="","",(Universe!AC1334-$B$2556)/$C$2556)</f>
        <v/>
      </c>
      <c r="I1334" s="24">
        <f>IF(Universe!AD1334="","",(Universe!AD1334-$B$2557)/$C$2557)</f>
        <v/>
      </c>
      <c r="J1334" s="24">
        <f>IF(Universe!AE1334="","",(Universe!AE1334-$B$2558)/$C$2558)</f>
        <v/>
      </c>
      <c r="K1334" s="24">
        <f>IF(Universe!AF1334="","",(Universe!AF1334-$B$2559)/$C$2559)</f>
        <v/>
      </c>
      <c r="L1334" s="24">
        <f>IF(Universe!AG1334="","",(Universe!AG1334-$B$2560)/$C$2560)</f>
        <v/>
      </c>
      <c r="M1334" s="24">
        <f>IF(Universe!AH1334="","",(Universe!AH1334-$B$2561)/$C$2561)</f>
        <v/>
      </c>
      <c r="N1334" s="24">
        <f>IF(Universe!AI1334="","",(Universe!AI1334-$B$2562)/$C$2562)</f>
        <v/>
      </c>
      <c r="O1334" s="24">
        <f>0.74*IF(B1334="",0,B1334)+0.16*IF(C1334="",0,C1334)+0.1*IF(D1334="",0,D1334)</f>
        <v/>
      </c>
      <c r="P1334" s="24">
        <f>0.35*IF(E1334="",0,E1334)+0.35*IF(F1334="",0,F1334)+0.3*IF(G1334="",0,G1334)</f>
        <v/>
      </c>
      <c r="Q1334" s="24">
        <f>0.656*IF(I1334="",0,I1334)+0.344*IF(H1334="",0,H1334)</f>
        <v/>
      </c>
      <c r="R1334" s="24">
        <f>0.338*IF(J1334="",0,J1334)+0.662*IF(K1334="",0,K1334)</f>
        <v/>
      </c>
      <c r="S1334" s="24">
        <f>0.38*IF(L1334="",0,L1334)+0.35*IF(M1334="",0,M1334)+0.27*IF(N1334="",0,N1334)</f>
        <v/>
      </c>
      <c r="T1334" s="24">
        <f>IF(Universe!S1334="","",((Universe!S1334-$B$2565)/$C$2565)^3)</f>
        <v/>
      </c>
      <c r="U1334" s="24">
        <f>IF(Universe!S1334="","",(Universe!S1334-$B$2565)/$C$2565)</f>
        <v/>
      </c>
      <c r="V1334" s="24">
        <f>IF(Universe!T1334="","",(Universe!T1334-$B$2566)/$C$2566)</f>
        <v/>
      </c>
      <c r="W1334" s="24">
        <f>IF(Universe!U1334="","",(Universe!U1334-$B$2567)/$C$2567)</f>
        <v/>
      </c>
      <c r="X1334" s="24">
        <f>IF(O1334="","",(O1334-$B$2571)/$C$2571)</f>
        <v/>
      </c>
      <c r="Y1334" s="24">
        <f>IF(T1334="","",(T1334-$B$2576)/$C$2576)</f>
        <v/>
      </c>
      <c r="Z1334" s="24">
        <f>IF(Universe!V1334="","",(Universe!V1334-$B$2568)/$C$2568)</f>
        <v/>
      </c>
      <c r="AA1334" s="24">
        <f>IF(P1334="","",(P1334-$B$2572)/$C$2572)</f>
        <v/>
      </c>
      <c r="AB1334" s="24">
        <f>IF(Q1334="","",(Q1334-$B$2573)/$C$2573)</f>
        <v/>
      </c>
      <c r="AC1334" s="24">
        <f>IF(R1334="","",(R1334-$B$2574)/$C$2574)</f>
        <v/>
      </c>
      <c r="AD1334" s="24">
        <f>IF(S1334="","",(S1334-$B$2575)/$C$2575)</f>
        <v/>
      </c>
      <c r="AE1334" s="24">
        <f>IF(Y1334="","",Y1334-(19.12044933116382+16.522174187581257*U1334))</f>
        <v/>
      </c>
      <c r="AF1334" s="24">
        <f>IF(X1334="","",(X1334-(-0.27268023098325006+0.47142105304415904*V1334+-0.3189264934812436*U1334)--5.286111042926227e-16)/0.7994208745952703)</f>
        <v/>
      </c>
      <c r="AG1334" s="24">
        <f>IF(AA1334="","",(AA1334-(0.5248806186338691+-0.064206457956449*U1334)-5.43454825424064e-16)/0.9977404048781155)</f>
        <v/>
      </c>
      <c r="AH1334" s="25" t="n">
        <v>-2.814576413610612</v>
      </c>
      <c r="AI1334" s="25" t="n">
        <v>1.426094472903399</v>
      </c>
      <c r="AJ1334" s="25" t="n">
        <v>-0.1027067155411701</v>
      </c>
      <c r="AK1334" s="25" t="n">
        <v>-0.5210059091902624</v>
      </c>
      <c r="AL1334" s="25" t="n">
        <v>3.17125013231514</v>
      </c>
      <c r="AM1334" s="25" t="n">
        <v>0.7988244529923193</v>
      </c>
      <c r="AN1334" s="25" t="n">
        <v>0.6644451888327982</v>
      </c>
      <c r="AO1334" s="25" t="n">
        <v>0.1311549131787301</v>
      </c>
      <c r="AP1334" s="25" t="n">
        <v>-1.639775757079928</v>
      </c>
      <c r="AQ1334" s="25" t="n">
        <v>-0.6376019041054359</v>
      </c>
    </row>
    <row r="1335">
      <c r="A1335" s="23">
        <f>Universe!A1335</f>
        <v/>
      </c>
      <c r="B1335" s="24">
        <f>IF(Universe!W1335="","",(Universe!W1335-$B$2550)/$C$2550)</f>
        <v/>
      </c>
      <c r="C1335" s="24">
        <f>IF(Universe!X1335="","",(Universe!X1335-$B$2551)/$C$2551)</f>
        <v/>
      </c>
      <c r="D1335" s="24">
        <f>IF(Universe!Y1335="","",(Universe!Y1335-$B$2552)/$C$2552)</f>
        <v/>
      </c>
      <c r="E1335" s="24">
        <f>IF(Universe!Z1335="","",(Universe!Z1335-$B$2553)/$C$2553)</f>
        <v/>
      </c>
      <c r="F1335" s="24">
        <f>IF(Universe!AA1335="","",(Universe!AA1335-$B$2554)/$C$2554)</f>
        <v/>
      </c>
      <c r="G1335" s="24">
        <f>IF(Universe!AB1335="","",(Universe!AB1335-$B$2555)/$C$2555)</f>
        <v/>
      </c>
      <c r="H1335" s="24">
        <f>IF(Universe!AC1335="","",(Universe!AC1335-$B$2556)/$C$2556)</f>
        <v/>
      </c>
      <c r="I1335" s="24">
        <f>IF(Universe!AD1335="","",(Universe!AD1335-$B$2557)/$C$2557)</f>
        <v/>
      </c>
      <c r="J1335" s="24">
        <f>IF(Universe!AE1335="","",(Universe!AE1335-$B$2558)/$C$2558)</f>
        <v/>
      </c>
      <c r="K1335" s="24">
        <f>IF(Universe!AF1335="","",(Universe!AF1335-$B$2559)/$C$2559)</f>
        <v/>
      </c>
      <c r="L1335" s="24">
        <f>IF(Universe!AG1335="","",(Universe!AG1335-$B$2560)/$C$2560)</f>
        <v/>
      </c>
      <c r="M1335" s="24">
        <f>IF(Universe!AH1335="","",(Universe!AH1335-$B$2561)/$C$2561)</f>
        <v/>
      </c>
      <c r="N1335" s="24">
        <f>IF(Universe!AI1335="","",(Universe!AI1335-$B$2562)/$C$2562)</f>
        <v/>
      </c>
      <c r="O1335" s="24">
        <f>0.74*IF(B1335="",0,B1335)+0.16*IF(C1335="",0,C1335)+0.1*IF(D1335="",0,D1335)</f>
        <v/>
      </c>
      <c r="P1335" s="24">
        <f>0.35*IF(E1335="",0,E1335)+0.35*IF(F1335="",0,F1335)+0.3*IF(G1335="",0,G1335)</f>
        <v/>
      </c>
      <c r="Q1335" s="24">
        <f>0.656*IF(I1335="",0,I1335)+0.344*IF(H1335="",0,H1335)</f>
        <v/>
      </c>
      <c r="R1335" s="24">
        <f>0.338*IF(J1335="",0,J1335)+0.662*IF(K1335="",0,K1335)</f>
        <v/>
      </c>
      <c r="S1335" s="24">
        <f>0.38*IF(L1335="",0,L1335)+0.35*IF(M1335="",0,M1335)+0.27*IF(N1335="",0,N1335)</f>
        <v/>
      </c>
      <c r="T1335" s="24">
        <f>IF(Universe!S1335="","",((Universe!S1335-$B$2565)/$C$2565)^3)</f>
        <v/>
      </c>
      <c r="U1335" s="24">
        <f>IF(Universe!S1335="","",(Universe!S1335-$B$2565)/$C$2565)</f>
        <v/>
      </c>
      <c r="V1335" s="24">
        <f>IF(Universe!T1335="","",(Universe!T1335-$B$2566)/$C$2566)</f>
        <v/>
      </c>
      <c r="W1335" s="24">
        <f>IF(Universe!U1335="","",(Universe!U1335-$B$2567)/$C$2567)</f>
        <v/>
      </c>
      <c r="X1335" s="24">
        <f>IF(O1335="","",(O1335-$B$2571)/$C$2571)</f>
        <v/>
      </c>
      <c r="Y1335" s="24">
        <f>IF(T1335="","",(T1335-$B$2576)/$C$2576)</f>
        <v/>
      </c>
      <c r="Z1335" s="24">
        <f>IF(Universe!V1335="","",(Universe!V1335-$B$2568)/$C$2568)</f>
        <v/>
      </c>
      <c r="AA1335" s="24">
        <f>IF(P1335="","",(P1335-$B$2572)/$C$2572)</f>
        <v/>
      </c>
      <c r="AB1335" s="24">
        <f>IF(Q1335="","",(Q1335-$B$2573)/$C$2573)</f>
        <v/>
      </c>
      <c r="AC1335" s="24">
        <f>IF(R1335="","",(R1335-$B$2574)/$C$2574)</f>
        <v/>
      </c>
      <c r="AD1335" s="24">
        <f>IF(S1335="","",(S1335-$B$2575)/$C$2575)</f>
        <v/>
      </c>
      <c r="AE1335" s="24">
        <f>IF(Y1335="","",Y1335-(19.12044933116382+16.522174187581257*U1335))</f>
        <v/>
      </c>
      <c r="AF1335" s="24">
        <f>IF(X1335="","",(X1335-(-0.27268023098325006+0.47142105304415904*V1335+-0.3189264934812436*U1335)--5.286111042926227e-16)/0.7994208745952703)</f>
        <v/>
      </c>
      <c r="AG1335" s="24">
        <f>IF(AA1335="","",(AA1335-(0.5248806186338691+-0.064206457956449*U1335)-5.43454825424064e-16)/0.9977404048781155)</f>
        <v/>
      </c>
      <c r="AH1335" s="25" t="n">
        <v>-1.990742901729702</v>
      </c>
      <c r="AI1335" s="25" t="n">
        <v>0.1740105356765615</v>
      </c>
      <c r="AJ1335" s="25" t="n">
        <v>-1.09350905754289</v>
      </c>
      <c r="AK1335" s="25" t="n">
        <v>1.902114169904705</v>
      </c>
      <c r="AL1335" s="25" t="n">
        <v>3.272983853624646</v>
      </c>
      <c r="AM1335" s="25" t="n">
        <v>0.1432938866633673</v>
      </c>
      <c r="AN1335" s="25" t="n">
        <v>2.020036890945036</v>
      </c>
      <c r="AO1335" s="25" t="n">
        <v>-0.6742009527125682</v>
      </c>
      <c r="AP1335" s="25" t="n">
        <v>1.646099838687905</v>
      </c>
      <c r="AQ1335" s="25" t="n">
        <v>0.1158749242679554</v>
      </c>
    </row>
    <row r="1336">
      <c r="A1336" s="23">
        <f>Universe!A1336</f>
        <v/>
      </c>
      <c r="B1336" s="24">
        <f>IF(Universe!W1336="","",(Universe!W1336-$B$2550)/$C$2550)</f>
        <v/>
      </c>
      <c r="C1336" s="24">
        <f>IF(Universe!X1336="","",(Universe!X1336-$B$2551)/$C$2551)</f>
        <v/>
      </c>
      <c r="D1336" s="24">
        <f>IF(Universe!Y1336="","",(Universe!Y1336-$B$2552)/$C$2552)</f>
        <v/>
      </c>
      <c r="E1336" s="24">
        <f>IF(Universe!Z1336="","",(Universe!Z1336-$B$2553)/$C$2553)</f>
        <v/>
      </c>
      <c r="F1336" s="24">
        <f>IF(Universe!AA1336="","",(Universe!AA1336-$B$2554)/$C$2554)</f>
        <v/>
      </c>
      <c r="G1336" s="24">
        <f>IF(Universe!AB1336="","",(Universe!AB1336-$B$2555)/$C$2555)</f>
        <v/>
      </c>
      <c r="H1336" s="24">
        <f>IF(Universe!AC1336="","",(Universe!AC1336-$B$2556)/$C$2556)</f>
        <v/>
      </c>
      <c r="I1336" s="24">
        <f>IF(Universe!AD1336="","",(Universe!AD1336-$B$2557)/$C$2557)</f>
        <v/>
      </c>
      <c r="J1336" s="24">
        <f>IF(Universe!AE1336="","",(Universe!AE1336-$B$2558)/$C$2558)</f>
        <v/>
      </c>
      <c r="K1336" s="24">
        <f>IF(Universe!AF1336="","",(Universe!AF1336-$B$2559)/$C$2559)</f>
        <v/>
      </c>
      <c r="L1336" s="24">
        <f>IF(Universe!AG1336="","",(Universe!AG1336-$B$2560)/$C$2560)</f>
        <v/>
      </c>
      <c r="M1336" s="24">
        <f>IF(Universe!AH1336="","",(Universe!AH1336-$B$2561)/$C$2561)</f>
        <v/>
      </c>
      <c r="N1336" s="24">
        <f>IF(Universe!AI1336="","",(Universe!AI1336-$B$2562)/$C$2562)</f>
        <v/>
      </c>
      <c r="O1336" s="24">
        <f>0.74*IF(B1336="",0,B1336)+0.16*IF(C1336="",0,C1336)+0.1*IF(D1336="",0,D1336)</f>
        <v/>
      </c>
      <c r="P1336" s="24">
        <f>0.35*IF(E1336="",0,E1336)+0.35*IF(F1336="",0,F1336)+0.3*IF(G1336="",0,G1336)</f>
        <v/>
      </c>
      <c r="Q1336" s="24">
        <f>0.656*IF(I1336="",0,I1336)+0.344*IF(H1336="",0,H1336)</f>
        <v/>
      </c>
      <c r="R1336" s="24">
        <f>0.338*IF(J1336="",0,J1336)+0.662*IF(K1336="",0,K1336)</f>
        <v/>
      </c>
      <c r="S1336" s="24">
        <f>0.38*IF(L1336="",0,L1336)+0.35*IF(M1336="",0,M1336)+0.27*IF(N1336="",0,N1336)</f>
        <v/>
      </c>
      <c r="T1336" s="24">
        <f>IF(Universe!S1336="","",((Universe!S1336-$B$2565)/$C$2565)^3)</f>
        <v/>
      </c>
      <c r="U1336" s="24">
        <f>IF(Universe!S1336="","",(Universe!S1336-$B$2565)/$C$2565)</f>
        <v/>
      </c>
      <c r="V1336" s="24">
        <f>IF(Universe!T1336="","",(Universe!T1336-$B$2566)/$C$2566)</f>
        <v/>
      </c>
      <c r="W1336" s="24">
        <f>IF(Universe!U1336="","",(Universe!U1336-$B$2567)/$C$2567)</f>
        <v/>
      </c>
      <c r="X1336" s="24">
        <f>IF(O1336="","",(O1336-$B$2571)/$C$2571)</f>
        <v/>
      </c>
      <c r="Y1336" s="24">
        <f>IF(T1336="","",(T1336-$B$2576)/$C$2576)</f>
        <v/>
      </c>
      <c r="Z1336" s="24">
        <f>IF(Universe!V1336="","",(Universe!V1336-$B$2568)/$C$2568)</f>
        <v/>
      </c>
      <c r="AA1336" s="24">
        <f>IF(P1336="","",(P1336-$B$2572)/$C$2572)</f>
        <v/>
      </c>
      <c r="AB1336" s="24">
        <f>IF(Q1336="","",(Q1336-$B$2573)/$C$2573)</f>
        <v/>
      </c>
      <c r="AC1336" s="24">
        <f>IF(R1336="","",(R1336-$B$2574)/$C$2574)</f>
        <v/>
      </c>
      <c r="AD1336" s="24">
        <f>IF(S1336="","",(S1336-$B$2575)/$C$2575)</f>
        <v/>
      </c>
      <c r="AE1336" s="24">
        <f>IF(Y1336="","",Y1336-(19.12044933116382+16.522174187581257*U1336))</f>
        <v/>
      </c>
      <c r="AF1336" s="24">
        <f>IF(X1336="","",(X1336-(-0.27268023098325006+0.47142105304415904*V1336+-0.3189264934812436*U1336)--5.286111042926227e-16)/0.7994208745952703)</f>
        <v/>
      </c>
      <c r="AG1336" s="24">
        <f>IF(AA1336="","",(AA1336-(0.5248806186338691+-0.064206457956449*U1336)-5.43454825424064e-16)/0.9977404048781155)</f>
        <v/>
      </c>
      <c r="AH1336" s="25" t="n">
        <v>-2.632407755101461</v>
      </c>
      <c r="AI1336" s="25" t="n">
        <v>-0.0884140986558944</v>
      </c>
      <c r="AJ1336" s="25" t="n">
        <v>-0.6068738454466587</v>
      </c>
      <c r="AK1336" s="25" t="n">
        <v>-0.5920798199626791</v>
      </c>
      <c r="AL1336" s="25" t="n">
        <v>3.304906378880998</v>
      </c>
      <c r="AM1336" s="25" t="n">
        <v>0.4855921175581064</v>
      </c>
      <c r="AN1336" s="25" t="n">
        <v>0.3838250846712165</v>
      </c>
      <c r="AO1336" s="25" t="n">
        <v>0.1726932375298694</v>
      </c>
      <c r="AP1336" s="25" t="n">
        <v>-1.212798035638707</v>
      </c>
      <c r="AQ1336" s="25" t="n">
        <v>0.2692462196666004</v>
      </c>
    </row>
    <row r="1337">
      <c r="A1337" s="23">
        <f>Universe!A1337</f>
        <v/>
      </c>
      <c r="B1337" s="24">
        <f>IF(Universe!W1337="","",(Universe!W1337-$B$2550)/$C$2550)</f>
        <v/>
      </c>
      <c r="C1337" s="24">
        <f>IF(Universe!X1337="","",(Universe!X1337-$B$2551)/$C$2551)</f>
        <v/>
      </c>
      <c r="D1337" s="24">
        <f>IF(Universe!Y1337="","",(Universe!Y1337-$B$2552)/$C$2552)</f>
        <v/>
      </c>
      <c r="E1337" s="24">
        <f>IF(Universe!Z1337="","",(Universe!Z1337-$B$2553)/$C$2553)</f>
        <v/>
      </c>
      <c r="F1337" s="24">
        <f>IF(Universe!AA1337="","",(Universe!AA1337-$B$2554)/$C$2554)</f>
        <v/>
      </c>
      <c r="G1337" s="24">
        <f>IF(Universe!AB1337="","",(Universe!AB1337-$B$2555)/$C$2555)</f>
        <v/>
      </c>
      <c r="H1337" s="24">
        <f>IF(Universe!AC1337="","",(Universe!AC1337-$B$2556)/$C$2556)</f>
        <v/>
      </c>
      <c r="I1337" s="24">
        <f>IF(Universe!AD1337="","",(Universe!AD1337-$B$2557)/$C$2557)</f>
        <v/>
      </c>
      <c r="J1337" s="24">
        <f>IF(Universe!AE1337="","",(Universe!AE1337-$B$2558)/$C$2558)</f>
        <v/>
      </c>
      <c r="K1337" s="24">
        <f>IF(Universe!AF1337="","",(Universe!AF1337-$B$2559)/$C$2559)</f>
        <v/>
      </c>
      <c r="L1337" s="24">
        <f>IF(Universe!AG1337="","",(Universe!AG1337-$B$2560)/$C$2560)</f>
        <v/>
      </c>
      <c r="M1337" s="24">
        <f>IF(Universe!AH1337="","",(Universe!AH1337-$B$2561)/$C$2561)</f>
        <v/>
      </c>
      <c r="N1337" s="24">
        <f>IF(Universe!AI1337="","",(Universe!AI1337-$B$2562)/$C$2562)</f>
        <v/>
      </c>
      <c r="O1337" s="24">
        <f>0.74*IF(B1337="",0,B1337)+0.16*IF(C1337="",0,C1337)+0.1*IF(D1337="",0,D1337)</f>
        <v/>
      </c>
      <c r="P1337" s="24">
        <f>0.35*IF(E1337="",0,E1337)+0.35*IF(F1337="",0,F1337)+0.3*IF(G1337="",0,G1337)</f>
        <v/>
      </c>
      <c r="Q1337" s="24">
        <f>0.656*IF(I1337="",0,I1337)+0.344*IF(H1337="",0,H1337)</f>
        <v/>
      </c>
      <c r="R1337" s="24">
        <f>0.338*IF(J1337="",0,J1337)+0.662*IF(K1337="",0,K1337)</f>
        <v/>
      </c>
      <c r="S1337" s="24">
        <f>0.38*IF(L1337="",0,L1337)+0.35*IF(M1337="",0,M1337)+0.27*IF(N1337="",0,N1337)</f>
        <v/>
      </c>
      <c r="T1337" s="24">
        <f>IF(Universe!S1337="","",((Universe!S1337-$B$2565)/$C$2565)^3)</f>
        <v/>
      </c>
      <c r="U1337" s="24">
        <f>IF(Universe!S1337="","",(Universe!S1337-$B$2565)/$C$2565)</f>
        <v/>
      </c>
      <c r="V1337" s="24">
        <f>IF(Universe!T1337="","",(Universe!T1337-$B$2566)/$C$2566)</f>
        <v/>
      </c>
      <c r="W1337" s="24">
        <f>IF(Universe!U1337="","",(Universe!U1337-$B$2567)/$C$2567)</f>
        <v/>
      </c>
      <c r="X1337" s="24">
        <f>IF(O1337="","",(O1337-$B$2571)/$C$2571)</f>
        <v/>
      </c>
      <c r="Y1337" s="24">
        <f>IF(T1337="","",(T1337-$B$2576)/$C$2576)</f>
        <v/>
      </c>
      <c r="Z1337" s="24">
        <f>IF(Universe!V1337="","",(Universe!V1337-$B$2568)/$C$2568)</f>
        <v/>
      </c>
      <c r="AA1337" s="24">
        <f>IF(P1337="","",(P1337-$B$2572)/$C$2572)</f>
        <v/>
      </c>
      <c r="AB1337" s="24">
        <f>IF(Q1337="","",(Q1337-$B$2573)/$C$2573)</f>
        <v/>
      </c>
      <c r="AC1337" s="24">
        <f>IF(R1337="","",(R1337-$B$2574)/$C$2574)</f>
        <v/>
      </c>
      <c r="AD1337" s="24">
        <f>IF(S1337="","",(S1337-$B$2575)/$C$2575)</f>
        <v/>
      </c>
      <c r="AE1337" s="24">
        <f>IF(Y1337="","",Y1337-(19.12044933116382+16.522174187581257*U1337))</f>
        <v/>
      </c>
      <c r="AF1337" s="24">
        <f>IF(X1337="","",(X1337-(-0.27268023098325006+0.47142105304415904*V1337+-0.3189264934812436*U1337)--5.286111042926227e-16)/0.7994208745952703)</f>
        <v/>
      </c>
      <c r="AG1337" s="24">
        <f>IF(AA1337="","",(AA1337-(0.5248806186338691+-0.064206457956449*U1337)-5.43454825424064e-16)/0.9977404048781155)</f>
        <v/>
      </c>
      <c r="AH1337" s="25" t="n">
        <v>-1.346689738217801</v>
      </c>
      <c r="AI1337" s="25" t="n">
        <v>-1.148062022430924</v>
      </c>
      <c r="AJ1337" s="25" t="n">
        <v>-0.077315570059225</v>
      </c>
      <c r="AK1337" s="25" t="n">
        <v>0.2045061275740037</v>
      </c>
      <c r="AL1337" s="25" t="n">
        <v>2.608881840695137</v>
      </c>
      <c r="AM1337" s="25" t="n">
        <v>-0.0238149652445092</v>
      </c>
      <c r="AN1337" s="25" t="n">
        <v>-0.2312795451361952</v>
      </c>
      <c r="AO1337" s="25" t="n">
        <v>0.0609767329009631</v>
      </c>
      <c r="AP1337" s="25" t="n">
        <v>-0.2020797113311074</v>
      </c>
      <c r="AQ1337" s="25" t="n">
        <v>0.3387431976748673</v>
      </c>
    </row>
    <row r="1338">
      <c r="A1338" s="23">
        <f>Universe!A1338</f>
        <v/>
      </c>
      <c r="B1338" s="24">
        <f>IF(Universe!W1338="","",(Universe!W1338-$B$2550)/$C$2550)</f>
        <v/>
      </c>
      <c r="C1338" s="24">
        <f>IF(Universe!X1338="","",(Universe!X1338-$B$2551)/$C$2551)</f>
        <v/>
      </c>
      <c r="D1338" s="24">
        <f>IF(Universe!Y1338="","",(Universe!Y1338-$B$2552)/$C$2552)</f>
        <v/>
      </c>
      <c r="E1338" s="24">
        <f>IF(Universe!Z1338="","",(Universe!Z1338-$B$2553)/$C$2553)</f>
        <v/>
      </c>
      <c r="F1338" s="24">
        <f>IF(Universe!AA1338="","",(Universe!AA1338-$B$2554)/$C$2554)</f>
        <v/>
      </c>
      <c r="G1338" s="24">
        <f>IF(Universe!AB1338="","",(Universe!AB1338-$B$2555)/$C$2555)</f>
        <v/>
      </c>
      <c r="H1338" s="24">
        <f>IF(Universe!AC1338="","",(Universe!AC1338-$B$2556)/$C$2556)</f>
        <v/>
      </c>
      <c r="I1338" s="24">
        <f>IF(Universe!AD1338="","",(Universe!AD1338-$B$2557)/$C$2557)</f>
        <v/>
      </c>
      <c r="J1338" s="24">
        <f>IF(Universe!AE1338="","",(Universe!AE1338-$B$2558)/$C$2558)</f>
        <v/>
      </c>
      <c r="K1338" s="24">
        <f>IF(Universe!AF1338="","",(Universe!AF1338-$B$2559)/$C$2559)</f>
        <v/>
      </c>
      <c r="L1338" s="24">
        <f>IF(Universe!AG1338="","",(Universe!AG1338-$B$2560)/$C$2560)</f>
        <v/>
      </c>
      <c r="M1338" s="24">
        <f>IF(Universe!AH1338="","",(Universe!AH1338-$B$2561)/$C$2561)</f>
        <v/>
      </c>
      <c r="N1338" s="24">
        <f>IF(Universe!AI1338="","",(Universe!AI1338-$B$2562)/$C$2562)</f>
        <v/>
      </c>
      <c r="O1338" s="24">
        <f>0.74*IF(B1338="",0,B1338)+0.16*IF(C1338="",0,C1338)+0.1*IF(D1338="",0,D1338)</f>
        <v/>
      </c>
      <c r="P1338" s="24">
        <f>0.35*IF(E1338="",0,E1338)+0.35*IF(F1338="",0,F1338)+0.3*IF(G1338="",0,G1338)</f>
        <v/>
      </c>
      <c r="Q1338" s="24">
        <f>0.656*IF(I1338="",0,I1338)+0.344*IF(H1338="",0,H1338)</f>
        <v/>
      </c>
      <c r="R1338" s="24">
        <f>0.338*IF(J1338="",0,J1338)+0.662*IF(K1338="",0,K1338)</f>
        <v/>
      </c>
      <c r="S1338" s="24">
        <f>0.38*IF(L1338="",0,L1338)+0.35*IF(M1338="",0,M1338)+0.27*IF(N1338="",0,N1338)</f>
        <v/>
      </c>
      <c r="T1338" s="24">
        <f>IF(Universe!S1338="","",((Universe!S1338-$B$2565)/$C$2565)^3)</f>
        <v/>
      </c>
      <c r="U1338" s="24">
        <f>IF(Universe!S1338="","",(Universe!S1338-$B$2565)/$C$2565)</f>
        <v/>
      </c>
      <c r="V1338" s="24">
        <f>IF(Universe!T1338="","",(Universe!T1338-$B$2566)/$C$2566)</f>
        <v/>
      </c>
      <c r="W1338" s="24">
        <f>IF(Universe!U1338="","",(Universe!U1338-$B$2567)/$C$2567)</f>
        <v/>
      </c>
      <c r="X1338" s="24">
        <f>IF(O1338="","",(O1338-$B$2571)/$C$2571)</f>
        <v/>
      </c>
      <c r="Y1338" s="24">
        <f>IF(T1338="","",(T1338-$B$2576)/$C$2576)</f>
        <v/>
      </c>
      <c r="Z1338" s="24">
        <f>IF(Universe!V1338="","",(Universe!V1338-$B$2568)/$C$2568)</f>
        <v/>
      </c>
      <c r="AA1338" s="24">
        <f>IF(P1338="","",(P1338-$B$2572)/$C$2572)</f>
        <v/>
      </c>
      <c r="AB1338" s="24">
        <f>IF(Q1338="","",(Q1338-$B$2573)/$C$2573)</f>
        <v/>
      </c>
      <c r="AC1338" s="24">
        <f>IF(R1338="","",(R1338-$B$2574)/$C$2574)</f>
        <v/>
      </c>
      <c r="AD1338" s="24">
        <f>IF(S1338="","",(S1338-$B$2575)/$C$2575)</f>
        <v/>
      </c>
      <c r="AE1338" s="24">
        <f>IF(Y1338="","",Y1338-(19.12044933116382+16.522174187581257*U1338))</f>
        <v/>
      </c>
      <c r="AF1338" s="24">
        <f>IF(X1338="","",(X1338-(-0.27268023098325006+0.47142105304415904*V1338+-0.3189264934812436*U1338)--5.286111042926227e-16)/0.7994208745952703)</f>
        <v/>
      </c>
      <c r="AG1338" s="24">
        <f>IF(AA1338="","",(AA1338-(0.5248806186338691+-0.064206457956449*U1338)-5.43454825424064e-16)/0.9977404048781155)</f>
        <v/>
      </c>
      <c r="AH1338" s="25" t="n">
        <v>-2.199952682413587</v>
      </c>
      <c r="AI1338" s="25" t="n">
        <v>-0.0591521267157971</v>
      </c>
      <c r="AJ1338" s="25" t="n">
        <v>-0.4075826299121187</v>
      </c>
      <c r="AK1338" s="25" t="n">
        <v>-0.3957057300181624</v>
      </c>
      <c r="AL1338" s="25" t="n">
        <v>3.362320383694234</v>
      </c>
      <c r="AM1338" s="25" t="n">
        <v>1.072209651686148</v>
      </c>
      <c r="AN1338" s="25" t="n">
        <v>0.4132485011551435</v>
      </c>
      <c r="AO1338" s="25" t="n">
        <v>0.1794029613363743</v>
      </c>
      <c r="AP1338" s="25" t="n">
        <v>-0.1263957561425961</v>
      </c>
      <c r="AQ1338" s="25" t="n">
        <v>-0.0855786430425796</v>
      </c>
    </row>
    <row r="1339">
      <c r="A1339" s="23">
        <f>Universe!A1339</f>
        <v/>
      </c>
      <c r="B1339" s="24">
        <f>IF(Universe!W1339="","",(Universe!W1339-$B$2550)/$C$2550)</f>
        <v/>
      </c>
      <c r="C1339" s="24">
        <f>IF(Universe!X1339="","",(Universe!X1339-$B$2551)/$C$2551)</f>
        <v/>
      </c>
      <c r="D1339" s="24">
        <f>IF(Universe!Y1339="","",(Universe!Y1339-$B$2552)/$C$2552)</f>
        <v/>
      </c>
      <c r="E1339" s="24">
        <f>IF(Universe!Z1339="","",(Universe!Z1339-$B$2553)/$C$2553)</f>
        <v/>
      </c>
      <c r="F1339" s="24">
        <f>IF(Universe!AA1339="","",(Universe!AA1339-$B$2554)/$C$2554)</f>
        <v/>
      </c>
      <c r="G1339" s="24">
        <f>IF(Universe!AB1339="","",(Universe!AB1339-$B$2555)/$C$2555)</f>
        <v/>
      </c>
      <c r="H1339" s="24">
        <f>IF(Universe!AC1339="","",(Universe!AC1339-$B$2556)/$C$2556)</f>
        <v/>
      </c>
      <c r="I1339" s="24">
        <f>IF(Universe!AD1339="","",(Universe!AD1339-$B$2557)/$C$2557)</f>
        <v/>
      </c>
      <c r="J1339" s="24">
        <f>IF(Universe!AE1339="","",(Universe!AE1339-$B$2558)/$C$2558)</f>
        <v/>
      </c>
      <c r="K1339" s="24">
        <f>IF(Universe!AF1339="","",(Universe!AF1339-$B$2559)/$C$2559)</f>
        <v/>
      </c>
      <c r="L1339" s="24">
        <f>IF(Universe!AG1339="","",(Universe!AG1339-$B$2560)/$C$2560)</f>
        <v/>
      </c>
      <c r="M1339" s="24">
        <f>IF(Universe!AH1339="","",(Universe!AH1339-$B$2561)/$C$2561)</f>
        <v/>
      </c>
      <c r="N1339" s="24">
        <f>IF(Universe!AI1339="","",(Universe!AI1339-$B$2562)/$C$2562)</f>
        <v/>
      </c>
      <c r="O1339" s="24">
        <f>0.74*IF(B1339="",0,B1339)+0.16*IF(C1339="",0,C1339)+0.1*IF(D1339="",0,D1339)</f>
        <v/>
      </c>
      <c r="P1339" s="24">
        <f>0.35*IF(E1339="",0,E1339)+0.35*IF(F1339="",0,F1339)+0.3*IF(G1339="",0,G1339)</f>
        <v/>
      </c>
      <c r="Q1339" s="24">
        <f>0.656*IF(I1339="",0,I1339)+0.344*IF(H1339="",0,H1339)</f>
        <v/>
      </c>
      <c r="R1339" s="24">
        <f>0.338*IF(J1339="",0,J1339)+0.662*IF(K1339="",0,K1339)</f>
        <v/>
      </c>
      <c r="S1339" s="24">
        <f>0.38*IF(L1339="",0,L1339)+0.35*IF(M1339="",0,M1339)+0.27*IF(N1339="",0,N1339)</f>
        <v/>
      </c>
      <c r="T1339" s="24">
        <f>IF(Universe!S1339="","",((Universe!S1339-$B$2565)/$C$2565)^3)</f>
        <v/>
      </c>
      <c r="U1339" s="24">
        <f>IF(Universe!S1339="","",(Universe!S1339-$B$2565)/$C$2565)</f>
        <v/>
      </c>
      <c r="V1339" s="24">
        <f>IF(Universe!T1339="","",(Universe!T1339-$B$2566)/$C$2566)</f>
        <v/>
      </c>
      <c r="W1339" s="24">
        <f>IF(Universe!U1339="","",(Universe!U1339-$B$2567)/$C$2567)</f>
        <v/>
      </c>
      <c r="X1339" s="24">
        <f>IF(O1339="","",(O1339-$B$2571)/$C$2571)</f>
        <v/>
      </c>
      <c r="Y1339" s="24">
        <f>IF(T1339="","",(T1339-$B$2576)/$C$2576)</f>
        <v/>
      </c>
      <c r="Z1339" s="24">
        <f>IF(Universe!V1339="","",(Universe!V1339-$B$2568)/$C$2568)</f>
        <v/>
      </c>
      <c r="AA1339" s="24">
        <f>IF(P1339="","",(P1339-$B$2572)/$C$2572)</f>
        <v/>
      </c>
      <c r="AB1339" s="24">
        <f>IF(Q1339="","",(Q1339-$B$2573)/$C$2573)</f>
        <v/>
      </c>
      <c r="AC1339" s="24">
        <f>IF(R1339="","",(R1339-$B$2574)/$C$2574)</f>
        <v/>
      </c>
      <c r="AD1339" s="24">
        <f>IF(S1339="","",(S1339-$B$2575)/$C$2575)</f>
        <v/>
      </c>
      <c r="AE1339" s="24">
        <f>IF(Y1339="","",Y1339-(19.12044933116382+16.522174187581257*U1339))</f>
        <v/>
      </c>
      <c r="AF1339" s="24">
        <f>IF(X1339="","",(X1339-(-0.27268023098325006+0.47142105304415904*V1339+-0.3189264934812436*U1339)--5.286111042926227e-16)/0.7994208745952703)</f>
        <v/>
      </c>
      <c r="AG1339" s="24">
        <f>IF(AA1339="","",(AA1339-(0.5248806186338691+-0.064206457956449*U1339)-5.43454825424064e-16)/0.9977404048781155)</f>
        <v/>
      </c>
      <c r="AH1339" s="25" t="n">
        <v>-1.661586834354002</v>
      </c>
      <c r="AI1339" s="25" t="n">
        <v>0.0241268117210472</v>
      </c>
      <c r="AJ1339" s="25" t="n">
        <v>-0.2074257062346091</v>
      </c>
      <c r="AK1339" s="25" t="n">
        <v>-0.4631440721509615</v>
      </c>
      <c r="AL1339" s="25" t="n">
        <v>2.999831131481143</v>
      </c>
      <c r="AM1339" s="25" t="n">
        <v>-0.1655757744736113</v>
      </c>
      <c r="AN1339" s="25" t="n">
        <v>-0.6195097124539946</v>
      </c>
      <c r="AO1339" s="25" t="n">
        <v>-0.003509086282078</v>
      </c>
      <c r="AP1339" s="25" t="n">
        <v>-0.1778074513062588</v>
      </c>
      <c r="AQ1339" s="25" t="n">
        <v>0.1159159284020656</v>
      </c>
    </row>
    <row r="1340">
      <c r="A1340" s="23">
        <f>Universe!A1340</f>
        <v/>
      </c>
      <c r="B1340" s="24">
        <f>IF(Universe!W1340="","",(Universe!W1340-$B$2550)/$C$2550)</f>
        <v/>
      </c>
      <c r="C1340" s="24">
        <f>IF(Universe!X1340="","",(Universe!X1340-$B$2551)/$C$2551)</f>
        <v/>
      </c>
      <c r="D1340" s="24">
        <f>IF(Universe!Y1340="","",(Universe!Y1340-$B$2552)/$C$2552)</f>
        <v/>
      </c>
      <c r="E1340" s="24">
        <f>IF(Universe!Z1340="","",(Universe!Z1340-$B$2553)/$C$2553)</f>
        <v/>
      </c>
      <c r="F1340" s="24">
        <f>IF(Universe!AA1340="","",(Universe!AA1340-$B$2554)/$C$2554)</f>
        <v/>
      </c>
      <c r="G1340" s="24">
        <f>IF(Universe!AB1340="","",(Universe!AB1340-$B$2555)/$C$2555)</f>
        <v/>
      </c>
      <c r="H1340" s="24">
        <f>IF(Universe!AC1340="","",(Universe!AC1340-$B$2556)/$C$2556)</f>
        <v/>
      </c>
      <c r="I1340" s="24">
        <f>IF(Universe!AD1340="","",(Universe!AD1340-$B$2557)/$C$2557)</f>
        <v/>
      </c>
      <c r="J1340" s="24">
        <f>IF(Universe!AE1340="","",(Universe!AE1340-$B$2558)/$C$2558)</f>
        <v/>
      </c>
      <c r="K1340" s="24">
        <f>IF(Universe!AF1340="","",(Universe!AF1340-$B$2559)/$C$2559)</f>
        <v/>
      </c>
      <c r="L1340" s="24">
        <f>IF(Universe!AG1340="","",(Universe!AG1340-$B$2560)/$C$2560)</f>
        <v/>
      </c>
      <c r="M1340" s="24">
        <f>IF(Universe!AH1340="","",(Universe!AH1340-$B$2561)/$C$2561)</f>
        <v/>
      </c>
      <c r="N1340" s="24">
        <f>IF(Universe!AI1340="","",(Universe!AI1340-$B$2562)/$C$2562)</f>
        <v/>
      </c>
      <c r="O1340" s="24">
        <f>0.74*IF(B1340="",0,B1340)+0.16*IF(C1340="",0,C1340)+0.1*IF(D1340="",0,D1340)</f>
        <v/>
      </c>
      <c r="P1340" s="24">
        <f>0.35*IF(E1340="",0,E1340)+0.35*IF(F1340="",0,F1340)+0.3*IF(G1340="",0,G1340)</f>
        <v/>
      </c>
      <c r="Q1340" s="24">
        <f>0.656*IF(I1340="",0,I1340)+0.344*IF(H1340="",0,H1340)</f>
        <v/>
      </c>
      <c r="R1340" s="24">
        <f>0.338*IF(J1340="",0,J1340)+0.662*IF(K1340="",0,K1340)</f>
        <v/>
      </c>
      <c r="S1340" s="24">
        <f>0.38*IF(L1340="",0,L1340)+0.35*IF(M1340="",0,M1340)+0.27*IF(N1340="",0,N1340)</f>
        <v/>
      </c>
      <c r="T1340" s="24">
        <f>IF(Universe!S1340="","",((Universe!S1340-$B$2565)/$C$2565)^3)</f>
        <v/>
      </c>
      <c r="U1340" s="24">
        <f>IF(Universe!S1340="","",(Universe!S1340-$B$2565)/$C$2565)</f>
        <v/>
      </c>
      <c r="V1340" s="24">
        <f>IF(Universe!T1340="","",(Universe!T1340-$B$2566)/$C$2566)</f>
        <v/>
      </c>
      <c r="W1340" s="24">
        <f>IF(Universe!U1340="","",(Universe!U1340-$B$2567)/$C$2567)</f>
        <v/>
      </c>
      <c r="X1340" s="24">
        <f>IF(O1340="","",(O1340-$B$2571)/$C$2571)</f>
        <v/>
      </c>
      <c r="Y1340" s="24">
        <f>IF(T1340="","",(T1340-$B$2576)/$C$2576)</f>
        <v/>
      </c>
      <c r="Z1340" s="24">
        <f>IF(Universe!V1340="","",(Universe!V1340-$B$2568)/$C$2568)</f>
        <v/>
      </c>
      <c r="AA1340" s="24">
        <f>IF(P1340="","",(P1340-$B$2572)/$C$2572)</f>
        <v/>
      </c>
      <c r="AB1340" s="24">
        <f>IF(Q1340="","",(Q1340-$B$2573)/$C$2573)</f>
        <v/>
      </c>
      <c r="AC1340" s="24">
        <f>IF(R1340="","",(R1340-$B$2574)/$C$2574)</f>
        <v/>
      </c>
      <c r="AD1340" s="24">
        <f>IF(S1340="","",(S1340-$B$2575)/$C$2575)</f>
        <v/>
      </c>
      <c r="AE1340" s="24">
        <f>IF(Y1340="","",Y1340-(19.12044933116382+16.522174187581257*U1340))</f>
        <v/>
      </c>
      <c r="AF1340" s="24">
        <f>IF(X1340="","",(X1340-(-0.27268023098325006+0.47142105304415904*V1340+-0.3189264934812436*U1340)--5.286111042926227e-16)/0.7994208745952703)</f>
        <v/>
      </c>
      <c r="AG1340" s="24">
        <f>IF(AA1340="","",(AA1340-(0.5248806186338691+-0.064206457956449*U1340)-5.43454825424064e-16)/0.9977404048781155)</f>
        <v/>
      </c>
      <c r="AH1340" s="25" t="n">
        <v>-3.022423135605095</v>
      </c>
      <c r="AI1340" s="25" t="n">
        <v>0.8433626917199408</v>
      </c>
      <c r="AJ1340" s="25" t="n">
        <v>-1.043689852871847</v>
      </c>
      <c r="AK1340" s="25" t="n">
        <v>-0.1587632444116374</v>
      </c>
      <c r="AL1340" s="25" t="n">
        <v>2.930971802760321</v>
      </c>
      <c r="AM1340" s="25" t="n">
        <v>0.6561967185060164</v>
      </c>
      <c r="AN1340" s="25" t="n">
        <v>0.5858595085049445</v>
      </c>
      <c r="AO1340" s="25" t="n">
        <v>0.2833573724817525</v>
      </c>
      <c r="AP1340" s="25" t="n">
        <v>-1.631073089589746</v>
      </c>
      <c r="AQ1340" s="25" t="n">
        <v>0.9886640781694446</v>
      </c>
    </row>
    <row r="1341">
      <c r="A1341" s="23">
        <f>Universe!A1341</f>
        <v/>
      </c>
      <c r="B1341" s="24">
        <f>IF(Universe!W1341="","",(Universe!W1341-$B$2550)/$C$2550)</f>
        <v/>
      </c>
      <c r="C1341" s="24">
        <f>IF(Universe!X1341="","",(Universe!X1341-$B$2551)/$C$2551)</f>
        <v/>
      </c>
      <c r="D1341" s="24">
        <f>IF(Universe!Y1341="","",(Universe!Y1341-$B$2552)/$C$2552)</f>
        <v/>
      </c>
      <c r="E1341" s="24">
        <f>IF(Universe!Z1341="","",(Universe!Z1341-$B$2553)/$C$2553)</f>
        <v/>
      </c>
      <c r="F1341" s="24">
        <f>IF(Universe!AA1341="","",(Universe!AA1341-$B$2554)/$C$2554)</f>
        <v/>
      </c>
      <c r="G1341" s="24">
        <f>IF(Universe!AB1341="","",(Universe!AB1341-$B$2555)/$C$2555)</f>
        <v/>
      </c>
      <c r="H1341" s="24">
        <f>IF(Universe!AC1341="","",(Universe!AC1341-$B$2556)/$C$2556)</f>
        <v/>
      </c>
      <c r="I1341" s="24">
        <f>IF(Universe!AD1341="","",(Universe!AD1341-$B$2557)/$C$2557)</f>
        <v/>
      </c>
      <c r="J1341" s="24">
        <f>IF(Universe!AE1341="","",(Universe!AE1341-$B$2558)/$C$2558)</f>
        <v/>
      </c>
      <c r="K1341" s="24">
        <f>IF(Universe!AF1341="","",(Universe!AF1341-$B$2559)/$C$2559)</f>
        <v/>
      </c>
      <c r="L1341" s="24">
        <f>IF(Universe!AG1341="","",(Universe!AG1341-$B$2560)/$C$2560)</f>
        <v/>
      </c>
      <c r="M1341" s="24">
        <f>IF(Universe!AH1341="","",(Universe!AH1341-$B$2561)/$C$2561)</f>
        <v/>
      </c>
      <c r="N1341" s="24">
        <f>IF(Universe!AI1341="","",(Universe!AI1341-$B$2562)/$C$2562)</f>
        <v/>
      </c>
      <c r="O1341" s="24">
        <f>0.74*IF(B1341="",0,B1341)+0.16*IF(C1341="",0,C1341)+0.1*IF(D1341="",0,D1341)</f>
        <v/>
      </c>
      <c r="P1341" s="24">
        <f>0.35*IF(E1341="",0,E1341)+0.35*IF(F1341="",0,F1341)+0.3*IF(G1341="",0,G1341)</f>
        <v/>
      </c>
      <c r="Q1341" s="24">
        <f>0.656*IF(I1341="",0,I1341)+0.344*IF(H1341="",0,H1341)</f>
        <v/>
      </c>
      <c r="R1341" s="24">
        <f>0.338*IF(J1341="",0,J1341)+0.662*IF(K1341="",0,K1341)</f>
        <v/>
      </c>
      <c r="S1341" s="24">
        <f>0.38*IF(L1341="",0,L1341)+0.35*IF(M1341="",0,M1341)+0.27*IF(N1341="",0,N1341)</f>
        <v/>
      </c>
      <c r="T1341" s="24">
        <f>IF(Universe!S1341="","",((Universe!S1341-$B$2565)/$C$2565)^3)</f>
        <v/>
      </c>
      <c r="U1341" s="24">
        <f>IF(Universe!S1341="","",(Universe!S1341-$B$2565)/$C$2565)</f>
        <v/>
      </c>
      <c r="V1341" s="24">
        <f>IF(Universe!T1341="","",(Universe!T1341-$B$2566)/$C$2566)</f>
        <v/>
      </c>
      <c r="W1341" s="24">
        <f>IF(Universe!U1341="","",(Universe!U1341-$B$2567)/$C$2567)</f>
        <v/>
      </c>
      <c r="X1341" s="24">
        <f>IF(O1341="","",(O1341-$B$2571)/$C$2571)</f>
        <v/>
      </c>
      <c r="Y1341" s="24">
        <f>IF(T1341="","",(T1341-$B$2576)/$C$2576)</f>
        <v/>
      </c>
      <c r="Z1341" s="24">
        <f>IF(Universe!V1341="","",(Universe!V1341-$B$2568)/$C$2568)</f>
        <v/>
      </c>
      <c r="AA1341" s="24">
        <f>IF(P1341="","",(P1341-$B$2572)/$C$2572)</f>
        <v/>
      </c>
      <c r="AB1341" s="24">
        <f>IF(Q1341="","",(Q1341-$B$2573)/$C$2573)</f>
        <v/>
      </c>
      <c r="AC1341" s="24">
        <f>IF(R1341="","",(R1341-$B$2574)/$C$2574)</f>
        <v/>
      </c>
      <c r="AD1341" s="24">
        <f>IF(S1341="","",(S1341-$B$2575)/$C$2575)</f>
        <v/>
      </c>
      <c r="AE1341" s="24">
        <f>IF(Y1341="","",Y1341-(19.12044933116382+16.522174187581257*U1341))</f>
        <v/>
      </c>
      <c r="AF1341" s="24">
        <f>IF(X1341="","",(X1341-(-0.27268023098325006+0.47142105304415904*V1341+-0.3189264934812436*U1341)--5.286111042926227e-16)/0.7994208745952703)</f>
        <v/>
      </c>
      <c r="AG1341" s="24">
        <f>IF(AA1341="","",(AA1341-(0.5248806186338691+-0.064206457956449*U1341)-5.43454825424064e-16)/0.9977404048781155)</f>
        <v/>
      </c>
      <c r="AH1341" s="25" t="n">
        <v>-1.237239969781724</v>
      </c>
      <c r="AI1341" s="25" t="n">
        <v>-0.6841048099091831</v>
      </c>
      <c r="AJ1341" s="25" t="n">
        <v>-1.254351399920637</v>
      </c>
      <c r="AK1341" s="25" t="n">
        <v>0.4469464436610706</v>
      </c>
      <c r="AL1341" s="25" t="n">
        <v>2.44778708815231</v>
      </c>
      <c r="AM1341" s="25" t="n">
        <v>0.8472691058185396</v>
      </c>
      <c r="AN1341" s="25" t="n">
        <v>0.4635042444842425</v>
      </c>
      <c r="AO1341" s="25" t="n">
        <v>0.0510226829353165</v>
      </c>
      <c r="AP1341" s="25" t="n">
        <v>-0.5059902240200126</v>
      </c>
      <c r="AQ1341" s="25" t="n">
        <v>-0.3428107577086353</v>
      </c>
    </row>
    <row r="1342">
      <c r="A1342" s="23">
        <f>Universe!A1342</f>
        <v/>
      </c>
      <c r="B1342" s="24">
        <f>IF(Universe!W1342="","",(Universe!W1342-$B$2550)/$C$2550)</f>
        <v/>
      </c>
      <c r="C1342" s="24">
        <f>IF(Universe!X1342="","",(Universe!X1342-$B$2551)/$C$2551)</f>
        <v/>
      </c>
      <c r="D1342" s="24">
        <f>IF(Universe!Y1342="","",(Universe!Y1342-$B$2552)/$C$2552)</f>
        <v/>
      </c>
      <c r="E1342" s="24">
        <f>IF(Universe!Z1342="","",(Universe!Z1342-$B$2553)/$C$2553)</f>
        <v/>
      </c>
      <c r="F1342" s="24">
        <f>IF(Universe!AA1342="","",(Universe!AA1342-$B$2554)/$C$2554)</f>
        <v/>
      </c>
      <c r="G1342" s="24">
        <f>IF(Universe!AB1342="","",(Universe!AB1342-$B$2555)/$C$2555)</f>
        <v/>
      </c>
      <c r="H1342" s="24">
        <f>IF(Universe!AC1342="","",(Universe!AC1342-$B$2556)/$C$2556)</f>
        <v/>
      </c>
      <c r="I1342" s="24">
        <f>IF(Universe!AD1342="","",(Universe!AD1342-$B$2557)/$C$2557)</f>
        <v/>
      </c>
      <c r="J1342" s="24">
        <f>IF(Universe!AE1342="","",(Universe!AE1342-$B$2558)/$C$2558)</f>
        <v/>
      </c>
      <c r="K1342" s="24">
        <f>IF(Universe!AF1342="","",(Universe!AF1342-$B$2559)/$C$2559)</f>
        <v/>
      </c>
      <c r="L1342" s="24">
        <f>IF(Universe!AG1342="","",(Universe!AG1342-$B$2560)/$C$2560)</f>
        <v/>
      </c>
      <c r="M1342" s="24">
        <f>IF(Universe!AH1342="","",(Universe!AH1342-$B$2561)/$C$2561)</f>
        <v/>
      </c>
      <c r="N1342" s="24">
        <f>IF(Universe!AI1342="","",(Universe!AI1342-$B$2562)/$C$2562)</f>
        <v/>
      </c>
      <c r="O1342" s="24">
        <f>0.74*IF(B1342="",0,B1342)+0.16*IF(C1342="",0,C1342)+0.1*IF(D1342="",0,D1342)</f>
        <v/>
      </c>
      <c r="P1342" s="24">
        <f>0.35*IF(E1342="",0,E1342)+0.35*IF(F1342="",0,F1342)+0.3*IF(G1342="",0,G1342)</f>
        <v/>
      </c>
      <c r="Q1342" s="24">
        <f>0.656*IF(I1342="",0,I1342)+0.344*IF(H1342="",0,H1342)</f>
        <v/>
      </c>
      <c r="R1342" s="24">
        <f>0.338*IF(J1342="",0,J1342)+0.662*IF(K1342="",0,K1342)</f>
        <v/>
      </c>
      <c r="S1342" s="24">
        <f>0.38*IF(L1342="",0,L1342)+0.35*IF(M1342="",0,M1342)+0.27*IF(N1342="",0,N1342)</f>
        <v/>
      </c>
      <c r="T1342" s="24">
        <f>IF(Universe!S1342="","",((Universe!S1342-$B$2565)/$C$2565)^3)</f>
        <v/>
      </c>
      <c r="U1342" s="24">
        <f>IF(Universe!S1342="","",(Universe!S1342-$B$2565)/$C$2565)</f>
        <v/>
      </c>
      <c r="V1342" s="24">
        <f>IF(Universe!T1342="","",(Universe!T1342-$B$2566)/$C$2566)</f>
        <v/>
      </c>
      <c r="W1342" s="24">
        <f>IF(Universe!U1342="","",(Universe!U1342-$B$2567)/$C$2567)</f>
        <v/>
      </c>
      <c r="X1342" s="24">
        <f>IF(O1342="","",(O1342-$B$2571)/$C$2571)</f>
        <v/>
      </c>
      <c r="Y1342" s="24">
        <f>IF(T1342="","",(T1342-$B$2576)/$C$2576)</f>
        <v/>
      </c>
      <c r="Z1342" s="24">
        <f>IF(Universe!V1342="","",(Universe!V1342-$B$2568)/$C$2568)</f>
        <v/>
      </c>
      <c r="AA1342" s="24">
        <f>IF(P1342="","",(P1342-$B$2572)/$C$2572)</f>
        <v/>
      </c>
      <c r="AB1342" s="24">
        <f>IF(Q1342="","",(Q1342-$B$2573)/$C$2573)</f>
        <v/>
      </c>
      <c r="AC1342" s="24">
        <f>IF(R1342="","",(R1342-$B$2574)/$C$2574)</f>
        <v/>
      </c>
      <c r="AD1342" s="24">
        <f>IF(S1342="","",(S1342-$B$2575)/$C$2575)</f>
        <v/>
      </c>
      <c r="AE1342" s="24">
        <f>IF(Y1342="","",Y1342-(19.12044933116382+16.522174187581257*U1342))</f>
        <v/>
      </c>
      <c r="AF1342" s="24">
        <f>IF(X1342="","",(X1342-(-0.27268023098325006+0.47142105304415904*V1342+-0.3189264934812436*U1342)--5.286111042926227e-16)/0.7994208745952703)</f>
        <v/>
      </c>
      <c r="AG1342" s="24">
        <f>IF(AA1342="","",(AA1342-(0.5248806186338691+-0.064206457956449*U1342)-5.43454825424064e-16)/0.9977404048781155)</f>
        <v/>
      </c>
      <c r="AH1342" s="25" t="n">
        <v>-3.039725552005693</v>
      </c>
      <c r="AI1342" s="25" t="n">
        <v>0.6732349537466465</v>
      </c>
      <c r="AJ1342" s="25" t="n">
        <v>0.929224028173995</v>
      </c>
      <c r="AK1342" s="25" t="n">
        <v>0.2728014824241684</v>
      </c>
      <c r="AL1342" s="25" t="n">
        <v>2.906548197608865</v>
      </c>
      <c r="AM1342" s="25" t="n">
        <v>-0.07236986677232241</v>
      </c>
      <c r="AN1342" s="25" t="n">
        <v>0.1766486817169625</v>
      </c>
      <c r="AO1342" s="25" t="n">
        <v>-0.2230041281961036</v>
      </c>
      <c r="AP1342" s="25" t="n">
        <v>-2.589838911601849</v>
      </c>
      <c r="AQ1342" s="25" t="n">
        <v>-0.6324367846532127</v>
      </c>
    </row>
    <row r="1343">
      <c r="A1343" s="23">
        <f>Universe!A1343</f>
        <v/>
      </c>
      <c r="B1343" s="24">
        <f>IF(Universe!W1343="","",(Universe!W1343-$B$2550)/$C$2550)</f>
        <v/>
      </c>
      <c r="C1343" s="24">
        <f>IF(Universe!X1343="","",(Universe!X1343-$B$2551)/$C$2551)</f>
        <v/>
      </c>
      <c r="D1343" s="24">
        <f>IF(Universe!Y1343="","",(Universe!Y1343-$B$2552)/$C$2552)</f>
        <v/>
      </c>
      <c r="E1343" s="24">
        <f>IF(Universe!Z1343="","",(Universe!Z1343-$B$2553)/$C$2553)</f>
        <v/>
      </c>
      <c r="F1343" s="24">
        <f>IF(Universe!AA1343="","",(Universe!AA1343-$B$2554)/$C$2554)</f>
        <v/>
      </c>
      <c r="G1343" s="24">
        <f>IF(Universe!AB1343="","",(Universe!AB1343-$B$2555)/$C$2555)</f>
        <v/>
      </c>
      <c r="H1343" s="24">
        <f>IF(Universe!AC1343="","",(Universe!AC1343-$B$2556)/$C$2556)</f>
        <v/>
      </c>
      <c r="I1343" s="24">
        <f>IF(Universe!AD1343="","",(Universe!AD1343-$B$2557)/$C$2557)</f>
        <v/>
      </c>
      <c r="J1343" s="24">
        <f>IF(Universe!AE1343="","",(Universe!AE1343-$B$2558)/$C$2558)</f>
        <v/>
      </c>
      <c r="K1343" s="24">
        <f>IF(Universe!AF1343="","",(Universe!AF1343-$B$2559)/$C$2559)</f>
        <v/>
      </c>
      <c r="L1343" s="24">
        <f>IF(Universe!AG1343="","",(Universe!AG1343-$B$2560)/$C$2560)</f>
        <v/>
      </c>
      <c r="M1343" s="24">
        <f>IF(Universe!AH1343="","",(Universe!AH1343-$B$2561)/$C$2561)</f>
        <v/>
      </c>
      <c r="N1343" s="24">
        <f>IF(Universe!AI1343="","",(Universe!AI1343-$B$2562)/$C$2562)</f>
        <v/>
      </c>
      <c r="O1343" s="24">
        <f>0.74*IF(B1343="",0,B1343)+0.16*IF(C1343="",0,C1343)+0.1*IF(D1343="",0,D1343)</f>
        <v/>
      </c>
      <c r="P1343" s="24">
        <f>0.35*IF(E1343="",0,E1343)+0.35*IF(F1343="",0,F1343)+0.3*IF(G1343="",0,G1343)</f>
        <v/>
      </c>
      <c r="Q1343" s="24">
        <f>0.656*IF(I1343="",0,I1343)+0.344*IF(H1343="",0,H1343)</f>
        <v/>
      </c>
      <c r="R1343" s="24">
        <f>0.338*IF(J1343="",0,J1343)+0.662*IF(K1343="",0,K1343)</f>
        <v/>
      </c>
      <c r="S1343" s="24">
        <f>0.38*IF(L1343="",0,L1343)+0.35*IF(M1343="",0,M1343)+0.27*IF(N1343="",0,N1343)</f>
        <v/>
      </c>
      <c r="T1343" s="24">
        <f>IF(Universe!S1343="","",((Universe!S1343-$B$2565)/$C$2565)^3)</f>
        <v/>
      </c>
      <c r="U1343" s="24">
        <f>IF(Universe!S1343="","",(Universe!S1343-$B$2565)/$C$2565)</f>
        <v/>
      </c>
      <c r="V1343" s="24">
        <f>IF(Universe!T1343="","",(Universe!T1343-$B$2566)/$C$2566)</f>
        <v/>
      </c>
      <c r="W1343" s="24">
        <f>IF(Universe!U1343="","",(Universe!U1343-$B$2567)/$C$2567)</f>
        <v/>
      </c>
      <c r="X1343" s="24">
        <f>IF(O1343="","",(O1343-$B$2571)/$C$2571)</f>
        <v/>
      </c>
      <c r="Y1343" s="24">
        <f>IF(T1343="","",(T1343-$B$2576)/$C$2576)</f>
        <v/>
      </c>
      <c r="Z1343" s="24">
        <f>IF(Universe!V1343="","",(Universe!V1343-$B$2568)/$C$2568)</f>
        <v/>
      </c>
      <c r="AA1343" s="24">
        <f>IF(P1343="","",(P1343-$B$2572)/$C$2572)</f>
        <v/>
      </c>
      <c r="AB1343" s="24">
        <f>IF(Q1343="","",(Q1343-$B$2573)/$C$2573)</f>
        <v/>
      </c>
      <c r="AC1343" s="24">
        <f>IF(R1343="","",(R1343-$B$2574)/$C$2574)</f>
        <v/>
      </c>
      <c r="AD1343" s="24">
        <f>IF(S1343="","",(S1343-$B$2575)/$C$2575)</f>
        <v/>
      </c>
      <c r="AE1343" s="24">
        <f>IF(Y1343="","",Y1343-(19.12044933116382+16.522174187581257*U1343))</f>
        <v/>
      </c>
      <c r="AF1343" s="24">
        <f>IF(X1343="","",(X1343-(-0.27268023098325006+0.47142105304415904*V1343+-0.3189264934812436*U1343)--5.286111042926227e-16)/0.7994208745952703)</f>
        <v/>
      </c>
      <c r="AG1343" s="24">
        <f>IF(AA1343="","",(AA1343-(0.5248806186338691+-0.064206457956449*U1343)-5.43454825424064e-16)/0.9977404048781155)</f>
        <v/>
      </c>
      <c r="AH1343" s="25" t="n">
        <v>-2.4747125773382</v>
      </c>
      <c r="AI1343" s="25" t="n">
        <v>0.7460713472396676</v>
      </c>
      <c r="AJ1343" s="25" t="n">
        <v>3.424234519105791</v>
      </c>
      <c r="AK1343" s="25" t="n">
        <v>1.514123672981152</v>
      </c>
      <c r="AL1343" s="25" t="n">
        <v>3.36632276090084</v>
      </c>
      <c r="AM1343" s="25" t="n">
        <v>-0.1559152401622229</v>
      </c>
      <c r="AN1343" s="25" t="n">
        <v>2.83137471858047</v>
      </c>
      <c r="AO1343" s="25" t="n">
        <v>-0.0248420746538559</v>
      </c>
      <c r="AP1343" s="25" t="n">
        <v>-0.3167826645528052</v>
      </c>
      <c r="AQ1343" s="25" t="n">
        <v>0.1290231133354963</v>
      </c>
    </row>
    <row r="1344">
      <c r="A1344" s="23">
        <f>Universe!A1344</f>
        <v/>
      </c>
      <c r="B1344" s="24">
        <f>IF(Universe!W1344="","",(Universe!W1344-$B$2550)/$C$2550)</f>
        <v/>
      </c>
      <c r="C1344" s="24">
        <f>IF(Universe!X1344="","",(Universe!X1344-$B$2551)/$C$2551)</f>
        <v/>
      </c>
      <c r="D1344" s="24">
        <f>IF(Universe!Y1344="","",(Universe!Y1344-$B$2552)/$C$2552)</f>
        <v/>
      </c>
      <c r="E1344" s="24">
        <f>IF(Universe!Z1344="","",(Universe!Z1344-$B$2553)/$C$2553)</f>
        <v/>
      </c>
      <c r="F1344" s="24">
        <f>IF(Universe!AA1344="","",(Universe!AA1344-$B$2554)/$C$2554)</f>
        <v/>
      </c>
      <c r="G1344" s="24">
        <f>IF(Universe!AB1344="","",(Universe!AB1344-$B$2555)/$C$2555)</f>
        <v/>
      </c>
      <c r="H1344" s="24">
        <f>IF(Universe!AC1344="","",(Universe!AC1344-$B$2556)/$C$2556)</f>
        <v/>
      </c>
      <c r="I1344" s="24">
        <f>IF(Universe!AD1344="","",(Universe!AD1344-$B$2557)/$C$2557)</f>
        <v/>
      </c>
      <c r="J1344" s="24">
        <f>IF(Universe!AE1344="","",(Universe!AE1344-$B$2558)/$C$2558)</f>
        <v/>
      </c>
      <c r="K1344" s="24">
        <f>IF(Universe!AF1344="","",(Universe!AF1344-$B$2559)/$C$2559)</f>
        <v/>
      </c>
      <c r="L1344" s="24">
        <f>IF(Universe!AG1344="","",(Universe!AG1344-$B$2560)/$C$2560)</f>
        <v/>
      </c>
      <c r="M1344" s="24">
        <f>IF(Universe!AH1344="","",(Universe!AH1344-$B$2561)/$C$2561)</f>
        <v/>
      </c>
      <c r="N1344" s="24">
        <f>IF(Universe!AI1344="","",(Universe!AI1344-$B$2562)/$C$2562)</f>
        <v/>
      </c>
      <c r="O1344" s="24">
        <f>0.74*IF(B1344="",0,B1344)+0.16*IF(C1344="",0,C1344)+0.1*IF(D1344="",0,D1344)</f>
        <v/>
      </c>
      <c r="P1344" s="24">
        <f>0.35*IF(E1344="",0,E1344)+0.35*IF(F1344="",0,F1344)+0.3*IF(G1344="",0,G1344)</f>
        <v/>
      </c>
      <c r="Q1344" s="24">
        <f>0.656*IF(I1344="",0,I1344)+0.344*IF(H1344="",0,H1344)</f>
        <v/>
      </c>
      <c r="R1344" s="24">
        <f>0.338*IF(J1344="",0,J1344)+0.662*IF(K1344="",0,K1344)</f>
        <v/>
      </c>
      <c r="S1344" s="24">
        <f>0.38*IF(L1344="",0,L1344)+0.35*IF(M1344="",0,M1344)+0.27*IF(N1344="",0,N1344)</f>
        <v/>
      </c>
      <c r="T1344" s="24">
        <f>IF(Universe!S1344="","",((Universe!S1344-$B$2565)/$C$2565)^3)</f>
        <v/>
      </c>
      <c r="U1344" s="24">
        <f>IF(Universe!S1344="","",(Universe!S1344-$B$2565)/$C$2565)</f>
        <v/>
      </c>
      <c r="V1344" s="24">
        <f>IF(Universe!T1344="","",(Universe!T1344-$B$2566)/$C$2566)</f>
        <v/>
      </c>
      <c r="W1344" s="24">
        <f>IF(Universe!U1344="","",(Universe!U1344-$B$2567)/$C$2567)</f>
        <v/>
      </c>
      <c r="X1344" s="24">
        <f>IF(O1344="","",(O1344-$B$2571)/$C$2571)</f>
        <v/>
      </c>
      <c r="Y1344" s="24">
        <f>IF(T1344="","",(T1344-$B$2576)/$C$2576)</f>
        <v/>
      </c>
      <c r="Z1344" s="24">
        <f>IF(Universe!V1344="","",(Universe!V1344-$B$2568)/$C$2568)</f>
        <v/>
      </c>
      <c r="AA1344" s="24">
        <f>IF(P1344="","",(P1344-$B$2572)/$C$2572)</f>
        <v/>
      </c>
      <c r="AB1344" s="24">
        <f>IF(Q1344="","",(Q1344-$B$2573)/$C$2573)</f>
        <v/>
      </c>
      <c r="AC1344" s="24">
        <f>IF(R1344="","",(R1344-$B$2574)/$C$2574)</f>
        <v/>
      </c>
      <c r="AD1344" s="24">
        <f>IF(S1344="","",(S1344-$B$2575)/$C$2575)</f>
        <v/>
      </c>
      <c r="AE1344" s="24">
        <f>IF(Y1344="","",Y1344-(19.12044933116382+16.522174187581257*U1344))</f>
        <v/>
      </c>
      <c r="AF1344" s="24">
        <f>IF(X1344="","",(X1344-(-0.27268023098325006+0.47142105304415904*V1344+-0.3189264934812436*U1344)--5.286111042926227e-16)/0.7994208745952703)</f>
        <v/>
      </c>
      <c r="AG1344" s="24">
        <f>IF(AA1344="","",(AA1344-(0.5248806186338691+-0.064206457956449*U1344)-5.43454825424064e-16)/0.9977404048781155)</f>
        <v/>
      </c>
      <c r="AH1344" s="25" t="n">
        <v>-2.756755180543773</v>
      </c>
      <c r="AI1344" s="25" t="n">
        <v>-0.3533702325669824</v>
      </c>
      <c r="AJ1344" s="25" t="n">
        <v>-1.938790098970314</v>
      </c>
      <c r="AK1344" s="25" t="n">
        <v>0.4633725499822496</v>
      </c>
      <c r="AL1344" s="25" t="n">
        <v>3.221214905130063</v>
      </c>
      <c r="AM1344" s="25" t="n">
        <v>0.7413450439969941</v>
      </c>
      <c r="AN1344" s="25" t="n">
        <v>-0.7983625728282103</v>
      </c>
      <c r="AO1344" s="25" t="n">
        <v>-0.0873671159144821</v>
      </c>
      <c r="AP1344" s="25" t="n">
        <v>0.5981232030250294</v>
      </c>
      <c r="AQ1344" s="25" t="n">
        <v>-0.1648855355086526</v>
      </c>
    </row>
    <row r="1345">
      <c r="A1345" s="23">
        <f>Universe!A1345</f>
        <v/>
      </c>
      <c r="B1345" s="24">
        <f>IF(Universe!W1345="","",(Universe!W1345-$B$2550)/$C$2550)</f>
        <v/>
      </c>
      <c r="C1345" s="24">
        <f>IF(Universe!X1345="","",(Universe!X1345-$B$2551)/$C$2551)</f>
        <v/>
      </c>
      <c r="D1345" s="24">
        <f>IF(Universe!Y1345="","",(Universe!Y1345-$B$2552)/$C$2552)</f>
        <v/>
      </c>
      <c r="E1345" s="24">
        <f>IF(Universe!Z1345="","",(Universe!Z1345-$B$2553)/$C$2553)</f>
        <v/>
      </c>
      <c r="F1345" s="24">
        <f>IF(Universe!AA1345="","",(Universe!AA1345-$B$2554)/$C$2554)</f>
        <v/>
      </c>
      <c r="G1345" s="24">
        <f>IF(Universe!AB1345="","",(Universe!AB1345-$B$2555)/$C$2555)</f>
        <v/>
      </c>
      <c r="H1345" s="24">
        <f>IF(Universe!AC1345="","",(Universe!AC1345-$B$2556)/$C$2556)</f>
        <v/>
      </c>
      <c r="I1345" s="24">
        <f>IF(Universe!AD1345="","",(Universe!AD1345-$B$2557)/$C$2557)</f>
        <v/>
      </c>
      <c r="J1345" s="24">
        <f>IF(Universe!AE1345="","",(Universe!AE1345-$B$2558)/$C$2558)</f>
        <v/>
      </c>
      <c r="K1345" s="24">
        <f>IF(Universe!AF1345="","",(Universe!AF1345-$B$2559)/$C$2559)</f>
        <v/>
      </c>
      <c r="L1345" s="24">
        <f>IF(Universe!AG1345="","",(Universe!AG1345-$B$2560)/$C$2560)</f>
        <v/>
      </c>
      <c r="M1345" s="24">
        <f>IF(Universe!AH1345="","",(Universe!AH1345-$B$2561)/$C$2561)</f>
        <v/>
      </c>
      <c r="N1345" s="24">
        <f>IF(Universe!AI1345="","",(Universe!AI1345-$B$2562)/$C$2562)</f>
        <v/>
      </c>
      <c r="O1345" s="24">
        <f>0.74*IF(B1345="",0,B1345)+0.16*IF(C1345="",0,C1345)+0.1*IF(D1345="",0,D1345)</f>
        <v/>
      </c>
      <c r="P1345" s="24">
        <f>0.35*IF(E1345="",0,E1345)+0.35*IF(F1345="",0,F1345)+0.3*IF(G1345="",0,G1345)</f>
        <v/>
      </c>
      <c r="Q1345" s="24">
        <f>0.656*IF(I1345="",0,I1345)+0.344*IF(H1345="",0,H1345)</f>
        <v/>
      </c>
      <c r="R1345" s="24">
        <f>0.338*IF(J1345="",0,J1345)+0.662*IF(K1345="",0,K1345)</f>
        <v/>
      </c>
      <c r="S1345" s="24">
        <f>0.38*IF(L1345="",0,L1345)+0.35*IF(M1345="",0,M1345)+0.27*IF(N1345="",0,N1345)</f>
        <v/>
      </c>
      <c r="T1345" s="24">
        <f>IF(Universe!S1345="","",((Universe!S1345-$B$2565)/$C$2565)^3)</f>
        <v/>
      </c>
      <c r="U1345" s="24">
        <f>IF(Universe!S1345="","",(Universe!S1345-$B$2565)/$C$2565)</f>
        <v/>
      </c>
      <c r="V1345" s="24">
        <f>IF(Universe!T1345="","",(Universe!T1345-$B$2566)/$C$2566)</f>
        <v/>
      </c>
      <c r="W1345" s="24">
        <f>IF(Universe!U1345="","",(Universe!U1345-$B$2567)/$C$2567)</f>
        <v/>
      </c>
      <c r="X1345" s="24">
        <f>IF(O1345="","",(O1345-$B$2571)/$C$2571)</f>
        <v/>
      </c>
      <c r="Y1345" s="24">
        <f>IF(T1345="","",(T1345-$B$2576)/$C$2576)</f>
        <v/>
      </c>
      <c r="Z1345" s="24">
        <f>IF(Universe!V1345="","",(Universe!V1345-$B$2568)/$C$2568)</f>
        <v/>
      </c>
      <c r="AA1345" s="24">
        <f>IF(P1345="","",(P1345-$B$2572)/$C$2572)</f>
        <v/>
      </c>
      <c r="AB1345" s="24">
        <f>IF(Q1345="","",(Q1345-$B$2573)/$C$2573)</f>
        <v/>
      </c>
      <c r="AC1345" s="24">
        <f>IF(R1345="","",(R1345-$B$2574)/$C$2574)</f>
        <v/>
      </c>
      <c r="AD1345" s="24">
        <f>IF(S1345="","",(S1345-$B$2575)/$C$2575)</f>
        <v/>
      </c>
      <c r="AE1345" s="24">
        <f>IF(Y1345="","",Y1345-(19.12044933116382+16.522174187581257*U1345))</f>
        <v/>
      </c>
      <c r="AF1345" s="24">
        <f>IF(X1345="","",(X1345-(-0.27268023098325006+0.47142105304415904*V1345+-0.3189264934812436*U1345)--5.286111042926227e-16)/0.7994208745952703)</f>
        <v/>
      </c>
      <c r="AG1345" s="24">
        <f>IF(AA1345="","",(AA1345-(0.5248806186338691+-0.064206457956449*U1345)-5.43454825424064e-16)/0.9977404048781155)</f>
        <v/>
      </c>
      <c r="AH1345" s="25" t="n">
        <v>-2.07813648799589</v>
      </c>
      <c r="AI1345" s="25" t="n">
        <v>1.069769598497179</v>
      </c>
      <c r="AJ1345" s="25" t="n">
        <v>-0.5124020139253137</v>
      </c>
      <c r="AK1345" s="25" t="n">
        <v>-0.74729579098141</v>
      </c>
      <c r="AL1345" s="25" t="n">
        <v>3.318835528817428</v>
      </c>
      <c r="AM1345" s="25" t="n">
        <v>0.2601194237426796</v>
      </c>
      <c r="AN1345" s="25" t="n">
        <v>-0.4260215716095052</v>
      </c>
      <c r="AO1345" s="25" t="n">
        <v>-0.0180448645969884</v>
      </c>
      <c r="AP1345" s="25" t="n">
        <v>-1.038198533624178</v>
      </c>
      <c r="AQ1345" s="25" t="n">
        <v>-0.148866462259411</v>
      </c>
    </row>
    <row r="1346">
      <c r="A1346" s="23">
        <f>Universe!A1346</f>
        <v/>
      </c>
      <c r="B1346" s="24">
        <f>IF(Universe!W1346="","",(Universe!W1346-$B$2550)/$C$2550)</f>
        <v/>
      </c>
      <c r="C1346" s="24">
        <f>IF(Universe!X1346="","",(Universe!X1346-$B$2551)/$C$2551)</f>
        <v/>
      </c>
      <c r="D1346" s="24">
        <f>IF(Universe!Y1346="","",(Universe!Y1346-$B$2552)/$C$2552)</f>
        <v/>
      </c>
      <c r="E1346" s="24">
        <f>IF(Universe!Z1346="","",(Universe!Z1346-$B$2553)/$C$2553)</f>
        <v/>
      </c>
      <c r="F1346" s="24">
        <f>IF(Universe!AA1346="","",(Universe!AA1346-$B$2554)/$C$2554)</f>
        <v/>
      </c>
      <c r="G1346" s="24">
        <f>IF(Universe!AB1346="","",(Universe!AB1346-$B$2555)/$C$2555)</f>
        <v/>
      </c>
      <c r="H1346" s="24">
        <f>IF(Universe!AC1346="","",(Universe!AC1346-$B$2556)/$C$2556)</f>
        <v/>
      </c>
      <c r="I1346" s="24">
        <f>IF(Universe!AD1346="","",(Universe!AD1346-$B$2557)/$C$2557)</f>
        <v/>
      </c>
      <c r="J1346" s="24">
        <f>IF(Universe!AE1346="","",(Universe!AE1346-$B$2558)/$C$2558)</f>
        <v/>
      </c>
      <c r="K1346" s="24">
        <f>IF(Universe!AF1346="","",(Universe!AF1346-$B$2559)/$C$2559)</f>
        <v/>
      </c>
      <c r="L1346" s="24">
        <f>IF(Universe!AG1346="","",(Universe!AG1346-$B$2560)/$C$2560)</f>
        <v/>
      </c>
      <c r="M1346" s="24">
        <f>IF(Universe!AH1346="","",(Universe!AH1346-$B$2561)/$C$2561)</f>
        <v/>
      </c>
      <c r="N1346" s="24">
        <f>IF(Universe!AI1346="","",(Universe!AI1346-$B$2562)/$C$2562)</f>
        <v/>
      </c>
      <c r="O1346" s="24">
        <f>0.74*IF(B1346="",0,B1346)+0.16*IF(C1346="",0,C1346)+0.1*IF(D1346="",0,D1346)</f>
        <v/>
      </c>
      <c r="P1346" s="24">
        <f>0.35*IF(E1346="",0,E1346)+0.35*IF(F1346="",0,F1346)+0.3*IF(G1346="",0,G1346)</f>
        <v/>
      </c>
      <c r="Q1346" s="24">
        <f>0.656*IF(I1346="",0,I1346)+0.344*IF(H1346="",0,H1346)</f>
        <v/>
      </c>
      <c r="R1346" s="24">
        <f>0.338*IF(J1346="",0,J1346)+0.662*IF(K1346="",0,K1346)</f>
        <v/>
      </c>
      <c r="S1346" s="24">
        <f>0.38*IF(L1346="",0,L1346)+0.35*IF(M1346="",0,M1346)+0.27*IF(N1346="",0,N1346)</f>
        <v/>
      </c>
      <c r="T1346" s="24">
        <f>IF(Universe!S1346="","",((Universe!S1346-$B$2565)/$C$2565)^3)</f>
        <v/>
      </c>
      <c r="U1346" s="24">
        <f>IF(Universe!S1346="","",(Universe!S1346-$B$2565)/$C$2565)</f>
        <v/>
      </c>
      <c r="V1346" s="24">
        <f>IF(Universe!T1346="","",(Universe!T1346-$B$2566)/$C$2566)</f>
        <v/>
      </c>
      <c r="W1346" s="24">
        <f>IF(Universe!U1346="","",(Universe!U1346-$B$2567)/$C$2567)</f>
        <v/>
      </c>
      <c r="X1346" s="24">
        <f>IF(O1346="","",(O1346-$B$2571)/$C$2571)</f>
        <v/>
      </c>
      <c r="Y1346" s="24">
        <f>IF(T1346="","",(T1346-$B$2576)/$C$2576)</f>
        <v/>
      </c>
      <c r="Z1346" s="24">
        <f>IF(Universe!V1346="","",(Universe!V1346-$B$2568)/$C$2568)</f>
        <v/>
      </c>
      <c r="AA1346" s="24">
        <f>IF(P1346="","",(P1346-$B$2572)/$C$2572)</f>
        <v/>
      </c>
      <c r="AB1346" s="24">
        <f>IF(Q1346="","",(Q1346-$B$2573)/$C$2573)</f>
        <v/>
      </c>
      <c r="AC1346" s="24">
        <f>IF(R1346="","",(R1346-$B$2574)/$C$2574)</f>
        <v/>
      </c>
      <c r="AD1346" s="24">
        <f>IF(S1346="","",(S1346-$B$2575)/$C$2575)</f>
        <v/>
      </c>
      <c r="AE1346" s="24">
        <f>IF(Y1346="","",Y1346-(19.12044933116382+16.522174187581257*U1346))</f>
        <v/>
      </c>
      <c r="AF1346" s="24">
        <f>IF(X1346="","",(X1346-(-0.27268023098325006+0.47142105304415904*V1346+-0.3189264934812436*U1346)--5.286111042926227e-16)/0.7994208745952703)</f>
        <v/>
      </c>
      <c r="AG1346" s="24">
        <f>IF(AA1346="","",(AA1346-(0.5248806186338691+-0.064206457956449*U1346)-5.43454825424064e-16)/0.9977404048781155)</f>
        <v/>
      </c>
      <c r="AH1346" s="25" t="n">
        <v>-2.909965473028344</v>
      </c>
      <c r="AI1346" s="25" t="n">
        <v>0.0089623436908133</v>
      </c>
      <c r="AJ1346" s="25" t="n">
        <v>-2.28542881005226</v>
      </c>
      <c r="AK1346" s="25" t="n">
        <v>0.4701126463138079</v>
      </c>
      <c r="AL1346" s="25" t="n">
        <v>3.072973955124608</v>
      </c>
      <c r="AM1346" s="25" t="n">
        <v>1.606517001609095</v>
      </c>
      <c r="AN1346" s="25" t="n">
        <v>0.5163708009902461</v>
      </c>
      <c r="AO1346" s="25" t="n">
        <v>0.0787394848512661</v>
      </c>
      <c r="AP1346" s="25" t="n">
        <v>-1.205717102660335</v>
      </c>
      <c r="AQ1346" s="25" t="n">
        <v>0.6271984285278007</v>
      </c>
    </row>
    <row r="1347">
      <c r="A1347" s="23">
        <f>Universe!A1347</f>
        <v/>
      </c>
      <c r="B1347" s="24">
        <f>IF(Universe!W1347="","",(Universe!W1347-$B$2550)/$C$2550)</f>
        <v/>
      </c>
      <c r="C1347" s="24">
        <f>IF(Universe!X1347="","",(Universe!X1347-$B$2551)/$C$2551)</f>
        <v/>
      </c>
      <c r="D1347" s="24">
        <f>IF(Universe!Y1347="","",(Universe!Y1347-$B$2552)/$C$2552)</f>
        <v/>
      </c>
      <c r="E1347" s="24">
        <f>IF(Universe!Z1347="","",(Universe!Z1347-$B$2553)/$C$2553)</f>
        <v/>
      </c>
      <c r="F1347" s="24">
        <f>IF(Universe!AA1347="","",(Universe!AA1347-$B$2554)/$C$2554)</f>
        <v/>
      </c>
      <c r="G1347" s="24">
        <f>IF(Universe!AB1347="","",(Universe!AB1347-$B$2555)/$C$2555)</f>
        <v/>
      </c>
      <c r="H1347" s="24">
        <f>IF(Universe!AC1347="","",(Universe!AC1347-$B$2556)/$C$2556)</f>
        <v/>
      </c>
      <c r="I1347" s="24">
        <f>IF(Universe!AD1347="","",(Universe!AD1347-$B$2557)/$C$2557)</f>
        <v/>
      </c>
      <c r="J1347" s="24">
        <f>IF(Universe!AE1347="","",(Universe!AE1347-$B$2558)/$C$2558)</f>
        <v/>
      </c>
      <c r="K1347" s="24">
        <f>IF(Universe!AF1347="","",(Universe!AF1347-$B$2559)/$C$2559)</f>
        <v/>
      </c>
      <c r="L1347" s="24">
        <f>IF(Universe!AG1347="","",(Universe!AG1347-$B$2560)/$C$2560)</f>
        <v/>
      </c>
      <c r="M1347" s="24">
        <f>IF(Universe!AH1347="","",(Universe!AH1347-$B$2561)/$C$2561)</f>
        <v/>
      </c>
      <c r="N1347" s="24">
        <f>IF(Universe!AI1347="","",(Universe!AI1347-$B$2562)/$C$2562)</f>
        <v/>
      </c>
      <c r="O1347" s="24">
        <f>0.74*IF(B1347="",0,B1347)+0.16*IF(C1347="",0,C1347)+0.1*IF(D1347="",0,D1347)</f>
        <v/>
      </c>
      <c r="P1347" s="24">
        <f>0.35*IF(E1347="",0,E1347)+0.35*IF(F1347="",0,F1347)+0.3*IF(G1347="",0,G1347)</f>
        <v/>
      </c>
      <c r="Q1347" s="24">
        <f>0.656*IF(I1347="",0,I1347)+0.344*IF(H1347="",0,H1347)</f>
        <v/>
      </c>
      <c r="R1347" s="24">
        <f>0.338*IF(J1347="",0,J1347)+0.662*IF(K1347="",0,K1347)</f>
        <v/>
      </c>
      <c r="S1347" s="24">
        <f>0.38*IF(L1347="",0,L1347)+0.35*IF(M1347="",0,M1347)+0.27*IF(N1347="",0,N1347)</f>
        <v/>
      </c>
      <c r="T1347" s="24">
        <f>IF(Universe!S1347="","",((Universe!S1347-$B$2565)/$C$2565)^3)</f>
        <v/>
      </c>
      <c r="U1347" s="24">
        <f>IF(Universe!S1347="","",(Universe!S1347-$B$2565)/$C$2565)</f>
        <v/>
      </c>
      <c r="V1347" s="24">
        <f>IF(Universe!T1347="","",(Universe!T1347-$B$2566)/$C$2566)</f>
        <v/>
      </c>
      <c r="W1347" s="24">
        <f>IF(Universe!U1347="","",(Universe!U1347-$B$2567)/$C$2567)</f>
        <v/>
      </c>
      <c r="X1347" s="24">
        <f>IF(O1347="","",(O1347-$B$2571)/$C$2571)</f>
        <v/>
      </c>
      <c r="Y1347" s="24">
        <f>IF(T1347="","",(T1347-$B$2576)/$C$2576)</f>
        <v/>
      </c>
      <c r="Z1347" s="24">
        <f>IF(Universe!V1347="","",(Universe!V1347-$B$2568)/$C$2568)</f>
        <v/>
      </c>
      <c r="AA1347" s="24">
        <f>IF(P1347="","",(P1347-$B$2572)/$C$2572)</f>
        <v/>
      </c>
      <c r="AB1347" s="24">
        <f>IF(Q1347="","",(Q1347-$B$2573)/$C$2573)</f>
        <v/>
      </c>
      <c r="AC1347" s="24">
        <f>IF(R1347="","",(R1347-$B$2574)/$C$2574)</f>
        <v/>
      </c>
      <c r="AD1347" s="24">
        <f>IF(S1347="","",(S1347-$B$2575)/$C$2575)</f>
        <v/>
      </c>
      <c r="AE1347" s="24">
        <f>IF(Y1347="","",Y1347-(19.12044933116382+16.522174187581257*U1347))</f>
        <v/>
      </c>
      <c r="AF1347" s="24">
        <f>IF(X1347="","",(X1347-(-0.27268023098325006+0.47142105304415904*V1347+-0.3189264934812436*U1347)--5.286111042926227e-16)/0.7994208745952703)</f>
        <v/>
      </c>
      <c r="AG1347" s="24">
        <f>IF(AA1347="","",(AA1347-(0.5248806186338691+-0.064206457956449*U1347)-5.43454825424064e-16)/0.9977404048781155)</f>
        <v/>
      </c>
      <c r="AH1347" s="25" t="n">
        <v>-2.512587538917573</v>
      </c>
      <c r="AI1347" s="25" t="n">
        <v>-0.1474508052115513</v>
      </c>
      <c r="AJ1347" s="25" t="n">
        <v>0.2555749404644276</v>
      </c>
      <c r="AK1347" s="25" t="n">
        <v>-0.3861121513936925</v>
      </c>
      <c r="AL1347" s="25" t="n">
        <v>3.35599317017616</v>
      </c>
      <c r="AM1347" s="25" t="n">
        <v>0.0748352901590783</v>
      </c>
      <c r="AN1347" s="25" t="n">
        <v>0.0491151578416168</v>
      </c>
      <c r="AO1347" s="25" t="n">
        <v>-0.08158152882257561</v>
      </c>
      <c r="AP1347" s="25" t="n">
        <v>-1.417594827222966</v>
      </c>
      <c r="AQ1347" s="25" t="n">
        <v>-0.4978430537143873</v>
      </c>
    </row>
    <row r="1348">
      <c r="A1348" s="23">
        <f>Universe!A1348</f>
        <v/>
      </c>
      <c r="B1348" s="24">
        <f>IF(Universe!W1348="","",(Universe!W1348-$B$2550)/$C$2550)</f>
        <v/>
      </c>
      <c r="C1348" s="24">
        <f>IF(Universe!X1348="","",(Universe!X1348-$B$2551)/$C$2551)</f>
        <v/>
      </c>
      <c r="D1348" s="24">
        <f>IF(Universe!Y1348="","",(Universe!Y1348-$B$2552)/$C$2552)</f>
        <v/>
      </c>
      <c r="E1348" s="24">
        <f>IF(Universe!Z1348="","",(Universe!Z1348-$B$2553)/$C$2553)</f>
        <v/>
      </c>
      <c r="F1348" s="24">
        <f>IF(Universe!AA1348="","",(Universe!AA1348-$B$2554)/$C$2554)</f>
        <v/>
      </c>
      <c r="G1348" s="24">
        <f>IF(Universe!AB1348="","",(Universe!AB1348-$B$2555)/$C$2555)</f>
        <v/>
      </c>
      <c r="H1348" s="24">
        <f>IF(Universe!AC1348="","",(Universe!AC1348-$B$2556)/$C$2556)</f>
        <v/>
      </c>
      <c r="I1348" s="24">
        <f>IF(Universe!AD1348="","",(Universe!AD1348-$B$2557)/$C$2557)</f>
        <v/>
      </c>
      <c r="J1348" s="24">
        <f>IF(Universe!AE1348="","",(Universe!AE1348-$B$2558)/$C$2558)</f>
        <v/>
      </c>
      <c r="K1348" s="24">
        <f>IF(Universe!AF1348="","",(Universe!AF1348-$B$2559)/$C$2559)</f>
        <v/>
      </c>
      <c r="L1348" s="24">
        <f>IF(Universe!AG1348="","",(Universe!AG1348-$B$2560)/$C$2560)</f>
        <v/>
      </c>
      <c r="M1348" s="24">
        <f>IF(Universe!AH1348="","",(Universe!AH1348-$B$2561)/$C$2561)</f>
        <v/>
      </c>
      <c r="N1348" s="24">
        <f>IF(Universe!AI1348="","",(Universe!AI1348-$B$2562)/$C$2562)</f>
        <v/>
      </c>
      <c r="O1348" s="24">
        <f>0.74*IF(B1348="",0,B1348)+0.16*IF(C1348="",0,C1348)+0.1*IF(D1348="",0,D1348)</f>
        <v/>
      </c>
      <c r="P1348" s="24">
        <f>0.35*IF(E1348="",0,E1348)+0.35*IF(F1348="",0,F1348)+0.3*IF(G1348="",0,G1348)</f>
        <v/>
      </c>
      <c r="Q1348" s="24">
        <f>0.656*IF(I1348="",0,I1348)+0.344*IF(H1348="",0,H1348)</f>
        <v/>
      </c>
      <c r="R1348" s="24">
        <f>0.338*IF(J1348="",0,J1348)+0.662*IF(K1348="",0,K1348)</f>
        <v/>
      </c>
      <c r="S1348" s="24">
        <f>0.38*IF(L1348="",0,L1348)+0.35*IF(M1348="",0,M1348)+0.27*IF(N1348="",0,N1348)</f>
        <v/>
      </c>
      <c r="T1348" s="24">
        <f>IF(Universe!S1348="","",((Universe!S1348-$B$2565)/$C$2565)^3)</f>
        <v/>
      </c>
      <c r="U1348" s="24">
        <f>IF(Universe!S1348="","",(Universe!S1348-$B$2565)/$C$2565)</f>
        <v/>
      </c>
      <c r="V1348" s="24">
        <f>IF(Universe!T1348="","",(Universe!T1348-$B$2566)/$C$2566)</f>
        <v/>
      </c>
      <c r="W1348" s="24">
        <f>IF(Universe!U1348="","",(Universe!U1348-$B$2567)/$C$2567)</f>
        <v/>
      </c>
      <c r="X1348" s="24">
        <f>IF(O1348="","",(O1348-$B$2571)/$C$2571)</f>
        <v/>
      </c>
      <c r="Y1348" s="24">
        <f>IF(T1348="","",(T1348-$B$2576)/$C$2576)</f>
        <v/>
      </c>
      <c r="Z1348" s="24">
        <f>IF(Universe!V1348="","",(Universe!V1348-$B$2568)/$C$2568)</f>
        <v/>
      </c>
      <c r="AA1348" s="24">
        <f>IF(P1348="","",(P1348-$B$2572)/$C$2572)</f>
        <v/>
      </c>
      <c r="AB1348" s="24">
        <f>IF(Q1348="","",(Q1348-$B$2573)/$C$2573)</f>
        <v/>
      </c>
      <c r="AC1348" s="24">
        <f>IF(R1348="","",(R1348-$B$2574)/$C$2574)</f>
        <v/>
      </c>
      <c r="AD1348" s="24">
        <f>IF(S1348="","",(S1348-$B$2575)/$C$2575)</f>
        <v/>
      </c>
      <c r="AE1348" s="24">
        <f>IF(Y1348="","",Y1348-(19.12044933116382+16.522174187581257*U1348))</f>
        <v/>
      </c>
      <c r="AF1348" s="24">
        <f>IF(X1348="","",(X1348-(-0.27268023098325006+0.47142105304415904*V1348+-0.3189264934812436*U1348)--5.286111042926227e-16)/0.7994208745952703)</f>
        <v/>
      </c>
      <c r="AG1348" s="24">
        <f>IF(AA1348="","",(AA1348-(0.5248806186338691+-0.064206457956449*U1348)-5.43454825424064e-16)/0.9977404048781155)</f>
        <v/>
      </c>
      <c r="AH1348" s="25" t="n">
        <v>-1.364009243971749</v>
      </c>
      <c r="AI1348" s="25" t="n">
        <v>-0.7541984170625869</v>
      </c>
      <c r="AJ1348" s="25" t="n">
        <v>-0.2986183407717663</v>
      </c>
      <c r="AK1348" s="25" t="n">
        <v>-0.1690776293573946</v>
      </c>
      <c r="AL1348" s="25" t="n">
        <v>2.633265453499808</v>
      </c>
      <c r="AM1348" s="25" t="n">
        <v>0.2290642338304453</v>
      </c>
      <c r="AN1348" s="25" t="n">
        <v>-0.1987747413544477</v>
      </c>
      <c r="AO1348" s="25" t="n">
        <v>0.0029367122747905</v>
      </c>
      <c r="AP1348" s="25" t="n">
        <v>-0.9834863987388042</v>
      </c>
      <c r="AQ1348" s="25" t="n">
        <v>0.1850995254903113</v>
      </c>
    </row>
    <row r="1349">
      <c r="A1349" s="23">
        <f>Universe!A1349</f>
        <v/>
      </c>
      <c r="B1349" s="24">
        <f>IF(Universe!W1349="","",(Universe!W1349-$B$2550)/$C$2550)</f>
        <v/>
      </c>
      <c r="C1349" s="24">
        <f>IF(Universe!X1349="","",(Universe!X1349-$B$2551)/$C$2551)</f>
        <v/>
      </c>
      <c r="D1349" s="24">
        <f>IF(Universe!Y1349="","",(Universe!Y1349-$B$2552)/$C$2552)</f>
        <v/>
      </c>
      <c r="E1349" s="24">
        <f>IF(Universe!Z1349="","",(Universe!Z1349-$B$2553)/$C$2553)</f>
        <v/>
      </c>
      <c r="F1349" s="24">
        <f>IF(Universe!AA1349="","",(Universe!AA1349-$B$2554)/$C$2554)</f>
        <v/>
      </c>
      <c r="G1349" s="24">
        <f>IF(Universe!AB1349="","",(Universe!AB1349-$B$2555)/$C$2555)</f>
        <v/>
      </c>
      <c r="H1349" s="24">
        <f>IF(Universe!AC1349="","",(Universe!AC1349-$B$2556)/$C$2556)</f>
        <v/>
      </c>
      <c r="I1349" s="24">
        <f>IF(Universe!AD1349="","",(Universe!AD1349-$B$2557)/$C$2557)</f>
        <v/>
      </c>
      <c r="J1349" s="24">
        <f>IF(Universe!AE1349="","",(Universe!AE1349-$B$2558)/$C$2558)</f>
        <v/>
      </c>
      <c r="K1349" s="24">
        <f>IF(Universe!AF1349="","",(Universe!AF1349-$B$2559)/$C$2559)</f>
        <v/>
      </c>
      <c r="L1349" s="24">
        <f>IF(Universe!AG1349="","",(Universe!AG1349-$B$2560)/$C$2560)</f>
        <v/>
      </c>
      <c r="M1349" s="24">
        <f>IF(Universe!AH1349="","",(Universe!AH1349-$B$2561)/$C$2561)</f>
        <v/>
      </c>
      <c r="N1349" s="24">
        <f>IF(Universe!AI1349="","",(Universe!AI1349-$B$2562)/$C$2562)</f>
        <v/>
      </c>
      <c r="O1349" s="24">
        <f>0.74*IF(B1349="",0,B1349)+0.16*IF(C1349="",0,C1349)+0.1*IF(D1349="",0,D1349)</f>
        <v/>
      </c>
      <c r="P1349" s="24">
        <f>0.35*IF(E1349="",0,E1349)+0.35*IF(F1349="",0,F1349)+0.3*IF(G1349="",0,G1349)</f>
        <v/>
      </c>
      <c r="Q1349" s="24">
        <f>0.656*IF(I1349="",0,I1349)+0.344*IF(H1349="",0,H1349)</f>
        <v/>
      </c>
      <c r="R1349" s="24">
        <f>0.338*IF(J1349="",0,J1349)+0.662*IF(K1349="",0,K1349)</f>
        <v/>
      </c>
      <c r="S1349" s="24">
        <f>0.38*IF(L1349="",0,L1349)+0.35*IF(M1349="",0,M1349)+0.27*IF(N1349="",0,N1349)</f>
        <v/>
      </c>
      <c r="T1349" s="24">
        <f>IF(Universe!S1349="","",((Universe!S1349-$B$2565)/$C$2565)^3)</f>
        <v/>
      </c>
      <c r="U1349" s="24">
        <f>IF(Universe!S1349="","",(Universe!S1349-$B$2565)/$C$2565)</f>
        <v/>
      </c>
      <c r="V1349" s="24">
        <f>IF(Universe!T1349="","",(Universe!T1349-$B$2566)/$C$2566)</f>
        <v/>
      </c>
      <c r="W1349" s="24">
        <f>IF(Universe!U1349="","",(Universe!U1349-$B$2567)/$C$2567)</f>
        <v/>
      </c>
      <c r="X1349" s="24">
        <f>IF(O1349="","",(O1349-$B$2571)/$C$2571)</f>
        <v/>
      </c>
      <c r="Y1349" s="24">
        <f>IF(T1349="","",(T1349-$B$2576)/$C$2576)</f>
        <v/>
      </c>
      <c r="Z1349" s="24">
        <f>IF(Universe!V1349="","",(Universe!V1349-$B$2568)/$C$2568)</f>
        <v/>
      </c>
      <c r="AA1349" s="24">
        <f>IF(P1349="","",(P1349-$B$2572)/$C$2572)</f>
        <v/>
      </c>
      <c r="AB1349" s="24">
        <f>IF(Q1349="","",(Q1349-$B$2573)/$C$2573)</f>
        <v/>
      </c>
      <c r="AC1349" s="24">
        <f>IF(R1349="","",(R1349-$B$2574)/$C$2574)</f>
        <v/>
      </c>
      <c r="AD1349" s="24">
        <f>IF(S1349="","",(S1349-$B$2575)/$C$2575)</f>
        <v/>
      </c>
      <c r="AE1349" s="24">
        <f>IF(Y1349="","",Y1349-(19.12044933116382+16.522174187581257*U1349))</f>
        <v/>
      </c>
      <c r="AF1349" s="24">
        <f>IF(X1349="","",(X1349-(-0.27268023098325006+0.47142105304415904*V1349+-0.3189264934812436*U1349)--5.286111042926227e-16)/0.7994208745952703)</f>
        <v/>
      </c>
      <c r="AG1349" s="24">
        <f>IF(AA1349="","",(AA1349-(0.5248806186338691+-0.064206457956449*U1349)-5.43454825424064e-16)/0.9977404048781155)</f>
        <v/>
      </c>
      <c r="AH1349" s="25" t="n">
        <v>-0.9013024159258552</v>
      </c>
      <c r="AI1349" s="25" t="n">
        <v>-1.403827556504959</v>
      </c>
      <c r="AJ1349" s="25" t="n">
        <v>0.0826562538579509</v>
      </c>
      <c r="AK1349" s="25" t="n">
        <v>0.1781478665075853</v>
      </c>
      <c r="AL1349" s="25" t="n">
        <v>1.886659958612985</v>
      </c>
      <c r="AM1349" s="25" t="n">
        <v>0.2401454061973257</v>
      </c>
      <c r="AN1349" s="25" t="n">
        <v>-0.3857722920453109</v>
      </c>
      <c r="AO1349" s="25" t="n">
        <v>-0.0073050331498151</v>
      </c>
      <c r="AP1349" s="25" t="n">
        <v>-0.3734557439542642</v>
      </c>
      <c r="AQ1349" s="25" t="n">
        <v>0.045731535857089</v>
      </c>
    </row>
    <row r="1350">
      <c r="A1350" s="23">
        <f>Universe!A1350</f>
        <v/>
      </c>
      <c r="B1350" s="24">
        <f>IF(Universe!W1350="","",(Universe!W1350-$B$2550)/$C$2550)</f>
        <v/>
      </c>
      <c r="C1350" s="24">
        <f>IF(Universe!X1350="","",(Universe!X1350-$B$2551)/$C$2551)</f>
        <v/>
      </c>
      <c r="D1350" s="24">
        <f>IF(Universe!Y1350="","",(Universe!Y1350-$B$2552)/$C$2552)</f>
        <v/>
      </c>
      <c r="E1350" s="24">
        <f>IF(Universe!Z1350="","",(Universe!Z1350-$B$2553)/$C$2553)</f>
        <v/>
      </c>
      <c r="F1350" s="24">
        <f>IF(Universe!AA1350="","",(Universe!AA1350-$B$2554)/$C$2554)</f>
        <v/>
      </c>
      <c r="G1350" s="24">
        <f>IF(Universe!AB1350="","",(Universe!AB1350-$B$2555)/$C$2555)</f>
        <v/>
      </c>
      <c r="H1350" s="24">
        <f>IF(Universe!AC1350="","",(Universe!AC1350-$B$2556)/$C$2556)</f>
        <v/>
      </c>
      <c r="I1350" s="24">
        <f>IF(Universe!AD1350="","",(Universe!AD1350-$B$2557)/$C$2557)</f>
        <v/>
      </c>
      <c r="J1350" s="24">
        <f>IF(Universe!AE1350="","",(Universe!AE1350-$B$2558)/$C$2558)</f>
        <v/>
      </c>
      <c r="K1350" s="24">
        <f>IF(Universe!AF1350="","",(Universe!AF1350-$B$2559)/$C$2559)</f>
        <v/>
      </c>
      <c r="L1350" s="24">
        <f>IF(Universe!AG1350="","",(Universe!AG1350-$B$2560)/$C$2560)</f>
        <v/>
      </c>
      <c r="M1350" s="24">
        <f>IF(Universe!AH1350="","",(Universe!AH1350-$B$2561)/$C$2561)</f>
        <v/>
      </c>
      <c r="N1350" s="24">
        <f>IF(Universe!AI1350="","",(Universe!AI1350-$B$2562)/$C$2562)</f>
        <v/>
      </c>
      <c r="O1350" s="24">
        <f>0.74*IF(B1350="",0,B1350)+0.16*IF(C1350="",0,C1350)+0.1*IF(D1350="",0,D1350)</f>
        <v/>
      </c>
      <c r="P1350" s="24">
        <f>0.35*IF(E1350="",0,E1350)+0.35*IF(F1350="",0,F1350)+0.3*IF(G1350="",0,G1350)</f>
        <v/>
      </c>
      <c r="Q1350" s="24">
        <f>0.656*IF(I1350="",0,I1350)+0.344*IF(H1350="",0,H1350)</f>
        <v/>
      </c>
      <c r="R1350" s="24">
        <f>0.338*IF(J1350="",0,J1350)+0.662*IF(K1350="",0,K1350)</f>
        <v/>
      </c>
      <c r="S1350" s="24">
        <f>0.38*IF(L1350="",0,L1350)+0.35*IF(M1350="",0,M1350)+0.27*IF(N1350="",0,N1350)</f>
        <v/>
      </c>
      <c r="T1350" s="24">
        <f>IF(Universe!S1350="","",((Universe!S1350-$B$2565)/$C$2565)^3)</f>
        <v/>
      </c>
      <c r="U1350" s="24">
        <f>IF(Universe!S1350="","",(Universe!S1350-$B$2565)/$C$2565)</f>
        <v/>
      </c>
      <c r="V1350" s="24">
        <f>IF(Universe!T1350="","",(Universe!T1350-$B$2566)/$C$2566)</f>
        <v/>
      </c>
      <c r="W1350" s="24">
        <f>IF(Universe!U1350="","",(Universe!U1350-$B$2567)/$C$2567)</f>
        <v/>
      </c>
      <c r="X1350" s="24">
        <f>IF(O1350="","",(O1350-$B$2571)/$C$2571)</f>
        <v/>
      </c>
      <c r="Y1350" s="24">
        <f>IF(T1350="","",(T1350-$B$2576)/$C$2576)</f>
        <v/>
      </c>
      <c r="Z1350" s="24">
        <f>IF(Universe!V1350="","",(Universe!V1350-$B$2568)/$C$2568)</f>
        <v/>
      </c>
      <c r="AA1350" s="24">
        <f>IF(P1350="","",(P1350-$B$2572)/$C$2572)</f>
        <v/>
      </c>
      <c r="AB1350" s="24">
        <f>IF(Q1350="","",(Q1350-$B$2573)/$C$2573)</f>
        <v/>
      </c>
      <c r="AC1350" s="24">
        <f>IF(R1350="","",(R1350-$B$2574)/$C$2574)</f>
        <v/>
      </c>
      <c r="AD1350" s="24">
        <f>IF(S1350="","",(S1350-$B$2575)/$C$2575)</f>
        <v/>
      </c>
      <c r="AE1350" s="24">
        <f>IF(Y1350="","",Y1350-(19.12044933116382+16.522174187581257*U1350))</f>
        <v/>
      </c>
      <c r="AF1350" s="24">
        <f>IF(X1350="","",(X1350-(-0.27268023098325006+0.47142105304415904*V1350+-0.3189264934812436*U1350)--5.286111042926227e-16)/0.7994208745952703)</f>
        <v/>
      </c>
      <c r="AG1350" s="24">
        <f>IF(AA1350="","",(AA1350-(0.5248806186338691+-0.064206457956449*U1350)-5.43454825424064e-16)/0.9977404048781155)</f>
        <v/>
      </c>
      <c r="AH1350" s="25" t="n">
        <v>-2.039331344059391</v>
      </c>
      <c r="AI1350" s="25" t="n">
        <v>1.575861269648268</v>
      </c>
      <c r="AJ1350" s="25" t="n">
        <v>1.588031950858078</v>
      </c>
      <c r="AK1350" s="25" t="n">
        <v>-0.4170359610173451</v>
      </c>
      <c r="AL1350" s="25" t="n">
        <v>3.299948662736018</v>
      </c>
      <c r="AM1350" s="25" t="n">
        <v>-0.2378696631672824</v>
      </c>
      <c r="AN1350" s="25" t="n">
        <v>-0.08489630973960691</v>
      </c>
      <c r="AO1350" s="25" t="n">
        <v>-0.1003850288912687</v>
      </c>
      <c r="AP1350" s="25" t="n">
        <v>0.9003649691589398</v>
      </c>
      <c r="AQ1350" s="25" t="n">
        <v>0.2487290174787895</v>
      </c>
    </row>
    <row r="1351">
      <c r="A1351" s="23">
        <f>Universe!A1351</f>
        <v/>
      </c>
      <c r="B1351" s="24">
        <f>IF(Universe!W1351="","",(Universe!W1351-$B$2550)/$C$2550)</f>
        <v/>
      </c>
      <c r="C1351" s="24">
        <f>IF(Universe!X1351="","",(Universe!X1351-$B$2551)/$C$2551)</f>
        <v/>
      </c>
      <c r="D1351" s="24">
        <f>IF(Universe!Y1351="","",(Universe!Y1351-$B$2552)/$C$2552)</f>
        <v/>
      </c>
      <c r="E1351" s="24">
        <f>IF(Universe!Z1351="","",(Universe!Z1351-$B$2553)/$C$2553)</f>
        <v/>
      </c>
      <c r="F1351" s="24">
        <f>IF(Universe!AA1351="","",(Universe!AA1351-$B$2554)/$C$2554)</f>
        <v/>
      </c>
      <c r="G1351" s="24">
        <f>IF(Universe!AB1351="","",(Universe!AB1351-$B$2555)/$C$2555)</f>
        <v/>
      </c>
      <c r="H1351" s="24">
        <f>IF(Universe!AC1351="","",(Universe!AC1351-$B$2556)/$C$2556)</f>
        <v/>
      </c>
      <c r="I1351" s="24">
        <f>IF(Universe!AD1351="","",(Universe!AD1351-$B$2557)/$C$2557)</f>
        <v/>
      </c>
      <c r="J1351" s="24">
        <f>IF(Universe!AE1351="","",(Universe!AE1351-$B$2558)/$C$2558)</f>
        <v/>
      </c>
      <c r="K1351" s="24">
        <f>IF(Universe!AF1351="","",(Universe!AF1351-$B$2559)/$C$2559)</f>
        <v/>
      </c>
      <c r="L1351" s="24">
        <f>IF(Universe!AG1351="","",(Universe!AG1351-$B$2560)/$C$2560)</f>
        <v/>
      </c>
      <c r="M1351" s="24">
        <f>IF(Universe!AH1351="","",(Universe!AH1351-$B$2561)/$C$2561)</f>
        <v/>
      </c>
      <c r="N1351" s="24">
        <f>IF(Universe!AI1351="","",(Universe!AI1351-$B$2562)/$C$2562)</f>
        <v/>
      </c>
      <c r="O1351" s="24">
        <f>0.74*IF(B1351="",0,B1351)+0.16*IF(C1351="",0,C1351)+0.1*IF(D1351="",0,D1351)</f>
        <v/>
      </c>
      <c r="P1351" s="24">
        <f>0.35*IF(E1351="",0,E1351)+0.35*IF(F1351="",0,F1351)+0.3*IF(G1351="",0,G1351)</f>
        <v/>
      </c>
      <c r="Q1351" s="24">
        <f>0.656*IF(I1351="",0,I1351)+0.344*IF(H1351="",0,H1351)</f>
        <v/>
      </c>
      <c r="R1351" s="24">
        <f>0.338*IF(J1351="",0,J1351)+0.662*IF(K1351="",0,K1351)</f>
        <v/>
      </c>
      <c r="S1351" s="24">
        <f>0.38*IF(L1351="",0,L1351)+0.35*IF(M1351="",0,M1351)+0.27*IF(N1351="",0,N1351)</f>
        <v/>
      </c>
      <c r="T1351" s="24">
        <f>IF(Universe!S1351="","",((Universe!S1351-$B$2565)/$C$2565)^3)</f>
        <v/>
      </c>
      <c r="U1351" s="24">
        <f>IF(Universe!S1351="","",(Universe!S1351-$B$2565)/$C$2565)</f>
        <v/>
      </c>
      <c r="V1351" s="24">
        <f>IF(Universe!T1351="","",(Universe!T1351-$B$2566)/$C$2566)</f>
        <v/>
      </c>
      <c r="W1351" s="24">
        <f>IF(Universe!U1351="","",(Universe!U1351-$B$2567)/$C$2567)</f>
        <v/>
      </c>
      <c r="X1351" s="24">
        <f>IF(O1351="","",(O1351-$B$2571)/$C$2571)</f>
        <v/>
      </c>
      <c r="Y1351" s="24">
        <f>IF(T1351="","",(T1351-$B$2576)/$C$2576)</f>
        <v/>
      </c>
      <c r="Z1351" s="24">
        <f>IF(Universe!V1351="","",(Universe!V1351-$B$2568)/$C$2568)</f>
        <v/>
      </c>
      <c r="AA1351" s="24">
        <f>IF(P1351="","",(P1351-$B$2572)/$C$2572)</f>
        <v/>
      </c>
      <c r="AB1351" s="24">
        <f>IF(Q1351="","",(Q1351-$B$2573)/$C$2573)</f>
        <v/>
      </c>
      <c r="AC1351" s="24">
        <f>IF(R1351="","",(R1351-$B$2574)/$C$2574)</f>
        <v/>
      </c>
      <c r="AD1351" s="24">
        <f>IF(S1351="","",(S1351-$B$2575)/$C$2575)</f>
        <v/>
      </c>
      <c r="AE1351" s="24">
        <f>IF(Y1351="","",Y1351-(19.12044933116382+16.522174187581257*U1351))</f>
        <v/>
      </c>
      <c r="AF1351" s="24">
        <f>IF(X1351="","",(X1351-(-0.27268023098325006+0.47142105304415904*V1351+-0.3189264934812436*U1351)--5.286111042926227e-16)/0.7994208745952703)</f>
        <v/>
      </c>
      <c r="AG1351" s="24">
        <f>IF(AA1351="","",(AA1351-(0.5248806186338691+-0.064206457956449*U1351)-5.43454825424064e-16)/0.9977404048781155)</f>
        <v/>
      </c>
      <c r="AH1351" s="25" t="n">
        <v>-1.398383698693498</v>
      </c>
      <c r="AI1351" s="25" t="n">
        <v>-0.2204020078737174</v>
      </c>
      <c r="AJ1351" s="25" t="n">
        <v>-0.1967181713559238</v>
      </c>
      <c r="AK1351" s="25" t="n">
        <v>-0.1859661888494756</v>
      </c>
      <c r="AL1351" s="25" t="n">
        <v>2.680726642778547</v>
      </c>
      <c r="AM1351" s="25" t="n">
        <v>-0.2523458402036669</v>
      </c>
      <c r="AN1351" s="25" t="n">
        <v>0.1414576858893993</v>
      </c>
      <c r="AO1351" s="25" t="n">
        <v>0.0152890780726444</v>
      </c>
      <c r="AP1351" s="25" t="n">
        <v>-0.1203930092773458</v>
      </c>
      <c r="AQ1351" s="25" t="n">
        <v>0.2745617756585131</v>
      </c>
    </row>
    <row r="1352">
      <c r="A1352" s="23">
        <f>Universe!A1352</f>
        <v/>
      </c>
      <c r="B1352" s="24">
        <f>IF(Universe!W1352="","",(Universe!W1352-$B$2550)/$C$2550)</f>
        <v/>
      </c>
      <c r="C1352" s="24">
        <f>IF(Universe!X1352="","",(Universe!X1352-$B$2551)/$C$2551)</f>
        <v/>
      </c>
      <c r="D1352" s="24">
        <f>IF(Universe!Y1352="","",(Universe!Y1352-$B$2552)/$C$2552)</f>
        <v/>
      </c>
      <c r="E1352" s="24">
        <f>IF(Universe!Z1352="","",(Universe!Z1352-$B$2553)/$C$2553)</f>
        <v/>
      </c>
      <c r="F1352" s="24">
        <f>IF(Universe!AA1352="","",(Universe!AA1352-$B$2554)/$C$2554)</f>
        <v/>
      </c>
      <c r="G1352" s="24">
        <f>IF(Universe!AB1352="","",(Universe!AB1352-$B$2555)/$C$2555)</f>
        <v/>
      </c>
      <c r="H1352" s="24">
        <f>IF(Universe!AC1352="","",(Universe!AC1352-$B$2556)/$C$2556)</f>
        <v/>
      </c>
      <c r="I1352" s="24">
        <f>IF(Universe!AD1352="","",(Universe!AD1352-$B$2557)/$C$2557)</f>
        <v/>
      </c>
      <c r="J1352" s="24">
        <f>IF(Universe!AE1352="","",(Universe!AE1352-$B$2558)/$C$2558)</f>
        <v/>
      </c>
      <c r="K1352" s="24">
        <f>IF(Universe!AF1352="","",(Universe!AF1352-$B$2559)/$C$2559)</f>
        <v/>
      </c>
      <c r="L1352" s="24">
        <f>IF(Universe!AG1352="","",(Universe!AG1352-$B$2560)/$C$2560)</f>
        <v/>
      </c>
      <c r="M1352" s="24">
        <f>IF(Universe!AH1352="","",(Universe!AH1352-$B$2561)/$C$2561)</f>
        <v/>
      </c>
      <c r="N1352" s="24">
        <f>IF(Universe!AI1352="","",(Universe!AI1352-$B$2562)/$C$2562)</f>
        <v/>
      </c>
      <c r="O1352" s="24">
        <f>0.74*IF(B1352="",0,B1352)+0.16*IF(C1352="",0,C1352)+0.1*IF(D1352="",0,D1352)</f>
        <v/>
      </c>
      <c r="P1352" s="24">
        <f>0.35*IF(E1352="",0,E1352)+0.35*IF(F1352="",0,F1352)+0.3*IF(G1352="",0,G1352)</f>
        <v/>
      </c>
      <c r="Q1352" s="24">
        <f>0.656*IF(I1352="",0,I1352)+0.344*IF(H1352="",0,H1352)</f>
        <v/>
      </c>
      <c r="R1352" s="24">
        <f>0.338*IF(J1352="",0,J1352)+0.662*IF(K1352="",0,K1352)</f>
        <v/>
      </c>
      <c r="S1352" s="24">
        <f>0.38*IF(L1352="",0,L1352)+0.35*IF(M1352="",0,M1352)+0.27*IF(N1352="",0,N1352)</f>
        <v/>
      </c>
      <c r="T1352" s="24">
        <f>IF(Universe!S1352="","",((Universe!S1352-$B$2565)/$C$2565)^3)</f>
        <v/>
      </c>
      <c r="U1352" s="24">
        <f>IF(Universe!S1352="","",(Universe!S1352-$B$2565)/$C$2565)</f>
        <v/>
      </c>
      <c r="V1352" s="24">
        <f>IF(Universe!T1352="","",(Universe!T1352-$B$2566)/$C$2566)</f>
        <v/>
      </c>
      <c r="W1352" s="24">
        <f>IF(Universe!U1352="","",(Universe!U1352-$B$2567)/$C$2567)</f>
        <v/>
      </c>
      <c r="X1352" s="24">
        <f>IF(O1352="","",(O1352-$B$2571)/$C$2571)</f>
        <v/>
      </c>
      <c r="Y1352" s="24">
        <f>IF(T1352="","",(T1352-$B$2576)/$C$2576)</f>
        <v/>
      </c>
      <c r="Z1352" s="24">
        <f>IF(Universe!V1352="","",(Universe!V1352-$B$2568)/$C$2568)</f>
        <v/>
      </c>
      <c r="AA1352" s="24">
        <f>IF(P1352="","",(P1352-$B$2572)/$C$2572)</f>
        <v/>
      </c>
      <c r="AB1352" s="24">
        <f>IF(Q1352="","",(Q1352-$B$2573)/$C$2573)</f>
        <v/>
      </c>
      <c r="AC1352" s="24">
        <f>IF(R1352="","",(R1352-$B$2574)/$C$2574)</f>
        <v/>
      </c>
      <c r="AD1352" s="24">
        <f>IF(S1352="","",(S1352-$B$2575)/$C$2575)</f>
        <v/>
      </c>
      <c r="AE1352" s="24">
        <f>IF(Y1352="","",Y1352-(19.12044933116382+16.522174187581257*U1352))</f>
        <v/>
      </c>
      <c r="AF1352" s="24">
        <f>IF(X1352="","",(X1352-(-0.27268023098325006+0.47142105304415904*V1352+-0.3189264934812436*U1352)--5.286111042926227e-16)/0.7994208745952703)</f>
        <v/>
      </c>
      <c r="AG1352" s="24">
        <f>IF(AA1352="","",(AA1352-(0.5248806186338691+-0.064206457956449*U1352)-5.43454825424064e-16)/0.9977404048781155)</f>
        <v/>
      </c>
      <c r="AH1352" s="25" t="n">
        <v>-3.866877759452924</v>
      </c>
      <c r="AI1352" s="25" t="n">
        <v>-0.5364437280287963</v>
      </c>
      <c r="AJ1352" s="25" t="n">
        <v>-0.8201640819176645</v>
      </c>
      <c r="AK1352" s="25" t="n">
        <v>-0.242168641882979</v>
      </c>
      <c r="AL1352" s="25" t="n">
        <v>0.8522219000379069</v>
      </c>
      <c r="AM1352" s="25" t="n">
        <v>2.66819175363908</v>
      </c>
      <c r="AN1352" s="25" t="n">
        <v>0.0150159312742496</v>
      </c>
      <c r="AO1352" s="25" t="n">
        <v>-8.811423456561853</v>
      </c>
      <c r="AP1352" s="25" t="n">
        <v>-0.9175128968314766</v>
      </c>
      <c r="AQ1352" s="25" t="n">
        <v>9.353137825154173</v>
      </c>
    </row>
    <row r="1353">
      <c r="A1353" s="23">
        <f>Universe!A1353</f>
        <v/>
      </c>
      <c r="B1353" s="24">
        <f>IF(Universe!W1353="","",(Universe!W1353-$B$2550)/$C$2550)</f>
        <v/>
      </c>
      <c r="C1353" s="24">
        <f>IF(Universe!X1353="","",(Universe!X1353-$B$2551)/$C$2551)</f>
        <v/>
      </c>
      <c r="D1353" s="24">
        <f>IF(Universe!Y1353="","",(Universe!Y1353-$B$2552)/$C$2552)</f>
        <v/>
      </c>
      <c r="E1353" s="24">
        <f>IF(Universe!Z1353="","",(Universe!Z1353-$B$2553)/$C$2553)</f>
        <v/>
      </c>
      <c r="F1353" s="24">
        <f>IF(Universe!AA1353="","",(Universe!AA1353-$B$2554)/$C$2554)</f>
        <v/>
      </c>
      <c r="G1353" s="24">
        <f>IF(Universe!AB1353="","",(Universe!AB1353-$B$2555)/$C$2555)</f>
        <v/>
      </c>
      <c r="H1353" s="24">
        <f>IF(Universe!AC1353="","",(Universe!AC1353-$B$2556)/$C$2556)</f>
        <v/>
      </c>
      <c r="I1353" s="24">
        <f>IF(Universe!AD1353="","",(Universe!AD1353-$B$2557)/$C$2557)</f>
        <v/>
      </c>
      <c r="J1353" s="24">
        <f>IF(Universe!AE1353="","",(Universe!AE1353-$B$2558)/$C$2558)</f>
        <v/>
      </c>
      <c r="K1353" s="24">
        <f>IF(Universe!AF1353="","",(Universe!AF1353-$B$2559)/$C$2559)</f>
        <v/>
      </c>
      <c r="L1353" s="24">
        <f>IF(Universe!AG1353="","",(Universe!AG1353-$B$2560)/$C$2560)</f>
        <v/>
      </c>
      <c r="M1353" s="24">
        <f>IF(Universe!AH1353="","",(Universe!AH1353-$B$2561)/$C$2561)</f>
        <v/>
      </c>
      <c r="N1353" s="24">
        <f>IF(Universe!AI1353="","",(Universe!AI1353-$B$2562)/$C$2562)</f>
        <v/>
      </c>
      <c r="O1353" s="24">
        <f>0.74*IF(B1353="",0,B1353)+0.16*IF(C1353="",0,C1353)+0.1*IF(D1353="",0,D1353)</f>
        <v/>
      </c>
      <c r="P1353" s="24">
        <f>0.35*IF(E1353="",0,E1353)+0.35*IF(F1353="",0,F1353)+0.3*IF(G1353="",0,G1353)</f>
        <v/>
      </c>
      <c r="Q1353" s="24">
        <f>0.656*IF(I1353="",0,I1353)+0.344*IF(H1353="",0,H1353)</f>
        <v/>
      </c>
      <c r="R1353" s="24">
        <f>0.338*IF(J1353="",0,J1353)+0.662*IF(K1353="",0,K1353)</f>
        <v/>
      </c>
      <c r="S1353" s="24">
        <f>0.38*IF(L1353="",0,L1353)+0.35*IF(M1353="",0,M1353)+0.27*IF(N1353="",0,N1353)</f>
        <v/>
      </c>
      <c r="T1353" s="24">
        <f>IF(Universe!S1353="","",((Universe!S1353-$B$2565)/$C$2565)^3)</f>
        <v/>
      </c>
      <c r="U1353" s="24">
        <f>IF(Universe!S1353="","",(Universe!S1353-$B$2565)/$C$2565)</f>
        <v/>
      </c>
      <c r="V1353" s="24">
        <f>IF(Universe!T1353="","",(Universe!T1353-$B$2566)/$C$2566)</f>
        <v/>
      </c>
      <c r="W1353" s="24">
        <f>IF(Universe!U1353="","",(Universe!U1353-$B$2567)/$C$2567)</f>
        <v/>
      </c>
      <c r="X1353" s="24">
        <f>IF(O1353="","",(O1353-$B$2571)/$C$2571)</f>
        <v/>
      </c>
      <c r="Y1353" s="24">
        <f>IF(T1353="","",(T1353-$B$2576)/$C$2576)</f>
        <v/>
      </c>
      <c r="Z1353" s="24">
        <f>IF(Universe!V1353="","",(Universe!V1353-$B$2568)/$C$2568)</f>
        <v/>
      </c>
      <c r="AA1353" s="24">
        <f>IF(P1353="","",(P1353-$B$2572)/$C$2572)</f>
        <v/>
      </c>
      <c r="AB1353" s="24">
        <f>IF(Q1353="","",(Q1353-$B$2573)/$C$2573)</f>
        <v/>
      </c>
      <c r="AC1353" s="24">
        <f>IF(R1353="","",(R1353-$B$2574)/$C$2574)</f>
        <v/>
      </c>
      <c r="AD1353" s="24">
        <f>IF(S1353="","",(S1353-$B$2575)/$C$2575)</f>
        <v/>
      </c>
      <c r="AE1353" s="24">
        <f>IF(Y1353="","",Y1353-(19.12044933116382+16.522174187581257*U1353))</f>
        <v/>
      </c>
      <c r="AF1353" s="24">
        <f>IF(X1353="","",(X1353-(-0.27268023098325006+0.47142105304415904*V1353+-0.3189264934812436*U1353)--5.286111042926227e-16)/0.7994208745952703)</f>
        <v/>
      </c>
      <c r="AG1353" s="24">
        <f>IF(AA1353="","",(AA1353-(0.5248806186338691+-0.064206457956449*U1353)-5.43454825424064e-16)/0.9977404048781155)</f>
        <v/>
      </c>
      <c r="AH1353" s="25" t="n">
        <v>-3.039771561753182</v>
      </c>
      <c r="AI1353" s="25" t="n">
        <v>-0.5515294903046744</v>
      </c>
      <c r="AJ1353" s="25" t="n">
        <v>-0.771355407452314</v>
      </c>
      <c r="AK1353" s="25" t="n">
        <v>0.09533287762450041</v>
      </c>
      <c r="AL1353" s="25" t="n">
        <v>2.906482322635681</v>
      </c>
      <c r="AM1353" s="25" t="n">
        <v>0.3975615171599216</v>
      </c>
      <c r="AN1353" s="25" t="n">
        <v>-0.2211412909841462</v>
      </c>
      <c r="AO1353" s="25" t="n">
        <v>-2.186972940504581</v>
      </c>
      <c r="AP1353" s="25" t="n">
        <v>-0.9175128968314766</v>
      </c>
      <c r="AQ1353" s="25" t="n">
        <v>3.634314205248417</v>
      </c>
    </row>
    <row r="1354">
      <c r="A1354" s="23">
        <f>Universe!A1354</f>
        <v/>
      </c>
      <c r="B1354" s="24">
        <f>IF(Universe!W1354="","",(Universe!W1354-$B$2550)/$C$2550)</f>
        <v/>
      </c>
      <c r="C1354" s="24">
        <f>IF(Universe!X1354="","",(Universe!X1354-$B$2551)/$C$2551)</f>
        <v/>
      </c>
      <c r="D1354" s="24">
        <f>IF(Universe!Y1354="","",(Universe!Y1354-$B$2552)/$C$2552)</f>
        <v/>
      </c>
      <c r="E1354" s="24">
        <f>IF(Universe!Z1354="","",(Universe!Z1354-$B$2553)/$C$2553)</f>
        <v/>
      </c>
      <c r="F1354" s="24">
        <f>IF(Universe!AA1354="","",(Universe!AA1354-$B$2554)/$C$2554)</f>
        <v/>
      </c>
      <c r="G1354" s="24">
        <f>IF(Universe!AB1354="","",(Universe!AB1354-$B$2555)/$C$2555)</f>
        <v/>
      </c>
      <c r="H1354" s="24">
        <f>IF(Universe!AC1354="","",(Universe!AC1354-$B$2556)/$C$2556)</f>
        <v/>
      </c>
      <c r="I1354" s="24">
        <f>IF(Universe!AD1354="","",(Universe!AD1354-$B$2557)/$C$2557)</f>
        <v/>
      </c>
      <c r="J1354" s="24">
        <f>IF(Universe!AE1354="","",(Universe!AE1354-$B$2558)/$C$2558)</f>
        <v/>
      </c>
      <c r="K1354" s="24">
        <f>IF(Universe!AF1354="","",(Universe!AF1354-$B$2559)/$C$2559)</f>
        <v/>
      </c>
      <c r="L1354" s="24">
        <f>IF(Universe!AG1354="","",(Universe!AG1354-$B$2560)/$C$2560)</f>
        <v/>
      </c>
      <c r="M1354" s="24">
        <f>IF(Universe!AH1354="","",(Universe!AH1354-$B$2561)/$C$2561)</f>
        <v/>
      </c>
      <c r="N1354" s="24">
        <f>IF(Universe!AI1354="","",(Universe!AI1354-$B$2562)/$C$2562)</f>
        <v/>
      </c>
      <c r="O1354" s="24">
        <f>0.74*IF(B1354="",0,B1354)+0.16*IF(C1354="",0,C1354)+0.1*IF(D1354="",0,D1354)</f>
        <v/>
      </c>
      <c r="P1354" s="24">
        <f>0.35*IF(E1354="",0,E1354)+0.35*IF(F1354="",0,F1354)+0.3*IF(G1354="",0,G1354)</f>
        <v/>
      </c>
      <c r="Q1354" s="24">
        <f>0.656*IF(I1354="",0,I1354)+0.344*IF(H1354="",0,H1354)</f>
        <v/>
      </c>
      <c r="R1354" s="24">
        <f>0.338*IF(J1354="",0,J1354)+0.662*IF(K1354="",0,K1354)</f>
        <v/>
      </c>
      <c r="S1354" s="24">
        <f>0.38*IF(L1354="",0,L1354)+0.35*IF(M1354="",0,M1354)+0.27*IF(N1354="",0,N1354)</f>
        <v/>
      </c>
      <c r="T1354" s="24">
        <f>IF(Universe!S1354="","",((Universe!S1354-$B$2565)/$C$2565)^3)</f>
        <v/>
      </c>
      <c r="U1354" s="24">
        <f>IF(Universe!S1354="","",(Universe!S1354-$B$2565)/$C$2565)</f>
        <v/>
      </c>
      <c r="V1354" s="24">
        <f>IF(Universe!T1354="","",(Universe!T1354-$B$2566)/$C$2566)</f>
        <v/>
      </c>
      <c r="W1354" s="24">
        <f>IF(Universe!U1354="","",(Universe!U1354-$B$2567)/$C$2567)</f>
        <v/>
      </c>
      <c r="X1354" s="24">
        <f>IF(O1354="","",(O1354-$B$2571)/$C$2571)</f>
        <v/>
      </c>
      <c r="Y1354" s="24">
        <f>IF(T1354="","",(T1354-$B$2576)/$C$2576)</f>
        <v/>
      </c>
      <c r="Z1354" s="24">
        <f>IF(Universe!V1354="","",(Universe!V1354-$B$2568)/$C$2568)</f>
        <v/>
      </c>
      <c r="AA1354" s="24">
        <f>IF(P1354="","",(P1354-$B$2572)/$C$2572)</f>
        <v/>
      </c>
      <c r="AB1354" s="24">
        <f>IF(Q1354="","",(Q1354-$B$2573)/$C$2573)</f>
        <v/>
      </c>
      <c r="AC1354" s="24">
        <f>IF(R1354="","",(R1354-$B$2574)/$C$2574)</f>
        <v/>
      </c>
      <c r="AD1354" s="24">
        <f>IF(S1354="","",(S1354-$B$2575)/$C$2575)</f>
        <v/>
      </c>
      <c r="AE1354" s="24">
        <f>IF(Y1354="","",Y1354-(19.12044933116382+16.522174187581257*U1354))</f>
        <v/>
      </c>
      <c r="AF1354" s="24">
        <f>IF(X1354="","",(X1354-(-0.27268023098325006+0.47142105304415904*V1354+-0.3189264934812436*U1354)--5.286111042926227e-16)/0.7994208745952703)</f>
        <v/>
      </c>
      <c r="AG1354" s="24">
        <f>IF(AA1354="","",(AA1354-(0.5248806186338691+-0.064206457956449*U1354)-5.43454825424064e-16)/0.9977404048781155)</f>
        <v/>
      </c>
      <c r="AH1354" s="25" t="n">
        <v>-0.0462072920586608</v>
      </c>
      <c r="AI1354" s="25" t="n">
        <v>-0.8131413705667518</v>
      </c>
      <c r="AJ1354" s="25" t="n">
        <v>-0.4010426885766972</v>
      </c>
      <c r="AK1354" s="25" t="n">
        <v>0.0446525504061439</v>
      </c>
      <c r="AL1354" s="25" t="n">
        <v>0.173876599676371</v>
      </c>
      <c r="AM1354" s="25" t="n">
        <v>-0.0622242208070769</v>
      </c>
      <c r="AN1354" s="25" t="n">
        <v>-1.330902627330869</v>
      </c>
      <c r="AO1354" s="25" t="n">
        <v>-0.0131925806115865</v>
      </c>
      <c r="AP1354" s="25" t="n">
        <v>-0.3171837327863898</v>
      </c>
      <c r="AQ1354" s="25" t="n">
        <v>0.0177977983571908</v>
      </c>
    </row>
    <row r="1355">
      <c r="A1355" s="23">
        <f>Universe!A1355</f>
        <v/>
      </c>
      <c r="B1355" s="24">
        <f>IF(Universe!W1355="","",(Universe!W1355-$B$2550)/$C$2550)</f>
        <v/>
      </c>
      <c r="C1355" s="24">
        <f>IF(Universe!X1355="","",(Universe!X1355-$B$2551)/$C$2551)</f>
        <v/>
      </c>
      <c r="D1355" s="24">
        <f>IF(Universe!Y1355="","",(Universe!Y1355-$B$2552)/$C$2552)</f>
        <v/>
      </c>
      <c r="E1355" s="24">
        <f>IF(Universe!Z1355="","",(Universe!Z1355-$B$2553)/$C$2553)</f>
        <v/>
      </c>
      <c r="F1355" s="24">
        <f>IF(Universe!AA1355="","",(Universe!AA1355-$B$2554)/$C$2554)</f>
        <v/>
      </c>
      <c r="G1355" s="24">
        <f>IF(Universe!AB1355="","",(Universe!AB1355-$B$2555)/$C$2555)</f>
        <v/>
      </c>
      <c r="H1355" s="24">
        <f>IF(Universe!AC1355="","",(Universe!AC1355-$B$2556)/$C$2556)</f>
        <v/>
      </c>
      <c r="I1355" s="24">
        <f>IF(Universe!AD1355="","",(Universe!AD1355-$B$2557)/$C$2557)</f>
        <v/>
      </c>
      <c r="J1355" s="24">
        <f>IF(Universe!AE1355="","",(Universe!AE1355-$B$2558)/$C$2558)</f>
        <v/>
      </c>
      <c r="K1355" s="24">
        <f>IF(Universe!AF1355="","",(Universe!AF1355-$B$2559)/$C$2559)</f>
        <v/>
      </c>
      <c r="L1355" s="24">
        <f>IF(Universe!AG1355="","",(Universe!AG1355-$B$2560)/$C$2560)</f>
        <v/>
      </c>
      <c r="M1355" s="24">
        <f>IF(Universe!AH1355="","",(Universe!AH1355-$B$2561)/$C$2561)</f>
        <v/>
      </c>
      <c r="N1355" s="24">
        <f>IF(Universe!AI1355="","",(Universe!AI1355-$B$2562)/$C$2562)</f>
        <v/>
      </c>
      <c r="O1355" s="24">
        <f>0.74*IF(B1355="",0,B1355)+0.16*IF(C1355="",0,C1355)+0.1*IF(D1355="",0,D1355)</f>
        <v/>
      </c>
      <c r="P1355" s="24">
        <f>0.35*IF(E1355="",0,E1355)+0.35*IF(F1355="",0,F1355)+0.3*IF(G1355="",0,G1355)</f>
        <v/>
      </c>
      <c r="Q1355" s="24">
        <f>0.656*IF(I1355="",0,I1355)+0.344*IF(H1355="",0,H1355)</f>
        <v/>
      </c>
      <c r="R1355" s="24">
        <f>0.338*IF(J1355="",0,J1355)+0.662*IF(K1355="",0,K1355)</f>
        <v/>
      </c>
      <c r="S1355" s="24">
        <f>0.38*IF(L1355="",0,L1355)+0.35*IF(M1355="",0,M1355)+0.27*IF(N1355="",0,N1355)</f>
        <v/>
      </c>
      <c r="T1355" s="24">
        <f>IF(Universe!S1355="","",((Universe!S1355-$B$2565)/$C$2565)^3)</f>
        <v/>
      </c>
      <c r="U1355" s="24">
        <f>IF(Universe!S1355="","",(Universe!S1355-$B$2565)/$C$2565)</f>
        <v/>
      </c>
      <c r="V1355" s="24">
        <f>IF(Universe!T1355="","",(Universe!T1355-$B$2566)/$C$2566)</f>
        <v/>
      </c>
      <c r="W1355" s="24">
        <f>IF(Universe!U1355="","",(Universe!U1355-$B$2567)/$C$2567)</f>
        <v/>
      </c>
      <c r="X1355" s="24">
        <f>IF(O1355="","",(O1355-$B$2571)/$C$2571)</f>
        <v/>
      </c>
      <c r="Y1355" s="24">
        <f>IF(T1355="","",(T1355-$B$2576)/$C$2576)</f>
        <v/>
      </c>
      <c r="Z1355" s="24">
        <f>IF(Universe!V1355="","",(Universe!V1355-$B$2568)/$C$2568)</f>
        <v/>
      </c>
      <c r="AA1355" s="24">
        <f>IF(P1355="","",(P1355-$B$2572)/$C$2572)</f>
        <v/>
      </c>
      <c r="AB1355" s="24">
        <f>IF(Q1355="","",(Q1355-$B$2573)/$C$2573)</f>
        <v/>
      </c>
      <c r="AC1355" s="24">
        <f>IF(R1355="","",(R1355-$B$2574)/$C$2574)</f>
        <v/>
      </c>
      <c r="AD1355" s="24">
        <f>IF(S1355="","",(S1355-$B$2575)/$C$2575)</f>
        <v/>
      </c>
      <c r="AE1355" s="24">
        <f>IF(Y1355="","",Y1355-(19.12044933116382+16.522174187581257*U1355))</f>
        <v/>
      </c>
      <c r="AF1355" s="24">
        <f>IF(X1355="","",(X1355-(-0.27268023098325006+0.47142105304415904*V1355+-0.3189264934812436*U1355)--5.286111042926227e-16)/0.7994208745952703)</f>
        <v/>
      </c>
      <c r="AG1355" s="24">
        <f>IF(AA1355="","",(AA1355-(0.5248806186338691+-0.064206457956449*U1355)-5.43454825424064e-16)/0.9977404048781155)</f>
        <v/>
      </c>
      <c r="AH1355" s="25" t="n">
        <v>-3.432385833230205</v>
      </c>
      <c r="AI1355" s="25" t="n">
        <v>-0.5621346019137794</v>
      </c>
      <c r="AJ1355" s="25" t="n">
        <v>0.9715800058123129</v>
      </c>
      <c r="AK1355" s="25" t="n">
        <v>0.0683971162482979</v>
      </c>
      <c r="AL1355" s="25" t="n">
        <v>2.156862407292315</v>
      </c>
      <c r="AM1355" s="25" t="n">
        <v>0.1034686362329618</v>
      </c>
      <c r="AN1355" s="25" t="n">
        <v>-0.2522651375972228</v>
      </c>
      <c r="AO1355" s="25" t="n">
        <v>-0.0478185426992052</v>
      </c>
      <c r="AP1355" s="25" t="n">
        <v>-0.4861111436712945</v>
      </c>
      <c r="AQ1355" s="25" t="n">
        <v>0.1953198388788617</v>
      </c>
    </row>
    <row r="1356">
      <c r="A1356" s="23">
        <f>Universe!A1356</f>
        <v/>
      </c>
      <c r="B1356" s="24">
        <f>IF(Universe!W1356="","",(Universe!W1356-$B$2550)/$C$2550)</f>
        <v/>
      </c>
      <c r="C1356" s="24">
        <f>IF(Universe!X1356="","",(Universe!X1356-$B$2551)/$C$2551)</f>
        <v/>
      </c>
      <c r="D1356" s="24">
        <f>IF(Universe!Y1356="","",(Universe!Y1356-$B$2552)/$C$2552)</f>
        <v/>
      </c>
      <c r="E1356" s="24">
        <f>IF(Universe!Z1356="","",(Universe!Z1356-$B$2553)/$C$2553)</f>
        <v/>
      </c>
      <c r="F1356" s="24">
        <f>IF(Universe!AA1356="","",(Universe!AA1356-$B$2554)/$C$2554)</f>
        <v/>
      </c>
      <c r="G1356" s="24">
        <f>IF(Universe!AB1356="","",(Universe!AB1356-$B$2555)/$C$2555)</f>
        <v/>
      </c>
      <c r="H1356" s="24">
        <f>IF(Universe!AC1356="","",(Universe!AC1356-$B$2556)/$C$2556)</f>
        <v/>
      </c>
      <c r="I1356" s="24">
        <f>IF(Universe!AD1356="","",(Universe!AD1356-$B$2557)/$C$2557)</f>
        <v/>
      </c>
      <c r="J1356" s="24">
        <f>IF(Universe!AE1356="","",(Universe!AE1356-$B$2558)/$C$2558)</f>
        <v/>
      </c>
      <c r="K1356" s="24">
        <f>IF(Universe!AF1356="","",(Universe!AF1356-$B$2559)/$C$2559)</f>
        <v/>
      </c>
      <c r="L1356" s="24">
        <f>IF(Universe!AG1356="","",(Universe!AG1356-$B$2560)/$C$2560)</f>
        <v/>
      </c>
      <c r="M1356" s="24">
        <f>IF(Universe!AH1356="","",(Universe!AH1356-$B$2561)/$C$2561)</f>
        <v/>
      </c>
      <c r="N1356" s="24">
        <f>IF(Universe!AI1356="","",(Universe!AI1356-$B$2562)/$C$2562)</f>
        <v/>
      </c>
      <c r="O1356" s="24">
        <f>0.74*IF(B1356="",0,B1356)+0.16*IF(C1356="",0,C1356)+0.1*IF(D1356="",0,D1356)</f>
        <v/>
      </c>
      <c r="P1356" s="24">
        <f>0.35*IF(E1356="",0,E1356)+0.35*IF(F1356="",0,F1356)+0.3*IF(G1356="",0,G1356)</f>
        <v/>
      </c>
      <c r="Q1356" s="24">
        <f>0.656*IF(I1356="",0,I1356)+0.344*IF(H1356="",0,H1356)</f>
        <v/>
      </c>
      <c r="R1356" s="24">
        <f>0.338*IF(J1356="",0,J1356)+0.662*IF(K1356="",0,K1356)</f>
        <v/>
      </c>
      <c r="S1356" s="24">
        <f>0.38*IF(L1356="",0,L1356)+0.35*IF(M1356="",0,M1356)+0.27*IF(N1356="",0,N1356)</f>
        <v/>
      </c>
      <c r="T1356" s="24">
        <f>IF(Universe!S1356="","",((Universe!S1356-$B$2565)/$C$2565)^3)</f>
        <v/>
      </c>
      <c r="U1356" s="24">
        <f>IF(Universe!S1356="","",(Universe!S1356-$B$2565)/$C$2565)</f>
        <v/>
      </c>
      <c r="V1356" s="24">
        <f>IF(Universe!T1356="","",(Universe!T1356-$B$2566)/$C$2566)</f>
        <v/>
      </c>
      <c r="W1356" s="24">
        <f>IF(Universe!U1356="","",(Universe!U1356-$B$2567)/$C$2567)</f>
        <v/>
      </c>
      <c r="X1356" s="24">
        <f>IF(O1356="","",(O1356-$B$2571)/$C$2571)</f>
        <v/>
      </c>
      <c r="Y1356" s="24">
        <f>IF(T1356="","",(T1356-$B$2576)/$C$2576)</f>
        <v/>
      </c>
      <c r="Z1356" s="24">
        <f>IF(Universe!V1356="","",(Universe!V1356-$B$2568)/$C$2568)</f>
        <v/>
      </c>
      <c r="AA1356" s="24">
        <f>IF(P1356="","",(P1356-$B$2572)/$C$2572)</f>
        <v/>
      </c>
      <c r="AB1356" s="24">
        <f>IF(Q1356="","",(Q1356-$B$2573)/$C$2573)</f>
        <v/>
      </c>
      <c r="AC1356" s="24">
        <f>IF(R1356="","",(R1356-$B$2574)/$C$2574)</f>
        <v/>
      </c>
      <c r="AD1356" s="24">
        <f>IF(S1356="","",(S1356-$B$2575)/$C$2575)</f>
        <v/>
      </c>
      <c r="AE1356" s="24">
        <f>IF(Y1356="","",Y1356-(19.12044933116382+16.522174187581257*U1356))</f>
        <v/>
      </c>
      <c r="AF1356" s="24">
        <f>IF(X1356="","",(X1356-(-0.27268023098325006+0.47142105304415904*V1356+-0.3189264934812436*U1356)--5.286111042926227e-16)/0.7994208745952703)</f>
        <v/>
      </c>
      <c r="AG1356" s="24">
        <f>IF(AA1356="","",(AA1356-(0.5248806186338691+-0.064206457956449*U1356)-5.43454825424064e-16)/0.9977404048781155)</f>
        <v/>
      </c>
      <c r="AH1356" s="25" t="n">
        <v>-3.324535490653421</v>
      </c>
      <c r="AI1356" s="25" t="n">
        <v>0.8066547965625059</v>
      </c>
      <c r="AJ1356" s="25" t="n">
        <v>0.2104909002772307</v>
      </c>
      <c r="AK1356" s="25" t="n">
        <v>-0.6442143969447339</v>
      </c>
      <c r="AL1356" s="25" t="n">
        <v>2.401250802668914</v>
      </c>
      <c r="AM1356" s="25" t="n">
        <v>-0.8186514950444054</v>
      </c>
      <c r="AN1356" s="25" t="n">
        <v>-0.8522396053257084</v>
      </c>
      <c r="AO1356" s="25" t="n">
        <v>-0.0977100883965801</v>
      </c>
      <c r="AP1356" s="25" t="n">
        <v>1.144654145995478</v>
      </c>
      <c r="AQ1356" s="25" t="n">
        <v>0.9891578401924292</v>
      </c>
    </row>
    <row r="1357">
      <c r="A1357" s="23">
        <f>Universe!A1357</f>
        <v/>
      </c>
      <c r="B1357" s="24">
        <f>IF(Universe!W1357="","",(Universe!W1357-$B$2550)/$C$2550)</f>
        <v/>
      </c>
      <c r="C1357" s="24">
        <f>IF(Universe!X1357="","",(Universe!X1357-$B$2551)/$C$2551)</f>
        <v/>
      </c>
      <c r="D1357" s="24">
        <f>IF(Universe!Y1357="","",(Universe!Y1357-$B$2552)/$C$2552)</f>
        <v/>
      </c>
      <c r="E1357" s="24">
        <f>IF(Universe!Z1357="","",(Universe!Z1357-$B$2553)/$C$2553)</f>
        <v/>
      </c>
      <c r="F1357" s="24">
        <f>IF(Universe!AA1357="","",(Universe!AA1357-$B$2554)/$C$2554)</f>
        <v/>
      </c>
      <c r="G1357" s="24">
        <f>IF(Universe!AB1357="","",(Universe!AB1357-$B$2555)/$C$2555)</f>
        <v/>
      </c>
      <c r="H1357" s="24">
        <f>IF(Universe!AC1357="","",(Universe!AC1357-$B$2556)/$C$2556)</f>
        <v/>
      </c>
      <c r="I1357" s="24">
        <f>IF(Universe!AD1357="","",(Universe!AD1357-$B$2557)/$C$2557)</f>
        <v/>
      </c>
      <c r="J1357" s="24">
        <f>IF(Universe!AE1357="","",(Universe!AE1357-$B$2558)/$C$2558)</f>
        <v/>
      </c>
      <c r="K1357" s="24">
        <f>IF(Universe!AF1357="","",(Universe!AF1357-$B$2559)/$C$2559)</f>
        <v/>
      </c>
      <c r="L1357" s="24">
        <f>IF(Universe!AG1357="","",(Universe!AG1357-$B$2560)/$C$2560)</f>
        <v/>
      </c>
      <c r="M1357" s="24">
        <f>IF(Universe!AH1357="","",(Universe!AH1357-$B$2561)/$C$2561)</f>
        <v/>
      </c>
      <c r="N1357" s="24">
        <f>IF(Universe!AI1357="","",(Universe!AI1357-$B$2562)/$C$2562)</f>
        <v/>
      </c>
      <c r="O1357" s="24">
        <f>0.74*IF(B1357="",0,B1357)+0.16*IF(C1357="",0,C1357)+0.1*IF(D1357="",0,D1357)</f>
        <v/>
      </c>
      <c r="P1357" s="24">
        <f>0.35*IF(E1357="",0,E1357)+0.35*IF(F1357="",0,F1357)+0.3*IF(G1357="",0,G1357)</f>
        <v/>
      </c>
      <c r="Q1357" s="24">
        <f>0.656*IF(I1357="",0,I1357)+0.344*IF(H1357="",0,H1357)</f>
        <v/>
      </c>
      <c r="R1357" s="24">
        <f>0.338*IF(J1357="",0,J1357)+0.662*IF(K1357="",0,K1357)</f>
        <v/>
      </c>
      <c r="S1357" s="24">
        <f>0.38*IF(L1357="",0,L1357)+0.35*IF(M1357="",0,M1357)+0.27*IF(N1357="",0,N1357)</f>
        <v/>
      </c>
      <c r="T1357" s="24">
        <f>IF(Universe!S1357="","",((Universe!S1357-$B$2565)/$C$2565)^3)</f>
        <v/>
      </c>
      <c r="U1357" s="24">
        <f>IF(Universe!S1357="","",(Universe!S1357-$B$2565)/$C$2565)</f>
        <v/>
      </c>
      <c r="V1357" s="24">
        <f>IF(Universe!T1357="","",(Universe!T1357-$B$2566)/$C$2566)</f>
        <v/>
      </c>
      <c r="W1357" s="24">
        <f>IF(Universe!U1357="","",(Universe!U1357-$B$2567)/$C$2567)</f>
        <v/>
      </c>
      <c r="X1357" s="24">
        <f>IF(O1357="","",(O1357-$B$2571)/$C$2571)</f>
        <v/>
      </c>
      <c r="Y1357" s="24">
        <f>IF(T1357="","",(T1357-$B$2576)/$C$2576)</f>
        <v/>
      </c>
      <c r="Z1357" s="24">
        <f>IF(Universe!V1357="","",(Universe!V1357-$B$2568)/$C$2568)</f>
        <v/>
      </c>
      <c r="AA1357" s="24">
        <f>IF(P1357="","",(P1357-$B$2572)/$C$2572)</f>
        <v/>
      </c>
      <c r="AB1357" s="24">
        <f>IF(Q1357="","",(Q1357-$B$2573)/$C$2573)</f>
        <v/>
      </c>
      <c r="AC1357" s="24">
        <f>IF(R1357="","",(R1357-$B$2574)/$C$2574)</f>
        <v/>
      </c>
      <c r="AD1357" s="24">
        <f>IF(S1357="","",(S1357-$B$2575)/$C$2575)</f>
        <v/>
      </c>
      <c r="AE1357" s="24">
        <f>IF(Y1357="","",Y1357-(19.12044933116382+16.522174187581257*U1357))</f>
        <v/>
      </c>
      <c r="AF1357" s="24">
        <f>IF(X1357="","",(X1357-(-0.27268023098325006+0.47142105304415904*V1357+-0.3189264934812436*U1357)--5.286111042926227e-16)/0.7994208745952703)</f>
        <v/>
      </c>
      <c r="AG1357" s="24">
        <f>IF(AA1357="","",(AA1357-(0.5248806186338691+-0.064206457956449*U1357)-5.43454825424064e-16)/0.9977404048781155)</f>
        <v/>
      </c>
      <c r="AH1357" s="25" t="n">
        <v>-1.881759819297989</v>
      </c>
      <c r="AI1357" s="25" t="n">
        <v>-0.3544750493959861</v>
      </c>
      <c r="AJ1357" s="25" t="n">
        <v>-2.190526895121702</v>
      </c>
      <c r="AK1357" s="25" t="n">
        <v>0.1727461583696466</v>
      </c>
      <c r="AL1357" s="25" t="n">
        <v>3.19952183969857</v>
      </c>
      <c r="AM1357" s="25" t="n">
        <v>1.043279753652592</v>
      </c>
      <c r="AN1357" s="25" t="n">
        <v>-1.065322191937336</v>
      </c>
      <c r="AO1357" s="25" t="n">
        <v>0.0298252627145063</v>
      </c>
      <c r="AP1357" s="25" t="n">
        <v>-0.8407768206608178</v>
      </c>
      <c r="AQ1357" s="25" t="n">
        <v>0.370198714579171</v>
      </c>
    </row>
    <row r="1358">
      <c r="A1358" s="23">
        <f>Universe!A1358</f>
        <v/>
      </c>
      <c r="B1358" s="24">
        <f>IF(Universe!W1358="","",(Universe!W1358-$B$2550)/$C$2550)</f>
        <v/>
      </c>
      <c r="C1358" s="24">
        <f>IF(Universe!X1358="","",(Universe!X1358-$B$2551)/$C$2551)</f>
        <v/>
      </c>
      <c r="D1358" s="24">
        <f>IF(Universe!Y1358="","",(Universe!Y1358-$B$2552)/$C$2552)</f>
        <v/>
      </c>
      <c r="E1358" s="24">
        <f>IF(Universe!Z1358="","",(Universe!Z1358-$B$2553)/$C$2553)</f>
        <v/>
      </c>
      <c r="F1358" s="24">
        <f>IF(Universe!AA1358="","",(Universe!AA1358-$B$2554)/$C$2554)</f>
        <v/>
      </c>
      <c r="G1358" s="24">
        <f>IF(Universe!AB1358="","",(Universe!AB1358-$B$2555)/$C$2555)</f>
        <v/>
      </c>
      <c r="H1358" s="24">
        <f>IF(Universe!AC1358="","",(Universe!AC1358-$B$2556)/$C$2556)</f>
        <v/>
      </c>
      <c r="I1358" s="24">
        <f>IF(Universe!AD1358="","",(Universe!AD1358-$B$2557)/$C$2557)</f>
        <v/>
      </c>
      <c r="J1358" s="24">
        <f>IF(Universe!AE1358="","",(Universe!AE1358-$B$2558)/$C$2558)</f>
        <v/>
      </c>
      <c r="K1358" s="24">
        <f>IF(Universe!AF1358="","",(Universe!AF1358-$B$2559)/$C$2559)</f>
        <v/>
      </c>
      <c r="L1358" s="24">
        <f>IF(Universe!AG1358="","",(Universe!AG1358-$B$2560)/$C$2560)</f>
        <v/>
      </c>
      <c r="M1358" s="24">
        <f>IF(Universe!AH1358="","",(Universe!AH1358-$B$2561)/$C$2561)</f>
        <v/>
      </c>
      <c r="N1358" s="24">
        <f>IF(Universe!AI1358="","",(Universe!AI1358-$B$2562)/$C$2562)</f>
        <v/>
      </c>
      <c r="O1358" s="24">
        <f>0.74*IF(B1358="",0,B1358)+0.16*IF(C1358="",0,C1358)+0.1*IF(D1358="",0,D1358)</f>
        <v/>
      </c>
      <c r="P1358" s="24">
        <f>0.35*IF(E1358="",0,E1358)+0.35*IF(F1358="",0,F1358)+0.3*IF(G1358="",0,G1358)</f>
        <v/>
      </c>
      <c r="Q1358" s="24">
        <f>0.656*IF(I1358="",0,I1358)+0.344*IF(H1358="",0,H1358)</f>
        <v/>
      </c>
      <c r="R1358" s="24">
        <f>0.338*IF(J1358="",0,J1358)+0.662*IF(K1358="",0,K1358)</f>
        <v/>
      </c>
      <c r="S1358" s="24">
        <f>0.38*IF(L1358="",0,L1358)+0.35*IF(M1358="",0,M1358)+0.27*IF(N1358="",0,N1358)</f>
        <v/>
      </c>
      <c r="T1358" s="24">
        <f>IF(Universe!S1358="","",((Universe!S1358-$B$2565)/$C$2565)^3)</f>
        <v/>
      </c>
      <c r="U1358" s="24">
        <f>IF(Universe!S1358="","",(Universe!S1358-$B$2565)/$C$2565)</f>
        <v/>
      </c>
      <c r="V1358" s="24">
        <f>IF(Universe!T1358="","",(Universe!T1358-$B$2566)/$C$2566)</f>
        <v/>
      </c>
      <c r="W1358" s="24">
        <f>IF(Universe!U1358="","",(Universe!U1358-$B$2567)/$C$2567)</f>
        <v/>
      </c>
      <c r="X1358" s="24">
        <f>IF(O1358="","",(O1358-$B$2571)/$C$2571)</f>
        <v/>
      </c>
      <c r="Y1358" s="24">
        <f>IF(T1358="","",(T1358-$B$2576)/$C$2576)</f>
        <v/>
      </c>
      <c r="Z1358" s="24">
        <f>IF(Universe!V1358="","",(Universe!V1358-$B$2568)/$C$2568)</f>
        <v/>
      </c>
      <c r="AA1358" s="24">
        <f>IF(P1358="","",(P1358-$B$2572)/$C$2572)</f>
        <v/>
      </c>
      <c r="AB1358" s="24">
        <f>IF(Q1358="","",(Q1358-$B$2573)/$C$2573)</f>
        <v/>
      </c>
      <c r="AC1358" s="24">
        <f>IF(R1358="","",(R1358-$B$2574)/$C$2574)</f>
        <v/>
      </c>
      <c r="AD1358" s="24">
        <f>IF(S1358="","",(S1358-$B$2575)/$C$2575)</f>
        <v/>
      </c>
      <c r="AE1358" s="24">
        <f>IF(Y1358="","",Y1358-(19.12044933116382+16.522174187581257*U1358))</f>
        <v/>
      </c>
      <c r="AF1358" s="24">
        <f>IF(X1358="","",(X1358-(-0.27268023098325006+0.47142105304415904*V1358+-0.3189264934812436*U1358)--5.286111042926227e-16)/0.7994208745952703)</f>
        <v/>
      </c>
      <c r="AG1358" s="24">
        <f>IF(AA1358="","",(AA1358-(0.5248806186338691+-0.064206457956449*U1358)-5.43454825424064e-16)/0.9977404048781155)</f>
        <v/>
      </c>
      <c r="AH1358" s="25" t="n">
        <v>-2.792868667430758</v>
      </c>
      <c r="AI1358" s="25" t="n">
        <v>-0.5248455165829357</v>
      </c>
      <c r="AJ1358" s="25" t="n">
        <v>-1.037980496576108</v>
      </c>
      <c r="AK1358" s="25" t="n">
        <v>0.7050815790976963</v>
      </c>
      <c r="AL1358" s="25" t="n">
        <v>3.190846711205066</v>
      </c>
      <c r="AM1358" s="25" t="n">
        <v>-1.188184591800412</v>
      </c>
      <c r="AN1358" s="25" t="n">
        <v>-0.7770810617516898</v>
      </c>
      <c r="AO1358" s="25" t="n">
        <v>-0.6256128205401587</v>
      </c>
      <c r="AP1358" s="25" t="n">
        <v>-1.196673592628719</v>
      </c>
      <c r="AQ1358" s="25" t="n">
        <v>1.163906978000814</v>
      </c>
    </row>
    <row r="1359">
      <c r="A1359" s="23">
        <f>Universe!A1359</f>
        <v/>
      </c>
      <c r="B1359" s="24">
        <f>IF(Universe!W1359="","",(Universe!W1359-$B$2550)/$C$2550)</f>
        <v/>
      </c>
      <c r="C1359" s="24">
        <f>IF(Universe!X1359="","",(Universe!X1359-$B$2551)/$C$2551)</f>
        <v/>
      </c>
      <c r="D1359" s="24">
        <f>IF(Universe!Y1359="","",(Universe!Y1359-$B$2552)/$C$2552)</f>
        <v/>
      </c>
      <c r="E1359" s="24">
        <f>IF(Universe!Z1359="","",(Universe!Z1359-$B$2553)/$C$2553)</f>
        <v/>
      </c>
      <c r="F1359" s="24">
        <f>IF(Universe!AA1359="","",(Universe!AA1359-$B$2554)/$C$2554)</f>
        <v/>
      </c>
      <c r="G1359" s="24">
        <f>IF(Universe!AB1359="","",(Universe!AB1359-$B$2555)/$C$2555)</f>
        <v/>
      </c>
      <c r="H1359" s="24">
        <f>IF(Universe!AC1359="","",(Universe!AC1359-$B$2556)/$C$2556)</f>
        <v/>
      </c>
      <c r="I1359" s="24">
        <f>IF(Universe!AD1359="","",(Universe!AD1359-$B$2557)/$C$2557)</f>
        <v/>
      </c>
      <c r="J1359" s="24">
        <f>IF(Universe!AE1359="","",(Universe!AE1359-$B$2558)/$C$2558)</f>
        <v/>
      </c>
      <c r="K1359" s="24">
        <f>IF(Universe!AF1359="","",(Universe!AF1359-$B$2559)/$C$2559)</f>
        <v/>
      </c>
      <c r="L1359" s="24">
        <f>IF(Universe!AG1359="","",(Universe!AG1359-$B$2560)/$C$2560)</f>
        <v/>
      </c>
      <c r="M1359" s="24">
        <f>IF(Universe!AH1359="","",(Universe!AH1359-$B$2561)/$C$2561)</f>
        <v/>
      </c>
      <c r="N1359" s="24">
        <f>IF(Universe!AI1359="","",(Universe!AI1359-$B$2562)/$C$2562)</f>
        <v/>
      </c>
      <c r="O1359" s="24">
        <f>0.74*IF(B1359="",0,B1359)+0.16*IF(C1359="",0,C1359)+0.1*IF(D1359="",0,D1359)</f>
        <v/>
      </c>
      <c r="P1359" s="24">
        <f>0.35*IF(E1359="",0,E1359)+0.35*IF(F1359="",0,F1359)+0.3*IF(G1359="",0,G1359)</f>
        <v/>
      </c>
      <c r="Q1359" s="24">
        <f>0.656*IF(I1359="",0,I1359)+0.344*IF(H1359="",0,H1359)</f>
        <v/>
      </c>
      <c r="R1359" s="24">
        <f>0.338*IF(J1359="",0,J1359)+0.662*IF(K1359="",0,K1359)</f>
        <v/>
      </c>
      <c r="S1359" s="24">
        <f>0.38*IF(L1359="",0,L1359)+0.35*IF(M1359="",0,M1359)+0.27*IF(N1359="",0,N1359)</f>
        <v/>
      </c>
      <c r="T1359" s="24">
        <f>IF(Universe!S1359="","",((Universe!S1359-$B$2565)/$C$2565)^3)</f>
        <v/>
      </c>
      <c r="U1359" s="24">
        <f>IF(Universe!S1359="","",(Universe!S1359-$B$2565)/$C$2565)</f>
        <v/>
      </c>
      <c r="V1359" s="24">
        <f>IF(Universe!T1359="","",(Universe!T1359-$B$2566)/$C$2566)</f>
        <v/>
      </c>
      <c r="W1359" s="24">
        <f>IF(Universe!U1359="","",(Universe!U1359-$B$2567)/$C$2567)</f>
        <v/>
      </c>
      <c r="X1359" s="24">
        <f>IF(O1359="","",(O1359-$B$2571)/$C$2571)</f>
        <v/>
      </c>
      <c r="Y1359" s="24">
        <f>IF(T1359="","",(T1359-$B$2576)/$C$2576)</f>
        <v/>
      </c>
      <c r="Z1359" s="24">
        <f>IF(Universe!V1359="","",(Universe!V1359-$B$2568)/$C$2568)</f>
        <v/>
      </c>
      <c r="AA1359" s="24">
        <f>IF(P1359="","",(P1359-$B$2572)/$C$2572)</f>
        <v/>
      </c>
      <c r="AB1359" s="24">
        <f>IF(Q1359="","",(Q1359-$B$2573)/$C$2573)</f>
        <v/>
      </c>
      <c r="AC1359" s="24">
        <f>IF(R1359="","",(R1359-$B$2574)/$C$2574)</f>
        <v/>
      </c>
      <c r="AD1359" s="24">
        <f>IF(S1359="","",(S1359-$B$2575)/$C$2575)</f>
        <v/>
      </c>
      <c r="AE1359" s="24">
        <f>IF(Y1359="","",Y1359-(19.12044933116382+16.522174187581257*U1359))</f>
        <v/>
      </c>
      <c r="AF1359" s="24">
        <f>IF(X1359="","",(X1359-(-0.27268023098325006+0.47142105304415904*V1359+-0.3189264934812436*U1359)--5.286111042926227e-16)/0.7994208745952703)</f>
        <v/>
      </c>
      <c r="AG1359" s="24">
        <f>IF(AA1359="","",(AA1359-(0.5248806186338691+-0.064206457956449*U1359)-5.43454825424064e-16)/0.9977404048781155)</f>
        <v/>
      </c>
      <c r="AH1359" s="25" t="n">
        <v>-1.91936335644388</v>
      </c>
      <c r="AI1359" s="25" t="n">
        <v>2.118463068536556</v>
      </c>
      <c r="AJ1359" s="25" t="n">
        <v>0.957133747579526</v>
      </c>
      <c r="AK1359" s="25" t="n">
        <v>-0.7653469150969406</v>
      </c>
      <c r="AL1359" s="25" t="n">
        <v>3.226856876951671</v>
      </c>
      <c r="AM1359" s="25" t="n">
        <v>-0.1232966536299913</v>
      </c>
      <c r="AN1359" s="25" t="n">
        <v>1.772009590523203</v>
      </c>
      <c r="AO1359" s="25" t="n">
        <v>0.1581375833099179</v>
      </c>
      <c r="AP1359" s="25" t="n">
        <v>-1.096889974449684</v>
      </c>
      <c r="AQ1359" s="25" t="n">
        <v>0.8564106574661942</v>
      </c>
    </row>
    <row r="1360">
      <c r="A1360" s="23">
        <f>Universe!A1360</f>
        <v/>
      </c>
      <c r="B1360" s="24">
        <f>IF(Universe!W1360="","",(Universe!W1360-$B$2550)/$C$2550)</f>
        <v/>
      </c>
      <c r="C1360" s="24">
        <f>IF(Universe!X1360="","",(Universe!X1360-$B$2551)/$C$2551)</f>
        <v/>
      </c>
      <c r="D1360" s="24">
        <f>IF(Universe!Y1360="","",(Universe!Y1360-$B$2552)/$C$2552)</f>
        <v/>
      </c>
      <c r="E1360" s="24">
        <f>IF(Universe!Z1360="","",(Universe!Z1360-$B$2553)/$C$2553)</f>
        <v/>
      </c>
      <c r="F1360" s="24">
        <f>IF(Universe!AA1360="","",(Universe!AA1360-$B$2554)/$C$2554)</f>
        <v/>
      </c>
      <c r="G1360" s="24">
        <f>IF(Universe!AB1360="","",(Universe!AB1360-$B$2555)/$C$2555)</f>
        <v/>
      </c>
      <c r="H1360" s="24">
        <f>IF(Universe!AC1360="","",(Universe!AC1360-$B$2556)/$C$2556)</f>
        <v/>
      </c>
      <c r="I1360" s="24">
        <f>IF(Universe!AD1360="","",(Universe!AD1360-$B$2557)/$C$2557)</f>
        <v/>
      </c>
      <c r="J1360" s="24">
        <f>IF(Universe!AE1360="","",(Universe!AE1360-$B$2558)/$C$2558)</f>
        <v/>
      </c>
      <c r="K1360" s="24">
        <f>IF(Universe!AF1360="","",(Universe!AF1360-$B$2559)/$C$2559)</f>
        <v/>
      </c>
      <c r="L1360" s="24">
        <f>IF(Universe!AG1360="","",(Universe!AG1360-$B$2560)/$C$2560)</f>
        <v/>
      </c>
      <c r="M1360" s="24">
        <f>IF(Universe!AH1360="","",(Universe!AH1360-$B$2561)/$C$2561)</f>
        <v/>
      </c>
      <c r="N1360" s="24">
        <f>IF(Universe!AI1360="","",(Universe!AI1360-$B$2562)/$C$2562)</f>
        <v/>
      </c>
      <c r="O1360" s="24">
        <f>0.74*IF(B1360="",0,B1360)+0.16*IF(C1360="",0,C1360)+0.1*IF(D1360="",0,D1360)</f>
        <v/>
      </c>
      <c r="P1360" s="24">
        <f>0.35*IF(E1360="",0,E1360)+0.35*IF(F1360="",0,F1360)+0.3*IF(G1360="",0,G1360)</f>
        <v/>
      </c>
      <c r="Q1360" s="24">
        <f>0.656*IF(I1360="",0,I1360)+0.344*IF(H1360="",0,H1360)</f>
        <v/>
      </c>
      <c r="R1360" s="24">
        <f>0.338*IF(J1360="",0,J1360)+0.662*IF(K1360="",0,K1360)</f>
        <v/>
      </c>
      <c r="S1360" s="24">
        <f>0.38*IF(L1360="",0,L1360)+0.35*IF(M1360="",0,M1360)+0.27*IF(N1360="",0,N1360)</f>
        <v/>
      </c>
      <c r="T1360" s="24">
        <f>IF(Universe!S1360="","",((Universe!S1360-$B$2565)/$C$2565)^3)</f>
        <v/>
      </c>
      <c r="U1360" s="24">
        <f>IF(Universe!S1360="","",(Universe!S1360-$B$2565)/$C$2565)</f>
        <v/>
      </c>
      <c r="V1360" s="24">
        <f>IF(Universe!T1360="","",(Universe!T1360-$B$2566)/$C$2566)</f>
        <v/>
      </c>
      <c r="W1360" s="24">
        <f>IF(Universe!U1360="","",(Universe!U1360-$B$2567)/$C$2567)</f>
        <v/>
      </c>
      <c r="X1360" s="24">
        <f>IF(O1360="","",(O1360-$B$2571)/$C$2571)</f>
        <v/>
      </c>
      <c r="Y1360" s="24">
        <f>IF(T1360="","",(T1360-$B$2576)/$C$2576)</f>
        <v/>
      </c>
      <c r="Z1360" s="24">
        <f>IF(Universe!V1360="","",(Universe!V1360-$B$2568)/$C$2568)</f>
        <v/>
      </c>
      <c r="AA1360" s="24">
        <f>IF(P1360="","",(P1360-$B$2572)/$C$2572)</f>
        <v/>
      </c>
      <c r="AB1360" s="24">
        <f>IF(Q1360="","",(Q1360-$B$2573)/$C$2573)</f>
        <v/>
      </c>
      <c r="AC1360" s="24">
        <f>IF(R1360="","",(R1360-$B$2574)/$C$2574)</f>
        <v/>
      </c>
      <c r="AD1360" s="24">
        <f>IF(S1360="","",(S1360-$B$2575)/$C$2575)</f>
        <v/>
      </c>
      <c r="AE1360" s="24">
        <f>IF(Y1360="","",Y1360-(19.12044933116382+16.522174187581257*U1360))</f>
        <v/>
      </c>
      <c r="AF1360" s="24">
        <f>IF(X1360="","",(X1360-(-0.27268023098325006+0.47142105304415904*V1360+-0.3189264934812436*U1360)--5.286111042926227e-16)/0.7994208745952703)</f>
        <v/>
      </c>
      <c r="AG1360" s="24">
        <f>IF(AA1360="","",(AA1360-(0.5248806186338691+-0.064206457956449*U1360)-5.43454825424064e-16)/0.9977404048781155)</f>
        <v/>
      </c>
      <c r="AH1360" s="25" t="n">
        <v>-2.546084257016185</v>
      </c>
      <c r="AI1360" s="25" t="n">
        <v>-0.0896196497039167</v>
      </c>
      <c r="AJ1360" s="25" t="n">
        <v>-0.7997377866771854</v>
      </c>
      <c r="AK1360" s="25" t="n">
        <v>-0.0043981895770771</v>
      </c>
      <c r="AL1360" s="25" t="n">
        <v>3.344554901708754</v>
      </c>
      <c r="AM1360" s="25" t="n">
        <v>0.2442603300390103</v>
      </c>
      <c r="AN1360" s="25" t="n">
        <v>0.3027274239902024</v>
      </c>
      <c r="AO1360" s="25" t="n">
        <v>0.0049003383853177</v>
      </c>
      <c r="AP1360" s="25" t="n">
        <v>0.5197039039908337</v>
      </c>
      <c r="AQ1360" s="25" t="n">
        <v>-0.2033008504461199</v>
      </c>
    </row>
    <row r="1361">
      <c r="A1361" s="23">
        <f>Universe!A1361</f>
        <v/>
      </c>
      <c r="B1361" s="24">
        <f>IF(Universe!W1361="","",(Universe!W1361-$B$2550)/$C$2550)</f>
        <v/>
      </c>
      <c r="C1361" s="24">
        <f>IF(Universe!X1361="","",(Universe!X1361-$B$2551)/$C$2551)</f>
        <v/>
      </c>
      <c r="D1361" s="24">
        <f>IF(Universe!Y1361="","",(Universe!Y1361-$B$2552)/$C$2552)</f>
        <v/>
      </c>
      <c r="E1361" s="24">
        <f>IF(Universe!Z1361="","",(Universe!Z1361-$B$2553)/$C$2553)</f>
        <v/>
      </c>
      <c r="F1361" s="24">
        <f>IF(Universe!AA1361="","",(Universe!AA1361-$B$2554)/$C$2554)</f>
        <v/>
      </c>
      <c r="G1361" s="24">
        <f>IF(Universe!AB1361="","",(Universe!AB1361-$B$2555)/$C$2555)</f>
        <v/>
      </c>
      <c r="H1361" s="24">
        <f>IF(Universe!AC1361="","",(Universe!AC1361-$B$2556)/$C$2556)</f>
        <v/>
      </c>
      <c r="I1361" s="24">
        <f>IF(Universe!AD1361="","",(Universe!AD1361-$B$2557)/$C$2557)</f>
        <v/>
      </c>
      <c r="J1361" s="24">
        <f>IF(Universe!AE1361="","",(Universe!AE1361-$B$2558)/$C$2558)</f>
        <v/>
      </c>
      <c r="K1361" s="24">
        <f>IF(Universe!AF1361="","",(Universe!AF1361-$B$2559)/$C$2559)</f>
        <v/>
      </c>
      <c r="L1361" s="24">
        <f>IF(Universe!AG1361="","",(Universe!AG1361-$B$2560)/$C$2560)</f>
        <v/>
      </c>
      <c r="M1361" s="24">
        <f>IF(Universe!AH1361="","",(Universe!AH1361-$B$2561)/$C$2561)</f>
        <v/>
      </c>
      <c r="N1361" s="24">
        <f>IF(Universe!AI1361="","",(Universe!AI1361-$B$2562)/$C$2562)</f>
        <v/>
      </c>
      <c r="O1361" s="24">
        <f>0.74*IF(B1361="",0,B1361)+0.16*IF(C1361="",0,C1361)+0.1*IF(D1361="",0,D1361)</f>
        <v/>
      </c>
      <c r="P1361" s="24">
        <f>0.35*IF(E1361="",0,E1361)+0.35*IF(F1361="",0,F1361)+0.3*IF(G1361="",0,G1361)</f>
        <v/>
      </c>
      <c r="Q1361" s="24">
        <f>0.656*IF(I1361="",0,I1361)+0.344*IF(H1361="",0,H1361)</f>
        <v/>
      </c>
      <c r="R1361" s="24">
        <f>0.338*IF(J1361="",0,J1361)+0.662*IF(K1361="",0,K1361)</f>
        <v/>
      </c>
      <c r="S1361" s="24">
        <f>0.38*IF(L1361="",0,L1361)+0.35*IF(M1361="",0,M1361)+0.27*IF(N1361="",0,N1361)</f>
        <v/>
      </c>
      <c r="T1361" s="24">
        <f>IF(Universe!S1361="","",((Universe!S1361-$B$2565)/$C$2565)^3)</f>
        <v/>
      </c>
      <c r="U1361" s="24">
        <f>IF(Universe!S1361="","",(Universe!S1361-$B$2565)/$C$2565)</f>
        <v/>
      </c>
      <c r="V1361" s="24">
        <f>IF(Universe!T1361="","",(Universe!T1361-$B$2566)/$C$2566)</f>
        <v/>
      </c>
      <c r="W1361" s="24">
        <f>IF(Universe!U1361="","",(Universe!U1361-$B$2567)/$C$2567)</f>
        <v/>
      </c>
      <c r="X1361" s="24">
        <f>IF(O1361="","",(O1361-$B$2571)/$C$2571)</f>
        <v/>
      </c>
      <c r="Y1361" s="24">
        <f>IF(T1361="","",(T1361-$B$2576)/$C$2576)</f>
        <v/>
      </c>
      <c r="Z1361" s="24">
        <f>IF(Universe!V1361="","",(Universe!V1361-$B$2568)/$C$2568)</f>
        <v/>
      </c>
      <c r="AA1361" s="24">
        <f>IF(P1361="","",(P1361-$B$2572)/$C$2572)</f>
        <v/>
      </c>
      <c r="AB1361" s="24">
        <f>IF(Q1361="","",(Q1361-$B$2573)/$C$2573)</f>
        <v/>
      </c>
      <c r="AC1361" s="24">
        <f>IF(R1361="","",(R1361-$B$2574)/$C$2574)</f>
        <v/>
      </c>
      <c r="AD1361" s="24">
        <f>IF(S1361="","",(S1361-$B$2575)/$C$2575)</f>
        <v/>
      </c>
      <c r="AE1361" s="24">
        <f>IF(Y1361="","",Y1361-(19.12044933116382+16.522174187581257*U1361))</f>
        <v/>
      </c>
      <c r="AF1361" s="24">
        <f>IF(X1361="","",(X1361-(-0.27268023098325006+0.47142105304415904*V1361+-0.3189264934812436*U1361)--5.286111042926227e-16)/0.7994208745952703)</f>
        <v/>
      </c>
      <c r="AG1361" s="24">
        <f>IF(AA1361="","",(AA1361-(0.5248806186338691+-0.064206457956449*U1361)-5.43454825424064e-16)/0.9977404048781155)</f>
        <v/>
      </c>
      <c r="AH1361" s="25" t="n">
        <v>-2.898832037101522</v>
      </c>
      <c r="AI1361" s="25" t="n">
        <v>-0.5128067325040623</v>
      </c>
      <c r="AJ1361" s="25" t="n">
        <v>-0.3994312610068767</v>
      </c>
      <c r="AK1361" s="25" t="n">
        <v>-0.7883420764988804</v>
      </c>
      <c r="AL1361" s="25" t="n">
        <v>3.085478634087253</v>
      </c>
      <c r="AM1361" s="25" t="n">
        <v>0.3363770814096221</v>
      </c>
      <c r="AN1361" s="25" t="n">
        <v>-0.6918831345558291</v>
      </c>
      <c r="AO1361" s="25" t="n">
        <v>0.050658291779396</v>
      </c>
      <c r="AP1361" s="25" t="n">
        <v>-0.4634617820214688</v>
      </c>
      <c r="AQ1361" s="25" t="n">
        <v>-0.6385809031344382</v>
      </c>
    </row>
    <row r="1362">
      <c r="A1362" s="23">
        <f>Universe!A1362</f>
        <v/>
      </c>
      <c r="B1362" s="24">
        <f>IF(Universe!W1362="","",(Universe!W1362-$B$2550)/$C$2550)</f>
        <v/>
      </c>
      <c r="C1362" s="24">
        <f>IF(Universe!X1362="","",(Universe!X1362-$B$2551)/$C$2551)</f>
        <v/>
      </c>
      <c r="D1362" s="24">
        <f>IF(Universe!Y1362="","",(Universe!Y1362-$B$2552)/$C$2552)</f>
        <v/>
      </c>
      <c r="E1362" s="24">
        <f>IF(Universe!Z1362="","",(Universe!Z1362-$B$2553)/$C$2553)</f>
        <v/>
      </c>
      <c r="F1362" s="24">
        <f>IF(Universe!AA1362="","",(Universe!AA1362-$B$2554)/$C$2554)</f>
        <v/>
      </c>
      <c r="G1362" s="24">
        <f>IF(Universe!AB1362="","",(Universe!AB1362-$B$2555)/$C$2555)</f>
        <v/>
      </c>
      <c r="H1362" s="24">
        <f>IF(Universe!AC1362="","",(Universe!AC1362-$B$2556)/$C$2556)</f>
        <v/>
      </c>
      <c r="I1362" s="24">
        <f>IF(Universe!AD1362="","",(Universe!AD1362-$B$2557)/$C$2557)</f>
        <v/>
      </c>
      <c r="J1362" s="24">
        <f>IF(Universe!AE1362="","",(Universe!AE1362-$B$2558)/$C$2558)</f>
        <v/>
      </c>
      <c r="K1362" s="24">
        <f>IF(Universe!AF1362="","",(Universe!AF1362-$B$2559)/$C$2559)</f>
        <v/>
      </c>
      <c r="L1362" s="24">
        <f>IF(Universe!AG1362="","",(Universe!AG1362-$B$2560)/$C$2560)</f>
        <v/>
      </c>
      <c r="M1362" s="24">
        <f>IF(Universe!AH1362="","",(Universe!AH1362-$B$2561)/$C$2561)</f>
        <v/>
      </c>
      <c r="N1362" s="24">
        <f>IF(Universe!AI1362="","",(Universe!AI1362-$B$2562)/$C$2562)</f>
        <v/>
      </c>
      <c r="O1362" s="24">
        <f>0.74*IF(B1362="",0,B1362)+0.16*IF(C1362="",0,C1362)+0.1*IF(D1362="",0,D1362)</f>
        <v/>
      </c>
      <c r="P1362" s="24">
        <f>0.35*IF(E1362="",0,E1362)+0.35*IF(F1362="",0,F1362)+0.3*IF(G1362="",0,G1362)</f>
        <v/>
      </c>
      <c r="Q1362" s="24">
        <f>0.656*IF(I1362="",0,I1362)+0.344*IF(H1362="",0,H1362)</f>
        <v/>
      </c>
      <c r="R1362" s="24">
        <f>0.338*IF(J1362="",0,J1362)+0.662*IF(K1362="",0,K1362)</f>
        <v/>
      </c>
      <c r="S1362" s="24">
        <f>0.38*IF(L1362="",0,L1362)+0.35*IF(M1362="",0,M1362)+0.27*IF(N1362="",0,N1362)</f>
        <v/>
      </c>
      <c r="T1362" s="24">
        <f>IF(Universe!S1362="","",((Universe!S1362-$B$2565)/$C$2565)^3)</f>
        <v/>
      </c>
      <c r="U1362" s="24">
        <f>IF(Universe!S1362="","",(Universe!S1362-$B$2565)/$C$2565)</f>
        <v/>
      </c>
      <c r="V1362" s="24">
        <f>IF(Universe!T1362="","",(Universe!T1362-$B$2566)/$C$2566)</f>
        <v/>
      </c>
      <c r="W1362" s="24">
        <f>IF(Universe!U1362="","",(Universe!U1362-$B$2567)/$C$2567)</f>
        <v/>
      </c>
      <c r="X1362" s="24">
        <f>IF(O1362="","",(O1362-$B$2571)/$C$2571)</f>
        <v/>
      </c>
      <c r="Y1362" s="24">
        <f>IF(T1362="","",(T1362-$B$2576)/$C$2576)</f>
        <v/>
      </c>
      <c r="Z1362" s="24">
        <f>IF(Universe!V1362="","",(Universe!V1362-$B$2568)/$C$2568)</f>
        <v/>
      </c>
      <c r="AA1362" s="24">
        <f>IF(P1362="","",(P1362-$B$2572)/$C$2572)</f>
        <v/>
      </c>
      <c r="AB1362" s="24">
        <f>IF(Q1362="","",(Q1362-$B$2573)/$C$2573)</f>
        <v/>
      </c>
      <c r="AC1362" s="24">
        <f>IF(R1362="","",(R1362-$B$2574)/$C$2574)</f>
        <v/>
      </c>
      <c r="AD1362" s="24">
        <f>IF(S1362="","",(S1362-$B$2575)/$C$2575)</f>
        <v/>
      </c>
      <c r="AE1362" s="24">
        <f>IF(Y1362="","",Y1362-(19.12044933116382+16.522174187581257*U1362))</f>
        <v/>
      </c>
      <c r="AF1362" s="24">
        <f>IF(X1362="","",(X1362-(-0.27268023098325006+0.47142105304415904*V1362+-0.3189264934812436*U1362)--5.286111042926227e-16)/0.7994208745952703)</f>
        <v/>
      </c>
      <c r="AG1362" s="24">
        <f>IF(AA1362="","",(AA1362-(0.5248806186338691+-0.064206457956449*U1362)-5.43454825424064e-16)/0.9977404048781155)</f>
        <v/>
      </c>
      <c r="AH1362" s="25" t="n">
        <v>-1.963055018825785</v>
      </c>
      <c r="AI1362" s="25" t="n">
        <v>-0.9079820005688172</v>
      </c>
      <c r="AJ1362" s="25" t="n">
        <v>-0.8192136044322538</v>
      </c>
      <c r="AK1362" s="25" t="n">
        <v>0.474004324927929</v>
      </c>
      <c r="AL1362" s="25" t="n">
        <v>3.255999780732618</v>
      </c>
      <c r="AM1362" s="25" t="n">
        <v>0.8653148784108511</v>
      </c>
      <c r="AN1362" s="25" t="n">
        <v>0.1867765222758375</v>
      </c>
      <c r="AO1362" s="25" t="n">
        <v>0.1799747358640617</v>
      </c>
      <c r="AP1362" s="25" t="n">
        <v>-0.5549262942374815</v>
      </c>
      <c r="AQ1362" s="25" t="n">
        <v>0.3039795323645869</v>
      </c>
    </row>
    <row r="1363">
      <c r="A1363" s="23">
        <f>Universe!A1363</f>
        <v/>
      </c>
      <c r="B1363" s="24">
        <f>IF(Universe!W1363="","",(Universe!W1363-$B$2550)/$C$2550)</f>
        <v/>
      </c>
      <c r="C1363" s="24">
        <f>IF(Universe!X1363="","",(Universe!X1363-$B$2551)/$C$2551)</f>
        <v/>
      </c>
      <c r="D1363" s="24">
        <f>IF(Universe!Y1363="","",(Universe!Y1363-$B$2552)/$C$2552)</f>
        <v/>
      </c>
      <c r="E1363" s="24">
        <f>IF(Universe!Z1363="","",(Universe!Z1363-$B$2553)/$C$2553)</f>
        <v/>
      </c>
      <c r="F1363" s="24">
        <f>IF(Universe!AA1363="","",(Universe!AA1363-$B$2554)/$C$2554)</f>
        <v/>
      </c>
      <c r="G1363" s="24">
        <f>IF(Universe!AB1363="","",(Universe!AB1363-$B$2555)/$C$2555)</f>
        <v/>
      </c>
      <c r="H1363" s="24">
        <f>IF(Universe!AC1363="","",(Universe!AC1363-$B$2556)/$C$2556)</f>
        <v/>
      </c>
      <c r="I1363" s="24">
        <f>IF(Universe!AD1363="","",(Universe!AD1363-$B$2557)/$C$2557)</f>
        <v/>
      </c>
      <c r="J1363" s="24">
        <f>IF(Universe!AE1363="","",(Universe!AE1363-$B$2558)/$C$2558)</f>
        <v/>
      </c>
      <c r="K1363" s="24">
        <f>IF(Universe!AF1363="","",(Universe!AF1363-$B$2559)/$C$2559)</f>
        <v/>
      </c>
      <c r="L1363" s="24">
        <f>IF(Universe!AG1363="","",(Universe!AG1363-$B$2560)/$C$2560)</f>
        <v/>
      </c>
      <c r="M1363" s="24">
        <f>IF(Universe!AH1363="","",(Universe!AH1363-$B$2561)/$C$2561)</f>
        <v/>
      </c>
      <c r="N1363" s="24">
        <f>IF(Universe!AI1363="","",(Universe!AI1363-$B$2562)/$C$2562)</f>
        <v/>
      </c>
      <c r="O1363" s="24">
        <f>0.74*IF(B1363="",0,B1363)+0.16*IF(C1363="",0,C1363)+0.1*IF(D1363="",0,D1363)</f>
        <v/>
      </c>
      <c r="P1363" s="24">
        <f>0.35*IF(E1363="",0,E1363)+0.35*IF(F1363="",0,F1363)+0.3*IF(G1363="",0,G1363)</f>
        <v/>
      </c>
      <c r="Q1363" s="24">
        <f>0.656*IF(I1363="",0,I1363)+0.344*IF(H1363="",0,H1363)</f>
        <v/>
      </c>
      <c r="R1363" s="24">
        <f>0.338*IF(J1363="",0,J1363)+0.662*IF(K1363="",0,K1363)</f>
        <v/>
      </c>
      <c r="S1363" s="24">
        <f>0.38*IF(L1363="",0,L1363)+0.35*IF(M1363="",0,M1363)+0.27*IF(N1363="",0,N1363)</f>
        <v/>
      </c>
      <c r="T1363" s="24">
        <f>IF(Universe!S1363="","",((Universe!S1363-$B$2565)/$C$2565)^3)</f>
        <v/>
      </c>
      <c r="U1363" s="24">
        <f>IF(Universe!S1363="","",(Universe!S1363-$B$2565)/$C$2565)</f>
        <v/>
      </c>
      <c r="V1363" s="24">
        <f>IF(Universe!T1363="","",(Universe!T1363-$B$2566)/$C$2566)</f>
        <v/>
      </c>
      <c r="W1363" s="24">
        <f>IF(Universe!U1363="","",(Universe!U1363-$B$2567)/$C$2567)</f>
        <v/>
      </c>
      <c r="X1363" s="24">
        <f>IF(O1363="","",(O1363-$B$2571)/$C$2571)</f>
        <v/>
      </c>
      <c r="Y1363" s="24">
        <f>IF(T1363="","",(T1363-$B$2576)/$C$2576)</f>
        <v/>
      </c>
      <c r="Z1363" s="24">
        <f>IF(Universe!V1363="","",(Universe!V1363-$B$2568)/$C$2568)</f>
        <v/>
      </c>
      <c r="AA1363" s="24">
        <f>IF(P1363="","",(P1363-$B$2572)/$C$2572)</f>
        <v/>
      </c>
      <c r="AB1363" s="24">
        <f>IF(Q1363="","",(Q1363-$B$2573)/$C$2573)</f>
        <v/>
      </c>
      <c r="AC1363" s="24">
        <f>IF(R1363="","",(R1363-$B$2574)/$C$2574)</f>
        <v/>
      </c>
      <c r="AD1363" s="24">
        <f>IF(S1363="","",(S1363-$B$2575)/$C$2575)</f>
        <v/>
      </c>
      <c r="AE1363" s="24">
        <f>IF(Y1363="","",Y1363-(19.12044933116382+16.522174187581257*U1363))</f>
        <v/>
      </c>
      <c r="AF1363" s="24">
        <f>IF(X1363="","",(X1363-(-0.27268023098325006+0.47142105304415904*V1363+-0.3189264934812436*U1363)--5.286111042926227e-16)/0.7994208745952703)</f>
        <v/>
      </c>
      <c r="AG1363" s="24">
        <f>IF(AA1363="","",(AA1363-(0.5248806186338691+-0.064206457956449*U1363)-5.43454825424064e-16)/0.9977404048781155)</f>
        <v/>
      </c>
      <c r="AH1363" s="25" t="n">
        <v>0.5205155534389223</v>
      </c>
      <c r="AI1363" s="25" t="n">
        <v>-0.6558275627846437</v>
      </c>
      <c r="AJ1363" s="25" t="n">
        <v>-0.6427716218225563</v>
      </c>
      <c r="AK1363" s="25" t="n">
        <v>1.462994140042127</v>
      </c>
      <c r="AL1363" s="25" t="n">
        <v>-1.005278844887796</v>
      </c>
      <c r="AM1363" s="25" t="n">
        <v>-0.2689012707299902</v>
      </c>
      <c r="AN1363" s="25" t="n">
        <v>-0.8102973928636303</v>
      </c>
      <c r="AO1363" s="25" t="n">
        <v>-0.0194701477493129</v>
      </c>
      <c r="AP1363" s="25" t="n">
        <v>0.3095723229749908</v>
      </c>
      <c r="AQ1363" s="25" t="n">
        <v>0.3164733965276892</v>
      </c>
    </row>
    <row r="1364">
      <c r="A1364" s="23">
        <f>Universe!A1364</f>
        <v/>
      </c>
      <c r="B1364" s="24">
        <f>IF(Universe!W1364="","",(Universe!W1364-$B$2550)/$C$2550)</f>
        <v/>
      </c>
      <c r="C1364" s="24">
        <f>IF(Universe!X1364="","",(Universe!X1364-$B$2551)/$C$2551)</f>
        <v/>
      </c>
      <c r="D1364" s="24">
        <f>IF(Universe!Y1364="","",(Universe!Y1364-$B$2552)/$C$2552)</f>
        <v/>
      </c>
      <c r="E1364" s="24">
        <f>IF(Universe!Z1364="","",(Universe!Z1364-$B$2553)/$C$2553)</f>
        <v/>
      </c>
      <c r="F1364" s="24">
        <f>IF(Universe!AA1364="","",(Universe!AA1364-$B$2554)/$C$2554)</f>
        <v/>
      </c>
      <c r="G1364" s="24">
        <f>IF(Universe!AB1364="","",(Universe!AB1364-$B$2555)/$C$2555)</f>
        <v/>
      </c>
      <c r="H1364" s="24">
        <f>IF(Universe!AC1364="","",(Universe!AC1364-$B$2556)/$C$2556)</f>
        <v/>
      </c>
      <c r="I1364" s="24">
        <f>IF(Universe!AD1364="","",(Universe!AD1364-$B$2557)/$C$2557)</f>
        <v/>
      </c>
      <c r="J1364" s="24">
        <f>IF(Universe!AE1364="","",(Universe!AE1364-$B$2558)/$C$2558)</f>
        <v/>
      </c>
      <c r="K1364" s="24">
        <f>IF(Universe!AF1364="","",(Universe!AF1364-$B$2559)/$C$2559)</f>
        <v/>
      </c>
      <c r="L1364" s="24">
        <f>IF(Universe!AG1364="","",(Universe!AG1364-$B$2560)/$C$2560)</f>
        <v/>
      </c>
      <c r="M1364" s="24">
        <f>IF(Universe!AH1364="","",(Universe!AH1364-$B$2561)/$C$2561)</f>
        <v/>
      </c>
      <c r="N1364" s="24">
        <f>IF(Universe!AI1364="","",(Universe!AI1364-$B$2562)/$C$2562)</f>
        <v/>
      </c>
      <c r="O1364" s="24">
        <f>0.74*IF(B1364="",0,B1364)+0.16*IF(C1364="",0,C1364)+0.1*IF(D1364="",0,D1364)</f>
        <v/>
      </c>
      <c r="P1364" s="24">
        <f>0.35*IF(E1364="",0,E1364)+0.35*IF(F1364="",0,F1364)+0.3*IF(G1364="",0,G1364)</f>
        <v/>
      </c>
      <c r="Q1364" s="24">
        <f>0.656*IF(I1364="",0,I1364)+0.344*IF(H1364="",0,H1364)</f>
        <v/>
      </c>
      <c r="R1364" s="24">
        <f>0.338*IF(J1364="",0,J1364)+0.662*IF(K1364="",0,K1364)</f>
        <v/>
      </c>
      <c r="S1364" s="24">
        <f>0.38*IF(L1364="",0,L1364)+0.35*IF(M1364="",0,M1364)+0.27*IF(N1364="",0,N1364)</f>
        <v/>
      </c>
      <c r="T1364" s="24">
        <f>IF(Universe!S1364="","",((Universe!S1364-$B$2565)/$C$2565)^3)</f>
        <v/>
      </c>
      <c r="U1364" s="24">
        <f>IF(Universe!S1364="","",(Universe!S1364-$B$2565)/$C$2565)</f>
        <v/>
      </c>
      <c r="V1364" s="24">
        <f>IF(Universe!T1364="","",(Universe!T1364-$B$2566)/$C$2566)</f>
        <v/>
      </c>
      <c r="W1364" s="24">
        <f>IF(Universe!U1364="","",(Universe!U1364-$B$2567)/$C$2567)</f>
        <v/>
      </c>
      <c r="X1364" s="24">
        <f>IF(O1364="","",(O1364-$B$2571)/$C$2571)</f>
        <v/>
      </c>
      <c r="Y1364" s="24">
        <f>IF(T1364="","",(T1364-$B$2576)/$C$2576)</f>
        <v/>
      </c>
      <c r="Z1364" s="24">
        <f>IF(Universe!V1364="","",(Universe!V1364-$B$2568)/$C$2568)</f>
        <v/>
      </c>
      <c r="AA1364" s="24">
        <f>IF(P1364="","",(P1364-$B$2572)/$C$2572)</f>
        <v/>
      </c>
      <c r="AB1364" s="24">
        <f>IF(Q1364="","",(Q1364-$B$2573)/$C$2573)</f>
        <v/>
      </c>
      <c r="AC1364" s="24">
        <f>IF(R1364="","",(R1364-$B$2574)/$C$2574)</f>
        <v/>
      </c>
      <c r="AD1364" s="24">
        <f>IF(S1364="","",(S1364-$B$2575)/$C$2575)</f>
        <v/>
      </c>
      <c r="AE1364" s="24">
        <f>IF(Y1364="","",Y1364-(19.12044933116382+16.522174187581257*U1364))</f>
        <v/>
      </c>
      <c r="AF1364" s="24">
        <f>IF(X1364="","",(X1364-(-0.27268023098325006+0.47142105304415904*V1364+-0.3189264934812436*U1364)--5.286111042926227e-16)/0.7994208745952703)</f>
        <v/>
      </c>
      <c r="AG1364" s="24">
        <f>IF(AA1364="","",(AA1364-(0.5248806186338691+-0.064206457956449*U1364)-5.43454825424064e-16)/0.9977404048781155)</f>
        <v/>
      </c>
      <c r="AH1364" s="25" t="n">
        <v>-2.676217606483812</v>
      </c>
      <c r="AI1364" s="25" t="n">
        <v>0.1428044685715218</v>
      </c>
      <c r="AJ1364" s="25" t="n">
        <v>0.7189393091037483</v>
      </c>
      <c r="AK1364" s="25" t="n">
        <v>-0.8660520333209542</v>
      </c>
      <c r="AL1364" s="25" t="n">
        <v>3.279058867827159</v>
      </c>
      <c r="AM1364" s="25" t="n">
        <v>-0.6316408171066429</v>
      </c>
      <c r="AN1364" s="25" t="n">
        <v>-0.9705631887919612</v>
      </c>
      <c r="AO1364" s="25" t="n">
        <v>-0.8165890494501237</v>
      </c>
      <c r="AP1364" s="25" t="n">
        <v>3.394459258181967e-17</v>
      </c>
      <c r="AQ1364" s="25" t="n">
        <v>2.153935473599745</v>
      </c>
    </row>
    <row r="1365">
      <c r="A1365" s="23">
        <f>Universe!A1365</f>
        <v/>
      </c>
      <c r="B1365" s="24">
        <f>IF(Universe!W1365="","",(Universe!W1365-$B$2550)/$C$2550)</f>
        <v/>
      </c>
      <c r="C1365" s="24">
        <f>IF(Universe!X1365="","",(Universe!X1365-$B$2551)/$C$2551)</f>
        <v/>
      </c>
      <c r="D1365" s="24">
        <f>IF(Universe!Y1365="","",(Universe!Y1365-$B$2552)/$C$2552)</f>
        <v/>
      </c>
      <c r="E1365" s="24">
        <f>IF(Universe!Z1365="","",(Universe!Z1365-$B$2553)/$C$2553)</f>
        <v/>
      </c>
      <c r="F1365" s="24">
        <f>IF(Universe!AA1365="","",(Universe!AA1365-$B$2554)/$C$2554)</f>
        <v/>
      </c>
      <c r="G1365" s="24">
        <f>IF(Universe!AB1365="","",(Universe!AB1365-$B$2555)/$C$2555)</f>
        <v/>
      </c>
      <c r="H1365" s="24">
        <f>IF(Universe!AC1365="","",(Universe!AC1365-$B$2556)/$C$2556)</f>
        <v/>
      </c>
      <c r="I1365" s="24">
        <f>IF(Universe!AD1365="","",(Universe!AD1365-$B$2557)/$C$2557)</f>
        <v/>
      </c>
      <c r="J1365" s="24">
        <f>IF(Universe!AE1365="","",(Universe!AE1365-$B$2558)/$C$2558)</f>
        <v/>
      </c>
      <c r="K1365" s="24">
        <f>IF(Universe!AF1365="","",(Universe!AF1365-$B$2559)/$C$2559)</f>
        <v/>
      </c>
      <c r="L1365" s="24">
        <f>IF(Universe!AG1365="","",(Universe!AG1365-$B$2560)/$C$2560)</f>
        <v/>
      </c>
      <c r="M1365" s="24">
        <f>IF(Universe!AH1365="","",(Universe!AH1365-$B$2561)/$C$2561)</f>
        <v/>
      </c>
      <c r="N1365" s="24">
        <f>IF(Universe!AI1365="","",(Universe!AI1365-$B$2562)/$C$2562)</f>
        <v/>
      </c>
      <c r="O1365" s="24">
        <f>0.74*IF(B1365="",0,B1365)+0.16*IF(C1365="",0,C1365)+0.1*IF(D1365="",0,D1365)</f>
        <v/>
      </c>
      <c r="P1365" s="24">
        <f>0.35*IF(E1365="",0,E1365)+0.35*IF(F1365="",0,F1365)+0.3*IF(G1365="",0,G1365)</f>
        <v/>
      </c>
      <c r="Q1365" s="24">
        <f>0.656*IF(I1365="",0,I1365)+0.344*IF(H1365="",0,H1365)</f>
        <v/>
      </c>
      <c r="R1365" s="24">
        <f>0.338*IF(J1365="",0,J1365)+0.662*IF(K1365="",0,K1365)</f>
        <v/>
      </c>
      <c r="S1365" s="24">
        <f>0.38*IF(L1365="",0,L1365)+0.35*IF(M1365="",0,M1365)+0.27*IF(N1365="",0,N1365)</f>
        <v/>
      </c>
      <c r="T1365" s="24">
        <f>IF(Universe!S1365="","",((Universe!S1365-$B$2565)/$C$2565)^3)</f>
        <v/>
      </c>
      <c r="U1365" s="24">
        <f>IF(Universe!S1365="","",(Universe!S1365-$B$2565)/$C$2565)</f>
        <v/>
      </c>
      <c r="V1365" s="24">
        <f>IF(Universe!T1365="","",(Universe!T1365-$B$2566)/$C$2566)</f>
        <v/>
      </c>
      <c r="W1365" s="24">
        <f>IF(Universe!U1365="","",(Universe!U1365-$B$2567)/$C$2567)</f>
        <v/>
      </c>
      <c r="X1365" s="24">
        <f>IF(O1365="","",(O1365-$B$2571)/$C$2571)</f>
        <v/>
      </c>
      <c r="Y1365" s="24">
        <f>IF(T1365="","",(T1365-$B$2576)/$C$2576)</f>
        <v/>
      </c>
      <c r="Z1365" s="24">
        <f>IF(Universe!V1365="","",(Universe!V1365-$B$2568)/$C$2568)</f>
        <v/>
      </c>
      <c r="AA1365" s="24">
        <f>IF(P1365="","",(P1365-$B$2572)/$C$2572)</f>
        <v/>
      </c>
      <c r="AB1365" s="24">
        <f>IF(Q1365="","",(Q1365-$B$2573)/$C$2573)</f>
        <v/>
      </c>
      <c r="AC1365" s="24">
        <f>IF(R1365="","",(R1365-$B$2574)/$C$2574)</f>
        <v/>
      </c>
      <c r="AD1365" s="24">
        <f>IF(S1365="","",(S1365-$B$2575)/$C$2575)</f>
        <v/>
      </c>
      <c r="AE1365" s="24">
        <f>IF(Y1365="","",Y1365-(19.12044933116382+16.522174187581257*U1365))</f>
        <v/>
      </c>
      <c r="AF1365" s="24">
        <f>IF(X1365="","",(X1365-(-0.27268023098325006+0.47142105304415904*V1365+-0.3189264934812436*U1365)--5.286111042926227e-16)/0.7994208745952703)</f>
        <v/>
      </c>
      <c r="AG1365" s="24">
        <f>IF(AA1365="","",(AA1365-(0.5248806186338691+-0.064206457956449*U1365)-5.43454825424064e-16)/0.9977404048781155)</f>
        <v/>
      </c>
      <c r="AH1365" s="25" t="n">
        <v>-2.136549743538822</v>
      </c>
      <c r="AI1365" s="25" t="n">
        <v>0.1341044452535583</v>
      </c>
      <c r="AJ1365" s="25" t="n">
        <v>0.7025682890031431</v>
      </c>
      <c r="AK1365" s="25" t="n">
        <v>-0.6586278187793966</v>
      </c>
      <c r="AL1365" s="25" t="n">
        <v>3.342724907269588</v>
      </c>
      <c r="AM1365" s="25" t="n">
        <v>-0.4383975668002838</v>
      </c>
      <c r="AN1365" s="25" t="n">
        <v>-0.8322272649900087</v>
      </c>
      <c r="AO1365" s="25" t="n">
        <v>-0.3887292871236359</v>
      </c>
      <c r="AP1365" s="25" t="n">
        <v>3.394459258181967e-17</v>
      </c>
      <c r="AQ1365" s="25" t="n">
        <v>2.033354923124342</v>
      </c>
    </row>
    <row r="1366">
      <c r="A1366" s="23">
        <f>Universe!A1366</f>
        <v/>
      </c>
      <c r="B1366" s="24">
        <f>IF(Universe!W1366="","",(Universe!W1366-$B$2550)/$C$2550)</f>
        <v/>
      </c>
      <c r="C1366" s="24">
        <f>IF(Universe!X1366="","",(Universe!X1366-$B$2551)/$C$2551)</f>
        <v/>
      </c>
      <c r="D1366" s="24">
        <f>IF(Universe!Y1366="","",(Universe!Y1366-$B$2552)/$C$2552)</f>
        <v/>
      </c>
      <c r="E1366" s="24">
        <f>IF(Universe!Z1366="","",(Universe!Z1366-$B$2553)/$C$2553)</f>
        <v/>
      </c>
      <c r="F1366" s="24">
        <f>IF(Universe!AA1366="","",(Universe!AA1366-$B$2554)/$C$2554)</f>
        <v/>
      </c>
      <c r="G1366" s="24">
        <f>IF(Universe!AB1366="","",(Universe!AB1366-$B$2555)/$C$2555)</f>
        <v/>
      </c>
      <c r="H1366" s="24">
        <f>IF(Universe!AC1366="","",(Universe!AC1366-$B$2556)/$C$2556)</f>
        <v/>
      </c>
      <c r="I1366" s="24">
        <f>IF(Universe!AD1366="","",(Universe!AD1366-$B$2557)/$C$2557)</f>
        <v/>
      </c>
      <c r="J1366" s="24">
        <f>IF(Universe!AE1366="","",(Universe!AE1366-$B$2558)/$C$2558)</f>
        <v/>
      </c>
      <c r="K1366" s="24">
        <f>IF(Universe!AF1366="","",(Universe!AF1366-$B$2559)/$C$2559)</f>
        <v/>
      </c>
      <c r="L1366" s="24">
        <f>IF(Universe!AG1366="","",(Universe!AG1366-$B$2560)/$C$2560)</f>
        <v/>
      </c>
      <c r="M1366" s="24">
        <f>IF(Universe!AH1366="","",(Universe!AH1366-$B$2561)/$C$2561)</f>
        <v/>
      </c>
      <c r="N1366" s="24">
        <f>IF(Universe!AI1366="","",(Universe!AI1366-$B$2562)/$C$2562)</f>
        <v/>
      </c>
      <c r="O1366" s="24">
        <f>0.74*IF(B1366="",0,B1366)+0.16*IF(C1366="",0,C1366)+0.1*IF(D1366="",0,D1366)</f>
        <v/>
      </c>
      <c r="P1366" s="24">
        <f>0.35*IF(E1366="",0,E1366)+0.35*IF(F1366="",0,F1366)+0.3*IF(G1366="",0,G1366)</f>
        <v/>
      </c>
      <c r="Q1366" s="24">
        <f>0.656*IF(I1366="",0,I1366)+0.344*IF(H1366="",0,H1366)</f>
        <v/>
      </c>
      <c r="R1366" s="24">
        <f>0.338*IF(J1366="",0,J1366)+0.662*IF(K1366="",0,K1366)</f>
        <v/>
      </c>
      <c r="S1366" s="24">
        <f>0.38*IF(L1366="",0,L1366)+0.35*IF(M1366="",0,M1366)+0.27*IF(N1366="",0,N1366)</f>
        <v/>
      </c>
      <c r="T1366" s="24">
        <f>IF(Universe!S1366="","",((Universe!S1366-$B$2565)/$C$2565)^3)</f>
        <v/>
      </c>
      <c r="U1366" s="24">
        <f>IF(Universe!S1366="","",(Universe!S1366-$B$2565)/$C$2565)</f>
        <v/>
      </c>
      <c r="V1366" s="24">
        <f>IF(Universe!T1366="","",(Universe!T1366-$B$2566)/$C$2566)</f>
        <v/>
      </c>
      <c r="W1366" s="24">
        <f>IF(Universe!U1366="","",(Universe!U1366-$B$2567)/$C$2567)</f>
        <v/>
      </c>
      <c r="X1366" s="24">
        <f>IF(O1366="","",(O1366-$B$2571)/$C$2571)</f>
        <v/>
      </c>
      <c r="Y1366" s="24">
        <f>IF(T1366="","",(T1366-$B$2576)/$C$2576)</f>
        <v/>
      </c>
      <c r="Z1366" s="24">
        <f>IF(Universe!V1366="","",(Universe!V1366-$B$2568)/$C$2568)</f>
        <v/>
      </c>
      <c r="AA1366" s="24">
        <f>IF(P1366="","",(P1366-$B$2572)/$C$2572)</f>
        <v/>
      </c>
      <c r="AB1366" s="24">
        <f>IF(Q1366="","",(Q1366-$B$2573)/$C$2573)</f>
        <v/>
      </c>
      <c r="AC1366" s="24">
        <f>IF(R1366="","",(R1366-$B$2574)/$C$2574)</f>
        <v/>
      </c>
      <c r="AD1366" s="24">
        <f>IF(S1366="","",(S1366-$B$2575)/$C$2575)</f>
        <v/>
      </c>
      <c r="AE1366" s="24">
        <f>IF(Y1366="","",Y1366-(19.12044933116382+16.522174187581257*U1366))</f>
        <v/>
      </c>
      <c r="AF1366" s="24">
        <f>IF(X1366="","",(X1366-(-0.27268023098325006+0.47142105304415904*V1366+-0.3189264934812436*U1366)--5.286111042926227e-16)/0.7994208745952703)</f>
        <v/>
      </c>
      <c r="AG1366" s="24">
        <f>IF(AA1366="","",(AA1366-(0.5248806186338691+-0.064206457956449*U1366)-5.43454825424064e-16)/0.9977404048781155)</f>
        <v/>
      </c>
      <c r="AH1366" s="25" t="n">
        <v>-2.718457289763697</v>
      </c>
      <c r="AI1366" s="25" t="n">
        <v>-0.6307270792511669</v>
      </c>
      <c r="AJ1366" s="25" t="n">
        <v>-0.5064350283509994</v>
      </c>
      <c r="AK1366" s="25" t="n">
        <v>-0.2988826837117419</v>
      </c>
      <c r="AL1366" s="25" t="n">
        <v>3.250407344202217</v>
      </c>
      <c r="AM1366" s="25" t="n">
        <v>-0.0706481189097707</v>
      </c>
      <c r="AN1366" s="25" t="n">
        <v>-0.5570136229012183</v>
      </c>
      <c r="AO1366" s="25" t="n">
        <v>-0.0461959586311862</v>
      </c>
      <c r="AP1366" s="25" t="n">
        <v>0.0356613560261367</v>
      </c>
      <c r="AQ1366" s="25" t="n">
        <v>0.0506566902154806</v>
      </c>
    </row>
    <row r="1367">
      <c r="A1367" s="23">
        <f>Universe!A1367</f>
        <v/>
      </c>
      <c r="B1367" s="24">
        <f>IF(Universe!W1367="","",(Universe!W1367-$B$2550)/$C$2550)</f>
        <v/>
      </c>
      <c r="C1367" s="24">
        <f>IF(Universe!X1367="","",(Universe!X1367-$B$2551)/$C$2551)</f>
        <v/>
      </c>
      <c r="D1367" s="24">
        <f>IF(Universe!Y1367="","",(Universe!Y1367-$B$2552)/$C$2552)</f>
        <v/>
      </c>
      <c r="E1367" s="24">
        <f>IF(Universe!Z1367="","",(Universe!Z1367-$B$2553)/$C$2553)</f>
        <v/>
      </c>
      <c r="F1367" s="24">
        <f>IF(Universe!AA1367="","",(Universe!AA1367-$B$2554)/$C$2554)</f>
        <v/>
      </c>
      <c r="G1367" s="24">
        <f>IF(Universe!AB1367="","",(Universe!AB1367-$B$2555)/$C$2555)</f>
        <v/>
      </c>
      <c r="H1367" s="24">
        <f>IF(Universe!AC1367="","",(Universe!AC1367-$B$2556)/$C$2556)</f>
        <v/>
      </c>
      <c r="I1367" s="24">
        <f>IF(Universe!AD1367="","",(Universe!AD1367-$B$2557)/$C$2557)</f>
        <v/>
      </c>
      <c r="J1367" s="24">
        <f>IF(Universe!AE1367="","",(Universe!AE1367-$B$2558)/$C$2558)</f>
        <v/>
      </c>
      <c r="K1367" s="24">
        <f>IF(Universe!AF1367="","",(Universe!AF1367-$B$2559)/$C$2559)</f>
        <v/>
      </c>
      <c r="L1367" s="24">
        <f>IF(Universe!AG1367="","",(Universe!AG1367-$B$2560)/$C$2560)</f>
        <v/>
      </c>
      <c r="M1367" s="24">
        <f>IF(Universe!AH1367="","",(Universe!AH1367-$B$2561)/$C$2561)</f>
        <v/>
      </c>
      <c r="N1367" s="24">
        <f>IF(Universe!AI1367="","",(Universe!AI1367-$B$2562)/$C$2562)</f>
        <v/>
      </c>
      <c r="O1367" s="24">
        <f>0.74*IF(B1367="",0,B1367)+0.16*IF(C1367="",0,C1367)+0.1*IF(D1367="",0,D1367)</f>
        <v/>
      </c>
      <c r="P1367" s="24">
        <f>0.35*IF(E1367="",0,E1367)+0.35*IF(F1367="",0,F1367)+0.3*IF(G1367="",0,G1367)</f>
        <v/>
      </c>
      <c r="Q1367" s="24">
        <f>0.656*IF(I1367="",0,I1367)+0.344*IF(H1367="",0,H1367)</f>
        <v/>
      </c>
      <c r="R1367" s="24">
        <f>0.338*IF(J1367="",0,J1367)+0.662*IF(K1367="",0,K1367)</f>
        <v/>
      </c>
      <c r="S1367" s="24">
        <f>0.38*IF(L1367="",0,L1367)+0.35*IF(M1367="",0,M1367)+0.27*IF(N1367="",0,N1367)</f>
        <v/>
      </c>
      <c r="T1367" s="24">
        <f>IF(Universe!S1367="","",((Universe!S1367-$B$2565)/$C$2565)^3)</f>
        <v/>
      </c>
      <c r="U1367" s="24">
        <f>IF(Universe!S1367="","",(Universe!S1367-$B$2565)/$C$2565)</f>
        <v/>
      </c>
      <c r="V1367" s="24">
        <f>IF(Universe!T1367="","",(Universe!T1367-$B$2566)/$C$2566)</f>
        <v/>
      </c>
      <c r="W1367" s="24">
        <f>IF(Universe!U1367="","",(Universe!U1367-$B$2567)/$C$2567)</f>
        <v/>
      </c>
      <c r="X1367" s="24">
        <f>IF(O1367="","",(O1367-$B$2571)/$C$2571)</f>
        <v/>
      </c>
      <c r="Y1367" s="24">
        <f>IF(T1367="","",(T1367-$B$2576)/$C$2576)</f>
        <v/>
      </c>
      <c r="Z1367" s="24">
        <f>IF(Universe!V1367="","",(Universe!V1367-$B$2568)/$C$2568)</f>
        <v/>
      </c>
      <c r="AA1367" s="24">
        <f>IF(P1367="","",(P1367-$B$2572)/$C$2572)</f>
        <v/>
      </c>
      <c r="AB1367" s="24">
        <f>IF(Q1367="","",(Q1367-$B$2573)/$C$2573)</f>
        <v/>
      </c>
      <c r="AC1367" s="24">
        <f>IF(R1367="","",(R1367-$B$2574)/$C$2574)</f>
        <v/>
      </c>
      <c r="AD1367" s="24">
        <f>IF(S1367="","",(S1367-$B$2575)/$C$2575)</f>
        <v/>
      </c>
      <c r="AE1367" s="24">
        <f>IF(Y1367="","",Y1367-(19.12044933116382+16.522174187581257*U1367))</f>
        <v/>
      </c>
      <c r="AF1367" s="24">
        <f>IF(X1367="","",(X1367-(-0.27268023098325006+0.47142105304415904*V1367+-0.3189264934812436*U1367)--5.286111042926227e-16)/0.7994208745952703)</f>
        <v/>
      </c>
      <c r="AG1367" s="24">
        <f>IF(AA1367="","",(AA1367-(0.5248806186338691+-0.064206457956449*U1367)-5.43454825424064e-16)/0.9977404048781155)</f>
        <v/>
      </c>
      <c r="AH1367" s="25" t="n">
        <v>-3.017211289624663</v>
      </c>
      <c r="AI1367" s="25" t="n">
        <v>-0.2071693238761924</v>
      </c>
      <c r="AJ1367" s="25" t="n">
        <v>1.642280426161861</v>
      </c>
      <c r="AK1367" s="25" t="n">
        <v>0.6529395113754407</v>
      </c>
      <c r="AL1367" s="25" t="n">
        <v>2.938192480630609</v>
      </c>
      <c r="AM1367" s="25" t="n">
        <v>-0.1218740501228173</v>
      </c>
      <c r="AN1367" s="25" t="n">
        <v>0.9019833702162684</v>
      </c>
      <c r="AO1367" s="25" t="n">
        <v>-0.0485508350046719</v>
      </c>
      <c r="AP1367" s="25" t="n">
        <v>-0.0553322997209586</v>
      </c>
      <c r="AQ1367" s="25" t="n">
        <v>-0.3255302113371783</v>
      </c>
    </row>
    <row r="1368">
      <c r="A1368" s="23">
        <f>Universe!A1368</f>
        <v/>
      </c>
      <c r="B1368" s="24">
        <f>IF(Universe!W1368="","",(Universe!W1368-$B$2550)/$C$2550)</f>
        <v/>
      </c>
      <c r="C1368" s="24">
        <f>IF(Universe!X1368="","",(Universe!X1368-$B$2551)/$C$2551)</f>
        <v/>
      </c>
      <c r="D1368" s="24">
        <f>IF(Universe!Y1368="","",(Universe!Y1368-$B$2552)/$C$2552)</f>
        <v/>
      </c>
      <c r="E1368" s="24">
        <f>IF(Universe!Z1368="","",(Universe!Z1368-$B$2553)/$C$2553)</f>
        <v/>
      </c>
      <c r="F1368" s="24">
        <f>IF(Universe!AA1368="","",(Universe!AA1368-$B$2554)/$C$2554)</f>
        <v/>
      </c>
      <c r="G1368" s="24">
        <f>IF(Universe!AB1368="","",(Universe!AB1368-$B$2555)/$C$2555)</f>
        <v/>
      </c>
      <c r="H1368" s="24">
        <f>IF(Universe!AC1368="","",(Universe!AC1368-$B$2556)/$C$2556)</f>
        <v/>
      </c>
      <c r="I1368" s="24">
        <f>IF(Universe!AD1368="","",(Universe!AD1368-$B$2557)/$C$2557)</f>
        <v/>
      </c>
      <c r="J1368" s="24">
        <f>IF(Universe!AE1368="","",(Universe!AE1368-$B$2558)/$C$2558)</f>
        <v/>
      </c>
      <c r="K1368" s="24">
        <f>IF(Universe!AF1368="","",(Universe!AF1368-$B$2559)/$C$2559)</f>
        <v/>
      </c>
      <c r="L1368" s="24">
        <f>IF(Universe!AG1368="","",(Universe!AG1368-$B$2560)/$C$2560)</f>
        <v/>
      </c>
      <c r="M1368" s="24">
        <f>IF(Universe!AH1368="","",(Universe!AH1368-$B$2561)/$C$2561)</f>
        <v/>
      </c>
      <c r="N1368" s="24">
        <f>IF(Universe!AI1368="","",(Universe!AI1368-$B$2562)/$C$2562)</f>
        <v/>
      </c>
      <c r="O1368" s="24">
        <f>0.74*IF(B1368="",0,B1368)+0.16*IF(C1368="",0,C1368)+0.1*IF(D1368="",0,D1368)</f>
        <v/>
      </c>
      <c r="P1368" s="24">
        <f>0.35*IF(E1368="",0,E1368)+0.35*IF(F1368="",0,F1368)+0.3*IF(G1368="",0,G1368)</f>
        <v/>
      </c>
      <c r="Q1368" s="24">
        <f>0.656*IF(I1368="",0,I1368)+0.344*IF(H1368="",0,H1368)</f>
        <v/>
      </c>
      <c r="R1368" s="24">
        <f>0.338*IF(J1368="",0,J1368)+0.662*IF(K1368="",0,K1368)</f>
        <v/>
      </c>
      <c r="S1368" s="24">
        <f>0.38*IF(L1368="",0,L1368)+0.35*IF(M1368="",0,M1368)+0.27*IF(N1368="",0,N1368)</f>
        <v/>
      </c>
      <c r="T1368" s="24">
        <f>IF(Universe!S1368="","",((Universe!S1368-$B$2565)/$C$2565)^3)</f>
        <v/>
      </c>
      <c r="U1368" s="24">
        <f>IF(Universe!S1368="","",(Universe!S1368-$B$2565)/$C$2565)</f>
        <v/>
      </c>
      <c r="V1368" s="24">
        <f>IF(Universe!T1368="","",(Universe!T1368-$B$2566)/$C$2566)</f>
        <v/>
      </c>
      <c r="W1368" s="24">
        <f>IF(Universe!U1368="","",(Universe!U1368-$B$2567)/$C$2567)</f>
        <v/>
      </c>
      <c r="X1368" s="24">
        <f>IF(O1368="","",(O1368-$B$2571)/$C$2571)</f>
        <v/>
      </c>
      <c r="Y1368" s="24">
        <f>IF(T1368="","",(T1368-$B$2576)/$C$2576)</f>
        <v/>
      </c>
      <c r="Z1368" s="24">
        <f>IF(Universe!V1368="","",(Universe!V1368-$B$2568)/$C$2568)</f>
        <v/>
      </c>
      <c r="AA1368" s="24">
        <f>IF(P1368="","",(P1368-$B$2572)/$C$2572)</f>
        <v/>
      </c>
      <c r="AB1368" s="24">
        <f>IF(Q1368="","",(Q1368-$B$2573)/$C$2573)</f>
        <v/>
      </c>
      <c r="AC1368" s="24">
        <f>IF(R1368="","",(R1368-$B$2574)/$C$2574)</f>
        <v/>
      </c>
      <c r="AD1368" s="24">
        <f>IF(S1368="","",(S1368-$B$2575)/$C$2575)</f>
        <v/>
      </c>
      <c r="AE1368" s="24">
        <f>IF(Y1368="","",Y1368-(19.12044933116382+16.522174187581257*U1368))</f>
        <v/>
      </c>
      <c r="AF1368" s="24">
        <f>IF(X1368="","",(X1368-(-0.27268023098325006+0.47142105304415904*V1368+-0.3189264934812436*U1368)--5.286111042926227e-16)/0.7994208745952703)</f>
        <v/>
      </c>
      <c r="AG1368" s="24">
        <f>IF(AA1368="","",(AA1368-(0.5248806186338691+-0.064206457956449*U1368)-5.43454825424064e-16)/0.9977404048781155)</f>
        <v/>
      </c>
      <c r="AH1368" s="25" t="n">
        <v>-2.297005465941154</v>
      </c>
      <c r="AI1368" s="25" t="n">
        <v>1.685313766321407</v>
      </c>
      <c r="AJ1368" s="25" t="n">
        <v>0.8508935879744908</v>
      </c>
      <c r="AK1368" s="25" t="n">
        <v>0.9328742038686468</v>
      </c>
      <c r="AL1368" s="25" t="n">
        <v>3.379107829186444</v>
      </c>
      <c r="AM1368" s="25" t="n">
        <v>-0.1434994121284223</v>
      </c>
      <c r="AN1368" s="25" t="n">
        <v>1.826058833808254</v>
      </c>
      <c r="AO1368" s="25" t="n">
        <v>-0.1959621252368859</v>
      </c>
      <c r="AP1368" s="25" t="n">
        <v>1.02059314518408</v>
      </c>
      <c r="AQ1368" s="25" t="n">
        <v>-0.467949326596074</v>
      </c>
    </row>
    <row r="1369">
      <c r="A1369" s="23">
        <f>Universe!A1369</f>
        <v/>
      </c>
      <c r="B1369" s="24">
        <f>IF(Universe!W1369="","",(Universe!W1369-$B$2550)/$C$2550)</f>
        <v/>
      </c>
      <c r="C1369" s="24">
        <f>IF(Universe!X1369="","",(Universe!X1369-$B$2551)/$C$2551)</f>
        <v/>
      </c>
      <c r="D1369" s="24">
        <f>IF(Universe!Y1369="","",(Universe!Y1369-$B$2552)/$C$2552)</f>
        <v/>
      </c>
      <c r="E1369" s="24">
        <f>IF(Universe!Z1369="","",(Universe!Z1369-$B$2553)/$C$2553)</f>
        <v/>
      </c>
      <c r="F1369" s="24">
        <f>IF(Universe!AA1369="","",(Universe!AA1369-$B$2554)/$C$2554)</f>
        <v/>
      </c>
      <c r="G1369" s="24">
        <f>IF(Universe!AB1369="","",(Universe!AB1369-$B$2555)/$C$2555)</f>
        <v/>
      </c>
      <c r="H1369" s="24">
        <f>IF(Universe!AC1369="","",(Universe!AC1369-$B$2556)/$C$2556)</f>
        <v/>
      </c>
      <c r="I1369" s="24">
        <f>IF(Universe!AD1369="","",(Universe!AD1369-$B$2557)/$C$2557)</f>
        <v/>
      </c>
      <c r="J1369" s="24">
        <f>IF(Universe!AE1369="","",(Universe!AE1369-$B$2558)/$C$2558)</f>
        <v/>
      </c>
      <c r="K1369" s="24">
        <f>IF(Universe!AF1369="","",(Universe!AF1369-$B$2559)/$C$2559)</f>
        <v/>
      </c>
      <c r="L1369" s="24">
        <f>IF(Universe!AG1369="","",(Universe!AG1369-$B$2560)/$C$2560)</f>
        <v/>
      </c>
      <c r="M1369" s="24">
        <f>IF(Universe!AH1369="","",(Universe!AH1369-$B$2561)/$C$2561)</f>
        <v/>
      </c>
      <c r="N1369" s="24">
        <f>IF(Universe!AI1369="","",(Universe!AI1369-$B$2562)/$C$2562)</f>
        <v/>
      </c>
      <c r="O1369" s="24">
        <f>0.74*IF(B1369="",0,B1369)+0.16*IF(C1369="",0,C1369)+0.1*IF(D1369="",0,D1369)</f>
        <v/>
      </c>
      <c r="P1369" s="24">
        <f>0.35*IF(E1369="",0,E1369)+0.35*IF(F1369="",0,F1369)+0.3*IF(G1369="",0,G1369)</f>
        <v/>
      </c>
      <c r="Q1369" s="24">
        <f>0.656*IF(I1369="",0,I1369)+0.344*IF(H1369="",0,H1369)</f>
        <v/>
      </c>
      <c r="R1369" s="24">
        <f>0.338*IF(J1369="",0,J1369)+0.662*IF(K1369="",0,K1369)</f>
        <v/>
      </c>
      <c r="S1369" s="24">
        <f>0.38*IF(L1369="",0,L1369)+0.35*IF(M1369="",0,M1369)+0.27*IF(N1369="",0,N1369)</f>
        <v/>
      </c>
      <c r="T1369" s="24">
        <f>IF(Universe!S1369="","",((Universe!S1369-$B$2565)/$C$2565)^3)</f>
        <v/>
      </c>
      <c r="U1369" s="24">
        <f>IF(Universe!S1369="","",(Universe!S1369-$B$2565)/$C$2565)</f>
        <v/>
      </c>
      <c r="V1369" s="24">
        <f>IF(Universe!T1369="","",(Universe!T1369-$B$2566)/$C$2566)</f>
        <v/>
      </c>
      <c r="W1369" s="24">
        <f>IF(Universe!U1369="","",(Universe!U1369-$B$2567)/$C$2567)</f>
        <v/>
      </c>
      <c r="X1369" s="24">
        <f>IF(O1369="","",(O1369-$B$2571)/$C$2571)</f>
        <v/>
      </c>
      <c r="Y1369" s="24">
        <f>IF(T1369="","",(T1369-$B$2576)/$C$2576)</f>
        <v/>
      </c>
      <c r="Z1369" s="24">
        <f>IF(Universe!V1369="","",(Universe!V1369-$B$2568)/$C$2568)</f>
        <v/>
      </c>
      <c r="AA1369" s="24">
        <f>IF(P1369="","",(P1369-$B$2572)/$C$2572)</f>
        <v/>
      </c>
      <c r="AB1369" s="24">
        <f>IF(Q1369="","",(Q1369-$B$2573)/$C$2573)</f>
        <v/>
      </c>
      <c r="AC1369" s="24">
        <f>IF(R1369="","",(R1369-$B$2574)/$C$2574)</f>
        <v/>
      </c>
      <c r="AD1369" s="24">
        <f>IF(S1369="","",(S1369-$B$2575)/$C$2575)</f>
        <v/>
      </c>
      <c r="AE1369" s="24">
        <f>IF(Y1369="","",Y1369-(19.12044933116382+16.522174187581257*U1369))</f>
        <v/>
      </c>
      <c r="AF1369" s="24">
        <f>IF(X1369="","",(X1369-(-0.27268023098325006+0.47142105304415904*V1369+-0.3189264934812436*U1369)--5.286111042926227e-16)/0.7994208745952703)</f>
        <v/>
      </c>
      <c r="AG1369" s="24">
        <f>IF(AA1369="","",(AA1369-(0.5248806186338691+-0.064206457956449*U1369)-5.43454825424064e-16)/0.9977404048781155)</f>
        <v/>
      </c>
      <c r="AH1369" s="25" t="n">
        <v>-3.874997192537728</v>
      </c>
      <c r="AI1369" s="25" t="n">
        <v>-0.5194930339285374</v>
      </c>
      <c r="AJ1369" s="25" t="n">
        <v>-1.487495582136271</v>
      </c>
      <c r="AK1369" s="25" t="n">
        <v>-0.7011050755874801</v>
      </c>
      <c r="AL1369" s="25" t="n">
        <v>0.8227073647569287</v>
      </c>
      <c r="AM1369" s="25" t="n">
        <v>0.584364080912317</v>
      </c>
      <c r="AN1369" s="25" t="n">
        <v>-1.681436666111707</v>
      </c>
      <c r="AO1369" s="25" t="n">
        <v>-0.0873989311267787</v>
      </c>
      <c r="AP1369" s="25" t="n">
        <v>0.1198001591376662</v>
      </c>
      <c r="AQ1369" s="25" t="n">
        <v>-0.1099804359285199</v>
      </c>
    </row>
    <row r="1370">
      <c r="A1370" s="23">
        <f>Universe!A1370</f>
        <v/>
      </c>
      <c r="B1370" s="24">
        <f>IF(Universe!W1370="","",(Universe!W1370-$B$2550)/$C$2550)</f>
        <v/>
      </c>
      <c r="C1370" s="24">
        <f>IF(Universe!X1370="","",(Universe!X1370-$B$2551)/$C$2551)</f>
        <v/>
      </c>
      <c r="D1370" s="24">
        <f>IF(Universe!Y1370="","",(Universe!Y1370-$B$2552)/$C$2552)</f>
        <v/>
      </c>
      <c r="E1370" s="24">
        <f>IF(Universe!Z1370="","",(Universe!Z1370-$B$2553)/$C$2553)</f>
        <v/>
      </c>
      <c r="F1370" s="24">
        <f>IF(Universe!AA1370="","",(Universe!AA1370-$B$2554)/$C$2554)</f>
        <v/>
      </c>
      <c r="G1370" s="24">
        <f>IF(Universe!AB1370="","",(Universe!AB1370-$B$2555)/$C$2555)</f>
        <v/>
      </c>
      <c r="H1370" s="24">
        <f>IF(Universe!AC1370="","",(Universe!AC1370-$B$2556)/$C$2556)</f>
        <v/>
      </c>
      <c r="I1370" s="24">
        <f>IF(Universe!AD1370="","",(Universe!AD1370-$B$2557)/$C$2557)</f>
        <v/>
      </c>
      <c r="J1370" s="24">
        <f>IF(Universe!AE1370="","",(Universe!AE1370-$B$2558)/$C$2558)</f>
        <v/>
      </c>
      <c r="K1370" s="24">
        <f>IF(Universe!AF1370="","",(Universe!AF1370-$B$2559)/$C$2559)</f>
        <v/>
      </c>
      <c r="L1370" s="24">
        <f>IF(Universe!AG1370="","",(Universe!AG1370-$B$2560)/$C$2560)</f>
        <v/>
      </c>
      <c r="M1370" s="24">
        <f>IF(Universe!AH1370="","",(Universe!AH1370-$B$2561)/$C$2561)</f>
        <v/>
      </c>
      <c r="N1370" s="24">
        <f>IF(Universe!AI1370="","",(Universe!AI1370-$B$2562)/$C$2562)</f>
        <v/>
      </c>
      <c r="O1370" s="24">
        <f>0.74*IF(B1370="",0,B1370)+0.16*IF(C1370="",0,C1370)+0.1*IF(D1370="",0,D1370)</f>
        <v/>
      </c>
      <c r="P1370" s="24">
        <f>0.35*IF(E1370="",0,E1370)+0.35*IF(F1370="",0,F1370)+0.3*IF(G1370="",0,G1370)</f>
        <v/>
      </c>
      <c r="Q1370" s="24">
        <f>0.656*IF(I1370="",0,I1370)+0.344*IF(H1370="",0,H1370)</f>
        <v/>
      </c>
      <c r="R1370" s="24">
        <f>0.338*IF(J1370="",0,J1370)+0.662*IF(K1370="",0,K1370)</f>
        <v/>
      </c>
      <c r="S1370" s="24">
        <f>0.38*IF(L1370="",0,L1370)+0.35*IF(M1370="",0,M1370)+0.27*IF(N1370="",0,N1370)</f>
        <v/>
      </c>
      <c r="T1370" s="24">
        <f>IF(Universe!S1370="","",((Universe!S1370-$B$2565)/$C$2565)^3)</f>
        <v/>
      </c>
      <c r="U1370" s="24">
        <f>IF(Universe!S1370="","",(Universe!S1370-$B$2565)/$C$2565)</f>
        <v/>
      </c>
      <c r="V1370" s="24">
        <f>IF(Universe!T1370="","",(Universe!T1370-$B$2566)/$C$2566)</f>
        <v/>
      </c>
      <c r="W1370" s="24">
        <f>IF(Universe!U1370="","",(Universe!U1370-$B$2567)/$C$2567)</f>
        <v/>
      </c>
      <c r="X1370" s="24">
        <f>IF(O1370="","",(O1370-$B$2571)/$C$2571)</f>
        <v/>
      </c>
      <c r="Y1370" s="24">
        <f>IF(T1370="","",(T1370-$B$2576)/$C$2576)</f>
        <v/>
      </c>
      <c r="Z1370" s="24">
        <f>IF(Universe!V1370="","",(Universe!V1370-$B$2568)/$C$2568)</f>
        <v/>
      </c>
      <c r="AA1370" s="24">
        <f>IF(P1370="","",(P1370-$B$2572)/$C$2572)</f>
        <v/>
      </c>
      <c r="AB1370" s="24">
        <f>IF(Q1370="","",(Q1370-$B$2573)/$C$2573)</f>
        <v/>
      </c>
      <c r="AC1370" s="24">
        <f>IF(R1370="","",(R1370-$B$2574)/$C$2574)</f>
        <v/>
      </c>
      <c r="AD1370" s="24">
        <f>IF(S1370="","",(S1370-$B$2575)/$C$2575)</f>
        <v/>
      </c>
      <c r="AE1370" s="24">
        <f>IF(Y1370="","",Y1370-(19.12044933116382+16.522174187581257*U1370))</f>
        <v/>
      </c>
      <c r="AF1370" s="24">
        <f>IF(X1370="","",(X1370-(-0.27268023098325006+0.47142105304415904*V1370+-0.3189264934812436*U1370)--5.286111042926227e-16)/0.7994208745952703)</f>
        <v/>
      </c>
      <c r="AG1370" s="24">
        <f>IF(AA1370="","",(AA1370-(0.5248806186338691+-0.064206457956449*U1370)-5.43454825424064e-16)/0.9977404048781155)</f>
        <v/>
      </c>
      <c r="AH1370" s="25" t="n">
        <v>-0.5007816503130799</v>
      </c>
      <c r="AI1370" s="25" t="n">
        <v>-1.684570873112005</v>
      </c>
      <c r="AJ1370" s="25" t="n">
        <v>-0.4963630398502414</v>
      </c>
      <c r="AK1370" s="25" t="n">
        <v>0.9962496967021752</v>
      </c>
      <c r="AL1370" s="25" t="n">
        <v>1.118118159907396</v>
      </c>
      <c r="AM1370" s="25" t="n">
        <v>-0.2370305458119763</v>
      </c>
      <c r="AN1370" s="25" t="n">
        <v>-0.2667445596359672</v>
      </c>
      <c r="AO1370" s="25" t="n">
        <v>-0.0570343039819514</v>
      </c>
      <c r="AP1370" s="25" t="n">
        <v>-0.439676067582547</v>
      </c>
      <c r="AQ1370" s="25" t="n">
        <v>0.4447952614007323</v>
      </c>
    </row>
    <row r="1371">
      <c r="A1371" s="23">
        <f>Universe!A1371</f>
        <v/>
      </c>
      <c r="B1371" s="24">
        <f>IF(Universe!W1371="","",(Universe!W1371-$B$2550)/$C$2550)</f>
        <v/>
      </c>
      <c r="C1371" s="24">
        <f>IF(Universe!X1371="","",(Universe!X1371-$B$2551)/$C$2551)</f>
        <v/>
      </c>
      <c r="D1371" s="24">
        <f>IF(Universe!Y1371="","",(Universe!Y1371-$B$2552)/$C$2552)</f>
        <v/>
      </c>
      <c r="E1371" s="24">
        <f>IF(Universe!Z1371="","",(Universe!Z1371-$B$2553)/$C$2553)</f>
        <v/>
      </c>
      <c r="F1371" s="24">
        <f>IF(Universe!AA1371="","",(Universe!AA1371-$B$2554)/$C$2554)</f>
        <v/>
      </c>
      <c r="G1371" s="24">
        <f>IF(Universe!AB1371="","",(Universe!AB1371-$B$2555)/$C$2555)</f>
        <v/>
      </c>
      <c r="H1371" s="24">
        <f>IF(Universe!AC1371="","",(Universe!AC1371-$B$2556)/$C$2556)</f>
        <v/>
      </c>
      <c r="I1371" s="24">
        <f>IF(Universe!AD1371="","",(Universe!AD1371-$B$2557)/$C$2557)</f>
        <v/>
      </c>
      <c r="J1371" s="24">
        <f>IF(Universe!AE1371="","",(Universe!AE1371-$B$2558)/$C$2558)</f>
        <v/>
      </c>
      <c r="K1371" s="24">
        <f>IF(Universe!AF1371="","",(Universe!AF1371-$B$2559)/$C$2559)</f>
        <v/>
      </c>
      <c r="L1371" s="24">
        <f>IF(Universe!AG1371="","",(Universe!AG1371-$B$2560)/$C$2560)</f>
        <v/>
      </c>
      <c r="M1371" s="24">
        <f>IF(Universe!AH1371="","",(Universe!AH1371-$B$2561)/$C$2561)</f>
        <v/>
      </c>
      <c r="N1371" s="24">
        <f>IF(Universe!AI1371="","",(Universe!AI1371-$B$2562)/$C$2562)</f>
        <v/>
      </c>
      <c r="O1371" s="24">
        <f>0.74*IF(B1371="",0,B1371)+0.16*IF(C1371="",0,C1371)+0.1*IF(D1371="",0,D1371)</f>
        <v/>
      </c>
      <c r="P1371" s="24">
        <f>0.35*IF(E1371="",0,E1371)+0.35*IF(F1371="",0,F1371)+0.3*IF(G1371="",0,G1371)</f>
        <v/>
      </c>
      <c r="Q1371" s="24">
        <f>0.656*IF(I1371="",0,I1371)+0.344*IF(H1371="",0,H1371)</f>
        <v/>
      </c>
      <c r="R1371" s="24">
        <f>0.338*IF(J1371="",0,J1371)+0.662*IF(K1371="",0,K1371)</f>
        <v/>
      </c>
      <c r="S1371" s="24">
        <f>0.38*IF(L1371="",0,L1371)+0.35*IF(M1371="",0,M1371)+0.27*IF(N1371="",0,N1371)</f>
        <v/>
      </c>
      <c r="T1371" s="24">
        <f>IF(Universe!S1371="","",((Universe!S1371-$B$2565)/$C$2565)^3)</f>
        <v/>
      </c>
      <c r="U1371" s="24">
        <f>IF(Universe!S1371="","",(Universe!S1371-$B$2565)/$C$2565)</f>
        <v/>
      </c>
      <c r="V1371" s="24">
        <f>IF(Universe!T1371="","",(Universe!T1371-$B$2566)/$C$2566)</f>
        <v/>
      </c>
      <c r="W1371" s="24">
        <f>IF(Universe!U1371="","",(Universe!U1371-$B$2567)/$C$2567)</f>
        <v/>
      </c>
      <c r="X1371" s="24">
        <f>IF(O1371="","",(O1371-$B$2571)/$C$2571)</f>
        <v/>
      </c>
      <c r="Y1371" s="24">
        <f>IF(T1371="","",(T1371-$B$2576)/$C$2576)</f>
        <v/>
      </c>
      <c r="Z1371" s="24">
        <f>IF(Universe!V1371="","",(Universe!V1371-$B$2568)/$C$2568)</f>
        <v/>
      </c>
      <c r="AA1371" s="24">
        <f>IF(P1371="","",(P1371-$B$2572)/$C$2572)</f>
        <v/>
      </c>
      <c r="AB1371" s="24">
        <f>IF(Q1371="","",(Q1371-$B$2573)/$C$2573)</f>
        <v/>
      </c>
      <c r="AC1371" s="24">
        <f>IF(R1371="","",(R1371-$B$2574)/$C$2574)</f>
        <v/>
      </c>
      <c r="AD1371" s="24">
        <f>IF(S1371="","",(S1371-$B$2575)/$C$2575)</f>
        <v/>
      </c>
      <c r="AE1371" s="24">
        <f>IF(Y1371="","",Y1371-(19.12044933116382+16.522174187581257*U1371))</f>
        <v/>
      </c>
      <c r="AF1371" s="24">
        <f>IF(X1371="","",(X1371-(-0.27268023098325006+0.47142105304415904*V1371+-0.3189264934812436*U1371)--5.286111042926227e-16)/0.7994208745952703)</f>
        <v/>
      </c>
      <c r="AG1371" s="24">
        <f>IF(AA1371="","",(AA1371-(0.5248806186338691+-0.064206457956449*U1371)-5.43454825424064e-16)/0.9977404048781155)</f>
        <v/>
      </c>
      <c r="AH1371" s="25" t="n">
        <v>-1.993600833390601</v>
      </c>
      <c r="AI1371" s="25" t="n">
        <v>0.906900325254016</v>
      </c>
      <c r="AJ1371" s="25" t="n">
        <v>-0.2286178704060302</v>
      </c>
      <c r="AK1371" s="25" t="n">
        <v>-0.6906414793758372</v>
      </c>
      <c r="AL1371" s="25" t="n">
        <v>3.274670559148829</v>
      </c>
      <c r="AM1371" s="25" t="n">
        <v>1.507213695077881</v>
      </c>
      <c r="AN1371" s="25" t="n">
        <v>0.0479908772867225</v>
      </c>
      <c r="AO1371" s="25" t="n">
        <v>0.257037773069831</v>
      </c>
      <c r="AP1371" s="25" t="n">
        <v>-0.5442055370367513</v>
      </c>
      <c r="AQ1371" s="25" t="n">
        <v>-0.2900687483190122</v>
      </c>
    </row>
    <row r="1372">
      <c r="A1372" s="23">
        <f>Universe!A1372</f>
        <v/>
      </c>
      <c r="B1372" s="24">
        <f>IF(Universe!W1372="","",(Universe!W1372-$B$2550)/$C$2550)</f>
        <v/>
      </c>
      <c r="C1372" s="24">
        <f>IF(Universe!X1372="","",(Universe!X1372-$B$2551)/$C$2551)</f>
        <v/>
      </c>
      <c r="D1372" s="24">
        <f>IF(Universe!Y1372="","",(Universe!Y1372-$B$2552)/$C$2552)</f>
        <v/>
      </c>
      <c r="E1372" s="24">
        <f>IF(Universe!Z1372="","",(Universe!Z1372-$B$2553)/$C$2553)</f>
        <v/>
      </c>
      <c r="F1372" s="24">
        <f>IF(Universe!AA1372="","",(Universe!AA1372-$B$2554)/$C$2554)</f>
        <v/>
      </c>
      <c r="G1372" s="24">
        <f>IF(Universe!AB1372="","",(Universe!AB1372-$B$2555)/$C$2555)</f>
        <v/>
      </c>
      <c r="H1372" s="24">
        <f>IF(Universe!AC1372="","",(Universe!AC1372-$B$2556)/$C$2556)</f>
        <v/>
      </c>
      <c r="I1372" s="24">
        <f>IF(Universe!AD1372="","",(Universe!AD1372-$B$2557)/$C$2557)</f>
        <v/>
      </c>
      <c r="J1372" s="24">
        <f>IF(Universe!AE1372="","",(Universe!AE1372-$B$2558)/$C$2558)</f>
        <v/>
      </c>
      <c r="K1372" s="24">
        <f>IF(Universe!AF1372="","",(Universe!AF1372-$B$2559)/$C$2559)</f>
        <v/>
      </c>
      <c r="L1372" s="24">
        <f>IF(Universe!AG1372="","",(Universe!AG1372-$B$2560)/$C$2560)</f>
        <v/>
      </c>
      <c r="M1372" s="24">
        <f>IF(Universe!AH1372="","",(Universe!AH1372-$B$2561)/$C$2561)</f>
        <v/>
      </c>
      <c r="N1372" s="24">
        <f>IF(Universe!AI1372="","",(Universe!AI1372-$B$2562)/$C$2562)</f>
        <v/>
      </c>
      <c r="O1372" s="24">
        <f>0.74*IF(B1372="",0,B1372)+0.16*IF(C1372="",0,C1372)+0.1*IF(D1372="",0,D1372)</f>
        <v/>
      </c>
      <c r="P1372" s="24">
        <f>0.35*IF(E1372="",0,E1372)+0.35*IF(F1372="",0,F1372)+0.3*IF(G1372="",0,G1372)</f>
        <v/>
      </c>
      <c r="Q1372" s="24">
        <f>0.656*IF(I1372="",0,I1372)+0.344*IF(H1372="",0,H1372)</f>
        <v/>
      </c>
      <c r="R1372" s="24">
        <f>0.338*IF(J1372="",0,J1372)+0.662*IF(K1372="",0,K1372)</f>
        <v/>
      </c>
      <c r="S1372" s="24">
        <f>0.38*IF(L1372="",0,L1372)+0.35*IF(M1372="",0,M1372)+0.27*IF(N1372="",0,N1372)</f>
        <v/>
      </c>
      <c r="T1372" s="24">
        <f>IF(Universe!S1372="","",((Universe!S1372-$B$2565)/$C$2565)^3)</f>
        <v/>
      </c>
      <c r="U1372" s="24">
        <f>IF(Universe!S1372="","",(Universe!S1372-$B$2565)/$C$2565)</f>
        <v/>
      </c>
      <c r="V1372" s="24">
        <f>IF(Universe!T1372="","",(Universe!T1372-$B$2566)/$C$2566)</f>
        <v/>
      </c>
      <c r="W1372" s="24">
        <f>IF(Universe!U1372="","",(Universe!U1372-$B$2567)/$C$2567)</f>
        <v/>
      </c>
      <c r="X1372" s="24">
        <f>IF(O1372="","",(O1372-$B$2571)/$C$2571)</f>
        <v/>
      </c>
      <c r="Y1372" s="24">
        <f>IF(T1372="","",(T1372-$B$2576)/$C$2576)</f>
        <v/>
      </c>
      <c r="Z1372" s="24">
        <f>IF(Universe!V1372="","",(Universe!V1372-$B$2568)/$C$2568)</f>
        <v/>
      </c>
      <c r="AA1372" s="24">
        <f>IF(P1372="","",(P1372-$B$2572)/$C$2572)</f>
        <v/>
      </c>
      <c r="AB1372" s="24">
        <f>IF(Q1372="","",(Q1372-$B$2573)/$C$2573)</f>
        <v/>
      </c>
      <c r="AC1372" s="24">
        <f>IF(R1372="","",(R1372-$B$2574)/$C$2574)</f>
        <v/>
      </c>
      <c r="AD1372" s="24">
        <f>IF(S1372="","",(S1372-$B$2575)/$C$2575)</f>
        <v/>
      </c>
      <c r="AE1372" s="24">
        <f>IF(Y1372="","",Y1372-(19.12044933116382+16.522174187581257*U1372))</f>
        <v/>
      </c>
      <c r="AF1372" s="24">
        <f>IF(X1372="","",(X1372-(-0.27268023098325006+0.47142105304415904*V1372+-0.3189264934812436*U1372)--5.286111042926227e-16)/0.7994208745952703)</f>
        <v/>
      </c>
      <c r="AG1372" s="24">
        <f>IF(AA1372="","",(AA1372-(0.5248806186338691+-0.064206457956449*U1372)-5.43454825424064e-16)/0.9977404048781155)</f>
        <v/>
      </c>
      <c r="AH1372" s="25" t="n">
        <v>-0.908212843370124</v>
      </c>
      <c r="AI1372" s="25" t="n">
        <v>-0.6490689953815206</v>
      </c>
      <c r="AJ1372" s="25" t="n">
        <v>0.0643386699392399</v>
      </c>
      <c r="AK1372" s="25" t="n">
        <v>0.2914545727107813</v>
      </c>
      <c r="AL1372" s="25" t="n">
        <v>1.899088397215415</v>
      </c>
      <c r="AM1372" s="25" t="n">
        <v>-0.1185977407182686</v>
      </c>
      <c r="AN1372" s="25" t="n">
        <v>-0.0261047772395188</v>
      </c>
      <c r="AO1372" s="25" t="n">
        <v>0.2283625403972082</v>
      </c>
      <c r="AP1372" s="25" t="n">
        <v>-0.2717788807809422</v>
      </c>
      <c r="AQ1372" s="25" t="n">
        <v>0.8974275170957805</v>
      </c>
    </row>
    <row r="1373">
      <c r="A1373" s="23">
        <f>Universe!A1373</f>
        <v/>
      </c>
      <c r="B1373" s="24">
        <f>IF(Universe!W1373="","",(Universe!W1373-$B$2550)/$C$2550)</f>
        <v/>
      </c>
      <c r="C1373" s="24">
        <f>IF(Universe!X1373="","",(Universe!X1373-$B$2551)/$C$2551)</f>
        <v/>
      </c>
      <c r="D1373" s="24">
        <f>IF(Universe!Y1373="","",(Universe!Y1373-$B$2552)/$C$2552)</f>
        <v/>
      </c>
      <c r="E1373" s="24">
        <f>IF(Universe!Z1373="","",(Universe!Z1373-$B$2553)/$C$2553)</f>
        <v/>
      </c>
      <c r="F1373" s="24">
        <f>IF(Universe!AA1373="","",(Universe!AA1373-$B$2554)/$C$2554)</f>
        <v/>
      </c>
      <c r="G1373" s="24">
        <f>IF(Universe!AB1373="","",(Universe!AB1373-$B$2555)/$C$2555)</f>
        <v/>
      </c>
      <c r="H1373" s="24">
        <f>IF(Universe!AC1373="","",(Universe!AC1373-$B$2556)/$C$2556)</f>
        <v/>
      </c>
      <c r="I1373" s="24">
        <f>IF(Universe!AD1373="","",(Universe!AD1373-$B$2557)/$C$2557)</f>
        <v/>
      </c>
      <c r="J1373" s="24">
        <f>IF(Universe!AE1373="","",(Universe!AE1373-$B$2558)/$C$2558)</f>
        <v/>
      </c>
      <c r="K1373" s="24">
        <f>IF(Universe!AF1373="","",(Universe!AF1373-$B$2559)/$C$2559)</f>
        <v/>
      </c>
      <c r="L1373" s="24">
        <f>IF(Universe!AG1373="","",(Universe!AG1373-$B$2560)/$C$2560)</f>
        <v/>
      </c>
      <c r="M1373" s="24">
        <f>IF(Universe!AH1373="","",(Universe!AH1373-$B$2561)/$C$2561)</f>
        <v/>
      </c>
      <c r="N1373" s="24">
        <f>IF(Universe!AI1373="","",(Universe!AI1373-$B$2562)/$C$2562)</f>
        <v/>
      </c>
      <c r="O1373" s="24">
        <f>0.74*IF(B1373="",0,B1373)+0.16*IF(C1373="",0,C1373)+0.1*IF(D1373="",0,D1373)</f>
        <v/>
      </c>
      <c r="P1373" s="24">
        <f>0.35*IF(E1373="",0,E1373)+0.35*IF(F1373="",0,F1373)+0.3*IF(G1373="",0,G1373)</f>
        <v/>
      </c>
      <c r="Q1373" s="24">
        <f>0.656*IF(I1373="",0,I1373)+0.344*IF(H1373="",0,H1373)</f>
        <v/>
      </c>
      <c r="R1373" s="24">
        <f>0.338*IF(J1373="",0,J1373)+0.662*IF(K1373="",0,K1373)</f>
        <v/>
      </c>
      <c r="S1373" s="24">
        <f>0.38*IF(L1373="",0,L1373)+0.35*IF(M1373="",0,M1373)+0.27*IF(N1373="",0,N1373)</f>
        <v/>
      </c>
      <c r="T1373" s="24">
        <f>IF(Universe!S1373="","",((Universe!S1373-$B$2565)/$C$2565)^3)</f>
        <v/>
      </c>
      <c r="U1373" s="24">
        <f>IF(Universe!S1373="","",(Universe!S1373-$B$2565)/$C$2565)</f>
        <v/>
      </c>
      <c r="V1373" s="24">
        <f>IF(Universe!T1373="","",(Universe!T1373-$B$2566)/$C$2566)</f>
        <v/>
      </c>
      <c r="W1373" s="24">
        <f>IF(Universe!U1373="","",(Universe!U1373-$B$2567)/$C$2567)</f>
        <v/>
      </c>
      <c r="X1373" s="24">
        <f>IF(O1373="","",(O1373-$B$2571)/$C$2571)</f>
        <v/>
      </c>
      <c r="Y1373" s="24">
        <f>IF(T1373="","",(T1373-$B$2576)/$C$2576)</f>
        <v/>
      </c>
      <c r="Z1373" s="24">
        <f>IF(Universe!V1373="","",(Universe!V1373-$B$2568)/$C$2568)</f>
        <v/>
      </c>
      <c r="AA1373" s="24">
        <f>IF(P1373="","",(P1373-$B$2572)/$C$2572)</f>
        <v/>
      </c>
      <c r="AB1373" s="24">
        <f>IF(Q1373="","",(Q1373-$B$2573)/$C$2573)</f>
        <v/>
      </c>
      <c r="AC1373" s="24">
        <f>IF(R1373="","",(R1373-$B$2574)/$C$2574)</f>
        <v/>
      </c>
      <c r="AD1373" s="24">
        <f>IF(S1373="","",(S1373-$B$2575)/$C$2575)</f>
        <v/>
      </c>
      <c r="AE1373" s="24">
        <f>IF(Y1373="","",Y1373-(19.12044933116382+16.522174187581257*U1373))</f>
        <v/>
      </c>
      <c r="AF1373" s="24">
        <f>IF(X1373="","",(X1373-(-0.27268023098325006+0.47142105304415904*V1373+-0.3189264934812436*U1373)--5.286111042926227e-16)/0.7994208745952703)</f>
        <v/>
      </c>
      <c r="AG1373" s="24">
        <f>IF(AA1373="","",(AA1373-(0.5248806186338691+-0.064206457956449*U1373)-5.43454825424064e-16)/0.9977404048781155)</f>
        <v/>
      </c>
      <c r="AH1373" s="25" t="n">
        <v>-2.93098172822029</v>
      </c>
      <c r="AI1373" s="25" t="n">
        <v>-0.4336928991009921</v>
      </c>
      <c r="AJ1373" s="25" t="n">
        <v>-0.3075854064192835</v>
      </c>
      <c r="AK1373" s="25" t="n">
        <v>-1.025420953723931</v>
      </c>
      <c r="AL1373" s="25" t="n">
        <v>3.048614220549651</v>
      </c>
      <c r="AM1373" s="25" t="n">
        <v>0.1982931602799568</v>
      </c>
      <c r="AN1373" s="25" t="n">
        <v>-0.1563252441547794</v>
      </c>
      <c r="AO1373" s="25" t="n">
        <v>0.0284366976872134</v>
      </c>
      <c r="AP1373" s="25" t="n">
        <v>-1.023113107910588</v>
      </c>
      <c r="AQ1373" s="25" t="n">
        <v>-0.2859257345958699</v>
      </c>
    </row>
    <row r="1374">
      <c r="A1374" s="23">
        <f>Universe!A1374</f>
        <v/>
      </c>
      <c r="B1374" s="24">
        <f>IF(Universe!W1374="","",(Universe!W1374-$B$2550)/$C$2550)</f>
        <v/>
      </c>
      <c r="C1374" s="24">
        <f>IF(Universe!X1374="","",(Universe!X1374-$B$2551)/$C$2551)</f>
        <v/>
      </c>
      <c r="D1374" s="24">
        <f>IF(Universe!Y1374="","",(Universe!Y1374-$B$2552)/$C$2552)</f>
        <v/>
      </c>
      <c r="E1374" s="24">
        <f>IF(Universe!Z1374="","",(Universe!Z1374-$B$2553)/$C$2553)</f>
        <v/>
      </c>
      <c r="F1374" s="24">
        <f>IF(Universe!AA1374="","",(Universe!AA1374-$B$2554)/$C$2554)</f>
        <v/>
      </c>
      <c r="G1374" s="24">
        <f>IF(Universe!AB1374="","",(Universe!AB1374-$B$2555)/$C$2555)</f>
        <v/>
      </c>
      <c r="H1374" s="24">
        <f>IF(Universe!AC1374="","",(Universe!AC1374-$B$2556)/$C$2556)</f>
        <v/>
      </c>
      <c r="I1374" s="24">
        <f>IF(Universe!AD1374="","",(Universe!AD1374-$B$2557)/$C$2557)</f>
        <v/>
      </c>
      <c r="J1374" s="24">
        <f>IF(Universe!AE1374="","",(Universe!AE1374-$B$2558)/$C$2558)</f>
        <v/>
      </c>
      <c r="K1374" s="24">
        <f>IF(Universe!AF1374="","",(Universe!AF1374-$B$2559)/$C$2559)</f>
        <v/>
      </c>
      <c r="L1374" s="24">
        <f>IF(Universe!AG1374="","",(Universe!AG1374-$B$2560)/$C$2560)</f>
        <v/>
      </c>
      <c r="M1374" s="24">
        <f>IF(Universe!AH1374="","",(Universe!AH1374-$B$2561)/$C$2561)</f>
        <v/>
      </c>
      <c r="N1374" s="24">
        <f>IF(Universe!AI1374="","",(Universe!AI1374-$B$2562)/$C$2562)</f>
        <v/>
      </c>
      <c r="O1374" s="24">
        <f>0.74*IF(B1374="",0,B1374)+0.16*IF(C1374="",0,C1374)+0.1*IF(D1374="",0,D1374)</f>
        <v/>
      </c>
      <c r="P1374" s="24">
        <f>0.35*IF(E1374="",0,E1374)+0.35*IF(F1374="",0,F1374)+0.3*IF(G1374="",0,G1374)</f>
        <v/>
      </c>
      <c r="Q1374" s="24">
        <f>0.656*IF(I1374="",0,I1374)+0.344*IF(H1374="",0,H1374)</f>
        <v/>
      </c>
      <c r="R1374" s="24">
        <f>0.338*IF(J1374="",0,J1374)+0.662*IF(K1374="",0,K1374)</f>
        <v/>
      </c>
      <c r="S1374" s="24">
        <f>0.38*IF(L1374="",0,L1374)+0.35*IF(M1374="",0,M1374)+0.27*IF(N1374="",0,N1374)</f>
        <v/>
      </c>
      <c r="T1374" s="24">
        <f>IF(Universe!S1374="","",((Universe!S1374-$B$2565)/$C$2565)^3)</f>
        <v/>
      </c>
      <c r="U1374" s="24">
        <f>IF(Universe!S1374="","",(Universe!S1374-$B$2565)/$C$2565)</f>
        <v/>
      </c>
      <c r="V1374" s="24">
        <f>IF(Universe!T1374="","",(Universe!T1374-$B$2566)/$C$2566)</f>
        <v/>
      </c>
      <c r="W1374" s="24">
        <f>IF(Universe!U1374="","",(Universe!U1374-$B$2567)/$C$2567)</f>
        <v/>
      </c>
      <c r="X1374" s="24">
        <f>IF(O1374="","",(O1374-$B$2571)/$C$2571)</f>
        <v/>
      </c>
      <c r="Y1374" s="24">
        <f>IF(T1374="","",(T1374-$B$2576)/$C$2576)</f>
        <v/>
      </c>
      <c r="Z1374" s="24">
        <f>IF(Universe!V1374="","",(Universe!V1374-$B$2568)/$C$2568)</f>
        <v/>
      </c>
      <c r="AA1374" s="24">
        <f>IF(P1374="","",(P1374-$B$2572)/$C$2572)</f>
        <v/>
      </c>
      <c r="AB1374" s="24">
        <f>IF(Q1374="","",(Q1374-$B$2573)/$C$2573)</f>
        <v/>
      </c>
      <c r="AC1374" s="24">
        <f>IF(R1374="","",(R1374-$B$2574)/$C$2574)</f>
        <v/>
      </c>
      <c r="AD1374" s="24">
        <f>IF(S1374="","",(S1374-$B$2575)/$C$2575)</f>
        <v/>
      </c>
      <c r="AE1374" s="24">
        <f>IF(Y1374="","",Y1374-(19.12044933116382+16.522174187581257*U1374))</f>
        <v/>
      </c>
      <c r="AF1374" s="24">
        <f>IF(X1374="","",(X1374-(-0.27268023098325006+0.47142105304415904*V1374+-0.3189264934812436*U1374)--5.286111042926227e-16)/0.7994208745952703)</f>
        <v/>
      </c>
      <c r="AG1374" s="24">
        <f>IF(AA1374="","",(AA1374-(0.5248806186338691+-0.064206457956449*U1374)-5.43454825424064e-16)/0.9977404048781155)</f>
        <v/>
      </c>
      <c r="AH1374" s="25" t="n">
        <v>-1.540811353093337</v>
      </c>
      <c r="AI1374" s="25" t="n">
        <v>-1.568601153792968</v>
      </c>
      <c r="AJ1374" s="25" t="n">
        <v>-0.1848825111800807</v>
      </c>
      <c r="AK1374" s="25" t="n">
        <v>-0.0707553317759284</v>
      </c>
      <c r="AL1374" s="25" t="n">
        <v>2.863523212290009</v>
      </c>
      <c r="AM1374" s="25" t="n">
        <v>0.3080972628679533</v>
      </c>
      <c r="AN1374" s="25" t="n">
        <v>-0.4697192015959582</v>
      </c>
      <c r="AO1374" s="25" t="n">
        <v>0.0600895725541422</v>
      </c>
      <c r="AP1374" s="25" t="n">
        <v>-0.5104818326056663</v>
      </c>
      <c r="AQ1374" s="25" t="n">
        <v>0.5786956829218525</v>
      </c>
    </row>
    <row r="1375">
      <c r="A1375" s="23">
        <f>Universe!A1375</f>
        <v/>
      </c>
      <c r="B1375" s="24">
        <f>IF(Universe!W1375="","",(Universe!W1375-$B$2550)/$C$2550)</f>
        <v/>
      </c>
      <c r="C1375" s="24">
        <f>IF(Universe!X1375="","",(Universe!X1375-$B$2551)/$C$2551)</f>
        <v/>
      </c>
      <c r="D1375" s="24">
        <f>IF(Universe!Y1375="","",(Universe!Y1375-$B$2552)/$C$2552)</f>
        <v/>
      </c>
      <c r="E1375" s="24">
        <f>IF(Universe!Z1375="","",(Universe!Z1375-$B$2553)/$C$2553)</f>
        <v/>
      </c>
      <c r="F1375" s="24">
        <f>IF(Universe!AA1375="","",(Universe!AA1375-$B$2554)/$C$2554)</f>
        <v/>
      </c>
      <c r="G1375" s="24">
        <f>IF(Universe!AB1375="","",(Universe!AB1375-$B$2555)/$C$2555)</f>
        <v/>
      </c>
      <c r="H1375" s="24">
        <f>IF(Universe!AC1375="","",(Universe!AC1375-$B$2556)/$C$2556)</f>
        <v/>
      </c>
      <c r="I1375" s="24">
        <f>IF(Universe!AD1375="","",(Universe!AD1375-$B$2557)/$C$2557)</f>
        <v/>
      </c>
      <c r="J1375" s="24">
        <f>IF(Universe!AE1375="","",(Universe!AE1375-$B$2558)/$C$2558)</f>
        <v/>
      </c>
      <c r="K1375" s="24">
        <f>IF(Universe!AF1375="","",(Universe!AF1375-$B$2559)/$C$2559)</f>
        <v/>
      </c>
      <c r="L1375" s="24">
        <f>IF(Universe!AG1375="","",(Universe!AG1375-$B$2560)/$C$2560)</f>
        <v/>
      </c>
      <c r="M1375" s="24">
        <f>IF(Universe!AH1375="","",(Universe!AH1375-$B$2561)/$C$2561)</f>
        <v/>
      </c>
      <c r="N1375" s="24">
        <f>IF(Universe!AI1375="","",(Universe!AI1375-$B$2562)/$C$2562)</f>
        <v/>
      </c>
      <c r="O1375" s="24">
        <f>0.74*IF(B1375="",0,B1375)+0.16*IF(C1375="",0,C1375)+0.1*IF(D1375="",0,D1375)</f>
        <v/>
      </c>
      <c r="P1375" s="24">
        <f>0.35*IF(E1375="",0,E1375)+0.35*IF(F1375="",0,F1375)+0.3*IF(G1375="",0,G1375)</f>
        <v/>
      </c>
      <c r="Q1375" s="24">
        <f>0.656*IF(I1375="",0,I1375)+0.344*IF(H1375="",0,H1375)</f>
        <v/>
      </c>
      <c r="R1375" s="24">
        <f>0.338*IF(J1375="",0,J1375)+0.662*IF(K1375="",0,K1375)</f>
        <v/>
      </c>
      <c r="S1375" s="24">
        <f>0.38*IF(L1375="",0,L1375)+0.35*IF(M1375="",0,M1375)+0.27*IF(N1375="",0,N1375)</f>
        <v/>
      </c>
      <c r="T1375" s="24">
        <f>IF(Universe!S1375="","",((Universe!S1375-$B$2565)/$C$2565)^3)</f>
        <v/>
      </c>
      <c r="U1375" s="24">
        <f>IF(Universe!S1375="","",(Universe!S1375-$B$2565)/$C$2565)</f>
        <v/>
      </c>
      <c r="V1375" s="24">
        <f>IF(Universe!T1375="","",(Universe!T1375-$B$2566)/$C$2566)</f>
        <v/>
      </c>
      <c r="W1375" s="24">
        <f>IF(Universe!U1375="","",(Universe!U1375-$B$2567)/$C$2567)</f>
        <v/>
      </c>
      <c r="X1375" s="24">
        <f>IF(O1375="","",(O1375-$B$2571)/$C$2571)</f>
        <v/>
      </c>
      <c r="Y1375" s="24">
        <f>IF(T1375="","",(T1375-$B$2576)/$C$2576)</f>
        <v/>
      </c>
      <c r="Z1375" s="24">
        <f>IF(Universe!V1375="","",(Universe!V1375-$B$2568)/$C$2568)</f>
        <v/>
      </c>
      <c r="AA1375" s="24">
        <f>IF(P1375="","",(P1375-$B$2572)/$C$2572)</f>
        <v/>
      </c>
      <c r="AB1375" s="24">
        <f>IF(Q1375="","",(Q1375-$B$2573)/$C$2573)</f>
        <v/>
      </c>
      <c r="AC1375" s="24">
        <f>IF(R1375="","",(R1375-$B$2574)/$C$2574)</f>
        <v/>
      </c>
      <c r="AD1375" s="24">
        <f>IF(S1375="","",(S1375-$B$2575)/$C$2575)</f>
        <v/>
      </c>
      <c r="AE1375" s="24">
        <f>IF(Y1375="","",Y1375-(19.12044933116382+16.522174187581257*U1375))</f>
        <v/>
      </c>
      <c r="AF1375" s="24">
        <f>IF(X1375="","",(X1375-(-0.27268023098325006+0.47142105304415904*V1375+-0.3189264934812436*U1375)--5.286111042926227e-16)/0.7994208745952703)</f>
        <v/>
      </c>
      <c r="AG1375" s="24">
        <f>IF(AA1375="","",(AA1375-(0.5248806186338691+-0.064206457956449*U1375)-5.43454825424064e-16)/0.9977404048781155)</f>
        <v/>
      </c>
      <c r="AH1375" s="25" t="n">
        <v>-2.426125079075235</v>
      </c>
      <c r="AI1375" s="25" t="n">
        <v>-1.24747839143226</v>
      </c>
      <c r="AJ1375" s="25" t="n">
        <v>-0.6137206606888531</v>
      </c>
      <c r="AK1375" s="25" t="n">
        <v>1.975986553393817</v>
      </c>
      <c r="AL1375" s="25" t="n">
        <v>3.375591983172903</v>
      </c>
      <c r="AM1375" s="25" t="n">
        <v>0.1572861195359703</v>
      </c>
      <c r="AN1375" s="25" t="n">
        <v>1.127186800067286</v>
      </c>
      <c r="AO1375" s="25" t="n">
        <v>0.1121615889958215</v>
      </c>
      <c r="AP1375" s="25" t="n">
        <v>1.419649062218229</v>
      </c>
      <c r="AQ1375" s="25" t="n">
        <v>0.0156367949899968</v>
      </c>
    </row>
    <row r="1376">
      <c r="A1376" s="23">
        <f>Universe!A1376</f>
        <v/>
      </c>
      <c r="B1376" s="24">
        <f>IF(Universe!W1376="","",(Universe!W1376-$B$2550)/$C$2550)</f>
        <v/>
      </c>
      <c r="C1376" s="24">
        <f>IF(Universe!X1376="","",(Universe!X1376-$B$2551)/$C$2551)</f>
        <v/>
      </c>
      <c r="D1376" s="24">
        <f>IF(Universe!Y1376="","",(Universe!Y1376-$B$2552)/$C$2552)</f>
        <v/>
      </c>
      <c r="E1376" s="24">
        <f>IF(Universe!Z1376="","",(Universe!Z1376-$B$2553)/$C$2553)</f>
        <v/>
      </c>
      <c r="F1376" s="24">
        <f>IF(Universe!AA1376="","",(Universe!AA1376-$B$2554)/$C$2554)</f>
        <v/>
      </c>
      <c r="G1376" s="24">
        <f>IF(Universe!AB1376="","",(Universe!AB1376-$B$2555)/$C$2555)</f>
        <v/>
      </c>
      <c r="H1376" s="24">
        <f>IF(Universe!AC1376="","",(Universe!AC1376-$B$2556)/$C$2556)</f>
        <v/>
      </c>
      <c r="I1376" s="24">
        <f>IF(Universe!AD1376="","",(Universe!AD1376-$B$2557)/$C$2557)</f>
        <v/>
      </c>
      <c r="J1376" s="24">
        <f>IF(Universe!AE1376="","",(Universe!AE1376-$B$2558)/$C$2558)</f>
        <v/>
      </c>
      <c r="K1376" s="24">
        <f>IF(Universe!AF1376="","",(Universe!AF1376-$B$2559)/$C$2559)</f>
        <v/>
      </c>
      <c r="L1376" s="24">
        <f>IF(Universe!AG1376="","",(Universe!AG1376-$B$2560)/$C$2560)</f>
        <v/>
      </c>
      <c r="M1376" s="24">
        <f>IF(Universe!AH1376="","",(Universe!AH1376-$B$2561)/$C$2561)</f>
        <v/>
      </c>
      <c r="N1376" s="24">
        <f>IF(Universe!AI1376="","",(Universe!AI1376-$B$2562)/$C$2562)</f>
        <v/>
      </c>
      <c r="O1376" s="24">
        <f>0.74*IF(B1376="",0,B1376)+0.16*IF(C1376="",0,C1376)+0.1*IF(D1376="",0,D1376)</f>
        <v/>
      </c>
      <c r="P1376" s="24">
        <f>0.35*IF(E1376="",0,E1376)+0.35*IF(F1376="",0,F1376)+0.3*IF(G1376="",0,G1376)</f>
        <v/>
      </c>
      <c r="Q1376" s="24">
        <f>0.656*IF(I1376="",0,I1376)+0.344*IF(H1376="",0,H1376)</f>
        <v/>
      </c>
      <c r="R1376" s="24">
        <f>0.338*IF(J1376="",0,J1376)+0.662*IF(K1376="",0,K1376)</f>
        <v/>
      </c>
      <c r="S1376" s="24">
        <f>0.38*IF(L1376="",0,L1376)+0.35*IF(M1376="",0,M1376)+0.27*IF(N1376="",0,N1376)</f>
        <v/>
      </c>
      <c r="T1376" s="24">
        <f>IF(Universe!S1376="","",((Universe!S1376-$B$2565)/$C$2565)^3)</f>
        <v/>
      </c>
      <c r="U1376" s="24">
        <f>IF(Universe!S1376="","",(Universe!S1376-$B$2565)/$C$2565)</f>
        <v/>
      </c>
      <c r="V1376" s="24">
        <f>IF(Universe!T1376="","",(Universe!T1376-$B$2566)/$C$2566)</f>
        <v/>
      </c>
      <c r="W1376" s="24">
        <f>IF(Universe!U1376="","",(Universe!U1376-$B$2567)/$C$2567)</f>
        <v/>
      </c>
      <c r="X1376" s="24">
        <f>IF(O1376="","",(O1376-$B$2571)/$C$2571)</f>
        <v/>
      </c>
      <c r="Y1376" s="24">
        <f>IF(T1376="","",(T1376-$B$2576)/$C$2576)</f>
        <v/>
      </c>
      <c r="Z1376" s="24">
        <f>IF(Universe!V1376="","",(Universe!V1376-$B$2568)/$C$2568)</f>
        <v/>
      </c>
      <c r="AA1376" s="24">
        <f>IF(P1376="","",(P1376-$B$2572)/$C$2572)</f>
        <v/>
      </c>
      <c r="AB1376" s="24">
        <f>IF(Q1376="","",(Q1376-$B$2573)/$C$2573)</f>
        <v/>
      </c>
      <c r="AC1376" s="24">
        <f>IF(R1376="","",(R1376-$B$2574)/$C$2574)</f>
        <v/>
      </c>
      <c r="AD1376" s="24">
        <f>IF(S1376="","",(S1376-$B$2575)/$C$2575)</f>
        <v/>
      </c>
      <c r="AE1376" s="24">
        <f>IF(Y1376="","",Y1376-(19.12044933116382+16.522174187581257*U1376))</f>
        <v/>
      </c>
      <c r="AF1376" s="24">
        <f>IF(X1376="","",(X1376-(-0.27268023098325006+0.47142105304415904*V1376+-0.3189264934812436*U1376)--5.286111042926227e-16)/0.7994208745952703)</f>
        <v/>
      </c>
      <c r="AG1376" s="24">
        <f>IF(AA1376="","",(AA1376-(0.5248806186338691+-0.064206457956449*U1376)-5.43454825424064e-16)/0.9977404048781155)</f>
        <v/>
      </c>
      <c r="AH1376" s="25" t="n">
        <v>-2.08989949015534</v>
      </c>
      <c r="AI1376" s="25" t="n">
        <v>0.0356032294722033</v>
      </c>
      <c r="AJ1376" s="25" t="n">
        <v>-0.2011689079846269</v>
      </c>
      <c r="AK1376" s="25" t="n">
        <v>-0.1168976811902748</v>
      </c>
      <c r="AL1376" s="25" t="n">
        <v>3.324088606972124</v>
      </c>
      <c r="AM1376" s="25" t="n">
        <v>-0.0592173566098631</v>
      </c>
      <c r="AN1376" s="25" t="n">
        <v>-0.1025169965120516</v>
      </c>
      <c r="AO1376" s="25" t="n">
        <v>-0.08036719741869509</v>
      </c>
      <c r="AP1376" s="25" t="n">
        <v>1.477664898890911</v>
      </c>
      <c r="AQ1376" s="25" t="n">
        <v>-0.2333375856688632</v>
      </c>
    </row>
    <row r="1377">
      <c r="A1377" s="23">
        <f>Universe!A1377</f>
        <v/>
      </c>
      <c r="B1377" s="24">
        <f>IF(Universe!W1377="","",(Universe!W1377-$B$2550)/$C$2550)</f>
        <v/>
      </c>
      <c r="C1377" s="24">
        <f>IF(Universe!X1377="","",(Universe!X1377-$B$2551)/$C$2551)</f>
        <v/>
      </c>
      <c r="D1377" s="24">
        <f>IF(Universe!Y1377="","",(Universe!Y1377-$B$2552)/$C$2552)</f>
        <v/>
      </c>
      <c r="E1377" s="24">
        <f>IF(Universe!Z1377="","",(Universe!Z1377-$B$2553)/$C$2553)</f>
        <v/>
      </c>
      <c r="F1377" s="24">
        <f>IF(Universe!AA1377="","",(Universe!AA1377-$B$2554)/$C$2554)</f>
        <v/>
      </c>
      <c r="G1377" s="24">
        <f>IF(Universe!AB1377="","",(Universe!AB1377-$B$2555)/$C$2555)</f>
        <v/>
      </c>
      <c r="H1377" s="24">
        <f>IF(Universe!AC1377="","",(Universe!AC1377-$B$2556)/$C$2556)</f>
        <v/>
      </c>
      <c r="I1377" s="24">
        <f>IF(Universe!AD1377="","",(Universe!AD1377-$B$2557)/$C$2557)</f>
        <v/>
      </c>
      <c r="J1377" s="24">
        <f>IF(Universe!AE1377="","",(Universe!AE1377-$B$2558)/$C$2558)</f>
        <v/>
      </c>
      <c r="K1377" s="24">
        <f>IF(Universe!AF1377="","",(Universe!AF1377-$B$2559)/$C$2559)</f>
        <v/>
      </c>
      <c r="L1377" s="24">
        <f>IF(Universe!AG1377="","",(Universe!AG1377-$B$2560)/$C$2560)</f>
        <v/>
      </c>
      <c r="M1377" s="24">
        <f>IF(Universe!AH1377="","",(Universe!AH1377-$B$2561)/$C$2561)</f>
        <v/>
      </c>
      <c r="N1377" s="24">
        <f>IF(Universe!AI1377="","",(Universe!AI1377-$B$2562)/$C$2562)</f>
        <v/>
      </c>
      <c r="O1377" s="24">
        <f>0.74*IF(B1377="",0,B1377)+0.16*IF(C1377="",0,C1377)+0.1*IF(D1377="",0,D1377)</f>
        <v/>
      </c>
      <c r="P1377" s="24">
        <f>0.35*IF(E1377="",0,E1377)+0.35*IF(F1377="",0,F1377)+0.3*IF(G1377="",0,G1377)</f>
        <v/>
      </c>
      <c r="Q1377" s="24">
        <f>0.656*IF(I1377="",0,I1377)+0.344*IF(H1377="",0,H1377)</f>
        <v/>
      </c>
      <c r="R1377" s="24">
        <f>0.338*IF(J1377="",0,J1377)+0.662*IF(K1377="",0,K1377)</f>
        <v/>
      </c>
      <c r="S1377" s="24">
        <f>0.38*IF(L1377="",0,L1377)+0.35*IF(M1377="",0,M1377)+0.27*IF(N1377="",0,N1377)</f>
        <v/>
      </c>
      <c r="T1377" s="24">
        <f>IF(Universe!S1377="","",((Universe!S1377-$B$2565)/$C$2565)^3)</f>
        <v/>
      </c>
      <c r="U1377" s="24">
        <f>IF(Universe!S1377="","",(Universe!S1377-$B$2565)/$C$2565)</f>
        <v/>
      </c>
      <c r="V1377" s="24">
        <f>IF(Universe!T1377="","",(Universe!T1377-$B$2566)/$C$2566)</f>
        <v/>
      </c>
      <c r="W1377" s="24">
        <f>IF(Universe!U1377="","",(Universe!U1377-$B$2567)/$C$2567)</f>
        <v/>
      </c>
      <c r="X1377" s="24">
        <f>IF(O1377="","",(O1377-$B$2571)/$C$2571)</f>
        <v/>
      </c>
      <c r="Y1377" s="24">
        <f>IF(T1377="","",(T1377-$B$2576)/$C$2576)</f>
        <v/>
      </c>
      <c r="Z1377" s="24">
        <f>IF(Universe!V1377="","",(Universe!V1377-$B$2568)/$C$2568)</f>
        <v/>
      </c>
      <c r="AA1377" s="24">
        <f>IF(P1377="","",(P1377-$B$2572)/$C$2572)</f>
        <v/>
      </c>
      <c r="AB1377" s="24">
        <f>IF(Q1377="","",(Q1377-$B$2573)/$C$2573)</f>
        <v/>
      </c>
      <c r="AC1377" s="24">
        <f>IF(R1377="","",(R1377-$B$2574)/$C$2574)</f>
        <v/>
      </c>
      <c r="AD1377" s="24">
        <f>IF(S1377="","",(S1377-$B$2575)/$C$2575)</f>
        <v/>
      </c>
      <c r="AE1377" s="24">
        <f>IF(Y1377="","",Y1377-(19.12044933116382+16.522174187581257*U1377))</f>
        <v/>
      </c>
      <c r="AF1377" s="24">
        <f>IF(X1377="","",(X1377-(-0.27268023098325006+0.47142105304415904*V1377+-0.3189264934812436*U1377)--5.286111042926227e-16)/0.7994208745952703)</f>
        <v/>
      </c>
      <c r="AG1377" s="24">
        <f>IF(AA1377="","",(AA1377-(0.5248806186338691+-0.064206457956449*U1377)-5.43454825424064e-16)/0.9977404048781155)</f>
        <v/>
      </c>
      <c r="AH1377" s="25" t="n">
        <v>-2.900555689493377</v>
      </c>
      <c r="AI1377" s="25" t="n">
        <v>0.4193906030831009</v>
      </c>
      <c r="AJ1377" s="25" t="n">
        <v>-0.9042269002538764</v>
      </c>
      <c r="AK1377" s="25" t="n">
        <v>-0.7843025423626049</v>
      </c>
      <c r="AL1377" s="25" t="n">
        <v>3.08356075015477</v>
      </c>
      <c r="AM1377" s="25" t="n">
        <v>0.6624627478092311</v>
      </c>
      <c r="AN1377" s="25" t="n">
        <v>-0.9778600724577824</v>
      </c>
      <c r="AO1377" s="25" t="n">
        <v>0.0506470701960281</v>
      </c>
      <c r="AP1377" s="25" t="n">
        <v>-0.7104900740478398</v>
      </c>
      <c r="AQ1377" s="25" t="n">
        <v>-0.597916459807145</v>
      </c>
    </row>
    <row r="1378">
      <c r="A1378" s="23">
        <f>Universe!A1378</f>
        <v/>
      </c>
      <c r="B1378" s="24">
        <f>IF(Universe!W1378="","",(Universe!W1378-$B$2550)/$C$2550)</f>
        <v/>
      </c>
      <c r="C1378" s="24">
        <f>IF(Universe!X1378="","",(Universe!X1378-$B$2551)/$C$2551)</f>
        <v/>
      </c>
      <c r="D1378" s="24">
        <f>IF(Universe!Y1378="","",(Universe!Y1378-$B$2552)/$C$2552)</f>
        <v/>
      </c>
      <c r="E1378" s="24">
        <f>IF(Universe!Z1378="","",(Universe!Z1378-$B$2553)/$C$2553)</f>
        <v/>
      </c>
      <c r="F1378" s="24">
        <f>IF(Universe!AA1378="","",(Universe!AA1378-$B$2554)/$C$2554)</f>
        <v/>
      </c>
      <c r="G1378" s="24">
        <f>IF(Universe!AB1378="","",(Universe!AB1378-$B$2555)/$C$2555)</f>
        <v/>
      </c>
      <c r="H1378" s="24">
        <f>IF(Universe!AC1378="","",(Universe!AC1378-$B$2556)/$C$2556)</f>
        <v/>
      </c>
      <c r="I1378" s="24">
        <f>IF(Universe!AD1378="","",(Universe!AD1378-$B$2557)/$C$2557)</f>
        <v/>
      </c>
      <c r="J1378" s="24">
        <f>IF(Universe!AE1378="","",(Universe!AE1378-$B$2558)/$C$2558)</f>
        <v/>
      </c>
      <c r="K1378" s="24">
        <f>IF(Universe!AF1378="","",(Universe!AF1378-$B$2559)/$C$2559)</f>
        <v/>
      </c>
      <c r="L1378" s="24">
        <f>IF(Universe!AG1378="","",(Universe!AG1378-$B$2560)/$C$2560)</f>
        <v/>
      </c>
      <c r="M1378" s="24">
        <f>IF(Universe!AH1378="","",(Universe!AH1378-$B$2561)/$C$2561)</f>
        <v/>
      </c>
      <c r="N1378" s="24">
        <f>IF(Universe!AI1378="","",(Universe!AI1378-$B$2562)/$C$2562)</f>
        <v/>
      </c>
      <c r="O1378" s="24">
        <f>0.74*IF(B1378="",0,B1378)+0.16*IF(C1378="",0,C1378)+0.1*IF(D1378="",0,D1378)</f>
        <v/>
      </c>
      <c r="P1378" s="24">
        <f>0.35*IF(E1378="",0,E1378)+0.35*IF(F1378="",0,F1378)+0.3*IF(G1378="",0,G1378)</f>
        <v/>
      </c>
      <c r="Q1378" s="24">
        <f>0.656*IF(I1378="",0,I1378)+0.344*IF(H1378="",0,H1378)</f>
        <v/>
      </c>
      <c r="R1378" s="24">
        <f>0.338*IF(J1378="",0,J1378)+0.662*IF(K1378="",0,K1378)</f>
        <v/>
      </c>
      <c r="S1378" s="24">
        <f>0.38*IF(L1378="",0,L1378)+0.35*IF(M1378="",0,M1378)+0.27*IF(N1378="",0,N1378)</f>
        <v/>
      </c>
      <c r="T1378" s="24">
        <f>IF(Universe!S1378="","",((Universe!S1378-$B$2565)/$C$2565)^3)</f>
        <v/>
      </c>
      <c r="U1378" s="24">
        <f>IF(Universe!S1378="","",(Universe!S1378-$B$2565)/$C$2565)</f>
        <v/>
      </c>
      <c r="V1378" s="24">
        <f>IF(Universe!T1378="","",(Universe!T1378-$B$2566)/$C$2566)</f>
        <v/>
      </c>
      <c r="W1378" s="24">
        <f>IF(Universe!U1378="","",(Universe!U1378-$B$2567)/$C$2567)</f>
        <v/>
      </c>
      <c r="X1378" s="24">
        <f>IF(O1378="","",(O1378-$B$2571)/$C$2571)</f>
        <v/>
      </c>
      <c r="Y1378" s="24">
        <f>IF(T1378="","",(T1378-$B$2576)/$C$2576)</f>
        <v/>
      </c>
      <c r="Z1378" s="24">
        <f>IF(Universe!V1378="","",(Universe!V1378-$B$2568)/$C$2568)</f>
        <v/>
      </c>
      <c r="AA1378" s="24">
        <f>IF(P1378="","",(P1378-$B$2572)/$C$2572)</f>
        <v/>
      </c>
      <c r="AB1378" s="24">
        <f>IF(Q1378="","",(Q1378-$B$2573)/$C$2573)</f>
        <v/>
      </c>
      <c r="AC1378" s="24">
        <f>IF(R1378="","",(R1378-$B$2574)/$C$2574)</f>
        <v/>
      </c>
      <c r="AD1378" s="24">
        <f>IF(S1378="","",(S1378-$B$2575)/$C$2575)</f>
        <v/>
      </c>
      <c r="AE1378" s="24">
        <f>IF(Y1378="","",Y1378-(19.12044933116382+16.522174187581257*U1378))</f>
        <v/>
      </c>
      <c r="AF1378" s="24">
        <f>IF(X1378="","",(X1378-(-0.27268023098325006+0.47142105304415904*V1378+-0.3189264934812436*U1378)--5.286111042926227e-16)/0.7994208745952703)</f>
        <v/>
      </c>
      <c r="AG1378" s="24">
        <f>IF(AA1378="","",(AA1378-(0.5248806186338691+-0.064206457956449*U1378)-5.43454825424064e-16)/0.9977404048781155)</f>
        <v/>
      </c>
      <c r="AH1378" s="25" t="n">
        <v>-3.816988634348837</v>
      </c>
      <c r="AI1378" s="25" t="n">
        <v>-1.129137022834721</v>
      </c>
      <c r="AJ1378" s="25" t="n">
        <v>-0.6114568087184391</v>
      </c>
      <c r="AK1378" s="25" t="n">
        <v>-0.4439684274678724</v>
      </c>
      <c r="AL1378" s="25" t="n">
        <v>1.029294278990855</v>
      </c>
      <c r="AM1378" s="25" t="n">
        <v>0.9188805703545564</v>
      </c>
      <c r="AN1378" s="25" t="n">
        <v>-0.1229216717653697</v>
      </c>
      <c r="AO1378" s="25" t="n">
        <v>0.1650834376549219</v>
      </c>
      <c r="AP1378" s="25" t="n">
        <v>-0.505118360644968</v>
      </c>
      <c r="AQ1378" s="25" t="n">
        <v>0.2877504997575441</v>
      </c>
    </row>
    <row r="1379">
      <c r="A1379" s="23">
        <f>Universe!A1379</f>
        <v/>
      </c>
      <c r="B1379" s="24">
        <f>IF(Universe!W1379="","",(Universe!W1379-$B$2550)/$C$2550)</f>
        <v/>
      </c>
      <c r="C1379" s="24">
        <f>IF(Universe!X1379="","",(Universe!X1379-$B$2551)/$C$2551)</f>
        <v/>
      </c>
      <c r="D1379" s="24">
        <f>IF(Universe!Y1379="","",(Universe!Y1379-$B$2552)/$C$2552)</f>
        <v/>
      </c>
      <c r="E1379" s="24">
        <f>IF(Universe!Z1379="","",(Universe!Z1379-$B$2553)/$C$2553)</f>
        <v/>
      </c>
      <c r="F1379" s="24">
        <f>IF(Universe!AA1379="","",(Universe!AA1379-$B$2554)/$C$2554)</f>
        <v/>
      </c>
      <c r="G1379" s="24">
        <f>IF(Universe!AB1379="","",(Universe!AB1379-$B$2555)/$C$2555)</f>
        <v/>
      </c>
      <c r="H1379" s="24">
        <f>IF(Universe!AC1379="","",(Universe!AC1379-$B$2556)/$C$2556)</f>
        <v/>
      </c>
      <c r="I1379" s="24">
        <f>IF(Universe!AD1379="","",(Universe!AD1379-$B$2557)/$C$2557)</f>
        <v/>
      </c>
      <c r="J1379" s="24">
        <f>IF(Universe!AE1379="","",(Universe!AE1379-$B$2558)/$C$2558)</f>
        <v/>
      </c>
      <c r="K1379" s="24">
        <f>IF(Universe!AF1379="","",(Universe!AF1379-$B$2559)/$C$2559)</f>
        <v/>
      </c>
      <c r="L1379" s="24">
        <f>IF(Universe!AG1379="","",(Universe!AG1379-$B$2560)/$C$2560)</f>
        <v/>
      </c>
      <c r="M1379" s="24">
        <f>IF(Universe!AH1379="","",(Universe!AH1379-$B$2561)/$C$2561)</f>
        <v/>
      </c>
      <c r="N1379" s="24">
        <f>IF(Universe!AI1379="","",(Universe!AI1379-$B$2562)/$C$2562)</f>
        <v/>
      </c>
      <c r="O1379" s="24">
        <f>0.74*IF(B1379="",0,B1379)+0.16*IF(C1379="",0,C1379)+0.1*IF(D1379="",0,D1379)</f>
        <v/>
      </c>
      <c r="P1379" s="24">
        <f>0.35*IF(E1379="",0,E1379)+0.35*IF(F1379="",0,F1379)+0.3*IF(G1379="",0,G1379)</f>
        <v/>
      </c>
      <c r="Q1379" s="24">
        <f>0.656*IF(I1379="",0,I1379)+0.344*IF(H1379="",0,H1379)</f>
        <v/>
      </c>
      <c r="R1379" s="24">
        <f>0.338*IF(J1379="",0,J1379)+0.662*IF(K1379="",0,K1379)</f>
        <v/>
      </c>
      <c r="S1379" s="24">
        <f>0.38*IF(L1379="",0,L1379)+0.35*IF(M1379="",0,M1379)+0.27*IF(N1379="",0,N1379)</f>
        <v/>
      </c>
      <c r="T1379" s="24">
        <f>IF(Universe!S1379="","",((Universe!S1379-$B$2565)/$C$2565)^3)</f>
        <v/>
      </c>
      <c r="U1379" s="24">
        <f>IF(Universe!S1379="","",(Universe!S1379-$B$2565)/$C$2565)</f>
        <v/>
      </c>
      <c r="V1379" s="24">
        <f>IF(Universe!T1379="","",(Universe!T1379-$B$2566)/$C$2566)</f>
        <v/>
      </c>
      <c r="W1379" s="24">
        <f>IF(Universe!U1379="","",(Universe!U1379-$B$2567)/$C$2567)</f>
        <v/>
      </c>
      <c r="X1379" s="24">
        <f>IF(O1379="","",(O1379-$B$2571)/$C$2571)</f>
        <v/>
      </c>
      <c r="Y1379" s="24">
        <f>IF(T1379="","",(T1379-$B$2576)/$C$2576)</f>
        <v/>
      </c>
      <c r="Z1379" s="24">
        <f>IF(Universe!V1379="","",(Universe!V1379-$B$2568)/$C$2568)</f>
        <v/>
      </c>
      <c r="AA1379" s="24">
        <f>IF(P1379="","",(P1379-$B$2572)/$C$2572)</f>
        <v/>
      </c>
      <c r="AB1379" s="24">
        <f>IF(Q1379="","",(Q1379-$B$2573)/$C$2573)</f>
        <v/>
      </c>
      <c r="AC1379" s="24">
        <f>IF(R1379="","",(R1379-$B$2574)/$C$2574)</f>
        <v/>
      </c>
      <c r="AD1379" s="24">
        <f>IF(S1379="","",(S1379-$B$2575)/$C$2575)</f>
        <v/>
      </c>
      <c r="AE1379" s="24">
        <f>IF(Y1379="","",Y1379-(19.12044933116382+16.522174187581257*U1379))</f>
        <v/>
      </c>
      <c r="AF1379" s="24">
        <f>IF(X1379="","",(X1379-(-0.27268023098325006+0.47142105304415904*V1379+-0.3189264934812436*U1379)--5.286111042926227e-16)/0.7994208745952703)</f>
        <v/>
      </c>
      <c r="AG1379" s="24">
        <f>IF(AA1379="","",(AA1379-(0.5248806186338691+-0.064206457956449*U1379)-5.43454825424064e-16)/0.9977404048781155)</f>
        <v/>
      </c>
      <c r="AH1379" s="25" t="n">
        <v>-2.172302661111613</v>
      </c>
      <c r="AI1379" s="25" t="n">
        <v>-0.7755291670350778</v>
      </c>
      <c r="AJ1379" s="25" t="n">
        <v>-0.3123154933324382</v>
      </c>
      <c r="AK1379" s="25" t="n">
        <v>-0.010572410916746</v>
      </c>
      <c r="AL1379" s="25" t="n">
        <v>3.354597487677754</v>
      </c>
      <c r="AM1379" s="25" t="n">
        <v>-0.1113433293157009</v>
      </c>
      <c r="AN1379" s="25" t="n">
        <v>-0.1913491854235652</v>
      </c>
      <c r="AO1379" s="25" t="n">
        <v>-0.0413775891549392</v>
      </c>
      <c r="AP1379" s="25" t="n">
        <v>-0.3198149740687605</v>
      </c>
      <c r="AQ1379" s="25" t="n">
        <v>-0.4202100716823025</v>
      </c>
    </row>
    <row r="1380">
      <c r="A1380" s="23">
        <f>Universe!A1380</f>
        <v/>
      </c>
      <c r="B1380" s="24">
        <f>IF(Universe!W1380="","",(Universe!W1380-$B$2550)/$C$2550)</f>
        <v/>
      </c>
      <c r="C1380" s="24">
        <f>IF(Universe!X1380="","",(Universe!X1380-$B$2551)/$C$2551)</f>
        <v/>
      </c>
      <c r="D1380" s="24">
        <f>IF(Universe!Y1380="","",(Universe!Y1380-$B$2552)/$C$2552)</f>
        <v/>
      </c>
      <c r="E1380" s="24">
        <f>IF(Universe!Z1380="","",(Universe!Z1380-$B$2553)/$C$2553)</f>
        <v/>
      </c>
      <c r="F1380" s="24">
        <f>IF(Universe!AA1380="","",(Universe!AA1380-$B$2554)/$C$2554)</f>
        <v/>
      </c>
      <c r="G1380" s="24">
        <f>IF(Universe!AB1380="","",(Universe!AB1380-$B$2555)/$C$2555)</f>
        <v/>
      </c>
      <c r="H1380" s="24">
        <f>IF(Universe!AC1380="","",(Universe!AC1380-$B$2556)/$C$2556)</f>
        <v/>
      </c>
      <c r="I1380" s="24">
        <f>IF(Universe!AD1380="","",(Universe!AD1380-$B$2557)/$C$2557)</f>
        <v/>
      </c>
      <c r="J1380" s="24">
        <f>IF(Universe!AE1380="","",(Universe!AE1380-$B$2558)/$C$2558)</f>
        <v/>
      </c>
      <c r="K1380" s="24">
        <f>IF(Universe!AF1380="","",(Universe!AF1380-$B$2559)/$C$2559)</f>
        <v/>
      </c>
      <c r="L1380" s="24">
        <f>IF(Universe!AG1380="","",(Universe!AG1380-$B$2560)/$C$2560)</f>
        <v/>
      </c>
      <c r="M1380" s="24">
        <f>IF(Universe!AH1380="","",(Universe!AH1380-$B$2561)/$C$2561)</f>
        <v/>
      </c>
      <c r="N1380" s="24">
        <f>IF(Universe!AI1380="","",(Universe!AI1380-$B$2562)/$C$2562)</f>
        <v/>
      </c>
      <c r="O1380" s="24">
        <f>0.74*IF(B1380="",0,B1380)+0.16*IF(C1380="",0,C1380)+0.1*IF(D1380="",0,D1380)</f>
        <v/>
      </c>
      <c r="P1380" s="24">
        <f>0.35*IF(E1380="",0,E1380)+0.35*IF(F1380="",0,F1380)+0.3*IF(G1380="",0,G1380)</f>
        <v/>
      </c>
      <c r="Q1380" s="24">
        <f>0.656*IF(I1380="",0,I1380)+0.344*IF(H1380="",0,H1380)</f>
        <v/>
      </c>
      <c r="R1380" s="24">
        <f>0.338*IF(J1380="",0,J1380)+0.662*IF(K1380="",0,K1380)</f>
        <v/>
      </c>
      <c r="S1380" s="24">
        <f>0.38*IF(L1380="",0,L1380)+0.35*IF(M1380="",0,M1380)+0.27*IF(N1380="",0,N1380)</f>
        <v/>
      </c>
      <c r="T1380" s="24">
        <f>IF(Universe!S1380="","",((Universe!S1380-$B$2565)/$C$2565)^3)</f>
        <v/>
      </c>
      <c r="U1380" s="24">
        <f>IF(Universe!S1380="","",(Universe!S1380-$B$2565)/$C$2565)</f>
        <v/>
      </c>
      <c r="V1380" s="24">
        <f>IF(Universe!T1380="","",(Universe!T1380-$B$2566)/$C$2566)</f>
        <v/>
      </c>
      <c r="W1380" s="24">
        <f>IF(Universe!U1380="","",(Universe!U1380-$B$2567)/$C$2567)</f>
        <v/>
      </c>
      <c r="X1380" s="24">
        <f>IF(O1380="","",(O1380-$B$2571)/$C$2571)</f>
        <v/>
      </c>
      <c r="Y1380" s="24">
        <f>IF(T1380="","",(T1380-$B$2576)/$C$2576)</f>
        <v/>
      </c>
      <c r="Z1380" s="24">
        <f>IF(Universe!V1380="","",(Universe!V1380-$B$2568)/$C$2568)</f>
        <v/>
      </c>
      <c r="AA1380" s="24">
        <f>IF(P1380="","",(P1380-$B$2572)/$C$2572)</f>
        <v/>
      </c>
      <c r="AB1380" s="24">
        <f>IF(Q1380="","",(Q1380-$B$2573)/$C$2573)</f>
        <v/>
      </c>
      <c r="AC1380" s="24">
        <f>IF(R1380="","",(R1380-$B$2574)/$C$2574)</f>
        <v/>
      </c>
      <c r="AD1380" s="24">
        <f>IF(S1380="","",(S1380-$B$2575)/$C$2575)</f>
        <v/>
      </c>
      <c r="AE1380" s="24">
        <f>IF(Y1380="","",Y1380-(19.12044933116382+16.522174187581257*U1380))</f>
        <v/>
      </c>
      <c r="AF1380" s="24">
        <f>IF(X1380="","",(X1380-(-0.27268023098325006+0.47142105304415904*V1380+-0.3189264934812436*U1380)--5.286111042926227e-16)/0.7994208745952703)</f>
        <v/>
      </c>
      <c r="AG1380" s="24">
        <f>IF(AA1380="","",(AA1380-(0.5248806186338691+-0.064206457956449*U1380)-5.43454825424064e-16)/0.9977404048781155)</f>
        <v/>
      </c>
      <c r="AH1380" s="25" t="n">
        <v>-3.874467456755641</v>
      </c>
      <c r="AI1380" s="25" t="n">
        <v>1.38683520010543</v>
      </c>
      <c r="AJ1380" s="25" t="n">
        <v>-1.443882951687042</v>
      </c>
      <c r="AK1380" s="25" t="n">
        <v>-0.4970725869747765</v>
      </c>
      <c r="AL1380" s="25" t="n">
        <v>0.824638951639254</v>
      </c>
      <c r="AM1380" s="25" t="n">
        <v>0.6670062519504297</v>
      </c>
      <c r="AN1380" s="25" t="n">
        <v>0.9262668054988348</v>
      </c>
      <c r="AO1380" s="25" t="n">
        <v>-0.2420303625248745</v>
      </c>
      <c r="AP1380" s="25" t="n">
        <v>-0.6053640866987399</v>
      </c>
      <c r="AQ1380" s="25" t="n">
        <v>0.3719156239175038</v>
      </c>
    </row>
    <row r="1381">
      <c r="A1381" s="23">
        <f>Universe!A1381</f>
        <v/>
      </c>
      <c r="B1381" s="24">
        <f>IF(Universe!W1381="","",(Universe!W1381-$B$2550)/$C$2550)</f>
        <v/>
      </c>
      <c r="C1381" s="24">
        <f>IF(Universe!X1381="","",(Universe!X1381-$B$2551)/$C$2551)</f>
        <v/>
      </c>
      <c r="D1381" s="24">
        <f>IF(Universe!Y1381="","",(Universe!Y1381-$B$2552)/$C$2552)</f>
        <v/>
      </c>
      <c r="E1381" s="24">
        <f>IF(Universe!Z1381="","",(Universe!Z1381-$B$2553)/$C$2553)</f>
        <v/>
      </c>
      <c r="F1381" s="24">
        <f>IF(Universe!AA1381="","",(Universe!AA1381-$B$2554)/$C$2554)</f>
        <v/>
      </c>
      <c r="G1381" s="24">
        <f>IF(Universe!AB1381="","",(Universe!AB1381-$B$2555)/$C$2555)</f>
        <v/>
      </c>
      <c r="H1381" s="24">
        <f>IF(Universe!AC1381="","",(Universe!AC1381-$B$2556)/$C$2556)</f>
        <v/>
      </c>
      <c r="I1381" s="24">
        <f>IF(Universe!AD1381="","",(Universe!AD1381-$B$2557)/$C$2557)</f>
        <v/>
      </c>
      <c r="J1381" s="24">
        <f>IF(Universe!AE1381="","",(Universe!AE1381-$B$2558)/$C$2558)</f>
        <v/>
      </c>
      <c r="K1381" s="24">
        <f>IF(Universe!AF1381="","",(Universe!AF1381-$B$2559)/$C$2559)</f>
        <v/>
      </c>
      <c r="L1381" s="24">
        <f>IF(Universe!AG1381="","",(Universe!AG1381-$B$2560)/$C$2560)</f>
        <v/>
      </c>
      <c r="M1381" s="24">
        <f>IF(Universe!AH1381="","",(Universe!AH1381-$B$2561)/$C$2561)</f>
        <v/>
      </c>
      <c r="N1381" s="24">
        <f>IF(Universe!AI1381="","",(Universe!AI1381-$B$2562)/$C$2562)</f>
        <v/>
      </c>
      <c r="O1381" s="24">
        <f>0.74*IF(B1381="",0,B1381)+0.16*IF(C1381="",0,C1381)+0.1*IF(D1381="",0,D1381)</f>
        <v/>
      </c>
      <c r="P1381" s="24">
        <f>0.35*IF(E1381="",0,E1381)+0.35*IF(F1381="",0,F1381)+0.3*IF(G1381="",0,G1381)</f>
        <v/>
      </c>
      <c r="Q1381" s="24">
        <f>0.656*IF(I1381="",0,I1381)+0.344*IF(H1381="",0,H1381)</f>
        <v/>
      </c>
      <c r="R1381" s="24">
        <f>0.338*IF(J1381="",0,J1381)+0.662*IF(K1381="",0,K1381)</f>
        <v/>
      </c>
      <c r="S1381" s="24">
        <f>0.38*IF(L1381="",0,L1381)+0.35*IF(M1381="",0,M1381)+0.27*IF(N1381="",0,N1381)</f>
        <v/>
      </c>
      <c r="T1381" s="24">
        <f>IF(Universe!S1381="","",((Universe!S1381-$B$2565)/$C$2565)^3)</f>
        <v/>
      </c>
      <c r="U1381" s="24">
        <f>IF(Universe!S1381="","",(Universe!S1381-$B$2565)/$C$2565)</f>
        <v/>
      </c>
      <c r="V1381" s="24">
        <f>IF(Universe!T1381="","",(Universe!T1381-$B$2566)/$C$2566)</f>
        <v/>
      </c>
      <c r="W1381" s="24">
        <f>IF(Universe!U1381="","",(Universe!U1381-$B$2567)/$C$2567)</f>
        <v/>
      </c>
      <c r="X1381" s="24">
        <f>IF(O1381="","",(O1381-$B$2571)/$C$2571)</f>
        <v/>
      </c>
      <c r="Y1381" s="24">
        <f>IF(T1381="","",(T1381-$B$2576)/$C$2576)</f>
        <v/>
      </c>
      <c r="Z1381" s="24">
        <f>IF(Universe!V1381="","",(Universe!V1381-$B$2568)/$C$2568)</f>
        <v/>
      </c>
      <c r="AA1381" s="24">
        <f>IF(P1381="","",(P1381-$B$2572)/$C$2572)</f>
        <v/>
      </c>
      <c r="AB1381" s="24">
        <f>IF(Q1381="","",(Q1381-$B$2573)/$C$2573)</f>
        <v/>
      </c>
      <c r="AC1381" s="24">
        <f>IF(R1381="","",(R1381-$B$2574)/$C$2574)</f>
        <v/>
      </c>
      <c r="AD1381" s="24">
        <f>IF(S1381="","",(S1381-$B$2575)/$C$2575)</f>
        <v/>
      </c>
      <c r="AE1381" s="24">
        <f>IF(Y1381="","",Y1381-(19.12044933116382+16.522174187581257*U1381))</f>
        <v/>
      </c>
      <c r="AF1381" s="24">
        <f>IF(X1381="","",(X1381-(-0.27268023098325006+0.47142105304415904*V1381+-0.3189264934812436*U1381)--5.286111042926227e-16)/0.7994208745952703)</f>
        <v/>
      </c>
      <c r="AG1381" s="24">
        <f>IF(AA1381="","",(AA1381-(0.5248806186338691+-0.064206457956449*U1381)-5.43454825424064e-16)/0.9977404048781155)</f>
        <v/>
      </c>
      <c r="AH1381" s="25" t="n">
        <v>-0.2985266876463774</v>
      </c>
      <c r="AI1381" s="25" t="n">
        <v>-0.6665451029391349</v>
      </c>
      <c r="AJ1381" s="25" t="n">
        <v>-0.821250180097246</v>
      </c>
      <c r="AK1381" s="25" t="n">
        <v>0.2219937578728985</v>
      </c>
      <c r="AL1381" s="25" t="n">
        <v>0.7035112463656795</v>
      </c>
      <c r="AM1381" s="25" t="n">
        <v>-0.4287523246333161</v>
      </c>
      <c r="AN1381" s="25" t="n">
        <v>-0.9520805557241708</v>
      </c>
      <c r="AO1381" s="25" t="n">
        <v>0.0611399375760446</v>
      </c>
      <c r="AP1381" s="25" t="n">
        <v>-0.7570688426271909</v>
      </c>
      <c r="AQ1381" s="25" t="n">
        <v>1.13505455208718</v>
      </c>
    </row>
    <row r="1382">
      <c r="A1382" s="23">
        <f>Universe!A1382</f>
        <v/>
      </c>
      <c r="B1382" s="24">
        <f>IF(Universe!W1382="","",(Universe!W1382-$B$2550)/$C$2550)</f>
        <v/>
      </c>
      <c r="C1382" s="24">
        <f>IF(Universe!X1382="","",(Universe!X1382-$B$2551)/$C$2551)</f>
        <v/>
      </c>
      <c r="D1382" s="24">
        <f>IF(Universe!Y1382="","",(Universe!Y1382-$B$2552)/$C$2552)</f>
        <v/>
      </c>
      <c r="E1382" s="24">
        <f>IF(Universe!Z1382="","",(Universe!Z1382-$B$2553)/$C$2553)</f>
        <v/>
      </c>
      <c r="F1382" s="24">
        <f>IF(Universe!AA1382="","",(Universe!AA1382-$B$2554)/$C$2554)</f>
        <v/>
      </c>
      <c r="G1382" s="24">
        <f>IF(Universe!AB1382="","",(Universe!AB1382-$B$2555)/$C$2555)</f>
        <v/>
      </c>
      <c r="H1382" s="24">
        <f>IF(Universe!AC1382="","",(Universe!AC1382-$B$2556)/$C$2556)</f>
        <v/>
      </c>
      <c r="I1382" s="24">
        <f>IF(Universe!AD1382="","",(Universe!AD1382-$B$2557)/$C$2557)</f>
        <v/>
      </c>
      <c r="J1382" s="24">
        <f>IF(Universe!AE1382="","",(Universe!AE1382-$B$2558)/$C$2558)</f>
        <v/>
      </c>
      <c r="K1382" s="24">
        <f>IF(Universe!AF1382="","",(Universe!AF1382-$B$2559)/$C$2559)</f>
        <v/>
      </c>
      <c r="L1382" s="24">
        <f>IF(Universe!AG1382="","",(Universe!AG1382-$B$2560)/$C$2560)</f>
        <v/>
      </c>
      <c r="M1382" s="24">
        <f>IF(Universe!AH1382="","",(Universe!AH1382-$B$2561)/$C$2561)</f>
        <v/>
      </c>
      <c r="N1382" s="24">
        <f>IF(Universe!AI1382="","",(Universe!AI1382-$B$2562)/$C$2562)</f>
        <v/>
      </c>
      <c r="O1382" s="24">
        <f>0.74*IF(B1382="",0,B1382)+0.16*IF(C1382="",0,C1382)+0.1*IF(D1382="",0,D1382)</f>
        <v/>
      </c>
      <c r="P1382" s="24">
        <f>0.35*IF(E1382="",0,E1382)+0.35*IF(F1382="",0,F1382)+0.3*IF(G1382="",0,G1382)</f>
        <v/>
      </c>
      <c r="Q1382" s="24">
        <f>0.656*IF(I1382="",0,I1382)+0.344*IF(H1382="",0,H1382)</f>
        <v/>
      </c>
      <c r="R1382" s="24">
        <f>0.338*IF(J1382="",0,J1382)+0.662*IF(K1382="",0,K1382)</f>
        <v/>
      </c>
      <c r="S1382" s="24">
        <f>0.38*IF(L1382="",0,L1382)+0.35*IF(M1382="",0,M1382)+0.27*IF(N1382="",0,N1382)</f>
        <v/>
      </c>
      <c r="T1382" s="24">
        <f>IF(Universe!S1382="","",((Universe!S1382-$B$2565)/$C$2565)^3)</f>
        <v/>
      </c>
      <c r="U1382" s="24">
        <f>IF(Universe!S1382="","",(Universe!S1382-$B$2565)/$C$2565)</f>
        <v/>
      </c>
      <c r="V1382" s="24">
        <f>IF(Universe!T1382="","",(Universe!T1382-$B$2566)/$C$2566)</f>
        <v/>
      </c>
      <c r="W1382" s="24">
        <f>IF(Universe!U1382="","",(Universe!U1382-$B$2567)/$C$2567)</f>
        <v/>
      </c>
      <c r="X1382" s="24">
        <f>IF(O1382="","",(O1382-$B$2571)/$C$2571)</f>
        <v/>
      </c>
      <c r="Y1382" s="24">
        <f>IF(T1382="","",(T1382-$B$2576)/$C$2576)</f>
        <v/>
      </c>
      <c r="Z1382" s="24">
        <f>IF(Universe!V1382="","",(Universe!V1382-$B$2568)/$C$2568)</f>
        <v/>
      </c>
      <c r="AA1382" s="24">
        <f>IF(P1382="","",(P1382-$B$2572)/$C$2572)</f>
        <v/>
      </c>
      <c r="AB1382" s="24">
        <f>IF(Q1382="","",(Q1382-$B$2573)/$C$2573)</f>
        <v/>
      </c>
      <c r="AC1382" s="24">
        <f>IF(R1382="","",(R1382-$B$2574)/$C$2574)</f>
        <v/>
      </c>
      <c r="AD1382" s="24">
        <f>IF(S1382="","",(S1382-$B$2575)/$C$2575)</f>
        <v/>
      </c>
      <c r="AE1382" s="24">
        <f>IF(Y1382="","",Y1382-(19.12044933116382+16.522174187581257*U1382))</f>
        <v/>
      </c>
      <c r="AF1382" s="24">
        <f>IF(X1382="","",(X1382-(-0.27268023098325006+0.47142105304415904*V1382+-0.3189264934812436*U1382)--5.286111042926227e-16)/0.7994208745952703)</f>
        <v/>
      </c>
      <c r="AG1382" s="24">
        <f>IF(AA1382="","",(AA1382-(0.5248806186338691+-0.064206457956449*U1382)-5.43454825424064e-16)/0.9977404048781155)</f>
        <v/>
      </c>
      <c r="AH1382" s="25" t="n">
        <v>-3.027183622371767</v>
      </c>
      <c r="AI1382" s="25" t="n">
        <v>-0.1267137116106178</v>
      </c>
      <c r="AJ1382" s="25" t="n">
        <v>-0.2824989453384145</v>
      </c>
      <c r="AK1382" s="25" t="n">
        <v>-0.2012248580335899</v>
      </c>
      <c r="AL1382" s="25" t="n">
        <v>2.924321420022813</v>
      </c>
      <c r="AM1382" s="25" t="n">
        <v>0.8698512358381049</v>
      </c>
      <c r="AN1382" s="25" t="n">
        <v>0.5625745660413051</v>
      </c>
      <c r="AO1382" s="25" t="n">
        <v>0.0494487001274228</v>
      </c>
      <c r="AP1382" s="25" t="n">
        <v>-0.1075329382763835</v>
      </c>
      <c r="AQ1382" s="25" t="n">
        <v>0.2825360748147417</v>
      </c>
    </row>
    <row r="1383">
      <c r="A1383" s="23">
        <f>Universe!A1383</f>
        <v/>
      </c>
      <c r="B1383" s="24">
        <f>IF(Universe!W1383="","",(Universe!W1383-$B$2550)/$C$2550)</f>
        <v/>
      </c>
      <c r="C1383" s="24">
        <f>IF(Universe!X1383="","",(Universe!X1383-$B$2551)/$C$2551)</f>
        <v/>
      </c>
      <c r="D1383" s="24">
        <f>IF(Universe!Y1383="","",(Universe!Y1383-$B$2552)/$C$2552)</f>
        <v/>
      </c>
      <c r="E1383" s="24">
        <f>IF(Universe!Z1383="","",(Universe!Z1383-$B$2553)/$C$2553)</f>
        <v/>
      </c>
      <c r="F1383" s="24">
        <f>IF(Universe!AA1383="","",(Universe!AA1383-$B$2554)/$C$2554)</f>
        <v/>
      </c>
      <c r="G1383" s="24">
        <f>IF(Universe!AB1383="","",(Universe!AB1383-$B$2555)/$C$2555)</f>
        <v/>
      </c>
      <c r="H1383" s="24">
        <f>IF(Universe!AC1383="","",(Universe!AC1383-$B$2556)/$C$2556)</f>
        <v/>
      </c>
      <c r="I1383" s="24">
        <f>IF(Universe!AD1383="","",(Universe!AD1383-$B$2557)/$C$2557)</f>
        <v/>
      </c>
      <c r="J1383" s="24">
        <f>IF(Universe!AE1383="","",(Universe!AE1383-$B$2558)/$C$2558)</f>
        <v/>
      </c>
      <c r="K1383" s="24">
        <f>IF(Universe!AF1383="","",(Universe!AF1383-$B$2559)/$C$2559)</f>
        <v/>
      </c>
      <c r="L1383" s="24">
        <f>IF(Universe!AG1383="","",(Universe!AG1383-$B$2560)/$C$2560)</f>
        <v/>
      </c>
      <c r="M1383" s="24">
        <f>IF(Universe!AH1383="","",(Universe!AH1383-$B$2561)/$C$2561)</f>
        <v/>
      </c>
      <c r="N1383" s="24">
        <f>IF(Universe!AI1383="","",(Universe!AI1383-$B$2562)/$C$2562)</f>
        <v/>
      </c>
      <c r="O1383" s="24">
        <f>0.74*IF(B1383="",0,B1383)+0.16*IF(C1383="",0,C1383)+0.1*IF(D1383="",0,D1383)</f>
        <v/>
      </c>
      <c r="P1383" s="24">
        <f>0.35*IF(E1383="",0,E1383)+0.35*IF(F1383="",0,F1383)+0.3*IF(G1383="",0,G1383)</f>
        <v/>
      </c>
      <c r="Q1383" s="24">
        <f>0.656*IF(I1383="",0,I1383)+0.344*IF(H1383="",0,H1383)</f>
        <v/>
      </c>
      <c r="R1383" s="24">
        <f>0.338*IF(J1383="",0,J1383)+0.662*IF(K1383="",0,K1383)</f>
        <v/>
      </c>
      <c r="S1383" s="24">
        <f>0.38*IF(L1383="",0,L1383)+0.35*IF(M1383="",0,M1383)+0.27*IF(N1383="",0,N1383)</f>
        <v/>
      </c>
      <c r="T1383" s="24">
        <f>IF(Universe!S1383="","",((Universe!S1383-$B$2565)/$C$2565)^3)</f>
        <v/>
      </c>
      <c r="U1383" s="24">
        <f>IF(Universe!S1383="","",(Universe!S1383-$B$2565)/$C$2565)</f>
        <v/>
      </c>
      <c r="V1383" s="24">
        <f>IF(Universe!T1383="","",(Universe!T1383-$B$2566)/$C$2566)</f>
        <v/>
      </c>
      <c r="W1383" s="24">
        <f>IF(Universe!U1383="","",(Universe!U1383-$B$2567)/$C$2567)</f>
        <v/>
      </c>
      <c r="X1383" s="24">
        <f>IF(O1383="","",(O1383-$B$2571)/$C$2571)</f>
        <v/>
      </c>
      <c r="Y1383" s="24">
        <f>IF(T1383="","",(T1383-$B$2576)/$C$2576)</f>
        <v/>
      </c>
      <c r="Z1383" s="24">
        <f>IF(Universe!V1383="","",(Universe!V1383-$B$2568)/$C$2568)</f>
        <v/>
      </c>
      <c r="AA1383" s="24">
        <f>IF(P1383="","",(P1383-$B$2572)/$C$2572)</f>
        <v/>
      </c>
      <c r="AB1383" s="24">
        <f>IF(Q1383="","",(Q1383-$B$2573)/$C$2573)</f>
        <v/>
      </c>
      <c r="AC1383" s="24">
        <f>IF(R1383="","",(R1383-$B$2574)/$C$2574)</f>
        <v/>
      </c>
      <c r="AD1383" s="24">
        <f>IF(S1383="","",(S1383-$B$2575)/$C$2575)</f>
        <v/>
      </c>
      <c r="AE1383" s="24">
        <f>IF(Y1383="","",Y1383-(19.12044933116382+16.522174187581257*U1383))</f>
        <v/>
      </c>
      <c r="AF1383" s="24">
        <f>IF(X1383="","",(X1383-(-0.27268023098325006+0.47142105304415904*V1383+-0.3189264934812436*U1383)--5.286111042926227e-16)/0.7994208745952703)</f>
        <v/>
      </c>
      <c r="AG1383" s="24">
        <f>IF(AA1383="","",(AA1383-(0.5248806186338691+-0.064206457956449*U1383)-5.43454825424064e-16)/0.9977404048781155)</f>
        <v/>
      </c>
      <c r="AH1383" s="25" t="n">
        <v>-1.228209950178648</v>
      </c>
      <c r="AI1383" s="25" t="n">
        <v>0.4658840120300421</v>
      </c>
      <c r="AJ1383" s="25" t="n">
        <v>0.1733271550222948</v>
      </c>
      <c r="AK1383" s="25" t="n">
        <v>-0.2753115046734447</v>
      </c>
      <c r="AL1383" s="25" t="n">
        <v>2.433974690905452</v>
      </c>
      <c r="AM1383" s="25" t="n">
        <v>-0.0567242512027106</v>
      </c>
      <c r="AN1383" s="25" t="n">
        <v>0.0416623208361015</v>
      </c>
      <c r="AO1383" s="25" t="n">
        <v>0.0059130271279541</v>
      </c>
      <c r="AP1383" s="25" t="n">
        <v>0.2318500476532491</v>
      </c>
      <c r="AQ1383" s="25" t="n">
        <v>0.3791907433443719</v>
      </c>
    </row>
    <row r="1384">
      <c r="A1384" s="23">
        <f>Universe!A1384</f>
        <v/>
      </c>
      <c r="B1384" s="24">
        <f>IF(Universe!W1384="","",(Universe!W1384-$B$2550)/$C$2550)</f>
        <v/>
      </c>
      <c r="C1384" s="24">
        <f>IF(Universe!X1384="","",(Universe!X1384-$B$2551)/$C$2551)</f>
        <v/>
      </c>
      <c r="D1384" s="24">
        <f>IF(Universe!Y1384="","",(Universe!Y1384-$B$2552)/$C$2552)</f>
        <v/>
      </c>
      <c r="E1384" s="24">
        <f>IF(Universe!Z1384="","",(Universe!Z1384-$B$2553)/$C$2553)</f>
        <v/>
      </c>
      <c r="F1384" s="24">
        <f>IF(Universe!AA1384="","",(Universe!AA1384-$B$2554)/$C$2554)</f>
        <v/>
      </c>
      <c r="G1384" s="24">
        <f>IF(Universe!AB1384="","",(Universe!AB1384-$B$2555)/$C$2555)</f>
        <v/>
      </c>
      <c r="H1384" s="24">
        <f>IF(Universe!AC1384="","",(Universe!AC1384-$B$2556)/$C$2556)</f>
        <v/>
      </c>
      <c r="I1384" s="24">
        <f>IF(Universe!AD1384="","",(Universe!AD1384-$B$2557)/$C$2557)</f>
        <v/>
      </c>
      <c r="J1384" s="24">
        <f>IF(Universe!AE1384="","",(Universe!AE1384-$B$2558)/$C$2558)</f>
        <v/>
      </c>
      <c r="K1384" s="24">
        <f>IF(Universe!AF1384="","",(Universe!AF1384-$B$2559)/$C$2559)</f>
        <v/>
      </c>
      <c r="L1384" s="24">
        <f>IF(Universe!AG1384="","",(Universe!AG1384-$B$2560)/$C$2560)</f>
        <v/>
      </c>
      <c r="M1384" s="24">
        <f>IF(Universe!AH1384="","",(Universe!AH1384-$B$2561)/$C$2561)</f>
        <v/>
      </c>
      <c r="N1384" s="24">
        <f>IF(Universe!AI1384="","",(Universe!AI1384-$B$2562)/$C$2562)</f>
        <v/>
      </c>
      <c r="O1384" s="24">
        <f>0.74*IF(B1384="",0,B1384)+0.16*IF(C1384="",0,C1384)+0.1*IF(D1384="",0,D1384)</f>
        <v/>
      </c>
      <c r="P1384" s="24">
        <f>0.35*IF(E1384="",0,E1384)+0.35*IF(F1384="",0,F1384)+0.3*IF(G1384="",0,G1384)</f>
        <v/>
      </c>
      <c r="Q1384" s="24">
        <f>0.656*IF(I1384="",0,I1384)+0.344*IF(H1384="",0,H1384)</f>
        <v/>
      </c>
      <c r="R1384" s="24">
        <f>0.338*IF(J1384="",0,J1384)+0.662*IF(K1384="",0,K1384)</f>
        <v/>
      </c>
      <c r="S1384" s="24">
        <f>0.38*IF(L1384="",0,L1384)+0.35*IF(M1384="",0,M1384)+0.27*IF(N1384="",0,N1384)</f>
        <v/>
      </c>
      <c r="T1384" s="24">
        <f>IF(Universe!S1384="","",((Universe!S1384-$B$2565)/$C$2565)^3)</f>
        <v/>
      </c>
      <c r="U1384" s="24">
        <f>IF(Universe!S1384="","",(Universe!S1384-$B$2565)/$C$2565)</f>
        <v/>
      </c>
      <c r="V1384" s="24">
        <f>IF(Universe!T1384="","",(Universe!T1384-$B$2566)/$C$2566)</f>
        <v/>
      </c>
      <c r="W1384" s="24">
        <f>IF(Universe!U1384="","",(Universe!U1384-$B$2567)/$C$2567)</f>
        <v/>
      </c>
      <c r="X1384" s="24">
        <f>IF(O1384="","",(O1384-$B$2571)/$C$2571)</f>
        <v/>
      </c>
      <c r="Y1384" s="24">
        <f>IF(T1384="","",(T1384-$B$2576)/$C$2576)</f>
        <v/>
      </c>
      <c r="Z1384" s="24">
        <f>IF(Universe!V1384="","",(Universe!V1384-$B$2568)/$C$2568)</f>
        <v/>
      </c>
      <c r="AA1384" s="24">
        <f>IF(P1384="","",(P1384-$B$2572)/$C$2572)</f>
        <v/>
      </c>
      <c r="AB1384" s="24">
        <f>IF(Q1384="","",(Q1384-$B$2573)/$C$2573)</f>
        <v/>
      </c>
      <c r="AC1384" s="24">
        <f>IF(R1384="","",(R1384-$B$2574)/$C$2574)</f>
        <v/>
      </c>
      <c r="AD1384" s="24">
        <f>IF(S1384="","",(S1384-$B$2575)/$C$2575)</f>
        <v/>
      </c>
      <c r="AE1384" s="24">
        <f>IF(Y1384="","",Y1384-(19.12044933116382+16.522174187581257*U1384))</f>
        <v/>
      </c>
      <c r="AF1384" s="24">
        <f>IF(X1384="","",(X1384-(-0.27268023098325006+0.47142105304415904*V1384+-0.3189264934812436*U1384)--5.286111042926227e-16)/0.7994208745952703)</f>
        <v/>
      </c>
      <c r="AG1384" s="24">
        <f>IF(AA1384="","",(AA1384-(0.5248806186338691+-0.064206457956449*U1384)-5.43454825424064e-16)/0.9977404048781155)</f>
        <v/>
      </c>
      <c r="AH1384" s="25" t="n">
        <v>-3.947743196035155</v>
      </c>
      <c r="AI1384" s="25" t="n">
        <v>0.5770912327511287</v>
      </c>
      <c r="AJ1384" s="25" t="n">
        <v>-2.323099296435339</v>
      </c>
      <c r="AK1384" s="25" t="n">
        <v>2.229426448138767</v>
      </c>
      <c r="AL1384" s="25" t="n">
        <v>0.5494798242741089</v>
      </c>
      <c r="AM1384" s="25" t="n">
        <v>0.1315675431275386</v>
      </c>
      <c r="AN1384" s="25" t="n">
        <v>-0.332936828890173</v>
      </c>
      <c r="AO1384" s="25" t="n">
        <v>-0.0612596243048839</v>
      </c>
      <c r="AP1384" s="25" t="n">
        <v>-3.210894276565847</v>
      </c>
      <c r="AQ1384" s="25" t="n">
        <v>0.9710101173676308</v>
      </c>
    </row>
    <row r="1385">
      <c r="A1385" s="23">
        <f>Universe!A1385</f>
        <v/>
      </c>
      <c r="B1385" s="24">
        <f>IF(Universe!W1385="","",(Universe!W1385-$B$2550)/$C$2550)</f>
        <v/>
      </c>
      <c r="C1385" s="24">
        <f>IF(Universe!X1385="","",(Universe!X1385-$B$2551)/$C$2551)</f>
        <v/>
      </c>
      <c r="D1385" s="24">
        <f>IF(Universe!Y1385="","",(Universe!Y1385-$B$2552)/$C$2552)</f>
        <v/>
      </c>
      <c r="E1385" s="24">
        <f>IF(Universe!Z1385="","",(Universe!Z1385-$B$2553)/$C$2553)</f>
        <v/>
      </c>
      <c r="F1385" s="24">
        <f>IF(Universe!AA1385="","",(Universe!AA1385-$B$2554)/$C$2554)</f>
        <v/>
      </c>
      <c r="G1385" s="24">
        <f>IF(Universe!AB1385="","",(Universe!AB1385-$B$2555)/$C$2555)</f>
        <v/>
      </c>
      <c r="H1385" s="24">
        <f>IF(Universe!AC1385="","",(Universe!AC1385-$B$2556)/$C$2556)</f>
        <v/>
      </c>
      <c r="I1385" s="24">
        <f>IF(Universe!AD1385="","",(Universe!AD1385-$B$2557)/$C$2557)</f>
        <v/>
      </c>
      <c r="J1385" s="24">
        <f>IF(Universe!AE1385="","",(Universe!AE1385-$B$2558)/$C$2558)</f>
        <v/>
      </c>
      <c r="K1385" s="24">
        <f>IF(Universe!AF1385="","",(Universe!AF1385-$B$2559)/$C$2559)</f>
        <v/>
      </c>
      <c r="L1385" s="24">
        <f>IF(Universe!AG1385="","",(Universe!AG1385-$B$2560)/$C$2560)</f>
        <v/>
      </c>
      <c r="M1385" s="24">
        <f>IF(Universe!AH1385="","",(Universe!AH1385-$B$2561)/$C$2561)</f>
        <v/>
      </c>
      <c r="N1385" s="24">
        <f>IF(Universe!AI1385="","",(Universe!AI1385-$B$2562)/$C$2562)</f>
        <v/>
      </c>
      <c r="O1385" s="24">
        <f>0.74*IF(B1385="",0,B1385)+0.16*IF(C1385="",0,C1385)+0.1*IF(D1385="",0,D1385)</f>
        <v/>
      </c>
      <c r="P1385" s="24">
        <f>0.35*IF(E1385="",0,E1385)+0.35*IF(F1385="",0,F1385)+0.3*IF(G1385="",0,G1385)</f>
        <v/>
      </c>
      <c r="Q1385" s="24">
        <f>0.656*IF(I1385="",0,I1385)+0.344*IF(H1385="",0,H1385)</f>
        <v/>
      </c>
      <c r="R1385" s="24">
        <f>0.338*IF(J1385="",0,J1385)+0.662*IF(K1385="",0,K1385)</f>
        <v/>
      </c>
      <c r="S1385" s="24">
        <f>0.38*IF(L1385="",0,L1385)+0.35*IF(M1385="",0,M1385)+0.27*IF(N1385="",0,N1385)</f>
        <v/>
      </c>
      <c r="T1385" s="24">
        <f>IF(Universe!S1385="","",((Universe!S1385-$B$2565)/$C$2565)^3)</f>
        <v/>
      </c>
      <c r="U1385" s="24">
        <f>IF(Universe!S1385="","",(Universe!S1385-$B$2565)/$C$2565)</f>
        <v/>
      </c>
      <c r="V1385" s="24">
        <f>IF(Universe!T1385="","",(Universe!T1385-$B$2566)/$C$2566)</f>
        <v/>
      </c>
      <c r="W1385" s="24">
        <f>IF(Universe!U1385="","",(Universe!U1385-$B$2567)/$C$2567)</f>
        <v/>
      </c>
      <c r="X1385" s="24">
        <f>IF(O1385="","",(O1385-$B$2571)/$C$2571)</f>
        <v/>
      </c>
      <c r="Y1385" s="24">
        <f>IF(T1385="","",(T1385-$B$2576)/$C$2576)</f>
        <v/>
      </c>
      <c r="Z1385" s="24">
        <f>IF(Universe!V1385="","",(Universe!V1385-$B$2568)/$C$2568)</f>
        <v/>
      </c>
      <c r="AA1385" s="24">
        <f>IF(P1385="","",(P1385-$B$2572)/$C$2572)</f>
        <v/>
      </c>
      <c r="AB1385" s="24">
        <f>IF(Q1385="","",(Q1385-$B$2573)/$C$2573)</f>
        <v/>
      </c>
      <c r="AC1385" s="24">
        <f>IF(R1385="","",(R1385-$B$2574)/$C$2574)</f>
        <v/>
      </c>
      <c r="AD1385" s="24">
        <f>IF(S1385="","",(S1385-$B$2575)/$C$2575)</f>
        <v/>
      </c>
      <c r="AE1385" s="24">
        <f>IF(Y1385="","",Y1385-(19.12044933116382+16.522174187581257*U1385))</f>
        <v/>
      </c>
      <c r="AF1385" s="24">
        <f>IF(X1385="","",(X1385-(-0.27268023098325006+0.47142105304415904*V1385+-0.3189264934812436*U1385)--5.286111042926227e-16)/0.7994208745952703)</f>
        <v/>
      </c>
      <c r="AG1385" s="24">
        <f>IF(AA1385="","",(AA1385-(0.5248806186338691+-0.064206457956449*U1385)-5.43454825424064e-16)/0.9977404048781155)</f>
        <v/>
      </c>
      <c r="AH1385" s="25" t="n">
        <v>-2.028134845404016</v>
      </c>
      <c r="AI1385" s="25" t="n">
        <v>-0.1277038359799896</v>
      </c>
      <c r="AJ1385" s="25" t="n">
        <v>-0.6581315099145927</v>
      </c>
      <c r="AK1385" s="25" t="n">
        <v>-0.1996082248671493</v>
      </c>
      <c r="AL1385" s="25" t="n">
        <v>3.294059305005705</v>
      </c>
      <c r="AM1385" s="25" t="n">
        <v>0.0391249925217117</v>
      </c>
      <c r="AN1385" s="25" t="n">
        <v>0.1472320792123971</v>
      </c>
      <c r="AO1385" s="25" t="n">
        <v>-0.0129992862174539</v>
      </c>
      <c r="AP1385" s="25" t="n">
        <v>-1.415029085587881</v>
      </c>
      <c r="AQ1385" s="25" t="n">
        <v>-0.3321674990029672</v>
      </c>
    </row>
    <row r="1386">
      <c r="A1386" s="23">
        <f>Universe!A1386</f>
        <v/>
      </c>
      <c r="B1386" s="24">
        <f>IF(Universe!W1386="","",(Universe!W1386-$B$2550)/$C$2550)</f>
        <v/>
      </c>
      <c r="C1386" s="24">
        <f>IF(Universe!X1386="","",(Universe!X1386-$B$2551)/$C$2551)</f>
        <v/>
      </c>
      <c r="D1386" s="24">
        <f>IF(Universe!Y1386="","",(Universe!Y1386-$B$2552)/$C$2552)</f>
        <v/>
      </c>
      <c r="E1386" s="24">
        <f>IF(Universe!Z1386="","",(Universe!Z1386-$B$2553)/$C$2553)</f>
        <v/>
      </c>
      <c r="F1386" s="24">
        <f>IF(Universe!AA1386="","",(Universe!AA1386-$B$2554)/$C$2554)</f>
        <v/>
      </c>
      <c r="G1386" s="24">
        <f>IF(Universe!AB1386="","",(Universe!AB1386-$B$2555)/$C$2555)</f>
        <v/>
      </c>
      <c r="H1386" s="24">
        <f>IF(Universe!AC1386="","",(Universe!AC1386-$B$2556)/$C$2556)</f>
        <v/>
      </c>
      <c r="I1386" s="24">
        <f>IF(Universe!AD1386="","",(Universe!AD1386-$B$2557)/$C$2557)</f>
        <v/>
      </c>
      <c r="J1386" s="24">
        <f>IF(Universe!AE1386="","",(Universe!AE1386-$B$2558)/$C$2558)</f>
        <v/>
      </c>
      <c r="K1386" s="24">
        <f>IF(Universe!AF1386="","",(Universe!AF1386-$B$2559)/$C$2559)</f>
        <v/>
      </c>
      <c r="L1386" s="24">
        <f>IF(Universe!AG1386="","",(Universe!AG1386-$B$2560)/$C$2560)</f>
        <v/>
      </c>
      <c r="M1386" s="24">
        <f>IF(Universe!AH1386="","",(Universe!AH1386-$B$2561)/$C$2561)</f>
        <v/>
      </c>
      <c r="N1386" s="24">
        <f>IF(Universe!AI1386="","",(Universe!AI1386-$B$2562)/$C$2562)</f>
        <v/>
      </c>
      <c r="O1386" s="24">
        <f>0.74*IF(B1386="",0,B1386)+0.16*IF(C1386="",0,C1386)+0.1*IF(D1386="",0,D1386)</f>
        <v/>
      </c>
      <c r="P1386" s="24">
        <f>0.35*IF(E1386="",0,E1386)+0.35*IF(F1386="",0,F1386)+0.3*IF(G1386="",0,G1386)</f>
        <v/>
      </c>
      <c r="Q1386" s="24">
        <f>0.656*IF(I1386="",0,I1386)+0.344*IF(H1386="",0,H1386)</f>
        <v/>
      </c>
      <c r="R1386" s="24">
        <f>0.338*IF(J1386="",0,J1386)+0.662*IF(K1386="",0,K1386)</f>
        <v/>
      </c>
      <c r="S1386" s="24">
        <f>0.38*IF(L1386="",0,L1386)+0.35*IF(M1386="",0,M1386)+0.27*IF(N1386="",0,N1386)</f>
        <v/>
      </c>
      <c r="T1386" s="24">
        <f>IF(Universe!S1386="","",((Universe!S1386-$B$2565)/$C$2565)^3)</f>
        <v/>
      </c>
      <c r="U1386" s="24">
        <f>IF(Universe!S1386="","",(Universe!S1386-$B$2565)/$C$2565)</f>
        <v/>
      </c>
      <c r="V1386" s="24">
        <f>IF(Universe!T1386="","",(Universe!T1386-$B$2566)/$C$2566)</f>
        <v/>
      </c>
      <c r="W1386" s="24">
        <f>IF(Universe!U1386="","",(Universe!U1386-$B$2567)/$C$2567)</f>
        <v/>
      </c>
      <c r="X1386" s="24">
        <f>IF(O1386="","",(O1386-$B$2571)/$C$2571)</f>
        <v/>
      </c>
      <c r="Y1386" s="24">
        <f>IF(T1386="","",(T1386-$B$2576)/$C$2576)</f>
        <v/>
      </c>
      <c r="Z1386" s="24">
        <f>IF(Universe!V1386="","",(Universe!V1386-$B$2568)/$C$2568)</f>
        <v/>
      </c>
      <c r="AA1386" s="24">
        <f>IF(P1386="","",(P1386-$B$2572)/$C$2572)</f>
        <v/>
      </c>
      <c r="AB1386" s="24">
        <f>IF(Q1386="","",(Q1386-$B$2573)/$C$2573)</f>
        <v/>
      </c>
      <c r="AC1386" s="24">
        <f>IF(R1386="","",(R1386-$B$2574)/$C$2574)</f>
        <v/>
      </c>
      <c r="AD1386" s="24">
        <f>IF(S1386="","",(S1386-$B$2575)/$C$2575)</f>
        <v/>
      </c>
      <c r="AE1386" s="24">
        <f>IF(Y1386="","",Y1386-(19.12044933116382+16.522174187581257*U1386))</f>
        <v/>
      </c>
      <c r="AF1386" s="24">
        <f>IF(X1386="","",(X1386-(-0.27268023098325006+0.47142105304415904*V1386+-0.3189264934812436*U1386)--5.286111042926227e-16)/0.7994208745952703)</f>
        <v/>
      </c>
      <c r="AG1386" s="24">
        <f>IF(AA1386="","",(AA1386-(0.5248806186338691+-0.064206457956449*U1386)-5.43454825424064e-16)/0.9977404048781155)</f>
        <v/>
      </c>
      <c r="AH1386" s="25" t="n">
        <v>-2.706989235675094</v>
      </c>
      <c r="AI1386" s="25" t="n">
        <v>0.6302500041734032</v>
      </c>
      <c r="AJ1386" s="25" t="n">
        <v>-0.2589050847222502</v>
      </c>
      <c r="AK1386" s="25" t="n">
        <v>0.6291728069432205</v>
      </c>
      <c r="AL1386" s="25" t="n">
        <v>3.258551766212934</v>
      </c>
      <c r="AM1386" s="25" t="n">
        <v>-0.3035850615790014</v>
      </c>
      <c r="AN1386" s="25" t="n">
        <v>1.407287310312095</v>
      </c>
      <c r="AO1386" s="25" t="n">
        <v>-0.2850647683498515</v>
      </c>
      <c r="AP1386" s="25" t="n">
        <v>-0.7608525502337821</v>
      </c>
      <c r="AQ1386" s="25" t="n">
        <v>1.793059179668858</v>
      </c>
    </row>
    <row r="1387">
      <c r="A1387" s="23">
        <f>Universe!A1387</f>
        <v/>
      </c>
      <c r="B1387" s="24">
        <f>IF(Universe!W1387="","",(Universe!W1387-$B$2550)/$C$2550)</f>
        <v/>
      </c>
      <c r="C1387" s="24">
        <f>IF(Universe!X1387="","",(Universe!X1387-$B$2551)/$C$2551)</f>
        <v/>
      </c>
      <c r="D1387" s="24">
        <f>IF(Universe!Y1387="","",(Universe!Y1387-$B$2552)/$C$2552)</f>
        <v/>
      </c>
      <c r="E1387" s="24">
        <f>IF(Universe!Z1387="","",(Universe!Z1387-$B$2553)/$C$2553)</f>
        <v/>
      </c>
      <c r="F1387" s="24">
        <f>IF(Universe!AA1387="","",(Universe!AA1387-$B$2554)/$C$2554)</f>
        <v/>
      </c>
      <c r="G1387" s="24">
        <f>IF(Universe!AB1387="","",(Universe!AB1387-$B$2555)/$C$2555)</f>
        <v/>
      </c>
      <c r="H1387" s="24">
        <f>IF(Universe!AC1387="","",(Universe!AC1387-$B$2556)/$C$2556)</f>
        <v/>
      </c>
      <c r="I1387" s="24">
        <f>IF(Universe!AD1387="","",(Universe!AD1387-$B$2557)/$C$2557)</f>
        <v/>
      </c>
      <c r="J1387" s="24">
        <f>IF(Universe!AE1387="","",(Universe!AE1387-$B$2558)/$C$2558)</f>
        <v/>
      </c>
      <c r="K1387" s="24">
        <f>IF(Universe!AF1387="","",(Universe!AF1387-$B$2559)/$C$2559)</f>
        <v/>
      </c>
      <c r="L1387" s="24">
        <f>IF(Universe!AG1387="","",(Universe!AG1387-$B$2560)/$C$2560)</f>
        <v/>
      </c>
      <c r="M1387" s="24">
        <f>IF(Universe!AH1387="","",(Universe!AH1387-$B$2561)/$C$2561)</f>
        <v/>
      </c>
      <c r="N1387" s="24">
        <f>IF(Universe!AI1387="","",(Universe!AI1387-$B$2562)/$C$2562)</f>
        <v/>
      </c>
      <c r="O1387" s="24">
        <f>0.74*IF(B1387="",0,B1387)+0.16*IF(C1387="",0,C1387)+0.1*IF(D1387="",0,D1387)</f>
        <v/>
      </c>
      <c r="P1387" s="24">
        <f>0.35*IF(E1387="",0,E1387)+0.35*IF(F1387="",0,F1387)+0.3*IF(G1387="",0,G1387)</f>
        <v/>
      </c>
      <c r="Q1387" s="24">
        <f>0.656*IF(I1387="",0,I1387)+0.344*IF(H1387="",0,H1387)</f>
        <v/>
      </c>
      <c r="R1387" s="24">
        <f>0.338*IF(J1387="",0,J1387)+0.662*IF(K1387="",0,K1387)</f>
        <v/>
      </c>
      <c r="S1387" s="24">
        <f>0.38*IF(L1387="",0,L1387)+0.35*IF(M1387="",0,M1387)+0.27*IF(N1387="",0,N1387)</f>
        <v/>
      </c>
      <c r="T1387" s="24">
        <f>IF(Universe!S1387="","",((Universe!S1387-$B$2565)/$C$2565)^3)</f>
        <v/>
      </c>
      <c r="U1387" s="24">
        <f>IF(Universe!S1387="","",(Universe!S1387-$B$2565)/$C$2565)</f>
        <v/>
      </c>
      <c r="V1387" s="24">
        <f>IF(Universe!T1387="","",(Universe!T1387-$B$2566)/$C$2566)</f>
        <v/>
      </c>
      <c r="W1387" s="24">
        <f>IF(Universe!U1387="","",(Universe!U1387-$B$2567)/$C$2567)</f>
        <v/>
      </c>
      <c r="X1387" s="24">
        <f>IF(O1387="","",(O1387-$B$2571)/$C$2571)</f>
        <v/>
      </c>
      <c r="Y1387" s="24">
        <f>IF(T1387="","",(T1387-$B$2576)/$C$2576)</f>
        <v/>
      </c>
      <c r="Z1387" s="24">
        <f>IF(Universe!V1387="","",(Universe!V1387-$B$2568)/$C$2568)</f>
        <v/>
      </c>
      <c r="AA1387" s="24">
        <f>IF(P1387="","",(P1387-$B$2572)/$C$2572)</f>
        <v/>
      </c>
      <c r="AB1387" s="24">
        <f>IF(Q1387="","",(Q1387-$B$2573)/$C$2573)</f>
        <v/>
      </c>
      <c r="AC1387" s="24">
        <f>IF(R1387="","",(R1387-$B$2574)/$C$2574)</f>
        <v/>
      </c>
      <c r="AD1387" s="24">
        <f>IF(S1387="","",(S1387-$B$2575)/$C$2575)</f>
        <v/>
      </c>
      <c r="AE1387" s="24">
        <f>IF(Y1387="","",Y1387-(19.12044933116382+16.522174187581257*U1387))</f>
        <v/>
      </c>
      <c r="AF1387" s="24">
        <f>IF(X1387="","",(X1387-(-0.27268023098325006+0.47142105304415904*V1387+-0.3189264934812436*U1387)--5.286111042926227e-16)/0.7994208745952703)</f>
        <v/>
      </c>
      <c r="AG1387" s="24">
        <f>IF(AA1387="","",(AA1387-(0.5248806186338691+-0.064206457956449*U1387)-5.43454825424064e-16)/0.9977404048781155)</f>
        <v/>
      </c>
      <c r="AH1387" s="25" t="n">
        <v>-3.280780789041123</v>
      </c>
      <c r="AI1387" s="25" t="n">
        <v>-0.6633858891650077</v>
      </c>
      <c r="AJ1387" s="25" t="n">
        <v>-0.4830691183087874</v>
      </c>
      <c r="AK1387" s="25" t="n">
        <v>-0.2071207869888261</v>
      </c>
      <c r="AL1387" s="25" t="n">
        <v>2.491885395895133</v>
      </c>
      <c r="AM1387" s="25" t="n">
        <v>0.0567559844022832</v>
      </c>
      <c r="AN1387" s="25" t="n">
        <v>-0.1498632077567078</v>
      </c>
      <c r="AO1387" s="25" t="n">
        <v>-0.008876158249338</v>
      </c>
      <c r="AP1387" s="25" t="n">
        <v>-0.4203786331841836</v>
      </c>
      <c r="AQ1387" s="25" t="n">
        <v>-0.5609980391627639</v>
      </c>
    </row>
    <row r="1388">
      <c r="A1388" s="23">
        <f>Universe!A1388</f>
        <v/>
      </c>
      <c r="B1388" s="24">
        <f>IF(Universe!W1388="","",(Universe!W1388-$B$2550)/$C$2550)</f>
        <v/>
      </c>
      <c r="C1388" s="24">
        <f>IF(Universe!X1388="","",(Universe!X1388-$B$2551)/$C$2551)</f>
        <v/>
      </c>
      <c r="D1388" s="24">
        <f>IF(Universe!Y1388="","",(Universe!Y1388-$B$2552)/$C$2552)</f>
        <v/>
      </c>
      <c r="E1388" s="24">
        <f>IF(Universe!Z1388="","",(Universe!Z1388-$B$2553)/$C$2553)</f>
        <v/>
      </c>
      <c r="F1388" s="24">
        <f>IF(Universe!AA1388="","",(Universe!AA1388-$B$2554)/$C$2554)</f>
        <v/>
      </c>
      <c r="G1388" s="24">
        <f>IF(Universe!AB1388="","",(Universe!AB1388-$B$2555)/$C$2555)</f>
        <v/>
      </c>
      <c r="H1388" s="24">
        <f>IF(Universe!AC1388="","",(Universe!AC1388-$B$2556)/$C$2556)</f>
        <v/>
      </c>
      <c r="I1388" s="24">
        <f>IF(Universe!AD1388="","",(Universe!AD1388-$B$2557)/$C$2557)</f>
        <v/>
      </c>
      <c r="J1388" s="24">
        <f>IF(Universe!AE1388="","",(Universe!AE1388-$B$2558)/$C$2558)</f>
        <v/>
      </c>
      <c r="K1388" s="24">
        <f>IF(Universe!AF1388="","",(Universe!AF1388-$B$2559)/$C$2559)</f>
        <v/>
      </c>
      <c r="L1388" s="24">
        <f>IF(Universe!AG1388="","",(Universe!AG1388-$B$2560)/$C$2560)</f>
        <v/>
      </c>
      <c r="M1388" s="24">
        <f>IF(Universe!AH1388="","",(Universe!AH1388-$B$2561)/$C$2561)</f>
        <v/>
      </c>
      <c r="N1388" s="24">
        <f>IF(Universe!AI1388="","",(Universe!AI1388-$B$2562)/$C$2562)</f>
        <v/>
      </c>
      <c r="O1388" s="24">
        <f>0.74*IF(B1388="",0,B1388)+0.16*IF(C1388="",0,C1388)+0.1*IF(D1388="",0,D1388)</f>
        <v/>
      </c>
      <c r="P1388" s="24">
        <f>0.35*IF(E1388="",0,E1388)+0.35*IF(F1388="",0,F1388)+0.3*IF(G1388="",0,G1388)</f>
        <v/>
      </c>
      <c r="Q1388" s="24">
        <f>0.656*IF(I1388="",0,I1388)+0.344*IF(H1388="",0,H1388)</f>
        <v/>
      </c>
      <c r="R1388" s="24">
        <f>0.338*IF(J1388="",0,J1388)+0.662*IF(K1388="",0,K1388)</f>
        <v/>
      </c>
      <c r="S1388" s="24">
        <f>0.38*IF(L1388="",0,L1388)+0.35*IF(M1388="",0,M1388)+0.27*IF(N1388="",0,N1388)</f>
        <v/>
      </c>
      <c r="T1388" s="24">
        <f>IF(Universe!S1388="","",((Universe!S1388-$B$2565)/$C$2565)^3)</f>
        <v/>
      </c>
      <c r="U1388" s="24">
        <f>IF(Universe!S1388="","",(Universe!S1388-$B$2565)/$C$2565)</f>
        <v/>
      </c>
      <c r="V1388" s="24">
        <f>IF(Universe!T1388="","",(Universe!T1388-$B$2566)/$C$2566)</f>
        <v/>
      </c>
      <c r="W1388" s="24">
        <f>IF(Universe!U1388="","",(Universe!U1388-$B$2567)/$C$2567)</f>
        <v/>
      </c>
      <c r="X1388" s="24">
        <f>IF(O1388="","",(O1388-$B$2571)/$C$2571)</f>
        <v/>
      </c>
      <c r="Y1388" s="24">
        <f>IF(T1388="","",(T1388-$B$2576)/$C$2576)</f>
        <v/>
      </c>
      <c r="Z1388" s="24">
        <f>IF(Universe!V1388="","",(Universe!V1388-$B$2568)/$C$2568)</f>
        <v/>
      </c>
      <c r="AA1388" s="24">
        <f>IF(P1388="","",(P1388-$B$2572)/$C$2572)</f>
        <v/>
      </c>
      <c r="AB1388" s="24">
        <f>IF(Q1388="","",(Q1388-$B$2573)/$C$2573)</f>
        <v/>
      </c>
      <c r="AC1388" s="24">
        <f>IF(R1388="","",(R1388-$B$2574)/$C$2574)</f>
        <v/>
      </c>
      <c r="AD1388" s="24">
        <f>IF(S1388="","",(S1388-$B$2575)/$C$2575)</f>
        <v/>
      </c>
      <c r="AE1388" s="24">
        <f>IF(Y1388="","",Y1388-(19.12044933116382+16.522174187581257*U1388))</f>
        <v/>
      </c>
      <c r="AF1388" s="24">
        <f>IF(X1388="","",(X1388-(-0.27268023098325006+0.47142105304415904*V1388+-0.3189264934812436*U1388)--5.286111042926227e-16)/0.7994208745952703)</f>
        <v/>
      </c>
      <c r="AG1388" s="24">
        <f>IF(AA1388="","",(AA1388-(0.5248806186338691+-0.064206457956449*U1388)-5.43454825424064e-16)/0.9977404048781155)</f>
        <v/>
      </c>
      <c r="AH1388" s="25" t="n">
        <v>-0.3389297527379407</v>
      </c>
      <c r="AI1388" s="25" t="n">
        <v>1.261990250825334</v>
      </c>
      <c r="AJ1388" s="25" t="n">
        <v>0.2101668855223559</v>
      </c>
      <c r="AK1388" s="25" t="n">
        <v>-0.2607981020159901</v>
      </c>
      <c r="AL1388" s="25" t="n">
        <v>0.7872860678656212</v>
      </c>
      <c r="AM1388" s="25" t="n">
        <v>-0.2066791842039099</v>
      </c>
      <c r="AN1388" s="25" t="n">
        <v>-0.0550074900034956</v>
      </c>
      <c r="AO1388" s="25" t="n">
        <v>0.0106629400069724</v>
      </c>
      <c r="AP1388" s="25" t="n">
        <v>-0.5056672764760296</v>
      </c>
      <c r="AQ1388" s="25" t="n">
        <v>-0.1898389455056252</v>
      </c>
    </row>
    <row r="1389">
      <c r="A1389" s="23">
        <f>Universe!A1389</f>
        <v/>
      </c>
      <c r="B1389" s="24">
        <f>IF(Universe!W1389="","",(Universe!W1389-$B$2550)/$C$2550)</f>
        <v/>
      </c>
      <c r="C1389" s="24">
        <f>IF(Universe!X1389="","",(Universe!X1389-$B$2551)/$C$2551)</f>
        <v/>
      </c>
      <c r="D1389" s="24">
        <f>IF(Universe!Y1389="","",(Universe!Y1389-$B$2552)/$C$2552)</f>
        <v/>
      </c>
      <c r="E1389" s="24">
        <f>IF(Universe!Z1389="","",(Universe!Z1389-$B$2553)/$C$2553)</f>
        <v/>
      </c>
      <c r="F1389" s="24">
        <f>IF(Universe!AA1389="","",(Universe!AA1389-$B$2554)/$C$2554)</f>
        <v/>
      </c>
      <c r="G1389" s="24">
        <f>IF(Universe!AB1389="","",(Universe!AB1389-$B$2555)/$C$2555)</f>
        <v/>
      </c>
      <c r="H1389" s="24">
        <f>IF(Universe!AC1389="","",(Universe!AC1389-$B$2556)/$C$2556)</f>
        <v/>
      </c>
      <c r="I1389" s="24">
        <f>IF(Universe!AD1389="","",(Universe!AD1389-$B$2557)/$C$2557)</f>
        <v/>
      </c>
      <c r="J1389" s="24">
        <f>IF(Universe!AE1389="","",(Universe!AE1389-$B$2558)/$C$2558)</f>
        <v/>
      </c>
      <c r="K1389" s="24">
        <f>IF(Universe!AF1389="","",(Universe!AF1389-$B$2559)/$C$2559)</f>
        <v/>
      </c>
      <c r="L1389" s="24">
        <f>IF(Universe!AG1389="","",(Universe!AG1389-$B$2560)/$C$2560)</f>
        <v/>
      </c>
      <c r="M1389" s="24">
        <f>IF(Universe!AH1389="","",(Universe!AH1389-$B$2561)/$C$2561)</f>
        <v/>
      </c>
      <c r="N1389" s="24">
        <f>IF(Universe!AI1389="","",(Universe!AI1389-$B$2562)/$C$2562)</f>
        <v/>
      </c>
      <c r="O1389" s="24">
        <f>0.74*IF(B1389="",0,B1389)+0.16*IF(C1389="",0,C1389)+0.1*IF(D1389="",0,D1389)</f>
        <v/>
      </c>
      <c r="P1389" s="24">
        <f>0.35*IF(E1389="",0,E1389)+0.35*IF(F1389="",0,F1389)+0.3*IF(G1389="",0,G1389)</f>
        <v/>
      </c>
      <c r="Q1389" s="24">
        <f>0.656*IF(I1389="",0,I1389)+0.344*IF(H1389="",0,H1389)</f>
        <v/>
      </c>
      <c r="R1389" s="24">
        <f>0.338*IF(J1389="",0,J1389)+0.662*IF(K1389="",0,K1389)</f>
        <v/>
      </c>
      <c r="S1389" s="24">
        <f>0.38*IF(L1389="",0,L1389)+0.35*IF(M1389="",0,M1389)+0.27*IF(N1389="",0,N1389)</f>
        <v/>
      </c>
      <c r="T1389" s="24">
        <f>IF(Universe!S1389="","",((Universe!S1389-$B$2565)/$C$2565)^3)</f>
        <v/>
      </c>
      <c r="U1389" s="24">
        <f>IF(Universe!S1389="","",(Universe!S1389-$B$2565)/$C$2565)</f>
        <v/>
      </c>
      <c r="V1389" s="24">
        <f>IF(Universe!T1389="","",(Universe!T1389-$B$2566)/$C$2566)</f>
        <v/>
      </c>
      <c r="W1389" s="24">
        <f>IF(Universe!U1389="","",(Universe!U1389-$B$2567)/$C$2567)</f>
        <v/>
      </c>
      <c r="X1389" s="24">
        <f>IF(O1389="","",(O1389-$B$2571)/$C$2571)</f>
        <v/>
      </c>
      <c r="Y1389" s="24">
        <f>IF(T1389="","",(T1389-$B$2576)/$C$2576)</f>
        <v/>
      </c>
      <c r="Z1389" s="24">
        <f>IF(Universe!V1389="","",(Universe!V1389-$B$2568)/$C$2568)</f>
        <v/>
      </c>
      <c r="AA1389" s="24">
        <f>IF(P1389="","",(P1389-$B$2572)/$C$2572)</f>
        <v/>
      </c>
      <c r="AB1389" s="24">
        <f>IF(Q1389="","",(Q1389-$B$2573)/$C$2573)</f>
        <v/>
      </c>
      <c r="AC1389" s="24">
        <f>IF(R1389="","",(R1389-$B$2574)/$C$2574)</f>
        <v/>
      </c>
      <c r="AD1389" s="24">
        <f>IF(S1389="","",(S1389-$B$2575)/$C$2575)</f>
        <v/>
      </c>
      <c r="AE1389" s="24">
        <f>IF(Y1389="","",Y1389-(19.12044933116382+16.522174187581257*U1389))</f>
        <v/>
      </c>
      <c r="AF1389" s="24">
        <f>IF(X1389="","",(X1389-(-0.27268023098325006+0.47142105304415904*V1389+-0.3189264934812436*U1389)--5.286111042926227e-16)/0.7994208745952703)</f>
        <v/>
      </c>
      <c r="AG1389" s="24">
        <f>IF(AA1389="","",(AA1389-(0.5248806186338691+-0.064206457956449*U1389)-5.43454825424064e-16)/0.9977404048781155)</f>
        <v/>
      </c>
      <c r="AH1389" s="25" t="n">
        <v>-3.837386073091119</v>
      </c>
      <c r="AI1389" s="25" t="n">
        <v>0.4865461609666495</v>
      </c>
      <c r="AJ1389" s="25" t="n">
        <v>-1.707000201573417</v>
      </c>
      <c r="AK1389" s="25" t="n">
        <v>1.758397981747315</v>
      </c>
      <c r="AL1389" s="25" t="n">
        <v>0.9577834211816612</v>
      </c>
      <c r="AM1389" s="25" t="n">
        <v>0.2445752983637668</v>
      </c>
      <c r="AN1389" s="25" t="n">
        <v>0.4783421478492344</v>
      </c>
      <c r="AO1389" s="25" t="n">
        <v>-0.8855855368349138</v>
      </c>
      <c r="AP1389" s="25" t="n">
        <v>0.1415603866366683</v>
      </c>
      <c r="AQ1389" s="25" t="n">
        <v>-0.5763148388055863</v>
      </c>
    </row>
    <row r="1390">
      <c r="A1390" s="23">
        <f>Universe!A1390</f>
        <v/>
      </c>
      <c r="B1390" s="24">
        <f>IF(Universe!W1390="","",(Universe!W1390-$B$2550)/$C$2550)</f>
        <v/>
      </c>
      <c r="C1390" s="24">
        <f>IF(Universe!X1390="","",(Universe!X1390-$B$2551)/$C$2551)</f>
        <v/>
      </c>
      <c r="D1390" s="24">
        <f>IF(Universe!Y1390="","",(Universe!Y1390-$B$2552)/$C$2552)</f>
        <v/>
      </c>
      <c r="E1390" s="24">
        <f>IF(Universe!Z1390="","",(Universe!Z1390-$B$2553)/$C$2553)</f>
        <v/>
      </c>
      <c r="F1390" s="24">
        <f>IF(Universe!AA1390="","",(Universe!AA1390-$B$2554)/$C$2554)</f>
        <v/>
      </c>
      <c r="G1390" s="24">
        <f>IF(Universe!AB1390="","",(Universe!AB1390-$B$2555)/$C$2555)</f>
        <v/>
      </c>
      <c r="H1390" s="24">
        <f>IF(Universe!AC1390="","",(Universe!AC1390-$B$2556)/$C$2556)</f>
        <v/>
      </c>
      <c r="I1390" s="24">
        <f>IF(Universe!AD1390="","",(Universe!AD1390-$B$2557)/$C$2557)</f>
        <v/>
      </c>
      <c r="J1390" s="24">
        <f>IF(Universe!AE1390="","",(Universe!AE1390-$B$2558)/$C$2558)</f>
        <v/>
      </c>
      <c r="K1390" s="24">
        <f>IF(Universe!AF1390="","",(Universe!AF1390-$B$2559)/$C$2559)</f>
        <v/>
      </c>
      <c r="L1390" s="24">
        <f>IF(Universe!AG1390="","",(Universe!AG1390-$B$2560)/$C$2560)</f>
        <v/>
      </c>
      <c r="M1390" s="24">
        <f>IF(Universe!AH1390="","",(Universe!AH1390-$B$2561)/$C$2561)</f>
        <v/>
      </c>
      <c r="N1390" s="24">
        <f>IF(Universe!AI1390="","",(Universe!AI1390-$B$2562)/$C$2562)</f>
        <v/>
      </c>
      <c r="O1390" s="24">
        <f>0.74*IF(B1390="",0,B1390)+0.16*IF(C1390="",0,C1390)+0.1*IF(D1390="",0,D1390)</f>
        <v/>
      </c>
      <c r="P1390" s="24">
        <f>0.35*IF(E1390="",0,E1390)+0.35*IF(F1390="",0,F1390)+0.3*IF(G1390="",0,G1390)</f>
        <v/>
      </c>
      <c r="Q1390" s="24">
        <f>0.656*IF(I1390="",0,I1390)+0.344*IF(H1390="",0,H1390)</f>
        <v/>
      </c>
      <c r="R1390" s="24">
        <f>0.338*IF(J1390="",0,J1390)+0.662*IF(K1390="",0,K1390)</f>
        <v/>
      </c>
      <c r="S1390" s="24">
        <f>0.38*IF(L1390="",0,L1390)+0.35*IF(M1390="",0,M1390)+0.27*IF(N1390="",0,N1390)</f>
        <v/>
      </c>
      <c r="T1390" s="24">
        <f>IF(Universe!S1390="","",((Universe!S1390-$B$2565)/$C$2565)^3)</f>
        <v/>
      </c>
      <c r="U1390" s="24">
        <f>IF(Universe!S1390="","",(Universe!S1390-$B$2565)/$C$2565)</f>
        <v/>
      </c>
      <c r="V1390" s="24">
        <f>IF(Universe!T1390="","",(Universe!T1390-$B$2566)/$C$2566)</f>
        <v/>
      </c>
      <c r="W1390" s="24">
        <f>IF(Universe!U1390="","",(Universe!U1390-$B$2567)/$C$2567)</f>
        <v/>
      </c>
      <c r="X1390" s="24">
        <f>IF(O1390="","",(O1390-$B$2571)/$C$2571)</f>
        <v/>
      </c>
      <c r="Y1390" s="24">
        <f>IF(T1390="","",(T1390-$B$2576)/$C$2576)</f>
        <v/>
      </c>
      <c r="Z1390" s="24">
        <f>IF(Universe!V1390="","",(Universe!V1390-$B$2568)/$C$2568)</f>
        <v/>
      </c>
      <c r="AA1390" s="24">
        <f>IF(P1390="","",(P1390-$B$2572)/$C$2572)</f>
        <v/>
      </c>
      <c r="AB1390" s="24">
        <f>IF(Q1390="","",(Q1390-$B$2573)/$C$2573)</f>
        <v/>
      </c>
      <c r="AC1390" s="24">
        <f>IF(R1390="","",(R1390-$B$2574)/$C$2574)</f>
        <v/>
      </c>
      <c r="AD1390" s="24">
        <f>IF(S1390="","",(S1390-$B$2575)/$C$2575)</f>
        <v/>
      </c>
      <c r="AE1390" s="24">
        <f>IF(Y1390="","",Y1390-(19.12044933116382+16.522174187581257*U1390))</f>
        <v/>
      </c>
      <c r="AF1390" s="24">
        <f>IF(X1390="","",(X1390-(-0.27268023098325006+0.47142105304415904*V1390+-0.3189264934812436*U1390)--5.286111042926227e-16)/0.7994208745952703)</f>
        <v/>
      </c>
      <c r="AG1390" s="24">
        <f>IF(AA1390="","",(AA1390-(0.5248806186338691+-0.064206457956449*U1390)-5.43454825424064e-16)/0.9977404048781155)</f>
        <v/>
      </c>
      <c r="AH1390" s="25" t="n">
        <v>-2.058715111653745</v>
      </c>
      <c r="AI1390" s="25" t="n">
        <v>-0.8963107913698704</v>
      </c>
      <c r="AJ1390" s="25" t="n">
        <v>0.4951187178428003</v>
      </c>
      <c r="AK1390" s="25" t="n">
        <v>0.612419745434916</v>
      </c>
      <c r="AL1390" s="25" t="n">
        <v>3.309680224353333</v>
      </c>
      <c r="AM1390" s="25" t="n">
        <v>0.0023080279704999</v>
      </c>
      <c r="AN1390" s="25" t="n">
        <v>0.8395128182948194</v>
      </c>
      <c r="AO1390" s="25" t="n">
        <v>-0.0155445883737674</v>
      </c>
      <c r="AP1390" s="25" t="n">
        <v>0.1484876795617152</v>
      </c>
      <c r="AQ1390" s="25" t="n">
        <v>-0.1311009030149281</v>
      </c>
    </row>
    <row r="1391">
      <c r="A1391" s="23">
        <f>Universe!A1391</f>
        <v/>
      </c>
      <c r="B1391" s="24">
        <f>IF(Universe!W1391="","",(Universe!W1391-$B$2550)/$C$2550)</f>
        <v/>
      </c>
      <c r="C1391" s="24">
        <f>IF(Universe!X1391="","",(Universe!X1391-$B$2551)/$C$2551)</f>
        <v/>
      </c>
      <c r="D1391" s="24">
        <f>IF(Universe!Y1391="","",(Universe!Y1391-$B$2552)/$C$2552)</f>
        <v/>
      </c>
      <c r="E1391" s="24">
        <f>IF(Universe!Z1391="","",(Universe!Z1391-$B$2553)/$C$2553)</f>
        <v/>
      </c>
      <c r="F1391" s="24">
        <f>IF(Universe!AA1391="","",(Universe!AA1391-$B$2554)/$C$2554)</f>
        <v/>
      </c>
      <c r="G1391" s="24">
        <f>IF(Universe!AB1391="","",(Universe!AB1391-$B$2555)/$C$2555)</f>
        <v/>
      </c>
      <c r="H1391" s="24">
        <f>IF(Universe!AC1391="","",(Universe!AC1391-$B$2556)/$C$2556)</f>
        <v/>
      </c>
      <c r="I1391" s="24">
        <f>IF(Universe!AD1391="","",(Universe!AD1391-$B$2557)/$C$2557)</f>
        <v/>
      </c>
      <c r="J1391" s="24">
        <f>IF(Universe!AE1391="","",(Universe!AE1391-$B$2558)/$C$2558)</f>
        <v/>
      </c>
      <c r="K1391" s="24">
        <f>IF(Universe!AF1391="","",(Universe!AF1391-$B$2559)/$C$2559)</f>
        <v/>
      </c>
      <c r="L1391" s="24">
        <f>IF(Universe!AG1391="","",(Universe!AG1391-$B$2560)/$C$2560)</f>
        <v/>
      </c>
      <c r="M1391" s="24">
        <f>IF(Universe!AH1391="","",(Universe!AH1391-$B$2561)/$C$2561)</f>
        <v/>
      </c>
      <c r="N1391" s="24">
        <f>IF(Universe!AI1391="","",(Universe!AI1391-$B$2562)/$C$2562)</f>
        <v/>
      </c>
      <c r="O1391" s="24">
        <f>0.74*IF(B1391="",0,B1391)+0.16*IF(C1391="",0,C1391)+0.1*IF(D1391="",0,D1391)</f>
        <v/>
      </c>
      <c r="P1391" s="24">
        <f>0.35*IF(E1391="",0,E1391)+0.35*IF(F1391="",0,F1391)+0.3*IF(G1391="",0,G1391)</f>
        <v/>
      </c>
      <c r="Q1391" s="24">
        <f>0.656*IF(I1391="",0,I1391)+0.344*IF(H1391="",0,H1391)</f>
        <v/>
      </c>
      <c r="R1391" s="24">
        <f>0.338*IF(J1391="",0,J1391)+0.662*IF(K1391="",0,K1391)</f>
        <v/>
      </c>
      <c r="S1391" s="24">
        <f>0.38*IF(L1391="",0,L1391)+0.35*IF(M1391="",0,M1391)+0.27*IF(N1391="",0,N1391)</f>
        <v/>
      </c>
      <c r="T1391" s="24">
        <f>IF(Universe!S1391="","",((Universe!S1391-$B$2565)/$C$2565)^3)</f>
        <v/>
      </c>
      <c r="U1391" s="24">
        <f>IF(Universe!S1391="","",(Universe!S1391-$B$2565)/$C$2565)</f>
        <v/>
      </c>
      <c r="V1391" s="24">
        <f>IF(Universe!T1391="","",(Universe!T1391-$B$2566)/$C$2566)</f>
        <v/>
      </c>
      <c r="W1391" s="24">
        <f>IF(Universe!U1391="","",(Universe!U1391-$B$2567)/$C$2567)</f>
        <v/>
      </c>
      <c r="X1391" s="24">
        <f>IF(O1391="","",(O1391-$B$2571)/$C$2571)</f>
        <v/>
      </c>
      <c r="Y1391" s="24">
        <f>IF(T1391="","",(T1391-$B$2576)/$C$2576)</f>
        <v/>
      </c>
      <c r="Z1391" s="24">
        <f>IF(Universe!V1391="","",(Universe!V1391-$B$2568)/$C$2568)</f>
        <v/>
      </c>
      <c r="AA1391" s="24">
        <f>IF(P1391="","",(P1391-$B$2572)/$C$2572)</f>
        <v/>
      </c>
      <c r="AB1391" s="24">
        <f>IF(Q1391="","",(Q1391-$B$2573)/$C$2573)</f>
        <v/>
      </c>
      <c r="AC1391" s="24">
        <f>IF(R1391="","",(R1391-$B$2574)/$C$2574)</f>
        <v/>
      </c>
      <c r="AD1391" s="24">
        <f>IF(S1391="","",(S1391-$B$2575)/$C$2575)</f>
        <v/>
      </c>
      <c r="AE1391" s="24">
        <f>IF(Y1391="","",Y1391-(19.12044933116382+16.522174187581257*U1391))</f>
        <v/>
      </c>
      <c r="AF1391" s="24">
        <f>IF(X1391="","",(X1391-(-0.27268023098325006+0.47142105304415904*V1391+-0.3189264934812436*U1391)--5.286111042926227e-16)/0.7994208745952703)</f>
        <v/>
      </c>
      <c r="AG1391" s="24">
        <f>IF(AA1391="","",(AA1391-(0.5248806186338691+-0.064206457956449*U1391)-5.43454825424064e-16)/0.9977404048781155)</f>
        <v/>
      </c>
      <c r="AH1391" s="25" t="n">
        <v>-1.897158574077321</v>
      </c>
      <c r="AI1391" s="25" t="n">
        <v>1.951681573919571</v>
      </c>
      <c r="AJ1391" s="25" t="n">
        <v>-0.8188097062065005</v>
      </c>
      <c r="AK1391" s="25" t="n">
        <v>-0.4241822813756005</v>
      </c>
      <c r="AL1391" s="25" t="n">
        <v>3.210964732471891</v>
      </c>
      <c r="AM1391" s="25" t="n">
        <v>-0.2027054947694961</v>
      </c>
      <c r="AN1391" s="25" t="n">
        <v>0.9413314776903956</v>
      </c>
      <c r="AO1391" s="25" t="n">
        <v>-0.1093237455425589</v>
      </c>
      <c r="AP1391" s="25" t="n">
        <v>-0.5694496918079862</v>
      </c>
      <c r="AQ1391" s="25" t="n">
        <v>-0.5867763265254853</v>
      </c>
    </row>
    <row r="1392">
      <c r="A1392" s="23">
        <f>Universe!A1392</f>
        <v/>
      </c>
      <c r="B1392" s="24">
        <f>IF(Universe!W1392="","",(Universe!W1392-$B$2550)/$C$2550)</f>
        <v/>
      </c>
      <c r="C1392" s="24">
        <f>IF(Universe!X1392="","",(Universe!X1392-$B$2551)/$C$2551)</f>
        <v/>
      </c>
      <c r="D1392" s="24">
        <f>IF(Universe!Y1392="","",(Universe!Y1392-$B$2552)/$C$2552)</f>
        <v/>
      </c>
      <c r="E1392" s="24">
        <f>IF(Universe!Z1392="","",(Universe!Z1392-$B$2553)/$C$2553)</f>
        <v/>
      </c>
      <c r="F1392" s="24">
        <f>IF(Universe!AA1392="","",(Universe!AA1392-$B$2554)/$C$2554)</f>
        <v/>
      </c>
      <c r="G1392" s="24">
        <f>IF(Universe!AB1392="","",(Universe!AB1392-$B$2555)/$C$2555)</f>
        <v/>
      </c>
      <c r="H1392" s="24">
        <f>IF(Universe!AC1392="","",(Universe!AC1392-$B$2556)/$C$2556)</f>
        <v/>
      </c>
      <c r="I1392" s="24">
        <f>IF(Universe!AD1392="","",(Universe!AD1392-$B$2557)/$C$2557)</f>
        <v/>
      </c>
      <c r="J1392" s="24">
        <f>IF(Universe!AE1392="","",(Universe!AE1392-$B$2558)/$C$2558)</f>
        <v/>
      </c>
      <c r="K1392" s="24">
        <f>IF(Universe!AF1392="","",(Universe!AF1392-$B$2559)/$C$2559)</f>
        <v/>
      </c>
      <c r="L1392" s="24">
        <f>IF(Universe!AG1392="","",(Universe!AG1392-$B$2560)/$C$2560)</f>
        <v/>
      </c>
      <c r="M1392" s="24">
        <f>IF(Universe!AH1392="","",(Universe!AH1392-$B$2561)/$C$2561)</f>
        <v/>
      </c>
      <c r="N1392" s="24">
        <f>IF(Universe!AI1392="","",(Universe!AI1392-$B$2562)/$C$2562)</f>
        <v/>
      </c>
      <c r="O1392" s="24">
        <f>0.74*IF(B1392="",0,B1392)+0.16*IF(C1392="",0,C1392)+0.1*IF(D1392="",0,D1392)</f>
        <v/>
      </c>
      <c r="P1392" s="24">
        <f>0.35*IF(E1392="",0,E1392)+0.35*IF(F1392="",0,F1392)+0.3*IF(G1392="",0,G1392)</f>
        <v/>
      </c>
      <c r="Q1392" s="24">
        <f>0.656*IF(I1392="",0,I1392)+0.344*IF(H1392="",0,H1392)</f>
        <v/>
      </c>
      <c r="R1392" s="24">
        <f>0.338*IF(J1392="",0,J1392)+0.662*IF(K1392="",0,K1392)</f>
        <v/>
      </c>
      <c r="S1392" s="24">
        <f>0.38*IF(L1392="",0,L1392)+0.35*IF(M1392="",0,M1392)+0.27*IF(N1392="",0,N1392)</f>
        <v/>
      </c>
      <c r="T1392" s="24">
        <f>IF(Universe!S1392="","",((Universe!S1392-$B$2565)/$C$2565)^3)</f>
        <v/>
      </c>
      <c r="U1392" s="24">
        <f>IF(Universe!S1392="","",(Universe!S1392-$B$2565)/$C$2565)</f>
        <v/>
      </c>
      <c r="V1392" s="24">
        <f>IF(Universe!T1392="","",(Universe!T1392-$B$2566)/$C$2566)</f>
        <v/>
      </c>
      <c r="W1392" s="24">
        <f>IF(Universe!U1392="","",(Universe!U1392-$B$2567)/$C$2567)</f>
        <v/>
      </c>
      <c r="X1392" s="24">
        <f>IF(O1392="","",(O1392-$B$2571)/$C$2571)</f>
        <v/>
      </c>
      <c r="Y1392" s="24">
        <f>IF(T1392="","",(T1392-$B$2576)/$C$2576)</f>
        <v/>
      </c>
      <c r="Z1392" s="24">
        <f>IF(Universe!V1392="","",(Universe!V1392-$B$2568)/$C$2568)</f>
        <v/>
      </c>
      <c r="AA1392" s="24">
        <f>IF(P1392="","",(P1392-$B$2572)/$C$2572)</f>
        <v/>
      </c>
      <c r="AB1392" s="24">
        <f>IF(Q1392="","",(Q1392-$B$2573)/$C$2573)</f>
        <v/>
      </c>
      <c r="AC1392" s="24">
        <f>IF(R1392="","",(R1392-$B$2574)/$C$2574)</f>
        <v/>
      </c>
      <c r="AD1392" s="24">
        <f>IF(S1392="","",(S1392-$B$2575)/$C$2575)</f>
        <v/>
      </c>
      <c r="AE1392" s="24">
        <f>IF(Y1392="","",Y1392-(19.12044933116382+16.522174187581257*U1392))</f>
        <v/>
      </c>
      <c r="AF1392" s="24">
        <f>IF(X1392="","",(X1392-(-0.27268023098325006+0.47142105304415904*V1392+-0.3189264934812436*U1392)--5.286111042926227e-16)/0.7994208745952703)</f>
        <v/>
      </c>
      <c r="AG1392" s="24">
        <f>IF(AA1392="","",(AA1392-(0.5248806186338691+-0.064206457956449*U1392)-5.43454825424064e-16)/0.9977404048781155)</f>
        <v/>
      </c>
      <c r="AH1392" s="25" t="n">
        <v>-2.300212367268367</v>
      </c>
      <c r="AI1392" s="25" t="n">
        <v>-0.4256845528867327</v>
      </c>
      <c r="AJ1392" s="25" t="n">
        <v>-1.165183248173894</v>
      </c>
      <c r="AK1392" s="25" t="n">
        <v>-0.5357581244799111</v>
      </c>
      <c r="AL1392" s="25" t="n">
        <v>3.37938310714939</v>
      </c>
      <c r="AM1392" s="25" t="n">
        <v>-0.0144919174826874</v>
      </c>
      <c r="AN1392" s="25" t="n">
        <v>0.1267044567950767</v>
      </c>
      <c r="AO1392" s="25" t="n">
        <v>-0.0093391028493814</v>
      </c>
      <c r="AP1392" s="25" t="n">
        <v>-1.389616818465754</v>
      </c>
      <c r="AQ1392" s="25" t="n">
        <v>-0.4684677326660465</v>
      </c>
    </row>
    <row r="1393">
      <c r="A1393" s="23">
        <f>Universe!A1393</f>
        <v/>
      </c>
      <c r="B1393" s="24">
        <f>IF(Universe!W1393="","",(Universe!W1393-$B$2550)/$C$2550)</f>
        <v/>
      </c>
      <c r="C1393" s="24">
        <f>IF(Universe!X1393="","",(Universe!X1393-$B$2551)/$C$2551)</f>
        <v/>
      </c>
      <c r="D1393" s="24">
        <f>IF(Universe!Y1393="","",(Universe!Y1393-$B$2552)/$C$2552)</f>
        <v/>
      </c>
      <c r="E1393" s="24">
        <f>IF(Universe!Z1393="","",(Universe!Z1393-$B$2553)/$C$2553)</f>
        <v/>
      </c>
      <c r="F1393" s="24">
        <f>IF(Universe!AA1393="","",(Universe!AA1393-$B$2554)/$C$2554)</f>
        <v/>
      </c>
      <c r="G1393" s="24">
        <f>IF(Universe!AB1393="","",(Universe!AB1393-$B$2555)/$C$2555)</f>
        <v/>
      </c>
      <c r="H1393" s="24">
        <f>IF(Universe!AC1393="","",(Universe!AC1393-$B$2556)/$C$2556)</f>
        <v/>
      </c>
      <c r="I1393" s="24">
        <f>IF(Universe!AD1393="","",(Universe!AD1393-$B$2557)/$C$2557)</f>
        <v/>
      </c>
      <c r="J1393" s="24">
        <f>IF(Universe!AE1393="","",(Universe!AE1393-$B$2558)/$C$2558)</f>
        <v/>
      </c>
      <c r="K1393" s="24">
        <f>IF(Universe!AF1393="","",(Universe!AF1393-$B$2559)/$C$2559)</f>
        <v/>
      </c>
      <c r="L1393" s="24">
        <f>IF(Universe!AG1393="","",(Universe!AG1393-$B$2560)/$C$2560)</f>
        <v/>
      </c>
      <c r="M1393" s="24">
        <f>IF(Universe!AH1393="","",(Universe!AH1393-$B$2561)/$C$2561)</f>
        <v/>
      </c>
      <c r="N1393" s="24">
        <f>IF(Universe!AI1393="","",(Universe!AI1393-$B$2562)/$C$2562)</f>
        <v/>
      </c>
      <c r="O1393" s="24">
        <f>0.74*IF(B1393="",0,B1393)+0.16*IF(C1393="",0,C1393)+0.1*IF(D1393="",0,D1393)</f>
        <v/>
      </c>
      <c r="P1393" s="24">
        <f>0.35*IF(E1393="",0,E1393)+0.35*IF(F1393="",0,F1393)+0.3*IF(G1393="",0,G1393)</f>
        <v/>
      </c>
      <c r="Q1393" s="24">
        <f>0.656*IF(I1393="",0,I1393)+0.344*IF(H1393="",0,H1393)</f>
        <v/>
      </c>
      <c r="R1393" s="24">
        <f>0.338*IF(J1393="",0,J1393)+0.662*IF(K1393="",0,K1393)</f>
        <v/>
      </c>
      <c r="S1393" s="24">
        <f>0.38*IF(L1393="",0,L1393)+0.35*IF(M1393="",0,M1393)+0.27*IF(N1393="",0,N1393)</f>
        <v/>
      </c>
      <c r="T1393" s="24">
        <f>IF(Universe!S1393="","",((Universe!S1393-$B$2565)/$C$2565)^3)</f>
        <v/>
      </c>
      <c r="U1393" s="24">
        <f>IF(Universe!S1393="","",(Universe!S1393-$B$2565)/$C$2565)</f>
        <v/>
      </c>
      <c r="V1393" s="24">
        <f>IF(Universe!T1393="","",(Universe!T1393-$B$2566)/$C$2566)</f>
        <v/>
      </c>
      <c r="W1393" s="24">
        <f>IF(Universe!U1393="","",(Universe!U1393-$B$2567)/$C$2567)</f>
        <v/>
      </c>
      <c r="X1393" s="24">
        <f>IF(O1393="","",(O1393-$B$2571)/$C$2571)</f>
        <v/>
      </c>
      <c r="Y1393" s="24">
        <f>IF(T1393="","",(T1393-$B$2576)/$C$2576)</f>
        <v/>
      </c>
      <c r="Z1393" s="24">
        <f>IF(Universe!V1393="","",(Universe!V1393-$B$2568)/$C$2568)</f>
        <v/>
      </c>
      <c r="AA1393" s="24">
        <f>IF(P1393="","",(P1393-$B$2572)/$C$2572)</f>
        <v/>
      </c>
      <c r="AB1393" s="24">
        <f>IF(Q1393="","",(Q1393-$B$2573)/$C$2573)</f>
        <v/>
      </c>
      <c r="AC1393" s="24">
        <f>IF(R1393="","",(R1393-$B$2574)/$C$2574)</f>
        <v/>
      </c>
      <c r="AD1393" s="24">
        <f>IF(S1393="","",(S1393-$B$2575)/$C$2575)</f>
        <v/>
      </c>
      <c r="AE1393" s="24">
        <f>IF(Y1393="","",Y1393-(19.12044933116382+16.522174187581257*U1393))</f>
        <v/>
      </c>
      <c r="AF1393" s="24">
        <f>IF(X1393="","",(X1393-(-0.27268023098325006+0.47142105304415904*V1393+-0.3189264934812436*U1393)--5.286111042926227e-16)/0.7994208745952703)</f>
        <v/>
      </c>
      <c r="AG1393" s="24">
        <f>IF(AA1393="","",(AA1393-(0.5248806186338691+-0.064206457956449*U1393)-5.43454825424064e-16)/0.9977404048781155)</f>
        <v/>
      </c>
      <c r="AH1393" s="25" t="n">
        <v>-2.870263279848733</v>
      </c>
      <c r="AI1393" s="25" t="n">
        <v>-1.674208320445258</v>
      </c>
      <c r="AJ1393" s="25" t="n">
        <v>-0.3142742655686101</v>
      </c>
      <c r="AK1393" s="25" t="n">
        <v>-0.560587686980539</v>
      </c>
      <c r="AL1393" s="25" t="n">
        <v>3.116307389024426</v>
      </c>
      <c r="AM1393" s="25" t="n">
        <v>0.5207248343686381</v>
      </c>
      <c r="AN1393" s="25" t="n">
        <v>-0.4837660853879977</v>
      </c>
      <c r="AO1393" s="25" t="n">
        <v>0.0034522643464178</v>
      </c>
      <c r="AP1393" s="25" t="n">
        <v>-0.1442638019481176</v>
      </c>
      <c r="AQ1393" s="25" t="n">
        <v>0.2305362113929427</v>
      </c>
    </row>
    <row r="1394">
      <c r="A1394" s="23">
        <f>Universe!A1394</f>
        <v/>
      </c>
      <c r="B1394" s="24">
        <f>IF(Universe!W1394="","",(Universe!W1394-$B$2550)/$C$2550)</f>
        <v/>
      </c>
      <c r="C1394" s="24">
        <f>IF(Universe!X1394="","",(Universe!X1394-$B$2551)/$C$2551)</f>
        <v/>
      </c>
      <c r="D1394" s="24">
        <f>IF(Universe!Y1394="","",(Universe!Y1394-$B$2552)/$C$2552)</f>
        <v/>
      </c>
      <c r="E1394" s="24">
        <f>IF(Universe!Z1394="","",(Universe!Z1394-$B$2553)/$C$2553)</f>
        <v/>
      </c>
      <c r="F1394" s="24">
        <f>IF(Universe!AA1394="","",(Universe!AA1394-$B$2554)/$C$2554)</f>
        <v/>
      </c>
      <c r="G1394" s="24">
        <f>IF(Universe!AB1394="","",(Universe!AB1394-$B$2555)/$C$2555)</f>
        <v/>
      </c>
      <c r="H1394" s="24">
        <f>IF(Universe!AC1394="","",(Universe!AC1394-$B$2556)/$C$2556)</f>
        <v/>
      </c>
      <c r="I1394" s="24">
        <f>IF(Universe!AD1394="","",(Universe!AD1394-$B$2557)/$C$2557)</f>
        <v/>
      </c>
      <c r="J1394" s="24">
        <f>IF(Universe!AE1394="","",(Universe!AE1394-$B$2558)/$C$2558)</f>
        <v/>
      </c>
      <c r="K1394" s="24">
        <f>IF(Universe!AF1394="","",(Universe!AF1394-$B$2559)/$C$2559)</f>
        <v/>
      </c>
      <c r="L1394" s="24">
        <f>IF(Universe!AG1394="","",(Universe!AG1394-$B$2560)/$C$2560)</f>
        <v/>
      </c>
      <c r="M1394" s="24">
        <f>IF(Universe!AH1394="","",(Universe!AH1394-$B$2561)/$C$2561)</f>
        <v/>
      </c>
      <c r="N1394" s="24">
        <f>IF(Universe!AI1394="","",(Universe!AI1394-$B$2562)/$C$2562)</f>
        <v/>
      </c>
      <c r="O1394" s="24">
        <f>0.74*IF(B1394="",0,B1394)+0.16*IF(C1394="",0,C1394)+0.1*IF(D1394="",0,D1394)</f>
        <v/>
      </c>
      <c r="P1394" s="24">
        <f>0.35*IF(E1394="",0,E1394)+0.35*IF(F1394="",0,F1394)+0.3*IF(G1394="",0,G1394)</f>
        <v/>
      </c>
      <c r="Q1394" s="24">
        <f>0.656*IF(I1394="",0,I1394)+0.344*IF(H1394="",0,H1394)</f>
        <v/>
      </c>
      <c r="R1394" s="24">
        <f>0.338*IF(J1394="",0,J1394)+0.662*IF(K1394="",0,K1394)</f>
        <v/>
      </c>
      <c r="S1394" s="24">
        <f>0.38*IF(L1394="",0,L1394)+0.35*IF(M1394="",0,M1394)+0.27*IF(N1394="",0,N1394)</f>
        <v/>
      </c>
      <c r="T1394" s="24">
        <f>IF(Universe!S1394="","",((Universe!S1394-$B$2565)/$C$2565)^3)</f>
        <v/>
      </c>
      <c r="U1394" s="24">
        <f>IF(Universe!S1394="","",(Universe!S1394-$B$2565)/$C$2565)</f>
        <v/>
      </c>
      <c r="V1394" s="24">
        <f>IF(Universe!T1394="","",(Universe!T1394-$B$2566)/$C$2566)</f>
        <v/>
      </c>
      <c r="W1394" s="24">
        <f>IF(Universe!U1394="","",(Universe!U1394-$B$2567)/$C$2567)</f>
        <v/>
      </c>
      <c r="X1394" s="24">
        <f>IF(O1394="","",(O1394-$B$2571)/$C$2571)</f>
        <v/>
      </c>
      <c r="Y1394" s="24">
        <f>IF(T1394="","",(T1394-$B$2576)/$C$2576)</f>
        <v/>
      </c>
      <c r="Z1394" s="24">
        <f>IF(Universe!V1394="","",(Universe!V1394-$B$2568)/$C$2568)</f>
        <v/>
      </c>
      <c r="AA1394" s="24">
        <f>IF(P1394="","",(P1394-$B$2572)/$C$2572)</f>
        <v/>
      </c>
      <c r="AB1394" s="24">
        <f>IF(Q1394="","",(Q1394-$B$2573)/$C$2573)</f>
        <v/>
      </c>
      <c r="AC1394" s="24">
        <f>IF(R1394="","",(R1394-$B$2574)/$C$2574)</f>
        <v/>
      </c>
      <c r="AD1394" s="24">
        <f>IF(S1394="","",(S1394-$B$2575)/$C$2575)</f>
        <v/>
      </c>
      <c r="AE1394" s="24">
        <f>IF(Y1394="","",Y1394-(19.12044933116382+16.522174187581257*U1394))</f>
        <v/>
      </c>
      <c r="AF1394" s="24">
        <f>IF(X1394="","",(X1394-(-0.27268023098325006+0.47142105304415904*V1394+-0.3189264934812436*U1394)--5.286111042926227e-16)/0.7994208745952703)</f>
        <v/>
      </c>
      <c r="AG1394" s="24">
        <f>IF(AA1394="","",(AA1394-(0.5248806186338691+-0.064206457956449*U1394)-5.43454825424064e-16)/0.9977404048781155)</f>
        <v/>
      </c>
      <c r="AH1394" s="25" t="n">
        <v>-2.109928599339944</v>
      </c>
      <c r="AI1394" s="25" t="n">
        <v>0.2116339533456753</v>
      </c>
      <c r="AJ1394" s="25" t="n">
        <v>0.3868232402946643</v>
      </c>
      <c r="AK1394" s="25" t="n">
        <v>-0.3134049019766292</v>
      </c>
      <c r="AL1394" s="25" t="n">
        <v>3.332522006160291</v>
      </c>
      <c r="AM1394" s="25" t="n">
        <v>0.3558115614684506</v>
      </c>
      <c r="AN1394" s="25" t="n">
        <v>0.2447776465444636</v>
      </c>
      <c r="AO1394" s="25" t="n">
        <v>0.06627629103404691</v>
      </c>
      <c r="AP1394" s="25" t="n">
        <v>1.238635525369626</v>
      </c>
      <c r="AQ1394" s="25" t="n">
        <v>0.5243209366077041</v>
      </c>
    </row>
    <row r="1395">
      <c r="A1395" s="23">
        <f>Universe!A1395</f>
        <v/>
      </c>
      <c r="B1395" s="24">
        <f>IF(Universe!W1395="","",(Universe!W1395-$B$2550)/$C$2550)</f>
        <v/>
      </c>
      <c r="C1395" s="24">
        <f>IF(Universe!X1395="","",(Universe!X1395-$B$2551)/$C$2551)</f>
        <v/>
      </c>
      <c r="D1395" s="24">
        <f>IF(Universe!Y1395="","",(Universe!Y1395-$B$2552)/$C$2552)</f>
        <v/>
      </c>
      <c r="E1395" s="24">
        <f>IF(Universe!Z1395="","",(Universe!Z1395-$B$2553)/$C$2553)</f>
        <v/>
      </c>
      <c r="F1395" s="24">
        <f>IF(Universe!AA1395="","",(Universe!AA1395-$B$2554)/$C$2554)</f>
        <v/>
      </c>
      <c r="G1395" s="24">
        <f>IF(Universe!AB1395="","",(Universe!AB1395-$B$2555)/$C$2555)</f>
        <v/>
      </c>
      <c r="H1395" s="24">
        <f>IF(Universe!AC1395="","",(Universe!AC1395-$B$2556)/$C$2556)</f>
        <v/>
      </c>
      <c r="I1395" s="24">
        <f>IF(Universe!AD1395="","",(Universe!AD1395-$B$2557)/$C$2557)</f>
        <v/>
      </c>
      <c r="J1395" s="24">
        <f>IF(Universe!AE1395="","",(Universe!AE1395-$B$2558)/$C$2558)</f>
        <v/>
      </c>
      <c r="K1395" s="24">
        <f>IF(Universe!AF1395="","",(Universe!AF1395-$B$2559)/$C$2559)</f>
        <v/>
      </c>
      <c r="L1395" s="24">
        <f>IF(Universe!AG1395="","",(Universe!AG1395-$B$2560)/$C$2560)</f>
        <v/>
      </c>
      <c r="M1395" s="24">
        <f>IF(Universe!AH1395="","",(Universe!AH1395-$B$2561)/$C$2561)</f>
        <v/>
      </c>
      <c r="N1395" s="24">
        <f>IF(Universe!AI1395="","",(Universe!AI1395-$B$2562)/$C$2562)</f>
        <v/>
      </c>
      <c r="O1395" s="24">
        <f>0.74*IF(B1395="",0,B1395)+0.16*IF(C1395="",0,C1395)+0.1*IF(D1395="",0,D1395)</f>
        <v/>
      </c>
      <c r="P1395" s="24">
        <f>0.35*IF(E1395="",0,E1395)+0.35*IF(F1395="",0,F1395)+0.3*IF(G1395="",0,G1395)</f>
        <v/>
      </c>
      <c r="Q1395" s="24">
        <f>0.656*IF(I1395="",0,I1395)+0.344*IF(H1395="",0,H1395)</f>
        <v/>
      </c>
      <c r="R1395" s="24">
        <f>0.338*IF(J1395="",0,J1395)+0.662*IF(K1395="",0,K1395)</f>
        <v/>
      </c>
      <c r="S1395" s="24">
        <f>0.38*IF(L1395="",0,L1395)+0.35*IF(M1395="",0,M1395)+0.27*IF(N1395="",0,N1395)</f>
        <v/>
      </c>
      <c r="T1395" s="24">
        <f>IF(Universe!S1395="","",((Universe!S1395-$B$2565)/$C$2565)^3)</f>
        <v/>
      </c>
      <c r="U1395" s="24">
        <f>IF(Universe!S1395="","",(Universe!S1395-$B$2565)/$C$2565)</f>
        <v/>
      </c>
      <c r="V1395" s="24">
        <f>IF(Universe!T1395="","",(Universe!T1395-$B$2566)/$C$2566)</f>
        <v/>
      </c>
      <c r="W1395" s="24">
        <f>IF(Universe!U1395="","",(Universe!U1395-$B$2567)/$C$2567)</f>
        <v/>
      </c>
      <c r="X1395" s="24">
        <f>IF(O1395="","",(O1395-$B$2571)/$C$2571)</f>
        <v/>
      </c>
      <c r="Y1395" s="24">
        <f>IF(T1395="","",(T1395-$B$2576)/$C$2576)</f>
        <v/>
      </c>
      <c r="Z1395" s="24">
        <f>IF(Universe!V1395="","",(Universe!V1395-$B$2568)/$C$2568)</f>
        <v/>
      </c>
      <c r="AA1395" s="24">
        <f>IF(P1395="","",(P1395-$B$2572)/$C$2572)</f>
        <v/>
      </c>
      <c r="AB1395" s="24">
        <f>IF(Q1395="","",(Q1395-$B$2573)/$C$2573)</f>
        <v/>
      </c>
      <c r="AC1395" s="24">
        <f>IF(R1395="","",(R1395-$B$2574)/$C$2574)</f>
        <v/>
      </c>
      <c r="AD1395" s="24">
        <f>IF(S1395="","",(S1395-$B$2575)/$C$2575)</f>
        <v/>
      </c>
      <c r="AE1395" s="24">
        <f>IF(Y1395="","",Y1395-(19.12044933116382+16.522174187581257*U1395))</f>
        <v/>
      </c>
      <c r="AF1395" s="24">
        <f>IF(X1395="","",(X1395-(-0.27268023098325006+0.47142105304415904*V1395+-0.3189264934812436*U1395)--5.286111042926227e-16)/0.7994208745952703)</f>
        <v/>
      </c>
      <c r="AG1395" s="24">
        <f>IF(AA1395="","",(AA1395-(0.5248806186338691+-0.064206457956449*U1395)-5.43454825424064e-16)/0.9977404048781155)</f>
        <v/>
      </c>
      <c r="AH1395" s="25" t="n">
        <v>-1.363552706314884</v>
      </c>
      <c r="AI1395" s="25" t="n">
        <v>0.2667148839998548</v>
      </c>
      <c r="AJ1395" s="25" t="n">
        <v>-1.910203317065834</v>
      </c>
      <c r="AK1395" s="25" t="n">
        <v>0.4728045303752787</v>
      </c>
      <c r="AL1395" s="25" t="n">
        <v>2.63262671821687</v>
      </c>
      <c r="AM1395" s="25" t="n">
        <v>-0.0328026108633498</v>
      </c>
      <c r="AN1395" s="25" t="n">
        <v>1.439710535594596</v>
      </c>
      <c r="AO1395" s="25" t="n">
        <v>0.0390123126709893</v>
      </c>
      <c r="AP1395" s="25" t="n">
        <v>0.267592530146377</v>
      </c>
      <c r="AQ1395" s="25" t="n">
        <v>-0.1357933226558539</v>
      </c>
    </row>
    <row r="1396">
      <c r="A1396" s="23">
        <f>Universe!A1396</f>
        <v/>
      </c>
      <c r="B1396" s="24">
        <f>IF(Universe!W1396="","",(Universe!W1396-$B$2550)/$C$2550)</f>
        <v/>
      </c>
      <c r="C1396" s="24">
        <f>IF(Universe!X1396="","",(Universe!X1396-$B$2551)/$C$2551)</f>
        <v/>
      </c>
      <c r="D1396" s="24">
        <f>IF(Universe!Y1396="","",(Universe!Y1396-$B$2552)/$C$2552)</f>
        <v/>
      </c>
      <c r="E1396" s="24">
        <f>IF(Universe!Z1396="","",(Universe!Z1396-$B$2553)/$C$2553)</f>
        <v/>
      </c>
      <c r="F1396" s="24">
        <f>IF(Universe!AA1396="","",(Universe!AA1396-$B$2554)/$C$2554)</f>
        <v/>
      </c>
      <c r="G1396" s="24">
        <f>IF(Universe!AB1396="","",(Universe!AB1396-$B$2555)/$C$2555)</f>
        <v/>
      </c>
      <c r="H1396" s="24">
        <f>IF(Universe!AC1396="","",(Universe!AC1396-$B$2556)/$C$2556)</f>
        <v/>
      </c>
      <c r="I1396" s="24">
        <f>IF(Universe!AD1396="","",(Universe!AD1396-$B$2557)/$C$2557)</f>
        <v/>
      </c>
      <c r="J1396" s="24">
        <f>IF(Universe!AE1396="","",(Universe!AE1396-$B$2558)/$C$2558)</f>
        <v/>
      </c>
      <c r="K1396" s="24">
        <f>IF(Universe!AF1396="","",(Universe!AF1396-$B$2559)/$C$2559)</f>
        <v/>
      </c>
      <c r="L1396" s="24">
        <f>IF(Universe!AG1396="","",(Universe!AG1396-$B$2560)/$C$2560)</f>
        <v/>
      </c>
      <c r="M1396" s="24">
        <f>IF(Universe!AH1396="","",(Universe!AH1396-$B$2561)/$C$2561)</f>
        <v/>
      </c>
      <c r="N1396" s="24">
        <f>IF(Universe!AI1396="","",(Universe!AI1396-$B$2562)/$C$2562)</f>
        <v/>
      </c>
      <c r="O1396" s="24">
        <f>0.74*IF(B1396="",0,B1396)+0.16*IF(C1396="",0,C1396)+0.1*IF(D1396="",0,D1396)</f>
        <v/>
      </c>
      <c r="P1396" s="24">
        <f>0.35*IF(E1396="",0,E1396)+0.35*IF(F1396="",0,F1396)+0.3*IF(G1396="",0,G1396)</f>
        <v/>
      </c>
      <c r="Q1396" s="24">
        <f>0.656*IF(I1396="",0,I1396)+0.344*IF(H1396="",0,H1396)</f>
        <v/>
      </c>
      <c r="R1396" s="24">
        <f>0.338*IF(J1396="",0,J1396)+0.662*IF(K1396="",0,K1396)</f>
        <v/>
      </c>
      <c r="S1396" s="24">
        <f>0.38*IF(L1396="",0,L1396)+0.35*IF(M1396="",0,M1396)+0.27*IF(N1396="",0,N1396)</f>
        <v/>
      </c>
      <c r="T1396" s="24">
        <f>IF(Universe!S1396="","",((Universe!S1396-$B$2565)/$C$2565)^3)</f>
        <v/>
      </c>
      <c r="U1396" s="24">
        <f>IF(Universe!S1396="","",(Universe!S1396-$B$2565)/$C$2565)</f>
        <v/>
      </c>
      <c r="V1396" s="24">
        <f>IF(Universe!T1396="","",(Universe!T1396-$B$2566)/$C$2566)</f>
        <v/>
      </c>
      <c r="W1396" s="24">
        <f>IF(Universe!U1396="","",(Universe!U1396-$B$2567)/$C$2567)</f>
        <v/>
      </c>
      <c r="X1396" s="24">
        <f>IF(O1396="","",(O1396-$B$2571)/$C$2571)</f>
        <v/>
      </c>
      <c r="Y1396" s="24">
        <f>IF(T1396="","",(T1396-$B$2576)/$C$2576)</f>
        <v/>
      </c>
      <c r="Z1396" s="24">
        <f>IF(Universe!V1396="","",(Universe!V1396-$B$2568)/$C$2568)</f>
        <v/>
      </c>
      <c r="AA1396" s="24">
        <f>IF(P1396="","",(P1396-$B$2572)/$C$2572)</f>
        <v/>
      </c>
      <c r="AB1396" s="24">
        <f>IF(Q1396="","",(Q1396-$B$2573)/$C$2573)</f>
        <v/>
      </c>
      <c r="AC1396" s="24">
        <f>IF(R1396="","",(R1396-$B$2574)/$C$2574)</f>
        <v/>
      </c>
      <c r="AD1396" s="24">
        <f>IF(S1396="","",(S1396-$B$2575)/$C$2575)</f>
        <v/>
      </c>
      <c r="AE1396" s="24">
        <f>IF(Y1396="","",Y1396-(19.12044933116382+16.522174187581257*U1396))</f>
        <v/>
      </c>
      <c r="AF1396" s="24">
        <f>IF(X1396="","",(X1396-(-0.27268023098325006+0.47142105304415904*V1396+-0.3189264934812436*U1396)--5.286111042926227e-16)/0.7994208745952703)</f>
        <v/>
      </c>
      <c r="AG1396" s="24">
        <f>IF(AA1396="","",(AA1396-(0.5248806186338691+-0.064206457956449*U1396)-5.43454825424064e-16)/0.9977404048781155)</f>
        <v/>
      </c>
      <c r="AH1396" s="25" t="n">
        <v>-2.3023219353437</v>
      </c>
      <c r="AI1396" s="25" t="n">
        <v>1.692154834466368</v>
      </c>
      <c r="AJ1396" s="25" t="n">
        <v>0.3568177583846098</v>
      </c>
      <c r="AK1396" s="25" t="n">
        <v>0.3023342972237862</v>
      </c>
      <c r="AL1396" s="25" t="n">
        <v>3.3795542970073</v>
      </c>
      <c r="AM1396" s="25" t="n">
        <v>-0.5072980685704453</v>
      </c>
      <c r="AN1396" s="25" t="n">
        <v>0.2590581741795976</v>
      </c>
      <c r="AO1396" s="25" t="n">
        <v>-1.06300832195808</v>
      </c>
      <c r="AP1396" s="25" t="n">
        <v>-1.489744835251971</v>
      </c>
      <c r="AQ1396" s="25" t="n">
        <v>1.665795126711886</v>
      </c>
    </row>
    <row r="1397">
      <c r="A1397" s="23">
        <f>Universe!A1397</f>
        <v/>
      </c>
      <c r="B1397" s="24">
        <f>IF(Universe!W1397="","",(Universe!W1397-$B$2550)/$C$2550)</f>
        <v/>
      </c>
      <c r="C1397" s="24">
        <f>IF(Universe!X1397="","",(Universe!X1397-$B$2551)/$C$2551)</f>
        <v/>
      </c>
      <c r="D1397" s="24">
        <f>IF(Universe!Y1397="","",(Universe!Y1397-$B$2552)/$C$2552)</f>
        <v/>
      </c>
      <c r="E1397" s="24">
        <f>IF(Universe!Z1397="","",(Universe!Z1397-$B$2553)/$C$2553)</f>
        <v/>
      </c>
      <c r="F1397" s="24">
        <f>IF(Universe!AA1397="","",(Universe!AA1397-$B$2554)/$C$2554)</f>
        <v/>
      </c>
      <c r="G1397" s="24">
        <f>IF(Universe!AB1397="","",(Universe!AB1397-$B$2555)/$C$2555)</f>
        <v/>
      </c>
      <c r="H1397" s="24">
        <f>IF(Universe!AC1397="","",(Universe!AC1397-$B$2556)/$C$2556)</f>
        <v/>
      </c>
      <c r="I1397" s="24">
        <f>IF(Universe!AD1397="","",(Universe!AD1397-$B$2557)/$C$2557)</f>
        <v/>
      </c>
      <c r="J1397" s="24">
        <f>IF(Universe!AE1397="","",(Universe!AE1397-$B$2558)/$C$2558)</f>
        <v/>
      </c>
      <c r="K1397" s="24">
        <f>IF(Universe!AF1397="","",(Universe!AF1397-$B$2559)/$C$2559)</f>
        <v/>
      </c>
      <c r="L1397" s="24">
        <f>IF(Universe!AG1397="","",(Universe!AG1397-$B$2560)/$C$2560)</f>
        <v/>
      </c>
      <c r="M1397" s="24">
        <f>IF(Universe!AH1397="","",(Universe!AH1397-$B$2561)/$C$2561)</f>
        <v/>
      </c>
      <c r="N1397" s="24">
        <f>IF(Universe!AI1397="","",(Universe!AI1397-$B$2562)/$C$2562)</f>
        <v/>
      </c>
      <c r="O1397" s="24">
        <f>0.74*IF(B1397="",0,B1397)+0.16*IF(C1397="",0,C1397)+0.1*IF(D1397="",0,D1397)</f>
        <v/>
      </c>
      <c r="P1397" s="24">
        <f>0.35*IF(E1397="",0,E1397)+0.35*IF(F1397="",0,F1397)+0.3*IF(G1397="",0,G1397)</f>
        <v/>
      </c>
      <c r="Q1397" s="24">
        <f>0.656*IF(I1397="",0,I1397)+0.344*IF(H1397="",0,H1397)</f>
        <v/>
      </c>
      <c r="R1397" s="24">
        <f>0.338*IF(J1397="",0,J1397)+0.662*IF(K1397="",0,K1397)</f>
        <v/>
      </c>
      <c r="S1397" s="24">
        <f>0.38*IF(L1397="",0,L1397)+0.35*IF(M1397="",0,M1397)+0.27*IF(N1397="",0,N1397)</f>
        <v/>
      </c>
      <c r="T1397" s="24">
        <f>IF(Universe!S1397="","",((Universe!S1397-$B$2565)/$C$2565)^3)</f>
        <v/>
      </c>
      <c r="U1397" s="24">
        <f>IF(Universe!S1397="","",(Universe!S1397-$B$2565)/$C$2565)</f>
        <v/>
      </c>
      <c r="V1397" s="24">
        <f>IF(Universe!T1397="","",(Universe!T1397-$B$2566)/$C$2566)</f>
        <v/>
      </c>
      <c r="W1397" s="24">
        <f>IF(Universe!U1397="","",(Universe!U1397-$B$2567)/$C$2567)</f>
        <v/>
      </c>
      <c r="X1397" s="24">
        <f>IF(O1397="","",(O1397-$B$2571)/$C$2571)</f>
        <v/>
      </c>
      <c r="Y1397" s="24">
        <f>IF(T1397="","",(T1397-$B$2576)/$C$2576)</f>
        <v/>
      </c>
      <c r="Z1397" s="24">
        <f>IF(Universe!V1397="","",(Universe!V1397-$B$2568)/$C$2568)</f>
        <v/>
      </c>
      <c r="AA1397" s="24">
        <f>IF(P1397="","",(P1397-$B$2572)/$C$2572)</f>
        <v/>
      </c>
      <c r="AB1397" s="24">
        <f>IF(Q1397="","",(Q1397-$B$2573)/$C$2573)</f>
        <v/>
      </c>
      <c r="AC1397" s="24">
        <f>IF(R1397="","",(R1397-$B$2574)/$C$2574)</f>
        <v/>
      </c>
      <c r="AD1397" s="24">
        <f>IF(S1397="","",(S1397-$B$2575)/$C$2575)</f>
        <v/>
      </c>
      <c r="AE1397" s="24">
        <f>IF(Y1397="","",Y1397-(19.12044933116382+16.522174187581257*U1397))</f>
        <v/>
      </c>
      <c r="AF1397" s="24">
        <f>IF(X1397="","",(X1397-(-0.27268023098325006+0.47142105304415904*V1397+-0.3189264934812436*U1397)--5.286111042926227e-16)/0.7994208745952703)</f>
        <v/>
      </c>
      <c r="AG1397" s="24">
        <f>IF(AA1397="","",(AA1397-(0.5248806186338691+-0.064206457956449*U1397)-5.43454825424064e-16)/0.9977404048781155)</f>
        <v/>
      </c>
      <c r="AH1397" s="25" t="n">
        <v>-4.750389428607273</v>
      </c>
      <c r="AI1397" s="25" t="n">
        <v>-0.0973957638316332</v>
      </c>
      <c r="AJ1397" s="25" t="n">
        <v>-3.605715376265784</v>
      </c>
      <c r="AK1397" s="25" t="n">
        <v>2.883813697196166</v>
      </c>
      <c r="AL1397" s="25" t="n">
        <v>-3.594721111630948</v>
      </c>
      <c r="AM1397" s="25" t="n">
        <v>1.252040634087557</v>
      </c>
      <c r="AN1397" s="25" t="n">
        <v>0.3124762419999864</v>
      </c>
      <c r="AO1397" s="25" t="n">
        <v>-2.269215264894114</v>
      </c>
      <c r="AP1397" s="25" t="n">
        <v>0.0943170191444048</v>
      </c>
      <c r="AQ1397" s="25" t="n">
        <v>0.3289204828512844</v>
      </c>
    </row>
    <row r="1398">
      <c r="A1398" s="23">
        <f>Universe!A1398</f>
        <v/>
      </c>
      <c r="B1398" s="24">
        <f>IF(Universe!W1398="","",(Universe!W1398-$B$2550)/$C$2550)</f>
        <v/>
      </c>
      <c r="C1398" s="24">
        <f>IF(Universe!X1398="","",(Universe!X1398-$B$2551)/$C$2551)</f>
        <v/>
      </c>
      <c r="D1398" s="24">
        <f>IF(Universe!Y1398="","",(Universe!Y1398-$B$2552)/$C$2552)</f>
        <v/>
      </c>
      <c r="E1398" s="24">
        <f>IF(Universe!Z1398="","",(Universe!Z1398-$B$2553)/$C$2553)</f>
        <v/>
      </c>
      <c r="F1398" s="24">
        <f>IF(Universe!AA1398="","",(Universe!AA1398-$B$2554)/$C$2554)</f>
        <v/>
      </c>
      <c r="G1398" s="24">
        <f>IF(Universe!AB1398="","",(Universe!AB1398-$B$2555)/$C$2555)</f>
        <v/>
      </c>
      <c r="H1398" s="24">
        <f>IF(Universe!AC1398="","",(Universe!AC1398-$B$2556)/$C$2556)</f>
        <v/>
      </c>
      <c r="I1398" s="24">
        <f>IF(Universe!AD1398="","",(Universe!AD1398-$B$2557)/$C$2557)</f>
        <v/>
      </c>
      <c r="J1398" s="24">
        <f>IF(Universe!AE1398="","",(Universe!AE1398-$B$2558)/$C$2558)</f>
        <v/>
      </c>
      <c r="K1398" s="24">
        <f>IF(Universe!AF1398="","",(Universe!AF1398-$B$2559)/$C$2559)</f>
        <v/>
      </c>
      <c r="L1398" s="24">
        <f>IF(Universe!AG1398="","",(Universe!AG1398-$B$2560)/$C$2560)</f>
        <v/>
      </c>
      <c r="M1398" s="24">
        <f>IF(Universe!AH1398="","",(Universe!AH1398-$B$2561)/$C$2561)</f>
        <v/>
      </c>
      <c r="N1398" s="24">
        <f>IF(Universe!AI1398="","",(Universe!AI1398-$B$2562)/$C$2562)</f>
        <v/>
      </c>
      <c r="O1398" s="24">
        <f>0.74*IF(B1398="",0,B1398)+0.16*IF(C1398="",0,C1398)+0.1*IF(D1398="",0,D1398)</f>
        <v/>
      </c>
      <c r="P1398" s="24">
        <f>0.35*IF(E1398="",0,E1398)+0.35*IF(F1398="",0,F1398)+0.3*IF(G1398="",0,G1398)</f>
        <v/>
      </c>
      <c r="Q1398" s="24">
        <f>0.656*IF(I1398="",0,I1398)+0.344*IF(H1398="",0,H1398)</f>
        <v/>
      </c>
      <c r="R1398" s="24">
        <f>0.338*IF(J1398="",0,J1398)+0.662*IF(K1398="",0,K1398)</f>
        <v/>
      </c>
      <c r="S1398" s="24">
        <f>0.38*IF(L1398="",0,L1398)+0.35*IF(M1398="",0,M1398)+0.27*IF(N1398="",0,N1398)</f>
        <v/>
      </c>
      <c r="T1398" s="24">
        <f>IF(Universe!S1398="","",((Universe!S1398-$B$2565)/$C$2565)^3)</f>
        <v/>
      </c>
      <c r="U1398" s="24">
        <f>IF(Universe!S1398="","",(Universe!S1398-$B$2565)/$C$2565)</f>
        <v/>
      </c>
      <c r="V1398" s="24">
        <f>IF(Universe!T1398="","",(Universe!T1398-$B$2566)/$C$2566)</f>
        <v/>
      </c>
      <c r="W1398" s="24">
        <f>IF(Universe!U1398="","",(Universe!U1398-$B$2567)/$C$2567)</f>
        <v/>
      </c>
      <c r="X1398" s="24">
        <f>IF(O1398="","",(O1398-$B$2571)/$C$2571)</f>
        <v/>
      </c>
      <c r="Y1398" s="24">
        <f>IF(T1398="","",(T1398-$B$2576)/$C$2576)</f>
        <v/>
      </c>
      <c r="Z1398" s="24">
        <f>IF(Universe!V1398="","",(Universe!V1398-$B$2568)/$C$2568)</f>
        <v/>
      </c>
      <c r="AA1398" s="24">
        <f>IF(P1398="","",(P1398-$B$2572)/$C$2572)</f>
        <v/>
      </c>
      <c r="AB1398" s="24">
        <f>IF(Q1398="","",(Q1398-$B$2573)/$C$2573)</f>
        <v/>
      </c>
      <c r="AC1398" s="24">
        <f>IF(R1398="","",(R1398-$B$2574)/$C$2574)</f>
        <v/>
      </c>
      <c r="AD1398" s="24">
        <f>IF(S1398="","",(S1398-$B$2575)/$C$2575)</f>
        <v/>
      </c>
      <c r="AE1398" s="24">
        <f>IF(Y1398="","",Y1398-(19.12044933116382+16.522174187581257*U1398))</f>
        <v/>
      </c>
      <c r="AF1398" s="24">
        <f>IF(X1398="","",(X1398-(-0.27268023098325006+0.47142105304415904*V1398+-0.3189264934812436*U1398)--5.286111042926227e-16)/0.7994208745952703)</f>
        <v/>
      </c>
      <c r="AG1398" s="24">
        <f>IF(AA1398="","",(AA1398-(0.5248806186338691+-0.064206457956449*U1398)-5.43454825424064e-16)/0.9977404048781155)</f>
        <v/>
      </c>
      <c r="AH1398" s="25" t="n">
        <v>-2.928714946986545</v>
      </c>
      <c r="AI1398" s="25" t="n">
        <v>3.239092273223474</v>
      </c>
      <c r="AJ1398" s="25" t="n">
        <v>0.4134675020858635</v>
      </c>
      <c r="AK1398" s="25" t="n">
        <v>0.2140237194985882</v>
      </c>
      <c r="AL1398" s="25" t="n">
        <v>3.051289279555417</v>
      </c>
      <c r="AM1398" s="25" t="n">
        <v>-0.6750387105621515</v>
      </c>
      <c r="AN1398" s="25" t="n">
        <v>2.660545772785521</v>
      </c>
      <c r="AO1398" s="25" t="n">
        <v>-0.2635925454729181</v>
      </c>
      <c r="AP1398" s="25" t="n">
        <v>0.8778716410637522</v>
      </c>
      <c r="AQ1398" s="25" t="n">
        <v>-0.3564568467789251</v>
      </c>
    </row>
    <row r="1399">
      <c r="A1399" s="23">
        <f>Universe!A1399</f>
        <v/>
      </c>
      <c r="B1399" s="24">
        <f>IF(Universe!W1399="","",(Universe!W1399-$B$2550)/$C$2550)</f>
        <v/>
      </c>
      <c r="C1399" s="24">
        <f>IF(Universe!X1399="","",(Universe!X1399-$B$2551)/$C$2551)</f>
        <v/>
      </c>
      <c r="D1399" s="24">
        <f>IF(Universe!Y1399="","",(Universe!Y1399-$B$2552)/$C$2552)</f>
        <v/>
      </c>
      <c r="E1399" s="24">
        <f>IF(Universe!Z1399="","",(Universe!Z1399-$B$2553)/$C$2553)</f>
        <v/>
      </c>
      <c r="F1399" s="24">
        <f>IF(Universe!AA1399="","",(Universe!AA1399-$B$2554)/$C$2554)</f>
        <v/>
      </c>
      <c r="G1399" s="24">
        <f>IF(Universe!AB1399="","",(Universe!AB1399-$B$2555)/$C$2555)</f>
        <v/>
      </c>
      <c r="H1399" s="24">
        <f>IF(Universe!AC1399="","",(Universe!AC1399-$B$2556)/$C$2556)</f>
        <v/>
      </c>
      <c r="I1399" s="24">
        <f>IF(Universe!AD1399="","",(Universe!AD1399-$B$2557)/$C$2557)</f>
        <v/>
      </c>
      <c r="J1399" s="24">
        <f>IF(Universe!AE1399="","",(Universe!AE1399-$B$2558)/$C$2558)</f>
        <v/>
      </c>
      <c r="K1399" s="24">
        <f>IF(Universe!AF1399="","",(Universe!AF1399-$B$2559)/$C$2559)</f>
        <v/>
      </c>
      <c r="L1399" s="24">
        <f>IF(Universe!AG1399="","",(Universe!AG1399-$B$2560)/$C$2560)</f>
        <v/>
      </c>
      <c r="M1399" s="24">
        <f>IF(Universe!AH1399="","",(Universe!AH1399-$B$2561)/$C$2561)</f>
        <v/>
      </c>
      <c r="N1399" s="24">
        <f>IF(Universe!AI1399="","",(Universe!AI1399-$B$2562)/$C$2562)</f>
        <v/>
      </c>
      <c r="O1399" s="24">
        <f>0.74*IF(B1399="",0,B1399)+0.16*IF(C1399="",0,C1399)+0.1*IF(D1399="",0,D1399)</f>
        <v/>
      </c>
      <c r="P1399" s="24">
        <f>0.35*IF(E1399="",0,E1399)+0.35*IF(F1399="",0,F1399)+0.3*IF(G1399="",0,G1399)</f>
        <v/>
      </c>
      <c r="Q1399" s="24">
        <f>0.656*IF(I1399="",0,I1399)+0.344*IF(H1399="",0,H1399)</f>
        <v/>
      </c>
      <c r="R1399" s="24">
        <f>0.338*IF(J1399="",0,J1399)+0.662*IF(K1399="",0,K1399)</f>
        <v/>
      </c>
      <c r="S1399" s="24">
        <f>0.38*IF(L1399="",0,L1399)+0.35*IF(M1399="",0,M1399)+0.27*IF(N1399="",0,N1399)</f>
        <v/>
      </c>
      <c r="T1399" s="24">
        <f>IF(Universe!S1399="","",((Universe!S1399-$B$2565)/$C$2565)^3)</f>
        <v/>
      </c>
      <c r="U1399" s="24">
        <f>IF(Universe!S1399="","",(Universe!S1399-$B$2565)/$C$2565)</f>
        <v/>
      </c>
      <c r="V1399" s="24">
        <f>IF(Universe!T1399="","",(Universe!T1399-$B$2566)/$C$2566)</f>
        <v/>
      </c>
      <c r="W1399" s="24">
        <f>IF(Universe!U1399="","",(Universe!U1399-$B$2567)/$C$2567)</f>
        <v/>
      </c>
      <c r="X1399" s="24">
        <f>IF(O1399="","",(O1399-$B$2571)/$C$2571)</f>
        <v/>
      </c>
      <c r="Y1399" s="24">
        <f>IF(T1399="","",(T1399-$B$2576)/$C$2576)</f>
        <v/>
      </c>
      <c r="Z1399" s="24">
        <f>IF(Universe!V1399="","",(Universe!V1399-$B$2568)/$C$2568)</f>
        <v/>
      </c>
      <c r="AA1399" s="24">
        <f>IF(P1399="","",(P1399-$B$2572)/$C$2572)</f>
        <v/>
      </c>
      <c r="AB1399" s="24">
        <f>IF(Q1399="","",(Q1399-$B$2573)/$C$2573)</f>
        <v/>
      </c>
      <c r="AC1399" s="24">
        <f>IF(R1399="","",(R1399-$B$2574)/$C$2574)</f>
        <v/>
      </c>
      <c r="AD1399" s="24">
        <f>IF(S1399="","",(S1399-$B$2575)/$C$2575)</f>
        <v/>
      </c>
      <c r="AE1399" s="24">
        <f>IF(Y1399="","",Y1399-(19.12044933116382+16.522174187581257*U1399))</f>
        <v/>
      </c>
      <c r="AF1399" s="24">
        <f>IF(X1399="","",(X1399-(-0.27268023098325006+0.47142105304415904*V1399+-0.3189264934812436*U1399)--5.286111042926227e-16)/0.7994208745952703)</f>
        <v/>
      </c>
      <c r="AG1399" s="24">
        <f>IF(AA1399="","",(AA1399-(0.5248806186338691+-0.064206457956449*U1399)-5.43454825424064e-16)/0.9977404048781155)</f>
        <v/>
      </c>
      <c r="AH1399" s="25" t="n">
        <v>-1.594816285642441</v>
      </c>
      <c r="AI1399" s="25" t="n">
        <v>0.8106365576364287</v>
      </c>
      <c r="AJ1399" s="25" t="n">
        <v>0.2089562127129453</v>
      </c>
      <c r="AK1399" s="25" t="n">
        <v>-0.3176305197597405</v>
      </c>
      <c r="AL1399" s="25" t="n">
        <v>2.926685247474876</v>
      </c>
      <c r="AM1399" s="25" t="n">
        <v>0.4507784140082186</v>
      </c>
      <c r="AN1399" s="25" t="n">
        <v>1.245188356486692</v>
      </c>
      <c r="AO1399" s="25" t="n">
        <v>0.1779119992078003</v>
      </c>
      <c r="AP1399" s="25" t="n">
        <v>-0.3989033542504296</v>
      </c>
      <c r="AQ1399" s="25" t="n">
        <v>-0.1542382729064921</v>
      </c>
    </row>
    <row r="1400">
      <c r="A1400" s="23">
        <f>Universe!A1400</f>
        <v/>
      </c>
      <c r="B1400" s="24">
        <f>IF(Universe!W1400="","",(Universe!W1400-$B$2550)/$C$2550)</f>
        <v/>
      </c>
      <c r="C1400" s="24">
        <f>IF(Universe!X1400="","",(Universe!X1400-$B$2551)/$C$2551)</f>
        <v/>
      </c>
      <c r="D1400" s="24">
        <f>IF(Universe!Y1400="","",(Universe!Y1400-$B$2552)/$C$2552)</f>
        <v/>
      </c>
      <c r="E1400" s="24">
        <f>IF(Universe!Z1400="","",(Universe!Z1400-$B$2553)/$C$2553)</f>
        <v/>
      </c>
      <c r="F1400" s="24">
        <f>IF(Universe!AA1400="","",(Universe!AA1400-$B$2554)/$C$2554)</f>
        <v/>
      </c>
      <c r="G1400" s="24">
        <f>IF(Universe!AB1400="","",(Universe!AB1400-$B$2555)/$C$2555)</f>
        <v/>
      </c>
      <c r="H1400" s="24">
        <f>IF(Universe!AC1400="","",(Universe!AC1400-$B$2556)/$C$2556)</f>
        <v/>
      </c>
      <c r="I1400" s="24">
        <f>IF(Universe!AD1400="","",(Universe!AD1400-$B$2557)/$C$2557)</f>
        <v/>
      </c>
      <c r="J1400" s="24">
        <f>IF(Universe!AE1400="","",(Universe!AE1400-$B$2558)/$C$2558)</f>
        <v/>
      </c>
      <c r="K1400" s="24">
        <f>IF(Universe!AF1400="","",(Universe!AF1400-$B$2559)/$C$2559)</f>
        <v/>
      </c>
      <c r="L1400" s="24">
        <f>IF(Universe!AG1400="","",(Universe!AG1400-$B$2560)/$C$2560)</f>
        <v/>
      </c>
      <c r="M1400" s="24">
        <f>IF(Universe!AH1400="","",(Universe!AH1400-$B$2561)/$C$2561)</f>
        <v/>
      </c>
      <c r="N1400" s="24">
        <f>IF(Universe!AI1400="","",(Universe!AI1400-$B$2562)/$C$2562)</f>
        <v/>
      </c>
      <c r="O1400" s="24">
        <f>0.74*IF(B1400="",0,B1400)+0.16*IF(C1400="",0,C1400)+0.1*IF(D1400="",0,D1400)</f>
        <v/>
      </c>
      <c r="P1400" s="24">
        <f>0.35*IF(E1400="",0,E1400)+0.35*IF(F1400="",0,F1400)+0.3*IF(G1400="",0,G1400)</f>
        <v/>
      </c>
      <c r="Q1400" s="24">
        <f>0.656*IF(I1400="",0,I1400)+0.344*IF(H1400="",0,H1400)</f>
        <v/>
      </c>
      <c r="R1400" s="24">
        <f>0.338*IF(J1400="",0,J1400)+0.662*IF(K1400="",0,K1400)</f>
        <v/>
      </c>
      <c r="S1400" s="24">
        <f>0.38*IF(L1400="",0,L1400)+0.35*IF(M1400="",0,M1400)+0.27*IF(N1400="",0,N1400)</f>
        <v/>
      </c>
      <c r="T1400" s="24">
        <f>IF(Universe!S1400="","",((Universe!S1400-$B$2565)/$C$2565)^3)</f>
        <v/>
      </c>
      <c r="U1400" s="24">
        <f>IF(Universe!S1400="","",(Universe!S1400-$B$2565)/$C$2565)</f>
        <v/>
      </c>
      <c r="V1400" s="24">
        <f>IF(Universe!T1400="","",(Universe!T1400-$B$2566)/$C$2566)</f>
        <v/>
      </c>
      <c r="W1400" s="24">
        <f>IF(Universe!U1400="","",(Universe!U1400-$B$2567)/$C$2567)</f>
        <v/>
      </c>
      <c r="X1400" s="24">
        <f>IF(O1400="","",(O1400-$B$2571)/$C$2571)</f>
        <v/>
      </c>
      <c r="Y1400" s="24">
        <f>IF(T1400="","",(T1400-$B$2576)/$C$2576)</f>
        <v/>
      </c>
      <c r="Z1400" s="24">
        <f>IF(Universe!V1400="","",(Universe!V1400-$B$2568)/$C$2568)</f>
        <v/>
      </c>
      <c r="AA1400" s="24">
        <f>IF(P1400="","",(P1400-$B$2572)/$C$2572)</f>
        <v/>
      </c>
      <c r="AB1400" s="24">
        <f>IF(Q1400="","",(Q1400-$B$2573)/$C$2573)</f>
        <v/>
      </c>
      <c r="AC1400" s="24">
        <f>IF(R1400="","",(R1400-$B$2574)/$C$2574)</f>
        <v/>
      </c>
      <c r="AD1400" s="24">
        <f>IF(S1400="","",(S1400-$B$2575)/$C$2575)</f>
        <v/>
      </c>
      <c r="AE1400" s="24">
        <f>IF(Y1400="","",Y1400-(19.12044933116382+16.522174187581257*U1400))</f>
        <v/>
      </c>
      <c r="AF1400" s="24">
        <f>IF(X1400="","",(X1400-(-0.27268023098325006+0.47142105304415904*V1400+-0.3189264934812436*U1400)--5.286111042926227e-16)/0.7994208745952703)</f>
        <v/>
      </c>
      <c r="AG1400" s="24">
        <f>IF(AA1400="","",(AA1400-(0.5248806186338691+-0.064206457956449*U1400)-5.43454825424064e-16)/0.9977404048781155)</f>
        <v/>
      </c>
      <c r="AH1400" s="25" t="n">
        <v>-1.08286343063924</v>
      </c>
      <c r="AI1400" s="25" t="n">
        <v>0.1301504461332639</v>
      </c>
      <c r="AJ1400" s="25" t="n">
        <v>-0.1125107107929754</v>
      </c>
      <c r="AK1400" s="25" t="n">
        <v>-0.07128149273321049</v>
      </c>
      <c r="AL1400" s="25" t="n">
        <v>2.201471643131225</v>
      </c>
      <c r="AM1400" s="25" t="n">
        <v>-0.2352250359809713</v>
      </c>
      <c r="AN1400" s="25" t="n">
        <v>-0.3030603513799169</v>
      </c>
      <c r="AO1400" s="25" t="n">
        <v>0.0677215574626405</v>
      </c>
      <c r="AP1400" s="25" t="n">
        <v>0.658558636591447</v>
      </c>
      <c r="AQ1400" s="25" t="n">
        <v>1.570263512885324</v>
      </c>
    </row>
    <row r="1401">
      <c r="A1401" s="23">
        <f>Universe!A1401</f>
        <v/>
      </c>
      <c r="B1401" s="24">
        <f>IF(Universe!W1401="","",(Universe!W1401-$B$2550)/$C$2550)</f>
        <v/>
      </c>
      <c r="C1401" s="24">
        <f>IF(Universe!X1401="","",(Universe!X1401-$B$2551)/$C$2551)</f>
        <v/>
      </c>
      <c r="D1401" s="24">
        <f>IF(Universe!Y1401="","",(Universe!Y1401-$B$2552)/$C$2552)</f>
        <v/>
      </c>
      <c r="E1401" s="24">
        <f>IF(Universe!Z1401="","",(Universe!Z1401-$B$2553)/$C$2553)</f>
        <v/>
      </c>
      <c r="F1401" s="24">
        <f>IF(Universe!AA1401="","",(Universe!AA1401-$B$2554)/$C$2554)</f>
        <v/>
      </c>
      <c r="G1401" s="24">
        <f>IF(Universe!AB1401="","",(Universe!AB1401-$B$2555)/$C$2555)</f>
        <v/>
      </c>
      <c r="H1401" s="24">
        <f>IF(Universe!AC1401="","",(Universe!AC1401-$B$2556)/$C$2556)</f>
        <v/>
      </c>
      <c r="I1401" s="24">
        <f>IF(Universe!AD1401="","",(Universe!AD1401-$B$2557)/$C$2557)</f>
        <v/>
      </c>
      <c r="J1401" s="24">
        <f>IF(Universe!AE1401="","",(Universe!AE1401-$B$2558)/$C$2558)</f>
        <v/>
      </c>
      <c r="K1401" s="24">
        <f>IF(Universe!AF1401="","",(Universe!AF1401-$B$2559)/$C$2559)</f>
        <v/>
      </c>
      <c r="L1401" s="24">
        <f>IF(Universe!AG1401="","",(Universe!AG1401-$B$2560)/$C$2560)</f>
        <v/>
      </c>
      <c r="M1401" s="24">
        <f>IF(Universe!AH1401="","",(Universe!AH1401-$B$2561)/$C$2561)</f>
        <v/>
      </c>
      <c r="N1401" s="24">
        <f>IF(Universe!AI1401="","",(Universe!AI1401-$B$2562)/$C$2562)</f>
        <v/>
      </c>
      <c r="O1401" s="24">
        <f>0.74*IF(B1401="",0,B1401)+0.16*IF(C1401="",0,C1401)+0.1*IF(D1401="",0,D1401)</f>
        <v/>
      </c>
      <c r="P1401" s="24">
        <f>0.35*IF(E1401="",0,E1401)+0.35*IF(F1401="",0,F1401)+0.3*IF(G1401="",0,G1401)</f>
        <v/>
      </c>
      <c r="Q1401" s="24">
        <f>0.656*IF(I1401="",0,I1401)+0.344*IF(H1401="",0,H1401)</f>
        <v/>
      </c>
      <c r="R1401" s="24">
        <f>0.338*IF(J1401="",0,J1401)+0.662*IF(K1401="",0,K1401)</f>
        <v/>
      </c>
      <c r="S1401" s="24">
        <f>0.38*IF(L1401="",0,L1401)+0.35*IF(M1401="",0,M1401)+0.27*IF(N1401="",0,N1401)</f>
        <v/>
      </c>
      <c r="T1401" s="24">
        <f>IF(Universe!S1401="","",((Universe!S1401-$B$2565)/$C$2565)^3)</f>
        <v/>
      </c>
      <c r="U1401" s="24">
        <f>IF(Universe!S1401="","",(Universe!S1401-$B$2565)/$C$2565)</f>
        <v/>
      </c>
      <c r="V1401" s="24">
        <f>IF(Universe!T1401="","",(Universe!T1401-$B$2566)/$C$2566)</f>
        <v/>
      </c>
      <c r="W1401" s="24">
        <f>IF(Universe!U1401="","",(Universe!U1401-$B$2567)/$C$2567)</f>
        <v/>
      </c>
      <c r="X1401" s="24">
        <f>IF(O1401="","",(O1401-$B$2571)/$C$2571)</f>
        <v/>
      </c>
      <c r="Y1401" s="24">
        <f>IF(T1401="","",(T1401-$B$2576)/$C$2576)</f>
        <v/>
      </c>
      <c r="Z1401" s="24">
        <f>IF(Universe!V1401="","",(Universe!V1401-$B$2568)/$C$2568)</f>
        <v/>
      </c>
      <c r="AA1401" s="24">
        <f>IF(P1401="","",(P1401-$B$2572)/$C$2572)</f>
        <v/>
      </c>
      <c r="AB1401" s="24">
        <f>IF(Q1401="","",(Q1401-$B$2573)/$C$2573)</f>
        <v/>
      </c>
      <c r="AC1401" s="24">
        <f>IF(R1401="","",(R1401-$B$2574)/$C$2574)</f>
        <v/>
      </c>
      <c r="AD1401" s="24">
        <f>IF(S1401="","",(S1401-$B$2575)/$C$2575)</f>
        <v/>
      </c>
      <c r="AE1401" s="24">
        <f>IF(Y1401="","",Y1401-(19.12044933116382+16.522174187581257*U1401))</f>
        <v/>
      </c>
      <c r="AF1401" s="24">
        <f>IF(X1401="","",(X1401-(-0.27268023098325006+0.47142105304415904*V1401+-0.3189264934812436*U1401)--5.286111042926227e-16)/0.7994208745952703)</f>
        <v/>
      </c>
      <c r="AG1401" s="24">
        <f>IF(AA1401="","",(AA1401-(0.5248806186338691+-0.064206457956449*U1401)-5.43454825424064e-16)/0.9977404048781155)</f>
        <v/>
      </c>
      <c r="AH1401" s="25" t="n">
        <v>-1.997809950179201</v>
      </c>
      <c r="AI1401" s="25" t="n">
        <v>-0.9556740663107022</v>
      </c>
      <c r="AJ1401" s="25" t="n">
        <v>-1.525501306025697</v>
      </c>
      <c r="AK1401" s="25" t="n">
        <v>0.6651645082438241</v>
      </c>
      <c r="AL1401" s="25" t="n">
        <v>3.277131960738106</v>
      </c>
      <c r="AM1401" s="25" t="n">
        <v>0.0202424550286561</v>
      </c>
      <c r="AN1401" s="25" t="n">
        <v>0.7920743888287763</v>
      </c>
      <c r="AO1401" s="25" t="n">
        <v>0.0442646224732329</v>
      </c>
      <c r="AP1401" s="25" t="n">
        <v>-0.0184372013022156</v>
      </c>
      <c r="AQ1401" s="25" t="n">
        <v>0.7901509364217629</v>
      </c>
    </row>
    <row r="1402">
      <c r="A1402" s="23">
        <f>Universe!A1402</f>
        <v/>
      </c>
      <c r="B1402" s="24">
        <f>IF(Universe!W1402="","",(Universe!W1402-$B$2550)/$C$2550)</f>
        <v/>
      </c>
      <c r="C1402" s="24">
        <f>IF(Universe!X1402="","",(Universe!X1402-$B$2551)/$C$2551)</f>
        <v/>
      </c>
      <c r="D1402" s="24">
        <f>IF(Universe!Y1402="","",(Universe!Y1402-$B$2552)/$C$2552)</f>
        <v/>
      </c>
      <c r="E1402" s="24">
        <f>IF(Universe!Z1402="","",(Universe!Z1402-$B$2553)/$C$2553)</f>
        <v/>
      </c>
      <c r="F1402" s="24">
        <f>IF(Universe!AA1402="","",(Universe!AA1402-$B$2554)/$C$2554)</f>
        <v/>
      </c>
      <c r="G1402" s="24">
        <f>IF(Universe!AB1402="","",(Universe!AB1402-$B$2555)/$C$2555)</f>
        <v/>
      </c>
      <c r="H1402" s="24">
        <f>IF(Universe!AC1402="","",(Universe!AC1402-$B$2556)/$C$2556)</f>
        <v/>
      </c>
      <c r="I1402" s="24">
        <f>IF(Universe!AD1402="","",(Universe!AD1402-$B$2557)/$C$2557)</f>
        <v/>
      </c>
      <c r="J1402" s="24">
        <f>IF(Universe!AE1402="","",(Universe!AE1402-$B$2558)/$C$2558)</f>
        <v/>
      </c>
      <c r="K1402" s="24">
        <f>IF(Universe!AF1402="","",(Universe!AF1402-$B$2559)/$C$2559)</f>
        <v/>
      </c>
      <c r="L1402" s="24">
        <f>IF(Universe!AG1402="","",(Universe!AG1402-$B$2560)/$C$2560)</f>
        <v/>
      </c>
      <c r="M1402" s="24">
        <f>IF(Universe!AH1402="","",(Universe!AH1402-$B$2561)/$C$2561)</f>
        <v/>
      </c>
      <c r="N1402" s="24">
        <f>IF(Universe!AI1402="","",(Universe!AI1402-$B$2562)/$C$2562)</f>
        <v/>
      </c>
      <c r="O1402" s="24">
        <f>0.74*IF(B1402="",0,B1402)+0.16*IF(C1402="",0,C1402)+0.1*IF(D1402="",0,D1402)</f>
        <v/>
      </c>
      <c r="P1402" s="24">
        <f>0.35*IF(E1402="",0,E1402)+0.35*IF(F1402="",0,F1402)+0.3*IF(G1402="",0,G1402)</f>
        <v/>
      </c>
      <c r="Q1402" s="24">
        <f>0.656*IF(I1402="",0,I1402)+0.344*IF(H1402="",0,H1402)</f>
        <v/>
      </c>
      <c r="R1402" s="24">
        <f>0.338*IF(J1402="",0,J1402)+0.662*IF(K1402="",0,K1402)</f>
        <v/>
      </c>
      <c r="S1402" s="24">
        <f>0.38*IF(L1402="",0,L1402)+0.35*IF(M1402="",0,M1402)+0.27*IF(N1402="",0,N1402)</f>
        <v/>
      </c>
      <c r="T1402" s="24">
        <f>IF(Universe!S1402="","",((Universe!S1402-$B$2565)/$C$2565)^3)</f>
        <v/>
      </c>
      <c r="U1402" s="24">
        <f>IF(Universe!S1402="","",(Universe!S1402-$B$2565)/$C$2565)</f>
        <v/>
      </c>
      <c r="V1402" s="24">
        <f>IF(Universe!T1402="","",(Universe!T1402-$B$2566)/$C$2566)</f>
        <v/>
      </c>
      <c r="W1402" s="24">
        <f>IF(Universe!U1402="","",(Universe!U1402-$B$2567)/$C$2567)</f>
        <v/>
      </c>
      <c r="X1402" s="24">
        <f>IF(O1402="","",(O1402-$B$2571)/$C$2571)</f>
        <v/>
      </c>
      <c r="Y1402" s="24">
        <f>IF(T1402="","",(T1402-$B$2576)/$C$2576)</f>
        <v/>
      </c>
      <c r="Z1402" s="24">
        <f>IF(Universe!V1402="","",(Universe!V1402-$B$2568)/$C$2568)</f>
        <v/>
      </c>
      <c r="AA1402" s="24">
        <f>IF(P1402="","",(P1402-$B$2572)/$C$2572)</f>
        <v/>
      </c>
      <c r="AB1402" s="24">
        <f>IF(Q1402="","",(Q1402-$B$2573)/$C$2573)</f>
        <v/>
      </c>
      <c r="AC1402" s="24">
        <f>IF(R1402="","",(R1402-$B$2574)/$C$2574)</f>
        <v/>
      </c>
      <c r="AD1402" s="24">
        <f>IF(S1402="","",(S1402-$B$2575)/$C$2575)</f>
        <v/>
      </c>
      <c r="AE1402" s="24">
        <f>IF(Y1402="","",Y1402-(19.12044933116382+16.522174187581257*U1402))</f>
        <v/>
      </c>
      <c r="AF1402" s="24">
        <f>IF(X1402="","",(X1402-(-0.27268023098325006+0.47142105304415904*V1402+-0.3189264934812436*U1402)--5.286111042926227e-16)/0.7994208745952703)</f>
        <v/>
      </c>
      <c r="AG1402" s="24">
        <f>IF(AA1402="","",(AA1402-(0.5248806186338691+-0.064206457956449*U1402)-5.43454825424064e-16)/0.9977404048781155)</f>
        <v/>
      </c>
      <c r="AH1402" s="25" t="n">
        <v>-3.774813674940622</v>
      </c>
      <c r="AI1402" s="25" t="n">
        <v>2.636321654897192</v>
      </c>
      <c r="AJ1402" s="25" t="n">
        <v>-2.16474588046821</v>
      </c>
      <c r="AK1402" s="25" t="n">
        <v>1.46384774816454</v>
      </c>
      <c r="AL1402" s="25" t="n">
        <v>1.173297993879757</v>
      </c>
      <c r="AM1402" s="25" t="n">
        <v>0.2639450646404847</v>
      </c>
      <c r="AN1402" s="25" t="n">
        <v>-0.6991002041993214</v>
      </c>
      <c r="AO1402" s="25" t="n">
        <v>-0.7965797388597531</v>
      </c>
      <c r="AP1402" s="25" t="n">
        <v>-4.411430639039199</v>
      </c>
      <c r="AQ1402" s="25" t="n">
        <v>-0.534091124730796</v>
      </c>
    </row>
    <row r="1403">
      <c r="A1403" s="23">
        <f>Universe!A1403</f>
        <v/>
      </c>
      <c r="B1403" s="24">
        <f>IF(Universe!W1403="","",(Universe!W1403-$B$2550)/$C$2550)</f>
        <v/>
      </c>
      <c r="C1403" s="24">
        <f>IF(Universe!X1403="","",(Universe!X1403-$B$2551)/$C$2551)</f>
        <v/>
      </c>
      <c r="D1403" s="24">
        <f>IF(Universe!Y1403="","",(Universe!Y1403-$B$2552)/$C$2552)</f>
        <v/>
      </c>
      <c r="E1403" s="24">
        <f>IF(Universe!Z1403="","",(Universe!Z1403-$B$2553)/$C$2553)</f>
        <v/>
      </c>
      <c r="F1403" s="24">
        <f>IF(Universe!AA1403="","",(Universe!AA1403-$B$2554)/$C$2554)</f>
        <v/>
      </c>
      <c r="G1403" s="24">
        <f>IF(Universe!AB1403="","",(Universe!AB1403-$B$2555)/$C$2555)</f>
        <v/>
      </c>
      <c r="H1403" s="24">
        <f>IF(Universe!AC1403="","",(Universe!AC1403-$B$2556)/$C$2556)</f>
        <v/>
      </c>
      <c r="I1403" s="24">
        <f>IF(Universe!AD1403="","",(Universe!AD1403-$B$2557)/$C$2557)</f>
        <v/>
      </c>
      <c r="J1403" s="24">
        <f>IF(Universe!AE1403="","",(Universe!AE1403-$B$2558)/$C$2558)</f>
        <v/>
      </c>
      <c r="K1403" s="24">
        <f>IF(Universe!AF1403="","",(Universe!AF1403-$B$2559)/$C$2559)</f>
        <v/>
      </c>
      <c r="L1403" s="24">
        <f>IF(Universe!AG1403="","",(Universe!AG1403-$B$2560)/$C$2560)</f>
        <v/>
      </c>
      <c r="M1403" s="24">
        <f>IF(Universe!AH1403="","",(Universe!AH1403-$B$2561)/$C$2561)</f>
        <v/>
      </c>
      <c r="N1403" s="24">
        <f>IF(Universe!AI1403="","",(Universe!AI1403-$B$2562)/$C$2562)</f>
        <v/>
      </c>
      <c r="O1403" s="24">
        <f>0.74*IF(B1403="",0,B1403)+0.16*IF(C1403="",0,C1403)+0.1*IF(D1403="",0,D1403)</f>
        <v/>
      </c>
      <c r="P1403" s="24">
        <f>0.35*IF(E1403="",0,E1403)+0.35*IF(F1403="",0,F1403)+0.3*IF(G1403="",0,G1403)</f>
        <v/>
      </c>
      <c r="Q1403" s="24">
        <f>0.656*IF(I1403="",0,I1403)+0.344*IF(H1403="",0,H1403)</f>
        <v/>
      </c>
      <c r="R1403" s="24">
        <f>0.338*IF(J1403="",0,J1403)+0.662*IF(K1403="",0,K1403)</f>
        <v/>
      </c>
      <c r="S1403" s="24">
        <f>0.38*IF(L1403="",0,L1403)+0.35*IF(M1403="",0,M1403)+0.27*IF(N1403="",0,N1403)</f>
        <v/>
      </c>
      <c r="T1403" s="24">
        <f>IF(Universe!S1403="","",((Universe!S1403-$B$2565)/$C$2565)^3)</f>
        <v/>
      </c>
      <c r="U1403" s="24">
        <f>IF(Universe!S1403="","",(Universe!S1403-$B$2565)/$C$2565)</f>
        <v/>
      </c>
      <c r="V1403" s="24">
        <f>IF(Universe!T1403="","",(Universe!T1403-$B$2566)/$C$2566)</f>
        <v/>
      </c>
      <c r="W1403" s="24">
        <f>IF(Universe!U1403="","",(Universe!U1403-$B$2567)/$C$2567)</f>
        <v/>
      </c>
      <c r="X1403" s="24">
        <f>IF(O1403="","",(O1403-$B$2571)/$C$2571)</f>
        <v/>
      </c>
      <c r="Y1403" s="24">
        <f>IF(T1403="","",(T1403-$B$2576)/$C$2576)</f>
        <v/>
      </c>
      <c r="Z1403" s="24">
        <f>IF(Universe!V1403="","",(Universe!V1403-$B$2568)/$C$2568)</f>
        <v/>
      </c>
      <c r="AA1403" s="24">
        <f>IF(P1403="","",(P1403-$B$2572)/$C$2572)</f>
        <v/>
      </c>
      <c r="AB1403" s="24">
        <f>IF(Q1403="","",(Q1403-$B$2573)/$C$2573)</f>
        <v/>
      </c>
      <c r="AC1403" s="24">
        <f>IF(R1403="","",(R1403-$B$2574)/$C$2574)</f>
        <v/>
      </c>
      <c r="AD1403" s="24">
        <f>IF(S1403="","",(S1403-$B$2575)/$C$2575)</f>
        <v/>
      </c>
      <c r="AE1403" s="24">
        <f>IF(Y1403="","",Y1403-(19.12044933116382+16.522174187581257*U1403))</f>
        <v/>
      </c>
      <c r="AF1403" s="24">
        <f>IF(X1403="","",(X1403-(-0.27268023098325006+0.47142105304415904*V1403+-0.3189264934812436*U1403)--5.286111042926227e-16)/0.7994208745952703)</f>
        <v/>
      </c>
      <c r="AG1403" s="24">
        <f>IF(AA1403="","",(AA1403-(0.5248806186338691+-0.064206457956449*U1403)-5.43454825424064e-16)/0.9977404048781155)</f>
        <v/>
      </c>
      <c r="AH1403" s="25" t="n">
        <v>-3.783553164164935</v>
      </c>
      <c r="AI1403" s="25" t="n">
        <v>0.083379567683117</v>
      </c>
      <c r="AJ1403" s="25" t="n">
        <v>-0.139666660874546</v>
      </c>
      <c r="AK1403" s="25" t="n">
        <v>-1.130489885868097</v>
      </c>
      <c r="AL1403" s="25" t="n">
        <v>1.143882562276137</v>
      </c>
      <c r="AM1403" s="25" t="n">
        <v>0.6947574493754337</v>
      </c>
      <c r="AN1403" s="25" t="n">
        <v>-1.226405215792191</v>
      </c>
      <c r="AO1403" s="25" t="n">
        <v>0.0167124017550809</v>
      </c>
      <c r="AP1403" s="25" t="n">
        <v>-0.8433363997169163</v>
      </c>
      <c r="AQ1403" s="25" t="n">
        <v>-0.2856761382222959</v>
      </c>
    </row>
    <row r="1404">
      <c r="A1404" s="23">
        <f>Universe!A1404</f>
        <v/>
      </c>
      <c r="B1404" s="24">
        <f>IF(Universe!W1404="","",(Universe!W1404-$B$2550)/$C$2550)</f>
        <v/>
      </c>
      <c r="C1404" s="24">
        <f>IF(Universe!X1404="","",(Universe!X1404-$B$2551)/$C$2551)</f>
        <v/>
      </c>
      <c r="D1404" s="24">
        <f>IF(Universe!Y1404="","",(Universe!Y1404-$B$2552)/$C$2552)</f>
        <v/>
      </c>
      <c r="E1404" s="24">
        <f>IF(Universe!Z1404="","",(Universe!Z1404-$B$2553)/$C$2553)</f>
        <v/>
      </c>
      <c r="F1404" s="24">
        <f>IF(Universe!AA1404="","",(Universe!AA1404-$B$2554)/$C$2554)</f>
        <v/>
      </c>
      <c r="G1404" s="24">
        <f>IF(Universe!AB1404="","",(Universe!AB1404-$B$2555)/$C$2555)</f>
        <v/>
      </c>
      <c r="H1404" s="24">
        <f>IF(Universe!AC1404="","",(Universe!AC1404-$B$2556)/$C$2556)</f>
        <v/>
      </c>
      <c r="I1404" s="24">
        <f>IF(Universe!AD1404="","",(Universe!AD1404-$B$2557)/$C$2557)</f>
        <v/>
      </c>
      <c r="J1404" s="24">
        <f>IF(Universe!AE1404="","",(Universe!AE1404-$B$2558)/$C$2558)</f>
        <v/>
      </c>
      <c r="K1404" s="24">
        <f>IF(Universe!AF1404="","",(Universe!AF1404-$B$2559)/$C$2559)</f>
        <v/>
      </c>
      <c r="L1404" s="24">
        <f>IF(Universe!AG1404="","",(Universe!AG1404-$B$2560)/$C$2560)</f>
        <v/>
      </c>
      <c r="M1404" s="24">
        <f>IF(Universe!AH1404="","",(Universe!AH1404-$B$2561)/$C$2561)</f>
        <v/>
      </c>
      <c r="N1404" s="24">
        <f>IF(Universe!AI1404="","",(Universe!AI1404-$B$2562)/$C$2562)</f>
        <v/>
      </c>
      <c r="O1404" s="24">
        <f>0.74*IF(B1404="",0,B1404)+0.16*IF(C1404="",0,C1404)+0.1*IF(D1404="",0,D1404)</f>
        <v/>
      </c>
      <c r="P1404" s="24">
        <f>0.35*IF(E1404="",0,E1404)+0.35*IF(F1404="",0,F1404)+0.3*IF(G1404="",0,G1404)</f>
        <v/>
      </c>
      <c r="Q1404" s="24">
        <f>0.656*IF(I1404="",0,I1404)+0.344*IF(H1404="",0,H1404)</f>
        <v/>
      </c>
      <c r="R1404" s="24">
        <f>0.338*IF(J1404="",0,J1404)+0.662*IF(K1404="",0,K1404)</f>
        <v/>
      </c>
      <c r="S1404" s="24">
        <f>0.38*IF(L1404="",0,L1404)+0.35*IF(M1404="",0,M1404)+0.27*IF(N1404="",0,N1404)</f>
        <v/>
      </c>
      <c r="T1404" s="24">
        <f>IF(Universe!S1404="","",((Universe!S1404-$B$2565)/$C$2565)^3)</f>
        <v/>
      </c>
      <c r="U1404" s="24">
        <f>IF(Universe!S1404="","",(Universe!S1404-$B$2565)/$C$2565)</f>
        <v/>
      </c>
      <c r="V1404" s="24">
        <f>IF(Universe!T1404="","",(Universe!T1404-$B$2566)/$C$2566)</f>
        <v/>
      </c>
      <c r="W1404" s="24">
        <f>IF(Universe!U1404="","",(Universe!U1404-$B$2567)/$C$2567)</f>
        <v/>
      </c>
      <c r="X1404" s="24">
        <f>IF(O1404="","",(O1404-$B$2571)/$C$2571)</f>
        <v/>
      </c>
      <c r="Y1404" s="24">
        <f>IF(T1404="","",(T1404-$B$2576)/$C$2576)</f>
        <v/>
      </c>
      <c r="Z1404" s="24">
        <f>IF(Universe!V1404="","",(Universe!V1404-$B$2568)/$C$2568)</f>
        <v/>
      </c>
      <c r="AA1404" s="24">
        <f>IF(P1404="","",(P1404-$B$2572)/$C$2572)</f>
        <v/>
      </c>
      <c r="AB1404" s="24">
        <f>IF(Q1404="","",(Q1404-$B$2573)/$C$2573)</f>
        <v/>
      </c>
      <c r="AC1404" s="24">
        <f>IF(R1404="","",(R1404-$B$2574)/$C$2574)</f>
        <v/>
      </c>
      <c r="AD1404" s="24">
        <f>IF(S1404="","",(S1404-$B$2575)/$C$2575)</f>
        <v/>
      </c>
      <c r="AE1404" s="24">
        <f>IF(Y1404="","",Y1404-(19.12044933116382+16.522174187581257*U1404))</f>
        <v/>
      </c>
      <c r="AF1404" s="24">
        <f>IF(X1404="","",(X1404-(-0.27268023098325006+0.47142105304415904*V1404+-0.3189264934812436*U1404)--5.286111042926227e-16)/0.7994208745952703)</f>
        <v/>
      </c>
      <c r="AG1404" s="24">
        <f>IF(AA1404="","",(AA1404-(0.5248806186338691+-0.064206457956449*U1404)-5.43454825424064e-16)/0.9977404048781155)</f>
        <v/>
      </c>
      <c r="AH1404" s="25" t="n">
        <v>-2.661209548405289</v>
      </c>
      <c r="AI1404" s="25" t="n">
        <v>-0.8136846669250847</v>
      </c>
      <c r="AJ1404" s="25" t="n">
        <v>-0.5170990923995856</v>
      </c>
      <c r="AK1404" s="25" t="n">
        <v>-0.7124648599185368</v>
      </c>
      <c r="AL1404" s="25" t="n">
        <v>3.28835399459101</v>
      </c>
      <c r="AM1404" s="25" t="n">
        <v>0.9384565268182178</v>
      </c>
      <c r="AN1404" s="25" t="n">
        <v>0.0665273938651034</v>
      </c>
      <c r="AO1404" s="25" t="n">
        <v>0.0088380415282508</v>
      </c>
      <c r="AP1404" s="25" t="n">
        <v>-1.264889250235612</v>
      </c>
      <c r="AQ1404" s="25" t="n">
        <v>0.3428935052363949</v>
      </c>
    </row>
    <row r="1405">
      <c r="A1405" s="23">
        <f>Universe!A1405</f>
        <v/>
      </c>
      <c r="B1405" s="24">
        <f>IF(Universe!W1405="","",(Universe!W1405-$B$2550)/$C$2550)</f>
        <v/>
      </c>
      <c r="C1405" s="24">
        <f>IF(Universe!X1405="","",(Universe!X1405-$B$2551)/$C$2551)</f>
        <v/>
      </c>
      <c r="D1405" s="24">
        <f>IF(Universe!Y1405="","",(Universe!Y1405-$B$2552)/$C$2552)</f>
        <v/>
      </c>
      <c r="E1405" s="24">
        <f>IF(Universe!Z1405="","",(Universe!Z1405-$B$2553)/$C$2553)</f>
        <v/>
      </c>
      <c r="F1405" s="24">
        <f>IF(Universe!AA1405="","",(Universe!AA1405-$B$2554)/$C$2554)</f>
        <v/>
      </c>
      <c r="G1405" s="24">
        <f>IF(Universe!AB1405="","",(Universe!AB1405-$B$2555)/$C$2555)</f>
        <v/>
      </c>
      <c r="H1405" s="24">
        <f>IF(Universe!AC1405="","",(Universe!AC1405-$B$2556)/$C$2556)</f>
        <v/>
      </c>
      <c r="I1405" s="24">
        <f>IF(Universe!AD1405="","",(Universe!AD1405-$B$2557)/$C$2557)</f>
        <v/>
      </c>
      <c r="J1405" s="24">
        <f>IF(Universe!AE1405="","",(Universe!AE1405-$B$2558)/$C$2558)</f>
        <v/>
      </c>
      <c r="K1405" s="24">
        <f>IF(Universe!AF1405="","",(Universe!AF1405-$B$2559)/$C$2559)</f>
        <v/>
      </c>
      <c r="L1405" s="24">
        <f>IF(Universe!AG1405="","",(Universe!AG1405-$B$2560)/$C$2560)</f>
        <v/>
      </c>
      <c r="M1405" s="24">
        <f>IF(Universe!AH1405="","",(Universe!AH1405-$B$2561)/$C$2561)</f>
        <v/>
      </c>
      <c r="N1405" s="24">
        <f>IF(Universe!AI1405="","",(Universe!AI1405-$B$2562)/$C$2562)</f>
        <v/>
      </c>
      <c r="O1405" s="24">
        <f>0.74*IF(B1405="",0,B1405)+0.16*IF(C1405="",0,C1405)+0.1*IF(D1405="",0,D1405)</f>
        <v/>
      </c>
      <c r="P1405" s="24">
        <f>0.35*IF(E1405="",0,E1405)+0.35*IF(F1405="",0,F1405)+0.3*IF(G1405="",0,G1405)</f>
        <v/>
      </c>
      <c r="Q1405" s="24">
        <f>0.656*IF(I1405="",0,I1405)+0.344*IF(H1405="",0,H1405)</f>
        <v/>
      </c>
      <c r="R1405" s="24">
        <f>0.338*IF(J1405="",0,J1405)+0.662*IF(K1405="",0,K1405)</f>
        <v/>
      </c>
      <c r="S1405" s="24">
        <f>0.38*IF(L1405="",0,L1405)+0.35*IF(M1405="",0,M1405)+0.27*IF(N1405="",0,N1405)</f>
        <v/>
      </c>
      <c r="T1405" s="24">
        <f>IF(Universe!S1405="","",((Universe!S1405-$B$2565)/$C$2565)^3)</f>
        <v/>
      </c>
      <c r="U1405" s="24">
        <f>IF(Universe!S1405="","",(Universe!S1405-$B$2565)/$C$2565)</f>
        <v/>
      </c>
      <c r="V1405" s="24">
        <f>IF(Universe!T1405="","",(Universe!T1405-$B$2566)/$C$2566)</f>
        <v/>
      </c>
      <c r="W1405" s="24">
        <f>IF(Universe!U1405="","",(Universe!U1405-$B$2567)/$C$2567)</f>
        <v/>
      </c>
      <c r="X1405" s="24">
        <f>IF(O1405="","",(O1405-$B$2571)/$C$2571)</f>
        <v/>
      </c>
      <c r="Y1405" s="24">
        <f>IF(T1405="","",(T1405-$B$2576)/$C$2576)</f>
        <v/>
      </c>
      <c r="Z1405" s="24">
        <f>IF(Universe!V1405="","",(Universe!V1405-$B$2568)/$C$2568)</f>
        <v/>
      </c>
      <c r="AA1405" s="24">
        <f>IF(P1405="","",(P1405-$B$2572)/$C$2572)</f>
        <v/>
      </c>
      <c r="AB1405" s="24">
        <f>IF(Q1405="","",(Q1405-$B$2573)/$C$2573)</f>
        <v/>
      </c>
      <c r="AC1405" s="24">
        <f>IF(R1405="","",(R1405-$B$2574)/$C$2574)</f>
        <v/>
      </c>
      <c r="AD1405" s="24">
        <f>IF(S1405="","",(S1405-$B$2575)/$C$2575)</f>
        <v/>
      </c>
      <c r="AE1405" s="24">
        <f>IF(Y1405="","",Y1405-(19.12044933116382+16.522174187581257*U1405))</f>
        <v/>
      </c>
      <c r="AF1405" s="24">
        <f>IF(X1405="","",(X1405-(-0.27268023098325006+0.47142105304415904*V1405+-0.3189264934812436*U1405)--5.286111042926227e-16)/0.7994208745952703)</f>
        <v/>
      </c>
      <c r="AG1405" s="24">
        <f>IF(AA1405="","",(AA1405-(0.5248806186338691+-0.064206457956449*U1405)-5.43454825424064e-16)/0.9977404048781155)</f>
        <v/>
      </c>
      <c r="AH1405" s="25" t="n">
        <v>-3.4984765661392</v>
      </c>
      <c r="AI1405" s="25" t="n">
        <v>0.1564240313079654</v>
      </c>
      <c r="AJ1405" s="25" t="n">
        <v>-0.1313168885068193</v>
      </c>
      <c r="AK1405" s="25" t="n">
        <v>-0.4349642126982654</v>
      </c>
      <c r="AL1405" s="25" t="n">
        <v>1.99202726357046</v>
      </c>
      <c r="AM1405" s="25" t="n">
        <v>0.9696828274805818</v>
      </c>
      <c r="AN1405" s="25" t="n">
        <v>-0.7997808856645613</v>
      </c>
      <c r="AO1405" s="25" t="n">
        <v>0.1621045496390036</v>
      </c>
      <c r="AP1405" s="25" t="n">
        <v>-0.3507759841817418</v>
      </c>
      <c r="AQ1405" s="25" t="n">
        <v>0.5081657068256301</v>
      </c>
    </row>
    <row r="1406">
      <c r="A1406" s="23">
        <f>Universe!A1406</f>
        <v/>
      </c>
      <c r="B1406" s="24">
        <f>IF(Universe!W1406="","",(Universe!W1406-$B$2550)/$C$2550)</f>
        <v/>
      </c>
      <c r="C1406" s="24">
        <f>IF(Universe!X1406="","",(Universe!X1406-$B$2551)/$C$2551)</f>
        <v/>
      </c>
      <c r="D1406" s="24">
        <f>IF(Universe!Y1406="","",(Universe!Y1406-$B$2552)/$C$2552)</f>
        <v/>
      </c>
      <c r="E1406" s="24">
        <f>IF(Universe!Z1406="","",(Universe!Z1406-$B$2553)/$C$2553)</f>
        <v/>
      </c>
      <c r="F1406" s="24">
        <f>IF(Universe!AA1406="","",(Universe!AA1406-$B$2554)/$C$2554)</f>
        <v/>
      </c>
      <c r="G1406" s="24">
        <f>IF(Universe!AB1406="","",(Universe!AB1406-$B$2555)/$C$2555)</f>
        <v/>
      </c>
      <c r="H1406" s="24">
        <f>IF(Universe!AC1406="","",(Universe!AC1406-$B$2556)/$C$2556)</f>
        <v/>
      </c>
      <c r="I1406" s="24">
        <f>IF(Universe!AD1406="","",(Universe!AD1406-$B$2557)/$C$2557)</f>
        <v/>
      </c>
      <c r="J1406" s="24">
        <f>IF(Universe!AE1406="","",(Universe!AE1406-$B$2558)/$C$2558)</f>
        <v/>
      </c>
      <c r="K1406" s="24">
        <f>IF(Universe!AF1406="","",(Universe!AF1406-$B$2559)/$C$2559)</f>
        <v/>
      </c>
      <c r="L1406" s="24">
        <f>IF(Universe!AG1406="","",(Universe!AG1406-$B$2560)/$C$2560)</f>
        <v/>
      </c>
      <c r="M1406" s="24">
        <f>IF(Universe!AH1406="","",(Universe!AH1406-$B$2561)/$C$2561)</f>
        <v/>
      </c>
      <c r="N1406" s="24">
        <f>IF(Universe!AI1406="","",(Universe!AI1406-$B$2562)/$C$2562)</f>
        <v/>
      </c>
      <c r="O1406" s="24">
        <f>0.74*IF(B1406="",0,B1406)+0.16*IF(C1406="",0,C1406)+0.1*IF(D1406="",0,D1406)</f>
        <v/>
      </c>
      <c r="P1406" s="24">
        <f>0.35*IF(E1406="",0,E1406)+0.35*IF(F1406="",0,F1406)+0.3*IF(G1406="",0,G1406)</f>
        <v/>
      </c>
      <c r="Q1406" s="24">
        <f>0.656*IF(I1406="",0,I1406)+0.344*IF(H1406="",0,H1406)</f>
        <v/>
      </c>
      <c r="R1406" s="24">
        <f>0.338*IF(J1406="",0,J1406)+0.662*IF(K1406="",0,K1406)</f>
        <v/>
      </c>
      <c r="S1406" s="24">
        <f>0.38*IF(L1406="",0,L1406)+0.35*IF(M1406="",0,M1406)+0.27*IF(N1406="",0,N1406)</f>
        <v/>
      </c>
      <c r="T1406" s="24">
        <f>IF(Universe!S1406="","",((Universe!S1406-$B$2565)/$C$2565)^3)</f>
        <v/>
      </c>
      <c r="U1406" s="24">
        <f>IF(Universe!S1406="","",(Universe!S1406-$B$2565)/$C$2565)</f>
        <v/>
      </c>
      <c r="V1406" s="24">
        <f>IF(Universe!T1406="","",(Universe!T1406-$B$2566)/$C$2566)</f>
        <v/>
      </c>
      <c r="W1406" s="24">
        <f>IF(Universe!U1406="","",(Universe!U1406-$B$2567)/$C$2567)</f>
        <v/>
      </c>
      <c r="X1406" s="24">
        <f>IF(O1406="","",(O1406-$B$2571)/$C$2571)</f>
        <v/>
      </c>
      <c r="Y1406" s="24">
        <f>IF(T1406="","",(T1406-$B$2576)/$C$2576)</f>
        <v/>
      </c>
      <c r="Z1406" s="24">
        <f>IF(Universe!V1406="","",(Universe!V1406-$B$2568)/$C$2568)</f>
        <v/>
      </c>
      <c r="AA1406" s="24">
        <f>IF(P1406="","",(P1406-$B$2572)/$C$2572)</f>
        <v/>
      </c>
      <c r="AB1406" s="24">
        <f>IF(Q1406="","",(Q1406-$B$2573)/$C$2573)</f>
        <v/>
      </c>
      <c r="AC1406" s="24">
        <f>IF(R1406="","",(R1406-$B$2574)/$C$2574)</f>
        <v/>
      </c>
      <c r="AD1406" s="24">
        <f>IF(S1406="","",(S1406-$B$2575)/$C$2575)</f>
        <v/>
      </c>
      <c r="AE1406" s="24">
        <f>IF(Y1406="","",Y1406-(19.12044933116382+16.522174187581257*U1406))</f>
        <v/>
      </c>
      <c r="AF1406" s="24">
        <f>IF(X1406="","",(X1406-(-0.27268023098325006+0.47142105304415904*V1406+-0.3189264934812436*U1406)--5.286111042926227e-16)/0.7994208745952703)</f>
        <v/>
      </c>
      <c r="AG1406" s="24">
        <f>IF(AA1406="","",(AA1406-(0.5248806186338691+-0.064206457956449*U1406)-5.43454825424064e-16)/0.9977404048781155)</f>
        <v/>
      </c>
      <c r="AH1406" s="25" t="n">
        <v>-1.553841341751766</v>
      </c>
      <c r="AI1406" s="25" t="n">
        <v>0.5727059716987023</v>
      </c>
      <c r="AJ1406" s="25" t="n">
        <v>-1.09992804109055</v>
      </c>
      <c r="AK1406" s="25" t="n">
        <v>0.0687320108100609</v>
      </c>
      <c r="AL1406" s="25" t="n">
        <v>2.879082693538292</v>
      </c>
      <c r="AM1406" s="25" t="n">
        <v>0.7462557318169125</v>
      </c>
      <c r="AN1406" s="25" t="n">
        <v>0.4737654001797189</v>
      </c>
      <c r="AO1406" s="25" t="n">
        <v>0.0765420317871781</v>
      </c>
      <c r="AP1406" s="25" t="n">
        <v>-1.21213956981286</v>
      </c>
      <c r="AQ1406" s="25" t="n">
        <v>0.3749074251947789</v>
      </c>
    </row>
    <row r="1407">
      <c r="A1407" s="23">
        <f>Universe!A1407</f>
        <v/>
      </c>
      <c r="B1407" s="24">
        <f>IF(Universe!W1407="","",(Universe!W1407-$B$2550)/$C$2550)</f>
        <v/>
      </c>
      <c r="C1407" s="24">
        <f>IF(Universe!X1407="","",(Universe!X1407-$B$2551)/$C$2551)</f>
        <v/>
      </c>
      <c r="D1407" s="24">
        <f>IF(Universe!Y1407="","",(Universe!Y1407-$B$2552)/$C$2552)</f>
        <v/>
      </c>
      <c r="E1407" s="24">
        <f>IF(Universe!Z1407="","",(Universe!Z1407-$B$2553)/$C$2553)</f>
        <v/>
      </c>
      <c r="F1407" s="24">
        <f>IF(Universe!AA1407="","",(Universe!AA1407-$B$2554)/$C$2554)</f>
        <v/>
      </c>
      <c r="G1407" s="24">
        <f>IF(Universe!AB1407="","",(Universe!AB1407-$B$2555)/$C$2555)</f>
        <v/>
      </c>
      <c r="H1407" s="24">
        <f>IF(Universe!AC1407="","",(Universe!AC1407-$B$2556)/$C$2556)</f>
        <v/>
      </c>
      <c r="I1407" s="24">
        <f>IF(Universe!AD1407="","",(Universe!AD1407-$B$2557)/$C$2557)</f>
        <v/>
      </c>
      <c r="J1407" s="24">
        <f>IF(Universe!AE1407="","",(Universe!AE1407-$B$2558)/$C$2558)</f>
        <v/>
      </c>
      <c r="K1407" s="24">
        <f>IF(Universe!AF1407="","",(Universe!AF1407-$B$2559)/$C$2559)</f>
        <v/>
      </c>
      <c r="L1407" s="24">
        <f>IF(Universe!AG1407="","",(Universe!AG1407-$B$2560)/$C$2560)</f>
        <v/>
      </c>
      <c r="M1407" s="24">
        <f>IF(Universe!AH1407="","",(Universe!AH1407-$B$2561)/$C$2561)</f>
        <v/>
      </c>
      <c r="N1407" s="24">
        <f>IF(Universe!AI1407="","",(Universe!AI1407-$B$2562)/$C$2562)</f>
        <v/>
      </c>
      <c r="O1407" s="24">
        <f>0.74*IF(B1407="",0,B1407)+0.16*IF(C1407="",0,C1407)+0.1*IF(D1407="",0,D1407)</f>
        <v/>
      </c>
      <c r="P1407" s="24">
        <f>0.35*IF(E1407="",0,E1407)+0.35*IF(F1407="",0,F1407)+0.3*IF(G1407="",0,G1407)</f>
        <v/>
      </c>
      <c r="Q1407" s="24">
        <f>0.656*IF(I1407="",0,I1407)+0.344*IF(H1407="",0,H1407)</f>
        <v/>
      </c>
      <c r="R1407" s="24">
        <f>0.338*IF(J1407="",0,J1407)+0.662*IF(K1407="",0,K1407)</f>
        <v/>
      </c>
      <c r="S1407" s="24">
        <f>0.38*IF(L1407="",0,L1407)+0.35*IF(M1407="",0,M1407)+0.27*IF(N1407="",0,N1407)</f>
        <v/>
      </c>
      <c r="T1407" s="24">
        <f>IF(Universe!S1407="","",((Universe!S1407-$B$2565)/$C$2565)^3)</f>
        <v/>
      </c>
      <c r="U1407" s="24">
        <f>IF(Universe!S1407="","",(Universe!S1407-$B$2565)/$C$2565)</f>
        <v/>
      </c>
      <c r="V1407" s="24">
        <f>IF(Universe!T1407="","",(Universe!T1407-$B$2566)/$C$2566)</f>
        <v/>
      </c>
      <c r="W1407" s="24">
        <f>IF(Universe!U1407="","",(Universe!U1407-$B$2567)/$C$2567)</f>
        <v/>
      </c>
      <c r="X1407" s="24">
        <f>IF(O1407="","",(O1407-$B$2571)/$C$2571)</f>
        <v/>
      </c>
      <c r="Y1407" s="24">
        <f>IF(T1407="","",(T1407-$B$2576)/$C$2576)</f>
        <v/>
      </c>
      <c r="Z1407" s="24">
        <f>IF(Universe!V1407="","",(Universe!V1407-$B$2568)/$C$2568)</f>
        <v/>
      </c>
      <c r="AA1407" s="24">
        <f>IF(P1407="","",(P1407-$B$2572)/$C$2572)</f>
        <v/>
      </c>
      <c r="AB1407" s="24">
        <f>IF(Q1407="","",(Q1407-$B$2573)/$C$2573)</f>
        <v/>
      </c>
      <c r="AC1407" s="24">
        <f>IF(R1407="","",(R1407-$B$2574)/$C$2574)</f>
        <v/>
      </c>
      <c r="AD1407" s="24">
        <f>IF(S1407="","",(S1407-$B$2575)/$C$2575)</f>
        <v/>
      </c>
      <c r="AE1407" s="24">
        <f>IF(Y1407="","",Y1407-(19.12044933116382+16.522174187581257*U1407))</f>
        <v/>
      </c>
      <c r="AF1407" s="24">
        <f>IF(X1407="","",(X1407-(-0.27268023098325006+0.47142105304415904*V1407+-0.3189264934812436*U1407)--5.286111042926227e-16)/0.7994208745952703)</f>
        <v/>
      </c>
      <c r="AG1407" s="24">
        <f>IF(AA1407="","",(AA1407-(0.5248806186338691+-0.064206457956449*U1407)-5.43454825424064e-16)/0.9977404048781155)</f>
        <v/>
      </c>
      <c r="AH1407" s="25" t="n">
        <v>-2.143364045790578</v>
      </c>
      <c r="AI1407" s="25" t="n">
        <v>0.5887313798521124</v>
      </c>
      <c r="AJ1407" s="25" t="n">
        <v>-0.2247752837509752</v>
      </c>
      <c r="AK1407" s="25" t="n">
        <v>0.1256099673486493</v>
      </c>
      <c r="AL1407" s="25" t="n">
        <v>3.34515043434427</v>
      </c>
      <c r="AM1407" s="25" t="n">
        <v>-0.1324332699448639</v>
      </c>
      <c r="AN1407" s="25" t="n">
        <v>2.086726199822312</v>
      </c>
      <c r="AO1407" s="25" t="n">
        <v>-0.0170985380494197</v>
      </c>
      <c r="AP1407" s="25" t="n">
        <v>0.6423155069532249</v>
      </c>
      <c r="AQ1407" s="25" t="n">
        <v>-0.2708594074763533</v>
      </c>
    </row>
    <row r="1408">
      <c r="A1408" s="23">
        <f>Universe!A1408</f>
        <v/>
      </c>
      <c r="B1408" s="24">
        <f>IF(Universe!W1408="","",(Universe!W1408-$B$2550)/$C$2550)</f>
        <v/>
      </c>
      <c r="C1408" s="24">
        <f>IF(Universe!X1408="","",(Universe!X1408-$B$2551)/$C$2551)</f>
        <v/>
      </c>
      <c r="D1408" s="24">
        <f>IF(Universe!Y1408="","",(Universe!Y1408-$B$2552)/$C$2552)</f>
        <v/>
      </c>
      <c r="E1408" s="24">
        <f>IF(Universe!Z1408="","",(Universe!Z1408-$B$2553)/$C$2553)</f>
        <v/>
      </c>
      <c r="F1408" s="24">
        <f>IF(Universe!AA1408="","",(Universe!AA1408-$B$2554)/$C$2554)</f>
        <v/>
      </c>
      <c r="G1408" s="24">
        <f>IF(Universe!AB1408="","",(Universe!AB1408-$B$2555)/$C$2555)</f>
        <v/>
      </c>
      <c r="H1408" s="24">
        <f>IF(Universe!AC1408="","",(Universe!AC1408-$B$2556)/$C$2556)</f>
        <v/>
      </c>
      <c r="I1408" s="24">
        <f>IF(Universe!AD1408="","",(Universe!AD1408-$B$2557)/$C$2557)</f>
        <v/>
      </c>
      <c r="J1408" s="24">
        <f>IF(Universe!AE1408="","",(Universe!AE1408-$B$2558)/$C$2558)</f>
        <v/>
      </c>
      <c r="K1408" s="24">
        <f>IF(Universe!AF1408="","",(Universe!AF1408-$B$2559)/$C$2559)</f>
        <v/>
      </c>
      <c r="L1408" s="24">
        <f>IF(Universe!AG1408="","",(Universe!AG1408-$B$2560)/$C$2560)</f>
        <v/>
      </c>
      <c r="M1408" s="24">
        <f>IF(Universe!AH1408="","",(Universe!AH1408-$B$2561)/$C$2561)</f>
        <v/>
      </c>
      <c r="N1408" s="24">
        <f>IF(Universe!AI1408="","",(Universe!AI1408-$B$2562)/$C$2562)</f>
        <v/>
      </c>
      <c r="O1408" s="24">
        <f>0.74*IF(B1408="",0,B1408)+0.16*IF(C1408="",0,C1408)+0.1*IF(D1408="",0,D1408)</f>
        <v/>
      </c>
      <c r="P1408" s="24">
        <f>0.35*IF(E1408="",0,E1408)+0.35*IF(F1408="",0,F1408)+0.3*IF(G1408="",0,G1408)</f>
        <v/>
      </c>
      <c r="Q1408" s="24">
        <f>0.656*IF(I1408="",0,I1408)+0.344*IF(H1408="",0,H1408)</f>
        <v/>
      </c>
      <c r="R1408" s="24">
        <f>0.338*IF(J1408="",0,J1408)+0.662*IF(K1408="",0,K1408)</f>
        <v/>
      </c>
      <c r="S1408" s="24">
        <f>0.38*IF(L1408="",0,L1408)+0.35*IF(M1408="",0,M1408)+0.27*IF(N1408="",0,N1408)</f>
        <v/>
      </c>
      <c r="T1408" s="24">
        <f>IF(Universe!S1408="","",((Universe!S1408-$B$2565)/$C$2565)^3)</f>
        <v/>
      </c>
      <c r="U1408" s="24">
        <f>IF(Universe!S1408="","",(Universe!S1408-$B$2565)/$C$2565)</f>
        <v/>
      </c>
      <c r="V1408" s="24">
        <f>IF(Universe!T1408="","",(Universe!T1408-$B$2566)/$C$2566)</f>
        <v/>
      </c>
      <c r="W1408" s="24">
        <f>IF(Universe!U1408="","",(Universe!U1408-$B$2567)/$C$2567)</f>
        <v/>
      </c>
      <c r="X1408" s="24">
        <f>IF(O1408="","",(O1408-$B$2571)/$C$2571)</f>
        <v/>
      </c>
      <c r="Y1408" s="24">
        <f>IF(T1408="","",(T1408-$B$2576)/$C$2576)</f>
        <v/>
      </c>
      <c r="Z1408" s="24">
        <f>IF(Universe!V1408="","",(Universe!V1408-$B$2568)/$C$2568)</f>
        <v/>
      </c>
      <c r="AA1408" s="24">
        <f>IF(P1408="","",(P1408-$B$2572)/$C$2572)</f>
        <v/>
      </c>
      <c r="AB1408" s="24">
        <f>IF(Q1408="","",(Q1408-$B$2573)/$C$2573)</f>
        <v/>
      </c>
      <c r="AC1408" s="24">
        <f>IF(R1408="","",(R1408-$B$2574)/$C$2574)</f>
        <v/>
      </c>
      <c r="AD1408" s="24">
        <f>IF(S1408="","",(S1408-$B$2575)/$C$2575)</f>
        <v/>
      </c>
      <c r="AE1408" s="24">
        <f>IF(Y1408="","",Y1408-(19.12044933116382+16.522174187581257*U1408))</f>
        <v/>
      </c>
      <c r="AF1408" s="24">
        <f>IF(X1408="","",(X1408-(-0.27268023098325006+0.47142105304415904*V1408+-0.3189264934812436*U1408)--5.286111042926227e-16)/0.7994208745952703)</f>
        <v/>
      </c>
      <c r="AG1408" s="24">
        <f>IF(AA1408="","",(AA1408-(0.5248806186338691+-0.064206457956449*U1408)-5.43454825424064e-16)/0.9977404048781155)</f>
        <v/>
      </c>
      <c r="AH1408" s="25" t="n">
        <v>-3.44775790229956</v>
      </c>
      <c r="AI1408" s="25" t="n">
        <v>0.06869658205181731</v>
      </c>
      <c r="AJ1408" s="25" t="n">
        <v>-0.320158739700386</v>
      </c>
      <c r="AK1408" s="25" t="n">
        <v>-1.049454319872969</v>
      </c>
      <c r="AL1408" s="25" t="n">
        <v>2.119557927795478</v>
      </c>
      <c r="AM1408" s="25" t="n">
        <v>0.2333537088976646</v>
      </c>
      <c r="AN1408" s="25" t="n">
        <v>-1.658530425876365</v>
      </c>
      <c r="AO1408" s="25" t="n">
        <v>0.0462666061366948</v>
      </c>
      <c r="AP1408" s="25" t="n">
        <v>-0.2602888028186763</v>
      </c>
      <c r="AQ1408" s="25" t="n">
        <v>-0.2749473899304282</v>
      </c>
    </row>
    <row r="1409">
      <c r="A1409" s="23">
        <f>Universe!A1409</f>
        <v/>
      </c>
      <c r="B1409" s="24">
        <f>IF(Universe!W1409="","",(Universe!W1409-$B$2550)/$C$2550)</f>
        <v/>
      </c>
      <c r="C1409" s="24">
        <f>IF(Universe!X1409="","",(Universe!X1409-$B$2551)/$C$2551)</f>
        <v/>
      </c>
      <c r="D1409" s="24">
        <f>IF(Universe!Y1409="","",(Universe!Y1409-$B$2552)/$C$2552)</f>
        <v/>
      </c>
      <c r="E1409" s="24">
        <f>IF(Universe!Z1409="","",(Universe!Z1409-$B$2553)/$C$2553)</f>
        <v/>
      </c>
      <c r="F1409" s="24">
        <f>IF(Universe!AA1409="","",(Universe!AA1409-$B$2554)/$C$2554)</f>
        <v/>
      </c>
      <c r="G1409" s="24">
        <f>IF(Universe!AB1409="","",(Universe!AB1409-$B$2555)/$C$2555)</f>
        <v/>
      </c>
      <c r="H1409" s="24">
        <f>IF(Universe!AC1409="","",(Universe!AC1409-$B$2556)/$C$2556)</f>
        <v/>
      </c>
      <c r="I1409" s="24">
        <f>IF(Universe!AD1409="","",(Universe!AD1409-$B$2557)/$C$2557)</f>
        <v/>
      </c>
      <c r="J1409" s="24">
        <f>IF(Universe!AE1409="","",(Universe!AE1409-$B$2558)/$C$2558)</f>
        <v/>
      </c>
      <c r="K1409" s="24">
        <f>IF(Universe!AF1409="","",(Universe!AF1409-$B$2559)/$C$2559)</f>
        <v/>
      </c>
      <c r="L1409" s="24">
        <f>IF(Universe!AG1409="","",(Universe!AG1409-$B$2560)/$C$2560)</f>
        <v/>
      </c>
      <c r="M1409" s="24">
        <f>IF(Universe!AH1409="","",(Universe!AH1409-$B$2561)/$C$2561)</f>
        <v/>
      </c>
      <c r="N1409" s="24">
        <f>IF(Universe!AI1409="","",(Universe!AI1409-$B$2562)/$C$2562)</f>
        <v/>
      </c>
      <c r="O1409" s="24">
        <f>0.74*IF(B1409="",0,B1409)+0.16*IF(C1409="",0,C1409)+0.1*IF(D1409="",0,D1409)</f>
        <v/>
      </c>
      <c r="P1409" s="24">
        <f>0.35*IF(E1409="",0,E1409)+0.35*IF(F1409="",0,F1409)+0.3*IF(G1409="",0,G1409)</f>
        <v/>
      </c>
      <c r="Q1409" s="24">
        <f>0.656*IF(I1409="",0,I1409)+0.344*IF(H1409="",0,H1409)</f>
        <v/>
      </c>
      <c r="R1409" s="24">
        <f>0.338*IF(J1409="",0,J1409)+0.662*IF(K1409="",0,K1409)</f>
        <v/>
      </c>
      <c r="S1409" s="24">
        <f>0.38*IF(L1409="",0,L1409)+0.35*IF(M1409="",0,M1409)+0.27*IF(N1409="",0,N1409)</f>
        <v/>
      </c>
      <c r="T1409" s="24">
        <f>IF(Universe!S1409="","",((Universe!S1409-$B$2565)/$C$2565)^3)</f>
        <v/>
      </c>
      <c r="U1409" s="24">
        <f>IF(Universe!S1409="","",(Universe!S1409-$B$2565)/$C$2565)</f>
        <v/>
      </c>
      <c r="V1409" s="24">
        <f>IF(Universe!T1409="","",(Universe!T1409-$B$2566)/$C$2566)</f>
        <v/>
      </c>
      <c r="W1409" s="24">
        <f>IF(Universe!U1409="","",(Universe!U1409-$B$2567)/$C$2567)</f>
        <v/>
      </c>
      <c r="X1409" s="24">
        <f>IF(O1409="","",(O1409-$B$2571)/$C$2571)</f>
        <v/>
      </c>
      <c r="Y1409" s="24">
        <f>IF(T1409="","",(T1409-$B$2576)/$C$2576)</f>
        <v/>
      </c>
      <c r="Z1409" s="24">
        <f>IF(Universe!V1409="","",(Universe!V1409-$B$2568)/$C$2568)</f>
        <v/>
      </c>
      <c r="AA1409" s="24">
        <f>IF(P1409="","",(P1409-$B$2572)/$C$2572)</f>
        <v/>
      </c>
      <c r="AB1409" s="24">
        <f>IF(Q1409="","",(Q1409-$B$2573)/$C$2573)</f>
        <v/>
      </c>
      <c r="AC1409" s="24">
        <f>IF(R1409="","",(R1409-$B$2574)/$C$2574)</f>
        <v/>
      </c>
      <c r="AD1409" s="24">
        <f>IF(S1409="","",(S1409-$B$2575)/$C$2575)</f>
        <v/>
      </c>
      <c r="AE1409" s="24">
        <f>IF(Y1409="","",Y1409-(19.12044933116382+16.522174187581257*U1409))</f>
        <v/>
      </c>
      <c r="AF1409" s="24">
        <f>IF(X1409="","",(X1409-(-0.27268023098325006+0.47142105304415904*V1409+-0.3189264934812436*U1409)--5.286111042926227e-16)/0.7994208745952703)</f>
        <v/>
      </c>
      <c r="AG1409" s="24">
        <f>IF(AA1409="","",(AA1409-(0.5248806186338691+-0.064206457956449*U1409)-5.43454825424064e-16)/0.9977404048781155)</f>
        <v/>
      </c>
      <c r="AH1409" s="25" t="n">
        <v>-1.078065760479028</v>
      </c>
      <c r="AI1409" s="25" t="n">
        <v>-0.09193900177908609</v>
      </c>
      <c r="AJ1409" s="25" t="n">
        <v>0.2186756167388635</v>
      </c>
      <c r="AK1409" s="25" t="n">
        <v>-0.2438827865675509</v>
      </c>
      <c r="AL1409" s="25" t="n">
        <v>2.193484921583222</v>
      </c>
      <c r="AM1409" s="25" t="n">
        <v>-0.2995080965179747</v>
      </c>
      <c r="AN1409" s="25" t="n">
        <v>0.0608814345392498</v>
      </c>
      <c r="AO1409" s="25" t="n">
        <v>-0.0258336745812633</v>
      </c>
      <c r="AP1409" s="25" t="n">
        <v>1.469214468517854</v>
      </c>
      <c r="AQ1409" s="25" t="n">
        <v>1.369499099667461</v>
      </c>
    </row>
    <row r="1410">
      <c r="A1410" s="23">
        <f>Universe!A1410</f>
        <v/>
      </c>
      <c r="B1410" s="24">
        <f>IF(Universe!W1410="","",(Universe!W1410-$B$2550)/$C$2550)</f>
        <v/>
      </c>
      <c r="C1410" s="24">
        <f>IF(Universe!X1410="","",(Universe!X1410-$B$2551)/$C$2551)</f>
        <v/>
      </c>
      <c r="D1410" s="24">
        <f>IF(Universe!Y1410="","",(Universe!Y1410-$B$2552)/$C$2552)</f>
        <v/>
      </c>
      <c r="E1410" s="24">
        <f>IF(Universe!Z1410="","",(Universe!Z1410-$B$2553)/$C$2553)</f>
        <v/>
      </c>
      <c r="F1410" s="24">
        <f>IF(Universe!AA1410="","",(Universe!AA1410-$B$2554)/$C$2554)</f>
        <v/>
      </c>
      <c r="G1410" s="24">
        <f>IF(Universe!AB1410="","",(Universe!AB1410-$B$2555)/$C$2555)</f>
        <v/>
      </c>
      <c r="H1410" s="24">
        <f>IF(Universe!AC1410="","",(Universe!AC1410-$B$2556)/$C$2556)</f>
        <v/>
      </c>
      <c r="I1410" s="24">
        <f>IF(Universe!AD1410="","",(Universe!AD1410-$B$2557)/$C$2557)</f>
        <v/>
      </c>
      <c r="J1410" s="24">
        <f>IF(Universe!AE1410="","",(Universe!AE1410-$B$2558)/$C$2558)</f>
        <v/>
      </c>
      <c r="K1410" s="24">
        <f>IF(Universe!AF1410="","",(Universe!AF1410-$B$2559)/$C$2559)</f>
        <v/>
      </c>
      <c r="L1410" s="24">
        <f>IF(Universe!AG1410="","",(Universe!AG1410-$B$2560)/$C$2560)</f>
        <v/>
      </c>
      <c r="M1410" s="24">
        <f>IF(Universe!AH1410="","",(Universe!AH1410-$B$2561)/$C$2561)</f>
        <v/>
      </c>
      <c r="N1410" s="24">
        <f>IF(Universe!AI1410="","",(Universe!AI1410-$B$2562)/$C$2562)</f>
        <v/>
      </c>
      <c r="O1410" s="24">
        <f>0.74*IF(B1410="",0,B1410)+0.16*IF(C1410="",0,C1410)+0.1*IF(D1410="",0,D1410)</f>
        <v/>
      </c>
      <c r="P1410" s="24">
        <f>0.35*IF(E1410="",0,E1410)+0.35*IF(F1410="",0,F1410)+0.3*IF(G1410="",0,G1410)</f>
        <v/>
      </c>
      <c r="Q1410" s="24">
        <f>0.656*IF(I1410="",0,I1410)+0.344*IF(H1410="",0,H1410)</f>
        <v/>
      </c>
      <c r="R1410" s="24">
        <f>0.338*IF(J1410="",0,J1410)+0.662*IF(K1410="",0,K1410)</f>
        <v/>
      </c>
      <c r="S1410" s="24">
        <f>0.38*IF(L1410="",0,L1410)+0.35*IF(M1410="",0,M1410)+0.27*IF(N1410="",0,N1410)</f>
        <v/>
      </c>
      <c r="T1410" s="24">
        <f>IF(Universe!S1410="","",((Universe!S1410-$B$2565)/$C$2565)^3)</f>
        <v/>
      </c>
      <c r="U1410" s="24">
        <f>IF(Universe!S1410="","",(Universe!S1410-$B$2565)/$C$2565)</f>
        <v/>
      </c>
      <c r="V1410" s="24">
        <f>IF(Universe!T1410="","",(Universe!T1410-$B$2566)/$C$2566)</f>
        <v/>
      </c>
      <c r="W1410" s="24">
        <f>IF(Universe!U1410="","",(Universe!U1410-$B$2567)/$C$2567)</f>
        <v/>
      </c>
      <c r="X1410" s="24">
        <f>IF(O1410="","",(O1410-$B$2571)/$C$2571)</f>
        <v/>
      </c>
      <c r="Y1410" s="24">
        <f>IF(T1410="","",(T1410-$B$2576)/$C$2576)</f>
        <v/>
      </c>
      <c r="Z1410" s="24">
        <f>IF(Universe!V1410="","",(Universe!V1410-$B$2568)/$C$2568)</f>
        <v/>
      </c>
      <c r="AA1410" s="24">
        <f>IF(P1410="","",(P1410-$B$2572)/$C$2572)</f>
        <v/>
      </c>
      <c r="AB1410" s="24">
        <f>IF(Q1410="","",(Q1410-$B$2573)/$C$2573)</f>
        <v/>
      </c>
      <c r="AC1410" s="24">
        <f>IF(R1410="","",(R1410-$B$2574)/$C$2574)</f>
        <v/>
      </c>
      <c r="AD1410" s="24">
        <f>IF(S1410="","",(S1410-$B$2575)/$C$2575)</f>
        <v/>
      </c>
      <c r="AE1410" s="24">
        <f>IF(Y1410="","",Y1410-(19.12044933116382+16.522174187581257*U1410))</f>
        <v/>
      </c>
      <c r="AF1410" s="24">
        <f>IF(X1410="","",(X1410-(-0.27268023098325006+0.47142105304415904*V1410+-0.3189264934812436*U1410)--5.286111042926227e-16)/0.7994208745952703)</f>
        <v/>
      </c>
      <c r="AG1410" s="24">
        <f>IF(AA1410="","",(AA1410-(0.5248806186338691+-0.064206457956449*U1410)-5.43454825424064e-16)/0.9977404048781155)</f>
        <v/>
      </c>
      <c r="AH1410" s="25" t="n">
        <v>-2.788914338908363</v>
      </c>
      <c r="AI1410" s="25" t="n">
        <v>0.2345409419047432</v>
      </c>
      <c r="AJ1410" s="25" t="n">
        <v>-0.4785952291549415</v>
      </c>
      <c r="AK1410" s="25" t="n">
        <v>0.8337059540754947</v>
      </c>
      <c r="AL1410" s="25" t="n">
        <v>3.194307525883255</v>
      </c>
      <c r="AM1410" s="25" t="n">
        <v>-0.1667114437346638</v>
      </c>
      <c r="AN1410" s="25" t="n">
        <v>0.2030899266437147</v>
      </c>
      <c r="AO1410" s="25" t="n">
        <v>-0.0295195113152299</v>
      </c>
      <c r="AP1410" s="25" t="n">
        <v>0.5132383141366953</v>
      </c>
      <c r="AQ1410" s="25" t="n">
        <v>-0.5840738228381943</v>
      </c>
    </row>
    <row r="1411">
      <c r="A1411" s="23">
        <f>Universe!A1411</f>
        <v/>
      </c>
      <c r="B1411" s="24">
        <f>IF(Universe!W1411="","",(Universe!W1411-$B$2550)/$C$2550)</f>
        <v/>
      </c>
      <c r="C1411" s="24">
        <f>IF(Universe!X1411="","",(Universe!X1411-$B$2551)/$C$2551)</f>
        <v/>
      </c>
      <c r="D1411" s="24">
        <f>IF(Universe!Y1411="","",(Universe!Y1411-$B$2552)/$C$2552)</f>
        <v/>
      </c>
      <c r="E1411" s="24">
        <f>IF(Universe!Z1411="","",(Universe!Z1411-$B$2553)/$C$2553)</f>
        <v/>
      </c>
      <c r="F1411" s="24">
        <f>IF(Universe!AA1411="","",(Universe!AA1411-$B$2554)/$C$2554)</f>
        <v/>
      </c>
      <c r="G1411" s="24">
        <f>IF(Universe!AB1411="","",(Universe!AB1411-$B$2555)/$C$2555)</f>
        <v/>
      </c>
      <c r="H1411" s="24">
        <f>IF(Universe!AC1411="","",(Universe!AC1411-$B$2556)/$C$2556)</f>
        <v/>
      </c>
      <c r="I1411" s="24">
        <f>IF(Universe!AD1411="","",(Universe!AD1411-$B$2557)/$C$2557)</f>
        <v/>
      </c>
      <c r="J1411" s="24">
        <f>IF(Universe!AE1411="","",(Universe!AE1411-$B$2558)/$C$2558)</f>
        <v/>
      </c>
      <c r="K1411" s="24">
        <f>IF(Universe!AF1411="","",(Universe!AF1411-$B$2559)/$C$2559)</f>
        <v/>
      </c>
      <c r="L1411" s="24">
        <f>IF(Universe!AG1411="","",(Universe!AG1411-$B$2560)/$C$2560)</f>
        <v/>
      </c>
      <c r="M1411" s="24">
        <f>IF(Universe!AH1411="","",(Universe!AH1411-$B$2561)/$C$2561)</f>
        <v/>
      </c>
      <c r="N1411" s="24">
        <f>IF(Universe!AI1411="","",(Universe!AI1411-$B$2562)/$C$2562)</f>
        <v/>
      </c>
      <c r="O1411" s="24">
        <f>0.74*IF(B1411="",0,B1411)+0.16*IF(C1411="",0,C1411)+0.1*IF(D1411="",0,D1411)</f>
        <v/>
      </c>
      <c r="P1411" s="24">
        <f>0.35*IF(E1411="",0,E1411)+0.35*IF(F1411="",0,F1411)+0.3*IF(G1411="",0,G1411)</f>
        <v/>
      </c>
      <c r="Q1411" s="24">
        <f>0.656*IF(I1411="",0,I1411)+0.344*IF(H1411="",0,H1411)</f>
        <v/>
      </c>
      <c r="R1411" s="24">
        <f>0.338*IF(J1411="",0,J1411)+0.662*IF(K1411="",0,K1411)</f>
        <v/>
      </c>
      <c r="S1411" s="24">
        <f>0.38*IF(L1411="",0,L1411)+0.35*IF(M1411="",0,M1411)+0.27*IF(N1411="",0,N1411)</f>
        <v/>
      </c>
      <c r="T1411" s="24">
        <f>IF(Universe!S1411="","",((Universe!S1411-$B$2565)/$C$2565)^3)</f>
        <v/>
      </c>
      <c r="U1411" s="24">
        <f>IF(Universe!S1411="","",(Universe!S1411-$B$2565)/$C$2565)</f>
        <v/>
      </c>
      <c r="V1411" s="24">
        <f>IF(Universe!T1411="","",(Universe!T1411-$B$2566)/$C$2566)</f>
        <v/>
      </c>
      <c r="W1411" s="24">
        <f>IF(Universe!U1411="","",(Universe!U1411-$B$2567)/$C$2567)</f>
        <v/>
      </c>
      <c r="X1411" s="24">
        <f>IF(O1411="","",(O1411-$B$2571)/$C$2571)</f>
        <v/>
      </c>
      <c r="Y1411" s="24">
        <f>IF(T1411="","",(T1411-$B$2576)/$C$2576)</f>
        <v/>
      </c>
      <c r="Z1411" s="24">
        <f>IF(Universe!V1411="","",(Universe!V1411-$B$2568)/$C$2568)</f>
        <v/>
      </c>
      <c r="AA1411" s="24">
        <f>IF(P1411="","",(P1411-$B$2572)/$C$2572)</f>
        <v/>
      </c>
      <c r="AB1411" s="24">
        <f>IF(Q1411="","",(Q1411-$B$2573)/$C$2573)</f>
        <v/>
      </c>
      <c r="AC1411" s="24">
        <f>IF(R1411="","",(R1411-$B$2574)/$C$2574)</f>
        <v/>
      </c>
      <c r="AD1411" s="24">
        <f>IF(S1411="","",(S1411-$B$2575)/$C$2575)</f>
        <v/>
      </c>
      <c r="AE1411" s="24">
        <f>IF(Y1411="","",Y1411-(19.12044933116382+16.522174187581257*U1411))</f>
        <v/>
      </c>
      <c r="AF1411" s="24">
        <f>IF(X1411="","",(X1411-(-0.27268023098325006+0.47142105304415904*V1411+-0.3189264934812436*U1411)--5.286111042926227e-16)/0.7994208745952703)</f>
        <v/>
      </c>
      <c r="AG1411" s="24">
        <f>IF(AA1411="","",(AA1411-(0.5248806186338691+-0.064206457956449*U1411)-5.43454825424064e-16)/0.9977404048781155)</f>
        <v/>
      </c>
      <c r="AH1411" s="25" t="n">
        <v>-2.888833952955905</v>
      </c>
      <c r="AI1411" s="25" t="n">
        <v>-0.2268853289895202</v>
      </c>
      <c r="AJ1411" s="25" t="n">
        <v>-0.7749433520863016</v>
      </c>
      <c r="AK1411" s="25" t="n">
        <v>-0.8376326388700103</v>
      </c>
      <c r="AL1411" s="25" t="n">
        <v>3.096473175431743</v>
      </c>
      <c r="AM1411" s="25" t="n">
        <v>0.6007947614342402</v>
      </c>
      <c r="AN1411" s="25" t="n">
        <v>0.0880161894093522</v>
      </c>
      <c r="AO1411" s="25" t="n">
        <v>0.1113521633247537</v>
      </c>
      <c r="AP1411" s="25" t="n">
        <v>-0.87252984693307</v>
      </c>
      <c r="AQ1411" s="25" t="n">
        <v>-0.0200933009303366</v>
      </c>
    </row>
    <row r="1412">
      <c r="A1412" s="23">
        <f>Universe!A1412</f>
        <v/>
      </c>
      <c r="B1412" s="24">
        <f>IF(Universe!W1412="","",(Universe!W1412-$B$2550)/$C$2550)</f>
        <v/>
      </c>
      <c r="C1412" s="24">
        <f>IF(Universe!X1412="","",(Universe!X1412-$B$2551)/$C$2551)</f>
        <v/>
      </c>
      <c r="D1412" s="24">
        <f>IF(Universe!Y1412="","",(Universe!Y1412-$B$2552)/$C$2552)</f>
        <v/>
      </c>
      <c r="E1412" s="24">
        <f>IF(Universe!Z1412="","",(Universe!Z1412-$B$2553)/$C$2553)</f>
        <v/>
      </c>
      <c r="F1412" s="24">
        <f>IF(Universe!AA1412="","",(Universe!AA1412-$B$2554)/$C$2554)</f>
        <v/>
      </c>
      <c r="G1412" s="24">
        <f>IF(Universe!AB1412="","",(Universe!AB1412-$B$2555)/$C$2555)</f>
        <v/>
      </c>
      <c r="H1412" s="24">
        <f>IF(Universe!AC1412="","",(Universe!AC1412-$B$2556)/$C$2556)</f>
        <v/>
      </c>
      <c r="I1412" s="24">
        <f>IF(Universe!AD1412="","",(Universe!AD1412-$B$2557)/$C$2557)</f>
        <v/>
      </c>
      <c r="J1412" s="24">
        <f>IF(Universe!AE1412="","",(Universe!AE1412-$B$2558)/$C$2558)</f>
        <v/>
      </c>
      <c r="K1412" s="24">
        <f>IF(Universe!AF1412="","",(Universe!AF1412-$B$2559)/$C$2559)</f>
        <v/>
      </c>
      <c r="L1412" s="24">
        <f>IF(Universe!AG1412="","",(Universe!AG1412-$B$2560)/$C$2560)</f>
        <v/>
      </c>
      <c r="M1412" s="24">
        <f>IF(Universe!AH1412="","",(Universe!AH1412-$B$2561)/$C$2561)</f>
        <v/>
      </c>
      <c r="N1412" s="24">
        <f>IF(Universe!AI1412="","",(Universe!AI1412-$B$2562)/$C$2562)</f>
        <v/>
      </c>
      <c r="O1412" s="24">
        <f>0.74*IF(B1412="",0,B1412)+0.16*IF(C1412="",0,C1412)+0.1*IF(D1412="",0,D1412)</f>
        <v/>
      </c>
      <c r="P1412" s="24">
        <f>0.35*IF(E1412="",0,E1412)+0.35*IF(F1412="",0,F1412)+0.3*IF(G1412="",0,G1412)</f>
        <v/>
      </c>
      <c r="Q1412" s="24">
        <f>0.656*IF(I1412="",0,I1412)+0.344*IF(H1412="",0,H1412)</f>
        <v/>
      </c>
      <c r="R1412" s="24">
        <f>0.338*IF(J1412="",0,J1412)+0.662*IF(K1412="",0,K1412)</f>
        <v/>
      </c>
      <c r="S1412" s="24">
        <f>0.38*IF(L1412="",0,L1412)+0.35*IF(M1412="",0,M1412)+0.27*IF(N1412="",0,N1412)</f>
        <v/>
      </c>
      <c r="T1412" s="24">
        <f>IF(Universe!S1412="","",((Universe!S1412-$B$2565)/$C$2565)^3)</f>
        <v/>
      </c>
      <c r="U1412" s="24">
        <f>IF(Universe!S1412="","",(Universe!S1412-$B$2565)/$C$2565)</f>
        <v/>
      </c>
      <c r="V1412" s="24">
        <f>IF(Universe!T1412="","",(Universe!T1412-$B$2566)/$C$2566)</f>
        <v/>
      </c>
      <c r="W1412" s="24">
        <f>IF(Universe!U1412="","",(Universe!U1412-$B$2567)/$C$2567)</f>
        <v/>
      </c>
      <c r="X1412" s="24">
        <f>IF(O1412="","",(O1412-$B$2571)/$C$2571)</f>
        <v/>
      </c>
      <c r="Y1412" s="24">
        <f>IF(T1412="","",(T1412-$B$2576)/$C$2576)</f>
        <v/>
      </c>
      <c r="Z1412" s="24">
        <f>IF(Universe!V1412="","",(Universe!V1412-$B$2568)/$C$2568)</f>
        <v/>
      </c>
      <c r="AA1412" s="24">
        <f>IF(P1412="","",(P1412-$B$2572)/$C$2572)</f>
        <v/>
      </c>
      <c r="AB1412" s="24">
        <f>IF(Q1412="","",(Q1412-$B$2573)/$C$2573)</f>
        <v/>
      </c>
      <c r="AC1412" s="24">
        <f>IF(R1412="","",(R1412-$B$2574)/$C$2574)</f>
        <v/>
      </c>
      <c r="AD1412" s="24">
        <f>IF(S1412="","",(S1412-$B$2575)/$C$2575)</f>
        <v/>
      </c>
      <c r="AE1412" s="24">
        <f>IF(Y1412="","",Y1412-(19.12044933116382+16.522174187581257*U1412))</f>
        <v/>
      </c>
      <c r="AF1412" s="24">
        <f>IF(X1412="","",(X1412-(-0.27268023098325006+0.47142105304415904*V1412+-0.3189264934812436*U1412)--5.286111042926227e-16)/0.7994208745952703)</f>
        <v/>
      </c>
      <c r="AG1412" s="24">
        <f>IF(AA1412="","",(AA1412-(0.5248806186338691+-0.064206457956449*U1412)-5.43454825424064e-16)/0.9977404048781155)</f>
        <v/>
      </c>
      <c r="AH1412" s="25" t="n">
        <v>-2.445619229993599</v>
      </c>
      <c r="AI1412" s="25" t="n">
        <v>0.6883798250461209</v>
      </c>
      <c r="AJ1412" s="25" t="n">
        <v>-1.155423964290055</v>
      </c>
      <c r="AK1412" s="25" t="n">
        <v>-0.5086507471886674</v>
      </c>
      <c r="AL1412" s="25" t="n">
        <v>3.372405736490561</v>
      </c>
      <c r="AM1412" s="25" t="n">
        <v>1.544316818977923</v>
      </c>
      <c r="AN1412" s="25" t="n">
        <v>1.411386082599829</v>
      </c>
      <c r="AO1412" s="25" t="n">
        <v>0.5015591335232866</v>
      </c>
      <c r="AP1412" s="25" t="n">
        <v>-1.089852182865034</v>
      </c>
      <c r="AQ1412" s="25" t="n">
        <v>0.2998211982135829</v>
      </c>
    </row>
    <row r="1413">
      <c r="A1413" s="23">
        <f>Universe!A1413</f>
        <v/>
      </c>
      <c r="B1413" s="24">
        <f>IF(Universe!W1413="","",(Universe!W1413-$B$2550)/$C$2550)</f>
        <v/>
      </c>
      <c r="C1413" s="24">
        <f>IF(Universe!X1413="","",(Universe!X1413-$B$2551)/$C$2551)</f>
        <v/>
      </c>
      <c r="D1413" s="24">
        <f>IF(Universe!Y1413="","",(Universe!Y1413-$B$2552)/$C$2552)</f>
        <v/>
      </c>
      <c r="E1413" s="24">
        <f>IF(Universe!Z1413="","",(Universe!Z1413-$B$2553)/$C$2553)</f>
        <v/>
      </c>
      <c r="F1413" s="24">
        <f>IF(Universe!AA1413="","",(Universe!AA1413-$B$2554)/$C$2554)</f>
        <v/>
      </c>
      <c r="G1413" s="24">
        <f>IF(Universe!AB1413="","",(Universe!AB1413-$B$2555)/$C$2555)</f>
        <v/>
      </c>
      <c r="H1413" s="24">
        <f>IF(Universe!AC1413="","",(Universe!AC1413-$B$2556)/$C$2556)</f>
        <v/>
      </c>
      <c r="I1413" s="24">
        <f>IF(Universe!AD1413="","",(Universe!AD1413-$B$2557)/$C$2557)</f>
        <v/>
      </c>
      <c r="J1413" s="24">
        <f>IF(Universe!AE1413="","",(Universe!AE1413-$B$2558)/$C$2558)</f>
        <v/>
      </c>
      <c r="K1413" s="24">
        <f>IF(Universe!AF1413="","",(Universe!AF1413-$B$2559)/$C$2559)</f>
        <v/>
      </c>
      <c r="L1413" s="24">
        <f>IF(Universe!AG1413="","",(Universe!AG1413-$B$2560)/$C$2560)</f>
        <v/>
      </c>
      <c r="M1413" s="24">
        <f>IF(Universe!AH1413="","",(Universe!AH1413-$B$2561)/$C$2561)</f>
        <v/>
      </c>
      <c r="N1413" s="24">
        <f>IF(Universe!AI1413="","",(Universe!AI1413-$B$2562)/$C$2562)</f>
        <v/>
      </c>
      <c r="O1413" s="24">
        <f>0.74*IF(B1413="",0,B1413)+0.16*IF(C1413="",0,C1413)+0.1*IF(D1413="",0,D1413)</f>
        <v/>
      </c>
      <c r="P1413" s="24">
        <f>0.35*IF(E1413="",0,E1413)+0.35*IF(F1413="",0,F1413)+0.3*IF(G1413="",0,G1413)</f>
        <v/>
      </c>
      <c r="Q1413" s="24">
        <f>0.656*IF(I1413="",0,I1413)+0.344*IF(H1413="",0,H1413)</f>
        <v/>
      </c>
      <c r="R1413" s="24">
        <f>0.338*IF(J1413="",0,J1413)+0.662*IF(K1413="",0,K1413)</f>
        <v/>
      </c>
      <c r="S1413" s="24">
        <f>0.38*IF(L1413="",0,L1413)+0.35*IF(M1413="",0,M1413)+0.27*IF(N1413="",0,N1413)</f>
        <v/>
      </c>
      <c r="T1413" s="24">
        <f>IF(Universe!S1413="","",((Universe!S1413-$B$2565)/$C$2565)^3)</f>
        <v/>
      </c>
      <c r="U1413" s="24">
        <f>IF(Universe!S1413="","",(Universe!S1413-$B$2565)/$C$2565)</f>
        <v/>
      </c>
      <c r="V1413" s="24">
        <f>IF(Universe!T1413="","",(Universe!T1413-$B$2566)/$C$2566)</f>
        <v/>
      </c>
      <c r="W1413" s="24">
        <f>IF(Universe!U1413="","",(Universe!U1413-$B$2567)/$C$2567)</f>
        <v/>
      </c>
      <c r="X1413" s="24">
        <f>IF(O1413="","",(O1413-$B$2571)/$C$2571)</f>
        <v/>
      </c>
      <c r="Y1413" s="24">
        <f>IF(T1413="","",(T1413-$B$2576)/$C$2576)</f>
        <v/>
      </c>
      <c r="Z1413" s="24">
        <f>IF(Universe!V1413="","",(Universe!V1413-$B$2568)/$C$2568)</f>
        <v/>
      </c>
      <c r="AA1413" s="24">
        <f>IF(P1413="","",(P1413-$B$2572)/$C$2572)</f>
        <v/>
      </c>
      <c r="AB1413" s="24">
        <f>IF(Q1413="","",(Q1413-$B$2573)/$C$2573)</f>
        <v/>
      </c>
      <c r="AC1413" s="24">
        <f>IF(R1413="","",(R1413-$B$2574)/$C$2574)</f>
        <v/>
      </c>
      <c r="AD1413" s="24">
        <f>IF(S1413="","",(S1413-$B$2575)/$C$2575)</f>
        <v/>
      </c>
      <c r="AE1413" s="24">
        <f>IF(Y1413="","",Y1413-(19.12044933116382+16.522174187581257*U1413))</f>
        <v/>
      </c>
      <c r="AF1413" s="24">
        <f>IF(X1413="","",(X1413-(-0.27268023098325006+0.47142105304415904*V1413+-0.3189264934812436*U1413)--5.286111042926227e-16)/0.7994208745952703)</f>
        <v/>
      </c>
      <c r="AG1413" s="24">
        <f>IF(AA1413="","",(AA1413-(0.5248806186338691+-0.064206457956449*U1413)-5.43454825424064e-16)/0.9977404048781155)</f>
        <v/>
      </c>
      <c r="AH1413" s="25" t="n">
        <v>0.4385346872720982</v>
      </c>
      <c r="AI1413" s="25" t="n">
        <v>-0.4160134282905661</v>
      </c>
      <c r="AJ1413" s="25" t="n">
        <v>-0.2567008011134617</v>
      </c>
      <c r="AK1413" s="25" t="n">
        <v>0.2576245654739065</v>
      </c>
      <c r="AL1413" s="25" t="n">
        <v>-0.8393430234218214</v>
      </c>
      <c r="AM1413" s="25" t="n">
        <v>-0.2914358111297427</v>
      </c>
      <c r="AN1413" s="25" t="n">
        <v>-1.59915815113006</v>
      </c>
      <c r="AO1413" s="25" t="n">
        <v>-0.0427217603112893</v>
      </c>
      <c r="AP1413" s="25" t="n">
        <v>0.0279711730996179</v>
      </c>
      <c r="AQ1413" s="25" t="n">
        <v>0.3082751947535012</v>
      </c>
    </row>
    <row r="1414">
      <c r="A1414" s="23">
        <f>Universe!A1414</f>
        <v/>
      </c>
      <c r="B1414" s="24">
        <f>IF(Universe!W1414="","",(Universe!W1414-$B$2550)/$C$2550)</f>
        <v/>
      </c>
      <c r="C1414" s="24">
        <f>IF(Universe!X1414="","",(Universe!X1414-$B$2551)/$C$2551)</f>
        <v/>
      </c>
      <c r="D1414" s="24">
        <f>IF(Universe!Y1414="","",(Universe!Y1414-$B$2552)/$C$2552)</f>
        <v/>
      </c>
      <c r="E1414" s="24">
        <f>IF(Universe!Z1414="","",(Universe!Z1414-$B$2553)/$C$2553)</f>
        <v/>
      </c>
      <c r="F1414" s="24">
        <f>IF(Universe!AA1414="","",(Universe!AA1414-$B$2554)/$C$2554)</f>
        <v/>
      </c>
      <c r="G1414" s="24">
        <f>IF(Universe!AB1414="","",(Universe!AB1414-$B$2555)/$C$2555)</f>
        <v/>
      </c>
      <c r="H1414" s="24">
        <f>IF(Universe!AC1414="","",(Universe!AC1414-$B$2556)/$C$2556)</f>
        <v/>
      </c>
      <c r="I1414" s="24">
        <f>IF(Universe!AD1414="","",(Universe!AD1414-$B$2557)/$C$2557)</f>
        <v/>
      </c>
      <c r="J1414" s="24">
        <f>IF(Universe!AE1414="","",(Universe!AE1414-$B$2558)/$C$2558)</f>
        <v/>
      </c>
      <c r="K1414" s="24">
        <f>IF(Universe!AF1414="","",(Universe!AF1414-$B$2559)/$C$2559)</f>
        <v/>
      </c>
      <c r="L1414" s="24">
        <f>IF(Universe!AG1414="","",(Universe!AG1414-$B$2560)/$C$2560)</f>
        <v/>
      </c>
      <c r="M1414" s="24">
        <f>IF(Universe!AH1414="","",(Universe!AH1414-$B$2561)/$C$2561)</f>
        <v/>
      </c>
      <c r="N1414" s="24">
        <f>IF(Universe!AI1414="","",(Universe!AI1414-$B$2562)/$C$2562)</f>
        <v/>
      </c>
      <c r="O1414" s="24">
        <f>0.74*IF(B1414="",0,B1414)+0.16*IF(C1414="",0,C1414)+0.1*IF(D1414="",0,D1414)</f>
        <v/>
      </c>
      <c r="P1414" s="24">
        <f>0.35*IF(E1414="",0,E1414)+0.35*IF(F1414="",0,F1414)+0.3*IF(G1414="",0,G1414)</f>
        <v/>
      </c>
      <c r="Q1414" s="24">
        <f>0.656*IF(I1414="",0,I1414)+0.344*IF(H1414="",0,H1414)</f>
        <v/>
      </c>
      <c r="R1414" s="24">
        <f>0.338*IF(J1414="",0,J1414)+0.662*IF(K1414="",0,K1414)</f>
        <v/>
      </c>
      <c r="S1414" s="24">
        <f>0.38*IF(L1414="",0,L1414)+0.35*IF(M1414="",0,M1414)+0.27*IF(N1414="",0,N1414)</f>
        <v/>
      </c>
      <c r="T1414" s="24">
        <f>IF(Universe!S1414="","",((Universe!S1414-$B$2565)/$C$2565)^3)</f>
        <v/>
      </c>
      <c r="U1414" s="24">
        <f>IF(Universe!S1414="","",(Universe!S1414-$B$2565)/$C$2565)</f>
        <v/>
      </c>
      <c r="V1414" s="24">
        <f>IF(Universe!T1414="","",(Universe!T1414-$B$2566)/$C$2566)</f>
        <v/>
      </c>
      <c r="W1414" s="24">
        <f>IF(Universe!U1414="","",(Universe!U1414-$B$2567)/$C$2567)</f>
        <v/>
      </c>
      <c r="X1414" s="24">
        <f>IF(O1414="","",(O1414-$B$2571)/$C$2571)</f>
        <v/>
      </c>
      <c r="Y1414" s="24">
        <f>IF(T1414="","",(T1414-$B$2576)/$C$2576)</f>
        <v/>
      </c>
      <c r="Z1414" s="24">
        <f>IF(Universe!V1414="","",(Universe!V1414-$B$2568)/$C$2568)</f>
        <v/>
      </c>
      <c r="AA1414" s="24">
        <f>IF(P1414="","",(P1414-$B$2572)/$C$2572)</f>
        <v/>
      </c>
      <c r="AB1414" s="24">
        <f>IF(Q1414="","",(Q1414-$B$2573)/$C$2573)</f>
        <v/>
      </c>
      <c r="AC1414" s="24">
        <f>IF(R1414="","",(R1414-$B$2574)/$C$2574)</f>
        <v/>
      </c>
      <c r="AD1414" s="24">
        <f>IF(S1414="","",(S1414-$B$2575)/$C$2575)</f>
        <v/>
      </c>
      <c r="AE1414" s="24">
        <f>IF(Y1414="","",Y1414-(19.12044933116382+16.522174187581257*U1414))</f>
        <v/>
      </c>
      <c r="AF1414" s="24">
        <f>IF(X1414="","",(X1414-(-0.27268023098325006+0.47142105304415904*V1414+-0.3189264934812436*U1414)--5.286111042926227e-16)/0.7994208745952703)</f>
        <v/>
      </c>
      <c r="AG1414" s="24">
        <f>IF(AA1414="","",(AA1414-(0.5248806186338691+-0.064206457956449*U1414)-5.43454825424064e-16)/0.9977404048781155)</f>
        <v/>
      </c>
      <c r="AH1414" s="25" t="n">
        <v>-1.561186672174691</v>
      </c>
      <c r="AI1414" s="25" t="n">
        <v>-1.050307889949019</v>
      </c>
      <c r="AJ1414" s="25" t="n">
        <v>-0.4379779129413127</v>
      </c>
      <c r="AK1414" s="25" t="n">
        <v>-0.2487653379646116</v>
      </c>
      <c r="AL1414" s="25" t="n">
        <v>2.887764869438677</v>
      </c>
      <c r="AM1414" s="25" t="n">
        <v>0.2193515559760928</v>
      </c>
      <c r="AN1414" s="25" t="n">
        <v>-0.3688849211699142</v>
      </c>
      <c r="AO1414" s="25" t="n">
        <v>0.007940034344116401</v>
      </c>
      <c r="AP1414" s="25" t="n">
        <v>-0.4343484540695491</v>
      </c>
      <c r="AQ1414" s="25" t="n">
        <v>0.3488791112848439</v>
      </c>
    </row>
    <row r="1415">
      <c r="A1415" s="23">
        <f>Universe!A1415</f>
        <v/>
      </c>
      <c r="B1415" s="24">
        <f>IF(Universe!W1415="","",(Universe!W1415-$B$2550)/$C$2550)</f>
        <v/>
      </c>
      <c r="C1415" s="24">
        <f>IF(Universe!X1415="","",(Universe!X1415-$B$2551)/$C$2551)</f>
        <v/>
      </c>
      <c r="D1415" s="24">
        <f>IF(Universe!Y1415="","",(Universe!Y1415-$B$2552)/$C$2552)</f>
        <v/>
      </c>
      <c r="E1415" s="24">
        <f>IF(Universe!Z1415="","",(Universe!Z1415-$B$2553)/$C$2553)</f>
        <v/>
      </c>
      <c r="F1415" s="24">
        <f>IF(Universe!AA1415="","",(Universe!AA1415-$B$2554)/$C$2554)</f>
        <v/>
      </c>
      <c r="G1415" s="24">
        <f>IF(Universe!AB1415="","",(Universe!AB1415-$B$2555)/$C$2555)</f>
        <v/>
      </c>
      <c r="H1415" s="24">
        <f>IF(Universe!AC1415="","",(Universe!AC1415-$B$2556)/$C$2556)</f>
        <v/>
      </c>
      <c r="I1415" s="24">
        <f>IF(Universe!AD1415="","",(Universe!AD1415-$B$2557)/$C$2557)</f>
        <v/>
      </c>
      <c r="J1415" s="24">
        <f>IF(Universe!AE1415="","",(Universe!AE1415-$B$2558)/$C$2558)</f>
        <v/>
      </c>
      <c r="K1415" s="24">
        <f>IF(Universe!AF1415="","",(Universe!AF1415-$B$2559)/$C$2559)</f>
        <v/>
      </c>
      <c r="L1415" s="24">
        <f>IF(Universe!AG1415="","",(Universe!AG1415-$B$2560)/$C$2560)</f>
        <v/>
      </c>
      <c r="M1415" s="24">
        <f>IF(Universe!AH1415="","",(Universe!AH1415-$B$2561)/$C$2561)</f>
        <v/>
      </c>
      <c r="N1415" s="24">
        <f>IF(Universe!AI1415="","",(Universe!AI1415-$B$2562)/$C$2562)</f>
        <v/>
      </c>
      <c r="O1415" s="24">
        <f>0.74*IF(B1415="",0,B1415)+0.16*IF(C1415="",0,C1415)+0.1*IF(D1415="",0,D1415)</f>
        <v/>
      </c>
      <c r="P1415" s="24">
        <f>0.35*IF(E1415="",0,E1415)+0.35*IF(F1415="",0,F1415)+0.3*IF(G1415="",0,G1415)</f>
        <v/>
      </c>
      <c r="Q1415" s="24">
        <f>0.656*IF(I1415="",0,I1415)+0.344*IF(H1415="",0,H1415)</f>
        <v/>
      </c>
      <c r="R1415" s="24">
        <f>0.338*IF(J1415="",0,J1415)+0.662*IF(K1415="",0,K1415)</f>
        <v/>
      </c>
      <c r="S1415" s="24">
        <f>0.38*IF(L1415="",0,L1415)+0.35*IF(M1415="",0,M1415)+0.27*IF(N1415="",0,N1415)</f>
        <v/>
      </c>
      <c r="T1415" s="24">
        <f>IF(Universe!S1415="","",((Universe!S1415-$B$2565)/$C$2565)^3)</f>
        <v/>
      </c>
      <c r="U1415" s="24">
        <f>IF(Universe!S1415="","",(Universe!S1415-$B$2565)/$C$2565)</f>
        <v/>
      </c>
      <c r="V1415" s="24">
        <f>IF(Universe!T1415="","",(Universe!T1415-$B$2566)/$C$2566)</f>
        <v/>
      </c>
      <c r="W1415" s="24">
        <f>IF(Universe!U1415="","",(Universe!U1415-$B$2567)/$C$2567)</f>
        <v/>
      </c>
      <c r="X1415" s="24">
        <f>IF(O1415="","",(O1415-$B$2571)/$C$2571)</f>
        <v/>
      </c>
      <c r="Y1415" s="24">
        <f>IF(T1415="","",(T1415-$B$2576)/$C$2576)</f>
        <v/>
      </c>
      <c r="Z1415" s="24">
        <f>IF(Universe!V1415="","",(Universe!V1415-$B$2568)/$C$2568)</f>
        <v/>
      </c>
      <c r="AA1415" s="24">
        <f>IF(P1415="","",(P1415-$B$2572)/$C$2572)</f>
        <v/>
      </c>
      <c r="AB1415" s="24">
        <f>IF(Q1415="","",(Q1415-$B$2573)/$C$2573)</f>
        <v/>
      </c>
      <c r="AC1415" s="24">
        <f>IF(R1415="","",(R1415-$B$2574)/$C$2574)</f>
        <v/>
      </c>
      <c r="AD1415" s="24">
        <f>IF(S1415="","",(S1415-$B$2575)/$C$2575)</f>
        <v/>
      </c>
      <c r="AE1415" s="24">
        <f>IF(Y1415="","",Y1415-(19.12044933116382+16.522174187581257*U1415))</f>
        <v/>
      </c>
      <c r="AF1415" s="24">
        <f>IF(X1415="","",(X1415-(-0.27268023098325006+0.47142105304415904*V1415+-0.3189264934812436*U1415)--5.286111042926227e-16)/0.7994208745952703)</f>
        <v/>
      </c>
      <c r="AG1415" s="24">
        <f>IF(AA1415="","",(AA1415-(0.5248806186338691+-0.064206457956449*U1415)-5.43454825424064e-16)/0.9977404048781155)</f>
        <v/>
      </c>
      <c r="AH1415" s="25" t="n">
        <v>-2.292873608616818</v>
      </c>
      <c r="AI1415" s="25" t="n">
        <v>0.826252098150825</v>
      </c>
      <c r="AJ1415" s="25" t="n">
        <v>-0.6412395421712151</v>
      </c>
      <c r="AK1415" s="25" t="n">
        <v>-0.850609388971966</v>
      </c>
      <c r="AL1415" s="25" t="n">
        <v>3.378726440777638</v>
      </c>
      <c r="AM1415" s="25" t="n">
        <v>0.5145908154407297</v>
      </c>
      <c r="AN1415" s="25" t="n">
        <v>-0.5121638451346804</v>
      </c>
      <c r="AO1415" s="25" t="n">
        <v>-0.0762652305400051</v>
      </c>
      <c r="AP1415" s="25" t="n">
        <v>-1.037163661124101</v>
      </c>
      <c r="AQ1415" s="25" t="n">
        <v>1.093833407631564</v>
      </c>
    </row>
    <row r="1416">
      <c r="A1416" s="23">
        <f>Universe!A1416</f>
        <v/>
      </c>
      <c r="B1416" s="24">
        <f>IF(Universe!W1416="","",(Universe!W1416-$B$2550)/$C$2550)</f>
        <v/>
      </c>
      <c r="C1416" s="24">
        <f>IF(Universe!X1416="","",(Universe!X1416-$B$2551)/$C$2551)</f>
        <v/>
      </c>
      <c r="D1416" s="24">
        <f>IF(Universe!Y1416="","",(Universe!Y1416-$B$2552)/$C$2552)</f>
        <v/>
      </c>
      <c r="E1416" s="24">
        <f>IF(Universe!Z1416="","",(Universe!Z1416-$B$2553)/$C$2553)</f>
        <v/>
      </c>
      <c r="F1416" s="24">
        <f>IF(Universe!AA1416="","",(Universe!AA1416-$B$2554)/$C$2554)</f>
        <v/>
      </c>
      <c r="G1416" s="24">
        <f>IF(Universe!AB1416="","",(Universe!AB1416-$B$2555)/$C$2555)</f>
        <v/>
      </c>
      <c r="H1416" s="24">
        <f>IF(Universe!AC1416="","",(Universe!AC1416-$B$2556)/$C$2556)</f>
        <v/>
      </c>
      <c r="I1416" s="24">
        <f>IF(Universe!AD1416="","",(Universe!AD1416-$B$2557)/$C$2557)</f>
        <v/>
      </c>
      <c r="J1416" s="24">
        <f>IF(Universe!AE1416="","",(Universe!AE1416-$B$2558)/$C$2558)</f>
        <v/>
      </c>
      <c r="K1416" s="24">
        <f>IF(Universe!AF1416="","",(Universe!AF1416-$B$2559)/$C$2559)</f>
        <v/>
      </c>
      <c r="L1416" s="24">
        <f>IF(Universe!AG1416="","",(Universe!AG1416-$B$2560)/$C$2560)</f>
        <v/>
      </c>
      <c r="M1416" s="24">
        <f>IF(Universe!AH1416="","",(Universe!AH1416-$B$2561)/$C$2561)</f>
        <v/>
      </c>
      <c r="N1416" s="24">
        <f>IF(Universe!AI1416="","",(Universe!AI1416-$B$2562)/$C$2562)</f>
        <v/>
      </c>
      <c r="O1416" s="24">
        <f>0.74*IF(B1416="",0,B1416)+0.16*IF(C1416="",0,C1416)+0.1*IF(D1416="",0,D1416)</f>
        <v/>
      </c>
      <c r="P1416" s="24">
        <f>0.35*IF(E1416="",0,E1416)+0.35*IF(F1416="",0,F1416)+0.3*IF(G1416="",0,G1416)</f>
        <v/>
      </c>
      <c r="Q1416" s="24">
        <f>0.656*IF(I1416="",0,I1416)+0.344*IF(H1416="",0,H1416)</f>
        <v/>
      </c>
      <c r="R1416" s="24">
        <f>0.338*IF(J1416="",0,J1416)+0.662*IF(K1416="",0,K1416)</f>
        <v/>
      </c>
      <c r="S1416" s="24">
        <f>0.38*IF(L1416="",0,L1416)+0.35*IF(M1416="",0,M1416)+0.27*IF(N1416="",0,N1416)</f>
        <v/>
      </c>
      <c r="T1416" s="24">
        <f>IF(Universe!S1416="","",((Universe!S1416-$B$2565)/$C$2565)^3)</f>
        <v/>
      </c>
      <c r="U1416" s="24">
        <f>IF(Universe!S1416="","",(Universe!S1416-$B$2565)/$C$2565)</f>
        <v/>
      </c>
      <c r="V1416" s="24">
        <f>IF(Universe!T1416="","",(Universe!T1416-$B$2566)/$C$2566)</f>
        <v/>
      </c>
      <c r="W1416" s="24">
        <f>IF(Universe!U1416="","",(Universe!U1416-$B$2567)/$C$2567)</f>
        <v/>
      </c>
      <c r="X1416" s="24">
        <f>IF(O1416="","",(O1416-$B$2571)/$C$2571)</f>
        <v/>
      </c>
      <c r="Y1416" s="24">
        <f>IF(T1416="","",(T1416-$B$2576)/$C$2576)</f>
        <v/>
      </c>
      <c r="Z1416" s="24">
        <f>IF(Universe!V1416="","",(Universe!V1416-$B$2568)/$C$2568)</f>
        <v/>
      </c>
      <c r="AA1416" s="24">
        <f>IF(P1416="","",(P1416-$B$2572)/$C$2572)</f>
        <v/>
      </c>
      <c r="AB1416" s="24">
        <f>IF(Q1416="","",(Q1416-$B$2573)/$C$2573)</f>
        <v/>
      </c>
      <c r="AC1416" s="24">
        <f>IF(R1416="","",(R1416-$B$2574)/$C$2574)</f>
        <v/>
      </c>
      <c r="AD1416" s="24">
        <f>IF(S1416="","",(S1416-$B$2575)/$C$2575)</f>
        <v/>
      </c>
      <c r="AE1416" s="24">
        <f>IF(Y1416="","",Y1416-(19.12044933116382+16.522174187581257*U1416))</f>
        <v/>
      </c>
      <c r="AF1416" s="24">
        <f>IF(X1416="","",(X1416-(-0.27268023098325006+0.47142105304415904*V1416+-0.3189264934812436*U1416)--5.286111042926227e-16)/0.7994208745952703)</f>
        <v/>
      </c>
      <c r="AG1416" s="24">
        <f>IF(AA1416="","",(AA1416-(0.5248806186338691+-0.064206457956449*U1416)-5.43454825424064e-16)/0.9977404048781155)</f>
        <v/>
      </c>
      <c r="AH1416" s="25" t="n">
        <v>-3.779194533028871</v>
      </c>
      <c r="AI1416" s="25" t="n">
        <v>-0.7634386164524576</v>
      </c>
      <c r="AJ1416" s="25" t="n">
        <v>0.4533545291443038</v>
      </c>
      <c r="AK1416" s="25" t="n">
        <v>-0.3257572618661865</v>
      </c>
      <c r="AL1416" s="25" t="n">
        <v>1.15858055172151</v>
      </c>
      <c r="AM1416" s="25" t="n">
        <v>-0.188994583186444</v>
      </c>
      <c r="AN1416" s="25" t="n">
        <v>-0.8621174460155644</v>
      </c>
      <c r="AO1416" s="25" t="n">
        <v>-0.0558167100312307</v>
      </c>
      <c r="AP1416" s="25" t="n">
        <v>0.8374725590110477</v>
      </c>
      <c r="AQ1416" s="25" t="n">
        <v>-0.239825680248108</v>
      </c>
    </row>
    <row r="1417">
      <c r="A1417" s="23">
        <f>Universe!A1417</f>
        <v/>
      </c>
      <c r="B1417" s="24">
        <f>IF(Universe!W1417="","",(Universe!W1417-$B$2550)/$C$2550)</f>
        <v/>
      </c>
      <c r="C1417" s="24">
        <f>IF(Universe!X1417="","",(Universe!X1417-$B$2551)/$C$2551)</f>
        <v/>
      </c>
      <c r="D1417" s="24">
        <f>IF(Universe!Y1417="","",(Universe!Y1417-$B$2552)/$C$2552)</f>
        <v/>
      </c>
      <c r="E1417" s="24">
        <f>IF(Universe!Z1417="","",(Universe!Z1417-$B$2553)/$C$2553)</f>
        <v/>
      </c>
      <c r="F1417" s="24">
        <f>IF(Universe!AA1417="","",(Universe!AA1417-$B$2554)/$C$2554)</f>
        <v/>
      </c>
      <c r="G1417" s="24">
        <f>IF(Universe!AB1417="","",(Universe!AB1417-$B$2555)/$C$2555)</f>
        <v/>
      </c>
      <c r="H1417" s="24">
        <f>IF(Universe!AC1417="","",(Universe!AC1417-$B$2556)/$C$2556)</f>
        <v/>
      </c>
      <c r="I1417" s="24">
        <f>IF(Universe!AD1417="","",(Universe!AD1417-$B$2557)/$C$2557)</f>
        <v/>
      </c>
      <c r="J1417" s="24">
        <f>IF(Universe!AE1417="","",(Universe!AE1417-$B$2558)/$C$2558)</f>
        <v/>
      </c>
      <c r="K1417" s="24">
        <f>IF(Universe!AF1417="","",(Universe!AF1417-$B$2559)/$C$2559)</f>
        <v/>
      </c>
      <c r="L1417" s="24">
        <f>IF(Universe!AG1417="","",(Universe!AG1417-$B$2560)/$C$2560)</f>
        <v/>
      </c>
      <c r="M1417" s="24">
        <f>IF(Universe!AH1417="","",(Universe!AH1417-$B$2561)/$C$2561)</f>
        <v/>
      </c>
      <c r="N1417" s="24">
        <f>IF(Universe!AI1417="","",(Universe!AI1417-$B$2562)/$C$2562)</f>
        <v/>
      </c>
      <c r="O1417" s="24">
        <f>0.74*IF(B1417="",0,B1417)+0.16*IF(C1417="",0,C1417)+0.1*IF(D1417="",0,D1417)</f>
        <v/>
      </c>
      <c r="P1417" s="24">
        <f>0.35*IF(E1417="",0,E1417)+0.35*IF(F1417="",0,F1417)+0.3*IF(G1417="",0,G1417)</f>
        <v/>
      </c>
      <c r="Q1417" s="24">
        <f>0.656*IF(I1417="",0,I1417)+0.344*IF(H1417="",0,H1417)</f>
        <v/>
      </c>
      <c r="R1417" s="24">
        <f>0.338*IF(J1417="",0,J1417)+0.662*IF(K1417="",0,K1417)</f>
        <v/>
      </c>
      <c r="S1417" s="24">
        <f>0.38*IF(L1417="",0,L1417)+0.35*IF(M1417="",0,M1417)+0.27*IF(N1417="",0,N1417)</f>
        <v/>
      </c>
      <c r="T1417" s="24">
        <f>IF(Universe!S1417="","",((Universe!S1417-$B$2565)/$C$2565)^3)</f>
        <v/>
      </c>
      <c r="U1417" s="24">
        <f>IF(Universe!S1417="","",(Universe!S1417-$B$2565)/$C$2565)</f>
        <v/>
      </c>
      <c r="V1417" s="24">
        <f>IF(Universe!T1417="","",(Universe!T1417-$B$2566)/$C$2566)</f>
        <v/>
      </c>
      <c r="W1417" s="24">
        <f>IF(Universe!U1417="","",(Universe!U1417-$B$2567)/$C$2567)</f>
        <v/>
      </c>
      <c r="X1417" s="24">
        <f>IF(O1417="","",(O1417-$B$2571)/$C$2571)</f>
        <v/>
      </c>
      <c r="Y1417" s="24">
        <f>IF(T1417="","",(T1417-$B$2576)/$C$2576)</f>
        <v/>
      </c>
      <c r="Z1417" s="24">
        <f>IF(Universe!V1417="","",(Universe!V1417-$B$2568)/$C$2568)</f>
        <v/>
      </c>
      <c r="AA1417" s="24">
        <f>IF(P1417="","",(P1417-$B$2572)/$C$2572)</f>
        <v/>
      </c>
      <c r="AB1417" s="24">
        <f>IF(Q1417="","",(Q1417-$B$2573)/$C$2573)</f>
        <v/>
      </c>
      <c r="AC1417" s="24">
        <f>IF(R1417="","",(R1417-$B$2574)/$C$2574)</f>
        <v/>
      </c>
      <c r="AD1417" s="24">
        <f>IF(S1417="","",(S1417-$B$2575)/$C$2575)</f>
        <v/>
      </c>
      <c r="AE1417" s="24">
        <f>IF(Y1417="","",Y1417-(19.12044933116382+16.522174187581257*U1417))</f>
        <v/>
      </c>
      <c r="AF1417" s="24">
        <f>IF(X1417="","",(X1417-(-0.27268023098325006+0.47142105304415904*V1417+-0.3189264934812436*U1417)--5.286111042926227e-16)/0.7994208745952703)</f>
        <v/>
      </c>
      <c r="AG1417" s="24">
        <f>IF(AA1417="","",(AA1417-(0.5248806186338691+-0.064206457956449*U1417)-5.43454825424064e-16)/0.9977404048781155)</f>
        <v/>
      </c>
      <c r="AH1417" s="25" t="n">
        <v>-2.793999575989948</v>
      </c>
      <c r="AI1417" s="25" t="n">
        <v>0.0998604699610403</v>
      </c>
      <c r="AJ1417" s="25" t="n">
        <v>-1.551442798370358</v>
      </c>
      <c r="AK1417" s="25" t="n">
        <v>-0.2641168482567628</v>
      </c>
      <c r="AL1417" s="25" t="n">
        <v>3.189850785184676</v>
      </c>
      <c r="AM1417" s="25" t="n">
        <v>1.209031458578721</v>
      </c>
      <c r="AN1417" s="25" t="n">
        <v>0.9325698140542146</v>
      </c>
      <c r="AO1417" s="25" t="n">
        <v>-0.366578322075512</v>
      </c>
      <c r="AP1417" s="25" t="n">
        <v>-1.101422041319637</v>
      </c>
      <c r="AQ1417" s="25" t="n">
        <v>-0.1532324827520616</v>
      </c>
    </row>
    <row r="1418">
      <c r="A1418" s="23">
        <f>Universe!A1418</f>
        <v/>
      </c>
      <c r="B1418" s="24">
        <f>IF(Universe!W1418="","",(Universe!W1418-$B$2550)/$C$2550)</f>
        <v/>
      </c>
      <c r="C1418" s="24">
        <f>IF(Universe!X1418="","",(Universe!X1418-$B$2551)/$C$2551)</f>
        <v/>
      </c>
      <c r="D1418" s="24">
        <f>IF(Universe!Y1418="","",(Universe!Y1418-$B$2552)/$C$2552)</f>
        <v/>
      </c>
      <c r="E1418" s="24">
        <f>IF(Universe!Z1418="","",(Universe!Z1418-$B$2553)/$C$2553)</f>
        <v/>
      </c>
      <c r="F1418" s="24">
        <f>IF(Universe!AA1418="","",(Universe!AA1418-$B$2554)/$C$2554)</f>
        <v/>
      </c>
      <c r="G1418" s="24">
        <f>IF(Universe!AB1418="","",(Universe!AB1418-$B$2555)/$C$2555)</f>
        <v/>
      </c>
      <c r="H1418" s="24">
        <f>IF(Universe!AC1418="","",(Universe!AC1418-$B$2556)/$C$2556)</f>
        <v/>
      </c>
      <c r="I1418" s="24">
        <f>IF(Universe!AD1418="","",(Universe!AD1418-$B$2557)/$C$2557)</f>
        <v/>
      </c>
      <c r="J1418" s="24">
        <f>IF(Universe!AE1418="","",(Universe!AE1418-$B$2558)/$C$2558)</f>
        <v/>
      </c>
      <c r="K1418" s="24">
        <f>IF(Universe!AF1418="","",(Universe!AF1418-$B$2559)/$C$2559)</f>
        <v/>
      </c>
      <c r="L1418" s="24">
        <f>IF(Universe!AG1418="","",(Universe!AG1418-$B$2560)/$C$2560)</f>
        <v/>
      </c>
      <c r="M1418" s="24">
        <f>IF(Universe!AH1418="","",(Universe!AH1418-$B$2561)/$C$2561)</f>
        <v/>
      </c>
      <c r="N1418" s="24">
        <f>IF(Universe!AI1418="","",(Universe!AI1418-$B$2562)/$C$2562)</f>
        <v/>
      </c>
      <c r="O1418" s="24">
        <f>0.74*IF(B1418="",0,B1418)+0.16*IF(C1418="",0,C1418)+0.1*IF(D1418="",0,D1418)</f>
        <v/>
      </c>
      <c r="P1418" s="24">
        <f>0.35*IF(E1418="",0,E1418)+0.35*IF(F1418="",0,F1418)+0.3*IF(G1418="",0,G1418)</f>
        <v/>
      </c>
      <c r="Q1418" s="24">
        <f>0.656*IF(I1418="",0,I1418)+0.344*IF(H1418="",0,H1418)</f>
        <v/>
      </c>
      <c r="R1418" s="24">
        <f>0.338*IF(J1418="",0,J1418)+0.662*IF(K1418="",0,K1418)</f>
        <v/>
      </c>
      <c r="S1418" s="24">
        <f>0.38*IF(L1418="",0,L1418)+0.35*IF(M1418="",0,M1418)+0.27*IF(N1418="",0,N1418)</f>
        <v/>
      </c>
      <c r="T1418" s="24">
        <f>IF(Universe!S1418="","",((Universe!S1418-$B$2565)/$C$2565)^3)</f>
        <v/>
      </c>
      <c r="U1418" s="24">
        <f>IF(Universe!S1418="","",(Universe!S1418-$B$2565)/$C$2565)</f>
        <v/>
      </c>
      <c r="V1418" s="24">
        <f>IF(Universe!T1418="","",(Universe!T1418-$B$2566)/$C$2566)</f>
        <v/>
      </c>
      <c r="W1418" s="24">
        <f>IF(Universe!U1418="","",(Universe!U1418-$B$2567)/$C$2567)</f>
        <v/>
      </c>
      <c r="X1418" s="24">
        <f>IF(O1418="","",(O1418-$B$2571)/$C$2571)</f>
        <v/>
      </c>
      <c r="Y1418" s="24">
        <f>IF(T1418="","",(T1418-$B$2576)/$C$2576)</f>
        <v/>
      </c>
      <c r="Z1418" s="24">
        <f>IF(Universe!V1418="","",(Universe!V1418-$B$2568)/$C$2568)</f>
        <v/>
      </c>
      <c r="AA1418" s="24">
        <f>IF(P1418="","",(P1418-$B$2572)/$C$2572)</f>
        <v/>
      </c>
      <c r="AB1418" s="24">
        <f>IF(Q1418="","",(Q1418-$B$2573)/$C$2573)</f>
        <v/>
      </c>
      <c r="AC1418" s="24">
        <f>IF(R1418="","",(R1418-$B$2574)/$C$2574)</f>
        <v/>
      </c>
      <c r="AD1418" s="24">
        <f>IF(S1418="","",(S1418-$B$2575)/$C$2575)</f>
        <v/>
      </c>
      <c r="AE1418" s="24">
        <f>IF(Y1418="","",Y1418-(19.12044933116382+16.522174187581257*U1418))</f>
        <v/>
      </c>
      <c r="AF1418" s="24">
        <f>IF(X1418="","",(X1418-(-0.27268023098325006+0.47142105304415904*V1418+-0.3189264934812436*U1418)--5.286111042926227e-16)/0.7994208745952703)</f>
        <v/>
      </c>
      <c r="AG1418" s="24">
        <f>IF(AA1418="","",(AA1418-(0.5248806186338691+-0.064206457956449*U1418)-5.43454825424064e-16)/0.9977404048781155)</f>
        <v/>
      </c>
      <c r="AH1418" s="25" t="n">
        <v>-1.672062980754375</v>
      </c>
      <c r="AI1418" s="25" t="n">
        <v>0.6615887699014271</v>
      </c>
      <c r="AJ1418" s="25" t="n">
        <v>-0.9372105070354452</v>
      </c>
      <c r="AK1418" s="25" t="n">
        <v>-0.4106418580308315</v>
      </c>
      <c r="AL1418" s="25" t="n">
        <v>3.010797610168775</v>
      </c>
      <c r="AM1418" s="25" t="n">
        <v>-0.2831087283046437</v>
      </c>
      <c r="AN1418" s="25" t="n">
        <v>0.2072494502090942</v>
      </c>
      <c r="AO1418" s="25" t="n">
        <v>-0.0721706067329581</v>
      </c>
      <c r="AP1418" s="25" t="n">
        <v>0.2096324479406191</v>
      </c>
      <c r="AQ1418" s="25" t="n">
        <v>-0.4980096984613683</v>
      </c>
    </row>
    <row r="1419">
      <c r="A1419" s="23">
        <f>Universe!A1419</f>
        <v/>
      </c>
      <c r="B1419" s="24">
        <f>IF(Universe!W1419="","",(Universe!W1419-$B$2550)/$C$2550)</f>
        <v/>
      </c>
      <c r="C1419" s="24">
        <f>IF(Universe!X1419="","",(Universe!X1419-$B$2551)/$C$2551)</f>
        <v/>
      </c>
      <c r="D1419" s="24">
        <f>IF(Universe!Y1419="","",(Universe!Y1419-$B$2552)/$C$2552)</f>
        <v/>
      </c>
      <c r="E1419" s="24">
        <f>IF(Universe!Z1419="","",(Universe!Z1419-$B$2553)/$C$2553)</f>
        <v/>
      </c>
      <c r="F1419" s="24">
        <f>IF(Universe!AA1419="","",(Universe!AA1419-$B$2554)/$C$2554)</f>
        <v/>
      </c>
      <c r="G1419" s="24">
        <f>IF(Universe!AB1419="","",(Universe!AB1419-$B$2555)/$C$2555)</f>
        <v/>
      </c>
      <c r="H1419" s="24">
        <f>IF(Universe!AC1419="","",(Universe!AC1419-$B$2556)/$C$2556)</f>
        <v/>
      </c>
      <c r="I1419" s="24">
        <f>IF(Universe!AD1419="","",(Universe!AD1419-$B$2557)/$C$2557)</f>
        <v/>
      </c>
      <c r="J1419" s="24">
        <f>IF(Universe!AE1419="","",(Universe!AE1419-$B$2558)/$C$2558)</f>
        <v/>
      </c>
      <c r="K1419" s="24">
        <f>IF(Universe!AF1419="","",(Universe!AF1419-$B$2559)/$C$2559)</f>
        <v/>
      </c>
      <c r="L1419" s="24">
        <f>IF(Universe!AG1419="","",(Universe!AG1419-$B$2560)/$C$2560)</f>
        <v/>
      </c>
      <c r="M1419" s="24">
        <f>IF(Universe!AH1419="","",(Universe!AH1419-$B$2561)/$C$2561)</f>
        <v/>
      </c>
      <c r="N1419" s="24">
        <f>IF(Universe!AI1419="","",(Universe!AI1419-$B$2562)/$C$2562)</f>
        <v/>
      </c>
      <c r="O1419" s="24">
        <f>0.74*IF(B1419="",0,B1419)+0.16*IF(C1419="",0,C1419)+0.1*IF(D1419="",0,D1419)</f>
        <v/>
      </c>
      <c r="P1419" s="24">
        <f>0.35*IF(E1419="",0,E1419)+0.35*IF(F1419="",0,F1419)+0.3*IF(G1419="",0,G1419)</f>
        <v/>
      </c>
      <c r="Q1419" s="24">
        <f>0.656*IF(I1419="",0,I1419)+0.344*IF(H1419="",0,H1419)</f>
        <v/>
      </c>
      <c r="R1419" s="24">
        <f>0.338*IF(J1419="",0,J1419)+0.662*IF(K1419="",0,K1419)</f>
        <v/>
      </c>
      <c r="S1419" s="24">
        <f>0.38*IF(L1419="",0,L1419)+0.35*IF(M1419="",0,M1419)+0.27*IF(N1419="",0,N1419)</f>
        <v/>
      </c>
      <c r="T1419" s="24">
        <f>IF(Universe!S1419="","",((Universe!S1419-$B$2565)/$C$2565)^3)</f>
        <v/>
      </c>
      <c r="U1419" s="24">
        <f>IF(Universe!S1419="","",(Universe!S1419-$B$2565)/$C$2565)</f>
        <v/>
      </c>
      <c r="V1419" s="24">
        <f>IF(Universe!T1419="","",(Universe!T1419-$B$2566)/$C$2566)</f>
        <v/>
      </c>
      <c r="W1419" s="24">
        <f>IF(Universe!U1419="","",(Universe!U1419-$B$2567)/$C$2567)</f>
        <v/>
      </c>
      <c r="X1419" s="24">
        <f>IF(O1419="","",(O1419-$B$2571)/$C$2571)</f>
        <v/>
      </c>
      <c r="Y1419" s="24">
        <f>IF(T1419="","",(T1419-$B$2576)/$C$2576)</f>
        <v/>
      </c>
      <c r="Z1419" s="24">
        <f>IF(Universe!V1419="","",(Universe!V1419-$B$2568)/$C$2568)</f>
        <v/>
      </c>
      <c r="AA1419" s="24">
        <f>IF(P1419="","",(P1419-$B$2572)/$C$2572)</f>
        <v/>
      </c>
      <c r="AB1419" s="24">
        <f>IF(Q1419="","",(Q1419-$B$2573)/$C$2573)</f>
        <v/>
      </c>
      <c r="AC1419" s="24">
        <f>IF(R1419="","",(R1419-$B$2574)/$C$2574)</f>
        <v/>
      </c>
      <c r="AD1419" s="24">
        <f>IF(S1419="","",(S1419-$B$2575)/$C$2575)</f>
        <v/>
      </c>
      <c r="AE1419" s="24">
        <f>IF(Y1419="","",Y1419-(19.12044933116382+16.522174187581257*U1419))</f>
        <v/>
      </c>
      <c r="AF1419" s="24">
        <f>IF(X1419="","",(X1419-(-0.27268023098325006+0.47142105304415904*V1419+-0.3189264934812436*U1419)--5.286111042926227e-16)/0.7994208745952703)</f>
        <v/>
      </c>
      <c r="AG1419" s="24">
        <f>IF(AA1419="","",(AA1419-(0.5248806186338691+-0.064206457956449*U1419)-5.43454825424064e-16)/0.9977404048781155)</f>
        <v/>
      </c>
      <c r="AH1419" s="25" t="n">
        <v>-0.6920563414507356</v>
      </c>
      <c r="AI1419" s="25" t="n">
        <v>0.2368894974862667</v>
      </c>
      <c r="AJ1419" s="25" t="n">
        <v>-0.238670969722909</v>
      </c>
      <c r="AK1419" s="25" t="n">
        <v>-0.4116459063586732</v>
      </c>
      <c r="AL1419" s="25" t="n">
        <v>1.495863215726946</v>
      </c>
      <c r="AM1419" s="25" t="n">
        <v>-0.3727952289939369</v>
      </c>
      <c r="AN1419" s="25" t="n">
        <v>-0.774294503723261</v>
      </c>
      <c r="AO1419" s="25" t="n">
        <v>-0.0109335743710856</v>
      </c>
      <c r="AP1419" s="25" t="n">
        <v>0.281840567981115</v>
      </c>
      <c r="AQ1419" s="25" t="n">
        <v>0.6764949959230774</v>
      </c>
    </row>
    <row r="1420">
      <c r="A1420" s="23">
        <f>Universe!A1420</f>
        <v/>
      </c>
      <c r="B1420" s="24">
        <f>IF(Universe!W1420="","",(Universe!W1420-$B$2550)/$C$2550)</f>
        <v/>
      </c>
      <c r="C1420" s="24">
        <f>IF(Universe!X1420="","",(Universe!X1420-$B$2551)/$C$2551)</f>
        <v/>
      </c>
      <c r="D1420" s="24">
        <f>IF(Universe!Y1420="","",(Universe!Y1420-$B$2552)/$C$2552)</f>
        <v/>
      </c>
      <c r="E1420" s="24">
        <f>IF(Universe!Z1420="","",(Universe!Z1420-$B$2553)/$C$2553)</f>
        <v/>
      </c>
      <c r="F1420" s="24">
        <f>IF(Universe!AA1420="","",(Universe!AA1420-$B$2554)/$C$2554)</f>
        <v/>
      </c>
      <c r="G1420" s="24">
        <f>IF(Universe!AB1420="","",(Universe!AB1420-$B$2555)/$C$2555)</f>
        <v/>
      </c>
      <c r="H1420" s="24">
        <f>IF(Universe!AC1420="","",(Universe!AC1420-$B$2556)/$C$2556)</f>
        <v/>
      </c>
      <c r="I1420" s="24">
        <f>IF(Universe!AD1420="","",(Universe!AD1420-$B$2557)/$C$2557)</f>
        <v/>
      </c>
      <c r="J1420" s="24">
        <f>IF(Universe!AE1420="","",(Universe!AE1420-$B$2558)/$C$2558)</f>
        <v/>
      </c>
      <c r="K1420" s="24">
        <f>IF(Universe!AF1420="","",(Universe!AF1420-$B$2559)/$C$2559)</f>
        <v/>
      </c>
      <c r="L1420" s="24">
        <f>IF(Universe!AG1420="","",(Universe!AG1420-$B$2560)/$C$2560)</f>
        <v/>
      </c>
      <c r="M1420" s="24">
        <f>IF(Universe!AH1420="","",(Universe!AH1420-$B$2561)/$C$2561)</f>
        <v/>
      </c>
      <c r="N1420" s="24">
        <f>IF(Universe!AI1420="","",(Universe!AI1420-$B$2562)/$C$2562)</f>
        <v/>
      </c>
      <c r="O1420" s="24">
        <f>0.74*IF(B1420="",0,B1420)+0.16*IF(C1420="",0,C1420)+0.1*IF(D1420="",0,D1420)</f>
        <v/>
      </c>
      <c r="P1420" s="24">
        <f>0.35*IF(E1420="",0,E1420)+0.35*IF(F1420="",0,F1420)+0.3*IF(G1420="",0,G1420)</f>
        <v/>
      </c>
      <c r="Q1420" s="24">
        <f>0.656*IF(I1420="",0,I1420)+0.344*IF(H1420="",0,H1420)</f>
        <v/>
      </c>
      <c r="R1420" s="24">
        <f>0.338*IF(J1420="",0,J1420)+0.662*IF(K1420="",0,K1420)</f>
        <v/>
      </c>
      <c r="S1420" s="24">
        <f>0.38*IF(L1420="",0,L1420)+0.35*IF(M1420="",0,M1420)+0.27*IF(N1420="",0,N1420)</f>
        <v/>
      </c>
      <c r="T1420" s="24">
        <f>IF(Universe!S1420="","",((Universe!S1420-$B$2565)/$C$2565)^3)</f>
        <v/>
      </c>
      <c r="U1420" s="24">
        <f>IF(Universe!S1420="","",(Universe!S1420-$B$2565)/$C$2565)</f>
        <v/>
      </c>
      <c r="V1420" s="24">
        <f>IF(Universe!T1420="","",(Universe!T1420-$B$2566)/$C$2566)</f>
        <v/>
      </c>
      <c r="W1420" s="24">
        <f>IF(Universe!U1420="","",(Universe!U1420-$B$2567)/$C$2567)</f>
        <v/>
      </c>
      <c r="X1420" s="24">
        <f>IF(O1420="","",(O1420-$B$2571)/$C$2571)</f>
        <v/>
      </c>
      <c r="Y1420" s="24">
        <f>IF(T1420="","",(T1420-$B$2576)/$C$2576)</f>
        <v/>
      </c>
      <c r="Z1420" s="24">
        <f>IF(Universe!V1420="","",(Universe!V1420-$B$2568)/$C$2568)</f>
        <v/>
      </c>
      <c r="AA1420" s="24">
        <f>IF(P1420="","",(P1420-$B$2572)/$C$2572)</f>
        <v/>
      </c>
      <c r="AB1420" s="24">
        <f>IF(Q1420="","",(Q1420-$B$2573)/$C$2573)</f>
        <v/>
      </c>
      <c r="AC1420" s="24">
        <f>IF(R1420="","",(R1420-$B$2574)/$C$2574)</f>
        <v/>
      </c>
      <c r="AD1420" s="24">
        <f>IF(S1420="","",(S1420-$B$2575)/$C$2575)</f>
        <v/>
      </c>
      <c r="AE1420" s="24">
        <f>IF(Y1420="","",Y1420-(19.12044933116382+16.522174187581257*U1420))</f>
        <v/>
      </c>
      <c r="AF1420" s="24">
        <f>IF(X1420="","",(X1420-(-0.27268023098325006+0.47142105304415904*V1420+-0.3189264934812436*U1420)--5.286111042926227e-16)/0.7994208745952703)</f>
        <v/>
      </c>
      <c r="AG1420" s="24">
        <f>IF(AA1420="","",(AA1420-(0.5248806186338691+-0.064206457956449*U1420)-5.43454825424064e-16)/0.9977404048781155)</f>
        <v/>
      </c>
      <c r="AH1420" s="25" t="n">
        <v>-2.126235675785428</v>
      </c>
      <c r="AI1420" s="25" t="n">
        <v>1.860381405338623</v>
      </c>
      <c r="AJ1420" s="25" t="n">
        <v>-0.3449535958597669</v>
      </c>
      <c r="AK1420" s="25" t="n">
        <v>0.1932031109431841</v>
      </c>
      <c r="AL1420" s="25" t="n">
        <v>3.338908949844085</v>
      </c>
      <c r="AM1420" s="25" t="n">
        <v>0.8363349230325438</v>
      </c>
      <c r="AN1420" s="25" t="n">
        <v>3.571379617654467</v>
      </c>
      <c r="AO1420" s="25" t="n">
        <v>1.283917648796223</v>
      </c>
      <c r="AP1420" s="25" t="n">
        <v>1.900208759025993</v>
      </c>
      <c r="AQ1420" s="25" t="n">
        <v>0.1778451515903923</v>
      </c>
    </row>
    <row r="1421">
      <c r="A1421" s="23">
        <f>Universe!A1421</f>
        <v/>
      </c>
      <c r="B1421" s="24">
        <f>IF(Universe!W1421="","",(Universe!W1421-$B$2550)/$C$2550)</f>
        <v/>
      </c>
      <c r="C1421" s="24">
        <f>IF(Universe!X1421="","",(Universe!X1421-$B$2551)/$C$2551)</f>
        <v/>
      </c>
      <c r="D1421" s="24">
        <f>IF(Universe!Y1421="","",(Universe!Y1421-$B$2552)/$C$2552)</f>
        <v/>
      </c>
      <c r="E1421" s="24">
        <f>IF(Universe!Z1421="","",(Universe!Z1421-$B$2553)/$C$2553)</f>
        <v/>
      </c>
      <c r="F1421" s="24">
        <f>IF(Universe!AA1421="","",(Universe!AA1421-$B$2554)/$C$2554)</f>
        <v/>
      </c>
      <c r="G1421" s="24">
        <f>IF(Universe!AB1421="","",(Universe!AB1421-$B$2555)/$C$2555)</f>
        <v/>
      </c>
      <c r="H1421" s="24">
        <f>IF(Universe!AC1421="","",(Universe!AC1421-$B$2556)/$C$2556)</f>
        <v/>
      </c>
      <c r="I1421" s="24">
        <f>IF(Universe!AD1421="","",(Universe!AD1421-$B$2557)/$C$2557)</f>
        <v/>
      </c>
      <c r="J1421" s="24">
        <f>IF(Universe!AE1421="","",(Universe!AE1421-$B$2558)/$C$2558)</f>
        <v/>
      </c>
      <c r="K1421" s="24">
        <f>IF(Universe!AF1421="","",(Universe!AF1421-$B$2559)/$C$2559)</f>
        <v/>
      </c>
      <c r="L1421" s="24">
        <f>IF(Universe!AG1421="","",(Universe!AG1421-$B$2560)/$C$2560)</f>
        <v/>
      </c>
      <c r="M1421" s="24">
        <f>IF(Universe!AH1421="","",(Universe!AH1421-$B$2561)/$C$2561)</f>
        <v/>
      </c>
      <c r="N1421" s="24">
        <f>IF(Universe!AI1421="","",(Universe!AI1421-$B$2562)/$C$2562)</f>
        <v/>
      </c>
      <c r="O1421" s="24">
        <f>0.74*IF(B1421="",0,B1421)+0.16*IF(C1421="",0,C1421)+0.1*IF(D1421="",0,D1421)</f>
        <v/>
      </c>
      <c r="P1421" s="24">
        <f>0.35*IF(E1421="",0,E1421)+0.35*IF(F1421="",0,F1421)+0.3*IF(G1421="",0,G1421)</f>
        <v/>
      </c>
      <c r="Q1421" s="24">
        <f>0.656*IF(I1421="",0,I1421)+0.344*IF(H1421="",0,H1421)</f>
        <v/>
      </c>
      <c r="R1421" s="24">
        <f>0.338*IF(J1421="",0,J1421)+0.662*IF(K1421="",0,K1421)</f>
        <v/>
      </c>
      <c r="S1421" s="24">
        <f>0.38*IF(L1421="",0,L1421)+0.35*IF(M1421="",0,M1421)+0.27*IF(N1421="",0,N1421)</f>
        <v/>
      </c>
      <c r="T1421" s="24">
        <f>IF(Universe!S1421="","",((Universe!S1421-$B$2565)/$C$2565)^3)</f>
        <v/>
      </c>
      <c r="U1421" s="24">
        <f>IF(Universe!S1421="","",(Universe!S1421-$B$2565)/$C$2565)</f>
        <v/>
      </c>
      <c r="V1421" s="24">
        <f>IF(Universe!T1421="","",(Universe!T1421-$B$2566)/$C$2566)</f>
        <v/>
      </c>
      <c r="W1421" s="24">
        <f>IF(Universe!U1421="","",(Universe!U1421-$B$2567)/$C$2567)</f>
        <v/>
      </c>
      <c r="X1421" s="24">
        <f>IF(O1421="","",(O1421-$B$2571)/$C$2571)</f>
        <v/>
      </c>
      <c r="Y1421" s="24">
        <f>IF(T1421="","",(T1421-$B$2576)/$C$2576)</f>
        <v/>
      </c>
      <c r="Z1421" s="24">
        <f>IF(Universe!V1421="","",(Universe!V1421-$B$2568)/$C$2568)</f>
        <v/>
      </c>
      <c r="AA1421" s="24">
        <f>IF(P1421="","",(P1421-$B$2572)/$C$2572)</f>
        <v/>
      </c>
      <c r="AB1421" s="24">
        <f>IF(Q1421="","",(Q1421-$B$2573)/$C$2573)</f>
        <v/>
      </c>
      <c r="AC1421" s="24">
        <f>IF(R1421="","",(R1421-$B$2574)/$C$2574)</f>
        <v/>
      </c>
      <c r="AD1421" s="24">
        <f>IF(S1421="","",(S1421-$B$2575)/$C$2575)</f>
        <v/>
      </c>
      <c r="AE1421" s="24">
        <f>IF(Y1421="","",Y1421-(19.12044933116382+16.522174187581257*U1421))</f>
        <v/>
      </c>
      <c r="AF1421" s="24">
        <f>IF(X1421="","",(X1421-(-0.27268023098325006+0.47142105304415904*V1421+-0.3189264934812436*U1421)--5.286111042926227e-16)/0.7994208745952703)</f>
        <v/>
      </c>
      <c r="AG1421" s="24">
        <f>IF(AA1421="","",(AA1421-(0.5248806186338691+-0.064206457956449*U1421)-5.43454825424064e-16)/0.9977404048781155)</f>
        <v/>
      </c>
      <c r="AH1421" s="25" t="n">
        <v>-1.581209612393803</v>
      </c>
      <c r="AI1421" s="25" t="n">
        <v>-0.011671745461656</v>
      </c>
      <c r="AJ1421" s="25" t="n">
        <v>-0.8388591494374316</v>
      </c>
      <c r="AK1421" s="25" t="n">
        <v>-0.3719265410683683</v>
      </c>
      <c r="AL1421" s="25" t="n">
        <v>2.911102928156442</v>
      </c>
      <c r="AM1421" s="25" t="n">
        <v>-0.3214888496143039</v>
      </c>
      <c r="AN1421" s="25" t="n">
        <v>0.1193667272327333</v>
      </c>
      <c r="AO1421" s="25" t="n">
        <v>0.0249945583760872</v>
      </c>
      <c r="AP1421" s="25" t="n">
        <v>-0.5071940922591242</v>
      </c>
      <c r="AQ1421" s="25" t="n">
        <v>0.6828477745630077</v>
      </c>
    </row>
    <row r="1422">
      <c r="A1422" s="23">
        <f>Universe!A1422</f>
        <v/>
      </c>
      <c r="B1422" s="24">
        <f>IF(Universe!W1422="","",(Universe!W1422-$B$2550)/$C$2550)</f>
        <v/>
      </c>
      <c r="C1422" s="24">
        <f>IF(Universe!X1422="","",(Universe!X1422-$B$2551)/$C$2551)</f>
        <v/>
      </c>
      <c r="D1422" s="24">
        <f>IF(Universe!Y1422="","",(Universe!Y1422-$B$2552)/$C$2552)</f>
        <v/>
      </c>
      <c r="E1422" s="24">
        <f>IF(Universe!Z1422="","",(Universe!Z1422-$B$2553)/$C$2553)</f>
        <v/>
      </c>
      <c r="F1422" s="24">
        <f>IF(Universe!AA1422="","",(Universe!AA1422-$B$2554)/$C$2554)</f>
        <v/>
      </c>
      <c r="G1422" s="24">
        <f>IF(Universe!AB1422="","",(Universe!AB1422-$B$2555)/$C$2555)</f>
        <v/>
      </c>
      <c r="H1422" s="24">
        <f>IF(Universe!AC1422="","",(Universe!AC1422-$B$2556)/$C$2556)</f>
        <v/>
      </c>
      <c r="I1422" s="24">
        <f>IF(Universe!AD1422="","",(Universe!AD1422-$B$2557)/$C$2557)</f>
        <v/>
      </c>
      <c r="J1422" s="24">
        <f>IF(Universe!AE1422="","",(Universe!AE1422-$B$2558)/$C$2558)</f>
        <v/>
      </c>
      <c r="K1422" s="24">
        <f>IF(Universe!AF1422="","",(Universe!AF1422-$B$2559)/$C$2559)</f>
        <v/>
      </c>
      <c r="L1422" s="24">
        <f>IF(Universe!AG1422="","",(Universe!AG1422-$B$2560)/$C$2560)</f>
        <v/>
      </c>
      <c r="M1422" s="24">
        <f>IF(Universe!AH1422="","",(Universe!AH1422-$B$2561)/$C$2561)</f>
        <v/>
      </c>
      <c r="N1422" s="24">
        <f>IF(Universe!AI1422="","",(Universe!AI1422-$B$2562)/$C$2562)</f>
        <v/>
      </c>
      <c r="O1422" s="24">
        <f>0.74*IF(B1422="",0,B1422)+0.16*IF(C1422="",0,C1422)+0.1*IF(D1422="",0,D1422)</f>
        <v/>
      </c>
      <c r="P1422" s="24">
        <f>0.35*IF(E1422="",0,E1422)+0.35*IF(F1422="",0,F1422)+0.3*IF(G1422="",0,G1422)</f>
        <v/>
      </c>
      <c r="Q1422" s="24">
        <f>0.656*IF(I1422="",0,I1422)+0.344*IF(H1422="",0,H1422)</f>
        <v/>
      </c>
      <c r="R1422" s="24">
        <f>0.338*IF(J1422="",0,J1422)+0.662*IF(K1422="",0,K1422)</f>
        <v/>
      </c>
      <c r="S1422" s="24">
        <f>0.38*IF(L1422="",0,L1422)+0.35*IF(M1422="",0,M1422)+0.27*IF(N1422="",0,N1422)</f>
        <v/>
      </c>
      <c r="T1422" s="24">
        <f>IF(Universe!S1422="","",((Universe!S1422-$B$2565)/$C$2565)^3)</f>
        <v/>
      </c>
      <c r="U1422" s="24">
        <f>IF(Universe!S1422="","",(Universe!S1422-$B$2565)/$C$2565)</f>
        <v/>
      </c>
      <c r="V1422" s="24">
        <f>IF(Universe!T1422="","",(Universe!T1422-$B$2566)/$C$2566)</f>
        <v/>
      </c>
      <c r="W1422" s="24">
        <f>IF(Universe!U1422="","",(Universe!U1422-$B$2567)/$C$2567)</f>
        <v/>
      </c>
      <c r="X1422" s="24">
        <f>IF(O1422="","",(O1422-$B$2571)/$C$2571)</f>
        <v/>
      </c>
      <c r="Y1422" s="24">
        <f>IF(T1422="","",(T1422-$B$2576)/$C$2576)</f>
        <v/>
      </c>
      <c r="Z1422" s="24">
        <f>IF(Universe!V1422="","",(Universe!V1422-$B$2568)/$C$2568)</f>
        <v/>
      </c>
      <c r="AA1422" s="24">
        <f>IF(P1422="","",(P1422-$B$2572)/$C$2572)</f>
        <v/>
      </c>
      <c r="AB1422" s="24">
        <f>IF(Q1422="","",(Q1422-$B$2573)/$C$2573)</f>
        <v/>
      </c>
      <c r="AC1422" s="24">
        <f>IF(R1422="","",(R1422-$B$2574)/$C$2574)</f>
        <v/>
      </c>
      <c r="AD1422" s="24">
        <f>IF(S1422="","",(S1422-$B$2575)/$C$2575)</f>
        <v/>
      </c>
      <c r="AE1422" s="24">
        <f>IF(Y1422="","",Y1422-(19.12044933116382+16.522174187581257*U1422))</f>
        <v/>
      </c>
      <c r="AF1422" s="24">
        <f>IF(X1422="","",(X1422-(-0.27268023098325006+0.47142105304415904*V1422+-0.3189264934812436*U1422)--5.286111042926227e-16)/0.7994208745952703)</f>
        <v/>
      </c>
      <c r="AG1422" s="24">
        <f>IF(AA1422="","",(AA1422-(0.5248806186338691+-0.064206457956449*U1422)-5.43454825424064e-16)/0.9977404048781155)</f>
        <v/>
      </c>
      <c r="AH1422" s="25" t="n">
        <v>-1.933461030699984</v>
      </c>
      <c r="AI1422" s="25" t="n">
        <v>0.5623129776714956</v>
      </c>
      <c r="AJ1422" s="25" t="n">
        <v>-0.3055200031351037</v>
      </c>
      <c r="AK1422" s="25" t="n">
        <v>-0.273306134878072</v>
      </c>
      <c r="AL1422" s="25" t="n">
        <v>3.236570445952405</v>
      </c>
      <c r="AM1422" s="25" t="n">
        <v>-0.1343813506739146</v>
      </c>
      <c r="AN1422" s="25" t="n">
        <v>0.3900365426987549</v>
      </c>
      <c r="AO1422" s="25" t="n">
        <v>-0.0502176351957649</v>
      </c>
      <c r="AP1422" s="25" t="n">
        <v>-0.8730096943699523</v>
      </c>
      <c r="AQ1422" s="25" t="n">
        <v>-0.0476807464390574</v>
      </c>
    </row>
    <row r="1423">
      <c r="A1423" s="23">
        <f>Universe!A1423</f>
        <v/>
      </c>
      <c r="B1423" s="24">
        <f>IF(Universe!W1423="","",(Universe!W1423-$B$2550)/$C$2550)</f>
        <v/>
      </c>
      <c r="C1423" s="24">
        <f>IF(Universe!X1423="","",(Universe!X1423-$B$2551)/$C$2551)</f>
        <v/>
      </c>
      <c r="D1423" s="24">
        <f>IF(Universe!Y1423="","",(Universe!Y1423-$B$2552)/$C$2552)</f>
        <v/>
      </c>
      <c r="E1423" s="24">
        <f>IF(Universe!Z1423="","",(Universe!Z1423-$B$2553)/$C$2553)</f>
        <v/>
      </c>
      <c r="F1423" s="24">
        <f>IF(Universe!AA1423="","",(Universe!AA1423-$B$2554)/$C$2554)</f>
        <v/>
      </c>
      <c r="G1423" s="24">
        <f>IF(Universe!AB1423="","",(Universe!AB1423-$B$2555)/$C$2555)</f>
        <v/>
      </c>
      <c r="H1423" s="24">
        <f>IF(Universe!AC1423="","",(Universe!AC1423-$B$2556)/$C$2556)</f>
        <v/>
      </c>
      <c r="I1423" s="24">
        <f>IF(Universe!AD1423="","",(Universe!AD1423-$B$2557)/$C$2557)</f>
        <v/>
      </c>
      <c r="J1423" s="24">
        <f>IF(Universe!AE1423="","",(Universe!AE1423-$B$2558)/$C$2558)</f>
        <v/>
      </c>
      <c r="K1423" s="24">
        <f>IF(Universe!AF1423="","",(Universe!AF1423-$B$2559)/$C$2559)</f>
        <v/>
      </c>
      <c r="L1423" s="24">
        <f>IF(Universe!AG1423="","",(Universe!AG1423-$B$2560)/$C$2560)</f>
        <v/>
      </c>
      <c r="M1423" s="24">
        <f>IF(Universe!AH1423="","",(Universe!AH1423-$B$2561)/$C$2561)</f>
        <v/>
      </c>
      <c r="N1423" s="24">
        <f>IF(Universe!AI1423="","",(Universe!AI1423-$B$2562)/$C$2562)</f>
        <v/>
      </c>
      <c r="O1423" s="24">
        <f>0.74*IF(B1423="",0,B1423)+0.16*IF(C1423="",0,C1423)+0.1*IF(D1423="",0,D1423)</f>
        <v/>
      </c>
      <c r="P1423" s="24">
        <f>0.35*IF(E1423="",0,E1423)+0.35*IF(F1423="",0,F1423)+0.3*IF(G1423="",0,G1423)</f>
        <v/>
      </c>
      <c r="Q1423" s="24">
        <f>0.656*IF(I1423="",0,I1423)+0.344*IF(H1423="",0,H1423)</f>
        <v/>
      </c>
      <c r="R1423" s="24">
        <f>0.338*IF(J1423="",0,J1423)+0.662*IF(K1423="",0,K1423)</f>
        <v/>
      </c>
      <c r="S1423" s="24">
        <f>0.38*IF(L1423="",0,L1423)+0.35*IF(M1423="",0,M1423)+0.27*IF(N1423="",0,N1423)</f>
        <v/>
      </c>
      <c r="T1423" s="24">
        <f>IF(Universe!S1423="","",((Universe!S1423-$B$2565)/$C$2565)^3)</f>
        <v/>
      </c>
      <c r="U1423" s="24">
        <f>IF(Universe!S1423="","",(Universe!S1423-$B$2565)/$C$2565)</f>
        <v/>
      </c>
      <c r="V1423" s="24">
        <f>IF(Universe!T1423="","",(Universe!T1423-$B$2566)/$C$2566)</f>
        <v/>
      </c>
      <c r="W1423" s="24">
        <f>IF(Universe!U1423="","",(Universe!U1423-$B$2567)/$C$2567)</f>
        <v/>
      </c>
      <c r="X1423" s="24">
        <f>IF(O1423="","",(O1423-$B$2571)/$C$2571)</f>
        <v/>
      </c>
      <c r="Y1423" s="24">
        <f>IF(T1423="","",(T1423-$B$2576)/$C$2576)</f>
        <v/>
      </c>
      <c r="Z1423" s="24">
        <f>IF(Universe!V1423="","",(Universe!V1423-$B$2568)/$C$2568)</f>
        <v/>
      </c>
      <c r="AA1423" s="24">
        <f>IF(P1423="","",(P1423-$B$2572)/$C$2572)</f>
        <v/>
      </c>
      <c r="AB1423" s="24">
        <f>IF(Q1423="","",(Q1423-$B$2573)/$C$2573)</f>
        <v/>
      </c>
      <c r="AC1423" s="24">
        <f>IF(R1423="","",(R1423-$B$2574)/$C$2574)</f>
        <v/>
      </c>
      <c r="AD1423" s="24">
        <f>IF(S1423="","",(S1423-$B$2575)/$C$2575)</f>
        <v/>
      </c>
      <c r="AE1423" s="24">
        <f>IF(Y1423="","",Y1423-(19.12044933116382+16.522174187581257*U1423))</f>
        <v/>
      </c>
      <c r="AF1423" s="24">
        <f>IF(X1423="","",(X1423-(-0.27268023098325006+0.47142105304415904*V1423+-0.3189264934812436*U1423)--5.286111042926227e-16)/0.7994208745952703)</f>
        <v/>
      </c>
      <c r="AG1423" s="24">
        <f>IF(AA1423="","",(AA1423-(0.5248806186338691+-0.064206457956449*U1423)-5.43454825424064e-16)/0.9977404048781155)</f>
        <v/>
      </c>
      <c r="AH1423" s="25" t="n">
        <v>-3.948034173384344</v>
      </c>
      <c r="AI1423" s="25" t="n">
        <v>-0.4401769032550063</v>
      </c>
      <c r="AJ1423" s="25" t="n">
        <v>0.7214805646769992</v>
      </c>
      <c r="AK1423" s="25" t="n">
        <v>2.355471520088641</v>
      </c>
      <c r="AL1423" s="25" t="n">
        <v>0.5483549549339336</v>
      </c>
      <c r="AM1423" s="25" t="n">
        <v>0.525936783148381</v>
      </c>
      <c r="AN1423" s="25" t="n">
        <v>0.4579445092445551</v>
      </c>
      <c r="AO1423" s="25" t="n">
        <v>-0.5663387862364325</v>
      </c>
      <c r="AP1423" s="25" t="n">
        <v>-0.4658758217798113</v>
      </c>
      <c r="AQ1423" s="25" t="n">
        <v>-0.5901648744534347</v>
      </c>
    </row>
    <row r="1424">
      <c r="A1424" s="23">
        <f>Universe!A1424</f>
        <v/>
      </c>
      <c r="B1424" s="24">
        <f>IF(Universe!W1424="","",(Universe!W1424-$B$2550)/$C$2550)</f>
        <v/>
      </c>
      <c r="C1424" s="24">
        <f>IF(Universe!X1424="","",(Universe!X1424-$B$2551)/$C$2551)</f>
        <v/>
      </c>
      <c r="D1424" s="24">
        <f>IF(Universe!Y1424="","",(Universe!Y1424-$B$2552)/$C$2552)</f>
        <v/>
      </c>
      <c r="E1424" s="24">
        <f>IF(Universe!Z1424="","",(Universe!Z1424-$B$2553)/$C$2553)</f>
        <v/>
      </c>
      <c r="F1424" s="24">
        <f>IF(Universe!AA1424="","",(Universe!AA1424-$B$2554)/$C$2554)</f>
        <v/>
      </c>
      <c r="G1424" s="24">
        <f>IF(Universe!AB1424="","",(Universe!AB1424-$B$2555)/$C$2555)</f>
        <v/>
      </c>
      <c r="H1424" s="24">
        <f>IF(Universe!AC1424="","",(Universe!AC1424-$B$2556)/$C$2556)</f>
        <v/>
      </c>
      <c r="I1424" s="24">
        <f>IF(Universe!AD1424="","",(Universe!AD1424-$B$2557)/$C$2557)</f>
        <v/>
      </c>
      <c r="J1424" s="24">
        <f>IF(Universe!AE1424="","",(Universe!AE1424-$B$2558)/$C$2558)</f>
        <v/>
      </c>
      <c r="K1424" s="24">
        <f>IF(Universe!AF1424="","",(Universe!AF1424-$B$2559)/$C$2559)</f>
        <v/>
      </c>
      <c r="L1424" s="24">
        <f>IF(Universe!AG1424="","",(Universe!AG1424-$B$2560)/$C$2560)</f>
        <v/>
      </c>
      <c r="M1424" s="24">
        <f>IF(Universe!AH1424="","",(Universe!AH1424-$B$2561)/$C$2561)</f>
        <v/>
      </c>
      <c r="N1424" s="24">
        <f>IF(Universe!AI1424="","",(Universe!AI1424-$B$2562)/$C$2562)</f>
        <v/>
      </c>
      <c r="O1424" s="24">
        <f>0.74*IF(B1424="",0,B1424)+0.16*IF(C1424="",0,C1424)+0.1*IF(D1424="",0,D1424)</f>
        <v/>
      </c>
      <c r="P1424" s="24">
        <f>0.35*IF(E1424="",0,E1424)+0.35*IF(F1424="",0,F1424)+0.3*IF(G1424="",0,G1424)</f>
        <v/>
      </c>
      <c r="Q1424" s="24">
        <f>0.656*IF(I1424="",0,I1424)+0.344*IF(H1424="",0,H1424)</f>
        <v/>
      </c>
      <c r="R1424" s="24">
        <f>0.338*IF(J1424="",0,J1424)+0.662*IF(K1424="",0,K1424)</f>
        <v/>
      </c>
      <c r="S1424" s="24">
        <f>0.38*IF(L1424="",0,L1424)+0.35*IF(M1424="",0,M1424)+0.27*IF(N1424="",0,N1424)</f>
        <v/>
      </c>
      <c r="T1424" s="24">
        <f>IF(Universe!S1424="","",((Universe!S1424-$B$2565)/$C$2565)^3)</f>
        <v/>
      </c>
      <c r="U1424" s="24">
        <f>IF(Universe!S1424="","",(Universe!S1424-$B$2565)/$C$2565)</f>
        <v/>
      </c>
      <c r="V1424" s="24">
        <f>IF(Universe!T1424="","",(Universe!T1424-$B$2566)/$C$2566)</f>
        <v/>
      </c>
      <c r="W1424" s="24">
        <f>IF(Universe!U1424="","",(Universe!U1424-$B$2567)/$C$2567)</f>
        <v/>
      </c>
      <c r="X1424" s="24">
        <f>IF(O1424="","",(O1424-$B$2571)/$C$2571)</f>
        <v/>
      </c>
      <c r="Y1424" s="24">
        <f>IF(T1424="","",(T1424-$B$2576)/$C$2576)</f>
        <v/>
      </c>
      <c r="Z1424" s="24">
        <f>IF(Universe!V1424="","",(Universe!V1424-$B$2568)/$C$2568)</f>
        <v/>
      </c>
      <c r="AA1424" s="24">
        <f>IF(P1424="","",(P1424-$B$2572)/$C$2572)</f>
        <v/>
      </c>
      <c r="AB1424" s="24">
        <f>IF(Q1424="","",(Q1424-$B$2573)/$C$2573)</f>
        <v/>
      </c>
      <c r="AC1424" s="24">
        <f>IF(R1424="","",(R1424-$B$2574)/$C$2574)</f>
        <v/>
      </c>
      <c r="AD1424" s="24">
        <f>IF(S1424="","",(S1424-$B$2575)/$C$2575)</f>
        <v/>
      </c>
      <c r="AE1424" s="24">
        <f>IF(Y1424="","",Y1424-(19.12044933116382+16.522174187581257*U1424))</f>
        <v/>
      </c>
      <c r="AF1424" s="24">
        <f>IF(X1424="","",(X1424-(-0.27268023098325006+0.47142105304415904*V1424+-0.3189264934812436*U1424)--5.286111042926227e-16)/0.7994208745952703)</f>
        <v/>
      </c>
      <c r="AG1424" s="24">
        <f>IF(AA1424="","",(AA1424-(0.5248806186338691+-0.064206457956449*U1424)-5.43454825424064e-16)/0.9977404048781155)</f>
        <v/>
      </c>
      <c r="AH1424" s="25" t="n">
        <v>-2.157839838245477</v>
      </c>
      <c r="AI1424" s="25" t="n">
        <v>0.4136267965865377</v>
      </c>
      <c r="AJ1424" s="25" t="n">
        <v>-0.3875540871162511</v>
      </c>
      <c r="AK1424" s="25" t="n">
        <v>-0.2213478075176452</v>
      </c>
      <c r="AL1424" s="25" t="n">
        <v>3.35004936403315</v>
      </c>
      <c r="AM1424" s="25" t="n">
        <v>0.236984968779232</v>
      </c>
      <c r="AN1424" s="25" t="n">
        <v>0.4371754566404409</v>
      </c>
      <c r="AO1424" s="25" t="n">
        <v>0.0379855929187667</v>
      </c>
      <c r="AP1424" s="25" t="n">
        <v>-0.8185824305934352</v>
      </c>
      <c r="AQ1424" s="25" t="n">
        <v>0.3567413794534163</v>
      </c>
    </row>
    <row r="1425">
      <c r="A1425" s="23">
        <f>Universe!A1425</f>
        <v/>
      </c>
      <c r="B1425" s="24">
        <f>IF(Universe!W1425="","",(Universe!W1425-$B$2550)/$C$2550)</f>
        <v/>
      </c>
      <c r="C1425" s="24">
        <f>IF(Universe!X1425="","",(Universe!X1425-$B$2551)/$C$2551)</f>
        <v/>
      </c>
      <c r="D1425" s="24">
        <f>IF(Universe!Y1425="","",(Universe!Y1425-$B$2552)/$C$2552)</f>
        <v/>
      </c>
      <c r="E1425" s="24">
        <f>IF(Universe!Z1425="","",(Universe!Z1425-$B$2553)/$C$2553)</f>
        <v/>
      </c>
      <c r="F1425" s="24">
        <f>IF(Universe!AA1425="","",(Universe!AA1425-$B$2554)/$C$2554)</f>
        <v/>
      </c>
      <c r="G1425" s="24">
        <f>IF(Universe!AB1425="","",(Universe!AB1425-$B$2555)/$C$2555)</f>
        <v/>
      </c>
      <c r="H1425" s="24">
        <f>IF(Universe!AC1425="","",(Universe!AC1425-$B$2556)/$C$2556)</f>
        <v/>
      </c>
      <c r="I1425" s="24">
        <f>IF(Universe!AD1425="","",(Universe!AD1425-$B$2557)/$C$2557)</f>
        <v/>
      </c>
      <c r="J1425" s="24">
        <f>IF(Universe!AE1425="","",(Universe!AE1425-$B$2558)/$C$2558)</f>
        <v/>
      </c>
      <c r="K1425" s="24">
        <f>IF(Universe!AF1425="","",(Universe!AF1425-$B$2559)/$C$2559)</f>
        <v/>
      </c>
      <c r="L1425" s="24">
        <f>IF(Universe!AG1425="","",(Universe!AG1425-$B$2560)/$C$2560)</f>
        <v/>
      </c>
      <c r="M1425" s="24">
        <f>IF(Universe!AH1425="","",(Universe!AH1425-$B$2561)/$C$2561)</f>
        <v/>
      </c>
      <c r="N1425" s="24">
        <f>IF(Universe!AI1425="","",(Universe!AI1425-$B$2562)/$C$2562)</f>
        <v/>
      </c>
      <c r="O1425" s="24">
        <f>0.74*IF(B1425="",0,B1425)+0.16*IF(C1425="",0,C1425)+0.1*IF(D1425="",0,D1425)</f>
        <v/>
      </c>
      <c r="P1425" s="24">
        <f>0.35*IF(E1425="",0,E1425)+0.35*IF(F1425="",0,F1425)+0.3*IF(G1425="",0,G1425)</f>
        <v/>
      </c>
      <c r="Q1425" s="24">
        <f>0.656*IF(I1425="",0,I1425)+0.344*IF(H1425="",0,H1425)</f>
        <v/>
      </c>
      <c r="R1425" s="24">
        <f>0.338*IF(J1425="",0,J1425)+0.662*IF(K1425="",0,K1425)</f>
        <v/>
      </c>
      <c r="S1425" s="24">
        <f>0.38*IF(L1425="",0,L1425)+0.35*IF(M1425="",0,M1425)+0.27*IF(N1425="",0,N1425)</f>
        <v/>
      </c>
      <c r="T1425" s="24">
        <f>IF(Universe!S1425="","",((Universe!S1425-$B$2565)/$C$2565)^3)</f>
        <v/>
      </c>
      <c r="U1425" s="24">
        <f>IF(Universe!S1425="","",(Universe!S1425-$B$2565)/$C$2565)</f>
        <v/>
      </c>
      <c r="V1425" s="24">
        <f>IF(Universe!T1425="","",(Universe!T1425-$B$2566)/$C$2566)</f>
        <v/>
      </c>
      <c r="W1425" s="24">
        <f>IF(Universe!U1425="","",(Universe!U1425-$B$2567)/$C$2567)</f>
        <v/>
      </c>
      <c r="X1425" s="24">
        <f>IF(O1425="","",(O1425-$B$2571)/$C$2571)</f>
        <v/>
      </c>
      <c r="Y1425" s="24">
        <f>IF(T1425="","",(T1425-$B$2576)/$C$2576)</f>
        <v/>
      </c>
      <c r="Z1425" s="24">
        <f>IF(Universe!V1425="","",(Universe!V1425-$B$2568)/$C$2568)</f>
        <v/>
      </c>
      <c r="AA1425" s="24">
        <f>IF(P1425="","",(P1425-$B$2572)/$C$2572)</f>
        <v/>
      </c>
      <c r="AB1425" s="24">
        <f>IF(Q1425="","",(Q1425-$B$2573)/$C$2573)</f>
        <v/>
      </c>
      <c r="AC1425" s="24">
        <f>IF(R1425="","",(R1425-$B$2574)/$C$2574)</f>
        <v/>
      </c>
      <c r="AD1425" s="24">
        <f>IF(S1425="","",(S1425-$B$2575)/$C$2575)</f>
        <v/>
      </c>
      <c r="AE1425" s="24">
        <f>IF(Y1425="","",Y1425-(19.12044933116382+16.522174187581257*U1425))</f>
        <v/>
      </c>
      <c r="AF1425" s="24">
        <f>IF(X1425="","",(X1425-(-0.27268023098325006+0.47142105304415904*V1425+-0.3189264934812436*U1425)--5.286111042926227e-16)/0.7994208745952703)</f>
        <v/>
      </c>
      <c r="AG1425" s="24">
        <f>IF(AA1425="","",(AA1425-(0.5248806186338691+-0.064206457956449*U1425)-5.43454825424064e-16)/0.9977404048781155)</f>
        <v/>
      </c>
      <c r="AH1425" s="25" t="n">
        <v>-3.454164673033804</v>
      </c>
      <c r="AI1425" s="25" t="n">
        <v>1.799849325006644</v>
      </c>
      <c r="AJ1425" s="25" t="n">
        <v>-1.558491402731281</v>
      </c>
      <c r="AK1425" s="25" t="n">
        <v>0.64657346745568</v>
      </c>
      <c r="AL1425" s="25" t="n">
        <v>2.103825800027086</v>
      </c>
      <c r="AM1425" s="25" t="n">
        <v>0.6849907040624623</v>
      </c>
      <c r="AN1425" s="25" t="n">
        <v>0.1543085471497919</v>
      </c>
      <c r="AO1425" s="25" t="n">
        <v>-0.0966203769415702</v>
      </c>
      <c r="AP1425" s="25" t="n">
        <v>-0.4306328721592681</v>
      </c>
      <c r="AQ1425" s="25" t="n">
        <v>1.212282584959289</v>
      </c>
    </row>
    <row r="1426">
      <c r="A1426" s="23">
        <f>Universe!A1426</f>
        <v/>
      </c>
      <c r="B1426" s="24">
        <f>IF(Universe!W1426="","",(Universe!W1426-$B$2550)/$C$2550)</f>
        <v/>
      </c>
      <c r="C1426" s="24">
        <f>IF(Universe!X1426="","",(Universe!X1426-$B$2551)/$C$2551)</f>
        <v/>
      </c>
      <c r="D1426" s="24">
        <f>IF(Universe!Y1426="","",(Universe!Y1426-$B$2552)/$C$2552)</f>
        <v/>
      </c>
      <c r="E1426" s="24">
        <f>IF(Universe!Z1426="","",(Universe!Z1426-$B$2553)/$C$2553)</f>
        <v/>
      </c>
      <c r="F1426" s="24">
        <f>IF(Universe!AA1426="","",(Universe!AA1426-$B$2554)/$C$2554)</f>
        <v/>
      </c>
      <c r="G1426" s="24">
        <f>IF(Universe!AB1426="","",(Universe!AB1426-$B$2555)/$C$2555)</f>
        <v/>
      </c>
      <c r="H1426" s="24">
        <f>IF(Universe!AC1426="","",(Universe!AC1426-$B$2556)/$C$2556)</f>
        <v/>
      </c>
      <c r="I1426" s="24">
        <f>IF(Universe!AD1426="","",(Universe!AD1426-$B$2557)/$C$2557)</f>
        <v/>
      </c>
      <c r="J1426" s="24">
        <f>IF(Universe!AE1426="","",(Universe!AE1426-$B$2558)/$C$2558)</f>
        <v/>
      </c>
      <c r="K1426" s="24">
        <f>IF(Universe!AF1426="","",(Universe!AF1426-$B$2559)/$C$2559)</f>
        <v/>
      </c>
      <c r="L1426" s="24">
        <f>IF(Universe!AG1426="","",(Universe!AG1426-$B$2560)/$C$2560)</f>
        <v/>
      </c>
      <c r="M1426" s="24">
        <f>IF(Universe!AH1426="","",(Universe!AH1426-$B$2561)/$C$2561)</f>
        <v/>
      </c>
      <c r="N1426" s="24">
        <f>IF(Universe!AI1426="","",(Universe!AI1426-$B$2562)/$C$2562)</f>
        <v/>
      </c>
      <c r="O1426" s="24">
        <f>0.74*IF(B1426="",0,B1426)+0.16*IF(C1426="",0,C1426)+0.1*IF(D1426="",0,D1426)</f>
        <v/>
      </c>
      <c r="P1426" s="24">
        <f>0.35*IF(E1426="",0,E1426)+0.35*IF(F1426="",0,F1426)+0.3*IF(G1426="",0,G1426)</f>
        <v/>
      </c>
      <c r="Q1426" s="24">
        <f>0.656*IF(I1426="",0,I1426)+0.344*IF(H1426="",0,H1426)</f>
        <v/>
      </c>
      <c r="R1426" s="24">
        <f>0.338*IF(J1426="",0,J1426)+0.662*IF(K1426="",0,K1426)</f>
        <v/>
      </c>
      <c r="S1426" s="24">
        <f>0.38*IF(L1426="",0,L1426)+0.35*IF(M1426="",0,M1426)+0.27*IF(N1426="",0,N1426)</f>
        <v/>
      </c>
      <c r="T1426" s="24">
        <f>IF(Universe!S1426="","",((Universe!S1426-$B$2565)/$C$2565)^3)</f>
        <v/>
      </c>
      <c r="U1426" s="24">
        <f>IF(Universe!S1426="","",(Universe!S1426-$B$2565)/$C$2565)</f>
        <v/>
      </c>
      <c r="V1426" s="24">
        <f>IF(Universe!T1426="","",(Universe!T1426-$B$2566)/$C$2566)</f>
        <v/>
      </c>
      <c r="W1426" s="24">
        <f>IF(Universe!U1426="","",(Universe!U1426-$B$2567)/$C$2567)</f>
        <v/>
      </c>
      <c r="X1426" s="24">
        <f>IF(O1426="","",(O1426-$B$2571)/$C$2571)</f>
        <v/>
      </c>
      <c r="Y1426" s="24">
        <f>IF(T1426="","",(T1426-$B$2576)/$C$2576)</f>
        <v/>
      </c>
      <c r="Z1426" s="24">
        <f>IF(Universe!V1426="","",(Universe!V1426-$B$2568)/$C$2568)</f>
        <v/>
      </c>
      <c r="AA1426" s="24">
        <f>IF(P1426="","",(P1426-$B$2572)/$C$2572)</f>
        <v/>
      </c>
      <c r="AB1426" s="24">
        <f>IF(Q1426="","",(Q1426-$B$2573)/$C$2573)</f>
        <v/>
      </c>
      <c r="AC1426" s="24">
        <f>IF(R1426="","",(R1426-$B$2574)/$C$2574)</f>
        <v/>
      </c>
      <c r="AD1426" s="24">
        <f>IF(S1426="","",(S1426-$B$2575)/$C$2575)</f>
        <v/>
      </c>
      <c r="AE1426" s="24">
        <f>IF(Y1426="","",Y1426-(19.12044933116382+16.522174187581257*U1426))</f>
        <v/>
      </c>
      <c r="AF1426" s="24">
        <f>IF(X1426="","",(X1426-(-0.27268023098325006+0.47142105304415904*V1426+-0.3189264934812436*U1426)--5.286111042926227e-16)/0.7994208745952703)</f>
        <v/>
      </c>
      <c r="AG1426" s="24">
        <f>IF(AA1426="","",(AA1426-(0.5248806186338691+-0.064206457956449*U1426)-5.43454825424064e-16)/0.9977404048781155)</f>
        <v/>
      </c>
      <c r="AH1426" s="25" t="n">
        <v>-3.302197283077236</v>
      </c>
      <c r="AI1426" s="25" t="n">
        <v>0.130342520741267</v>
      </c>
      <c r="AJ1426" s="25" t="n">
        <v>-0.489803394238608</v>
      </c>
      <c r="AK1426" s="25" t="n">
        <v>-0.6084355459420148</v>
      </c>
      <c r="AL1426" s="25" t="n">
        <v>2.448128753836678</v>
      </c>
      <c r="AM1426" s="25" t="n">
        <v>0.6328785691776022</v>
      </c>
      <c r="AN1426" s="25" t="n">
        <v>-0.6615190974206854</v>
      </c>
      <c r="AO1426" s="25" t="n">
        <v>0.09476187474744099</v>
      </c>
      <c r="AP1426" s="25" t="n">
        <v>-0.2734715854007313</v>
      </c>
      <c r="AQ1426" s="25" t="n">
        <v>0.601664889019363</v>
      </c>
    </row>
    <row r="1427">
      <c r="A1427" s="23">
        <f>Universe!A1427</f>
        <v/>
      </c>
      <c r="B1427" s="24">
        <f>IF(Universe!W1427="","",(Universe!W1427-$B$2550)/$C$2550)</f>
        <v/>
      </c>
      <c r="C1427" s="24">
        <f>IF(Universe!X1427="","",(Universe!X1427-$B$2551)/$C$2551)</f>
        <v/>
      </c>
      <c r="D1427" s="24">
        <f>IF(Universe!Y1427="","",(Universe!Y1427-$B$2552)/$C$2552)</f>
        <v/>
      </c>
      <c r="E1427" s="24">
        <f>IF(Universe!Z1427="","",(Universe!Z1427-$B$2553)/$C$2553)</f>
        <v/>
      </c>
      <c r="F1427" s="24">
        <f>IF(Universe!AA1427="","",(Universe!AA1427-$B$2554)/$C$2554)</f>
        <v/>
      </c>
      <c r="G1427" s="24">
        <f>IF(Universe!AB1427="","",(Universe!AB1427-$B$2555)/$C$2555)</f>
        <v/>
      </c>
      <c r="H1427" s="24">
        <f>IF(Universe!AC1427="","",(Universe!AC1427-$B$2556)/$C$2556)</f>
        <v/>
      </c>
      <c r="I1427" s="24">
        <f>IF(Universe!AD1427="","",(Universe!AD1427-$B$2557)/$C$2557)</f>
        <v/>
      </c>
      <c r="J1427" s="24">
        <f>IF(Universe!AE1427="","",(Universe!AE1427-$B$2558)/$C$2558)</f>
        <v/>
      </c>
      <c r="K1427" s="24">
        <f>IF(Universe!AF1427="","",(Universe!AF1427-$B$2559)/$C$2559)</f>
        <v/>
      </c>
      <c r="L1427" s="24">
        <f>IF(Universe!AG1427="","",(Universe!AG1427-$B$2560)/$C$2560)</f>
        <v/>
      </c>
      <c r="M1427" s="24">
        <f>IF(Universe!AH1427="","",(Universe!AH1427-$B$2561)/$C$2561)</f>
        <v/>
      </c>
      <c r="N1427" s="24">
        <f>IF(Universe!AI1427="","",(Universe!AI1427-$B$2562)/$C$2562)</f>
        <v/>
      </c>
      <c r="O1427" s="24">
        <f>0.74*IF(B1427="",0,B1427)+0.16*IF(C1427="",0,C1427)+0.1*IF(D1427="",0,D1427)</f>
        <v/>
      </c>
      <c r="P1427" s="24">
        <f>0.35*IF(E1427="",0,E1427)+0.35*IF(F1427="",0,F1427)+0.3*IF(G1427="",0,G1427)</f>
        <v/>
      </c>
      <c r="Q1427" s="24">
        <f>0.656*IF(I1427="",0,I1427)+0.344*IF(H1427="",0,H1427)</f>
        <v/>
      </c>
      <c r="R1427" s="24">
        <f>0.338*IF(J1427="",0,J1427)+0.662*IF(K1427="",0,K1427)</f>
        <v/>
      </c>
      <c r="S1427" s="24">
        <f>0.38*IF(L1427="",0,L1427)+0.35*IF(M1427="",0,M1427)+0.27*IF(N1427="",0,N1427)</f>
        <v/>
      </c>
      <c r="T1427" s="24">
        <f>IF(Universe!S1427="","",((Universe!S1427-$B$2565)/$C$2565)^3)</f>
        <v/>
      </c>
      <c r="U1427" s="24">
        <f>IF(Universe!S1427="","",(Universe!S1427-$B$2565)/$C$2565)</f>
        <v/>
      </c>
      <c r="V1427" s="24">
        <f>IF(Universe!T1427="","",(Universe!T1427-$B$2566)/$C$2566)</f>
        <v/>
      </c>
      <c r="W1427" s="24">
        <f>IF(Universe!U1427="","",(Universe!U1427-$B$2567)/$C$2567)</f>
        <v/>
      </c>
      <c r="X1427" s="24">
        <f>IF(O1427="","",(O1427-$B$2571)/$C$2571)</f>
        <v/>
      </c>
      <c r="Y1427" s="24">
        <f>IF(T1427="","",(T1427-$B$2576)/$C$2576)</f>
        <v/>
      </c>
      <c r="Z1427" s="24">
        <f>IF(Universe!V1427="","",(Universe!V1427-$B$2568)/$C$2568)</f>
        <v/>
      </c>
      <c r="AA1427" s="24">
        <f>IF(P1427="","",(P1427-$B$2572)/$C$2572)</f>
        <v/>
      </c>
      <c r="AB1427" s="24">
        <f>IF(Q1427="","",(Q1427-$B$2573)/$C$2573)</f>
        <v/>
      </c>
      <c r="AC1427" s="24">
        <f>IF(R1427="","",(R1427-$B$2574)/$C$2574)</f>
        <v/>
      </c>
      <c r="AD1427" s="24">
        <f>IF(S1427="","",(S1427-$B$2575)/$C$2575)</f>
        <v/>
      </c>
      <c r="AE1427" s="24">
        <f>IF(Y1427="","",Y1427-(19.12044933116382+16.522174187581257*U1427))</f>
        <v/>
      </c>
      <c r="AF1427" s="24">
        <f>IF(X1427="","",(X1427-(-0.27268023098325006+0.47142105304415904*V1427+-0.3189264934812436*U1427)--5.286111042926227e-16)/0.7994208745952703)</f>
        <v/>
      </c>
      <c r="AG1427" s="24">
        <f>IF(AA1427="","",(AA1427-(0.5248806186338691+-0.064206457956449*U1427)-5.43454825424064e-16)/0.9977404048781155)</f>
        <v/>
      </c>
      <c r="AH1427" s="25" t="n">
        <v>-2.452385579302905</v>
      </c>
      <c r="AI1427" s="25" t="n">
        <v>0.4227546964405941</v>
      </c>
      <c r="AJ1427" s="25" t="n">
        <v>-0.9172485044285512</v>
      </c>
      <c r="AK1427" s="25" t="n">
        <v>-0.3396416625185126</v>
      </c>
      <c r="AL1427" s="25" t="n">
        <v>3.371133406106236</v>
      </c>
      <c r="AM1427" s="25" t="n">
        <v>0.7921015010330763</v>
      </c>
      <c r="AN1427" s="25" t="n">
        <v>0.2505915425209272</v>
      </c>
      <c r="AO1427" s="25" t="n">
        <v>0.2727453779849774</v>
      </c>
      <c r="AP1427" s="25" t="n">
        <v>-1.074081316189822</v>
      </c>
      <c r="AQ1427" s="25" t="n">
        <v>-0.3128819659202884</v>
      </c>
    </row>
    <row r="1428">
      <c r="A1428" s="23">
        <f>Universe!A1428</f>
        <v/>
      </c>
      <c r="B1428" s="24">
        <f>IF(Universe!W1428="","",(Universe!W1428-$B$2550)/$C$2550)</f>
        <v/>
      </c>
      <c r="C1428" s="24">
        <f>IF(Universe!X1428="","",(Universe!X1428-$B$2551)/$C$2551)</f>
        <v/>
      </c>
      <c r="D1428" s="24">
        <f>IF(Universe!Y1428="","",(Universe!Y1428-$B$2552)/$C$2552)</f>
        <v/>
      </c>
      <c r="E1428" s="24">
        <f>IF(Universe!Z1428="","",(Universe!Z1428-$B$2553)/$C$2553)</f>
        <v/>
      </c>
      <c r="F1428" s="24">
        <f>IF(Universe!AA1428="","",(Universe!AA1428-$B$2554)/$C$2554)</f>
        <v/>
      </c>
      <c r="G1428" s="24">
        <f>IF(Universe!AB1428="","",(Universe!AB1428-$B$2555)/$C$2555)</f>
        <v/>
      </c>
      <c r="H1428" s="24">
        <f>IF(Universe!AC1428="","",(Universe!AC1428-$B$2556)/$C$2556)</f>
        <v/>
      </c>
      <c r="I1428" s="24">
        <f>IF(Universe!AD1428="","",(Universe!AD1428-$B$2557)/$C$2557)</f>
        <v/>
      </c>
      <c r="J1428" s="24">
        <f>IF(Universe!AE1428="","",(Universe!AE1428-$B$2558)/$C$2558)</f>
        <v/>
      </c>
      <c r="K1428" s="24">
        <f>IF(Universe!AF1428="","",(Universe!AF1428-$B$2559)/$C$2559)</f>
        <v/>
      </c>
      <c r="L1428" s="24">
        <f>IF(Universe!AG1428="","",(Universe!AG1428-$B$2560)/$C$2560)</f>
        <v/>
      </c>
      <c r="M1428" s="24">
        <f>IF(Universe!AH1428="","",(Universe!AH1428-$B$2561)/$C$2561)</f>
        <v/>
      </c>
      <c r="N1428" s="24">
        <f>IF(Universe!AI1428="","",(Universe!AI1428-$B$2562)/$C$2562)</f>
        <v/>
      </c>
      <c r="O1428" s="24">
        <f>0.74*IF(B1428="",0,B1428)+0.16*IF(C1428="",0,C1428)+0.1*IF(D1428="",0,D1428)</f>
        <v/>
      </c>
      <c r="P1428" s="24">
        <f>0.35*IF(E1428="",0,E1428)+0.35*IF(F1428="",0,F1428)+0.3*IF(G1428="",0,G1428)</f>
        <v/>
      </c>
      <c r="Q1428" s="24">
        <f>0.656*IF(I1428="",0,I1428)+0.344*IF(H1428="",0,H1428)</f>
        <v/>
      </c>
      <c r="R1428" s="24">
        <f>0.338*IF(J1428="",0,J1428)+0.662*IF(K1428="",0,K1428)</f>
        <v/>
      </c>
      <c r="S1428" s="24">
        <f>0.38*IF(L1428="",0,L1428)+0.35*IF(M1428="",0,M1428)+0.27*IF(N1428="",0,N1428)</f>
        <v/>
      </c>
      <c r="T1428" s="24">
        <f>IF(Universe!S1428="","",((Universe!S1428-$B$2565)/$C$2565)^3)</f>
        <v/>
      </c>
      <c r="U1428" s="24">
        <f>IF(Universe!S1428="","",(Universe!S1428-$B$2565)/$C$2565)</f>
        <v/>
      </c>
      <c r="V1428" s="24">
        <f>IF(Universe!T1428="","",(Universe!T1428-$B$2566)/$C$2566)</f>
        <v/>
      </c>
      <c r="W1428" s="24">
        <f>IF(Universe!U1428="","",(Universe!U1428-$B$2567)/$C$2567)</f>
        <v/>
      </c>
      <c r="X1428" s="24">
        <f>IF(O1428="","",(O1428-$B$2571)/$C$2571)</f>
        <v/>
      </c>
      <c r="Y1428" s="24">
        <f>IF(T1428="","",(T1428-$B$2576)/$C$2576)</f>
        <v/>
      </c>
      <c r="Z1428" s="24">
        <f>IF(Universe!V1428="","",(Universe!V1428-$B$2568)/$C$2568)</f>
        <v/>
      </c>
      <c r="AA1428" s="24">
        <f>IF(P1428="","",(P1428-$B$2572)/$C$2572)</f>
        <v/>
      </c>
      <c r="AB1428" s="24">
        <f>IF(Q1428="","",(Q1428-$B$2573)/$C$2573)</f>
        <v/>
      </c>
      <c r="AC1428" s="24">
        <f>IF(R1428="","",(R1428-$B$2574)/$C$2574)</f>
        <v/>
      </c>
      <c r="AD1428" s="24">
        <f>IF(S1428="","",(S1428-$B$2575)/$C$2575)</f>
        <v/>
      </c>
      <c r="AE1428" s="24">
        <f>IF(Y1428="","",Y1428-(19.12044933116382+16.522174187581257*U1428))</f>
        <v/>
      </c>
      <c r="AF1428" s="24">
        <f>IF(X1428="","",(X1428-(-0.27268023098325006+0.47142105304415904*V1428+-0.3189264934812436*U1428)--5.286111042926227e-16)/0.7994208745952703)</f>
        <v/>
      </c>
      <c r="AG1428" s="24">
        <f>IF(AA1428="","",(AA1428-(0.5248806186338691+-0.064206457956449*U1428)-5.43454825424064e-16)/0.9977404048781155)</f>
        <v/>
      </c>
      <c r="AH1428" s="25" t="n">
        <v>-3.579729417017025</v>
      </c>
      <c r="AI1428" s="25" t="n">
        <v>0.2995196035366582</v>
      </c>
      <c r="AJ1428" s="25" t="n">
        <v>-1.191103457687877</v>
      </c>
      <c r="AK1428" s="25" t="n">
        <v>-0.0659222362082765</v>
      </c>
      <c r="AL1428" s="25" t="n">
        <v>1.773287811264013</v>
      </c>
      <c r="AM1428" s="25" t="n">
        <v>-0.3248020355285738</v>
      </c>
      <c r="AN1428" s="25" t="n">
        <v>-0.0348407641383607</v>
      </c>
      <c r="AO1428" s="25" t="n">
        <v>-0.459998049695429</v>
      </c>
      <c r="AP1428" s="25" t="n">
        <v>0.0241460680607773</v>
      </c>
      <c r="AQ1428" s="25" t="n">
        <v>0.7636349368538268</v>
      </c>
    </row>
    <row r="1429">
      <c r="A1429" s="23">
        <f>Universe!A1429</f>
        <v/>
      </c>
      <c r="B1429" s="24">
        <f>IF(Universe!W1429="","",(Universe!W1429-$B$2550)/$C$2550)</f>
        <v/>
      </c>
      <c r="C1429" s="24">
        <f>IF(Universe!X1429="","",(Universe!X1429-$B$2551)/$C$2551)</f>
        <v/>
      </c>
      <c r="D1429" s="24">
        <f>IF(Universe!Y1429="","",(Universe!Y1429-$B$2552)/$C$2552)</f>
        <v/>
      </c>
      <c r="E1429" s="24">
        <f>IF(Universe!Z1429="","",(Universe!Z1429-$B$2553)/$C$2553)</f>
        <v/>
      </c>
      <c r="F1429" s="24">
        <f>IF(Universe!AA1429="","",(Universe!AA1429-$B$2554)/$C$2554)</f>
        <v/>
      </c>
      <c r="G1429" s="24">
        <f>IF(Universe!AB1429="","",(Universe!AB1429-$B$2555)/$C$2555)</f>
        <v/>
      </c>
      <c r="H1429" s="24">
        <f>IF(Universe!AC1429="","",(Universe!AC1429-$B$2556)/$C$2556)</f>
        <v/>
      </c>
      <c r="I1429" s="24">
        <f>IF(Universe!AD1429="","",(Universe!AD1429-$B$2557)/$C$2557)</f>
        <v/>
      </c>
      <c r="J1429" s="24">
        <f>IF(Universe!AE1429="","",(Universe!AE1429-$B$2558)/$C$2558)</f>
        <v/>
      </c>
      <c r="K1429" s="24">
        <f>IF(Universe!AF1429="","",(Universe!AF1429-$B$2559)/$C$2559)</f>
        <v/>
      </c>
      <c r="L1429" s="24">
        <f>IF(Universe!AG1429="","",(Universe!AG1429-$B$2560)/$C$2560)</f>
        <v/>
      </c>
      <c r="M1429" s="24">
        <f>IF(Universe!AH1429="","",(Universe!AH1429-$B$2561)/$C$2561)</f>
        <v/>
      </c>
      <c r="N1429" s="24">
        <f>IF(Universe!AI1429="","",(Universe!AI1429-$B$2562)/$C$2562)</f>
        <v/>
      </c>
      <c r="O1429" s="24">
        <f>0.74*IF(B1429="",0,B1429)+0.16*IF(C1429="",0,C1429)+0.1*IF(D1429="",0,D1429)</f>
        <v/>
      </c>
      <c r="P1429" s="24">
        <f>0.35*IF(E1429="",0,E1429)+0.35*IF(F1429="",0,F1429)+0.3*IF(G1429="",0,G1429)</f>
        <v/>
      </c>
      <c r="Q1429" s="24">
        <f>0.656*IF(I1429="",0,I1429)+0.344*IF(H1429="",0,H1429)</f>
        <v/>
      </c>
      <c r="R1429" s="24">
        <f>0.338*IF(J1429="",0,J1429)+0.662*IF(K1429="",0,K1429)</f>
        <v/>
      </c>
      <c r="S1429" s="24">
        <f>0.38*IF(L1429="",0,L1429)+0.35*IF(M1429="",0,M1429)+0.27*IF(N1429="",0,N1429)</f>
        <v/>
      </c>
      <c r="T1429" s="24">
        <f>IF(Universe!S1429="","",((Universe!S1429-$B$2565)/$C$2565)^3)</f>
        <v/>
      </c>
      <c r="U1429" s="24">
        <f>IF(Universe!S1429="","",(Universe!S1429-$B$2565)/$C$2565)</f>
        <v/>
      </c>
      <c r="V1429" s="24">
        <f>IF(Universe!T1429="","",(Universe!T1429-$B$2566)/$C$2566)</f>
        <v/>
      </c>
      <c r="W1429" s="24">
        <f>IF(Universe!U1429="","",(Universe!U1429-$B$2567)/$C$2567)</f>
        <v/>
      </c>
      <c r="X1429" s="24">
        <f>IF(O1429="","",(O1429-$B$2571)/$C$2571)</f>
        <v/>
      </c>
      <c r="Y1429" s="24">
        <f>IF(T1429="","",(T1429-$B$2576)/$C$2576)</f>
        <v/>
      </c>
      <c r="Z1429" s="24">
        <f>IF(Universe!V1429="","",(Universe!V1429-$B$2568)/$C$2568)</f>
        <v/>
      </c>
      <c r="AA1429" s="24">
        <f>IF(P1429="","",(P1429-$B$2572)/$C$2572)</f>
        <v/>
      </c>
      <c r="AB1429" s="24">
        <f>IF(Q1429="","",(Q1429-$B$2573)/$C$2573)</f>
        <v/>
      </c>
      <c r="AC1429" s="24">
        <f>IF(R1429="","",(R1429-$B$2574)/$C$2574)</f>
        <v/>
      </c>
      <c r="AD1429" s="24">
        <f>IF(S1429="","",(S1429-$B$2575)/$C$2575)</f>
        <v/>
      </c>
      <c r="AE1429" s="24">
        <f>IF(Y1429="","",Y1429-(19.12044933116382+16.522174187581257*U1429))</f>
        <v/>
      </c>
      <c r="AF1429" s="24">
        <f>IF(X1429="","",(X1429-(-0.27268023098325006+0.47142105304415904*V1429+-0.3189264934812436*U1429)--5.286111042926227e-16)/0.7994208745952703)</f>
        <v/>
      </c>
      <c r="AG1429" s="24">
        <f>IF(AA1429="","",(AA1429-(0.5248806186338691+-0.064206457956449*U1429)-5.43454825424064e-16)/0.9977404048781155)</f>
        <v/>
      </c>
      <c r="AH1429" s="25" t="n">
        <v>-3.404566281672293</v>
      </c>
      <c r="AI1429" s="25" t="n">
        <v>1.292806102071926</v>
      </c>
      <c r="AJ1429" s="25" t="inlineStr"/>
      <c r="AK1429" s="25" t="n">
        <v>0.5936238137228288</v>
      </c>
      <c r="AL1429" s="25" t="n">
        <v>2.222794018672791</v>
      </c>
      <c r="AM1429" s="25" t="n">
        <v>0.2632286909464389</v>
      </c>
      <c r="AN1429" s="25" t="n">
        <v>-1.977905174797956</v>
      </c>
      <c r="AO1429" s="25" t="n">
        <v>-0.5771537958751978</v>
      </c>
      <c r="AP1429" s="25" t="n">
        <v>5.663460090449874</v>
      </c>
      <c r="AQ1429" s="25" t="n">
        <v>-0.4405685582793099</v>
      </c>
    </row>
    <row r="1430">
      <c r="A1430" s="23">
        <f>Universe!A1430</f>
        <v/>
      </c>
      <c r="B1430" s="24">
        <f>IF(Universe!W1430="","",(Universe!W1430-$B$2550)/$C$2550)</f>
        <v/>
      </c>
      <c r="C1430" s="24">
        <f>IF(Universe!X1430="","",(Universe!X1430-$B$2551)/$C$2551)</f>
        <v/>
      </c>
      <c r="D1430" s="24">
        <f>IF(Universe!Y1430="","",(Universe!Y1430-$B$2552)/$C$2552)</f>
        <v/>
      </c>
      <c r="E1430" s="24">
        <f>IF(Universe!Z1430="","",(Universe!Z1430-$B$2553)/$C$2553)</f>
        <v/>
      </c>
      <c r="F1430" s="24">
        <f>IF(Universe!AA1430="","",(Universe!AA1430-$B$2554)/$C$2554)</f>
        <v/>
      </c>
      <c r="G1430" s="24">
        <f>IF(Universe!AB1430="","",(Universe!AB1430-$B$2555)/$C$2555)</f>
        <v/>
      </c>
      <c r="H1430" s="24">
        <f>IF(Universe!AC1430="","",(Universe!AC1430-$B$2556)/$C$2556)</f>
        <v/>
      </c>
      <c r="I1430" s="24">
        <f>IF(Universe!AD1430="","",(Universe!AD1430-$B$2557)/$C$2557)</f>
        <v/>
      </c>
      <c r="J1430" s="24">
        <f>IF(Universe!AE1430="","",(Universe!AE1430-$B$2558)/$C$2558)</f>
        <v/>
      </c>
      <c r="K1430" s="24">
        <f>IF(Universe!AF1430="","",(Universe!AF1430-$B$2559)/$C$2559)</f>
        <v/>
      </c>
      <c r="L1430" s="24">
        <f>IF(Universe!AG1430="","",(Universe!AG1430-$B$2560)/$C$2560)</f>
        <v/>
      </c>
      <c r="M1430" s="24">
        <f>IF(Universe!AH1430="","",(Universe!AH1430-$B$2561)/$C$2561)</f>
        <v/>
      </c>
      <c r="N1430" s="24">
        <f>IF(Universe!AI1430="","",(Universe!AI1430-$B$2562)/$C$2562)</f>
        <v/>
      </c>
      <c r="O1430" s="24">
        <f>0.74*IF(B1430="",0,B1430)+0.16*IF(C1430="",0,C1430)+0.1*IF(D1430="",0,D1430)</f>
        <v/>
      </c>
      <c r="P1430" s="24">
        <f>0.35*IF(E1430="",0,E1430)+0.35*IF(F1430="",0,F1430)+0.3*IF(G1430="",0,G1430)</f>
        <v/>
      </c>
      <c r="Q1430" s="24">
        <f>0.656*IF(I1430="",0,I1430)+0.344*IF(H1430="",0,H1430)</f>
        <v/>
      </c>
      <c r="R1430" s="24">
        <f>0.338*IF(J1430="",0,J1430)+0.662*IF(K1430="",0,K1430)</f>
        <v/>
      </c>
      <c r="S1430" s="24">
        <f>0.38*IF(L1430="",0,L1430)+0.35*IF(M1430="",0,M1430)+0.27*IF(N1430="",0,N1430)</f>
        <v/>
      </c>
      <c r="T1430" s="24">
        <f>IF(Universe!S1430="","",((Universe!S1430-$B$2565)/$C$2565)^3)</f>
        <v/>
      </c>
      <c r="U1430" s="24">
        <f>IF(Universe!S1430="","",(Universe!S1430-$B$2565)/$C$2565)</f>
        <v/>
      </c>
      <c r="V1430" s="24">
        <f>IF(Universe!T1430="","",(Universe!T1430-$B$2566)/$C$2566)</f>
        <v/>
      </c>
      <c r="W1430" s="24">
        <f>IF(Universe!U1430="","",(Universe!U1430-$B$2567)/$C$2567)</f>
        <v/>
      </c>
      <c r="X1430" s="24">
        <f>IF(O1430="","",(O1430-$B$2571)/$C$2571)</f>
        <v/>
      </c>
      <c r="Y1430" s="24">
        <f>IF(T1430="","",(T1430-$B$2576)/$C$2576)</f>
        <v/>
      </c>
      <c r="Z1430" s="24">
        <f>IF(Universe!V1430="","",(Universe!V1430-$B$2568)/$C$2568)</f>
        <v/>
      </c>
      <c r="AA1430" s="24">
        <f>IF(P1430="","",(P1430-$B$2572)/$C$2572)</f>
        <v/>
      </c>
      <c r="AB1430" s="24">
        <f>IF(Q1430="","",(Q1430-$B$2573)/$C$2573)</f>
        <v/>
      </c>
      <c r="AC1430" s="24">
        <f>IF(R1430="","",(R1430-$B$2574)/$C$2574)</f>
        <v/>
      </c>
      <c r="AD1430" s="24">
        <f>IF(S1430="","",(S1430-$B$2575)/$C$2575)</f>
        <v/>
      </c>
      <c r="AE1430" s="24">
        <f>IF(Y1430="","",Y1430-(19.12044933116382+16.522174187581257*U1430))</f>
        <v/>
      </c>
      <c r="AF1430" s="24">
        <f>IF(X1430="","",(X1430-(-0.27268023098325006+0.47142105304415904*V1430+-0.3189264934812436*U1430)--5.286111042926227e-16)/0.7994208745952703)</f>
        <v/>
      </c>
      <c r="AG1430" s="24">
        <f>IF(AA1430="","",(AA1430-(0.5248806186338691+-0.064206457956449*U1430)-5.43454825424064e-16)/0.9977404048781155)</f>
        <v/>
      </c>
      <c r="AH1430" s="25" t="n">
        <v>-2.859316621515295</v>
      </c>
      <c r="AI1430" s="25" t="n">
        <v>0.5262271820852079</v>
      </c>
      <c r="AJ1430" s="25" t="n">
        <v>-1.374776470607692</v>
      </c>
      <c r="AK1430" s="25" t="n">
        <v>-0.2857024247270403</v>
      </c>
      <c r="AL1430" s="25" t="n">
        <v>3.127642800249612</v>
      </c>
      <c r="AM1430" s="25" t="n">
        <v>0.8500058851147854</v>
      </c>
      <c r="AN1430" s="25" t="n">
        <v>-0.1210013406390743</v>
      </c>
      <c r="AO1430" s="25" t="n">
        <v>0.1134065050348596</v>
      </c>
      <c r="AP1430" s="25" t="n">
        <v>-0.7968018401363419</v>
      </c>
      <c r="AQ1430" s="25" t="n">
        <v>0.3058613422727821</v>
      </c>
    </row>
    <row r="1431">
      <c r="A1431" s="23">
        <f>Universe!A1431</f>
        <v/>
      </c>
      <c r="B1431" s="24">
        <f>IF(Universe!W1431="","",(Universe!W1431-$B$2550)/$C$2550)</f>
        <v/>
      </c>
      <c r="C1431" s="24">
        <f>IF(Universe!X1431="","",(Universe!X1431-$B$2551)/$C$2551)</f>
        <v/>
      </c>
      <c r="D1431" s="24">
        <f>IF(Universe!Y1431="","",(Universe!Y1431-$B$2552)/$C$2552)</f>
        <v/>
      </c>
      <c r="E1431" s="24">
        <f>IF(Universe!Z1431="","",(Universe!Z1431-$B$2553)/$C$2553)</f>
        <v/>
      </c>
      <c r="F1431" s="24">
        <f>IF(Universe!AA1431="","",(Universe!AA1431-$B$2554)/$C$2554)</f>
        <v/>
      </c>
      <c r="G1431" s="24">
        <f>IF(Universe!AB1431="","",(Universe!AB1431-$B$2555)/$C$2555)</f>
        <v/>
      </c>
      <c r="H1431" s="24">
        <f>IF(Universe!AC1431="","",(Universe!AC1431-$B$2556)/$C$2556)</f>
        <v/>
      </c>
      <c r="I1431" s="24">
        <f>IF(Universe!AD1431="","",(Universe!AD1431-$B$2557)/$C$2557)</f>
        <v/>
      </c>
      <c r="J1431" s="24">
        <f>IF(Universe!AE1431="","",(Universe!AE1431-$B$2558)/$C$2558)</f>
        <v/>
      </c>
      <c r="K1431" s="24">
        <f>IF(Universe!AF1431="","",(Universe!AF1431-$B$2559)/$C$2559)</f>
        <v/>
      </c>
      <c r="L1431" s="24">
        <f>IF(Universe!AG1431="","",(Universe!AG1431-$B$2560)/$C$2560)</f>
        <v/>
      </c>
      <c r="M1431" s="24">
        <f>IF(Universe!AH1431="","",(Universe!AH1431-$B$2561)/$C$2561)</f>
        <v/>
      </c>
      <c r="N1431" s="24">
        <f>IF(Universe!AI1431="","",(Universe!AI1431-$B$2562)/$C$2562)</f>
        <v/>
      </c>
      <c r="O1431" s="24">
        <f>0.74*IF(B1431="",0,B1431)+0.16*IF(C1431="",0,C1431)+0.1*IF(D1431="",0,D1431)</f>
        <v/>
      </c>
      <c r="P1431" s="24">
        <f>0.35*IF(E1431="",0,E1431)+0.35*IF(F1431="",0,F1431)+0.3*IF(G1431="",0,G1431)</f>
        <v/>
      </c>
      <c r="Q1431" s="24">
        <f>0.656*IF(I1431="",0,I1431)+0.344*IF(H1431="",0,H1431)</f>
        <v/>
      </c>
      <c r="R1431" s="24">
        <f>0.338*IF(J1431="",0,J1431)+0.662*IF(K1431="",0,K1431)</f>
        <v/>
      </c>
      <c r="S1431" s="24">
        <f>0.38*IF(L1431="",0,L1431)+0.35*IF(M1431="",0,M1431)+0.27*IF(N1431="",0,N1431)</f>
        <v/>
      </c>
      <c r="T1431" s="24">
        <f>IF(Universe!S1431="","",((Universe!S1431-$B$2565)/$C$2565)^3)</f>
        <v/>
      </c>
      <c r="U1431" s="24">
        <f>IF(Universe!S1431="","",(Universe!S1431-$B$2565)/$C$2565)</f>
        <v/>
      </c>
      <c r="V1431" s="24">
        <f>IF(Universe!T1431="","",(Universe!T1431-$B$2566)/$C$2566)</f>
        <v/>
      </c>
      <c r="W1431" s="24">
        <f>IF(Universe!U1431="","",(Universe!U1431-$B$2567)/$C$2567)</f>
        <v/>
      </c>
      <c r="X1431" s="24">
        <f>IF(O1431="","",(O1431-$B$2571)/$C$2571)</f>
        <v/>
      </c>
      <c r="Y1431" s="24">
        <f>IF(T1431="","",(T1431-$B$2576)/$C$2576)</f>
        <v/>
      </c>
      <c r="Z1431" s="24">
        <f>IF(Universe!V1431="","",(Universe!V1431-$B$2568)/$C$2568)</f>
        <v/>
      </c>
      <c r="AA1431" s="24">
        <f>IF(P1431="","",(P1431-$B$2572)/$C$2572)</f>
        <v/>
      </c>
      <c r="AB1431" s="24">
        <f>IF(Q1431="","",(Q1431-$B$2573)/$C$2573)</f>
        <v/>
      </c>
      <c r="AC1431" s="24">
        <f>IF(R1431="","",(R1431-$B$2574)/$C$2574)</f>
        <v/>
      </c>
      <c r="AD1431" s="24">
        <f>IF(S1431="","",(S1431-$B$2575)/$C$2575)</f>
        <v/>
      </c>
      <c r="AE1431" s="24">
        <f>IF(Y1431="","",Y1431-(19.12044933116382+16.522174187581257*U1431))</f>
        <v/>
      </c>
      <c r="AF1431" s="24">
        <f>IF(X1431="","",(X1431-(-0.27268023098325006+0.47142105304415904*V1431+-0.3189264934812436*U1431)--5.286111042926227e-16)/0.7994208745952703)</f>
        <v/>
      </c>
      <c r="AG1431" s="24">
        <f>IF(AA1431="","",(AA1431-(0.5248806186338691+-0.064206457956449*U1431)-5.43454825424064e-16)/0.9977404048781155)</f>
        <v/>
      </c>
      <c r="AH1431" s="25" t="n">
        <v>-3.978398228367906</v>
      </c>
      <c r="AI1431" s="25" t="n">
        <v>0.2205261717443449</v>
      </c>
      <c r="AJ1431" s="25" t="n">
        <v>-0.0822189691716623</v>
      </c>
      <c r="AK1431" s="25" t="n">
        <v>-0.9245884887546598</v>
      </c>
      <c r="AL1431" s="25" t="n">
        <v>0.4295594737779747</v>
      </c>
      <c r="AM1431" s="25" t="n">
        <v>0.9710699304522818</v>
      </c>
      <c r="AN1431" s="25" t="n">
        <v>-3.375421206489618</v>
      </c>
      <c r="AO1431" s="25" t="n">
        <v>0.1290099058667528</v>
      </c>
      <c r="AP1431" s="25" t="n">
        <v>-0.4215877025785425</v>
      </c>
      <c r="AQ1431" s="25" t="n">
        <v>-0.5215766974914813</v>
      </c>
    </row>
    <row r="1432">
      <c r="A1432" s="23">
        <f>Universe!A1432</f>
        <v/>
      </c>
      <c r="B1432" s="24">
        <f>IF(Universe!W1432="","",(Universe!W1432-$B$2550)/$C$2550)</f>
        <v/>
      </c>
      <c r="C1432" s="24">
        <f>IF(Universe!X1432="","",(Universe!X1432-$B$2551)/$C$2551)</f>
        <v/>
      </c>
      <c r="D1432" s="24">
        <f>IF(Universe!Y1432="","",(Universe!Y1432-$B$2552)/$C$2552)</f>
        <v/>
      </c>
      <c r="E1432" s="24">
        <f>IF(Universe!Z1432="","",(Universe!Z1432-$B$2553)/$C$2553)</f>
        <v/>
      </c>
      <c r="F1432" s="24">
        <f>IF(Universe!AA1432="","",(Universe!AA1432-$B$2554)/$C$2554)</f>
        <v/>
      </c>
      <c r="G1432" s="24">
        <f>IF(Universe!AB1432="","",(Universe!AB1432-$B$2555)/$C$2555)</f>
        <v/>
      </c>
      <c r="H1432" s="24">
        <f>IF(Universe!AC1432="","",(Universe!AC1432-$B$2556)/$C$2556)</f>
        <v/>
      </c>
      <c r="I1432" s="24">
        <f>IF(Universe!AD1432="","",(Universe!AD1432-$B$2557)/$C$2557)</f>
        <v/>
      </c>
      <c r="J1432" s="24">
        <f>IF(Universe!AE1432="","",(Universe!AE1432-$B$2558)/$C$2558)</f>
        <v/>
      </c>
      <c r="K1432" s="24">
        <f>IF(Universe!AF1432="","",(Universe!AF1432-$B$2559)/$C$2559)</f>
        <v/>
      </c>
      <c r="L1432" s="24">
        <f>IF(Universe!AG1432="","",(Universe!AG1432-$B$2560)/$C$2560)</f>
        <v/>
      </c>
      <c r="M1432" s="24">
        <f>IF(Universe!AH1432="","",(Universe!AH1432-$B$2561)/$C$2561)</f>
        <v/>
      </c>
      <c r="N1432" s="24">
        <f>IF(Universe!AI1432="","",(Universe!AI1432-$B$2562)/$C$2562)</f>
        <v/>
      </c>
      <c r="O1432" s="24">
        <f>0.74*IF(B1432="",0,B1432)+0.16*IF(C1432="",0,C1432)+0.1*IF(D1432="",0,D1432)</f>
        <v/>
      </c>
      <c r="P1432" s="24">
        <f>0.35*IF(E1432="",0,E1432)+0.35*IF(F1432="",0,F1432)+0.3*IF(G1432="",0,G1432)</f>
        <v/>
      </c>
      <c r="Q1432" s="24">
        <f>0.656*IF(I1432="",0,I1432)+0.344*IF(H1432="",0,H1432)</f>
        <v/>
      </c>
      <c r="R1432" s="24">
        <f>0.338*IF(J1432="",0,J1432)+0.662*IF(K1432="",0,K1432)</f>
        <v/>
      </c>
      <c r="S1432" s="24">
        <f>0.38*IF(L1432="",0,L1432)+0.35*IF(M1432="",0,M1432)+0.27*IF(N1432="",0,N1432)</f>
        <v/>
      </c>
      <c r="T1432" s="24">
        <f>IF(Universe!S1432="","",((Universe!S1432-$B$2565)/$C$2565)^3)</f>
        <v/>
      </c>
      <c r="U1432" s="24">
        <f>IF(Universe!S1432="","",(Universe!S1432-$B$2565)/$C$2565)</f>
        <v/>
      </c>
      <c r="V1432" s="24">
        <f>IF(Universe!T1432="","",(Universe!T1432-$B$2566)/$C$2566)</f>
        <v/>
      </c>
      <c r="W1432" s="24">
        <f>IF(Universe!U1432="","",(Universe!U1432-$B$2567)/$C$2567)</f>
        <v/>
      </c>
      <c r="X1432" s="24">
        <f>IF(O1432="","",(O1432-$B$2571)/$C$2571)</f>
        <v/>
      </c>
      <c r="Y1432" s="24">
        <f>IF(T1432="","",(T1432-$B$2576)/$C$2576)</f>
        <v/>
      </c>
      <c r="Z1432" s="24">
        <f>IF(Universe!V1432="","",(Universe!V1432-$B$2568)/$C$2568)</f>
        <v/>
      </c>
      <c r="AA1432" s="24">
        <f>IF(P1432="","",(P1432-$B$2572)/$C$2572)</f>
        <v/>
      </c>
      <c r="AB1432" s="24">
        <f>IF(Q1432="","",(Q1432-$B$2573)/$C$2573)</f>
        <v/>
      </c>
      <c r="AC1432" s="24">
        <f>IF(R1432="","",(R1432-$B$2574)/$C$2574)</f>
        <v/>
      </c>
      <c r="AD1432" s="24">
        <f>IF(S1432="","",(S1432-$B$2575)/$C$2575)</f>
        <v/>
      </c>
      <c r="AE1432" s="24">
        <f>IF(Y1432="","",Y1432-(19.12044933116382+16.522174187581257*U1432))</f>
        <v/>
      </c>
      <c r="AF1432" s="24">
        <f>IF(X1432="","",(X1432-(-0.27268023098325006+0.47142105304415904*V1432+-0.3189264934812436*U1432)--5.286111042926227e-16)/0.7994208745952703)</f>
        <v/>
      </c>
      <c r="AG1432" s="24">
        <f>IF(AA1432="","",(AA1432-(0.5248806186338691+-0.064206457956449*U1432)-5.43454825424064e-16)/0.9977404048781155)</f>
        <v/>
      </c>
      <c r="AH1432" s="25" t="n">
        <v>-3.816239014771238</v>
      </c>
      <c r="AI1432" s="25" t="n">
        <v>-0.4661811900625723</v>
      </c>
      <c r="AJ1432" s="25" t="n">
        <v>-1.053500030207001</v>
      </c>
      <c r="AK1432" s="25" t="n">
        <v>0.6455240117419317</v>
      </c>
      <c r="AL1432" s="25" t="n">
        <v>1.031899101959621</v>
      </c>
      <c r="AM1432" s="25" t="n">
        <v>-10.09101619237035</v>
      </c>
      <c r="AN1432" s="25" t="n">
        <v>-0.6211440746810591</v>
      </c>
      <c r="AO1432" s="25" t="n">
        <v>-0.5687126697539263</v>
      </c>
      <c r="AP1432" s="25" t="n">
        <v>-2.696327958994632</v>
      </c>
      <c r="AQ1432" s="25" t="n">
        <v>5.440996441182069</v>
      </c>
    </row>
    <row r="1433">
      <c r="A1433" s="23">
        <f>Universe!A1433</f>
        <v/>
      </c>
      <c r="B1433" s="24">
        <f>IF(Universe!W1433="","",(Universe!W1433-$B$2550)/$C$2550)</f>
        <v/>
      </c>
      <c r="C1433" s="24">
        <f>IF(Universe!X1433="","",(Universe!X1433-$B$2551)/$C$2551)</f>
        <v/>
      </c>
      <c r="D1433" s="24">
        <f>IF(Universe!Y1433="","",(Universe!Y1433-$B$2552)/$C$2552)</f>
        <v/>
      </c>
      <c r="E1433" s="24">
        <f>IF(Universe!Z1433="","",(Universe!Z1433-$B$2553)/$C$2553)</f>
        <v/>
      </c>
      <c r="F1433" s="24">
        <f>IF(Universe!AA1433="","",(Universe!AA1433-$B$2554)/$C$2554)</f>
        <v/>
      </c>
      <c r="G1433" s="24">
        <f>IF(Universe!AB1433="","",(Universe!AB1433-$B$2555)/$C$2555)</f>
        <v/>
      </c>
      <c r="H1433" s="24">
        <f>IF(Universe!AC1433="","",(Universe!AC1433-$B$2556)/$C$2556)</f>
        <v/>
      </c>
      <c r="I1433" s="24">
        <f>IF(Universe!AD1433="","",(Universe!AD1433-$B$2557)/$C$2557)</f>
        <v/>
      </c>
      <c r="J1433" s="24">
        <f>IF(Universe!AE1433="","",(Universe!AE1433-$B$2558)/$C$2558)</f>
        <v/>
      </c>
      <c r="K1433" s="24">
        <f>IF(Universe!AF1433="","",(Universe!AF1433-$B$2559)/$C$2559)</f>
        <v/>
      </c>
      <c r="L1433" s="24">
        <f>IF(Universe!AG1433="","",(Universe!AG1433-$B$2560)/$C$2560)</f>
        <v/>
      </c>
      <c r="M1433" s="24">
        <f>IF(Universe!AH1433="","",(Universe!AH1433-$B$2561)/$C$2561)</f>
        <v/>
      </c>
      <c r="N1433" s="24">
        <f>IF(Universe!AI1433="","",(Universe!AI1433-$B$2562)/$C$2562)</f>
        <v/>
      </c>
      <c r="O1433" s="24">
        <f>0.74*IF(B1433="",0,B1433)+0.16*IF(C1433="",0,C1433)+0.1*IF(D1433="",0,D1433)</f>
        <v/>
      </c>
      <c r="P1433" s="24">
        <f>0.35*IF(E1433="",0,E1433)+0.35*IF(F1433="",0,F1433)+0.3*IF(G1433="",0,G1433)</f>
        <v/>
      </c>
      <c r="Q1433" s="24">
        <f>0.656*IF(I1433="",0,I1433)+0.344*IF(H1433="",0,H1433)</f>
        <v/>
      </c>
      <c r="R1433" s="24">
        <f>0.338*IF(J1433="",0,J1433)+0.662*IF(K1433="",0,K1433)</f>
        <v/>
      </c>
      <c r="S1433" s="24">
        <f>0.38*IF(L1433="",0,L1433)+0.35*IF(M1433="",0,M1433)+0.27*IF(N1433="",0,N1433)</f>
        <v/>
      </c>
      <c r="T1433" s="24">
        <f>IF(Universe!S1433="","",((Universe!S1433-$B$2565)/$C$2565)^3)</f>
        <v/>
      </c>
      <c r="U1433" s="24">
        <f>IF(Universe!S1433="","",(Universe!S1433-$B$2565)/$C$2565)</f>
        <v/>
      </c>
      <c r="V1433" s="24">
        <f>IF(Universe!T1433="","",(Universe!T1433-$B$2566)/$C$2566)</f>
        <v/>
      </c>
      <c r="W1433" s="24">
        <f>IF(Universe!U1433="","",(Universe!U1433-$B$2567)/$C$2567)</f>
        <v/>
      </c>
      <c r="X1433" s="24">
        <f>IF(O1433="","",(O1433-$B$2571)/$C$2571)</f>
        <v/>
      </c>
      <c r="Y1433" s="24">
        <f>IF(T1433="","",(T1433-$B$2576)/$C$2576)</f>
        <v/>
      </c>
      <c r="Z1433" s="24">
        <f>IF(Universe!V1433="","",(Universe!V1433-$B$2568)/$C$2568)</f>
        <v/>
      </c>
      <c r="AA1433" s="24">
        <f>IF(P1433="","",(P1433-$B$2572)/$C$2572)</f>
        <v/>
      </c>
      <c r="AB1433" s="24">
        <f>IF(Q1433="","",(Q1433-$B$2573)/$C$2573)</f>
        <v/>
      </c>
      <c r="AC1433" s="24">
        <f>IF(R1433="","",(R1433-$B$2574)/$C$2574)</f>
        <v/>
      </c>
      <c r="AD1433" s="24">
        <f>IF(S1433="","",(S1433-$B$2575)/$C$2575)</f>
        <v/>
      </c>
      <c r="AE1433" s="24">
        <f>IF(Y1433="","",Y1433-(19.12044933116382+16.522174187581257*U1433))</f>
        <v/>
      </c>
      <c r="AF1433" s="24">
        <f>IF(X1433="","",(X1433-(-0.27268023098325006+0.47142105304415904*V1433+-0.3189264934812436*U1433)--5.286111042926227e-16)/0.7994208745952703)</f>
        <v/>
      </c>
      <c r="AG1433" s="24">
        <f>IF(AA1433="","",(AA1433-(0.5248806186338691+-0.064206457956449*U1433)-5.43454825424064e-16)/0.9977404048781155)</f>
        <v/>
      </c>
      <c r="AH1433" s="25" t="n">
        <v>-2.921509600022115</v>
      </c>
      <c r="AI1433" s="25" t="n">
        <v>0.0148717560445325</v>
      </c>
      <c r="AJ1433" s="25" t="n">
        <v>-0.89904137783673</v>
      </c>
      <c r="AK1433" s="25" t="n">
        <v>-0.470163612879527</v>
      </c>
      <c r="AL1433" s="25" t="n">
        <v>3.059715778764278</v>
      </c>
      <c r="AM1433" s="25" t="n">
        <v>1.76671511218476</v>
      </c>
      <c r="AN1433" s="25" t="n">
        <v>-1.381744563563612</v>
      </c>
      <c r="AO1433" s="25" t="n">
        <v>0.1206493265739887</v>
      </c>
      <c r="AP1433" s="25" t="n">
        <v>0.0992827193876169</v>
      </c>
      <c r="AQ1433" s="25" t="n">
        <v>0.7732510312624761</v>
      </c>
    </row>
    <row r="1434">
      <c r="A1434" s="23">
        <f>Universe!A1434</f>
        <v/>
      </c>
      <c r="B1434" s="24">
        <f>IF(Universe!W1434="","",(Universe!W1434-$B$2550)/$C$2550)</f>
        <v/>
      </c>
      <c r="C1434" s="24">
        <f>IF(Universe!X1434="","",(Universe!X1434-$B$2551)/$C$2551)</f>
        <v/>
      </c>
      <c r="D1434" s="24">
        <f>IF(Universe!Y1434="","",(Universe!Y1434-$B$2552)/$C$2552)</f>
        <v/>
      </c>
      <c r="E1434" s="24">
        <f>IF(Universe!Z1434="","",(Universe!Z1434-$B$2553)/$C$2553)</f>
        <v/>
      </c>
      <c r="F1434" s="24">
        <f>IF(Universe!AA1434="","",(Universe!AA1434-$B$2554)/$C$2554)</f>
        <v/>
      </c>
      <c r="G1434" s="24">
        <f>IF(Universe!AB1434="","",(Universe!AB1434-$B$2555)/$C$2555)</f>
        <v/>
      </c>
      <c r="H1434" s="24">
        <f>IF(Universe!AC1434="","",(Universe!AC1434-$B$2556)/$C$2556)</f>
        <v/>
      </c>
      <c r="I1434" s="24">
        <f>IF(Universe!AD1434="","",(Universe!AD1434-$B$2557)/$C$2557)</f>
        <v/>
      </c>
      <c r="J1434" s="24">
        <f>IF(Universe!AE1434="","",(Universe!AE1434-$B$2558)/$C$2558)</f>
        <v/>
      </c>
      <c r="K1434" s="24">
        <f>IF(Universe!AF1434="","",(Universe!AF1434-$B$2559)/$C$2559)</f>
        <v/>
      </c>
      <c r="L1434" s="24">
        <f>IF(Universe!AG1434="","",(Universe!AG1434-$B$2560)/$C$2560)</f>
        <v/>
      </c>
      <c r="M1434" s="24">
        <f>IF(Universe!AH1434="","",(Universe!AH1434-$B$2561)/$C$2561)</f>
        <v/>
      </c>
      <c r="N1434" s="24">
        <f>IF(Universe!AI1434="","",(Universe!AI1434-$B$2562)/$C$2562)</f>
        <v/>
      </c>
      <c r="O1434" s="24">
        <f>0.74*IF(B1434="",0,B1434)+0.16*IF(C1434="",0,C1434)+0.1*IF(D1434="",0,D1434)</f>
        <v/>
      </c>
      <c r="P1434" s="24">
        <f>0.35*IF(E1434="",0,E1434)+0.35*IF(F1434="",0,F1434)+0.3*IF(G1434="",0,G1434)</f>
        <v/>
      </c>
      <c r="Q1434" s="24">
        <f>0.656*IF(I1434="",0,I1434)+0.344*IF(H1434="",0,H1434)</f>
        <v/>
      </c>
      <c r="R1434" s="24">
        <f>0.338*IF(J1434="",0,J1434)+0.662*IF(K1434="",0,K1434)</f>
        <v/>
      </c>
      <c r="S1434" s="24">
        <f>0.38*IF(L1434="",0,L1434)+0.35*IF(M1434="",0,M1434)+0.27*IF(N1434="",0,N1434)</f>
        <v/>
      </c>
      <c r="T1434" s="24">
        <f>IF(Universe!S1434="","",((Universe!S1434-$B$2565)/$C$2565)^3)</f>
        <v/>
      </c>
      <c r="U1434" s="24">
        <f>IF(Universe!S1434="","",(Universe!S1434-$B$2565)/$C$2565)</f>
        <v/>
      </c>
      <c r="V1434" s="24">
        <f>IF(Universe!T1434="","",(Universe!T1434-$B$2566)/$C$2566)</f>
        <v/>
      </c>
      <c r="W1434" s="24">
        <f>IF(Universe!U1434="","",(Universe!U1434-$B$2567)/$C$2567)</f>
        <v/>
      </c>
      <c r="X1434" s="24">
        <f>IF(O1434="","",(O1434-$B$2571)/$C$2571)</f>
        <v/>
      </c>
      <c r="Y1434" s="24">
        <f>IF(T1434="","",(T1434-$B$2576)/$C$2576)</f>
        <v/>
      </c>
      <c r="Z1434" s="24">
        <f>IF(Universe!V1434="","",(Universe!V1434-$B$2568)/$C$2568)</f>
        <v/>
      </c>
      <c r="AA1434" s="24">
        <f>IF(P1434="","",(P1434-$B$2572)/$C$2572)</f>
        <v/>
      </c>
      <c r="AB1434" s="24">
        <f>IF(Q1434="","",(Q1434-$B$2573)/$C$2573)</f>
        <v/>
      </c>
      <c r="AC1434" s="24">
        <f>IF(R1434="","",(R1434-$B$2574)/$C$2574)</f>
        <v/>
      </c>
      <c r="AD1434" s="24">
        <f>IF(S1434="","",(S1434-$B$2575)/$C$2575)</f>
        <v/>
      </c>
      <c r="AE1434" s="24">
        <f>IF(Y1434="","",Y1434-(19.12044933116382+16.522174187581257*U1434))</f>
        <v/>
      </c>
      <c r="AF1434" s="24">
        <f>IF(X1434="","",(X1434-(-0.27268023098325006+0.47142105304415904*V1434+-0.3189264934812436*U1434)--5.286111042926227e-16)/0.7994208745952703)</f>
        <v/>
      </c>
      <c r="AG1434" s="24">
        <f>IF(AA1434="","",(AA1434-(0.5248806186338691+-0.064206457956449*U1434)-5.43454825424064e-16)/0.9977404048781155)</f>
        <v/>
      </c>
      <c r="AH1434" s="25" t="n">
        <v>-3.376074923783098</v>
      </c>
      <c r="AI1434" s="25" t="n">
        <v>0.6750439392364281</v>
      </c>
      <c r="AJ1434" s="25" t="n">
        <v>-0.8772735957916949</v>
      </c>
      <c r="AK1434" s="25" t="n">
        <v>-0.7204621623380296</v>
      </c>
      <c r="AL1434" s="25" t="n">
        <v>2.288222770648699</v>
      </c>
      <c r="AM1434" s="25" t="n">
        <v>0.7655646413548545</v>
      </c>
      <c r="AN1434" s="25" t="n">
        <v>-0.4574720518298824</v>
      </c>
      <c r="AO1434" s="25" t="n">
        <v>-0.0351860995568978</v>
      </c>
      <c r="AP1434" s="25" t="n">
        <v>-1.844287193001296</v>
      </c>
      <c r="AQ1434" s="25" t="n">
        <v>-0.5772738184085375</v>
      </c>
    </row>
    <row r="1435">
      <c r="A1435" s="23">
        <f>Universe!A1435</f>
        <v/>
      </c>
      <c r="B1435" s="24">
        <f>IF(Universe!W1435="","",(Universe!W1435-$B$2550)/$C$2550)</f>
        <v/>
      </c>
      <c r="C1435" s="24">
        <f>IF(Universe!X1435="","",(Universe!X1435-$B$2551)/$C$2551)</f>
        <v/>
      </c>
      <c r="D1435" s="24">
        <f>IF(Universe!Y1435="","",(Universe!Y1435-$B$2552)/$C$2552)</f>
        <v/>
      </c>
      <c r="E1435" s="24">
        <f>IF(Universe!Z1435="","",(Universe!Z1435-$B$2553)/$C$2553)</f>
        <v/>
      </c>
      <c r="F1435" s="24">
        <f>IF(Universe!AA1435="","",(Universe!AA1435-$B$2554)/$C$2554)</f>
        <v/>
      </c>
      <c r="G1435" s="24">
        <f>IF(Universe!AB1435="","",(Universe!AB1435-$B$2555)/$C$2555)</f>
        <v/>
      </c>
      <c r="H1435" s="24">
        <f>IF(Universe!AC1435="","",(Universe!AC1435-$B$2556)/$C$2556)</f>
        <v/>
      </c>
      <c r="I1435" s="24">
        <f>IF(Universe!AD1435="","",(Universe!AD1435-$B$2557)/$C$2557)</f>
        <v/>
      </c>
      <c r="J1435" s="24">
        <f>IF(Universe!AE1435="","",(Universe!AE1435-$B$2558)/$C$2558)</f>
        <v/>
      </c>
      <c r="K1435" s="24">
        <f>IF(Universe!AF1435="","",(Universe!AF1435-$B$2559)/$C$2559)</f>
        <v/>
      </c>
      <c r="L1435" s="24">
        <f>IF(Universe!AG1435="","",(Universe!AG1435-$B$2560)/$C$2560)</f>
        <v/>
      </c>
      <c r="M1435" s="24">
        <f>IF(Universe!AH1435="","",(Universe!AH1435-$B$2561)/$C$2561)</f>
        <v/>
      </c>
      <c r="N1435" s="24">
        <f>IF(Universe!AI1435="","",(Universe!AI1435-$B$2562)/$C$2562)</f>
        <v/>
      </c>
      <c r="O1435" s="24">
        <f>0.74*IF(B1435="",0,B1435)+0.16*IF(C1435="",0,C1435)+0.1*IF(D1435="",0,D1435)</f>
        <v/>
      </c>
      <c r="P1435" s="24">
        <f>0.35*IF(E1435="",0,E1435)+0.35*IF(F1435="",0,F1435)+0.3*IF(G1435="",0,G1435)</f>
        <v/>
      </c>
      <c r="Q1435" s="24">
        <f>0.656*IF(I1435="",0,I1435)+0.344*IF(H1435="",0,H1435)</f>
        <v/>
      </c>
      <c r="R1435" s="24">
        <f>0.338*IF(J1435="",0,J1435)+0.662*IF(K1435="",0,K1435)</f>
        <v/>
      </c>
      <c r="S1435" s="24">
        <f>0.38*IF(L1435="",0,L1435)+0.35*IF(M1435="",0,M1435)+0.27*IF(N1435="",0,N1435)</f>
        <v/>
      </c>
      <c r="T1435" s="24">
        <f>IF(Universe!S1435="","",((Universe!S1435-$B$2565)/$C$2565)^3)</f>
        <v/>
      </c>
      <c r="U1435" s="24">
        <f>IF(Universe!S1435="","",(Universe!S1435-$B$2565)/$C$2565)</f>
        <v/>
      </c>
      <c r="V1435" s="24">
        <f>IF(Universe!T1435="","",(Universe!T1435-$B$2566)/$C$2566)</f>
        <v/>
      </c>
      <c r="W1435" s="24">
        <f>IF(Universe!U1435="","",(Universe!U1435-$B$2567)/$C$2567)</f>
        <v/>
      </c>
      <c r="X1435" s="24">
        <f>IF(O1435="","",(O1435-$B$2571)/$C$2571)</f>
        <v/>
      </c>
      <c r="Y1435" s="24">
        <f>IF(T1435="","",(T1435-$B$2576)/$C$2576)</f>
        <v/>
      </c>
      <c r="Z1435" s="24">
        <f>IF(Universe!V1435="","",(Universe!V1435-$B$2568)/$C$2568)</f>
        <v/>
      </c>
      <c r="AA1435" s="24">
        <f>IF(P1435="","",(P1435-$B$2572)/$C$2572)</f>
        <v/>
      </c>
      <c r="AB1435" s="24">
        <f>IF(Q1435="","",(Q1435-$B$2573)/$C$2573)</f>
        <v/>
      </c>
      <c r="AC1435" s="24">
        <f>IF(R1435="","",(R1435-$B$2574)/$C$2574)</f>
        <v/>
      </c>
      <c r="AD1435" s="24">
        <f>IF(S1435="","",(S1435-$B$2575)/$C$2575)</f>
        <v/>
      </c>
      <c r="AE1435" s="24">
        <f>IF(Y1435="","",Y1435-(19.12044933116382+16.522174187581257*U1435))</f>
        <v/>
      </c>
      <c r="AF1435" s="24">
        <f>IF(X1435="","",(X1435-(-0.27268023098325006+0.47142105304415904*V1435+-0.3189264934812436*U1435)--5.286111042926227e-16)/0.7994208745952703)</f>
        <v/>
      </c>
      <c r="AG1435" s="24">
        <f>IF(AA1435="","",(AA1435-(0.5248806186338691+-0.064206457956449*U1435)-5.43454825424064e-16)/0.9977404048781155)</f>
        <v/>
      </c>
      <c r="AH1435" s="25" t="n">
        <v>-3.290551321264363</v>
      </c>
      <c r="AI1435" s="25" t="n">
        <v>-0.3548995651473309</v>
      </c>
      <c r="AJ1435" s="25" t="n">
        <v>-0.08843762515504661</v>
      </c>
      <c r="AK1435" s="25" t="n">
        <v>-0.9897054348707256</v>
      </c>
      <c r="AL1435" s="25" t="n">
        <v>2.472066592723043</v>
      </c>
      <c r="AM1435" s="25" t="n">
        <v>0.8264063579292698</v>
      </c>
      <c r="AN1435" s="25" t="n">
        <v>-1.356911290666898</v>
      </c>
      <c r="AO1435" s="25" t="n">
        <v>0.1534683142976823</v>
      </c>
      <c r="AP1435" s="25" t="n">
        <v>-0.1431239761567359</v>
      </c>
      <c r="AQ1435" s="25" t="n">
        <v>-0.2795424869685683</v>
      </c>
    </row>
    <row r="1436">
      <c r="A1436" s="23">
        <f>Universe!A1436</f>
        <v/>
      </c>
      <c r="B1436" s="24">
        <f>IF(Universe!W1436="","",(Universe!W1436-$B$2550)/$C$2550)</f>
        <v/>
      </c>
      <c r="C1436" s="24">
        <f>IF(Universe!X1436="","",(Universe!X1436-$B$2551)/$C$2551)</f>
        <v/>
      </c>
      <c r="D1436" s="24">
        <f>IF(Universe!Y1436="","",(Universe!Y1436-$B$2552)/$C$2552)</f>
        <v/>
      </c>
      <c r="E1436" s="24">
        <f>IF(Universe!Z1436="","",(Universe!Z1436-$B$2553)/$C$2553)</f>
        <v/>
      </c>
      <c r="F1436" s="24">
        <f>IF(Universe!AA1436="","",(Universe!AA1436-$B$2554)/$C$2554)</f>
        <v/>
      </c>
      <c r="G1436" s="24">
        <f>IF(Universe!AB1436="","",(Universe!AB1436-$B$2555)/$C$2555)</f>
        <v/>
      </c>
      <c r="H1436" s="24">
        <f>IF(Universe!AC1436="","",(Universe!AC1436-$B$2556)/$C$2556)</f>
        <v/>
      </c>
      <c r="I1436" s="24">
        <f>IF(Universe!AD1436="","",(Universe!AD1436-$B$2557)/$C$2557)</f>
        <v/>
      </c>
      <c r="J1436" s="24">
        <f>IF(Universe!AE1436="","",(Universe!AE1436-$B$2558)/$C$2558)</f>
        <v/>
      </c>
      <c r="K1436" s="24">
        <f>IF(Universe!AF1436="","",(Universe!AF1436-$B$2559)/$C$2559)</f>
        <v/>
      </c>
      <c r="L1436" s="24">
        <f>IF(Universe!AG1436="","",(Universe!AG1436-$B$2560)/$C$2560)</f>
        <v/>
      </c>
      <c r="M1436" s="24">
        <f>IF(Universe!AH1436="","",(Universe!AH1436-$B$2561)/$C$2561)</f>
        <v/>
      </c>
      <c r="N1436" s="24">
        <f>IF(Universe!AI1436="","",(Universe!AI1436-$B$2562)/$C$2562)</f>
        <v/>
      </c>
      <c r="O1436" s="24">
        <f>0.74*IF(B1436="",0,B1436)+0.16*IF(C1436="",0,C1436)+0.1*IF(D1436="",0,D1436)</f>
        <v/>
      </c>
      <c r="P1436" s="24">
        <f>0.35*IF(E1436="",0,E1436)+0.35*IF(F1436="",0,F1436)+0.3*IF(G1436="",0,G1436)</f>
        <v/>
      </c>
      <c r="Q1436" s="24">
        <f>0.656*IF(I1436="",0,I1436)+0.344*IF(H1436="",0,H1436)</f>
        <v/>
      </c>
      <c r="R1436" s="24">
        <f>0.338*IF(J1436="",0,J1436)+0.662*IF(K1436="",0,K1436)</f>
        <v/>
      </c>
      <c r="S1436" s="24">
        <f>0.38*IF(L1436="",0,L1436)+0.35*IF(M1436="",0,M1436)+0.27*IF(N1436="",0,N1436)</f>
        <v/>
      </c>
      <c r="T1436" s="24">
        <f>IF(Universe!S1436="","",((Universe!S1436-$B$2565)/$C$2565)^3)</f>
        <v/>
      </c>
      <c r="U1436" s="24">
        <f>IF(Universe!S1436="","",(Universe!S1436-$B$2565)/$C$2565)</f>
        <v/>
      </c>
      <c r="V1436" s="24">
        <f>IF(Universe!T1436="","",(Universe!T1436-$B$2566)/$C$2566)</f>
        <v/>
      </c>
      <c r="W1436" s="24">
        <f>IF(Universe!U1436="","",(Universe!U1436-$B$2567)/$C$2567)</f>
        <v/>
      </c>
      <c r="X1436" s="24">
        <f>IF(O1436="","",(O1436-$B$2571)/$C$2571)</f>
        <v/>
      </c>
      <c r="Y1436" s="24">
        <f>IF(T1436="","",(T1436-$B$2576)/$C$2576)</f>
        <v/>
      </c>
      <c r="Z1436" s="24">
        <f>IF(Universe!V1436="","",(Universe!V1436-$B$2568)/$C$2568)</f>
        <v/>
      </c>
      <c r="AA1436" s="24">
        <f>IF(P1436="","",(P1436-$B$2572)/$C$2572)</f>
        <v/>
      </c>
      <c r="AB1436" s="24">
        <f>IF(Q1436="","",(Q1436-$B$2573)/$C$2573)</f>
        <v/>
      </c>
      <c r="AC1436" s="24">
        <f>IF(R1436="","",(R1436-$B$2574)/$C$2574)</f>
        <v/>
      </c>
      <c r="AD1436" s="24">
        <f>IF(S1436="","",(S1436-$B$2575)/$C$2575)</f>
        <v/>
      </c>
      <c r="AE1436" s="24">
        <f>IF(Y1436="","",Y1436-(19.12044933116382+16.522174187581257*U1436))</f>
        <v/>
      </c>
      <c r="AF1436" s="24">
        <f>IF(X1436="","",(X1436-(-0.27268023098325006+0.47142105304415904*V1436+-0.3189264934812436*U1436)--5.286111042926227e-16)/0.7994208745952703)</f>
        <v/>
      </c>
      <c r="AG1436" s="24">
        <f>IF(AA1436="","",(AA1436-(0.5248806186338691+-0.064206457956449*U1436)-5.43454825424064e-16)/0.9977404048781155)</f>
        <v/>
      </c>
      <c r="AH1436" s="25" t="n">
        <v>-3.472752729193525</v>
      </c>
      <c r="AI1436" s="25" t="n">
        <v>0.7549658383733112</v>
      </c>
      <c r="AJ1436" s="25" t="n">
        <v>-1.103902468097232</v>
      </c>
      <c r="AK1436" s="25" t="n">
        <v>1.419680044603909</v>
      </c>
      <c r="AL1436" s="25" t="n">
        <v>2.057565658279208</v>
      </c>
      <c r="AM1436" s="25" t="n">
        <v>0.2291404944626744</v>
      </c>
      <c r="AN1436" s="25" t="n">
        <v>-0.3890377162813543</v>
      </c>
      <c r="AO1436" s="25" t="n">
        <v>-0.4170962283793785</v>
      </c>
      <c r="AP1436" s="25" t="n">
        <v>-1.055088116743753</v>
      </c>
      <c r="AQ1436" s="25" t="n">
        <v>-0.6363115845313628</v>
      </c>
    </row>
    <row r="1437">
      <c r="A1437" s="23">
        <f>Universe!A1437</f>
        <v/>
      </c>
      <c r="B1437" s="24">
        <f>IF(Universe!W1437="","",(Universe!W1437-$B$2550)/$C$2550)</f>
        <v/>
      </c>
      <c r="C1437" s="24">
        <f>IF(Universe!X1437="","",(Universe!X1437-$B$2551)/$C$2551)</f>
        <v/>
      </c>
      <c r="D1437" s="24">
        <f>IF(Universe!Y1437="","",(Universe!Y1437-$B$2552)/$C$2552)</f>
        <v/>
      </c>
      <c r="E1437" s="24">
        <f>IF(Universe!Z1437="","",(Universe!Z1437-$B$2553)/$C$2553)</f>
        <v/>
      </c>
      <c r="F1437" s="24">
        <f>IF(Universe!AA1437="","",(Universe!AA1437-$B$2554)/$C$2554)</f>
        <v/>
      </c>
      <c r="G1437" s="24">
        <f>IF(Universe!AB1437="","",(Universe!AB1437-$B$2555)/$C$2555)</f>
        <v/>
      </c>
      <c r="H1437" s="24">
        <f>IF(Universe!AC1437="","",(Universe!AC1437-$B$2556)/$C$2556)</f>
        <v/>
      </c>
      <c r="I1437" s="24">
        <f>IF(Universe!AD1437="","",(Universe!AD1437-$B$2557)/$C$2557)</f>
        <v/>
      </c>
      <c r="J1437" s="24">
        <f>IF(Universe!AE1437="","",(Universe!AE1437-$B$2558)/$C$2558)</f>
        <v/>
      </c>
      <c r="K1437" s="24">
        <f>IF(Universe!AF1437="","",(Universe!AF1437-$B$2559)/$C$2559)</f>
        <v/>
      </c>
      <c r="L1437" s="24">
        <f>IF(Universe!AG1437="","",(Universe!AG1437-$B$2560)/$C$2560)</f>
        <v/>
      </c>
      <c r="M1437" s="24">
        <f>IF(Universe!AH1437="","",(Universe!AH1437-$B$2561)/$C$2561)</f>
        <v/>
      </c>
      <c r="N1437" s="24">
        <f>IF(Universe!AI1437="","",(Universe!AI1437-$B$2562)/$C$2562)</f>
        <v/>
      </c>
      <c r="O1437" s="24">
        <f>0.74*IF(B1437="",0,B1437)+0.16*IF(C1437="",0,C1437)+0.1*IF(D1437="",0,D1437)</f>
        <v/>
      </c>
      <c r="P1437" s="24">
        <f>0.35*IF(E1437="",0,E1437)+0.35*IF(F1437="",0,F1437)+0.3*IF(G1437="",0,G1437)</f>
        <v/>
      </c>
      <c r="Q1437" s="24">
        <f>0.656*IF(I1437="",0,I1437)+0.344*IF(H1437="",0,H1437)</f>
        <v/>
      </c>
      <c r="R1437" s="24">
        <f>0.338*IF(J1437="",0,J1437)+0.662*IF(K1437="",0,K1437)</f>
        <v/>
      </c>
      <c r="S1437" s="24">
        <f>0.38*IF(L1437="",0,L1437)+0.35*IF(M1437="",0,M1437)+0.27*IF(N1437="",0,N1437)</f>
        <v/>
      </c>
      <c r="T1437" s="24">
        <f>IF(Universe!S1437="","",((Universe!S1437-$B$2565)/$C$2565)^3)</f>
        <v/>
      </c>
      <c r="U1437" s="24">
        <f>IF(Universe!S1437="","",(Universe!S1437-$B$2565)/$C$2565)</f>
        <v/>
      </c>
      <c r="V1437" s="24">
        <f>IF(Universe!T1437="","",(Universe!T1437-$B$2566)/$C$2566)</f>
        <v/>
      </c>
      <c r="W1437" s="24">
        <f>IF(Universe!U1437="","",(Universe!U1437-$B$2567)/$C$2567)</f>
        <v/>
      </c>
      <c r="X1437" s="24">
        <f>IF(O1437="","",(O1437-$B$2571)/$C$2571)</f>
        <v/>
      </c>
      <c r="Y1437" s="24">
        <f>IF(T1437="","",(T1437-$B$2576)/$C$2576)</f>
        <v/>
      </c>
      <c r="Z1437" s="24">
        <f>IF(Universe!V1437="","",(Universe!V1437-$B$2568)/$C$2568)</f>
        <v/>
      </c>
      <c r="AA1437" s="24">
        <f>IF(P1437="","",(P1437-$B$2572)/$C$2572)</f>
        <v/>
      </c>
      <c r="AB1437" s="24">
        <f>IF(Q1437="","",(Q1437-$B$2573)/$C$2573)</f>
        <v/>
      </c>
      <c r="AC1437" s="24">
        <f>IF(R1437="","",(R1437-$B$2574)/$C$2574)</f>
        <v/>
      </c>
      <c r="AD1437" s="24">
        <f>IF(S1437="","",(S1437-$B$2575)/$C$2575)</f>
        <v/>
      </c>
      <c r="AE1437" s="24">
        <f>IF(Y1437="","",Y1437-(19.12044933116382+16.522174187581257*U1437))</f>
        <v/>
      </c>
      <c r="AF1437" s="24">
        <f>IF(X1437="","",(X1437-(-0.27268023098325006+0.47142105304415904*V1437+-0.3189264934812436*U1437)--5.286111042926227e-16)/0.7994208745952703)</f>
        <v/>
      </c>
      <c r="AG1437" s="24">
        <f>IF(AA1437="","",(AA1437-(0.5248806186338691+-0.064206457956449*U1437)-5.43454825424064e-16)/0.9977404048781155)</f>
        <v/>
      </c>
      <c r="AH1437" s="25" t="n">
        <v>-2.176494282381876</v>
      </c>
      <c r="AI1437" s="25" t="n">
        <v>0.9114842966655587</v>
      </c>
      <c r="AJ1437" s="25" t="n">
        <v>-0.009113137708024299</v>
      </c>
      <c r="AK1437" s="25" t="n">
        <v>-0.9632521821977208</v>
      </c>
      <c r="AL1437" s="25" t="n">
        <v>3.355850576411541</v>
      </c>
      <c r="AM1437" s="25" t="n">
        <v>-0.1784637424625432</v>
      </c>
      <c r="AN1437" s="25" t="n">
        <v>0.1742920925116071</v>
      </c>
      <c r="AO1437" s="25" t="n">
        <v>-0.0401517554875039</v>
      </c>
      <c r="AP1437" s="25" t="n">
        <v>-1.470381858380224</v>
      </c>
      <c r="AQ1437" s="25" t="n">
        <v>-0.2740429729297685</v>
      </c>
    </row>
    <row r="1438">
      <c r="A1438" s="23">
        <f>Universe!A1438</f>
        <v/>
      </c>
      <c r="B1438" s="24">
        <f>IF(Universe!W1438="","",(Universe!W1438-$B$2550)/$C$2550)</f>
        <v/>
      </c>
      <c r="C1438" s="24">
        <f>IF(Universe!X1438="","",(Universe!X1438-$B$2551)/$C$2551)</f>
        <v/>
      </c>
      <c r="D1438" s="24">
        <f>IF(Universe!Y1438="","",(Universe!Y1438-$B$2552)/$C$2552)</f>
        <v/>
      </c>
      <c r="E1438" s="24">
        <f>IF(Universe!Z1438="","",(Universe!Z1438-$B$2553)/$C$2553)</f>
        <v/>
      </c>
      <c r="F1438" s="24">
        <f>IF(Universe!AA1438="","",(Universe!AA1438-$B$2554)/$C$2554)</f>
        <v/>
      </c>
      <c r="G1438" s="24">
        <f>IF(Universe!AB1438="","",(Universe!AB1438-$B$2555)/$C$2555)</f>
        <v/>
      </c>
      <c r="H1438" s="24">
        <f>IF(Universe!AC1438="","",(Universe!AC1438-$B$2556)/$C$2556)</f>
        <v/>
      </c>
      <c r="I1438" s="24">
        <f>IF(Universe!AD1438="","",(Universe!AD1438-$B$2557)/$C$2557)</f>
        <v/>
      </c>
      <c r="J1438" s="24">
        <f>IF(Universe!AE1438="","",(Universe!AE1438-$B$2558)/$C$2558)</f>
        <v/>
      </c>
      <c r="K1438" s="24">
        <f>IF(Universe!AF1438="","",(Universe!AF1438-$B$2559)/$C$2559)</f>
        <v/>
      </c>
      <c r="L1438" s="24">
        <f>IF(Universe!AG1438="","",(Universe!AG1438-$B$2560)/$C$2560)</f>
        <v/>
      </c>
      <c r="M1438" s="24">
        <f>IF(Universe!AH1438="","",(Universe!AH1438-$B$2561)/$C$2561)</f>
        <v/>
      </c>
      <c r="N1438" s="24">
        <f>IF(Universe!AI1438="","",(Universe!AI1438-$B$2562)/$C$2562)</f>
        <v/>
      </c>
      <c r="O1438" s="24">
        <f>0.74*IF(B1438="",0,B1438)+0.16*IF(C1438="",0,C1438)+0.1*IF(D1438="",0,D1438)</f>
        <v/>
      </c>
      <c r="P1438" s="24">
        <f>0.35*IF(E1438="",0,E1438)+0.35*IF(F1438="",0,F1438)+0.3*IF(G1438="",0,G1438)</f>
        <v/>
      </c>
      <c r="Q1438" s="24">
        <f>0.656*IF(I1438="",0,I1438)+0.344*IF(H1438="",0,H1438)</f>
        <v/>
      </c>
      <c r="R1438" s="24">
        <f>0.338*IF(J1438="",0,J1438)+0.662*IF(K1438="",0,K1438)</f>
        <v/>
      </c>
      <c r="S1438" s="24">
        <f>0.38*IF(L1438="",0,L1438)+0.35*IF(M1438="",0,M1438)+0.27*IF(N1438="",0,N1438)</f>
        <v/>
      </c>
      <c r="T1438" s="24">
        <f>IF(Universe!S1438="","",((Universe!S1438-$B$2565)/$C$2565)^3)</f>
        <v/>
      </c>
      <c r="U1438" s="24">
        <f>IF(Universe!S1438="","",(Universe!S1438-$B$2565)/$C$2565)</f>
        <v/>
      </c>
      <c r="V1438" s="24">
        <f>IF(Universe!T1438="","",(Universe!T1438-$B$2566)/$C$2566)</f>
        <v/>
      </c>
      <c r="W1438" s="24">
        <f>IF(Universe!U1438="","",(Universe!U1438-$B$2567)/$C$2567)</f>
        <v/>
      </c>
      <c r="X1438" s="24">
        <f>IF(O1438="","",(O1438-$B$2571)/$C$2571)</f>
        <v/>
      </c>
      <c r="Y1438" s="24">
        <f>IF(T1438="","",(T1438-$B$2576)/$C$2576)</f>
        <v/>
      </c>
      <c r="Z1438" s="24">
        <f>IF(Universe!V1438="","",(Universe!V1438-$B$2568)/$C$2568)</f>
        <v/>
      </c>
      <c r="AA1438" s="24">
        <f>IF(P1438="","",(P1438-$B$2572)/$C$2572)</f>
        <v/>
      </c>
      <c r="AB1438" s="24">
        <f>IF(Q1438="","",(Q1438-$B$2573)/$C$2573)</f>
        <v/>
      </c>
      <c r="AC1438" s="24">
        <f>IF(R1438="","",(R1438-$B$2574)/$C$2574)</f>
        <v/>
      </c>
      <c r="AD1438" s="24">
        <f>IF(S1438="","",(S1438-$B$2575)/$C$2575)</f>
        <v/>
      </c>
      <c r="AE1438" s="24">
        <f>IF(Y1438="","",Y1438-(19.12044933116382+16.522174187581257*U1438))</f>
        <v/>
      </c>
      <c r="AF1438" s="24">
        <f>IF(X1438="","",(X1438-(-0.27268023098325006+0.47142105304415904*V1438+-0.3189264934812436*U1438)--5.286111042926227e-16)/0.7994208745952703)</f>
        <v/>
      </c>
      <c r="AG1438" s="24">
        <f>IF(AA1438="","",(AA1438-(0.5248806186338691+-0.064206457956449*U1438)-5.43454825424064e-16)/0.9977404048781155)</f>
        <v/>
      </c>
      <c r="AH1438" s="25" t="n">
        <v>-3.3303822310185</v>
      </c>
      <c r="AI1438" s="25" t="n">
        <v>-0.1142657091967604</v>
      </c>
      <c r="AJ1438" s="25" t="n">
        <v>0.5251100782815228</v>
      </c>
      <c r="AK1438" s="25" t="n">
        <v>-0.956045337816554</v>
      </c>
      <c r="AL1438" s="25" t="n">
        <v>2.388771303970209</v>
      </c>
      <c r="AM1438" s="25" t="n">
        <v>1.084750371569089</v>
      </c>
      <c r="AN1438" s="25" t="n">
        <v>-0.2120162482462957</v>
      </c>
      <c r="AO1438" s="25" t="n">
        <v>0.1024125477024399</v>
      </c>
      <c r="AP1438" s="25" t="n">
        <v>-0.1627940498224172</v>
      </c>
      <c r="AQ1438" s="25" t="n">
        <v>-0.4761288779563812</v>
      </c>
    </row>
    <row r="1439">
      <c r="A1439" s="23">
        <f>Universe!A1439</f>
        <v/>
      </c>
      <c r="B1439" s="24">
        <f>IF(Universe!W1439="","",(Universe!W1439-$B$2550)/$C$2550)</f>
        <v/>
      </c>
      <c r="C1439" s="24">
        <f>IF(Universe!X1439="","",(Universe!X1439-$B$2551)/$C$2551)</f>
        <v/>
      </c>
      <c r="D1439" s="24">
        <f>IF(Universe!Y1439="","",(Universe!Y1439-$B$2552)/$C$2552)</f>
        <v/>
      </c>
      <c r="E1439" s="24">
        <f>IF(Universe!Z1439="","",(Universe!Z1439-$B$2553)/$C$2553)</f>
        <v/>
      </c>
      <c r="F1439" s="24">
        <f>IF(Universe!AA1439="","",(Universe!AA1439-$B$2554)/$C$2554)</f>
        <v/>
      </c>
      <c r="G1439" s="24">
        <f>IF(Universe!AB1439="","",(Universe!AB1439-$B$2555)/$C$2555)</f>
        <v/>
      </c>
      <c r="H1439" s="24">
        <f>IF(Universe!AC1439="","",(Universe!AC1439-$B$2556)/$C$2556)</f>
        <v/>
      </c>
      <c r="I1439" s="24">
        <f>IF(Universe!AD1439="","",(Universe!AD1439-$B$2557)/$C$2557)</f>
        <v/>
      </c>
      <c r="J1439" s="24">
        <f>IF(Universe!AE1439="","",(Universe!AE1439-$B$2558)/$C$2558)</f>
        <v/>
      </c>
      <c r="K1439" s="24">
        <f>IF(Universe!AF1439="","",(Universe!AF1439-$B$2559)/$C$2559)</f>
        <v/>
      </c>
      <c r="L1439" s="24">
        <f>IF(Universe!AG1439="","",(Universe!AG1439-$B$2560)/$C$2560)</f>
        <v/>
      </c>
      <c r="M1439" s="24">
        <f>IF(Universe!AH1439="","",(Universe!AH1439-$B$2561)/$C$2561)</f>
        <v/>
      </c>
      <c r="N1439" s="24">
        <f>IF(Universe!AI1439="","",(Universe!AI1439-$B$2562)/$C$2562)</f>
        <v/>
      </c>
      <c r="O1439" s="24">
        <f>0.74*IF(B1439="",0,B1439)+0.16*IF(C1439="",0,C1439)+0.1*IF(D1439="",0,D1439)</f>
        <v/>
      </c>
      <c r="P1439" s="24">
        <f>0.35*IF(E1439="",0,E1439)+0.35*IF(F1439="",0,F1439)+0.3*IF(G1439="",0,G1439)</f>
        <v/>
      </c>
      <c r="Q1439" s="24">
        <f>0.656*IF(I1439="",0,I1439)+0.344*IF(H1439="",0,H1439)</f>
        <v/>
      </c>
      <c r="R1439" s="24">
        <f>0.338*IF(J1439="",0,J1439)+0.662*IF(K1439="",0,K1439)</f>
        <v/>
      </c>
      <c r="S1439" s="24">
        <f>0.38*IF(L1439="",0,L1439)+0.35*IF(M1439="",0,M1439)+0.27*IF(N1439="",0,N1439)</f>
        <v/>
      </c>
      <c r="T1439" s="24">
        <f>IF(Universe!S1439="","",((Universe!S1439-$B$2565)/$C$2565)^3)</f>
        <v/>
      </c>
      <c r="U1439" s="24">
        <f>IF(Universe!S1439="","",(Universe!S1439-$B$2565)/$C$2565)</f>
        <v/>
      </c>
      <c r="V1439" s="24">
        <f>IF(Universe!T1439="","",(Universe!T1439-$B$2566)/$C$2566)</f>
        <v/>
      </c>
      <c r="W1439" s="24">
        <f>IF(Universe!U1439="","",(Universe!U1439-$B$2567)/$C$2567)</f>
        <v/>
      </c>
      <c r="X1439" s="24">
        <f>IF(O1439="","",(O1439-$B$2571)/$C$2571)</f>
        <v/>
      </c>
      <c r="Y1439" s="24">
        <f>IF(T1439="","",(T1439-$B$2576)/$C$2576)</f>
        <v/>
      </c>
      <c r="Z1439" s="24">
        <f>IF(Universe!V1439="","",(Universe!V1439-$B$2568)/$C$2568)</f>
        <v/>
      </c>
      <c r="AA1439" s="24">
        <f>IF(P1439="","",(P1439-$B$2572)/$C$2572)</f>
        <v/>
      </c>
      <c r="AB1439" s="24">
        <f>IF(Q1439="","",(Q1439-$B$2573)/$C$2573)</f>
        <v/>
      </c>
      <c r="AC1439" s="24">
        <f>IF(R1439="","",(R1439-$B$2574)/$C$2574)</f>
        <v/>
      </c>
      <c r="AD1439" s="24">
        <f>IF(S1439="","",(S1439-$B$2575)/$C$2575)</f>
        <v/>
      </c>
      <c r="AE1439" s="24">
        <f>IF(Y1439="","",Y1439-(19.12044933116382+16.522174187581257*U1439))</f>
        <v/>
      </c>
      <c r="AF1439" s="24">
        <f>IF(X1439="","",(X1439-(-0.27268023098325006+0.47142105304415904*V1439+-0.3189264934812436*U1439)--5.286111042926227e-16)/0.7994208745952703)</f>
        <v/>
      </c>
      <c r="AG1439" s="24">
        <f>IF(AA1439="","",(AA1439-(0.5248806186338691+-0.064206457956449*U1439)-5.43454825424064e-16)/0.9977404048781155)</f>
        <v/>
      </c>
      <c r="AH1439" s="25" t="n">
        <v>-3.271082499870394</v>
      </c>
      <c r="AI1439" s="25" t="n">
        <v>-0.4855135580664187</v>
      </c>
      <c r="AJ1439" s="25" t="n">
        <v>-0.4158122075481045</v>
      </c>
      <c r="AK1439" s="25" t="n">
        <v>-0.9026507539130312</v>
      </c>
      <c r="AL1439" s="25" t="n">
        <v>2.511320049188402</v>
      </c>
      <c r="AM1439" s="25" t="n">
        <v>0.4475350080560462</v>
      </c>
      <c r="AN1439" s="25" t="n">
        <v>-2.961904130340056</v>
      </c>
      <c r="AO1439" s="25" t="n">
        <v>0.08057569668244099</v>
      </c>
      <c r="AP1439" s="25" t="n">
        <v>-0.5969419404280149</v>
      </c>
      <c r="AQ1439" s="25" t="n">
        <v>-0.1701886683540134</v>
      </c>
    </row>
    <row r="1440">
      <c r="A1440" s="23">
        <f>Universe!A1440</f>
        <v/>
      </c>
      <c r="B1440" s="24">
        <f>IF(Universe!W1440="","",(Universe!W1440-$B$2550)/$C$2550)</f>
        <v/>
      </c>
      <c r="C1440" s="24">
        <f>IF(Universe!X1440="","",(Universe!X1440-$B$2551)/$C$2551)</f>
        <v/>
      </c>
      <c r="D1440" s="24">
        <f>IF(Universe!Y1440="","",(Universe!Y1440-$B$2552)/$C$2552)</f>
        <v/>
      </c>
      <c r="E1440" s="24">
        <f>IF(Universe!Z1440="","",(Universe!Z1440-$B$2553)/$C$2553)</f>
        <v/>
      </c>
      <c r="F1440" s="24">
        <f>IF(Universe!AA1440="","",(Universe!AA1440-$B$2554)/$C$2554)</f>
        <v/>
      </c>
      <c r="G1440" s="24">
        <f>IF(Universe!AB1440="","",(Universe!AB1440-$B$2555)/$C$2555)</f>
        <v/>
      </c>
      <c r="H1440" s="24">
        <f>IF(Universe!AC1440="","",(Universe!AC1440-$B$2556)/$C$2556)</f>
        <v/>
      </c>
      <c r="I1440" s="24">
        <f>IF(Universe!AD1440="","",(Universe!AD1440-$B$2557)/$C$2557)</f>
        <v/>
      </c>
      <c r="J1440" s="24">
        <f>IF(Universe!AE1440="","",(Universe!AE1440-$B$2558)/$C$2558)</f>
        <v/>
      </c>
      <c r="K1440" s="24">
        <f>IF(Universe!AF1440="","",(Universe!AF1440-$B$2559)/$C$2559)</f>
        <v/>
      </c>
      <c r="L1440" s="24">
        <f>IF(Universe!AG1440="","",(Universe!AG1440-$B$2560)/$C$2560)</f>
        <v/>
      </c>
      <c r="M1440" s="24">
        <f>IF(Universe!AH1440="","",(Universe!AH1440-$B$2561)/$C$2561)</f>
        <v/>
      </c>
      <c r="N1440" s="24">
        <f>IF(Universe!AI1440="","",(Universe!AI1440-$B$2562)/$C$2562)</f>
        <v/>
      </c>
      <c r="O1440" s="24">
        <f>0.74*IF(B1440="",0,B1440)+0.16*IF(C1440="",0,C1440)+0.1*IF(D1440="",0,D1440)</f>
        <v/>
      </c>
      <c r="P1440" s="24">
        <f>0.35*IF(E1440="",0,E1440)+0.35*IF(F1440="",0,F1440)+0.3*IF(G1440="",0,G1440)</f>
        <v/>
      </c>
      <c r="Q1440" s="24">
        <f>0.656*IF(I1440="",0,I1440)+0.344*IF(H1440="",0,H1440)</f>
        <v/>
      </c>
      <c r="R1440" s="24">
        <f>0.338*IF(J1440="",0,J1440)+0.662*IF(K1440="",0,K1440)</f>
        <v/>
      </c>
      <c r="S1440" s="24">
        <f>0.38*IF(L1440="",0,L1440)+0.35*IF(M1440="",0,M1440)+0.27*IF(N1440="",0,N1440)</f>
        <v/>
      </c>
      <c r="T1440" s="24">
        <f>IF(Universe!S1440="","",((Universe!S1440-$B$2565)/$C$2565)^3)</f>
        <v/>
      </c>
      <c r="U1440" s="24">
        <f>IF(Universe!S1440="","",(Universe!S1440-$B$2565)/$C$2565)</f>
        <v/>
      </c>
      <c r="V1440" s="24">
        <f>IF(Universe!T1440="","",(Universe!T1440-$B$2566)/$C$2566)</f>
        <v/>
      </c>
      <c r="W1440" s="24">
        <f>IF(Universe!U1440="","",(Universe!U1440-$B$2567)/$C$2567)</f>
        <v/>
      </c>
      <c r="X1440" s="24">
        <f>IF(O1440="","",(O1440-$B$2571)/$C$2571)</f>
        <v/>
      </c>
      <c r="Y1440" s="24">
        <f>IF(T1440="","",(T1440-$B$2576)/$C$2576)</f>
        <v/>
      </c>
      <c r="Z1440" s="24">
        <f>IF(Universe!V1440="","",(Universe!V1440-$B$2568)/$C$2568)</f>
        <v/>
      </c>
      <c r="AA1440" s="24">
        <f>IF(P1440="","",(P1440-$B$2572)/$C$2572)</f>
        <v/>
      </c>
      <c r="AB1440" s="24">
        <f>IF(Q1440="","",(Q1440-$B$2573)/$C$2573)</f>
        <v/>
      </c>
      <c r="AC1440" s="24">
        <f>IF(R1440="","",(R1440-$B$2574)/$C$2574)</f>
        <v/>
      </c>
      <c r="AD1440" s="24">
        <f>IF(S1440="","",(S1440-$B$2575)/$C$2575)</f>
        <v/>
      </c>
      <c r="AE1440" s="24">
        <f>IF(Y1440="","",Y1440-(19.12044933116382+16.522174187581257*U1440))</f>
        <v/>
      </c>
      <c r="AF1440" s="24">
        <f>IF(X1440="","",(X1440-(-0.27268023098325006+0.47142105304415904*V1440+-0.3189264934812436*U1440)--5.286111042926227e-16)/0.7994208745952703)</f>
        <v/>
      </c>
      <c r="AG1440" s="24">
        <f>IF(AA1440="","",(AA1440-(0.5248806186338691+-0.064206457956449*U1440)-5.43454825424064e-16)/0.9977404048781155)</f>
        <v/>
      </c>
      <c r="AH1440" s="25" t="n">
        <v>-0.0616756414628411</v>
      </c>
      <c r="AI1440" s="25" t="n">
        <v>-1.703780200102984</v>
      </c>
      <c r="AJ1440" s="25" t="n">
        <v>-0.404622615924519</v>
      </c>
      <c r="AK1440" s="25" t="n">
        <v>0.6217823120957329</v>
      </c>
      <c r="AL1440" s="25" t="n">
        <v>0.2065360362305659</v>
      </c>
      <c r="AM1440" s="25" t="n">
        <v>-0.3320570096569849</v>
      </c>
      <c r="AN1440" s="25" t="n">
        <v>-0.926914749794879</v>
      </c>
      <c r="AO1440" s="25" t="n">
        <v>-0.0133400941899265</v>
      </c>
      <c r="AP1440" s="25" t="n">
        <v>-0.3677064995319773</v>
      </c>
      <c r="AQ1440" s="25" t="n">
        <v>1.323327534248067</v>
      </c>
    </row>
    <row r="1441">
      <c r="A1441" s="23">
        <f>Universe!A1441</f>
        <v/>
      </c>
      <c r="B1441" s="24">
        <f>IF(Universe!W1441="","",(Universe!W1441-$B$2550)/$C$2550)</f>
        <v/>
      </c>
      <c r="C1441" s="24">
        <f>IF(Universe!X1441="","",(Universe!X1441-$B$2551)/$C$2551)</f>
        <v/>
      </c>
      <c r="D1441" s="24">
        <f>IF(Universe!Y1441="","",(Universe!Y1441-$B$2552)/$C$2552)</f>
        <v/>
      </c>
      <c r="E1441" s="24">
        <f>IF(Universe!Z1441="","",(Universe!Z1441-$B$2553)/$C$2553)</f>
        <v/>
      </c>
      <c r="F1441" s="24">
        <f>IF(Universe!AA1441="","",(Universe!AA1441-$B$2554)/$C$2554)</f>
        <v/>
      </c>
      <c r="G1441" s="24">
        <f>IF(Universe!AB1441="","",(Universe!AB1441-$B$2555)/$C$2555)</f>
        <v/>
      </c>
      <c r="H1441" s="24">
        <f>IF(Universe!AC1441="","",(Universe!AC1441-$B$2556)/$C$2556)</f>
        <v/>
      </c>
      <c r="I1441" s="24">
        <f>IF(Universe!AD1441="","",(Universe!AD1441-$B$2557)/$C$2557)</f>
        <v/>
      </c>
      <c r="J1441" s="24">
        <f>IF(Universe!AE1441="","",(Universe!AE1441-$B$2558)/$C$2558)</f>
        <v/>
      </c>
      <c r="K1441" s="24">
        <f>IF(Universe!AF1441="","",(Universe!AF1441-$B$2559)/$C$2559)</f>
        <v/>
      </c>
      <c r="L1441" s="24">
        <f>IF(Universe!AG1441="","",(Universe!AG1441-$B$2560)/$C$2560)</f>
        <v/>
      </c>
      <c r="M1441" s="24">
        <f>IF(Universe!AH1441="","",(Universe!AH1441-$B$2561)/$C$2561)</f>
        <v/>
      </c>
      <c r="N1441" s="24">
        <f>IF(Universe!AI1441="","",(Universe!AI1441-$B$2562)/$C$2562)</f>
        <v/>
      </c>
      <c r="O1441" s="24">
        <f>0.74*IF(B1441="",0,B1441)+0.16*IF(C1441="",0,C1441)+0.1*IF(D1441="",0,D1441)</f>
        <v/>
      </c>
      <c r="P1441" s="24">
        <f>0.35*IF(E1441="",0,E1441)+0.35*IF(F1441="",0,F1441)+0.3*IF(G1441="",0,G1441)</f>
        <v/>
      </c>
      <c r="Q1441" s="24">
        <f>0.656*IF(I1441="",0,I1441)+0.344*IF(H1441="",0,H1441)</f>
        <v/>
      </c>
      <c r="R1441" s="24">
        <f>0.338*IF(J1441="",0,J1441)+0.662*IF(K1441="",0,K1441)</f>
        <v/>
      </c>
      <c r="S1441" s="24">
        <f>0.38*IF(L1441="",0,L1441)+0.35*IF(M1441="",0,M1441)+0.27*IF(N1441="",0,N1441)</f>
        <v/>
      </c>
      <c r="T1441" s="24">
        <f>IF(Universe!S1441="","",((Universe!S1441-$B$2565)/$C$2565)^3)</f>
        <v/>
      </c>
      <c r="U1441" s="24">
        <f>IF(Universe!S1441="","",(Universe!S1441-$B$2565)/$C$2565)</f>
        <v/>
      </c>
      <c r="V1441" s="24">
        <f>IF(Universe!T1441="","",(Universe!T1441-$B$2566)/$C$2566)</f>
        <v/>
      </c>
      <c r="W1441" s="24">
        <f>IF(Universe!U1441="","",(Universe!U1441-$B$2567)/$C$2567)</f>
        <v/>
      </c>
      <c r="X1441" s="24">
        <f>IF(O1441="","",(O1441-$B$2571)/$C$2571)</f>
        <v/>
      </c>
      <c r="Y1441" s="24">
        <f>IF(T1441="","",(T1441-$B$2576)/$C$2576)</f>
        <v/>
      </c>
      <c r="Z1441" s="24">
        <f>IF(Universe!V1441="","",(Universe!V1441-$B$2568)/$C$2568)</f>
        <v/>
      </c>
      <c r="AA1441" s="24">
        <f>IF(P1441="","",(P1441-$B$2572)/$C$2572)</f>
        <v/>
      </c>
      <c r="AB1441" s="24">
        <f>IF(Q1441="","",(Q1441-$B$2573)/$C$2573)</f>
        <v/>
      </c>
      <c r="AC1441" s="24">
        <f>IF(R1441="","",(R1441-$B$2574)/$C$2574)</f>
        <v/>
      </c>
      <c r="AD1441" s="24">
        <f>IF(S1441="","",(S1441-$B$2575)/$C$2575)</f>
        <v/>
      </c>
      <c r="AE1441" s="24">
        <f>IF(Y1441="","",Y1441-(19.12044933116382+16.522174187581257*U1441))</f>
        <v/>
      </c>
      <c r="AF1441" s="24">
        <f>IF(X1441="","",(X1441-(-0.27268023098325006+0.47142105304415904*V1441+-0.3189264934812436*U1441)--5.286111042926227e-16)/0.7994208745952703)</f>
        <v/>
      </c>
      <c r="AG1441" s="24">
        <f>IF(AA1441="","",(AA1441-(0.5248806186338691+-0.064206457956449*U1441)-5.43454825424064e-16)/0.9977404048781155)</f>
        <v/>
      </c>
      <c r="AH1441" s="25" t="n">
        <v>-3.795771470326369</v>
      </c>
      <c r="AI1441" s="25" t="n">
        <v>0.1671691657235151</v>
      </c>
      <c r="AJ1441" s="25" t="n">
        <v>-0.519494581776778</v>
      </c>
      <c r="AK1441" s="25" t="n">
        <v>-0.812057623916085</v>
      </c>
      <c r="AL1441" s="25" t="n">
        <v>1.102386365158456</v>
      </c>
      <c r="AM1441" s="25" t="n">
        <v>0.4810075793715004</v>
      </c>
      <c r="AN1441" s="25" t="n">
        <v>-0.9085123696587888</v>
      </c>
      <c r="AO1441" s="25" t="n">
        <v>0.0527821288341414</v>
      </c>
      <c r="AP1441" s="25" t="n">
        <v>-1.901418329877472</v>
      </c>
      <c r="AQ1441" s="25" t="n">
        <v>-0.2028915142637017</v>
      </c>
    </row>
    <row r="1442">
      <c r="A1442" s="23">
        <f>Universe!A1442</f>
        <v/>
      </c>
      <c r="B1442" s="24">
        <f>IF(Universe!W1442="","",(Universe!W1442-$B$2550)/$C$2550)</f>
        <v/>
      </c>
      <c r="C1442" s="24">
        <f>IF(Universe!X1442="","",(Universe!X1442-$B$2551)/$C$2551)</f>
        <v/>
      </c>
      <c r="D1442" s="24">
        <f>IF(Universe!Y1442="","",(Universe!Y1442-$B$2552)/$C$2552)</f>
        <v/>
      </c>
      <c r="E1442" s="24">
        <f>IF(Universe!Z1442="","",(Universe!Z1442-$B$2553)/$C$2553)</f>
        <v/>
      </c>
      <c r="F1442" s="24">
        <f>IF(Universe!AA1442="","",(Universe!AA1442-$B$2554)/$C$2554)</f>
        <v/>
      </c>
      <c r="G1442" s="24">
        <f>IF(Universe!AB1442="","",(Universe!AB1442-$B$2555)/$C$2555)</f>
        <v/>
      </c>
      <c r="H1442" s="24">
        <f>IF(Universe!AC1442="","",(Universe!AC1442-$B$2556)/$C$2556)</f>
        <v/>
      </c>
      <c r="I1442" s="24">
        <f>IF(Universe!AD1442="","",(Universe!AD1442-$B$2557)/$C$2557)</f>
        <v/>
      </c>
      <c r="J1442" s="24">
        <f>IF(Universe!AE1442="","",(Universe!AE1442-$B$2558)/$C$2558)</f>
        <v/>
      </c>
      <c r="K1442" s="24">
        <f>IF(Universe!AF1442="","",(Universe!AF1442-$B$2559)/$C$2559)</f>
        <v/>
      </c>
      <c r="L1442" s="24">
        <f>IF(Universe!AG1442="","",(Universe!AG1442-$B$2560)/$C$2560)</f>
        <v/>
      </c>
      <c r="M1442" s="24">
        <f>IF(Universe!AH1442="","",(Universe!AH1442-$B$2561)/$C$2561)</f>
        <v/>
      </c>
      <c r="N1442" s="24">
        <f>IF(Universe!AI1442="","",(Universe!AI1442-$B$2562)/$C$2562)</f>
        <v/>
      </c>
      <c r="O1442" s="24">
        <f>0.74*IF(B1442="",0,B1442)+0.16*IF(C1442="",0,C1442)+0.1*IF(D1442="",0,D1442)</f>
        <v/>
      </c>
      <c r="P1442" s="24">
        <f>0.35*IF(E1442="",0,E1442)+0.35*IF(F1442="",0,F1442)+0.3*IF(G1442="",0,G1442)</f>
        <v/>
      </c>
      <c r="Q1442" s="24">
        <f>0.656*IF(I1442="",0,I1442)+0.344*IF(H1442="",0,H1442)</f>
        <v/>
      </c>
      <c r="R1442" s="24">
        <f>0.338*IF(J1442="",0,J1442)+0.662*IF(K1442="",0,K1442)</f>
        <v/>
      </c>
      <c r="S1442" s="24">
        <f>0.38*IF(L1442="",0,L1442)+0.35*IF(M1442="",0,M1442)+0.27*IF(N1442="",0,N1442)</f>
        <v/>
      </c>
      <c r="T1442" s="24">
        <f>IF(Universe!S1442="","",((Universe!S1442-$B$2565)/$C$2565)^3)</f>
        <v/>
      </c>
      <c r="U1442" s="24">
        <f>IF(Universe!S1442="","",(Universe!S1442-$B$2565)/$C$2565)</f>
        <v/>
      </c>
      <c r="V1442" s="24">
        <f>IF(Universe!T1442="","",(Universe!T1442-$B$2566)/$C$2566)</f>
        <v/>
      </c>
      <c r="W1442" s="24">
        <f>IF(Universe!U1442="","",(Universe!U1442-$B$2567)/$C$2567)</f>
        <v/>
      </c>
      <c r="X1442" s="24">
        <f>IF(O1442="","",(O1442-$B$2571)/$C$2571)</f>
        <v/>
      </c>
      <c r="Y1442" s="24">
        <f>IF(T1442="","",(T1442-$B$2576)/$C$2576)</f>
        <v/>
      </c>
      <c r="Z1442" s="24">
        <f>IF(Universe!V1442="","",(Universe!V1442-$B$2568)/$C$2568)</f>
        <v/>
      </c>
      <c r="AA1442" s="24">
        <f>IF(P1442="","",(P1442-$B$2572)/$C$2572)</f>
        <v/>
      </c>
      <c r="AB1442" s="24">
        <f>IF(Q1442="","",(Q1442-$B$2573)/$C$2573)</f>
        <v/>
      </c>
      <c r="AC1442" s="24">
        <f>IF(R1442="","",(R1442-$B$2574)/$C$2574)</f>
        <v/>
      </c>
      <c r="AD1442" s="24">
        <f>IF(S1442="","",(S1442-$B$2575)/$C$2575)</f>
        <v/>
      </c>
      <c r="AE1442" s="24">
        <f>IF(Y1442="","",Y1442-(19.12044933116382+16.522174187581257*U1442))</f>
        <v/>
      </c>
      <c r="AF1442" s="24">
        <f>IF(X1442="","",(X1442-(-0.27268023098325006+0.47142105304415904*V1442+-0.3189264934812436*U1442)--5.286111042926227e-16)/0.7994208745952703)</f>
        <v/>
      </c>
      <c r="AG1442" s="24">
        <f>IF(AA1442="","",(AA1442-(0.5248806186338691+-0.064206457956449*U1442)-5.43454825424064e-16)/0.9977404048781155)</f>
        <v/>
      </c>
      <c r="AH1442" s="25" t="n">
        <v>-2.5496234773006</v>
      </c>
      <c r="AI1442" s="25" t="n">
        <v>-0.3916073703451729</v>
      </c>
      <c r="AJ1442" s="25" t="n">
        <v>-0.1944297326155024</v>
      </c>
      <c r="AK1442" s="25" t="n">
        <v>-0.0605653197949819</v>
      </c>
      <c r="AL1442" s="25" t="n">
        <v>3.343218838147771</v>
      </c>
      <c r="AM1442" s="25" t="n">
        <v>0.8731282368542549</v>
      </c>
      <c r="AN1442" s="25" t="n">
        <v>-4.593562017172292</v>
      </c>
      <c r="AO1442" s="25" t="n">
        <v>0.0325714821844408</v>
      </c>
      <c r="AP1442" s="25" t="n">
        <v>-2.181458449145638</v>
      </c>
      <c r="AQ1442" s="25" t="n">
        <v>-0.5027039280450459</v>
      </c>
    </row>
    <row r="1443">
      <c r="A1443" s="23">
        <f>Universe!A1443</f>
        <v/>
      </c>
      <c r="B1443" s="24">
        <f>IF(Universe!W1443="","",(Universe!W1443-$B$2550)/$C$2550)</f>
        <v/>
      </c>
      <c r="C1443" s="24">
        <f>IF(Universe!X1443="","",(Universe!X1443-$B$2551)/$C$2551)</f>
        <v/>
      </c>
      <c r="D1443" s="24">
        <f>IF(Universe!Y1443="","",(Universe!Y1443-$B$2552)/$C$2552)</f>
        <v/>
      </c>
      <c r="E1443" s="24">
        <f>IF(Universe!Z1443="","",(Universe!Z1443-$B$2553)/$C$2553)</f>
        <v/>
      </c>
      <c r="F1443" s="24">
        <f>IF(Universe!AA1443="","",(Universe!AA1443-$B$2554)/$C$2554)</f>
        <v/>
      </c>
      <c r="G1443" s="24">
        <f>IF(Universe!AB1443="","",(Universe!AB1443-$B$2555)/$C$2555)</f>
        <v/>
      </c>
      <c r="H1443" s="24">
        <f>IF(Universe!AC1443="","",(Universe!AC1443-$B$2556)/$C$2556)</f>
        <v/>
      </c>
      <c r="I1443" s="24">
        <f>IF(Universe!AD1443="","",(Universe!AD1443-$B$2557)/$C$2557)</f>
        <v/>
      </c>
      <c r="J1443" s="24">
        <f>IF(Universe!AE1443="","",(Universe!AE1443-$B$2558)/$C$2558)</f>
        <v/>
      </c>
      <c r="K1443" s="24">
        <f>IF(Universe!AF1443="","",(Universe!AF1443-$B$2559)/$C$2559)</f>
        <v/>
      </c>
      <c r="L1443" s="24">
        <f>IF(Universe!AG1443="","",(Universe!AG1443-$B$2560)/$C$2560)</f>
        <v/>
      </c>
      <c r="M1443" s="24">
        <f>IF(Universe!AH1443="","",(Universe!AH1443-$B$2561)/$C$2561)</f>
        <v/>
      </c>
      <c r="N1443" s="24">
        <f>IF(Universe!AI1443="","",(Universe!AI1443-$B$2562)/$C$2562)</f>
        <v/>
      </c>
      <c r="O1443" s="24">
        <f>0.74*IF(B1443="",0,B1443)+0.16*IF(C1443="",0,C1443)+0.1*IF(D1443="",0,D1443)</f>
        <v/>
      </c>
      <c r="P1443" s="24">
        <f>0.35*IF(E1443="",0,E1443)+0.35*IF(F1443="",0,F1443)+0.3*IF(G1443="",0,G1443)</f>
        <v/>
      </c>
      <c r="Q1443" s="24">
        <f>0.656*IF(I1443="",0,I1443)+0.344*IF(H1443="",0,H1443)</f>
        <v/>
      </c>
      <c r="R1443" s="24">
        <f>0.338*IF(J1443="",0,J1443)+0.662*IF(K1443="",0,K1443)</f>
        <v/>
      </c>
      <c r="S1443" s="24">
        <f>0.38*IF(L1443="",0,L1443)+0.35*IF(M1443="",0,M1443)+0.27*IF(N1443="",0,N1443)</f>
        <v/>
      </c>
      <c r="T1443" s="24">
        <f>IF(Universe!S1443="","",((Universe!S1443-$B$2565)/$C$2565)^3)</f>
        <v/>
      </c>
      <c r="U1443" s="24">
        <f>IF(Universe!S1443="","",(Universe!S1443-$B$2565)/$C$2565)</f>
        <v/>
      </c>
      <c r="V1443" s="24">
        <f>IF(Universe!T1443="","",(Universe!T1443-$B$2566)/$C$2566)</f>
        <v/>
      </c>
      <c r="W1443" s="24">
        <f>IF(Universe!U1443="","",(Universe!U1443-$B$2567)/$C$2567)</f>
        <v/>
      </c>
      <c r="X1443" s="24">
        <f>IF(O1443="","",(O1443-$B$2571)/$C$2571)</f>
        <v/>
      </c>
      <c r="Y1443" s="24">
        <f>IF(T1443="","",(T1443-$B$2576)/$C$2576)</f>
        <v/>
      </c>
      <c r="Z1443" s="24">
        <f>IF(Universe!V1443="","",(Universe!V1443-$B$2568)/$C$2568)</f>
        <v/>
      </c>
      <c r="AA1443" s="24">
        <f>IF(P1443="","",(P1443-$B$2572)/$C$2572)</f>
        <v/>
      </c>
      <c r="AB1443" s="24">
        <f>IF(Q1443="","",(Q1443-$B$2573)/$C$2573)</f>
        <v/>
      </c>
      <c r="AC1443" s="24">
        <f>IF(R1443="","",(R1443-$B$2574)/$C$2574)</f>
        <v/>
      </c>
      <c r="AD1443" s="24">
        <f>IF(S1443="","",(S1443-$B$2575)/$C$2575)</f>
        <v/>
      </c>
      <c r="AE1443" s="24">
        <f>IF(Y1443="","",Y1443-(19.12044933116382+16.522174187581257*U1443))</f>
        <v/>
      </c>
      <c r="AF1443" s="24">
        <f>IF(X1443="","",(X1443-(-0.27268023098325006+0.47142105304415904*V1443+-0.3189264934812436*U1443)--5.286111042926227e-16)/0.7994208745952703)</f>
        <v/>
      </c>
      <c r="AG1443" s="24">
        <f>IF(AA1443="","",(AA1443-(0.5248806186338691+-0.064206457956449*U1443)-5.43454825424064e-16)/0.9977404048781155)</f>
        <v/>
      </c>
      <c r="AH1443" s="25" t="n">
        <v>-1.108118039301156</v>
      </c>
      <c r="AI1443" s="25" t="n">
        <v>2.198194611402992</v>
      </c>
      <c r="AJ1443" s="25" t="n">
        <v>-0.1358518128582489</v>
      </c>
      <c r="AK1443" s="25" t="n">
        <v>-0.3696741435473168</v>
      </c>
      <c r="AL1443" s="25" t="n">
        <v>2.243195975575555</v>
      </c>
      <c r="AM1443" s="25" t="n">
        <v>-0.0317079672392345</v>
      </c>
      <c r="AN1443" s="25" t="n">
        <v>0.8517879743124691</v>
      </c>
      <c r="AO1443" s="25" t="n">
        <v>-0.0985612277728727</v>
      </c>
      <c r="AP1443" s="25" t="n">
        <v>-1.300606505208626</v>
      </c>
      <c r="AQ1443" s="25" t="n">
        <v>0.1911715438502428</v>
      </c>
    </row>
    <row r="1444">
      <c r="A1444" s="23">
        <f>Universe!A1444</f>
        <v/>
      </c>
      <c r="B1444" s="24">
        <f>IF(Universe!W1444="","",(Universe!W1444-$B$2550)/$C$2550)</f>
        <v/>
      </c>
      <c r="C1444" s="24">
        <f>IF(Universe!X1444="","",(Universe!X1444-$B$2551)/$C$2551)</f>
        <v/>
      </c>
      <c r="D1444" s="24">
        <f>IF(Universe!Y1444="","",(Universe!Y1444-$B$2552)/$C$2552)</f>
        <v/>
      </c>
      <c r="E1444" s="24">
        <f>IF(Universe!Z1444="","",(Universe!Z1444-$B$2553)/$C$2553)</f>
        <v/>
      </c>
      <c r="F1444" s="24">
        <f>IF(Universe!AA1444="","",(Universe!AA1444-$B$2554)/$C$2554)</f>
        <v/>
      </c>
      <c r="G1444" s="24">
        <f>IF(Universe!AB1444="","",(Universe!AB1444-$B$2555)/$C$2555)</f>
        <v/>
      </c>
      <c r="H1444" s="24">
        <f>IF(Universe!AC1444="","",(Universe!AC1444-$B$2556)/$C$2556)</f>
        <v/>
      </c>
      <c r="I1444" s="24">
        <f>IF(Universe!AD1444="","",(Universe!AD1444-$B$2557)/$C$2557)</f>
        <v/>
      </c>
      <c r="J1444" s="24">
        <f>IF(Universe!AE1444="","",(Universe!AE1444-$B$2558)/$C$2558)</f>
        <v/>
      </c>
      <c r="K1444" s="24">
        <f>IF(Universe!AF1444="","",(Universe!AF1444-$B$2559)/$C$2559)</f>
        <v/>
      </c>
      <c r="L1444" s="24">
        <f>IF(Universe!AG1444="","",(Universe!AG1444-$B$2560)/$C$2560)</f>
        <v/>
      </c>
      <c r="M1444" s="24">
        <f>IF(Universe!AH1444="","",(Universe!AH1444-$B$2561)/$C$2561)</f>
        <v/>
      </c>
      <c r="N1444" s="24">
        <f>IF(Universe!AI1444="","",(Universe!AI1444-$B$2562)/$C$2562)</f>
        <v/>
      </c>
      <c r="O1444" s="24">
        <f>0.74*IF(B1444="",0,B1444)+0.16*IF(C1444="",0,C1444)+0.1*IF(D1444="",0,D1444)</f>
        <v/>
      </c>
      <c r="P1444" s="24">
        <f>0.35*IF(E1444="",0,E1444)+0.35*IF(F1444="",0,F1444)+0.3*IF(G1444="",0,G1444)</f>
        <v/>
      </c>
      <c r="Q1444" s="24">
        <f>0.656*IF(I1444="",0,I1444)+0.344*IF(H1444="",0,H1444)</f>
        <v/>
      </c>
      <c r="R1444" s="24">
        <f>0.338*IF(J1444="",0,J1444)+0.662*IF(K1444="",0,K1444)</f>
        <v/>
      </c>
      <c r="S1444" s="24">
        <f>0.38*IF(L1444="",0,L1444)+0.35*IF(M1444="",0,M1444)+0.27*IF(N1444="",0,N1444)</f>
        <v/>
      </c>
      <c r="T1444" s="24">
        <f>IF(Universe!S1444="","",((Universe!S1444-$B$2565)/$C$2565)^3)</f>
        <v/>
      </c>
      <c r="U1444" s="24">
        <f>IF(Universe!S1444="","",(Universe!S1444-$B$2565)/$C$2565)</f>
        <v/>
      </c>
      <c r="V1444" s="24">
        <f>IF(Universe!T1444="","",(Universe!T1444-$B$2566)/$C$2566)</f>
        <v/>
      </c>
      <c r="W1444" s="24">
        <f>IF(Universe!U1444="","",(Universe!U1444-$B$2567)/$C$2567)</f>
        <v/>
      </c>
      <c r="X1444" s="24">
        <f>IF(O1444="","",(O1444-$B$2571)/$C$2571)</f>
        <v/>
      </c>
      <c r="Y1444" s="24">
        <f>IF(T1444="","",(T1444-$B$2576)/$C$2576)</f>
        <v/>
      </c>
      <c r="Z1444" s="24">
        <f>IF(Universe!V1444="","",(Universe!V1444-$B$2568)/$C$2568)</f>
        <v/>
      </c>
      <c r="AA1444" s="24">
        <f>IF(P1444="","",(P1444-$B$2572)/$C$2572)</f>
        <v/>
      </c>
      <c r="AB1444" s="24">
        <f>IF(Q1444="","",(Q1444-$B$2573)/$C$2573)</f>
        <v/>
      </c>
      <c r="AC1444" s="24">
        <f>IF(R1444="","",(R1444-$B$2574)/$C$2574)</f>
        <v/>
      </c>
      <c r="AD1444" s="24">
        <f>IF(S1444="","",(S1444-$B$2575)/$C$2575)</f>
        <v/>
      </c>
      <c r="AE1444" s="24">
        <f>IF(Y1444="","",Y1444-(19.12044933116382+16.522174187581257*U1444))</f>
        <v/>
      </c>
      <c r="AF1444" s="24">
        <f>IF(X1444="","",(X1444-(-0.27268023098325006+0.47142105304415904*V1444+-0.3189264934812436*U1444)--5.286111042926227e-16)/0.7994208745952703)</f>
        <v/>
      </c>
      <c r="AG1444" s="24">
        <f>IF(AA1444="","",(AA1444-(0.5248806186338691+-0.064206457956449*U1444)-5.43454825424064e-16)/0.9977404048781155)</f>
        <v/>
      </c>
      <c r="AH1444" s="25" t="n">
        <v>-0.6238471550581455</v>
      </c>
      <c r="AI1444" s="25" t="n">
        <v>-1.783329262809636</v>
      </c>
      <c r="AJ1444" s="25" t="n">
        <v>0.078262442307361</v>
      </c>
      <c r="AK1444" s="25" t="n">
        <v>0.7268962954642598</v>
      </c>
      <c r="AL1444" s="25" t="n">
        <v>1.363107869969959</v>
      </c>
      <c r="AM1444" s="25" t="n">
        <v>-0.3484863265241936</v>
      </c>
      <c r="AN1444" s="25" t="n">
        <v>-0.4596470153744463</v>
      </c>
      <c r="AO1444" s="25" t="n">
        <v>-0.0120925543701445</v>
      </c>
      <c r="AP1444" s="25" t="n">
        <v>0.0361908697823256</v>
      </c>
      <c r="AQ1444" s="25" t="n">
        <v>-0.300414202690193</v>
      </c>
    </row>
    <row r="1445">
      <c r="A1445" s="23">
        <f>Universe!A1445</f>
        <v/>
      </c>
      <c r="B1445" s="24">
        <f>IF(Universe!W1445="","",(Universe!W1445-$B$2550)/$C$2550)</f>
        <v/>
      </c>
      <c r="C1445" s="24">
        <f>IF(Universe!X1445="","",(Universe!X1445-$B$2551)/$C$2551)</f>
        <v/>
      </c>
      <c r="D1445" s="24">
        <f>IF(Universe!Y1445="","",(Universe!Y1445-$B$2552)/$C$2552)</f>
        <v/>
      </c>
      <c r="E1445" s="24">
        <f>IF(Universe!Z1445="","",(Universe!Z1445-$B$2553)/$C$2553)</f>
        <v/>
      </c>
      <c r="F1445" s="24">
        <f>IF(Universe!AA1445="","",(Universe!AA1445-$B$2554)/$C$2554)</f>
        <v/>
      </c>
      <c r="G1445" s="24">
        <f>IF(Universe!AB1445="","",(Universe!AB1445-$B$2555)/$C$2555)</f>
        <v/>
      </c>
      <c r="H1445" s="24">
        <f>IF(Universe!AC1445="","",(Universe!AC1445-$B$2556)/$C$2556)</f>
        <v/>
      </c>
      <c r="I1445" s="24">
        <f>IF(Universe!AD1445="","",(Universe!AD1445-$B$2557)/$C$2557)</f>
        <v/>
      </c>
      <c r="J1445" s="24">
        <f>IF(Universe!AE1445="","",(Universe!AE1445-$B$2558)/$C$2558)</f>
        <v/>
      </c>
      <c r="K1445" s="24">
        <f>IF(Universe!AF1445="","",(Universe!AF1445-$B$2559)/$C$2559)</f>
        <v/>
      </c>
      <c r="L1445" s="24">
        <f>IF(Universe!AG1445="","",(Universe!AG1445-$B$2560)/$C$2560)</f>
        <v/>
      </c>
      <c r="M1445" s="24">
        <f>IF(Universe!AH1445="","",(Universe!AH1445-$B$2561)/$C$2561)</f>
        <v/>
      </c>
      <c r="N1445" s="24">
        <f>IF(Universe!AI1445="","",(Universe!AI1445-$B$2562)/$C$2562)</f>
        <v/>
      </c>
      <c r="O1445" s="24">
        <f>0.74*IF(B1445="",0,B1445)+0.16*IF(C1445="",0,C1445)+0.1*IF(D1445="",0,D1445)</f>
        <v/>
      </c>
      <c r="P1445" s="24">
        <f>0.35*IF(E1445="",0,E1445)+0.35*IF(F1445="",0,F1445)+0.3*IF(G1445="",0,G1445)</f>
        <v/>
      </c>
      <c r="Q1445" s="24">
        <f>0.656*IF(I1445="",0,I1445)+0.344*IF(H1445="",0,H1445)</f>
        <v/>
      </c>
      <c r="R1445" s="24">
        <f>0.338*IF(J1445="",0,J1445)+0.662*IF(K1445="",0,K1445)</f>
        <v/>
      </c>
      <c r="S1445" s="24">
        <f>0.38*IF(L1445="",0,L1445)+0.35*IF(M1445="",0,M1445)+0.27*IF(N1445="",0,N1445)</f>
        <v/>
      </c>
      <c r="T1445" s="24">
        <f>IF(Universe!S1445="","",((Universe!S1445-$B$2565)/$C$2565)^3)</f>
        <v/>
      </c>
      <c r="U1445" s="24">
        <f>IF(Universe!S1445="","",(Universe!S1445-$B$2565)/$C$2565)</f>
        <v/>
      </c>
      <c r="V1445" s="24">
        <f>IF(Universe!T1445="","",(Universe!T1445-$B$2566)/$C$2566)</f>
        <v/>
      </c>
      <c r="W1445" s="24">
        <f>IF(Universe!U1445="","",(Universe!U1445-$B$2567)/$C$2567)</f>
        <v/>
      </c>
      <c r="X1445" s="24">
        <f>IF(O1445="","",(O1445-$B$2571)/$C$2571)</f>
        <v/>
      </c>
      <c r="Y1445" s="24">
        <f>IF(T1445="","",(T1445-$B$2576)/$C$2576)</f>
        <v/>
      </c>
      <c r="Z1445" s="24">
        <f>IF(Universe!V1445="","",(Universe!V1445-$B$2568)/$C$2568)</f>
        <v/>
      </c>
      <c r="AA1445" s="24">
        <f>IF(P1445="","",(P1445-$B$2572)/$C$2572)</f>
        <v/>
      </c>
      <c r="AB1445" s="24">
        <f>IF(Q1445="","",(Q1445-$B$2573)/$C$2573)</f>
        <v/>
      </c>
      <c r="AC1445" s="24">
        <f>IF(R1445="","",(R1445-$B$2574)/$C$2574)</f>
        <v/>
      </c>
      <c r="AD1445" s="24">
        <f>IF(S1445="","",(S1445-$B$2575)/$C$2575)</f>
        <v/>
      </c>
      <c r="AE1445" s="24">
        <f>IF(Y1445="","",Y1445-(19.12044933116382+16.522174187581257*U1445))</f>
        <v/>
      </c>
      <c r="AF1445" s="24">
        <f>IF(X1445="","",(X1445-(-0.27268023098325006+0.47142105304415904*V1445+-0.3189264934812436*U1445)--5.286111042926227e-16)/0.7994208745952703)</f>
        <v/>
      </c>
      <c r="AG1445" s="24">
        <f>IF(AA1445="","",(AA1445-(0.5248806186338691+-0.064206457956449*U1445)-5.43454825424064e-16)/0.9977404048781155)</f>
        <v/>
      </c>
      <c r="AH1445" s="25" t="n">
        <v>-0.5469162161806798</v>
      </c>
      <c r="AI1445" s="25" t="n">
        <v>0.1978729169251351</v>
      </c>
      <c r="AJ1445" s="25" t="n">
        <v>-0.1930824451432224</v>
      </c>
      <c r="AK1445" s="25" t="n">
        <v>-0.4481552925149226</v>
      </c>
      <c r="AL1445" s="25" t="n">
        <v>1.210717975873748</v>
      </c>
      <c r="AM1445" s="25" t="n">
        <v>-0.2521851455348123</v>
      </c>
      <c r="AN1445" s="25" t="n">
        <v>-1.158409053310832</v>
      </c>
      <c r="AO1445" s="25" t="n">
        <v>-0.0473728470729657</v>
      </c>
      <c r="AP1445" s="25" t="n">
        <v>-0.4097862730624964</v>
      </c>
      <c r="AQ1445" s="25" t="n">
        <v>0.4577449547351292</v>
      </c>
    </row>
    <row r="1446">
      <c r="A1446" s="23">
        <f>Universe!A1446</f>
        <v/>
      </c>
      <c r="B1446" s="24">
        <f>IF(Universe!W1446="","",(Universe!W1446-$B$2550)/$C$2550)</f>
        <v/>
      </c>
      <c r="C1446" s="24">
        <f>IF(Universe!X1446="","",(Universe!X1446-$B$2551)/$C$2551)</f>
        <v/>
      </c>
      <c r="D1446" s="24">
        <f>IF(Universe!Y1446="","",(Universe!Y1446-$B$2552)/$C$2552)</f>
        <v/>
      </c>
      <c r="E1446" s="24">
        <f>IF(Universe!Z1446="","",(Universe!Z1446-$B$2553)/$C$2553)</f>
        <v/>
      </c>
      <c r="F1446" s="24">
        <f>IF(Universe!AA1446="","",(Universe!AA1446-$B$2554)/$C$2554)</f>
        <v/>
      </c>
      <c r="G1446" s="24">
        <f>IF(Universe!AB1446="","",(Universe!AB1446-$B$2555)/$C$2555)</f>
        <v/>
      </c>
      <c r="H1446" s="24">
        <f>IF(Universe!AC1446="","",(Universe!AC1446-$B$2556)/$C$2556)</f>
        <v/>
      </c>
      <c r="I1446" s="24">
        <f>IF(Universe!AD1446="","",(Universe!AD1446-$B$2557)/$C$2557)</f>
        <v/>
      </c>
      <c r="J1446" s="24">
        <f>IF(Universe!AE1446="","",(Universe!AE1446-$B$2558)/$C$2558)</f>
        <v/>
      </c>
      <c r="K1446" s="24">
        <f>IF(Universe!AF1446="","",(Universe!AF1446-$B$2559)/$C$2559)</f>
        <v/>
      </c>
      <c r="L1446" s="24">
        <f>IF(Universe!AG1446="","",(Universe!AG1446-$B$2560)/$C$2560)</f>
        <v/>
      </c>
      <c r="M1446" s="24">
        <f>IF(Universe!AH1446="","",(Universe!AH1446-$B$2561)/$C$2561)</f>
        <v/>
      </c>
      <c r="N1446" s="24">
        <f>IF(Universe!AI1446="","",(Universe!AI1446-$B$2562)/$C$2562)</f>
        <v/>
      </c>
      <c r="O1446" s="24">
        <f>0.74*IF(B1446="",0,B1446)+0.16*IF(C1446="",0,C1446)+0.1*IF(D1446="",0,D1446)</f>
        <v/>
      </c>
      <c r="P1446" s="24">
        <f>0.35*IF(E1446="",0,E1446)+0.35*IF(F1446="",0,F1446)+0.3*IF(G1446="",0,G1446)</f>
        <v/>
      </c>
      <c r="Q1446" s="24">
        <f>0.656*IF(I1446="",0,I1446)+0.344*IF(H1446="",0,H1446)</f>
        <v/>
      </c>
      <c r="R1446" s="24">
        <f>0.338*IF(J1446="",0,J1446)+0.662*IF(K1446="",0,K1446)</f>
        <v/>
      </c>
      <c r="S1446" s="24">
        <f>0.38*IF(L1446="",0,L1446)+0.35*IF(M1446="",0,M1446)+0.27*IF(N1446="",0,N1446)</f>
        <v/>
      </c>
      <c r="T1446" s="24">
        <f>IF(Universe!S1446="","",((Universe!S1446-$B$2565)/$C$2565)^3)</f>
        <v/>
      </c>
      <c r="U1446" s="24">
        <f>IF(Universe!S1446="","",(Universe!S1446-$B$2565)/$C$2565)</f>
        <v/>
      </c>
      <c r="V1446" s="24">
        <f>IF(Universe!T1446="","",(Universe!T1446-$B$2566)/$C$2566)</f>
        <v/>
      </c>
      <c r="W1446" s="24">
        <f>IF(Universe!U1446="","",(Universe!U1446-$B$2567)/$C$2567)</f>
        <v/>
      </c>
      <c r="X1446" s="24">
        <f>IF(O1446="","",(O1446-$B$2571)/$C$2571)</f>
        <v/>
      </c>
      <c r="Y1446" s="24">
        <f>IF(T1446="","",(T1446-$B$2576)/$C$2576)</f>
        <v/>
      </c>
      <c r="Z1446" s="24">
        <f>IF(Universe!V1446="","",(Universe!V1446-$B$2568)/$C$2568)</f>
        <v/>
      </c>
      <c r="AA1446" s="24">
        <f>IF(P1446="","",(P1446-$B$2572)/$C$2572)</f>
        <v/>
      </c>
      <c r="AB1446" s="24">
        <f>IF(Q1446="","",(Q1446-$B$2573)/$C$2573)</f>
        <v/>
      </c>
      <c r="AC1446" s="24">
        <f>IF(R1446="","",(R1446-$B$2574)/$C$2574)</f>
        <v/>
      </c>
      <c r="AD1446" s="24">
        <f>IF(S1446="","",(S1446-$B$2575)/$C$2575)</f>
        <v/>
      </c>
      <c r="AE1446" s="24">
        <f>IF(Y1446="","",Y1446-(19.12044933116382+16.522174187581257*U1446))</f>
        <v/>
      </c>
      <c r="AF1446" s="24">
        <f>IF(X1446="","",(X1446-(-0.27268023098325006+0.47142105304415904*V1446+-0.3189264934812436*U1446)--5.286111042926227e-16)/0.7994208745952703)</f>
        <v/>
      </c>
      <c r="AG1446" s="24">
        <f>IF(AA1446="","",(AA1446-(0.5248806186338691+-0.064206457956449*U1446)-5.43454825424064e-16)/0.9977404048781155)</f>
        <v/>
      </c>
      <c r="AH1446" s="25" t="n">
        <v>-2.823657776939879</v>
      </c>
      <c r="AI1446" s="25" t="n">
        <v>-0.5003317705327652</v>
      </c>
      <c r="AJ1446" s="25" t="n">
        <v>-0.1542872268847563</v>
      </c>
      <c r="AK1446" s="25" t="n">
        <v>-0.2471124001629325</v>
      </c>
      <c r="AL1446" s="25" t="n">
        <v>3.162750556355621</v>
      </c>
      <c r="AM1446" s="25" t="n">
        <v>0.1198345964892742</v>
      </c>
      <c r="AN1446" s="25" t="n">
        <v>-0.4841319080992434</v>
      </c>
      <c r="AO1446" s="25" t="n">
        <v>0.0715644913930375</v>
      </c>
      <c r="AP1446" s="25" t="n">
        <v>-0.1967480683463158</v>
      </c>
      <c r="AQ1446" s="25" t="n">
        <v>-0.5998716448092181</v>
      </c>
    </row>
    <row r="1447">
      <c r="A1447" s="23">
        <f>Universe!A1447</f>
        <v/>
      </c>
      <c r="B1447" s="24">
        <f>IF(Universe!W1447="","",(Universe!W1447-$B$2550)/$C$2550)</f>
        <v/>
      </c>
      <c r="C1447" s="24">
        <f>IF(Universe!X1447="","",(Universe!X1447-$B$2551)/$C$2551)</f>
        <v/>
      </c>
      <c r="D1447" s="24">
        <f>IF(Universe!Y1447="","",(Universe!Y1447-$B$2552)/$C$2552)</f>
        <v/>
      </c>
      <c r="E1447" s="24">
        <f>IF(Universe!Z1447="","",(Universe!Z1447-$B$2553)/$C$2553)</f>
        <v/>
      </c>
      <c r="F1447" s="24">
        <f>IF(Universe!AA1447="","",(Universe!AA1447-$B$2554)/$C$2554)</f>
        <v/>
      </c>
      <c r="G1447" s="24">
        <f>IF(Universe!AB1447="","",(Universe!AB1447-$B$2555)/$C$2555)</f>
        <v/>
      </c>
      <c r="H1447" s="24">
        <f>IF(Universe!AC1447="","",(Universe!AC1447-$B$2556)/$C$2556)</f>
        <v/>
      </c>
      <c r="I1447" s="24">
        <f>IF(Universe!AD1447="","",(Universe!AD1447-$B$2557)/$C$2557)</f>
        <v/>
      </c>
      <c r="J1447" s="24">
        <f>IF(Universe!AE1447="","",(Universe!AE1447-$B$2558)/$C$2558)</f>
        <v/>
      </c>
      <c r="K1447" s="24">
        <f>IF(Universe!AF1447="","",(Universe!AF1447-$B$2559)/$C$2559)</f>
        <v/>
      </c>
      <c r="L1447" s="24">
        <f>IF(Universe!AG1447="","",(Universe!AG1447-$B$2560)/$C$2560)</f>
        <v/>
      </c>
      <c r="M1447" s="24">
        <f>IF(Universe!AH1447="","",(Universe!AH1447-$B$2561)/$C$2561)</f>
        <v/>
      </c>
      <c r="N1447" s="24">
        <f>IF(Universe!AI1447="","",(Universe!AI1447-$B$2562)/$C$2562)</f>
        <v/>
      </c>
      <c r="O1447" s="24">
        <f>0.74*IF(B1447="",0,B1447)+0.16*IF(C1447="",0,C1447)+0.1*IF(D1447="",0,D1447)</f>
        <v/>
      </c>
      <c r="P1447" s="24">
        <f>0.35*IF(E1447="",0,E1447)+0.35*IF(F1447="",0,F1447)+0.3*IF(G1447="",0,G1447)</f>
        <v/>
      </c>
      <c r="Q1447" s="24">
        <f>0.656*IF(I1447="",0,I1447)+0.344*IF(H1447="",0,H1447)</f>
        <v/>
      </c>
      <c r="R1447" s="24">
        <f>0.338*IF(J1447="",0,J1447)+0.662*IF(K1447="",0,K1447)</f>
        <v/>
      </c>
      <c r="S1447" s="24">
        <f>0.38*IF(L1447="",0,L1447)+0.35*IF(M1447="",0,M1447)+0.27*IF(N1447="",0,N1447)</f>
        <v/>
      </c>
      <c r="T1447" s="24">
        <f>IF(Universe!S1447="","",((Universe!S1447-$B$2565)/$C$2565)^3)</f>
        <v/>
      </c>
      <c r="U1447" s="24">
        <f>IF(Universe!S1447="","",(Universe!S1447-$B$2565)/$C$2565)</f>
        <v/>
      </c>
      <c r="V1447" s="24">
        <f>IF(Universe!T1447="","",(Universe!T1447-$B$2566)/$C$2566)</f>
        <v/>
      </c>
      <c r="W1447" s="24">
        <f>IF(Universe!U1447="","",(Universe!U1447-$B$2567)/$C$2567)</f>
        <v/>
      </c>
      <c r="X1447" s="24">
        <f>IF(O1447="","",(O1447-$B$2571)/$C$2571)</f>
        <v/>
      </c>
      <c r="Y1447" s="24">
        <f>IF(T1447="","",(T1447-$B$2576)/$C$2576)</f>
        <v/>
      </c>
      <c r="Z1447" s="24">
        <f>IF(Universe!V1447="","",(Universe!V1447-$B$2568)/$C$2568)</f>
        <v/>
      </c>
      <c r="AA1447" s="24">
        <f>IF(P1447="","",(P1447-$B$2572)/$C$2572)</f>
        <v/>
      </c>
      <c r="AB1447" s="24">
        <f>IF(Q1447="","",(Q1447-$B$2573)/$C$2573)</f>
        <v/>
      </c>
      <c r="AC1447" s="24">
        <f>IF(R1447="","",(R1447-$B$2574)/$C$2574)</f>
        <v/>
      </c>
      <c r="AD1447" s="24">
        <f>IF(S1447="","",(S1447-$B$2575)/$C$2575)</f>
        <v/>
      </c>
      <c r="AE1447" s="24">
        <f>IF(Y1447="","",Y1447-(19.12044933116382+16.522174187581257*U1447))</f>
        <v/>
      </c>
      <c r="AF1447" s="24">
        <f>IF(X1447="","",(X1447-(-0.27268023098325006+0.47142105304415904*V1447+-0.3189264934812436*U1447)--5.286111042926227e-16)/0.7994208745952703)</f>
        <v/>
      </c>
      <c r="AG1447" s="24">
        <f>IF(AA1447="","",(AA1447-(0.5248806186338691+-0.064206457956449*U1447)-5.43454825424064e-16)/0.9977404048781155)</f>
        <v/>
      </c>
      <c r="AH1447" s="25" t="n">
        <v>-3.745665076757261</v>
      </c>
      <c r="AI1447" s="25" t="n">
        <v>0.0209459862507469</v>
      </c>
      <c r="AJ1447" s="25" t="n">
        <v>-0.3246869262347611</v>
      </c>
      <c r="AK1447" s="25" t="n">
        <v>-0.9062833809402699</v>
      </c>
      <c r="AL1447" s="25" t="n">
        <v>1.269810359955299</v>
      </c>
      <c r="AM1447" s="25" t="n">
        <v>1.467726481359689</v>
      </c>
      <c r="AN1447" s="25" t="n">
        <v>-0.0577601856125445</v>
      </c>
      <c r="AO1447" s="25" t="n">
        <v>0.3668944000889036</v>
      </c>
      <c r="AP1447" s="25" t="n">
        <v>0.5371733758578088</v>
      </c>
      <c r="AQ1447" s="25" t="n">
        <v>0.2293744566795766</v>
      </c>
    </row>
    <row r="1448">
      <c r="A1448" s="23">
        <f>Universe!A1448</f>
        <v/>
      </c>
      <c r="B1448" s="24">
        <f>IF(Universe!W1448="","",(Universe!W1448-$B$2550)/$C$2550)</f>
        <v/>
      </c>
      <c r="C1448" s="24">
        <f>IF(Universe!X1448="","",(Universe!X1448-$B$2551)/$C$2551)</f>
        <v/>
      </c>
      <c r="D1448" s="24">
        <f>IF(Universe!Y1448="","",(Universe!Y1448-$B$2552)/$C$2552)</f>
        <v/>
      </c>
      <c r="E1448" s="24">
        <f>IF(Universe!Z1448="","",(Universe!Z1448-$B$2553)/$C$2553)</f>
        <v/>
      </c>
      <c r="F1448" s="24">
        <f>IF(Universe!AA1448="","",(Universe!AA1448-$B$2554)/$C$2554)</f>
        <v/>
      </c>
      <c r="G1448" s="24">
        <f>IF(Universe!AB1448="","",(Universe!AB1448-$B$2555)/$C$2555)</f>
        <v/>
      </c>
      <c r="H1448" s="24">
        <f>IF(Universe!AC1448="","",(Universe!AC1448-$B$2556)/$C$2556)</f>
        <v/>
      </c>
      <c r="I1448" s="24">
        <f>IF(Universe!AD1448="","",(Universe!AD1448-$B$2557)/$C$2557)</f>
        <v/>
      </c>
      <c r="J1448" s="24">
        <f>IF(Universe!AE1448="","",(Universe!AE1448-$B$2558)/$C$2558)</f>
        <v/>
      </c>
      <c r="K1448" s="24">
        <f>IF(Universe!AF1448="","",(Universe!AF1448-$B$2559)/$C$2559)</f>
        <v/>
      </c>
      <c r="L1448" s="24">
        <f>IF(Universe!AG1448="","",(Universe!AG1448-$B$2560)/$C$2560)</f>
        <v/>
      </c>
      <c r="M1448" s="24">
        <f>IF(Universe!AH1448="","",(Universe!AH1448-$B$2561)/$C$2561)</f>
        <v/>
      </c>
      <c r="N1448" s="24">
        <f>IF(Universe!AI1448="","",(Universe!AI1448-$B$2562)/$C$2562)</f>
        <v/>
      </c>
      <c r="O1448" s="24">
        <f>0.74*IF(B1448="",0,B1448)+0.16*IF(C1448="",0,C1448)+0.1*IF(D1448="",0,D1448)</f>
        <v/>
      </c>
      <c r="P1448" s="24">
        <f>0.35*IF(E1448="",0,E1448)+0.35*IF(F1448="",0,F1448)+0.3*IF(G1448="",0,G1448)</f>
        <v/>
      </c>
      <c r="Q1448" s="24">
        <f>0.656*IF(I1448="",0,I1448)+0.344*IF(H1448="",0,H1448)</f>
        <v/>
      </c>
      <c r="R1448" s="24">
        <f>0.338*IF(J1448="",0,J1448)+0.662*IF(K1448="",0,K1448)</f>
        <v/>
      </c>
      <c r="S1448" s="24">
        <f>0.38*IF(L1448="",0,L1448)+0.35*IF(M1448="",0,M1448)+0.27*IF(N1448="",0,N1448)</f>
        <v/>
      </c>
      <c r="T1448" s="24">
        <f>IF(Universe!S1448="","",((Universe!S1448-$B$2565)/$C$2565)^3)</f>
        <v/>
      </c>
      <c r="U1448" s="24">
        <f>IF(Universe!S1448="","",(Universe!S1448-$B$2565)/$C$2565)</f>
        <v/>
      </c>
      <c r="V1448" s="24">
        <f>IF(Universe!T1448="","",(Universe!T1448-$B$2566)/$C$2566)</f>
        <v/>
      </c>
      <c r="W1448" s="24">
        <f>IF(Universe!U1448="","",(Universe!U1448-$B$2567)/$C$2567)</f>
        <v/>
      </c>
      <c r="X1448" s="24">
        <f>IF(O1448="","",(O1448-$B$2571)/$C$2571)</f>
        <v/>
      </c>
      <c r="Y1448" s="24">
        <f>IF(T1448="","",(T1448-$B$2576)/$C$2576)</f>
        <v/>
      </c>
      <c r="Z1448" s="24">
        <f>IF(Universe!V1448="","",(Universe!V1448-$B$2568)/$C$2568)</f>
        <v/>
      </c>
      <c r="AA1448" s="24">
        <f>IF(P1448="","",(P1448-$B$2572)/$C$2572)</f>
        <v/>
      </c>
      <c r="AB1448" s="24">
        <f>IF(Q1448="","",(Q1448-$B$2573)/$C$2573)</f>
        <v/>
      </c>
      <c r="AC1448" s="24">
        <f>IF(R1448="","",(R1448-$B$2574)/$C$2574)</f>
        <v/>
      </c>
      <c r="AD1448" s="24">
        <f>IF(S1448="","",(S1448-$B$2575)/$C$2575)</f>
        <v/>
      </c>
      <c r="AE1448" s="24">
        <f>IF(Y1448="","",Y1448-(19.12044933116382+16.522174187581257*U1448))</f>
        <v/>
      </c>
      <c r="AF1448" s="24">
        <f>IF(X1448="","",(X1448-(-0.27268023098325006+0.47142105304415904*V1448+-0.3189264934812436*U1448)--5.286111042926227e-16)/0.7994208745952703)</f>
        <v/>
      </c>
      <c r="AG1448" s="24">
        <f>IF(AA1448="","",(AA1448-(0.5248806186338691+-0.064206457956449*U1448)-5.43454825424064e-16)/0.9977404048781155)</f>
        <v/>
      </c>
      <c r="AH1448" s="25" t="n">
        <v>-2.763331597397684</v>
      </c>
      <c r="AI1448" s="25" t="n">
        <v>-0.08083996696379241</v>
      </c>
      <c r="AJ1448" s="25" t="n">
        <v>-1.06010412892091</v>
      </c>
      <c r="AK1448" s="25" t="n">
        <v>-0.4768840110559342</v>
      </c>
      <c r="AL1448" s="25" t="n">
        <v>3.215891192447824</v>
      </c>
      <c r="AM1448" s="25" t="n">
        <v>0.461743916426178</v>
      </c>
      <c r="AN1448" s="25" t="n">
        <v>-0.9716461613452616</v>
      </c>
      <c r="AO1448" s="25" t="n">
        <v>0.0855012979421951</v>
      </c>
      <c r="AP1448" s="25" t="n">
        <v>0.0353019916035162</v>
      </c>
      <c r="AQ1448" s="25" t="n">
        <v>0.6774184106898685</v>
      </c>
    </row>
    <row r="1449">
      <c r="A1449" s="23">
        <f>Universe!A1449</f>
        <v/>
      </c>
      <c r="B1449" s="24">
        <f>IF(Universe!W1449="","",(Universe!W1449-$B$2550)/$C$2550)</f>
        <v/>
      </c>
      <c r="C1449" s="24">
        <f>IF(Universe!X1449="","",(Universe!X1449-$B$2551)/$C$2551)</f>
        <v/>
      </c>
      <c r="D1449" s="24">
        <f>IF(Universe!Y1449="","",(Universe!Y1449-$B$2552)/$C$2552)</f>
        <v/>
      </c>
      <c r="E1449" s="24">
        <f>IF(Universe!Z1449="","",(Universe!Z1449-$B$2553)/$C$2553)</f>
        <v/>
      </c>
      <c r="F1449" s="24">
        <f>IF(Universe!AA1449="","",(Universe!AA1449-$B$2554)/$C$2554)</f>
        <v/>
      </c>
      <c r="G1449" s="24">
        <f>IF(Universe!AB1449="","",(Universe!AB1449-$B$2555)/$C$2555)</f>
        <v/>
      </c>
      <c r="H1449" s="24">
        <f>IF(Universe!AC1449="","",(Universe!AC1449-$B$2556)/$C$2556)</f>
        <v/>
      </c>
      <c r="I1449" s="24">
        <f>IF(Universe!AD1449="","",(Universe!AD1449-$B$2557)/$C$2557)</f>
        <v/>
      </c>
      <c r="J1449" s="24">
        <f>IF(Universe!AE1449="","",(Universe!AE1449-$B$2558)/$C$2558)</f>
        <v/>
      </c>
      <c r="K1449" s="24">
        <f>IF(Universe!AF1449="","",(Universe!AF1449-$B$2559)/$C$2559)</f>
        <v/>
      </c>
      <c r="L1449" s="24">
        <f>IF(Universe!AG1449="","",(Universe!AG1449-$B$2560)/$C$2560)</f>
        <v/>
      </c>
      <c r="M1449" s="24">
        <f>IF(Universe!AH1449="","",(Universe!AH1449-$B$2561)/$C$2561)</f>
        <v/>
      </c>
      <c r="N1449" s="24">
        <f>IF(Universe!AI1449="","",(Universe!AI1449-$B$2562)/$C$2562)</f>
        <v/>
      </c>
      <c r="O1449" s="24">
        <f>0.74*IF(B1449="",0,B1449)+0.16*IF(C1449="",0,C1449)+0.1*IF(D1449="",0,D1449)</f>
        <v/>
      </c>
      <c r="P1449" s="24">
        <f>0.35*IF(E1449="",0,E1449)+0.35*IF(F1449="",0,F1449)+0.3*IF(G1449="",0,G1449)</f>
        <v/>
      </c>
      <c r="Q1449" s="24">
        <f>0.656*IF(I1449="",0,I1449)+0.344*IF(H1449="",0,H1449)</f>
        <v/>
      </c>
      <c r="R1449" s="24">
        <f>0.338*IF(J1449="",0,J1449)+0.662*IF(K1449="",0,K1449)</f>
        <v/>
      </c>
      <c r="S1449" s="24">
        <f>0.38*IF(L1449="",0,L1449)+0.35*IF(M1449="",0,M1449)+0.27*IF(N1449="",0,N1449)</f>
        <v/>
      </c>
      <c r="T1449" s="24">
        <f>IF(Universe!S1449="","",((Universe!S1449-$B$2565)/$C$2565)^3)</f>
        <v/>
      </c>
      <c r="U1449" s="24">
        <f>IF(Universe!S1449="","",(Universe!S1449-$B$2565)/$C$2565)</f>
        <v/>
      </c>
      <c r="V1449" s="24">
        <f>IF(Universe!T1449="","",(Universe!T1449-$B$2566)/$C$2566)</f>
        <v/>
      </c>
      <c r="W1449" s="24">
        <f>IF(Universe!U1449="","",(Universe!U1449-$B$2567)/$C$2567)</f>
        <v/>
      </c>
      <c r="X1449" s="24">
        <f>IF(O1449="","",(O1449-$B$2571)/$C$2571)</f>
        <v/>
      </c>
      <c r="Y1449" s="24">
        <f>IF(T1449="","",(T1449-$B$2576)/$C$2576)</f>
        <v/>
      </c>
      <c r="Z1449" s="24">
        <f>IF(Universe!V1449="","",(Universe!V1449-$B$2568)/$C$2568)</f>
        <v/>
      </c>
      <c r="AA1449" s="24">
        <f>IF(P1449="","",(P1449-$B$2572)/$C$2572)</f>
        <v/>
      </c>
      <c r="AB1449" s="24">
        <f>IF(Q1449="","",(Q1449-$B$2573)/$C$2573)</f>
        <v/>
      </c>
      <c r="AC1449" s="24">
        <f>IF(R1449="","",(R1449-$B$2574)/$C$2574)</f>
        <v/>
      </c>
      <c r="AD1449" s="24">
        <f>IF(S1449="","",(S1449-$B$2575)/$C$2575)</f>
        <v/>
      </c>
      <c r="AE1449" s="24">
        <f>IF(Y1449="","",Y1449-(19.12044933116382+16.522174187581257*U1449))</f>
        <v/>
      </c>
      <c r="AF1449" s="24">
        <f>IF(X1449="","",(X1449-(-0.27268023098325006+0.47142105304415904*V1449+-0.3189264934812436*U1449)--5.286111042926227e-16)/0.7994208745952703)</f>
        <v/>
      </c>
      <c r="AG1449" s="24">
        <f>IF(AA1449="","",(AA1449-(0.5248806186338691+-0.064206457956449*U1449)-5.43454825424064e-16)/0.9977404048781155)</f>
        <v/>
      </c>
      <c r="AH1449" s="25" t="n">
        <v>-2.343358162174169</v>
      </c>
      <c r="AI1449" s="25" t="n">
        <v>-0.5255397749971191</v>
      </c>
      <c r="AJ1449" s="25" t="n">
        <v>0.1331807102774183</v>
      </c>
      <c r="AK1449" s="25" t="n">
        <v>-0.3041372452972174</v>
      </c>
      <c r="AL1449" s="25" t="n">
        <v>3.381311957609477</v>
      </c>
      <c r="AM1449" s="25" t="n">
        <v>0.3750099880652938</v>
      </c>
      <c r="AN1449" s="25" t="n">
        <v>-0.7820457593074576</v>
      </c>
      <c r="AO1449" s="25" t="n">
        <v>0.283672301904769</v>
      </c>
      <c r="AP1449" s="25" t="n">
        <v>0.2108896330611766</v>
      </c>
      <c r="AQ1449" s="25" t="n">
        <v>-0.4484382680356367</v>
      </c>
    </row>
    <row r="1450">
      <c r="A1450" s="23">
        <f>Universe!A1450</f>
        <v/>
      </c>
      <c r="B1450" s="24">
        <f>IF(Universe!W1450="","",(Universe!W1450-$B$2550)/$C$2550)</f>
        <v/>
      </c>
      <c r="C1450" s="24">
        <f>IF(Universe!X1450="","",(Universe!X1450-$B$2551)/$C$2551)</f>
        <v/>
      </c>
      <c r="D1450" s="24">
        <f>IF(Universe!Y1450="","",(Universe!Y1450-$B$2552)/$C$2552)</f>
        <v/>
      </c>
      <c r="E1450" s="24">
        <f>IF(Universe!Z1450="","",(Universe!Z1450-$B$2553)/$C$2553)</f>
        <v/>
      </c>
      <c r="F1450" s="24">
        <f>IF(Universe!AA1450="","",(Universe!AA1450-$B$2554)/$C$2554)</f>
        <v/>
      </c>
      <c r="G1450" s="24">
        <f>IF(Universe!AB1450="","",(Universe!AB1450-$B$2555)/$C$2555)</f>
        <v/>
      </c>
      <c r="H1450" s="24">
        <f>IF(Universe!AC1450="","",(Universe!AC1450-$B$2556)/$C$2556)</f>
        <v/>
      </c>
      <c r="I1450" s="24">
        <f>IF(Universe!AD1450="","",(Universe!AD1450-$B$2557)/$C$2557)</f>
        <v/>
      </c>
      <c r="J1450" s="24">
        <f>IF(Universe!AE1450="","",(Universe!AE1450-$B$2558)/$C$2558)</f>
        <v/>
      </c>
      <c r="K1450" s="24">
        <f>IF(Universe!AF1450="","",(Universe!AF1450-$B$2559)/$C$2559)</f>
        <v/>
      </c>
      <c r="L1450" s="24">
        <f>IF(Universe!AG1450="","",(Universe!AG1450-$B$2560)/$C$2560)</f>
        <v/>
      </c>
      <c r="M1450" s="24">
        <f>IF(Universe!AH1450="","",(Universe!AH1450-$B$2561)/$C$2561)</f>
        <v/>
      </c>
      <c r="N1450" s="24">
        <f>IF(Universe!AI1450="","",(Universe!AI1450-$B$2562)/$C$2562)</f>
        <v/>
      </c>
      <c r="O1450" s="24">
        <f>0.74*IF(B1450="",0,B1450)+0.16*IF(C1450="",0,C1450)+0.1*IF(D1450="",0,D1450)</f>
        <v/>
      </c>
      <c r="P1450" s="24">
        <f>0.35*IF(E1450="",0,E1450)+0.35*IF(F1450="",0,F1450)+0.3*IF(G1450="",0,G1450)</f>
        <v/>
      </c>
      <c r="Q1450" s="24">
        <f>0.656*IF(I1450="",0,I1450)+0.344*IF(H1450="",0,H1450)</f>
        <v/>
      </c>
      <c r="R1450" s="24">
        <f>0.338*IF(J1450="",0,J1450)+0.662*IF(K1450="",0,K1450)</f>
        <v/>
      </c>
      <c r="S1450" s="24">
        <f>0.38*IF(L1450="",0,L1450)+0.35*IF(M1450="",0,M1450)+0.27*IF(N1450="",0,N1450)</f>
        <v/>
      </c>
      <c r="T1450" s="24">
        <f>IF(Universe!S1450="","",((Universe!S1450-$B$2565)/$C$2565)^3)</f>
        <v/>
      </c>
      <c r="U1450" s="24">
        <f>IF(Universe!S1450="","",(Universe!S1450-$B$2565)/$C$2565)</f>
        <v/>
      </c>
      <c r="V1450" s="24">
        <f>IF(Universe!T1450="","",(Universe!T1450-$B$2566)/$C$2566)</f>
        <v/>
      </c>
      <c r="W1450" s="24">
        <f>IF(Universe!U1450="","",(Universe!U1450-$B$2567)/$C$2567)</f>
        <v/>
      </c>
      <c r="X1450" s="24">
        <f>IF(O1450="","",(O1450-$B$2571)/$C$2571)</f>
        <v/>
      </c>
      <c r="Y1450" s="24">
        <f>IF(T1450="","",(T1450-$B$2576)/$C$2576)</f>
        <v/>
      </c>
      <c r="Z1450" s="24">
        <f>IF(Universe!V1450="","",(Universe!V1450-$B$2568)/$C$2568)</f>
        <v/>
      </c>
      <c r="AA1450" s="24">
        <f>IF(P1450="","",(P1450-$B$2572)/$C$2572)</f>
        <v/>
      </c>
      <c r="AB1450" s="24">
        <f>IF(Q1450="","",(Q1450-$B$2573)/$C$2573)</f>
        <v/>
      </c>
      <c r="AC1450" s="24">
        <f>IF(R1450="","",(R1450-$B$2574)/$C$2574)</f>
        <v/>
      </c>
      <c r="AD1450" s="24">
        <f>IF(S1450="","",(S1450-$B$2575)/$C$2575)</f>
        <v/>
      </c>
      <c r="AE1450" s="24">
        <f>IF(Y1450="","",Y1450-(19.12044933116382+16.522174187581257*U1450))</f>
        <v/>
      </c>
      <c r="AF1450" s="24">
        <f>IF(X1450="","",(X1450-(-0.27268023098325006+0.47142105304415904*V1450+-0.3189264934812436*U1450)--5.286111042926227e-16)/0.7994208745952703)</f>
        <v/>
      </c>
      <c r="AG1450" s="24">
        <f>IF(AA1450="","",(AA1450-(0.5248806186338691+-0.064206457956449*U1450)-5.43454825424064e-16)/0.9977404048781155)</f>
        <v/>
      </c>
      <c r="AH1450" s="25" t="n">
        <v>-2.994884157288773</v>
      </c>
      <c r="AI1450" s="25" t="n">
        <v>-0.4631496616519834</v>
      </c>
      <c r="AJ1450" s="25" t="n">
        <v>-0.2811273303578423</v>
      </c>
      <c r="AK1450" s="25" t="n">
        <v>0.0597300215975627</v>
      </c>
      <c r="AL1450" s="25" t="n">
        <v>2.968415033360819</v>
      </c>
      <c r="AM1450" s="25" t="n">
        <v>0.5880251052051184</v>
      </c>
      <c r="AN1450" s="25" t="n">
        <v>-0.1821421986639731</v>
      </c>
      <c r="AO1450" s="25" t="n">
        <v>0.1817117630306252</v>
      </c>
      <c r="AP1450" s="25" t="n">
        <v>-1.356419273682655</v>
      </c>
      <c r="AQ1450" s="25" t="n">
        <v>0.1517182299398609</v>
      </c>
    </row>
    <row r="1451">
      <c r="A1451" s="23">
        <f>Universe!A1451</f>
        <v/>
      </c>
      <c r="B1451" s="24">
        <f>IF(Universe!W1451="","",(Universe!W1451-$B$2550)/$C$2550)</f>
        <v/>
      </c>
      <c r="C1451" s="24">
        <f>IF(Universe!X1451="","",(Universe!X1451-$B$2551)/$C$2551)</f>
        <v/>
      </c>
      <c r="D1451" s="24">
        <f>IF(Universe!Y1451="","",(Universe!Y1451-$B$2552)/$C$2552)</f>
        <v/>
      </c>
      <c r="E1451" s="24">
        <f>IF(Universe!Z1451="","",(Universe!Z1451-$B$2553)/$C$2553)</f>
        <v/>
      </c>
      <c r="F1451" s="24">
        <f>IF(Universe!AA1451="","",(Universe!AA1451-$B$2554)/$C$2554)</f>
        <v/>
      </c>
      <c r="G1451" s="24">
        <f>IF(Universe!AB1451="","",(Universe!AB1451-$B$2555)/$C$2555)</f>
        <v/>
      </c>
      <c r="H1451" s="24">
        <f>IF(Universe!AC1451="","",(Universe!AC1451-$B$2556)/$C$2556)</f>
        <v/>
      </c>
      <c r="I1451" s="24">
        <f>IF(Universe!AD1451="","",(Universe!AD1451-$B$2557)/$C$2557)</f>
        <v/>
      </c>
      <c r="J1451" s="24">
        <f>IF(Universe!AE1451="","",(Universe!AE1451-$B$2558)/$C$2558)</f>
        <v/>
      </c>
      <c r="K1451" s="24">
        <f>IF(Universe!AF1451="","",(Universe!AF1451-$B$2559)/$C$2559)</f>
        <v/>
      </c>
      <c r="L1451" s="24">
        <f>IF(Universe!AG1451="","",(Universe!AG1451-$B$2560)/$C$2560)</f>
        <v/>
      </c>
      <c r="M1451" s="24">
        <f>IF(Universe!AH1451="","",(Universe!AH1451-$B$2561)/$C$2561)</f>
        <v/>
      </c>
      <c r="N1451" s="24">
        <f>IF(Universe!AI1451="","",(Universe!AI1451-$B$2562)/$C$2562)</f>
        <v/>
      </c>
      <c r="O1451" s="24">
        <f>0.74*IF(B1451="",0,B1451)+0.16*IF(C1451="",0,C1451)+0.1*IF(D1451="",0,D1451)</f>
        <v/>
      </c>
      <c r="P1451" s="24">
        <f>0.35*IF(E1451="",0,E1451)+0.35*IF(F1451="",0,F1451)+0.3*IF(G1451="",0,G1451)</f>
        <v/>
      </c>
      <c r="Q1451" s="24">
        <f>0.656*IF(I1451="",0,I1451)+0.344*IF(H1451="",0,H1451)</f>
        <v/>
      </c>
      <c r="R1451" s="24">
        <f>0.338*IF(J1451="",0,J1451)+0.662*IF(K1451="",0,K1451)</f>
        <v/>
      </c>
      <c r="S1451" s="24">
        <f>0.38*IF(L1451="",0,L1451)+0.35*IF(M1451="",0,M1451)+0.27*IF(N1451="",0,N1451)</f>
        <v/>
      </c>
      <c r="T1451" s="24">
        <f>IF(Universe!S1451="","",((Universe!S1451-$B$2565)/$C$2565)^3)</f>
        <v/>
      </c>
      <c r="U1451" s="24">
        <f>IF(Universe!S1451="","",(Universe!S1451-$B$2565)/$C$2565)</f>
        <v/>
      </c>
      <c r="V1451" s="24">
        <f>IF(Universe!T1451="","",(Universe!T1451-$B$2566)/$C$2566)</f>
        <v/>
      </c>
      <c r="W1451" s="24">
        <f>IF(Universe!U1451="","",(Universe!U1451-$B$2567)/$C$2567)</f>
        <v/>
      </c>
      <c r="X1451" s="24">
        <f>IF(O1451="","",(O1451-$B$2571)/$C$2571)</f>
        <v/>
      </c>
      <c r="Y1451" s="24">
        <f>IF(T1451="","",(T1451-$B$2576)/$C$2576)</f>
        <v/>
      </c>
      <c r="Z1451" s="24">
        <f>IF(Universe!V1451="","",(Universe!V1451-$B$2568)/$C$2568)</f>
        <v/>
      </c>
      <c r="AA1451" s="24">
        <f>IF(P1451="","",(P1451-$B$2572)/$C$2572)</f>
        <v/>
      </c>
      <c r="AB1451" s="24">
        <f>IF(Q1451="","",(Q1451-$B$2573)/$C$2573)</f>
        <v/>
      </c>
      <c r="AC1451" s="24">
        <f>IF(R1451="","",(R1451-$B$2574)/$C$2574)</f>
        <v/>
      </c>
      <c r="AD1451" s="24">
        <f>IF(S1451="","",(S1451-$B$2575)/$C$2575)</f>
        <v/>
      </c>
      <c r="AE1451" s="24">
        <f>IF(Y1451="","",Y1451-(19.12044933116382+16.522174187581257*U1451))</f>
        <v/>
      </c>
      <c r="AF1451" s="24">
        <f>IF(X1451="","",(X1451-(-0.27268023098325006+0.47142105304415904*V1451+-0.3189264934812436*U1451)--5.286111042926227e-16)/0.7994208745952703)</f>
        <v/>
      </c>
      <c r="AG1451" s="24">
        <f>IF(AA1451="","",(AA1451-(0.5248806186338691+-0.064206457956449*U1451)-5.43454825424064e-16)/0.9977404048781155)</f>
        <v/>
      </c>
      <c r="AH1451" s="25" t="n">
        <v>-1.529092506326986</v>
      </c>
      <c r="AI1451" s="25" t="n">
        <v>1.160060182117805</v>
      </c>
      <c r="AJ1451" s="25" t="n">
        <v>-1.34864933657747</v>
      </c>
      <c r="AK1451" s="25" t="n">
        <v>0.0888870374072618</v>
      </c>
      <c r="AL1451" s="25" t="n">
        <v>2.849357943256184</v>
      </c>
      <c r="AM1451" s="25" t="n">
        <v>-0.0626500102118111</v>
      </c>
      <c r="AN1451" s="25" t="n">
        <v>1.551764850725284</v>
      </c>
      <c r="AO1451" s="25" t="n">
        <v>-0.1344020804124963</v>
      </c>
      <c r="AP1451" s="25" t="n">
        <v>0.6689562388452942</v>
      </c>
      <c r="AQ1451" s="25" t="n">
        <v>-0.5674467161715104</v>
      </c>
    </row>
    <row r="1452">
      <c r="A1452" s="23">
        <f>Universe!A1452</f>
        <v/>
      </c>
      <c r="B1452" s="24">
        <f>IF(Universe!W1452="","",(Universe!W1452-$B$2550)/$C$2550)</f>
        <v/>
      </c>
      <c r="C1452" s="24">
        <f>IF(Universe!X1452="","",(Universe!X1452-$B$2551)/$C$2551)</f>
        <v/>
      </c>
      <c r="D1452" s="24">
        <f>IF(Universe!Y1452="","",(Universe!Y1452-$B$2552)/$C$2552)</f>
        <v/>
      </c>
      <c r="E1452" s="24">
        <f>IF(Universe!Z1452="","",(Universe!Z1452-$B$2553)/$C$2553)</f>
        <v/>
      </c>
      <c r="F1452" s="24">
        <f>IF(Universe!AA1452="","",(Universe!AA1452-$B$2554)/$C$2554)</f>
        <v/>
      </c>
      <c r="G1452" s="24">
        <f>IF(Universe!AB1452="","",(Universe!AB1452-$B$2555)/$C$2555)</f>
        <v/>
      </c>
      <c r="H1452" s="24">
        <f>IF(Universe!AC1452="","",(Universe!AC1452-$B$2556)/$C$2556)</f>
        <v/>
      </c>
      <c r="I1452" s="24">
        <f>IF(Universe!AD1452="","",(Universe!AD1452-$B$2557)/$C$2557)</f>
        <v/>
      </c>
      <c r="J1452" s="24">
        <f>IF(Universe!AE1452="","",(Universe!AE1452-$B$2558)/$C$2558)</f>
        <v/>
      </c>
      <c r="K1452" s="24">
        <f>IF(Universe!AF1452="","",(Universe!AF1452-$B$2559)/$C$2559)</f>
        <v/>
      </c>
      <c r="L1452" s="24">
        <f>IF(Universe!AG1452="","",(Universe!AG1452-$B$2560)/$C$2560)</f>
        <v/>
      </c>
      <c r="M1452" s="24">
        <f>IF(Universe!AH1452="","",(Universe!AH1452-$B$2561)/$C$2561)</f>
        <v/>
      </c>
      <c r="N1452" s="24">
        <f>IF(Universe!AI1452="","",(Universe!AI1452-$B$2562)/$C$2562)</f>
        <v/>
      </c>
      <c r="O1452" s="24">
        <f>0.74*IF(B1452="",0,B1452)+0.16*IF(C1452="",0,C1452)+0.1*IF(D1452="",0,D1452)</f>
        <v/>
      </c>
      <c r="P1452" s="24">
        <f>0.35*IF(E1452="",0,E1452)+0.35*IF(F1452="",0,F1452)+0.3*IF(G1452="",0,G1452)</f>
        <v/>
      </c>
      <c r="Q1452" s="24">
        <f>0.656*IF(I1452="",0,I1452)+0.344*IF(H1452="",0,H1452)</f>
        <v/>
      </c>
      <c r="R1452" s="24">
        <f>0.338*IF(J1452="",0,J1452)+0.662*IF(K1452="",0,K1452)</f>
        <v/>
      </c>
      <c r="S1452" s="24">
        <f>0.38*IF(L1452="",0,L1452)+0.35*IF(M1452="",0,M1452)+0.27*IF(N1452="",0,N1452)</f>
        <v/>
      </c>
      <c r="T1452" s="24">
        <f>IF(Universe!S1452="","",((Universe!S1452-$B$2565)/$C$2565)^3)</f>
        <v/>
      </c>
      <c r="U1452" s="24">
        <f>IF(Universe!S1452="","",(Universe!S1452-$B$2565)/$C$2565)</f>
        <v/>
      </c>
      <c r="V1452" s="24">
        <f>IF(Universe!T1452="","",(Universe!T1452-$B$2566)/$C$2566)</f>
        <v/>
      </c>
      <c r="W1452" s="24">
        <f>IF(Universe!U1452="","",(Universe!U1452-$B$2567)/$C$2567)</f>
        <v/>
      </c>
      <c r="X1452" s="24">
        <f>IF(O1452="","",(O1452-$B$2571)/$C$2571)</f>
        <v/>
      </c>
      <c r="Y1452" s="24">
        <f>IF(T1452="","",(T1452-$B$2576)/$C$2576)</f>
        <v/>
      </c>
      <c r="Z1452" s="24">
        <f>IF(Universe!V1452="","",(Universe!V1452-$B$2568)/$C$2568)</f>
        <v/>
      </c>
      <c r="AA1452" s="24">
        <f>IF(P1452="","",(P1452-$B$2572)/$C$2572)</f>
        <v/>
      </c>
      <c r="AB1452" s="24">
        <f>IF(Q1452="","",(Q1452-$B$2573)/$C$2573)</f>
        <v/>
      </c>
      <c r="AC1452" s="24">
        <f>IF(R1452="","",(R1452-$B$2574)/$C$2574)</f>
        <v/>
      </c>
      <c r="AD1452" s="24">
        <f>IF(S1452="","",(S1452-$B$2575)/$C$2575)</f>
        <v/>
      </c>
      <c r="AE1452" s="24">
        <f>IF(Y1452="","",Y1452-(19.12044933116382+16.522174187581257*U1452))</f>
        <v/>
      </c>
      <c r="AF1452" s="24">
        <f>IF(X1452="","",(X1452-(-0.27268023098325006+0.47142105304415904*V1452+-0.3189264934812436*U1452)--5.286111042926227e-16)/0.7994208745952703)</f>
        <v/>
      </c>
      <c r="AG1452" s="24">
        <f>IF(AA1452="","",(AA1452-(0.5248806186338691+-0.064206457956449*U1452)-5.43454825424064e-16)/0.9977404048781155)</f>
        <v/>
      </c>
      <c r="AH1452" s="25" t="n">
        <v>-1.926302353260772</v>
      </c>
      <c r="AI1452" s="25" t="n">
        <v>-0.3629430606409266</v>
      </c>
      <c r="AJ1452" s="25" t="n">
        <v>-0.0933901745950569</v>
      </c>
      <c r="AK1452" s="25" t="n">
        <v>0.5292499364187191</v>
      </c>
      <c r="AL1452" s="25" t="n">
        <v>3.231674683946319</v>
      </c>
      <c r="AM1452" s="25" t="n">
        <v>-0.1954473533507178</v>
      </c>
      <c r="AN1452" s="25" t="n">
        <v>0.7980949271672586</v>
      </c>
      <c r="AO1452" s="25" t="n">
        <v>-0.1576578351637888</v>
      </c>
      <c r="AP1452" s="25" t="n">
        <v>3.701690420337181</v>
      </c>
      <c r="AQ1452" s="25" t="n">
        <v>-0.384530514482454</v>
      </c>
    </row>
    <row r="1453">
      <c r="A1453" s="23">
        <f>Universe!A1453</f>
        <v/>
      </c>
      <c r="B1453" s="24">
        <f>IF(Universe!W1453="","",(Universe!W1453-$B$2550)/$C$2550)</f>
        <v/>
      </c>
      <c r="C1453" s="24">
        <f>IF(Universe!X1453="","",(Universe!X1453-$B$2551)/$C$2551)</f>
        <v/>
      </c>
      <c r="D1453" s="24">
        <f>IF(Universe!Y1453="","",(Universe!Y1453-$B$2552)/$C$2552)</f>
        <v/>
      </c>
      <c r="E1453" s="24">
        <f>IF(Universe!Z1453="","",(Universe!Z1453-$B$2553)/$C$2553)</f>
        <v/>
      </c>
      <c r="F1453" s="24">
        <f>IF(Universe!AA1453="","",(Universe!AA1453-$B$2554)/$C$2554)</f>
        <v/>
      </c>
      <c r="G1453" s="24">
        <f>IF(Universe!AB1453="","",(Universe!AB1453-$B$2555)/$C$2555)</f>
        <v/>
      </c>
      <c r="H1453" s="24">
        <f>IF(Universe!AC1453="","",(Universe!AC1453-$B$2556)/$C$2556)</f>
        <v/>
      </c>
      <c r="I1453" s="24">
        <f>IF(Universe!AD1453="","",(Universe!AD1453-$B$2557)/$C$2557)</f>
        <v/>
      </c>
      <c r="J1453" s="24">
        <f>IF(Universe!AE1453="","",(Universe!AE1453-$B$2558)/$C$2558)</f>
        <v/>
      </c>
      <c r="K1453" s="24">
        <f>IF(Universe!AF1453="","",(Universe!AF1453-$B$2559)/$C$2559)</f>
        <v/>
      </c>
      <c r="L1453" s="24">
        <f>IF(Universe!AG1453="","",(Universe!AG1453-$B$2560)/$C$2560)</f>
        <v/>
      </c>
      <c r="M1453" s="24">
        <f>IF(Universe!AH1453="","",(Universe!AH1453-$B$2561)/$C$2561)</f>
        <v/>
      </c>
      <c r="N1453" s="24">
        <f>IF(Universe!AI1453="","",(Universe!AI1453-$B$2562)/$C$2562)</f>
        <v/>
      </c>
      <c r="O1453" s="24">
        <f>0.74*IF(B1453="",0,B1453)+0.16*IF(C1453="",0,C1453)+0.1*IF(D1453="",0,D1453)</f>
        <v/>
      </c>
      <c r="P1453" s="24">
        <f>0.35*IF(E1453="",0,E1453)+0.35*IF(F1453="",0,F1453)+0.3*IF(G1453="",0,G1453)</f>
        <v/>
      </c>
      <c r="Q1453" s="24">
        <f>0.656*IF(I1453="",0,I1453)+0.344*IF(H1453="",0,H1453)</f>
        <v/>
      </c>
      <c r="R1453" s="24">
        <f>0.338*IF(J1453="",0,J1453)+0.662*IF(K1453="",0,K1453)</f>
        <v/>
      </c>
      <c r="S1453" s="24">
        <f>0.38*IF(L1453="",0,L1453)+0.35*IF(M1453="",0,M1453)+0.27*IF(N1453="",0,N1453)</f>
        <v/>
      </c>
      <c r="T1453" s="24">
        <f>IF(Universe!S1453="","",((Universe!S1453-$B$2565)/$C$2565)^3)</f>
        <v/>
      </c>
      <c r="U1453" s="24">
        <f>IF(Universe!S1453="","",(Universe!S1453-$B$2565)/$C$2565)</f>
        <v/>
      </c>
      <c r="V1453" s="24">
        <f>IF(Universe!T1453="","",(Universe!T1453-$B$2566)/$C$2566)</f>
        <v/>
      </c>
      <c r="W1453" s="24">
        <f>IF(Universe!U1453="","",(Universe!U1453-$B$2567)/$C$2567)</f>
        <v/>
      </c>
      <c r="X1453" s="24">
        <f>IF(O1453="","",(O1453-$B$2571)/$C$2571)</f>
        <v/>
      </c>
      <c r="Y1453" s="24">
        <f>IF(T1453="","",(T1453-$B$2576)/$C$2576)</f>
        <v/>
      </c>
      <c r="Z1453" s="24">
        <f>IF(Universe!V1453="","",(Universe!V1453-$B$2568)/$C$2568)</f>
        <v/>
      </c>
      <c r="AA1453" s="24">
        <f>IF(P1453="","",(P1453-$B$2572)/$C$2572)</f>
        <v/>
      </c>
      <c r="AB1453" s="24">
        <f>IF(Q1453="","",(Q1453-$B$2573)/$C$2573)</f>
        <v/>
      </c>
      <c r="AC1453" s="24">
        <f>IF(R1453="","",(R1453-$B$2574)/$C$2574)</f>
        <v/>
      </c>
      <c r="AD1453" s="24">
        <f>IF(S1453="","",(S1453-$B$2575)/$C$2575)</f>
        <v/>
      </c>
      <c r="AE1453" s="24">
        <f>IF(Y1453="","",Y1453-(19.12044933116382+16.522174187581257*U1453))</f>
        <v/>
      </c>
      <c r="AF1453" s="24">
        <f>IF(X1453="","",(X1453-(-0.27268023098325006+0.47142105304415904*V1453+-0.3189264934812436*U1453)--5.286111042926227e-16)/0.7994208745952703)</f>
        <v/>
      </c>
      <c r="AG1453" s="24">
        <f>IF(AA1453="","",(AA1453-(0.5248806186338691+-0.064206457956449*U1453)-5.43454825424064e-16)/0.9977404048781155)</f>
        <v/>
      </c>
      <c r="AH1453" s="25" t="n">
        <v>-0.6433751668954826</v>
      </c>
      <c r="AI1453" s="25" t="n">
        <v>-1.853339438117309</v>
      </c>
      <c r="AJ1453" s="25" t="n">
        <v>-0.4729402420472481</v>
      </c>
      <c r="AK1453" s="25" t="n">
        <v>0.7262719318894336</v>
      </c>
      <c r="AL1453" s="25" t="n">
        <v>1.401353330274344</v>
      </c>
      <c r="AM1453" s="25" t="n">
        <v>0.1675795742733425</v>
      </c>
      <c r="AN1453" s="25" t="n">
        <v>-0.5969697796677033</v>
      </c>
      <c r="AO1453" s="25" t="n">
        <v>-0.0345406035693725</v>
      </c>
      <c r="AP1453" s="25" t="n">
        <v>-0.2415118813414146</v>
      </c>
      <c r="AQ1453" s="25" t="n">
        <v>0.0786449833621789</v>
      </c>
    </row>
    <row r="1454">
      <c r="A1454" s="23">
        <f>Universe!A1454</f>
        <v/>
      </c>
      <c r="B1454" s="24">
        <f>IF(Universe!W1454="","",(Universe!W1454-$B$2550)/$C$2550)</f>
        <v/>
      </c>
      <c r="C1454" s="24">
        <f>IF(Universe!X1454="","",(Universe!X1454-$B$2551)/$C$2551)</f>
        <v/>
      </c>
      <c r="D1454" s="24">
        <f>IF(Universe!Y1454="","",(Universe!Y1454-$B$2552)/$C$2552)</f>
        <v/>
      </c>
      <c r="E1454" s="24">
        <f>IF(Universe!Z1454="","",(Universe!Z1454-$B$2553)/$C$2553)</f>
        <v/>
      </c>
      <c r="F1454" s="24">
        <f>IF(Universe!AA1454="","",(Universe!AA1454-$B$2554)/$C$2554)</f>
        <v/>
      </c>
      <c r="G1454" s="24">
        <f>IF(Universe!AB1454="","",(Universe!AB1454-$B$2555)/$C$2555)</f>
        <v/>
      </c>
      <c r="H1454" s="24">
        <f>IF(Universe!AC1454="","",(Universe!AC1454-$B$2556)/$C$2556)</f>
        <v/>
      </c>
      <c r="I1454" s="24">
        <f>IF(Universe!AD1454="","",(Universe!AD1454-$B$2557)/$C$2557)</f>
        <v/>
      </c>
      <c r="J1454" s="24">
        <f>IF(Universe!AE1454="","",(Universe!AE1454-$B$2558)/$C$2558)</f>
        <v/>
      </c>
      <c r="K1454" s="24">
        <f>IF(Universe!AF1454="","",(Universe!AF1454-$B$2559)/$C$2559)</f>
        <v/>
      </c>
      <c r="L1454" s="24">
        <f>IF(Universe!AG1454="","",(Universe!AG1454-$B$2560)/$C$2560)</f>
        <v/>
      </c>
      <c r="M1454" s="24">
        <f>IF(Universe!AH1454="","",(Universe!AH1454-$B$2561)/$C$2561)</f>
        <v/>
      </c>
      <c r="N1454" s="24">
        <f>IF(Universe!AI1454="","",(Universe!AI1454-$B$2562)/$C$2562)</f>
        <v/>
      </c>
      <c r="O1454" s="24">
        <f>0.74*IF(B1454="",0,B1454)+0.16*IF(C1454="",0,C1454)+0.1*IF(D1454="",0,D1454)</f>
        <v/>
      </c>
      <c r="P1454" s="24">
        <f>0.35*IF(E1454="",0,E1454)+0.35*IF(F1454="",0,F1454)+0.3*IF(G1454="",0,G1454)</f>
        <v/>
      </c>
      <c r="Q1454" s="24">
        <f>0.656*IF(I1454="",0,I1454)+0.344*IF(H1454="",0,H1454)</f>
        <v/>
      </c>
      <c r="R1454" s="24">
        <f>0.338*IF(J1454="",0,J1454)+0.662*IF(K1454="",0,K1454)</f>
        <v/>
      </c>
      <c r="S1454" s="24">
        <f>0.38*IF(L1454="",0,L1454)+0.35*IF(M1454="",0,M1454)+0.27*IF(N1454="",0,N1454)</f>
        <v/>
      </c>
      <c r="T1454" s="24">
        <f>IF(Universe!S1454="","",((Universe!S1454-$B$2565)/$C$2565)^3)</f>
        <v/>
      </c>
      <c r="U1454" s="24">
        <f>IF(Universe!S1454="","",(Universe!S1454-$B$2565)/$C$2565)</f>
        <v/>
      </c>
      <c r="V1454" s="24">
        <f>IF(Universe!T1454="","",(Universe!T1454-$B$2566)/$C$2566)</f>
        <v/>
      </c>
      <c r="W1454" s="24">
        <f>IF(Universe!U1454="","",(Universe!U1454-$B$2567)/$C$2567)</f>
        <v/>
      </c>
      <c r="X1454" s="24">
        <f>IF(O1454="","",(O1454-$B$2571)/$C$2571)</f>
        <v/>
      </c>
      <c r="Y1454" s="24">
        <f>IF(T1454="","",(T1454-$B$2576)/$C$2576)</f>
        <v/>
      </c>
      <c r="Z1454" s="24">
        <f>IF(Universe!V1454="","",(Universe!V1454-$B$2568)/$C$2568)</f>
        <v/>
      </c>
      <c r="AA1454" s="24">
        <f>IF(P1454="","",(P1454-$B$2572)/$C$2572)</f>
        <v/>
      </c>
      <c r="AB1454" s="24">
        <f>IF(Q1454="","",(Q1454-$B$2573)/$C$2573)</f>
        <v/>
      </c>
      <c r="AC1454" s="24">
        <f>IF(R1454="","",(R1454-$B$2574)/$C$2574)</f>
        <v/>
      </c>
      <c r="AD1454" s="24">
        <f>IF(S1454="","",(S1454-$B$2575)/$C$2575)</f>
        <v/>
      </c>
      <c r="AE1454" s="24">
        <f>IF(Y1454="","",Y1454-(19.12044933116382+16.522174187581257*U1454))</f>
        <v/>
      </c>
      <c r="AF1454" s="24">
        <f>IF(X1454="","",(X1454-(-0.27268023098325006+0.47142105304415904*V1454+-0.3189264934812436*U1454)--5.286111042926227e-16)/0.7994208745952703)</f>
        <v/>
      </c>
      <c r="AG1454" s="24">
        <f>IF(AA1454="","",(AA1454-(0.5248806186338691+-0.064206457956449*U1454)-5.43454825424064e-16)/0.9977404048781155)</f>
        <v/>
      </c>
      <c r="AH1454" s="25" t="n">
        <v>-0.4061125912171426</v>
      </c>
      <c r="AI1454" s="25" t="n">
        <v>-1.128697103189853</v>
      </c>
      <c r="AJ1454" s="25" t="n">
        <v>-0.2972165418787042</v>
      </c>
      <c r="AK1454" s="25" t="n">
        <v>0.1760964661931604</v>
      </c>
      <c r="AL1454" s="25" t="n">
        <v>0.9256237164443726</v>
      </c>
      <c r="AM1454" s="25" t="n">
        <v>0.2695890434635771</v>
      </c>
      <c r="AN1454" s="25" t="n">
        <v>-0.7757253602695091</v>
      </c>
      <c r="AO1454" s="25" t="n">
        <v>-0.0083039120155499</v>
      </c>
      <c r="AP1454" s="25" t="n">
        <v>-0.5238280423350744</v>
      </c>
      <c r="AQ1454" s="25" t="n">
        <v>0.08517372581814051</v>
      </c>
    </row>
    <row r="1455">
      <c r="A1455" s="23">
        <f>Universe!A1455</f>
        <v/>
      </c>
      <c r="B1455" s="24">
        <f>IF(Universe!W1455="","",(Universe!W1455-$B$2550)/$C$2550)</f>
        <v/>
      </c>
      <c r="C1455" s="24">
        <f>IF(Universe!X1455="","",(Universe!X1455-$B$2551)/$C$2551)</f>
        <v/>
      </c>
      <c r="D1455" s="24">
        <f>IF(Universe!Y1455="","",(Universe!Y1455-$B$2552)/$C$2552)</f>
        <v/>
      </c>
      <c r="E1455" s="24">
        <f>IF(Universe!Z1455="","",(Universe!Z1455-$B$2553)/$C$2553)</f>
        <v/>
      </c>
      <c r="F1455" s="24">
        <f>IF(Universe!AA1455="","",(Universe!AA1455-$B$2554)/$C$2554)</f>
        <v/>
      </c>
      <c r="G1455" s="24">
        <f>IF(Universe!AB1455="","",(Universe!AB1455-$B$2555)/$C$2555)</f>
        <v/>
      </c>
      <c r="H1455" s="24">
        <f>IF(Universe!AC1455="","",(Universe!AC1455-$B$2556)/$C$2556)</f>
        <v/>
      </c>
      <c r="I1455" s="24">
        <f>IF(Universe!AD1455="","",(Universe!AD1455-$B$2557)/$C$2557)</f>
        <v/>
      </c>
      <c r="J1455" s="24">
        <f>IF(Universe!AE1455="","",(Universe!AE1455-$B$2558)/$C$2558)</f>
        <v/>
      </c>
      <c r="K1455" s="24">
        <f>IF(Universe!AF1455="","",(Universe!AF1455-$B$2559)/$C$2559)</f>
        <v/>
      </c>
      <c r="L1455" s="24">
        <f>IF(Universe!AG1455="","",(Universe!AG1455-$B$2560)/$C$2560)</f>
        <v/>
      </c>
      <c r="M1455" s="24">
        <f>IF(Universe!AH1455="","",(Universe!AH1455-$B$2561)/$C$2561)</f>
        <v/>
      </c>
      <c r="N1455" s="24">
        <f>IF(Universe!AI1455="","",(Universe!AI1455-$B$2562)/$C$2562)</f>
        <v/>
      </c>
      <c r="O1455" s="24">
        <f>0.74*IF(B1455="",0,B1455)+0.16*IF(C1455="",0,C1455)+0.1*IF(D1455="",0,D1455)</f>
        <v/>
      </c>
      <c r="P1455" s="24">
        <f>0.35*IF(E1455="",0,E1455)+0.35*IF(F1455="",0,F1455)+0.3*IF(G1455="",0,G1455)</f>
        <v/>
      </c>
      <c r="Q1455" s="24">
        <f>0.656*IF(I1455="",0,I1455)+0.344*IF(H1455="",0,H1455)</f>
        <v/>
      </c>
      <c r="R1455" s="24">
        <f>0.338*IF(J1455="",0,J1455)+0.662*IF(K1455="",0,K1455)</f>
        <v/>
      </c>
      <c r="S1455" s="24">
        <f>0.38*IF(L1455="",0,L1455)+0.35*IF(M1455="",0,M1455)+0.27*IF(N1455="",0,N1455)</f>
        <v/>
      </c>
      <c r="T1455" s="24">
        <f>IF(Universe!S1455="","",((Universe!S1455-$B$2565)/$C$2565)^3)</f>
        <v/>
      </c>
      <c r="U1455" s="24">
        <f>IF(Universe!S1455="","",(Universe!S1455-$B$2565)/$C$2565)</f>
        <v/>
      </c>
      <c r="V1455" s="24">
        <f>IF(Universe!T1455="","",(Universe!T1455-$B$2566)/$C$2566)</f>
        <v/>
      </c>
      <c r="W1455" s="24">
        <f>IF(Universe!U1455="","",(Universe!U1455-$B$2567)/$C$2567)</f>
        <v/>
      </c>
      <c r="X1455" s="24">
        <f>IF(O1455="","",(O1455-$B$2571)/$C$2571)</f>
        <v/>
      </c>
      <c r="Y1455" s="24">
        <f>IF(T1455="","",(T1455-$B$2576)/$C$2576)</f>
        <v/>
      </c>
      <c r="Z1455" s="24">
        <f>IF(Universe!V1455="","",(Universe!V1455-$B$2568)/$C$2568)</f>
        <v/>
      </c>
      <c r="AA1455" s="24">
        <f>IF(P1455="","",(P1455-$B$2572)/$C$2572)</f>
        <v/>
      </c>
      <c r="AB1455" s="24">
        <f>IF(Q1455="","",(Q1455-$B$2573)/$C$2573)</f>
        <v/>
      </c>
      <c r="AC1455" s="24">
        <f>IF(R1455="","",(R1455-$B$2574)/$C$2574)</f>
        <v/>
      </c>
      <c r="AD1455" s="24">
        <f>IF(S1455="","",(S1455-$B$2575)/$C$2575)</f>
        <v/>
      </c>
      <c r="AE1455" s="24">
        <f>IF(Y1455="","",Y1455-(19.12044933116382+16.522174187581257*U1455))</f>
        <v/>
      </c>
      <c r="AF1455" s="24">
        <f>IF(X1455="","",(X1455-(-0.27268023098325006+0.47142105304415904*V1455+-0.3189264934812436*U1455)--5.286111042926227e-16)/0.7994208745952703)</f>
        <v/>
      </c>
      <c r="AG1455" s="24">
        <f>IF(AA1455="","",(AA1455-(0.5248806186338691+-0.064206457956449*U1455)-5.43454825424064e-16)/0.9977404048781155)</f>
        <v/>
      </c>
      <c r="AH1455" s="25" t="n">
        <v>-2.422021767608735</v>
      </c>
      <c r="AI1455" s="25" t="n">
        <v>-1.083832819339871</v>
      </c>
      <c r="AJ1455" s="25" t="n">
        <v>-0.1799071109432595</v>
      </c>
      <c r="AK1455" s="25" t="n">
        <v>-0.3319012013264816</v>
      </c>
      <c r="AL1455" s="25" t="n">
        <v>3.376172355783258</v>
      </c>
      <c r="AM1455" s="25" t="n">
        <v>0.7810625508889482</v>
      </c>
      <c r="AN1455" s="25" t="n">
        <v>-0.3781445048341033</v>
      </c>
      <c r="AO1455" s="25" t="n">
        <v>0.0102373003420128</v>
      </c>
      <c r="AP1455" s="25" t="n">
        <v>-1.54541275436963</v>
      </c>
      <c r="AQ1455" s="25" t="n">
        <v>0.2040443567966975</v>
      </c>
    </row>
    <row r="1456">
      <c r="A1456" s="23">
        <f>Universe!A1456</f>
        <v/>
      </c>
      <c r="B1456" s="24">
        <f>IF(Universe!W1456="","",(Universe!W1456-$B$2550)/$C$2550)</f>
        <v/>
      </c>
      <c r="C1456" s="24">
        <f>IF(Universe!X1456="","",(Universe!X1456-$B$2551)/$C$2551)</f>
        <v/>
      </c>
      <c r="D1456" s="24">
        <f>IF(Universe!Y1456="","",(Universe!Y1456-$B$2552)/$C$2552)</f>
        <v/>
      </c>
      <c r="E1456" s="24">
        <f>IF(Universe!Z1456="","",(Universe!Z1456-$B$2553)/$C$2553)</f>
        <v/>
      </c>
      <c r="F1456" s="24">
        <f>IF(Universe!AA1456="","",(Universe!AA1456-$B$2554)/$C$2554)</f>
        <v/>
      </c>
      <c r="G1456" s="24">
        <f>IF(Universe!AB1456="","",(Universe!AB1456-$B$2555)/$C$2555)</f>
        <v/>
      </c>
      <c r="H1456" s="24">
        <f>IF(Universe!AC1456="","",(Universe!AC1456-$B$2556)/$C$2556)</f>
        <v/>
      </c>
      <c r="I1456" s="24">
        <f>IF(Universe!AD1456="","",(Universe!AD1456-$B$2557)/$C$2557)</f>
        <v/>
      </c>
      <c r="J1456" s="24">
        <f>IF(Universe!AE1456="","",(Universe!AE1456-$B$2558)/$C$2558)</f>
        <v/>
      </c>
      <c r="K1456" s="24">
        <f>IF(Universe!AF1456="","",(Universe!AF1456-$B$2559)/$C$2559)</f>
        <v/>
      </c>
      <c r="L1456" s="24">
        <f>IF(Universe!AG1456="","",(Universe!AG1456-$B$2560)/$C$2560)</f>
        <v/>
      </c>
      <c r="M1456" s="24">
        <f>IF(Universe!AH1456="","",(Universe!AH1456-$B$2561)/$C$2561)</f>
        <v/>
      </c>
      <c r="N1456" s="24">
        <f>IF(Universe!AI1456="","",(Universe!AI1456-$B$2562)/$C$2562)</f>
        <v/>
      </c>
      <c r="O1456" s="24">
        <f>0.74*IF(B1456="",0,B1456)+0.16*IF(C1456="",0,C1456)+0.1*IF(D1456="",0,D1456)</f>
        <v/>
      </c>
      <c r="P1456" s="24">
        <f>0.35*IF(E1456="",0,E1456)+0.35*IF(F1456="",0,F1456)+0.3*IF(G1456="",0,G1456)</f>
        <v/>
      </c>
      <c r="Q1456" s="24">
        <f>0.656*IF(I1456="",0,I1456)+0.344*IF(H1456="",0,H1456)</f>
        <v/>
      </c>
      <c r="R1456" s="24">
        <f>0.338*IF(J1456="",0,J1456)+0.662*IF(K1456="",0,K1456)</f>
        <v/>
      </c>
      <c r="S1456" s="24">
        <f>0.38*IF(L1456="",0,L1456)+0.35*IF(M1456="",0,M1456)+0.27*IF(N1456="",0,N1456)</f>
        <v/>
      </c>
      <c r="T1456" s="24">
        <f>IF(Universe!S1456="","",((Universe!S1456-$B$2565)/$C$2565)^3)</f>
        <v/>
      </c>
      <c r="U1456" s="24">
        <f>IF(Universe!S1456="","",(Universe!S1456-$B$2565)/$C$2565)</f>
        <v/>
      </c>
      <c r="V1456" s="24">
        <f>IF(Universe!T1456="","",(Universe!T1456-$B$2566)/$C$2566)</f>
        <v/>
      </c>
      <c r="W1456" s="24">
        <f>IF(Universe!U1456="","",(Universe!U1456-$B$2567)/$C$2567)</f>
        <v/>
      </c>
      <c r="X1456" s="24">
        <f>IF(O1456="","",(O1456-$B$2571)/$C$2571)</f>
        <v/>
      </c>
      <c r="Y1456" s="24">
        <f>IF(T1456="","",(T1456-$B$2576)/$C$2576)</f>
        <v/>
      </c>
      <c r="Z1456" s="24">
        <f>IF(Universe!V1456="","",(Universe!V1456-$B$2568)/$C$2568)</f>
        <v/>
      </c>
      <c r="AA1456" s="24">
        <f>IF(P1456="","",(P1456-$B$2572)/$C$2572)</f>
        <v/>
      </c>
      <c r="AB1456" s="24">
        <f>IF(Q1456="","",(Q1456-$B$2573)/$C$2573)</f>
        <v/>
      </c>
      <c r="AC1456" s="24">
        <f>IF(R1456="","",(R1456-$B$2574)/$C$2574)</f>
        <v/>
      </c>
      <c r="AD1456" s="24">
        <f>IF(S1456="","",(S1456-$B$2575)/$C$2575)</f>
        <v/>
      </c>
      <c r="AE1456" s="24">
        <f>IF(Y1456="","",Y1456-(19.12044933116382+16.522174187581257*U1456))</f>
        <v/>
      </c>
      <c r="AF1456" s="24">
        <f>IF(X1456="","",(X1456-(-0.27268023098325006+0.47142105304415904*V1456+-0.3189264934812436*U1456)--5.286111042926227e-16)/0.7994208745952703)</f>
        <v/>
      </c>
      <c r="AG1456" s="24">
        <f>IF(AA1456="","",(AA1456-(0.5248806186338691+-0.064206457956449*U1456)-5.43454825424064e-16)/0.9977404048781155)</f>
        <v/>
      </c>
      <c r="AH1456" s="25" t="n">
        <v>-3.117269857625141</v>
      </c>
      <c r="AI1456" s="25" t="n">
        <v>-0.6338354035777081</v>
      </c>
      <c r="AJ1456" s="25" t="n">
        <v>-1.071316769310512</v>
      </c>
      <c r="AK1456" s="25" t="n">
        <v>0.02912149025377</v>
      </c>
      <c r="AL1456" s="25" t="n">
        <v>2.788456742201018</v>
      </c>
      <c r="AM1456" s="25" t="n">
        <v>-0.0239633001460922</v>
      </c>
      <c r="AN1456" s="25" t="n">
        <v>-0.9731060333151742</v>
      </c>
      <c r="AO1456" s="25" t="n">
        <v>-0.0300302334398558</v>
      </c>
      <c r="AP1456" s="25" t="n">
        <v>0.5164872661294827</v>
      </c>
      <c r="AQ1456" s="25" t="n">
        <v>-0.5066460833381972</v>
      </c>
    </row>
    <row r="1457">
      <c r="A1457" s="23">
        <f>Universe!A1457</f>
        <v/>
      </c>
      <c r="B1457" s="24">
        <f>IF(Universe!W1457="","",(Universe!W1457-$B$2550)/$C$2550)</f>
        <v/>
      </c>
      <c r="C1457" s="24">
        <f>IF(Universe!X1457="","",(Universe!X1457-$B$2551)/$C$2551)</f>
        <v/>
      </c>
      <c r="D1457" s="24">
        <f>IF(Universe!Y1457="","",(Universe!Y1457-$B$2552)/$C$2552)</f>
        <v/>
      </c>
      <c r="E1457" s="24">
        <f>IF(Universe!Z1457="","",(Universe!Z1457-$B$2553)/$C$2553)</f>
        <v/>
      </c>
      <c r="F1457" s="24">
        <f>IF(Universe!AA1457="","",(Universe!AA1457-$B$2554)/$C$2554)</f>
        <v/>
      </c>
      <c r="G1457" s="24">
        <f>IF(Universe!AB1457="","",(Universe!AB1457-$B$2555)/$C$2555)</f>
        <v/>
      </c>
      <c r="H1457" s="24">
        <f>IF(Universe!AC1457="","",(Universe!AC1457-$B$2556)/$C$2556)</f>
        <v/>
      </c>
      <c r="I1457" s="24">
        <f>IF(Universe!AD1457="","",(Universe!AD1457-$B$2557)/$C$2557)</f>
        <v/>
      </c>
      <c r="J1457" s="24">
        <f>IF(Universe!AE1457="","",(Universe!AE1457-$B$2558)/$C$2558)</f>
        <v/>
      </c>
      <c r="K1457" s="24">
        <f>IF(Universe!AF1457="","",(Universe!AF1457-$B$2559)/$C$2559)</f>
        <v/>
      </c>
      <c r="L1457" s="24">
        <f>IF(Universe!AG1457="","",(Universe!AG1457-$B$2560)/$C$2560)</f>
        <v/>
      </c>
      <c r="M1457" s="24">
        <f>IF(Universe!AH1457="","",(Universe!AH1457-$B$2561)/$C$2561)</f>
        <v/>
      </c>
      <c r="N1457" s="24">
        <f>IF(Universe!AI1457="","",(Universe!AI1457-$B$2562)/$C$2562)</f>
        <v/>
      </c>
      <c r="O1457" s="24">
        <f>0.74*IF(B1457="",0,B1457)+0.16*IF(C1457="",0,C1457)+0.1*IF(D1457="",0,D1457)</f>
        <v/>
      </c>
      <c r="P1457" s="24">
        <f>0.35*IF(E1457="",0,E1457)+0.35*IF(F1457="",0,F1457)+0.3*IF(G1457="",0,G1457)</f>
        <v/>
      </c>
      <c r="Q1457" s="24">
        <f>0.656*IF(I1457="",0,I1457)+0.344*IF(H1457="",0,H1457)</f>
        <v/>
      </c>
      <c r="R1457" s="24">
        <f>0.338*IF(J1457="",0,J1457)+0.662*IF(K1457="",0,K1457)</f>
        <v/>
      </c>
      <c r="S1457" s="24">
        <f>0.38*IF(L1457="",0,L1457)+0.35*IF(M1457="",0,M1457)+0.27*IF(N1457="",0,N1457)</f>
        <v/>
      </c>
      <c r="T1457" s="24">
        <f>IF(Universe!S1457="","",((Universe!S1457-$B$2565)/$C$2565)^3)</f>
        <v/>
      </c>
      <c r="U1457" s="24">
        <f>IF(Universe!S1457="","",(Universe!S1457-$B$2565)/$C$2565)</f>
        <v/>
      </c>
      <c r="V1457" s="24">
        <f>IF(Universe!T1457="","",(Universe!T1457-$B$2566)/$C$2566)</f>
        <v/>
      </c>
      <c r="W1457" s="24">
        <f>IF(Universe!U1457="","",(Universe!U1457-$B$2567)/$C$2567)</f>
        <v/>
      </c>
      <c r="X1457" s="24">
        <f>IF(O1457="","",(O1457-$B$2571)/$C$2571)</f>
        <v/>
      </c>
      <c r="Y1457" s="24">
        <f>IF(T1457="","",(T1457-$B$2576)/$C$2576)</f>
        <v/>
      </c>
      <c r="Z1457" s="24">
        <f>IF(Universe!V1457="","",(Universe!V1457-$B$2568)/$C$2568)</f>
        <v/>
      </c>
      <c r="AA1457" s="24">
        <f>IF(P1457="","",(P1457-$B$2572)/$C$2572)</f>
        <v/>
      </c>
      <c r="AB1457" s="24">
        <f>IF(Q1457="","",(Q1457-$B$2573)/$C$2573)</f>
        <v/>
      </c>
      <c r="AC1457" s="24">
        <f>IF(R1457="","",(R1457-$B$2574)/$C$2574)</f>
        <v/>
      </c>
      <c r="AD1457" s="24">
        <f>IF(S1457="","",(S1457-$B$2575)/$C$2575)</f>
        <v/>
      </c>
      <c r="AE1457" s="24">
        <f>IF(Y1457="","",Y1457-(19.12044933116382+16.522174187581257*U1457))</f>
        <v/>
      </c>
      <c r="AF1457" s="24">
        <f>IF(X1457="","",(X1457-(-0.27268023098325006+0.47142105304415904*V1457+-0.3189264934812436*U1457)--5.286111042926227e-16)/0.7994208745952703)</f>
        <v/>
      </c>
      <c r="AG1457" s="24">
        <f>IF(AA1457="","",(AA1457-(0.5248806186338691+-0.064206457956449*U1457)-5.43454825424064e-16)/0.9977404048781155)</f>
        <v/>
      </c>
      <c r="AH1457" s="25" t="n">
        <v>-4.252348411632482</v>
      </c>
      <c r="AI1457" s="25" t="n">
        <v>-1.003282462853697</v>
      </c>
      <c r="AJ1457" s="25" t="n">
        <v>-1.839896407576105</v>
      </c>
      <c r="AK1457" s="25" t="n">
        <v>-0.2608356361993586</v>
      </c>
      <c r="AL1457" s="25" t="n">
        <v>-0.7720509960807607</v>
      </c>
      <c r="AM1457" s="25" t="n">
        <v>1.751222357928081</v>
      </c>
      <c r="AN1457" s="25" t="n">
        <v>0.8820275595101712</v>
      </c>
      <c r="AO1457" s="25" t="n">
        <v>0.2011325922869531</v>
      </c>
      <c r="AP1457" s="25" t="n">
        <v>-2.054667043897503</v>
      </c>
      <c r="AQ1457" s="25" t="n">
        <v>-0.5308102076427373</v>
      </c>
    </row>
    <row r="1458">
      <c r="A1458" s="23">
        <f>Universe!A1458</f>
        <v/>
      </c>
      <c r="B1458" s="24">
        <f>IF(Universe!W1458="","",(Universe!W1458-$B$2550)/$C$2550)</f>
        <v/>
      </c>
      <c r="C1458" s="24">
        <f>IF(Universe!X1458="","",(Universe!X1458-$B$2551)/$C$2551)</f>
        <v/>
      </c>
      <c r="D1458" s="24">
        <f>IF(Universe!Y1458="","",(Universe!Y1458-$B$2552)/$C$2552)</f>
        <v/>
      </c>
      <c r="E1458" s="24">
        <f>IF(Universe!Z1458="","",(Universe!Z1458-$B$2553)/$C$2553)</f>
        <v/>
      </c>
      <c r="F1458" s="24">
        <f>IF(Universe!AA1458="","",(Universe!AA1458-$B$2554)/$C$2554)</f>
        <v/>
      </c>
      <c r="G1458" s="24">
        <f>IF(Universe!AB1458="","",(Universe!AB1458-$B$2555)/$C$2555)</f>
        <v/>
      </c>
      <c r="H1458" s="24">
        <f>IF(Universe!AC1458="","",(Universe!AC1458-$B$2556)/$C$2556)</f>
        <v/>
      </c>
      <c r="I1458" s="24">
        <f>IF(Universe!AD1458="","",(Universe!AD1458-$B$2557)/$C$2557)</f>
        <v/>
      </c>
      <c r="J1458" s="24">
        <f>IF(Universe!AE1458="","",(Universe!AE1458-$B$2558)/$C$2558)</f>
        <v/>
      </c>
      <c r="K1458" s="24">
        <f>IF(Universe!AF1458="","",(Universe!AF1458-$B$2559)/$C$2559)</f>
        <v/>
      </c>
      <c r="L1458" s="24">
        <f>IF(Universe!AG1458="","",(Universe!AG1458-$B$2560)/$C$2560)</f>
        <v/>
      </c>
      <c r="M1458" s="24">
        <f>IF(Universe!AH1458="","",(Universe!AH1458-$B$2561)/$C$2561)</f>
        <v/>
      </c>
      <c r="N1458" s="24">
        <f>IF(Universe!AI1458="","",(Universe!AI1458-$B$2562)/$C$2562)</f>
        <v/>
      </c>
      <c r="O1458" s="24">
        <f>0.74*IF(B1458="",0,B1458)+0.16*IF(C1458="",0,C1458)+0.1*IF(D1458="",0,D1458)</f>
        <v/>
      </c>
      <c r="P1458" s="24">
        <f>0.35*IF(E1458="",0,E1458)+0.35*IF(F1458="",0,F1458)+0.3*IF(G1458="",0,G1458)</f>
        <v/>
      </c>
      <c r="Q1458" s="24">
        <f>0.656*IF(I1458="",0,I1458)+0.344*IF(H1458="",0,H1458)</f>
        <v/>
      </c>
      <c r="R1458" s="24">
        <f>0.338*IF(J1458="",0,J1458)+0.662*IF(K1458="",0,K1458)</f>
        <v/>
      </c>
      <c r="S1458" s="24">
        <f>0.38*IF(L1458="",0,L1458)+0.35*IF(M1458="",0,M1458)+0.27*IF(N1458="",0,N1458)</f>
        <v/>
      </c>
      <c r="T1458" s="24">
        <f>IF(Universe!S1458="","",((Universe!S1458-$B$2565)/$C$2565)^3)</f>
        <v/>
      </c>
      <c r="U1458" s="24">
        <f>IF(Universe!S1458="","",(Universe!S1458-$B$2565)/$C$2565)</f>
        <v/>
      </c>
      <c r="V1458" s="24">
        <f>IF(Universe!T1458="","",(Universe!T1458-$B$2566)/$C$2566)</f>
        <v/>
      </c>
      <c r="W1458" s="24">
        <f>IF(Universe!U1458="","",(Universe!U1458-$B$2567)/$C$2567)</f>
        <v/>
      </c>
      <c r="X1458" s="24">
        <f>IF(O1458="","",(O1458-$B$2571)/$C$2571)</f>
        <v/>
      </c>
      <c r="Y1458" s="24">
        <f>IF(T1458="","",(T1458-$B$2576)/$C$2576)</f>
        <v/>
      </c>
      <c r="Z1458" s="24">
        <f>IF(Universe!V1458="","",(Universe!V1458-$B$2568)/$C$2568)</f>
        <v/>
      </c>
      <c r="AA1458" s="24">
        <f>IF(P1458="","",(P1458-$B$2572)/$C$2572)</f>
        <v/>
      </c>
      <c r="AB1458" s="24">
        <f>IF(Q1458="","",(Q1458-$B$2573)/$C$2573)</f>
        <v/>
      </c>
      <c r="AC1458" s="24">
        <f>IF(R1458="","",(R1458-$B$2574)/$C$2574)</f>
        <v/>
      </c>
      <c r="AD1458" s="24">
        <f>IF(S1458="","",(S1458-$B$2575)/$C$2575)</f>
        <v/>
      </c>
      <c r="AE1458" s="24">
        <f>IF(Y1458="","",Y1458-(19.12044933116382+16.522174187581257*U1458))</f>
        <v/>
      </c>
      <c r="AF1458" s="24">
        <f>IF(X1458="","",(X1458-(-0.27268023098325006+0.47142105304415904*V1458+-0.3189264934812436*U1458)--5.286111042926227e-16)/0.7994208745952703)</f>
        <v/>
      </c>
      <c r="AG1458" s="24">
        <f>IF(AA1458="","",(AA1458-(0.5248806186338691+-0.064206457956449*U1458)-5.43454825424064e-16)/0.9977404048781155)</f>
        <v/>
      </c>
      <c r="AH1458" s="25" t="n">
        <v>-1.671848613681874</v>
      </c>
      <c r="AI1458" s="25" t="n">
        <v>-0.1549451769738372</v>
      </c>
      <c r="AJ1458" s="25" t="n">
        <v>-0.7527705613518562</v>
      </c>
      <c r="AK1458" s="25" t="n">
        <v>2.569636731621713</v>
      </c>
      <c r="AL1458" s="25" t="n">
        <v>3.010574617573023</v>
      </c>
      <c r="AM1458" s="25" t="n">
        <v>-0.2947384665897662</v>
      </c>
      <c r="AN1458" s="25" t="n">
        <v>0.9525949525170596</v>
      </c>
      <c r="AO1458" s="25" t="n">
        <v>-0.0464539057750595</v>
      </c>
      <c r="AP1458" s="25" t="n">
        <v>0.4206717879406203</v>
      </c>
      <c r="AQ1458" s="25" t="n">
        <v>-0.418343057088595</v>
      </c>
    </row>
    <row r="1459">
      <c r="A1459" s="23">
        <f>Universe!A1459</f>
        <v/>
      </c>
      <c r="B1459" s="24">
        <f>IF(Universe!W1459="","",(Universe!W1459-$B$2550)/$C$2550)</f>
        <v/>
      </c>
      <c r="C1459" s="24">
        <f>IF(Universe!X1459="","",(Universe!X1459-$B$2551)/$C$2551)</f>
        <v/>
      </c>
      <c r="D1459" s="24">
        <f>IF(Universe!Y1459="","",(Universe!Y1459-$B$2552)/$C$2552)</f>
        <v/>
      </c>
      <c r="E1459" s="24">
        <f>IF(Universe!Z1459="","",(Universe!Z1459-$B$2553)/$C$2553)</f>
        <v/>
      </c>
      <c r="F1459" s="24">
        <f>IF(Universe!AA1459="","",(Universe!AA1459-$B$2554)/$C$2554)</f>
        <v/>
      </c>
      <c r="G1459" s="24">
        <f>IF(Universe!AB1459="","",(Universe!AB1459-$B$2555)/$C$2555)</f>
        <v/>
      </c>
      <c r="H1459" s="24">
        <f>IF(Universe!AC1459="","",(Universe!AC1459-$B$2556)/$C$2556)</f>
        <v/>
      </c>
      <c r="I1459" s="24">
        <f>IF(Universe!AD1459="","",(Universe!AD1459-$B$2557)/$C$2557)</f>
        <v/>
      </c>
      <c r="J1459" s="24">
        <f>IF(Universe!AE1459="","",(Universe!AE1459-$B$2558)/$C$2558)</f>
        <v/>
      </c>
      <c r="K1459" s="24">
        <f>IF(Universe!AF1459="","",(Universe!AF1459-$B$2559)/$C$2559)</f>
        <v/>
      </c>
      <c r="L1459" s="24">
        <f>IF(Universe!AG1459="","",(Universe!AG1459-$B$2560)/$C$2560)</f>
        <v/>
      </c>
      <c r="M1459" s="24">
        <f>IF(Universe!AH1459="","",(Universe!AH1459-$B$2561)/$C$2561)</f>
        <v/>
      </c>
      <c r="N1459" s="24">
        <f>IF(Universe!AI1459="","",(Universe!AI1459-$B$2562)/$C$2562)</f>
        <v/>
      </c>
      <c r="O1459" s="24">
        <f>0.74*IF(B1459="",0,B1459)+0.16*IF(C1459="",0,C1459)+0.1*IF(D1459="",0,D1459)</f>
        <v/>
      </c>
      <c r="P1459" s="24">
        <f>0.35*IF(E1459="",0,E1459)+0.35*IF(F1459="",0,F1459)+0.3*IF(G1459="",0,G1459)</f>
        <v/>
      </c>
      <c r="Q1459" s="24">
        <f>0.656*IF(I1459="",0,I1459)+0.344*IF(H1459="",0,H1459)</f>
        <v/>
      </c>
      <c r="R1459" s="24">
        <f>0.338*IF(J1459="",0,J1459)+0.662*IF(K1459="",0,K1459)</f>
        <v/>
      </c>
      <c r="S1459" s="24">
        <f>0.38*IF(L1459="",0,L1459)+0.35*IF(M1459="",0,M1459)+0.27*IF(N1459="",0,N1459)</f>
        <v/>
      </c>
      <c r="T1459" s="24">
        <f>IF(Universe!S1459="","",((Universe!S1459-$B$2565)/$C$2565)^3)</f>
        <v/>
      </c>
      <c r="U1459" s="24">
        <f>IF(Universe!S1459="","",(Universe!S1459-$B$2565)/$C$2565)</f>
        <v/>
      </c>
      <c r="V1459" s="24">
        <f>IF(Universe!T1459="","",(Universe!T1459-$B$2566)/$C$2566)</f>
        <v/>
      </c>
      <c r="W1459" s="24">
        <f>IF(Universe!U1459="","",(Universe!U1459-$B$2567)/$C$2567)</f>
        <v/>
      </c>
      <c r="X1459" s="24">
        <f>IF(O1459="","",(O1459-$B$2571)/$C$2571)</f>
        <v/>
      </c>
      <c r="Y1459" s="24">
        <f>IF(T1459="","",(T1459-$B$2576)/$C$2576)</f>
        <v/>
      </c>
      <c r="Z1459" s="24">
        <f>IF(Universe!V1459="","",(Universe!V1459-$B$2568)/$C$2568)</f>
        <v/>
      </c>
      <c r="AA1459" s="24">
        <f>IF(P1459="","",(P1459-$B$2572)/$C$2572)</f>
        <v/>
      </c>
      <c r="AB1459" s="24">
        <f>IF(Q1459="","",(Q1459-$B$2573)/$C$2573)</f>
        <v/>
      </c>
      <c r="AC1459" s="24">
        <f>IF(R1459="","",(R1459-$B$2574)/$C$2574)</f>
        <v/>
      </c>
      <c r="AD1459" s="24">
        <f>IF(S1459="","",(S1459-$B$2575)/$C$2575)</f>
        <v/>
      </c>
      <c r="AE1459" s="24">
        <f>IF(Y1459="","",Y1459-(19.12044933116382+16.522174187581257*U1459))</f>
        <v/>
      </c>
      <c r="AF1459" s="24">
        <f>IF(X1459="","",(X1459-(-0.27268023098325006+0.47142105304415904*V1459+-0.3189264934812436*U1459)--5.286111042926227e-16)/0.7994208745952703)</f>
        <v/>
      </c>
      <c r="AG1459" s="24">
        <f>IF(AA1459="","",(AA1459-(0.5248806186338691+-0.064206457956449*U1459)-5.43454825424064e-16)/0.9977404048781155)</f>
        <v/>
      </c>
      <c r="AH1459" s="25" t="n">
        <v>-3.168301485158131</v>
      </c>
      <c r="AI1459" s="25" t="n">
        <v>0.8468698244069921</v>
      </c>
      <c r="AJ1459" s="25" t="n">
        <v>-0.6588929008200278</v>
      </c>
      <c r="AK1459" s="25" t="n">
        <v>0.09671319224559111</v>
      </c>
      <c r="AL1459" s="25" t="n">
        <v>2.702917874827864</v>
      </c>
      <c r="AM1459" s="25" t="n">
        <v>0.3732542966406169</v>
      </c>
      <c r="AN1459" s="25" t="n">
        <v>0.3461576360020668</v>
      </c>
      <c r="AO1459" s="25" t="n">
        <v>0.1365476920245678</v>
      </c>
      <c r="AP1459" s="25" t="n">
        <v>-0.3662944972045271</v>
      </c>
      <c r="AQ1459" s="25" t="n">
        <v>0.1347767652543736</v>
      </c>
    </row>
    <row r="1460">
      <c r="A1460" s="23">
        <f>Universe!A1460</f>
        <v/>
      </c>
      <c r="B1460" s="24">
        <f>IF(Universe!W1460="","",(Universe!W1460-$B$2550)/$C$2550)</f>
        <v/>
      </c>
      <c r="C1460" s="24">
        <f>IF(Universe!X1460="","",(Universe!X1460-$B$2551)/$C$2551)</f>
        <v/>
      </c>
      <c r="D1460" s="24">
        <f>IF(Universe!Y1460="","",(Universe!Y1460-$B$2552)/$C$2552)</f>
        <v/>
      </c>
      <c r="E1460" s="24">
        <f>IF(Universe!Z1460="","",(Universe!Z1460-$B$2553)/$C$2553)</f>
        <v/>
      </c>
      <c r="F1460" s="24">
        <f>IF(Universe!AA1460="","",(Universe!AA1460-$B$2554)/$C$2554)</f>
        <v/>
      </c>
      <c r="G1460" s="24">
        <f>IF(Universe!AB1460="","",(Universe!AB1460-$B$2555)/$C$2555)</f>
        <v/>
      </c>
      <c r="H1460" s="24">
        <f>IF(Universe!AC1460="","",(Universe!AC1460-$B$2556)/$C$2556)</f>
        <v/>
      </c>
      <c r="I1460" s="24">
        <f>IF(Universe!AD1460="","",(Universe!AD1460-$B$2557)/$C$2557)</f>
        <v/>
      </c>
      <c r="J1460" s="24">
        <f>IF(Universe!AE1460="","",(Universe!AE1460-$B$2558)/$C$2558)</f>
        <v/>
      </c>
      <c r="K1460" s="24">
        <f>IF(Universe!AF1460="","",(Universe!AF1460-$B$2559)/$C$2559)</f>
        <v/>
      </c>
      <c r="L1460" s="24">
        <f>IF(Universe!AG1460="","",(Universe!AG1460-$B$2560)/$C$2560)</f>
        <v/>
      </c>
      <c r="M1460" s="24">
        <f>IF(Universe!AH1460="","",(Universe!AH1460-$B$2561)/$C$2561)</f>
        <v/>
      </c>
      <c r="N1460" s="24">
        <f>IF(Universe!AI1460="","",(Universe!AI1460-$B$2562)/$C$2562)</f>
        <v/>
      </c>
      <c r="O1460" s="24">
        <f>0.74*IF(B1460="",0,B1460)+0.16*IF(C1460="",0,C1460)+0.1*IF(D1460="",0,D1460)</f>
        <v/>
      </c>
      <c r="P1460" s="24">
        <f>0.35*IF(E1460="",0,E1460)+0.35*IF(F1460="",0,F1460)+0.3*IF(G1460="",0,G1460)</f>
        <v/>
      </c>
      <c r="Q1460" s="24">
        <f>0.656*IF(I1460="",0,I1460)+0.344*IF(H1460="",0,H1460)</f>
        <v/>
      </c>
      <c r="R1460" s="24">
        <f>0.338*IF(J1460="",0,J1460)+0.662*IF(K1460="",0,K1460)</f>
        <v/>
      </c>
      <c r="S1460" s="24">
        <f>0.38*IF(L1460="",0,L1460)+0.35*IF(M1460="",0,M1460)+0.27*IF(N1460="",0,N1460)</f>
        <v/>
      </c>
      <c r="T1460" s="24">
        <f>IF(Universe!S1460="","",((Universe!S1460-$B$2565)/$C$2565)^3)</f>
        <v/>
      </c>
      <c r="U1460" s="24">
        <f>IF(Universe!S1460="","",(Universe!S1460-$B$2565)/$C$2565)</f>
        <v/>
      </c>
      <c r="V1460" s="24">
        <f>IF(Universe!T1460="","",(Universe!T1460-$B$2566)/$C$2566)</f>
        <v/>
      </c>
      <c r="W1460" s="24">
        <f>IF(Universe!U1460="","",(Universe!U1460-$B$2567)/$C$2567)</f>
        <v/>
      </c>
      <c r="X1460" s="24">
        <f>IF(O1460="","",(O1460-$B$2571)/$C$2571)</f>
        <v/>
      </c>
      <c r="Y1460" s="24">
        <f>IF(T1460="","",(T1460-$B$2576)/$C$2576)</f>
        <v/>
      </c>
      <c r="Z1460" s="24">
        <f>IF(Universe!V1460="","",(Universe!V1460-$B$2568)/$C$2568)</f>
        <v/>
      </c>
      <c r="AA1460" s="24">
        <f>IF(P1460="","",(P1460-$B$2572)/$C$2572)</f>
        <v/>
      </c>
      <c r="AB1460" s="24">
        <f>IF(Q1460="","",(Q1460-$B$2573)/$C$2573)</f>
        <v/>
      </c>
      <c r="AC1460" s="24">
        <f>IF(R1460="","",(R1460-$B$2574)/$C$2574)</f>
        <v/>
      </c>
      <c r="AD1460" s="24">
        <f>IF(S1460="","",(S1460-$B$2575)/$C$2575)</f>
        <v/>
      </c>
      <c r="AE1460" s="24">
        <f>IF(Y1460="","",Y1460-(19.12044933116382+16.522174187581257*U1460))</f>
        <v/>
      </c>
      <c r="AF1460" s="24">
        <f>IF(X1460="","",(X1460-(-0.27268023098325006+0.47142105304415904*V1460+-0.3189264934812436*U1460)--5.286111042926227e-16)/0.7994208745952703)</f>
        <v/>
      </c>
      <c r="AG1460" s="24">
        <f>IF(AA1460="","",(AA1460-(0.5248806186338691+-0.064206457956449*U1460)-5.43454825424064e-16)/0.9977404048781155)</f>
        <v/>
      </c>
      <c r="AH1460" s="25" t="n">
        <v>-3.976887717256112</v>
      </c>
      <c r="AI1460" s="25" t="n">
        <v>1.078639701101581</v>
      </c>
      <c r="AJ1460" s="25" t="n">
        <v>-2.176578769493132</v>
      </c>
      <c r="AK1460" s="25" t="n">
        <v>-0.13138814042967</v>
      </c>
      <c r="AL1460" s="25" t="n">
        <v>0.4355354867854627</v>
      </c>
      <c r="AM1460" s="25" t="n">
        <v>3.767131090726294</v>
      </c>
      <c r="AN1460" s="25" t="n">
        <v>0.1093814222934602</v>
      </c>
      <c r="AO1460" s="25" t="n">
        <v>-0.3557781753967374</v>
      </c>
      <c r="AP1460" s="25" t="n">
        <v>-1.411771580954058</v>
      </c>
      <c r="AQ1460" s="25" t="n">
        <v>0.3120776432763638</v>
      </c>
    </row>
    <row r="1461">
      <c r="A1461" s="23">
        <f>Universe!A1461</f>
        <v/>
      </c>
      <c r="B1461" s="24">
        <f>IF(Universe!W1461="","",(Universe!W1461-$B$2550)/$C$2550)</f>
        <v/>
      </c>
      <c r="C1461" s="24">
        <f>IF(Universe!X1461="","",(Universe!X1461-$B$2551)/$C$2551)</f>
        <v/>
      </c>
      <c r="D1461" s="24">
        <f>IF(Universe!Y1461="","",(Universe!Y1461-$B$2552)/$C$2552)</f>
        <v/>
      </c>
      <c r="E1461" s="24">
        <f>IF(Universe!Z1461="","",(Universe!Z1461-$B$2553)/$C$2553)</f>
        <v/>
      </c>
      <c r="F1461" s="24">
        <f>IF(Universe!AA1461="","",(Universe!AA1461-$B$2554)/$C$2554)</f>
        <v/>
      </c>
      <c r="G1461" s="24">
        <f>IF(Universe!AB1461="","",(Universe!AB1461-$B$2555)/$C$2555)</f>
        <v/>
      </c>
      <c r="H1461" s="24">
        <f>IF(Universe!AC1461="","",(Universe!AC1461-$B$2556)/$C$2556)</f>
        <v/>
      </c>
      <c r="I1461" s="24">
        <f>IF(Universe!AD1461="","",(Universe!AD1461-$B$2557)/$C$2557)</f>
        <v/>
      </c>
      <c r="J1461" s="24">
        <f>IF(Universe!AE1461="","",(Universe!AE1461-$B$2558)/$C$2558)</f>
        <v/>
      </c>
      <c r="K1461" s="24">
        <f>IF(Universe!AF1461="","",(Universe!AF1461-$B$2559)/$C$2559)</f>
        <v/>
      </c>
      <c r="L1461" s="24">
        <f>IF(Universe!AG1461="","",(Universe!AG1461-$B$2560)/$C$2560)</f>
        <v/>
      </c>
      <c r="M1461" s="24">
        <f>IF(Universe!AH1461="","",(Universe!AH1461-$B$2561)/$C$2561)</f>
        <v/>
      </c>
      <c r="N1461" s="24">
        <f>IF(Universe!AI1461="","",(Universe!AI1461-$B$2562)/$C$2562)</f>
        <v/>
      </c>
      <c r="O1461" s="24">
        <f>0.74*IF(B1461="",0,B1461)+0.16*IF(C1461="",0,C1461)+0.1*IF(D1461="",0,D1461)</f>
        <v/>
      </c>
      <c r="P1461" s="24">
        <f>0.35*IF(E1461="",0,E1461)+0.35*IF(F1461="",0,F1461)+0.3*IF(G1461="",0,G1461)</f>
        <v/>
      </c>
      <c r="Q1461" s="24">
        <f>0.656*IF(I1461="",0,I1461)+0.344*IF(H1461="",0,H1461)</f>
        <v/>
      </c>
      <c r="R1461" s="24">
        <f>0.338*IF(J1461="",0,J1461)+0.662*IF(K1461="",0,K1461)</f>
        <v/>
      </c>
      <c r="S1461" s="24">
        <f>0.38*IF(L1461="",0,L1461)+0.35*IF(M1461="",0,M1461)+0.27*IF(N1461="",0,N1461)</f>
        <v/>
      </c>
      <c r="T1461" s="24">
        <f>IF(Universe!S1461="","",((Universe!S1461-$B$2565)/$C$2565)^3)</f>
        <v/>
      </c>
      <c r="U1461" s="24">
        <f>IF(Universe!S1461="","",(Universe!S1461-$B$2565)/$C$2565)</f>
        <v/>
      </c>
      <c r="V1461" s="24">
        <f>IF(Universe!T1461="","",(Universe!T1461-$B$2566)/$C$2566)</f>
        <v/>
      </c>
      <c r="W1461" s="24">
        <f>IF(Universe!U1461="","",(Universe!U1461-$B$2567)/$C$2567)</f>
        <v/>
      </c>
      <c r="X1461" s="24">
        <f>IF(O1461="","",(O1461-$B$2571)/$C$2571)</f>
        <v/>
      </c>
      <c r="Y1461" s="24">
        <f>IF(T1461="","",(T1461-$B$2576)/$C$2576)</f>
        <v/>
      </c>
      <c r="Z1461" s="24">
        <f>IF(Universe!V1461="","",(Universe!V1461-$B$2568)/$C$2568)</f>
        <v/>
      </c>
      <c r="AA1461" s="24">
        <f>IF(P1461="","",(P1461-$B$2572)/$C$2572)</f>
        <v/>
      </c>
      <c r="AB1461" s="24">
        <f>IF(Q1461="","",(Q1461-$B$2573)/$C$2573)</f>
        <v/>
      </c>
      <c r="AC1461" s="24">
        <f>IF(R1461="","",(R1461-$B$2574)/$C$2574)</f>
        <v/>
      </c>
      <c r="AD1461" s="24">
        <f>IF(S1461="","",(S1461-$B$2575)/$C$2575)</f>
        <v/>
      </c>
      <c r="AE1461" s="24">
        <f>IF(Y1461="","",Y1461-(19.12044933116382+16.522174187581257*U1461))</f>
        <v/>
      </c>
      <c r="AF1461" s="24">
        <f>IF(X1461="","",(X1461-(-0.27268023098325006+0.47142105304415904*V1461+-0.3189264934812436*U1461)--5.286111042926227e-16)/0.7994208745952703)</f>
        <v/>
      </c>
      <c r="AG1461" s="24">
        <f>IF(AA1461="","",(AA1461-(0.5248806186338691+-0.064206457956449*U1461)-5.43454825424064e-16)/0.9977404048781155)</f>
        <v/>
      </c>
      <c r="AH1461" s="25" t="n">
        <v>-0.9029417580307962</v>
      </c>
      <c r="AI1461" s="25" t="n">
        <v>0.2815641997793255</v>
      </c>
      <c r="AJ1461" s="25" t="n">
        <v>-0.4967552647507188</v>
      </c>
      <c r="AK1461" s="25" t="n">
        <v>-0.5086166106938621</v>
      </c>
      <c r="AL1461" s="25" t="n">
        <v>1.889611320477734</v>
      </c>
      <c r="AM1461" s="25" t="n">
        <v>0.4838734961844235</v>
      </c>
      <c r="AN1461" s="25" t="n">
        <v>-0.9406428787594828</v>
      </c>
      <c r="AO1461" s="25" t="n">
        <v>0.0159850972343816</v>
      </c>
      <c r="AP1461" s="25" t="n">
        <v>-0.5973172593794811</v>
      </c>
      <c r="AQ1461" s="25" t="n">
        <v>-0.4093424576274946</v>
      </c>
    </row>
    <row r="1462">
      <c r="A1462" s="23">
        <f>Universe!A1462</f>
        <v/>
      </c>
      <c r="B1462" s="24">
        <f>IF(Universe!W1462="","",(Universe!W1462-$B$2550)/$C$2550)</f>
        <v/>
      </c>
      <c r="C1462" s="24">
        <f>IF(Universe!X1462="","",(Universe!X1462-$B$2551)/$C$2551)</f>
        <v/>
      </c>
      <c r="D1462" s="24">
        <f>IF(Universe!Y1462="","",(Universe!Y1462-$B$2552)/$C$2552)</f>
        <v/>
      </c>
      <c r="E1462" s="24">
        <f>IF(Universe!Z1462="","",(Universe!Z1462-$B$2553)/$C$2553)</f>
        <v/>
      </c>
      <c r="F1462" s="24">
        <f>IF(Universe!AA1462="","",(Universe!AA1462-$B$2554)/$C$2554)</f>
        <v/>
      </c>
      <c r="G1462" s="24">
        <f>IF(Universe!AB1462="","",(Universe!AB1462-$B$2555)/$C$2555)</f>
        <v/>
      </c>
      <c r="H1462" s="24">
        <f>IF(Universe!AC1462="","",(Universe!AC1462-$B$2556)/$C$2556)</f>
        <v/>
      </c>
      <c r="I1462" s="24">
        <f>IF(Universe!AD1462="","",(Universe!AD1462-$B$2557)/$C$2557)</f>
        <v/>
      </c>
      <c r="J1462" s="24">
        <f>IF(Universe!AE1462="","",(Universe!AE1462-$B$2558)/$C$2558)</f>
        <v/>
      </c>
      <c r="K1462" s="24">
        <f>IF(Universe!AF1462="","",(Universe!AF1462-$B$2559)/$C$2559)</f>
        <v/>
      </c>
      <c r="L1462" s="24">
        <f>IF(Universe!AG1462="","",(Universe!AG1462-$B$2560)/$C$2560)</f>
        <v/>
      </c>
      <c r="M1462" s="24">
        <f>IF(Universe!AH1462="","",(Universe!AH1462-$B$2561)/$C$2561)</f>
        <v/>
      </c>
      <c r="N1462" s="24">
        <f>IF(Universe!AI1462="","",(Universe!AI1462-$B$2562)/$C$2562)</f>
        <v/>
      </c>
      <c r="O1462" s="24">
        <f>0.74*IF(B1462="",0,B1462)+0.16*IF(C1462="",0,C1462)+0.1*IF(D1462="",0,D1462)</f>
        <v/>
      </c>
      <c r="P1462" s="24">
        <f>0.35*IF(E1462="",0,E1462)+0.35*IF(F1462="",0,F1462)+0.3*IF(G1462="",0,G1462)</f>
        <v/>
      </c>
      <c r="Q1462" s="24">
        <f>0.656*IF(I1462="",0,I1462)+0.344*IF(H1462="",0,H1462)</f>
        <v/>
      </c>
      <c r="R1462" s="24">
        <f>0.338*IF(J1462="",0,J1462)+0.662*IF(K1462="",0,K1462)</f>
        <v/>
      </c>
      <c r="S1462" s="24">
        <f>0.38*IF(L1462="",0,L1462)+0.35*IF(M1462="",0,M1462)+0.27*IF(N1462="",0,N1462)</f>
        <v/>
      </c>
      <c r="T1462" s="24">
        <f>IF(Universe!S1462="","",((Universe!S1462-$B$2565)/$C$2565)^3)</f>
        <v/>
      </c>
      <c r="U1462" s="24">
        <f>IF(Universe!S1462="","",(Universe!S1462-$B$2565)/$C$2565)</f>
        <v/>
      </c>
      <c r="V1462" s="24">
        <f>IF(Universe!T1462="","",(Universe!T1462-$B$2566)/$C$2566)</f>
        <v/>
      </c>
      <c r="W1462" s="24">
        <f>IF(Universe!U1462="","",(Universe!U1462-$B$2567)/$C$2567)</f>
        <v/>
      </c>
      <c r="X1462" s="24">
        <f>IF(O1462="","",(O1462-$B$2571)/$C$2571)</f>
        <v/>
      </c>
      <c r="Y1462" s="24">
        <f>IF(T1462="","",(T1462-$B$2576)/$C$2576)</f>
        <v/>
      </c>
      <c r="Z1462" s="24">
        <f>IF(Universe!V1462="","",(Universe!V1462-$B$2568)/$C$2568)</f>
        <v/>
      </c>
      <c r="AA1462" s="24">
        <f>IF(P1462="","",(P1462-$B$2572)/$C$2572)</f>
        <v/>
      </c>
      <c r="AB1462" s="24">
        <f>IF(Q1462="","",(Q1462-$B$2573)/$C$2573)</f>
        <v/>
      </c>
      <c r="AC1462" s="24">
        <f>IF(R1462="","",(R1462-$B$2574)/$C$2574)</f>
        <v/>
      </c>
      <c r="AD1462" s="24">
        <f>IF(S1462="","",(S1462-$B$2575)/$C$2575)</f>
        <v/>
      </c>
      <c r="AE1462" s="24">
        <f>IF(Y1462="","",Y1462-(19.12044933116382+16.522174187581257*U1462))</f>
        <v/>
      </c>
      <c r="AF1462" s="24">
        <f>IF(X1462="","",(X1462-(-0.27268023098325006+0.47142105304415904*V1462+-0.3189264934812436*U1462)--5.286111042926227e-16)/0.7994208745952703)</f>
        <v/>
      </c>
      <c r="AG1462" s="24">
        <f>IF(AA1462="","",(AA1462-(0.5248806186338691+-0.064206457956449*U1462)-5.43454825424064e-16)/0.9977404048781155)</f>
        <v/>
      </c>
      <c r="AH1462" s="25" t="n">
        <v>1.133366619415051</v>
      </c>
      <c r="AI1462" s="25" t="n">
        <v>0.7624156630851027</v>
      </c>
      <c r="AJ1462" s="25" t="n">
        <v>0.2596715318215387</v>
      </c>
      <c r="AK1462" s="25" t="n">
        <v>0.5458087600873016</v>
      </c>
      <c r="AL1462" s="25" t="n">
        <v>-2.131815325392402</v>
      </c>
      <c r="AM1462" s="25" t="n">
        <v>-0.1487435729630626</v>
      </c>
      <c r="AN1462" s="25" t="n">
        <v>-0.5632802987953464</v>
      </c>
      <c r="AO1462" s="25" t="n">
        <v>0.0015989425456085</v>
      </c>
      <c r="AP1462" s="25" t="n">
        <v>0.2707674364098202</v>
      </c>
      <c r="AQ1462" s="25" t="n">
        <v>-0.2958006712168248</v>
      </c>
    </row>
    <row r="1463">
      <c r="A1463" s="23">
        <f>Universe!A1463</f>
        <v/>
      </c>
      <c r="B1463" s="24">
        <f>IF(Universe!W1463="","",(Universe!W1463-$B$2550)/$C$2550)</f>
        <v/>
      </c>
      <c r="C1463" s="24">
        <f>IF(Universe!X1463="","",(Universe!X1463-$B$2551)/$C$2551)</f>
        <v/>
      </c>
      <c r="D1463" s="24">
        <f>IF(Universe!Y1463="","",(Universe!Y1463-$B$2552)/$C$2552)</f>
        <v/>
      </c>
      <c r="E1463" s="24">
        <f>IF(Universe!Z1463="","",(Universe!Z1463-$B$2553)/$C$2553)</f>
        <v/>
      </c>
      <c r="F1463" s="24">
        <f>IF(Universe!AA1463="","",(Universe!AA1463-$B$2554)/$C$2554)</f>
        <v/>
      </c>
      <c r="G1463" s="24">
        <f>IF(Universe!AB1463="","",(Universe!AB1463-$B$2555)/$C$2555)</f>
        <v/>
      </c>
      <c r="H1463" s="24">
        <f>IF(Universe!AC1463="","",(Universe!AC1463-$B$2556)/$C$2556)</f>
        <v/>
      </c>
      <c r="I1463" s="24">
        <f>IF(Universe!AD1463="","",(Universe!AD1463-$B$2557)/$C$2557)</f>
        <v/>
      </c>
      <c r="J1463" s="24">
        <f>IF(Universe!AE1463="","",(Universe!AE1463-$B$2558)/$C$2558)</f>
        <v/>
      </c>
      <c r="K1463" s="24">
        <f>IF(Universe!AF1463="","",(Universe!AF1463-$B$2559)/$C$2559)</f>
        <v/>
      </c>
      <c r="L1463" s="24">
        <f>IF(Universe!AG1463="","",(Universe!AG1463-$B$2560)/$C$2560)</f>
        <v/>
      </c>
      <c r="M1463" s="24">
        <f>IF(Universe!AH1463="","",(Universe!AH1463-$B$2561)/$C$2561)</f>
        <v/>
      </c>
      <c r="N1463" s="24">
        <f>IF(Universe!AI1463="","",(Universe!AI1463-$B$2562)/$C$2562)</f>
        <v/>
      </c>
      <c r="O1463" s="24">
        <f>0.74*IF(B1463="",0,B1463)+0.16*IF(C1463="",0,C1463)+0.1*IF(D1463="",0,D1463)</f>
        <v/>
      </c>
      <c r="P1463" s="24">
        <f>0.35*IF(E1463="",0,E1463)+0.35*IF(F1463="",0,F1463)+0.3*IF(G1463="",0,G1463)</f>
        <v/>
      </c>
      <c r="Q1463" s="24">
        <f>0.656*IF(I1463="",0,I1463)+0.344*IF(H1463="",0,H1463)</f>
        <v/>
      </c>
      <c r="R1463" s="24">
        <f>0.338*IF(J1463="",0,J1463)+0.662*IF(K1463="",0,K1463)</f>
        <v/>
      </c>
      <c r="S1463" s="24">
        <f>0.38*IF(L1463="",0,L1463)+0.35*IF(M1463="",0,M1463)+0.27*IF(N1463="",0,N1463)</f>
        <v/>
      </c>
      <c r="T1463" s="24">
        <f>IF(Universe!S1463="","",((Universe!S1463-$B$2565)/$C$2565)^3)</f>
        <v/>
      </c>
      <c r="U1463" s="24">
        <f>IF(Universe!S1463="","",(Universe!S1463-$B$2565)/$C$2565)</f>
        <v/>
      </c>
      <c r="V1463" s="24">
        <f>IF(Universe!T1463="","",(Universe!T1463-$B$2566)/$C$2566)</f>
        <v/>
      </c>
      <c r="W1463" s="24">
        <f>IF(Universe!U1463="","",(Universe!U1463-$B$2567)/$C$2567)</f>
        <v/>
      </c>
      <c r="X1463" s="24">
        <f>IF(O1463="","",(O1463-$B$2571)/$C$2571)</f>
        <v/>
      </c>
      <c r="Y1463" s="24">
        <f>IF(T1463="","",(T1463-$B$2576)/$C$2576)</f>
        <v/>
      </c>
      <c r="Z1463" s="24">
        <f>IF(Universe!V1463="","",(Universe!V1463-$B$2568)/$C$2568)</f>
        <v/>
      </c>
      <c r="AA1463" s="24">
        <f>IF(P1463="","",(P1463-$B$2572)/$C$2572)</f>
        <v/>
      </c>
      <c r="AB1463" s="24">
        <f>IF(Q1463="","",(Q1463-$B$2573)/$C$2573)</f>
        <v/>
      </c>
      <c r="AC1463" s="24">
        <f>IF(R1463="","",(R1463-$B$2574)/$C$2574)</f>
        <v/>
      </c>
      <c r="AD1463" s="24">
        <f>IF(S1463="","",(S1463-$B$2575)/$C$2575)</f>
        <v/>
      </c>
      <c r="AE1463" s="24">
        <f>IF(Y1463="","",Y1463-(19.12044933116382+16.522174187581257*U1463))</f>
        <v/>
      </c>
      <c r="AF1463" s="24">
        <f>IF(X1463="","",(X1463-(-0.27268023098325006+0.47142105304415904*V1463+-0.3189264934812436*U1463)--5.286111042926227e-16)/0.7994208745952703)</f>
        <v/>
      </c>
      <c r="AG1463" s="24">
        <f>IF(AA1463="","",(AA1463-(0.5248806186338691+-0.064206457956449*U1463)-5.43454825424064e-16)/0.9977404048781155)</f>
        <v/>
      </c>
      <c r="AH1463" s="25" t="n">
        <v>-2.960574850132639</v>
      </c>
      <c r="AI1463" s="25" t="n">
        <v>-0.3225280903309296</v>
      </c>
      <c r="AJ1463" s="25" t="n">
        <v>1.880490020393155</v>
      </c>
      <c r="AK1463" s="25" t="n">
        <v>2.691073990675468</v>
      </c>
      <c r="AL1463" s="25" t="n">
        <v>3.012627704111769</v>
      </c>
      <c r="AM1463" s="25" t="n">
        <v>0.0404592436295247</v>
      </c>
      <c r="AN1463" s="25" t="n">
        <v>1.94893905883105</v>
      </c>
      <c r="AO1463" s="25" t="n">
        <v>-0.1297407227208082</v>
      </c>
      <c r="AP1463" s="25" t="n">
        <v>0.043796780258189</v>
      </c>
      <c r="AQ1463" s="25" t="n">
        <v>-0.2006466159785593</v>
      </c>
    </row>
    <row r="1464">
      <c r="A1464" s="23">
        <f>Universe!A1464</f>
        <v/>
      </c>
      <c r="B1464" s="24">
        <f>IF(Universe!W1464="","",(Universe!W1464-$B$2550)/$C$2550)</f>
        <v/>
      </c>
      <c r="C1464" s="24">
        <f>IF(Universe!X1464="","",(Universe!X1464-$B$2551)/$C$2551)</f>
        <v/>
      </c>
      <c r="D1464" s="24">
        <f>IF(Universe!Y1464="","",(Universe!Y1464-$B$2552)/$C$2552)</f>
        <v/>
      </c>
      <c r="E1464" s="24">
        <f>IF(Universe!Z1464="","",(Universe!Z1464-$B$2553)/$C$2553)</f>
        <v/>
      </c>
      <c r="F1464" s="24">
        <f>IF(Universe!AA1464="","",(Universe!AA1464-$B$2554)/$C$2554)</f>
        <v/>
      </c>
      <c r="G1464" s="24">
        <f>IF(Universe!AB1464="","",(Universe!AB1464-$B$2555)/$C$2555)</f>
        <v/>
      </c>
      <c r="H1464" s="24">
        <f>IF(Universe!AC1464="","",(Universe!AC1464-$B$2556)/$C$2556)</f>
        <v/>
      </c>
      <c r="I1464" s="24">
        <f>IF(Universe!AD1464="","",(Universe!AD1464-$B$2557)/$C$2557)</f>
        <v/>
      </c>
      <c r="J1464" s="24">
        <f>IF(Universe!AE1464="","",(Universe!AE1464-$B$2558)/$C$2558)</f>
        <v/>
      </c>
      <c r="K1464" s="24">
        <f>IF(Universe!AF1464="","",(Universe!AF1464-$B$2559)/$C$2559)</f>
        <v/>
      </c>
      <c r="L1464" s="24">
        <f>IF(Universe!AG1464="","",(Universe!AG1464-$B$2560)/$C$2560)</f>
        <v/>
      </c>
      <c r="M1464" s="24">
        <f>IF(Universe!AH1464="","",(Universe!AH1464-$B$2561)/$C$2561)</f>
        <v/>
      </c>
      <c r="N1464" s="24">
        <f>IF(Universe!AI1464="","",(Universe!AI1464-$B$2562)/$C$2562)</f>
        <v/>
      </c>
      <c r="O1464" s="24">
        <f>0.74*IF(B1464="",0,B1464)+0.16*IF(C1464="",0,C1464)+0.1*IF(D1464="",0,D1464)</f>
        <v/>
      </c>
      <c r="P1464" s="24">
        <f>0.35*IF(E1464="",0,E1464)+0.35*IF(F1464="",0,F1464)+0.3*IF(G1464="",0,G1464)</f>
        <v/>
      </c>
      <c r="Q1464" s="24">
        <f>0.656*IF(I1464="",0,I1464)+0.344*IF(H1464="",0,H1464)</f>
        <v/>
      </c>
      <c r="R1464" s="24">
        <f>0.338*IF(J1464="",0,J1464)+0.662*IF(K1464="",0,K1464)</f>
        <v/>
      </c>
      <c r="S1464" s="24">
        <f>0.38*IF(L1464="",0,L1464)+0.35*IF(M1464="",0,M1464)+0.27*IF(N1464="",0,N1464)</f>
        <v/>
      </c>
      <c r="T1464" s="24">
        <f>IF(Universe!S1464="","",((Universe!S1464-$B$2565)/$C$2565)^3)</f>
        <v/>
      </c>
      <c r="U1464" s="24">
        <f>IF(Universe!S1464="","",(Universe!S1464-$B$2565)/$C$2565)</f>
        <v/>
      </c>
      <c r="V1464" s="24">
        <f>IF(Universe!T1464="","",(Universe!T1464-$B$2566)/$C$2566)</f>
        <v/>
      </c>
      <c r="W1464" s="24">
        <f>IF(Universe!U1464="","",(Universe!U1464-$B$2567)/$C$2567)</f>
        <v/>
      </c>
      <c r="X1464" s="24">
        <f>IF(O1464="","",(O1464-$B$2571)/$C$2571)</f>
        <v/>
      </c>
      <c r="Y1464" s="24">
        <f>IF(T1464="","",(T1464-$B$2576)/$C$2576)</f>
        <v/>
      </c>
      <c r="Z1464" s="24">
        <f>IF(Universe!V1464="","",(Universe!V1464-$B$2568)/$C$2568)</f>
        <v/>
      </c>
      <c r="AA1464" s="24">
        <f>IF(P1464="","",(P1464-$B$2572)/$C$2572)</f>
        <v/>
      </c>
      <c r="AB1464" s="24">
        <f>IF(Q1464="","",(Q1464-$B$2573)/$C$2573)</f>
        <v/>
      </c>
      <c r="AC1464" s="24">
        <f>IF(R1464="","",(R1464-$B$2574)/$C$2574)</f>
        <v/>
      </c>
      <c r="AD1464" s="24">
        <f>IF(S1464="","",(S1464-$B$2575)/$C$2575)</f>
        <v/>
      </c>
      <c r="AE1464" s="24">
        <f>IF(Y1464="","",Y1464-(19.12044933116382+16.522174187581257*U1464))</f>
        <v/>
      </c>
      <c r="AF1464" s="24">
        <f>IF(X1464="","",(X1464-(-0.27268023098325006+0.47142105304415904*V1464+-0.3189264934812436*U1464)--5.286111042926227e-16)/0.7994208745952703)</f>
        <v/>
      </c>
      <c r="AG1464" s="24">
        <f>IF(AA1464="","",(AA1464-(0.5248806186338691+-0.064206457956449*U1464)-5.43454825424064e-16)/0.9977404048781155)</f>
        <v/>
      </c>
      <c r="AH1464" s="25" t="n">
        <v>-3.204963362231354</v>
      </c>
      <c r="AI1464" s="25" t="n">
        <v>-0.3866232605441948</v>
      </c>
      <c r="AJ1464" s="25" t="n">
        <v>-0.6280680627593547</v>
      </c>
      <c r="AK1464" s="25" t="n">
        <v>-0.9805077665461298</v>
      </c>
      <c r="AL1464" s="25" t="n">
        <v>2.637564256901789</v>
      </c>
      <c r="AM1464" s="25" t="n">
        <v>2.522170964995204</v>
      </c>
      <c r="AN1464" s="25" t="n">
        <v>0.1942484826935971</v>
      </c>
      <c r="AO1464" s="25" t="n">
        <v>0.221177159231863</v>
      </c>
      <c r="AP1464" s="25" t="n">
        <v>-0.8404949268507331</v>
      </c>
      <c r="AQ1464" s="25" t="n">
        <v>2.598199191010452</v>
      </c>
    </row>
    <row r="1465">
      <c r="A1465" s="23">
        <f>Universe!A1465</f>
        <v/>
      </c>
      <c r="B1465" s="24">
        <f>IF(Universe!W1465="","",(Universe!W1465-$B$2550)/$C$2550)</f>
        <v/>
      </c>
      <c r="C1465" s="24">
        <f>IF(Universe!X1465="","",(Universe!X1465-$B$2551)/$C$2551)</f>
        <v/>
      </c>
      <c r="D1465" s="24">
        <f>IF(Universe!Y1465="","",(Universe!Y1465-$B$2552)/$C$2552)</f>
        <v/>
      </c>
      <c r="E1465" s="24">
        <f>IF(Universe!Z1465="","",(Universe!Z1465-$B$2553)/$C$2553)</f>
        <v/>
      </c>
      <c r="F1465" s="24">
        <f>IF(Universe!AA1465="","",(Universe!AA1465-$B$2554)/$C$2554)</f>
        <v/>
      </c>
      <c r="G1465" s="24">
        <f>IF(Universe!AB1465="","",(Universe!AB1465-$B$2555)/$C$2555)</f>
        <v/>
      </c>
      <c r="H1465" s="24">
        <f>IF(Universe!AC1465="","",(Universe!AC1465-$B$2556)/$C$2556)</f>
        <v/>
      </c>
      <c r="I1465" s="24">
        <f>IF(Universe!AD1465="","",(Universe!AD1465-$B$2557)/$C$2557)</f>
        <v/>
      </c>
      <c r="J1465" s="24">
        <f>IF(Universe!AE1465="","",(Universe!AE1465-$B$2558)/$C$2558)</f>
        <v/>
      </c>
      <c r="K1465" s="24">
        <f>IF(Universe!AF1465="","",(Universe!AF1465-$B$2559)/$C$2559)</f>
        <v/>
      </c>
      <c r="L1465" s="24">
        <f>IF(Universe!AG1465="","",(Universe!AG1465-$B$2560)/$C$2560)</f>
        <v/>
      </c>
      <c r="M1465" s="24">
        <f>IF(Universe!AH1465="","",(Universe!AH1465-$B$2561)/$C$2561)</f>
        <v/>
      </c>
      <c r="N1465" s="24">
        <f>IF(Universe!AI1465="","",(Universe!AI1465-$B$2562)/$C$2562)</f>
        <v/>
      </c>
      <c r="O1465" s="24">
        <f>0.74*IF(B1465="",0,B1465)+0.16*IF(C1465="",0,C1465)+0.1*IF(D1465="",0,D1465)</f>
        <v/>
      </c>
      <c r="P1465" s="24">
        <f>0.35*IF(E1465="",0,E1465)+0.35*IF(F1465="",0,F1465)+0.3*IF(G1465="",0,G1465)</f>
        <v/>
      </c>
      <c r="Q1465" s="24">
        <f>0.656*IF(I1465="",0,I1465)+0.344*IF(H1465="",0,H1465)</f>
        <v/>
      </c>
      <c r="R1465" s="24">
        <f>0.338*IF(J1465="",0,J1465)+0.662*IF(K1465="",0,K1465)</f>
        <v/>
      </c>
      <c r="S1465" s="24">
        <f>0.38*IF(L1465="",0,L1465)+0.35*IF(M1465="",0,M1465)+0.27*IF(N1465="",0,N1465)</f>
        <v/>
      </c>
      <c r="T1465" s="24">
        <f>IF(Universe!S1465="","",((Universe!S1465-$B$2565)/$C$2565)^3)</f>
        <v/>
      </c>
      <c r="U1465" s="24">
        <f>IF(Universe!S1465="","",(Universe!S1465-$B$2565)/$C$2565)</f>
        <v/>
      </c>
      <c r="V1465" s="24">
        <f>IF(Universe!T1465="","",(Universe!T1465-$B$2566)/$C$2566)</f>
        <v/>
      </c>
      <c r="W1465" s="24">
        <f>IF(Universe!U1465="","",(Universe!U1465-$B$2567)/$C$2567)</f>
        <v/>
      </c>
      <c r="X1465" s="24">
        <f>IF(O1465="","",(O1465-$B$2571)/$C$2571)</f>
        <v/>
      </c>
      <c r="Y1465" s="24">
        <f>IF(T1465="","",(T1465-$B$2576)/$C$2576)</f>
        <v/>
      </c>
      <c r="Z1465" s="24">
        <f>IF(Universe!V1465="","",(Universe!V1465-$B$2568)/$C$2568)</f>
        <v/>
      </c>
      <c r="AA1465" s="24">
        <f>IF(P1465="","",(P1465-$B$2572)/$C$2572)</f>
        <v/>
      </c>
      <c r="AB1465" s="24">
        <f>IF(Q1465="","",(Q1465-$B$2573)/$C$2573)</f>
        <v/>
      </c>
      <c r="AC1465" s="24">
        <f>IF(R1465="","",(R1465-$B$2574)/$C$2574)</f>
        <v/>
      </c>
      <c r="AD1465" s="24">
        <f>IF(S1465="","",(S1465-$B$2575)/$C$2575)</f>
        <v/>
      </c>
      <c r="AE1465" s="24">
        <f>IF(Y1465="","",Y1465-(19.12044933116382+16.522174187581257*U1465))</f>
        <v/>
      </c>
      <c r="AF1465" s="24">
        <f>IF(X1465="","",(X1465-(-0.27268023098325006+0.47142105304415904*V1465+-0.3189264934812436*U1465)--5.286111042926227e-16)/0.7994208745952703)</f>
        <v/>
      </c>
      <c r="AG1465" s="24">
        <f>IF(AA1465="","",(AA1465-(0.5248806186338691+-0.064206457956449*U1465)-5.43454825424064e-16)/0.9977404048781155)</f>
        <v/>
      </c>
      <c r="AH1465" s="25" t="n">
        <v>-2.506926983566017</v>
      </c>
      <c r="AI1465" s="25" t="n">
        <v>-1.417937424462808</v>
      </c>
      <c r="AJ1465" s="25" t="n">
        <v>-0.4640137138777617</v>
      </c>
      <c r="AK1465" s="25" t="n">
        <v>-0.4674483504197854</v>
      </c>
      <c r="AL1465" s="25" t="n">
        <v>3.3577116951823</v>
      </c>
      <c r="AM1465" s="25" t="n">
        <v>0.2759608019008617</v>
      </c>
      <c r="AN1465" s="25" t="n">
        <v>-1.380661207264913</v>
      </c>
      <c r="AO1465" s="25" t="n">
        <v>0.021270423718379</v>
      </c>
      <c r="AP1465" s="25" t="n">
        <v>-0.445241803519193</v>
      </c>
      <c r="AQ1465" s="25" t="n">
        <v>0.0102517367874407</v>
      </c>
    </row>
    <row r="1466">
      <c r="A1466" s="23">
        <f>Universe!A1466</f>
        <v/>
      </c>
      <c r="B1466" s="24">
        <f>IF(Universe!W1466="","",(Universe!W1466-$B$2550)/$C$2550)</f>
        <v/>
      </c>
      <c r="C1466" s="24">
        <f>IF(Universe!X1466="","",(Universe!X1466-$B$2551)/$C$2551)</f>
        <v/>
      </c>
      <c r="D1466" s="24">
        <f>IF(Universe!Y1466="","",(Universe!Y1466-$B$2552)/$C$2552)</f>
        <v/>
      </c>
      <c r="E1466" s="24">
        <f>IF(Universe!Z1466="","",(Universe!Z1466-$B$2553)/$C$2553)</f>
        <v/>
      </c>
      <c r="F1466" s="24">
        <f>IF(Universe!AA1466="","",(Universe!AA1466-$B$2554)/$C$2554)</f>
        <v/>
      </c>
      <c r="G1466" s="24">
        <f>IF(Universe!AB1466="","",(Universe!AB1466-$B$2555)/$C$2555)</f>
        <v/>
      </c>
      <c r="H1466" s="24">
        <f>IF(Universe!AC1466="","",(Universe!AC1466-$B$2556)/$C$2556)</f>
        <v/>
      </c>
      <c r="I1466" s="24">
        <f>IF(Universe!AD1466="","",(Universe!AD1466-$B$2557)/$C$2557)</f>
        <v/>
      </c>
      <c r="J1466" s="24">
        <f>IF(Universe!AE1466="","",(Universe!AE1466-$B$2558)/$C$2558)</f>
        <v/>
      </c>
      <c r="K1466" s="24">
        <f>IF(Universe!AF1466="","",(Universe!AF1466-$B$2559)/$C$2559)</f>
        <v/>
      </c>
      <c r="L1466" s="24">
        <f>IF(Universe!AG1466="","",(Universe!AG1466-$B$2560)/$C$2560)</f>
        <v/>
      </c>
      <c r="M1466" s="24">
        <f>IF(Universe!AH1466="","",(Universe!AH1466-$B$2561)/$C$2561)</f>
        <v/>
      </c>
      <c r="N1466" s="24">
        <f>IF(Universe!AI1466="","",(Universe!AI1466-$B$2562)/$C$2562)</f>
        <v/>
      </c>
      <c r="O1466" s="24">
        <f>0.74*IF(B1466="",0,B1466)+0.16*IF(C1466="",0,C1466)+0.1*IF(D1466="",0,D1466)</f>
        <v/>
      </c>
      <c r="P1466" s="24">
        <f>0.35*IF(E1466="",0,E1466)+0.35*IF(F1466="",0,F1466)+0.3*IF(G1466="",0,G1466)</f>
        <v/>
      </c>
      <c r="Q1466" s="24">
        <f>0.656*IF(I1466="",0,I1466)+0.344*IF(H1466="",0,H1466)</f>
        <v/>
      </c>
      <c r="R1466" s="24">
        <f>0.338*IF(J1466="",0,J1466)+0.662*IF(K1466="",0,K1466)</f>
        <v/>
      </c>
      <c r="S1466" s="24">
        <f>0.38*IF(L1466="",0,L1466)+0.35*IF(M1466="",0,M1466)+0.27*IF(N1466="",0,N1466)</f>
        <v/>
      </c>
      <c r="T1466" s="24">
        <f>IF(Universe!S1466="","",((Universe!S1466-$B$2565)/$C$2565)^3)</f>
        <v/>
      </c>
      <c r="U1466" s="24">
        <f>IF(Universe!S1466="","",(Universe!S1466-$B$2565)/$C$2565)</f>
        <v/>
      </c>
      <c r="V1466" s="24">
        <f>IF(Universe!T1466="","",(Universe!T1466-$B$2566)/$C$2566)</f>
        <v/>
      </c>
      <c r="W1466" s="24">
        <f>IF(Universe!U1466="","",(Universe!U1466-$B$2567)/$C$2567)</f>
        <v/>
      </c>
      <c r="X1466" s="24">
        <f>IF(O1466="","",(O1466-$B$2571)/$C$2571)</f>
        <v/>
      </c>
      <c r="Y1466" s="24">
        <f>IF(T1466="","",(T1466-$B$2576)/$C$2576)</f>
        <v/>
      </c>
      <c r="Z1466" s="24">
        <f>IF(Universe!V1466="","",(Universe!V1466-$B$2568)/$C$2568)</f>
        <v/>
      </c>
      <c r="AA1466" s="24">
        <f>IF(P1466="","",(P1466-$B$2572)/$C$2572)</f>
        <v/>
      </c>
      <c r="AB1466" s="24">
        <f>IF(Q1466="","",(Q1466-$B$2573)/$C$2573)</f>
        <v/>
      </c>
      <c r="AC1466" s="24">
        <f>IF(R1466="","",(R1466-$B$2574)/$C$2574)</f>
        <v/>
      </c>
      <c r="AD1466" s="24">
        <f>IF(S1466="","",(S1466-$B$2575)/$C$2575)</f>
        <v/>
      </c>
      <c r="AE1466" s="24">
        <f>IF(Y1466="","",Y1466-(19.12044933116382+16.522174187581257*U1466))</f>
        <v/>
      </c>
      <c r="AF1466" s="24">
        <f>IF(X1466="","",(X1466-(-0.27268023098325006+0.47142105304415904*V1466+-0.3189264934812436*U1466)--5.286111042926227e-16)/0.7994208745952703)</f>
        <v/>
      </c>
      <c r="AG1466" s="24">
        <f>IF(AA1466="","",(AA1466-(0.5248806186338691+-0.064206457956449*U1466)-5.43454825424064e-16)/0.9977404048781155)</f>
        <v/>
      </c>
      <c r="AH1466" s="25" t="n">
        <v>-1.866019438979556</v>
      </c>
      <c r="AI1466" s="25" t="n">
        <v>0.7653509204456139</v>
      </c>
      <c r="AJ1466" s="25" t="n">
        <v>-0.4322701785882815</v>
      </c>
      <c r="AK1466" s="25" t="n">
        <v>-0.6023342755925062</v>
      </c>
      <c r="AL1466" s="25" t="n">
        <v>3.18747132259883</v>
      </c>
      <c r="AM1466" s="25" t="n">
        <v>0.1410382389174032</v>
      </c>
      <c r="AN1466" s="25" t="n">
        <v>0.949863839648653</v>
      </c>
      <c r="AO1466" s="25" t="n">
        <v>0.09096132443554319</v>
      </c>
      <c r="AP1466" s="25" t="n">
        <v>0.0730613606389484</v>
      </c>
      <c r="AQ1466" s="25" t="n">
        <v>1.199737979413226</v>
      </c>
    </row>
    <row r="1467">
      <c r="A1467" s="23">
        <f>Universe!A1467</f>
        <v/>
      </c>
      <c r="B1467" s="24">
        <f>IF(Universe!W1467="","",(Universe!W1467-$B$2550)/$C$2550)</f>
        <v/>
      </c>
      <c r="C1467" s="24">
        <f>IF(Universe!X1467="","",(Universe!X1467-$B$2551)/$C$2551)</f>
        <v/>
      </c>
      <c r="D1467" s="24">
        <f>IF(Universe!Y1467="","",(Universe!Y1467-$B$2552)/$C$2552)</f>
        <v/>
      </c>
      <c r="E1467" s="24">
        <f>IF(Universe!Z1467="","",(Universe!Z1467-$B$2553)/$C$2553)</f>
        <v/>
      </c>
      <c r="F1467" s="24">
        <f>IF(Universe!AA1467="","",(Universe!AA1467-$B$2554)/$C$2554)</f>
        <v/>
      </c>
      <c r="G1467" s="24">
        <f>IF(Universe!AB1467="","",(Universe!AB1467-$B$2555)/$C$2555)</f>
        <v/>
      </c>
      <c r="H1467" s="24">
        <f>IF(Universe!AC1467="","",(Universe!AC1467-$B$2556)/$C$2556)</f>
        <v/>
      </c>
      <c r="I1467" s="24">
        <f>IF(Universe!AD1467="","",(Universe!AD1467-$B$2557)/$C$2557)</f>
        <v/>
      </c>
      <c r="J1467" s="24">
        <f>IF(Universe!AE1467="","",(Universe!AE1467-$B$2558)/$C$2558)</f>
        <v/>
      </c>
      <c r="K1467" s="24">
        <f>IF(Universe!AF1467="","",(Universe!AF1467-$B$2559)/$C$2559)</f>
        <v/>
      </c>
      <c r="L1467" s="24">
        <f>IF(Universe!AG1467="","",(Universe!AG1467-$B$2560)/$C$2560)</f>
        <v/>
      </c>
      <c r="M1467" s="24">
        <f>IF(Universe!AH1467="","",(Universe!AH1467-$B$2561)/$C$2561)</f>
        <v/>
      </c>
      <c r="N1467" s="24">
        <f>IF(Universe!AI1467="","",(Universe!AI1467-$B$2562)/$C$2562)</f>
        <v/>
      </c>
      <c r="O1467" s="24">
        <f>0.74*IF(B1467="",0,B1467)+0.16*IF(C1467="",0,C1467)+0.1*IF(D1467="",0,D1467)</f>
        <v/>
      </c>
      <c r="P1467" s="24">
        <f>0.35*IF(E1467="",0,E1467)+0.35*IF(F1467="",0,F1467)+0.3*IF(G1467="",0,G1467)</f>
        <v/>
      </c>
      <c r="Q1467" s="24">
        <f>0.656*IF(I1467="",0,I1467)+0.344*IF(H1467="",0,H1467)</f>
        <v/>
      </c>
      <c r="R1467" s="24">
        <f>0.338*IF(J1467="",0,J1467)+0.662*IF(K1467="",0,K1467)</f>
        <v/>
      </c>
      <c r="S1467" s="24">
        <f>0.38*IF(L1467="",0,L1467)+0.35*IF(M1467="",0,M1467)+0.27*IF(N1467="",0,N1467)</f>
        <v/>
      </c>
      <c r="T1467" s="24">
        <f>IF(Universe!S1467="","",((Universe!S1467-$B$2565)/$C$2565)^3)</f>
        <v/>
      </c>
      <c r="U1467" s="24">
        <f>IF(Universe!S1467="","",(Universe!S1467-$B$2565)/$C$2565)</f>
        <v/>
      </c>
      <c r="V1467" s="24">
        <f>IF(Universe!T1467="","",(Universe!T1467-$B$2566)/$C$2566)</f>
        <v/>
      </c>
      <c r="W1467" s="24">
        <f>IF(Universe!U1467="","",(Universe!U1467-$B$2567)/$C$2567)</f>
        <v/>
      </c>
      <c r="X1467" s="24">
        <f>IF(O1467="","",(O1467-$B$2571)/$C$2571)</f>
        <v/>
      </c>
      <c r="Y1467" s="24">
        <f>IF(T1467="","",(T1467-$B$2576)/$C$2576)</f>
        <v/>
      </c>
      <c r="Z1467" s="24">
        <f>IF(Universe!V1467="","",(Universe!V1467-$B$2568)/$C$2568)</f>
        <v/>
      </c>
      <c r="AA1467" s="24">
        <f>IF(P1467="","",(P1467-$B$2572)/$C$2572)</f>
        <v/>
      </c>
      <c r="AB1467" s="24">
        <f>IF(Q1467="","",(Q1467-$B$2573)/$C$2573)</f>
        <v/>
      </c>
      <c r="AC1467" s="24">
        <f>IF(R1467="","",(R1467-$B$2574)/$C$2574)</f>
        <v/>
      </c>
      <c r="AD1467" s="24">
        <f>IF(S1467="","",(S1467-$B$2575)/$C$2575)</f>
        <v/>
      </c>
      <c r="AE1467" s="24">
        <f>IF(Y1467="","",Y1467-(19.12044933116382+16.522174187581257*U1467))</f>
        <v/>
      </c>
      <c r="AF1467" s="24">
        <f>IF(X1467="","",(X1467-(-0.27268023098325006+0.47142105304415904*V1467+-0.3189264934812436*U1467)--5.286111042926227e-16)/0.7994208745952703)</f>
        <v/>
      </c>
      <c r="AG1467" s="24">
        <f>IF(AA1467="","",(AA1467-(0.5248806186338691+-0.064206457956449*U1467)-5.43454825424064e-16)/0.9977404048781155)</f>
        <v/>
      </c>
      <c r="AH1467" s="25" t="n">
        <v>-2.474350017904145</v>
      </c>
      <c r="AI1467" s="25" t="n">
        <v>1.615195568055183</v>
      </c>
      <c r="AJ1467" s="25" t="n">
        <v>1.432147327745175</v>
      </c>
      <c r="AK1467" s="25" t="n">
        <v>-0.3930923310673097</v>
      </c>
      <c r="AL1467" s="25" t="n">
        <v>3.366408415161317</v>
      </c>
      <c r="AM1467" s="25" t="n">
        <v>0.0235814460722285</v>
      </c>
      <c r="AN1467" s="25" t="n">
        <v>0.8082660055765982</v>
      </c>
      <c r="AO1467" s="25" t="n">
        <v>-0.0587080487877075</v>
      </c>
      <c r="AP1467" s="25" t="n">
        <v>-0.1383617093168205</v>
      </c>
      <c r="AQ1467" s="25" t="n">
        <v>-0.1573632944779218</v>
      </c>
    </row>
    <row r="1468">
      <c r="A1468" s="23">
        <f>Universe!A1468</f>
        <v/>
      </c>
      <c r="B1468" s="24">
        <f>IF(Universe!W1468="","",(Universe!W1468-$B$2550)/$C$2550)</f>
        <v/>
      </c>
      <c r="C1468" s="24">
        <f>IF(Universe!X1468="","",(Universe!X1468-$B$2551)/$C$2551)</f>
        <v/>
      </c>
      <c r="D1468" s="24">
        <f>IF(Universe!Y1468="","",(Universe!Y1468-$B$2552)/$C$2552)</f>
        <v/>
      </c>
      <c r="E1468" s="24">
        <f>IF(Universe!Z1468="","",(Universe!Z1468-$B$2553)/$C$2553)</f>
        <v/>
      </c>
      <c r="F1468" s="24">
        <f>IF(Universe!AA1468="","",(Universe!AA1468-$B$2554)/$C$2554)</f>
        <v/>
      </c>
      <c r="G1468" s="24">
        <f>IF(Universe!AB1468="","",(Universe!AB1468-$B$2555)/$C$2555)</f>
        <v/>
      </c>
      <c r="H1468" s="24">
        <f>IF(Universe!AC1468="","",(Universe!AC1468-$B$2556)/$C$2556)</f>
        <v/>
      </c>
      <c r="I1468" s="24">
        <f>IF(Universe!AD1468="","",(Universe!AD1468-$B$2557)/$C$2557)</f>
        <v/>
      </c>
      <c r="J1468" s="24">
        <f>IF(Universe!AE1468="","",(Universe!AE1468-$B$2558)/$C$2558)</f>
        <v/>
      </c>
      <c r="K1468" s="24">
        <f>IF(Universe!AF1468="","",(Universe!AF1468-$B$2559)/$C$2559)</f>
        <v/>
      </c>
      <c r="L1468" s="24">
        <f>IF(Universe!AG1468="","",(Universe!AG1468-$B$2560)/$C$2560)</f>
        <v/>
      </c>
      <c r="M1468" s="24">
        <f>IF(Universe!AH1468="","",(Universe!AH1468-$B$2561)/$C$2561)</f>
        <v/>
      </c>
      <c r="N1468" s="24">
        <f>IF(Universe!AI1468="","",(Universe!AI1468-$B$2562)/$C$2562)</f>
        <v/>
      </c>
      <c r="O1468" s="24">
        <f>0.74*IF(B1468="",0,B1468)+0.16*IF(C1468="",0,C1468)+0.1*IF(D1468="",0,D1468)</f>
        <v/>
      </c>
      <c r="P1468" s="24">
        <f>0.35*IF(E1468="",0,E1468)+0.35*IF(F1468="",0,F1468)+0.3*IF(G1468="",0,G1468)</f>
        <v/>
      </c>
      <c r="Q1468" s="24">
        <f>0.656*IF(I1468="",0,I1468)+0.344*IF(H1468="",0,H1468)</f>
        <v/>
      </c>
      <c r="R1468" s="24">
        <f>0.338*IF(J1468="",0,J1468)+0.662*IF(K1468="",0,K1468)</f>
        <v/>
      </c>
      <c r="S1468" s="24">
        <f>0.38*IF(L1468="",0,L1468)+0.35*IF(M1468="",0,M1468)+0.27*IF(N1468="",0,N1468)</f>
        <v/>
      </c>
      <c r="T1468" s="24">
        <f>IF(Universe!S1468="","",((Universe!S1468-$B$2565)/$C$2565)^3)</f>
        <v/>
      </c>
      <c r="U1468" s="24">
        <f>IF(Universe!S1468="","",(Universe!S1468-$B$2565)/$C$2565)</f>
        <v/>
      </c>
      <c r="V1468" s="24">
        <f>IF(Universe!T1468="","",(Universe!T1468-$B$2566)/$C$2566)</f>
        <v/>
      </c>
      <c r="W1468" s="24">
        <f>IF(Universe!U1468="","",(Universe!U1468-$B$2567)/$C$2567)</f>
        <v/>
      </c>
      <c r="X1468" s="24">
        <f>IF(O1468="","",(O1468-$B$2571)/$C$2571)</f>
        <v/>
      </c>
      <c r="Y1468" s="24">
        <f>IF(T1468="","",(T1468-$B$2576)/$C$2576)</f>
        <v/>
      </c>
      <c r="Z1468" s="24">
        <f>IF(Universe!V1468="","",(Universe!V1468-$B$2568)/$C$2568)</f>
        <v/>
      </c>
      <c r="AA1468" s="24">
        <f>IF(P1468="","",(P1468-$B$2572)/$C$2572)</f>
        <v/>
      </c>
      <c r="AB1468" s="24">
        <f>IF(Q1468="","",(Q1468-$B$2573)/$C$2573)</f>
        <v/>
      </c>
      <c r="AC1468" s="24">
        <f>IF(R1468="","",(R1468-$B$2574)/$C$2574)</f>
        <v/>
      </c>
      <c r="AD1468" s="24">
        <f>IF(S1468="","",(S1468-$B$2575)/$C$2575)</f>
        <v/>
      </c>
      <c r="AE1468" s="24">
        <f>IF(Y1468="","",Y1468-(19.12044933116382+16.522174187581257*U1468))</f>
        <v/>
      </c>
      <c r="AF1468" s="24">
        <f>IF(X1468="","",(X1468-(-0.27268023098325006+0.47142105304415904*V1468+-0.3189264934812436*U1468)--5.286111042926227e-16)/0.7994208745952703)</f>
        <v/>
      </c>
      <c r="AG1468" s="24">
        <f>IF(AA1468="","",(AA1468-(0.5248806186338691+-0.064206457956449*U1468)-5.43454825424064e-16)/0.9977404048781155)</f>
        <v/>
      </c>
      <c r="AH1468" s="25" t="n">
        <v>-3.454017690614265</v>
      </c>
      <c r="AI1468" s="25" t="n">
        <v>-0.7207510249129232</v>
      </c>
      <c r="AJ1468" s="25" t="n">
        <v>-2.224706145353927</v>
      </c>
      <c r="AK1468" s="25" t="n">
        <v>0.8147876838031068</v>
      </c>
      <c r="AL1468" s="25" t="n">
        <v>2.104187940560902</v>
      </c>
      <c r="AM1468" s="25" t="n">
        <v>1.70359953605779</v>
      </c>
      <c r="AN1468" s="25" t="n">
        <v>0.2656726303970829</v>
      </c>
      <c r="AO1468" s="25" t="n">
        <v>0.1662174970148018</v>
      </c>
      <c r="AP1468" s="25" t="n">
        <v>-0.6449834386048189</v>
      </c>
      <c r="AQ1468" s="25" t="n">
        <v>-0.0355576792588815</v>
      </c>
    </row>
    <row r="1469">
      <c r="A1469" s="23">
        <f>Universe!A1469</f>
        <v/>
      </c>
      <c r="B1469" s="24">
        <f>IF(Universe!W1469="","",(Universe!W1469-$B$2550)/$C$2550)</f>
        <v/>
      </c>
      <c r="C1469" s="24">
        <f>IF(Universe!X1469="","",(Universe!X1469-$B$2551)/$C$2551)</f>
        <v/>
      </c>
      <c r="D1469" s="24">
        <f>IF(Universe!Y1469="","",(Universe!Y1469-$B$2552)/$C$2552)</f>
        <v/>
      </c>
      <c r="E1469" s="24">
        <f>IF(Universe!Z1469="","",(Universe!Z1469-$B$2553)/$C$2553)</f>
        <v/>
      </c>
      <c r="F1469" s="24">
        <f>IF(Universe!AA1469="","",(Universe!AA1469-$B$2554)/$C$2554)</f>
        <v/>
      </c>
      <c r="G1469" s="24">
        <f>IF(Universe!AB1469="","",(Universe!AB1469-$B$2555)/$C$2555)</f>
        <v/>
      </c>
      <c r="H1469" s="24">
        <f>IF(Universe!AC1469="","",(Universe!AC1469-$B$2556)/$C$2556)</f>
        <v/>
      </c>
      <c r="I1469" s="24">
        <f>IF(Universe!AD1469="","",(Universe!AD1469-$B$2557)/$C$2557)</f>
        <v/>
      </c>
      <c r="J1469" s="24">
        <f>IF(Universe!AE1469="","",(Universe!AE1469-$B$2558)/$C$2558)</f>
        <v/>
      </c>
      <c r="K1469" s="24">
        <f>IF(Universe!AF1469="","",(Universe!AF1469-$B$2559)/$C$2559)</f>
        <v/>
      </c>
      <c r="L1469" s="24">
        <f>IF(Universe!AG1469="","",(Universe!AG1469-$B$2560)/$C$2560)</f>
        <v/>
      </c>
      <c r="M1469" s="24">
        <f>IF(Universe!AH1469="","",(Universe!AH1469-$B$2561)/$C$2561)</f>
        <v/>
      </c>
      <c r="N1469" s="24">
        <f>IF(Universe!AI1469="","",(Universe!AI1469-$B$2562)/$C$2562)</f>
        <v/>
      </c>
      <c r="O1469" s="24">
        <f>0.74*IF(B1469="",0,B1469)+0.16*IF(C1469="",0,C1469)+0.1*IF(D1469="",0,D1469)</f>
        <v/>
      </c>
      <c r="P1469" s="24">
        <f>0.35*IF(E1469="",0,E1469)+0.35*IF(F1469="",0,F1469)+0.3*IF(G1469="",0,G1469)</f>
        <v/>
      </c>
      <c r="Q1469" s="24">
        <f>0.656*IF(I1469="",0,I1469)+0.344*IF(H1469="",0,H1469)</f>
        <v/>
      </c>
      <c r="R1469" s="24">
        <f>0.338*IF(J1469="",0,J1469)+0.662*IF(K1469="",0,K1469)</f>
        <v/>
      </c>
      <c r="S1469" s="24">
        <f>0.38*IF(L1469="",0,L1469)+0.35*IF(M1469="",0,M1469)+0.27*IF(N1469="",0,N1469)</f>
        <v/>
      </c>
      <c r="T1469" s="24">
        <f>IF(Universe!S1469="","",((Universe!S1469-$B$2565)/$C$2565)^3)</f>
        <v/>
      </c>
      <c r="U1469" s="24">
        <f>IF(Universe!S1469="","",(Universe!S1469-$B$2565)/$C$2565)</f>
        <v/>
      </c>
      <c r="V1469" s="24">
        <f>IF(Universe!T1469="","",(Universe!T1469-$B$2566)/$C$2566)</f>
        <v/>
      </c>
      <c r="W1469" s="24">
        <f>IF(Universe!U1469="","",(Universe!U1469-$B$2567)/$C$2567)</f>
        <v/>
      </c>
      <c r="X1469" s="24">
        <f>IF(O1469="","",(O1469-$B$2571)/$C$2571)</f>
        <v/>
      </c>
      <c r="Y1469" s="24">
        <f>IF(T1469="","",(T1469-$B$2576)/$C$2576)</f>
        <v/>
      </c>
      <c r="Z1469" s="24">
        <f>IF(Universe!V1469="","",(Universe!V1469-$B$2568)/$C$2568)</f>
        <v/>
      </c>
      <c r="AA1469" s="24">
        <f>IF(P1469="","",(P1469-$B$2572)/$C$2572)</f>
        <v/>
      </c>
      <c r="AB1469" s="24">
        <f>IF(Q1469="","",(Q1469-$B$2573)/$C$2573)</f>
        <v/>
      </c>
      <c r="AC1469" s="24">
        <f>IF(R1469="","",(R1469-$B$2574)/$C$2574)</f>
        <v/>
      </c>
      <c r="AD1469" s="24">
        <f>IF(S1469="","",(S1469-$B$2575)/$C$2575)</f>
        <v/>
      </c>
      <c r="AE1469" s="24">
        <f>IF(Y1469="","",Y1469-(19.12044933116382+16.522174187581257*U1469))</f>
        <v/>
      </c>
      <c r="AF1469" s="24">
        <f>IF(X1469="","",(X1469-(-0.27268023098325006+0.47142105304415904*V1469+-0.3189264934812436*U1469)--5.286111042926227e-16)/0.7994208745952703)</f>
        <v/>
      </c>
      <c r="AG1469" s="24">
        <f>IF(AA1469="","",(AA1469-(0.5248806186338691+-0.064206457956449*U1469)-5.43454825424064e-16)/0.9977404048781155)</f>
        <v/>
      </c>
      <c r="AH1469" s="25" t="n">
        <v>-2.530870376804698</v>
      </c>
      <c r="AI1469" s="25" t="n">
        <v>-0.4936668687944088</v>
      </c>
      <c r="AJ1469" s="25" t="n">
        <v>-0.4712077811057346</v>
      </c>
      <c r="AK1469" s="25" t="n">
        <v>-0.6613538470989332</v>
      </c>
      <c r="AL1469" s="25" t="n">
        <v>3.350019966322288</v>
      </c>
      <c r="AM1469" s="25" t="n">
        <v>0.2492551707740766</v>
      </c>
      <c r="AN1469" s="25" t="n">
        <v>-0.8141890877416056</v>
      </c>
      <c r="AO1469" s="25" t="n">
        <v>0.0519668069720117</v>
      </c>
      <c r="AP1469" s="25" t="n">
        <v>0.3666547397123341</v>
      </c>
      <c r="AQ1469" s="25" t="n">
        <v>-0.0615224422949275</v>
      </c>
    </row>
    <row r="1470">
      <c r="A1470" s="23">
        <f>Universe!A1470</f>
        <v/>
      </c>
      <c r="B1470" s="24">
        <f>IF(Universe!W1470="","",(Universe!W1470-$B$2550)/$C$2550)</f>
        <v/>
      </c>
      <c r="C1470" s="24">
        <f>IF(Universe!X1470="","",(Universe!X1470-$B$2551)/$C$2551)</f>
        <v/>
      </c>
      <c r="D1470" s="24">
        <f>IF(Universe!Y1470="","",(Universe!Y1470-$B$2552)/$C$2552)</f>
        <v/>
      </c>
      <c r="E1470" s="24">
        <f>IF(Universe!Z1470="","",(Universe!Z1470-$B$2553)/$C$2553)</f>
        <v/>
      </c>
      <c r="F1470" s="24">
        <f>IF(Universe!AA1470="","",(Universe!AA1470-$B$2554)/$C$2554)</f>
        <v/>
      </c>
      <c r="G1470" s="24">
        <f>IF(Universe!AB1470="","",(Universe!AB1470-$B$2555)/$C$2555)</f>
        <v/>
      </c>
      <c r="H1470" s="24">
        <f>IF(Universe!AC1470="","",(Universe!AC1470-$B$2556)/$C$2556)</f>
        <v/>
      </c>
      <c r="I1470" s="24">
        <f>IF(Universe!AD1470="","",(Universe!AD1470-$B$2557)/$C$2557)</f>
        <v/>
      </c>
      <c r="J1470" s="24">
        <f>IF(Universe!AE1470="","",(Universe!AE1470-$B$2558)/$C$2558)</f>
        <v/>
      </c>
      <c r="K1470" s="24">
        <f>IF(Universe!AF1470="","",(Universe!AF1470-$B$2559)/$C$2559)</f>
        <v/>
      </c>
      <c r="L1470" s="24">
        <f>IF(Universe!AG1470="","",(Universe!AG1470-$B$2560)/$C$2560)</f>
        <v/>
      </c>
      <c r="M1470" s="24">
        <f>IF(Universe!AH1470="","",(Universe!AH1470-$B$2561)/$C$2561)</f>
        <v/>
      </c>
      <c r="N1470" s="24">
        <f>IF(Universe!AI1470="","",(Universe!AI1470-$B$2562)/$C$2562)</f>
        <v/>
      </c>
      <c r="O1470" s="24">
        <f>0.74*IF(B1470="",0,B1470)+0.16*IF(C1470="",0,C1470)+0.1*IF(D1470="",0,D1470)</f>
        <v/>
      </c>
      <c r="P1470" s="24">
        <f>0.35*IF(E1470="",0,E1470)+0.35*IF(F1470="",0,F1470)+0.3*IF(G1470="",0,G1470)</f>
        <v/>
      </c>
      <c r="Q1470" s="24">
        <f>0.656*IF(I1470="",0,I1470)+0.344*IF(H1470="",0,H1470)</f>
        <v/>
      </c>
      <c r="R1470" s="24">
        <f>0.338*IF(J1470="",0,J1470)+0.662*IF(K1470="",0,K1470)</f>
        <v/>
      </c>
      <c r="S1470" s="24">
        <f>0.38*IF(L1470="",0,L1470)+0.35*IF(M1470="",0,M1470)+0.27*IF(N1470="",0,N1470)</f>
        <v/>
      </c>
      <c r="T1470" s="24">
        <f>IF(Universe!S1470="","",((Universe!S1470-$B$2565)/$C$2565)^3)</f>
        <v/>
      </c>
      <c r="U1470" s="24">
        <f>IF(Universe!S1470="","",(Universe!S1470-$B$2565)/$C$2565)</f>
        <v/>
      </c>
      <c r="V1470" s="24">
        <f>IF(Universe!T1470="","",(Universe!T1470-$B$2566)/$C$2566)</f>
        <v/>
      </c>
      <c r="W1470" s="24">
        <f>IF(Universe!U1470="","",(Universe!U1470-$B$2567)/$C$2567)</f>
        <v/>
      </c>
      <c r="X1470" s="24">
        <f>IF(O1470="","",(O1470-$B$2571)/$C$2571)</f>
        <v/>
      </c>
      <c r="Y1470" s="24">
        <f>IF(T1470="","",(T1470-$B$2576)/$C$2576)</f>
        <v/>
      </c>
      <c r="Z1470" s="24">
        <f>IF(Universe!V1470="","",(Universe!V1470-$B$2568)/$C$2568)</f>
        <v/>
      </c>
      <c r="AA1470" s="24">
        <f>IF(P1470="","",(P1470-$B$2572)/$C$2572)</f>
        <v/>
      </c>
      <c r="AB1470" s="24">
        <f>IF(Q1470="","",(Q1470-$B$2573)/$C$2573)</f>
        <v/>
      </c>
      <c r="AC1470" s="24">
        <f>IF(R1470="","",(R1470-$B$2574)/$C$2574)</f>
        <v/>
      </c>
      <c r="AD1470" s="24">
        <f>IF(S1470="","",(S1470-$B$2575)/$C$2575)</f>
        <v/>
      </c>
      <c r="AE1470" s="24">
        <f>IF(Y1470="","",Y1470-(19.12044933116382+16.522174187581257*U1470))</f>
        <v/>
      </c>
      <c r="AF1470" s="24">
        <f>IF(X1470="","",(X1470-(-0.27268023098325006+0.47142105304415904*V1470+-0.3189264934812436*U1470)--5.286111042926227e-16)/0.7994208745952703)</f>
        <v/>
      </c>
      <c r="AG1470" s="24">
        <f>IF(AA1470="","",(AA1470-(0.5248806186338691+-0.064206457956449*U1470)-5.43454825424064e-16)/0.9977404048781155)</f>
        <v/>
      </c>
      <c r="AH1470" s="25" t="n">
        <v>-3.389880667712668</v>
      </c>
      <c r="AI1470" s="25" t="n">
        <v>-0.1867887229812716</v>
      </c>
      <c r="AJ1470" s="25" t="n">
        <v>0.7944727759773095</v>
      </c>
      <c r="AK1470" s="25" t="n">
        <v>0.4305113888902355</v>
      </c>
      <c r="AL1470" s="25" t="n">
        <v>2.256782327484972</v>
      </c>
      <c r="AM1470" s="25" t="n">
        <v>-0.3072102125459803</v>
      </c>
      <c r="AN1470" s="25" t="n">
        <v>-0.7923507635630216</v>
      </c>
      <c r="AO1470" s="25" t="n">
        <v>-0.6122623682865341</v>
      </c>
      <c r="AP1470" s="25" t="n">
        <v>-0.7909515774079805</v>
      </c>
      <c r="AQ1470" s="25" t="n">
        <v>2.450478845135978</v>
      </c>
    </row>
    <row r="1471">
      <c r="A1471" s="23">
        <f>Universe!A1471</f>
        <v/>
      </c>
      <c r="B1471" s="24">
        <f>IF(Universe!W1471="","",(Universe!W1471-$B$2550)/$C$2550)</f>
        <v/>
      </c>
      <c r="C1471" s="24">
        <f>IF(Universe!X1471="","",(Universe!X1471-$B$2551)/$C$2551)</f>
        <v/>
      </c>
      <c r="D1471" s="24">
        <f>IF(Universe!Y1471="","",(Universe!Y1471-$B$2552)/$C$2552)</f>
        <v/>
      </c>
      <c r="E1471" s="24">
        <f>IF(Universe!Z1471="","",(Universe!Z1471-$B$2553)/$C$2553)</f>
        <v/>
      </c>
      <c r="F1471" s="24">
        <f>IF(Universe!AA1471="","",(Universe!AA1471-$B$2554)/$C$2554)</f>
        <v/>
      </c>
      <c r="G1471" s="24">
        <f>IF(Universe!AB1471="","",(Universe!AB1471-$B$2555)/$C$2555)</f>
        <v/>
      </c>
      <c r="H1471" s="24">
        <f>IF(Universe!AC1471="","",(Universe!AC1471-$B$2556)/$C$2556)</f>
        <v/>
      </c>
      <c r="I1471" s="24">
        <f>IF(Universe!AD1471="","",(Universe!AD1471-$B$2557)/$C$2557)</f>
        <v/>
      </c>
      <c r="J1471" s="24">
        <f>IF(Universe!AE1471="","",(Universe!AE1471-$B$2558)/$C$2558)</f>
        <v/>
      </c>
      <c r="K1471" s="24">
        <f>IF(Universe!AF1471="","",(Universe!AF1471-$B$2559)/$C$2559)</f>
        <v/>
      </c>
      <c r="L1471" s="24">
        <f>IF(Universe!AG1471="","",(Universe!AG1471-$B$2560)/$C$2560)</f>
        <v/>
      </c>
      <c r="M1471" s="24">
        <f>IF(Universe!AH1471="","",(Universe!AH1471-$B$2561)/$C$2561)</f>
        <v/>
      </c>
      <c r="N1471" s="24">
        <f>IF(Universe!AI1471="","",(Universe!AI1471-$B$2562)/$C$2562)</f>
        <v/>
      </c>
      <c r="O1471" s="24">
        <f>0.74*IF(B1471="",0,B1471)+0.16*IF(C1471="",0,C1471)+0.1*IF(D1471="",0,D1471)</f>
        <v/>
      </c>
      <c r="P1471" s="24">
        <f>0.35*IF(E1471="",0,E1471)+0.35*IF(F1471="",0,F1471)+0.3*IF(G1471="",0,G1471)</f>
        <v/>
      </c>
      <c r="Q1471" s="24">
        <f>0.656*IF(I1471="",0,I1471)+0.344*IF(H1471="",0,H1471)</f>
        <v/>
      </c>
      <c r="R1471" s="24">
        <f>0.338*IF(J1471="",0,J1471)+0.662*IF(K1471="",0,K1471)</f>
        <v/>
      </c>
      <c r="S1471" s="24">
        <f>0.38*IF(L1471="",0,L1471)+0.35*IF(M1471="",0,M1471)+0.27*IF(N1471="",0,N1471)</f>
        <v/>
      </c>
      <c r="T1471" s="24">
        <f>IF(Universe!S1471="","",((Universe!S1471-$B$2565)/$C$2565)^3)</f>
        <v/>
      </c>
      <c r="U1471" s="24">
        <f>IF(Universe!S1471="","",(Universe!S1471-$B$2565)/$C$2565)</f>
        <v/>
      </c>
      <c r="V1471" s="24">
        <f>IF(Universe!T1471="","",(Universe!T1471-$B$2566)/$C$2566)</f>
        <v/>
      </c>
      <c r="W1471" s="24">
        <f>IF(Universe!U1471="","",(Universe!U1471-$B$2567)/$C$2567)</f>
        <v/>
      </c>
      <c r="X1471" s="24">
        <f>IF(O1471="","",(O1471-$B$2571)/$C$2571)</f>
        <v/>
      </c>
      <c r="Y1471" s="24">
        <f>IF(T1471="","",(T1471-$B$2576)/$C$2576)</f>
        <v/>
      </c>
      <c r="Z1471" s="24">
        <f>IF(Universe!V1471="","",(Universe!V1471-$B$2568)/$C$2568)</f>
        <v/>
      </c>
      <c r="AA1471" s="24">
        <f>IF(P1471="","",(P1471-$B$2572)/$C$2572)</f>
        <v/>
      </c>
      <c r="AB1471" s="24">
        <f>IF(Q1471="","",(Q1471-$B$2573)/$C$2573)</f>
        <v/>
      </c>
      <c r="AC1471" s="24">
        <f>IF(R1471="","",(R1471-$B$2574)/$C$2574)</f>
        <v/>
      </c>
      <c r="AD1471" s="24">
        <f>IF(S1471="","",(S1471-$B$2575)/$C$2575)</f>
        <v/>
      </c>
      <c r="AE1471" s="24">
        <f>IF(Y1471="","",Y1471-(19.12044933116382+16.522174187581257*U1471))</f>
        <v/>
      </c>
      <c r="AF1471" s="24">
        <f>IF(X1471="","",(X1471-(-0.27268023098325006+0.47142105304415904*V1471+-0.3189264934812436*U1471)--5.286111042926227e-16)/0.7994208745952703)</f>
        <v/>
      </c>
      <c r="AG1471" s="24">
        <f>IF(AA1471="","",(AA1471-(0.5248806186338691+-0.064206457956449*U1471)-5.43454825424064e-16)/0.9977404048781155)</f>
        <v/>
      </c>
      <c r="AH1471" s="25" t="n">
        <v>-2.311457987589776</v>
      </c>
      <c r="AI1471" s="25" t="n">
        <v>0.3653540434287231</v>
      </c>
      <c r="AJ1471" s="25" t="n">
        <v>-0.5271984229601265</v>
      </c>
      <c r="AK1471" s="25" t="n">
        <v>-0.7475949155977045</v>
      </c>
      <c r="AL1471" s="25" t="n">
        <v>3.380204856994156</v>
      </c>
      <c r="AM1471" s="25" t="n">
        <v>0.3287182940866799</v>
      </c>
      <c r="AN1471" s="25" t="n">
        <v>0.4139782827194742</v>
      </c>
      <c r="AO1471" s="25" t="n">
        <v>0.2010609412247645</v>
      </c>
      <c r="AP1471" s="25" t="n">
        <v>-0.6523989425416056</v>
      </c>
      <c r="AQ1471" s="25" t="n">
        <v>-0.3168654943848377</v>
      </c>
    </row>
    <row r="1472">
      <c r="A1472" s="23">
        <f>Universe!A1472</f>
        <v/>
      </c>
      <c r="B1472" s="24">
        <f>IF(Universe!W1472="","",(Universe!W1472-$B$2550)/$C$2550)</f>
        <v/>
      </c>
      <c r="C1472" s="24">
        <f>IF(Universe!X1472="","",(Universe!X1472-$B$2551)/$C$2551)</f>
        <v/>
      </c>
      <c r="D1472" s="24">
        <f>IF(Universe!Y1472="","",(Universe!Y1472-$B$2552)/$C$2552)</f>
        <v/>
      </c>
      <c r="E1472" s="24">
        <f>IF(Universe!Z1472="","",(Universe!Z1472-$B$2553)/$C$2553)</f>
        <v/>
      </c>
      <c r="F1472" s="24">
        <f>IF(Universe!AA1472="","",(Universe!AA1472-$B$2554)/$C$2554)</f>
        <v/>
      </c>
      <c r="G1472" s="24">
        <f>IF(Universe!AB1472="","",(Universe!AB1472-$B$2555)/$C$2555)</f>
        <v/>
      </c>
      <c r="H1472" s="24">
        <f>IF(Universe!AC1472="","",(Universe!AC1472-$B$2556)/$C$2556)</f>
        <v/>
      </c>
      <c r="I1472" s="24">
        <f>IF(Universe!AD1472="","",(Universe!AD1472-$B$2557)/$C$2557)</f>
        <v/>
      </c>
      <c r="J1472" s="24">
        <f>IF(Universe!AE1472="","",(Universe!AE1472-$B$2558)/$C$2558)</f>
        <v/>
      </c>
      <c r="K1472" s="24">
        <f>IF(Universe!AF1472="","",(Universe!AF1472-$B$2559)/$C$2559)</f>
        <v/>
      </c>
      <c r="L1472" s="24">
        <f>IF(Universe!AG1472="","",(Universe!AG1472-$B$2560)/$C$2560)</f>
        <v/>
      </c>
      <c r="M1472" s="24">
        <f>IF(Universe!AH1472="","",(Universe!AH1472-$B$2561)/$C$2561)</f>
        <v/>
      </c>
      <c r="N1472" s="24">
        <f>IF(Universe!AI1472="","",(Universe!AI1472-$B$2562)/$C$2562)</f>
        <v/>
      </c>
      <c r="O1472" s="24">
        <f>0.74*IF(B1472="",0,B1472)+0.16*IF(C1472="",0,C1472)+0.1*IF(D1472="",0,D1472)</f>
        <v/>
      </c>
      <c r="P1472" s="24">
        <f>0.35*IF(E1472="",0,E1472)+0.35*IF(F1472="",0,F1472)+0.3*IF(G1472="",0,G1472)</f>
        <v/>
      </c>
      <c r="Q1472" s="24">
        <f>0.656*IF(I1472="",0,I1472)+0.344*IF(H1472="",0,H1472)</f>
        <v/>
      </c>
      <c r="R1472" s="24">
        <f>0.338*IF(J1472="",0,J1472)+0.662*IF(K1472="",0,K1472)</f>
        <v/>
      </c>
      <c r="S1472" s="24">
        <f>0.38*IF(L1472="",0,L1472)+0.35*IF(M1472="",0,M1472)+0.27*IF(N1472="",0,N1472)</f>
        <v/>
      </c>
      <c r="T1472" s="24">
        <f>IF(Universe!S1472="","",((Universe!S1472-$B$2565)/$C$2565)^3)</f>
        <v/>
      </c>
      <c r="U1472" s="24">
        <f>IF(Universe!S1472="","",(Universe!S1472-$B$2565)/$C$2565)</f>
        <v/>
      </c>
      <c r="V1472" s="24">
        <f>IF(Universe!T1472="","",(Universe!T1472-$B$2566)/$C$2566)</f>
        <v/>
      </c>
      <c r="W1472" s="24">
        <f>IF(Universe!U1472="","",(Universe!U1472-$B$2567)/$C$2567)</f>
        <v/>
      </c>
      <c r="X1472" s="24">
        <f>IF(O1472="","",(O1472-$B$2571)/$C$2571)</f>
        <v/>
      </c>
      <c r="Y1472" s="24">
        <f>IF(T1472="","",(T1472-$B$2576)/$C$2576)</f>
        <v/>
      </c>
      <c r="Z1472" s="24">
        <f>IF(Universe!V1472="","",(Universe!V1472-$B$2568)/$C$2568)</f>
        <v/>
      </c>
      <c r="AA1472" s="24">
        <f>IF(P1472="","",(P1472-$B$2572)/$C$2572)</f>
        <v/>
      </c>
      <c r="AB1472" s="24">
        <f>IF(Q1472="","",(Q1472-$B$2573)/$C$2573)</f>
        <v/>
      </c>
      <c r="AC1472" s="24">
        <f>IF(R1472="","",(R1472-$B$2574)/$C$2574)</f>
        <v/>
      </c>
      <c r="AD1472" s="24">
        <f>IF(S1472="","",(S1472-$B$2575)/$C$2575)</f>
        <v/>
      </c>
      <c r="AE1472" s="24">
        <f>IF(Y1472="","",Y1472-(19.12044933116382+16.522174187581257*U1472))</f>
        <v/>
      </c>
      <c r="AF1472" s="24">
        <f>IF(X1472="","",(X1472-(-0.27268023098325006+0.47142105304415904*V1472+-0.3189264934812436*U1472)--5.286111042926227e-16)/0.7994208745952703)</f>
        <v/>
      </c>
      <c r="AG1472" s="24">
        <f>IF(AA1472="","",(AA1472-(0.5248806186338691+-0.064206457956449*U1472)-5.43454825424064e-16)/0.9977404048781155)</f>
        <v/>
      </c>
      <c r="AH1472" s="25" t="n">
        <v>-1.945887308138094</v>
      </c>
      <c r="AI1472" s="25" t="n">
        <v>0.2232380032492891</v>
      </c>
      <c r="AJ1472" s="25" t="n">
        <v>-0.8684577147453583</v>
      </c>
      <c r="AK1472" s="25" t="n">
        <v>-0.3911752333363926</v>
      </c>
      <c r="AL1472" s="25" t="n">
        <v>3.24488802514618</v>
      </c>
      <c r="AM1472" s="25" t="n">
        <v>1.142221670002651</v>
      </c>
      <c r="AN1472" s="25" t="n">
        <v>0.453846873980757</v>
      </c>
      <c r="AO1472" s="25" t="n">
        <v>0.1661585407711557</v>
      </c>
      <c r="AP1472" s="25" t="n">
        <v>-0.9760561869993892</v>
      </c>
      <c r="AQ1472" s="25" t="n">
        <v>-0.1891699613123741</v>
      </c>
    </row>
    <row r="1473">
      <c r="A1473" s="23">
        <f>Universe!A1473</f>
        <v/>
      </c>
      <c r="B1473" s="24">
        <f>IF(Universe!W1473="","",(Universe!W1473-$B$2550)/$C$2550)</f>
        <v/>
      </c>
      <c r="C1473" s="24">
        <f>IF(Universe!X1473="","",(Universe!X1473-$B$2551)/$C$2551)</f>
        <v/>
      </c>
      <c r="D1473" s="24">
        <f>IF(Universe!Y1473="","",(Universe!Y1473-$B$2552)/$C$2552)</f>
        <v/>
      </c>
      <c r="E1473" s="24">
        <f>IF(Universe!Z1473="","",(Universe!Z1473-$B$2553)/$C$2553)</f>
        <v/>
      </c>
      <c r="F1473" s="24">
        <f>IF(Universe!AA1473="","",(Universe!AA1473-$B$2554)/$C$2554)</f>
        <v/>
      </c>
      <c r="G1473" s="24">
        <f>IF(Universe!AB1473="","",(Universe!AB1473-$B$2555)/$C$2555)</f>
        <v/>
      </c>
      <c r="H1473" s="24">
        <f>IF(Universe!AC1473="","",(Universe!AC1473-$B$2556)/$C$2556)</f>
        <v/>
      </c>
      <c r="I1473" s="24">
        <f>IF(Universe!AD1473="","",(Universe!AD1473-$B$2557)/$C$2557)</f>
        <v/>
      </c>
      <c r="J1473" s="24">
        <f>IF(Universe!AE1473="","",(Universe!AE1473-$B$2558)/$C$2558)</f>
        <v/>
      </c>
      <c r="K1473" s="24">
        <f>IF(Universe!AF1473="","",(Universe!AF1473-$B$2559)/$C$2559)</f>
        <v/>
      </c>
      <c r="L1473" s="24">
        <f>IF(Universe!AG1473="","",(Universe!AG1473-$B$2560)/$C$2560)</f>
        <v/>
      </c>
      <c r="M1473" s="24">
        <f>IF(Universe!AH1473="","",(Universe!AH1473-$B$2561)/$C$2561)</f>
        <v/>
      </c>
      <c r="N1473" s="24">
        <f>IF(Universe!AI1473="","",(Universe!AI1473-$B$2562)/$C$2562)</f>
        <v/>
      </c>
      <c r="O1473" s="24">
        <f>0.74*IF(B1473="",0,B1473)+0.16*IF(C1473="",0,C1473)+0.1*IF(D1473="",0,D1473)</f>
        <v/>
      </c>
      <c r="P1473" s="24">
        <f>0.35*IF(E1473="",0,E1473)+0.35*IF(F1473="",0,F1473)+0.3*IF(G1473="",0,G1473)</f>
        <v/>
      </c>
      <c r="Q1473" s="24">
        <f>0.656*IF(I1473="",0,I1473)+0.344*IF(H1473="",0,H1473)</f>
        <v/>
      </c>
      <c r="R1473" s="24">
        <f>0.338*IF(J1473="",0,J1473)+0.662*IF(K1473="",0,K1473)</f>
        <v/>
      </c>
      <c r="S1473" s="24">
        <f>0.38*IF(L1473="",0,L1473)+0.35*IF(M1473="",0,M1473)+0.27*IF(N1473="",0,N1473)</f>
        <v/>
      </c>
      <c r="T1473" s="24">
        <f>IF(Universe!S1473="","",((Universe!S1473-$B$2565)/$C$2565)^3)</f>
        <v/>
      </c>
      <c r="U1473" s="24">
        <f>IF(Universe!S1473="","",(Universe!S1473-$B$2565)/$C$2565)</f>
        <v/>
      </c>
      <c r="V1473" s="24">
        <f>IF(Universe!T1473="","",(Universe!T1473-$B$2566)/$C$2566)</f>
        <v/>
      </c>
      <c r="W1473" s="24">
        <f>IF(Universe!U1473="","",(Universe!U1473-$B$2567)/$C$2567)</f>
        <v/>
      </c>
      <c r="X1473" s="24">
        <f>IF(O1473="","",(O1473-$B$2571)/$C$2571)</f>
        <v/>
      </c>
      <c r="Y1473" s="24">
        <f>IF(T1473="","",(T1473-$B$2576)/$C$2576)</f>
        <v/>
      </c>
      <c r="Z1473" s="24">
        <f>IF(Universe!V1473="","",(Universe!V1473-$B$2568)/$C$2568)</f>
        <v/>
      </c>
      <c r="AA1473" s="24">
        <f>IF(P1473="","",(P1473-$B$2572)/$C$2572)</f>
        <v/>
      </c>
      <c r="AB1473" s="24">
        <f>IF(Q1473="","",(Q1473-$B$2573)/$C$2573)</f>
        <v/>
      </c>
      <c r="AC1473" s="24">
        <f>IF(R1473="","",(R1473-$B$2574)/$C$2574)</f>
        <v/>
      </c>
      <c r="AD1473" s="24">
        <f>IF(S1473="","",(S1473-$B$2575)/$C$2575)</f>
        <v/>
      </c>
      <c r="AE1473" s="24">
        <f>IF(Y1473="","",Y1473-(19.12044933116382+16.522174187581257*U1473))</f>
        <v/>
      </c>
      <c r="AF1473" s="24">
        <f>IF(X1473="","",(X1473-(-0.27268023098325006+0.47142105304415904*V1473+-0.3189264934812436*U1473)--5.286111042926227e-16)/0.7994208745952703)</f>
        <v/>
      </c>
      <c r="AG1473" s="24">
        <f>IF(AA1473="","",(AA1473-(0.5248806186338691+-0.064206457956449*U1473)-5.43454825424064e-16)/0.9977404048781155)</f>
        <v/>
      </c>
      <c r="AH1473" s="25" t="n">
        <v>-2.39188212564971</v>
      </c>
      <c r="AI1473" s="25" t="n">
        <v>-0.5942529497901523</v>
      </c>
      <c r="AJ1473" s="25" t="n">
        <v>-0.8657864492613777</v>
      </c>
      <c r="AK1473" s="25" t="n">
        <v>-0.0515009612823225</v>
      </c>
      <c r="AL1473" s="25" t="n">
        <v>3.37947992394282</v>
      </c>
      <c r="AM1473" s="25" t="n">
        <v>0.8585430631068256</v>
      </c>
      <c r="AN1473" s="25" t="n">
        <v>0.1532193713863548</v>
      </c>
      <c r="AO1473" s="25" t="n">
        <v>0.1872679151367577</v>
      </c>
      <c r="AP1473" s="25" t="n">
        <v>-0.325979082169586</v>
      </c>
      <c r="AQ1473" s="25" t="n">
        <v>-0.1152537885752436</v>
      </c>
    </row>
    <row r="1474">
      <c r="A1474" s="23">
        <f>Universe!A1474</f>
        <v/>
      </c>
      <c r="B1474" s="24">
        <f>IF(Universe!W1474="","",(Universe!W1474-$B$2550)/$C$2550)</f>
        <v/>
      </c>
      <c r="C1474" s="24">
        <f>IF(Universe!X1474="","",(Universe!X1474-$B$2551)/$C$2551)</f>
        <v/>
      </c>
      <c r="D1474" s="24">
        <f>IF(Universe!Y1474="","",(Universe!Y1474-$B$2552)/$C$2552)</f>
        <v/>
      </c>
      <c r="E1474" s="24">
        <f>IF(Universe!Z1474="","",(Universe!Z1474-$B$2553)/$C$2553)</f>
        <v/>
      </c>
      <c r="F1474" s="24">
        <f>IF(Universe!AA1474="","",(Universe!AA1474-$B$2554)/$C$2554)</f>
        <v/>
      </c>
      <c r="G1474" s="24">
        <f>IF(Universe!AB1474="","",(Universe!AB1474-$B$2555)/$C$2555)</f>
        <v/>
      </c>
      <c r="H1474" s="24">
        <f>IF(Universe!AC1474="","",(Universe!AC1474-$B$2556)/$C$2556)</f>
        <v/>
      </c>
      <c r="I1474" s="24">
        <f>IF(Universe!AD1474="","",(Universe!AD1474-$B$2557)/$C$2557)</f>
        <v/>
      </c>
      <c r="J1474" s="24">
        <f>IF(Universe!AE1474="","",(Universe!AE1474-$B$2558)/$C$2558)</f>
        <v/>
      </c>
      <c r="K1474" s="24">
        <f>IF(Universe!AF1474="","",(Universe!AF1474-$B$2559)/$C$2559)</f>
        <v/>
      </c>
      <c r="L1474" s="24">
        <f>IF(Universe!AG1474="","",(Universe!AG1474-$B$2560)/$C$2560)</f>
        <v/>
      </c>
      <c r="M1474" s="24">
        <f>IF(Universe!AH1474="","",(Universe!AH1474-$B$2561)/$C$2561)</f>
        <v/>
      </c>
      <c r="N1474" s="24">
        <f>IF(Universe!AI1474="","",(Universe!AI1474-$B$2562)/$C$2562)</f>
        <v/>
      </c>
      <c r="O1474" s="24">
        <f>0.74*IF(B1474="",0,B1474)+0.16*IF(C1474="",0,C1474)+0.1*IF(D1474="",0,D1474)</f>
        <v/>
      </c>
      <c r="P1474" s="24">
        <f>0.35*IF(E1474="",0,E1474)+0.35*IF(F1474="",0,F1474)+0.3*IF(G1474="",0,G1474)</f>
        <v/>
      </c>
      <c r="Q1474" s="24">
        <f>0.656*IF(I1474="",0,I1474)+0.344*IF(H1474="",0,H1474)</f>
        <v/>
      </c>
      <c r="R1474" s="24">
        <f>0.338*IF(J1474="",0,J1474)+0.662*IF(K1474="",0,K1474)</f>
        <v/>
      </c>
      <c r="S1474" s="24">
        <f>0.38*IF(L1474="",0,L1474)+0.35*IF(M1474="",0,M1474)+0.27*IF(N1474="",0,N1474)</f>
        <v/>
      </c>
      <c r="T1474" s="24">
        <f>IF(Universe!S1474="","",((Universe!S1474-$B$2565)/$C$2565)^3)</f>
        <v/>
      </c>
      <c r="U1474" s="24">
        <f>IF(Universe!S1474="","",(Universe!S1474-$B$2565)/$C$2565)</f>
        <v/>
      </c>
      <c r="V1474" s="24">
        <f>IF(Universe!T1474="","",(Universe!T1474-$B$2566)/$C$2566)</f>
        <v/>
      </c>
      <c r="W1474" s="24">
        <f>IF(Universe!U1474="","",(Universe!U1474-$B$2567)/$C$2567)</f>
        <v/>
      </c>
      <c r="X1474" s="24">
        <f>IF(O1474="","",(O1474-$B$2571)/$C$2571)</f>
        <v/>
      </c>
      <c r="Y1474" s="24">
        <f>IF(T1474="","",(T1474-$B$2576)/$C$2576)</f>
        <v/>
      </c>
      <c r="Z1474" s="24">
        <f>IF(Universe!V1474="","",(Universe!V1474-$B$2568)/$C$2568)</f>
        <v/>
      </c>
      <c r="AA1474" s="24">
        <f>IF(P1474="","",(P1474-$B$2572)/$C$2572)</f>
        <v/>
      </c>
      <c r="AB1474" s="24">
        <f>IF(Q1474="","",(Q1474-$B$2573)/$C$2573)</f>
        <v/>
      </c>
      <c r="AC1474" s="24">
        <f>IF(R1474="","",(R1474-$B$2574)/$C$2574)</f>
        <v/>
      </c>
      <c r="AD1474" s="24">
        <f>IF(S1474="","",(S1474-$B$2575)/$C$2575)</f>
        <v/>
      </c>
      <c r="AE1474" s="24">
        <f>IF(Y1474="","",Y1474-(19.12044933116382+16.522174187581257*U1474))</f>
        <v/>
      </c>
      <c r="AF1474" s="24">
        <f>IF(X1474="","",(X1474-(-0.27268023098325006+0.47142105304415904*V1474+-0.3189264934812436*U1474)--5.286111042926227e-16)/0.7994208745952703)</f>
        <v/>
      </c>
      <c r="AG1474" s="24">
        <f>IF(AA1474="","",(AA1474-(0.5248806186338691+-0.064206457956449*U1474)-5.43454825424064e-16)/0.9977404048781155)</f>
        <v/>
      </c>
      <c r="AH1474" s="25" t="n">
        <v>-2.04121428627495</v>
      </c>
      <c r="AI1474" s="25" t="n">
        <v>0.4061572766897338</v>
      </c>
      <c r="AJ1474" s="25" t="n">
        <v>-0.5258268153069252</v>
      </c>
      <c r="AK1474" s="25" t="n">
        <v>0.0658930887812257</v>
      </c>
      <c r="AL1474" s="25" t="n">
        <v>3.300919854804379</v>
      </c>
      <c r="AM1474" s="25" t="n">
        <v>0.4366731543085116</v>
      </c>
      <c r="AN1474" s="25" t="n">
        <v>0.900265864533724</v>
      </c>
      <c r="AO1474" s="25" t="n">
        <v>0.0552212035939168</v>
      </c>
      <c r="AP1474" s="25" t="n">
        <v>-0.4431455346793018</v>
      </c>
      <c r="AQ1474" s="25" t="n">
        <v>0.1528822724832709</v>
      </c>
    </row>
    <row r="1475">
      <c r="A1475" s="23">
        <f>Universe!A1475</f>
        <v/>
      </c>
      <c r="B1475" s="24">
        <f>IF(Universe!W1475="","",(Universe!W1475-$B$2550)/$C$2550)</f>
        <v/>
      </c>
      <c r="C1475" s="24">
        <f>IF(Universe!X1475="","",(Universe!X1475-$B$2551)/$C$2551)</f>
        <v/>
      </c>
      <c r="D1475" s="24">
        <f>IF(Universe!Y1475="","",(Universe!Y1475-$B$2552)/$C$2552)</f>
        <v/>
      </c>
      <c r="E1475" s="24">
        <f>IF(Universe!Z1475="","",(Universe!Z1475-$B$2553)/$C$2553)</f>
        <v/>
      </c>
      <c r="F1475" s="24">
        <f>IF(Universe!AA1475="","",(Universe!AA1475-$B$2554)/$C$2554)</f>
        <v/>
      </c>
      <c r="G1475" s="24">
        <f>IF(Universe!AB1475="","",(Universe!AB1475-$B$2555)/$C$2555)</f>
        <v/>
      </c>
      <c r="H1475" s="24">
        <f>IF(Universe!AC1475="","",(Universe!AC1475-$B$2556)/$C$2556)</f>
        <v/>
      </c>
      <c r="I1475" s="24">
        <f>IF(Universe!AD1475="","",(Universe!AD1475-$B$2557)/$C$2557)</f>
        <v/>
      </c>
      <c r="J1475" s="24">
        <f>IF(Universe!AE1475="","",(Universe!AE1475-$B$2558)/$C$2558)</f>
        <v/>
      </c>
      <c r="K1475" s="24">
        <f>IF(Universe!AF1475="","",(Universe!AF1475-$B$2559)/$C$2559)</f>
        <v/>
      </c>
      <c r="L1475" s="24">
        <f>IF(Universe!AG1475="","",(Universe!AG1475-$B$2560)/$C$2560)</f>
        <v/>
      </c>
      <c r="M1475" s="24">
        <f>IF(Universe!AH1475="","",(Universe!AH1475-$B$2561)/$C$2561)</f>
        <v/>
      </c>
      <c r="N1475" s="24">
        <f>IF(Universe!AI1475="","",(Universe!AI1475-$B$2562)/$C$2562)</f>
        <v/>
      </c>
      <c r="O1475" s="24">
        <f>0.74*IF(B1475="",0,B1475)+0.16*IF(C1475="",0,C1475)+0.1*IF(D1475="",0,D1475)</f>
        <v/>
      </c>
      <c r="P1475" s="24">
        <f>0.35*IF(E1475="",0,E1475)+0.35*IF(F1475="",0,F1475)+0.3*IF(G1475="",0,G1475)</f>
        <v/>
      </c>
      <c r="Q1475" s="24">
        <f>0.656*IF(I1475="",0,I1475)+0.344*IF(H1475="",0,H1475)</f>
        <v/>
      </c>
      <c r="R1475" s="24">
        <f>0.338*IF(J1475="",0,J1475)+0.662*IF(K1475="",0,K1475)</f>
        <v/>
      </c>
      <c r="S1475" s="24">
        <f>0.38*IF(L1475="",0,L1475)+0.35*IF(M1475="",0,M1475)+0.27*IF(N1475="",0,N1475)</f>
        <v/>
      </c>
      <c r="T1475" s="24">
        <f>IF(Universe!S1475="","",((Universe!S1475-$B$2565)/$C$2565)^3)</f>
        <v/>
      </c>
      <c r="U1475" s="24">
        <f>IF(Universe!S1475="","",(Universe!S1475-$B$2565)/$C$2565)</f>
        <v/>
      </c>
      <c r="V1475" s="24">
        <f>IF(Universe!T1475="","",(Universe!T1475-$B$2566)/$C$2566)</f>
        <v/>
      </c>
      <c r="W1475" s="24">
        <f>IF(Universe!U1475="","",(Universe!U1475-$B$2567)/$C$2567)</f>
        <v/>
      </c>
      <c r="X1475" s="24">
        <f>IF(O1475="","",(O1475-$B$2571)/$C$2571)</f>
        <v/>
      </c>
      <c r="Y1475" s="24">
        <f>IF(T1475="","",(T1475-$B$2576)/$C$2576)</f>
        <v/>
      </c>
      <c r="Z1475" s="24">
        <f>IF(Universe!V1475="","",(Universe!V1475-$B$2568)/$C$2568)</f>
        <v/>
      </c>
      <c r="AA1475" s="24">
        <f>IF(P1475="","",(P1475-$B$2572)/$C$2572)</f>
        <v/>
      </c>
      <c r="AB1475" s="24">
        <f>IF(Q1475="","",(Q1475-$B$2573)/$C$2573)</f>
        <v/>
      </c>
      <c r="AC1475" s="24">
        <f>IF(R1475="","",(R1475-$B$2574)/$C$2574)</f>
        <v/>
      </c>
      <c r="AD1475" s="24">
        <f>IF(S1475="","",(S1475-$B$2575)/$C$2575)</f>
        <v/>
      </c>
      <c r="AE1475" s="24">
        <f>IF(Y1475="","",Y1475-(19.12044933116382+16.522174187581257*U1475))</f>
        <v/>
      </c>
      <c r="AF1475" s="24">
        <f>IF(X1475="","",(X1475-(-0.27268023098325006+0.47142105304415904*V1475+-0.3189264934812436*U1475)--5.286111042926227e-16)/0.7994208745952703)</f>
        <v/>
      </c>
      <c r="AG1475" s="24">
        <f>IF(AA1475="","",(AA1475-(0.5248806186338691+-0.064206457956449*U1475)-5.43454825424064e-16)/0.9977404048781155)</f>
        <v/>
      </c>
      <c r="AH1475" s="25" t="n">
        <v>-2.185993241256546</v>
      </c>
      <c r="AI1475" s="25" t="n">
        <v>0.5147100183070086</v>
      </c>
      <c r="AJ1475" s="25" t="n">
        <v>0.887106037700616</v>
      </c>
      <c r="AK1475" s="25" t="n">
        <v>-0.3183629531072143</v>
      </c>
      <c r="AL1475" s="25" t="n">
        <v>3.358581641124165</v>
      </c>
      <c r="AM1475" s="25" t="n">
        <v>0.0756540704434219</v>
      </c>
      <c r="AN1475" s="25" t="n">
        <v>0.2337812661930436</v>
      </c>
      <c r="AO1475" s="25" t="n">
        <v>-0.0604064203167082</v>
      </c>
      <c r="AP1475" s="25" t="n">
        <v>0.5817280938618341</v>
      </c>
      <c r="AQ1475" s="25" t="n">
        <v>0.0707973442191962</v>
      </c>
    </row>
    <row r="1476">
      <c r="A1476" s="23">
        <f>Universe!A1476</f>
        <v/>
      </c>
      <c r="B1476" s="24">
        <f>IF(Universe!W1476="","",(Universe!W1476-$B$2550)/$C$2550)</f>
        <v/>
      </c>
      <c r="C1476" s="24">
        <f>IF(Universe!X1476="","",(Universe!X1476-$B$2551)/$C$2551)</f>
        <v/>
      </c>
      <c r="D1476" s="24">
        <f>IF(Universe!Y1476="","",(Universe!Y1476-$B$2552)/$C$2552)</f>
        <v/>
      </c>
      <c r="E1476" s="24">
        <f>IF(Universe!Z1476="","",(Universe!Z1476-$B$2553)/$C$2553)</f>
        <v/>
      </c>
      <c r="F1476" s="24">
        <f>IF(Universe!AA1476="","",(Universe!AA1476-$B$2554)/$C$2554)</f>
        <v/>
      </c>
      <c r="G1476" s="24">
        <f>IF(Universe!AB1476="","",(Universe!AB1476-$B$2555)/$C$2555)</f>
        <v/>
      </c>
      <c r="H1476" s="24">
        <f>IF(Universe!AC1476="","",(Universe!AC1476-$B$2556)/$C$2556)</f>
        <v/>
      </c>
      <c r="I1476" s="24">
        <f>IF(Universe!AD1476="","",(Universe!AD1476-$B$2557)/$C$2557)</f>
        <v/>
      </c>
      <c r="J1476" s="24">
        <f>IF(Universe!AE1476="","",(Universe!AE1476-$B$2558)/$C$2558)</f>
        <v/>
      </c>
      <c r="K1476" s="24">
        <f>IF(Universe!AF1476="","",(Universe!AF1476-$B$2559)/$C$2559)</f>
        <v/>
      </c>
      <c r="L1476" s="24">
        <f>IF(Universe!AG1476="","",(Universe!AG1476-$B$2560)/$C$2560)</f>
        <v/>
      </c>
      <c r="M1476" s="24">
        <f>IF(Universe!AH1476="","",(Universe!AH1476-$B$2561)/$C$2561)</f>
        <v/>
      </c>
      <c r="N1476" s="24">
        <f>IF(Universe!AI1476="","",(Universe!AI1476-$B$2562)/$C$2562)</f>
        <v/>
      </c>
      <c r="O1476" s="24">
        <f>0.74*IF(B1476="",0,B1476)+0.16*IF(C1476="",0,C1476)+0.1*IF(D1476="",0,D1476)</f>
        <v/>
      </c>
      <c r="P1476" s="24">
        <f>0.35*IF(E1476="",0,E1476)+0.35*IF(F1476="",0,F1476)+0.3*IF(G1476="",0,G1476)</f>
        <v/>
      </c>
      <c r="Q1476" s="24">
        <f>0.656*IF(I1476="",0,I1476)+0.344*IF(H1476="",0,H1476)</f>
        <v/>
      </c>
      <c r="R1476" s="24">
        <f>0.338*IF(J1476="",0,J1476)+0.662*IF(K1476="",0,K1476)</f>
        <v/>
      </c>
      <c r="S1476" s="24">
        <f>0.38*IF(L1476="",0,L1476)+0.35*IF(M1476="",0,M1476)+0.27*IF(N1476="",0,N1476)</f>
        <v/>
      </c>
      <c r="T1476" s="24">
        <f>IF(Universe!S1476="","",((Universe!S1476-$B$2565)/$C$2565)^3)</f>
        <v/>
      </c>
      <c r="U1476" s="24">
        <f>IF(Universe!S1476="","",(Universe!S1476-$B$2565)/$C$2565)</f>
        <v/>
      </c>
      <c r="V1476" s="24">
        <f>IF(Universe!T1476="","",(Universe!T1476-$B$2566)/$C$2566)</f>
        <v/>
      </c>
      <c r="W1476" s="24">
        <f>IF(Universe!U1476="","",(Universe!U1476-$B$2567)/$C$2567)</f>
        <v/>
      </c>
      <c r="X1476" s="24">
        <f>IF(O1476="","",(O1476-$B$2571)/$C$2571)</f>
        <v/>
      </c>
      <c r="Y1476" s="24">
        <f>IF(T1476="","",(T1476-$B$2576)/$C$2576)</f>
        <v/>
      </c>
      <c r="Z1476" s="24">
        <f>IF(Universe!V1476="","",(Universe!V1476-$B$2568)/$C$2568)</f>
        <v/>
      </c>
      <c r="AA1476" s="24">
        <f>IF(P1476="","",(P1476-$B$2572)/$C$2572)</f>
        <v/>
      </c>
      <c r="AB1476" s="24">
        <f>IF(Q1476="","",(Q1476-$B$2573)/$C$2573)</f>
        <v/>
      </c>
      <c r="AC1476" s="24">
        <f>IF(R1476="","",(R1476-$B$2574)/$C$2574)</f>
        <v/>
      </c>
      <c r="AD1476" s="24">
        <f>IF(S1476="","",(S1476-$B$2575)/$C$2575)</f>
        <v/>
      </c>
      <c r="AE1476" s="24">
        <f>IF(Y1476="","",Y1476-(19.12044933116382+16.522174187581257*U1476))</f>
        <v/>
      </c>
      <c r="AF1476" s="24">
        <f>IF(X1476="","",(X1476-(-0.27268023098325006+0.47142105304415904*V1476+-0.3189264934812436*U1476)--5.286111042926227e-16)/0.7994208745952703)</f>
        <v/>
      </c>
      <c r="AG1476" s="24">
        <f>IF(AA1476="","",(AA1476-(0.5248806186338691+-0.064206457956449*U1476)-5.43454825424064e-16)/0.9977404048781155)</f>
        <v/>
      </c>
      <c r="AH1476" s="25" t="n">
        <v>-2.374525351567148</v>
      </c>
      <c r="AI1476" s="25" t="n">
        <v>-0.6445695360084621</v>
      </c>
      <c r="AJ1476" s="25" t="n">
        <v>0.4410146086887689</v>
      </c>
      <c r="AK1476" s="25" t="n">
        <v>0.2136262952184896</v>
      </c>
      <c r="AL1476" s="25" t="n">
        <v>3.380626990018071</v>
      </c>
      <c r="AM1476" s="25" t="n">
        <v>-0.219398802502791</v>
      </c>
      <c r="AN1476" s="25" t="n">
        <v>-0.2740591490439592</v>
      </c>
      <c r="AO1476" s="25" t="n">
        <v>-0.1166596048028783</v>
      </c>
      <c r="AP1476" s="25" t="n">
        <v>2.016015711929307</v>
      </c>
      <c r="AQ1476" s="25" t="n">
        <v>0.3482942458640642</v>
      </c>
    </row>
    <row r="1477">
      <c r="A1477" s="23">
        <f>Universe!A1477</f>
        <v/>
      </c>
      <c r="B1477" s="24">
        <f>IF(Universe!W1477="","",(Universe!W1477-$B$2550)/$C$2550)</f>
        <v/>
      </c>
      <c r="C1477" s="24">
        <f>IF(Universe!X1477="","",(Universe!X1477-$B$2551)/$C$2551)</f>
        <v/>
      </c>
      <c r="D1477" s="24">
        <f>IF(Universe!Y1477="","",(Universe!Y1477-$B$2552)/$C$2552)</f>
        <v/>
      </c>
      <c r="E1477" s="24">
        <f>IF(Universe!Z1477="","",(Universe!Z1477-$B$2553)/$C$2553)</f>
        <v/>
      </c>
      <c r="F1477" s="24">
        <f>IF(Universe!AA1477="","",(Universe!AA1477-$B$2554)/$C$2554)</f>
        <v/>
      </c>
      <c r="G1477" s="24">
        <f>IF(Universe!AB1477="","",(Universe!AB1477-$B$2555)/$C$2555)</f>
        <v/>
      </c>
      <c r="H1477" s="24">
        <f>IF(Universe!AC1477="","",(Universe!AC1477-$B$2556)/$C$2556)</f>
        <v/>
      </c>
      <c r="I1477" s="24">
        <f>IF(Universe!AD1477="","",(Universe!AD1477-$B$2557)/$C$2557)</f>
        <v/>
      </c>
      <c r="J1477" s="24">
        <f>IF(Universe!AE1477="","",(Universe!AE1477-$B$2558)/$C$2558)</f>
        <v/>
      </c>
      <c r="K1477" s="24">
        <f>IF(Universe!AF1477="","",(Universe!AF1477-$B$2559)/$C$2559)</f>
        <v/>
      </c>
      <c r="L1477" s="24">
        <f>IF(Universe!AG1477="","",(Universe!AG1477-$B$2560)/$C$2560)</f>
        <v/>
      </c>
      <c r="M1477" s="24">
        <f>IF(Universe!AH1477="","",(Universe!AH1477-$B$2561)/$C$2561)</f>
        <v/>
      </c>
      <c r="N1477" s="24">
        <f>IF(Universe!AI1477="","",(Universe!AI1477-$B$2562)/$C$2562)</f>
        <v/>
      </c>
      <c r="O1477" s="24">
        <f>0.74*IF(B1477="",0,B1477)+0.16*IF(C1477="",0,C1477)+0.1*IF(D1477="",0,D1477)</f>
        <v/>
      </c>
      <c r="P1477" s="24">
        <f>0.35*IF(E1477="",0,E1477)+0.35*IF(F1477="",0,F1477)+0.3*IF(G1477="",0,G1477)</f>
        <v/>
      </c>
      <c r="Q1477" s="24">
        <f>0.656*IF(I1477="",0,I1477)+0.344*IF(H1477="",0,H1477)</f>
        <v/>
      </c>
      <c r="R1477" s="24">
        <f>0.338*IF(J1477="",0,J1477)+0.662*IF(K1477="",0,K1477)</f>
        <v/>
      </c>
      <c r="S1477" s="24">
        <f>0.38*IF(L1477="",0,L1477)+0.35*IF(M1477="",0,M1477)+0.27*IF(N1477="",0,N1477)</f>
        <v/>
      </c>
      <c r="T1477" s="24">
        <f>IF(Universe!S1477="","",((Universe!S1477-$B$2565)/$C$2565)^3)</f>
        <v/>
      </c>
      <c r="U1477" s="24">
        <f>IF(Universe!S1477="","",(Universe!S1477-$B$2565)/$C$2565)</f>
        <v/>
      </c>
      <c r="V1477" s="24">
        <f>IF(Universe!T1477="","",(Universe!T1477-$B$2566)/$C$2566)</f>
        <v/>
      </c>
      <c r="W1477" s="24">
        <f>IF(Universe!U1477="","",(Universe!U1477-$B$2567)/$C$2567)</f>
        <v/>
      </c>
      <c r="X1477" s="24">
        <f>IF(O1477="","",(O1477-$B$2571)/$C$2571)</f>
        <v/>
      </c>
      <c r="Y1477" s="24">
        <f>IF(T1477="","",(T1477-$B$2576)/$C$2576)</f>
        <v/>
      </c>
      <c r="Z1477" s="24">
        <f>IF(Universe!V1477="","",(Universe!V1477-$B$2568)/$C$2568)</f>
        <v/>
      </c>
      <c r="AA1477" s="24">
        <f>IF(P1477="","",(P1477-$B$2572)/$C$2572)</f>
        <v/>
      </c>
      <c r="AB1477" s="24">
        <f>IF(Q1477="","",(Q1477-$B$2573)/$C$2573)</f>
        <v/>
      </c>
      <c r="AC1477" s="24">
        <f>IF(R1477="","",(R1477-$B$2574)/$C$2574)</f>
        <v/>
      </c>
      <c r="AD1477" s="24">
        <f>IF(S1477="","",(S1477-$B$2575)/$C$2575)</f>
        <v/>
      </c>
      <c r="AE1477" s="24">
        <f>IF(Y1477="","",Y1477-(19.12044933116382+16.522174187581257*U1477))</f>
        <v/>
      </c>
      <c r="AF1477" s="24">
        <f>IF(X1477="","",(X1477-(-0.27268023098325006+0.47142105304415904*V1477+-0.3189264934812436*U1477)--5.286111042926227e-16)/0.7994208745952703)</f>
        <v/>
      </c>
      <c r="AG1477" s="24">
        <f>IF(AA1477="","",(AA1477-(0.5248806186338691+-0.064206457956449*U1477)-5.43454825424064e-16)/0.9977404048781155)</f>
        <v/>
      </c>
      <c r="AH1477" s="25" t="n">
        <v>-3.612596342776791</v>
      </c>
      <c r="AI1477" s="25" t="n">
        <v>0.0420314298807857</v>
      </c>
      <c r="AJ1477" s="25" t="n">
        <v>-0.7947733322761995</v>
      </c>
      <c r="AK1477" s="25" t="n">
        <v>-0.9137805582207223</v>
      </c>
      <c r="AL1477" s="25" t="n">
        <v>1.679680357707799</v>
      </c>
      <c r="AM1477" s="25" t="n">
        <v>0.4358649371076571</v>
      </c>
      <c r="AN1477" s="25" t="n">
        <v>-0.1519465859305613</v>
      </c>
      <c r="AO1477" s="25" t="n">
        <v>-0.0170116875596572</v>
      </c>
      <c r="AP1477" s="25" t="n">
        <v>-0.2810586954028611</v>
      </c>
      <c r="AQ1477" s="25" t="n">
        <v>0.1733308885457539</v>
      </c>
    </row>
    <row r="1478">
      <c r="A1478" s="23">
        <f>Universe!A1478</f>
        <v/>
      </c>
      <c r="B1478" s="24">
        <f>IF(Universe!W1478="","",(Universe!W1478-$B$2550)/$C$2550)</f>
        <v/>
      </c>
      <c r="C1478" s="24">
        <f>IF(Universe!X1478="","",(Universe!X1478-$B$2551)/$C$2551)</f>
        <v/>
      </c>
      <c r="D1478" s="24">
        <f>IF(Universe!Y1478="","",(Universe!Y1478-$B$2552)/$C$2552)</f>
        <v/>
      </c>
      <c r="E1478" s="24">
        <f>IF(Universe!Z1478="","",(Universe!Z1478-$B$2553)/$C$2553)</f>
        <v/>
      </c>
      <c r="F1478" s="24">
        <f>IF(Universe!AA1478="","",(Universe!AA1478-$B$2554)/$C$2554)</f>
        <v/>
      </c>
      <c r="G1478" s="24">
        <f>IF(Universe!AB1478="","",(Universe!AB1478-$B$2555)/$C$2555)</f>
        <v/>
      </c>
      <c r="H1478" s="24">
        <f>IF(Universe!AC1478="","",(Universe!AC1478-$B$2556)/$C$2556)</f>
        <v/>
      </c>
      <c r="I1478" s="24">
        <f>IF(Universe!AD1478="","",(Universe!AD1478-$B$2557)/$C$2557)</f>
        <v/>
      </c>
      <c r="J1478" s="24">
        <f>IF(Universe!AE1478="","",(Universe!AE1478-$B$2558)/$C$2558)</f>
        <v/>
      </c>
      <c r="K1478" s="24">
        <f>IF(Universe!AF1478="","",(Universe!AF1478-$B$2559)/$C$2559)</f>
        <v/>
      </c>
      <c r="L1478" s="24">
        <f>IF(Universe!AG1478="","",(Universe!AG1478-$B$2560)/$C$2560)</f>
        <v/>
      </c>
      <c r="M1478" s="24">
        <f>IF(Universe!AH1478="","",(Universe!AH1478-$B$2561)/$C$2561)</f>
        <v/>
      </c>
      <c r="N1478" s="24">
        <f>IF(Universe!AI1478="","",(Universe!AI1478-$B$2562)/$C$2562)</f>
        <v/>
      </c>
      <c r="O1478" s="24">
        <f>0.74*IF(B1478="",0,B1478)+0.16*IF(C1478="",0,C1478)+0.1*IF(D1478="",0,D1478)</f>
        <v/>
      </c>
      <c r="P1478" s="24">
        <f>0.35*IF(E1478="",0,E1478)+0.35*IF(F1478="",0,F1478)+0.3*IF(G1478="",0,G1478)</f>
        <v/>
      </c>
      <c r="Q1478" s="24">
        <f>0.656*IF(I1478="",0,I1478)+0.344*IF(H1478="",0,H1478)</f>
        <v/>
      </c>
      <c r="R1478" s="24">
        <f>0.338*IF(J1478="",0,J1478)+0.662*IF(K1478="",0,K1478)</f>
        <v/>
      </c>
      <c r="S1478" s="24">
        <f>0.38*IF(L1478="",0,L1478)+0.35*IF(M1478="",0,M1478)+0.27*IF(N1478="",0,N1478)</f>
        <v/>
      </c>
      <c r="T1478" s="24">
        <f>IF(Universe!S1478="","",((Universe!S1478-$B$2565)/$C$2565)^3)</f>
        <v/>
      </c>
      <c r="U1478" s="24">
        <f>IF(Universe!S1478="","",(Universe!S1478-$B$2565)/$C$2565)</f>
        <v/>
      </c>
      <c r="V1478" s="24">
        <f>IF(Universe!T1478="","",(Universe!T1478-$B$2566)/$C$2566)</f>
        <v/>
      </c>
      <c r="W1478" s="24">
        <f>IF(Universe!U1478="","",(Universe!U1478-$B$2567)/$C$2567)</f>
        <v/>
      </c>
      <c r="X1478" s="24">
        <f>IF(O1478="","",(O1478-$B$2571)/$C$2571)</f>
        <v/>
      </c>
      <c r="Y1478" s="24">
        <f>IF(T1478="","",(T1478-$B$2576)/$C$2576)</f>
        <v/>
      </c>
      <c r="Z1478" s="24">
        <f>IF(Universe!V1478="","",(Universe!V1478-$B$2568)/$C$2568)</f>
        <v/>
      </c>
      <c r="AA1478" s="24">
        <f>IF(P1478="","",(P1478-$B$2572)/$C$2572)</f>
        <v/>
      </c>
      <c r="AB1478" s="24">
        <f>IF(Q1478="","",(Q1478-$B$2573)/$C$2573)</f>
        <v/>
      </c>
      <c r="AC1478" s="24">
        <f>IF(R1478="","",(R1478-$B$2574)/$C$2574)</f>
        <v/>
      </c>
      <c r="AD1478" s="24">
        <f>IF(S1478="","",(S1478-$B$2575)/$C$2575)</f>
        <v/>
      </c>
      <c r="AE1478" s="24">
        <f>IF(Y1478="","",Y1478-(19.12044933116382+16.522174187581257*U1478))</f>
        <v/>
      </c>
      <c r="AF1478" s="24">
        <f>IF(X1478="","",(X1478-(-0.27268023098325006+0.47142105304415904*V1478+-0.3189264934812436*U1478)--5.286111042926227e-16)/0.7994208745952703)</f>
        <v/>
      </c>
      <c r="AG1478" s="24">
        <f>IF(AA1478="","",(AA1478-(0.5248806186338691+-0.064206457956449*U1478)-5.43454825424064e-16)/0.9977404048781155)</f>
        <v/>
      </c>
      <c r="AH1478" s="25" t="n">
        <v>-1.50309587996835</v>
      </c>
      <c r="AI1478" s="25" t="n">
        <v>-1.241094090951349</v>
      </c>
      <c r="AJ1478" s="25" t="n">
        <v>-0.6436121668741177</v>
      </c>
      <c r="AK1478" s="25" t="n">
        <v>-0.0578717802460117</v>
      </c>
      <c r="AL1478" s="25" t="n">
        <v>2.817360991069538</v>
      </c>
      <c r="AM1478" s="25" t="n">
        <v>0.1429593771496202</v>
      </c>
      <c r="AN1478" s="25" t="n">
        <v>-0.2185398078340536</v>
      </c>
      <c r="AO1478" s="25" t="n">
        <v>-0.0020736326274053</v>
      </c>
      <c r="AP1478" s="25" t="n">
        <v>-0.415961317926481</v>
      </c>
      <c r="AQ1478" s="25" t="n">
        <v>0.1180484123028538</v>
      </c>
    </row>
    <row r="1479">
      <c r="A1479" s="23">
        <f>Universe!A1479</f>
        <v/>
      </c>
      <c r="B1479" s="24">
        <f>IF(Universe!W1479="","",(Universe!W1479-$B$2550)/$C$2550)</f>
        <v/>
      </c>
      <c r="C1479" s="24">
        <f>IF(Universe!X1479="","",(Universe!X1479-$B$2551)/$C$2551)</f>
        <v/>
      </c>
      <c r="D1479" s="24">
        <f>IF(Universe!Y1479="","",(Universe!Y1479-$B$2552)/$C$2552)</f>
        <v/>
      </c>
      <c r="E1479" s="24">
        <f>IF(Universe!Z1479="","",(Universe!Z1479-$B$2553)/$C$2553)</f>
        <v/>
      </c>
      <c r="F1479" s="24">
        <f>IF(Universe!AA1479="","",(Universe!AA1479-$B$2554)/$C$2554)</f>
        <v/>
      </c>
      <c r="G1479" s="24">
        <f>IF(Universe!AB1479="","",(Universe!AB1479-$B$2555)/$C$2555)</f>
        <v/>
      </c>
      <c r="H1479" s="24">
        <f>IF(Universe!AC1479="","",(Universe!AC1479-$B$2556)/$C$2556)</f>
        <v/>
      </c>
      <c r="I1479" s="24">
        <f>IF(Universe!AD1479="","",(Universe!AD1479-$B$2557)/$C$2557)</f>
        <v/>
      </c>
      <c r="J1479" s="24">
        <f>IF(Universe!AE1479="","",(Universe!AE1479-$B$2558)/$C$2558)</f>
        <v/>
      </c>
      <c r="K1479" s="24">
        <f>IF(Universe!AF1479="","",(Universe!AF1479-$B$2559)/$C$2559)</f>
        <v/>
      </c>
      <c r="L1479" s="24">
        <f>IF(Universe!AG1479="","",(Universe!AG1479-$B$2560)/$C$2560)</f>
        <v/>
      </c>
      <c r="M1479" s="24">
        <f>IF(Universe!AH1479="","",(Universe!AH1479-$B$2561)/$C$2561)</f>
        <v/>
      </c>
      <c r="N1479" s="24">
        <f>IF(Universe!AI1479="","",(Universe!AI1479-$B$2562)/$C$2562)</f>
        <v/>
      </c>
      <c r="O1479" s="24">
        <f>0.74*IF(B1479="",0,B1479)+0.16*IF(C1479="",0,C1479)+0.1*IF(D1479="",0,D1479)</f>
        <v/>
      </c>
      <c r="P1479" s="24">
        <f>0.35*IF(E1479="",0,E1479)+0.35*IF(F1479="",0,F1479)+0.3*IF(G1479="",0,G1479)</f>
        <v/>
      </c>
      <c r="Q1479" s="24">
        <f>0.656*IF(I1479="",0,I1479)+0.344*IF(H1479="",0,H1479)</f>
        <v/>
      </c>
      <c r="R1479" s="24">
        <f>0.338*IF(J1479="",0,J1479)+0.662*IF(K1479="",0,K1479)</f>
        <v/>
      </c>
      <c r="S1479" s="24">
        <f>0.38*IF(L1479="",0,L1479)+0.35*IF(M1479="",0,M1479)+0.27*IF(N1479="",0,N1479)</f>
        <v/>
      </c>
      <c r="T1479" s="24">
        <f>IF(Universe!S1479="","",((Universe!S1479-$B$2565)/$C$2565)^3)</f>
        <v/>
      </c>
      <c r="U1479" s="24">
        <f>IF(Universe!S1479="","",(Universe!S1479-$B$2565)/$C$2565)</f>
        <v/>
      </c>
      <c r="V1479" s="24">
        <f>IF(Universe!T1479="","",(Universe!T1479-$B$2566)/$C$2566)</f>
        <v/>
      </c>
      <c r="W1479" s="24">
        <f>IF(Universe!U1479="","",(Universe!U1479-$B$2567)/$C$2567)</f>
        <v/>
      </c>
      <c r="X1479" s="24">
        <f>IF(O1479="","",(O1479-$B$2571)/$C$2571)</f>
        <v/>
      </c>
      <c r="Y1479" s="24">
        <f>IF(T1479="","",(T1479-$B$2576)/$C$2576)</f>
        <v/>
      </c>
      <c r="Z1479" s="24">
        <f>IF(Universe!V1479="","",(Universe!V1479-$B$2568)/$C$2568)</f>
        <v/>
      </c>
      <c r="AA1479" s="24">
        <f>IF(P1479="","",(P1479-$B$2572)/$C$2572)</f>
        <v/>
      </c>
      <c r="AB1479" s="24">
        <f>IF(Q1479="","",(Q1479-$B$2573)/$C$2573)</f>
        <v/>
      </c>
      <c r="AC1479" s="24">
        <f>IF(R1479="","",(R1479-$B$2574)/$C$2574)</f>
        <v/>
      </c>
      <c r="AD1479" s="24">
        <f>IF(S1479="","",(S1479-$B$2575)/$C$2575)</f>
        <v/>
      </c>
      <c r="AE1479" s="24">
        <f>IF(Y1479="","",Y1479-(19.12044933116382+16.522174187581257*U1479))</f>
        <v/>
      </c>
      <c r="AF1479" s="24">
        <f>IF(X1479="","",(X1479-(-0.27268023098325006+0.47142105304415904*V1479+-0.3189264934812436*U1479)--5.286111042926227e-16)/0.7994208745952703)</f>
        <v/>
      </c>
      <c r="AG1479" s="24">
        <f>IF(AA1479="","",(AA1479-(0.5248806186338691+-0.064206457956449*U1479)-5.43454825424064e-16)/0.9977404048781155)</f>
        <v/>
      </c>
      <c r="AH1479" s="25" t="n">
        <v>-1.308403636470849</v>
      </c>
      <c r="AI1479" s="25" t="n">
        <v>-0.5979153953866647</v>
      </c>
      <c r="AJ1479" s="25" t="n">
        <v>0.0119349774531329</v>
      </c>
      <c r="AK1479" s="25" t="n">
        <v>-0.3476752261733068</v>
      </c>
      <c r="AL1479" s="25" t="n">
        <v>2.553885985819398</v>
      </c>
      <c r="AM1479" s="25" t="n">
        <v>0.6936636072565059</v>
      </c>
      <c r="AN1479" s="25" t="n">
        <v>-1.349854453293987</v>
      </c>
      <c r="AO1479" s="25" t="n">
        <v>0.143150385651257</v>
      </c>
      <c r="AP1479" s="25" t="n">
        <v>0.6308928606265116</v>
      </c>
      <c r="AQ1479" s="25" t="n">
        <v>-0.4406472433012941</v>
      </c>
    </row>
    <row r="1480">
      <c r="A1480" s="23">
        <f>Universe!A1480</f>
        <v/>
      </c>
      <c r="B1480" s="24">
        <f>IF(Universe!W1480="","",(Universe!W1480-$B$2550)/$C$2550)</f>
        <v/>
      </c>
      <c r="C1480" s="24">
        <f>IF(Universe!X1480="","",(Universe!X1480-$B$2551)/$C$2551)</f>
        <v/>
      </c>
      <c r="D1480" s="24">
        <f>IF(Universe!Y1480="","",(Universe!Y1480-$B$2552)/$C$2552)</f>
        <v/>
      </c>
      <c r="E1480" s="24">
        <f>IF(Universe!Z1480="","",(Universe!Z1480-$B$2553)/$C$2553)</f>
        <v/>
      </c>
      <c r="F1480" s="24">
        <f>IF(Universe!AA1480="","",(Universe!AA1480-$B$2554)/$C$2554)</f>
        <v/>
      </c>
      <c r="G1480" s="24">
        <f>IF(Universe!AB1480="","",(Universe!AB1480-$B$2555)/$C$2555)</f>
        <v/>
      </c>
      <c r="H1480" s="24">
        <f>IF(Universe!AC1480="","",(Universe!AC1480-$B$2556)/$C$2556)</f>
        <v/>
      </c>
      <c r="I1480" s="24">
        <f>IF(Universe!AD1480="","",(Universe!AD1480-$B$2557)/$C$2557)</f>
        <v/>
      </c>
      <c r="J1480" s="24">
        <f>IF(Universe!AE1480="","",(Universe!AE1480-$B$2558)/$C$2558)</f>
        <v/>
      </c>
      <c r="K1480" s="24">
        <f>IF(Universe!AF1480="","",(Universe!AF1480-$B$2559)/$C$2559)</f>
        <v/>
      </c>
      <c r="L1480" s="24">
        <f>IF(Universe!AG1480="","",(Universe!AG1480-$B$2560)/$C$2560)</f>
        <v/>
      </c>
      <c r="M1480" s="24">
        <f>IF(Universe!AH1480="","",(Universe!AH1480-$B$2561)/$C$2561)</f>
        <v/>
      </c>
      <c r="N1480" s="24">
        <f>IF(Universe!AI1480="","",(Universe!AI1480-$B$2562)/$C$2562)</f>
        <v/>
      </c>
      <c r="O1480" s="24">
        <f>0.74*IF(B1480="",0,B1480)+0.16*IF(C1480="",0,C1480)+0.1*IF(D1480="",0,D1480)</f>
        <v/>
      </c>
      <c r="P1480" s="24">
        <f>0.35*IF(E1480="",0,E1480)+0.35*IF(F1480="",0,F1480)+0.3*IF(G1480="",0,G1480)</f>
        <v/>
      </c>
      <c r="Q1480" s="24">
        <f>0.656*IF(I1480="",0,I1480)+0.344*IF(H1480="",0,H1480)</f>
        <v/>
      </c>
      <c r="R1480" s="24">
        <f>0.338*IF(J1480="",0,J1480)+0.662*IF(K1480="",0,K1480)</f>
        <v/>
      </c>
      <c r="S1480" s="24">
        <f>0.38*IF(L1480="",0,L1480)+0.35*IF(M1480="",0,M1480)+0.27*IF(N1480="",0,N1480)</f>
        <v/>
      </c>
      <c r="T1480" s="24">
        <f>IF(Universe!S1480="","",((Universe!S1480-$B$2565)/$C$2565)^3)</f>
        <v/>
      </c>
      <c r="U1480" s="24">
        <f>IF(Universe!S1480="","",(Universe!S1480-$B$2565)/$C$2565)</f>
        <v/>
      </c>
      <c r="V1480" s="24">
        <f>IF(Universe!T1480="","",(Universe!T1480-$B$2566)/$C$2566)</f>
        <v/>
      </c>
      <c r="W1480" s="24">
        <f>IF(Universe!U1480="","",(Universe!U1480-$B$2567)/$C$2567)</f>
        <v/>
      </c>
      <c r="X1480" s="24">
        <f>IF(O1480="","",(O1480-$B$2571)/$C$2571)</f>
        <v/>
      </c>
      <c r="Y1480" s="24">
        <f>IF(T1480="","",(T1480-$B$2576)/$C$2576)</f>
        <v/>
      </c>
      <c r="Z1480" s="24">
        <f>IF(Universe!V1480="","",(Universe!V1480-$B$2568)/$C$2568)</f>
        <v/>
      </c>
      <c r="AA1480" s="24">
        <f>IF(P1480="","",(P1480-$B$2572)/$C$2572)</f>
        <v/>
      </c>
      <c r="AB1480" s="24">
        <f>IF(Q1480="","",(Q1480-$B$2573)/$C$2573)</f>
        <v/>
      </c>
      <c r="AC1480" s="24">
        <f>IF(R1480="","",(R1480-$B$2574)/$C$2574)</f>
        <v/>
      </c>
      <c r="AD1480" s="24">
        <f>IF(S1480="","",(S1480-$B$2575)/$C$2575)</f>
        <v/>
      </c>
      <c r="AE1480" s="24">
        <f>IF(Y1480="","",Y1480-(19.12044933116382+16.522174187581257*U1480))</f>
        <v/>
      </c>
      <c r="AF1480" s="24">
        <f>IF(X1480="","",(X1480-(-0.27268023098325006+0.47142105304415904*V1480+-0.3189264934812436*U1480)--5.286111042926227e-16)/0.7994208745952703)</f>
        <v/>
      </c>
      <c r="AG1480" s="24">
        <f>IF(AA1480="","",(AA1480-(0.5248806186338691+-0.064206457956449*U1480)-5.43454825424064e-16)/0.9977404048781155)</f>
        <v/>
      </c>
      <c r="AH1480" s="25" t="n">
        <v>-2.038378444263512</v>
      </c>
      <c r="AI1480" s="25" t="n">
        <v>2.724194203217646</v>
      </c>
      <c r="AJ1480" s="25" t="n">
        <v>-0.4318787883053309</v>
      </c>
      <c r="AK1480" s="25" t="n">
        <v>-1.045512771923996</v>
      </c>
      <c r="AL1480" s="25" t="n">
        <v>3.299455057827689</v>
      </c>
      <c r="AM1480" s="25" t="n">
        <v>0.212576443198661</v>
      </c>
      <c r="AN1480" s="25" t="n">
        <v>0.6296560616008642</v>
      </c>
      <c r="AO1480" s="25" t="n">
        <v>0.0226828372827065</v>
      </c>
      <c r="AP1480" s="25" t="n">
        <v>-0.8086033902681861</v>
      </c>
      <c r="AQ1480" s="25" t="n">
        <v>0.7325746638823529</v>
      </c>
    </row>
    <row r="1481">
      <c r="A1481" s="23">
        <f>Universe!A1481</f>
        <v/>
      </c>
      <c r="B1481" s="24">
        <f>IF(Universe!W1481="","",(Universe!W1481-$B$2550)/$C$2550)</f>
        <v/>
      </c>
      <c r="C1481" s="24">
        <f>IF(Universe!X1481="","",(Universe!X1481-$B$2551)/$C$2551)</f>
        <v/>
      </c>
      <c r="D1481" s="24">
        <f>IF(Universe!Y1481="","",(Universe!Y1481-$B$2552)/$C$2552)</f>
        <v/>
      </c>
      <c r="E1481" s="24">
        <f>IF(Universe!Z1481="","",(Universe!Z1481-$B$2553)/$C$2553)</f>
        <v/>
      </c>
      <c r="F1481" s="24">
        <f>IF(Universe!AA1481="","",(Universe!AA1481-$B$2554)/$C$2554)</f>
        <v/>
      </c>
      <c r="G1481" s="24">
        <f>IF(Universe!AB1481="","",(Universe!AB1481-$B$2555)/$C$2555)</f>
        <v/>
      </c>
      <c r="H1481" s="24">
        <f>IF(Universe!AC1481="","",(Universe!AC1481-$B$2556)/$C$2556)</f>
        <v/>
      </c>
      <c r="I1481" s="24">
        <f>IF(Universe!AD1481="","",(Universe!AD1481-$B$2557)/$C$2557)</f>
        <v/>
      </c>
      <c r="J1481" s="24">
        <f>IF(Universe!AE1481="","",(Universe!AE1481-$B$2558)/$C$2558)</f>
        <v/>
      </c>
      <c r="K1481" s="24">
        <f>IF(Universe!AF1481="","",(Universe!AF1481-$B$2559)/$C$2559)</f>
        <v/>
      </c>
      <c r="L1481" s="24">
        <f>IF(Universe!AG1481="","",(Universe!AG1481-$B$2560)/$C$2560)</f>
        <v/>
      </c>
      <c r="M1481" s="24">
        <f>IF(Universe!AH1481="","",(Universe!AH1481-$B$2561)/$C$2561)</f>
        <v/>
      </c>
      <c r="N1481" s="24">
        <f>IF(Universe!AI1481="","",(Universe!AI1481-$B$2562)/$C$2562)</f>
        <v/>
      </c>
      <c r="O1481" s="24">
        <f>0.74*IF(B1481="",0,B1481)+0.16*IF(C1481="",0,C1481)+0.1*IF(D1481="",0,D1481)</f>
        <v/>
      </c>
      <c r="P1481" s="24">
        <f>0.35*IF(E1481="",0,E1481)+0.35*IF(F1481="",0,F1481)+0.3*IF(G1481="",0,G1481)</f>
        <v/>
      </c>
      <c r="Q1481" s="24">
        <f>0.656*IF(I1481="",0,I1481)+0.344*IF(H1481="",0,H1481)</f>
        <v/>
      </c>
      <c r="R1481" s="24">
        <f>0.338*IF(J1481="",0,J1481)+0.662*IF(K1481="",0,K1481)</f>
        <v/>
      </c>
      <c r="S1481" s="24">
        <f>0.38*IF(L1481="",0,L1481)+0.35*IF(M1481="",0,M1481)+0.27*IF(N1481="",0,N1481)</f>
        <v/>
      </c>
      <c r="T1481" s="24">
        <f>IF(Universe!S1481="","",((Universe!S1481-$B$2565)/$C$2565)^3)</f>
        <v/>
      </c>
      <c r="U1481" s="24">
        <f>IF(Universe!S1481="","",(Universe!S1481-$B$2565)/$C$2565)</f>
        <v/>
      </c>
      <c r="V1481" s="24">
        <f>IF(Universe!T1481="","",(Universe!T1481-$B$2566)/$C$2566)</f>
        <v/>
      </c>
      <c r="W1481" s="24">
        <f>IF(Universe!U1481="","",(Universe!U1481-$B$2567)/$C$2567)</f>
        <v/>
      </c>
      <c r="X1481" s="24">
        <f>IF(O1481="","",(O1481-$B$2571)/$C$2571)</f>
        <v/>
      </c>
      <c r="Y1481" s="24">
        <f>IF(T1481="","",(T1481-$B$2576)/$C$2576)</f>
        <v/>
      </c>
      <c r="Z1481" s="24">
        <f>IF(Universe!V1481="","",(Universe!V1481-$B$2568)/$C$2568)</f>
        <v/>
      </c>
      <c r="AA1481" s="24">
        <f>IF(P1481="","",(P1481-$B$2572)/$C$2572)</f>
        <v/>
      </c>
      <c r="AB1481" s="24">
        <f>IF(Q1481="","",(Q1481-$B$2573)/$C$2573)</f>
        <v/>
      </c>
      <c r="AC1481" s="24">
        <f>IF(R1481="","",(R1481-$B$2574)/$C$2574)</f>
        <v/>
      </c>
      <c r="AD1481" s="24">
        <f>IF(S1481="","",(S1481-$B$2575)/$C$2575)</f>
        <v/>
      </c>
      <c r="AE1481" s="24">
        <f>IF(Y1481="","",Y1481-(19.12044933116382+16.522174187581257*U1481))</f>
        <v/>
      </c>
      <c r="AF1481" s="24">
        <f>IF(X1481="","",(X1481-(-0.27268023098325006+0.47142105304415904*V1481+-0.3189264934812436*U1481)--5.286111042926227e-16)/0.7994208745952703)</f>
        <v/>
      </c>
      <c r="AG1481" s="24">
        <f>IF(AA1481="","",(AA1481-(0.5248806186338691+-0.064206457956449*U1481)-5.43454825424064e-16)/0.9977404048781155)</f>
        <v/>
      </c>
      <c r="AH1481" s="25" t="n">
        <v>-2.039898077062592</v>
      </c>
      <c r="AI1481" s="25" t="n">
        <v>-2.604063240059374</v>
      </c>
      <c r="AJ1481" s="25" t="n">
        <v>-0.6569428286283215</v>
      </c>
      <c r="AK1481" s="25" t="n">
        <v>0.9425734919060212</v>
      </c>
      <c r="AL1481" s="25" t="n">
        <v>3.300241558466057</v>
      </c>
      <c r="AM1481" s="25" t="n">
        <v>-0.0271325949006494</v>
      </c>
      <c r="AN1481" s="25" t="n">
        <v>0.4638058725610338</v>
      </c>
      <c r="AO1481" s="25" t="n">
        <v>-0.0021378074942199</v>
      </c>
      <c r="AP1481" s="25" t="n">
        <v>-0.3570400932688158</v>
      </c>
      <c r="AQ1481" s="25" t="n">
        <v>-0.566427528776865</v>
      </c>
    </row>
    <row r="1482">
      <c r="A1482" s="23">
        <f>Universe!A1482</f>
        <v/>
      </c>
      <c r="B1482" s="24">
        <f>IF(Universe!W1482="","",(Universe!W1482-$B$2550)/$C$2550)</f>
        <v/>
      </c>
      <c r="C1482" s="24">
        <f>IF(Universe!X1482="","",(Universe!X1482-$B$2551)/$C$2551)</f>
        <v/>
      </c>
      <c r="D1482" s="24">
        <f>IF(Universe!Y1482="","",(Universe!Y1482-$B$2552)/$C$2552)</f>
        <v/>
      </c>
      <c r="E1482" s="24">
        <f>IF(Universe!Z1482="","",(Universe!Z1482-$B$2553)/$C$2553)</f>
        <v/>
      </c>
      <c r="F1482" s="24">
        <f>IF(Universe!AA1482="","",(Universe!AA1482-$B$2554)/$C$2554)</f>
        <v/>
      </c>
      <c r="G1482" s="24">
        <f>IF(Universe!AB1482="","",(Universe!AB1482-$B$2555)/$C$2555)</f>
        <v/>
      </c>
      <c r="H1482" s="24">
        <f>IF(Universe!AC1482="","",(Universe!AC1482-$B$2556)/$C$2556)</f>
        <v/>
      </c>
      <c r="I1482" s="24">
        <f>IF(Universe!AD1482="","",(Universe!AD1482-$B$2557)/$C$2557)</f>
        <v/>
      </c>
      <c r="J1482" s="24">
        <f>IF(Universe!AE1482="","",(Universe!AE1482-$B$2558)/$C$2558)</f>
        <v/>
      </c>
      <c r="K1482" s="24">
        <f>IF(Universe!AF1482="","",(Universe!AF1482-$B$2559)/$C$2559)</f>
        <v/>
      </c>
      <c r="L1482" s="24">
        <f>IF(Universe!AG1482="","",(Universe!AG1482-$B$2560)/$C$2560)</f>
        <v/>
      </c>
      <c r="M1482" s="24">
        <f>IF(Universe!AH1482="","",(Universe!AH1482-$B$2561)/$C$2561)</f>
        <v/>
      </c>
      <c r="N1482" s="24">
        <f>IF(Universe!AI1482="","",(Universe!AI1482-$B$2562)/$C$2562)</f>
        <v/>
      </c>
      <c r="O1482" s="24">
        <f>0.74*IF(B1482="",0,B1482)+0.16*IF(C1482="",0,C1482)+0.1*IF(D1482="",0,D1482)</f>
        <v/>
      </c>
      <c r="P1482" s="24">
        <f>0.35*IF(E1482="",0,E1482)+0.35*IF(F1482="",0,F1482)+0.3*IF(G1482="",0,G1482)</f>
        <v/>
      </c>
      <c r="Q1482" s="24">
        <f>0.656*IF(I1482="",0,I1482)+0.344*IF(H1482="",0,H1482)</f>
        <v/>
      </c>
      <c r="R1482" s="24">
        <f>0.338*IF(J1482="",0,J1482)+0.662*IF(K1482="",0,K1482)</f>
        <v/>
      </c>
      <c r="S1482" s="24">
        <f>0.38*IF(L1482="",0,L1482)+0.35*IF(M1482="",0,M1482)+0.27*IF(N1482="",0,N1482)</f>
        <v/>
      </c>
      <c r="T1482" s="24">
        <f>IF(Universe!S1482="","",((Universe!S1482-$B$2565)/$C$2565)^3)</f>
        <v/>
      </c>
      <c r="U1482" s="24">
        <f>IF(Universe!S1482="","",(Universe!S1482-$B$2565)/$C$2565)</f>
        <v/>
      </c>
      <c r="V1482" s="24">
        <f>IF(Universe!T1482="","",(Universe!T1482-$B$2566)/$C$2566)</f>
        <v/>
      </c>
      <c r="W1482" s="24">
        <f>IF(Universe!U1482="","",(Universe!U1482-$B$2567)/$C$2567)</f>
        <v/>
      </c>
      <c r="X1482" s="24">
        <f>IF(O1482="","",(O1482-$B$2571)/$C$2571)</f>
        <v/>
      </c>
      <c r="Y1482" s="24">
        <f>IF(T1482="","",(T1482-$B$2576)/$C$2576)</f>
        <v/>
      </c>
      <c r="Z1482" s="24">
        <f>IF(Universe!V1482="","",(Universe!V1482-$B$2568)/$C$2568)</f>
        <v/>
      </c>
      <c r="AA1482" s="24">
        <f>IF(P1482="","",(P1482-$B$2572)/$C$2572)</f>
        <v/>
      </c>
      <c r="AB1482" s="24">
        <f>IF(Q1482="","",(Q1482-$B$2573)/$C$2573)</f>
        <v/>
      </c>
      <c r="AC1482" s="24">
        <f>IF(R1482="","",(R1482-$B$2574)/$C$2574)</f>
        <v/>
      </c>
      <c r="AD1482" s="24">
        <f>IF(S1482="","",(S1482-$B$2575)/$C$2575)</f>
        <v/>
      </c>
      <c r="AE1482" s="24">
        <f>IF(Y1482="","",Y1482-(19.12044933116382+16.522174187581257*U1482))</f>
        <v/>
      </c>
      <c r="AF1482" s="24">
        <f>IF(X1482="","",(X1482-(-0.27268023098325006+0.47142105304415904*V1482+-0.3189264934812436*U1482)--5.286111042926227e-16)/0.7994208745952703)</f>
        <v/>
      </c>
      <c r="AG1482" s="24">
        <f>IF(AA1482="","",(AA1482-(0.5248806186338691+-0.064206457956449*U1482)-5.43454825424064e-16)/0.9977404048781155)</f>
        <v/>
      </c>
      <c r="AH1482" s="25" t="n">
        <v>-3.716567021880053</v>
      </c>
      <c r="AI1482" s="25" t="n">
        <v>0.9717450251999212</v>
      </c>
      <c r="AJ1482" s="25" t="n">
        <v>-1.872318466128424</v>
      </c>
      <c r="AK1482" s="25" t="n">
        <v>0.2838900146629827</v>
      </c>
      <c r="AL1482" s="25" t="n">
        <v>1.363720281055399</v>
      </c>
      <c r="AM1482" s="25" t="n">
        <v>0.3379635132664923</v>
      </c>
      <c r="AN1482" s="25" t="n">
        <v>0.8727086910460888</v>
      </c>
      <c r="AO1482" s="25" t="n">
        <v>0.0962401886673786</v>
      </c>
      <c r="AP1482" s="25" t="n">
        <v>-0.6783861692326116</v>
      </c>
      <c r="AQ1482" s="25" t="n">
        <v>0.3450771108679107</v>
      </c>
    </row>
    <row r="1483">
      <c r="A1483" s="23">
        <f>Universe!A1483</f>
        <v/>
      </c>
      <c r="B1483" s="24">
        <f>IF(Universe!W1483="","",(Universe!W1483-$B$2550)/$C$2550)</f>
        <v/>
      </c>
      <c r="C1483" s="24">
        <f>IF(Universe!X1483="","",(Universe!X1483-$B$2551)/$C$2551)</f>
        <v/>
      </c>
      <c r="D1483" s="24">
        <f>IF(Universe!Y1483="","",(Universe!Y1483-$B$2552)/$C$2552)</f>
        <v/>
      </c>
      <c r="E1483" s="24">
        <f>IF(Universe!Z1483="","",(Universe!Z1483-$B$2553)/$C$2553)</f>
        <v/>
      </c>
      <c r="F1483" s="24">
        <f>IF(Universe!AA1483="","",(Universe!AA1483-$B$2554)/$C$2554)</f>
        <v/>
      </c>
      <c r="G1483" s="24">
        <f>IF(Universe!AB1483="","",(Universe!AB1483-$B$2555)/$C$2555)</f>
        <v/>
      </c>
      <c r="H1483" s="24">
        <f>IF(Universe!AC1483="","",(Universe!AC1483-$B$2556)/$C$2556)</f>
        <v/>
      </c>
      <c r="I1483" s="24">
        <f>IF(Universe!AD1483="","",(Universe!AD1483-$B$2557)/$C$2557)</f>
        <v/>
      </c>
      <c r="J1483" s="24">
        <f>IF(Universe!AE1483="","",(Universe!AE1483-$B$2558)/$C$2558)</f>
        <v/>
      </c>
      <c r="K1483" s="24">
        <f>IF(Universe!AF1483="","",(Universe!AF1483-$B$2559)/$C$2559)</f>
        <v/>
      </c>
      <c r="L1483" s="24">
        <f>IF(Universe!AG1483="","",(Universe!AG1483-$B$2560)/$C$2560)</f>
        <v/>
      </c>
      <c r="M1483" s="24">
        <f>IF(Universe!AH1483="","",(Universe!AH1483-$B$2561)/$C$2561)</f>
        <v/>
      </c>
      <c r="N1483" s="24">
        <f>IF(Universe!AI1483="","",(Universe!AI1483-$B$2562)/$C$2562)</f>
        <v/>
      </c>
      <c r="O1483" s="24">
        <f>0.74*IF(B1483="",0,B1483)+0.16*IF(C1483="",0,C1483)+0.1*IF(D1483="",0,D1483)</f>
        <v/>
      </c>
      <c r="P1483" s="24">
        <f>0.35*IF(E1483="",0,E1483)+0.35*IF(F1483="",0,F1483)+0.3*IF(G1483="",0,G1483)</f>
        <v/>
      </c>
      <c r="Q1483" s="24">
        <f>0.656*IF(I1483="",0,I1483)+0.344*IF(H1483="",0,H1483)</f>
        <v/>
      </c>
      <c r="R1483" s="24">
        <f>0.338*IF(J1483="",0,J1483)+0.662*IF(K1483="",0,K1483)</f>
        <v/>
      </c>
      <c r="S1483" s="24">
        <f>0.38*IF(L1483="",0,L1483)+0.35*IF(M1483="",0,M1483)+0.27*IF(N1483="",0,N1483)</f>
        <v/>
      </c>
      <c r="T1483" s="24">
        <f>IF(Universe!S1483="","",((Universe!S1483-$B$2565)/$C$2565)^3)</f>
        <v/>
      </c>
      <c r="U1483" s="24">
        <f>IF(Universe!S1483="","",(Universe!S1483-$B$2565)/$C$2565)</f>
        <v/>
      </c>
      <c r="V1483" s="24">
        <f>IF(Universe!T1483="","",(Universe!T1483-$B$2566)/$C$2566)</f>
        <v/>
      </c>
      <c r="W1483" s="24">
        <f>IF(Universe!U1483="","",(Universe!U1483-$B$2567)/$C$2567)</f>
        <v/>
      </c>
      <c r="X1483" s="24">
        <f>IF(O1483="","",(O1483-$B$2571)/$C$2571)</f>
        <v/>
      </c>
      <c r="Y1483" s="24">
        <f>IF(T1483="","",(T1483-$B$2576)/$C$2576)</f>
        <v/>
      </c>
      <c r="Z1483" s="24">
        <f>IF(Universe!V1483="","",(Universe!V1483-$B$2568)/$C$2568)</f>
        <v/>
      </c>
      <c r="AA1483" s="24">
        <f>IF(P1483="","",(P1483-$B$2572)/$C$2572)</f>
        <v/>
      </c>
      <c r="AB1483" s="24">
        <f>IF(Q1483="","",(Q1483-$B$2573)/$C$2573)</f>
        <v/>
      </c>
      <c r="AC1483" s="24">
        <f>IF(R1483="","",(R1483-$B$2574)/$C$2574)</f>
        <v/>
      </c>
      <c r="AD1483" s="24">
        <f>IF(S1483="","",(S1483-$B$2575)/$C$2575)</f>
        <v/>
      </c>
      <c r="AE1483" s="24">
        <f>IF(Y1483="","",Y1483-(19.12044933116382+16.522174187581257*U1483))</f>
        <v/>
      </c>
      <c r="AF1483" s="24">
        <f>IF(X1483="","",(X1483-(-0.27268023098325006+0.47142105304415904*V1483+-0.3189264934812436*U1483)--5.286111042926227e-16)/0.7994208745952703)</f>
        <v/>
      </c>
      <c r="AG1483" s="24">
        <f>IF(AA1483="","",(AA1483-(0.5248806186338691+-0.064206457956449*U1483)-5.43454825424064e-16)/0.9977404048781155)</f>
        <v/>
      </c>
      <c r="AH1483" s="25" t="n">
        <v>-1.811126222369756</v>
      </c>
      <c r="AI1483" s="25" t="n">
        <v>0.1087989328341412</v>
      </c>
      <c r="AJ1483" s="25" t="n">
        <v>0.2028636209214179</v>
      </c>
      <c r="AK1483" s="25" t="n">
        <v>-0.6546352831667009</v>
      </c>
      <c r="AL1483" s="25" t="n">
        <v>3.142690383965458</v>
      </c>
      <c r="AM1483" s="25" t="n">
        <v>0.0918325371168333</v>
      </c>
      <c r="AN1483" s="25" t="n">
        <v>-0.0245529957646003</v>
      </c>
      <c r="AO1483" s="25" t="n">
        <v>0.1154271589327426</v>
      </c>
      <c r="AP1483" s="25" t="n">
        <v>-0.6822759851638851</v>
      </c>
      <c r="AQ1483" s="25" t="n">
        <v>-0.6249528716004852</v>
      </c>
    </row>
    <row r="1484">
      <c r="A1484" s="23">
        <f>Universe!A1484</f>
        <v/>
      </c>
      <c r="B1484" s="24">
        <f>IF(Universe!W1484="","",(Universe!W1484-$B$2550)/$C$2550)</f>
        <v/>
      </c>
      <c r="C1484" s="24">
        <f>IF(Universe!X1484="","",(Universe!X1484-$B$2551)/$C$2551)</f>
        <v/>
      </c>
      <c r="D1484" s="24">
        <f>IF(Universe!Y1484="","",(Universe!Y1484-$B$2552)/$C$2552)</f>
        <v/>
      </c>
      <c r="E1484" s="24">
        <f>IF(Universe!Z1484="","",(Universe!Z1484-$B$2553)/$C$2553)</f>
        <v/>
      </c>
      <c r="F1484" s="24">
        <f>IF(Universe!AA1484="","",(Universe!AA1484-$B$2554)/$C$2554)</f>
        <v/>
      </c>
      <c r="G1484" s="24">
        <f>IF(Universe!AB1484="","",(Universe!AB1484-$B$2555)/$C$2555)</f>
        <v/>
      </c>
      <c r="H1484" s="24">
        <f>IF(Universe!AC1484="","",(Universe!AC1484-$B$2556)/$C$2556)</f>
        <v/>
      </c>
      <c r="I1484" s="24">
        <f>IF(Universe!AD1484="","",(Universe!AD1484-$B$2557)/$C$2557)</f>
        <v/>
      </c>
      <c r="J1484" s="24">
        <f>IF(Universe!AE1484="","",(Universe!AE1484-$B$2558)/$C$2558)</f>
        <v/>
      </c>
      <c r="K1484" s="24">
        <f>IF(Universe!AF1484="","",(Universe!AF1484-$B$2559)/$C$2559)</f>
        <v/>
      </c>
      <c r="L1484" s="24">
        <f>IF(Universe!AG1484="","",(Universe!AG1484-$B$2560)/$C$2560)</f>
        <v/>
      </c>
      <c r="M1484" s="24">
        <f>IF(Universe!AH1484="","",(Universe!AH1484-$B$2561)/$C$2561)</f>
        <v/>
      </c>
      <c r="N1484" s="24">
        <f>IF(Universe!AI1484="","",(Universe!AI1484-$B$2562)/$C$2562)</f>
        <v/>
      </c>
      <c r="O1484" s="24">
        <f>0.74*IF(B1484="",0,B1484)+0.16*IF(C1484="",0,C1484)+0.1*IF(D1484="",0,D1484)</f>
        <v/>
      </c>
      <c r="P1484" s="24">
        <f>0.35*IF(E1484="",0,E1484)+0.35*IF(F1484="",0,F1484)+0.3*IF(G1484="",0,G1484)</f>
        <v/>
      </c>
      <c r="Q1484" s="24">
        <f>0.656*IF(I1484="",0,I1484)+0.344*IF(H1484="",0,H1484)</f>
        <v/>
      </c>
      <c r="R1484" s="24">
        <f>0.338*IF(J1484="",0,J1484)+0.662*IF(K1484="",0,K1484)</f>
        <v/>
      </c>
      <c r="S1484" s="24">
        <f>0.38*IF(L1484="",0,L1484)+0.35*IF(M1484="",0,M1484)+0.27*IF(N1484="",0,N1484)</f>
        <v/>
      </c>
      <c r="T1484" s="24">
        <f>IF(Universe!S1484="","",((Universe!S1484-$B$2565)/$C$2565)^3)</f>
        <v/>
      </c>
      <c r="U1484" s="24">
        <f>IF(Universe!S1484="","",(Universe!S1484-$B$2565)/$C$2565)</f>
        <v/>
      </c>
      <c r="V1484" s="24">
        <f>IF(Universe!T1484="","",(Universe!T1484-$B$2566)/$C$2566)</f>
        <v/>
      </c>
      <c r="W1484" s="24">
        <f>IF(Universe!U1484="","",(Universe!U1484-$B$2567)/$C$2567)</f>
        <v/>
      </c>
      <c r="X1484" s="24">
        <f>IF(O1484="","",(O1484-$B$2571)/$C$2571)</f>
        <v/>
      </c>
      <c r="Y1484" s="24">
        <f>IF(T1484="","",(T1484-$B$2576)/$C$2576)</f>
        <v/>
      </c>
      <c r="Z1484" s="24">
        <f>IF(Universe!V1484="","",(Universe!V1484-$B$2568)/$C$2568)</f>
        <v/>
      </c>
      <c r="AA1484" s="24">
        <f>IF(P1484="","",(P1484-$B$2572)/$C$2572)</f>
        <v/>
      </c>
      <c r="AB1484" s="24">
        <f>IF(Q1484="","",(Q1484-$B$2573)/$C$2573)</f>
        <v/>
      </c>
      <c r="AC1484" s="24">
        <f>IF(R1484="","",(R1484-$B$2574)/$C$2574)</f>
        <v/>
      </c>
      <c r="AD1484" s="24">
        <f>IF(S1484="","",(S1484-$B$2575)/$C$2575)</f>
        <v/>
      </c>
      <c r="AE1484" s="24">
        <f>IF(Y1484="","",Y1484-(19.12044933116382+16.522174187581257*U1484))</f>
        <v/>
      </c>
      <c r="AF1484" s="24">
        <f>IF(X1484="","",(X1484-(-0.27268023098325006+0.47142105304415904*V1484+-0.3189264934812436*U1484)--5.286111042926227e-16)/0.7994208745952703)</f>
        <v/>
      </c>
      <c r="AG1484" s="24">
        <f>IF(AA1484="","",(AA1484-(0.5248806186338691+-0.064206457956449*U1484)-5.43454825424064e-16)/0.9977404048781155)</f>
        <v/>
      </c>
      <c r="AH1484" s="25" t="n">
        <v>-2.944482704252815</v>
      </c>
      <c r="AI1484" s="25" t="n">
        <v>0.5037278971177853</v>
      </c>
      <c r="AJ1484" s="25" t="n">
        <v>-0.8912918552039741</v>
      </c>
      <c r="AK1484" s="25" t="n">
        <v>-0.6746082331474701</v>
      </c>
      <c r="AL1484" s="25" t="n">
        <v>3.032441900960495</v>
      </c>
      <c r="AM1484" s="25" t="n">
        <v>0.9506417719938016</v>
      </c>
      <c r="AN1484" s="25" t="n">
        <v>-0.6010932849927068</v>
      </c>
      <c r="AO1484" s="25" t="n">
        <v>-0.3222057677214784</v>
      </c>
      <c r="AP1484" s="25" t="n">
        <v>-0.7048114628159008</v>
      </c>
      <c r="AQ1484" s="25" t="n">
        <v>0.6081110504062194</v>
      </c>
    </row>
    <row r="1485">
      <c r="A1485" s="23">
        <f>Universe!A1485</f>
        <v/>
      </c>
      <c r="B1485" s="24">
        <f>IF(Universe!W1485="","",(Universe!W1485-$B$2550)/$C$2550)</f>
        <v/>
      </c>
      <c r="C1485" s="24">
        <f>IF(Universe!X1485="","",(Universe!X1485-$B$2551)/$C$2551)</f>
        <v/>
      </c>
      <c r="D1485" s="24">
        <f>IF(Universe!Y1485="","",(Universe!Y1485-$B$2552)/$C$2552)</f>
        <v/>
      </c>
      <c r="E1485" s="24">
        <f>IF(Universe!Z1485="","",(Universe!Z1485-$B$2553)/$C$2553)</f>
        <v/>
      </c>
      <c r="F1485" s="24">
        <f>IF(Universe!AA1485="","",(Universe!AA1485-$B$2554)/$C$2554)</f>
        <v/>
      </c>
      <c r="G1485" s="24">
        <f>IF(Universe!AB1485="","",(Universe!AB1485-$B$2555)/$C$2555)</f>
        <v/>
      </c>
      <c r="H1485" s="24">
        <f>IF(Universe!AC1485="","",(Universe!AC1485-$B$2556)/$C$2556)</f>
        <v/>
      </c>
      <c r="I1485" s="24">
        <f>IF(Universe!AD1485="","",(Universe!AD1485-$B$2557)/$C$2557)</f>
        <v/>
      </c>
      <c r="J1485" s="24">
        <f>IF(Universe!AE1485="","",(Universe!AE1485-$B$2558)/$C$2558)</f>
        <v/>
      </c>
      <c r="K1485" s="24">
        <f>IF(Universe!AF1485="","",(Universe!AF1485-$B$2559)/$C$2559)</f>
        <v/>
      </c>
      <c r="L1485" s="24">
        <f>IF(Universe!AG1485="","",(Universe!AG1485-$B$2560)/$C$2560)</f>
        <v/>
      </c>
      <c r="M1485" s="24">
        <f>IF(Universe!AH1485="","",(Universe!AH1485-$B$2561)/$C$2561)</f>
        <v/>
      </c>
      <c r="N1485" s="24">
        <f>IF(Universe!AI1485="","",(Universe!AI1485-$B$2562)/$C$2562)</f>
        <v/>
      </c>
      <c r="O1485" s="24">
        <f>0.74*IF(B1485="",0,B1485)+0.16*IF(C1485="",0,C1485)+0.1*IF(D1485="",0,D1485)</f>
        <v/>
      </c>
      <c r="P1485" s="24">
        <f>0.35*IF(E1485="",0,E1485)+0.35*IF(F1485="",0,F1485)+0.3*IF(G1485="",0,G1485)</f>
        <v/>
      </c>
      <c r="Q1485" s="24">
        <f>0.656*IF(I1485="",0,I1485)+0.344*IF(H1485="",0,H1485)</f>
        <v/>
      </c>
      <c r="R1485" s="24">
        <f>0.338*IF(J1485="",0,J1485)+0.662*IF(K1485="",0,K1485)</f>
        <v/>
      </c>
      <c r="S1485" s="24">
        <f>0.38*IF(L1485="",0,L1485)+0.35*IF(M1485="",0,M1485)+0.27*IF(N1485="",0,N1485)</f>
        <v/>
      </c>
      <c r="T1485" s="24">
        <f>IF(Universe!S1485="","",((Universe!S1485-$B$2565)/$C$2565)^3)</f>
        <v/>
      </c>
      <c r="U1485" s="24">
        <f>IF(Universe!S1485="","",(Universe!S1485-$B$2565)/$C$2565)</f>
        <v/>
      </c>
      <c r="V1485" s="24">
        <f>IF(Universe!T1485="","",(Universe!T1485-$B$2566)/$C$2566)</f>
        <v/>
      </c>
      <c r="W1485" s="24">
        <f>IF(Universe!U1485="","",(Universe!U1485-$B$2567)/$C$2567)</f>
        <v/>
      </c>
      <c r="X1485" s="24">
        <f>IF(O1485="","",(O1485-$B$2571)/$C$2571)</f>
        <v/>
      </c>
      <c r="Y1485" s="24">
        <f>IF(T1485="","",(T1485-$B$2576)/$C$2576)</f>
        <v/>
      </c>
      <c r="Z1485" s="24">
        <f>IF(Universe!V1485="","",(Universe!V1485-$B$2568)/$C$2568)</f>
        <v/>
      </c>
      <c r="AA1485" s="24">
        <f>IF(P1485="","",(P1485-$B$2572)/$C$2572)</f>
        <v/>
      </c>
      <c r="AB1485" s="24">
        <f>IF(Q1485="","",(Q1485-$B$2573)/$C$2573)</f>
        <v/>
      </c>
      <c r="AC1485" s="24">
        <f>IF(R1485="","",(R1485-$B$2574)/$C$2574)</f>
        <v/>
      </c>
      <c r="AD1485" s="24">
        <f>IF(S1485="","",(S1485-$B$2575)/$C$2575)</f>
        <v/>
      </c>
      <c r="AE1485" s="24">
        <f>IF(Y1485="","",Y1485-(19.12044933116382+16.522174187581257*U1485))</f>
        <v/>
      </c>
      <c r="AF1485" s="24">
        <f>IF(X1485="","",(X1485-(-0.27268023098325006+0.47142105304415904*V1485+-0.3189264934812436*U1485)--5.286111042926227e-16)/0.7994208745952703)</f>
        <v/>
      </c>
      <c r="AG1485" s="24">
        <f>IF(AA1485="","",(AA1485-(0.5248806186338691+-0.064206457956449*U1485)-5.43454825424064e-16)/0.9977404048781155)</f>
        <v/>
      </c>
      <c r="AH1485" s="25" t="n">
        <v>-1.071779868689417</v>
      </c>
      <c r="AI1485" s="25" t="n">
        <v>-0.7298074141282018</v>
      </c>
      <c r="AJ1485" s="25" t="n">
        <v>-0.4302275629914854</v>
      </c>
      <c r="AK1485" s="25" t="n">
        <v>-0.1127897329276735</v>
      </c>
      <c r="AL1485" s="25" t="n">
        <v>2.18299194845366</v>
      </c>
      <c r="AM1485" s="25" t="n">
        <v>0.0478036425839112</v>
      </c>
      <c r="AN1485" s="25" t="n">
        <v>-0.4173019341648019</v>
      </c>
      <c r="AO1485" s="25" t="n">
        <v>-0.0047240845600768</v>
      </c>
      <c r="AP1485" s="25" t="n">
        <v>-0.0260659270589214</v>
      </c>
      <c r="AQ1485" s="25" t="n">
        <v>0.0776315397140183</v>
      </c>
    </row>
    <row r="1486">
      <c r="A1486" s="23">
        <f>Universe!A1486</f>
        <v/>
      </c>
      <c r="B1486" s="24">
        <f>IF(Universe!W1486="","",(Universe!W1486-$B$2550)/$C$2550)</f>
        <v/>
      </c>
      <c r="C1486" s="24">
        <f>IF(Universe!X1486="","",(Universe!X1486-$B$2551)/$C$2551)</f>
        <v/>
      </c>
      <c r="D1486" s="24">
        <f>IF(Universe!Y1486="","",(Universe!Y1486-$B$2552)/$C$2552)</f>
        <v/>
      </c>
      <c r="E1486" s="24">
        <f>IF(Universe!Z1486="","",(Universe!Z1486-$B$2553)/$C$2553)</f>
        <v/>
      </c>
      <c r="F1486" s="24">
        <f>IF(Universe!AA1486="","",(Universe!AA1486-$B$2554)/$C$2554)</f>
        <v/>
      </c>
      <c r="G1486" s="24">
        <f>IF(Universe!AB1486="","",(Universe!AB1486-$B$2555)/$C$2555)</f>
        <v/>
      </c>
      <c r="H1486" s="24">
        <f>IF(Universe!AC1486="","",(Universe!AC1486-$B$2556)/$C$2556)</f>
        <v/>
      </c>
      <c r="I1486" s="24">
        <f>IF(Universe!AD1486="","",(Universe!AD1486-$B$2557)/$C$2557)</f>
        <v/>
      </c>
      <c r="J1486" s="24">
        <f>IF(Universe!AE1486="","",(Universe!AE1486-$B$2558)/$C$2558)</f>
        <v/>
      </c>
      <c r="K1486" s="24">
        <f>IF(Universe!AF1486="","",(Universe!AF1486-$B$2559)/$C$2559)</f>
        <v/>
      </c>
      <c r="L1486" s="24">
        <f>IF(Universe!AG1486="","",(Universe!AG1486-$B$2560)/$C$2560)</f>
        <v/>
      </c>
      <c r="M1486" s="24">
        <f>IF(Universe!AH1486="","",(Universe!AH1486-$B$2561)/$C$2561)</f>
        <v/>
      </c>
      <c r="N1486" s="24">
        <f>IF(Universe!AI1486="","",(Universe!AI1486-$B$2562)/$C$2562)</f>
        <v/>
      </c>
      <c r="O1486" s="24">
        <f>0.74*IF(B1486="",0,B1486)+0.16*IF(C1486="",0,C1486)+0.1*IF(D1486="",0,D1486)</f>
        <v/>
      </c>
      <c r="P1486" s="24">
        <f>0.35*IF(E1486="",0,E1486)+0.35*IF(F1486="",0,F1486)+0.3*IF(G1486="",0,G1486)</f>
        <v/>
      </c>
      <c r="Q1486" s="24">
        <f>0.656*IF(I1486="",0,I1486)+0.344*IF(H1486="",0,H1486)</f>
        <v/>
      </c>
      <c r="R1486" s="24">
        <f>0.338*IF(J1486="",0,J1486)+0.662*IF(K1486="",0,K1486)</f>
        <v/>
      </c>
      <c r="S1486" s="24">
        <f>0.38*IF(L1486="",0,L1486)+0.35*IF(M1486="",0,M1486)+0.27*IF(N1486="",0,N1486)</f>
        <v/>
      </c>
      <c r="T1486" s="24">
        <f>IF(Universe!S1486="","",((Universe!S1486-$B$2565)/$C$2565)^3)</f>
        <v/>
      </c>
      <c r="U1486" s="24">
        <f>IF(Universe!S1486="","",(Universe!S1486-$B$2565)/$C$2565)</f>
        <v/>
      </c>
      <c r="V1486" s="24">
        <f>IF(Universe!T1486="","",(Universe!T1486-$B$2566)/$C$2566)</f>
        <v/>
      </c>
      <c r="W1486" s="24">
        <f>IF(Universe!U1486="","",(Universe!U1486-$B$2567)/$C$2567)</f>
        <v/>
      </c>
      <c r="X1486" s="24">
        <f>IF(O1486="","",(O1486-$B$2571)/$C$2571)</f>
        <v/>
      </c>
      <c r="Y1486" s="24">
        <f>IF(T1486="","",(T1486-$B$2576)/$C$2576)</f>
        <v/>
      </c>
      <c r="Z1486" s="24">
        <f>IF(Universe!V1486="","",(Universe!V1486-$B$2568)/$C$2568)</f>
        <v/>
      </c>
      <c r="AA1486" s="24">
        <f>IF(P1486="","",(P1486-$B$2572)/$C$2572)</f>
        <v/>
      </c>
      <c r="AB1486" s="24">
        <f>IF(Q1486="","",(Q1486-$B$2573)/$C$2573)</f>
        <v/>
      </c>
      <c r="AC1486" s="24">
        <f>IF(R1486="","",(R1486-$B$2574)/$C$2574)</f>
        <v/>
      </c>
      <c r="AD1486" s="24">
        <f>IF(S1486="","",(S1486-$B$2575)/$C$2575)</f>
        <v/>
      </c>
      <c r="AE1486" s="24">
        <f>IF(Y1486="","",Y1486-(19.12044933116382+16.522174187581257*U1486))</f>
        <v/>
      </c>
      <c r="AF1486" s="24">
        <f>IF(X1486="","",(X1486-(-0.27268023098325006+0.47142105304415904*V1486+-0.3189264934812436*U1486)--5.286111042926227e-16)/0.7994208745952703)</f>
        <v/>
      </c>
      <c r="AG1486" s="24">
        <f>IF(AA1486="","",(AA1486-(0.5248806186338691+-0.064206457956449*U1486)-5.43454825424064e-16)/0.9977404048781155)</f>
        <v/>
      </c>
      <c r="AH1486" s="25" t="n">
        <v>-3.568871049748333</v>
      </c>
      <c r="AI1486" s="25" t="n">
        <v>-0.0366740941328975</v>
      </c>
      <c r="AJ1486" s="25" t="n">
        <v>-1.104673185789919</v>
      </c>
      <c r="AK1486" s="25" t="n">
        <v>-0.965603557084756</v>
      </c>
      <c r="AL1486" s="25" t="n">
        <v>1.803559989782188</v>
      </c>
      <c r="AM1486" s="25" t="n">
        <v>0.9104315556119272</v>
      </c>
      <c r="AN1486" s="25" t="n">
        <v>-0.299341367695324</v>
      </c>
      <c r="AO1486" s="25" t="n">
        <v>0.09068205687143679</v>
      </c>
      <c r="AP1486" s="25" t="n">
        <v>0.5368337616071261</v>
      </c>
      <c r="AQ1486" s="25" t="n">
        <v>-0.4241967594635439</v>
      </c>
    </row>
    <row r="1487">
      <c r="A1487" s="23">
        <f>Universe!A1487</f>
        <v/>
      </c>
      <c r="B1487" s="24">
        <f>IF(Universe!W1487="","",(Universe!W1487-$B$2550)/$C$2550)</f>
        <v/>
      </c>
      <c r="C1487" s="24">
        <f>IF(Universe!X1487="","",(Universe!X1487-$B$2551)/$C$2551)</f>
        <v/>
      </c>
      <c r="D1487" s="24">
        <f>IF(Universe!Y1487="","",(Universe!Y1487-$B$2552)/$C$2552)</f>
        <v/>
      </c>
      <c r="E1487" s="24">
        <f>IF(Universe!Z1487="","",(Universe!Z1487-$B$2553)/$C$2553)</f>
        <v/>
      </c>
      <c r="F1487" s="24">
        <f>IF(Universe!AA1487="","",(Universe!AA1487-$B$2554)/$C$2554)</f>
        <v/>
      </c>
      <c r="G1487" s="24">
        <f>IF(Universe!AB1487="","",(Universe!AB1487-$B$2555)/$C$2555)</f>
        <v/>
      </c>
      <c r="H1487" s="24">
        <f>IF(Universe!AC1487="","",(Universe!AC1487-$B$2556)/$C$2556)</f>
        <v/>
      </c>
      <c r="I1487" s="24">
        <f>IF(Universe!AD1487="","",(Universe!AD1487-$B$2557)/$C$2557)</f>
        <v/>
      </c>
      <c r="J1487" s="24">
        <f>IF(Universe!AE1487="","",(Universe!AE1487-$B$2558)/$C$2558)</f>
        <v/>
      </c>
      <c r="K1487" s="24">
        <f>IF(Universe!AF1487="","",(Universe!AF1487-$B$2559)/$C$2559)</f>
        <v/>
      </c>
      <c r="L1487" s="24">
        <f>IF(Universe!AG1487="","",(Universe!AG1487-$B$2560)/$C$2560)</f>
        <v/>
      </c>
      <c r="M1487" s="24">
        <f>IF(Universe!AH1487="","",(Universe!AH1487-$B$2561)/$C$2561)</f>
        <v/>
      </c>
      <c r="N1487" s="24">
        <f>IF(Universe!AI1487="","",(Universe!AI1487-$B$2562)/$C$2562)</f>
        <v/>
      </c>
      <c r="O1487" s="24">
        <f>0.74*IF(B1487="",0,B1487)+0.16*IF(C1487="",0,C1487)+0.1*IF(D1487="",0,D1487)</f>
        <v/>
      </c>
      <c r="P1487" s="24">
        <f>0.35*IF(E1487="",0,E1487)+0.35*IF(F1487="",0,F1487)+0.3*IF(G1487="",0,G1487)</f>
        <v/>
      </c>
      <c r="Q1487" s="24">
        <f>0.656*IF(I1487="",0,I1487)+0.344*IF(H1487="",0,H1487)</f>
        <v/>
      </c>
      <c r="R1487" s="24">
        <f>0.338*IF(J1487="",0,J1487)+0.662*IF(K1487="",0,K1487)</f>
        <v/>
      </c>
      <c r="S1487" s="24">
        <f>0.38*IF(L1487="",0,L1487)+0.35*IF(M1487="",0,M1487)+0.27*IF(N1487="",0,N1487)</f>
        <v/>
      </c>
      <c r="T1487" s="24">
        <f>IF(Universe!S1487="","",((Universe!S1487-$B$2565)/$C$2565)^3)</f>
        <v/>
      </c>
      <c r="U1487" s="24">
        <f>IF(Universe!S1487="","",(Universe!S1487-$B$2565)/$C$2565)</f>
        <v/>
      </c>
      <c r="V1487" s="24">
        <f>IF(Universe!T1487="","",(Universe!T1487-$B$2566)/$C$2566)</f>
        <v/>
      </c>
      <c r="W1487" s="24">
        <f>IF(Universe!U1487="","",(Universe!U1487-$B$2567)/$C$2567)</f>
        <v/>
      </c>
      <c r="X1487" s="24">
        <f>IF(O1487="","",(O1487-$B$2571)/$C$2571)</f>
        <v/>
      </c>
      <c r="Y1487" s="24">
        <f>IF(T1487="","",(T1487-$B$2576)/$C$2576)</f>
        <v/>
      </c>
      <c r="Z1487" s="24">
        <f>IF(Universe!V1487="","",(Universe!V1487-$B$2568)/$C$2568)</f>
        <v/>
      </c>
      <c r="AA1487" s="24">
        <f>IF(P1487="","",(P1487-$B$2572)/$C$2572)</f>
        <v/>
      </c>
      <c r="AB1487" s="24">
        <f>IF(Q1487="","",(Q1487-$B$2573)/$C$2573)</f>
        <v/>
      </c>
      <c r="AC1487" s="24">
        <f>IF(R1487="","",(R1487-$B$2574)/$C$2574)</f>
        <v/>
      </c>
      <c r="AD1487" s="24">
        <f>IF(S1487="","",(S1487-$B$2575)/$C$2575)</f>
        <v/>
      </c>
      <c r="AE1487" s="24">
        <f>IF(Y1487="","",Y1487-(19.12044933116382+16.522174187581257*U1487))</f>
        <v/>
      </c>
      <c r="AF1487" s="24">
        <f>IF(X1487="","",(X1487-(-0.27268023098325006+0.47142105304415904*V1487+-0.3189264934812436*U1487)--5.286111042926227e-16)/0.7994208745952703)</f>
        <v/>
      </c>
      <c r="AG1487" s="24">
        <f>IF(AA1487="","",(AA1487-(0.5248806186338691+-0.064206457956449*U1487)-5.43454825424064e-16)/0.9977404048781155)</f>
        <v/>
      </c>
      <c r="AH1487" s="25" t="n">
        <v>-3.119183462102416</v>
      </c>
      <c r="AI1487" s="25" t="n">
        <v>-1.126027384988324</v>
      </c>
      <c r="AJ1487" s="25" t="n">
        <v>-0.1610919726264775</v>
      </c>
      <c r="AK1487" s="25" t="n">
        <v>1.086867166601709</v>
      </c>
      <c r="AL1487" s="25" t="n">
        <v>2.785362194976237</v>
      </c>
      <c r="AM1487" s="25" t="n">
        <v>0.1070059824039531</v>
      </c>
      <c r="AN1487" s="25" t="n">
        <v>-0.2167008843059</v>
      </c>
      <c r="AO1487" s="25" t="n">
        <v>-0.4811630154580932</v>
      </c>
      <c r="AP1487" s="25" t="n">
        <v>-0.1957961959623902</v>
      </c>
      <c r="AQ1487" s="25" t="n">
        <v>7.294299024187078e-18</v>
      </c>
    </row>
    <row r="1488">
      <c r="A1488" s="23">
        <f>Universe!A1488</f>
        <v/>
      </c>
      <c r="B1488" s="24">
        <f>IF(Universe!W1488="","",(Universe!W1488-$B$2550)/$C$2550)</f>
        <v/>
      </c>
      <c r="C1488" s="24">
        <f>IF(Universe!X1488="","",(Universe!X1488-$B$2551)/$C$2551)</f>
        <v/>
      </c>
      <c r="D1488" s="24">
        <f>IF(Universe!Y1488="","",(Universe!Y1488-$B$2552)/$C$2552)</f>
        <v/>
      </c>
      <c r="E1488" s="24">
        <f>IF(Universe!Z1488="","",(Universe!Z1488-$B$2553)/$C$2553)</f>
        <v/>
      </c>
      <c r="F1488" s="24">
        <f>IF(Universe!AA1488="","",(Universe!AA1488-$B$2554)/$C$2554)</f>
        <v/>
      </c>
      <c r="G1488" s="24">
        <f>IF(Universe!AB1488="","",(Universe!AB1488-$B$2555)/$C$2555)</f>
        <v/>
      </c>
      <c r="H1488" s="24">
        <f>IF(Universe!AC1488="","",(Universe!AC1488-$B$2556)/$C$2556)</f>
        <v/>
      </c>
      <c r="I1488" s="24">
        <f>IF(Universe!AD1488="","",(Universe!AD1488-$B$2557)/$C$2557)</f>
        <v/>
      </c>
      <c r="J1488" s="24">
        <f>IF(Universe!AE1488="","",(Universe!AE1488-$B$2558)/$C$2558)</f>
        <v/>
      </c>
      <c r="K1488" s="24">
        <f>IF(Universe!AF1488="","",(Universe!AF1488-$B$2559)/$C$2559)</f>
        <v/>
      </c>
      <c r="L1488" s="24">
        <f>IF(Universe!AG1488="","",(Universe!AG1488-$B$2560)/$C$2560)</f>
        <v/>
      </c>
      <c r="M1488" s="24">
        <f>IF(Universe!AH1488="","",(Universe!AH1488-$B$2561)/$C$2561)</f>
        <v/>
      </c>
      <c r="N1488" s="24">
        <f>IF(Universe!AI1488="","",(Universe!AI1488-$B$2562)/$C$2562)</f>
        <v/>
      </c>
      <c r="O1488" s="24">
        <f>0.74*IF(B1488="",0,B1488)+0.16*IF(C1488="",0,C1488)+0.1*IF(D1488="",0,D1488)</f>
        <v/>
      </c>
      <c r="P1488" s="24">
        <f>0.35*IF(E1488="",0,E1488)+0.35*IF(F1488="",0,F1488)+0.3*IF(G1488="",0,G1488)</f>
        <v/>
      </c>
      <c r="Q1488" s="24">
        <f>0.656*IF(I1488="",0,I1488)+0.344*IF(H1488="",0,H1488)</f>
        <v/>
      </c>
      <c r="R1488" s="24">
        <f>0.338*IF(J1488="",0,J1488)+0.662*IF(K1488="",0,K1488)</f>
        <v/>
      </c>
      <c r="S1488" s="24">
        <f>0.38*IF(L1488="",0,L1488)+0.35*IF(M1488="",0,M1488)+0.27*IF(N1488="",0,N1488)</f>
        <v/>
      </c>
      <c r="T1488" s="24">
        <f>IF(Universe!S1488="","",((Universe!S1488-$B$2565)/$C$2565)^3)</f>
        <v/>
      </c>
      <c r="U1488" s="24">
        <f>IF(Universe!S1488="","",(Universe!S1488-$B$2565)/$C$2565)</f>
        <v/>
      </c>
      <c r="V1488" s="24">
        <f>IF(Universe!T1488="","",(Universe!T1488-$B$2566)/$C$2566)</f>
        <v/>
      </c>
      <c r="W1488" s="24">
        <f>IF(Universe!U1488="","",(Universe!U1488-$B$2567)/$C$2567)</f>
        <v/>
      </c>
      <c r="X1488" s="24">
        <f>IF(O1488="","",(O1488-$B$2571)/$C$2571)</f>
        <v/>
      </c>
      <c r="Y1488" s="24">
        <f>IF(T1488="","",(T1488-$B$2576)/$C$2576)</f>
        <v/>
      </c>
      <c r="Z1488" s="24">
        <f>IF(Universe!V1488="","",(Universe!V1488-$B$2568)/$C$2568)</f>
        <v/>
      </c>
      <c r="AA1488" s="24">
        <f>IF(P1488="","",(P1488-$B$2572)/$C$2572)</f>
        <v/>
      </c>
      <c r="AB1488" s="24">
        <f>IF(Q1488="","",(Q1488-$B$2573)/$C$2573)</f>
        <v/>
      </c>
      <c r="AC1488" s="24">
        <f>IF(R1488="","",(R1488-$B$2574)/$C$2574)</f>
        <v/>
      </c>
      <c r="AD1488" s="24">
        <f>IF(S1488="","",(S1488-$B$2575)/$C$2575)</f>
        <v/>
      </c>
      <c r="AE1488" s="24">
        <f>IF(Y1488="","",Y1488-(19.12044933116382+16.522174187581257*U1488))</f>
        <v/>
      </c>
      <c r="AF1488" s="24">
        <f>IF(X1488="","",(X1488-(-0.27268023098325006+0.47142105304415904*V1488+-0.3189264934812436*U1488)--5.286111042926227e-16)/0.7994208745952703)</f>
        <v/>
      </c>
      <c r="AG1488" s="24">
        <f>IF(AA1488="","",(AA1488-(0.5248806186338691+-0.064206457956449*U1488)-5.43454825424064e-16)/0.9977404048781155)</f>
        <v/>
      </c>
      <c r="AH1488" s="25" t="n">
        <v>-3.052493779525002</v>
      </c>
      <c r="AI1488" s="25" t="n">
        <v>-0.4118693171226707</v>
      </c>
      <c r="AJ1488" s="25" t="n">
        <v>-0.9752227085381092</v>
      </c>
      <c r="AK1488" s="25" t="n">
        <v>-0.4863156254941906</v>
      </c>
      <c r="AL1488" s="25" t="n">
        <v>2.888077479188699</v>
      </c>
      <c r="AM1488" s="25" t="n">
        <v>0.4126678545568205</v>
      </c>
      <c r="AN1488" s="25" t="n">
        <v>-1.753136059083497</v>
      </c>
      <c r="AO1488" s="25" t="n">
        <v>-0.180270579661057</v>
      </c>
      <c r="AP1488" s="25" t="n">
        <v>-2.254091117460405</v>
      </c>
      <c r="AQ1488" s="25" t="n">
        <v>-0.4143324091273035</v>
      </c>
    </row>
    <row r="1489">
      <c r="A1489" s="23">
        <f>Universe!A1489</f>
        <v/>
      </c>
      <c r="B1489" s="24">
        <f>IF(Universe!W1489="","",(Universe!W1489-$B$2550)/$C$2550)</f>
        <v/>
      </c>
      <c r="C1489" s="24">
        <f>IF(Universe!X1489="","",(Universe!X1489-$B$2551)/$C$2551)</f>
        <v/>
      </c>
      <c r="D1489" s="24">
        <f>IF(Universe!Y1489="","",(Universe!Y1489-$B$2552)/$C$2552)</f>
        <v/>
      </c>
      <c r="E1489" s="24">
        <f>IF(Universe!Z1489="","",(Universe!Z1489-$B$2553)/$C$2553)</f>
        <v/>
      </c>
      <c r="F1489" s="24">
        <f>IF(Universe!AA1489="","",(Universe!AA1489-$B$2554)/$C$2554)</f>
        <v/>
      </c>
      <c r="G1489" s="24">
        <f>IF(Universe!AB1489="","",(Universe!AB1489-$B$2555)/$C$2555)</f>
        <v/>
      </c>
      <c r="H1489" s="24">
        <f>IF(Universe!AC1489="","",(Universe!AC1489-$B$2556)/$C$2556)</f>
        <v/>
      </c>
      <c r="I1489" s="24">
        <f>IF(Universe!AD1489="","",(Universe!AD1489-$B$2557)/$C$2557)</f>
        <v/>
      </c>
      <c r="J1489" s="24">
        <f>IF(Universe!AE1489="","",(Universe!AE1489-$B$2558)/$C$2558)</f>
        <v/>
      </c>
      <c r="K1489" s="24">
        <f>IF(Universe!AF1489="","",(Universe!AF1489-$B$2559)/$C$2559)</f>
        <v/>
      </c>
      <c r="L1489" s="24">
        <f>IF(Universe!AG1489="","",(Universe!AG1489-$B$2560)/$C$2560)</f>
        <v/>
      </c>
      <c r="M1489" s="24">
        <f>IF(Universe!AH1489="","",(Universe!AH1489-$B$2561)/$C$2561)</f>
        <v/>
      </c>
      <c r="N1489" s="24">
        <f>IF(Universe!AI1489="","",(Universe!AI1489-$B$2562)/$C$2562)</f>
        <v/>
      </c>
      <c r="O1489" s="24">
        <f>0.74*IF(B1489="",0,B1489)+0.16*IF(C1489="",0,C1489)+0.1*IF(D1489="",0,D1489)</f>
        <v/>
      </c>
      <c r="P1489" s="24">
        <f>0.35*IF(E1489="",0,E1489)+0.35*IF(F1489="",0,F1489)+0.3*IF(G1489="",0,G1489)</f>
        <v/>
      </c>
      <c r="Q1489" s="24">
        <f>0.656*IF(I1489="",0,I1489)+0.344*IF(H1489="",0,H1489)</f>
        <v/>
      </c>
      <c r="R1489" s="24">
        <f>0.338*IF(J1489="",0,J1489)+0.662*IF(K1489="",0,K1489)</f>
        <v/>
      </c>
      <c r="S1489" s="24">
        <f>0.38*IF(L1489="",0,L1489)+0.35*IF(M1489="",0,M1489)+0.27*IF(N1489="",0,N1489)</f>
        <v/>
      </c>
      <c r="T1489" s="24">
        <f>IF(Universe!S1489="","",((Universe!S1489-$B$2565)/$C$2565)^3)</f>
        <v/>
      </c>
      <c r="U1489" s="24">
        <f>IF(Universe!S1489="","",(Universe!S1489-$B$2565)/$C$2565)</f>
        <v/>
      </c>
      <c r="V1489" s="24">
        <f>IF(Universe!T1489="","",(Universe!T1489-$B$2566)/$C$2566)</f>
        <v/>
      </c>
      <c r="W1489" s="24">
        <f>IF(Universe!U1489="","",(Universe!U1489-$B$2567)/$C$2567)</f>
        <v/>
      </c>
      <c r="X1489" s="24">
        <f>IF(O1489="","",(O1489-$B$2571)/$C$2571)</f>
        <v/>
      </c>
      <c r="Y1489" s="24">
        <f>IF(T1489="","",(T1489-$B$2576)/$C$2576)</f>
        <v/>
      </c>
      <c r="Z1489" s="24">
        <f>IF(Universe!V1489="","",(Universe!V1489-$B$2568)/$C$2568)</f>
        <v/>
      </c>
      <c r="AA1489" s="24">
        <f>IF(P1489="","",(P1489-$B$2572)/$C$2572)</f>
        <v/>
      </c>
      <c r="AB1489" s="24">
        <f>IF(Q1489="","",(Q1489-$B$2573)/$C$2573)</f>
        <v/>
      </c>
      <c r="AC1489" s="24">
        <f>IF(R1489="","",(R1489-$B$2574)/$C$2574)</f>
        <v/>
      </c>
      <c r="AD1489" s="24">
        <f>IF(S1489="","",(S1489-$B$2575)/$C$2575)</f>
        <v/>
      </c>
      <c r="AE1489" s="24">
        <f>IF(Y1489="","",Y1489-(19.12044933116382+16.522174187581257*U1489))</f>
        <v/>
      </c>
      <c r="AF1489" s="24">
        <f>IF(X1489="","",(X1489-(-0.27268023098325006+0.47142105304415904*V1489+-0.3189264934812436*U1489)--5.286111042926227e-16)/0.7994208745952703)</f>
        <v/>
      </c>
      <c r="AG1489" s="24">
        <f>IF(AA1489="","",(AA1489-(0.5248806186338691+-0.064206457956449*U1489)-5.43454825424064e-16)/0.9977404048781155)</f>
        <v/>
      </c>
      <c r="AH1489" s="25" t="n">
        <v>-0.6058197604566569</v>
      </c>
      <c r="AI1489" s="25" t="n">
        <v>0.1676931168409049</v>
      </c>
      <c r="AJ1489" s="25" t="n">
        <v>0.3999479438773486</v>
      </c>
      <c r="AK1489" s="25" t="n">
        <v>-0.2583343454995803</v>
      </c>
      <c r="AL1489" s="25" t="n">
        <v>1.327639220139458</v>
      </c>
      <c r="AM1489" s="25" t="n">
        <v>-0.2397200489978592</v>
      </c>
      <c r="AN1489" s="25" t="n">
        <v>-0.4330783790009125</v>
      </c>
      <c r="AO1489" s="25" t="n">
        <v>-0.0122124071929468</v>
      </c>
      <c r="AP1489" s="25" t="n">
        <v>-1.344791775175401</v>
      </c>
      <c r="AQ1489" s="25" t="n">
        <v>0.3709924150977289</v>
      </c>
    </row>
    <row r="1490">
      <c r="A1490" s="23">
        <f>Universe!A1490</f>
        <v/>
      </c>
      <c r="B1490" s="24">
        <f>IF(Universe!W1490="","",(Universe!W1490-$B$2550)/$C$2550)</f>
        <v/>
      </c>
      <c r="C1490" s="24">
        <f>IF(Universe!X1490="","",(Universe!X1490-$B$2551)/$C$2551)</f>
        <v/>
      </c>
      <c r="D1490" s="24">
        <f>IF(Universe!Y1490="","",(Universe!Y1490-$B$2552)/$C$2552)</f>
        <v/>
      </c>
      <c r="E1490" s="24">
        <f>IF(Universe!Z1490="","",(Universe!Z1490-$B$2553)/$C$2553)</f>
        <v/>
      </c>
      <c r="F1490" s="24">
        <f>IF(Universe!AA1490="","",(Universe!AA1490-$B$2554)/$C$2554)</f>
        <v/>
      </c>
      <c r="G1490" s="24">
        <f>IF(Universe!AB1490="","",(Universe!AB1490-$B$2555)/$C$2555)</f>
        <v/>
      </c>
      <c r="H1490" s="24">
        <f>IF(Universe!AC1490="","",(Universe!AC1490-$B$2556)/$C$2556)</f>
        <v/>
      </c>
      <c r="I1490" s="24">
        <f>IF(Universe!AD1490="","",(Universe!AD1490-$B$2557)/$C$2557)</f>
        <v/>
      </c>
      <c r="J1490" s="24">
        <f>IF(Universe!AE1490="","",(Universe!AE1490-$B$2558)/$C$2558)</f>
        <v/>
      </c>
      <c r="K1490" s="24">
        <f>IF(Universe!AF1490="","",(Universe!AF1490-$B$2559)/$C$2559)</f>
        <v/>
      </c>
      <c r="L1490" s="24">
        <f>IF(Universe!AG1490="","",(Universe!AG1490-$B$2560)/$C$2560)</f>
        <v/>
      </c>
      <c r="M1490" s="24">
        <f>IF(Universe!AH1490="","",(Universe!AH1490-$B$2561)/$C$2561)</f>
        <v/>
      </c>
      <c r="N1490" s="24">
        <f>IF(Universe!AI1490="","",(Universe!AI1490-$B$2562)/$C$2562)</f>
        <v/>
      </c>
      <c r="O1490" s="24">
        <f>0.74*IF(B1490="",0,B1490)+0.16*IF(C1490="",0,C1490)+0.1*IF(D1490="",0,D1490)</f>
        <v/>
      </c>
      <c r="P1490" s="24">
        <f>0.35*IF(E1490="",0,E1490)+0.35*IF(F1490="",0,F1490)+0.3*IF(G1490="",0,G1490)</f>
        <v/>
      </c>
      <c r="Q1490" s="24">
        <f>0.656*IF(I1490="",0,I1490)+0.344*IF(H1490="",0,H1490)</f>
        <v/>
      </c>
      <c r="R1490" s="24">
        <f>0.338*IF(J1490="",0,J1490)+0.662*IF(K1490="",0,K1490)</f>
        <v/>
      </c>
      <c r="S1490" s="24">
        <f>0.38*IF(L1490="",0,L1490)+0.35*IF(M1490="",0,M1490)+0.27*IF(N1490="",0,N1490)</f>
        <v/>
      </c>
      <c r="T1490" s="24">
        <f>IF(Universe!S1490="","",((Universe!S1490-$B$2565)/$C$2565)^3)</f>
        <v/>
      </c>
      <c r="U1490" s="24">
        <f>IF(Universe!S1490="","",(Universe!S1490-$B$2565)/$C$2565)</f>
        <v/>
      </c>
      <c r="V1490" s="24">
        <f>IF(Universe!T1490="","",(Universe!T1490-$B$2566)/$C$2566)</f>
        <v/>
      </c>
      <c r="W1490" s="24">
        <f>IF(Universe!U1490="","",(Universe!U1490-$B$2567)/$C$2567)</f>
        <v/>
      </c>
      <c r="X1490" s="24">
        <f>IF(O1490="","",(O1490-$B$2571)/$C$2571)</f>
        <v/>
      </c>
      <c r="Y1490" s="24">
        <f>IF(T1490="","",(T1490-$B$2576)/$C$2576)</f>
        <v/>
      </c>
      <c r="Z1490" s="24">
        <f>IF(Universe!V1490="","",(Universe!V1490-$B$2568)/$C$2568)</f>
        <v/>
      </c>
      <c r="AA1490" s="24">
        <f>IF(P1490="","",(P1490-$B$2572)/$C$2572)</f>
        <v/>
      </c>
      <c r="AB1490" s="24">
        <f>IF(Q1490="","",(Q1490-$B$2573)/$C$2573)</f>
        <v/>
      </c>
      <c r="AC1490" s="24">
        <f>IF(R1490="","",(R1490-$B$2574)/$C$2574)</f>
        <v/>
      </c>
      <c r="AD1490" s="24">
        <f>IF(S1490="","",(S1490-$B$2575)/$C$2575)</f>
        <v/>
      </c>
      <c r="AE1490" s="24">
        <f>IF(Y1490="","",Y1490-(19.12044933116382+16.522174187581257*U1490))</f>
        <v/>
      </c>
      <c r="AF1490" s="24">
        <f>IF(X1490="","",(X1490-(-0.27268023098325006+0.47142105304415904*V1490+-0.3189264934812436*U1490)--5.286111042926227e-16)/0.7994208745952703)</f>
        <v/>
      </c>
      <c r="AG1490" s="24">
        <f>IF(AA1490="","",(AA1490-(0.5248806186338691+-0.064206457956449*U1490)-5.43454825424064e-16)/0.9977404048781155)</f>
        <v/>
      </c>
      <c r="AH1490" s="25" t="n">
        <v>-2.274726882469956</v>
      </c>
      <c r="AI1490" s="25" t="n">
        <v>-1.107433671813137</v>
      </c>
      <c r="AJ1490" s="25" t="n">
        <v>-0.8312772154830995</v>
      </c>
      <c r="AK1490" s="25" t="n">
        <v>-0.0431950974594446</v>
      </c>
      <c r="AL1490" s="25" t="n">
        <v>3.376696581039413</v>
      </c>
      <c r="AM1490" s="25" t="n">
        <v>0.2368100942329556</v>
      </c>
      <c r="AN1490" s="25" t="n">
        <v>-0.0219841104075469</v>
      </c>
      <c r="AO1490" s="25" t="n">
        <v>0.1268511026823764</v>
      </c>
      <c r="AP1490" s="25" t="n">
        <v>-0.1221915326069856</v>
      </c>
      <c r="AQ1490" s="25" t="n">
        <v>0.3196284915595563</v>
      </c>
    </row>
    <row r="1491">
      <c r="A1491" s="23">
        <f>Universe!A1491</f>
        <v/>
      </c>
      <c r="B1491" s="24">
        <f>IF(Universe!W1491="","",(Universe!W1491-$B$2550)/$C$2550)</f>
        <v/>
      </c>
      <c r="C1491" s="24">
        <f>IF(Universe!X1491="","",(Universe!X1491-$B$2551)/$C$2551)</f>
        <v/>
      </c>
      <c r="D1491" s="24">
        <f>IF(Universe!Y1491="","",(Universe!Y1491-$B$2552)/$C$2552)</f>
        <v/>
      </c>
      <c r="E1491" s="24">
        <f>IF(Universe!Z1491="","",(Universe!Z1491-$B$2553)/$C$2553)</f>
        <v/>
      </c>
      <c r="F1491" s="24">
        <f>IF(Universe!AA1491="","",(Universe!AA1491-$B$2554)/$C$2554)</f>
        <v/>
      </c>
      <c r="G1491" s="24">
        <f>IF(Universe!AB1491="","",(Universe!AB1491-$B$2555)/$C$2555)</f>
        <v/>
      </c>
      <c r="H1491" s="24">
        <f>IF(Universe!AC1491="","",(Universe!AC1491-$B$2556)/$C$2556)</f>
        <v/>
      </c>
      <c r="I1491" s="24">
        <f>IF(Universe!AD1491="","",(Universe!AD1491-$B$2557)/$C$2557)</f>
        <v/>
      </c>
      <c r="J1491" s="24">
        <f>IF(Universe!AE1491="","",(Universe!AE1491-$B$2558)/$C$2558)</f>
        <v/>
      </c>
      <c r="K1491" s="24">
        <f>IF(Universe!AF1491="","",(Universe!AF1491-$B$2559)/$C$2559)</f>
        <v/>
      </c>
      <c r="L1491" s="24">
        <f>IF(Universe!AG1491="","",(Universe!AG1491-$B$2560)/$C$2560)</f>
        <v/>
      </c>
      <c r="M1491" s="24">
        <f>IF(Universe!AH1491="","",(Universe!AH1491-$B$2561)/$C$2561)</f>
        <v/>
      </c>
      <c r="N1491" s="24">
        <f>IF(Universe!AI1491="","",(Universe!AI1491-$B$2562)/$C$2562)</f>
        <v/>
      </c>
      <c r="O1491" s="24">
        <f>0.74*IF(B1491="",0,B1491)+0.16*IF(C1491="",0,C1491)+0.1*IF(D1491="",0,D1491)</f>
        <v/>
      </c>
      <c r="P1491" s="24">
        <f>0.35*IF(E1491="",0,E1491)+0.35*IF(F1491="",0,F1491)+0.3*IF(G1491="",0,G1491)</f>
        <v/>
      </c>
      <c r="Q1491" s="24">
        <f>0.656*IF(I1491="",0,I1491)+0.344*IF(H1491="",0,H1491)</f>
        <v/>
      </c>
      <c r="R1491" s="24">
        <f>0.338*IF(J1491="",0,J1491)+0.662*IF(K1491="",0,K1491)</f>
        <v/>
      </c>
      <c r="S1491" s="24">
        <f>0.38*IF(L1491="",0,L1491)+0.35*IF(M1491="",0,M1491)+0.27*IF(N1491="",0,N1491)</f>
        <v/>
      </c>
      <c r="T1491" s="24">
        <f>IF(Universe!S1491="","",((Universe!S1491-$B$2565)/$C$2565)^3)</f>
        <v/>
      </c>
      <c r="U1491" s="24">
        <f>IF(Universe!S1491="","",(Universe!S1491-$B$2565)/$C$2565)</f>
        <v/>
      </c>
      <c r="V1491" s="24">
        <f>IF(Universe!T1491="","",(Universe!T1491-$B$2566)/$C$2566)</f>
        <v/>
      </c>
      <c r="W1491" s="24">
        <f>IF(Universe!U1491="","",(Universe!U1491-$B$2567)/$C$2567)</f>
        <v/>
      </c>
      <c r="X1491" s="24">
        <f>IF(O1491="","",(O1491-$B$2571)/$C$2571)</f>
        <v/>
      </c>
      <c r="Y1491" s="24">
        <f>IF(T1491="","",(T1491-$B$2576)/$C$2576)</f>
        <v/>
      </c>
      <c r="Z1491" s="24">
        <f>IF(Universe!V1491="","",(Universe!V1491-$B$2568)/$C$2568)</f>
        <v/>
      </c>
      <c r="AA1491" s="24">
        <f>IF(P1491="","",(P1491-$B$2572)/$C$2572)</f>
        <v/>
      </c>
      <c r="AB1491" s="24">
        <f>IF(Q1491="","",(Q1491-$B$2573)/$C$2573)</f>
        <v/>
      </c>
      <c r="AC1491" s="24">
        <f>IF(R1491="","",(R1491-$B$2574)/$C$2574)</f>
        <v/>
      </c>
      <c r="AD1491" s="24">
        <f>IF(S1491="","",(S1491-$B$2575)/$C$2575)</f>
        <v/>
      </c>
      <c r="AE1491" s="24">
        <f>IF(Y1491="","",Y1491-(19.12044933116382+16.522174187581257*U1491))</f>
        <v/>
      </c>
      <c r="AF1491" s="24">
        <f>IF(X1491="","",(X1491-(-0.27268023098325006+0.47142105304415904*V1491+-0.3189264934812436*U1491)--5.286111042926227e-16)/0.7994208745952703)</f>
        <v/>
      </c>
      <c r="AG1491" s="24">
        <f>IF(AA1491="","",(AA1491-(0.5248806186338691+-0.064206457956449*U1491)-5.43454825424064e-16)/0.9977404048781155)</f>
        <v/>
      </c>
      <c r="AH1491" s="25" t="n">
        <v>-2.218931253724626</v>
      </c>
      <c r="AI1491" s="25" t="n">
        <v>-0.2898589333663224</v>
      </c>
      <c r="AJ1491" s="25" t="n">
        <v>-0.4797074602524614</v>
      </c>
      <c r="AK1491" s="25" t="n">
        <v>-0.5307140859519937</v>
      </c>
      <c r="AL1491" s="25" t="n">
        <v>3.366875491512889</v>
      </c>
      <c r="AM1491" s="25" t="n">
        <v>0.1057737829285441</v>
      </c>
      <c r="AN1491" s="25" t="n">
        <v>0.1240124024465076</v>
      </c>
      <c r="AO1491" s="25" t="n">
        <v>-0.0138617299167986</v>
      </c>
      <c r="AP1491" s="25" t="n">
        <v>-0.0537694572072099</v>
      </c>
      <c r="AQ1491" s="25" t="n">
        <v>0.0632184581750999</v>
      </c>
    </row>
    <row r="1492">
      <c r="A1492" s="23">
        <f>Universe!A1492</f>
        <v/>
      </c>
      <c r="B1492" s="24">
        <f>IF(Universe!W1492="","",(Universe!W1492-$B$2550)/$C$2550)</f>
        <v/>
      </c>
      <c r="C1492" s="24">
        <f>IF(Universe!X1492="","",(Universe!X1492-$B$2551)/$C$2551)</f>
        <v/>
      </c>
      <c r="D1492" s="24">
        <f>IF(Universe!Y1492="","",(Universe!Y1492-$B$2552)/$C$2552)</f>
        <v/>
      </c>
      <c r="E1492" s="24">
        <f>IF(Universe!Z1492="","",(Universe!Z1492-$B$2553)/$C$2553)</f>
        <v/>
      </c>
      <c r="F1492" s="24">
        <f>IF(Universe!AA1492="","",(Universe!AA1492-$B$2554)/$C$2554)</f>
        <v/>
      </c>
      <c r="G1492" s="24">
        <f>IF(Universe!AB1492="","",(Universe!AB1492-$B$2555)/$C$2555)</f>
        <v/>
      </c>
      <c r="H1492" s="24">
        <f>IF(Universe!AC1492="","",(Universe!AC1492-$B$2556)/$C$2556)</f>
        <v/>
      </c>
      <c r="I1492" s="24">
        <f>IF(Universe!AD1492="","",(Universe!AD1492-$B$2557)/$C$2557)</f>
        <v/>
      </c>
      <c r="J1492" s="24">
        <f>IF(Universe!AE1492="","",(Universe!AE1492-$B$2558)/$C$2558)</f>
        <v/>
      </c>
      <c r="K1492" s="24">
        <f>IF(Universe!AF1492="","",(Universe!AF1492-$B$2559)/$C$2559)</f>
        <v/>
      </c>
      <c r="L1492" s="24">
        <f>IF(Universe!AG1492="","",(Universe!AG1492-$B$2560)/$C$2560)</f>
        <v/>
      </c>
      <c r="M1492" s="24">
        <f>IF(Universe!AH1492="","",(Universe!AH1492-$B$2561)/$C$2561)</f>
        <v/>
      </c>
      <c r="N1492" s="24">
        <f>IF(Universe!AI1492="","",(Universe!AI1492-$B$2562)/$C$2562)</f>
        <v/>
      </c>
      <c r="O1492" s="24">
        <f>0.74*IF(B1492="",0,B1492)+0.16*IF(C1492="",0,C1492)+0.1*IF(D1492="",0,D1492)</f>
        <v/>
      </c>
      <c r="P1492" s="24">
        <f>0.35*IF(E1492="",0,E1492)+0.35*IF(F1492="",0,F1492)+0.3*IF(G1492="",0,G1492)</f>
        <v/>
      </c>
      <c r="Q1492" s="24">
        <f>0.656*IF(I1492="",0,I1492)+0.344*IF(H1492="",0,H1492)</f>
        <v/>
      </c>
      <c r="R1492" s="24">
        <f>0.338*IF(J1492="",0,J1492)+0.662*IF(K1492="",0,K1492)</f>
        <v/>
      </c>
      <c r="S1492" s="24">
        <f>0.38*IF(L1492="",0,L1492)+0.35*IF(M1492="",0,M1492)+0.27*IF(N1492="",0,N1492)</f>
        <v/>
      </c>
      <c r="T1492" s="24">
        <f>IF(Universe!S1492="","",((Universe!S1492-$B$2565)/$C$2565)^3)</f>
        <v/>
      </c>
      <c r="U1492" s="24">
        <f>IF(Universe!S1492="","",(Universe!S1492-$B$2565)/$C$2565)</f>
        <v/>
      </c>
      <c r="V1492" s="24">
        <f>IF(Universe!T1492="","",(Universe!T1492-$B$2566)/$C$2566)</f>
        <v/>
      </c>
      <c r="W1492" s="24">
        <f>IF(Universe!U1492="","",(Universe!U1492-$B$2567)/$C$2567)</f>
        <v/>
      </c>
      <c r="X1492" s="24">
        <f>IF(O1492="","",(O1492-$B$2571)/$C$2571)</f>
        <v/>
      </c>
      <c r="Y1492" s="24">
        <f>IF(T1492="","",(T1492-$B$2576)/$C$2576)</f>
        <v/>
      </c>
      <c r="Z1492" s="24">
        <f>IF(Universe!V1492="","",(Universe!V1492-$B$2568)/$C$2568)</f>
        <v/>
      </c>
      <c r="AA1492" s="24">
        <f>IF(P1492="","",(P1492-$B$2572)/$C$2572)</f>
        <v/>
      </c>
      <c r="AB1492" s="24">
        <f>IF(Q1492="","",(Q1492-$B$2573)/$C$2573)</f>
        <v/>
      </c>
      <c r="AC1492" s="24">
        <f>IF(R1492="","",(R1492-$B$2574)/$C$2574)</f>
        <v/>
      </c>
      <c r="AD1492" s="24">
        <f>IF(S1492="","",(S1492-$B$2575)/$C$2575)</f>
        <v/>
      </c>
      <c r="AE1492" s="24">
        <f>IF(Y1492="","",Y1492-(19.12044933116382+16.522174187581257*U1492))</f>
        <v/>
      </c>
      <c r="AF1492" s="24">
        <f>IF(X1492="","",(X1492-(-0.27268023098325006+0.47142105304415904*V1492+-0.3189264934812436*U1492)--5.286111042926227e-16)/0.7994208745952703)</f>
        <v/>
      </c>
      <c r="AG1492" s="24">
        <f>IF(AA1492="","",(AA1492-(0.5248806186338691+-0.064206457956449*U1492)-5.43454825424064e-16)/0.9977404048781155)</f>
        <v/>
      </c>
      <c r="AH1492" s="25" t="n">
        <v>-3.081595247647031</v>
      </c>
      <c r="AI1492" s="25" t="n">
        <v>-0.6363312808438015</v>
      </c>
      <c r="AJ1492" s="25" t="n">
        <v>-1.36078242414715</v>
      </c>
      <c r="AK1492" s="25" t="n">
        <v>0.4200246488254298</v>
      </c>
      <c r="AL1492" s="25" t="n">
        <v>2.844549637610668</v>
      </c>
      <c r="AM1492" s="25" t="n">
        <v>-0.3827283590136958</v>
      </c>
      <c r="AN1492" s="25" t="n">
        <v>-0.1994442046713222</v>
      </c>
      <c r="AO1492" s="25" t="n">
        <v>-0.0931340645013792</v>
      </c>
      <c r="AP1492" s="25" t="n">
        <v>1.748224793300673</v>
      </c>
      <c r="AQ1492" s="25" t="n">
        <v>-0.3310980490130665</v>
      </c>
    </row>
    <row r="1493">
      <c r="A1493" s="23">
        <f>Universe!A1493</f>
        <v/>
      </c>
      <c r="B1493" s="24">
        <f>IF(Universe!W1493="","",(Universe!W1493-$B$2550)/$C$2550)</f>
        <v/>
      </c>
      <c r="C1493" s="24">
        <f>IF(Universe!X1493="","",(Universe!X1493-$B$2551)/$C$2551)</f>
        <v/>
      </c>
      <c r="D1493" s="24">
        <f>IF(Universe!Y1493="","",(Universe!Y1493-$B$2552)/$C$2552)</f>
        <v/>
      </c>
      <c r="E1493" s="24">
        <f>IF(Universe!Z1493="","",(Universe!Z1493-$B$2553)/$C$2553)</f>
        <v/>
      </c>
      <c r="F1493" s="24">
        <f>IF(Universe!AA1493="","",(Universe!AA1493-$B$2554)/$C$2554)</f>
        <v/>
      </c>
      <c r="G1493" s="24">
        <f>IF(Universe!AB1493="","",(Universe!AB1493-$B$2555)/$C$2555)</f>
        <v/>
      </c>
      <c r="H1493" s="24">
        <f>IF(Universe!AC1493="","",(Universe!AC1493-$B$2556)/$C$2556)</f>
        <v/>
      </c>
      <c r="I1493" s="24">
        <f>IF(Universe!AD1493="","",(Universe!AD1493-$B$2557)/$C$2557)</f>
        <v/>
      </c>
      <c r="J1493" s="24">
        <f>IF(Universe!AE1493="","",(Universe!AE1493-$B$2558)/$C$2558)</f>
        <v/>
      </c>
      <c r="K1493" s="24">
        <f>IF(Universe!AF1493="","",(Universe!AF1493-$B$2559)/$C$2559)</f>
        <v/>
      </c>
      <c r="L1493" s="24">
        <f>IF(Universe!AG1493="","",(Universe!AG1493-$B$2560)/$C$2560)</f>
        <v/>
      </c>
      <c r="M1493" s="24">
        <f>IF(Universe!AH1493="","",(Universe!AH1493-$B$2561)/$C$2561)</f>
        <v/>
      </c>
      <c r="N1493" s="24">
        <f>IF(Universe!AI1493="","",(Universe!AI1493-$B$2562)/$C$2562)</f>
        <v/>
      </c>
      <c r="O1493" s="24">
        <f>0.74*IF(B1493="",0,B1493)+0.16*IF(C1493="",0,C1493)+0.1*IF(D1493="",0,D1493)</f>
        <v/>
      </c>
      <c r="P1493" s="24">
        <f>0.35*IF(E1493="",0,E1493)+0.35*IF(F1493="",0,F1493)+0.3*IF(G1493="",0,G1493)</f>
        <v/>
      </c>
      <c r="Q1493" s="24">
        <f>0.656*IF(I1493="",0,I1493)+0.344*IF(H1493="",0,H1493)</f>
        <v/>
      </c>
      <c r="R1493" s="24">
        <f>0.338*IF(J1493="",0,J1493)+0.662*IF(K1493="",0,K1493)</f>
        <v/>
      </c>
      <c r="S1493" s="24">
        <f>0.38*IF(L1493="",0,L1493)+0.35*IF(M1493="",0,M1493)+0.27*IF(N1493="",0,N1493)</f>
        <v/>
      </c>
      <c r="T1493" s="24">
        <f>IF(Universe!S1493="","",((Universe!S1493-$B$2565)/$C$2565)^3)</f>
        <v/>
      </c>
      <c r="U1493" s="24">
        <f>IF(Universe!S1493="","",(Universe!S1493-$B$2565)/$C$2565)</f>
        <v/>
      </c>
      <c r="V1493" s="24">
        <f>IF(Universe!T1493="","",(Universe!T1493-$B$2566)/$C$2566)</f>
        <v/>
      </c>
      <c r="W1493" s="24">
        <f>IF(Universe!U1493="","",(Universe!U1493-$B$2567)/$C$2567)</f>
        <v/>
      </c>
      <c r="X1493" s="24">
        <f>IF(O1493="","",(O1493-$B$2571)/$C$2571)</f>
        <v/>
      </c>
      <c r="Y1493" s="24">
        <f>IF(T1493="","",(T1493-$B$2576)/$C$2576)</f>
        <v/>
      </c>
      <c r="Z1493" s="24">
        <f>IF(Universe!V1493="","",(Universe!V1493-$B$2568)/$C$2568)</f>
        <v/>
      </c>
      <c r="AA1493" s="24">
        <f>IF(P1493="","",(P1493-$B$2572)/$C$2572)</f>
        <v/>
      </c>
      <c r="AB1493" s="24">
        <f>IF(Q1493="","",(Q1493-$B$2573)/$C$2573)</f>
        <v/>
      </c>
      <c r="AC1493" s="24">
        <f>IF(R1493="","",(R1493-$B$2574)/$C$2574)</f>
        <v/>
      </c>
      <c r="AD1493" s="24">
        <f>IF(S1493="","",(S1493-$B$2575)/$C$2575)</f>
        <v/>
      </c>
      <c r="AE1493" s="24">
        <f>IF(Y1493="","",Y1493-(19.12044933116382+16.522174187581257*U1493))</f>
        <v/>
      </c>
      <c r="AF1493" s="24">
        <f>IF(X1493="","",(X1493-(-0.27268023098325006+0.47142105304415904*V1493+-0.3189264934812436*U1493)--5.286111042926227e-16)/0.7994208745952703)</f>
        <v/>
      </c>
      <c r="AG1493" s="24">
        <f>IF(AA1493="","",(AA1493-(0.5248806186338691+-0.064206457956449*U1493)-5.43454825424064e-16)/0.9977404048781155)</f>
        <v/>
      </c>
      <c r="AH1493" s="25" t="n">
        <v>-3.588190771536177</v>
      </c>
      <c r="AI1493" s="25" t="n">
        <v>-0.7785869159647903</v>
      </c>
      <c r="AJ1493" s="25" t="n">
        <v>-1.663319429096904</v>
      </c>
      <c r="AK1493" s="25" t="n">
        <v>1.433662748689959</v>
      </c>
      <c r="AL1493" s="25" t="n">
        <v>1.749473883843958</v>
      </c>
      <c r="AM1493" s="25" t="n">
        <v>1.515396449081471</v>
      </c>
      <c r="AN1493" s="25" t="n">
        <v>1.611385898215527</v>
      </c>
      <c r="AO1493" s="25" t="n">
        <v>-0.06858144520280179</v>
      </c>
      <c r="AP1493" s="25" t="n">
        <v>-1.228690544351525</v>
      </c>
      <c r="AQ1493" s="25" t="n">
        <v>0.0502023383425224</v>
      </c>
    </row>
    <row r="1494">
      <c r="A1494" s="23">
        <f>Universe!A1494</f>
        <v/>
      </c>
      <c r="B1494" s="24">
        <f>IF(Universe!W1494="","",(Universe!W1494-$B$2550)/$C$2550)</f>
        <v/>
      </c>
      <c r="C1494" s="24">
        <f>IF(Universe!X1494="","",(Universe!X1494-$B$2551)/$C$2551)</f>
        <v/>
      </c>
      <c r="D1494" s="24">
        <f>IF(Universe!Y1494="","",(Universe!Y1494-$B$2552)/$C$2552)</f>
        <v/>
      </c>
      <c r="E1494" s="24">
        <f>IF(Universe!Z1494="","",(Universe!Z1494-$B$2553)/$C$2553)</f>
        <v/>
      </c>
      <c r="F1494" s="24">
        <f>IF(Universe!AA1494="","",(Universe!AA1494-$B$2554)/$C$2554)</f>
        <v/>
      </c>
      <c r="G1494" s="24">
        <f>IF(Universe!AB1494="","",(Universe!AB1494-$B$2555)/$C$2555)</f>
        <v/>
      </c>
      <c r="H1494" s="24">
        <f>IF(Universe!AC1494="","",(Universe!AC1494-$B$2556)/$C$2556)</f>
        <v/>
      </c>
      <c r="I1494" s="24">
        <f>IF(Universe!AD1494="","",(Universe!AD1494-$B$2557)/$C$2557)</f>
        <v/>
      </c>
      <c r="J1494" s="24">
        <f>IF(Universe!AE1494="","",(Universe!AE1494-$B$2558)/$C$2558)</f>
        <v/>
      </c>
      <c r="K1494" s="24">
        <f>IF(Universe!AF1494="","",(Universe!AF1494-$B$2559)/$C$2559)</f>
        <v/>
      </c>
      <c r="L1494" s="24">
        <f>IF(Universe!AG1494="","",(Universe!AG1494-$B$2560)/$C$2560)</f>
        <v/>
      </c>
      <c r="M1494" s="24">
        <f>IF(Universe!AH1494="","",(Universe!AH1494-$B$2561)/$C$2561)</f>
        <v/>
      </c>
      <c r="N1494" s="24">
        <f>IF(Universe!AI1494="","",(Universe!AI1494-$B$2562)/$C$2562)</f>
        <v/>
      </c>
      <c r="O1494" s="24">
        <f>0.74*IF(B1494="",0,B1494)+0.16*IF(C1494="",0,C1494)+0.1*IF(D1494="",0,D1494)</f>
        <v/>
      </c>
      <c r="P1494" s="24">
        <f>0.35*IF(E1494="",0,E1494)+0.35*IF(F1494="",0,F1494)+0.3*IF(G1494="",0,G1494)</f>
        <v/>
      </c>
      <c r="Q1494" s="24">
        <f>0.656*IF(I1494="",0,I1494)+0.344*IF(H1494="",0,H1494)</f>
        <v/>
      </c>
      <c r="R1494" s="24">
        <f>0.338*IF(J1494="",0,J1494)+0.662*IF(K1494="",0,K1494)</f>
        <v/>
      </c>
      <c r="S1494" s="24">
        <f>0.38*IF(L1494="",0,L1494)+0.35*IF(M1494="",0,M1494)+0.27*IF(N1494="",0,N1494)</f>
        <v/>
      </c>
      <c r="T1494" s="24">
        <f>IF(Universe!S1494="","",((Universe!S1494-$B$2565)/$C$2565)^3)</f>
        <v/>
      </c>
      <c r="U1494" s="24">
        <f>IF(Universe!S1494="","",(Universe!S1494-$B$2565)/$C$2565)</f>
        <v/>
      </c>
      <c r="V1494" s="24">
        <f>IF(Universe!T1494="","",(Universe!T1494-$B$2566)/$C$2566)</f>
        <v/>
      </c>
      <c r="W1494" s="24">
        <f>IF(Universe!U1494="","",(Universe!U1494-$B$2567)/$C$2567)</f>
        <v/>
      </c>
      <c r="X1494" s="24">
        <f>IF(O1494="","",(O1494-$B$2571)/$C$2571)</f>
        <v/>
      </c>
      <c r="Y1494" s="24">
        <f>IF(T1494="","",(T1494-$B$2576)/$C$2576)</f>
        <v/>
      </c>
      <c r="Z1494" s="24">
        <f>IF(Universe!V1494="","",(Universe!V1494-$B$2568)/$C$2568)</f>
        <v/>
      </c>
      <c r="AA1494" s="24">
        <f>IF(P1494="","",(P1494-$B$2572)/$C$2572)</f>
        <v/>
      </c>
      <c r="AB1494" s="24">
        <f>IF(Q1494="","",(Q1494-$B$2573)/$C$2573)</f>
        <v/>
      </c>
      <c r="AC1494" s="24">
        <f>IF(R1494="","",(R1494-$B$2574)/$C$2574)</f>
        <v/>
      </c>
      <c r="AD1494" s="24">
        <f>IF(S1494="","",(S1494-$B$2575)/$C$2575)</f>
        <v/>
      </c>
      <c r="AE1494" s="24">
        <f>IF(Y1494="","",Y1494-(19.12044933116382+16.522174187581257*U1494))</f>
        <v/>
      </c>
      <c r="AF1494" s="24">
        <f>IF(X1494="","",(X1494-(-0.27268023098325006+0.47142105304415904*V1494+-0.3189264934812436*U1494)--5.286111042926227e-16)/0.7994208745952703)</f>
        <v/>
      </c>
      <c r="AG1494" s="24">
        <f>IF(AA1494="","",(AA1494-(0.5248806186338691+-0.064206457956449*U1494)-5.43454825424064e-16)/0.9977404048781155)</f>
        <v/>
      </c>
      <c r="AH1494" s="25" t="n">
        <v>-0.7722443569603087</v>
      </c>
      <c r="AI1494" s="25" t="n">
        <v>-1.195786990413895</v>
      </c>
      <c r="AJ1494" s="25" t="n">
        <v>-0.3035273147247718</v>
      </c>
      <c r="AK1494" s="25" t="n">
        <v>0.3604402894242476</v>
      </c>
      <c r="AL1494" s="25" t="n">
        <v>1.648755865449766</v>
      </c>
      <c r="AM1494" s="25" t="n">
        <v>-0.148404457243406</v>
      </c>
      <c r="AN1494" s="25" t="n">
        <v>-0.5827125971872031</v>
      </c>
      <c r="AO1494" s="25" t="n">
        <v>-0.0383045668419173</v>
      </c>
      <c r="AP1494" s="25" t="n">
        <v>-0.1263081636400391</v>
      </c>
      <c r="AQ1494" s="25" t="n">
        <v>-0.5943238148354638</v>
      </c>
    </row>
    <row r="1495">
      <c r="A1495" s="23">
        <f>Universe!A1495</f>
        <v/>
      </c>
      <c r="B1495" s="24">
        <f>IF(Universe!W1495="","",(Universe!W1495-$B$2550)/$C$2550)</f>
        <v/>
      </c>
      <c r="C1495" s="24">
        <f>IF(Universe!X1495="","",(Universe!X1495-$B$2551)/$C$2551)</f>
        <v/>
      </c>
      <c r="D1495" s="24">
        <f>IF(Universe!Y1495="","",(Universe!Y1495-$B$2552)/$C$2552)</f>
        <v/>
      </c>
      <c r="E1495" s="24">
        <f>IF(Universe!Z1495="","",(Universe!Z1495-$B$2553)/$C$2553)</f>
        <v/>
      </c>
      <c r="F1495" s="24">
        <f>IF(Universe!AA1495="","",(Universe!AA1495-$B$2554)/$C$2554)</f>
        <v/>
      </c>
      <c r="G1495" s="24">
        <f>IF(Universe!AB1495="","",(Universe!AB1495-$B$2555)/$C$2555)</f>
        <v/>
      </c>
      <c r="H1495" s="24">
        <f>IF(Universe!AC1495="","",(Universe!AC1495-$B$2556)/$C$2556)</f>
        <v/>
      </c>
      <c r="I1495" s="24">
        <f>IF(Universe!AD1495="","",(Universe!AD1495-$B$2557)/$C$2557)</f>
        <v/>
      </c>
      <c r="J1495" s="24">
        <f>IF(Universe!AE1495="","",(Universe!AE1495-$B$2558)/$C$2558)</f>
        <v/>
      </c>
      <c r="K1495" s="24">
        <f>IF(Universe!AF1495="","",(Universe!AF1495-$B$2559)/$C$2559)</f>
        <v/>
      </c>
      <c r="L1495" s="24">
        <f>IF(Universe!AG1495="","",(Universe!AG1495-$B$2560)/$C$2560)</f>
        <v/>
      </c>
      <c r="M1495" s="24">
        <f>IF(Universe!AH1495="","",(Universe!AH1495-$B$2561)/$C$2561)</f>
        <v/>
      </c>
      <c r="N1495" s="24">
        <f>IF(Universe!AI1495="","",(Universe!AI1495-$B$2562)/$C$2562)</f>
        <v/>
      </c>
      <c r="O1495" s="24">
        <f>0.74*IF(B1495="",0,B1495)+0.16*IF(C1495="",0,C1495)+0.1*IF(D1495="",0,D1495)</f>
        <v/>
      </c>
      <c r="P1495" s="24">
        <f>0.35*IF(E1495="",0,E1495)+0.35*IF(F1495="",0,F1495)+0.3*IF(G1495="",0,G1495)</f>
        <v/>
      </c>
      <c r="Q1495" s="24">
        <f>0.656*IF(I1495="",0,I1495)+0.344*IF(H1495="",0,H1495)</f>
        <v/>
      </c>
      <c r="R1495" s="24">
        <f>0.338*IF(J1495="",0,J1495)+0.662*IF(K1495="",0,K1495)</f>
        <v/>
      </c>
      <c r="S1495" s="24">
        <f>0.38*IF(L1495="",0,L1495)+0.35*IF(M1495="",0,M1495)+0.27*IF(N1495="",0,N1495)</f>
        <v/>
      </c>
      <c r="T1495" s="24">
        <f>IF(Universe!S1495="","",((Universe!S1495-$B$2565)/$C$2565)^3)</f>
        <v/>
      </c>
      <c r="U1495" s="24">
        <f>IF(Universe!S1495="","",(Universe!S1495-$B$2565)/$C$2565)</f>
        <v/>
      </c>
      <c r="V1495" s="24">
        <f>IF(Universe!T1495="","",(Universe!T1495-$B$2566)/$C$2566)</f>
        <v/>
      </c>
      <c r="W1495" s="24">
        <f>IF(Universe!U1495="","",(Universe!U1495-$B$2567)/$C$2567)</f>
        <v/>
      </c>
      <c r="X1495" s="24">
        <f>IF(O1495="","",(O1495-$B$2571)/$C$2571)</f>
        <v/>
      </c>
      <c r="Y1495" s="24">
        <f>IF(T1495="","",(T1495-$B$2576)/$C$2576)</f>
        <v/>
      </c>
      <c r="Z1495" s="24">
        <f>IF(Universe!V1495="","",(Universe!V1495-$B$2568)/$C$2568)</f>
        <v/>
      </c>
      <c r="AA1495" s="24">
        <f>IF(P1495="","",(P1495-$B$2572)/$C$2572)</f>
        <v/>
      </c>
      <c r="AB1495" s="24">
        <f>IF(Q1495="","",(Q1495-$B$2573)/$C$2573)</f>
        <v/>
      </c>
      <c r="AC1495" s="24">
        <f>IF(R1495="","",(R1495-$B$2574)/$C$2574)</f>
        <v/>
      </c>
      <c r="AD1495" s="24">
        <f>IF(S1495="","",(S1495-$B$2575)/$C$2575)</f>
        <v/>
      </c>
      <c r="AE1495" s="24">
        <f>IF(Y1495="","",Y1495-(19.12044933116382+16.522174187581257*U1495))</f>
        <v/>
      </c>
      <c r="AF1495" s="24">
        <f>IF(X1495="","",(X1495-(-0.27268023098325006+0.47142105304415904*V1495+-0.3189264934812436*U1495)--5.286111042926227e-16)/0.7994208745952703)</f>
        <v/>
      </c>
      <c r="AG1495" s="24">
        <f>IF(AA1495="","",(AA1495-(0.5248806186338691+-0.064206457956449*U1495)-5.43454825424064e-16)/0.9977404048781155)</f>
        <v/>
      </c>
      <c r="AH1495" s="25" t="n">
        <v>-3.870956945216814</v>
      </c>
      <c r="AI1495" s="25" t="n">
        <v>1.725346122852289</v>
      </c>
      <c r="AJ1495" s="25" t="n">
        <v>-2.516516887875992</v>
      </c>
      <c r="AK1495" s="25" t="n">
        <v>0.9844235276187764</v>
      </c>
      <c r="AL1495" s="25" t="n">
        <v>0.8374183316280378</v>
      </c>
      <c r="AM1495" s="25" t="n">
        <v>0.9436198011987712</v>
      </c>
      <c r="AN1495" s="25" t="n">
        <v>-2.917303049769529</v>
      </c>
      <c r="AO1495" s="25" t="n">
        <v>-0.1384135337277292</v>
      </c>
      <c r="AP1495" s="25" t="n">
        <v>-0.3527012015093376</v>
      </c>
      <c r="AQ1495" s="25" t="n">
        <v>-0.1737031440647174</v>
      </c>
    </row>
    <row r="1496">
      <c r="A1496" s="23">
        <f>Universe!A1496</f>
        <v/>
      </c>
      <c r="B1496" s="24">
        <f>IF(Universe!W1496="","",(Universe!W1496-$B$2550)/$C$2550)</f>
        <v/>
      </c>
      <c r="C1496" s="24">
        <f>IF(Universe!X1496="","",(Universe!X1496-$B$2551)/$C$2551)</f>
        <v/>
      </c>
      <c r="D1496" s="24">
        <f>IF(Universe!Y1496="","",(Universe!Y1496-$B$2552)/$C$2552)</f>
        <v/>
      </c>
      <c r="E1496" s="24">
        <f>IF(Universe!Z1496="","",(Universe!Z1496-$B$2553)/$C$2553)</f>
        <v/>
      </c>
      <c r="F1496" s="24">
        <f>IF(Universe!AA1496="","",(Universe!AA1496-$B$2554)/$C$2554)</f>
        <v/>
      </c>
      <c r="G1496" s="24">
        <f>IF(Universe!AB1496="","",(Universe!AB1496-$B$2555)/$C$2555)</f>
        <v/>
      </c>
      <c r="H1496" s="24">
        <f>IF(Universe!AC1496="","",(Universe!AC1496-$B$2556)/$C$2556)</f>
        <v/>
      </c>
      <c r="I1496" s="24">
        <f>IF(Universe!AD1496="","",(Universe!AD1496-$B$2557)/$C$2557)</f>
        <v/>
      </c>
      <c r="J1496" s="24">
        <f>IF(Universe!AE1496="","",(Universe!AE1496-$B$2558)/$C$2558)</f>
        <v/>
      </c>
      <c r="K1496" s="24">
        <f>IF(Universe!AF1496="","",(Universe!AF1496-$B$2559)/$C$2559)</f>
        <v/>
      </c>
      <c r="L1496" s="24">
        <f>IF(Universe!AG1496="","",(Universe!AG1496-$B$2560)/$C$2560)</f>
        <v/>
      </c>
      <c r="M1496" s="24">
        <f>IF(Universe!AH1496="","",(Universe!AH1496-$B$2561)/$C$2561)</f>
        <v/>
      </c>
      <c r="N1496" s="24">
        <f>IF(Universe!AI1496="","",(Universe!AI1496-$B$2562)/$C$2562)</f>
        <v/>
      </c>
      <c r="O1496" s="24">
        <f>0.74*IF(B1496="",0,B1496)+0.16*IF(C1496="",0,C1496)+0.1*IF(D1496="",0,D1496)</f>
        <v/>
      </c>
      <c r="P1496" s="24">
        <f>0.35*IF(E1496="",0,E1496)+0.35*IF(F1496="",0,F1496)+0.3*IF(G1496="",0,G1496)</f>
        <v/>
      </c>
      <c r="Q1496" s="24">
        <f>0.656*IF(I1496="",0,I1496)+0.344*IF(H1496="",0,H1496)</f>
        <v/>
      </c>
      <c r="R1496" s="24">
        <f>0.338*IF(J1496="",0,J1496)+0.662*IF(K1496="",0,K1496)</f>
        <v/>
      </c>
      <c r="S1496" s="24">
        <f>0.38*IF(L1496="",0,L1496)+0.35*IF(M1496="",0,M1496)+0.27*IF(N1496="",0,N1496)</f>
        <v/>
      </c>
      <c r="T1496" s="24">
        <f>IF(Universe!S1496="","",((Universe!S1496-$B$2565)/$C$2565)^3)</f>
        <v/>
      </c>
      <c r="U1496" s="24">
        <f>IF(Universe!S1496="","",(Universe!S1496-$B$2565)/$C$2565)</f>
        <v/>
      </c>
      <c r="V1496" s="24">
        <f>IF(Universe!T1496="","",(Universe!T1496-$B$2566)/$C$2566)</f>
        <v/>
      </c>
      <c r="W1496" s="24">
        <f>IF(Universe!U1496="","",(Universe!U1496-$B$2567)/$C$2567)</f>
        <v/>
      </c>
      <c r="X1496" s="24">
        <f>IF(O1496="","",(O1496-$B$2571)/$C$2571)</f>
        <v/>
      </c>
      <c r="Y1496" s="24">
        <f>IF(T1496="","",(T1496-$B$2576)/$C$2576)</f>
        <v/>
      </c>
      <c r="Z1496" s="24">
        <f>IF(Universe!V1496="","",(Universe!V1496-$B$2568)/$C$2568)</f>
        <v/>
      </c>
      <c r="AA1496" s="24">
        <f>IF(P1496="","",(P1496-$B$2572)/$C$2572)</f>
        <v/>
      </c>
      <c r="AB1496" s="24">
        <f>IF(Q1496="","",(Q1496-$B$2573)/$C$2573)</f>
        <v/>
      </c>
      <c r="AC1496" s="24">
        <f>IF(R1496="","",(R1496-$B$2574)/$C$2574)</f>
        <v/>
      </c>
      <c r="AD1496" s="24">
        <f>IF(S1496="","",(S1496-$B$2575)/$C$2575)</f>
        <v/>
      </c>
      <c r="AE1496" s="24">
        <f>IF(Y1496="","",Y1496-(19.12044933116382+16.522174187581257*U1496))</f>
        <v/>
      </c>
      <c r="AF1496" s="24">
        <f>IF(X1496="","",(X1496-(-0.27268023098325006+0.47142105304415904*V1496+-0.3189264934812436*U1496)--5.286111042926227e-16)/0.7994208745952703)</f>
        <v/>
      </c>
      <c r="AG1496" s="24">
        <f>IF(AA1496="","",(AA1496-(0.5248806186338691+-0.064206457956449*U1496)-5.43454825424064e-16)/0.9977404048781155)</f>
        <v/>
      </c>
      <c r="AH1496" s="25" t="n">
        <v>-0.4691324617098481</v>
      </c>
      <c r="AI1496" s="25" t="n">
        <v>-2.081586543622699</v>
      </c>
      <c r="AJ1496" s="25" t="n">
        <v>0.1047593152383384</v>
      </c>
      <c r="AK1496" s="25" t="n">
        <v>0.7420138696225503</v>
      </c>
      <c r="AL1496" s="25" t="n">
        <v>1.054115488922891</v>
      </c>
      <c r="AM1496" s="25" t="n">
        <v>-0.357777402545859</v>
      </c>
      <c r="AN1496" s="25" t="n">
        <v>-0.8889068875435109</v>
      </c>
      <c r="AO1496" s="25" t="n">
        <v>0.0970197587983076</v>
      </c>
      <c r="AP1496" s="25" t="n">
        <v>-0.2990954634980345</v>
      </c>
      <c r="AQ1496" s="25" t="n">
        <v>0.9944061684545662</v>
      </c>
    </row>
    <row r="1497">
      <c r="A1497" s="23">
        <f>Universe!A1497</f>
        <v/>
      </c>
      <c r="B1497" s="24">
        <f>IF(Universe!W1497="","",(Universe!W1497-$B$2550)/$C$2550)</f>
        <v/>
      </c>
      <c r="C1497" s="24">
        <f>IF(Universe!X1497="","",(Universe!X1497-$B$2551)/$C$2551)</f>
        <v/>
      </c>
      <c r="D1497" s="24">
        <f>IF(Universe!Y1497="","",(Universe!Y1497-$B$2552)/$C$2552)</f>
        <v/>
      </c>
      <c r="E1497" s="24">
        <f>IF(Universe!Z1497="","",(Universe!Z1497-$B$2553)/$C$2553)</f>
        <v/>
      </c>
      <c r="F1497" s="24">
        <f>IF(Universe!AA1497="","",(Universe!AA1497-$B$2554)/$C$2554)</f>
        <v/>
      </c>
      <c r="G1497" s="24">
        <f>IF(Universe!AB1497="","",(Universe!AB1497-$B$2555)/$C$2555)</f>
        <v/>
      </c>
      <c r="H1497" s="24">
        <f>IF(Universe!AC1497="","",(Universe!AC1497-$B$2556)/$C$2556)</f>
        <v/>
      </c>
      <c r="I1497" s="24">
        <f>IF(Universe!AD1497="","",(Universe!AD1497-$B$2557)/$C$2557)</f>
        <v/>
      </c>
      <c r="J1497" s="24">
        <f>IF(Universe!AE1497="","",(Universe!AE1497-$B$2558)/$C$2558)</f>
        <v/>
      </c>
      <c r="K1497" s="24">
        <f>IF(Universe!AF1497="","",(Universe!AF1497-$B$2559)/$C$2559)</f>
        <v/>
      </c>
      <c r="L1497" s="24">
        <f>IF(Universe!AG1497="","",(Universe!AG1497-$B$2560)/$C$2560)</f>
        <v/>
      </c>
      <c r="M1497" s="24">
        <f>IF(Universe!AH1497="","",(Universe!AH1497-$B$2561)/$C$2561)</f>
        <v/>
      </c>
      <c r="N1497" s="24">
        <f>IF(Universe!AI1497="","",(Universe!AI1497-$B$2562)/$C$2562)</f>
        <v/>
      </c>
      <c r="O1497" s="24">
        <f>0.74*IF(B1497="",0,B1497)+0.16*IF(C1497="",0,C1497)+0.1*IF(D1497="",0,D1497)</f>
        <v/>
      </c>
      <c r="P1497" s="24">
        <f>0.35*IF(E1497="",0,E1497)+0.35*IF(F1497="",0,F1497)+0.3*IF(G1497="",0,G1497)</f>
        <v/>
      </c>
      <c r="Q1497" s="24">
        <f>0.656*IF(I1497="",0,I1497)+0.344*IF(H1497="",0,H1497)</f>
        <v/>
      </c>
      <c r="R1497" s="24">
        <f>0.338*IF(J1497="",0,J1497)+0.662*IF(K1497="",0,K1497)</f>
        <v/>
      </c>
      <c r="S1497" s="24">
        <f>0.38*IF(L1497="",0,L1497)+0.35*IF(M1497="",0,M1497)+0.27*IF(N1497="",0,N1497)</f>
        <v/>
      </c>
      <c r="T1497" s="24">
        <f>IF(Universe!S1497="","",((Universe!S1497-$B$2565)/$C$2565)^3)</f>
        <v/>
      </c>
      <c r="U1497" s="24">
        <f>IF(Universe!S1497="","",(Universe!S1497-$B$2565)/$C$2565)</f>
        <v/>
      </c>
      <c r="V1497" s="24">
        <f>IF(Universe!T1497="","",(Universe!T1497-$B$2566)/$C$2566)</f>
        <v/>
      </c>
      <c r="W1497" s="24">
        <f>IF(Universe!U1497="","",(Universe!U1497-$B$2567)/$C$2567)</f>
        <v/>
      </c>
      <c r="X1497" s="24">
        <f>IF(O1497="","",(O1497-$B$2571)/$C$2571)</f>
        <v/>
      </c>
      <c r="Y1497" s="24">
        <f>IF(T1497="","",(T1497-$B$2576)/$C$2576)</f>
        <v/>
      </c>
      <c r="Z1497" s="24">
        <f>IF(Universe!V1497="","",(Universe!V1497-$B$2568)/$C$2568)</f>
        <v/>
      </c>
      <c r="AA1497" s="24">
        <f>IF(P1497="","",(P1497-$B$2572)/$C$2572)</f>
        <v/>
      </c>
      <c r="AB1497" s="24">
        <f>IF(Q1497="","",(Q1497-$B$2573)/$C$2573)</f>
        <v/>
      </c>
      <c r="AC1497" s="24">
        <f>IF(R1497="","",(R1497-$B$2574)/$C$2574)</f>
        <v/>
      </c>
      <c r="AD1497" s="24">
        <f>IF(S1497="","",(S1497-$B$2575)/$C$2575)</f>
        <v/>
      </c>
      <c r="AE1497" s="24">
        <f>IF(Y1497="","",Y1497-(19.12044933116382+16.522174187581257*U1497))</f>
        <v/>
      </c>
      <c r="AF1497" s="24">
        <f>IF(X1497="","",(X1497-(-0.27268023098325006+0.47142105304415904*V1497+-0.3189264934812436*U1497)--5.286111042926227e-16)/0.7994208745952703)</f>
        <v/>
      </c>
      <c r="AG1497" s="24">
        <f>IF(AA1497="","",(AA1497-(0.5248806186338691+-0.064206457956449*U1497)-5.43454825424064e-16)/0.9977404048781155)</f>
        <v/>
      </c>
      <c r="AH1497" s="25" t="n">
        <v>-1.999362775595462</v>
      </c>
      <c r="AI1497" s="25" t="n">
        <v>1.552512645771165</v>
      </c>
      <c r="AJ1497" s="25" t="n">
        <v>-0.7456199516684155</v>
      </c>
      <c r="AK1497" s="25" t="n">
        <v>0.0249933027788975</v>
      </c>
      <c r="AL1497" s="25" t="n">
        <v>3.278033166520556</v>
      </c>
      <c r="AM1497" s="25" t="n">
        <v>-0.118731674005195</v>
      </c>
      <c r="AN1497" s="25" t="n">
        <v>1.13170239440496</v>
      </c>
      <c r="AO1497" s="25" t="n">
        <v>-0.0342315520372765</v>
      </c>
      <c r="AP1497" s="25" t="n">
        <v>-0.1320807194945692</v>
      </c>
      <c r="AQ1497" s="25" t="n">
        <v>-0.1186141438715999</v>
      </c>
    </row>
    <row r="1498">
      <c r="A1498" s="23">
        <f>Universe!A1498</f>
        <v/>
      </c>
      <c r="B1498" s="24">
        <f>IF(Universe!W1498="","",(Universe!W1498-$B$2550)/$C$2550)</f>
        <v/>
      </c>
      <c r="C1498" s="24">
        <f>IF(Universe!X1498="","",(Universe!X1498-$B$2551)/$C$2551)</f>
        <v/>
      </c>
      <c r="D1498" s="24">
        <f>IF(Universe!Y1498="","",(Universe!Y1498-$B$2552)/$C$2552)</f>
        <v/>
      </c>
      <c r="E1498" s="24">
        <f>IF(Universe!Z1498="","",(Universe!Z1498-$B$2553)/$C$2553)</f>
        <v/>
      </c>
      <c r="F1498" s="24">
        <f>IF(Universe!AA1498="","",(Universe!AA1498-$B$2554)/$C$2554)</f>
        <v/>
      </c>
      <c r="G1498" s="24">
        <f>IF(Universe!AB1498="","",(Universe!AB1498-$B$2555)/$C$2555)</f>
        <v/>
      </c>
      <c r="H1498" s="24">
        <f>IF(Universe!AC1498="","",(Universe!AC1498-$B$2556)/$C$2556)</f>
        <v/>
      </c>
      <c r="I1498" s="24">
        <f>IF(Universe!AD1498="","",(Universe!AD1498-$B$2557)/$C$2557)</f>
        <v/>
      </c>
      <c r="J1498" s="24">
        <f>IF(Universe!AE1498="","",(Universe!AE1498-$B$2558)/$C$2558)</f>
        <v/>
      </c>
      <c r="K1498" s="24">
        <f>IF(Universe!AF1498="","",(Universe!AF1498-$B$2559)/$C$2559)</f>
        <v/>
      </c>
      <c r="L1498" s="24">
        <f>IF(Universe!AG1498="","",(Universe!AG1498-$B$2560)/$C$2560)</f>
        <v/>
      </c>
      <c r="M1498" s="24">
        <f>IF(Universe!AH1498="","",(Universe!AH1498-$B$2561)/$C$2561)</f>
        <v/>
      </c>
      <c r="N1498" s="24">
        <f>IF(Universe!AI1498="","",(Universe!AI1498-$B$2562)/$C$2562)</f>
        <v/>
      </c>
      <c r="O1498" s="24">
        <f>0.74*IF(B1498="",0,B1498)+0.16*IF(C1498="",0,C1498)+0.1*IF(D1498="",0,D1498)</f>
        <v/>
      </c>
      <c r="P1498" s="24">
        <f>0.35*IF(E1498="",0,E1498)+0.35*IF(F1498="",0,F1498)+0.3*IF(G1498="",0,G1498)</f>
        <v/>
      </c>
      <c r="Q1498" s="24">
        <f>0.656*IF(I1498="",0,I1498)+0.344*IF(H1498="",0,H1498)</f>
        <v/>
      </c>
      <c r="R1498" s="24">
        <f>0.338*IF(J1498="",0,J1498)+0.662*IF(K1498="",0,K1498)</f>
        <v/>
      </c>
      <c r="S1498" s="24">
        <f>0.38*IF(L1498="",0,L1498)+0.35*IF(M1498="",0,M1498)+0.27*IF(N1498="",0,N1498)</f>
        <v/>
      </c>
      <c r="T1498" s="24">
        <f>IF(Universe!S1498="","",((Universe!S1498-$B$2565)/$C$2565)^3)</f>
        <v/>
      </c>
      <c r="U1498" s="24">
        <f>IF(Universe!S1498="","",(Universe!S1498-$B$2565)/$C$2565)</f>
        <v/>
      </c>
      <c r="V1498" s="24">
        <f>IF(Universe!T1498="","",(Universe!T1498-$B$2566)/$C$2566)</f>
        <v/>
      </c>
      <c r="W1498" s="24">
        <f>IF(Universe!U1498="","",(Universe!U1498-$B$2567)/$C$2567)</f>
        <v/>
      </c>
      <c r="X1498" s="24">
        <f>IF(O1498="","",(O1498-$B$2571)/$C$2571)</f>
        <v/>
      </c>
      <c r="Y1498" s="24">
        <f>IF(T1498="","",(T1498-$B$2576)/$C$2576)</f>
        <v/>
      </c>
      <c r="Z1498" s="24">
        <f>IF(Universe!V1498="","",(Universe!V1498-$B$2568)/$C$2568)</f>
        <v/>
      </c>
      <c r="AA1498" s="24">
        <f>IF(P1498="","",(P1498-$B$2572)/$C$2572)</f>
        <v/>
      </c>
      <c r="AB1498" s="24">
        <f>IF(Q1498="","",(Q1498-$B$2573)/$C$2573)</f>
        <v/>
      </c>
      <c r="AC1498" s="24">
        <f>IF(R1498="","",(R1498-$B$2574)/$C$2574)</f>
        <v/>
      </c>
      <c r="AD1498" s="24">
        <f>IF(S1498="","",(S1498-$B$2575)/$C$2575)</f>
        <v/>
      </c>
      <c r="AE1498" s="24">
        <f>IF(Y1498="","",Y1498-(19.12044933116382+16.522174187581257*U1498))</f>
        <v/>
      </c>
      <c r="AF1498" s="24">
        <f>IF(X1498="","",(X1498-(-0.27268023098325006+0.47142105304415904*V1498+-0.3189264934812436*U1498)--5.286111042926227e-16)/0.7994208745952703)</f>
        <v/>
      </c>
      <c r="AG1498" s="24">
        <f>IF(AA1498="","",(AA1498-(0.5248806186338691+-0.064206457956449*U1498)-5.43454825424064e-16)/0.9977404048781155)</f>
        <v/>
      </c>
      <c r="AH1498" s="25" t="n">
        <v>-3.452242854826176</v>
      </c>
      <c r="AI1498" s="25" t="n">
        <v>-0.3261561500649172</v>
      </c>
      <c r="AJ1498" s="25" t="n">
        <v>-0.1871092940567832</v>
      </c>
      <c r="AK1498" s="25" t="n">
        <v>-1.015408392811957</v>
      </c>
      <c r="AL1498" s="25" t="n">
        <v>2.10855632603614</v>
      </c>
      <c r="AM1498" s="25" t="n">
        <v>1.093617224694525</v>
      </c>
      <c r="AN1498" s="25" t="n">
        <v>-0.8760303479168683</v>
      </c>
      <c r="AO1498" s="25" t="n">
        <v>0.0518124452466241</v>
      </c>
      <c r="AP1498" s="25" t="n">
        <v>-2.321532120106408</v>
      </c>
      <c r="AQ1498" s="25" t="n">
        <v>-0.5354126703965725</v>
      </c>
    </row>
    <row r="1499">
      <c r="A1499" s="23">
        <f>Universe!A1499</f>
        <v/>
      </c>
      <c r="B1499" s="24">
        <f>IF(Universe!W1499="","",(Universe!W1499-$B$2550)/$C$2550)</f>
        <v/>
      </c>
      <c r="C1499" s="24">
        <f>IF(Universe!X1499="","",(Universe!X1499-$B$2551)/$C$2551)</f>
        <v/>
      </c>
      <c r="D1499" s="24">
        <f>IF(Universe!Y1499="","",(Universe!Y1499-$B$2552)/$C$2552)</f>
        <v/>
      </c>
      <c r="E1499" s="24">
        <f>IF(Universe!Z1499="","",(Universe!Z1499-$B$2553)/$C$2553)</f>
        <v/>
      </c>
      <c r="F1499" s="24">
        <f>IF(Universe!AA1499="","",(Universe!AA1499-$B$2554)/$C$2554)</f>
        <v/>
      </c>
      <c r="G1499" s="24">
        <f>IF(Universe!AB1499="","",(Universe!AB1499-$B$2555)/$C$2555)</f>
        <v/>
      </c>
      <c r="H1499" s="24">
        <f>IF(Universe!AC1499="","",(Universe!AC1499-$B$2556)/$C$2556)</f>
        <v/>
      </c>
      <c r="I1499" s="24">
        <f>IF(Universe!AD1499="","",(Universe!AD1499-$B$2557)/$C$2557)</f>
        <v/>
      </c>
      <c r="J1499" s="24">
        <f>IF(Universe!AE1499="","",(Universe!AE1499-$B$2558)/$C$2558)</f>
        <v/>
      </c>
      <c r="K1499" s="24">
        <f>IF(Universe!AF1499="","",(Universe!AF1499-$B$2559)/$C$2559)</f>
        <v/>
      </c>
      <c r="L1499" s="24">
        <f>IF(Universe!AG1499="","",(Universe!AG1499-$B$2560)/$C$2560)</f>
        <v/>
      </c>
      <c r="M1499" s="24">
        <f>IF(Universe!AH1499="","",(Universe!AH1499-$B$2561)/$C$2561)</f>
        <v/>
      </c>
      <c r="N1499" s="24">
        <f>IF(Universe!AI1499="","",(Universe!AI1499-$B$2562)/$C$2562)</f>
        <v/>
      </c>
      <c r="O1499" s="24">
        <f>0.74*IF(B1499="",0,B1499)+0.16*IF(C1499="",0,C1499)+0.1*IF(D1499="",0,D1499)</f>
        <v/>
      </c>
      <c r="P1499" s="24">
        <f>0.35*IF(E1499="",0,E1499)+0.35*IF(F1499="",0,F1499)+0.3*IF(G1499="",0,G1499)</f>
        <v/>
      </c>
      <c r="Q1499" s="24">
        <f>0.656*IF(I1499="",0,I1499)+0.344*IF(H1499="",0,H1499)</f>
        <v/>
      </c>
      <c r="R1499" s="24">
        <f>0.338*IF(J1499="",0,J1499)+0.662*IF(K1499="",0,K1499)</f>
        <v/>
      </c>
      <c r="S1499" s="24">
        <f>0.38*IF(L1499="",0,L1499)+0.35*IF(M1499="",0,M1499)+0.27*IF(N1499="",0,N1499)</f>
        <v/>
      </c>
      <c r="T1499" s="24">
        <f>IF(Universe!S1499="","",((Universe!S1499-$B$2565)/$C$2565)^3)</f>
        <v/>
      </c>
      <c r="U1499" s="24">
        <f>IF(Universe!S1499="","",(Universe!S1499-$B$2565)/$C$2565)</f>
        <v/>
      </c>
      <c r="V1499" s="24">
        <f>IF(Universe!T1499="","",(Universe!T1499-$B$2566)/$C$2566)</f>
        <v/>
      </c>
      <c r="W1499" s="24">
        <f>IF(Universe!U1499="","",(Universe!U1499-$B$2567)/$C$2567)</f>
        <v/>
      </c>
      <c r="X1499" s="24">
        <f>IF(O1499="","",(O1499-$B$2571)/$C$2571)</f>
        <v/>
      </c>
      <c r="Y1499" s="24">
        <f>IF(T1499="","",(T1499-$B$2576)/$C$2576)</f>
        <v/>
      </c>
      <c r="Z1499" s="24">
        <f>IF(Universe!V1499="","",(Universe!V1499-$B$2568)/$C$2568)</f>
        <v/>
      </c>
      <c r="AA1499" s="24">
        <f>IF(P1499="","",(P1499-$B$2572)/$C$2572)</f>
        <v/>
      </c>
      <c r="AB1499" s="24">
        <f>IF(Q1499="","",(Q1499-$B$2573)/$C$2573)</f>
        <v/>
      </c>
      <c r="AC1499" s="24">
        <f>IF(R1499="","",(R1499-$B$2574)/$C$2574)</f>
        <v/>
      </c>
      <c r="AD1499" s="24">
        <f>IF(S1499="","",(S1499-$B$2575)/$C$2575)</f>
        <v/>
      </c>
      <c r="AE1499" s="24">
        <f>IF(Y1499="","",Y1499-(19.12044933116382+16.522174187581257*U1499))</f>
        <v/>
      </c>
      <c r="AF1499" s="24">
        <f>IF(X1499="","",(X1499-(-0.27268023098325006+0.47142105304415904*V1499+-0.3189264934812436*U1499)--5.286111042926227e-16)/0.7994208745952703)</f>
        <v/>
      </c>
      <c r="AG1499" s="24">
        <f>IF(AA1499="","",(AA1499-(0.5248806186338691+-0.064206457956449*U1499)-5.43454825424064e-16)/0.9977404048781155)</f>
        <v/>
      </c>
      <c r="AH1499" s="25" t="n">
        <v>-1.939765627835468</v>
      </c>
      <c r="AI1499" s="25" t="n">
        <v>-1.678358679303654</v>
      </c>
      <c r="AJ1499" s="25" t="n">
        <v>-1.99356042946478</v>
      </c>
      <c r="AK1499" s="25" t="n">
        <v>1.964556995881052</v>
      </c>
      <c r="AL1499" s="25" t="n">
        <v>3.240819168917175</v>
      </c>
      <c r="AM1499" s="25" t="n">
        <v>0.4860272761247727</v>
      </c>
      <c r="AN1499" s="25" t="n">
        <v>1.395713395607488</v>
      </c>
      <c r="AO1499" s="25" t="n">
        <v>0.2116470318896947</v>
      </c>
      <c r="AP1499" s="25" t="n">
        <v>0.049103036745639</v>
      </c>
      <c r="AQ1499" s="25" t="n">
        <v>-0.0283928321574757</v>
      </c>
    </row>
    <row r="1500">
      <c r="A1500" s="23">
        <f>Universe!A1500</f>
        <v/>
      </c>
      <c r="B1500" s="24">
        <f>IF(Universe!W1500="","",(Universe!W1500-$B$2550)/$C$2550)</f>
        <v/>
      </c>
      <c r="C1500" s="24">
        <f>IF(Universe!X1500="","",(Universe!X1500-$B$2551)/$C$2551)</f>
        <v/>
      </c>
      <c r="D1500" s="24">
        <f>IF(Universe!Y1500="","",(Universe!Y1500-$B$2552)/$C$2552)</f>
        <v/>
      </c>
      <c r="E1500" s="24">
        <f>IF(Universe!Z1500="","",(Universe!Z1500-$B$2553)/$C$2553)</f>
        <v/>
      </c>
      <c r="F1500" s="24">
        <f>IF(Universe!AA1500="","",(Universe!AA1500-$B$2554)/$C$2554)</f>
        <v/>
      </c>
      <c r="G1500" s="24">
        <f>IF(Universe!AB1500="","",(Universe!AB1500-$B$2555)/$C$2555)</f>
        <v/>
      </c>
      <c r="H1500" s="24">
        <f>IF(Universe!AC1500="","",(Universe!AC1500-$B$2556)/$C$2556)</f>
        <v/>
      </c>
      <c r="I1500" s="24">
        <f>IF(Universe!AD1500="","",(Universe!AD1500-$B$2557)/$C$2557)</f>
        <v/>
      </c>
      <c r="J1500" s="24">
        <f>IF(Universe!AE1500="","",(Universe!AE1500-$B$2558)/$C$2558)</f>
        <v/>
      </c>
      <c r="K1500" s="24">
        <f>IF(Universe!AF1500="","",(Universe!AF1500-$B$2559)/$C$2559)</f>
        <v/>
      </c>
      <c r="L1500" s="24">
        <f>IF(Universe!AG1500="","",(Universe!AG1500-$B$2560)/$C$2560)</f>
        <v/>
      </c>
      <c r="M1500" s="24">
        <f>IF(Universe!AH1500="","",(Universe!AH1500-$B$2561)/$C$2561)</f>
        <v/>
      </c>
      <c r="N1500" s="24">
        <f>IF(Universe!AI1500="","",(Universe!AI1500-$B$2562)/$C$2562)</f>
        <v/>
      </c>
      <c r="O1500" s="24">
        <f>0.74*IF(B1500="",0,B1500)+0.16*IF(C1500="",0,C1500)+0.1*IF(D1500="",0,D1500)</f>
        <v/>
      </c>
      <c r="P1500" s="24">
        <f>0.35*IF(E1500="",0,E1500)+0.35*IF(F1500="",0,F1500)+0.3*IF(G1500="",0,G1500)</f>
        <v/>
      </c>
      <c r="Q1500" s="24">
        <f>0.656*IF(I1500="",0,I1500)+0.344*IF(H1500="",0,H1500)</f>
        <v/>
      </c>
      <c r="R1500" s="24">
        <f>0.338*IF(J1500="",0,J1500)+0.662*IF(K1500="",0,K1500)</f>
        <v/>
      </c>
      <c r="S1500" s="24">
        <f>0.38*IF(L1500="",0,L1500)+0.35*IF(M1500="",0,M1500)+0.27*IF(N1500="",0,N1500)</f>
        <v/>
      </c>
      <c r="T1500" s="24">
        <f>IF(Universe!S1500="","",((Universe!S1500-$B$2565)/$C$2565)^3)</f>
        <v/>
      </c>
      <c r="U1500" s="24">
        <f>IF(Universe!S1500="","",(Universe!S1500-$B$2565)/$C$2565)</f>
        <v/>
      </c>
      <c r="V1500" s="24">
        <f>IF(Universe!T1500="","",(Universe!T1500-$B$2566)/$C$2566)</f>
        <v/>
      </c>
      <c r="W1500" s="24">
        <f>IF(Universe!U1500="","",(Universe!U1500-$B$2567)/$C$2567)</f>
        <v/>
      </c>
      <c r="X1500" s="24">
        <f>IF(O1500="","",(O1500-$B$2571)/$C$2571)</f>
        <v/>
      </c>
      <c r="Y1500" s="24">
        <f>IF(T1500="","",(T1500-$B$2576)/$C$2576)</f>
        <v/>
      </c>
      <c r="Z1500" s="24">
        <f>IF(Universe!V1500="","",(Universe!V1500-$B$2568)/$C$2568)</f>
        <v/>
      </c>
      <c r="AA1500" s="24">
        <f>IF(P1500="","",(P1500-$B$2572)/$C$2572)</f>
        <v/>
      </c>
      <c r="AB1500" s="24">
        <f>IF(Q1500="","",(Q1500-$B$2573)/$C$2573)</f>
        <v/>
      </c>
      <c r="AC1500" s="24">
        <f>IF(R1500="","",(R1500-$B$2574)/$C$2574)</f>
        <v/>
      </c>
      <c r="AD1500" s="24">
        <f>IF(S1500="","",(S1500-$B$2575)/$C$2575)</f>
        <v/>
      </c>
      <c r="AE1500" s="24">
        <f>IF(Y1500="","",Y1500-(19.12044933116382+16.522174187581257*U1500))</f>
        <v/>
      </c>
      <c r="AF1500" s="24">
        <f>IF(X1500="","",(X1500-(-0.27268023098325006+0.47142105304415904*V1500+-0.3189264934812436*U1500)--5.286111042926227e-16)/0.7994208745952703)</f>
        <v/>
      </c>
      <c r="AG1500" s="24">
        <f>IF(AA1500="","",(AA1500-(0.5248806186338691+-0.064206457956449*U1500)-5.43454825424064e-16)/0.9977404048781155)</f>
        <v/>
      </c>
      <c r="AH1500" s="25" t="n">
        <v>-1.792761263158601</v>
      </c>
      <c r="AI1500" s="25" t="n">
        <v>-0.2218071858511712</v>
      </c>
      <c r="AJ1500" s="25" t="n">
        <v>-0.7411235785881682</v>
      </c>
      <c r="AK1500" s="25" t="n">
        <v>-0.680385818142518</v>
      </c>
      <c r="AL1500" s="25" t="n">
        <v>3.126767643100719</v>
      </c>
      <c r="AM1500" s="25" t="n">
        <v>-0.0961782587860846</v>
      </c>
      <c r="AN1500" s="25" t="n">
        <v>-0.6424422458725314</v>
      </c>
      <c r="AO1500" s="25" t="n">
        <v>-0.0086632213219138</v>
      </c>
      <c r="AP1500" s="25" t="n">
        <v>0.0486740826361177</v>
      </c>
      <c r="AQ1500" s="25" t="n">
        <v>-0.0164491637479944</v>
      </c>
    </row>
    <row r="1501">
      <c r="A1501" s="23">
        <f>Universe!A1501</f>
        <v/>
      </c>
      <c r="B1501" s="24">
        <f>IF(Universe!W1501="","",(Universe!W1501-$B$2550)/$C$2550)</f>
        <v/>
      </c>
      <c r="C1501" s="24">
        <f>IF(Universe!X1501="","",(Universe!X1501-$B$2551)/$C$2551)</f>
        <v/>
      </c>
      <c r="D1501" s="24">
        <f>IF(Universe!Y1501="","",(Universe!Y1501-$B$2552)/$C$2552)</f>
        <v/>
      </c>
      <c r="E1501" s="24">
        <f>IF(Universe!Z1501="","",(Universe!Z1501-$B$2553)/$C$2553)</f>
        <v/>
      </c>
      <c r="F1501" s="24">
        <f>IF(Universe!AA1501="","",(Universe!AA1501-$B$2554)/$C$2554)</f>
        <v/>
      </c>
      <c r="G1501" s="24">
        <f>IF(Universe!AB1501="","",(Universe!AB1501-$B$2555)/$C$2555)</f>
        <v/>
      </c>
      <c r="H1501" s="24">
        <f>IF(Universe!AC1501="","",(Universe!AC1501-$B$2556)/$C$2556)</f>
        <v/>
      </c>
      <c r="I1501" s="24">
        <f>IF(Universe!AD1501="","",(Universe!AD1501-$B$2557)/$C$2557)</f>
        <v/>
      </c>
      <c r="J1501" s="24">
        <f>IF(Universe!AE1501="","",(Universe!AE1501-$B$2558)/$C$2558)</f>
        <v/>
      </c>
      <c r="K1501" s="24">
        <f>IF(Universe!AF1501="","",(Universe!AF1501-$B$2559)/$C$2559)</f>
        <v/>
      </c>
      <c r="L1501" s="24">
        <f>IF(Universe!AG1501="","",(Universe!AG1501-$B$2560)/$C$2560)</f>
        <v/>
      </c>
      <c r="M1501" s="24">
        <f>IF(Universe!AH1501="","",(Universe!AH1501-$B$2561)/$C$2561)</f>
        <v/>
      </c>
      <c r="N1501" s="24">
        <f>IF(Universe!AI1501="","",(Universe!AI1501-$B$2562)/$C$2562)</f>
        <v/>
      </c>
      <c r="O1501" s="24">
        <f>0.74*IF(B1501="",0,B1501)+0.16*IF(C1501="",0,C1501)+0.1*IF(D1501="",0,D1501)</f>
        <v/>
      </c>
      <c r="P1501" s="24">
        <f>0.35*IF(E1501="",0,E1501)+0.35*IF(F1501="",0,F1501)+0.3*IF(G1501="",0,G1501)</f>
        <v/>
      </c>
      <c r="Q1501" s="24">
        <f>0.656*IF(I1501="",0,I1501)+0.344*IF(H1501="",0,H1501)</f>
        <v/>
      </c>
      <c r="R1501" s="24">
        <f>0.338*IF(J1501="",0,J1501)+0.662*IF(K1501="",0,K1501)</f>
        <v/>
      </c>
      <c r="S1501" s="24">
        <f>0.38*IF(L1501="",0,L1501)+0.35*IF(M1501="",0,M1501)+0.27*IF(N1501="",0,N1501)</f>
        <v/>
      </c>
      <c r="T1501" s="24">
        <f>IF(Universe!S1501="","",((Universe!S1501-$B$2565)/$C$2565)^3)</f>
        <v/>
      </c>
      <c r="U1501" s="24">
        <f>IF(Universe!S1501="","",(Universe!S1501-$B$2565)/$C$2565)</f>
        <v/>
      </c>
      <c r="V1501" s="24">
        <f>IF(Universe!T1501="","",(Universe!T1501-$B$2566)/$C$2566)</f>
        <v/>
      </c>
      <c r="W1501" s="24">
        <f>IF(Universe!U1501="","",(Universe!U1501-$B$2567)/$C$2567)</f>
        <v/>
      </c>
      <c r="X1501" s="24">
        <f>IF(O1501="","",(O1501-$B$2571)/$C$2571)</f>
        <v/>
      </c>
      <c r="Y1501" s="24">
        <f>IF(T1501="","",(T1501-$B$2576)/$C$2576)</f>
        <v/>
      </c>
      <c r="Z1501" s="24">
        <f>IF(Universe!V1501="","",(Universe!V1501-$B$2568)/$C$2568)</f>
        <v/>
      </c>
      <c r="AA1501" s="24">
        <f>IF(P1501="","",(P1501-$B$2572)/$C$2572)</f>
        <v/>
      </c>
      <c r="AB1501" s="24">
        <f>IF(Q1501="","",(Q1501-$B$2573)/$C$2573)</f>
        <v/>
      </c>
      <c r="AC1501" s="24">
        <f>IF(R1501="","",(R1501-$B$2574)/$C$2574)</f>
        <v/>
      </c>
      <c r="AD1501" s="24">
        <f>IF(S1501="","",(S1501-$B$2575)/$C$2575)</f>
        <v/>
      </c>
      <c r="AE1501" s="24">
        <f>IF(Y1501="","",Y1501-(19.12044933116382+16.522174187581257*U1501))</f>
        <v/>
      </c>
      <c r="AF1501" s="24">
        <f>IF(X1501="","",(X1501-(-0.27268023098325006+0.47142105304415904*V1501+-0.3189264934812436*U1501)--5.286111042926227e-16)/0.7994208745952703)</f>
        <v/>
      </c>
      <c r="AG1501" s="24">
        <f>IF(AA1501="","",(AA1501-(0.5248806186338691+-0.064206457956449*U1501)-5.43454825424064e-16)/0.9977404048781155)</f>
        <v/>
      </c>
      <c r="AH1501" s="25" t="n">
        <v>-1.827717065010031</v>
      </c>
      <c r="AI1501" s="25" t="n">
        <v>-0.9766987081126997</v>
      </c>
      <c r="AJ1501" s="25" t="n">
        <v>0.2802588969600821</v>
      </c>
      <c r="AK1501" s="25" t="n">
        <v>0.5412183766092301</v>
      </c>
      <c r="AL1501" s="25" t="n">
        <v>3.156672176471333</v>
      </c>
      <c r="AM1501" s="25" t="n">
        <v>1.465274044243467</v>
      </c>
      <c r="AN1501" s="25" t="n">
        <v>0.7230701696697708</v>
      </c>
      <c r="AO1501" s="25" t="n">
        <v>0.4187068970227539</v>
      </c>
      <c r="AP1501" s="25" t="n">
        <v>-1.179503243287742</v>
      </c>
      <c r="AQ1501" s="25" t="n">
        <v>-0.150390043490048</v>
      </c>
    </row>
    <row r="1502">
      <c r="A1502" s="23">
        <f>Universe!A1502</f>
        <v/>
      </c>
      <c r="B1502" s="24">
        <f>IF(Universe!W1502="","",(Universe!W1502-$B$2550)/$C$2550)</f>
        <v/>
      </c>
      <c r="C1502" s="24">
        <f>IF(Universe!X1502="","",(Universe!X1502-$B$2551)/$C$2551)</f>
        <v/>
      </c>
      <c r="D1502" s="24">
        <f>IF(Universe!Y1502="","",(Universe!Y1502-$B$2552)/$C$2552)</f>
        <v/>
      </c>
      <c r="E1502" s="24">
        <f>IF(Universe!Z1502="","",(Universe!Z1502-$B$2553)/$C$2553)</f>
        <v/>
      </c>
      <c r="F1502" s="24">
        <f>IF(Universe!AA1502="","",(Universe!AA1502-$B$2554)/$C$2554)</f>
        <v/>
      </c>
      <c r="G1502" s="24">
        <f>IF(Universe!AB1502="","",(Universe!AB1502-$B$2555)/$C$2555)</f>
        <v/>
      </c>
      <c r="H1502" s="24">
        <f>IF(Universe!AC1502="","",(Universe!AC1502-$B$2556)/$C$2556)</f>
        <v/>
      </c>
      <c r="I1502" s="24">
        <f>IF(Universe!AD1502="","",(Universe!AD1502-$B$2557)/$C$2557)</f>
        <v/>
      </c>
      <c r="J1502" s="24">
        <f>IF(Universe!AE1502="","",(Universe!AE1502-$B$2558)/$C$2558)</f>
        <v/>
      </c>
      <c r="K1502" s="24">
        <f>IF(Universe!AF1502="","",(Universe!AF1502-$B$2559)/$C$2559)</f>
        <v/>
      </c>
      <c r="L1502" s="24">
        <f>IF(Universe!AG1502="","",(Universe!AG1502-$B$2560)/$C$2560)</f>
        <v/>
      </c>
      <c r="M1502" s="24">
        <f>IF(Universe!AH1502="","",(Universe!AH1502-$B$2561)/$C$2561)</f>
        <v/>
      </c>
      <c r="N1502" s="24">
        <f>IF(Universe!AI1502="","",(Universe!AI1502-$B$2562)/$C$2562)</f>
        <v/>
      </c>
      <c r="O1502" s="24">
        <f>0.74*IF(B1502="",0,B1502)+0.16*IF(C1502="",0,C1502)+0.1*IF(D1502="",0,D1502)</f>
        <v/>
      </c>
      <c r="P1502" s="24">
        <f>0.35*IF(E1502="",0,E1502)+0.35*IF(F1502="",0,F1502)+0.3*IF(G1502="",0,G1502)</f>
        <v/>
      </c>
      <c r="Q1502" s="24">
        <f>0.656*IF(I1502="",0,I1502)+0.344*IF(H1502="",0,H1502)</f>
        <v/>
      </c>
      <c r="R1502" s="24">
        <f>0.338*IF(J1502="",0,J1502)+0.662*IF(K1502="",0,K1502)</f>
        <v/>
      </c>
      <c r="S1502" s="24">
        <f>0.38*IF(L1502="",0,L1502)+0.35*IF(M1502="",0,M1502)+0.27*IF(N1502="",0,N1502)</f>
        <v/>
      </c>
      <c r="T1502" s="24">
        <f>IF(Universe!S1502="","",((Universe!S1502-$B$2565)/$C$2565)^3)</f>
        <v/>
      </c>
      <c r="U1502" s="24">
        <f>IF(Universe!S1502="","",(Universe!S1502-$B$2565)/$C$2565)</f>
        <v/>
      </c>
      <c r="V1502" s="24">
        <f>IF(Universe!T1502="","",(Universe!T1502-$B$2566)/$C$2566)</f>
        <v/>
      </c>
      <c r="W1502" s="24">
        <f>IF(Universe!U1502="","",(Universe!U1502-$B$2567)/$C$2567)</f>
        <v/>
      </c>
      <c r="X1502" s="24">
        <f>IF(O1502="","",(O1502-$B$2571)/$C$2571)</f>
        <v/>
      </c>
      <c r="Y1502" s="24">
        <f>IF(T1502="","",(T1502-$B$2576)/$C$2576)</f>
        <v/>
      </c>
      <c r="Z1502" s="24">
        <f>IF(Universe!V1502="","",(Universe!V1502-$B$2568)/$C$2568)</f>
        <v/>
      </c>
      <c r="AA1502" s="24">
        <f>IF(P1502="","",(P1502-$B$2572)/$C$2572)</f>
        <v/>
      </c>
      <c r="AB1502" s="24">
        <f>IF(Q1502="","",(Q1502-$B$2573)/$C$2573)</f>
        <v/>
      </c>
      <c r="AC1502" s="24">
        <f>IF(R1502="","",(R1502-$B$2574)/$C$2574)</f>
        <v/>
      </c>
      <c r="AD1502" s="24">
        <f>IF(S1502="","",(S1502-$B$2575)/$C$2575)</f>
        <v/>
      </c>
      <c r="AE1502" s="24">
        <f>IF(Y1502="","",Y1502-(19.12044933116382+16.522174187581257*U1502))</f>
        <v/>
      </c>
      <c r="AF1502" s="24">
        <f>IF(X1502="","",(X1502-(-0.27268023098325006+0.47142105304415904*V1502+-0.3189264934812436*U1502)--5.286111042926227e-16)/0.7994208745952703)</f>
        <v/>
      </c>
      <c r="AG1502" s="24">
        <f>IF(AA1502="","",(AA1502-(0.5248806186338691+-0.064206457956449*U1502)-5.43454825424064e-16)/0.9977404048781155)</f>
        <v/>
      </c>
      <c r="AH1502" s="25" t="n">
        <v>-3.963457215533655</v>
      </c>
      <c r="AI1502" s="25" t="n">
        <v>0.0290235274135058</v>
      </c>
      <c r="AJ1502" s="25" t="n">
        <v>-1.076471481190124</v>
      </c>
      <c r="AK1502" s="25" t="n">
        <v>-1.015794543128464</v>
      </c>
      <c r="AL1502" s="25" t="n">
        <v>0.4883645885409901</v>
      </c>
      <c r="AM1502" s="25" t="n">
        <v>2.524964671569222</v>
      </c>
      <c r="AN1502" s="25" t="n">
        <v>-0.1670120772635738</v>
      </c>
      <c r="AO1502" s="25" t="n">
        <v>0.0556231461385797</v>
      </c>
      <c r="AP1502" s="25" t="n">
        <v>-1.151771203613122</v>
      </c>
      <c r="AQ1502" s="25" t="n">
        <v>-0.321574481819348</v>
      </c>
    </row>
    <row r="1503">
      <c r="A1503" s="23">
        <f>Universe!A1503</f>
        <v/>
      </c>
      <c r="B1503" s="24">
        <f>IF(Universe!W1503="","",(Universe!W1503-$B$2550)/$C$2550)</f>
        <v/>
      </c>
      <c r="C1503" s="24">
        <f>IF(Universe!X1503="","",(Universe!X1503-$B$2551)/$C$2551)</f>
        <v/>
      </c>
      <c r="D1503" s="24">
        <f>IF(Universe!Y1503="","",(Universe!Y1503-$B$2552)/$C$2552)</f>
        <v/>
      </c>
      <c r="E1503" s="24">
        <f>IF(Universe!Z1503="","",(Universe!Z1503-$B$2553)/$C$2553)</f>
        <v/>
      </c>
      <c r="F1503" s="24">
        <f>IF(Universe!AA1503="","",(Universe!AA1503-$B$2554)/$C$2554)</f>
        <v/>
      </c>
      <c r="G1503" s="24">
        <f>IF(Universe!AB1503="","",(Universe!AB1503-$B$2555)/$C$2555)</f>
        <v/>
      </c>
      <c r="H1503" s="24">
        <f>IF(Universe!AC1503="","",(Universe!AC1503-$B$2556)/$C$2556)</f>
        <v/>
      </c>
      <c r="I1503" s="24">
        <f>IF(Universe!AD1503="","",(Universe!AD1503-$B$2557)/$C$2557)</f>
        <v/>
      </c>
      <c r="J1503" s="24">
        <f>IF(Universe!AE1503="","",(Universe!AE1503-$B$2558)/$C$2558)</f>
        <v/>
      </c>
      <c r="K1503" s="24">
        <f>IF(Universe!AF1503="","",(Universe!AF1503-$B$2559)/$C$2559)</f>
        <v/>
      </c>
      <c r="L1503" s="24">
        <f>IF(Universe!AG1503="","",(Universe!AG1503-$B$2560)/$C$2560)</f>
        <v/>
      </c>
      <c r="M1503" s="24">
        <f>IF(Universe!AH1503="","",(Universe!AH1503-$B$2561)/$C$2561)</f>
        <v/>
      </c>
      <c r="N1503" s="24">
        <f>IF(Universe!AI1503="","",(Universe!AI1503-$B$2562)/$C$2562)</f>
        <v/>
      </c>
      <c r="O1503" s="24">
        <f>0.74*IF(B1503="",0,B1503)+0.16*IF(C1503="",0,C1503)+0.1*IF(D1503="",0,D1503)</f>
        <v/>
      </c>
      <c r="P1503" s="24">
        <f>0.35*IF(E1503="",0,E1503)+0.35*IF(F1503="",0,F1503)+0.3*IF(G1503="",0,G1503)</f>
        <v/>
      </c>
      <c r="Q1503" s="24">
        <f>0.656*IF(I1503="",0,I1503)+0.344*IF(H1503="",0,H1503)</f>
        <v/>
      </c>
      <c r="R1503" s="24">
        <f>0.338*IF(J1503="",0,J1503)+0.662*IF(K1503="",0,K1503)</f>
        <v/>
      </c>
      <c r="S1503" s="24">
        <f>0.38*IF(L1503="",0,L1503)+0.35*IF(M1503="",0,M1503)+0.27*IF(N1503="",0,N1503)</f>
        <v/>
      </c>
      <c r="T1503" s="24">
        <f>IF(Universe!S1503="","",((Universe!S1503-$B$2565)/$C$2565)^3)</f>
        <v/>
      </c>
      <c r="U1503" s="24">
        <f>IF(Universe!S1503="","",(Universe!S1503-$B$2565)/$C$2565)</f>
        <v/>
      </c>
      <c r="V1503" s="24">
        <f>IF(Universe!T1503="","",(Universe!T1503-$B$2566)/$C$2566)</f>
        <v/>
      </c>
      <c r="W1503" s="24">
        <f>IF(Universe!U1503="","",(Universe!U1503-$B$2567)/$C$2567)</f>
        <v/>
      </c>
      <c r="X1503" s="24">
        <f>IF(O1503="","",(O1503-$B$2571)/$C$2571)</f>
        <v/>
      </c>
      <c r="Y1503" s="24">
        <f>IF(T1503="","",(T1503-$B$2576)/$C$2576)</f>
        <v/>
      </c>
      <c r="Z1503" s="24">
        <f>IF(Universe!V1503="","",(Universe!V1503-$B$2568)/$C$2568)</f>
        <v/>
      </c>
      <c r="AA1503" s="24">
        <f>IF(P1503="","",(P1503-$B$2572)/$C$2572)</f>
        <v/>
      </c>
      <c r="AB1503" s="24">
        <f>IF(Q1503="","",(Q1503-$B$2573)/$C$2573)</f>
        <v/>
      </c>
      <c r="AC1503" s="24">
        <f>IF(R1503="","",(R1503-$B$2574)/$C$2574)</f>
        <v/>
      </c>
      <c r="AD1503" s="24">
        <f>IF(S1503="","",(S1503-$B$2575)/$C$2575)</f>
        <v/>
      </c>
      <c r="AE1503" s="24">
        <f>IF(Y1503="","",Y1503-(19.12044933116382+16.522174187581257*U1503))</f>
        <v/>
      </c>
      <c r="AF1503" s="24">
        <f>IF(X1503="","",(X1503-(-0.27268023098325006+0.47142105304415904*V1503+-0.3189264934812436*U1503)--5.286111042926227e-16)/0.7994208745952703)</f>
        <v/>
      </c>
      <c r="AG1503" s="24">
        <f>IF(AA1503="","",(AA1503-(0.5248806186338691+-0.064206457956449*U1503)-5.43454825424064e-16)/0.9977404048781155)</f>
        <v/>
      </c>
      <c r="AH1503" s="25" t="n">
        <v>-1.664003797759838</v>
      </c>
      <c r="AI1503" s="25" t="n">
        <v>-0.599573318324807</v>
      </c>
      <c r="AJ1503" s="25" t="n">
        <v>3.291186663623749</v>
      </c>
      <c r="AK1503" s="25" t="n">
        <v>3.494962449298447</v>
      </c>
      <c r="AL1503" s="25" t="n">
        <v>3.002373666741649</v>
      </c>
      <c r="AM1503" s="25" t="n">
        <v>-0.2047075483815539</v>
      </c>
      <c r="AN1503" s="25" t="n">
        <v>2.837450511982786</v>
      </c>
      <c r="AO1503" s="25" t="n">
        <v>-0.1240353138206054</v>
      </c>
      <c r="AP1503" s="25" t="n">
        <v>-1.942643424170375</v>
      </c>
      <c r="AQ1503" s="25" t="n">
        <v>0.2178094178871354</v>
      </c>
    </row>
    <row r="1504">
      <c r="A1504" s="23">
        <f>Universe!A1504</f>
        <v/>
      </c>
      <c r="B1504" s="24">
        <f>IF(Universe!W1504="","",(Universe!W1504-$B$2550)/$C$2550)</f>
        <v/>
      </c>
      <c r="C1504" s="24">
        <f>IF(Universe!X1504="","",(Universe!X1504-$B$2551)/$C$2551)</f>
        <v/>
      </c>
      <c r="D1504" s="24">
        <f>IF(Universe!Y1504="","",(Universe!Y1504-$B$2552)/$C$2552)</f>
        <v/>
      </c>
      <c r="E1504" s="24">
        <f>IF(Universe!Z1504="","",(Universe!Z1504-$B$2553)/$C$2553)</f>
        <v/>
      </c>
      <c r="F1504" s="24">
        <f>IF(Universe!AA1504="","",(Universe!AA1504-$B$2554)/$C$2554)</f>
        <v/>
      </c>
      <c r="G1504" s="24">
        <f>IF(Universe!AB1504="","",(Universe!AB1504-$B$2555)/$C$2555)</f>
        <v/>
      </c>
      <c r="H1504" s="24">
        <f>IF(Universe!AC1504="","",(Universe!AC1504-$B$2556)/$C$2556)</f>
        <v/>
      </c>
      <c r="I1504" s="24">
        <f>IF(Universe!AD1504="","",(Universe!AD1504-$B$2557)/$C$2557)</f>
        <v/>
      </c>
      <c r="J1504" s="24">
        <f>IF(Universe!AE1504="","",(Universe!AE1504-$B$2558)/$C$2558)</f>
        <v/>
      </c>
      <c r="K1504" s="24">
        <f>IF(Universe!AF1504="","",(Universe!AF1504-$B$2559)/$C$2559)</f>
        <v/>
      </c>
      <c r="L1504" s="24">
        <f>IF(Universe!AG1504="","",(Universe!AG1504-$B$2560)/$C$2560)</f>
        <v/>
      </c>
      <c r="M1504" s="24">
        <f>IF(Universe!AH1504="","",(Universe!AH1504-$B$2561)/$C$2561)</f>
        <v/>
      </c>
      <c r="N1504" s="24">
        <f>IF(Universe!AI1504="","",(Universe!AI1504-$B$2562)/$C$2562)</f>
        <v/>
      </c>
      <c r="O1504" s="24">
        <f>0.74*IF(B1504="",0,B1504)+0.16*IF(C1504="",0,C1504)+0.1*IF(D1504="",0,D1504)</f>
        <v/>
      </c>
      <c r="P1504" s="24">
        <f>0.35*IF(E1504="",0,E1504)+0.35*IF(F1504="",0,F1504)+0.3*IF(G1504="",0,G1504)</f>
        <v/>
      </c>
      <c r="Q1504" s="24">
        <f>0.656*IF(I1504="",0,I1504)+0.344*IF(H1504="",0,H1504)</f>
        <v/>
      </c>
      <c r="R1504" s="24">
        <f>0.338*IF(J1504="",0,J1504)+0.662*IF(K1504="",0,K1504)</f>
        <v/>
      </c>
      <c r="S1504" s="24">
        <f>0.38*IF(L1504="",0,L1504)+0.35*IF(M1504="",0,M1504)+0.27*IF(N1504="",0,N1504)</f>
        <v/>
      </c>
      <c r="T1504" s="24">
        <f>IF(Universe!S1504="","",((Universe!S1504-$B$2565)/$C$2565)^3)</f>
        <v/>
      </c>
      <c r="U1504" s="24">
        <f>IF(Universe!S1504="","",(Universe!S1504-$B$2565)/$C$2565)</f>
        <v/>
      </c>
      <c r="V1504" s="24">
        <f>IF(Universe!T1504="","",(Universe!T1504-$B$2566)/$C$2566)</f>
        <v/>
      </c>
      <c r="W1504" s="24">
        <f>IF(Universe!U1504="","",(Universe!U1504-$B$2567)/$C$2567)</f>
        <v/>
      </c>
      <c r="X1504" s="24">
        <f>IF(O1504="","",(O1504-$B$2571)/$C$2571)</f>
        <v/>
      </c>
      <c r="Y1504" s="24">
        <f>IF(T1504="","",(T1504-$B$2576)/$C$2576)</f>
        <v/>
      </c>
      <c r="Z1504" s="24">
        <f>IF(Universe!V1504="","",(Universe!V1504-$B$2568)/$C$2568)</f>
        <v/>
      </c>
      <c r="AA1504" s="24">
        <f>IF(P1504="","",(P1504-$B$2572)/$C$2572)</f>
        <v/>
      </c>
      <c r="AB1504" s="24">
        <f>IF(Q1504="","",(Q1504-$B$2573)/$C$2573)</f>
        <v/>
      </c>
      <c r="AC1504" s="24">
        <f>IF(R1504="","",(R1504-$B$2574)/$C$2574)</f>
        <v/>
      </c>
      <c r="AD1504" s="24">
        <f>IF(S1504="","",(S1504-$B$2575)/$C$2575)</f>
        <v/>
      </c>
      <c r="AE1504" s="24">
        <f>IF(Y1504="","",Y1504-(19.12044933116382+16.522174187581257*U1504))</f>
        <v/>
      </c>
      <c r="AF1504" s="24">
        <f>IF(X1504="","",(X1504-(-0.27268023098325006+0.47142105304415904*V1504+-0.3189264934812436*U1504)--5.286111042926227e-16)/0.7994208745952703)</f>
        <v/>
      </c>
      <c r="AG1504" s="24">
        <f>IF(AA1504="","",(AA1504-(0.5248806186338691+-0.064206457956449*U1504)-5.43454825424064e-16)/0.9977404048781155)</f>
        <v/>
      </c>
      <c r="AH1504" s="25" t="n">
        <v>-3.401879166104901</v>
      </c>
      <c r="AI1504" s="25" t="n">
        <v>-0.6509071907641933</v>
      </c>
      <c r="AJ1504" s="25" t="n">
        <v>-0.1495935881062043</v>
      </c>
      <c r="AK1504" s="25" t="n">
        <v>-0.8557063032520614</v>
      </c>
      <c r="AL1504" s="25" t="n">
        <v>2.229055097543603</v>
      </c>
      <c r="AM1504" s="25" t="n">
        <v>1.384665797391141</v>
      </c>
      <c r="AN1504" s="25" t="n">
        <v>-1.336115640214895</v>
      </c>
      <c r="AO1504" s="25" t="n">
        <v>-0.0391982805700245</v>
      </c>
      <c r="AP1504" s="25" t="n">
        <v>-0.2882989234426887</v>
      </c>
      <c r="AQ1504" s="25" t="n">
        <v>-0.5866867459881738</v>
      </c>
    </row>
    <row r="1505">
      <c r="A1505" s="23">
        <f>Universe!A1505</f>
        <v/>
      </c>
      <c r="B1505" s="24">
        <f>IF(Universe!W1505="","",(Universe!W1505-$B$2550)/$C$2550)</f>
        <v/>
      </c>
      <c r="C1505" s="24">
        <f>IF(Universe!X1505="","",(Universe!X1505-$B$2551)/$C$2551)</f>
        <v/>
      </c>
      <c r="D1505" s="24">
        <f>IF(Universe!Y1505="","",(Universe!Y1505-$B$2552)/$C$2552)</f>
        <v/>
      </c>
      <c r="E1505" s="24">
        <f>IF(Universe!Z1505="","",(Universe!Z1505-$B$2553)/$C$2553)</f>
        <v/>
      </c>
      <c r="F1505" s="24">
        <f>IF(Universe!AA1505="","",(Universe!AA1505-$B$2554)/$C$2554)</f>
        <v/>
      </c>
      <c r="G1505" s="24">
        <f>IF(Universe!AB1505="","",(Universe!AB1505-$B$2555)/$C$2555)</f>
        <v/>
      </c>
      <c r="H1505" s="24">
        <f>IF(Universe!AC1505="","",(Universe!AC1505-$B$2556)/$C$2556)</f>
        <v/>
      </c>
      <c r="I1505" s="24">
        <f>IF(Universe!AD1505="","",(Universe!AD1505-$B$2557)/$C$2557)</f>
        <v/>
      </c>
      <c r="J1505" s="24">
        <f>IF(Universe!AE1505="","",(Universe!AE1505-$B$2558)/$C$2558)</f>
        <v/>
      </c>
      <c r="K1505" s="24">
        <f>IF(Universe!AF1505="","",(Universe!AF1505-$B$2559)/$C$2559)</f>
        <v/>
      </c>
      <c r="L1505" s="24">
        <f>IF(Universe!AG1505="","",(Universe!AG1505-$B$2560)/$C$2560)</f>
        <v/>
      </c>
      <c r="M1505" s="24">
        <f>IF(Universe!AH1505="","",(Universe!AH1505-$B$2561)/$C$2561)</f>
        <v/>
      </c>
      <c r="N1505" s="24">
        <f>IF(Universe!AI1505="","",(Universe!AI1505-$B$2562)/$C$2562)</f>
        <v/>
      </c>
      <c r="O1505" s="24">
        <f>0.74*IF(B1505="",0,B1505)+0.16*IF(C1505="",0,C1505)+0.1*IF(D1505="",0,D1505)</f>
        <v/>
      </c>
      <c r="P1505" s="24">
        <f>0.35*IF(E1505="",0,E1505)+0.35*IF(F1505="",0,F1505)+0.3*IF(G1505="",0,G1505)</f>
        <v/>
      </c>
      <c r="Q1505" s="24">
        <f>0.656*IF(I1505="",0,I1505)+0.344*IF(H1505="",0,H1505)</f>
        <v/>
      </c>
      <c r="R1505" s="24">
        <f>0.338*IF(J1505="",0,J1505)+0.662*IF(K1505="",0,K1505)</f>
        <v/>
      </c>
      <c r="S1505" s="24">
        <f>0.38*IF(L1505="",0,L1505)+0.35*IF(M1505="",0,M1505)+0.27*IF(N1505="",0,N1505)</f>
        <v/>
      </c>
      <c r="T1505" s="24">
        <f>IF(Universe!S1505="","",((Universe!S1505-$B$2565)/$C$2565)^3)</f>
        <v/>
      </c>
      <c r="U1505" s="24">
        <f>IF(Universe!S1505="","",(Universe!S1505-$B$2565)/$C$2565)</f>
        <v/>
      </c>
      <c r="V1505" s="24">
        <f>IF(Universe!T1505="","",(Universe!T1505-$B$2566)/$C$2566)</f>
        <v/>
      </c>
      <c r="W1505" s="24">
        <f>IF(Universe!U1505="","",(Universe!U1505-$B$2567)/$C$2567)</f>
        <v/>
      </c>
      <c r="X1505" s="24">
        <f>IF(O1505="","",(O1505-$B$2571)/$C$2571)</f>
        <v/>
      </c>
      <c r="Y1505" s="24">
        <f>IF(T1505="","",(T1505-$B$2576)/$C$2576)</f>
        <v/>
      </c>
      <c r="Z1505" s="24">
        <f>IF(Universe!V1505="","",(Universe!V1505-$B$2568)/$C$2568)</f>
        <v/>
      </c>
      <c r="AA1505" s="24">
        <f>IF(P1505="","",(P1505-$B$2572)/$C$2572)</f>
        <v/>
      </c>
      <c r="AB1505" s="24">
        <f>IF(Q1505="","",(Q1505-$B$2573)/$C$2573)</f>
        <v/>
      </c>
      <c r="AC1505" s="24">
        <f>IF(R1505="","",(R1505-$B$2574)/$C$2574)</f>
        <v/>
      </c>
      <c r="AD1505" s="24">
        <f>IF(S1505="","",(S1505-$B$2575)/$C$2575)</f>
        <v/>
      </c>
      <c r="AE1505" s="24">
        <f>IF(Y1505="","",Y1505-(19.12044933116382+16.522174187581257*U1505))</f>
        <v/>
      </c>
      <c r="AF1505" s="24">
        <f>IF(X1505="","",(X1505-(-0.27268023098325006+0.47142105304415904*V1505+-0.3189264934812436*U1505)--5.286111042926227e-16)/0.7994208745952703)</f>
        <v/>
      </c>
      <c r="AG1505" s="24">
        <f>IF(AA1505="","",(AA1505-(0.5248806186338691+-0.064206457956449*U1505)-5.43454825424064e-16)/0.9977404048781155)</f>
        <v/>
      </c>
      <c r="AH1505" s="25" t="n">
        <v>-0.9357714312148356</v>
      </c>
      <c r="AI1505" s="25" t="n">
        <v>0.0479018898223501</v>
      </c>
      <c r="AJ1505" s="25" t="n">
        <v>-0.1049097808147037</v>
      </c>
      <c r="AK1505" s="25" t="n">
        <v>-0.1385177014754646</v>
      </c>
      <c r="AL1505" s="25" t="n">
        <v>1.948319228354531</v>
      </c>
      <c r="AM1505" s="25" t="n">
        <v>0.1933092573871636</v>
      </c>
      <c r="AN1505" s="25" t="n">
        <v>-0.3523053764068374</v>
      </c>
      <c r="AO1505" s="25" t="n">
        <v>0.2246127447511654</v>
      </c>
      <c r="AP1505" s="25" t="n">
        <v>-0.91932970397526</v>
      </c>
      <c r="AQ1505" s="25" t="n">
        <v>0.4164150290369218</v>
      </c>
    </row>
    <row r="1506">
      <c r="A1506" s="23">
        <f>Universe!A1506</f>
        <v/>
      </c>
      <c r="B1506" s="24">
        <f>IF(Universe!W1506="","",(Universe!W1506-$B$2550)/$C$2550)</f>
        <v/>
      </c>
      <c r="C1506" s="24">
        <f>IF(Universe!X1506="","",(Universe!X1506-$B$2551)/$C$2551)</f>
        <v/>
      </c>
      <c r="D1506" s="24">
        <f>IF(Universe!Y1506="","",(Universe!Y1506-$B$2552)/$C$2552)</f>
        <v/>
      </c>
      <c r="E1506" s="24">
        <f>IF(Universe!Z1506="","",(Universe!Z1506-$B$2553)/$C$2553)</f>
        <v/>
      </c>
      <c r="F1506" s="24">
        <f>IF(Universe!AA1506="","",(Universe!AA1506-$B$2554)/$C$2554)</f>
        <v/>
      </c>
      <c r="G1506" s="24">
        <f>IF(Universe!AB1506="","",(Universe!AB1506-$B$2555)/$C$2555)</f>
        <v/>
      </c>
      <c r="H1506" s="24">
        <f>IF(Universe!AC1506="","",(Universe!AC1506-$B$2556)/$C$2556)</f>
        <v/>
      </c>
      <c r="I1506" s="24">
        <f>IF(Universe!AD1506="","",(Universe!AD1506-$B$2557)/$C$2557)</f>
        <v/>
      </c>
      <c r="J1506" s="24">
        <f>IF(Universe!AE1506="","",(Universe!AE1506-$B$2558)/$C$2558)</f>
        <v/>
      </c>
      <c r="K1506" s="24">
        <f>IF(Universe!AF1506="","",(Universe!AF1506-$B$2559)/$C$2559)</f>
        <v/>
      </c>
      <c r="L1506" s="24">
        <f>IF(Universe!AG1506="","",(Universe!AG1506-$B$2560)/$C$2560)</f>
        <v/>
      </c>
      <c r="M1506" s="24">
        <f>IF(Universe!AH1506="","",(Universe!AH1506-$B$2561)/$C$2561)</f>
        <v/>
      </c>
      <c r="N1506" s="24">
        <f>IF(Universe!AI1506="","",(Universe!AI1506-$B$2562)/$C$2562)</f>
        <v/>
      </c>
      <c r="O1506" s="24">
        <f>0.74*IF(B1506="",0,B1506)+0.16*IF(C1506="",0,C1506)+0.1*IF(D1506="",0,D1506)</f>
        <v/>
      </c>
      <c r="P1506" s="24">
        <f>0.35*IF(E1506="",0,E1506)+0.35*IF(F1506="",0,F1506)+0.3*IF(G1506="",0,G1506)</f>
        <v/>
      </c>
      <c r="Q1506" s="24">
        <f>0.656*IF(I1506="",0,I1506)+0.344*IF(H1506="",0,H1506)</f>
        <v/>
      </c>
      <c r="R1506" s="24">
        <f>0.338*IF(J1506="",0,J1506)+0.662*IF(K1506="",0,K1506)</f>
        <v/>
      </c>
      <c r="S1506" s="24">
        <f>0.38*IF(L1506="",0,L1506)+0.35*IF(M1506="",0,M1506)+0.27*IF(N1506="",0,N1506)</f>
        <v/>
      </c>
      <c r="T1506" s="24">
        <f>IF(Universe!S1506="","",((Universe!S1506-$B$2565)/$C$2565)^3)</f>
        <v/>
      </c>
      <c r="U1506" s="24">
        <f>IF(Universe!S1506="","",(Universe!S1506-$B$2565)/$C$2565)</f>
        <v/>
      </c>
      <c r="V1506" s="24">
        <f>IF(Universe!T1506="","",(Universe!T1506-$B$2566)/$C$2566)</f>
        <v/>
      </c>
      <c r="W1506" s="24">
        <f>IF(Universe!U1506="","",(Universe!U1506-$B$2567)/$C$2567)</f>
        <v/>
      </c>
      <c r="X1506" s="24">
        <f>IF(O1506="","",(O1506-$B$2571)/$C$2571)</f>
        <v/>
      </c>
      <c r="Y1506" s="24">
        <f>IF(T1506="","",(T1506-$B$2576)/$C$2576)</f>
        <v/>
      </c>
      <c r="Z1506" s="24">
        <f>IF(Universe!V1506="","",(Universe!V1506-$B$2568)/$C$2568)</f>
        <v/>
      </c>
      <c r="AA1506" s="24">
        <f>IF(P1506="","",(P1506-$B$2572)/$C$2572)</f>
        <v/>
      </c>
      <c r="AB1506" s="24">
        <f>IF(Q1506="","",(Q1506-$B$2573)/$C$2573)</f>
        <v/>
      </c>
      <c r="AC1506" s="24">
        <f>IF(R1506="","",(R1506-$B$2574)/$C$2574)</f>
        <v/>
      </c>
      <c r="AD1506" s="24">
        <f>IF(S1506="","",(S1506-$B$2575)/$C$2575)</f>
        <v/>
      </c>
      <c r="AE1506" s="24">
        <f>IF(Y1506="","",Y1506-(19.12044933116382+16.522174187581257*U1506))</f>
        <v/>
      </c>
      <c r="AF1506" s="24">
        <f>IF(X1506="","",(X1506-(-0.27268023098325006+0.47142105304415904*V1506+-0.3189264934812436*U1506)--5.286111042926227e-16)/0.7994208745952703)</f>
        <v/>
      </c>
      <c r="AG1506" s="24">
        <f>IF(AA1506="","",(AA1506-(0.5248806186338691+-0.064206457956449*U1506)-5.43454825424064e-16)/0.9977404048781155)</f>
        <v/>
      </c>
      <c r="AH1506" s="25" t="n">
        <v>-2.654464256892232</v>
      </c>
      <c r="AI1506" s="25" t="n">
        <v>-0.537081687003801</v>
      </c>
      <c r="AJ1506" s="25" t="n">
        <v>-0.7762279860231045</v>
      </c>
      <c r="AK1506" s="25" t="n">
        <v>-0.1345273465423783</v>
      </c>
      <c r="AL1506" s="25" t="n">
        <v>3.292381703954885</v>
      </c>
      <c r="AM1506" s="25" t="n">
        <v>2.583403747136313</v>
      </c>
      <c r="AN1506" s="25" t="n">
        <v>0.6568591555520432</v>
      </c>
      <c r="AO1506" s="25" t="n">
        <v>-0.3187201993519141</v>
      </c>
      <c r="AP1506" s="25" t="n">
        <v>-2.135617093026108</v>
      </c>
      <c r="AQ1506" s="25" t="n">
        <v>1.890027083230823</v>
      </c>
    </row>
    <row r="1507">
      <c r="A1507" s="23">
        <f>Universe!A1507</f>
        <v/>
      </c>
      <c r="B1507" s="24">
        <f>IF(Universe!W1507="","",(Universe!W1507-$B$2550)/$C$2550)</f>
        <v/>
      </c>
      <c r="C1507" s="24">
        <f>IF(Universe!X1507="","",(Universe!X1507-$B$2551)/$C$2551)</f>
        <v/>
      </c>
      <c r="D1507" s="24">
        <f>IF(Universe!Y1507="","",(Universe!Y1507-$B$2552)/$C$2552)</f>
        <v/>
      </c>
      <c r="E1507" s="24">
        <f>IF(Universe!Z1507="","",(Universe!Z1507-$B$2553)/$C$2553)</f>
        <v/>
      </c>
      <c r="F1507" s="24">
        <f>IF(Universe!AA1507="","",(Universe!AA1507-$B$2554)/$C$2554)</f>
        <v/>
      </c>
      <c r="G1507" s="24">
        <f>IF(Universe!AB1507="","",(Universe!AB1507-$B$2555)/$C$2555)</f>
        <v/>
      </c>
      <c r="H1507" s="24">
        <f>IF(Universe!AC1507="","",(Universe!AC1507-$B$2556)/$C$2556)</f>
        <v/>
      </c>
      <c r="I1507" s="24">
        <f>IF(Universe!AD1507="","",(Universe!AD1507-$B$2557)/$C$2557)</f>
        <v/>
      </c>
      <c r="J1507" s="24">
        <f>IF(Universe!AE1507="","",(Universe!AE1507-$B$2558)/$C$2558)</f>
        <v/>
      </c>
      <c r="K1507" s="24">
        <f>IF(Universe!AF1507="","",(Universe!AF1507-$B$2559)/$C$2559)</f>
        <v/>
      </c>
      <c r="L1507" s="24">
        <f>IF(Universe!AG1507="","",(Universe!AG1507-$B$2560)/$C$2560)</f>
        <v/>
      </c>
      <c r="M1507" s="24">
        <f>IF(Universe!AH1507="","",(Universe!AH1507-$B$2561)/$C$2561)</f>
        <v/>
      </c>
      <c r="N1507" s="24">
        <f>IF(Universe!AI1507="","",(Universe!AI1507-$B$2562)/$C$2562)</f>
        <v/>
      </c>
      <c r="O1507" s="24">
        <f>0.74*IF(B1507="",0,B1507)+0.16*IF(C1507="",0,C1507)+0.1*IF(D1507="",0,D1507)</f>
        <v/>
      </c>
      <c r="P1507" s="24">
        <f>0.35*IF(E1507="",0,E1507)+0.35*IF(F1507="",0,F1507)+0.3*IF(G1507="",0,G1507)</f>
        <v/>
      </c>
      <c r="Q1507" s="24">
        <f>0.656*IF(I1507="",0,I1507)+0.344*IF(H1507="",0,H1507)</f>
        <v/>
      </c>
      <c r="R1507" s="24">
        <f>0.338*IF(J1507="",0,J1507)+0.662*IF(K1507="",0,K1507)</f>
        <v/>
      </c>
      <c r="S1507" s="24">
        <f>0.38*IF(L1507="",0,L1507)+0.35*IF(M1507="",0,M1507)+0.27*IF(N1507="",0,N1507)</f>
        <v/>
      </c>
      <c r="T1507" s="24">
        <f>IF(Universe!S1507="","",((Universe!S1507-$B$2565)/$C$2565)^3)</f>
        <v/>
      </c>
      <c r="U1507" s="24">
        <f>IF(Universe!S1507="","",(Universe!S1507-$B$2565)/$C$2565)</f>
        <v/>
      </c>
      <c r="V1507" s="24">
        <f>IF(Universe!T1507="","",(Universe!T1507-$B$2566)/$C$2566)</f>
        <v/>
      </c>
      <c r="W1507" s="24">
        <f>IF(Universe!U1507="","",(Universe!U1507-$B$2567)/$C$2567)</f>
        <v/>
      </c>
      <c r="X1507" s="24">
        <f>IF(O1507="","",(O1507-$B$2571)/$C$2571)</f>
        <v/>
      </c>
      <c r="Y1507" s="24">
        <f>IF(T1507="","",(T1507-$B$2576)/$C$2576)</f>
        <v/>
      </c>
      <c r="Z1507" s="24">
        <f>IF(Universe!V1507="","",(Universe!V1507-$B$2568)/$C$2568)</f>
        <v/>
      </c>
      <c r="AA1507" s="24">
        <f>IF(P1507="","",(P1507-$B$2572)/$C$2572)</f>
        <v/>
      </c>
      <c r="AB1507" s="24">
        <f>IF(Q1507="","",(Q1507-$B$2573)/$C$2573)</f>
        <v/>
      </c>
      <c r="AC1507" s="24">
        <f>IF(R1507="","",(R1507-$B$2574)/$C$2574)</f>
        <v/>
      </c>
      <c r="AD1507" s="24">
        <f>IF(S1507="","",(S1507-$B$2575)/$C$2575)</f>
        <v/>
      </c>
      <c r="AE1507" s="24">
        <f>IF(Y1507="","",Y1507-(19.12044933116382+16.522174187581257*U1507))</f>
        <v/>
      </c>
      <c r="AF1507" s="24">
        <f>IF(X1507="","",(X1507-(-0.27268023098325006+0.47142105304415904*V1507+-0.3189264934812436*U1507)--5.286111042926227e-16)/0.7994208745952703)</f>
        <v/>
      </c>
      <c r="AG1507" s="24">
        <f>IF(AA1507="","",(AA1507-(0.5248806186338691+-0.064206457956449*U1507)-5.43454825424064e-16)/0.9977404048781155)</f>
        <v/>
      </c>
      <c r="AH1507" s="25" t="n">
        <v>-1.005528859719133</v>
      </c>
      <c r="AI1507" s="25" t="n">
        <v>2.024109933609096</v>
      </c>
      <c r="AJ1507" s="25" t="n">
        <v>-0.3763640533816114</v>
      </c>
      <c r="AK1507" s="25" t="n">
        <v>-0.2997709684422575</v>
      </c>
      <c r="AL1507" s="25" t="n">
        <v>2.070461044131202</v>
      </c>
      <c r="AM1507" s="25" t="n">
        <v>-0.1964981467857727</v>
      </c>
      <c r="AN1507" s="25" t="n">
        <v>0.5184064420664193</v>
      </c>
      <c r="AO1507" s="25" t="n">
        <v>-0.08117298066276819</v>
      </c>
      <c r="AP1507" s="25" t="n">
        <v>0.6119512406008732</v>
      </c>
      <c r="AQ1507" s="25" t="n">
        <v>-0.633891543653584</v>
      </c>
    </row>
    <row r="1508">
      <c r="A1508" s="23">
        <f>Universe!A1508</f>
        <v/>
      </c>
      <c r="B1508" s="24">
        <f>IF(Universe!W1508="","",(Universe!W1508-$B$2550)/$C$2550)</f>
        <v/>
      </c>
      <c r="C1508" s="24">
        <f>IF(Universe!X1508="","",(Universe!X1508-$B$2551)/$C$2551)</f>
        <v/>
      </c>
      <c r="D1508" s="24">
        <f>IF(Universe!Y1508="","",(Universe!Y1508-$B$2552)/$C$2552)</f>
        <v/>
      </c>
      <c r="E1508" s="24">
        <f>IF(Universe!Z1508="","",(Universe!Z1508-$B$2553)/$C$2553)</f>
        <v/>
      </c>
      <c r="F1508" s="24">
        <f>IF(Universe!AA1508="","",(Universe!AA1508-$B$2554)/$C$2554)</f>
        <v/>
      </c>
      <c r="G1508" s="24">
        <f>IF(Universe!AB1508="","",(Universe!AB1508-$B$2555)/$C$2555)</f>
        <v/>
      </c>
      <c r="H1508" s="24">
        <f>IF(Universe!AC1508="","",(Universe!AC1508-$B$2556)/$C$2556)</f>
        <v/>
      </c>
      <c r="I1508" s="24">
        <f>IF(Universe!AD1508="","",(Universe!AD1508-$B$2557)/$C$2557)</f>
        <v/>
      </c>
      <c r="J1508" s="24">
        <f>IF(Universe!AE1508="","",(Universe!AE1508-$B$2558)/$C$2558)</f>
        <v/>
      </c>
      <c r="K1508" s="24">
        <f>IF(Universe!AF1508="","",(Universe!AF1508-$B$2559)/$C$2559)</f>
        <v/>
      </c>
      <c r="L1508" s="24">
        <f>IF(Universe!AG1508="","",(Universe!AG1508-$B$2560)/$C$2560)</f>
        <v/>
      </c>
      <c r="M1508" s="24">
        <f>IF(Universe!AH1508="","",(Universe!AH1508-$B$2561)/$C$2561)</f>
        <v/>
      </c>
      <c r="N1508" s="24">
        <f>IF(Universe!AI1508="","",(Universe!AI1508-$B$2562)/$C$2562)</f>
        <v/>
      </c>
      <c r="O1508" s="24">
        <f>0.74*IF(B1508="",0,B1508)+0.16*IF(C1508="",0,C1508)+0.1*IF(D1508="",0,D1508)</f>
        <v/>
      </c>
      <c r="P1508" s="24">
        <f>0.35*IF(E1508="",0,E1508)+0.35*IF(F1508="",0,F1508)+0.3*IF(G1508="",0,G1508)</f>
        <v/>
      </c>
      <c r="Q1508" s="24">
        <f>0.656*IF(I1508="",0,I1508)+0.344*IF(H1508="",0,H1508)</f>
        <v/>
      </c>
      <c r="R1508" s="24">
        <f>0.338*IF(J1508="",0,J1508)+0.662*IF(K1508="",0,K1508)</f>
        <v/>
      </c>
      <c r="S1508" s="24">
        <f>0.38*IF(L1508="",0,L1508)+0.35*IF(M1508="",0,M1508)+0.27*IF(N1508="",0,N1508)</f>
        <v/>
      </c>
      <c r="T1508" s="24">
        <f>IF(Universe!S1508="","",((Universe!S1508-$B$2565)/$C$2565)^3)</f>
        <v/>
      </c>
      <c r="U1508" s="24">
        <f>IF(Universe!S1508="","",(Universe!S1508-$B$2565)/$C$2565)</f>
        <v/>
      </c>
      <c r="V1508" s="24">
        <f>IF(Universe!T1508="","",(Universe!T1508-$B$2566)/$C$2566)</f>
        <v/>
      </c>
      <c r="W1508" s="24">
        <f>IF(Universe!U1508="","",(Universe!U1508-$B$2567)/$C$2567)</f>
        <v/>
      </c>
      <c r="X1508" s="24">
        <f>IF(O1508="","",(O1508-$B$2571)/$C$2571)</f>
        <v/>
      </c>
      <c r="Y1508" s="24">
        <f>IF(T1508="","",(T1508-$B$2576)/$C$2576)</f>
        <v/>
      </c>
      <c r="Z1508" s="24">
        <f>IF(Universe!V1508="","",(Universe!V1508-$B$2568)/$C$2568)</f>
        <v/>
      </c>
      <c r="AA1508" s="24">
        <f>IF(P1508="","",(P1508-$B$2572)/$C$2572)</f>
        <v/>
      </c>
      <c r="AB1508" s="24">
        <f>IF(Q1508="","",(Q1508-$B$2573)/$C$2573)</f>
        <v/>
      </c>
      <c r="AC1508" s="24">
        <f>IF(R1508="","",(R1508-$B$2574)/$C$2574)</f>
        <v/>
      </c>
      <c r="AD1508" s="24">
        <f>IF(S1508="","",(S1508-$B$2575)/$C$2575)</f>
        <v/>
      </c>
      <c r="AE1508" s="24">
        <f>IF(Y1508="","",Y1508-(19.12044933116382+16.522174187581257*U1508))</f>
        <v/>
      </c>
      <c r="AF1508" s="24">
        <f>IF(X1508="","",(X1508-(-0.27268023098325006+0.47142105304415904*V1508+-0.3189264934812436*U1508)--5.286111042926227e-16)/0.7994208745952703)</f>
        <v/>
      </c>
      <c r="AG1508" s="24">
        <f>IF(AA1508="","",(AA1508-(0.5248806186338691+-0.064206457956449*U1508)-5.43454825424064e-16)/0.9977404048781155)</f>
        <v/>
      </c>
      <c r="AH1508" s="25" t="n">
        <v>-2.598227128497591</v>
      </c>
      <c r="AI1508" s="25" t="n">
        <v>-0.6381090679592725</v>
      </c>
      <c r="AJ1508" s="25" t="n">
        <v>0.1411053480231409</v>
      </c>
      <c r="AK1508" s="25" t="n">
        <v>0.6503461660953673</v>
      </c>
      <c r="AL1508" s="25" t="n">
        <v>3.322377744131937</v>
      </c>
      <c r="AM1508" s="25" t="n">
        <v>0.1450819170062957</v>
      </c>
      <c r="AN1508" s="25" t="n">
        <v>0.5307591050821527</v>
      </c>
      <c r="AO1508" s="25" t="n">
        <v>-0.099326685931482</v>
      </c>
      <c r="AP1508" s="25" t="n">
        <v>-0.2392363754963272</v>
      </c>
      <c r="AQ1508" s="25" t="n">
        <v>-0.6183841431376643</v>
      </c>
    </row>
    <row r="1509">
      <c r="A1509" s="23">
        <f>Universe!A1509</f>
        <v/>
      </c>
      <c r="B1509" s="24">
        <f>IF(Universe!W1509="","",(Universe!W1509-$B$2550)/$C$2550)</f>
        <v/>
      </c>
      <c r="C1509" s="24">
        <f>IF(Universe!X1509="","",(Universe!X1509-$B$2551)/$C$2551)</f>
        <v/>
      </c>
      <c r="D1509" s="24">
        <f>IF(Universe!Y1509="","",(Universe!Y1509-$B$2552)/$C$2552)</f>
        <v/>
      </c>
      <c r="E1509" s="24">
        <f>IF(Universe!Z1509="","",(Universe!Z1509-$B$2553)/$C$2553)</f>
        <v/>
      </c>
      <c r="F1509" s="24">
        <f>IF(Universe!AA1509="","",(Universe!AA1509-$B$2554)/$C$2554)</f>
        <v/>
      </c>
      <c r="G1509" s="24">
        <f>IF(Universe!AB1509="","",(Universe!AB1509-$B$2555)/$C$2555)</f>
        <v/>
      </c>
      <c r="H1509" s="24">
        <f>IF(Universe!AC1509="","",(Universe!AC1509-$B$2556)/$C$2556)</f>
        <v/>
      </c>
      <c r="I1509" s="24">
        <f>IF(Universe!AD1509="","",(Universe!AD1509-$B$2557)/$C$2557)</f>
        <v/>
      </c>
      <c r="J1509" s="24">
        <f>IF(Universe!AE1509="","",(Universe!AE1509-$B$2558)/$C$2558)</f>
        <v/>
      </c>
      <c r="K1509" s="24">
        <f>IF(Universe!AF1509="","",(Universe!AF1509-$B$2559)/$C$2559)</f>
        <v/>
      </c>
      <c r="L1509" s="24">
        <f>IF(Universe!AG1509="","",(Universe!AG1509-$B$2560)/$C$2560)</f>
        <v/>
      </c>
      <c r="M1509" s="24">
        <f>IF(Universe!AH1509="","",(Universe!AH1509-$B$2561)/$C$2561)</f>
        <v/>
      </c>
      <c r="N1509" s="24">
        <f>IF(Universe!AI1509="","",(Universe!AI1509-$B$2562)/$C$2562)</f>
        <v/>
      </c>
      <c r="O1509" s="24">
        <f>0.74*IF(B1509="",0,B1509)+0.16*IF(C1509="",0,C1509)+0.1*IF(D1509="",0,D1509)</f>
        <v/>
      </c>
      <c r="P1509" s="24">
        <f>0.35*IF(E1509="",0,E1509)+0.35*IF(F1509="",0,F1509)+0.3*IF(G1509="",0,G1509)</f>
        <v/>
      </c>
      <c r="Q1509" s="24">
        <f>0.656*IF(I1509="",0,I1509)+0.344*IF(H1509="",0,H1509)</f>
        <v/>
      </c>
      <c r="R1509" s="24">
        <f>0.338*IF(J1509="",0,J1509)+0.662*IF(K1509="",0,K1509)</f>
        <v/>
      </c>
      <c r="S1509" s="24">
        <f>0.38*IF(L1509="",0,L1509)+0.35*IF(M1509="",0,M1509)+0.27*IF(N1509="",0,N1509)</f>
        <v/>
      </c>
      <c r="T1509" s="24">
        <f>IF(Universe!S1509="","",((Universe!S1509-$B$2565)/$C$2565)^3)</f>
        <v/>
      </c>
      <c r="U1509" s="24">
        <f>IF(Universe!S1509="","",(Universe!S1509-$B$2565)/$C$2565)</f>
        <v/>
      </c>
      <c r="V1509" s="24">
        <f>IF(Universe!T1509="","",(Universe!T1509-$B$2566)/$C$2566)</f>
        <v/>
      </c>
      <c r="W1509" s="24">
        <f>IF(Universe!U1509="","",(Universe!U1509-$B$2567)/$C$2567)</f>
        <v/>
      </c>
      <c r="X1509" s="24">
        <f>IF(O1509="","",(O1509-$B$2571)/$C$2571)</f>
        <v/>
      </c>
      <c r="Y1509" s="24">
        <f>IF(T1509="","",(T1509-$B$2576)/$C$2576)</f>
        <v/>
      </c>
      <c r="Z1509" s="24">
        <f>IF(Universe!V1509="","",(Universe!V1509-$B$2568)/$C$2568)</f>
        <v/>
      </c>
      <c r="AA1509" s="24">
        <f>IF(P1509="","",(P1509-$B$2572)/$C$2572)</f>
        <v/>
      </c>
      <c r="AB1509" s="24">
        <f>IF(Q1509="","",(Q1509-$B$2573)/$C$2573)</f>
        <v/>
      </c>
      <c r="AC1509" s="24">
        <f>IF(R1509="","",(R1509-$B$2574)/$C$2574)</f>
        <v/>
      </c>
      <c r="AD1509" s="24">
        <f>IF(S1509="","",(S1509-$B$2575)/$C$2575)</f>
        <v/>
      </c>
      <c r="AE1509" s="24">
        <f>IF(Y1509="","",Y1509-(19.12044933116382+16.522174187581257*U1509))</f>
        <v/>
      </c>
      <c r="AF1509" s="24">
        <f>IF(X1509="","",(X1509-(-0.27268023098325006+0.47142105304415904*V1509+-0.3189264934812436*U1509)--5.286111042926227e-16)/0.7994208745952703)</f>
        <v/>
      </c>
      <c r="AG1509" s="24">
        <f>IF(AA1509="","",(AA1509-(0.5248806186338691+-0.064206457956449*U1509)-5.43454825424064e-16)/0.9977404048781155)</f>
        <v/>
      </c>
      <c r="AH1509" s="25" t="n">
        <v>-2.345135540142571</v>
      </c>
      <c r="AI1509" s="25" t="n">
        <v>-0.7717561455576551</v>
      </c>
      <c r="AJ1509" s="25" t="n">
        <v>0.3268020014621899</v>
      </c>
      <c r="AK1509" s="25" t="n">
        <v>1.119497063560639</v>
      </c>
      <c r="AL1509" s="25" t="n">
        <v>3.381320069041474</v>
      </c>
      <c r="AM1509" s="25" t="n">
        <v>0.2031772741870498</v>
      </c>
      <c r="AN1509" s="25" t="n">
        <v>0.2011624682823156</v>
      </c>
      <c r="AO1509" s="25" t="n">
        <v>-0.0606607534680928</v>
      </c>
      <c r="AP1509" s="25" t="n">
        <v>-1.166840530420128</v>
      </c>
      <c r="AQ1509" s="25" t="n">
        <v>-0.0475954445336062</v>
      </c>
    </row>
    <row r="1510">
      <c r="A1510" s="23">
        <f>Universe!A1510</f>
        <v/>
      </c>
      <c r="B1510" s="24">
        <f>IF(Universe!W1510="","",(Universe!W1510-$B$2550)/$C$2550)</f>
        <v/>
      </c>
      <c r="C1510" s="24">
        <f>IF(Universe!X1510="","",(Universe!X1510-$B$2551)/$C$2551)</f>
        <v/>
      </c>
      <c r="D1510" s="24">
        <f>IF(Universe!Y1510="","",(Universe!Y1510-$B$2552)/$C$2552)</f>
        <v/>
      </c>
      <c r="E1510" s="24">
        <f>IF(Universe!Z1510="","",(Universe!Z1510-$B$2553)/$C$2553)</f>
        <v/>
      </c>
      <c r="F1510" s="24">
        <f>IF(Universe!AA1510="","",(Universe!AA1510-$B$2554)/$C$2554)</f>
        <v/>
      </c>
      <c r="G1510" s="24">
        <f>IF(Universe!AB1510="","",(Universe!AB1510-$B$2555)/$C$2555)</f>
        <v/>
      </c>
      <c r="H1510" s="24">
        <f>IF(Universe!AC1510="","",(Universe!AC1510-$B$2556)/$C$2556)</f>
        <v/>
      </c>
      <c r="I1510" s="24">
        <f>IF(Universe!AD1510="","",(Universe!AD1510-$B$2557)/$C$2557)</f>
        <v/>
      </c>
      <c r="J1510" s="24">
        <f>IF(Universe!AE1510="","",(Universe!AE1510-$B$2558)/$C$2558)</f>
        <v/>
      </c>
      <c r="K1510" s="24">
        <f>IF(Universe!AF1510="","",(Universe!AF1510-$B$2559)/$C$2559)</f>
        <v/>
      </c>
      <c r="L1510" s="24">
        <f>IF(Universe!AG1510="","",(Universe!AG1510-$B$2560)/$C$2560)</f>
        <v/>
      </c>
      <c r="M1510" s="24">
        <f>IF(Universe!AH1510="","",(Universe!AH1510-$B$2561)/$C$2561)</f>
        <v/>
      </c>
      <c r="N1510" s="24">
        <f>IF(Universe!AI1510="","",(Universe!AI1510-$B$2562)/$C$2562)</f>
        <v/>
      </c>
      <c r="O1510" s="24">
        <f>0.74*IF(B1510="",0,B1510)+0.16*IF(C1510="",0,C1510)+0.1*IF(D1510="",0,D1510)</f>
        <v/>
      </c>
      <c r="P1510" s="24">
        <f>0.35*IF(E1510="",0,E1510)+0.35*IF(F1510="",0,F1510)+0.3*IF(G1510="",0,G1510)</f>
        <v/>
      </c>
      <c r="Q1510" s="24">
        <f>0.656*IF(I1510="",0,I1510)+0.344*IF(H1510="",0,H1510)</f>
        <v/>
      </c>
      <c r="R1510" s="24">
        <f>0.338*IF(J1510="",0,J1510)+0.662*IF(K1510="",0,K1510)</f>
        <v/>
      </c>
      <c r="S1510" s="24">
        <f>0.38*IF(L1510="",0,L1510)+0.35*IF(M1510="",0,M1510)+0.27*IF(N1510="",0,N1510)</f>
        <v/>
      </c>
      <c r="T1510" s="24">
        <f>IF(Universe!S1510="","",((Universe!S1510-$B$2565)/$C$2565)^3)</f>
        <v/>
      </c>
      <c r="U1510" s="24">
        <f>IF(Universe!S1510="","",(Universe!S1510-$B$2565)/$C$2565)</f>
        <v/>
      </c>
      <c r="V1510" s="24">
        <f>IF(Universe!T1510="","",(Universe!T1510-$B$2566)/$C$2566)</f>
        <v/>
      </c>
      <c r="W1510" s="24">
        <f>IF(Universe!U1510="","",(Universe!U1510-$B$2567)/$C$2567)</f>
        <v/>
      </c>
      <c r="X1510" s="24">
        <f>IF(O1510="","",(O1510-$B$2571)/$C$2571)</f>
        <v/>
      </c>
      <c r="Y1510" s="24">
        <f>IF(T1510="","",(T1510-$B$2576)/$C$2576)</f>
        <v/>
      </c>
      <c r="Z1510" s="24">
        <f>IF(Universe!V1510="","",(Universe!V1510-$B$2568)/$C$2568)</f>
        <v/>
      </c>
      <c r="AA1510" s="24">
        <f>IF(P1510="","",(P1510-$B$2572)/$C$2572)</f>
        <v/>
      </c>
      <c r="AB1510" s="24">
        <f>IF(Q1510="","",(Q1510-$B$2573)/$C$2573)</f>
        <v/>
      </c>
      <c r="AC1510" s="24">
        <f>IF(R1510="","",(R1510-$B$2574)/$C$2574)</f>
        <v/>
      </c>
      <c r="AD1510" s="24">
        <f>IF(S1510="","",(S1510-$B$2575)/$C$2575)</f>
        <v/>
      </c>
      <c r="AE1510" s="24">
        <f>IF(Y1510="","",Y1510-(19.12044933116382+16.522174187581257*U1510))</f>
        <v/>
      </c>
      <c r="AF1510" s="24">
        <f>IF(X1510="","",(X1510-(-0.27268023098325006+0.47142105304415904*V1510+-0.3189264934812436*U1510)--5.286111042926227e-16)/0.7994208745952703)</f>
        <v/>
      </c>
      <c r="AG1510" s="24">
        <f>IF(AA1510="","",(AA1510-(0.5248806186338691+-0.064206457956449*U1510)-5.43454825424064e-16)/0.9977404048781155)</f>
        <v/>
      </c>
      <c r="AH1510" s="25" t="n">
        <v>-0.0982367335847701</v>
      </c>
      <c r="AI1510" s="25" t="n">
        <v>-1.125366820275886</v>
      </c>
      <c r="AJ1510" s="25" t="n">
        <v>-1.148441223192888</v>
      </c>
      <c r="AK1510" s="25" t="n">
        <v>0.7809170098177621</v>
      </c>
      <c r="AL1510" s="25" t="n">
        <v>0.2836799625584055</v>
      </c>
      <c r="AM1510" s="25" t="n">
        <v>0.0363186541917116</v>
      </c>
      <c r="AN1510" s="25" t="n">
        <v>-0.7969356867945224</v>
      </c>
      <c r="AO1510" s="25" t="n">
        <v>0.1222699246075393</v>
      </c>
      <c r="AP1510" s="25" t="n">
        <v>-0.1767760606249211</v>
      </c>
      <c r="AQ1510" s="25" t="n">
        <v>0.0575618136522967</v>
      </c>
    </row>
    <row r="1511">
      <c r="A1511" s="23">
        <f>Universe!A1511</f>
        <v/>
      </c>
      <c r="B1511" s="24">
        <f>IF(Universe!W1511="","",(Universe!W1511-$B$2550)/$C$2550)</f>
        <v/>
      </c>
      <c r="C1511" s="24">
        <f>IF(Universe!X1511="","",(Universe!X1511-$B$2551)/$C$2551)</f>
        <v/>
      </c>
      <c r="D1511" s="24">
        <f>IF(Universe!Y1511="","",(Universe!Y1511-$B$2552)/$C$2552)</f>
        <v/>
      </c>
      <c r="E1511" s="24">
        <f>IF(Universe!Z1511="","",(Universe!Z1511-$B$2553)/$C$2553)</f>
        <v/>
      </c>
      <c r="F1511" s="24">
        <f>IF(Universe!AA1511="","",(Universe!AA1511-$B$2554)/$C$2554)</f>
        <v/>
      </c>
      <c r="G1511" s="24">
        <f>IF(Universe!AB1511="","",(Universe!AB1511-$B$2555)/$C$2555)</f>
        <v/>
      </c>
      <c r="H1511" s="24">
        <f>IF(Universe!AC1511="","",(Universe!AC1511-$B$2556)/$C$2556)</f>
        <v/>
      </c>
      <c r="I1511" s="24">
        <f>IF(Universe!AD1511="","",(Universe!AD1511-$B$2557)/$C$2557)</f>
        <v/>
      </c>
      <c r="J1511" s="24">
        <f>IF(Universe!AE1511="","",(Universe!AE1511-$B$2558)/$C$2558)</f>
        <v/>
      </c>
      <c r="K1511" s="24">
        <f>IF(Universe!AF1511="","",(Universe!AF1511-$B$2559)/$C$2559)</f>
        <v/>
      </c>
      <c r="L1511" s="24">
        <f>IF(Universe!AG1511="","",(Universe!AG1511-$B$2560)/$C$2560)</f>
        <v/>
      </c>
      <c r="M1511" s="24">
        <f>IF(Universe!AH1511="","",(Universe!AH1511-$B$2561)/$C$2561)</f>
        <v/>
      </c>
      <c r="N1511" s="24">
        <f>IF(Universe!AI1511="","",(Universe!AI1511-$B$2562)/$C$2562)</f>
        <v/>
      </c>
      <c r="O1511" s="24">
        <f>0.74*IF(B1511="",0,B1511)+0.16*IF(C1511="",0,C1511)+0.1*IF(D1511="",0,D1511)</f>
        <v/>
      </c>
      <c r="P1511" s="24">
        <f>0.35*IF(E1511="",0,E1511)+0.35*IF(F1511="",0,F1511)+0.3*IF(G1511="",0,G1511)</f>
        <v/>
      </c>
      <c r="Q1511" s="24">
        <f>0.656*IF(I1511="",0,I1511)+0.344*IF(H1511="",0,H1511)</f>
        <v/>
      </c>
      <c r="R1511" s="24">
        <f>0.338*IF(J1511="",0,J1511)+0.662*IF(K1511="",0,K1511)</f>
        <v/>
      </c>
      <c r="S1511" s="24">
        <f>0.38*IF(L1511="",0,L1511)+0.35*IF(M1511="",0,M1511)+0.27*IF(N1511="",0,N1511)</f>
        <v/>
      </c>
      <c r="T1511" s="24">
        <f>IF(Universe!S1511="","",((Universe!S1511-$B$2565)/$C$2565)^3)</f>
        <v/>
      </c>
      <c r="U1511" s="24">
        <f>IF(Universe!S1511="","",(Universe!S1511-$B$2565)/$C$2565)</f>
        <v/>
      </c>
      <c r="V1511" s="24">
        <f>IF(Universe!T1511="","",(Universe!T1511-$B$2566)/$C$2566)</f>
        <v/>
      </c>
      <c r="W1511" s="24">
        <f>IF(Universe!U1511="","",(Universe!U1511-$B$2567)/$C$2567)</f>
        <v/>
      </c>
      <c r="X1511" s="24">
        <f>IF(O1511="","",(O1511-$B$2571)/$C$2571)</f>
        <v/>
      </c>
      <c r="Y1511" s="24">
        <f>IF(T1511="","",(T1511-$B$2576)/$C$2576)</f>
        <v/>
      </c>
      <c r="Z1511" s="24">
        <f>IF(Universe!V1511="","",(Universe!V1511-$B$2568)/$C$2568)</f>
        <v/>
      </c>
      <c r="AA1511" s="24">
        <f>IF(P1511="","",(P1511-$B$2572)/$C$2572)</f>
        <v/>
      </c>
      <c r="AB1511" s="24">
        <f>IF(Q1511="","",(Q1511-$B$2573)/$C$2573)</f>
        <v/>
      </c>
      <c r="AC1511" s="24">
        <f>IF(R1511="","",(R1511-$B$2574)/$C$2574)</f>
        <v/>
      </c>
      <c r="AD1511" s="24">
        <f>IF(S1511="","",(S1511-$B$2575)/$C$2575)</f>
        <v/>
      </c>
      <c r="AE1511" s="24">
        <f>IF(Y1511="","",Y1511-(19.12044933116382+16.522174187581257*U1511))</f>
        <v/>
      </c>
      <c r="AF1511" s="24">
        <f>IF(X1511="","",(X1511-(-0.27268023098325006+0.47142105304415904*V1511+-0.3189264934812436*U1511)--5.286111042926227e-16)/0.7994208745952703)</f>
        <v/>
      </c>
      <c r="AG1511" s="24">
        <f>IF(AA1511="","",(AA1511-(0.5248806186338691+-0.064206457956449*U1511)-5.43454825424064e-16)/0.9977404048781155)</f>
        <v/>
      </c>
      <c r="AH1511" s="25" t="n">
        <v>-1.802762738789312</v>
      </c>
      <c r="AI1511" s="25" t="n">
        <v>0.6202895956755416</v>
      </c>
      <c r="AJ1511" s="25" t="n">
        <v>-1.991047644198748</v>
      </c>
      <c r="AK1511" s="25" t="n">
        <v>1.520474813448023</v>
      </c>
      <c r="AL1511" s="25" t="n">
        <v>3.135496921416628</v>
      </c>
      <c r="AM1511" s="25" t="n">
        <v>0.9740651945759488</v>
      </c>
      <c r="AN1511" s="25" t="n">
        <v>1.276249020363438</v>
      </c>
      <c r="AO1511" s="25" t="n">
        <v>-0.7978351362809355</v>
      </c>
      <c r="AP1511" s="25" t="n">
        <v>-3.107302898956405</v>
      </c>
      <c r="AQ1511" s="25" t="n">
        <v>-0.4958343231014117</v>
      </c>
    </row>
    <row r="1512">
      <c r="A1512" s="23">
        <f>Universe!A1512</f>
        <v/>
      </c>
      <c r="B1512" s="24">
        <f>IF(Universe!W1512="","",(Universe!W1512-$B$2550)/$C$2550)</f>
        <v/>
      </c>
      <c r="C1512" s="24">
        <f>IF(Universe!X1512="","",(Universe!X1512-$B$2551)/$C$2551)</f>
        <v/>
      </c>
      <c r="D1512" s="24">
        <f>IF(Universe!Y1512="","",(Universe!Y1512-$B$2552)/$C$2552)</f>
        <v/>
      </c>
      <c r="E1512" s="24">
        <f>IF(Universe!Z1512="","",(Universe!Z1512-$B$2553)/$C$2553)</f>
        <v/>
      </c>
      <c r="F1512" s="24">
        <f>IF(Universe!AA1512="","",(Universe!AA1512-$B$2554)/$C$2554)</f>
        <v/>
      </c>
      <c r="G1512" s="24">
        <f>IF(Universe!AB1512="","",(Universe!AB1512-$B$2555)/$C$2555)</f>
        <v/>
      </c>
      <c r="H1512" s="24">
        <f>IF(Universe!AC1512="","",(Universe!AC1512-$B$2556)/$C$2556)</f>
        <v/>
      </c>
      <c r="I1512" s="24">
        <f>IF(Universe!AD1512="","",(Universe!AD1512-$B$2557)/$C$2557)</f>
        <v/>
      </c>
      <c r="J1512" s="24">
        <f>IF(Universe!AE1512="","",(Universe!AE1512-$B$2558)/$C$2558)</f>
        <v/>
      </c>
      <c r="K1512" s="24">
        <f>IF(Universe!AF1512="","",(Universe!AF1512-$B$2559)/$C$2559)</f>
        <v/>
      </c>
      <c r="L1512" s="24">
        <f>IF(Universe!AG1512="","",(Universe!AG1512-$B$2560)/$C$2560)</f>
        <v/>
      </c>
      <c r="M1512" s="24">
        <f>IF(Universe!AH1512="","",(Universe!AH1512-$B$2561)/$C$2561)</f>
        <v/>
      </c>
      <c r="N1512" s="24">
        <f>IF(Universe!AI1512="","",(Universe!AI1512-$B$2562)/$C$2562)</f>
        <v/>
      </c>
      <c r="O1512" s="24">
        <f>0.74*IF(B1512="",0,B1512)+0.16*IF(C1512="",0,C1512)+0.1*IF(D1512="",0,D1512)</f>
        <v/>
      </c>
      <c r="P1512" s="24">
        <f>0.35*IF(E1512="",0,E1512)+0.35*IF(F1512="",0,F1512)+0.3*IF(G1512="",0,G1512)</f>
        <v/>
      </c>
      <c r="Q1512" s="24">
        <f>0.656*IF(I1512="",0,I1512)+0.344*IF(H1512="",0,H1512)</f>
        <v/>
      </c>
      <c r="R1512" s="24">
        <f>0.338*IF(J1512="",0,J1512)+0.662*IF(K1512="",0,K1512)</f>
        <v/>
      </c>
      <c r="S1512" s="24">
        <f>0.38*IF(L1512="",0,L1512)+0.35*IF(M1512="",0,M1512)+0.27*IF(N1512="",0,N1512)</f>
        <v/>
      </c>
      <c r="T1512" s="24">
        <f>IF(Universe!S1512="","",((Universe!S1512-$B$2565)/$C$2565)^3)</f>
        <v/>
      </c>
      <c r="U1512" s="24">
        <f>IF(Universe!S1512="","",(Universe!S1512-$B$2565)/$C$2565)</f>
        <v/>
      </c>
      <c r="V1512" s="24">
        <f>IF(Universe!T1512="","",(Universe!T1512-$B$2566)/$C$2566)</f>
        <v/>
      </c>
      <c r="W1512" s="24">
        <f>IF(Universe!U1512="","",(Universe!U1512-$B$2567)/$C$2567)</f>
        <v/>
      </c>
      <c r="X1512" s="24">
        <f>IF(O1512="","",(O1512-$B$2571)/$C$2571)</f>
        <v/>
      </c>
      <c r="Y1512" s="24">
        <f>IF(T1512="","",(T1512-$B$2576)/$C$2576)</f>
        <v/>
      </c>
      <c r="Z1512" s="24">
        <f>IF(Universe!V1512="","",(Universe!V1512-$B$2568)/$C$2568)</f>
        <v/>
      </c>
      <c r="AA1512" s="24">
        <f>IF(P1512="","",(P1512-$B$2572)/$C$2572)</f>
        <v/>
      </c>
      <c r="AB1512" s="24">
        <f>IF(Q1512="","",(Q1512-$B$2573)/$C$2573)</f>
        <v/>
      </c>
      <c r="AC1512" s="24">
        <f>IF(R1512="","",(R1512-$B$2574)/$C$2574)</f>
        <v/>
      </c>
      <c r="AD1512" s="24">
        <f>IF(S1512="","",(S1512-$B$2575)/$C$2575)</f>
        <v/>
      </c>
      <c r="AE1512" s="24">
        <f>IF(Y1512="","",Y1512-(19.12044933116382+16.522174187581257*U1512))</f>
        <v/>
      </c>
      <c r="AF1512" s="24">
        <f>IF(X1512="","",(X1512-(-0.27268023098325006+0.47142105304415904*V1512+-0.3189264934812436*U1512)--5.286111042926227e-16)/0.7994208745952703)</f>
        <v/>
      </c>
      <c r="AG1512" s="24">
        <f>IF(AA1512="","",(AA1512-(0.5248806186338691+-0.064206457956449*U1512)-5.43454825424064e-16)/0.9977404048781155)</f>
        <v/>
      </c>
      <c r="AH1512" s="25" t="n">
        <v>-2.259351935231861</v>
      </c>
      <c r="AI1512" s="25" t="n">
        <v>-0.6764841832585151</v>
      </c>
      <c r="AJ1512" s="25" t="inlineStr"/>
      <c r="AK1512" s="25" t="n">
        <v>-0.2692525006294244</v>
      </c>
      <c r="AL1512" s="25" t="n">
        <v>3.374526889395752</v>
      </c>
      <c r="AM1512" s="25" t="n">
        <v>1.46192057137311</v>
      </c>
      <c r="AN1512" s="25" t="n">
        <v>-0.6173763071263565</v>
      </c>
      <c r="AO1512" s="25" t="n">
        <v>0.0440692483509919</v>
      </c>
      <c r="AP1512" s="25" t="n">
        <v>3.394459258181967e-17</v>
      </c>
      <c r="AQ1512" s="25" t="n">
        <v>-0.3175425390162762</v>
      </c>
    </row>
    <row r="1513">
      <c r="A1513" s="23">
        <f>Universe!A1513</f>
        <v/>
      </c>
      <c r="B1513" s="24">
        <f>IF(Universe!W1513="","",(Universe!W1513-$B$2550)/$C$2550)</f>
        <v/>
      </c>
      <c r="C1513" s="24">
        <f>IF(Universe!X1513="","",(Universe!X1513-$B$2551)/$C$2551)</f>
        <v/>
      </c>
      <c r="D1513" s="24">
        <f>IF(Universe!Y1513="","",(Universe!Y1513-$B$2552)/$C$2552)</f>
        <v/>
      </c>
      <c r="E1513" s="24">
        <f>IF(Universe!Z1513="","",(Universe!Z1513-$B$2553)/$C$2553)</f>
        <v/>
      </c>
      <c r="F1513" s="24">
        <f>IF(Universe!AA1513="","",(Universe!AA1513-$B$2554)/$C$2554)</f>
        <v/>
      </c>
      <c r="G1513" s="24">
        <f>IF(Universe!AB1513="","",(Universe!AB1513-$B$2555)/$C$2555)</f>
        <v/>
      </c>
      <c r="H1513" s="24">
        <f>IF(Universe!AC1513="","",(Universe!AC1513-$B$2556)/$C$2556)</f>
        <v/>
      </c>
      <c r="I1513" s="24">
        <f>IF(Universe!AD1513="","",(Universe!AD1513-$B$2557)/$C$2557)</f>
        <v/>
      </c>
      <c r="J1513" s="24">
        <f>IF(Universe!AE1513="","",(Universe!AE1513-$B$2558)/$C$2558)</f>
        <v/>
      </c>
      <c r="K1513" s="24">
        <f>IF(Universe!AF1513="","",(Universe!AF1513-$B$2559)/$C$2559)</f>
        <v/>
      </c>
      <c r="L1513" s="24">
        <f>IF(Universe!AG1513="","",(Universe!AG1513-$B$2560)/$C$2560)</f>
        <v/>
      </c>
      <c r="M1513" s="24">
        <f>IF(Universe!AH1513="","",(Universe!AH1513-$B$2561)/$C$2561)</f>
        <v/>
      </c>
      <c r="N1513" s="24">
        <f>IF(Universe!AI1513="","",(Universe!AI1513-$B$2562)/$C$2562)</f>
        <v/>
      </c>
      <c r="O1513" s="24">
        <f>0.74*IF(B1513="",0,B1513)+0.16*IF(C1513="",0,C1513)+0.1*IF(D1513="",0,D1513)</f>
        <v/>
      </c>
      <c r="P1513" s="24">
        <f>0.35*IF(E1513="",0,E1513)+0.35*IF(F1513="",0,F1513)+0.3*IF(G1513="",0,G1513)</f>
        <v/>
      </c>
      <c r="Q1513" s="24">
        <f>0.656*IF(I1513="",0,I1513)+0.344*IF(H1513="",0,H1513)</f>
        <v/>
      </c>
      <c r="R1513" s="24">
        <f>0.338*IF(J1513="",0,J1513)+0.662*IF(K1513="",0,K1513)</f>
        <v/>
      </c>
      <c r="S1513" s="24">
        <f>0.38*IF(L1513="",0,L1513)+0.35*IF(M1513="",0,M1513)+0.27*IF(N1513="",0,N1513)</f>
        <v/>
      </c>
      <c r="T1513" s="24">
        <f>IF(Universe!S1513="","",((Universe!S1513-$B$2565)/$C$2565)^3)</f>
        <v/>
      </c>
      <c r="U1513" s="24">
        <f>IF(Universe!S1513="","",(Universe!S1513-$B$2565)/$C$2565)</f>
        <v/>
      </c>
      <c r="V1513" s="24">
        <f>IF(Universe!T1513="","",(Universe!T1513-$B$2566)/$C$2566)</f>
        <v/>
      </c>
      <c r="W1513" s="24">
        <f>IF(Universe!U1513="","",(Universe!U1513-$B$2567)/$C$2567)</f>
        <v/>
      </c>
      <c r="X1513" s="24">
        <f>IF(O1513="","",(O1513-$B$2571)/$C$2571)</f>
        <v/>
      </c>
      <c r="Y1513" s="24">
        <f>IF(T1513="","",(T1513-$B$2576)/$C$2576)</f>
        <v/>
      </c>
      <c r="Z1513" s="24">
        <f>IF(Universe!V1513="","",(Universe!V1513-$B$2568)/$C$2568)</f>
        <v/>
      </c>
      <c r="AA1513" s="24">
        <f>IF(P1513="","",(P1513-$B$2572)/$C$2572)</f>
        <v/>
      </c>
      <c r="AB1513" s="24">
        <f>IF(Q1513="","",(Q1513-$B$2573)/$C$2573)</f>
        <v/>
      </c>
      <c r="AC1513" s="24">
        <f>IF(R1513="","",(R1513-$B$2574)/$C$2574)</f>
        <v/>
      </c>
      <c r="AD1513" s="24">
        <f>IF(S1513="","",(S1513-$B$2575)/$C$2575)</f>
        <v/>
      </c>
      <c r="AE1513" s="24">
        <f>IF(Y1513="","",Y1513-(19.12044933116382+16.522174187581257*U1513))</f>
        <v/>
      </c>
      <c r="AF1513" s="24">
        <f>IF(X1513="","",(X1513-(-0.27268023098325006+0.47142105304415904*V1513+-0.3189264934812436*U1513)--5.286111042926227e-16)/0.7994208745952703)</f>
        <v/>
      </c>
      <c r="AG1513" s="24">
        <f>IF(AA1513="","",(AA1513-(0.5248806186338691+-0.064206457956449*U1513)-5.43454825424064e-16)/0.9977404048781155)</f>
        <v/>
      </c>
      <c r="AH1513" s="25" t="n">
        <v>-0.4993869140701408</v>
      </c>
      <c r="AI1513" s="25" t="n">
        <v>-1.224691497892741</v>
      </c>
      <c r="AJ1513" s="25" t="n">
        <v>-0.6187543360258257</v>
      </c>
      <c r="AK1513" s="25" t="n">
        <v>0.1749402739413449</v>
      </c>
      <c r="AL1513" s="25" t="n">
        <v>1.11530557738002</v>
      </c>
      <c r="AM1513" s="25" t="n">
        <v>-0.0878951875867849</v>
      </c>
      <c r="AN1513" s="25" t="n">
        <v>-0.9205115547378372</v>
      </c>
      <c r="AO1513" s="25" t="n">
        <v>0.0117647468026461</v>
      </c>
      <c r="AP1513" s="25" t="n">
        <v>-0.2221618648919401</v>
      </c>
      <c r="AQ1513" s="25" t="n">
        <v>0.2420833211468934</v>
      </c>
    </row>
    <row r="1514">
      <c r="A1514" s="23">
        <f>Universe!A1514</f>
        <v/>
      </c>
      <c r="B1514" s="24">
        <f>IF(Universe!W1514="","",(Universe!W1514-$B$2550)/$C$2550)</f>
        <v/>
      </c>
      <c r="C1514" s="24">
        <f>IF(Universe!X1514="","",(Universe!X1514-$B$2551)/$C$2551)</f>
        <v/>
      </c>
      <c r="D1514" s="24">
        <f>IF(Universe!Y1514="","",(Universe!Y1514-$B$2552)/$C$2552)</f>
        <v/>
      </c>
      <c r="E1514" s="24">
        <f>IF(Universe!Z1514="","",(Universe!Z1514-$B$2553)/$C$2553)</f>
        <v/>
      </c>
      <c r="F1514" s="24">
        <f>IF(Universe!AA1514="","",(Universe!AA1514-$B$2554)/$C$2554)</f>
        <v/>
      </c>
      <c r="G1514" s="24">
        <f>IF(Universe!AB1514="","",(Universe!AB1514-$B$2555)/$C$2555)</f>
        <v/>
      </c>
      <c r="H1514" s="24">
        <f>IF(Universe!AC1514="","",(Universe!AC1514-$B$2556)/$C$2556)</f>
        <v/>
      </c>
      <c r="I1514" s="24">
        <f>IF(Universe!AD1514="","",(Universe!AD1514-$B$2557)/$C$2557)</f>
        <v/>
      </c>
      <c r="J1514" s="24">
        <f>IF(Universe!AE1514="","",(Universe!AE1514-$B$2558)/$C$2558)</f>
        <v/>
      </c>
      <c r="K1514" s="24">
        <f>IF(Universe!AF1514="","",(Universe!AF1514-$B$2559)/$C$2559)</f>
        <v/>
      </c>
      <c r="L1514" s="24">
        <f>IF(Universe!AG1514="","",(Universe!AG1514-$B$2560)/$C$2560)</f>
        <v/>
      </c>
      <c r="M1514" s="24">
        <f>IF(Universe!AH1514="","",(Universe!AH1514-$B$2561)/$C$2561)</f>
        <v/>
      </c>
      <c r="N1514" s="24">
        <f>IF(Universe!AI1514="","",(Universe!AI1514-$B$2562)/$C$2562)</f>
        <v/>
      </c>
      <c r="O1514" s="24">
        <f>0.74*IF(B1514="",0,B1514)+0.16*IF(C1514="",0,C1514)+0.1*IF(D1514="",0,D1514)</f>
        <v/>
      </c>
      <c r="P1514" s="24">
        <f>0.35*IF(E1514="",0,E1514)+0.35*IF(F1514="",0,F1514)+0.3*IF(G1514="",0,G1514)</f>
        <v/>
      </c>
      <c r="Q1514" s="24">
        <f>0.656*IF(I1514="",0,I1514)+0.344*IF(H1514="",0,H1514)</f>
        <v/>
      </c>
      <c r="R1514" s="24">
        <f>0.338*IF(J1514="",0,J1514)+0.662*IF(K1514="",0,K1514)</f>
        <v/>
      </c>
      <c r="S1514" s="24">
        <f>0.38*IF(L1514="",0,L1514)+0.35*IF(M1514="",0,M1514)+0.27*IF(N1514="",0,N1514)</f>
        <v/>
      </c>
      <c r="T1514" s="24">
        <f>IF(Universe!S1514="","",((Universe!S1514-$B$2565)/$C$2565)^3)</f>
        <v/>
      </c>
      <c r="U1514" s="24">
        <f>IF(Universe!S1514="","",(Universe!S1514-$B$2565)/$C$2565)</f>
        <v/>
      </c>
      <c r="V1514" s="24">
        <f>IF(Universe!T1514="","",(Universe!T1514-$B$2566)/$C$2566)</f>
        <v/>
      </c>
      <c r="W1514" s="24">
        <f>IF(Universe!U1514="","",(Universe!U1514-$B$2567)/$C$2567)</f>
        <v/>
      </c>
      <c r="X1514" s="24">
        <f>IF(O1514="","",(O1514-$B$2571)/$C$2571)</f>
        <v/>
      </c>
      <c r="Y1514" s="24">
        <f>IF(T1514="","",(T1514-$B$2576)/$C$2576)</f>
        <v/>
      </c>
      <c r="Z1514" s="24">
        <f>IF(Universe!V1514="","",(Universe!V1514-$B$2568)/$C$2568)</f>
        <v/>
      </c>
      <c r="AA1514" s="24">
        <f>IF(P1514="","",(P1514-$B$2572)/$C$2572)</f>
        <v/>
      </c>
      <c r="AB1514" s="24">
        <f>IF(Q1514="","",(Q1514-$B$2573)/$C$2573)</f>
        <v/>
      </c>
      <c r="AC1514" s="24">
        <f>IF(R1514="","",(R1514-$B$2574)/$C$2574)</f>
        <v/>
      </c>
      <c r="AD1514" s="24">
        <f>IF(S1514="","",(S1514-$B$2575)/$C$2575)</f>
        <v/>
      </c>
      <c r="AE1514" s="24">
        <f>IF(Y1514="","",Y1514-(19.12044933116382+16.522174187581257*U1514))</f>
        <v/>
      </c>
      <c r="AF1514" s="24">
        <f>IF(X1514="","",(X1514-(-0.27268023098325006+0.47142105304415904*V1514+-0.3189264934812436*U1514)--5.286111042926227e-16)/0.7994208745952703)</f>
        <v/>
      </c>
      <c r="AG1514" s="24">
        <f>IF(AA1514="","",(AA1514-(0.5248806186338691+-0.064206457956449*U1514)-5.43454825424064e-16)/0.9977404048781155)</f>
        <v/>
      </c>
      <c r="AH1514" s="25" t="n">
        <v>-3.161777686754949</v>
      </c>
      <c r="AI1514" s="25" t="n">
        <v>-0.6715080831991848</v>
      </c>
      <c r="AJ1514" s="25" t="n">
        <v>-1.136672833828882</v>
      </c>
      <c r="AK1514" s="25" t="n">
        <v>-0.7593733407819193</v>
      </c>
      <c r="AL1514" s="25" t="n">
        <v>2.714203753480924</v>
      </c>
      <c r="AM1514" s="25" t="n">
        <v>0.7993943809823029</v>
      </c>
      <c r="AN1514" s="25" t="n">
        <v>-0.6789541790768211</v>
      </c>
      <c r="AO1514" s="25" t="n">
        <v>0.1196367870951558</v>
      </c>
      <c r="AP1514" s="25" t="n">
        <v>-0.9061421162085932</v>
      </c>
      <c r="AQ1514" s="25" t="n">
        <v>-0.6415043624845239</v>
      </c>
    </row>
    <row r="1515">
      <c r="A1515" s="23">
        <f>Universe!A1515</f>
        <v/>
      </c>
      <c r="B1515" s="24">
        <f>IF(Universe!W1515="","",(Universe!W1515-$B$2550)/$C$2550)</f>
        <v/>
      </c>
      <c r="C1515" s="24">
        <f>IF(Universe!X1515="","",(Universe!X1515-$B$2551)/$C$2551)</f>
        <v/>
      </c>
      <c r="D1515" s="24">
        <f>IF(Universe!Y1515="","",(Universe!Y1515-$B$2552)/$C$2552)</f>
        <v/>
      </c>
      <c r="E1515" s="24">
        <f>IF(Universe!Z1515="","",(Universe!Z1515-$B$2553)/$C$2553)</f>
        <v/>
      </c>
      <c r="F1515" s="24">
        <f>IF(Universe!AA1515="","",(Universe!AA1515-$B$2554)/$C$2554)</f>
        <v/>
      </c>
      <c r="G1515" s="24">
        <f>IF(Universe!AB1515="","",(Universe!AB1515-$B$2555)/$C$2555)</f>
        <v/>
      </c>
      <c r="H1515" s="24">
        <f>IF(Universe!AC1515="","",(Universe!AC1515-$B$2556)/$C$2556)</f>
        <v/>
      </c>
      <c r="I1515" s="24">
        <f>IF(Universe!AD1515="","",(Universe!AD1515-$B$2557)/$C$2557)</f>
        <v/>
      </c>
      <c r="J1515" s="24">
        <f>IF(Universe!AE1515="","",(Universe!AE1515-$B$2558)/$C$2558)</f>
        <v/>
      </c>
      <c r="K1515" s="24">
        <f>IF(Universe!AF1515="","",(Universe!AF1515-$B$2559)/$C$2559)</f>
        <v/>
      </c>
      <c r="L1515" s="24">
        <f>IF(Universe!AG1515="","",(Universe!AG1515-$B$2560)/$C$2560)</f>
        <v/>
      </c>
      <c r="M1515" s="24">
        <f>IF(Universe!AH1515="","",(Universe!AH1515-$B$2561)/$C$2561)</f>
        <v/>
      </c>
      <c r="N1515" s="24">
        <f>IF(Universe!AI1515="","",(Universe!AI1515-$B$2562)/$C$2562)</f>
        <v/>
      </c>
      <c r="O1515" s="24">
        <f>0.74*IF(B1515="",0,B1515)+0.16*IF(C1515="",0,C1515)+0.1*IF(D1515="",0,D1515)</f>
        <v/>
      </c>
      <c r="P1515" s="24">
        <f>0.35*IF(E1515="",0,E1515)+0.35*IF(F1515="",0,F1515)+0.3*IF(G1515="",0,G1515)</f>
        <v/>
      </c>
      <c r="Q1515" s="24">
        <f>0.656*IF(I1515="",0,I1515)+0.344*IF(H1515="",0,H1515)</f>
        <v/>
      </c>
      <c r="R1515" s="24">
        <f>0.338*IF(J1515="",0,J1515)+0.662*IF(K1515="",0,K1515)</f>
        <v/>
      </c>
      <c r="S1515" s="24">
        <f>0.38*IF(L1515="",0,L1515)+0.35*IF(M1515="",0,M1515)+0.27*IF(N1515="",0,N1515)</f>
        <v/>
      </c>
      <c r="T1515" s="24">
        <f>IF(Universe!S1515="","",((Universe!S1515-$B$2565)/$C$2565)^3)</f>
        <v/>
      </c>
      <c r="U1515" s="24">
        <f>IF(Universe!S1515="","",(Universe!S1515-$B$2565)/$C$2565)</f>
        <v/>
      </c>
      <c r="V1515" s="24">
        <f>IF(Universe!T1515="","",(Universe!T1515-$B$2566)/$C$2566)</f>
        <v/>
      </c>
      <c r="W1515" s="24">
        <f>IF(Universe!U1515="","",(Universe!U1515-$B$2567)/$C$2567)</f>
        <v/>
      </c>
      <c r="X1515" s="24">
        <f>IF(O1515="","",(O1515-$B$2571)/$C$2571)</f>
        <v/>
      </c>
      <c r="Y1515" s="24">
        <f>IF(T1515="","",(T1515-$B$2576)/$C$2576)</f>
        <v/>
      </c>
      <c r="Z1515" s="24">
        <f>IF(Universe!V1515="","",(Universe!V1515-$B$2568)/$C$2568)</f>
        <v/>
      </c>
      <c r="AA1515" s="24">
        <f>IF(P1515="","",(P1515-$B$2572)/$C$2572)</f>
        <v/>
      </c>
      <c r="AB1515" s="24">
        <f>IF(Q1515="","",(Q1515-$B$2573)/$C$2573)</f>
        <v/>
      </c>
      <c r="AC1515" s="24">
        <f>IF(R1515="","",(R1515-$B$2574)/$C$2574)</f>
        <v/>
      </c>
      <c r="AD1515" s="24">
        <f>IF(S1515="","",(S1515-$B$2575)/$C$2575)</f>
        <v/>
      </c>
      <c r="AE1515" s="24">
        <f>IF(Y1515="","",Y1515-(19.12044933116382+16.522174187581257*U1515))</f>
        <v/>
      </c>
      <c r="AF1515" s="24">
        <f>IF(X1515="","",(X1515-(-0.27268023098325006+0.47142105304415904*V1515+-0.3189264934812436*U1515)--5.286111042926227e-16)/0.7994208745952703)</f>
        <v/>
      </c>
      <c r="AG1515" s="24">
        <f>IF(AA1515="","",(AA1515-(0.5248806186338691+-0.064206457956449*U1515)-5.43454825424064e-16)/0.9977404048781155)</f>
        <v/>
      </c>
      <c r="AH1515" s="25" t="n">
        <v>-3.690340648806931</v>
      </c>
      <c r="AI1515" s="25" t="n">
        <v>1.019197955840601</v>
      </c>
      <c r="AJ1515" s="25" t="n">
        <v>-2.264656931547945</v>
      </c>
      <c r="AK1515" s="25" t="n">
        <v>2.111249611539832</v>
      </c>
      <c r="AL1515" s="25" t="n">
        <v>1.446293256832495</v>
      </c>
      <c r="AM1515" s="25" t="n">
        <v>0.6459782273634039</v>
      </c>
      <c r="AN1515" s="25" t="n">
        <v>0.2790531657129415</v>
      </c>
      <c r="AO1515" s="25" t="n">
        <v>-0.786799464516495</v>
      </c>
      <c r="AP1515" s="25" t="n">
        <v>-2.782139063407747</v>
      </c>
      <c r="AQ1515" s="25" t="n">
        <v>0.4573226500385641</v>
      </c>
    </row>
    <row r="1516">
      <c r="A1516" s="23">
        <f>Universe!A1516</f>
        <v/>
      </c>
      <c r="B1516" s="24">
        <f>IF(Universe!W1516="","",(Universe!W1516-$B$2550)/$C$2550)</f>
        <v/>
      </c>
      <c r="C1516" s="24">
        <f>IF(Universe!X1516="","",(Universe!X1516-$B$2551)/$C$2551)</f>
        <v/>
      </c>
      <c r="D1516" s="24">
        <f>IF(Universe!Y1516="","",(Universe!Y1516-$B$2552)/$C$2552)</f>
        <v/>
      </c>
      <c r="E1516" s="24">
        <f>IF(Universe!Z1516="","",(Universe!Z1516-$B$2553)/$C$2553)</f>
        <v/>
      </c>
      <c r="F1516" s="24">
        <f>IF(Universe!AA1516="","",(Universe!AA1516-$B$2554)/$C$2554)</f>
        <v/>
      </c>
      <c r="G1516" s="24">
        <f>IF(Universe!AB1516="","",(Universe!AB1516-$B$2555)/$C$2555)</f>
        <v/>
      </c>
      <c r="H1516" s="24">
        <f>IF(Universe!AC1516="","",(Universe!AC1516-$B$2556)/$C$2556)</f>
        <v/>
      </c>
      <c r="I1516" s="24">
        <f>IF(Universe!AD1516="","",(Universe!AD1516-$B$2557)/$C$2557)</f>
        <v/>
      </c>
      <c r="J1516" s="24">
        <f>IF(Universe!AE1516="","",(Universe!AE1516-$B$2558)/$C$2558)</f>
        <v/>
      </c>
      <c r="K1516" s="24">
        <f>IF(Universe!AF1516="","",(Universe!AF1516-$B$2559)/$C$2559)</f>
        <v/>
      </c>
      <c r="L1516" s="24">
        <f>IF(Universe!AG1516="","",(Universe!AG1516-$B$2560)/$C$2560)</f>
        <v/>
      </c>
      <c r="M1516" s="24">
        <f>IF(Universe!AH1516="","",(Universe!AH1516-$B$2561)/$C$2561)</f>
        <v/>
      </c>
      <c r="N1516" s="24">
        <f>IF(Universe!AI1516="","",(Universe!AI1516-$B$2562)/$C$2562)</f>
        <v/>
      </c>
      <c r="O1516" s="24">
        <f>0.74*IF(B1516="",0,B1516)+0.16*IF(C1516="",0,C1516)+0.1*IF(D1516="",0,D1516)</f>
        <v/>
      </c>
      <c r="P1516" s="24">
        <f>0.35*IF(E1516="",0,E1516)+0.35*IF(F1516="",0,F1516)+0.3*IF(G1516="",0,G1516)</f>
        <v/>
      </c>
      <c r="Q1516" s="24">
        <f>0.656*IF(I1516="",0,I1516)+0.344*IF(H1516="",0,H1516)</f>
        <v/>
      </c>
      <c r="R1516" s="24">
        <f>0.338*IF(J1516="",0,J1516)+0.662*IF(K1516="",0,K1516)</f>
        <v/>
      </c>
      <c r="S1516" s="24">
        <f>0.38*IF(L1516="",0,L1516)+0.35*IF(M1516="",0,M1516)+0.27*IF(N1516="",0,N1516)</f>
        <v/>
      </c>
      <c r="T1516" s="24">
        <f>IF(Universe!S1516="","",((Universe!S1516-$B$2565)/$C$2565)^3)</f>
        <v/>
      </c>
      <c r="U1516" s="24">
        <f>IF(Universe!S1516="","",(Universe!S1516-$B$2565)/$C$2565)</f>
        <v/>
      </c>
      <c r="V1516" s="24">
        <f>IF(Universe!T1516="","",(Universe!T1516-$B$2566)/$C$2566)</f>
        <v/>
      </c>
      <c r="W1516" s="24">
        <f>IF(Universe!U1516="","",(Universe!U1516-$B$2567)/$C$2567)</f>
        <v/>
      </c>
      <c r="X1516" s="24">
        <f>IF(O1516="","",(O1516-$B$2571)/$C$2571)</f>
        <v/>
      </c>
      <c r="Y1516" s="24">
        <f>IF(T1516="","",(T1516-$B$2576)/$C$2576)</f>
        <v/>
      </c>
      <c r="Z1516" s="24">
        <f>IF(Universe!V1516="","",(Universe!V1516-$B$2568)/$C$2568)</f>
        <v/>
      </c>
      <c r="AA1516" s="24">
        <f>IF(P1516="","",(P1516-$B$2572)/$C$2572)</f>
        <v/>
      </c>
      <c r="AB1516" s="24">
        <f>IF(Q1516="","",(Q1516-$B$2573)/$C$2573)</f>
        <v/>
      </c>
      <c r="AC1516" s="24">
        <f>IF(R1516="","",(R1516-$B$2574)/$C$2574)</f>
        <v/>
      </c>
      <c r="AD1516" s="24">
        <f>IF(S1516="","",(S1516-$B$2575)/$C$2575)</f>
        <v/>
      </c>
      <c r="AE1516" s="24">
        <f>IF(Y1516="","",Y1516-(19.12044933116382+16.522174187581257*U1516))</f>
        <v/>
      </c>
      <c r="AF1516" s="24">
        <f>IF(X1516="","",(X1516-(-0.27268023098325006+0.47142105304415904*V1516+-0.3189264934812436*U1516)--5.286111042926227e-16)/0.7994208745952703)</f>
        <v/>
      </c>
      <c r="AG1516" s="24">
        <f>IF(AA1516="","",(AA1516-(0.5248806186338691+-0.064206457956449*U1516)-5.43454825424064e-16)/0.9977404048781155)</f>
        <v/>
      </c>
      <c r="AH1516" s="25" t="n">
        <v>-0.7322138958935964</v>
      </c>
      <c r="AI1516" s="25" t="n">
        <v>2.32702248604299</v>
      </c>
      <c r="AJ1516" s="25" t="n">
        <v>-0.6158130088315089</v>
      </c>
      <c r="AK1516" s="25" t="n">
        <v>-0.1429862547128688</v>
      </c>
      <c r="AL1516" s="25" t="n">
        <v>1.572882164915415</v>
      </c>
      <c r="AM1516" s="25" t="n">
        <v>-0.0259788358434385</v>
      </c>
      <c r="AN1516" s="25" t="n">
        <v>1.134367644060216</v>
      </c>
      <c r="AO1516" s="25" t="n">
        <v>-0.0562231317974374</v>
      </c>
      <c r="AP1516" s="25" t="n">
        <v>-0.6555980122373101</v>
      </c>
      <c r="AQ1516" s="25" t="n">
        <v>-0.1454898871232913</v>
      </c>
    </row>
    <row r="1517">
      <c r="A1517" s="23">
        <f>Universe!A1517</f>
        <v/>
      </c>
      <c r="B1517" s="24">
        <f>IF(Universe!W1517="","",(Universe!W1517-$B$2550)/$C$2550)</f>
        <v/>
      </c>
      <c r="C1517" s="24">
        <f>IF(Universe!X1517="","",(Universe!X1517-$B$2551)/$C$2551)</f>
        <v/>
      </c>
      <c r="D1517" s="24">
        <f>IF(Universe!Y1517="","",(Universe!Y1517-$B$2552)/$C$2552)</f>
        <v/>
      </c>
      <c r="E1517" s="24">
        <f>IF(Universe!Z1517="","",(Universe!Z1517-$B$2553)/$C$2553)</f>
        <v/>
      </c>
      <c r="F1517" s="24">
        <f>IF(Universe!AA1517="","",(Universe!AA1517-$B$2554)/$C$2554)</f>
        <v/>
      </c>
      <c r="G1517" s="24">
        <f>IF(Universe!AB1517="","",(Universe!AB1517-$B$2555)/$C$2555)</f>
        <v/>
      </c>
      <c r="H1517" s="24">
        <f>IF(Universe!AC1517="","",(Universe!AC1517-$B$2556)/$C$2556)</f>
        <v/>
      </c>
      <c r="I1517" s="24">
        <f>IF(Universe!AD1517="","",(Universe!AD1517-$B$2557)/$C$2557)</f>
        <v/>
      </c>
      <c r="J1517" s="24">
        <f>IF(Universe!AE1517="","",(Universe!AE1517-$B$2558)/$C$2558)</f>
        <v/>
      </c>
      <c r="K1517" s="24">
        <f>IF(Universe!AF1517="","",(Universe!AF1517-$B$2559)/$C$2559)</f>
        <v/>
      </c>
      <c r="L1517" s="24">
        <f>IF(Universe!AG1517="","",(Universe!AG1517-$B$2560)/$C$2560)</f>
        <v/>
      </c>
      <c r="M1517" s="24">
        <f>IF(Universe!AH1517="","",(Universe!AH1517-$B$2561)/$C$2561)</f>
        <v/>
      </c>
      <c r="N1517" s="24">
        <f>IF(Universe!AI1517="","",(Universe!AI1517-$B$2562)/$C$2562)</f>
        <v/>
      </c>
      <c r="O1517" s="24">
        <f>0.74*IF(B1517="",0,B1517)+0.16*IF(C1517="",0,C1517)+0.1*IF(D1517="",0,D1517)</f>
        <v/>
      </c>
      <c r="P1517" s="24">
        <f>0.35*IF(E1517="",0,E1517)+0.35*IF(F1517="",0,F1517)+0.3*IF(G1517="",0,G1517)</f>
        <v/>
      </c>
      <c r="Q1517" s="24">
        <f>0.656*IF(I1517="",0,I1517)+0.344*IF(H1517="",0,H1517)</f>
        <v/>
      </c>
      <c r="R1517" s="24">
        <f>0.338*IF(J1517="",0,J1517)+0.662*IF(K1517="",0,K1517)</f>
        <v/>
      </c>
      <c r="S1517" s="24">
        <f>0.38*IF(L1517="",0,L1517)+0.35*IF(M1517="",0,M1517)+0.27*IF(N1517="",0,N1517)</f>
        <v/>
      </c>
      <c r="T1517" s="24">
        <f>IF(Universe!S1517="","",((Universe!S1517-$B$2565)/$C$2565)^3)</f>
        <v/>
      </c>
      <c r="U1517" s="24">
        <f>IF(Universe!S1517="","",(Universe!S1517-$B$2565)/$C$2565)</f>
        <v/>
      </c>
      <c r="V1517" s="24">
        <f>IF(Universe!T1517="","",(Universe!T1517-$B$2566)/$C$2566)</f>
        <v/>
      </c>
      <c r="W1517" s="24">
        <f>IF(Universe!U1517="","",(Universe!U1517-$B$2567)/$C$2567)</f>
        <v/>
      </c>
      <c r="X1517" s="24">
        <f>IF(O1517="","",(O1517-$B$2571)/$C$2571)</f>
        <v/>
      </c>
      <c r="Y1517" s="24">
        <f>IF(T1517="","",(T1517-$B$2576)/$C$2576)</f>
        <v/>
      </c>
      <c r="Z1517" s="24">
        <f>IF(Universe!V1517="","",(Universe!V1517-$B$2568)/$C$2568)</f>
        <v/>
      </c>
      <c r="AA1517" s="24">
        <f>IF(P1517="","",(P1517-$B$2572)/$C$2572)</f>
        <v/>
      </c>
      <c r="AB1517" s="24">
        <f>IF(Q1517="","",(Q1517-$B$2573)/$C$2573)</f>
        <v/>
      </c>
      <c r="AC1517" s="24">
        <f>IF(R1517="","",(R1517-$B$2574)/$C$2574)</f>
        <v/>
      </c>
      <c r="AD1517" s="24">
        <f>IF(S1517="","",(S1517-$B$2575)/$C$2575)</f>
        <v/>
      </c>
      <c r="AE1517" s="24">
        <f>IF(Y1517="","",Y1517-(19.12044933116382+16.522174187581257*U1517))</f>
        <v/>
      </c>
      <c r="AF1517" s="24">
        <f>IF(X1517="","",(X1517-(-0.27268023098325006+0.47142105304415904*V1517+-0.3189264934812436*U1517)--5.286111042926227e-16)/0.7994208745952703)</f>
        <v/>
      </c>
      <c r="AG1517" s="24">
        <f>IF(AA1517="","",(AA1517-(0.5248806186338691+-0.064206457956449*U1517)-5.43454825424064e-16)/0.9977404048781155)</f>
        <v/>
      </c>
      <c r="AH1517" s="25" t="n">
        <v>-2.623802069978399</v>
      </c>
      <c r="AI1517" s="25" t="n">
        <v>-0.1189797078575359</v>
      </c>
      <c r="AJ1517" s="25" t="n">
        <v>0.6403381681635465</v>
      </c>
      <c r="AK1517" s="25" t="n">
        <v>-0.3475746819017272</v>
      </c>
      <c r="AL1517" s="25" t="n">
        <v>3.309526185412684</v>
      </c>
      <c r="AM1517" s="25" t="n">
        <v>0.3180715803609044</v>
      </c>
      <c r="AN1517" s="25" t="n">
        <v>0.5267378954744423</v>
      </c>
      <c r="AO1517" s="25" t="n">
        <v>0.1853755507587987</v>
      </c>
      <c r="AP1517" s="25" t="n">
        <v>1.260636709401034</v>
      </c>
      <c r="AQ1517" s="25" t="n">
        <v>0.926006274172483</v>
      </c>
    </row>
    <row r="1518">
      <c r="A1518" s="23">
        <f>Universe!A1518</f>
        <v/>
      </c>
      <c r="B1518" s="24">
        <f>IF(Universe!W1518="","",(Universe!W1518-$B$2550)/$C$2550)</f>
        <v/>
      </c>
      <c r="C1518" s="24">
        <f>IF(Universe!X1518="","",(Universe!X1518-$B$2551)/$C$2551)</f>
        <v/>
      </c>
      <c r="D1518" s="24">
        <f>IF(Universe!Y1518="","",(Universe!Y1518-$B$2552)/$C$2552)</f>
        <v/>
      </c>
      <c r="E1518" s="24">
        <f>IF(Universe!Z1518="","",(Universe!Z1518-$B$2553)/$C$2553)</f>
        <v/>
      </c>
      <c r="F1518" s="24">
        <f>IF(Universe!AA1518="","",(Universe!AA1518-$B$2554)/$C$2554)</f>
        <v/>
      </c>
      <c r="G1518" s="24">
        <f>IF(Universe!AB1518="","",(Universe!AB1518-$B$2555)/$C$2555)</f>
        <v/>
      </c>
      <c r="H1518" s="24">
        <f>IF(Universe!AC1518="","",(Universe!AC1518-$B$2556)/$C$2556)</f>
        <v/>
      </c>
      <c r="I1518" s="24">
        <f>IF(Universe!AD1518="","",(Universe!AD1518-$B$2557)/$C$2557)</f>
        <v/>
      </c>
      <c r="J1518" s="24">
        <f>IF(Universe!AE1518="","",(Universe!AE1518-$B$2558)/$C$2558)</f>
        <v/>
      </c>
      <c r="K1518" s="24">
        <f>IF(Universe!AF1518="","",(Universe!AF1518-$B$2559)/$C$2559)</f>
        <v/>
      </c>
      <c r="L1518" s="24">
        <f>IF(Universe!AG1518="","",(Universe!AG1518-$B$2560)/$C$2560)</f>
        <v/>
      </c>
      <c r="M1518" s="24">
        <f>IF(Universe!AH1518="","",(Universe!AH1518-$B$2561)/$C$2561)</f>
        <v/>
      </c>
      <c r="N1518" s="24">
        <f>IF(Universe!AI1518="","",(Universe!AI1518-$B$2562)/$C$2562)</f>
        <v/>
      </c>
      <c r="O1518" s="24">
        <f>0.74*IF(B1518="",0,B1518)+0.16*IF(C1518="",0,C1518)+0.1*IF(D1518="",0,D1518)</f>
        <v/>
      </c>
      <c r="P1518" s="24">
        <f>0.35*IF(E1518="",0,E1518)+0.35*IF(F1518="",0,F1518)+0.3*IF(G1518="",0,G1518)</f>
        <v/>
      </c>
      <c r="Q1518" s="24">
        <f>0.656*IF(I1518="",0,I1518)+0.344*IF(H1518="",0,H1518)</f>
        <v/>
      </c>
      <c r="R1518" s="24">
        <f>0.338*IF(J1518="",0,J1518)+0.662*IF(K1518="",0,K1518)</f>
        <v/>
      </c>
      <c r="S1518" s="24">
        <f>0.38*IF(L1518="",0,L1518)+0.35*IF(M1518="",0,M1518)+0.27*IF(N1518="",0,N1518)</f>
        <v/>
      </c>
      <c r="T1518" s="24">
        <f>IF(Universe!S1518="","",((Universe!S1518-$B$2565)/$C$2565)^3)</f>
        <v/>
      </c>
      <c r="U1518" s="24">
        <f>IF(Universe!S1518="","",(Universe!S1518-$B$2565)/$C$2565)</f>
        <v/>
      </c>
      <c r="V1518" s="24">
        <f>IF(Universe!T1518="","",(Universe!T1518-$B$2566)/$C$2566)</f>
        <v/>
      </c>
      <c r="W1518" s="24">
        <f>IF(Universe!U1518="","",(Universe!U1518-$B$2567)/$C$2567)</f>
        <v/>
      </c>
      <c r="X1518" s="24">
        <f>IF(O1518="","",(O1518-$B$2571)/$C$2571)</f>
        <v/>
      </c>
      <c r="Y1518" s="24">
        <f>IF(T1518="","",(T1518-$B$2576)/$C$2576)</f>
        <v/>
      </c>
      <c r="Z1518" s="24">
        <f>IF(Universe!V1518="","",(Universe!V1518-$B$2568)/$C$2568)</f>
        <v/>
      </c>
      <c r="AA1518" s="24">
        <f>IF(P1518="","",(P1518-$B$2572)/$C$2572)</f>
        <v/>
      </c>
      <c r="AB1518" s="24">
        <f>IF(Q1518="","",(Q1518-$B$2573)/$C$2573)</f>
        <v/>
      </c>
      <c r="AC1518" s="24">
        <f>IF(R1518="","",(R1518-$B$2574)/$C$2574)</f>
        <v/>
      </c>
      <c r="AD1518" s="24">
        <f>IF(S1518="","",(S1518-$B$2575)/$C$2575)</f>
        <v/>
      </c>
      <c r="AE1518" s="24">
        <f>IF(Y1518="","",Y1518-(19.12044933116382+16.522174187581257*U1518))</f>
        <v/>
      </c>
      <c r="AF1518" s="24">
        <f>IF(X1518="","",(X1518-(-0.27268023098325006+0.47142105304415904*V1518+-0.3189264934812436*U1518)--5.286111042926227e-16)/0.7994208745952703)</f>
        <v/>
      </c>
      <c r="AG1518" s="24">
        <f>IF(AA1518="","",(AA1518-(0.5248806186338691+-0.064206457956449*U1518)-5.43454825424064e-16)/0.9977404048781155)</f>
        <v/>
      </c>
      <c r="AH1518" s="25" t="n">
        <v>-0.0190300550398209</v>
      </c>
      <c r="AI1518" s="25" t="n">
        <v>0.5218342894495533</v>
      </c>
      <c r="AJ1518" s="25" t="n">
        <v>0.3538221114379347</v>
      </c>
      <c r="AK1518" s="25" t="n">
        <v>-0.2738743661391769</v>
      </c>
      <c r="AL1518" s="25" t="n">
        <v>0.1164765413686446</v>
      </c>
      <c r="AM1518" s="25" t="n">
        <v>0.359926754510754</v>
      </c>
      <c r="AN1518" s="25" t="n">
        <v>-1.363272212585624</v>
      </c>
      <c r="AO1518" s="25" t="n">
        <v>0.0619692255676465</v>
      </c>
      <c r="AP1518" s="25" t="n">
        <v>-0.4336975432761034</v>
      </c>
      <c r="AQ1518" s="25" t="n">
        <v>0.573272337020869</v>
      </c>
    </row>
    <row r="1519">
      <c r="A1519" s="23">
        <f>Universe!A1519</f>
        <v/>
      </c>
      <c r="B1519" s="24">
        <f>IF(Universe!W1519="","",(Universe!W1519-$B$2550)/$C$2550)</f>
        <v/>
      </c>
      <c r="C1519" s="24">
        <f>IF(Universe!X1519="","",(Universe!X1519-$B$2551)/$C$2551)</f>
        <v/>
      </c>
      <c r="D1519" s="24">
        <f>IF(Universe!Y1519="","",(Universe!Y1519-$B$2552)/$C$2552)</f>
        <v/>
      </c>
      <c r="E1519" s="24">
        <f>IF(Universe!Z1519="","",(Universe!Z1519-$B$2553)/$C$2553)</f>
        <v/>
      </c>
      <c r="F1519" s="24">
        <f>IF(Universe!AA1519="","",(Universe!AA1519-$B$2554)/$C$2554)</f>
        <v/>
      </c>
      <c r="G1519" s="24">
        <f>IF(Universe!AB1519="","",(Universe!AB1519-$B$2555)/$C$2555)</f>
        <v/>
      </c>
      <c r="H1519" s="24">
        <f>IF(Universe!AC1519="","",(Universe!AC1519-$B$2556)/$C$2556)</f>
        <v/>
      </c>
      <c r="I1519" s="24">
        <f>IF(Universe!AD1519="","",(Universe!AD1519-$B$2557)/$C$2557)</f>
        <v/>
      </c>
      <c r="J1519" s="24">
        <f>IF(Universe!AE1519="","",(Universe!AE1519-$B$2558)/$C$2558)</f>
        <v/>
      </c>
      <c r="K1519" s="24">
        <f>IF(Universe!AF1519="","",(Universe!AF1519-$B$2559)/$C$2559)</f>
        <v/>
      </c>
      <c r="L1519" s="24">
        <f>IF(Universe!AG1519="","",(Universe!AG1519-$B$2560)/$C$2560)</f>
        <v/>
      </c>
      <c r="M1519" s="24">
        <f>IF(Universe!AH1519="","",(Universe!AH1519-$B$2561)/$C$2561)</f>
        <v/>
      </c>
      <c r="N1519" s="24">
        <f>IF(Universe!AI1519="","",(Universe!AI1519-$B$2562)/$C$2562)</f>
        <v/>
      </c>
      <c r="O1519" s="24">
        <f>0.74*IF(B1519="",0,B1519)+0.16*IF(C1519="",0,C1519)+0.1*IF(D1519="",0,D1519)</f>
        <v/>
      </c>
      <c r="P1519" s="24">
        <f>0.35*IF(E1519="",0,E1519)+0.35*IF(F1519="",0,F1519)+0.3*IF(G1519="",0,G1519)</f>
        <v/>
      </c>
      <c r="Q1519" s="24">
        <f>0.656*IF(I1519="",0,I1519)+0.344*IF(H1519="",0,H1519)</f>
        <v/>
      </c>
      <c r="R1519" s="24">
        <f>0.338*IF(J1519="",0,J1519)+0.662*IF(K1519="",0,K1519)</f>
        <v/>
      </c>
      <c r="S1519" s="24">
        <f>0.38*IF(L1519="",0,L1519)+0.35*IF(M1519="",0,M1519)+0.27*IF(N1519="",0,N1519)</f>
        <v/>
      </c>
      <c r="T1519" s="24">
        <f>IF(Universe!S1519="","",((Universe!S1519-$B$2565)/$C$2565)^3)</f>
        <v/>
      </c>
      <c r="U1519" s="24">
        <f>IF(Universe!S1519="","",(Universe!S1519-$B$2565)/$C$2565)</f>
        <v/>
      </c>
      <c r="V1519" s="24">
        <f>IF(Universe!T1519="","",(Universe!T1519-$B$2566)/$C$2566)</f>
        <v/>
      </c>
      <c r="W1519" s="24">
        <f>IF(Universe!U1519="","",(Universe!U1519-$B$2567)/$C$2567)</f>
        <v/>
      </c>
      <c r="X1519" s="24">
        <f>IF(O1519="","",(O1519-$B$2571)/$C$2571)</f>
        <v/>
      </c>
      <c r="Y1519" s="24">
        <f>IF(T1519="","",(T1519-$B$2576)/$C$2576)</f>
        <v/>
      </c>
      <c r="Z1519" s="24">
        <f>IF(Universe!V1519="","",(Universe!V1519-$B$2568)/$C$2568)</f>
        <v/>
      </c>
      <c r="AA1519" s="24">
        <f>IF(P1519="","",(P1519-$B$2572)/$C$2572)</f>
        <v/>
      </c>
      <c r="AB1519" s="24">
        <f>IF(Q1519="","",(Q1519-$B$2573)/$C$2573)</f>
        <v/>
      </c>
      <c r="AC1519" s="24">
        <f>IF(R1519="","",(R1519-$B$2574)/$C$2574)</f>
        <v/>
      </c>
      <c r="AD1519" s="24">
        <f>IF(S1519="","",(S1519-$B$2575)/$C$2575)</f>
        <v/>
      </c>
      <c r="AE1519" s="24">
        <f>IF(Y1519="","",Y1519-(19.12044933116382+16.522174187581257*U1519))</f>
        <v/>
      </c>
      <c r="AF1519" s="24">
        <f>IF(X1519="","",(X1519-(-0.27268023098325006+0.47142105304415904*V1519+-0.3189264934812436*U1519)--5.286111042926227e-16)/0.7994208745952703)</f>
        <v/>
      </c>
      <c r="AG1519" s="24">
        <f>IF(AA1519="","",(AA1519-(0.5248806186338691+-0.064206457956449*U1519)-5.43454825424064e-16)/0.9977404048781155)</f>
        <v/>
      </c>
      <c r="AH1519" s="25" t="n">
        <v>-2.056721852688782</v>
      </c>
      <c r="AI1519" s="25" t="n">
        <v>-0.5198831647214819</v>
      </c>
      <c r="AJ1519" s="25" t="n">
        <v>-0.4371565020329193</v>
      </c>
      <c r="AK1519" s="25" t="n">
        <v>-0.7197081014301414</v>
      </c>
      <c r="AL1519" s="25" t="n">
        <v>3.308706792985376</v>
      </c>
      <c r="AM1519" s="25" t="n">
        <v>-0.0470685709510487</v>
      </c>
      <c r="AN1519" s="25" t="n">
        <v>-0.8753642052115526</v>
      </c>
      <c r="AO1519" s="25" t="n">
        <v>-0.0112276899695787</v>
      </c>
      <c r="AP1519" s="25" t="n">
        <v>0.1936434172679927</v>
      </c>
      <c r="AQ1519" s="25" t="n">
        <v>-0.008861609161439901</v>
      </c>
    </row>
    <row r="1520">
      <c r="A1520" s="23">
        <f>Universe!A1520</f>
        <v/>
      </c>
      <c r="B1520" s="24">
        <f>IF(Universe!W1520="","",(Universe!W1520-$B$2550)/$C$2550)</f>
        <v/>
      </c>
      <c r="C1520" s="24">
        <f>IF(Universe!X1520="","",(Universe!X1520-$B$2551)/$C$2551)</f>
        <v/>
      </c>
      <c r="D1520" s="24">
        <f>IF(Universe!Y1520="","",(Universe!Y1520-$B$2552)/$C$2552)</f>
        <v/>
      </c>
      <c r="E1520" s="24">
        <f>IF(Universe!Z1520="","",(Universe!Z1520-$B$2553)/$C$2553)</f>
        <v/>
      </c>
      <c r="F1520" s="24">
        <f>IF(Universe!AA1520="","",(Universe!AA1520-$B$2554)/$C$2554)</f>
        <v/>
      </c>
      <c r="G1520" s="24">
        <f>IF(Universe!AB1520="","",(Universe!AB1520-$B$2555)/$C$2555)</f>
        <v/>
      </c>
      <c r="H1520" s="24">
        <f>IF(Universe!AC1520="","",(Universe!AC1520-$B$2556)/$C$2556)</f>
        <v/>
      </c>
      <c r="I1520" s="24">
        <f>IF(Universe!AD1520="","",(Universe!AD1520-$B$2557)/$C$2557)</f>
        <v/>
      </c>
      <c r="J1520" s="24">
        <f>IF(Universe!AE1520="","",(Universe!AE1520-$B$2558)/$C$2558)</f>
        <v/>
      </c>
      <c r="K1520" s="24">
        <f>IF(Universe!AF1520="","",(Universe!AF1520-$B$2559)/$C$2559)</f>
        <v/>
      </c>
      <c r="L1520" s="24">
        <f>IF(Universe!AG1520="","",(Universe!AG1520-$B$2560)/$C$2560)</f>
        <v/>
      </c>
      <c r="M1520" s="24">
        <f>IF(Universe!AH1520="","",(Universe!AH1520-$B$2561)/$C$2561)</f>
        <v/>
      </c>
      <c r="N1520" s="24">
        <f>IF(Universe!AI1520="","",(Universe!AI1520-$B$2562)/$C$2562)</f>
        <v/>
      </c>
      <c r="O1520" s="24">
        <f>0.74*IF(B1520="",0,B1520)+0.16*IF(C1520="",0,C1520)+0.1*IF(D1520="",0,D1520)</f>
        <v/>
      </c>
      <c r="P1520" s="24">
        <f>0.35*IF(E1520="",0,E1520)+0.35*IF(F1520="",0,F1520)+0.3*IF(G1520="",0,G1520)</f>
        <v/>
      </c>
      <c r="Q1520" s="24">
        <f>0.656*IF(I1520="",0,I1520)+0.344*IF(H1520="",0,H1520)</f>
        <v/>
      </c>
      <c r="R1520" s="24">
        <f>0.338*IF(J1520="",0,J1520)+0.662*IF(K1520="",0,K1520)</f>
        <v/>
      </c>
      <c r="S1520" s="24">
        <f>0.38*IF(L1520="",0,L1520)+0.35*IF(M1520="",0,M1520)+0.27*IF(N1520="",0,N1520)</f>
        <v/>
      </c>
      <c r="T1520" s="24">
        <f>IF(Universe!S1520="","",((Universe!S1520-$B$2565)/$C$2565)^3)</f>
        <v/>
      </c>
      <c r="U1520" s="24">
        <f>IF(Universe!S1520="","",(Universe!S1520-$B$2565)/$C$2565)</f>
        <v/>
      </c>
      <c r="V1520" s="24">
        <f>IF(Universe!T1520="","",(Universe!T1520-$B$2566)/$C$2566)</f>
        <v/>
      </c>
      <c r="W1520" s="24">
        <f>IF(Universe!U1520="","",(Universe!U1520-$B$2567)/$C$2567)</f>
        <v/>
      </c>
      <c r="X1520" s="24">
        <f>IF(O1520="","",(O1520-$B$2571)/$C$2571)</f>
        <v/>
      </c>
      <c r="Y1520" s="24">
        <f>IF(T1520="","",(T1520-$B$2576)/$C$2576)</f>
        <v/>
      </c>
      <c r="Z1520" s="24">
        <f>IF(Universe!V1520="","",(Universe!V1520-$B$2568)/$C$2568)</f>
        <v/>
      </c>
      <c r="AA1520" s="24">
        <f>IF(P1520="","",(P1520-$B$2572)/$C$2572)</f>
        <v/>
      </c>
      <c r="AB1520" s="24">
        <f>IF(Q1520="","",(Q1520-$B$2573)/$C$2573)</f>
        <v/>
      </c>
      <c r="AC1520" s="24">
        <f>IF(R1520="","",(R1520-$B$2574)/$C$2574)</f>
        <v/>
      </c>
      <c r="AD1520" s="24">
        <f>IF(S1520="","",(S1520-$B$2575)/$C$2575)</f>
        <v/>
      </c>
      <c r="AE1520" s="24">
        <f>IF(Y1520="","",Y1520-(19.12044933116382+16.522174187581257*U1520))</f>
        <v/>
      </c>
      <c r="AF1520" s="24">
        <f>IF(X1520="","",(X1520-(-0.27268023098325006+0.47142105304415904*V1520+-0.3189264934812436*U1520)--5.286111042926227e-16)/0.7994208745952703)</f>
        <v/>
      </c>
      <c r="AG1520" s="24">
        <f>IF(AA1520="","",(AA1520-(0.5248806186338691+-0.064206457956449*U1520)-5.43454825424064e-16)/0.9977404048781155)</f>
        <v/>
      </c>
      <c r="AH1520" s="25" t="n">
        <v>-3.732865566830353</v>
      </c>
      <c r="AI1520" s="25" t="n">
        <v>-0.5951639342936295</v>
      </c>
      <c r="AJ1520" s="25" t="n">
        <v>-0.8911889536168748</v>
      </c>
      <c r="AK1520" s="25" t="n">
        <v>-0.7523385133644064</v>
      </c>
      <c r="AL1520" s="25" t="n">
        <v>1.311417602394328</v>
      </c>
      <c r="AM1520" s="25" t="n">
        <v>1.915416844811745</v>
      </c>
      <c r="AN1520" s="25" t="n">
        <v>-1.000498464077182</v>
      </c>
      <c r="AO1520" s="25" t="n">
        <v>0.1981423994079932</v>
      </c>
      <c r="AP1520" s="25" t="n">
        <v>-1.346201751952626</v>
      </c>
      <c r="AQ1520" s="25" t="n">
        <v>-0.098752716851465</v>
      </c>
    </row>
    <row r="1521">
      <c r="A1521" s="23">
        <f>Universe!A1521</f>
        <v/>
      </c>
      <c r="B1521" s="24">
        <f>IF(Universe!W1521="","",(Universe!W1521-$B$2550)/$C$2550)</f>
        <v/>
      </c>
      <c r="C1521" s="24">
        <f>IF(Universe!X1521="","",(Universe!X1521-$B$2551)/$C$2551)</f>
        <v/>
      </c>
      <c r="D1521" s="24">
        <f>IF(Universe!Y1521="","",(Universe!Y1521-$B$2552)/$C$2552)</f>
        <v/>
      </c>
      <c r="E1521" s="24">
        <f>IF(Universe!Z1521="","",(Universe!Z1521-$B$2553)/$C$2553)</f>
        <v/>
      </c>
      <c r="F1521" s="24">
        <f>IF(Universe!AA1521="","",(Universe!AA1521-$B$2554)/$C$2554)</f>
        <v/>
      </c>
      <c r="G1521" s="24">
        <f>IF(Universe!AB1521="","",(Universe!AB1521-$B$2555)/$C$2555)</f>
        <v/>
      </c>
      <c r="H1521" s="24">
        <f>IF(Universe!AC1521="","",(Universe!AC1521-$B$2556)/$C$2556)</f>
        <v/>
      </c>
      <c r="I1521" s="24">
        <f>IF(Universe!AD1521="","",(Universe!AD1521-$B$2557)/$C$2557)</f>
        <v/>
      </c>
      <c r="J1521" s="24">
        <f>IF(Universe!AE1521="","",(Universe!AE1521-$B$2558)/$C$2558)</f>
        <v/>
      </c>
      <c r="K1521" s="24">
        <f>IF(Universe!AF1521="","",(Universe!AF1521-$B$2559)/$C$2559)</f>
        <v/>
      </c>
      <c r="L1521" s="24">
        <f>IF(Universe!AG1521="","",(Universe!AG1521-$B$2560)/$C$2560)</f>
        <v/>
      </c>
      <c r="M1521" s="24">
        <f>IF(Universe!AH1521="","",(Universe!AH1521-$B$2561)/$C$2561)</f>
        <v/>
      </c>
      <c r="N1521" s="24">
        <f>IF(Universe!AI1521="","",(Universe!AI1521-$B$2562)/$C$2562)</f>
        <v/>
      </c>
      <c r="O1521" s="24">
        <f>0.74*IF(B1521="",0,B1521)+0.16*IF(C1521="",0,C1521)+0.1*IF(D1521="",0,D1521)</f>
        <v/>
      </c>
      <c r="P1521" s="24">
        <f>0.35*IF(E1521="",0,E1521)+0.35*IF(F1521="",0,F1521)+0.3*IF(G1521="",0,G1521)</f>
        <v/>
      </c>
      <c r="Q1521" s="24">
        <f>0.656*IF(I1521="",0,I1521)+0.344*IF(H1521="",0,H1521)</f>
        <v/>
      </c>
      <c r="R1521" s="24">
        <f>0.338*IF(J1521="",0,J1521)+0.662*IF(K1521="",0,K1521)</f>
        <v/>
      </c>
      <c r="S1521" s="24">
        <f>0.38*IF(L1521="",0,L1521)+0.35*IF(M1521="",0,M1521)+0.27*IF(N1521="",0,N1521)</f>
        <v/>
      </c>
      <c r="T1521" s="24">
        <f>IF(Universe!S1521="","",((Universe!S1521-$B$2565)/$C$2565)^3)</f>
        <v/>
      </c>
      <c r="U1521" s="24">
        <f>IF(Universe!S1521="","",(Universe!S1521-$B$2565)/$C$2565)</f>
        <v/>
      </c>
      <c r="V1521" s="24">
        <f>IF(Universe!T1521="","",(Universe!T1521-$B$2566)/$C$2566)</f>
        <v/>
      </c>
      <c r="W1521" s="24">
        <f>IF(Universe!U1521="","",(Universe!U1521-$B$2567)/$C$2567)</f>
        <v/>
      </c>
      <c r="X1521" s="24">
        <f>IF(O1521="","",(O1521-$B$2571)/$C$2571)</f>
        <v/>
      </c>
      <c r="Y1521" s="24">
        <f>IF(T1521="","",(T1521-$B$2576)/$C$2576)</f>
        <v/>
      </c>
      <c r="Z1521" s="24">
        <f>IF(Universe!V1521="","",(Universe!V1521-$B$2568)/$C$2568)</f>
        <v/>
      </c>
      <c r="AA1521" s="24">
        <f>IF(P1521="","",(P1521-$B$2572)/$C$2572)</f>
        <v/>
      </c>
      <c r="AB1521" s="24">
        <f>IF(Q1521="","",(Q1521-$B$2573)/$C$2573)</f>
        <v/>
      </c>
      <c r="AC1521" s="24">
        <f>IF(R1521="","",(R1521-$B$2574)/$C$2574)</f>
        <v/>
      </c>
      <c r="AD1521" s="24">
        <f>IF(S1521="","",(S1521-$B$2575)/$C$2575)</f>
        <v/>
      </c>
      <c r="AE1521" s="24">
        <f>IF(Y1521="","",Y1521-(19.12044933116382+16.522174187581257*U1521))</f>
        <v/>
      </c>
      <c r="AF1521" s="24">
        <f>IF(X1521="","",(X1521-(-0.27268023098325006+0.47142105304415904*V1521+-0.3189264934812436*U1521)--5.286111042926227e-16)/0.7994208745952703)</f>
        <v/>
      </c>
      <c r="AG1521" s="24">
        <f>IF(AA1521="","",(AA1521-(0.5248806186338691+-0.064206457956449*U1521)-5.43454825424064e-16)/0.9977404048781155)</f>
        <v/>
      </c>
      <c r="AH1521" s="25" t="n">
        <v>-1.010147834136788</v>
      </c>
      <c r="AI1521" s="25" t="n">
        <v>-0.3687958479023339</v>
      </c>
      <c r="AJ1521" s="25" t="n">
        <v>-0.5166641451426247</v>
      </c>
      <c r="AK1521" s="25" t="n">
        <v>-0.1209313726901285</v>
      </c>
      <c r="AL1521" s="25" t="n">
        <v>2.078418998826372</v>
      </c>
      <c r="AM1521" s="25" t="n">
        <v>-0.3442949101937017</v>
      </c>
      <c r="AN1521" s="25" t="n">
        <v>0.0260017138951923</v>
      </c>
      <c r="AO1521" s="25" t="n">
        <v>-0.0382006059179868</v>
      </c>
      <c r="AP1521" s="25" t="n">
        <v>-0.0603162602349891</v>
      </c>
      <c r="AQ1521" s="25" t="n">
        <v>1.149986357137734</v>
      </c>
    </row>
    <row r="1522">
      <c r="A1522" s="23">
        <f>Universe!A1522</f>
        <v/>
      </c>
      <c r="B1522" s="24">
        <f>IF(Universe!W1522="","",(Universe!W1522-$B$2550)/$C$2550)</f>
        <v/>
      </c>
      <c r="C1522" s="24">
        <f>IF(Universe!X1522="","",(Universe!X1522-$B$2551)/$C$2551)</f>
        <v/>
      </c>
      <c r="D1522" s="24">
        <f>IF(Universe!Y1522="","",(Universe!Y1522-$B$2552)/$C$2552)</f>
        <v/>
      </c>
      <c r="E1522" s="24">
        <f>IF(Universe!Z1522="","",(Universe!Z1522-$B$2553)/$C$2553)</f>
        <v/>
      </c>
      <c r="F1522" s="24">
        <f>IF(Universe!AA1522="","",(Universe!AA1522-$B$2554)/$C$2554)</f>
        <v/>
      </c>
      <c r="G1522" s="24">
        <f>IF(Universe!AB1522="","",(Universe!AB1522-$B$2555)/$C$2555)</f>
        <v/>
      </c>
      <c r="H1522" s="24">
        <f>IF(Universe!AC1522="","",(Universe!AC1522-$B$2556)/$C$2556)</f>
        <v/>
      </c>
      <c r="I1522" s="24">
        <f>IF(Universe!AD1522="","",(Universe!AD1522-$B$2557)/$C$2557)</f>
        <v/>
      </c>
      <c r="J1522" s="24">
        <f>IF(Universe!AE1522="","",(Universe!AE1522-$B$2558)/$C$2558)</f>
        <v/>
      </c>
      <c r="K1522" s="24">
        <f>IF(Universe!AF1522="","",(Universe!AF1522-$B$2559)/$C$2559)</f>
        <v/>
      </c>
      <c r="L1522" s="24">
        <f>IF(Universe!AG1522="","",(Universe!AG1522-$B$2560)/$C$2560)</f>
        <v/>
      </c>
      <c r="M1522" s="24">
        <f>IF(Universe!AH1522="","",(Universe!AH1522-$B$2561)/$C$2561)</f>
        <v/>
      </c>
      <c r="N1522" s="24">
        <f>IF(Universe!AI1522="","",(Universe!AI1522-$B$2562)/$C$2562)</f>
        <v/>
      </c>
      <c r="O1522" s="24">
        <f>0.74*IF(B1522="",0,B1522)+0.16*IF(C1522="",0,C1522)+0.1*IF(D1522="",0,D1522)</f>
        <v/>
      </c>
      <c r="P1522" s="24">
        <f>0.35*IF(E1522="",0,E1522)+0.35*IF(F1522="",0,F1522)+0.3*IF(G1522="",0,G1522)</f>
        <v/>
      </c>
      <c r="Q1522" s="24">
        <f>0.656*IF(I1522="",0,I1522)+0.344*IF(H1522="",0,H1522)</f>
        <v/>
      </c>
      <c r="R1522" s="24">
        <f>0.338*IF(J1522="",0,J1522)+0.662*IF(K1522="",0,K1522)</f>
        <v/>
      </c>
      <c r="S1522" s="24">
        <f>0.38*IF(L1522="",0,L1522)+0.35*IF(M1522="",0,M1522)+0.27*IF(N1522="",0,N1522)</f>
        <v/>
      </c>
      <c r="T1522" s="24">
        <f>IF(Universe!S1522="","",((Universe!S1522-$B$2565)/$C$2565)^3)</f>
        <v/>
      </c>
      <c r="U1522" s="24">
        <f>IF(Universe!S1522="","",(Universe!S1522-$B$2565)/$C$2565)</f>
        <v/>
      </c>
      <c r="V1522" s="24">
        <f>IF(Universe!T1522="","",(Universe!T1522-$B$2566)/$C$2566)</f>
        <v/>
      </c>
      <c r="W1522" s="24">
        <f>IF(Universe!U1522="","",(Universe!U1522-$B$2567)/$C$2567)</f>
        <v/>
      </c>
      <c r="X1522" s="24">
        <f>IF(O1522="","",(O1522-$B$2571)/$C$2571)</f>
        <v/>
      </c>
      <c r="Y1522" s="24">
        <f>IF(T1522="","",(T1522-$B$2576)/$C$2576)</f>
        <v/>
      </c>
      <c r="Z1522" s="24">
        <f>IF(Universe!V1522="","",(Universe!V1522-$B$2568)/$C$2568)</f>
        <v/>
      </c>
      <c r="AA1522" s="24">
        <f>IF(P1522="","",(P1522-$B$2572)/$C$2572)</f>
        <v/>
      </c>
      <c r="AB1522" s="24">
        <f>IF(Q1522="","",(Q1522-$B$2573)/$C$2573)</f>
        <v/>
      </c>
      <c r="AC1522" s="24">
        <f>IF(R1522="","",(R1522-$B$2574)/$C$2574)</f>
        <v/>
      </c>
      <c r="AD1522" s="24">
        <f>IF(S1522="","",(S1522-$B$2575)/$C$2575)</f>
        <v/>
      </c>
      <c r="AE1522" s="24">
        <f>IF(Y1522="","",Y1522-(19.12044933116382+16.522174187581257*U1522))</f>
        <v/>
      </c>
      <c r="AF1522" s="24">
        <f>IF(X1522="","",(X1522-(-0.27268023098325006+0.47142105304415904*V1522+-0.3189264934812436*U1522)--5.286111042926227e-16)/0.7994208745952703)</f>
        <v/>
      </c>
      <c r="AG1522" s="24">
        <f>IF(AA1522="","",(AA1522-(0.5248806186338691+-0.064206457956449*U1522)-5.43454825424064e-16)/0.9977404048781155)</f>
        <v/>
      </c>
      <c r="AH1522" s="25" t="n">
        <v>-3.172932321635075</v>
      </c>
      <c r="AI1522" s="25" t="n">
        <v>-2.304036303532732</v>
      </c>
      <c r="AJ1522" s="25" t="n">
        <v>-0.7548108960259791</v>
      </c>
      <c r="AK1522" s="25" t="n">
        <v>0.2299320498651597</v>
      </c>
      <c r="AL1522" s="25" t="n">
        <v>2.694843972270728</v>
      </c>
      <c r="AM1522" s="25" t="n">
        <v>0.3623980912823126</v>
      </c>
      <c r="AN1522" s="25" t="n">
        <v>-0.3751740891327134</v>
      </c>
      <c r="AO1522" s="25" t="n">
        <v>0.0300816061306536</v>
      </c>
      <c r="AP1522" s="25" t="n">
        <v>-0.2321706416448175</v>
      </c>
      <c r="AQ1522" s="25" t="n">
        <v>0.1491407612717624</v>
      </c>
    </row>
    <row r="1523">
      <c r="A1523" s="23">
        <f>Universe!A1523</f>
        <v/>
      </c>
      <c r="B1523" s="24">
        <f>IF(Universe!W1523="","",(Universe!W1523-$B$2550)/$C$2550)</f>
        <v/>
      </c>
      <c r="C1523" s="24">
        <f>IF(Universe!X1523="","",(Universe!X1523-$B$2551)/$C$2551)</f>
        <v/>
      </c>
      <c r="D1523" s="24">
        <f>IF(Universe!Y1523="","",(Universe!Y1523-$B$2552)/$C$2552)</f>
        <v/>
      </c>
      <c r="E1523" s="24">
        <f>IF(Universe!Z1523="","",(Universe!Z1523-$B$2553)/$C$2553)</f>
        <v/>
      </c>
      <c r="F1523" s="24">
        <f>IF(Universe!AA1523="","",(Universe!AA1523-$B$2554)/$C$2554)</f>
        <v/>
      </c>
      <c r="G1523" s="24">
        <f>IF(Universe!AB1523="","",(Universe!AB1523-$B$2555)/$C$2555)</f>
        <v/>
      </c>
      <c r="H1523" s="24">
        <f>IF(Universe!AC1523="","",(Universe!AC1523-$B$2556)/$C$2556)</f>
        <v/>
      </c>
      <c r="I1523" s="24">
        <f>IF(Universe!AD1523="","",(Universe!AD1523-$B$2557)/$C$2557)</f>
        <v/>
      </c>
      <c r="J1523" s="24">
        <f>IF(Universe!AE1523="","",(Universe!AE1523-$B$2558)/$C$2558)</f>
        <v/>
      </c>
      <c r="K1523" s="24">
        <f>IF(Universe!AF1523="","",(Universe!AF1523-$B$2559)/$C$2559)</f>
        <v/>
      </c>
      <c r="L1523" s="24">
        <f>IF(Universe!AG1523="","",(Universe!AG1523-$B$2560)/$C$2560)</f>
        <v/>
      </c>
      <c r="M1523" s="24">
        <f>IF(Universe!AH1523="","",(Universe!AH1523-$B$2561)/$C$2561)</f>
        <v/>
      </c>
      <c r="N1523" s="24">
        <f>IF(Universe!AI1523="","",(Universe!AI1523-$B$2562)/$C$2562)</f>
        <v/>
      </c>
      <c r="O1523" s="24">
        <f>0.74*IF(B1523="",0,B1523)+0.16*IF(C1523="",0,C1523)+0.1*IF(D1523="",0,D1523)</f>
        <v/>
      </c>
      <c r="P1523" s="24">
        <f>0.35*IF(E1523="",0,E1523)+0.35*IF(F1523="",0,F1523)+0.3*IF(G1523="",0,G1523)</f>
        <v/>
      </c>
      <c r="Q1523" s="24">
        <f>0.656*IF(I1523="",0,I1523)+0.344*IF(H1523="",0,H1523)</f>
        <v/>
      </c>
      <c r="R1523" s="24">
        <f>0.338*IF(J1523="",0,J1523)+0.662*IF(K1523="",0,K1523)</f>
        <v/>
      </c>
      <c r="S1523" s="24">
        <f>0.38*IF(L1523="",0,L1523)+0.35*IF(M1523="",0,M1523)+0.27*IF(N1523="",0,N1523)</f>
        <v/>
      </c>
      <c r="T1523" s="24">
        <f>IF(Universe!S1523="","",((Universe!S1523-$B$2565)/$C$2565)^3)</f>
        <v/>
      </c>
      <c r="U1523" s="24">
        <f>IF(Universe!S1523="","",(Universe!S1523-$B$2565)/$C$2565)</f>
        <v/>
      </c>
      <c r="V1523" s="24">
        <f>IF(Universe!T1523="","",(Universe!T1523-$B$2566)/$C$2566)</f>
        <v/>
      </c>
      <c r="W1523" s="24">
        <f>IF(Universe!U1523="","",(Universe!U1523-$B$2567)/$C$2567)</f>
        <v/>
      </c>
      <c r="X1523" s="24">
        <f>IF(O1523="","",(O1523-$B$2571)/$C$2571)</f>
        <v/>
      </c>
      <c r="Y1523" s="24">
        <f>IF(T1523="","",(T1523-$B$2576)/$C$2576)</f>
        <v/>
      </c>
      <c r="Z1523" s="24">
        <f>IF(Universe!V1523="","",(Universe!V1523-$B$2568)/$C$2568)</f>
        <v/>
      </c>
      <c r="AA1523" s="24">
        <f>IF(P1523="","",(P1523-$B$2572)/$C$2572)</f>
        <v/>
      </c>
      <c r="AB1523" s="24">
        <f>IF(Q1523="","",(Q1523-$B$2573)/$C$2573)</f>
        <v/>
      </c>
      <c r="AC1523" s="24">
        <f>IF(R1523="","",(R1523-$B$2574)/$C$2574)</f>
        <v/>
      </c>
      <c r="AD1523" s="24">
        <f>IF(S1523="","",(S1523-$B$2575)/$C$2575)</f>
        <v/>
      </c>
      <c r="AE1523" s="24">
        <f>IF(Y1523="","",Y1523-(19.12044933116382+16.522174187581257*U1523))</f>
        <v/>
      </c>
      <c r="AF1523" s="24">
        <f>IF(X1523="","",(X1523-(-0.27268023098325006+0.47142105304415904*V1523+-0.3189264934812436*U1523)--5.286111042926227e-16)/0.7994208745952703)</f>
        <v/>
      </c>
      <c r="AG1523" s="24">
        <f>IF(AA1523="","",(AA1523-(0.5248806186338691+-0.064206457956449*U1523)-5.43454825424064e-16)/0.9977404048781155)</f>
        <v/>
      </c>
      <c r="AH1523" s="25" t="n">
        <v>1.604123107258625</v>
      </c>
      <c r="AI1523" s="25" t="n">
        <v>-0.391729663142407</v>
      </c>
      <c r="AJ1523" s="25" t="n">
        <v>0.114145674166104</v>
      </c>
      <c r="AK1523" s="25" t="n">
        <v>0.712707895329271</v>
      </c>
      <c r="AL1523" s="25" t="n">
        <v>-2.784660021640764</v>
      </c>
      <c r="AM1523" s="25" t="n">
        <v>-0.1852107785160293</v>
      </c>
      <c r="AN1523" s="25" t="n">
        <v>-1.663071007524355</v>
      </c>
      <c r="AO1523" s="25" t="n">
        <v>-0.030016536423715</v>
      </c>
      <c r="AP1523" s="25" t="n">
        <v>-0.0288117512774309</v>
      </c>
      <c r="AQ1523" s="25" t="n">
        <v>-0.437602955542447</v>
      </c>
    </row>
    <row r="1524">
      <c r="A1524" s="23">
        <f>Universe!A1524</f>
        <v/>
      </c>
      <c r="B1524" s="24">
        <f>IF(Universe!W1524="","",(Universe!W1524-$B$2550)/$C$2550)</f>
        <v/>
      </c>
      <c r="C1524" s="24">
        <f>IF(Universe!X1524="","",(Universe!X1524-$B$2551)/$C$2551)</f>
        <v/>
      </c>
      <c r="D1524" s="24">
        <f>IF(Universe!Y1524="","",(Universe!Y1524-$B$2552)/$C$2552)</f>
        <v/>
      </c>
      <c r="E1524" s="24">
        <f>IF(Universe!Z1524="","",(Universe!Z1524-$B$2553)/$C$2553)</f>
        <v/>
      </c>
      <c r="F1524" s="24">
        <f>IF(Universe!AA1524="","",(Universe!AA1524-$B$2554)/$C$2554)</f>
        <v/>
      </c>
      <c r="G1524" s="24">
        <f>IF(Universe!AB1524="","",(Universe!AB1524-$B$2555)/$C$2555)</f>
        <v/>
      </c>
      <c r="H1524" s="24">
        <f>IF(Universe!AC1524="","",(Universe!AC1524-$B$2556)/$C$2556)</f>
        <v/>
      </c>
      <c r="I1524" s="24">
        <f>IF(Universe!AD1524="","",(Universe!AD1524-$B$2557)/$C$2557)</f>
        <v/>
      </c>
      <c r="J1524" s="24">
        <f>IF(Universe!AE1524="","",(Universe!AE1524-$B$2558)/$C$2558)</f>
        <v/>
      </c>
      <c r="K1524" s="24">
        <f>IF(Universe!AF1524="","",(Universe!AF1524-$B$2559)/$C$2559)</f>
        <v/>
      </c>
      <c r="L1524" s="24">
        <f>IF(Universe!AG1524="","",(Universe!AG1524-$B$2560)/$C$2560)</f>
        <v/>
      </c>
      <c r="M1524" s="24">
        <f>IF(Universe!AH1524="","",(Universe!AH1524-$B$2561)/$C$2561)</f>
        <v/>
      </c>
      <c r="N1524" s="24">
        <f>IF(Universe!AI1524="","",(Universe!AI1524-$B$2562)/$C$2562)</f>
        <v/>
      </c>
      <c r="O1524" s="24">
        <f>0.74*IF(B1524="",0,B1524)+0.16*IF(C1524="",0,C1524)+0.1*IF(D1524="",0,D1524)</f>
        <v/>
      </c>
      <c r="P1524" s="24">
        <f>0.35*IF(E1524="",0,E1524)+0.35*IF(F1524="",0,F1524)+0.3*IF(G1524="",0,G1524)</f>
        <v/>
      </c>
      <c r="Q1524" s="24">
        <f>0.656*IF(I1524="",0,I1524)+0.344*IF(H1524="",0,H1524)</f>
        <v/>
      </c>
      <c r="R1524" s="24">
        <f>0.338*IF(J1524="",0,J1524)+0.662*IF(K1524="",0,K1524)</f>
        <v/>
      </c>
      <c r="S1524" s="24">
        <f>0.38*IF(L1524="",0,L1524)+0.35*IF(M1524="",0,M1524)+0.27*IF(N1524="",0,N1524)</f>
        <v/>
      </c>
      <c r="T1524" s="24">
        <f>IF(Universe!S1524="","",((Universe!S1524-$B$2565)/$C$2565)^3)</f>
        <v/>
      </c>
      <c r="U1524" s="24">
        <f>IF(Universe!S1524="","",(Universe!S1524-$B$2565)/$C$2565)</f>
        <v/>
      </c>
      <c r="V1524" s="24">
        <f>IF(Universe!T1524="","",(Universe!T1524-$B$2566)/$C$2566)</f>
        <v/>
      </c>
      <c r="W1524" s="24">
        <f>IF(Universe!U1524="","",(Universe!U1524-$B$2567)/$C$2567)</f>
        <v/>
      </c>
      <c r="X1524" s="24">
        <f>IF(O1524="","",(O1524-$B$2571)/$C$2571)</f>
        <v/>
      </c>
      <c r="Y1524" s="24">
        <f>IF(T1524="","",(T1524-$B$2576)/$C$2576)</f>
        <v/>
      </c>
      <c r="Z1524" s="24">
        <f>IF(Universe!V1524="","",(Universe!V1524-$B$2568)/$C$2568)</f>
        <v/>
      </c>
      <c r="AA1524" s="24">
        <f>IF(P1524="","",(P1524-$B$2572)/$C$2572)</f>
        <v/>
      </c>
      <c r="AB1524" s="24">
        <f>IF(Q1524="","",(Q1524-$B$2573)/$C$2573)</f>
        <v/>
      </c>
      <c r="AC1524" s="24">
        <f>IF(R1524="","",(R1524-$B$2574)/$C$2574)</f>
        <v/>
      </c>
      <c r="AD1524" s="24">
        <f>IF(S1524="","",(S1524-$B$2575)/$C$2575)</f>
        <v/>
      </c>
      <c r="AE1524" s="24">
        <f>IF(Y1524="","",Y1524-(19.12044933116382+16.522174187581257*U1524))</f>
        <v/>
      </c>
      <c r="AF1524" s="24">
        <f>IF(X1524="","",(X1524-(-0.27268023098325006+0.47142105304415904*V1524+-0.3189264934812436*U1524)--5.286111042926227e-16)/0.7994208745952703)</f>
        <v/>
      </c>
      <c r="AG1524" s="24">
        <f>IF(AA1524="","",(AA1524-(0.5248806186338691+-0.064206457956449*U1524)-5.43454825424064e-16)/0.9977404048781155)</f>
        <v/>
      </c>
      <c r="AH1524" s="25" t="n">
        <v>-2.931142299585356</v>
      </c>
      <c r="AI1524" s="25" t="n">
        <v>0.0428602598766634</v>
      </c>
      <c r="AJ1524" s="25" t="n">
        <v>-0.2305029612174072</v>
      </c>
      <c r="AK1524" s="25" t="n">
        <v>-0.7312235820686936</v>
      </c>
      <c r="AL1524" s="25" t="n">
        <v>3.048424290036691</v>
      </c>
      <c r="AM1524" s="25" t="n">
        <v>-0.326434907923906</v>
      </c>
      <c r="AN1524" s="25" t="n">
        <v>-0.4173425082393615</v>
      </c>
      <c r="AO1524" s="25" t="n">
        <v>-0.2166779092366506</v>
      </c>
      <c r="AP1524" s="25" t="n">
        <v>0.3741220154698525</v>
      </c>
      <c r="AQ1524" s="25" t="n">
        <v>0.9520090557994252</v>
      </c>
    </row>
    <row r="1525">
      <c r="A1525" s="23">
        <f>Universe!A1525</f>
        <v/>
      </c>
      <c r="B1525" s="24">
        <f>IF(Universe!W1525="","",(Universe!W1525-$B$2550)/$C$2550)</f>
        <v/>
      </c>
      <c r="C1525" s="24">
        <f>IF(Universe!X1525="","",(Universe!X1525-$B$2551)/$C$2551)</f>
        <v/>
      </c>
      <c r="D1525" s="24">
        <f>IF(Universe!Y1525="","",(Universe!Y1525-$B$2552)/$C$2552)</f>
        <v/>
      </c>
      <c r="E1525" s="24">
        <f>IF(Universe!Z1525="","",(Universe!Z1525-$B$2553)/$C$2553)</f>
        <v/>
      </c>
      <c r="F1525" s="24">
        <f>IF(Universe!AA1525="","",(Universe!AA1525-$B$2554)/$C$2554)</f>
        <v/>
      </c>
      <c r="G1525" s="24">
        <f>IF(Universe!AB1525="","",(Universe!AB1525-$B$2555)/$C$2555)</f>
        <v/>
      </c>
      <c r="H1525" s="24">
        <f>IF(Universe!AC1525="","",(Universe!AC1525-$B$2556)/$C$2556)</f>
        <v/>
      </c>
      <c r="I1525" s="24">
        <f>IF(Universe!AD1525="","",(Universe!AD1525-$B$2557)/$C$2557)</f>
        <v/>
      </c>
      <c r="J1525" s="24">
        <f>IF(Universe!AE1525="","",(Universe!AE1525-$B$2558)/$C$2558)</f>
        <v/>
      </c>
      <c r="K1525" s="24">
        <f>IF(Universe!AF1525="","",(Universe!AF1525-$B$2559)/$C$2559)</f>
        <v/>
      </c>
      <c r="L1525" s="24">
        <f>IF(Universe!AG1525="","",(Universe!AG1525-$B$2560)/$C$2560)</f>
        <v/>
      </c>
      <c r="M1525" s="24">
        <f>IF(Universe!AH1525="","",(Universe!AH1525-$B$2561)/$C$2561)</f>
        <v/>
      </c>
      <c r="N1525" s="24">
        <f>IF(Universe!AI1525="","",(Universe!AI1525-$B$2562)/$C$2562)</f>
        <v/>
      </c>
      <c r="O1525" s="24">
        <f>0.74*IF(B1525="",0,B1525)+0.16*IF(C1525="",0,C1525)+0.1*IF(D1525="",0,D1525)</f>
        <v/>
      </c>
      <c r="P1525" s="24">
        <f>0.35*IF(E1525="",0,E1525)+0.35*IF(F1525="",0,F1525)+0.3*IF(G1525="",0,G1525)</f>
        <v/>
      </c>
      <c r="Q1525" s="24">
        <f>0.656*IF(I1525="",0,I1525)+0.344*IF(H1525="",0,H1525)</f>
        <v/>
      </c>
      <c r="R1525" s="24">
        <f>0.338*IF(J1525="",0,J1525)+0.662*IF(K1525="",0,K1525)</f>
        <v/>
      </c>
      <c r="S1525" s="24">
        <f>0.38*IF(L1525="",0,L1525)+0.35*IF(M1525="",0,M1525)+0.27*IF(N1525="",0,N1525)</f>
        <v/>
      </c>
      <c r="T1525" s="24">
        <f>IF(Universe!S1525="","",((Universe!S1525-$B$2565)/$C$2565)^3)</f>
        <v/>
      </c>
      <c r="U1525" s="24">
        <f>IF(Universe!S1525="","",(Universe!S1525-$B$2565)/$C$2565)</f>
        <v/>
      </c>
      <c r="V1525" s="24">
        <f>IF(Universe!T1525="","",(Universe!T1525-$B$2566)/$C$2566)</f>
        <v/>
      </c>
      <c r="W1525" s="24">
        <f>IF(Universe!U1525="","",(Universe!U1525-$B$2567)/$C$2567)</f>
        <v/>
      </c>
      <c r="X1525" s="24">
        <f>IF(O1525="","",(O1525-$B$2571)/$C$2571)</f>
        <v/>
      </c>
      <c r="Y1525" s="24">
        <f>IF(T1525="","",(T1525-$B$2576)/$C$2576)</f>
        <v/>
      </c>
      <c r="Z1525" s="24">
        <f>IF(Universe!V1525="","",(Universe!V1525-$B$2568)/$C$2568)</f>
        <v/>
      </c>
      <c r="AA1525" s="24">
        <f>IF(P1525="","",(P1525-$B$2572)/$C$2572)</f>
        <v/>
      </c>
      <c r="AB1525" s="24">
        <f>IF(Q1525="","",(Q1525-$B$2573)/$C$2573)</f>
        <v/>
      </c>
      <c r="AC1525" s="24">
        <f>IF(R1525="","",(R1525-$B$2574)/$C$2574)</f>
        <v/>
      </c>
      <c r="AD1525" s="24">
        <f>IF(S1525="","",(S1525-$B$2575)/$C$2575)</f>
        <v/>
      </c>
      <c r="AE1525" s="24">
        <f>IF(Y1525="","",Y1525-(19.12044933116382+16.522174187581257*U1525))</f>
        <v/>
      </c>
      <c r="AF1525" s="24">
        <f>IF(X1525="","",(X1525-(-0.27268023098325006+0.47142105304415904*V1525+-0.3189264934812436*U1525)--5.286111042926227e-16)/0.7994208745952703)</f>
        <v/>
      </c>
      <c r="AG1525" s="24">
        <f>IF(AA1525="","",(AA1525-(0.5248806186338691+-0.064206457956449*U1525)-5.43454825424064e-16)/0.9977404048781155)</f>
        <v/>
      </c>
      <c r="AH1525" s="25" t="n">
        <v>-2.389459611800079</v>
      </c>
      <c r="AI1525" s="25" t="n">
        <v>-0.7563586694723949</v>
      </c>
      <c r="AJ1525" s="25" t="n">
        <v>-0.4438526073052056</v>
      </c>
      <c r="AK1525" s="25" t="n">
        <v>-0.6314980440784357</v>
      </c>
      <c r="AL1525" s="25" t="n">
        <v>3.379673122844012</v>
      </c>
      <c r="AM1525" s="25" t="n">
        <v>-0.4201365943513649</v>
      </c>
      <c r="AN1525" s="25" t="n">
        <v>-0.2653635291228289</v>
      </c>
      <c r="AO1525" s="25" t="n">
        <v>-0.1152941273268997</v>
      </c>
      <c r="AP1525" s="25" t="n">
        <v>-0.7020858524119997</v>
      </c>
      <c r="AQ1525" s="25" t="n">
        <v>1.027510118985224</v>
      </c>
    </row>
    <row r="1526">
      <c r="A1526" s="23">
        <f>Universe!A1526</f>
        <v/>
      </c>
      <c r="B1526" s="24">
        <f>IF(Universe!W1526="","",(Universe!W1526-$B$2550)/$C$2550)</f>
        <v/>
      </c>
      <c r="C1526" s="24">
        <f>IF(Universe!X1526="","",(Universe!X1526-$B$2551)/$C$2551)</f>
        <v/>
      </c>
      <c r="D1526" s="24">
        <f>IF(Universe!Y1526="","",(Universe!Y1526-$B$2552)/$C$2552)</f>
        <v/>
      </c>
      <c r="E1526" s="24">
        <f>IF(Universe!Z1526="","",(Universe!Z1526-$B$2553)/$C$2553)</f>
        <v/>
      </c>
      <c r="F1526" s="24">
        <f>IF(Universe!AA1526="","",(Universe!AA1526-$B$2554)/$C$2554)</f>
        <v/>
      </c>
      <c r="G1526" s="24">
        <f>IF(Universe!AB1526="","",(Universe!AB1526-$B$2555)/$C$2555)</f>
        <v/>
      </c>
      <c r="H1526" s="24">
        <f>IF(Universe!AC1526="","",(Universe!AC1526-$B$2556)/$C$2556)</f>
        <v/>
      </c>
      <c r="I1526" s="24">
        <f>IF(Universe!AD1526="","",(Universe!AD1526-$B$2557)/$C$2557)</f>
        <v/>
      </c>
      <c r="J1526" s="24">
        <f>IF(Universe!AE1526="","",(Universe!AE1526-$B$2558)/$C$2558)</f>
        <v/>
      </c>
      <c r="K1526" s="24">
        <f>IF(Universe!AF1526="","",(Universe!AF1526-$B$2559)/$C$2559)</f>
        <v/>
      </c>
      <c r="L1526" s="24">
        <f>IF(Universe!AG1526="","",(Universe!AG1526-$B$2560)/$C$2560)</f>
        <v/>
      </c>
      <c r="M1526" s="24">
        <f>IF(Universe!AH1526="","",(Universe!AH1526-$B$2561)/$C$2561)</f>
        <v/>
      </c>
      <c r="N1526" s="24">
        <f>IF(Universe!AI1526="","",(Universe!AI1526-$B$2562)/$C$2562)</f>
        <v/>
      </c>
      <c r="O1526" s="24">
        <f>0.74*IF(B1526="",0,B1526)+0.16*IF(C1526="",0,C1526)+0.1*IF(D1526="",0,D1526)</f>
        <v/>
      </c>
      <c r="P1526" s="24">
        <f>0.35*IF(E1526="",0,E1526)+0.35*IF(F1526="",0,F1526)+0.3*IF(G1526="",0,G1526)</f>
        <v/>
      </c>
      <c r="Q1526" s="24">
        <f>0.656*IF(I1526="",0,I1526)+0.344*IF(H1526="",0,H1526)</f>
        <v/>
      </c>
      <c r="R1526" s="24">
        <f>0.338*IF(J1526="",0,J1526)+0.662*IF(K1526="",0,K1526)</f>
        <v/>
      </c>
      <c r="S1526" s="24">
        <f>0.38*IF(L1526="",0,L1526)+0.35*IF(M1526="",0,M1526)+0.27*IF(N1526="",0,N1526)</f>
        <v/>
      </c>
      <c r="T1526" s="24">
        <f>IF(Universe!S1526="","",((Universe!S1526-$B$2565)/$C$2565)^3)</f>
        <v/>
      </c>
      <c r="U1526" s="24">
        <f>IF(Universe!S1526="","",(Universe!S1526-$B$2565)/$C$2565)</f>
        <v/>
      </c>
      <c r="V1526" s="24">
        <f>IF(Universe!T1526="","",(Universe!T1526-$B$2566)/$C$2566)</f>
        <v/>
      </c>
      <c r="W1526" s="24">
        <f>IF(Universe!U1526="","",(Universe!U1526-$B$2567)/$C$2567)</f>
        <v/>
      </c>
      <c r="X1526" s="24">
        <f>IF(O1526="","",(O1526-$B$2571)/$C$2571)</f>
        <v/>
      </c>
      <c r="Y1526" s="24">
        <f>IF(T1526="","",(T1526-$B$2576)/$C$2576)</f>
        <v/>
      </c>
      <c r="Z1526" s="24">
        <f>IF(Universe!V1526="","",(Universe!V1526-$B$2568)/$C$2568)</f>
        <v/>
      </c>
      <c r="AA1526" s="24">
        <f>IF(P1526="","",(P1526-$B$2572)/$C$2572)</f>
        <v/>
      </c>
      <c r="AB1526" s="24">
        <f>IF(Q1526="","",(Q1526-$B$2573)/$C$2573)</f>
        <v/>
      </c>
      <c r="AC1526" s="24">
        <f>IF(R1526="","",(R1526-$B$2574)/$C$2574)</f>
        <v/>
      </c>
      <c r="AD1526" s="24">
        <f>IF(S1526="","",(S1526-$B$2575)/$C$2575)</f>
        <v/>
      </c>
      <c r="AE1526" s="24">
        <f>IF(Y1526="","",Y1526-(19.12044933116382+16.522174187581257*U1526))</f>
        <v/>
      </c>
      <c r="AF1526" s="24">
        <f>IF(X1526="","",(X1526-(-0.27268023098325006+0.47142105304415904*V1526+-0.3189264934812436*U1526)--5.286111042926227e-16)/0.7994208745952703)</f>
        <v/>
      </c>
      <c r="AG1526" s="24">
        <f>IF(AA1526="","",(AA1526-(0.5248806186338691+-0.064206457956449*U1526)-5.43454825424064e-16)/0.9977404048781155)</f>
        <v/>
      </c>
      <c r="AH1526" s="25" t="n">
        <v>-0.6469386018328613</v>
      </c>
      <c r="AI1526" s="25" t="n">
        <v>-1.002543203292943</v>
      </c>
      <c r="AJ1526" s="25" t="n">
        <v>-0.5074857458823785</v>
      </c>
      <c r="AK1526" s="25" t="n">
        <v>0.0903687938968252</v>
      </c>
      <c r="AL1526" s="25" t="n">
        <v>1.408312151571518</v>
      </c>
      <c r="AM1526" s="25" t="n">
        <v>-0.2771831117219628</v>
      </c>
      <c r="AN1526" s="25" t="n">
        <v>-0.7703827590936838</v>
      </c>
      <c r="AO1526" s="25" t="n">
        <v>-0.0490183883645023</v>
      </c>
      <c r="AP1526" s="25" t="n">
        <v>-0.1617946988437122</v>
      </c>
      <c r="AQ1526" s="25" t="n">
        <v>0.7315130711094846</v>
      </c>
    </row>
    <row r="1527">
      <c r="A1527" s="23">
        <f>Universe!A1527</f>
        <v/>
      </c>
      <c r="B1527" s="24">
        <f>IF(Universe!W1527="","",(Universe!W1527-$B$2550)/$C$2550)</f>
        <v/>
      </c>
      <c r="C1527" s="24">
        <f>IF(Universe!X1527="","",(Universe!X1527-$B$2551)/$C$2551)</f>
        <v/>
      </c>
      <c r="D1527" s="24">
        <f>IF(Universe!Y1527="","",(Universe!Y1527-$B$2552)/$C$2552)</f>
        <v/>
      </c>
      <c r="E1527" s="24">
        <f>IF(Universe!Z1527="","",(Universe!Z1527-$B$2553)/$C$2553)</f>
        <v/>
      </c>
      <c r="F1527" s="24">
        <f>IF(Universe!AA1527="","",(Universe!AA1527-$B$2554)/$C$2554)</f>
        <v/>
      </c>
      <c r="G1527" s="24">
        <f>IF(Universe!AB1527="","",(Universe!AB1527-$B$2555)/$C$2555)</f>
        <v/>
      </c>
      <c r="H1527" s="24">
        <f>IF(Universe!AC1527="","",(Universe!AC1527-$B$2556)/$C$2556)</f>
        <v/>
      </c>
      <c r="I1527" s="24">
        <f>IF(Universe!AD1527="","",(Universe!AD1527-$B$2557)/$C$2557)</f>
        <v/>
      </c>
      <c r="J1527" s="24">
        <f>IF(Universe!AE1527="","",(Universe!AE1527-$B$2558)/$C$2558)</f>
        <v/>
      </c>
      <c r="K1527" s="24">
        <f>IF(Universe!AF1527="","",(Universe!AF1527-$B$2559)/$C$2559)</f>
        <v/>
      </c>
      <c r="L1527" s="24">
        <f>IF(Universe!AG1527="","",(Universe!AG1527-$B$2560)/$C$2560)</f>
        <v/>
      </c>
      <c r="M1527" s="24">
        <f>IF(Universe!AH1527="","",(Universe!AH1527-$B$2561)/$C$2561)</f>
        <v/>
      </c>
      <c r="N1527" s="24">
        <f>IF(Universe!AI1527="","",(Universe!AI1527-$B$2562)/$C$2562)</f>
        <v/>
      </c>
      <c r="O1527" s="24">
        <f>0.74*IF(B1527="",0,B1527)+0.16*IF(C1527="",0,C1527)+0.1*IF(D1527="",0,D1527)</f>
        <v/>
      </c>
      <c r="P1527" s="24">
        <f>0.35*IF(E1527="",0,E1527)+0.35*IF(F1527="",0,F1527)+0.3*IF(G1527="",0,G1527)</f>
        <v/>
      </c>
      <c r="Q1527" s="24">
        <f>0.656*IF(I1527="",0,I1527)+0.344*IF(H1527="",0,H1527)</f>
        <v/>
      </c>
      <c r="R1527" s="24">
        <f>0.338*IF(J1527="",0,J1527)+0.662*IF(K1527="",0,K1527)</f>
        <v/>
      </c>
      <c r="S1527" s="24">
        <f>0.38*IF(L1527="",0,L1527)+0.35*IF(M1527="",0,M1527)+0.27*IF(N1527="",0,N1527)</f>
        <v/>
      </c>
      <c r="T1527" s="24">
        <f>IF(Universe!S1527="","",((Universe!S1527-$B$2565)/$C$2565)^3)</f>
        <v/>
      </c>
      <c r="U1527" s="24">
        <f>IF(Universe!S1527="","",(Universe!S1527-$B$2565)/$C$2565)</f>
        <v/>
      </c>
      <c r="V1527" s="24">
        <f>IF(Universe!T1527="","",(Universe!T1527-$B$2566)/$C$2566)</f>
        <v/>
      </c>
      <c r="W1527" s="24">
        <f>IF(Universe!U1527="","",(Universe!U1527-$B$2567)/$C$2567)</f>
        <v/>
      </c>
      <c r="X1527" s="24">
        <f>IF(O1527="","",(O1527-$B$2571)/$C$2571)</f>
        <v/>
      </c>
      <c r="Y1527" s="24">
        <f>IF(T1527="","",(T1527-$B$2576)/$C$2576)</f>
        <v/>
      </c>
      <c r="Z1527" s="24">
        <f>IF(Universe!V1527="","",(Universe!V1527-$B$2568)/$C$2568)</f>
        <v/>
      </c>
      <c r="AA1527" s="24">
        <f>IF(P1527="","",(P1527-$B$2572)/$C$2572)</f>
        <v/>
      </c>
      <c r="AB1527" s="24">
        <f>IF(Q1527="","",(Q1527-$B$2573)/$C$2573)</f>
        <v/>
      </c>
      <c r="AC1527" s="24">
        <f>IF(R1527="","",(R1527-$B$2574)/$C$2574)</f>
        <v/>
      </c>
      <c r="AD1527" s="24">
        <f>IF(S1527="","",(S1527-$B$2575)/$C$2575)</f>
        <v/>
      </c>
      <c r="AE1527" s="24">
        <f>IF(Y1527="","",Y1527-(19.12044933116382+16.522174187581257*U1527))</f>
        <v/>
      </c>
      <c r="AF1527" s="24">
        <f>IF(X1527="","",(X1527-(-0.27268023098325006+0.47142105304415904*V1527+-0.3189264934812436*U1527)--5.286111042926227e-16)/0.7994208745952703)</f>
        <v/>
      </c>
      <c r="AG1527" s="24">
        <f>IF(AA1527="","",(AA1527-(0.5248806186338691+-0.064206457956449*U1527)-5.43454825424064e-16)/0.9977404048781155)</f>
        <v/>
      </c>
      <c r="AH1527" s="25" t="n">
        <v>-2.247873950078355</v>
      </c>
      <c r="AI1527" s="25" t="n">
        <v>-0.3762303501078444</v>
      </c>
      <c r="AJ1527" s="25" t="n">
        <v>-0.2320820852373342</v>
      </c>
      <c r="AK1527" s="25" t="n">
        <v>-0.677150444886076</v>
      </c>
      <c r="AL1527" s="25" t="n">
        <v>3.37263986757311</v>
      </c>
      <c r="AM1527" s="25" t="n">
        <v>0.09150413600740789</v>
      </c>
      <c r="AN1527" s="25" t="n">
        <v>-0.0424303006695827</v>
      </c>
      <c r="AO1527" s="25" t="n">
        <v>0.0237665930789708</v>
      </c>
      <c r="AP1527" s="25" t="n">
        <v>-0.6476479303343948</v>
      </c>
      <c r="AQ1527" s="25" t="n">
        <v>-0.1523300893159288</v>
      </c>
    </row>
    <row r="1528">
      <c r="A1528" s="23">
        <f>Universe!A1528</f>
        <v/>
      </c>
      <c r="B1528" s="24">
        <f>IF(Universe!W1528="","",(Universe!W1528-$B$2550)/$C$2550)</f>
        <v/>
      </c>
      <c r="C1528" s="24">
        <f>IF(Universe!X1528="","",(Universe!X1528-$B$2551)/$C$2551)</f>
        <v/>
      </c>
      <c r="D1528" s="24">
        <f>IF(Universe!Y1528="","",(Universe!Y1528-$B$2552)/$C$2552)</f>
        <v/>
      </c>
      <c r="E1528" s="24">
        <f>IF(Universe!Z1528="","",(Universe!Z1528-$B$2553)/$C$2553)</f>
        <v/>
      </c>
      <c r="F1528" s="24">
        <f>IF(Universe!AA1528="","",(Universe!AA1528-$B$2554)/$C$2554)</f>
        <v/>
      </c>
      <c r="G1528" s="24">
        <f>IF(Universe!AB1528="","",(Universe!AB1528-$B$2555)/$C$2555)</f>
        <v/>
      </c>
      <c r="H1528" s="24">
        <f>IF(Universe!AC1528="","",(Universe!AC1528-$B$2556)/$C$2556)</f>
        <v/>
      </c>
      <c r="I1528" s="24">
        <f>IF(Universe!AD1528="","",(Universe!AD1528-$B$2557)/$C$2557)</f>
        <v/>
      </c>
      <c r="J1528" s="24">
        <f>IF(Universe!AE1528="","",(Universe!AE1528-$B$2558)/$C$2558)</f>
        <v/>
      </c>
      <c r="K1528" s="24">
        <f>IF(Universe!AF1528="","",(Universe!AF1528-$B$2559)/$C$2559)</f>
        <v/>
      </c>
      <c r="L1528" s="24">
        <f>IF(Universe!AG1528="","",(Universe!AG1528-$B$2560)/$C$2560)</f>
        <v/>
      </c>
      <c r="M1528" s="24">
        <f>IF(Universe!AH1528="","",(Universe!AH1528-$B$2561)/$C$2561)</f>
        <v/>
      </c>
      <c r="N1528" s="24">
        <f>IF(Universe!AI1528="","",(Universe!AI1528-$B$2562)/$C$2562)</f>
        <v/>
      </c>
      <c r="O1528" s="24">
        <f>0.74*IF(B1528="",0,B1528)+0.16*IF(C1528="",0,C1528)+0.1*IF(D1528="",0,D1528)</f>
        <v/>
      </c>
      <c r="P1528" s="24">
        <f>0.35*IF(E1528="",0,E1528)+0.35*IF(F1528="",0,F1528)+0.3*IF(G1528="",0,G1528)</f>
        <v/>
      </c>
      <c r="Q1528" s="24">
        <f>0.656*IF(I1528="",0,I1528)+0.344*IF(H1528="",0,H1528)</f>
        <v/>
      </c>
      <c r="R1528" s="24">
        <f>0.338*IF(J1528="",0,J1528)+0.662*IF(K1528="",0,K1528)</f>
        <v/>
      </c>
      <c r="S1528" s="24">
        <f>0.38*IF(L1528="",0,L1528)+0.35*IF(M1528="",0,M1528)+0.27*IF(N1528="",0,N1528)</f>
        <v/>
      </c>
      <c r="T1528" s="24">
        <f>IF(Universe!S1528="","",((Universe!S1528-$B$2565)/$C$2565)^3)</f>
        <v/>
      </c>
      <c r="U1528" s="24">
        <f>IF(Universe!S1528="","",(Universe!S1528-$B$2565)/$C$2565)</f>
        <v/>
      </c>
      <c r="V1528" s="24">
        <f>IF(Universe!T1528="","",(Universe!T1528-$B$2566)/$C$2566)</f>
        <v/>
      </c>
      <c r="W1528" s="24">
        <f>IF(Universe!U1528="","",(Universe!U1528-$B$2567)/$C$2567)</f>
        <v/>
      </c>
      <c r="X1528" s="24">
        <f>IF(O1528="","",(O1528-$B$2571)/$C$2571)</f>
        <v/>
      </c>
      <c r="Y1528" s="24">
        <f>IF(T1528="","",(T1528-$B$2576)/$C$2576)</f>
        <v/>
      </c>
      <c r="Z1528" s="24">
        <f>IF(Universe!V1528="","",(Universe!V1528-$B$2568)/$C$2568)</f>
        <v/>
      </c>
      <c r="AA1528" s="24">
        <f>IF(P1528="","",(P1528-$B$2572)/$C$2572)</f>
        <v/>
      </c>
      <c r="AB1528" s="24">
        <f>IF(Q1528="","",(Q1528-$B$2573)/$C$2573)</f>
        <v/>
      </c>
      <c r="AC1528" s="24">
        <f>IF(R1528="","",(R1528-$B$2574)/$C$2574)</f>
        <v/>
      </c>
      <c r="AD1528" s="24">
        <f>IF(S1528="","",(S1528-$B$2575)/$C$2575)</f>
        <v/>
      </c>
      <c r="AE1528" s="24">
        <f>IF(Y1528="","",Y1528-(19.12044933116382+16.522174187581257*U1528))</f>
        <v/>
      </c>
      <c r="AF1528" s="24">
        <f>IF(X1528="","",(X1528-(-0.27268023098325006+0.47142105304415904*V1528+-0.3189264934812436*U1528)--5.286111042926227e-16)/0.7994208745952703)</f>
        <v/>
      </c>
      <c r="AG1528" s="24">
        <f>IF(AA1528="","",(AA1528-(0.5248806186338691+-0.064206457956449*U1528)-5.43454825424064e-16)/0.9977404048781155)</f>
        <v/>
      </c>
      <c r="AH1528" s="25" t="n">
        <v>-0.4736489139159072</v>
      </c>
      <c r="AI1528" s="25" t="n">
        <v>1.734121361829231</v>
      </c>
      <c r="AJ1528" s="25" t="n">
        <v>1.97610723394328</v>
      </c>
      <c r="AK1528" s="25" t="n">
        <v>0.7547968442129082</v>
      </c>
      <c r="AL1528" s="25" t="n">
        <v>1.063271516632197</v>
      </c>
      <c r="AM1528" s="25" t="n">
        <v>0.3759162139032494</v>
      </c>
      <c r="AN1528" s="25" t="n">
        <v>2.3725912792143</v>
      </c>
      <c r="AO1528" s="25" t="n">
        <v>0.7600509731205366</v>
      </c>
      <c r="AP1528" s="25" t="n">
        <v>-0.5115581939483541</v>
      </c>
      <c r="AQ1528" s="25" t="n">
        <v>-0.3443319321210155</v>
      </c>
    </row>
    <row r="1529">
      <c r="A1529" s="23">
        <f>Universe!A1529</f>
        <v/>
      </c>
      <c r="B1529" s="24">
        <f>IF(Universe!W1529="","",(Universe!W1529-$B$2550)/$C$2550)</f>
        <v/>
      </c>
      <c r="C1529" s="24">
        <f>IF(Universe!X1529="","",(Universe!X1529-$B$2551)/$C$2551)</f>
        <v/>
      </c>
      <c r="D1529" s="24">
        <f>IF(Universe!Y1529="","",(Universe!Y1529-$B$2552)/$C$2552)</f>
        <v/>
      </c>
      <c r="E1529" s="24">
        <f>IF(Universe!Z1529="","",(Universe!Z1529-$B$2553)/$C$2553)</f>
        <v/>
      </c>
      <c r="F1529" s="24">
        <f>IF(Universe!AA1529="","",(Universe!AA1529-$B$2554)/$C$2554)</f>
        <v/>
      </c>
      <c r="G1529" s="24">
        <f>IF(Universe!AB1529="","",(Universe!AB1529-$B$2555)/$C$2555)</f>
        <v/>
      </c>
      <c r="H1529" s="24">
        <f>IF(Universe!AC1529="","",(Universe!AC1529-$B$2556)/$C$2556)</f>
        <v/>
      </c>
      <c r="I1529" s="24">
        <f>IF(Universe!AD1529="","",(Universe!AD1529-$B$2557)/$C$2557)</f>
        <v/>
      </c>
      <c r="J1529" s="24">
        <f>IF(Universe!AE1529="","",(Universe!AE1529-$B$2558)/$C$2558)</f>
        <v/>
      </c>
      <c r="K1529" s="24">
        <f>IF(Universe!AF1529="","",(Universe!AF1529-$B$2559)/$C$2559)</f>
        <v/>
      </c>
      <c r="L1529" s="24">
        <f>IF(Universe!AG1529="","",(Universe!AG1529-$B$2560)/$C$2560)</f>
        <v/>
      </c>
      <c r="M1529" s="24">
        <f>IF(Universe!AH1529="","",(Universe!AH1529-$B$2561)/$C$2561)</f>
        <v/>
      </c>
      <c r="N1529" s="24">
        <f>IF(Universe!AI1529="","",(Universe!AI1529-$B$2562)/$C$2562)</f>
        <v/>
      </c>
      <c r="O1529" s="24">
        <f>0.74*IF(B1529="",0,B1529)+0.16*IF(C1529="",0,C1529)+0.1*IF(D1529="",0,D1529)</f>
        <v/>
      </c>
      <c r="P1529" s="24">
        <f>0.35*IF(E1529="",0,E1529)+0.35*IF(F1529="",0,F1529)+0.3*IF(G1529="",0,G1529)</f>
        <v/>
      </c>
      <c r="Q1529" s="24">
        <f>0.656*IF(I1529="",0,I1529)+0.344*IF(H1529="",0,H1529)</f>
        <v/>
      </c>
      <c r="R1529" s="24">
        <f>0.338*IF(J1529="",0,J1529)+0.662*IF(K1529="",0,K1529)</f>
        <v/>
      </c>
      <c r="S1529" s="24">
        <f>0.38*IF(L1529="",0,L1529)+0.35*IF(M1529="",0,M1529)+0.27*IF(N1529="",0,N1529)</f>
        <v/>
      </c>
      <c r="T1529" s="24">
        <f>IF(Universe!S1529="","",((Universe!S1529-$B$2565)/$C$2565)^3)</f>
        <v/>
      </c>
      <c r="U1529" s="24">
        <f>IF(Universe!S1529="","",(Universe!S1529-$B$2565)/$C$2565)</f>
        <v/>
      </c>
      <c r="V1529" s="24">
        <f>IF(Universe!T1529="","",(Universe!T1529-$B$2566)/$C$2566)</f>
        <v/>
      </c>
      <c r="W1529" s="24">
        <f>IF(Universe!U1529="","",(Universe!U1529-$B$2567)/$C$2567)</f>
        <v/>
      </c>
      <c r="X1529" s="24">
        <f>IF(O1529="","",(O1529-$B$2571)/$C$2571)</f>
        <v/>
      </c>
      <c r="Y1529" s="24">
        <f>IF(T1529="","",(T1529-$B$2576)/$C$2576)</f>
        <v/>
      </c>
      <c r="Z1529" s="24">
        <f>IF(Universe!V1529="","",(Universe!V1529-$B$2568)/$C$2568)</f>
        <v/>
      </c>
      <c r="AA1529" s="24">
        <f>IF(P1529="","",(P1529-$B$2572)/$C$2572)</f>
        <v/>
      </c>
      <c r="AB1529" s="24">
        <f>IF(Q1529="","",(Q1529-$B$2573)/$C$2573)</f>
        <v/>
      </c>
      <c r="AC1529" s="24">
        <f>IF(R1529="","",(R1529-$B$2574)/$C$2574)</f>
        <v/>
      </c>
      <c r="AD1529" s="24">
        <f>IF(S1529="","",(S1529-$B$2575)/$C$2575)</f>
        <v/>
      </c>
      <c r="AE1529" s="24">
        <f>IF(Y1529="","",Y1529-(19.12044933116382+16.522174187581257*U1529))</f>
        <v/>
      </c>
      <c r="AF1529" s="24">
        <f>IF(X1529="","",(X1529-(-0.27268023098325006+0.47142105304415904*V1529+-0.3189264934812436*U1529)--5.286111042926227e-16)/0.7994208745952703)</f>
        <v/>
      </c>
      <c r="AG1529" s="24">
        <f>IF(AA1529="","",(AA1529-(0.5248806186338691+-0.064206457956449*U1529)-5.43454825424064e-16)/0.9977404048781155)</f>
        <v/>
      </c>
      <c r="AH1529" s="25" t="n">
        <v>-1.212156608475354</v>
      </c>
      <c r="AI1529" s="25" t="n">
        <v>-0.0517368095381725</v>
      </c>
      <c r="AJ1529" s="25" t="n">
        <v>0.0575665340075934</v>
      </c>
      <c r="AK1529" s="25" t="n">
        <v>-0.4968788876794038</v>
      </c>
      <c r="AL1529" s="25" t="n">
        <v>2.409230017361059</v>
      </c>
      <c r="AM1529" s="25" t="n">
        <v>1.090573132361354</v>
      </c>
      <c r="AN1529" s="25" t="n">
        <v>-0.4106421844056331</v>
      </c>
      <c r="AO1529" s="25" t="n">
        <v>0.1135680773785286</v>
      </c>
      <c r="AP1529" s="25" t="n">
        <v>0.0175516649210977</v>
      </c>
      <c r="AQ1529" s="25" t="n">
        <v>-0.3158836772049296</v>
      </c>
    </row>
    <row r="1530">
      <c r="A1530" s="23">
        <f>Universe!A1530</f>
        <v/>
      </c>
      <c r="B1530" s="24">
        <f>IF(Universe!W1530="","",(Universe!W1530-$B$2550)/$C$2550)</f>
        <v/>
      </c>
      <c r="C1530" s="24">
        <f>IF(Universe!X1530="","",(Universe!X1530-$B$2551)/$C$2551)</f>
        <v/>
      </c>
      <c r="D1530" s="24">
        <f>IF(Universe!Y1530="","",(Universe!Y1530-$B$2552)/$C$2552)</f>
        <v/>
      </c>
      <c r="E1530" s="24">
        <f>IF(Universe!Z1530="","",(Universe!Z1530-$B$2553)/$C$2553)</f>
        <v/>
      </c>
      <c r="F1530" s="24">
        <f>IF(Universe!AA1530="","",(Universe!AA1530-$B$2554)/$C$2554)</f>
        <v/>
      </c>
      <c r="G1530" s="24">
        <f>IF(Universe!AB1530="","",(Universe!AB1530-$B$2555)/$C$2555)</f>
        <v/>
      </c>
      <c r="H1530" s="24">
        <f>IF(Universe!AC1530="","",(Universe!AC1530-$B$2556)/$C$2556)</f>
        <v/>
      </c>
      <c r="I1530" s="24">
        <f>IF(Universe!AD1530="","",(Universe!AD1530-$B$2557)/$C$2557)</f>
        <v/>
      </c>
      <c r="J1530" s="24">
        <f>IF(Universe!AE1530="","",(Universe!AE1530-$B$2558)/$C$2558)</f>
        <v/>
      </c>
      <c r="K1530" s="24">
        <f>IF(Universe!AF1530="","",(Universe!AF1530-$B$2559)/$C$2559)</f>
        <v/>
      </c>
      <c r="L1530" s="24">
        <f>IF(Universe!AG1530="","",(Universe!AG1530-$B$2560)/$C$2560)</f>
        <v/>
      </c>
      <c r="M1530" s="24">
        <f>IF(Universe!AH1530="","",(Universe!AH1530-$B$2561)/$C$2561)</f>
        <v/>
      </c>
      <c r="N1530" s="24">
        <f>IF(Universe!AI1530="","",(Universe!AI1530-$B$2562)/$C$2562)</f>
        <v/>
      </c>
      <c r="O1530" s="24">
        <f>0.74*IF(B1530="",0,B1530)+0.16*IF(C1530="",0,C1530)+0.1*IF(D1530="",0,D1530)</f>
        <v/>
      </c>
      <c r="P1530" s="24">
        <f>0.35*IF(E1530="",0,E1530)+0.35*IF(F1530="",0,F1530)+0.3*IF(G1530="",0,G1530)</f>
        <v/>
      </c>
      <c r="Q1530" s="24">
        <f>0.656*IF(I1530="",0,I1530)+0.344*IF(H1530="",0,H1530)</f>
        <v/>
      </c>
      <c r="R1530" s="24">
        <f>0.338*IF(J1530="",0,J1530)+0.662*IF(K1530="",0,K1530)</f>
        <v/>
      </c>
      <c r="S1530" s="24">
        <f>0.38*IF(L1530="",0,L1530)+0.35*IF(M1530="",0,M1530)+0.27*IF(N1530="",0,N1530)</f>
        <v/>
      </c>
      <c r="T1530" s="24">
        <f>IF(Universe!S1530="","",((Universe!S1530-$B$2565)/$C$2565)^3)</f>
        <v/>
      </c>
      <c r="U1530" s="24">
        <f>IF(Universe!S1530="","",(Universe!S1530-$B$2565)/$C$2565)</f>
        <v/>
      </c>
      <c r="V1530" s="24">
        <f>IF(Universe!T1530="","",(Universe!T1530-$B$2566)/$C$2566)</f>
        <v/>
      </c>
      <c r="W1530" s="24">
        <f>IF(Universe!U1530="","",(Universe!U1530-$B$2567)/$C$2567)</f>
        <v/>
      </c>
      <c r="X1530" s="24">
        <f>IF(O1530="","",(O1530-$B$2571)/$C$2571)</f>
        <v/>
      </c>
      <c r="Y1530" s="24">
        <f>IF(T1530="","",(T1530-$B$2576)/$C$2576)</f>
        <v/>
      </c>
      <c r="Z1530" s="24">
        <f>IF(Universe!V1530="","",(Universe!V1530-$B$2568)/$C$2568)</f>
        <v/>
      </c>
      <c r="AA1530" s="24">
        <f>IF(P1530="","",(P1530-$B$2572)/$C$2572)</f>
        <v/>
      </c>
      <c r="AB1530" s="24">
        <f>IF(Q1530="","",(Q1530-$B$2573)/$C$2573)</f>
        <v/>
      </c>
      <c r="AC1530" s="24">
        <f>IF(R1530="","",(R1530-$B$2574)/$C$2574)</f>
        <v/>
      </c>
      <c r="AD1530" s="24">
        <f>IF(S1530="","",(S1530-$B$2575)/$C$2575)</f>
        <v/>
      </c>
      <c r="AE1530" s="24">
        <f>IF(Y1530="","",Y1530-(19.12044933116382+16.522174187581257*U1530))</f>
        <v/>
      </c>
      <c r="AF1530" s="24">
        <f>IF(X1530="","",(X1530-(-0.27268023098325006+0.47142105304415904*V1530+-0.3189264934812436*U1530)--5.286111042926227e-16)/0.7994208745952703)</f>
        <v/>
      </c>
      <c r="AG1530" s="24">
        <f>IF(AA1530="","",(AA1530-(0.5248806186338691+-0.064206457956449*U1530)-5.43454825424064e-16)/0.9977404048781155)</f>
        <v/>
      </c>
      <c r="AH1530" s="25" t="n">
        <v>-1.889389935730744</v>
      </c>
      <c r="AI1530" s="25" t="n">
        <v>-0.2601977528324831</v>
      </c>
      <c r="AJ1530" s="25" t="n">
        <v>-0.5849857738361138</v>
      </c>
      <c r="AK1530" s="25" t="n">
        <v>-0.0589624168722758</v>
      </c>
      <c r="AL1530" s="25" t="n">
        <v>3.205234777309728</v>
      </c>
      <c r="AM1530" s="25" t="n">
        <v>-0.350310301029573</v>
      </c>
      <c r="AN1530" s="25" t="n">
        <v>0.9908751790449808</v>
      </c>
      <c r="AO1530" s="25" t="n">
        <v>0.0337799960314308</v>
      </c>
      <c r="AP1530" s="25" t="n">
        <v>-0.162988963024358</v>
      </c>
      <c r="AQ1530" s="25" t="n">
        <v>1.259127110281126</v>
      </c>
    </row>
    <row r="1531">
      <c r="A1531" s="23">
        <f>Universe!A1531</f>
        <v/>
      </c>
      <c r="B1531" s="24">
        <f>IF(Universe!W1531="","",(Universe!W1531-$B$2550)/$C$2550)</f>
        <v/>
      </c>
      <c r="C1531" s="24">
        <f>IF(Universe!X1531="","",(Universe!X1531-$B$2551)/$C$2551)</f>
        <v/>
      </c>
      <c r="D1531" s="24">
        <f>IF(Universe!Y1531="","",(Universe!Y1531-$B$2552)/$C$2552)</f>
        <v/>
      </c>
      <c r="E1531" s="24">
        <f>IF(Universe!Z1531="","",(Universe!Z1531-$B$2553)/$C$2553)</f>
        <v/>
      </c>
      <c r="F1531" s="24">
        <f>IF(Universe!AA1531="","",(Universe!AA1531-$B$2554)/$C$2554)</f>
        <v/>
      </c>
      <c r="G1531" s="24">
        <f>IF(Universe!AB1531="","",(Universe!AB1531-$B$2555)/$C$2555)</f>
        <v/>
      </c>
      <c r="H1531" s="24">
        <f>IF(Universe!AC1531="","",(Universe!AC1531-$B$2556)/$C$2556)</f>
        <v/>
      </c>
      <c r="I1531" s="24">
        <f>IF(Universe!AD1531="","",(Universe!AD1531-$B$2557)/$C$2557)</f>
        <v/>
      </c>
      <c r="J1531" s="24">
        <f>IF(Universe!AE1531="","",(Universe!AE1531-$B$2558)/$C$2558)</f>
        <v/>
      </c>
      <c r="K1531" s="24">
        <f>IF(Universe!AF1531="","",(Universe!AF1531-$B$2559)/$C$2559)</f>
        <v/>
      </c>
      <c r="L1531" s="24">
        <f>IF(Universe!AG1531="","",(Universe!AG1531-$B$2560)/$C$2560)</f>
        <v/>
      </c>
      <c r="M1531" s="24">
        <f>IF(Universe!AH1531="","",(Universe!AH1531-$B$2561)/$C$2561)</f>
        <v/>
      </c>
      <c r="N1531" s="24">
        <f>IF(Universe!AI1531="","",(Universe!AI1531-$B$2562)/$C$2562)</f>
        <v/>
      </c>
      <c r="O1531" s="24">
        <f>0.74*IF(B1531="",0,B1531)+0.16*IF(C1531="",0,C1531)+0.1*IF(D1531="",0,D1531)</f>
        <v/>
      </c>
      <c r="P1531" s="24">
        <f>0.35*IF(E1531="",0,E1531)+0.35*IF(F1531="",0,F1531)+0.3*IF(G1531="",0,G1531)</f>
        <v/>
      </c>
      <c r="Q1531" s="24">
        <f>0.656*IF(I1531="",0,I1531)+0.344*IF(H1531="",0,H1531)</f>
        <v/>
      </c>
      <c r="R1531" s="24">
        <f>0.338*IF(J1531="",0,J1531)+0.662*IF(K1531="",0,K1531)</f>
        <v/>
      </c>
      <c r="S1531" s="24">
        <f>0.38*IF(L1531="",0,L1531)+0.35*IF(M1531="",0,M1531)+0.27*IF(N1531="",0,N1531)</f>
        <v/>
      </c>
      <c r="T1531" s="24">
        <f>IF(Universe!S1531="","",((Universe!S1531-$B$2565)/$C$2565)^3)</f>
        <v/>
      </c>
      <c r="U1531" s="24">
        <f>IF(Universe!S1531="","",(Universe!S1531-$B$2565)/$C$2565)</f>
        <v/>
      </c>
      <c r="V1531" s="24">
        <f>IF(Universe!T1531="","",(Universe!T1531-$B$2566)/$C$2566)</f>
        <v/>
      </c>
      <c r="W1531" s="24">
        <f>IF(Universe!U1531="","",(Universe!U1531-$B$2567)/$C$2567)</f>
        <v/>
      </c>
      <c r="X1531" s="24">
        <f>IF(O1531="","",(O1531-$B$2571)/$C$2571)</f>
        <v/>
      </c>
      <c r="Y1531" s="24">
        <f>IF(T1531="","",(T1531-$B$2576)/$C$2576)</f>
        <v/>
      </c>
      <c r="Z1531" s="24">
        <f>IF(Universe!V1531="","",(Universe!V1531-$B$2568)/$C$2568)</f>
        <v/>
      </c>
      <c r="AA1531" s="24">
        <f>IF(P1531="","",(P1531-$B$2572)/$C$2572)</f>
        <v/>
      </c>
      <c r="AB1531" s="24">
        <f>IF(Q1531="","",(Q1531-$B$2573)/$C$2573)</f>
        <v/>
      </c>
      <c r="AC1531" s="24">
        <f>IF(R1531="","",(R1531-$B$2574)/$C$2574)</f>
        <v/>
      </c>
      <c r="AD1531" s="24">
        <f>IF(S1531="","",(S1531-$B$2575)/$C$2575)</f>
        <v/>
      </c>
      <c r="AE1531" s="24">
        <f>IF(Y1531="","",Y1531-(19.12044933116382+16.522174187581257*U1531))</f>
        <v/>
      </c>
      <c r="AF1531" s="24">
        <f>IF(X1531="","",(X1531-(-0.27268023098325006+0.47142105304415904*V1531+-0.3189264934812436*U1531)--5.286111042926227e-16)/0.7994208745952703)</f>
        <v/>
      </c>
      <c r="AG1531" s="24">
        <f>IF(AA1531="","",(AA1531-(0.5248806186338691+-0.064206457956449*U1531)-5.43454825424064e-16)/0.9977404048781155)</f>
        <v/>
      </c>
      <c r="AH1531" s="25" t="n">
        <v>-1.25713539692763</v>
      </c>
      <c r="AI1531" s="25" t="n">
        <v>0.4025814050338429</v>
      </c>
      <c r="AJ1531" s="25" t="n">
        <v>-0.7185064879563889</v>
      </c>
      <c r="AK1531" s="25" t="n">
        <v>-0.3992803086595621</v>
      </c>
      <c r="AL1531" s="25" t="n">
        <v>2.477945398959666</v>
      </c>
      <c r="AM1531" s="25" t="n">
        <v>-0.3273287618212835</v>
      </c>
      <c r="AN1531" s="25" t="n">
        <v>-0.2510790546040876</v>
      </c>
      <c r="AO1531" s="25" t="n">
        <v>-0.0399379772573035</v>
      </c>
      <c r="AP1531" s="25" t="n">
        <v>-0.5342667934133341</v>
      </c>
      <c r="AQ1531" s="25" t="n">
        <v>0.7137667016973404</v>
      </c>
    </row>
    <row r="1532">
      <c r="A1532" s="23">
        <f>Universe!A1532</f>
        <v/>
      </c>
      <c r="B1532" s="24">
        <f>IF(Universe!W1532="","",(Universe!W1532-$B$2550)/$C$2550)</f>
        <v/>
      </c>
      <c r="C1532" s="24">
        <f>IF(Universe!X1532="","",(Universe!X1532-$B$2551)/$C$2551)</f>
        <v/>
      </c>
      <c r="D1532" s="24">
        <f>IF(Universe!Y1532="","",(Universe!Y1532-$B$2552)/$C$2552)</f>
        <v/>
      </c>
      <c r="E1532" s="24">
        <f>IF(Universe!Z1532="","",(Universe!Z1532-$B$2553)/$C$2553)</f>
        <v/>
      </c>
      <c r="F1532" s="24">
        <f>IF(Universe!AA1532="","",(Universe!AA1532-$B$2554)/$C$2554)</f>
        <v/>
      </c>
      <c r="G1532" s="24">
        <f>IF(Universe!AB1532="","",(Universe!AB1532-$B$2555)/$C$2555)</f>
        <v/>
      </c>
      <c r="H1532" s="24">
        <f>IF(Universe!AC1532="","",(Universe!AC1532-$B$2556)/$C$2556)</f>
        <v/>
      </c>
      <c r="I1532" s="24">
        <f>IF(Universe!AD1532="","",(Universe!AD1532-$B$2557)/$C$2557)</f>
        <v/>
      </c>
      <c r="J1532" s="24">
        <f>IF(Universe!AE1532="","",(Universe!AE1532-$B$2558)/$C$2558)</f>
        <v/>
      </c>
      <c r="K1532" s="24">
        <f>IF(Universe!AF1532="","",(Universe!AF1532-$B$2559)/$C$2559)</f>
        <v/>
      </c>
      <c r="L1532" s="24">
        <f>IF(Universe!AG1532="","",(Universe!AG1532-$B$2560)/$C$2560)</f>
        <v/>
      </c>
      <c r="M1532" s="24">
        <f>IF(Universe!AH1532="","",(Universe!AH1532-$B$2561)/$C$2561)</f>
        <v/>
      </c>
      <c r="N1532" s="24">
        <f>IF(Universe!AI1532="","",(Universe!AI1532-$B$2562)/$C$2562)</f>
        <v/>
      </c>
      <c r="O1532" s="24">
        <f>0.74*IF(B1532="",0,B1532)+0.16*IF(C1532="",0,C1532)+0.1*IF(D1532="",0,D1532)</f>
        <v/>
      </c>
      <c r="P1532" s="24">
        <f>0.35*IF(E1532="",0,E1532)+0.35*IF(F1532="",0,F1532)+0.3*IF(G1532="",0,G1532)</f>
        <v/>
      </c>
      <c r="Q1532" s="24">
        <f>0.656*IF(I1532="",0,I1532)+0.344*IF(H1532="",0,H1532)</f>
        <v/>
      </c>
      <c r="R1532" s="24">
        <f>0.338*IF(J1532="",0,J1532)+0.662*IF(K1532="",0,K1532)</f>
        <v/>
      </c>
      <c r="S1532" s="24">
        <f>0.38*IF(L1532="",0,L1532)+0.35*IF(M1532="",0,M1532)+0.27*IF(N1532="",0,N1532)</f>
        <v/>
      </c>
      <c r="T1532" s="24">
        <f>IF(Universe!S1532="","",((Universe!S1532-$B$2565)/$C$2565)^3)</f>
        <v/>
      </c>
      <c r="U1532" s="24">
        <f>IF(Universe!S1532="","",(Universe!S1532-$B$2565)/$C$2565)</f>
        <v/>
      </c>
      <c r="V1532" s="24">
        <f>IF(Universe!T1532="","",(Universe!T1532-$B$2566)/$C$2566)</f>
        <v/>
      </c>
      <c r="W1532" s="24">
        <f>IF(Universe!U1532="","",(Universe!U1532-$B$2567)/$C$2567)</f>
        <v/>
      </c>
      <c r="X1532" s="24">
        <f>IF(O1532="","",(O1532-$B$2571)/$C$2571)</f>
        <v/>
      </c>
      <c r="Y1532" s="24">
        <f>IF(T1532="","",(T1532-$B$2576)/$C$2576)</f>
        <v/>
      </c>
      <c r="Z1532" s="24">
        <f>IF(Universe!V1532="","",(Universe!V1532-$B$2568)/$C$2568)</f>
        <v/>
      </c>
      <c r="AA1532" s="24">
        <f>IF(P1532="","",(P1532-$B$2572)/$C$2572)</f>
        <v/>
      </c>
      <c r="AB1532" s="24">
        <f>IF(Q1532="","",(Q1532-$B$2573)/$C$2573)</f>
        <v/>
      </c>
      <c r="AC1532" s="24">
        <f>IF(R1532="","",(R1532-$B$2574)/$C$2574)</f>
        <v/>
      </c>
      <c r="AD1532" s="24">
        <f>IF(S1532="","",(S1532-$B$2575)/$C$2575)</f>
        <v/>
      </c>
      <c r="AE1532" s="24">
        <f>IF(Y1532="","",Y1532-(19.12044933116382+16.522174187581257*U1532))</f>
        <v/>
      </c>
      <c r="AF1532" s="24">
        <f>IF(X1532="","",(X1532-(-0.27268023098325006+0.47142105304415904*V1532+-0.3189264934812436*U1532)--5.286111042926227e-16)/0.7994208745952703)</f>
        <v/>
      </c>
      <c r="AG1532" s="24">
        <f>IF(AA1532="","",(AA1532-(0.5248806186338691+-0.064206457956449*U1532)-5.43454825424064e-16)/0.9977404048781155)</f>
        <v/>
      </c>
      <c r="AH1532" s="25" t="n">
        <v>-2.138979850595118</v>
      </c>
      <c r="AI1532" s="25" t="n">
        <v>0.9835840417639178</v>
      </c>
      <c r="AJ1532" s="25" t="n">
        <v>-0.5912910249641806</v>
      </c>
      <c r="AK1532" s="25" t="n">
        <v>-0.6356738347199866</v>
      </c>
      <c r="AL1532" s="25" t="n">
        <v>3.343598639262091</v>
      </c>
      <c r="AM1532" s="25" t="n">
        <v>1.002965710464293</v>
      </c>
      <c r="AN1532" s="25" t="n">
        <v>0.4617314123266845</v>
      </c>
      <c r="AO1532" s="25" t="n">
        <v>0.4344680875667772</v>
      </c>
      <c r="AP1532" s="25" t="n">
        <v>0.0313771657642808</v>
      </c>
      <c r="AQ1532" s="25" t="n">
        <v>0.1606550698497805</v>
      </c>
    </row>
    <row r="1533">
      <c r="A1533" s="23">
        <f>Universe!A1533</f>
        <v/>
      </c>
      <c r="B1533" s="24">
        <f>IF(Universe!W1533="","",(Universe!W1533-$B$2550)/$C$2550)</f>
        <v/>
      </c>
      <c r="C1533" s="24">
        <f>IF(Universe!X1533="","",(Universe!X1533-$B$2551)/$C$2551)</f>
        <v/>
      </c>
      <c r="D1533" s="24">
        <f>IF(Universe!Y1533="","",(Universe!Y1533-$B$2552)/$C$2552)</f>
        <v/>
      </c>
      <c r="E1533" s="24">
        <f>IF(Universe!Z1533="","",(Universe!Z1533-$B$2553)/$C$2553)</f>
        <v/>
      </c>
      <c r="F1533" s="24">
        <f>IF(Universe!AA1533="","",(Universe!AA1533-$B$2554)/$C$2554)</f>
        <v/>
      </c>
      <c r="G1533" s="24">
        <f>IF(Universe!AB1533="","",(Universe!AB1533-$B$2555)/$C$2555)</f>
        <v/>
      </c>
      <c r="H1533" s="24">
        <f>IF(Universe!AC1533="","",(Universe!AC1533-$B$2556)/$C$2556)</f>
        <v/>
      </c>
      <c r="I1533" s="24">
        <f>IF(Universe!AD1533="","",(Universe!AD1533-$B$2557)/$C$2557)</f>
        <v/>
      </c>
      <c r="J1533" s="24">
        <f>IF(Universe!AE1533="","",(Universe!AE1533-$B$2558)/$C$2558)</f>
        <v/>
      </c>
      <c r="K1533" s="24">
        <f>IF(Universe!AF1533="","",(Universe!AF1533-$B$2559)/$C$2559)</f>
        <v/>
      </c>
      <c r="L1533" s="24">
        <f>IF(Universe!AG1533="","",(Universe!AG1533-$B$2560)/$C$2560)</f>
        <v/>
      </c>
      <c r="M1533" s="24">
        <f>IF(Universe!AH1533="","",(Universe!AH1533-$B$2561)/$C$2561)</f>
        <v/>
      </c>
      <c r="N1533" s="24">
        <f>IF(Universe!AI1533="","",(Universe!AI1533-$B$2562)/$C$2562)</f>
        <v/>
      </c>
      <c r="O1533" s="24">
        <f>0.74*IF(B1533="",0,B1533)+0.16*IF(C1533="",0,C1533)+0.1*IF(D1533="",0,D1533)</f>
        <v/>
      </c>
      <c r="P1533" s="24">
        <f>0.35*IF(E1533="",0,E1533)+0.35*IF(F1533="",0,F1533)+0.3*IF(G1533="",0,G1533)</f>
        <v/>
      </c>
      <c r="Q1533" s="24">
        <f>0.656*IF(I1533="",0,I1533)+0.344*IF(H1533="",0,H1533)</f>
        <v/>
      </c>
      <c r="R1533" s="24">
        <f>0.338*IF(J1533="",0,J1533)+0.662*IF(K1533="",0,K1533)</f>
        <v/>
      </c>
      <c r="S1533" s="24">
        <f>0.38*IF(L1533="",0,L1533)+0.35*IF(M1533="",0,M1533)+0.27*IF(N1533="",0,N1533)</f>
        <v/>
      </c>
      <c r="T1533" s="24">
        <f>IF(Universe!S1533="","",((Universe!S1533-$B$2565)/$C$2565)^3)</f>
        <v/>
      </c>
      <c r="U1533" s="24">
        <f>IF(Universe!S1533="","",(Universe!S1533-$B$2565)/$C$2565)</f>
        <v/>
      </c>
      <c r="V1533" s="24">
        <f>IF(Universe!T1533="","",(Universe!T1533-$B$2566)/$C$2566)</f>
        <v/>
      </c>
      <c r="W1533" s="24">
        <f>IF(Universe!U1533="","",(Universe!U1533-$B$2567)/$C$2567)</f>
        <v/>
      </c>
      <c r="X1533" s="24">
        <f>IF(O1533="","",(O1533-$B$2571)/$C$2571)</f>
        <v/>
      </c>
      <c r="Y1533" s="24">
        <f>IF(T1533="","",(T1533-$B$2576)/$C$2576)</f>
        <v/>
      </c>
      <c r="Z1533" s="24">
        <f>IF(Universe!V1533="","",(Universe!V1533-$B$2568)/$C$2568)</f>
        <v/>
      </c>
      <c r="AA1533" s="24">
        <f>IF(P1533="","",(P1533-$B$2572)/$C$2572)</f>
        <v/>
      </c>
      <c r="AB1533" s="24">
        <f>IF(Q1533="","",(Q1533-$B$2573)/$C$2573)</f>
        <v/>
      </c>
      <c r="AC1533" s="24">
        <f>IF(R1533="","",(R1533-$B$2574)/$C$2574)</f>
        <v/>
      </c>
      <c r="AD1533" s="24">
        <f>IF(S1533="","",(S1533-$B$2575)/$C$2575)</f>
        <v/>
      </c>
      <c r="AE1533" s="24">
        <f>IF(Y1533="","",Y1533-(19.12044933116382+16.522174187581257*U1533))</f>
        <v/>
      </c>
      <c r="AF1533" s="24">
        <f>IF(X1533="","",(X1533-(-0.27268023098325006+0.47142105304415904*V1533+-0.3189264934812436*U1533)--5.286111042926227e-16)/0.7994208745952703)</f>
        <v/>
      </c>
      <c r="AG1533" s="24">
        <f>IF(AA1533="","",(AA1533-(0.5248806186338691+-0.064206457956449*U1533)-5.43454825424064e-16)/0.9977404048781155)</f>
        <v/>
      </c>
      <c r="AH1533" s="25" t="n">
        <v>-2.127725729885694</v>
      </c>
      <c r="AI1533" s="25" t="n">
        <v>-0.5610815951169865</v>
      </c>
      <c r="AJ1533" s="25" t="n">
        <v>-0.2730286270502309</v>
      </c>
      <c r="AK1533" s="25" t="n">
        <v>-0.6385453957378642</v>
      </c>
      <c r="AL1533" s="25" t="n">
        <v>3.339470977253553</v>
      </c>
      <c r="AM1533" s="25" t="n">
        <v>0.9267155144098368</v>
      </c>
      <c r="AN1533" s="25" t="n">
        <v>-0.0552616949405772</v>
      </c>
      <c r="AO1533" s="25" t="n">
        <v>0.184608281675901</v>
      </c>
      <c r="AP1533" s="25" t="n">
        <v>-0.4694035662104603</v>
      </c>
      <c r="AQ1533" s="25" t="n">
        <v>-0.4070700251184579</v>
      </c>
    </row>
    <row r="1534">
      <c r="A1534" s="23">
        <f>Universe!A1534</f>
        <v/>
      </c>
      <c r="B1534" s="24">
        <f>IF(Universe!W1534="","",(Universe!W1534-$B$2550)/$C$2550)</f>
        <v/>
      </c>
      <c r="C1534" s="24">
        <f>IF(Universe!X1534="","",(Universe!X1534-$B$2551)/$C$2551)</f>
        <v/>
      </c>
      <c r="D1534" s="24">
        <f>IF(Universe!Y1534="","",(Universe!Y1534-$B$2552)/$C$2552)</f>
        <v/>
      </c>
      <c r="E1534" s="24">
        <f>IF(Universe!Z1534="","",(Universe!Z1534-$B$2553)/$C$2553)</f>
        <v/>
      </c>
      <c r="F1534" s="24">
        <f>IF(Universe!AA1534="","",(Universe!AA1534-$B$2554)/$C$2554)</f>
        <v/>
      </c>
      <c r="G1534" s="24">
        <f>IF(Universe!AB1534="","",(Universe!AB1534-$B$2555)/$C$2555)</f>
        <v/>
      </c>
      <c r="H1534" s="24">
        <f>IF(Universe!AC1534="","",(Universe!AC1534-$B$2556)/$C$2556)</f>
        <v/>
      </c>
      <c r="I1534" s="24">
        <f>IF(Universe!AD1534="","",(Universe!AD1534-$B$2557)/$C$2557)</f>
        <v/>
      </c>
      <c r="J1534" s="24">
        <f>IF(Universe!AE1534="","",(Universe!AE1534-$B$2558)/$C$2558)</f>
        <v/>
      </c>
      <c r="K1534" s="24">
        <f>IF(Universe!AF1534="","",(Universe!AF1534-$B$2559)/$C$2559)</f>
        <v/>
      </c>
      <c r="L1534" s="24">
        <f>IF(Universe!AG1534="","",(Universe!AG1534-$B$2560)/$C$2560)</f>
        <v/>
      </c>
      <c r="M1534" s="24">
        <f>IF(Universe!AH1534="","",(Universe!AH1534-$B$2561)/$C$2561)</f>
        <v/>
      </c>
      <c r="N1534" s="24">
        <f>IF(Universe!AI1534="","",(Universe!AI1534-$B$2562)/$C$2562)</f>
        <v/>
      </c>
      <c r="O1534" s="24">
        <f>0.74*IF(B1534="",0,B1534)+0.16*IF(C1534="",0,C1534)+0.1*IF(D1534="",0,D1534)</f>
        <v/>
      </c>
      <c r="P1534" s="24">
        <f>0.35*IF(E1534="",0,E1534)+0.35*IF(F1534="",0,F1534)+0.3*IF(G1534="",0,G1534)</f>
        <v/>
      </c>
      <c r="Q1534" s="24">
        <f>0.656*IF(I1534="",0,I1534)+0.344*IF(H1534="",0,H1534)</f>
        <v/>
      </c>
      <c r="R1534" s="24">
        <f>0.338*IF(J1534="",0,J1534)+0.662*IF(K1534="",0,K1534)</f>
        <v/>
      </c>
      <c r="S1534" s="24">
        <f>0.38*IF(L1534="",0,L1534)+0.35*IF(M1534="",0,M1534)+0.27*IF(N1534="",0,N1534)</f>
        <v/>
      </c>
      <c r="T1534" s="24">
        <f>IF(Universe!S1534="","",((Universe!S1534-$B$2565)/$C$2565)^3)</f>
        <v/>
      </c>
      <c r="U1534" s="24">
        <f>IF(Universe!S1534="","",(Universe!S1534-$B$2565)/$C$2565)</f>
        <v/>
      </c>
      <c r="V1534" s="24">
        <f>IF(Universe!T1534="","",(Universe!T1534-$B$2566)/$C$2566)</f>
        <v/>
      </c>
      <c r="W1534" s="24">
        <f>IF(Universe!U1534="","",(Universe!U1534-$B$2567)/$C$2567)</f>
        <v/>
      </c>
      <c r="X1534" s="24">
        <f>IF(O1534="","",(O1534-$B$2571)/$C$2571)</f>
        <v/>
      </c>
      <c r="Y1534" s="24">
        <f>IF(T1534="","",(T1534-$B$2576)/$C$2576)</f>
        <v/>
      </c>
      <c r="Z1534" s="24">
        <f>IF(Universe!V1534="","",(Universe!V1534-$B$2568)/$C$2568)</f>
        <v/>
      </c>
      <c r="AA1534" s="24">
        <f>IF(P1534="","",(P1534-$B$2572)/$C$2572)</f>
        <v/>
      </c>
      <c r="AB1534" s="24">
        <f>IF(Q1534="","",(Q1534-$B$2573)/$C$2573)</f>
        <v/>
      </c>
      <c r="AC1534" s="24">
        <f>IF(R1534="","",(R1534-$B$2574)/$C$2574)</f>
        <v/>
      </c>
      <c r="AD1534" s="24">
        <f>IF(S1534="","",(S1534-$B$2575)/$C$2575)</f>
        <v/>
      </c>
      <c r="AE1534" s="24">
        <f>IF(Y1534="","",Y1534-(19.12044933116382+16.522174187581257*U1534))</f>
        <v/>
      </c>
      <c r="AF1534" s="24">
        <f>IF(X1534="","",(X1534-(-0.27268023098325006+0.47142105304415904*V1534+-0.3189264934812436*U1534)--5.286111042926227e-16)/0.7994208745952703)</f>
        <v/>
      </c>
      <c r="AG1534" s="24">
        <f>IF(AA1534="","",(AA1534-(0.5248806186338691+-0.064206457956449*U1534)-5.43454825424064e-16)/0.9977404048781155)</f>
        <v/>
      </c>
      <c r="AH1534" s="25" t="n">
        <v>-2.201881851480786</v>
      </c>
      <c r="AI1534" s="25" t="n">
        <v>-0.4870563086990628</v>
      </c>
      <c r="AJ1534" s="25" t="n">
        <v>-0.8680717511944946</v>
      </c>
      <c r="AK1534" s="25" t="n">
        <v>0.121283940873333</v>
      </c>
      <c r="AL1534" s="25" t="n">
        <v>3.36281125277002</v>
      </c>
      <c r="AM1534" s="25" t="n">
        <v>1.12806032422963</v>
      </c>
      <c r="AN1534" s="25" t="n">
        <v>0.6003607194412842</v>
      </c>
      <c r="AO1534" s="25" t="n">
        <v>0.1507801566505105</v>
      </c>
      <c r="AP1534" s="25" t="n">
        <v>-0.3715332767313342</v>
      </c>
      <c r="AQ1534" s="25" t="n">
        <v>-0.0359677210305478</v>
      </c>
    </row>
    <row r="1535">
      <c r="A1535" s="23">
        <f>Universe!A1535</f>
        <v/>
      </c>
      <c r="B1535" s="24">
        <f>IF(Universe!W1535="","",(Universe!W1535-$B$2550)/$C$2550)</f>
        <v/>
      </c>
      <c r="C1535" s="24">
        <f>IF(Universe!X1535="","",(Universe!X1535-$B$2551)/$C$2551)</f>
        <v/>
      </c>
      <c r="D1535" s="24">
        <f>IF(Universe!Y1535="","",(Universe!Y1535-$B$2552)/$C$2552)</f>
        <v/>
      </c>
      <c r="E1535" s="24">
        <f>IF(Universe!Z1535="","",(Universe!Z1535-$B$2553)/$C$2553)</f>
        <v/>
      </c>
      <c r="F1535" s="24">
        <f>IF(Universe!AA1535="","",(Universe!AA1535-$B$2554)/$C$2554)</f>
        <v/>
      </c>
      <c r="G1535" s="24">
        <f>IF(Universe!AB1535="","",(Universe!AB1535-$B$2555)/$C$2555)</f>
        <v/>
      </c>
      <c r="H1535" s="24">
        <f>IF(Universe!AC1535="","",(Universe!AC1535-$B$2556)/$C$2556)</f>
        <v/>
      </c>
      <c r="I1535" s="24">
        <f>IF(Universe!AD1535="","",(Universe!AD1535-$B$2557)/$C$2557)</f>
        <v/>
      </c>
      <c r="J1535" s="24">
        <f>IF(Universe!AE1535="","",(Universe!AE1535-$B$2558)/$C$2558)</f>
        <v/>
      </c>
      <c r="K1535" s="24">
        <f>IF(Universe!AF1535="","",(Universe!AF1535-$B$2559)/$C$2559)</f>
        <v/>
      </c>
      <c r="L1535" s="24">
        <f>IF(Universe!AG1535="","",(Universe!AG1535-$B$2560)/$C$2560)</f>
        <v/>
      </c>
      <c r="M1535" s="24">
        <f>IF(Universe!AH1535="","",(Universe!AH1535-$B$2561)/$C$2561)</f>
        <v/>
      </c>
      <c r="N1535" s="24">
        <f>IF(Universe!AI1535="","",(Universe!AI1535-$B$2562)/$C$2562)</f>
        <v/>
      </c>
      <c r="O1535" s="24">
        <f>0.74*IF(B1535="",0,B1535)+0.16*IF(C1535="",0,C1535)+0.1*IF(D1535="",0,D1535)</f>
        <v/>
      </c>
      <c r="P1535" s="24">
        <f>0.35*IF(E1535="",0,E1535)+0.35*IF(F1535="",0,F1535)+0.3*IF(G1535="",0,G1535)</f>
        <v/>
      </c>
      <c r="Q1535" s="24">
        <f>0.656*IF(I1535="",0,I1535)+0.344*IF(H1535="",0,H1535)</f>
        <v/>
      </c>
      <c r="R1535" s="24">
        <f>0.338*IF(J1535="",0,J1535)+0.662*IF(K1535="",0,K1535)</f>
        <v/>
      </c>
      <c r="S1535" s="24">
        <f>0.38*IF(L1535="",0,L1535)+0.35*IF(M1535="",0,M1535)+0.27*IF(N1535="",0,N1535)</f>
        <v/>
      </c>
      <c r="T1535" s="24">
        <f>IF(Universe!S1535="","",((Universe!S1535-$B$2565)/$C$2565)^3)</f>
        <v/>
      </c>
      <c r="U1535" s="24">
        <f>IF(Universe!S1535="","",(Universe!S1535-$B$2565)/$C$2565)</f>
        <v/>
      </c>
      <c r="V1535" s="24">
        <f>IF(Universe!T1535="","",(Universe!T1535-$B$2566)/$C$2566)</f>
        <v/>
      </c>
      <c r="W1535" s="24">
        <f>IF(Universe!U1535="","",(Universe!U1535-$B$2567)/$C$2567)</f>
        <v/>
      </c>
      <c r="X1535" s="24">
        <f>IF(O1535="","",(O1535-$B$2571)/$C$2571)</f>
        <v/>
      </c>
      <c r="Y1535" s="24">
        <f>IF(T1535="","",(T1535-$B$2576)/$C$2576)</f>
        <v/>
      </c>
      <c r="Z1535" s="24">
        <f>IF(Universe!V1535="","",(Universe!V1535-$B$2568)/$C$2568)</f>
        <v/>
      </c>
      <c r="AA1535" s="24">
        <f>IF(P1535="","",(P1535-$B$2572)/$C$2572)</f>
        <v/>
      </c>
      <c r="AB1535" s="24">
        <f>IF(Q1535="","",(Q1535-$B$2573)/$C$2573)</f>
        <v/>
      </c>
      <c r="AC1535" s="24">
        <f>IF(R1535="","",(R1535-$B$2574)/$C$2574)</f>
        <v/>
      </c>
      <c r="AD1535" s="24">
        <f>IF(S1535="","",(S1535-$B$2575)/$C$2575)</f>
        <v/>
      </c>
      <c r="AE1535" s="24">
        <f>IF(Y1535="","",Y1535-(19.12044933116382+16.522174187581257*U1535))</f>
        <v/>
      </c>
      <c r="AF1535" s="24">
        <f>IF(X1535="","",(X1535-(-0.27268023098325006+0.47142105304415904*V1535+-0.3189264934812436*U1535)--5.286111042926227e-16)/0.7994208745952703)</f>
        <v/>
      </c>
      <c r="AG1535" s="24">
        <f>IF(AA1535="","",(AA1535-(0.5248806186338691+-0.064206457956449*U1535)-5.43454825424064e-16)/0.9977404048781155)</f>
        <v/>
      </c>
      <c r="AH1535" s="25" t="n">
        <v>-2.189889246299033</v>
      </c>
      <c r="AI1535" s="25" t="n">
        <v>-0.3446303230845912</v>
      </c>
      <c r="AJ1535" s="25" t="n">
        <v>-0.7152668079797403</v>
      </c>
      <c r="AK1535" s="25" t="n">
        <v>-0.4301982016326687</v>
      </c>
      <c r="AL1535" s="25" t="n">
        <v>3.35965806850363</v>
      </c>
      <c r="AM1535" s="25" t="n">
        <v>-0.1998053758809678</v>
      </c>
      <c r="AN1535" s="25" t="n">
        <v>0.778164750598088</v>
      </c>
      <c r="AO1535" s="25" t="n">
        <v>-0.3412558959231004</v>
      </c>
      <c r="AP1535" s="25" t="n">
        <v>-0.4651429539625801</v>
      </c>
      <c r="AQ1535" s="25" t="n">
        <v>1.217897540066652</v>
      </c>
    </row>
    <row r="1536">
      <c r="A1536" s="23">
        <f>Universe!A1536</f>
        <v/>
      </c>
      <c r="B1536" s="24">
        <f>IF(Universe!W1536="","",(Universe!W1536-$B$2550)/$C$2550)</f>
        <v/>
      </c>
      <c r="C1536" s="24">
        <f>IF(Universe!X1536="","",(Universe!X1536-$B$2551)/$C$2551)</f>
        <v/>
      </c>
      <c r="D1536" s="24">
        <f>IF(Universe!Y1536="","",(Universe!Y1536-$B$2552)/$C$2552)</f>
        <v/>
      </c>
      <c r="E1536" s="24">
        <f>IF(Universe!Z1536="","",(Universe!Z1536-$B$2553)/$C$2553)</f>
        <v/>
      </c>
      <c r="F1536" s="24">
        <f>IF(Universe!AA1536="","",(Universe!AA1536-$B$2554)/$C$2554)</f>
        <v/>
      </c>
      <c r="G1536" s="24">
        <f>IF(Universe!AB1536="","",(Universe!AB1536-$B$2555)/$C$2555)</f>
        <v/>
      </c>
      <c r="H1536" s="24">
        <f>IF(Universe!AC1536="","",(Universe!AC1536-$B$2556)/$C$2556)</f>
        <v/>
      </c>
      <c r="I1536" s="24">
        <f>IF(Universe!AD1536="","",(Universe!AD1536-$B$2557)/$C$2557)</f>
        <v/>
      </c>
      <c r="J1536" s="24">
        <f>IF(Universe!AE1536="","",(Universe!AE1536-$B$2558)/$C$2558)</f>
        <v/>
      </c>
      <c r="K1536" s="24">
        <f>IF(Universe!AF1536="","",(Universe!AF1536-$B$2559)/$C$2559)</f>
        <v/>
      </c>
      <c r="L1536" s="24">
        <f>IF(Universe!AG1536="","",(Universe!AG1536-$B$2560)/$C$2560)</f>
        <v/>
      </c>
      <c r="M1536" s="24">
        <f>IF(Universe!AH1536="","",(Universe!AH1536-$B$2561)/$C$2561)</f>
        <v/>
      </c>
      <c r="N1536" s="24">
        <f>IF(Universe!AI1536="","",(Universe!AI1536-$B$2562)/$C$2562)</f>
        <v/>
      </c>
      <c r="O1536" s="24">
        <f>0.74*IF(B1536="",0,B1536)+0.16*IF(C1536="",0,C1536)+0.1*IF(D1536="",0,D1536)</f>
        <v/>
      </c>
      <c r="P1536" s="24">
        <f>0.35*IF(E1536="",0,E1536)+0.35*IF(F1536="",0,F1536)+0.3*IF(G1536="",0,G1536)</f>
        <v/>
      </c>
      <c r="Q1536" s="24">
        <f>0.656*IF(I1536="",0,I1536)+0.344*IF(H1536="",0,H1536)</f>
        <v/>
      </c>
      <c r="R1536" s="24">
        <f>0.338*IF(J1536="",0,J1536)+0.662*IF(K1536="",0,K1536)</f>
        <v/>
      </c>
      <c r="S1536" s="24">
        <f>0.38*IF(L1536="",0,L1536)+0.35*IF(M1536="",0,M1536)+0.27*IF(N1536="",0,N1536)</f>
        <v/>
      </c>
      <c r="T1536" s="24">
        <f>IF(Universe!S1536="","",((Universe!S1536-$B$2565)/$C$2565)^3)</f>
        <v/>
      </c>
      <c r="U1536" s="24">
        <f>IF(Universe!S1536="","",(Universe!S1536-$B$2565)/$C$2565)</f>
        <v/>
      </c>
      <c r="V1536" s="24">
        <f>IF(Universe!T1536="","",(Universe!T1536-$B$2566)/$C$2566)</f>
        <v/>
      </c>
      <c r="W1536" s="24">
        <f>IF(Universe!U1536="","",(Universe!U1536-$B$2567)/$C$2567)</f>
        <v/>
      </c>
      <c r="X1536" s="24">
        <f>IF(O1536="","",(O1536-$B$2571)/$C$2571)</f>
        <v/>
      </c>
      <c r="Y1536" s="24">
        <f>IF(T1536="","",(T1536-$B$2576)/$C$2576)</f>
        <v/>
      </c>
      <c r="Z1536" s="24">
        <f>IF(Universe!V1536="","",(Universe!V1536-$B$2568)/$C$2568)</f>
        <v/>
      </c>
      <c r="AA1536" s="24">
        <f>IF(P1536="","",(P1536-$B$2572)/$C$2572)</f>
        <v/>
      </c>
      <c r="AB1536" s="24">
        <f>IF(Q1536="","",(Q1536-$B$2573)/$C$2573)</f>
        <v/>
      </c>
      <c r="AC1536" s="24">
        <f>IF(R1536="","",(R1536-$B$2574)/$C$2574)</f>
        <v/>
      </c>
      <c r="AD1536" s="24">
        <f>IF(S1536="","",(S1536-$B$2575)/$C$2575)</f>
        <v/>
      </c>
      <c r="AE1536" s="24">
        <f>IF(Y1536="","",Y1536-(19.12044933116382+16.522174187581257*U1536))</f>
        <v/>
      </c>
      <c r="AF1536" s="24">
        <f>IF(X1536="","",(X1536-(-0.27268023098325006+0.47142105304415904*V1536+-0.3189264934812436*U1536)--5.286111042926227e-16)/0.7994208745952703)</f>
        <v/>
      </c>
      <c r="AG1536" s="24">
        <f>IF(AA1536="","",(AA1536-(0.5248806186338691+-0.064206457956449*U1536)-5.43454825424064e-16)/0.9977404048781155)</f>
        <v/>
      </c>
      <c r="AH1536" s="25" t="n">
        <v>-2.673107890898056</v>
      </c>
      <c r="AI1536" s="25" t="n">
        <v>-0.1130292726334262</v>
      </c>
      <c r="AJ1536" s="25" t="n">
        <v>-1.059203446980971</v>
      </c>
      <c r="AK1536" s="25" t="n">
        <v>-0.3020736711819749</v>
      </c>
      <c r="AL1536" s="25" t="n">
        <v>3.281022742891919</v>
      </c>
      <c r="AM1536" s="25" t="n">
        <v>0.2502482559325679</v>
      </c>
      <c r="AN1536" s="25" t="n">
        <v>-0.1469926751060577</v>
      </c>
      <c r="AO1536" s="25" t="n">
        <v>-0.0060731238879388</v>
      </c>
      <c r="AP1536" s="25" t="n">
        <v>-0.7622540690769724</v>
      </c>
      <c r="AQ1536" s="25" t="n">
        <v>0.0219723690964516</v>
      </c>
    </row>
    <row r="1537">
      <c r="A1537" s="23">
        <f>Universe!A1537</f>
        <v/>
      </c>
      <c r="B1537" s="24">
        <f>IF(Universe!W1537="","",(Universe!W1537-$B$2550)/$C$2550)</f>
        <v/>
      </c>
      <c r="C1537" s="24">
        <f>IF(Universe!X1537="","",(Universe!X1537-$B$2551)/$C$2551)</f>
        <v/>
      </c>
      <c r="D1537" s="24">
        <f>IF(Universe!Y1537="","",(Universe!Y1537-$B$2552)/$C$2552)</f>
        <v/>
      </c>
      <c r="E1537" s="24">
        <f>IF(Universe!Z1537="","",(Universe!Z1537-$B$2553)/$C$2553)</f>
        <v/>
      </c>
      <c r="F1537" s="24">
        <f>IF(Universe!AA1537="","",(Universe!AA1537-$B$2554)/$C$2554)</f>
        <v/>
      </c>
      <c r="G1537" s="24">
        <f>IF(Universe!AB1537="","",(Universe!AB1537-$B$2555)/$C$2555)</f>
        <v/>
      </c>
      <c r="H1537" s="24">
        <f>IF(Universe!AC1537="","",(Universe!AC1537-$B$2556)/$C$2556)</f>
        <v/>
      </c>
      <c r="I1537" s="24">
        <f>IF(Universe!AD1537="","",(Universe!AD1537-$B$2557)/$C$2557)</f>
        <v/>
      </c>
      <c r="J1537" s="24">
        <f>IF(Universe!AE1537="","",(Universe!AE1537-$B$2558)/$C$2558)</f>
        <v/>
      </c>
      <c r="K1537" s="24">
        <f>IF(Universe!AF1537="","",(Universe!AF1537-$B$2559)/$C$2559)</f>
        <v/>
      </c>
      <c r="L1537" s="24">
        <f>IF(Universe!AG1537="","",(Universe!AG1537-$B$2560)/$C$2560)</f>
        <v/>
      </c>
      <c r="M1537" s="24">
        <f>IF(Universe!AH1537="","",(Universe!AH1537-$B$2561)/$C$2561)</f>
        <v/>
      </c>
      <c r="N1537" s="24">
        <f>IF(Universe!AI1537="","",(Universe!AI1537-$B$2562)/$C$2562)</f>
        <v/>
      </c>
      <c r="O1537" s="24">
        <f>0.74*IF(B1537="",0,B1537)+0.16*IF(C1537="",0,C1537)+0.1*IF(D1537="",0,D1537)</f>
        <v/>
      </c>
      <c r="P1537" s="24">
        <f>0.35*IF(E1537="",0,E1537)+0.35*IF(F1537="",0,F1537)+0.3*IF(G1537="",0,G1537)</f>
        <v/>
      </c>
      <c r="Q1537" s="24">
        <f>0.656*IF(I1537="",0,I1537)+0.344*IF(H1537="",0,H1537)</f>
        <v/>
      </c>
      <c r="R1537" s="24">
        <f>0.338*IF(J1537="",0,J1537)+0.662*IF(K1537="",0,K1537)</f>
        <v/>
      </c>
      <c r="S1537" s="24">
        <f>0.38*IF(L1537="",0,L1537)+0.35*IF(M1537="",0,M1537)+0.27*IF(N1537="",0,N1537)</f>
        <v/>
      </c>
      <c r="T1537" s="24">
        <f>IF(Universe!S1537="","",((Universe!S1537-$B$2565)/$C$2565)^3)</f>
        <v/>
      </c>
      <c r="U1537" s="24">
        <f>IF(Universe!S1537="","",(Universe!S1537-$B$2565)/$C$2565)</f>
        <v/>
      </c>
      <c r="V1537" s="24">
        <f>IF(Universe!T1537="","",(Universe!T1537-$B$2566)/$C$2566)</f>
        <v/>
      </c>
      <c r="W1537" s="24">
        <f>IF(Universe!U1537="","",(Universe!U1537-$B$2567)/$C$2567)</f>
        <v/>
      </c>
      <c r="X1537" s="24">
        <f>IF(O1537="","",(O1537-$B$2571)/$C$2571)</f>
        <v/>
      </c>
      <c r="Y1537" s="24">
        <f>IF(T1537="","",(T1537-$B$2576)/$C$2576)</f>
        <v/>
      </c>
      <c r="Z1537" s="24">
        <f>IF(Universe!V1537="","",(Universe!V1537-$B$2568)/$C$2568)</f>
        <v/>
      </c>
      <c r="AA1537" s="24">
        <f>IF(P1537="","",(P1537-$B$2572)/$C$2572)</f>
        <v/>
      </c>
      <c r="AB1537" s="24">
        <f>IF(Q1537="","",(Q1537-$B$2573)/$C$2573)</f>
        <v/>
      </c>
      <c r="AC1537" s="24">
        <f>IF(R1537="","",(R1537-$B$2574)/$C$2574)</f>
        <v/>
      </c>
      <c r="AD1537" s="24">
        <f>IF(S1537="","",(S1537-$B$2575)/$C$2575)</f>
        <v/>
      </c>
      <c r="AE1537" s="24">
        <f>IF(Y1537="","",Y1537-(19.12044933116382+16.522174187581257*U1537))</f>
        <v/>
      </c>
      <c r="AF1537" s="24">
        <f>IF(X1537="","",(X1537-(-0.27268023098325006+0.47142105304415904*V1537+-0.3189264934812436*U1537)--5.286111042926227e-16)/0.7994208745952703)</f>
        <v/>
      </c>
      <c r="AG1537" s="24">
        <f>IF(AA1537="","",(AA1537-(0.5248806186338691+-0.064206457956449*U1537)-5.43454825424064e-16)/0.9977404048781155)</f>
        <v/>
      </c>
      <c r="AH1537" s="25" t="n">
        <v>-1.863885960572482</v>
      </c>
      <c r="AI1537" s="25" t="n">
        <v>1.142108527375456</v>
      </c>
      <c r="AJ1537" s="25" t="n">
        <v>0.2501002935419002</v>
      </c>
      <c r="AK1537" s="25" t="n">
        <v>-0.5839786426295395</v>
      </c>
      <c r="AL1537" s="25" t="n">
        <v>3.185810613959927</v>
      </c>
      <c r="AM1537" s="25" t="n">
        <v>-0.1211434337187515</v>
      </c>
      <c r="AN1537" s="25" t="n">
        <v>-0.0997317406509587</v>
      </c>
      <c r="AO1537" s="25" t="n">
        <v>-0.067433717079525</v>
      </c>
      <c r="AP1537" s="25" t="n">
        <v>-1.267739221242202</v>
      </c>
      <c r="AQ1537" s="25" t="n">
        <v>-0.089637931146507</v>
      </c>
    </row>
    <row r="1538">
      <c r="A1538" s="23">
        <f>Universe!A1538</f>
        <v/>
      </c>
      <c r="B1538" s="24">
        <f>IF(Universe!W1538="","",(Universe!W1538-$B$2550)/$C$2550)</f>
        <v/>
      </c>
      <c r="C1538" s="24">
        <f>IF(Universe!X1538="","",(Universe!X1538-$B$2551)/$C$2551)</f>
        <v/>
      </c>
      <c r="D1538" s="24">
        <f>IF(Universe!Y1538="","",(Universe!Y1538-$B$2552)/$C$2552)</f>
        <v/>
      </c>
      <c r="E1538" s="24">
        <f>IF(Universe!Z1538="","",(Universe!Z1538-$B$2553)/$C$2553)</f>
        <v/>
      </c>
      <c r="F1538" s="24">
        <f>IF(Universe!AA1538="","",(Universe!AA1538-$B$2554)/$C$2554)</f>
        <v/>
      </c>
      <c r="G1538" s="24">
        <f>IF(Universe!AB1538="","",(Universe!AB1538-$B$2555)/$C$2555)</f>
        <v/>
      </c>
      <c r="H1538" s="24">
        <f>IF(Universe!AC1538="","",(Universe!AC1538-$B$2556)/$C$2556)</f>
        <v/>
      </c>
      <c r="I1538" s="24">
        <f>IF(Universe!AD1538="","",(Universe!AD1538-$B$2557)/$C$2557)</f>
        <v/>
      </c>
      <c r="J1538" s="24">
        <f>IF(Universe!AE1538="","",(Universe!AE1538-$B$2558)/$C$2558)</f>
        <v/>
      </c>
      <c r="K1538" s="24">
        <f>IF(Universe!AF1538="","",(Universe!AF1538-$B$2559)/$C$2559)</f>
        <v/>
      </c>
      <c r="L1538" s="24">
        <f>IF(Universe!AG1538="","",(Universe!AG1538-$B$2560)/$C$2560)</f>
        <v/>
      </c>
      <c r="M1538" s="24">
        <f>IF(Universe!AH1538="","",(Universe!AH1538-$B$2561)/$C$2561)</f>
        <v/>
      </c>
      <c r="N1538" s="24">
        <f>IF(Universe!AI1538="","",(Universe!AI1538-$B$2562)/$C$2562)</f>
        <v/>
      </c>
      <c r="O1538" s="24">
        <f>0.74*IF(B1538="",0,B1538)+0.16*IF(C1538="",0,C1538)+0.1*IF(D1538="",0,D1538)</f>
        <v/>
      </c>
      <c r="P1538" s="24">
        <f>0.35*IF(E1538="",0,E1538)+0.35*IF(F1538="",0,F1538)+0.3*IF(G1538="",0,G1538)</f>
        <v/>
      </c>
      <c r="Q1538" s="24">
        <f>0.656*IF(I1538="",0,I1538)+0.344*IF(H1538="",0,H1538)</f>
        <v/>
      </c>
      <c r="R1538" s="24">
        <f>0.338*IF(J1538="",0,J1538)+0.662*IF(K1538="",0,K1538)</f>
        <v/>
      </c>
      <c r="S1538" s="24">
        <f>0.38*IF(L1538="",0,L1538)+0.35*IF(M1538="",0,M1538)+0.27*IF(N1538="",0,N1538)</f>
        <v/>
      </c>
      <c r="T1538" s="24">
        <f>IF(Universe!S1538="","",((Universe!S1538-$B$2565)/$C$2565)^3)</f>
        <v/>
      </c>
      <c r="U1538" s="24">
        <f>IF(Universe!S1538="","",(Universe!S1538-$B$2565)/$C$2565)</f>
        <v/>
      </c>
      <c r="V1538" s="24">
        <f>IF(Universe!T1538="","",(Universe!T1538-$B$2566)/$C$2566)</f>
        <v/>
      </c>
      <c r="W1538" s="24">
        <f>IF(Universe!U1538="","",(Universe!U1538-$B$2567)/$C$2567)</f>
        <v/>
      </c>
      <c r="X1538" s="24">
        <f>IF(O1538="","",(O1538-$B$2571)/$C$2571)</f>
        <v/>
      </c>
      <c r="Y1538" s="24">
        <f>IF(T1538="","",(T1538-$B$2576)/$C$2576)</f>
        <v/>
      </c>
      <c r="Z1538" s="24">
        <f>IF(Universe!V1538="","",(Universe!V1538-$B$2568)/$C$2568)</f>
        <v/>
      </c>
      <c r="AA1538" s="24">
        <f>IF(P1538="","",(P1538-$B$2572)/$C$2572)</f>
        <v/>
      </c>
      <c r="AB1538" s="24">
        <f>IF(Q1538="","",(Q1538-$B$2573)/$C$2573)</f>
        <v/>
      </c>
      <c r="AC1538" s="24">
        <f>IF(R1538="","",(R1538-$B$2574)/$C$2574)</f>
        <v/>
      </c>
      <c r="AD1538" s="24">
        <f>IF(S1538="","",(S1538-$B$2575)/$C$2575)</f>
        <v/>
      </c>
      <c r="AE1538" s="24">
        <f>IF(Y1538="","",Y1538-(19.12044933116382+16.522174187581257*U1538))</f>
        <v/>
      </c>
      <c r="AF1538" s="24">
        <f>IF(X1538="","",(X1538-(-0.27268023098325006+0.47142105304415904*V1538+-0.3189264934812436*U1538)--5.286111042926227e-16)/0.7994208745952703)</f>
        <v/>
      </c>
      <c r="AG1538" s="24">
        <f>IF(AA1538="","",(AA1538-(0.5248806186338691+-0.064206457956449*U1538)-5.43454825424064e-16)/0.9977404048781155)</f>
        <v/>
      </c>
      <c r="AH1538" s="25" t="n">
        <v>-3.379871507875546</v>
      </c>
      <c r="AI1538" s="25" t="n">
        <v>0.6111847025624048</v>
      </c>
      <c r="AJ1538" s="25" t="n">
        <v>-0.5707290428000031</v>
      </c>
      <c r="AK1538" s="25" t="n">
        <v>-0.8820587282569258</v>
      </c>
      <c r="AL1538" s="25" t="n">
        <v>2.279625933938888</v>
      </c>
      <c r="AM1538" s="25" t="n">
        <v>1.140499291400298</v>
      </c>
      <c r="AN1538" s="25" t="n">
        <v>-0.2238087393935664</v>
      </c>
      <c r="AO1538" s="25" t="n">
        <v>0.0623237124096219</v>
      </c>
      <c r="AP1538" s="25" t="n">
        <v>-1.342262428859739</v>
      </c>
      <c r="AQ1538" s="25" t="n">
        <v>-0.6081144702439418</v>
      </c>
    </row>
    <row r="1539">
      <c r="A1539" s="23">
        <f>Universe!A1539</f>
        <v/>
      </c>
      <c r="B1539" s="24">
        <f>IF(Universe!W1539="","",(Universe!W1539-$B$2550)/$C$2550)</f>
        <v/>
      </c>
      <c r="C1539" s="24">
        <f>IF(Universe!X1539="","",(Universe!X1539-$B$2551)/$C$2551)</f>
        <v/>
      </c>
      <c r="D1539" s="24">
        <f>IF(Universe!Y1539="","",(Universe!Y1539-$B$2552)/$C$2552)</f>
        <v/>
      </c>
      <c r="E1539" s="24">
        <f>IF(Universe!Z1539="","",(Universe!Z1539-$B$2553)/$C$2553)</f>
        <v/>
      </c>
      <c r="F1539" s="24">
        <f>IF(Universe!AA1539="","",(Universe!AA1539-$B$2554)/$C$2554)</f>
        <v/>
      </c>
      <c r="G1539" s="24">
        <f>IF(Universe!AB1539="","",(Universe!AB1539-$B$2555)/$C$2555)</f>
        <v/>
      </c>
      <c r="H1539" s="24">
        <f>IF(Universe!AC1539="","",(Universe!AC1539-$B$2556)/$C$2556)</f>
        <v/>
      </c>
      <c r="I1539" s="24">
        <f>IF(Universe!AD1539="","",(Universe!AD1539-$B$2557)/$C$2557)</f>
        <v/>
      </c>
      <c r="J1539" s="24">
        <f>IF(Universe!AE1539="","",(Universe!AE1539-$B$2558)/$C$2558)</f>
        <v/>
      </c>
      <c r="K1539" s="24">
        <f>IF(Universe!AF1539="","",(Universe!AF1539-$B$2559)/$C$2559)</f>
        <v/>
      </c>
      <c r="L1539" s="24">
        <f>IF(Universe!AG1539="","",(Universe!AG1539-$B$2560)/$C$2560)</f>
        <v/>
      </c>
      <c r="M1539" s="24">
        <f>IF(Universe!AH1539="","",(Universe!AH1539-$B$2561)/$C$2561)</f>
        <v/>
      </c>
      <c r="N1539" s="24">
        <f>IF(Universe!AI1539="","",(Universe!AI1539-$B$2562)/$C$2562)</f>
        <v/>
      </c>
      <c r="O1539" s="24">
        <f>0.74*IF(B1539="",0,B1539)+0.16*IF(C1539="",0,C1539)+0.1*IF(D1539="",0,D1539)</f>
        <v/>
      </c>
      <c r="P1539" s="24">
        <f>0.35*IF(E1539="",0,E1539)+0.35*IF(F1539="",0,F1539)+0.3*IF(G1539="",0,G1539)</f>
        <v/>
      </c>
      <c r="Q1539" s="24">
        <f>0.656*IF(I1539="",0,I1539)+0.344*IF(H1539="",0,H1539)</f>
        <v/>
      </c>
      <c r="R1539" s="24">
        <f>0.338*IF(J1539="",0,J1539)+0.662*IF(K1539="",0,K1539)</f>
        <v/>
      </c>
      <c r="S1539" s="24">
        <f>0.38*IF(L1539="",0,L1539)+0.35*IF(M1539="",0,M1539)+0.27*IF(N1539="",0,N1539)</f>
        <v/>
      </c>
      <c r="T1539" s="24">
        <f>IF(Universe!S1539="","",((Universe!S1539-$B$2565)/$C$2565)^3)</f>
        <v/>
      </c>
      <c r="U1539" s="24">
        <f>IF(Universe!S1539="","",(Universe!S1539-$B$2565)/$C$2565)</f>
        <v/>
      </c>
      <c r="V1539" s="24">
        <f>IF(Universe!T1539="","",(Universe!T1539-$B$2566)/$C$2566)</f>
        <v/>
      </c>
      <c r="W1539" s="24">
        <f>IF(Universe!U1539="","",(Universe!U1539-$B$2567)/$C$2567)</f>
        <v/>
      </c>
      <c r="X1539" s="24">
        <f>IF(O1539="","",(O1539-$B$2571)/$C$2571)</f>
        <v/>
      </c>
      <c r="Y1539" s="24">
        <f>IF(T1539="","",(T1539-$B$2576)/$C$2576)</f>
        <v/>
      </c>
      <c r="Z1539" s="24">
        <f>IF(Universe!V1539="","",(Universe!V1539-$B$2568)/$C$2568)</f>
        <v/>
      </c>
      <c r="AA1539" s="24">
        <f>IF(P1539="","",(P1539-$B$2572)/$C$2572)</f>
        <v/>
      </c>
      <c r="AB1539" s="24">
        <f>IF(Q1539="","",(Q1539-$B$2573)/$C$2573)</f>
        <v/>
      </c>
      <c r="AC1539" s="24">
        <f>IF(R1539="","",(R1539-$B$2574)/$C$2574)</f>
        <v/>
      </c>
      <c r="AD1539" s="24">
        <f>IF(S1539="","",(S1539-$B$2575)/$C$2575)</f>
        <v/>
      </c>
      <c r="AE1539" s="24">
        <f>IF(Y1539="","",Y1539-(19.12044933116382+16.522174187581257*U1539))</f>
        <v/>
      </c>
      <c r="AF1539" s="24">
        <f>IF(X1539="","",(X1539-(-0.27268023098325006+0.47142105304415904*V1539+-0.3189264934812436*U1539)--5.286111042926227e-16)/0.7994208745952703)</f>
        <v/>
      </c>
      <c r="AG1539" s="24">
        <f>IF(AA1539="","",(AA1539-(0.5248806186338691+-0.064206457956449*U1539)-5.43454825424064e-16)/0.9977404048781155)</f>
        <v/>
      </c>
      <c r="AH1539" s="25" t="n">
        <v>-3.767269238334019</v>
      </c>
      <c r="AI1539" s="25" t="n">
        <v>0.7268320401994709</v>
      </c>
      <c r="AJ1539" s="25" t="n">
        <v>-0.0599267059574934</v>
      </c>
      <c r="AK1539" s="25" t="n">
        <v>-0.552985581357485</v>
      </c>
      <c r="AL1539" s="25" t="n">
        <v>1.198513208861354</v>
      </c>
      <c r="AM1539" s="25" t="n">
        <v>2.496071930288909</v>
      </c>
      <c r="AN1539" s="25" t="n">
        <v>-0.4665162815079347</v>
      </c>
      <c r="AO1539" s="25" t="n">
        <v>-0.0591128890078292</v>
      </c>
      <c r="AP1539" s="25" t="n">
        <v>0.163765506864081</v>
      </c>
      <c r="AQ1539" s="25" t="n">
        <v>0.3447703557485407</v>
      </c>
    </row>
    <row r="1540">
      <c r="A1540" s="23">
        <f>Universe!A1540</f>
        <v/>
      </c>
      <c r="B1540" s="24">
        <f>IF(Universe!W1540="","",(Universe!W1540-$B$2550)/$C$2550)</f>
        <v/>
      </c>
      <c r="C1540" s="24">
        <f>IF(Universe!X1540="","",(Universe!X1540-$B$2551)/$C$2551)</f>
        <v/>
      </c>
      <c r="D1540" s="24">
        <f>IF(Universe!Y1540="","",(Universe!Y1540-$B$2552)/$C$2552)</f>
        <v/>
      </c>
      <c r="E1540" s="24">
        <f>IF(Universe!Z1540="","",(Universe!Z1540-$B$2553)/$C$2553)</f>
        <v/>
      </c>
      <c r="F1540" s="24">
        <f>IF(Universe!AA1540="","",(Universe!AA1540-$B$2554)/$C$2554)</f>
        <v/>
      </c>
      <c r="G1540" s="24">
        <f>IF(Universe!AB1540="","",(Universe!AB1540-$B$2555)/$C$2555)</f>
        <v/>
      </c>
      <c r="H1540" s="24">
        <f>IF(Universe!AC1540="","",(Universe!AC1540-$B$2556)/$C$2556)</f>
        <v/>
      </c>
      <c r="I1540" s="24">
        <f>IF(Universe!AD1540="","",(Universe!AD1540-$B$2557)/$C$2557)</f>
        <v/>
      </c>
      <c r="J1540" s="24">
        <f>IF(Universe!AE1540="","",(Universe!AE1540-$B$2558)/$C$2558)</f>
        <v/>
      </c>
      <c r="K1540" s="24">
        <f>IF(Universe!AF1540="","",(Universe!AF1540-$B$2559)/$C$2559)</f>
        <v/>
      </c>
      <c r="L1540" s="24">
        <f>IF(Universe!AG1540="","",(Universe!AG1540-$B$2560)/$C$2560)</f>
        <v/>
      </c>
      <c r="M1540" s="24">
        <f>IF(Universe!AH1540="","",(Universe!AH1540-$B$2561)/$C$2561)</f>
        <v/>
      </c>
      <c r="N1540" s="24">
        <f>IF(Universe!AI1540="","",(Universe!AI1540-$B$2562)/$C$2562)</f>
        <v/>
      </c>
      <c r="O1540" s="24">
        <f>0.74*IF(B1540="",0,B1540)+0.16*IF(C1540="",0,C1540)+0.1*IF(D1540="",0,D1540)</f>
        <v/>
      </c>
      <c r="P1540" s="24">
        <f>0.35*IF(E1540="",0,E1540)+0.35*IF(F1540="",0,F1540)+0.3*IF(G1540="",0,G1540)</f>
        <v/>
      </c>
      <c r="Q1540" s="24">
        <f>0.656*IF(I1540="",0,I1540)+0.344*IF(H1540="",0,H1540)</f>
        <v/>
      </c>
      <c r="R1540" s="24">
        <f>0.338*IF(J1540="",0,J1540)+0.662*IF(K1540="",0,K1540)</f>
        <v/>
      </c>
      <c r="S1540" s="24">
        <f>0.38*IF(L1540="",0,L1540)+0.35*IF(M1540="",0,M1540)+0.27*IF(N1540="",0,N1540)</f>
        <v/>
      </c>
      <c r="T1540" s="24">
        <f>IF(Universe!S1540="","",((Universe!S1540-$B$2565)/$C$2565)^3)</f>
        <v/>
      </c>
      <c r="U1540" s="24">
        <f>IF(Universe!S1540="","",(Universe!S1540-$B$2565)/$C$2565)</f>
        <v/>
      </c>
      <c r="V1540" s="24">
        <f>IF(Universe!T1540="","",(Universe!T1540-$B$2566)/$C$2566)</f>
        <v/>
      </c>
      <c r="W1540" s="24">
        <f>IF(Universe!U1540="","",(Universe!U1540-$B$2567)/$C$2567)</f>
        <v/>
      </c>
      <c r="X1540" s="24">
        <f>IF(O1540="","",(O1540-$B$2571)/$C$2571)</f>
        <v/>
      </c>
      <c r="Y1540" s="24">
        <f>IF(T1540="","",(T1540-$B$2576)/$C$2576)</f>
        <v/>
      </c>
      <c r="Z1540" s="24">
        <f>IF(Universe!V1540="","",(Universe!V1540-$B$2568)/$C$2568)</f>
        <v/>
      </c>
      <c r="AA1540" s="24">
        <f>IF(P1540="","",(P1540-$B$2572)/$C$2572)</f>
        <v/>
      </c>
      <c r="AB1540" s="24">
        <f>IF(Q1540="","",(Q1540-$B$2573)/$C$2573)</f>
        <v/>
      </c>
      <c r="AC1540" s="24">
        <f>IF(R1540="","",(R1540-$B$2574)/$C$2574)</f>
        <v/>
      </c>
      <c r="AD1540" s="24">
        <f>IF(S1540="","",(S1540-$B$2575)/$C$2575)</f>
        <v/>
      </c>
      <c r="AE1540" s="24">
        <f>IF(Y1540="","",Y1540-(19.12044933116382+16.522174187581257*U1540))</f>
        <v/>
      </c>
      <c r="AF1540" s="24">
        <f>IF(X1540="","",(X1540-(-0.27268023098325006+0.47142105304415904*V1540+-0.3189264934812436*U1540)--5.286111042926227e-16)/0.7994208745952703)</f>
        <v/>
      </c>
      <c r="AG1540" s="24">
        <f>IF(AA1540="","",(AA1540-(0.5248806186338691+-0.064206457956449*U1540)-5.43454825424064e-16)/0.9977404048781155)</f>
        <v/>
      </c>
      <c r="AH1540" s="25" t="n">
        <v>-2.772191184920759</v>
      </c>
      <c r="AI1540" s="25" t="n">
        <v>-0.061275119555636</v>
      </c>
      <c r="AJ1540" s="25" t="n">
        <v>-1.165348088431826</v>
      </c>
      <c r="AK1540" s="25" t="n">
        <v>-0.4599239426938641</v>
      </c>
      <c r="AL1540" s="25" t="n">
        <v>3.20857422299444</v>
      </c>
      <c r="AM1540" s="25" t="n">
        <v>0.902325155848365</v>
      </c>
      <c r="AN1540" s="25" t="n">
        <v>-0.3547025040363306</v>
      </c>
      <c r="AO1540" s="25" t="n">
        <v>0.1678951240101523</v>
      </c>
      <c r="AP1540" s="25" t="n">
        <v>-0.2676384555506929</v>
      </c>
      <c r="AQ1540" s="25" t="n">
        <v>0.1079960503851239</v>
      </c>
    </row>
    <row r="1541">
      <c r="A1541" s="23">
        <f>Universe!A1541</f>
        <v/>
      </c>
      <c r="B1541" s="24">
        <f>IF(Universe!W1541="","",(Universe!W1541-$B$2550)/$C$2550)</f>
        <v/>
      </c>
      <c r="C1541" s="24">
        <f>IF(Universe!X1541="","",(Universe!X1541-$B$2551)/$C$2551)</f>
        <v/>
      </c>
      <c r="D1541" s="24">
        <f>IF(Universe!Y1541="","",(Universe!Y1541-$B$2552)/$C$2552)</f>
        <v/>
      </c>
      <c r="E1541" s="24">
        <f>IF(Universe!Z1541="","",(Universe!Z1541-$B$2553)/$C$2553)</f>
        <v/>
      </c>
      <c r="F1541" s="24">
        <f>IF(Universe!AA1541="","",(Universe!AA1541-$B$2554)/$C$2554)</f>
        <v/>
      </c>
      <c r="G1541" s="24">
        <f>IF(Universe!AB1541="","",(Universe!AB1541-$B$2555)/$C$2555)</f>
        <v/>
      </c>
      <c r="H1541" s="24">
        <f>IF(Universe!AC1541="","",(Universe!AC1541-$B$2556)/$C$2556)</f>
        <v/>
      </c>
      <c r="I1541" s="24">
        <f>IF(Universe!AD1541="","",(Universe!AD1541-$B$2557)/$C$2557)</f>
        <v/>
      </c>
      <c r="J1541" s="24">
        <f>IF(Universe!AE1541="","",(Universe!AE1541-$B$2558)/$C$2558)</f>
        <v/>
      </c>
      <c r="K1541" s="24">
        <f>IF(Universe!AF1541="","",(Universe!AF1541-$B$2559)/$C$2559)</f>
        <v/>
      </c>
      <c r="L1541" s="24">
        <f>IF(Universe!AG1541="","",(Universe!AG1541-$B$2560)/$C$2560)</f>
        <v/>
      </c>
      <c r="M1541" s="24">
        <f>IF(Universe!AH1541="","",(Universe!AH1541-$B$2561)/$C$2561)</f>
        <v/>
      </c>
      <c r="N1541" s="24">
        <f>IF(Universe!AI1541="","",(Universe!AI1541-$B$2562)/$C$2562)</f>
        <v/>
      </c>
      <c r="O1541" s="24">
        <f>0.74*IF(B1541="",0,B1541)+0.16*IF(C1541="",0,C1541)+0.1*IF(D1541="",0,D1541)</f>
        <v/>
      </c>
      <c r="P1541" s="24">
        <f>0.35*IF(E1541="",0,E1541)+0.35*IF(F1541="",0,F1541)+0.3*IF(G1541="",0,G1541)</f>
        <v/>
      </c>
      <c r="Q1541" s="24">
        <f>0.656*IF(I1541="",0,I1541)+0.344*IF(H1541="",0,H1541)</f>
        <v/>
      </c>
      <c r="R1541" s="24">
        <f>0.338*IF(J1541="",0,J1541)+0.662*IF(K1541="",0,K1541)</f>
        <v/>
      </c>
      <c r="S1541" s="24">
        <f>0.38*IF(L1541="",0,L1541)+0.35*IF(M1541="",0,M1541)+0.27*IF(N1541="",0,N1541)</f>
        <v/>
      </c>
      <c r="T1541" s="24">
        <f>IF(Universe!S1541="","",((Universe!S1541-$B$2565)/$C$2565)^3)</f>
        <v/>
      </c>
      <c r="U1541" s="24">
        <f>IF(Universe!S1541="","",(Universe!S1541-$B$2565)/$C$2565)</f>
        <v/>
      </c>
      <c r="V1541" s="24">
        <f>IF(Universe!T1541="","",(Universe!T1541-$B$2566)/$C$2566)</f>
        <v/>
      </c>
      <c r="W1541" s="24">
        <f>IF(Universe!U1541="","",(Universe!U1541-$B$2567)/$C$2567)</f>
        <v/>
      </c>
      <c r="X1541" s="24">
        <f>IF(O1541="","",(O1541-$B$2571)/$C$2571)</f>
        <v/>
      </c>
      <c r="Y1541" s="24">
        <f>IF(T1541="","",(T1541-$B$2576)/$C$2576)</f>
        <v/>
      </c>
      <c r="Z1541" s="24">
        <f>IF(Universe!V1541="","",(Universe!V1541-$B$2568)/$C$2568)</f>
        <v/>
      </c>
      <c r="AA1541" s="24">
        <f>IF(P1541="","",(P1541-$B$2572)/$C$2572)</f>
        <v/>
      </c>
      <c r="AB1541" s="24">
        <f>IF(Q1541="","",(Q1541-$B$2573)/$C$2573)</f>
        <v/>
      </c>
      <c r="AC1541" s="24">
        <f>IF(R1541="","",(R1541-$B$2574)/$C$2574)</f>
        <v/>
      </c>
      <c r="AD1541" s="24">
        <f>IF(S1541="","",(S1541-$B$2575)/$C$2575)</f>
        <v/>
      </c>
      <c r="AE1541" s="24">
        <f>IF(Y1541="","",Y1541-(19.12044933116382+16.522174187581257*U1541))</f>
        <v/>
      </c>
      <c r="AF1541" s="24">
        <f>IF(X1541="","",(X1541-(-0.27268023098325006+0.47142105304415904*V1541+-0.3189264934812436*U1541)--5.286111042926227e-16)/0.7994208745952703)</f>
        <v/>
      </c>
      <c r="AG1541" s="24">
        <f>IF(AA1541="","",(AA1541-(0.5248806186338691+-0.064206457956449*U1541)-5.43454825424064e-16)/0.9977404048781155)</f>
        <v/>
      </c>
      <c r="AH1541" s="25" t="n">
        <v>-1.623794006934386</v>
      </c>
      <c r="AI1541" s="25" t="n">
        <v>0.8791968758056958</v>
      </c>
      <c r="AJ1541" s="25" t="n">
        <v>0.7975542965142051</v>
      </c>
      <c r="AK1541" s="25" t="n">
        <v>-0.6128078643956312</v>
      </c>
      <c r="AL1541" s="25" t="n">
        <v>2.959113142054475</v>
      </c>
      <c r="AM1541" s="25" t="n">
        <v>-0.0174790290041516</v>
      </c>
      <c r="AN1541" s="25" t="n">
        <v>0.3143178933107539</v>
      </c>
      <c r="AO1541" s="25" t="n">
        <v>-0.0141531458202083</v>
      </c>
      <c r="AP1541" s="25" t="n">
        <v>-0.4525206896667404</v>
      </c>
      <c r="AQ1541" s="25" t="n">
        <v>0.0356299861926649</v>
      </c>
    </row>
    <row r="1542">
      <c r="A1542" s="23">
        <f>Universe!A1542</f>
        <v/>
      </c>
      <c r="B1542" s="24">
        <f>IF(Universe!W1542="","",(Universe!W1542-$B$2550)/$C$2550)</f>
        <v/>
      </c>
      <c r="C1542" s="24">
        <f>IF(Universe!X1542="","",(Universe!X1542-$B$2551)/$C$2551)</f>
        <v/>
      </c>
      <c r="D1542" s="24">
        <f>IF(Universe!Y1542="","",(Universe!Y1542-$B$2552)/$C$2552)</f>
        <v/>
      </c>
      <c r="E1542" s="24">
        <f>IF(Universe!Z1542="","",(Universe!Z1542-$B$2553)/$C$2553)</f>
        <v/>
      </c>
      <c r="F1542" s="24">
        <f>IF(Universe!AA1542="","",(Universe!AA1542-$B$2554)/$C$2554)</f>
        <v/>
      </c>
      <c r="G1542" s="24">
        <f>IF(Universe!AB1542="","",(Universe!AB1542-$B$2555)/$C$2555)</f>
        <v/>
      </c>
      <c r="H1542" s="24">
        <f>IF(Universe!AC1542="","",(Universe!AC1542-$B$2556)/$C$2556)</f>
        <v/>
      </c>
      <c r="I1542" s="24">
        <f>IF(Universe!AD1542="","",(Universe!AD1542-$B$2557)/$C$2557)</f>
        <v/>
      </c>
      <c r="J1542" s="24">
        <f>IF(Universe!AE1542="","",(Universe!AE1542-$B$2558)/$C$2558)</f>
        <v/>
      </c>
      <c r="K1542" s="24">
        <f>IF(Universe!AF1542="","",(Universe!AF1542-$B$2559)/$C$2559)</f>
        <v/>
      </c>
      <c r="L1542" s="24">
        <f>IF(Universe!AG1542="","",(Universe!AG1542-$B$2560)/$C$2560)</f>
        <v/>
      </c>
      <c r="M1542" s="24">
        <f>IF(Universe!AH1542="","",(Universe!AH1542-$B$2561)/$C$2561)</f>
        <v/>
      </c>
      <c r="N1542" s="24">
        <f>IF(Universe!AI1542="","",(Universe!AI1542-$B$2562)/$C$2562)</f>
        <v/>
      </c>
      <c r="O1542" s="24">
        <f>0.74*IF(B1542="",0,B1542)+0.16*IF(C1542="",0,C1542)+0.1*IF(D1542="",0,D1542)</f>
        <v/>
      </c>
      <c r="P1542" s="24">
        <f>0.35*IF(E1542="",0,E1542)+0.35*IF(F1542="",0,F1542)+0.3*IF(G1542="",0,G1542)</f>
        <v/>
      </c>
      <c r="Q1542" s="24">
        <f>0.656*IF(I1542="",0,I1542)+0.344*IF(H1542="",0,H1542)</f>
        <v/>
      </c>
      <c r="R1542" s="24">
        <f>0.338*IF(J1542="",0,J1542)+0.662*IF(K1542="",0,K1542)</f>
        <v/>
      </c>
      <c r="S1542" s="24">
        <f>0.38*IF(L1542="",0,L1542)+0.35*IF(M1542="",0,M1542)+0.27*IF(N1542="",0,N1542)</f>
        <v/>
      </c>
      <c r="T1542" s="24">
        <f>IF(Universe!S1542="","",((Universe!S1542-$B$2565)/$C$2565)^3)</f>
        <v/>
      </c>
      <c r="U1542" s="24">
        <f>IF(Universe!S1542="","",(Universe!S1542-$B$2565)/$C$2565)</f>
        <v/>
      </c>
      <c r="V1542" s="24">
        <f>IF(Universe!T1542="","",(Universe!T1542-$B$2566)/$C$2566)</f>
        <v/>
      </c>
      <c r="W1542" s="24">
        <f>IF(Universe!U1542="","",(Universe!U1542-$B$2567)/$C$2567)</f>
        <v/>
      </c>
      <c r="X1542" s="24">
        <f>IF(O1542="","",(O1542-$B$2571)/$C$2571)</f>
        <v/>
      </c>
      <c r="Y1542" s="24">
        <f>IF(T1542="","",(T1542-$B$2576)/$C$2576)</f>
        <v/>
      </c>
      <c r="Z1542" s="24">
        <f>IF(Universe!V1542="","",(Universe!V1542-$B$2568)/$C$2568)</f>
        <v/>
      </c>
      <c r="AA1542" s="24">
        <f>IF(P1542="","",(P1542-$B$2572)/$C$2572)</f>
        <v/>
      </c>
      <c r="AB1542" s="24">
        <f>IF(Q1542="","",(Q1542-$B$2573)/$C$2573)</f>
        <v/>
      </c>
      <c r="AC1542" s="24">
        <f>IF(R1542="","",(R1542-$B$2574)/$C$2574)</f>
        <v/>
      </c>
      <c r="AD1542" s="24">
        <f>IF(S1542="","",(S1542-$B$2575)/$C$2575)</f>
        <v/>
      </c>
      <c r="AE1542" s="24">
        <f>IF(Y1542="","",Y1542-(19.12044933116382+16.522174187581257*U1542))</f>
        <v/>
      </c>
      <c r="AF1542" s="24">
        <f>IF(X1542="","",(X1542-(-0.27268023098325006+0.47142105304415904*V1542+-0.3189264934812436*U1542)--5.286111042926227e-16)/0.7994208745952703)</f>
        <v/>
      </c>
      <c r="AG1542" s="24">
        <f>IF(AA1542="","",(AA1542-(0.5248806186338691+-0.064206457956449*U1542)-5.43454825424064e-16)/0.9977404048781155)</f>
        <v/>
      </c>
      <c r="AH1542" s="25" t="n">
        <v>-0.3096612438360919</v>
      </c>
      <c r="AI1542" s="25" t="n">
        <v>1.81003993893992</v>
      </c>
      <c r="AJ1542" s="25" t="n">
        <v>0.2346060417420662</v>
      </c>
      <c r="AK1542" s="25" t="n">
        <v>-0.06529317122083921</v>
      </c>
      <c r="AL1542" s="25" t="n">
        <v>0.7266379556858102</v>
      </c>
      <c r="AM1542" s="25" t="n">
        <v>0.209235358038662</v>
      </c>
      <c r="AN1542" s="25" t="n">
        <v>1.096974104214597</v>
      </c>
      <c r="AO1542" s="25" t="n">
        <v>0.1019202635002389</v>
      </c>
      <c r="AP1542" s="25" t="n">
        <v>-1.726154953251638</v>
      </c>
      <c r="AQ1542" s="25" t="n">
        <v>-0.1923953626667847</v>
      </c>
    </row>
    <row r="1543">
      <c r="A1543" s="23">
        <f>Universe!A1543</f>
        <v/>
      </c>
      <c r="B1543" s="24">
        <f>IF(Universe!W1543="","",(Universe!W1543-$B$2550)/$C$2550)</f>
        <v/>
      </c>
      <c r="C1543" s="24">
        <f>IF(Universe!X1543="","",(Universe!X1543-$B$2551)/$C$2551)</f>
        <v/>
      </c>
      <c r="D1543" s="24">
        <f>IF(Universe!Y1543="","",(Universe!Y1543-$B$2552)/$C$2552)</f>
        <v/>
      </c>
      <c r="E1543" s="24">
        <f>IF(Universe!Z1543="","",(Universe!Z1543-$B$2553)/$C$2553)</f>
        <v/>
      </c>
      <c r="F1543" s="24">
        <f>IF(Universe!AA1543="","",(Universe!AA1543-$B$2554)/$C$2554)</f>
        <v/>
      </c>
      <c r="G1543" s="24">
        <f>IF(Universe!AB1543="","",(Universe!AB1543-$B$2555)/$C$2555)</f>
        <v/>
      </c>
      <c r="H1543" s="24">
        <f>IF(Universe!AC1543="","",(Universe!AC1543-$B$2556)/$C$2556)</f>
        <v/>
      </c>
      <c r="I1543" s="24">
        <f>IF(Universe!AD1543="","",(Universe!AD1543-$B$2557)/$C$2557)</f>
        <v/>
      </c>
      <c r="J1543" s="24">
        <f>IF(Universe!AE1543="","",(Universe!AE1543-$B$2558)/$C$2558)</f>
        <v/>
      </c>
      <c r="K1543" s="24">
        <f>IF(Universe!AF1543="","",(Universe!AF1543-$B$2559)/$C$2559)</f>
        <v/>
      </c>
      <c r="L1543" s="24">
        <f>IF(Universe!AG1543="","",(Universe!AG1543-$B$2560)/$C$2560)</f>
        <v/>
      </c>
      <c r="M1543" s="24">
        <f>IF(Universe!AH1543="","",(Universe!AH1543-$B$2561)/$C$2561)</f>
        <v/>
      </c>
      <c r="N1543" s="24">
        <f>IF(Universe!AI1543="","",(Universe!AI1543-$B$2562)/$C$2562)</f>
        <v/>
      </c>
      <c r="O1543" s="24">
        <f>0.74*IF(B1543="",0,B1543)+0.16*IF(C1543="",0,C1543)+0.1*IF(D1543="",0,D1543)</f>
        <v/>
      </c>
      <c r="P1543" s="24">
        <f>0.35*IF(E1543="",0,E1543)+0.35*IF(F1543="",0,F1543)+0.3*IF(G1543="",0,G1543)</f>
        <v/>
      </c>
      <c r="Q1543" s="24">
        <f>0.656*IF(I1543="",0,I1543)+0.344*IF(H1543="",0,H1543)</f>
        <v/>
      </c>
      <c r="R1543" s="24">
        <f>0.338*IF(J1543="",0,J1543)+0.662*IF(K1543="",0,K1543)</f>
        <v/>
      </c>
      <c r="S1543" s="24">
        <f>0.38*IF(L1543="",0,L1543)+0.35*IF(M1543="",0,M1543)+0.27*IF(N1543="",0,N1543)</f>
        <v/>
      </c>
      <c r="T1543" s="24">
        <f>IF(Universe!S1543="","",((Universe!S1543-$B$2565)/$C$2565)^3)</f>
        <v/>
      </c>
      <c r="U1543" s="24">
        <f>IF(Universe!S1543="","",(Universe!S1543-$B$2565)/$C$2565)</f>
        <v/>
      </c>
      <c r="V1543" s="24">
        <f>IF(Universe!T1543="","",(Universe!T1543-$B$2566)/$C$2566)</f>
        <v/>
      </c>
      <c r="W1543" s="24">
        <f>IF(Universe!U1543="","",(Universe!U1543-$B$2567)/$C$2567)</f>
        <v/>
      </c>
      <c r="X1543" s="24">
        <f>IF(O1543="","",(O1543-$B$2571)/$C$2571)</f>
        <v/>
      </c>
      <c r="Y1543" s="24">
        <f>IF(T1543="","",(T1543-$B$2576)/$C$2576)</f>
        <v/>
      </c>
      <c r="Z1543" s="24">
        <f>IF(Universe!V1543="","",(Universe!V1543-$B$2568)/$C$2568)</f>
        <v/>
      </c>
      <c r="AA1543" s="24">
        <f>IF(P1543="","",(P1543-$B$2572)/$C$2572)</f>
        <v/>
      </c>
      <c r="AB1543" s="24">
        <f>IF(Q1543="","",(Q1543-$B$2573)/$C$2573)</f>
        <v/>
      </c>
      <c r="AC1543" s="24">
        <f>IF(R1543="","",(R1543-$B$2574)/$C$2574)</f>
        <v/>
      </c>
      <c r="AD1543" s="24">
        <f>IF(S1543="","",(S1543-$B$2575)/$C$2575)</f>
        <v/>
      </c>
      <c r="AE1543" s="24">
        <f>IF(Y1543="","",Y1543-(19.12044933116382+16.522174187581257*U1543))</f>
        <v/>
      </c>
      <c r="AF1543" s="24">
        <f>IF(X1543="","",(X1543-(-0.27268023098325006+0.47142105304415904*V1543+-0.3189264934812436*U1543)--5.286111042926227e-16)/0.7994208745952703)</f>
        <v/>
      </c>
      <c r="AG1543" s="24">
        <f>IF(AA1543="","",(AA1543-(0.5248806186338691+-0.064206457956449*U1543)-5.43454825424064e-16)/0.9977404048781155)</f>
        <v/>
      </c>
      <c r="AH1543" s="25" t="n">
        <v>-2.482159121028377</v>
      </c>
      <c r="AI1543" s="25" t="n">
        <v>1.053610213177472</v>
      </c>
      <c r="AJ1543" s="25" t="n">
        <v>-1.08827817621126</v>
      </c>
      <c r="AK1543" s="25" t="n">
        <v>-0.5235841756761427</v>
      </c>
      <c r="AL1543" s="25" t="n">
        <v>3.364508271706933</v>
      </c>
      <c r="AM1543" s="25" t="n">
        <v>1.99819331733446</v>
      </c>
      <c r="AN1543" s="25" t="n">
        <v>0.7342803587469265</v>
      </c>
      <c r="AO1543" s="25" t="n">
        <v>0.4361149197862537</v>
      </c>
      <c r="AP1543" s="25" t="n">
        <v>-0.3984854817163182</v>
      </c>
      <c r="AQ1543" s="25" t="n">
        <v>-0.0556663816946001</v>
      </c>
    </row>
    <row r="1544">
      <c r="A1544" s="23">
        <f>Universe!A1544</f>
        <v/>
      </c>
      <c r="B1544" s="24">
        <f>IF(Universe!W1544="","",(Universe!W1544-$B$2550)/$C$2550)</f>
        <v/>
      </c>
      <c r="C1544" s="24">
        <f>IF(Universe!X1544="","",(Universe!X1544-$B$2551)/$C$2551)</f>
        <v/>
      </c>
      <c r="D1544" s="24">
        <f>IF(Universe!Y1544="","",(Universe!Y1544-$B$2552)/$C$2552)</f>
        <v/>
      </c>
      <c r="E1544" s="24">
        <f>IF(Universe!Z1544="","",(Universe!Z1544-$B$2553)/$C$2553)</f>
        <v/>
      </c>
      <c r="F1544" s="24">
        <f>IF(Universe!AA1544="","",(Universe!AA1544-$B$2554)/$C$2554)</f>
        <v/>
      </c>
      <c r="G1544" s="24">
        <f>IF(Universe!AB1544="","",(Universe!AB1544-$B$2555)/$C$2555)</f>
        <v/>
      </c>
      <c r="H1544" s="24">
        <f>IF(Universe!AC1544="","",(Universe!AC1544-$B$2556)/$C$2556)</f>
        <v/>
      </c>
      <c r="I1544" s="24">
        <f>IF(Universe!AD1544="","",(Universe!AD1544-$B$2557)/$C$2557)</f>
        <v/>
      </c>
      <c r="J1544" s="24">
        <f>IF(Universe!AE1544="","",(Universe!AE1544-$B$2558)/$C$2558)</f>
        <v/>
      </c>
      <c r="K1544" s="24">
        <f>IF(Universe!AF1544="","",(Universe!AF1544-$B$2559)/$C$2559)</f>
        <v/>
      </c>
      <c r="L1544" s="24">
        <f>IF(Universe!AG1544="","",(Universe!AG1544-$B$2560)/$C$2560)</f>
        <v/>
      </c>
      <c r="M1544" s="24">
        <f>IF(Universe!AH1544="","",(Universe!AH1544-$B$2561)/$C$2561)</f>
        <v/>
      </c>
      <c r="N1544" s="24">
        <f>IF(Universe!AI1544="","",(Universe!AI1544-$B$2562)/$C$2562)</f>
        <v/>
      </c>
      <c r="O1544" s="24">
        <f>0.74*IF(B1544="",0,B1544)+0.16*IF(C1544="",0,C1544)+0.1*IF(D1544="",0,D1544)</f>
        <v/>
      </c>
      <c r="P1544" s="24">
        <f>0.35*IF(E1544="",0,E1544)+0.35*IF(F1544="",0,F1544)+0.3*IF(G1544="",0,G1544)</f>
        <v/>
      </c>
      <c r="Q1544" s="24">
        <f>0.656*IF(I1544="",0,I1544)+0.344*IF(H1544="",0,H1544)</f>
        <v/>
      </c>
      <c r="R1544" s="24">
        <f>0.338*IF(J1544="",0,J1544)+0.662*IF(K1544="",0,K1544)</f>
        <v/>
      </c>
      <c r="S1544" s="24">
        <f>0.38*IF(L1544="",0,L1544)+0.35*IF(M1544="",0,M1544)+0.27*IF(N1544="",0,N1544)</f>
        <v/>
      </c>
      <c r="T1544" s="24">
        <f>IF(Universe!S1544="","",((Universe!S1544-$B$2565)/$C$2565)^3)</f>
        <v/>
      </c>
      <c r="U1544" s="24">
        <f>IF(Universe!S1544="","",(Universe!S1544-$B$2565)/$C$2565)</f>
        <v/>
      </c>
      <c r="V1544" s="24">
        <f>IF(Universe!T1544="","",(Universe!T1544-$B$2566)/$C$2566)</f>
        <v/>
      </c>
      <c r="W1544" s="24">
        <f>IF(Universe!U1544="","",(Universe!U1544-$B$2567)/$C$2567)</f>
        <v/>
      </c>
      <c r="X1544" s="24">
        <f>IF(O1544="","",(O1544-$B$2571)/$C$2571)</f>
        <v/>
      </c>
      <c r="Y1544" s="24">
        <f>IF(T1544="","",(T1544-$B$2576)/$C$2576)</f>
        <v/>
      </c>
      <c r="Z1544" s="24">
        <f>IF(Universe!V1544="","",(Universe!V1544-$B$2568)/$C$2568)</f>
        <v/>
      </c>
      <c r="AA1544" s="24">
        <f>IF(P1544="","",(P1544-$B$2572)/$C$2572)</f>
        <v/>
      </c>
      <c r="AB1544" s="24">
        <f>IF(Q1544="","",(Q1544-$B$2573)/$C$2573)</f>
        <v/>
      </c>
      <c r="AC1544" s="24">
        <f>IF(R1544="","",(R1544-$B$2574)/$C$2574)</f>
        <v/>
      </c>
      <c r="AD1544" s="24">
        <f>IF(S1544="","",(S1544-$B$2575)/$C$2575)</f>
        <v/>
      </c>
      <c r="AE1544" s="24">
        <f>IF(Y1544="","",Y1544-(19.12044933116382+16.522174187581257*U1544))</f>
        <v/>
      </c>
      <c r="AF1544" s="24">
        <f>IF(X1544="","",(X1544-(-0.27268023098325006+0.47142105304415904*V1544+-0.3189264934812436*U1544)--5.286111042926227e-16)/0.7994208745952703)</f>
        <v/>
      </c>
      <c r="AG1544" s="24">
        <f>IF(AA1544="","",(AA1544-(0.5248806186338691+-0.064206457956449*U1544)-5.43454825424064e-16)/0.9977404048781155)</f>
        <v/>
      </c>
      <c r="AH1544" s="25" t="n">
        <v>-2.012407819066408</v>
      </c>
      <c r="AI1544" s="25" t="n">
        <v>-1.525495043276219</v>
      </c>
      <c r="AJ1544" s="25" t="n">
        <v>-0.758556642748248</v>
      </c>
      <c r="AK1544" s="25" t="n">
        <v>0.5857803731705041</v>
      </c>
      <c r="AL1544" s="25" t="n">
        <v>3.28545773398984</v>
      </c>
      <c r="AM1544" s="25" t="n">
        <v>-0.1862660059110311</v>
      </c>
      <c r="AN1544" s="25" t="n">
        <v>0.7412917644890066</v>
      </c>
      <c r="AO1544" s="25" t="n">
        <v>0.124748046877938</v>
      </c>
      <c r="AP1544" s="25" t="n">
        <v>-0.3706515430754863</v>
      </c>
      <c r="AQ1544" s="25" t="n">
        <v>0.8243889223578235</v>
      </c>
    </row>
    <row r="1545">
      <c r="A1545" s="23">
        <f>Universe!A1545</f>
        <v/>
      </c>
      <c r="B1545" s="24">
        <f>IF(Universe!W1545="","",(Universe!W1545-$B$2550)/$C$2550)</f>
        <v/>
      </c>
      <c r="C1545" s="24">
        <f>IF(Universe!X1545="","",(Universe!X1545-$B$2551)/$C$2551)</f>
        <v/>
      </c>
      <c r="D1545" s="24">
        <f>IF(Universe!Y1545="","",(Universe!Y1545-$B$2552)/$C$2552)</f>
        <v/>
      </c>
      <c r="E1545" s="24">
        <f>IF(Universe!Z1545="","",(Universe!Z1545-$B$2553)/$C$2553)</f>
        <v/>
      </c>
      <c r="F1545" s="24">
        <f>IF(Universe!AA1545="","",(Universe!AA1545-$B$2554)/$C$2554)</f>
        <v/>
      </c>
      <c r="G1545" s="24">
        <f>IF(Universe!AB1545="","",(Universe!AB1545-$B$2555)/$C$2555)</f>
        <v/>
      </c>
      <c r="H1545" s="24">
        <f>IF(Universe!AC1545="","",(Universe!AC1545-$B$2556)/$C$2556)</f>
        <v/>
      </c>
      <c r="I1545" s="24">
        <f>IF(Universe!AD1545="","",(Universe!AD1545-$B$2557)/$C$2557)</f>
        <v/>
      </c>
      <c r="J1545" s="24">
        <f>IF(Universe!AE1545="","",(Universe!AE1545-$B$2558)/$C$2558)</f>
        <v/>
      </c>
      <c r="K1545" s="24">
        <f>IF(Universe!AF1545="","",(Universe!AF1545-$B$2559)/$C$2559)</f>
        <v/>
      </c>
      <c r="L1545" s="24">
        <f>IF(Universe!AG1545="","",(Universe!AG1545-$B$2560)/$C$2560)</f>
        <v/>
      </c>
      <c r="M1545" s="24">
        <f>IF(Universe!AH1545="","",(Universe!AH1545-$B$2561)/$C$2561)</f>
        <v/>
      </c>
      <c r="N1545" s="24">
        <f>IF(Universe!AI1545="","",(Universe!AI1545-$B$2562)/$C$2562)</f>
        <v/>
      </c>
      <c r="O1545" s="24">
        <f>0.74*IF(B1545="",0,B1545)+0.16*IF(C1545="",0,C1545)+0.1*IF(D1545="",0,D1545)</f>
        <v/>
      </c>
      <c r="P1545" s="24">
        <f>0.35*IF(E1545="",0,E1545)+0.35*IF(F1545="",0,F1545)+0.3*IF(G1545="",0,G1545)</f>
        <v/>
      </c>
      <c r="Q1545" s="24">
        <f>0.656*IF(I1545="",0,I1545)+0.344*IF(H1545="",0,H1545)</f>
        <v/>
      </c>
      <c r="R1545" s="24">
        <f>0.338*IF(J1545="",0,J1545)+0.662*IF(K1545="",0,K1545)</f>
        <v/>
      </c>
      <c r="S1545" s="24">
        <f>0.38*IF(L1545="",0,L1545)+0.35*IF(M1545="",0,M1545)+0.27*IF(N1545="",0,N1545)</f>
        <v/>
      </c>
      <c r="T1545" s="24">
        <f>IF(Universe!S1545="","",((Universe!S1545-$B$2565)/$C$2565)^3)</f>
        <v/>
      </c>
      <c r="U1545" s="24">
        <f>IF(Universe!S1545="","",(Universe!S1545-$B$2565)/$C$2565)</f>
        <v/>
      </c>
      <c r="V1545" s="24">
        <f>IF(Universe!T1545="","",(Universe!T1545-$B$2566)/$C$2566)</f>
        <v/>
      </c>
      <c r="W1545" s="24">
        <f>IF(Universe!U1545="","",(Universe!U1545-$B$2567)/$C$2567)</f>
        <v/>
      </c>
      <c r="X1545" s="24">
        <f>IF(O1545="","",(O1545-$B$2571)/$C$2571)</f>
        <v/>
      </c>
      <c r="Y1545" s="24">
        <f>IF(T1545="","",(T1545-$B$2576)/$C$2576)</f>
        <v/>
      </c>
      <c r="Z1545" s="24">
        <f>IF(Universe!V1545="","",(Universe!V1545-$B$2568)/$C$2568)</f>
        <v/>
      </c>
      <c r="AA1545" s="24">
        <f>IF(P1545="","",(P1545-$B$2572)/$C$2572)</f>
        <v/>
      </c>
      <c r="AB1545" s="24">
        <f>IF(Q1545="","",(Q1545-$B$2573)/$C$2573)</f>
        <v/>
      </c>
      <c r="AC1545" s="24">
        <f>IF(R1545="","",(R1545-$B$2574)/$C$2574)</f>
        <v/>
      </c>
      <c r="AD1545" s="24">
        <f>IF(S1545="","",(S1545-$B$2575)/$C$2575)</f>
        <v/>
      </c>
      <c r="AE1545" s="24">
        <f>IF(Y1545="","",Y1545-(19.12044933116382+16.522174187581257*U1545))</f>
        <v/>
      </c>
      <c r="AF1545" s="24">
        <f>IF(X1545="","",(X1545-(-0.27268023098325006+0.47142105304415904*V1545+-0.3189264934812436*U1545)--5.286111042926227e-16)/0.7994208745952703)</f>
        <v/>
      </c>
      <c r="AG1545" s="24">
        <f>IF(AA1545="","",(AA1545-(0.5248806186338691+-0.064206457956449*U1545)-5.43454825424064e-16)/0.9977404048781155)</f>
        <v/>
      </c>
      <c r="AH1545" s="25" t="n">
        <v>-3.865851311522712</v>
      </c>
      <c r="AI1545" s="25" t="n">
        <v>-0.7117295728078803</v>
      </c>
      <c r="AJ1545" s="25" t="n">
        <v>0.1497335468271969</v>
      </c>
      <c r="AK1545" s="25" t="n">
        <v>-0.9523027621821664</v>
      </c>
      <c r="AL1545" s="25" t="n">
        <v>0.8559391555338777</v>
      </c>
      <c r="AM1545" s="25" t="n">
        <v>1.165445691843956</v>
      </c>
      <c r="AN1545" s="25" t="n">
        <v>-1.182585726665756</v>
      </c>
      <c r="AO1545" s="25" t="n">
        <v>-0.031530027742321</v>
      </c>
      <c r="AP1545" s="25" t="n">
        <v>-0.3633611312466818</v>
      </c>
      <c r="AQ1545" s="25" t="n">
        <v>-0.5023707172727309</v>
      </c>
    </row>
    <row r="1546">
      <c r="A1546" s="23">
        <f>Universe!A1546</f>
        <v/>
      </c>
      <c r="B1546" s="24">
        <f>IF(Universe!W1546="","",(Universe!W1546-$B$2550)/$C$2550)</f>
        <v/>
      </c>
      <c r="C1546" s="24">
        <f>IF(Universe!X1546="","",(Universe!X1546-$B$2551)/$C$2551)</f>
        <v/>
      </c>
      <c r="D1546" s="24">
        <f>IF(Universe!Y1546="","",(Universe!Y1546-$B$2552)/$C$2552)</f>
        <v/>
      </c>
      <c r="E1546" s="24">
        <f>IF(Universe!Z1546="","",(Universe!Z1546-$B$2553)/$C$2553)</f>
        <v/>
      </c>
      <c r="F1546" s="24">
        <f>IF(Universe!AA1546="","",(Universe!AA1546-$B$2554)/$C$2554)</f>
        <v/>
      </c>
      <c r="G1546" s="24">
        <f>IF(Universe!AB1546="","",(Universe!AB1546-$B$2555)/$C$2555)</f>
        <v/>
      </c>
      <c r="H1546" s="24">
        <f>IF(Universe!AC1546="","",(Universe!AC1546-$B$2556)/$C$2556)</f>
        <v/>
      </c>
      <c r="I1546" s="24">
        <f>IF(Universe!AD1546="","",(Universe!AD1546-$B$2557)/$C$2557)</f>
        <v/>
      </c>
      <c r="J1546" s="24">
        <f>IF(Universe!AE1546="","",(Universe!AE1546-$B$2558)/$C$2558)</f>
        <v/>
      </c>
      <c r="K1546" s="24">
        <f>IF(Universe!AF1546="","",(Universe!AF1546-$B$2559)/$C$2559)</f>
        <v/>
      </c>
      <c r="L1546" s="24">
        <f>IF(Universe!AG1546="","",(Universe!AG1546-$B$2560)/$C$2560)</f>
        <v/>
      </c>
      <c r="M1546" s="24">
        <f>IF(Universe!AH1546="","",(Universe!AH1546-$B$2561)/$C$2561)</f>
        <v/>
      </c>
      <c r="N1546" s="24">
        <f>IF(Universe!AI1546="","",(Universe!AI1546-$B$2562)/$C$2562)</f>
        <v/>
      </c>
      <c r="O1546" s="24">
        <f>0.74*IF(B1546="",0,B1546)+0.16*IF(C1546="",0,C1546)+0.1*IF(D1546="",0,D1546)</f>
        <v/>
      </c>
      <c r="P1546" s="24">
        <f>0.35*IF(E1546="",0,E1546)+0.35*IF(F1546="",0,F1546)+0.3*IF(G1546="",0,G1546)</f>
        <v/>
      </c>
      <c r="Q1546" s="24">
        <f>0.656*IF(I1546="",0,I1546)+0.344*IF(H1546="",0,H1546)</f>
        <v/>
      </c>
      <c r="R1546" s="24">
        <f>0.338*IF(J1546="",0,J1546)+0.662*IF(K1546="",0,K1546)</f>
        <v/>
      </c>
      <c r="S1546" s="24">
        <f>0.38*IF(L1546="",0,L1546)+0.35*IF(M1546="",0,M1546)+0.27*IF(N1546="",0,N1546)</f>
        <v/>
      </c>
      <c r="T1546" s="24">
        <f>IF(Universe!S1546="","",((Universe!S1546-$B$2565)/$C$2565)^3)</f>
        <v/>
      </c>
      <c r="U1546" s="24">
        <f>IF(Universe!S1546="","",(Universe!S1546-$B$2565)/$C$2565)</f>
        <v/>
      </c>
      <c r="V1546" s="24">
        <f>IF(Universe!T1546="","",(Universe!T1546-$B$2566)/$C$2566)</f>
        <v/>
      </c>
      <c r="W1546" s="24">
        <f>IF(Universe!U1546="","",(Universe!U1546-$B$2567)/$C$2567)</f>
        <v/>
      </c>
      <c r="X1546" s="24">
        <f>IF(O1546="","",(O1546-$B$2571)/$C$2571)</f>
        <v/>
      </c>
      <c r="Y1546" s="24">
        <f>IF(T1546="","",(T1546-$B$2576)/$C$2576)</f>
        <v/>
      </c>
      <c r="Z1546" s="24">
        <f>IF(Universe!V1546="","",(Universe!V1546-$B$2568)/$C$2568)</f>
        <v/>
      </c>
      <c r="AA1546" s="24">
        <f>IF(P1546="","",(P1546-$B$2572)/$C$2572)</f>
        <v/>
      </c>
      <c r="AB1546" s="24">
        <f>IF(Q1546="","",(Q1546-$B$2573)/$C$2573)</f>
        <v/>
      </c>
      <c r="AC1546" s="24">
        <f>IF(R1546="","",(R1546-$B$2574)/$C$2574)</f>
        <v/>
      </c>
      <c r="AD1546" s="24">
        <f>IF(S1546="","",(S1546-$B$2575)/$C$2575)</f>
        <v/>
      </c>
      <c r="AE1546" s="24">
        <f>IF(Y1546="","",Y1546-(19.12044933116382+16.522174187581257*U1546))</f>
        <v/>
      </c>
      <c r="AF1546" s="24">
        <f>IF(X1546="","",(X1546-(-0.27268023098325006+0.47142105304415904*V1546+-0.3189264934812436*U1546)--5.286111042926227e-16)/0.7994208745952703)</f>
        <v/>
      </c>
      <c r="AG1546" s="24">
        <f>IF(AA1546="","",(AA1546-(0.5248806186338691+-0.064206457956449*U1546)-5.43454825424064e-16)/0.9977404048781155)</f>
        <v/>
      </c>
      <c r="AH1546" s="25" t="n">
        <v>-3.768727843309294</v>
      </c>
      <c r="AI1546" s="25" t="n">
        <v>1.005833209531871</v>
      </c>
      <c r="AJ1546" s="25" t="n">
        <v>-0.5302438733969917</v>
      </c>
      <c r="AK1546" s="25" t="n">
        <v>0.5027790158830954</v>
      </c>
      <c r="AL1546" s="25" t="n">
        <v>1.193651058333296</v>
      </c>
      <c r="AM1546" s="25" t="n">
        <v>0.0052187371647696</v>
      </c>
      <c r="AN1546" s="25" t="n">
        <v>1.134454899605315</v>
      </c>
      <c r="AO1546" s="25" t="n">
        <v>-0.4593694881704399</v>
      </c>
      <c r="AP1546" s="25" t="n">
        <v>0.523709025688182</v>
      </c>
      <c r="AQ1546" s="25" t="n">
        <v>0.0825177277457044</v>
      </c>
    </row>
    <row r="1547">
      <c r="A1547" s="23">
        <f>Universe!A1547</f>
        <v/>
      </c>
      <c r="B1547" s="24">
        <f>IF(Universe!W1547="","",(Universe!W1547-$B$2550)/$C$2550)</f>
        <v/>
      </c>
      <c r="C1547" s="24">
        <f>IF(Universe!X1547="","",(Universe!X1547-$B$2551)/$C$2551)</f>
        <v/>
      </c>
      <c r="D1547" s="24">
        <f>IF(Universe!Y1547="","",(Universe!Y1547-$B$2552)/$C$2552)</f>
        <v/>
      </c>
      <c r="E1547" s="24">
        <f>IF(Universe!Z1547="","",(Universe!Z1547-$B$2553)/$C$2553)</f>
        <v/>
      </c>
      <c r="F1547" s="24">
        <f>IF(Universe!AA1547="","",(Universe!AA1547-$B$2554)/$C$2554)</f>
        <v/>
      </c>
      <c r="G1547" s="24">
        <f>IF(Universe!AB1547="","",(Universe!AB1547-$B$2555)/$C$2555)</f>
        <v/>
      </c>
      <c r="H1547" s="24">
        <f>IF(Universe!AC1547="","",(Universe!AC1547-$B$2556)/$C$2556)</f>
        <v/>
      </c>
      <c r="I1547" s="24">
        <f>IF(Universe!AD1547="","",(Universe!AD1547-$B$2557)/$C$2557)</f>
        <v/>
      </c>
      <c r="J1547" s="24">
        <f>IF(Universe!AE1547="","",(Universe!AE1547-$B$2558)/$C$2558)</f>
        <v/>
      </c>
      <c r="K1547" s="24">
        <f>IF(Universe!AF1547="","",(Universe!AF1547-$B$2559)/$C$2559)</f>
        <v/>
      </c>
      <c r="L1547" s="24">
        <f>IF(Universe!AG1547="","",(Universe!AG1547-$B$2560)/$C$2560)</f>
        <v/>
      </c>
      <c r="M1547" s="24">
        <f>IF(Universe!AH1547="","",(Universe!AH1547-$B$2561)/$C$2561)</f>
        <v/>
      </c>
      <c r="N1547" s="24">
        <f>IF(Universe!AI1547="","",(Universe!AI1547-$B$2562)/$C$2562)</f>
        <v/>
      </c>
      <c r="O1547" s="24">
        <f>0.74*IF(B1547="",0,B1547)+0.16*IF(C1547="",0,C1547)+0.1*IF(D1547="",0,D1547)</f>
        <v/>
      </c>
      <c r="P1547" s="24">
        <f>0.35*IF(E1547="",0,E1547)+0.35*IF(F1547="",0,F1547)+0.3*IF(G1547="",0,G1547)</f>
        <v/>
      </c>
      <c r="Q1547" s="24">
        <f>0.656*IF(I1547="",0,I1547)+0.344*IF(H1547="",0,H1547)</f>
        <v/>
      </c>
      <c r="R1547" s="24">
        <f>0.338*IF(J1547="",0,J1547)+0.662*IF(K1547="",0,K1547)</f>
        <v/>
      </c>
      <c r="S1547" s="24">
        <f>0.38*IF(L1547="",0,L1547)+0.35*IF(M1547="",0,M1547)+0.27*IF(N1547="",0,N1547)</f>
        <v/>
      </c>
      <c r="T1547" s="24">
        <f>IF(Universe!S1547="","",((Universe!S1547-$B$2565)/$C$2565)^3)</f>
        <v/>
      </c>
      <c r="U1547" s="24">
        <f>IF(Universe!S1547="","",(Universe!S1547-$B$2565)/$C$2565)</f>
        <v/>
      </c>
      <c r="V1547" s="24">
        <f>IF(Universe!T1547="","",(Universe!T1547-$B$2566)/$C$2566)</f>
        <v/>
      </c>
      <c r="W1547" s="24">
        <f>IF(Universe!U1547="","",(Universe!U1547-$B$2567)/$C$2567)</f>
        <v/>
      </c>
      <c r="X1547" s="24">
        <f>IF(O1547="","",(O1547-$B$2571)/$C$2571)</f>
        <v/>
      </c>
      <c r="Y1547" s="24">
        <f>IF(T1547="","",(T1547-$B$2576)/$C$2576)</f>
        <v/>
      </c>
      <c r="Z1547" s="24">
        <f>IF(Universe!V1547="","",(Universe!V1547-$B$2568)/$C$2568)</f>
        <v/>
      </c>
      <c r="AA1547" s="24">
        <f>IF(P1547="","",(P1547-$B$2572)/$C$2572)</f>
        <v/>
      </c>
      <c r="AB1547" s="24">
        <f>IF(Q1547="","",(Q1547-$B$2573)/$C$2573)</f>
        <v/>
      </c>
      <c r="AC1547" s="24">
        <f>IF(R1547="","",(R1547-$B$2574)/$C$2574)</f>
        <v/>
      </c>
      <c r="AD1547" s="24">
        <f>IF(S1547="","",(S1547-$B$2575)/$C$2575)</f>
        <v/>
      </c>
      <c r="AE1547" s="24">
        <f>IF(Y1547="","",Y1547-(19.12044933116382+16.522174187581257*U1547))</f>
        <v/>
      </c>
      <c r="AF1547" s="24">
        <f>IF(X1547="","",(X1547-(-0.27268023098325006+0.47142105304415904*V1547+-0.3189264934812436*U1547)--5.286111042926227e-16)/0.7994208745952703)</f>
        <v/>
      </c>
      <c r="AG1547" s="24">
        <f>IF(AA1547="","",(AA1547-(0.5248806186338691+-0.064206457956449*U1547)-5.43454825424064e-16)/0.9977404048781155)</f>
        <v/>
      </c>
      <c r="AH1547" s="25" t="n">
        <v>-3.190453158268097</v>
      </c>
      <c r="AI1547" s="25" t="n">
        <v>-0.0728746949895208</v>
      </c>
      <c r="AJ1547" s="25" t="n">
        <v>3.016470580810721</v>
      </c>
      <c r="AK1547" s="25" t="n">
        <v>5.353018219414881</v>
      </c>
      <c r="AL1547" s="25" t="n">
        <v>2.663823246960598</v>
      </c>
      <c r="AM1547" s="25" t="n">
        <v>0.2269150161652131</v>
      </c>
      <c r="AN1547" s="25" t="n">
        <v>1.502609912730522</v>
      </c>
      <c r="AO1547" s="25" t="n">
        <v>-1.082378223474858</v>
      </c>
      <c r="AP1547" s="25" t="n">
        <v>0.8036933413203106</v>
      </c>
      <c r="AQ1547" s="25" t="n">
        <v>0.183546324127943</v>
      </c>
    </row>
    <row r="1548">
      <c r="A1548" s="23">
        <f>Universe!A1548</f>
        <v/>
      </c>
      <c r="B1548" s="24">
        <f>IF(Universe!W1548="","",(Universe!W1548-$B$2550)/$C$2550)</f>
        <v/>
      </c>
      <c r="C1548" s="24">
        <f>IF(Universe!X1548="","",(Universe!X1548-$B$2551)/$C$2551)</f>
        <v/>
      </c>
      <c r="D1548" s="24">
        <f>IF(Universe!Y1548="","",(Universe!Y1548-$B$2552)/$C$2552)</f>
        <v/>
      </c>
      <c r="E1548" s="24">
        <f>IF(Universe!Z1548="","",(Universe!Z1548-$B$2553)/$C$2553)</f>
        <v/>
      </c>
      <c r="F1548" s="24">
        <f>IF(Universe!AA1548="","",(Universe!AA1548-$B$2554)/$C$2554)</f>
        <v/>
      </c>
      <c r="G1548" s="24">
        <f>IF(Universe!AB1548="","",(Universe!AB1548-$B$2555)/$C$2555)</f>
        <v/>
      </c>
      <c r="H1548" s="24">
        <f>IF(Universe!AC1548="","",(Universe!AC1548-$B$2556)/$C$2556)</f>
        <v/>
      </c>
      <c r="I1548" s="24">
        <f>IF(Universe!AD1548="","",(Universe!AD1548-$B$2557)/$C$2557)</f>
        <v/>
      </c>
      <c r="J1548" s="24">
        <f>IF(Universe!AE1548="","",(Universe!AE1548-$B$2558)/$C$2558)</f>
        <v/>
      </c>
      <c r="K1548" s="24">
        <f>IF(Universe!AF1548="","",(Universe!AF1548-$B$2559)/$C$2559)</f>
        <v/>
      </c>
      <c r="L1548" s="24">
        <f>IF(Universe!AG1548="","",(Universe!AG1548-$B$2560)/$C$2560)</f>
        <v/>
      </c>
      <c r="M1548" s="24">
        <f>IF(Universe!AH1548="","",(Universe!AH1548-$B$2561)/$C$2561)</f>
        <v/>
      </c>
      <c r="N1548" s="24">
        <f>IF(Universe!AI1548="","",(Universe!AI1548-$B$2562)/$C$2562)</f>
        <v/>
      </c>
      <c r="O1548" s="24">
        <f>0.74*IF(B1548="",0,B1548)+0.16*IF(C1548="",0,C1548)+0.1*IF(D1548="",0,D1548)</f>
        <v/>
      </c>
      <c r="P1548" s="24">
        <f>0.35*IF(E1548="",0,E1548)+0.35*IF(F1548="",0,F1548)+0.3*IF(G1548="",0,G1548)</f>
        <v/>
      </c>
      <c r="Q1548" s="24">
        <f>0.656*IF(I1548="",0,I1548)+0.344*IF(H1548="",0,H1548)</f>
        <v/>
      </c>
      <c r="R1548" s="24">
        <f>0.338*IF(J1548="",0,J1548)+0.662*IF(K1548="",0,K1548)</f>
        <v/>
      </c>
      <c r="S1548" s="24">
        <f>0.38*IF(L1548="",0,L1548)+0.35*IF(M1548="",0,M1548)+0.27*IF(N1548="",0,N1548)</f>
        <v/>
      </c>
      <c r="T1548" s="24">
        <f>IF(Universe!S1548="","",((Universe!S1548-$B$2565)/$C$2565)^3)</f>
        <v/>
      </c>
      <c r="U1548" s="24">
        <f>IF(Universe!S1548="","",(Universe!S1548-$B$2565)/$C$2565)</f>
        <v/>
      </c>
      <c r="V1548" s="24">
        <f>IF(Universe!T1548="","",(Universe!T1548-$B$2566)/$C$2566)</f>
        <v/>
      </c>
      <c r="W1548" s="24">
        <f>IF(Universe!U1548="","",(Universe!U1548-$B$2567)/$C$2567)</f>
        <v/>
      </c>
      <c r="X1548" s="24">
        <f>IF(O1548="","",(O1548-$B$2571)/$C$2571)</f>
        <v/>
      </c>
      <c r="Y1548" s="24">
        <f>IF(T1548="","",(T1548-$B$2576)/$C$2576)</f>
        <v/>
      </c>
      <c r="Z1548" s="24">
        <f>IF(Universe!V1548="","",(Universe!V1548-$B$2568)/$C$2568)</f>
        <v/>
      </c>
      <c r="AA1548" s="24">
        <f>IF(P1548="","",(P1548-$B$2572)/$C$2572)</f>
        <v/>
      </c>
      <c r="AB1548" s="24">
        <f>IF(Q1548="","",(Q1548-$B$2573)/$C$2573)</f>
        <v/>
      </c>
      <c r="AC1548" s="24">
        <f>IF(R1548="","",(R1548-$B$2574)/$C$2574)</f>
        <v/>
      </c>
      <c r="AD1548" s="24">
        <f>IF(S1548="","",(S1548-$B$2575)/$C$2575)</f>
        <v/>
      </c>
      <c r="AE1548" s="24">
        <f>IF(Y1548="","",Y1548-(19.12044933116382+16.522174187581257*U1548))</f>
        <v/>
      </c>
      <c r="AF1548" s="24">
        <f>IF(X1548="","",(X1548-(-0.27268023098325006+0.47142105304415904*V1548+-0.3189264934812436*U1548)--5.286111042926227e-16)/0.7994208745952703)</f>
        <v/>
      </c>
      <c r="AG1548" s="24">
        <f>IF(AA1548="","",(AA1548-(0.5248806186338691+-0.064206457956449*U1548)-5.43454825424064e-16)/0.9977404048781155)</f>
        <v/>
      </c>
      <c r="AH1548" s="25" t="n">
        <v>-2.322196251615968</v>
      </c>
      <c r="AI1548" s="25" t="n">
        <v>-0.1600624789186708</v>
      </c>
      <c r="AJ1548" s="25" t="n">
        <v>0.0362993847449589</v>
      </c>
      <c r="AK1548" s="25" t="n">
        <v>-0.4908784821497078</v>
      </c>
      <c r="AL1548" s="25" t="n">
        <v>3.380780245691275</v>
      </c>
      <c r="AM1548" s="25" t="n">
        <v>-0.0004600441265868</v>
      </c>
      <c r="AN1548" s="25" t="n">
        <v>-0.0990611857806221</v>
      </c>
      <c r="AO1548" s="25" t="n">
        <v>0.0167454591564277</v>
      </c>
      <c r="AP1548" s="25" t="n">
        <v>-0.2997339771374091</v>
      </c>
      <c r="AQ1548" s="25" t="n">
        <v>-0.0273660114644137</v>
      </c>
    </row>
    <row r="1549">
      <c r="A1549" s="23">
        <f>Universe!A1549</f>
        <v/>
      </c>
      <c r="B1549" s="24">
        <f>IF(Universe!W1549="","",(Universe!W1549-$B$2550)/$C$2550)</f>
        <v/>
      </c>
      <c r="C1549" s="24">
        <f>IF(Universe!X1549="","",(Universe!X1549-$B$2551)/$C$2551)</f>
        <v/>
      </c>
      <c r="D1549" s="24">
        <f>IF(Universe!Y1549="","",(Universe!Y1549-$B$2552)/$C$2552)</f>
        <v/>
      </c>
      <c r="E1549" s="24">
        <f>IF(Universe!Z1549="","",(Universe!Z1549-$B$2553)/$C$2553)</f>
        <v/>
      </c>
      <c r="F1549" s="24">
        <f>IF(Universe!AA1549="","",(Universe!AA1549-$B$2554)/$C$2554)</f>
        <v/>
      </c>
      <c r="G1549" s="24">
        <f>IF(Universe!AB1549="","",(Universe!AB1549-$B$2555)/$C$2555)</f>
        <v/>
      </c>
      <c r="H1549" s="24">
        <f>IF(Universe!AC1549="","",(Universe!AC1549-$B$2556)/$C$2556)</f>
        <v/>
      </c>
      <c r="I1549" s="24">
        <f>IF(Universe!AD1549="","",(Universe!AD1549-$B$2557)/$C$2557)</f>
        <v/>
      </c>
      <c r="J1549" s="24">
        <f>IF(Universe!AE1549="","",(Universe!AE1549-$B$2558)/$C$2558)</f>
        <v/>
      </c>
      <c r="K1549" s="24">
        <f>IF(Universe!AF1549="","",(Universe!AF1549-$B$2559)/$C$2559)</f>
        <v/>
      </c>
      <c r="L1549" s="24">
        <f>IF(Universe!AG1549="","",(Universe!AG1549-$B$2560)/$C$2560)</f>
        <v/>
      </c>
      <c r="M1549" s="24">
        <f>IF(Universe!AH1549="","",(Universe!AH1549-$B$2561)/$C$2561)</f>
        <v/>
      </c>
      <c r="N1549" s="24">
        <f>IF(Universe!AI1549="","",(Universe!AI1549-$B$2562)/$C$2562)</f>
        <v/>
      </c>
      <c r="O1549" s="24">
        <f>0.74*IF(B1549="",0,B1549)+0.16*IF(C1549="",0,C1549)+0.1*IF(D1549="",0,D1549)</f>
        <v/>
      </c>
      <c r="P1549" s="24">
        <f>0.35*IF(E1549="",0,E1549)+0.35*IF(F1549="",0,F1549)+0.3*IF(G1549="",0,G1549)</f>
        <v/>
      </c>
      <c r="Q1549" s="24">
        <f>0.656*IF(I1549="",0,I1549)+0.344*IF(H1549="",0,H1549)</f>
        <v/>
      </c>
      <c r="R1549" s="24">
        <f>0.338*IF(J1549="",0,J1549)+0.662*IF(K1549="",0,K1549)</f>
        <v/>
      </c>
      <c r="S1549" s="24">
        <f>0.38*IF(L1549="",0,L1549)+0.35*IF(M1549="",0,M1549)+0.27*IF(N1549="",0,N1549)</f>
        <v/>
      </c>
      <c r="T1549" s="24">
        <f>IF(Universe!S1549="","",((Universe!S1549-$B$2565)/$C$2565)^3)</f>
        <v/>
      </c>
      <c r="U1549" s="24">
        <f>IF(Universe!S1549="","",(Universe!S1549-$B$2565)/$C$2565)</f>
        <v/>
      </c>
      <c r="V1549" s="24">
        <f>IF(Universe!T1549="","",(Universe!T1549-$B$2566)/$C$2566)</f>
        <v/>
      </c>
      <c r="W1549" s="24">
        <f>IF(Universe!U1549="","",(Universe!U1549-$B$2567)/$C$2567)</f>
        <v/>
      </c>
      <c r="X1549" s="24">
        <f>IF(O1549="","",(O1549-$B$2571)/$C$2571)</f>
        <v/>
      </c>
      <c r="Y1549" s="24">
        <f>IF(T1549="","",(T1549-$B$2576)/$C$2576)</f>
        <v/>
      </c>
      <c r="Z1549" s="24">
        <f>IF(Universe!V1549="","",(Universe!V1549-$B$2568)/$C$2568)</f>
        <v/>
      </c>
      <c r="AA1549" s="24">
        <f>IF(P1549="","",(P1549-$B$2572)/$C$2572)</f>
        <v/>
      </c>
      <c r="AB1549" s="24">
        <f>IF(Q1549="","",(Q1549-$B$2573)/$C$2573)</f>
        <v/>
      </c>
      <c r="AC1549" s="24">
        <f>IF(R1549="","",(R1549-$B$2574)/$C$2574)</f>
        <v/>
      </c>
      <c r="AD1549" s="24">
        <f>IF(S1549="","",(S1549-$B$2575)/$C$2575)</f>
        <v/>
      </c>
      <c r="AE1549" s="24">
        <f>IF(Y1549="","",Y1549-(19.12044933116382+16.522174187581257*U1549))</f>
        <v/>
      </c>
      <c r="AF1549" s="24">
        <f>IF(X1549="","",(X1549-(-0.27268023098325006+0.47142105304415904*V1549+-0.3189264934812436*U1549)--5.286111042926227e-16)/0.7994208745952703)</f>
        <v/>
      </c>
      <c r="AG1549" s="24">
        <f>IF(AA1549="","",(AA1549-(0.5248806186338691+-0.064206457956449*U1549)-5.43454825424064e-16)/0.9977404048781155)</f>
        <v/>
      </c>
      <c r="AH1549" s="25" t="n">
        <v>-4.265409896706016</v>
      </c>
      <c r="AI1549" s="25" t="n">
        <v>0.473636602922883</v>
      </c>
      <c r="AJ1549" s="25" t="n">
        <v>-2.328715205019408</v>
      </c>
      <c r="AK1549" s="25" t="n">
        <v>1.442985141420238</v>
      </c>
      <c r="AL1549" s="25" t="n">
        <v>-0.8353313580930604</v>
      </c>
      <c r="AM1549" s="25" t="n">
        <v>1.551292377927313</v>
      </c>
      <c r="AN1549" s="25" t="n">
        <v>-0.6451354890853362</v>
      </c>
      <c r="AO1549" s="25" t="n">
        <v>-0.8358489563876762</v>
      </c>
      <c r="AP1549" s="25" t="n">
        <v>-0.6905171627659139</v>
      </c>
      <c r="AQ1549" s="25" t="n">
        <v>-0.435822691924116</v>
      </c>
    </row>
    <row r="1550">
      <c r="A1550" s="23">
        <f>Universe!A1550</f>
        <v/>
      </c>
      <c r="B1550" s="24">
        <f>IF(Universe!W1550="","",(Universe!W1550-$B$2550)/$C$2550)</f>
        <v/>
      </c>
      <c r="C1550" s="24">
        <f>IF(Universe!X1550="","",(Universe!X1550-$B$2551)/$C$2551)</f>
        <v/>
      </c>
      <c r="D1550" s="24">
        <f>IF(Universe!Y1550="","",(Universe!Y1550-$B$2552)/$C$2552)</f>
        <v/>
      </c>
      <c r="E1550" s="24">
        <f>IF(Universe!Z1550="","",(Universe!Z1550-$B$2553)/$C$2553)</f>
        <v/>
      </c>
      <c r="F1550" s="24">
        <f>IF(Universe!AA1550="","",(Universe!AA1550-$B$2554)/$C$2554)</f>
        <v/>
      </c>
      <c r="G1550" s="24">
        <f>IF(Universe!AB1550="","",(Universe!AB1550-$B$2555)/$C$2555)</f>
        <v/>
      </c>
      <c r="H1550" s="24">
        <f>IF(Universe!AC1550="","",(Universe!AC1550-$B$2556)/$C$2556)</f>
        <v/>
      </c>
      <c r="I1550" s="24">
        <f>IF(Universe!AD1550="","",(Universe!AD1550-$B$2557)/$C$2557)</f>
        <v/>
      </c>
      <c r="J1550" s="24">
        <f>IF(Universe!AE1550="","",(Universe!AE1550-$B$2558)/$C$2558)</f>
        <v/>
      </c>
      <c r="K1550" s="24">
        <f>IF(Universe!AF1550="","",(Universe!AF1550-$B$2559)/$C$2559)</f>
        <v/>
      </c>
      <c r="L1550" s="24">
        <f>IF(Universe!AG1550="","",(Universe!AG1550-$B$2560)/$C$2560)</f>
        <v/>
      </c>
      <c r="M1550" s="24">
        <f>IF(Universe!AH1550="","",(Universe!AH1550-$B$2561)/$C$2561)</f>
        <v/>
      </c>
      <c r="N1550" s="24">
        <f>IF(Universe!AI1550="","",(Universe!AI1550-$B$2562)/$C$2562)</f>
        <v/>
      </c>
      <c r="O1550" s="24">
        <f>0.74*IF(B1550="",0,B1550)+0.16*IF(C1550="",0,C1550)+0.1*IF(D1550="",0,D1550)</f>
        <v/>
      </c>
      <c r="P1550" s="24">
        <f>0.35*IF(E1550="",0,E1550)+0.35*IF(F1550="",0,F1550)+0.3*IF(G1550="",0,G1550)</f>
        <v/>
      </c>
      <c r="Q1550" s="24">
        <f>0.656*IF(I1550="",0,I1550)+0.344*IF(H1550="",0,H1550)</f>
        <v/>
      </c>
      <c r="R1550" s="24">
        <f>0.338*IF(J1550="",0,J1550)+0.662*IF(K1550="",0,K1550)</f>
        <v/>
      </c>
      <c r="S1550" s="24">
        <f>0.38*IF(L1550="",0,L1550)+0.35*IF(M1550="",0,M1550)+0.27*IF(N1550="",0,N1550)</f>
        <v/>
      </c>
      <c r="T1550" s="24">
        <f>IF(Universe!S1550="","",((Universe!S1550-$B$2565)/$C$2565)^3)</f>
        <v/>
      </c>
      <c r="U1550" s="24">
        <f>IF(Universe!S1550="","",(Universe!S1550-$B$2565)/$C$2565)</f>
        <v/>
      </c>
      <c r="V1550" s="24">
        <f>IF(Universe!T1550="","",(Universe!T1550-$B$2566)/$C$2566)</f>
        <v/>
      </c>
      <c r="W1550" s="24">
        <f>IF(Universe!U1550="","",(Universe!U1550-$B$2567)/$C$2567)</f>
        <v/>
      </c>
      <c r="X1550" s="24">
        <f>IF(O1550="","",(O1550-$B$2571)/$C$2571)</f>
        <v/>
      </c>
      <c r="Y1550" s="24">
        <f>IF(T1550="","",(T1550-$B$2576)/$C$2576)</f>
        <v/>
      </c>
      <c r="Z1550" s="24">
        <f>IF(Universe!V1550="","",(Universe!V1550-$B$2568)/$C$2568)</f>
        <v/>
      </c>
      <c r="AA1550" s="24">
        <f>IF(P1550="","",(P1550-$B$2572)/$C$2572)</f>
        <v/>
      </c>
      <c r="AB1550" s="24">
        <f>IF(Q1550="","",(Q1550-$B$2573)/$C$2573)</f>
        <v/>
      </c>
      <c r="AC1550" s="24">
        <f>IF(R1550="","",(R1550-$B$2574)/$C$2574)</f>
        <v/>
      </c>
      <c r="AD1550" s="24">
        <f>IF(S1550="","",(S1550-$B$2575)/$C$2575)</f>
        <v/>
      </c>
      <c r="AE1550" s="24">
        <f>IF(Y1550="","",Y1550-(19.12044933116382+16.522174187581257*U1550))</f>
        <v/>
      </c>
      <c r="AF1550" s="24">
        <f>IF(X1550="","",(X1550-(-0.27268023098325006+0.47142105304415904*V1550+-0.3189264934812436*U1550)--5.286111042926227e-16)/0.7994208745952703)</f>
        <v/>
      </c>
      <c r="AG1550" s="24">
        <f>IF(AA1550="","",(AA1550-(0.5248806186338691+-0.064206457956449*U1550)-5.43454825424064e-16)/0.9977404048781155)</f>
        <v/>
      </c>
      <c r="AH1550" s="25" t="n">
        <v>-2.973444143095451</v>
      </c>
      <c r="AI1550" s="25" t="n">
        <v>2.103697122839191</v>
      </c>
      <c r="AJ1550" s="25" t="n">
        <v>-0.7349187081873029</v>
      </c>
      <c r="AK1550" s="25" t="n">
        <v>-0.6470331365009376</v>
      </c>
      <c r="AL1550" s="25" t="n">
        <v>2.996358693491842</v>
      </c>
      <c r="AM1550" s="25" t="n">
        <v>0.1952406859499111</v>
      </c>
      <c r="AN1550" s="25" t="n">
        <v>0.8190559382322898</v>
      </c>
      <c r="AO1550" s="25" t="n">
        <v>-0.239189506342144</v>
      </c>
      <c r="AP1550" s="25" t="n">
        <v>-3.653613942109998</v>
      </c>
      <c r="AQ1550" s="25" t="n">
        <v>-0.2597787069963971</v>
      </c>
    </row>
    <row r="1551">
      <c r="A1551" s="23">
        <f>Universe!A1551</f>
        <v/>
      </c>
      <c r="B1551" s="24">
        <f>IF(Universe!W1551="","",(Universe!W1551-$B$2550)/$C$2550)</f>
        <v/>
      </c>
      <c r="C1551" s="24">
        <f>IF(Universe!X1551="","",(Universe!X1551-$B$2551)/$C$2551)</f>
        <v/>
      </c>
      <c r="D1551" s="24">
        <f>IF(Universe!Y1551="","",(Universe!Y1551-$B$2552)/$C$2552)</f>
        <v/>
      </c>
      <c r="E1551" s="24">
        <f>IF(Universe!Z1551="","",(Universe!Z1551-$B$2553)/$C$2553)</f>
        <v/>
      </c>
      <c r="F1551" s="24">
        <f>IF(Universe!AA1551="","",(Universe!AA1551-$B$2554)/$C$2554)</f>
        <v/>
      </c>
      <c r="G1551" s="24">
        <f>IF(Universe!AB1551="","",(Universe!AB1551-$B$2555)/$C$2555)</f>
        <v/>
      </c>
      <c r="H1551" s="24">
        <f>IF(Universe!AC1551="","",(Universe!AC1551-$B$2556)/$C$2556)</f>
        <v/>
      </c>
      <c r="I1551" s="24">
        <f>IF(Universe!AD1551="","",(Universe!AD1551-$B$2557)/$C$2557)</f>
        <v/>
      </c>
      <c r="J1551" s="24">
        <f>IF(Universe!AE1551="","",(Universe!AE1551-$B$2558)/$C$2558)</f>
        <v/>
      </c>
      <c r="K1551" s="24">
        <f>IF(Universe!AF1551="","",(Universe!AF1551-$B$2559)/$C$2559)</f>
        <v/>
      </c>
      <c r="L1551" s="24">
        <f>IF(Universe!AG1551="","",(Universe!AG1551-$B$2560)/$C$2560)</f>
        <v/>
      </c>
      <c r="M1551" s="24">
        <f>IF(Universe!AH1551="","",(Universe!AH1551-$B$2561)/$C$2561)</f>
        <v/>
      </c>
      <c r="N1551" s="24">
        <f>IF(Universe!AI1551="","",(Universe!AI1551-$B$2562)/$C$2562)</f>
        <v/>
      </c>
      <c r="O1551" s="24">
        <f>0.74*IF(B1551="",0,B1551)+0.16*IF(C1551="",0,C1551)+0.1*IF(D1551="",0,D1551)</f>
        <v/>
      </c>
      <c r="P1551" s="24">
        <f>0.35*IF(E1551="",0,E1551)+0.35*IF(F1551="",0,F1551)+0.3*IF(G1551="",0,G1551)</f>
        <v/>
      </c>
      <c r="Q1551" s="24">
        <f>0.656*IF(I1551="",0,I1551)+0.344*IF(H1551="",0,H1551)</f>
        <v/>
      </c>
      <c r="R1551" s="24">
        <f>0.338*IF(J1551="",0,J1551)+0.662*IF(K1551="",0,K1551)</f>
        <v/>
      </c>
      <c r="S1551" s="24">
        <f>0.38*IF(L1551="",0,L1551)+0.35*IF(M1551="",0,M1551)+0.27*IF(N1551="",0,N1551)</f>
        <v/>
      </c>
      <c r="T1551" s="24">
        <f>IF(Universe!S1551="","",((Universe!S1551-$B$2565)/$C$2565)^3)</f>
        <v/>
      </c>
      <c r="U1551" s="24">
        <f>IF(Universe!S1551="","",(Universe!S1551-$B$2565)/$C$2565)</f>
        <v/>
      </c>
      <c r="V1551" s="24">
        <f>IF(Universe!T1551="","",(Universe!T1551-$B$2566)/$C$2566)</f>
        <v/>
      </c>
      <c r="W1551" s="24">
        <f>IF(Universe!U1551="","",(Universe!U1551-$B$2567)/$C$2567)</f>
        <v/>
      </c>
      <c r="X1551" s="24">
        <f>IF(O1551="","",(O1551-$B$2571)/$C$2571)</f>
        <v/>
      </c>
      <c r="Y1551" s="24">
        <f>IF(T1551="","",(T1551-$B$2576)/$C$2576)</f>
        <v/>
      </c>
      <c r="Z1551" s="24">
        <f>IF(Universe!V1551="","",(Universe!V1551-$B$2568)/$C$2568)</f>
        <v/>
      </c>
      <c r="AA1551" s="24">
        <f>IF(P1551="","",(P1551-$B$2572)/$C$2572)</f>
        <v/>
      </c>
      <c r="AB1551" s="24">
        <f>IF(Q1551="","",(Q1551-$B$2573)/$C$2573)</f>
        <v/>
      </c>
      <c r="AC1551" s="24">
        <f>IF(R1551="","",(R1551-$B$2574)/$C$2574)</f>
        <v/>
      </c>
      <c r="AD1551" s="24">
        <f>IF(S1551="","",(S1551-$B$2575)/$C$2575)</f>
        <v/>
      </c>
      <c r="AE1551" s="24">
        <f>IF(Y1551="","",Y1551-(19.12044933116382+16.522174187581257*U1551))</f>
        <v/>
      </c>
      <c r="AF1551" s="24">
        <f>IF(X1551="","",(X1551-(-0.27268023098325006+0.47142105304415904*V1551+-0.3189264934812436*U1551)--5.286111042926227e-16)/0.7994208745952703)</f>
        <v/>
      </c>
      <c r="AG1551" s="24">
        <f>IF(AA1551="","",(AA1551-(0.5248806186338691+-0.064206457956449*U1551)-5.43454825424064e-16)/0.9977404048781155)</f>
        <v/>
      </c>
      <c r="AH1551" s="25" t="n">
        <v>-3.437355993819787</v>
      </c>
      <c r="AI1551" s="25" t="n">
        <v>0.2784801991409967</v>
      </c>
      <c r="AJ1551" s="25" t="n">
        <v>-0.1921800368530566</v>
      </c>
      <c r="AK1551" s="25" t="n">
        <v>-0.7428414065766856</v>
      </c>
      <c r="AL1551" s="25" t="n">
        <v>2.144869169901826</v>
      </c>
      <c r="AM1551" s="25" t="n">
        <v>0.3491083549833216</v>
      </c>
      <c r="AN1551" s="25" t="n">
        <v>-0.6892291574129269</v>
      </c>
      <c r="AO1551" s="25" t="n">
        <v>0.0748947745423553</v>
      </c>
      <c r="AP1551" s="25" t="n">
        <v>-0.7532197188384775</v>
      </c>
      <c r="AQ1551" s="25" t="n">
        <v>0.5488320853602221</v>
      </c>
    </row>
    <row r="1552">
      <c r="A1552" s="23">
        <f>Universe!A1552</f>
        <v/>
      </c>
      <c r="B1552" s="24">
        <f>IF(Universe!W1552="","",(Universe!W1552-$B$2550)/$C$2550)</f>
        <v/>
      </c>
      <c r="C1552" s="24">
        <f>IF(Universe!X1552="","",(Universe!X1552-$B$2551)/$C$2551)</f>
        <v/>
      </c>
      <c r="D1552" s="24">
        <f>IF(Universe!Y1552="","",(Universe!Y1552-$B$2552)/$C$2552)</f>
        <v/>
      </c>
      <c r="E1552" s="24">
        <f>IF(Universe!Z1552="","",(Universe!Z1552-$B$2553)/$C$2553)</f>
        <v/>
      </c>
      <c r="F1552" s="24">
        <f>IF(Universe!AA1552="","",(Universe!AA1552-$B$2554)/$C$2554)</f>
        <v/>
      </c>
      <c r="G1552" s="24">
        <f>IF(Universe!AB1552="","",(Universe!AB1552-$B$2555)/$C$2555)</f>
        <v/>
      </c>
      <c r="H1552" s="24">
        <f>IF(Universe!AC1552="","",(Universe!AC1552-$B$2556)/$C$2556)</f>
        <v/>
      </c>
      <c r="I1552" s="24">
        <f>IF(Universe!AD1552="","",(Universe!AD1552-$B$2557)/$C$2557)</f>
        <v/>
      </c>
      <c r="J1552" s="24">
        <f>IF(Universe!AE1552="","",(Universe!AE1552-$B$2558)/$C$2558)</f>
        <v/>
      </c>
      <c r="K1552" s="24">
        <f>IF(Universe!AF1552="","",(Universe!AF1552-$B$2559)/$C$2559)</f>
        <v/>
      </c>
      <c r="L1552" s="24">
        <f>IF(Universe!AG1552="","",(Universe!AG1552-$B$2560)/$C$2560)</f>
        <v/>
      </c>
      <c r="M1552" s="24">
        <f>IF(Universe!AH1552="","",(Universe!AH1552-$B$2561)/$C$2561)</f>
        <v/>
      </c>
      <c r="N1552" s="24">
        <f>IF(Universe!AI1552="","",(Universe!AI1552-$B$2562)/$C$2562)</f>
        <v/>
      </c>
      <c r="O1552" s="24">
        <f>0.74*IF(B1552="",0,B1552)+0.16*IF(C1552="",0,C1552)+0.1*IF(D1552="",0,D1552)</f>
        <v/>
      </c>
      <c r="P1552" s="24">
        <f>0.35*IF(E1552="",0,E1552)+0.35*IF(F1552="",0,F1552)+0.3*IF(G1552="",0,G1552)</f>
        <v/>
      </c>
      <c r="Q1552" s="24">
        <f>0.656*IF(I1552="",0,I1552)+0.344*IF(H1552="",0,H1552)</f>
        <v/>
      </c>
      <c r="R1552" s="24">
        <f>0.338*IF(J1552="",0,J1552)+0.662*IF(K1552="",0,K1552)</f>
        <v/>
      </c>
      <c r="S1552" s="24">
        <f>0.38*IF(L1552="",0,L1552)+0.35*IF(M1552="",0,M1552)+0.27*IF(N1552="",0,N1552)</f>
        <v/>
      </c>
      <c r="T1552" s="24">
        <f>IF(Universe!S1552="","",((Universe!S1552-$B$2565)/$C$2565)^3)</f>
        <v/>
      </c>
      <c r="U1552" s="24">
        <f>IF(Universe!S1552="","",(Universe!S1552-$B$2565)/$C$2565)</f>
        <v/>
      </c>
      <c r="V1552" s="24">
        <f>IF(Universe!T1552="","",(Universe!T1552-$B$2566)/$C$2566)</f>
        <v/>
      </c>
      <c r="W1552" s="24">
        <f>IF(Universe!U1552="","",(Universe!U1552-$B$2567)/$C$2567)</f>
        <v/>
      </c>
      <c r="X1552" s="24">
        <f>IF(O1552="","",(O1552-$B$2571)/$C$2571)</f>
        <v/>
      </c>
      <c r="Y1552" s="24">
        <f>IF(T1552="","",(T1552-$B$2576)/$C$2576)</f>
        <v/>
      </c>
      <c r="Z1552" s="24">
        <f>IF(Universe!V1552="","",(Universe!V1552-$B$2568)/$C$2568)</f>
        <v/>
      </c>
      <c r="AA1552" s="24">
        <f>IF(P1552="","",(P1552-$B$2572)/$C$2572)</f>
        <v/>
      </c>
      <c r="AB1552" s="24">
        <f>IF(Q1552="","",(Q1552-$B$2573)/$C$2573)</f>
        <v/>
      </c>
      <c r="AC1552" s="24">
        <f>IF(R1552="","",(R1552-$B$2574)/$C$2574)</f>
        <v/>
      </c>
      <c r="AD1552" s="24">
        <f>IF(S1552="","",(S1552-$B$2575)/$C$2575)</f>
        <v/>
      </c>
      <c r="AE1552" s="24">
        <f>IF(Y1552="","",Y1552-(19.12044933116382+16.522174187581257*U1552))</f>
        <v/>
      </c>
      <c r="AF1552" s="24">
        <f>IF(X1552="","",(X1552-(-0.27268023098325006+0.47142105304415904*V1552+-0.3189264934812436*U1552)--5.286111042926227e-16)/0.7994208745952703)</f>
        <v/>
      </c>
      <c r="AG1552" s="24">
        <f>IF(AA1552="","",(AA1552-(0.5248806186338691+-0.064206457956449*U1552)-5.43454825424064e-16)/0.9977404048781155)</f>
        <v/>
      </c>
      <c r="AH1552" s="25" t="n">
        <v>-3.507855506654783</v>
      </c>
      <c r="AI1552" s="25" t="n">
        <v>0.4874393190456483</v>
      </c>
      <c r="AJ1552" s="25" t="n">
        <v>-3.850048523069931</v>
      </c>
      <c r="AK1552" s="25" t="n">
        <v>3.474232916207698</v>
      </c>
      <c r="AL1552" s="25" t="n">
        <v>1.967690779216138</v>
      </c>
      <c r="AM1552" s="25" t="n">
        <v>0.7073921019740336</v>
      </c>
      <c r="AN1552" s="25" t="n">
        <v>0.9289092077603016</v>
      </c>
      <c r="AO1552" s="25" t="n">
        <v>-5.482417289548656</v>
      </c>
      <c r="AP1552" s="25" t="n">
        <v>-0.6183197633684959</v>
      </c>
      <c r="AQ1552" s="25" t="n">
        <v>-0.1515229109412129</v>
      </c>
    </row>
    <row r="1553">
      <c r="A1553" s="23">
        <f>Universe!A1553</f>
        <v/>
      </c>
      <c r="B1553" s="24">
        <f>IF(Universe!W1553="","",(Universe!W1553-$B$2550)/$C$2550)</f>
        <v/>
      </c>
      <c r="C1553" s="24">
        <f>IF(Universe!X1553="","",(Universe!X1553-$B$2551)/$C$2551)</f>
        <v/>
      </c>
      <c r="D1553" s="24">
        <f>IF(Universe!Y1553="","",(Universe!Y1553-$B$2552)/$C$2552)</f>
        <v/>
      </c>
      <c r="E1553" s="24">
        <f>IF(Universe!Z1553="","",(Universe!Z1553-$B$2553)/$C$2553)</f>
        <v/>
      </c>
      <c r="F1553" s="24">
        <f>IF(Universe!AA1553="","",(Universe!AA1553-$B$2554)/$C$2554)</f>
        <v/>
      </c>
      <c r="G1553" s="24">
        <f>IF(Universe!AB1553="","",(Universe!AB1553-$B$2555)/$C$2555)</f>
        <v/>
      </c>
      <c r="H1553" s="24">
        <f>IF(Universe!AC1553="","",(Universe!AC1553-$B$2556)/$C$2556)</f>
        <v/>
      </c>
      <c r="I1553" s="24">
        <f>IF(Universe!AD1553="","",(Universe!AD1553-$B$2557)/$C$2557)</f>
        <v/>
      </c>
      <c r="J1553" s="24">
        <f>IF(Universe!AE1553="","",(Universe!AE1553-$B$2558)/$C$2558)</f>
        <v/>
      </c>
      <c r="K1553" s="24">
        <f>IF(Universe!AF1553="","",(Universe!AF1553-$B$2559)/$C$2559)</f>
        <v/>
      </c>
      <c r="L1553" s="24">
        <f>IF(Universe!AG1553="","",(Universe!AG1553-$B$2560)/$C$2560)</f>
        <v/>
      </c>
      <c r="M1553" s="24">
        <f>IF(Universe!AH1553="","",(Universe!AH1553-$B$2561)/$C$2561)</f>
        <v/>
      </c>
      <c r="N1553" s="24">
        <f>IF(Universe!AI1553="","",(Universe!AI1553-$B$2562)/$C$2562)</f>
        <v/>
      </c>
      <c r="O1553" s="24">
        <f>0.74*IF(B1553="",0,B1553)+0.16*IF(C1553="",0,C1553)+0.1*IF(D1553="",0,D1553)</f>
        <v/>
      </c>
      <c r="P1553" s="24">
        <f>0.35*IF(E1553="",0,E1553)+0.35*IF(F1553="",0,F1553)+0.3*IF(G1553="",0,G1553)</f>
        <v/>
      </c>
      <c r="Q1553" s="24">
        <f>0.656*IF(I1553="",0,I1553)+0.344*IF(H1553="",0,H1553)</f>
        <v/>
      </c>
      <c r="R1553" s="24">
        <f>0.338*IF(J1553="",0,J1553)+0.662*IF(K1553="",0,K1553)</f>
        <v/>
      </c>
      <c r="S1553" s="24">
        <f>0.38*IF(L1553="",0,L1553)+0.35*IF(M1553="",0,M1553)+0.27*IF(N1553="",0,N1553)</f>
        <v/>
      </c>
      <c r="T1553" s="24">
        <f>IF(Universe!S1553="","",((Universe!S1553-$B$2565)/$C$2565)^3)</f>
        <v/>
      </c>
      <c r="U1553" s="24">
        <f>IF(Universe!S1553="","",(Universe!S1553-$B$2565)/$C$2565)</f>
        <v/>
      </c>
      <c r="V1553" s="24">
        <f>IF(Universe!T1553="","",(Universe!T1553-$B$2566)/$C$2566)</f>
        <v/>
      </c>
      <c r="W1553" s="24">
        <f>IF(Universe!U1553="","",(Universe!U1553-$B$2567)/$C$2567)</f>
        <v/>
      </c>
      <c r="X1553" s="24">
        <f>IF(O1553="","",(O1553-$B$2571)/$C$2571)</f>
        <v/>
      </c>
      <c r="Y1553" s="24">
        <f>IF(T1553="","",(T1553-$B$2576)/$C$2576)</f>
        <v/>
      </c>
      <c r="Z1553" s="24">
        <f>IF(Universe!V1553="","",(Universe!V1553-$B$2568)/$C$2568)</f>
        <v/>
      </c>
      <c r="AA1553" s="24">
        <f>IF(P1553="","",(P1553-$B$2572)/$C$2572)</f>
        <v/>
      </c>
      <c r="AB1553" s="24">
        <f>IF(Q1553="","",(Q1553-$B$2573)/$C$2573)</f>
        <v/>
      </c>
      <c r="AC1553" s="24">
        <f>IF(R1553="","",(R1553-$B$2574)/$C$2574)</f>
        <v/>
      </c>
      <c r="AD1553" s="24">
        <f>IF(S1553="","",(S1553-$B$2575)/$C$2575)</f>
        <v/>
      </c>
      <c r="AE1553" s="24">
        <f>IF(Y1553="","",Y1553-(19.12044933116382+16.522174187581257*U1553))</f>
        <v/>
      </c>
      <c r="AF1553" s="24">
        <f>IF(X1553="","",(X1553-(-0.27268023098325006+0.47142105304415904*V1553+-0.3189264934812436*U1553)--5.286111042926227e-16)/0.7994208745952703)</f>
        <v/>
      </c>
      <c r="AG1553" s="24">
        <f>IF(AA1553="","",(AA1553-(0.5248806186338691+-0.064206457956449*U1553)-5.43454825424064e-16)/0.9977404048781155)</f>
        <v/>
      </c>
      <c r="AH1553" s="25" t="n">
        <v>-4.407246821988604</v>
      </c>
      <c r="AI1553" s="25" t="n">
        <v>-0.6673675788497989</v>
      </c>
      <c r="AJ1553" s="25" t="n">
        <v>-1.791826995386939</v>
      </c>
      <c r="AK1553" s="25" t="n">
        <v>0.06829994837350251</v>
      </c>
      <c r="AL1553" s="25" t="n">
        <v>-1.558811189986955</v>
      </c>
      <c r="AM1553" s="25" t="n">
        <v>2.753184473403735</v>
      </c>
      <c r="AN1553" s="25" t="n">
        <v>-2.212175341619188</v>
      </c>
      <c r="AO1553" s="25" t="n">
        <v>0.1552478627632987</v>
      </c>
      <c r="AP1553" s="25" t="n">
        <v>-1.134788322804297</v>
      </c>
      <c r="AQ1553" s="25" t="n">
        <v>-0.5676394933597226</v>
      </c>
    </row>
    <row r="1554">
      <c r="A1554" s="23">
        <f>Universe!A1554</f>
        <v/>
      </c>
      <c r="B1554" s="24">
        <f>IF(Universe!W1554="","",(Universe!W1554-$B$2550)/$C$2550)</f>
        <v/>
      </c>
      <c r="C1554" s="24">
        <f>IF(Universe!X1554="","",(Universe!X1554-$B$2551)/$C$2551)</f>
        <v/>
      </c>
      <c r="D1554" s="24">
        <f>IF(Universe!Y1554="","",(Universe!Y1554-$B$2552)/$C$2552)</f>
        <v/>
      </c>
      <c r="E1554" s="24">
        <f>IF(Universe!Z1554="","",(Universe!Z1554-$B$2553)/$C$2553)</f>
        <v/>
      </c>
      <c r="F1554" s="24">
        <f>IF(Universe!AA1554="","",(Universe!AA1554-$B$2554)/$C$2554)</f>
        <v/>
      </c>
      <c r="G1554" s="24">
        <f>IF(Universe!AB1554="","",(Universe!AB1554-$B$2555)/$C$2555)</f>
        <v/>
      </c>
      <c r="H1554" s="24">
        <f>IF(Universe!AC1554="","",(Universe!AC1554-$B$2556)/$C$2556)</f>
        <v/>
      </c>
      <c r="I1554" s="24">
        <f>IF(Universe!AD1554="","",(Universe!AD1554-$B$2557)/$C$2557)</f>
        <v/>
      </c>
      <c r="J1554" s="24">
        <f>IF(Universe!AE1554="","",(Universe!AE1554-$B$2558)/$C$2558)</f>
        <v/>
      </c>
      <c r="K1554" s="24">
        <f>IF(Universe!AF1554="","",(Universe!AF1554-$B$2559)/$C$2559)</f>
        <v/>
      </c>
      <c r="L1554" s="24">
        <f>IF(Universe!AG1554="","",(Universe!AG1554-$B$2560)/$C$2560)</f>
        <v/>
      </c>
      <c r="M1554" s="24">
        <f>IF(Universe!AH1554="","",(Universe!AH1554-$B$2561)/$C$2561)</f>
        <v/>
      </c>
      <c r="N1554" s="24">
        <f>IF(Universe!AI1554="","",(Universe!AI1554-$B$2562)/$C$2562)</f>
        <v/>
      </c>
      <c r="O1554" s="24">
        <f>0.74*IF(B1554="",0,B1554)+0.16*IF(C1554="",0,C1554)+0.1*IF(D1554="",0,D1554)</f>
        <v/>
      </c>
      <c r="P1554" s="24">
        <f>0.35*IF(E1554="",0,E1554)+0.35*IF(F1554="",0,F1554)+0.3*IF(G1554="",0,G1554)</f>
        <v/>
      </c>
      <c r="Q1554" s="24">
        <f>0.656*IF(I1554="",0,I1554)+0.344*IF(H1554="",0,H1554)</f>
        <v/>
      </c>
      <c r="R1554" s="24">
        <f>0.338*IF(J1554="",0,J1554)+0.662*IF(K1554="",0,K1554)</f>
        <v/>
      </c>
      <c r="S1554" s="24">
        <f>0.38*IF(L1554="",0,L1554)+0.35*IF(M1554="",0,M1554)+0.27*IF(N1554="",0,N1554)</f>
        <v/>
      </c>
      <c r="T1554" s="24">
        <f>IF(Universe!S1554="","",((Universe!S1554-$B$2565)/$C$2565)^3)</f>
        <v/>
      </c>
      <c r="U1554" s="24">
        <f>IF(Universe!S1554="","",(Universe!S1554-$B$2565)/$C$2565)</f>
        <v/>
      </c>
      <c r="V1554" s="24">
        <f>IF(Universe!T1554="","",(Universe!T1554-$B$2566)/$C$2566)</f>
        <v/>
      </c>
      <c r="W1554" s="24">
        <f>IF(Universe!U1554="","",(Universe!U1554-$B$2567)/$C$2567)</f>
        <v/>
      </c>
      <c r="X1554" s="24">
        <f>IF(O1554="","",(O1554-$B$2571)/$C$2571)</f>
        <v/>
      </c>
      <c r="Y1554" s="24">
        <f>IF(T1554="","",(T1554-$B$2576)/$C$2576)</f>
        <v/>
      </c>
      <c r="Z1554" s="24">
        <f>IF(Universe!V1554="","",(Universe!V1554-$B$2568)/$C$2568)</f>
        <v/>
      </c>
      <c r="AA1554" s="24">
        <f>IF(P1554="","",(P1554-$B$2572)/$C$2572)</f>
        <v/>
      </c>
      <c r="AB1554" s="24">
        <f>IF(Q1554="","",(Q1554-$B$2573)/$C$2573)</f>
        <v/>
      </c>
      <c r="AC1554" s="24">
        <f>IF(R1554="","",(R1554-$B$2574)/$C$2574)</f>
        <v/>
      </c>
      <c r="AD1554" s="24">
        <f>IF(S1554="","",(S1554-$B$2575)/$C$2575)</f>
        <v/>
      </c>
      <c r="AE1554" s="24">
        <f>IF(Y1554="","",Y1554-(19.12044933116382+16.522174187581257*U1554))</f>
        <v/>
      </c>
      <c r="AF1554" s="24">
        <f>IF(X1554="","",(X1554-(-0.27268023098325006+0.47142105304415904*V1554+-0.3189264934812436*U1554)--5.286111042926227e-16)/0.7994208745952703)</f>
        <v/>
      </c>
      <c r="AG1554" s="24">
        <f>IF(AA1554="","",(AA1554-(0.5248806186338691+-0.064206457956449*U1554)-5.43454825424064e-16)/0.9977404048781155)</f>
        <v/>
      </c>
      <c r="AH1554" s="25" t="n">
        <v>-2.546152520476732</v>
      </c>
      <c r="AI1554" s="25" t="n">
        <v>0.4385306621143894</v>
      </c>
      <c r="AJ1554" s="25" t="n">
        <v>0.4281488087128913</v>
      </c>
      <c r="AK1554" s="25" t="n">
        <v>-0.526720129955658</v>
      </c>
      <c r="AL1554" s="25" t="n">
        <v>3.344529363607528</v>
      </c>
      <c r="AM1554" s="25" t="n">
        <v>-0.023776811304622</v>
      </c>
      <c r="AN1554" s="25" t="n">
        <v>0.2823762911174224</v>
      </c>
      <c r="AO1554" s="25" t="n">
        <v>-0.0262051650367329</v>
      </c>
      <c r="AP1554" s="25" t="n">
        <v>-0.4018972488498933</v>
      </c>
      <c r="AQ1554" s="25" t="n">
        <v>-0.4566783524570461</v>
      </c>
    </row>
    <row r="1555">
      <c r="A1555" s="23">
        <f>Universe!A1555</f>
        <v/>
      </c>
      <c r="B1555" s="24">
        <f>IF(Universe!W1555="","",(Universe!W1555-$B$2550)/$C$2550)</f>
        <v/>
      </c>
      <c r="C1555" s="24">
        <f>IF(Universe!X1555="","",(Universe!X1555-$B$2551)/$C$2551)</f>
        <v/>
      </c>
      <c r="D1555" s="24">
        <f>IF(Universe!Y1555="","",(Universe!Y1555-$B$2552)/$C$2552)</f>
        <v/>
      </c>
      <c r="E1555" s="24">
        <f>IF(Universe!Z1555="","",(Universe!Z1555-$B$2553)/$C$2553)</f>
        <v/>
      </c>
      <c r="F1555" s="24">
        <f>IF(Universe!AA1555="","",(Universe!AA1555-$B$2554)/$C$2554)</f>
        <v/>
      </c>
      <c r="G1555" s="24">
        <f>IF(Universe!AB1555="","",(Universe!AB1555-$B$2555)/$C$2555)</f>
        <v/>
      </c>
      <c r="H1555" s="24">
        <f>IF(Universe!AC1555="","",(Universe!AC1555-$B$2556)/$C$2556)</f>
        <v/>
      </c>
      <c r="I1555" s="24">
        <f>IF(Universe!AD1555="","",(Universe!AD1555-$B$2557)/$C$2557)</f>
        <v/>
      </c>
      <c r="J1555" s="24">
        <f>IF(Universe!AE1555="","",(Universe!AE1555-$B$2558)/$C$2558)</f>
        <v/>
      </c>
      <c r="K1555" s="24">
        <f>IF(Universe!AF1555="","",(Universe!AF1555-$B$2559)/$C$2559)</f>
        <v/>
      </c>
      <c r="L1555" s="24">
        <f>IF(Universe!AG1555="","",(Universe!AG1555-$B$2560)/$C$2560)</f>
        <v/>
      </c>
      <c r="M1555" s="24">
        <f>IF(Universe!AH1555="","",(Universe!AH1555-$B$2561)/$C$2561)</f>
        <v/>
      </c>
      <c r="N1555" s="24">
        <f>IF(Universe!AI1555="","",(Universe!AI1555-$B$2562)/$C$2562)</f>
        <v/>
      </c>
      <c r="O1555" s="24">
        <f>0.74*IF(B1555="",0,B1555)+0.16*IF(C1555="",0,C1555)+0.1*IF(D1555="",0,D1555)</f>
        <v/>
      </c>
      <c r="P1555" s="24">
        <f>0.35*IF(E1555="",0,E1555)+0.35*IF(F1555="",0,F1555)+0.3*IF(G1555="",0,G1555)</f>
        <v/>
      </c>
      <c r="Q1555" s="24">
        <f>0.656*IF(I1555="",0,I1555)+0.344*IF(H1555="",0,H1555)</f>
        <v/>
      </c>
      <c r="R1555" s="24">
        <f>0.338*IF(J1555="",0,J1555)+0.662*IF(K1555="",0,K1555)</f>
        <v/>
      </c>
      <c r="S1555" s="24">
        <f>0.38*IF(L1555="",0,L1555)+0.35*IF(M1555="",0,M1555)+0.27*IF(N1555="",0,N1555)</f>
        <v/>
      </c>
      <c r="T1555" s="24">
        <f>IF(Universe!S1555="","",((Universe!S1555-$B$2565)/$C$2565)^3)</f>
        <v/>
      </c>
      <c r="U1555" s="24">
        <f>IF(Universe!S1555="","",(Universe!S1555-$B$2565)/$C$2565)</f>
        <v/>
      </c>
      <c r="V1555" s="24">
        <f>IF(Universe!T1555="","",(Universe!T1555-$B$2566)/$C$2566)</f>
        <v/>
      </c>
      <c r="W1555" s="24">
        <f>IF(Universe!U1555="","",(Universe!U1555-$B$2567)/$C$2567)</f>
        <v/>
      </c>
      <c r="X1555" s="24">
        <f>IF(O1555="","",(O1555-$B$2571)/$C$2571)</f>
        <v/>
      </c>
      <c r="Y1555" s="24">
        <f>IF(T1555="","",(T1555-$B$2576)/$C$2576)</f>
        <v/>
      </c>
      <c r="Z1555" s="24">
        <f>IF(Universe!V1555="","",(Universe!V1555-$B$2568)/$C$2568)</f>
        <v/>
      </c>
      <c r="AA1555" s="24">
        <f>IF(P1555="","",(P1555-$B$2572)/$C$2572)</f>
        <v/>
      </c>
      <c r="AB1555" s="24">
        <f>IF(Q1555="","",(Q1555-$B$2573)/$C$2573)</f>
        <v/>
      </c>
      <c r="AC1555" s="24">
        <f>IF(R1555="","",(R1555-$B$2574)/$C$2574)</f>
        <v/>
      </c>
      <c r="AD1555" s="24">
        <f>IF(S1555="","",(S1555-$B$2575)/$C$2575)</f>
        <v/>
      </c>
      <c r="AE1555" s="24">
        <f>IF(Y1555="","",Y1555-(19.12044933116382+16.522174187581257*U1555))</f>
        <v/>
      </c>
      <c r="AF1555" s="24">
        <f>IF(X1555="","",(X1555-(-0.27268023098325006+0.47142105304415904*V1555+-0.3189264934812436*U1555)--5.286111042926227e-16)/0.7994208745952703)</f>
        <v/>
      </c>
      <c r="AG1555" s="24">
        <f>IF(AA1555="","",(AA1555-(0.5248806186338691+-0.064206457956449*U1555)-5.43454825424064e-16)/0.9977404048781155)</f>
        <v/>
      </c>
      <c r="AH1555" s="25" t="n">
        <v>-2.235461357459637</v>
      </c>
      <c r="AI1555" s="25" t="n">
        <v>-1.382981865682305</v>
      </c>
      <c r="AJ1555" s="25" t="n">
        <v>-0.6815504292336275</v>
      </c>
      <c r="AK1555" s="25" t="n">
        <v>-0.0333365510242766</v>
      </c>
      <c r="AL1555" s="25" t="n">
        <v>3.370343540012136</v>
      </c>
      <c r="AM1555" s="25" t="n">
        <v>-0.0240045729427472</v>
      </c>
      <c r="AN1555" s="25" t="n">
        <v>-1.048564169110573</v>
      </c>
      <c r="AO1555" s="25" t="n">
        <v>-0.0314719046940423</v>
      </c>
      <c r="AP1555" s="25" t="n">
        <v>-0.2434767571512019</v>
      </c>
      <c r="AQ1555" s="25" t="n">
        <v>-0.5506631425957981</v>
      </c>
    </row>
    <row r="1556">
      <c r="A1556" s="23">
        <f>Universe!A1556</f>
        <v/>
      </c>
      <c r="B1556" s="24">
        <f>IF(Universe!W1556="","",(Universe!W1556-$B$2550)/$C$2550)</f>
        <v/>
      </c>
      <c r="C1556" s="24">
        <f>IF(Universe!X1556="","",(Universe!X1556-$B$2551)/$C$2551)</f>
        <v/>
      </c>
      <c r="D1556" s="24">
        <f>IF(Universe!Y1556="","",(Universe!Y1556-$B$2552)/$C$2552)</f>
        <v/>
      </c>
      <c r="E1556" s="24">
        <f>IF(Universe!Z1556="","",(Universe!Z1556-$B$2553)/$C$2553)</f>
        <v/>
      </c>
      <c r="F1556" s="24">
        <f>IF(Universe!AA1556="","",(Universe!AA1556-$B$2554)/$C$2554)</f>
        <v/>
      </c>
      <c r="G1556" s="24">
        <f>IF(Universe!AB1556="","",(Universe!AB1556-$B$2555)/$C$2555)</f>
        <v/>
      </c>
      <c r="H1556" s="24">
        <f>IF(Universe!AC1556="","",(Universe!AC1556-$B$2556)/$C$2556)</f>
        <v/>
      </c>
      <c r="I1556" s="24">
        <f>IF(Universe!AD1556="","",(Universe!AD1556-$B$2557)/$C$2557)</f>
        <v/>
      </c>
      <c r="J1556" s="24">
        <f>IF(Universe!AE1556="","",(Universe!AE1556-$B$2558)/$C$2558)</f>
        <v/>
      </c>
      <c r="K1556" s="24">
        <f>IF(Universe!AF1556="","",(Universe!AF1556-$B$2559)/$C$2559)</f>
        <v/>
      </c>
      <c r="L1556" s="24">
        <f>IF(Universe!AG1556="","",(Universe!AG1556-$B$2560)/$C$2560)</f>
        <v/>
      </c>
      <c r="M1556" s="24">
        <f>IF(Universe!AH1556="","",(Universe!AH1556-$B$2561)/$C$2561)</f>
        <v/>
      </c>
      <c r="N1556" s="24">
        <f>IF(Universe!AI1556="","",(Universe!AI1556-$B$2562)/$C$2562)</f>
        <v/>
      </c>
      <c r="O1556" s="24">
        <f>0.74*IF(B1556="",0,B1556)+0.16*IF(C1556="",0,C1556)+0.1*IF(D1556="",0,D1556)</f>
        <v/>
      </c>
      <c r="P1556" s="24">
        <f>0.35*IF(E1556="",0,E1556)+0.35*IF(F1556="",0,F1556)+0.3*IF(G1556="",0,G1556)</f>
        <v/>
      </c>
      <c r="Q1556" s="24">
        <f>0.656*IF(I1556="",0,I1556)+0.344*IF(H1556="",0,H1556)</f>
        <v/>
      </c>
      <c r="R1556" s="24">
        <f>0.338*IF(J1556="",0,J1556)+0.662*IF(K1556="",0,K1556)</f>
        <v/>
      </c>
      <c r="S1556" s="24">
        <f>0.38*IF(L1556="",0,L1556)+0.35*IF(M1556="",0,M1556)+0.27*IF(N1556="",0,N1556)</f>
        <v/>
      </c>
      <c r="T1556" s="24">
        <f>IF(Universe!S1556="","",((Universe!S1556-$B$2565)/$C$2565)^3)</f>
        <v/>
      </c>
      <c r="U1556" s="24">
        <f>IF(Universe!S1556="","",(Universe!S1556-$B$2565)/$C$2565)</f>
        <v/>
      </c>
      <c r="V1556" s="24">
        <f>IF(Universe!T1556="","",(Universe!T1556-$B$2566)/$C$2566)</f>
        <v/>
      </c>
      <c r="W1556" s="24">
        <f>IF(Universe!U1556="","",(Universe!U1556-$B$2567)/$C$2567)</f>
        <v/>
      </c>
      <c r="X1556" s="24">
        <f>IF(O1556="","",(O1556-$B$2571)/$C$2571)</f>
        <v/>
      </c>
      <c r="Y1556" s="24">
        <f>IF(T1556="","",(T1556-$B$2576)/$C$2576)</f>
        <v/>
      </c>
      <c r="Z1556" s="24">
        <f>IF(Universe!V1556="","",(Universe!V1556-$B$2568)/$C$2568)</f>
        <v/>
      </c>
      <c r="AA1556" s="24">
        <f>IF(P1556="","",(P1556-$B$2572)/$C$2572)</f>
        <v/>
      </c>
      <c r="AB1556" s="24">
        <f>IF(Q1556="","",(Q1556-$B$2573)/$C$2573)</f>
        <v/>
      </c>
      <c r="AC1556" s="24">
        <f>IF(R1556="","",(R1556-$B$2574)/$C$2574)</f>
        <v/>
      </c>
      <c r="AD1556" s="24">
        <f>IF(S1556="","",(S1556-$B$2575)/$C$2575)</f>
        <v/>
      </c>
      <c r="AE1556" s="24">
        <f>IF(Y1556="","",Y1556-(19.12044933116382+16.522174187581257*U1556))</f>
        <v/>
      </c>
      <c r="AF1556" s="24">
        <f>IF(X1556="","",(X1556-(-0.27268023098325006+0.47142105304415904*V1556+-0.3189264934812436*U1556)--5.286111042926227e-16)/0.7994208745952703)</f>
        <v/>
      </c>
      <c r="AG1556" s="24">
        <f>IF(AA1556="","",(AA1556-(0.5248806186338691+-0.064206457956449*U1556)-5.43454825424064e-16)/0.9977404048781155)</f>
        <v/>
      </c>
      <c r="AH1556" s="25" t="n">
        <v>-2.948631756855404</v>
      </c>
      <c r="AI1556" s="25" t="n">
        <v>0.2334410087705558</v>
      </c>
      <c r="AJ1556" s="25" t="n">
        <v>-1.389944751551619</v>
      </c>
      <c r="AK1556" s="25" t="n">
        <v>-0.3864010867915573</v>
      </c>
      <c r="AL1556" s="25" t="n">
        <v>3.027389282860989</v>
      </c>
      <c r="AM1556" s="25" t="n">
        <v>0.4942877381988575</v>
      </c>
      <c r="AN1556" s="25" t="n">
        <v>-1.095866508971652</v>
      </c>
      <c r="AO1556" s="25" t="n">
        <v>-0.1357216239211162</v>
      </c>
      <c r="AP1556" s="25" t="n">
        <v>0.2974424891268191</v>
      </c>
      <c r="AQ1556" s="25" t="n">
        <v>-0.0163665221678654</v>
      </c>
    </row>
    <row r="1557">
      <c r="A1557" s="23">
        <f>Universe!A1557</f>
        <v/>
      </c>
      <c r="B1557" s="24">
        <f>IF(Universe!W1557="","",(Universe!W1557-$B$2550)/$C$2550)</f>
        <v/>
      </c>
      <c r="C1557" s="24">
        <f>IF(Universe!X1557="","",(Universe!X1557-$B$2551)/$C$2551)</f>
        <v/>
      </c>
      <c r="D1557" s="24">
        <f>IF(Universe!Y1557="","",(Universe!Y1557-$B$2552)/$C$2552)</f>
        <v/>
      </c>
      <c r="E1557" s="24">
        <f>IF(Universe!Z1557="","",(Universe!Z1557-$B$2553)/$C$2553)</f>
        <v/>
      </c>
      <c r="F1557" s="24">
        <f>IF(Universe!AA1557="","",(Universe!AA1557-$B$2554)/$C$2554)</f>
        <v/>
      </c>
      <c r="G1557" s="24">
        <f>IF(Universe!AB1557="","",(Universe!AB1557-$B$2555)/$C$2555)</f>
        <v/>
      </c>
      <c r="H1557" s="24">
        <f>IF(Universe!AC1557="","",(Universe!AC1557-$B$2556)/$C$2556)</f>
        <v/>
      </c>
      <c r="I1557" s="24">
        <f>IF(Universe!AD1557="","",(Universe!AD1557-$B$2557)/$C$2557)</f>
        <v/>
      </c>
      <c r="J1557" s="24">
        <f>IF(Universe!AE1557="","",(Universe!AE1557-$B$2558)/$C$2558)</f>
        <v/>
      </c>
      <c r="K1557" s="24">
        <f>IF(Universe!AF1557="","",(Universe!AF1557-$B$2559)/$C$2559)</f>
        <v/>
      </c>
      <c r="L1557" s="24">
        <f>IF(Universe!AG1557="","",(Universe!AG1557-$B$2560)/$C$2560)</f>
        <v/>
      </c>
      <c r="M1557" s="24">
        <f>IF(Universe!AH1557="","",(Universe!AH1557-$B$2561)/$C$2561)</f>
        <v/>
      </c>
      <c r="N1557" s="24">
        <f>IF(Universe!AI1557="","",(Universe!AI1557-$B$2562)/$C$2562)</f>
        <v/>
      </c>
      <c r="O1557" s="24">
        <f>0.74*IF(B1557="",0,B1557)+0.16*IF(C1557="",0,C1557)+0.1*IF(D1557="",0,D1557)</f>
        <v/>
      </c>
      <c r="P1557" s="24">
        <f>0.35*IF(E1557="",0,E1557)+0.35*IF(F1557="",0,F1557)+0.3*IF(G1557="",0,G1557)</f>
        <v/>
      </c>
      <c r="Q1557" s="24">
        <f>0.656*IF(I1557="",0,I1557)+0.344*IF(H1557="",0,H1557)</f>
        <v/>
      </c>
      <c r="R1557" s="24">
        <f>0.338*IF(J1557="",0,J1557)+0.662*IF(K1557="",0,K1557)</f>
        <v/>
      </c>
      <c r="S1557" s="24">
        <f>0.38*IF(L1557="",0,L1557)+0.35*IF(M1557="",0,M1557)+0.27*IF(N1557="",0,N1557)</f>
        <v/>
      </c>
      <c r="T1557" s="24">
        <f>IF(Universe!S1557="","",((Universe!S1557-$B$2565)/$C$2565)^3)</f>
        <v/>
      </c>
      <c r="U1557" s="24">
        <f>IF(Universe!S1557="","",(Universe!S1557-$B$2565)/$C$2565)</f>
        <v/>
      </c>
      <c r="V1557" s="24">
        <f>IF(Universe!T1557="","",(Universe!T1557-$B$2566)/$C$2566)</f>
        <v/>
      </c>
      <c r="W1557" s="24">
        <f>IF(Universe!U1557="","",(Universe!U1557-$B$2567)/$C$2567)</f>
        <v/>
      </c>
      <c r="X1557" s="24">
        <f>IF(O1557="","",(O1557-$B$2571)/$C$2571)</f>
        <v/>
      </c>
      <c r="Y1557" s="24">
        <f>IF(T1557="","",(T1557-$B$2576)/$C$2576)</f>
        <v/>
      </c>
      <c r="Z1557" s="24">
        <f>IF(Universe!V1557="","",(Universe!V1557-$B$2568)/$C$2568)</f>
        <v/>
      </c>
      <c r="AA1557" s="24">
        <f>IF(P1557="","",(P1557-$B$2572)/$C$2572)</f>
        <v/>
      </c>
      <c r="AB1557" s="24">
        <f>IF(Q1557="","",(Q1557-$B$2573)/$C$2573)</f>
        <v/>
      </c>
      <c r="AC1557" s="24">
        <f>IF(R1557="","",(R1557-$B$2574)/$C$2574)</f>
        <v/>
      </c>
      <c r="AD1557" s="24">
        <f>IF(S1557="","",(S1557-$B$2575)/$C$2575)</f>
        <v/>
      </c>
      <c r="AE1557" s="24">
        <f>IF(Y1557="","",Y1557-(19.12044933116382+16.522174187581257*U1557))</f>
        <v/>
      </c>
      <c r="AF1557" s="24">
        <f>IF(X1557="","",(X1557-(-0.27268023098325006+0.47142105304415904*V1557+-0.3189264934812436*U1557)--5.286111042926227e-16)/0.7994208745952703)</f>
        <v/>
      </c>
      <c r="AG1557" s="24">
        <f>IF(AA1557="","",(AA1557-(0.5248806186338691+-0.064206457956449*U1557)-5.43454825424064e-16)/0.9977404048781155)</f>
        <v/>
      </c>
      <c r="AH1557" s="25" t="n">
        <v>-3.283186918317977</v>
      </c>
      <c r="AI1557" s="25" t="n">
        <v>1.434747272608322</v>
      </c>
      <c r="AJ1557" s="25" t="n">
        <v>2.336801392917457</v>
      </c>
      <c r="AK1557" s="25" t="n">
        <v>0.2542945750471733</v>
      </c>
      <c r="AL1557" s="25" t="n">
        <v>2.487027066816476</v>
      </c>
      <c r="AM1557" s="25" t="n">
        <v>-0.1991473598447256</v>
      </c>
      <c r="AN1557" s="25" t="n">
        <v>0.4145862483473534</v>
      </c>
      <c r="AO1557" s="25" t="n">
        <v>-0.0687732052206885</v>
      </c>
      <c r="AP1557" s="25" t="n">
        <v>0.6592719340878961</v>
      </c>
      <c r="AQ1557" s="25" t="n">
        <v>-0.5679354343177556</v>
      </c>
    </row>
    <row r="1558">
      <c r="A1558" s="23">
        <f>Universe!A1558</f>
        <v/>
      </c>
      <c r="B1558" s="24">
        <f>IF(Universe!W1558="","",(Universe!W1558-$B$2550)/$C$2550)</f>
        <v/>
      </c>
      <c r="C1558" s="24">
        <f>IF(Universe!X1558="","",(Universe!X1558-$B$2551)/$C$2551)</f>
        <v/>
      </c>
      <c r="D1558" s="24">
        <f>IF(Universe!Y1558="","",(Universe!Y1558-$B$2552)/$C$2552)</f>
        <v/>
      </c>
      <c r="E1558" s="24">
        <f>IF(Universe!Z1558="","",(Universe!Z1558-$B$2553)/$C$2553)</f>
        <v/>
      </c>
      <c r="F1558" s="24">
        <f>IF(Universe!AA1558="","",(Universe!AA1558-$B$2554)/$C$2554)</f>
        <v/>
      </c>
      <c r="G1558" s="24">
        <f>IF(Universe!AB1558="","",(Universe!AB1558-$B$2555)/$C$2555)</f>
        <v/>
      </c>
      <c r="H1558" s="24">
        <f>IF(Universe!AC1558="","",(Universe!AC1558-$B$2556)/$C$2556)</f>
        <v/>
      </c>
      <c r="I1558" s="24">
        <f>IF(Universe!AD1558="","",(Universe!AD1558-$B$2557)/$C$2557)</f>
        <v/>
      </c>
      <c r="J1558" s="24">
        <f>IF(Universe!AE1558="","",(Universe!AE1558-$B$2558)/$C$2558)</f>
        <v/>
      </c>
      <c r="K1558" s="24">
        <f>IF(Universe!AF1558="","",(Universe!AF1558-$B$2559)/$C$2559)</f>
        <v/>
      </c>
      <c r="L1558" s="24">
        <f>IF(Universe!AG1558="","",(Universe!AG1558-$B$2560)/$C$2560)</f>
        <v/>
      </c>
      <c r="M1558" s="24">
        <f>IF(Universe!AH1558="","",(Universe!AH1558-$B$2561)/$C$2561)</f>
        <v/>
      </c>
      <c r="N1558" s="24">
        <f>IF(Universe!AI1558="","",(Universe!AI1558-$B$2562)/$C$2562)</f>
        <v/>
      </c>
      <c r="O1558" s="24">
        <f>0.74*IF(B1558="",0,B1558)+0.16*IF(C1558="",0,C1558)+0.1*IF(D1558="",0,D1558)</f>
        <v/>
      </c>
      <c r="P1558" s="24">
        <f>0.35*IF(E1558="",0,E1558)+0.35*IF(F1558="",0,F1558)+0.3*IF(G1558="",0,G1558)</f>
        <v/>
      </c>
      <c r="Q1558" s="24">
        <f>0.656*IF(I1558="",0,I1558)+0.344*IF(H1558="",0,H1558)</f>
        <v/>
      </c>
      <c r="R1558" s="24">
        <f>0.338*IF(J1558="",0,J1558)+0.662*IF(K1558="",0,K1558)</f>
        <v/>
      </c>
      <c r="S1558" s="24">
        <f>0.38*IF(L1558="",0,L1558)+0.35*IF(M1558="",0,M1558)+0.27*IF(N1558="",0,N1558)</f>
        <v/>
      </c>
      <c r="T1558" s="24">
        <f>IF(Universe!S1558="","",((Universe!S1558-$B$2565)/$C$2565)^3)</f>
        <v/>
      </c>
      <c r="U1558" s="24">
        <f>IF(Universe!S1558="","",(Universe!S1558-$B$2565)/$C$2565)</f>
        <v/>
      </c>
      <c r="V1558" s="24">
        <f>IF(Universe!T1558="","",(Universe!T1558-$B$2566)/$C$2566)</f>
        <v/>
      </c>
      <c r="W1558" s="24">
        <f>IF(Universe!U1558="","",(Universe!U1558-$B$2567)/$C$2567)</f>
        <v/>
      </c>
      <c r="X1558" s="24">
        <f>IF(O1558="","",(O1558-$B$2571)/$C$2571)</f>
        <v/>
      </c>
      <c r="Y1558" s="24">
        <f>IF(T1558="","",(T1558-$B$2576)/$C$2576)</f>
        <v/>
      </c>
      <c r="Z1558" s="24">
        <f>IF(Universe!V1558="","",(Universe!V1558-$B$2568)/$C$2568)</f>
        <v/>
      </c>
      <c r="AA1558" s="24">
        <f>IF(P1558="","",(P1558-$B$2572)/$C$2572)</f>
        <v/>
      </c>
      <c r="AB1558" s="24">
        <f>IF(Q1558="","",(Q1558-$B$2573)/$C$2573)</f>
        <v/>
      </c>
      <c r="AC1558" s="24">
        <f>IF(R1558="","",(R1558-$B$2574)/$C$2574)</f>
        <v/>
      </c>
      <c r="AD1558" s="24">
        <f>IF(S1558="","",(S1558-$B$2575)/$C$2575)</f>
        <v/>
      </c>
      <c r="AE1558" s="24">
        <f>IF(Y1558="","",Y1558-(19.12044933116382+16.522174187581257*U1558))</f>
        <v/>
      </c>
      <c r="AF1558" s="24">
        <f>IF(X1558="","",(X1558-(-0.27268023098325006+0.47142105304415904*V1558+-0.3189264934812436*U1558)--5.286111042926227e-16)/0.7994208745952703)</f>
        <v/>
      </c>
      <c r="AG1558" s="24">
        <f>IF(AA1558="","",(AA1558-(0.5248806186338691+-0.064206457956449*U1558)-5.43454825424064e-16)/0.9977404048781155)</f>
        <v/>
      </c>
      <c r="AH1558" s="25" t="n">
        <v>-3.449299313623722</v>
      </c>
      <c r="AI1558" s="25" t="n">
        <v>-1.298846909044505</v>
      </c>
      <c r="AJ1558" s="25" t="n">
        <v>-0.7961190847184781</v>
      </c>
      <c r="AK1558" s="25" t="n">
        <v>-0.2983710159215424</v>
      </c>
      <c r="AL1558" s="25" t="n">
        <v>2.115782845104716</v>
      </c>
      <c r="AM1558" s="25" t="n">
        <v>0.8392893272845526</v>
      </c>
      <c r="AN1558" s="25" t="n">
        <v>-0.1502617009779689</v>
      </c>
      <c r="AO1558" s="25" t="n">
        <v>-0.0334341712650417</v>
      </c>
      <c r="AP1558" s="25" t="n">
        <v>0.8174952706297268</v>
      </c>
      <c r="AQ1558" s="25" t="n">
        <v>0.5304991318767568</v>
      </c>
    </row>
    <row r="1559">
      <c r="A1559" s="23">
        <f>Universe!A1559</f>
        <v/>
      </c>
      <c r="B1559" s="24">
        <f>IF(Universe!W1559="","",(Universe!W1559-$B$2550)/$C$2550)</f>
        <v/>
      </c>
      <c r="C1559" s="24">
        <f>IF(Universe!X1559="","",(Universe!X1559-$B$2551)/$C$2551)</f>
        <v/>
      </c>
      <c r="D1559" s="24">
        <f>IF(Universe!Y1559="","",(Universe!Y1559-$B$2552)/$C$2552)</f>
        <v/>
      </c>
      <c r="E1559" s="24">
        <f>IF(Universe!Z1559="","",(Universe!Z1559-$B$2553)/$C$2553)</f>
        <v/>
      </c>
      <c r="F1559" s="24">
        <f>IF(Universe!AA1559="","",(Universe!AA1559-$B$2554)/$C$2554)</f>
        <v/>
      </c>
      <c r="G1559" s="24">
        <f>IF(Universe!AB1559="","",(Universe!AB1559-$B$2555)/$C$2555)</f>
        <v/>
      </c>
      <c r="H1559" s="24">
        <f>IF(Universe!AC1559="","",(Universe!AC1559-$B$2556)/$C$2556)</f>
        <v/>
      </c>
      <c r="I1559" s="24">
        <f>IF(Universe!AD1559="","",(Universe!AD1559-$B$2557)/$C$2557)</f>
        <v/>
      </c>
      <c r="J1559" s="24">
        <f>IF(Universe!AE1559="","",(Universe!AE1559-$B$2558)/$C$2558)</f>
        <v/>
      </c>
      <c r="K1559" s="24">
        <f>IF(Universe!AF1559="","",(Universe!AF1559-$B$2559)/$C$2559)</f>
        <v/>
      </c>
      <c r="L1559" s="24">
        <f>IF(Universe!AG1559="","",(Universe!AG1559-$B$2560)/$C$2560)</f>
        <v/>
      </c>
      <c r="M1559" s="24">
        <f>IF(Universe!AH1559="","",(Universe!AH1559-$B$2561)/$C$2561)</f>
        <v/>
      </c>
      <c r="N1559" s="24">
        <f>IF(Universe!AI1559="","",(Universe!AI1559-$B$2562)/$C$2562)</f>
        <v/>
      </c>
      <c r="O1559" s="24">
        <f>0.74*IF(B1559="",0,B1559)+0.16*IF(C1559="",0,C1559)+0.1*IF(D1559="",0,D1559)</f>
        <v/>
      </c>
      <c r="P1559" s="24">
        <f>0.35*IF(E1559="",0,E1559)+0.35*IF(F1559="",0,F1559)+0.3*IF(G1559="",0,G1559)</f>
        <v/>
      </c>
      <c r="Q1559" s="24">
        <f>0.656*IF(I1559="",0,I1559)+0.344*IF(H1559="",0,H1559)</f>
        <v/>
      </c>
      <c r="R1559" s="24">
        <f>0.338*IF(J1559="",0,J1559)+0.662*IF(K1559="",0,K1559)</f>
        <v/>
      </c>
      <c r="S1559" s="24">
        <f>0.38*IF(L1559="",0,L1559)+0.35*IF(M1559="",0,M1559)+0.27*IF(N1559="",0,N1559)</f>
        <v/>
      </c>
      <c r="T1559" s="24">
        <f>IF(Universe!S1559="","",((Universe!S1559-$B$2565)/$C$2565)^3)</f>
        <v/>
      </c>
      <c r="U1559" s="24">
        <f>IF(Universe!S1559="","",(Universe!S1559-$B$2565)/$C$2565)</f>
        <v/>
      </c>
      <c r="V1559" s="24">
        <f>IF(Universe!T1559="","",(Universe!T1559-$B$2566)/$C$2566)</f>
        <v/>
      </c>
      <c r="W1559" s="24">
        <f>IF(Universe!U1559="","",(Universe!U1559-$B$2567)/$C$2567)</f>
        <v/>
      </c>
      <c r="X1559" s="24">
        <f>IF(O1559="","",(O1559-$B$2571)/$C$2571)</f>
        <v/>
      </c>
      <c r="Y1559" s="24">
        <f>IF(T1559="","",(T1559-$B$2576)/$C$2576)</f>
        <v/>
      </c>
      <c r="Z1559" s="24">
        <f>IF(Universe!V1559="","",(Universe!V1559-$B$2568)/$C$2568)</f>
        <v/>
      </c>
      <c r="AA1559" s="24">
        <f>IF(P1559="","",(P1559-$B$2572)/$C$2572)</f>
        <v/>
      </c>
      <c r="AB1559" s="24">
        <f>IF(Q1559="","",(Q1559-$B$2573)/$C$2573)</f>
        <v/>
      </c>
      <c r="AC1559" s="24">
        <f>IF(R1559="","",(R1559-$B$2574)/$C$2574)</f>
        <v/>
      </c>
      <c r="AD1559" s="24">
        <f>IF(S1559="","",(S1559-$B$2575)/$C$2575)</f>
        <v/>
      </c>
      <c r="AE1559" s="24">
        <f>IF(Y1559="","",Y1559-(19.12044933116382+16.522174187581257*U1559))</f>
        <v/>
      </c>
      <c r="AF1559" s="24">
        <f>IF(X1559="","",(X1559-(-0.27268023098325006+0.47142105304415904*V1559+-0.3189264934812436*U1559)--5.286111042926227e-16)/0.7994208745952703)</f>
        <v/>
      </c>
      <c r="AG1559" s="24">
        <f>IF(AA1559="","",(AA1559-(0.5248806186338691+-0.064206457956449*U1559)-5.43454825424064e-16)/0.9977404048781155)</f>
        <v/>
      </c>
      <c r="AH1559" s="25" t="n">
        <v>-2.55669621298403</v>
      </c>
      <c r="AI1559" s="25" t="n">
        <v>0.3853344465241485</v>
      </c>
      <c r="AJ1559" s="25" t="n">
        <v>-0.6277835728096595</v>
      </c>
      <c r="AK1559" s="25" t="n">
        <v>0.0431209514214866</v>
      </c>
      <c r="AL1559" s="25" t="n">
        <v>3.340475428575118</v>
      </c>
      <c r="AM1559" s="25" t="n">
        <v>-0.1364524735668919</v>
      </c>
      <c r="AN1559" s="25" t="n">
        <v>-0.0877665602686505</v>
      </c>
      <c r="AO1559" s="25" t="n">
        <v>0.1857856518436126</v>
      </c>
      <c r="AP1559" s="25" t="n">
        <v>-0.7524165764911389</v>
      </c>
      <c r="AQ1559" s="25" t="n">
        <v>1.390477837107777</v>
      </c>
    </row>
    <row r="1560">
      <c r="A1560" s="23">
        <f>Universe!A1560</f>
        <v/>
      </c>
      <c r="B1560" s="24">
        <f>IF(Universe!W1560="","",(Universe!W1560-$B$2550)/$C$2550)</f>
        <v/>
      </c>
      <c r="C1560" s="24">
        <f>IF(Universe!X1560="","",(Universe!X1560-$B$2551)/$C$2551)</f>
        <v/>
      </c>
      <c r="D1560" s="24">
        <f>IF(Universe!Y1560="","",(Universe!Y1560-$B$2552)/$C$2552)</f>
        <v/>
      </c>
      <c r="E1560" s="24">
        <f>IF(Universe!Z1560="","",(Universe!Z1560-$B$2553)/$C$2553)</f>
        <v/>
      </c>
      <c r="F1560" s="24">
        <f>IF(Universe!AA1560="","",(Universe!AA1560-$B$2554)/$C$2554)</f>
        <v/>
      </c>
      <c r="G1560" s="24">
        <f>IF(Universe!AB1560="","",(Universe!AB1560-$B$2555)/$C$2555)</f>
        <v/>
      </c>
      <c r="H1560" s="24">
        <f>IF(Universe!AC1560="","",(Universe!AC1560-$B$2556)/$C$2556)</f>
        <v/>
      </c>
      <c r="I1560" s="24">
        <f>IF(Universe!AD1560="","",(Universe!AD1560-$B$2557)/$C$2557)</f>
        <v/>
      </c>
      <c r="J1560" s="24">
        <f>IF(Universe!AE1560="","",(Universe!AE1560-$B$2558)/$C$2558)</f>
        <v/>
      </c>
      <c r="K1560" s="24">
        <f>IF(Universe!AF1560="","",(Universe!AF1560-$B$2559)/$C$2559)</f>
        <v/>
      </c>
      <c r="L1560" s="24">
        <f>IF(Universe!AG1560="","",(Universe!AG1560-$B$2560)/$C$2560)</f>
        <v/>
      </c>
      <c r="M1560" s="24">
        <f>IF(Universe!AH1560="","",(Universe!AH1560-$B$2561)/$C$2561)</f>
        <v/>
      </c>
      <c r="N1560" s="24">
        <f>IF(Universe!AI1560="","",(Universe!AI1560-$B$2562)/$C$2562)</f>
        <v/>
      </c>
      <c r="O1560" s="24">
        <f>0.74*IF(B1560="",0,B1560)+0.16*IF(C1560="",0,C1560)+0.1*IF(D1560="",0,D1560)</f>
        <v/>
      </c>
      <c r="P1560" s="24">
        <f>0.35*IF(E1560="",0,E1560)+0.35*IF(F1560="",0,F1560)+0.3*IF(G1560="",0,G1560)</f>
        <v/>
      </c>
      <c r="Q1560" s="24">
        <f>0.656*IF(I1560="",0,I1560)+0.344*IF(H1560="",0,H1560)</f>
        <v/>
      </c>
      <c r="R1560" s="24">
        <f>0.338*IF(J1560="",0,J1560)+0.662*IF(K1560="",0,K1560)</f>
        <v/>
      </c>
      <c r="S1560" s="24">
        <f>0.38*IF(L1560="",0,L1560)+0.35*IF(M1560="",0,M1560)+0.27*IF(N1560="",0,N1560)</f>
        <v/>
      </c>
      <c r="T1560" s="24">
        <f>IF(Universe!S1560="","",((Universe!S1560-$B$2565)/$C$2565)^3)</f>
        <v/>
      </c>
      <c r="U1560" s="24">
        <f>IF(Universe!S1560="","",(Universe!S1560-$B$2565)/$C$2565)</f>
        <v/>
      </c>
      <c r="V1560" s="24">
        <f>IF(Universe!T1560="","",(Universe!T1560-$B$2566)/$C$2566)</f>
        <v/>
      </c>
      <c r="W1560" s="24">
        <f>IF(Universe!U1560="","",(Universe!U1560-$B$2567)/$C$2567)</f>
        <v/>
      </c>
      <c r="X1560" s="24">
        <f>IF(O1560="","",(O1560-$B$2571)/$C$2571)</f>
        <v/>
      </c>
      <c r="Y1560" s="24">
        <f>IF(T1560="","",(T1560-$B$2576)/$C$2576)</f>
        <v/>
      </c>
      <c r="Z1560" s="24">
        <f>IF(Universe!V1560="","",(Universe!V1560-$B$2568)/$C$2568)</f>
        <v/>
      </c>
      <c r="AA1560" s="24">
        <f>IF(P1560="","",(P1560-$B$2572)/$C$2572)</f>
        <v/>
      </c>
      <c r="AB1560" s="24">
        <f>IF(Q1560="","",(Q1560-$B$2573)/$C$2573)</f>
        <v/>
      </c>
      <c r="AC1560" s="24">
        <f>IF(R1560="","",(R1560-$B$2574)/$C$2574)</f>
        <v/>
      </c>
      <c r="AD1560" s="24">
        <f>IF(S1560="","",(S1560-$B$2575)/$C$2575)</f>
        <v/>
      </c>
      <c r="AE1560" s="24">
        <f>IF(Y1560="","",Y1560-(19.12044933116382+16.522174187581257*U1560))</f>
        <v/>
      </c>
      <c r="AF1560" s="24">
        <f>IF(X1560="","",(X1560-(-0.27268023098325006+0.47142105304415904*V1560+-0.3189264934812436*U1560)--5.286111042926227e-16)/0.7994208745952703)</f>
        <v/>
      </c>
      <c r="AG1560" s="24">
        <f>IF(AA1560="","",(AA1560-(0.5248806186338691+-0.064206457956449*U1560)-5.43454825424064e-16)/0.9977404048781155)</f>
        <v/>
      </c>
      <c r="AH1560" s="25" t="n">
        <v>-3.0403165164493</v>
      </c>
      <c r="AI1560" s="25" t="n">
        <v>0.1134314543282193</v>
      </c>
      <c r="AJ1560" s="25" t="n">
        <v>-0.3664799131541308</v>
      </c>
      <c r="AK1560" s="25" t="n">
        <v>-0.8004660563229111</v>
      </c>
      <c r="AL1560" s="25" t="n">
        <v>2.905701702100643</v>
      </c>
      <c r="AM1560" s="25" t="n">
        <v>2.686164882659304</v>
      </c>
      <c r="AN1560" s="25" t="n">
        <v>-0.190512082052077</v>
      </c>
      <c r="AO1560" s="25" t="n">
        <v>0.0060708031585079</v>
      </c>
      <c r="AP1560" s="25" t="n">
        <v>-2.188285588781868</v>
      </c>
      <c r="AQ1560" s="25" t="n">
        <v>12.72591930421283</v>
      </c>
    </row>
    <row r="1561">
      <c r="A1561" s="23">
        <f>Universe!A1561</f>
        <v/>
      </c>
      <c r="B1561" s="24">
        <f>IF(Universe!W1561="","",(Universe!W1561-$B$2550)/$C$2550)</f>
        <v/>
      </c>
      <c r="C1561" s="24">
        <f>IF(Universe!X1561="","",(Universe!X1561-$B$2551)/$C$2551)</f>
        <v/>
      </c>
      <c r="D1561" s="24">
        <f>IF(Universe!Y1561="","",(Universe!Y1561-$B$2552)/$C$2552)</f>
        <v/>
      </c>
      <c r="E1561" s="24">
        <f>IF(Universe!Z1561="","",(Universe!Z1561-$B$2553)/$C$2553)</f>
        <v/>
      </c>
      <c r="F1561" s="24">
        <f>IF(Universe!AA1561="","",(Universe!AA1561-$B$2554)/$C$2554)</f>
        <v/>
      </c>
      <c r="G1561" s="24">
        <f>IF(Universe!AB1561="","",(Universe!AB1561-$B$2555)/$C$2555)</f>
        <v/>
      </c>
      <c r="H1561" s="24">
        <f>IF(Universe!AC1561="","",(Universe!AC1561-$B$2556)/$C$2556)</f>
        <v/>
      </c>
      <c r="I1561" s="24">
        <f>IF(Universe!AD1561="","",(Universe!AD1561-$B$2557)/$C$2557)</f>
        <v/>
      </c>
      <c r="J1561" s="24">
        <f>IF(Universe!AE1561="","",(Universe!AE1561-$B$2558)/$C$2558)</f>
        <v/>
      </c>
      <c r="K1561" s="24">
        <f>IF(Universe!AF1561="","",(Universe!AF1561-$B$2559)/$C$2559)</f>
        <v/>
      </c>
      <c r="L1561" s="24">
        <f>IF(Universe!AG1561="","",(Universe!AG1561-$B$2560)/$C$2560)</f>
        <v/>
      </c>
      <c r="M1561" s="24">
        <f>IF(Universe!AH1561="","",(Universe!AH1561-$B$2561)/$C$2561)</f>
        <v/>
      </c>
      <c r="N1561" s="24">
        <f>IF(Universe!AI1561="","",(Universe!AI1561-$B$2562)/$C$2562)</f>
        <v/>
      </c>
      <c r="O1561" s="24">
        <f>0.74*IF(B1561="",0,B1561)+0.16*IF(C1561="",0,C1561)+0.1*IF(D1561="",0,D1561)</f>
        <v/>
      </c>
      <c r="P1561" s="24">
        <f>0.35*IF(E1561="",0,E1561)+0.35*IF(F1561="",0,F1561)+0.3*IF(G1561="",0,G1561)</f>
        <v/>
      </c>
      <c r="Q1561" s="24">
        <f>0.656*IF(I1561="",0,I1561)+0.344*IF(H1561="",0,H1561)</f>
        <v/>
      </c>
      <c r="R1561" s="24">
        <f>0.338*IF(J1561="",0,J1561)+0.662*IF(K1561="",0,K1561)</f>
        <v/>
      </c>
      <c r="S1561" s="24">
        <f>0.38*IF(L1561="",0,L1561)+0.35*IF(M1561="",0,M1561)+0.27*IF(N1561="",0,N1561)</f>
        <v/>
      </c>
      <c r="T1561" s="24">
        <f>IF(Universe!S1561="","",((Universe!S1561-$B$2565)/$C$2565)^3)</f>
        <v/>
      </c>
      <c r="U1561" s="24">
        <f>IF(Universe!S1561="","",(Universe!S1561-$B$2565)/$C$2565)</f>
        <v/>
      </c>
      <c r="V1561" s="24">
        <f>IF(Universe!T1561="","",(Universe!T1561-$B$2566)/$C$2566)</f>
        <v/>
      </c>
      <c r="W1561" s="24">
        <f>IF(Universe!U1561="","",(Universe!U1561-$B$2567)/$C$2567)</f>
        <v/>
      </c>
      <c r="X1561" s="24">
        <f>IF(O1561="","",(O1561-$B$2571)/$C$2571)</f>
        <v/>
      </c>
      <c r="Y1561" s="24">
        <f>IF(T1561="","",(T1561-$B$2576)/$C$2576)</f>
        <v/>
      </c>
      <c r="Z1561" s="24">
        <f>IF(Universe!V1561="","",(Universe!V1561-$B$2568)/$C$2568)</f>
        <v/>
      </c>
      <c r="AA1561" s="24">
        <f>IF(P1561="","",(P1561-$B$2572)/$C$2572)</f>
        <v/>
      </c>
      <c r="AB1561" s="24">
        <f>IF(Q1561="","",(Q1561-$B$2573)/$C$2573)</f>
        <v/>
      </c>
      <c r="AC1561" s="24">
        <f>IF(R1561="","",(R1561-$B$2574)/$C$2574)</f>
        <v/>
      </c>
      <c r="AD1561" s="24">
        <f>IF(S1561="","",(S1561-$B$2575)/$C$2575)</f>
        <v/>
      </c>
      <c r="AE1561" s="24">
        <f>IF(Y1561="","",Y1561-(19.12044933116382+16.522174187581257*U1561))</f>
        <v/>
      </c>
      <c r="AF1561" s="24">
        <f>IF(X1561="","",(X1561-(-0.27268023098325006+0.47142105304415904*V1561+-0.3189264934812436*U1561)--5.286111042926227e-16)/0.7994208745952703)</f>
        <v/>
      </c>
      <c r="AG1561" s="24">
        <f>IF(AA1561="","",(AA1561-(0.5248806186338691+-0.064206457956449*U1561)-5.43454825424064e-16)/0.9977404048781155)</f>
        <v/>
      </c>
      <c r="AH1561" s="25" t="n">
        <v>-3.459319930027269</v>
      </c>
      <c r="AI1561" s="25" t="n">
        <v>-2.16685273002934</v>
      </c>
      <c r="AJ1561" s="25" t="n">
        <v>1.819930605999647</v>
      </c>
      <c r="AK1561" s="25" t="n">
        <v>3.895590128139968</v>
      </c>
      <c r="AL1561" s="25" t="n">
        <v>2.091087860083078</v>
      </c>
      <c r="AM1561" s="25" t="n">
        <v>-0.2450604554373922</v>
      </c>
      <c r="AN1561" s="25" t="n">
        <v>0.8610826933394753</v>
      </c>
      <c r="AO1561" s="25" t="n">
        <v>-0.2596904417716176</v>
      </c>
      <c r="AP1561" s="25" t="n">
        <v>0.0144210447607954</v>
      </c>
      <c r="AQ1561" s="25" t="n">
        <v>-0.6363023277916651</v>
      </c>
    </row>
    <row r="1562">
      <c r="A1562" s="23">
        <f>Universe!A1562</f>
        <v/>
      </c>
      <c r="B1562" s="24">
        <f>IF(Universe!W1562="","",(Universe!W1562-$B$2550)/$C$2550)</f>
        <v/>
      </c>
      <c r="C1562" s="24">
        <f>IF(Universe!X1562="","",(Universe!X1562-$B$2551)/$C$2551)</f>
        <v/>
      </c>
      <c r="D1562" s="24">
        <f>IF(Universe!Y1562="","",(Universe!Y1562-$B$2552)/$C$2552)</f>
        <v/>
      </c>
      <c r="E1562" s="24">
        <f>IF(Universe!Z1562="","",(Universe!Z1562-$B$2553)/$C$2553)</f>
        <v/>
      </c>
      <c r="F1562" s="24">
        <f>IF(Universe!AA1562="","",(Universe!AA1562-$B$2554)/$C$2554)</f>
        <v/>
      </c>
      <c r="G1562" s="24">
        <f>IF(Universe!AB1562="","",(Universe!AB1562-$B$2555)/$C$2555)</f>
        <v/>
      </c>
      <c r="H1562" s="24">
        <f>IF(Universe!AC1562="","",(Universe!AC1562-$B$2556)/$C$2556)</f>
        <v/>
      </c>
      <c r="I1562" s="24">
        <f>IF(Universe!AD1562="","",(Universe!AD1562-$B$2557)/$C$2557)</f>
        <v/>
      </c>
      <c r="J1562" s="24">
        <f>IF(Universe!AE1562="","",(Universe!AE1562-$B$2558)/$C$2558)</f>
        <v/>
      </c>
      <c r="K1562" s="24">
        <f>IF(Universe!AF1562="","",(Universe!AF1562-$B$2559)/$C$2559)</f>
        <v/>
      </c>
      <c r="L1562" s="24">
        <f>IF(Universe!AG1562="","",(Universe!AG1562-$B$2560)/$C$2560)</f>
        <v/>
      </c>
      <c r="M1562" s="24">
        <f>IF(Universe!AH1562="","",(Universe!AH1562-$B$2561)/$C$2561)</f>
        <v/>
      </c>
      <c r="N1562" s="24">
        <f>IF(Universe!AI1562="","",(Universe!AI1562-$B$2562)/$C$2562)</f>
        <v/>
      </c>
      <c r="O1562" s="24">
        <f>0.74*IF(B1562="",0,B1562)+0.16*IF(C1562="",0,C1562)+0.1*IF(D1562="",0,D1562)</f>
        <v/>
      </c>
      <c r="P1562" s="24">
        <f>0.35*IF(E1562="",0,E1562)+0.35*IF(F1562="",0,F1562)+0.3*IF(G1562="",0,G1562)</f>
        <v/>
      </c>
      <c r="Q1562" s="24">
        <f>0.656*IF(I1562="",0,I1562)+0.344*IF(H1562="",0,H1562)</f>
        <v/>
      </c>
      <c r="R1562" s="24">
        <f>0.338*IF(J1562="",0,J1562)+0.662*IF(K1562="",0,K1562)</f>
        <v/>
      </c>
      <c r="S1562" s="24">
        <f>0.38*IF(L1562="",0,L1562)+0.35*IF(M1562="",0,M1562)+0.27*IF(N1562="",0,N1562)</f>
        <v/>
      </c>
      <c r="T1562" s="24">
        <f>IF(Universe!S1562="","",((Universe!S1562-$B$2565)/$C$2565)^3)</f>
        <v/>
      </c>
      <c r="U1562" s="24">
        <f>IF(Universe!S1562="","",(Universe!S1562-$B$2565)/$C$2565)</f>
        <v/>
      </c>
      <c r="V1562" s="24">
        <f>IF(Universe!T1562="","",(Universe!T1562-$B$2566)/$C$2566)</f>
        <v/>
      </c>
      <c r="W1562" s="24">
        <f>IF(Universe!U1562="","",(Universe!U1562-$B$2567)/$C$2567)</f>
        <v/>
      </c>
      <c r="X1562" s="24">
        <f>IF(O1562="","",(O1562-$B$2571)/$C$2571)</f>
        <v/>
      </c>
      <c r="Y1562" s="24">
        <f>IF(T1562="","",(T1562-$B$2576)/$C$2576)</f>
        <v/>
      </c>
      <c r="Z1562" s="24">
        <f>IF(Universe!V1562="","",(Universe!V1562-$B$2568)/$C$2568)</f>
        <v/>
      </c>
      <c r="AA1562" s="24">
        <f>IF(P1562="","",(P1562-$B$2572)/$C$2572)</f>
        <v/>
      </c>
      <c r="AB1562" s="24">
        <f>IF(Q1562="","",(Q1562-$B$2573)/$C$2573)</f>
        <v/>
      </c>
      <c r="AC1562" s="24">
        <f>IF(R1562="","",(R1562-$B$2574)/$C$2574)</f>
        <v/>
      </c>
      <c r="AD1562" s="24">
        <f>IF(S1562="","",(S1562-$B$2575)/$C$2575)</f>
        <v/>
      </c>
      <c r="AE1562" s="24">
        <f>IF(Y1562="","",Y1562-(19.12044933116382+16.522174187581257*U1562))</f>
        <v/>
      </c>
      <c r="AF1562" s="24">
        <f>IF(X1562="","",(X1562-(-0.27268023098325006+0.47142105304415904*V1562+-0.3189264934812436*U1562)--5.286111042926227e-16)/0.7994208745952703)</f>
        <v/>
      </c>
      <c r="AG1562" s="24">
        <f>IF(AA1562="","",(AA1562-(0.5248806186338691+-0.064206457956449*U1562)-5.43454825424064e-16)/0.9977404048781155)</f>
        <v/>
      </c>
      <c r="AH1562" s="25" t="n">
        <v>-3.258117857381305</v>
      </c>
      <c r="AI1562" s="25" t="n">
        <v>-0.6214316956926987</v>
      </c>
      <c r="AJ1562" s="25" t="n">
        <v>-0.1545374501003888</v>
      </c>
      <c r="AK1562" s="25" t="n">
        <v>-0.8641167628625788</v>
      </c>
      <c r="AL1562" s="25" t="n">
        <v>2.536931702167721</v>
      </c>
      <c r="AM1562" s="25" t="n">
        <v>0.9443035675970416</v>
      </c>
      <c r="AN1562" s="25" t="n">
        <v>-1.07357386206309</v>
      </c>
      <c r="AO1562" s="25" t="n">
        <v>0.0513143486301806</v>
      </c>
      <c r="AP1562" s="25" t="n">
        <v>0.4197410483200025</v>
      </c>
      <c r="AQ1562" s="25" t="n">
        <v>-0.5349642878451599</v>
      </c>
    </row>
    <row r="1563">
      <c r="A1563" s="23">
        <f>Universe!A1563</f>
        <v/>
      </c>
      <c r="B1563" s="24">
        <f>IF(Universe!W1563="","",(Universe!W1563-$B$2550)/$C$2550)</f>
        <v/>
      </c>
      <c r="C1563" s="24">
        <f>IF(Universe!X1563="","",(Universe!X1563-$B$2551)/$C$2551)</f>
        <v/>
      </c>
      <c r="D1563" s="24">
        <f>IF(Universe!Y1563="","",(Universe!Y1563-$B$2552)/$C$2552)</f>
        <v/>
      </c>
      <c r="E1563" s="24">
        <f>IF(Universe!Z1563="","",(Universe!Z1563-$B$2553)/$C$2553)</f>
        <v/>
      </c>
      <c r="F1563" s="24">
        <f>IF(Universe!AA1563="","",(Universe!AA1563-$B$2554)/$C$2554)</f>
        <v/>
      </c>
      <c r="G1563" s="24">
        <f>IF(Universe!AB1563="","",(Universe!AB1563-$B$2555)/$C$2555)</f>
        <v/>
      </c>
      <c r="H1563" s="24">
        <f>IF(Universe!AC1563="","",(Universe!AC1563-$B$2556)/$C$2556)</f>
        <v/>
      </c>
      <c r="I1563" s="24">
        <f>IF(Universe!AD1563="","",(Universe!AD1563-$B$2557)/$C$2557)</f>
        <v/>
      </c>
      <c r="J1563" s="24">
        <f>IF(Universe!AE1563="","",(Universe!AE1563-$B$2558)/$C$2558)</f>
        <v/>
      </c>
      <c r="K1563" s="24">
        <f>IF(Universe!AF1563="","",(Universe!AF1563-$B$2559)/$C$2559)</f>
        <v/>
      </c>
      <c r="L1563" s="24">
        <f>IF(Universe!AG1563="","",(Universe!AG1563-$B$2560)/$C$2560)</f>
        <v/>
      </c>
      <c r="M1563" s="24">
        <f>IF(Universe!AH1563="","",(Universe!AH1563-$B$2561)/$C$2561)</f>
        <v/>
      </c>
      <c r="N1563" s="24">
        <f>IF(Universe!AI1563="","",(Universe!AI1563-$B$2562)/$C$2562)</f>
        <v/>
      </c>
      <c r="O1563" s="24">
        <f>0.74*IF(B1563="",0,B1563)+0.16*IF(C1563="",0,C1563)+0.1*IF(D1563="",0,D1563)</f>
        <v/>
      </c>
      <c r="P1563" s="24">
        <f>0.35*IF(E1563="",0,E1563)+0.35*IF(F1563="",0,F1563)+0.3*IF(G1563="",0,G1563)</f>
        <v/>
      </c>
      <c r="Q1563" s="24">
        <f>0.656*IF(I1563="",0,I1563)+0.344*IF(H1563="",0,H1563)</f>
        <v/>
      </c>
      <c r="R1563" s="24">
        <f>0.338*IF(J1563="",0,J1563)+0.662*IF(K1563="",0,K1563)</f>
        <v/>
      </c>
      <c r="S1563" s="24">
        <f>0.38*IF(L1563="",0,L1563)+0.35*IF(M1563="",0,M1563)+0.27*IF(N1563="",0,N1563)</f>
        <v/>
      </c>
      <c r="T1563" s="24">
        <f>IF(Universe!S1563="","",((Universe!S1563-$B$2565)/$C$2565)^3)</f>
        <v/>
      </c>
      <c r="U1563" s="24">
        <f>IF(Universe!S1563="","",(Universe!S1563-$B$2565)/$C$2565)</f>
        <v/>
      </c>
      <c r="V1563" s="24">
        <f>IF(Universe!T1563="","",(Universe!T1563-$B$2566)/$C$2566)</f>
        <v/>
      </c>
      <c r="W1563" s="24">
        <f>IF(Universe!U1563="","",(Universe!U1563-$B$2567)/$C$2567)</f>
        <v/>
      </c>
      <c r="X1563" s="24">
        <f>IF(O1563="","",(O1563-$B$2571)/$C$2571)</f>
        <v/>
      </c>
      <c r="Y1563" s="24">
        <f>IF(T1563="","",(T1563-$B$2576)/$C$2576)</f>
        <v/>
      </c>
      <c r="Z1563" s="24">
        <f>IF(Universe!V1563="","",(Universe!V1563-$B$2568)/$C$2568)</f>
        <v/>
      </c>
      <c r="AA1563" s="24">
        <f>IF(P1563="","",(P1563-$B$2572)/$C$2572)</f>
        <v/>
      </c>
      <c r="AB1563" s="24">
        <f>IF(Q1563="","",(Q1563-$B$2573)/$C$2573)</f>
        <v/>
      </c>
      <c r="AC1563" s="24">
        <f>IF(R1563="","",(R1563-$B$2574)/$C$2574)</f>
        <v/>
      </c>
      <c r="AD1563" s="24">
        <f>IF(S1563="","",(S1563-$B$2575)/$C$2575)</f>
        <v/>
      </c>
      <c r="AE1563" s="24">
        <f>IF(Y1563="","",Y1563-(19.12044933116382+16.522174187581257*U1563))</f>
        <v/>
      </c>
      <c r="AF1563" s="24">
        <f>IF(X1563="","",(X1563-(-0.27268023098325006+0.47142105304415904*V1563+-0.3189264934812436*U1563)--5.286111042926227e-16)/0.7994208745952703)</f>
        <v/>
      </c>
      <c r="AG1563" s="24">
        <f>IF(AA1563="","",(AA1563-(0.5248806186338691+-0.064206457956449*U1563)-5.43454825424064e-16)/0.9977404048781155)</f>
        <v/>
      </c>
      <c r="AH1563" s="25" t="n">
        <v>-2.955132222782039</v>
      </c>
      <c r="AI1563" s="25" t="n">
        <v>-0.4069388503802846</v>
      </c>
      <c r="AJ1563" s="25" t="n">
        <v>-0.4306089885413046</v>
      </c>
      <c r="AK1563" s="25" t="n">
        <v>-0.8536555524276852</v>
      </c>
      <c r="AL1563" s="25" t="n">
        <v>3.019394851481839</v>
      </c>
      <c r="AM1563" s="25" t="n">
        <v>1.051605073494579</v>
      </c>
      <c r="AN1563" s="25" t="n">
        <v>-0.4917485308012653</v>
      </c>
      <c r="AO1563" s="25" t="n">
        <v>0.114229085043835</v>
      </c>
      <c r="AP1563" s="25" t="n">
        <v>-0.025464966918597</v>
      </c>
      <c r="AQ1563" s="25" t="n">
        <v>-0.5307174967359203</v>
      </c>
    </row>
    <row r="1564">
      <c r="A1564" s="23">
        <f>Universe!A1564</f>
        <v/>
      </c>
      <c r="B1564" s="24">
        <f>IF(Universe!W1564="","",(Universe!W1564-$B$2550)/$C$2550)</f>
        <v/>
      </c>
      <c r="C1564" s="24">
        <f>IF(Universe!X1564="","",(Universe!X1564-$B$2551)/$C$2551)</f>
        <v/>
      </c>
      <c r="D1564" s="24">
        <f>IF(Universe!Y1564="","",(Universe!Y1564-$B$2552)/$C$2552)</f>
        <v/>
      </c>
      <c r="E1564" s="24">
        <f>IF(Universe!Z1564="","",(Universe!Z1564-$B$2553)/$C$2553)</f>
        <v/>
      </c>
      <c r="F1564" s="24">
        <f>IF(Universe!AA1564="","",(Universe!AA1564-$B$2554)/$C$2554)</f>
        <v/>
      </c>
      <c r="G1564" s="24">
        <f>IF(Universe!AB1564="","",(Universe!AB1564-$B$2555)/$C$2555)</f>
        <v/>
      </c>
      <c r="H1564" s="24">
        <f>IF(Universe!AC1564="","",(Universe!AC1564-$B$2556)/$C$2556)</f>
        <v/>
      </c>
      <c r="I1564" s="24">
        <f>IF(Universe!AD1564="","",(Universe!AD1564-$B$2557)/$C$2557)</f>
        <v/>
      </c>
      <c r="J1564" s="24">
        <f>IF(Universe!AE1564="","",(Universe!AE1564-$B$2558)/$C$2558)</f>
        <v/>
      </c>
      <c r="K1564" s="24">
        <f>IF(Universe!AF1564="","",(Universe!AF1564-$B$2559)/$C$2559)</f>
        <v/>
      </c>
      <c r="L1564" s="24">
        <f>IF(Universe!AG1564="","",(Universe!AG1564-$B$2560)/$C$2560)</f>
        <v/>
      </c>
      <c r="M1564" s="24">
        <f>IF(Universe!AH1564="","",(Universe!AH1564-$B$2561)/$C$2561)</f>
        <v/>
      </c>
      <c r="N1564" s="24">
        <f>IF(Universe!AI1564="","",(Universe!AI1564-$B$2562)/$C$2562)</f>
        <v/>
      </c>
      <c r="O1564" s="24">
        <f>0.74*IF(B1564="",0,B1564)+0.16*IF(C1564="",0,C1564)+0.1*IF(D1564="",0,D1564)</f>
        <v/>
      </c>
      <c r="P1564" s="24">
        <f>0.35*IF(E1564="",0,E1564)+0.35*IF(F1564="",0,F1564)+0.3*IF(G1564="",0,G1564)</f>
        <v/>
      </c>
      <c r="Q1564" s="24">
        <f>0.656*IF(I1564="",0,I1564)+0.344*IF(H1564="",0,H1564)</f>
        <v/>
      </c>
      <c r="R1564" s="24">
        <f>0.338*IF(J1564="",0,J1564)+0.662*IF(K1564="",0,K1564)</f>
        <v/>
      </c>
      <c r="S1564" s="24">
        <f>0.38*IF(L1564="",0,L1564)+0.35*IF(M1564="",0,M1564)+0.27*IF(N1564="",0,N1564)</f>
        <v/>
      </c>
      <c r="T1564" s="24">
        <f>IF(Universe!S1564="","",((Universe!S1564-$B$2565)/$C$2565)^3)</f>
        <v/>
      </c>
      <c r="U1564" s="24">
        <f>IF(Universe!S1564="","",(Universe!S1564-$B$2565)/$C$2565)</f>
        <v/>
      </c>
      <c r="V1564" s="24">
        <f>IF(Universe!T1564="","",(Universe!T1564-$B$2566)/$C$2566)</f>
        <v/>
      </c>
      <c r="W1564" s="24">
        <f>IF(Universe!U1564="","",(Universe!U1564-$B$2567)/$C$2567)</f>
        <v/>
      </c>
      <c r="X1564" s="24">
        <f>IF(O1564="","",(O1564-$B$2571)/$C$2571)</f>
        <v/>
      </c>
      <c r="Y1564" s="24">
        <f>IF(T1564="","",(T1564-$B$2576)/$C$2576)</f>
        <v/>
      </c>
      <c r="Z1564" s="24">
        <f>IF(Universe!V1564="","",(Universe!V1564-$B$2568)/$C$2568)</f>
        <v/>
      </c>
      <c r="AA1564" s="24">
        <f>IF(P1564="","",(P1564-$B$2572)/$C$2572)</f>
        <v/>
      </c>
      <c r="AB1564" s="24">
        <f>IF(Q1564="","",(Q1564-$B$2573)/$C$2573)</f>
        <v/>
      </c>
      <c r="AC1564" s="24">
        <f>IF(R1564="","",(R1564-$B$2574)/$C$2574)</f>
        <v/>
      </c>
      <c r="AD1564" s="24">
        <f>IF(S1564="","",(S1564-$B$2575)/$C$2575)</f>
        <v/>
      </c>
      <c r="AE1564" s="24">
        <f>IF(Y1564="","",Y1564-(19.12044933116382+16.522174187581257*U1564))</f>
        <v/>
      </c>
      <c r="AF1564" s="24">
        <f>IF(X1564="","",(X1564-(-0.27268023098325006+0.47142105304415904*V1564+-0.3189264934812436*U1564)--5.286111042926227e-16)/0.7994208745952703)</f>
        <v/>
      </c>
      <c r="AG1564" s="24">
        <f>IF(AA1564="","",(AA1564-(0.5248806186338691+-0.064206457956449*U1564)-5.43454825424064e-16)/0.9977404048781155)</f>
        <v/>
      </c>
      <c r="AH1564" s="25" t="n">
        <v>-1.674457304295726</v>
      </c>
      <c r="AI1564" s="25" t="n">
        <v>-0.3546203002782746</v>
      </c>
      <c r="AJ1564" s="25" t="n">
        <v>-0.3547427533639236</v>
      </c>
      <c r="AK1564" s="25" t="n">
        <v>-0.08738274063082251</v>
      </c>
      <c r="AL1564" s="25" t="n">
        <v>3.013284266788511</v>
      </c>
      <c r="AM1564" s="25" t="n">
        <v>-0.0180400185585668</v>
      </c>
      <c r="AN1564" s="25" t="n">
        <v>0.1015455015801832</v>
      </c>
      <c r="AO1564" s="25" t="n">
        <v>-0.0340042987667146</v>
      </c>
      <c r="AP1564" s="25" t="n">
        <v>0.6372025041578139</v>
      </c>
      <c r="AQ1564" s="25" t="n">
        <v>-0.3974446706026985</v>
      </c>
    </row>
    <row r="1565">
      <c r="A1565" s="23">
        <f>Universe!A1565</f>
        <v/>
      </c>
      <c r="B1565" s="24">
        <f>IF(Universe!W1565="","",(Universe!W1565-$B$2550)/$C$2550)</f>
        <v/>
      </c>
      <c r="C1565" s="24">
        <f>IF(Universe!X1565="","",(Universe!X1565-$B$2551)/$C$2551)</f>
        <v/>
      </c>
      <c r="D1565" s="24">
        <f>IF(Universe!Y1565="","",(Universe!Y1565-$B$2552)/$C$2552)</f>
        <v/>
      </c>
      <c r="E1565" s="24">
        <f>IF(Universe!Z1565="","",(Universe!Z1565-$B$2553)/$C$2553)</f>
        <v/>
      </c>
      <c r="F1565" s="24">
        <f>IF(Universe!AA1565="","",(Universe!AA1565-$B$2554)/$C$2554)</f>
        <v/>
      </c>
      <c r="G1565" s="24">
        <f>IF(Universe!AB1565="","",(Universe!AB1565-$B$2555)/$C$2555)</f>
        <v/>
      </c>
      <c r="H1565" s="24">
        <f>IF(Universe!AC1565="","",(Universe!AC1565-$B$2556)/$C$2556)</f>
        <v/>
      </c>
      <c r="I1565" s="24">
        <f>IF(Universe!AD1565="","",(Universe!AD1565-$B$2557)/$C$2557)</f>
        <v/>
      </c>
      <c r="J1565" s="24">
        <f>IF(Universe!AE1565="","",(Universe!AE1565-$B$2558)/$C$2558)</f>
        <v/>
      </c>
      <c r="K1565" s="24">
        <f>IF(Universe!AF1565="","",(Universe!AF1565-$B$2559)/$C$2559)</f>
        <v/>
      </c>
      <c r="L1565" s="24">
        <f>IF(Universe!AG1565="","",(Universe!AG1565-$B$2560)/$C$2560)</f>
        <v/>
      </c>
      <c r="M1565" s="24">
        <f>IF(Universe!AH1565="","",(Universe!AH1565-$B$2561)/$C$2561)</f>
        <v/>
      </c>
      <c r="N1565" s="24">
        <f>IF(Universe!AI1565="","",(Universe!AI1565-$B$2562)/$C$2562)</f>
        <v/>
      </c>
      <c r="O1565" s="24">
        <f>0.74*IF(B1565="",0,B1565)+0.16*IF(C1565="",0,C1565)+0.1*IF(D1565="",0,D1565)</f>
        <v/>
      </c>
      <c r="P1565" s="24">
        <f>0.35*IF(E1565="",0,E1565)+0.35*IF(F1565="",0,F1565)+0.3*IF(G1565="",0,G1565)</f>
        <v/>
      </c>
      <c r="Q1565" s="24">
        <f>0.656*IF(I1565="",0,I1565)+0.344*IF(H1565="",0,H1565)</f>
        <v/>
      </c>
      <c r="R1565" s="24">
        <f>0.338*IF(J1565="",0,J1565)+0.662*IF(K1565="",0,K1565)</f>
        <v/>
      </c>
      <c r="S1565" s="24">
        <f>0.38*IF(L1565="",0,L1565)+0.35*IF(M1565="",0,M1565)+0.27*IF(N1565="",0,N1565)</f>
        <v/>
      </c>
      <c r="T1565" s="24">
        <f>IF(Universe!S1565="","",((Universe!S1565-$B$2565)/$C$2565)^3)</f>
        <v/>
      </c>
      <c r="U1565" s="24">
        <f>IF(Universe!S1565="","",(Universe!S1565-$B$2565)/$C$2565)</f>
        <v/>
      </c>
      <c r="V1565" s="24">
        <f>IF(Universe!T1565="","",(Universe!T1565-$B$2566)/$C$2566)</f>
        <v/>
      </c>
      <c r="W1565" s="24">
        <f>IF(Universe!U1565="","",(Universe!U1565-$B$2567)/$C$2567)</f>
        <v/>
      </c>
      <c r="X1565" s="24">
        <f>IF(O1565="","",(O1565-$B$2571)/$C$2571)</f>
        <v/>
      </c>
      <c r="Y1565" s="24">
        <f>IF(T1565="","",(T1565-$B$2576)/$C$2576)</f>
        <v/>
      </c>
      <c r="Z1565" s="24">
        <f>IF(Universe!V1565="","",(Universe!V1565-$B$2568)/$C$2568)</f>
        <v/>
      </c>
      <c r="AA1565" s="24">
        <f>IF(P1565="","",(P1565-$B$2572)/$C$2572)</f>
        <v/>
      </c>
      <c r="AB1565" s="24">
        <f>IF(Q1565="","",(Q1565-$B$2573)/$C$2573)</f>
        <v/>
      </c>
      <c r="AC1565" s="24">
        <f>IF(R1565="","",(R1565-$B$2574)/$C$2574)</f>
        <v/>
      </c>
      <c r="AD1565" s="24">
        <f>IF(S1565="","",(S1565-$B$2575)/$C$2575)</f>
        <v/>
      </c>
      <c r="AE1565" s="24">
        <f>IF(Y1565="","",Y1565-(19.12044933116382+16.522174187581257*U1565))</f>
        <v/>
      </c>
      <c r="AF1565" s="24">
        <f>IF(X1565="","",(X1565-(-0.27268023098325006+0.47142105304415904*V1565+-0.3189264934812436*U1565)--5.286111042926227e-16)/0.7994208745952703)</f>
        <v/>
      </c>
      <c r="AG1565" s="24">
        <f>IF(AA1565="","",(AA1565-(0.5248806186338691+-0.064206457956449*U1565)-5.43454825424064e-16)/0.9977404048781155)</f>
        <v/>
      </c>
      <c r="AH1565" s="25" t="n">
        <v>-3.22809941417519</v>
      </c>
      <c r="AI1565" s="25" t="n">
        <v>-0.2537239354972193</v>
      </c>
      <c r="AJ1565" s="25" t="n">
        <v>0.1975860694148615</v>
      </c>
      <c r="AK1565" s="25" t="n">
        <v>-0.6903822768190178</v>
      </c>
      <c r="AL1565" s="25" t="n">
        <v>2.594623444244585</v>
      </c>
      <c r="AM1565" s="25" t="n">
        <v>0.4871576491097694</v>
      </c>
      <c r="AN1565" s="25" t="n">
        <v>-0.1435352888677295</v>
      </c>
      <c r="AO1565" s="25" t="n">
        <v>0.1526916552076846</v>
      </c>
      <c r="AP1565" s="25" t="n">
        <v>0.4455509316484967</v>
      </c>
      <c r="AQ1565" s="25" t="n">
        <v>-0.3276466786627764</v>
      </c>
    </row>
    <row r="1566">
      <c r="A1566" s="23">
        <f>Universe!A1566</f>
        <v/>
      </c>
      <c r="B1566" s="24">
        <f>IF(Universe!W1566="","",(Universe!W1566-$B$2550)/$C$2550)</f>
        <v/>
      </c>
      <c r="C1566" s="24">
        <f>IF(Universe!X1566="","",(Universe!X1566-$B$2551)/$C$2551)</f>
        <v/>
      </c>
      <c r="D1566" s="24">
        <f>IF(Universe!Y1566="","",(Universe!Y1566-$B$2552)/$C$2552)</f>
        <v/>
      </c>
      <c r="E1566" s="24">
        <f>IF(Universe!Z1566="","",(Universe!Z1566-$B$2553)/$C$2553)</f>
        <v/>
      </c>
      <c r="F1566" s="24">
        <f>IF(Universe!AA1566="","",(Universe!AA1566-$B$2554)/$C$2554)</f>
        <v/>
      </c>
      <c r="G1566" s="24">
        <f>IF(Universe!AB1566="","",(Universe!AB1566-$B$2555)/$C$2555)</f>
        <v/>
      </c>
      <c r="H1566" s="24">
        <f>IF(Universe!AC1566="","",(Universe!AC1566-$B$2556)/$C$2556)</f>
        <v/>
      </c>
      <c r="I1566" s="24">
        <f>IF(Universe!AD1566="","",(Universe!AD1566-$B$2557)/$C$2557)</f>
        <v/>
      </c>
      <c r="J1566" s="24">
        <f>IF(Universe!AE1566="","",(Universe!AE1566-$B$2558)/$C$2558)</f>
        <v/>
      </c>
      <c r="K1566" s="24">
        <f>IF(Universe!AF1566="","",(Universe!AF1566-$B$2559)/$C$2559)</f>
        <v/>
      </c>
      <c r="L1566" s="24">
        <f>IF(Universe!AG1566="","",(Universe!AG1566-$B$2560)/$C$2560)</f>
        <v/>
      </c>
      <c r="M1566" s="24">
        <f>IF(Universe!AH1566="","",(Universe!AH1566-$B$2561)/$C$2561)</f>
        <v/>
      </c>
      <c r="N1566" s="24">
        <f>IF(Universe!AI1566="","",(Universe!AI1566-$B$2562)/$C$2562)</f>
        <v/>
      </c>
      <c r="O1566" s="24">
        <f>0.74*IF(B1566="",0,B1566)+0.16*IF(C1566="",0,C1566)+0.1*IF(D1566="",0,D1566)</f>
        <v/>
      </c>
      <c r="P1566" s="24">
        <f>0.35*IF(E1566="",0,E1566)+0.35*IF(F1566="",0,F1566)+0.3*IF(G1566="",0,G1566)</f>
        <v/>
      </c>
      <c r="Q1566" s="24">
        <f>0.656*IF(I1566="",0,I1566)+0.344*IF(H1566="",0,H1566)</f>
        <v/>
      </c>
      <c r="R1566" s="24">
        <f>0.338*IF(J1566="",0,J1566)+0.662*IF(K1566="",0,K1566)</f>
        <v/>
      </c>
      <c r="S1566" s="24">
        <f>0.38*IF(L1566="",0,L1566)+0.35*IF(M1566="",0,M1566)+0.27*IF(N1566="",0,N1566)</f>
        <v/>
      </c>
      <c r="T1566" s="24">
        <f>IF(Universe!S1566="","",((Universe!S1566-$B$2565)/$C$2565)^3)</f>
        <v/>
      </c>
      <c r="U1566" s="24">
        <f>IF(Universe!S1566="","",(Universe!S1566-$B$2565)/$C$2565)</f>
        <v/>
      </c>
      <c r="V1566" s="24">
        <f>IF(Universe!T1566="","",(Universe!T1566-$B$2566)/$C$2566)</f>
        <v/>
      </c>
      <c r="W1566" s="24">
        <f>IF(Universe!U1566="","",(Universe!U1566-$B$2567)/$C$2567)</f>
        <v/>
      </c>
      <c r="X1566" s="24">
        <f>IF(O1566="","",(O1566-$B$2571)/$C$2571)</f>
        <v/>
      </c>
      <c r="Y1566" s="24">
        <f>IF(T1566="","",(T1566-$B$2576)/$C$2576)</f>
        <v/>
      </c>
      <c r="Z1566" s="24">
        <f>IF(Universe!V1566="","",(Universe!V1566-$B$2568)/$C$2568)</f>
        <v/>
      </c>
      <c r="AA1566" s="24">
        <f>IF(P1566="","",(P1566-$B$2572)/$C$2572)</f>
        <v/>
      </c>
      <c r="AB1566" s="24">
        <f>IF(Q1566="","",(Q1566-$B$2573)/$C$2573)</f>
        <v/>
      </c>
      <c r="AC1566" s="24">
        <f>IF(R1566="","",(R1566-$B$2574)/$C$2574)</f>
        <v/>
      </c>
      <c r="AD1566" s="24">
        <f>IF(S1566="","",(S1566-$B$2575)/$C$2575)</f>
        <v/>
      </c>
      <c r="AE1566" s="24">
        <f>IF(Y1566="","",Y1566-(19.12044933116382+16.522174187581257*U1566))</f>
        <v/>
      </c>
      <c r="AF1566" s="24">
        <f>IF(X1566="","",(X1566-(-0.27268023098325006+0.47142105304415904*V1566+-0.3189264934812436*U1566)--5.286111042926227e-16)/0.7994208745952703)</f>
        <v/>
      </c>
      <c r="AG1566" s="24">
        <f>IF(AA1566="","",(AA1566-(0.5248806186338691+-0.064206457956449*U1566)-5.43454825424064e-16)/0.9977404048781155)</f>
        <v/>
      </c>
      <c r="AH1566" s="25" t="n">
        <v>-3.53790702956992</v>
      </c>
      <c r="AI1566" s="25" t="n">
        <v>2.490746880293591</v>
      </c>
      <c r="AJ1566" s="25" t="n">
        <v>-2.385370146343032</v>
      </c>
      <c r="AK1566" s="25" t="n">
        <v>-0.3572787005097375</v>
      </c>
      <c r="AL1566" s="25" t="n">
        <v>1.888115552154062</v>
      </c>
      <c r="AM1566" s="25" t="n">
        <v>0.5399501291328459</v>
      </c>
      <c r="AN1566" s="25" t="n">
        <v>1.658616418826501</v>
      </c>
      <c r="AO1566" s="25" t="n">
        <v>1.385498370305501</v>
      </c>
      <c r="AP1566" s="25" t="n">
        <v>0.3369514874708401</v>
      </c>
      <c r="AQ1566" s="25" t="n">
        <v>2.681709002321993</v>
      </c>
    </row>
    <row r="1567">
      <c r="A1567" s="23">
        <f>Universe!A1567</f>
        <v/>
      </c>
      <c r="B1567" s="24">
        <f>IF(Universe!W1567="","",(Universe!W1567-$B$2550)/$C$2550)</f>
        <v/>
      </c>
      <c r="C1567" s="24">
        <f>IF(Universe!X1567="","",(Universe!X1567-$B$2551)/$C$2551)</f>
        <v/>
      </c>
      <c r="D1567" s="24">
        <f>IF(Universe!Y1567="","",(Universe!Y1567-$B$2552)/$C$2552)</f>
        <v/>
      </c>
      <c r="E1567" s="24">
        <f>IF(Universe!Z1567="","",(Universe!Z1567-$B$2553)/$C$2553)</f>
        <v/>
      </c>
      <c r="F1567" s="24">
        <f>IF(Universe!AA1567="","",(Universe!AA1567-$B$2554)/$C$2554)</f>
        <v/>
      </c>
      <c r="G1567" s="24">
        <f>IF(Universe!AB1567="","",(Universe!AB1567-$B$2555)/$C$2555)</f>
        <v/>
      </c>
      <c r="H1567" s="24">
        <f>IF(Universe!AC1567="","",(Universe!AC1567-$B$2556)/$C$2556)</f>
        <v/>
      </c>
      <c r="I1567" s="24">
        <f>IF(Universe!AD1567="","",(Universe!AD1567-$B$2557)/$C$2557)</f>
        <v/>
      </c>
      <c r="J1567" s="24">
        <f>IF(Universe!AE1567="","",(Universe!AE1567-$B$2558)/$C$2558)</f>
        <v/>
      </c>
      <c r="K1567" s="24">
        <f>IF(Universe!AF1567="","",(Universe!AF1567-$B$2559)/$C$2559)</f>
        <v/>
      </c>
      <c r="L1567" s="24">
        <f>IF(Universe!AG1567="","",(Universe!AG1567-$B$2560)/$C$2560)</f>
        <v/>
      </c>
      <c r="M1567" s="24">
        <f>IF(Universe!AH1567="","",(Universe!AH1567-$B$2561)/$C$2561)</f>
        <v/>
      </c>
      <c r="N1567" s="24">
        <f>IF(Universe!AI1567="","",(Universe!AI1567-$B$2562)/$C$2562)</f>
        <v/>
      </c>
      <c r="O1567" s="24">
        <f>0.74*IF(B1567="",0,B1567)+0.16*IF(C1567="",0,C1567)+0.1*IF(D1567="",0,D1567)</f>
        <v/>
      </c>
      <c r="P1567" s="24">
        <f>0.35*IF(E1567="",0,E1567)+0.35*IF(F1567="",0,F1567)+0.3*IF(G1567="",0,G1567)</f>
        <v/>
      </c>
      <c r="Q1567" s="24">
        <f>0.656*IF(I1567="",0,I1567)+0.344*IF(H1567="",0,H1567)</f>
        <v/>
      </c>
      <c r="R1567" s="24">
        <f>0.338*IF(J1567="",0,J1567)+0.662*IF(K1567="",0,K1567)</f>
        <v/>
      </c>
      <c r="S1567" s="24">
        <f>0.38*IF(L1567="",0,L1567)+0.35*IF(M1567="",0,M1567)+0.27*IF(N1567="",0,N1567)</f>
        <v/>
      </c>
      <c r="T1567" s="24">
        <f>IF(Universe!S1567="","",((Universe!S1567-$B$2565)/$C$2565)^3)</f>
        <v/>
      </c>
      <c r="U1567" s="24">
        <f>IF(Universe!S1567="","",(Universe!S1567-$B$2565)/$C$2565)</f>
        <v/>
      </c>
      <c r="V1567" s="24">
        <f>IF(Universe!T1567="","",(Universe!T1567-$B$2566)/$C$2566)</f>
        <v/>
      </c>
      <c r="W1567" s="24">
        <f>IF(Universe!U1567="","",(Universe!U1567-$B$2567)/$C$2567)</f>
        <v/>
      </c>
      <c r="X1567" s="24">
        <f>IF(O1567="","",(O1567-$B$2571)/$C$2571)</f>
        <v/>
      </c>
      <c r="Y1567" s="24">
        <f>IF(T1567="","",(T1567-$B$2576)/$C$2576)</f>
        <v/>
      </c>
      <c r="Z1567" s="24">
        <f>IF(Universe!V1567="","",(Universe!V1567-$B$2568)/$C$2568)</f>
        <v/>
      </c>
      <c r="AA1567" s="24">
        <f>IF(P1567="","",(P1567-$B$2572)/$C$2572)</f>
        <v/>
      </c>
      <c r="AB1567" s="24">
        <f>IF(Q1567="","",(Q1567-$B$2573)/$C$2573)</f>
        <v/>
      </c>
      <c r="AC1567" s="24">
        <f>IF(R1567="","",(R1567-$B$2574)/$C$2574)</f>
        <v/>
      </c>
      <c r="AD1567" s="24">
        <f>IF(S1567="","",(S1567-$B$2575)/$C$2575)</f>
        <v/>
      </c>
      <c r="AE1567" s="24">
        <f>IF(Y1567="","",Y1567-(19.12044933116382+16.522174187581257*U1567))</f>
        <v/>
      </c>
      <c r="AF1567" s="24">
        <f>IF(X1567="","",(X1567-(-0.27268023098325006+0.47142105304415904*V1567+-0.3189264934812436*U1567)--5.286111042926227e-16)/0.7994208745952703)</f>
        <v/>
      </c>
      <c r="AG1567" s="24">
        <f>IF(AA1567="","",(AA1567-(0.5248806186338691+-0.064206457956449*U1567)-5.43454825424064e-16)/0.9977404048781155)</f>
        <v/>
      </c>
      <c r="AH1567" s="25" t="n">
        <v>-2.696197770034576</v>
      </c>
      <c r="AI1567" s="25" t="n">
        <v>-0.4449135965657455</v>
      </c>
      <c r="AJ1567" s="25" t="n">
        <v>-0.4080106472064882</v>
      </c>
      <c r="AK1567" s="25" t="n">
        <v>-0.7826707340496163</v>
      </c>
      <c r="AL1567" s="25" t="n">
        <v>3.265966244773379</v>
      </c>
      <c r="AM1567" s="25" t="n">
        <v>0.8497008338708339</v>
      </c>
      <c r="AN1567" s="25" t="n">
        <v>-1.343142653939556</v>
      </c>
      <c r="AO1567" s="25" t="n">
        <v>-0.0118675150198707</v>
      </c>
      <c r="AP1567" s="25" t="n">
        <v>-0.4534162036168754</v>
      </c>
      <c r="AQ1567" s="25" t="n">
        <v>-0.5520830309321959</v>
      </c>
    </row>
    <row r="1568">
      <c r="A1568" s="23">
        <f>Universe!A1568</f>
        <v/>
      </c>
      <c r="B1568" s="24">
        <f>IF(Universe!W1568="","",(Universe!W1568-$B$2550)/$C$2550)</f>
        <v/>
      </c>
      <c r="C1568" s="24">
        <f>IF(Universe!X1568="","",(Universe!X1568-$B$2551)/$C$2551)</f>
        <v/>
      </c>
      <c r="D1568" s="24">
        <f>IF(Universe!Y1568="","",(Universe!Y1568-$B$2552)/$C$2552)</f>
        <v/>
      </c>
      <c r="E1568" s="24">
        <f>IF(Universe!Z1568="","",(Universe!Z1568-$B$2553)/$C$2553)</f>
        <v/>
      </c>
      <c r="F1568" s="24">
        <f>IF(Universe!AA1568="","",(Universe!AA1568-$B$2554)/$C$2554)</f>
        <v/>
      </c>
      <c r="G1568" s="24">
        <f>IF(Universe!AB1568="","",(Universe!AB1568-$B$2555)/$C$2555)</f>
        <v/>
      </c>
      <c r="H1568" s="24">
        <f>IF(Universe!AC1568="","",(Universe!AC1568-$B$2556)/$C$2556)</f>
        <v/>
      </c>
      <c r="I1568" s="24">
        <f>IF(Universe!AD1568="","",(Universe!AD1568-$B$2557)/$C$2557)</f>
        <v/>
      </c>
      <c r="J1568" s="24">
        <f>IF(Universe!AE1568="","",(Universe!AE1568-$B$2558)/$C$2558)</f>
        <v/>
      </c>
      <c r="K1568" s="24">
        <f>IF(Universe!AF1568="","",(Universe!AF1568-$B$2559)/$C$2559)</f>
        <v/>
      </c>
      <c r="L1568" s="24">
        <f>IF(Universe!AG1568="","",(Universe!AG1568-$B$2560)/$C$2560)</f>
        <v/>
      </c>
      <c r="M1568" s="24">
        <f>IF(Universe!AH1568="","",(Universe!AH1568-$B$2561)/$C$2561)</f>
        <v/>
      </c>
      <c r="N1568" s="24">
        <f>IF(Universe!AI1568="","",(Universe!AI1568-$B$2562)/$C$2562)</f>
        <v/>
      </c>
      <c r="O1568" s="24">
        <f>0.74*IF(B1568="",0,B1568)+0.16*IF(C1568="",0,C1568)+0.1*IF(D1568="",0,D1568)</f>
        <v/>
      </c>
      <c r="P1568" s="24">
        <f>0.35*IF(E1568="",0,E1568)+0.35*IF(F1568="",0,F1568)+0.3*IF(G1568="",0,G1568)</f>
        <v/>
      </c>
      <c r="Q1568" s="24">
        <f>0.656*IF(I1568="",0,I1568)+0.344*IF(H1568="",0,H1568)</f>
        <v/>
      </c>
      <c r="R1568" s="24">
        <f>0.338*IF(J1568="",0,J1568)+0.662*IF(K1568="",0,K1568)</f>
        <v/>
      </c>
      <c r="S1568" s="24">
        <f>0.38*IF(L1568="",0,L1568)+0.35*IF(M1568="",0,M1568)+0.27*IF(N1568="",0,N1568)</f>
        <v/>
      </c>
      <c r="T1568" s="24">
        <f>IF(Universe!S1568="","",((Universe!S1568-$B$2565)/$C$2565)^3)</f>
        <v/>
      </c>
      <c r="U1568" s="24">
        <f>IF(Universe!S1568="","",(Universe!S1568-$B$2565)/$C$2565)</f>
        <v/>
      </c>
      <c r="V1568" s="24">
        <f>IF(Universe!T1568="","",(Universe!T1568-$B$2566)/$C$2566)</f>
        <v/>
      </c>
      <c r="W1568" s="24">
        <f>IF(Universe!U1568="","",(Universe!U1568-$B$2567)/$C$2567)</f>
        <v/>
      </c>
      <c r="X1568" s="24">
        <f>IF(O1568="","",(O1568-$B$2571)/$C$2571)</f>
        <v/>
      </c>
      <c r="Y1568" s="24">
        <f>IF(T1568="","",(T1568-$B$2576)/$C$2576)</f>
        <v/>
      </c>
      <c r="Z1568" s="24">
        <f>IF(Universe!V1568="","",(Universe!V1568-$B$2568)/$C$2568)</f>
        <v/>
      </c>
      <c r="AA1568" s="24">
        <f>IF(P1568="","",(P1568-$B$2572)/$C$2572)</f>
        <v/>
      </c>
      <c r="AB1568" s="24">
        <f>IF(Q1568="","",(Q1568-$B$2573)/$C$2573)</f>
        <v/>
      </c>
      <c r="AC1568" s="24">
        <f>IF(R1568="","",(R1568-$B$2574)/$C$2574)</f>
        <v/>
      </c>
      <c r="AD1568" s="24">
        <f>IF(S1568="","",(S1568-$B$2575)/$C$2575)</f>
        <v/>
      </c>
      <c r="AE1568" s="24">
        <f>IF(Y1568="","",Y1568-(19.12044933116382+16.522174187581257*U1568))</f>
        <v/>
      </c>
      <c r="AF1568" s="24">
        <f>IF(X1568="","",(X1568-(-0.27268023098325006+0.47142105304415904*V1568+-0.3189264934812436*U1568)--5.286111042926227e-16)/0.7994208745952703)</f>
        <v/>
      </c>
      <c r="AG1568" s="24">
        <f>IF(AA1568="","",(AA1568-(0.5248806186338691+-0.064206457956449*U1568)-5.43454825424064e-16)/0.9977404048781155)</f>
        <v/>
      </c>
      <c r="AH1568" s="25" t="n">
        <v>-1.762191714666988</v>
      </c>
      <c r="AI1568" s="25" t="n">
        <v>1.562151514753003</v>
      </c>
      <c r="AJ1568" s="25" t="n">
        <v>-0.026607820950819</v>
      </c>
      <c r="AK1568" s="25" t="n">
        <v>-0.5921690872481737</v>
      </c>
      <c r="AL1568" s="25" t="n">
        <v>3.09923697299643</v>
      </c>
      <c r="AM1568" s="25" t="n">
        <v>-0.1131322958979925</v>
      </c>
      <c r="AN1568" s="25" t="n">
        <v>1.668723553971789</v>
      </c>
      <c r="AO1568" s="25" t="n">
        <v>0.0430565126917788</v>
      </c>
      <c r="AP1568" s="25" t="n">
        <v>2.184074647311157</v>
      </c>
      <c r="AQ1568" s="25" t="n">
        <v>1.65971816692105</v>
      </c>
    </row>
    <row r="1569">
      <c r="A1569" s="23">
        <f>Universe!A1569</f>
        <v/>
      </c>
      <c r="B1569" s="24">
        <f>IF(Universe!W1569="","",(Universe!W1569-$B$2550)/$C$2550)</f>
        <v/>
      </c>
      <c r="C1569" s="24">
        <f>IF(Universe!X1569="","",(Universe!X1569-$B$2551)/$C$2551)</f>
        <v/>
      </c>
      <c r="D1569" s="24">
        <f>IF(Universe!Y1569="","",(Universe!Y1569-$B$2552)/$C$2552)</f>
        <v/>
      </c>
      <c r="E1569" s="24">
        <f>IF(Universe!Z1569="","",(Universe!Z1569-$B$2553)/$C$2553)</f>
        <v/>
      </c>
      <c r="F1569" s="24">
        <f>IF(Universe!AA1569="","",(Universe!AA1569-$B$2554)/$C$2554)</f>
        <v/>
      </c>
      <c r="G1569" s="24">
        <f>IF(Universe!AB1569="","",(Universe!AB1569-$B$2555)/$C$2555)</f>
        <v/>
      </c>
      <c r="H1569" s="24">
        <f>IF(Universe!AC1569="","",(Universe!AC1569-$B$2556)/$C$2556)</f>
        <v/>
      </c>
      <c r="I1569" s="24">
        <f>IF(Universe!AD1569="","",(Universe!AD1569-$B$2557)/$C$2557)</f>
        <v/>
      </c>
      <c r="J1569" s="24">
        <f>IF(Universe!AE1569="","",(Universe!AE1569-$B$2558)/$C$2558)</f>
        <v/>
      </c>
      <c r="K1569" s="24">
        <f>IF(Universe!AF1569="","",(Universe!AF1569-$B$2559)/$C$2559)</f>
        <v/>
      </c>
      <c r="L1569" s="24">
        <f>IF(Universe!AG1569="","",(Universe!AG1569-$B$2560)/$C$2560)</f>
        <v/>
      </c>
      <c r="M1569" s="24">
        <f>IF(Universe!AH1569="","",(Universe!AH1569-$B$2561)/$C$2561)</f>
        <v/>
      </c>
      <c r="N1569" s="24">
        <f>IF(Universe!AI1569="","",(Universe!AI1569-$B$2562)/$C$2562)</f>
        <v/>
      </c>
      <c r="O1569" s="24">
        <f>0.74*IF(B1569="",0,B1569)+0.16*IF(C1569="",0,C1569)+0.1*IF(D1569="",0,D1569)</f>
        <v/>
      </c>
      <c r="P1569" s="24">
        <f>0.35*IF(E1569="",0,E1569)+0.35*IF(F1569="",0,F1569)+0.3*IF(G1569="",0,G1569)</f>
        <v/>
      </c>
      <c r="Q1569" s="24">
        <f>0.656*IF(I1569="",0,I1569)+0.344*IF(H1569="",0,H1569)</f>
        <v/>
      </c>
      <c r="R1569" s="24">
        <f>0.338*IF(J1569="",0,J1569)+0.662*IF(K1569="",0,K1569)</f>
        <v/>
      </c>
      <c r="S1569" s="24">
        <f>0.38*IF(L1569="",0,L1569)+0.35*IF(M1569="",0,M1569)+0.27*IF(N1569="",0,N1569)</f>
        <v/>
      </c>
      <c r="T1569" s="24">
        <f>IF(Universe!S1569="","",((Universe!S1569-$B$2565)/$C$2565)^3)</f>
        <v/>
      </c>
      <c r="U1569" s="24">
        <f>IF(Universe!S1569="","",(Universe!S1569-$B$2565)/$C$2565)</f>
        <v/>
      </c>
      <c r="V1569" s="24">
        <f>IF(Universe!T1569="","",(Universe!T1569-$B$2566)/$C$2566)</f>
        <v/>
      </c>
      <c r="W1569" s="24">
        <f>IF(Universe!U1569="","",(Universe!U1569-$B$2567)/$C$2567)</f>
        <v/>
      </c>
      <c r="X1569" s="24">
        <f>IF(O1569="","",(O1569-$B$2571)/$C$2571)</f>
        <v/>
      </c>
      <c r="Y1569" s="24">
        <f>IF(T1569="","",(T1569-$B$2576)/$C$2576)</f>
        <v/>
      </c>
      <c r="Z1569" s="24">
        <f>IF(Universe!V1569="","",(Universe!V1569-$B$2568)/$C$2568)</f>
        <v/>
      </c>
      <c r="AA1569" s="24">
        <f>IF(P1569="","",(P1569-$B$2572)/$C$2572)</f>
        <v/>
      </c>
      <c r="AB1569" s="24">
        <f>IF(Q1569="","",(Q1569-$B$2573)/$C$2573)</f>
        <v/>
      </c>
      <c r="AC1569" s="24">
        <f>IF(R1569="","",(R1569-$B$2574)/$C$2574)</f>
        <v/>
      </c>
      <c r="AD1569" s="24">
        <f>IF(S1569="","",(S1569-$B$2575)/$C$2575)</f>
        <v/>
      </c>
      <c r="AE1569" s="24">
        <f>IF(Y1569="","",Y1569-(19.12044933116382+16.522174187581257*U1569))</f>
        <v/>
      </c>
      <c r="AF1569" s="24">
        <f>IF(X1569="","",(X1569-(-0.27268023098325006+0.47142105304415904*V1569+-0.3189264934812436*U1569)--5.286111042926227e-16)/0.7994208745952703)</f>
        <v/>
      </c>
      <c r="AG1569" s="24">
        <f>IF(AA1569="","",(AA1569-(0.5248806186338691+-0.064206457956449*U1569)-5.43454825424064e-16)/0.9977404048781155)</f>
        <v/>
      </c>
      <c r="AH1569" s="25" t="n">
        <v>-3.651828108446457</v>
      </c>
      <c r="AI1569" s="25" t="n">
        <v>-0.5751338533807127</v>
      </c>
      <c r="AJ1569" s="25" t="n">
        <v>-1.004034066604627</v>
      </c>
      <c r="AK1569" s="25" t="n">
        <v>-0.2550887127920243</v>
      </c>
      <c r="AL1569" s="25" t="n">
        <v>1.564023529116016</v>
      </c>
      <c r="AM1569" s="25" t="n">
        <v>0.8680982530080309</v>
      </c>
      <c r="AN1569" s="25" t="n">
        <v>-0.7170073801561474</v>
      </c>
      <c r="AO1569" s="25" t="n">
        <v>-0.209760547171026</v>
      </c>
      <c r="AP1569" s="25" t="n">
        <v>0.5062444483804729</v>
      </c>
      <c r="AQ1569" s="25" t="n">
        <v>-0.584704172893706</v>
      </c>
    </row>
    <row r="1570">
      <c r="A1570" s="23">
        <f>Universe!A1570</f>
        <v/>
      </c>
      <c r="B1570" s="24">
        <f>IF(Universe!W1570="","",(Universe!W1570-$B$2550)/$C$2550)</f>
        <v/>
      </c>
      <c r="C1570" s="24">
        <f>IF(Universe!X1570="","",(Universe!X1570-$B$2551)/$C$2551)</f>
        <v/>
      </c>
      <c r="D1570" s="24">
        <f>IF(Universe!Y1570="","",(Universe!Y1570-$B$2552)/$C$2552)</f>
        <v/>
      </c>
      <c r="E1570" s="24">
        <f>IF(Universe!Z1570="","",(Universe!Z1570-$B$2553)/$C$2553)</f>
        <v/>
      </c>
      <c r="F1570" s="24">
        <f>IF(Universe!AA1570="","",(Universe!AA1570-$B$2554)/$C$2554)</f>
        <v/>
      </c>
      <c r="G1570" s="24">
        <f>IF(Universe!AB1570="","",(Universe!AB1570-$B$2555)/$C$2555)</f>
        <v/>
      </c>
      <c r="H1570" s="24">
        <f>IF(Universe!AC1570="","",(Universe!AC1570-$B$2556)/$C$2556)</f>
        <v/>
      </c>
      <c r="I1570" s="24">
        <f>IF(Universe!AD1570="","",(Universe!AD1570-$B$2557)/$C$2557)</f>
        <v/>
      </c>
      <c r="J1570" s="24">
        <f>IF(Universe!AE1570="","",(Universe!AE1570-$B$2558)/$C$2558)</f>
        <v/>
      </c>
      <c r="K1570" s="24">
        <f>IF(Universe!AF1570="","",(Universe!AF1570-$B$2559)/$C$2559)</f>
        <v/>
      </c>
      <c r="L1570" s="24">
        <f>IF(Universe!AG1570="","",(Universe!AG1570-$B$2560)/$C$2560)</f>
        <v/>
      </c>
      <c r="M1570" s="24">
        <f>IF(Universe!AH1570="","",(Universe!AH1570-$B$2561)/$C$2561)</f>
        <v/>
      </c>
      <c r="N1570" s="24">
        <f>IF(Universe!AI1570="","",(Universe!AI1570-$B$2562)/$C$2562)</f>
        <v/>
      </c>
      <c r="O1570" s="24">
        <f>0.74*IF(B1570="",0,B1570)+0.16*IF(C1570="",0,C1570)+0.1*IF(D1570="",0,D1570)</f>
        <v/>
      </c>
      <c r="P1570" s="24">
        <f>0.35*IF(E1570="",0,E1570)+0.35*IF(F1570="",0,F1570)+0.3*IF(G1570="",0,G1570)</f>
        <v/>
      </c>
      <c r="Q1570" s="24">
        <f>0.656*IF(I1570="",0,I1570)+0.344*IF(H1570="",0,H1570)</f>
        <v/>
      </c>
      <c r="R1570" s="24">
        <f>0.338*IF(J1570="",0,J1570)+0.662*IF(K1570="",0,K1570)</f>
        <v/>
      </c>
      <c r="S1570" s="24">
        <f>0.38*IF(L1570="",0,L1570)+0.35*IF(M1570="",0,M1570)+0.27*IF(N1570="",0,N1570)</f>
        <v/>
      </c>
      <c r="T1570" s="24">
        <f>IF(Universe!S1570="","",((Universe!S1570-$B$2565)/$C$2565)^3)</f>
        <v/>
      </c>
      <c r="U1570" s="24">
        <f>IF(Universe!S1570="","",(Universe!S1570-$B$2565)/$C$2565)</f>
        <v/>
      </c>
      <c r="V1570" s="24">
        <f>IF(Universe!T1570="","",(Universe!T1570-$B$2566)/$C$2566)</f>
        <v/>
      </c>
      <c r="W1570" s="24">
        <f>IF(Universe!U1570="","",(Universe!U1570-$B$2567)/$C$2567)</f>
        <v/>
      </c>
      <c r="X1570" s="24">
        <f>IF(O1570="","",(O1570-$B$2571)/$C$2571)</f>
        <v/>
      </c>
      <c r="Y1570" s="24">
        <f>IF(T1570="","",(T1570-$B$2576)/$C$2576)</f>
        <v/>
      </c>
      <c r="Z1570" s="24">
        <f>IF(Universe!V1570="","",(Universe!V1570-$B$2568)/$C$2568)</f>
        <v/>
      </c>
      <c r="AA1570" s="24">
        <f>IF(P1570="","",(P1570-$B$2572)/$C$2572)</f>
        <v/>
      </c>
      <c r="AB1570" s="24">
        <f>IF(Q1570="","",(Q1570-$B$2573)/$C$2573)</f>
        <v/>
      </c>
      <c r="AC1570" s="24">
        <f>IF(R1570="","",(R1570-$B$2574)/$C$2574)</f>
        <v/>
      </c>
      <c r="AD1570" s="24">
        <f>IF(S1570="","",(S1570-$B$2575)/$C$2575)</f>
        <v/>
      </c>
      <c r="AE1570" s="24">
        <f>IF(Y1570="","",Y1570-(19.12044933116382+16.522174187581257*U1570))</f>
        <v/>
      </c>
      <c r="AF1570" s="24">
        <f>IF(X1570="","",(X1570-(-0.27268023098325006+0.47142105304415904*V1570+-0.3189264934812436*U1570)--5.286111042926227e-16)/0.7994208745952703)</f>
        <v/>
      </c>
      <c r="AG1570" s="24">
        <f>IF(AA1570="","",(AA1570-(0.5248806186338691+-0.064206457956449*U1570)-5.43454825424064e-16)/0.9977404048781155)</f>
        <v/>
      </c>
      <c r="AH1570" s="25" t="n">
        <v>-2.483664193162873</v>
      </c>
      <c r="AI1570" s="25" t="n">
        <v>-0.37061045671004</v>
      </c>
      <c r="AJ1570" s="25" t="n">
        <v>-0.6287516968661201</v>
      </c>
      <c r="AK1570" s="25" t="n">
        <v>-0.1257426546097899</v>
      </c>
      <c r="AL1570" s="25" t="n">
        <v>3.364128715669806</v>
      </c>
      <c r="AM1570" s="25" t="n">
        <v>0.1576304094332668</v>
      </c>
      <c r="AN1570" s="25" t="n">
        <v>0.3623385841759288</v>
      </c>
      <c r="AO1570" s="25" t="n">
        <v>-0.1354708276997794</v>
      </c>
      <c r="AP1570" s="25" t="n">
        <v>0.3480023287520644</v>
      </c>
      <c r="AQ1570" s="25" t="n">
        <v>-0.2810522645069133</v>
      </c>
    </row>
    <row r="1571">
      <c r="A1571" s="23">
        <f>Universe!A1571</f>
        <v/>
      </c>
      <c r="B1571" s="24">
        <f>IF(Universe!W1571="","",(Universe!W1571-$B$2550)/$C$2550)</f>
        <v/>
      </c>
      <c r="C1571" s="24">
        <f>IF(Universe!X1571="","",(Universe!X1571-$B$2551)/$C$2551)</f>
        <v/>
      </c>
      <c r="D1571" s="24">
        <f>IF(Universe!Y1571="","",(Universe!Y1571-$B$2552)/$C$2552)</f>
        <v/>
      </c>
      <c r="E1571" s="24">
        <f>IF(Universe!Z1571="","",(Universe!Z1571-$B$2553)/$C$2553)</f>
        <v/>
      </c>
      <c r="F1571" s="24">
        <f>IF(Universe!AA1571="","",(Universe!AA1571-$B$2554)/$C$2554)</f>
        <v/>
      </c>
      <c r="G1571" s="24">
        <f>IF(Universe!AB1571="","",(Universe!AB1571-$B$2555)/$C$2555)</f>
        <v/>
      </c>
      <c r="H1571" s="24">
        <f>IF(Universe!AC1571="","",(Universe!AC1571-$B$2556)/$C$2556)</f>
        <v/>
      </c>
      <c r="I1571" s="24">
        <f>IF(Universe!AD1571="","",(Universe!AD1571-$B$2557)/$C$2557)</f>
        <v/>
      </c>
      <c r="J1571" s="24">
        <f>IF(Universe!AE1571="","",(Universe!AE1571-$B$2558)/$C$2558)</f>
        <v/>
      </c>
      <c r="K1571" s="24">
        <f>IF(Universe!AF1571="","",(Universe!AF1571-$B$2559)/$C$2559)</f>
        <v/>
      </c>
      <c r="L1571" s="24">
        <f>IF(Universe!AG1571="","",(Universe!AG1571-$B$2560)/$C$2560)</f>
        <v/>
      </c>
      <c r="M1571" s="24">
        <f>IF(Universe!AH1571="","",(Universe!AH1571-$B$2561)/$C$2561)</f>
        <v/>
      </c>
      <c r="N1571" s="24">
        <f>IF(Universe!AI1571="","",(Universe!AI1571-$B$2562)/$C$2562)</f>
        <v/>
      </c>
      <c r="O1571" s="24">
        <f>0.74*IF(B1571="",0,B1571)+0.16*IF(C1571="",0,C1571)+0.1*IF(D1571="",0,D1571)</f>
        <v/>
      </c>
      <c r="P1571" s="24">
        <f>0.35*IF(E1571="",0,E1571)+0.35*IF(F1571="",0,F1571)+0.3*IF(G1571="",0,G1571)</f>
        <v/>
      </c>
      <c r="Q1571" s="24">
        <f>0.656*IF(I1571="",0,I1571)+0.344*IF(H1571="",0,H1571)</f>
        <v/>
      </c>
      <c r="R1571" s="24">
        <f>0.338*IF(J1571="",0,J1571)+0.662*IF(K1571="",0,K1571)</f>
        <v/>
      </c>
      <c r="S1571" s="24">
        <f>0.38*IF(L1571="",0,L1571)+0.35*IF(M1571="",0,M1571)+0.27*IF(N1571="",0,N1571)</f>
        <v/>
      </c>
      <c r="T1571" s="24">
        <f>IF(Universe!S1571="","",((Universe!S1571-$B$2565)/$C$2565)^3)</f>
        <v/>
      </c>
      <c r="U1571" s="24">
        <f>IF(Universe!S1571="","",(Universe!S1571-$B$2565)/$C$2565)</f>
        <v/>
      </c>
      <c r="V1571" s="24">
        <f>IF(Universe!T1571="","",(Universe!T1571-$B$2566)/$C$2566)</f>
        <v/>
      </c>
      <c r="W1571" s="24">
        <f>IF(Universe!U1571="","",(Universe!U1571-$B$2567)/$C$2567)</f>
        <v/>
      </c>
      <c r="X1571" s="24">
        <f>IF(O1571="","",(O1571-$B$2571)/$C$2571)</f>
        <v/>
      </c>
      <c r="Y1571" s="24">
        <f>IF(T1571="","",(T1571-$B$2576)/$C$2576)</f>
        <v/>
      </c>
      <c r="Z1571" s="24">
        <f>IF(Universe!V1571="","",(Universe!V1571-$B$2568)/$C$2568)</f>
        <v/>
      </c>
      <c r="AA1571" s="24">
        <f>IF(P1571="","",(P1571-$B$2572)/$C$2572)</f>
        <v/>
      </c>
      <c r="AB1571" s="24">
        <f>IF(Q1571="","",(Q1571-$B$2573)/$C$2573)</f>
        <v/>
      </c>
      <c r="AC1571" s="24">
        <f>IF(R1571="","",(R1571-$B$2574)/$C$2574)</f>
        <v/>
      </c>
      <c r="AD1571" s="24">
        <f>IF(S1571="","",(S1571-$B$2575)/$C$2575)</f>
        <v/>
      </c>
      <c r="AE1571" s="24">
        <f>IF(Y1571="","",Y1571-(19.12044933116382+16.522174187581257*U1571))</f>
        <v/>
      </c>
      <c r="AF1571" s="24">
        <f>IF(X1571="","",(X1571-(-0.27268023098325006+0.47142105304415904*V1571+-0.3189264934812436*U1571)--5.286111042926227e-16)/0.7994208745952703)</f>
        <v/>
      </c>
      <c r="AG1571" s="24">
        <f>IF(AA1571="","",(AA1571-(0.5248806186338691+-0.064206457956449*U1571)-5.43454825424064e-16)/0.9977404048781155)</f>
        <v/>
      </c>
      <c r="AH1571" s="25" t="n">
        <v>-0.8555115067326187</v>
      </c>
      <c r="AI1571" s="25" t="n">
        <v>-0.2992778493126026</v>
      </c>
      <c r="AJ1571" s="25" t="n">
        <v>0.2169004617815738</v>
      </c>
      <c r="AK1571" s="25" t="n">
        <v>-0.3329144853058893</v>
      </c>
      <c r="AL1571" s="25" t="n">
        <v>1.80348247606164</v>
      </c>
      <c r="AM1571" s="25" t="n">
        <v>-0.0002023610226337</v>
      </c>
      <c r="AN1571" s="25" t="n">
        <v>-0.6912563873146556</v>
      </c>
      <c r="AO1571" s="25" t="n">
        <v>-0.0184505985561532</v>
      </c>
      <c r="AP1571" s="25" t="n">
        <v>-0.3998119938956833</v>
      </c>
      <c r="AQ1571" s="25" t="n">
        <v>0.0895817756805778</v>
      </c>
    </row>
    <row r="1572">
      <c r="A1572" s="23">
        <f>Universe!A1572</f>
        <v/>
      </c>
      <c r="B1572" s="24">
        <f>IF(Universe!W1572="","",(Universe!W1572-$B$2550)/$C$2550)</f>
        <v/>
      </c>
      <c r="C1572" s="24">
        <f>IF(Universe!X1572="","",(Universe!X1572-$B$2551)/$C$2551)</f>
        <v/>
      </c>
      <c r="D1572" s="24">
        <f>IF(Universe!Y1572="","",(Universe!Y1572-$B$2552)/$C$2552)</f>
        <v/>
      </c>
      <c r="E1572" s="24">
        <f>IF(Universe!Z1572="","",(Universe!Z1572-$B$2553)/$C$2553)</f>
        <v/>
      </c>
      <c r="F1572" s="24">
        <f>IF(Universe!AA1572="","",(Universe!AA1572-$B$2554)/$C$2554)</f>
        <v/>
      </c>
      <c r="G1572" s="24">
        <f>IF(Universe!AB1572="","",(Universe!AB1572-$B$2555)/$C$2555)</f>
        <v/>
      </c>
      <c r="H1572" s="24">
        <f>IF(Universe!AC1572="","",(Universe!AC1572-$B$2556)/$C$2556)</f>
        <v/>
      </c>
      <c r="I1572" s="24">
        <f>IF(Universe!AD1572="","",(Universe!AD1572-$B$2557)/$C$2557)</f>
        <v/>
      </c>
      <c r="J1572" s="24">
        <f>IF(Universe!AE1572="","",(Universe!AE1572-$B$2558)/$C$2558)</f>
        <v/>
      </c>
      <c r="K1572" s="24">
        <f>IF(Universe!AF1572="","",(Universe!AF1572-$B$2559)/$C$2559)</f>
        <v/>
      </c>
      <c r="L1572" s="24">
        <f>IF(Universe!AG1572="","",(Universe!AG1572-$B$2560)/$C$2560)</f>
        <v/>
      </c>
      <c r="M1572" s="24">
        <f>IF(Universe!AH1572="","",(Universe!AH1572-$B$2561)/$C$2561)</f>
        <v/>
      </c>
      <c r="N1572" s="24">
        <f>IF(Universe!AI1572="","",(Universe!AI1572-$B$2562)/$C$2562)</f>
        <v/>
      </c>
      <c r="O1572" s="24">
        <f>0.74*IF(B1572="",0,B1572)+0.16*IF(C1572="",0,C1572)+0.1*IF(D1572="",0,D1572)</f>
        <v/>
      </c>
      <c r="P1572" s="24">
        <f>0.35*IF(E1572="",0,E1572)+0.35*IF(F1572="",0,F1572)+0.3*IF(G1572="",0,G1572)</f>
        <v/>
      </c>
      <c r="Q1572" s="24">
        <f>0.656*IF(I1572="",0,I1572)+0.344*IF(H1572="",0,H1572)</f>
        <v/>
      </c>
      <c r="R1572" s="24">
        <f>0.338*IF(J1572="",0,J1572)+0.662*IF(K1572="",0,K1572)</f>
        <v/>
      </c>
      <c r="S1572" s="24">
        <f>0.38*IF(L1572="",0,L1572)+0.35*IF(M1572="",0,M1572)+0.27*IF(N1572="",0,N1572)</f>
        <v/>
      </c>
      <c r="T1572" s="24">
        <f>IF(Universe!S1572="","",((Universe!S1572-$B$2565)/$C$2565)^3)</f>
        <v/>
      </c>
      <c r="U1572" s="24">
        <f>IF(Universe!S1572="","",(Universe!S1572-$B$2565)/$C$2565)</f>
        <v/>
      </c>
      <c r="V1572" s="24">
        <f>IF(Universe!T1572="","",(Universe!T1572-$B$2566)/$C$2566)</f>
        <v/>
      </c>
      <c r="W1572" s="24">
        <f>IF(Universe!U1572="","",(Universe!U1572-$B$2567)/$C$2567)</f>
        <v/>
      </c>
      <c r="X1572" s="24">
        <f>IF(O1572="","",(O1572-$B$2571)/$C$2571)</f>
        <v/>
      </c>
      <c r="Y1572" s="24">
        <f>IF(T1572="","",(T1572-$B$2576)/$C$2576)</f>
        <v/>
      </c>
      <c r="Z1572" s="24">
        <f>IF(Universe!V1572="","",(Universe!V1572-$B$2568)/$C$2568)</f>
        <v/>
      </c>
      <c r="AA1572" s="24">
        <f>IF(P1572="","",(P1572-$B$2572)/$C$2572)</f>
        <v/>
      </c>
      <c r="AB1572" s="24">
        <f>IF(Q1572="","",(Q1572-$B$2573)/$C$2573)</f>
        <v/>
      </c>
      <c r="AC1572" s="24">
        <f>IF(R1572="","",(R1572-$B$2574)/$C$2574)</f>
        <v/>
      </c>
      <c r="AD1572" s="24">
        <f>IF(S1572="","",(S1572-$B$2575)/$C$2575)</f>
        <v/>
      </c>
      <c r="AE1572" s="24">
        <f>IF(Y1572="","",Y1572-(19.12044933116382+16.522174187581257*U1572))</f>
        <v/>
      </c>
      <c r="AF1572" s="24">
        <f>IF(X1572="","",(X1572-(-0.27268023098325006+0.47142105304415904*V1572+-0.3189264934812436*U1572)--5.286111042926227e-16)/0.7994208745952703)</f>
        <v/>
      </c>
      <c r="AG1572" s="24">
        <f>IF(AA1572="","",(AA1572-(0.5248806186338691+-0.064206457956449*U1572)-5.43454825424064e-16)/0.9977404048781155)</f>
        <v/>
      </c>
      <c r="AH1572" s="25" t="n">
        <v>-1.71396159718001</v>
      </c>
      <c r="AI1572" s="25" t="n">
        <v>0.1387048305954818</v>
      </c>
      <c r="AJ1572" s="25" t="n">
        <v>-0.6914064276465115</v>
      </c>
      <c r="AK1572" s="25" t="n">
        <v>-0.6782920715503277</v>
      </c>
      <c r="AL1572" s="25" t="n">
        <v>3.05324103828857</v>
      </c>
      <c r="AM1572" s="25" t="n">
        <v>0.0366671539979379</v>
      </c>
      <c r="AN1572" s="25" t="n">
        <v>-0.6623470653867886</v>
      </c>
      <c r="AO1572" s="25" t="n">
        <v>0.0002988140135172</v>
      </c>
      <c r="AP1572" s="25" t="n">
        <v>-0.5578905223670869</v>
      </c>
      <c r="AQ1572" s="25" t="n">
        <v>0.1756365354615826</v>
      </c>
    </row>
    <row r="1573">
      <c r="A1573" s="23">
        <f>Universe!A1573</f>
        <v/>
      </c>
      <c r="B1573" s="24">
        <f>IF(Universe!W1573="","",(Universe!W1573-$B$2550)/$C$2550)</f>
        <v/>
      </c>
      <c r="C1573" s="24">
        <f>IF(Universe!X1573="","",(Universe!X1573-$B$2551)/$C$2551)</f>
        <v/>
      </c>
      <c r="D1573" s="24">
        <f>IF(Universe!Y1573="","",(Universe!Y1573-$B$2552)/$C$2552)</f>
        <v/>
      </c>
      <c r="E1573" s="24">
        <f>IF(Universe!Z1573="","",(Universe!Z1573-$B$2553)/$C$2553)</f>
        <v/>
      </c>
      <c r="F1573" s="24">
        <f>IF(Universe!AA1573="","",(Universe!AA1573-$B$2554)/$C$2554)</f>
        <v/>
      </c>
      <c r="G1573" s="24">
        <f>IF(Universe!AB1573="","",(Universe!AB1573-$B$2555)/$C$2555)</f>
        <v/>
      </c>
      <c r="H1573" s="24">
        <f>IF(Universe!AC1573="","",(Universe!AC1573-$B$2556)/$C$2556)</f>
        <v/>
      </c>
      <c r="I1573" s="24">
        <f>IF(Universe!AD1573="","",(Universe!AD1573-$B$2557)/$C$2557)</f>
        <v/>
      </c>
      <c r="J1573" s="24">
        <f>IF(Universe!AE1573="","",(Universe!AE1573-$B$2558)/$C$2558)</f>
        <v/>
      </c>
      <c r="K1573" s="24">
        <f>IF(Universe!AF1573="","",(Universe!AF1573-$B$2559)/$C$2559)</f>
        <v/>
      </c>
      <c r="L1573" s="24">
        <f>IF(Universe!AG1573="","",(Universe!AG1573-$B$2560)/$C$2560)</f>
        <v/>
      </c>
      <c r="M1573" s="24">
        <f>IF(Universe!AH1573="","",(Universe!AH1573-$B$2561)/$C$2561)</f>
        <v/>
      </c>
      <c r="N1573" s="24">
        <f>IF(Universe!AI1573="","",(Universe!AI1573-$B$2562)/$C$2562)</f>
        <v/>
      </c>
      <c r="O1573" s="24">
        <f>0.74*IF(B1573="",0,B1573)+0.16*IF(C1573="",0,C1573)+0.1*IF(D1573="",0,D1573)</f>
        <v/>
      </c>
      <c r="P1573" s="24">
        <f>0.35*IF(E1573="",0,E1573)+0.35*IF(F1573="",0,F1573)+0.3*IF(G1573="",0,G1573)</f>
        <v/>
      </c>
      <c r="Q1573" s="24">
        <f>0.656*IF(I1573="",0,I1573)+0.344*IF(H1573="",0,H1573)</f>
        <v/>
      </c>
      <c r="R1573" s="24">
        <f>0.338*IF(J1573="",0,J1573)+0.662*IF(K1573="",0,K1573)</f>
        <v/>
      </c>
      <c r="S1573" s="24">
        <f>0.38*IF(L1573="",0,L1573)+0.35*IF(M1573="",0,M1573)+0.27*IF(N1573="",0,N1573)</f>
        <v/>
      </c>
      <c r="T1573" s="24">
        <f>IF(Universe!S1573="","",((Universe!S1573-$B$2565)/$C$2565)^3)</f>
        <v/>
      </c>
      <c r="U1573" s="24">
        <f>IF(Universe!S1573="","",(Universe!S1573-$B$2565)/$C$2565)</f>
        <v/>
      </c>
      <c r="V1573" s="24">
        <f>IF(Universe!T1573="","",(Universe!T1573-$B$2566)/$C$2566)</f>
        <v/>
      </c>
      <c r="W1573" s="24">
        <f>IF(Universe!U1573="","",(Universe!U1573-$B$2567)/$C$2567)</f>
        <v/>
      </c>
      <c r="X1573" s="24">
        <f>IF(O1573="","",(O1573-$B$2571)/$C$2571)</f>
        <v/>
      </c>
      <c r="Y1573" s="24">
        <f>IF(T1573="","",(T1573-$B$2576)/$C$2576)</f>
        <v/>
      </c>
      <c r="Z1573" s="24">
        <f>IF(Universe!V1573="","",(Universe!V1573-$B$2568)/$C$2568)</f>
        <v/>
      </c>
      <c r="AA1573" s="24">
        <f>IF(P1573="","",(P1573-$B$2572)/$C$2572)</f>
        <v/>
      </c>
      <c r="AB1573" s="24">
        <f>IF(Q1573="","",(Q1573-$B$2573)/$C$2573)</f>
        <v/>
      </c>
      <c r="AC1573" s="24">
        <f>IF(R1573="","",(R1573-$B$2574)/$C$2574)</f>
        <v/>
      </c>
      <c r="AD1573" s="24">
        <f>IF(S1573="","",(S1573-$B$2575)/$C$2575)</f>
        <v/>
      </c>
      <c r="AE1573" s="24">
        <f>IF(Y1573="","",Y1573-(19.12044933116382+16.522174187581257*U1573))</f>
        <v/>
      </c>
      <c r="AF1573" s="24">
        <f>IF(X1573="","",(X1573-(-0.27268023098325006+0.47142105304415904*V1573+-0.3189264934812436*U1573)--5.286111042926227e-16)/0.7994208745952703)</f>
        <v/>
      </c>
      <c r="AG1573" s="24">
        <f>IF(AA1573="","",(AA1573-(0.5248806186338691+-0.064206457956449*U1573)-5.43454825424064e-16)/0.9977404048781155)</f>
        <v/>
      </c>
      <c r="AH1573" s="25" t="n">
        <v>-2.327050192557459</v>
      </c>
      <c r="AI1573" s="25" t="n">
        <v>1.087364160772658</v>
      </c>
      <c r="AJ1573" s="25" t="n">
        <v>-0.9231666189651996</v>
      </c>
      <c r="AK1573" s="25" t="n">
        <v>-0.602029677718471</v>
      </c>
      <c r="AL1573" s="25" t="n">
        <v>3.380972977375003</v>
      </c>
      <c r="AM1573" s="25" t="n">
        <v>1.259485962861594</v>
      </c>
      <c r="AN1573" s="25" t="n">
        <v>0.363154012893954</v>
      </c>
      <c r="AO1573" s="25" t="n">
        <v>0.1894287726755588</v>
      </c>
      <c r="AP1573" s="25" t="n">
        <v>0.8599454558375348</v>
      </c>
      <c r="AQ1573" s="25" t="n">
        <v>0.0355673049867101</v>
      </c>
    </row>
    <row r="1574">
      <c r="A1574" s="23">
        <f>Universe!A1574</f>
        <v/>
      </c>
      <c r="B1574" s="24">
        <f>IF(Universe!W1574="","",(Universe!W1574-$B$2550)/$C$2550)</f>
        <v/>
      </c>
      <c r="C1574" s="24">
        <f>IF(Universe!X1574="","",(Universe!X1574-$B$2551)/$C$2551)</f>
        <v/>
      </c>
      <c r="D1574" s="24">
        <f>IF(Universe!Y1574="","",(Universe!Y1574-$B$2552)/$C$2552)</f>
        <v/>
      </c>
      <c r="E1574" s="24">
        <f>IF(Universe!Z1574="","",(Universe!Z1574-$B$2553)/$C$2553)</f>
        <v/>
      </c>
      <c r="F1574" s="24">
        <f>IF(Universe!AA1574="","",(Universe!AA1574-$B$2554)/$C$2554)</f>
        <v/>
      </c>
      <c r="G1574" s="24">
        <f>IF(Universe!AB1574="","",(Universe!AB1574-$B$2555)/$C$2555)</f>
        <v/>
      </c>
      <c r="H1574" s="24">
        <f>IF(Universe!AC1574="","",(Universe!AC1574-$B$2556)/$C$2556)</f>
        <v/>
      </c>
      <c r="I1574" s="24">
        <f>IF(Universe!AD1574="","",(Universe!AD1574-$B$2557)/$C$2557)</f>
        <v/>
      </c>
      <c r="J1574" s="24">
        <f>IF(Universe!AE1574="","",(Universe!AE1574-$B$2558)/$C$2558)</f>
        <v/>
      </c>
      <c r="K1574" s="24">
        <f>IF(Universe!AF1574="","",(Universe!AF1574-$B$2559)/$C$2559)</f>
        <v/>
      </c>
      <c r="L1574" s="24">
        <f>IF(Universe!AG1574="","",(Universe!AG1574-$B$2560)/$C$2560)</f>
        <v/>
      </c>
      <c r="M1574" s="24">
        <f>IF(Universe!AH1574="","",(Universe!AH1574-$B$2561)/$C$2561)</f>
        <v/>
      </c>
      <c r="N1574" s="24">
        <f>IF(Universe!AI1574="","",(Universe!AI1574-$B$2562)/$C$2562)</f>
        <v/>
      </c>
      <c r="O1574" s="24">
        <f>0.74*IF(B1574="",0,B1574)+0.16*IF(C1574="",0,C1574)+0.1*IF(D1574="",0,D1574)</f>
        <v/>
      </c>
      <c r="P1574" s="24">
        <f>0.35*IF(E1574="",0,E1574)+0.35*IF(F1574="",0,F1574)+0.3*IF(G1574="",0,G1574)</f>
        <v/>
      </c>
      <c r="Q1574" s="24">
        <f>0.656*IF(I1574="",0,I1574)+0.344*IF(H1574="",0,H1574)</f>
        <v/>
      </c>
      <c r="R1574" s="24">
        <f>0.338*IF(J1574="",0,J1574)+0.662*IF(K1574="",0,K1574)</f>
        <v/>
      </c>
      <c r="S1574" s="24">
        <f>0.38*IF(L1574="",0,L1574)+0.35*IF(M1574="",0,M1574)+0.27*IF(N1574="",0,N1574)</f>
        <v/>
      </c>
      <c r="T1574" s="24">
        <f>IF(Universe!S1574="","",((Universe!S1574-$B$2565)/$C$2565)^3)</f>
        <v/>
      </c>
      <c r="U1574" s="24">
        <f>IF(Universe!S1574="","",(Universe!S1574-$B$2565)/$C$2565)</f>
        <v/>
      </c>
      <c r="V1574" s="24">
        <f>IF(Universe!T1574="","",(Universe!T1574-$B$2566)/$C$2566)</f>
        <v/>
      </c>
      <c r="W1574" s="24">
        <f>IF(Universe!U1574="","",(Universe!U1574-$B$2567)/$C$2567)</f>
        <v/>
      </c>
      <c r="X1574" s="24">
        <f>IF(O1574="","",(O1574-$B$2571)/$C$2571)</f>
        <v/>
      </c>
      <c r="Y1574" s="24">
        <f>IF(T1574="","",(T1574-$B$2576)/$C$2576)</f>
        <v/>
      </c>
      <c r="Z1574" s="24">
        <f>IF(Universe!V1574="","",(Universe!V1574-$B$2568)/$C$2568)</f>
        <v/>
      </c>
      <c r="AA1574" s="24">
        <f>IF(P1574="","",(P1574-$B$2572)/$C$2572)</f>
        <v/>
      </c>
      <c r="AB1574" s="24">
        <f>IF(Q1574="","",(Q1574-$B$2573)/$C$2573)</f>
        <v/>
      </c>
      <c r="AC1574" s="24">
        <f>IF(R1574="","",(R1574-$B$2574)/$C$2574)</f>
        <v/>
      </c>
      <c r="AD1574" s="24">
        <f>IF(S1574="","",(S1574-$B$2575)/$C$2575)</f>
        <v/>
      </c>
      <c r="AE1574" s="24">
        <f>IF(Y1574="","",Y1574-(19.12044933116382+16.522174187581257*U1574))</f>
        <v/>
      </c>
      <c r="AF1574" s="24">
        <f>IF(X1574="","",(X1574-(-0.27268023098325006+0.47142105304415904*V1574+-0.3189264934812436*U1574)--5.286111042926227e-16)/0.7994208745952703)</f>
        <v/>
      </c>
      <c r="AG1574" s="24">
        <f>IF(AA1574="","",(AA1574-(0.5248806186338691+-0.064206457956449*U1574)-5.43454825424064e-16)/0.9977404048781155)</f>
        <v/>
      </c>
      <c r="AH1574" s="25" t="n">
        <v>-3.8843250798997</v>
      </c>
      <c r="AI1574" s="25" t="n">
        <v>-0.4891797232973039</v>
      </c>
      <c r="AJ1574" s="25" t="n">
        <v>-0.1974363317184289</v>
      </c>
      <c r="AK1574" s="25" t="n">
        <v>-1.114594859602297</v>
      </c>
      <c r="AL1574" s="25" t="n">
        <v>0.7885581155343357</v>
      </c>
      <c r="AM1574" s="25" t="n">
        <v>1.387135824874883</v>
      </c>
      <c r="AN1574" s="25" t="n">
        <v>-1.745573078920902</v>
      </c>
      <c r="AO1574" s="25" t="n">
        <v>0.2526833368617723</v>
      </c>
      <c r="AP1574" s="25" t="n">
        <v>0.7779718740316982</v>
      </c>
      <c r="AQ1574" s="25" t="n">
        <v>-0.3297656043209503</v>
      </c>
    </row>
    <row r="1575">
      <c r="A1575" s="23">
        <f>Universe!A1575</f>
        <v/>
      </c>
      <c r="B1575" s="24">
        <f>IF(Universe!W1575="","",(Universe!W1575-$B$2550)/$C$2550)</f>
        <v/>
      </c>
      <c r="C1575" s="24">
        <f>IF(Universe!X1575="","",(Universe!X1575-$B$2551)/$C$2551)</f>
        <v/>
      </c>
      <c r="D1575" s="24">
        <f>IF(Universe!Y1575="","",(Universe!Y1575-$B$2552)/$C$2552)</f>
        <v/>
      </c>
      <c r="E1575" s="24">
        <f>IF(Universe!Z1575="","",(Universe!Z1575-$B$2553)/$C$2553)</f>
        <v/>
      </c>
      <c r="F1575" s="24">
        <f>IF(Universe!AA1575="","",(Universe!AA1575-$B$2554)/$C$2554)</f>
        <v/>
      </c>
      <c r="G1575" s="24">
        <f>IF(Universe!AB1575="","",(Universe!AB1575-$B$2555)/$C$2555)</f>
        <v/>
      </c>
      <c r="H1575" s="24">
        <f>IF(Universe!AC1575="","",(Universe!AC1575-$B$2556)/$C$2556)</f>
        <v/>
      </c>
      <c r="I1575" s="24">
        <f>IF(Universe!AD1575="","",(Universe!AD1575-$B$2557)/$C$2557)</f>
        <v/>
      </c>
      <c r="J1575" s="24">
        <f>IF(Universe!AE1575="","",(Universe!AE1575-$B$2558)/$C$2558)</f>
        <v/>
      </c>
      <c r="K1575" s="24">
        <f>IF(Universe!AF1575="","",(Universe!AF1575-$B$2559)/$C$2559)</f>
        <v/>
      </c>
      <c r="L1575" s="24">
        <f>IF(Universe!AG1575="","",(Universe!AG1575-$B$2560)/$C$2560)</f>
        <v/>
      </c>
      <c r="M1575" s="24">
        <f>IF(Universe!AH1575="","",(Universe!AH1575-$B$2561)/$C$2561)</f>
        <v/>
      </c>
      <c r="N1575" s="24">
        <f>IF(Universe!AI1575="","",(Universe!AI1575-$B$2562)/$C$2562)</f>
        <v/>
      </c>
      <c r="O1575" s="24">
        <f>0.74*IF(B1575="",0,B1575)+0.16*IF(C1575="",0,C1575)+0.1*IF(D1575="",0,D1575)</f>
        <v/>
      </c>
      <c r="P1575" s="24">
        <f>0.35*IF(E1575="",0,E1575)+0.35*IF(F1575="",0,F1575)+0.3*IF(G1575="",0,G1575)</f>
        <v/>
      </c>
      <c r="Q1575" s="24">
        <f>0.656*IF(I1575="",0,I1575)+0.344*IF(H1575="",0,H1575)</f>
        <v/>
      </c>
      <c r="R1575" s="24">
        <f>0.338*IF(J1575="",0,J1575)+0.662*IF(K1575="",0,K1575)</f>
        <v/>
      </c>
      <c r="S1575" s="24">
        <f>0.38*IF(L1575="",0,L1575)+0.35*IF(M1575="",0,M1575)+0.27*IF(N1575="",0,N1575)</f>
        <v/>
      </c>
      <c r="T1575" s="24">
        <f>IF(Universe!S1575="","",((Universe!S1575-$B$2565)/$C$2565)^3)</f>
        <v/>
      </c>
      <c r="U1575" s="24">
        <f>IF(Universe!S1575="","",(Universe!S1575-$B$2565)/$C$2565)</f>
        <v/>
      </c>
      <c r="V1575" s="24">
        <f>IF(Universe!T1575="","",(Universe!T1575-$B$2566)/$C$2566)</f>
        <v/>
      </c>
      <c r="W1575" s="24">
        <f>IF(Universe!U1575="","",(Universe!U1575-$B$2567)/$C$2567)</f>
        <v/>
      </c>
      <c r="X1575" s="24">
        <f>IF(O1575="","",(O1575-$B$2571)/$C$2571)</f>
        <v/>
      </c>
      <c r="Y1575" s="24">
        <f>IF(T1575="","",(T1575-$B$2576)/$C$2576)</f>
        <v/>
      </c>
      <c r="Z1575" s="24">
        <f>IF(Universe!V1575="","",(Universe!V1575-$B$2568)/$C$2568)</f>
        <v/>
      </c>
      <c r="AA1575" s="24">
        <f>IF(P1575="","",(P1575-$B$2572)/$C$2572)</f>
        <v/>
      </c>
      <c r="AB1575" s="24">
        <f>IF(Q1575="","",(Q1575-$B$2573)/$C$2573)</f>
        <v/>
      </c>
      <c r="AC1575" s="24">
        <f>IF(R1575="","",(R1575-$B$2574)/$C$2574)</f>
        <v/>
      </c>
      <c r="AD1575" s="24">
        <f>IF(S1575="","",(S1575-$B$2575)/$C$2575)</f>
        <v/>
      </c>
      <c r="AE1575" s="24">
        <f>IF(Y1575="","",Y1575-(19.12044933116382+16.522174187581257*U1575))</f>
        <v/>
      </c>
      <c r="AF1575" s="24">
        <f>IF(X1575="","",(X1575-(-0.27268023098325006+0.47142105304415904*V1575+-0.3189264934812436*U1575)--5.286111042926227e-16)/0.7994208745952703)</f>
        <v/>
      </c>
      <c r="AG1575" s="24">
        <f>IF(AA1575="","",(AA1575-(0.5248806186338691+-0.064206457956449*U1575)-5.43454825424064e-16)/0.9977404048781155)</f>
        <v/>
      </c>
      <c r="AH1575" s="25" t="n">
        <v>-0.2748489682969813</v>
      </c>
      <c r="AI1575" s="25" t="n">
        <v>-1.398014423845915</v>
      </c>
      <c r="AJ1575" s="25" t="n">
        <v>-0.1915397952709543</v>
      </c>
      <c r="AK1575" s="25" t="n">
        <v>0.8278354693041317</v>
      </c>
      <c r="AL1575" s="25" t="n">
        <v>0.6542390576034053</v>
      </c>
      <c r="AM1575" s="25" t="n">
        <v>0.17910218482306</v>
      </c>
      <c r="AN1575" s="25" t="n">
        <v>-0.9370293128656616</v>
      </c>
      <c r="AO1575" s="25" t="n">
        <v>0.085086579524374</v>
      </c>
      <c r="AP1575" s="25" t="n">
        <v>0.0948378288050877</v>
      </c>
      <c r="AQ1575" s="25" t="n">
        <v>0.5821813085561381</v>
      </c>
    </row>
    <row r="1576">
      <c r="A1576" s="23">
        <f>Universe!A1576</f>
        <v/>
      </c>
      <c r="B1576" s="24">
        <f>IF(Universe!W1576="","",(Universe!W1576-$B$2550)/$C$2550)</f>
        <v/>
      </c>
      <c r="C1576" s="24">
        <f>IF(Universe!X1576="","",(Universe!X1576-$B$2551)/$C$2551)</f>
        <v/>
      </c>
      <c r="D1576" s="24">
        <f>IF(Universe!Y1576="","",(Universe!Y1576-$B$2552)/$C$2552)</f>
        <v/>
      </c>
      <c r="E1576" s="24">
        <f>IF(Universe!Z1576="","",(Universe!Z1576-$B$2553)/$C$2553)</f>
        <v/>
      </c>
      <c r="F1576" s="24">
        <f>IF(Universe!AA1576="","",(Universe!AA1576-$B$2554)/$C$2554)</f>
        <v/>
      </c>
      <c r="G1576" s="24">
        <f>IF(Universe!AB1576="","",(Universe!AB1576-$B$2555)/$C$2555)</f>
        <v/>
      </c>
      <c r="H1576" s="24">
        <f>IF(Universe!AC1576="","",(Universe!AC1576-$B$2556)/$C$2556)</f>
        <v/>
      </c>
      <c r="I1576" s="24">
        <f>IF(Universe!AD1576="","",(Universe!AD1576-$B$2557)/$C$2557)</f>
        <v/>
      </c>
      <c r="J1576" s="24">
        <f>IF(Universe!AE1576="","",(Universe!AE1576-$B$2558)/$C$2558)</f>
        <v/>
      </c>
      <c r="K1576" s="24">
        <f>IF(Universe!AF1576="","",(Universe!AF1576-$B$2559)/$C$2559)</f>
        <v/>
      </c>
      <c r="L1576" s="24">
        <f>IF(Universe!AG1576="","",(Universe!AG1576-$B$2560)/$C$2560)</f>
        <v/>
      </c>
      <c r="M1576" s="24">
        <f>IF(Universe!AH1576="","",(Universe!AH1576-$B$2561)/$C$2561)</f>
        <v/>
      </c>
      <c r="N1576" s="24">
        <f>IF(Universe!AI1576="","",(Universe!AI1576-$B$2562)/$C$2562)</f>
        <v/>
      </c>
      <c r="O1576" s="24">
        <f>0.74*IF(B1576="",0,B1576)+0.16*IF(C1576="",0,C1576)+0.1*IF(D1576="",0,D1576)</f>
        <v/>
      </c>
      <c r="P1576" s="24">
        <f>0.35*IF(E1576="",0,E1576)+0.35*IF(F1576="",0,F1576)+0.3*IF(G1576="",0,G1576)</f>
        <v/>
      </c>
      <c r="Q1576" s="24">
        <f>0.656*IF(I1576="",0,I1576)+0.344*IF(H1576="",0,H1576)</f>
        <v/>
      </c>
      <c r="R1576" s="24">
        <f>0.338*IF(J1576="",0,J1576)+0.662*IF(K1576="",0,K1576)</f>
        <v/>
      </c>
      <c r="S1576" s="24">
        <f>0.38*IF(L1576="",0,L1576)+0.35*IF(M1576="",0,M1576)+0.27*IF(N1576="",0,N1576)</f>
        <v/>
      </c>
      <c r="T1576" s="24">
        <f>IF(Universe!S1576="","",((Universe!S1576-$B$2565)/$C$2565)^3)</f>
        <v/>
      </c>
      <c r="U1576" s="24">
        <f>IF(Universe!S1576="","",(Universe!S1576-$B$2565)/$C$2565)</f>
        <v/>
      </c>
      <c r="V1576" s="24">
        <f>IF(Universe!T1576="","",(Universe!T1576-$B$2566)/$C$2566)</f>
        <v/>
      </c>
      <c r="W1576" s="24">
        <f>IF(Universe!U1576="","",(Universe!U1576-$B$2567)/$C$2567)</f>
        <v/>
      </c>
      <c r="X1576" s="24">
        <f>IF(O1576="","",(O1576-$B$2571)/$C$2571)</f>
        <v/>
      </c>
      <c r="Y1576" s="24">
        <f>IF(T1576="","",(T1576-$B$2576)/$C$2576)</f>
        <v/>
      </c>
      <c r="Z1576" s="24">
        <f>IF(Universe!V1576="","",(Universe!V1576-$B$2568)/$C$2568)</f>
        <v/>
      </c>
      <c r="AA1576" s="24">
        <f>IF(P1576="","",(P1576-$B$2572)/$C$2572)</f>
        <v/>
      </c>
      <c r="AB1576" s="24">
        <f>IF(Q1576="","",(Q1576-$B$2573)/$C$2573)</f>
        <v/>
      </c>
      <c r="AC1576" s="24">
        <f>IF(R1576="","",(R1576-$B$2574)/$C$2574)</f>
        <v/>
      </c>
      <c r="AD1576" s="24">
        <f>IF(S1576="","",(S1576-$B$2575)/$C$2575)</f>
        <v/>
      </c>
      <c r="AE1576" s="24">
        <f>IF(Y1576="","",Y1576-(19.12044933116382+16.522174187581257*U1576))</f>
        <v/>
      </c>
      <c r="AF1576" s="24">
        <f>IF(X1576="","",(X1576-(-0.27268023098325006+0.47142105304415904*V1576+-0.3189264934812436*U1576)--5.286111042926227e-16)/0.7994208745952703)</f>
        <v/>
      </c>
      <c r="AG1576" s="24">
        <f>IF(AA1576="","",(AA1576-(0.5248806186338691+-0.064206457956449*U1576)-5.43454825424064e-16)/0.9977404048781155)</f>
        <v/>
      </c>
      <c r="AH1576" s="25" t="n">
        <v>-0.6736642317234003</v>
      </c>
      <c r="AI1576" s="25" t="n">
        <v>-1.33245048891141</v>
      </c>
      <c r="AJ1576" s="25" t="n">
        <v>0.3915472762203869</v>
      </c>
      <c r="AK1576" s="25" t="n">
        <v>1.033844589867816</v>
      </c>
      <c r="AL1576" s="25" t="n">
        <v>1.460299780563078</v>
      </c>
      <c r="AM1576" s="25" t="n">
        <v>0.3080957158456942</v>
      </c>
      <c r="AN1576" s="25" t="n">
        <v>0.1574851331888368</v>
      </c>
      <c r="AO1576" s="25" t="n">
        <v>0.1918110225010066</v>
      </c>
      <c r="AP1576" s="25" t="n">
        <v>0.0222931588074429</v>
      </c>
      <c r="AQ1576" s="25" t="n">
        <v>-0.3251376216943609</v>
      </c>
    </row>
    <row r="1577">
      <c r="A1577" s="23">
        <f>Universe!A1577</f>
        <v/>
      </c>
      <c r="B1577" s="24">
        <f>IF(Universe!W1577="","",(Universe!W1577-$B$2550)/$C$2550)</f>
        <v/>
      </c>
      <c r="C1577" s="24">
        <f>IF(Universe!X1577="","",(Universe!X1577-$B$2551)/$C$2551)</f>
        <v/>
      </c>
      <c r="D1577" s="24">
        <f>IF(Universe!Y1577="","",(Universe!Y1577-$B$2552)/$C$2552)</f>
        <v/>
      </c>
      <c r="E1577" s="24">
        <f>IF(Universe!Z1577="","",(Universe!Z1577-$B$2553)/$C$2553)</f>
        <v/>
      </c>
      <c r="F1577" s="24">
        <f>IF(Universe!AA1577="","",(Universe!AA1577-$B$2554)/$C$2554)</f>
        <v/>
      </c>
      <c r="G1577" s="24">
        <f>IF(Universe!AB1577="","",(Universe!AB1577-$B$2555)/$C$2555)</f>
        <v/>
      </c>
      <c r="H1577" s="24">
        <f>IF(Universe!AC1577="","",(Universe!AC1577-$B$2556)/$C$2556)</f>
        <v/>
      </c>
      <c r="I1577" s="24">
        <f>IF(Universe!AD1577="","",(Universe!AD1577-$B$2557)/$C$2557)</f>
        <v/>
      </c>
      <c r="J1577" s="24">
        <f>IF(Universe!AE1577="","",(Universe!AE1577-$B$2558)/$C$2558)</f>
        <v/>
      </c>
      <c r="K1577" s="24">
        <f>IF(Universe!AF1577="","",(Universe!AF1577-$B$2559)/$C$2559)</f>
        <v/>
      </c>
      <c r="L1577" s="24">
        <f>IF(Universe!AG1577="","",(Universe!AG1577-$B$2560)/$C$2560)</f>
        <v/>
      </c>
      <c r="M1577" s="24">
        <f>IF(Universe!AH1577="","",(Universe!AH1577-$B$2561)/$C$2561)</f>
        <v/>
      </c>
      <c r="N1577" s="24">
        <f>IF(Universe!AI1577="","",(Universe!AI1577-$B$2562)/$C$2562)</f>
        <v/>
      </c>
      <c r="O1577" s="24">
        <f>0.74*IF(B1577="",0,B1577)+0.16*IF(C1577="",0,C1577)+0.1*IF(D1577="",0,D1577)</f>
        <v/>
      </c>
      <c r="P1577" s="24">
        <f>0.35*IF(E1577="",0,E1577)+0.35*IF(F1577="",0,F1577)+0.3*IF(G1577="",0,G1577)</f>
        <v/>
      </c>
      <c r="Q1577" s="24">
        <f>0.656*IF(I1577="",0,I1577)+0.344*IF(H1577="",0,H1577)</f>
        <v/>
      </c>
      <c r="R1577" s="24">
        <f>0.338*IF(J1577="",0,J1577)+0.662*IF(K1577="",0,K1577)</f>
        <v/>
      </c>
      <c r="S1577" s="24">
        <f>0.38*IF(L1577="",0,L1577)+0.35*IF(M1577="",0,M1577)+0.27*IF(N1577="",0,N1577)</f>
        <v/>
      </c>
      <c r="T1577" s="24">
        <f>IF(Universe!S1577="","",((Universe!S1577-$B$2565)/$C$2565)^3)</f>
        <v/>
      </c>
      <c r="U1577" s="24">
        <f>IF(Universe!S1577="","",(Universe!S1577-$B$2565)/$C$2565)</f>
        <v/>
      </c>
      <c r="V1577" s="24">
        <f>IF(Universe!T1577="","",(Universe!T1577-$B$2566)/$C$2566)</f>
        <v/>
      </c>
      <c r="W1577" s="24">
        <f>IF(Universe!U1577="","",(Universe!U1577-$B$2567)/$C$2567)</f>
        <v/>
      </c>
      <c r="X1577" s="24">
        <f>IF(O1577="","",(O1577-$B$2571)/$C$2571)</f>
        <v/>
      </c>
      <c r="Y1577" s="24">
        <f>IF(T1577="","",(T1577-$B$2576)/$C$2576)</f>
        <v/>
      </c>
      <c r="Z1577" s="24">
        <f>IF(Universe!V1577="","",(Universe!V1577-$B$2568)/$C$2568)</f>
        <v/>
      </c>
      <c r="AA1577" s="24">
        <f>IF(P1577="","",(P1577-$B$2572)/$C$2572)</f>
        <v/>
      </c>
      <c r="AB1577" s="24">
        <f>IF(Q1577="","",(Q1577-$B$2573)/$C$2573)</f>
        <v/>
      </c>
      <c r="AC1577" s="24">
        <f>IF(R1577="","",(R1577-$B$2574)/$C$2574)</f>
        <v/>
      </c>
      <c r="AD1577" s="24">
        <f>IF(S1577="","",(S1577-$B$2575)/$C$2575)</f>
        <v/>
      </c>
      <c r="AE1577" s="24">
        <f>IF(Y1577="","",Y1577-(19.12044933116382+16.522174187581257*U1577))</f>
        <v/>
      </c>
      <c r="AF1577" s="24">
        <f>IF(X1577="","",(X1577-(-0.27268023098325006+0.47142105304415904*V1577+-0.3189264934812436*U1577)--5.286111042926227e-16)/0.7994208745952703)</f>
        <v/>
      </c>
      <c r="AG1577" s="24">
        <f>IF(AA1577="","",(AA1577-(0.5248806186338691+-0.064206457956449*U1577)-5.43454825424064e-16)/0.9977404048781155)</f>
        <v/>
      </c>
      <c r="AH1577" s="25" t="n">
        <v>-3.283371466921908</v>
      </c>
      <c r="AI1577" s="25" t="n">
        <v>0.4423211905193104</v>
      </c>
      <c r="AJ1577" s="25" t="n">
        <v>-2.464082782587318</v>
      </c>
      <c r="AK1577" s="25" t="n">
        <v>1.708203547194447</v>
      </c>
      <c r="AL1577" s="25" t="n">
        <v>2.486653834062688</v>
      </c>
      <c r="AM1577" s="25" t="n">
        <v>1.209018033819221</v>
      </c>
      <c r="AN1577" s="25" t="n">
        <v>0.6476165703406841</v>
      </c>
      <c r="AO1577" s="25" t="n">
        <v>-0.4937270267639251</v>
      </c>
      <c r="AP1577" s="25" t="n">
        <v>-0.358756066050993</v>
      </c>
      <c r="AQ1577" s="25" t="n">
        <v>0.0930558222041586</v>
      </c>
    </row>
    <row r="1578">
      <c r="A1578" s="23">
        <f>Universe!A1578</f>
        <v/>
      </c>
      <c r="B1578" s="24">
        <f>IF(Universe!W1578="","",(Universe!W1578-$B$2550)/$C$2550)</f>
        <v/>
      </c>
      <c r="C1578" s="24">
        <f>IF(Universe!X1578="","",(Universe!X1578-$B$2551)/$C$2551)</f>
        <v/>
      </c>
      <c r="D1578" s="24">
        <f>IF(Universe!Y1578="","",(Universe!Y1578-$B$2552)/$C$2552)</f>
        <v/>
      </c>
      <c r="E1578" s="24">
        <f>IF(Universe!Z1578="","",(Universe!Z1578-$B$2553)/$C$2553)</f>
        <v/>
      </c>
      <c r="F1578" s="24">
        <f>IF(Universe!AA1578="","",(Universe!AA1578-$B$2554)/$C$2554)</f>
        <v/>
      </c>
      <c r="G1578" s="24">
        <f>IF(Universe!AB1578="","",(Universe!AB1578-$B$2555)/$C$2555)</f>
        <v/>
      </c>
      <c r="H1578" s="24">
        <f>IF(Universe!AC1578="","",(Universe!AC1578-$B$2556)/$C$2556)</f>
        <v/>
      </c>
      <c r="I1578" s="24">
        <f>IF(Universe!AD1578="","",(Universe!AD1578-$B$2557)/$C$2557)</f>
        <v/>
      </c>
      <c r="J1578" s="24">
        <f>IF(Universe!AE1578="","",(Universe!AE1578-$B$2558)/$C$2558)</f>
        <v/>
      </c>
      <c r="K1578" s="24">
        <f>IF(Universe!AF1578="","",(Universe!AF1578-$B$2559)/$C$2559)</f>
        <v/>
      </c>
      <c r="L1578" s="24">
        <f>IF(Universe!AG1578="","",(Universe!AG1578-$B$2560)/$C$2560)</f>
        <v/>
      </c>
      <c r="M1578" s="24">
        <f>IF(Universe!AH1578="","",(Universe!AH1578-$B$2561)/$C$2561)</f>
        <v/>
      </c>
      <c r="N1578" s="24">
        <f>IF(Universe!AI1578="","",(Universe!AI1578-$B$2562)/$C$2562)</f>
        <v/>
      </c>
      <c r="O1578" s="24">
        <f>0.74*IF(B1578="",0,B1578)+0.16*IF(C1578="",0,C1578)+0.1*IF(D1578="",0,D1578)</f>
        <v/>
      </c>
      <c r="P1578" s="24">
        <f>0.35*IF(E1578="",0,E1578)+0.35*IF(F1578="",0,F1578)+0.3*IF(G1578="",0,G1578)</f>
        <v/>
      </c>
      <c r="Q1578" s="24">
        <f>0.656*IF(I1578="",0,I1578)+0.344*IF(H1578="",0,H1578)</f>
        <v/>
      </c>
      <c r="R1578" s="24">
        <f>0.338*IF(J1578="",0,J1578)+0.662*IF(K1578="",0,K1578)</f>
        <v/>
      </c>
      <c r="S1578" s="24">
        <f>0.38*IF(L1578="",0,L1578)+0.35*IF(M1578="",0,M1578)+0.27*IF(N1578="",0,N1578)</f>
        <v/>
      </c>
      <c r="T1578" s="24">
        <f>IF(Universe!S1578="","",((Universe!S1578-$B$2565)/$C$2565)^3)</f>
        <v/>
      </c>
      <c r="U1578" s="24">
        <f>IF(Universe!S1578="","",(Universe!S1578-$B$2565)/$C$2565)</f>
        <v/>
      </c>
      <c r="V1578" s="24">
        <f>IF(Universe!T1578="","",(Universe!T1578-$B$2566)/$C$2566)</f>
        <v/>
      </c>
      <c r="W1578" s="24">
        <f>IF(Universe!U1578="","",(Universe!U1578-$B$2567)/$C$2567)</f>
        <v/>
      </c>
      <c r="X1578" s="24">
        <f>IF(O1578="","",(O1578-$B$2571)/$C$2571)</f>
        <v/>
      </c>
      <c r="Y1578" s="24">
        <f>IF(T1578="","",(T1578-$B$2576)/$C$2576)</f>
        <v/>
      </c>
      <c r="Z1578" s="24">
        <f>IF(Universe!V1578="","",(Universe!V1578-$B$2568)/$C$2568)</f>
        <v/>
      </c>
      <c r="AA1578" s="24">
        <f>IF(P1578="","",(P1578-$B$2572)/$C$2572)</f>
        <v/>
      </c>
      <c r="AB1578" s="24">
        <f>IF(Q1578="","",(Q1578-$B$2573)/$C$2573)</f>
        <v/>
      </c>
      <c r="AC1578" s="24">
        <f>IF(R1578="","",(R1578-$B$2574)/$C$2574)</f>
        <v/>
      </c>
      <c r="AD1578" s="24">
        <f>IF(S1578="","",(S1578-$B$2575)/$C$2575)</f>
        <v/>
      </c>
      <c r="AE1578" s="24">
        <f>IF(Y1578="","",Y1578-(19.12044933116382+16.522174187581257*U1578))</f>
        <v/>
      </c>
      <c r="AF1578" s="24">
        <f>IF(X1578="","",(X1578-(-0.27268023098325006+0.47142105304415904*V1578+-0.3189264934812436*U1578)--5.286111042926227e-16)/0.7994208745952703)</f>
        <v/>
      </c>
      <c r="AG1578" s="24">
        <f>IF(AA1578="","",(AA1578-(0.5248806186338691+-0.064206457956449*U1578)-5.43454825424064e-16)/0.9977404048781155)</f>
        <v/>
      </c>
      <c r="AH1578" s="25" t="n">
        <v>-3.052266862235089</v>
      </c>
      <c r="AI1578" s="25" t="n">
        <v>-2.51350056418353</v>
      </c>
      <c r="AJ1578" s="25" t="n">
        <v>-3.185409444422243</v>
      </c>
      <c r="AK1578" s="25" t="n">
        <v>3.271928545962707</v>
      </c>
      <c r="AL1578" s="25" t="n">
        <v>2.888409068652809</v>
      </c>
      <c r="AM1578" s="25" t="n">
        <v>2.160392703261588</v>
      </c>
      <c r="AN1578" s="25" t="n">
        <v>1.14365874873513</v>
      </c>
      <c r="AO1578" s="25" t="n">
        <v>-4.576829356820406</v>
      </c>
      <c r="AP1578" s="25" t="n">
        <v>-1.089931291295556</v>
      </c>
      <c r="AQ1578" s="25" t="n">
        <v>0.1133980037539683</v>
      </c>
    </row>
    <row r="1579">
      <c r="A1579" s="23">
        <f>Universe!A1579</f>
        <v/>
      </c>
      <c r="B1579" s="24">
        <f>IF(Universe!W1579="","",(Universe!W1579-$B$2550)/$C$2550)</f>
        <v/>
      </c>
      <c r="C1579" s="24">
        <f>IF(Universe!X1579="","",(Universe!X1579-$B$2551)/$C$2551)</f>
        <v/>
      </c>
      <c r="D1579" s="24">
        <f>IF(Universe!Y1579="","",(Universe!Y1579-$B$2552)/$C$2552)</f>
        <v/>
      </c>
      <c r="E1579" s="24">
        <f>IF(Universe!Z1579="","",(Universe!Z1579-$B$2553)/$C$2553)</f>
        <v/>
      </c>
      <c r="F1579" s="24">
        <f>IF(Universe!AA1579="","",(Universe!AA1579-$B$2554)/$C$2554)</f>
        <v/>
      </c>
      <c r="G1579" s="24">
        <f>IF(Universe!AB1579="","",(Universe!AB1579-$B$2555)/$C$2555)</f>
        <v/>
      </c>
      <c r="H1579" s="24">
        <f>IF(Universe!AC1579="","",(Universe!AC1579-$B$2556)/$C$2556)</f>
        <v/>
      </c>
      <c r="I1579" s="24">
        <f>IF(Universe!AD1579="","",(Universe!AD1579-$B$2557)/$C$2557)</f>
        <v/>
      </c>
      <c r="J1579" s="24">
        <f>IF(Universe!AE1579="","",(Universe!AE1579-$B$2558)/$C$2558)</f>
        <v/>
      </c>
      <c r="K1579" s="24">
        <f>IF(Universe!AF1579="","",(Universe!AF1579-$B$2559)/$C$2559)</f>
        <v/>
      </c>
      <c r="L1579" s="24">
        <f>IF(Universe!AG1579="","",(Universe!AG1579-$B$2560)/$C$2560)</f>
        <v/>
      </c>
      <c r="M1579" s="24">
        <f>IF(Universe!AH1579="","",(Universe!AH1579-$B$2561)/$C$2561)</f>
        <v/>
      </c>
      <c r="N1579" s="24">
        <f>IF(Universe!AI1579="","",(Universe!AI1579-$B$2562)/$C$2562)</f>
        <v/>
      </c>
      <c r="O1579" s="24">
        <f>0.74*IF(B1579="",0,B1579)+0.16*IF(C1579="",0,C1579)+0.1*IF(D1579="",0,D1579)</f>
        <v/>
      </c>
      <c r="P1579" s="24">
        <f>0.35*IF(E1579="",0,E1579)+0.35*IF(F1579="",0,F1579)+0.3*IF(G1579="",0,G1579)</f>
        <v/>
      </c>
      <c r="Q1579" s="24">
        <f>0.656*IF(I1579="",0,I1579)+0.344*IF(H1579="",0,H1579)</f>
        <v/>
      </c>
      <c r="R1579" s="24">
        <f>0.338*IF(J1579="",0,J1579)+0.662*IF(K1579="",0,K1579)</f>
        <v/>
      </c>
      <c r="S1579" s="24">
        <f>0.38*IF(L1579="",0,L1579)+0.35*IF(M1579="",0,M1579)+0.27*IF(N1579="",0,N1579)</f>
        <v/>
      </c>
      <c r="T1579" s="24">
        <f>IF(Universe!S1579="","",((Universe!S1579-$B$2565)/$C$2565)^3)</f>
        <v/>
      </c>
      <c r="U1579" s="24">
        <f>IF(Universe!S1579="","",(Universe!S1579-$B$2565)/$C$2565)</f>
        <v/>
      </c>
      <c r="V1579" s="24">
        <f>IF(Universe!T1579="","",(Universe!T1579-$B$2566)/$C$2566)</f>
        <v/>
      </c>
      <c r="W1579" s="24">
        <f>IF(Universe!U1579="","",(Universe!U1579-$B$2567)/$C$2567)</f>
        <v/>
      </c>
      <c r="X1579" s="24">
        <f>IF(O1579="","",(O1579-$B$2571)/$C$2571)</f>
        <v/>
      </c>
      <c r="Y1579" s="24">
        <f>IF(T1579="","",(T1579-$B$2576)/$C$2576)</f>
        <v/>
      </c>
      <c r="Z1579" s="24">
        <f>IF(Universe!V1579="","",(Universe!V1579-$B$2568)/$C$2568)</f>
        <v/>
      </c>
      <c r="AA1579" s="24">
        <f>IF(P1579="","",(P1579-$B$2572)/$C$2572)</f>
        <v/>
      </c>
      <c r="AB1579" s="24">
        <f>IF(Q1579="","",(Q1579-$B$2573)/$C$2573)</f>
        <v/>
      </c>
      <c r="AC1579" s="24">
        <f>IF(R1579="","",(R1579-$B$2574)/$C$2574)</f>
        <v/>
      </c>
      <c r="AD1579" s="24">
        <f>IF(S1579="","",(S1579-$B$2575)/$C$2575)</f>
        <v/>
      </c>
      <c r="AE1579" s="24">
        <f>IF(Y1579="","",Y1579-(19.12044933116382+16.522174187581257*U1579))</f>
        <v/>
      </c>
      <c r="AF1579" s="24">
        <f>IF(X1579="","",(X1579-(-0.27268023098325006+0.47142105304415904*V1579+-0.3189264934812436*U1579)--5.286111042926227e-16)/0.7994208745952703)</f>
        <v/>
      </c>
      <c r="AG1579" s="24">
        <f>IF(AA1579="","",(AA1579-(0.5248806186338691+-0.064206457956449*U1579)-5.43454825424064e-16)/0.9977404048781155)</f>
        <v/>
      </c>
      <c r="AH1579" s="25" t="n">
        <v>-3.353064191821967</v>
      </c>
      <c r="AI1579" s="25" t="n">
        <v>0.56637658727674</v>
      </c>
      <c r="AJ1579" s="25" t="n">
        <v>-1.617001265377536</v>
      </c>
      <c r="AK1579" s="25" t="n">
        <v>-0.4062260855955776</v>
      </c>
      <c r="AL1579" s="25" t="n">
        <v>2.339530074578778</v>
      </c>
      <c r="AM1579" s="25" t="n">
        <v>1.571178688687327</v>
      </c>
      <c r="AN1579" s="25" t="n">
        <v>-0.986492571994834</v>
      </c>
      <c r="AO1579" s="25" t="n">
        <v>0.1217993350277357</v>
      </c>
      <c r="AP1579" s="25" t="n">
        <v>0.8432388897505705</v>
      </c>
      <c r="AQ1579" s="25" t="n">
        <v>-0.1249109062889163</v>
      </c>
    </row>
    <row r="1580">
      <c r="A1580" s="23">
        <f>Universe!A1580</f>
        <v/>
      </c>
      <c r="B1580" s="24">
        <f>IF(Universe!W1580="","",(Universe!W1580-$B$2550)/$C$2550)</f>
        <v/>
      </c>
      <c r="C1580" s="24">
        <f>IF(Universe!X1580="","",(Universe!X1580-$B$2551)/$C$2551)</f>
        <v/>
      </c>
      <c r="D1580" s="24">
        <f>IF(Universe!Y1580="","",(Universe!Y1580-$B$2552)/$C$2552)</f>
        <v/>
      </c>
      <c r="E1580" s="24">
        <f>IF(Universe!Z1580="","",(Universe!Z1580-$B$2553)/$C$2553)</f>
        <v/>
      </c>
      <c r="F1580" s="24">
        <f>IF(Universe!AA1580="","",(Universe!AA1580-$B$2554)/$C$2554)</f>
        <v/>
      </c>
      <c r="G1580" s="24">
        <f>IF(Universe!AB1580="","",(Universe!AB1580-$B$2555)/$C$2555)</f>
        <v/>
      </c>
      <c r="H1580" s="24">
        <f>IF(Universe!AC1580="","",(Universe!AC1580-$B$2556)/$C$2556)</f>
        <v/>
      </c>
      <c r="I1580" s="24">
        <f>IF(Universe!AD1580="","",(Universe!AD1580-$B$2557)/$C$2557)</f>
        <v/>
      </c>
      <c r="J1580" s="24">
        <f>IF(Universe!AE1580="","",(Universe!AE1580-$B$2558)/$C$2558)</f>
        <v/>
      </c>
      <c r="K1580" s="24">
        <f>IF(Universe!AF1580="","",(Universe!AF1580-$B$2559)/$C$2559)</f>
        <v/>
      </c>
      <c r="L1580" s="24">
        <f>IF(Universe!AG1580="","",(Universe!AG1580-$B$2560)/$C$2560)</f>
        <v/>
      </c>
      <c r="M1580" s="24">
        <f>IF(Universe!AH1580="","",(Universe!AH1580-$B$2561)/$C$2561)</f>
        <v/>
      </c>
      <c r="N1580" s="24">
        <f>IF(Universe!AI1580="","",(Universe!AI1580-$B$2562)/$C$2562)</f>
        <v/>
      </c>
      <c r="O1580" s="24">
        <f>0.74*IF(B1580="",0,B1580)+0.16*IF(C1580="",0,C1580)+0.1*IF(D1580="",0,D1580)</f>
        <v/>
      </c>
      <c r="P1580" s="24">
        <f>0.35*IF(E1580="",0,E1580)+0.35*IF(F1580="",0,F1580)+0.3*IF(G1580="",0,G1580)</f>
        <v/>
      </c>
      <c r="Q1580" s="24">
        <f>0.656*IF(I1580="",0,I1580)+0.344*IF(H1580="",0,H1580)</f>
        <v/>
      </c>
      <c r="R1580" s="24">
        <f>0.338*IF(J1580="",0,J1580)+0.662*IF(K1580="",0,K1580)</f>
        <v/>
      </c>
      <c r="S1580" s="24">
        <f>0.38*IF(L1580="",0,L1580)+0.35*IF(M1580="",0,M1580)+0.27*IF(N1580="",0,N1580)</f>
        <v/>
      </c>
      <c r="T1580" s="24">
        <f>IF(Universe!S1580="","",((Universe!S1580-$B$2565)/$C$2565)^3)</f>
        <v/>
      </c>
      <c r="U1580" s="24">
        <f>IF(Universe!S1580="","",(Universe!S1580-$B$2565)/$C$2565)</f>
        <v/>
      </c>
      <c r="V1580" s="24">
        <f>IF(Universe!T1580="","",(Universe!T1580-$B$2566)/$C$2566)</f>
        <v/>
      </c>
      <c r="W1580" s="24">
        <f>IF(Universe!U1580="","",(Universe!U1580-$B$2567)/$C$2567)</f>
        <v/>
      </c>
      <c r="X1580" s="24">
        <f>IF(O1580="","",(O1580-$B$2571)/$C$2571)</f>
        <v/>
      </c>
      <c r="Y1580" s="24">
        <f>IF(T1580="","",(T1580-$B$2576)/$C$2576)</f>
        <v/>
      </c>
      <c r="Z1580" s="24">
        <f>IF(Universe!V1580="","",(Universe!V1580-$B$2568)/$C$2568)</f>
        <v/>
      </c>
      <c r="AA1580" s="24">
        <f>IF(P1580="","",(P1580-$B$2572)/$C$2572)</f>
        <v/>
      </c>
      <c r="AB1580" s="24">
        <f>IF(Q1580="","",(Q1580-$B$2573)/$C$2573)</f>
        <v/>
      </c>
      <c r="AC1580" s="24">
        <f>IF(R1580="","",(R1580-$B$2574)/$C$2574)</f>
        <v/>
      </c>
      <c r="AD1580" s="24">
        <f>IF(S1580="","",(S1580-$B$2575)/$C$2575)</f>
        <v/>
      </c>
      <c r="AE1580" s="24">
        <f>IF(Y1580="","",Y1580-(19.12044933116382+16.522174187581257*U1580))</f>
        <v/>
      </c>
      <c r="AF1580" s="24">
        <f>IF(X1580="","",(X1580-(-0.27268023098325006+0.47142105304415904*V1580+-0.3189264934812436*U1580)--5.286111042926227e-16)/0.7994208745952703)</f>
        <v/>
      </c>
      <c r="AG1580" s="24">
        <f>IF(AA1580="","",(AA1580-(0.5248806186338691+-0.064206457956449*U1580)-5.43454825424064e-16)/0.9977404048781155)</f>
        <v/>
      </c>
      <c r="AH1580" s="25" t="n">
        <v>-0.7707175430445855</v>
      </c>
      <c r="AI1580" s="25" t="n">
        <v>1.048568620282604</v>
      </c>
      <c r="AJ1580" s="25" t="n">
        <v>1.200524387826468</v>
      </c>
      <c r="AK1580" s="25" t="n">
        <v>-0.007797741602877</v>
      </c>
      <c r="AL1580" s="25" t="n">
        <v>1.645879045097964</v>
      </c>
      <c r="AM1580" s="25" t="n">
        <v>-0.2851612150060534</v>
      </c>
      <c r="AN1580" s="25" t="n">
        <v>0.1174084792952157</v>
      </c>
      <c r="AO1580" s="25" t="n">
        <v>-0.1152789379279292</v>
      </c>
      <c r="AP1580" s="25" t="n">
        <v>0.7913609022535256</v>
      </c>
      <c r="AQ1580" s="25" t="n">
        <v>0.8268552485650945</v>
      </c>
    </row>
    <row r="1581">
      <c r="A1581" s="23">
        <f>Universe!A1581</f>
        <v/>
      </c>
      <c r="B1581" s="24">
        <f>IF(Universe!W1581="","",(Universe!W1581-$B$2550)/$C$2550)</f>
        <v/>
      </c>
      <c r="C1581" s="24">
        <f>IF(Universe!X1581="","",(Universe!X1581-$B$2551)/$C$2551)</f>
        <v/>
      </c>
      <c r="D1581" s="24">
        <f>IF(Universe!Y1581="","",(Universe!Y1581-$B$2552)/$C$2552)</f>
        <v/>
      </c>
      <c r="E1581" s="24">
        <f>IF(Universe!Z1581="","",(Universe!Z1581-$B$2553)/$C$2553)</f>
        <v/>
      </c>
      <c r="F1581" s="24">
        <f>IF(Universe!AA1581="","",(Universe!AA1581-$B$2554)/$C$2554)</f>
        <v/>
      </c>
      <c r="G1581" s="24">
        <f>IF(Universe!AB1581="","",(Universe!AB1581-$B$2555)/$C$2555)</f>
        <v/>
      </c>
      <c r="H1581" s="24">
        <f>IF(Universe!AC1581="","",(Universe!AC1581-$B$2556)/$C$2556)</f>
        <v/>
      </c>
      <c r="I1581" s="24">
        <f>IF(Universe!AD1581="","",(Universe!AD1581-$B$2557)/$C$2557)</f>
        <v/>
      </c>
      <c r="J1581" s="24">
        <f>IF(Universe!AE1581="","",(Universe!AE1581-$B$2558)/$C$2558)</f>
        <v/>
      </c>
      <c r="K1581" s="24">
        <f>IF(Universe!AF1581="","",(Universe!AF1581-$B$2559)/$C$2559)</f>
        <v/>
      </c>
      <c r="L1581" s="24">
        <f>IF(Universe!AG1581="","",(Universe!AG1581-$B$2560)/$C$2560)</f>
        <v/>
      </c>
      <c r="M1581" s="24">
        <f>IF(Universe!AH1581="","",(Universe!AH1581-$B$2561)/$C$2561)</f>
        <v/>
      </c>
      <c r="N1581" s="24">
        <f>IF(Universe!AI1581="","",(Universe!AI1581-$B$2562)/$C$2562)</f>
        <v/>
      </c>
      <c r="O1581" s="24">
        <f>0.74*IF(B1581="",0,B1581)+0.16*IF(C1581="",0,C1581)+0.1*IF(D1581="",0,D1581)</f>
        <v/>
      </c>
      <c r="P1581" s="24">
        <f>0.35*IF(E1581="",0,E1581)+0.35*IF(F1581="",0,F1581)+0.3*IF(G1581="",0,G1581)</f>
        <v/>
      </c>
      <c r="Q1581" s="24">
        <f>0.656*IF(I1581="",0,I1581)+0.344*IF(H1581="",0,H1581)</f>
        <v/>
      </c>
      <c r="R1581" s="24">
        <f>0.338*IF(J1581="",0,J1581)+0.662*IF(K1581="",0,K1581)</f>
        <v/>
      </c>
      <c r="S1581" s="24">
        <f>0.38*IF(L1581="",0,L1581)+0.35*IF(M1581="",0,M1581)+0.27*IF(N1581="",0,N1581)</f>
        <v/>
      </c>
      <c r="T1581" s="24">
        <f>IF(Universe!S1581="","",((Universe!S1581-$B$2565)/$C$2565)^3)</f>
        <v/>
      </c>
      <c r="U1581" s="24">
        <f>IF(Universe!S1581="","",(Universe!S1581-$B$2565)/$C$2565)</f>
        <v/>
      </c>
      <c r="V1581" s="24">
        <f>IF(Universe!T1581="","",(Universe!T1581-$B$2566)/$C$2566)</f>
        <v/>
      </c>
      <c r="W1581" s="24">
        <f>IF(Universe!U1581="","",(Universe!U1581-$B$2567)/$C$2567)</f>
        <v/>
      </c>
      <c r="X1581" s="24">
        <f>IF(O1581="","",(O1581-$B$2571)/$C$2571)</f>
        <v/>
      </c>
      <c r="Y1581" s="24">
        <f>IF(T1581="","",(T1581-$B$2576)/$C$2576)</f>
        <v/>
      </c>
      <c r="Z1581" s="24">
        <f>IF(Universe!V1581="","",(Universe!V1581-$B$2568)/$C$2568)</f>
        <v/>
      </c>
      <c r="AA1581" s="24">
        <f>IF(P1581="","",(P1581-$B$2572)/$C$2572)</f>
        <v/>
      </c>
      <c r="AB1581" s="24">
        <f>IF(Q1581="","",(Q1581-$B$2573)/$C$2573)</f>
        <v/>
      </c>
      <c r="AC1581" s="24">
        <f>IF(R1581="","",(R1581-$B$2574)/$C$2574)</f>
        <v/>
      </c>
      <c r="AD1581" s="24">
        <f>IF(S1581="","",(S1581-$B$2575)/$C$2575)</f>
        <v/>
      </c>
      <c r="AE1581" s="24">
        <f>IF(Y1581="","",Y1581-(19.12044933116382+16.522174187581257*U1581))</f>
        <v/>
      </c>
      <c r="AF1581" s="24">
        <f>IF(X1581="","",(X1581-(-0.27268023098325006+0.47142105304415904*V1581+-0.3189264934812436*U1581)--5.286111042926227e-16)/0.7994208745952703)</f>
        <v/>
      </c>
      <c r="AG1581" s="24">
        <f>IF(AA1581="","",(AA1581-(0.5248806186338691+-0.064206457956449*U1581)-5.43454825424064e-16)/0.9977404048781155)</f>
        <v/>
      </c>
      <c r="AH1581" s="25" t="n">
        <v>-2.019813569993642</v>
      </c>
      <c r="AI1581" s="25" t="n">
        <v>-1.131319319787071</v>
      </c>
      <c r="AJ1581" s="25" t="n">
        <v>0.3362364769901546</v>
      </c>
      <c r="AK1581" s="25" t="n">
        <v>-0.2866461103081776</v>
      </c>
      <c r="AL1581" s="25" t="n">
        <v>3.28955590729028</v>
      </c>
      <c r="AM1581" s="25" t="n">
        <v>0.008077367985730201</v>
      </c>
      <c r="AN1581" s="25" t="n">
        <v>-0.2201270460667986</v>
      </c>
      <c r="AO1581" s="25" t="n">
        <v>0.0527220232749556</v>
      </c>
      <c r="AP1581" s="25" t="n">
        <v>-0.1354297041583917</v>
      </c>
      <c r="AQ1581" s="25" t="n">
        <v>0.0001194744646303</v>
      </c>
    </row>
    <row r="1582">
      <c r="A1582" s="23">
        <f>Universe!A1582</f>
        <v/>
      </c>
      <c r="B1582" s="24">
        <f>IF(Universe!W1582="","",(Universe!W1582-$B$2550)/$C$2550)</f>
        <v/>
      </c>
      <c r="C1582" s="24">
        <f>IF(Universe!X1582="","",(Universe!X1582-$B$2551)/$C$2551)</f>
        <v/>
      </c>
      <c r="D1582" s="24">
        <f>IF(Universe!Y1582="","",(Universe!Y1582-$B$2552)/$C$2552)</f>
        <v/>
      </c>
      <c r="E1582" s="24">
        <f>IF(Universe!Z1582="","",(Universe!Z1582-$B$2553)/$C$2553)</f>
        <v/>
      </c>
      <c r="F1582" s="24">
        <f>IF(Universe!AA1582="","",(Universe!AA1582-$B$2554)/$C$2554)</f>
        <v/>
      </c>
      <c r="G1582" s="24">
        <f>IF(Universe!AB1582="","",(Universe!AB1582-$B$2555)/$C$2555)</f>
        <v/>
      </c>
      <c r="H1582" s="24">
        <f>IF(Universe!AC1582="","",(Universe!AC1582-$B$2556)/$C$2556)</f>
        <v/>
      </c>
      <c r="I1582" s="24">
        <f>IF(Universe!AD1582="","",(Universe!AD1582-$B$2557)/$C$2557)</f>
        <v/>
      </c>
      <c r="J1582" s="24">
        <f>IF(Universe!AE1582="","",(Universe!AE1582-$B$2558)/$C$2558)</f>
        <v/>
      </c>
      <c r="K1582" s="24">
        <f>IF(Universe!AF1582="","",(Universe!AF1582-$B$2559)/$C$2559)</f>
        <v/>
      </c>
      <c r="L1582" s="24">
        <f>IF(Universe!AG1582="","",(Universe!AG1582-$B$2560)/$C$2560)</f>
        <v/>
      </c>
      <c r="M1582" s="24">
        <f>IF(Universe!AH1582="","",(Universe!AH1582-$B$2561)/$C$2561)</f>
        <v/>
      </c>
      <c r="N1582" s="24">
        <f>IF(Universe!AI1582="","",(Universe!AI1582-$B$2562)/$C$2562)</f>
        <v/>
      </c>
      <c r="O1582" s="24">
        <f>0.74*IF(B1582="",0,B1582)+0.16*IF(C1582="",0,C1582)+0.1*IF(D1582="",0,D1582)</f>
        <v/>
      </c>
      <c r="P1582" s="24">
        <f>0.35*IF(E1582="",0,E1582)+0.35*IF(F1582="",0,F1582)+0.3*IF(G1582="",0,G1582)</f>
        <v/>
      </c>
      <c r="Q1582" s="24">
        <f>0.656*IF(I1582="",0,I1582)+0.344*IF(H1582="",0,H1582)</f>
        <v/>
      </c>
      <c r="R1582" s="24">
        <f>0.338*IF(J1582="",0,J1582)+0.662*IF(K1582="",0,K1582)</f>
        <v/>
      </c>
      <c r="S1582" s="24">
        <f>0.38*IF(L1582="",0,L1582)+0.35*IF(M1582="",0,M1582)+0.27*IF(N1582="",0,N1582)</f>
        <v/>
      </c>
      <c r="T1582" s="24">
        <f>IF(Universe!S1582="","",((Universe!S1582-$B$2565)/$C$2565)^3)</f>
        <v/>
      </c>
      <c r="U1582" s="24">
        <f>IF(Universe!S1582="","",(Universe!S1582-$B$2565)/$C$2565)</f>
        <v/>
      </c>
      <c r="V1582" s="24">
        <f>IF(Universe!T1582="","",(Universe!T1582-$B$2566)/$C$2566)</f>
        <v/>
      </c>
      <c r="W1582" s="24">
        <f>IF(Universe!U1582="","",(Universe!U1582-$B$2567)/$C$2567)</f>
        <v/>
      </c>
      <c r="X1582" s="24">
        <f>IF(O1582="","",(O1582-$B$2571)/$C$2571)</f>
        <v/>
      </c>
      <c r="Y1582" s="24">
        <f>IF(T1582="","",(T1582-$B$2576)/$C$2576)</f>
        <v/>
      </c>
      <c r="Z1582" s="24">
        <f>IF(Universe!V1582="","",(Universe!V1582-$B$2568)/$C$2568)</f>
        <v/>
      </c>
      <c r="AA1582" s="24">
        <f>IF(P1582="","",(P1582-$B$2572)/$C$2572)</f>
        <v/>
      </c>
      <c r="AB1582" s="24">
        <f>IF(Q1582="","",(Q1582-$B$2573)/$C$2573)</f>
        <v/>
      </c>
      <c r="AC1582" s="24">
        <f>IF(R1582="","",(R1582-$B$2574)/$C$2574)</f>
        <v/>
      </c>
      <c r="AD1582" s="24">
        <f>IF(S1582="","",(S1582-$B$2575)/$C$2575)</f>
        <v/>
      </c>
      <c r="AE1582" s="24">
        <f>IF(Y1582="","",Y1582-(19.12044933116382+16.522174187581257*U1582))</f>
        <v/>
      </c>
      <c r="AF1582" s="24">
        <f>IF(X1582="","",(X1582-(-0.27268023098325006+0.47142105304415904*V1582+-0.3189264934812436*U1582)--5.286111042926227e-16)/0.7994208745952703)</f>
        <v/>
      </c>
      <c r="AG1582" s="24">
        <f>IF(AA1582="","",(AA1582-(0.5248806186338691+-0.064206457956449*U1582)-5.43454825424064e-16)/0.9977404048781155)</f>
        <v/>
      </c>
      <c r="AH1582" s="25" t="n">
        <v>-3.780630051114094</v>
      </c>
      <c r="AI1582" s="25" t="n">
        <v>0.4764212937401761</v>
      </c>
      <c r="AJ1582" s="25" t="n">
        <v>-0.5888364327860564</v>
      </c>
      <c r="AK1582" s="25" t="n">
        <v>-1.348326791849835</v>
      </c>
      <c r="AL1582" s="25" t="n">
        <v>1.153745844955573</v>
      </c>
      <c r="AM1582" s="25" t="n">
        <v>1.004007189777127</v>
      </c>
      <c r="AN1582" s="25" t="n">
        <v>-0.5084119030217613</v>
      </c>
      <c r="AO1582" s="25" t="n">
        <v>0.2601523410624208</v>
      </c>
      <c r="AP1582" s="25" t="n">
        <v>-0.0161151986745469</v>
      </c>
      <c r="AQ1582" s="25" t="n">
        <v>0.6508054295771604</v>
      </c>
    </row>
    <row r="1583">
      <c r="A1583" s="23">
        <f>Universe!A1583</f>
        <v/>
      </c>
      <c r="B1583" s="24">
        <f>IF(Universe!W1583="","",(Universe!W1583-$B$2550)/$C$2550)</f>
        <v/>
      </c>
      <c r="C1583" s="24">
        <f>IF(Universe!X1583="","",(Universe!X1583-$B$2551)/$C$2551)</f>
        <v/>
      </c>
      <c r="D1583" s="24">
        <f>IF(Universe!Y1583="","",(Universe!Y1583-$B$2552)/$C$2552)</f>
        <v/>
      </c>
      <c r="E1583" s="24">
        <f>IF(Universe!Z1583="","",(Universe!Z1583-$B$2553)/$C$2553)</f>
        <v/>
      </c>
      <c r="F1583" s="24">
        <f>IF(Universe!AA1583="","",(Universe!AA1583-$B$2554)/$C$2554)</f>
        <v/>
      </c>
      <c r="G1583" s="24">
        <f>IF(Universe!AB1583="","",(Universe!AB1583-$B$2555)/$C$2555)</f>
        <v/>
      </c>
      <c r="H1583" s="24">
        <f>IF(Universe!AC1583="","",(Universe!AC1583-$B$2556)/$C$2556)</f>
        <v/>
      </c>
      <c r="I1583" s="24">
        <f>IF(Universe!AD1583="","",(Universe!AD1583-$B$2557)/$C$2557)</f>
        <v/>
      </c>
      <c r="J1583" s="24">
        <f>IF(Universe!AE1583="","",(Universe!AE1583-$B$2558)/$C$2558)</f>
        <v/>
      </c>
      <c r="K1583" s="24">
        <f>IF(Universe!AF1583="","",(Universe!AF1583-$B$2559)/$C$2559)</f>
        <v/>
      </c>
      <c r="L1583" s="24">
        <f>IF(Universe!AG1583="","",(Universe!AG1583-$B$2560)/$C$2560)</f>
        <v/>
      </c>
      <c r="M1583" s="24">
        <f>IF(Universe!AH1583="","",(Universe!AH1583-$B$2561)/$C$2561)</f>
        <v/>
      </c>
      <c r="N1583" s="24">
        <f>IF(Universe!AI1583="","",(Universe!AI1583-$B$2562)/$C$2562)</f>
        <v/>
      </c>
      <c r="O1583" s="24">
        <f>0.74*IF(B1583="",0,B1583)+0.16*IF(C1583="",0,C1583)+0.1*IF(D1583="",0,D1583)</f>
        <v/>
      </c>
      <c r="P1583" s="24">
        <f>0.35*IF(E1583="",0,E1583)+0.35*IF(F1583="",0,F1583)+0.3*IF(G1583="",0,G1583)</f>
        <v/>
      </c>
      <c r="Q1583" s="24">
        <f>0.656*IF(I1583="",0,I1583)+0.344*IF(H1583="",0,H1583)</f>
        <v/>
      </c>
      <c r="R1583" s="24">
        <f>0.338*IF(J1583="",0,J1583)+0.662*IF(K1583="",0,K1583)</f>
        <v/>
      </c>
      <c r="S1583" s="24">
        <f>0.38*IF(L1583="",0,L1583)+0.35*IF(M1583="",0,M1583)+0.27*IF(N1583="",0,N1583)</f>
        <v/>
      </c>
      <c r="T1583" s="24">
        <f>IF(Universe!S1583="","",((Universe!S1583-$B$2565)/$C$2565)^3)</f>
        <v/>
      </c>
      <c r="U1583" s="24">
        <f>IF(Universe!S1583="","",(Universe!S1583-$B$2565)/$C$2565)</f>
        <v/>
      </c>
      <c r="V1583" s="24">
        <f>IF(Universe!T1583="","",(Universe!T1583-$B$2566)/$C$2566)</f>
        <v/>
      </c>
      <c r="W1583" s="24">
        <f>IF(Universe!U1583="","",(Universe!U1583-$B$2567)/$C$2567)</f>
        <v/>
      </c>
      <c r="X1583" s="24">
        <f>IF(O1583="","",(O1583-$B$2571)/$C$2571)</f>
        <v/>
      </c>
      <c r="Y1583" s="24">
        <f>IF(T1583="","",(T1583-$B$2576)/$C$2576)</f>
        <v/>
      </c>
      <c r="Z1583" s="24">
        <f>IF(Universe!V1583="","",(Universe!V1583-$B$2568)/$C$2568)</f>
        <v/>
      </c>
      <c r="AA1583" s="24">
        <f>IF(P1583="","",(P1583-$B$2572)/$C$2572)</f>
        <v/>
      </c>
      <c r="AB1583" s="24">
        <f>IF(Q1583="","",(Q1583-$B$2573)/$C$2573)</f>
        <v/>
      </c>
      <c r="AC1583" s="24">
        <f>IF(R1583="","",(R1583-$B$2574)/$C$2574)</f>
        <v/>
      </c>
      <c r="AD1583" s="24">
        <f>IF(S1583="","",(S1583-$B$2575)/$C$2575)</f>
        <v/>
      </c>
      <c r="AE1583" s="24">
        <f>IF(Y1583="","",Y1583-(19.12044933116382+16.522174187581257*U1583))</f>
        <v/>
      </c>
      <c r="AF1583" s="24">
        <f>IF(X1583="","",(X1583-(-0.27268023098325006+0.47142105304415904*V1583+-0.3189264934812436*U1583)--5.286111042926227e-16)/0.7994208745952703)</f>
        <v/>
      </c>
      <c r="AG1583" s="24">
        <f>IF(AA1583="","",(AA1583-(0.5248806186338691+-0.064206457956449*U1583)-5.43454825424064e-16)/0.9977404048781155)</f>
        <v/>
      </c>
      <c r="AH1583" s="25" t="n">
        <v>-2.585454884691535</v>
      </c>
      <c r="AI1583" s="25" t="n">
        <v>0.4165749406207806</v>
      </c>
      <c r="AJ1583" s="25" t="n">
        <v>1.339439143028293</v>
      </c>
      <c r="AK1583" s="25" t="n">
        <v>0.4282980106680794</v>
      </c>
      <c r="AL1583" s="25" t="n">
        <v>3.328306948944853</v>
      </c>
      <c r="AM1583" s="25" t="n">
        <v>-0.1750150031115929</v>
      </c>
      <c r="AN1583" s="25" t="n">
        <v>-0.2147888578516207</v>
      </c>
      <c r="AO1583" s="25" t="n">
        <v>-0.3080951853542093</v>
      </c>
      <c r="AP1583" s="25" t="n">
        <v>-0.1616247474730132</v>
      </c>
      <c r="AQ1583" s="25" t="n">
        <v>3.039567887473421</v>
      </c>
    </row>
    <row r="1584">
      <c r="A1584" s="23">
        <f>Universe!A1584</f>
        <v/>
      </c>
      <c r="B1584" s="24">
        <f>IF(Universe!W1584="","",(Universe!W1584-$B$2550)/$C$2550)</f>
        <v/>
      </c>
      <c r="C1584" s="24">
        <f>IF(Universe!X1584="","",(Universe!X1584-$B$2551)/$C$2551)</f>
        <v/>
      </c>
      <c r="D1584" s="24">
        <f>IF(Universe!Y1584="","",(Universe!Y1584-$B$2552)/$C$2552)</f>
        <v/>
      </c>
      <c r="E1584" s="24">
        <f>IF(Universe!Z1584="","",(Universe!Z1584-$B$2553)/$C$2553)</f>
        <v/>
      </c>
      <c r="F1584" s="24">
        <f>IF(Universe!AA1584="","",(Universe!AA1584-$B$2554)/$C$2554)</f>
        <v/>
      </c>
      <c r="G1584" s="24">
        <f>IF(Universe!AB1584="","",(Universe!AB1584-$B$2555)/$C$2555)</f>
        <v/>
      </c>
      <c r="H1584" s="24">
        <f>IF(Universe!AC1584="","",(Universe!AC1584-$B$2556)/$C$2556)</f>
        <v/>
      </c>
      <c r="I1584" s="24">
        <f>IF(Universe!AD1584="","",(Universe!AD1584-$B$2557)/$C$2557)</f>
        <v/>
      </c>
      <c r="J1584" s="24">
        <f>IF(Universe!AE1584="","",(Universe!AE1584-$B$2558)/$C$2558)</f>
        <v/>
      </c>
      <c r="K1584" s="24">
        <f>IF(Universe!AF1584="","",(Universe!AF1584-$B$2559)/$C$2559)</f>
        <v/>
      </c>
      <c r="L1584" s="24">
        <f>IF(Universe!AG1584="","",(Universe!AG1584-$B$2560)/$C$2560)</f>
        <v/>
      </c>
      <c r="M1584" s="24">
        <f>IF(Universe!AH1584="","",(Universe!AH1584-$B$2561)/$C$2561)</f>
        <v/>
      </c>
      <c r="N1584" s="24">
        <f>IF(Universe!AI1584="","",(Universe!AI1584-$B$2562)/$C$2562)</f>
        <v/>
      </c>
      <c r="O1584" s="24">
        <f>0.74*IF(B1584="",0,B1584)+0.16*IF(C1584="",0,C1584)+0.1*IF(D1584="",0,D1584)</f>
        <v/>
      </c>
      <c r="P1584" s="24">
        <f>0.35*IF(E1584="",0,E1584)+0.35*IF(F1584="",0,F1584)+0.3*IF(G1584="",0,G1584)</f>
        <v/>
      </c>
      <c r="Q1584" s="24">
        <f>0.656*IF(I1584="",0,I1584)+0.344*IF(H1584="",0,H1584)</f>
        <v/>
      </c>
      <c r="R1584" s="24">
        <f>0.338*IF(J1584="",0,J1584)+0.662*IF(K1584="",0,K1584)</f>
        <v/>
      </c>
      <c r="S1584" s="24">
        <f>0.38*IF(L1584="",0,L1584)+0.35*IF(M1584="",0,M1584)+0.27*IF(N1584="",0,N1584)</f>
        <v/>
      </c>
      <c r="T1584" s="24">
        <f>IF(Universe!S1584="","",((Universe!S1584-$B$2565)/$C$2565)^3)</f>
        <v/>
      </c>
      <c r="U1584" s="24">
        <f>IF(Universe!S1584="","",(Universe!S1584-$B$2565)/$C$2565)</f>
        <v/>
      </c>
      <c r="V1584" s="24">
        <f>IF(Universe!T1584="","",(Universe!T1584-$B$2566)/$C$2566)</f>
        <v/>
      </c>
      <c r="W1584" s="24">
        <f>IF(Universe!U1584="","",(Universe!U1584-$B$2567)/$C$2567)</f>
        <v/>
      </c>
      <c r="X1584" s="24">
        <f>IF(O1584="","",(O1584-$B$2571)/$C$2571)</f>
        <v/>
      </c>
      <c r="Y1584" s="24">
        <f>IF(T1584="","",(T1584-$B$2576)/$C$2576)</f>
        <v/>
      </c>
      <c r="Z1584" s="24">
        <f>IF(Universe!V1584="","",(Universe!V1584-$B$2568)/$C$2568)</f>
        <v/>
      </c>
      <c r="AA1584" s="24">
        <f>IF(P1584="","",(P1584-$B$2572)/$C$2572)</f>
        <v/>
      </c>
      <c r="AB1584" s="24">
        <f>IF(Q1584="","",(Q1584-$B$2573)/$C$2573)</f>
        <v/>
      </c>
      <c r="AC1584" s="24">
        <f>IF(R1584="","",(R1584-$B$2574)/$C$2574)</f>
        <v/>
      </c>
      <c r="AD1584" s="24">
        <f>IF(S1584="","",(S1584-$B$2575)/$C$2575)</f>
        <v/>
      </c>
      <c r="AE1584" s="24">
        <f>IF(Y1584="","",Y1584-(19.12044933116382+16.522174187581257*U1584))</f>
        <v/>
      </c>
      <c r="AF1584" s="24">
        <f>IF(X1584="","",(X1584-(-0.27268023098325006+0.47142105304415904*V1584+-0.3189264934812436*U1584)--5.286111042926227e-16)/0.7994208745952703)</f>
        <v/>
      </c>
      <c r="AG1584" s="24">
        <f>IF(AA1584="","",(AA1584-(0.5248806186338691+-0.064206457956449*U1584)-5.43454825424064e-16)/0.9977404048781155)</f>
        <v/>
      </c>
      <c r="AH1584" s="25" t="n">
        <v>-3.586512123613161</v>
      </c>
      <c r="AI1584" s="25" t="n">
        <v>-0.2446543132982244</v>
      </c>
      <c r="AJ1584" s="25" t="n">
        <v>-0.3940362855774518</v>
      </c>
      <c r="AK1584" s="25" t="n">
        <v>-0.9757802092005736</v>
      </c>
      <c r="AL1584" s="25" t="n">
        <v>1.754213984267055</v>
      </c>
      <c r="AM1584" s="25" t="n">
        <v>1.827794679556534</v>
      </c>
      <c r="AN1584" s="25" t="n">
        <v>-1.295572502278103</v>
      </c>
      <c r="AO1584" s="25" t="n">
        <v>0.0965847886530065</v>
      </c>
      <c r="AP1584" s="25" t="n">
        <v>-1.195009951344492</v>
      </c>
      <c r="AQ1584" s="25" t="n">
        <v>0.3326309141531003</v>
      </c>
    </row>
    <row r="1585">
      <c r="A1585" s="23">
        <f>Universe!A1585</f>
        <v/>
      </c>
      <c r="B1585" s="24">
        <f>IF(Universe!W1585="","",(Universe!W1585-$B$2550)/$C$2550)</f>
        <v/>
      </c>
      <c r="C1585" s="24">
        <f>IF(Universe!X1585="","",(Universe!X1585-$B$2551)/$C$2551)</f>
        <v/>
      </c>
      <c r="D1585" s="24">
        <f>IF(Universe!Y1585="","",(Universe!Y1585-$B$2552)/$C$2552)</f>
        <v/>
      </c>
      <c r="E1585" s="24">
        <f>IF(Universe!Z1585="","",(Universe!Z1585-$B$2553)/$C$2553)</f>
        <v/>
      </c>
      <c r="F1585" s="24">
        <f>IF(Universe!AA1585="","",(Universe!AA1585-$B$2554)/$C$2554)</f>
        <v/>
      </c>
      <c r="G1585" s="24">
        <f>IF(Universe!AB1585="","",(Universe!AB1585-$B$2555)/$C$2555)</f>
        <v/>
      </c>
      <c r="H1585" s="24">
        <f>IF(Universe!AC1585="","",(Universe!AC1585-$B$2556)/$C$2556)</f>
        <v/>
      </c>
      <c r="I1585" s="24">
        <f>IF(Universe!AD1585="","",(Universe!AD1585-$B$2557)/$C$2557)</f>
        <v/>
      </c>
      <c r="J1585" s="24">
        <f>IF(Universe!AE1585="","",(Universe!AE1585-$B$2558)/$C$2558)</f>
        <v/>
      </c>
      <c r="K1585" s="24">
        <f>IF(Universe!AF1585="","",(Universe!AF1585-$B$2559)/$C$2559)</f>
        <v/>
      </c>
      <c r="L1585" s="24">
        <f>IF(Universe!AG1585="","",(Universe!AG1585-$B$2560)/$C$2560)</f>
        <v/>
      </c>
      <c r="M1585" s="24">
        <f>IF(Universe!AH1585="","",(Universe!AH1585-$B$2561)/$C$2561)</f>
        <v/>
      </c>
      <c r="N1585" s="24">
        <f>IF(Universe!AI1585="","",(Universe!AI1585-$B$2562)/$C$2562)</f>
        <v/>
      </c>
      <c r="O1585" s="24">
        <f>0.74*IF(B1585="",0,B1585)+0.16*IF(C1585="",0,C1585)+0.1*IF(D1585="",0,D1585)</f>
        <v/>
      </c>
      <c r="P1585" s="24">
        <f>0.35*IF(E1585="",0,E1585)+0.35*IF(F1585="",0,F1585)+0.3*IF(G1585="",0,G1585)</f>
        <v/>
      </c>
      <c r="Q1585" s="24">
        <f>0.656*IF(I1585="",0,I1585)+0.344*IF(H1585="",0,H1585)</f>
        <v/>
      </c>
      <c r="R1585" s="24">
        <f>0.338*IF(J1585="",0,J1585)+0.662*IF(K1585="",0,K1585)</f>
        <v/>
      </c>
      <c r="S1585" s="24">
        <f>0.38*IF(L1585="",0,L1585)+0.35*IF(M1585="",0,M1585)+0.27*IF(N1585="",0,N1585)</f>
        <v/>
      </c>
      <c r="T1585" s="24">
        <f>IF(Universe!S1585="","",((Universe!S1585-$B$2565)/$C$2565)^3)</f>
        <v/>
      </c>
      <c r="U1585" s="24">
        <f>IF(Universe!S1585="","",(Universe!S1585-$B$2565)/$C$2565)</f>
        <v/>
      </c>
      <c r="V1585" s="24">
        <f>IF(Universe!T1585="","",(Universe!T1585-$B$2566)/$C$2566)</f>
        <v/>
      </c>
      <c r="W1585" s="24">
        <f>IF(Universe!U1585="","",(Universe!U1585-$B$2567)/$C$2567)</f>
        <v/>
      </c>
      <c r="X1585" s="24">
        <f>IF(O1585="","",(O1585-$B$2571)/$C$2571)</f>
        <v/>
      </c>
      <c r="Y1585" s="24">
        <f>IF(T1585="","",(T1585-$B$2576)/$C$2576)</f>
        <v/>
      </c>
      <c r="Z1585" s="24">
        <f>IF(Universe!V1585="","",(Universe!V1585-$B$2568)/$C$2568)</f>
        <v/>
      </c>
      <c r="AA1585" s="24">
        <f>IF(P1585="","",(P1585-$B$2572)/$C$2572)</f>
        <v/>
      </c>
      <c r="AB1585" s="24">
        <f>IF(Q1585="","",(Q1585-$B$2573)/$C$2573)</f>
        <v/>
      </c>
      <c r="AC1585" s="24">
        <f>IF(R1585="","",(R1585-$B$2574)/$C$2574)</f>
        <v/>
      </c>
      <c r="AD1585" s="24">
        <f>IF(S1585="","",(S1585-$B$2575)/$C$2575)</f>
        <v/>
      </c>
      <c r="AE1585" s="24">
        <f>IF(Y1585="","",Y1585-(19.12044933116382+16.522174187581257*U1585))</f>
        <v/>
      </c>
      <c r="AF1585" s="24">
        <f>IF(X1585="","",(X1585-(-0.27268023098325006+0.47142105304415904*V1585+-0.3189264934812436*U1585)--5.286111042926227e-16)/0.7994208745952703)</f>
        <v/>
      </c>
      <c r="AG1585" s="24">
        <f>IF(AA1585="","",(AA1585-(0.5248806186338691+-0.064206457956449*U1585)-5.43454825424064e-16)/0.9977404048781155)</f>
        <v/>
      </c>
      <c r="AH1585" s="25" t="n">
        <v>-3.348390337702653</v>
      </c>
      <c r="AI1585" s="25" t="n">
        <v>3.21422819397499</v>
      </c>
      <c r="AJ1585" s="25" t="n">
        <v>-4.181595459749208</v>
      </c>
      <c r="AK1585" s="25" t="n">
        <v>3.442130409101518</v>
      </c>
      <c r="AL1585" s="25" t="n">
        <v>2.349784699807248</v>
      </c>
      <c r="AM1585" s="25" t="n">
        <v>2.140340933958431</v>
      </c>
      <c r="AN1585" s="25" t="n">
        <v>1.756397447984749</v>
      </c>
      <c r="AO1585" s="25" t="n">
        <v>-6.821452776371703</v>
      </c>
      <c r="AP1585" s="25" t="n">
        <v>-0.2748505987956565</v>
      </c>
      <c r="AQ1585" s="25" t="n">
        <v>4.61023783571183</v>
      </c>
    </row>
    <row r="1586">
      <c r="A1586" s="23">
        <f>Universe!A1586</f>
        <v/>
      </c>
      <c r="B1586" s="24">
        <f>IF(Universe!W1586="","",(Universe!W1586-$B$2550)/$C$2550)</f>
        <v/>
      </c>
      <c r="C1586" s="24">
        <f>IF(Universe!X1586="","",(Universe!X1586-$B$2551)/$C$2551)</f>
        <v/>
      </c>
      <c r="D1586" s="24">
        <f>IF(Universe!Y1586="","",(Universe!Y1586-$B$2552)/$C$2552)</f>
        <v/>
      </c>
      <c r="E1586" s="24">
        <f>IF(Universe!Z1586="","",(Universe!Z1586-$B$2553)/$C$2553)</f>
        <v/>
      </c>
      <c r="F1586" s="24">
        <f>IF(Universe!AA1586="","",(Universe!AA1586-$B$2554)/$C$2554)</f>
        <v/>
      </c>
      <c r="G1586" s="24">
        <f>IF(Universe!AB1586="","",(Universe!AB1586-$B$2555)/$C$2555)</f>
        <v/>
      </c>
      <c r="H1586" s="24">
        <f>IF(Universe!AC1586="","",(Universe!AC1586-$B$2556)/$C$2556)</f>
        <v/>
      </c>
      <c r="I1586" s="24">
        <f>IF(Universe!AD1586="","",(Universe!AD1586-$B$2557)/$C$2557)</f>
        <v/>
      </c>
      <c r="J1586" s="24">
        <f>IF(Universe!AE1586="","",(Universe!AE1586-$B$2558)/$C$2558)</f>
        <v/>
      </c>
      <c r="K1586" s="24">
        <f>IF(Universe!AF1586="","",(Universe!AF1586-$B$2559)/$C$2559)</f>
        <v/>
      </c>
      <c r="L1586" s="24">
        <f>IF(Universe!AG1586="","",(Universe!AG1586-$B$2560)/$C$2560)</f>
        <v/>
      </c>
      <c r="M1586" s="24">
        <f>IF(Universe!AH1586="","",(Universe!AH1586-$B$2561)/$C$2561)</f>
        <v/>
      </c>
      <c r="N1586" s="24">
        <f>IF(Universe!AI1586="","",(Universe!AI1586-$B$2562)/$C$2562)</f>
        <v/>
      </c>
      <c r="O1586" s="24">
        <f>0.74*IF(B1586="",0,B1586)+0.16*IF(C1586="",0,C1586)+0.1*IF(D1586="",0,D1586)</f>
        <v/>
      </c>
      <c r="P1586" s="24">
        <f>0.35*IF(E1586="",0,E1586)+0.35*IF(F1586="",0,F1586)+0.3*IF(G1586="",0,G1586)</f>
        <v/>
      </c>
      <c r="Q1586" s="24">
        <f>0.656*IF(I1586="",0,I1586)+0.344*IF(H1586="",0,H1586)</f>
        <v/>
      </c>
      <c r="R1586" s="24">
        <f>0.338*IF(J1586="",0,J1586)+0.662*IF(K1586="",0,K1586)</f>
        <v/>
      </c>
      <c r="S1586" s="24">
        <f>0.38*IF(L1586="",0,L1586)+0.35*IF(M1586="",0,M1586)+0.27*IF(N1586="",0,N1586)</f>
        <v/>
      </c>
      <c r="T1586" s="24">
        <f>IF(Universe!S1586="","",((Universe!S1586-$B$2565)/$C$2565)^3)</f>
        <v/>
      </c>
      <c r="U1586" s="24">
        <f>IF(Universe!S1586="","",(Universe!S1586-$B$2565)/$C$2565)</f>
        <v/>
      </c>
      <c r="V1586" s="24">
        <f>IF(Universe!T1586="","",(Universe!T1586-$B$2566)/$C$2566)</f>
        <v/>
      </c>
      <c r="W1586" s="24">
        <f>IF(Universe!U1586="","",(Universe!U1586-$B$2567)/$C$2567)</f>
        <v/>
      </c>
      <c r="X1586" s="24">
        <f>IF(O1586="","",(O1586-$B$2571)/$C$2571)</f>
        <v/>
      </c>
      <c r="Y1586" s="24">
        <f>IF(T1586="","",(T1586-$B$2576)/$C$2576)</f>
        <v/>
      </c>
      <c r="Z1586" s="24">
        <f>IF(Universe!V1586="","",(Universe!V1586-$B$2568)/$C$2568)</f>
        <v/>
      </c>
      <c r="AA1586" s="24">
        <f>IF(P1586="","",(P1586-$B$2572)/$C$2572)</f>
        <v/>
      </c>
      <c r="AB1586" s="24">
        <f>IF(Q1586="","",(Q1586-$B$2573)/$C$2573)</f>
        <v/>
      </c>
      <c r="AC1586" s="24">
        <f>IF(R1586="","",(R1586-$B$2574)/$C$2574)</f>
        <v/>
      </c>
      <c r="AD1586" s="24">
        <f>IF(S1586="","",(S1586-$B$2575)/$C$2575)</f>
        <v/>
      </c>
      <c r="AE1586" s="24">
        <f>IF(Y1586="","",Y1586-(19.12044933116382+16.522174187581257*U1586))</f>
        <v/>
      </c>
      <c r="AF1586" s="24">
        <f>IF(X1586="","",(X1586-(-0.27268023098325006+0.47142105304415904*V1586+-0.3189264934812436*U1586)--5.286111042926227e-16)/0.7994208745952703)</f>
        <v/>
      </c>
      <c r="AG1586" s="24">
        <f>IF(AA1586="","",(AA1586-(0.5248806186338691+-0.064206457956449*U1586)-5.43454825424064e-16)/0.9977404048781155)</f>
        <v/>
      </c>
      <c r="AH1586" s="25" t="n">
        <v>-1.941302631116268</v>
      </c>
      <c r="AI1586" s="25" t="n">
        <v>-1.459259870590577</v>
      </c>
      <c r="AJ1586" s="25" t="n">
        <v>0.6484891050572821</v>
      </c>
      <c r="AK1586" s="25" t="n">
        <v>-0.123166110458367</v>
      </c>
      <c r="AL1586" s="25" t="n">
        <v>3.241846008523317</v>
      </c>
      <c r="AM1586" s="25" t="n">
        <v>0.2046917918036004</v>
      </c>
      <c r="AN1586" s="25" t="n">
        <v>-0.6566608478033975</v>
      </c>
      <c r="AO1586" s="25" t="n">
        <v>0.1388919044757672</v>
      </c>
      <c r="AP1586" s="25" t="n">
        <v>-1.397323048132829</v>
      </c>
      <c r="AQ1586" s="25" t="n">
        <v>0.1480374954683808</v>
      </c>
    </row>
    <row r="1587">
      <c r="A1587" s="23">
        <f>Universe!A1587</f>
        <v/>
      </c>
      <c r="B1587" s="24">
        <f>IF(Universe!W1587="","",(Universe!W1587-$B$2550)/$C$2550)</f>
        <v/>
      </c>
      <c r="C1587" s="24">
        <f>IF(Universe!X1587="","",(Universe!X1587-$B$2551)/$C$2551)</f>
        <v/>
      </c>
      <c r="D1587" s="24">
        <f>IF(Universe!Y1587="","",(Universe!Y1587-$B$2552)/$C$2552)</f>
        <v/>
      </c>
      <c r="E1587" s="24">
        <f>IF(Universe!Z1587="","",(Universe!Z1587-$B$2553)/$C$2553)</f>
        <v/>
      </c>
      <c r="F1587" s="24">
        <f>IF(Universe!AA1587="","",(Universe!AA1587-$B$2554)/$C$2554)</f>
        <v/>
      </c>
      <c r="G1587" s="24">
        <f>IF(Universe!AB1587="","",(Universe!AB1587-$B$2555)/$C$2555)</f>
        <v/>
      </c>
      <c r="H1587" s="24">
        <f>IF(Universe!AC1587="","",(Universe!AC1587-$B$2556)/$C$2556)</f>
        <v/>
      </c>
      <c r="I1587" s="24">
        <f>IF(Universe!AD1587="","",(Universe!AD1587-$B$2557)/$C$2557)</f>
        <v/>
      </c>
      <c r="J1587" s="24">
        <f>IF(Universe!AE1587="","",(Universe!AE1587-$B$2558)/$C$2558)</f>
        <v/>
      </c>
      <c r="K1587" s="24">
        <f>IF(Universe!AF1587="","",(Universe!AF1587-$B$2559)/$C$2559)</f>
        <v/>
      </c>
      <c r="L1587" s="24">
        <f>IF(Universe!AG1587="","",(Universe!AG1587-$B$2560)/$C$2560)</f>
        <v/>
      </c>
      <c r="M1587" s="24">
        <f>IF(Universe!AH1587="","",(Universe!AH1587-$B$2561)/$C$2561)</f>
        <v/>
      </c>
      <c r="N1587" s="24">
        <f>IF(Universe!AI1587="","",(Universe!AI1587-$B$2562)/$C$2562)</f>
        <v/>
      </c>
      <c r="O1587" s="24">
        <f>0.74*IF(B1587="",0,B1587)+0.16*IF(C1587="",0,C1587)+0.1*IF(D1587="",0,D1587)</f>
        <v/>
      </c>
      <c r="P1587" s="24">
        <f>0.35*IF(E1587="",0,E1587)+0.35*IF(F1587="",0,F1587)+0.3*IF(G1587="",0,G1587)</f>
        <v/>
      </c>
      <c r="Q1587" s="24">
        <f>0.656*IF(I1587="",0,I1587)+0.344*IF(H1587="",0,H1587)</f>
        <v/>
      </c>
      <c r="R1587" s="24">
        <f>0.338*IF(J1587="",0,J1587)+0.662*IF(K1587="",0,K1587)</f>
        <v/>
      </c>
      <c r="S1587" s="24">
        <f>0.38*IF(L1587="",0,L1587)+0.35*IF(M1587="",0,M1587)+0.27*IF(N1587="",0,N1587)</f>
        <v/>
      </c>
      <c r="T1587" s="24">
        <f>IF(Universe!S1587="","",((Universe!S1587-$B$2565)/$C$2565)^3)</f>
        <v/>
      </c>
      <c r="U1587" s="24">
        <f>IF(Universe!S1587="","",(Universe!S1587-$B$2565)/$C$2565)</f>
        <v/>
      </c>
      <c r="V1587" s="24">
        <f>IF(Universe!T1587="","",(Universe!T1587-$B$2566)/$C$2566)</f>
        <v/>
      </c>
      <c r="W1587" s="24">
        <f>IF(Universe!U1587="","",(Universe!U1587-$B$2567)/$C$2567)</f>
        <v/>
      </c>
      <c r="X1587" s="24">
        <f>IF(O1587="","",(O1587-$B$2571)/$C$2571)</f>
        <v/>
      </c>
      <c r="Y1587" s="24">
        <f>IF(T1587="","",(T1587-$B$2576)/$C$2576)</f>
        <v/>
      </c>
      <c r="Z1587" s="24">
        <f>IF(Universe!V1587="","",(Universe!V1587-$B$2568)/$C$2568)</f>
        <v/>
      </c>
      <c r="AA1587" s="24">
        <f>IF(P1587="","",(P1587-$B$2572)/$C$2572)</f>
        <v/>
      </c>
      <c r="AB1587" s="24">
        <f>IF(Q1587="","",(Q1587-$B$2573)/$C$2573)</f>
        <v/>
      </c>
      <c r="AC1587" s="24">
        <f>IF(R1587="","",(R1587-$B$2574)/$C$2574)</f>
        <v/>
      </c>
      <c r="AD1587" s="24">
        <f>IF(S1587="","",(S1587-$B$2575)/$C$2575)</f>
        <v/>
      </c>
      <c r="AE1587" s="24">
        <f>IF(Y1587="","",Y1587-(19.12044933116382+16.522174187581257*U1587))</f>
        <v/>
      </c>
      <c r="AF1587" s="24">
        <f>IF(X1587="","",(X1587-(-0.27268023098325006+0.47142105304415904*V1587+-0.3189264934812436*U1587)--5.286111042926227e-16)/0.7994208745952703)</f>
        <v/>
      </c>
      <c r="AG1587" s="24">
        <f>IF(AA1587="","",(AA1587-(0.5248806186338691+-0.064206457956449*U1587)-5.43454825424064e-16)/0.9977404048781155)</f>
        <v/>
      </c>
      <c r="AH1587" s="25" t="n">
        <v>0.4378334428166149</v>
      </c>
      <c r="AI1587" s="25" t="n">
        <v>-0.4637169117784868</v>
      </c>
      <c r="AJ1587" s="25" t="n">
        <v>0.9051374986658092</v>
      </c>
      <c r="AK1587" s="25" t="n">
        <v>0.6954301595776902</v>
      </c>
      <c r="AL1587" s="25" t="n">
        <v>-0.8379132931604002</v>
      </c>
      <c r="AM1587" s="25" t="n">
        <v>-0.2431841832852355</v>
      </c>
      <c r="AN1587" s="25" t="n">
        <v>-0.0905701064717741</v>
      </c>
      <c r="AO1587" s="25" t="n">
        <v>-0.009844546495940999</v>
      </c>
      <c r="AP1587" s="25" t="n">
        <v>0.1283145607287395</v>
      </c>
      <c r="AQ1587" s="25" t="n">
        <v>-0.0501787351573296</v>
      </c>
    </row>
    <row r="1588">
      <c r="A1588" s="23">
        <f>Universe!A1588</f>
        <v/>
      </c>
      <c r="B1588" s="24">
        <f>IF(Universe!W1588="","",(Universe!W1588-$B$2550)/$C$2550)</f>
        <v/>
      </c>
      <c r="C1588" s="24">
        <f>IF(Universe!X1588="","",(Universe!X1588-$B$2551)/$C$2551)</f>
        <v/>
      </c>
      <c r="D1588" s="24">
        <f>IF(Universe!Y1588="","",(Universe!Y1588-$B$2552)/$C$2552)</f>
        <v/>
      </c>
      <c r="E1588" s="24">
        <f>IF(Universe!Z1588="","",(Universe!Z1588-$B$2553)/$C$2553)</f>
        <v/>
      </c>
      <c r="F1588" s="24">
        <f>IF(Universe!AA1588="","",(Universe!AA1588-$B$2554)/$C$2554)</f>
        <v/>
      </c>
      <c r="G1588" s="24">
        <f>IF(Universe!AB1588="","",(Universe!AB1588-$B$2555)/$C$2555)</f>
        <v/>
      </c>
      <c r="H1588" s="24">
        <f>IF(Universe!AC1588="","",(Universe!AC1588-$B$2556)/$C$2556)</f>
        <v/>
      </c>
      <c r="I1588" s="24">
        <f>IF(Universe!AD1588="","",(Universe!AD1588-$B$2557)/$C$2557)</f>
        <v/>
      </c>
      <c r="J1588" s="24">
        <f>IF(Universe!AE1588="","",(Universe!AE1588-$B$2558)/$C$2558)</f>
        <v/>
      </c>
      <c r="K1588" s="24">
        <f>IF(Universe!AF1588="","",(Universe!AF1588-$B$2559)/$C$2559)</f>
        <v/>
      </c>
      <c r="L1588" s="24">
        <f>IF(Universe!AG1588="","",(Universe!AG1588-$B$2560)/$C$2560)</f>
        <v/>
      </c>
      <c r="M1588" s="24">
        <f>IF(Universe!AH1588="","",(Universe!AH1588-$B$2561)/$C$2561)</f>
        <v/>
      </c>
      <c r="N1588" s="24">
        <f>IF(Universe!AI1588="","",(Universe!AI1588-$B$2562)/$C$2562)</f>
        <v/>
      </c>
      <c r="O1588" s="24">
        <f>0.74*IF(B1588="",0,B1588)+0.16*IF(C1588="",0,C1588)+0.1*IF(D1588="",0,D1588)</f>
        <v/>
      </c>
      <c r="P1588" s="24">
        <f>0.35*IF(E1588="",0,E1588)+0.35*IF(F1588="",0,F1588)+0.3*IF(G1588="",0,G1588)</f>
        <v/>
      </c>
      <c r="Q1588" s="24">
        <f>0.656*IF(I1588="",0,I1588)+0.344*IF(H1588="",0,H1588)</f>
        <v/>
      </c>
      <c r="R1588" s="24">
        <f>0.338*IF(J1588="",0,J1588)+0.662*IF(K1588="",0,K1588)</f>
        <v/>
      </c>
      <c r="S1588" s="24">
        <f>0.38*IF(L1588="",0,L1588)+0.35*IF(M1588="",0,M1588)+0.27*IF(N1588="",0,N1588)</f>
        <v/>
      </c>
      <c r="T1588" s="24">
        <f>IF(Universe!S1588="","",((Universe!S1588-$B$2565)/$C$2565)^3)</f>
        <v/>
      </c>
      <c r="U1588" s="24">
        <f>IF(Universe!S1588="","",(Universe!S1588-$B$2565)/$C$2565)</f>
        <v/>
      </c>
      <c r="V1588" s="24">
        <f>IF(Universe!T1588="","",(Universe!T1588-$B$2566)/$C$2566)</f>
        <v/>
      </c>
      <c r="W1588" s="24">
        <f>IF(Universe!U1588="","",(Universe!U1588-$B$2567)/$C$2567)</f>
        <v/>
      </c>
      <c r="X1588" s="24">
        <f>IF(O1588="","",(O1588-$B$2571)/$C$2571)</f>
        <v/>
      </c>
      <c r="Y1588" s="24">
        <f>IF(T1588="","",(T1588-$B$2576)/$C$2576)</f>
        <v/>
      </c>
      <c r="Z1588" s="24">
        <f>IF(Universe!V1588="","",(Universe!V1588-$B$2568)/$C$2568)</f>
        <v/>
      </c>
      <c r="AA1588" s="24">
        <f>IF(P1588="","",(P1588-$B$2572)/$C$2572)</f>
        <v/>
      </c>
      <c r="AB1588" s="24">
        <f>IF(Q1588="","",(Q1588-$B$2573)/$C$2573)</f>
        <v/>
      </c>
      <c r="AC1588" s="24">
        <f>IF(R1588="","",(R1588-$B$2574)/$C$2574)</f>
        <v/>
      </c>
      <c r="AD1588" s="24">
        <f>IF(S1588="","",(S1588-$B$2575)/$C$2575)</f>
        <v/>
      </c>
      <c r="AE1588" s="24">
        <f>IF(Y1588="","",Y1588-(19.12044933116382+16.522174187581257*U1588))</f>
        <v/>
      </c>
      <c r="AF1588" s="24">
        <f>IF(X1588="","",(X1588-(-0.27268023098325006+0.47142105304415904*V1588+-0.3189264934812436*U1588)--5.286111042926227e-16)/0.7994208745952703)</f>
        <v/>
      </c>
      <c r="AG1588" s="24">
        <f>IF(AA1588="","",(AA1588-(0.5248806186338691+-0.064206457956449*U1588)-5.43454825424064e-16)/0.9977404048781155)</f>
        <v/>
      </c>
      <c r="AH1588" s="25" t="n">
        <v>-2.610115405793761</v>
      </c>
      <c r="AI1588" s="25" t="n">
        <v>-0.2727344872989472</v>
      </c>
      <c r="AJ1588" s="25" t="n">
        <v>0.8367030078686145</v>
      </c>
      <c r="AK1588" s="25" t="n">
        <v>1.277113229902228</v>
      </c>
      <c r="AL1588" s="25" t="n">
        <v>3.316566754069636</v>
      </c>
      <c r="AM1588" s="25" t="n">
        <v>-0.2218124302176558</v>
      </c>
      <c r="AN1588" s="25" t="n">
        <v>-0.4956171365009922</v>
      </c>
      <c r="AO1588" s="25" t="n">
        <v>-0.0937576198356902</v>
      </c>
      <c r="AP1588" s="25" t="n">
        <v>-0.1011758113425804</v>
      </c>
      <c r="AQ1588" s="25" t="n">
        <v>0.409040555124667</v>
      </c>
    </row>
    <row r="1589">
      <c r="A1589" s="23">
        <f>Universe!A1589</f>
        <v/>
      </c>
      <c r="B1589" s="24">
        <f>IF(Universe!W1589="","",(Universe!W1589-$B$2550)/$C$2550)</f>
        <v/>
      </c>
      <c r="C1589" s="24">
        <f>IF(Universe!X1589="","",(Universe!X1589-$B$2551)/$C$2551)</f>
        <v/>
      </c>
      <c r="D1589" s="24">
        <f>IF(Universe!Y1589="","",(Universe!Y1589-$B$2552)/$C$2552)</f>
        <v/>
      </c>
      <c r="E1589" s="24">
        <f>IF(Universe!Z1589="","",(Universe!Z1589-$B$2553)/$C$2553)</f>
        <v/>
      </c>
      <c r="F1589" s="24">
        <f>IF(Universe!AA1589="","",(Universe!AA1589-$B$2554)/$C$2554)</f>
        <v/>
      </c>
      <c r="G1589" s="24">
        <f>IF(Universe!AB1589="","",(Universe!AB1589-$B$2555)/$C$2555)</f>
        <v/>
      </c>
      <c r="H1589" s="24">
        <f>IF(Universe!AC1589="","",(Universe!AC1589-$B$2556)/$C$2556)</f>
        <v/>
      </c>
      <c r="I1589" s="24">
        <f>IF(Universe!AD1589="","",(Universe!AD1589-$B$2557)/$C$2557)</f>
        <v/>
      </c>
      <c r="J1589" s="24">
        <f>IF(Universe!AE1589="","",(Universe!AE1589-$B$2558)/$C$2558)</f>
        <v/>
      </c>
      <c r="K1589" s="24">
        <f>IF(Universe!AF1589="","",(Universe!AF1589-$B$2559)/$C$2559)</f>
        <v/>
      </c>
      <c r="L1589" s="24">
        <f>IF(Universe!AG1589="","",(Universe!AG1589-$B$2560)/$C$2560)</f>
        <v/>
      </c>
      <c r="M1589" s="24">
        <f>IF(Universe!AH1589="","",(Universe!AH1589-$B$2561)/$C$2561)</f>
        <v/>
      </c>
      <c r="N1589" s="24">
        <f>IF(Universe!AI1589="","",(Universe!AI1589-$B$2562)/$C$2562)</f>
        <v/>
      </c>
      <c r="O1589" s="24">
        <f>0.74*IF(B1589="",0,B1589)+0.16*IF(C1589="",0,C1589)+0.1*IF(D1589="",0,D1589)</f>
        <v/>
      </c>
      <c r="P1589" s="24">
        <f>0.35*IF(E1589="",0,E1589)+0.35*IF(F1589="",0,F1589)+0.3*IF(G1589="",0,G1589)</f>
        <v/>
      </c>
      <c r="Q1589" s="24">
        <f>0.656*IF(I1589="",0,I1589)+0.344*IF(H1589="",0,H1589)</f>
        <v/>
      </c>
      <c r="R1589" s="24">
        <f>0.338*IF(J1589="",0,J1589)+0.662*IF(K1589="",0,K1589)</f>
        <v/>
      </c>
      <c r="S1589" s="24">
        <f>0.38*IF(L1589="",0,L1589)+0.35*IF(M1589="",0,M1589)+0.27*IF(N1589="",0,N1589)</f>
        <v/>
      </c>
      <c r="T1589" s="24">
        <f>IF(Universe!S1589="","",((Universe!S1589-$B$2565)/$C$2565)^3)</f>
        <v/>
      </c>
      <c r="U1589" s="24">
        <f>IF(Universe!S1589="","",(Universe!S1589-$B$2565)/$C$2565)</f>
        <v/>
      </c>
      <c r="V1589" s="24">
        <f>IF(Universe!T1589="","",(Universe!T1589-$B$2566)/$C$2566)</f>
        <v/>
      </c>
      <c r="W1589" s="24">
        <f>IF(Universe!U1589="","",(Universe!U1589-$B$2567)/$C$2567)</f>
        <v/>
      </c>
      <c r="X1589" s="24">
        <f>IF(O1589="","",(O1589-$B$2571)/$C$2571)</f>
        <v/>
      </c>
      <c r="Y1589" s="24">
        <f>IF(T1589="","",(T1589-$B$2576)/$C$2576)</f>
        <v/>
      </c>
      <c r="Z1589" s="24">
        <f>IF(Universe!V1589="","",(Universe!V1589-$B$2568)/$C$2568)</f>
        <v/>
      </c>
      <c r="AA1589" s="24">
        <f>IF(P1589="","",(P1589-$B$2572)/$C$2572)</f>
        <v/>
      </c>
      <c r="AB1589" s="24">
        <f>IF(Q1589="","",(Q1589-$B$2573)/$C$2573)</f>
        <v/>
      </c>
      <c r="AC1589" s="24">
        <f>IF(R1589="","",(R1589-$B$2574)/$C$2574)</f>
        <v/>
      </c>
      <c r="AD1589" s="24">
        <f>IF(S1589="","",(S1589-$B$2575)/$C$2575)</f>
        <v/>
      </c>
      <c r="AE1589" s="24">
        <f>IF(Y1589="","",Y1589-(19.12044933116382+16.522174187581257*U1589))</f>
        <v/>
      </c>
      <c r="AF1589" s="24">
        <f>IF(X1589="","",(X1589-(-0.27268023098325006+0.47142105304415904*V1589+-0.3189264934812436*U1589)--5.286111042926227e-16)/0.7994208745952703)</f>
        <v/>
      </c>
      <c r="AG1589" s="24">
        <f>IF(AA1589="","",(AA1589-(0.5248806186338691+-0.064206457956449*U1589)-5.43454825424064e-16)/0.9977404048781155)</f>
        <v/>
      </c>
      <c r="AH1589" s="25" t="n">
        <v>-3.804914129385476</v>
      </c>
      <c r="AI1589" s="25" t="n">
        <v>1.489987045358827</v>
      </c>
      <c r="AJ1589" s="25" t="n">
        <v>-0.8082686447562294</v>
      </c>
      <c r="AK1589" s="25" t="n">
        <v>2.531554277320819</v>
      </c>
      <c r="AL1589" s="25" t="n">
        <v>1.071051511124673</v>
      </c>
      <c r="AM1589" s="25" t="n">
        <v>0.8892957224733733</v>
      </c>
      <c r="AN1589" s="25" t="n">
        <v>0.0452045213612624</v>
      </c>
      <c r="AO1589" s="25" t="n">
        <v>-0.7141069705164301</v>
      </c>
      <c r="AP1589" s="25" t="n">
        <v>3.956136334765491</v>
      </c>
      <c r="AQ1589" s="25" t="n">
        <v>-0.5474476118063539</v>
      </c>
    </row>
    <row r="1590">
      <c r="A1590" s="23">
        <f>Universe!A1590</f>
        <v/>
      </c>
      <c r="B1590" s="24">
        <f>IF(Universe!W1590="","",(Universe!W1590-$B$2550)/$C$2550)</f>
        <v/>
      </c>
      <c r="C1590" s="24">
        <f>IF(Universe!X1590="","",(Universe!X1590-$B$2551)/$C$2551)</f>
        <v/>
      </c>
      <c r="D1590" s="24">
        <f>IF(Universe!Y1590="","",(Universe!Y1590-$B$2552)/$C$2552)</f>
        <v/>
      </c>
      <c r="E1590" s="24">
        <f>IF(Universe!Z1590="","",(Universe!Z1590-$B$2553)/$C$2553)</f>
        <v/>
      </c>
      <c r="F1590" s="24">
        <f>IF(Universe!AA1590="","",(Universe!AA1590-$B$2554)/$C$2554)</f>
        <v/>
      </c>
      <c r="G1590" s="24">
        <f>IF(Universe!AB1590="","",(Universe!AB1590-$B$2555)/$C$2555)</f>
        <v/>
      </c>
      <c r="H1590" s="24">
        <f>IF(Universe!AC1590="","",(Universe!AC1590-$B$2556)/$C$2556)</f>
        <v/>
      </c>
      <c r="I1590" s="24">
        <f>IF(Universe!AD1590="","",(Universe!AD1590-$B$2557)/$C$2557)</f>
        <v/>
      </c>
      <c r="J1590" s="24">
        <f>IF(Universe!AE1590="","",(Universe!AE1590-$B$2558)/$C$2558)</f>
        <v/>
      </c>
      <c r="K1590" s="24">
        <f>IF(Universe!AF1590="","",(Universe!AF1590-$B$2559)/$C$2559)</f>
        <v/>
      </c>
      <c r="L1590" s="24">
        <f>IF(Universe!AG1590="","",(Universe!AG1590-$B$2560)/$C$2560)</f>
        <v/>
      </c>
      <c r="M1590" s="24">
        <f>IF(Universe!AH1590="","",(Universe!AH1590-$B$2561)/$C$2561)</f>
        <v/>
      </c>
      <c r="N1590" s="24">
        <f>IF(Universe!AI1590="","",(Universe!AI1590-$B$2562)/$C$2562)</f>
        <v/>
      </c>
      <c r="O1590" s="24">
        <f>0.74*IF(B1590="",0,B1590)+0.16*IF(C1590="",0,C1590)+0.1*IF(D1590="",0,D1590)</f>
        <v/>
      </c>
      <c r="P1590" s="24">
        <f>0.35*IF(E1590="",0,E1590)+0.35*IF(F1590="",0,F1590)+0.3*IF(G1590="",0,G1590)</f>
        <v/>
      </c>
      <c r="Q1590" s="24">
        <f>0.656*IF(I1590="",0,I1590)+0.344*IF(H1590="",0,H1590)</f>
        <v/>
      </c>
      <c r="R1590" s="24">
        <f>0.338*IF(J1590="",0,J1590)+0.662*IF(K1590="",0,K1590)</f>
        <v/>
      </c>
      <c r="S1590" s="24">
        <f>0.38*IF(L1590="",0,L1590)+0.35*IF(M1590="",0,M1590)+0.27*IF(N1590="",0,N1590)</f>
        <v/>
      </c>
      <c r="T1590" s="24">
        <f>IF(Universe!S1590="","",((Universe!S1590-$B$2565)/$C$2565)^3)</f>
        <v/>
      </c>
      <c r="U1590" s="24">
        <f>IF(Universe!S1590="","",(Universe!S1590-$B$2565)/$C$2565)</f>
        <v/>
      </c>
      <c r="V1590" s="24">
        <f>IF(Universe!T1590="","",(Universe!T1590-$B$2566)/$C$2566)</f>
        <v/>
      </c>
      <c r="W1590" s="24">
        <f>IF(Universe!U1590="","",(Universe!U1590-$B$2567)/$C$2567)</f>
        <v/>
      </c>
      <c r="X1590" s="24">
        <f>IF(O1590="","",(O1590-$B$2571)/$C$2571)</f>
        <v/>
      </c>
      <c r="Y1590" s="24">
        <f>IF(T1590="","",(T1590-$B$2576)/$C$2576)</f>
        <v/>
      </c>
      <c r="Z1590" s="24">
        <f>IF(Universe!V1590="","",(Universe!V1590-$B$2568)/$C$2568)</f>
        <v/>
      </c>
      <c r="AA1590" s="24">
        <f>IF(P1590="","",(P1590-$B$2572)/$C$2572)</f>
        <v/>
      </c>
      <c r="AB1590" s="24">
        <f>IF(Q1590="","",(Q1590-$B$2573)/$C$2573)</f>
        <v/>
      </c>
      <c r="AC1590" s="24">
        <f>IF(R1590="","",(R1590-$B$2574)/$C$2574)</f>
        <v/>
      </c>
      <c r="AD1590" s="24">
        <f>IF(S1590="","",(S1590-$B$2575)/$C$2575)</f>
        <v/>
      </c>
      <c r="AE1590" s="24">
        <f>IF(Y1590="","",Y1590-(19.12044933116382+16.522174187581257*U1590))</f>
        <v/>
      </c>
      <c r="AF1590" s="24">
        <f>IF(X1590="","",(X1590-(-0.27268023098325006+0.47142105304415904*V1590+-0.3189264934812436*U1590)--5.286111042926227e-16)/0.7994208745952703)</f>
        <v/>
      </c>
      <c r="AG1590" s="24">
        <f>IF(AA1590="","",(AA1590-(0.5248806186338691+-0.064206457956449*U1590)-5.43454825424064e-16)/0.9977404048781155)</f>
        <v/>
      </c>
      <c r="AH1590" s="25" t="n">
        <v>-3.218363376679931</v>
      </c>
      <c r="AI1590" s="25" t="n">
        <v>-1.575257203617516</v>
      </c>
      <c r="AJ1590" s="25" t="n">
        <v>0.2754274249155833</v>
      </c>
      <c r="AK1590" s="25" t="n">
        <v>1.289394582969318</v>
      </c>
      <c r="AL1590" s="25" t="n">
        <v>2.61285464940923</v>
      </c>
      <c r="AM1590" s="25" t="n">
        <v>0.008994212702092001</v>
      </c>
      <c r="AN1590" s="25" t="n">
        <v>-0.1665792419212307</v>
      </c>
      <c r="AO1590" s="25" t="n">
        <v>0.0585013294203193</v>
      </c>
      <c r="AP1590" s="25" t="n">
        <v>-0.1291391435952204</v>
      </c>
      <c r="AQ1590" s="25" t="n">
        <v>0.3550943146598521</v>
      </c>
    </row>
    <row r="1591">
      <c r="A1591" s="23">
        <f>Universe!A1591</f>
        <v/>
      </c>
      <c r="B1591" s="24">
        <f>IF(Universe!W1591="","",(Universe!W1591-$B$2550)/$C$2550)</f>
        <v/>
      </c>
      <c r="C1591" s="24">
        <f>IF(Universe!X1591="","",(Universe!X1591-$B$2551)/$C$2551)</f>
        <v/>
      </c>
      <c r="D1591" s="24">
        <f>IF(Universe!Y1591="","",(Universe!Y1591-$B$2552)/$C$2552)</f>
        <v/>
      </c>
      <c r="E1591" s="24">
        <f>IF(Universe!Z1591="","",(Universe!Z1591-$B$2553)/$C$2553)</f>
        <v/>
      </c>
      <c r="F1591" s="24">
        <f>IF(Universe!AA1591="","",(Universe!AA1591-$B$2554)/$C$2554)</f>
        <v/>
      </c>
      <c r="G1591" s="24">
        <f>IF(Universe!AB1591="","",(Universe!AB1591-$B$2555)/$C$2555)</f>
        <v/>
      </c>
      <c r="H1591" s="24">
        <f>IF(Universe!AC1591="","",(Universe!AC1591-$B$2556)/$C$2556)</f>
        <v/>
      </c>
      <c r="I1591" s="24">
        <f>IF(Universe!AD1591="","",(Universe!AD1591-$B$2557)/$C$2557)</f>
        <v/>
      </c>
      <c r="J1591" s="24">
        <f>IF(Universe!AE1591="","",(Universe!AE1591-$B$2558)/$C$2558)</f>
        <v/>
      </c>
      <c r="K1591" s="24">
        <f>IF(Universe!AF1591="","",(Universe!AF1591-$B$2559)/$C$2559)</f>
        <v/>
      </c>
      <c r="L1591" s="24">
        <f>IF(Universe!AG1591="","",(Universe!AG1591-$B$2560)/$C$2560)</f>
        <v/>
      </c>
      <c r="M1591" s="24">
        <f>IF(Universe!AH1591="","",(Universe!AH1591-$B$2561)/$C$2561)</f>
        <v/>
      </c>
      <c r="N1591" s="24">
        <f>IF(Universe!AI1591="","",(Universe!AI1591-$B$2562)/$C$2562)</f>
        <v/>
      </c>
      <c r="O1591" s="24">
        <f>0.74*IF(B1591="",0,B1591)+0.16*IF(C1591="",0,C1591)+0.1*IF(D1591="",0,D1591)</f>
        <v/>
      </c>
      <c r="P1591" s="24">
        <f>0.35*IF(E1591="",0,E1591)+0.35*IF(F1591="",0,F1591)+0.3*IF(G1591="",0,G1591)</f>
        <v/>
      </c>
      <c r="Q1591" s="24">
        <f>0.656*IF(I1591="",0,I1591)+0.344*IF(H1591="",0,H1591)</f>
        <v/>
      </c>
      <c r="R1591" s="24">
        <f>0.338*IF(J1591="",0,J1591)+0.662*IF(K1591="",0,K1591)</f>
        <v/>
      </c>
      <c r="S1591" s="24">
        <f>0.38*IF(L1591="",0,L1591)+0.35*IF(M1591="",0,M1591)+0.27*IF(N1591="",0,N1591)</f>
        <v/>
      </c>
      <c r="T1591" s="24">
        <f>IF(Universe!S1591="","",((Universe!S1591-$B$2565)/$C$2565)^3)</f>
        <v/>
      </c>
      <c r="U1591" s="24">
        <f>IF(Universe!S1591="","",(Universe!S1591-$B$2565)/$C$2565)</f>
        <v/>
      </c>
      <c r="V1591" s="24">
        <f>IF(Universe!T1591="","",(Universe!T1591-$B$2566)/$C$2566)</f>
        <v/>
      </c>
      <c r="W1591" s="24">
        <f>IF(Universe!U1591="","",(Universe!U1591-$B$2567)/$C$2567)</f>
        <v/>
      </c>
      <c r="X1591" s="24">
        <f>IF(O1591="","",(O1591-$B$2571)/$C$2571)</f>
        <v/>
      </c>
      <c r="Y1591" s="24">
        <f>IF(T1591="","",(T1591-$B$2576)/$C$2576)</f>
        <v/>
      </c>
      <c r="Z1591" s="24">
        <f>IF(Universe!V1591="","",(Universe!V1591-$B$2568)/$C$2568)</f>
        <v/>
      </c>
      <c r="AA1591" s="24">
        <f>IF(P1591="","",(P1591-$B$2572)/$C$2572)</f>
        <v/>
      </c>
      <c r="AB1591" s="24">
        <f>IF(Q1591="","",(Q1591-$B$2573)/$C$2573)</f>
        <v/>
      </c>
      <c r="AC1591" s="24">
        <f>IF(R1591="","",(R1591-$B$2574)/$C$2574)</f>
        <v/>
      </c>
      <c r="AD1591" s="24">
        <f>IF(S1591="","",(S1591-$B$2575)/$C$2575)</f>
        <v/>
      </c>
      <c r="AE1591" s="24">
        <f>IF(Y1591="","",Y1591-(19.12044933116382+16.522174187581257*U1591))</f>
        <v/>
      </c>
      <c r="AF1591" s="24">
        <f>IF(X1591="","",(X1591-(-0.27268023098325006+0.47142105304415904*V1591+-0.3189264934812436*U1591)--5.286111042926227e-16)/0.7994208745952703)</f>
        <v/>
      </c>
      <c r="AG1591" s="24">
        <f>IF(AA1591="","",(AA1591-(0.5248806186338691+-0.064206457956449*U1591)-5.43454825424064e-16)/0.9977404048781155)</f>
        <v/>
      </c>
      <c r="AH1591" s="25" t="n">
        <v>-2.761111875162724</v>
      </c>
      <c r="AI1591" s="25" t="n">
        <v>0.7450871587186877</v>
      </c>
      <c r="AJ1591" s="25" t="n">
        <v>-0.2641733752625252</v>
      </c>
      <c r="AK1591" s="25" t="n">
        <v>-0.1335650986418287</v>
      </c>
      <c r="AL1591" s="25" t="n">
        <v>3.217698331914831</v>
      </c>
      <c r="AM1591" s="25" t="n">
        <v>-0.2265159589374737</v>
      </c>
      <c r="AN1591" s="25" t="n">
        <v>-0.4414199164900822</v>
      </c>
      <c r="AO1591" s="25" t="n">
        <v>-0.706115046687865</v>
      </c>
      <c r="AP1591" s="25" t="n">
        <v>-1.463275646566983</v>
      </c>
      <c r="AQ1591" s="25" t="n">
        <v>1.899330095804382</v>
      </c>
    </row>
    <row r="1592">
      <c r="A1592" s="23">
        <f>Universe!A1592</f>
        <v/>
      </c>
      <c r="B1592" s="24">
        <f>IF(Universe!W1592="","",(Universe!W1592-$B$2550)/$C$2550)</f>
        <v/>
      </c>
      <c r="C1592" s="24">
        <f>IF(Universe!X1592="","",(Universe!X1592-$B$2551)/$C$2551)</f>
        <v/>
      </c>
      <c r="D1592" s="24">
        <f>IF(Universe!Y1592="","",(Universe!Y1592-$B$2552)/$C$2552)</f>
        <v/>
      </c>
      <c r="E1592" s="24">
        <f>IF(Universe!Z1592="","",(Universe!Z1592-$B$2553)/$C$2553)</f>
        <v/>
      </c>
      <c r="F1592" s="24">
        <f>IF(Universe!AA1592="","",(Universe!AA1592-$B$2554)/$C$2554)</f>
        <v/>
      </c>
      <c r="G1592" s="24">
        <f>IF(Universe!AB1592="","",(Universe!AB1592-$B$2555)/$C$2555)</f>
        <v/>
      </c>
      <c r="H1592" s="24">
        <f>IF(Universe!AC1592="","",(Universe!AC1592-$B$2556)/$C$2556)</f>
        <v/>
      </c>
      <c r="I1592" s="24">
        <f>IF(Universe!AD1592="","",(Universe!AD1592-$B$2557)/$C$2557)</f>
        <v/>
      </c>
      <c r="J1592" s="24">
        <f>IF(Universe!AE1592="","",(Universe!AE1592-$B$2558)/$C$2558)</f>
        <v/>
      </c>
      <c r="K1592" s="24">
        <f>IF(Universe!AF1592="","",(Universe!AF1592-$B$2559)/$C$2559)</f>
        <v/>
      </c>
      <c r="L1592" s="24">
        <f>IF(Universe!AG1592="","",(Universe!AG1592-$B$2560)/$C$2560)</f>
        <v/>
      </c>
      <c r="M1592" s="24">
        <f>IF(Universe!AH1592="","",(Universe!AH1592-$B$2561)/$C$2561)</f>
        <v/>
      </c>
      <c r="N1592" s="24">
        <f>IF(Universe!AI1592="","",(Universe!AI1592-$B$2562)/$C$2562)</f>
        <v/>
      </c>
      <c r="O1592" s="24">
        <f>0.74*IF(B1592="",0,B1592)+0.16*IF(C1592="",0,C1592)+0.1*IF(D1592="",0,D1592)</f>
        <v/>
      </c>
      <c r="P1592" s="24">
        <f>0.35*IF(E1592="",0,E1592)+0.35*IF(F1592="",0,F1592)+0.3*IF(G1592="",0,G1592)</f>
        <v/>
      </c>
      <c r="Q1592" s="24">
        <f>0.656*IF(I1592="",0,I1592)+0.344*IF(H1592="",0,H1592)</f>
        <v/>
      </c>
      <c r="R1592" s="24">
        <f>0.338*IF(J1592="",0,J1592)+0.662*IF(K1592="",0,K1592)</f>
        <v/>
      </c>
      <c r="S1592" s="24">
        <f>0.38*IF(L1592="",0,L1592)+0.35*IF(M1592="",0,M1592)+0.27*IF(N1592="",0,N1592)</f>
        <v/>
      </c>
      <c r="T1592" s="24">
        <f>IF(Universe!S1592="","",((Universe!S1592-$B$2565)/$C$2565)^3)</f>
        <v/>
      </c>
      <c r="U1592" s="24">
        <f>IF(Universe!S1592="","",(Universe!S1592-$B$2565)/$C$2565)</f>
        <v/>
      </c>
      <c r="V1592" s="24">
        <f>IF(Universe!T1592="","",(Universe!T1592-$B$2566)/$C$2566)</f>
        <v/>
      </c>
      <c r="W1592" s="24">
        <f>IF(Universe!U1592="","",(Universe!U1592-$B$2567)/$C$2567)</f>
        <v/>
      </c>
      <c r="X1592" s="24">
        <f>IF(O1592="","",(O1592-$B$2571)/$C$2571)</f>
        <v/>
      </c>
      <c r="Y1592" s="24">
        <f>IF(T1592="","",(T1592-$B$2576)/$C$2576)</f>
        <v/>
      </c>
      <c r="Z1592" s="24">
        <f>IF(Universe!V1592="","",(Universe!V1592-$B$2568)/$C$2568)</f>
        <v/>
      </c>
      <c r="AA1592" s="24">
        <f>IF(P1592="","",(P1592-$B$2572)/$C$2572)</f>
        <v/>
      </c>
      <c r="AB1592" s="24">
        <f>IF(Q1592="","",(Q1592-$B$2573)/$C$2573)</f>
        <v/>
      </c>
      <c r="AC1592" s="24">
        <f>IF(R1592="","",(R1592-$B$2574)/$C$2574)</f>
        <v/>
      </c>
      <c r="AD1592" s="24">
        <f>IF(S1592="","",(S1592-$B$2575)/$C$2575)</f>
        <v/>
      </c>
      <c r="AE1592" s="24">
        <f>IF(Y1592="","",Y1592-(19.12044933116382+16.522174187581257*U1592))</f>
        <v/>
      </c>
      <c r="AF1592" s="24">
        <f>IF(X1592="","",(X1592-(-0.27268023098325006+0.47142105304415904*V1592+-0.3189264934812436*U1592)--5.286111042926227e-16)/0.7994208745952703)</f>
        <v/>
      </c>
      <c r="AG1592" s="24">
        <f>IF(AA1592="","",(AA1592-(0.5248806186338691+-0.064206457956449*U1592)-5.43454825424064e-16)/0.9977404048781155)</f>
        <v/>
      </c>
      <c r="AH1592" s="25" t="n">
        <v>-2.863392014577415</v>
      </c>
      <c r="AI1592" s="25" t="n">
        <v>-1.068955922621406</v>
      </c>
      <c r="AJ1592" s="25" t="n">
        <v>-0.6821758544473787</v>
      </c>
      <c r="AK1592" s="25" t="n">
        <v>-0.4094051967988357</v>
      </c>
      <c r="AL1592" s="25" t="n">
        <v>3.123453442692857</v>
      </c>
      <c r="AM1592" s="25" t="n">
        <v>0.5662950182491666</v>
      </c>
      <c r="AN1592" s="25" t="n">
        <v>-1.479873189399457</v>
      </c>
      <c r="AO1592" s="25" t="n">
        <v>0.0574259584431184</v>
      </c>
      <c r="AP1592" s="25" t="n">
        <v>-0.3602377690680856</v>
      </c>
      <c r="AQ1592" s="25" t="n">
        <v>-0.3997431623869219</v>
      </c>
    </row>
    <row r="1593">
      <c r="A1593" s="23">
        <f>Universe!A1593</f>
        <v/>
      </c>
      <c r="B1593" s="24">
        <f>IF(Universe!W1593="","",(Universe!W1593-$B$2550)/$C$2550)</f>
        <v/>
      </c>
      <c r="C1593" s="24">
        <f>IF(Universe!X1593="","",(Universe!X1593-$B$2551)/$C$2551)</f>
        <v/>
      </c>
      <c r="D1593" s="24">
        <f>IF(Universe!Y1593="","",(Universe!Y1593-$B$2552)/$C$2552)</f>
        <v/>
      </c>
      <c r="E1593" s="24">
        <f>IF(Universe!Z1593="","",(Universe!Z1593-$B$2553)/$C$2553)</f>
        <v/>
      </c>
      <c r="F1593" s="24">
        <f>IF(Universe!AA1593="","",(Universe!AA1593-$B$2554)/$C$2554)</f>
        <v/>
      </c>
      <c r="G1593" s="24">
        <f>IF(Universe!AB1593="","",(Universe!AB1593-$B$2555)/$C$2555)</f>
        <v/>
      </c>
      <c r="H1593" s="24">
        <f>IF(Universe!AC1593="","",(Universe!AC1593-$B$2556)/$C$2556)</f>
        <v/>
      </c>
      <c r="I1593" s="24">
        <f>IF(Universe!AD1593="","",(Universe!AD1593-$B$2557)/$C$2557)</f>
        <v/>
      </c>
      <c r="J1593" s="24">
        <f>IF(Universe!AE1593="","",(Universe!AE1593-$B$2558)/$C$2558)</f>
        <v/>
      </c>
      <c r="K1593" s="24">
        <f>IF(Universe!AF1593="","",(Universe!AF1593-$B$2559)/$C$2559)</f>
        <v/>
      </c>
      <c r="L1593" s="24">
        <f>IF(Universe!AG1593="","",(Universe!AG1593-$B$2560)/$C$2560)</f>
        <v/>
      </c>
      <c r="M1593" s="24">
        <f>IF(Universe!AH1593="","",(Universe!AH1593-$B$2561)/$C$2561)</f>
        <v/>
      </c>
      <c r="N1593" s="24">
        <f>IF(Universe!AI1593="","",(Universe!AI1593-$B$2562)/$C$2562)</f>
        <v/>
      </c>
      <c r="O1593" s="24">
        <f>0.74*IF(B1593="",0,B1593)+0.16*IF(C1593="",0,C1593)+0.1*IF(D1593="",0,D1593)</f>
        <v/>
      </c>
      <c r="P1593" s="24">
        <f>0.35*IF(E1593="",0,E1593)+0.35*IF(F1593="",0,F1593)+0.3*IF(G1593="",0,G1593)</f>
        <v/>
      </c>
      <c r="Q1593" s="24">
        <f>0.656*IF(I1593="",0,I1593)+0.344*IF(H1593="",0,H1593)</f>
        <v/>
      </c>
      <c r="R1593" s="24">
        <f>0.338*IF(J1593="",0,J1593)+0.662*IF(K1593="",0,K1593)</f>
        <v/>
      </c>
      <c r="S1593" s="24">
        <f>0.38*IF(L1593="",0,L1593)+0.35*IF(M1593="",0,M1593)+0.27*IF(N1593="",0,N1593)</f>
        <v/>
      </c>
      <c r="T1593" s="24">
        <f>IF(Universe!S1593="","",((Universe!S1593-$B$2565)/$C$2565)^3)</f>
        <v/>
      </c>
      <c r="U1593" s="24">
        <f>IF(Universe!S1593="","",(Universe!S1593-$B$2565)/$C$2565)</f>
        <v/>
      </c>
      <c r="V1593" s="24">
        <f>IF(Universe!T1593="","",(Universe!T1593-$B$2566)/$C$2566)</f>
        <v/>
      </c>
      <c r="W1593" s="24">
        <f>IF(Universe!U1593="","",(Universe!U1593-$B$2567)/$C$2567)</f>
        <v/>
      </c>
      <c r="X1593" s="24">
        <f>IF(O1593="","",(O1593-$B$2571)/$C$2571)</f>
        <v/>
      </c>
      <c r="Y1593" s="24">
        <f>IF(T1593="","",(T1593-$B$2576)/$C$2576)</f>
        <v/>
      </c>
      <c r="Z1593" s="24">
        <f>IF(Universe!V1593="","",(Universe!V1593-$B$2568)/$C$2568)</f>
        <v/>
      </c>
      <c r="AA1593" s="24">
        <f>IF(P1593="","",(P1593-$B$2572)/$C$2572)</f>
        <v/>
      </c>
      <c r="AB1593" s="24">
        <f>IF(Q1593="","",(Q1593-$B$2573)/$C$2573)</f>
        <v/>
      </c>
      <c r="AC1593" s="24">
        <f>IF(R1593="","",(R1593-$B$2574)/$C$2574)</f>
        <v/>
      </c>
      <c r="AD1593" s="24">
        <f>IF(S1593="","",(S1593-$B$2575)/$C$2575)</f>
        <v/>
      </c>
      <c r="AE1593" s="24">
        <f>IF(Y1593="","",Y1593-(19.12044933116382+16.522174187581257*U1593))</f>
        <v/>
      </c>
      <c r="AF1593" s="24">
        <f>IF(X1593="","",(X1593-(-0.27268023098325006+0.47142105304415904*V1593+-0.3189264934812436*U1593)--5.286111042926227e-16)/0.7994208745952703)</f>
        <v/>
      </c>
      <c r="AG1593" s="24">
        <f>IF(AA1593="","",(AA1593-(0.5248806186338691+-0.064206457956449*U1593)-5.43454825424064e-16)/0.9977404048781155)</f>
        <v/>
      </c>
      <c r="AH1593" s="25" t="n">
        <v>-2.443084118390891</v>
      </c>
      <c r="AI1593" s="25" t="n">
        <v>-1.617045693204571</v>
      </c>
      <c r="AJ1593" s="25" t="n">
        <v>-0.3171782791907768</v>
      </c>
      <c r="AK1593" s="25" t="n">
        <v>-0.3214853252353394</v>
      </c>
      <c r="AL1593" s="25" t="n">
        <v>3.372860300803986</v>
      </c>
      <c r="AM1593" s="25" t="n">
        <v>0.3013480405121804</v>
      </c>
      <c r="AN1593" s="25" t="n">
        <v>-0.9366511144652336</v>
      </c>
      <c r="AO1593" s="25" t="n">
        <v>0.0202261270216382</v>
      </c>
      <c r="AP1593" s="25" t="n">
        <v>-0.2751843466504431</v>
      </c>
      <c r="AQ1593" s="25" t="n">
        <v>0.2751553018235066</v>
      </c>
    </row>
    <row r="1594">
      <c r="A1594" s="23">
        <f>Universe!A1594</f>
        <v/>
      </c>
      <c r="B1594" s="24">
        <f>IF(Universe!W1594="","",(Universe!W1594-$B$2550)/$C$2550)</f>
        <v/>
      </c>
      <c r="C1594" s="24">
        <f>IF(Universe!X1594="","",(Universe!X1594-$B$2551)/$C$2551)</f>
        <v/>
      </c>
      <c r="D1594" s="24">
        <f>IF(Universe!Y1594="","",(Universe!Y1594-$B$2552)/$C$2552)</f>
        <v/>
      </c>
      <c r="E1594" s="24">
        <f>IF(Universe!Z1594="","",(Universe!Z1594-$B$2553)/$C$2553)</f>
        <v/>
      </c>
      <c r="F1594" s="24">
        <f>IF(Universe!AA1594="","",(Universe!AA1594-$B$2554)/$C$2554)</f>
        <v/>
      </c>
      <c r="G1594" s="24">
        <f>IF(Universe!AB1594="","",(Universe!AB1594-$B$2555)/$C$2555)</f>
        <v/>
      </c>
      <c r="H1594" s="24">
        <f>IF(Universe!AC1594="","",(Universe!AC1594-$B$2556)/$C$2556)</f>
        <v/>
      </c>
      <c r="I1594" s="24">
        <f>IF(Universe!AD1594="","",(Universe!AD1594-$B$2557)/$C$2557)</f>
        <v/>
      </c>
      <c r="J1594" s="24">
        <f>IF(Universe!AE1594="","",(Universe!AE1594-$B$2558)/$C$2558)</f>
        <v/>
      </c>
      <c r="K1594" s="24">
        <f>IF(Universe!AF1594="","",(Universe!AF1594-$B$2559)/$C$2559)</f>
        <v/>
      </c>
      <c r="L1594" s="24">
        <f>IF(Universe!AG1594="","",(Universe!AG1594-$B$2560)/$C$2560)</f>
        <v/>
      </c>
      <c r="M1594" s="24">
        <f>IF(Universe!AH1594="","",(Universe!AH1594-$B$2561)/$C$2561)</f>
        <v/>
      </c>
      <c r="N1594" s="24">
        <f>IF(Universe!AI1594="","",(Universe!AI1594-$B$2562)/$C$2562)</f>
        <v/>
      </c>
      <c r="O1594" s="24">
        <f>0.74*IF(B1594="",0,B1594)+0.16*IF(C1594="",0,C1594)+0.1*IF(D1594="",0,D1594)</f>
        <v/>
      </c>
      <c r="P1594" s="24">
        <f>0.35*IF(E1594="",0,E1594)+0.35*IF(F1594="",0,F1594)+0.3*IF(G1594="",0,G1594)</f>
        <v/>
      </c>
      <c r="Q1594" s="24">
        <f>0.656*IF(I1594="",0,I1594)+0.344*IF(H1594="",0,H1594)</f>
        <v/>
      </c>
      <c r="R1594" s="24">
        <f>0.338*IF(J1594="",0,J1594)+0.662*IF(K1594="",0,K1594)</f>
        <v/>
      </c>
      <c r="S1594" s="24">
        <f>0.38*IF(L1594="",0,L1594)+0.35*IF(M1594="",0,M1594)+0.27*IF(N1594="",0,N1594)</f>
        <v/>
      </c>
      <c r="T1594" s="24">
        <f>IF(Universe!S1594="","",((Universe!S1594-$B$2565)/$C$2565)^3)</f>
        <v/>
      </c>
      <c r="U1594" s="24">
        <f>IF(Universe!S1594="","",(Universe!S1594-$B$2565)/$C$2565)</f>
        <v/>
      </c>
      <c r="V1594" s="24">
        <f>IF(Universe!T1594="","",(Universe!T1594-$B$2566)/$C$2566)</f>
        <v/>
      </c>
      <c r="W1594" s="24">
        <f>IF(Universe!U1594="","",(Universe!U1594-$B$2567)/$C$2567)</f>
        <v/>
      </c>
      <c r="X1594" s="24">
        <f>IF(O1594="","",(O1594-$B$2571)/$C$2571)</f>
        <v/>
      </c>
      <c r="Y1594" s="24">
        <f>IF(T1594="","",(T1594-$B$2576)/$C$2576)</f>
        <v/>
      </c>
      <c r="Z1594" s="24">
        <f>IF(Universe!V1594="","",(Universe!V1594-$B$2568)/$C$2568)</f>
        <v/>
      </c>
      <c r="AA1594" s="24">
        <f>IF(P1594="","",(P1594-$B$2572)/$C$2572)</f>
        <v/>
      </c>
      <c r="AB1594" s="24">
        <f>IF(Q1594="","",(Q1594-$B$2573)/$C$2573)</f>
        <v/>
      </c>
      <c r="AC1594" s="24">
        <f>IF(R1594="","",(R1594-$B$2574)/$C$2574)</f>
        <v/>
      </c>
      <c r="AD1594" s="24">
        <f>IF(S1594="","",(S1594-$B$2575)/$C$2575)</f>
        <v/>
      </c>
      <c r="AE1594" s="24">
        <f>IF(Y1594="","",Y1594-(19.12044933116382+16.522174187581257*U1594))</f>
        <v/>
      </c>
      <c r="AF1594" s="24">
        <f>IF(X1594="","",(X1594-(-0.27268023098325006+0.47142105304415904*V1594+-0.3189264934812436*U1594)--5.286111042926227e-16)/0.7994208745952703)</f>
        <v/>
      </c>
      <c r="AG1594" s="24">
        <f>IF(AA1594="","",(AA1594-(0.5248806186338691+-0.064206457956449*U1594)-5.43454825424064e-16)/0.9977404048781155)</f>
        <v/>
      </c>
      <c r="AH1594" s="25" t="n">
        <v>-1.433455853915886</v>
      </c>
      <c r="AI1594" s="25" t="n">
        <v>-1.307874109366632</v>
      </c>
      <c r="AJ1594" s="25" t="n">
        <v>0.0801395580910936</v>
      </c>
      <c r="AK1594" s="25" t="n">
        <v>-0.0827362045609492</v>
      </c>
      <c r="AL1594" s="25" t="n">
        <v>2.727844496837747</v>
      </c>
      <c r="AM1594" s="25" t="n">
        <v>0.3280658218982298</v>
      </c>
      <c r="AN1594" s="25" t="n">
        <v>-0.1275692043348018</v>
      </c>
      <c r="AO1594" s="25" t="n">
        <v>0.0217847941767269</v>
      </c>
      <c r="AP1594" s="25" t="n">
        <v>-0.4653624553519476</v>
      </c>
      <c r="AQ1594" s="25" t="n">
        <v>0.6203528610398474</v>
      </c>
    </row>
    <row r="1595">
      <c r="A1595" s="23">
        <f>Universe!A1595</f>
        <v/>
      </c>
      <c r="B1595" s="24">
        <f>IF(Universe!W1595="","",(Universe!W1595-$B$2550)/$C$2550)</f>
        <v/>
      </c>
      <c r="C1595" s="24">
        <f>IF(Universe!X1595="","",(Universe!X1595-$B$2551)/$C$2551)</f>
        <v/>
      </c>
      <c r="D1595" s="24">
        <f>IF(Universe!Y1595="","",(Universe!Y1595-$B$2552)/$C$2552)</f>
        <v/>
      </c>
      <c r="E1595" s="24">
        <f>IF(Universe!Z1595="","",(Universe!Z1595-$B$2553)/$C$2553)</f>
        <v/>
      </c>
      <c r="F1595" s="24">
        <f>IF(Universe!AA1595="","",(Universe!AA1595-$B$2554)/$C$2554)</f>
        <v/>
      </c>
      <c r="G1595" s="24">
        <f>IF(Universe!AB1595="","",(Universe!AB1595-$B$2555)/$C$2555)</f>
        <v/>
      </c>
      <c r="H1595" s="24">
        <f>IF(Universe!AC1595="","",(Universe!AC1595-$B$2556)/$C$2556)</f>
        <v/>
      </c>
      <c r="I1595" s="24">
        <f>IF(Universe!AD1595="","",(Universe!AD1595-$B$2557)/$C$2557)</f>
        <v/>
      </c>
      <c r="J1595" s="24">
        <f>IF(Universe!AE1595="","",(Universe!AE1595-$B$2558)/$C$2558)</f>
        <v/>
      </c>
      <c r="K1595" s="24">
        <f>IF(Universe!AF1595="","",(Universe!AF1595-$B$2559)/$C$2559)</f>
        <v/>
      </c>
      <c r="L1595" s="24">
        <f>IF(Universe!AG1595="","",(Universe!AG1595-$B$2560)/$C$2560)</f>
        <v/>
      </c>
      <c r="M1595" s="24">
        <f>IF(Universe!AH1595="","",(Universe!AH1595-$B$2561)/$C$2561)</f>
        <v/>
      </c>
      <c r="N1595" s="24">
        <f>IF(Universe!AI1595="","",(Universe!AI1595-$B$2562)/$C$2562)</f>
        <v/>
      </c>
      <c r="O1595" s="24">
        <f>0.74*IF(B1595="",0,B1595)+0.16*IF(C1595="",0,C1595)+0.1*IF(D1595="",0,D1595)</f>
        <v/>
      </c>
      <c r="P1595" s="24">
        <f>0.35*IF(E1595="",0,E1595)+0.35*IF(F1595="",0,F1595)+0.3*IF(G1595="",0,G1595)</f>
        <v/>
      </c>
      <c r="Q1595" s="24">
        <f>0.656*IF(I1595="",0,I1595)+0.344*IF(H1595="",0,H1595)</f>
        <v/>
      </c>
      <c r="R1595" s="24">
        <f>0.338*IF(J1595="",0,J1595)+0.662*IF(K1595="",0,K1595)</f>
        <v/>
      </c>
      <c r="S1595" s="24">
        <f>0.38*IF(L1595="",0,L1595)+0.35*IF(M1595="",0,M1595)+0.27*IF(N1595="",0,N1595)</f>
        <v/>
      </c>
      <c r="T1595" s="24">
        <f>IF(Universe!S1595="","",((Universe!S1595-$B$2565)/$C$2565)^3)</f>
        <v/>
      </c>
      <c r="U1595" s="24">
        <f>IF(Universe!S1595="","",(Universe!S1595-$B$2565)/$C$2565)</f>
        <v/>
      </c>
      <c r="V1595" s="24">
        <f>IF(Universe!T1595="","",(Universe!T1595-$B$2566)/$C$2566)</f>
        <v/>
      </c>
      <c r="W1595" s="24">
        <f>IF(Universe!U1595="","",(Universe!U1595-$B$2567)/$C$2567)</f>
        <v/>
      </c>
      <c r="X1595" s="24">
        <f>IF(O1595="","",(O1595-$B$2571)/$C$2571)</f>
        <v/>
      </c>
      <c r="Y1595" s="24">
        <f>IF(T1595="","",(T1595-$B$2576)/$C$2576)</f>
        <v/>
      </c>
      <c r="Z1595" s="24">
        <f>IF(Universe!V1595="","",(Universe!V1595-$B$2568)/$C$2568)</f>
        <v/>
      </c>
      <c r="AA1595" s="24">
        <f>IF(P1595="","",(P1595-$B$2572)/$C$2572)</f>
        <v/>
      </c>
      <c r="AB1595" s="24">
        <f>IF(Q1595="","",(Q1595-$B$2573)/$C$2573)</f>
        <v/>
      </c>
      <c r="AC1595" s="24">
        <f>IF(R1595="","",(R1595-$B$2574)/$C$2574)</f>
        <v/>
      </c>
      <c r="AD1595" s="24">
        <f>IF(S1595="","",(S1595-$B$2575)/$C$2575)</f>
        <v/>
      </c>
      <c r="AE1595" s="24">
        <f>IF(Y1595="","",Y1595-(19.12044933116382+16.522174187581257*U1595))</f>
        <v/>
      </c>
      <c r="AF1595" s="24">
        <f>IF(X1595="","",(X1595-(-0.27268023098325006+0.47142105304415904*V1595+-0.3189264934812436*U1595)--5.286111042926227e-16)/0.7994208745952703)</f>
        <v/>
      </c>
      <c r="AG1595" s="24">
        <f>IF(AA1595="","",(AA1595-(0.5248806186338691+-0.064206457956449*U1595)-5.43454825424064e-16)/0.9977404048781155)</f>
        <v/>
      </c>
      <c r="AH1595" s="25" t="n">
        <v>-2.767787594352621</v>
      </c>
      <c r="AI1595" s="25" t="n">
        <v>-0.5067820531651231</v>
      </c>
      <c r="AJ1595" s="25" t="n">
        <v>0.2613065842662654</v>
      </c>
      <c r="AK1595" s="25" t="n">
        <v>-0.6619137068066689</v>
      </c>
      <c r="AL1595" s="25" t="n">
        <v>3.212231899023084</v>
      </c>
      <c r="AM1595" s="25" t="n">
        <v>0.5546520234662485</v>
      </c>
      <c r="AN1595" s="25" t="n">
        <v>-1.005397467536878</v>
      </c>
      <c r="AO1595" s="25" t="n">
        <v>0.0593235519097694</v>
      </c>
      <c r="AP1595" s="25" t="n">
        <v>-0.0664874097102252</v>
      </c>
      <c r="AQ1595" s="25" t="n">
        <v>-0.5828700642479694</v>
      </c>
    </row>
    <row r="1596">
      <c r="A1596" s="23">
        <f>Universe!A1596</f>
        <v/>
      </c>
      <c r="B1596" s="24">
        <f>IF(Universe!W1596="","",(Universe!W1596-$B$2550)/$C$2550)</f>
        <v/>
      </c>
      <c r="C1596" s="24">
        <f>IF(Universe!X1596="","",(Universe!X1596-$B$2551)/$C$2551)</f>
        <v/>
      </c>
      <c r="D1596" s="24">
        <f>IF(Universe!Y1596="","",(Universe!Y1596-$B$2552)/$C$2552)</f>
        <v/>
      </c>
      <c r="E1596" s="24">
        <f>IF(Universe!Z1596="","",(Universe!Z1596-$B$2553)/$C$2553)</f>
        <v/>
      </c>
      <c r="F1596" s="24">
        <f>IF(Universe!AA1596="","",(Universe!AA1596-$B$2554)/$C$2554)</f>
        <v/>
      </c>
      <c r="G1596" s="24">
        <f>IF(Universe!AB1596="","",(Universe!AB1596-$B$2555)/$C$2555)</f>
        <v/>
      </c>
      <c r="H1596" s="24">
        <f>IF(Universe!AC1596="","",(Universe!AC1596-$B$2556)/$C$2556)</f>
        <v/>
      </c>
      <c r="I1596" s="24">
        <f>IF(Universe!AD1596="","",(Universe!AD1596-$B$2557)/$C$2557)</f>
        <v/>
      </c>
      <c r="J1596" s="24">
        <f>IF(Universe!AE1596="","",(Universe!AE1596-$B$2558)/$C$2558)</f>
        <v/>
      </c>
      <c r="K1596" s="24">
        <f>IF(Universe!AF1596="","",(Universe!AF1596-$B$2559)/$C$2559)</f>
        <v/>
      </c>
      <c r="L1596" s="24">
        <f>IF(Universe!AG1596="","",(Universe!AG1596-$B$2560)/$C$2560)</f>
        <v/>
      </c>
      <c r="M1596" s="24">
        <f>IF(Universe!AH1596="","",(Universe!AH1596-$B$2561)/$C$2561)</f>
        <v/>
      </c>
      <c r="N1596" s="24">
        <f>IF(Universe!AI1596="","",(Universe!AI1596-$B$2562)/$C$2562)</f>
        <v/>
      </c>
      <c r="O1596" s="24">
        <f>0.74*IF(B1596="",0,B1596)+0.16*IF(C1596="",0,C1596)+0.1*IF(D1596="",0,D1596)</f>
        <v/>
      </c>
      <c r="P1596" s="24">
        <f>0.35*IF(E1596="",0,E1596)+0.35*IF(F1596="",0,F1596)+0.3*IF(G1596="",0,G1596)</f>
        <v/>
      </c>
      <c r="Q1596" s="24">
        <f>0.656*IF(I1596="",0,I1596)+0.344*IF(H1596="",0,H1596)</f>
        <v/>
      </c>
      <c r="R1596" s="24">
        <f>0.338*IF(J1596="",0,J1596)+0.662*IF(K1596="",0,K1596)</f>
        <v/>
      </c>
      <c r="S1596" s="24">
        <f>0.38*IF(L1596="",0,L1596)+0.35*IF(M1596="",0,M1596)+0.27*IF(N1596="",0,N1596)</f>
        <v/>
      </c>
      <c r="T1596" s="24">
        <f>IF(Universe!S1596="","",((Universe!S1596-$B$2565)/$C$2565)^3)</f>
        <v/>
      </c>
      <c r="U1596" s="24">
        <f>IF(Universe!S1596="","",(Universe!S1596-$B$2565)/$C$2565)</f>
        <v/>
      </c>
      <c r="V1596" s="24">
        <f>IF(Universe!T1596="","",(Universe!T1596-$B$2566)/$C$2566)</f>
        <v/>
      </c>
      <c r="W1596" s="24">
        <f>IF(Universe!U1596="","",(Universe!U1596-$B$2567)/$C$2567)</f>
        <v/>
      </c>
      <c r="X1596" s="24">
        <f>IF(O1596="","",(O1596-$B$2571)/$C$2571)</f>
        <v/>
      </c>
      <c r="Y1596" s="24">
        <f>IF(T1596="","",(T1596-$B$2576)/$C$2576)</f>
        <v/>
      </c>
      <c r="Z1596" s="24">
        <f>IF(Universe!V1596="","",(Universe!V1596-$B$2568)/$C$2568)</f>
        <v/>
      </c>
      <c r="AA1596" s="24">
        <f>IF(P1596="","",(P1596-$B$2572)/$C$2572)</f>
        <v/>
      </c>
      <c r="AB1596" s="24">
        <f>IF(Q1596="","",(Q1596-$B$2573)/$C$2573)</f>
        <v/>
      </c>
      <c r="AC1596" s="24">
        <f>IF(R1596="","",(R1596-$B$2574)/$C$2574)</f>
        <v/>
      </c>
      <c r="AD1596" s="24">
        <f>IF(S1596="","",(S1596-$B$2575)/$C$2575)</f>
        <v/>
      </c>
      <c r="AE1596" s="24">
        <f>IF(Y1596="","",Y1596-(19.12044933116382+16.522174187581257*U1596))</f>
        <v/>
      </c>
      <c r="AF1596" s="24">
        <f>IF(X1596="","",(X1596-(-0.27268023098325006+0.47142105304415904*V1596+-0.3189264934812436*U1596)--5.286111042926227e-16)/0.7994208745952703)</f>
        <v/>
      </c>
      <c r="AG1596" s="24">
        <f>IF(AA1596="","",(AA1596-(0.5248806186338691+-0.064206457956449*U1596)-5.43454825424064e-16)/0.9977404048781155)</f>
        <v/>
      </c>
      <c r="AH1596" s="25" t="n">
        <v>-2.265916947952284</v>
      </c>
      <c r="AI1596" s="25" t="n">
        <v>-1.738154137109256</v>
      </c>
      <c r="AJ1596" s="25" t="n">
        <v>-0.4113235980527751</v>
      </c>
      <c r="AK1596" s="25" t="n">
        <v>-0.3407989283852832</v>
      </c>
      <c r="AL1596" s="25" t="n">
        <v>3.375503620877265</v>
      </c>
      <c r="AM1596" s="25" t="n">
        <v>0.427357082838324</v>
      </c>
      <c r="AN1596" s="25" t="n">
        <v>-0.764364383926615</v>
      </c>
      <c r="AO1596" s="25" t="n">
        <v>-0.0810805613223069</v>
      </c>
      <c r="AP1596" s="25" t="n">
        <v>-1.493431090525822</v>
      </c>
      <c r="AQ1596" s="25" t="n">
        <v>0.6117687945069872</v>
      </c>
    </row>
    <row r="1597">
      <c r="A1597" s="23">
        <f>Universe!A1597</f>
        <v/>
      </c>
      <c r="B1597" s="24">
        <f>IF(Universe!W1597="","",(Universe!W1597-$B$2550)/$C$2550)</f>
        <v/>
      </c>
      <c r="C1597" s="24">
        <f>IF(Universe!X1597="","",(Universe!X1597-$B$2551)/$C$2551)</f>
        <v/>
      </c>
      <c r="D1597" s="24">
        <f>IF(Universe!Y1597="","",(Universe!Y1597-$B$2552)/$C$2552)</f>
        <v/>
      </c>
      <c r="E1597" s="24">
        <f>IF(Universe!Z1597="","",(Universe!Z1597-$B$2553)/$C$2553)</f>
        <v/>
      </c>
      <c r="F1597" s="24">
        <f>IF(Universe!AA1597="","",(Universe!AA1597-$B$2554)/$C$2554)</f>
        <v/>
      </c>
      <c r="G1597" s="24">
        <f>IF(Universe!AB1597="","",(Universe!AB1597-$B$2555)/$C$2555)</f>
        <v/>
      </c>
      <c r="H1597" s="24">
        <f>IF(Universe!AC1597="","",(Universe!AC1597-$B$2556)/$C$2556)</f>
        <v/>
      </c>
      <c r="I1597" s="24">
        <f>IF(Universe!AD1597="","",(Universe!AD1597-$B$2557)/$C$2557)</f>
        <v/>
      </c>
      <c r="J1597" s="24">
        <f>IF(Universe!AE1597="","",(Universe!AE1597-$B$2558)/$C$2558)</f>
        <v/>
      </c>
      <c r="K1597" s="24">
        <f>IF(Universe!AF1597="","",(Universe!AF1597-$B$2559)/$C$2559)</f>
        <v/>
      </c>
      <c r="L1597" s="24">
        <f>IF(Universe!AG1597="","",(Universe!AG1597-$B$2560)/$C$2560)</f>
        <v/>
      </c>
      <c r="M1597" s="24">
        <f>IF(Universe!AH1597="","",(Universe!AH1597-$B$2561)/$C$2561)</f>
        <v/>
      </c>
      <c r="N1597" s="24">
        <f>IF(Universe!AI1597="","",(Universe!AI1597-$B$2562)/$C$2562)</f>
        <v/>
      </c>
      <c r="O1597" s="24">
        <f>0.74*IF(B1597="",0,B1597)+0.16*IF(C1597="",0,C1597)+0.1*IF(D1597="",0,D1597)</f>
        <v/>
      </c>
      <c r="P1597" s="24">
        <f>0.35*IF(E1597="",0,E1597)+0.35*IF(F1597="",0,F1597)+0.3*IF(G1597="",0,G1597)</f>
        <v/>
      </c>
      <c r="Q1597" s="24">
        <f>0.656*IF(I1597="",0,I1597)+0.344*IF(H1597="",0,H1597)</f>
        <v/>
      </c>
      <c r="R1597" s="24">
        <f>0.338*IF(J1597="",0,J1597)+0.662*IF(K1597="",0,K1597)</f>
        <v/>
      </c>
      <c r="S1597" s="24">
        <f>0.38*IF(L1597="",0,L1597)+0.35*IF(M1597="",0,M1597)+0.27*IF(N1597="",0,N1597)</f>
        <v/>
      </c>
      <c r="T1597" s="24">
        <f>IF(Universe!S1597="","",((Universe!S1597-$B$2565)/$C$2565)^3)</f>
        <v/>
      </c>
      <c r="U1597" s="24">
        <f>IF(Universe!S1597="","",(Universe!S1597-$B$2565)/$C$2565)</f>
        <v/>
      </c>
      <c r="V1597" s="24">
        <f>IF(Universe!T1597="","",(Universe!T1597-$B$2566)/$C$2566)</f>
        <v/>
      </c>
      <c r="W1597" s="24">
        <f>IF(Universe!U1597="","",(Universe!U1597-$B$2567)/$C$2567)</f>
        <v/>
      </c>
      <c r="X1597" s="24">
        <f>IF(O1597="","",(O1597-$B$2571)/$C$2571)</f>
        <v/>
      </c>
      <c r="Y1597" s="24">
        <f>IF(T1597="","",(T1597-$B$2576)/$C$2576)</f>
        <v/>
      </c>
      <c r="Z1597" s="24">
        <f>IF(Universe!V1597="","",(Universe!V1597-$B$2568)/$C$2568)</f>
        <v/>
      </c>
      <c r="AA1597" s="24">
        <f>IF(P1597="","",(P1597-$B$2572)/$C$2572)</f>
        <v/>
      </c>
      <c r="AB1597" s="24">
        <f>IF(Q1597="","",(Q1597-$B$2573)/$C$2573)</f>
        <v/>
      </c>
      <c r="AC1597" s="24">
        <f>IF(R1597="","",(R1597-$B$2574)/$C$2574)</f>
        <v/>
      </c>
      <c r="AD1597" s="24">
        <f>IF(S1597="","",(S1597-$B$2575)/$C$2575)</f>
        <v/>
      </c>
      <c r="AE1597" s="24">
        <f>IF(Y1597="","",Y1597-(19.12044933116382+16.522174187581257*U1597))</f>
        <v/>
      </c>
      <c r="AF1597" s="24">
        <f>IF(X1597="","",(X1597-(-0.27268023098325006+0.47142105304415904*V1597+-0.3189264934812436*U1597)--5.286111042926227e-16)/0.7994208745952703)</f>
        <v/>
      </c>
      <c r="AG1597" s="24">
        <f>IF(AA1597="","",(AA1597-(0.5248806186338691+-0.064206457956449*U1597)-5.43454825424064e-16)/0.9977404048781155)</f>
        <v/>
      </c>
      <c r="AH1597" s="25" t="n">
        <v>-0.5575467438417712</v>
      </c>
      <c r="AI1597" s="25" t="n">
        <v>0.2563914883644856</v>
      </c>
      <c r="AJ1597" s="25" t="n">
        <v>-0.6803603501570783</v>
      </c>
      <c r="AK1597" s="25" t="n">
        <v>0.33792405790617</v>
      </c>
      <c r="AL1597" s="25" t="n">
        <v>1.231931376048597</v>
      </c>
      <c r="AM1597" s="25" t="n">
        <v>-0.1043939534297101</v>
      </c>
      <c r="AN1597" s="25" t="n">
        <v>0.2820651195138829</v>
      </c>
      <c r="AO1597" s="25" t="n">
        <v>-0.0779612706875685</v>
      </c>
      <c r="AP1597" s="25" t="n">
        <v>-0.7219582154883182</v>
      </c>
      <c r="AQ1597" s="25" t="n">
        <v>0.0257504934182934</v>
      </c>
    </row>
    <row r="1598">
      <c r="A1598" s="23">
        <f>Universe!A1598</f>
        <v/>
      </c>
      <c r="B1598" s="24">
        <f>IF(Universe!W1598="","",(Universe!W1598-$B$2550)/$C$2550)</f>
        <v/>
      </c>
      <c r="C1598" s="24">
        <f>IF(Universe!X1598="","",(Universe!X1598-$B$2551)/$C$2551)</f>
        <v/>
      </c>
      <c r="D1598" s="24">
        <f>IF(Universe!Y1598="","",(Universe!Y1598-$B$2552)/$C$2552)</f>
        <v/>
      </c>
      <c r="E1598" s="24">
        <f>IF(Universe!Z1598="","",(Universe!Z1598-$B$2553)/$C$2553)</f>
        <v/>
      </c>
      <c r="F1598" s="24">
        <f>IF(Universe!AA1598="","",(Universe!AA1598-$B$2554)/$C$2554)</f>
        <v/>
      </c>
      <c r="G1598" s="24">
        <f>IF(Universe!AB1598="","",(Universe!AB1598-$B$2555)/$C$2555)</f>
        <v/>
      </c>
      <c r="H1598" s="24">
        <f>IF(Universe!AC1598="","",(Universe!AC1598-$B$2556)/$C$2556)</f>
        <v/>
      </c>
      <c r="I1598" s="24">
        <f>IF(Universe!AD1598="","",(Universe!AD1598-$B$2557)/$C$2557)</f>
        <v/>
      </c>
      <c r="J1598" s="24">
        <f>IF(Universe!AE1598="","",(Universe!AE1598-$B$2558)/$C$2558)</f>
        <v/>
      </c>
      <c r="K1598" s="24">
        <f>IF(Universe!AF1598="","",(Universe!AF1598-$B$2559)/$C$2559)</f>
        <v/>
      </c>
      <c r="L1598" s="24">
        <f>IF(Universe!AG1598="","",(Universe!AG1598-$B$2560)/$C$2560)</f>
        <v/>
      </c>
      <c r="M1598" s="24">
        <f>IF(Universe!AH1598="","",(Universe!AH1598-$B$2561)/$C$2561)</f>
        <v/>
      </c>
      <c r="N1598" s="24">
        <f>IF(Universe!AI1598="","",(Universe!AI1598-$B$2562)/$C$2562)</f>
        <v/>
      </c>
      <c r="O1598" s="24">
        <f>0.74*IF(B1598="",0,B1598)+0.16*IF(C1598="",0,C1598)+0.1*IF(D1598="",0,D1598)</f>
        <v/>
      </c>
      <c r="P1598" s="24">
        <f>0.35*IF(E1598="",0,E1598)+0.35*IF(F1598="",0,F1598)+0.3*IF(G1598="",0,G1598)</f>
        <v/>
      </c>
      <c r="Q1598" s="24">
        <f>0.656*IF(I1598="",0,I1598)+0.344*IF(H1598="",0,H1598)</f>
        <v/>
      </c>
      <c r="R1598" s="24">
        <f>0.338*IF(J1598="",0,J1598)+0.662*IF(K1598="",0,K1598)</f>
        <v/>
      </c>
      <c r="S1598" s="24">
        <f>0.38*IF(L1598="",0,L1598)+0.35*IF(M1598="",0,M1598)+0.27*IF(N1598="",0,N1598)</f>
        <v/>
      </c>
      <c r="T1598" s="24">
        <f>IF(Universe!S1598="","",((Universe!S1598-$B$2565)/$C$2565)^3)</f>
        <v/>
      </c>
      <c r="U1598" s="24">
        <f>IF(Universe!S1598="","",(Universe!S1598-$B$2565)/$C$2565)</f>
        <v/>
      </c>
      <c r="V1598" s="24">
        <f>IF(Universe!T1598="","",(Universe!T1598-$B$2566)/$C$2566)</f>
        <v/>
      </c>
      <c r="W1598" s="24">
        <f>IF(Universe!U1598="","",(Universe!U1598-$B$2567)/$C$2567)</f>
        <v/>
      </c>
      <c r="X1598" s="24">
        <f>IF(O1598="","",(O1598-$B$2571)/$C$2571)</f>
        <v/>
      </c>
      <c r="Y1598" s="24">
        <f>IF(T1598="","",(T1598-$B$2576)/$C$2576)</f>
        <v/>
      </c>
      <c r="Z1598" s="24">
        <f>IF(Universe!V1598="","",(Universe!V1598-$B$2568)/$C$2568)</f>
        <v/>
      </c>
      <c r="AA1598" s="24">
        <f>IF(P1598="","",(P1598-$B$2572)/$C$2572)</f>
        <v/>
      </c>
      <c r="AB1598" s="24">
        <f>IF(Q1598="","",(Q1598-$B$2573)/$C$2573)</f>
        <v/>
      </c>
      <c r="AC1598" s="24">
        <f>IF(R1598="","",(R1598-$B$2574)/$C$2574)</f>
        <v/>
      </c>
      <c r="AD1598" s="24">
        <f>IF(S1598="","",(S1598-$B$2575)/$C$2575)</f>
        <v/>
      </c>
      <c r="AE1598" s="24">
        <f>IF(Y1598="","",Y1598-(19.12044933116382+16.522174187581257*U1598))</f>
        <v/>
      </c>
      <c r="AF1598" s="24">
        <f>IF(X1598="","",(X1598-(-0.27268023098325006+0.47142105304415904*V1598+-0.3189264934812436*U1598)--5.286111042926227e-16)/0.7994208745952703)</f>
        <v/>
      </c>
      <c r="AG1598" s="24">
        <f>IF(AA1598="","",(AA1598-(0.5248806186338691+-0.064206457956449*U1598)-5.43454825424064e-16)/0.9977404048781155)</f>
        <v/>
      </c>
      <c r="AH1598" s="25" t="n">
        <v>-4.228350089985978</v>
      </c>
      <c r="AI1598" s="25" t="n">
        <v>-0.1748747700326935</v>
      </c>
      <c r="AJ1598" s="25" t="n">
        <v>-2.730671914337797</v>
      </c>
      <c r="AK1598" s="25" t="n">
        <v>1.8558930497272</v>
      </c>
      <c r="AL1598" s="25" t="n">
        <v>-0.6572331885576667</v>
      </c>
      <c r="AM1598" s="25" t="n">
        <v>2.966092100543968</v>
      </c>
      <c r="AN1598" s="25" t="n">
        <v>-0.2532843546268927</v>
      </c>
      <c r="AO1598" s="25" t="n">
        <v>-1.36152048320028</v>
      </c>
      <c r="AP1598" s="25" t="n">
        <v>-0.0341738483227063</v>
      </c>
      <c r="AQ1598" s="25" t="n">
        <v>-0.1497942738588287</v>
      </c>
    </row>
    <row r="1599">
      <c r="A1599" s="23">
        <f>Universe!A1599</f>
        <v/>
      </c>
      <c r="B1599" s="24">
        <f>IF(Universe!W1599="","",(Universe!W1599-$B$2550)/$C$2550)</f>
        <v/>
      </c>
      <c r="C1599" s="24">
        <f>IF(Universe!X1599="","",(Universe!X1599-$B$2551)/$C$2551)</f>
        <v/>
      </c>
      <c r="D1599" s="24">
        <f>IF(Universe!Y1599="","",(Universe!Y1599-$B$2552)/$C$2552)</f>
        <v/>
      </c>
      <c r="E1599" s="24">
        <f>IF(Universe!Z1599="","",(Universe!Z1599-$B$2553)/$C$2553)</f>
        <v/>
      </c>
      <c r="F1599" s="24">
        <f>IF(Universe!AA1599="","",(Universe!AA1599-$B$2554)/$C$2554)</f>
        <v/>
      </c>
      <c r="G1599" s="24">
        <f>IF(Universe!AB1599="","",(Universe!AB1599-$B$2555)/$C$2555)</f>
        <v/>
      </c>
      <c r="H1599" s="24">
        <f>IF(Universe!AC1599="","",(Universe!AC1599-$B$2556)/$C$2556)</f>
        <v/>
      </c>
      <c r="I1599" s="24">
        <f>IF(Universe!AD1599="","",(Universe!AD1599-$B$2557)/$C$2557)</f>
        <v/>
      </c>
      <c r="J1599" s="24">
        <f>IF(Universe!AE1599="","",(Universe!AE1599-$B$2558)/$C$2558)</f>
        <v/>
      </c>
      <c r="K1599" s="24">
        <f>IF(Universe!AF1599="","",(Universe!AF1599-$B$2559)/$C$2559)</f>
        <v/>
      </c>
      <c r="L1599" s="24">
        <f>IF(Universe!AG1599="","",(Universe!AG1599-$B$2560)/$C$2560)</f>
        <v/>
      </c>
      <c r="M1599" s="24">
        <f>IF(Universe!AH1599="","",(Universe!AH1599-$B$2561)/$C$2561)</f>
        <v/>
      </c>
      <c r="N1599" s="24">
        <f>IF(Universe!AI1599="","",(Universe!AI1599-$B$2562)/$C$2562)</f>
        <v/>
      </c>
      <c r="O1599" s="24">
        <f>0.74*IF(B1599="",0,B1599)+0.16*IF(C1599="",0,C1599)+0.1*IF(D1599="",0,D1599)</f>
        <v/>
      </c>
      <c r="P1599" s="24">
        <f>0.35*IF(E1599="",0,E1599)+0.35*IF(F1599="",0,F1599)+0.3*IF(G1599="",0,G1599)</f>
        <v/>
      </c>
      <c r="Q1599" s="24">
        <f>0.656*IF(I1599="",0,I1599)+0.344*IF(H1599="",0,H1599)</f>
        <v/>
      </c>
      <c r="R1599" s="24">
        <f>0.338*IF(J1599="",0,J1599)+0.662*IF(K1599="",0,K1599)</f>
        <v/>
      </c>
      <c r="S1599" s="24">
        <f>0.38*IF(L1599="",0,L1599)+0.35*IF(M1599="",0,M1599)+0.27*IF(N1599="",0,N1599)</f>
        <v/>
      </c>
      <c r="T1599" s="24">
        <f>IF(Universe!S1599="","",((Universe!S1599-$B$2565)/$C$2565)^3)</f>
        <v/>
      </c>
      <c r="U1599" s="24">
        <f>IF(Universe!S1599="","",(Universe!S1599-$B$2565)/$C$2565)</f>
        <v/>
      </c>
      <c r="V1599" s="24">
        <f>IF(Universe!T1599="","",(Universe!T1599-$B$2566)/$C$2566)</f>
        <v/>
      </c>
      <c r="W1599" s="24">
        <f>IF(Universe!U1599="","",(Universe!U1599-$B$2567)/$C$2567)</f>
        <v/>
      </c>
      <c r="X1599" s="24">
        <f>IF(O1599="","",(O1599-$B$2571)/$C$2571)</f>
        <v/>
      </c>
      <c r="Y1599" s="24">
        <f>IF(T1599="","",(T1599-$B$2576)/$C$2576)</f>
        <v/>
      </c>
      <c r="Z1599" s="24">
        <f>IF(Universe!V1599="","",(Universe!V1599-$B$2568)/$C$2568)</f>
        <v/>
      </c>
      <c r="AA1599" s="24">
        <f>IF(P1599="","",(P1599-$B$2572)/$C$2572)</f>
        <v/>
      </c>
      <c r="AB1599" s="24">
        <f>IF(Q1599="","",(Q1599-$B$2573)/$C$2573)</f>
        <v/>
      </c>
      <c r="AC1599" s="24">
        <f>IF(R1599="","",(R1599-$B$2574)/$C$2574)</f>
        <v/>
      </c>
      <c r="AD1599" s="24">
        <f>IF(S1599="","",(S1599-$B$2575)/$C$2575)</f>
        <v/>
      </c>
      <c r="AE1599" s="24">
        <f>IF(Y1599="","",Y1599-(19.12044933116382+16.522174187581257*U1599))</f>
        <v/>
      </c>
      <c r="AF1599" s="24">
        <f>IF(X1599="","",(X1599-(-0.27268023098325006+0.47142105304415904*V1599+-0.3189264934812436*U1599)--5.286111042926227e-16)/0.7994208745952703)</f>
        <v/>
      </c>
      <c r="AG1599" s="24">
        <f>IF(AA1599="","",(AA1599-(0.5248806186338691+-0.064206457956449*U1599)-5.43454825424064e-16)/0.9977404048781155)</f>
        <v/>
      </c>
      <c r="AH1599" s="25" t="n">
        <v>-3.832455680961572</v>
      </c>
      <c r="AI1599" s="25" t="n">
        <v>-0.8150020980621094</v>
      </c>
      <c r="AJ1599" s="25" t="n">
        <v>0.0045389922831137</v>
      </c>
      <c r="AK1599" s="25" t="n">
        <v>-1.292510924874369</v>
      </c>
      <c r="AL1599" s="25" t="n">
        <v>0.9751807565164896</v>
      </c>
      <c r="AM1599" s="25" t="n">
        <v>1.995081380851473</v>
      </c>
      <c r="AN1599" s="25" t="n">
        <v>-1.011797405112685</v>
      </c>
      <c r="AO1599" s="25" t="n">
        <v>-2.317035241526502</v>
      </c>
      <c r="AP1599" s="25" t="n">
        <v>-1.228438800645987</v>
      </c>
      <c r="AQ1599" s="25" t="n">
        <v>-0.1699620263378787</v>
      </c>
    </row>
    <row r="1600">
      <c r="A1600" s="23">
        <f>Universe!A1600</f>
        <v/>
      </c>
      <c r="B1600" s="24">
        <f>IF(Universe!W1600="","",(Universe!W1600-$B$2550)/$C$2550)</f>
        <v/>
      </c>
      <c r="C1600" s="24">
        <f>IF(Universe!X1600="","",(Universe!X1600-$B$2551)/$C$2551)</f>
        <v/>
      </c>
      <c r="D1600" s="24">
        <f>IF(Universe!Y1600="","",(Universe!Y1600-$B$2552)/$C$2552)</f>
        <v/>
      </c>
      <c r="E1600" s="24">
        <f>IF(Universe!Z1600="","",(Universe!Z1600-$B$2553)/$C$2553)</f>
        <v/>
      </c>
      <c r="F1600" s="24">
        <f>IF(Universe!AA1600="","",(Universe!AA1600-$B$2554)/$C$2554)</f>
        <v/>
      </c>
      <c r="G1600" s="24">
        <f>IF(Universe!AB1600="","",(Universe!AB1600-$B$2555)/$C$2555)</f>
        <v/>
      </c>
      <c r="H1600" s="24">
        <f>IF(Universe!AC1600="","",(Universe!AC1600-$B$2556)/$C$2556)</f>
        <v/>
      </c>
      <c r="I1600" s="24">
        <f>IF(Universe!AD1600="","",(Universe!AD1600-$B$2557)/$C$2557)</f>
        <v/>
      </c>
      <c r="J1600" s="24">
        <f>IF(Universe!AE1600="","",(Universe!AE1600-$B$2558)/$C$2558)</f>
        <v/>
      </c>
      <c r="K1600" s="24">
        <f>IF(Universe!AF1600="","",(Universe!AF1600-$B$2559)/$C$2559)</f>
        <v/>
      </c>
      <c r="L1600" s="24">
        <f>IF(Universe!AG1600="","",(Universe!AG1600-$B$2560)/$C$2560)</f>
        <v/>
      </c>
      <c r="M1600" s="24">
        <f>IF(Universe!AH1600="","",(Universe!AH1600-$B$2561)/$C$2561)</f>
        <v/>
      </c>
      <c r="N1600" s="24">
        <f>IF(Universe!AI1600="","",(Universe!AI1600-$B$2562)/$C$2562)</f>
        <v/>
      </c>
      <c r="O1600" s="24">
        <f>0.74*IF(B1600="",0,B1600)+0.16*IF(C1600="",0,C1600)+0.1*IF(D1600="",0,D1600)</f>
        <v/>
      </c>
      <c r="P1600" s="24">
        <f>0.35*IF(E1600="",0,E1600)+0.35*IF(F1600="",0,F1600)+0.3*IF(G1600="",0,G1600)</f>
        <v/>
      </c>
      <c r="Q1600" s="24">
        <f>0.656*IF(I1600="",0,I1600)+0.344*IF(H1600="",0,H1600)</f>
        <v/>
      </c>
      <c r="R1600" s="24">
        <f>0.338*IF(J1600="",0,J1600)+0.662*IF(K1600="",0,K1600)</f>
        <v/>
      </c>
      <c r="S1600" s="24">
        <f>0.38*IF(L1600="",0,L1600)+0.35*IF(M1600="",0,M1600)+0.27*IF(N1600="",0,N1600)</f>
        <v/>
      </c>
      <c r="T1600" s="24">
        <f>IF(Universe!S1600="","",((Universe!S1600-$B$2565)/$C$2565)^3)</f>
        <v/>
      </c>
      <c r="U1600" s="24">
        <f>IF(Universe!S1600="","",(Universe!S1600-$B$2565)/$C$2565)</f>
        <v/>
      </c>
      <c r="V1600" s="24">
        <f>IF(Universe!T1600="","",(Universe!T1600-$B$2566)/$C$2566)</f>
        <v/>
      </c>
      <c r="W1600" s="24">
        <f>IF(Universe!U1600="","",(Universe!U1600-$B$2567)/$C$2567)</f>
        <v/>
      </c>
      <c r="X1600" s="24">
        <f>IF(O1600="","",(O1600-$B$2571)/$C$2571)</f>
        <v/>
      </c>
      <c r="Y1600" s="24">
        <f>IF(T1600="","",(T1600-$B$2576)/$C$2576)</f>
        <v/>
      </c>
      <c r="Z1600" s="24">
        <f>IF(Universe!V1600="","",(Universe!V1600-$B$2568)/$C$2568)</f>
        <v/>
      </c>
      <c r="AA1600" s="24">
        <f>IF(P1600="","",(P1600-$B$2572)/$C$2572)</f>
        <v/>
      </c>
      <c r="AB1600" s="24">
        <f>IF(Q1600="","",(Q1600-$B$2573)/$C$2573)</f>
        <v/>
      </c>
      <c r="AC1600" s="24">
        <f>IF(R1600="","",(R1600-$B$2574)/$C$2574)</f>
        <v/>
      </c>
      <c r="AD1600" s="24">
        <f>IF(S1600="","",(S1600-$B$2575)/$C$2575)</f>
        <v/>
      </c>
      <c r="AE1600" s="24">
        <f>IF(Y1600="","",Y1600-(19.12044933116382+16.522174187581257*U1600))</f>
        <v/>
      </c>
      <c r="AF1600" s="24">
        <f>IF(X1600="","",(X1600-(-0.27268023098325006+0.47142105304415904*V1600+-0.3189264934812436*U1600)--5.286111042926227e-16)/0.7994208745952703)</f>
        <v/>
      </c>
      <c r="AG1600" s="24">
        <f>IF(AA1600="","",(AA1600-(0.5248806186338691+-0.064206457956449*U1600)-5.43454825424064e-16)/0.9977404048781155)</f>
        <v/>
      </c>
      <c r="AH1600" s="25" t="n">
        <v>-1.644577629621119</v>
      </c>
      <c r="AI1600" s="25" t="n">
        <v>-0.6396068500365566</v>
      </c>
      <c r="AJ1600" s="25" t="n">
        <v>-0.1720641479458827</v>
      </c>
      <c r="AK1600" s="25" t="n">
        <v>-0.5708664300649701</v>
      </c>
      <c r="AL1600" s="25" t="n">
        <v>2.981728247352344</v>
      </c>
      <c r="AM1600" s="25" t="n">
        <v>1.080066987841239</v>
      </c>
      <c r="AN1600" s="25" t="n">
        <v>-0.0003766069626641</v>
      </c>
      <c r="AO1600" s="25" t="n">
        <v>-0.0705410631577002</v>
      </c>
      <c r="AP1600" s="25" t="n">
        <v>-2.533839601973772</v>
      </c>
      <c r="AQ1600" s="25" t="n">
        <v>0.5782830121863743</v>
      </c>
    </row>
    <row r="1601">
      <c r="A1601" s="23">
        <f>Universe!A1601</f>
        <v/>
      </c>
      <c r="B1601" s="24">
        <f>IF(Universe!W1601="","",(Universe!W1601-$B$2550)/$C$2550)</f>
        <v/>
      </c>
      <c r="C1601" s="24">
        <f>IF(Universe!X1601="","",(Universe!X1601-$B$2551)/$C$2551)</f>
        <v/>
      </c>
      <c r="D1601" s="24">
        <f>IF(Universe!Y1601="","",(Universe!Y1601-$B$2552)/$C$2552)</f>
        <v/>
      </c>
      <c r="E1601" s="24">
        <f>IF(Universe!Z1601="","",(Universe!Z1601-$B$2553)/$C$2553)</f>
        <v/>
      </c>
      <c r="F1601" s="24">
        <f>IF(Universe!AA1601="","",(Universe!AA1601-$B$2554)/$C$2554)</f>
        <v/>
      </c>
      <c r="G1601" s="24">
        <f>IF(Universe!AB1601="","",(Universe!AB1601-$B$2555)/$C$2555)</f>
        <v/>
      </c>
      <c r="H1601" s="24">
        <f>IF(Universe!AC1601="","",(Universe!AC1601-$B$2556)/$C$2556)</f>
        <v/>
      </c>
      <c r="I1601" s="24">
        <f>IF(Universe!AD1601="","",(Universe!AD1601-$B$2557)/$C$2557)</f>
        <v/>
      </c>
      <c r="J1601" s="24">
        <f>IF(Universe!AE1601="","",(Universe!AE1601-$B$2558)/$C$2558)</f>
        <v/>
      </c>
      <c r="K1601" s="24">
        <f>IF(Universe!AF1601="","",(Universe!AF1601-$B$2559)/$C$2559)</f>
        <v/>
      </c>
      <c r="L1601" s="24">
        <f>IF(Universe!AG1601="","",(Universe!AG1601-$B$2560)/$C$2560)</f>
        <v/>
      </c>
      <c r="M1601" s="24">
        <f>IF(Universe!AH1601="","",(Universe!AH1601-$B$2561)/$C$2561)</f>
        <v/>
      </c>
      <c r="N1601" s="24">
        <f>IF(Universe!AI1601="","",(Universe!AI1601-$B$2562)/$C$2562)</f>
        <v/>
      </c>
      <c r="O1601" s="24">
        <f>0.74*IF(B1601="",0,B1601)+0.16*IF(C1601="",0,C1601)+0.1*IF(D1601="",0,D1601)</f>
        <v/>
      </c>
      <c r="P1601" s="24">
        <f>0.35*IF(E1601="",0,E1601)+0.35*IF(F1601="",0,F1601)+0.3*IF(G1601="",0,G1601)</f>
        <v/>
      </c>
      <c r="Q1601" s="24">
        <f>0.656*IF(I1601="",0,I1601)+0.344*IF(H1601="",0,H1601)</f>
        <v/>
      </c>
      <c r="R1601" s="24">
        <f>0.338*IF(J1601="",0,J1601)+0.662*IF(K1601="",0,K1601)</f>
        <v/>
      </c>
      <c r="S1601" s="24">
        <f>0.38*IF(L1601="",0,L1601)+0.35*IF(M1601="",0,M1601)+0.27*IF(N1601="",0,N1601)</f>
        <v/>
      </c>
      <c r="T1601" s="24">
        <f>IF(Universe!S1601="","",((Universe!S1601-$B$2565)/$C$2565)^3)</f>
        <v/>
      </c>
      <c r="U1601" s="24">
        <f>IF(Universe!S1601="","",(Universe!S1601-$B$2565)/$C$2565)</f>
        <v/>
      </c>
      <c r="V1601" s="24">
        <f>IF(Universe!T1601="","",(Universe!T1601-$B$2566)/$C$2566)</f>
        <v/>
      </c>
      <c r="W1601" s="24">
        <f>IF(Universe!U1601="","",(Universe!U1601-$B$2567)/$C$2567)</f>
        <v/>
      </c>
      <c r="X1601" s="24">
        <f>IF(O1601="","",(O1601-$B$2571)/$C$2571)</f>
        <v/>
      </c>
      <c r="Y1601" s="24">
        <f>IF(T1601="","",(T1601-$B$2576)/$C$2576)</f>
        <v/>
      </c>
      <c r="Z1601" s="24">
        <f>IF(Universe!V1601="","",(Universe!V1601-$B$2568)/$C$2568)</f>
        <v/>
      </c>
      <c r="AA1601" s="24">
        <f>IF(P1601="","",(P1601-$B$2572)/$C$2572)</f>
        <v/>
      </c>
      <c r="AB1601" s="24">
        <f>IF(Q1601="","",(Q1601-$B$2573)/$C$2573)</f>
        <v/>
      </c>
      <c r="AC1601" s="24">
        <f>IF(R1601="","",(R1601-$B$2574)/$C$2574)</f>
        <v/>
      </c>
      <c r="AD1601" s="24">
        <f>IF(S1601="","",(S1601-$B$2575)/$C$2575)</f>
        <v/>
      </c>
      <c r="AE1601" s="24">
        <f>IF(Y1601="","",Y1601-(19.12044933116382+16.522174187581257*U1601))</f>
        <v/>
      </c>
      <c r="AF1601" s="24">
        <f>IF(X1601="","",(X1601-(-0.27268023098325006+0.47142105304415904*V1601+-0.3189264934812436*U1601)--5.286111042926227e-16)/0.7994208745952703)</f>
        <v/>
      </c>
      <c r="AG1601" s="24">
        <f>IF(AA1601="","",(AA1601-(0.5248806186338691+-0.064206457956449*U1601)-5.43454825424064e-16)/0.9977404048781155)</f>
        <v/>
      </c>
      <c r="AH1601" s="25" t="n">
        <v>-2.511659845123475</v>
      </c>
      <c r="AI1601" s="25" t="n">
        <v>-0.6788331548677302</v>
      </c>
      <c r="AJ1601" s="25" t="n">
        <v>-0.3969985305871031</v>
      </c>
      <c r="AK1601" s="25" t="n">
        <v>-0.6859002334822782</v>
      </c>
      <c r="AL1601" s="25" t="n">
        <v>3.356279042651877</v>
      </c>
      <c r="AM1601" s="25" t="n">
        <v>0.8191021903005733</v>
      </c>
      <c r="AN1601" s="25" t="n">
        <v>-0.6307390193569827</v>
      </c>
      <c r="AO1601" s="25" t="n">
        <v>0.1793047487541521</v>
      </c>
      <c r="AP1601" s="25" t="n">
        <v>-0.0796511596271679</v>
      </c>
      <c r="AQ1601" s="25" t="n">
        <v>-0.3612778191262003</v>
      </c>
    </row>
    <row r="1602">
      <c r="A1602" s="23">
        <f>Universe!A1602</f>
        <v/>
      </c>
      <c r="B1602" s="24">
        <f>IF(Universe!W1602="","",(Universe!W1602-$B$2550)/$C$2550)</f>
        <v/>
      </c>
      <c r="C1602" s="24">
        <f>IF(Universe!X1602="","",(Universe!X1602-$B$2551)/$C$2551)</f>
        <v/>
      </c>
      <c r="D1602" s="24">
        <f>IF(Universe!Y1602="","",(Universe!Y1602-$B$2552)/$C$2552)</f>
        <v/>
      </c>
      <c r="E1602" s="24">
        <f>IF(Universe!Z1602="","",(Universe!Z1602-$B$2553)/$C$2553)</f>
        <v/>
      </c>
      <c r="F1602" s="24">
        <f>IF(Universe!AA1602="","",(Universe!AA1602-$B$2554)/$C$2554)</f>
        <v/>
      </c>
      <c r="G1602" s="24">
        <f>IF(Universe!AB1602="","",(Universe!AB1602-$B$2555)/$C$2555)</f>
        <v/>
      </c>
      <c r="H1602" s="24">
        <f>IF(Universe!AC1602="","",(Universe!AC1602-$B$2556)/$C$2556)</f>
        <v/>
      </c>
      <c r="I1602" s="24">
        <f>IF(Universe!AD1602="","",(Universe!AD1602-$B$2557)/$C$2557)</f>
        <v/>
      </c>
      <c r="J1602" s="24">
        <f>IF(Universe!AE1602="","",(Universe!AE1602-$B$2558)/$C$2558)</f>
        <v/>
      </c>
      <c r="K1602" s="24">
        <f>IF(Universe!AF1602="","",(Universe!AF1602-$B$2559)/$C$2559)</f>
        <v/>
      </c>
      <c r="L1602" s="24">
        <f>IF(Universe!AG1602="","",(Universe!AG1602-$B$2560)/$C$2560)</f>
        <v/>
      </c>
      <c r="M1602" s="24">
        <f>IF(Universe!AH1602="","",(Universe!AH1602-$B$2561)/$C$2561)</f>
        <v/>
      </c>
      <c r="N1602" s="24">
        <f>IF(Universe!AI1602="","",(Universe!AI1602-$B$2562)/$C$2562)</f>
        <v/>
      </c>
      <c r="O1602" s="24">
        <f>0.74*IF(B1602="",0,B1602)+0.16*IF(C1602="",0,C1602)+0.1*IF(D1602="",0,D1602)</f>
        <v/>
      </c>
      <c r="P1602" s="24">
        <f>0.35*IF(E1602="",0,E1602)+0.35*IF(F1602="",0,F1602)+0.3*IF(G1602="",0,G1602)</f>
        <v/>
      </c>
      <c r="Q1602" s="24">
        <f>0.656*IF(I1602="",0,I1602)+0.344*IF(H1602="",0,H1602)</f>
        <v/>
      </c>
      <c r="R1602" s="24">
        <f>0.338*IF(J1602="",0,J1602)+0.662*IF(K1602="",0,K1602)</f>
        <v/>
      </c>
      <c r="S1602" s="24">
        <f>0.38*IF(L1602="",0,L1602)+0.35*IF(M1602="",0,M1602)+0.27*IF(N1602="",0,N1602)</f>
        <v/>
      </c>
      <c r="T1602" s="24">
        <f>IF(Universe!S1602="","",((Universe!S1602-$B$2565)/$C$2565)^3)</f>
        <v/>
      </c>
      <c r="U1602" s="24">
        <f>IF(Universe!S1602="","",(Universe!S1602-$B$2565)/$C$2565)</f>
        <v/>
      </c>
      <c r="V1602" s="24">
        <f>IF(Universe!T1602="","",(Universe!T1602-$B$2566)/$C$2566)</f>
        <v/>
      </c>
      <c r="W1602" s="24">
        <f>IF(Universe!U1602="","",(Universe!U1602-$B$2567)/$C$2567)</f>
        <v/>
      </c>
      <c r="X1602" s="24">
        <f>IF(O1602="","",(O1602-$B$2571)/$C$2571)</f>
        <v/>
      </c>
      <c r="Y1602" s="24">
        <f>IF(T1602="","",(T1602-$B$2576)/$C$2576)</f>
        <v/>
      </c>
      <c r="Z1602" s="24">
        <f>IF(Universe!V1602="","",(Universe!V1602-$B$2568)/$C$2568)</f>
        <v/>
      </c>
      <c r="AA1602" s="24">
        <f>IF(P1602="","",(P1602-$B$2572)/$C$2572)</f>
        <v/>
      </c>
      <c r="AB1602" s="24">
        <f>IF(Q1602="","",(Q1602-$B$2573)/$C$2573)</f>
        <v/>
      </c>
      <c r="AC1602" s="24">
        <f>IF(R1602="","",(R1602-$B$2574)/$C$2574)</f>
        <v/>
      </c>
      <c r="AD1602" s="24">
        <f>IF(S1602="","",(S1602-$B$2575)/$C$2575)</f>
        <v/>
      </c>
      <c r="AE1602" s="24">
        <f>IF(Y1602="","",Y1602-(19.12044933116382+16.522174187581257*U1602))</f>
        <v/>
      </c>
      <c r="AF1602" s="24">
        <f>IF(X1602="","",(X1602-(-0.27268023098325006+0.47142105304415904*V1602+-0.3189264934812436*U1602)--5.286111042926227e-16)/0.7994208745952703)</f>
        <v/>
      </c>
      <c r="AG1602" s="24">
        <f>IF(AA1602="","",(AA1602-(0.5248806186338691+-0.064206457956449*U1602)-5.43454825424064e-16)/0.9977404048781155)</f>
        <v/>
      </c>
      <c r="AH1602" s="25" t="n">
        <v>-2.572494587720005</v>
      </c>
      <c r="AI1602" s="25" t="n">
        <v>0.5877744375620196</v>
      </c>
      <c r="AJ1602" s="25" t="n">
        <v>-0.4715750458339825</v>
      </c>
      <c r="AK1602" s="25" t="n">
        <v>-0.8347005252661601</v>
      </c>
      <c r="AL1602" s="25" t="n">
        <v>3.333992722640746</v>
      </c>
      <c r="AM1602" s="25" t="n">
        <v>0.352070491016338</v>
      </c>
      <c r="AN1602" s="25" t="n">
        <v>-0.2514393160261829</v>
      </c>
      <c r="AO1602" s="25" t="n">
        <v>0.0497868473751823</v>
      </c>
      <c r="AP1602" s="25" t="n">
        <v>-1.481955668891553</v>
      </c>
      <c r="AQ1602" s="25" t="n">
        <v>0.5076040612818244</v>
      </c>
    </row>
    <row r="1603">
      <c r="A1603" s="23">
        <f>Universe!A1603</f>
        <v/>
      </c>
      <c r="B1603" s="24">
        <f>IF(Universe!W1603="","",(Universe!W1603-$B$2550)/$C$2550)</f>
        <v/>
      </c>
      <c r="C1603" s="24">
        <f>IF(Universe!X1603="","",(Universe!X1603-$B$2551)/$C$2551)</f>
        <v/>
      </c>
      <c r="D1603" s="24">
        <f>IF(Universe!Y1603="","",(Universe!Y1603-$B$2552)/$C$2552)</f>
        <v/>
      </c>
      <c r="E1603" s="24">
        <f>IF(Universe!Z1603="","",(Universe!Z1603-$B$2553)/$C$2553)</f>
        <v/>
      </c>
      <c r="F1603" s="24">
        <f>IF(Universe!AA1603="","",(Universe!AA1603-$B$2554)/$C$2554)</f>
        <v/>
      </c>
      <c r="G1603" s="24">
        <f>IF(Universe!AB1603="","",(Universe!AB1603-$B$2555)/$C$2555)</f>
        <v/>
      </c>
      <c r="H1603" s="24">
        <f>IF(Universe!AC1603="","",(Universe!AC1603-$B$2556)/$C$2556)</f>
        <v/>
      </c>
      <c r="I1603" s="24">
        <f>IF(Universe!AD1603="","",(Universe!AD1603-$B$2557)/$C$2557)</f>
        <v/>
      </c>
      <c r="J1603" s="24">
        <f>IF(Universe!AE1603="","",(Universe!AE1603-$B$2558)/$C$2558)</f>
        <v/>
      </c>
      <c r="K1603" s="24">
        <f>IF(Universe!AF1603="","",(Universe!AF1603-$B$2559)/$C$2559)</f>
        <v/>
      </c>
      <c r="L1603" s="24">
        <f>IF(Universe!AG1603="","",(Universe!AG1603-$B$2560)/$C$2560)</f>
        <v/>
      </c>
      <c r="M1603" s="24">
        <f>IF(Universe!AH1603="","",(Universe!AH1603-$B$2561)/$C$2561)</f>
        <v/>
      </c>
      <c r="N1603" s="24">
        <f>IF(Universe!AI1603="","",(Universe!AI1603-$B$2562)/$C$2562)</f>
        <v/>
      </c>
      <c r="O1603" s="24">
        <f>0.74*IF(B1603="",0,B1603)+0.16*IF(C1603="",0,C1603)+0.1*IF(D1603="",0,D1603)</f>
        <v/>
      </c>
      <c r="P1603" s="24">
        <f>0.35*IF(E1603="",0,E1603)+0.35*IF(F1603="",0,F1603)+0.3*IF(G1603="",0,G1603)</f>
        <v/>
      </c>
      <c r="Q1603" s="24">
        <f>0.656*IF(I1603="",0,I1603)+0.344*IF(H1603="",0,H1603)</f>
        <v/>
      </c>
      <c r="R1603" s="24">
        <f>0.338*IF(J1603="",0,J1603)+0.662*IF(K1603="",0,K1603)</f>
        <v/>
      </c>
      <c r="S1603" s="24">
        <f>0.38*IF(L1603="",0,L1603)+0.35*IF(M1603="",0,M1603)+0.27*IF(N1603="",0,N1603)</f>
        <v/>
      </c>
      <c r="T1603" s="24">
        <f>IF(Universe!S1603="","",((Universe!S1603-$B$2565)/$C$2565)^3)</f>
        <v/>
      </c>
      <c r="U1603" s="24">
        <f>IF(Universe!S1603="","",(Universe!S1603-$B$2565)/$C$2565)</f>
        <v/>
      </c>
      <c r="V1603" s="24">
        <f>IF(Universe!T1603="","",(Universe!T1603-$B$2566)/$C$2566)</f>
        <v/>
      </c>
      <c r="W1603" s="24">
        <f>IF(Universe!U1603="","",(Universe!U1603-$B$2567)/$C$2567)</f>
        <v/>
      </c>
      <c r="X1603" s="24">
        <f>IF(O1603="","",(O1603-$B$2571)/$C$2571)</f>
        <v/>
      </c>
      <c r="Y1603" s="24">
        <f>IF(T1603="","",(T1603-$B$2576)/$C$2576)</f>
        <v/>
      </c>
      <c r="Z1603" s="24">
        <f>IF(Universe!V1603="","",(Universe!V1603-$B$2568)/$C$2568)</f>
        <v/>
      </c>
      <c r="AA1603" s="24">
        <f>IF(P1603="","",(P1603-$B$2572)/$C$2572)</f>
        <v/>
      </c>
      <c r="AB1603" s="24">
        <f>IF(Q1603="","",(Q1603-$B$2573)/$C$2573)</f>
        <v/>
      </c>
      <c r="AC1603" s="24">
        <f>IF(R1603="","",(R1603-$B$2574)/$C$2574)</f>
        <v/>
      </c>
      <c r="AD1603" s="24">
        <f>IF(S1603="","",(S1603-$B$2575)/$C$2575)</f>
        <v/>
      </c>
      <c r="AE1603" s="24">
        <f>IF(Y1603="","",Y1603-(19.12044933116382+16.522174187581257*U1603))</f>
        <v/>
      </c>
      <c r="AF1603" s="24">
        <f>IF(X1603="","",(X1603-(-0.27268023098325006+0.47142105304415904*V1603+-0.3189264934812436*U1603)--5.286111042926227e-16)/0.7994208745952703)</f>
        <v/>
      </c>
      <c r="AG1603" s="24">
        <f>IF(AA1603="","",(AA1603-(0.5248806186338691+-0.064206457956449*U1603)-5.43454825424064e-16)/0.9977404048781155)</f>
        <v/>
      </c>
      <c r="AH1603" s="25" t="n">
        <v>-2.759319957527373</v>
      </c>
      <c r="AI1603" s="25" t="n">
        <v>0.0683578392414315</v>
      </c>
      <c r="AJ1603" s="25" t="n">
        <v>1.293338877648574</v>
      </c>
      <c r="AK1603" s="25" t="n">
        <v>0.2981256964722397</v>
      </c>
      <c r="AL1603" s="25" t="n">
        <v>3.21914956969167</v>
      </c>
      <c r="AM1603" s="25" t="n">
        <v>-0.3474999025732798</v>
      </c>
      <c r="AN1603" s="25" t="n">
        <v>-0.142060872808112</v>
      </c>
      <c r="AO1603" s="25" t="n">
        <v>-0.3970024257281871</v>
      </c>
      <c r="AP1603" s="25" t="n">
        <v>1.662294504275792</v>
      </c>
      <c r="AQ1603" s="25" t="n">
        <v>1.469247867093951</v>
      </c>
    </row>
    <row r="1604">
      <c r="A1604" s="23">
        <f>Universe!A1604</f>
        <v/>
      </c>
      <c r="B1604" s="24">
        <f>IF(Universe!W1604="","",(Universe!W1604-$B$2550)/$C$2550)</f>
        <v/>
      </c>
      <c r="C1604" s="24">
        <f>IF(Universe!X1604="","",(Universe!X1604-$B$2551)/$C$2551)</f>
        <v/>
      </c>
      <c r="D1604" s="24">
        <f>IF(Universe!Y1604="","",(Universe!Y1604-$B$2552)/$C$2552)</f>
        <v/>
      </c>
      <c r="E1604" s="24">
        <f>IF(Universe!Z1604="","",(Universe!Z1604-$B$2553)/$C$2553)</f>
        <v/>
      </c>
      <c r="F1604" s="24">
        <f>IF(Universe!AA1604="","",(Universe!AA1604-$B$2554)/$C$2554)</f>
        <v/>
      </c>
      <c r="G1604" s="24">
        <f>IF(Universe!AB1604="","",(Universe!AB1604-$B$2555)/$C$2555)</f>
        <v/>
      </c>
      <c r="H1604" s="24">
        <f>IF(Universe!AC1604="","",(Universe!AC1604-$B$2556)/$C$2556)</f>
        <v/>
      </c>
      <c r="I1604" s="24">
        <f>IF(Universe!AD1604="","",(Universe!AD1604-$B$2557)/$C$2557)</f>
        <v/>
      </c>
      <c r="J1604" s="24">
        <f>IF(Universe!AE1604="","",(Universe!AE1604-$B$2558)/$C$2558)</f>
        <v/>
      </c>
      <c r="K1604" s="24">
        <f>IF(Universe!AF1604="","",(Universe!AF1604-$B$2559)/$C$2559)</f>
        <v/>
      </c>
      <c r="L1604" s="24">
        <f>IF(Universe!AG1604="","",(Universe!AG1604-$B$2560)/$C$2560)</f>
        <v/>
      </c>
      <c r="M1604" s="24">
        <f>IF(Universe!AH1604="","",(Universe!AH1604-$B$2561)/$C$2561)</f>
        <v/>
      </c>
      <c r="N1604" s="24">
        <f>IF(Universe!AI1604="","",(Universe!AI1604-$B$2562)/$C$2562)</f>
        <v/>
      </c>
      <c r="O1604" s="24">
        <f>0.74*IF(B1604="",0,B1604)+0.16*IF(C1604="",0,C1604)+0.1*IF(D1604="",0,D1604)</f>
        <v/>
      </c>
      <c r="P1604" s="24">
        <f>0.35*IF(E1604="",0,E1604)+0.35*IF(F1604="",0,F1604)+0.3*IF(G1604="",0,G1604)</f>
        <v/>
      </c>
      <c r="Q1604" s="24">
        <f>0.656*IF(I1604="",0,I1604)+0.344*IF(H1604="",0,H1604)</f>
        <v/>
      </c>
      <c r="R1604" s="24">
        <f>0.338*IF(J1604="",0,J1604)+0.662*IF(K1604="",0,K1604)</f>
        <v/>
      </c>
      <c r="S1604" s="24">
        <f>0.38*IF(L1604="",0,L1604)+0.35*IF(M1604="",0,M1604)+0.27*IF(N1604="",0,N1604)</f>
        <v/>
      </c>
      <c r="T1604" s="24">
        <f>IF(Universe!S1604="","",((Universe!S1604-$B$2565)/$C$2565)^3)</f>
        <v/>
      </c>
      <c r="U1604" s="24">
        <f>IF(Universe!S1604="","",(Universe!S1604-$B$2565)/$C$2565)</f>
        <v/>
      </c>
      <c r="V1604" s="24">
        <f>IF(Universe!T1604="","",(Universe!T1604-$B$2566)/$C$2566)</f>
        <v/>
      </c>
      <c r="W1604" s="24">
        <f>IF(Universe!U1604="","",(Universe!U1604-$B$2567)/$C$2567)</f>
        <v/>
      </c>
      <c r="X1604" s="24">
        <f>IF(O1604="","",(O1604-$B$2571)/$C$2571)</f>
        <v/>
      </c>
      <c r="Y1604" s="24">
        <f>IF(T1604="","",(T1604-$B$2576)/$C$2576)</f>
        <v/>
      </c>
      <c r="Z1604" s="24">
        <f>IF(Universe!V1604="","",(Universe!V1604-$B$2568)/$C$2568)</f>
        <v/>
      </c>
      <c r="AA1604" s="24">
        <f>IF(P1604="","",(P1604-$B$2572)/$C$2572)</f>
        <v/>
      </c>
      <c r="AB1604" s="24">
        <f>IF(Q1604="","",(Q1604-$B$2573)/$C$2573)</f>
        <v/>
      </c>
      <c r="AC1604" s="24">
        <f>IF(R1604="","",(R1604-$B$2574)/$C$2574)</f>
        <v/>
      </c>
      <c r="AD1604" s="24">
        <f>IF(S1604="","",(S1604-$B$2575)/$C$2575)</f>
        <v/>
      </c>
      <c r="AE1604" s="24">
        <f>IF(Y1604="","",Y1604-(19.12044933116382+16.522174187581257*U1604))</f>
        <v/>
      </c>
      <c r="AF1604" s="24">
        <f>IF(X1604="","",(X1604-(-0.27268023098325006+0.47142105304415904*V1604+-0.3189264934812436*U1604)--5.286111042926227e-16)/0.7994208745952703)</f>
        <v/>
      </c>
      <c r="AG1604" s="24">
        <f>IF(AA1604="","",(AA1604-(0.5248806186338691+-0.064206457956449*U1604)-5.43454825424064e-16)/0.9977404048781155)</f>
        <v/>
      </c>
      <c r="AH1604" s="25" t="n">
        <v>-2.812408084218083</v>
      </c>
      <c r="AI1604" s="25" t="n">
        <v>1.13729895445678</v>
      </c>
      <c r="AJ1604" s="25" t="n">
        <v>2.235479523851044</v>
      </c>
      <c r="AK1604" s="25" t="n">
        <v>1.631903757651279</v>
      </c>
      <c r="AL1604" s="25" t="n">
        <v>3.173253193826468</v>
      </c>
      <c r="AM1604" s="25" t="n">
        <v>-0.1351833369032304</v>
      </c>
      <c r="AN1604" s="25" t="n">
        <v>2.938107079978658</v>
      </c>
      <c r="AO1604" s="25" t="n">
        <v>-0.149740665614508</v>
      </c>
      <c r="AP1604" s="25" t="n">
        <v>3.394459258181967e-17</v>
      </c>
      <c r="AQ1604" s="25" t="n">
        <v>-0.6172961681893968</v>
      </c>
    </row>
    <row r="1605">
      <c r="A1605" s="23">
        <f>Universe!A1605</f>
        <v/>
      </c>
      <c r="B1605" s="24">
        <f>IF(Universe!W1605="","",(Universe!W1605-$B$2550)/$C$2550)</f>
        <v/>
      </c>
      <c r="C1605" s="24">
        <f>IF(Universe!X1605="","",(Universe!X1605-$B$2551)/$C$2551)</f>
        <v/>
      </c>
      <c r="D1605" s="24">
        <f>IF(Universe!Y1605="","",(Universe!Y1605-$B$2552)/$C$2552)</f>
        <v/>
      </c>
      <c r="E1605" s="24">
        <f>IF(Universe!Z1605="","",(Universe!Z1605-$B$2553)/$C$2553)</f>
        <v/>
      </c>
      <c r="F1605" s="24">
        <f>IF(Universe!AA1605="","",(Universe!AA1605-$B$2554)/$C$2554)</f>
        <v/>
      </c>
      <c r="G1605" s="24">
        <f>IF(Universe!AB1605="","",(Universe!AB1605-$B$2555)/$C$2555)</f>
        <v/>
      </c>
      <c r="H1605" s="24">
        <f>IF(Universe!AC1605="","",(Universe!AC1605-$B$2556)/$C$2556)</f>
        <v/>
      </c>
      <c r="I1605" s="24">
        <f>IF(Universe!AD1605="","",(Universe!AD1605-$B$2557)/$C$2557)</f>
        <v/>
      </c>
      <c r="J1605" s="24">
        <f>IF(Universe!AE1605="","",(Universe!AE1605-$B$2558)/$C$2558)</f>
        <v/>
      </c>
      <c r="K1605" s="24">
        <f>IF(Universe!AF1605="","",(Universe!AF1605-$B$2559)/$C$2559)</f>
        <v/>
      </c>
      <c r="L1605" s="24">
        <f>IF(Universe!AG1605="","",(Universe!AG1605-$B$2560)/$C$2560)</f>
        <v/>
      </c>
      <c r="M1605" s="24">
        <f>IF(Universe!AH1605="","",(Universe!AH1605-$B$2561)/$C$2561)</f>
        <v/>
      </c>
      <c r="N1605" s="24">
        <f>IF(Universe!AI1605="","",(Universe!AI1605-$B$2562)/$C$2562)</f>
        <v/>
      </c>
      <c r="O1605" s="24">
        <f>0.74*IF(B1605="",0,B1605)+0.16*IF(C1605="",0,C1605)+0.1*IF(D1605="",0,D1605)</f>
        <v/>
      </c>
      <c r="P1605" s="24">
        <f>0.35*IF(E1605="",0,E1605)+0.35*IF(F1605="",0,F1605)+0.3*IF(G1605="",0,G1605)</f>
        <v/>
      </c>
      <c r="Q1605" s="24">
        <f>0.656*IF(I1605="",0,I1605)+0.344*IF(H1605="",0,H1605)</f>
        <v/>
      </c>
      <c r="R1605" s="24">
        <f>0.338*IF(J1605="",0,J1605)+0.662*IF(K1605="",0,K1605)</f>
        <v/>
      </c>
      <c r="S1605" s="24">
        <f>0.38*IF(L1605="",0,L1605)+0.35*IF(M1605="",0,M1605)+0.27*IF(N1605="",0,N1605)</f>
        <v/>
      </c>
      <c r="T1605" s="24">
        <f>IF(Universe!S1605="","",((Universe!S1605-$B$2565)/$C$2565)^3)</f>
        <v/>
      </c>
      <c r="U1605" s="24">
        <f>IF(Universe!S1605="","",(Universe!S1605-$B$2565)/$C$2565)</f>
        <v/>
      </c>
      <c r="V1605" s="24">
        <f>IF(Universe!T1605="","",(Universe!T1605-$B$2566)/$C$2566)</f>
        <v/>
      </c>
      <c r="W1605" s="24">
        <f>IF(Universe!U1605="","",(Universe!U1605-$B$2567)/$C$2567)</f>
        <v/>
      </c>
      <c r="X1605" s="24">
        <f>IF(O1605="","",(O1605-$B$2571)/$C$2571)</f>
        <v/>
      </c>
      <c r="Y1605" s="24">
        <f>IF(T1605="","",(T1605-$B$2576)/$C$2576)</f>
        <v/>
      </c>
      <c r="Z1605" s="24">
        <f>IF(Universe!V1605="","",(Universe!V1605-$B$2568)/$C$2568)</f>
        <v/>
      </c>
      <c r="AA1605" s="24">
        <f>IF(P1605="","",(P1605-$B$2572)/$C$2572)</f>
        <v/>
      </c>
      <c r="AB1605" s="24">
        <f>IF(Q1605="","",(Q1605-$B$2573)/$C$2573)</f>
        <v/>
      </c>
      <c r="AC1605" s="24">
        <f>IF(R1605="","",(R1605-$B$2574)/$C$2574)</f>
        <v/>
      </c>
      <c r="AD1605" s="24">
        <f>IF(S1605="","",(S1605-$B$2575)/$C$2575)</f>
        <v/>
      </c>
      <c r="AE1605" s="24">
        <f>IF(Y1605="","",Y1605-(19.12044933116382+16.522174187581257*U1605))</f>
        <v/>
      </c>
      <c r="AF1605" s="24">
        <f>IF(X1605="","",(X1605-(-0.27268023098325006+0.47142105304415904*V1605+-0.3189264934812436*U1605)--5.286111042926227e-16)/0.7994208745952703)</f>
        <v/>
      </c>
      <c r="AG1605" s="24">
        <f>IF(AA1605="","",(AA1605-(0.5248806186338691+-0.064206457956449*U1605)-5.43454825424064e-16)/0.9977404048781155)</f>
        <v/>
      </c>
      <c r="AH1605" s="25" t="n">
        <v>-2.481266883013558</v>
      </c>
      <c r="AI1605" s="25" t="n">
        <v>-0.6198400010743919</v>
      </c>
      <c r="AJ1605" s="25" t="n">
        <v>-0.0971651749653538</v>
      </c>
      <c r="AK1605" s="25" t="n">
        <v>-0.7817138260802086</v>
      </c>
      <c r="AL1605" s="25" t="n">
        <v>3.364731243739762</v>
      </c>
      <c r="AM1605" s="25" t="n">
        <v>1.27375803953047</v>
      </c>
      <c r="AN1605" s="25" t="n">
        <v>-1.771107621682134</v>
      </c>
      <c r="AO1605" s="25" t="n">
        <v>0.4140431008086405</v>
      </c>
      <c r="AP1605" s="25" t="n">
        <v>-1.094265899814861</v>
      </c>
      <c r="AQ1605" s="25" t="n">
        <v>1.319743234528419</v>
      </c>
    </row>
    <row r="1606">
      <c r="A1606" s="23">
        <f>Universe!A1606</f>
        <v/>
      </c>
      <c r="B1606" s="24">
        <f>IF(Universe!W1606="","",(Universe!W1606-$B$2550)/$C$2550)</f>
        <v/>
      </c>
      <c r="C1606" s="24">
        <f>IF(Universe!X1606="","",(Universe!X1606-$B$2551)/$C$2551)</f>
        <v/>
      </c>
      <c r="D1606" s="24">
        <f>IF(Universe!Y1606="","",(Universe!Y1606-$B$2552)/$C$2552)</f>
        <v/>
      </c>
      <c r="E1606" s="24">
        <f>IF(Universe!Z1606="","",(Universe!Z1606-$B$2553)/$C$2553)</f>
        <v/>
      </c>
      <c r="F1606" s="24">
        <f>IF(Universe!AA1606="","",(Universe!AA1606-$B$2554)/$C$2554)</f>
        <v/>
      </c>
      <c r="G1606" s="24">
        <f>IF(Universe!AB1606="","",(Universe!AB1606-$B$2555)/$C$2555)</f>
        <v/>
      </c>
      <c r="H1606" s="24">
        <f>IF(Universe!AC1606="","",(Universe!AC1606-$B$2556)/$C$2556)</f>
        <v/>
      </c>
      <c r="I1606" s="24">
        <f>IF(Universe!AD1606="","",(Universe!AD1606-$B$2557)/$C$2557)</f>
        <v/>
      </c>
      <c r="J1606" s="24">
        <f>IF(Universe!AE1606="","",(Universe!AE1606-$B$2558)/$C$2558)</f>
        <v/>
      </c>
      <c r="K1606" s="24">
        <f>IF(Universe!AF1606="","",(Universe!AF1606-$B$2559)/$C$2559)</f>
        <v/>
      </c>
      <c r="L1606" s="24">
        <f>IF(Universe!AG1606="","",(Universe!AG1606-$B$2560)/$C$2560)</f>
        <v/>
      </c>
      <c r="M1606" s="24">
        <f>IF(Universe!AH1606="","",(Universe!AH1606-$B$2561)/$C$2561)</f>
        <v/>
      </c>
      <c r="N1606" s="24">
        <f>IF(Universe!AI1606="","",(Universe!AI1606-$B$2562)/$C$2562)</f>
        <v/>
      </c>
      <c r="O1606" s="24">
        <f>0.74*IF(B1606="",0,B1606)+0.16*IF(C1606="",0,C1606)+0.1*IF(D1606="",0,D1606)</f>
        <v/>
      </c>
      <c r="P1606" s="24">
        <f>0.35*IF(E1606="",0,E1606)+0.35*IF(F1606="",0,F1606)+0.3*IF(G1606="",0,G1606)</f>
        <v/>
      </c>
      <c r="Q1606" s="24">
        <f>0.656*IF(I1606="",0,I1606)+0.344*IF(H1606="",0,H1606)</f>
        <v/>
      </c>
      <c r="R1606" s="24">
        <f>0.338*IF(J1606="",0,J1606)+0.662*IF(K1606="",0,K1606)</f>
        <v/>
      </c>
      <c r="S1606" s="24">
        <f>0.38*IF(L1606="",0,L1606)+0.35*IF(M1606="",0,M1606)+0.27*IF(N1606="",0,N1606)</f>
        <v/>
      </c>
      <c r="T1606" s="24">
        <f>IF(Universe!S1606="","",((Universe!S1606-$B$2565)/$C$2565)^3)</f>
        <v/>
      </c>
      <c r="U1606" s="24">
        <f>IF(Universe!S1606="","",(Universe!S1606-$B$2565)/$C$2565)</f>
        <v/>
      </c>
      <c r="V1606" s="24">
        <f>IF(Universe!T1606="","",(Universe!T1606-$B$2566)/$C$2566)</f>
        <v/>
      </c>
      <c r="W1606" s="24">
        <f>IF(Universe!U1606="","",(Universe!U1606-$B$2567)/$C$2567)</f>
        <v/>
      </c>
      <c r="X1606" s="24">
        <f>IF(O1606="","",(O1606-$B$2571)/$C$2571)</f>
        <v/>
      </c>
      <c r="Y1606" s="24">
        <f>IF(T1606="","",(T1606-$B$2576)/$C$2576)</f>
        <v/>
      </c>
      <c r="Z1606" s="24">
        <f>IF(Universe!V1606="","",(Universe!V1606-$B$2568)/$C$2568)</f>
        <v/>
      </c>
      <c r="AA1606" s="24">
        <f>IF(P1606="","",(P1606-$B$2572)/$C$2572)</f>
        <v/>
      </c>
      <c r="AB1606" s="24">
        <f>IF(Q1606="","",(Q1606-$B$2573)/$C$2573)</f>
        <v/>
      </c>
      <c r="AC1606" s="24">
        <f>IF(R1606="","",(R1606-$B$2574)/$C$2574)</f>
        <v/>
      </c>
      <c r="AD1606" s="24">
        <f>IF(S1606="","",(S1606-$B$2575)/$C$2575)</f>
        <v/>
      </c>
      <c r="AE1606" s="24">
        <f>IF(Y1606="","",Y1606-(19.12044933116382+16.522174187581257*U1606))</f>
        <v/>
      </c>
      <c r="AF1606" s="24">
        <f>IF(X1606="","",(X1606-(-0.27268023098325006+0.47142105304415904*V1606+-0.3189264934812436*U1606)--5.286111042926227e-16)/0.7994208745952703)</f>
        <v/>
      </c>
      <c r="AG1606" s="24">
        <f>IF(AA1606="","",(AA1606-(0.5248806186338691+-0.064206457956449*U1606)-5.43454825424064e-16)/0.9977404048781155)</f>
        <v/>
      </c>
      <c r="AH1606" s="25" t="n">
        <v>-1.983993639906135</v>
      </c>
      <c r="AI1606" s="25" t="n">
        <v>-1.498221563145157</v>
      </c>
      <c r="AJ1606" s="25" t="n">
        <v>-0.3458370543810077</v>
      </c>
      <c r="AK1606" s="25" t="n">
        <v>-0.2074694983739155</v>
      </c>
      <c r="AL1606" s="25" t="n">
        <v>3.268951066740863</v>
      </c>
      <c r="AM1606" s="25" t="n">
        <v>0.5046022985537716</v>
      </c>
      <c r="AN1606" s="25" t="n">
        <v>-0.6427185885604703</v>
      </c>
      <c r="AO1606" s="25" t="n">
        <v>0.0614825337394138</v>
      </c>
      <c r="AP1606" s="25" t="n">
        <v>-0.2611250675093995</v>
      </c>
      <c r="AQ1606" s="25" t="n">
        <v>0.6051709799055758</v>
      </c>
    </row>
    <row r="1607">
      <c r="A1607" s="23">
        <f>Universe!A1607</f>
        <v/>
      </c>
      <c r="B1607" s="24">
        <f>IF(Universe!W1607="","",(Universe!W1607-$B$2550)/$C$2550)</f>
        <v/>
      </c>
      <c r="C1607" s="24">
        <f>IF(Universe!X1607="","",(Universe!X1607-$B$2551)/$C$2551)</f>
        <v/>
      </c>
      <c r="D1607" s="24">
        <f>IF(Universe!Y1607="","",(Universe!Y1607-$B$2552)/$C$2552)</f>
        <v/>
      </c>
      <c r="E1607" s="24">
        <f>IF(Universe!Z1607="","",(Universe!Z1607-$B$2553)/$C$2553)</f>
        <v/>
      </c>
      <c r="F1607" s="24">
        <f>IF(Universe!AA1607="","",(Universe!AA1607-$B$2554)/$C$2554)</f>
        <v/>
      </c>
      <c r="G1607" s="24">
        <f>IF(Universe!AB1607="","",(Universe!AB1607-$B$2555)/$C$2555)</f>
        <v/>
      </c>
      <c r="H1607" s="24">
        <f>IF(Universe!AC1607="","",(Universe!AC1607-$B$2556)/$C$2556)</f>
        <v/>
      </c>
      <c r="I1607" s="24">
        <f>IF(Universe!AD1607="","",(Universe!AD1607-$B$2557)/$C$2557)</f>
        <v/>
      </c>
      <c r="J1607" s="24">
        <f>IF(Universe!AE1607="","",(Universe!AE1607-$B$2558)/$C$2558)</f>
        <v/>
      </c>
      <c r="K1607" s="24">
        <f>IF(Universe!AF1607="","",(Universe!AF1607-$B$2559)/$C$2559)</f>
        <v/>
      </c>
      <c r="L1607" s="24">
        <f>IF(Universe!AG1607="","",(Universe!AG1607-$B$2560)/$C$2560)</f>
        <v/>
      </c>
      <c r="M1607" s="24">
        <f>IF(Universe!AH1607="","",(Universe!AH1607-$B$2561)/$C$2561)</f>
        <v/>
      </c>
      <c r="N1607" s="24">
        <f>IF(Universe!AI1607="","",(Universe!AI1607-$B$2562)/$C$2562)</f>
        <v/>
      </c>
      <c r="O1607" s="24">
        <f>0.74*IF(B1607="",0,B1607)+0.16*IF(C1607="",0,C1607)+0.1*IF(D1607="",0,D1607)</f>
        <v/>
      </c>
      <c r="P1607" s="24">
        <f>0.35*IF(E1607="",0,E1607)+0.35*IF(F1607="",0,F1607)+0.3*IF(G1607="",0,G1607)</f>
        <v/>
      </c>
      <c r="Q1607" s="24">
        <f>0.656*IF(I1607="",0,I1607)+0.344*IF(H1607="",0,H1607)</f>
        <v/>
      </c>
      <c r="R1607" s="24">
        <f>0.338*IF(J1607="",0,J1607)+0.662*IF(K1607="",0,K1607)</f>
        <v/>
      </c>
      <c r="S1607" s="24">
        <f>0.38*IF(L1607="",0,L1607)+0.35*IF(M1607="",0,M1607)+0.27*IF(N1607="",0,N1607)</f>
        <v/>
      </c>
      <c r="T1607" s="24">
        <f>IF(Universe!S1607="","",((Universe!S1607-$B$2565)/$C$2565)^3)</f>
        <v/>
      </c>
      <c r="U1607" s="24">
        <f>IF(Universe!S1607="","",(Universe!S1607-$B$2565)/$C$2565)</f>
        <v/>
      </c>
      <c r="V1607" s="24">
        <f>IF(Universe!T1607="","",(Universe!T1607-$B$2566)/$C$2566)</f>
        <v/>
      </c>
      <c r="W1607" s="24">
        <f>IF(Universe!U1607="","",(Universe!U1607-$B$2567)/$C$2567)</f>
        <v/>
      </c>
      <c r="X1607" s="24">
        <f>IF(O1607="","",(O1607-$B$2571)/$C$2571)</f>
        <v/>
      </c>
      <c r="Y1607" s="24">
        <f>IF(T1607="","",(T1607-$B$2576)/$C$2576)</f>
        <v/>
      </c>
      <c r="Z1607" s="24">
        <f>IF(Universe!V1607="","",(Universe!V1607-$B$2568)/$C$2568)</f>
        <v/>
      </c>
      <c r="AA1607" s="24">
        <f>IF(P1607="","",(P1607-$B$2572)/$C$2572)</f>
        <v/>
      </c>
      <c r="AB1607" s="24">
        <f>IF(Q1607="","",(Q1607-$B$2573)/$C$2573)</f>
        <v/>
      </c>
      <c r="AC1607" s="24">
        <f>IF(R1607="","",(R1607-$B$2574)/$C$2574)</f>
        <v/>
      </c>
      <c r="AD1607" s="24">
        <f>IF(S1607="","",(S1607-$B$2575)/$C$2575)</f>
        <v/>
      </c>
      <c r="AE1607" s="24">
        <f>IF(Y1607="","",Y1607-(19.12044933116382+16.522174187581257*U1607))</f>
        <v/>
      </c>
      <c r="AF1607" s="24">
        <f>IF(X1607="","",(X1607-(-0.27268023098325006+0.47142105304415904*V1607+-0.3189264934812436*U1607)--5.286111042926227e-16)/0.7994208745952703)</f>
        <v/>
      </c>
      <c r="AG1607" s="24">
        <f>IF(AA1607="","",(AA1607-(0.5248806186338691+-0.064206457956449*U1607)-5.43454825424064e-16)/0.9977404048781155)</f>
        <v/>
      </c>
      <c r="AH1607" s="25" t="n">
        <v>-3.859465403781621</v>
      </c>
      <c r="AI1607" s="25" t="n">
        <v>0.8794047816249763</v>
      </c>
      <c r="AJ1607" s="25" t="n">
        <v>-1.431889579510736</v>
      </c>
      <c r="AK1607" s="25" t="n">
        <v>-0.5805136732009133</v>
      </c>
      <c r="AL1607" s="25" t="n">
        <v>0.8789954032876979</v>
      </c>
      <c r="AM1607" s="25" t="n">
        <v>0.4778039848805648</v>
      </c>
      <c r="AN1607" s="25" t="n">
        <v>0.943797484287618</v>
      </c>
      <c r="AO1607" s="25" t="n">
        <v>-0.5050138621735243</v>
      </c>
      <c r="AP1607" s="25" t="n">
        <v>1.032109780809517</v>
      </c>
      <c r="AQ1607" s="25" t="n">
        <v>-0.5523046054685867</v>
      </c>
    </row>
    <row r="1608">
      <c r="A1608" s="23">
        <f>Universe!A1608</f>
        <v/>
      </c>
      <c r="B1608" s="24">
        <f>IF(Universe!W1608="","",(Universe!W1608-$B$2550)/$C$2550)</f>
        <v/>
      </c>
      <c r="C1608" s="24">
        <f>IF(Universe!X1608="","",(Universe!X1608-$B$2551)/$C$2551)</f>
        <v/>
      </c>
      <c r="D1608" s="24">
        <f>IF(Universe!Y1608="","",(Universe!Y1608-$B$2552)/$C$2552)</f>
        <v/>
      </c>
      <c r="E1608" s="24">
        <f>IF(Universe!Z1608="","",(Universe!Z1608-$B$2553)/$C$2553)</f>
        <v/>
      </c>
      <c r="F1608" s="24">
        <f>IF(Universe!AA1608="","",(Universe!AA1608-$B$2554)/$C$2554)</f>
        <v/>
      </c>
      <c r="G1608" s="24">
        <f>IF(Universe!AB1608="","",(Universe!AB1608-$B$2555)/$C$2555)</f>
        <v/>
      </c>
      <c r="H1608" s="24">
        <f>IF(Universe!AC1608="","",(Universe!AC1608-$B$2556)/$C$2556)</f>
        <v/>
      </c>
      <c r="I1608" s="24">
        <f>IF(Universe!AD1608="","",(Universe!AD1608-$B$2557)/$C$2557)</f>
        <v/>
      </c>
      <c r="J1608" s="24">
        <f>IF(Universe!AE1608="","",(Universe!AE1608-$B$2558)/$C$2558)</f>
        <v/>
      </c>
      <c r="K1608" s="24">
        <f>IF(Universe!AF1608="","",(Universe!AF1608-$B$2559)/$C$2559)</f>
        <v/>
      </c>
      <c r="L1608" s="24">
        <f>IF(Universe!AG1608="","",(Universe!AG1608-$B$2560)/$C$2560)</f>
        <v/>
      </c>
      <c r="M1608" s="24">
        <f>IF(Universe!AH1608="","",(Universe!AH1608-$B$2561)/$C$2561)</f>
        <v/>
      </c>
      <c r="N1608" s="24">
        <f>IF(Universe!AI1608="","",(Universe!AI1608-$B$2562)/$C$2562)</f>
        <v/>
      </c>
      <c r="O1608" s="24">
        <f>0.74*IF(B1608="",0,B1608)+0.16*IF(C1608="",0,C1608)+0.1*IF(D1608="",0,D1608)</f>
        <v/>
      </c>
      <c r="P1608" s="24">
        <f>0.35*IF(E1608="",0,E1608)+0.35*IF(F1608="",0,F1608)+0.3*IF(G1608="",0,G1608)</f>
        <v/>
      </c>
      <c r="Q1608" s="24">
        <f>0.656*IF(I1608="",0,I1608)+0.344*IF(H1608="",0,H1608)</f>
        <v/>
      </c>
      <c r="R1608" s="24">
        <f>0.338*IF(J1608="",0,J1608)+0.662*IF(K1608="",0,K1608)</f>
        <v/>
      </c>
      <c r="S1608" s="24">
        <f>0.38*IF(L1608="",0,L1608)+0.35*IF(M1608="",0,M1608)+0.27*IF(N1608="",0,N1608)</f>
        <v/>
      </c>
      <c r="T1608" s="24">
        <f>IF(Universe!S1608="","",((Universe!S1608-$B$2565)/$C$2565)^3)</f>
        <v/>
      </c>
      <c r="U1608" s="24">
        <f>IF(Universe!S1608="","",(Universe!S1608-$B$2565)/$C$2565)</f>
        <v/>
      </c>
      <c r="V1608" s="24">
        <f>IF(Universe!T1608="","",(Universe!T1608-$B$2566)/$C$2566)</f>
        <v/>
      </c>
      <c r="W1608" s="24">
        <f>IF(Universe!U1608="","",(Universe!U1608-$B$2567)/$C$2567)</f>
        <v/>
      </c>
      <c r="X1608" s="24">
        <f>IF(O1608="","",(O1608-$B$2571)/$C$2571)</f>
        <v/>
      </c>
      <c r="Y1608" s="24">
        <f>IF(T1608="","",(T1608-$B$2576)/$C$2576)</f>
        <v/>
      </c>
      <c r="Z1608" s="24">
        <f>IF(Universe!V1608="","",(Universe!V1608-$B$2568)/$C$2568)</f>
        <v/>
      </c>
      <c r="AA1608" s="24">
        <f>IF(P1608="","",(P1608-$B$2572)/$C$2572)</f>
        <v/>
      </c>
      <c r="AB1608" s="24">
        <f>IF(Q1608="","",(Q1608-$B$2573)/$C$2573)</f>
        <v/>
      </c>
      <c r="AC1608" s="24">
        <f>IF(R1608="","",(R1608-$B$2574)/$C$2574)</f>
        <v/>
      </c>
      <c r="AD1608" s="24">
        <f>IF(S1608="","",(S1608-$B$2575)/$C$2575)</f>
        <v/>
      </c>
      <c r="AE1608" s="24">
        <f>IF(Y1608="","",Y1608-(19.12044933116382+16.522174187581257*U1608))</f>
        <v/>
      </c>
      <c r="AF1608" s="24">
        <f>IF(X1608="","",(X1608-(-0.27268023098325006+0.47142105304415904*V1608+-0.3189264934812436*U1608)--5.286111042926227e-16)/0.7994208745952703)</f>
        <v/>
      </c>
      <c r="AG1608" s="24">
        <f>IF(AA1608="","",(AA1608-(0.5248806186338691+-0.064206457956449*U1608)-5.43454825424064e-16)/0.9977404048781155)</f>
        <v/>
      </c>
      <c r="AH1608" s="25" t="n">
        <v>-0.6174893608530322</v>
      </c>
      <c r="AI1608" s="25" t="n">
        <v>-2.079914202377833</v>
      </c>
      <c r="AJ1608" s="25" t="n">
        <v>-0.2245617960321291</v>
      </c>
      <c r="AK1608" s="25" t="n">
        <v>1.060855997205047</v>
      </c>
      <c r="AL1608" s="25" t="n">
        <v>1.35061652014853</v>
      </c>
      <c r="AM1608" s="25" t="n">
        <v>-0.041839073356859</v>
      </c>
      <c r="AN1608" s="25" t="n">
        <v>-0.6479992996772213</v>
      </c>
      <c r="AO1608" s="25" t="n">
        <v>0.0446159931216721</v>
      </c>
      <c r="AP1608" s="25" t="n">
        <v>-0.4392542164922228</v>
      </c>
      <c r="AQ1608" s="25" t="n">
        <v>0.1700655549998036</v>
      </c>
    </row>
    <row r="1609">
      <c r="A1609" s="23">
        <f>Universe!A1609</f>
        <v/>
      </c>
      <c r="B1609" s="24">
        <f>IF(Universe!W1609="","",(Universe!W1609-$B$2550)/$C$2550)</f>
        <v/>
      </c>
      <c r="C1609" s="24">
        <f>IF(Universe!X1609="","",(Universe!X1609-$B$2551)/$C$2551)</f>
        <v/>
      </c>
      <c r="D1609" s="24">
        <f>IF(Universe!Y1609="","",(Universe!Y1609-$B$2552)/$C$2552)</f>
        <v/>
      </c>
      <c r="E1609" s="24">
        <f>IF(Universe!Z1609="","",(Universe!Z1609-$B$2553)/$C$2553)</f>
        <v/>
      </c>
      <c r="F1609" s="24">
        <f>IF(Universe!AA1609="","",(Universe!AA1609-$B$2554)/$C$2554)</f>
        <v/>
      </c>
      <c r="G1609" s="24">
        <f>IF(Universe!AB1609="","",(Universe!AB1609-$B$2555)/$C$2555)</f>
        <v/>
      </c>
      <c r="H1609" s="24">
        <f>IF(Universe!AC1609="","",(Universe!AC1609-$B$2556)/$C$2556)</f>
        <v/>
      </c>
      <c r="I1609" s="24">
        <f>IF(Universe!AD1609="","",(Universe!AD1609-$B$2557)/$C$2557)</f>
        <v/>
      </c>
      <c r="J1609" s="24">
        <f>IF(Universe!AE1609="","",(Universe!AE1609-$B$2558)/$C$2558)</f>
        <v/>
      </c>
      <c r="K1609" s="24">
        <f>IF(Universe!AF1609="","",(Universe!AF1609-$B$2559)/$C$2559)</f>
        <v/>
      </c>
      <c r="L1609" s="24">
        <f>IF(Universe!AG1609="","",(Universe!AG1609-$B$2560)/$C$2560)</f>
        <v/>
      </c>
      <c r="M1609" s="24">
        <f>IF(Universe!AH1609="","",(Universe!AH1609-$B$2561)/$C$2561)</f>
        <v/>
      </c>
      <c r="N1609" s="24">
        <f>IF(Universe!AI1609="","",(Universe!AI1609-$B$2562)/$C$2562)</f>
        <v/>
      </c>
      <c r="O1609" s="24">
        <f>0.74*IF(B1609="",0,B1609)+0.16*IF(C1609="",0,C1609)+0.1*IF(D1609="",0,D1609)</f>
        <v/>
      </c>
      <c r="P1609" s="24">
        <f>0.35*IF(E1609="",0,E1609)+0.35*IF(F1609="",0,F1609)+0.3*IF(G1609="",0,G1609)</f>
        <v/>
      </c>
      <c r="Q1609" s="24">
        <f>0.656*IF(I1609="",0,I1609)+0.344*IF(H1609="",0,H1609)</f>
        <v/>
      </c>
      <c r="R1609" s="24">
        <f>0.338*IF(J1609="",0,J1609)+0.662*IF(K1609="",0,K1609)</f>
        <v/>
      </c>
      <c r="S1609" s="24">
        <f>0.38*IF(L1609="",0,L1609)+0.35*IF(M1609="",0,M1609)+0.27*IF(N1609="",0,N1609)</f>
        <v/>
      </c>
      <c r="T1609" s="24">
        <f>IF(Universe!S1609="","",((Universe!S1609-$B$2565)/$C$2565)^3)</f>
        <v/>
      </c>
      <c r="U1609" s="24">
        <f>IF(Universe!S1609="","",(Universe!S1609-$B$2565)/$C$2565)</f>
        <v/>
      </c>
      <c r="V1609" s="24">
        <f>IF(Universe!T1609="","",(Universe!T1609-$B$2566)/$C$2566)</f>
        <v/>
      </c>
      <c r="W1609" s="24">
        <f>IF(Universe!U1609="","",(Universe!U1609-$B$2567)/$C$2567)</f>
        <v/>
      </c>
      <c r="X1609" s="24">
        <f>IF(O1609="","",(O1609-$B$2571)/$C$2571)</f>
        <v/>
      </c>
      <c r="Y1609" s="24">
        <f>IF(T1609="","",(T1609-$B$2576)/$C$2576)</f>
        <v/>
      </c>
      <c r="Z1609" s="24">
        <f>IF(Universe!V1609="","",(Universe!V1609-$B$2568)/$C$2568)</f>
        <v/>
      </c>
      <c r="AA1609" s="24">
        <f>IF(P1609="","",(P1609-$B$2572)/$C$2572)</f>
        <v/>
      </c>
      <c r="AB1609" s="24">
        <f>IF(Q1609="","",(Q1609-$B$2573)/$C$2573)</f>
        <v/>
      </c>
      <c r="AC1609" s="24">
        <f>IF(R1609="","",(R1609-$B$2574)/$C$2574)</f>
        <v/>
      </c>
      <c r="AD1609" s="24">
        <f>IF(S1609="","",(S1609-$B$2575)/$C$2575)</f>
        <v/>
      </c>
      <c r="AE1609" s="24">
        <f>IF(Y1609="","",Y1609-(19.12044933116382+16.522174187581257*U1609))</f>
        <v/>
      </c>
      <c r="AF1609" s="24">
        <f>IF(X1609="","",(X1609-(-0.27268023098325006+0.47142105304415904*V1609+-0.3189264934812436*U1609)--5.286111042926227e-16)/0.7994208745952703)</f>
        <v/>
      </c>
      <c r="AG1609" s="24">
        <f>IF(AA1609="","",(AA1609-(0.5248806186338691+-0.064206457956449*U1609)-5.43454825424064e-16)/0.9977404048781155)</f>
        <v/>
      </c>
      <c r="AH1609" s="25" t="n">
        <v>-2.669885401695456</v>
      </c>
      <c r="AI1609" s="25" t="n">
        <v>1.479245859078394</v>
      </c>
      <c r="AJ1609" s="25" t="n">
        <v>-0.9835351965402545</v>
      </c>
      <c r="AK1609" s="25" t="n">
        <v>-0.6917356121506891</v>
      </c>
      <c r="AL1609" s="25" t="n">
        <v>3.283036915581004</v>
      </c>
      <c r="AM1609" s="25" t="n">
        <v>1.172089013787734</v>
      </c>
      <c r="AN1609" s="25" t="n">
        <v>0.8461310916434334</v>
      </c>
      <c r="AO1609" s="25" t="n">
        <v>0.8106394734017403</v>
      </c>
      <c r="AP1609" s="25" t="n">
        <v>0.3896145481500248</v>
      </c>
      <c r="AQ1609" s="25" t="n">
        <v>0.5501992440756704</v>
      </c>
    </row>
    <row r="1610">
      <c r="A1610" s="23">
        <f>Universe!A1610</f>
        <v/>
      </c>
      <c r="B1610" s="24">
        <f>IF(Universe!W1610="","",(Universe!W1610-$B$2550)/$C$2550)</f>
        <v/>
      </c>
      <c r="C1610" s="24">
        <f>IF(Universe!X1610="","",(Universe!X1610-$B$2551)/$C$2551)</f>
        <v/>
      </c>
      <c r="D1610" s="24">
        <f>IF(Universe!Y1610="","",(Universe!Y1610-$B$2552)/$C$2552)</f>
        <v/>
      </c>
      <c r="E1610" s="24">
        <f>IF(Universe!Z1610="","",(Universe!Z1610-$B$2553)/$C$2553)</f>
        <v/>
      </c>
      <c r="F1610" s="24">
        <f>IF(Universe!AA1610="","",(Universe!AA1610-$B$2554)/$C$2554)</f>
        <v/>
      </c>
      <c r="G1610" s="24">
        <f>IF(Universe!AB1610="","",(Universe!AB1610-$B$2555)/$C$2555)</f>
        <v/>
      </c>
      <c r="H1610" s="24">
        <f>IF(Universe!AC1610="","",(Universe!AC1610-$B$2556)/$C$2556)</f>
        <v/>
      </c>
      <c r="I1610" s="24">
        <f>IF(Universe!AD1610="","",(Universe!AD1610-$B$2557)/$C$2557)</f>
        <v/>
      </c>
      <c r="J1610" s="24">
        <f>IF(Universe!AE1610="","",(Universe!AE1610-$B$2558)/$C$2558)</f>
        <v/>
      </c>
      <c r="K1610" s="24">
        <f>IF(Universe!AF1610="","",(Universe!AF1610-$B$2559)/$C$2559)</f>
        <v/>
      </c>
      <c r="L1610" s="24">
        <f>IF(Universe!AG1610="","",(Universe!AG1610-$B$2560)/$C$2560)</f>
        <v/>
      </c>
      <c r="M1610" s="24">
        <f>IF(Universe!AH1610="","",(Universe!AH1610-$B$2561)/$C$2561)</f>
        <v/>
      </c>
      <c r="N1610" s="24">
        <f>IF(Universe!AI1610="","",(Universe!AI1610-$B$2562)/$C$2562)</f>
        <v/>
      </c>
      <c r="O1610" s="24">
        <f>0.74*IF(B1610="",0,B1610)+0.16*IF(C1610="",0,C1610)+0.1*IF(D1610="",0,D1610)</f>
        <v/>
      </c>
      <c r="P1610" s="24">
        <f>0.35*IF(E1610="",0,E1610)+0.35*IF(F1610="",0,F1610)+0.3*IF(G1610="",0,G1610)</f>
        <v/>
      </c>
      <c r="Q1610" s="24">
        <f>0.656*IF(I1610="",0,I1610)+0.344*IF(H1610="",0,H1610)</f>
        <v/>
      </c>
      <c r="R1610" s="24">
        <f>0.338*IF(J1610="",0,J1610)+0.662*IF(K1610="",0,K1610)</f>
        <v/>
      </c>
      <c r="S1610" s="24">
        <f>0.38*IF(L1610="",0,L1610)+0.35*IF(M1610="",0,M1610)+0.27*IF(N1610="",0,N1610)</f>
        <v/>
      </c>
      <c r="T1610" s="24">
        <f>IF(Universe!S1610="","",((Universe!S1610-$B$2565)/$C$2565)^3)</f>
        <v/>
      </c>
      <c r="U1610" s="24">
        <f>IF(Universe!S1610="","",(Universe!S1610-$B$2565)/$C$2565)</f>
        <v/>
      </c>
      <c r="V1610" s="24">
        <f>IF(Universe!T1610="","",(Universe!T1610-$B$2566)/$C$2566)</f>
        <v/>
      </c>
      <c r="W1610" s="24">
        <f>IF(Universe!U1610="","",(Universe!U1610-$B$2567)/$C$2567)</f>
        <v/>
      </c>
      <c r="X1610" s="24">
        <f>IF(O1610="","",(O1610-$B$2571)/$C$2571)</f>
        <v/>
      </c>
      <c r="Y1610" s="24">
        <f>IF(T1610="","",(T1610-$B$2576)/$C$2576)</f>
        <v/>
      </c>
      <c r="Z1610" s="24">
        <f>IF(Universe!V1610="","",(Universe!V1610-$B$2568)/$C$2568)</f>
        <v/>
      </c>
      <c r="AA1610" s="24">
        <f>IF(P1610="","",(P1610-$B$2572)/$C$2572)</f>
        <v/>
      </c>
      <c r="AB1610" s="24">
        <f>IF(Q1610="","",(Q1610-$B$2573)/$C$2573)</f>
        <v/>
      </c>
      <c r="AC1610" s="24">
        <f>IF(R1610="","",(R1610-$B$2574)/$C$2574)</f>
        <v/>
      </c>
      <c r="AD1610" s="24">
        <f>IF(S1610="","",(S1610-$B$2575)/$C$2575)</f>
        <v/>
      </c>
      <c r="AE1610" s="24">
        <f>IF(Y1610="","",Y1610-(19.12044933116382+16.522174187581257*U1610))</f>
        <v/>
      </c>
      <c r="AF1610" s="24">
        <f>IF(X1610="","",(X1610-(-0.27268023098325006+0.47142105304415904*V1610+-0.3189264934812436*U1610)--5.286111042926227e-16)/0.7994208745952703)</f>
        <v/>
      </c>
      <c r="AG1610" s="24">
        <f>IF(AA1610="","",(AA1610-(0.5248806186338691+-0.064206457956449*U1610)-5.43454825424064e-16)/0.9977404048781155)</f>
        <v/>
      </c>
      <c r="AH1610" s="25" t="n">
        <v>-2.297827063944095</v>
      </c>
      <c r="AI1610" s="25" t="n">
        <v>0.714950627175907</v>
      </c>
      <c r="AJ1610" s="25" t="n">
        <v>-1.028508905364255</v>
      </c>
      <c r="AK1610" s="25" t="n">
        <v>-0.5822639963559514</v>
      </c>
      <c r="AL1610" s="25" t="n">
        <v>3.379180082233512</v>
      </c>
      <c r="AM1610" s="25" t="n">
        <v>1.787810593401944</v>
      </c>
      <c r="AN1610" s="25" t="n">
        <v>0.1523324682243237</v>
      </c>
      <c r="AO1610" s="25" t="n">
        <v>0.2277993562423376</v>
      </c>
      <c r="AP1610" s="25" t="n">
        <v>0.3321417170303632</v>
      </c>
      <c r="AQ1610" s="25" t="n">
        <v>-0.1014023290121953</v>
      </c>
    </row>
    <row r="1611">
      <c r="A1611" s="23">
        <f>Universe!A1611</f>
        <v/>
      </c>
      <c r="B1611" s="24">
        <f>IF(Universe!W1611="","",(Universe!W1611-$B$2550)/$C$2550)</f>
        <v/>
      </c>
      <c r="C1611" s="24">
        <f>IF(Universe!X1611="","",(Universe!X1611-$B$2551)/$C$2551)</f>
        <v/>
      </c>
      <c r="D1611" s="24">
        <f>IF(Universe!Y1611="","",(Universe!Y1611-$B$2552)/$C$2552)</f>
        <v/>
      </c>
      <c r="E1611" s="24">
        <f>IF(Universe!Z1611="","",(Universe!Z1611-$B$2553)/$C$2553)</f>
        <v/>
      </c>
      <c r="F1611" s="24">
        <f>IF(Universe!AA1611="","",(Universe!AA1611-$B$2554)/$C$2554)</f>
        <v/>
      </c>
      <c r="G1611" s="24">
        <f>IF(Universe!AB1611="","",(Universe!AB1611-$B$2555)/$C$2555)</f>
        <v/>
      </c>
      <c r="H1611" s="24">
        <f>IF(Universe!AC1611="","",(Universe!AC1611-$B$2556)/$C$2556)</f>
        <v/>
      </c>
      <c r="I1611" s="24">
        <f>IF(Universe!AD1611="","",(Universe!AD1611-$B$2557)/$C$2557)</f>
        <v/>
      </c>
      <c r="J1611" s="24">
        <f>IF(Universe!AE1611="","",(Universe!AE1611-$B$2558)/$C$2558)</f>
        <v/>
      </c>
      <c r="K1611" s="24">
        <f>IF(Universe!AF1611="","",(Universe!AF1611-$B$2559)/$C$2559)</f>
        <v/>
      </c>
      <c r="L1611" s="24">
        <f>IF(Universe!AG1611="","",(Universe!AG1611-$B$2560)/$C$2560)</f>
        <v/>
      </c>
      <c r="M1611" s="24">
        <f>IF(Universe!AH1611="","",(Universe!AH1611-$B$2561)/$C$2561)</f>
        <v/>
      </c>
      <c r="N1611" s="24">
        <f>IF(Universe!AI1611="","",(Universe!AI1611-$B$2562)/$C$2562)</f>
        <v/>
      </c>
      <c r="O1611" s="24">
        <f>0.74*IF(B1611="",0,B1611)+0.16*IF(C1611="",0,C1611)+0.1*IF(D1611="",0,D1611)</f>
        <v/>
      </c>
      <c r="P1611" s="24">
        <f>0.35*IF(E1611="",0,E1611)+0.35*IF(F1611="",0,F1611)+0.3*IF(G1611="",0,G1611)</f>
        <v/>
      </c>
      <c r="Q1611" s="24">
        <f>0.656*IF(I1611="",0,I1611)+0.344*IF(H1611="",0,H1611)</f>
        <v/>
      </c>
      <c r="R1611" s="24">
        <f>0.338*IF(J1611="",0,J1611)+0.662*IF(K1611="",0,K1611)</f>
        <v/>
      </c>
      <c r="S1611" s="24">
        <f>0.38*IF(L1611="",0,L1611)+0.35*IF(M1611="",0,M1611)+0.27*IF(N1611="",0,N1611)</f>
        <v/>
      </c>
      <c r="T1611" s="24">
        <f>IF(Universe!S1611="","",((Universe!S1611-$B$2565)/$C$2565)^3)</f>
        <v/>
      </c>
      <c r="U1611" s="24">
        <f>IF(Universe!S1611="","",(Universe!S1611-$B$2565)/$C$2565)</f>
        <v/>
      </c>
      <c r="V1611" s="24">
        <f>IF(Universe!T1611="","",(Universe!T1611-$B$2566)/$C$2566)</f>
        <v/>
      </c>
      <c r="W1611" s="24">
        <f>IF(Universe!U1611="","",(Universe!U1611-$B$2567)/$C$2567)</f>
        <v/>
      </c>
      <c r="X1611" s="24">
        <f>IF(O1611="","",(O1611-$B$2571)/$C$2571)</f>
        <v/>
      </c>
      <c r="Y1611" s="24">
        <f>IF(T1611="","",(T1611-$B$2576)/$C$2576)</f>
        <v/>
      </c>
      <c r="Z1611" s="24">
        <f>IF(Universe!V1611="","",(Universe!V1611-$B$2568)/$C$2568)</f>
        <v/>
      </c>
      <c r="AA1611" s="24">
        <f>IF(P1611="","",(P1611-$B$2572)/$C$2572)</f>
        <v/>
      </c>
      <c r="AB1611" s="24">
        <f>IF(Q1611="","",(Q1611-$B$2573)/$C$2573)</f>
        <v/>
      </c>
      <c r="AC1611" s="24">
        <f>IF(R1611="","",(R1611-$B$2574)/$C$2574)</f>
        <v/>
      </c>
      <c r="AD1611" s="24">
        <f>IF(S1611="","",(S1611-$B$2575)/$C$2575)</f>
        <v/>
      </c>
      <c r="AE1611" s="24">
        <f>IF(Y1611="","",Y1611-(19.12044933116382+16.522174187581257*U1611))</f>
        <v/>
      </c>
      <c r="AF1611" s="24">
        <f>IF(X1611="","",(X1611-(-0.27268023098325006+0.47142105304415904*V1611+-0.3189264934812436*U1611)--5.286111042926227e-16)/0.7994208745952703)</f>
        <v/>
      </c>
      <c r="AG1611" s="24">
        <f>IF(AA1611="","",(AA1611-(0.5248806186338691+-0.064206457956449*U1611)-5.43454825424064e-16)/0.9977404048781155)</f>
        <v/>
      </c>
      <c r="AH1611" s="25" t="n">
        <v>-2.296256163203257</v>
      </c>
      <c r="AI1611" s="25" t="n">
        <v>1.026627126129531</v>
      </c>
      <c r="AJ1611" s="25" t="n">
        <v>-1.131431177469213</v>
      </c>
      <c r="AK1611" s="25" t="n">
        <v>-0.8991582023694671</v>
      </c>
      <c r="AL1611" s="25" t="n">
        <v>3.379040896831754</v>
      </c>
      <c r="AM1611" s="25" t="n">
        <v>-0.0553230503604562</v>
      </c>
      <c r="AN1611" s="25" t="n">
        <v>-0.3227545619363836</v>
      </c>
      <c r="AO1611" s="25" t="n">
        <v>-0.0937901286967549</v>
      </c>
      <c r="AP1611" s="25" t="n">
        <v>-0.2133534955301872</v>
      </c>
      <c r="AQ1611" s="25" t="n">
        <v>0.1017807311245691</v>
      </c>
    </row>
    <row r="1612">
      <c r="A1612" s="23">
        <f>Universe!A1612</f>
        <v/>
      </c>
      <c r="B1612" s="24">
        <f>IF(Universe!W1612="","",(Universe!W1612-$B$2550)/$C$2550)</f>
        <v/>
      </c>
      <c r="C1612" s="24">
        <f>IF(Universe!X1612="","",(Universe!X1612-$B$2551)/$C$2551)</f>
        <v/>
      </c>
      <c r="D1612" s="24">
        <f>IF(Universe!Y1612="","",(Universe!Y1612-$B$2552)/$C$2552)</f>
        <v/>
      </c>
      <c r="E1612" s="24">
        <f>IF(Universe!Z1612="","",(Universe!Z1612-$B$2553)/$C$2553)</f>
        <v/>
      </c>
      <c r="F1612" s="24">
        <f>IF(Universe!AA1612="","",(Universe!AA1612-$B$2554)/$C$2554)</f>
        <v/>
      </c>
      <c r="G1612" s="24">
        <f>IF(Universe!AB1612="","",(Universe!AB1612-$B$2555)/$C$2555)</f>
        <v/>
      </c>
      <c r="H1612" s="24">
        <f>IF(Universe!AC1612="","",(Universe!AC1612-$B$2556)/$C$2556)</f>
        <v/>
      </c>
      <c r="I1612" s="24">
        <f>IF(Universe!AD1612="","",(Universe!AD1612-$B$2557)/$C$2557)</f>
        <v/>
      </c>
      <c r="J1612" s="24">
        <f>IF(Universe!AE1612="","",(Universe!AE1612-$B$2558)/$C$2558)</f>
        <v/>
      </c>
      <c r="K1612" s="24">
        <f>IF(Universe!AF1612="","",(Universe!AF1612-$B$2559)/$C$2559)</f>
        <v/>
      </c>
      <c r="L1612" s="24">
        <f>IF(Universe!AG1612="","",(Universe!AG1612-$B$2560)/$C$2560)</f>
        <v/>
      </c>
      <c r="M1612" s="24">
        <f>IF(Universe!AH1612="","",(Universe!AH1612-$B$2561)/$C$2561)</f>
        <v/>
      </c>
      <c r="N1612" s="24">
        <f>IF(Universe!AI1612="","",(Universe!AI1612-$B$2562)/$C$2562)</f>
        <v/>
      </c>
      <c r="O1612" s="24">
        <f>0.74*IF(B1612="",0,B1612)+0.16*IF(C1612="",0,C1612)+0.1*IF(D1612="",0,D1612)</f>
        <v/>
      </c>
      <c r="P1612" s="24">
        <f>0.35*IF(E1612="",0,E1612)+0.35*IF(F1612="",0,F1612)+0.3*IF(G1612="",0,G1612)</f>
        <v/>
      </c>
      <c r="Q1612" s="24">
        <f>0.656*IF(I1612="",0,I1612)+0.344*IF(H1612="",0,H1612)</f>
        <v/>
      </c>
      <c r="R1612" s="24">
        <f>0.338*IF(J1612="",0,J1612)+0.662*IF(K1612="",0,K1612)</f>
        <v/>
      </c>
      <c r="S1612" s="24">
        <f>0.38*IF(L1612="",0,L1612)+0.35*IF(M1612="",0,M1612)+0.27*IF(N1612="",0,N1612)</f>
        <v/>
      </c>
      <c r="T1612" s="24">
        <f>IF(Universe!S1612="","",((Universe!S1612-$B$2565)/$C$2565)^3)</f>
        <v/>
      </c>
      <c r="U1612" s="24">
        <f>IF(Universe!S1612="","",(Universe!S1612-$B$2565)/$C$2565)</f>
        <v/>
      </c>
      <c r="V1612" s="24">
        <f>IF(Universe!T1612="","",(Universe!T1612-$B$2566)/$C$2566)</f>
        <v/>
      </c>
      <c r="W1612" s="24">
        <f>IF(Universe!U1612="","",(Universe!U1612-$B$2567)/$C$2567)</f>
        <v/>
      </c>
      <c r="X1612" s="24">
        <f>IF(O1612="","",(O1612-$B$2571)/$C$2571)</f>
        <v/>
      </c>
      <c r="Y1612" s="24">
        <f>IF(T1612="","",(T1612-$B$2576)/$C$2576)</f>
        <v/>
      </c>
      <c r="Z1612" s="24">
        <f>IF(Universe!V1612="","",(Universe!V1612-$B$2568)/$C$2568)</f>
        <v/>
      </c>
      <c r="AA1612" s="24">
        <f>IF(P1612="","",(P1612-$B$2572)/$C$2572)</f>
        <v/>
      </c>
      <c r="AB1612" s="24">
        <f>IF(Q1612="","",(Q1612-$B$2573)/$C$2573)</f>
        <v/>
      </c>
      <c r="AC1612" s="24">
        <f>IF(R1612="","",(R1612-$B$2574)/$C$2574)</f>
        <v/>
      </c>
      <c r="AD1612" s="24">
        <f>IF(S1612="","",(S1612-$B$2575)/$C$2575)</f>
        <v/>
      </c>
      <c r="AE1612" s="24">
        <f>IF(Y1612="","",Y1612-(19.12044933116382+16.522174187581257*U1612))</f>
        <v/>
      </c>
      <c r="AF1612" s="24">
        <f>IF(X1612="","",(X1612-(-0.27268023098325006+0.47142105304415904*V1612+-0.3189264934812436*U1612)--5.286111042926227e-16)/0.7994208745952703)</f>
        <v/>
      </c>
      <c r="AG1612" s="24">
        <f>IF(AA1612="","",(AA1612-(0.5248806186338691+-0.064206457956449*U1612)-5.43454825424064e-16)/0.9977404048781155)</f>
        <v/>
      </c>
      <c r="AH1612" s="25" t="n">
        <v>-0.1615791261340978</v>
      </c>
      <c r="AI1612" s="25" t="n">
        <v>0.5800273419680448</v>
      </c>
      <c r="AJ1612" s="25" t="n">
        <v>-0.3126452114828648</v>
      </c>
      <c r="AK1612" s="25" t="n">
        <v>0.07996597679055061</v>
      </c>
      <c r="AL1612" s="25" t="n">
        <v>0.4170723291958254</v>
      </c>
      <c r="AM1612" s="25" t="n">
        <v>-0.2264296794634992</v>
      </c>
      <c r="AN1612" s="25" t="n">
        <v>-0.3129567850272062</v>
      </c>
      <c r="AO1612" s="25" t="n">
        <v>-0.0870456669812511</v>
      </c>
      <c r="AP1612" s="25" t="n">
        <v>0.5963049288623646</v>
      </c>
      <c r="AQ1612" s="25" t="n">
        <v>-0.4142875359816789</v>
      </c>
    </row>
    <row r="1613">
      <c r="A1613" s="23">
        <f>Universe!A1613</f>
        <v/>
      </c>
      <c r="B1613" s="24">
        <f>IF(Universe!W1613="","",(Universe!W1613-$B$2550)/$C$2550)</f>
        <v/>
      </c>
      <c r="C1613" s="24">
        <f>IF(Universe!X1613="","",(Universe!X1613-$B$2551)/$C$2551)</f>
        <v/>
      </c>
      <c r="D1613" s="24">
        <f>IF(Universe!Y1613="","",(Universe!Y1613-$B$2552)/$C$2552)</f>
        <v/>
      </c>
      <c r="E1613" s="24">
        <f>IF(Universe!Z1613="","",(Universe!Z1613-$B$2553)/$C$2553)</f>
        <v/>
      </c>
      <c r="F1613" s="24">
        <f>IF(Universe!AA1613="","",(Universe!AA1613-$B$2554)/$C$2554)</f>
        <v/>
      </c>
      <c r="G1613" s="24">
        <f>IF(Universe!AB1613="","",(Universe!AB1613-$B$2555)/$C$2555)</f>
        <v/>
      </c>
      <c r="H1613" s="24">
        <f>IF(Universe!AC1613="","",(Universe!AC1613-$B$2556)/$C$2556)</f>
        <v/>
      </c>
      <c r="I1613" s="24">
        <f>IF(Universe!AD1613="","",(Universe!AD1613-$B$2557)/$C$2557)</f>
        <v/>
      </c>
      <c r="J1613" s="24">
        <f>IF(Universe!AE1613="","",(Universe!AE1613-$B$2558)/$C$2558)</f>
        <v/>
      </c>
      <c r="K1613" s="24">
        <f>IF(Universe!AF1613="","",(Universe!AF1613-$B$2559)/$C$2559)</f>
        <v/>
      </c>
      <c r="L1613" s="24">
        <f>IF(Universe!AG1613="","",(Universe!AG1613-$B$2560)/$C$2560)</f>
        <v/>
      </c>
      <c r="M1613" s="24">
        <f>IF(Universe!AH1613="","",(Universe!AH1613-$B$2561)/$C$2561)</f>
        <v/>
      </c>
      <c r="N1613" s="24">
        <f>IF(Universe!AI1613="","",(Universe!AI1613-$B$2562)/$C$2562)</f>
        <v/>
      </c>
      <c r="O1613" s="24">
        <f>0.74*IF(B1613="",0,B1613)+0.16*IF(C1613="",0,C1613)+0.1*IF(D1613="",0,D1613)</f>
        <v/>
      </c>
      <c r="P1613" s="24">
        <f>0.35*IF(E1613="",0,E1613)+0.35*IF(F1613="",0,F1613)+0.3*IF(G1613="",0,G1613)</f>
        <v/>
      </c>
      <c r="Q1613" s="24">
        <f>0.656*IF(I1613="",0,I1613)+0.344*IF(H1613="",0,H1613)</f>
        <v/>
      </c>
      <c r="R1613" s="24">
        <f>0.338*IF(J1613="",0,J1613)+0.662*IF(K1613="",0,K1613)</f>
        <v/>
      </c>
      <c r="S1613" s="24">
        <f>0.38*IF(L1613="",0,L1613)+0.35*IF(M1613="",0,M1613)+0.27*IF(N1613="",0,N1613)</f>
        <v/>
      </c>
      <c r="T1613" s="24">
        <f>IF(Universe!S1613="","",((Universe!S1613-$B$2565)/$C$2565)^3)</f>
        <v/>
      </c>
      <c r="U1613" s="24">
        <f>IF(Universe!S1613="","",(Universe!S1613-$B$2565)/$C$2565)</f>
        <v/>
      </c>
      <c r="V1613" s="24">
        <f>IF(Universe!T1613="","",(Universe!T1613-$B$2566)/$C$2566)</f>
        <v/>
      </c>
      <c r="W1613" s="24">
        <f>IF(Universe!U1613="","",(Universe!U1613-$B$2567)/$C$2567)</f>
        <v/>
      </c>
      <c r="X1613" s="24">
        <f>IF(O1613="","",(O1613-$B$2571)/$C$2571)</f>
        <v/>
      </c>
      <c r="Y1613" s="24">
        <f>IF(T1613="","",(T1613-$B$2576)/$C$2576)</f>
        <v/>
      </c>
      <c r="Z1613" s="24">
        <f>IF(Universe!V1613="","",(Universe!V1613-$B$2568)/$C$2568)</f>
        <v/>
      </c>
      <c r="AA1613" s="24">
        <f>IF(P1613="","",(P1613-$B$2572)/$C$2572)</f>
        <v/>
      </c>
      <c r="AB1613" s="24">
        <f>IF(Q1613="","",(Q1613-$B$2573)/$C$2573)</f>
        <v/>
      </c>
      <c r="AC1613" s="24">
        <f>IF(R1613="","",(R1613-$B$2574)/$C$2574)</f>
        <v/>
      </c>
      <c r="AD1613" s="24">
        <f>IF(S1613="","",(S1613-$B$2575)/$C$2575)</f>
        <v/>
      </c>
      <c r="AE1613" s="24">
        <f>IF(Y1613="","",Y1613-(19.12044933116382+16.522174187581257*U1613))</f>
        <v/>
      </c>
      <c r="AF1613" s="24">
        <f>IF(X1613="","",(X1613-(-0.27268023098325006+0.47142105304415904*V1613+-0.3189264934812436*U1613)--5.286111042926227e-16)/0.7994208745952703)</f>
        <v/>
      </c>
      <c r="AG1613" s="24">
        <f>IF(AA1613="","",(AA1613-(0.5248806186338691+-0.064206457956449*U1613)-5.43454825424064e-16)/0.9977404048781155)</f>
        <v/>
      </c>
      <c r="AH1613" s="25" t="n">
        <v>-3.834905222701393</v>
      </c>
      <c r="AI1613" s="25" t="n">
        <v>-0.6601258340537264</v>
      </c>
      <c r="AJ1613" s="25" t="n">
        <v>-1.198360403146478</v>
      </c>
      <c r="AK1613" s="25" t="n">
        <v>0.8332476349951138</v>
      </c>
      <c r="AL1613" s="25" t="n">
        <v>0.9665462655972979</v>
      </c>
      <c r="AM1613" s="25" t="n">
        <v>-0.2234271256327627</v>
      </c>
      <c r="AN1613" s="25" t="n">
        <v>-0.5612005273260395</v>
      </c>
      <c r="AO1613" s="25" t="n">
        <v>-0.3579749103575078</v>
      </c>
      <c r="AP1613" s="25" t="n">
        <v>0.4376245772959676</v>
      </c>
      <c r="AQ1613" s="25" t="n">
        <v>1.002318612921179</v>
      </c>
    </row>
    <row r="1614">
      <c r="A1614" s="23">
        <f>Universe!A1614</f>
        <v/>
      </c>
      <c r="B1614" s="24">
        <f>IF(Universe!W1614="","",(Universe!W1614-$B$2550)/$C$2550)</f>
        <v/>
      </c>
      <c r="C1614" s="24">
        <f>IF(Universe!X1614="","",(Universe!X1614-$B$2551)/$C$2551)</f>
        <v/>
      </c>
      <c r="D1614" s="24">
        <f>IF(Universe!Y1614="","",(Universe!Y1614-$B$2552)/$C$2552)</f>
        <v/>
      </c>
      <c r="E1614" s="24">
        <f>IF(Universe!Z1614="","",(Universe!Z1614-$B$2553)/$C$2553)</f>
        <v/>
      </c>
      <c r="F1614" s="24">
        <f>IF(Universe!AA1614="","",(Universe!AA1614-$B$2554)/$C$2554)</f>
        <v/>
      </c>
      <c r="G1614" s="24">
        <f>IF(Universe!AB1614="","",(Universe!AB1614-$B$2555)/$C$2555)</f>
        <v/>
      </c>
      <c r="H1614" s="24">
        <f>IF(Universe!AC1614="","",(Universe!AC1614-$B$2556)/$C$2556)</f>
        <v/>
      </c>
      <c r="I1614" s="24">
        <f>IF(Universe!AD1614="","",(Universe!AD1614-$B$2557)/$C$2557)</f>
        <v/>
      </c>
      <c r="J1614" s="24">
        <f>IF(Universe!AE1614="","",(Universe!AE1614-$B$2558)/$C$2558)</f>
        <v/>
      </c>
      <c r="K1614" s="24">
        <f>IF(Universe!AF1614="","",(Universe!AF1614-$B$2559)/$C$2559)</f>
        <v/>
      </c>
      <c r="L1614" s="24">
        <f>IF(Universe!AG1614="","",(Universe!AG1614-$B$2560)/$C$2560)</f>
        <v/>
      </c>
      <c r="M1614" s="24">
        <f>IF(Universe!AH1614="","",(Universe!AH1614-$B$2561)/$C$2561)</f>
        <v/>
      </c>
      <c r="N1614" s="24">
        <f>IF(Universe!AI1614="","",(Universe!AI1614-$B$2562)/$C$2562)</f>
        <v/>
      </c>
      <c r="O1614" s="24">
        <f>0.74*IF(B1614="",0,B1614)+0.16*IF(C1614="",0,C1614)+0.1*IF(D1614="",0,D1614)</f>
        <v/>
      </c>
      <c r="P1614" s="24">
        <f>0.35*IF(E1614="",0,E1614)+0.35*IF(F1614="",0,F1614)+0.3*IF(G1614="",0,G1614)</f>
        <v/>
      </c>
      <c r="Q1614" s="24">
        <f>0.656*IF(I1614="",0,I1614)+0.344*IF(H1614="",0,H1614)</f>
        <v/>
      </c>
      <c r="R1614" s="24">
        <f>0.338*IF(J1614="",0,J1614)+0.662*IF(K1614="",0,K1614)</f>
        <v/>
      </c>
      <c r="S1614" s="24">
        <f>0.38*IF(L1614="",0,L1614)+0.35*IF(M1614="",0,M1614)+0.27*IF(N1614="",0,N1614)</f>
        <v/>
      </c>
      <c r="T1614" s="24">
        <f>IF(Universe!S1614="","",((Universe!S1614-$B$2565)/$C$2565)^3)</f>
        <v/>
      </c>
      <c r="U1614" s="24">
        <f>IF(Universe!S1614="","",(Universe!S1614-$B$2565)/$C$2565)</f>
        <v/>
      </c>
      <c r="V1614" s="24">
        <f>IF(Universe!T1614="","",(Universe!T1614-$B$2566)/$C$2566)</f>
        <v/>
      </c>
      <c r="W1614" s="24">
        <f>IF(Universe!U1614="","",(Universe!U1614-$B$2567)/$C$2567)</f>
        <v/>
      </c>
      <c r="X1614" s="24">
        <f>IF(O1614="","",(O1614-$B$2571)/$C$2571)</f>
        <v/>
      </c>
      <c r="Y1614" s="24">
        <f>IF(T1614="","",(T1614-$B$2576)/$C$2576)</f>
        <v/>
      </c>
      <c r="Z1614" s="24">
        <f>IF(Universe!V1614="","",(Universe!V1614-$B$2568)/$C$2568)</f>
        <v/>
      </c>
      <c r="AA1614" s="24">
        <f>IF(P1614="","",(P1614-$B$2572)/$C$2572)</f>
        <v/>
      </c>
      <c r="AB1614" s="24">
        <f>IF(Q1614="","",(Q1614-$B$2573)/$C$2573)</f>
        <v/>
      </c>
      <c r="AC1614" s="24">
        <f>IF(R1614="","",(R1614-$B$2574)/$C$2574)</f>
        <v/>
      </c>
      <c r="AD1614" s="24">
        <f>IF(S1614="","",(S1614-$B$2575)/$C$2575)</f>
        <v/>
      </c>
      <c r="AE1614" s="24">
        <f>IF(Y1614="","",Y1614-(19.12044933116382+16.522174187581257*U1614))</f>
        <v/>
      </c>
      <c r="AF1614" s="24">
        <f>IF(X1614="","",(X1614-(-0.27268023098325006+0.47142105304415904*V1614+-0.3189264934812436*U1614)--5.286111042926227e-16)/0.7994208745952703)</f>
        <v/>
      </c>
      <c r="AG1614" s="24">
        <f>IF(AA1614="","",(AA1614-(0.5248806186338691+-0.064206457956449*U1614)-5.43454825424064e-16)/0.9977404048781155)</f>
        <v/>
      </c>
      <c r="AH1614" s="25" t="n">
        <v>-3.324681888769643</v>
      </c>
      <c r="AI1614" s="25" t="n">
        <v>-0.6973007205049829</v>
      </c>
      <c r="AJ1614" s="25" t="n">
        <v>0.3057947084512598</v>
      </c>
      <c r="AK1614" s="25" t="n">
        <v>-0.6235069938056369</v>
      </c>
      <c r="AL1614" s="25" t="n">
        <v>2.40093938994433</v>
      </c>
      <c r="AM1614" s="25" t="n">
        <v>0.4028176635728498</v>
      </c>
      <c r="AN1614" s="25" t="n">
        <v>-0.1738822107626491</v>
      </c>
      <c r="AO1614" s="25" t="n">
        <v>-0.0465501130166427</v>
      </c>
      <c r="AP1614" s="25" t="n">
        <v>-0.2864359976728855</v>
      </c>
      <c r="AQ1614" s="25" t="n">
        <v>-0.5440036160591089</v>
      </c>
    </row>
    <row r="1615">
      <c r="A1615" s="23">
        <f>Universe!A1615</f>
        <v/>
      </c>
      <c r="B1615" s="24">
        <f>IF(Universe!W1615="","",(Universe!W1615-$B$2550)/$C$2550)</f>
        <v/>
      </c>
      <c r="C1615" s="24">
        <f>IF(Universe!X1615="","",(Universe!X1615-$B$2551)/$C$2551)</f>
        <v/>
      </c>
      <c r="D1615" s="24">
        <f>IF(Universe!Y1615="","",(Universe!Y1615-$B$2552)/$C$2552)</f>
        <v/>
      </c>
      <c r="E1615" s="24">
        <f>IF(Universe!Z1615="","",(Universe!Z1615-$B$2553)/$C$2553)</f>
        <v/>
      </c>
      <c r="F1615" s="24">
        <f>IF(Universe!AA1615="","",(Universe!AA1615-$B$2554)/$C$2554)</f>
        <v/>
      </c>
      <c r="G1615" s="24">
        <f>IF(Universe!AB1615="","",(Universe!AB1615-$B$2555)/$C$2555)</f>
        <v/>
      </c>
      <c r="H1615" s="24">
        <f>IF(Universe!AC1615="","",(Universe!AC1615-$B$2556)/$C$2556)</f>
        <v/>
      </c>
      <c r="I1615" s="24">
        <f>IF(Universe!AD1615="","",(Universe!AD1615-$B$2557)/$C$2557)</f>
        <v/>
      </c>
      <c r="J1615" s="24">
        <f>IF(Universe!AE1615="","",(Universe!AE1615-$B$2558)/$C$2558)</f>
        <v/>
      </c>
      <c r="K1615" s="24">
        <f>IF(Universe!AF1615="","",(Universe!AF1615-$B$2559)/$C$2559)</f>
        <v/>
      </c>
      <c r="L1615" s="24">
        <f>IF(Universe!AG1615="","",(Universe!AG1615-$B$2560)/$C$2560)</f>
        <v/>
      </c>
      <c r="M1615" s="24">
        <f>IF(Universe!AH1615="","",(Universe!AH1615-$B$2561)/$C$2561)</f>
        <v/>
      </c>
      <c r="N1615" s="24">
        <f>IF(Universe!AI1615="","",(Universe!AI1615-$B$2562)/$C$2562)</f>
        <v/>
      </c>
      <c r="O1615" s="24">
        <f>0.74*IF(B1615="",0,B1615)+0.16*IF(C1615="",0,C1615)+0.1*IF(D1615="",0,D1615)</f>
        <v/>
      </c>
      <c r="P1615" s="24">
        <f>0.35*IF(E1615="",0,E1615)+0.35*IF(F1615="",0,F1615)+0.3*IF(G1615="",0,G1615)</f>
        <v/>
      </c>
      <c r="Q1615" s="24">
        <f>0.656*IF(I1615="",0,I1615)+0.344*IF(H1615="",0,H1615)</f>
        <v/>
      </c>
      <c r="R1615" s="24">
        <f>0.338*IF(J1615="",0,J1615)+0.662*IF(K1615="",0,K1615)</f>
        <v/>
      </c>
      <c r="S1615" s="24">
        <f>0.38*IF(L1615="",0,L1615)+0.35*IF(M1615="",0,M1615)+0.27*IF(N1615="",0,N1615)</f>
        <v/>
      </c>
      <c r="T1615" s="24">
        <f>IF(Universe!S1615="","",((Universe!S1615-$B$2565)/$C$2565)^3)</f>
        <v/>
      </c>
      <c r="U1615" s="24">
        <f>IF(Universe!S1615="","",(Universe!S1615-$B$2565)/$C$2565)</f>
        <v/>
      </c>
      <c r="V1615" s="24">
        <f>IF(Universe!T1615="","",(Universe!T1615-$B$2566)/$C$2566)</f>
        <v/>
      </c>
      <c r="W1615" s="24">
        <f>IF(Universe!U1615="","",(Universe!U1615-$B$2567)/$C$2567)</f>
        <v/>
      </c>
      <c r="X1615" s="24">
        <f>IF(O1615="","",(O1615-$B$2571)/$C$2571)</f>
        <v/>
      </c>
      <c r="Y1615" s="24">
        <f>IF(T1615="","",(T1615-$B$2576)/$C$2576)</f>
        <v/>
      </c>
      <c r="Z1615" s="24">
        <f>IF(Universe!V1615="","",(Universe!V1615-$B$2568)/$C$2568)</f>
        <v/>
      </c>
      <c r="AA1615" s="24">
        <f>IF(P1615="","",(P1615-$B$2572)/$C$2572)</f>
        <v/>
      </c>
      <c r="AB1615" s="24">
        <f>IF(Q1615="","",(Q1615-$B$2573)/$C$2573)</f>
        <v/>
      </c>
      <c r="AC1615" s="24">
        <f>IF(R1615="","",(R1615-$B$2574)/$C$2574)</f>
        <v/>
      </c>
      <c r="AD1615" s="24">
        <f>IF(S1615="","",(S1615-$B$2575)/$C$2575)</f>
        <v/>
      </c>
      <c r="AE1615" s="24">
        <f>IF(Y1615="","",Y1615-(19.12044933116382+16.522174187581257*U1615))</f>
        <v/>
      </c>
      <c r="AF1615" s="24">
        <f>IF(X1615="","",(X1615-(-0.27268023098325006+0.47142105304415904*V1615+-0.3189264934812436*U1615)--5.286111042926227e-16)/0.7994208745952703)</f>
        <v/>
      </c>
      <c r="AG1615" s="24">
        <f>IF(AA1615="","",(AA1615-(0.5248806186338691+-0.064206457956449*U1615)-5.43454825424064e-16)/0.9977404048781155)</f>
        <v/>
      </c>
      <c r="AH1615" s="25" t="n">
        <v>-3.257129099579416</v>
      </c>
      <c r="AI1615" s="25" t="n">
        <v>0.5251579882737697</v>
      </c>
      <c r="AJ1615" s="25" t="n">
        <v>0.09220163179259511</v>
      </c>
      <c r="AK1615" s="25" t="n">
        <v>-0.7583727598807833</v>
      </c>
      <c r="AL1615" s="25" t="n">
        <v>2.538867730253234</v>
      </c>
      <c r="AM1615" s="25" t="n">
        <v>0.246622158261425</v>
      </c>
      <c r="AN1615" s="25" t="n">
        <v>-0.0258940864528325</v>
      </c>
      <c r="AO1615" s="25" t="n">
        <v>0.0259064196473796</v>
      </c>
      <c r="AP1615" s="25" t="n">
        <v>-2.59796348532411</v>
      </c>
      <c r="AQ1615" s="25" t="n">
        <v>-0.5428886173206006</v>
      </c>
    </row>
    <row r="1616">
      <c r="A1616" s="23">
        <f>Universe!A1616</f>
        <v/>
      </c>
      <c r="B1616" s="24">
        <f>IF(Universe!W1616="","",(Universe!W1616-$B$2550)/$C$2550)</f>
        <v/>
      </c>
      <c r="C1616" s="24">
        <f>IF(Universe!X1616="","",(Universe!X1616-$B$2551)/$C$2551)</f>
        <v/>
      </c>
      <c r="D1616" s="24">
        <f>IF(Universe!Y1616="","",(Universe!Y1616-$B$2552)/$C$2552)</f>
        <v/>
      </c>
      <c r="E1616" s="24">
        <f>IF(Universe!Z1616="","",(Universe!Z1616-$B$2553)/$C$2553)</f>
        <v/>
      </c>
      <c r="F1616" s="24">
        <f>IF(Universe!AA1616="","",(Universe!AA1616-$B$2554)/$C$2554)</f>
        <v/>
      </c>
      <c r="G1616" s="24">
        <f>IF(Universe!AB1616="","",(Universe!AB1616-$B$2555)/$C$2555)</f>
        <v/>
      </c>
      <c r="H1616" s="24">
        <f>IF(Universe!AC1616="","",(Universe!AC1616-$B$2556)/$C$2556)</f>
        <v/>
      </c>
      <c r="I1616" s="24">
        <f>IF(Universe!AD1616="","",(Universe!AD1616-$B$2557)/$C$2557)</f>
        <v/>
      </c>
      <c r="J1616" s="24">
        <f>IF(Universe!AE1616="","",(Universe!AE1616-$B$2558)/$C$2558)</f>
        <v/>
      </c>
      <c r="K1616" s="24">
        <f>IF(Universe!AF1616="","",(Universe!AF1616-$B$2559)/$C$2559)</f>
        <v/>
      </c>
      <c r="L1616" s="24">
        <f>IF(Universe!AG1616="","",(Universe!AG1616-$B$2560)/$C$2560)</f>
        <v/>
      </c>
      <c r="M1616" s="24">
        <f>IF(Universe!AH1616="","",(Universe!AH1616-$B$2561)/$C$2561)</f>
        <v/>
      </c>
      <c r="N1616" s="24">
        <f>IF(Universe!AI1616="","",(Universe!AI1616-$B$2562)/$C$2562)</f>
        <v/>
      </c>
      <c r="O1616" s="24">
        <f>0.74*IF(B1616="",0,B1616)+0.16*IF(C1616="",0,C1616)+0.1*IF(D1616="",0,D1616)</f>
        <v/>
      </c>
      <c r="P1616" s="24">
        <f>0.35*IF(E1616="",0,E1616)+0.35*IF(F1616="",0,F1616)+0.3*IF(G1616="",0,G1616)</f>
        <v/>
      </c>
      <c r="Q1616" s="24">
        <f>0.656*IF(I1616="",0,I1616)+0.344*IF(H1616="",0,H1616)</f>
        <v/>
      </c>
      <c r="R1616" s="24">
        <f>0.338*IF(J1616="",0,J1616)+0.662*IF(K1616="",0,K1616)</f>
        <v/>
      </c>
      <c r="S1616" s="24">
        <f>0.38*IF(L1616="",0,L1616)+0.35*IF(M1616="",0,M1616)+0.27*IF(N1616="",0,N1616)</f>
        <v/>
      </c>
      <c r="T1616" s="24">
        <f>IF(Universe!S1616="","",((Universe!S1616-$B$2565)/$C$2565)^3)</f>
        <v/>
      </c>
      <c r="U1616" s="24">
        <f>IF(Universe!S1616="","",(Universe!S1616-$B$2565)/$C$2565)</f>
        <v/>
      </c>
      <c r="V1616" s="24">
        <f>IF(Universe!T1616="","",(Universe!T1616-$B$2566)/$C$2566)</f>
        <v/>
      </c>
      <c r="W1616" s="24">
        <f>IF(Universe!U1616="","",(Universe!U1616-$B$2567)/$C$2567)</f>
        <v/>
      </c>
      <c r="X1616" s="24">
        <f>IF(O1616="","",(O1616-$B$2571)/$C$2571)</f>
        <v/>
      </c>
      <c r="Y1616" s="24">
        <f>IF(T1616="","",(T1616-$B$2576)/$C$2576)</f>
        <v/>
      </c>
      <c r="Z1616" s="24">
        <f>IF(Universe!V1616="","",(Universe!V1616-$B$2568)/$C$2568)</f>
        <v/>
      </c>
      <c r="AA1616" s="24">
        <f>IF(P1616="","",(P1616-$B$2572)/$C$2572)</f>
        <v/>
      </c>
      <c r="AB1616" s="24">
        <f>IF(Q1616="","",(Q1616-$B$2573)/$C$2573)</f>
        <v/>
      </c>
      <c r="AC1616" s="24">
        <f>IF(R1616="","",(R1616-$B$2574)/$C$2574)</f>
        <v/>
      </c>
      <c r="AD1616" s="24">
        <f>IF(S1616="","",(S1616-$B$2575)/$C$2575)</f>
        <v/>
      </c>
      <c r="AE1616" s="24">
        <f>IF(Y1616="","",Y1616-(19.12044933116382+16.522174187581257*U1616))</f>
        <v/>
      </c>
      <c r="AF1616" s="24">
        <f>IF(X1616="","",(X1616-(-0.27268023098325006+0.47142105304415904*V1616+-0.3189264934812436*U1616)--5.286111042926227e-16)/0.7994208745952703)</f>
        <v/>
      </c>
      <c r="AG1616" s="24">
        <f>IF(AA1616="","",(AA1616-(0.5248806186338691+-0.064206457956449*U1616)-5.43454825424064e-16)/0.9977404048781155)</f>
        <v/>
      </c>
      <c r="AH1616" s="25" t="n">
        <v>-2.24714579489536</v>
      </c>
      <c r="AI1616" s="25" t="n">
        <v>0.6072961419196404</v>
      </c>
      <c r="AJ1616" s="25" t="n">
        <v>0.1360422276043813</v>
      </c>
      <c r="AK1616" s="25" t="n">
        <v>-0.8969415434228781</v>
      </c>
      <c r="AL1616" s="25" t="n">
        <v>3.372512480593698</v>
      </c>
      <c r="AM1616" s="25" t="n">
        <v>0.1291703606592516</v>
      </c>
      <c r="AN1616" s="25" t="n">
        <v>-0.7246629630092858</v>
      </c>
      <c r="AO1616" s="25" t="n">
        <v>-0.0312708170028524</v>
      </c>
      <c r="AP1616" s="25" t="n">
        <v>-0.7587434363525078</v>
      </c>
      <c r="AQ1616" s="25" t="n">
        <v>-0.195047969070862</v>
      </c>
    </row>
    <row r="1617">
      <c r="A1617" s="23">
        <f>Universe!A1617</f>
        <v/>
      </c>
      <c r="B1617" s="24">
        <f>IF(Universe!W1617="","",(Universe!W1617-$B$2550)/$C$2550)</f>
        <v/>
      </c>
      <c r="C1617" s="24">
        <f>IF(Universe!X1617="","",(Universe!X1617-$B$2551)/$C$2551)</f>
        <v/>
      </c>
      <c r="D1617" s="24">
        <f>IF(Universe!Y1617="","",(Universe!Y1617-$B$2552)/$C$2552)</f>
        <v/>
      </c>
      <c r="E1617" s="24">
        <f>IF(Universe!Z1617="","",(Universe!Z1617-$B$2553)/$C$2553)</f>
        <v/>
      </c>
      <c r="F1617" s="24">
        <f>IF(Universe!AA1617="","",(Universe!AA1617-$B$2554)/$C$2554)</f>
        <v/>
      </c>
      <c r="G1617" s="24">
        <f>IF(Universe!AB1617="","",(Universe!AB1617-$B$2555)/$C$2555)</f>
        <v/>
      </c>
      <c r="H1617" s="24">
        <f>IF(Universe!AC1617="","",(Universe!AC1617-$B$2556)/$C$2556)</f>
        <v/>
      </c>
      <c r="I1617" s="24">
        <f>IF(Universe!AD1617="","",(Universe!AD1617-$B$2557)/$C$2557)</f>
        <v/>
      </c>
      <c r="J1617" s="24">
        <f>IF(Universe!AE1617="","",(Universe!AE1617-$B$2558)/$C$2558)</f>
        <v/>
      </c>
      <c r="K1617" s="24">
        <f>IF(Universe!AF1617="","",(Universe!AF1617-$B$2559)/$C$2559)</f>
        <v/>
      </c>
      <c r="L1617" s="24">
        <f>IF(Universe!AG1617="","",(Universe!AG1617-$B$2560)/$C$2560)</f>
        <v/>
      </c>
      <c r="M1617" s="24">
        <f>IF(Universe!AH1617="","",(Universe!AH1617-$B$2561)/$C$2561)</f>
        <v/>
      </c>
      <c r="N1617" s="24">
        <f>IF(Universe!AI1617="","",(Universe!AI1617-$B$2562)/$C$2562)</f>
        <v/>
      </c>
      <c r="O1617" s="24">
        <f>0.74*IF(B1617="",0,B1617)+0.16*IF(C1617="",0,C1617)+0.1*IF(D1617="",0,D1617)</f>
        <v/>
      </c>
      <c r="P1617" s="24">
        <f>0.35*IF(E1617="",0,E1617)+0.35*IF(F1617="",0,F1617)+0.3*IF(G1617="",0,G1617)</f>
        <v/>
      </c>
      <c r="Q1617" s="24">
        <f>0.656*IF(I1617="",0,I1617)+0.344*IF(H1617="",0,H1617)</f>
        <v/>
      </c>
      <c r="R1617" s="24">
        <f>0.338*IF(J1617="",0,J1617)+0.662*IF(K1617="",0,K1617)</f>
        <v/>
      </c>
      <c r="S1617" s="24">
        <f>0.38*IF(L1617="",0,L1617)+0.35*IF(M1617="",0,M1617)+0.27*IF(N1617="",0,N1617)</f>
        <v/>
      </c>
      <c r="T1617" s="24">
        <f>IF(Universe!S1617="","",((Universe!S1617-$B$2565)/$C$2565)^3)</f>
        <v/>
      </c>
      <c r="U1617" s="24">
        <f>IF(Universe!S1617="","",(Universe!S1617-$B$2565)/$C$2565)</f>
        <v/>
      </c>
      <c r="V1617" s="24">
        <f>IF(Universe!T1617="","",(Universe!T1617-$B$2566)/$C$2566)</f>
        <v/>
      </c>
      <c r="W1617" s="24">
        <f>IF(Universe!U1617="","",(Universe!U1617-$B$2567)/$C$2567)</f>
        <v/>
      </c>
      <c r="X1617" s="24">
        <f>IF(O1617="","",(O1617-$B$2571)/$C$2571)</f>
        <v/>
      </c>
      <c r="Y1617" s="24">
        <f>IF(T1617="","",(T1617-$B$2576)/$C$2576)</f>
        <v/>
      </c>
      <c r="Z1617" s="24">
        <f>IF(Universe!V1617="","",(Universe!V1617-$B$2568)/$C$2568)</f>
        <v/>
      </c>
      <c r="AA1617" s="24">
        <f>IF(P1617="","",(P1617-$B$2572)/$C$2572)</f>
        <v/>
      </c>
      <c r="AB1617" s="24">
        <f>IF(Q1617="","",(Q1617-$B$2573)/$C$2573)</f>
        <v/>
      </c>
      <c r="AC1617" s="24">
        <f>IF(R1617="","",(R1617-$B$2574)/$C$2574)</f>
        <v/>
      </c>
      <c r="AD1617" s="24">
        <f>IF(S1617="","",(S1617-$B$2575)/$C$2575)</f>
        <v/>
      </c>
      <c r="AE1617" s="24">
        <f>IF(Y1617="","",Y1617-(19.12044933116382+16.522174187581257*U1617))</f>
        <v/>
      </c>
      <c r="AF1617" s="24">
        <f>IF(X1617="","",(X1617-(-0.27268023098325006+0.47142105304415904*V1617+-0.3189264934812436*U1617)--5.286111042926227e-16)/0.7994208745952703)</f>
        <v/>
      </c>
      <c r="AG1617" s="24">
        <f>IF(AA1617="","",(AA1617-(0.5248806186338691+-0.064206457956449*U1617)-5.43454825424064e-16)/0.9977404048781155)</f>
        <v/>
      </c>
      <c r="AH1617" s="25" t="n">
        <v>-3.771580241128437</v>
      </c>
      <c r="AI1617" s="25" t="n">
        <v>-0.2580068794946023</v>
      </c>
      <c r="AJ1617" s="25" t="n">
        <v>-1.421785056109604</v>
      </c>
      <c r="AK1617" s="25" t="n">
        <v>-0.348580772192455</v>
      </c>
      <c r="AL1617" s="25" t="n">
        <v>1.184125025516914</v>
      </c>
      <c r="AM1617" s="25" t="n">
        <v>-0.2249424186566397</v>
      </c>
      <c r="AN1617" s="25" t="n">
        <v>-1.313052262049888</v>
      </c>
      <c r="AO1617" s="25" t="n">
        <v>-0.0846507271339554</v>
      </c>
      <c r="AP1617" s="25" t="n">
        <v>-0.7245618882942709</v>
      </c>
      <c r="AQ1617" s="25" t="n">
        <v>0.8685231915942743</v>
      </c>
    </row>
    <row r="1618">
      <c r="A1618" s="23">
        <f>Universe!A1618</f>
        <v/>
      </c>
      <c r="B1618" s="24">
        <f>IF(Universe!W1618="","",(Universe!W1618-$B$2550)/$C$2550)</f>
        <v/>
      </c>
      <c r="C1618" s="24">
        <f>IF(Universe!X1618="","",(Universe!X1618-$B$2551)/$C$2551)</f>
        <v/>
      </c>
      <c r="D1618" s="24">
        <f>IF(Universe!Y1618="","",(Universe!Y1618-$B$2552)/$C$2552)</f>
        <v/>
      </c>
      <c r="E1618" s="24">
        <f>IF(Universe!Z1618="","",(Universe!Z1618-$B$2553)/$C$2553)</f>
        <v/>
      </c>
      <c r="F1618" s="24">
        <f>IF(Universe!AA1618="","",(Universe!AA1618-$B$2554)/$C$2554)</f>
        <v/>
      </c>
      <c r="G1618" s="24">
        <f>IF(Universe!AB1618="","",(Universe!AB1618-$B$2555)/$C$2555)</f>
        <v/>
      </c>
      <c r="H1618" s="24">
        <f>IF(Universe!AC1618="","",(Universe!AC1618-$B$2556)/$C$2556)</f>
        <v/>
      </c>
      <c r="I1618" s="24">
        <f>IF(Universe!AD1618="","",(Universe!AD1618-$B$2557)/$C$2557)</f>
        <v/>
      </c>
      <c r="J1618" s="24">
        <f>IF(Universe!AE1618="","",(Universe!AE1618-$B$2558)/$C$2558)</f>
        <v/>
      </c>
      <c r="K1618" s="24">
        <f>IF(Universe!AF1618="","",(Universe!AF1618-$B$2559)/$C$2559)</f>
        <v/>
      </c>
      <c r="L1618" s="24">
        <f>IF(Universe!AG1618="","",(Universe!AG1618-$B$2560)/$C$2560)</f>
        <v/>
      </c>
      <c r="M1618" s="24">
        <f>IF(Universe!AH1618="","",(Universe!AH1618-$B$2561)/$C$2561)</f>
        <v/>
      </c>
      <c r="N1618" s="24">
        <f>IF(Universe!AI1618="","",(Universe!AI1618-$B$2562)/$C$2562)</f>
        <v/>
      </c>
      <c r="O1618" s="24">
        <f>0.74*IF(B1618="",0,B1618)+0.16*IF(C1618="",0,C1618)+0.1*IF(D1618="",0,D1618)</f>
        <v/>
      </c>
      <c r="P1618" s="24">
        <f>0.35*IF(E1618="",0,E1618)+0.35*IF(F1618="",0,F1618)+0.3*IF(G1618="",0,G1618)</f>
        <v/>
      </c>
      <c r="Q1618" s="24">
        <f>0.656*IF(I1618="",0,I1618)+0.344*IF(H1618="",0,H1618)</f>
        <v/>
      </c>
      <c r="R1618" s="24">
        <f>0.338*IF(J1618="",0,J1618)+0.662*IF(K1618="",0,K1618)</f>
        <v/>
      </c>
      <c r="S1618" s="24">
        <f>0.38*IF(L1618="",0,L1618)+0.35*IF(M1618="",0,M1618)+0.27*IF(N1618="",0,N1618)</f>
        <v/>
      </c>
      <c r="T1618" s="24">
        <f>IF(Universe!S1618="","",((Universe!S1618-$B$2565)/$C$2565)^3)</f>
        <v/>
      </c>
      <c r="U1618" s="24">
        <f>IF(Universe!S1618="","",(Universe!S1618-$B$2565)/$C$2565)</f>
        <v/>
      </c>
      <c r="V1618" s="24">
        <f>IF(Universe!T1618="","",(Universe!T1618-$B$2566)/$C$2566)</f>
        <v/>
      </c>
      <c r="W1618" s="24">
        <f>IF(Universe!U1618="","",(Universe!U1618-$B$2567)/$C$2567)</f>
        <v/>
      </c>
      <c r="X1618" s="24">
        <f>IF(O1618="","",(O1618-$B$2571)/$C$2571)</f>
        <v/>
      </c>
      <c r="Y1618" s="24">
        <f>IF(T1618="","",(T1618-$B$2576)/$C$2576)</f>
        <v/>
      </c>
      <c r="Z1618" s="24">
        <f>IF(Universe!V1618="","",(Universe!V1618-$B$2568)/$C$2568)</f>
        <v/>
      </c>
      <c r="AA1618" s="24">
        <f>IF(P1618="","",(P1618-$B$2572)/$C$2572)</f>
        <v/>
      </c>
      <c r="AB1618" s="24">
        <f>IF(Q1618="","",(Q1618-$B$2573)/$C$2573)</f>
        <v/>
      </c>
      <c r="AC1618" s="24">
        <f>IF(R1618="","",(R1618-$B$2574)/$C$2574)</f>
        <v/>
      </c>
      <c r="AD1618" s="24">
        <f>IF(S1618="","",(S1618-$B$2575)/$C$2575)</f>
        <v/>
      </c>
      <c r="AE1618" s="24">
        <f>IF(Y1618="","",Y1618-(19.12044933116382+16.522174187581257*U1618))</f>
        <v/>
      </c>
      <c r="AF1618" s="24">
        <f>IF(X1618="","",(X1618-(-0.27268023098325006+0.47142105304415904*V1618+-0.3189264934812436*U1618)--5.286111042926227e-16)/0.7994208745952703)</f>
        <v/>
      </c>
      <c r="AG1618" s="24">
        <f>IF(AA1618="","",(AA1618-(0.5248806186338691+-0.064206457956449*U1618)-5.43454825424064e-16)/0.9977404048781155)</f>
        <v/>
      </c>
      <c r="AH1618" s="25" t="n">
        <v>-3.651358367483218</v>
      </c>
      <c r="AI1618" s="25" t="n">
        <v>0.4357884222935169</v>
      </c>
      <c r="AJ1618" s="25" t="n">
        <v>-1.132644370242168</v>
      </c>
      <c r="AK1618" s="25" t="n">
        <v>0.0124438020587662</v>
      </c>
      <c r="AL1618" s="25" t="n">
        <v>1.565433756991907</v>
      </c>
      <c r="AM1618" s="25" t="n">
        <v>1.002073095768661</v>
      </c>
      <c r="AN1618" s="25" t="n">
        <v>0.2752976329067406</v>
      </c>
      <c r="AO1618" s="25" t="n">
        <v>0.2438576849802646</v>
      </c>
      <c r="AP1618" s="25" t="n">
        <v>0.949052763639298</v>
      </c>
      <c r="AQ1618" s="25" t="n">
        <v>-0.6020303135460715</v>
      </c>
    </row>
    <row r="1619">
      <c r="A1619" s="23">
        <f>Universe!A1619</f>
        <v/>
      </c>
      <c r="B1619" s="24">
        <f>IF(Universe!W1619="","",(Universe!W1619-$B$2550)/$C$2550)</f>
        <v/>
      </c>
      <c r="C1619" s="24">
        <f>IF(Universe!X1619="","",(Universe!X1619-$B$2551)/$C$2551)</f>
        <v/>
      </c>
      <c r="D1619" s="24">
        <f>IF(Universe!Y1619="","",(Universe!Y1619-$B$2552)/$C$2552)</f>
        <v/>
      </c>
      <c r="E1619" s="24">
        <f>IF(Universe!Z1619="","",(Universe!Z1619-$B$2553)/$C$2553)</f>
        <v/>
      </c>
      <c r="F1619" s="24">
        <f>IF(Universe!AA1619="","",(Universe!AA1619-$B$2554)/$C$2554)</f>
        <v/>
      </c>
      <c r="G1619" s="24">
        <f>IF(Universe!AB1619="","",(Universe!AB1619-$B$2555)/$C$2555)</f>
        <v/>
      </c>
      <c r="H1619" s="24">
        <f>IF(Universe!AC1619="","",(Universe!AC1619-$B$2556)/$C$2556)</f>
        <v/>
      </c>
      <c r="I1619" s="24">
        <f>IF(Universe!AD1619="","",(Universe!AD1619-$B$2557)/$C$2557)</f>
        <v/>
      </c>
      <c r="J1619" s="24">
        <f>IF(Universe!AE1619="","",(Universe!AE1619-$B$2558)/$C$2558)</f>
        <v/>
      </c>
      <c r="K1619" s="24">
        <f>IF(Universe!AF1619="","",(Universe!AF1619-$B$2559)/$C$2559)</f>
        <v/>
      </c>
      <c r="L1619" s="24">
        <f>IF(Universe!AG1619="","",(Universe!AG1619-$B$2560)/$C$2560)</f>
        <v/>
      </c>
      <c r="M1619" s="24">
        <f>IF(Universe!AH1619="","",(Universe!AH1619-$B$2561)/$C$2561)</f>
        <v/>
      </c>
      <c r="N1619" s="24">
        <f>IF(Universe!AI1619="","",(Universe!AI1619-$B$2562)/$C$2562)</f>
        <v/>
      </c>
      <c r="O1619" s="24">
        <f>0.74*IF(B1619="",0,B1619)+0.16*IF(C1619="",0,C1619)+0.1*IF(D1619="",0,D1619)</f>
        <v/>
      </c>
      <c r="P1619" s="24">
        <f>0.35*IF(E1619="",0,E1619)+0.35*IF(F1619="",0,F1619)+0.3*IF(G1619="",0,G1619)</f>
        <v/>
      </c>
      <c r="Q1619" s="24">
        <f>0.656*IF(I1619="",0,I1619)+0.344*IF(H1619="",0,H1619)</f>
        <v/>
      </c>
      <c r="R1619" s="24">
        <f>0.338*IF(J1619="",0,J1619)+0.662*IF(K1619="",0,K1619)</f>
        <v/>
      </c>
      <c r="S1619" s="24">
        <f>0.38*IF(L1619="",0,L1619)+0.35*IF(M1619="",0,M1619)+0.27*IF(N1619="",0,N1619)</f>
        <v/>
      </c>
      <c r="T1619" s="24">
        <f>IF(Universe!S1619="","",((Universe!S1619-$B$2565)/$C$2565)^3)</f>
        <v/>
      </c>
      <c r="U1619" s="24">
        <f>IF(Universe!S1619="","",(Universe!S1619-$B$2565)/$C$2565)</f>
        <v/>
      </c>
      <c r="V1619" s="24">
        <f>IF(Universe!T1619="","",(Universe!T1619-$B$2566)/$C$2566)</f>
        <v/>
      </c>
      <c r="W1619" s="24">
        <f>IF(Universe!U1619="","",(Universe!U1619-$B$2567)/$C$2567)</f>
        <v/>
      </c>
      <c r="X1619" s="24">
        <f>IF(O1619="","",(O1619-$B$2571)/$C$2571)</f>
        <v/>
      </c>
      <c r="Y1619" s="24">
        <f>IF(T1619="","",(T1619-$B$2576)/$C$2576)</f>
        <v/>
      </c>
      <c r="Z1619" s="24">
        <f>IF(Universe!V1619="","",(Universe!V1619-$B$2568)/$C$2568)</f>
        <v/>
      </c>
      <c r="AA1619" s="24">
        <f>IF(P1619="","",(P1619-$B$2572)/$C$2572)</f>
        <v/>
      </c>
      <c r="AB1619" s="24">
        <f>IF(Q1619="","",(Q1619-$B$2573)/$C$2573)</f>
        <v/>
      </c>
      <c r="AC1619" s="24">
        <f>IF(R1619="","",(R1619-$B$2574)/$C$2574)</f>
        <v/>
      </c>
      <c r="AD1619" s="24">
        <f>IF(S1619="","",(S1619-$B$2575)/$C$2575)</f>
        <v/>
      </c>
      <c r="AE1619" s="24">
        <f>IF(Y1619="","",Y1619-(19.12044933116382+16.522174187581257*U1619))</f>
        <v/>
      </c>
      <c r="AF1619" s="24">
        <f>IF(X1619="","",(X1619-(-0.27268023098325006+0.47142105304415904*V1619+-0.3189264934812436*U1619)--5.286111042926227e-16)/0.7994208745952703)</f>
        <v/>
      </c>
      <c r="AG1619" s="24">
        <f>IF(AA1619="","",(AA1619-(0.5248806186338691+-0.064206457956449*U1619)-5.43454825424064e-16)/0.9977404048781155)</f>
        <v/>
      </c>
      <c r="AH1619" s="25" t="n">
        <v>-1.137621739482298</v>
      </c>
      <c r="AI1619" s="25" t="n">
        <v>1.094370508125266</v>
      </c>
      <c r="AJ1619" s="25" t="n">
        <v>1.137733784644603</v>
      </c>
      <c r="AK1619" s="25" t="n">
        <v>0.28286685923203</v>
      </c>
      <c r="AL1619" s="25" t="n">
        <v>2.291252862571389</v>
      </c>
      <c r="AM1619" s="25" t="n">
        <v>-0.2145791138419874</v>
      </c>
      <c r="AN1619" s="25" t="n">
        <v>0.6212599661270848</v>
      </c>
      <c r="AO1619" s="25" t="n">
        <v>-0.0782710119641265</v>
      </c>
      <c r="AP1619" s="25" t="n">
        <v>-0.8956059841006585</v>
      </c>
      <c r="AQ1619" s="25" t="n">
        <v>0.7659766440445932</v>
      </c>
    </row>
    <row r="1620">
      <c r="A1620" s="23">
        <f>Universe!A1620</f>
        <v/>
      </c>
      <c r="B1620" s="24">
        <f>IF(Universe!W1620="","",(Universe!W1620-$B$2550)/$C$2550)</f>
        <v/>
      </c>
      <c r="C1620" s="24">
        <f>IF(Universe!X1620="","",(Universe!X1620-$B$2551)/$C$2551)</f>
        <v/>
      </c>
      <c r="D1620" s="24">
        <f>IF(Universe!Y1620="","",(Universe!Y1620-$B$2552)/$C$2552)</f>
        <v/>
      </c>
      <c r="E1620" s="24">
        <f>IF(Universe!Z1620="","",(Universe!Z1620-$B$2553)/$C$2553)</f>
        <v/>
      </c>
      <c r="F1620" s="24">
        <f>IF(Universe!AA1620="","",(Universe!AA1620-$B$2554)/$C$2554)</f>
        <v/>
      </c>
      <c r="G1620" s="24">
        <f>IF(Universe!AB1620="","",(Universe!AB1620-$B$2555)/$C$2555)</f>
        <v/>
      </c>
      <c r="H1620" s="24">
        <f>IF(Universe!AC1620="","",(Universe!AC1620-$B$2556)/$C$2556)</f>
        <v/>
      </c>
      <c r="I1620" s="24">
        <f>IF(Universe!AD1620="","",(Universe!AD1620-$B$2557)/$C$2557)</f>
        <v/>
      </c>
      <c r="J1620" s="24">
        <f>IF(Universe!AE1620="","",(Universe!AE1620-$B$2558)/$C$2558)</f>
        <v/>
      </c>
      <c r="K1620" s="24">
        <f>IF(Universe!AF1620="","",(Universe!AF1620-$B$2559)/$C$2559)</f>
        <v/>
      </c>
      <c r="L1620" s="24">
        <f>IF(Universe!AG1620="","",(Universe!AG1620-$B$2560)/$C$2560)</f>
        <v/>
      </c>
      <c r="M1620" s="24">
        <f>IF(Universe!AH1620="","",(Universe!AH1620-$B$2561)/$C$2561)</f>
        <v/>
      </c>
      <c r="N1620" s="24">
        <f>IF(Universe!AI1620="","",(Universe!AI1620-$B$2562)/$C$2562)</f>
        <v/>
      </c>
      <c r="O1620" s="24">
        <f>0.74*IF(B1620="",0,B1620)+0.16*IF(C1620="",0,C1620)+0.1*IF(D1620="",0,D1620)</f>
        <v/>
      </c>
      <c r="P1620" s="24">
        <f>0.35*IF(E1620="",0,E1620)+0.35*IF(F1620="",0,F1620)+0.3*IF(G1620="",0,G1620)</f>
        <v/>
      </c>
      <c r="Q1620" s="24">
        <f>0.656*IF(I1620="",0,I1620)+0.344*IF(H1620="",0,H1620)</f>
        <v/>
      </c>
      <c r="R1620" s="24">
        <f>0.338*IF(J1620="",0,J1620)+0.662*IF(K1620="",0,K1620)</f>
        <v/>
      </c>
      <c r="S1620" s="24">
        <f>0.38*IF(L1620="",0,L1620)+0.35*IF(M1620="",0,M1620)+0.27*IF(N1620="",0,N1620)</f>
        <v/>
      </c>
      <c r="T1620" s="24">
        <f>IF(Universe!S1620="","",((Universe!S1620-$B$2565)/$C$2565)^3)</f>
        <v/>
      </c>
      <c r="U1620" s="24">
        <f>IF(Universe!S1620="","",(Universe!S1620-$B$2565)/$C$2565)</f>
        <v/>
      </c>
      <c r="V1620" s="24">
        <f>IF(Universe!T1620="","",(Universe!T1620-$B$2566)/$C$2566)</f>
        <v/>
      </c>
      <c r="W1620" s="24">
        <f>IF(Universe!U1620="","",(Universe!U1620-$B$2567)/$C$2567)</f>
        <v/>
      </c>
      <c r="X1620" s="24">
        <f>IF(O1620="","",(O1620-$B$2571)/$C$2571)</f>
        <v/>
      </c>
      <c r="Y1620" s="24">
        <f>IF(T1620="","",(T1620-$B$2576)/$C$2576)</f>
        <v/>
      </c>
      <c r="Z1620" s="24">
        <f>IF(Universe!V1620="","",(Universe!V1620-$B$2568)/$C$2568)</f>
        <v/>
      </c>
      <c r="AA1620" s="24">
        <f>IF(P1620="","",(P1620-$B$2572)/$C$2572)</f>
        <v/>
      </c>
      <c r="AB1620" s="24">
        <f>IF(Q1620="","",(Q1620-$B$2573)/$C$2573)</f>
        <v/>
      </c>
      <c r="AC1620" s="24">
        <f>IF(R1620="","",(R1620-$B$2574)/$C$2574)</f>
        <v/>
      </c>
      <c r="AD1620" s="24">
        <f>IF(S1620="","",(S1620-$B$2575)/$C$2575)</f>
        <v/>
      </c>
      <c r="AE1620" s="24">
        <f>IF(Y1620="","",Y1620-(19.12044933116382+16.522174187581257*U1620))</f>
        <v/>
      </c>
      <c r="AF1620" s="24">
        <f>IF(X1620="","",(X1620-(-0.27268023098325006+0.47142105304415904*V1620+-0.3189264934812436*U1620)--5.286111042926227e-16)/0.7994208745952703)</f>
        <v/>
      </c>
      <c r="AG1620" s="24">
        <f>IF(AA1620="","",(AA1620-(0.5248806186338691+-0.064206457956449*U1620)-5.43454825424064e-16)/0.9977404048781155)</f>
        <v/>
      </c>
      <c r="AH1620" s="25" t="n">
        <v>-3.584768303877542</v>
      </c>
      <c r="AI1620" s="25" t="n">
        <v>-0.5349359075617821</v>
      </c>
      <c r="AJ1620" s="25" t="n">
        <v>0.5623532743064947</v>
      </c>
      <c r="AK1620" s="25" t="n">
        <v>-0.8286518410910839</v>
      </c>
      <c r="AL1620" s="25" t="n">
        <v>1.759129903981161</v>
      </c>
      <c r="AM1620" s="25" t="n">
        <v>0.5587621486225507</v>
      </c>
      <c r="AN1620" s="25" t="n">
        <v>-0.249026256963933</v>
      </c>
      <c r="AO1620" s="25" t="n">
        <v>0.1126990045326747</v>
      </c>
      <c r="AP1620" s="25" t="n">
        <v>-0.3902548014939531</v>
      </c>
      <c r="AQ1620" s="25" t="n">
        <v>-0.5264378897785942</v>
      </c>
    </row>
    <row r="1621">
      <c r="A1621" s="23">
        <f>Universe!A1621</f>
        <v/>
      </c>
      <c r="B1621" s="24">
        <f>IF(Universe!W1621="","",(Universe!W1621-$B$2550)/$C$2550)</f>
        <v/>
      </c>
      <c r="C1621" s="24">
        <f>IF(Universe!X1621="","",(Universe!X1621-$B$2551)/$C$2551)</f>
        <v/>
      </c>
      <c r="D1621" s="24">
        <f>IF(Universe!Y1621="","",(Universe!Y1621-$B$2552)/$C$2552)</f>
        <v/>
      </c>
      <c r="E1621" s="24">
        <f>IF(Universe!Z1621="","",(Universe!Z1621-$B$2553)/$C$2553)</f>
        <v/>
      </c>
      <c r="F1621" s="24">
        <f>IF(Universe!AA1621="","",(Universe!AA1621-$B$2554)/$C$2554)</f>
        <v/>
      </c>
      <c r="G1621" s="24">
        <f>IF(Universe!AB1621="","",(Universe!AB1621-$B$2555)/$C$2555)</f>
        <v/>
      </c>
      <c r="H1621" s="24">
        <f>IF(Universe!AC1621="","",(Universe!AC1621-$B$2556)/$C$2556)</f>
        <v/>
      </c>
      <c r="I1621" s="24">
        <f>IF(Universe!AD1621="","",(Universe!AD1621-$B$2557)/$C$2557)</f>
        <v/>
      </c>
      <c r="J1621" s="24">
        <f>IF(Universe!AE1621="","",(Universe!AE1621-$B$2558)/$C$2558)</f>
        <v/>
      </c>
      <c r="K1621" s="24">
        <f>IF(Universe!AF1621="","",(Universe!AF1621-$B$2559)/$C$2559)</f>
        <v/>
      </c>
      <c r="L1621" s="24">
        <f>IF(Universe!AG1621="","",(Universe!AG1621-$B$2560)/$C$2560)</f>
        <v/>
      </c>
      <c r="M1621" s="24">
        <f>IF(Universe!AH1621="","",(Universe!AH1621-$B$2561)/$C$2561)</f>
        <v/>
      </c>
      <c r="N1621" s="24">
        <f>IF(Universe!AI1621="","",(Universe!AI1621-$B$2562)/$C$2562)</f>
        <v/>
      </c>
      <c r="O1621" s="24">
        <f>0.74*IF(B1621="",0,B1621)+0.16*IF(C1621="",0,C1621)+0.1*IF(D1621="",0,D1621)</f>
        <v/>
      </c>
      <c r="P1621" s="24">
        <f>0.35*IF(E1621="",0,E1621)+0.35*IF(F1621="",0,F1621)+0.3*IF(G1621="",0,G1621)</f>
        <v/>
      </c>
      <c r="Q1621" s="24">
        <f>0.656*IF(I1621="",0,I1621)+0.344*IF(H1621="",0,H1621)</f>
        <v/>
      </c>
      <c r="R1621" s="24">
        <f>0.338*IF(J1621="",0,J1621)+0.662*IF(K1621="",0,K1621)</f>
        <v/>
      </c>
      <c r="S1621" s="24">
        <f>0.38*IF(L1621="",0,L1621)+0.35*IF(M1621="",0,M1621)+0.27*IF(N1621="",0,N1621)</f>
        <v/>
      </c>
      <c r="T1621" s="24">
        <f>IF(Universe!S1621="","",((Universe!S1621-$B$2565)/$C$2565)^3)</f>
        <v/>
      </c>
      <c r="U1621" s="24">
        <f>IF(Universe!S1621="","",(Universe!S1621-$B$2565)/$C$2565)</f>
        <v/>
      </c>
      <c r="V1621" s="24">
        <f>IF(Universe!T1621="","",(Universe!T1621-$B$2566)/$C$2566)</f>
        <v/>
      </c>
      <c r="W1621" s="24">
        <f>IF(Universe!U1621="","",(Universe!U1621-$B$2567)/$C$2567)</f>
        <v/>
      </c>
      <c r="X1621" s="24">
        <f>IF(O1621="","",(O1621-$B$2571)/$C$2571)</f>
        <v/>
      </c>
      <c r="Y1621" s="24">
        <f>IF(T1621="","",(T1621-$B$2576)/$C$2576)</f>
        <v/>
      </c>
      <c r="Z1621" s="24">
        <f>IF(Universe!V1621="","",(Universe!V1621-$B$2568)/$C$2568)</f>
        <v/>
      </c>
      <c r="AA1621" s="24">
        <f>IF(P1621="","",(P1621-$B$2572)/$C$2572)</f>
        <v/>
      </c>
      <c r="AB1621" s="24">
        <f>IF(Q1621="","",(Q1621-$B$2573)/$C$2573)</f>
        <v/>
      </c>
      <c r="AC1621" s="24">
        <f>IF(R1621="","",(R1621-$B$2574)/$C$2574)</f>
        <v/>
      </c>
      <c r="AD1621" s="24">
        <f>IF(S1621="","",(S1621-$B$2575)/$C$2575)</f>
        <v/>
      </c>
      <c r="AE1621" s="24">
        <f>IF(Y1621="","",Y1621-(19.12044933116382+16.522174187581257*U1621))</f>
        <v/>
      </c>
      <c r="AF1621" s="24">
        <f>IF(X1621="","",(X1621-(-0.27268023098325006+0.47142105304415904*V1621+-0.3189264934812436*U1621)--5.286111042926227e-16)/0.7994208745952703)</f>
        <v/>
      </c>
      <c r="AG1621" s="24">
        <f>IF(AA1621="","",(AA1621-(0.5248806186338691+-0.064206457956449*U1621)-5.43454825424064e-16)/0.9977404048781155)</f>
        <v/>
      </c>
      <c r="AH1621" s="25" t="n">
        <v>-3.111750808254156</v>
      </c>
      <c r="AI1621" s="25" t="n">
        <v>0.4230292907439577</v>
      </c>
      <c r="AJ1621" s="25" t="n">
        <v>-1.101170224124539</v>
      </c>
      <c r="AK1621" s="25" t="n">
        <v>0.7180472082369074</v>
      </c>
      <c r="AL1621" s="25" t="n">
        <v>2.79733273221003</v>
      </c>
      <c r="AM1621" s="25" t="n">
        <v>0.2791248151593433</v>
      </c>
      <c r="AN1621" s="25" t="n">
        <v>-0.4523879568517661</v>
      </c>
      <c r="AO1621" s="25" t="n">
        <v>-0.4497192404236147</v>
      </c>
      <c r="AP1621" s="25" t="n">
        <v>-0.0538527669741547</v>
      </c>
      <c r="AQ1621" s="25" t="n">
        <v>-0.4490028172207786</v>
      </c>
    </row>
    <row r="1622">
      <c r="A1622" s="23">
        <f>Universe!A1622</f>
        <v/>
      </c>
      <c r="B1622" s="24">
        <f>IF(Universe!W1622="","",(Universe!W1622-$B$2550)/$C$2550)</f>
        <v/>
      </c>
      <c r="C1622" s="24">
        <f>IF(Universe!X1622="","",(Universe!X1622-$B$2551)/$C$2551)</f>
        <v/>
      </c>
      <c r="D1622" s="24">
        <f>IF(Universe!Y1622="","",(Universe!Y1622-$B$2552)/$C$2552)</f>
        <v/>
      </c>
      <c r="E1622" s="24">
        <f>IF(Universe!Z1622="","",(Universe!Z1622-$B$2553)/$C$2553)</f>
        <v/>
      </c>
      <c r="F1622" s="24">
        <f>IF(Universe!AA1622="","",(Universe!AA1622-$B$2554)/$C$2554)</f>
        <v/>
      </c>
      <c r="G1622" s="24">
        <f>IF(Universe!AB1622="","",(Universe!AB1622-$B$2555)/$C$2555)</f>
        <v/>
      </c>
      <c r="H1622" s="24">
        <f>IF(Universe!AC1622="","",(Universe!AC1622-$B$2556)/$C$2556)</f>
        <v/>
      </c>
      <c r="I1622" s="24">
        <f>IF(Universe!AD1622="","",(Universe!AD1622-$B$2557)/$C$2557)</f>
        <v/>
      </c>
      <c r="J1622" s="24">
        <f>IF(Universe!AE1622="","",(Universe!AE1622-$B$2558)/$C$2558)</f>
        <v/>
      </c>
      <c r="K1622" s="24">
        <f>IF(Universe!AF1622="","",(Universe!AF1622-$B$2559)/$C$2559)</f>
        <v/>
      </c>
      <c r="L1622" s="24">
        <f>IF(Universe!AG1622="","",(Universe!AG1622-$B$2560)/$C$2560)</f>
        <v/>
      </c>
      <c r="M1622" s="24">
        <f>IF(Universe!AH1622="","",(Universe!AH1622-$B$2561)/$C$2561)</f>
        <v/>
      </c>
      <c r="N1622" s="24">
        <f>IF(Universe!AI1622="","",(Universe!AI1622-$B$2562)/$C$2562)</f>
        <v/>
      </c>
      <c r="O1622" s="24">
        <f>0.74*IF(B1622="",0,B1622)+0.16*IF(C1622="",0,C1622)+0.1*IF(D1622="",0,D1622)</f>
        <v/>
      </c>
      <c r="P1622" s="24">
        <f>0.35*IF(E1622="",0,E1622)+0.35*IF(F1622="",0,F1622)+0.3*IF(G1622="",0,G1622)</f>
        <v/>
      </c>
      <c r="Q1622" s="24">
        <f>0.656*IF(I1622="",0,I1622)+0.344*IF(H1622="",0,H1622)</f>
        <v/>
      </c>
      <c r="R1622" s="24">
        <f>0.338*IF(J1622="",0,J1622)+0.662*IF(K1622="",0,K1622)</f>
        <v/>
      </c>
      <c r="S1622" s="24">
        <f>0.38*IF(L1622="",0,L1622)+0.35*IF(M1622="",0,M1622)+0.27*IF(N1622="",0,N1622)</f>
        <v/>
      </c>
      <c r="T1622" s="24">
        <f>IF(Universe!S1622="","",((Universe!S1622-$B$2565)/$C$2565)^3)</f>
        <v/>
      </c>
      <c r="U1622" s="24">
        <f>IF(Universe!S1622="","",(Universe!S1622-$B$2565)/$C$2565)</f>
        <v/>
      </c>
      <c r="V1622" s="24">
        <f>IF(Universe!T1622="","",(Universe!T1622-$B$2566)/$C$2566)</f>
        <v/>
      </c>
      <c r="W1622" s="24">
        <f>IF(Universe!U1622="","",(Universe!U1622-$B$2567)/$C$2567)</f>
        <v/>
      </c>
      <c r="X1622" s="24">
        <f>IF(O1622="","",(O1622-$B$2571)/$C$2571)</f>
        <v/>
      </c>
      <c r="Y1622" s="24">
        <f>IF(T1622="","",(T1622-$B$2576)/$C$2576)</f>
        <v/>
      </c>
      <c r="Z1622" s="24">
        <f>IF(Universe!V1622="","",(Universe!V1622-$B$2568)/$C$2568)</f>
        <v/>
      </c>
      <c r="AA1622" s="24">
        <f>IF(P1622="","",(P1622-$B$2572)/$C$2572)</f>
        <v/>
      </c>
      <c r="AB1622" s="24">
        <f>IF(Q1622="","",(Q1622-$B$2573)/$C$2573)</f>
        <v/>
      </c>
      <c r="AC1622" s="24">
        <f>IF(R1622="","",(R1622-$B$2574)/$C$2574)</f>
        <v/>
      </c>
      <c r="AD1622" s="24">
        <f>IF(S1622="","",(S1622-$B$2575)/$C$2575)</f>
        <v/>
      </c>
      <c r="AE1622" s="24">
        <f>IF(Y1622="","",Y1622-(19.12044933116382+16.522174187581257*U1622))</f>
        <v/>
      </c>
      <c r="AF1622" s="24">
        <f>IF(X1622="","",(X1622-(-0.27268023098325006+0.47142105304415904*V1622+-0.3189264934812436*U1622)--5.286111042926227e-16)/0.7994208745952703)</f>
        <v/>
      </c>
      <c r="AG1622" s="24">
        <f>IF(AA1622="","",(AA1622-(0.5248806186338691+-0.064206457956449*U1622)-5.43454825424064e-16)/0.9977404048781155)</f>
        <v/>
      </c>
      <c r="AH1622" s="25" t="n">
        <v>-2.692521998756937</v>
      </c>
      <c r="AI1622" s="25" t="n">
        <v>-0.8695747113944798</v>
      </c>
      <c r="AJ1622" s="25" t="n">
        <v>-0.9839765998970068</v>
      </c>
      <c r="AK1622" s="25" t="n">
        <v>-0.4721643241375862</v>
      </c>
      <c r="AL1622" s="25" t="n">
        <v>3.268436707305728</v>
      </c>
      <c r="AM1622" s="25" t="n">
        <v>0.3280889895630008</v>
      </c>
      <c r="AN1622" s="25" t="n">
        <v>0.3354892664817706</v>
      </c>
      <c r="AO1622" s="25" t="n">
        <v>0.0952650084042424</v>
      </c>
      <c r="AP1622" s="25" t="n">
        <v>-0.2354449342206948</v>
      </c>
      <c r="AQ1622" s="25" t="n">
        <v>1.383415063685395</v>
      </c>
    </row>
    <row r="1623">
      <c r="A1623" s="23">
        <f>Universe!A1623</f>
        <v/>
      </c>
      <c r="B1623" s="24">
        <f>IF(Universe!W1623="","",(Universe!W1623-$B$2550)/$C$2550)</f>
        <v/>
      </c>
      <c r="C1623" s="24">
        <f>IF(Universe!X1623="","",(Universe!X1623-$B$2551)/$C$2551)</f>
        <v/>
      </c>
      <c r="D1623" s="24">
        <f>IF(Universe!Y1623="","",(Universe!Y1623-$B$2552)/$C$2552)</f>
        <v/>
      </c>
      <c r="E1623" s="24">
        <f>IF(Universe!Z1623="","",(Universe!Z1623-$B$2553)/$C$2553)</f>
        <v/>
      </c>
      <c r="F1623" s="24">
        <f>IF(Universe!AA1623="","",(Universe!AA1623-$B$2554)/$C$2554)</f>
        <v/>
      </c>
      <c r="G1623" s="24">
        <f>IF(Universe!AB1623="","",(Universe!AB1623-$B$2555)/$C$2555)</f>
        <v/>
      </c>
      <c r="H1623" s="24">
        <f>IF(Universe!AC1623="","",(Universe!AC1623-$B$2556)/$C$2556)</f>
        <v/>
      </c>
      <c r="I1623" s="24">
        <f>IF(Universe!AD1623="","",(Universe!AD1623-$B$2557)/$C$2557)</f>
        <v/>
      </c>
      <c r="J1623" s="24">
        <f>IF(Universe!AE1623="","",(Universe!AE1623-$B$2558)/$C$2558)</f>
        <v/>
      </c>
      <c r="K1623" s="24">
        <f>IF(Universe!AF1623="","",(Universe!AF1623-$B$2559)/$C$2559)</f>
        <v/>
      </c>
      <c r="L1623" s="24">
        <f>IF(Universe!AG1623="","",(Universe!AG1623-$B$2560)/$C$2560)</f>
        <v/>
      </c>
      <c r="M1623" s="24">
        <f>IF(Universe!AH1623="","",(Universe!AH1623-$B$2561)/$C$2561)</f>
        <v/>
      </c>
      <c r="N1623" s="24">
        <f>IF(Universe!AI1623="","",(Universe!AI1623-$B$2562)/$C$2562)</f>
        <v/>
      </c>
      <c r="O1623" s="24">
        <f>0.74*IF(B1623="",0,B1623)+0.16*IF(C1623="",0,C1623)+0.1*IF(D1623="",0,D1623)</f>
        <v/>
      </c>
      <c r="P1623" s="24">
        <f>0.35*IF(E1623="",0,E1623)+0.35*IF(F1623="",0,F1623)+0.3*IF(G1623="",0,G1623)</f>
        <v/>
      </c>
      <c r="Q1623" s="24">
        <f>0.656*IF(I1623="",0,I1623)+0.344*IF(H1623="",0,H1623)</f>
        <v/>
      </c>
      <c r="R1623" s="24">
        <f>0.338*IF(J1623="",0,J1623)+0.662*IF(K1623="",0,K1623)</f>
        <v/>
      </c>
      <c r="S1623" s="24">
        <f>0.38*IF(L1623="",0,L1623)+0.35*IF(M1623="",0,M1623)+0.27*IF(N1623="",0,N1623)</f>
        <v/>
      </c>
      <c r="T1623" s="24">
        <f>IF(Universe!S1623="","",((Universe!S1623-$B$2565)/$C$2565)^3)</f>
        <v/>
      </c>
      <c r="U1623" s="24">
        <f>IF(Universe!S1623="","",(Universe!S1623-$B$2565)/$C$2565)</f>
        <v/>
      </c>
      <c r="V1623" s="24">
        <f>IF(Universe!T1623="","",(Universe!T1623-$B$2566)/$C$2566)</f>
        <v/>
      </c>
      <c r="W1623" s="24">
        <f>IF(Universe!U1623="","",(Universe!U1623-$B$2567)/$C$2567)</f>
        <v/>
      </c>
      <c r="X1623" s="24">
        <f>IF(O1623="","",(O1623-$B$2571)/$C$2571)</f>
        <v/>
      </c>
      <c r="Y1623" s="24">
        <f>IF(T1623="","",(T1623-$B$2576)/$C$2576)</f>
        <v/>
      </c>
      <c r="Z1623" s="24">
        <f>IF(Universe!V1623="","",(Universe!V1623-$B$2568)/$C$2568)</f>
        <v/>
      </c>
      <c r="AA1623" s="24">
        <f>IF(P1623="","",(P1623-$B$2572)/$C$2572)</f>
        <v/>
      </c>
      <c r="AB1623" s="24">
        <f>IF(Q1623="","",(Q1623-$B$2573)/$C$2573)</f>
        <v/>
      </c>
      <c r="AC1623" s="24">
        <f>IF(R1623="","",(R1623-$B$2574)/$C$2574)</f>
        <v/>
      </c>
      <c r="AD1623" s="24">
        <f>IF(S1623="","",(S1623-$B$2575)/$C$2575)</f>
        <v/>
      </c>
      <c r="AE1623" s="24">
        <f>IF(Y1623="","",Y1623-(19.12044933116382+16.522174187581257*U1623))</f>
        <v/>
      </c>
      <c r="AF1623" s="24">
        <f>IF(X1623="","",(X1623-(-0.27268023098325006+0.47142105304415904*V1623+-0.3189264934812436*U1623)--5.286111042926227e-16)/0.7994208745952703)</f>
        <v/>
      </c>
      <c r="AG1623" s="24">
        <f>IF(AA1623="","",(AA1623-(0.5248806186338691+-0.064206457956449*U1623)-5.43454825424064e-16)/0.9977404048781155)</f>
        <v/>
      </c>
      <c r="AH1623" s="25" t="n">
        <v>-0.7222726370015197</v>
      </c>
      <c r="AI1623" s="25" t="n">
        <v>-0.4186093702177693</v>
      </c>
      <c r="AJ1623" s="25" t="n">
        <v>-0.2593465376782707</v>
      </c>
      <c r="AK1623" s="25" t="n">
        <v>-0.1747058875724661</v>
      </c>
      <c r="AL1623" s="25" t="n">
        <v>1.553898074928178</v>
      </c>
      <c r="AM1623" s="25" t="n">
        <v>-0.0021373022175824</v>
      </c>
      <c r="AN1623" s="25" t="n">
        <v>-0.1812737341497659</v>
      </c>
      <c r="AO1623" s="25" t="n">
        <v>0.0211631252960925</v>
      </c>
      <c r="AP1623" s="25" t="n">
        <v>-0.5872170149712995</v>
      </c>
      <c r="AQ1623" s="25" t="n">
        <v>0.2965014454039699</v>
      </c>
    </row>
    <row r="1624">
      <c r="A1624" s="23">
        <f>Universe!A1624</f>
        <v/>
      </c>
      <c r="B1624" s="24">
        <f>IF(Universe!W1624="","",(Universe!W1624-$B$2550)/$C$2550)</f>
        <v/>
      </c>
      <c r="C1624" s="24">
        <f>IF(Universe!X1624="","",(Universe!X1624-$B$2551)/$C$2551)</f>
        <v/>
      </c>
      <c r="D1624" s="24">
        <f>IF(Universe!Y1624="","",(Universe!Y1624-$B$2552)/$C$2552)</f>
        <v/>
      </c>
      <c r="E1624" s="24">
        <f>IF(Universe!Z1624="","",(Universe!Z1624-$B$2553)/$C$2553)</f>
        <v/>
      </c>
      <c r="F1624" s="24">
        <f>IF(Universe!AA1624="","",(Universe!AA1624-$B$2554)/$C$2554)</f>
        <v/>
      </c>
      <c r="G1624" s="24">
        <f>IF(Universe!AB1624="","",(Universe!AB1624-$B$2555)/$C$2555)</f>
        <v/>
      </c>
      <c r="H1624" s="24">
        <f>IF(Universe!AC1624="","",(Universe!AC1624-$B$2556)/$C$2556)</f>
        <v/>
      </c>
      <c r="I1624" s="24">
        <f>IF(Universe!AD1624="","",(Universe!AD1624-$B$2557)/$C$2557)</f>
        <v/>
      </c>
      <c r="J1624" s="24">
        <f>IF(Universe!AE1624="","",(Universe!AE1624-$B$2558)/$C$2558)</f>
        <v/>
      </c>
      <c r="K1624" s="24">
        <f>IF(Universe!AF1624="","",(Universe!AF1624-$B$2559)/$C$2559)</f>
        <v/>
      </c>
      <c r="L1624" s="24">
        <f>IF(Universe!AG1624="","",(Universe!AG1624-$B$2560)/$C$2560)</f>
        <v/>
      </c>
      <c r="M1624" s="24">
        <f>IF(Universe!AH1624="","",(Universe!AH1624-$B$2561)/$C$2561)</f>
        <v/>
      </c>
      <c r="N1624" s="24">
        <f>IF(Universe!AI1624="","",(Universe!AI1624-$B$2562)/$C$2562)</f>
        <v/>
      </c>
      <c r="O1624" s="24">
        <f>0.74*IF(B1624="",0,B1624)+0.16*IF(C1624="",0,C1624)+0.1*IF(D1624="",0,D1624)</f>
        <v/>
      </c>
      <c r="P1624" s="24">
        <f>0.35*IF(E1624="",0,E1624)+0.35*IF(F1624="",0,F1624)+0.3*IF(G1624="",0,G1624)</f>
        <v/>
      </c>
      <c r="Q1624" s="24">
        <f>0.656*IF(I1624="",0,I1624)+0.344*IF(H1624="",0,H1624)</f>
        <v/>
      </c>
      <c r="R1624" s="24">
        <f>0.338*IF(J1624="",0,J1624)+0.662*IF(K1624="",0,K1624)</f>
        <v/>
      </c>
      <c r="S1624" s="24">
        <f>0.38*IF(L1624="",0,L1624)+0.35*IF(M1624="",0,M1624)+0.27*IF(N1624="",0,N1624)</f>
        <v/>
      </c>
      <c r="T1624" s="24">
        <f>IF(Universe!S1624="","",((Universe!S1624-$B$2565)/$C$2565)^3)</f>
        <v/>
      </c>
      <c r="U1624" s="24">
        <f>IF(Universe!S1624="","",(Universe!S1624-$B$2565)/$C$2565)</f>
        <v/>
      </c>
      <c r="V1624" s="24">
        <f>IF(Universe!T1624="","",(Universe!T1624-$B$2566)/$C$2566)</f>
        <v/>
      </c>
      <c r="W1624" s="24">
        <f>IF(Universe!U1624="","",(Universe!U1624-$B$2567)/$C$2567)</f>
        <v/>
      </c>
      <c r="X1624" s="24">
        <f>IF(O1624="","",(O1624-$B$2571)/$C$2571)</f>
        <v/>
      </c>
      <c r="Y1624" s="24">
        <f>IF(T1624="","",(T1624-$B$2576)/$C$2576)</f>
        <v/>
      </c>
      <c r="Z1624" s="24">
        <f>IF(Universe!V1624="","",(Universe!V1624-$B$2568)/$C$2568)</f>
        <v/>
      </c>
      <c r="AA1624" s="24">
        <f>IF(P1624="","",(P1624-$B$2572)/$C$2572)</f>
        <v/>
      </c>
      <c r="AB1624" s="24">
        <f>IF(Q1624="","",(Q1624-$B$2573)/$C$2573)</f>
        <v/>
      </c>
      <c r="AC1624" s="24">
        <f>IF(R1624="","",(R1624-$B$2574)/$C$2574)</f>
        <v/>
      </c>
      <c r="AD1624" s="24">
        <f>IF(S1624="","",(S1624-$B$2575)/$C$2575)</f>
        <v/>
      </c>
      <c r="AE1624" s="24">
        <f>IF(Y1624="","",Y1624-(19.12044933116382+16.522174187581257*U1624))</f>
        <v/>
      </c>
      <c r="AF1624" s="24">
        <f>IF(X1624="","",(X1624-(-0.27268023098325006+0.47142105304415904*V1624+-0.3189264934812436*U1624)--5.286111042926227e-16)/0.7994208745952703)</f>
        <v/>
      </c>
      <c r="AG1624" s="24">
        <f>IF(AA1624="","",(AA1624-(0.5248806186338691+-0.064206457956449*U1624)-5.43454825424064e-16)/0.9977404048781155)</f>
        <v/>
      </c>
      <c r="AH1624" s="25" t="n">
        <v>-2.337551791240628</v>
      </c>
      <c r="AI1624" s="25" t="n">
        <v>-0.2413844998047314</v>
      </c>
      <c r="AJ1624" s="25" t="n">
        <v>-1.190935133877931</v>
      </c>
      <c r="AK1624" s="25" t="n">
        <v>0.1759774537505596</v>
      </c>
      <c r="AL1624" s="25" t="n">
        <v>3.381245901585519</v>
      </c>
      <c r="AM1624" s="25" t="n">
        <v>0.2421250390698807</v>
      </c>
      <c r="AN1624" s="25" t="n">
        <v>0.0940363742515796</v>
      </c>
      <c r="AO1624" s="25" t="n">
        <v>0.0287133006876642</v>
      </c>
      <c r="AP1624" s="25" t="n">
        <v>-0.7405865504837772</v>
      </c>
      <c r="AQ1624" s="25" t="n">
        <v>-0.1290977589265537</v>
      </c>
    </row>
    <row r="1625">
      <c r="A1625" s="23">
        <f>Universe!A1625</f>
        <v/>
      </c>
      <c r="B1625" s="24">
        <f>IF(Universe!W1625="","",(Universe!W1625-$B$2550)/$C$2550)</f>
        <v/>
      </c>
      <c r="C1625" s="24">
        <f>IF(Universe!X1625="","",(Universe!X1625-$B$2551)/$C$2551)</f>
        <v/>
      </c>
      <c r="D1625" s="24">
        <f>IF(Universe!Y1625="","",(Universe!Y1625-$B$2552)/$C$2552)</f>
        <v/>
      </c>
      <c r="E1625" s="24">
        <f>IF(Universe!Z1625="","",(Universe!Z1625-$B$2553)/$C$2553)</f>
        <v/>
      </c>
      <c r="F1625" s="24">
        <f>IF(Universe!AA1625="","",(Universe!AA1625-$B$2554)/$C$2554)</f>
        <v/>
      </c>
      <c r="G1625" s="24">
        <f>IF(Universe!AB1625="","",(Universe!AB1625-$B$2555)/$C$2555)</f>
        <v/>
      </c>
      <c r="H1625" s="24">
        <f>IF(Universe!AC1625="","",(Universe!AC1625-$B$2556)/$C$2556)</f>
        <v/>
      </c>
      <c r="I1625" s="24">
        <f>IF(Universe!AD1625="","",(Universe!AD1625-$B$2557)/$C$2557)</f>
        <v/>
      </c>
      <c r="J1625" s="24">
        <f>IF(Universe!AE1625="","",(Universe!AE1625-$B$2558)/$C$2558)</f>
        <v/>
      </c>
      <c r="K1625" s="24">
        <f>IF(Universe!AF1625="","",(Universe!AF1625-$B$2559)/$C$2559)</f>
        <v/>
      </c>
      <c r="L1625" s="24">
        <f>IF(Universe!AG1625="","",(Universe!AG1625-$B$2560)/$C$2560)</f>
        <v/>
      </c>
      <c r="M1625" s="24">
        <f>IF(Universe!AH1625="","",(Universe!AH1625-$B$2561)/$C$2561)</f>
        <v/>
      </c>
      <c r="N1625" s="24">
        <f>IF(Universe!AI1625="","",(Universe!AI1625-$B$2562)/$C$2562)</f>
        <v/>
      </c>
      <c r="O1625" s="24">
        <f>0.74*IF(B1625="",0,B1625)+0.16*IF(C1625="",0,C1625)+0.1*IF(D1625="",0,D1625)</f>
        <v/>
      </c>
      <c r="P1625" s="24">
        <f>0.35*IF(E1625="",0,E1625)+0.35*IF(F1625="",0,F1625)+0.3*IF(G1625="",0,G1625)</f>
        <v/>
      </c>
      <c r="Q1625" s="24">
        <f>0.656*IF(I1625="",0,I1625)+0.344*IF(H1625="",0,H1625)</f>
        <v/>
      </c>
      <c r="R1625" s="24">
        <f>0.338*IF(J1625="",0,J1625)+0.662*IF(K1625="",0,K1625)</f>
        <v/>
      </c>
      <c r="S1625" s="24">
        <f>0.38*IF(L1625="",0,L1625)+0.35*IF(M1625="",0,M1625)+0.27*IF(N1625="",0,N1625)</f>
        <v/>
      </c>
      <c r="T1625" s="24">
        <f>IF(Universe!S1625="","",((Universe!S1625-$B$2565)/$C$2565)^3)</f>
        <v/>
      </c>
      <c r="U1625" s="24">
        <f>IF(Universe!S1625="","",(Universe!S1625-$B$2565)/$C$2565)</f>
        <v/>
      </c>
      <c r="V1625" s="24">
        <f>IF(Universe!T1625="","",(Universe!T1625-$B$2566)/$C$2566)</f>
        <v/>
      </c>
      <c r="W1625" s="24">
        <f>IF(Universe!U1625="","",(Universe!U1625-$B$2567)/$C$2567)</f>
        <v/>
      </c>
      <c r="X1625" s="24">
        <f>IF(O1625="","",(O1625-$B$2571)/$C$2571)</f>
        <v/>
      </c>
      <c r="Y1625" s="24">
        <f>IF(T1625="","",(T1625-$B$2576)/$C$2576)</f>
        <v/>
      </c>
      <c r="Z1625" s="24">
        <f>IF(Universe!V1625="","",(Universe!V1625-$B$2568)/$C$2568)</f>
        <v/>
      </c>
      <c r="AA1625" s="24">
        <f>IF(P1625="","",(P1625-$B$2572)/$C$2572)</f>
        <v/>
      </c>
      <c r="AB1625" s="24">
        <f>IF(Q1625="","",(Q1625-$B$2573)/$C$2573)</f>
        <v/>
      </c>
      <c r="AC1625" s="24">
        <f>IF(R1625="","",(R1625-$B$2574)/$C$2574)</f>
        <v/>
      </c>
      <c r="AD1625" s="24">
        <f>IF(S1625="","",(S1625-$B$2575)/$C$2575)</f>
        <v/>
      </c>
      <c r="AE1625" s="24">
        <f>IF(Y1625="","",Y1625-(19.12044933116382+16.522174187581257*U1625))</f>
        <v/>
      </c>
      <c r="AF1625" s="24">
        <f>IF(X1625="","",(X1625-(-0.27268023098325006+0.47142105304415904*V1625+-0.3189264934812436*U1625)--5.286111042926227e-16)/0.7994208745952703)</f>
        <v/>
      </c>
      <c r="AG1625" s="24">
        <f>IF(AA1625="","",(AA1625-(0.5248806186338691+-0.064206457956449*U1625)-5.43454825424064e-16)/0.9977404048781155)</f>
        <v/>
      </c>
      <c r="AH1625" s="25" t="n">
        <v>-2.780852206866701</v>
      </c>
      <c r="AI1625" s="25" t="n">
        <v>0.0291383122728773</v>
      </c>
      <c r="AJ1625" s="25" t="n">
        <v>-1.696978112910019</v>
      </c>
      <c r="AK1625" s="25" t="n">
        <v>0.4927132299509987</v>
      </c>
      <c r="AL1625" s="25" t="n">
        <v>3.201259890704308</v>
      </c>
      <c r="AM1625" s="25" t="n">
        <v>-0.2299788872716462</v>
      </c>
      <c r="AN1625" s="25" t="n">
        <v>0.5618845116435078</v>
      </c>
      <c r="AO1625" s="25" t="n">
        <v>-0.1014805897555556</v>
      </c>
      <c r="AP1625" s="25" t="n">
        <v>-0.3204851009476274</v>
      </c>
      <c r="AQ1625" s="25" t="n">
        <v>0.1349741304066267</v>
      </c>
    </row>
    <row r="1626">
      <c r="A1626" s="23">
        <f>Universe!A1626</f>
        <v/>
      </c>
      <c r="B1626" s="24">
        <f>IF(Universe!W1626="","",(Universe!W1626-$B$2550)/$C$2550)</f>
        <v/>
      </c>
      <c r="C1626" s="24">
        <f>IF(Universe!X1626="","",(Universe!X1626-$B$2551)/$C$2551)</f>
        <v/>
      </c>
      <c r="D1626" s="24">
        <f>IF(Universe!Y1626="","",(Universe!Y1626-$B$2552)/$C$2552)</f>
        <v/>
      </c>
      <c r="E1626" s="24">
        <f>IF(Universe!Z1626="","",(Universe!Z1626-$B$2553)/$C$2553)</f>
        <v/>
      </c>
      <c r="F1626" s="24">
        <f>IF(Universe!AA1626="","",(Universe!AA1626-$B$2554)/$C$2554)</f>
        <v/>
      </c>
      <c r="G1626" s="24">
        <f>IF(Universe!AB1626="","",(Universe!AB1626-$B$2555)/$C$2555)</f>
        <v/>
      </c>
      <c r="H1626" s="24">
        <f>IF(Universe!AC1626="","",(Universe!AC1626-$B$2556)/$C$2556)</f>
        <v/>
      </c>
      <c r="I1626" s="24">
        <f>IF(Universe!AD1626="","",(Universe!AD1626-$B$2557)/$C$2557)</f>
        <v/>
      </c>
      <c r="J1626" s="24">
        <f>IF(Universe!AE1626="","",(Universe!AE1626-$B$2558)/$C$2558)</f>
        <v/>
      </c>
      <c r="K1626" s="24">
        <f>IF(Universe!AF1626="","",(Universe!AF1626-$B$2559)/$C$2559)</f>
        <v/>
      </c>
      <c r="L1626" s="24">
        <f>IF(Universe!AG1626="","",(Universe!AG1626-$B$2560)/$C$2560)</f>
        <v/>
      </c>
      <c r="M1626" s="24">
        <f>IF(Universe!AH1626="","",(Universe!AH1626-$B$2561)/$C$2561)</f>
        <v/>
      </c>
      <c r="N1626" s="24">
        <f>IF(Universe!AI1626="","",(Universe!AI1626-$B$2562)/$C$2562)</f>
        <v/>
      </c>
      <c r="O1626" s="24">
        <f>0.74*IF(B1626="",0,B1626)+0.16*IF(C1626="",0,C1626)+0.1*IF(D1626="",0,D1626)</f>
        <v/>
      </c>
      <c r="P1626" s="24">
        <f>0.35*IF(E1626="",0,E1626)+0.35*IF(F1626="",0,F1626)+0.3*IF(G1626="",0,G1626)</f>
        <v/>
      </c>
      <c r="Q1626" s="24">
        <f>0.656*IF(I1626="",0,I1626)+0.344*IF(H1626="",0,H1626)</f>
        <v/>
      </c>
      <c r="R1626" s="24">
        <f>0.338*IF(J1626="",0,J1626)+0.662*IF(K1626="",0,K1626)</f>
        <v/>
      </c>
      <c r="S1626" s="24">
        <f>0.38*IF(L1626="",0,L1626)+0.35*IF(M1626="",0,M1626)+0.27*IF(N1626="",0,N1626)</f>
        <v/>
      </c>
      <c r="T1626" s="24">
        <f>IF(Universe!S1626="","",((Universe!S1626-$B$2565)/$C$2565)^3)</f>
        <v/>
      </c>
      <c r="U1626" s="24">
        <f>IF(Universe!S1626="","",(Universe!S1626-$B$2565)/$C$2565)</f>
        <v/>
      </c>
      <c r="V1626" s="24">
        <f>IF(Universe!T1626="","",(Universe!T1626-$B$2566)/$C$2566)</f>
        <v/>
      </c>
      <c r="W1626" s="24">
        <f>IF(Universe!U1626="","",(Universe!U1626-$B$2567)/$C$2567)</f>
        <v/>
      </c>
      <c r="X1626" s="24">
        <f>IF(O1626="","",(O1626-$B$2571)/$C$2571)</f>
        <v/>
      </c>
      <c r="Y1626" s="24">
        <f>IF(T1626="","",(T1626-$B$2576)/$C$2576)</f>
        <v/>
      </c>
      <c r="Z1626" s="24">
        <f>IF(Universe!V1626="","",(Universe!V1626-$B$2568)/$C$2568)</f>
        <v/>
      </c>
      <c r="AA1626" s="24">
        <f>IF(P1626="","",(P1626-$B$2572)/$C$2572)</f>
        <v/>
      </c>
      <c r="AB1626" s="24">
        <f>IF(Q1626="","",(Q1626-$B$2573)/$C$2573)</f>
        <v/>
      </c>
      <c r="AC1626" s="24">
        <f>IF(R1626="","",(R1626-$B$2574)/$C$2574)</f>
        <v/>
      </c>
      <c r="AD1626" s="24">
        <f>IF(S1626="","",(S1626-$B$2575)/$C$2575)</f>
        <v/>
      </c>
      <c r="AE1626" s="24">
        <f>IF(Y1626="","",Y1626-(19.12044933116382+16.522174187581257*U1626))</f>
        <v/>
      </c>
      <c r="AF1626" s="24">
        <f>IF(X1626="","",(X1626-(-0.27268023098325006+0.47142105304415904*V1626+-0.3189264934812436*U1626)--5.286111042926227e-16)/0.7994208745952703)</f>
        <v/>
      </c>
      <c r="AG1626" s="24">
        <f>IF(AA1626="","",(AA1626-(0.5248806186338691+-0.064206457956449*U1626)-5.43454825424064e-16)/0.9977404048781155)</f>
        <v/>
      </c>
      <c r="AH1626" s="25" t="n">
        <v>-3.079442137398649</v>
      </c>
      <c r="AI1626" s="25" t="n">
        <v>-0.0123068177565262</v>
      </c>
      <c r="AJ1626" s="25" t="n">
        <v>-0.9165540907544258</v>
      </c>
      <c r="AK1626" s="25" t="n">
        <v>-0.5467112807668539</v>
      </c>
      <c r="AL1626" s="25" t="n">
        <v>2.847838454324577</v>
      </c>
      <c r="AM1626" s="25" t="n">
        <v>-0.1024589813185994</v>
      </c>
      <c r="AN1626" s="25" t="n">
        <v>-0.2026391053666028</v>
      </c>
      <c r="AO1626" s="25" t="n">
        <v>-0.0167418714638196</v>
      </c>
      <c r="AP1626" s="25" t="n">
        <v>-0.0526971460359532</v>
      </c>
      <c r="AQ1626" s="25" t="n">
        <v>-0.5854928546528516</v>
      </c>
    </row>
    <row r="1627">
      <c r="A1627" s="23">
        <f>Universe!A1627</f>
        <v/>
      </c>
      <c r="B1627" s="24">
        <f>IF(Universe!W1627="","",(Universe!W1627-$B$2550)/$C$2550)</f>
        <v/>
      </c>
      <c r="C1627" s="24">
        <f>IF(Universe!X1627="","",(Universe!X1627-$B$2551)/$C$2551)</f>
        <v/>
      </c>
      <c r="D1627" s="24">
        <f>IF(Universe!Y1627="","",(Universe!Y1627-$B$2552)/$C$2552)</f>
        <v/>
      </c>
      <c r="E1627" s="24">
        <f>IF(Universe!Z1627="","",(Universe!Z1627-$B$2553)/$C$2553)</f>
        <v/>
      </c>
      <c r="F1627" s="24">
        <f>IF(Universe!AA1627="","",(Universe!AA1627-$B$2554)/$C$2554)</f>
        <v/>
      </c>
      <c r="G1627" s="24">
        <f>IF(Universe!AB1627="","",(Universe!AB1627-$B$2555)/$C$2555)</f>
        <v/>
      </c>
      <c r="H1627" s="24">
        <f>IF(Universe!AC1627="","",(Universe!AC1627-$B$2556)/$C$2556)</f>
        <v/>
      </c>
      <c r="I1627" s="24">
        <f>IF(Universe!AD1627="","",(Universe!AD1627-$B$2557)/$C$2557)</f>
        <v/>
      </c>
      <c r="J1627" s="24">
        <f>IF(Universe!AE1627="","",(Universe!AE1627-$B$2558)/$C$2558)</f>
        <v/>
      </c>
      <c r="K1627" s="24">
        <f>IF(Universe!AF1627="","",(Universe!AF1627-$B$2559)/$C$2559)</f>
        <v/>
      </c>
      <c r="L1627" s="24">
        <f>IF(Universe!AG1627="","",(Universe!AG1627-$B$2560)/$C$2560)</f>
        <v/>
      </c>
      <c r="M1627" s="24">
        <f>IF(Universe!AH1627="","",(Universe!AH1627-$B$2561)/$C$2561)</f>
        <v/>
      </c>
      <c r="N1627" s="24">
        <f>IF(Universe!AI1627="","",(Universe!AI1627-$B$2562)/$C$2562)</f>
        <v/>
      </c>
      <c r="O1627" s="24">
        <f>0.74*IF(B1627="",0,B1627)+0.16*IF(C1627="",0,C1627)+0.1*IF(D1627="",0,D1627)</f>
        <v/>
      </c>
      <c r="P1627" s="24">
        <f>0.35*IF(E1627="",0,E1627)+0.35*IF(F1627="",0,F1627)+0.3*IF(G1627="",0,G1627)</f>
        <v/>
      </c>
      <c r="Q1627" s="24">
        <f>0.656*IF(I1627="",0,I1627)+0.344*IF(H1627="",0,H1627)</f>
        <v/>
      </c>
      <c r="R1627" s="24">
        <f>0.338*IF(J1627="",0,J1627)+0.662*IF(K1627="",0,K1627)</f>
        <v/>
      </c>
      <c r="S1627" s="24">
        <f>0.38*IF(L1627="",0,L1627)+0.35*IF(M1627="",0,M1627)+0.27*IF(N1627="",0,N1627)</f>
        <v/>
      </c>
      <c r="T1627" s="24">
        <f>IF(Universe!S1627="","",((Universe!S1627-$B$2565)/$C$2565)^3)</f>
        <v/>
      </c>
      <c r="U1627" s="24">
        <f>IF(Universe!S1627="","",(Universe!S1627-$B$2565)/$C$2565)</f>
        <v/>
      </c>
      <c r="V1627" s="24">
        <f>IF(Universe!T1627="","",(Universe!T1627-$B$2566)/$C$2566)</f>
        <v/>
      </c>
      <c r="W1627" s="24">
        <f>IF(Universe!U1627="","",(Universe!U1627-$B$2567)/$C$2567)</f>
        <v/>
      </c>
      <c r="X1627" s="24">
        <f>IF(O1627="","",(O1627-$B$2571)/$C$2571)</f>
        <v/>
      </c>
      <c r="Y1627" s="24">
        <f>IF(T1627="","",(T1627-$B$2576)/$C$2576)</f>
        <v/>
      </c>
      <c r="Z1627" s="24">
        <f>IF(Universe!V1627="","",(Universe!V1627-$B$2568)/$C$2568)</f>
        <v/>
      </c>
      <c r="AA1627" s="24">
        <f>IF(P1627="","",(P1627-$B$2572)/$C$2572)</f>
        <v/>
      </c>
      <c r="AB1627" s="24">
        <f>IF(Q1627="","",(Q1627-$B$2573)/$C$2573)</f>
        <v/>
      </c>
      <c r="AC1627" s="24">
        <f>IF(R1627="","",(R1627-$B$2574)/$C$2574)</f>
        <v/>
      </c>
      <c r="AD1627" s="24">
        <f>IF(S1627="","",(S1627-$B$2575)/$C$2575)</f>
        <v/>
      </c>
      <c r="AE1627" s="24">
        <f>IF(Y1627="","",Y1627-(19.12044933116382+16.522174187581257*U1627))</f>
        <v/>
      </c>
      <c r="AF1627" s="24">
        <f>IF(X1627="","",(X1627-(-0.27268023098325006+0.47142105304415904*V1627+-0.3189264934812436*U1627)--5.286111042926227e-16)/0.7994208745952703)</f>
        <v/>
      </c>
      <c r="AG1627" s="24">
        <f>IF(AA1627="","",(AA1627-(0.5248806186338691+-0.064206457956449*U1627)-5.43454825424064e-16)/0.9977404048781155)</f>
        <v/>
      </c>
      <c r="AH1627" s="25" t="n">
        <v>-1.390432151001551</v>
      </c>
      <c r="AI1627" s="25" t="n">
        <v>0.3734326842602704</v>
      </c>
      <c r="AJ1627" s="25" t="n">
        <v>-0.5201606429995247</v>
      </c>
      <c r="AK1627" s="25" t="n">
        <v>-0.5256775124944543</v>
      </c>
      <c r="AL1627" s="25" t="n">
        <v>2.669859412032604</v>
      </c>
      <c r="AM1627" s="25" t="n">
        <v>-0.2481887702042103</v>
      </c>
      <c r="AN1627" s="25" t="n">
        <v>-0.1333027765573123</v>
      </c>
      <c r="AO1627" s="25" t="n">
        <v>0.0013665181900251</v>
      </c>
      <c r="AP1627" s="25" t="n">
        <v>-0.4845113882415053</v>
      </c>
      <c r="AQ1627" s="25" t="n">
        <v>0.1768917360312346</v>
      </c>
    </row>
    <row r="1628">
      <c r="A1628" s="23">
        <f>Universe!A1628</f>
        <v/>
      </c>
      <c r="B1628" s="24">
        <f>IF(Universe!W1628="","",(Universe!W1628-$B$2550)/$C$2550)</f>
        <v/>
      </c>
      <c r="C1628" s="24">
        <f>IF(Universe!X1628="","",(Universe!X1628-$B$2551)/$C$2551)</f>
        <v/>
      </c>
      <c r="D1628" s="24">
        <f>IF(Universe!Y1628="","",(Universe!Y1628-$B$2552)/$C$2552)</f>
        <v/>
      </c>
      <c r="E1628" s="24">
        <f>IF(Universe!Z1628="","",(Universe!Z1628-$B$2553)/$C$2553)</f>
        <v/>
      </c>
      <c r="F1628" s="24">
        <f>IF(Universe!AA1628="","",(Universe!AA1628-$B$2554)/$C$2554)</f>
        <v/>
      </c>
      <c r="G1628" s="24">
        <f>IF(Universe!AB1628="","",(Universe!AB1628-$B$2555)/$C$2555)</f>
        <v/>
      </c>
      <c r="H1628" s="24">
        <f>IF(Universe!AC1628="","",(Universe!AC1628-$B$2556)/$C$2556)</f>
        <v/>
      </c>
      <c r="I1628" s="24">
        <f>IF(Universe!AD1628="","",(Universe!AD1628-$B$2557)/$C$2557)</f>
        <v/>
      </c>
      <c r="J1628" s="24">
        <f>IF(Universe!AE1628="","",(Universe!AE1628-$B$2558)/$C$2558)</f>
        <v/>
      </c>
      <c r="K1628" s="24">
        <f>IF(Universe!AF1628="","",(Universe!AF1628-$B$2559)/$C$2559)</f>
        <v/>
      </c>
      <c r="L1628" s="24">
        <f>IF(Universe!AG1628="","",(Universe!AG1628-$B$2560)/$C$2560)</f>
        <v/>
      </c>
      <c r="M1628" s="24">
        <f>IF(Universe!AH1628="","",(Universe!AH1628-$B$2561)/$C$2561)</f>
        <v/>
      </c>
      <c r="N1628" s="24">
        <f>IF(Universe!AI1628="","",(Universe!AI1628-$B$2562)/$C$2562)</f>
        <v/>
      </c>
      <c r="O1628" s="24">
        <f>0.74*IF(B1628="",0,B1628)+0.16*IF(C1628="",0,C1628)+0.1*IF(D1628="",0,D1628)</f>
        <v/>
      </c>
      <c r="P1628" s="24">
        <f>0.35*IF(E1628="",0,E1628)+0.35*IF(F1628="",0,F1628)+0.3*IF(G1628="",0,G1628)</f>
        <v/>
      </c>
      <c r="Q1628" s="24">
        <f>0.656*IF(I1628="",0,I1628)+0.344*IF(H1628="",0,H1628)</f>
        <v/>
      </c>
      <c r="R1628" s="24">
        <f>0.338*IF(J1628="",0,J1628)+0.662*IF(K1628="",0,K1628)</f>
        <v/>
      </c>
      <c r="S1628" s="24">
        <f>0.38*IF(L1628="",0,L1628)+0.35*IF(M1628="",0,M1628)+0.27*IF(N1628="",0,N1628)</f>
        <v/>
      </c>
      <c r="T1628" s="24">
        <f>IF(Universe!S1628="","",((Universe!S1628-$B$2565)/$C$2565)^3)</f>
        <v/>
      </c>
      <c r="U1628" s="24">
        <f>IF(Universe!S1628="","",(Universe!S1628-$B$2565)/$C$2565)</f>
        <v/>
      </c>
      <c r="V1628" s="24">
        <f>IF(Universe!T1628="","",(Universe!T1628-$B$2566)/$C$2566)</f>
        <v/>
      </c>
      <c r="W1628" s="24">
        <f>IF(Universe!U1628="","",(Universe!U1628-$B$2567)/$C$2567)</f>
        <v/>
      </c>
      <c r="X1628" s="24">
        <f>IF(O1628="","",(O1628-$B$2571)/$C$2571)</f>
        <v/>
      </c>
      <c r="Y1628" s="24">
        <f>IF(T1628="","",(T1628-$B$2576)/$C$2576)</f>
        <v/>
      </c>
      <c r="Z1628" s="24">
        <f>IF(Universe!V1628="","",(Universe!V1628-$B$2568)/$C$2568)</f>
        <v/>
      </c>
      <c r="AA1628" s="24">
        <f>IF(P1628="","",(P1628-$B$2572)/$C$2572)</f>
        <v/>
      </c>
      <c r="AB1628" s="24">
        <f>IF(Q1628="","",(Q1628-$B$2573)/$C$2573)</f>
        <v/>
      </c>
      <c r="AC1628" s="24">
        <f>IF(R1628="","",(R1628-$B$2574)/$C$2574)</f>
        <v/>
      </c>
      <c r="AD1628" s="24">
        <f>IF(S1628="","",(S1628-$B$2575)/$C$2575)</f>
        <v/>
      </c>
      <c r="AE1628" s="24">
        <f>IF(Y1628="","",Y1628-(19.12044933116382+16.522174187581257*U1628))</f>
        <v/>
      </c>
      <c r="AF1628" s="24">
        <f>IF(X1628="","",(X1628-(-0.27268023098325006+0.47142105304415904*V1628+-0.3189264934812436*U1628)--5.286111042926227e-16)/0.7994208745952703)</f>
        <v/>
      </c>
      <c r="AG1628" s="24">
        <f>IF(AA1628="","",(AA1628-(0.5248806186338691+-0.064206457956449*U1628)-5.43454825424064e-16)/0.9977404048781155)</f>
        <v/>
      </c>
      <c r="AH1628" s="25" t="n">
        <v>-2.798700738037227</v>
      </c>
      <c r="AI1628" s="25" t="n">
        <v>-0.868822330059035</v>
      </c>
      <c r="AJ1628" s="25" t="n">
        <v>0.3162869328629709</v>
      </c>
      <c r="AK1628" s="25" t="n">
        <v>-0.8074476136547254</v>
      </c>
      <c r="AL1628" s="25" t="n">
        <v>3.185681346526816</v>
      </c>
      <c r="AM1628" s="25" t="n">
        <v>0.5093349248119973</v>
      </c>
      <c r="AN1628" s="25" t="n">
        <v>-1.286452357622677</v>
      </c>
      <c r="AO1628" s="25" t="n">
        <v>0.1549637385570484</v>
      </c>
      <c r="AP1628" s="25" t="n">
        <v>-0.2928658984066432</v>
      </c>
      <c r="AQ1628" s="25" t="n">
        <v>-0.6049273689609541</v>
      </c>
    </row>
    <row r="1629">
      <c r="A1629" s="23">
        <f>Universe!A1629</f>
        <v/>
      </c>
      <c r="B1629" s="24">
        <f>IF(Universe!W1629="","",(Universe!W1629-$B$2550)/$C$2550)</f>
        <v/>
      </c>
      <c r="C1629" s="24">
        <f>IF(Universe!X1629="","",(Universe!X1629-$B$2551)/$C$2551)</f>
        <v/>
      </c>
      <c r="D1629" s="24">
        <f>IF(Universe!Y1629="","",(Universe!Y1629-$B$2552)/$C$2552)</f>
        <v/>
      </c>
      <c r="E1629" s="24">
        <f>IF(Universe!Z1629="","",(Universe!Z1629-$B$2553)/$C$2553)</f>
        <v/>
      </c>
      <c r="F1629" s="24">
        <f>IF(Universe!AA1629="","",(Universe!AA1629-$B$2554)/$C$2554)</f>
        <v/>
      </c>
      <c r="G1629" s="24">
        <f>IF(Universe!AB1629="","",(Universe!AB1629-$B$2555)/$C$2555)</f>
        <v/>
      </c>
      <c r="H1629" s="24">
        <f>IF(Universe!AC1629="","",(Universe!AC1629-$B$2556)/$C$2556)</f>
        <v/>
      </c>
      <c r="I1629" s="24">
        <f>IF(Universe!AD1629="","",(Universe!AD1629-$B$2557)/$C$2557)</f>
        <v/>
      </c>
      <c r="J1629" s="24">
        <f>IF(Universe!AE1629="","",(Universe!AE1629-$B$2558)/$C$2558)</f>
        <v/>
      </c>
      <c r="K1629" s="24">
        <f>IF(Universe!AF1629="","",(Universe!AF1629-$B$2559)/$C$2559)</f>
        <v/>
      </c>
      <c r="L1629" s="24">
        <f>IF(Universe!AG1629="","",(Universe!AG1629-$B$2560)/$C$2560)</f>
        <v/>
      </c>
      <c r="M1629" s="24">
        <f>IF(Universe!AH1629="","",(Universe!AH1629-$B$2561)/$C$2561)</f>
        <v/>
      </c>
      <c r="N1629" s="24">
        <f>IF(Universe!AI1629="","",(Universe!AI1629-$B$2562)/$C$2562)</f>
        <v/>
      </c>
      <c r="O1629" s="24">
        <f>0.74*IF(B1629="",0,B1629)+0.16*IF(C1629="",0,C1629)+0.1*IF(D1629="",0,D1629)</f>
        <v/>
      </c>
      <c r="P1629" s="24">
        <f>0.35*IF(E1629="",0,E1629)+0.35*IF(F1629="",0,F1629)+0.3*IF(G1629="",0,G1629)</f>
        <v/>
      </c>
      <c r="Q1629" s="24">
        <f>0.656*IF(I1629="",0,I1629)+0.344*IF(H1629="",0,H1629)</f>
        <v/>
      </c>
      <c r="R1629" s="24">
        <f>0.338*IF(J1629="",0,J1629)+0.662*IF(K1629="",0,K1629)</f>
        <v/>
      </c>
      <c r="S1629" s="24">
        <f>0.38*IF(L1629="",0,L1629)+0.35*IF(M1629="",0,M1629)+0.27*IF(N1629="",0,N1629)</f>
        <v/>
      </c>
      <c r="T1629" s="24">
        <f>IF(Universe!S1629="","",((Universe!S1629-$B$2565)/$C$2565)^3)</f>
        <v/>
      </c>
      <c r="U1629" s="24">
        <f>IF(Universe!S1629="","",(Universe!S1629-$B$2565)/$C$2565)</f>
        <v/>
      </c>
      <c r="V1629" s="24">
        <f>IF(Universe!T1629="","",(Universe!T1629-$B$2566)/$C$2566)</f>
        <v/>
      </c>
      <c r="W1629" s="24">
        <f>IF(Universe!U1629="","",(Universe!U1629-$B$2567)/$C$2567)</f>
        <v/>
      </c>
      <c r="X1629" s="24">
        <f>IF(O1629="","",(O1629-$B$2571)/$C$2571)</f>
        <v/>
      </c>
      <c r="Y1629" s="24">
        <f>IF(T1629="","",(T1629-$B$2576)/$C$2576)</f>
        <v/>
      </c>
      <c r="Z1629" s="24">
        <f>IF(Universe!V1629="","",(Universe!V1629-$B$2568)/$C$2568)</f>
        <v/>
      </c>
      <c r="AA1629" s="24">
        <f>IF(P1629="","",(P1629-$B$2572)/$C$2572)</f>
        <v/>
      </c>
      <c r="AB1629" s="24">
        <f>IF(Q1629="","",(Q1629-$B$2573)/$C$2573)</f>
        <v/>
      </c>
      <c r="AC1629" s="24">
        <f>IF(R1629="","",(R1629-$B$2574)/$C$2574)</f>
        <v/>
      </c>
      <c r="AD1629" s="24">
        <f>IF(S1629="","",(S1629-$B$2575)/$C$2575)</f>
        <v/>
      </c>
      <c r="AE1629" s="24">
        <f>IF(Y1629="","",Y1629-(19.12044933116382+16.522174187581257*U1629))</f>
        <v/>
      </c>
      <c r="AF1629" s="24">
        <f>IF(X1629="","",(X1629-(-0.27268023098325006+0.47142105304415904*V1629+-0.3189264934812436*U1629)--5.286111042926227e-16)/0.7994208745952703)</f>
        <v/>
      </c>
      <c r="AG1629" s="24">
        <f>IF(AA1629="","",(AA1629-(0.5248806186338691+-0.064206457956449*U1629)-5.43454825424064e-16)/0.9977404048781155)</f>
        <v/>
      </c>
      <c r="AH1629" s="25" t="n">
        <v>-2.862852132995567</v>
      </c>
      <c r="AI1629" s="25" t="n">
        <v>-0.2009616101490118</v>
      </c>
      <c r="AJ1629" s="25" t="n">
        <v>-0.4621534005517528</v>
      </c>
      <c r="AK1629" s="25" t="n">
        <v>-0.8791074627283941</v>
      </c>
      <c r="AL1629" s="25" t="n">
        <v>3.124010516858923</v>
      </c>
      <c r="AM1629" s="25" t="n">
        <v>1.017625936922173</v>
      </c>
      <c r="AN1629" s="25" t="n">
        <v>-0.3821697398512161</v>
      </c>
      <c r="AO1629" s="25" t="n">
        <v>-0.0921718536419624</v>
      </c>
      <c r="AP1629" s="25" t="n">
        <v>-1.512704923836829</v>
      </c>
      <c r="AQ1629" s="25" t="n">
        <v>-0.5872770096552249</v>
      </c>
    </row>
    <row r="1630">
      <c r="A1630" s="23">
        <f>Universe!A1630</f>
        <v/>
      </c>
      <c r="B1630" s="24">
        <f>IF(Universe!W1630="","",(Universe!W1630-$B$2550)/$C$2550)</f>
        <v/>
      </c>
      <c r="C1630" s="24">
        <f>IF(Universe!X1630="","",(Universe!X1630-$B$2551)/$C$2551)</f>
        <v/>
      </c>
      <c r="D1630" s="24">
        <f>IF(Universe!Y1630="","",(Universe!Y1630-$B$2552)/$C$2552)</f>
        <v/>
      </c>
      <c r="E1630" s="24">
        <f>IF(Universe!Z1630="","",(Universe!Z1630-$B$2553)/$C$2553)</f>
        <v/>
      </c>
      <c r="F1630" s="24">
        <f>IF(Universe!AA1630="","",(Universe!AA1630-$B$2554)/$C$2554)</f>
        <v/>
      </c>
      <c r="G1630" s="24">
        <f>IF(Universe!AB1630="","",(Universe!AB1630-$B$2555)/$C$2555)</f>
        <v/>
      </c>
      <c r="H1630" s="24">
        <f>IF(Universe!AC1630="","",(Universe!AC1630-$B$2556)/$C$2556)</f>
        <v/>
      </c>
      <c r="I1630" s="24">
        <f>IF(Universe!AD1630="","",(Universe!AD1630-$B$2557)/$C$2557)</f>
        <v/>
      </c>
      <c r="J1630" s="24">
        <f>IF(Universe!AE1630="","",(Universe!AE1630-$B$2558)/$C$2558)</f>
        <v/>
      </c>
      <c r="K1630" s="24">
        <f>IF(Universe!AF1630="","",(Universe!AF1630-$B$2559)/$C$2559)</f>
        <v/>
      </c>
      <c r="L1630" s="24">
        <f>IF(Universe!AG1630="","",(Universe!AG1630-$B$2560)/$C$2560)</f>
        <v/>
      </c>
      <c r="M1630" s="24">
        <f>IF(Universe!AH1630="","",(Universe!AH1630-$B$2561)/$C$2561)</f>
        <v/>
      </c>
      <c r="N1630" s="24">
        <f>IF(Universe!AI1630="","",(Universe!AI1630-$B$2562)/$C$2562)</f>
        <v/>
      </c>
      <c r="O1630" s="24">
        <f>0.74*IF(B1630="",0,B1630)+0.16*IF(C1630="",0,C1630)+0.1*IF(D1630="",0,D1630)</f>
        <v/>
      </c>
      <c r="P1630" s="24">
        <f>0.35*IF(E1630="",0,E1630)+0.35*IF(F1630="",0,F1630)+0.3*IF(G1630="",0,G1630)</f>
        <v/>
      </c>
      <c r="Q1630" s="24">
        <f>0.656*IF(I1630="",0,I1630)+0.344*IF(H1630="",0,H1630)</f>
        <v/>
      </c>
      <c r="R1630" s="24">
        <f>0.338*IF(J1630="",0,J1630)+0.662*IF(K1630="",0,K1630)</f>
        <v/>
      </c>
      <c r="S1630" s="24">
        <f>0.38*IF(L1630="",0,L1630)+0.35*IF(M1630="",0,M1630)+0.27*IF(N1630="",0,N1630)</f>
        <v/>
      </c>
      <c r="T1630" s="24">
        <f>IF(Universe!S1630="","",((Universe!S1630-$B$2565)/$C$2565)^3)</f>
        <v/>
      </c>
      <c r="U1630" s="24">
        <f>IF(Universe!S1630="","",(Universe!S1630-$B$2565)/$C$2565)</f>
        <v/>
      </c>
      <c r="V1630" s="24">
        <f>IF(Universe!T1630="","",(Universe!T1630-$B$2566)/$C$2566)</f>
        <v/>
      </c>
      <c r="W1630" s="24">
        <f>IF(Universe!U1630="","",(Universe!U1630-$B$2567)/$C$2567)</f>
        <v/>
      </c>
      <c r="X1630" s="24">
        <f>IF(O1630="","",(O1630-$B$2571)/$C$2571)</f>
        <v/>
      </c>
      <c r="Y1630" s="24">
        <f>IF(T1630="","",(T1630-$B$2576)/$C$2576)</f>
        <v/>
      </c>
      <c r="Z1630" s="24">
        <f>IF(Universe!V1630="","",(Universe!V1630-$B$2568)/$C$2568)</f>
        <v/>
      </c>
      <c r="AA1630" s="24">
        <f>IF(P1630="","",(P1630-$B$2572)/$C$2572)</f>
        <v/>
      </c>
      <c r="AB1630" s="24">
        <f>IF(Q1630="","",(Q1630-$B$2573)/$C$2573)</f>
        <v/>
      </c>
      <c r="AC1630" s="24">
        <f>IF(R1630="","",(R1630-$B$2574)/$C$2574)</f>
        <v/>
      </c>
      <c r="AD1630" s="24">
        <f>IF(S1630="","",(S1630-$B$2575)/$C$2575)</f>
        <v/>
      </c>
      <c r="AE1630" s="24">
        <f>IF(Y1630="","",Y1630-(19.12044933116382+16.522174187581257*U1630))</f>
        <v/>
      </c>
      <c r="AF1630" s="24">
        <f>IF(X1630="","",(X1630-(-0.27268023098325006+0.47142105304415904*V1630+-0.3189264934812436*U1630)--5.286111042926227e-16)/0.7994208745952703)</f>
        <v/>
      </c>
      <c r="AG1630" s="24">
        <f>IF(AA1630="","",(AA1630-(0.5248806186338691+-0.064206457956449*U1630)-5.43454825424064e-16)/0.9977404048781155)</f>
        <v/>
      </c>
      <c r="AH1630" s="25" t="n">
        <v>-3.345826000865558</v>
      </c>
      <c r="AI1630" s="25" t="n">
        <v>0.8197952026427396</v>
      </c>
      <c r="AJ1630" s="25" t="n">
        <v>0.6190476463135359</v>
      </c>
      <c r="AK1630" s="25" t="n">
        <v>-0.8683849439344414</v>
      </c>
      <c r="AL1630" s="25" t="n">
        <v>2.355387114511835</v>
      </c>
      <c r="AM1630" s="25" t="n">
        <v>0.7257415758226675</v>
      </c>
      <c r="AN1630" s="25" t="n">
        <v>0.6732472787550106</v>
      </c>
      <c r="AO1630" s="25" t="n">
        <v>-0.1800481497266724</v>
      </c>
      <c r="AP1630" s="25" t="n">
        <v>-0.6869341143231625</v>
      </c>
      <c r="AQ1630" s="25" t="n">
        <v>-0.5704099967237158</v>
      </c>
    </row>
    <row r="1631">
      <c r="A1631" s="23">
        <f>Universe!A1631</f>
        <v/>
      </c>
      <c r="B1631" s="24">
        <f>IF(Universe!W1631="","",(Universe!W1631-$B$2550)/$C$2550)</f>
        <v/>
      </c>
      <c r="C1631" s="24">
        <f>IF(Universe!X1631="","",(Universe!X1631-$B$2551)/$C$2551)</f>
        <v/>
      </c>
      <c r="D1631" s="24">
        <f>IF(Universe!Y1631="","",(Universe!Y1631-$B$2552)/$C$2552)</f>
        <v/>
      </c>
      <c r="E1631" s="24">
        <f>IF(Universe!Z1631="","",(Universe!Z1631-$B$2553)/$C$2553)</f>
        <v/>
      </c>
      <c r="F1631" s="24">
        <f>IF(Universe!AA1631="","",(Universe!AA1631-$B$2554)/$C$2554)</f>
        <v/>
      </c>
      <c r="G1631" s="24">
        <f>IF(Universe!AB1631="","",(Universe!AB1631-$B$2555)/$C$2555)</f>
        <v/>
      </c>
      <c r="H1631" s="24">
        <f>IF(Universe!AC1631="","",(Universe!AC1631-$B$2556)/$C$2556)</f>
        <v/>
      </c>
      <c r="I1631" s="24">
        <f>IF(Universe!AD1631="","",(Universe!AD1631-$B$2557)/$C$2557)</f>
        <v/>
      </c>
      <c r="J1631" s="24">
        <f>IF(Universe!AE1631="","",(Universe!AE1631-$B$2558)/$C$2558)</f>
        <v/>
      </c>
      <c r="K1631" s="24">
        <f>IF(Universe!AF1631="","",(Universe!AF1631-$B$2559)/$C$2559)</f>
        <v/>
      </c>
      <c r="L1631" s="24">
        <f>IF(Universe!AG1631="","",(Universe!AG1631-$B$2560)/$C$2560)</f>
        <v/>
      </c>
      <c r="M1631" s="24">
        <f>IF(Universe!AH1631="","",(Universe!AH1631-$B$2561)/$C$2561)</f>
        <v/>
      </c>
      <c r="N1631" s="24">
        <f>IF(Universe!AI1631="","",(Universe!AI1631-$B$2562)/$C$2562)</f>
        <v/>
      </c>
      <c r="O1631" s="24">
        <f>0.74*IF(B1631="",0,B1631)+0.16*IF(C1631="",0,C1631)+0.1*IF(D1631="",0,D1631)</f>
        <v/>
      </c>
      <c r="P1631" s="24">
        <f>0.35*IF(E1631="",0,E1631)+0.35*IF(F1631="",0,F1631)+0.3*IF(G1631="",0,G1631)</f>
        <v/>
      </c>
      <c r="Q1631" s="24">
        <f>0.656*IF(I1631="",0,I1631)+0.344*IF(H1631="",0,H1631)</f>
        <v/>
      </c>
      <c r="R1631" s="24">
        <f>0.338*IF(J1631="",0,J1631)+0.662*IF(K1631="",0,K1631)</f>
        <v/>
      </c>
      <c r="S1631" s="24">
        <f>0.38*IF(L1631="",0,L1631)+0.35*IF(M1631="",0,M1631)+0.27*IF(N1631="",0,N1631)</f>
        <v/>
      </c>
      <c r="T1631" s="24">
        <f>IF(Universe!S1631="","",((Universe!S1631-$B$2565)/$C$2565)^3)</f>
        <v/>
      </c>
      <c r="U1631" s="24">
        <f>IF(Universe!S1631="","",(Universe!S1631-$B$2565)/$C$2565)</f>
        <v/>
      </c>
      <c r="V1631" s="24">
        <f>IF(Universe!T1631="","",(Universe!T1631-$B$2566)/$C$2566)</f>
        <v/>
      </c>
      <c r="W1631" s="24">
        <f>IF(Universe!U1631="","",(Universe!U1631-$B$2567)/$C$2567)</f>
        <v/>
      </c>
      <c r="X1631" s="24">
        <f>IF(O1631="","",(O1631-$B$2571)/$C$2571)</f>
        <v/>
      </c>
      <c r="Y1631" s="24">
        <f>IF(T1631="","",(T1631-$B$2576)/$C$2576)</f>
        <v/>
      </c>
      <c r="Z1631" s="24">
        <f>IF(Universe!V1631="","",(Universe!V1631-$B$2568)/$C$2568)</f>
        <v/>
      </c>
      <c r="AA1631" s="24">
        <f>IF(P1631="","",(P1631-$B$2572)/$C$2572)</f>
        <v/>
      </c>
      <c r="AB1631" s="24">
        <f>IF(Q1631="","",(Q1631-$B$2573)/$C$2573)</f>
        <v/>
      </c>
      <c r="AC1631" s="24">
        <f>IF(R1631="","",(R1631-$B$2574)/$C$2574)</f>
        <v/>
      </c>
      <c r="AD1631" s="24">
        <f>IF(S1631="","",(S1631-$B$2575)/$C$2575)</f>
        <v/>
      </c>
      <c r="AE1631" s="24">
        <f>IF(Y1631="","",Y1631-(19.12044933116382+16.522174187581257*U1631))</f>
        <v/>
      </c>
      <c r="AF1631" s="24">
        <f>IF(X1631="","",(X1631-(-0.27268023098325006+0.47142105304415904*V1631+-0.3189264934812436*U1631)--5.286111042926227e-16)/0.7994208745952703)</f>
        <v/>
      </c>
      <c r="AG1631" s="24">
        <f>IF(AA1631="","",(AA1631-(0.5248806186338691+-0.064206457956449*U1631)-5.43454825424064e-16)/0.9977404048781155)</f>
        <v/>
      </c>
      <c r="AH1631" s="25" t="n">
        <v>-3.020124069770817</v>
      </c>
      <c r="AI1631" s="25" t="n">
        <v>0.7481028727517457</v>
      </c>
      <c r="AJ1631" s="25" t="n">
        <v>-1.254379274515991</v>
      </c>
      <c r="AK1631" s="25" t="n">
        <v>1.015610838942821</v>
      </c>
      <c r="AL1631" s="25" t="n">
        <v>2.934164768002396</v>
      </c>
      <c r="AM1631" s="25" t="n">
        <v>0.4944699089924549</v>
      </c>
      <c r="AN1631" s="25" t="n">
        <v>1.859033871200692</v>
      </c>
      <c r="AO1631" s="25" t="n">
        <v>-0.8276297557457768</v>
      </c>
      <c r="AP1631" s="25" t="n">
        <v>-0.1725646676900022</v>
      </c>
      <c r="AQ1631" s="25" t="n">
        <v>-0.392726399536993</v>
      </c>
    </row>
    <row r="1632">
      <c r="A1632" s="23">
        <f>Universe!A1632</f>
        <v/>
      </c>
      <c r="B1632" s="24">
        <f>IF(Universe!W1632="","",(Universe!W1632-$B$2550)/$C$2550)</f>
        <v/>
      </c>
      <c r="C1632" s="24">
        <f>IF(Universe!X1632="","",(Universe!X1632-$B$2551)/$C$2551)</f>
        <v/>
      </c>
      <c r="D1632" s="24">
        <f>IF(Universe!Y1632="","",(Universe!Y1632-$B$2552)/$C$2552)</f>
        <v/>
      </c>
      <c r="E1632" s="24">
        <f>IF(Universe!Z1632="","",(Universe!Z1632-$B$2553)/$C$2553)</f>
        <v/>
      </c>
      <c r="F1632" s="24">
        <f>IF(Universe!AA1632="","",(Universe!AA1632-$B$2554)/$C$2554)</f>
        <v/>
      </c>
      <c r="G1632" s="24">
        <f>IF(Universe!AB1632="","",(Universe!AB1632-$B$2555)/$C$2555)</f>
        <v/>
      </c>
      <c r="H1632" s="24">
        <f>IF(Universe!AC1632="","",(Universe!AC1632-$B$2556)/$C$2556)</f>
        <v/>
      </c>
      <c r="I1632" s="24">
        <f>IF(Universe!AD1632="","",(Universe!AD1632-$B$2557)/$C$2557)</f>
        <v/>
      </c>
      <c r="J1632" s="24">
        <f>IF(Universe!AE1632="","",(Universe!AE1632-$B$2558)/$C$2558)</f>
        <v/>
      </c>
      <c r="K1632" s="24">
        <f>IF(Universe!AF1632="","",(Universe!AF1632-$B$2559)/$C$2559)</f>
        <v/>
      </c>
      <c r="L1632" s="24">
        <f>IF(Universe!AG1632="","",(Universe!AG1632-$B$2560)/$C$2560)</f>
        <v/>
      </c>
      <c r="M1632" s="24">
        <f>IF(Universe!AH1632="","",(Universe!AH1632-$B$2561)/$C$2561)</f>
        <v/>
      </c>
      <c r="N1632" s="24">
        <f>IF(Universe!AI1632="","",(Universe!AI1632-$B$2562)/$C$2562)</f>
        <v/>
      </c>
      <c r="O1632" s="24">
        <f>0.74*IF(B1632="",0,B1632)+0.16*IF(C1632="",0,C1632)+0.1*IF(D1632="",0,D1632)</f>
        <v/>
      </c>
      <c r="P1632" s="24">
        <f>0.35*IF(E1632="",0,E1632)+0.35*IF(F1632="",0,F1632)+0.3*IF(G1632="",0,G1632)</f>
        <v/>
      </c>
      <c r="Q1632" s="24">
        <f>0.656*IF(I1632="",0,I1632)+0.344*IF(H1632="",0,H1632)</f>
        <v/>
      </c>
      <c r="R1632" s="24">
        <f>0.338*IF(J1632="",0,J1632)+0.662*IF(K1632="",0,K1632)</f>
        <v/>
      </c>
      <c r="S1632" s="24">
        <f>0.38*IF(L1632="",0,L1632)+0.35*IF(M1632="",0,M1632)+0.27*IF(N1632="",0,N1632)</f>
        <v/>
      </c>
      <c r="T1632" s="24">
        <f>IF(Universe!S1632="","",((Universe!S1632-$B$2565)/$C$2565)^3)</f>
        <v/>
      </c>
      <c r="U1632" s="24">
        <f>IF(Universe!S1632="","",(Universe!S1632-$B$2565)/$C$2565)</f>
        <v/>
      </c>
      <c r="V1632" s="24">
        <f>IF(Universe!T1632="","",(Universe!T1632-$B$2566)/$C$2566)</f>
        <v/>
      </c>
      <c r="W1632" s="24">
        <f>IF(Universe!U1632="","",(Universe!U1632-$B$2567)/$C$2567)</f>
        <v/>
      </c>
      <c r="X1632" s="24">
        <f>IF(O1632="","",(O1632-$B$2571)/$C$2571)</f>
        <v/>
      </c>
      <c r="Y1632" s="24">
        <f>IF(T1632="","",(T1632-$B$2576)/$C$2576)</f>
        <v/>
      </c>
      <c r="Z1632" s="24">
        <f>IF(Universe!V1632="","",(Universe!V1632-$B$2568)/$C$2568)</f>
        <v/>
      </c>
      <c r="AA1632" s="24">
        <f>IF(P1632="","",(P1632-$B$2572)/$C$2572)</f>
        <v/>
      </c>
      <c r="AB1632" s="24">
        <f>IF(Q1632="","",(Q1632-$B$2573)/$C$2573)</f>
        <v/>
      </c>
      <c r="AC1632" s="24">
        <f>IF(R1632="","",(R1632-$B$2574)/$C$2574)</f>
        <v/>
      </c>
      <c r="AD1632" s="24">
        <f>IF(S1632="","",(S1632-$B$2575)/$C$2575)</f>
        <v/>
      </c>
      <c r="AE1632" s="24">
        <f>IF(Y1632="","",Y1632-(19.12044933116382+16.522174187581257*U1632))</f>
        <v/>
      </c>
      <c r="AF1632" s="24">
        <f>IF(X1632="","",(X1632-(-0.27268023098325006+0.47142105304415904*V1632+-0.3189264934812436*U1632)--5.286111042926227e-16)/0.7994208745952703)</f>
        <v/>
      </c>
      <c r="AG1632" s="24">
        <f>IF(AA1632="","",(AA1632-(0.5248806186338691+-0.064206457956449*U1632)-5.43454825424064e-16)/0.9977404048781155)</f>
        <v/>
      </c>
      <c r="AH1632" s="25" t="n">
        <v>-1.461558839860538</v>
      </c>
      <c r="AI1632" s="25" t="n">
        <v>0.5086028471673134</v>
      </c>
      <c r="AJ1632" s="25" t="n">
        <v>-0.0556005654259979</v>
      </c>
      <c r="AK1632" s="25" t="n">
        <v>-0.316374683162654</v>
      </c>
      <c r="AL1632" s="25" t="n">
        <v>2.764624982578058</v>
      </c>
      <c r="AM1632" s="25" t="n">
        <v>-0.3662292358688233</v>
      </c>
      <c r="AN1632" s="25" t="n">
        <v>-0.178963485225978</v>
      </c>
      <c r="AO1632" s="25" t="n">
        <v>-0.0936602195871301</v>
      </c>
      <c r="AP1632" s="25" t="n">
        <v>0.8162839113973983</v>
      </c>
      <c r="AQ1632" s="25" t="n">
        <v>0.3396231385824083</v>
      </c>
    </row>
    <row r="1633">
      <c r="A1633" s="23">
        <f>Universe!A1633</f>
        <v/>
      </c>
      <c r="B1633" s="24">
        <f>IF(Universe!W1633="","",(Universe!W1633-$B$2550)/$C$2550)</f>
        <v/>
      </c>
      <c r="C1633" s="24">
        <f>IF(Universe!X1633="","",(Universe!X1633-$B$2551)/$C$2551)</f>
        <v/>
      </c>
      <c r="D1633" s="24">
        <f>IF(Universe!Y1633="","",(Universe!Y1633-$B$2552)/$C$2552)</f>
        <v/>
      </c>
      <c r="E1633" s="24">
        <f>IF(Universe!Z1633="","",(Universe!Z1633-$B$2553)/$C$2553)</f>
        <v/>
      </c>
      <c r="F1633" s="24">
        <f>IF(Universe!AA1633="","",(Universe!AA1633-$B$2554)/$C$2554)</f>
        <v/>
      </c>
      <c r="G1633" s="24">
        <f>IF(Universe!AB1633="","",(Universe!AB1633-$B$2555)/$C$2555)</f>
        <v/>
      </c>
      <c r="H1633" s="24">
        <f>IF(Universe!AC1633="","",(Universe!AC1633-$B$2556)/$C$2556)</f>
        <v/>
      </c>
      <c r="I1633" s="24">
        <f>IF(Universe!AD1633="","",(Universe!AD1633-$B$2557)/$C$2557)</f>
        <v/>
      </c>
      <c r="J1633" s="24">
        <f>IF(Universe!AE1633="","",(Universe!AE1633-$B$2558)/$C$2558)</f>
        <v/>
      </c>
      <c r="K1633" s="24">
        <f>IF(Universe!AF1633="","",(Universe!AF1633-$B$2559)/$C$2559)</f>
        <v/>
      </c>
      <c r="L1633" s="24">
        <f>IF(Universe!AG1633="","",(Universe!AG1633-$B$2560)/$C$2560)</f>
        <v/>
      </c>
      <c r="M1633" s="24">
        <f>IF(Universe!AH1633="","",(Universe!AH1633-$B$2561)/$C$2561)</f>
        <v/>
      </c>
      <c r="N1633" s="24">
        <f>IF(Universe!AI1633="","",(Universe!AI1633-$B$2562)/$C$2562)</f>
        <v/>
      </c>
      <c r="O1633" s="24">
        <f>0.74*IF(B1633="",0,B1633)+0.16*IF(C1633="",0,C1633)+0.1*IF(D1633="",0,D1633)</f>
        <v/>
      </c>
      <c r="P1633" s="24">
        <f>0.35*IF(E1633="",0,E1633)+0.35*IF(F1633="",0,F1633)+0.3*IF(G1633="",0,G1633)</f>
        <v/>
      </c>
      <c r="Q1633" s="24">
        <f>0.656*IF(I1633="",0,I1633)+0.344*IF(H1633="",0,H1633)</f>
        <v/>
      </c>
      <c r="R1633" s="24">
        <f>0.338*IF(J1633="",0,J1633)+0.662*IF(K1633="",0,K1633)</f>
        <v/>
      </c>
      <c r="S1633" s="24">
        <f>0.38*IF(L1633="",0,L1633)+0.35*IF(M1633="",0,M1633)+0.27*IF(N1633="",0,N1633)</f>
        <v/>
      </c>
      <c r="T1633" s="24">
        <f>IF(Universe!S1633="","",((Universe!S1633-$B$2565)/$C$2565)^3)</f>
        <v/>
      </c>
      <c r="U1633" s="24">
        <f>IF(Universe!S1633="","",(Universe!S1633-$B$2565)/$C$2565)</f>
        <v/>
      </c>
      <c r="V1633" s="24">
        <f>IF(Universe!T1633="","",(Universe!T1633-$B$2566)/$C$2566)</f>
        <v/>
      </c>
      <c r="W1633" s="24">
        <f>IF(Universe!U1633="","",(Universe!U1633-$B$2567)/$C$2567)</f>
        <v/>
      </c>
      <c r="X1633" s="24">
        <f>IF(O1633="","",(O1633-$B$2571)/$C$2571)</f>
        <v/>
      </c>
      <c r="Y1633" s="24">
        <f>IF(T1633="","",(T1633-$B$2576)/$C$2576)</f>
        <v/>
      </c>
      <c r="Z1633" s="24">
        <f>IF(Universe!V1633="","",(Universe!V1633-$B$2568)/$C$2568)</f>
        <v/>
      </c>
      <c r="AA1633" s="24">
        <f>IF(P1633="","",(P1633-$B$2572)/$C$2572)</f>
        <v/>
      </c>
      <c r="AB1633" s="24">
        <f>IF(Q1633="","",(Q1633-$B$2573)/$C$2573)</f>
        <v/>
      </c>
      <c r="AC1633" s="24">
        <f>IF(R1633="","",(R1633-$B$2574)/$C$2574)</f>
        <v/>
      </c>
      <c r="AD1633" s="24">
        <f>IF(S1633="","",(S1633-$B$2575)/$C$2575)</f>
        <v/>
      </c>
      <c r="AE1633" s="24">
        <f>IF(Y1633="","",Y1633-(19.12044933116382+16.522174187581257*U1633))</f>
        <v/>
      </c>
      <c r="AF1633" s="24">
        <f>IF(X1633="","",(X1633-(-0.27268023098325006+0.47142105304415904*V1633+-0.3189264934812436*U1633)--5.286111042926227e-16)/0.7994208745952703)</f>
        <v/>
      </c>
      <c r="AG1633" s="24">
        <f>IF(AA1633="","",(AA1633-(0.5248806186338691+-0.064206457956449*U1633)-5.43454825424064e-16)/0.9977404048781155)</f>
        <v/>
      </c>
      <c r="AH1633" s="25" t="n">
        <v>-1.376572639395635</v>
      </c>
      <c r="AI1633" s="25" t="n">
        <v>0.1901523899542083</v>
      </c>
      <c r="AJ1633" s="25" t="n">
        <v>0.0471295543130897</v>
      </c>
      <c r="AK1633" s="25" t="n">
        <v>0.08358794814310611</v>
      </c>
      <c r="AL1633" s="25" t="n">
        <v>2.650756884403178</v>
      </c>
      <c r="AM1633" s="25" t="n">
        <v>-0.2319904375495853</v>
      </c>
      <c r="AN1633" s="25" t="n">
        <v>0.1260644751753392</v>
      </c>
      <c r="AO1633" s="25" t="n">
        <v>-0.1515971063934527</v>
      </c>
      <c r="AP1633" s="25" t="n">
        <v>0.9122157368635756</v>
      </c>
      <c r="AQ1633" s="25" t="n">
        <v>-0.3997257764897247</v>
      </c>
    </row>
    <row r="1634">
      <c r="A1634" s="23">
        <f>Universe!A1634</f>
        <v/>
      </c>
      <c r="B1634" s="24">
        <f>IF(Universe!W1634="","",(Universe!W1634-$B$2550)/$C$2550)</f>
        <v/>
      </c>
      <c r="C1634" s="24">
        <f>IF(Universe!X1634="","",(Universe!X1634-$B$2551)/$C$2551)</f>
        <v/>
      </c>
      <c r="D1634" s="24">
        <f>IF(Universe!Y1634="","",(Universe!Y1634-$B$2552)/$C$2552)</f>
        <v/>
      </c>
      <c r="E1634" s="24">
        <f>IF(Universe!Z1634="","",(Universe!Z1634-$B$2553)/$C$2553)</f>
        <v/>
      </c>
      <c r="F1634" s="24">
        <f>IF(Universe!AA1634="","",(Universe!AA1634-$B$2554)/$C$2554)</f>
        <v/>
      </c>
      <c r="G1634" s="24">
        <f>IF(Universe!AB1634="","",(Universe!AB1634-$B$2555)/$C$2555)</f>
        <v/>
      </c>
      <c r="H1634" s="24">
        <f>IF(Universe!AC1634="","",(Universe!AC1634-$B$2556)/$C$2556)</f>
        <v/>
      </c>
      <c r="I1634" s="24">
        <f>IF(Universe!AD1634="","",(Universe!AD1634-$B$2557)/$C$2557)</f>
        <v/>
      </c>
      <c r="J1634" s="24">
        <f>IF(Universe!AE1634="","",(Universe!AE1634-$B$2558)/$C$2558)</f>
        <v/>
      </c>
      <c r="K1634" s="24">
        <f>IF(Universe!AF1634="","",(Universe!AF1634-$B$2559)/$C$2559)</f>
        <v/>
      </c>
      <c r="L1634" s="24">
        <f>IF(Universe!AG1634="","",(Universe!AG1634-$B$2560)/$C$2560)</f>
        <v/>
      </c>
      <c r="M1634" s="24">
        <f>IF(Universe!AH1634="","",(Universe!AH1634-$B$2561)/$C$2561)</f>
        <v/>
      </c>
      <c r="N1634" s="24">
        <f>IF(Universe!AI1634="","",(Universe!AI1634-$B$2562)/$C$2562)</f>
        <v/>
      </c>
      <c r="O1634" s="24">
        <f>0.74*IF(B1634="",0,B1634)+0.16*IF(C1634="",0,C1634)+0.1*IF(D1634="",0,D1634)</f>
        <v/>
      </c>
      <c r="P1634" s="24">
        <f>0.35*IF(E1634="",0,E1634)+0.35*IF(F1634="",0,F1634)+0.3*IF(G1634="",0,G1634)</f>
        <v/>
      </c>
      <c r="Q1634" s="24">
        <f>0.656*IF(I1634="",0,I1634)+0.344*IF(H1634="",0,H1634)</f>
        <v/>
      </c>
      <c r="R1634" s="24">
        <f>0.338*IF(J1634="",0,J1634)+0.662*IF(K1634="",0,K1634)</f>
        <v/>
      </c>
      <c r="S1634" s="24">
        <f>0.38*IF(L1634="",0,L1634)+0.35*IF(M1634="",0,M1634)+0.27*IF(N1634="",0,N1634)</f>
        <v/>
      </c>
      <c r="T1634" s="24">
        <f>IF(Universe!S1634="","",((Universe!S1634-$B$2565)/$C$2565)^3)</f>
        <v/>
      </c>
      <c r="U1634" s="24">
        <f>IF(Universe!S1634="","",(Universe!S1634-$B$2565)/$C$2565)</f>
        <v/>
      </c>
      <c r="V1634" s="24">
        <f>IF(Universe!T1634="","",(Universe!T1634-$B$2566)/$C$2566)</f>
        <v/>
      </c>
      <c r="W1634" s="24">
        <f>IF(Universe!U1634="","",(Universe!U1634-$B$2567)/$C$2567)</f>
        <v/>
      </c>
      <c r="X1634" s="24">
        <f>IF(O1634="","",(O1634-$B$2571)/$C$2571)</f>
        <v/>
      </c>
      <c r="Y1634" s="24">
        <f>IF(T1634="","",(T1634-$B$2576)/$C$2576)</f>
        <v/>
      </c>
      <c r="Z1634" s="24">
        <f>IF(Universe!V1634="","",(Universe!V1634-$B$2568)/$C$2568)</f>
        <v/>
      </c>
      <c r="AA1634" s="24">
        <f>IF(P1634="","",(P1634-$B$2572)/$C$2572)</f>
        <v/>
      </c>
      <c r="AB1634" s="24">
        <f>IF(Q1634="","",(Q1634-$B$2573)/$C$2573)</f>
        <v/>
      </c>
      <c r="AC1634" s="24">
        <f>IF(R1634="","",(R1634-$B$2574)/$C$2574)</f>
        <v/>
      </c>
      <c r="AD1634" s="24">
        <f>IF(S1634="","",(S1634-$B$2575)/$C$2575)</f>
        <v/>
      </c>
      <c r="AE1634" s="24">
        <f>IF(Y1634="","",Y1634-(19.12044933116382+16.522174187581257*U1634))</f>
        <v/>
      </c>
      <c r="AF1634" s="24">
        <f>IF(X1634="","",(X1634-(-0.27268023098325006+0.47142105304415904*V1634+-0.3189264934812436*U1634)--5.286111042926227e-16)/0.7994208745952703)</f>
        <v/>
      </c>
      <c r="AG1634" s="24">
        <f>IF(AA1634="","",(AA1634-(0.5248806186338691+-0.064206457956449*U1634)-5.43454825424064e-16)/0.9977404048781155)</f>
        <v/>
      </c>
      <c r="AH1634" s="25" t="n">
        <v>-1.345996170890413</v>
      </c>
      <c r="AI1634" s="25" t="n">
        <v>0.1364863055644646</v>
      </c>
      <c r="AJ1634" s="25" t="n">
        <v>0.4344226874815693</v>
      </c>
      <c r="AK1634" s="25" t="n">
        <v>-0.4287381052236949</v>
      </c>
      <c r="AL1634" s="25" t="n">
        <v>2.607898908016491</v>
      </c>
      <c r="AM1634" s="25" t="n">
        <v>0.4851319727836972</v>
      </c>
      <c r="AN1634" s="25" t="n">
        <v>-0.1885179969547067</v>
      </c>
      <c r="AO1634" s="25" t="n">
        <v>0.1050486106529731</v>
      </c>
      <c r="AP1634" s="25" t="n">
        <v>-0.0666780320637626</v>
      </c>
      <c r="AQ1634" s="25" t="n">
        <v>-0.2084770241647522</v>
      </c>
    </row>
    <row r="1635">
      <c r="A1635" s="23">
        <f>Universe!A1635</f>
        <v/>
      </c>
      <c r="B1635" s="24">
        <f>IF(Universe!W1635="","",(Universe!W1635-$B$2550)/$C$2550)</f>
        <v/>
      </c>
      <c r="C1635" s="24">
        <f>IF(Universe!X1635="","",(Universe!X1635-$B$2551)/$C$2551)</f>
        <v/>
      </c>
      <c r="D1635" s="24">
        <f>IF(Universe!Y1635="","",(Universe!Y1635-$B$2552)/$C$2552)</f>
        <v/>
      </c>
      <c r="E1635" s="24">
        <f>IF(Universe!Z1635="","",(Universe!Z1635-$B$2553)/$C$2553)</f>
        <v/>
      </c>
      <c r="F1635" s="24">
        <f>IF(Universe!AA1635="","",(Universe!AA1635-$B$2554)/$C$2554)</f>
        <v/>
      </c>
      <c r="G1635" s="24">
        <f>IF(Universe!AB1635="","",(Universe!AB1635-$B$2555)/$C$2555)</f>
        <v/>
      </c>
      <c r="H1635" s="24">
        <f>IF(Universe!AC1635="","",(Universe!AC1635-$B$2556)/$C$2556)</f>
        <v/>
      </c>
      <c r="I1635" s="24">
        <f>IF(Universe!AD1635="","",(Universe!AD1635-$B$2557)/$C$2557)</f>
        <v/>
      </c>
      <c r="J1635" s="24">
        <f>IF(Universe!AE1635="","",(Universe!AE1635-$B$2558)/$C$2558)</f>
        <v/>
      </c>
      <c r="K1635" s="24">
        <f>IF(Universe!AF1635="","",(Universe!AF1635-$B$2559)/$C$2559)</f>
        <v/>
      </c>
      <c r="L1635" s="24">
        <f>IF(Universe!AG1635="","",(Universe!AG1635-$B$2560)/$C$2560)</f>
        <v/>
      </c>
      <c r="M1635" s="24">
        <f>IF(Universe!AH1635="","",(Universe!AH1635-$B$2561)/$C$2561)</f>
        <v/>
      </c>
      <c r="N1635" s="24">
        <f>IF(Universe!AI1635="","",(Universe!AI1635-$B$2562)/$C$2562)</f>
        <v/>
      </c>
      <c r="O1635" s="24">
        <f>0.74*IF(B1635="",0,B1635)+0.16*IF(C1635="",0,C1635)+0.1*IF(D1635="",0,D1635)</f>
        <v/>
      </c>
      <c r="P1635" s="24">
        <f>0.35*IF(E1635="",0,E1635)+0.35*IF(F1635="",0,F1635)+0.3*IF(G1635="",0,G1635)</f>
        <v/>
      </c>
      <c r="Q1635" s="24">
        <f>0.656*IF(I1635="",0,I1635)+0.344*IF(H1635="",0,H1635)</f>
        <v/>
      </c>
      <c r="R1635" s="24">
        <f>0.338*IF(J1635="",0,J1635)+0.662*IF(K1635="",0,K1635)</f>
        <v/>
      </c>
      <c r="S1635" s="24">
        <f>0.38*IF(L1635="",0,L1635)+0.35*IF(M1635="",0,M1635)+0.27*IF(N1635="",0,N1635)</f>
        <v/>
      </c>
      <c r="T1635" s="24">
        <f>IF(Universe!S1635="","",((Universe!S1635-$B$2565)/$C$2565)^3)</f>
        <v/>
      </c>
      <c r="U1635" s="24">
        <f>IF(Universe!S1635="","",(Universe!S1635-$B$2565)/$C$2565)</f>
        <v/>
      </c>
      <c r="V1635" s="24">
        <f>IF(Universe!T1635="","",(Universe!T1635-$B$2566)/$C$2566)</f>
        <v/>
      </c>
      <c r="W1635" s="24">
        <f>IF(Universe!U1635="","",(Universe!U1635-$B$2567)/$C$2567)</f>
        <v/>
      </c>
      <c r="X1635" s="24">
        <f>IF(O1635="","",(O1635-$B$2571)/$C$2571)</f>
        <v/>
      </c>
      <c r="Y1635" s="24">
        <f>IF(T1635="","",(T1635-$B$2576)/$C$2576)</f>
        <v/>
      </c>
      <c r="Z1635" s="24">
        <f>IF(Universe!V1635="","",(Universe!V1635-$B$2568)/$C$2568)</f>
        <v/>
      </c>
      <c r="AA1635" s="24">
        <f>IF(P1635="","",(P1635-$B$2572)/$C$2572)</f>
        <v/>
      </c>
      <c r="AB1635" s="24">
        <f>IF(Q1635="","",(Q1635-$B$2573)/$C$2573)</f>
        <v/>
      </c>
      <c r="AC1635" s="24">
        <f>IF(R1635="","",(R1635-$B$2574)/$C$2574)</f>
        <v/>
      </c>
      <c r="AD1635" s="24">
        <f>IF(S1635="","",(S1635-$B$2575)/$C$2575)</f>
        <v/>
      </c>
      <c r="AE1635" s="24">
        <f>IF(Y1635="","",Y1635-(19.12044933116382+16.522174187581257*U1635))</f>
        <v/>
      </c>
      <c r="AF1635" s="24">
        <f>IF(X1635="","",(X1635-(-0.27268023098325006+0.47142105304415904*V1635+-0.3189264934812436*U1635)--5.286111042926227e-16)/0.7994208745952703)</f>
        <v/>
      </c>
      <c r="AG1635" s="24">
        <f>IF(AA1635="","",(AA1635-(0.5248806186338691+-0.064206457956449*U1635)-5.43454825424064e-16)/0.9977404048781155)</f>
        <v/>
      </c>
      <c r="AH1635" s="25" t="n">
        <v>-2.910770350468455</v>
      </c>
      <c r="AI1635" s="25" t="n">
        <v>-1.624569559510673</v>
      </c>
      <c r="AJ1635" s="25" t="n">
        <v>-0.1015809865705439</v>
      </c>
      <c r="AK1635" s="25" t="n">
        <v>-0.4852078635231789</v>
      </c>
      <c r="AL1635" s="25" t="n">
        <v>3.072059232797157</v>
      </c>
      <c r="AM1635" s="25" t="n">
        <v>0.9170460391019642</v>
      </c>
      <c r="AN1635" s="25" t="n">
        <v>0.5434456724559055</v>
      </c>
      <c r="AO1635" s="25" t="n">
        <v>-0.008262178416901999</v>
      </c>
      <c r="AP1635" s="25" t="n">
        <v>-0.0789233227805803</v>
      </c>
      <c r="AQ1635" s="25" t="n">
        <v>0.3695873954222016</v>
      </c>
    </row>
    <row r="1636">
      <c r="A1636" s="23">
        <f>Universe!A1636</f>
        <v/>
      </c>
      <c r="B1636" s="24">
        <f>IF(Universe!W1636="","",(Universe!W1636-$B$2550)/$C$2550)</f>
        <v/>
      </c>
      <c r="C1636" s="24">
        <f>IF(Universe!X1636="","",(Universe!X1636-$B$2551)/$C$2551)</f>
        <v/>
      </c>
      <c r="D1636" s="24">
        <f>IF(Universe!Y1636="","",(Universe!Y1636-$B$2552)/$C$2552)</f>
        <v/>
      </c>
      <c r="E1636" s="24">
        <f>IF(Universe!Z1636="","",(Universe!Z1636-$B$2553)/$C$2553)</f>
        <v/>
      </c>
      <c r="F1636" s="24">
        <f>IF(Universe!AA1636="","",(Universe!AA1636-$B$2554)/$C$2554)</f>
        <v/>
      </c>
      <c r="G1636" s="24">
        <f>IF(Universe!AB1636="","",(Universe!AB1636-$B$2555)/$C$2555)</f>
        <v/>
      </c>
      <c r="H1636" s="24">
        <f>IF(Universe!AC1636="","",(Universe!AC1636-$B$2556)/$C$2556)</f>
        <v/>
      </c>
      <c r="I1636" s="24">
        <f>IF(Universe!AD1636="","",(Universe!AD1636-$B$2557)/$C$2557)</f>
        <v/>
      </c>
      <c r="J1636" s="24">
        <f>IF(Universe!AE1636="","",(Universe!AE1636-$B$2558)/$C$2558)</f>
        <v/>
      </c>
      <c r="K1636" s="24">
        <f>IF(Universe!AF1636="","",(Universe!AF1636-$B$2559)/$C$2559)</f>
        <v/>
      </c>
      <c r="L1636" s="24">
        <f>IF(Universe!AG1636="","",(Universe!AG1636-$B$2560)/$C$2560)</f>
        <v/>
      </c>
      <c r="M1636" s="24">
        <f>IF(Universe!AH1636="","",(Universe!AH1636-$B$2561)/$C$2561)</f>
        <v/>
      </c>
      <c r="N1636" s="24">
        <f>IF(Universe!AI1636="","",(Universe!AI1636-$B$2562)/$C$2562)</f>
        <v/>
      </c>
      <c r="O1636" s="24">
        <f>0.74*IF(B1636="",0,B1636)+0.16*IF(C1636="",0,C1636)+0.1*IF(D1636="",0,D1636)</f>
        <v/>
      </c>
      <c r="P1636" s="24">
        <f>0.35*IF(E1636="",0,E1636)+0.35*IF(F1636="",0,F1636)+0.3*IF(G1636="",0,G1636)</f>
        <v/>
      </c>
      <c r="Q1636" s="24">
        <f>0.656*IF(I1636="",0,I1636)+0.344*IF(H1636="",0,H1636)</f>
        <v/>
      </c>
      <c r="R1636" s="24">
        <f>0.338*IF(J1636="",0,J1636)+0.662*IF(K1636="",0,K1636)</f>
        <v/>
      </c>
      <c r="S1636" s="24">
        <f>0.38*IF(L1636="",0,L1636)+0.35*IF(M1636="",0,M1636)+0.27*IF(N1636="",0,N1636)</f>
        <v/>
      </c>
      <c r="T1636" s="24">
        <f>IF(Universe!S1636="","",((Universe!S1636-$B$2565)/$C$2565)^3)</f>
        <v/>
      </c>
      <c r="U1636" s="24">
        <f>IF(Universe!S1636="","",(Universe!S1636-$B$2565)/$C$2565)</f>
        <v/>
      </c>
      <c r="V1636" s="24">
        <f>IF(Universe!T1636="","",(Universe!T1636-$B$2566)/$C$2566)</f>
        <v/>
      </c>
      <c r="W1636" s="24">
        <f>IF(Universe!U1636="","",(Universe!U1636-$B$2567)/$C$2567)</f>
        <v/>
      </c>
      <c r="X1636" s="24">
        <f>IF(O1636="","",(O1636-$B$2571)/$C$2571)</f>
        <v/>
      </c>
      <c r="Y1636" s="24">
        <f>IF(T1636="","",(T1636-$B$2576)/$C$2576)</f>
        <v/>
      </c>
      <c r="Z1636" s="24">
        <f>IF(Universe!V1636="","",(Universe!V1636-$B$2568)/$C$2568)</f>
        <v/>
      </c>
      <c r="AA1636" s="24">
        <f>IF(P1636="","",(P1636-$B$2572)/$C$2572)</f>
        <v/>
      </c>
      <c r="AB1636" s="24">
        <f>IF(Q1636="","",(Q1636-$B$2573)/$C$2573)</f>
        <v/>
      </c>
      <c r="AC1636" s="24">
        <f>IF(R1636="","",(R1636-$B$2574)/$C$2574)</f>
        <v/>
      </c>
      <c r="AD1636" s="24">
        <f>IF(S1636="","",(S1636-$B$2575)/$C$2575)</f>
        <v/>
      </c>
      <c r="AE1636" s="24">
        <f>IF(Y1636="","",Y1636-(19.12044933116382+16.522174187581257*U1636))</f>
        <v/>
      </c>
      <c r="AF1636" s="24">
        <f>IF(X1636="","",(X1636-(-0.27268023098325006+0.47142105304415904*V1636+-0.3189264934812436*U1636)--5.286111042926227e-16)/0.7994208745952703)</f>
        <v/>
      </c>
      <c r="AG1636" s="24">
        <f>IF(AA1636="","",(AA1636-(0.5248806186338691+-0.064206457956449*U1636)-5.43454825424064e-16)/0.9977404048781155)</f>
        <v/>
      </c>
      <c r="AH1636" s="25" t="n">
        <v>-0.9347741196627122</v>
      </c>
      <c r="AI1636" s="25" t="n">
        <v>0.2430018435008972</v>
      </c>
      <c r="AJ1636" s="25" t="n">
        <v>-0.0583485981911212</v>
      </c>
      <c r="AK1636" s="25" t="n">
        <v>0.239022960102735</v>
      </c>
      <c r="AL1636" s="25" t="n">
        <v>1.946547036359626</v>
      </c>
      <c r="AM1636" s="25" t="n">
        <v>-0.0221241642312738</v>
      </c>
      <c r="AN1636" s="25" t="n">
        <v>0.539276369981088</v>
      </c>
      <c r="AO1636" s="25" t="n">
        <v>0.0138426981161836</v>
      </c>
      <c r="AP1636" s="25" t="n">
        <v>2.176542961452458</v>
      </c>
      <c r="AQ1636" s="25" t="n">
        <v>-0.6192738694720517</v>
      </c>
    </row>
    <row r="1637">
      <c r="A1637" s="23">
        <f>Universe!A1637</f>
        <v/>
      </c>
      <c r="B1637" s="24">
        <f>IF(Universe!W1637="","",(Universe!W1637-$B$2550)/$C$2550)</f>
        <v/>
      </c>
      <c r="C1637" s="24">
        <f>IF(Universe!X1637="","",(Universe!X1637-$B$2551)/$C$2551)</f>
        <v/>
      </c>
      <c r="D1637" s="24">
        <f>IF(Universe!Y1637="","",(Universe!Y1637-$B$2552)/$C$2552)</f>
        <v/>
      </c>
      <c r="E1637" s="24">
        <f>IF(Universe!Z1637="","",(Universe!Z1637-$B$2553)/$C$2553)</f>
        <v/>
      </c>
      <c r="F1637" s="24">
        <f>IF(Universe!AA1637="","",(Universe!AA1637-$B$2554)/$C$2554)</f>
        <v/>
      </c>
      <c r="G1637" s="24">
        <f>IF(Universe!AB1637="","",(Universe!AB1637-$B$2555)/$C$2555)</f>
        <v/>
      </c>
      <c r="H1637" s="24">
        <f>IF(Universe!AC1637="","",(Universe!AC1637-$B$2556)/$C$2556)</f>
        <v/>
      </c>
      <c r="I1637" s="24">
        <f>IF(Universe!AD1637="","",(Universe!AD1637-$B$2557)/$C$2557)</f>
        <v/>
      </c>
      <c r="J1637" s="24">
        <f>IF(Universe!AE1637="","",(Universe!AE1637-$B$2558)/$C$2558)</f>
        <v/>
      </c>
      <c r="K1637" s="24">
        <f>IF(Universe!AF1637="","",(Universe!AF1637-$B$2559)/$C$2559)</f>
        <v/>
      </c>
      <c r="L1637" s="24">
        <f>IF(Universe!AG1637="","",(Universe!AG1637-$B$2560)/$C$2560)</f>
        <v/>
      </c>
      <c r="M1637" s="24">
        <f>IF(Universe!AH1637="","",(Universe!AH1637-$B$2561)/$C$2561)</f>
        <v/>
      </c>
      <c r="N1637" s="24">
        <f>IF(Universe!AI1637="","",(Universe!AI1637-$B$2562)/$C$2562)</f>
        <v/>
      </c>
      <c r="O1637" s="24">
        <f>0.74*IF(B1637="",0,B1637)+0.16*IF(C1637="",0,C1637)+0.1*IF(D1637="",0,D1637)</f>
        <v/>
      </c>
      <c r="P1637" s="24">
        <f>0.35*IF(E1637="",0,E1637)+0.35*IF(F1637="",0,F1637)+0.3*IF(G1637="",0,G1637)</f>
        <v/>
      </c>
      <c r="Q1637" s="24">
        <f>0.656*IF(I1637="",0,I1637)+0.344*IF(H1637="",0,H1637)</f>
        <v/>
      </c>
      <c r="R1637" s="24">
        <f>0.338*IF(J1637="",0,J1637)+0.662*IF(K1637="",0,K1637)</f>
        <v/>
      </c>
      <c r="S1637" s="24">
        <f>0.38*IF(L1637="",0,L1637)+0.35*IF(M1637="",0,M1637)+0.27*IF(N1637="",0,N1637)</f>
        <v/>
      </c>
      <c r="T1637" s="24">
        <f>IF(Universe!S1637="","",((Universe!S1637-$B$2565)/$C$2565)^3)</f>
        <v/>
      </c>
      <c r="U1637" s="24">
        <f>IF(Universe!S1637="","",(Universe!S1637-$B$2565)/$C$2565)</f>
        <v/>
      </c>
      <c r="V1637" s="24">
        <f>IF(Universe!T1637="","",(Universe!T1637-$B$2566)/$C$2566)</f>
        <v/>
      </c>
      <c r="W1637" s="24">
        <f>IF(Universe!U1637="","",(Universe!U1637-$B$2567)/$C$2567)</f>
        <v/>
      </c>
      <c r="X1637" s="24">
        <f>IF(O1637="","",(O1637-$B$2571)/$C$2571)</f>
        <v/>
      </c>
      <c r="Y1637" s="24">
        <f>IF(T1637="","",(T1637-$B$2576)/$C$2576)</f>
        <v/>
      </c>
      <c r="Z1637" s="24">
        <f>IF(Universe!V1637="","",(Universe!V1637-$B$2568)/$C$2568)</f>
        <v/>
      </c>
      <c r="AA1637" s="24">
        <f>IF(P1637="","",(P1637-$B$2572)/$C$2572)</f>
        <v/>
      </c>
      <c r="AB1637" s="24">
        <f>IF(Q1637="","",(Q1637-$B$2573)/$C$2573)</f>
        <v/>
      </c>
      <c r="AC1637" s="24">
        <f>IF(R1637="","",(R1637-$B$2574)/$C$2574)</f>
        <v/>
      </c>
      <c r="AD1637" s="24">
        <f>IF(S1637="","",(S1637-$B$2575)/$C$2575)</f>
        <v/>
      </c>
      <c r="AE1637" s="24">
        <f>IF(Y1637="","",Y1637-(19.12044933116382+16.522174187581257*U1637))</f>
        <v/>
      </c>
      <c r="AF1637" s="24">
        <f>IF(X1637="","",(X1637-(-0.27268023098325006+0.47142105304415904*V1637+-0.3189264934812436*U1637)--5.286111042926227e-16)/0.7994208745952703)</f>
        <v/>
      </c>
      <c r="AG1637" s="24">
        <f>IF(AA1637="","",(AA1637-(0.5248806186338691+-0.064206457956449*U1637)-5.43454825424064e-16)/0.9977404048781155)</f>
        <v/>
      </c>
      <c r="AH1637" s="25" t="n">
        <v>-1.14013177076758</v>
      </c>
      <c r="AI1637" s="25" t="n">
        <v>0.38461857303196</v>
      </c>
      <c r="AJ1637" s="25" t="n">
        <v>-0.547893382651554</v>
      </c>
      <c r="AK1637" s="25" t="n">
        <v>-0.2046367631032776</v>
      </c>
      <c r="AL1637" s="25" t="n">
        <v>2.295306521933122</v>
      </c>
      <c r="AM1637" s="25" t="n">
        <v>0.5723078526327692</v>
      </c>
      <c r="AN1637" s="25" t="n">
        <v>-0.1404156380767225</v>
      </c>
      <c r="AO1637" s="25" t="n">
        <v>0.1211503688787043</v>
      </c>
      <c r="AP1637" s="25" t="n">
        <v>-1.338486255455295</v>
      </c>
      <c r="AQ1637" s="25" t="n">
        <v>-0.1613741472878086</v>
      </c>
    </row>
    <row r="1638">
      <c r="A1638" s="23">
        <f>Universe!A1638</f>
        <v/>
      </c>
      <c r="B1638" s="24">
        <f>IF(Universe!W1638="","",(Universe!W1638-$B$2550)/$C$2550)</f>
        <v/>
      </c>
      <c r="C1638" s="24">
        <f>IF(Universe!X1638="","",(Universe!X1638-$B$2551)/$C$2551)</f>
        <v/>
      </c>
      <c r="D1638" s="24">
        <f>IF(Universe!Y1638="","",(Universe!Y1638-$B$2552)/$C$2552)</f>
        <v/>
      </c>
      <c r="E1638" s="24">
        <f>IF(Universe!Z1638="","",(Universe!Z1638-$B$2553)/$C$2553)</f>
        <v/>
      </c>
      <c r="F1638" s="24">
        <f>IF(Universe!AA1638="","",(Universe!AA1638-$B$2554)/$C$2554)</f>
        <v/>
      </c>
      <c r="G1638" s="24">
        <f>IF(Universe!AB1638="","",(Universe!AB1638-$B$2555)/$C$2555)</f>
        <v/>
      </c>
      <c r="H1638" s="24">
        <f>IF(Universe!AC1638="","",(Universe!AC1638-$B$2556)/$C$2556)</f>
        <v/>
      </c>
      <c r="I1638" s="24">
        <f>IF(Universe!AD1638="","",(Universe!AD1638-$B$2557)/$C$2557)</f>
        <v/>
      </c>
      <c r="J1638" s="24">
        <f>IF(Universe!AE1638="","",(Universe!AE1638-$B$2558)/$C$2558)</f>
        <v/>
      </c>
      <c r="K1638" s="24">
        <f>IF(Universe!AF1638="","",(Universe!AF1638-$B$2559)/$C$2559)</f>
        <v/>
      </c>
      <c r="L1638" s="24">
        <f>IF(Universe!AG1638="","",(Universe!AG1638-$B$2560)/$C$2560)</f>
        <v/>
      </c>
      <c r="M1638" s="24">
        <f>IF(Universe!AH1638="","",(Universe!AH1638-$B$2561)/$C$2561)</f>
        <v/>
      </c>
      <c r="N1638" s="24">
        <f>IF(Universe!AI1638="","",(Universe!AI1638-$B$2562)/$C$2562)</f>
        <v/>
      </c>
      <c r="O1638" s="24">
        <f>0.74*IF(B1638="",0,B1638)+0.16*IF(C1638="",0,C1638)+0.1*IF(D1638="",0,D1638)</f>
        <v/>
      </c>
      <c r="P1638" s="24">
        <f>0.35*IF(E1638="",0,E1638)+0.35*IF(F1638="",0,F1638)+0.3*IF(G1638="",0,G1638)</f>
        <v/>
      </c>
      <c r="Q1638" s="24">
        <f>0.656*IF(I1638="",0,I1638)+0.344*IF(H1638="",0,H1638)</f>
        <v/>
      </c>
      <c r="R1638" s="24">
        <f>0.338*IF(J1638="",0,J1638)+0.662*IF(K1638="",0,K1638)</f>
        <v/>
      </c>
      <c r="S1638" s="24">
        <f>0.38*IF(L1638="",0,L1638)+0.35*IF(M1638="",0,M1638)+0.27*IF(N1638="",0,N1638)</f>
        <v/>
      </c>
      <c r="T1638" s="24">
        <f>IF(Universe!S1638="","",((Universe!S1638-$B$2565)/$C$2565)^3)</f>
        <v/>
      </c>
      <c r="U1638" s="24">
        <f>IF(Universe!S1638="","",(Universe!S1638-$B$2565)/$C$2565)</f>
        <v/>
      </c>
      <c r="V1638" s="24">
        <f>IF(Universe!T1638="","",(Universe!T1638-$B$2566)/$C$2566)</f>
        <v/>
      </c>
      <c r="W1638" s="24">
        <f>IF(Universe!U1638="","",(Universe!U1638-$B$2567)/$C$2567)</f>
        <v/>
      </c>
      <c r="X1638" s="24">
        <f>IF(O1638="","",(O1638-$B$2571)/$C$2571)</f>
        <v/>
      </c>
      <c r="Y1638" s="24">
        <f>IF(T1638="","",(T1638-$B$2576)/$C$2576)</f>
        <v/>
      </c>
      <c r="Z1638" s="24">
        <f>IF(Universe!V1638="","",(Universe!V1638-$B$2568)/$C$2568)</f>
        <v/>
      </c>
      <c r="AA1638" s="24">
        <f>IF(P1638="","",(P1638-$B$2572)/$C$2572)</f>
        <v/>
      </c>
      <c r="AB1638" s="24">
        <f>IF(Q1638="","",(Q1638-$B$2573)/$C$2573)</f>
        <v/>
      </c>
      <c r="AC1638" s="24">
        <f>IF(R1638="","",(R1638-$B$2574)/$C$2574)</f>
        <v/>
      </c>
      <c r="AD1638" s="24">
        <f>IF(S1638="","",(S1638-$B$2575)/$C$2575)</f>
        <v/>
      </c>
      <c r="AE1638" s="24">
        <f>IF(Y1638="","",Y1638-(19.12044933116382+16.522174187581257*U1638))</f>
        <v/>
      </c>
      <c r="AF1638" s="24">
        <f>IF(X1638="","",(X1638-(-0.27268023098325006+0.47142105304415904*V1638+-0.3189264934812436*U1638)--5.286111042926227e-16)/0.7994208745952703)</f>
        <v/>
      </c>
      <c r="AG1638" s="24">
        <f>IF(AA1638="","",(AA1638-(0.5248806186338691+-0.064206457956449*U1638)-5.43454825424064e-16)/0.9977404048781155)</f>
        <v/>
      </c>
      <c r="AH1638" s="25" t="n">
        <v>-3.498070372223276</v>
      </c>
      <c r="AI1638" s="25" t="n">
        <v>-0.06979748918737209</v>
      </c>
      <c r="AJ1638" s="25" t="n">
        <v>-0.6694237559530862</v>
      </c>
      <c r="AK1638" s="25" t="n">
        <v>0.5538151899867648</v>
      </c>
      <c r="AL1638" s="25" t="n">
        <v>1.993075917689722</v>
      </c>
      <c r="AM1638" s="25" t="n">
        <v>1.723889461459705</v>
      </c>
      <c r="AN1638" s="25" t="n">
        <v>0.2604936009082295</v>
      </c>
      <c r="AO1638" s="25" t="n">
        <v>0.3769789142026564</v>
      </c>
      <c r="AP1638" s="25" t="n">
        <v>-2.000368485828781</v>
      </c>
      <c r="AQ1638" s="25" t="n">
        <v>-0.0860490947779433</v>
      </c>
    </row>
    <row r="1639">
      <c r="A1639" s="23">
        <f>Universe!A1639</f>
        <v/>
      </c>
      <c r="B1639" s="24">
        <f>IF(Universe!W1639="","",(Universe!W1639-$B$2550)/$C$2550)</f>
        <v/>
      </c>
      <c r="C1639" s="24">
        <f>IF(Universe!X1639="","",(Universe!X1639-$B$2551)/$C$2551)</f>
        <v/>
      </c>
      <c r="D1639" s="24">
        <f>IF(Universe!Y1639="","",(Universe!Y1639-$B$2552)/$C$2552)</f>
        <v/>
      </c>
      <c r="E1639" s="24">
        <f>IF(Universe!Z1639="","",(Universe!Z1639-$B$2553)/$C$2553)</f>
        <v/>
      </c>
      <c r="F1639" s="24">
        <f>IF(Universe!AA1639="","",(Universe!AA1639-$B$2554)/$C$2554)</f>
        <v/>
      </c>
      <c r="G1639" s="24">
        <f>IF(Universe!AB1639="","",(Universe!AB1639-$B$2555)/$C$2555)</f>
        <v/>
      </c>
      <c r="H1639" s="24">
        <f>IF(Universe!AC1639="","",(Universe!AC1639-$B$2556)/$C$2556)</f>
        <v/>
      </c>
      <c r="I1639" s="24">
        <f>IF(Universe!AD1639="","",(Universe!AD1639-$B$2557)/$C$2557)</f>
        <v/>
      </c>
      <c r="J1639" s="24">
        <f>IF(Universe!AE1639="","",(Universe!AE1639-$B$2558)/$C$2558)</f>
        <v/>
      </c>
      <c r="K1639" s="24">
        <f>IF(Universe!AF1639="","",(Universe!AF1639-$B$2559)/$C$2559)</f>
        <v/>
      </c>
      <c r="L1639" s="24">
        <f>IF(Universe!AG1639="","",(Universe!AG1639-$B$2560)/$C$2560)</f>
        <v/>
      </c>
      <c r="M1639" s="24">
        <f>IF(Universe!AH1639="","",(Universe!AH1639-$B$2561)/$C$2561)</f>
        <v/>
      </c>
      <c r="N1639" s="24">
        <f>IF(Universe!AI1639="","",(Universe!AI1639-$B$2562)/$C$2562)</f>
        <v/>
      </c>
      <c r="O1639" s="24">
        <f>0.74*IF(B1639="",0,B1639)+0.16*IF(C1639="",0,C1639)+0.1*IF(D1639="",0,D1639)</f>
        <v/>
      </c>
      <c r="P1639" s="24">
        <f>0.35*IF(E1639="",0,E1639)+0.35*IF(F1639="",0,F1639)+0.3*IF(G1639="",0,G1639)</f>
        <v/>
      </c>
      <c r="Q1639" s="24">
        <f>0.656*IF(I1639="",0,I1639)+0.344*IF(H1639="",0,H1639)</f>
        <v/>
      </c>
      <c r="R1639" s="24">
        <f>0.338*IF(J1639="",0,J1639)+0.662*IF(K1639="",0,K1639)</f>
        <v/>
      </c>
      <c r="S1639" s="24">
        <f>0.38*IF(L1639="",0,L1639)+0.35*IF(M1639="",0,M1639)+0.27*IF(N1639="",0,N1639)</f>
        <v/>
      </c>
      <c r="T1639" s="24">
        <f>IF(Universe!S1639="","",((Universe!S1639-$B$2565)/$C$2565)^3)</f>
        <v/>
      </c>
      <c r="U1639" s="24">
        <f>IF(Universe!S1639="","",(Universe!S1639-$B$2565)/$C$2565)</f>
        <v/>
      </c>
      <c r="V1639" s="24">
        <f>IF(Universe!T1639="","",(Universe!T1639-$B$2566)/$C$2566)</f>
        <v/>
      </c>
      <c r="W1639" s="24">
        <f>IF(Universe!U1639="","",(Universe!U1639-$B$2567)/$C$2567)</f>
        <v/>
      </c>
      <c r="X1639" s="24">
        <f>IF(O1639="","",(O1639-$B$2571)/$C$2571)</f>
        <v/>
      </c>
      <c r="Y1639" s="24">
        <f>IF(T1639="","",(T1639-$B$2576)/$C$2576)</f>
        <v/>
      </c>
      <c r="Z1639" s="24">
        <f>IF(Universe!V1639="","",(Universe!V1639-$B$2568)/$C$2568)</f>
        <v/>
      </c>
      <c r="AA1639" s="24">
        <f>IF(P1639="","",(P1639-$B$2572)/$C$2572)</f>
        <v/>
      </c>
      <c r="AB1639" s="24">
        <f>IF(Q1639="","",(Q1639-$B$2573)/$C$2573)</f>
        <v/>
      </c>
      <c r="AC1639" s="24">
        <f>IF(R1639="","",(R1639-$B$2574)/$C$2574)</f>
        <v/>
      </c>
      <c r="AD1639" s="24">
        <f>IF(S1639="","",(S1639-$B$2575)/$C$2575)</f>
        <v/>
      </c>
      <c r="AE1639" s="24">
        <f>IF(Y1639="","",Y1639-(19.12044933116382+16.522174187581257*U1639))</f>
        <v/>
      </c>
      <c r="AF1639" s="24">
        <f>IF(X1639="","",(X1639-(-0.27268023098325006+0.47142105304415904*V1639+-0.3189264934812436*U1639)--5.286111042926227e-16)/0.7994208745952703)</f>
        <v/>
      </c>
      <c r="AG1639" s="24">
        <f>IF(AA1639="","",(AA1639-(0.5248806186338691+-0.064206457956449*U1639)-5.43454825424064e-16)/0.9977404048781155)</f>
        <v/>
      </c>
      <c r="AH1639" s="25" t="n">
        <v>-3.330625722259974</v>
      </c>
      <c r="AI1639" s="25" t="n">
        <v>0.2614657129079505</v>
      </c>
      <c r="AJ1639" s="25" t="n">
        <v>3.403235899439029</v>
      </c>
      <c r="AK1639" s="25" t="n">
        <v>2.369074609064418</v>
      </c>
      <c r="AL1639" s="25" t="n">
        <v>2.388249693974925</v>
      </c>
      <c r="AM1639" s="25" t="n">
        <v>0.1416369050810821</v>
      </c>
      <c r="AN1639" s="25" t="n">
        <v>1.386086545955074</v>
      </c>
      <c r="AO1639" s="25" t="n">
        <v>-0.2872254863607054</v>
      </c>
      <c r="AP1639" s="25" t="n">
        <v>0.0235846897756309</v>
      </c>
      <c r="AQ1639" s="25" t="n">
        <v>0.1746116760516013</v>
      </c>
    </row>
    <row r="1640">
      <c r="A1640" s="23">
        <f>Universe!A1640</f>
        <v/>
      </c>
      <c r="B1640" s="24">
        <f>IF(Universe!W1640="","",(Universe!W1640-$B$2550)/$C$2550)</f>
        <v/>
      </c>
      <c r="C1640" s="24">
        <f>IF(Universe!X1640="","",(Universe!X1640-$B$2551)/$C$2551)</f>
        <v/>
      </c>
      <c r="D1640" s="24">
        <f>IF(Universe!Y1640="","",(Universe!Y1640-$B$2552)/$C$2552)</f>
        <v/>
      </c>
      <c r="E1640" s="24">
        <f>IF(Universe!Z1640="","",(Universe!Z1640-$B$2553)/$C$2553)</f>
        <v/>
      </c>
      <c r="F1640" s="24">
        <f>IF(Universe!AA1640="","",(Universe!AA1640-$B$2554)/$C$2554)</f>
        <v/>
      </c>
      <c r="G1640" s="24">
        <f>IF(Universe!AB1640="","",(Universe!AB1640-$B$2555)/$C$2555)</f>
        <v/>
      </c>
      <c r="H1640" s="24">
        <f>IF(Universe!AC1640="","",(Universe!AC1640-$B$2556)/$C$2556)</f>
        <v/>
      </c>
      <c r="I1640" s="24">
        <f>IF(Universe!AD1640="","",(Universe!AD1640-$B$2557)/$C$2557)</f>
        <v/>
      </c>
      <c r="J1640" s="24">
        <f>IF(Universe!AE1640="","",(Universe!AE1640-$B$2558)/$C$2558)</f>
        <v/>
      </c>
      <c r="K1640" s="24">
        <f>IF(Universe!AF1640="","",(Universe!AF1640-$B$2559)/$C$2559)</f>
        <v/>
      </c>
      <c r="L1640" s="24">
        <f>IF(Universe!AG1640="","",(Universe!AG1640-$B$2560)/$C$2560)</f>
        <v/>
      </c>
      <c r="M1640" s="24">
        <f>IF(Universe!AH1640="","",(Universe!AH1640-$B$2561)/$C$2561)</f>
        <v/>
      </c>
      <c r="N1640" s="24">
        <f>IF(Universe!AI1640="","",(Universe!AI1640-$B$2562)/$C$2562)</f>
        <v/>
      </c>
      <c r="O1640" s="24">
        <f>0.74*IF(B1640="",0,B1640)+0.16*IF(C1640="",0,C1640)+0.1*IF(D1640="",0,D1640)</f>
        <v/>
      </c>
      <c r="P1640" s="24">
        <f>0.35*IF(E1640="",0,E1640)+0.35*IF(F1640="",0,F1640)+0.3*IF(G1640="",0,G1640)</f>
        <v/>
      </c>
      <c r="Q1640" s="24">
        <f>0.656*IF(I1640="",0,I1640)+0.344*IF(H1640="",0,H1640)</f>
        <v/>
      </c>
      <c r="R1640" s="24">
        <f>0.338*IF(J1640="",0,J1640)+0.662*IF(K1640="",0,K1640)</f>
        <v/>
      </c>
      <c r="S1640" s="24">
        <f>0.38*IF(L1640="",0,L1640)+0.35*IF(M1640="",0,M1640)+0.27*IF(N1640="",0,N1640)</f>
        <v/>
      </c>
      <c r="T1640" s="24">
        <f>IF(Universe!S1640="","",((Universe!S1640-$B$2565)/$C$2565)^3)</f>
        <v/>
      </c>
      <c r="U1640" s="24">
        <f>IF(Universe!S1640="","",(Universe!S1640-$B$2565)/$C$2565)</f>
        <v/>
      </c>
      <c r="V1640" s="24">
        <f>IF(Universe!T1640="","",(Universe!T1640-$B$2566)/$C$2566)</f>
        <v/>
      </c>
      <c r="W1640" s="24">
        <f>IF(Universe!U1640="","",(Universe!U1640-$B$2567)/$C$2567)</f>
        <v/>
      </c>
      <c r="X1640" s="24">
        <f>IF(O1640="","",(O1640-$B$2571)/$C$2571)</f>
        <v/>
      </c>
      <c r="Y1640" s="24">
        <f>IF(T1640="","",(T1640-$B$2576)/$C$2576)</f>
        <v/>
      </c>
      <c r="Z1640" s="24">
        <f>IF(Universe!V1640="","",(Universe!V1640-$B$2568)/$C$2568)</f>
        <v/>
      </c>
      <c r="AA1640" s="24">
        <f>IF(P1640="","",(P1640-$B$2572)/$C$2572)</f>
        <v/>
      </c>
      <c r="AB1640" s="24">
        <f>IF(Q1640="","",(Q1640-$B$2573)/$C$2573)</f>
        <v/>
      </c>
      <c r="AC1640" s="24">
        <f>IF(R1640="","",(R1640-$B$2574)/$C$2574)</f>
        <v/>
      </c>
      <c r="AD1640" s="24">
        <f>IF(S1640="","",(S1640-$B$2575)/$C$2575)</f>
        <v/>
      </c>
      <c r="AE1640" s="24">
        <f>IF(Y1640="","",Y1640-(19.12044933116382+16.522174187581257*U1640))</f>
        <v/>
      </c>
      <c r="AF1640" s="24">
        <f>IF(X1640="","",(X1640-(-0.27268023098325006+0.47142105304415904*V1640+-0.3189264934812436*U1640)--5.286111042926227e-16)/0.7994208745952703)</f>
        <v/>
      </c>
      <c r="AG1640" s="24">
        <f>IF(AA1640="","",(AA1640-(0.5248806186338691+-0.064206457956449*U1640)-5.43454825424064e-16)/0.9977404048781155)</f>
        <v/>
      </c>
      <c r="AH1640" s="25" t="n">
        <v>-3.225739640270984</v>
      </c>
      <c r="AI1640" s="25" t="n">
        <v>0.7047036310487109</v>
      </c>
      <c r="AJ1640" s="25" t="n">
        <v>-0.7492183170639486</v>
      </c>
      <c r="AK1640" s="25" t="n">
        <v>0.6666237336128206</v>
      </c>
      <c r="AL1640" s="25" t="n">
        <v>2.599063761871713</v>
      </c>
      <c r="AM1640" s="25" t="n">
        <v>0.2880652446811116</v>
      </c>
      <c r="AN1640" s="25" t="n">
        <v>0.3278411311735767</v>
      </c>
      <c r="AO1640" s="25" t="n">
        <v>-0.7149990653596442</v>
      </c>
      <c r="AP1640" s="25" t="n">
        <v>3.296877709116317</v>
      </c>
      <c r="AQ1640" s="25" t="n">
        <v>-0.4413671532786919</v>
      </c>
    </row>
    <row r="1641">
      <c r="A1641" s="23">
        <f>Universe!A1641</f>
        <v/>
      </c>
      <c r="B1641" s="24">
        <f>IF(Universe!W1641="","",(Universe!W1641-$B$2550)/$C$2550)</f>
        <v/>
      </c>
      <c r="C1641" s="24">
        <f>IF(Universe!X1641="","",(Universe!X1641-$B$2551)/$C$2551)</f>
        <v/>
      </c>
      <c r="D1641" s="24">
        <f>IF(Universe!Y1641="","",(Universe!Y1641-$B$2552)/$C$2552)</f>
        <v/>
      </c>
      <c r="E1641" s="24">
        <f>IF(Universe!Z1641="","",(Universe!Z1641-$B$2553)/$C$2553)</f>
        <v/>
      </c>
      <c r="F1641" s="24">
        <f>IF(Universe!AA1641="","",(Universe!AA1641-$B$2554)/$C$2554)</f>
        <v/>
      </c>
      <c r="G1641" s="24">
        <f>IF(Universe!AB1641="","",(Universe!AB1641-$B$2555)/$C$2555)</f>
        <v/>
      </c>
      <c r="H1641" s="24">
        <f>IF(Universe!AC1641="","",(Universe!AC1641-$B$2556)/$C$2556)</f>
        <v/>
      </c>
      <c r="I1641" s="24">
        <f>IF(Universe!AD1641="","",(Universe!AD1641-$B$2557)/$C$2557)</f>
        <v/>
      </c>
      <c r="J1641" s="24">
        <f>IF(Universe!AE1641="","",(Universe!AE1641-$B$2558)/$C$2558)</f>
        <v/>
      </c>
      <c r="K1641" s="24">
        <f>IF(Universe!AF1641="","",(Universe!AF1641-$B$2559)/$C$2559)</f>
        <v/>
      </c>
      <c r="L1641" s="24">
        <f>IF(Universe!AG1641="","",(Universe!AG1641-$B$2560)/$C$2560)</f>
        <v/>
      </c>
      <c r="M1641" s="24">
        <f>IF(Universe!AH1641="","",(Universe!AH1641-$B$2561)/$C$2561)</f>
        <v/>
      </c>
      <c r="N1641" s="24">
        <f>IF(Universe!AI1641="","",(Universe!AI1641-$B$2562)/$C$2562)</f>
        <v/>
      </c>
      <c r="O1641" s="24">
        <f>0.74*IF(B1641="",0,B1641)+0.16*IF(C1641="",0,C1641)+0.1*IF(D1641="",0,D1641)</f>
        <v/>
      </c>
      <c r="P1641" s="24">
        <f>0.35*IF(E1641="",0,E1641)+0.35*IF(F1641="",0,F1641)+0.3*IF(G1641="",0,G1641)</f>
        <v/>
      </c>
      <c r="Q1641" s="24">
        <f>0.656*IF(I1641="",0,I1641)+0.344*IF(H1641="",0,H1641)</f>
        <v/>
      </c>
      <c r="R1641" s="24">
        <f>0.338*IF(J1641="",0,J1641)+0.662*IF(K1641="",0,K1641)</f>
        <v/>
      </c>
      <c r="S1641" s="24">
        <f>0.38*IF(L1641="",0,L1641)+0.35*IF(M1641="",0,M1641)+0.27*IF(N1641="",0,N1641)</f>
        <v/>
      </c>
      <c r="T1641" s="24">
        <f>IF(Universe!S1641="","",((Universe!S1641-$B$2565)/$C$2565)^3)</f>
        <v/>
      </c>
      <c r="U1641" s="24">
        <f>IF(Universe!S1641="","",(Universe!S1641-$B$2565)/$C$2565)</f>
        <v/>
      </c>
      <c r="V1641" s="24">
        <f>IF(Universe!T1641="","",(Universe!T1641-$B$2566)/$C$2566)</f>
        <v/>
      </c>
      <c r="W1641" s="24">
        <f>IF(Universe!U1641="","",(Universe!U1641-$B$2567)/$C$2567)</f>
        <v/>
      </c>
      <c r="X1641" s="24">
        <f>IF(O1641="","",(O1641-$B$2571)/$C$2571)</f>
        <v/>
      </c>
      <c r="Y1641" s="24">
        <f>IF(T1641="","",(T1641-$B$2576)/$C$2576)</f>
        <v/>
      </c>
      <c r="Z1641" s="24">
        <f>IF(Universe!V1641="","",(Universe!V1641-$B$2568)/$C$2568)</f>
        <v/>
      </c>
      <c r="AA1641" s="24">
        <f>IF(P1641="","",(P1641-$B$2572)/$C$2572)</f>
        <v/>
      </c>
      <c r="AB1641" s="24">
        <f>IF(Q1641="","",(Q1641-$B$2573)/$C$2573)</f>
        <v/>
      </c>
      <c r="AC1641" s="24">
        <f>IF(R1641="","",(R1641-$B$2574)/$C$2574)</f>
        <v/>
      </c>
      <c r="AD1641" s="24">
        <f>IF(S1641="","",(S1641-$B$2575)/$C$2575)</f>
        <v/>
      </c>
      <c r="AE1641" s="24">
        <f>IF(Y1641="","",Y1641-(19.12044933116382+16.522174187581257*U1641))</f>
        <v/>
      </c>
      <c r="AF1641" s="24">
        <f>IF(X1641="","",(X1641-(-0.27268023098325006+0.47142105304415904*V1641+-0.3189264934812436*U1641)--5.286111042926227e-16)/0.7994208745952703)</f>
        <v/>
      </c>
      <c r="AG1641" s="24">
        <f>IF(AA1641="","",(AA1641-(0.5248806186338691+-0.064206457956449*U1641)-5.43454825424064e-16)/0.9977404048781155)</f>
        <v/>
      </c>
      <c r="AH1641" s="25" t="n">
        <v>-2.160658492803975</v>
      </c>
      <c r="AI1641" s="25" t="n">
        <v>-0.1483355750612954</v>
      </c>
      <c r="AJ1641" s="25" t="n">
        <v>-0.3706108724149274</v>
      </c>
      <c r="AK1641" s="25" t="n">
        <v>-0.0372130358873707</v>
      </c>
      <c r="AL1641" s="25" t="n">
        <v>3.350962984406896</v>
      </c>
      <c r="AM1641" s="25" t="n">
        <v>-0.07417644068614369</v>
      </c>
      <c r="AN1641" s="25" t="n">
        <v>-0.5238225156104156</v>
      </c>
      <c r="AO1641" s="25" t="n">
        <v>-0.0835761788169066</v>
      </c>
      <c r="AP1641" s="25" t="n">
        <v>-0.3817019670783427</v>
      </c>
      <c r="AQ1641" s="25" t="n">
        <v>7.294299024187078e-18</v>
      </c>
    </row>
    <row r="1642">
      <c r="A1642" s="23">
        <f>Universe!A1642</f>
        <v/>
      </c>
      <c r="B1642" s="24">
        <f>IF(Universe!W1642="","",(Universe!W1642-$B$2550)/$C$2550)</f>
        <v/>
      </c>
      <c r="C1642" s="24">
        <f>IF(Universe!X1642="","",(Universe!X1642-$B$2551)/$C$2551)</f>
        <v/>
      </c>
      <c r="D1642" s="24">
        <f>IF(Universe!Y1642="","",(Universe!Y1642-$B$2552)/$C$2552)</f>
        <v/>
      </c>
      <c r="E1642" s="24">
        <f>IF(Universe!Z1642="","",(Universe!Z1642-$B$2553)/$C$2553)</f>
        <v/>
      </c>
      <c r="F1642" s="24">
        <f>IF(Universe!AA1642="","",(Universe!AA1642-$B$2554)/$C$2554)</f>
        <v/>
      </c>
      <c r="G1642" s="24">
        <f>IF(Universe!AB1642="","",(Universe!AB1642-$B$2555)/$C$2555)</f>
        <v/>
      </c>
      <c r="H1642" s="24">
        <f>IF(Universe!AC1642="","",(Universe!AC1642-$B$2556)/$C$2556)</f>
        <v/>
      </c>
      <c r="I1642" s="24">
        <f>IF(Universe!AD1642="","",(Universe!AD1642-$B$2557)/$C$2557)</f>
        <v/>
      </c>
      <c r="J1642" s="24">
        <f>IF(Universe!AE1642="","",(Universe!AE1642-$B$2558)/$C$2558)</f>
        <v/>
      </c>
      <c r="K1642" s="24">
        <f>IF(Universe!AF1642="","",(Universe!AF1642-$B$2559)/$C$2559)</f>
        <v/>
      </c>
      <c r="L1642" s="24">
        <f>IF(Universe!AG1642="","",(Universe!AG1642-$B$2560)/$C$2560)</f>
        <v/>
      </c>
      <c r="M1642" s="24">
        <f>IF(Universe!AH1642="","",(Universe!AH1642-$B$2561)/$C$2561)</f>
        <v/>
      </c>
      <c r="N1642" s="24">
        <f>IF(Universe!AI1642="","",(Universe!AI1642-$B$2562)/$C$2562)</f>
        <v/>
      </c>
      <c r="O1642" s="24">
        <f>0.74*IF(B1642="",0,B1642)+0.16*IF(C1642="",0,C1642)+0.1*IF(D1642="",0,D1642)</f>
        <v/>
      </c>
      <c r="P1642" s="24">
        <f>0.35*IF(E1642="",0,E1642)+0.35*IF(F1642="",0,F1642)+0.3*IF(G1642="",0,G1642)</f>
        <v/>
      </c>
      <c r="Q1642" s="24">
        <f>0.656*IF(I1642="",0,I1642)+0.344*IF(H1642="",0,H1642)</f>
        <v/>
      </c>
      <c r="R1642" s="24">
        <f>0.338*IF(J1642="",0,J1642)+0.662*IF(K1642="",0,K1642)</f>
        <v/>
      </c>
      <c r="S1642" s="24">
        <f>0.38*IF(L1642="",0,L1642)+0.35*IF(M1642="",0,M1642)+0.27*IF(N1642="",0,N1642)</f>
        <v/>
      </c>
      <c r="T1642" s="24">
        <f>IF(Universe!S1642="","",((Universe!S1642-$B$2565)/$C$2565)^3)</f>
        <v/>
      </c>
      <c r="U1642" s="24">
        <f>IF(Universe!S1642="","",(Universe!S1642-$B$2565)/$C$2565)</f>
        <v/>
      </c>
      <c r="V1642" s="24">
        <f>IF(Universe!T1642="","",(Universe!T1642-$B$2566)/$C$2566)</f>
        <v/>
      </c>
      <c r="W1642" s="24">
        <f>IF(Universe!U1642="","",(Universe!U1642-$B$2567)/$C$2567)</f>
        <v/>
      </c>
      <c r="X1642" s="24">
        <f>IF(O1642="","",(O1642-$B$2571)/$C$2571)</f>
        <v/>
      </c>
      <c r="Y1642" s="24">
        <f>IF(T1642="","",(T1642-$B$2576)/$C$2576)</f>
        <v/>
      </c>
      <c r="Z1642" s="24">
        <f>IF(Universe!V1642="","",(Universe!V1642-$B$2568)/$C$2568)</f>
        <v/>
      </c>
      <c r="AA1642" s="24">
        <f>IF(P1642="","",(P1642-$B$2572)/$C$2572)</f>
        <v/>
      </c>
      <c r="AB1642" s="24">
        <f>IF(Q1642="","",(Q1642-$B$2573)/$C$2573)</f>
        <v/>
      </c>
      <c r="AC1642" s="24">
        <f>IF(R1642="","",(R1642-$B$2574)/$C$2574)</f>
        <v/>
      </c>
      <c r="AD1642" s="24">
        <f>IF(S1642="","",(S1642-$B$2575)/$C$2575)</f>
        <v/>
      </c>
      <c r="AE1642" s="24">
        <f>IF(Y1642="","",Y1642-(19.12044933116382+16.522174187581257*U1642))</f>
        <v/>
      </c>
      <c r="AF1642" s="24">
        <f>IF(X1642="","",(X1642-(-0.27268023098325006+0.47142105304415904*V1642+-0.3189264934812436*U1642)--5.286111042926227e-16)/0.7994208745952703)</f>
        <v/>
      </c>
      <c r="AG1642" s="24">
        <f>IF(AA1642="","",(AA1642-(0.5248806186338691+-0.064206457956449*U1642)-5.43454825424064e-16)/0.9977404048781155)</f>
        <v/>
      </c>
      <c r="AH1642" s="25" t="n">
        <v>-2.950264418503069</v>
      </c>
      <c r="AI1642" s="25" t="n">
        <v>0.4813446464512554</v>
      </c>
      <c r="AJ1642" s="25" t="n">
        <v>-0.7629723377263821</v>
      </c>
      <c r="AK1642" s="25" t="n">
        <v>0.9859980553027372</v>
      </c>
      <c r="AL1642" s="25" t="n">
        <v>3.025390392809766</v>
      </c>
      <c r="AM1642" s="25" t="n">
        <v>-0.2758987285765353</v>
      </c>
      <c r="AN1642" s="25" t="n">
        <v>2.076025568765204</v>
      </c>
      <c r="AO1642" s="25" t="n">
        <v>0.5971324424050102</v>
      </c>
      <c r="AP1642" s="25" t="n">
        <v>0.2701071331911825</v>
      </c>
      <c r="AQ1642" s="25" t="n">
        <v>0.1387443179364106</v>
      </c>
    </row>
    <row r="1643">
      <c r="A1643" s="23">
        <f>Universe!A1643</f>
        <v/>
      </c>
      <c r="B1643" s="24">
        <f>IF(Universe!W1643="","",(Universe!W1643-$B$2550)/$C$2550)</f>
        <v/>
      </c>
      <c r="C1643" s="24">
        <f>IF(Universe!X1643="","",(Universe!X1643-$B$2551)/$C$2551)</f>
        <v/>
      </c>
      <c r="D1643" s="24">
        <f>IF(Universe!Y1643="","",(Universe!Y1643-$B$2552)/$C$2552)</f>
        <v/>
      </c>
      <c r="E1643" s="24">
        <f>IF(Universe!Z1643="","",(Universe!Z1643-$B$2553)/$C$2553)</f>
        <v/>
      </c>
      <c r="F1643" s="24">
        <f>IF(Universe!AA1643="","",(Universe!AA1643-$B$2554)/$C$2554)</f>
        <v/>
      </c>
      <c r="G1643" s="24">
        <f>IF(Universe!AB1643="","",(Universe!AB1643-$B$2555)/$C$2555)</f>
        <v/>
      </c>
      <c r="H1643" s="24">
        <f>IF(Universe!AC1643="","",(Universe!AC1643-$B$2556)/$C$2556)</f>
        <v/>
      </c>
      <c r="I1643" s="24">
        <f>IF(Universe!AD1643="","",(Universe!AD1643-$B$2557)/$C$2557)</f>
        <v/>
      </c>
      <c r="J1643" s="24">
        <f>IF(Universe!AE1643="","",(Universe!AE1643-$B$2558)/$C$2558)</f>
        <v/>
      </c>
      <c r="K1643" s="24">
        <f>IF(Universe!AF1643="","",(Universe!AF1643-$B$2559)/$C$2559)</f>
        <v/>
      </c>
      <c r="L1643" s="24">
        <f>IF(Universe!AG1643="","",(Universe!AG1643-$B$2560)/$C$2560)</f>
        <v/>
      </c>
      <c r="M1643" s="24">
        <f>IF(Universe!AH1643="","",(Universe!AH1643-$B$2561)/$C$2561)</f>
        <v/>
      </c>
      <c r="N1643" s="24">
        <f>IF(Universe!AI1643="","",(Universe!AI1643-$B$2562)/$C$2562)</f>
        <v/>
      </c>
      <c r="O1643" s="24">
        <f>0.74*IF(B1643="",0,B1643)+0.16*IF(C1643="",0,C1643)+0.1*IF(D1643="",0,D1643)</f>
        <v/>
      </c>
      <c r="P1643" s="24">
        <f>0.35*IF(E1643="",0,E1643)+0.35*IF(F1643="",0,F1643)+0.3*IF(G1643="",0,G1643)</f>
        <v/>
      </c>
      <c r="Q1643" s="24">
        <f>0.656*IF(I1643="",0,I1643)+0.344*IF(H1643="",0,H1643)</f>
        <v/>
      </c>
      <c r="R1643" s="24">
        <f>0.338*IF(J1643="",0,J1643)+0.662*IF(K1643="",0,K1643)</f>
        <v/>
      </c>
      <c r="S1643" s="24">
        <f>0.38*IF(L1643="",0,L1643)+0.35*IF(M1643="",0,M1643)+0.27*IF(N1643="",0,N1643)</f>
        <v/>
      </c>
      <c r="T1643" s="24">
        <f>IF(Universe!S1643="","",((Universe!S1643-$B$2565)/$C$2565)^3)</f>
        <v/>
      </c>
      <c r="U1643" s="24">
        <f>IF(Universe!S1643="","",(Universe!S1643-$B$2565)/$C$2565)</f>
        <v/>
      </c>
      <c r="V1643" s="24">
        <f>IF(Universe!T1643="","",(Universe!T1643-$B$2566)/$C$2566)</f>
        <v/>
      </c>
      <c r="W1643" s="24">
        <f>IF(Universe!U1643="","",(Universe!U1643-$B$2567)/$C$2567)</f>
        <v/>
      </c>
      <c r="X1643" s="24">
        <f>IF(O1643="","",(O1643-$B$2571)/$C$2571)</f>
        <v/>
      </c>
      <c r="Y1643" s="24">
        <f>IF(T1643="","",(T1643-$B$2576)/$C$2576)</f>
        <v/>
      </c>
      <c r="Z1643" s="24">
        <f>IF(Universe!V1643="","",(Universe!V1643-$B$2568)/$C$2568)</f>
        <v/>
      </c>
      <c r="AA1643" s="24">
        <f>IF(P1643="","",(P1643-$B$2572)/$C$2572)</f>
        <v/>
      </c>
      <c r="AB1643" s="24">
        <f>IF(Q1643="","",(Q1643-$B$2573)/$C$2573)</f>
        <v/>
      </c>
      <c r="AC1643" s="24">
        <f>IF(R1643="","",(R1643-$B$2574)/$C$2574)</f>
        <v/>
      </c>
      <c r="AD1643" s="24">
        <f>IF(S1643="","",(S1643-$B$2575)/$C$2575)</f>
        <v/>
      </c>
      <c r="AE1643" s="24">
        <f>IF(Y1643="","",Y1643-(19.12044933116382+16.522174187581257*U1643))</f>
        <v/>
      </c>
      <c r="AF1643" s="24">
        <f>IF(X1643="","",(X1643-(-0.27268023098325006+0.47142105304415904*V1643+-0.3189264934812436*U1643)--5.286111042926227e-16)/0.7994208745952703)</f>
        <v/>
      </c>
      <c r="AG1643" s="24">
        <f>IF(AA1643="","",(AA1643-(0.5248806186338691+-0.064206457956449*U1643)-5.43454825424064e-16)/0.9977404048781155)</f>
        <v/>
      </c>
      <c r="AH1643" s="25" t="n">
        <v>-3.007979387873783</v>
      </c>
      <c r="AI1643" s="25" t="n">
        <v>0.3840018335691157</v>
      </c>
      <c r="AJ1643" s="25" t="n">
        <v>-0.8753808841667509</v>
      </c>
      <c r="AK1643" s="25" t="n">
        <v>0.9836955576041104</v>
      </c>
      <c r="AL1643" s="25" t="n">
        <v>2.950828434542182</v>
      </c>
      <c r="AM1643" s="25" t="n">
        <v>0.07298611865031771</v>
      </c>
      <c r="AN1643" s="25" t="n">
        <v>0.4786674843235425</v>
      </c>
      <c r="AO1643" s="25" t="n">
        <v>-0.3785030747774127</v>
      </c>
      <c r="AP1643" s="25" t="n">
        <v>-0.7657015042642331</v>
      </c>
      <c r="AQ1643" s="25" t="n">
        <v>0.5016205467860204</v>
      </c>
    </row>
    <row r="1644">
      <c r="A1644" s="23">
        <f>Universe!A1644</f>
        <v/>
      </c>
      <c r="B1644" s="24">
        <f>IF(Universe!W1644="","",(Universe!W1644-$B$2550)/$C$2550)</f>
        <v/>
      </c>
      <c r="C1644" s="24">
        <f>IF(Universe!X1644="","",(Universe!X1644-$B$2551)/$C$2551)</f>
        <v/>
      </c>
      <c r="D1644" s="24">
        <f>IF(Universe!Y1644="","",(Universe!Y1644-$B$2552)/$C$2552)</f>
        <v/>
      </c>
      <c r="E1644" s="24">
        <f>IF(Universe!Z1644="","",(Universe!Z1644-$B$2553)/$C$2553)</f>
        <v/>
      </c>
      <c r="F1644" s="24">
        <f>IF(Universe!AA1644="","",(Universe!AA1644-$B$2554)/$C$2554)</f>
        <v/>
      </c>
      <c r="G1644" s="24">
        <f>IF(Universe!AB1644="","",(Universe!AB1644-$B$2555)/$C$2555)</f>
        <v/>
      </c>
      <c r="H1644" s="24">
        <f>IF(Universe!AC1644="","",(Universe!AC1644-$B$2556)/$C$2556)</f>
        <v/>
      </c>
      <c r="I1644" s="24">
        <f>IF(Universe!AD1644="","",(Universe!AD1644-$B$2557)/$C$2557)</f>
        <v/>
      </c>
      <c r="J1644" s="24">
        <f>IF(Universe!AE1644="","",(Universe!AE1644-$B$2558)/$C$2558)</f>
        <v/>
      </c>
      <c r="K1644" s="24">
        <f>IF(Universe!AF1644="","",(Universe!AF1644-$B$2559)/$C$2559)</f>
        <v/>
      </c>
      <c r="L1644" s="24">
        <f>IF(Universe!AG1644="","",(Universe!AG1644-$B$2560)/$C$2560)</f>
        <v/>
      </c>
      <c r="M1644" s="24">
        <f>IF(Universe!AH1644="","",(Universe!AH1644-$B$2561)/$C$2561)</f>
        <v/>
      </c>
      <c r="N1644" s="24">
        <f>IF(Universe!AI1644="","",(Universe!AI1644-$B$2562)/$C$2562)</f>
        <v/>
      </c>
      <c r="O1644" s="24">
        <f>0.74*IF(B1644="",0,B1644)+0.16*IF(C1644="",0,C1644)+0.1*IF(D1644="",0,D1644)</f>
        <v/>
      </c>
      <c r="P1644" s="24">
        <f>0.35*IF(E1644="",0,E1644)+0.35*IF(F1644="",0,F1644)+0.3*IF(G1644="",0,G1644)</f>
        <v/>
      </c>
      <c r="Q1644" s="24">
        <f>0.656*IF(I1644="",0,I1644)+0.344*IF(H1644="",0,H1644)</f>
        <v/>
      </c>
      <c r="R1644" s="24">
        <f>0.338*IF(J1644="",0,J1644)+0.662*IF(K1644="",0,K1644)</f>
        <v/>
      </c>
      <c r="S1644" s="24">
        <f>0.38*IF(L1644="",0,L1644)+0.35*IF(M1644="",0,M1644)+0.27*IF(N1644="",0,N1644)</f>
        <v/>
      </c>
      <c r="T1644" s="24">
        <f>IF(Universe!S1644="","",((Universe!S1644-$B$2565)/$C$2565)^3)</f>
        <v/>
      </c>
      <c r="U1644" s="24">
        <f>IF(Universe!S1644="","",(Universe!S1644-$B$2565)/$C$2565)</f>
        <v/>
      </c>
      <c r="V1644" s="24">
        <f>IF(Universe!T1644="","",(Universe!T1644-$B$2566)/$C$2566)</f>
        <v/>
      </c>
      <c r="W1644" s="24">
        <f>IF(Universe!U1644="","",(Universe!U1644-$B$2567)/$C$2567)</f>
        <v/>
      </c>
      <c r="X1644" s="24">
        <f>IF(O1644="","",(O1644-$B$2571)/$C$2571)</f>
        <v/>
      </c>
      <c r="Y1644" s="24">
        <f>IF(T1644="","",(T1644-$B$2576)/$C$2576)</f>
        <v/>
      </c>
      <c r="Z1644" s="24">
        <f>IF(Universe!V1644="","",(Universe!V1644-$B$2568)/$C$2568)</f>
        <v/>
      </c>
      <c r="AA1644" s="24">
        <f>IF(P1644="","",(P1644-$B$2572)/$C$2572)</f>
        <v/>
      </c>
      <c r="AB1644" s="24">
        <f>IF(Q1644="","",(Q1644-$B$2573)/$C$2573)</f>
        <v/>
      </c>
      <c r="AC1644" s="24">
        <f>IF(R1644="","",(R1644-$B$2574)/$C$2574)</f>
        <v/>
      </c>
      <c r="AD1644" s="24">
        <f>IF(S1644="","",(S1644-$B$2575)/$C$2575)</f>
        <v/>
      </c>
      <c r="AE1644" s="24">
        <f>IF(Y1644="","",Y1644-(19.12044933116382+16.522174187581257*U1644))</f>
        <v/>
      </c>
      <c r="AF1644" s="24">
        <f>IF(X1644="","",(X1644-(-0.27268023098325006+0.47142105304415904*V1644+-0.3189264934812436*U1644)--5.286111042926227e-16)/0.7994208745952703)</f>
        <v/>
      </c>
      <c r="AG1644" s="24">
        <f>IF(AA1644="","",(AA1644-(0.5248806186338691+-0.064206457956449*U1644)-5.43454825424064e-16)/0.9977404048781155)</f>
        <v/>
      </c>
      <c r="AH1644" s="25" t="n">
        <v>1.682569658688661</v>
      </c>
      <c r="AI1644" s="25" t="n">
        <v>1.195473037280388</v>
      </c>
      <c r="AJ1644" s="25" t="n">
        <v>0.90872296184389</v>
      </c>
      <c r="AK1644" s="25" t="n">
        <v>0.6201986050243243</v>
      </c>
      <c r="AL1644" s="25" t="n">
        <v>-2.869101621159446</v>
      </c>
      <c r="AM1644" s="25" t="n">
        <v>-0.2808976567648407</v>
      </c>
      <c r="AN1644" s="25" t="n">
        <v>-0.1164311960882681</v>
      </c>
      <c r="AO1644" s="25" t="n">
        <v>-0.0566237671446588</v>
      </c>
      <c r="AP1644" s="25" t="n">
        <v>2.151364588722923</v>
      </c>
      <c r="AQ1644" s="25" t="n">
        <v>-0.4870711261357446</v>
      </c>
    </row>
    <row r="1645">
      <c r="A1645" s="23">
        <f>Universe!A1645</f>
        <v/>
      </c>
      <c r="B1645" s="24">
        <f>IF(Universe!W1645="","",(Universe!W1645-$B$2550)/$C$2550)</f>
        <v/>
      </c>
      <c r="C1645" s="24">
        <f>IF(Universe!X1645="","",(Universe!X1645-$B$2551)/$C$2551)</f>
        <v/>
      </c>
      <c r="D1645" s="24">
        <f>IF(Universe!Y1645="","",(Universe!Y1645-$B$2552)/$C$2552)</f>
        <v/>
      </c>
      <c r="E1645" s="24">
        <f>IF(Universe!Z1645="","",(Universe!Z1645-$B$2553)/$C$2553)</f>
        <v/>
      </c>
      <c r="F1645" s="24">
        <f>IF(Universe!AA1645="","",(Universe!AA1645-$B$2554)/$C$2554)</f>
        <v/>
      </c>
      <c r="G1645" s="24">
        <f>IF(Universe!AB1645="","",(Universe!AB1645-$B$2555)/$C$2555)</f>
        <v/>
      </c>
      <c r="H1645" s="24">
        <f>IF(Universe!AC1645="","",(Universe!AC1645-$B$2556)/$C$2556)</f>
        <v/>
      </c>
      <c r="I1645" s="24">
        <f>IF(Universe!AD1645="","",(Universe!AD1645-$B$2557)/$C$2557)</f>
        <v/>
      </c>
      <c r="J1645" s="24">
        <f>IF(Universe!AE1645="","",(Universe!AE1645-$B$2558)/$C$2558)</f>
        <v/>
      </c>
      <c r="K1645" s="24">
        <f>IF(Universe!AF1645="","",(Universe!AF1645-$B$2559)/$C$2559)</f>
        <v/>
      </c>
      <c r="L1645" s="24">
        <f>IF(Universe!AG1645="","",(Universe!AG1645-$B$2560)/$C$2560)</f>
        <v/>
      </c>
      <c r="M1645" s="24">
        <f>IF(Universe!AH1645="","",(Universe!AH1645-$B$2561)/$C$2561)</f>
        <v/>
      </c>
      <c r="N1645" s="24">
        <f>IF(Universe!AI1645="","",(Universe!AI1645-$B$2562)/$C$2562)</f>
        <v/>
      </c>
      <c r="O1645" s="24">
        <f>0.74*IF(B1645="",0,B1645)+0.16*IF(C1645="",0,C1645)+0.1*IF(D1645="",0,D1645)</f>
        <v/>
      </c>
      <c r="P1645" s="24">
        <f>0.35*IF(E1645="",0,E1645)+0.35*IF(F1645="",0,F1645)+0.3*IF(G1645="",0,G1645)</f>
        <v/>
      </c>
      <c r="Q1645" s="24">
        <f>0.656*IF(I1645="",0,I1645)+0.344*IF(H1645="",0,H1645)</f>
        <v/>
      </c>
      <c r="R1645" s="24">
        <f>0.338*IF(J1645="",0,J1645)+0.662*IF(K1645="",0,K1645)</f>
        <v/>
      </c>
      <c r="S1645" s="24">
        <f>0.38*IF(L1645="",0,L1645)+0.35*IF(M1645="",0,M1645)+0.27*IF(N1645="",0,N1645)</f>
        <v/>
      </c>
      <c r="T1645" s="24">
        <f>IF(Universe!S1645="","",((Universe!S1645-$B$2565)/$C$2565)^3)</f>
        <v/>
      </c>
      <c r="U1645" s="24">
        <f>IF(Universe!S1645="","",(Universe!S1645-$B$2565)/$C$2565)</f>
        <v/>
      </c>
      <c r="V1645" s="24">
        <f>IF(Universe!T1645="","",(Universe!T1645-$B$2566)/$C$2566)</f>
        <v/>
      </c>
      <c r="W1645" s="24">
        <f>IF(Universe!U1645="","",(Universe!U1645-$B$2567)/$C$2567)</f>
        <v/>
      </c>
      <c r="X1645" s="24">
        <f>IF(O1645="","",(O1645-$B$2571)/$C$2571)</f>
        <v/>
      </c>
      <c r="Y1645" s="24">
        <f>IF(T1645="","",(T1645-$B$2576)/$C$2576)</f>
        <v/>
      </c>
      <c r="Z1645" s="24">
        <f>IF(Universe!V1645="","",(Universe!V1645-$B$2568)/$C$2568)</f>
        <v/>
      </c>
      <c r="AA1645" s="24">
        <f>IF(P1645="","",(P1645-$B$2572)/$C$2572)</f>
        <v/>
      </c>
      <c r="AB1645" s="24">
        <f>IF(Q1645="","",(Q1645-$B$2573)/$C$2573)</f>
        <v/>
      </c>
      <c r="AC1645" s="24">
        <f>IF(R1645="","",(R1645-$B$2574)/$C$2574)</f>
        <v/>
      </c>
      <c r="AD1645" s="24">
        <f>IF(S1645="","",(S1645-$B$2575)/$C$2575)</f>
        <v/>
      </c>
      <c r="AE1645" s="24">
        <f>IF(Y1645="","",Y1645-(19.12044933116382+16.522174187581257*U1645))</f>
        <v/>
      </c>
      <c r="AF1645" s="24">
        <f>IF(X1645="","",(X1645-(-0.27268023098325006+0.47142105304415904*V1645+-0.3189264934812436*U1645)--5.286111042926227e-16)/0.7994208745952703)</f>
        <v/>
      </c>
      <c r="AG1645" s="24">
        <f>IF(AA1645="","",(AA1645-(0.5248806186338691+-0.064206457956449*U1645)-5.43454825424064e-16)/0.9977404048781155)</f>
        <v/>
      </c>
      <c r="AH1645" s="25" t="n">
        <v>-3.856047410883432</v>
      </c>
      <c r="AI1645" s="25" t="n">
        <v>0.3045791556780914</v>
      </c>
      <c r="AJ1645" s="25" t="n">
        <v>-0.246169231669991</v>
      </c>
      <c r="AK1645" s="25" t="n">
        <v>-0.5787105713611692</v>
      </c>
      <c r="AL1645" s="25" t="n">
        <v>0.8912864078472081</v>
      </c>
      <c r="AM1645" s="25" t="n">
        <v>-0.0197259687970776</v>
      </c>
      <c r="AN1645" s="25" t="n">
        <v>-0.0359575512439046</v>
      </c>
      <c r="AO1645" s="25" t="n">
        <v>-0.0012697985890691</v>
      </c>
      <c r="AP1645" s="25" t="n">
        <v>-0.7520444443406302</v>
      </c>
      <c r="AQ1645" s="25" t="n">
        <v>-0.6127997725105802</v>
      </c>
    </row>
    <row r="1646">
      <c r="A1646" s="23">
        <f>Universe!A1646</f>
        <v/>
      </c>
      <c r="B1646" s="24">
        <f>IF(Universe!W1646="","",(Universe!W1646-$B$2550)/$C$2550)</f>
        <v/>
      </c>
      <c r="C1646" s="24">
        <f>IF(Universe!X1646="","",(Universe!X1646-$B$2551)/$C$2551)</f>
        <v/>
      </c>
      <c r="D1646" s="24">
        <f>IF(Universe!Y1646="","",(Universe!Y1646-$B$2552)/$C$2552)</f>
        <v/>
      </c>
      <c r="E1646" s="24">
        <f>IF(Universe!Z1646="","",(Universe!Z1646-$B$2553)/$C$2553)</f>
        <v/>
      </c>
      <c r="F1646" s="24">
        <f>IF(Universe!AA1646="","",(Universe!AA1646-$B$2554)/$C$2554)</f>
        <v/>
      </c>
      <c r="G1646" s="24">
        <f>IF(Universe!AB1646="","",(Universe!AB1646-$B$2555)/$C$2555)</f>
        <v/>
      </c>
      <c r="H1646" s="24">
        <f>IF(Universe!AC1646="","",(Universe!AC1646-$B$2556)/$C$2556)</f>
        <v/>
      </c>
      <c r="I1646" s="24">
        <f>IF(Universe!AD1646="","",(Universe!AD1646-$B$2557)/$C$2557)</f>
        <v/>
      </c>
      <c r="J1646" s="24">
        <f>IF(Universe!AE1646="","",(Universe!AE1646-$B$2558)/$C$2558)</f>
        <v/>
      </c>
      <c r="K1646" s="24">
        <f>IF(Universe!AF1646="","",(Universe!AF1646-$B$2559)/$C$2559)</f>
        <v/>
      </c>
      <c r="L1646" s="24">
        <f>IF(Universe!AG1646="","",(Universe!AG1646-$B$2560)/$C$2560)</f>
        <v/>
      </c>
      <c r="M1646" s="24">
        <f>IF(Universe!AH1646="","",(Universe!AH1646-$B$2561)/$C$2561)</f>
        <v/>
      </c>
      <c r="N1646" s="24">
        <f>IF(Universe!AI1646="","",(Universe!AI1646-$B$2562)/$C$2562)</f>
        <v/>
      </c>
      <c r="O1646" s="24">
        <f>0.74*IF(B1646="",0,B1646)+0.16*IF(C1646="",0,C1646)+0.1*IF(D1646="",0,D1646)</f>
        <v/>
      </c>
      <c r="P1646" s="24">
        <f>0.35*IF(E1646="",0,E1646)+0.35*IF(F1646="",0,F1646)+0.3*IF(G1646="",0,G1646)</f>
        <v/>
      </c>
      <c r="Q1646" s="24">
        <f>0.656*IF(I1646="",0,I1646)+0.344*IF(H1646="",0,H1646)</f>
        <v/>
      </c>
      <c r="R1646" s="24">
        <f>0.338*IF(J1646="",0,J1646)+0.662*IF(K1646="",0,K1646)</f>
        <v/>
      </c>
      <c r="S1646" s="24">
        <f>0.38*IF(L1646="",0,L1646)+0.35*IF(M1646="",0,M1646)+0.27*IF(N1646="",0,N1646)</f>
        <v/>
      </c>
      <c r="T1646" s="24">
        <f>IF(Universe!S1646="","",((Universe!S1646-$B$2565)/$C$2565)^3)</f>
        <v/>
      </c>
      <c r="U1646" s="24">
        <f>IF(Universe!S1646="","",(Universe!S1646-$B$2565)/$C$2565)</f>
        <v/>
      </c>
      <c r="V1646" s="24">
        <f>IF(Universe!T1646="","",(Universe!T1646-$B$2566)/$C$2566)</f>
        <v/>
      </c>
      <c r="W1646" s="24">
        <f>IF(Universe!U1646="","",(Universe!U1646-$B$2567)/$C$2567)</f>
        <v/>
      </c>
      <c r="X1646" s="24">
        <f>IF(O1646="","",(O1646-$B$2571)/$C$2571)</f>
        <v/>
      </c>
      <c r="Y1646" s="24">
        <f>IF(T1646="","",(T1646-$B$2576)/$C$2576)</f>
        <v/>
      </c>
      <c r="Z1646" s="24">
        <f>IF(Universe!V1646="","",(Universe!V1646-$B$2568)/$C$2568)</f>
        <v/>
      </c>
      <c r="AA1646" s="24">
        <f>IF(P1646="","",(P1646-$B$2572)/$C$2572)</f>
        <v/>
      </c>
      <c r="AB1646" s="24">
        <f>IF(Q1646="","",(Q1646-$B$2573)/$C$2573)</f>
        <v/>
      </c>
      <c r="AC1646" s="24">
        <f>IF(R1646="","",(R1646-$B$2574)/$C$2574)</f>
        <v/>
      </c>
      <c r="AD1646" s="24">
        <f>IF(S1646="","",(S1646-$B$2575)/$C$2575)</f>
        <v/>
      </c>
      <c r="AE1646" s="24">
        <f>IF(Y1646="","",Y1646-(19.12044933116382+16.522174187581257*U1646))</f>
        <v/>
      </c>
      <c r="AF1646" s="24">
        <f>IF(X1646="","",(X1646-(-0.27268023098325006+0.47142105304415904*V1646+-0.3189264934812436*U1646)--5.286111042926227e-16)/0.7994208745952703)</f>
        <v/>
      </c>
      <c r="AG1646" s="24">
        <f>IF(AA1646="","",(AA1646-(0.5248806186338691+-0.064206457956449*U1646)-5.43454825424064e-16)/0.9977404048781155)</f>
        <v/>
      </c>
      <c r="AH1646" s="25" t="n">
        <v>-1.36748336928947</v>
      </c>
      <c r="AI1646" s="25" t="n">
        <v>-1.077273431043564</v>
      </c>
      <c r="AJ1646" s="25" t="n">
        <v>-0.7426968489201327</v>
      </c>
      <c r="AK1646" s="25" t="n">
        <v>0.2565495420829741</v>
      </c>
      <c r="AL1646" s="25" t="n">
        <v>2.638118902489474</v>
      </c>
      <c r="AM1646" s="25" t="n">
        <v>-0.0658142918347312</v>
      </c>
      <c r="AN1646" s="25" t="n">
        <v>-0.4506044835191078</v>
      </c>
      <c r="AO1646" s="25" t="n">
        <v>0.0258990373435814</v>
      </c>
      <c r="AP1646" s="25" t="n">
        <v>-0.4353824488940273</v>
      </c>
      <c r="AQ1646" s="25" t="n">
        <v>-0.2708650364455642</v>
      </c>
    </row>
    <row r="1647">
      <c r="A1647" s="23">
        <f>Universe!A1647</f>
        <v/>
      </c>
      <c r="B1647" s="24">
        <f>IF(Universe!W1647="","",(Universe!W1647-$B$2550)/$C$2550)</f>
        <v/>
      </c>
      <c r="C1647" s="24">
        <f>IF(Universe!X1647="","",(Universe!X1647-$B$2551)/$C$2551)</f>
        <v/>
      </c>
      <c r="D1647" s="24">
        <f>IF(Universe!Y1647="","",(Universe!Y1647-$B$2552)/$C$2552)</f>
        <v/>
      </c>
      <c r="E1647" s="24">
        <f>IF(Universe!Z1647="","",(Universe!Z1647-$B$2553)/$C$2553)</f>
        <v/>
      </c>
      <c r="F1647" s="24">
        <f>IF(Universe!AA1647="","",(Universe!AA1647-$B$2554)/$C$2554)</f>
        <v/>
      </c>
      <c r="G1647" s="24">
        <f>IF(Universe!AB1647="","",(Universe!AB1647-$B$2555)/$C$2555)</f>
        <v/>
      </c>
      <c r="H1647" s="24">
        <f>IF(Universe!AC1647="","",(Universe!AC1647-$B$2556)/$C$2556)</f>
        <v/>
      </c>
      <c r="I1647" s="24">
        <f>IF(Universe!AD1647="","",(Universe!AD1647-$B$2557)/$C$2557)</f>
        <v/>
      </c>
      <c r="J1647" s="24">
        <f>IF(Universe!AE1647="","",(Universe!AE1647-$B$2558)/$C$2558)</f>
        <v/>
      </c>
      <c r="K1647" s="24">
        <f>IF(Universe!AF1647="","",(Universe!AF1647-$B$2559)/$C$2559)</f>
        <v/>
      </c>
      <c r="L1647" s="24">
        <f>IF(Universe!AG1647="","",(Universe!AG1647-$B$2560)/$C$2560)</f>
        <v/>
      </c>
      <c r="M1647" s="24">
        <f>IF(Universe!AH1647="","",(Universe!AH1647-$B$2561)/$C$2561)</f>
        <v/>
      </c>
      <c r="N1647" s="24">
        <f>IF(Universe!AI1647="","",(Universe!AI1647-$B$2562)/$C$2562)</f>
        <v/>
      </c>
      <c r="O1647" s="24">
        <f>0.74*IF(B1647="",0,B1647)+0.16*IF(C1647="",0,C1647)+0.1*IF(D1647="",0,D1647)</f>
        <v/>
      </c>
      <c r="P1647" s="24">
        <f>0.35*IF(E1647="",0,E1647)+0.35*IF(F1647="",0,F1647)+0.3*IF(G1647="",0,G1647)</f>
        <v/>
      </c>
      <c r="Q1647" s="24">
        <f>0.656*IF(I1647="",0,I1647)+0.344*IF(H1647="",0,H1647)</f>
        <v/>
      </c>
      <c r="R1647" s="24">
        <f>0.338*IF(J1647="",0,J1647)+0.662*IF(K1647="",0,K1647)</f>
        <v/>
      </c>
      <c r="S1647" s="24">
        <f>0.38*IF(L1647="",0,L1647)+0.35*IF(M1647="",0,M1647)+0.27*IF(N1647="",0,N1647)</f>
        <v/>
      </c>
      <c r="T1647" s="24">
        <f>IF(Universe!S1647="","",((Universe!S1647-$B$2565)/$C$2565)^3)</f>
        <v/>
      </c>
      <c r="U1647" s="24">
        <f>IF(Universe!S1647="","",(Universe!S1647-$B$2565)/$C$2565)</f>
        <v/>
      </c>
      <c r="V1647" s="24">
        <f>IF(Universe!T1647="","",(Universe!T1647-$B$2566)/$C$2566)</f>
        <v/>
      </c>
      <c r="W1647" s="24">
        <f>IF(Universe!U1647="","",(Universe!U1647-$B$2567)/$C$2567)</f>
        <v/>
      </c>
      <c r="X1647" s="24">
        <f>IF(O1647="","",(O1647-$B$2571)/$C$2571)</f>
        <v/>
      </c>
      <c r="Y1647" s="24">
        <f>IF(T1647="","",(T1647-$B$2576)/$C$2576)</f>
        <v/>
      </c>
      <c r="Z1647" s="24">
        <f>IF(Universe!V1647="","",(Universe!V1647-$B$2568)/$C$2568)</f>
        <v/>
      </c>
      <c r="AA1647" s="24">
        <f>IF(P1647="","",(P1647-$B$2572)/$C$2572)</f>
        <v/>
      </c>
      <c r="AB1647" s="24">
        <f>IF(Q1647="","",(Q1647-$B$2573)/$C$2573)</f>
        <v/>
      </c>
      <c r="AC1647" s="24">
        <f>IF(R1647="","",(R1647-$B$2574)/$C$2574)</f>
        <v/>
      </c>
      <c r="AD1647" s="24">
        <f>IF(S1647="","",(S1647-$B$2575)/$C$2575)</f>
        <v/>
      </c>
      <c r="AE1647" s="24">
        <f>IF(Y1647="","",Y1647-(19.12044933116382+16.522174187581257*U1647))</f>
        <v/>
      </c>
      <c r="AF1647" s="24">
        <f>IF(X1647="","",(X1647-(-0.27268023098325006+0.47142105304415904*V1647+-0.3189264934812436*U1647)--5.286111042926227e-16)/0.7994208745952703)</f>
        <v/>
      </c>
      <c r="AG1647" s="24">
        <f>IF(AA1647="","",(AA1647-(0.5248806186338691+-0.064206457956449*U1647)-5.43454825424064e-16)/0.9977404048781155)</f>
        <v/>
      </c>
      <c r="AH1647" s="25" t="n">
        <v>-3.316295656538917</v>
      </c>
      <c r="AI1647" s="25" t="n">
        <v>1.299067988324933</v>
      </c>
      <c r="AJ1647" s="25" t="n">
        <v>-0.0299536577663753</v>
      </c>
      <c r="AK1647" s="25" t="n">
        <v>-1.065282644546512</v>
      </c>
      <c r="AL1647" s="25" t="n">
        <v>2.418690229970578</v>
      </c>
      <c r="AM1647" s="25" t="n">
        <v>0.3966356034291024</v>
      </c>
      <c r="AN1647" s="25" t="n">
        <v>-0.3308589753733705</v>
      </c>
      <c r="AO1647" s="25" t="n">
        <v>-0.3222438328279716</v>
      </c>
      <c r="AP1647" s="25" t="n">
        <v>-0.5531907707098297</v>
      </c>
      <c r="AQ1647" s="25" t="n">
        <v>1.438988410914862</v>
      </c>
    </row>
    <row r="1648">
      <c r="A1648" s="23">
        <f>Universe!A1648</f>
        <v/>
      </c>
      <c r="B1648" s="24">
        <f>IF(Universe!W1648="","",(Universe!W1648-$B$2550)/$C$2550)</f>
        <v/>
      </c>
      <c r="C1648" s="24">
        <f>IF(Universe!X1648="","",(Universe!X1648-$B$2551)/$C$2551)</f>
        <v/>
      </c>
      <c r="D1648" s="24">
        <f>IF(Universe!Y1648="","",(Universe!Y1648-$B$2552)/$C$2552)</f>
        <v/>
      </c>
      <c r="E1648" s="24">
        <f>IF(Universe!Z1648="","",(Universe!Z1648-$B$2553)/$C$2553)</f>
        <v/>
      </c>
      <c r="F1648" s="24">
        <f>IF(Universe!AA1648="","",(Universe!AA1648-$B$2554)/$C$2554)</f>
        <v/>
      </c>
      <c r="G1648" s="24">
        <f>IF(Universe!AB1648="","",(Universe!AB1648-$B$2555)/$C$2555)</f>
        <v/>
      </c>
      <c r="H1648" s="24">
        <f>IF(Universe!AC1648="","",(Universe!AC1648-$B$2556)/$C$2556)</f>
        <v/>
      </c>
      <c r="I1648" s="24">
        <f>IF(Universe!AD1648="","",(Universe!AD1648-$B$2557)/$C$2557)</f>
        <v/>
      </c>
      <c r="J1648" s="24">
        <f>IF(Universe!AE1648="","",(Universe!AE1648-$B$2558)/$C$2558)</f>
        <v/>
      </c>
      <c r="K1648" s="24">
        <f>IF(Universe!AF1648="","",(Universe!AF1648-$B$2559)/$C$2559)</f>
        <v/>
      </c>
      <c r="L1648" s="24">
        <f>IF(Universe!AG1648="","",(Universe!AG1648-$B$2560)/$C$2560)</f>
        <v/>
      </c>
      <c r="M1648" s="24">
        <f>IF(Universe!AH1648="","",(Universe!AH1648-$B$2561)/$C$2561)</f>
        <v/>
      </c>
      <c r="N1648" s="24">
        <f>IF(Universe!AI1648="","",(Universe!AI1648-$B$2562)/$C$2562)</f>
        <v/>
      </c>
      <c r="O1648" s="24">
        <f>0.74*IF(B1648="",0,B1648)+0.16*IF(C1648="",0,C1648)+0.1*IF(D1648="",0,D1648)</f>
        <v/>
      </c>
      <c r="P1648" s="24">
        <f>0.35*IF(E1648="",0,E1648)+0.35*IF(F1648="",0,F1648)+0.3*IF(G1648="",0,G1648)</f>
        <v/>
      </c>
      <c r="Q1648" s="24">
        <f>0.656*IF(I1648="",0,I1648)+0.344*IF(H1648="",0,H1648)</f>
        <v/>
      </c>
      <c r="R1648" s="24">
        <f>0.338*IF(J1648="",0,J1648)+0.662*IF(K1648="",0,K1648)</f>
        <v/>
      </c>
      <c r="S1648" s="24">
        <f>0.38*IF(L1648="",0,L1648)+0.35*IF(M1648="",0,M1648)+0.27*IF(N1648="",0,N1648)</f>
        <v/>
      </c>
      <c r="T1648" s="24">
        <f>IF(Universe!S1648="","",((Universe!S1648-$B$2565)/$C$2565)^3)</f>
        <v/>
      </c>
      <c r="U1648" s="24">
        <f>IF(Universe!S1648="","",(Universe!S1648-$B$2565)/$C$2565)</f>
        <v/>
      </c>
      <c r="V1648" s="24">
        <f>IF(Universe!T1648="","",(Universe!T1648-$B$2566)/$C$2566)</f>
        <v/>
      </c>
      <c r="W1648" s="24">
        <f>IF(Universe!U1648="","",(Universe!U1648-$B$2567)/$C$2567)</f>
        <v/>
      </c>
      <c r="X1648" s="24">
        <f>IF(O1648="","",(O1648-$B$2571)/$C$2571)</f>
        <v/>
      </c>
      <c r="Y1648" s="24">
        <f>IF(T1648="","",(T1648-$B$2576)/$C$2576)</f>
        <v/>
      </c>
      <c r="Z1648" s="24">
        <f>IF(Universe!V1648="","",(Universe!V1648-$B$2568)/$C$2568)</f>
        <v/>
      </c>
      <c r="AA1648" s="24">
        <f>IF(P1648="","",(P1648-$B$2572)/$C$2572)</f>
        <v/>
      </c>
      <c r="AB1648" s="24">
        <f>IF(Q1648="","",(Q1648-$B$2573)/$C$2573)</f>
        <v/>
      </c>
      <c r="AC1648" s="24">
        <f>IF(R1648="","",(R1648-$B$2574)/$C$2574)</f>
        <v/>
      </c>
      <c r="AD1648" s="24">
        <f>IF(S1648="","",(S1648-$B$2575)/$C$2575)</f>
        <v/>
      </c>
      <c r="AE1648" s="24">
        <f>IF(Y1648="","",Y1648-(19.12044933116382+16.522174187581257*U1648))</f>
        <v/>
      </c>
      <c r="AF1648" s="24">
        <f>IF(X1648="","",(X1648-(-0.27268023098325006+0.47142105304415904*V1648+-0.3189264934812436*U1648)--5.286111042926227e-16)/0.7994208745952703)</f>
        <v/>
      </c>
      <c r="AG1648" s="24">
        <f>IF(AA1648="","",(AA1648-(0.5248806186338691+-0.064206457956449*U1648)-5.43454825424064e-16)/0.9977404048781155)</f>
        <v/>
      </c>
      <c r="AH1648" s="25" t="n">
        <v>-2.429675661001981</v>
      </c>
      <c r="AI1648" s="25" t="n">
        <v>0.2751822061480932</v>
      </c>
      <c r="AJ1648" s="25" t="n">
        <v>-0.3982909960149013</v>
      </c>
      <c r="AK1648" s="25" t="n">
        <v>-0.4144986253274803</v>
      </c>
      <c r="AL1648" s="25" t="n">
        <v>3.375064500804714</v>
      </c>
      <c r="AM1648" s="25" t="n">
        <v>0.9609724001648516</v>
      </c>
      <c r="AN1648" s="25" t="n">
        <v>0.5664364975315651</v>
      </c>
      <c r="AO1648" s="25" t="n">
        <v>0.0217908716546679</v>
      </c>
      <c r="AP1648" s="25" t="n">
        <v>-1.539118231453206</v>
      </c>
      <c r="AQ1648" s="25" t="n">
        <v>0.0677773992825825</v>
      </c>
    </row>
    <row r="1649">
      <c r="A1649" s="23">
        <f>Universe!A1649</f>
        <v/>
      </c>
      <c r="B1649" s="24">
        <f>IF(Universe!W1649="","",(Universe!W1649-$B$2550)/$C$2550)</f>
        <v/>
      </c>
      <c r="C1649" s="24">
        <f>IF(Universe!X1649="","",(Universe!X1649-$B$2551)/$C$2551)</f>
        <v/>
      </c>
      <c r="D1649" s="24">
        <f>IF(Universe!Y1649="","",(Universe!Y1649-$B$2552)/$C$2552)</f>
        <v/>
      </c>
      <c r="E1649" s="24">
        <f>IF(Universe!Z1649="","",(Universe!Z1649-$B$2553)/$C$2553)</f>
        <v/>
      </c>
      <c r="F1649" s="24">
        <f>IF(Universe!AA1649="","",(Universe!AA1649-$B$2554)/$C$2554)</f>
        <v/>
      </c>
      <c r="G1649" s="24">
        <f>IF(Universe!AB1649="","",(Universe!AB1649-$B$2555)/$C$2555)</f>
        <v/>
      </c>
      <c r="H1649" s="24">
        <f>IF(Universe!AC1649="","",(Universe!AC1649-$B$2556)/$C$2556)</f>
        <v/>
      </c>
      <c r="I1649" s="24">
        <f>IF(Universe!AD1649="","",(Universe!AD1649-$B$2557)/$C$2557)</f>
        <v/>
      </c>
      <c r="J1649" s="24">
        <f>IF(Universe!AE1649="","",(Universe!AE1649-$B$2558)/$C$2558)</f>
        <v/>
      </c>
      <c r="K1649" s="24">
        <f>IF(Universe!AF1649="","",(Universe!AF1649-$B$2559)/$C$2559)</f>
        <v/>
      </c>
      <c r="L1649" s="24">
        <f>IF(Universe!AG1649="","",(Universe!AG1649-$B$2560)/$C$2560)</f>
        <v/>
      </c>
      <c r="M1649" s="24">
        <f>IF(Universe!AH1649="","",(Universe!AH1649-$B$2561)/$C$2561)</f>
        <v/>
      </c>
      <c r="N1649" s="24">
        <f>IF(Universe!AI1649="","",(Universe!AI1649-$B$2562)/$C$2562)</f>
        <v/>
      </c>
      <c r="O1649" s="24">
        <f>0.74*IF(B1649="",0,B1649)+0.16*IF(C1649="",0,C1649)+0.1*IF(D1649="",0,D1649)</f>
        <v/>
      </c>
      <c r="P1649" s="24">
        <f>0.35*IF(E1649="",0,E1649)+0.35*IF(F1649="",0,F1649)+0.3*IF(G1649="",0,G1649)</f>
        <v/>
      </c>
      <c r="Q1649" s="24">
        <f>0.656*IF(I1649="",0,I1649)+0.344*IF(H1649="",0,H1649)</f>
        <v/>
      </c>
      <c r="R1649" s="24">
        <f>0.338*IF(J1649="",0,J1649)+0.662*IF(K1649="",0,K1649)</f>
        <v/>
      </c>
      <c r="S1649" s="24">
        <f>0.38*IF(L1649="",0,L1649)+0.35*IF(M1649="",0,M1649)+0.27*IF(N1649="",0,N1649)</f>
        <v/>
      </c>
      <c r="T1649" s="24">
        <f>IF(Universe!S1649="","",((Universe!S1649-$B$2565)/$C$2565)^3)</f>
        <v/>
      </c>
      <c r="U1649" s="24">
        <f>IF(Universe!S1649="","",(Universe!S1649-$B$2565)/$C$2565)</f>
        <v/>
      </c>
      <c r="V1649" s="24">
        <f>IF(Universe!T1649="","",(Universe!T1649-$B$2566)/$C$2566)</f>
        <v/>
      </c>
      <c r="W1649" s="24">
        <f>IF(Universe!U1649="","",(Universe!U1649-$B$2567)/$C$2567)</f>
        <v/>
      </c>
      <c r="X1649" s="24">
        <f>IF(O1649="","",(O1649-$B$2571)/$C$2571)</f>
        <v/>
      </c>
      <c r="Y1649" s="24">
        <f>IF(T1649="","",(T1649-$B$2576)/$C$2576)</f>
        <v/>
      </c>
      <c r="Z1649" s="24">
        <f>IF(Universe!V1649="","",(Universe!V1649-$B$2568)/$C$2568)</f>
        <v/>
      </c>
      <c r="AA1649" s="24">
        <f>IF(P1649="","",(P1649-$B$2572)/$C$2572)</f>
        <v/>
      </c>
      <c r="AB1649" s="24">
        <f>IF(Q1649="","",(Q1649-$B$2573)/$C$2573)</f>
        <v/>
      </c>
      <c r="AC1649" s="24">
        <f>IF(R1649="","",(R1649-$B$2574)/$C$2574)</f>
        <v/>
      </c>
      <c r="AD1649" s="24">
        <f>IF(S1649="","",(S1649-$B$2575)/$C$2575)</f>
        <v/>
      </c>
      <c r="AE1649" s="24">
        <f>IF(Y1649="","",Y1649-(19.12044933116382+16.522174187581257*U1649))</f>
        <v/>
      </c>
      <c r="AF1649" s="24">
        <f>IF(X1649="","",(X1649-(-0.27268023098325006+0.47142105304415904*V1649+-0.3189264934812436*U1649)--5.286111042926227e-16)/0.7994208745952703)</f>
        <v/>
      </c>
      <c r="AG1649" s="24">
        <f>IF(AA1649="","",(AA1649-(0.5248806186338691+-0.064206457956449*U1649)-5.43454825424064e-16)/0.9977404048781155)</f>
        <v/>
      </c>
      <c r="AH1649" s="25" t="n">
        <v>-1.614342492325454</v>
      </c>
      <c r="AI1649" s="25" t="n">
        <v>0.5615451896682232</v>
      </c>
      <c r="AJ1649" s="25" t="n">
        <v>-0.06879781605232881</v>
      </c>
      <c r="AK1649" s="25" t="n">
        <v>-0.1768506760969842</v>
      </c>
      <c r="AL1649" s="25" t="n">
        <v>2.948650342983837</v>
      </c>
      <c r="AM1649" s="25" t="n">
        <v>0.0341975175215601</v>
      </c>
      <c r="AN1649" s="25" t="n">
        <v>0.3837214727284803</v>
      </c>
      <c r="AO1649" s="25" t="n">
        <v>-0.0226065119705101</v>
      </c>
      <c r="AP1649" s="25" t="n">
        <v>-0.2234712974335982</v>
      </c>
      <c r="AQ1649" s="25" t="n">
        <v>-0.0125012151083418</v>
      </c>
    </row>
    <row r="1650">
      <c r="A1650" s="23">
        <f>Universe!A1650</f>
        <v/>
      </c>
      <c r="B1650" s="24">
        <f>IF(Universe!W1650="","",(Universe!W1650-$B$2550)/$C$2550)</f>
        <v/>
      </c>
      <c r="C1650" s="24">
        <f>IF(Universe!X1650="","",(Universe!X1650-$B$2551)/$C$2551)</f>
        <v/>
      </c>
      <c r="D1650" s="24">
        <f>IF(Universe!Y1650="","",(Universe!Y1650-$B$2552)/$C$2552)</f>
        <v/>
      </c>
      <c r="E1650" s="24">
        <f>IF(Universe!Z1650="","",(Universe!Z1650-$B$2553)/$C$2553)</f>
        <v/>
      </c>
      <c r="F1650" s="24">
        <f>IF(Universe!AA1650="","",(Universe!AA1650-$B$2554)/$C$2554)</f>
        <v/>
      </c>
      <c r="G1650" s="24">
        <f>IF(Universe!AB1650="","",(Universe!AB1650-$B$2555)/$C$2555)</f>
        <v/>
      </c>
      <c r="H1650" s="24">
        <f>IF(Universe!AC1650="","",(Universe!AC1650-$B$2556)/$C$2556)</f>
        <v/>
      </c>
      <c r="I1650" s="24">
        <f>IF(Universe!AD1650="","",(Universe!AD1650-$B$2557)/$C$2557)</f>
        <v/>
      </c>
      <c r="J1650" s="24">
        <f>IF(Universe!AE1650="","",(Universe!AE1650-$B$2558)/$C$2558)</f>
        <v/>
      </c>
      <c r="K1650" s="24">
        <f>IF(Universe!AF1650="","",(Universe!AF1650-$B$2559)/$C$2559)</f>
        <v/>
      </c>
      <c r="L1650" s="24">
        <f>IF(Universe!AG1650="","",(Universe!AG1650-$B$2560)/$C$2560)</f>
        <v/>
      </c>
      <c r="M1650" s="24">
        <f>IF(Universe!AH1650="","",(Universe!AH1650-$B$2561)/$C$2561)</f>
        <v/>
      </c>
      <c r="N1650" s="24">
        <f>IF(Universe!AI1650="","",(Universe!AI1650-$B$2562)/$C$2562)</f>
        <v/>
      </c>
      <c r="O1650" s="24">
        <f>0.74*IF(B1650="",0,B1650)+0.16*IF(C1650="",0,C1650)+0.1*IF(D1650="",0,D1650)</f>
        <v/>
      </c>
      <c r="P1650" s="24">
        <f>0.35*IF(E1650="",0,E1650)+0.35*IF(F1650="",0,F1650)+0.3*IF(G1650="",0,G1650)</f>
        <v/>
      </c>
      <c r="Q1650" s="24">
        <f>0.656*IF(I1650="",0,I1650)+0.344*IF(H1650="",0,H1650)</f>
        <v/>
      </c>
      <c r="R1650" s="24">
        <f>0.338*IF(J1650="",0,J1650)+0.662*IF(K1650="",0,K1650)</f>
        <v/>
      </c>
      <c r="S1650" s="24">
        <f>0.38*IF(L1650="",0,L1650)+0.35*IF(M1650="",0,M1650)+0.27*IF(N1650="",0,N1650)</f>
        <v/>
      </c>
      <c r="T1650" s="24">
        <f>IF(Universe!S1650="","",((Universe!S1650-$B$2565)/$C$2565)^3)</f>
        <v/>
      </c>
      <c r="U1650" s="24">
        <f>IF(Universe!S1650="","",(Universe!S1650-$B$2565)/$C$2565)</f>
        <v/>
      </c>
      <c r="V1650" s="24">
        <f>IF(Universe!T1650="","",(Universe!T1650-$B$2566)/$C$2566)</f>
        <v/>
      </c>
      <c r="W1650" s="24">
        <f>IF(Universe!U1650="","",(Universe!U1650-$B$2567)/$C$2567)</f>
        <v/>
      </c>
      <c r="X1650" s="24">
        <f>IF(O1650="","",(O1650-$B$2571)/$C$2571)</f>
        <v/>
      </c>
      <c r="Y1650" s="24">
        <f>IF(T1650="","",(T1650-$B$2576)/$C$2576)</f>
        <v/>
      </c>
      <c r="Z1650" s="24">
        <f>IF(Universe!V1650="","",(Universe!V1650-$B$2568)/$C$2568)</f>
        <v/>
      </c>
      <c r="AA1650" s="24">
        <f>IF(P1650="","",(P1650-$B$2572)/$C$2572)</f>
        <v/>
      </c>
      <c r="AB1650" s="24">
        <f>IF(Q1650="","",(Q1650-$B$2573)/$C$2573)</f>
        <v/>
      </c>
      <c r="AC1650" s="24">
        <f>IF(R1650="","",(R1650-$B$2574)/$C$2574)</f>
        <v/>
      </c>
      <c r="AD1650" s="24">
        <f>IF(S1650="","",(S1650-$B$2575)/$C$2575)</f>
        <v/>
      </c>
      <c r="AE1650" s="24">
        <f>IF(Y1650="","",Y1650-(19.12044933116382+16.522174187581257*U1650))</f>
        <v/>
      </c>
      <c r="AF1650" s="24">
        <f>IF(X1650="","",(X1650-(-0.27268023098325006+0.47142105304415904*V1650+-0.3189264934812436*U1650)--5.286111042926227e-16)/0.7994208745952703)</f>
        <v/>
      </c>
      <c r="AG1650" s="24">
        <f>IF(AA1650="","",(AA1650-(0.5248806186338691+-0.064206457956449*U1650)-5.43454825424064e-16)/0.9977404048781155)</f>
        <v/>
      </c>
      <c r="AH1650" s="25" t="n">
        <v>-2.854938943714993</v>
      </c>
      <c r="AI1650" s="25" t="n">
        <v>1.90402350407461</v>
      </c>
      <c r="AJ1650" s="25" t="n">
        <v>1.422081289386991</v>
      </c>
      <c r="AK1650" s="25" t="n">
        <v>6.662859870001505</v>
      </c>
      <c r="AL1650" s="25" t="n">
        <v>3.13210231162639</v>
      </c>
      <c r="AM1650" s="25" t="n">
        <v>0.0163936942409632</v>
      </c>
      <c r="AN1650" s="25" t="n">
        <v>3.616977121945744</v>
      </c>
      <c r="AO1650" s="25" t="n">
        <v>-0.3600752982954182</v>
      </c>
      <c r="AP1650" s="25" t="n">
        <v>1.415649988043659</v>
      </c>
      <c r="AQ1650" s="25" t="n">
        <v>-0.6078098468240317</v>
      </c>
    </row>
    <row r="1651">
      <c r="A1651" s="23">
        <f>Universe!A1651</f>
        <v/>
      </c>
      <c r="B1651" s="24">
        <f>IF(Universe!W1651="","",(Universe!W1651-$B$2550)/$C$2550)</f>
        <v/>
      </c>
      <c r="C1651" s="24">
        <f>IF(Universe!X1651="","",(Universe!X1651-$B$2551)/$C$2551)</f>
        <v/>
      </c>
      <c r="D1651" s="24">
        <f>IF(Universe!Y1651="","",(Universe!Y1651-$B$2552)/$C$2552)</f>
        <v/>
      </c>
      <c r="E1651" s="24">
        <f>IF(Universe!Z1651="","",(Universe!Z1651-$B$2553)/$C$2553)</f>
        <v/>
      </c>
      <c r="F1651" s="24">
        <f>IF(Universe!AA1651="","",(Universe!AA1651-$B$2554)/$C$2554)</f>
        <v/>
      </c>
      <c r="G1651" s="24">
        <f>IF(Universe!AB1651="","",(Universe!AB1651-$B$2555)/$C$2555)</f>
        <v/>
      </c>
      <c r="H1651" s="24">
        <f>IF(Universe!AC1651="","",(Universe!AC1651-$B$2556)/$C$2556)</f>
        <v/>
      </c>
      <c r="I1651" s="24">
        <f>IF(Universe!AD1651="","",(Universe!AD1651-$B$2557)/$C$2557)</f>
        <v/>
      </c>
      <c r="J1651" s="24">
        <f>IF(Universe!AE1651="","",(Universe!AE1651-$B$2558)/$C$2558)</f>
        <v/>
      </c>
      <c r="K1651" s="24">
        <f>IF(Universe!AF1651="","",(Universe!AF1651-$B$2559)/$C$2559)</f>
        <v/>
      </c>
      <c r="L1651" s="24">
        <f>IF(Universe!AG1651="","",(Universe!AG1651-$B$2560)/$C$2560)</f>
        <v/>
      </c>
      <c r="M1651" s="24">
        <f>IF(Universe!AH1651="","",(Universe!AH1651-$B$2561)/$C$2561)</f>
        <v/>
      </c>
      <c r="N1651" s="24">
        <f>IF(Universe!AI1651="","",(Universe!AI1651-$B$2562)/$C$2562)</f>
        <v/>
      </c>
      <c r="O1651" s="24">
        <f>0.74*IF(B1651="",0,B1651)+0.16*IF(C1651="",0,C1651)+0.1*IF(D1651="",0,D1651)</f>
        <v/>
      </c>
      <c r="P1651" s="24">
        <f>0.35*IF(E1651="",0,E1651)+0.35*IF(F1651="",0,F1651)+0.3*IF(G1651="",0,G1651)</f>
        <v/>
      </c>
      <c r="Q1651" s="24">
        <f>0.656*IF(I1651="",0,I1651)+0.344*IF(H1651="",0,H1651)</f>
        <v/>
      </c>
      <c r="R1651" s="24">
        <f>0.338*IF(J1651="",0,J1651)+0.662*IF(K1651="",0,K1651)</f>
        <v/>
      </c>
      <c r="S1651" s="24">
        <f>0.38*IF(L1651="",0,L1651)+0.35*IF(M1651="",0,M1651)+0.27*IF(N1651="",0,N1651)</f>
        <v/>
      </c>
      <c r="T1651" s="24">
        <f>IF(Universe!S1651="","",((Universe!S1651-$B$2565)/$C$2565)^3)</f>
        <v/>
      </c>
      <c r="U1651" s="24">
        <f>IF(Universe!S1651="","",(Universe!S1651-$B$2565)/$C$2565)</f>
        <v/>
      </c>
      <c r="V1651" s="24">
        <f>IF(Universe!T1651="","",(Universe!T1651-$B$2566)/$C$2566)</f>
        <v/>
      </c>
      <c r="W1651" s="24">
        <f>IF(Universe!U1651="","",(Universe!U1651-$B$2567)/$C$2567)</f>
        <v/>
      </c>
      <c r="X1651" s="24">
        <f>IF(O1651="","",(O1651-$B$2571)/$C$2571)</f>
        <v/>
      </c>
      <c r="Y1651" s="24">
        <f>IF(T1651="","",(T1651-$B$2576)/$C$2576)</f>
        <v/>
      </c>
      <c r="Z1651" s="24">
        <f>IF(Universe!V1651="","",(Universe!V1651-$B$2568)/$C$2568)</f>
        <v/>
      </c>
      <c r="AA1651" s="24">
        <f>IF(P1651="","",(P1651-$B$2572)/$C$2572)</f>
        <v/>
      </c>
      <c r="AB1651" s="24">
        <f>IF(Q1651="","",(Q1651-$B$2573)/$C$2573)</f>
        <v/>
      </c>
      <c r="AC1651" s="24">
        <f>IF(R1651="","",(R1651-$B$2574)/$C$2574)</f>
        <v/>
      </c>
      <c r="AD1651" s="24">
        <f>IF(S1651="","",(S1651-$B$2575)/$C$2575)</f>
        <v/>
      </c>
      <c r="AE1651" s="24">
        <f>IF(Y1651="","",Y1651-(19.12044933116382+16.522174187581257*U1651))</f>
        <v/>
      </c>
      <c r="AF1651" s="24">
        <f>IF(X1651="","",(X1651-(-0.27268023098325006+0.47142105304415904*V1651+-0.3189264934812436*U1651)--5.286111042926227e-16)/0.7994208745952703)</f>
        <v/>
      </c>
      <c r="AG1651" s="24">
        <f>IF(AA1651="","",(AA1651-(0.5248806186338691+-0.064206457956449*U1651)-5.43454825424064e-16)/0.9977404048781155)</f>
        <v/>
      </c>
      <c r="AH1651" s="25" t="n">
        <v>-2.839561854724145</v>
      </c>
      <c r="AI1651" s="25" t="n">
        <v>-0.7475046646583544</v>
      </c>
      <c r="AJ1651" s="25" t="n">
        <v>-0.2187452725112005</v>
      </c>
      <c r="AK1651" s="25" t="n">
        <v>-0.7467223722686055</v>
      </c>
      <c r="AL1651" s="25" t="n">
        <v>3.147434623561492</v>
      </c>
      <c r="AM1651" s="25" t="n">
        <v>1.043050673812593</v>
      </c>
      <c r="AN1651" s="25" t="n">
        <v>-0.6839558238369988</v>
      </c>
      <c r="AO1651" s="25" t="n">
        <v>0.06603159149200009</v>
      </c>
      <c r="AP1651" s="25" t="n">
        <v>-0.6605561185326142</v>
      </c>
      <c r="AQ1651" s="25" t="n">
        <v>-0.5283094409011524</v>
      </c>
    </row>
    <row r="1652">
      <c r="A1652" s="23">
        <f>Universe!A1652</f>
        <v/>
      </c>
      <c r="B1652" s="24">
        <f>IF(Universe!W1652="","",(Universe!W1652-$B$2550)/$C$2550)</f>
        <v/>
      </c>
      <c r="C1652" s="24">
        <f>IF(Universe!X1652="","",(Universe!X1652-$B$2551)/$C$2551)</f>
        <v/>
      </c>
      <c r="D1652" s="24">
        <f>IF(Universe!Y1652="","",(Universe!Y1652-$B$2552)/$C$2552)</f>
        <v/>
      </c>
      <c r="E1652" s="24">
        <f>IF(Universe!Z1652="","",(Universe!Z1652-$B$2553)/$C$2553)</f>
        <v/>
      </c>
      <c r="F1652" s="24">
        <f>IF(Universe!AA1652="","",(Universe!AA1652-$B$2554)/$C$2554)</f>
        <v/>
      </c>
      <c r="G1652" s="24">
        <f>IF(Universe!AB1652="","",(Universe!AB1652-$B$2555)/$C$2555)</f>
        <v/>
      </c>
      <c r="H1652" s="24">
        <f>IF(Universe!AC1652="","",(Universe!AC1652-$B$2556)/$C$2556)</f>
        <v/>
      </c>
      <c r="I1652" s="24">
        <f>IF(Universe!AD1652="","",(Universe!AD1652-$B$2557)/$C$2557)</f>
        <v/>
      </c>
      <c r="J1652" s="24">
        <f>IF(Universe!AE1652="","",(Universe!AE1652-$B$2558)/$C$2558)</f>
        <v/>
      </c>
      <c r="K1652" s="24">
        <f>IF(Universe!AF1652="","",(Universe!AF1652-$B$2559)/$C$2559)</f>
        <v/>
      </c>
      <c r="L1652" s="24">
        <f>IF(Universe!AG1652="","",(Universe!AG1652-$B$2560)/$C$2560)</f>
        <v/>
      </c>
      <c r="M1652" s="24">
        <f>IF(Universe!AH1652="","",(Universe!AH1652-$B$2561)/$C$2561)</f>
        <v/>
      </c>
      <c r="N1652" s="24">
        <f>IF(Universe!AI1652="","",(Universe!AI1652-$B$2562)/$C$2562)</f>
        <v/>
      </c>
      <c r="O1652" s="24">
        <f>0.74*IF(B1652="",0,B1652)+0.16*IF(C1652="",0,C1652)+0.1*IF(D1652="",0,D1652)</f>
        <v/>
      </c>
      <c r="P1652" s="24">
        <f>0.35*IF(E1652="",0,E1652)+0.35*IF(F1652="",0,F1652)+0.3*IF(G1652="",0,G1652)</f>
        <v/>
      </c>
      <c r="Q1652" s="24">
        <f>0.656*IF(I1652="",0,I1652)+0.344*IF(H1652="",0,H1652)</f>
        <v/>
      </c>
      <c r="R1652" s="24">
        <f>0.338*IF(J1652="",0,J1652)+0.662*IF(K1652="",0,K1652)</f>
        <v/>
      </c>
      <c r="S1652" s="24">
        <f>0.38*IF(L1652="",0,L1652)+0.35*IF(M1652="",0,M1652)+0.27*IF(N1652="",0,N1652)</f>
        <v/>
      </c>
      <c r="T1652" s="24">
        <f>IF(Universe!S1652="","",((Universe!S1652-$B$2565)/$C$2565)^3)</f>
        <v/>
      </c>
      <c r="U1652" s="24">
        <f>IF(Universe!S1652="","",(Universe!S1652-$B$2565)/$C$2565)</f>
        <v/>
      </c>
      <c r="V1652" s="24">
        <f>IF(Universe!T1652="","",(Universe!T1652-$B$2566)/$C$2566)</f>
        <v/>
      </c>
      <c r="W1652" s="24">
        <f>IF(Universe!U1652="","",(Universe!U1652-$B$2567)/$C$2567)</f>
        <v/>
      </c>
      <c r="X1652" s="24">
        <f>IF(O1652="","",(O1652-$B$2571)/$C$2571)</f>
        <v/>
      </c>
      <c r="Y1652" s="24">
        <f>IF(T1652="","",(T1652-$B$2576)/$C$2576)</f>
        <v/>
      </c>
      <c r="Z1652" s="24">
        <f>IF(Universe!V1652="","",(Universe!V1652-$B$2568)/$C$2568)</f>
        <v/>
      </c>
      <c r="AA1652" s="24">
        <f>IF(P1652="","",(P1652-$B$2572)/$C$2572)</f>
        <v/>
      </c>
      <c r="AB1652" s="24">
        <f>IF(Q1652="","",(Q1652-$B$2573)/$C$2573)</f>
        <v/>
      </c>
      <c r="AC1652" s="24">
        <f>IF(R1652="","",(R1652-$B$2574)/$C$2574)</f>
        <v/>
      </c>
      <c r="AD1652" s="24">
        <f>IF(S1652="","",(S1652-$B$2575)/$C$2575)</f>
        <v/>
      </c>
      <c r="AE1652" s="24">
        <f>IF(Y1652="","",Y1652-(19.12044933116382+16.522174187581257*U1652))</f>
        <v/>
      </c>
      <c r="AF1652" s="24">
        <f>IF(X1652="","",(X1652-(-0.27268023098325006+0.47142105304415904*V1652+-0.3189264934812436*U1652)--5.286111042926227e-16)/0.7994208745952703)</f>
        <v/>
      </c>
      <c r="AG1652" s="24">
        <f>IF(AA1652="","",(AA1652-(0.5248806186338691+-0.064206457956449*U1652)-5.43454825424064e-16)/0.9977404048781155)</f>
        <v/>
      </c>
      <c r="AH1652" s="25" t="n">
        <v>-2.459576500725222</v>
      </c>
      <c r="AI1652" s="25" t="n">
        <v>-1.597326432422041</v>
      </c>
      <c r="AJ1652" s="25" t="n">
        <v>-0.4911235245864449</v>
      </c>
      <c r="AK1652" s="25" t="n">
        <v>-0.4285917177007126</v>
      </c>
      <c r="AL1652" s="25" t="n">
        <v>3.369686823378545</v>
      </c>
      <c r="AM1652" s="25" t="n">
        <v>0.9178661357166394</v>
      </c>
      <c r="AN1652" s="25" t="n">
        <v>-0.5366484789489222</v>
      </c>
      <c r="AO1652" s="25" t="n">
        <v>0.0576719986611364</v>
      </c>
      <c r="AP1652" s="25" t="n">
        <v>-0.4926640380051819</v>
      </c>
      <c r="AQ1652" s="25" t="n">
        <v>0.4805327339446782</v>
      </c>
    </row>
    <row r="1653">
      <c r="A1653" s="23">
        <f>Universe!A1653</f>
        <v/>
      </c>
      <c r="B1653" s="24">
        <f>IF(Universe!W1653="","",(Universe!W1653-$B$2550)/$C$2550)</f>
        <v/>
      </c>
      <c r="C1653" s="24">
        <f>IF(Universe!X1653="","",(Universe!X1653-$B$2551)/$C$2551)</f>
        <v/>
      </c>
      <c r="D1653" s="24">
        <f>IF(Universe!Y1653="","",(Universe!Y1653-$B$2552)/$C$2552)</f>
        <v/>
      </c>
      <c r="E1653" s="24">
        <f>IF(Universe!Z1653="","",(Universe!Z1653-$B$2553)/$C$2553)</f>
        <v/>
      </c>
      <c r="F1653" s="24">
        <f>IF(Universe!AA1653="","",(Universe!AA1653-$B$2554)/$C$2554)</f>
        <v/>
      </c>
      <c r="G1653" s="24">
        <f>IF(Universe!AB1653="","",(Universe!AB1653-$B$2555)/$C$2555)</f>
        <v/>
      </c>
      <c r="H1653" s="24">
        <f>IF(Universe!AC1653="","",(Universe!AC1653-$B$2556)/$C$2556)</f>
        <v/>
      </c>
      <c r="I1653" s="24">
        <f>IF(Universe!AD1653="","",(Universe!AD1653-$B$2557)/$C$2557)</f>
        <v/>
      </c>
      <c r="J1653" s="24">
        <f>IF(Universe!AE1653="","",(Universe!AE1653-$B$2558)/$C$2558)</f>
        <v/>
      </c>
      <c r="K1653" s="24">
        <f>IF(Universe!AF1653="","",(Universe!AF1653-$B$2559)/$C$2559)</f>
        <v/>
      </c>
      <c r="L1653" s="24">
        <f>IF(Universe!AG1653="","",(Universe!AG1653-$B$2560)/$C$2560)</f>
        <v/>
      </c>
      <c r="M1653" s="24">
        <f>IF(Universe!AH1653="","",(Universe!AH1653-$B$2561)/$C$2561)</f>
        <v/>
      </c>
      <c r="N1653" s="24">
        <f>IF(Universe!AI1653="","",(Universe!AI1653-$B$2562)/$C$2562)</f>
        <v/>
      </c>
      <c r="O1653" s="24">
        <f>0.74*IF(B1653="",0,B1653)+0.16*IF(C1653="",0,C1653)+0.1*IF(D1653="",0,D1653)</f>
        <v/>
      </c>
      <c r="P1653" s="24">
        <f>0.35*IF(E1653="",0,E1653)+0.35*IF(F1653="",0,F1653)+0.3*IF(G1653="",0,G1653)</f>
        <v/>
      </c>
      <c r="Q1653" s="24">
        <f>0.656*IF(I1653="",0,I1653)+0.344*IF(H1653="",0,H1653)</f>
        <v/>
      </c>
      <c r="R1653" s="24">
        <f>0.338*IF(J1653="",0,J1653)+0.662*IF(K1653="",0,K1653)</f>
        <v/>
      </c>
      <c r="S1653" s="24">
        <f>0.38*IF(L1653="",0,L1653)+0.35*IF(M1653="",0,M1653)+0.27*IF(N1653="",0,N1653)</f>
        <v/>
      </c>
      <c r="T1653" s="24">
        <f>IF(Universe!S1653="","",((Universe!S1653-$B$2565)/$C$2565)^3)</f>
        <v/>
      </c>
      <c r="U1653" s="24">
        <f>IF(Universe!S1653="","",(Universe!S1653-$B$2565)/$C$2565)</f>
        <v/>
      </c>
      <c r="V1653" s="24">
        <f>IF(Universe!T1653="","",(Universe!T1653-$B$2566)/$C$2566)</f>
        <v/>
      </c>
      <c r="W1653" s="24">
        <f>IF(Universe!U1653="","",(Universe!U1653-$B$2567)/$C$2567)</f>
        <v/>
      </c>
      <c r="X1653" s="24">
        <f>IF(O1653="","",(O1653-$B$2571)/$C$2571)</f>
        <v/>
      </c>
      <c r="Y1653" s="24">
        <f>IF(T1653="","",(T1653-$B$2576)/$C$2576)</f>
        <v/>
      </c>
      <c r="Z1653" s="24">
        <f>IF(Universe!V1653="","",(Universe!V1653-$B$2568)/$C$2568)</f>
        <v/>
      </c>
      <c r="AA1653" s="24">
        <f>IF(P1653="","",(P1653-$B$2572)/$C$2572)</f>
        <v/>
      </c>
      <c r="AB1653" s="24">
        <f>IF(Q1653="","",(Q1653-$B$2573)/$C$2573)</f>
        <v/>
      </c>
      <c r="AC1653" s="24">
        <f>IF(R1653="","",(R1653-$B$2574)/$C$2574)</f>
        <v/>
      </c>
      <c r="AD1653" s="24">
        <f>IF(S1653="","",(S1653-$B$2575)/$C$2575)</f>
        <v/>
      </c>
      <c r="AE1653" s="24">
        <f>IF(Y1653="","",Y1653-(19.12044933116382+16.522174187581257*U1653))</f>
        <v/>
      </c>
      <c r="AF1653" s="24">
        <f>IF(X1653="","",(X1653-(-0.27268023098325006+0.47142105304415904*V1653+-0.3189264934812436*U1653)--5.286111042926227e-16)/0.7994208745952703)</f>
        <v/>
      </c>
      <c r="AG1653" s="24">
        <f>IF(AA1653="","",(AA1653-(0.5248806186338691+-0.064206457956449*U1653)-5.43454825424064e-16)/0.9977404048781155)</f>
        <v/>
      </c>
      <c r="AH1653" s="25" t="n">
        <v>-2.72967497576872</v>
      </c>
      <c r="AI1653" s="25" t="n">
        <v>1.814531678542095</v>
      </c>
      <c r="AJ1653" s="25" t="n">
        <v>-1.300212436320825</v>
      </c>
      <c r="AK1653" s="25" t="n">
        <v>-0.1345361593941205</v>
      </c>
      <c r="AL1653" s="25" t="n">
        <v>3.242175381793325</v>
      </c>
      <c r="AM1653" s="25" t="n">
        <v>1.524804126405828</v>
      </c>
      <c r="AN1653" s="25" t="n">
        <v>0.9523924900623572</v>
      </c>
      <c r="AO1653" s="25" t="n">
        <v>0.3144572835119112</v>
      </c>
      <c r="AP1653" s="25" t="n">
        <v>-1.714974771659696</v>
      </c>
      <c r="AQ1653" s="25" t="n">
        <v>1.090743103895293</v>
      </c>
    </row>
    <row r="1654">
      <c r="A1654" s="23">
        <f>Universe!A1654</f>
        <v/>
      </c>
      <c r="B1654" s="24">
        <f>IF(Universe!W1654="","",(Universe!W1654-$B$2550)/$C$2550)</f>
        <v/>
      </c>
      <c r="C1654" s="24">
        <f>IF(Universe!X1654="","",(Universe!X1654-$B$2551)/$C$2551)</f>
        <v/>
      </c>
      <c r="D1654" s="24">
        <f>IF(Universe!Y1654="","",(Universe!Y1654-$B$2552)/$C$2552)</f>
        <v/>
      </c>
      <c r="E1654" s="24">
        <f>IF(Universe!Z1654="","",(Universe!Z1654-$B$2553)/$C$2553)</f>
        <v/>
      </c>
      <c r="F1654" s="24">
        <f>IF(Universe!AA1654="","",(Universe!AA1654-$B$2554)/$C$2554)</f>
        <v/>
      </c>
      <c r="G1654" s="24">
        <f>IF(Universe!AB1654="","",(Universe!AB1654-$B$2555)/$C$2555)</f>
        <v/>
      </c>
      <c r="H1654" s="24">
        <f>IF(Universe!AC1654="","",(Universe!AC1654-$B$2556)/$C$2556)</f>
        <v/>
      </c>
      <c r="I1654" s="24">
        <f>IF(Universe!AD1654="","",(Universe!AD1654-$B$2557)/$C$2557)</f>
        <v/>
      </c>
      <c r="J1654" s="24">
        <f>IF(Universe!AE1654="","",(Universe!AE1654-$B$2558)/$C$2558)</f>
        <v/>
      </c>
      <c r="K1654" s="24">
        <f>IF(Universe!AF1654="","",(Universe!AF1654-$B$2559)/$C$2559)</f>
        <v/>
      </c>
      <c r="L1654" s="24">
        <f>IF(Universe!AG1654="","",(Universe!AG1654-$B$2560)/$C$2560)</f>
        <v/>
      </c>
      <c r="M1654" s="24">
        <f>IF(Universe!AH1654="","",(Universe!AH1654-$B$2561)/$C$2561)</f>
        <v/>
      </c>
      <c r="N1654" s="24">
        <f>IF(Universe!AI1654="","",(Universe!AI1654-$B$2562)/$C$2562)</f>
        <v/>
      </c>
      <c r="O1654" s="24">
        <f>0.74*IF(B1654="",0,B1654)+0.16*IF(C1654="",0,C1654)+0.1*IF(D1654="",0,D1654)</f>
        <v/>
      </c>
      <c r="P1654" s="24">
        <f>0.35*IF(E1654="",0,E1654)+0.35*IF(F1654="",0,F1654)+0.3*IF(G1654="",0,G1654)</f>
        <v/>
      </c>
      <c r="Q1654" s="24">
        <f>0.656*IF(I1654="",0,I1654)+0.344*IF(H1654="",0,H1654)</f>
        <v/>
      </c>
      <c r="R1654" s="24">
        <f>0.338*IF(J1654="",0,J1654)+0.662*IF(K1654="",0,K1654)</f>
        <v/>
      </c>
      <c r="S1654" s="24">
        <f>0.38*IF(L1654="",0,L1654)+0.35*IF(M1654="",0,M1654)+0.27*IF(N1654="",0,N1654)</f>
        <v/>
      </c>
      <c r="T1654" s="24">
        <f>IF(Universe!S1654="","",((Universe!S1654-$B$2565)/$C$2565)^3)</f>
        <v/>
      </c>
      <c r="U1654" s="24">
        <f>IF(Universe!S1654="","",(Universe!S1654-$B$2565)/$C$2565)</f>
        <v/>
      </c>
      <c r="V1654" s="24">
        <f>IF(Universe!T1654="","",(Universe!T1654-$B$2566)/$C$2566)</f>
        <v/>
      </c>
      <c r="W1654" s="24">
        <f>IF(Universe!U1654="","",(Universe!U1654-$B$2567)/$C$2567)</f>
        <v/>
      </c>
      <c r="X1654" s="24">
        <f>IF(O1654="","",(O1654-$B$2571)/$C$2571)</f>
        <v/>
      </c>
      <c r="Y1654" s="24">
        <f>IF(T1654="","",(T1654-$B$2576)/$C$2576)</f>
        <v/>
      </c>
      <c r="Z1654" s="24">
        <f>IF(Universe!V1654="","",(Universe!V1654-$B$2568)/$C$2568)</f>
        <v/>
      </c>
      <c r="AA1654" s="24">
        <f>IF(P1654="","",(P1654-$B$2572)/$C$2572)</f>
        <v/>
      </c>
      <c r="AB1654" s="24">
        <f>IF(Q1654="","",(Q1654-$B$2573)/$C$2573)</f>
        <v/>
      </c>
      <c r="AC1654" s="24">
        <f>IF(R1654="","",(R1654-$B$2574)/$C$2574)</f>
        <v/>
      </c>
      <c r="AD1654" s="24">
        <f>IF(S1654="","",(S1654-$B$2575)/$C$2575)</f>
        <v/>
      </c>
      <c r="AE1654" s="24">
        <f>IF(Y1654="","",Y1654-(19.12044933116382+16.522174187581257*U1654))</f>
        <v/>
      </c>
      <c r="AF1654" s="24">
        <f>IF(X1654="","",(X1654-(-0.27268023098325006+0.47142105304415904*V1654+-0.3189264934812436*U1654)--5.286111042926227e-16)/0.7994208745952703)</f>
        <v/>
      </c>
      <c r="AG1654" s="24">
        <f>IF(AA1654="","",(AA1654-(0.5248806186338691+-0.064206457956449*U1654)-5.43454825424064e-16)/0.9977404048781155)</f>
        <v/>
      </c>
      <c r="AH1654" s="25" t="n">
        <v>-2.861883199214525</v>
      </c>
      <c r="AI1654" s="25" t="n">
        <v>-1.778735872361513</v>
      </c>
      <c r="AJ1654" s="25" t="n">
        <v>-0.2620980992962464</v>
      </c>
      <c r="AK1654" s="25" t="n">
        <v>-0.4167844379780536</v>
      </c>
      <c r="AL1654" s="25" t="n">
        <v>3.125008701131433</v>
      </c>
      <c r="AM1654" s="25" t="n">
        <v>0.9395542377261524</v>
      </c>
      <c r="AN1654" s="25" t="n">
        <v>-0.6859887671346419</v>
      </c>
      <c r="AO1654" s="25" t="n">
        <v>0.0241846911982777</v>
      </c>
      <c r="AP1654" s="25" t="n">
        <v>-0.2924025847160398</v>
      </c>
      <c r="AQ1654" s="25" t="n">
        <v>0.6802973282871508</v>
      </c>
    </row>
    <row r="1655">
      <c r="A1655" s="23">
        <f>Universe!A1655</f>
        <v/>
      </c>
      <c r="B1655" s="24">
        <f>IF(Universe!W1655="","",(Universe!W1655-$B$2550)/$C$2550)</f>
        <v/>
      </c>
      <c r="C1655" s="24">
        <f>IF(Universe!X1655="","",(Universe!X1655-$B$2551)/$C$2551)</f>
        <v/>
      </c>
      <c r="D1655" s="24">
        <f>IF(Universe!Y1655="","",(Universe!Y1655-$B$2552)/$C$2552)</f>
        <v/>
      </c>
      <c r="E1655" s="24">
        <f>IF(Universe!Z1655="","",(Universe!Z1655-$B$2553)/$C$2553)</f>
        <v/>
      </c>
      <c r="F1655" s="24">
        <f>IF(Universe!AA1655="","",(Universe!AA1655-$B$2554)/$C$2554)</f>
        <v/>
      </c>
      <c r="G1655" s="24">
        <f>IF(Universe!AB1655="","",(Universe!AB1655-$B$2555)/$C$2555)</f>
        <v/>
      </c>
      <c r="H1655" s="24">
        <f>IF(Universe!AC1655="","",(Universe!AC1655-$B$2556)/$C$2556)</f>
        <v/>
      </c>
      <c r="I1655" s="24">
        <f>IF(Universe!AD1655="","",(Universe!AD1655-$B$2557)/$C$2557)</f>
        <v/>
      </c>
      <c r="J1655" s="24">
        <f>IF(Universe!AE1655="","",(Universe!AE1655-$B$2558)/$C$2558)</f>
        <v/>
      </c>
      <c r="K1655" s="24">
        <f>IF(Universe!AF1655="","",(Universe!AF1655-$B$2559)/$C$2559)</f>
        <v/>
      </c>
      <c r="L1655" s="24">
        <f>IF(Universe!AG1655="","",(Universe!AG1655-$B$2560)/$C$2560)</f>
        <v/>
      </c>
      <c r="M1655" s="24">
        <f>IF(Universe!AH1655="","",(Universe!AH1655-$B$2561)/$C$2561)</f>
        <v/>
      </c>
      <c r="N1655" s="24">
        <f>IF(Universe!AI1655="","",(Universe!AI1655-$B$2562)/$C$2562)</f>
        <v/>
      </c>
      <c r="O1655" s="24">
        <f>0.74*IF(B1655="",0,B1655)+0.16*IF(C1655="",0,C1655)+0.1*IF(D1655="",0,D1655)</f>
        <v/>
      </c>
      <c r="P1655" s="24">
        <f>0.35*IF(E1655="",0,E1655)+0.35*IF(F1655="",0,F1655)+0.3*IF(G1655="",0,G1655)</f>
        <v/>
      </c>
      <c r="Q1655" s="24">
        <f>0.656*IF(I1655="",0,I1655)+0.344*IF(H1655="",0,H1655)</f>
        <v/>
      </c>
      <c r="R1655" s="24">
        <f>0.338*IF(J1655="",0,J1655)+0.662*IF(K1655="",0,K1655)</f>
        <v/>
      </c>
      <c r="S1655" s="24">
        <f>0.38*IF(L1655="",0,L1655)+0.35*IF(M1655="",0,M1655)+0.27*IF(N1655="",0,N1655)</f>
        <v/>
      </c>
      <c r="T1655" s="24">
        <f>IF(Universe!S1655="","",((Universe!S1655-$B$2565)/$C$2565)^3)</f>
        <v/>
      </c>
      <c r="U1655" s="24">
        <f>IF(Universe!S1655="","",(Universe!S1655-$B$2565)/$C$2565)</f>
        <v/>
      </c>
      <c r="V1655" s="24">
        <f>IF(Universe!T1655="","",(Universe!T1655-$B$2566)/$C$2566)</f>
        <v/>
      </c>
      <c r="W1655" s="24">
        <f>IF(Universe!U1655="","",(Universe!U1655-$B$2567)/$C$2567)</f>
        <v/>
      </c>
      <c r="X1655" s="24">
        <f>IF(O1655="","",(O1655-$B$2571)/$C$2571)</f>
        <v/>
      </c>
      <c r="Y1655" s="24">
        <f>IF(T1655="","",(T1655-$B$2576)/$C$2576)</f>
        <v/>
      </c>
      <c r="Z1655" s="24">
        <f>IF(Universe!V1655="","",(Universe!V1655-$B$2568)/$C$2568)</f>
        <v/>
      </c>
      <c r="AA1655" s="24">
        <f>IF(P1655="","",(P1655-$B$2572)/$C$2572)</f>
        <v/>
      </c>
      <c r="AB1655" s="24">
        <f>IF(Q1655="","",(Q1655-$B$2573)/$C$2573)</f>
        <v/>
      </c>
      <c r="AC1655" s="24">
        <f>IF(R1655="","",(R1655-$B$2574)/$C$2574)</f>
        <v/>
      </c>
      <c r="AD1655" s="24">
        <f>IF(S1655="","",(S1655-$B$2575)/$C$2575)</f>
        <v/>
      </c>
      <c r="AE1655" s="24">
        <f>IF(Y1655="","",Y1655-(19.12044933116382+16.522174187581257*U1655))</f>
        <v/>
      </c>
      <c r="AF1655" s="24">
        <f>IF(X1655="","",(X1655-(-0.27268023098325006+0.47142105304415904*V1655+-0.3189264934812436*U1655)--5.286111042926227e-16)/0.7994208745952703)</f>
        <v/>
      </c>
      <c r="AG1655" s="24">
        <f>IF(AA1655="","",(AA1655-(0.5248806186338691+-0.064206457956449*U1655)-5.43454825424064e-16)/0.9977404048781155)</f>
        <v/>
      </c>
      <c r="AH1655" s="25" t="n">
        <v>-3.549112611004589</v>
      </c>
      <c r="AI1655" s="25" t="n">
        <v>-0.2530542438505642</v>
      </c>
      <c r="AJ1655" s="25" t="n">
        <v>-0.4127194159819901</v>
      </c>
      <c r="AK1655" s="25" t="n">
        <v>-0.6715501844966185</v>
      </c>
      <c r="AL1655" s="25" t="n">
        <v>1.857817357869848</v>
      </c>
      <c r="AM1655" s="25" t="n">
        <v>0.7586282601137796</v>
      </c>
      <c r="AN1655" s="25" t="n">
        <v>-0.7501345825060266</v>
      </c>
      <c r="AO1655" s="25" t="n">
        <v>0.1084172955263307</v>
      </c>
      <c r="AP1655" s="25" t="n">
        <v>0.0213732989104707</v>
      </c>
      <c r="AQ1655" s="25" t="n">
        <v>-0.1637720972654361</v>
      </c>
    </row>
    <row r="1656">
      <c r="A1656" s="23">
        <f>Universe!A1656</f>
        <v/>
      </c>
      <c r="B1656" s="24">
        <f>IF(Universe!W1656="","",(Universe!W1656-$B$2550)/$C$2550)</f>
        <v/>
      </c>
      <c r="C1656" s="24">
        <f>IF(Universe!X1656="","",(Universe!X1656-$B$2551)/$C$2551)</f>
        <v/>
      </c>
      <c r="D1656" s="24">
        <f>IF(Universe!Y1656="","",(Universe!Y1656-$B$2552)/$C$2552)</f>
        <v/>
      </c>
      <c r="E1656" s="24">
        <f>IF(Universe!Z1656="","",(Universe!Z1656-$B$2553)/$C$2553)</f>
        <v/>
      </c>
      <c r="F1656" s="24">
        <f>IF(Universe!AA1656="","",(Universe!AA1656-$B$2554)/$C$2554)</f>
        <v/>
      </c>
      <c r="G1656" s="24">
        <f>IF(Universe!AB1656="","",(Universe!AB1656-$B$2555)/$C$2555)</f>
        <v/>
      </c>
      <c r="H1656" s="24">
        <f>IF(Universe!AC1656="","",(Universe!AC1656-$B$2556)/$C$2556)</f>
        <v/>
      </c>
      <c r="I1656" s="24">
        <f>IF(Universe!AD1656="","",(Universe!AD1656-$B$2557)/$C$2557)</f>
        <v/>
      </c>
      <c r="J1656" s="24">
        <f>IF(Universe!AE1656="","",(Universe!AE1656-$B$2558)/$C$2558)</f>
        <v/>
      </c>
      <c r="K1656" s="24">
        <f>IF(Universe!AF1656="","",(Universe!AF1656-$B$2559)/$C$2559)</f>
        <v/>
      </c>
      <c r="L1656" s="24">
        <f>IF(Universe!AG1656="","",(Universe!AG1656-$B$2560)/$C$2560)</f>
        <v/>
      </c>
      <c r="M1656" s="24">
        <f>IF(Universe!AH1656="","",(Universe!AH1656-$B$2561)/$C$2561)</f>
        <v/>
      </c>
      <c r="N1656" s="24">
        <f>IF(Universe!AI1656="","",(Universe!AI1656-$B$2562)/$C$2562)</f>
        <v/>
      </c>
      <c r="O1656" s="24">
        <f>0.74*IF(B1656="",0,B1656)+0.16*IF(C1656="",0,C1656)+0.1*IF(D1656="",0,D1656)</f>
        <v/>
      </c>
      <c r="P1656" s="24">
        <f>0.35*IF(E1656="",0,E1656)+0.35*IF(F1656="",0,F1656)+0.3*IF(G1656="",0,G1656)</f>
        <v/>
      </c>
      <c r="Q1656" s="24">
        <f>0.656*IF(I1656="",0,I1656)+0.344*IF(H1656="",0,H1656)</f>
        <v/>
      </c>
      <c r="R1656" s="24">
        <f>0.338*IF(J1656="",0,J1656)+0.662*IF(K1656="",0,K1656)</f>
        <v/>
      </c>
      <c r="S1656" s="24">
        <f>0.38*IF(L1656="",0,L1656)+0.35*IF(M1656="",0,M1656)+0.27*IF(N1656="",0,N1656)</f>
        <v/>
      </c>
      <c r="T1656" s="24">
        <f>IF(Universe!S1656="","",((Universe!S1656-$B$2565)/$C$2565)^3)</f>
        <v/>
      </c>
      <c r="U1656" s="24">
        <f>IF(Universe!S1656="","",(Universe!S1656-$B$2565)/$C$2565)</f>
        <v/>
      </c>
      <c r="V1656" s="24">
        <f>IF(Universe!T1656="","",(Universe!T1656-$B$2566)/$C$2566)</f>
        <v/>
      </c>
      <c r="W1656" s="24">
        <f>IF(Universe!U1656="","",(Universe!U1656-$B$2567)/$C$2567)</f>
        <v/>
      </c>
      <c r="X1656" s="24">
        <f>IF(O1656="","",(O1656-$B$2571)/$C$2571)</f>
        <v/>
      </c>
      <c r="Y1656" s="24">
        <f>IF(T1656="","",(T1656-$B$2576)/$C$2576)</f>
        <v/>
      </c>
      <c r="Z1656" s="24">
        <f>IF(Universe!V1656="","",(Universe!V1656-$B$2568)/$C$2568)</f>
        <v/>
      </c>
      <c r="AA1656" s="24">
        <f>IF(P1656="","",(P1656-$B$2572)/$C$2572)</f>
        <v/>
      </c>
      <c r="AB1656" s="24">
        <f>IF(Q1656="","",(Q1656-$B$2573)/$C$2573)</f>
        <v/>
      </c>
      <c r="AC1656" s="24">
        <f>IF(R1656="","",(R1656-$B$2574)/$C$2574)</f>
        <v/>
      </c>
      <c r="AD1656" s="24">
        <f>IF(S1656="","",(S1656-$B$2575)/$C$2575)</f>
        <v/>
      </c>
      <c r="AE1656" s="24">
        <f>IF(Y1656="","",Y1656-(19.12044933116382+16.522174187581257*U1656))</f>
        <v/>
      </c>
      <c r="AF1656" s="24">
        <f>IF(X1656="","",(X1656-(-0.27268023098325006+0.47142105304415904*V1656+-0.3189264934812436*U1656)--5.286111042926227e-16)/0.7994208745952703)</f>
        <v/>
      </c>
      <c r="AG1656" s="24">
        <f>IF(AA1656="","",(AA1656-(0.5248806186338691+-0.064206457956449*U1656)-5.43454825424064e-16)/0.9977404048781155)</f>
        <v/>
      </c>
      <c r="AH1656" s="25" t="n">
        <v>-2.099749880010981</v>
      </c>
      <c r="AI1656" s="25" t="n">
        <v>-0.5398940753333413</v>
      </c>
      <c r="AJ1656" s="25" t="n">
        <v>-0.0381845009499849</v>
      </c>
      <c r="AK1656" s="25" t="n">
        <v>-0.7732527410977884</v>
      </c>
      <c r="AL1656" s="25" t="n">
        <v>3.328316942030519</v>
      </c>
      <c r="AM1656" s="25" t="n">
        <v>1.697546979693398</v>
      </c>
      <c r="AN1656" s="25" t="n">
        <v>-1.313202590983549</v>
      </c>
      <c r="AO1656" s="25" t="n">
        <v>1.085958627803025</v>
      </c>
      <c r="AP1656" s="25" t="n">
        <v>-0.5133141934964336</v>
      </c>
      <c r="AQ1656" s="25" t="n">
        <v>-0.1707523127559266</v>
      </c>
    </row>
    <row r="1657">
      <c r="A1657" s="23">
        <f>Universe!A1657</f>
        <v/>
      </c>
      <c r="B1657" s="24">
        <f>IF(Universe!W1657="","",(Universe!W1657-$B$2550)/$C$2550)</f>
        <v/>
      </c>
      <c r="C1657" s="24">
        <f>IF(Universe!X1657="","",(Universe!X1657-$B$2551)/$C$2551)</f>
        <v/>
      </c>
      <c r="D1657" s="24">
        <f>IF(Universe!Y1657="","",(Universe!Y1657-$B$2552)/$C$2552)</f>
        <v/>
      </c>
      <c r="E1657" s="24">
        <f>IF(Universe!Z1657="","",(Universe!Z1657-$B$2553)/$C$2553)</f>
        <v/>
      </c>
      <c r="F1657" s="24">
        <f>IF(Universe!AA1657="","",(Universe!AA1657-$B$2554)/$C$2554)</f>
        <v/>
      </c>
      <c r="G1657" s="24">
        <f>IF(Universe!AB1657="","",(Universe!AB1657-$B$2555)/$C$2555)</f>
        <v/>
      </c>
      <c r="H1657" s="24">
        <f>IF(Universe!AC1657="","",(Universe!AC1657-$B$2556)/$C$2556)</f>
        <v/>
      </c>
      <c r="I1657" s="24">
        <f>IF(Universe!AD1657="","",(Universe!AD1657-$B$2557)/$C$2557)</f>
        <v/>
      </c>
      <c r="J1657" s="24">
        <f>IF(Universe!AE1657="","",(Universe!AE1657-$B$2558)/$C$2558)</f>
        <v/>
      </c>
      <c r="K1657" s="24">
        <f>IF(Universe!AF1657="","",(Universe!AF1657-$B$2559)/$C$2559)</f>
        <v/>
      </c>
      <c r="L1657" s="24">
        <f>IF(Universe!AG1657="","",(Universe!AG1657-$B$2560)/$C$2560)</f>
        <v/>
      </c>
      <c r="M1657" s="24">
        <f>IF(Universe!AH1657="","",(Universe!AH1657-$B$2561)/$C$2561)</f>
        <v/>
      </c>
      <c r="N1657" s="24">
        <f>IF(Universe!AI1657="","",(Universe!AI1657-$B$2562)/$C$2562)</f>
        <v/>
      </c>
      <c r="O1657" s="24">
        <f>0.74*IF(B1657="",0,B1657)+0.16*IF(C1657="",0,C1657)+0.1*IF(D1657="",0,D1657)</f>
        <v/>
      </c>
      <c r="P1657" s="24">
        <f>0.35*IF(E1657="",0,E1657)+0.35*IF(F1657="",0,F1657)+0.3*IF(G1657="",0,G1657)</f>
        <v/>
      </c>
      <c r="Q1657" s="24">
        <f>0.656*IF(I1657="",0,I1657)+0.344*IF(H1657="",0,H1657)</f>
        <v/>
      </c>
      <c r="R1657" s="24">
        <f>0.338*IF(J1657="",0,J1657)+0.662*IF(K1657="",0,K1657)</f>
        <v/>
      </c>
      <c r="S1657" s="24">
        <f>0.38*IF(L1657="",0,L1657)+0.35*IF(M1657="",0,M1657)+0.27*IF(N1657="",0,N1657)</f>
        <v/>
      </c>
      <c r="T1657" s="24">
        <f>IF(Universe!S1657="","",((Universe!S1657-$B$2565)/$C$2565)^3)</f>
        <v/>
      </c>
      <c r="U1657" s="24">
        <f>IF(Universe!S1657="","",(Universe!S1657-$B$2565)/$C$2565)</f>
        <v/>
      </c>
      <c r="V1657" s="24">
        <f>IF(Universe!T1657="","",(Universe!T1657-$B$2566)/$C$2566)</f>
        <v/>
      </c>
      <c r="W1657" s="24">
        <f>IF(Universe!U1657="","",(Universe!U1657-$B$2567)/$C$2567)</f>
        <v/>
      </c>
      <c r="X1657" s="24">
        <f>IF(O1657="","",(O1657-$B$2571)/$C$2571)</f>
        <v/>
      </c>
      <c r="Y1657" s="24">
        <f>IF(T1657="","",(T1657-$B$2576)/$C$2576)</f>
        <v/>
      </c>
      <c r="Z1657" s="24">
        <f>IF(Universe!V1657="","",(Universe!V1657-$B$2568)/$C$2568)</f>
        <v/>
      </c>
      <c r="AA1657" s="24">
        <f>IF(P1657="","",(P1657-$B$2572)/$C$2572)</f>
        <v/>
      </c>
      <c r="AB1657" s="24">
        <f>IF(Q1657="","",(Q1657-$B$2573)/$C$2573)</f>
        <v/>
      </c>
      <c r="AC1657" s="24">
        <f>IF(R1657="","",(R1657-$B$2574)/$C$2574)</f>
        <v/>
      </c>
      <c r="AD1657" s="24">
        <f>IF(S1657="","",(S1657-$B$2575)/$C$2575)</f>
        <v/>
      </c>
      <c r="AE1657" s="24">
        <f>IF(Y1657="","",Y1657-(19.12044933116382+16.522174187581257*U1657))</f>
        <v/>
      </c>
      <c r="AF1657" s="24">
        <f>IF(X1657="","",(X1657-(-0.27268023098325006+0.47142105304415904*V1657+-0.3189264934812436*U1657)--5.286111042926227e-16)/0.7994208745952703)</f>
        <v/>
      </c>
      <c r="AG1657" s="24">
        <f>IF(AA1657="","",(AA1657-(0.5248806186338691+-0.064206457956449*U1657)-5.43454825424064e-16)/0.9977404048781155)</f>
        <v/>
      </c>
      <c r="AH1657" s="25" t="n">
        <v>-1.780494074750131</v>
      </c>
      <c r="AI1657" s="25" t="n">
        <v>-0.5036031372289262</v>
      </c>
      <c r="AJ1657" s="25" t="n">
        <v>-0.2099378516371026</v>
      </c>
      <c r="AK1657" s="25" t="n">
        <v>-0.6931316743775198</v>
      </c>
      <c r="AL1657" s="25" t="n">
        <v>3.115873081850649</v>
      </c>
      <c r="AM1657" s="25" t="n">
        <v>0.8429378924876244</v>
      </c>
      <c r="AN1657" s="25" t="n">
        <v>-0.2332316937783822</v>
      </c>
      <c r="AO1657" s="25" t="n">
        <v>0.5767558380349683</v>
      </c>
      <c r="AP1657" s="25" t="n">
        <v>-0.5133141934964336</v>
      </c>
      <c r="AQ1657" s="25" t="n">
        <v>-0.2059715271764551</v>
      </c>
    </row>
    <row r="1658">
      <c r="A1658" s="23">
        <f>Universe!A1658</f>
        <v/>
      </c>
      <c r="B1658" s="24">
        <f>IF(Universe!W1658="","",(Universe!W1658-$B$2550)/$C$2550)</f>
        <v/>
      </c>
      <c r="C1658" s="24">
        <f>IF(Universe!X1658="","",(Universe!X1658-$B$2551)/$C$2551)</f>
        <v/>
      </c>
      <c r="D1658" s="24">
        <f>IF(Universe!Y1658="","",(Universe!Y1658-$B$2552)/$C$2552)</f>
        <v/>
      </c>
      <c r="E1658" s="24">
        <f>IF(Universe!Z1658="","",(Universe!Z1658-$B$2553)/$C$2553)</f>
        <v/>
      </c>
      <c r="F1658" s="24">
        <f>IF(Universe!AA1658="","",(Universe!AA1658-$B$2554)/$C$2554)</f>
        <v/>
      </c>
      <c r="G1658" s="24">
        <f>IF(Universe!AB1658="","",(Universe!AB1658-$B$2555)/$C$2555)</f>
        <v/>
      </c>
      <c r="H1658" s="24">
        <f>IF(Universe!AC1658="","",(Universe!AC1658-$B$2556)/$C$2556)</f>
        <v/>
      </c>
      <c r="I1658" s="24">
        <f>IF(Universe!AD1658="","",(Universe!AD1658-$B$2557)/$C$2557)</f>
        <v/>
      </c>
      <c r="J1658" s="24">
        <f>IF(Universe!AE1658="","",(Universe!AE1658-$B$2558)/$C$2558)</f>
        <v/>
      </c>
      <c r="K1658" s="24">
        <f>IF(Universe!AF1658="","",(Universe!AF1658-$B$2559)/$C$2559)</f>
        <v/>
      </c>
      <c r="L1658" s="24">
        <f>IF(Universe!AG1658="","",(Universe!AG1658-$B$2560)/$C$2560)</f>
        <v/>
      </c>
      <c r="M1658" s="24">
        <f>IF(Universe!AH1658="","",(Universe!AH1658-$B$2561)/$C$2561)</f>
        <v/>
      </c>
      <c r="N1658" s="24">
        <f>IF(Universe!AI1658="","",(Universe!AI1658-$B$2562)/$C$2562)</f>
        <v/>
      </c>
      <c r="O1658" s="24">
        <f>0.74*IF(B1658="",0,B1658)+0.16*IF(C1658="",0,C1658)+0.1*IF(D1658="",0,D1658)</f>
        <v/>
      </c>
      <c r="P1658" s="24">
        <f>0.35*IF(E1658="",0,E1658)+0.35*IF(F1658="",0,F1658)+0.3*IF(G1658="",0,G1658)</f>
        <v/>
      </c>
      <c r="Q1658" s="24">
        <f>0.656*IF(I1658="",0,I1658)+0.344*IF(H1658="",0,H1658)</f>
        <v/>
      </c>
      <c r="R1658" s="24">
        <f>0.338*IF(J1658="",0,J1658)+0.662*IF(K1658="",0,K1658)</f>
        <v/>
      </c>
      <c r="S1658" s="24">
        <f>0.38*IF(L1658="",0,L1658)+0.35*IF(M1658="",0,M1658)+0.27*IF(N1658="",0,N1658)</f>
        <v/>
      </c>
      <c r="T1658" s="24">
        <f>IF(Universe!S1658="","",((Universe!S1658-$B$2565)/$C$2565)^3)</f>
        <v/>
      </c>
      <c r="U1658" s="24">
        <f>IF(Universe!S1658="","",(Universe!S1658-$B$2565)/$C$2565)</f>
        <v/>
      </c>
      <c r="V1658" s="24">
        <f>IF(Universe!T1658="","",(Universe!T1658-$B$2566)/$C$2566)</f>
        <v/>
      </c>
      <c r="W1658" s="24">
        <f>IF(Universe!U1658="","",(Universe!U1658-$B$2567)/$C$2567)</f>
        <v/>
      </c>
      <c r="X1658" s="24">
        <f>IF(O1658="","",(O1658-$B$2571)/$C$2571)</f>
        <v/>
      </c>
      <c r="Y1658" s="24">
        <f>IF(T1658="","",(T1658-$B$2576)/$C$2576)</f>
        <v/>
      </c>
      <c r="Z1658" s="24">
        <f>IF(Universe!V1658="","",(Universe!V1658-$B$2568)/$C$2568)</f>
        <v/>
      </c>
      <c r="AA1658" s="24">
        <f>IF(P1658="","",(P1658-$B$2572)/$C$2572)</f>
        <v/>
      </c>
      <c r="AB1658" s="24">
        <f>IF(Q1658="","",(Q1658-$B$2573)/$C$2573)</f>
        <v/>
      </c>
      <c r="AC1658" s="24">
        <f>IF(R1658="","",(R1658-$B$2574)/$C$2574)</f>
        <v/>
      </c>
      <c r="AD1658" s="24">
        <f>IF(S1658="","",(S1658-$B$2575)/$C$2575)</f>
        <v/>
      </c>
      <c r="AE1658" s="24">
        <f>IF(Y1658="","",Y1658-(19.12044933116382+16.522174187581257*U1658))</f>
        <v/>
      </c>
      <c r="AF1658" s="24">
        <f>IF(X1658="","",(X1658-(-0.27268023098325006+0.47142105304415904*V1658+-0.3189264934812436*U1658)--5.286111042926227e-16)/0.7994208745952703)</f>
        <v/>
      </c>
      <c r="AG1658" s="24">
        <f>IF(AA1658="","",(AA1658-(0.5248806186338691+-0.064206457956449*U1658)-5.43454825424064e-16)/0.9977404048781155)</f>
        <v/>
      </c>
      <c r="AH1658" s="25" t="n">
        <v>-3.157067018445795</v>
      </c>
      <c r="AI1658" s="25" t="n">
        <v>0.5749206167917928</v>
      </c>
      <c r="AJ1658" s="25" t="n">
        <v>-1.415520045150778</v>
      </c>
      <c r="AK1658" s="25" t="n">
        <v>-0.4381194127570189</v>
      </c>
      <c r="AL1658" s="25" t="n">
        <v>2.722288803687115</v>
      </c>
      <c r="AM1658" s="25" t="n">
        <v>0.7139675630362451</v>
      </c>
      <c r="AN1658" s="25" t="n">
        <v>-0.1510038264492701</v>
      </c>
      <c r="AO1658" s="25" t="n">
        <v>-2.420806187343191</v>
      </c>
      <c r="AP1658" s="25" t="n">
        <v>-0.8977980518102361</v>
      </c>
      <c r="AQ1658" s="25" t="n">
        <v>0.5127572319114649</v>
      </c>
    </row>
    <row r="1659">
      <c r="A1659" s="23">
        <f>Universe!A1659</f>
        <v/>
      </c>
      <c r="B1659" s="24">
        <f>IF(Universe!W1659="","",(Universe!W1659-$B$2550)/$C$2550)</f>
        <v/>
      </c>
      <c r="C1659" s="24">
        <f>IF(Universe!X1659="","",(Universe!X1659-$B$2551)/$C$2551)</f>
        <v/>
      </c>
      <c r="D1659" s="24">
        <f>IF(Universe!Y1659="","",(Universe!Y1659-$B$2552)/$C$2552)</f>
        <v/>
      </c>
      <c r="E1659" s="24">
        <f>IF(Universe!Z1659="","",(Universe!Z1659-$B$2553)/$C$2553)</f>
        <v/>
      </c>
      <c r="F1659" s="24">
        <f>IF(Universe!AA1659="","",(Universe!AA1659-$B$2554)/$C$2554)</f>
        <v/>
      </c>
      <c r="G1659" s="24">
        <f>IF(Universe!AB1659="","",(Universe!AB1659-$B$2555)/$C$2555)</f>
        <v/>
      </c>
      <c r="H1659" s="24">
        <f>IF(Universe!AC1659="","",(Universe!AC1659-$B$2556)/$C$2556)</f>
        <v/>
      </c>
      <c r="I1659" s="24">
        <f>IF(Universe!AD1659="","",(Universe!AD1659-$B$2557)/$C$2557)</f>
        <v/>
      </c>
      <c r="J1659" s="24">
        <f>IF(Universe!AE1659="","",(Universe!AE1659-$B$2558)/$C$2558)</f>
        <v/>
      </c>
      <c r="K1659" s="24">
        <f>IF(Universe!AF1659="","",(Universe!AF1659-$B$2559)/$C$2559)</f>
        <v/>
      </c>
      <c r="L1659" s="24">
        <f>IF(Universe!AG1659="","",(Universe!AG1659-$B$2560)/$C$2560)</f>
        <v/>
      </c>
      <c r="M1659" s="24">
        <f>IF(Universe!AH1659="","",(Universe!AH1659-$B$2561)/$C$2561)</f>
        <v/>
      </c>
      <c r="N1659" s="24">
        <f>IF(Universe!AI1659="","",(Universe!AI1659-$B$2562)/$C$2562)</f>
        <v/>
      </c>
      <c r="O1659" s="24">
        <f>0.74*IF(B1659="",0,B1659)+0.16*IF(C1659="",0,C1659)+0.1*IF(D1659="",0,D1659)</f>
        <v/>
      </c>
      <c r="P1659" s="24">
        <f>0.35*IF(E1659="",0,E1659)+0.35*IF(F1659="",0,F1659)+0.3*IF(G1659="",0,G1659)</f>
        <v/>
      </c>
      <c r="Q1659" s="24">
        <f>0.656*IF(I1659="",0,I1659)+0.344*IF(H1659="",0,H1659)</f>
        <v/>
      </c>
      <c r="R1659" s="24">
        <f>0.338*IF(J1659="",0,J1659)+0.662*IF(K1659="",0,K1659)</f>
        <v/>
      </c>
      <c r="S1659" s="24">
        <f>0.38*IF(L1659="",0,L1659)+0.35*IF(M1659="",0,M1659)+0.27*IF(N1659="",0,N1659)</f>
        <v/>
      </c>
      <c r="T1659" s="24">
        <f>IF(Universe!S1659="","",((Universe!S1659-$B$2565)/$C$2565)^3)</f>
        <v/>
      </c>
      <c r="U1659" s="24">
        <f>IF(Universe!S1659="","",(Universe!S1659-$B$2565)/$C$2565)</f>
        <v/>
      </c>
      <c r="V1659" s="24">
        <f>IF(Universe!T1659="","",(Universe!T1659-$B$2566)/$C$2566)</f>
        <v/>
      </c>
      <c r="W1659" s="24">
        <f>IF(Universe!U1659="","",(Universe!U1659-$B$2567)/$C$2567)</f>
        <v/>
      </c>
      <c r="X1659" s="24">
        <f>IF(O1659="","",(O1659-$B$2571)/$C$2571)</f>
        <v/>
      </c>
      <c r="Y1659" s="24">
        <f>IF(T1659="","",(T1659-$B$2576)/$C$2576)</f>
        <v/>
      </c>
      <c r="Z1659" s="24">
        <f>IF(Universe!V1659="","",(Universe!V1659-$B$2568)/$C$2568)</f>
        <v/>
      </c>
      <c r="AA1659" s="24">
        <f>IF(P1659="","",(P1659-$B$2572)/$C$2572)</f>
        <v/>
      </c>
      <c r="AB1659" s="24">
        <f>IF(Q1659="","",(Q1659-$B$2573)/$C$2573)</f>
        <v/>
      </c>
      <c r="AC1659" s="24">
        <f>IF(R1659="","",(R1659-$B$2574)/$C$2574)</f>
        <v/>
      </c>
      <c r="AD1659" s="24">
        <f>IF(S1659="","",(S1659-$B$2575)/$C$2575)</f>
        <v/>
      </c>
      <c r="AE1659" s="24">
        <f>IF(Y1659="","",Y1659-(19.12044933116382+16.522174187581257*U1659))</f>
        <v/>
      </c>
      <c r="AF1659" s="24">
        <f>IF(X1659="","",(X1659-(-0.27268023098325006+0.47142105304415904*V1659+-0.3189264934812436*U1659)--5.286111042926227e-16)/0.7994208745952703)</f>
        <v/>
      </c>
      <c r="AG1659" s="24">
        <f>IF(AA1659="","",(AA1659-(0.5248806186338691+-0.064206457956449*U1659)-5.43454825424064e-16)/0.9977404048781155)</f>
        <v/>
      </c>
      <c r="AH1659" s="25" t="n">
        <v>-3.602385936626177</v>
      </c>
      <c r="AI1659" s="25" t="n">
        <v>-0.3903289606015032</v>
      </c>
      <c r="AJ1659" s="25" t="n">
        <v>-0.8607829035332677</v>
      </c>
      <c r="AK1659" s="25" t="n">
        <v>0.3260343815488275</v>
      </c>
      <c r="AL1659" s="25" t="n">
        <v>1.709079638274813</v>
      </c>
      <c r="AM1659" s="25" t="n">
        <v>1.017526100098294</v>
      </c>
      <c r="AN1659" s="25" t="n">
        <v>-0.1562817618374799</v>
      </c>
      <c r="AO1659" s="25" t="n">
        <v>-0.4082052158182668</v>
      </c>
      <c r="AP1659" s="25" t="n">
        <v>-0.041471055043208</v>
      </c>
      <c r="AQ1659" s="25" t="n">
        <v>-0.4732386103235906</v>
      </c>
    </row>
    <row r="1660">
      <c r="A1660" s="23">
        <f>Universe!A1660</f>
        <v/>
      </c>
      <c r="B1660" s="24">
        <f>IF(Universe!W1660="","",(Universe!W1660-$B$2550)/$C$2550)</f>
        <v/>
      </c>
      <c r="C1660" s="24">
        <f>IF(Universe!X1660="","",(Universe!X1660-$B$2551)/$C$2551)</f>
        <v/>
      </c>
      <c r="D1660" s="24">
        <f>IF(Universe!Y1660="","",(Universe!Y1660-$B$2552)/$C$2552)</f>
        <v/>
      </c>
      <c r="E1660" s="24">
        <f>IF(Universe!Z1660="","",(Universe!Z1660-$B$2553)/$C$2553)</f>
        <v/>
      </c>
      <c r="F1660" s="24">
        <f>IF(Universe!AA1660="","",(Universe!AA1660-$B$2554)/$C$2554)</f>
        <v/>
      </c>
      <c r="G1660" s="24">
        <f>IF(Universe!AB1660="","",(Universe!AB1660-$B$2555)/$C$2555)</f>
        <v/>
      </c>
      <c r="H1660" s="24">
        <f>IF(Universe!AC1660="","",(Universe!AC1660-$B$2556)/$C$2556)</f>
        <v/>
      </c>
      <c r="I1660" s="24">
        <f>IF(Universe!AD1660="","",(Universe!AD1660-$B$2557)/$C$2557)</f>
        <v/>
      </c>
      <c r="J1660" s="24">
        <f>IF(Universe!AE1660="","",(Universe!AE1660-$B$2558)/$C$2558)</f>
        <v/>
      </c>
      <c r="K1660" s="24">
        <f>IF(Universe!AF1660="","",(Universe!AF1660-$B$2559)/$C$2559)</f>
        <v/>
      </c>
      <c r="L1660" s="24">
        <f>IF(Universe!AG1660="","",(Universe!AG1660-$B$2560)/$C$2560)</f>
        <v/>
      </c>
      <c r="M1660" s="24">
        <f>IF(Universe!AH1660="","",(Universe!AH1660-$B$2561)/$C$2561)</f>
        <v/>
      </c>
      <c r="N1660" s="24">
        <f>IF(Universe!AI1660="","",(Universe!AI1660-$B$2562)/$C$2562)</f>
        <v/>
      </c>
      <c r="O1660" s="24">
        <f>0.74*IF(B1660="",0,B1660)+0.16*IF(C1660="",0,C1660)+0.1*IF(D1660="",0,D1660)</f>
        <v/>
      </c>
      <c r="P1660" s="24">
        <f>0.35*IF(E1660="",0,E1660)+0.35*IF(F1660="",0,F1660)+0.3*IF(G1660="",0,G1660)</f>
        <v/>
      </c>
      <c r="Q1660" s="24">
        <f>0.656*IF(I1660="",0,I1660)+0.344*IF(H1660="",0,H1660)</f>
        <v/>
      </c>
      <c r="R1660" s="24">
        <f>0.338*IF(J1660="",0,J1660)+0.662*IF(K1660="",0,K1660)</f>
        <v/>
      </c>
      <c r="S1660" s="24">
        <f>0.38*IF(L1660="",0,L1660)+0.35*IF(M1660="",0,M1660)+0.27*IF(N1660="",0,N1660)</f>
        <v/>
      </c>
      <c r="T1660" s="24">
        <f>IF(Universe!S1660="","",((Universe!S1660-$B$2565)/$C$2565)^3)</f>
        <v/>
      </c>
      <c r="U1660" s="24">
        <f>IF(Universe!S1660="","",(Universe!S1660-$B$2565)/$C$2565)</f>
        <v/>
      </c>
      <c r="V1660" s="24">
        <f>IF(Universe!T1660="","",(Universe!T1660-$B$2566)/$C$2566)</f>
        <v/>
      </c>
      <c r="W1660" s="24">
        <f>IF(Universe!U1660="","",(Universe!U1660-$B$2567)/$C$2567)</f>
        <v/>
      </c>
      <c r="X1660" s="24">
        <f>IF(O1660="","",(O1660-$B$2571)/$C$2571)</f>
        <v/>
      </c>
      <c r="Y1660" s="24">
        <f>IF(T1660="","",(T1660-$B$2576)/$C$2576)</f>
        <v/>
      </c>
      <c r="Z1660" s="24">
        <f>IF(Universe!V1660="","",(Universe!V1660-$B$2568)/$C$2568)</f>
        <v/>
      </c>
      <c r="AA1660" s="24">
        <f>IF(P1660="","",(P1660-$B$2572)/$C$2572)</f>
        <v/>
      </c>
      <c r="AB1660" s="24">
        <f>IF(Q1660="","",(Q1660-$B$2573)/$C$2573)</f>
        <v/>
      </c>
      <c r="AC1660" s="24">
        <f>IF(R1660="","",(R1660-$B$2574)/$C$2574)</f>
        <v/>
      </c>
      <c r="AD1660" s="24">
        <f>IF(S1660="","",(S1660-$B$2575)/$C$2575)</f>
        <v/>
      </c>
      <c r="AE1660" s="24">
        <f>IF(Y1660="","",Y1660-(19.12044933116382+16.522174187581257*U1660))</f>
        <v/>
      </c>
      <c r="AF1660" s="24">
        <f>IF(X1660="","",(X1660-(-0.27268023098325006+0.47142105304415904*V1660+-0.3189264934812436*U1660)--5.286111042926227e-16)/0.7994208745952703)</f>
        <v/>
      </c>
      <c r="AG1660" s="24">
        <f>IF(AA1660="","",(AA1660-(0.5248806186338691+-0.064206457956449*U1660)-5.43454825424064e-16)/0.9977404048781155)</f>
        <v/>
      </c>
      <c r="AH1660" s="25" t="n">
        <v>-4.099356696163458</v>
      </c>
      <c r="AI1660" s="25" t="n">
        <v>-0.2994459518718286</v>
      </c>
      <c r="AJ1660" s="25" t="n">
        <v>-0.6238947846686518</v>
      </c>
      <c r="AK1660" s="25" t="n">
        <v>-0.0895872919346072</v>
      </c>
      <c r="AL1660" s="25" t="n">
        <v>-0.0718188137012096</v>
      </c>
      <c r="AM1660" s="25" t="n">
        <v>5.229017249505291</v>
      </c>
      <c r="AN1660" s="25" t="n">
        <v>-1.768482987500848</v>
      </c>
      <c r="AO1660" s="25" t="n">
        <v>-2.041889833095936</v>
      </c>
      <c r="AP1660" s="25" t="n">
        <v>-4.667261107348788</v>
      </c>
      <c r="AQ1660" s="25" t="n">
        <v>0.4354586061137795</v>
      </c>
    </row>
    <row r="1661">
      <c r="A1661" s="23">
        <f>Universe!A1661</f>
        <v/>
      </c>
      <c r="B1661" s="24">
        <f>IF(Universe!W1661="","",(Universe!W1661-$B$2550)/$C$2550)</f>
        <v/>
      </c>
      <c r="C1661" s="24">
        <f>IF(Universe!X1661="","",(Universe!X1661-$B$2551)/$C$2551)</f>
        <v/>
      </c>
      <c r="D1661" s="24">
        <f>IF(Universe!Y1661="","",(Universe!Y1661-$B$2552)/$C$2552)</f>
        <v/>
      </c>
      <c r="E1661" s="24">
        <f>IF(Universe!Z1661="","",(Universe!Z1661-$B$2553)/$C$2553)</f>
        <v/>
      </c>
      <c r="F1661" s="24">
        <f>IF(Universe!AA1661="","",(Universe!AA1661-$B$2554)/$C$2554)</f>
        <v/>
      </c>
      <c r="G1661" s="24">
        <f>IF(Universe!AB1661="","",(Universe!AB1661-$B$2555)/$C$2555)</f>
        <v/>
      </c>
      <c r="H1661" s="24">
        <f>IF(Universe!AC1661="","",(Universe!AC1661-$B$2556)/$C$2556)</f>
        <v/>
      </c>
      <c r="I1661" s="24">
        <f>IF(Universe!AD1661="","",(Universe!AD1661-$B$2557)/$C$2557)</f>
        <v/>
      </c>
      <c r="J1661" s="24">
        <f>IF(Universe!AE1661="","",(Universe!AE1661-$B$2558)/$C$2558)</f>
        <v/>
      </c>
      <c r="K1661" s="24">
        <f>IF(Universe!AF1661="","",(Universe!AF1661-$B$2559)/$C$2559)</f>
        <v/>
      </c>
      <c r="L1661" s="24">
        <f>IF(Universe!AG1661="","",(Universe!AG1661-$B$2560)/$C$2560)</f>
        <v/>
      </c>
      <c r="M1661" s="24">
        <f>IF(Universe!AH1661="","",(Universe!AH1661-$B$2561)/$C$2561)</f>
        <v/>
      </c>
      <c r="N1661" s="24">
        <f>IF(Universe!AI1661="","",(Universe!AI1661-$B$2562)/$C$2562)</f>
        <v/>
      </c>
      <c r="O1661" s="24">
        <f>0.74*IF(B1661="",0,B1661)+0.16*IF(C1661="",0,C1661)+0.1*IF(D1661="",0,D1661)</f>
        <v/>
      </c>
      <c r="P1661" s="24">
        <f>0.35*IF(E1661="",0,E1661)+0.35*IF(F1661="",0,F1661)+0.3*IF(G1661="",0,G1661)</f>
        <v/>
      </c>
      <c r="Q1661" s="24">
        <f>0.656*IF(I1661="",0,I1661)+0.344*IF(H1661="",0,H1661)</f>
        <v/>
      </c>
      <c r="R1661" s="24">
        <f>0.338*IF(J1661="",0,J1661)+0.662*IF(K1661="",0,K1661)</f>
        <v/>
      </c>
      <c r="S1661" s="24">
        <f>0.38*IF(L1661="",0,L1661)+0.35*IF(M1661="",0,M1661)+0.27*IF(N1661="",0,N1661)</f>
        <v/>
      </c>
      <c r="T1661" s="24">
        <f>IF(Universe!S1661="","",((Universe!S1661-$B$2565)/$C$2565)^3)</f>
        <v/>
      </c>
      <c r="U1661" s="24">
        <f>IF(Universe!S1661="","",(Universe!S1661-$B$2565)/$C$2565)</f>
        <v/>
      </c>
      <c r="V1661" s="24">
        <f>IF(Universe!T1661="","",(Universe!T1661-$B$2566)/$C$2566)</f>
        <v/>
      </c>
      <c r="W1661" s="24">
        <f>IF(Universe!U1661="","",(Universe!U1661-$B$2567)/$C$2567)</f>
        <v/>
      </c>
      <c r="X1661" s="24">
        <f>IF(O1661="","",(O1661-$B$2571)/$C$2571)</f>
        <v/>
      </c>
      <c r="Y1661" s="24">
        <f>IF(T1661="","",(T1661-$B$2576)/$C$2576)</f>
        <v/>
      </c>
      <c r="Z1661" s="24">
        <f>IF(Universe!V1661="","",(Universe!V1661-$B$2568)/$C$2568)</f>
        <v/>
      </c>
      <c r="AA1661" s="24">
        <f>IF(P1661="","",(P1661-$B$2572)/$C$2572)</f>
        <v/>
      </c>
      <c r="AB1661" s="24">
        <f>IF(Q1661="","",(Q1661-$B$2573)/$C$2573)</f>
        <v/>
      </c>
      <c r="AC1661" s="24">
        <f>IF(R1661="","",(R1661-$B$2574)/$C$2574)</f>
        <v/>
      </c>
      <c r="AD1661" s="24">
        <f>IF(S1661="","",(S1661-$B$2575)/$C$2575)</f>
        <v/>
      </c>
      <c r="AE1661" s="24">
        <f>IF(Y1661="","",Y1661-(19.12044933116382+16.522174187581257*U1661))</f>
        <v/>
      </c>
      <c r="AF1661" s="24">
        <f>IF(X1661="","",(X1661-(-0.27268023098325006+0.47142105304415904*V1661+-0.3189264934812436*U1661)--5.286111042926227e-16)/0.7994208745952703)</f>
        <v/>
      </c>
      <c r="AG1661" s="24">
        <f>IF(AA1661="","",(AA1661-(0.5248806186338691+-0.064206457956449*U1661)-5.43454825424064e-16)/0.9977404048781155)</f>
        <v/>
      </c>
      <c r="AH1661" s="25" t="n">
        <v>-3.304911809082316</v>
      </c>
      <c r="AI1661" s="25" t="n">
        <v>-0.6083192131963665</v>
      </c>
      <c r="AJ1661" s="25" t="n">
        <v>-0.7410130543754471</v>
      </c>
      <c r="AK1661" s="25" t="n">
        <v>-0.8616170000945211</v>
      </c>
      <c r="AL1661" s="25" t="n">
        <v>2.442499815667649</v>
      </c>
      <c r="AM1661" s="25" t="n">
        <v>0.3302489019479237</v>
      </c>
      <c r="AN1661" s="25" t="n">
        <v>-0.7912726359097627</v>
      </c>
      <c r="AO1661" s="25" t="n">
        <v>-0.0076175111636045</v>
      </c>
      <c r="AP1661" s="25" t="n">
        <v>-0.4596485643272404</v>
      </c>
      <c r="AQ1661" s="25" t="n">
        <v>1.829548427304533</v>
      </c>
    </row>
    <row r="1662">
      <c r="A1662" s="23">
        <f>Universe!A1662</f>
        <v/>
      </c>
      <c r="B1662" s="24">
        <f>IF(Universe!W1662="","",(Universe!W1662-$B$2550)/$C$2550)</f>
        <v/>
      </c>
      <c r="C1662" s="24">
        <f>IF(Universe!X1662="","",(Universe!X1662-$B$2551)/$C$2551)</f>
        <v/>
      </c>
      <c r="D1662" s="24">
        <f>IF(Universe!Y1662="","",(Universe!Y1662-$B$2552)/$C$2552)</f>
        <v/>
      </c>
      <c r="E1662" s="24">
        <f>IF(Universe!Z1662="","",(Universe!Z1662-$B$2553)/$C$2553)</f>
        <v/>
      </c>
      <c r="F1662" s="24">
        <f>IF(Universe!AA1662="","",(Universe!AA1662-$B$2554)/$C$2554)</f>
        <v/>
      </c>
      <c r="G1662" s="24">
        <f>IF(Universe!AB1662="","",(Universe!AB1662-$B$2555)/$C$2555)</f>
        <v/>
      </c>
      <c r="H1662" s="24">
        <f>IF(Universe!AC1662="","",(Universe!AC1662-$B$2556)/$C$2556)</f>
        <v/>
      </c>
      <c r="I1662" s="24">
        <f>IF(Universe!AD1662="","",(Universe!AD1662-$B$2557)/$C$2557)</f>
        <v/>
      </c>
      <c r="J1662" s="24">
        <f>IF(Universe!AE1662="","",(Universe!AE1662-$B$2558)/$C$2558)</f>
        <v/>
      </c>
      <c r="K1662" s="24">
        <f>IF(Universe!AF1662="","",(Universe!AF1662-$B$2559)/$C$2559)</f>
        <v/>
      </c>
      <c r="L1662" s="24">
        <f>IF(Universe!AG1662="","",(Universe!AG1662-$B$2560)/$C$2560)</f>
        <v/>
      </c>
      <c r="M1662" s="24">
        <f>IF(Universe!AH1662="","",(Universe!AH1662-$B$2561)/$C$2561)</f>
        <v/>
      </c>
      <c r="N1662" s="24">
        <f>IF(Universe!AI1662="","",(Universe!AI1662-$B$2562)/$C$2562)</f>
        <v/>
      </c>
      <c r="O1662" s="24">
        <f>0.74*IF(B1662="",0,B1662)+0.16*IF(C1662="",0,C1662)+0.1*IF(D1662="",0,D1662)</f>
        <v/>
      </c>
      <c r="P1662" s="24">
        <f>0.35*IF(E1662="",0,E1662)+0.35*IF(F1662="",0,F1662)+0.3*IF(G1662="",0,G1662)</f>
        <v/>
      </c>
      <c r="Q1662" s="24">
        <f>0.656*IF(I1662="",0,I1662)+0.344*IF(H1662="",0,H1662)</f>
        <v/>
      </c>
      <c r="R1662" s="24">
        <f>0.338*IF(J1662="",0,J1662)+0.662*IF(K1662="",0,K1662)</f>
        <v/>
      </c>
      <c r="S1662" s="24">
        <f>0.38*IF(L1662="",0,L1662)+0.35*IF(M1662="",0,M1662)+0.27*IF(N1662="",0,N1662)</f>
        <v/>
      </c>
      <c r="T1662" s="24">
        <f>IF(Universe!S1662="","",((Universe!S1662-$B$2565)/$C$2565)^3)</f>
        <v/>
      </c>
      <c r="U1662" s="24">
        <f>IF(Universe!S1662="","",(Universe!S1662-$B$2565)/$C$2565)</f>
        <v/>
      </c>
      <c r="V1662" s="24">
        <f>IF(Universe!T1662="","",(Universe!T1662-$B$2566)/$C$2566)</f>
        <v/>
      </c>
      <c r="W1662" s="24">
        <f>IF(Universe!U1662="","",(Universe!U1662-$B$2567)/$C$2567)</f>
        <v/>
      </c>
      <c r="X1662" s="24">
        <f>IF(O1662="","",(O1662-$B$2571)/$C$2571)</f>
        <v/>
      </c>
      <c r="Y1662" s="24">
        <f>IF(T1662="","",(T1662-$B$2576)/$C$2576)</f>
        <v/>
      </c>
      <c r="Z1662" s="24">
        <f>IF(Universe!V1662="","",(Universe!V1662-$B$2568)/$C$2568)</f>
        <v/>
      </c>
      <c r="AA1662" s="24">
        <f>IF(P1662="","",(P1662-$B$2572)/$C$2572)</f>
        <v/>
      </c>
      <c r="AB1662" s="24">
        <f>IF(Q1662="","",(Q1662-$B$2573)/$C$2573)</f>
        <v/>
      </c>
      <c r="AC1662" s="24">
        <f>IF(R1662="","",(R1662-$B$2574)/$C$2574)</f>
        <v/>
      </c>
      <c r="AD1662" s="24">
        <f>IF(S1662="","",(S1662-$B$2575)/$C$2575)</f>
        <v/>
      </c>
      <c r="AE1662" s="24">
        <f>IF(Y1662="","",Y1662-(19.12044933116382+16.522174187581257*U1662))</f>
        <v/>
      </c>
      <c r="AF1662" s="24">
        <f>IF(X1662="","",(X1662-(-0.27268023098325006+0.47142105304415904*V1662+-0.3189264934812436*U1662)--5.286111042926227e-16)/0.7994208745952703)</f>
        <v/>
      </c>
      <c r="AG1662" s="24">
        <f>IF(AA1662="","",(AA1662-(0.5248806186338691+-0.064206457956449*U1662)-5.43454825424064e-16)/0.9977404048781155)</f>
        <v/>
      </c>
      <c r="AH1662" s="25" t="n">
        <v>-2.102177189937196</v>
      </c>
      <c r="AI1662" s="25" t="n">
        <v>-0.1046701799799633</v>
      </c>
      <c r="AJ1662" s="25" t="n">
        <v>-0.1565785073649105</v>
      </c>
      <c r="AK1662" s="25" t="n">
        <v>-0.4997380591762007</v>
      </c>
      <c r="AL1662" s="25" t="n">
        <v>3.329334904030796</v>
      </c>
      <c r="AM1662" s="25" t="n">
        <v>0.205724555383126</v>
      </c>
      <c r="AN1662" s="25" t="n">
        <v>0.2006595479336678</v>
      </c>
      <c r="AO1662" s="25" t="n">
        <v>0.2204850288856162</v>
      </c>
      <c r="AP1662" s="25" t="n">
        <v>-0.4867106487997266</v>
      </c>
      <c r="AQ1662" s="25" t="n">
        <v>1.001701682659767</v>
      </c>
    </row>
    <row r="1663">
      <c r="A1663" s="23">
        <f>Universe!A1663</f>
        <v/>
      </c>
      <c r="B1663" s="24">
        <f>IF(Universe!W1663="","",(Universe!W1663-$B$2550)/$C$2550)</f>
        <v/>
      </c>
      <c r="C1663" s="24">
        <f>IF(Universe!X1663="","",(Universe!X1663-$B$2551)/$C$2551)</f>
        <v/>
      </c>
      <c r="D1663" s="24">
        <f>IF(Universe!Y1663="","",(Universe!Y1663-$B$2552)/$C$2552)</f>
        <v/>
      </c>
      <c r="E1663" s="24">
        <f>IF(Universe!Z1663="","",(Universe!Z1663-$B$2553)/$C$2553)</f>
        <v/>
      </c>
      <c r="F1663" s="24">
        <f>IF(Universe!AA1663="","",(Universe!AA1663-$B$2554)/$C$2554)</f>
        <v/>
      </c>
      <c r="G1663" s="24">
        <f>IF(Universe!AB1663="","",(Universe!AB1663-$B$2555)/$C$2555)</f>
        <v/>
      </c>
      <c r="H1663" s="24">
        <f>IF(Universe!AC1663="","",(Universe!AC1663-$B$2556)/$C$2556)</f>
        <v/>
      </c>
      <c r="I1663" s="24">
        <f>IF(Universe!AD1663="","",(Universe!AD1663-$B$2557)/$C$2557)</f>
        <v/>
      </c>
      <c r="J1663" s="24">
        <f>IF(Universe!AE1663="","",(Universe!AE1663-$B$2558)/$C$2558)</f>
        <v/>
      </c>
      <c r="K1663" s="24">
        <f>IF(Universe!AF1663="","",(Universe!AF1663-$B$2559)/$C$2559)</f>
        <v/>
      </c>
      <c r="L1663" s="24">
        <f>IF(Universe!AG1663="","",(Universe!AG1663-$B$2560)/$C$2560)</f>
        <v/>
      </c>
      <c r="M1663" s="24">
        <f>IF(Universe!AH1663="","",(Universe!AH1663-$B$2561)/$C$2561)</f>
        <v/>
      </c>
      <c r="N1663" s="24">
        <f>IF(Universe!AI1663="","",(Universe!AI1663-$B$2562)/$C$2562)</f>
        <v/>
      </c>
      <c r="O1663" s="24">
        <f>0.74*IF(B1663="",0,B1663)+0.16*IF(C1663="",0,C1663)+0.1*IF(D1663="",0,D1663)</f>
        <v/>
      </c>
      <c r="P1663" s="24">
        <f>0.35*IF(E1663="",0,E1663)+0.35*IF(F1663="",0,F1663)+0.3*IF(G1663="",0,G1663)</f>
        <v/>
      </c>
      <c r="Q1663" s="24">
        <f>0.656*IF(I1663="",0,I1663)+0.344*IF(H1663="",0,H1663)</f>
        <v/>
      </c>
      <c r="R1663" s="24">
        <f>0.338*IF(J1663="",0,J1663)+0.662*IF(K1663="",0,K1663)</f>
        <v/>
      </c>
      <c r="S1663" s="24">
        <f>0.38*IF(L1663="",0,L1663)+0.35*IF(M1663="",0,M1663)+0.27*IF(N1663="",0,N1663)</f>
        <v/>
      </c>
      <c r="T1663" s="24">
        <f>IF(Universe!S1663="","",((Universe!S1663-$B$2565)/$C$2565)^3)</f>
        <v/>
      </c>
      <c r="U1663" s="24">
        <f>IF(Universe!S1663="","",(Universe!S1663-$B$2565)/$C$2565)</f>
        <v/>
      </c>
      <c r="V1663" s="24">
        <f>IF(Universe!T1663="","",(Universe!T1663-$B$2566)/$C$2566)</f>
        <v/>
      </c>
      <c r="W1663" s="24">
        <f>IF(Universe!U1663="","",(Universe!U1663-$B$2567)/$C$2567)</f>
        <v/>
      </c>
      <c r="X1663" s="24">
        <f>IF(O1663="","",(O1663-$B$2571)/$C$2571)</f>
        <v/>
      </c>
      <c r="Y1663" s="24">
        <f>IF(T1663="","",(T1663-$B$2576)/$C$2576)</f>
        <v/>
      </c>
      <c r="Z1663" s="24">
        <f>IF(Universe!V1663="","",(Universe!V1663-$B$2568)/$C$2568)</f>
        <v/>
      </c>
      <c r="AA1663" s="24">
        <f>IF(P1663="","",(P1663-$B$2572)/$C$2572)</f>
        <v/>
      </c>
      <c r="AB1663" s="24">
        <f>IF(Q1663="","",(Q1663-$B$2573)/$C$2573)</f>
        <v/>
      </c>
      <c r="AC1663" s="24">
        <f>IF(R1663="","",(R1663-$B$2574)/$C$2574)</f>
        <v/>
      </c>
      <c r="AD1663" s="24">
        <f>IF(S1663="","",(S1663-$B$2575)/$C$2575)</f>
        <v/>
      </c>
      <c r="AE1663" s="24">
        <f>IF(Y1663="","",Y1663-(19.12044933116382+16.522174187581257*U1663))</f>
        <v/>
      </c>
      <c r="AF1663" s="24">
        <f>IF(X1663="","",(X1663-(-0.27268023098325006+0.47142105304415904*V1663+-0.3189264934812436*U1663)--5.286111042926227e-16)/0.7994208745952703)</f>
        <v/>
      </c>
      <c r="AG1663" s="24">
        <f>IF(AA1663="","",(AA1663-(0.5248806186338691+-0.064206457956449*U1663)-5.43454825424064e-16)/0.9977404048781155)</f>
        <v/>
      </c>
      <c r="AH1663" s="25" t="n">
        <v>-1.945150161142835</v>
      </c>
      <c r="AI1663" s="25" t="n">
        <v>-0.3545651010346193</v>
      </c>
      <c r="AJ1663" s="25" t="n">
        <v>0.5012363879283068</v>
      </c>
      <c r="AK1663" s="25" t="n">
        <v>0.6503125228780252</v>
      </c>
      <c r="AL1663" s="25" t="n">
        <v>3.244401029688624</v>
      </c>
      <c r="AM1663" s="25" t="n">
        <v>0.003303940981105</v>
      </c>
      <c r="AN1663" s="25" t="n">
        <v>0.7447118924476114</v>
      </c>
      <c r="AO1663" s="25" t="n">
        <v>0.0671309992215702</v>
      </c>
      <c r="AP1663" s="25" t="n">
        <v>0.9681996723522744</v>
      </c>
      <c r="AQ1663" s="25" t="n">
        <v>-0.5467071636806374</v>
      </c>
    </row>
    <row r="1664">
      <c r="A1664" s="23">
        <f>Universe!A1664</f>
        <v/>
      </c>
      <c r="B1664" s="24">
        <f>IF(Universe!W1664="","",(Universe!W1664-$B$2550)/$C$2550)</f>
        <v/>
      </c>
      <c r="C1664" s="24">
        <f>IF(Universe!X1664="","",(Universe!X1664-$B$2551)/$C$2551)</f>
        <v/>
      </c>
      <c r="D1664" s="24">
        <f>IF(Universe!Y1664="","",(Universe!Y1664-$B$2552)/$C$2552)</f>
        <v/>
      </c>
      <c r="E1664" s="24">
        <f>IF(Universe!Z1664="","",(Universe!Z1664-$B$2553)/$C$2553)</f>
        <v/>
      </c>
      <c r="F1664" s="24">
        <f>IF(Universe!AA1664="","",(Universe!AA1664-$B$2554)/$C$2554)</f>
        <v/>
      </c>
      <c r="G1664" s="24">
        <f>IF(Universe!AB1664="","",(Universe!AB1664-$B$2555)/$C$2555)</f>
        <v/>
      </c>
      <c r="H1664" s="24">
        <f>IF(Universe!AC1664="","",(Universe!AC1664-$B$2556)/$C$2556)</f>
        <v/>
      </c>
      <c r="I1664" s="24">
        <f>IF(Universe!AD1664="","",(Universe!AD1664-$B$2557)/$C$2557)</f>
        <v/>
      </c>
      <c r="J1664" s="24">
        <f>IF(Universe!AE1664="","",(Universe!AE1664-$B$2558)/$C$2558)</f>
        <v/>
      </c>
      <c r="K1664" s="24">
        <f>IF(Universe!AF1664="","",(Universe!AF1664-$B$2559)/$C$2559)</f>
        <v/>
      </c>
      <c r="L1664" s="24">
        <f>IF(Universe!AG1664="","",(Universe!AG1664-$B$2560)/$C$2560)</f>
        <v/>
      </c>
      <c r="M1664" s="24">
        <f>IF(Universe!AH1664="","",(Universe!AH1664-$B$2561)/$C$2561)</f>
        <v/>
      </c>
      <c r="N1664" s="24">
        <f>IF(Universe!AI1664="","",(Universe!AI1664-$B$2562)/$C$2562)</f>
        <v/>
      </c>
      <c r="O1664" s="24">
        <f>0.74*IF(B1664="",0,B1664)+0.16*IF(C1664="",0,C1664)+0.1*IF(D1664="",0,D1664)</f>
        <v/>
      </c>
      <c r="P1664" s="24">
        <f>0.35*IF(E1664="",0,E1664)+0.35*IF(F1664="",0,F1664)+0.3*IF(G1664="",0,G1664)</f>
        <v/>
      </c>
      <c r="Q1664" s="24">
        <f>0.656*IF(I1664="",0,I1664)+0.344*IF(H1664="",0,H1664)</f>
        <v/>
      </c>
      <c r="R1664" s="24">
        <f>0.338*IF(J1664="",0,J1664)+0.662*IF(K1664="",0,K1664)</f>
        <v/>
      </c>
      <c r="S1664" s="24">
        <f>0.38*IF(L1664="",0,L1664)+0.35*IF(M1664="",0,M1664)+0.27*IF(N1664="",0,N1664)</f>
        <v/>
      </c>
      <c r="T1664" s="24">
        <f>IF(Universe!S1664="","",((Universe!S1664-$B$2565)/$C$2565)^3)</f>
        <v/>
      </c>
      <c r="U1664" s="24">
        <f>IF(Universe!S1664="","",(Universe!S1664-$B$2565)/$C$2565)</f>
        <v/>
      </c>
      <c r="V1664" s="24">
        <f>IF(Universe!T1664="","",(Universe!T1664-$B$2566)/$C$2566)</f>
        <v/>
      </c>
      <c r="W1664" s="24">
        <f>IF(Universe!U1664="","",(Universe!U1664-$B$2567)/$C$2567)</f>
        <v/>
      </c>
      <c r="X1664" s="24">
        <f>IF(O1664="","",(O1664-$B$2571)/$C$2571)</f>
        <v/>
      </c>
      <c r="Y1664" s="24">
        <f>IF(T1664="","",(T1664-$B$2576)/$C$2576)</f>
        <v/>
      </c>
      <c r="Z1664" s="24">
        <f>IF(Universe!V1664="","",(Universe!V1664-$B$2568)/$C$2568)</f>
        <v/>
      </c>
      <c r="AA1664" s="24">
        <f>IF(P1664="","",(P1664-$B$2572)/$C$2572)</f>
        <v/>
      </c>
      <c r="AB1664" s="24">
        <f>IF(Q1664="","",(Q1664-$B$2573)/$C$2573)</f>
        <v/>
      </c>
      <c r="AC1664" s="24">
        <f>IF(R1664="","",(R1664-$B$2574)/$C$2574)</f>
        <v/>
      </c>
      <c r="AD1664" s="24">
        <f>IF(S1664="","",(S1664-$B$2575)/$C$2575)</f>
        <v/>
      </c>
      <c r="AE1664" s="24">
        <f>IF(Y1664="","",Y1664-(19.12044933116382+16.522174187581257*U1664))</f>
        <v/>
      </c>
      <c r="AF1664" s="24">
        <f>IF(X1664="","",(X1664-(-0.27268023098325006+0.47142105304415904*V1664+-0.3189264934812436*U1664)--5.286111042926227e-16)/0.7994208745952703)</f>
        <v/>
      </c>
      <c r="AG1664" s="24">
        <f>IF(AA1664="","",(AA1664-(0.5248806186338691+-0.064206457956449*U1664)-5.43454825424064e-16)/0.9977404048781155)</f>
        <v/>
      </c>
      <c r="AH1664" s="25" t="n">
        <v>-1.846658583858162</v>
      </c>
      <c r="AI1664" s="25" t="n">
        <v>-1.02929724454446</v>
      </c>
      <c r="AJ1664" s="25" t="n">
        <v>-0.2487046555163284</v>
      </c>
      <c r="AK1664" s="25" t="n">
        <v>0.3720277291645045</v>
      </c>
      <c r="AL1664" s="25" t="n">
        <v>3.172162936021627</v>
      </c>
      <c r="AM1664" s="25" t="n">
        <v>-0.0274126337773993</v>
      </c>
      <c r="AN1664" s="25" t="n">
        <v>0.2219344989086233</v>
      </c>
      <c r="AO1664" s="25" t="n">
        <v>-0.0210702028014796</v>
      </c>
      <c r="AP1664" s="25" t="n">
        <v>-0.0882305076582429</v>
      </c>
      <c r="AQ1664" s="25" t="n">
        <v>-0.6134798506899317</v>
      </c>
    </row>
    <row r="1665">
      <c r="A1665" s="23">
        <f>Universe!A1665</f>
        <v/>
      </c>
      <c r="B1665" s="24">
        <f>IF(Universe!W1665="","",(Universe!W1665-$B$2550)/$C$2550)</f>
        <v/>
      </c>
      <c r="C1665" s="24">
        <f>IF(Universe!X1665="","",(Universe!X1665-$B$2551)/$C$2551)</f>
        <v/>
      </c>
      <c r="D1665" s="24">
        <f>IF(Universe!Y1665="","",(Universe!Y1665-$B$2552)/$C$2552)</f>
        <v/>
      </c>
      <c r="E1665" s="24">
        <f>IF(Universe!Z1665="","",(Universe!Z1665-$B$2553)/$C$2553)</f>
        <v/>
      </c>
      <c r="F1665" s="24">
        <f>IF(Universe!AA1665="","",(Universe!AA1665-$B$2554)/$C$2554)</f>
        <v/>
      </c>
      <c r="G1665" s="24">
        <f>IF(Universe!AB1665="","",(Universe!AB1665-$B$2555)/$C$2555)</f>
        <v/>
      </c>
      <c r="H1665" s="24">
        <f>IF(Universe!AC1665="","",(Universe!AC1665-$B$2556)/$C$2556)</f>
        <v/>
      </c>
      <c r="I1665" s="24">
        <f>IF(Universe!AD1665="","",(Universe!AD1665-$B$2557)/$C$2557)</f>
        <v/>
      </c>
      <c r="J1665" s="24">
        <f>IF(Universe!AE1665="","",(Universe!AE1665-$B$2558)/$C$2558)</f>
        <v/>
      </c>
      <c r="K1665" s="24">
        <f>IF(Universe!AF1665="","",(Universe!AF1665-$B$2559)/$C$2559)</f>
        <v/>
      </c>
      <c r="L1665" s="24">
        <f>IF(Universe!AG1665="","",(Universe!AG1665-$B$2560)/$C$2560)</f>
        <v/>
      </c>
      <c r="M1665" s="24">
        <f>IF(Universe!AH1665="","",(Universe!AH1665-$B$2561)/$C$2561)</f>
        <v/>
      </c>
      <c r="N1665" s="24">
        <f>IF(Universe!AI1665="","",(Universe!AI1665-$B$2562)/$C$2562)</f>
        <v/>
      </c>
      <c r="O1665" s="24">
        <f>0.74*IF(B1665="",0,B1665)+0.16*IF(C1665="",0,C1665)+0.1*IF(D1665="",0,D1665)</f>
        <v/>
      </c>
      <c r="P1665" s="24">
        <f>0.35*IF(E1665="",0,E1665)+0.35*IF(F1665="",0,F1665)+0.3*IF(G1665="",0,G1665)</f>
        <v/>
      </c>
      <c r="Q1665" s="24">
        <f>0.656*IF(I1665="",0,I1665)+0.344*IF(H1665="",0,H1665)</f>
        <v/>
      </c>
      <c r="R1665" s="24">
        <f>0.338*IF(J1665="",0,J1665)+0.662*IF(K1665="",0,K1665)</f>
        <v/>
      </c>
      <c r="S1665" s="24">
        <f>0.38*IF(L1665="",0,L1665)+0.35*IF(M1665="",0,M1665)+0.27*IF(N1665="",0,N1665)</f>
        <v/>
      </c>
      <c r="T1665" s="24">
        <f>IF(Universe!S1665="","",((Universe!S1665-$B$2565)/$C$2565)^3)</f>
        <v/>
      </c>
      <c r="U1665" s="24">
        <f>IF(Universe!S1665="","",(Universe!S1665-$B$2565)/$C$2565)</f>
        <v/>
      </c>
      <c r="V1665" s="24">
        <f>IF(Universe!T1665="","",(Universe!T1665-$B$2566)/$C$2566)</f>
        <v/>
      </c>
      <c r="W1665" s="24">
        <f>IF(Universe!U1665="","",(Universe!U1665-$B$2567)/$C$2567)</f>
        <v/>
      </c>
      <c r="X1665" s="24">
        <f>IF(O1665="","",(O1665-$B$2571)/$C$2571)</f>
        <v/>
      </c>
      <c r="Y1665" s="24">
        <f>IF(T1665="","",(T1665-$B$2576)/$C$2576)</f>
        <v/>
      </c>
      <c r="Z1665" s="24">
        <f>IF(Universe!V1665="","",(Universe!V1665-$B$2568)/$C$2568)</f>
        <v/>
      </c>
      <c r="AA1665" s="24">
        <f>IF(P1665="","",(P1665-$B$2572)/$C$2572)</f>
        <v/>
      </c>
      <c r="AB1665" s="24">
        <f>IF(Q1665="","",(Q1665-$B$2573)/$C$2573)</f>
        <v/>
      </c>
      <c r="AC1665" s="24">
        <f>IF(R1665="","",(R1665-$B$2574)/$C$2574)</f>
        <v/>
      </c>
      <c r="AD1665" s="24">
        <f>IF(S1665="","",(S1665-$B$2575)/$C$2575)</f>
        <v/>
      </c>
      <c r="AE1665" s="24">
        <f>IF(Y1665="","",Y1665-(19.12044933116382+16.522174187581257*U1665))</f>
        <v/>
      </c>
      <c r="AF1665" s="24">
        <f>IF(X1665="","",(X1665-(-0.27268023098325006+0.47142105304415904*V1665+-0.3189264934812436*U1665)--5.286111042926227e-16)/0.7994208745952703)</f>
        <v/>
      </c>
      <c r="AG1665" s="24">
        <f>IF(AA1665="","",(AA1665-(0.5248806186338691+-0.064206457956449*U1665)-5.43454825424064e-16)/0.9977404048781155)</f>
        <v/>
      </c>
      <c r="AH1665" s="25" t="n">
        <v>-0.8833324898873719</v>
      </c>
      <c r="AI1665" s="25" t="n">
        <v>-1.63601318636438</v>
      </c>
      <c r="AJ1665" s="25" t="n">
        <v>-0.347859728989442</v>
      </c>
      <c r="AK1665" s="25" t="n">
        <v>0.2318458115081049</v>
      </c>
      <c r="AL1665" s="25" t="n">
        <v>1.854187018947709</v>
      </c>
      <c r="AM1665" s="25" t="n">
        <v>0.7765156546094468</v>
      </c>
      <c r="AN1665" s="25" t="n">
        <v>-0.8046934814323207</v>
      </c>
      <c r="AO1665" s="25" t="n">
        <v>-0.0015424190344299</v>
      </c>
      <c r="AP1665" s="25" t="n">
        <v>0.4511804898902344</v>
      </c>
      <c r="AQ1665" s="25" t="n">
        <v>0.361251838189416</v>
      </c>
    </row>
    <row r="1666">
      <c r="A1666" s="23">
        <f>Universe!A1666</f>
        <v/>
      </c>
      <c r="B1666" s="24">
        <f>IF(Universe!W1666="","",(Universe!W1666-$B$2550)/$C$2550)</f>
        <v/>
      </c>
      <c r="C1666" s="24">
        <f>IF(Universe!X1666="","",(Universe!X1666-$B$2551)/$C$2551)</f>
        <v/>
      </c>
      <c r="D1666" s="24">
        <f>IF(Universe!Y1666="","",(Universe!Y1666-$B$2552)/$C$2552)</f>
        <v/>
      </c>
      <c r="E1666" s="24">
        <f>IF(Universe!Z1666="","",(Universe!Z1666-$B$2553)/$C$2553)</f>
        <v/>
      </c>
      <c r="F1666" s="24">
        <f>IF(Universe!AA1666="","",(Universe!AA1666-$B$2554)/$C$2554)</f>
        <v/>
      </c>
      <c r="G1666" s="24">
        <f>IF(Universe!AB1666="","",(Universe!AB1666-$B$2555)/$C$2555)</f>
        <v/>
      </c>
      <c r="H1666" s="24">
        <f>IF(Universe!AC1666="","",(Universe!AC1666-$B$2556)/$C$2556)</f>
        <v/>
      </c>
      <c r="I1666" s="24">
        <f>IF(Universe!AD1666="","",(Universe!AD1666-$B$2557)/$C$2557)</f>
        <v/>
      </c>
      <c r="J1666" s="24">
        <f>IF(Universe!AE1666="","",(Universe!AE1666-$B$2558)/$C$2558)</f>
        <v/>
      </c>
      <c r="K1666" s="24">
        <f>IF(Universe!AF1666="","",(Universe!AF1666-$B$2559)/$C$2559)</f>
        <v/>
      </c>
      <c r="L1666" s="24">
        <f>IF(Universe!AG1666="","",(Universe!AG1666-$B$2560)/$C$2560)</f>
        <v/>
      </c>
      <c r="M1666" s="24">
        <f>IF(Universe!AH1666="","",(Universe!AH1666-$B$2561)/$C$2561)</f>
        <v/>
      </c>
      <c r="N1666" s="24">
        <f>IF(Universe!AI1666="","",(Universe!AI1666-$B$2562)/$C$2562)</f>
        <v/>
      </c>
      <c r="O1666" s="24">
        <f>0.74*IF(B1666="",0,B1666)+0.16*IF(C1666="",0,C1666)+0.1*IF(D1666="",0,D1666)</f>
        <v/>
      </c>
      <c r="P1666" s="24">
        <f>0.35*IF(E1666="",0,E1666)+0.35*IF(F1666="",0,F1666)+0.3*IF(G1666="",0,G1666)</f>
        <v/>
      </c>
      <c r="Q1666" s="24">
        <f>0.656*IF(I1666="",0,I1666)+0.344*IF(H1666="",0,H1666)</f>
        <v/>
      </c>
      <c r="R1666" s="24">
        <f>0.338*IF(J1666="",0,J1666)+0.662*IF(K1666="",0,K1666)</f>
        <v/>
      </c>
      <c r="S1666" s="24">
        <f>0.38*IF(L1666="",0,L1666)+0.35*IF(M1666="",0,M1666)+0.27*IF(N1666="",0,N1666)</f>
        <v/>
      </c>
      <c r="T1666" s="24">
        <f>IF(Universe!S1666="","",((Universe!S1666-$B$2565)/$C$2565)^3)</f>
        <v/>
      </c>
      <c r="U1666" s="24">
        <f>IF(Universe!S1666="","",(Universe!S1666-$B$2565)/$C$2565)</f>
        <v/>
      </c>
      <c r="V1666" s="24">
        <f>IF(Universe!T1666="","",(Universe!T1666-$B$2566)/$C$2566)</f>
        <v/>
      </c>
      <c r="W1666" s="24">
        <f>IF(Universe!U1666="","",(Universe!U1666-$B$2567)/$C$2567)</f>
        <v/>
      </c>
      <c r="X1666" s="24">
        <f>IF(O1666="","",(O1666-$B$2571)/$C$2571)</f>
        <v/>
      </c>
      <c r="Y1666" s="24">
        <f>IF(T1666="","",(T1666-$B$2576)/$C$2576)</f>
        <v/>
      </c>
      <c r="Z1666" s="24">
        <f>IF(Universe!V1666="","",(Universe!V1666-$B$2568)/$C$2568)</f>
        <v/>
      </c>
      <c r="AA1666" s="24">
        <f>IF(P1666="","",(P1666-$B$2572)/$C$2572)</f>
        <v/>
      </c>
      <c r="AB1666" s="24">
        <f>IF(Q1666="","",(Q1666-$B$2573)/$C$2573)</f>
        <v/>
      </c>
      <c r="AC1666" s="24">
        <f>IF(R1666="","",(R1666-$B$2574)/$C$2574)</f>
        <v/>
      </c>
      <c r="AD1666" s="24">
        <f>IF(S1666="","",(S1666-$B$2575)/$C$2575)</f>
        <v/>
      </c>
      <c r="AE1666" s="24">
        <f>IF(Y1666="","",Y1666-(19.12044933116382+16.522174187581257*U1666))</f>
        <v/>
      </c>
      <c r="AF1666" s="24">
        <f>IF(X1666="","",(X1666-(-0.27268023098325006+0.47142105304415904*V1666+-0.3189264934812436*U1666)--5.286111042926227e-16)/0.7994208745952703)</f>
        <v/>
      </c>
      <c r="AG1666" s="24">
        <f>IF(AA1666="","",(AA1666-(0.5248806186338691+-0.064206457956449*U1666)-5.43454825424064e-16)/0.9977404048781155)</f>
        <v/>
      </c>
      <c r="AH1666" s="25" t="n">
        <v>-3.864107252144406</v>
      </c>
      <c r="AI1666" s="25" t="n">
        <v>-0.2715182198588831</v>
      </c>
      <c r="AJ1666" s="25" t="n">
        <v>-2.220886686871937</v>
      </c>
      <c r="AK1666" s="25" t="n">
        <v>0.5928725006629707</v>
      </c>
      <c r="AL1666" s="25" t="n">
        <v>0.8622480583870835</v>
      </c>
      <c r="AM1666" s="25" t="n">
        <v>0.9646581165454592</v>
      </c>
      <c r="AN1666" s="25" t="n">
        <v>-1.312405669695815</v>
      </c>
      <c r="AO1666" s="25" t="n">
        <v>-0.5382027616004206</v>
      </c>
      <c r="AP1666" s="25" t="n">
        <v>-1.374390728542105</v>
      </c>
      <c r="AQ1666" s="25" t="n">
        <v>-0.4746386040092988</v>
      </c>
    </row>
    <row r="1667">
      <c r="A1667" s="23">
        <f>Universe!A1667</f>
        <v/>
      </c>
      <c r="B1667" s="24">
        <f>IF(Universe!W1667="","",(Universe!W1667-$B$2550)/$C$2550)</f>
        <v/>
      </c>
      <c r="C1667" s="24">
        <f>IF(Universe!X1667="","",(Universe!X1667-$B$2551)/$C$2551)</f>
        <v/>
      </c>
      <c r="D1667" s="24">
        <f>IF(Universe!Y1667="","",(Universe!Y1667-$B$2552)/$C$2552)</f>
        <v/>
      </c>
      <c r="E1667" s="24">
        <f>IF(Universe!Z1667="","",(Universe!Z1667-$B$2553)/$C$2553)</f>
        <v/>
      </c>
      <c r="F1667" s="24">
        <f>IF(Universe!AA1667="","",(Universe!AA1667-$B$2554)/$C$2554)</f>
        <v/>
      </c>
      <c r="G1667" s="24">
        <f>IF(Universe!AB1667="","",(Universe!AB1667-$B$2555)/$C$2555)</f>
        <v/>
      </c>
      <c r="H1667" s="24">
        <f>IF(Universe!AC1667="","",(Universe!AC1667-$B$2556)/$C$2556)</f>
        <v/>
      </c>
      <c r="I1667" s="24">
        <f>IF(Universe!AD1667="","",(Universe!AD1667-$B$2557)/$C$2557)</f>
        <v/>
      </c>
      <c r="J1667" s="24">
        <f>IF(Universe!AE1667="","",(Universe!AE1667-$B$2558)/$C$2558)</f>
        <v/>
      </c>
      <c r="K1667" s="24">
        <f>IF(Universe!AF1667="","",(Universe!AF1667-$B$2559)/$C$2559)</f>
        <v/>
      </c>
      <c r="L1667" s="24">
        <f>IF(Universe!AG1667="","",(Universe!AG1667-$B$2560)/$C$2560)</f>
        <v/>
      </c>
      <c r="M1667" s="24">
        <f>IF(Universe!AH1667="","",(Universe!AH1667-$B$2561)/$C$2561)</f>
        <v/>
      </c>
      <c r="N1667" s="24">
        <f>IF(Universe!AI1667="","",(Universe!AI1667-$B$2562)/$C$2562)</f>
        <v/>
      </c>
      <c r="O1667" s="24">
        <f>0.74*IF(B1667="",0,B1667)+0.16*IF(C1667="",0,C1667)+0.1*IF(D1667="",0,D1667)</f>
        <v/>
      </c>
      <c r="P1667" s="24">
        <f>0.35*IF(E1667="",0,E1667)+0.35*IF(F1667="",0,F1667)+0.3*IF(G1667="",0,G1667)</f>
        <v/>
      </c>
      <c r="Q1667" s="24">
        <f>0.656*IF(I1667="",0,I1667)+0.344*IF(H1667="",0,H1667)</f>
        <v/>
      </c>
      <c r="R1667" s="24">
        <f>0.338*IF(J1667="",0,J1667)+0.662*IF(K1667="",0,K1667)</f>
        <v/>
      </c>
      <c r="S1667" s="24">
        <f>0.38*IF(L1667="",0,L1667)+0.35*IF(M1667="",0,M1667)+0.27*IF(N1667="",0,N1667)</f>
        <v/>
      </c>
      <c r="T1667" s="24">
        <f>IF(Universe!S1667="","",((Universe!S1667-$B$2565)/$C$2565)^3)</f>
        <v/>
      </c>
      <c r="U1667" s="24">
        <f>IF(Universe!S1667="","",(Universe!S1667-$B$2565)/$C$2565)</f>
        <v/>
      </c>
      <c r="V1667" s="24">
        <f>IF(Universe!T1667="","",(Universe!T1667-$B$2566)/$C$2566)</f>
        <v/>
      </c>
      <c r="W1667" s="24">
        <f>IF(Universe!U1667="","",(Universe!U1667-$B$2567)/$C$2567)</f>
        <v/>
      </c>
      <c r="X1667" s="24">
        <f>IF(O1667="","",(O1667-$B$2571)/$C$2571)</f>
        <v/>
      </c>
      <c r="Y1667" s="24">
        <f>IF(T1667="","",(T1667-$B$2576)/$C$2576)</f>
        <v/>
      </c>
      <c r="Z1667" s="24">
        <f>IF(Universe!V1667="","",(Universe!V1667-$B$2568)/$C$2568)</f>
        <v/>
      </c>
      <c r="AA1667" s="24">
        <f>IF(P1667="","",(P1667-$B$2572)/$C$2572)</f>
        <v/>
      </c>
      <c r="AB1667" s="24">
        <f>IF(Q1667="","",(Q1667-$B$2573)/$C$2573)</f>
        <v/>
      </c>
      <c r="AC1667" s="24">
        <f>IF(R1667="","",(R1667-$B$2574)/$C$2574)</f>
        <v/>
      </c>
      <c r="AD1667" s="24">
        <f>IF(S1667="","",(S1667-$B$2575)/$C$2575)</f>
        <v/>
      </c>
      <c r="AE1667" s="24">
        <f>IF(Y1667="","",Y1667-(19.12044933116382+16.522174187581257*U1667))</f>
        <v/>
      </c>
      <c r="AF1667" s="24">
        <f>IF(X1667="","",(X1667-(-0.27268023098325006+0.47142105304415904*V1667+-0.3189264934812436*U1667)--5.286111042926227e-16)/0.7994208745952703)</f>
        <v/>
      </c>
      <c r="AG1667" s="24">
        <f>IF(AA1667="","",(AA1667-(0.5248806186338691+-0.064206457956449*U1667)-5.43454825424064e-16)/0.9977404048781155)</f>
        <v/>
      </c>
      <c r="AH1667" s="25" t="n">
        <v>-3.078251982533565</v>
      </c>
      <c r="AI1667" s="25" t="n">
        <v>-0.242550626582733</v>
      </c>
      <c r="AJ1667" s="25" t="n">
        <v>-0.108135985091001</v>
      </c>
      <c r="AK1667" s="25" t="n">
        <v>-1.065036695764696</v>
      </c>
      <c r="AL1667" s="25" t="n">
        <v>2.849651682690902</v>
      </c>
      <c r="AM1667" s="25" t="n">
        <v>1.192979133567139</v>
      </c>
      <c r="AN1667" s="25" t="n">
        <v>-1.152277331545854</v>
      </c>
      <c r="AO1667" s="25" t="n">
        <v>0.0133013298881212</v>
      </c>
      <c r="AP1667" s="25" t="n">
        <v>-0.39469676919429</v>
      </c>
      <c r="AQ1667" s="25" t="n">
        <v>-0.5684410138553667</v>
      </c>
    </row>
    <row r="1668">
      <c r="A1668" s="23">
        <f>Universe!A1668</f>
        <v/>
      </c>
      <c r="B1668" s="24">
        <f>IF(Universe!W1668="","",(Universe!W1668-$B$2550)/$C$2550)</f>
        <v/>
      </c>
      <c r="C1668" s="24">
        <f>IF(Universe!X1668="","",(Universe!X1668-$B$2551)/$C$2551)</f>
        <v/>
      </c>
      <c r="D1668" s="24">
        <f>IF(Universe!Y1668="","",(Universe!Y1668-$B$2552)/$C$2552)</f>
        <v/>
      </c>
      <c r="E1668" s="24">
        <f>IF(Universe!Z1668="","",(Universe!Z1668-$B$2553)/$C$2553)</f>
        <v/>
      </c>
      <c r="F1668" s="24">
        <f>IF(Universe!AA1668="","",(Universe!AA1668-$B$2554)/$C$2554)</f>
        <v/>
      </c>
      <c r="G1668" s="24">
        <f>IF(Universe!AB1668="","",(Universe!AB1668-$B$2555)/$C$2555)</f>
        <v/>
      </c>
      <c r="H1668" s="24">
        <f>IF(Universe!AC1668="","",(Universe!AC1668-$B$2556)/$C$2556)</f>
        <v/>
      </c>
      <c r="I1668" s="24">
        <f>IF(Universe!AD1668="","",(Universe!AD1668-$B$2557)/$C$2557)</f>
        <v/>
      </c>
      <c r="J1668" s="24">
        <f>IF(Universe!AE1668="","",(Universe!AE1668-$B$2558)/$C$2558)</f>
        <v/>
      </c>
      <c r="K1668" s="24">
        <f>IF(Universe!AF1668="","",(Universe!AF1668-$B$2559)/$C$2559)</f>
        <v/>
      </c>
      <c r="L1668" s="24">
        <f>IF(Universe!AG1668="","",(Universe!AG1668-$B$2560)/$C$2560)</f>
        <v/>
      </c>
      <c r="M1668" s="24">
        <f>IF(Universe!AH1668="","",(Universe!AH1668-$B$2561)/$C$2561)</f>
        <v/>
      </c>
      <c r="N1668" s="24">
        <f>IF(Universe!AI1668="","",(Universe!AI1668-$B$2562)/$C$2562)</f>
        <v/>
      </c>
      <c r="O1668" s="24">
        <f>0.74*IF(B1668="",0,B1668)+0.16*IF(C1668="",0,C1668)+0.1*IF(D1668="",0,D1668)</f>
        <v/>
      </c>
      <c r="P1668" s="24">
        <f>0.35*IF(E1668="",0,E1668)+0.35*IF(F1668="",0,F1668)+0.3*IF(G1668="",0,G1668)</f>
        <v/>
      </c>
      <c r="Q1668" s="24">
        <f>0.656*IF(I1668="",0,I1668)+0.344*IF(H1668="",0,H1668)</f>
        <v/>
      </c>
      <c r="R1668" s="24">
        <f>0.338*IF(J1668="",0,J1668)+0.662*IF(K1668="",0,K1668)</f>
        <v/>
      </c>
      <c r="S1668" s="24">
        <f>0.38*IF(L1668="",0,L1668)+0.35*IF(M1668="",0,M1668)+0.27*IF(N1668="",0,N1668)</f>
        <v/>
      </c>
      <c r="T1668" s="24">
        <f>IF(Universe!S1668="","",((Universe!S1668-$B$2565)/$C$2565)^3)</f>
        <v/>
      </c>
      <c r="U1668" s="24">
        <f>IF(Universe!S1668="","",(Universe!S1668-$B$2565)/$C$2565)</f>
        <v/>
      </c>
      <c r="V1668" s="24">
        <f>IF(Universe!T1668="","",(Universe!T1668-$B$2566)/$C$2566)</f>
        <v/>
      </c>
      <c r="W1668" s="24">
        <f>IF(Universe!U1668="","",(Universe!U1668-$B$2567)/$C$2567)</f>
        <v/>
      </c>
      <c r="X1668" s="24">
        <f>IF(O1668="","",(O1668-$B$2571)/$C$2571)</f>
        <v/>
      </c>
      <c r="Y1668" s="24">
        <f>IF(T1668="","",(T1668-$B$2576)/$C$2576)</f>
        <v/>
      </c>
      <c r="Z1668" s="24">
        <f>IF(Universe!V1668="","",(Universe!V1668-$B$2568)/$C$2568)</f>
        <v/>
      </c>
      <c r="AA1668" s="24">
        <f>IF(P1668="","",(P1668-$B$2572)/$C$2572)</f>
        <v/>
      </c>
      <c r="AB1668" s="24">
        <f>IF(Q1668="","",(Q1668-$B$2573)/$C$2573)</f>
        <v/>
      </c>
      <c r="AC1668" s="24">
        <f>IF(R1668="","",(R1668-$B$2574)/$C$2574)</f>
        <v/>
      </c>
      <c r="AD1668" s="24">
        <f>IF(S1668="","",(S1668-$B$2575)/$C$2575)</f>
        <v/>
      </c>
      <c r="AE1668" s="24">
        <f>IF(Y1668="","",Y1668-(19.12044933116382+16.522174187581257*U1668))</f>
        <v/>
      </c>
      <c r="AF1668" s="24">
        <f>IF(X1668="","",(X1668-(-0.27268023098325006+0.47142105304415904*V1668+-0.3189264934812436*U1668)--5.286111042926227e-16)/0.7994208745952703)</f>
        <v/>
      </c>
      <c r="AG1668" s="24">
        <f>IF(AA1668="","",(AA1668-(0.5248806186338691+-0.064206457956449*U1668)-5.43454825424064e-16)/0.9977404048781155)</f>
        <v/>
      </c>
      <c r="AH1668" s="25" t="n">
        <v>-3.789846651600847</v>
      </c>
      <c r="AI1668" s="25" t="n">
        <v>0.0439273437658817</v>
      </c>
      <c r="AJ1668" s="25" t="n">
        <v>-0.1913172905075402</v>
      </c>
      <c r="AK1668" s="25" t="n">
        <v>-0.9907133227532304</v>
      </c>
      <c r="AL1668" s="25" t="n">
        <v>1.122562624625845</v>
      </c>
      <c r="AM1668" s="25" t="n">
        <v>0.7696665539280894</v>
      </c>
      <c r="AN1668" s="25" t="n">
        <v>-1.630721879078165</v>
      </c>
      <c r="AO1668" s="25" t="n">
        <v>0.1741308484873014</v>
      </c>
      <c r="AP1668" s="25" t="n">
        <v>-0.0625054883863521</v>
      </c>
      <c r="AQ1668" s="25" t="n">
        <v>-0.568063332704814</v>
      </c>
    </row>
    <row r="1669">
      <c r="A1669" s="23">
        <f>Universe!A1669</f>
        <v/>
      </c>
      <c r="B1669" s="24">
        <f>IF(Universe!W1669="","",(Universe!W1669-$B$2550)/$C$2550)</f>
        <v/>
      </c>
      <c r="C1669" s="24">
        <f>IF(Universe!X1669="","",(Universe!X1669-$B$2551)/$C$2551)</f>
        <v/>
      </c>
      <c r="D1669" s="24">
        <f>IF(Universe!Y1669="","",(Universe!Y1669-$B$2552)/$C$2552)</f>
        <v/>
      </c>
      <c r="E1669" s="24">
        <f>IF(Universe!Z1669="","",(Universe!Z1669-$B$2553)/$C$2553)</f>
        <v/>
      </c>
      <c r="F1669" s="24">
        <f>IF(Universe!AA1669="","",(Universe!AA1669-$B$2554)/$C$2554)</f>
        <v/>
      </c>
      <c r="G1669" s="24">
        <f>IF(Universe!AB1669="","",(Universe!AB1669-$B$2555)/$C$2555)</f>
        <v/>
      </c>
      <c r="H1669" s="24">
        <f>IF(Universe!AC1669="","",(Universe!AC1669-$B$2556)/$C$2556)</f>
        <v/>
      </c>
      <c r="I1669" s="24">
        <f>IF(Universe!AD1669="","",(Universe!AD1669-$B$2557)/$C$2557)</f>
        <v/>
      </c>
      <c r="J1669" s="24">
        <f>IF(Universe!AE1669="","",(Universe!AE1669-$B$2558)/$C$2558)</f>
        <v/>
      </c>
      <c r="K1669" s="24">
        <f>IF(Universe!AF1669="","",(Universe!AF1669-$B$2559)/$C$2559)</f>
        <v/>
      </c>
      <c r="L1669" s="24">
        <f>IF(Universe!AG1669="","",(Universe!AG1669-$B$2560)/$C$2560)</f>
        <v/>
      </c>
      <c r="M1669" s="24">
        <f>IF(Universe!AH1669="","",(Universe!AH1669-$B$2561)/$C$2561)</f>
        <v/>
      </c>
      <c r="N1669" s="24">
        <f>IF(Universe!AI1669="","",(Universe!AI1669-$B$2562)/$C$2562)</f>
        <v/>
      </c>
      <c r="O1669" s="24">
        <f>0.74*IF(B1669="",0,B1669)+0.16*IF(C1669="",0,C1669)+0.1*IF(D1669="",0,D1669)</f>
        <v/>
      </c>
      <c r="P1669" s="24">
        <f>0.35*IF(E1669="",0,E1669)+0.35*IF(F1669="",0,F1669)+0.3*IF(G1669="",0,G1669)</f>
        <v/>
      </c>
      <c r="Q1669" s="24">
        <f>0.656*IF(I1669="",0,I1669)+0.344*IF(H1669="",0,H1669)</f>
        <v/>
      </c>
      <c r="R1669" s="24">
        <f>0.338*IF(J1669="",0,J1669)+0.662*IF(K1669="",0,K1669)</f>
        <v/>
      </c>
      <c r="S1669" s="24">
        <f>0.38*IF(L1669="",0,L1669)+0.35*IF(M1669="",0,M1669)+0.27*IF(N1669="",0,N1669)</f>
        <v/>
      </c>
      <c r="T1669" s="24">
        <f>IF(Universe!S1669="","",((Universe!S1669-$B$2565)/$C$2565)^3)</f>
        <v/>
      </c>
      <c r="U1669" s="24">
        <f>IF(Universe!S1669="","",(Universe!S1669-$B$2565)/$C$2565)</f>
        <v/>
      </c>
      <c r="V1669" s="24">
        <f>IF(Universe!T1669="","",(Universe!T1669-$B$2566)/$C$2566)</f>
        <v/>
      </c>
      <c r="W1669" s="24">
        <f>IF(Universe!U1669="","",(Universe!U1669-$B$2567)/$C$2567)</f>
        <v/>
      </c>
      <c r="X1669" s="24">
        <f>IF(O1669="","",(O1669-$B$2571)/$C$2571)</f>
        <v/>
      </c>
      <c r="Y1669" s="24">
        <f>IF(T1669="","",(T1669-$B$2576)/$C$2576)</f>
        <v/>
      </c>
      <c r="Z1669" s="24">
        <f>IF(Universe!V1669="","",(Universe!V1669-$B$2568)/$C$2568)</f>
        <v/>
      </c>
      <c r="AA1669" s="24">
        <f>IF(P1669="","",(P1669-$B$2572)/$C$2572)</f>
        <v/>
      </c>
      <c r="AB1669" s="24">
        <f>IF(Q1669="","",(Q1669-$B$2573)/$C$2573)</f>
        <v/>
      </c>
      <c r="AC1669" s="24">
        <f>IF(R1669="","",(R1669-$B$2574)/$C$2574)</f>
        <v/>
      </c>
      <c r="AD1669" s="24">
        <f>IF(S1669="","",(S1669-$B$2575)/$C$2575)</f>
        <v/>
      </c>
      <c r="AE1669" s="24">
        <f>IF(Y1669="","",Y1669-(19.12044933116382+16.522174187581257*U1669))</f>
        <v/>
      </c>
      <c r="AF1669" s="24">
        <f>IF(X1669="","",(X1669-(-0.27268023098325006+0.47142105304415904*V1669+-0.3189264934812436*U1669)--5.286111042926227e-16)/0.7994208745952703)</f>
        <v/>
      </c>
      <c r="AG1669" s="24">
        <f>IF(AA1669="","",(AA1669-(0.5248806186338691+-0.064206457956449*U1669)-5.43454825424064e-16)/0.9977404048781155)</f>
        <v/>
      </c>
      <c r="AH1669" s="25" t="n">
        <v>-1.697200025786495</v>
      </c>
      <c r="AI1669" s="25" t="n">
        <v>0.4344509403764136</v>
      </c>
      <c r="AJ1669" s="25" t="n">
        <v>-0.8901457832664345</v>
      </c>
      <c r="AK1669" s="25" t="n">
        <v>-0.4492841051165389</v>
      </c>
      <c r="AL1669" s="25" t="n">
        <v>3.036535354567536</v>
      </c>
      <c r="AM1669" s="25" t="n">
        <v>0.2754984375361392</v>
      </c>
      <c r="AN1669" s="25" t="n">
        <v>0.0790933404465915</v>
      </c>
      <c r="AO1669" s="25" t="n">
        <v>0.2335339951043914</v>
      </c>
      <c r="AP1669" s="25" t="n">
        <v>-0.3619039087203675</v>
      </c>
      <c r="AQ1669" s="25" t="n">
        <v>0.3694326021392498</v>
      </c>
    </row>
    <row r="1670">
      <c r="A1670" s="23">
        <f>Universe!A1670</f>
        <v/>
      </c>
      <c r="B1670" s="24">
        <f>IF(Universe!W1670="","",(Universe!W1670-$B$2550)/$C$2550)</f>
        <v/>
      </c>
      <c r="C1670" s="24">
        <f>IF(Universe!X1670="","",(Universe!X1670-$B$2551)/$C$2551)</f>
        <v/>
      </c>
      <c r="D1670" s="24">
        <f>IF(Universe!Y1670="","",(Universe!Y1670-$B$2552)/$C$2552)</f>
        <v/>
      </c>
      <c r="E1670" s="24">
        <f>IF(Universe!Z1670="","",(Universe!Z1670-$B$2553)/$C$2553)</f>
        <v/>
      </c>
      <c r="F1670" s="24">
        <f>IF(Universe!AA1670="","",(Universe!AA1670-$B$2554)/$C$2554)</f>
        <v/>
      </c>
      <c r="G1670" s="24">
        <f>IF(Universe!AB1670="","",(Universe!AB1670-$B$2555)/$C$2555)</f>
        <v/>
      </c>
      <c r="H1670" s="24">
        <f>IF(Universe!AC1670="","",(Universe!AC1670-$B$2556)/$C$2556)</f>
        <v/>
      </c>
      <c r="I1670" s="24">
        <f>IF(Universe!AD1670="","",(Universe!AD1670-$B$2557)/$C$2557)</f>
        <v/>
      </c>
      <c r="J1670" s="24">
        <f>IF(Universe!AE1670="","",(Universe!AE1670-$B$2558)/$C$2558)</f>
        <v/>
      </c>
      <c r="K1670" s="24">
        <f>IF(Universe!AF1670="","",(Universe!AF1670-$B$2559)/$C$2559)</f>
        <v/>
      </c>
      <c r="L1670" s="24">
        <f>IF(Universe!AG1670="","",(Universe!AG1670-$B$2560)/$C$2560)</f>
        <v/>
      </c>
      <c r="M1670" s="24">
        <f>IF(Universe!AH1670="","",(Universe!AH1670-$B$2561)/$C$2561)</f>
        <v/>
      </c>
      <c r="N1670" s="24">
        <f>IF(Universe!AI1670="","",(Universe!AI1670-$B$2562)/$C$2562)</f>
        <v/>
      </c>
      <c r="O1670" s="24">
        <f>0.74*IF(B1670="",0,B1670)+0.16*IF(C1670="",0,C1670)+0.1*IF(D1670="",0,D1670)</f>
        <v/>
      </c>
      <c r="P1670" s="24">
        <f>0.35*IF(E1670="",0,E1670)+0.35*IF(F1670="",0,F1670)+0.3*IF(G1670="",0,G1670)</f>
        <v/>
      </c>
      <c r="Q1670" s="24">
        <f>0.656*IF(I1670="",0,I1670)+0.344*IF(H1670="",0,H1670)</f>
        <v/>
      </c>
      <c r="R1670" s="24">
        <f>0.338*IF(J1670="",0,J1670)+0.662*IF(K1670="",0,K1670)</f>
        <v/>
      </c>
      <c r="S1670" s="24">
        <f>0.38*IF(L1670="",0,L1670)+0.35*IF(M1670="",0,M1670)+0.27*IF(N1670="",0,N1670)</f>
        <v/>
      </c>
      <c r="T1670" s="24">
        <f>IF(Universe!S1670="","",((Universe!S1670-$B$2565)/$C$2565)^3)</f>
        <v/>
      </c>
      <c r="U1670" s="24">
        <f>IF(Universe!S1670="","",(Universe!S1670-$B$2565)/$C$2565)</f>
        <v/>
      </c>
      <c r="V1670" s="24">
        <f>IF(Universe!T1670="","",(Universe!T1670-$B$2566)/$C$2566)</f>
        <v/>
      </c>
      <c r="W1670" s="24">
        <f>IF(Universe!U1670="","",(Universe!U1670-$B$2567)/$C$2567)</f>
        <v/>
      </c>
      <c r="X1670" s="24">
        <f>IF(O1670="","",(O1670-$B$2571)/$C$2571)</f>
        <v/>
      </c>
      <c r="Y1670" s="24">
        <f>IF(T1670="","",(T1670-$B$2576)/$C$2576)</f>
        <v/>
      </c>
      <c r="Z1670" s="24">
        <f>IF(Universe!V1670="","",(Universe!V1670-$B$2568)/$C$2568)</f>
        <v/>
      </c>
      <c r="AA1670" s="24">
        <f>IF(P1670="","",(P1670-$B$2572)/$C$2572)</f>
        <v/>
      </c>
      <c r="AB1670" s="24">
        <f>IF(Q1670="","",(Q1670-$B$2573)/$C$2573)</f>
        <v/>
      </c>
      <c r="AC1670" s="24">
        <f>IF(R1670="","",(R1670-$B$2574)/$C$2574)</f>
        <v/>
      </c>
      <c r="AD1670" s="24">
        <f>IF(S1670="","",(S1670-$B$2575)/$C$2575)</f>
        <v/>
      </c>
      <c r="AE1670" s="24">
        <f>IF(Y1670="","",Y1670-(19.12044933116382+16.522174187581257*U1670))</f>
        <v/>
      </c>
      <c r="AF1670" s="24">
        <f>IF(X1670="","",(X1670-(-0.27268023098325006+0.47142105304415904*V1670+-0.3189264934812436*U1670)--5.286111042926227e-16)/0.7994208745952703)</f>
        <v/>
      </c>
      <c r="AG1670" s="24">
        <f>IF(AA1670="","",(AA1670-(0.5248806186338691+-0.064206457956449*U1670)-5.43454825424064e-16)/0.9977404048781155)</f>
        <v/>
      </c>
      <c r="AH1670" s="25" t="n">
        <v>-3.165717468134195</v>
      </c>
      <c r="AI1670" s="25" t="n">
        <v>-0.1945939860538898</v>
      </c>
      <c r="AJ1670" s="25" t="n">
        <v>-0.1979199565107853</v>
      </c>
      <c r="AK1670" s="25" t="n">
        <v>-0.9998957927779488</v>
      </c>
      <c r="AL1670" s="25" t="n">
        <v>2.70740046864618</v>
      </c>
      <c r="AM1670" s="25" t="n">
        <v>2.075046119422564</v>
      </c>
      <c r="AN1670" s="25" t="n">
        <v>-1.04332725254874</v>
      </c>
      <c r="AO1670" s="25" t="n">
        <v>0.06924001916479509</v>
      </c>
      <c r="AP1670" s="25" t="n">
        <v>-0.5964445681101408</v>
      </c>
      <c r="AQ1670" s="25" t="n">
        <v>-0.0797007268780555</v>
      </c>
    </row>
    <row r="1671">
      <c r="A1671" s="23">
        <f>Universe!A1671</f>
        <v/>
      </c>
      <c r="B1671" s="24">
        <f>IF(Universe!W1671="","",(Universe!W1671-$B$2550)/$C$2550)</f>
        <v/>
      </c>
      <c r="C1671" s="24">
        <f>IF(Universe!X1671="","",(Universe!X1671-$B$2551)/$C$2551)</f>
        <v/>
      </c>
      <c r="D1671" s="24">
        <f>IF(Universe!Y1671="","",(Universe!Y1671-$B$2552)/$C$2552)</f>
        <v/>
      </c>
      <c r="E1671" s="24">
        <f>IF(Universe!Z1671="","",(Universe!Z1671-$B$2553)/$C$2553)</f>
        <v/>
      </c>
      <c r="F1671" s="24">
        <f>IF(Universe!AA1671="","",(Universe!AA1671-$B$2554)/$C$2554)</f>
        <v/>
      </c>
      <c r="G1671" s="24">
        <f>IF(Universe!AB1671="","",(Universe!AB1671-$B$2555)/$C$2555)</f>
        <v/>
      </c>
      <c r="H1671" s="24">
        <f>IF(Universe!AC1671="","",(Universe!AC1671-$B$2556)/$C$2556)</f>
        <v/>
      </c>
      <c r="I1671" s="24">
        <f>IF(Universe!AD1671="","",(Universe!AD1671-$B$2557)/$C$2557)</f>
        <v/>
      </c>
      <c r="J1671" s="24">
        <f>IF(Universe!AE1671="","",(Universe!AE1671-$B$2558)/$C$2558)</f>
        <v/>
      </c>
      <c r="K1671" s="24">
        <f>IF(Universe!AF1671="","",(Universe!AF1671-$B$2559)/$C$2559)</f>
        <v/>
      </c>
      <c r="L1671" s="24">
        <f>IF(Universe!AG1671="","",(Universe!AG1671-$B$2560)/$C$2560)</f>
        <v/>
      </c>
      <c r="M1671" s="24">
        <f>IF(Universe!AH1671="","",(Universe!AH1671-$B$2561)/$C$2561)</f>
        <v/>
      </c>
      <c r="N1671" s="24">
        <f>IF(Universe!AI1671="","",(Universe!AI1671-$B$2562)/$C$2562)</f>
        <v/>
      </c>
      <c r="O1671" s="24">
        <f>0.74*IF(B1671="",0,B1671)+0.16*IF(C1671="",0,C1671)+0.1*IF(D1671="",0,D1671)</f>
        <v/>
      </c>
      <c r="P1671" s="24">
        <f>0.35*IF(E1671="",0,E1671)+0.35*IF(F1671="",0,F1671)+0.3*IF(G1671="",0,G1671)</f>
        <v/>
      </c>
      <c r="Q1671" s="24">
        <f>0.656*IF(I1671="",0,I1671)+0.344*IF(H1671="",0,H1671)</f>
        <v/>
      </c>
      <c r="R1671" s="24">
        <f>0.338*IF(J1671="",0,J1671)+0.662*IF(K1671="",0,K1671)</f>
        <v/>
      </c>
      <c r="S1671" s="24">
        <f>0.38*IF(L1671="",0,L1671)+0.35*IF(M1671="",0,M1671)+0.27*IF(N1671="",0,N1671)</f>
        <v/>
      </c>
      <c r="T1671" s="24">
        <f>IF(Universe!S1671="","",((Universe!S1671-$B$2565)/$C$2565)^3)</f>
        <v/>
      </c>
      <c r="U1671" s="24">
        <f>IF(Universe!S1671="","",(Universe!S1671-$B$2565)/$C$2565)</f>
        <v/>
      </c>
      <c r="V1671" s="24">
        <f>IF(Universe!T1671="","",(Universe!T1671-$B$2566)/$C$2566)</f>
        <v/>
      </c>
      <c r="W1671" s="24">
        <f>IF(Universe!U1671="","",(Universe!U1671-$B$2567)/$C$2567)</f>
        <v/>
      </c>
      <c r="X1671" s="24">
        <f>IF(O1671="","",(O1671-$B$2571)/$C$2571)</f>
        <v/>
      </c>
      <c r="Y1671" s="24">
        <f>IF(T1671="","",(T1671-$B$2576)/$C$2576)</f>
        <v/>
      </c>
      <c r="Z1671" s="24">
        <f>IF(Universe!V1671="","",(Universe!V1671-$B$2568)/$C$2568)</f>
        <v/>
      </c>
      <c r="AA1671" s="24">
        <f>IF(P1671="","",(P1671-$B$2572)/$C$2572)</f>
        <v/>
      </c>
      <c r="AB1671" s="24">
        <f>IF(Q1671="","",(Q1671-$B$2573)/$C$2573)</f>
        <v/>
      </c>
      <c r="AC1671" s="24">
        <f>IF(R1671="","",(R1671-$B$2574)/$C$2574)</f>
        <v/>
      </c>
      <c r="AD1671" s="24">
        <f>IF(S1671="","",(S1671-$B$2575)/$C$2575)</f>
        <v/>
      </c>
      <c r="AE1671" s="24">
        <f>IF(Y1671="","",Y1671-(19.12044933116382+16.522174187581257*U1671))</f>
        <v/>
      </c>
      <c r="AF1671" s="24">
        <f>IF(X1671="","",(X1671-(-0.27268023098325006+0.47142105304415904*V1671+-0.3189264934812436*U1671)--5.286111042926227e-16)/0.7994208745952703)</f>
        <v/>
      </c>
      <c r="AG1671" s="24">
        <f>IF(AA1671="","",(AA1671-(0.5248806186338691+-0.064206457956449*U1671)-5.43454825424064e-16)/0.9977404048781155)</f>
        <v/>
      </c>
      <c r="AH1671" s="25" t="n">
        <v>-2.582291640896862</v>
      </c>
      <c r="AI1671" s="25" t="n">
        <v>0.5841879239614424</v>
      </c>
      <c r="AJ1671" s="25" t="n">
        <v>0.7862988718434902</v>
      </c>
      <c r="AK1671" s="25" t="n">
        <v>0.0131174824777057</v>
      </c>
      <c r="AL1671" s="25" t="n">
        <v>3.329725356128712</v>
      </c>
      <c r="AM1671" s="25" t="n">
        <v>-0.151738403579413</v>
      </c>
      <c r="AN1671" s="25" t="n">
        <v>-0.1933176727952585</v>
      </c>
      <c r="AO1671" s="25" t="n">
        <v>-0.3380399770666293</v>
      </c>
      <c r="AP1671" s="25" t="n">
        <v>-0.330259517056656</v>
      </c>
      <c r="AQ1671" s="25" t="n">
        <v>-0.2813682676255613</v>
      </c>
    </row>
    <row r="1672">
      <c r="A1672" s="23">
        <f>Universe!A1672</f>
        <v/>
      </c>
      <c r="B1672" s="24">
        <f>IF(Universe!W1672="","",(Universe!W1672-$B$2550)/$C$2550)</f>
        <v/>
      </c>
      <c r="C1672" s="24">
        <f>IF(Universe!X1672="","",(Universe!X1672-$B$2551)/$C$2551)</f>
        <v/>
      </c>
      <c r="D1672" s="24">
        <f>IF(Universe!Y1672="","",(Universe!Y1672-$B$2552)/$C$2552)</f>
        <v/>
      </c>
      <c r="E1672" s="24">
        <f>IF(Universe!Z1672="","",(Universe!Z1672-$B$2553)/$C$2553)</f>
        <v/>
      </c>
      <c r="F1672" s="24">
        <f>IF(Universe!AA1672="","",(Universe!AA1672-$B$2554)/$C$2554)</f>
        <v/>
      </c>
      <c r="G1672" s="24">
        <f>IF(Universe!AB1672="","",(Universe!AB1672-$B$2555)/$C$2555)</f>
        <v/>
      </c>
      <c r="H1672" s="24">
        <f>IF(Universe!AC1672="","",(Universe!AC1672-$B$2556)/$C$2556)</f>
        <v/>
      </c>
      <c r="I1672" s="24">
        <f>IF(Universe!AD1672="","",(Universe!AD1672-$B$2557)/$C$2557)</f>
        <v/>
      </c>
      <c r="J1672" s="24">
        <f>IF(Universe!AE1672="","",(Universe!AE1672-$B$2558)/$C$2558)</f>
        <v/>
      </c>
      <c r="K1672" s="24">
        <f>IF(Universe!AF1672="","",(Universe!AF1672-$B$2559)/$C$2559)</f>
        <v/>
      </c>
      <c r="L1672" s="24">
        <f>IF(Universe!AG1672="","",(Universe!AG1672-$B$2560)/$C$2560)</f>
        <v/>
      </c>
      <c r="M1672" s="24">
        <f>IF(Universe!AH1672="","",(Universe!AH1672-$B$2561)/$C$2561)</f>
        <v/>
      </c>
      <c r="N1672" s="24">
        <f>IF(Universe!AI1672="","",(Universe!AI1672-$B$2562)/$C$2562)</f>
        <v/>
      </c>
      <c r="O1672" s="24">
        <f>0.74*IF(B1672="",0,B1672)+0.16*IF(C1672="",0,C1672)+0.1*IF(D1672="",0,D1672)</f>
        <v/>
      </c>
      <c r="P1672" s="24">
        <f>0.35*IF(E1672="",0,E1672)+0.35*IF(F1672="",0,F1672)+0.3*IF(G1672="",0,G1672)</f>
        <v/>
      </c>
      <c r="Q1672" s="24">
        <f>0.656*IF(I1672="",0,I1672)+0.344*IF(H1672="",0,H1672)</f>
        <v/>
      </c>
      <c r="R1672" s="24">
        <f>0.338*IF(J1672="",0,J1672)+0.662*IF(K1672="",0,K1672)</f>
        <v/>
      </c>
      <c r="S1672" s="24">
        <f>0.38*IF(L1672="",0,L1672)+0.35*IF(M1672="",0,M1672)+0.27*IF(N1672="",0,N1672)</f>
        <v/>
      </c>
      <c r="T1672" s="24">
        <f>IF(Universe!S1672="","",((Universe!S1672-$B$2565)/$C$2565)^3)</f>
        <v/>
      </c>
      <c r="U1672" s="24">
        <f>IF(Universe!S1672="","",(Universe!S1672-$B$2565)/$C$2565)</f>
        <v/>
      </c>
      <c r="V1672" s="24">
        <f>IF(Universe!T1672="","",(Universe!T1672-$B$2566)/$C$2566)</f>
        <v/>
      </c>
      <c r="W1672" s="24">
        <f>IF(Universe!U1672="","",(Universe!U1672-$B$2567)/$C$2567)</f>
        <v/>
      </c>
      <c r="X1672" s="24">
        <f>IF(O1672="","",(O1672-$B$2571)/$C$2571)</f>
        <v/>
      </c>
      <c r="Y1672" s="24">
        <f>IF(T1672="","",(T1672-$B$2576)/$C$2576)</f>
        <v/>
      </c>
      <c r="Z1672" s="24">
        <f>IF(Universe!V1672="","",(Universe!V1672-$B$2568)/$C$2568)</f>
        <v/>
      </c>
      <c r="AA1672" s="24">
        <f>IF(P1672="","",(P1672-$B$2572)/$C$2572)</f>
        <v/>
      </c>
      <c r="AB1672" s="24">
        <f>IF(Q1672="","",(Q1672-$B$2573)/$C$2573)</f>
        <v/>
      </c>
      <c r="AC1672" s="24">
        <f>IF(R1672="","",(R1672-$B$2574)/$C$2574)</f>
        <v/>
      </c>
      <c r="AD1672" s="24">
        <f>IF(S1672="","",(S1672-$B$2575)/$C$2575)</f>
        <v/>
      </c>
      <c r="AE1672" s="24">
        <f>IF(Y1672="","",Y1672-(19.12044933116382+16.522174187581257*U1672))</f>
        <v/>
      </c>
      <c r="AF1672" s="24">
        <f>IF(X1672="","",(X1672-(-0.27268023098325006+0.47142105304415904*V1672+-0.3189264934812436*U1672)--5.286111042926227e-16)/0.7994208745952703)</f>
        <v/>
      </c>
      <c r="AG1672" s="24">
        <f>IF(AA1672="","",(AA1672-(0.5248806186338691+-0.064206457956449*U1672)-5.43454825424064e-16)/0.9977404048781155)</f>
        <v/>
      </c>
      <c r="AH1672" s="25" t="n">
        <v>-3.417677861344335</v>
      </c>
      <c r="AI1672" s="25" t="n">
        <v>-0.6893368534917792</v>
      </c>
      <c r="AJ1672" s="25" t="n">
        <v>0.8507655815463165</v>
      </c>
      <c r="AK1672" s="25" t="n">
        <v>-0.571972378593485</v>
      </c>
      <c r="AL1672" s="25" t="n">
        <v>2.19197276311467</v>
      </c>
      <c r="AM1672" s="25" t="n">
        <v>0.241881996855885</v>
      </c>
      <c r="AN1672" s="25" t="n">
        <v>-0.948805945304522</v>
      </c>
      <c r="AO1672" s="25" t="n">
        <v>0.1070044848308107</v>
      </c>
      <c r="AP1672" s="25" t="n">
        <v>0.2989374407564528</v>
      </c>
      <c r="AQ1672" s="25" t="n">
        <v>-0.3074318786349733</v>
      </c>
    </row>
    <row r="1673">
      <c r="A1673" s="23">
        <f>Universe!A1673</f>
        <v/>
      </c>
      <c r="B1673" s="24">
        <f>IF(Universe!W1673="","",(Universe!W1673-$B$2550)/$C$2550)</f>
        <v/>
      </c>
      <c r="C1673" s="24">
        <f>IF(Universe!X1673="","",(Universe!X1673-$B$2551)/$C$2551)</f>
        <v/>
      </c>
      <c r="D1673" s="24">
        <f>IF(Universe!Y1673="","",(Universe!Y1673-$B$2552)/$C$2552)</f>
        <v/>
      </c>
      <c r="E1673" s="24">
        <f>IF(Universe!Z1673="","",(Universe!Z1673-$B$2553)/$C$2553)</f>
        <v/>
      </c>
      <c r="F1673" s="24">
        <f>IF(Universe!AA1673="","",(Universe!AA1673-$B$2554)/$C$2554)</f>
        <v/>
      </c>
      <c r="G1673" s="24">
        <f>IF(Universe!AB1673="","",(Universe!AB1673-$B$2555)/$C$2555)</f>
        <v/>
      </c>
      <c r="H1673" s="24">
        <f>IF(Universe!AC1673="","",(Universe!AC1673-$B$2556)/$C$2556)</f>
        <v/>
      </c>
      <c r="I1673" s="24">
        <f>IF(Universe!AD1673="","",(Universe!AD1673-$B$2557)/$C$2557)</f>
        <v/>
      </c>
      <c r="J1673" s="24">
        <f>IF(Universe!AE1673="","",(Universe!AE1673-$B$2558)/$C$2558)</f>
        <v/>
      </c>
      <c r="K1673" s="24">
        <f>IF(Universe!AF1673="","",(Universe!AF1673-$B$2559)/$C$2559)</f>
        <v/>
      </c>
      <c r="L1673" s="24">
        <f>IF(Universe!AG1673="","",(Universe!AG1673-$B$2560)/$C$2560)</f>
        <v/>
      </c>
      <c r="M1673" s="24">
        <f>IF(Universe!AH1673="","",(Universe!AH1673-$B$2561)/$C$2561)</f>
        <v/>
      </c>
      <c r="N1673" s="24">
        <f>IF(Universe!AI1673="","",(Universe!AI1673-$B$2562)/$C$2562)</f>
        <v/>
      </c>
      <c r="O1673" s="24">
        <f>0.74*IF(B1673="",0,B1673)+0.16*IF(C1673="",0,C1673)+0.1*IF(D1673="",0,D1673)</f>
        <v/>
      </c>
      <c r="P1673" s="24">
        <f>0.35*IF(E1673="",0,E1673)+0.35*IF(F1673="",0,F1673)+0.3*IF(G1673="",0,G1673)</f>
        <v/>
      </c>
      <c r="Q1673" s="24">
        <f>0.656*IF(I1673="",0,I1673)+0.344*IF(H1673="",0,H1673)</f>
        <v/>
      </c>
      <c r="R1673" s="24">
        <f>0.338*IF(J1673="",0,J1673)+0.662*IF(K1673="",0,K1673)</f>
        <v/>
      </c>
      <c r="S1673" s="24">
        <f>0.38*IF(L1673="",0,L1673)+0.35*IF(M1673="",0,M1673)+0.27*IF(N1673="",0,N1673)</f>
        <v/>
      </c>
      <c r="T1673" s="24">
        <f>IF(Universe!S1673="","",((Universe!S1673-$B$2565)/$C$2565)^3)</f>
        <v/>
      </c>
      <c r="U1673" s="24">
        <f>IF(Universe!S1673="","",(Universe!S1673-$B$2565)/$C$2565)</f>
        <v/>
      </c>
      <c r="V1673" s="24">
        <f>IF(Universe!T1673="","",(Universe!T1673-$B$2566)/$C$2566)</f>
        <v/>
      </c>
      <c r="W1673" s="24">
        <f>IF(Universe!U1673="","",(Universe!U1673-$B$2567)/$C$2567)</f>
        <v/>
      </c>
      <c r="X1673" s="24">
        <f>IF(O1673="","",(O1673-$B$2571)/$C$2571)</f>
        <v/>
      </c>
      <c r="Y1673" s="24">
        <f>IF(T1673="","",(T1673-$B$2576)/$C$2576)</f>
        <v/>
      </c>
      <c r="Z1673" s="24">
        <f>IF(Universe!V1673="","",(Universe!V1673-$B$2568)/$C$2568)</f>
        <v/>
      </c>
      <c r="AA1673" s="24">
        <f>IF(P1673="","",(P1673-$B$2572)/$C$2572)</f>
        <v/>
      </c>
      <c r="AB1673" s="24">
        <f>IF(Q1673="","",(Q1673-$B$2573)/$C$2573)</f>
        <v/>
      </c>
      <c r="AC1673" s="24">
        <f>IF(R1673="","",(R1673-$B$2574)/$C$2574)</f>
        <v/>
      </c>
      <c r="AD1673" s="24">
        <f>IF(S1673="","",(S1673-$B$2575)/$C$2575)</f>
        <v/>
      </c>
      <c r="AE1673" s="24">
        <f>IF(Y1673="","",Y1673-(19.12044933116382+16.522174187581257*U1673))</f>
        <v/>
      </c>
      <c r="AF1673" s="24">
        <f>IF(X1673="","",(X1673-(-0.27268023098325006+0.47142105304415904*V1673+-0.3189264934812436*U1673)--5.286111042926227e-16)/0.7994208745952703)</f>
        <v/>
      </c>
      <c r="AG1673" s="24">
        <f>IF(AA1673="","",(AA1673-(0.5248806186338691+-0.064206457956449*U1673)-5.43454825424064e-16)/0.9977404048781155)</f>
        <v/>
      </c>
      <c r="AH1673" s="25" t="n">
        <v>-1.16076963910664</v>
      </c>
      <c r="AI1673" s="25" t="n">
        <v>0.40344222603082</v>
      </c>
      <c r="AJ1673" s="25" t="n">
        <v>-0.9933878356168458</v>
      </c>
      <c r="AK1673" s="25" t="n">
        <v>-0.0066988076013062</v>
      </c>
      <c r="AL1673" s="25" t="n">
        <v>2.328426312948704</v>
      </c>
      <c r="AM1673" s="25" t="n">
        <v>-0.1230504622960074</v>
      </c>
      <c r="AN1673" s="25" t="n">
        <v>-0.1443570632202301</v>
      </c>
      <c r="AO1673" s="25" t="n">
        <v>-0.0182465824380448</v>
      </c>
      <c r="AP1673" s="25" t="n">
        <v>-0.4627268115813996</v>
      </c>
      <c r="AQ1673" s="25" t="n">
        <v>-0.5779153292141711</v>
      </c>
    </row>
    <row r="1674">
      <c r="A1674" s="23">
        <f>Universe!A1674</f>
        <v/>
      </c>
      <c r="B1674" s="24">
        <f>IF(Universe!W1674="","",(Universe!W1674-$B$2550)/$C$2550)</f>
        <v/>
      </c>
      <c r="C1674" s="24">
        <f>IF(Universe!X1674="","",(Universe!X1674-$B$2551)/$C$2551)</f>
        <v/>
      </c>
      <c r="D1674" s="24">
        <f>IF(Universe!Y1674="","",(Universe!Y1674-$B$2552)/$C$2552)</f>
        <v/>
      </c>
      <c r="E1674" s="24">
        <f>IF(Universe!Z1674="","",(Universe!Z1674-$B$2553)/$C$2553)</f>
        <v/>
      </c>
      <c r="F1674" s="24">
        <f>IF(Universe!AA1674="","",(Universe!AA1674-$B$2554)/$C$2554)</f>
        <v/>
      </c>
      <c r="G1674" s="24">
        <f>IF(Universe!AB1674="","",(Universe!AB1674-$B$2555)/$C$2555)</f>
        <v/>
      </c>
      <c r="H1674" s="24">
        <f>IF(Universe!AC1674="","",(Universe!AC1674-$B$2556)/$C$2556)</f>
        <v/>
      </c>
      <c r="I1674" s="24">
        <f>IF(Universe!AD1674="","",(Universe!AD1674-$B$2557)/$C$2557)</f>
        <v/>
      </c>
      <c r="J1674" s="24">
        <f>IF(Universe!AE1674="","",(Universe!AE1674-$B$2558)/$C$2558)</f>
        <v/>
      </c>
      <c r="K1674" s="24">
        <f>IF(Universe!AF1674="","",(Universe!AF1674-$B$2559)/$C$2559)</f>
        <v/>
      </c>
      <c r="L1674" s="24">
        <f>IF(Universe!AG1674="","",(Universe!AG1674-$B$2560)/$C$2560)</f>
        <v/>
      </c>
      <c r="M1674" s="24">
        <f>IF(Universe!AH1674="","",(Universe!AH1674-$B$2561)/$C$2561)</f>
        <v/>
      </c>
      <c r="N1674" s="24">
        <f>IF(Universe!AI1674="","",(Universe!AI1674-$B$2562)/$C$2562)</f>
        <v/>
      </c>
      <c r="O1674" s="24">
        <f>0.74*IF(B1674="",0,B1674)+0.16*IF(C1674="",0,C1674)+0.1*IF(D1674="",0,D1674)</f>
        <v/>
      </c>
      <c r="P1674" s="24">
        <f>0.35*IF(E1674="",0,E1674)+0.35*IF(F1674="",0,F1674)+0.3*IF(G1674="",0,G1674)</f>
        <v/>
      </c>
      <c r="Q1674" s="24">
        <f>0.656*IF(I1674="",0,I1674)+0.344*IF(H1674="",0,H1674)</f>
        <v/>
      </c>
      <c r="R1674" s="24">
        <f>0.338*IF(J1674="",0,J1674)+0.662*IF(K1674="",0,K1674)</f>
        <v/>
      </c>
      <c r="S1674" s="24">
        <f>0.38*IF(L1674="",0,L1674)+0.35*IF(M1674="",0,M1674)+0.27*IF(N1674="",0,N1674)</f>
        <v/>
      </c>
      <c r="T1674" s="24">
        <f>IF(Universe!S1674="","",((Universe!S1674-$B$2565)/$C$2565)^3)</f>
        <v/>
      </c>
      <c r="U1674" s="24">
        <f>IF(Universe!S1674="","",(Universe!S1674-$B$2565)/$C$2565)</f>
        <v/>
      </c>
      <c r="V1674" s="24">
        <f>IF(Universe!T1674="","",(Universe!T1674-$B$2566)/$C$2566)</f>
        <v/>
      </c>
      <c r="W1674" s="24">
        <f>IF(Universe!U1674="","",(Universe!U1674-$B$2567)/$C$2567)</f>
        <v/>
      </c>
      <c r="X1674" s="24">
        <f>IF(O1674="","",(O1674-$B$2571)/$C$2571)</f>
        <v/>
      </c>
      <c r="Y1674" s="24">
        <f>IF(T1674="","",(T1674-$B$2576)/$C$2576)</f>
        <v/>
      </c>
      <c r="Z1674" s="24">
        <f>IF(Universe!V1674="","",(Universe!V1674-$B$2568)/$C$2568)</f>
        <v/>
      </c>
      <c r="AA1674" s="24">
        <f>IF(P1674="","",(P1674-$B$2572)/$C$2572)</f>
        <v/>
      </c>
      <c r="AB1674" s="24">
        <f>IF(Q1674="","",(Q1674-$B$2573)/$C$2573)</f>
        <v/>
      </c>
      <c r="AC1674" s="24">
        <f>IF(R1674="","",(R1674-$B$2574)/$C$2574)</f>
        <v/>
      </c>
      <c r="AD1674" s="24">
        <f>IF(S1674="","",(S1674-$B$2575)/$C$2575)</f>
        <v/>
      </c>
      <c r="AE1674" s="24">
        <f>IF(Y1674="","",Y1674-(19.12044933116382+16.522174187581257*U1674))</f>
        <v/>
      </c>
      <c r="AF1674" s="24">
        <f>IF(X1674="","",(X1674-(-0.27268023098325006+0.47142105304415904*V1674+-0.3189264934812436*U1674)--5.286111042926227e-16)/0.7994208745952703)</f>
        <v/>
      </c>
      <c r="AG1674" s="24">
        <f>IF(AA1674="","",(AA1674-(0.5248806186338691+-0.064206457956449*U1674)-5.43454825424064e-16)/0.9977404048781155)</f>
        <v/>
      </c>
      <c r="AH1674" s="25" t="n">
        <v>-3.450133140750427</v>
      </c>
      <c r="AI1674" s="25" t="n">
        <v>0.1320246261557724</v>
      </c>
      <c r="AJ1674" s="25" t="n">
        <v>-1.923056547741784</v>
      </c>
      <c r="AK1674" s="25" t="n">
        <v>0.3077247903734652</v>
      </c>
      <c r="AL1674" s="25" t="n">
        <v>2.113738092281062</v>
      </c>
      <c r="AM1674" s="25" t="n">
        <v>0.7968107321600119</v>
      </c>
      <c r="AN1674" s="25" t="n">
        <v>0.0001415049158901</v>
      </c>
      <c r="AO1674" s="25" t="n">
        <v>0.3444795037125105</v>
      </c>
      <c r="AP1674" s="25" t="n">
        <v>-0.6634895803672466</v>
      </c>
      <c r="AQ1674" s="25" t="n">
        <v>0.8018835139806234</v>
      </c>
    </row>
    <row r="1675">
      <c r="A1675" s="23">
        <f>Universe!A1675</f>
        <v/>
      </c>
      <c r="B1675" s="24">
        <f>IF(Universe!W1675="","",(Universe!W1675-$B$2550)/$C$2550)</f>
        <v/>
      </c>
      <c r="C1675" s="24">
        <f>IF(Universe!X1675="","",(Universe!X1675-$B$2551)/$C$2551)</f>
        <v/>
      </c>
      <c r="D1675" s="24">
        <f>IF(Universe!Y1675="","",(Universe!Y1675-$B$2552)/$C$2552)</f>
        <v/>
      </c>
      <c r="E1675" s="24">
        <f>IF(Universe!Z1675="","",(Universe!Z1675-$B$2553)/$C$2553)</f>
        <v/>
      </c>
      <c r="F1675" s="24">
        <f>IF(Universe!AA1675="","",(Universe!AA1675-$B$2554)/$C$2554)</f>
        <v/>
      </c>
      <c r="G1675" s="24">
        <f>IF(Universe!AB1675="","",(Universe!AB1675-$B$2555)/$C$2555)</f>
        <v/>
      </c>
      <c r="H1675" s="24">
        <f>IF(Universe!AC1675="","",(Universe!AC1675-$B$2556)/$C$2556)</f>
        <v/>
      </c>
      <c r="I1675" s="24">
        <f>IF(Universe!AD1675="","",(Universe!AD1675-$B$2557)/$C$2557)</f>
        <v/>
      </c>
      <c r="J1675" s="24">
        <f>IF(Universe!AE1675="","",(Universe!AE1675-$B$2558)/$C$2558)</f>
        <v/>
      </c>
      <c r="K1675" s="24">
        <f>IF(Universe!AF1675="","",(Universe!AF1675-$B$2559)/$C$2559)</f>
        <v/>
      </c>
      <c r="L1675" s="24">
        <f>IF(Universe!AG1675="","",(Universe!AG1675-$B$2560)/$C$2560)</f>
        <v/>
      </c>
      <c r="M1675" s="24">
        <f>IF(Universe!AH1675="","",(Universe!AH1675-$B$2561)/$C$2561)</f>
        <v/>
      </c>
      <c r="N1675" s="24">
        <f>IF(Universe!AI1675="","",(Universe!AI1675-$B$2562)/$C$2562)</f>
        <v/>
      </c>
      <c r="O1675" s="24">
        <f>0.74*IF(B1675="",0,B1675)+0.16*IF(C1675="",0,C1675)+0.1*IF(D1675="",0,D1675)</f>
        <v/>
      </c>
      <c r="P1675" s="24">
        <f>0.35*IF(E1675="",0,E1675)+0.35*IF(F1675="",0,F1675)+0.3*IF(G1675="",0,G1675)</f>
        <v/>
      </c>
      <c r="Q1675" s="24">
        <f>0.656*IF(I1675="",0,I1675)+0.344*IF(H1675="",0,H1675)</f>
        <v/>
      </c>
      <c r="R1675" s="24">
        <f>0.338*IF(J1675="",0,J1675)+0.662*IF(K1675="",0,K1675)</f>
        <v/>
      </c>
      <c r="S1675" s="24">
        <f>0.38*IF(L1675="",0,L1675)+0.35*IF(M1675="",0,M1675)+0.27*IF(N1675="",0,N1675)</f>
        <v/>
      </c>
      <c r="T1675" s="24">
        <f>IF(Universe!S1675="","",((Universe!S1675-$B$2565)/$C$2565)^3)</f>
        <v/>
      </c>
      <c r="U1675" s="24">
        <f>IF(Universe!S1675="","",(Universe!S1675-$B$2565)/$C$2565)</f>
        <v/>
      </c>
      <c r="V1675" s="24">
        <f>IF(Universe!T1675="","",(Universe!T1675-$B$2566)/$C$2566)</f>
        <v/>
      </c>
      <c r="W1675" s="24">
        <f>IF(Universe!U1675="","",(Universe!U1675-$B$2567)/$C$2567)</f>
        <v/>
      </c>
      <c r="X1675" s="24">
        <f>IF(O1675="","",(O1675-$B$2571)/$C$2571)</f>
        <v/>
      </c>
      <c r="Y1675" s="24">
        <f>IF(T1675="","",(T1675-$B$2576)/$C$2576)</f>
        <v/>
      </c>
      <c r="Z1675" s="24">
        <f>IF(Universe!V1675="","",(Universe!V1675-$B$2568)/$C$2568)</f>
        <v/>
      </c>
      <c r="AA1675" s="24">
        <f>IF(P1675="","",(P1675-$B$2572)/$C$2572)</f>
        <v/>
      </c>
      <c r="AB1675" s="24">
        <f>IF(Q1675="","",(Q1675-$B$2573)/$C$2573)</f>
        <v/>
      </c>
      <c r="AC1675" s="24">
        <f>IF(R1675="","",(R1675-$B$2574)/$C$2574)</f>
        <v/>
      </c>
      <c r="AD1675" s="24">
        <f>IF(S1675="","",(S1675-$B$2575)/$C$2575)</f>
        <v/>
      </c>
      <c r="AE1675" s="24">
        <f>IF(Y1675="","",Y1675-(19.12044933116382+16.522174187581257*U1675))</f>
        <v/>
      </c>
      <c r="AF1675" s="24">
        <f>IF(X1675="","",(X1675-(-0.27268023098325006+0.47142105304415904*V1675+-0.3189264934812436*U1675)--5.286111042926227e-16)/0.7994208745952703)</f>
        <v/>
      </c>
      <c r="AG1675" s="24">
        <f>IF(AA1675="","",(AA1675-(0.5248806186338691+-0.064206457956449*U1675)-5.43454825424064e-16)/0.9977404048781155)</f>
        <v/>
      </c>
      <c r="AH1675" s="25" t="n">
        <v>-2.799630303301601</v>
      </c>
      <c r="AI1675" s="25" t="n">
        <v>-0.3323564807274455</v>
      </c>
      <c r="AJ1675" s="25" t="n">
        <v>-0.2067391658435511</v>
      </c>
      <c r="AK1675" s="25" t="n">
        <v>-0.9228498424187984</v>
      </c>
      <c r="AL1675" s="25" t="n">
        <v>3.184851303068251</v>
      </c>
      <c r="AM1675" s="25" t="n">
        <v>0.715197059340151</v>
      </c>
      <c r="AN1675" s="25" t="n">
        <v>-0.7800402468028474</v>
      </c>
      <c r="AO1675" s="25" t="n">
        <v>0.1620115896326545</v>
      </c>
      <c r="AP1675" s="25" t="n">
        <v>-0.1427141228514598</v>
      </c>
      <c r="AQ1675" s="25" t="n">
        <v>-0.4645819247506625</v>
      </c>
    </row>
    <row r="1676">
      <c r="A1676" s="23">
        <f>Universe!A1676</f>
        <v/>
      </c>
      <c r="B1676" s="24">
        <f>IF(Universe!W1676="","",(Universe!W1676-$B$2550)/$C$2550)</f>
        <v/>
      </c>
      <c r="C1676" s="24">
        <f>IF(Universe!X1676="","",(Universe!X1676-$B$2551)/$C$2551)</f>
        <v/>
      </c>
      <c r="D1676" s="24">
        <f>IF(Universe!Y1676="","",(Universe!Y1676-$B$2552)/$C$2552)</f>
        <v/>
      </c>
      <c r="E1676" s="24">
        <f>IF(Universe!Z1676="","",(Universe!Z1676-$B$2553)/$C$2553)</f>
        <v/>
      </c>
      <c r="F1676" s="24">
        <f>IF(Universe!AA1676="","",(Universe!AA1676-$B$2554)/$C$2554)</f>
        <v/>
      </c>
      <c r="G1676" s="24">
        <f>IF(Universe!AB1676="","",(Universe!AB1676-$B$2555)/$C$2555)</f>
        <v/>
      </c>
      <c r="H1676" s="24">
        <f>IF(Universe!AC1676="","",(Universe!AC1676-$B$2556)/$C$2556)</f>
        <v/>
      </c>
      <c r="I1676" s="24">
        <f>IF(Universe!AD1676="","",(Universe!AD1676-$B$2557)/$C$2557)</f>
        <v/>
      </c>
      <c r="J1676" s="24">
        <f>IF(Universe!AE1676="","",(Universe!AE1676-$B$2558)/$C$2558)</f>
        <v/>
      </c>
      <c r="K1676" s="24">
        <f>IF(Universe!AF1676="","",(Universe!AF1676-$B$2559)/$C$2559)</f>
        <v/>
      </c>
      <c r="L1676" s="24">
        <f>IF(Universe!AG1676="","",(Universe!AG1676-$B$2560)/$C$2560)</f>
        <v/>
      </c>
      <c r="M1676" s="24">
        <f>IF(Universe!AH1676="","",(Universe!AH1676-$B$2561)/$C$2561)</f>
        <v/>
      </c>
      <c r="N1676" s="24">
        <f>IF(Universe!AI1676="","",(Universe!AI1676-$B$2562)/$C$2562)</f>
        <v/>
      </c>
      <c r="O1676" s="24">
        <f>0.74*IF(B1676="",0,B1676)+0.16*IF(C1676="",0,C1676)+0.1*IF(D1676="",0,D1676)</f>
        <v/>
      </c>
      <c r="P1676" s="24">
        <f>0.35*IF(E1676="",0,E1676)+0.35*IF(F1676="",0,F1676)+0.3*IF(G1676="",0,G1676)</f>
        <v/>
      </c>
      <c r="Q1676" s="24">
        <f>0.656*IF(I1676="",0,I1676)+0.344*IF(H1676="",0,H1676)</f>
        <v/>
      </c>
      <c r="R1676" s="24">
        <f>0.338*IF(J1676="",0,J1676)+0.662*IF(K1676="",0,K1676)</f>
        <v/>
      </c>
      <c r="S1676" s="24">
        <f>0.38*IF(L1676="",0,L1676)+0.35*IF(M1676="",0,M1676)+0.27*IF(N1676="",0,N1676)</f>
        <v/>
      </c>
      <c r="T1676" s="24">
        <f>IF(Universe!S1676="","",((Universe!S1676-$B$2565)/$C$2565)^3)</f>
        <v/>
      </c>
      <c r="U1676" s="24">
        <f>IF(Universe!S1676="","",(Universe!S1676-$B$2565)/$C$2565)</f>
        <v/>
      </c>
      <c r="V1676" s="24">
        <f>IF(Universe!T1676="","",(Universe!T1676-$B$2566)/$C$2566)</f>
        <v/>
      </c>
      <c r="W1676" s="24">
        <f>IF(Universe!U1676="","",(Universe!U1676-$B$2567)/$C$2567)</f>
        <v/>
      </c>
      <c r="X1676" s="24">
        <f>IF(O1676="","",(O1676-$B$2571)/$C$2571)</f>
        <v/>
      </c>
      <c r="Y1676" s="24">
        <f>IF(T1676="","",(T1676-$B$2576)/$C$2576)</f>
        <v/>
      </c>
      <c r="Z1676" s="24">
        <f>IF(Universe!V1676="","",(Universe!V1676-$B$2568)/$C$2568)</f>
        <v/>
      </c>
      <c r="AA1676" s="24">
        <f>IF(P1676="","",(P1676-$B$2572)/$C$2572)</f>
        <v/>
      </c>
      <c r="AB1676" s="24">
        <f>IF(Q1676="","",(Q1676-$B$2573)/$C$2573)</f>
        <v/>
      </c>
      <c r="AC1676" s="24">
        <f>IF(R1676="","",(R1676-$B$2574)/$C$2574)</f>
        <v/>
      </c>
      <c r="AD1676" s="24">
        <f>IF(S1676="","",(S1676-$B$2575)/$C$2575)</f>
        <v/>
      </c>
      <c r="AE1676" s="24">
        <f>IF(Y1676="","",Y1676-(19.12044933116382+16.522174187581257*U1676))</f>
        <v/>
      </c>
      <c r="AF1676" s="24">
        <f>IF(X1676="","",(X1676-(-0.27268023098325006+0.47142105304415904*V1676+-0.3189264934812436*U1676)--5.286111042926227e-16)/0.7994208745952703)</f>
        <v/>
      </c>
      <c r="AG1676" s="24">
        <f>IF(AA1676="","",(AA1676-(0.5248806186338691+-0.064206457956449*U1676)-5.43454825424064e-16)/0.9977404048781155)</f>
        <v/>
      </c>
      <c r="AH1676" s="25" t="n">
        <v>-3.496173421402485</v>
      </c>
      <c r="AI1676" s="25" t="n">
        <v>-0.1161928679177288</v>
      </c>
      <c r="AJ1676" s="25" t="n">
        <v>-1.626153884042775</v>
      </c>
      <c r="AK1676" s="25" t="n">
        <v>-0.4160766556226717</v>
      </c>
      <c r="AL1676" s="25" t="n">
        <v>1.997967336270086</v>
      </c>
      <c r="AM1676" s="25" t="n">
        <v>0.868020511227366</v>
      </c>
      <c r="AN1676" s="25" t="n">
        <v>-0.2290593989197803</v>
      </c>
      <c r="AO1676" s="25" t="n">
        <v>-0.3010278237590599</v>
      </c>
      <c r="AP1676" s="25" t="n">
        <v>-0.07344948521389449</v>
      </c>
      <c r="AQ1676" s="25" t="n">
        <v>-0.0522568217717121</v>
      </c>
    </row>
    <row r="1677">
      <c r="A1677" s="23">
        <f>Universe!A1677</f>
        <v/>
      </c>
      <c r="B1677" s="24">
        <f>IF(Universe!W1677="","",(Universe!W1677-$B$2550)/$C$2550)</f>
        <v/>
      </c>
      <c r="C1677" s="24">
        <f>IF(Universe!X1677="","",(Universe!X1677-$B$2551)/$C$2551)</f>
        <v/>
      </c>
      <c r="D1677" s="24">
        <f>IF(Universe!Y1677="","",(Universe!Y1677-$B$2552)/$C$2552)</f>
        <v/>
      </c>
      <c r="E1677" s="24">
        <f>IF(Universe!Z1677="","",(Universe!Z1677-$B$2553)/$C$2553)</f>
        <v/>
      </c>
      <c r="F1677" s="24">
        <f>IF(Universe!AA1677="","",(Universe!AA1677-$B$2554)/$C$2554)</f>
        <v/>
      </c>
      <c r="G1677" s="24">
        <f>IF(Universe!AB1677="","",(Universe!AB1677-$B$2555)/$C$2555)</f>
        <v/>
      </c>
      <c r="H1677" s="24">
        <f>IF(Universe!AC1677="","",(Universe!AC1677-$B$2556)/$C$2556)</f>
        <v/>
      </c>
      <c r="I1677" s="24">
        <f>IF(Universe!AD1677="","",(Universe!AD1677-$B$2557)/$C$2557)</f>
        <v/>
      </c>
      <c r="J1677" s="24">
        <f>IF(Universe!AE1677="","",(Universe!AE1677-$B$2558)/$C$2558)</f>
        <v/>
      </c>
      <c r="K1677" s="24">
        <f>IF(Universe!AF1677="","",(Universe!AF1677-$B$2559)/$C$2559)</f>
        <v/>
      </c>
      <c r="L1677" s="24">
        <f>IF(Universe!AG1677="","",(Universe!AG1677-$B$2560)/$C$2560)</f>
        <v/>
      </c>
      <c r="M1677" s="24">
        <f>IF(Universe!AH1677="","",(Universe!AH1677-$B$2561)/$C$2561)</f>
        <v/>
      </c>
      <c r="N1677" s="24">
        <f>IF(Universe!AI1677="","",(Universe!AI1677-$B$2562)/$C$2562)</f>
        <v/>
      </c>
      <c r="O1677" s="24">
        <f>0.74*IF(B1677="",0,B1677)+0.16*IF(C1677="",0,C1677)+0.1*IF(D1677="",0,D1677)</f>
        <v/>
      </c>
      <c r="P1677" s="24">
        <f>0.35*IF(E1677="",0,E1677)+0.35*IF(F1677="",0,F1677)+0.3*IF(G1677="",0,G1677)</f>
        <v/>
      </c>
      <c r="Q1677" s="24">
        <f>0.656*IF(I1677="",0,I1677)+0.344*IF(H1677="",0,H1677)</f>
        <v/>
      </c>
      <c r="R1677" s="24">
        <f>0.338*IF(J1677="",0,J1677)+0.662*IF(K1677="",0,K1677)</f>
        <v/>
      </c>
      <c r="S1677" s="24">
        <f>0.38*IF(L1677="",0,L1677)+0.35*IF(M1677="",0,M1677)+0.27*IF(N1677="",0,N1677)</f>
        <v/>
      </c>
      <c r="T1677" s="24">
        <f>IF(Universe!S1677="","",((Universe!S1677-$B$2565)/$C$2565)^3)</f>
        <v/>
      </c>
      <c r="U1677" s="24">
        <f>IF(Universe!S1677="","",(Universe!S1677-$B$2565)/$C$2565)</f>
        <v/>
      </c>
      <c r="V1677" s="24">
        <f>IF(Universe!T1677="","",(Universe!T1677-$B$2566)/$C$2566)</f>
        <v/>
      </c>
      <c r="W1677" s="24">
        <f>IF(Universe!U1677="","",(Universe!U1677-$B$2567)/$C$2567)</f>
        <v/>
      </c>
      <c r="X1677" s="24">
        <f>IF(O1677="","",(O1677-$B$2571)/$C$2571)</f>
        <v/>
      </c>
      <c r="Y1677" s="24">
        <f>IF(T1677="","",(T1677-$B$2576)/$C$2576)</f>
        <v/>
      </c>
      <c r="Z1677" s="24">
        <f>IF(Universe!V1677="","",(Universe!V1677-$B$2568)/$C$2568)</f>
        <v/>
      </c>
      <c r="AA1677" s="24">
        <f>IF(P1677="","",(P1677-$B$2572)/$C$2572)</f>
        <v/>
      </c>
      <c r="AB1677" s="24">
        <f>IF(Q1677="","",(Q1677-$B$2573)/$C$2573)</f>
        <v/>
      </c>
      <c r="AC1677" s="24">
        <f>IF(R1677="","",(R1677-$B$2574)/$C$2574)</f>
        <v/>
      </c>
      <c r="AD1677" s="24">
        <f>IF(S1677="","",(S1677-$B$2575)/$C$2575)</f>
        <v/>
      </c>
      <c r="AE1677" s="24">
        <f>IF(Y1677="","",Y1677-(19.12044933116382+16.522174187581257*U1677))</f>
        <v/>
      </c>
      <c r="AF1677" s="24">
        <f>IF(X1677="","",(X1677-(-0.27268023098325006+0.47142105304415904*V1677+-0.3189264934812436*U1677)--5.286111042926227e-16)/0.7994208745952703)</f>
        <v/>
      </c>
      <c r="AG1677" s="24">
        <f>IF(AA1677="","",(AA1677-(0.5248806186338691+-0.064206457956449*U1677)-5.43454825424064e-16)/0.9977404048781155)</f>
        <v/>
      </c>
      <c r="AH1677" s="25" t="n">
        <v>-3.786261901971864</v>
      </c>
      <c r="AI1677" s="25" t="n">
        <v>-0.3620059905727669</v>
      </c>
      <c r="AJ1677" s="25" t="n">
        <v>-1.492279945598415</v>
      </c>
      <c r="AK1677" s="25" t="n">
        <v>-0.4978266260892337</v>
      </c>
      <c r="AL1677" s="25" t="n">
        <v>1.134720493869022</v>
      </c>
      <c r="AM1677" s="25" t="n">
        <v>0.0444359484054836</v>
      </c>
      <c r="AN1677" s="25" t="n">
        <v>-1.728098199154891</v>
      </c>
      <c r="AO1677" s="25" t="n">
        <v>0.0063826592852945</v>
      </c>
      <c r="AP1677" s="25" t="n">
        <v>-1.012831610985904</v>
      </c>
      <c r="AQ1677" s="25" t="n">
        <v>-0.5361086526272535</v>
      </c>
    </row>
    <row r="1678">
      <c r="A1678" s="23">
        <f>Universe!A1678</f>
        <v/>
      </c>
      <c r="B1678" s="24">
        <f>IF(Universe!W1678="","",(Universe!W1678-$B$2550)/$C$2550)</f>
        <v/>
      </c>
      <c r="C1678" s="24">
        <f>IF(Universe!X1678="","",(Universe!X1678-$B$2551)/$C$2551)</f>
        <v/>
      </c>
      <c r="D1678" s="24">
        <f>IF(Universe!Y1678="","",(Universe!Y1678-$B$2552)/$C$2552)</f>
        <v/>
      </c>
      <c r="E1678" s="24">
        <f>IF(Universe!Z1678="","",(Universe!Z1678-$B$2553)/$C$2553)</f>
        <v/>
      </c>
      <c r="F1678" s="24">
        <f>IF(Universe!AA1678="","",(Universe!AA1678-$B$2554)/$C$2554)</f>
        <v/>
      </c>
      <c r="G1678" s="24">
        <f>IF(Universe!AB1678="","",(Universe!AB1678-$B$2555)/$C$2555)</f>
        <v/>
      </c>
      <c r="H1678" s="24">
        <f>IF(Universe!AC1678="","",(Universe!AC1678-$B$2556)/$C$2556)</f>
        <v/>
      </c>
      <c r="I1678" s="24">
        <f>IF(Universe!AD1678="","",(Universe!AD1678-$B$2557)/$C$2557)</f>
        <v/>
      </c>
      <c r="J1678" s="24">
        <f>IF(Universe!AE1678="","",(Universe!AE1678-$B$2558)/$C$2558)</f>
        <v/>
      </c>
      <c r="K1678" s="24">
        <f>IF(Universe!AF1678="","",(Universe!AF1678-$B$2559)/$C$2559)</f>
        <v/>
      </c>
      <c r="L1678" s="24">
        <f>IF(Universe!AG1678="","",(Universe!AG1678-$B$2560)/$C$2560)</f>
        <v/>
      </c>
      <c r="M1678" s="24">
        <f>IF(Universe!AH1678="","",(Universe!AH1678-$B$2561)/$C$2561)</f>
        <v/>
      </c>
      <c r="N1678" s="24">
        <f>IF(Universe!AI1678="","",(Universe!AI1678-$B$2562)/$C$2562)</f>
        <v/>
      </c>
      <c r="O1678" s="24">
        <f>0.74*IF(B1678="",0,B1678)+0.16*IF(C1678="",0,C1678)+0.1*IF(D1678="",0,D1678)</f>
        <v/>
      </c>
      <c r="P1678" s="24">
        <f>0.35*IF(E1678="",0,E1678)+0.35*IF(F1678="",0,F1678)+0.3*IF(G1678="",0,G1678)</f>
        <v/>
      </c>
      <c r="Q1678" s="24">
        <f>0.656*IF(I1678="",0,I1678)+0.344*IF(H1678="",0,H1678)</f>
        <v/>
      </c>
      <c r="R1678" s="24">
        <f>0.338*IF(J1678="",0,J1678)+0.662*IF(K1678="",0,K1678)</f>
        <v/>
      </c>
      <c r="S1678" s="24">
        <f>0.38*IF(L1678="",0,L1678)+0.35*IF(M1678="",0,M1678)+0.27*IF(N1678="",0,N1678)</f>
        <v/>
      </c>
      <c r="T1678" s="24">
        <f>IF(Universe!S1678="","",((Universe!S1678-$B$2565)/$C$2565)^3)</f>
        <v/>
      </c>
      <c r="U1678" s="24">
        <f>IF(Universe!S1678="","",(Universe!S1678-$B$2565)/$C$2565)</f>
        <v/>
      </c>
      <c r="V1678" s="24">
        <f>IF(Universe!T1678="","",(Universe!T1678-$B$2566)/$C$2566)</f>
        <v/>
      </c>
      <c r="W1678" s="24">
        <f>IF(Universe!U1678="","",(Universe!U1678-$B$2567)/$C$2567)</f>
        <v/>
      </c>
      <c r="X1678" s="24">
        <f>IF(O1678="","",(O1678-$B$2571)/$C$2571)</f>
        <v/>
      </c>
      <c r="Y1678" s="24">
        <f>IF(T1678="","",(T1678-$B$2576)/$C$2576)</f>
        <v/>
      </c>
      <c r="Z1678" s="24">
        <f>IF(Universe!V1678="","",(Universe!V1678-$B$2568)/$C$2568)</f>
        <v/>
      </c>
      <c r="AA1678" s="24">
        <f>IF(P1678="","",(P1678-$B$2572)/$C$2572)</f>
        <v/>
      </c>
      <c r="AB1678" s="24">
        <f>IF(Q1678="","",(Q1678-$B$2573)/$C$2573)</f>
        <v/>
      </c>
      <c r="AC1678" s="24">
        <f>IF(R1678="","",(R1678-$B$2574)/$C$2574)</f>
        <v/>
      </c>
      <c r="AD1678" s="24">
        <f>IF(S1678="","",(S1678-$B$2575)/$C$2575)</f>
        <v/>
      </c>
      <c r="AE1678" s="24">
        <f>IF(Y1678="","",Y1678-(19.12044933116382+16.522174187581257*U1678))</f>
        <v/>
      </c>
      <c r="AF1678" s="24">
        <f>IF(X1678="","",(X1678-(-0.27268023098325006+0.47142105304415904*V1678+-0.3189264934812436*U1678)--5.286111042926227e-16)/0.7994208745952703)</f>
        <v/>
      </c>
      <c r="AG1678" s="24">
        <f>IF(AA1678="","",(AA1678-(0.5248806186338691+-0.064206457956449*U1678)-5.43454825424064e-16)/0.9977404048781155)</f>
        <v/>
      </c>
      <c r="AH1678" s="25" t="n">
        <v>-1.877487121489474</v>
      </c>
      <c r="AI1678" s="25" t="n">
        <v>-1.500688182195367</v>
      </c>
      <c r="AJ1678" s="25" t="n">
        <v>-0.123641995090493</v>
      </c>
      <c r="AK1678" s="25" t="n">
        <v>-0.2840924826278979</v>
      </c>
      <c r="AL1678" s="25" t="n">
        <v>3.196285989702567</v>
      </c>
      <c r="AM1678" s="25" t="n">
        <v>0.4107541140071416</v>
      </c>
      <c r="AN1678" s="25" t="n">
        <v>-0.944892450173206</v>
      </c>
      <c r="AO1678" s="25" t="n">
        <v>0.0865265679319721</v>
      </c>
      <c r="AP1678" s="25" t="n">
        <v>-1.085765910818081</v>
      </c>
      <c r="AQ1678" s="25" t="n">
        <v>0.4490205106606824</v>
      </c>
    </row>
    <row r="1679">
      <c r="A1679" s="23">
        <f>Universe!A1679</f>
        <v/>
      </c>
      <c r="B1679" s="24">
        <f>IF(Universe!W1679="","",(Universe!W1679-$B$2550)/$C$2550)</f>
        <v/>
      </c>
      <c r="C1679" s="24">
        <f>IF(Universe!X1679="","",(Universe!X1679-$B$2551)/$C$2551)</f>
        <v/>
      </c>
      <c r="D1679" s="24">
        <f>IF(Universe!Y1679="","",(Universe!Y1679-$B$2552)/$C$2552)</f>
        <v/>
      </c>
      <c r="E1679" s="24">
        <f>IF(Universe!Z1679="","",(Universe!Z1679-$B$2553)/$C$2553)</f>
        <v/>
      </c>
      <c r="F1679" s="24">
        <f>IF(Universe!AA1679="","",(Universe!AA1679-$B$2554)/$C$2554)</f>
        <v/>
      </c>
      <c r="G1679" s="24">
        <f>IF(Universe!AB1679="","",(Universe!AB1679-$B$2555)/$C$2555)</f>
        <v/>
      </c>
      <c r="H1679" s="24">
        <f>IF(Universe!AC1679="","",(Universe!AC1679-$B$2556)/$C$2556)</f>
        <v/>
      </c>
      <c r="I1679" s="24">
        <f>IF(Universe!AD1679="","",(Universe!AD1679-$B$2557)/$C$2557)</f>
        <v/>
      </c>
      <c r="J1679" s="24">
        <f>IF(Universe!AE1679="","",(Universe!AE1679-$B$2558)/$C$2558)</f>
        <v/>
      </c>
      <c r="K1679" s="24">
        <f>IF(Universe!AF1679="","",(Universe!AF1679-$B$2559)/$C$2559)</f>
        <v/>
      </c>
      <c r="L1679" s="24">
        <f>IF(Universe!AG1679="","",(Universe!AG1679-$B$2560)/$C$2560)</f>
        <v/>
      </c>
      <c r="M1679" s="24">
        <f>IF(Universe!AH1679="","",(Universe!AH1679-$B$2561)/$C$2561)</f>
        <v/>
      </c>
      <c r="N1679" s="24">
        <f>IF(Universe!AI1679="","",(Universe!AI1679-$B$2562)/$C$2562)</f>
        <v/>
      </c>
      <c r="O1679" s="24">
        <f>0.74*IF(B1679="",0,B1679)+0.16*IF(C1679="",0,C1679)+0.1*IF(D1679="",0,D1679)</f>
        <v/>
      </c>
      <c r="P1679" s="24">
        <f>0.35*IF(E1679="",0,E1679)+0.35*IF(F1679="",0,F1679)+0.3*IF(G1679="",0,G1679)</f>
        <v/>
      </c>
      <c r="Q1679" s="24">
        <f>0.656*IF(I1679="",0,I1679)+0.344*IF(H1679="",0,H1679)</f>
        <v/>
      </c>
      <c r="R1679" s="24">
        <f>0.338*IF(J1679="",0,J1679)+0.662*IF(K1679="",0,K1679)</f>
        <v/>
      </c>
      <c r="S1679" s="24">
        <f>0.38*IF(L1679="",0,L1679)+0.35*IF(M1679="",0,M1679)+0.27*IF(N1679="",0,N1679)</f>
        <v/>
      </c>
      <c r="T1679" s="24">
        <f>IF(Universe!S1679="","",((Universe!S1679-$B$2565)/$C$2565)^3)</f>
        <v/>
      </c>
      <c r="U1679" s="24">
        <f>IF(Universe!S1679="","",(Universe!S1679-$B$2565)/$C$2565)</f>
        <v/>
      </c>
      <c r="V1679" s="24">
        <f>IF(Universe!T1679="","",(Universe!T1679-$B$2566)/$C$2566)</f>
        <v/>
      </c>
      <c r="W1679" s="24">
        <f>IF(Universe!U1679="","",(Universe!U1679-$B$2567)/$C$2567)</f>
        <v/>
      </c>
      <c r="X1679" s="24">
        <f>IF(O1679="","",(O1679-$B$2571)/$C$2571)</f>
        <v/>
      </c>
      <c r="Y1679" s="24">
        <f>IF(T1679="","",(T1679-$B$2576)/$C$2576)</f>
        <v/>
      </c>
      <c r="Z1679" s="24">
        <f>IF(Universe!V1679="","",(Universe!V1679-$B$2568)/$C$2568)</f>
        <v/>
      </c>
      <c r="AA1679" s="24">
        <f>IF(P1679="","",(P1679-$B$2572)/$C$2572)</f>
        <v/>
      </c>
      <c r="AB1679" s="24">
        <f>IF(Q1679="","",(Q1679-$B$2573)/$C$2573)</f>
        <v/>
      </c>
      <c r="AC1679" s="24">
        <f>IF(R1679="","",(R1679-$B$2574)/$C$2574)</f>
        <v/>
      </c>
      <c r="AD1679" s="24">
        <f>IF(S1679="","",(S1679-$B$2575)/$C$2575)</f>
        <v/>
      </c>
      <c r="AE1679" s="24">
        <f>IF(Y1679="","",Y1679-(19.12044933116382+16.522174187581257*U1679))</f>
        <v/>
      </c>
      <c r="AF1679" s="24">
        <f>IF(X1679="","",(X1679-(-0.27268023098325006+0.47142105304415904*V1679+-0.3189264934812436*U1679)--5.286111042926227e-16)/0.7994208745952703)</f>
        <v/>
      </c>
      <c r="AG1679" s="24">
        <f>IF(AA1679="","",(AA1679-(0.5248806186338691+-0.064206457956449*U1679)-5.43454825424064e-16)/0.9977404048781155)</f>
        <v/>
      </c>
      <c r="AH1679" s="25" t="n">
        <v>-2.64955295507748</v>
      </c>
      <c r="AI1679" s="25" t="n">
        <v>0.0394243570229084</v>
      </c>
      <c r="AJ1679" s="25" t="n">
        <v>-1.915153122712773</v>
      </c>
      <c r="AK1679" s="25" t="n">
        <v>0.5551410760175645</v>
      </c>
      <c r="AL1679" s="25" t="n">
        <v>3.295256008470449</v>
      </c>
      <c r="AM1679" s="25" t="n">
        <v>0.1221104749130455</v>
      </c>
      <c r="AN1679" s="25" t="n">
        <v>0.6881800701585</v>
      </c>
      <c r="AO1679" s="25" t="n">
        <v>0.658158681913782</v>
      </c>
      <c r="AP1679" s="25" t="n">
        <v>-0.6889656466433446</v>
      </c>
      <c r="AQ1679" s="25" t="n">
        <v>2.786853632668806</v>
      </c>
    </row>
    <row r="1680">
      <c r="A1680" s="23">
        <f>Universe!A1680</f>
        <v/>
      </c>
      <c r="B1680" s="24">
        <f>IF(Universe!W1680="","",(Universe!W1680-$B$2550)/$C$2550)</f>
        <v/>
      </c>
      <c r="C1680" s="24">
        <f>IF(Universe!X1680="","",(Universe!X1680-$B$2551)/$C$2551)</f>
        <v/>
      </c>
      <c r="D1680" s="24">
        <f>IF(Universe!Y1680="","",(Universe!Y1680-$B$2552)/$C$2552)</f>
        <v/>
      </c>
      <c r="E1680" s="24">
        <f>IF(Universe!Z1680="","",(Universe!Z1680-$B$2553)/$C$2553)</f>
        <v/>
      </c>
      <c r="F1680" s="24">
        <f>IF(Universe!AA1680="","",(Universe!AA1680-$B$2554)/$C$2554)</f>
        <v/>
      </c>
      <c r="G1680" s="24">
        <f>IF(Universe!AB1680="","",(Universe!AB1680-$B$2555)/$C$2555)</f>
        <v/>
      </c>
      <c r="H1680" s="24">
        <f>IF(Universe!AC1680="","",(Universe!AC1680-$B$2556)/$C$2556)</f>
        <v/>
      </c>
      <c r="I1680" s="24">
        <f>IF(Universe!AD1680="","",(Universe!AD1680-$B$2557)/$C$2557)</f>
        <v/>
      </c>
      <c r="J1680" s="24">
        <f>IF(Universe!AE1680="","",(Universe!AE1680-$B$2558)/$C$2558)</f>
        <v/>
      </c>
      <c r="K1680" s="24">
        <f>IF(Universe!AF1680="","",(Universe!AF1680-$B$2559)/$C$2559)</f>
        <v/>
      </c>
      <c r="L1680" s="24">
        <f>IF(Universe!AG1680="","",(Universe!AG1680-$B$2560)/$C$2560)</f>
        <v/>
      </c>
      <c r="M1680" s="24">
        <f>IF(Universe!AH1680="","",(Universe!AH1680-$B$2561)/$C$2561)</f>
        <v/>
      </c>
      <c r="N1680" s="24">
        <f>IF(Universe!AI1680="","",(Universe!AI1680-$B$2562)/$C$2562)</f>
        <v/>
      </c>
      <c r="O1680" s="24">
        <f>0.74*IF(B1680="",0,B1680)+0.16*IF(C1680="",0,C1680)+0.1*IF(D1680="",0,D1680)</f>
        <v/>
      </c>
      <c r="P1680" s="24">
        <f>0.35*IF(E1680="",0,E1680)+0.35*IF(F1680="",0,F1680)+0.3*IF(G1680="",0,G1680)</f>
        <v/>
      </c>
      <c r="Q1680" s="24">
        <f>0.656*IF(I1680="",0,I1680)+0.344*IF(H1680="",0,H1680)</f>
        <v/>
      </c>
      <c r="R1680" s="24">
        <f>0.338*IF(J1680="",0,J1680)+0.662*IF(K1680="",0,K1680)</f>
        <v/>
      </c>
      <c r="S1680" s="24">
        <f>0.38*IF(L1680="",0,L1680)+0.35*IF(M1680="",0,M1680)+0.27*IF(N1680="",0,N1680)</f>
        <v/>
      </c>
      <c r="T1680" s="24">
        <f>IF(Universe!S1680="","",((Universe!S1680-$B$2565)/$C$2565)^3)</f>
        <v/>
      </c>
      <c r="U1680" s="24">
        <f>IF(Universe!S1680="","",(Universe!S1680-$B$2565)/$C$2565)</f>
        <v/>
      </c>
      <c r="V1680" s="24">
        <f>IF(Universe!T1680="","",(Universe!T1680-$B$2566)/$C$2566)</f>
        <v/>
      </c>
      <c r="W1680" s="24">
        <f>IF(Universe!U1680="","",(Universe!U1680-$B$2567)/$C$2567)</f>
        <v/>
      </c>
      <c r="X1680" s="24">
        <f>IF(O1680="","",(O1680-$B$2571)/$C$2571)</f>
        <v/>
      </c>
      <c r="Y1680" s="24">
        <f>IF(T1680="","",(T1680-$B$2576)/$C$2576)</f>
        <v/>
      </c>
      <c r="Z1680" s="24">
        <f>IF(Universe!V1680="","",(Universe!V1680-$B$2568)/$C$2568)</f>
        <v/>
      </c>
      <c r="AA1680" s="24">
        <f>IF(P1680="","",(P1680-$B$2572)/$C$2572)</f>
        <v/>
      </c>
      <c r="AB1680" s="24">
        <f>IF(Q1680="","",(Q1680-$B$2573)/$C$2573)</f>
        <v/>
      </c>
      <c r="AC1680" s="24">
        <f>IF(R1680="","",(R1680-$B$2574)/$C$2574)</f>
        <v/>
      </c>
      <c r="AD1680" s="24">
        <f>IF(S1680="","",(S1680-$B$2575)/$C$2575)</f>
        <v/>
      </c>
      <c r="AE1680" s="24">
        <f>IF(Y1680="","",Y1680-(19.12044933116382+16.522174187581257*U1680))</f>
        <v/>
      </c>
      <c r="AF1680" s="24">
        <f>IF(X1680="","",(X1680-(-0.27268023098325006+0.47142105304415904*V1680+-0.3189264934812436*U1680)--5.286111042926227e-16)/0.7994208745952703)</f>
        <v/>
      </c>
      <c r="AG1680" s="24">
        <f>IF(AA1680="","",(AA1680-(0.5248806186338691+-0.064206457956449*U1680)-5.43454825424064e-16)/0.9977404048781155)</f>
        <v/>
      </c>
      <c r="AH1680" s="25" t="n">
        <v>-2.290565616746314</v>
      </c>
      <c r="AI1680" s="25" t="n">
        <v>-1.665746281841029</v>
      </c>
      <c r="AJ1680" s="25" t="n">
        <v>-0.3068127301885443</v>
      </c>
      <c r="AK1680" s="25" t="n">
        <v>-0.2474539767345633</v>
      </c>
      <c r="AL1680" s="25" t="n">
        <v>3.378500327682988</v>
      </c>
      <c r="AM1680" s="25" t="n">
        <v>0.7023988670472209</v>
      </c>
      <c r="AN1680" s="25" t="n">
        <v>-0.3077343939199978</v>
      </c>
      <c r="AO1680" s="25" t="n">
        <v>0.059166766994226</v>
      </c>
      <c r="AP1680" s="25" t="n">
        <v>-0.4791130586030853</v>
      </c>
      <c r="AQ1680" s="25" t="n">
        <v>0.3420157372053685</v>
      </c>
    </row>
    <row r="1681">
      <c r="A1681" s="23">
        <f>Universe!A1681</f>
        <v/>
      </c>
      <c r="B1681" s="24">
        <f>IF(Universe!W1681="","",(Universe!W1681-$B$2550)/$C$2550)</f>
        <v/>
      </c>
      <c r="C1681" s="24">
        <f>IF(Universe!X1681="","",(Universe!X1681-$B$2551)/$C$2551)</f>
        <v/>
      </c>
      <c r="D1681" s="24">
        <f>IF(Universe!Y1681="","",(Universe!Y1681-$B$2552)/$C$2552)</f>
        <v/>
      </c>
      <c r="E1681" s="24">
        <f>IF(Universe!Z1681="","",(Universe!Z1681-$B$2553)/$C$2553)</f>
        <v/>
      </c>
      <c r="F1681" s="24">
        <f>IF(Universe!AA1681="","",(Universe!AA1681-$B$2554)/$C$2554)</f>
        <v/>
      </c>
      <c r="G1681" s="24">
        <f>IF(Universe!AB1681="","",(Universe!AB1681-$B$2555)/$C$2555)</f>
        <v/>
      </c>
      <c r="H1681" s="24">
        <f>IF(Universe!AC1681="","",(Universe!AC1681-$B$2556)/$C$2556)</f>
        <v/>
      </c>
      <c r="I1681" s="24">
        <f>IF(Universe!AD1681="","",(Universe!AD1681-$B$2557)/$C$2557)</f>
        <v/>
      </c>
      <c r="J1681" s="24">
        <f>IF(Universe!AE1681="","",(Universe!AE1681-$B$2558)/$C$2558)</f>
        <v/>
      </c>
      <c r="K1681" s="24">
        <f>IF(Universe!AF1681="","",(Universe!AF1681-$B$2559)/$C$2559)</f>
        <v/>
      </c>
      <c r="L1681" s="24">
        <f>IF(Universe!AG1681="","",(Universe!AG1681-$B$2560)/$C$2560)</f>
        <v/>
      </c>
      <c r="M1681" s="24">
        <f>IF(Universe!AH1681="","",(Universe!AH1681-$B$2561)/$C$2561)</f>
        <v/>
      </c>
      <c r="N1681" s="24">
        <f>IF(Universe!AI1681="","",(Universe!AI1681-$B$2562)/$C$2562)</f>
        <v/>
      </c>
      <c r="O1681" s="24">
        <f>0.74*IF(B1681="",0,B1681)+0.16*IF(C1681="",0,C1681)+0.1*IF(D1681="",0,D1681)</f>
        <v/>
      </c>
      <c r="P1681" s="24">
        <f>0.35*IF(E1681="",0,E1681)+0.35*IF(F1681="",0,F1681)+0.3*IF(G1681="",0,G1681)</f>
        <v/>
      </c>
      <c r="Q1681" s="24">
        <f>0.656*IF(I1681="",0,I1681)+0.344*IF(H1681="",0,H1681)</f>
        <v/>
      </c>
      <c r="R1681" s="24">
        <f>0.338*IF(J1681="",0,J1681)+0.662*IF(K1681="",0,K1681)</f>
        <v/>
      </c>
      <c r="S1681" s="24">
        <f>0.38*IF(L1681="",0,L1681)+0.35*IF(M1681="",0,M1681)+0.27*IF(N1681="",0,N1681)</f>
        <v/>
      </c>
      <c r="T1681" s="24">
        <f>IF(Universe!S1681="","",((Universe!S1681-$B$2565)/$C$2565)^3)</f>
        <v/>
      </c>
      <c r="U1681" s="24">
        <f>IF(Universe!S1681="","",(Universe!S1681-$B$2565)/$C$2565)</f>
        <v/>
      </c>
      <c r="V1681" s="24">
        <f>IF(Universe!T1681="","",(Universe!T1681-$B$2566)/$C$2566)</f>
        <v/>
      </c>
      <c r="W1681" s="24">
        <f>IF(Universe!U1681="","",(Universe!U1681-$B$2567)/$C$2567)</f>
        <v/>
      </c>
      <c r="X1681" s="24">
        <f>IF(O1681="","",(O1681-$B$2571)/$C$2571)</f>
        <v/>
      </c>
      <c r="Y1681" s="24">
        <f>IF(T1681="","",(T1681-$B$2576)/$C$2576)</f>
        <v/>
      </c>
      <c r="Z1681" s="24">
        <f>IF(Universe!V1681="","",(Universe!V1681-$B$2568)/$C$2568)</f>
        <v/>
      </c>
      <c r="AA1681" s="24">
        <f>IF(P1681="","",(P1681-$B$2572)/$C$2572)</f>
        <v/>
      </c>
      <c r="AB1681" s="24">
        <f>IF(Q1681="","",(Q1681-$B$2573)/$C$2573)</f>
        <v/>
      </c>
      <c r="AC1681" s="24">
        <f>IF(R1681="","",(R1681-$B$2574)/$C$2574)</f>
        <v/>
      </c>
      <c r="AD1681" s="24">
        <f>IF(S1681="","",(S1681-$B$2575)/$C$2575)</f>
        <v/>
      </c>
      <c r="AE1681" s="24">
        <f>IF(Y1681="","",Y1681-(19.12044933116382+16.522174187581257*U1681))</f>
        <v/>
      </c>
      <c r="AF1681" s="24">
        <f>IF(X1681="","",(X1681-(-0.27268023098325006+0.47142105304415904*V1681+-0.3189264934812436*U1681)--5.286111042926227e-16)/0.7994208745952703)</f>
        <v/>
      </c>
      <c r="AG1681" s="24">
        <f>IF(AA1681="","",(AA1681-(0.5248806186338691+-0.064206457956449*U1681)-5.43454825424064e-16)/0.9977404048781155)</f>
        <v/>
      </c>
      <c r="AH1681" s="25" t="n">
        <v>-1.738263781687635</v>
      </c>
      <c r="AI1681" s="25" t="n">
        <v>-1.759645290307395</v>
      </c>
      <c r="AJ1681" s="25" t="n">
        <v>-0.1813947158011991</v>
      </c>
      <c r="AK1681" s="25" t="n">
        <v>0.0267922898900167</v>
      </c>
      <c r="AL1681" s="25" t="n">
        <v>3.076805153342276</v>
      </c>
      <c r="AM1681" s="25" t="n">
        <v>0.2975445141241636</v>
      </c>
      <c r="AN1681" s="25" t="n">
        <v>-0.3850265763677499</v>
      </c>
      <c r="AO1681" s="25" t="n">
        <v>0.0355667032717044</v>
      </c>
      <c r="AP1681" s="25" t="n">
        <v>-0.6492388197948076</v>
      </c>
      <c r="AQ1681" s="25" t="n">
        <v>0.4976549656861331</v>
      </c>
    </row>
    <row r="1682">
      <c r="A1682" s="23">
        <f>Universe!A1682</f>
        <v/>
      </c>
      <c r="B1682" s="24">
        <f>IF(Universe!W1682="","",(Universe!W1682-$B$2550)/$C$2550)</f>
        <v/>
      </c>
      <c r="C1682" s="24">
        <f>IF(Universe!X1682="","",(Universe!X1682-$B$2551)/$C$2551)</f>
        <v/>
      </c>
      <c r="D1682" s="24">
        <f>IF(Universe!Y1682="","",(Universe!Y1682-$B$2552)/$C$2552)</f>
        <v/>
      </c>
      <c r="E1682" s="24">
        <f>IF(Universe!Z1682="","",(Universe!Z1682-$B$2553)/$C$2553)</f>
        <v/>
      </c>
      <c r="F1682" s="24">
        <f>IF(Universe!AA1682="","",(Universe!AA1682-$B$2554)/$C$2554)</f>
        <v/>
      </c>
      <c r="G1682" s="24">
        <f>IF(Universe!AB1682="","",(Universe!AB1682-$B$2555)/$C$2555)</f>
        <v/>
      </c>
      <c r="H1682" s="24">
        <f>IF(Universe!AC1682="","",(Universe!AC1682-$B$2556)/$C$2556)</f>
        <v/>
      </c>
      <c r="I1682" s="24">
        <f>IF(Universe!AD1682="","",(Universe!AD1682-$B$2557)/$C$2557)</f>
        <v/>
      </c>
      <c r="J1682" s="24">
        <f>IF(Universe!AE1682="","",(Universe!AE1682-$B$2558)/$C$2558)</f>
        <v/>
      </c>
      <c r="K1682" s="24">
        <f>IF(Universe!AF1682="","",(Universe!AF1682-$B$2559)/$C$2559)</f>
        <v/>
      </c>
      <c r="L1682" s="24">
        <f>IF(Universe!AG1682="","",(Universe!AG1682-$B$2560)/$C$2560)</f>
        <v/>
      </c>
      <c r="M1682" s="24">
        <f>IF(Universe!AH1682="","",(Universe!AH1682-$B$2561)/$C$2561)</f>
        <v/>
      </c>
      <c r="N1682" s="24">
        <f>IF(Universe!AI1682="","",(Universe!AI1682-$B$2562)/$C$2562)</f>
        <v/>
      </c>
      <c r="O1682" s="24">
        <f>0.74*IF(B1682="",0,B1682)+0.16*IF(C1682="",0,C1682)+0.1*IF(D1682="",0,D1682)</f>
        <v/>
      </c>
      <c r="P1682" s="24">
        <f>0.35*IF(E1682="",0,E1682)+0.35*IF(F1682="",0,F1682)+0.3*IF(G1682="",0,G1682)</f>
        <v/>
      </c>
      <c r="Q1682" s="24">
        <f>0.656*IF(I1682="",0,I1682)+0.344*IF(H1682="",0,H1682)</f>
        <v/>
      </c>
      <c r="R1682" s="24">
        <f>0.338*IF(J1682="",0,J1682)+0.662*IF(K1682="",0,K1682)</f>
        <v/>
      </c>
      <c r="S1682" s="24">
        <f>0.38*IF(L1682="",0,L1682)+0.35*IF(M1682="",0,M1682)+0.27*IF(N1682="",0,N1682)</f>
        <v/>
      </c>
      <c r="T1682" s="24">
        <f>IF(Universe!S1682="","",((Universe!S1682-$B$2565)/$C$2565)^3)</f>
        <v/>
      </c>
      <c r="U1682" s="24">
        <f>IF(Universe!S1682="","",(Universe!S1682-$B$2565)/$C$2565)</f>
        <v/>
      </c>
      <c r="V1682" s="24">
        <f>IF(Universe!T1682="","",(Universe!T1682-$B$2566)/$C$2566)</f>
        <v/>
      </c>
      <c r="W1682" s="24">
        <f>IF(Universe!U1682="","",(Universe!U1682-$B$2567)/$C$2567)</f>
        <v/>
      </c>
      <c r="X1682" s="24">
        <f>IF(O1682="","",(O1682-$B$2571)/$C$2571)</f>
        <v/>
      </c>
      <c r="Y1682" s="24">
        <f>IF(T1682="","",(T1682-$B$2576)/$C$2576)</f>
        <v/>
      </c>
      <c r="Z1682" s="24">
        <f>IF(Universe!V1682="","",(Universe!V1682-$B$2568)/$C$2568)</f>
        <v/>
      </c>
      <c r="AA1682" s="24">
        <f>IF(P1682="","",(P1682-$B$2572)/$C$2572)</f>
        <v/>
      </c>
      <c r="AB1682" s="24">
        <f>IF(Q1682="","",(Q1682-$B$2573)/$C$2573)</f>
        <v/>
      </c>
      <c r="AC1682" s="24">
        <f>IF(R1682="","",(R1682-$B$2574)/$C$2574)</f>
        <v/>
      </c>
      <c r="AD1682" s="24">
        <f>IF(S1682="","",(S1682-$B$2575)/$C$2575)</f>
        <v/>
      </c>
      <c r="AE1682" s="24">
        <f>IF(Y1682="","",Y1682-(19.12044933116382+16.522174187581257*U1682))</f>
        <v/>
      </c>
      <c r="AF1682" s="24">
        <f>IF(X1682="","",(X1682-(-0.27268023098325006+0.47142105304415904*V1682+-0.3189264934812436*U1682)--5.286111042926227e-16)/0.7994208745952703)</f>
        <v/>
      </c>
      <c r="AG1682" s="24">
        <f>IF(AA1682="","",(AA1682-(0.5248806186338691+-0.064206457956449*U1682)-5.43454825424064e-16)/0.9977404048781155)</f>
        <v/>
      </c>
      <c r="AH1682" s="25" t="n">
        <v>-2.727280433818399</v>
      </c>
      <c r="AI1682" s="25" t="n">
        <v>0.0412884326677049</v>
      </c>
      <c r="AJ1682" s="25" t="n">
        <v>-0.1584553767106869</v>
      </c>
      <c r="AK1682" s="25" t="n">
        <v>-0.3649578919119765</v>
      </c>
      <c r="AL1682" s="25" t="n">
        <v>3.243954671597109</v>
      </c>
      <c r="AM1682" s="25" t="n">
        <v>0.5270092634516024</v>
      </c>
      <c r="AN1682" s="25" t="n">
        <v>0.0625278569818669</v>
      </c>
      <c r="AO1682" s="25" t="n">
        <v>-0.113893156797823</v>
      </c>
      <c r="AP1682" s="25" t="n">
        <v>-1.107621492648132</v>
      </c>
      <c r="AQ1682" s="25" t="n">
        <v>1.481482043767888</v>
      </c>
    </row>
    <row r="1683">
      <c r="A1683" s="23">
        <f>Universe!A1683</f>
        <v/>
      </c>
      <c r="B1683" s="24">
        <f>IF(Universe!W1683="","",(Universe!W1683-$B$2550)/$C$2550)</f>
        <v/>
      </c>
      <c r="C1683" s="24">
        <f>IF(Universe!X1683="","",(Universe!X1683-$B$2551)/$C$2551)</f>
        <v/>
      </c>
      <c r="D1683" s="24">
        <f>IF(Universe!Y1683="","",(Universe!Y1683-$B$2552)/$C$2552)</f>
        <v/>
      </c>
      <c r="E1683" s="24">
        <f>IF(Universe!Z1683="","",(Universe!Z1683-$B$2553)/$C$2553)</f>
        <v/>
      </c>
      <c r="F1683" s="24">
        <f>IF(Universe!AA1683="","",(Universe!AA1683-$B$2554)/$C$2554)</f>
        <v/>
      </c>
      <c r="G1683" s="24">
        <f>IF(Universe!AB1683="","",(Universe!AB1683-$B$2555)/$C$2555)</f>
        <v/>
      </c>
      <c r="H1683" s="24">
        <f>IF(Universe!AC1683="","",(Universe!AC1683-$B$2556)/$C$2556)</f>
        <v/>
      </c>
      <c r="I1683" s="24">
        <f>IF(Universe!AD1683="","",(Universe!AD1683-$B$2557)/$C$2557)</f>
        <v/>
      </c>
      <c r="J1683" s="24">
        <f>IF(Universe!AE1683="","",(Universe!AE1683-$B$2558)/$C$2558)</f>
        <v/>
      </c>
      <c r="K1683" s="24">
        <f>IF(Universe!AF1683="","",(Universe!AF1683-$B$2559)/$C$2559)</f>
        <v/>
      </c>
      <c r="L1683" s="24">
        <f>IF(Universe!AG1683="","",(Universe!AG1683-$B$2560)/$C$2560)</f>
        <v/>
      </c>
      <c r="M1683" s="24">
        <f>IF(Universe!AH1683="","",(Universe!AH1683-$B$2561)/$C$2561)</f>
        <v/>
      </c>
      <c r="N1683" s="24">
        <f>IF(Universe!AI1683="","",(Universe!AI1683-$B$2562)/$C$2562)</f>
        <v/>
      </c>
      <c r="O1683" s="24">
        <f>0.74*IF(B1683="",0,B1683)+0.16*IF(C1683="",0,C1683)+0.1*IF(D1683="",0,D1683)</f>
        <v/>
      </c>
      <c r="P1683" s="24">
        <f>0.35*IF(E1683="",0,E1683)+0.35*IF(F1683="",0,F1683)+0.3*IF(G1683="",0,G1683)</f>
        <v/>
      </c>
      <c r="Q1683" s="24">
        <f>0.656*IF(I1683="",0,I1683)+0.344*IF(H1683="",0,H1683)</f>
        <v/>
      </c>
      <c r="R1683" s="24">
        <f>0.338*IF(J1683="",0,J1683)+0.662*IF(K1683="",0,K1683)</f>
        <v/>
      </c>
      <c r="S1683" s="24">
        <f>0.38*IF(L1683="",0,L1683)+0.35*IF(M1683="",0,M1683)+0.27*IF(N1683="",0,N1683)</f>
        <v/>
      </c>
      <c r="T1683" s="24">
        <f>IF(Universe!S1683="","",((Universe!S1683-$B$2565)/$C$2565)^3)</f>
        <v/>
      </c>
      <c r="U1683" s="24">
        <f>IF(Universe!S1683="","",(Universe!S1683-$B$2565)/$C$2565)</f>
        <v/>
      </c>
      <c r="V1683" s="24">
        <f>IF(Universe!T1683="","",(Universe!T1683-$B$2566)/$C$2566)</f>
        <v/>
      </c>
      <c r="W1683" s="24">
        <f>IF(Universe!U1683="","",(Universe!U1683-$B$2567)/$C$2567)</f>
        <v/>
      </c>
      <c r="X1683" s="24">
        <f>IF(O1683="","",(O1683-$B$2571)/$C$2571)</f>
        <v/>
      </c>
      <c r="Y1683" s="24">
        <f>IF(T1683="","",(T1683-$B$2576)/$C$2576)</f>
        <v/>
      </c>
      <c r="Z1683" s="24">
        <f>IF(Universe!V1683="","",(Universe!V1683-$B$2568)/$C$2568)</f>
        <v/>
      </c>
      <c r="AA1683" s="24">
        <f>IF(P1683="","",(P1683-$B$2572)/$C$2572)</f>
        <v/>
      </c>
      <c r="AB1683" s="24">
        <f>IF(Q1683="","",(Q1683-$B$2573)/$C$2573)</f>
        <v/>
      </c>
      <c r="AC1683" s="24">
        <f>IF(R1683="","",(R1683-$B$2574)/$C$2574)</f>
        <v/>
      </c>
      <c r="AD1683" s="24">
        <f>IF(S1683="","",(S1683-$B$2575)/$C$2575)</f>
        <v/>
      </c>
      <c r="AE1683" s="24">
        <f>IF(Y1683="","",Y1683-(19.12044933116382+16.522174187581257*U1683))</f>
        <v/>
      </c>
      <c r="AF1683" s="24">
        <f>IF(X1683="","",(X1683-(-0.27268023098325006+0.47142105304415904*V1683+-0.3189264934812436*U1683)--5.286111042926227e-16)/0.7994208745952703)</f>
        <v/>
      </c>
      <c r="AG1683" s="24">
        <f>IF(AA1683="","",(AA1683-(0.5248806186338691+-0.064206457956449*U1683)-5.43454825424064e-16)/0.9977404048781155)</f>
        <v/>
      </c>
      <c r="AH1683" s="25" t="n">
        <v>-2.696895412323204</v>
      </c>
      <c r="AI1683" s="25" t="n">
        <v>0.8202509233230016</v>
      </c>
      <c r="AJ1683" s="25" t="n">
        <v>-0.8025862549620579</v>
      </c>
      <c r="AK1683" s="25" t="n">
        <v>-0.7579424827190928</v>
      </c>
      <c r="AL1683" s="25" t="n">
        <v>3.265494209579616</v>
      </c>
      <c r="AM1683" s="25" t="n">
        <v>0.2297276819171407</v>
      </c>
      <c r="AN1683" s="25" t="n">
        <v>-0.337310597627364</v>
      </c>
      <c r="AO1683" s="25" t="n">
        <v>0.1799295859924333</v>
      </c>
      <c r="AP1683" s="25" t="n">
        <v>0.6110639544022181</v>
      </c>
      <c r="AQ1683" s="25" t="n">
        <v>0.1472967423380877</v>
      </c>
    </row>
    <row r="1684">
      <c r="A1684" s="23">
        <f>Universe!A1684</f>
        <v/>
      </c>
      <c r="B1684" s="24">
        <f>IF(Universe!W1684="","",(Universe!W1684-$B$2550)/$C$2550)</f>
        <v/>
      </c>
      <c r="C1684" s="24">
        <f>IF(Universe!X1684="","",(Universe!X1684-$B$2551)/$C$2551)</f>
        <v/>
      </c>
      <c r="D1684" s="24">
        <f>IF(Universe!Y1684="","",(Universe!Y1684-$B$2552)/$C$2552)</f>
        <v/>
      </c>
      <c r="E1684" s="24">
        <f>IF(Universe!Z1684="","",(Universe!Z1684-$B$2553)/$C$2553)</f>
        <v/>
      </c>
      <c r="F1684" s="24">
        <f>IF(Universe!AA1684="","",(Universe!AA1684-$B$2554)/$C$2554)</f>
        <v/>
      </c>
      <c r="G1684" s="24">
        <f>IF(Universe!AB1684="","",(Universe!AB1684-$B$2555)/$C$2555)</f>
        <v/>
      </c>
      <c r="H1684" s="24">
        <f>IF(Universe!AC1684="","",(Universe!AC1684-$B$2556)/$C$2556)</f>
        <v/>
      </c>
      <c r="I1684" s="24">
        <f>IF(Universe!AD1684="","",(Universe!AD1684-$B$2557)/$C$2557)</f>
        <v/>
      </c>
      <c r="J1684" s="24">
        <f>IF(Universe!AE1684="","",(Universe!AE1684-$B$2558)/$C$2558)</f>
        <v/>
      </c>
      <c r="K1684" s="24">
        <f>IF(Universe!AF1684="","",(Universe!AF1684-$B$2559)/$C$2559)</f>
        <v/>
      </c>
      <c r="L1684" s="24">
        <f>IF(Universe!AG1684="","",(Universe!AG1684-$B$2560)/$C$2560)</f>
        <v/>
      </c>
      <c r="M1684" s="24">
        <f>IF(Universe!AH1684="","",(Universe!AH1684-$B$2561)/$C$2561)</f>
        <v/>
      </c>
      <c r="N1684" s="24">
        <f>IF(Universe!AI1684="","",(Universe!AI1684-$B$2562)/$C$2562)</f>
        <v/>
      </c>
      <c r="O1684" s="24">
        <f>0.74*IF(B1684="",0,B1684)+0.16*IF(C1684="",0,C1684)+0.1*IF(D1684="",0,D1684)</f>
        <v/>
      </c>
      <c r="P1684" s="24">
        <f>0.35*IF(E1684="",0,E1684)+0.35*IF(F1684="",0,F1684)+0.3*IF(G1684="",0,G1684)</f>
        <v/>
      </c>
      <c r="Q1684" s="24">
        <f>0.656*IF(I1684="",0,I1684)+0.344*IF(H1684="",0,H1684)</f>
        <v/>
      </c>
      <c r="R1684" s="24">
        <f>0.338*IF(J1684="",0,J1684)+0.662*IF(K1684="",0,K1684)</f>
        <v/>
      </c>
      <c r="S1684" s="24">
        <f>0.38*IF(L1684="",0,L1684)+0.35*IF(M1684="",0,M1684)+0.27*IF(N1684="",0,N1684)</f>
        <v/>
      </c>
      <c r="T1684" s="24">
        <f>IF(Universe!S1684="","",((Universe!S1684-$B$2565)/$C$2565)^3)</f>
        <v/>
      </c>
      <c r="U1684" s="24">
        <f>IF(Universe!S1684="","",(Universe!S1684-$B$2565)/$C$2565)</f>
        <v/>
      </c>
      <c r="V1684" s="24">
        <f>IF(Universe!T1684="","",(Universe!T1684-$B$2566)/$C$2566)</f>
        <v/>
      </c>
      <c r="W1684" s="24">
        <f>IF(Universe!U1684="","",(Universe!U1684-$B$2567)/$C$2567)</f>
        <v/>
      </c>
      <c r="X1684" s="24">
        <f>IF(O1684="","",(O1684-$B$2571)/$C$2571)</f>
        <v/>
      </c>
      <c r="Y1684" s="24">
        <f>IF(T1684="","",(T1684-$B$2576)/$C$2576)</f>
        <v/>
      </c>
      <c r="Z1684" s="24">
        <f>IF(Universe!V1684="","",(Universe!V1684-$B$2568)/$C$2568)</f>
        <v/>
      </c>
      <c r="AA1684" s="24">
        <f>IF(P1684="","",(P1684-$B$2572)/$C$2572)</f>
        <v/>
      </c>
      <c r="AB1684" s="24">
        <f>IF(Q1684="","",(Q1684-$B$2573)/$C$2573)</f>
        <v/>
      </c>
      <c r="AC1684" s="24">
        <f>IF(R1684="","",(R1684-$B$2574)/$C$2574)</f>
        <v/>
      </c>
      <c r="AD1684" s="24">
        <f>IF(S1684="","",(S1684-$B$2575)/$C$2575)</f>
        <v/>
      </c>
      <c r="AE1684" s="24">
        <f>IF(Y1684="","",Y1684-(19.12044933116382+16.522174187581257*U1684))</f>
        <v/>
      </c>
      <c r="AF1684" s="24">
        <f>IF(X1684="","",(X1684-(-0.27268023098325006+0.47142105304415904*V1684+-0.3189264934812436*U1684)--5.286111042926227e-16)/0.7994208745952703)</f>
        <v/>
      </c>
      <c r="AG1684" s="24">
        <f>IF(AA1684="","",(AA1684-(0.5248806186338691+-0.064206457956449*U1684)-5.43454825424064e-16)/0.9977404048781155)</f>
        <v/>
      </c>
      <c r="AH1684" s="25" t="n">
        <v>-3.840017864038781</v>
      </c>
      <c r="AI1684" s="25" t="n">
        <v>1.563523064910217</v>
      </c>
      <c r="AJ1684" s="25" t="n">
        <v>-0.4438496800740862</v>
      </c>
      <c r="AK1684" s="25" t="n">
        <v>-0.9705754228040916</v>
      </c>
      <c r="AL1684" s="25" t="n">
        <v>0.9484676198711932</v>
      </c>
      <c r="AM1684" s="25" t="n">
        <v>2.917286831546851</v>
      </c>
      <c r="AN1684" s="25" t="n">
        <v>0.1528405550284528</v>
      </c>
      <c r="AO1684" s="25" t="n">
        <v>0.2055730869908278</v>
      </c>
      <c r="AP1684" s="25" t="n">
        <v>0.3096717666399903</v>
      </c>
      <c r="AQ1684" s="25" t="n">
        <v>-0.3767230742058045</v>
      </c>
    </row>
    <row r="1685">
      <c r="A1685" s="23">
        <f>Universe!A1685</f>
        <v/>
      </c>
      <c r="B1685" s="24">
        <f>IF(Universe!W1685="","",(Universe!W1685-$B$2550)/$C$2550)</f>
        <v/>
      </c>
      <c r="C1685" s="24">
        <f>IF(Universe!X1685="","",(Universe!X1685-$B$2551)/$C$2551)</f>
        <v/>
      </c>
      <c r="D1685" s="24">
        <f>IF(Universe!Y1685="","",(Universe!Y1685-$B$2552)/$C$2552)</f>
        <v/>
      </c>
      <c r="E1685" s="24">
        <f>IF(Universe!Z1685="","",(Universe!Z1685-$B$2553)/$C$2553)</f>
        <v/>
      </c>
      <c r="F1685" s="24">
        <f>IF(Universe!AA1685="","",(Universe!AA1685-$B$2554)/$C$2554)</f>
        <v/>
      </c>
      <c r="G1685" s="24">
        <f>IF(Universe!AB1685="","",(Universe!AB1685-$B$2555)/$C$2555)</f>
        <v/>
      </c>
      <c r="H1685" s="24">
        <f>IF(Universe!AC1685="","",(Universe!AC1685-$B$2556)/$C$2556)</f>
        <v/>
      </c>
      <c r="I1685" s="24">
        <f>IF(Universe!AD1685="","",(Universe!AD1685-$B$2557)/$C$2557)</f>
        <v/>
      </c>
      <c r="J1685" s="24">
        <f>IF(Universe!AE1685="","",(Universe!AE1685-$B$2558)/$C$2558)</f>
        <v/>
      </c>
      <c r="K1685" s="24">
        <f>IF(Universe!AF1685="","",(Universe!AF1685-$B$2559)/$C$2559)</f>
        <v/>
      </c>
      <c r="L1685" s="24">
        <f>IF(Universe!AG1685="","",(Universe!AG1685-$B$2560)/$C$2560)</f>
        <v/>
      </c>
      <c r="M1685" s="24">
        <f>IF(Universe!AH1685="","",(Universe!AH1685-$B$2561)/$C$2561)</f>
        <v/>
      </c>
      <c r="N1685" s="24">
        <f>IF(Universe!AI1685="","",(Universe!AI1685-$B$2562)/$C$2562)</f>
        <v/>
      </c>
      <c r="O1685" s="24">
        <f>0.74*IF(B1685="",0,B1685)+0.16*IF(C1685="",0,C1685)+0.1*IF(D1685="",0,D1685)</f>
        <v/>
      </c>
      <c r="P1685" s="24">
        <f>0.35*IF(E1685="",0,E1685)+0.35*IF(F1685="",0,F1685)+0.3*IF(G1685="",0,G1685)</f>
        <v/>
      </c>
      <c r="Q1685" s="24">
        <f>0.656*IF(I1685="",0,I1685)+0.344*IF(H1685="",0,H1685)</f>
        <v/>
      </c>
      <c r="R1685" s="24">
        <f>0.338*IF(J1685="",0,J1685)+0.662*IF(K1685="",0,K1685)</f>
        <v/>
      </c>
      <c r="S1685" s="24">
        <f>0.38*IF(L1685="",0,L1685)+0.35*IF(M1685="",0,M1685)+0.27*IF(N1685="",0,N1685)</f>
        <v/>
      </c>
      <c r="T1685" s="24">
        <f>IF(Universe!S1685="","",((Universe!S1685-$B$2565)/$C$2565)^3)</f>
        <v/>
      </c>
      <c r="U1685" s="24">
        <f>IF(Universe!S1685="","",(Universe!S1685-$B$2565)/$C$2565)</f>
        <v/>
      </c>
      <c r="V1685" s="24">
        <f>IF(Universe!T1685="","",(Universe!T1685-$B$2566)/$C$2566)</f>
        <v/>
      </c>
      <c r="W1685" s="24">
        <f>IF(Universe!U1685="","",(Universe!U1685-$B$2567)/$C$2567)</f>
        <v/>
      </c>
      <c r="X1685" s="24">
        <f>IF(O1685="","",(O1685-$B$2571)/$C$2571)</f>
        <v/>
      </c>
      <c r="Y1685" s="24">
        <f>IF(T1685="","",(T1685-$B$2576)/$C$2576)</f>
        <v/>
      </c>
      <c r="Z1685" s="24">
        <f>IF(Universe!V1685="","",(Universe!V1685-$B$2568)/$C$2568)</f>
        <v/>
      </c>
      <c r="AA1685" s="24">
        <f>IF(P1685="","",(P1685-$B$2572)/$C$2572)</f>
        <v/>
      </c>
      <c r="AB1685" s="24">
        <f>IF(Q1685="","",(Q1685-$B$2573)/$C$2573)</f>
        <v/>
      </c>
      <c r="AC1685" s="24">
        <f>IF(R1685="","",(R1685-$B$2574)/$C$2574)</f>
        <v/>
      </c>
      <c r="AD1685" s="24">
        <f>IF(S1685="","",(S1685-$B$2575)/$C$2575)</f>
        <v/>
      </c>
      <c r="AE1685" s="24">
        <f>IF(Y1685="","",Y1685-(19.12044933116382+16.522174187581257*U1685))</f>
        <v/>
      </c>
      <c r="AF1685" s="24">
        <f>IF(X1685="","",(X1685-(-0.27268023098325006+0.47142105304415904*V1685+-0.3189264934812436*U1685)--5.286111042926227e-16)/0.7994208745952703)</f>
        <v/>
      </c>
      <c r="AG1685" s="24">
        <f>IF(AA1685="","",(AA1685-(0.5248806186338691+-0.064206457956449*U1685)-5.43454825424064e-16)/0.9977404048781155)</f>
        <v/>
      </c>
      <c r="AH1685" s="25" t="n">
        <v>-0.9502248189576196</v>
      </c>
      <c r="AI1685" s="25" t="n">
        <v>-0.0145047106085288</v>
      </c>
      <c r="AJ1685" s="25" t="n">
        <v>-0.7015125587498811</v>
      </c>
      <c r="AK1685" s="25" t="n">
        <v>-0.1738106962293307</v>
      </c>
      <c r="AL1685" s="25" t="n">
        <v>1.973921913962276</v>
      </c>
      <c r="AM1685" s="25" t="n">
        <v>0.3689232239869013</v>
      </c>
      <c r="AN1685" s="25" t="n">
        <v>-0.7238699017368623</v>
      </c>
      <c r="AO1685" s="25" t="n">
        <v>0.1032328827032794</v>
      </c>
      <c r="AP1685" s="25" t="n">
        <v>-0.2409925934290565</v>
      </c>
      <c r="AQ1685" s="25" t="n">
        <v>0.64984089372658</v>
      </c>
    </row>
    <row r="1686">
      <c r="A1686" s="23">
        <f>Universe!A1686</f>
        <v/>
      </c>
      <c r="B1686" s="24">
        <f>IF(Universe!W1686="","",(Universe!W1686-$B$2550)/$C$2550)</f>
        <v/>
      </c>
      <c r="C1686" s="24">
        <f>IF(Universe!X1686="","",(Universe!X1686-$B$2551)/$C$2551)</f>
        <v/>
      </c>
      <c r="D1686" s="24">
        <f>IF(Universe!Y1686="","",(Universe!Y1686-$B$2552)/$C$2552)</f>
        <v/>
      </c>
      <c r="E1686" s="24">
        <f>IF(Universe!Z1686="","",(Universe!Z1686-$B$2553)/$C$2553)</f>
        <v/>
      </c>
      <c r="F1686" s="24">
        <f>IF(Universe!AA1686="","",(Universe!AA1686-$B$2554)/$C$2554)</f>
        <v/>
      </c>
      <c r="G1686" s="24">
        <f>IF(Universe!AB1686="","",(Universe!AB1686-$B$2555)/$C$2555)</f>
        <v/>
      </c>
      <c r="H1686" s="24">
        <f>IF(Universe!AC1686="","",(Universe!AC1686-$B$2556)/$C$2556)</f>
        <v/>
      </c>
      <c r="I1686" s="24">
        <f>IF(Universe!AD1686="","",(Universe!AD1686-$B$2557)/$C$2557)</f>
        <v/>
      </c>
      <c r="J1686" s="24">
        <f>IF(Universe!AE1686="","",(Universe!AE1686-$B$2558)/$C$2558)</f>
        <v/>
      </c>
      <c r="K1686" s="24">
        <f>IF(Universe!AF1686="","",(Universe!AF1686-$B$2559)/$C$2559)</f>
        <v/>
      </c>
      <c r="L1686" s="24">
        <f>IF(Universe!AG1686="","",(Universe!AG1686-$B$2560)/$C$2560)</f>
        <v/>
      </c>
      <c r="M1686" s="24">
        <f>IF(Universe!AH1686="","",(Universe!AH1686-$B$2561)/$C$2561)</f>
        <v/>
      </c>
      <c r="N1686" s="24">
        <f>IF(Universe!AI1686="","",(Universe!AI1686-$B$2562)/$C$2562)</f>
        <v/>
      </c>
      <c r="O1686" s="24">
        <f>0.74*IF(B1686="",0,B1686)+0.16*IF(C1686="",0,C1686)+0.1*IF(D1686="",0,D1686)</f>
        <v/>
      </c>
      <c r="P1686" s="24">
        <f>0.35*IF(E1686="",0,E1686)+0.35*IF(F1686="",0,F1686)+0.3*IF(G1686="",0,G1686)</f>
        <v/>
      </c>
      <c r="Q1686" s="24">
        <f>0.656*IF(I1686="",0,I1686)+0.344*IF(H1686="",0,H1686)</f>
        <v/>
      </c>
      <c r="R1686" s="24">
        <f>0.338*IF(J1686="",0,J1686)+0.662*IF(K1686="",0,K1686)</f>
        <v/>
      </c>
      <c r="S1686" s="24">
        <f>0.38*IF(L1686="",0,L1686)+0.35*IF(M1686="",0,M1686)+0.27*IF(N1686="",0,N1686)</f>
        <v/>
      </c>
      <c r="T1686" s="24">
        <f>IF(Universe!S1686="","",((Universe!S1686-$B$2565)/$C$2565)^3)</f>
        <v/>
      </c>
      <c r="U1686" s="24">
        <f>IF(Universe!S1686="","",(Universe!S1686-$B$2565)/$C$2565)</f>
        <v/>
      </c>
      <c r="V1686" s="24">
        <f>IF(Universe!T1686="","",(Universe!T1686-$B$2566)/$C$2566)</f>
        <v/>
      </c>
      <c r="W1686" s="24">
        <f>IF(Universe!U1686="","",(Universe!U1686-$B$2567)/$C$2567)</f>
        <v/>
      </c>
      <c r="X1686" s="24">
        <f>IF(O1686="","",(O1686-$B$2571)/$C$2571)</f>
        <v/>
      </c>
      <c r="Y1686" s="24">
        <f>IF(T1686="","",(T1686-$B$2576)/$C$2576)</f>
        <v/>
      </c>
      <c r="Z1686" s="24">
        <f>IF(Universe!V1686="","",(Universe!V1686-$B$2568)/$C$2568)</f>
        <v/>
      </c>
      <c r="AA1686" s="24">
        <f>IF(P1686="","",(P1686-$B$2572)/$C$2572)</f>
        <v/>
      </c>
      <c r="AB1686" s="24">
        <f>IF(Q1686="","",(Q1686-$B$2573)/$C$2573)</f>
        <v/>
      </c>
      <c r="AC1686" s="24">
        <f>IF(R1686="","",(R1686-$B$2574)/$C$2574)</f>
        <v/>
      </c>
      <c r="AD1686" s="24">
        <f>IF(S1686="","",(S1686-$B$2575)/$C$2575)</f>
        <v/>
      </c>
      <c r="AE1686" s="24">
        <f>IF(Y1686="","",Y1686-(19.12044933116382+16.522174187581257*U1686))</f>
        <v/>
      </c>
      <c r="AF1686" s="24">
        <f>IF(X1686="","",(X1686-(-0.27268023098325006+0.47142105304415904*V1686+-0.3189264934812436*U1686)--5.286111042926227e-16)/0.7994208745952703)</f>
        <v/>
      </c>
      <c r="AG1686" s="24">
        <f>IF(AA1686="","",(AA1686-(0.5248806186338691+-0.064206457956449*U1686)-5.43454825424064e-16)/0.9977404048781155)</f>
        <v/>
      </c>
      <c r="AH1686" s="25" t="n">
        <v>-1.721459717719698</v>
      </c>
      <c r="AI1686" s="25" t="n">
        <v>2.116103392584451</v>
      </c>
      <c r="AJ1686" s="25" t="n">
        <v>3.359520134970127</v>
      </c>
      <c r="AK1686" s="25" t="n">
        <v>1.937852643068702</v>
      </c>
      <c r="AL1686" s="25" t="n">
        <v>3.060594785200073</v>
      </c>
      <c r="AM1686" s="25" t="n">
        <v>-0.23069055221508</v>
      </c>
      <c r="AN1686" s="25" t="n">
        <v>3.669253797514</v>
      </c>
      <c r="AO1686" s="25" t="n">
        <v>-0.1309273677787423</v>
      </c>
      <c r="AP1686" s="25" t="n">
        <v>-0.7602955616707542</v>
      </c>
      <c r="AQ1686" s="25" t="n">
        <v>-0.6363926519443388</v>
      </c>
    </row>
    <row r="1687">
      <c r="A1687" s="23">
        <f>Universe!A1687</f>
        <v/>
      </c>
      <c r="B1687" s="24">
        <f>IF(Universe!W1687="","",(Universe!W1687-$B$2550)/$C$2550)</f>
        <v/>
      </c>
      <c r="C1687" s="24">
        <f>IF(Universe!X1687="","",(Universe!X1687-$B$2551)/$C$2551)</f>
        <v/>
      </c>
      <c r="D1687" s="24">
        <f>IF(Universe!Y1687="","",(Universe!Y1687-$B$2552)/$C$2552)</f>
        <v/>
      </c>
      <c r="E1687" s="24">
        <f>IF(Universe!Z1687="","",(Universe!Z1687-$B$2553)/$C$2553)</f>
        <v/>
      </c>
      <c r="F1687" s="24">
        <f>IF(Universe!AA1687="","",(Universe!AA1687-$B$2554)/$C$2554)</f>
        <v/>
      </c>
      <c r="G1687" s="24">
        <f>IF(Universe!AB1687="","",(Universe!AB1687-$B$2555)/$C$2555)</f>
        <v/>
      </c>
      <c r="H1687" s="24">
        <f>IF(Universe!AC1687="","",(Universe!AC1687-$B$2556)/$C$2556)</f>
        <v/>
      </c>
      <c r="I1687" s="24">
        <f>IF(Universe!AD1687="","",(Universe!AD1687-$B$2557)/$C$2557)</f>
        <v/>
      </c>
      <c r="J1687" s="24">
        <f>IF(Universe!AE1687="","",(Universe!AE1687-$B$2558)/$C$2558)</f>
        <v/>
      </c>
      <c r="K1687" s="24">
        <f>IF(Universe!AF1687="","",(Universe!AF1687-$B$2559)/$C$2559)</f>
        <v/>
      </c>
      <c r="L1687" s="24">
        <f>IF(Universe!AG1687="","",(Universe!AG1687-$B$2560)/$C$2560)</f>
        <v/>
      </c>
      <c r="M1687" s="24">
        <f>IF(Universe!AH1687="","",(Universe!AH1687-$B$2561)/$C$2561)</f>
        <v/>
      </c>
      <c r="N1687" s="24">
        <f>IF(Universe!AI1687="","",(Universe!AI1687-$B$2562)/$C$2562)</f>
        <v/>
      </c>
      <c r="O1687" s="24">
        <f>0.74*IF(B1687="",0,B1687)+0.16*IF(C1687="",0,C1687)+0.1*IF(D1687="",0,D1687)</f>
        <v/>
      </c>
      <c r="P1687" s="24">
        <f>0.35*IF(E1687="",0,E1687)+0.35*IF(F1687="",0,F1687)+0.3*IF(G1687="",0,G1687)</f>
        <v/>
      </c>
      <c r="Q1687" s="24">
        <f>0.656*IF(I1687="",0,I1687)+0.344*IF(H1687="",0,H1687)</f>
        <v/>
      </c>
      <c r="R1687" s="24">
        <f>0.338*IF(J1687="",0,J1687)+0.662*IF(K1687="",0,K1687)</f>
        <v/>
      </c>
      <c r="S1687" s="24">
        <f>0.38*IF(L1687="",0,L1687)+0.35*IF(M1687="",0,M1687)+0.27*IF(N1687="",0,N1687)</f>
        <v/>
      </c>
      <c r="T1687" s="24">
        <f>IF(Universe!S1687="","",((Universe!S1687-$B$2565)/$C$2565)^3)</f>
        <v/>
      </c>
      <c r="U1687" s="24">
        <f>IF(Universe!S1687="","",(Universe!S1687-$B$2565)/$C$2565)</f>
        <v/>
      </c>
      <c r="V1687" s="24">
        <f>IF(Universe!T1687="","",(Universe!T1687-$B$2566)/$C$2566)</f>
        <v/>
      </c>
      <c r="W1687" s="24">
        <f>IF(Universe!U1687="","",(Universe!U1687-$B$2567)/$C$2567)</f>
        <v/>
      </c>
      <c r="X1687" s="24">
        <f>IF(O1687="","",(O1687-$B$2571)/$C$2571)</f>
        <v/>
      </c>
      <c r="Y1687" s="24">
        <f>IF(T1687="","",(T1687-$B$2576)/$C$2576)</f>
        <v/>
      </c>
      <c r="Z1687" s="24">
        <f>IF(Universe!V1687="","",(Universe!V1687-$B$2568)/$C$2568)</f>
        <v/>
      </c>
      <c r="AA1687" s="24">
        <f>IF(P1687="","",(P1687-$B$2572)/$C$2572)</f>
        <v/>
      </c>
      <c r="AB1687" s="24">
        <f>IF(Q1687="","",(Q1687-$B$2573)/$C$2573)</f>
        <v/>
      </c>
      <c r="AC1687" s="24">
        <f>IF(R1687="","",(R1687-$B$2574)/$C$2574)</f>
        <v/>
      </c>
      <c r="AD1687" s="24">
        <f>IF(S1687="","",(S1687-$B$2575)/$C$2575)</f>
        <v/>
      </c>
      <c r="AE1687" s="24">
        <f>IF(Y1687="","",Y1687-(19.12044933116382+16.522174187581257*U1687))</f>
        <v/>
      </c>
      <c r="AF1687" s="24">
        <f>IF(X1687="","",(X1687-(-0.27268023098325006+0.47142105304415904*V1687+-0.3189264934812436*U1687)--5.286111042926227e-16)/0.7994208745952703)</f>
        <v/>
      </c>
      <c r="AG1687" s="24">
        <f>IF(AA1687="","",(AA1687-(0.5248806186338691+-0.064206457956449*U1687)-5.43454825424064e-16)/0.9977404048781155)</f>
        <v/>
      </c>
      <c r="AH1687" s="25" t="n">
        <v>-1.581494398976268</v>
      </c>
      <c r="AI1687" s="25" t="n">
        <v>0.2599535268136106</v>
      </c>
      <c r="AJ1687" s="25" t="n">
        <v>-0.6296399629304754</v>
      </c>
      <c r="AK1687" s="25" t="n">
        <v>0.1112042937283265</v>
      </c>
      <c r="AL1687" s="25" t="n">
        <v>2.911431372633628</v>
      </c>
      <c r="AM1687" s="25" t="n">
        <v>0.3170055965687147</v>
      </c>
      <c r="AN1687" s="25" t="n">
        <v>1.082897423160148</v>
      </c>
      <c r="AO1687" s="25" t="n">
        <v>-0.0631280408040269</v>
      </c>
      <c r="AP1687" s="25" t="n">
        <v>0.7749661463305474</v>
      </c>
      <c r="AQ1687" s="25" t="n">
        <v>-0.4389304499763123</v>
      </c>
    </row>
    <row r="1688">
      <c r="A1688" s="23">
        <f>Universe!A1688</f>
        <v/>
      </c>
      <c r="B1688" s="24">
        <f>IF(Universe!W1688="","",(Universe!W1688-$B$2550)/$C$2550)</f>
        <v/>
      </c>
      <c r="C1688" s="24">
        <f>IF(Universe!X1688="","",(Universe!X1688-$B$2551)/$C$2551)</f>
        <v/>
      </c>
      <c r="D1688" s="24">
        <f>IF(Universe!Y1688="","",(Universe!Y1688-$B$2552)/$C$2552)</f>
        <v/>
      </c>
      <c r="E1688" s="24">
        <f>IF(Universe!Z1688="","",(Universe!Z1688-$B$2553)/$C$2553)</f>
        <v/>
      </c>
      <c r="F1688" s="24">
        <f>IF(Universe!AA1688="","",(Universe!AA1688-$B$2554)/$C$2554)</f>
        <v/>
      </c>
      <c r="G1688" s="24">
        <f>IF(Universe!AB1688="","",(Universe!AB1688-$B$2555)/$C$2555)</f>
        <v/>
      </c>
      <c r="H1688" s="24">
        <f>IF(Universe!AC1688="","",(Universe!AC1688-$B$2556)/$C$2556)</f>
        <v/>
      </c>
      <c r="I1688" s="24">
        <f>IF(Universe!AD1688="","",(Universe!AD1688-$B$2557)/$C$2557)</f>
        <v/>
      </c>
      <c r="J1688" s="24">
        <f>IF(Universe!AE1688="","",(Universe!AE1688-$B$2558)/$C$2558)</f>
        <v/>
      </c>
      <c r="K1688" s="24">
        <f>IF(Universe!AF1688="","",(Universe!AF1688-$B$2559)/$C$2559)</f>
        <v/>
      </c>
      <c r="L1688" s="24">
        <f>IF(Universe!AG1688="","",(Universe!AG1688-$B$2560)/$C$2560)</f>
        <v/>
      </c>
      <c r="M1688" s="24">
        <f>IF(Universe!AH1688="","",(Universe!AH1688-$B$2561)/$C$2561)</f>
        <v/>
      </c>
      <c r="N1688" s="24">
        <f>IF(Universe!AI1688="","",(Universe!AI1688-$B$2562)/$C$2562)</f>
        <v/>
      </c>
      <c r="O1688" s="24">
        <f>0.74*IF(B1688="",0,B1688)+0.16*IF(C1688="",0,C1688)+0.1*IF(D1688="",0,D1688)</f>
        <v/>
      </c>
      <c r="P1688" s="24">
        <f>0.35*IF(E1688="",0,E1688)+0.35*IF(F1688="",0,F1688)+0.3*IF(G1688="",0,G1688)</f>
        <v/>
      </c>
      <c r="Q1688" s="24">
        <f>0.656*IF(I1688="",0,I1688)+0.344*IF(H1688="",0,H1688)</f>
        <v/>
      </c>
      <c r="R1688" s="24">
        <f>0.338*IF(J1688="",0,J1688)+0.662*IF(K1688="",0,K1688)</f>
        <v/>
      </c>
      <c r="S1688" s="24">
        <f>0.38*IF(L1688="",0,L1688)+0.35*IF(M1688="",0,M1688)+0.27*IF(N1688="",0,N1688)</f>
        <v/>
      </c>
      <c r="T1688" s="24">
        <f>IF(Universe!S1688="","",((Universe!S1688-$B$2565)/$C$2565)^3)</f>
        <v/>
      </c>
      <c r="U1688" s="24">
        <f>IF(Universe!S1688="","",(Universe!S1688-$B$2565)/$C$2565)</f>
        <v/>
      </c>
      <c r="V1688" s="24">
        <f>IF(Universe!T1688="","",(Universe!T1688-$B$2566)/$C$2566)</f>
        <v/>
      </c>
      <c r="W1688" s="24">
        <f>IF(Universe!U1688="","",(Universe!U1688-$B$2567)/$C$2567)</f>
        <v/>
      </c>
      <c r="X1688" s="24">
        <f>IF(O1688="","",(O1688-$B$2571)/$C$2571)</f>
        <v/>
      </c>
      <c r="Y1688" s="24">
        <f>IF(T1688="","",(T1688-$B$2576)/$C$2576)</f>
        <v/>
      </c>
      <c r="Z1688" s="24">
        <f>IF(Universe!V1688="","",(Universe!V1688-$B$2568)/$C$2568)</f>
        <v/>
      </c>
      <c r="AA1688" s="24">
        <f>IF(P1688="","",(P1688-$B$2572)/$C$2572)</f>
        <v/>
      </c>
      <c r="AB1688" s="24">
        <f>IF(Q1688="","",(Q1688-$B$2573)/$C$2573)</f>
        <v/>
      </c>
      <c r="AC1688" s="24">
        <f>IF(R1688="","",(R1688-$B$2574)/$C$2574)</f>
        <v/>
      </c>
      <c r="AD1688" s="24">
        <f>IF(S1688="","",(S1688-$B$2575)/$C$2575)</f>
        <v/>
      </c>
      <c r="AE1688" s="24">
        <f>IF(Y1688="","",Y1688-(19.12044933116382+16.522174187581257*U1688))</f>
        <v/>
      </c>
      <c r="AF1688" s="24">
        <f>IF(X1688="","",(X1688-(-0.27268023098325006+0.47142105304415904*V1688+-0.3189264934812436*U1688)--5.286111042926227e-16)/0.7994208745952703)</f>
        <v/>
      </c>
      <c r="AG1688" s="24">
        <f>IF(AA1688="","",(AA1688-(0.5248806186338691+-0.064206457956449*U1688)-5.43454825424064e-16)/0.9977404048781155)</f>
        <v/>
      </c>
      <c r="AH1688" s="25" t="n">
        <v>-2.049523459111813</v>
      </c>
      <c r="AI1688" s="25" t="n">
        <v>1.076629868893062</v>
      </c>
      <c r="AJ1688" s="25" t="n">
        <v>-0.7395205695567082</v>
      </c>
      <c r="AK1688" s="25" t="n">
        <v>-0.7165676194515095</v>
      </c>
      <c r="AL1688" s="25" t="n">
        <v>3.305139219092968</v>
      </c>
      <c r="AM1688" s="25" t="n">
        <v>0.0466891355495277</v>
      </c>
      <c r="AN1688" s="25" t="n">
        <v>0.1710898611047031</v>
      </c>
      <c r="AO1688" s="25" t="n">
        <v>-0.018468890825083</v>
      </c>
      <c r="AP1688" s="25" t="n">
        <v>-0.3927376050818164</v>
      </c>
      <c r="AQ1688" s="25" t="n">
        <v>-0.6225906695992528</v>
      </c>
    </row>
    <row r="1689">
      <c r="A1689" s="23">
        <f>Universe!A1689</f>
        <v/>
      </c>
      <c r="B1689" s="24">
        <f>IF(Universe!W1689="","",(Universe!W1689-$B$2550)/$C$2550)</f>
        <v/>
      </c>
      <c r="C1689" s="24">
        <f>IF(Universe!X1689="","",(Universe!X1689-$B$2551)/$C$2551)</f>
        <v/>
      </c>
      <c r="D1689" s="24">
        <f>IF(Universe!Y1689="","",(Universe!Y1689-$B$2552)/$C$2552)</f>
        <v/>
      </c>
      <c r="E1689" s="24">
        <f>IF(Universe!Z1689="","",(Universe!Z1689-$B$2553)/$C$2553)</f>
        <v/>
      </c>
      <c r="F1689" s="24">
        <f>IF(Universe!AA1689="","",(Universe!AA1689-$B$2554)/$C$2554)</f>
        <v/>
      </c>
      <c r="G1689" s="24">
        <f>IF(Universe!AB1689="","",(Universe!AB1689-$B$2555)/$C$2555)</f>
        <v/>
      </c>
      <c r="H1689" s="24">
        <f>IF(Universe!AC1689="","",(Universe!AC1689-$B$2556)/$C$2556)</f>
        <v/>
      </c>
      <c r="I1689" s="24">
        <f>IF(Universe!AD1689="","",(Universe!AD1689-$B$2557)/$C$2557)</f>
        <v/>
      </c>
      <c r="J1689" s="24">
        <f>IF(Universe!AE1689="","",(Universe!AE1689-$B$2558)/$C$2558)</f>
        <v/>
      </c>
      <c r="K1689" s="24">
        <f>IF(Universe!AF1689="","",(Universe!AF1689-$B$2559)/$C$2559)</f>
        <v/>
      </c>
      <c r="L1689" s="24">
        <f>IF(Universe!AG1689="","",(Universe!AG1689-$B$2560)/$C$2560)</f>
        <v/>
      </c>
      <c r="M1689" s="24">
        <f>IF(Universe!AH1689="","",(Universe!AH1689-$B$2561)/$C$2561)</f>
        <v/>
      </c>
      <c r="N1689" s="24">
        <f>IF(Universe!AI1689="","",(Universe!AI1689-$B$2562)/$C$2562)</f>
        <v/>
      </c>
      <c r="O1689" s="24">
        <f>0.74*IF(B1689="",0,B1689)+0.16*IF(C1689="",0,C1689)+0.1*IF(D1689="",0,D1689)</f>
        <v/>
      </c>
      <c r="P1689" s="24">
        <f>0.35*IF(E1689="",0,E1689)+0.35*IF(F1689="",0,F1689)+0.3*IF(G1689="",0,G1689)</f>
        <v/>
      </c>
      <c r="Q1689" s="24">
        <f>0.656*IF(I1689="",0,I1689)+0.344*IF(H1689="",0,H1689)</f>
        <v/>
      </c>
      <c r="R1689" s="24">
        <f>0.338*IF(J1689="",0,J1689)+0.662*IF(K1689="",0,K1689)</f>
        <v/>
      </c>
      <c r="S1689" s="24">
        <f>0.38*IF(L1689="",0,L1689)+0.35*IF(M1689="",0,M1689)+0.27*IF(N1689="",0,N1689)</f>
        <v/>
      </c>
      <c r="T1689" s="24">
        <f>IF(Universe!S1689="","",((Universe!S1689-$B$2565)/$C$2565)^3)</f>
        <v/>
      </c>
      <c r="U1689" s="24">
        <f>IF(Universe!S1689="","",(Universe!S1689-$B$2565)/$C$2565)</f>
        <v/>
      </c>
      <c r="V1689" s="24">
        <f>IF(Universe!T1689="","",(Universe!T1689-$B$2566)/$C$2566)</f>
        <v/>
      </c>
      <c r="W1689" s="24">
        <f>IF(Universe!U1689="","",(Universe!U1689-$B$2567)/$C$2567)</f>
        <v/>
      </c>
      <c r="X1689" s="24">
        <f>IF(O1689="","",(O1689-$B$2571)/$C$2571)</f>
        <v/>
      </c>
      <c r="Y1689" s="24">
        <f>IF(T1689="","",(T1689-$B$2576)/$C$2576)</f>
        <v/>
      </c>
      <c r="Z1689" s="24">
        <f>IF(Universe!V1689="","",(Universe!V1689-$B$2568)/$C$2568)</f>
        <v/>
      </c>
      <c r="AA1689" s="24">
        <f>IF(P1689="","",(P1689-$B$2572)/$C$2572)</f>
        <v/>
      </c>
      <c r="AB1689" s="24">
        <f>IF(Q1689="","",(Q1689-$B$2573)/$C$2573)</f>
        <v/>
      </c>
      <c r="AC1689" s="24">
        <f>IF(R1689="","",(R1689-$B$2574)/$C$2574)</f>
        <v/>
      </c>
      <c r="AD1689" s="24">
        <f>IF(S1689="","",(S1689-$B$2575)/$C$2575)</f>
        <v/>
      </c>
      <c r="AE1689" s="24">
        <f>IF(Y1689="","",Y1689-(19.12044933116382+16.522174187581257*U1689))</f>
        <v/>
      </c>
      <c r="AF1689" s="24">
        <f>IF(X1689="","",(X1689-(-0.27268023098325006+0.47142105304415904*V1689+-0.3189264934812436*U1689)--5.286111042926227e-16)/0.7994208745952703)</f>
        <v/>
      </c>
      <c r="AG1689" s="24">
        <f>IF(AA1689="","",(AA1689-(0.5248806186338691+-0.064206457956449*U1689)-5.43454825424064e-16)/0.9977404048781155)</f>
        <v/>
      </c>
      <c r="AH1689" s="25" t="n">
        <v>-1.939179600070766</v>
      </c>
      <c r="AI1689" s="25" t="n">
        <v>-0.531700294565061</v>
      </c>
      <c r="AJ1689" s="25" t="n">
        <v>0.2398918642535825</v>
      </c>
      <c r="AK1689" s="25" t="n">
        <v>0.0162560272389422</v>
      </c>
      <c r="AL1689" s="25" t="n">
        <v>3.240426730218977</v>
      </c>
      <c r="AM1689" s="25" t="n">
        <v>-0.0036426273360453</v>
      </c>
      <c r="AN1689" s="25" t="n">
        <v>0.7341549966955933</v>
      </c>
      <c r="AO1689" s="25" t="n">
        <v>-0.0374504853079875</v>
      </c>
      <c r="AP1689" s="25" t="n">
        <v>-0.1164528515265625</v>
      </c>
      <c r="AQ1689" s="25" t="n">
        <v>-0.1786819538038093</v>
      </c>
    </row>
    <row r="1690">
      <c r="A1690" s="23">
        <f>Universe!A1690</f>
        <v/>
      </c>
      <c r="B1690" s="24">
        <f>IF(Universe!W1690="","",(Universe!W1690-$B$2550)/$C$2550)</f>
        <v/>
      </c>
      <c r="C1690" s="24">
        <f>IF(Universe!X1690="","",(Universe!X1690-$B$2551)/$C$2551)</f>
        <v/>
      </c>
      <c r="D1690" s="24">
        <f>IF(Universe!Y1690="","",(Universe!Y1690-$B$2552)/$C$2552)</f>
        <v/>
      </c>
      <c r="E1690" s="24">
        <f>IF(Universe!Z1690="","",(Universe!Z1690-$B$2553)/$C$2553)</f>
        <v/>
      </c>
      <c r="F1690" s="24">
        <f>IF(Universe!AA1690="","",(Universe!AA1690-$B$2554)/$C$2554)</f>
        <v/>
      </c>
      <c r="G1690" s="24">
        <f>IF(Universe!AB1690="","",(Universe!AB1690-$B$2555)/$C$2555)</f>
        <v/>
      </c>
      <c r="H1690" s="24">
        <f>IF(Universe!AC1690="","",(Universe!AC1690-$B$2556)/$C$2556)</f>
        <v/>
      </c>
      <c r="I1690" s="24">
        <f>IF(Universe!AD1690="","",(Universe!AD1690-$B$2557)/$C$2557)</f>
        <v/>
      </c>
      <c r="J1690" s="24">
        <f>IF(Universe!AE1690="","",(Universe!AE1690-$B$2558)/$C$2558)</f>
        <v/>
      </c>
      <c r="K1690" s="24">
        <f>IF(Universe!AF1690="","",(Universe!AF1690-$B$2559)/$C$2559)</f>
        <v/>
      </c>
      <c r="L1690" s="24">
        <f>IF(Universe!AG1690="","",(Universe!AG1690-$B$2560)/$C$2560)</f>
        <v/>
      </c>
      <c r="M1690" s="24">
        <f>IF(Universe!AH1690="","",(Universe!AH1690-$B$2561)/$C$2561)</f>
        <v/>
      </c>
      <c r="N1690" s="24">
        <f>IF(Universe!AI1690="","",(Universe!AI1690-$B$2562)/$C$2562)</f>
        <v/>
      </c>
      <c r="O1690" s="24">
        <f>0.74*IF(B1690="",0,B1690)+0.16*IF(C1690="",0,C1690)+0.1*IF(D1690="",0,D1690)</f>
        <v/>
      </c>
      <c r="P1690" s="24">
        <f>0.35*IF(E1690="",0,E1690)+0.35*IF(F1690="",0,F1690)+0.3*IF(G1690="",0,G1690)</f>
        <v/>
      </c>
      <c r="Q1690" s="24">
        <f>0.656*IF(I1690="",0,I1690)+0.344*IF(H1690="",0,H1690)</f>
        <v/>
      </c>
      <c r="R1690" s="24">
        <f>0.338*IF(J1690="",0,J1690)+0.662*IF(K1690="",0,K1690)</f>
        <v/>
      </c>
      <c r="S1690" s="24">
        <f>0.38*IF(L1690="",0,L1690)+0.35*IF(M1690="",0,M1690)+0.27*IF(N1690="",0,N1690)</f>
        <v/>
      </c>
      <c r="T1690" s="24">
        <f>IF(Universe!S1690="","",((Universe!S1690-$B$2565)/$C$2565)^3)</f>
        <v/>
      </c>
      <c r="U1690" s="24">
        <f>IF(Universe!S1690="","",(Universe!S1690-$B$2565)/$C$2565)</f>
        <v/>
      </c>
      <c r="V1690" s="24">
        <f>IF(Universe!T1690="","",(Universe!T1690-$B$2566)/$C$2566)</f>
        <v/>
      </c>
      <c r="W1690" s="24">
        <f>IF(Universe!U1690="","",(Universe!U1690-$B$2567)/$C$2567)</f>
        <v/>
      </c>
      <c r="X1690" s="24">
        <f>IF(O1690="","",(O1690-$B$2571)/$C$2571)</f>
        <v/>
      </c>
      <c r="Y1690" s="24">
        <f>IF(T1690="","",(T1690-$B$2576)/$C$2576)</f>
        <v/>
      </c>
      <c r="Z1690" s="24">
        <f>IF(Universe!V1690="","",(Universe!V1690-$B$2568)/$C$2568)</f>
        <v/>
      </c>
      <c r="AA1690" s="24">
        <f>IF(P1690="","",(P1690-$B$2572)/$C$2572)</f>
        <v/>
      </c>
      <c r="AB1690" s="24">
        <f>IF(Q1690="","",(Q1690-$B$2573)/$C$2573)</f>
        <v/>
      </c>
      <c r="AC1690" s="24">
        <f>IF(R1690="","",(R1690-$B$2574)/$C$2574)</f>
        <v/>
      </c>
      <c r="AD1690" s="24">
        <f>IF(S1690="","",(S1690-$B$2575)/$C$2575)</f>
        <v/>
      </c>
      <c r="AE1690" s="24">
        <f>IF(Y1690="","",Y1690-(19.12044933116382+16.522174187581257*U1690))</f>
        <v/>
      </c>
      <c r="AF1690" s="24">
        <f>IF(X1690="","",(X1690-(-0.27268023098325006+0.47142105304415904*V1690+-0.3189264934812436*U1690)--5.286111042926227e-16)/0.7994208745952703)</f>
        <v/>
      </c>
      <c r="AG1690" s="24">
        <f>IF(AA1690="","",(AA1690-(0.5248806186338691+-0.064206457956449*U1690)-5.43454825424064e-16)/0.9977404048781155)</f>
        <v/>
      </c>
      <c r="AH1690" s="25" t="n">
        <v>-3.65712631473936</v>
      </c>
      <c r="AI1690" s="25" t="n">
        <v>-0.8725178079581998</v>
      </c>
      <c r="AJ1690" s="25" t="n">
        <v>-2.285758463720066</v>
      </c>
      <c r="AK1690" s="25" t="n">
        <v>1.686006149443215</v>
      </c>
      <c r="AL1690" s="25" t="n">
        <v>1.548074749576481</v>
      </c>
      <c r="AM1690" s="25" t="n">
        <v>0.8627659360017541</v>
      </c>
      <c r="AN1690" s="25" t="n">
        <v>-0.4036508276991122</v>
      </c>
      <c r="AO1690" s="25" t="n">
        <v>-1.058679015553237</v>
      </c>
      <c r="AP1690" s="25" t="n">
        <v>-0.1932623167200098</v>
      </c>
      <c r="AQ1690" s="25" t="n">
        <v>-0.6151184420811449</v>
      </c>
    </row>
    <row r="1691">
      <c r="A1691" s="23">
        <f>Universe!A1691</f>
        <v/>
      </c>
      <c r="B1691" s="24">
        <f>IF(Universe!W1691="","",(Universe!W1691-$B$2550)/$C$2550)</f>
        <v/>
      </c>
      <c r="C1691" s="24">
        <f>IF(Universe!X1691="","",(Universe!X1691-$B$2551)/$C$2551)</f>
        <v/>
      </c>
      <c r="D1691" s="24">
        <f>IF(Universe!Y1691="","",(Universe!Y1691-$B$2552)/$C$2552)</f>
        <v/>
      </c>
      <c r="E1691" s="24">
        <f>IF(Universe!Z1691="","",(Universe!Z1691-$B$2553)/$C$2553)</f>
        <v/>
      </c>
      <c r="F1691" s="24">
        <f>IF(Universe!AA1691="","",(Universe!AA1691-$B$2554)/$C$2554)</f>
        <v/>
      </c>
      <c r="G1691" s="24">
        <f>IF(Universe!AB1691="","",(Universe!AB1691-$B$2555)/$C$2555)</f>
        <v/>
      </c>
      <c r="H1691" s="24">
        <f>IF(Universe!AC1691="","",(Universe!AC1691-$B$2556)/$C$2556)</f>
        <v/>
      </c>
      <c r="I1691" s="24">
        <f>IF(Universe!AD1691="","",(Universe!AD1691-$B$2557)/$C$2557)</f>
        <v/>
      </c>
      <c r="J1691" s="24">
        <f>IF(Universe!AE1691="","",(Universe!AE1691-$B$2558)/$C$2558)</f>
        <v/>
      </c>
      <c r="K1691" s="24">
        <f>IF(Universe!AF1691="","",(Universe!AF1691-$B$2559)/$C$2559)</f>
        <v/>
      </c>
      <c r="L1691" s="24">
        <f>IF(Universe!AG1691="","",(Universe!AG1691-$B$2560)/$C$2560)</f>
        <v/>
      </c>
      <c r="M1691" s="24">
        <f>IF(Universe!AH1691="","",(Universe!AH1691-$B$2561)/$C$2561)</f>
        <v/>
      </c>
      <c r="N1691" s="24">
        <f>IF(Universe!AI1691="","",(Universe!AI1691-$B$2562)/$C$2562)</f>
        <v/>
      </c>
      <c r="O1691" s="24">
        <f>0.74*IF(B1691="",0,B1691)+0.16*IF(C1691="",0,C1691)+0.1*IF(D1691="",0,D1691)</f>
        <v/>
      </c>
      <c r="P1691" s="24">
        <f>0.35*IF(E1691="",0,E1691)+0.35*IF(F1691="",0,F1691)+0.3*IF(G1691="",0,G1691)</f>
        <v/>
      </c>
      <c r="Q1691" s="24">
        <f>0.656*IF(I1691="",0,I1691)+0.344*IF(H1691="",0,H1691)</f>
        <v/>
      </c>
      <c r="R1691" s="24">
        <f>0.338*IF(J1691="",0,J1691)+0.662*IF(K1691="",0,K1691)</f>
        <v/>
      </c>
      <c r="S1691" s="24">
        <f>0.38*IF(L1691="",0,L1691)+0.35*IF(M1691="",0,M1691)+0.27*IF(N1691="",0,N1691)</f>
        <v/>
      </c>
      <c r="T1691" s="24">
        <f>IF(Universe!S1691="","",((Universe!S1691-$B$2565)/$C$2565)^3)</f>
        <v/>
      </c>
      <c r="U1691" s="24">
        <f>IF(Universe!S1691="","",(Universe!S1691-$B$2565)/$C$2565)</f>
        <v/>
      </c>
      <c r="V1691" s="24">
        <f>IF(Universe!T1691="","",(Universe!T1691-$B$2566)/$C$2566)</f>
        <v/>
      </c>
      <c r="W1691" s="24">
        <f>IF(Universe!U1691="","",(Universe!U1691-$B$2567)/$C$2567)</f>
        <v/>
      </c>
      <c r="X1691" s="24">
        <f>IF(O1691="","",(O1691-$B$2571)/$C$2571)</f>
        <v/>
      </c>
      <c r="Y1691" s="24">
        <f>IF(T1691="","",(T1691-$B$2576)/$C$2576)</f>
        <v/>
      </c>
      <c r="Z1691" s="24">
        <f>IF(Universe!V1691="","",(Universe!V1691-$B$2568)/$C$2568)</f>
        <v/>
      </c>
      <c r="AA1691" s="24">
        <f>IF(P1691="","",(P1691-$B$2572)/$C$2572)</f>
        <v/>
      </c>
      <c r="AB1691" s="24">
        <f>IF(Q1691="","",(Q1691-$B$2573)/$C$2573)</f>
        <v/>
      </c>
      <c r="AC1691" s="24">
        <f>IF(R1691="","",(R1691-$B$2574)/$C$2574)</f>
        <v/>
      </c>
      <c r="AD1691" s="24">
        <f>IF(S1691="","",(S1691-$B$2575)/$C$2575)</f>
        <v/>
      </c>
      <c r="AE1691" s="24">
        <f>IF(Y1691="","",Y1691-(19.12044933116382+16.522174187581257*U1691))</f>
        <v/>
      </c>
      <c r="AF1691" s="24">
        <f>IF(X1691="","",(X1691-(-0.27268023098325006+0.47142105304415904*V1691+-0.3189264934812436*U1691)--5.286111042926227e-16)/0.7994208745952703)</f>
        <v/>
      </c>
      <c r="AG1691" s="24">
        <f>IF(AA1691="","",(AA1691-(0.5248806186338691+-0.064206457956449*U1691)-5.43454825424064e-16)/0.9977404048781155)</f>
        <v/>
      </c>
      <c r="AH1691" s="25" t="n">
        <v>-2.658440007940944</v>
      </c>
      <c r="AI1691" s="25" t="n">
        <v>1.52807694486772</v>
      </c>
      <c r="AJ1691" s="25" t="n">
        <v>-2.129162518001594</v>
      </c>
      <c r="AK1691" s="25" t="n">
        <v>-0.2380043472976151</v>
      </c>
      <c r="AL1691" s="25" t="n">
        <v>3.290018952870416</v>
      </c>
      <c r="AM1691" s="25" t="n">
        <v>0.8677841269769859</v>
      </c>
      <c r="AN1691" s="25" t="n">
        <v>1.017114754963592</v>
      </c>
      <c r="AO1691" s="25" t="n">
        <v>0.2127567802533815</v>
      </c>
      <c r="AP1691" s="25" t="n">
        <v>-1.856537413285672</v>
      </c>
      <c r="AQ1691" s="25" t="n">
        <v>0.6942425124994209</v>
      </c>
    </row>
    <row r="1692">
      <c r="A1692" s="23">
        <f>Universe!A1692</f>
        <v/>
      </c>
      <c r="B1692" s="24">
        <f>IF(Universe!W1692="","",(Universe!W1692-$B$2550)/$C$2550)</f>
        <v/>
      </c>
      <c r="C1692" s="24">
        <f>IF(Universe!X1692="","",(Universe!X1692-$B$2551)/$C$2551)</f>
        <v/>
      </c>
      <c r="D1692" s="24">
        <f>IF(Universe!Y1692="","",(Universe!Y1692-$B$2552)/$C$2552)</f>
        <v/>
      </c>
      <c r="E1692" s="24">
        <f>IF(Universe!Z1692="","",(Universe!Z1692-$B$2553)/$C$2553)</f>
        <v/>
      </c>
      <c r="F1692" s="24">
        <f>IF(Universe!AA1692="","",(Universe!AA1692-$B$2554)/$C$2554)</f>
        <v/>
      </c>
      <c r="G1692" s="24">
        <f>IF(Universe!AB1692="","",(Universe!AB1692-$B$2555)/$C$2555)</f>
        <v/>
      </c>
      <c r="H1692" s="24">
        <f>IF(Universe!AC1692="","",(Universe!AC1692-$B$2556)/$C$2556)</f>
        <v/>
      </c>
      <c r="I1692" s="24">
        <f>IF(Universe!AD1692="","",(Universe!AD1692-$B$2557)/$C$2557)</f>
        <v/>
      </c>
      <c r="J1692" s="24">
        <f>IF(Universe!AE1692="","",(Universe!AE1692-$B$2558)/$C$2558)</f>
        <v/>
      </c>
      <c r="K1692" s="24">
        <f>IF(Universe!AF1692="","",(Universe!AF1692-$B$2559)/$C$2559)</f>
        <v/>
      </c>
      <c r="L1692" s="24">
        <f>IF(Universe!AG1692="","",(Universe!AG1692-$B$2560)/$C$2560)</f>
        <v/>
      </c>
      <c r="M1692" s="24">
        <f>IF(Universe!AH1692="","",(Universe!AH1692-$B$2561)/$C$2561)</f>
        <v/>
      </c>
      <c r="N1692" s="24">
        <f>IF(Universe!AI1692="","",(Universe!AI1692-$B$2562)/$C$2562)</f>
        <v/>
      </c>
      <c r="O1692" s="24">
        <f>0.74*IF(B1692="",0,B1692)+0.16*IF(C1692="",0,C1692)+0.1*IF(D1692="",0,D1692)</f>
        <v/>
      </c>
      <c r="P1692" s="24">
        <f>0.35*IF(E1692="",0,E1692)+0.35*IF(F1692="",0,F1692)+0.3*IF(G1692="",0,G1692)</f>
        <v/>
      </c>
      <c r="Q1692" s="24">
        <f>0.656*IF(I1692="",0,I1692)+0.344*IF(H1692="",0,H1692)</f>
        <v/>
      </c>
      <c r="R1692" s="24">
        <f>0.338*IF(J1692="",0,J1692)+0.662*IF(K1692="",0,K1692)</f>
        <v/>
      </c>
      <c r="S1692" s="24">
        <f>0.38*IF(L1692="",0,L1692)+0.35*IF(M1692="",0,M1692)+0.27*IF(N1692="",0,N1692)</f>
        <v/>
      </c>
      <c r="T1692" s="24">
        <f>IF(Universe!S1692="","",((Universe!S1692-$B$2565)/$C$2565)^3)</f>
        <v/>
      </c>
      <c r="U1692" s="24">
        <f>IF(Universe!S1692="","",(Universe!S1692-$B$2565)/$C$2565)</f>
        <v/>
      </c>
      <c r="V1692" s="24">
        <f>IF(Universe!T1692="","",(Universe!T1692-$B$2566)/$C$2566)</f>
        <v/>
      </c>
      <c r="W1692" s="24">
        <f>IF(Universe!U1692="","",(Universe!U1692-$B$2567)/$C$2567)</f>
        <v/>
      </c>
      <c r="X1692" s="24">
        <f>IF(O1692="","",(O1692-$B$2571)/$C$2571)</f>
        <v/>
      </c>
      <c r="Y1692" s="24">
        <f>IF(T1692="","",(T1692-$B$2576)/$C$2576)</f>
        <v/>
      </c>
      <c r="Z1692" s="24">
        <f>IF(Universe!V1692="","",(Universe!V1692-$B$2568)/$C$2568)</f>
        <v/>
      </c>
      <c r="AA1692" s="24">
        <f>IF(P1692="","",(P1692-$B$2572)/$C$2572)</f>
        <v/>
      </c>
      <c r="AB1692" s="24">
        <f>IF(Q1692="","",(Q1692-$B$2573)/$C$2573)</f>
        <v/>
      </c>
      <c r="AC1692" s="24">
        <f>IF(R1692="","",(R1692-$B$2574)/$C$2574)</f>
        <v/>
      </c>
      <c r="AD1692" s="24">
        <f>IF(S1692="","",(S1692-$B$2575)/$C$2575)</f>
        <v/>
      </c>
      <c r="AE1692" s="24">
        <f>IF(Y1692="","",Y1692-(19.12044933116382+16.522174187581257*U1692))</f>
        <v/>
      </c>
      <c r="AF1692" s="24">
        <f>IF(X1692="","",(X1692-(-0.27268023098325006+0.47142105304415904*V1692+-0.3189264934812436*U1692)--5.286111042926227e-16)/0.7994208745952703)</f>
        <v/>
      </c>
      <c r="AG1692" s="24">
        <f>IF(AA1692="","",(AA1692-(0.5248806186338691+-0.064206457956449*U1692)-5.43454825424064e-16)/0.9977404048781155)</f>
        <v/>
      </c>
      <c r="AH1692" s="25" t="n">
        <v>-3.577452070980157</v>
      </c>
      <c r="AI1692" s="25" t="n">
        <v>-1.058963772569352</v>
      </c>
      <c r="AJ1692" s="25" t="n">
        <v>-0.4971973648108671</v>
      </c>
      <c r="AK1692" s="25" t="n">
        <v>-1.015551428571927</v>
      </c>
      <c r="AL1692" s="25" t="n">
        <v>1.779663652996285</v>
      </c>
      <c r="AM1692" s="25" t="n">
        <v>0.5868551255332561</v>
      </c>
      <c r="AN1692" s="25" t="n">
        <v>-2.055559128235952</v>
      </c>
      <c r="AO1692" s="25" t="n">
        <v>0.1320197404682815</v>
      </c>
      <c r="AP1692" s="25" t="n">
        <v>-0.6032670836007968</v>
      </c>
      <c r="AQ1692" s="25" t="n">
        <v>0.8765087895963427</v>
      </c>
    </row>
    <row r="1693">
      <c r="A1693" s="23">
        <f>Universe!A1693</f>
        <v/>
      </c>
      <c r="B1693" s="24">
        <f>IF(Universe!W1693="","",(Universe!W1693-$B$2550)/$C$2550)</f>
        <v/>
      </c>
      <c r="C1693" s="24">
        <f>IF(Universe!X1693="","",(Universe!X1693-$B$2551)/$C$2551)</f>
        <v/>
      </c>
      <c r="D1693" s="24">
        <f>IF(Universe!Y1693="","",(Universe!Y1693-$B$2552)/$C$2552)</f>
        <v/>
      </c>
      <c r="E1693" s="24">
        <f>IF(Universe!Z1693="","",(Universe!Z1693-$B$2553)/$C$2553)</f>
        <v/>
      </c>
      <c r="F1693" s="24">
        <f>IF(Universe!AA1693="","",(Universe!AA1693-$B$2554)/$C$2554)</f>
        <v/>
      </c>
      <c r="G1693" s="24">
        <f>IF(Universe!AB1693="","",(Universe!AB1693-$B$2555)/$C$2555)</f>
        <v/>
      </c>
      <c r="H1693" s="24">
        <f>IF(Universe!AC1693="","",(Universe!AC1693-$B$2556)/$C$2556)</f>
        <v/>
      </c>
      <c r="I1693" s="24">
        <f>IF(Universe!AD1693="","",(Universe!AD1693-$B$2557)/$C$2557)</f>
        <v/>
      </c>
      <c r="J1693" s="24">
        <f>IF(Universe!AE1693="","",(Universe!AE1693-$B$2558)/$C$2558)</f>
        <v/>
      </c>
      <c r="K1693" s="24">
        <f>IF(Universe!AF1693="","",(Universe!AF1693-$B$2559)/$C$2559)</f>
        <v/>
      </c>
      <c r="L1693" s="24">
        <f>IF(Universe!AG1693="","",(Universe!AG1693-$B$2560)/$C$2560)</f>
        <v/>
      </c>
      <c r="M1693" s="24">
        <f>IF(Universe!AH1693="","",(Universe!AH1693-$B$2561)/$C$2561)</f>
        <v/>
      </c>
      <c r="N1693" s="24">
        <f>IF(Universe!AI1693="","",(Universe!AI1693-$B$2562)/$C$2562)</f>
        <v/>
      </c>
      <c r="O1693" s="24">
        <f>0.74*IF(B1693="",0,B1693)+0.16*IF(C1693="",0,C1693)+0.1*IF(D1693="",0,D1693)</f>
        <v/>
      </c>
      <c r="P1693" s="24">
        <f>0.35*IF(E1693="",0,E1693)+0.35*IF(F1693="",0,F1693)+0.3*IF(G1693="",0,G1693)</f>
        <v/>
      </c>
      <c r="Q1693" s="24">
        <f>0.656*IF(I1693="",0,I1693)+0.344*IF(H1693="",0,H1693)</f>
        <v/>
      </c>
      <c r="R1693" s="24">
        <f>0.338*IF(J1693="",0,J1693)+0.662*IF(K1693="",0,K1693)</f>
        <v/>
      </c>
      <c r="S1693" s="24">
        <f>0.38*IF(L1693="",0,L1693)+0.35*IF(M1693="",0,M1693)+0.27*IF(N1693="",0,N1693)</f>
        <v/>
      </c>
      <c r="T1693" s="24">
        <f>IF(Universe!S1693="","",((Universe!S1693-$B$2565)/$C$2565)^3)</f>
        <v/>
      </c>
      <c r="U1693" s="24">
        <f>IF(Universe!S1693="","",(Universe!S1693-$B$2565)/$C$2565)</f>
        <v/>
      </c>
      <c r="V1693" s="24">
        <f>IF(Universe!T1693="","",(Universe!T1693-$B$2566)/$C$2566)</f>
        <v/>
      </c>
      <c r="W1693" s="24">
        <f>IF(Universe!U1693="","",(Universe!U1693-$B$2567)/$C$2567)</f>
        <v/>
      </c>
      <c r="X1693" s="24">
        <f>IF(O1693="","",(O1693-$B$2571)/$C$2571)</f>
        <v/>
      </c>
      <c r="Y1693" s="24">
        <f>IF(T1693="","",(T1693-$B$2576)/$C$2576)</f>
        <v/>
      </c>
      <c r="Z1693" s="24">
        <f>IF(Universe!V1693="","",(Universe!V1693-$B$2568)/$C$2568)</f>
        <v/>
      </c>
      <c r="AA1693" s="24">
        <f>IF(P1693="","",(P1693-$B$2572)/$C$2572)</f>
        <v/>
      </c>
      <c r="AB1693" s="24">
        <f>IF(Q1693="","",(Q1693-$B$2573)/$C$2573)</f>
        <v/>
      </c>
      <c r="AC1693" s="24">
        <f>IF(R1693="","",(R1693-$B$2574)/$C$2574)</f>
        <v/>
      </c>
      <c r="AD1693" s="24">
        <f>IF(S1693="","",(S1693-$B$2575)/$C$2575)</f>
        <v/>
      </c>
      <c r="AE1693" s="24">
        <f>IF(Y1693="","",Y1693-(19.12044933116382+16.522174187581257*U1693))</f>
        <v/>
      </c>
      <c r="AF1693" s="24">
        <f>IF(X1693="","",(X1693-(-0.27268023098325006+0.47142105304415904*V1693+-0.3189264934812436*U1693)--5.286111042926227e-16)/0.7994208745952703)</f>
        <v/>
      </c>
      <c r="AG1693" s="24">
        <f>IF(AA1693="","",(AA1693-(0.5248806186338691+-0.064206457956449*U1693)-5.43454825424064e-16)/0.9977404048781155)</f>
        <v/>
      </c>
      <c r="AH1693" s="25" t="n">
        <v>-3.174777850895764</v>
      </c>
      <c r="AI1693" s="25" t="n">
        <v>1.02802288806957</v>
      </c>
      <c r="AJ1693" s="25" t="n">
        <v>-1.106908875018108</v>
      </c>
      <c r="AK1693" s="25" t="n">
        <v>0.1540364620310441</v>
      </c>
      <c r="AL1693" s="25" t="n">
        <v>2.691611734005773</v>
      </c>
      <c r="AM1693" s="25" t="n">
        <v>0.9775519974961958</v>
      </c>
      <c r="AN1693" s="25" t="n">
        <v>-2.378658508072755</v>
      </c>
      <c r="AO1693" s="25" t="n">
        <v>-0.1170431778706794</v>
      </c>
      <c r="AP1693" s="25" t="n">
        <v>-1.63838208934352</v>
      </c>
      <c r="AQ1693" s="25" t="n">
        <v>-0.0481860509314209</v>
      </c>
    </row>
    <row r="1694">
      <c r="A1694" s="23">
        <f>Universe!A1694</f>
        <v/>
      </c>
      <c r="B1694" s="24">
        <f>IF(Universe!W1694="","",(Universe!W1694-$B$2550)/$C$2550)</f>
        <v/>
      </c>
      <c r="C1694" s="24">
        <f>IF(Universe!X1694="","",(Universe!X1694-$B$2551)/$C$2551)</f>
        <v/>
      </c>
      <c r="D1694" s="24">
        <f>IF(Universe!Y1694="","",(Universe!Y1694-$B$2552)/$C$2552)</f>
        <v/>
      </c>
      <c r="E1694" s="24">
        <f>IF(Universe!Z1694="","",(Universe!Z1694-$B$2553)/$C$2553)</f>
        <v/>
      </c>
      <c r="F1694" s="24">
        <f>IF(Universe!AA1694="","",(Universe!AA1694-$B$2554)/$C$2554)</f>
        <v/>
      </c>
      <c r="G1694" s="24">
        <f>IF(Universe!AB1694="","",(Universe!AB1694-$B$2555)/$C$2555)</f>
        <v/>
      </c>
      <c r="H1694" s="24">
        <f>IF(Universe!AC1694="","",(Universe!AC1694-$B$2556)/$C$2556)</f>
        <v/>
      </c>
      <c r="I1694" s="24">
        <f>IF(Universe!AD1694="","",(Universe!AD1694-$B$2557)/$C$2557)</f>
        <v/>
      </c>
      <c r="J1694" s="24">
        <f>IF(Universe!AE1694="","",(Universe!AE1694-$B$2558)/$C$2558)</f>
        <v/>
      </c>
      <c r="K1694" s="24">
        <f>IF(Universe!AF1694="","",(Universe!AF1694-$B$2559)/$C$2559)</f>
        <v/>
      </c>
      <c r="L1694" s="24">
        <f>IF(Universe!AG1694="","",(Universe!AG1694-$B$2560)/$C$2560)</f>
        <v/>
      </c>
      <c r="M1694" s="24">
        <f>IF(Universe!AH1694="","",(Universe!AH1694-$B$2561)/$C$2561)</f>
        <v/>
      </c>
      <c r="N1694" s="24">
        <f>IF(Universe!AI1694="","",(Universe!AI1694-$B$2562)/$C$2562)</f>
        <v/>
      </c>
      <c r="O1694" s="24">
        <f>0.74*IF(B1694="",0,B1694)+0.16*IF(C1694="",0,C1694)+0.1*IF(D1694="",0,D1694)</f>
        <v/>
      </c>
      <c r="P1694" s="24">
        <f>0.35*IF(E1694="",0,E1694)+0.35*IF(F1694="",0,F1694)+0.3*IF(G1694="",0,G1694)</f>
        <v/>
      </c>
      <c r="Q1694" s="24">
        <f>0.656*IF(I1694="",0,I1694)+0.344*IF(H1694="",0,H1694)</f>
        <v/>
      </c>
      <c r="R1694" s="24">
        <f>0.338*IF(J1694="",0,J1694)+0.662*IF(K1694="",0,K1694)</f>
        <v/>
      </c>
      <c r="S1694" s="24">
        <f>0.38*IF(L1694="",0,L1694)+0.35*IF(M1694="",0,M1694)+0.27*IF(N1694="",0,N1694)</f>
        <v/>
      </c>
      <c r="T1694" s="24">
        <f>IF(Universe!S1694="","",((Universe!S1694-$B$2565)/$C$2565)^3)</f>
        <v/>
      </c>
      <c r="U1694" s="24">
        <f>IF(Universe!S1694="","",(Universe!S1694-$B$2565)/$C$2565)</f>
        <v/>
      </c>
      <c r="V1694" s="24">
        <f>IF(Universe!T1694="","",(Universe!T1694-$B$2566)/$C$2566)</f>
        <v/>
      </c>
      <c r="W1694" s="24">
        <f>IF(Universe!U1694="","",(Universe!U1694-$B$2567)/$C$2567)</f>
        <v/>
      </c>
      <c r="X1694" s="24">
        <f>IF(O1694="","",(O1694-$B$2571)/$C$2571)</f>
        <v/>
      </c>
      <c r="Y1694" s="24">
        <f>IF(T1694="","",(T1694-$B$2576)/$C$2576)</f>
        <v/>
      </c>
      <c r="Z1694" s="24">
        <f>IF(Universe!V1694="","",(Universe!V1694-$B$2568)/$C$2568)</f>
        <v/>
      </c>
      <c r="AA1694" s="24">
        <f>IF(P1694="","",(P1694-$B$2572)/$C$2572)</f>
        <v/>
      </c>
      <c r="AB1694" s="24">
        <f>IF(Q1694="","",(Q1694-$B$2573)/$C$2573)</f>
        <v/>
      </c>
      <c r="AC1694" s="24">
        <f>IF(R1694="","",(R1694-$B$2574)/$C$2574)</f>
        <v/>
      </c>
      <c r="AD1694" s="24">
        <f>IF(S1694="","",(S1694-$B$2575)/$C$2575)</f>
        <v/>
      </c>
      <c r="AE1694" s="24">
        <f>IF(Y1694="","",Y1694-(19.12044933116382+16.522174187581257*U1694))</f>
        <v/>
      </c>
      <c r="AF1694" s="24">
        <f>IF(X1694="","",(X1694-(-0.27268023098325006+0.47142105304415904*V1694+-0.3189264934812436*U1694)--5.286111042926227e-16)/0.7994208745952703)</f>
        <v/>
      </c>
      <c r="AG1694" s="24">
        <f>IF(AA1694="","",(AA1694-(0.5248806186338691+-0.064206457956449*U1694)-5.43454825424064e-16)/0.9977404048781155)</f>
        <v/>
      </c>
      <c r="AH1694" s="25" t="n">
        <v>-1.335606881259931</v>
      </c>
      <c r="AI1694" s="25" t="n">
        <v>-0.4098630198914091</v>
      </c>
      <c r="AJ1694" s="25" t="n">
        <v>-1.073394094050801</v>
      </c>
      <c r="AK1694" s="25" t="n">
        <v>0.0054767045474586</v>
      </c>
      <c r="AL1694" s="25" t="n">
        <v>2.593115766563781</v>
      </c>
      <c r="AM1694" s="25" t="n">
        <v>-0.0400085049706524</v>
      </c>
      <c r="AN1694" s="25" t="n">
        <v>0.2825595801277571</v>
      </c>
      <c r="AO1694" s="25" t="n">
        <v>0.0025710921207171</v>
      </c>
      <c r="AP1694" s="25" t="n">
        <v>-0.4273490066716123</v>
      </c>
      <c r="AQ1694" s="25" t="n">
        <v>-0.0011589409322156</v>
      </c>
    </row>
    <row r="1695">
      <c r="A1695" s="23">
        <f>Universe!A1695</f>
        <v/>
      </c>
      <c r="B1695" s="24">
        <f>IF(Universe!W1695="","",(Universe!W1695-$B$2550)/$C$2550)</f>
        <v/>
      </c>
      <c r="C1695" s="24">
        <f>IF(Universe!X1695="","",(Universe!X1695-$B$2551)/$C$2551)</f>
        <v/>
      </c>
      <c r="D1695" s="24">
        <f>IF(Universe!Y1695="","",(Universe!Y1695-$B$2552)/$C$2552)</f>
        <v/>
      </c>
      <c r="E1695" s="24">
        <f>IF(Universe!Z1695="","",(Universe!Z1695-$B$2553)/$C$2553)</f>
        <v/>
      </c>
      <c r="F1695" s="24">
        <f>IF(Universe!AA1695="","",(Universe!AA1695-$B$2554)/$C$2554)</f>
        <v/>
      </c>
      <c r="G1695" s="24">
        <f>IF(Universe!AB1695="","",(Universe!AB1695-$B$2555)/$C$2555)</f>
        <v/>
      </c>
      <c r="H1695" s="24">
        <f>IF(Universe!AC1695="","",(Universe!AC1695-$B$2556)/$C$2556)</f>
        <v/>
      </c>
      <c r="I1695" s="24">
        <f>IF(Universe!AD1695="","",(Universe!AD1695-$B$2557)/$C$2557)</f>
        <v/>
      </c>
      <c r="J1695" s="24">
        <f>IF(Universe!AE1695="","",(Universe!AE1695-$B$2558)/$C$2558)</f>
        <v/>
      </c>
      <c r="K1695" s="24">
        <f>IF(Universe!AF1695="","",(Universe!AF1695-$B$2559)/$C$2559)</f>
        <v/>
      </c>
      <c r="L1695" s="24">
        <f>IF(Universe!AG1695="","",(Universe!AG1695-$B$2560)/$C$2560)</f>
        <v/>
      </c>
      <c r="M1695" s="24">
        <f>IF(Universe!AH1695="","",(Universe!AH1695-$B$2561)/$C$2561)</f>
        <v/>
      </c>
      <c r="N1695" s="24">
        <f>IF(Universe!AI1695="","",(Universe!AI1695-$B$2562)/$C$2562)</f>
        <v/>
      </c>
      <c r="O1695" s="24">
        <f>0.74*IF(B1695="",0,B1695)+0.16*IF(C1695="",0,C1695)+0.1*IF(D1695="",0,D1695)</f>
        <v/>
      </c>
      <c r="P1695" s="24">
        <f>0.35*IF(E1695="",0,E1695)+0.35*IF(F1695="",0,F1695)+0.3*IF(G1695="",0,G1695)</f>
        <v/>
      </c>
      <c r="Q1695" s="24">
        <f>0.656*IF(I1695="",0,I1695)+0.344*IF(H1695="",0,H1695)</f>
        <v/>
      </c>
      <c r="R1695" s="24">
        <f>0.338*IF(J1695="",0,J1695)+0.662*IF(K1695="",0,K1695)</f>
        <v/>
      </c>
      <c r="S1695" s="24">
        <f>0.38*IF(L1695="",0,L1695)+0.35*IF(M1695="",0,M1695)+0.27*IF(N1695="",0,N1695)</f>
        <v/>
      </c>
      <c r="T1695" s="24">
        <f>IF(Universe!S1695="","",((Universe!S1695-$B$2565)/$C$2565)^3)</f>
        <v/>
      </c>
      <c r="U1695" s="24">
        <f>IF(Universe!S1695="","",(Universe!S1695-$B$2565)/$C$2565)</f>
        <v/>
      </c>
      <c r="V1695" s="24">
        <f>IF(Universe!T1695="","",(Universe!T1695-$B$2566)/$C$2566)</f>
        <v/>
      </c>
      <c r="W1695" s="24">
        <f>IF(Universe!U1695="","",(Universe!U1695-$B$2567)/$C$2567)</f>
        <v/>
      </c>
      <c r="X1695" s="24">
        <f>IF(O1695="","",(O1695-$B$2571)/$C$2571)</f>
        <v/>
      </c>
      <c r="Y1695" s="24">
        <f>IF(T1695="","",(T1695-$B$2576)/$C$2576)</f>
        <v/>
      </c>
      <c r="Z1695" s="24">
        <f>IF(Universe!V1695="","",(Universe!V1695-$B$2568)/$C$2568)</f>
        <v/>
      </c>
      <c r="AA1695" s="24">
        <f>IF(P1695="","",(P1695-$B$2572)/$C$2572)</f>
        <v/>
      </c>
      <c r="AB1695" s="24">
        <f>IF(Q1695="","",(Q1695-$B$2573)/$C$2573)</f>
        <v/>
      </c>
      <c r="AC1695" s="24">
        <f>IF(R1695="","",(R1695-$B$2574)/$C$2574)</f>
        <v/>
      </c>
      <c r="AD1695" s="24">
        <f>IF(S1695="","",(S1695-$B$2575)/$C$2575)</f>
        <v/>
      </c>
      <c r="AE1695" s="24">
        <f>IF(Y1695="","",Y1695-(19.12044933116382+16.522174187581257*U1695))</f>
        <v/>
      </c>
      <c r="AF1695" s="24">
        <f>IF(X1695="","",(X1695-(-0.27268023098325006+0.47142105304415904*V1695+-0.3189264934812436*U1695)--5.286111042926227e-16)/0.7994208745952703)</f>
        <v/>
      </c>
      <c r="AG1695" s="24">
        <f>IF(AA1695="","",(AA1695-(0.5248806186338691+-0.064206457956449*U1695)-5.43454825424064e-16)/0.9977404048781155)</f>
        <v/>
      </c>
      <c r="AH1695" s="25" t="n">
        <v>-2.963119883903749</v>
      </c>
      <c r="AI1695" s="25" t="n">
        <v>-0.0644535429484913</v>
      </c>
      <c r="AJ1695" s="25" t="n">
        <v>-1.303349896025104</v>
      </c>
      <c r="AK1695" s="25" t="n">
        <v>-0.2592349048637179</v>
      </c>
      <c r="AL1695" s="25" t="n">
        <v>3.009440231922872</v>
      </c>
      <c r="AM1695" s="25" t="n">
        <v>0.9796747477523317</v>
      </c>
      <c r="AN1695" s="25" t="n">
        <v>0.2607298826755184</v>
      </c>
      <c r="AO1695" s="25" t="n">
        <v>0.0176208527934934</v>
      </c>
      <c r="AP1695" s="25" t="n">
        <v>-1.363361080154188</v>
      </c>
      <c r="AQ1695" s="25" t="n">
        <v>-0.2461781948757967</v>
      </c>
    </row>
    <row r="1696">
      <c r="A1696" s="23">
        <f>Universe!A1696</f>
        <v/>
      </c>
      <c r="B1696" s="24">
        <f>IF(Universe!W1696="","",(Universe!W1696-$B$2550)/$C$2550)</f>
        <v/>
      </c>
      <c r="C1696" s="24">
        <f>IF(Universe!X1696="","",(Universe!X1696-$B$2551)/$C$2551)</f>
        <v/>
      </c>
      <c r="D1696" s="24">
        <f>IF(Universe!Y1696="","",(Universe!Y1696-$B$2552)/$C$2552)</f>
        <v/>
      </c>
      <c r="E1696" s="24">
        <f>IF(Universe!Z1696="","",(Universe!Z1696-$B$2553)/$C$2553)</f>
        <v/>
      </c>
      <c r="F1696" s="24">
        <f>IF(Universe!AA1696="","",(Universe!AA1696-$B$2554)/$C$2554)</f>
        <v/>
      </c>
      <c r="G1696" s="24">
        <f>IF(Universe!AB1696="","",(Universe!AB1696-$B$2555)/$C$2555)</f>
        <v/>
      </c>
      <c r="H1696" s="24">
        <f>IF(Universe!AC1696="","",(Universe!AC1696-$B$2556)/$C$2556)</f>
        <v/>
      </c>
      <c r="I1696" s="24">
        <f>IF(Universe!AD1696="","",(Universe!AD1696-$B$2557)/$C$2557)</f>
        <v/>
      </c>
      <c r="J1696" s="24">
        <f>IF(Universe!AE1696="","",(Universe!AE1696-$B$2558)/$C$2558)</f>
        <v/>
      </c>
      <c r="K1696" s="24">
        <f>IF(Universe!AF1696="","",(Universe!AF1696-$B$2559)/$C$2559)</f>
        <v/>
      </c>
      <c r="L1696" s="24">
        <f>IF(Universe!AG1696="","",(Universe!AG1696-$B$2560)/$C$2560)</f>
        <v/>
      </c>
      <c r="M1696" s="24">
        <f>IF(Universe!AH1696="","",(Universe!AH1696-$B$2561)/$C$2561)</f>
        <v/>
      </c>
      <c r="N1696" s="24">
        <f>IF(Universe!AI1696="","",(Universe!AI1696-$B$2562)/$C$2562)</f>
        <v/>
      </c>
      <c r="O1696" s="24">
        <f>0.74*IF(B1696="",0,B1696)+0.16*IF(C1696="",0,C1696)+0.1*IF(D1696="",0,D1696)</f>
        <v/>
      </c>
      <c r="P1696" s="24">
        <f>0.35*IF(E1696="",0,E1696)+0.35*IF(F1696="",0,F1696)+0.3*IF(G1696="",0,G1696)</f>
        <v/>
      </c>
      <c r="Q1696" s="24">
        <f>0.656*IF(I1696="",0,I1696)+0.344*IF(H1696="",0,H1696)</f>
        <v/>
      </c>
      <c r="R1696" s="24">
        <f>0.338*IF(J1696="",0,J1696)+0.662*IF(K1696="",0,K1696)</f>
        <v/>
      </c>
      <c r="S1696" s="24">
        <f>0.38*IF(L1696="",0,L1696)+0.35*IF(M1696="",0,M1696)+0.27*IF(N1696="",0,N1696)</f>
        <v/>
      </c>
      <c r="T1696" s="24">
        <f>IF(Universe!S1696="","",((Universe!S1696-$B$2565)/$C$2565)^3)</f>
        <v/>
      </c>
      <c r="U1696" s="24">
        <f>IF(Universe!S1696="","",(Universe!S1696-$B$2565)/$C$2565)</f>
        <v/>
      </c>
      <c r="V1696" s="24">
        <f>IF(Universe!T1696="","",(Universe!T1696-$B$2566)/$C$2566)</f>
        <v/>
      </c>
      <c r="W1696" s="24">
        <f>IF(Universe!U1696="","",(Universe!U1696-$B$2567)/$C$2567)</f>
        <v/>
      </c>
      <c r="X1696" s="24">
        <f>IF(O1696="","",(O1696-$B$2571)/$C$2571)</f>
        <v/>
      </c>
      <c r="Y1696" s="24">
        <f>IF(T1696="","",(T1696-$B$2576)/$C$2576)</f>
        <v/>
      </c>
      <c r="Z1696" s="24">
        <f>IF(Universe!V1696="","",(Universe!V1696-$B$2568)/$C$2568)</f>
        <v/>
      </c>
      <c r="AA1696" s="24">
        <f>IF(P1696="","",(P1696-$B$2572)/$C$2572)</f>
        <v/>
      </c>
      <c r="AB1696" s="24">
        <f>IF(Q1696="","",(Q1696-$B$2573)/$C$2573)</f>
        <v/>
      </c>
      <c r="AC1696" s="24">
        <f>IF(R1696="","",(R1696-$B$2574)/$C$2574)</f>
        <v/>
      </c>
      <c r="AD1696" s="24">
        <f>IF(S1696="","",(S1696-$B$2575)/$C$2575)</f>
        <v/>
      </c>
      <c r="AE1696" s="24">
        <f>IF(Y1696="","",Y1696-(19.12044933116382+16.522174187581257*U1696))</f>
        <v/>
      </c>
      <c r="AF1696" s="24">
        <f>IF(X1696="","",(X1696-(-0.27268023098325006+0.47142105304415904*V1696+-0.3189264934812436*U1696)--5.286111042926227e-16)/0.7994208745952703)</f>
        <v/>
      </c>
      <c r="AG1696" s="24">
        <f>IF(AA1696="","",(AA1696-(0.5248806186338691+-0.064206457956449*U1696)-5.43454825424064e-16)/0.9977404048781155)</f>
        <v/>
      </c>
      <c r="AH1696" s="25" t="n">
        <v>-3.849366039616227</v>
      </c>
      <c r="AI1696" s="25" t="n">
        <v>-0.1695129890501662</v>
      </c>
      <c r="AJ1696" s="25" t="n">
        <v>-1.762541854583929</v>
      </c>
      <c r="AK1696" s="25" t="n">
        <v>2.864088380832924</v>
      </c>
      <c r="AL1696" s="25" t="n">
        <v>0.9152126508046188</v>
      </c>
      <c r="AM1696" s="25" t="n">
        <v>-1.400831471475237</v>
      </c>
      <c r="AN1696" s="25" t="n">
        <v>0.5300006371657486</v>
      </c>
      <c r="AO1696" s="25" t="n">
        <v>-0.876639219458497</v>
      </c>
      <c r="AP1696" s="25" t="n">
        <v>-1.029286083582462</v>
      </c>
      <c r="AQ1696" s="25" t="n">
        <v>1.375582618194617</v>
      </c>
    </row>
    <row r="1697">
      <c r="A1697" s="23">
        <f>Universe!A1697</f>
        <v/>
      </c>
      <c r="B1697" s="24">
        <f>IF(Universe!W1697="","",(Universe!W1697-$B$2550)/$C$2550)</f>
        <v/>
      </c>
      <c r="C1697" s="24">
        <f>IF(Universe!X1697="","",(Universe!X1697-$B$2551)/$C$2551)</f>
        <v/>
      </c>
      <c r="D1697" s="24">
        <f>IF(Universe!Y1697="","",(Universe!Y1697-$B$2552)/$C$2552)</f>
        <v/>
      </c>
      <c r="E1697" s="24">
        <f>IF(Universe!Z1697="","",(Universe!Z1697-$B$2553)/$C$2553)</f>
        <v/>
      </c>
      <c r="F1697" s="24">
        <f>IF(Universe!AA1697="","",(Universe!AA1697-$B$2554)/$C$2554)</f>
        <v/>
      </c>
      <c r="G1697" s="24">
        <f>IF(Universe!AB1697="","",(Universe!AB1697-$B$2555)/$C$2555)</f>
        <v/>
      </c>
      <c r="H1697" s="24">
        <f>IF(Universe!AC1697="","",(Universe!AC1697-$B$2556)/$C$2556)</f>
        <v/>
      </c>
      <c r="I1697" s="24">
        <f>IF(Universe!AD1697="","",(Universe!AD1697-$B$2557)/$C$2557)</f>
        <v/>
      </c>
      <c r="J1697" s="24">
        <f>IF(Universe!AE1697="","",(Universe!AE1697-$B$2558)/$C$2558)</f>
        <v/>
      </c>
      <c r="K1697" s="24">
        <f>IF(Universe!AF1697="","",(Universe!AF1697-$B$2559)/$C$2559)</f>
        <v/>
      </c>
      <c r="L1697" s="24">
        <f>IF(Universe!AG1697="","",(Universe!AG1697-$B$2560)/$C$2560)</f>
        <v/>
      </c>
      <c r="M1697" s="24">
        <f>IF(Universe!AH1697="","",(Universe!AH1697-$B$2561)/$C$2561)</f>
        <v/>
      </c>
      <c r="N1697" s="24">
        <f>IF(Universe!AI1697="","",(Universe!AI1697-$B$2562)/$C$2562)</f>
        <v/>
      </c>
      <c r="O1697" s="24">
        <f>0.74*IF(B1697="",0,B1697)+0.16*IF(C1697="",0,C1697)+0.1*IF(D1697="",0,D1697)</f>
        <v/>
      </c>
      <c r="P1697" s="24">
        <f>0.35*IF(E1697="",0,E1697)+0.35*IF(F1697="",0,F1697)+0.3*IF(G1697="",0,G1697)</f>
        <v/>
      </c>
      <c r="Q1697" s="24">
        <f>0.656*IF(I1697="",0,I1697)+0.344*IF(H1697="",0,H1697)</f>
        <v/>
      </c>
      <c r="R1697" s="24">
        <f>0.338*IF(J1697="",0,J1697)+0.662*IF(K1697="",0,K1697)</f>
        <v/>
      </c>
      <c r="S1697" s="24">
        <f>0.38*IF(L1697="",0,L1697)+0.35*IF(M1697="",0,M1697)+0.27*IF(N1697="",0,N1697)</f>
        <v/>
      </c>
      <c r="T1697" s="24">
        <f>IF(Universe!S1697="","",((Universe!S1697-$B$2565)/$C$2565)^3)</f>
        <v/>
      </c>
      <c r="U1697" s="24">
        <f>IF(Universe!S1697="","",(Universe!S1697-$B$2565)/$C$2565)</f>
        <v/>
      </c>
      <c r="V1697" s="24">
        <f>IF(Universe!T1697="","",(Universe!T1697-$B$2566)/$C$2566)</f>
        <v/>
      </c>
      <c r="W1697" s="24">
        <f>IF(Universe!U1697="","",(Universe!U1697-$B$2567)/$C$2567)</f>
        <v/>
      </c>
      <c r="X1697" s="24">
        <f>IF(O1697="","",(O1697-$B$2571)/$C$2571)</f>
        <v/>
      </c>
      <c r="Y1697" s="24">
        <f>IF(T1697="","",(T1697-$B$2576)/$C$2576)</f>
        <v/>
      </c>
      <c r="Z1697" s="24">
        <f>IF(Universe!V1697="","",(Universe!V1697-$B$2568)/$C$2568)</f>
        <v/>
      </c>
      <c r="AA1697" s="24">
        <f>IF(P1697="","",(P1697-$B$2572)/$C$2572)</f>
        <v/>
      </c>
      <c r="AB1697" s="24">
        <f>IF(Q1697="","",(Q1697-$B$2573)/$C$2573)</f>
        <v/>
      </c>
      <c r="AC1697" s="24">
        <f>IF(R1697="","",(R1697-$B$2574)/$C$2574)</f>
        <v/>
      </c>
      <c r="AD1697" s="24">
        <f>IF(S1697="","",(S1697-$B$2575)/$C$2575)</f>
        <v/>
      </c>
      <c r="AE1697" s="24">
        <f>IF(Y1697="","",Y1697-(19.12044933116382+16.522174187581257*U1697))</f>
        <v/>
      </c>
      <c r="AF1697" s="24">
        <f>IF(X1697="","",(X1697-(-0.27268023098325006+0.47142105304415904*V1697+-0.3189264934812436*U1697)--5.286111042926227e-16)/0.7994208745952703)</f>
        <v/>
      </c>
      <c r="AG1697" s="24">
        <f>IF(AA1697="","",(AA1697-(0.5248806186338691+-0.064206457956449*U1697)-5.43454825424064e-16)/0.9977404048781155)</f>
        <v/>
      </c>
      <c r="AH1697" s="25" t="n">
        <v>-2.061964754700335</v>
      </c>
      <c r="AI1697" s="25" t="n">
        <v>0.8903062678127862</v>
      </c>
      <c r="AJ1697" s="25" t="n">
        <v>0.1218885739328716</v>
      </c>
      <c r="AK1697" s="25" t="n">
        <v>-1.120454418523473</v>
      </c>
      <c r="AL1697" s="25" t="n">
        <v>3.311253768805531</v>
      </c>
      <c r="AM1697" s="25" t="n">
        <v>0.400478494660788</v>
      </c>
      <c r="AN1697" s="25" t="n">
        <v>-0.2031549876597047</v>
      </c>
      <c r="AO1697" s="25" t="n">
        <v>0.1806328684538014</v>
      </c>
      <c r="AP1697" s="25" t="n">
        <v>-0.6939939553635429</v>
      </c>
      <c r="AQ1697" s="25" t="n">
        <v>2.531933000779335</v>
      </c>
    </row>
    <row r="1698">
      <c r="A1698" s="23">
        <f>Universe!A1698</f>
        <v/>
      </c>
      <c r="B1698" s="24">
        <f>IF(Universe!W1698="","",(Universe!W1698-$B$2550)/$C$2550)</f>
        <v/>
      </c>
      <c r="C1698" s="24">
        <f>IF(Universe!X1698="","",(Universe!X1698-$B$2551)/$C$2551)</f>
        <v/>
      </c>
      <c r="D1698" s="24">
        <f>IF(Universe!Y1698="","",(Universe!Y1698-$B$2552)/$C$2552)</f>
        <v/>
      </c>
      <c r="E1698" s="24">
        <f>IF(Universe!Z1698="","",(Universe!Z1698-$B$2553)/$C$2553)</f>
        <v/>
      </c>
      <c r="F1698" s="24">
        <f>IF(Universe!AA1698="","",(Universe!AA1698-$B$2554)/$C$2554)</f>
        <v/>
      </c>
      <c r="G1698" s="24">
        <f>IF(Universe!AB1698="","",(Universe!AB1698-$B$2555)/$C$2555)</f>
        <v/>
      </c>
      <c r="H1698" s="24">
        <f>IF(Universe!AC1698="","",(Universe!AC1698-$B$2556)/$C$2556)</f>
        <v/>
      </c>
      <c r="I1698" s="24">
        <f>IF(Universe!AD1698="","",(Universe!AD1698-$B$2557)/$C$2557)</f>
        <v/>
      </c>
      <c r="J1698" s="24">
        <f>IF(Universe!AE1698="","",(Universe!AE1698-$B$2558)/$C$2558)</f>
        <v/>
      </c>
      <c r="K1698" s="24">
        <f>IF(Universe!AF1698="","",(Universe!AF1698-$B$2559)/$C$2559)</f>
        <v/>
      </c>
      <c r="L1698" s="24">
        <f>IF(Universe!AG1698="","",(Universe!AG1698-$B$2560)/$C$2560)</f>
        <v/>
      </c>
      <c r="M1698" s="24">
        <f>IF(Universe!AH1698="","",(Universe!AH1698-$B$2561)/$C$2561)</f>
        <v/>
      </c>
      <c r="N1698" s="24">
        <f>IF(Universe!AI1698="","",(Universe!AI1698-$B$2562)/$C$2562)</f>
        <v/>
      </c>
      <c r="O1698" s="24">
        <f>0.74*IF(B1698="",0,B1698)+0.16*IF(C1698="",0,C1698)+0.1*IF(D1698="",0,D1698)</f>
        <v/>
      </c>
      <c r="P1698" s="24">
        <f>0.35*IF(E1698="",0,E1698)+0.35*IF(F1698="",0,F1698)+0.3*IF(G1698="",0,G1698)</f>
        <v/>
      </c>
      <c r="Q1698" s="24">
        <f>0.656*IF(I1698="",0,I1698)+0.344*IF(H1698="",0,H1698)</f>
        <v/>
      </c>
      <c r="R1698" s="24">
        <f>0.338*IF(J1698="",0,J1698)+0.662*IF(K1698="",0,K1698)</f>
        <v/>
      </c>
      <c r="S1698" s="24">
        <f>0.38*IF(L1698="",0,L1698)+0.35*IF(M1698="",0,M1698)+0.27*IF(N1698="",0,N1698)</f>
        <v/>
      </c>
      <c r="T1698" s="24">
        <f>IF(Universe!S1698="","",((Universe!S1698-$B$2565)/$C$2565)^3)</f>
        <v/>
      </c>
      <c r="U1698" s="24">
        <f>IF(Universe!S1698="","",(Universe!S1698-$B$2565)/$C$2565)</f>
        <v/>
      </c>
      <c r="V1698" s="24">
        <f>IF(Universe!T1698="","",(Universe!T1698-$B$2566)/$C$2566)</f>
        <v/>
      </c>
      <c r="W1698" s="24">
        <f>IF(Universe!U1698="","",(Universe!U1698-$B$2567)/$C$2567)</f>
        <v/>
      </c>
      <c r="X1698" s="24">
        <f>IF(O1698="","",(O1698-$B$2571)/$C$2571)</f>
        <v/>
      </c>
      <c r="Y1698" s="24">
        <f>IF(T1698="","",(T1698-$B$2576)/$C$2576)</f>
        <v/>
      </c>
      <c r="Z1698" s="24">
        <f>IF(Universe!V1698="","",(Universe!V1698-$B$2568)/$C$2568)</f>
        <v/>
      </c>
      <c r="AA1698" s="24">
        <f>IF(P1698="","",(P1698-$B$2572)/$C$2572)</f>
        <v/>
      </c>
      <c r="AB1698" s="24">
        <f>IF(Q1698="","",(Q1698-$B$2573)/$C$2573)</f>
        <v/>
      </c>
      <c r="AC1698" s="24">
        <f>IF(R1698="","",(R1698-$B$2574)/$C$2574)</f>
        <v/>
      </c>
      <c r="AD1698" s="24">
        <f>IF(S1698="","",(S1698-$B$2575)/$C$2575)</f>
        <v/>
      </c>
      <c r="AE1698" s="24">
        <f>IF(Y1698="","",Y1698-(19.12044933116382+16.522174187581257*U1698))</f>
        <v/>
      </c>
      <c r="AF1698" s="24">
        <f>IF(X1698="","",(X1698-(-0.27268023098325006+0.47142105304415904*V1698+-0.3189264934812436*U1698)--5.286111042926227e-16)/0.7994208745952703)</f>
        <v/>
      </c>
      <c r="AG1698" s="24">
        <f>IF(AA1698="","",(AA1698-(0.5248806186338691+-0.064206457956449*U1698)-5.43454825424064e-16)/0.9977404048781155)</f>
        <v/>
      </c>
      <c r="AH1698" s="25" t="n">
        <v>-1.406505345855637</v>
      </c>
      <c r="AI1698" s="25" t="n">
        <v>1.336528123748774</v>
      </c>
      <c r="AJ1698" s="25" t="n">
        <v>-0.4863716753198631</v>
      </c>
      <c r="AK1698" s="25" t="n">
        <v>0.3336903995716235</v>
      </c>
      <c r="AL1698" s="25" t="n">
        <v>2.69175632236451</v>
      </c>
      <c r="AM1698" s="25" t="n">
        <v>0.2338675787039685</v>
      </c>
      <c r="AN1698" s="25" t="n">
        <v>1.318775160545547</v>
      </c>
      <c r="AO1698" s="25" t="n">
        <v>-0.0345046822538002</v>
      </c>
      <c r="AP1698" s="25" t="n">
        <v>-0.4339102623146675</v>
      </c>
      <c r="AQ1698" s="25" t="n">
        <v>-0.0556031114196404</v>
      </c>
    </row>
    <row r="1699">
      <c r="A1699" s="23">
        <f>Universe!A1699</f>
        <v/>
      </c>
      <c r="B1699" s="24">
        <f>IF(Universe!W1699="","",(Universe!W1699-$B$2550)/$C$2550)</f>
        <v/>
      </c>
      <c r="C1699" s="24">
        <f>IF(Universe!X1699="","",(Universe!X1699-$B$2551)/$C$2551)</f>
        <v/>
      </c>
      <c r="D1699" s="24">
        <f>IF(Universe!Y1699="","",(Universe!Y1699-$B$2552)/$C$2552)</f>
        <v/>
      </c>
      <c r="E1699" s="24">
        <f>IF(Universe!Z1699="","",(Universe!Z1699-$B$2553)/$C$2553)</f>
        <v/>
      </c>
      <c r="F1699" s="24">
        <f>IF(Universe!AA1699="","",(Universe!AA1699-$B$2554)/$C$2554)</f>
        <v/>
      </c>
      <c r="G1699" s="24">
        <f>IF(Universe!AB1699="","",(Universe!AB1699-$B$2555)/$C$2555)</f>
        <v/>
      </c>
      <c r="H1699" s="24">
        <f>IF(Universe!AC1699="","",(Universe!AC1699-$B$2556)/$C$2556)</f>
        <v/>
      </c>
      <c r="I1699" s="24">
        <f>IF(Universe!AD1699="","",(Universe!AD1699-$B$2557)/$C$2557)</f>
        <v/>
      </c>
      <c r="J1699" s="24">
        <f>IF(Universe!AE1699="","",(Universe!AE1699-$B$2558)/$C$2558)</f>
        <v/>
      </c>
      <c r="K1699" s="24">
        <f>IF(Universe!AF1699="","",(Universe!AF1699-$B$2559)/$C$2559)</f>
        <v/>
      </c>
      <c r="L1699" s="24">
        <f>IF(Universe!AG1699="","",(Universe!AG1699-$B$2560)/$C$2560)</f>
        <v/>
      </c>
      <c r="M1699" s="24">
        <f>IF(Universe!AH1699="","",(Universe!AH1699-$B$2561)/$C$2561)</f>
        <v/>
      </c>
      <c r="N1699" s="24">
        <f>IF(Universe!AI1699="","",(Universe!AI1699-$B$2562)/$C$2562)</f>
        <v/>
      </c>
      <c r="O1699" s="24">
        <f>0.74*IF(B1699="",0,B1699)+0.16*IF(C1699="",0,C1699)+0.1*IF(D1699="",0,D1699)</f>
        <v/>
      </c>
      <c r="P1699" s="24">
        <f>0.35*IF(E1699="",0,E1699)+0.35*IF(F1699="",0,F1699)+0.3*IF(G1699="",0,G1699)</f>
        <v/>
      </c>
      <c r="Q1699" s="24">
        <f>0.656*IF(I1699="",0,I1699)+0.344*IF(H1699="",0,H1699)</f>
        <v/>
      </c>
      <c r="R1699" s="24">
        <f>0.338*IF(J1699="",0,J1699)+0.662*IF(K1699="",0,K1699)</f>
        <v/>
      </c>
      <c r="S1699" s="24">
        <f>0.38*IF(L1699="",0,L1699)+0.35*IF(M1699="",0,M1699)+0.27*IF(N1699="",0,N1699)</f>
        <v/>
      </c>
      <c r="T1699" s="24">
        <f>IF(Universe!S1699="","",((Universe!S1699-$B$2565)/$C$2565)^3)</f>
        <v/>
      </c>
      <c r="U1699" s="24">
        <f>IF(Universe!S1699="","",(Universe!S1699-$B$2565)/$C$2565)</f>
        <v/>
      </c>
      <c r="V1699" s="24">
        <f>IF(Universe!T1699="","",(Universe!T1699-$B$2566)/$C$2566)</f>
        <v/>
      </c>
      <c r="W1699" s="24">
        <f>IF(Universe!U1699="","",(Universe!U1699-$B$2567)/$C$2567)</f>
        <v/>
      </c>
      <c r="X1699" s="24">
        <f>IF(O1699="","",(O1699-$B$2571)/$C$2571)</f>
        <v/>
      </c>
      <c r="Y1699" s="24">
        <f>IF(T1699="","",(T1699-$B$2576)/$C$2576)</f>
        <v/>
      </c>
      <c r="Z1699" s="24">
        <f>IF(Universe!V1699="","",(Universe!V1699-$B$2568)/$C$2568)</f>
        <v/>
      </c>
      <c r="AA1699" s="24">
        <f>IF(P1699="","",(P1699-$B$2572)/$C$2572)</f>
        <v/>
      </c>
      <c r="AB1699" s="24">
        <f>IF(Q1699="","",(Q1699-$B$2573)/$C$2573)</f>
        <v/>
      </c>
      <c r="AC1699" s="24">
        <f>IF(R1699="","",(R1699-$B$2574)/$C$2574)</f>
        <v/>
      </c>
      <c r="AD1699" s="24">
        <f>IF(S1699="","",(S1699-$B$2575)/$C$2575)</f>
        <v/>
      </c>
      <c r="AE1699" s="24">
        <f>IF(Y1699="","",Y1699-(19.12044933116382+16.522174187581257*U1699))</f>
        <v/>
      </c>
      <c r="AF1699" s="24">
        <f>IF(X1699="","",(X1699-(-0.27268023098325006+0.47142105304415904*V1699+-0.3189264934812436*U1699)--5.286111042926227e-16)/0.7994208745952703)</f>
        <v/>
      </c>
      <c r="AG1699" s="24">
        <f>IF(AA1699="","",(AA1699-(0.5248806186338691+-0.064206457956449*U1699)-5.43454825424064e-16)/0.9977404048781155)</f>
        <v/>
      </c>
      <c r="AH1699" s="25" t="n">
        <v>-1.932014531954086</v>
      </c>
      <c r="AI1699" s="25" t="n">
        <v>0.4897550510433976</v>
      </c>
      <c r="AJ1699" s="25" t="n">
        <v>-0.003383929205188</v>
      </c>
      <c r="AK1699" s="25" t="n">
        <v>-0.8358655822523825</v>
      </c>
      <c r="AL1699" s="25" t="n">
        <v>3.235587315794289</v>
      </c>
      <c r="AM1699" s="25" t="n">
        <v>1.079236878261163</v>
      </c>
      <c r="AN1699" s="25" t="n">
        <v>-0.3082024116683279</v>
      </c>
      <c r="AO1699" s="25" t="n">
        <v>0.0384626192308933</v>
      </c>
      <c r="AP1699" s="25" t="n">
        <v>0.2178368255156756</v>
      </c>
      <c r="AQ1699" s="25" t="n">
        <v>-0.1413388316423615</v>
      </c>
    </row>
    <row r="1700">
      <c r="A1700" s="23">
        <f>Universe!A1700</f>
        <v/>
      </c>
      <c r="B1700" s="24">
        <f>IF(Universe!W1700="","",(Universe!W1700-$B$2550)/$C$2550)</f>
        <v/>
      </c>
      <c r="C1700" s="24">
        <f>IF(Universe!X1700="","",(Universe!X1700-$B$2551)/$C$2551)</f>
        <v/>
      </c>
      <c r="D1700" s="24">
        <f>IF(Universe!Y1700="","",(Universe!Y1700-$B$2552)/$C$2552)</f>
        <v/>
      </c>
      <c r="E1700" s="24">
        <f>IF(Universe!Z1700="","",(Universe!Z1700-$B$2553)/$C$2553)</f>
        <v/>
      </c>
      <c r="F1700" s="24">
        <f>IF(Universe!AA1700="","",(Universe!AA1700-$B$2554)/$C$2554)</f>
        <v/>
      </c>
      <c r="G1700" s="24">
        <f>IF(Universe!AB1700="","",(Universe!AB1700-$B$2555)/$C$2555)</f>
        <v/>
      </c>
      <c r="H1700" s="24">
        <f>IF(Universe!AC1700="","",(Universe!AC1700-$B$2556)/$C$2556)</f>
        <v/>
      </c>
      <c r="I1700" s="24">
        <f>IF(Universe!AD1700="","",(Universe!AD1700-$B$2557)/$C$2557)</f>
        <v/>
      </c>
      <c r="J1700" s="24">
        <f>IF(Universe!AE1700="","",(Universe!AE1700-$B$2558)/$C$2558)</f>
        <v/>
      </c>
      <c r="K1700" s="24">
        <f>IF(Universe!AF1700="","",(Universe!AF1700-$B$2559)/$C$2559)</f>
        <v/>
      </c>
      <c r="L1700" s="24">
        <f>IF(Universe!AG1700="","",(Universe!AG1700-$B$2560)/$C$2560)</f>
        <v/>
      </c>
      <c r="M1700" s="24">
        <f>IF(Universe!AH1700="","",(Universe!AH1700-$B$2561)/$C$2561)</f>
        <v/>
      </c>
      <c r="N1700" s="24">
        <f>IF(Universe!AI1700="","",(Universe!AI1700-$B$2562)/$C$2562)</f>
        <v/>
      </c>
      <c r="O1700" s="24">
        <f>0.74*IF(B1700="",0,B1700)+0.16*IF(C1700="",0,C1700)+0.1*IF(D1700="",0,D1700)</f>
        <v/>
      </c>
      <c r="P1700" s="24">
        <f>0.35*IF(E1700="",0,E1700)+0.35*IF(F1700="",0,F1700)+0.3*IF(G1700="",0,G1700)</f>
        <v/>
      </c>
      <c r="Q1700" s="24">
        <f>0.656*IF(I1700="",0,I1700)+0.344*IF(H1700="",0,H1700)</f>
        <v/>
      </c>
      <c r="R1700" s="24">
        <f>0.338*IF(J1700="",0,J1700)+0.662*IF(K1700="",0,K1700)</f>
        <v/>
      </c>
      <c r="S1700" s="24">
        <f>0.38*IF(L1700="",0,L1700)+0.35*IF(M1700="",0,M1700)+0.27*IF(N1700="",0,N1700)</f>
        <v/>
      </c>
      <c r="T1700" s="24">
        <f>IF(Universe!S1700="","",((Universe!S1700-$B$2565)/$C$2565)^3)</f>
        <v/>
      </c>
      <c r="U1700" s="24">
        <f>IF(Universe!S1700="","",(Universe!S1700-$B$2565)/$C$2565)</f>
        <v/>
      </c>
      <c r="V1700" s="24">
        <f>IF(Universe!T1700="","",(Universe!T1700-$B$2566)/$C$2566)</f>
        <v/>
      </c>
      <c r="W1700" s="24">
        <f>IF(Universe!U1700="","",(Universe!U1700-$B$2567)/$C$2567)</f>
        <v/>
      </c>
      <c r="X1700" s="24">
        <f>IF(O1700="","",(O1700-$B$2571)/$C$2571)</f>
        <v/>
      </c>
      <c r="Y1700" s="24">
        <f>IF(T1700="","",(T1700-$B$2576)/$C$2576)</f>
        <v/>
      </c>
      <c r="Z1700" s="24">
        <f>IF(Universe!V1700="","",(Universe!V1700-$B$2568)/$C$2568)</f>
        <v/>
      </c>
      <c r="AA1700" s="24">
        <f>IF(P1700="","",(P1700-$B$2572)/$C$2572)</f>
        <v/>
      </c>
      <c r="AB1700" s="24">
        <f>IF(Q1700="","",(Q1700-$B$2573)/$C$2573)</f>
        <v/>
      </c>
      <c r="AC1700" s="24">
        <f>IF(R1700="","",(R1700-$B$2574)/$C$2574)</f>
        <v/>
      </c>
      <c r="AD1700" s="24">
        <f>IF(S1700="","",(S1700-$B$2575)/$C$2575)</f>
        <v/>
      </c>
      <c r="AE1700" s="24">
        <f>IF(Y1700="","",Y1700-(19.12044933116382+16.522174187581257*U1700))</f>
        <v/>
      </c>
      <c r="AF1700" s="24">
        <f>IF(X1700="","",(X1700-(-0.27268023098325006+0.47142105304415904*V1700+-0.3189264934812436*U1700)--5.286111042926227e-16)/0.7994208745952703)</f>
        <v/>
      </c>
      <c r="AG1700" s="24">
        <f>IF(AA1700="","",(AA1700-(0.5248806186338691+-0.064206457956449*U1700)-5.43454825424064e-16)/0.9977404048781155)</f>
        <v/>
      </c>
      <c r="AH1700" s="25" t="n">
        <v>-3.879340129055771</v>
      </c>
      <c r="AI1700" s="25" t="n">
        <v>1.013457383858998</v>
      </c>
      <c r="AJ1700" s="25" t="n">
        <v>-1.659068961427817</v>
      </c>
      <c r="AK1700" s="25" t="n">
        <v>-0.4510237846394125</v>
      </c>
      <c r="AL1700" s="25" t="n">
        <v>0.8068401586581972</v>
      </c>
      <c r="AM1700" s="25" t="n">
        <v>1.655722194053044</v>
      </c>
      <c r="AN1700" s="25" t="n">
        <v>-0.4447652070816121</v>
      </c>
      <c r="AO1700" s="25" t="n">
        <v>0.3466680381973618</v>
      </c>
      <c r="AP1700" s="25" t="n">
        <v>-1.633445785198814</v>
      </c>
      <c r="AQ1700" s="25" t="n">
        <v>1.085392214550885</v>
      </c>
    </row>
    <row r="1701">
      <c r="A1701" s="23">
        <f>Universe!A1701</f>
        <v/>
      </c>
      <c r="B1701" s="24">
        <f>IF(Universe!W1701="","",(Universe!W1701-$B$2550)/$C$2550)</f>
        <v/>
      </c>
      <c r="C1701" s="24">
        <f>IF(Universe!X1701="","",(Universe!X1701-$B$2551)/$C$2551)</f>
        <v/>
      </c>
      <c r="D1701" s="24">
        <f>IF(Universe!Y1701="","",(Universe!Y1701-$B$2552)/$C$2552)</f>
        <v/>
      </c>
      <c r="E1701" s="24">
        <f>IF(Universe!Z1701="","",(Universe!Z1701-$B$2553)/$C$2553)</f>
        <v/>
      </c>
      <c r="F1701" s="24">
        <f>IF(Universe!AA1701="","",(Universe!AA1701-$B$2554)/$C$2554)</f>
        <v/>
      </c>
      <c r="G1701" s="24">
        <f>IF(Universe!AB1701="","",(Universe!AB1701-$B$2555)/$C$2555)</f>
        <v/>
      </c>
      <c r="H1701" s="24">
        <f>IF(Universe!AC1701="","",(Universe!AC1701-$B$2556)/$C$2556)</f>
        <v/>
      </c>
      <c r="I1701" s="24">
        <f>IF(Universe!AD1701="","",(Universe!AD1701-$B$2557)/$C$2557)</f>
        <v/>
      </c>
      <c r="J1701" s="24">
        <f>IF(Universe!AE1701="","",(Universe!AE1701-$B$2558)/$C$2558)</f>
        <v/>
      </c>
      <c r="K1701" s="24">
        <f>IF(Universe!AF1701="","",(Universe!AF1701-$B$2559)/$C$2559)</f>
        <v/>
      </c>
      <c r="L1701" s="24">
        <f>IF(Universe!AG1701="","",(Universe!AG1701-$B$2560)/$C$2560)</f>
        <v/>
      </c>
      <c r="M1701" s="24">
        <f>IF(Universe!AH1701="","",(Universe!AH1701-$B$2561)/$C$2561)</f>
        <v/>
      </c>
      <c r="N1701" s="24">
        <f>IF(Universe!AI1701="","",(Universe!AI1701-$B$2562)/$C$2562)</f>
        <v/>
      </c>
      <c r="O1701" s="24">
        <f>0.74*IF(B1701="",0,B1701)+0.16*IF(C1701="",0,C1701)+0.1*IF(D1701="",0,D1701)</f>
        <v/>
      </c>
      <c r="P1701" s="24">
        <f>0.35*IF(E1701="",0,E1701)+0.35*IF(F1701="",0,F1701)+0.3*IF(G1701="",0,G1701)</f>
        <v/>
      </c>
      <c r="Q1701" s="24">
        <f>0.656*IF(I1701="",0,I1701)+0.344*IF(H1701="",0,H1701)</f>
        <v/>
      </c>
      <c r="R1701" s="24">
        <f>0.338*IF(J1701="",0,J1701)+0.662*IF(K1701="",0,K1701)</f>
        <v/>
      </c>
      <c r="S1701" s="24">
        <f>0.38*IF(L1701="",0,L1701)+0.35*IF(M1701="",0,M1701)+0.27*IF(N1701="",0,N1701)</f>
        <v/>
      </c>
      <c r="T1701" s="24">
        <f>IF(Universe!S1701="","",((Universe!S1701-$B$2565)/$C$2565)^3)</f>
        <v/>
      </c>
      <c r="U1701" s="24">
        <f>IF(Universe!S1701="","",(Universe!S1701-$B$2565)/$C$2565)</f>
        <v/>
      </c>
      <c r="V1701" s="24">
        <f>IF(Universe!T1701="","",(Universe!T1701-$B$2566)/$C$2566)</f>
        <v/>
      </c>
      <c r="W1701" s="24">
        <f>IF(Universe!U1701="","",(Universe!U1701-$B$2567)/$C$2567)</f>
        <v/>
      </c>
      <c r="X1701" s="24">
        <f>IF(O1701="","",(O1701-$B$2571)/$C$2571)</f>
        <v/>
      </c>
      <c r="Y1701" s="24">
        <f>IF(T1701="","",(T1701-$B$2576)/$C$2576)</f>
        <v/>
      </c>
      <c r="Z1701" s="24">
        <f>IF(Universe!V1701="","",(Universe!V1701-$B$2568)/$C$2568)</f>
        <v/>
      </c>
      <c r="AA1701" s="24">
        <f>IF(P1701="","",(P1701-$B$2572)/$C$2572)</f>
        <v/>
      </c>
      <c r="AB1701" s="24">
        <f>IF(Q1701="","",(Q1701-$B$2573)/$C$2573)</f>
        <v/>
      </c>
      <c r="AC1701" s="24">
        <f>IF(R1701="","",(R1701-$B$2574)/$C$2574)</f>
        <v/>
      </c>
      <c r="AD1701" s="24">
        <f>IF(S1701="","",(S1701-$B$2575)/$C$2575)</f>
        <v/>
      </c>
      <c r="AE1701" s="24">
        <f>IF(Y1701="","",Y1701-(19.12044933116382+16.522174187581257*U1701))</f>
        <v/>
      </c>
      <c r="AF1701" s="24">
        <f>IF(X1701="","",(X1701-(-0.27268023098325006+0.47142105304415904*V1701+-0.3189264934812436*U1701)--5.286111042926227e-16)/0.7994208745952703)</f>
        <v/>
      </c>
      <c r="AG1701" s="24">
        <f>IF(AA1701="","",(AA1701-(0.5248806186338691+-0.064206457956449*U1701)-5.43454825424064e-16)/0.9977404048781155)</f>
        <v/>
      </c>
      <c r="AH1701" s="25" t="n">
        <v>-3.76150213659089</v>
      </c>
      <c r="AI1701" s="25" t="n">
        <v>-0.0439303507944635</v>
      </c>
      <c r="AJ1701" s="25" t="n">
        <v>0.0424170564419712</v>
      </c>
      <c r="AK1701" s="25" t="n">
        <v>-0.9420814166567968</v>
      </c>
      <c r="AL1701" s="25" t="n">
        <v>1.217677217533522</v>
      </c>
      <c r="AM1701" s="25" t="n">
        <v>1.857735069337233</v>
      </c>
      <c r="AN1701" s="25" t="n">
        <v>-1.016103322508373</v>
      </c>
      <c r="AO1701" s="25" t="n">
        <v>0.4679883796202116</v>
      </c>
      <c r="AP1701" s="25" t="n">
        <v>-0.638695952553892</v>
      </c>
      <c r="AQ1701" s="25" t="n">
        <v>15.89475894219719</v>
      </c>
    </row>
    <row r="1702">
      <c r="A1702" s="23">
        <f>Universe!A1702</f>
        <v/>
      </c>
      <c r="B1702" s="24">
        <f>IF(Universe!W1702="","",(Universe!W1702-$B$2550)/$C$2550)</f>
        <v/>
      </c>
      <c r="C1702" s="24">
        <f>IF(Universe!X1702="","",(Universe!X1702-$B$2551)/$C$2551)</f>
        <v/>
      </c>
      <c r="D1702" s="24">
        <f>IF(Universe!Y1702="","",(Universe!Y1702-$B$2552)/$C$2552)</f>
        <v/>
      </c>
      <c r="E1702" s="24">
        <f>IF(Universe!Z1702="","",(Universe!Z1702-$B$2553)/$C$2553)</f>
        <v/>
      </c>
      <c r="F1702" s="24">
        <f>IF(Universe!AA1702="","",(Universe!AA1702-$B$2554)/$C$2554)</f>
        <v/>
      </c>
      <c r="G1702" s="24">
        <f>IF(Universe!AB1702="","",(Universe!AB1702-$B$2555)/$C$2555)</f>
        <v/>
      </c>
      <c r="H1702" s="24">
        <f>IF(Universe!AC1702="","",(Universe!AC1702-$B$2556)/$C$2556)</f>
        <v/>
      </c>
      <c r="I1702" s="24">
        <f>IF(Universe!AD1702="","",(Universe!AD1702-$B$2557)/$C$2557)</f>
        <v/>
      </c>
      <c r="J1702" s="24">
        <f>IF(Universe!AE1702="","",(Universe!AE1702-$B$2558)/$C$2558)</f>
        <v/>
      </c>
      <c r="K1702" s="24">
        <f>IF(Universe!AF1702="","",(Universe!AF1702-$B$2559)/$C$2559)</f>
        <v/>
      </c>
      <c r="L1702" s="24">
        <f>IF(Universe!AG1702="","",(Universe!AG1702-$B$2560)/$C$2560)</f>
        <v/>
      </c>
      <c r="M1702" s="24">
        <f>IF(Universe!AH1702="","",(Universe!AH1702-$B$2561)/$C$2561)</f>
        <v/>
      </c>
      <c r="N1702" s="24">
        <f>IF(Universe!AI1702="","",(Universe!AI1702-$B$2562)/$C$2562)</f>
        <v/>
      </c>
      <c r="O1702" s="24">
        <f>0.74*IF(B1702="",0,B1702)+0.16*IF(C1702="",0,C1702)+0.1*IF(D1702="",0,D1702)</f>
        <v/>
      </c>
      <c r="P1702" s="24">
        <f>0.35*IF(E1702="",0,E1702)+0.35*IF(F1702="",0,F1702)+0.3*IF(G1702="",0,G1702)</f>
        <v/>
      </c>
      <c r="Q1702" s="24">
        <f>0.656*IF(I1702="",0,I1702)+0.344*IF(H1702="",0,H1702)</f>
        <v/>
      </c>
      <c r="R1702" s="24">
        <f>0.338*IF(J1702="",0,J1702)+0.662*IF(K1702="",0,K1702)</f>
        <v/>
      </c>
      <c r="S1702" s="24">
        <f>0.38*IF(L1702="",0,L1702)+0.35*IF(M1702="",0,M1702)+0.27*IF(N1702="",0,N1702)</f>
        <v/>
      </c>
      <c r="T1702" s="24">
        <f>IF(Universe!S1702="","",((Universe!S1702-$B$2565)/$C$2565)^3)</f>
        <v/>
      </c>
      <c r="U1702" s="24">
        <f>IF(Universe!S1702="","",(Universe!S1702-$B$2565)/$C$2565)</f>
        <v/>
      </c>
      <c r="V1702" s="24">
        <f>IF(Universe!T1702="","",(Universe!T1702-$B$2566)/$C$2566)</f>
        <v/>
      </c>
      <c r="W1702" s="24">
        <f>IF(Universe!U1702="","",(Universe!U1702-$B$2567)/$C$2567)</f>
        <v/>
      </c>
      <c r="X1702" s="24">
        <f>IF(O1702="","",(O1702-$B$2571)/$C$2571)</f>
        <v/>
      </c>
      <c r="Y1702" s="24">
        <f>IF(T1702="","",(T1702-$B$2576)/$C$2576)</f>
        <v/>
      </c>
      <c r="Z1702" s="24">
        <f>IF(Universe!V1702="","",(Universe!V1702-$B$2568)/$C$2568)</f>
        <v/>
      </c>
      <c r="AA1702" s="24">
        <f>IF(P1702="","",(P1702-$B$2572)/$C$2572)</f>
        <v/>
      </c>
      <c r="AB1702" s="24">
        <f>IF(Q1702="","",(Q1702-$B$2573)/$C$2573)</f>
        <v/>
      </c>
      <c r="AC1702" s="24">
        <f>IF(R1702="","",(R1702-$B$2574)/$C$2574)</f>
        <v/>
      </c>
      <c r="AD1702" s="24">
        <f>IF(S1702="","",(S1702-$B$2575)/$C$2575)</f>
        <v/>
      </c>
      <c r="AE1702" s="24">
        <f>IF(Y1702="","",Y1702-(19.12044933116382+16.522174187581257*U1702))</f>
        <v/>
      </c>
      <c r="AF1702" s="24">
        <f>IF(X1702="","",(X1702-(-0.27268023098325006+0.47142105304415904*V1702+-0.3189264934812436*U1702)--5.286111042926227e-16)/0.7994208745952703)</f>
        <v/>
      </c>
      <c r="AG1702" s="24">
        <f>IF(AA1702="","",(AA1702-(0.5248806186338691+-0.064206457956449*U1702)-5.43454825424064e-16)/0.9977404048781155)</f>
        <v/>
      </c>
      <c r="AH1702" s="25" t="n">
        <v>-1.625037131012031</v>
      </c>
      <c r="AI1702" s="25" t="n">
        <v>0.8315811346237774</v>
      </c>
      <c r="AJ1702" s="25" t="n">
        <v>0.07489104250256</v>
      </c>
      <c r="AK1702" s="25" t="n">
        <v>-0.2146012593536585</v>
      </c>
      <c r="AL1702" s="25" t="n">
        <v>2.960481010139158</v>
      </c>
      <c r="AM1702" s="25" t="n">
        <v>-0.1729081219887573</v>
      </c>
      <c r="AN1702" s="25" t="n">
        <v>1.018499362393484</v>
      </c>
      <c r="AO1702" s="25" t="n">
        <v>-0.1247614327569253</v>
      </c>
      <c r="AP1702" s="25" t="n">
        <v>1.552938970289248</v>
      </c>
      <c r="AQ1702" s="25" t="n">
        <v>-0.2600842417920437</v>
      </c>
    </row>
    <row r="1703">
      <c r="A1703" s="23">
        <f>Universe!A1703</f>
        <v/>
      </c>
      <c r="B1703" s="24">
        <f>IF(Universe!W1703="","",(Universe!W1703-$B$2550)/$C$2550)</f>
        <v/>
      </c>
      <c r="C1703" s="24">
        <f>IF(Universe!X1703="","",(Universe!X1703-$B$2551)/$C$2551)</f>
        <v/>
      </c>
      <c r="D1703" s="24">
        <f>IF(Universe!Y1703="","",(Universe!Y1703-$B$2552)/$C$2552)</f>
        <v/>
      </c>
      <c r="E1703" s="24">
        <f>IF(Universe!Z1703="","",(Universe!Z1703-$B$2553)/$C$2553)</f>
        <v/>
      </c>
      <c r="F1703" s="24">
        <f>IF(Universe!AA1703="","",(Universe!AA1703-$B$2554)/$C$2554)</f>
        <v/>
      </c>
      <c r="G1703" s="24">
        <f>IF(Universe!AB1703="","",(Universe!AB1703-$B$2555)/$C$2555)</f>
        <v/>
      </c>
      <c r="H1703" s="24">
        <f>IF(Universe!AC1703="","",(Universe!AC1703-$B$2556)/$C$2556)</f>
        <v/>
      </c>
      <c r="I1703" s="24">
        <f>IF(Universe!AD1703="","",(Universe!AD1703-$B$2557)/$C$2557)</f>
        <v/>
      </c>
      <c r="J1703" s="24">
        <f>IF(Universe!AE1703="","",(Universe!AE1703-$B$2558)/$C$2558)</f>
        <v/>
      </c>
      <c r="K1703" s="24">
        <f>IF(Universe!AF1703="","",(Universe!AF1703-$B$2559)/$C$2559)</f>
        <v/>
      </c>
      <c r="L1703" s="24">
        <f>IF(Universe!AG1703="","",(Universe!AG1703-$B$2560)/$C$2560)</f>
        <v/>
      </c>
      <c r="M1703" s="24">
        <f>IF(Universe!AH1703="","",(Universe!AH1703-$B$2561)/$C$2561)</f>
        <v/>
      </c>
      <c r="N1703" s="24">
        <f>IF(Universe!AI1703="","",(Universe!AI1703-$B$2562)/$C$2562)</f>
        <v/>
      </c>
      <c r="O1703" s="24">
        <f>0.74*IF(B1703="",0,B1703)+0.16*IF(C1703="",0,C1703)+0.1*IF(D1703="",0,D1703)</f>
        <v/>
      </c>
      <c r="P1703" s="24">
        <f>0.35*IF(E1703="",0,E1703)+0.35*IF(F1703="",0,F1703)+0.3*IF(G1703="",0,G1703)</f>
        <v/>
      </c>
      <c r="Q1703" s="24">
        <f>0.656*IF(I1703="",0,I1703)+0.344*IF(H1703="",0,H1703)</f>
        <v/>
      </c>
      <c r="R1703" s="24">
        <f>0.338*IF(J1703="",0,J1703)+0.662*IF(K1703="",0,K1703)</f>
        <v/>
      </c>
      <c r="S1703" s="24">
        <f>0.38*IF(L1703="",0,L1703)+0.35*IF(M1703="",0,M1703)+0.27*IF(N1703="",0,N1703)</f>
        <v/>
      </c>
      <c r="T1703" s="24">
        <f>IF(Universe!S1703="","",((Universe!S1703-$B$2565)/$C$2565)^3)</f>
        <v/>
      </c>
      <c r="U1703" s="24">
        <f>IF(Universe!S1703="","",(Universe!S1703-$B$2565)/$C$2565)</f>
        <v/>
      </c>
      <c r="V1703" s="24">
        <f>IF(Universe!T1703="","",(Universe!T1703-$B$2566)/$C$2566)</f>
        <v/>
      </c>
      <c r="W1703" s="24">
        <f>IF(Universe!U1703="","",(Universe!U1703-$B$2567)/$C$2567)</f>
        <v/>
      </c>
      <c r="X1703" s="24">
        <f>IF(O1703="","",(O1703-$B$2571)/$C$2571)</f>
        <v/>
      </c>
      <c r="Y1703" s="24">
        <f>IF(T1703="","",(T1703-$B$2576)/$C$2576)</f>
        <v/>
      </c>
      <c r="Z1703" s="24">
        <f>IF(Universe!V1703="","",(Universe!V1703-$B$2568)/$C$2568)</f>
        <v/>
      </c>
      <c r="AA1703" s="24">
        <f>IF(P1703="","",(P1703-$B$2572)/$C$2572)</f>
        <v/>
      </c>
      <c r="AB1703" s="24">
        <f>IF(Q1703="","",(Q1703-$B$2573)/$C$2573)</f>
        <v/>
      </c>
      <c r="AC1703" s="24">
        <f>IF(R1703="","",(R1703-$B$2574)/$C$2574)</f>
        <v/>
      </c>
      <c r="AD1703" s="24">
        <f>IF(S1703="","",(S1703-$B$2575)/$C$2575)</f>
        <v/>
      </c>
      <c r="AE1703" s="24">
        <f>IF(Y1703="","",Y1703-(19.12044933116382+16.522174187581257*U1703))</f>
        <v/>
      </c>
      <c r="AF1703" s="24">
        <f>IF(X1703="","",(X1703-(-0.27268023098325006+0.47142105304415904*V1703+-0.3189264934812436*U1703)--5.286111042926227e-16)/0.7994208745952703)</f>
        <v/>
      </c>
      <c r="AG1703" s="24">
        <f>IF(AA1703="","",(AA1703-(0.5248806186338691+-0.064206457956449*U1703)-5.43454825424064e-16)/0.9977404048781155)</f>
        <v/>
      </c>
      <c r="AH1703" s="25" t="n">
        <v>-4.028155881805347</v>
      </c>
      <c r="AI1703" s="25" t="n">
        <v>-0.0643640944363407</v>
      </c>
      <c r="AJ1703" s="25" t="n">
        <v>-1.190421324185338</v>
      </c>
      <c r="AK1703" s="25" t="n">
        <v>-1.095729179723652</v>
      </c>
      <c r="AL1703" s="25" t="n">
        <v>0.228795428174055</v>
      </c>
      <c r="AM1703" s="25" t="n">
        <v>0.6587641990793107</v>
      </c>
      <c r="AN1703" s="25" t="n">
        <v>-1.460154135134531</v>
      </c>
      <c r="AO1703" s="25" t="n">
        <v>-0.3770782308680659</v>
      </c>
      <c r="AP1703" s="25" t="n">
        <v>-1.106589673378245</v>
      </c>
      <c r="AQ1703" s="25" t="n">
        <v>-0.6235747329713988</v>
      </c>
    </row>
    <row r="1704">
      <c r="A1704" s="23">
        <f>Universe!A1704</f>
        <v/>
      </c>
      <c r="B1704" s="24">
        <f>IF(Universe!W1704="","",(Universe!W1704-$B$2550)/$C$2550)</f>
        <v/>
      </c>
      <c r="C1704" s="24">
        <f>IF(Universe!X1704="","",(Universe!X1704-$B$2551)/$C$2551)</f>
        <v/>
      </c>
      <c r="D1704" s="24">
        <f>IF(Universe!Y1704="","",(Universe!Y1704-$B$2552)/$C$2552)</f>
        <v/>
      </c>
      <c r="E1704" s="24">
        <f>IF(Universe!Z1704="","",(Universe!Z1704-$B$2553)/$C$2553)</f>
        <v/>
      </c>
      <c r="F1704" s="24">
        <f>IF(Universe!AA1704="","",(Universe!AA1704-$B$2554)/$C$2554)</f>
        <v/>
      </c>
      <c r="G1704" s="24">
        <f>IF(Universe!AB1704="","",(Universe!AB1704-$B$2555)/$C$2555)</f>
        <v/>
      </c>
      <c r="H1704" s="24">
        <f>IF(Universe!AC1704="","",(Universe!AC1704-$B$2556)/$C$2556)</f>
        <v/>
      </c>
      <c r="I1704" s="24">
        <f>IF(Universe!AD1704="","",(Universe!AD1704-$B$2557)/$C$2557)</f>
        <v/>
      </c>
      <c r="J1704" s="24">
        <f>IF(Universe!AE1704="","",(Universe!AE1704-$B$2558)/$C$2558)</f>
        <v/>
      </c>
      <c r="K1704" s="24">
        <f>IF(Universe!AF1704="","",(Universe!AF1704-$B$2559)/$C$2559)</f>
        <v/>
      </c>
      <c r="L1704" s="24">
        <f>IF(Universe!AG1704="","",(Universe!AG1704-$B$2560)/$C$2560)</f>
        <v/>
      </c>
      <c r="M1704" s="24">
        <f>IF(Universe!AH1704="","",(Universe!AH1704-$B$2561)/$C$2561)</f>
        <v/>
      </c>
      <c r="N1704" s="24">
        <f>IF(Universe!AI1704="","",(Universe!AI1704-$B$2562)/$C$2562)</f>
        <v/>
      </c>
      <c r="O1704" s="24">
        <f>0.74*IF(B1704="",0,B1704)+0.16*IF(C1704="",0,C1704)+0.1*IF(D1704="",0,D1704)</f>
        <v/>
      </c>
      <c r="P1704" s="24">
        <f>0.35*IF(E1704="",0,E1704)+0.35*IF(F1704="",0,F1704)+0.3*IF(G1704="",0,G1704)</f>
        <v/>
      </c>
      <c r="Q1704" s="24">
        <f>0.656*IF(I1704="",0,I1704)+0.344*IF(H1704="",0,H1704)</f>
        <v/>
      </c>
      <c r="R1704" s="24">
        <f>0.338*IF(J1704="",0,J1704)+0.662*IF(K1704="",0,K1704)</f>
        <v/>
      </c>
      <c r="S1704" s="24">
        <f>0.38*IF(L1704="",0,L1704)+0.35*IF(M1704="",0,M1704)+0.27*IF(N1704="",0,N1704)</f>
        <v/>
      </c>
      <c r="T1704" s="24">
        <f>IF(Universe!S1704="","",((Universe!S1704-$B$2565)/$C$2565)^3)</f>
        <v/>
      </c>
      <c r="U1704" s="24">
        <f>IF(Universe!S1704="","",(Universe!S1704-$B$2565)/$C$2565)</f>
        <v/>
      </c>
      <c r="V1704" s="24">
        <f>IF(Universe!T1704="","",(Universe!T1704-$B$2566)/$C$2566)</f>
        <v/>
      </c>
      <c r="W1704" s="24">
        <f>IF(Universe!U1704="","",(Universe!U1704-$B$2567)/$C$2567)</f>
        <v/>
      </c>
      <c r="X1704" s="24">
        <f>IF(O1704="","",(O1704-$B$2571)/$C$2571)</f>
        <v/>
      </c>
      <c r="Y1704" s="24">
        <f>IF(T1704="","",(T1704-$B$2576)/$C$2576)</f>
        <v/>
      </c>
      <c r="Z1704" s="24">
        <f>IF(Universe!V1704="","",(Universe!V1704-$B$2568)/$C$2568)</f>
        <v/>
      </c>
      <c r="AA1704" s="24">
        <f>IF(P1704="","",(P1704-$B$2572)/$C$2572)</f>
        <v/>
      </c>
      <c r="AB1704" s="24">
        <f>IF(Q1704="","",(Q1704-$B$2573)/$C$2573)</f>
        <v/>
      </c>
      <c r="AC1704" s="24">
        <f>IF(R1704="","",(R1704-$B$2574)/$C$2574)</f>
        <v/>
      </c>
      <c r="AD1704" s="24">
        <f>IF(S1704="","",(S1704-$B$2575)/$C$2575)</f>
        <v/>
      </c>
      <c r="AE1704" s="24">
        <f>IF(Y1704="","",Y1704-(19.12044933116382+16.522174187581257*U1704))</f>
        <v/>
      </c>
      <c r="AF1704" s="24">
        <f>IF(X1704="","",(X1704-(-0.27268023098325006+0.47142105304415904*V1704+-0.3189264934812436*U1704)--5.286111042926227e-16)/0.7994208745952703)</f>
        <v/>
      </c>
      <c r="AG1704" s="24">
        <f>IF(AA1704="","",(AA1704-(0.5248806186338691+-0.064206457956449*U1704)-5.43454825424064e-16)/0.9977404048781155)</f>
        <v/>
      </c>
      <c r="AH1704" s="25" t="n">
        <v>-2.172661455771462</v>
      </c>
      <c r="AI1704" s="25" t="n">
        <v>2.161959822561613</v>
      </c>
      <c r="AJ1704" s="25" t="n">
        <v>-2.025609978431345</v>
      </c>
      <c r="AK1704" s="25" t="n">
        <v>-0.0593866406175861</v>
      </c>
      <c r="AL1704" s="25" t="n">
        <v>3.354705896315677</v>
      </c>
      <c r="AM1704" s="25" t="n">
        <v>0.197058005166597</v>
      </c>
      <c r="AN1704" s="25" t="n">
        <v>1.353256691109796</v>
      </c>
      <c r="AO1704" s="25" t="n">
        <v>-0.0470126808570886</v>
      </c>
      <c r="AP1704" s="25" t="n">
        <v>-0.3820183719070447</v>
      </c>
      <c r="AQ1704" s="25" t="n">
        <v>-0.6292272052753709</v>
      </c>
    </row>
    <row r="1705">
      <c r="A1705" s="23">
        <f>Universe!A1705</f>
        <v/>
      </c>
      <c r="B1705" s="24">
        <f>IF(Universe!W1705="","",(Universe!W1705-$B$2550)/$C$2550)</f>
        <v/>
      </c>
      <c r="C1705" s="24">
        <f>IF(Universe!X1705="","",(Universe!X1705-$B$2551)/$C$2551)</f>
        <v/>
      </c>
      <c r="D1705" s="24">
        <f>IF(Universe!Y1705="","",(Universe!Y1705-$B$2552)/$C$2552)</f>
        <v/>
      </c>
      <c r="E1705" s="24">
        <f>IF(Universe!Z1705="","",(Universe!Z1705-$B$2553)/$C$2553)</f>
        <v/>
      </c>
      <c r="F1705" s="24">
        <f>IF(Universe!AA1705="","",(Universe!AA1705-$B$2554)/$C$2554)</f>
        <v/>
      </c>
      <c r="G1705" s="24">
        <f>IF(Universe!AB1705="","",(Universe!AB1705-$B$2555)/$C$2555)</f>
        <v/>
      </c>
      <c r="H1705" s="24">
        <f>IF(Universe!AC1705="","",(Universe!AC1705-$B$2556)/$C$2556)</f>
        <v/>
      </c>
      <c r="I1705" s="24">
        <f>IF(Universe!AD1705="","",(Universe!AD1705-$B$2557)/$C$2557)</f>
        <v/>
      </c>
      <c r="J1705" s="24">
        <f>IF(Universe!AE1705="","",(Universe!AE1705-$B$2558)/$C$2558)</f>
        <v/>
      </c>
      <c r="K1705" s="24">
        <f>IF(Universe!AF1705="","",(Universe!AF1705-$B$2559)/$C$2559)</f>
        <v/>
      </c>
      <c r="L1705" s="24">
        <f>IF(Universe!AG1705="","",(Universe!AG1705-$B$2560)/$C$2560)</f>
        <v/>
      </c>
      <c r="M1705" s="24">
        <f>IF(Universe!AH1705="","",(Universe!AH1705-$B$2561)/$C$2561)</f>
        <v/>
      </c>
      <c r="N1705" s="24">
        <f>IF(Universe!AI1705="","",(Universe!AI1705-$B$2562)/$C$2562)</f>
        <v/>
      </c>
      <c r="O1705" s="24">
        <f>0.74*IF(B1705="",0,B1705)+0.16*IF(C1705="",0,C1705)+0.1*IF(D1705="",0,D1705)</f>
        <v/>
      </c>
      <c r="P1705" s="24">
        <f>0.35*IF(E1705="",0,E1705)+0.35*IF(F1705="",0,F1705)+0.3*IF(G1705="",0,G1705)</f>
        <v/>
      </c>
      <c r="Q1705" s="24">
        <f>0.656*IF(I1705="",0,I1705)+0.344*IF(H1705="",0,H1705)</f>
        <v/>
      </c>
      <c r="R1705" s="24">
        <f>0.338*IF(J1705="",0,J1705)+0.662*IF(K1705="",0,K1705)</f>
        <v/>
      </c>
      <c r="S1705" s="24">
        <f>0.38*IF(L1705="",0,L1705)+0.35*IF(M1705="",0,M1705)+0.27*IF(N1705="",0,N1705)</f>
        <v/>
      </c>
      <c r="T1705" s="24">
        <f>IF(Universe!S1705="","",((Universe!S1705-$B$2565)/$C$2565)^3)</f>
        <v/>
      </c>
      <c r="U1705" s="24">
        <f>IF(Universe!S1705="","",(Universe!S1705-$B$2565)/$C$2565)</f>
        <v/>
      </c>
      <c r="V1705" s="24">
        <f>IF(Universe!T1705="","",(Universe!T1705-$B$2566)/$C$2566)</f>
        <v/>
      </c>
      <c r="W1705" s="24">
        <f>IF(Universe!U1705="","",(Universe!U1705-$B$2567)/$C$2567)</f>
        <v/>
      </c>
      <c r="X1705" s="24">
        <f>IF(O1705="","",(O1705-$B$2571)/$C$2571)</f>
        <v/>
      </c>
      <c r="Y1705" s="24">
        <f>IF(T1705="","",(T1705-$B$2576)/$C$2576)</f>
        <v/>
      </c>
      <c r="Z1705" s="24">
        <f>IF(Universe!V1705="","",(Universe!V1705-$B$2568)/$C$2568)</f>
        <v/>
      </c>
      <c r="AA1705" s="24">
        <f>IF(P1705="","",(P1705-$B$2572)/$C$2572)</f>
        <v/>
      </c>
      <c r="AB1705" s="24">
        <f>IF(Q1705="","",(Q1705-$B$2573)/$C$2573)</f>
        <v/>
      </c>
      <c r="AC1705" s="24">
        <f>IF(R1705="","",(R1705-$B$2574)/$C$2574)</f>
        <v/>
      </c>
      <c r="AD1705" s="24">
        <f>IF(S1705="","",(S1705-$B$2575)/$C$2575)</f>
        <v/>
      </c>
      <c r="AE1705" s="24">
        <f>IF(Y1705="","",Y1705-(19.12044933116382+16.522174187581257*U1705))</f>
        <v/>
      </c>
      <c r="AF1705" s="24">
        <f>IF(X1705="","",(X1705-(-0.27268023098325006+0.47142105304415904*V1705+-0.3189264934812436*U1705)--5.286111042926227e-16)/0.7994208745952703)</f>
        <v/>
      </c>
      <c r="AG1705" s="24">
        <f>IF(AA1705="","",(AA1705-(0.5248806186338691+-0.064206457956449*U1705)-5.43454825424064e-16)/0.9977404048781155)</f>
        <v/>
      </c>
      <c r="AH1705" s="25" t="n">
        <v>-3.815433509160077</v>
      </c>
      <c r="AI1705" s="25" t="n">
        <v>-0.4947478679615901</v>
      </c>
      <c r="AJ1705" s="25" t="n">
        <v>-0.5298869351000592</v>
      </c>
      <c r="AK1705" s="25" t="n">
        <v>-0.9081791465141412</v>
      </c>
      <c r="AL1705" s="25" t="n">
        <v>1.034696287408962</v>
      </c>
      <c r="AM1705" s="25" t="n">
        <v>0.0814831393255929</v>
      </c>
      <c r="AN1705" s="25" t="n">
        <v>-1.084651691121862</v>
      </c>
      <c r="AO1705" s="25" t="n">
        <v>-0.0151132139539497</v>
      </c>
      <c r="AP1705" s="25" t="n">
        <v>-0.5607298387712911</v>
      </c>
      <c r="AQ1705" s="25" t="n">
        <v>-0.4328463001739716</v>
      </c>
    </row>
    <row r="1706">
      <c r="A1706" s="23">
        <f>Universe!A1706</f>
        <v/>
      </c>
      <c r="B1706" s="24">
        <f>IF(Universe!W1706="","",(Universe!W1706-$B$2550)/$C$2550)</f>
        <v/>
      </c>
      <c r="C1706" s="24">
        <f>IF(Universe!X1706="","",(Universe!X1706-$B$2551)/$C$2551)</f>
        <v/>
      </c>
      <c r="D1706" s="24">
        <f>IF(Universe!Y1706="","",(Universe!Y1706-$B$2552)/$C$2552)</f>
        <v/>
      </c>
      <c r="E1706" s="24">
        <f>IF(Universe!Z1706="","",(Universe!Z1706-$B$2553)/$C$2553)</f>
        <v/>
      </c>
      <c r="F1706" s="24">
        <f>IF(Universe!AA1706="","",(Universe!AA1706-$B$2554)/$C$2554)</f>
        <v/>
      </c>
      <c r="G1706" s="24">
        <f>IF(Universe!AB1706="","",(Universe!AB1706-$B$2555)/$C$2555)</f>
        <v/>
      </c>
      <c r="H1706" s="24">
        <f>IF(Universe!AC1706="","",(Universe!AC1706-$B$2556)/$C$2556)</f>
        <v/>
      </c>
      <c r="I1706" s="24">
        <f>IF(Universe!AD1706="","",(Universe!AD1706-$B$2557)/$C$2557)</f>
        <v/>
      </c>
      <c r="J1706" s="24">
        <f>IF(Universe!AE1706="","",(Universe!AE1706-$B$2558)/$C$2558)</f>
        <v/>
      </c>
      <c r="K1706" s="24">
        <f>IF(Universe!AF1706="","",(Universe!AF1706-$B$2559)/$C$2559)</f>
        <v/>
      </c>
      <c r="L1706" s="24">
        <f>IF(Universe!AG1706="","",(Universe!AG1706-$B$2560)/$C$2560)</f>
        <v/>
      </c>
      <c r="M1706" s="24">
        <f>IF(Universe!AH1706="","",(Universe!AH1706-$B$2561)/$C$2561)</f>
        <v/>
      </c>
      <c r="N1706" s="24">
        <f>IF(Universe!AI1706="","",(Universe!AI1706-$B$2562)/$C$2562)</f>
        <v/>
      </c>
      <c r="O1706" s="24">
        <f>0.74*IF(B1706="",0,B1706)+0.16*IF(C1706="",0,C1706)+0.1*IF(D1706="",0,D1706)</f>
        <v/>
      </c>
      <c r="P1706" s="24">
        <f>0.35*IF(E1706="",0,E1706)+0.35*IF(F1706="",0,F1706)+0.3*IF(G1706="",0,G1706)</f>
        <v/>
      </c>
      <c r="Q1706" s="24">
        <f>0.656*IF(I1706="",0,I1706)+0.344*IF(H1706="",0,H1706)</f>
        <v/>
      </c>
      <c r="R1706" s="24">
        <f>0.338*IF(J1706="",0,J1706)+0.662*IF(K1706="",0,K1706)</f>
        <v/>
      </c>
      <c r="S1706" s="24">
        <f>0.38*IF(L1706="",0,L1706)+0.35*IF(M1706="",0,M1706)+0.27*IF(N1706="",0,N1706)</f>
        <v/>
      </c>
      <c r="T1706" s="24">
        <f>IF(Universe!S1706="","",((Universe!S1706-$B$2565)/$C$2565)^3)</f>
        <v/>
      </c>
      <c r="U1706" s="24">
        <f>IF(Universe!S1706="","",(Universe!S1706-$B$2565)/$C$2565)</f>
        <v/>
      </c>
      <c r="V1706" s="24">
        <f>IF(Universe!T1706="","",(Universe!T1706-$B$2566)/$C$2566)</f>
        <v/>
      </c>
      <c r="W1706" s="24">
        <f>IF(Universe!U1706="","",(Universe!U1706-$B$2567)/$C$2567)</f>
        <v/>
      </c>
      <c r="X1706" s="24">
        <f>IF(O1706="","",(O1706-$B$2571)/$C$2571)</f>
        <v/>
      </c>
      <c r="Y1706" s="24">
        <f>IF(T1706="","",(T1706-$B$2576)/$C$2576)</f>
        <v/>
      </c>
      <c r="Z1706" s="24">
        <f>IF(Universe!V1706="","",(Universe!V1706-$B$2568)/$C$2568)</f>
        <v/>
      </c>
      <c r="AA1706" s="24">
        <f>IF(P1706="","",(P1706-$B$2572)/$C$2572)</f>
        <v/>
      </c>
      <c r="AB1706" s="24">
        <f>IF(Q1706="","",(Q1706-$B$2573)/$C$2573)</f>
        <v/>
      </c>
      <c r="AC1706" s="24">
        <f>IF(R1706="","",(R1706-$B$2574)/$C$2574)</f>
        <v/>
      </c>
      <c r="AD1706" s="24">
        <f>IF(S1706="","",(S1706-$B$2575)/$C$2575)</f>
        <v/>
      </c>
      <c r="AE1706" s="24">
        <f>IF(Y1706="","",Y1706-(19.12044933116382+16.522174187581257*U1706))</f>
        <v/>
      </c>
      <c r="AF1706" s="24">
        <f>IF(X1706="","",(X1706-(-0.27268023098325006+0.47142105304415904*V1706+-0.3189264934812436*U1706)--5.286111042926227e-16)/0.7994208745952703)</f>
        <v/>
      </c>
      <c r="AG1706" s="24">
        <f>IF(AA1706="","",(AA1706-(0.5248806186338691+-0.064206457956449*U1706)-5.43454825424064e-16)/0.9977404048781155)</f>
        <v/>
      </c>
      <c r="AH1706" s="25" t="n">
        <v>-2.288378832125109</v>
      </c>
      <c r="AI1706" s="25" t="n">
        <v>-1.384138899416197</v>
      </c>
      <c r="AJ1706" s="25" t="n">
        <v>-0.5098574231739069</v>
      </c>
      <c r="AK1706" s="25" t="n">
        <v>0.09893851925868789</v>
      </c>
      <c r="AL1706" s="25" t="n">
        <v>3.378277453182518</v>
      </c>
      <c r="AM1706" s="25" t="n">
        <v>0.1186904730460899</v>
      </c>
      <c r="AN1706" s="25" t="n">
        <v>0.0098894861570589</v>
      </c>
      <c r="AO1706" s="25" t="n">
        <v>0.0114804685408554</v>
      </c>
      <c r="AP1706" s="25" t="n">
        <v>0.0246850472650393</v>
      </c>
      <c r="AQ1706" s="25" t="n">
        <v>0.2110872049906086</v>
      </c>
    </row>
    <row r="1707">
      <c r="A1707" s="23">
        <f>Universe!A1707</f>
        <v/>
      </c>
      <c r="B1707" s="24">
        <f>IF(Universe!W1707="","",(Universe!W1707-$B$2550)/$C$2550)</f>
        <v/>
      </c>
      <c r="C1707" s="24">
        <f>IF(Universe!X1707="","",(Universe!X1707-$B$2551)/$C$2551)</f>
        <v/>
      </c>
      <c r="D1707" s="24">
        <f>IF(Universe!Y1707="","",(Universe!Y1707-$B$2552)/$C$2552)</f>
        <v/>
      </c>
      <c r="E1707" s="24">
        <f>IF(Universe!Z1707="","",(Universe!Z1707-$B$2553)/$C$2553)</f>
        <v/>
      </c>
      <c r="F1707" s="24">
        <f>IF(Universe!AA1707="","",(Universe!AA1707-$B$2554)/$C$2554)</f>
        <v/>
      </c>
      <c r="G1707" s="24">
        <f>IF(Universe!AB1707="","",(Universe!AB1707-$B$2555)/$C$2555)</f>
        <v/>
      </c>
      <c r="H1707" s="24">
        <f>IF(Universe!AC1707="","",(Universe!AC1707-$B$2556)/$C$2556)</f>
        <v/>
      </c>
      <c r="I1707" s="24">
        <f>IF(Universe!AD1707="","",(Universe!AD1707-$B$2557)/$C$2557)</f>
        <v/>
      </c>
      <c r="J1707" s="24">
        <f>IF(Universe!AE1707="","",(Universe!AE1707-$B$2558)/$C$2558)</f>
        <v/>
      </c>
      <c r="K1707" s="24">
        <f>IF(Universe!AF1707="","",(Universe!AF1707-$B$2559)/$C$2559)</f>
        <v/>
      </c>
      <c r="L1707" s="24">
        <f>IF(Universe!AG1707="","",(Universe!AG1707-$B$2560)/$C$2560)</f>
        <v/>
      </c>
      <c r="M1707" s="24">
        <f>IF(Universe!AH1707="","",(Universe!AH1707-$B$2561)/$C$2561)</f>
        <v/>
      </c>
      <c r="N1707" s="24">
        <f>IF(Universe!AI1707="","",(Universe!AI1707-$B$2562)/$C$2562)</f>
        <v/>
      </c>
      <c r="O1707" s="24">
        <f>0.74*IF(B1707="",0,B1707)+0.16*IF(C1707="",0,C1707)+0.1*IF(D1707="",0,D1707)</f>
        <v/>
      </c>
      <c r="P1707" s="24">
        <f>0.35*IF(E1707="",0,E1707)+0.35*IF(F1707="",0,F1707)+0.3*IF(G1707="",0,G1707)</f>
        <v/>
      </c>
      <c r="Q1707" s="24">
        <f>0.656*IF(I1707="",0,I1707)+0.344*IF(H1707="",0,H1707)</f>
        <v/>
      </c>
      <c r="R1707" s="24">
        <f>0.338*IF(J1707="",0,J1707)+0.662*IF(K1707="",0,K1707)</f>
        <v/>
      </c>
      <c r="S1707" s="24">
        <f>0.38*IF(L1707="",0,L1707)+0.35*IF(M1707="",0,M1707)+0.27*IF(N1707="",0,N1707)</f>
        <v/>
      </c>
      <c r="T1707" s="24">
        <f>IF(Universe!S1707="","",((Universe!S1707-$B$2565)/$C$2565)^3)</f>
        <v/>
      </c>
      <c r="U1707" s="24">
        <f>IF(Universe!S1707="","",(Universe!S1707-$B$2565)/$C$2565)</f>
        <v/>
      </c>
      <c r="V1707" s="24">
        <f>IF(Universe!T1707="","",(Universe!T1707-$B$2566)/$C$2566)</f>
        <v/>
      </c>
      <c r="W1707" s="24">
        <f>IF(Universe!U1707="","",(Universe!U1707-$B$2567)/$C$2567)</f>
        <v/>
      </c>
      <c r="X1707" s="24">
        <f>IF(O1707="","",(O1707-$B$2571)/$C$2571)</f>
        <v/>
      </c>
      <c r="Y1707" s="24">
        <f>IF(T1707="","",(T1707-$B$2576)/$C$2576)</f>
        <v/>
      </c>
      <c r="Z1707" s="24">
        <f>IF(Universe!V1707="","",(Universe!V1707-$B$2568)/$C$2568)</f>
        <v/>
      </c>
      <c r="AA1707" s="24">
        <f>IF(P1707="","",(P1707-$B$2572)/$C$2572)</f>
        <v/>
      </c>
      <c r="AB1707" s="24">
        <f>IF(Q1707="","",(Q1707-$B$2573)/$C$2573)</f>
        <v/>
      </c>
      <c r="AC1707" s="24">
        <f>IF(R1707="","",(R1707-$B$2574)/$C$2574)</f>
        <v/>
      </c>
      <c r="AD1707" s="24">
        <f>IF(S1707="","",(S1707-$B$2575)/$C$2575)</f>
        <v/>
      </c>
      <c r="AE1707" s="24">
        <f>IF(Y1707="","",Y1707-(19.12044933116382+16.522174187581257*U1707))</f>
        <v/>
      </c>
      <c r="AF1707" s="24">
        <f>IF(X1707="","",(X1707-(-0.27268023098325006+0.47142105304415904*V1707+-0.3189264934812436*U1707)--5.286111042926227e-16)/0.7994208745952703)</f>
        <v/>
      </c>
      <c r="AG1707" s="24">
        <f>IF(AA1707="","",(AA1707-(0.5248806186338691+-0.064206457956449*U1707)-5.43454825424064e-16)/0.9977404048781155)</f>
        <v/>
      </c>
      <c r="AH1707" s="25" t="n">
        <v>-3.13928481455994</v>
      </c>
      <c r="AI1707" s="25" t="n">
        <v>-0.1660279158511975</v>
      </c>
      <c r="AJ1707" s="25" t="n">
        <v>-0.6452252340338599</v>
      </c>
      <c r="AK1707" s="25" t="n">
        <v>-0.564839408029853</v>
      </c>
      <c r="AL1707" s="25" t="n">
        <v>2.752325204721376</v>
      </c>
      <c r="AM1707" s="25" t="n">
        <v>1.487635745275196</v>
      </c>
      <c r="AN1707" s="25" t="n">
        <v>-1.316361935668767</v>
      </c>
      <c r="AO1707" s="25" t="n">
        <v>-1.309040271884142</v>
      </c>
      <c r="AP1707" s="25" t="n">
        <v>-1.659057649860042</v>
      </c>
      <c r="AQ1707" s="25" t="n">
        <v>-0.1355990045981535</v>
      </c>
    </row>
    <row r="1708">
      <c r="A1708" s="23">
        <f>Universe!A1708</f>
        <v/>
      </c>
      <c r="B1708" s="24">
        <f>IF(Universe!W1708="","",(Universe!W1708-$B$2550)/$C$2550)</f>
        <v/>
      </c>
      <c r="C1708" s="24">
        <f>IF(Universe!X1708="","",(Universe!X1708-$B$2551)/$C$2551)</f>
        <v/>
      </c>
      <c r="D1708" s="24">
        <f>IF(Universe!Y1708="","",(Universe!Y1708-$B$2552)/$C$2552)</f>
        <v/>
      </c>
      <c r="E1708" s="24">
        <f>IF(Universe!Z1708="","",(Universe!Z1708-$B$2553)/$C$2553)</f>
        <v/>
      </c>
      <c r="F1708" s="24">
        <f>IF(Universe!AA1708="","",(Universe!AA1708-$B$2554)/$C$2554)</f>
        <v/>
      </c>
      <c r="G1708" s="24">
        <f>IF(Universe!AB1708="","",(Universe!AB1708-$B$2555)/$C$2555)</f>
        <v/>
      </c>
      <c r="H1708" s="24">
        <f>IF(Universe!AC1708="","",(Universe!AC1708-$B$2556)/$C$2556)</f>
        <v/>
      </c>
      <c r="I1708" s="24">
        <f>IF(Universe!AD1708="","",(Universe!AD1708-$B$2557)/$C$2557)</f>
        <v/>
      </c>
      <c r="J1708" s="24">
        <f>IF(Universe!AE1708="","",(Universe!AE1708-$B$2558)/$C$2558)</f>
        <v/>
      </c>
      <c r="K1708" s="24">
        <f>IF(Universe!AF1708="","",(Universe!AF1708-$B$2559)/$C$2559)</f>
        <v/>
      </c>
      <c r="L1708" s="24">
        <f>IF(Universe!AG1708="","",(Universe!AG1708-$B$2560)/$C$2560)</f>
        <v/>
      </c>
      <c r="M1708" s="24">
        <f>IF(Universe!AH1708="","",(Universe!AH1708-$B$2561)/$C$2561)</f>
        <v/>
      </c>
      <c r="N1708" s="24">
        <f>IF(Universe!AI1708="","",(Universe!AI1708-$B$2562)/$C$2562)</f>
        <v/>
      </c>
      <c r="O1708" s="24">
        <f>0.74*IF(B1708="",0,B1708)+0.16*IF(C1708="",0,C1708)+0.1*IF(D1708="",0,D1708)</f>
        <v/>
      </c>
      <c r="P1708" s="24">
        <f>0.35*IF(E1708="",0,E1708)+0.35*IF(F1708="",0,F1708)+0.3*IF(G1708="",0,G1708)</f>
        <v/>
      </c>
      <c r="Q1708" s="24">
        <f>0.656*IF(I1708="",0,I1708)+0.344*IF(H1708="",0,H1708)</f>
        <v/>
      </c>
      <c r="R1708" s="24">
        <f>0.338*IF(J1708="",0,J1708)+0.662*IF(K1708="",0,K1708)</f>
        <v/>
      </c>
      <c r="S1708" s="24">
        <f>0.38*IF(L1708="",0,L1708)+0.35*IF(M1708="",0,M1708)+0.27*IF(N1708="",0,N1708)</f>
        <v/>
      </c>
      <c r="T1708" s="24">
        <f>IF(Universe!S1708="","",((Universe!S1708-$B$2565)/$C$2565)^3)</f>
        <v/>
      </c>
      <c r="U1708" s="24">
        <f>IF(Universe!S1708="","",(Universe!S1708-$B$2565)/$C$2565)</f>
        <v/>
      </c>
      <c r="V1708" s="24">
        <f>IF(Universe!T1708="","",(Universe!T1708-$B$2566)/$C$2566)</f>
        <v/>
      </c>
      <c r="W1708" s="24">
        <f>IF(Universe!U1708="","",(Universe!U1708-$B$2567)/$C$2567)</f>
        <v/>
      </c>
      <c r="X1708" s="24">
        <f>IF(O1708="","",(O1708-$B$2571)/$C$2571)</f>
        <v/>
      </c>
      <c r="Y1708" s="24">
        <f>IF(T1708="","",(T1708-$B$2576)/$C$2576)</f>
        <v/>
      </c>
      <c r="Z1708" s="24">
        <f>IF(Universe!V1708="","",(Universe!V1708-$B$2568)/$C$2568)</f>
        <v/>
      </c>
      <c r="AA1708" s="24">
        <f>IF(P1708="","",(P1708-$B$2572)/$C$2572)</f>
        <v/>
      </c>
      <c r="AB1708" s="24">
        <f>IF(Q1708="","",(Q1708-$B$2573)/$C$2573)</f>
        <v/>
      </c>
      <c r="AC1708" s="24">
        <f>IF(R1708="","",(R1708-$B$2574)/$C$2574)</f>
        <v/>
      </c>
      <c r="AD1708" s="24">
        <f>IF(S1708="","",(S1708-$B$2575)/$C$2575)</f>
        <v/>
      </c>
      <c r="AE1708" s="24">
        <f>IF(Y1708="","",Y1708-(19.12044933116382+16.522174187581257*U1708))</f>
        <v/>
      </c>
      <c r="AF1708" s="24">
        <f>IF(X1708="","",(X1708-(-0.27268023098325006+0.47142105304415904*V1708+-0.3189264934812436*U1708)--5.286111042926227e-16)/0.7994208745952703)</f>
        <v/>
      </c>
      <c r="AG1708" s="24">
        <f>IF(AA1708="","",(AA1708-(0.5248806186338691+-0.064206457956449*U1708)-5.43454825424064e-16)/0.9977404048781155)</f>
        <v/>
      </c>
      <c r="AH1708" s="25" t="n">
        <v>-2.513100170947018</v>
      </c>
      <c r="AI1708" s="25" t="n">
        <v>-0.2297970192095122</v>
      </c>
      <c r="AJ1708" s="25" t="n">
        <v>0.4867908081998228</v>
      </c>
      <c r="AK1708" s="25" t="n">
        <v>-0.1548099360103279</v>
      </c>
      <c r="AL1708" s="25" t="n">
        <v>3.355834489045259</v>
      </c>
      <c r="AM1708" s="25" t="n">
        <v>0.3506283625610903</v>
      </c>
      <c r="AN1708" s="25" t="n">
        <v>-0.3064587088423546</v>
      </c>
      <c r="AO1708" s="25" t="n">
        <v>0.0327160330482767</v>
      </c>
      <c r="AP1708" s="25" t="n">
        <v>-0.536273116602498</v>
      </c>
      <c r="AQ1708" s="25" t="n">
        <v>-0.6093369235870353</v>
      </c>
    </row>
    <row r="1709">
      <c r="A1709" s="23">
        <f>Universe!A1709</f>
        <v/>
      </c>
      <c r="B1709" s="24">
        <f>IF(Universe!W1709="","",(Universe!W1709-$B$2550)/$C$2550)</f>
        <v/>
      </c>
      <c r="C1709" s="24">
        <f>IF(Universe!X1709="","",(Universe!X1709-$B$2551)/$C$2551)</f>
        <v/>
      </c>
      <c r="D1709" s="24">
        <f>IF(Universe!Y1709="","",(Universe!Y1709-$B$2552)/$C$2552)</f>
        <v/>
      </c>
      <c r="E1709" s="24">
        <f>IF(Universe!Z1709="","",(Universe!Z1709-$B$2553)/$C$2553)</f>
        <v/>
      </c>
      <c r="F1709" s="24">
        <f>IF(Universe!AA1709="","",(Universe!AA1709-$B$2554)/$C$2554)</f>
        <v/>
      </c>
      <c r="G1709" s="24">
        <f>IF(Universe!AB1709="","",(Universe!AB1709-$B$2555)/$C$2555)</f>
        <v/>
      </c>
      <c r="H1709" s="24">
        <f>IF(Universe!AC1709="","",(Universe!AC1709-$B$2556)/$C$2556)</f>
        <v/>
      </c>
      <c r="I1709" s="24">
        <f>IF(Universe!AD1709="","",(Universe!AD1709-$B$2557)/$C$2557)</f>
        <v/>
      </c>
      <c r="J1709" s="24">
        <f>IF(Universe!AE1709="","",(Universe!AE1709-$B$2558)/$C$2558)</f>
        <v/>
      </c>
      <c r="K1709" s="24">
        <f>IF(Universe!AF1709="","",(Universe!AF1709-$B$2559)/$C$2559)</f>
        <v/>
      </c>
      <c r="L1709" s="24">
        <f>IF(Universe!AG1709="","",(Universe!AG1709-$B$2560)/$C$2560)</f>
        <v/>
      </c>
      <c r="M1709" s="24">
        <f>IF(Universe!AH1709="","",(Universe!AH1709-$B$2561)/$C$2561)</f>
        <v/>
      </c>
      <c r="N1709" s="24">
        <f>IF(Universe!AI1709="","",(Universe!AI1709-$B$2562)/$C$2562)</f>
        <v/>
      </c>
      <c r="O1709" s="24">
        <f>0.74*IF(B1709="",0,B1709)+0.16*IF(C1709="",0,C1709)+0.1*IF(D1709="",0,D1709)</f>
        <v/>
      </c>
      <c r="P1709" s="24">
        <f>0.35*IF(E1709="",0,E1709)+0.35*IF(F1709="",0,F1709)+0.3*IF(G1709="",0,G1709)</f>
        <v/>
      </c>
      <c r="Q1709" s="24">
        <f>0.656*IF(I1709="",0,I1709)+0.344*IF(H1709="",0,H1709)</f>
        <v/>
      </c>
      <c r="R1709" s="24">
        <f>0.338*IF(J1709="",0,J1709)+0.662*IF(K1709="",0,K1709)</f>
        <v/>
      </c>
      <c r="S1709" s="24">
        <f>0.38*IF(L1709="",0,L1709)+0.35*IF(M1709="",0,M1709)+0.27*IF(N1709="",0,N1709)</f>
        <v/>
      </c>
      <c r="T1709" s="24">
        <f>IF(Universe!S1709="","",((Universe!S1709-$B$2565)/$C$2565)^3)</f>
        <v/>
      </c>
      <c r="U1709" s="24">
        <f>IF(Universe!S1709="","",(Universe!S1709-$B$2565)/$C$2565)</f>
        <v/>
      </c>
      <c r="V1709" s="24">
        <f>IF(Universe!T1709="","",(Universe!T1709-$B$2566)/$C$2566)</f>
        <v/>
      </c>
      <c r="W1709" s="24">
        <f>IF(Universe!U1709="","",(Universe!U1709-$B$2567)/$C$2567)</f>
        <v/>
      </c>
      <c r="X1709" s="24">
        <f>IF(O1709="","",(O1709-$B$2571)/$C$2571)</f>
        <v/>
      </c>
      <c r="Y1709" s="24">
        <f>IF(T1709="","",(T1709-$B$2576)/$C$2576)</f>
        <v/>
      </c>
      <c r="Z1709" s="24">
        <f>IF(Universe!V1709="","",(Universe!V1709-$B$2568)/$C$2568)</f>
        <v/>
      </c>
      <c r="AA1709" s="24">
        <f>IF(P1709="","",(P1709-$B$2572)/$C$2572)</f>
        <v/>
      </c>
      <c r="AB1709" s="24">
        <f>IF(Q1709="","",(Q1709-$B$2573)/$C$2573)</f>
        <v/>
      </c>
      <c r="AC1709" s="24">
        <f>IF(R1709="","",(R1709-$B$2574)/$C$2574)</f>
        <v/>
      </c>
      <c r="AD1709" s="24">
        <f>IF(S1709="","",(S1709-$B$2575)/$C$2575)</f>
        <v/>
      </c>
      <c r="AE1709" s="24">
        <f>IF(Y1709="","",Y1709-(19.12044933116382+16.522174187581257*U1709))</f>
        <v/>
      </c>
      <c r="AF1709" s="24">
        <f>IF(X1709="","",(X1709-(-0.27268023098325006+0.47142105304415904*V1709+-0.3189264934812436*U1709)--5.286111042926227e-16)/0.7994208745952703)</f>
        <v/>
      </c>
      <c r="AG1709" s="24">
        <f>IF(AA1709="","",(AA1709-(0.5248806186338691+-0.064206457956449*U1709)-5.43454825424064e-16)/0.9977404048781155)</f>
        <v/>
      </c>
      <c r="AH1709" s="25" t="n">
        <v>-3.811921812384515</v>
      </c>
      <c r="AI1709" s="25" t="n">
        <v>0.3806881890378216</v>
      </c>
      <c r="AJ1709" s="25" t="n">
        <v>0.7220260586728303</v>
      </c>
      <c r="AK1709" s="25" t="n">
        <v>1.600448528303317</v>
      </c>
      <c r="AL1709" s="25" t="n">
        <v>1.046868764992996</v>
      </c>
      <c r="AM1709" s="25" t="n">
        <v>0.2179401085740857</v>
      </c>
      <c r="AN1709" s="25" t="n">
        <v>0.7476712186060113</v>
      </c>
      <c r="AO1709" s="25" t="n">
        <v>-0.0487861554855499</v>
      </c>
      <c r="AP1709" s="25" t="n">
        <v>-0.5585754419474345</v>
      </c>
      <c r="AQ1709" s="25" t="n">
        <v>-0.2664966077090596</v>
      </c>
    </row>
    <row r="1710">
      <c r="A1710" s="23">
        <f>Universe!A1710</f>
        <v/>
      </c>
      <c r="B1710" s="24">
        <f>IF(Universe!W1710="","",(Universe!W1710-$B$2550)/$C$2550)</f>
        <v/>
      </c>
      <c r="C1710" s="24">
        <f>IF(Universe!X1710="","",(Universe!X1710-$B$2551)/$C$2551)</f>
        <v/>
      </c>
      <c r="D1710" s="24">
        <f>IF(Universe!Y1710="","",(Universe!Y1710-$B$2552)/$C$2552)</f>
        <v/>
      </c>
      <c r="E1710" s="24">
        <f>IF(Universe!Z1710="","",(Universe!Z1710-$B$2553)/$C$2553)</f>
        <v/>
      </c>
      <c r="F1710" s="24">
        <f>IF(Universe!AA1710="","",(Universe!AA1710-$B$2554)/$C$2554)</f>
        <v/>
      </c>
      <c r="G1710" s="24">
        <f>IF(Universe!AB1710="","",(Universe!AB1710-$B$2555)/$C$2555)</f>
        <v/>
      </c>
      <c r="H1710" s="24">
        <f>IF(Universe!AC1710="","",(Universe!AC1710-$B$2556)/$C$2556)</f>
        <v/>
      </c>
      <c r="I1710" s="24">
        <f>IF(Universe!AD1710="","",(Universe!AD1710-$B$2557)/$C$2557)</f>
        <v/>
      </c>
      <c r="J1710" s="24">
        <f>IF(Universe!AE1710="","",(Universe!AE1710-$B$2558)/$C$2558)</f>
        <v/>
      </c>
      <c r="K1710" s="24">
        <f>IF(Universe!AF1710="","",(Universe!AF1710-$B$2559)/$C$2559)</f>
        <v/>
      </c>
      <c r="L1710" s="24">
        <f>IF(Universe!AG1710="","",(Universe!AG1710-$B$2560)/$C$2560)</f>
        <v/>
      </c>
      <c r="M1710" s="24">
        <f>IF(Universe!AH1710="","",(Universe!AH1710-$B$2561)/$C$2561)</f>
        <v/>
      </c>
      <c r="N1710" s="24">
        <f>IF(Universe!AI1710="","",(Universe!AI1710-$B$2562)/$C$2562)</f>
        <v/>
      </c>
      <c r="O1710" s="24">
        <f>0.74*IF(B1710="",0,B1710)+0.16*IF(C1710="",0,C1710)+0.1*IF(D1710="",0,D1710)</f>
        <v/>
      </c>
      <c r="P1710" s="24">
        <f>0.35*IF(E1710="",0,E1710)+0.35*IF(F1710="",0,F1710)+0.3*IF(G1710="",0,G1710)</f>
        <v/>
      </c>
      <c r="Q1710" s="24">
        <f>0.656*IF(I1710="",0,I1710)+0.344*IF(H1710="",0,H1710)</f>
        <v/>
      </c>
      <c r="R1710" s="24">
        <f>0.338*IF(J1710="",0,J1710)+0.662*IF(K1710="",0,K1710)</f>
        <v/>
      </c>
      <c r="S1710" s="24">
        <f>0.38*IF(L1710="",0,L1710)+0.35*IF(M1710="",0,M1710)+0.27*IF(N1710="",0,N1710)</f>
        <v/>
      </c>
      <c r="T1710" s="24">
        <f>IF(Universe!S1710="","",((Universe!S1710-$B$2565)/$C$2565)^3)</f>
        <v/>
      </c>
      <c r="U1710" s="24">
        <f>IF(Universe!S1710="","",(Universe!S1710-$B$2565)/$C$2565)</f>
        <v/>
      </c>
      <c r="V1710" s="24">
        <f>IF(Universe!T1710="","",(Universe!T1710-$B$2566)/$C$2566)</f>
        <v/>
      </c>
      <c r="W1710" s="24">
        <f>IF(Universe!U1710="","",(Universe!U1710-$B$2567)/$C$2567)</f>
        <v/>
      </c>
      <c r="X1710" s="24">
        <f>IF(O1710="","",(O1710-$B$2571)/$C$2571)</f>
        <v/>
      </c>
      <c r="Y1710" s="24">
        <f>IF(T1710="","",(T1710-$B$2576)/$C$2576)</f>
        <v/>
      </c>
      <c r="Z1710" s="24">
        <f>IF(Universe!V1710="","",(Universe!V1710-$B$2568)/$C$2568)</f>
        <v/>
      </c>
      <c r="AA1710" s="24">
        <f>IF(P1710="","",(P1710-$B$2572)/$C$2572)</f>
        <v/>
      </c>
      <c r="AB1710" s="24">
        <f>IF(Q1710="","",(Q1710-$B$2573)/$C$2573)</f>
        <v/>
      </c>
      <c r="AC1710" s="24">
        <f>IF(R1710="","",(R1710-$B$2574)/$C$2574)</f>
        <v/>
      </c>
      <c r="AD1710" s="24">
        <f>IF(S1710="","",(S1710-$B$2575)/$C$2575)</f>
        <v/>
      </c>
      <c r="AE1710" s="24">
        <f>IF(Y1710="","",Y1710-(19.12044933116382+16.522174187581257*U1710))</f>
        <v/>
      </c>
      <c r="AF1710" s="24">
        <f>IF(X1710="","",(X1710-(-0.27268023098325006+0.47142105304415904*V1710+-0.3189264934812436*U1710)--5.286111042926227e-16)/0.7994208745952703)</f>
        <v/>
      </c>
      <c r="AG1710" s="24">
        <f>IF(AA1710="","",(AA1710-(0.5248806186338691+-0.064206457956449*U1710)-5.43454825424064e-16)/0.9977404048781155)</f>
        <v/>
      </c>
      <c r="AH1710" s="25" t="inlineStr"/>
      <c r="AI1710" s="25" t="inlineStr"/>
      <c r="AJ1710" s="25" t="inlineStr"/>
      <c r="AK1710" s="25" t="inlineStr"/>
      <c r="AL1710" s="25" t="inlineStr"/>
      <c r="AM1710" s="25" t="inlineStr"/>
      <c r="AN1710" s="25" t="inlineStr"/>
      <c r="AO1710" s="25" t="inlineStr"/>
      <c r="AP1710" s="25" t="inlineStr"/>
      <c r="AQ1710" s="25" t="inlineStr"/>
    </row>
    <row r="1711">
      <c r="A1711" s="23">
        <f>Universe!A1711</f>
        <v/>
      </c>
      <c r="B1711" s="24">
        <f>IF(Universe!W1711="","",(Universe!W1711-$B$2550)/$C$2550)</f>
        <v/>
      </c>
      <c r="C1711" s="24">
        <f>IF(Universe!X1711="","",(Universe!X1711-$B$2551)/$C$2551)</f>
        <v/>
      </c>
      <c r="D1711" s="24">
        <f>IF(Universe!Y1711="","",(Universe!Y1711-$B$2552)/$C$2552)</f>
        <v/>
      </c>
      <c r="E1711" s="24">
        <f>IF(Universe!Z1711="","",(Universe!Z1711-$B$2553)/$C$2553)</f>
        <v/>
      </c>
      <c r="F1711" s="24">
        <f>IF(Universe!AA1711="","",(Universe!AA1711-$B$2554)/$C$2554)</f>
        <v/>
      </c>
      <c r="G1711" s="24">
        <f>IF(Universe!AB1711="","",(Universe!AB1711-$B$2555)/$C$2555)</f>
        <v/>
      </c>
      <c r="H1711" s="24">
        <f>IF(Universe!AC1711="","",(Universe!AC1711-$B$2556)/$C$2556)</f>
        <v/>
      </c>
      <c r="I1711" s="24">
        <f>IF(Universe!AD1711="","",(Universe!AD1711-$B$2557)/$C$2557)</f>
        <v/>
      </c>
      <c r="J1711" s="24">
        <f>IF(Universe!AE1711="","",(Universe!AE1711-$B$2558)/$C$2558)</f>
        <v/>
      </c>
      <c r="K1711" s="24">
        <f>IF(Universe!AF1711="","",(Universe!AF1711-$B$2559)/$C$2559)</f>
        <v/>
      </c>
      <c r="L1711" s="24">
        <f>IF(Universe!AG1711="","",(Universe!AG1711-$B$2560)/$C$2560)</f>
        <v/>
      </c>
      <c r="M1711" s="24">
        <f>IF(Universe!AH1711="","",(Universe!AH1711-$B$2561)/$C$2561)</f>
        <v/>
      </c>
      <c r="N1711" s="24">
        <f>IF(Universe!AI1711="","",(Universe!AI1711-$B$2562)/$C$2562)</f>
        <v/>
      </c>
      <c r="O1711" s="24">
        <f>0.74*IF(B1711="",0,B1711)+0.16*IF(C1711="",0,C1711)+0.1*IF(D1711="",0,D1711)</f>
        <v/>
      </c>
      <c r="P1711" s="24">
        <f>0.35*IF(E1711="",0,E1711)+0.35*IF(F1711="",0,F1711)+0.3*IF(G1711="",0,G1711)</f>
        <v/>
      </c>
      <c r="Q1711" s="24">
        <f>0.656*IF(I1711="",0,I1711)+0.344*IF(H1711="",0,H1711)</f>
        <v/>
      </c>
      <c r="R1711" s="24">
        <f>0.338*IF(J1711="",0,J1711)+0.662*IF(K1711="",0,K1711)</f>
        <v/>
      </c>
      <c r="S1711" s="24">
        <f>0.38*IF(L1711="",0,L1711)+0.35*IF(M1711="",0,M1711)+0.27*IF(N1711="",0,N1711)</f>
        <v/>
      </c>
      <c r="T1711" s="24">
        <f>IF(Universe!S1711="","",((Universe!S1711-$B$2565)/$C$2565)^3)</f>
        <v/>
      </c>
      <c r="U1711" s="24">
        <f>IF(Universe!S1711="","",(Universe!S1711-$B$2565)/$C$2565)</f>
        <v/>
      </c>
      <c r="V1711" s="24">
        <f>IF(Universe!T1711="","",(Universe!T1711-$B$2566)/$C$2566)</f>
        <v/>
      </c>
      <c r="W1711" s="24">
        <f>IF(Universe!U1711="","",(Universe!U1711-$B$2567)/$C$2567)</f>
        <v/>
      </c>
      <c r="X1711" s="24">
        <f>IF(O1711="","",(O1711-$B$2571)/$C$2571)</f>
        <v/>
      </c>
      <c r="Y1711" s="24">
        <f>IF(T1711="","",(T1711-$B$2576)/$C$2576)</f>
        <v/>
      </c>
      <c r="Z1711" s="24">
        <f>IF(Universe!V1711="","",(Universe!V1711-$B$2568)/$C$2568)</f>
        <v/>
      </c>
      <c r="AA1711" s="24">
        <f>IF(P1711="","",(P1711-$B$2572)/$C$2572)</f>
        <v/>
      </c>
      <c r="AB1711" s="24">
        <f>IF(Q1711="","",(Q1711-$B$2573)/$C$2573)</f>
        <v/>
      </c>
      <c r="AC1711" s="24">
        <f>IF(R1711="","",(R1711-$B$2574)/$C$2574)</f>
        <v/>
      </c>
      <c r="AD1711" s="24">
        <f>IF(S1711="","",(S1711-$B$2575)/$C$2575)</f>
        <v/>
      </c>
      <c r="AE1711" s="24">
        <f>IF(Y1711="","",Y1711-(19.12044933116382+16.522174187581257*U1711))</f>
        <v/>
      </c>
      <c r="AF1711" s="24">
        <f>IF(X1711="","",(X1711-(-0.27268023098325006+0.47142105304415904*V1711+-0.3189264934812436*U1711)--5.286111042926227e-16)/0.7994208745952703)</f>
        <v/>
      </c>
      <c r="AG1711" s="24">
        <f>IF(AA1711="","",(AA1711-(0.5248806186338691+-0.064206457956449*U1711)-5.43454825424064e-16)/0.9977404048781155)</f>
        <v/>
      </c>
      <c r="AH1711" s="25" t="n">
        <v>-2.184031976974215</v>
      </c>
      <c r="AI1711" s="25" t="n">
        <v>-1.285907133775863</v>
      </c>
      <c r="AJ1711" s="25" t="n">
        <v>0.1454812571516962</v>
      </c>
      <c r="AK1711" s="25" t="n">
        <v>-0.1874699735471073</v>
      </c>
      <c r="AL1711" s="25" t="n">
        <v>3.358030128200636</v>
      </c>
      <c r="AM1711" s="25" t="n">
        <v>0.3477236023024573</v>
      </c>
      <c r="AN1711" s="25" t="n">
        <v>-0.3135480230751474</v>
      </c>
      <c r="AO1711" s="25" t="n">
        <v>0.0131679658777193</v>
      </c>
      <c r="AP1711" s="25" t="n">
        <v>-0.0234060189043403</v>
      </c>
      <c r="AQ1711" s="25" t="n">
        <v>0.444104549291949</v>
      </c>
    </row>
    <row r="1712">
      <c r="A1712" s="23">
        <f>Universe!A1712</f>
        <v/>
      </c>
      <c r="B1712" s="24">
        <f>IF(Universe!W1712="","",(Universe!W1712-$B$2550)/$C$2550)</f>
        <v/>
      </c>
      <c r="C1712" s="24">
        <f>IF(Universe!X1712="","",(Universe!X1712-$B$2551)/$C$2551)</f>
        <v/>
      </c>
      <c r="D1712" s="24">
        <f>IF(Universe!Y1712="","",(Universe!Y1712-$B$2552)/$C$2552)</f>
        <v/>
      </c>
      <c r="E1712" s="24">
        <f>IF(Universe!Z1712="","",(Universe!Z1712-$B$2553)/$C$2553)</f>
        <v/>
      </c>
      <c r="F1712" s="24">
        <f>IF(Universe!AA1712="","",(Universe!AA1712-$B$2554)/$C$2554)</f>
        <v/>
      </c>
      <c r="G1712" s="24">
        <f>IF(Universe!AB1712="","",(Universe!AB1712-$B$2555)/$C$2555)</f>
        <v/>
      </c>
      <c r="H1712" s="24">
        <f>IF(Universe!AC1712="","",(Universe!AC1712-$B$2556)/$C$2556)</f>
        <v/>
      </c>
      <c r="I1712" s="24">
        <f>IF(Universe!AD1712="","",(Universe!AD1712-$B$2557)/$C$2557)</f>
        <v/>
      </c>
      <c r="J1712" s="24">
        <f>IF(Universe!AE1712="","",(Universe!AE1712-$B$2558)/$C$2558)</f>
        <v/>
      </c>
      <c r="K1712" s="24">
        <f>IF(Universe!AF1712="","",(Universe!AF1712-$B$2559)/$C$2559)</f>
        <v/>
      </c>
      <c r="L1712" s="24">
        <f>IF(Universe!AG1712="","",(Universe!AG1712-$B$2560)/$C$2560)</f>
        <v/>
      </c>
      <c r="M1712" s="24">
        <f>IF(Universe!AH1712="","",(Universe!AH1712-$B$2561)/$C$2561)</f>
        <v/>
      </c>
      <c r="N1712" s="24">
        <f>IF(Universe!AI1712="","",(Universe!AI1712-$B$2562)/$C$2562)</f>
        <v/>
      </c>
      <c r="O1712" s="24">
        <f>0.74*IF(B1712="",0,B1712)+0.16*IF(C1712="",0,C1712)+0.1*IF(D1712="",0,D1712)</f>
        <v/>
      </c>
      <c r="P1712" s="24">
        <f>0.35*IF(E1712="",0,E1712)+0.35*IF(F1712="",0,F1712)+0.3*IF(G1712="",0,G1712)</f>
        <v/>
      </c>
      <c r="Q1712" s="24">
        <f>0.656*IF(I1712="",0,I1712)+0.344*IF(H1712="",0,H1712)</f>
        <v/>
      </c>
      <c r="R1712" s="24">
        <f>0.338*IF(J1712="",0,J1712)+0.662*IF(K1712="",0,K1712)</f>
        <v/>
      </c>
      <c r="S1712" s="24">
        <f>0.38*IF(L1712="",0,L1712)+0.35*IF(M1712="",0,M1712)+0.27*IF(N1712="",0,N1712)</f>
        <v/>
      </c>
      <c r="T1712" s="24">
        <f>IF(Universe!S1712="","",((Universe!S1712-$B$2565)/$C$2565)^3)</f>
        <v/>
      </c>
      <c r="U1712" s="24">
        <f>IF(Universe!S1712="","",(Universe!S1712-$B$2565)/$C$2565)</f>
        <v/>
      </c>
      <c r="V1712" s="24">
        <f>IF(Universe!T1712="","",(Universe!T1712-$B$2566)/$C$2566)</f>
        <v/>
      </c>
      <c r="W1712" s="24">
        <f>IF(Universe!U1712="","",(Universe!U1712-$B$2567)/$C$2567)</f>
        <v/>
      </c>
      <c r="X1712" s="24">
        <f>IF(O1712="","",(O1712-$B$2571)/$C$2571)</f>
        <v/>
      </c>
      <c r="Y1712" s="24">
        <f>IF(T1712="","",(T1712-$B$2576)/$C$2576)</f>
        <v/>
      </c>
      <c r="Z1712" s="24">
        <f>IF(Universe!V1712="","",(Universe!V1712-$B$2568)/$C$2568)</f>
        <v/>
      </c>
      <c r="AA1712" s="24">
        <f>IF(P1712="","",(P1712-$B$2572)/$C$2572)</f>
        <v/>
      </c>
      <c r="AB1712" s="24">
        <f>IF(Q1712="","",(Q1712-$B$2573)/$C$2573)</f>
        <v/>
      </c>
      <c r="AC1712" s="24">
        <f>IF(R1712="","",(R1712-$B$2574)/$C$2574)</f>
        <v/>
      </c>
      <c r="AD1712" s="24">
        <f>IF(S1712="","",(S1712-$B$2575)/$C$2575)</f>
        <v/>
      </c>
      <c r="AE1712" s="24">
        <f>IF(Y1712="","",Y1712-(19.12044933116382+16.522174187581257*U1712))</f>
        <v/>
      </c>
      <c r="AF1712" s="24">
        <f>IF(X1712="","",(X1712-(-0.27268023098325006+0.47142105304415904*V1712+-0.3189264934812436*U1712)--5.286111042926227e-16)/0.7994208745952703)</f>
        <v/>
      </c>
      <c r="AG1712" s="24">
        <f>IF(AA1712="","",(AA1712-(0.5248806186338691+-0.064206457956449*U1712)-5.43454825424064e-16)/0.9977404048781155)</f>
        <v/>
      </c>
      <c r="AH1712" s="25" t="n">
        <v>-3.059855503049973</v>
      </c>
      <c r="AI1712" s="25" t="n">
        <v>-0.7204626970188205</v>
      </c>
      <c r="AJ1712" s="25" t="n">
        <v>-0.4663692191845455</v>
      </c>
      <c r="AK1712" s="25" t="n">
        <v>-0.9403733649357348</v>
      </c>
      <c r="AL1712" s="25" t="n">
        <v>2.877254485840392</v>
      </c>
      <c r="AM1712" s="25" t="n">
        <v>0.7901275034141533</v>
      </c>
      <c r="AN1712" s="25" t="n">
        <v>0.974713091224052</v>
      </c>
      <c r="AO1712" s="25" t="n">
        <v>-0.1163162731428356</v>
      </c>
      <c r="AP1712" s="25" t="n">
        <v>2.775236056123086</v>
      </c>
      <c r="AQ1712" s="25" t="n">
        <v>7.294299024187078e-18</v>
      </c>
    </row>
    <row r="1713">
      <c r="A1713" s="23">
        <f>Universe!A1713</f>
        <v/>
      </c>
      <c r="B1713" s="24">
        <f>IF(Universe!W1713="","",(Universe!W1713-$B$2550)/$C$2550)</f>
        <v/>
      </c>
      <c r="C1713" s="24">
        <f>IF(Universe!X1713="","",(Universe!X1713-$B$2551)/$C$2551)</f>
        <v/>
      </c>
      <c r="D1713" s="24">
        <f>IF(Universe!Y1713="","",(Universe!Y1713-$B$2552)/$C$2552)</f>
        <v/>
      </c>
      <c r="E1713" s="24">
        <f>IF(Universe!Z1713="","",(Universe!Z1713-$B$2553)/$C$2553)</f>
        <v/>
      </c>
      <c r="F1713" s="24">
        <f>IF(Universe!AA1713="","",(Universe!AA1713-$B$2554)/$C$2554)</f>
        <v/>
      </c>
      <c r="G1713" s="24">
        <f>IF(Universe!AB1713="","",(Universe!AB1713-$B$2555)/$C$2555)</f>
        <v/>
      </c>
      <c r="H1713" s="24">
        <f>IF(Universe!AC1713="","",(Universe!AC1713-$B$2556)/$C$2556)</f>
        <v/>
      </c>
      <c r="I1713" s="24">
        <f>IF(Universe!AD1713="","",(Universe!AD1713-$B$2557)/$C$2557)</f>
        <v/>
      </c>
      <c r="J1713" s="24">
        <f>IF(Universe!AE1713="","",(Universe!AE1713-$B$2558)/$C$2558)</f>
        <v/>
      </c>
      <c r="K1713" s="24">
        <f>IF(Universe!AF1713="","",(Universe!AF1713-$B$2559)/$C$2559)</f>
        <v/>
      </c>
      <c r="L1713" s="24">
        <f>IF(Universe!AG1713="","",(Universe!AG1713-$B$2560)/$C$2560)</f>
        <v/>
      </c>
      <c r="M1713" s="24">
        <f>IF(Universe!AH1713="","",(Universe!AH1713-$B$2561)/$C$2561)</f>
        <v/>
      </c>
      <c r="N1713" s="24">
        <f>IF(Universe!AI1713="","",(Universe!AI1713-$B$2562)/$C$2562)</f>
        <v/>
      </c>
      <c r="O1713" s="24">
        <f>0.74*IF(B1713="",0,B1713)+0.16*IF(C1713="",0,C1713)+0.1*IF(D1713="",0,D1713)</f>
        <v/>
      </c>
      <c r="P1713" s="24">
        <f>0.35*IF(E1713="",0,E1713)+0.35*IF(F1713="",0,F1713)+0.3*IF(G1713="",0,G1713)</f>
        <v/>
      </c>
      <c r="Q1713" s="24">
        <f>0.656*IF(I1713="",0,I1713)+0.344*IF(H1713="",0,H1713)</f>
        <v/>
      </c>
      <c r="R1713" s="24">
        <f>0.338*IF(J1713="",0,J1713)+0.662*IF(K1713="",0,K1713)</f>
        <v/>
      </c>
      <c r="S1713" s="24">
        <f>0.38*IF(L1713="",0,L1713)+0.35*IF(M1713="",0,M1713)+0.27*IF(N1713="",0,N1713)</f>
        <v/>
      </c>
      <c r="T1713" s="24">
        <f>IF(Universe!S1713="","",((Universe!S1713-$B$2565)/$C$2565)^3)</f>
        <v/>
      </c>
      <c r="U1713" s="24">
        <f>IF(Universe!S1713="","",(Universe!S1713-$B$2565)/$C$2565)</f>
        <v/>
      </c>
      <c r="V1713" s="24">
        <f>IF(Universe!T1713="","",(Universe!T1713-$B$2566)/$C$2566)</f>
        <v/>
      </c>
      <c r="W1713" s="24">
        <f>IF(Universe!U1713="","",(Universe!U1713-$B$2567)/$C$2567)</f>
        <v/>
      </c>
      <c r="X1713" s="24">
        <f>IF(O1713="","",(O1713-$B$2571)/$C$2571)</f>
        <v/>
      </c>
      <c r="Y1713" s="24">
        <f>IF(T1713="","",(T1713-$B$2576)/$C$2576)</f>
        <v/>
      </c>
      <c r="Z1713" s="24">
        <f>IF(Universe!V1713="","",(Universe!V1713-$B$2568)/$C$2568)</f>
        <v/>
      </c>
      <c r="AA1713" s="24">
        <f>IF(P1713="","",(P1713-$B$2572)/$C$2572)</f>
        <v/>
      </c>
      <c r="AB1713" s="24">
        <f>IF(Q1713="","",(Q1713-$B$2573)/$C$2573)</f>
        <v/>
      </c>
      <c r="AC1713" s="24">
        <f>IF(R1713="","",(R1713-$B$2574)/$C$2574)</f>
        <v/>
      </c>
      <c r="AD1713" s="24">
        <f>IF(S1713="","",(S1713-$B$2575)/$C$2575)</f>
        <v/>
      </c>
      <c r="AE1713" s="24">
        <f>IF(Y1713="","",Y1713-(19.12044933116382+16.522174187581257*U1713))</f>
        <v/>
      </c>
      <c r="AF1713" s="24">
        <f>IF(X1713="","",(X1713-(-0.27268023098325006+0.47142105304415904*V1713+-0.3189264934812436*U1713)--5.286111042926227e-16)/0.7994208745952703)</f>
        <v/>
      </c>
      <c r="AG1713" s="24">
        <f>IF(AA1713="","",(AA1713-(0.5248806186338691+-0.064206457956449*U1713)-5.43454825424064e-16)/0.9977404048781155)</f>
        <v/>
      </c>
      <c r="AH1713" s="25" t="n">
        <v>0.619103154054599</v>
      </c>
      <c r="AI1713" s="25" t="n">
        <v>0.5244244296352905</v>
      </c>
      <c r="AJ1713" s="25" t="n">
        <v>1.063935603595445</v>
      </c>
      <c r="AK1713" s="25" t="n">
        <v>0.6686764790848799</v>
      </c>
      <c r="AL1713" s="25" t="n">
        <v>-1.201235976279993</v>
      </c>
      <c r="AM1713" s="25" t="n">
        <v>-0.271427978686461</v>
      </c>
      <c r="AN1713" s="25" t="n">
        <v>-1.200466244957366</v>
      </c>
      <c r="AO1713" s="25" t="n">
        <v>-0.06273002072462119</v>
      </c>
      <c r="AP1713" s="25" t="n">
        <v>-0.0688246719493552</v>
      </c>
      <c r="AQ1713" s="25" t="n">
        <v>0.9796364105169612</v>
      </c>
    </row>
    <row r="1714">
      <c r="A1714" s="23">
        <f>Universe!A1714</f>
        <v/>
      </c>
      <c r="B1714" s="24">
        <f>IF(Universe!W1714="","",(Universe!W1714-$B$2550)/$C$2550)</f>
        <v/>
      </c>
      <c r="C1714" s="24">
        <f>IF(Universe!X1714="","",(Universe!X1714-$B$2551)/$C$2551)</f>
        <v/>
      </c>
      <c r="D1714" s="24">
        <f>IF(Universe!Y1714="","",(Universe!Y1714-$B$2552)/$C$2552)</f>
        <v/>
      </c>
      <c r="E1714" s="24">
        <f>IF(Universe!Z1714="","",(Universe!Z1714-$B$2553)/$C$2553)</f>
        <v/>
      </c>
      <c r="F1714" s="24">
        <f>IF(Universe!AA1714="","",(Universe!AA1714-$B$2554)/$C$2554)</f>
        <v/>
      </c>
      <c r="G1714" s="24">
        <f>IF(Universe!AB1714="","",(Universe!AB1714-$B$2555)/$C$2555)</f>
        <v/>
      </c>
      <c r="H1714" s="24">
        <f>IF(Universe!AC1714="","",(Universe!AC1714-$B$2556)/$C$2556)</f>
        <v/>
      </c>
      <c r="I1714" s="24">
        <f>IF(Universe!AD1714="","",(Universe!AD1714-$B$2557)/$C$2557)</f>
        <v/>
      </c>
      <c r="J1714" s="24">
        <f>IF(Universe!AE1714="","",(Universe!AE1714-$B$2558)/$C$2558)</f>
        <v/>
      </c>
      <c r="K1714" s="24">
        <f>IF(Universe!AF1714="","",(Universe!AF1714-$B$2559)/$C$2559)</f>
        <v/>
      </c>
      <c r="L1714" s="24">
        <f>IF(Universe!AG1714="","",(Universe!AG1714-$B$2560)/$C$2560)</f>
        <v/>
      </c>
      <c r="M1714" s="24">
        <f>IF(Universe!AH1714="","",(Universe!AH1714-$B$2561)/$C$2561)</f>
        <v/>
      </c>
      <c r="N1714" s="24">
        <f>IF(Universe!AI1714="","",(Universe!AI1714-$B$2562)/$C$2562)</f>
        <v/>
      </c>
      <c r="O1714" s="24">
        <f>0.74*IF(B1714="",0,B1714)+0.16*IF(C1714="",0,C1714)+0.1*IF(D1714="",0,D1714)</f>
        <v/>
      </c>
      <c r="P1714" s="24">
        <f>0.35*IF(E1714="",0,E1714)+0.35*IF(F1714="",0,F1714)+0.3*IF(G1714="",0,G1714)</f>
        <v/>
      </c>
      <c r="Q1714" s="24">
        <f>0.656*IF(I1714="",0,I1714)+0.344*IF(H1714="",0,H1714)</f>
        <v/>
      </c>
      <c r="R1714" s="24">
        <f>0.338*IF(J1714="",0,J1714)+0.662*IF(K1714="",0,K1714)</f>
        <v/>
      </c>
      <c r="S1714" s="24">
        <f>0.38*IF(L1714="",0,L1714)+0.35*IF(M1714="",0,M1714)+0.27*IF(N1714="",0,N1714)</f>
        <v/>
      </c>
      <c r="T1714" s="24">
        <f>IF(Universe!S1714="","",((Universe!S1714-$B$2565)/$C$2565)^3)</f>
        <v/>
      </c>
      <c r="U1714" s="24">
        <f>IF(Universe!S1714="","",(Universe!S1714-$B$2565)/$C$2565)</f>
        <v/>
      </c>
      <c r="V1714" s="24">
        <f>IF(Universe!T1714="","",(Universe!T1714-$B$2566)/$C$2566)</f>
        <v/>
      </c>
      <c r="W1714" s="24">
        <f>IF(Universe!U1714="","",(Universe!U1714-$B$2567)/$C$2567)</f>
        <v/>
      </c>
      <c r="X1714" s="24">
        <f>IF(O1714="","",(O1714-$B$2571)/$C$2571)</f>
        <v/>
      </c>
      <c r="Y1714" s="24">
        <f>IF(T1714="","",(T1714-$B$2576)/$C$2576)</f>
        <v/>
      </c>
      <c r="Z1714" s="24">
        <f>IF(Universe!V1714="","",(Universe!V1714-$B$2568)/$C$2568)</f>
        <v/>
      </c>
      <c r="AA1714" s="24">
        <f>IF(P1714="","",(P1714-$B$2572)/$C$2572)</f>
        <v/>
      </c>
      <c r="AB1714" s="24">
        <f>IF(Q1714="","",(Q1714-$B$2573)/$C$2573)</f>
        <v/>
      </c>
      <c r="AC1714" s="24">
        <f>IF(R1714="","",(R1714-$B$2574)/$C$2574)</f>
        <v/>
      </c>
      <c r="AD1714" s="24">
        <f>IF(S1714="","",(S1714-$B$2575)/$C$2575)</f>
        <v/>
      </c>
      <c r="AE1714" s="24">
        <f>IF(Y1714="","",Y1714-(19.12044933116382+16.522174187581257*U1714))</f>
        <v/>
      </c>
      <c r="AF1714" s="24">
        <f>IF(X1714="","",(X1714-(-0.27268023098325006+0.47142105304415904*V1714+-0.3189264934812436*U1714)--5.286111042926227e-16)/0.7994208745952703)</f>
        <v/>
      </c>
      <c r="AG1714" s="24">
        <f>IF(AA1714="","",(AA1714-(0.5248806186338691+-0.064206457956449*U1714)-5.43454825424064e-16)/0.9977404048781155)</f>
        <v/>
      </c>
      <c r="AH1714" s="25" t="n">
        <v>-3.432832554426261</v>
      </c>
      <c r="AI1714" s="25" t="n">
        <v>1.670412831258647</v>
      </c>
      <c r="AJ1714" s="25" t="n">
        <v>-0.0265593672126283</v>
      </c>
      <c r="AK1714" s="25" t="n">
        <v>1.462160733796446</v>
      </c>
      <c r="AL1714" s="25" t="n">
        <v>2.155787109311148</v>
      </c>
      <c r="AM1714" s="25" t="n">
        <v>0.5208238339797761</v>
      </c>
      <c r="AN1714" s="25" t="n">
        <v>-0.5509943926658408</v>
      </c>
      <c r="AO1714" s="25" t="n">
        <v>-0.2057283029827277</v>
      </c>
      <c r="AP1714" s="25" t="n">
        <v>-1.500561374527322</v>
      </c>
      <c r="AQ1714" s="25" t="n">
        <v>-0.3373860717153484</v>
      </c>
    </row>
    <row r="1715">
      <c r="A1715" s="23">
        <f>Universe!A1715</f>
        <v/>
      </c>
      <c r="B1715" s="24">
        <f>IF(Universe!W1715="","",(Universe!W1715-$B$2550)/$C$2550)</f>
        <v/>
      </c>
      <c r="C1715" s="24">
        <f>IF(Universe!X1715="","",(Universe!X1715-$B$2551)/$C$2551)</f>
        <v/>
      </c>
      <c r="D1715" s="24">
        <f>IF(Universe!Y1715="","",(Universe!Y1715-$B$2552)/$C$2552)</f>
        <v/>
      </c>
      <c r="E1715" s="24">
        <f>IF(Universe!Z1715="","",(Universe!Z1715-$B$2553)/$C$2553)</f>
        <v/>
      </c>
      <c r="F1715" s="24">
        <f>IF(Universe!AA1715="","",(Universe!AA1715-$B$2554)/$C$2554)</f>
        <v/>
      </c>
      <c r="G1715" s="24">
        <f>IF(Universe!AB1715="","",(Universe!AB1715-$B$2555)/$C$2555)</f>
        <v/>
      </c>
      <c r="H1715" s="24">
        <f>IF(Universe!AC1715="","",(Universe!AC1715-$B$2556)/$C$2556)</f>
        <v/>
      </c>
      <c r="I1715" s="24">
        <f>IF(Universe!AD1715="","",(Universe!AD1715-$B$2557)/$C$2557)</f>
        <v/>
      </c>
      <c r="J1715" s="24">
        <f>IF(Universe!AE1715="","",(Universe!AE1715-$B$2558)/$C$2558)</f>
        <v/>
      </c>
      <c r="K1715" s="24">
        <f>IF(Universe!AF1715="","",(Universe!AF1715-$B$2559)/$C$2559)</f>
        <v/>
      </c>
      <c r="L1715" s="24">
        <f>IF(Universe!AG1715="","",(Universe!AG1715-$B$2560)/$C$2560)</f>
        <v/>
      </c>
      <c r="M1715" s="24">
        <f>IF(Universe!AH1715="","",(Universe!AH1715-$B$2561)/$C$2561)</f>
        <v/>
      </c>
      <c r="N1715" s="24">
        <f>IF(Universe!AI1715="","",(Universe!AI1715-$B$2562)/$C$2562)</f>
        <v/>
      </c>
      <c r="O1715" s="24">
        <f>0.74*IF(B1715="",0,B1715)+0.16*IF(C1715="",0,C1715)+0.1*IF(D1715="",0,D1715)</f>
        <v/>
      </c>
      <c r="P1715" s="24">
        <f>0.35*IF(E1715="",0,E1715)+0.35*IF(F1715="",0,F1715)+0.3*IF(G1715="",0,G1715)</f>
        <v/>
      </c>
      <c r="Q1715" s="24">
        <f>0.656*IF(I1715="",0,I1715)+0.344*IF(H1715="",0,H1715)</f>
        <v/>
      </c>
      <c r="R1715" s="24">
        <f>0.338*IF(J1715="",0,J1715)+0.662*IF(K1715="",0,K1715)</f>
        <v/>
      </c>
      <c r="S1715" s="24">
        <f>0.38*IF(L1715="",0,L1715)+0.35*IF(M1715="",0,M1715)+0.27*IF(N1715="",0,N1715)</f>
        <v/>
      </c>
      <c r="T1715" s="24">
        <f>IF(Universe!S1715="","",((Universe!S1715-$B$2565)/$C$2565)^3)</f>
        <v/>
      </c>
      <c r="U1715" s="24">
        <f>IF(Universe!S1715="","",(Universe!S1715-$B$2565)/$C$2565)</f>
        <v/>
      </c>
      <c r="V1715" s="24">
        <f>IF(Universe!T1715="","",(Universe!T1715-$B$2566)/$C$2566)</f>
        <v/>
      </c>
      <c r="W1715" s="24">
        <f>IF(Universe!U1715="","",(Universe!U1715-$B$2567)/$C$2567)</f>
        <v/>
      </c>
      <c r="X1715" s="24">
        <f>IF(O1715="","",(O1715-$B$2571)/$C$2571)</f>
        <v/>
      </c>
      <c r="Y1715" s="24">
        <f>IF(T1715="","",(T1715-$B$2576)/$C$2576)</f>
        <v/>
      </c>
      <c r="Z1715" s="24">
        <f>IF(Universe!V1715="","",(Universe!V1715-$B$2568)/$C$2568)</f>
        <v/>
      </c>
      <c r="AA1715" s="24">
        <f>IF(P1715="","",(P1715-$B$2572)/$C$2572)</f>
        <v/>
      </c>
      <c r="AB1715" s="24">
        <f>IF(Q1715="","",(Q1715-$B$2573)/$C$2573)</f>
        <v/>
      </c>
      <c r="AC1715" s="24">
        <f>IF(R1715="","",(R1715-$B$2574)/$C$2574)</f>
        <v/>
      </c>
      <c r="AD1715" s="24">
        <f>IF(S1715="","",(S1715-$B$2575)/$C$2575)</f>
        <v/>
      </c>
      <c r="AE1715" s="24">
        <f>IF(Y1715="","",Y1715-(19.12044933116382+16.522174187581257*U1715))</f>
        <v/>
      </c>
      <c r="AF1715" s="24">
        <f>IF(X1715="","",(X1715-(-0.27268023098325006+0.47142105304415904*V1715+-0.3189264934812436*U1715)--5.286111042926227e-16)/0.7994208745952703)</f>
        <v/>
      </c>
      <c r="AG1715" s="24">
        <f>IF(AA1715="","",(AA1715-(0.5248806186338691+-0.064206457956449*U1715)-5.43454825424064e-16)/0.9977404048781155)</f>
        <v/>
      </c>
      <c r="AH1715" s="25" t="n">
        <v>-1.898859496501036</v>
      </c>
      <c r="AI1715" s="25" t="n">
        <v>-0.9733972302917197</v>
      </c>
      <c r="AJ1715" s="25" t="n">
        <v>-0.1821545254836076</v>
      </c>
      <c r="AK1715" s="25" t="n">
        <v>-0.4581564654356435</v>
      </c>
      <c r="AL1715" s="25" t="n">
        <v>3.212207582118693</v>
      </c>
      <c r="AM1715" s="25" t="n">
        <v>0.6873706630066239</v>
      </c>
      <c r="AN1715" s="25" t="n">
        <v>-0.8321021106560991</v>
      </c>
      <c r="AO1715" s="25" t="n">
        <v>0.0419115115554239</v>
      </c>
      <c r="AP1715" s="25" t="n">
        <v>-0.9309263282156448</v>
      </c>
      <c r="AQ1715" s="25" t="n">
        <v>-0.4610274542604111</v>
      </c>
    </row>
    <row r="1716">
      <c r="A1716" s="23">
        <f>Universe!A1716</f>
        <v/>
      </c>
      <c r="B1716" s="24">
        <f>IF(Universe!W1716="","",(Universe!W1716-$B$2550)/$C$2550)</f>
        <v/>
      </c>
      <c r="C1716" s="24">
        <f>IF(Universe!X1716="","",(Universe!X1716-$B$2551)/$C$2551)</f>
        <v/>
      </c>
      <c r="D1716" s="24">
        <f>IF(Universe!Y1716="","",(Universe!Y1716-$B$2552)/$C$2552)</f>
        <v/>
      </c>
      <c r="E1716" s="24">
        <f>IF(Universe!Z1716="","",(Universe!Z1716-$B$2553)/$C$2553)</f>
        <v/>
      </c>
      <c r="F1716" s="24">
        <f>IF(Universe!AA1716="","",(Universe!AA1716-$B$2554)/$C$2554)</f>
        <v/>
      </c>
      <c r="G1716" s="24">
        <f>IF(Universe!AB1716="","",(Universe!AB1716-$B$2555)/$C$2555)</f>
        <v/>
      </c>
      <c r="H1716" s="24">
        <f>IF(Universe!AC1716="","",(Universe!AC1716-$B$2556)/$C$2556)</f>
        <v/>
      </c>
      <c r="I1716" s="24">
        <f>IF(Universe!AD1716="","",(Universe!AD1716-$B$2557)/$C$2557)</f>
        <v/>
      </c>
      <c r="J1716" s="24">
        <f>IF(Universe!AE1716="","",(Universe!AE1716-$B$2558)/$C$2558)</f>
        <v/>
      </c>
      <c r="K1716" s="24">
        <f>IF(Universe!AF1716="","",(Universe!AF1716-$B$2559)/$C$2559)</f>
        <v/>
      </c>
      <c r="L1716" s="24">
        <f>IF(Universe!AG1716="","",(Universe!AG1716-$B$2560)/$C$2560)</f>
        <v/>
      </c>
      <c r="M1716" s="24">
        <f>IF(Universe!AH1716="","",(Universe!AH1716-$B$2561)/$C$2561)</f>
        <v/>
      </c>
      <c r="N1716" s="24">
        <f>IF(Universe!AI1716="","",(Universe!AI1716-$B$2562)/$C$2562)</f>
        <v/>
      </c>
      <c r="O1716" s="24">
        <f>0.74*IF(B1716="",0,B1716)+0.16*IF(C1716="",0,C1716)+0.1*IF(D1716="",0,D1716)</f>
        <v/>
      </c>
      <c r="P1716" s="24">
        <f>0.35*IF(E1716="",0,E1716)+0.35*IF(F1716="",0,F1716)+0.3*IF(G1716="",0,G1716)</f>
        <v/>
      </c>
      <c r="Q1716" s="24">
        <f>0.656*IF(I1716="",0,I1716)+0.344*IF(H1716="",0,H1716)</f>
        <v/>
      </c>
      <c r="R1716" s="24">
        <f>0.338*IF(J1716="",0,J1716)+0.662*IF(K1716="",0,K1716)</f>
        <v/>
      </c>
      <c r="S1716" s="24">
        <f>0.38*IF(L1716="",0,L1716)+0.35*IF(M1716="",0,M1716)+0.27*IF(N1716="",0,N1716)</f>
        <v/>
      </c>
      <c r="T1716" s="24">
        <f>IF(Universe!S1716="","",((Universe!S1716-$B$2565)/$C$2565)^3)</f>
        <v/>
      </c>
      <c r="U1716" s="24">
        <f>IF(Universe!S1716="","",(Universe!S1716-$B$2565)/$C$2565)</f>
        <v/>
      </c>
      <c r="V1716" s="24">
        <f>IF(Universe!T1716="","",(Universe!T1716-$B$2566)/$C$2566)</f>
        <v/>
      </c>
      <c r="W1716" s="24">
        <f>IF(Universe!U1716="","",(Universe!U1716-$B$2567)/$C$2567)</f>
        <v/>
      </c>
      <c r="X1716" s="24">
        <f>IF(O1716="","",(O1716-$B$2571)/$C$2571)</f>
        <v/>
      </c>
      <c r="Y1716" s="24">
        <f>IF(T1716="","",(T1716-$B$2576)/$C$2576)</f>
        <v/>
      </c>
      <c r="Z1716" s="24">
        <f>IF(Universe!V1716="","",(Universe!V1716-$B$2568)/$C$2568)</f>
        <v/>
      </c>
      <c r="AA1716" s="24">
        <f>IF(P1716="","",(P1716-$B$2572)/$C$2572)</f>
        <v/>
      </c>
      <c r="AB1716" s="24">
        <f>IF(Q1716="","",(Q1716-$B$2573)/$C$2573)</f>
        <v/>
      </c>
      <c r="AC1716" s="24">
        <f>IF(R1716="","",(R1716-$B$2574)/$C$2574)</f>
        <v/>
      </c>
      <c r="AD1716" s="24">
        <f>IF(S1716="","",(S1716-$B$2575)/$C$2575)</f>
        <v/>
      </c>
      <c r="AE1716" s="24">
        <f>IF(Y1716="","",Y1716-(19.12044933116382+16.522174187581257*U1716))</f>
        <v/>
      </c>
      <c r="AF1716" s="24">
        <f>IF(X1716="","",(X1716-(-0.27268023098325006+0.47142105304415904*V1716+-0.3189264934812436*U1716)--5.286111042926227e-16)/0.7994208745952703)</f>
        <v/>
      </c>
      <c r="AG1716" s="24">
        <f>IF(AA1716="","",(AA1716-(0.5248806186338691+-0.064206457956449*U1716)-5.43454825424064e-16)/0.9977404048781155)</f>
        <v/>
      </c>
      <c r="AH1716" s="25" t="n">
        <v>-3.185070980097084</v>
      </c>
      <c r="AI1716" s="25" t="n">
        <v>0.4351401539855974</v>
      </c>
      <c r="AJ1716" s="25" t="n">
        <v>0.3033399710601897</v>
      </c>
      <c r="AK1716" s="25" t="n">
        <v>0.9417390628137938</v>
      </c>
      <c r="AL1716" s="25" t="n">
        <v>2.673432180221603</v>
      </c>
      <c r="AM1716" s="25" t="n">
        <v>0.1735810025327878</v>
      </c>
      <c r="AN1716" s="25" t="n">
        <v>0.138225253092432</v>
      </c>
      <c r="AO1716" s="25" t="n">
        <v>-0.4577947298619711</v>
      </c>
      <c r="AP1716" s="25" t="n">
        <v>-0.1179119752129716</v>
      </c>
      <c r="AQ1716" s="25" t="n">
        <v>-0.4912421335454605</v>
      </c>
    </row>
    <row r="1717">
      <c r="A1717" s="23">
        <f>Universe!A1717</f>
        <v/>
      </c>
      <c r="B1717" s="24">
        <f>IF(Universe!W1717="","",(Universe!W1717-$B$2550)/$C$2550)</f>
        <v/>
      </c>
      <c r="C1717" s="24">
        <f>IF(Universe!X1717="","",(Universe!X1717-$B$2551)/$C$2551)</f>
        <v/>
      </c>
      <c r="D1717" s="24">
        <f>IF(Universe!Y1717="","",(Universe!Y1717-$B$2552)/$C$2552)</f>
        <v/>
      </c>
      <c r="E1717" s="24">
        <f>IF(Universe!Z1717="","",(Universe!Z1717-$B$2553)/$C$2553)</f>
        <v/>
      </c>
      <c r="F1717" s="24">
        <f>IF(Universe!AA1717="","",(Universe!AA1717-$B$2554)/$C$2554)</f>
        <v/>
      </c>
      <c r="G1717" s="24">
        <f>IF(Universe!AB1717="","",(Universe!AB1717-$B$2555)/$C$2555)</f>
        <v/>
      </c>
      <c r="H1717" s="24">
        <f>IF(Universe!AC1717="","",(Universe!AC1717-$B$2556)/$C$2556)</f>
        <v/>
      </c>
      <c r="I1717" s="24">
        <f>IF(Universe!AD1717="","",(Universe!AD1717-$B$2557)/$C$2557)</f>
        <v/>
      </c>
      <c r="J1717" s="24">
        <f>IF(Universe!AE1717="","",(Universe!AE1717-$B$2558)/$C$2558)</f>
        <v/>
      </c>
      <c r="K1717" s="24">
        <f>IF(Universe!AF1717="","",(Universe!AF1717-$B$2559)/$C$2559)</f>
        <v/>
      </c>
      <c r="L1717" s="24">
        <f>IF(Universe!AG1717="","",(Universe!AG1717-$B$2560)/$C$2560)</f>
        <v/>
      </c>
      <c r="M1717" s="24">
        <f>IF(Universe!AH1717="","",(Universe!AH1717-$B$2561)/$C$2561)</f>
        <v/>
      </c>
      <c r="N1717" s="24">
        <f>IF(Universe!AI1717="","",(Universe!AI1717-$B$2562)/$C$2562)</f>
        <v/>
      </c>
      <c r="O1717" s="24">
        <f>0.74*IF(B1717="",0,B1717)+0.16*IF(C1717="",0,C1717)+0.1*IF(D1717="",0,D1717)</f>
        <v/>
      </c>
      <c r="P1717" s="24">
        <f>0.35*IF(E1717="",0,E1717)+0.35*IF(F1717="",0,F1717)+0.3*IF(G1717="",0,G1717)</f>
        <v/>
      </c>
      <c r="Q1717" s="24">
        <f>0.656*IF(I1717="",0,I1717)+0.344*IF(H1717="",0,H1717)</f>
        <v/>
      </c>
      <c r="R1717" s="24">
        <f>0.338*IF(J1717="",0,J1717)+0.662*IF(K1717="",0,K1717)</f>
        <v/>
      </c>
      <c r="S1717" s="24">
        <f>0.38*IF(L1717="",0,L1717)+0.35*IF(M1717="",0,M1717)+0.27*IF(N1717="",0,N1717)</f>
        <v/>
      </c>
      <c r="T1717" s="24">
        <f>IF(Universe!S1717="","",((Universe!S1717-$B$2565)/$C$2565)^3)</f>
        <v/>
      </c>
      <c r="U1717" s="24">
        <f>IF(Universe!S1717="","",(Universe!S1717-$B$2565)/$C$2565)</f>
        <v/>
      </c>
      <c r="V1717" s="24">
        <f>IF(Universe!T1717="","",(Universe!T1717-$B$2566)/$C$2566)</f>
        <v/>
      </c>
      <c r="W1717" s="24">
        <f>IF(Universe!U1717="","",(Universe!U1717-$B$2567)/$C$2567)</f>
        <v/>
      </c>
      <c r="X1717" s="24">
        <f>IF(O1717="","",(O1717-$B$2571)/$C$2571)</f>
        <v/>
      </c>
      <c r="Y1717" s="24">
        <f>IF(T1717="","",(T1717-$B$2576)/$C$2576)</f>
        <v/>
      </c>
      <c r="Z1717" s="24">
        <f>IF(Universe!V1717="","",(Universe!V1717-$B$2568)/$C$2568)</f>
        <v/>
      </c>
      <c r="AA1717" s="24">
        <f>IF(P1717="","",(P1717-$B$2572)/$C$2572)</f>
        <v/>
      </c>
      <c r="AB1717" s="24">
        <f>IF(Q1717="","",(Q1717-$B$2573)/$C$2573)</f>
        <v/>
      </c>
      <c r="AC1717" s="24">
        <f>IF(R1717="","",(R1717-$B$2574)/$C$2574)</f>
        <v/>
      </c>
      <c r="AD1717" s="24">
        <f>IF(S1717="","",(S1717-$B$2575)/$C$2575)</f>
        <v/>
      </c>
      <c r="AE1717" s="24">
        <f>IF(Y1717="","",Y1717-(19.12044933116382+16.522174187581257*U1717))</f>
        <v/>
      </c>
      <c r="AF1717" s="24">
        <f>IF(X1717="","",(X1717-(-0.27268023098325006+0.47142105304415904*V1717+-0.3189264934812436*U1717)--5.286111042926227e-16)/0.7994208745952703)</f>
        <v/>
      </c>
      <c r="AG1717" s="24">
        <f>IF(AA1717="","",(AA1717-(0.5248806186338691+-0.064206457956449*U1717)-5.43454825424064e-16)/0.9977404048781155)</f>
        <v/>
      </c>
      <c r="AH1717" s="25" t="n">
        <v>-3.332009101829015</v>
      </c>
      <c r="AI1717" s="25" t="n">
        <v>0.1046788826525055</v>
      </c>
      <c r="AJ1717" s="25" t="n">
        <v>-0.4594993854531976</v>
      </c>
      <c r="AK1717" s="25" t="n">
        <v>0.9259761088203108</v>
      </c>
      <c r="AL1717" s="25" t="n">
        <v>2.38528332534785</v>
      </c>
      <c r="AM1717" s="25" t="n">
        <v>0.3529646679451883</v>
      </c>
      <c r="AN1717" s="25" t="n">
        <v>-1.445022242931256</v>
      </c>
      <c r="AO1717" s="25" t="n">
        <v>-0.4151224936502332</v>
      </c>
      <c r="AP1717" s="25" t="n">
        <v>3.394459258181967e-17</v>
      </c>
      <c r="AQ1717" s="25" t="n">
        <v>-0.6265440526187421</v>
      </c>
    </row>
    <row r="1718">
      <c r="A1718" s="23">
        <f>Universe!A1718</f>
        <v/>
      </c>
      <c r="B1718" s="24">
        <f>IF(Universe!W1718="","",(Universe!W1718-$B$2550)/$C$2550)</f>
        <v/>
      </c>
      <c r="C1718" s="24">
        <f>IF(Universe!X1718="","",(Universe!X1718-$B$2551)/$C$2551)</f>
        <v/>
      </c>
      <c r="D1718" s="24">
        <f>IF(Universe!Y1718="","",(Universe!Y1718-$B$2552)/$C$2552)</f>
        <v/>
      </c>
      <c r="E1718" s="24">
        <f>IF(Universe!Z1718="","",(Universe!Z1718-$B$2553)/$C$2553)</f>
        <v/>
      </c>
      <c r="F1718" s="24">
        <f>IF(Universe!AA1718="","",(Universe!AA1718-$B$2554)/$C$2554)</f>
        <v/>
      </c>
      <c r="G1718" s="24">
        <f>IF(Universe!AB1718="","",(Universe!AB1718-$B$2555)/$C$2555)</f>
        <v/>
      </c>
      <c r="H1718" s="24">
        <f>IF(Universe!AC1718="","",(Universe!AC1718-$B$2556)/$C$2556)</f>
        <v/>
      </c>
      <c r="I1718" s="24">
        <f>IF(Universe!AD1718="","",(Universe!AD1718-$B$2557)/$C$2557)</f>
        <v/>
      </c>
      <c r="J1718" s="24">
        <f>IF(Universe!AE1718="","",(Universe!AE1718-$B$2558)/$C$2558)</f>
        <v/>
      </c>
      <c r="K1718" s="24">
        <f>IF(Universe!AF1718="","",(Universe!AF1718-$B$2559)/$C$2559)</f>
        <v/>
      </c>
      <c r="L1718" s="24">
        <f>IF(Universe!AG1718="","",(Universe!AG1718-$B$2560)/$C$2560)</f>
        <v/>
      </c>
      <c r="M1718" s="24">
        <f>IF(Universe!AH1718="","",(Universe!AH1718-$B$2561)/$C$2561)</f>
        <v/>
      </c>
      <c r="N1718" s="24">
        <f>IF(Universe!AI1718="","",(Universe!AI1718-$B$2562)/$C$2562)</f>
        <v/>
      </c>
      <c r="O1718" s="24">
        <f>0.74*IF(B1718="",0,B1718)+0.16*IF(C1718="",0,C1718)+0.1*IF(D1718="",0,D1718)</f>
        <v/>
      </c>
      <c r="P1718" s="24">
        <f>0.35*IF(E1718="",0,E1718)+0.35*IF(F1718="",0,F1718)+0.3*IF(G1718="",0,G1718)</f>
        <v/>
      </c>
      <c r="Q1718" s="24">
        <f>0.656*IF(I1718="",0,I1718)+0.344*IF(H1718="",0,H1718)</f>
        <v/>
      </c>
      <c r="R1718" s="24">
        <f>0.338*IF(J1718="",0,J1718)+0.662*IF(K1718="",0,K1718)</f>
        <v/>
      </c>
      <c r="S1718" s="24">
        <f>0.38*IF(L1718="",0,L1718)+0.35*IF(M1718="",0,M1718)+0.27*IF(N1718="",0,N1718)</f>
        <v/>
      </c>
      <c r="T1718" s="24">
        <f>IF(Universe!S1718="","",((Universe!S1718-$B$2565)/$C$2565)^3)</f>
        <v/>
      </c>
      <c r="U1718" s="24">
        <f>IF(Universe!S1718="","",(Universe!S1718-$B$2565)/$C$2565)</f>
        <v/>
      </c>
      <c r="V1718" s="24">
        <f>IF(Universe!T1718="","",(Universe!T1718-$B$2566)/$C$2566)</f>
        <v/>
      </c>
      <c r="W1718" s="24">
        <f>IF(Universe!U1718="","",(Universe!U1718-$B$2567)/$C$2567)</f>
        <v/>
      </c>
      <c r="X1718" s="24">
        <f>IF(O1718="","",(O1718-$B$2571)/$C$2571)</f>
        <v/>
      </c>
      <c r="Y1718" s="24">
        <f>IF(T1718="","",(T1718-$B$2576)/$C$2576)</f>
        <v/>
      </c>
      <c r="Z1718" s="24">
        <f>IF(Universe!V1718="","",(Universe!V1718-$B$2568)/$C$2568)</f>
        <v/>
      </c>
      <c r="AA1718" s="24">
        <f>IF(P1718="","",(P1718-$B$2572)/$C$2572)</f>
        <v/>
      </c>
      <c r="AB1718" s="24">
        <f>IF(Q1718="","",(Q1718-$B$2573)/$C$2573)</f>
        <v/>
      </c>
      <c r="AC1718" s="24">
        <f>IF(R1718="","",(R1718-$B$2574)/$C$2574)</f>
        <v/>
      </c>
      <c r="AD1718" s="24">
        <f>IF(S1718="","",(S1718-$B$2575)/$C$2575)</f>
        <v/>
      </c>
      <c r="AE1718" s="24">
        <f>IF(Y1718="","",Y1718-(19.12044933116382+16.522174187581257*U1718))</f>
        <v/>
      </c>
      <c r="AF1718" s="24">
        <f>IF(X1718="","",(X1718-(-0.27268023098325006+0.47142105304415904*V1718+-0.3189264934812436*U1718)--5.286111042926227e-16)/0.7994208745952703)</f>
        <v/>
      </c>
      <c r="AG1718" s="24">
        <f>IF(AA1718="","",(AA1718-(0.5248806186338691+-0.064206457956449*U1718)-5.43454825424064e-16)/0.9977404048781155)</f>
        <v/>
      </c>
      <c r="AH1718" s="25" t="n">
        <v>-0.5869264041822754</v>
      </c>
      <c r="AI1718" s="25" t="n">
        <v>-1.74310586860124</v>
      </c>
      <c r="AJ1718" s="25" t="n">
        <v>-0.1030295492326028</v>
      </c>
      <c r="AK1718" s="25" t="n">
        <v>0.5583006782219379</v>
      </c>
      <c r="AL1718" s="25" t="n">
        <v>1.290304783679234</v>
      </c>
      <c r="AM1718" s="25" t="n">
        <v>-0.3340761611481409</v>
      </c>
      <c r="AN1718" s="25" t="n">
        <v>-0.6577641405418109</v>
      </c>
      <c r="AO1718" s="25" t="n">
        <v>-0.03277178359546</v>
      </c>
      <c r="AP1718" s="25" t="n">
        <v>-0.2220907799313863</v>
      </c>
      <c r="AQ1718" s="25" t="n">
        <v>0.4826593439561785</v>
      </c>
    </row>
    <row r="1719">
      <c r="A1719" s="23">
        <f>Universe!A1719</f>
        <v/>
      </c>
      <c r="B1719" s="24">
        <f>IF(Universe!W1719="","",(Universe!W1719-$B$2550)/$C$2550)</f>
        <v/>
      </c>
      <c r="C1719" s="24">
        <f>IF(Universe!X1719="","",(Universe!X1719-$B$2551)/$C$2551)</f>
        <v/>
      </c>
      <c r="D1719" s="24">
        <f>IF(Universe!Y1719="","",(Universe!Y1719-$B$2552)/$C$2552)</f>
        <v/>
      </c>
      <c r="E1719" s="24">
        <f>IF(Universe!Z1719="","",(Universe!Z1719-$B$2553)/$C$2553)</f>
        <v/>
      </c>
      <c r="F1719" s="24">
        <f>IF(Universe!AA1719="","",(Universe!AA1719-$B$2554)/$C$2554)</f>
        <v/>
      </c>
      <c r="G1719" s="24">
        <f>IF(Universe!AB1719="","",(Universe!AB1719-$B$2555)/$C$2555)</f>
        <v/>
      </c>
      <c r="H1719" s="24">
        <f>IF(Universe!AC1719="","",(Universe!AC1719-$B$2556)/$C$2556)</f>
        <v/>
      </c>
      <c r="I1719" s="24">
        <f>IF(Universe!AD1719="","",(Universe!AD1719-$B$2557)/$C$2557)</f>
        <v/>
      </c>
      <c r="J1719" s="24">
        <f>IF(Universe!AE1719="","",(Universe!AE1719-$B$2558)/$C$2558)</f>
        <v/>
      </c>
      <c r="K1719" s="24">
        <f>IF(Universe!AF1719="","",(Universe!AF1719-$B$2559)/$C$2559)</f>
        <v/>
      </c>
      <c r="L1719" s="24">
        <f>IF(Universe!AG1719="","",(Universe!AG1719-$B$2560)/$C$2560)</f>
        <v/>
      </c>
      <c r="M1719" s="24">
        <f>IF(Universe!AH1719="","",(Universe!AH1719-$B$2561)/$C$2561)</f>
        <v/>
      </c>
      <c r="N1719" s="24">
        <f>IF(Universe!AI1719="","",(Universe!AI1719-$B$2562)/$C$2562)</f>
        <v/>
      </c>
      <c r="O1719" s="24">
        <f>0.74*IF(B1719="",0,B1719)+0.16*IF(C1719="",0,C1719)+0.1*IF(D1719="",0,D1719)</f>
        <v/>
      </c>
      <c r="P1719" s="24">
        <f>0.35*IF(E1719="",0,E1719)+0.35*IF(F1719="",0,F1719)+0.3*IF(G1719="",0,G1719)</f>
        <v/>
      </c>
      <c r="Q1719" s="24">
        <f>0.656*IF(I1719="",0,I1719)+0.344*IF(H1719="",0,H1719)</f>
        <v/>
      </c>
      <c r="R1719" s="24">
        <f>0.338*IF(J1719="",0,J1719)+0.662*IF(K1719="",0,K1719)</f>
        <v/>
      </c>
      <c r="S1719" s="24">
        <f>0.38*IF(L1719="",0,L1719)+0.35*IF(M1719="",0,M1719)+0.27*IF(N1719="",0,N1719)</f>
        <v/>
      </c>
      <c r="T1719" s="24">
        <f>IF(Universe!S1719="","",((Universe!S1719-$B$2565)/$C$2565)^3)</f>
        <v/>
      </c>
      <c r="U1719" s="24">
        <f>IF(Universe!S1719="","",(Universe!S1719-$B$2565)/$C$2565)</f>
        <v/>
      </c>
      <c r="V1719" s="24">
        <f>IF(Universe!T1719="","",(Universe!T1719-$B$2566)/$C$2566)</f>
        <v/>
      </c>
      <c r="W1719" s="24">
        <f>IF(Universe!U1719="","",(Universe!U1719-$B$2567)/$C$2567)</f>
        <v/>
      </c>
      <c r="X1719" s="24">
        <f>IF(O1719="","",(O1719-$B$2571)/$C$2571)</f>
        <v/>
      </c>
      <c r="Y1719" s="24">
        <f>IF(T1719="","",(T1719-$B$2576)/$C$2576)</f>
        <v/>
      </c>
      <c r="Z1719" s="24">
        <f>IF(Universe!V1719="","",(Universe!V1719-$B$2568)/$C$2568)</f>
        <v/>
      </c>
      <c r="AA1719" s="24">
        <f>IF(P1719="","",(P1719-$B$2572)/$C$2572)</f>
        <v/>
      </c>
      <c r="AB1719" s="24">
        <f>IF(Q1719="","",(Q1719-$B$2573)/$C$2573)</f>
        <v/>
      </c>
      <c r="AC1719" s="24">
        <f>IF(R1719="","",(R1719-$B$2574)/$C$2574)</f>
        <v/>
      </c>
      <c r="AD1719" s="24">
        <f>IF(S1719="","",(S1719-$B$2575)/$C$2575)</f>
        <v/>
      </c>
      <c r="AE1719" s="24">
        <f>IF(Y1719="","",Y1719-(19.12044933116382+16.522174187581257*U1719))</f>
        <v/>
      </c>
      <c r="AF1719" s="24">
        <f>IF(X1719="","",(X1719-(-0.27268023098325006+0.47142105304415904*V1719+-0.3189264934812436*U1719)--5.286111042926227e-16)/0.7994208745952703)</f>
        <v/>
      </c>
      <c r="AG1719" s="24">
        <f>IF(AA1719="","",(AA1719-(0.5248806186338691+-0.064206457956449*U1719)-5.43454825424064e-16)/0.9977404048781155)</f>
        <v/>
      </c>
      <c r="AH1719" s="25" t="n">
        <v>-3.40134912377123</v>
      </c>
      <c r="AI1719" s="25" t="n">
        <v>-0.4777017283505598</v>
      </c>
      <c r="AJ1719" s="25" t="n">
        <v>-0.2850937803537829</v>
      </c>
      <c r="AK1719" s="25" t="n">
        <v>-0.9330923823463428</v>
      </c>
      <c r="AL1719" s="25" t="n">
        <v>2.230287890245985</v>
      </c>
      <c r="AM1719" s="25" t="n">
        <v>0.8860331937455115</v>
      </c>
      <c r="AN1719" s="25" t="n">
        <v>-0.4217144810519638</v>
      </c>
      <c r="AO1719" s="25" t="n">
        <v>0.1808186464305399</v>
      </c>
      <c r="AP1719" s="25" t="n">
        <v>-0.09835543883499689</v>
      </c>
      <c r="AQ1719" s="25" t="n">
        <v>-0.4432437687361636</v>
      </c>
    </row>
    <row r="1720">
      <c r="A1720" s="23">
        <f>Universe!A1720</f>
        <v/>
      </c>
      <c r="B1720" s="24">
        <f>IF(Universe!W1720="","",(Universe!W1720-$B$2550)/$C$2550)</f>
        <v/>
      </c>
      <c r="C1720" s="24">
        <f>IF(Universe!X1720="","",(Universe!X1720-$B$2551)/$C$2551)</f>
        <v/>
      </c>
      <c r="D1720" s="24">
        <f>IF(Universe!Y1720="","",(Universe!Y1720-$B$2552)/$C$2552)</f>
        <v/>
      </c>
      <c r="E1720" s="24">
        <f>IF(Universe!Z1720="","",(Universe!Z1720-$B$2553)/$C$2553)</f>
        <v/>
      </c>
      <c r="F1720" s="24">
        <f>IF(Universe!AA1720="","",(Universe!AA1720-$B$2554)/$C$2554)</f>
        <v/>
      </c>
      <c r="G1720" s="24">
        <f>IF(Universe!AB1720="","",(Universe!AB1720-$B$2555)/$C$2555)</f>
        <v/>
      </c>
      <c r="H1720" s="24">
        <f>IF(Universe!AC1720="","",(Universe!AC1720-$B$2556)/$C$2556)</f>
        <v/>
      </c>
      <c r="I1720" s="24">
        <f>IF(Universe!AD1720="","",(Universe!AD1720-$B$2557)/$C$2557)</f>
        <v/>
      </c>
      <c r="J1720" s="24">
        <f>IF(Universe!AE1720="","",(Universe!AE1720-$B$2558)/$C$2558)</f>
        <v/>
      </c>
      <c r="K1720" s="24">
        <f>IF(Universe!AF1720="","",(Universe!AF1720-$B$2559)/$C$2559)</f>
        <v/>
      </c>
      <c r="L1720" s="24">
        <f>IF(Universe!AG1720="","",(Universe!AG1720-$B$2560)/$C$2560)</f>
        <v/>
      </c>
      <c r="M1720" s="24">
        <f>IF(Universe!AH1720="","",(Universe!AH1720-$B$2561)/$C$2561)</f>
        <v/>
      </c>
      <c r="N1720" s="24">
        <f>IF(Universe!AI1720="","",(Universe!AI1720-$B$2562)/$C$2562)</f>
        <v/>
      </c>
      <c r="O1720" s="24">
        <f>0.74*IF(B1720="",0,B1720)+0.16*IF(C1720="",0,C1720)+0.1*IF(D1720="",0,D1720)</f>
        <v/>
      </c>
      <c r="P1720" s="24">
        <f>0.35*IF(E1720="",0,E1720)+0.35*IF(F1720="",0,F1720)+0.3*IF(G1720="",0,G1720)</f>
        <v/>
      </c>
      <c r="Q1720" s="24">
        <f>0.656*IF(I1720="",0,I1720)+0.344*IF(H1720="",0,H1720)</f>
        <v/>
      </c>
      <c r="R1720" s="24">
        <f>0.338*IF(J1720="",0,J1720)+0.662*IF(K1720="",0,K1720)</f>
        <v/>
      </c>
      <c r="S1720" s="24">
        <f>0.38*IF(L1720="",0,L1720)+0.35*IF(M1720="",0,M1720)+0.27*IF(N1720="",0,N1720)</f>
        <v/>
      </c>
      <c r="T1720" s="24">
        <f>IF(Universe!S1720="","",((Universe!S1720-$B$2565)/$C$2565)^3)</f>
        <v/>
      </c>
      <c r="U1720" s="24">
        <f>IF(Universe!S1720="","",(Universe!S1720-$B$2565)/$C$2565)</f>
        <v/>
      </c>
      <c r="V1720" s="24">
        <f>IF(Universe!T1720="","",(Universe!T1720-$B$2566)/$C$2566)</f>
        <v/>
      </c>
      <c r="W1720" s="24">
        <f>IF(Universe!U1720="","",(Universe!U1720-$B$2567)/$C$2567)</f>
        <v/>
      </c>
      <c r="X1720" s="24">
        <f>IF(O1720="","",(O1720-$B$2571)/$C$2571)</f>
        <v/>
      </c>
      <c r="Y1720" s="24">
        <f>IF(T1720="","",(T1720-$B$2576)/$C$2576)</f>
        <v/>
      </c>
      <c r="Z1720" s="24">
        <f>IF(Universe!V1720="","",(Universe!V1720-$B$2568)/$C$2568)</f>
        <v/>
      </c>
      <c r="AA1720" s="24">
        <f>IF(P1720="","",(P1720-$B$2572)/$C$2572)</f>
        <v/>
      </c>
      <c r="AB1720" s="24">
        <f>IF(Q1720="","",(Q1720-$B$2573)/$C$2573)</f>
        <v/>
      </c>
      <c r="AC1720" s="24">
        <f>IF(R1720="","",(R1720-$B$2574)/$C$2574)</f>
        <v/>
      </c>
      <c r="AD1720" s="24">
        <f>IF(S1720="","",(S1720-$B$2575)/$C$2575)</f>
        <v/>
      </c>
      <c r="AE1720" s="24">
        <f>IF(Y1720="","",Y1720-(19.12044933116382+16.522174187581257*U1720))</f>
        <v/>
      </c>
      <c r="AF1720" s="24">
        <f>IF(X1720="","",(X1720-(-0.27268023098325006+0.47142105304415904*V1720+-0.3189264934812436*U1720)--5.286111042926227e-16)/0.7994208745952703)</f>
        <v/>
      </c>
      <c r="AG1720" s="24">
        <f>IF(AA1720="","",(AA1720-(0.5248806186338691+-0.064206457956449*U1720)-5.43454825424064e-16)/0.9977404048781155)</f>
        <v/>
      </c>
      <c r="AH1720" s="25" t="n">
        <v>-3.200103572544118</v>
      </c>
      <c r="AI1720" s="25" t="n">
        <v>-0.3158161566628503</v>
      </c>
      <c r="AJ1720" s="25" t="n">
        <v>-0.0268626298299337</v>
      </c>
      <c r="AK1720" s="25" t="n">
        <v>-1.043746656051205</v>
      </c>
      <c r="AL1720" s="25" t="n">
        <v>2.646416514847662</v>
      </c>
      <c r="AM1720" s="25" t="n">
        <v>0.7954772825349138</v>
      </c>
      <c r="AN1720" s="25" t="n">
        <v>-1.329362323033421</v>
      </c>
      <c r="AO1720" s="25" t="n">
        <v>0.1083721248543989</v>
      </c>
      <c r="AP1720" s="25" t="n">
        <v>0.2536000232222461</v>
      </c>
      <c r="AQ1720" s="25" t="n">
        <v>-0.5757319164521612</v>
      </c>
    </row>
    <row r="1721">
      <c r="A1721" s="23">
        <f>Universe!A1721</f>
        <v/>
      </c>
      <c r="B1721" s="24">
        <f>IF(Universe!W1721="","",(Universe!W1721-$B$2550)/$C$2550)</f>
        <v/>
      </c>
      <c r="C1721" s="24">
        <f>IF(Universe!X1721="","",(Universe!X1721-$B$2551)/$C$2551)</f>
        <v/>
      </c>
      <c r="D1721" s="24">
        <f>IF(Universe!Y1721="","",(Universe!Y1721-$B$2552)/$C$2552)</f>
        <v/>
      </c>
      <c r="E1721" s="24">
        <f>IF(Universe!Z1721="","",(Universe!Z1721-$B$2553)/$C$2553)</f>
        <v/>
      </c>
      <c r="F1721" s="24">
        <f>IF(Universe!AA1721="","",(Universe!AA1721-$B$2554)/$C$2554)</f>
        <v/>
      </c>
      <c r="G1721" s="24">
        <f>IF(Universe!AB1721="","",(Universe!AB1721-$B$2555)/$C$2555)</f>
        <v/>
      </c>
      <c r="H1721" s="24">
        <f>IF(Universe!AC1721="","",(Universe!AC1721-$B$2556)/$C$2556)</f>
        <v/>
      </c>
      <c r="I1721" s="24">
        <f>IF(Universe!AD1721="","",(Universe!AD1721-$B$2557)/$C$2557)</f>
        <v/>
      </c>
      <c r="J1721" s="24">
        <f>IF(Universe!AE1721="","",(Universe!AE1721-$B$2558)/$C$2558)</f>
        <v/>
      </c>
      <c r="K1721" s="24">
        <f>IF(Universe!AF1721="","",(Universe!AF1721-$B$2559)/$C$2559)</f>
        <v/>
      </c>
      <c r="L1721" s="24">
        <f>IF(Universe!AG1721="","",(Universe!AG1721-$B$2560)/$C$2560)</f>
        <v/>
      </c>
      <c r="M1721" s="24">
        <f>IF(Universe!AH1721="","",(Universe!AH1721-$B$2561)/$C$2561)</f>
        <v/>
      </c>
      <c r="N1721" s="24">
        <f>IF(Universe!AI1721="","",(Universe!AI1721-$B$2562)/$C$2562)</f>
        <v/>
      </c>
      <c r="O1721" s="24">
        <f>0.74*IF(B1721="",0,B1721)+0.16*IF(C1721="",0,C1721)+0.1*IF(D1721="",0,D1721)</f>
        <v/>
      </c>
      <c r="P1721" s="24">
        <f>0.35*IF(E1721="",0,E1721)+0.35*IF(F1721="",0,F1721)+0.3*IF(G1721="",0,G1721)</f>
        <v/>
      </c>
      <c r="Q1721" s="24">
        <f>0.656*IF(I1721="",0,I1721)+0.344*IF(H1721="",0,H1721)</f>
        <v/>
      </c>
      <c r="R1721" s="24">
        <f>0.338*IF(J1721="",0,J1721)+0.662*IF(K1721="",0,K1721)</f>
        <v/>
      </c>
      <c r="S1721" s="24">
        <f>0.38*IF(L1721="",0,L1721)+0.35*IF(M1721="",0,M1721)+0.27*IF(N1721="",0,N1721)</f>
        <v/>
      </c>
      <c r="T1721" s="24">
        <f>IF(Universe!S1721="","",((Universe!S1721-$B$2565)/$C$2565)^3)</f>
        <v/>
      </c>
      <c r="U1721" s="24">
        <f>IF(Universe!S1721="","",(Universe!S1721-$B$2565)/$C$2565)</f>
        <v/>
      </c>
      <c r="V1721" s="24">
        <f>IF(Universe!T1721="","",(Universe!T1721-$B$2566)/$C$2566)</f>
        <v/>
      </c>
      <c r="W1721" s="24">
        <f>IF(Universe!U1721="","",(Universe!U1721-$B$2567)/$C$2567)</f>
        <v/>
      </c>
      <c r="X1721" s="24">
        <f>IF(O1721="","",(O1721-$B$2571)/$C$2571)</f>
        <v/>
      </c>
      <c r="Y1721" s="24">
        <f>IF(T1721="","",(T1721-$B$2576)/$C$2576)</f>
        <v/>
      </c>
      <c r="Z1721" s="24">
        <f>IF(Universe!V1721="","",(Universe!V1721-$B$2568)/$C$2568)</f>
        <v/>
      </c>
      <c r="AA1721" s="24">
        <f>IF(P1721="","",(P1721-$B$2572)/$C$2572)</f>
        <v/>
      </c>
      <c r="AB1721" s="24">
        <f>IF(Q1721="","",(Q1721-$B$2573)/$C$2573)</f>
        <v/>
      </c>
      <c r="AC1721" s="24">
        <f>IF(R1721="","",(R1721-$B$2574)/$C$2574)</f>
        <v/>
      </c>
      <c r="AD1721" s="24">
        <f>IF(S1721="","",(S1721-$B$2575)/$C$2575)</f>
        <v/>
      </c>
      <c r="AE1721" s="24">
        <f>IF(Y1721="","",Y1721-(19.12044933116382+16.522174187581257*U1721))</f>
        <v/>
      </c>
      <c r="AF1721" s="24">
        <f>IF(X1721="","",(X1721-(-0.27268023098325006+0.47142105304415904*V1721+-0.3189264934812436*U1721)--5.286111042926227e-16)/0.7994208745952703)</f>
        <v/>
      </c>
      <c r="AG1721" s="24">
        <f>IF(AA1721="","",(AA1721-(0.5248806186338691+-0.064206457956449*U1721)-5.43454825424064e-16)/0.9977404048781155)</f>
        <v/>
      </c>
      <c r="AH1721" s="25" t="n">
        <v>-2.394695339586844</v>
      </c>
      <c r="AI1721" s="25" t="n">
        <v>-0.4459901769938506</v>
      </c>
      <c r="AJ1721" s="25" t="n">
        <v>-0.7582639474686548</v>
      </c>
      <c r="AK1721" s="25" t="n">
        <v>1.887154900443013</v>
      </c>
      <c r="AL1721" s="25" t="n">
        <v>3.379242051872206</v>
      </c>
      <c r="AM1721" s="25" t="n">
        <v>0.1291241713482112</v>
      </c>
      <c r="AN1721" s="25" t="n">
        <v>2.951731677632623</v>
      </c>
      <c r="AO1721" s="25" t="n">
        <v>-0.6557971060847874</v>
      </c>
      <c r="AP1721" s="25" t="n">
        <v>1.621143562160969</v>
      </c>
      <c r="AQ1721" s="25" t="n">
        <v>-0.5038932724943459</v>
      </c>
    </row>
    <row r="1722">
      <c r="A1722" s="23">
        <f>Universe!A1722</f>
        <v/>
      </c>
      <c r="B1722" s="24">
        <f>IF(Universe!W1722="","",(Universe!W1722-$B$2550)/$C$2550)</f>
        <v/>
      </c>
      <c r="C1722" s="24">
        <f>IF(Universe!X1722="","",(Universe!X1722-$B$2551)/$C$2551)</f>
        <v/>
      </c>
      <c r="D1722" s="24">
        <f>IF(Universe!Y1722="","",(Universe!Y1722-$B$2552)/$C$2552)</f>
        <v/>
      </c>
      <c r="E1722" s="24">
        <f>IF(Universe!Z1722="","",(Universe!Z1722-$B$2553)/$C$2553)</f>
        <v/>
      </c>
      <c r="F1722" s="24">
        <f>IF(Universe!AA1722="","",(Universe!AA1722-$B$2554)/$C$2554)</f>
        <v/>
      </c>
      <c r="G1722" s="24">
        <f>IF(Universe!AB1722="","",(Universe!AB1722-$B$2555)/$C$2555)</f>
        <v/>
      </c>
      <c r="H1722" s="24">
        <f>IF(Universe!AC1722="","",(Universe!AC1722-$B$2556)/$C$2556)</f>
        <v/>
      </c>
      <c r="I1722" s="24">
        <f>IF(Universe!AD1722="","",(Universe!AD1722-$B$2557)/$C$2557)</f>
        <v/>
      </c>
      <c r="J1722" s="24">
        <f>IF(Universe!AE1722="","",(Universe!AE1722-$B$2558)/$C$2558)</f>
        <v/>
      </c>
      <c r="K1722" s="24">
        <f>IF(Universe!AF1722="","",(Universe!AF1722-$B$2559)/$C$2559)</f>
        <v/>
      </c>
      <c r="L1722" s="24">
        <f>IF(Universe!AG1722="","",(Universe!AG1722-$B$2560)/$C$2560)</f>
        <v/>
      </c>
      <c r="M1722" s="24">
        <f>IF(Universe!AH1722="","",(Universe!AH1722-$B$2561)/$C$2561)</f>
        <v/>
      </c>
      <c r="N1722" s="24">
        <f>IF(Universe!AI1722="","",(Universe!AI1722-$B$2562)/$C$2562)</f>
        <v/>
      </c>
      <c r="O1722" s="24">
        <f>0.74*IF(B1722="",0,B1722)+0.16*IF(C1722="",0,C1722)+0.1*IF(D1722="",0,D1722)</f>
        <v/>
      </c>
      <c r="P1722" s="24">
        <f>0.35*IF(E1722="",0,E1722)+0.35*IF(F1722="",0,F1722)+0.3*IF(G1722="",0,G1722)</f>
        <v/>
      </c>
      <c r="Q1722" s="24">
        <f>0.656*IF(I1722="",0,I1722)+0.344*IF(H1722="",0,H1722)</f>
        <v/>
      </c>
      <c r="R1722" s="24">
        <f>0.338*IF(J1722="",0,J1722)+0.662*IF(K1722="",0,K1722)</f>
        <v/>
      </c>
      <c r="S1722" s="24">
        <f>0.38*IF(L1722="",0,L1722)+0.35*IF(M1722="",0,M1722)+0.27*IF(N1722="",0,N1722)</f>
        <v/>
      </c>
      <c r="T1722" s="24">
        <f>IF(Universe!S1722="","",((Universe!S1722-$B$2565)/$C$2565)^3)</f>
        <v/>
      </c>
      <c r="U1722" s="24">
        <f>IF(Universe!S1722="","",(Universe!S1722-$B$2565)/$C$2565)</f>
        <v/>
      </c>
      <c r="V1722" s="24">
        <f>IF(Universe!T1722="","",(Universe!T1722-$B$2566)/$C$2566)</f>
        <v/>
      </c>
      <c r="W1722" s="24">
        <f>IF(Universe!U1722="","",(Universe!U1722-$B$2567)/$C$2567)</f>
        <v/>
      </c>
      <c r="X1722" s="24">
        <f>IF(O1722="","",(O1722-$B$2571)/$C$2571)</f>
        <v/>
      </c>
      <c r="Y1722" s="24">
        <f>IF(T1722="","",(T1722-$B$2576)/$C$2576)</f>
        <v/>
      </c>
      <c r="Z1722" s="24">
        <f>IF(Universe!V1722="","",(Universe!V1722-$B$2568)/$C$2568)</f>
        <v/>
      </c>
      <c r="AA1722" s="24">
        <f>IF(P1722="","",(P1722-$B$2572)/$C$2572)</f>
        <v/>
      </c>
      <c r="AB1722" s="24">
        <f>IF(Q1722="","",(Q1722-$B$2573)/$C$2573)</f>
        <v/>
      </c>
      <c r="AC1722" s="24">
        <f>IF(R1722="","",(R1722-$B$2574)/$C$2574)</f>
        <v/>
      </c>
      <c r="AD1722" s="24">
        <f>IF(S1722="","",(S1722-$B$2575)/$C$2575)</f>
        <v/>
      </c>
      <c r="AE1722" s="24">
        <f>IF(Y1722="","",Y1722-(19.12044933116382+16.522174187581257*U1722))</f>
        <v/>
      </c>
      <c r="AF1722" s="24">
        <f>IF(X1722="","",(X1722-(-0.27268023098325006+0.47142105304415904*V1722+-0.3189264934812436*U1722)--5.286111042926227e-16)/0.7994208745952703)</f>
        <v/>
      </c>
      <c r="AG1722" s="24">
        <f>IF(AA1722="","",(AA1722-(0.5248806186338691+-0.064206457956449*U1722)-5.43454825424064e-16)/0.9977404048781155)</f>
        <v/>
      </c>
      <c r="AH1722" s="25" t="n">
        <v>-3.749203384059126</v>
      </c>
      <c r="AI1722" s="25" t="n">
        <v>-0.4504487958744226</v>
      </c>
      <c r="AJ1722" s="25" t="n">
        <v>-1.955950688072749</v>
      </c>
      <c r="AK1722" s="25" t="n">
        <v>0.8213193476022108</v>
      </c>
      <c r="AL1722" s="25" t="n">
        <v>1.258225431776128</v>
      </c>
      <c r="AM1722" s="25" t="n">
        <v>3.123053304475482</v>
      </c>
      <c r="AN1722" s="25" t="n">
        <v>1.055253771384181</v>
      </c>
      <c r="AO1722" s="25" t="n">
        <v>-1.795308831873791</v>
      </c>
      <c r="AP1722" s="25" t="n">
        <v>-1.164685445360421</v>
      </c>
      <c r="AQ1722" s="25" t="n">
        <v>2.589715378010406</v>
      </c>
    </row>
    <row r="1723">
      <c r="A1723" s="23">
        <f>Universe!A1723</f>
        <v/>
      </c>
      <c r="B1723" s="24">
        <f>IF(Universe!W1723="","",(Universe!W1723-$B$2550)/$C$2550)</f>
        <v/>
      </c>
      <c r="C1723" s="24">
        <f>IF(Universe!X1723="","",(Universe!X1723-$B$2551)/$C$2551)</f>
        <v/>
      </c>
      <c r="D1723" s="24">
        <f>IF(Universe!Y1723="","",(Universe!Y1723-$B$2552)/$C$2552)</f>
        <v/>
      </c>
      <c r="E1723" s="24">
        <f>IF(Universe!Z1723="","",(Universe!Z1723-$B$2553)/$C$2553)</f>
        <v/>
      </c>
      <c r="F1723" s="24">
        <f>IF(Universe!AA1723="","",(Universe!AA1723-$B$2554)/$C$2554)</f>
        <v/>
      </c>
      <c r="G1723" s="24">
        <f>IF(Universe!AB1723="","",(Universe!AB1723-$B$2555)/$C$2555)</f>
        <v/>
      </c>
      <c r="H1723" s="24">
        <f>IF(Universe!AC1723="","",(Universe!AC1723-$B$2556)/$C$2556)</f>
        <v/>
      </c>
      <c r="I1723" s="24">
        <f>IF(Universe!AD1723="","",(Universe!AD1723-$B$2557)/$C$2557)</f>
        <v/>
      </c>
      <c r="J1723" s="24">
        <f>IF(Universe!AE1723="","",(Universe!AE1723-$B$2558)/$C$2558)</f>
        <v/>
      </c>
      <c r="K1723" s="24">
        <f>IF(Universe!AF1723="","",(Universe!AF1723-$B$2559)/$C$2559)</f>
        <v/>
      </c>
      <c r="L1723" s="24">
        <f>IF(Universe!AG1723="","",(Universe!AG1723-$B$2560)/$C$2560)</f>
        <v/>
      </c>
      <c r="M1723" s="24">
        <f>IF(Universe!AH1723="","",(Universe!AH1723-$B$2561)/$C$2561)</f>
        <v/>
      </c>
      <c r="N1723" s="24">
        <f>IF(Universe!AI1723="","",(Universe!AI1723-$B$2562)/$C$2562)</f>
        <v/>
      </c>
      <c r="O1723" s="24">
        <f>0.74*IF(B1723="",0,B1723)+0.16*IF(C1723="",0,C1723)+0.1*IF(D1723="",0,D1723)</f>
        <v/>
      </c>
      <c r="P1723" s="24">
        <f>0.35*IF(E1723="",0,E1723)+0.35*IF(F1723="",0,F1723)+0.3*IF(G1723="",0,G1723)</f>
        <v/>
      </c>
      <c r="Q1723" s="24">
        <f>0.656*IF(I1723="",0,I1723)+0.344*IF(H1723="",0,H1723)</f>
        <v/>
      </c>
      <c r="R1723" s="24">
        <f>0.338*IF(J1723="",0,J1723)+0.662*IF(K1723="",0,K1723)</f>
        <v/>
      </c>
      <c r="S1723" s="24">
        <f>0.38*IF(L1723="",0,L1723)+0.35*IF(M1723="",0,M1723)+0.27*IF(N1723="",0,N1723)</f>
        <v/>
      </c>
      <c r="T1723" s="24">
        <f>IF(Universe!S1723="","",((Universe!S1723-$B$2565)/$C$2565)^3)</f>
        <v/>
      </c>
      <c r="U1723" s="24">
        <f>IF(Universe!S1723="","",(Universe!S1723-$B$2565)/$C$2565)</f>
        <v/>
      </c>
      <c r="V1723" s="24">
        <f>IF(Universe!T1723="","",(Universe!T1723-$B$2566)/$C$2566)</f>
        <v/>
      </c>
      <c r="W1723" s="24">
        <f>IF(Universe!U1723="","",(Universe!U1723-$B$2567)/$C$2567)</f>
        <v/>
      </c>
      <c r="X1723" s="24">
        <f>IF(O1723="","",(O1723-$B$2571)/$C$2571)</f>
        <v/>
      </c>
      <c r="Y1723" s="24">
        <f>IF(T1723="","",(T1723-$B$2576)/$C$2576)</f>
        <v/>
      </c>
      <c r="Z1723" s="24">
        <f>IF(Universe!V1723="","",(Universe!V1723-$B$2568)/$C$2568)</f>
        <v/>
      </c>
      <c r="AA1723" s="24">
        <f>IF(P1723="","",(P1723-$B$2572)/$C$2572)</f>
        <v/>
      </c>
      <c r="AB1723" s="24">
        <f>IF(Q1723="","",(Q1723-$B$2573)/$C$2573)</f>
        <v/>
      </c>
      <c r="AC1723" s="24">
        <f>IF(R1723="","",(R1723-$B$2574)/$C$2574)</f>
        <v/>
      </c>
      <c r="AD1723" s="24">
        <f>IF(S1723="","",(S1723-$B$2575)/$C$2575)</f>
        <v/>
      </c>
      <c r="AE1723" s="24">
        <f>IF(Y1723="","",Y1723-(19.12044933116382+16.522174187581257*U1723))</f>
        <v/>
      </c>
      <c r="AF1723" s="24">
        <f>IF(X1723="","",(X1723-(-0.27268023098325006+0.47142105304415904*V1723+-0.3189264934812436*U1723)--5.286111042926227e-16)/0.7994208745952703)</f>
        <v/>
      </c>
      <c r="AG1723" s="24">
        <f>IF(AA1723="","",(AA1723-(0.5248806186338691+-0.064206457956449*U1723)-5.43454825424064e-16)/0.9977404048781155)</f>
        <v/>
      </c>
      <c r="AH1723" s="25" t="n">
        <v>-2.376338149253149</v>
      </c>
      <c r="AI1723" s="25" t="n">
        <v>0.154849179784845</v>
      </c>
      <c r="AJ1723" s="25" t="n">
        <v>0.1360685393197384</v>
      </c>
      <c r="AK1723" s="25" t="n">
        <v>-0.5730512222067601</v>
      </c>
      <c r="AL1723" s="25" t="n">
        <v>3.380532920601715</v>
      </c>
      <c r="AM1723" s="25" t="n">
        <v>0.0385157465628711</v>
      </c>
      <c r="AN1723" s="25" t="n">
        <v>0.0451917908900078</v>
      </c>
      <c r="AO1723" s="25" t="n">
        <v>0.028803980992918</v>
      </c>
      <c r="AP1723" s="25" t="n">
        <v>-0.0062553900622127</v>
      </c>
      <c r="AQ1723" s="25" t="n">
        <v>0.0022770908286623</v>
      </c>
    </row>
    <row r="1724">
      <c r="A1724" s="23">
        <f>Universe!A1724</f>
        <v/>
      </c>
      <c r="B1724" s="24">
        <f>IF(Universe!W1724="","",(Universe!W1724-$B$2550)/$C$2550)</f>
        <v/>
      </c>
      <c r="C1724" s="24">
        <f>IF(Universe!X1724="","",(Universe!X1724-$B$2551)/$C$2551)</f>
        <v/>
      </c>
      <c r="D1724" s="24">
        <f>IF(Universe!Y1724="","",(Universe!Y1724-$B$2552)/$C$2552)</f>
        <v/>
      </c>
      <c r="E1724" s="24">
        <f>IF(Universe!Z1724="","",(Universe!Z1724-$B$2553)/$C$2553)</f>
        <v/>
      </c>
      <c r="F1724" s="24">
        <f>IF(Universe!AA1724="","",(Universe!AA1724-$B$2554)/$C$2554)</f>
        <v/>
      </c>
      <c r="G1724" s="24">
        <f>IF(Universe!AB1724="","",(Universe!AB1724-$B$2555)/$C$2555)</f>
        <v/>
      </c>
      <c r="H1724" s="24">
        <f>IF(Universe!AC1724="","",(Universe!AC1724-$B$2556)/$C$2556)</f>
        <v/>
      </c>
      <c r="I1724" s="24">
        <f>IF(Universe!AD1724="","",(Universe!AD1724-$B$2557)/$C$2557)</f>
        <v/>
      </c>
      <c r="J1724" s="24">
        <f>IF(Universe!AE1724="","",(Universe!AE1724-$B$2558)/$C$2558)</f>
        <v/>
      </c>
      <c r="K1724" s="24">
        <f>IF(Universe!AF1724="","",(Universe!AF1724-$B$2559)/$C$2559)</f>
        <v/>
      </c>
      <c r="L1724" s="24">
        <f>IF(Universe!AG1724="","",(Universe!AG1724-$B$2560)/$C$2560)</f>
        <v/>
      </c>
      <c r="M1724" s="24">
        <f>IF(Universe!AH1724="","",(Universe!AH1724-$B$2561)/$C$2561)</f>
        <v/>
      </c>
      <c r="N1724" s="24">
        <f>IF(Universe!AI1724="","",(Universe!AI1724-$B$2562)/$C$2562)</f>
        <v/>
      </c>
      <c r="O1724" s="24">
        <f>0.74*IF(B1724="",0,B1724)+0.16*IF(C1724="",0,C1724)+0.1*IF(D1724="",0,D1724)</f>
        <v/>
      </c>
      <c r="P1724" s="24">
        <f>0.35*IF(E1724="",0,E1724)+0.35*IF(F1724="",0,F1724)+0.3*IF(G1724="",0,G1724)</f>
        <v/>
      </c>
      <c r="Q1724" s="24">
        <f>0.656*IF(I1724="",0,I1724)+0.344*IF(H1724="",0,H1724)</f>
        <v/>
      </c>
      <c r="R1724" s="24">
        <f>0.338*IF(J1724="",0,J1724)+0.662*IF(K1724="",0,K1724)</f>
        <v/>
      </c>
      <c r="S1724" s="24">
        <f>0.38*IF(L1724="",0,L1724)+0.35*IF(M1724="",0,M1724)+0.27*IF(N1724="",0,N1724)</f>
        <v/>
      </c>
      <c r="T1724" s="24">
        <f>IF(Universe!S1724="","",((Universe!S1724-$B$2565)/$C$2565)^3)</f>
        <v/>
      </c>
      <c r="U1724" s="24">
        <f>IF(Universe!S1724="","",(Universe!S1724-$B$2565)/$C$2565)</f>
        <v/>
      </c>
      <c r="V1724" s="24">
        <f>IF(Universe!T1724="","",(Universe!T1724-$B$2566)/$C$2566)</f>
        <v/>
      </c>
      <c r="W1724" s="24">
        <f>IF(Universe!U1724="","",(Universe!U1724-$B$2567)/$C$2567)</f>
        <v/>
      </c>
      <c r="X1724" s="24">
        <f>IF(O1724="","",(O1724-$B$2571)/$C$2571)</f>
        <v/>
      </c>
      <c r="Y1724" s="24">
        <f>IF(T1724="","",(T1724-$B$2576)/$C$2576)</f>
        <v/>
      </c>
      <c r="Z1724" s="24">
        <f>IF(Universe!V1724="","",(Universe!V1724-$B$2568)/$C$2568)</f>
        <v/>
      </c>
      <c r="AA1724" s="24">
        <f>IF(P1724="","",(P1724-$B$2572)/$C$2572)</f>
        <v/>
      </c>
      <c r="AB1724" s="24">
        <f>IF(Q1724="","",(Q1724-$B$2573)/$C$2573)</f>
        <v/>
      </c>
      <c r="AC1724" s="24">
        <f>IF(R1724="","",(R1724-$B$2574)/$C$2574)</f>
        <v/>
      </c>
      <c r="AD1724" s="24">
        <f>IF(S1724="","",(S1724-$B$2575)/$C$2575)</f>
        <v/>
      </c>
      <c r="AE1724" s="24">
        <f>IF(Y1724="","",Y1724-(19.12044933116382+16.522174187581257*U1724))</f>
        <v/>
      </c>
      <c r="AF1724" s="24">
        <f>IF(X1724="","",(X1724-(-0.27268023098325006+0.47142105304415904*V1724+-0.3189264934812436*U1724)--5.286111042926227e-16)/0.7994208745952703)</f>
        <v/>
      </c>
      <c r="AG1724" s="24">
        <f>IF(AA1724="","",(AA1724-(0.5248806186338691+-0.064206457956449*U1724)-5.43454825424064e-16)/0.9977404048781155)</f>
        <v/>
      </c>
      <c r="AH1724" s="25" t="n">
        <v>-1.898962382682524</v>
      </c>
      <c r="AI1724" s="25" t="n">
        <v>0.2988948337410361</v>
      </c>
      <c r="AJ1724" s="25" t="n">
        <v>0.085675904734098</v>
      </c>
      <c r="AK1724" s="25" t="n">
        <v>-0.5292295286010588</v>
      </c>
      <c r="AL1724" s="25" t="n">
        <v>3.212282625047242</v>
      </c>
      <c r="AM1724" s="25" t="n">
        <v>0.407387022984765</v>
      </c>
      <c r="AN1724" s="25" t="n">
        <v>0.194567696424431</v>
      </c>
      <c r="AO1724" s="25" t="n">
        <v>0.1077707212340404</v>
      </c>
      <c r="AP1724" s="25" t="n">
        <v>0.0430541990843408</v>
      </c>
      <c r="AQ1724" s="25" t="n">
        <v>-0.2920228954419067</v>
      </c>
    </row>
    <row r="1725">
      <c r="A1725" s="23">
        <f>Universe!A1725</f>
        <v/>
      </c>
      <c r="B1725" s="24">
        <f>IF(Universe!W1725="","",(Universe!W1725-$B$2550)/$C$2550)</f>
        <v/>
      </c>
      <c r="C1725" s="24">
        <f>IF(Universe!X1725="","",(Universe!X1725-$B$2551)/$C$2551)</f>
        <v/>
      </c>
      <c r="D1725" s="24">
        <f>IF(Universe!Y1725="","",(Universe!Y1725-$B$2552)/$C$2552)</f>
        <v/>
      </c>
      <c r="E1725" s="24">
        <f>IF(Universe!Z1725="","",(Universe!Z1725-$B$2553)/$C$2553)</f>
        <v/>
      </c>
      <c r="F1725" s="24">
        <f>IF(Universe!AA1725="","",(Universe!AA1725-$B$2554)/$C$2554)</f>
        <v/>
      </c>
      <c r="G1725" s="24">
        <f>IF(Universe!AB1725="","",(Universe!AB1725-$B$2555)/$C$2555)</f>
        <v/>
      </c>
      <c r="H1725" s="24">
        <f>IF(Universe!AC1725="","",(Universe!AC1725-$B$2556)/$C$2556)</f>
        <v/>
      </c>
      <c r="I1725" s="24">
        <f>IF(Universe!AD1725="","",(Universe!AD1725-$B$2557)/$C$2557)</f>
        <v/>
      </c>
      <c r="J1725" s="24">
        <f>IF(Universe!AE1725="","",(Universe!AE1725-$B$2558)/$C$2558)</f>
        <v/>
      </c>
      <c r="K1725" s="24">
        <f>IF(Universe!AF1725="","",(Universe!AF1725-$B$2559)/$C$2559)</f>
        <v/>
      </c>
      <c r="L1725" s="24">
        <f>IF(Universe!AG1725="","",(Universe!AG1725-$B$2560)/$C$2560)</f>
        <v/>
      </c>
      <c r="M1725" s="24">
        <f>IF(Universe!AH1725="","",(Universe!AH1725-$B$2561)/$C$2561)</f>
        <v/>
      </c>
      <c r="N1725" s="24">
        <f>IF(Universe!AI1725="","",(Universe!AI1725-$B$2562)/$C$2562)</f>
        <v/>
      </c>
      <c r="O1725" s="24">
        <f>0.74*IF(B1725="",0,B1725)+0.16*IF(C1725="",0,C1725)+0.1*IF(D1725="",0,D1725)</f>
        <v/>
      </c>
      <c r="P1725" s="24">
        <f>0.35*IF(E1725="",0,E1725)+0.35*IF(F1725="",0,F1725)+0.3*IF(G1725="",0,G1725)</f>
        <v/>
      </c>
      <c r="Q1725" s="24">
        <f>0.656*IF(I1725="",0,I1725)+0.344*IF(H1725="",0,H1725)</f>
        <v/>
      </c>
      <c r="R1725" s="24">
        <f>0.338*IF(J1725="",0,J1725)+0.662*IF(K1725="",0,K1725)</f>
        <v/>
      </c>
      <c r="S1725" s="24">
        <f>0.38*IF(L1725="",0,L1725)+0.35*IF(M1725="",0,M1725)+0.27*IF(N1725="",0,N1725)</f>
        <v/>
      </c>
      <c r="T1725" s="24">
        <f>IF(Universe!S1725="","",((Universe!S1725-$B$2565)/$C$2565)^3)</f>
        <v/>
      </c>
      <c r="U1725" s="24">
        <f>IF(Universe!S1725="","",(Universe!S1725-$B$2565)/$C$2565)</f>
        <v/>
      </c>
      <c r="V1725" s="24">
        <f>IF(Universe!T1725="","",(Universe!T1725-$B$2566)/$C$2566)</f>
        <v/>
      </c>
      <c r="W1725" s="24">
        <f>IF(Universe!U1725="","",(Universe!U1725-$B$2567)/$C$2567)</f>
        <v/>
      </c>
      <c r="X1725" s="24">
        <f>IF(O1725="","",(O1725-$B$2571)/$C$2571)</f>
        <v/>
      </c>
      <c r="Y1725" s="24">
        <f>IF(T1725="","",(T1725-$B$2576)/$C$2576)</f>
        <v/>
      </c>
      <c r="Z1725" s="24">
        <f>IF(Universe!V1725="","",(Universe!V1725-$B$2568)/$C$2568)</f>
        <v/>
      </c>
      <c r="AA1725" s="24">
        <f>IF(P1725="","",(P1725-$B$2572)/$C$2572)</f>
        <v/>
      </c>
      <c r="AB1725" s="24">
        <f>IF(Q1725="","",(Q1725-$B$2573)/$C$2573)</f>
        <v/>
      </c>
      <c r="AC1725" s="24">
        <f>IF(R1725="","",(R1725-$B$2574)/$C$2574)</f>
        <v/>
      </c>
      <c r="AD1725" s="24">
        <f>IF(S1725="","",(S1725-$B$2575)/$C$2575)</f>
        <v/>
      </c>
      <c r="AE1725" s="24">
        <f>IF(Y1725="","",Y1725-(19.12044933116382+16.522174187581257*U1725))</f>
        <v/>
      </c>
      <c r="AF1725" s="24">
        <f>IF(X1725="","",(X1725-(-0.27268023098325006+0.47142105304415904*V1725+-0.3189264934812436*U1725)--5.286111042926227e-16)/0.7994208745952703)</f>
        <v/>
      </c>
      <c r="AG1725" s="24">
        <f>IF(AA1725="","",(AA1725-(0.5248806186338691+-0.064206457956449*U1725)-5.43454825424064e-16)/0.9977404048781155)</f>
        <v/>
      </c>
      <c r="AH1725" s="25" t="n">
        <v>-3.530558175991949</v>
      </c>
      <c r="AI1725" s="25" t="n">
        <v>0.0917224497720819</v>
      </c>
      <c r="AJ1725" s="25" t="n">
        <v>-0.3757315517614456</v>
      </c>
      <c r="AK1725" s="25" t="n">
        <v>-0.8128181597631844</v>
      </c>
      <c r="AL1725" s="25" t="n">
        <v>1.907800632323624</v>
      </c>
      <c r="AM1725" s="25" t="n">
        <v>0.3499906080337823</v>
      </c>
      <c r="AN1725" s="25" t="n">
        <v>-0.0312117058386878</v>
      </c>
      <c r="AO1725" s="25" t="n">
        <v>0.0406530544938899</v>
      </c>
      <c r="AP1725" s="25" t="n">
        <v>0.270675765943762</v>
      </c>
      <c r="AQ1725" s="25" t="n">
        <v>-0.58432392121156</v>
      </c>
    </row>
    <row r="1726">
      <c r="A1726" s="23">
        <f>Universe!A1726</f>
        <v/>
      </c>
      <c r="B1726" s="24">
        <f>IF(Universe!W1726="","",(Universe!W1726-$B$2550)/$C$2550)</f>
        <v/>
      </c>
      <c r="C1726" s="24">
        <f>IF(Universe!X1726="","",(Universe!X1726-$B$2551)/$C$2551)</f>
        <v/>
      </c>
      <c r="D1726" s="24">
        <f>IF(Universe!Y1726="","",(Universe!Y1726-$B$2552)/$C$2552)</f>
        <v/>
      </c>
      <c r="E1726" s="24">
        <f>IF(Universe!Z1726="","",(Universe!Z1726-$B$2553)/$C$2553)</f>
        <v/>
      </c>
      <c r="F1726" s="24">
        <f>IF(Universe!AA1726="","",(Universe!AA1726-$B$2554)/$C$2554)</f>
        <v/>
      </c>
      <c r="G1726" s="24">
        <f>IF(Universe!AB1726="","",(Universe!AB1726-$B$2555)/$C$2555)</f>
        <v/>
      </c>
      <c r="H1726" s="24">
        <f>IF(Universe!AC1726="","",(Universe!AC1726-$B$2556)/$C$2556)</f>
        <v/>
      </c>
      <c r="I1726" s="24">
        <f>IF(Universe!AD1726="","",(Universe!AD1726-$B$2557)/$C$2557)</f>
        <v/>
      </c>
      <c r="J1726" s="24">
        <f>IF(Universe!AE1726="","",(Universe!AE1726-$B$2558)/$C$2558)</f>
        <v/>
      </c>
      <c r="K1726" s="24">
        <f>IF(Universe!AF1726="","",(Universe!AF1726-$B$2559)/$C$2559)</f>
        <v/>
      </c>
      <c r="L1726" s="24">
        <f>IF(Universe!AG1726="","",(Universe!AG1726-$B$2560)/$C$2560)</f>
        <v/>
      </c>
      <c r="M1726" s="24">
        <f>IF(Universe!AH1726="","",(Universe!AH1726-$B$2561)/$C$2561)</f>
        <v/>
      </c>
      <c r="N1726" s="24">
        <f>IF(Universe!AI1726="","",(Universe!AI1726-$B$2562)/$C$2562)</f>
        <v/>
      </c>
      <c r="O1726" s="24">
        <f>0.74*IF(B1726="",0,B1726)+0.16*IF(C1726="",0,C1726)+0.1*IF(D1726="",0,D1726)</f>
        <v/>
      </c>
      <c r="P1726" s="24">
        <f>0.35*IF(E1726="",0,E1726)+0.35*IF(F1726="",0,F1726)+0.3*IF(G1726="",0,G1726)</f>
        <v/>
      </c>
      <c r="Q1726" s="24">
        <f>0.656*IF(I1726="",0,I1726)+0.344*IF(H1726="",0,H1726)</f>
        <v/>
      </c>
      <c r="R1726" s="24">
        <f>0.338*IF(J1726="",0,J1726)+0.662*IF(K1726="",0,K1726)</f>
        <v/>
      </c>
      <c r="S1726" s="24">
        <f>0.38*IF(L1726="",0,L1726)+0.35*IF(M1726="",0,M1726)+0.27*IF(N1726="",0,N1726)</f>
        <v/>
      </c>
      <c r="T1726" s="24">
        <f>IF(Universe!S1726="","",((Universe!S1726-$B$2565)/$C$2565)^3)</f>
        <v/>
      </c>
      <c r="U1726" s="24">
        <f>IF(Universe!S1726="","",(Universe!S1726-$B$2565)/$C$2565)</f>
        <v/>
      </c>
      <c r="V1726" s="24">
        <f>IF(Universe!T1726="","",(Universe!T1726-$B$2566)/$C$2566)</f>
        <v/>
      </c>
      <c r="W1726" s="24">
        <f>IF(Universe!U1726="","",(Universe!U1726-$B$2567)/$C$2567)</f>
        <v/>
      </c>
      <c r="X1726" s="24">
        <f>IF(O1726="","",(O1726-$B$2571)/$C$2571)</f>
        <v/>
      </c>
      <c r="Y1726" s="24">
        <f>IF(T1726="","",(T1726-$B$2576)/$C$2576)</f>
        <v/>
      </c>
      <c r="Z1726" s="24">
        <f>IF(Universe!V1726="","",(Universe!V1726-$B$2568)/$C$2568)</f>
        <v/>
      </c>
      <c r="AA1726" s="24">
        <f>IF(P1726="","",(P1726-$B$2572)/$C$2572)</f>
        <v/>
      </c>
      <c r="AB1726" s="24">
        <f>IF(Q1726="","",(Q1726-$B$2573)/$C$2573)</f>
        <v/>
      </c>
      <c r="AC1726" s="24">
        <f>IF(R1726="","",(R1726-$B$2574)/$C$2574)</f>
        <v/>
      </c>
      <c r="AD1726" s="24">
        <f>IF(S1726="","",(S1726-$B$2575)/$C$2575)</f>
        <v/>
      </c>
      <c r="AE1726" s="24">
        <f>IF(Y1726="","",Y1726-(19.12044933116382+16.522174187581257*U1726))</f>
        <v/>
      </c>
      <c r="AF1726" s="24">
        <f>IF(X1726="","",(X1726-(-0.27268023098325006+0.47142105304415904*V1726+-0.3189264934812436*U1726)--5.286111042926227e-16)/0.7994208745952703)</f>
        <v/>
      </c>
      <c r="AG1726" s="24">
        <f>IF(AA1726="","",(AA1726-(0.5248806186338691+-0.064206457956449*U1726)-5.43454825424064e-16)/0.9977404048781155)</f>
        <v/>
      </c>
      <c r="AH1726" s="25" t="n">
        <v>-4.075909322433209</v>
      </c>
      <c r="AI1726" s="25" t="n">
        <v>0.1141609991227925</v>
      </c>
      <c r="AJ1726" s="25" t="n">
        <v>-1.445997349045092</v>
      </c>
      <c r="AK1726" s="25" t="n">
        <v>-0.5041328060955721</v>
      </c>
      <c r="AL1726" s="25" t="n">
        <v>0.028924513514874</v>
      </c>
      <c r="AM1726" s="25" t="n">
        <v>2.366957668901262</v>
      </c>
      <c r="AN1726" s="25" t="n">
        <v>-0.199346675551859</v>
      </c>
      <c r="AO1726" s="25" t="n">
        <v>-0.3267055308286187</v>
      </c>
      <c r="AP1726" s="25" t="n">
        <v>-0.4696455911127237</v>
      </c>
      <c r="AQ1726" s="25" t="n">
        <v>-0.5604672587135457</v>
      </c>
    </row>
    <row r="1727">
      <c r="A1727" s="23">
        <f>Universe!A1727</f>
        <v/>
      </c>
      <c r="B1727" s="24">
        <f>IF(Universe!W1727="","",(Universe!W1727-$B$2550)/$C$2550)</f>
        <v/>
      </c>
      <c r="C1727" s="24">
        <f>IF(Universe!X1727="","",(Universe!X1727-$B$2551)/$C$2551)</f>
        <v/>
      </c>
      <c r="D1727" s="24">
        <f>IF(Universe!Y1727="","",(Universe!Y1727-$B$2552)/$C$2552)</f>
        <v/>
      </c>
      <c r="E1727" s="24">
        <f>IF(Universe!Z1727="","",(Universe!Z1727-$B$2553)/$C$2553)</f>
        <v/>
      </c>
      <c r="F1727" s="24">
        <f>IF(Universe!AA1727="","",(Universe!AA1727-$B$2554)/$C$2554)</f>
        <v/>
      </c>
      <c r="G1727" s="24">
        <f>IF(Universe!AB1727="","",(Universe!AB1727-$B$2555)/$C$2555)</f>
        <v/>
      </c>
      <c r="H1727" s="24">
        <f>IF(Universe!AC1727="","",(Universe!AC1727-$B$2556)/$C$2556)</f>
        <v/>
      </c>
      <c r="I1727" s="24">
        <f>IF(Universe!AD1727="","",(Universe!AD1727-$B$2557)/$C$2557)</f>
        <v/>
      </c>
      <c r="J1727" s="24">
        <f>IF(Universe!AE1727="","",(Universe!AE1727-$B$2558)/$C$2558)</f>
        <v/>
      </c>
      <c r="K1727" s="24">
        <f>IF(Universe!AF1727="","",(Universe!AF1727-$B$2559)/$C$2559)</f>
        <v/>
      </c>
      <c r="L1727" s="24">
        <f>IF(Universe!AG1727="","",(Universe!AG1727-$B$2560)/$C$2560)</f>
        <v/>
      </c>
      <c r="M1727" s="24">
        <f>IF(Universe!AH1727="","",(Universe!AH1727-$B$2561)/$C$2561)</f>
        <v/>
      </c>
      <c r="N1727" s="24">
        <f>IF(Universe!AI1727="","",(Universe!AI1727-$B$2562)/$C$2562)</f>
        <v/>
      </c>
      <c r="O1727" s="24">
        <f>0.74*IF(B1727="",0,B1727)+0.16*IF(C1727="",0,C1727)+0.1*IF(D1727="",0,D1727)</f>
        <v/>
      </c>
      <c r="P1727" s="24">
        <f>0.35*IF(E1727="",0,E1727)+0.35*IF(F1727="",0,F1727)+0.3*IF(G1727="",0,G1727)</f>
        <v/>
      </c>
      <c r="Q1727" s="24">
        <f>0.656*IF(I1727="",0,I1727)+0.344*IF(H1727="",0,H1727)</f>
        <v/>
      </c>
      <c r="R1727" s="24">
        <f>0.338*IF(J1727="",0,J1727)+0.662*IF(K1727="",0,K1727)</f>
        <v/>
      </c>
      <c r="S1727" s="24">
        <f>0.38*IF(L1727="",0,L1727)+0.35*IF(M1727="",0,M1727)+0.27*IF(N1727="",0,N1727)</f>
        <v/>
      </c>
      <c r="T1727" s="24">
        <f>IF(Universe!S1727="","",((Universe!S1727-$B$2565)/$C$2565)^3)</f>
        <v/>
      </c>
      <c r="U1727" s="24">
        <f>IF(Universe!S1727="","",(Universe!S1727-$B$2565)/$C$2565)</f>
        <v/>
      </c>
      <c r="V1727" s="24">
        <f>IF(Universe!T1727="","",(Universe!T1727-$B$2566)/$C$2566)</f>
        <v/>
      </c>
      <c r="W1727" s="24">
        <f>IF(Universe!U1727="","",(Universe!U1727-$B$2567)/$C$2567)</f>
        <v/>
      </c>
      <c r="X1727" s="24">
        <f>IF(O1727="","",(O1727-$B$2571)/$C$2571)</f>
        <v/>
      </c>
      <c r="Y1727" s="24">
        <f>IF(T1727="","",(T1727-$B$2576)/$C$2576)</f>
        <v/>
      </c>
      <c r="Z1727" s="24">
        <f>IF(Universe!V1727="","",(Universe!V1727-$B$2568)/$C$2568)</f>
        <v/>
      </c>
      <c r="AA1727" s="24">
        <f>IF(P1727="","",(P1727-$B$2572)/$C$2572)</f>
        <v/>
      </c>
      <c r="AB1727" s="24">
        <f>IF(Q1727="","",(Q1727-$B$2573)/$C$2573)</f>
        <v/>
      </c>
      <c r="AC1727" s="24">
        <f>IF(R1727="","",(R1727-$B$2574)/$C$2574)</f>
        <v/>
      </c>
      <c r="AD1727" s="24">
        <f>IF(S1727="","",(S1727-$B$2575)/$C$2575)</f>
        <v/>
      </c>
      <c r="AE1727" s="24">
        <f>IF(Y1727="","",Y1727-(19.12044933116382+16.522174187581257*U1727))</f>
        <v/>
      </c>
      <c r="AF1727" s="24">
        <f>IF(X1727="","",(X1727-(-0.27268023098325006+0.47142105304415904*V1727+-0.3189264934812436*U1727)--5.286111042926227e-16)/0.7994208745952703)</f>
        <v/>
      </c>
      <c r="AG1727" s="24">
        <f>IF(AA1727="","",(AA1727-(0.5248806186338691+-0.064206457956449*U1727)-5.43454825424064e-16)/0.9977404048781155)</f>
        <v/>
      </c>
      <c r="AH1727" s="25" t="n">
        <v>-2.688491137571342</v>
      </c>
      <c r="AI1727" s="25" t="n">
        <v>0.8210158160657037</v>
      </c>
      <c r="AJ1727" s="25" t="n">
        <v>0.2095393657785509</v>
      </c>
      <c r="AK1727" s="25" t="n">
        <v>-1.172325281553559</v>
      </c>
      <c r="AL1727" s="25" t="n">
        <v>3.271113742169264</v>
      </c>
      <c r="AM1727" s="25" t="n">
        <v>0.0351002928788375</v>
      </c>
      <c r="AN1727" s="25" t="n">
        <v>-0.9518635893820266</v>
      </c>
      <c r="AO1727" s="25" t="n">
        <v>-0.0206642212902264</v>
      </c>
      <c r="AP1727" s="25" t="n">
        <v>1.625946765048306</v>
      </c>
      <c r="AQ1727" s="25" t="n">
        <v>-0.3237765892369136</v>
      </c>
    </row>
    <row r="1728">
      <c r="A1728" s="23">
        <f>Universe!A1728</f>
        <v/>
      </c>
      <c r="B1728" s="24">
        <f>IF(Universe!W1728="","",(Universe!W1728-$B$2550)/$C$2550)</f>
        <v/>
      </c>
      <c r="C1728" s="24">
        <f>IF(Universe!X1728="","",(Universe!X1728-$B$2551)/$C$2551)</f>
        <v/>
      </c>
      <c r="D1728" s="24">
        <f>IF(Universe!Y1728="","",(Universe!Y1728-$B$2552)/$C$2552)</f>
        <v/>
      </c>
      <c r="E1728" s="24">
        <f>IF(Universe!Z1728="","",(Universe!Z1728-$B$2553)/$C$2553)</f>
        <v/>
      </c>
      <c r="F1728" s="24">
        <f>IF(Universe!AA1728="","",(Universe!AA1728-$B$2554)/$C$2554)</f>
        <v/>
      </c>
      <c r="G1728" s="24">
        <f>IF(Universe!AB1728="","",(Universe!AB1728-$B$2555)/$C$2555)</f>
        <v/>
      </c>
      <c r="H1728" s="24">
        <f>IF(Universe!AC1728="","",(Universe!AC1728-$B$2556)/$C$2556)</f>
        <v/>
      </c>
      <c r="I1728" s="24">
        <f>IF(Universe!AD1728="","",(Universe!AD1728-$B$2557)/$C$2557)</f>
        <v/>
      </c>
      <c r="J1728" s="24">
        <f>IF(Universe!AE1728="","",(Universe!AE1728-$B$2558)/$C$2558)</f>
        <v/>
      </c>
      <c r="K1728" s="24">
        <f>IF(Universe!AF1728="","",(Universe!AF1728-$B$2559)/$C$2559)</f>
        <v/>
      </c>
      <c r="L1728" s="24">
        <f>IF(Universe!AG1728="","",(Universe!AG1728-$B$2560)/$C$2560)</f>
        <v/>
      </c>
      <c r="M1728" s="24">
        <f>IF(Universe!AH1728="","",(Universe!AH1728-$B$2561)/$C$2561)</f>
        <v/>
      </c>
      <c r="N1728" s="24">
        <f>IF(Universe!AI1728="","",(Universe!AI1728-$B$2562)/$C$2562)</f>
        <v/>
      </c>
      <c r="O1728" s="24">
        <f>0.74*IF(B1728="",0,B1728)+0.16*IF(C1728="",0,C1728)+0.1*IF(D1728="",0,D1728)</f>
        <v/>
      </c>
      <c r="P1728" s="24">
        <f>0.35*IF(E1728="",0,E1728)+0.35*IF(F1728="",0,F1728)+0.3*IF(G1728="",0,G1728)</f>
        <v/>
      </c>
      <c r="Q1728" s="24">
        <f>0.656*IF(I1728="",0,I1728)+0.344*IF(H1728="",0,H1728)</f>
        <v/>
      </c>
      <c r="R1728" s="24">
        <f>0.338*IF(J1728="",0,J1728)+0.662*IF(K1728="",0,K1728)</f>
        <v/>
      </c>
      <c r="S1728" s="24">
        <f>0.38*IF(L1728="",0,L1728)+0.35*IF(M1728="",0,M1728)+0.27*IF(N1728="",0,N1728)</f>
        <v/>
      </c>
      <c r="T1728" s="24">
        <f>IF(Universe!S1728="","",((Universe!S1728-$B$2565)/$C$2565)^3)</f>
        <v/>
      </c>
      <c r="U1728" s="24">
        <f>IF(Universe!S1728="","",(Universe!S1728-$B$2565)/$C$2565)</f>
        <v/>
      </c>
      <c r="V1728" s="24">
        <f>IF(Universe!T1728="","",(Universe!T1728-$B$2566)/$C$2566)</f>
        <v/>
      </c>
      <c r="W1728" s="24">
        <f>IF(Universe!U1728="","",(Universe!U1728-$B$2567)/$C$2567)</f>
        <v/>
      </c>
      <c r="X1728" s="24">
        <f>IF(O1728="","",(O1728-$B$2571)/$C$2571)</f>
        <v/>
      </c>
      <c r="Y1728" s="24">
        <f>IF(T1728="","",(T1728-$B$2576)/$C$2576)</f>
        <v/>
      </c>
      <c r="Z1728" s="24">
        <f>IF(Universe!V1728="","",(Universe!V1728-$B$2568)/$C$2568)</f>
        <v/>
      </c>
      <c r="AA1728" s="24">
        <f>IF(P1728="","",(P1728-$B$2572)/$C$2572)</f>
        <v/>
      </c>
      <c r="AB1728" s="24">
        <f>IF(Q1728="","",(Q1728-$B$2573)/$C$2573)</f>
        <v/>
      </c>
      <c r="AC1728" s="24">
        <f>IF(R1728="","",(R1728-$B$2574)/$C$2574)</f>
        <v/>
      </c>
      <c r="AD1728" s="24">
        <f>IF(S1728="","",(S1728-$B$2575)/$C$2575)</f>
        <v/>
      </c>
      <c r="AE1728" s="24">
        <f>IF(Y1728="","",Y1728-(19.12044933116382+16.522174187581257*U1728))</f>
        <v/>
      </c>
      <c r="AF1728" s="24">
        <f>IF(X1728="","",(X1728-(-0.27268023098325006+0.47142105304415904*V1728+-0.3189264934812436*U1728)--5.286111042926227e-16)/0.7994208745952703)</f>
        <v/>
      </c>
      <c r="AG1728" s="24">
        <f>IF(AA1728="","",(AA1728-(0.5248806186338691+-0.064206457956449*U1728)-5.43454825424064e-16)/0.9977404048781155)</f>
        <v/>
      </c>
      <c r="AH1728" s="25" t="n">
        <v>-1.119093113550851</v>
      </c>
      <c r="AI1728" s="25" t="n">
        <v>-1.205685018539034</v>
      </c>
      <c r="AJ1728" s="25" t="n">
        <v>-0.3763338226169581</v>
      </c>
      <c r="AK1728" s="25" t="n">
        <v>0.4141690854224787</v>
      </c>
      <c r="AL1728" s="25" t="n">
        <v>2.26116013212314</v>
      </c>
      <c r="AM1728" s="25" t="n">
        <v>-0.538394280024305</v>
      </c>
      <c r="AN1728" s="25" t="n">
        <v>-0.2860552624315982</v>
      </c>
      <c r="AO1728" s="25" t="n">
        <v>8.670958534078231e-05</v>
      </c>
      <c r="AP1728" s="25" t="n">
        <v>-0.3672623058164746</v>
      </c>
      <c r="AQ1728" s="25" t="n">
        <v>1.007961322214045</v>
      </c>
    </row>
    <row r="1729">
      <c r="A1729" s="23">
        <f>Universe!A1729</f>
        <v/>
      </c>
      <c r="B1729" s="24">
        <f>IF(Universe!W1729="","",(Universe!W1729-$B$2550)/$C$2550)</f>
        <v/>
      </c>
      <c r="C1729" s="24">
        <f>IF(Universe!X1729="","",(Universe!X1729-$B$2551)/$C$2551)</f>
        <v/>
      </c>
      <c r="D1729" s="24">
        <f>IF(Universe!Y1729="","",(Universe!Y1729-$B$2552)/$C$2552)</f>
        <v/>
      </c>
      <c r="E1729" s="24">
        <f>IF(Universe!Z1729="","",(Universe!Z1729-$B$2553)/$C$2553)</f>
        <v/>
      </c>
      <c r="F1729" s="24">
        <f>IF(Universe!AA1729="","",(Universe!AA1729-$B$2554)/$C$2554)</f>
        <v/>
      </c>
      <c r="G1729" s="24">
        <f>IF(Universe!AB1729="","",(Universe!AB1729-$B$2555)/$C$2555)</f>
        <v/>
      </c>
      <c r="H1729" s="24">
        <f>IF(Universe!AC1729="","",(Universe!AC1729-$B$2556)/$C$2556)</f>
        <v/>
      </c>
      <c r="I1729" s="24">
        <f>IF(Universe!AD1729="","",(Universe!AD1729-$B$2557)/$C$2557)</f>
        <v/>
      </c>
      <c r="J1729" s="24">
        <f>IF(Universe!AE1729="","",(Universe!AE1729-$B$2558)/$C$2558)</f>
        <v/>
      </c>
      <c r="K1729" s="24">
        <f>IF(Universe!AF1729="","",(Universe!AF1729-$B$2559)/$C$2559)</f>
        <v/>
      </c>
      <c r="L1729" s="24">
        <f>IF(Universe!AG1729="","",(Universe!AG1729-$B$2560)/$C$2560)</f>
        <v/>
      </c>
      <c r="M1729" s="24">
        <f>IF(Universe!AH1729="","",(Universe!AH1729-$B$2561)/$C$2561)</f>
        <v/>
      </c>
      <c r="N1729" s="24">
        <f>IF(Universe!AI1729="","",(Universe!AI1729-$B$2562)/$C$2562)</f>
        <v/>
      </c>
      <c r="O1729" s="24">
        <f>0.74*IF(B1729="",0,B1729)+0.16*IF(C1729="",0,C1729)+0.1*IF(D1729="",0,D1729)</f>
        <v/>
      </c>
      <c r="P1729" s="24">
        <f>0.35*IF(E1729="",0,E1729)+0.35*IF(F1729="",0,F1729)+0.3*IF(G1729="",0,G1729)</f>
        <v/>
      </c>
      <c r="Q1729" s="24">
        <f>0.656*IF(I1729="",0,I1729)+0.344*IF(H1729="",0,H1729)</f>
        <v/>
      </c>
      <c r="R1729" s="24">
        <f>0.338*IF(J1729="",0,J1729)+0.662*IF(K1729="",0,K1729)</f>
        <v/>
      </c>
      <c r="S1729" s="24">
        <f>0.38*IF(L1729="",0,L1729)+0.35*IF(M1729="",0,M1729)+0.27*IF(N1729="",0,N1729)</f>
        <v/>
      </c>
      <c r="T1729" s="24">
        <f>IF(Universe!S1729="","",((Universe!S1729-$B$2565)/$C$2565)^3)</f>
        <v/>
      </c>
      <c r="U1729" s="24">
        <f>IF(Universe!S1729="","",(Universe!S1729-$B$2565)/$C$2565)</f>
        <v/>
      </c>
      <c r="V1729" s="24">
        <f>IF(Universe!T1729="","",(Universe!T1729-$B$2566)/$C$2566)</f>
        <v/>
      </c>
      <c r="W1729" s="24">
        <f>IF(Universe!U1729="","",(Universe!U1729-$B$2567)/$C$2567)</f>
        <v/>
      </c>
      <c r="X1729" s="24">
        <f>IF(O1729="","",(O1729-$B$2571)/$C$2571)</f>
        <v/>
      </c>
      <c r="Y1729" s="24">
        <f>IF(T1729="","",(T1729-$B$2576)/$C$2576)</f>
        <v/>
      </c>
      <c r="Z1729" s="24">
        <f>IF(Universe!V1729="","",(Universe!V1729-$B$2568)/$C$2568)</f>
        <v/>
      </c>
      <c r="AA1729" s="24">
        <f>IF(P1729="","",(P1729-$B$2572)/$C$2572)</f>
        <v/>
      </c>
      <c r="AB1729" s="24">
        <f>IF(Q1729="","",(Q1729-$B$2573)/$C$2573)</f>
        <v/>
      </c>
      <c r="AC1729" s="24">
        <f>IF(R1729="","",(R1729-$B$2574)/$C$2574)</f>
        <v/>
      </c>
      <c r="AD1729" s="24">
        <f>IF(S1729="","",(S1729-$B$2575)/$C$2575)</f>
        <v/>
      </c>
      <c r="AE1729" s="24">
        <f>IF(Y1729="","",Y1729-(19.12044933116382+16.522174187581257*U1729))</f>
        <v/>
      </c>
      <c r="AF1729" s="24">
        <f>IF(X1729="","",(X1729-(-0.27268023098325006+0.47142105304415904*V1729+-0.3189264934812436*U1729)--5.286111042926227e-16)/0.7994208745952703)</f>
        <v/>
      </c>
      <c r="AG1729" s="24">
        <f>IF(AA1729="","",(AA1729-(0.5248806186338691+-0.064206457956449*U1729)-5.43454825424064e-16)/0.9977404048781155)</f>
        <v/>
      </c>
      <c r="AH1729" s="25" t="n">
        <v>-2.446066247012725</v>
      </c>
      <c r="AI1729" s="25" t="n">
        <v>-1.053687838035189</v>
      </c>
      <c r="AJ1729" s="25" t="n">
        <v>-0.7694827026394502</v>
      </c>
      <c r="AK1729" s="25" t="n">
        <v>-0.3574962506272236</v>
      </c>
      <c r="AL1729" s="25" t="n">
        <v>3.372324332863755</v>
      </c>
      <c r="AM1729" s="25" t="n">
        <v>0.42768796751259</v>
      </c>
      <c r="AN1729" s="25" t="n">
        <v>-0.9778518178031111</v>
      </c>
      <c r="AO1729" s="25" t="n">
        <v>0.1458442168830246</v>
      </c>
      <c r="AP1729" s="25" t="n">
        <v>-0.3775967436636995</v>
      </c>
      <c r="AQ1729" s="25" t="n">
        <v>0.0398353700432791</v>
      </c>
    </row>
    <row r="1730">
      <c r="A1730" s="23">
        <f>Universe!A1730</f>
        <v/>
      </c>
      <c r="B1730" s="24">
        <f>IF(Universe!W1730="","",(Universe!W1730-$B$2550)/$C$2550)</f>
        <v/>
      </c>
      <c r="C1730" s="24">
        <f>IF(Universe!X1730="","",(Universe!X1730-$B$2551)/$C$2551)</f>
        <v/>
      </c>
      <c r="D1730" s="24">
        <f>IF(Universe!Y1730="","",(Universe!Y1730-$B$2552)/$C$2552)</f>
        <v/>
      </c>
      <c r="E1730" s="24">
        <f>IF(Universe!Z1730="","",(Universe!Z1730-$B$2553)/$C$2553)</f>
        <v/>
      </c>
      <c r="F1730" s="24">
        <f>IF(Universe!AA1730="","",(Universe!AA1730-$B$2554)/$C$2554)</f>
        <v/>
      </c>
      <c r="G1730" s="24">
        <f>IF(Universe!AB1730="","",(Universe!AB1730-$B$2555)/$C$2555)</f>
        <v/>
      </c>
      <c r="H1730" s="24">
        <f>IF(Universe!AC1730="","",(Universe!AC1730-$B$2556)/$C$2556)</f>
        <v/>
      </c>
      <c r="I1730" s="24">
        <f>IF(Universe!AD1730="","",(Universe!AD1730-$B$2557)/$C$2557)</f>
        <v/>
      </c>
      <c r="J1730" s="24">
        <f>IF(Universe!AE1730="","",(Universe!AE1730-$B$2558)/$C$2558)</f>
        <v/>
      </c>
      <c r="K1730" s="24">
        <f>IF(Universe!AF1730="","",(Universe!AF1730-$B$2559)/$C$2559)</f>
        <v/>
      </c>
      <c r="L1730" s="24">
        <f>IF(Universe!AG1730="","",(Universe!AG1730-$B$2560)/$C$2560)</f>
        <v/>
      </c>
      <c r="M1730" s="24">
        <f>IF(Universe!AH1730="","",(Universe!AH1730-$B$2561)/$C$2561)</f>
        <v/>
      </c>
      <c r="N1730" s="24">
        <f>IF(Universe!AI1730="","",(Universe!AI1730-$B$2562)/$C$2562)</f>
        <v/>
      </c>
      <c r="O1730" s="24">
        <f>0.74*IF(B1730="",0,B1730)+0.16*IF(C1730="",0,C1730)+0.1*IF(D1730="",0,D1730)</f>
        <v/>
      </c>
      <c r="P1730" s="24">
        <f>0.35*IF(E1730="",0,E1730)+0.35*IF(F1730="",0,F1730)+0.3*IF(G1730="",0,G1730)</f>
        <v/>
      </c>
      <c r="Q1730" s="24">
        <f>0.656*IF(I1730="",0,I1730)+0.344*IF(H1730="",0,H1730)</f>
        <v/>
      </c>
      <c r="R1730" s="24">
        <f>0.338*IF(J1730="",0,J1730)+0.662*IF(K1730="",0,K1730)</f>
        <v/>
      </c>
      <c r="S1730" s="24">
        <f>0.38*IF(L1730="",0,L1730)+0.35*IF(M1730="",0,M1730)+0.27*IF(N1730="",0,N1730)</f>
        <v/>
      </c>
      <c r="T1730" s="24">
        <f>IF(Universe!S1730="","",((Universe!S1730-$B$2565)/$C$2565)^3)</f>
        <v/>
      </c>
      <c r="U1730" s="24">
        <f>IF(Universe!S1730="","",(Universe!S1730-$B$2565)/$C$2565)</f>
        <v/>
      </c>
      <c r="V1730" s="24">
        <f>IF(Universe!T1730="","",(Universe!T1730-$B$2566)/$C$2566)</f>
        <v/>
      </c>
      <c r="W1730" s="24">
        <f>IF(Universe!U1730="","",(Universe!U1730-$B$2567)/$C$2567)</f>
        <v/>
      </c>
      <c r="X1730" s="24">
        <f>IF(O1730="","",(O1730-$B$2571)/$C$2571)</f>
        <v/>
      </c>
      <c r="Y1730" s="24">
        <f>IF(T1730="","",(T1730-$B$2576)/$C$2576)</f>
        <v/>
      </c>
      <c r="Z1730" s="24">
        <f>IF(Universe!V1730="","",(Universe!V1730-$B$2568)/$C$2568)</f>
        <v/>
      </c>
      <c r="AA1730" s="24">
        <f>IF(P1730="","",(P1730-$B$2572)/$C$2572)</f>
        <v/>
      </c>
      <c r="AB1730" s="24">
        <f>IF(Q1730="","",(Q1730-$B$2573)/$C$2573)</f>
        <v/>
      </c>
      <c r="AC1730" s="24">
        <f>IF(R1730="","",(R1730-$B$2574)/$C$2574)</f>
        <v/>
      </c>
      <c r="AD1730" s="24">
        <f>IF(S1730="","",(S1730-$B$2575)/$C$2575)</f>
        <v/>
      </c>
      <c r="AE1730" s="24">
        <f>IF(Y1730="","",Y1730-(19.12044933116382+16.522174187581257*U1730))</f>
        <v/>
      </c>
      <c r="AF1730" s="24">
        <f>IF(X1730="","",(X1730-(-0.27268023098325006+0.47142105304415904*V1730+-0.3189264934812436*U1730)--5.286111042926227e-16)/0.7994208745952703)</f>
        <v/>
      </c>
      <c r="AG1730" s="24">
        <f>IF(AA1730="","",(AA1730-(0.5248806186338691+-0.064206457956449*U1730)-5.43454825424064e-16)/0.9977404048781155)</f>
        <v/>
      </c>
      <c r="AH1730" s="25" t="n">
        <v>-2.763786584823779</v>
      </c>
      <c r="AI1730" s="25" t="n">
        <v>1.799040034954313</v>
      </c>
      <c r="AJ1730" s="25" t="n">
        <v>3.468255907881904</v>
      </c>
      <c r="AK1730" s="25" t="n">
        <v>1.31158746277583</v>
      </c>
      <c r="AL1730" s="25" t="n">
        <v>3.215519484514859</v>
      </c>
      <c r="AM1730" s="25" t="n">
        <v>-0.1534216614406298</v>
      </c>
      <c r="AN1730" s="25" t="n">
        <v>2.102959055176388</v>
      </c>
      <c r="AO1730" s="25" t="n">
        <v>-0.1977132209321515</v>
      </c>
      <c r="AP1730" s="25" t="n">
        <v>1.082314808526872</v>
      </c>
      <c r="AQ1730" s="25" t="n">
        <v>-0.5106830728205318</v>
      </c>
    </row>
    <row r="1731">
      <c r="A1731" s="23">
        <f>Universe!A1731</f>
        <v/>
      </c>
      <c r="B1731" s="24">
        <f>IF(Universe!W1731="","",(Universe!W1731-$B$2550)/$C$2550)</f>
        <v/>
      </c>
      <c r="C1731" s="24">
        <f>IF(Universe!X1731="","",(Universe!X1731-$B$2551)/$C$2551)</f>
        <v/>
      </c>
      <c r="D1731" s="24">
        <f>IF(Universe!Y1731="","",(Universe!Y1731-$B$2552)/$C$2552)</f>
        <v/>
      </c>
      <c r="E1731" s="24">
        <f>IF(Universe!Z1731="","",(Universe!Z1731-$B$2553)/$C$2553)</f>
        <v/>
      </c>
      <c r="F1731" s="24">
        <f>IF(Universe!AA1731="","",(Universe!AA1731-$B$2554)/$C$2554)</f>
        <v/>
      </c>
      <c r="G1731" s="24">
        <f>IF(Universe!AB1731="","",(Universe!AB1731-$B$2555)/$C$2555)</f>
        <v/>
      </c>
      <c r="H1731" s="24">
        <f>IF(Universe!AC1731="","",(Universe!AC1731-$B$2556)/$C$2556)</f>
        <v/>
      </c>
      <c r="I1731" s="24">
        <f>IF(Universe!AD1731="","",(Universe!AD1731-$B$2557)/$C$2557)</f>
        <v/>
      </c>
      <c r="J1731" s="24">
        <f>IF(Universe!AE1731="","",(Universe!AE1731-$B$2558)/$C$2558)</f>
        <v/>
      </c>
      <c r="K1731" s="24">
        <f>IF(Universe!AF1731="","",(Universe!AF1731-$B$2559)/$C$2559)</f>
        <v/>
      </c>
      <c r="L1731" s="24">
        <f>IF(Universe!AG1731="","",(Universe!AG1731-$B$2560)/$C$2560)</f>
        <v/>
      </c>
      <c r="M1731" s="24">
        <f>IF(Universe!AH1731="","",(Universe!AH1731-$B$2561)/$C$2561)</f>
        <v/>
      </c>
      <c r="N1731" s="24">
        <f>IF(Universe!AI1731="","",(Universe!AI1731-$B$2562)/$C$2562)</f>
        <v/>
      </c>
      <c r="O1731" s="24">
        <f>0.74*IF(B1731="",0,B1731)+0.16*IF(C1731="",0,C1731)+0.1*IF(D1731="",0,D1731)</f>
        <v/>
      </c>
      <c r="P1731" s="24">
        <f>0.35*IF(E1731="",0,E1731)+0.35*IF(F1731="",0,F1731)+0.3*IF(G1731="",0,G1731)</f>
        <v/>
      </c>
      <c r="Q1731" s="24">
        <f>0.656*IF(I1731="",0,I1731)+0.344*IF(H1731="",0,H1731)</f>
        <v/>
      </c>
      <c r="R1731" s="24">
        <f>0.338*IF(J1731="",0,J1731)+0.662*IF(K1731="",0,K1731)</f>
        <v/>
      </c>
      <c r="S1731" s="24">
        <f>0.38*IF(L1731="",0,L1731)+0.35*IF(M1731="",0,M1731)+0.27*IF(N1731="",0,N1731)</f>
        <v/>
      </c>
      <c r="T1731" s="24">
        <f>IF(Universe!S1731="","",((Universe!S1731-$B$2565)/$C$2565)^3)</f>
        <v/>
      </c>
      <c r="U1731" s="24">
        <f>IF(Universe!S1731="","",(Universe!S1731-$B$2565)/$C$2565)</f>
        <v/>
      </c>
      <c r="V1731" s="24">
        <f>IF(Universe!T1731="","",(Universe!T1731-$B$2566)/$C$2566)</f>
        <v/>
      </c>
      <c r="W1731" s="24">
        <f>IF(Universe!U1731="","",(Universe!U1731-$B$2567)/$C$2567)</f>
        <v/>
      </c>
      <c r="X1731" s="24">
        <f>IF(O1731="","",(O1731-$B$2571)/$C$2571)</f>
        <v/>
      </c>
      <c r="Y1731" s="24">
        <f>IF(T1731="","",(T1731-$B$2576)/$C$2576)</f>
        <v/>
      </c>
      <c r="Z1731" s="24">
        <f>IF(Universe!V1731="","",(Universe!V1731-$B$2568)/$C$2568)</f>
        <v/>
      </c>
      <c r="AA1731" s="24">
        <f>IF(P1731="","",(P1731-$B$2572)/$C$2572)</f>
        <v/>
      </c>
      <c r="AB1731" s="24">
        <f>IF(Q1731="","",(Q1731-$B$2573)/$C$2573)</f>
        <v/>
      </c>
      <c r="AC1731" s="24">
        <f>IF(R1731="","",(R1731-$B$2574)/$C$2574)</f>
        <v/>
      </c>
      <c r="AD1731" s="24">
        <f>IF(S1731="","",(S1731-$B$2575)/$C$2575)</f>
        <v/>
      </c>
      <c r="AE1731" s="24">
        <f>IF(Y1731="","",Y1731-(19.12044933116382+16.522174187581257*U1731))</f>
        <v/>
      </c>
      <c r="AF1731" s="24">
        <f>IF(X1731="","",(X1731-(-0.27268023098325006+0.47142105304415904*V1731+-0.3189264934812436*U1731)--5.286111042926227e-16)/0.7994208745952703)</f>
        <v/>
      </c>
      <c r="AG1731" s="24">
        <f>IF(AA1731="","",(AA1731-(0.5248806186338691+-0.064206457956449*U1731)-5.43454825424064e-16)/0.9977404048781155)</f>
        <v/>
      </c>
      <c r="AH1731" s="25" t="n">
        <v>-2.516408868342748</v>
      </c>
      <c r="AI1731" s="25" t="n">
        <v>0.6880027777429708</v>
      </c>
      <c r="AJ1731" s="25" t="n">
        <v>-0.0155563146104319</v>
      </c>
      <c r="AK1731" s="25" t="n">
        <v>-0.8796783713366125</v>
      </c>
      <c r="AL1731" s="25" t="n">
        <v>3.354798115833695</v>
      </c>
      <c r="AM1731" s="25" t="n">
        <v>-0.0026299270503442</v>
      </c>
      <c r="AN1731" s="25" t="n">
        <v>-0.181947308829403</v>
      </c>
      <c r="AO1731" s="25" t="n">
        <v>0.0276151394545006</v>
      </c>
      <c r="AP1731" s="25" t="n">
        <v>-0.2735222934509597</v>
      </c>
      <c r="AQ1731" s="25" t="n">
        <v>1.50578442668174</v>
      </c>
    </row>
    <row r="1732">
      <c r="A1732" s="23">
        <f>Universe!A1732</f>
        <v/>
      </c>
      <c r="B1732" s="24">
        <f>IF(Universe!W1732="","",(Universe!W1732-$B$2550)/$C$2550)</f>
        <v/>
      </c>
      <c r="C1732" s="24">
        <f>IF(Universe!X1732="","",(Universe!X1732-$B$2551)/$C$2551)</f>
        <v/>
      </c>
      <c r="D1732" s="24">
        <f>IF(Universe!Y1732="","",(Universe!Y1732-$B$2552)/$C$2552)</f>
        <v/>
      </c>
      <c r="E1732" s="24">
        <f>IF(Universe!Z1732="","",(Universe!Z1732-$B$2553)/$C$2553)</f>
        <v/>
      </c>
      <c r="F1732" s="24">
        <f>IF(Universe!AA1732="","",(Universe!AA1732-$B$2554)/$C$2554)</f>
        <v/>
      </c>
      <c r="G1732" s="24">
        <f>IF(Universe!AB1732="","",(Universe!AB1732-$B$2555)/$C$2555)</f>
        <v/>
      </c>
      <c r="H1732" s="24">
        <f>IF(Universe!AC1732="","",(Universe!AC1732-$B$2556)/$C$2556)</f>
        <v/>
      </c>
      <c r="I1732" s="24">
        <f>IF(Universe!AD1732="","",(Universe!AD1732-$B$2557)/$C$2557)</f>
        <v/>
      </c>
      <c r="J1732" s="24">
        <f>IF(Universe!AE1732="","",(Universe!AE1732-$B$2558)/$C$2558)</f>
        <v/>
      </c>
      <c r="K1732" s="24">
        <f>IF(Universe!AF1732="","",(Universe!AF1732-$B$2559)/$C$2559)</f>
        <v/>
      </c>
      <c r="L1732" s="24">
        <f>IF(Universe!AG1732="","",(Universe!AG1732-$B$2560)/$C$2560)</f>
        <v/>
      </c>
      <c r="M1732" s="24">
        <f>IF(Universe!AH1732="","",(Universe!AH1732-$B$2561)/$C$2561)</f>
        <v/>
      </c>
      <c r="N1732" s="24">
        <f>IF(Universe!AI1732="","",(Universe!AI1732-$B$2562)/$C$2562)</f>
        <v/>
      </c>
      <c r="O1732" s="24">
        <f>0.74*IF(B1732="",0,B1732)+0.16*IF(C1732="",0,C1732)+0.1*IF(D1732="",0,D1732)</f>
        <v/>
      </c>
      <c r="P1732" s="24">
        <f>0.35*IF(E1732="",0,E1732)+0.35*IF(F1732="",0,F1732)+0.3*IF(G1732="",0,G1732)</f>
        <v/>
      </c>
      <c r="Q1732" s="24">
        <f>0.656*IF(I1732="",0,I1732)+0.344*IF(H1732="",0,H1732)</f>
        <v/>
      </c>
      <c r="R1732" s="24">
        <f>0.338*IF(J1732="",0,J1732)+0.662*IF(K1732="",0,K1732)</f>
        <v/>
      </c>
      <c r="S1732" s="24">
        <f>0.38*IF(L1732="",0,L1732)+0.35*IF(M1732="",0,M1732)+0.27*IF(N1732="",0,N1732)</f>
        <v/>
      </c>
      <c r="T1732" s="24">
        <f>IF(Universe!S1732="","",((Universe!S1732-$B$2565)/$C$2565)^3)</f>
        <v/>
      </c>
      <c r="U1732" s="24">
        <f>IF(Universe!S1732="","",(Universe!S1732-$B$2565)/$C$2565)</f>
        <v/>
      </c>
      <c r="V1732" s="24">
        <f>IF(Universe!T1732="","",(Universe!T1732-$B$2566)/$C$2566)</f>
        <v/>
      </c>
      <c r="W1732" s="24">
        <f>IF(Universe!U1732="","",(Universe!U1732-$B$2567)/$C$2567)</f>
        <v/>
      </c>
      <c r="X1732" s="24">
        <f>IF(O1732="","",(O1732-$B$2571)/$C$2571)</f>
        <v/>
      </c>
      <c r="Y1732" s="24">
        <f>IF(T1732="","",(T1732-$B$2576)/$C$2576)</f>
        <v/>
      </c>
      <c r="Z1732" s="24">
        <f>IF(Universe!V1732="","",(Universe!V1732-$B$2568)/$C$2568)</f>
        <v/>
      </c>
      <c r="AA1732" s="24">
        <f>IF(P1732="","",(P1732-$B$2572)/$C$2572)</f>
        <v/>
      </c>
      <c r="AB1732" s="24">
        <f>IF(Q1732="","",(Q1732-$B$2573)/$C$2573)</f>
        <v/>
      </c>
      <c r="AC1732" s="24">
        <f>IF(R1732="","",(R1732-$B$2574)/$C$2574)</f>
        <v/>
      </c>
      <c r="AD1732" s="24">
        <f>IF(S1732="","",(S1732-$B$2575)/$C$2575)</f>
        <v/>
      </c>
      <c r="AE1732" s="24">
        <f>IF(Y1732="","",Y1732-(19.12044933116382+16.522174187581257*U1732))</f>
        <v/>
      </c>
      <c r="AF1732" s="24">
        <f>IF(X1732="","",(X1732-(-0.27268023098325006+0.47142105304415904*V1732+-0.3189264934812436*U1732)--5.286111042926227e-16)/0.7994208745952703)</f>
        <v/>
      </c>
      <c r="AG1732" s="24">
        <f>IF(AA1732="","",(AA1732-(0.5248806186338691+-0.064206457956449*U1732)-5.43454825424064e-16)/0.9977404048781155)</f>
        <v/>
      </c>
      <c r="AH1732" s="25" t="n">
        <v>-1.774780701154542</v>
      </c>
      <c r="AI1732" s="25" t="n">
        <v>1.016861959024797</v>
      </c>
      <c r="AJ1732" s="25" t="n">
        <v>-0.5204486198009605</v>
      </c>
      <c r="AK1732" s="25" t="n">
        <v>-0.5562248660068122</v>
      </c>
      <c r="AL1732" s="25" t="n">
        <v>3.110728756039144</v>
      </c>
      <c r="AM1732" s="25" t="n">
        <v>1.04075175393535</v>
      </c>
      <c r="AN1732" s="25" t="n">
        <v>0.3261206932230275</v>
      </c>
      <c r="AO1732" s="25" t="n">
        <v>0.4478235666263931</v>
      </c>
      <c r="AP1732" s="25" t="n">
        <v>-0.7044164859419704</v>
      </c>
      <c r="AQ1732" s="25" t="n">
        <v>0.1640381389202566</v>
      </c>
    </row>
    <row r="1733">
      <c r="A1733" s="23">
        <f>Universe!A1733</f>
        <v/>
      </c>
      <c r="B1733" s="24">
        <f>IF(Universe!W1733="","",(Universe!W1733-$B$2550)/$C$2550)</f>
        <v/>
      </c>
      <c r="C1733" s="24">
        <f>IF(Universe!X1733="","",(Universe!X1733-$B$2551)/$C$2551)</f>
        <v/>
      </c>
      <c r="D1733" s="24">
        <f>IF(Universe!Y1733="","",(Universe!Y1733-$B$2552)/$C$2552)</f>
        <v/>
      </c>
      <c r="E1733" s="24">
        <f>IF(Universe!Z1733="","",(Universe!Z1733-$B$2553)/$C$2553)</f>
        <v/>
      </c>
      <c r="F1733" s="24">
        <f>IF(Universe!AA1733="","",(Universe!AA1733-$B$2554)/$C$2554)</f>
        <v/>
      </c>
      <c r="G1733" s="24">
        <f>IF(Universe!AB1733="","",(Universe!AB1733-$B$2555)/$C$2555)</f>
        <v/>
      </c>
      <c r="H1733" s="24">
        <f>IF(Universe!AC1733="","",(Universe!AC1733-$B$2556)/$C$2556)</f>
        <v/>
      </c>
      <c r="I1733" s="24">
        <f>IF(Universe!AD1733="","",(Universe!AD1733-$B$2557)/$C$2557)</f>
        <v/>
      </c>
      <c r="J1733" s="24">
        <f>IF(Universe!AE1733="","",(Universe!AE1733-$B$2558)/$C$2558)</f>
        <v/>
      </c>
      <c r="K1733" s="24">
        <f>IF(Universe!AF1733="","",(Universe!AF1733-$B$2559)/$C$2559)</f>
        <v/>
      </c>
      <c r="L1733" s="24">
        <f>IF(Universe!AG1733="","",(Universe!AG1733-$B$2560)/$C$2560)</f>
        <v/>
      </c>
      <c r="M1733" s="24">
        <f>IF(Universe!AH1733="","",(Universe!AH1733-$B$2561)/$C$2561)</f>
        <v/>
      </c>
      <c r="N1733" s="24">
        <f>IF(Universe!AI1733="","",(Universe!AI1733-$B$2562)/$C$2562)</f>
        <v/>
      </c>
      <c r="O1733" s="24">
        <f>0.74*IF(B1733="",0,B1733)+0.16*IF(C1733="",0,C1733)+0.1*IF(D1733="",0,D1733)</f>
        <v/>
      </c>
      <c r="P1733" s="24">
        <f>0.35*IF(E1733="",0,E1733)+0.35*IF(F1733="",0,F1733)+0.3*IF(G1733="",0,G1733)</f>
        <v/>
      </c>
      <c r="Q1733" s="24">
        <f>0.656*IF(I1733="",0,I1733)+0.344*IF(H1733="",0,H1733)</f>
        <v/>
      </c>
      <c r="R1733" s="24">
        <f>0.338*IF(J1733="",0,J1733)+0.662*IF(K1733="",0,K1733)</f>
        <v/>
      </c>
      <c r="S1733" s="24">
        <f>0.38*IF(L1733="",0,L1733)+0.35*IF(M1733="",0,M1733)+0.27*IF(N1733="",0,N1733)</f>
        <v/>
      </c>
      <c r="T1733" s="24">
        <f>IF(Universe!S1733="","",((Universe!S1733-$B$2565)/$C$2565)^3)</f>
        <v/>
      </c>
      <c r="U1733" s="24">
        <f>IF(Universe!S1733="","",(Universe!S1733-$B$2565)/$C$2565)</f>
        <v/>
      </c>
      <c r="V1733" s="24">
        <f>IF(Universe!T1733="","",(Universe!T1733-$B$2566)/$C$2566)</f>
        <v/>
      </c>
      <c r="W1733" s="24">
        <f>IF(Universe!U1733="","",(Universe!U1733-$B$2567)/$C$2567)</f>
        <v/>
      </c>
      <c r="X1733" s="24">
        <f>IF(O1733="","",(O1733-$B$2571)/$C$2571)</f>
        <v/>
      </c>
      <c r="Y1733" s="24">
        <f>IF(T1733="","",(T1733-$B$2576)/$C$2576)</f>
        <v/>
      </c>
      <c r="Z1733" s="24">
        <f>IF(Universe!V1733="","",(Universe!V1733-$B$2568)/$C$2568)</f>
        <v/>
      </c>
      <c r="AA1733" s="24">
        <f>IF(P1733="","",(P1733-$B$2572)/$C$2572)</f>
        <v/>
      </c>
      <c r="AB1733" s="24">
        <f>IF(Q1733="","",(Q1733-$B$2573)/$C$2573)</f>
        <v/>
      </c>
      <c r="AC1733" s="24">
        <f>IF(R1733="","",(R1733-$B$2574)/$C$2574)</f>
        <v/>
      </c>
      <c r="AD1733" s="24">
        <f>IF(S1733="","",(S1733-$B$2575)/$C$2575)</f>
        <v/>
      </c>
      <c r="AE1733" s="24">
        <f>IF(Y1733="","",Y1733-(19.12044933116382+16.522174187581257*U1733))</f>
        <v/>
      </c>
      <c r="AF1733" s="24">
        <f>IF(X1733="","",(X1733-(-0.27268023098325006+0.47142105304415904*V1733+-0.3189264934812436*U1733)--5.286111042926227e-16)/0.7994208745952703)</f>
        <v/>
      </c>
      <c r="AG1733" s="24">
        <f>IF(AA1733="","",(AA1733-(0.5248806186338691+-0.064206457956449*U1733)-5.43454825424064e-16)/0.9977404048781155)</f>
        <v/>
      </c>
      <c r="AH1733" s="25" t="n">
        <v>-1.680748273022683</v>
      </c>
      <c r="AI1733" s="25" t="n">
        <v>1.458893972191351</v>
      </c>
      <c r="AJ1733" s="25" t="n">
        <v>-0.58397990627344</v>
      </c>
      <c r="AK1733" s="25" t="n">
        <v>-0.9221162122837112</v>
      </c>
      <c r="AL1733" s="25" t="n">
        <v>3.019782715532583</v>
      </c>
      <c r="AM1733" s="25" t="n">
        <v>-0.0528890283584166</v>
      </c>
      <c r="AN1733" s="25" t="n">
        <v>0.156814639599644</v>
      </c>
      <c r="AO1733" s="25" t="n">
        <v>-0.0582734723278581</v>
      </c>
      <c r="AP1733" s="25" t="n">
        <v>1.57080314615923</v>
      </c>
      <c r="AQ1733" s="25" t="n">
        <v>0.1354506623646988</v>
      </c>
    </row>
    <row r="1734">
      <c r="A1734" s="23">
        <f>Universe!A1734</f>
        <v/>
      </c>
      <c r="B1734" s="24">
        <f>IF(Universe!W1734="","",(Universe!W1734-$B$2550)/$C$2550)</f>
        <v/>
      </c>
      <c r="C1734" s="24">
        <f>IF(Universe!X1734="","",(Universe!X1734-$B$2551)/$C$2551)</f>
        <v/>
      </c>
      <c r="D1734" s="24">
        <f>IF(Universe!Y1734="","",(Universe!Y1734-$B$2552)/$C$2552)</f>
        <v/>
      </c>
      <c r="E1734" s="24">
        <f>IF(Universe!Z1734="","",(Universe!Z1734-$B$2553)/$C$2553)</f>
        <v/>
      </c>
      <c r="F1734" s="24">
        <f>IF(Universe!AA1734="","",(Universe!AA1734-$B$2554)/$C$2554)</f>
        <v/>
      </c>
      <c r="G1734" s="24">
        <f>IF(Universe!AB1734="","",(Universe!AB1734-$B$2555)/$C$2555)</f>
        <v/>
      </c>
      <c r="H1734" s="24">
        <f>IF(Universe!AC1734="","",(Universe!AC1734-$B$2556)/$C$2556)</f>
        <v/>
      </c>
      <c r="I1734" s="24">
        <f>IF(Universe!AD1734="","",(Universe!AD1734-$B$2557)/$C$2557)</f>
        <v/>
      </c>
      <c r="J1734" s="24">
        <f>IF(Universe!AE1734="","",(Universe!AE1734-$B$2558)/$C$2558)</f>
        <v/>
      </c>
      <c r="K1734" s="24">
        <f>IF(Universe!AF1734="","",(Universe!AF1734-$B$2559)/$C$2559)</f>
        <v/>
      </c>
      <c r="L1734" s="24">
        <f>IF(Universe!AG1734="","",(Universe!AG1734-$B$2560)/$C$2560)</f>
        <v/>
      </c>
      <c r="M1734" s="24">
        <f>IF(Universe!AH1734="","",(Universe!AH1734-$B$2561)/$C$2561)</f>
        <v/>
      </c>
      <c r="N1734" s="24">
        <f>IF(Universe!AI1734="","",(Universe!AI1734-$B$2562)/$C$2562)</f>
        <v/>
      </c>
      <c r="O1734" s="24">
        <f>0.74*IF(B1734="",0,B1734)+0.16*IF(C1734="",0,C1734)+0.1*IF(D1734="",0,D1734)</f>
        <v/>
      </c>
      <c r="P1734" s="24">
        <f>0.35*IF(E1734="",0,E1734)+0.35*IF(F1734="",0,F1734)+0.3*IF(G1734="",0,G1734)</f>
        <v/>
      </c>
      <c r="Q1734" s="24">
        <f>0.656*IF(I1734="",0,I1734)+0.344*IF(H1734="",0,H1734)</f>
        <v/>
      </c>
      <c r="R1734" s="24">
        <f>0.338*IF(J1734="",0,J1734)+0.662*IF(K1734="",0,K1734)</f>
        <v/>
      </c>
      <c r="S1734" s="24">
        <f>0.38*IF(L1734="",0,L1734)+0.35*IF(M1734="",0,M1734)+0.27*IF(N1734="",0,N1734)</f>
        <v/>
      </c>
      <c r="T1734" s="24">
        <f>IF(Universe!S1734="","",((Universe!S1734-$B$2565)/$C$2565)^3)</f>
        <v/>
      </c>
      <c r="U1734" s="24">
        <f>IF(Universe!S1734="","",(Universe!S1734-$B$2565)/$C$2565)</f>
        <v/>
      </c>
      <c r="V1734" s="24">
        <f>IF(Universe!T1734="","",(Universe!T1734-$B$2566)/$C$2566)</f>
        <v/>
      </c>
      <c r="W1734" s="24">
        <f>IF(Universe!U1734="","",(Universe!U1734-$B$2567)/$C$2567)</f>
        <v/>
      </c>
      <c r="X1734" s="24">
        <f>IF(O1734="","",(O1734-$B$2571)/$C$2571)</f>
        <v/>
      </c>
      <c r="Y1734" s="24">
        <f>IF(T1734="","",(T1734-$B$2576)/$C$2576)</f>
        <v/>
      </c>
      <c r="Z1734" s="24">
        <f>IF(Universe!V1734="","",(Universe!V1734-$B$2568)/$C$2568)</f>
        <v/>
      </c>
      <c r="AA1734" s="24">
        <f>IF(P1734="","",(P1734-$B$2572)/$C$2572)</f>
        <v/>
      </c>
      <c r="AB1734" s="24">
        <f>IF(Q1734="","",(Q1734-$B$2573)/$C$2573)</f>
        <v/>
      </c>
      <c r="AC1734" s="24">
        <f>IF(R1734="","",(R1734-$B$2574)/$C$2574)</f>
        <v/>
      </c>
      <c r="AD1734" s="24">
        <f>IF(S1734="","",(S1734-$B$2575)/$C$2575)</f>
        <v/>
      </c>
      <c r="AE1734" s="24">
        <f>IF(Y1734="","",Y1734-(19.12044933116382+16.522174187581257*U1734))</f>
        <v/>
      </c>
      <c r="AF1734" s="24">
        <f>IF(X1734="","",(X1734-(-0.27268023098325006+0.47142105304415904*V1734+-0.3189264934812436*U1734)--5.286111042926227e-16)/0.7994208745952703)</f>
        <v/>
      </c>
      <c r="AG1734" s="24">
        <f>IF(AA1734="","",(AA1734-(0.5248806186338691+-0.064206457956449*U1734)-5.43454825424064e-16)/0.9977404048781155)</f>
        <v/>
      </c>
      <c r="AH1734" s="25" t="n">
        <v>-3.40270098260839</v>
      </c>
      <c r="AI1734" s="25" t="n">
        <v>0.8707900694527158</v>
      </c>
      <c r="AJ1734" s="25" t="n">
        <v>-2.262014081779399</v>
      </c>
      <c r="AK1734" s="25" t="n">
        <v>-0.0615130945598704</v>
      </c>
      <c r="AL1734" s="25" t="n">
        <v>2.227142235603206</v>
      </c>
      <c r="AM1734" s="25" t="n">
        <v>0.9955389120637794</v>
      </c>
      <c r="AN1734" s="25" t="n">
        <v>1.362618206198996</v>
      </c>
      <c r="AO1734" s="25" t="n">
        <v>0.2733617971444804</v>
      </c>
      <c r="AP1734" s="25" t="n">
        <v>-0.4145423361188158</v>
      </c>
      <c r="AQ1734" s="25" t="n">
        <v>0.1624514714547311</v>
      </c>
    </row>
    <row r="1735">
      <c r="A1735" s="23">
        <f>Universe!A1735</f>
        <v/>
      </c>
      <c r="B1735" s="24">
        <f>IF(Universe!W1735="","",(Universe!W1735-$B$2550)/$C$2550)</f>
        <v/>
      </c>
      <c r="C1735" s="24">
        <f>IF(Universe!X1735="","",(Universe!X1735-$B$2551)/$C$2551)</f>
        <v/>
      </c>
      <c r="D1735" s="24">
        <f>IF(Universe!Y1735="","",(Universe!Y1735-$B$2552)/$C$2552)</f>
        <v/>
      </c>
      <c r="E1735" s="24">
        <f>IF(Universe!Z1735="","",(Universe!Z1735-$B$2553)/$C$2553)</f>
        <v/>
      </c>
      <c r="F1735" s="24">
        <f>IF(Universe!AA1735="","",(Universe!AA1735-$B$2554)/$C$2554)</f>
        <v/>
      </c>
      <c r="G1735" s="24">
        <f>IF(Universe!AB1735="","",(Universe!AB1735-$B$2555)/$C$2555)</f>
        <v/>
      </c>
      <c r="H1735" s="24">
        <f>IF(Universe!AC1735="","",(Universe!AC1735-$B$2556)/$C$2556)</f>
        <v/>
      </c>
      <c r="I1735" s="24">
        <f>IF(Universe!AD1735="","",(Universe!AD1735-$B$2557)/$C$2557)</f>
        <v/>
      </c>
      <c r="J1735" s="24">
        <f>IF(Universe!AE1735="","",(Universe!AE1735-$B$2558)/$C$2558)</f>
        <v/>
      </c>
      <c r="K1735" s="24">
        <f>IF(Universe!AF1735="","",(Universe!AF1735-$B$2559)/$C$2559)</f>
        <v/>
      </c>
      <c r="L1735" s="24">
        <f>IF(Universe!AG1735="","",(Universe!AG1735-$B$2560)/$C$2560)</f>
        <v/>
      </c>
      <c r="M1735" s="24">
        <f>IF(Universe!AH1735="","",(Universe!AH1735-$B$2561)/$C$2561)</f>
        <v/>
      </c>
      <c r="N1735" s="24">
        <f>IF(Universe!AI1735="","",(Universe!AI1735-$B$2562)/$C$2562)</f>
        <v/>
      </c>
      <c r="O1735" s="24">
        <f>0.74*IF(B1735="",0,B1735)+0.16*IF(C1735="",0,C1735)+0.1*IF(D1735="",0,D1735)</f>
        <v/>
      </c>
      <c r="P1735" s="24">
        <f>0.35*IF(E1735="",0,E1735)+0.35*IF(F1735="",0,F1735)+0.3*IF(G1735="",0,G1735)</f>
        <v/>
      </c>
      <c r="Q1735" s="24">
        <f>0.656*IF(I1735="",0,I1735)+0.344*IF(H1735="",0,H1735)</f>
        <v/>
      </c>
      <c r="R1735" s="24">
        <f>0.338*IF(J1735="",0,J1735)+0.662*IF(K1735="",0,K1735)</f>
        <v/>
      </c>
      <c r="S1735" s="24">
        <f>0.38*IF(L1735="",0,L1735)+0.35*IF(M1735="",0,M1735)+0.27*IF(N1735="",0,N1735)</f>
        <v/>
      </c>
      <c r="T1735" s="24">
        <f>IF(Universe!S1735="","",((Universe!S1735-$B$2565)/$C$2565)^3)</f>
        <v/>
      </c>
      <c r="U1735" s="24">
        <f>IF(Universe!S1735="","",(Universe!S1735-$B$2565)/$C$2565)</f>
        <v/>
      </c>
      <c r="V1735" s="24">
        <f>IF(Universe!T1735="","",(Universe!T1735-$B$2566)/$C$2566)</f>
        <v/>
      </c>
      <c r="W1735" s="24">
        <f>IF(Universe!U1735="","",(Universe!U1735-$B$2567)/$C$2567)</f>
        <v/>
      </c>
      <c r="X1735" s="24">
        <f>IF(O1735="","",(O1735-$B$2571)/$C$2571)</f>
        <v/>
      </c>
      <c r="Y1735" s="24">
        <f>IF(T1735="","",(T1735-$B$2576)/$C$2576)</f>
        <v/>
      </c>
      <c r="Z1735" s="24">
        <f>IF(Universe!V1735="","",(Universe!V1735-$B$2568)/$C$2568)</f>
        <v/>
      </c>
      <c r="AA1735" s="24">
        <f>IF(P1735="","",(P1735-$B$2572)/$C$2572)</f>
        <v/>
      </c>
      <c r="AB1735" s="24">
        <f>IF(Q1735="","",(Q1735-$B$2573)/$C$2573)</f>
        <v/>
      </c>
      <c r="AC1735" s="24">
        <f>IF(R1735="","",(R1735-$B$2574)/$C$2574)</f>
        <v/>
      </c>
      <c r="AD1735" s="24">
        <f>IF(S1735="","",(S1735-$B$2575)/$C$2575)</f>
        <v/>
      </c>
      <c r="AE1735" s="24">
        <f>IF(Y1735="","",Y1735-(19.12044933116382+16.522174187581257*U1735))</f>
        <v/>
      </c>
      <c r="AF1735" s="24">
        <f>IF(X1735="","",(X1735-(-0.27268023098325006+0.47142105304415904*V1735+-0.3189264934812436*U1735)--5.286111042926227e-16)/0.7994208745952703)</f>
        <v/>
      </c>
      <c r="AG1735" s="24">
        <f>IF(AA1735="","",(AA1735-(0.5248806186338691+-0.064206457956449*U1735)-5.43454825424064e-16)/0.9977404048781155)</f>
        <v/>
      </c>
      <c r="AH1735" s="25" t="n">
        <v>-0.9816481551134476</v>
      </c>
      <c r="AI1735" s="25" t="n">
        <v>-0.0431473606418389</v>
      </c>
      <c r="AJ1735" s="25" t="n">
        <v>-1.037209882673599</v>
      </c>
      <c r="AK1735" s="25" t="n">
        <v>0.0860297341156592</v>
      </c>
      <c r="AL1735" s="25" t="n">
        <v>2.029056547615029</v>
      </c>
      <c r="AM1735" s="25" t="n">
        <v>0.8657399523641581</v>
      </c>
      <c r="AN1735" s="25" t="n">
        <v>0.2429661721827298</v>
      </c>
      <c r="AO1735" s="25" t="n">
        <v>0.2528416751651817</v>
      </c>
      <c r="AP1735" s="25" t="n">
        <v>-0.7691317821342041</v>
      </c>
      <c r="AQ1735" s="25" t="n">
        <v>0.2021818213231769</v>
      </c>
    </row>
    <row r="1736">
      <c r="A1736" s="23">
        <f>Universe!A1736</f>
        <v/>
      </c>
      <c r="B1736" s="24">
        <f>IF(Universe!W1736="","",(Universe!W1736-$B$2550)/$C$2550)</f>
        <v/>
      </c>
      <c r="C1736" s="24">
        <f>IF(Universe!X1736="","",(Universe!X1736-$B$2551)/$C$2551)</f>
        <v/>
      </c>
      <c r="D1736" s="24">
        <f>IF(Universe!Y1736="","",(Universe!Y1736-$B$2552)/$C$2552)</f>
        <v/>
      </c>
      <c r="E1736" s="24">
        <f>IF(Universe!Z1736="","",(Universe!Z1736-$B$2553)/$C$2553)</f>
        <v/>
      </c>
      <c r="F1736" s="24">
        <f>IF(Universe!AA1736="","",(Universe!AA1736-$B$2554)/$C$2554)</f>
        <v/>
      </c>
      <c r="G1736" s="24">
        <f>IF(Universe!AB1736="","",(Universe!AB1736-$B$2555)/$C$2555)</f>
        <v/>
      </c>
      <c r="H1736" s="24">
        <f>IF(Universe!AC1736="","",(Universe!AC1736-$B$2556)/$C$2556)</f>
        <v/>
      </c>
      <c r="I1736" s="24">
        <f>IF(Universe!AD1736="","",(Universe!AD1736-$B$2557)/$C$2557)</f>
        <v/>
      </c>
      <c r="J1736" s="24">
        <f>IF(Universe!AE1736="","",(Universe!AE1736-$B$2558)/$C$2558)</f>
        <v/>
      </c>
      <c r="K1736" s="24">
        <f>IF(Universe!AF1736="","",(Universe!AF1736-$B$2559)/$C$2559)</f>
        <v/>
      </c>
      <c r="L1736" s="24">
        <f>IF(Universe!AG1736="","",(Universe!AG1736-$B$2560)/$C$2560)</f>
        <v/>
      </c>
      <c r="M1736" s="24">
        <f>IF(Universe!AH1736="","",(Universe!AH1736-$B$2561)/$C$2561)</f>
        <v/>
      </c>
      <c r="N1736" s="24">
        <f>IF(Universe!AI1736="","",(Universe!AI1736-$B$2562)/$C$2562)</f>
        <v/>
      </c>
      <c r="O1736" s="24">
        <f>0.74*IF(B1736="",0,B1736)+0.16*IF(C1736="",0,C1736)+0.1*IF(D1736="",0,D1736)</f>
        <v/>
      </c>
      <c r="P1736" s="24">
        <f>0.35*IF(E1736="",0,E1736)+0.35*IF(F1736="",0,F1736)+0.3*IF(G1736="",0,G1736)</f>
        <v/>
      </c>
      <c r="Q1736" s="24">
        <f>0.656*IF(I1736="",0,I1736)+0.344*IF(H1736="",0,H1736)</f>
        <v/>
      </c>
      <c r="R1736" s="24">
        <f>0.338*IF(J1736="",0,J1736)+0.662*IF(K1736="",0,K1736)</f>
        <v/>
      </c>
      <c r="S1736" s="24">
        <f>0.38*IF(L1736="",0,L1736)+0.35*IF(M1736="",0,M1736)+0.27*IF(N1736="",0,N1736)</f>
        <v/>
      </c>
      <c r="T1736" s="24">
        <f>IF(Universe!S1736="","",((Universe!S1736-$B$2565)/$C$2565)^3)</f>
        <v/>
      </c>
      <c r="U1736" s="24">
        <f>IF(Universe!S1736="","",(Universe!S1736-$B$2565)/$C$2565)</f>
        <v/>
      </c>
      <c r="V1736" s="24">
        <f>IF(Universe!T1736="","",(Universe!T1736-$B$2566)/$C$2566)</f>
        <v/>
      </c>
      <c r="W1736" s="24">
        <f>IF(Universe!U1736="","",(Universe!U1736-$B$2567)/$C$2567)</f>
        <v/>
      </c>
      <c r="X1736" s="24">
        <f>IF(O1736="","",(O1736-$B$2571)/$C$2571)</f>
        <v/>
      </c>
      <c r="Y1736" s="24">
        <f>IF(T1736="","",(T1736-$B$2576)/$C$2576)</f>
        <v/>
      </c>
      <c r="Z1736" s="24">
        <f>IF(Universe!V1736="","",(Universe!V1736-$B$2568)/$C$2568)</f>
        <v/>
      </c>
      <c r="AA1736" s="24">
        <f>IF(P1736="","",(P1736-$B$2572)/$C$2572)</f>
        <v/>
      </c>
      <c r="AB1736" s="24">
        <f>IF(Q1736="","",(Q1736-$B$2573)/$C$2573)</f>
        <v/>
      </c>
      <c r="AC1736" s="24">
        <f>IF(R1736="","",(R1736-$B$2574)/$C$2574)</f>
        <v/>
      </c>
      <c r="AD1736" s="24">
        <f>IF(S1736="","",(S1736-$B$2575)/$C$2575)</f>
        <v/>
      </c>
      <c r="AE1736" s="24">
        <f>IF(Y1736="","",Y1736-(19.12044933116382+16.522174187581257*U1736))</f>
        <v/>
      </c>
      <c r="AF1736" s="24">
        <f>IF(X1736="","",(X1736-(-0.27268023098325006+0.47142105304415904*V1736+-0.3189264934812436*U1736)--5.286111042926227e-16)/0.7994208745952703)</f>
        <v/>
      </c>
      <c r="AG1736" s="24">
        <f>IF(AA1736="","",(AA1736-(0.5248806186338691+-0.064206457956449*U1736)-5.43454825424064e-16)/0.9977404048781155)</f>
        <v/>
      </c>
      <c r="AH1736" s="25" t="n">
        <v>-2.177656138621079</v>
      </c>
      <c r="AI1736" s="25" t="n">
        <v>0.0276903629113443</v>
      </c>
      <c r="AJ1736" s="25" t="n">
        <v>0.0401786786644883</v>
      </c>
      <c r="AK1736" s="25" t="n">
        <v>-0.7002218139398478</v>
      </c>
      <c r="AL1736" s="25" t="n">
        <v>3.356192723998908</v>
      </c>
      <c r="AM1736" s="25" t="n">
        <v>1.240807760670446</v>
      </c>
      <c r="AN1736" s="25" t="n">
        <v>-0.09562522129504759</v>
      </c>
      <c r="AO1736" s="25" t="n">
        <v>0.237399742896244</v>
      </c>
      <c r="AP1736" s="25" t="n">
        <v>0.0386941383456998</v>
      </c>
      <c r="AQ1736" s="25" t="n">
        <v>-0.4734447519927814</v>
      </c>
    </row>
    <row r="1737">
      <c r="A1737" s="23">
        <f>Universe!A1737</f>
        <v/>
      </c>
      <c r="B1737" s="24">
        <f>IF(Universe!W1737="","",(Universe!W1737-$B$2550)/$C$2550)</f>
        <v/>
      </c>
      <c r="C1737" s="24">
        <f>IF(Universe!X1737="","",(Universe!X1737-$B$2551)/$C$2551)</f>
        <v/>
      </c>
      <c r="D1737" s="24">
        <f>IF(Universe!Y1737="","",(Universe!Y1737-$B$2552)/$C$2552)</f>
        <v/>
      </c>
      <c r="E1737" s="24">
        <f>IF(Universe!Z1737="","",(Universe!Z1737-$B$2553)/$C$2553)</f>
        <v/>
      </c>
      <c r="F1737" s="24">
        <f>IF(Universe!AA1737="","",(Universe!AA1737-$B$2554)/$C$2554)</f>
        <v/>
      </c>
      <c r="G1737" s="24">
        <f>IF(Universe!AB1737="","",(Universe!AB1737-$B$2555)/$C$2555)</f>
        <v/>
      </c>
      <c r="H1737" s="24">
        <f>IF(Universe!AC1737="","",(Universe!AC1737-$B$2556)/$C$2556)</f>
        <v/>
      </c>
      <c r="I1737" s="24">
        <f>IF(Universe!AD1737="","",(Universe!AD1737-$B$2557)/$C$2557)</f>
        <v/>
      </c>
      <c r="J1737" s="24">
        <f>IF(Universe!AE1737="","",(Universe!AE1737-$B$2558)/$C$2558)</f>
        <v/>
      </c>
      <c r="K1737" s="24">
        <f>IF(Universe!AF1737="","",(Universe!AF1737-$B$2559)/$C$2559)</f>
        <v/>
      </c>
      <c r="L1737" s="24">
        <f>IF(Universe!AG1737="","",(Universe!AG1737-$B$2560)/$C$2560)</f>
        <v/>
      </c>
      <c r="M1737" s="24">
        <f>IF(Universe!AH1737="","",(Universe!AH1737-$B$2561)/$C$2561)</f>
        <v/>
      </c>
      <c r="N1737" s="24">
        <f>IF(Universe!AI1737="","",(Universe!AI1737-$B$2562)/$C$2562)</f>
        <v/>
      </c>
      <c r="O1737" s="24">
        <f>0.74*IF(B1737="",0,B1737)+0.16*IF(C1737="",0,C1737)+0.1*IF(D1737="",0,D1737)</f>
        <v/>
      </c>
      <c r="P1737" s="24">
        <f>0.35*IF(E1737="",0,E1737)+0.35*IF(F1737="",0,F1737)+0.3*IF(G1737="",0,G1737)</f>
        <v/>
      </c>
      <c r="Q1737" s="24">
        <f>0.656*IF(I1737="",0,I1737)+0.344*IF(H1737="",0,H1737)</f>
        <v/>
      </c>
      <c r="R1737" s="24">
        <f>0.338*IF(J1737="",0,J1737)+0.662*IF(K1737="",0,K1737)</f>
        <v/>
      </c>
      <c r="S1737" s="24">
        <f>0.38*IF(L1737="",0,L1737)+0.35*IF(M1737="",0,M1737)+0.27*IF(N1737="",0,N1737)</f>
        <v/>
      </c>
      <c r="T1737" s="24">
        <f>IF(Universe!S1737="","",((Universe!S1737-$B$2565)/$C$2565)^3)</f>
        <v/>
      </c>
      <c r="U1737" s="24">
        <f>IF(Universe!S1737="","",(Universe!S1737-$B$2565)/$C$2565)</f>
        <v/>
      </c>
      <c r="V1737" s="24">
        <f>IF(Universe!T1737="","",(Universe!T1737-$B$2566)/$C$2566)</f>
        <v/>
      </c>
      <c r="W1737" s="24">
        <f>IF(Universe!U1737="","",(Universe!U1737-$B$2567)/$C$2567)</f>
        <v/>
      </c>
      <c r="X1737" s="24">
        <f>IF(O1737="","",(O1737-$B$2571)/$C$2571)</f>
        <v/>
      </c>
      <c r="Y1737" s="24">
        <f>IF(T1737="","",(T1737-$B$2576)/$C$2576)</f>
        <v/>
      </c>
      <c r="Z1737" s="24">
        <f>IF(Universe!V1737="","",(Universe!V1737-$B$2568)/$C$2568)</f>
        <v/>
      </c>
      <c r="AA1737" s="24">
        <f>IF(P1737="","",(P1737-$B$2572)/$C$2572)</f>
        <v/>
      </c>
      <c r="AB1737" s="24">
        <f>IF(Q1737="","",(Q1737-$B$2573)/$C$2573)</f>
        <v/>
      </c>
      <c r="AC1737" s="24">
        <f>IF(R1737="","",(R1737-$B$2574)/$C$2574)</f>
        <v/>
      </c>
      <c r="AD1737" s="24">
        <f>IF(S1737="","",(S1737-$B$2575)/$C$2575)</f>
        <v/>
      </c>
      <c r="AE1737" s="24">
        <f>IF(Y1737="","",Y1737-(19.12044933116382+16.522174187581257*U1737))</f>
        <v/>
      </c>
      <c r="AF1737" s="24">
        <f>IF(X1737="","",(X1737-(-0.27268023098325006+0.47142105304415904*V1737+-0.3189264934812436*U1737)--5.286111042926227e-16)/0.7994208745952703)</f>
        <v/>
      </c>
      <c r="AG1737" s="24">
        <f>IF(AA1737="","",(AA1737-(0.5248806186338691+-0.064206457956449*U1737)-5.43454825424064e-16)/0.9977404048781155)</f>
        <v/>
      </c>
      <c r="AH1737" s="25" t="n">
        <v>-3.708522943779928</v>
      </c>
      <c r="AI1737" s="25" t="n">
        <v>0.8062511677785615</v>
      </c>
      <c r="AJ1737" s="25" t="n">
        <v>-1.511517178685923</v>
      </c>
      <c r="AK1737" s="25" t="n">
        <v>1.11674803857152</v>
      </c>
      <c r="AL1737" s="25" t="n">
        <v>1.389254692178441</v>
      </c>
      <c r="AM1737" s="25" t="n">
        <v>-0.0845272042139847</v>
      </c>
      <c r="AN1737" s="25" t="n">
        <v>1.511424444242923</v>
      </c>
      <c r="AO1737" s="25" t="n">
        <v>-1.091957457734056</v>
      </c>
      <c r="AP1737" s="25" t="n">
        <v>-0.2856816925944478</v>
      </c>
      <c r="AQ1737" s="25" t="n">
        <v>2.453624652171447</v>
      </c>
    </row>
    <row r="1738">
      <c r="A1738" s="23">
        <f>Universe!A1738</f>
        <v/>
      </c>
      <c r="B1738" s="24">
        <f>IF(Universe!W1738="","",(Universe!W1738-$B$2550)/$C$2550)</f>
        <v/>
      </c>
      <c r="C1738" s="24">
        <f>IF(Universe!X1738="","",(Universe!X1738-$B$2551)/$C$2551)</f>
        <v/>
      </c>
      <c r="D1738" s="24">
        <f>IF(Universe!Y1738="","",(Universe!Y1738-$B$2552)/$C$2552)</f>
        <v/>
      </c>
      <c r="E1738" s="24">
        <f>IF(Universe!Z1738="","",(Universe!Z1738-$B$2553)/$C$2553)</f>
        <v/>
      </c>
      <c r="F1738" s="24">
        <f>IF(Universe!AA1738="","",(Universe!AA1738-$B$2554)/$C$2554)</f>
        <v/>
      </c>
      <c r="G1738" s="24">
        <f>IF(Universe!AB1738="","",(Universe!AB1738-$B$2555)/$C$2555)</f>
        <v/>
      </c>
      <c r="H1738" s="24">
        <f>IF(Universe!AC1738="","",(Universe!AC1738-$B$2556)/$C$2556)</f>
        <v/>
      </c>
      <c r="I1738" s="24">
        <f>IF(Universe!AD1738="","",(Universe!AD1738-$B$2557)/$C$2557)</f>
        <v/>
      </c>
      <c r="J1738" s="24">
        <f>IF(Universe!AE1738="","",(Universe!AE1738-$B$2558)/$C$2558)</f>
        <v/>
      </c>
      <c r="K1738" s="24">
        <f>IF(Universe!AF1738="","",(Universe!AF1738-$B$2559)/$C$2559)</f>
        <v/>
      </c>
      <c r="L1738" s="24">
        <f>IF(Universe!AG1738="","",(Universe!AG1738-$B$2560)/$C$2560)</f>
        <v/>
      </c>
      <c r="M1738" s="24">
        <f>IF(Universe!AH1738="","",(Universe!AH1738-$B$2561)/$C$2561)</f>
        <v/>
      </c>
      <c r="N1738" s="24">
        <f>IF(Universe!AI1738="","",(Universe!AI1738-$B$2562)/$C$2562)</f>
        <v/>
      </c>
      <c r="O1738" s="24">
        <f>0.74*IF(B1738="",0,B1738)+0.16*IF(C1738="",0,C1738)+0.1*IF(D1738="",0,D1738)</f>
        <v/>
      </c>
      <c r="P1738" s="24">
        <f>0.35*IF(E1738="",0,E1738)+0.35*IF(F1738="",0,F1738)+0.3*IF(G1738="",0,G1738)</f>
        <v/>
      </c>
      <c r="Q1738" s="24">
        <f>0.656*IF(I1738="",0,I1738)+0.344*IF(H1738="",0,H1738)</f>
        <v/>
      </c>
      <c r="R1738" s="24">
        <f>0.338*IF(J1738="",0,J1738)+0.662*IF(K1738="",0,K1738)</f>
        <v/>
      </c>
      <c r="S1738" s="24">
        <f>0.38*IF(L1738="",0,L1738)+0.35*IF(M1738="",0,M1738)+0.27*IF(N1738="",0,N1738)</f>
        <v/>
      </c>
      <c r="T1738" s="24">
        <f>IF(Universe!S1738="","",((Universe!S1738-$B$2565)/$C$2565)^3)</f>
        <v/>
      </c>
      <c r="U1738" s="24">
        <f>IF(Universe!S1738="","",(Universe!S1738-$B$2565)/$C$2565)</f>
        <v/>
      </c>
      <c r="V1738" s="24">
        <f>IF(Universe!T1738="","",(Universe!T1738-$B$2566)/$C$2566)</f>
        <v/>
      </c>
      <c r="W1738" s="24">
        <f>IF(Universe!U1738="","",(Universe!U1738-$B$2567)/$C$2567)</f>
        <v/>
      </c>
      <c r="X1738" s="24">
        <f>IF(O1738="","",(O1738-$B$2571)/$C$2571)</f>
        <v/>
      </c>
      <c r="Y1738" s="24">
        <f>IF(T1738="","",(T1738-$B$2576)/$C$2576)</f>
        <v/>
      </c>
      <c r="Z1738" s="24">
        <f>IF(Universe!V1738="","",(Universe!V1738-$B$2568)/$C$2568)</f>
        <v/>
      </c>
      <c r="AA1738" s="24">
        <f>IF(P1738="","",(P1738-$B$2572)/$C$2572)</f>
        <v/>
      </c>
      <c r="AB1738" s="24">
        <f>IF(Q1738="","",(Q1738-$B$2573)/$C$2573)</f>
        <v/>
      </c>
      <c r="AC1738" s="24">
        <f>IF(R1738="","",(R1738-$B$2574)/$C$2574)</f>
        <v/>
      </c>
      <c r="AD1738" s="24">
        <f>IF(S1738="","",(S1738-$B$2575)/$C$2575)</f>
        <v/>
      </c>
      <c r="AE1738" s="24">
        <f>IF(Y1738="","",Y1738-(19.12044933116382+16.522174187581257*U1738))</f>
        <v/>
      </c>
      <c r="AF1738" s="24">
        <f>IF(X1738="","",(X1738-(-0.27268023098325006+0.47142105304415904*V1738+-0.3189264934812436*U1738)--5.286111042926227e-16)/0.7994208745952703)</f>
        <v/>
      </c>
      <c r="AG1738" s="24">
        <f>IF(AA1738="","",(AA1738-(0.5248806186338691+-0.064206457956449*U1738)-5.43454825424064e-16)/0.9977404048781155)</f>
        <v/>
      </c>
      <c r="AH1738" s="25" t="n">
        <v>-3.722550536728033</v>
      </c>
      <c r="AI1738" s="25" t="n">
        <v>2.018487706311649</v>
      </c>
      <c r="AJ1738" s="25" t="n">
        <v>-2.006082176292948</v>
      </c>
      <c r="AK1738" s="25" t="n">
        <v>-0.1148942354694022</v>
      </c>
      <c r="AL1738" s="25" t="n">
        <v>1.344607106920602</v>
      </c>
      <c r="AM1738" s="25" t="n">
        <v>1.743476669420372</v>
      </c>
      <c r="AN1738" s="25" t="n">
        <v>-1.03729629974669</v>
      </c>
      <c r="AO1738" s="25" t="n">
        <v>-0.1528742882913636</v>
      </c>
      <c r="AP1738" s="25" t="n">
        <v>-0.7530341480569469</v>
      </c>
      <c r="AQ1738" s="25" t="n">
        <v>0.4703676837869228</v>
      </c>
    </row>
    <row r="1739">
      <c r="A1739" s="23">
        <f>Universe!A1739</f>
        <v/>
      </c>
      <c r="B1739" s="24">
        <f>IF(Universe!W1739="","",(Universe!W1739-$B$2550)/$C$2550)</f>
        <v/>
      </c>
      <c r="C1739" s="24">
        <f>IF(Universe!X1739="","",(Universe!X1739-$B$2551)/$C$2551)</f>
        <v/>
      </c>
      <c r="D1739" s="24">
        <f>IF(Universe!Y1739="","",(Universe!Y1739-$B$2552)/$C$2552)</f>
        <v/>
      </c>
      <c r="E1739" s="24">
        <f>IF(Universe!Z1739="","",(Universe!Z1739-$B$2553)/$C$2553)</f>
        <v/>
      </c>
      <c r="F1739" s="24">
        <f>IF(Universe!AA1739="","",(Universe!AA1739-$B$2554)/$C$2554)</f>
        <v/>
      </c>
      <c r="G1739" s="24">
        <f>IF(Universe!AB1739="","",(Universe!AB1739-$B$2555)/$C$2555)</f>
        <v/>
      </c>
      <c r="H1739" s="24">
        <f>IF(Universe!AC1739="","",(Universe!AC1739-$B$2556)/$C$2556)</f>
        <v/>
      </c>
      <c r="I1739" s="24">
        <f>IF(Universe!AD1739="","",(Universe!AD1739-$B$2557)/$C$2557)</f>
        <v/>
      </c>
      <c r="J1739" s="24">
        <f>IF(Universe!AE1739="","",(Universe!AE1739-$B$2558)/$C$2558)</f>
        <v/>
      </c>
      <c r="K1739" s="24">
        <f>IF(Universe!AF1739="","",(Universe!AF1739-$B$2559)/$C$2559)</f>
        <v/>
      </c>
      <c r="L1739" s="24">
        <f>IF(Universe!AG1739="","",(Universe!AG1739-$B$2560)/$C$2560)</f>
        <v/>
      </c>
      <c r="M1739" s="24">
        <f>IF(Universe!AH1739="","",(Universe!AH1739-$B$2561)/$C$2561)</f>
        <v/>
      </c>
      <c r="N1739" s="24">
        <f>IF(Universe!AI1739="","",(Universe!AI1739-$B$2562)/$C$2562)</f>
        <v/>
      </c>
      <c r="O1739" s="24">
        <f>0.74*IF(B1739="",0,B1739)+0.16*IF(C1739="",0,C1739)+0.1*IF(D1739="",0,D1739)</f>
        <v/>
      </c>
      <c r="P1739" s="24">
        <f>0.35*IF(E1739="",0,E1739)+0.35*IF(F1739="",0,F1739)+0.3*IF(G1739="",0,G1739)</f>
        <v/>
      </c>
      <c r="Q1739" s="24">
        <f>0.656*IF(I1739="",0,I1739)+0.344*IF(H1739="",0,H1739)</f>
        <v/>
      </c>
      <c r="R1739" s="24">
        <f>0.338*IF(J1739="",0,J1739)+0.662*IF(K1739="",0,K1739)</f>
        <v/>
      </c>
      <c r="S1739" s="24">
        <f>0.38*IF(L1739="",0,L1739)+0.35*IF(M1739="",0,M1739)+0.27*IF(N1739="",0,N1739)</f>
        <v/>
      </c>
      <c r="T1739" s="24">
        <f>IF(Universe!S1739="","",((Universe!S1739-$B$2565)/$C$2565)^3)</f>
        <v/>
      </c>
      <c r="U1739" s="24">
        <f>IF(Universe!S1739="","",(Universe!S1739-$B$2565)/$C$2565)</f>
        <v/>
      </c>
      <c r="V1739" s="24">
        <f>IF(Universe!T1739="","",(Universe!T1739-$B$2566)/$C$2566)</f>
        <v/>
      </c>
      <c r="W1739" s="24">
        <f>IF(Universe!U1739="","",(Universe!U1739-$B$2567)/$C$2567)</f>
        <v/>
      </c>
      <c r="X1739" s="24">
        <f>IF(O1739="","",(O1739-$B$2571)/$C$2571)</f>
        <v/>
      </c>
      <c r="Y1739" s="24">
        <f>IF(T1739="","",(T1739-$B$2576)/$C$2576)</f>
        <v/>
      </c>
      <c r="Z1739" s="24">
        <f>IF(Universe!V1739="","",(Universe!V1739-$B$2568)/$C$2568)</f>
        <v/>
      </c>
      <c r="AA1739" s="24">
        <f>IF(P1739="","",(P1739-$B$2572)/$C$2572)</f>
        <v/>
      </c>
      <c r="AB1739" s="24">
        <f>IF(Q1739="","",(Q1739-$B$2573)/$C$2573)</f>
        <v/>
      </c>
      <c r="AC1739" s="24">
        <f>IF(R1739="","",(R1739-$B$2574)/$C$2574)</f>
        <v/>
      </c>
      <c r="AD1739" s="24">
        <f>IF(S1739="","",(S1739-$B$2575)/$C$2575)</f>
        <v/>
      </c>
      <c r="AE1739" s="24">
        <f>IF(Y1739="","",Y1739-(19.12044933116382+16.522174187581257*U1739))</f>
        <v/>
      </c>
      <c r="AF1739" s="24">
        <f>IF(X1739="","",(X1739-(-0.27268023098325006+0.47142105304415904*V1739+-0.3189264934812436*U1739)--5.286111042926227e-16)/0.7994208745952703)</f>
        <v/>
      </c>
      <c r="AG1739" s="24">
        <f>IF(AA1739="","",(AA1739-(0.5248806186338691+-0.064206457956449*U1739)-5.43454825424064e-16)/0.9977404048781155)</f>
        <v/>
      </c>
      <c r="AH1739" s="25" t="n">
        <v>-2.821412390391085</v>
      </c>
      <c r="AI1739" s="25" t="n">
        <v>-0.2453888457730767</v>
      </c>
      <c r="AJ1739" s="25" t="n">
        <v>-1.702560125014713</v>
      </c>
      <c r="AK1739" s="25" t="n">
        <v>1.509901920215478</v>
      </c>
      <c r="AL1739" s="25" t="n">
        <v>3.164868697192969</v>
      </c>
      <c r="AM1739" s="25" t="n">
        <v>0.3323800187076776</v>
      </c>
      <c r="AN1739" s="25" t="n">
        <v>-1.450820693602176</v>
      </c>
      <c r="AO1739" s="25" t="n">
        <v>0.1914239478114942</v>
      </c>
      <c r="AP1739" s="25" t="n">
        <v>0.6923938022284961</v>
      </c>
      <c r="AQ1739" s="25" t="n">
        <v>0.6792699597376611</v>
      </c>
    </row>
    <row r="1740">
      <c r="A1740" s="23">
        <f>Universe!A1740</f>
        <v/>
      </c>
      <c r="B1740" s="24">
        <f>IF(Universe!W1740="","",(Universe!W1740-$B$2550)/$C$2550)</f>
        <v/>
      </c>
      <c r="C1740" s="24">
        <f>IF(Universe!X1740="","",(Universe!X1740-$B$2551)/$C$2551)</f>
        <v/>
      </c>
      <c r="D1740" s="24">
        <f>IF(Universe!Y1740="","",(Universe!Y1740-$B$2552)/$C$2552)</f>
        <v/>
      </c>
      <c r="E1740" s="24">
        <f>IF(Universe!Z1740="","",(Universe!Z1740-$B$2553)/$C$2553)</f>
        <v/>
      </c>
      <c r="F1740" s="24">
        <f>IF(Universe!AA1740="","",(Universe!AA1740-$B$2554)/$C$2554)</f>
        <v/>
      </c>
      <c r="G1740" s="24">
        <f>IF(Universe!AB1740="","",(Universe!AB1740-$B$2555)/$C$2555)</f>
        <v/>
      </c>
      <c r="H1740" s="24">
        <f>IF(Universe!AC1740="","",(Universe!AC1740-$B$2556)/$C$2556)</f>
        <v/>
      </c>
      <c r="I1740" s="24">
        <f>IF(Universe!AD1740="","",(Universe!AD1740-$B$2557)/$C$2557)</f>
        <v/>
      </c>
      <c r="J1740" s="24">
        <f>IF(Universe!AE1740="","",(Universe!AE1740-$B$2558)/$C$2558)</f>
        <v/>
      </c>
      <c r="K1740" s="24">
        <f>IF(Universe!AF1740="","",(Universe!AF1740-$B$2559)/$C$2559)</f>
        <v/>
      </c>
      <c r="L1740" s="24">
        <f>IF(Universe!AG1740="","",(Universe!AG1740-$B$2560)/$C$2560)</f>
        <v/>
      </c>
      <c r="M1740" s="24">
        <f>IF(Universe!AH1740="","",(Universe!AH1740-$B$2561)/$C$2561)</f>
        <v/>
      </c>
      <c r="N1740" s="24">
        <f>IF(Universe!AI1740="","",(Universe!AI1740-$B$2562)/$C$2562)</f>
        <v/>
      </c>
      <c r="O1740" s="24">
        <f>0.74*IF(B1740="",0,B1740)+0.16*IF(C1740="",0,C1740)+0.1*IF(D1740="",0,D1740)</f>
        <v/>
      </c>
      <c r="P1740" s="24">
        <f>0.35*IF(E1740="",0,E1740)+0.35*IF(F1740="",0,F1740)+0.3*IF(G1740="",0,G1740)</f>
        <v/>
      </c>
      <c r="Q1740" s="24">
        <f>0.656*IF(I1740="",0,I1740)+0.344*IF(H1740="",0,H1740)</f>
        <v/>
      </c>
      <c r="R1740" s="24">
        <f>0.338*IF(J1740="",0,J1740)+0.662*IF(K1740="",0,K1740)</f>
        <v/>
      </c>
      <c r="S1740" s="24">
        <f>0.38*IF(L1740="",0,L1740)+0.35*IF(M1740="",0,M1740)+0.27*IF(N1740="",0,N1740)</f>
        <v/>
      </c>
      <c r="T1740" s="24">
        <f>IF(Universe!S1740="","",((Universe!S1740-$B$2565)/$C$2565)^3)</f>
        <v/>
      </c>
      <c r="U1740" s="24">
        <f>IF(Universe!S1740="","",(Universe!S1740-$B$2565)/$C$2565)</f>
        <v/>
      </c>
      <c r="V1740" s="24">
        <f>IF(Universe!T1740="","",(Universe!T1740-$B$2566)/$C$2566)</f>
        <v/>
      </c>
      <c r="W1740" s="24">
        <f>IF(Universe!U1740="","",(Universe!U1740-$B$2567)/$C$2567)</f>
        <v/>
      </c>
      <c r="X1740" s="24">
        <f>IF(O1740="","",(O1740-$B$2571)/$C$2571)</f>
        <v/>
      </c>
      <c r="Y1740" s="24">
        <f>IF(T1740="","",(T1740-$B$2576)/$C$2576)</f>
        <v/>
      </c>
      <c r="Z1740" s="24">
        <f>IF(Universe!V1740="","",(Universe!V1740-$B$2568)/$C$2568)</f>
        <v/>
      </c>
      <c r="AA1740" s="24">
        <f>IF(P1740="","",(P1740-$B$2572)/$C$2572)</f>
        <v/>
      </c>
      <c r="AB1740" s="24">
        <f>IF(Q1740="","",(Q1740-$B$2573)/$C$2573)</f>
        <v/>
      </c>
      <c r="AC1740" s="24">
        <f>IF(R1740="","",(R1740-$B$2574)/$C$2574)</f>
        <v/>
      </c>
      <c r="AD1740" s="24">
        <f>IF(S1740="","",(S1740-$B$2575)/$C$2575)</f>
        <v/>
      </c>
      <c r="AE1740" s="24">
        <f>IF(Y1740="","",Y1740-(19.12044933116382+16.522174187581257*U1740))</f>
        <v/>
      </c>
      <c r="AF1740" s="24">
        <f>IF(X1740="","",(X1740-(-0.27268023098325006+0.47142105304415904*V1740+-0.3189264934812436*U1740)--5.286111042926227e-16)/0.7994208745952703)</f>
        <v/>
      </c>
      <c r="AG1740" s="24">
        <f>IF(AA1740="","",(AA1740-(0.5248806186338691+-0.064206457956449*U1740)-5.43454825424064e-16)/0.9977404048781155)</f>
        <v/>
      </c>
      <c r="AH1740" s="25" t="n">
        <v>-1.723944073787044</v>
      </c>
      <c r="AI1740" s="25" t="n">
        <v>-0.6022479452680665</v>
      </c>
      <c r="AJ1740" s="25" t="n">
        <v>-0.0790627201037265</v>
      </c>
      <c r="AK1740" s="25" t="n">
        <v>-0.1850952603304961</v>
      </c>
      <c r="AL1740" s="25" t="n">
        <v>3.063014946116505</v>
      </c>
      <c r="AM1740" s="25" t="n">
        <v>0.3573037766932582</v>
      </c>
      <c r="AN1740" s="25" t="n">
        <v>-1.463569368965259</v>
      </c>
      <c r="AO1740" s="25" t="n">
        <v>0.0987578442035493</v>
      </c>
      <c r="AP1740" s="25" t="n">
        <v>-0.4132644504521561</v>
      </c>
      <c r="AQ1740" s="25" t="n">
        <v>0.3381570277214601</v>
      </c>
    </row>
    <row r="1741">
      <c r="A1741" s="23">
        <f>Universe!A1741</f>
        <v/>
      </c>
      <c r="B1741" s="24">
        <f>IF(Universe!W1741="","",(Universe!W1741-$B$2550)/$C$2550)</f>
        <v/>
      </c>
      <c r="C1741" s="24">
        <f>IF(Universe!X1741="","",(Universe!X1741-$B$2551)/$C$2551)</f>
        <v/>
      </c>
      <c r="D1741" s="24">
        <f>IF(Universe!Y1741="","",(Universe!Y1741-$B$2552)/$C$2552)</f>
        <v/>
      </c>
      <c r="E1741" s="24">
        <f>IF(Universe!Z1741="","",(Universe!Z1741-$B$2553)/$C$2553)</f>
        <v/>
      </c>
      <c r="F1741" s="24">
        <f>IF(Universe!AA1741="","",(Universe!AA1741-$B$2554)/$C$2554)</f>
        <v/>
      </c>
      <c r="G1741" s="24">
        <f>IF(Universe!AB1741="","",(Universe!AB1741-$B$2555)/$C$2555)</f>
        <v/>
      </c>
      <c r="H1741" s="24">
        <f>IF(Universe!AC1741="","",(Universe!AC1741-$B$2556)/$C$2556)</f>
        <v/>
      </c>
      <c r="I1741" s="24">
        <f>IF(Universe!AD1741="","",(Universe!AD1741-$B$2557)/$C$2557)</f>
        <v/>
      </c>
      <c r="J1741" s="24">
        <f>IF(Universe!AE1741="","",(Universe!AE1741-$B$2558)/$C$2558)</f>
        <v/>
      </c>
      <c r="K1741" s="24">
        <f>IF(Universe!AF1741="","",(Universe!AF1741-$B$2559)/$C$2559)</f>
        <v/>
      </c>
      <c r="L1741" s="24">
        <f>IF(Universe!AG1741="","",(Universe!AG1741-$B$2560)/$C$2560)</f>
        <v/>
      </c>
      <c r="M1741" s="24">
        <f>IF(Universe!AH1741="","",(Universe!AH1741-$B$2561)/$C$2561)</f>
        <v/>
      </c>
      <c r="N1741" s="24">
        <f>IF(Universe!AI1741="","",(Universe!AI1741-$B$2562)/$C$2562)</f>
        <v/>
      </c>
      <c r="O1741" s="24">
        <f>0.74*IF(B1741="",0,B1741)+0.16*IF(C1741="",0,C1741)+0.1*IF(D1741="",0,D1741)</f>
        <v/>
      </c>
      <c r="P1741" s="24">
        <f>0.35*IF(E1741="",0,E1741)+0.35*IF(F1741="",0,F1741)+0.3*IF(G1741="",0,G1741)</f>
        <v/>
      </c>
      <c r="Q1741" s="24">
        <f>0.656*IF(I1741="",0,I1741)+0.344*IF(H1741="",0,H1741)</f>
        <v/>
      </c>
      <c r="R1741" s="24">
        <f>0.338*IF(J1741="",0,J1741)+0.662*IF(K1741="",0,K1741)</f>
        <v/>
      </c>
      <c r="S1741" s="24">
        <f>0.38*IF(L1741="",0,L1741)+0.35*IF(M1741="",0,M1741)+0.27*IF(N1741="",0,N1741)</f>
        <v/>
      </c>
      <c r="T1741" s="24">
        <f>IF(Universe!S1741="","",((Universe!S1741-$B$2565)/$C$2565)^3)</f>
        <v/>
      </c>
      <c r="U1741" s="24">
        <f>IF(Universe!S1741="","",(Universe!S1741-$B$2565)/$C$2565)</f>
        <v/>
      </c>
      <c r="V1741" s="24">
        <f>IF(Universe!T1741="","",(Universe!T1741-$B$2566)/$C$2566)</f>
        <v/>
      </c>
      <c r="W1741" s="24">
        <f>IF(Universe!U1741="","",(Universe!U1741-$B$2567)/$C$2567)</f>
        <v/>
      </c>
      <c r="X1741" s="24">
        <f>IF(O1741="","",(O1741-$B$2571)/$C$2571)</f>
        <v/>
      </c>
      <c r="Y1741" s="24">
        <f>IF(T1741="","",(T1741-$B$2576)/$C$2576)</f>
        <v/>
      </c>
      <c r="Z1741" s="24">
        <f>IF(Universe!V1741="","",(Universe!V1741-$B$2568)/$C$2568)</f>
        <v/>
      </c>
      <c r="AA1741" s="24">
        <f>IF(P1741="","",(P1741-$B$2572)/$C$2572)</f>
        <v/>
      </c>
      <c r="AB1741" s="24">
        <f>IF(Q1741="","",(Q1741-$B$2573)/$C$2573)</f>
        <v/>
      </c>
      <c r="AC1741" s="24">
        <f>IF(R1741="","",(R1741-$B$2574)/$C$2574)</f>
        <v/>
      </c>
      <c r="AD1741" s="24">
        <f>IF(S1741="","",(S1741-$B$2575)/$C$2575)</f>
        <v/>
      </c>
      <c r="AE1741" s="24">
        <f>IF(Y1741="","",Y1741-(19.12044933116382+16.522174187581257*U1741))</f>
        <v/>
      </c>
      <c r="AF1741" s="24">
        <f>IF(X1741="","",(X1741-(-0.27268023098325006+0.47142105304415904*V1741+-0.3189264934812436*U1741)--5.286111042926227e-16)/0.7994208745952703)</f>
        <v/>
      </c>
      <c r="AG1741" s="24">
        <f>IF(AA1741="","",(AA1741-(0.5248806186338691+-0.064206457956449*U1741)-5.43454825424064e-16)/0.9977404048781155)</f>
        <v/>
      </c>
      <c r="AH1741" s="25" t="n">
        <v>-2.885217024141728</v>
      </c>
      <c r="AI1741" s="25" t="n">
        <v>0.0533816329282458</v>
      </c>
      <c r="AJ1741" s="25" t="n">
        <v>-0.8281219776565804</v>
      </c>
      <c r="AK1741" s="25" t="n">
        <v>-0.0242117358030711</v>
      </c>
      <c r="AL1741" s="25" t="n">
        <v>3.100395977559085</v>
      </c>
      <c r="AM1741" s="25" t="n">
        <v>12.72692512018596</v>
      </c>
      <c r="AN1741" s="25" t="n">
        <v>1.615401377811577</v>
      </c>
      <c r="AO1741" s="25" t="n">
        <v>4.639254716682269</v>
      </c>
      <c r="AP1741" s="25" t="n">
        <v>0.2036393093538789</v>
      </c>
      <c r="AQ1741" s="25" t="n">
        <v>2.142580947748312</v>
      </c>
    </row>
    <row r="1742">
      <c r="A1742" s="23">
        <f>Universe!A1742</f>
        <v/>
      </c>
      <c r="B1742" s="24">
        <f>IF(Universe!W1742="","",(Universe!W1742-$B$2550)/$C$2550)</f>
        <v/>
      </c>
      <c r="C1742" s="24">
        <f>IF(Universe!X1742="","",(Universe!X1742-$B$2551)/$C$2551)</f>
        <v/>
      </c>
      <c r="D1742" s="24">
        <f>IF(Universe!Y1742="","",(Universe!Y1742-$B$2552)/$C$2552)</f>
        <v/>
      </c>
      <c r="E1742" s="24">
        <f>IF(Universe!Z1742="","",(Universe!Z1742-$B$2553)/$C$2553)</f>
        <v/>
      </c>
      <c r="F1742" s="24">
        <f>IF(Universe!AA1742="","",(Universe!AA1742-$B$2554)/$C$2554)</f>
        <v/>
      </c>
      <c r="G1742" s="24">
        <f>IF(Universe!AB1742="","",(Universe!AB1742-$B$2555)/$C$2555)</f>
        <v/>
      </c>
      <c r="H1742" s="24">
        <f>IF(Universe!AC1742="","",(Universe!AC1742-$B$2556)/$C$2556)</f>
        <v/>
      </c>
      <c r="I1742" s="24">
        <f>IF(Universe!AD1742="","",(Universe!AD1742-$B$2557)/$C$2557)</f>
        <v/>
      </c>
      <c r="J1742" s="24">
        <f>IF(Universe!AE1742="","",(Universe!AE1742-$B$2558)/$C$2558)</f>
        <v/>
      </c>
      <c r="K1742" s="24">
        <f>IF(Universe!AF1742="","",(Universe!AF1742-$B$2559)/$C$2559)</f>
        <v/>
      </c>
      <c r="L1742" s="24">
        <f>IF(Universe!AG1742="","",(Universe!AG1742-$B$2560)/$C$2560)</f>
        <v/>
      </c>
      <c r="M1742" s="24">
        <f>IF(Universe!AH1742="","",(Universe!AH1742-$B$2561)/$C$2561)</f>
        <v/>
      </c>
      <c r="N1742" s="24">
        <f>IF(Universe!AI1742="","",(Universe!AI1742-$B$2562)/$C$2562)</f>
        <v/>
      </c>
      <c r="O1742" s="24">
        <f>0.74*IF(B1742="",0,B1742)+0.16*IF(C1742="",0,C1742)+0.1*IF(D1742="",0,D1742)</f>
        <v/>
      </c>
      <c r="P1742" s="24">
        <f>0.35*IF(E1742="",0,E1742)+0.35*IF(F1742="",0,F1742)+0.3*IF(G1742="",0,G1742)</f>
        <v/>
      </c>
      <c r="Q1742" s="24">
        <f>0.656*IF(I1742="",0,I1742)+0.344*IF(H1742="",0,H1742)</f>
        <v/>
      </c>
      <c r="R1742" s="24">
        <f>0.338*IF(J1742="",0,J1742)+0.662*IF(K1742="",0,K1742)</f>
        <v/>
      </c>
      <c r="S1742" s="24">
        <f>0.38*IF(L1742="",0,L1742)+0.35*IF(M1742="",0,M1742)+0.27*IF(N1742="",0,N1742)</f>
        <v/>
      </c>
      <c r="T1742" s="24">
        <f>IF(Universe!S1742="","",((Universe!S1742-$B$2565)/$C$2565)^3)</f>
        <v/>
      </c>
      <c r="U1742" s="24">
        <f>IF(Universe!S1742="","",(Universe!S1742-$B$2565)/$C$2565)</f>
        <v/>
      </c>
      <c r="V1742" s="24">
        <f>IF(Universe!T1742="","",(Universe!T1742-$B$2566)/$C$2566)</f>
        <v/>
      </c>
      <c r="W1742" s="24">
        <f>IF(Universe!U1742="","",(Universe!U1742-$B$2567)/$C$2567)</f>
        <v/>
      </c>
      <c r="X1742" s="24">
        <f>IF(O1742="","",(O1742-$B$2571)/$C$2571)</f>
        <v/>
      </c>
      <c r="Y1742" s="24">
        <f>IF(T1742="","",(T1742-$B$2576)/$C$2576)</f>
        <v/>
      </c>
      <c r="Z1742" s="24">
        <f>IF(Universe!V1742="","",(Universe!V1742-$B$2568)/$C$2568)</f>
        <v/>
      </c>
      <c r="AA1742" s="24">
        <f>IF(P1742="","",(P1742-$B$2572)/$C$2572)</f>
        <v/>
      </c>
      <c r="AB1742" s="24">
        <f>IF(Q1742="","",(Q1742-$B$2573)/$C$2573)</f>
        <v/>
      </c>
      <c r="AC1742" s="24">
        <f>IF(R1742="","",(R1742-$B$2574)/$C$2574)</f>
        <v/>
      </c>
      <c r="AD1742" s="24">
        <f>IF(S1742="","",(S1742-$B$2575)/$C$2575)</f>
        <v/>
      </c>
      <c r="AE1742" s="24">
        <f>IF(Y1742="","",Y1742-(19.12044933116382+16.522174187581257*U1742))</f>
        <v/>
      </c>
      <c r="AF1742" s="24">
        <f>IF(X1742="","",(X1742-(-0.27268023098325006+0.47142105304415904*V1742+-0.3189264934812436*U1742)--5.286111042926227e-16)/0.7994208745952703)</f>
        <v/>
      </c>
      <c r="AG1742" s="24">
        <f>IF(AA1742="","",(AA1742-(0.5248806186338691+-0.064206457956449*U1742)-5.43454825424064e-16)/0.9977404048781155)</f>
        <v/>
      </c>
      <c r="AH1742" s="25" t="n">
        <v>-3.422227055539275</v>
      </c>
      <c r="AI1742" s="25" t="n">
        <v>0.3914527709705267</v>
      </c>
      <c r="AJ1742" s="25" t="n">
        <v>1.137901585088212</v>
      </c>
      <c r="AK1742" s="25" t="n">
        <v>-0.7232580704118834</v>
      </c>
      <c r="AL1742" s="25" t="n">
        <v>2.181173783562832</v>
      </c>
      <c r="AM1742" s="25" t="n">
        <v>0.3343225594582447</v>
      </c>
      <c r="AN1742" s="25" t="n">
        <v>0.2277258520890664</v>
      </c>
      <c r="AO1742" s="25" t="n">
        <v>0.254447108761065</v>
      </c>
      <c r="AP1742" s="25" t="n">
        <v>-0.2960811977096336</v>
      </c>
      <c r="AQ1742" s="25" t="n">
        <v>0.9946980138054224</v>
      </c>
    </row>
    <row r="1743">
      <c r="A1743" s="23">
        <f>Universe!A1743</f>
        <v/>
      </c>
      <c r="B1743" s="24">
        <f>IF(Universe!W1743="","",(Universe!W1743-$B$2550)/$C$2550)</f>
        <v/>
      </c>
      <c r="C1743" s="24">
        <f>IF(Universe!X1743="","",(Universe!X1743-$B$2551)/$C$2551)</f>
        <v/>
      </c>
      <c r="D1743" s="24">
        <f>IF(Universe!Y1743="","",(Universe!Y1743-$B$2552)/$C$2552)</f>
        <v/>
      </c>
      <c r="E1743" s="24">
        <f>IF(Universe!Z1743="","",(Universe!Z1743-$B$2553)/$C$2553)</f>
        <v/>
      </c>
      <c r="F1743" s="24">
        <f>IF(Universe!AA1743="","",(Universe!AA1743-$B$2554)/$C$2554)</f>
        <v/>
      </c>
      <c r="G1743" s="24">
        <f>IF(Universe!AB1743="","",(Universe!AB1743-$B$2555)/$C$2555)</f>
        <v/>
      </c>
      <c r="H1743" s="24">
        <f>IF(Universe!AC1743="","",(Universe!AC1743-$B$2556)/$C$2556)</f>
        <v/>
      </c>
      <c r="I1743" s="24">
        <f>IF(Universe!AD1743="","",(Universe!AD1743-$B$2557)/$C$2557)</f>
        <v/>
      </c>
      <c r="J1743" s="24">
        <f>IF(Universe!AE1743="","",(Universe!AE1743-$B$2558)/$C$2558)</f>
        <v/>
      </c>
      <c r="K1743" s="24">
        <f>IF(Universe!AF1743="","",(Universe!AF1743-$B$2559)/$C$2559)</f>
        <v/>
      </c>
      <c r="L1743" s="24">
        <f>IF(Universe!AG1743="","",(Universe!AG1743-$B$2560)/$C$2560)</f>
        <v/>
      </c>
      <c r="M1743" s="24">
        <f>IF(Universe!AH1743="","",(Universe!AH1743-$B$2561)/$C$2561)</f>
        <v/>
      </c>
      <c r="N1743" s="24">
        <f>IF(Universe!AI1743="","",(Universe!AI1743-$B$2562)/$C$2562)</f>
        <v/>
      </c>
      <c r="O1743" s="24">
        <f>0.74*IF(B1743="",0,B1743)+0.16*IF(C1743="",0,C1743)+0.1*IF(D1743="",0,D1743)</f>
        <v/>
      </c>
      <c r="P1743" s="24">
        <f>0.35*IF(E1743="",0,E1743)+0.35*IF(F1743="",0,F1743)+0.3*IF(G1743="",0,G1743)</f>
        <v/>
      </c>
      <c r="Q1743" s="24">
        <f>0.656*IF(I1743="",0,I1743)+0.344*IF(H1743="",0,H1743)</f>
        <v/>
      </c>
      <c r="R1743" s="24">
        <f>0.338*IF(J1743="",0,J1743)+0.662*IF(K1743="",0,K1743)</f>
        <v/>
      </c>
      <c r="S1743" s="24">
        <f>0.38*IF(L1743="",0,L1743)+0.35*IF(M1743="",0,M1743)+0.27*IF(N1743="",0,N1743)</f>
        <v/>
      </c>
      <c r="T1743" s="24">
        <f>IF(Universe!S1743="","",((Universe!S1743-$B$2565)/$C$2565)^3)</f>
        <v/>
      </c>
      <c r="U1743" s="24">
        <f>IF(Universe!S1743="","",(Universe!S1743-$B$2565)/$C$2565)</f>
        <v/>
      </c>
      <c r="V1743" s="24">
        <f>IF(Universe!T1743="","",(Universe!T1743-$B$2566)/$C$2566)</f>
        <v/>
      </c>
      <c r="W1743" s="24">
        <f>IF(Universe!U1743="","",(Universe!U1743-$B$2567)/$C$2567)</f>
        <v/>
      </c>
      <c r="X1743" s="24">
        <f>IF(O1743="","",(O1743-$B$2571)/$C$2571)</f>
        <v/>
      </c>
      <c r="Y1743" s="24">
        <f>IF(T1743="","",(T1743-$B$2576)/$C$2576)</f>
        <v/>
      </c>
      <c r="Z1743" s="24">
        <f>IF(Universe!V1743="","",(Universe!V1743-$B$2568)/$C$2568)</f>
        <v/>
      </c>
      <c r="AA1743" s="24">
        <f>IF(P1743="","",(P1743-$B$2572)/$C$2572)</f>
        <v/>
      </c>
      <c r="AB1743" s="24">
        <f>IF(Q1743="","",(Q1743-$B$2573)/$C$2573)</f>
        <v/>
      </c>
      <c r="AC1743" s="24">
        <f>IF(R1743="","",(R1743-$B$2574)/$C$2574)</f>
        <v/>
      </c>
      <c r="AD1743" s="24">
        <f>IF(S1743="","",(S1743-$B$2575)/$C$2575)</f>
        <v/>
      </c>
      <c r="AE1743" s="24">
        <f>IF(Y1743="","",Y1743-(19.12044933116382+16.522174187581257*U1743))</f>
        <v/>
      </c>
      <c r="AF1743" s="24">
        <f>IF(X1743="","",(X1743-(-0.27268023098325006+0.47142105304415904*V1743+-0.3189264934812436*U1743)--5.286111042926227e-16)/0.7994208745952703)</f>
        <v/>
      </c>
      <c r="AG1743" s="24">
        <f>IF(AA1743="","",(AA1743-(0.5248806186338691+-0.064206457956449*U1743)-5.43454825424064e-16)/0.9977404048781155)</f>
        <v/>
      </c>
      <c r="AH1743" s="25" t="n">
        <v>-3.803421805339489</v>
      </c>
      <c r="AI1743" s="25" t="n">
        <v>0.2927533413872948</v>
      </c>
      <c r="AJ1743" s="25" t="n">
        <v>-0.9301097037745648</v>
      </c>
      <c r="AK1743" s="25" t="n">
        <v>-0.879235825742859</v>
      </c>
      <c r="AL1743" s="25" t="n">
        <v>1.076182835919939</v>
      </c>
      <c r="AM1743" s="25" t="n">
        <v>1.505690198184785</v>
      </c>
      <c r="AN1743" s="25" t="n">
        <v>-1.6093158477208</v>
      </c>
      <c r="AO1743" s="25" t="n">
        <v>0.0070270534493275</v>
      </c>
      <c r="AP1743" s="25" t="n">
        <v>-1.345002220065091</v>
      </c>
      <c r="AQ1743" s="25" t="n">
        <v>-0.2427445954632506</v>
      </c>
    </row>
    <row r="1744">
      <c r="A1744" s="23">
        <f>Universe!A1744</f>
        <v/>
      </c>
      <c r="B1744" s="24">
        <f>IF(Universe!W1744="","",(Universe!W1744-$B$2550)/$C$2550)</f>
        <v/>
      </c>
      <c r="C1744" s="24">
        <f>IF(Universe!X1744="","",(Universe!X1744-$B$2551)/$C$2551)</f>
        <v/>
      </c>
      <c r="D1744" s="24">
        <f>IF(Universe!Y1744="","",(Universe!Y1744-$B$2552)/$C$2552)</f>
        <v/>
      </c>
      <c r="E1744" s="24">
        <f>IF(Universe!Z1744="","",(Universe!Z1744-$B$2553)/$C$2553)</f>
        <v/>
      </c>
      <c r="F1744" s="24">
        <f>IF(Universe!AA1744="","",(Universe!AA1744-$B$2554)/$C$2554)</f>
        <v/>
      </c>
      <c r="G1744" s="24">
        <f>IF(Universe!AB1744="","",(Universe!AB1744-$B$2555)/$C$2555)</f>
        <v/>
      </c>
      <c r="H1744" s="24">
        <f>IF(Universe!AC1744="","",(Universe!AC1744-$B$2556)/$C$2556)</f>
        <v/>
      </c>
      <c r="I1744" s="24">
        <f>IF(Universe!AD1744="","",(Universe!AD1744-$B$2557)/$C$2557)</f>
        <v/>
      </c>
      <c r="J1744" s="24">
        <f>IF(Universe!AE1744="","",(Universe!AE1744-$B$2558)/$C$2558)</f>
        <v/>
      </c>
      <c r="K1744" s="24">
        <f>IF(Universe!AF1744="","",(Universe!AF1744-$B$2559)/$C$2559)</f>
        <v/>
      </c>
      <c r="L1744" s="24">
        <f>IF(Universe!AG1744="","",(Universe!AG1744-$B$2560)/$C$2560)</f>
        <v/>
      </c>
      <c r="M1744" s="24">
        <f>IF(Universe!AH1744="","",(Universe!AH1744-$B$2561)/$C$2561)</f>
        <v/>
      </c>
      <c r="N1744" s="24">
        <f>IF(Universe!AI1744="","",(Universe!AI1744-$B$2562)/$C$2562)</f>
        <v/>
      </c>
      <c r="O1744" s="24">
        <f>0.74*IF(B1744="",0,B1744)+0.16*IF(C1744="",0,C1744)+0.1*IF(D1744="",0,D1744)</f>
        <v/>
      </c>
      <c r="P1744" s="24">
        <f>0.35*IF(E1744="",0,E1744)+0.35*IF(F1744="",0,F1744)+0.3*IF(G1744="",0,G1744)</f>
        <v/>
      </c>
      <c r="Q1744" s="24">
        <f>0.656*IF(I1744="",0,I1744)+0.344*IF(H1744="",0,H1744)</f>
        <v/>
      </c>
      <c r="R1744" s="24">
        <f>0.338*IF(J1744="",0,J1744)+0.662*IF(K1744="",0,K1744)</f>
        <v/>
      </c>
      <c r="S1744" s="24">
        <f>0.38*IF(L1744="",0,L1744)+0.35*IF(M1744="",0,M1744)+0.27*IF(N1744="",0,N1744)</f>
        <v/>
      </c>
      <c r="T1744" s="24">
        <f>IF(Universe!S1744="","",((Universe!S1744-$B$2565)/$C$2565)^3)</f>
        <v/>
      </c>
      <c r="U1744" s="24">
        <f>IF(Universe!S1744="","",(Universe!S1744-$B$2565)/$C$2565)</f>
        <v/>
      </c>
      <c r="V1744" s="24">
        <f>IF(Universe!T1744="","",(Universe!T1744-$B$2566)/$C$2566)</f>
        <v/>
      </c>
      <c r="W1744" s="24">
        <f>IF(Universe!U1744="","",(Universe!U1744-$B$2567)/$C$2567)</f>
        <v/>
      </c>
      <c r="X1744" s="24">
        <f>IF(O1744="","",(O1744-$B$2571)/$C$2571)</f>
        <v/>
      </c>
      <c r="Y1744" s="24">
        <f>IF(T1744="","",(T1744-$B$2576)/$C$2576)</f>
        <v/>
      </c>
      <c r="Z1744" s="24">
        <f>IF(Universe!V1744="","",(Universe!V1744-$B$2568)/$C$2568)</f>
        <v/>
      </c>
      <c r="AA1744" s="24">
        <f>IF(P1744="","",(P1744-$B$2572)/$C$2572)</f>
        <v/>
      </c>
      <c r="AB1744" s="24">
        <f>IF(Q1744="","",(Q1744-$B$2573)/$C$2573)</f>
        <v/>
      </c>
      <c r="AC1744" s="24">
        <f>IF(R1744="","",(R1744-$B$2574)/$C$2574)</f>
        <v/>
      </c>
      <c r="AD1744" s="24">
        <f>IF(S1744="","",(S1744-$B$2575)/$C$2575)</f>
        <v/>
      </c>
      <c r="AE1744" s="24">
        <f>IF(Y1744="","",Y1744-(19.12044933116382+16.522174187581257*U1744))</f>
        <v/>
      </c>
      <c r="AF1744" s="24">
        <f>IF(X1744="","",(X1744-(-0.27268023098325006+0.47142105304415904*V1744+-0.3189264934812436*U1744)--5.286111042926227e-16)/0.7994208745952703)</f>
        <v/>
      </c>
      <c r="AG1744" s="24">
        <f>IF(AA1744="","",(AA1744-(0.5248806186338691+-0.064206457956449*U1744)-5.43454825424064e-16)/0.9977404048781155)</f>
        <v/>
      </c>
      <c r="AH1744" s="25" t="n">
        <v>-0.3819458528539264</v>
      </c>
      <c r="AI1744" s="25" t="n">
        <v>0.1863715292933505</v>
      </c>
      <c r="AJ1744" s="25" t="n">
        <v>-0.3105832239391639</v>
      </c>
      <c r="AK1744" s="25" t="n">
        <v>0.201320870458819</v>
      </c>
      <c r="AL1744" s="25" t="n">
        <v>0.8760112530901619</v>
      </c>
      <c r="AM1744" s="25" t="n">
        <v>-0.2221947427317801</v>
      </c>
      <c r="AN1744" s="25" t="n">
        <v>0.2177999355650082</v>
      </c>
      <c r="AO1744" s="25" t="n">
        <v>-0.0893640733192848</v>
      </c>
      <c r="AP1744" s="25" t="n">
        <v>0.5372965732433453</v>
      </c>
      <c r="AQ1744" s="25" t="n">
        <v>-0.6095342503281252</v>
      </c>
    </row>
    <row r="1745">
      <c r="A1745" s="23">
        <f>Universe!A1745</f>
        <v/>
      </c>
      <c r="B1745" s="24">
        <f>IF(Universe!W1745="","",(Universe!W1745-$B$2550)/$C$2550)</f>
        <v/>
      </c>
      <c r="C1745" s="24">
        <f>IF(Universe!X1745="","",(Universe!X1745-$B$2551)/$C$2551)</f>
        <v/>
      </c>
      <c r="D1745" s="24">
        <f>IF(Universe!Y1745="","",(Universe!Y1745-$B$2552)/$C$2552)</f>
        <v/>
      </c>
      <c r="E1745" s="24">
        <f>IF(Universe!Z1745="","",(Universe!Z1745-$B$2553)/$C$2553)</f>
        <v/>
      </c>
      <c r="F1745" s="24">
        <f>IF(Universe!AA1745="","",(Universe!AA1745-$B$2554)/$C$2554)</f>
        <v/>
      </c>
      <c r="G1745" s="24">
        <f>IF(Universe!AB1745="","",(Universe!AB1745-$B$2555)/$C$2555)</f>
        <v/>
      </c>
      <c r="H1745" s="24">
        <f>IF(Universe!AC1745="","",(Universe!AC1745-$B$2556)/$C$2556)</f>
        <v/>
      </c>
      <c r="I1745" s="24">
        <f>IF(Universe!AD1745="","",(Universe!AD1745-$B$2557)/$C$2557)</f>
        <v/>
      </c>
      <c r="J1745" s="24">
        <f>IF(Universe!AE1745="","",(Universe!AE1745-$B$2558)/$C$2558)</f>
        <v/>
      </c>
      <c r="K1745" s="24">
        <f>IF(Universe!AF1745="","",(Universe!AF1745-$B$2559)/$C$2559)</f>
        <v/>
      </c>
      <c r="L1745" s="24">
        <f>IF(Universe!AG1745="","",(Universe!AG1745-$B$2560)/$C$2560)</f>
        <v/>
      </c>
      <c r="M1745" s="24">
        <f>IF(Universe!AH1745="","",(Universe!AH1745-$B$2561)/$C$2561)</f>
        <v/>
      </c>
      <c r="N1745" s="24">
        <f>IF(Universe!AI1745="","",(Universe!AI1745-$B$2562)/$C$2562)</f>
        <v/>
      </c>
      <c r="O1745" s="24">
        <f>0.74*IF(B1745="",0,B1745)+0.16*IF(C1745="",0,C1745)+0.1*IF(D1745="",0,D1745)</f>
        <v/>
      </c>
      <c r="P1745" s="24">
        <f>0.35*IF(E1745="",0,E1745)+0.35*IF(F1745="",0,F1745)+0.3*IF(G1745="",0,G1745)</f>
        <v/>
      </c>
      <c r="Q1745" s="24">
        <f>0.656*IF(I1745="",0,I1745)+0.344*IF(H1745="",0,H1745)</f>
        <v/>
      </c>
      <c r="R1745" s="24">
        <f>0.338*IF(J1745="",0,J1745)+0.662*IF(K1745="",0,K1745)</f>
        <v/>
      </c>
      <c r="S1745" s="24">
        <f>0.38*IF(L1745="",0,L1745)+0.35*IF(M1745="",0,M1745)+0.27*IF(N1745="",0,N1745)</f>
        <v/>
      </c>
      <c r="T1745" s="24">
        <f>IF(Universe!S1745="","",((Universe!S1745-$B$2565)/$C$2565)^3)</f>
        <v/>
      </c>
      <c r="U1745" s="24">
        <f>IF(Universe!S1745="","",(Universe!S1745-$B$2565)/$C$2565)</f>
        <v/>
      </c>
      <c r="V1745" s="24">
        <f>IF(Universe!T1745="","",(Universe!T1745-$B$2566)/$C$2566)</f>
        <v/>
      </c>
      <c r="W1745" s="24">
        <f>IF(Universe!U1745="","",(Universe!U1745-$B$2567)/$C$2567)</f>
        <v/>
      </c>
      <c r="X1745" s="24">
        <f>IF(O1745="","",(O1745-$B$2571)/$C$2571)</f>
        <v/>
      </c>
      <c r="Y1745" s="24">
        <f>IF(T1745="","",(T1745-$B$2576)/$C$2576)</f>
        <v/>
      </c>
      <c r="Z1745" s="24">
        <f>IF(Universe!V1745="","",(Universe!V1745-$B$2568)/$C$2568)</f>
        <v/>
      </c>
      <c r="AA1745" s="24">
        <f>IF(P1745="","",(P1745-$B$2572)/$C$2572)</f>
        <v/>
      </c>
      <c r="AB1745" s="24">
        <f>IF(Q1745="","",(Q1745-$B$2573)/$C$2573)</f>
        <v/>
      </c>
      <c r="AC1745" s="24">
        <f>IF(R1745="","",(R1745-$B$2574)/$C$2574)</f>
        <v/>
      </c>
      <c r="AD1745" s="24">
        <f>IF(S1745="","",(S1745-$B$2575)/$C$2575)</f>
        <v/>
      </c>
      <c r="AE1745" s="24">
        <f>IF(Y1745="","",Y1745-(19.12044933116382+16.522174187581257*U1745))</f>
        <v/>
      </c>
      <c r="AF1745" s="24">
        <f>IF(X1745="","",(X1745-(-0.27268023098325006+0.47142105304415904*V1745+-0.3189264934812436*U1745)--5.286111042926227e-16)/0.7994208745952703)</f>
        <v/>
      </c>
      <c r="AG1745" s="24">
        <f>IF(AA1745="","",(AA1745-(0.5248806186338691+-0.064206457956449*U1745)-5.43454825424064e-16)/0.9977404048781155)</f>
        <v/>
      </c>
      <c r="AH1745" s="25" t="n">
        <v>-2.737696889810722</v>
      </c>
      <c r="AI1745" s="25" t="n">
        <v>0.6529946198638251</v>
      </c>
      <c r="AJ1745" s="25" t="n">
        <v>-0.0183129584274967</v>
      </c>
      <c r="AK1745" s="25" t="n">
        <v>-0.1450364273860287</v>
      </c>
      <c r="AL1745" s="25" t="n">
        <v>3.236127063251778</v>
      </c>
      <c r="AM1745" s="25" t="n">
        <v>0.281362857597382</v>
      </c>
      <c r="AN1745" s="25" t="n">
        <v>0.5331456441875582</v>
      </c>
      <c r="AO1745" s="25" t="n">
        <v>-0.1950319787815812</v>
      </c>
      <c r="AP1745" s="25" t="n">
        <v>0.0652992727766815</v>
      </c>
      <c r="AQ1745" s="25" t="n">
        <v>0.0105357409102941</v>
      </c>
    </row>
    <row r="1746">
      <c r="A1746" s="23">
        <f>Universe!A1746</f>
        <v/>
      </c>
      <c r="B1746" s="24">
        <f>IF(Universe!W1746="","",(Universe!W1746-$B$2550)/$C$2550)</f>
        <v/>
      </c>
      <c r="C1746" s="24">
        <f>IF(Universe!X1746="","",(Universe!X1746-$B$2551)/$C$2551)</f>
        <v/>
      </c>
      <c r="D1746" s="24">
        <f>IF(Universe!Y1746="","",(Universe!Y1746-$B$2552)/$C$2552)</f>
        <v/>
      </c>
      <c r="E1746" s="24">
        <f>IF(Universe!Z1746="","",(Universe!Z1746-$B$2553)/$C$2553)</f>
        <v/>
      </c>
      <c r="F1746" s="24">
        <f>IF(Universe!AA1746="","",(Universe!AA1746-$B$2554)/$C$2554)</f>
        <v/>
      </c>
      <c r="G1746" s="24">
        <f>IF(Universe!AB1746="","",(Universe!AB1746-$B$2555)/$C$2555)</f>
        <v/>
      </c>
      <c r="H1746" s="24">
        <f>IF(Universe!AC1746="","",(Universe!AC1746-$B$2556)/$C$2556)</f>
        <v/>
      </c>
      <c r="I1746" s="24">
        <f>IF(Universe!AD1746="","",(Universe!AD1746-$B$2557)/$C$2557)</f>
        <v/>
      </c>
      <c r="J1746" s="24">
        <f>IF(Universe!AE1746="","",(Universe!AE1746-$B$2558)/$C$2558)</f>
        <v/>
      </c>
      <c r="K1746" s="24">
        <f>IF(Universe!AF1746="","",(Universe!AF1746-$B$2559)/$C$2559)</f>
        <v/>
      </c>
      <c r="L1746" s="24">
        <f>IF(Universe!AG1746="","",(Universe!AG1746-$B$2560)/$C$2560)</f>
        <v/>
      </c>
      <c r="M1746" s="24">
        <f>IF(Universe!AH1746="","",(Universe!AH1746-$B$2561)/$C$2561)</f>
        <v/>
      </c>
      <c r="N1746" s="24">
        <f>IF(Universe!AI1746="","",(Universe!AI1746-$B$2562)/$C$2562)</f>
        <v/>
      </c>
      <c r="O1746" s="24">
        <f>0.74*IF(B1746="",0,B1746)+0.16*IF(C1746="",0,C1746)+0.1*IF(D1746="",0,D1746)</f>
        <v/>
      </c>
      <c r="P1746" s="24">
        <f>0.35*IF(E1746="",0,E1746)+0.35*IF(F1746="",0,F1746)+0.3*IF(G1746="",0,G1746)</f>
        <v/>
      </c>
      <c r="Q1746" s="24">
        <f>0.656*IF(I1746="",0,I1746)+0.344*IF(H1746="",0,H1746)</f>
        <v/>
      </c>
      <c r="R1746" s="24">
        <f>0.338*IF(J1746="",0,J1746)+0.662*IF(K1746="",0,K1746)</f>
        <v/>
      </c>
      <c r="S1746" s="24">
        <f>0.38*IF(L1746="",0,L1746)+0.35*IF(M1746="",0,M1746)+0.27*IF(N1746="",0,N1746)</f>
        <v/>
      </c>
      <c r="T1746" s="24">
        <f>IF(Universe!S1746="","",((Universe!S1746-$B$2565)/$C$2565)^3)</f>
        <v/>
      </c>
      <c r="U1746" s="24">
        <f>IF(Universe!S1746="","",(Universe!S1746-$B$2565)/$C$2565)</f>
        <v/>
      </c>
      <c r="V1746" s="24">
        <f>IF(Universe!T1746="","",(Universe!T1746-$B$2566)/$C$2566)</f>
        <v/>
      </c>
      <c r="W1746" s="24">
        <f>IF(Universe!U1746="","",(Universe!U1746-$B$2567)/$C$2567)</f>
        <v/>
      </c>
      <c r="X1746" s="24">
        <f>IF(O1746="","",(O1746-$B$2571)/$C$2571)</f>
        <v/>
      </c>
      <c r="Y1746" s="24">
        <f>IF(T1746="","",(T1746-$B$2576)/$C$2576)</f>
        <v/>
      </c>
      <c r="Z1746" s="24">
        <f>IF(Universe!V1746="","",(Universe!V1746-$B$2568)/$C$2568)</f>
        <v/>
      </c>
      <c r="AA1746" s="24">
        <f>IF(P1746="","",(P1746-$B$2572)/$C$2572)</f>
        <v/>
      </c>
      <c r="AB1746" s="24">
        <f>IF(Q1746="","",(Q1746-$B$2573)/$C$2573)</f>
        <v/>
      </c>
      <c r="AC1746" s="24">
        <f>IF(R1746="","",(R1746-$B$2574)/$C$2574)</f>
        <v/>
      </c>
      <c r="AD1746" s="24">
        <f>IF(S1746="","",(S1746-$B$2575)/$C$2575)</f>
        <v/>
      </c>
      <c r="AE1746" s="24">
        <f>IF(Y1746="","",Y1746-(19.12044933116382+16.522174187581257*U1746))</f>
        <v/>
      </c>
      <c r="AF1746" s="24">
        <f>IF(X1746="","",(X1746-(-0.27268023098325006+0.47142105304415904*V1746+-0.3189264934812436*U1746)--5.286111042926227e-16)/0.7994208745952703)</f>
        <v/>
      </c>
      <c r="AG1746" s="24">
        <f>IF(AA1746="","",(AA1746-(0.5248806186338691+-0.064206457956449*U1746)-5.43454825424064e-16)/0.9977404048781155)</f>
        <v/>
      </c>
      <c r="AH1746" s="25" t="n">
        <v>-2.945759529625638</v>
      </c>
      <c r="AI1746" s="25" t="n">
        <v>-0.2163345931809089</v>
      </c>
      <c r="AJ1746" s="25" t="n">
        <v>1.162554092474147</v>
      </c>
      <c r="AK1746" s="25" t="n">
        <v>0.3213296349886579</v>
      </c>
      <c r="AL1746" s="25" t="n">
        <v>3.030891157764398</v>
      </c>
      <c r="AM1746" s="25" t="n">
        <v>0.8269360291264836</v>
      </c>
      <c r="AN1746" s="25" t="n">
        <v>1.302248244441678</v>
      </c>
      <c r="AO1746" s="25" t="n">
        <v>0.4081314397637142</v>
      </c>
      <c r="AP1746" s="25" t="n">
        <v>0.1210623557799416</v>
      </c>
      <c r="AQ1746" s="25" t="n">
        <v>0.4570430040277428</v>
      </c>
    </row>
    <row r="1747">
      <c r="A1747" s="23">
        <f>Universe!A1747</f>
        <v/>
      </c>
      <c r="B1747" s="24">
        <f>IF(Universe!W1747="","",(Universe!W1747-$B$2550)/$C$2550)</f>
        <v/>
      </c>
      <c r="C1747" s="24">
        <f>IF(Universe!X1747="","",(Universe!X1747-$B$2551)/$C$2551)</f>
        <v/>
      </c>
      <c r="D1747" s="24">
        <f>IF(Universe!Y1747="","",(Universe!Y1747-$B$2552)/$C$2552)</f>
        <v/>
      </c>
      <c r="E1747" s="24">
        <f>IF(Universe!Z1747="","",(Universe!Z1747-$B$2553)/$C$2553)</f>
        <v/>
      </c>
      <c r="F1747" s="24">
        <f>IF(Universe!AA1747="","",(Universe!AA1747-$B$2554)/$C$2554)</f>
        <v/>
      </c>
      <c r="G1747" s="24">
        <f>IF(Universe!AB1747="","",(Universe!AB1747-$B$2555)/$C$2555)</f>
        <v/>
      </c>
      <c r="H1747" s="24">
        <f>IF(Universe!AC1747="","",(Universe!AC1747-$B$2556)/$C$2556)</f>
        <v/>
      </c>
      <c r="I1747" s="24">
        <f>IF(Universe!AD1747="","",(Universe!AD1747-$B$2557)/$C$2557)</f>
        <v/>
      </c>
      <c r="J1747" s="24">
        <f>IF(Universe!AE1747="","",(Universe!AE1747-$B$2558)/$C$2558)</f>
        <v/>
      </c>
      <c r="K1747" s="24">
        <f>IF(Universe!AF1747="","",(Universe!AF1747-$B$2559)/$C$2559)</f>
        <v/>
      </c>
      <c r="L1747" s="24">
        <f>IF(Universe!AG1747="","",(Universe!AG1747-$B$2560)/$C$2560)</f>
        <v/>
      </c>
      <c r="M1747" s="24">
        <f>IF(Universe!AH1747="","",(Universe!AH1747-$B$2561)/$C$2561)</f>
        <v/>
      </c>
      <c r="N1747" s="24">
        <f>IF(Universe!AI1747="","",(Universe!AI1747-$B$2562)/$C$2562)</f>
        <v/>
      </c>
      <c r="O1747" s="24">
        <f>0.74*IF(B1747="",0,B1747)+0.16*IF(C1747="",0,C1747)+0.1*IF(D1747="",0,D1747)</f>
        <v/>
      </c>
      <c r="P1747" s="24">
        <f>0.35*IF(E1747="",0,E1747)+0.35*IF(F1747="",0,F1747)+0.3*IF(G1747="",0,G1747)</f>
        <v/>
      </c>
      <c r="Q1747" s="24">
        <f>0.656*IF(I1747="",0,I1747)+0.344*IF(H1747="",0,H1747)</f>
        <v/>
      </c>
      <c r="R1747" s="24">
        <f>0.338*IF(J1747="",0,J1747)+0.662*IF(K1747="",0,K1747)</f>
        <v/>
      </c>
      <c r="S1747" s="24">
        <f>0.38*IF(L1747="",0,L1747)+0.35*IF(M1747="",0,M1747)+0.27*IF(N1747="",0,N1747)</f>
        <v/>
      </c>
      <c r="T1747" s="24">
        <f>IF(Universe!S1747="","",((Universe!S1747-$B$2565)/$C$2565)^3)</f>
        <v/>
      </c>
      <c r="U1747" s="24">
        <f>IF(Universe!S1747="","",(Universe!S1747-$B$2565)/$C$2565)</f>
        <v/>
      </c>
      <c r="V1747" s="24">
        <f>IF(Universe!T1747="","",(Universe!T1747-$B$2566)/$C$2566)</f>
        <v/>
      </c>
      <c r="W1747" s="24">
        <f>IF(Universe!U1747="","",(Universe!U1747-$B$2567)/$C$2567)</f>
        <v/>
      </c>
      <c r="X1747" s="24">
        <f>IF(O1747="","",(O1747-$B$2571)/$C$2571)</f>
        <v/>
      </c>
      <c r="Y1747" s="24">
        <f>IF(T1747="","",(T1747-$B$2576)/$C$2576)</f>
        <v/>
      </c>
      <c r="Z1747" s="24">
        <f>IF(Universe!V1747="","",(Universe!V1747-$B$2568)/$C$2568)</f>
        <v/>
      </c>
      <c r="AA1747" s="24">
        <f>IF(P1747="","",(P1747-$B$2572)/$C$2572)</f>
        <v/>
      </c>
      <c r="AB1747" s="24">
        <f>IF(Q1747="","",(Q1747-$B$2573)/$C$2573)</f>
        <v/>
      </c>
      <c r="AC1747" s="24">
        <f>IF(R1747="","",(R1747-$B$2574)/$C$2574)</f>
        <v/>
      </c>
      <c r="AD1747" s="24">
        <f>IF(S1747="","",(S1747-$B$2575)/$C$2575)</f>
        <v/>
      </c>
      <c r="AE1747" s="24">
        <f>IF(Y1747="","",Y1747-(19.12044933116382+16.522174187581257*U1747))</f>
        <v/>
      </c>
      <c r="AF1747" s="24">
        <f>IF(X1747="","",(X1747-(-0.27268023098325006+0.47142105304415904*V1747+-0.3189264934812436*U1747)--5.286111042926227e-16)/0.7994208745952703)</f>
        <v/>
      </c>
      <c r="AG1747" s="24">
        <f>IF(AA1747="","",(AA1747-(0.5248806186338691+-0.064206457956449*U1747)-5.43454825424064e-16)/0.9977404048781155)</f>
        <v/>
      </c>
      <c r="AH1747" s="25" t="n">
        <v>-2.224331249042062</v>
      </c>
      <c r="AI1747" s="25" t="n">
        <v>0.4253446702582394</v>
      </c>
      <c r="AJ1747" s="25" t="n">
        <v>-1.088709434520283</v>
      </c>
      <c r="AK1747" s="25" t="n">
        <v>-0.4928286524107317</v>
      </c>
      <c r="AL1747" s="25" t="n">
        <v>3.368059744558958</v>
      </c>
      <c r="AM1747" s="25" t="n">
        <v>0.160250285230663</v>
      </c>
      <c r="AN1747" s="25" t="n">
        <v>1.383684483788685</v>
      </c>
      <c r="AO1747" s="25" t="n">
        <v>-0.1043909100939415</v>
      </c>
      <c r="AP1747" s="25" t="n">
        <v>0.6231311544566427</v>
      </c>
      <c r="AQ1747" s="25" t="n">
        <v>-0.5744273482440958</v>
      </c>
    </row>
    <row r="1748">
      <c r="A1748" s="23">
        <f>Universe!A1748</f>
        <v/>
      </c>
      <c r="B1748" s="24">
        <f>IF(Universe!W1748="","",(Universe!W1748-$B$2550)/$C$2550)</f>
        <v/>
      </c>
      <c r="C1748" s="24">
        <f>IF(Universe!X1748="","",(Universe!X1748-$B$2551)/$C$2551)</f>
        <v/>
      </c>
      <c r="D1748" s="24">
        <f>IF(Universe!Y1748="","",(Universe!Y1748-$B$2552)/$C$2552)</f>
        <v/>
      </c>
      <c r="E1748" s="24">
        <f>IF(Universe!Z1748="","",(Universe!Z1748-$B$2553)/$C$2553)</f>
        <v/>
      </c>
      <c r="F1748" s="24">
        <f>IF(Universe!AA1748="","",(Universe!AA1748-$B$2554)/$C$2554)</f>
        <v/>
      </c>
      <c r="G1748" s="24">
        <f>IF(Universe!AB1748="","",(Universe!AB1748-$B$2555)/$C$2555)</f>
        <v/>
      </c>
      <c r="H1748" s="24">
        <f>IF(Universe!AC1748="","",(Universe!AC1748-$B$2556)/$C$2556)</f>
        <v/>
      </c>
      <c r="I1748" s="24">
        <f>IF(Universe!AD1748="","",(Universe!AD1748-$B$2557)/$C$2557)</f>
        <v/>
      </c>
      <c r="J1748" s="24">
        <f>IF(Universe!AE1748="","",(Universe!AE1748-$B$2558)/$C$2558)</f>
        <v/>
      </c>
      <c r="K1748" s="24">
        <f>IF(Universe!AF1748="","",(Universe!AF1748-$B$2559)/$C$2559)</f>
        <v/>
      </c>
      <c r="L1748" s="24">
        <f>IF(Universe!AG1748="","",(Universe!AG1748-$B$2560)/$C$2560)</f>
        <v/>
      </c>
      <c r="M1748" s="24">
        <f>IF(Universe!AH1748="","",(Universe!AH1748-$B$2561)/$C$2561)</f>
        <v/>
      </c>
      <c r="N1748" s="24">
        <f>IF(Universe!AI1748="","",(Universe!AI1748-$B$2562)/$C$2562)</f>
        <v/>
      </c>
      <c r="O1748" s="24">
        <f>0.74*IF(B1748="",0,B1748)+0.16*IF(C1748="",0,C1748)+0.1*IF(D1748="",0,D1748)</f>
        <v/>
      </c>
      <c r="P1748" s="24">
        <f>0.35*IF(E1748="",0,E1748)+0.35*IF(F1748="",0,F1748)+0.3*IF(G1748="",0,G1748)</f>
        <v/>
      </c>
      <c r="Q1748" s="24">
        <f>0.656*IF(I1748="",0,I1748)+0.344*IF(H1748="",0,H1748)</f>
        <v/>
      </c>
      <c r="R1748" s="24">
        <f>0.338*IF(J1748="",0,J1748)+0.662*IF(K1748="",0,K1748)</f>
        <v/>
      </c>
      <c r="S1748" s="24">
        <f>0.38*IF(L1748="",0,L1748)+0.35*IF(M1748="",0,M1748)+0.27*IF(N1748="",0,N1748)</f>
        <v/>
      </c>
      <c r="T1748" s="24">
        <f>IF(Universe!S1748="","",((Universe!S1748-$B$2565)/$C$2565)^3)</f>
        <v/>
      </c>
      <c r="U1748" s="24">
        <f>IF(Universe!S1748="","",(Universe!S1748-$B$2565)/$C$2565)</f>
        <v/>
      </c>
      <c r="V1748" s="24">
        <f>IF(Universe!T1748="","",(Universe!T1748-$B$2566)/$C$2566)</f>
        <v/>
      </c>
      <c r="W1748" s="24">
        <f>IF(Universe!U1748="","",(Universe!U1748-$B$2567)/$C$2567)</f>
        <v/>
      </c>
      <c r="X1748" s="24">
        <f>IF(O1748="","",(O1748-$B$2571)/$C$2571)</f>
        <v/>
      </c>
      <c r="Y1748" s="24">
        <f>IF(T1748="","",(T1748-$B$2576)/$C$2576)</f>
        <v/>
      </c>
      <c r="Z1748" s="24">
        <f>IF(Universe!V1748="","",(Universe!V1748-$B$2568)/$C$2568)</f>
        <v/>
      </c>
      <c r="AA1748" s="24">
        <f>IF(P1748="","",(P1748-$B$2572)/$C$2572)</f>
        <v/>
      </c>
      <c r="AB1748" s="24">
        <f>IF(Q1748="","",(Q1748-$B$2573)/$C$2573)</f>
        <v/>
      </c>
      <c r="AC1748" s="24">
        <f>IF(R1748="","",(R1748-$B$2574)/$C$2574)</f>
        <v/>
      </c>
      <c r="AD1748" s="24">
        <f>IF(S1748="","",(S1748-$B$2575)/$C$2575)</f>
        <v/>
      </c>
      <c r="AE1748" s="24">
        <f>IF(Y1748="","",Y1748-(19.12044933116382+16.522174187581257*U1748))</f>
        <v/>
      </c>
      <c r="AF1748" s="24">
        <f>IF(X1748="","",(X1748-(-0.27268023098325006+0.47142105304415904*V1748+-0.3189264934812436*U1748)--5.286111042926227e-16)/0.7994208745952703)</f>
        <v/>
      </c>
      <c r="AG1748" s="24">
        <f>IF(AA1748="","",(AA1748-(0.5248806186338691+-0.064206457956449*U1748)-5.43454825424064e-16)/0.9977404048781155)</f>
        <v/>
      </c>
      <c r="AH1748" s="25" t="n">
        <v>-2.394740772802373</v>
      </c>
      <c r="AI1748" s="25" t="n">
        <v>-0.1396356974676078</v>
      </c>
      <c r="AJ1748" s="25" t="n">
        <v>0.0534674790339913</v>
      </c>
      <c r="AK1748" s="25" t="n">
        <v>-0.5178808930646022</v>
      </c>
      <c r="AL1748" s="25" t="n">
        <v>3.379238091001983</v>
      </c>
      <c r="AM1748" s="25" t="n">
        <v>0.1233128679170791</v>
      </c>
      <c r="AN1748" s="25" t="n">
        <v>-0.0004716375710742</v>
      </c>
      <c r="AO1748" s="25" t="n">
        <v>0.0060976139147563</v>
      </c>
      <c r="AP1748" s="25" t="n">
        <v>-1.230912559518012</v>
      </c>
      <c r="AQ1748" s="25" t="n">
        <v>0.486053963308734</v>
      </c>
    </row>
    <row r="1749">
      <c r="A1749" s="23">
        <f>Universe!A1749</f>
        <v/>
      </c>
      <c r="B1749" s="24">
        <f>IF(Universe!W1749="","",(Universe!W1749-$B$2550)/$C$2550)</f>
        <v/>
      </c>
      <c r="C1749" s="24">
        <f>IF(Universe!X1749="","",(Universe!X1749-$B$2551)/$C$2551)</f>
        <v/>
      </c>
      <c r="D1749" s="24">
        <f>IF(Universe!Y1749="","",(Universe!Y1749-$B$2552)/$C$2552)</f>
        <v/>
      </c>
      <c r="E1749" s="24">
        <f>IF(Universe!Z1749="","",(Universe!Z1749-$B$2553)/$C$2553)</f>
        <v/>
      </c>
      <c r="F1749" s="24">
        <f>IF(Universe!AA1749="","",(Universe!AA1749-$B$2554)/$C$2554)</f>
        <v/>
      </c>
      <c r="G1749" s="24">
        <f>IF(Universe!AB1749="","",(Universe!AB1749-$B$2555)/$C$2555)</f>
        <v/>
      </c>
      <c r="H1749" s="24">
        <f>IF(Universe!AC1749="","",(Universe!AC1749-$B$2556)/$C$2556)</f>
        <v/>
      </c>
      <c r="I1749" s="24">
        <f>IF(Universe!AD1749="","",(Universe!AD1749-$B$2557)/$C$2557)</f>
        <v/>
      </c>
      <c r="J1749" s="24">
        <f>IF(Universe!AE1749="","",(Universe!AE1749-$B$2558)/$C$2558)</f>
        <v/>
      </c>
      <c r="K1749" s="24">
        <f>IF(Universe!AF1749="","",(Universe!AF1749-$B$2559)/$C$2559)</f>
        <v/>
      </c>
      <c r="L1749" s="24">
        <f>IF(Universe!AG1749="","",(Universe!AG1749-$B$2560)/$C$2560)</f>
        <v/>
      </c>
      <c r="M1749" s="24">
        <f>IF(Universe!AH1749="","",(Universe!AH1749-$B$2561)/$C$2561)</f>
        <v/>
      </c>
      <c r="N1749" s="24">
        <f>IF(Universe!AI1749="","",(Universe!AI1749-$B$2562)/$C$2562)</f>
        <v/>
      </c>
      <c r="O1749" s="24">
        <f>0.74*IF(B1749="",0,B1749)+0.16*IF(C1749="",0,C1749)+0.1*IF(D1749="",0,D1749)</f>
        <v/>
      </c>
      <c r="P1749" s="24">
        <f>0.35*IF(E1749="",0,E1749)+0.35*IF(F1749="",0,F1749)+0.3*IF(G1749="",0,G1749)</f>
        <v/>
      </c>
      <c r="Q1749" s="24">
        <f>0.656*IF(I1749="",0,I1749)+0.344*IF(H1749="",0,H1749)</f>
        <v/>
      </c>
      <c r="R1749" s="24">
        <f>0.338*IF(J1749="",0,J1749)+0.662*IF(K1749="",0,K1749)</f>
        <v/>
      </c>
      <c r="S1749" s="24">
        <f>0.38*IF(L1749="",0,L1749)+0.35*IF(M1749="",0,M1749)+0.27*IF(N1749="",0,N1749)</f>
        <v/>
      </c>
      <c r="T1749" s="24">
        <f>IF(Universe!S1749="","",((Universe!S1749-$B$2565)/$C$2565)^3)</f>
        <v/>
      </c>
      <c r="U1749" s="24">
        <f>IF(Universe!S1749="","",(Universe!S1749-$B$2565)/$C$2565)</f>
        <v/>
      </c>
      <c r="V1749" s="24">
        <f>IF(Universe!T1749="","",(Universe!T1749-$B$2566)/$C$2566)</f>
        <v/>
      </c>
      <c r="W1749" s="24">
        <f>IF(Universe!U1749="","",(Universe!U1749-$B$2567)/$C$2567)</f>
        <v/>
      </c>
      <c r="X1749" s="24">
        <f>IF(O1749="","",(O1749-$B$2571)/$C$2571)</f>
        <v/>
      </c>
      <c r="Y1749" s="24">
        <f>IF(T1749="","",(T1749-$B$2576)/$C$2576)</f>
        <v/>
      </c>
      <c r="Z1749" s="24">
        <f>IF(Universe!V1749="","",(Universe!V1749-$B$2568)/$C$2568)</f>
        <v/>
      </c>
      <c r="AA1749" s="24">
        <f>IF(P1749="","",(P1749-$B$2572)/$C$2572)</f>
        <v/>
      </c>
      <c r="AB1749" s="24">
        <f>IF(Q1749="","",(Q1749-$B$2573)/$C$2573)</f>
        <v/>
      </c>
      <c r="AC1749" s="24">
        <f>IF(R1749="","",(R1749-$B$2574)/$C$2574)</f>
        <v/>
      </c>
      <c r="AD1749" s="24">
        <f>IF(S1749="","",(S1749-$B$2575)/$C$2575)</f>
        <v/>
      </c>
      <c r="AE1749" s="24">
        <f>IF(Y1749="","",Y1749-(19.12044933116382+16.522174187581257*U1749))</f>
        <v/>
      </c>
      <c r="AF1749" s="24">
        <f>IF(X1749="","",(X1749-(-0.27268023098325006+0.47142105304415904*V1749+-0.3189264934812436*U1749)--5.286111042926227e-16)/0.7994208745952703)</f>
        <v/>
      </c>
      <c r="AG1749" s="24">
        <f>IF(AA1749="","",(AA1749-(0.5248806186338691+-0.064206457956449*U1749)-5.43454825424064e-16)/0.9977404048781155)</f>
        <v/>
      </c>
      <c r="AH1749" s="25" t="n">
        <v>-3.216638327779218</v>
      </c>
      <c r="AI1749" s="25" t="n">
        <v>-0.0228025933093596</v>
      </c>
      <c r="AJ1749" s="25" t="n">
        <v>-0.1533485686395339</v>
      </c>
      <c r="AK1749" s="25" t="n">
        <v>-1.143512541293467</v>
      </c>
      <c r="AL1749" s="25" t="n">
        <v>2.616060460506079</v>
      </c>
      <c r="AM1749" s="25" t="n">
        <v>0.5997383733163791</v>
      </c>
      <c r="AN1749" s="25" t="n">
        <v>-0.3505202965511958</v>
      </c>
      <c r="AO1749" s="25" t="n">
        <v>0.0896754076815839</v>
      </c>
      <c r="AP1749" s="25" t="n">
        <v>-0.1352727084534612</v>
      </c>
      <c r="AQ1749" s="25" t="n">
        <v>-0.3294756950099655</v>
      </c>
    </row>
    <row r="1750">
      <c r="A1750" s="23">
        <f>Universe!A1750</f>
        <v/>
      </c>
      <c r="B1750" s="24">
        <f>IF(Universe!W1750="","",(Universe!W1750-$B$2550)/$C$2550)</f>
        <v/>
      </c>
      <c r="C1750" s="24">
        <f>IF(Universe!X1750="","",(Universe!X1750-$B$2551)/$C$2551)</f>
        <v/>
      </c>
      <c r="D1750" s="24">
        <f>IF(Universe!Y1750="","",(Universe!Y1750-$B$2552)/$C$2552)</f>
        <v/>
      </c>
      <c r="E1750" s="24">
        <f>IF(Universe!Z1750="","",(Universe!Z1750-$B$2553)/$C$2553)</f>
        <v/>
      </c>
      <c r="F1750" s="24">
        <f>IF(Universe!AA1750="","",(Universe!AA1750-$B$2554)/$C$2554)</f>
        <v/>
      </c>
      <c r="G1750" s="24">
        <f>IF(Universe!AB1750="","",(Universe!AB1750-$B$2555)/$C$2555)</f>
        <v/>
      </c>
      <c r="H1750" s="24">
        <f>IF(Universe!AC1750="","",(Universe!AC1750-$B$2556)/$C$2556)</f>
        <v/>
      </c>
      <c r="I1750" s="24">
        <f>IF(Universe!AD1750="","",(Universe!AD1750-$B$2557)/$C$2557)</f>
        <v/>
      </c>
      <c r="J1750" s="24">
        <f>IF(Universe!AE1750="","",(Universe!AE1750-$B$2558)/$C$2558)</f>
        <v/>
      </c>
      <c r="K1750" s="24">
        <f>IF(Universe!AF1750="","",(Universe!AF1750-$B$2559)/$C$2559)</f>
        <v/>
      </c>
      <c r="L1750" s="24">
        <f>IF(Universe!AG1750="","",(Universe!AG1750-$B$2560)/$C$2560)</f>
        <v/>
      </c>
      <c r="M1750" s="24">
        <f>IF(Universe!AH1750="","",(Universe!AH1750-$B$2561)/$C$2561)</f>
        <v/>
      </c>
      <c r="N1750" s="24">
        <f>IF(Universe!AI1750="","",(Universe!AI1750-$B$2562)/$C$2562)</f>
        <v/>
      </c>
      <c r="O1750" s="24">
        <f>0.74*IF(B1750="",0,B1750)+0.16*IF(C1750="",0,C1750)+0.1*IF(D1750="",0,D1750)</f>
        <v/>
      </c>
      <c r="P1750" s="24">
        <f>0.35*IF(E1750="",0,E1750)+0.35*IF(F1750="",0,F1750)+0.3*IF(G1750="",0,G1750)</f>
        <v/>
      </c>
      <c r="Q1750" s="24">
        <f>0.656*IF(I1750="",0,I1750)+0.344*IF(H1750="",0,H1750)</f>
        <v/>
      </c>
      <c r="R1750" s="24">
        <f>0.338*IF(J1750="",0,J1750)+0.662*IF(K1750="",0,K1750)</f>
        <v/>
      </c>
      <c r="S1750" s="24">
        <f>0.38*IF(L1750="",0,L1750)+0.35*IF(M1750="",0,M1750)+0.27*IF(N1750="",0,N1750)</f>
        <v/>
      </c>
      <c r="T1750" s="24">
        <f>IF(Universe!S1750="","",((Universe!S1750-$B$2565)/$C$2565)^3)</f>
        <v/>
      </c>
      <c r="U1750" s="24">
        <f>IF(Universe!S1750="","",(Universe!S1750-$B$2565)/$C$2565)</f>
        <v/>
      </c>
      <c r="V1750" s="24">
        <f>IF(Universe!T1750="","",(Universe!T1750-$B$2566)/$C$2566)</f>
        <v/>
      </c>
      <c r="W1750" s="24">
        <f>IF(Universe!U1750="","",(Universe!U1750-$B$2567)/$C$2567)</f>
        <v/>
      </c>
      <c r="X1750" s="24">
        <f>IF(O1750="","",(O1750-$B$2571)/$C$2571)</f>
        <v/>
      </c>
      <c r="Y1750" s="24">
        <f>IF(T1750="","",(T1750-$B$2576)/$C$2576)</f>
        <v/>
      </c>
      <c r="Z1750" s="24">
        <f>IF(Universe!V1750="","",(Universe!V1750-$B$2568)/$C$2568)</f>
        <v/>
      </c>
      <c r="AA1750" s="24">
        <f>IF(P1750="","",(P1750-$B$2572)/$C$2572)</f>
        <v/>
      </c>
      <c r="AB1750" s="24">
        <f>IF(Q1750="","",(Q1750-$B$2573)/$C$2573)</f>
        <v/>
      </c>
      <c r="AC1750" s="24">
        <f>IF(R1750="","",(R1750-$B$2574)/$C$2574)</f>
        <v/>
      </c>
      <c r="AD1750" s="24">
        <f>IF(S1750="","",(S1750-$B$2575)/$C$2575)</f>
        <v/>
      </c>
      <c r="AE1750" s="24">
        <f>IF(Y1750="","",Y1750-(19.12044933116382+16.522174187581257*U1750))</f>
        <v/>
      </c>
      <c r="AF1750" s="24">
        <f>IF(X1750="","",(X1750-(-0.27268023098325006+0.47142105304415904*V1750+-0.3189264934812436*U1750)--5.286111042926227e-16)/0.7994208745952703)</f>
        <v/>
      </c>
      <c r="AG1750" s="24">
        <f>IF(AA1750="","",(AA1750-(0.5248806186338691+-0.064206457956449*U1750)-5.43454825424064e-16)/0.9977404048781155)</f>
        <v/>
      </c>
      <c r="AH1750" s="25" t="n">
        <v>-1.720652795321263</v>
      </c>
      <c r="AI1750" s="25" t="n">
        <v>0.0036117342501648</v>
      </c>
      <c r="AJ1750" s="25" t="n">
        <v>-0.2179390185172018</v>
      </c>
      <c r="AK1750" s="25" t="n">
        <v>-0.2386475672611101</v>
      </c>
      <c r="AL1750" s="25" t="n">
        <v>3.059806959257926</v>
      </c>
      <c r="AM1750" s="25" t="n">
        <v>-0.099447169886504</v>
      </c>
      <c r="AN1750" s="25" t="n">
        <v>0.1962697434708725</v>
      </c>
      <c r="AO1750" s="25" t="n">
        <v>-0.0333181667977703</v>
      </c>
      <c r="AP1750" s="25" t="n">
        <v>0.3762652516225315</v>
      </c>
      <c r="AQ1750" s="25" t="n">
        <v>-0.5985369918470881</v>
      </c>
    </row>
    <row r="1751">
      <c r="A1751" s="23">
        <f>Universe!A1751</f>
        <v/>
      </c>
      <c r="B1751" s="24">
        <f>IF(Universe!W1751="","",(Universe!W1751-$B$2550)/$C$2550)</f>
        <v/>
      </c>
      <c r="C1751" s="24">
        <f>IF(Universe!X1751="","",(Universe!X1751-$B$2551)/$C$2551)</f>
        <v/>
      </c>
      <c r="D1751" s="24">
        <f>IF(Universe!Y1751="","",(Universe!Y1751-$B$2552)/$C$2552)</f>
        <v/>
      </c>
      <c r="E1751" s="24">
        <f>IF(Universe!Z1751="","",(Universe!Z1751-$B$2553)/$C$2553)</f>
        <v/>
      </c>
      <c r="F1751" s="24">
        <f>IF(Universe!AA1751="","",(Universe!AA1751-$B$2554)/$C$2554)</f>
        <v/>
      </c>
      <c r="G1751" s="24">
        <f>IF(Universe!AB1751="","",(Universe!AB1751-$B$2555)/$C$2555)</f>
        <v/>
      </c>
      <c r="H1751" s="24">
        <f>IF(Universe!AC1751="","",(Universe!AC1751-$B$2556)/$C$2556)</f>
        <v/>
      </c>
      <c r="I1751" s="24">
        <f>IF(Universe!AD1751="","",(Universe!AD1751-$B$2557)/$C$2557)</f>
        <v/>
      </c>
      <c r="J1751" s="24">
        <f>IF(Universe!AE1751="","",(Universe!AE1751-$B$2558)/$C$2558)</f>
        <v/>
      </c>
      <c r="K1751" s="24">
        <f>IF(Universe!AF1751="","",(Universe!AF1751-$B$2559)/$C$2559)</f>
        <v/>
      </c>
      <c r="L1751" s="24">
        <f>IF(Universe!AG1751="","",(Universe!AG1751-$B$2560)/$C$2560)</f>
        <v/>
      </c>
      <c r="M1751" s="24">
        <f>IF(Universe!AH1751="","",(Universe!AH1751-$B$2561)/$C$2561)</f>
        <v/>
      </c>
      <c r="N1751" s="24">
        <f>IF(Universe!AI1751="","",(Universe!AI1751-$B$2562)/$C$2562)</f>
        <v/>
      </c>
      <c r="O1751" s="24">
        <f>0.74*IF(B1751="",0,B1751)+0.16*IF(C1751="",0,C1751)+0.1*IF(D1751="",0,D1751)</f>
        <v/>
      </c>
      <c r="P1751" s="24">
        <f>0.35*IF(E1751="",0,E1751)+0.35*IF(F1751="",0,F1751)+0.3*IF(G1751="",0,G1751)</f>
        <v/>
      </c>
      <c r="Q1751" s="24">
        <f>0.656*IF(I1751="",0,I1751)+0.344*IF(H1751="",0,H1751)</f>
        <v/>
      </c>
      <c r="R1751" s="24">
        <f>0.338*IF(J1751="",0,J1751)+0.662*IF(K1751="",0,K1751)</f>
        <v/>
      </c>
      <c r="S1751" s="24">
        <f>0.38*IF(L1751="",0,L1751)+0.35*IF(M1751="",0,M1751)+0.27*IF(N1751="",0,N1751)</f>
        <v/>
      </c>
      <c r="T1751" s="24">
        <f>IF(Universe!S1751="","",((Universe!S1751-$B$2565)/$C$2565)^3)</f>
        <v/>
      </c>
      <c r="U1751" s="24">
        <f>IF(Universe!S1751="","",(Universe!S1751-$B$2565)/$C$2565)</f>
        <v/>
      </c>
      <c r="V1751" s="24">
        <f>IF(Universe!T1751="","",(Universe!T1751-$B$2566)/$C$2566)</f>
        <v/>
      </c>
      <c r="W1751" s="24">
        <f>IF(Universe!U1751="","",(Universe!U1751-$B$2567)/$C$2567)</f>
        <v/>
      </c>
      <c r="X1751" s="24">
        <f>IF(O1751="","",(O1751-$B$2571)/$C$2571)</f>
        <v/>
      </c>
      <c r="Y1751" s="24">
        <f>IF(T1751="","",(T1751-$B$2576)/$C$2576)</f>
        <v/>
      </c>
      <c r="Z1751" s="24">
        <f>IF(Universe!V1751="","",(Universe!V1751-$B$2568)/$C$2568)</f>
        <v/>
      </c>
      <c r="AA1751" s="24">
        <f>IF(P1751="","",(P1751-$B$2572)/$C$2572)</f>
        <v/>
      </c>
      <c r="AB1751" s="24">
        <f>IF(Q1751="","",(Q1751-$B$2573)/$C$2573)</f>
        <v/>
      </c>
      <c r="AC1751" s="24">
        <f>IF(R1751="","",(R1751-$B$2574)/$C$2574)</f>
        <v/>
      </c>
      <c r="AD1751" s="24">
        <f>IF(S1751="","",(S1751-$B$2575)/$C$2575)</f>
        <v/>
      </c>
      <c r="AE1751" s="24">
        <f>IF(Y1751="","",Y1751-(19.12044933116382+16.522174187581257*U1751))</f>
        <v/>
      </c>
      <c r="AF1751" s="24">
        <f>IF(X1751="","",(X1751-(-0.27268023098325006+0.47142105304415904*V1751+-0.3189264934812436*U1751)--5.286111042926227e-16)/0.7994208745952703)</f>
        <v/>
      </c>
      <c r="AG1751" s="24">
        <f>IF(AA1751="","",(AA1751-(0.5248806186338691+-0.064206457956449*U1751)-5.43454825424064e-16)/0.9977404048781155)</f>
        <v/>
      </c>
      <c r="AH1751" s="25" t="n">
        <v>-2.648215411010422</v>
      </c>
      <c r="AI1751" s="25" t="n">
        <v>1.18721085237606</v>
      </c>
      <c r="AJ1751" s="25" t="n">
        <v>-0.7228353159627428</v>
      </c>
      <c r="AK1751" s="25" t="n">
        <v>-0.4336047078289756</v>
      </c>
      <c r="AL1751" s="25" t="n">
        <v>3.296030298465386</v>
      </c>
      <c r="AM1751" s="25" t="n">
        <v>0.143578884318837</v>
      </c>
      <c r="AN1751" s="25" t="n">
        <v>-0.1826089564958716</v>
      </c>
      <c r="AO1751" s="25" t="n">
        <v>-7.240897467619005e-05</v>
      </c>
      <c r="AP1751" s="25" t="n">
        <v>0.7635323359583599</v>
      </c>
      <c r="AQ1751" s="25" t="n">
        <v>-0.6218743896459201</v>
      </c>
    </row>
    <row r="1752">
      <c r="A1752" s="23">
        <f>Universe!A1752</f>
        <v/>
      </c>
      <c r="B1752" s="24">
        <f>IF(Universe!W1752="","",(Universe!W1752-$B$2550)/$C$2550)</f>
        <v/>
      </c>
      <c r="C1752" s="24">
        <f>IF(Universe!X1752="","",(Universe!X1752-$B$2551)/$C$2551)</f>
        <v/>
      </c>
      <c r="D1752" s="24">
        <f>IF(Universe!Y1752="","",(Universe!Y1752-$B$2552)/$C$2552)</f>
        <v/>
      </c>
      <c r="E1752" s="24">
        <f>IF(Universe!Z1752="","",(Universe!Z1752-$B$2553)/$C$2553)</f>
        <v/>
      </c>
      <c r="F1752" s="24">
        <f>IF(Universe!AA1752="","",(Universe!AA1752-$B$2554)/$C$2554)</f>
        <v/>
      </c>
      <c r="G1752" s="24">
        <f>IF(Universe!AB1752="","",(Universe!AB1752-$B$2555)/$C$2555)</f>
        <v/>
      </c>
      <c r="H1752" s="24">
        <f>IF(Universe!AC1752="","",(Universe!AC1752-$B$2556)/$C$2556)</f>
        <v/>
      </c>
      <c r="I1752" s="24">
        <f>IF(Universe!AD1752="","",(Universe!AD1752-$B$2557)/$C$2557)</f>
        <v/>
      </c>
      <c r="J1752" s="24">
        <f>IF(Universe!AE1752="","",(Universe!AE1752-$B$2558)/$C$2558)</f>
        <v/>
      </c>
      <c r="K1752" s="24">
        <f>IF(Universe!AF1752="","",(Universe!AF1752-$B$2559)/$C$2559)</f>
        <v/>
      </c>
      <c r="L1752" s="24">
        <f>IF(Universe!AG1752="","",(Universe!AG1752-$B$2560)/$C$2560)</f>
        <v/>
      </c>
      <c r="M1752" s="24">
        <f>IF(Universe!AH1752="","",(Universe!AH1752-$B$2561)/$C$2561)</f>
        <v/>
      </c>
      <c r="N1752" s="24">
        <f>IF(Universe!AI1752="","",(Universe!AI1752-$B$2562)/$C$2562)</f>
        <v/>
      </c>
      <c r="O1752" s="24">
        <f>0.74*IF(B1752="",0,B1752)+0.16*IF(C1752="",0,C1752)+0.1*IF(D1752="",0,D1752)</f>
        <v/>
      </c>
      <c r="P1752" s="24">
        <f>0.35*IF(E1752="",0,E1752)+0.35*IF(F1752="",0,F1752)+0.3*IF(G1752="",0,G1752)</f>
        <v/>
      </c>
      <c r="Q1752" s="24">
        <f>0.656*IF(I1752="",0,I1752)+0.344*IF(H1752="",0,H1752)</f>
        <v/>
      </c>
      <c r="R1752" s="24">
        <f>0.338*IF(J1752="",0,J1752)+0.662*IF(K1752="",0,K1752)</f>
        <v/>
      </c>
      <c r="S1752" s="24">
        <f>0.38*IF(L1752="",0,L1752)+0.35*IF(M1752="",0,M1752)+0.27*IF(N1752="",0,N1752)</f>
        <v/>
      </c>
      <c r="T1752" s="24">
        <f>IF(Universe!S1752="","",((Universe!S1752-$B$2565)/$C$2565)^3)</f>
        <v/>
      </c>
      <c r="U1752" s="24">
        <f>IF(Universe!S1752="","",(Universe!S1752-$B$2565)/$C$2565)</f>
        <v/>
      </c>
      <c r="V1752" s="24">
        <f>IF(Universe!T1752="","",(Universe!T1752-$B$2566)/$C$2566)</f>
        <v/>
      </c>
      <c r="W1752" s="24">
        <f>IF(Universe!U1752="","",(Universe!U1752-$B$2567)/$C$2567)</f>
        <v/>
      </c>
      <c r="X1752" s="24">
        <f>IF(O1752="","",(O1752-$B$2571)/$C$2571)</f>
        <v/>
      </c>
      <c r="Y1752" s="24">
        <f>IF(T1752="","",(T1752-$B$2576)/$C$2576)</f>
        <v/>
      </c>
      <c r="Z1752" s="24">
        <f>IF(Universe!V1752="","",(Universe!V1752-$B$2568)/$C$2568)</f>
        <v/>
      </c>
      <c r="AA1752" s="24">
        <f>IF(P1752="","",(P1752-$B$2572)/$C$2572)</f>
        <v/>
      </c>
      <c r="AB1752" s="24">
        <f>IF(Q1752="","",(Q1752-$B$2573)/$C$2573)</f>
        <v/>
      </c>
      <c r="AC1752" s="24">
        <f>IF(R1752="","",(R1752-$B$2574)/$C$2574)</f>
        <v/>
      </c>
      <c r="AD1752" s="24">
        <f>IF(S1752="","",(S1752-$B$2575)/$C$2575)</f>
        <v/>
      </c>
      <c r="AE1752" s="24">
        <f>IF(Y1752="","",Y1752-(19.12044933116382+16.522174187581257*U1752))</f>
        <v/>
      </c>
      <c r="AF1752" s="24">
        <f>IF(X1752="","",(X1752-(-0.27268023098325006+0.47142105304415904*V1752+-0.3189264934812436*U1752)--5.286111042926227e-16)/0.7994208745952703)</f>
        <v/>
      </c>
      <c r="AG1752" s="24">
        <f>IF(AA1752="","",(AA1752-(0.5248806186338691+-0.064206457956449*U1752)-5.43454825424064e-16)/0.9977404048781155)</f>
        <v/>
      </c>
      <c r="AH1752" s="25" t="n">
        <v>-3.845202063901523</v>
      </c>
      <c r="AI1752" s="25" t="n">
        <v>0.2159074808226615</v>
      </c>
      <c r="AJ1752" s="25" t="n">
        <v>2.316980332082895</v>
      </c>
      <c r="AK1752" s="25" t="n">
        <v>1.26231606588679</v>
      </c>
      <c r="AL1752" s="25" t="n">
        <v>0.930057311385818</v>
      </c>
      <c r="AM1752" s="25" t="n">
        <v>-0.1143238130243709</v>
      </c>
      <c r="AN1752" s="25" t="n">
        <v>0.2127999544765658</v>
      </c>
      <c r="AO1752" s="25" t="n">
        <v>-0.0285547605486079</v>
      </c>
      <c r="AP1752" s="25" t="n">
        <v>0.8717180196198503</v>
      </c>
      <c r="AQ1752" s="25" t="n">
        <v>-0.6079305909027891</v>
      </c>
    </row>
    <row r="1753">
      <c r="A1753" s="23">
        <f>Universe!A1753</f>
        <v/>
      </c>
      <c r="B1753" s="24">
        <f>IF(Universe!W1753="","",(Universe!W1753-$B$2550)/$C$2550)</f>
        <v/>
      </c>
      <c r="C1753" s="24">
        <f>IF(Universe!X1753="","",(Universe!X1753-$B$2551)/$C$2551)</f>
        <v/>
      </c>
      <c r="D1753" s="24">
        <f>IF(Universe!Y1753="","",(Universe!Y1753-$B$2552)/$C$2552)</f>
        <v/>
      </c>
      <c r="E1753" s="24">
        <f>IF(Universe!Z1753="","",(Universe!Z1753-$B$2553)/$C$2553)</f>
        <v/>
      </c>
      <c r="F1753" s="24">
        <f>IF(Universe!AA1753="","",(Universe!AA1753-$B$2554)/$C$2554)</f>
        <v/>
      </c>
      <c r="G1753" s="24">
        <f>IF(Universe!AB1753="","",(Universe!AB1753-$B$2555)/$C$2555)</f>
        <v/>
      </c>
      <c r="H1753" s="24">
        <f>IF(Universe!AC1753="","",(Universe!AC1753-$B$2556)/$C$2556)</f>
        <v/>
      </c>
      <c r="I1753" s="24">
        <f>IF(Universe!AD1753="","",(Universe!AD1753-$B$2557)/$C$2557)</f>
        <v/>
      </c>
      <c r="J1753" s="24">
        <f>IF(Universe!AE1753="","",(Universe!AE1753-$B$2558)/$C$2558)</f>
        <v/>
      </c>
      <c r="K1753" s="24">
        <f>IF(Universe!AF1753="","",(Universe!AF1753-$B$2559)/$C$2559)</f>
        <v/>
      </c>
      <c r="L1753" s="24">
        <f>IF(Universe!AG1753="","",(Universe!AG1753-$B$2560)/$C$2560)</f>
        <v/>
      </c>
      <c r="M1753" s="24">
        <f>IF(Universe!AH1753="","",(Universe!AH1753-$B$2561)/$C$2561)</f>
        <v/>
      </c>
      <c r="N1753" s="24">
        <f>IF(Universe!AI1753="","",(Universe!AI1753-$B$2562)/$C$2562)</f>
        <v/>
      </c>
      <c r="O1753" s="24">
        <f>0.74*IF(B1753="",0,B1753)+0.16*IF(C1753="",0,C1753)+0.1*IF(D1753="",0,D1753)</f>
        <v/>
      </c>
      <c r="P1753" s="24">
        <f>0.35*IF(E1753="",0,E1753)+0.35*IF(F1753="",0,F1753)+0.3*IF(G1753="",0,G1753)</f>
        <v/>
      </c>
      <c r="Q1753" s="24">
        <f>0.656*IF(I1753="",0,I1753)+0.344*IF(H1753="",0,H1753)</f>
        <v/>
      </c>
      <c r="R1753" s="24">
        <f>0.338*IF(J1753="",0,J1753)+0.662*IF(K1753="",0,K1753)</f>
        <v/>
      </c>
      <c r="S1753" s="24">
        <f>0.38*IF(L1753="",0,L1753)+0.35*IF(M1753="",0,M1753)+0.27*IF(N1753="",0,N1753)</f>
        <v/>
      </c>
      <c r="T1753" s="24">
        <f>IF(Universe!S1753="","",((Universe!S1753-$B$2565)/$C$2565)^3)</f>
        <v/>
      </c>
      <c r="U1753" s="24">
        <f>IF(Universe!S1753="","",(Universe!S1753-$B$2565)/$C$2565)</f>
        <v/>
      </c>
      <c r="V1753" s="24">
        <f>IF(Universe!T1753="","",(Universe!T1753-$B$2566)/$C$2566)</f>
        <v/>
      </c>
      <c r="W1753" s="24">
        <f>IF(Universe!U1753="","",(Universe!U1753-$B$2567)/$C$2567)</f>
        <v/>
      </c>
      <c r="X1753" s="24">
        <f>IF(O1753="","",(O1753-$B$2571)/$C$2571)</f>
        <v/>
      </c>
      <c r="Y1753" s="24">
        <f>IF(T1753="","",(T1753-$B$2576)/$C$2576)</f>
        <v/>
      </c>
      <c r="Z1753" s="24">
        <f>IF(Universe!V1753="","",(Universe!V1753-$B$2568)/$C$2568)</f>
        <v/>
      </c>
      <c r="AA1753" s="24">
        <f>IF(P1753="","",(P1753-$B$2572)/$C$2572)</f>
        <v/>
      </c>
      <c r="AB1753" s="24">
        <f>IF(Q1753="","",(Q1753-$B$2573)/$C$2573)</f>
        <v/>
      </c>
      <c r="AC1753" s="24">
        <f>IF(R1753="","",(R1753-$B$2574)/$C$2574)</f>
        <v/>
      </c>
      <c r="AD1753" s="24">
        <f>IF(S1753="","",(S1753-$B$2575)/$C$2575)</f>
        <v/>
      </c>
      <c r="AE1753" s="24">
        <f>IF(Y1753="","",Y1753-(19.12044933116382+16.522174187581257*U1753))</f>
        <v/>
      </c>
      <c r="AF1753" s="24">
        <f>IF(X1753="","",(X1753-(-0.27268023098325006+0.47142105304415904*V1753+-0.3189264934812436*U1753)--5.286111042926227e-16)/0.7994208745952703)</f>
        <v/>
      </c>
      <c r="AG1753" s="24">
        <f>IF(AA1753="","",(AA1753-(0.5248806186338691+-0.064206457956449*U1753)-5.43454825424064e-16)/0.9977404048781155)</f>
        <v/>
      </c>
      <c r="AH1753" s="25" t="n">
        <v>-0.916959477985868</v>
      </c>
      <c r="AI1753" s="25" t="n">
        <v>-0.7894439007572316</v>
      </c>
      <c r="AJ1753" s="25" t="n">
        <v>-0.414071382618615</v>
      </c>
      <c r="AK1753" s="25" t="n">
        <v>0.0955725958005107</v>
      </c>
      <c r="AL1753" s="25" t="n">
        <v>1.914771523792976</v>
      </c>
      <c r="AM1753" s="25" t="n">
        <v>-0.1917314399146989</v>
      </c>
      <c r="AN1753" s="25" t="n">
        <v>-0.7163092185496491</v>
      </c>
      <c r="AO1753" s="25" t="n">
        <v>-0.0459228246091292</v>
      </c>
      <c r="AP1753" s="25" t="n">
        <v>-0.3079818509769855</v>
      </c>
      <c r="AQ1753" s="25" t="n">
        <v>0.0767867381681554</v>
      </c>
    </row>
    <row r="1754">
      <c r="A1754" s="23">
        <f>Universe!A1754</f>
        <v/>
      </c>
      <c r="B1754" s="24">
        <f>IF(Universe!W1754="","",(Universe!W1754-$B$2550)/$C$2550)</f>
        <v/>
      </c>
      <c r="C1754" s="24">
        <f>IF(Universe!X1754="","",(Universe!X1754-$B$2551)/$C$2551)</f>
        <v/>
      </c>
      <c r="D1754" s="24">
        <f>IF(Universe!Y1754="","",(Universe!Y1754-$B$2552)/$C$2552)</f>
        <v/>
      </c>
      <c r="E1754" s="24">
        <f>IF(Universe!Z1754="","",(Universe!Z1754-$B$2553)/$C$2553)</f>
        <v/>
      </c>
      <c r="F1754" s="24">
        <f>IF(Universe!AA1754="","",(Universe!AA1754-$B$2554)/$C$2554)</f>
        <v/>
      </c>
      <c r="G1754" s="24">
        <f>IF(Universe!AB1754="","",(Universe!AB1754-$B$2555)/$C$2555)</f>
        <v/>
      </c>
      <c r="H1754" s="24">
        <f>IF(Universe!AC1754="","",(Universe!AC1754-$B$2556)/$C$2556)</f>
        <v/>
      </c>
      <c r="I1754" s="24">
        <f>IF(Universe!AD1754="","",(Universe!AD1754-$B$2557)/$C$2557)</f>
        <v/>
      </c>
      <c r="J1754" s="24">
        <f>IF(Universe!AE1754="","",(Universe!AE1754-$B$2558)/$C$2558)</f>
        <v/>
      </c>
      <c r="K1754" s="24">
        <f>IF(Universe!AF1754="","",(Universe!AF1754-$B$2559)/$C$2559)</f>
        <v/>
      </c>
      <c r="L1754" s="24">
        <f>IF(Universe!AG1754="","",(Universe!AG1754-$B$2560)/$C$2560)</f>
        <v/>
      </c>
      <c r="M1754" s="24">
        <f>IF(Universe!AH1754="","",(Universe!AH1754-$B$2561)/$C$2561)</f>
        <v/>
      </c>
      <c r="N1754" s="24">
        <f>IF(Universe!AI1754="","",(Universe!AI1754-$B$2562)/$C$2562)</f>
        <v/>
      </c>
      <c r="O1754" s="24">
        <f>0.74*IF(B1754="",0,B1754)+0.16*IF(C1754="",0,C1754)+0.1*IF(D1754="",0,D1754)</f>
        <v/>
      </c>
      <c r="P1754" s="24">
        <f>0.35*IF(E1754="",0,E1754)+0.35*IF(F1754="",0,F1754)+0.3*IF(G1754="",0,G1754)</f>
        <v/>
      </c>
      <c r="Q1754" s="24">
        <f>0.656*IF(I1754="",0,I1754)+0.344*IF(H1754="",0,H1754)</f>
        <v/>
      </c>
      <c r="R1754" s="24">
        <f>0.338*IF(J1754="",0,J1754)+0.662*IF(K1754="",0,K1754)</f>
        <v/>
      </c>
      <c r="S1754" s="24">
        <f>0.38*IF(L1754="",0,L1754)+0.35*IF(M1754="",0,M1754)+0.27*IF(N1754="",0,N1754)</f>
        <v/>
      </c>
      <c r="T1754" s="24">
        <f>IF(Universe!S1754="","",((Universe!S1754-$B$2565)/$C$2565)^3)</f>
        <v/>
      </c>
      <c r="U1754" s="24">
        <f>IF(Universe!S1754="","",(Universe!S1754-$B$2565)/$C$2565)</f>
        <v/>
      </c>
      <c r="V1754" s="24">
        <f>IF(Universe!T1754="","",(Universe!T1754-$B$2566)/$C$2566)</f>
        <v/>
      </c>
      <c r="W1754" s="24">
        <f>IF(Universe!U1754="","",(Universe!U1754-$B$2567)/$C$2567)</f>
        <v/>
      </c>
      <c r="X1754" s="24">
        <f>IF(O1754="","",(O1754-$B$2571)/$C$2571)</f>
        <v/>
      </c>
      <c r="Y1754" s="24">
        <f>IF(T1754="","",(T1754-$B$2576)/$C$2576)</f>
        <v/>
      </c>
      <c r="Z1754" s="24">
        <f>IF(Universe!V1754="","",(Universe!V1754-$B$2568)/$C$2568)</f>
        <v/>
      </c>
      <c r="AA1754" s="24">
        <f>IF(P1754="","",(P1754-$B$2572)/$C$2572)</f>
        <v/>
      </c>
      <c r="AB1754" s="24">
        <f>IF(Q1754="","",(Q1754-$B$2573)/$C$2573)</f>
        <v/>
      </c>
      <c r="AC1754" s="24">
        <f>IF(R1754="","",(R1754-$B$2574)/$C$2574)</f>
        <v/>
      </c>
      <c r="AD1754" s="24">
        <f>IF(S1754="","",(S1754-$B$2575)/$C$2575)</f>
        <v/>
      </c>
      <c r="AE1754" s="24">
        <f>IF(Y1754="","",Y1754-(19.12044933116382+16.522174187581257*U1754))</f>
        <v/>
      </c>
      <c r="AF1754" s="24">
        <f>IF(X1754="","",(X1754-(-0.27268023098325006+0.47142105304415904*V1754+-0.3189264934812436*U1754)--5.286111042926227e-16)/0.7994208745952703)</f>
        <v/>
      </c>
      <c r="AG1754" s="24">
        <f>IF(AA1754="","",(AA1754-(0.5248806186338691+-0.064206457956449*U1754)-5.43454825424064e-16)/0.9977404048781155)</f>
        <v/>
      </c>
      <c r="AH1754" s="25" t="n">
        <v>-2.074015176882493</v>
      </c>
      <c r="AI1754" s="25" t="n">
        <v>-0.5570602080845853</v>
      </c>
      <c r="AJ1754" s="25" t="n">
        <v>-0.3480181972039098</v>
      </c>
      <c r="AK1754" s="25" t="n">
        <v>-0.5898282235797324</v>
      </c>
      <c r="AL1754" s="25" t="n">
        <v>3.31694280207996</v>
      </c>
      <c r="AM1754" s="25" t="n">
        <v>1.352408255403134</v>
      </c>
      <c r="AN1754" s="25" t="n">
        <v>-0.4094281140703758</v>
      </c>
      <c r="AO1754" s="25" t="n">
        <v>0.08374204542116399</v>
      </c>
      <c r="AP1754" s="25" t="n">
        <v>-0.6067074014110521</v>
      </c>
      <c r="AQ1754" s="25" t="n">
        <v>-0.3152219043379968</v>
      </c>
    </row>
    <row r="1755">
      <c r="A1755" s="23">
        <f>Universe!A1755</f>
        <v/>
      </c>
      <c r="B1755" s="24">
        <f>IF(Universe!W1755="","",(Universe!W1755-$B$2550)/$C$2550)</f>
        <v/>
      </c>
      <c r="C1755" s="24">
        <f>IF(Universe!X1755="","",(Universe!X1755-$B$2551)/$C$2551)</f>
        <v/>
      </c>
      <c r="D1755" s="24">
        <f>IF(Universe!Y1755="","",(Universe!Y1755-$B$2552)/$C$2552)</f>
        <v/>
      </c>
      <c r="E1755" s="24">
        <f>IF(Universe!Z1755="","",(Universe!Z1755-$B$2553)/$C$2553)</f>
        <v/>
      </c>
      <c r="F1755" s="24">
        <f>IF(Universe!AA1755="","",(Universe!AA1755-$B$2554)/$C$2554)</f>
        <v/>
      </c>
      <c r="G1755" s="24">
        <f>IF(Universe!AB1755="","",(Universe!AB1755-$B$2555)/$C$2555)</f>
        <v/>
      </c>
      <c r="H1755" s="24">
        <f>IF(Universe!AC1755="","",(Universe!AC1755-$B$2556)/$C$2556)</f>
        <v/>
      </c>
      <c r="I1755" s="24">
        <f>IF(Universe!AD1755="","",(Universe!AD1755-$B$2557)/$C$2557)</f>
        <v/>
      </c>
      <c r="J1755" s="24">
        <f>IF(Universe!AE1755="","",(Universe!AE1755-$B$2558)/$C$2558)</f>
        <v/>
      </c>
      <c r="K1755" s="24">
        <f>IF(Universe!AF1755="","",(Universe!AF1755-$B$2559)/$C$2559)</f>
        <v/>
      </c>
      <c r="L1755" s="24">
        <f>IF(Universe!AG1755="","",(Universe!AG1755-$B$2560)/$C$2560)</f>
        <v/>
      </c>
      <c r="M1755" s="24">
        <f>IF(Universe!AH1755="","",(Universe!AH1755-$B$2561)/$C$2561)</f>
        <v/>
      </c>
      <c r="N1755" s="24">
        <f>IF(Universe!AI1755="","",(Universe!AI1755-$B$2562)/$C$2562)</f>
        <v/>
      </c>
      <c r="O1755" s="24">
        <f>0.74*IF(B1755="",0,B1755)+0.16*IF(C1755="",0,C1755)+0.1*IF(D1755="",0,D1755)</f>
        <v/>
      </c>
      <c r="P1755" s="24">
        <f>0.35*IF(E1755="",0,E1755)+0.35*IF(F1755="",0,F1755)+0.3*IF(G1755="",0,G1755)</f>
        <v/>
      </c>
      <c r="Q1755" s="24">
        <f>0.656*IF(I1755="",0,I1755)+0.344*IF(H1755="",0,H1755)</f>
        <v/>
      </c>
      <c r="R1755" s="24">
        <f>0.338*IF(J1755="",0,J1755)+0.662*IF(K1755="",0,K1755)</f>
        <v/>
      </c>
      <c r="S1755" s="24">
        <f>0.38*IF(L1755="",0,L1755)+0.35*IF(M1755="",0,M1755)+0.27*IF(N1755="",0,N1755)</f>
        <v/>
      </c>
      <c r="T1755" s="24">
        <f>IF(Universe!S1755="","",((Universe!S1755-$B$2565)/$C$2565)^3)</f>
        <v/>
      </c>
      <c r="U1755" s="24">
        <f>IF(Universe!S1755="","",(Universe!S1755-$B$2565)/$C$2565)</f>
        <v/>
      </c>
      <c r="V1755" s="24">
        <f>IF(Universe!T1755="","",(Universe!T1755-$B$2566)/$C$2566)</f>
        <v/>
      </c>
      <c r="W1755" s="24">
        <f>IF(Universe!U1755="","",(Universe!U1755-$B$2567)/$C$2567)</f>
        <v/>
      </c>
      <c r="X1755" s="24">
        <f>IF(O1755="","",(O1755-$B$2571)/$C$2571)</f>
        <v/>
      </c>
      <c r="Y1755" s="24">
        <f>IF(T1755="","",(T1755-$B$2576)/$C$2576)</f>
        <v/>
      </c>
      <c r="Z1755" s="24">
        <f>IF(Universe!V1755="","",(Universe!V1755-$B$2568)/$C$2568)</f>
        <v/>
      </c>
      <c r="AA1755" s="24">
        <f>IF(P1755="","",(P1755-$B$2572)/$C$2572)</f>
        <v/>
      </c>
      <c r="AB1755" s="24">
        <f>IF(Q1755="","",(Q1755-$B$2573)/$C$2573)</f>
        <v/>
      </c>
      <c r="AC1755" s="24">
        <f>IF(R1755="","",(R1755-$B$2574)/$C$2574)</f>
        <v/>
      </c>
      <c r="AD1755" s="24">
        <f>IF(S1755="","",(S1755-$B$2575)/$C$2575)</f>
        <v/>
      </c>
      <c r="AE1755" s="24">
        <f>IF(Y1755="","",Y1755-(19.12044933116382+16.522174187581257*U1755))</f>
        <v/>
      </c>
      <c r="AF1755" s="24">
        <f>IF(X1755="","",(X1755-(-0.27268023098325006+0.47142105304415904*V1755+-0.3189264934812436*U1755)--5.286111042926227e-16)/0.7994208745952703)</f>
        <v/>
      </c>
      <c r="AG1755" s="24">
        <f>IF(AA1755="","",(AA1755-(0.5248806186338691+-0.064206457956449*U1755)-5.43454825424064e-16)/0.9977404048781155)</f>
        <v/>
      </c>
      <c r="AH1755" s="25" t="n">
        <v>-2.603601117189764</v>
      </c>
      <c r="AI1755" s="25" t="n">
        <v>0.6141910176120317</v>
      </c>
      <c r="AJ1755" s="25" t="n">
        <v>-0.7463134818314361</v>
      </c>
      <c r="AK1755" s="25" t="n">
        <v>0.3557050310993715</v>
      </c>
      <c r="AL1755" s="25" t="n">
        <v>3.319785904847156</v>
      </c>
      <c r="AM1755" s="25" t="n">
        <v>2.478297120724883</v>
      </c>
      <c r="AN1755" s="25" t="n">
        <v>1.409585032380779</v>
      </c>
      <c r="AO1755" s="25" t="n">
        <v>-0.1221432342922605</v>
      </c>
      <c r="AP1755" s="25" t="n">
        <v>-0.6968056268438696</v>
      </c>
      <c r="AQ1755" s="25" t="n">
        <v>0.1463886428669257</v>
      </c>
    </row>
    <row r="1756">
      <c r="A1756" s="23">
        <f>Universe!A1756</f>
        <v/>
      </c>
      <c r="B1756" s="24">
        <f>IF(Universe!W1756="","",(Universe!W1756-$B$2550)/$C$2550)</f>
        <v/>
      </c>
      <c r="C1756" s="24">
        <f>IF(Universe!X1756="","",(Universe!X1756-$B$2551)/$C$2551)</f>
        <v/>
      </c>
      <c r="D1756" s="24">
        <f>IF(Universe!Y1756="","",(Universe!Y1756-$B$2552)/$C$2552)</f>
        <v/>
      </c>
      <c r="E1756" s="24">
        <f>IF(Universe!Z1756="","",(Universe!Z1756-$B$2553)/$C$2553)</f>
        <v/>
      </c>
      <c r="F1756" s="24">
        <f>IF(Universe!AA1756="","",(Universe!AA1756-$B$2554)/$C$2554)</f>
        <v/>
      </c>
      <c r="G1756" s="24">
        <f>IF(Universe!AB1756="","",(Universe!AB1756-$B$2555)/$C$2555)</f>
        <v/>
      </c>
      <c r="H1756" s="24">
        <f>IF(Universe!AC1756="","",(Universe!AC1756-$B$2556)/$C$2556)</f>
        <v/>
      </c>
      <c r="I1756" s="24">
        <f>IF(Universe!AD1756="","",(Universe!AD1756-$B$2557)/$C$2557)</f>
        <v/>
      </c>
      <c r="J1756" s="24">
        <f>IF(Universe!AE1756="","",(Universe!AE1756-$B$2558)/$C$2558)</f>
        <v/>
      </c>
      <c r="K1756" s="24">
        <f>IF(Universe!AF1756="","",(Universe!AF1756-$B$2559)/$C$2559)</f>
        <v/>
      </c>
      <c r="L1756" s="24">
        <f>IF(Universe!AG1756="","",(Universe!AG1756-$B$2560)/$C$2560)</f>
        <v/>
      </c>
      <c r="M1756" s="24">
        <f>IF(Universe!AH1756="","",(Universe!AH1756-$B$2561)/$C$2561)</f>
        <v/>
      </c>
      <c r="N1756" s="24">
        <f>IF(Universe!AI1756="","",(Universe!AI1756-$B$2562)/$C$2562)</f>
        <v/>
      </c>
      <c r="O1756" s="24">
        <f>0.74*IF(B1756="",0,B1756)+0.16*IF(C1756="",0,C1756)+0.1*IF(D1756="",0,D1756)</f>
        <v/>
      </c>
      <c r="P1756" s="24">
        <f>0.35*IF(E1756="",0,E1756)+0.35*IF(F1756="",0,F1756)+0.3*IF(G1756="",0,G1756)</f>
        <v/>
      </c>
      <c r="Q1756" s="24">
        <f>0.656*IF(I1756="",0,I1756)+0.344*IF(H1756="",0,H1756)</f>
        <v/>
      </c>
      <c r="R1756" s="24">
        <f>0.338*IF(J1756="",0,J1756)+0.662*IF(K1756="",0,K1756)</f>
        <v/>
      </c>
      <c r="S1756" s="24">
        <f>0.38*IF(L1756="",0,L1756)+0.35*IF(M1756="",0,M1756)+0.27*IF(N1756="",0,N1756)</f>
        <v/>
      </c>
      <c r="T1756" s="24">
        <f>IF(Universe!S1756="","",((Universe!S1756-$B$2565)/$C$2565)^3)</f>
        <v/>
      </c>
      <c r="U1756" s="24">
        <f>IF(Universe!S1756="","",(Universe!S1756-$B$2565)/$C$2565)</f>
        <v/>
      </c>
      <c r="V1756" s="24">
        <f>IF(Universe!T1756="","",(Universe!T1756-$B$2566)/$C$2566)</f>
        <v/>
      </c>
      <c r="W1756" s="24">
        <f>IF(Universe!U1756="","",(Universe!U1756-$B$2567)/$C$2567)</f>
        <v/>
      </c>
      <c r="X1756" s="24">
        <f>IF(O1756="","",(O1756-$B$2571)/$C$2571)</f>
        <v/>
      </c>
      <c r="Y1756" s="24">
        <f>IF(T1756="","",(T1756-$B$2576)/$C$2576)</f>
        <v/>
      </c>
      <c r="Z1756" s="24">
        <f>IF(Universe!V1756="","",(Universe!V1756-$B$2568)/$C$2568)</f>
        <v/>
      </c>
      <c r="AA1756" s="24">
        <f>IF(P1756="","",(P1756-$B$2572)/$C$2572)</f>
        <v/>
      </c>
      <c r="AB1756" s="24">
        <f>IF(Q1756="","",(Q1756-$B$2573)/$C$2573)</f>
        <v/>
      </c>
      <c r="AC1756" s="24">
        <f>IF(R1756="","",(R1756-$B$2574)/$C$2574)</f>
        <v/>
      </c>
      <c r="AD1756" s="24">
        <f>IF(S1756="","",(S1756-$B$2575)/$C$2575)</f>
        <v/>
      </c>
      <c r="AE1756" s="24">
        <f>IF(Y1756="","",Y1756-(19.12044933116382+16.522174187581257*U1756))</f>
        <v/>
      </c>
      <c r="AF1756" s="24">
        <f>IF(X1756="","",(X1756-(-0.27268023098325006+0.47142105304415904*V1756+-0.3189264934812436*U1756)--5.286111042926227e-16)/0.7994208745952703)</f>
        <v/>
      </c>
      <c r="AG1756" s="24">
        <f>IF(AA1756="","",(AA1756-(0.5248806186338691+-0.064206457956449*U1756)-5.43454825424064e-16)/0.9977404048781155)</f>
        <v/>
      </c>
      <c r="AH1756" s="25" t="n">
        <v>-2.499059683752125</v>
      </c>
      <c r="AI1756" s="25" t="n">
        <v>-0.9711315031801016</v>
      </c>
      <c r="AJ1756" s="25" t="n">
        <v>-0.6115706507242614</v>
      </c>
      <c r="AK1756" s="25" t="n">
        <v>-0.1894183679308373</v>
      </c>
      <c r="AL1756" s="25" t="n">
        <v>3.359997870013368</v>
      </c>
      <c r="AM1756" s="25" t="n">
        <v>0.536088571372785</v>
      </c>
      <c r="AN1756" s="25" t="n">
        <v>-0.2413359650660432</v>
      </c>
      <c r="AO1756" s="25" t="n">
        <v>0.0358226021931616</v>
      </c>
      <c r="AP1756" s="25" t="n">
        <v>-0.371683977394121</v>
      </c>
      <c r="AQ1756" s="25" t="n">
        <v>0.09098920457505059</v>
      </c>
    </row>
    <row r="1757">
      <c r="A1757" s="23">
        <f>Universe!A1757</f>
        <v/>
      </c>
      <c r="B1757" s="24">
        <f>IF(Universe!W1757="","",(Universe!W1757-$B$2550)/$C$2550)</f>
        <v/>
      </c>
      <c r="C1757" s="24">
        <f>IF(Universe!X1757="","",(Universe!X1757-$B$2551)/$C$2551)</f>
        <v/>
      </c>
      <c r="D1757" s="24">
        <f>IF(Universe!Y1757="","",(Universe!Y1757-$B$2552)/$C$2552)</f>
        <v/>
      </c>
      <c r="E1757" s="24">
        <f>IF(Universe!Z1757="","",(Universe!Z1757-$B$2553)/$C$2553)</f>
        <v/>
      </c>
      <c r="F1757" s="24">
        <f>IF(Universe!AA1757="","",(Universe!AA1757-$B$2554)/$C$2554)</f>
        <v/>
      </c>
      <c r="G1757" s="24">
        <f>IF(Universe!AB1757="","",(Universe!AB1757-$B$2555)/$C$2555)</f>
        <v/>
      </c>
      <c r="H1757" s="24">
        <f>IF(Universe!AC1757="","",(Universe!AC1757-$B$2556)/$C$2556)</f>
        <v/>
      </c>
      <c r="I1757" s="24">
        <f>IF(Universe!AD1757="","",(Universe!AD1757-$B$2557)/$C$2557)</f>
        <v/>
      </c>
      <c r="J1757" s="24">
        <f>IF(Universe!AE1757="","",(Universe!AE1757-$B$2558)/$C$2558)</f>
        <v/>
      </c>
      <c r="K1757" s="24">
        <f>IF(Universe!AF1757="","",(Universe!AF1757-$B$2559)/$C$2559)</f>
        <v/>
      </c>
      <c r="L1757" s="24">
        <f>IF(Universe!AG1757="","",(Universe!AG1757-$B$2560)/$C$2560)</f>
        <v/>
      </c>
      <c r="M1757" s="24">
        <f>IF(Universe!AH1757="","",(Universe!AH1757-$B$2561)/$C$2561)</f>
        <v/>
      </c>
      <c r="N1757" s="24">
        <f>IF(Universe!AI1757="","",(Universe!AI1757-$B$2562)/$C$2562)</f>
        <v/>
      </c>
      <c r="O1757" s="24">
        <f>0.74*IF(B1757="",0,B1757)+0.16*IF(C1757="",0,C1757)+0.1*IF(D1757="",0,D1757)</f>
        <v/>
      </c>
      <c r="P1757" s="24">
        <f>0.35*IF(E1757="",0,E1757)+0.35*IF(F1757="",0,F1757)+0.3*IF(G1757="",0,G1757)</f>
        <v/>
      </c>
      <c r="Q1757" s="24">
        <f>0.656*IF(I1757="",0,I1757)+0.344*IF(H1757="",0,H1757)</f>
        <v/>
      </c>
      <c r="R1757" s="24">
        <f>0.338*IF(J1757="",0,J1757)+0.662*IF(K1757="",0,K1757)</f>
        <v/>
      </c>
      <c r="S1757" s="24">
        <f>0.38*IF(L1757="",0,L1757)+0.35*IF(M1757="",0,M1757)+0.27*IF(N1757="",0,N1757)</f>
        <v/>
      </c>
      <c r="T1757" s="24">
        <f>IF(Universe!S1757="","",((Universe!S1757-$B$2565)/$C$2565)^3)</f>
        <v/>
      </c>
      <c r="U1757" s="24">
        <f>IF(Universe!S1757="","",(Universe!S1757-$B$2565)/$C$2565)</f>
        <v/>
      </c>
      <c r="V1757" s="24">
        <f>IF(Universe!T1757="","",(Universe!T1757-$B$2566)/$C$2566)</f>
        <v/>
      </c>
      <c r="W1757" s="24">
        <f>IF(Universe!U1757="","",(Universe!U1757-$B$2567)/$C$2567)</f>
        <v/>
      </c>
      <c r="X1757" s="24">
        <f>IF(O1757="","",(O1757-$B$2571)/$C$2571)</f>
        <v/>
      </c>
      <c r="Y1757" s="24">
        <f>IF(T1757="","",(T1757-$B$2576)/$C$2576)</f>
        <v/>
      </c>
      <c r="Z1757" s="24">
        <f>IF(Universe!V1757="","",(Universe!V1757-$B$2568)/$C$2568)</f>
        <v/>
      </c>
      <c r="AA1757" s="24">
        <f>IF(P1757="","",(P1757-$B$2572)/$C$2572)</f>
        <v/>
      </c>
      <c r="AB1757" s="24">
        <f>IF(Q1757="","",(Q1757-$B$2573)/$C$2573)</f>
        <v/>
      </c>
      <c r="AC1757" s="24">
        <f>IF(R1757="","",(R1757-$B$2574)/$C$2574)</f>
        <v/>
      </c>
      <c r="AD1757" s="24">
        <f>IF(S1757="","",(S1757-$B$2575)/$C$2575)</f>
        <v/>
      </c>
      <c r="AE1757" s="24">
        <f>IF(Y1757="","",Y1757-(19.12044933116382+16.522174187581257*U1757))</f>
        <v/>
      </c>
      <c r="AF1757" s="24">
        <f>IF(X1757="","",(X1757-(-0.27268023098325006+0.47142105304415904*V1757+-0.3189264934812436*U1757)--5.286111042926227e-16)/0.7994208745952703)</f>
        <v/>
      </c>
      <c r="AG1757" s="24">
        <f>IF(AA1757="","",(AA1757-(0.5248806186338691+-0.064206457956449*U1757)-5.43454825424064e-16)/0.9977404048781155)</f>
        <v/>
      </c>
      <c r="AH1757" s="25" t="n">
        <v>-2.80680022468874</v>
      </c>
      <c r="AI1757" s="25" t="n">
        <v>0.1745299774961991</v>
      </c>
      <c r="AJ1757" s="25" t="n">
        <v>1.247231378725314</v>
      </c>
      <c r="AK1757" s="25" t="n">
        <v>-0.5118631434787456</v>
      </c>
      <c r="AL1757" s="25" t="n">
        <v>3.178386604444015</v>
      </c>
      <c r="AM1757" s="25" t="n">
        <v>-0.7325672500537324</v>
      </c>
      <c r="AN1757" s="25" t="n">
        <v>0.8869595272427129</v>
      </c>
      <c r="AO1757" s="25" t="n">
        <v>0.1309064826902369</v>
      </c>
      <c r="AP1757" s="25" t="n">
        <v>-1.946726863487572</v>
      </c>
      <c r="AQ1757" s="25" t="n">
        <v>0.9533360037401862</v>
      </c>
    </row>
    <row r="1758">
      <c r="A1758" s="23">
        <f>Universe!A1758</f>
        <v/>
      </c>
      <c r="B1758" s="24">
        <f>IF(Universe!W1758="","",(Universe!W1758-$B$2550)/$C$2550)</f>
        <v/>
      </c>
      <c r="C1758" s="24">
        <f>IF(Universe!X1758="","",(Universe!X1758-$B$2551)/$C$2551)</f>
        <v/>
      </c>
      <c r="D1758" s="24">
        <f>IF(Universe!Y1758="","",(Universe!Y1758-$B$2552)/$C$2552)</f>
        <v/>
      </c>
      <c r="E1758" s="24">
        <f>IF(Universe!Z1758="","",(Universe!Z1758-$B$2553)/$C$2553)</f>
        <v/>
      </c>
      <c r="F1758" s="24">
        <f>IF(Universe!AA1758="","",(Universe!AA1758-$B$2554)/$C$2554)</f>
        <v/>
      </c>
      <c r="G1758" s="24">
        <f>IF(Universe!AB1758="","",(Universe!AB1758-$B$2555)/$C$2555)</f>
        <v/>
      </c>
      <c r="H1758" s="24">
        <f>IF(Universe!AC1758="","",(Universe!AC1758-$B$2556)/$C$2556)</f>
        <v/>
      </c>
      <c r="I1758" s="24">
        <f>IF(Universe!AD1758="","",(Universe!AD1758-$B$2557)/$C$2557)</f>
        <v/>
      </c>
      <c r="J1758" s="24">
        <f>IF(Universe!AE1758="","",(Universe!AE1758-$B$2558)/$C$2558)</f>
        <v/>
      </c>
      <c r="K1758" s="24">
        <f>IF(Universe!AF1758="","",(Universe!AF1758-$B$2559)/$C$2559)</f>
        <v/>
      </c>
      <c r="L1758" s="24">
        <f>IF(Universe!AG1758="","",(Universe!AG1758-$B$2560)/$C$2560)</f>
        <v/>
      </c>
      <c r="M1758" s="24">
        <f>IF(Universe!AH1758="","",(Universe!AH1758-$B$2561)/$C$2561)</f>
        <v/>
      </c>
      <c r="N1758" s="24">
        <f>IF(Universe!AI1758="","",(Universe!AI1758-$B$2562)/$C$2562)</f>
        <v/>
      </c>
      <c r="O1758" s="24">
        <f>0.74*IF(B1758="",0,B1758)+0.16*IF(C1758="",0,C1758)+0.1*IF(D1758="",0,D1758)</f>
        <v/>
      </c>
      <c r="P1758" s="24">
        <f>0.35*IF(E1758="",0,E1758)+0.35*IF(F1758="",0,F1758)+0.3*IF(G1758="",0,G1758)</f>
        <v/>
      </c>
      <c r="Q1758" s="24">
        <f>0.656*IF(I1758="",0,I1758)+0.344*IF(H1758="",0,H1758)</f>
        <v/>
      </c>
      <c r="R1758" s="24">
        <f>0.338*IF(J1758="",0,J1758)+0.662*IF(K1758="",0,K1758)</f>
        <v/>
      </c>
      <c r="S1758" s="24">
        <f>0.38*IF(L1758="",0,L1758)+0.35*IF(M1758="",0,M1758)+0.27*IF(N1758="",0,N1758)</f>
        <v/>
      </c>
      <c r="T1758" s="24">
        <f>IF(Universe!S1758="","",((Universe!S1758-$B$2565)/$C$2565)^3)</f>
        <v/>
      </c>
      <c r="U1758" s="24">
        <f>IF(Universe!S1758="","",(Universe!S1758-$B$2565)/$C$2565)</f>
        <v/>
      </c>
      <c r="V1758" s="24">
        <f>IF(Universe!T1758="","",(Universe!T1758-$B$2566)/$C$2566)</f>
        <v/>
      </c>
      <c r="W1758" s="24">
        <f>IF(Universe!U1758="","",(Universe!U1758-$B$2567)/$C$2567)</f>
        <v/>
      </c>
      <c r="X1758" s="24">
        <f>IF(O1758="","",(O1758-$B$2571)/$C$2571)</f>
        <v/>
      </c>
      <c r="Y1758" s="24">
        <f>IF(T1758="","",(T1758-$B$2576)/$C$2576)</f>
        <v/>
      </c>
      <c r="Z1758" s="24">
        <f>IF(Universe!V1758="","",(Universe!V1758-$B$2568)/$C$2568)</f>
        <v/>
      </c>
      <c r="AA1758" s="24">
        <f>IF(P1758="","",(P1758-$B$2572)/$C$2572)</f>
        <v/>
      </c>
      <c r="AB1758" s="24">
        <f>IF(Q1758="","",(Q1758-$B$2573)/$C$2573)</f>
        <v/>
      </c>
      <c r="AC1758" s="24">
        <f>IF(R1758="","",(R1758-$B$2574)/$C$2574)</f>
        <v/>
      </c>
      <c r="AD1758" s="24">
        <f>IF(S1758="","",(S1758-$B$2575)/$C$2575)</f>
        <v/>
      </c>
      <c r="AE1758" s="24">
        <f>IF(Y1758="","",Y1758-(19.12044933116382+16.522174187581257*U1758))</f>
        <v/>
      </c>
      <c r="AF1758" s="24">
        <f>IF(X1758="","",(X1758-(-0.27268023098325006+0.47142105304415904*V1758+-0.3189264934812436*U1758)--5.286111042926227e-16)/0.7994208745952703)</f>
        <v/>
      </c>
      <c r="AG1758" s="24">
        <f>IF(AA1758="","",(AA1758-(0.5248806186338691+-0.064206457956449*U1758)-5.43454825424064e-16)/0.9977404048781155)</f>
        <v/>
      </c>
      <c r="AH1758" s="25" t="n">
        <v>-0.8813666799729907</v>
      </c>
      <c r="AI1758" s="25" t="n">
        <v>-0.3623633531715851</v>
      </c>
      <c r="AJ1758" s="25" t="n">
        <v>-0.6859956469337011</v>
      </c>
      <c r="AK1758" s="25" t="n">
        <v>-0.0975925711197279</v>
      </c>
      <c r="AL1758" s="25" t="n">
        <v>1.850621301388104</v>
      </c>
      <c r="AM1758" s="25" t="n">
        <v>0.2120355583801962</v>
      </c>
      <c r="AN1758" s="25" t="n">
        <v>-0.771259000674611</v>
      </c>
      <c r="AO1758" s="25" t="n">
        <v>0.0289276427330572</v>
      </c>
      <c r="AP1758" s="25" t="n">
        <v>0.0833753449641752</v>
      </c>
      <c r="AQ1758" s="25" t="n">
        <v>0.17575197805857</v>
      </c>
    </row>
    <row r="1759">
      <c r="A1759" s="23">
        <f>Universe!A1759</f>
        <v/>
      </c>
      <c r="B1759" s="24">
        <f>IF(Universe!W1759="","",(Universe!W1759-$B$2550)/$C$2550)</f>
        <v/>
      </c>
      <c r="C1759" s="24">
        <f>IF(Universe!X1759="","",(Universe!X1759-$B$2551)/$C$2551)</f>
        <v/>
      </c>
      <c r="D1759" s="24">
        <f>IF(Universe!Y1759="","",(Universe!Y1759-$B$2552)/$C$2552)</f>
        <v/>
      </c>
      <c r="E1759" s="24">
        <f>IF(Universe!Z1759="","",(Universe!Z1759-$B$2553)/$C$2553)</f>
        <v/>
      </c>
      <c r="F1759" s="24">
        <f>IF(Universe!AA1759="","",(Universe!AA1759-$B$2554)/$C$2554)</f>
        <v/>
      </c>
      <c r="G1759" s="24">
        <f>IF(Universe!AB1759="","",(Universe!AB1759-$B$2555)/$C$2555)</f>
        <v/>
      </c>
      <c r="H1759" s="24">
        <f>IF(Universe!AC1759="","",(Universe!AC1759-$B$2556)/$C$2556)</f>
        <v/>
      </c>
      <c r="I1759" s="24">
        <f>IF(Universe!AD1759="","",(Universe!AD1759-$B$2557)/$C$2557)</f>
        <v/>
      </c>
      <c r="J1759" s="24">
        <f>IF(Universe!AE1759="","",(Universe!AE1759-$B$2558)/$C$2558)</f>
        <v/>
      </c>
      <c r="K1759" s="24">
        <f>IF(Universe!AF1759="","",(Universe!AF1759-$B$2559)/$C$2559)</f>
        <v/>
      </c>
      <c r="L1759" s="24">
        <f>IF(Universe!AG1759="","",(Universe!AG1759-$B$2560)/$C$2560)</f>
        <v/>
      </c>
      <c r="M1759" s="24">
        <f>IF(Universe!AH1759="","",(Universe!AH1759-$B$2561)/$C$2561)</f>
        <v/>
      </c>
      <c r="N1759" s="24">
        <f>IF(Universe!AI1759="","",(Universe!AI1759-$B$2562)/$C$2562)</f>
        <v/>
      </c>
      <c r="O1759" s="24">
        <f>0.74*IF(B1759="",0,B1759)+0.16*IF(C1759="",0,C1759)+0.1*IF(D1759="",0,D1759)</f>
        <v/>
      </c>
      <c r="P1759" s="24">
        <f>0.35*IF(E1759="",0,E1759)+0.35*IF(F1759="",0,F1759)+0.3*IF(G1759="",0,G1759)</f>
        <v/>
      </c>
      <c r="Q1759" s="24">
        <f>0.656*IF(I1759="",0,I1759)+0.344*IF(H1759="",0,H1759)</f>
        <v/>
      </c>
      <c r="R1759" s="24">
        <f>0.338*IF(J1759="",0,J1759)+0.662*IF(K1759="",0,K1759)</f>
        <v/>
      </c>
      <c r="S1759" s="24">
        <f>0.38*IF(L1759="",0,L1759)+0.35*IF(M1759="",0,M1759)+0.27*IF(N1759="",0,N1759)</f>
        <v/>
      </c>
      <c r="T1759" s="24">
        <f>IF(Universe!S1759="","",((Universe!S1759-$B$2565)/$C$2565)^3)</f>
        <v/>
      </c>
      <c r="U1759" s="24">
        <f>IF(Universe!S1759="","",(Universe!S1759-$B$2565)/$C$2565)</f>
        <v/>
      </c>
      <c r="V1759" s="24">
        <f>IF(Universe!T1759="","",(Universe!T1759-$B$2566)/$C$2566)</f>
        <v/>
      </c>
      <c r="W1759" s="24">
        <f>IF(Universe!U1759="","",(Universe!U1759-$B$2567)/$C$2567)</f>
        <v/>
      </c>
      <c r="X1759" s="24">
        <f>IF(O1759="","",(O1759-$B$2571)/$C$2571)</f>
        <v/>
      </c>
      <c r="Y1759" s="24">
        <f>IF(T1759="","",(T1759-$B$2576)/$C$2576)</f>
        <v/>
      </c>
      <c r="Z1759" s="24">
        <f>IF(Universe!V1759="","",(Universe!V1759-$B$2568)/$C$2568)</f>
        <v/>
      </c>
      <c r="AA1759" s="24">
        <f>IF(P1759="","",(P1759-$B$2572)/$C$2572)</f>
        <v/>
      </c>
      <c r="AB1759" s="24">
        <f>IF(Q1759="","",(Q1759-$B$2573)/$C$2573)</f>
        <v/>
      </c>
      <c r="AC1759" s="24">
        <f>IF(R1759="","",(R1759-$B$2574)/$C$2574)</f>
        <v/>
      </c>
      <c r="AD1759" s="24">
        <f>IF(S1759="","",(S1759-$B$2575)/$C$2575)</f>
        <v/>
      </c>
      <c r="AE1759" s="24">
        <f>IF(Y1759="","",Y1759-(19.12044933116382+16.522174187581257*U1759))</f>
        <v/>
      </c>
      <c r="AF1759" s="24">
        <f>IF(X1759="","",(X1759-(-0.27268023098325006+0.47142105304415904*V1759+-0.3189264934812436*U1759)--5.286111042926227e-16)/0.7994208745952703)</f>
        <v/>
      </c>
      <c r="AG1759" s="24">
        <f>IF(AA1759="","",(AA1759-(0.5248806186338691+-0.064206457956449*U1759)-5.43454825424064e-16)/0.9977404048781155)</f>
        <v/>
      </c>
      <c r="AH1759" s="25" t="n">
        <v>-1.136147356419759</v>
      </c>
      <c r="AI1759" s="25" t="n">
        <v>-0.9217897400102024</v>
      </c>
      <c r="AJ1759" s="25" t="n">
        <v>-1.486436713080459</v>
      </c>
      <c r="AK1759" s="25" t="n">
        <v>0.2881698148787947</v>
      </c>
      <c r="AL1759" s="25" t="n">
        <v>2.288869193890575</v>
      </c>
      <c r="AM1759" s="25" t="n">
        <v>1.032093639658612</v>
      </c>
      <c r="AN1759" s="25" t="n">
        <v>0.182755517192843</v>
      </c>
      <c r="AO1759" s="25" t="n">
        <v>0.2331559771708073</v>
      </c>
      <c r="AP1759" s="25" t="n">
        <v>0.0712978149638034</v>
      </c>
      <c r="AQ1759" s="25" t="n">
        <v>0.8572576823812754</v>
      </c>
    </row>
    <row r="1760">
      <c r="A1760" s="23">
        <f>Universe!A1760</f>
        <v/>
      </c>
      <c r="B1760" s="24">
        <f>IF(Universe!W1760="","",(Universe!W1760-$B$2550)/$C$2550)</f>
        <v/>
      </c>
      <c r="C1760" s="24">
        <f>IF(Universe!X1760="","",(Universe!X1760-$B$2551)/$C$2551)</f>
        <v/>
      </c>
      <c r="D1760" s="24">
        <f>IF(Universe!Y1760="","",(Universe!Y1760-$B$2552)/$C$2552)</f>
        <v/>
      </c>
      <c r="E1760" s="24">
        <f>IF(Universe!Z1760="","",(Universe!Z1760-$B$2553)/$C$2553)</f>
        <v/>
      </c>
      <c r="F1760" s="24">
        <f>IF(Universe!AA1760="","",(Universe!AA1760-$B$2554)/$C$2554)</f>
        <v/>
      </c>
      <c r="G1760" s="24">
        <f>IF(Universe!AB1760="","",(Universe!AB1760-$B$2555)/$C$2555)</f>
        <v/>
      </c>
      <c r="H1760" s="24">
        <f>IF(Universe!AC1760="","",(Universe!AC1760-$B$2556)/$C$2556)</f>
        <v/>
      </c>
      <c r="I1760" s="24">
        <f>IF(Universe!AD1760="","",(Universe!AD1760-$B$2557)/$C$2557)</f>
        <v/>
      </c>
      <c r="J1760" s="24">
        <f>IF(Universe!AE1760="","",(Universe!AE1760-$B$2558)/$C$2558)</f>
        <v/>
      </c>
      <c r="K1760" s="24">
        <f>IF(Universe!AF1760="","",(Universe!AF1760-$B$2559)/$C$2559)</f>
        <v/>
      </c>
      <c r="L1760" s="24">
        <f>IF(Universe!AG1760="","",(Universe!AG1760-$B$2560)/$C$2560)</f>
        <v/>
      </c>
      <c r="M1760" s="24">
        <f>IF(Universe!AH1760="","",(Universe!AH1760-$B$2561)/$C$2561)</f>
        <v/>
      </c>
      <c r="N1760" s="24">
        <f>IF(Universe!AI1760="","",(Universe!AI1760-$B$2562)/$C$2562)</f>
        <v/>
      </c>
      <c r="O1760" s="24">
        <f>0.74*IF(B1760="",0,B1760)+0.16*IF(C1760="",0,C1760)+0.1*IF(D1760="",0,D1760)</f>
        <v/>
      </c>
      <c r="P1760" s="24">
        <f>0.35*IF(E1760="",0,E1760)+0.35*IF(F1760="",0,F1760)+0.3*IF(G1760="",0,G1760)</f>
        <v/>
      </c>
      <c r="Q1760" s="24">
        <f>0.656*IF(I1760="",0,I1760)+0.344*IF(H1760="",0,H1760)</f>
        <v/>
      </c>
      <c r="R1760" s="24">
        <f>0.338*IF(J1760="",0,J1760)+0.662*IF(K1760="",0,K1760)</f>
        <v/>
      </c>
      <c r="S1760" s="24">
        <f>0.38*IF(L1760="",0,L1760)+0.35*IF(M1760="",0,M1760)+0.27*IF(N1760="",0,N1760)</f>
        <v/>
      </c>
      <c r="T1760" s="24">
        <f>IF(Universe!S1760="","",((Universe!S1760-$B$2565)/$C$2565)^3)</f>
        <v/>
      </c>
      <c r="U1760" s="24">
        <f>IF(Universe!S1760="","",(Universe!S1760-$B$2565)/$C$2565)</f>
        <v/>
      </c>
      <c r="V1760" s="24">
        <f>IF(Universe!T1760="","",(Universe!T1760-$B$2566)/$C$2566)</f>
        <v/>
      </c>
      <c r="W1760" s="24">
        <f>IF(Universe!U1760="","",(Universe!U1760-$B$2567)/$C$2567)</f>
        <v/>
      </c>
      <c r="X1760" s="24">
        <f>IF(O1760="","",(O1760-$B$2571)/$C$2571)</f>
        <v/>
      </c>
      <c r="Y1760" s="24">
        <f>IF(T1760="","",(T1760-$B$2576)/$C$2576)</f>
        <v/>
      </c>
      <c r="Z1760" s="24">
        <f>IF(Universe!V1760="","",(Universe!V1760-$B$2568)/$C$2568)</f>
        <v/>
      </c>
      <c r="AA1760" s="24">
        <f>IF(P1760="","",(P1760-$B$2572)/$C$2572)</f>
        <v/>
      </c>
      <c r="AB1760" s="24">
        <f>IF(Q1760="","",(Q1760-$B$2573)/$C$2573)</f>
        <v/>
      </c>
      <c r="AC1760" s="24">
        <f>IF(R1760="","",(R1760-$B$2574)/$C$2574)</f>
        <v/>
      </c>
      <c r="AD1760" s="24">
        <f>IF(S1760="","",(S1760-$B$2575)/$C$2575)</f>
        <v/>
      </c>
      <c r="AE1760" s="24">
        <f>IF(Y1760="","",Y1760-(19.12044933116382+16.522174187581257*U1760))</f>
        <v/>
      </c>
      <c r="AF1760" s="24">
        <f>IF(X1760="","",(X1760-(-0.27268023098325006+0.47142105304415904*V1760+-0.3189264934812436*U1760)--5.286111042926227e-16)/0.7994208745952703)</f>
        <v/>
      </c>
      <c r="AG1760" s="24">
        <f>IF(AA1760="","",(AA1760-(0.5248806186338691+-0.064206457956449*U1760)-5.43454825424064e-16)/0.9977404048781155)</f>
        <v/>
      </c>
      <c r="AH1760" s="25" t="n">
        <v>-2.462361128525801</v>
      </c>
      <c r="AI1760" s="25" t="n">
        <v>-0.6302848691834328</v>
      </c>
      <c r="AJ1760" s="25" t="n">
        <v>-0.6243975367620288</v>
      </c>
      <c r="AK1760" s="25" t="n">
        <v>-0.5081305590535274</v>
      </c>
      <c r="AL1760" s="25" t="n">
        <v>3.369100454427008</v>
      </c>
      <c r="AM1760" s="25" t="n">
        <v>0.5122839935631719</v>
      </c>
      <c r="AN1760" s="25" t="n">
        <v>-0.5297427073730722</v>
      </c>
      <c r="AO1760" s="25" t="n">
        <v>-0.0438453026481517</v>
      </c>
      <c r="AP1760" s="25" t="n">
        <v>-1.605472315940782</v>
      </c>
      <c r="AQ1760" s="25" t="n">
        <v>0.1136113114304132</v>
      </c>
    </row>
    <row r="1761">
      <c r="A1761" s="23">
        <f>Universe!A1761</f>
        <v/>
      </c>
      <c r="B1761" s="24">
        <f>IF(Universe!W1761="","",(Universe!W1761-$B$2550)/$C$2550)</f>
        <v/>
      </c>
      <c r="C1761" s="24">
        <f>IF(Universe!X1761="","",(Universe!X1761-$B$2551)/$C$2551)</f>
        <v/>
      </c>
      <c r="D1761" s="24">
        <f>IF(Universe!Y1761="","",(Universe!Y1761-$B$2552)/$C$2552)</f>
        <v/>
      </c>
      <c r="E1761" s="24">
        <f>IF(Universe!Z1761="","",(Universe!Z1761-$B$2553)/$C$2553)</f>
        <v/>
      </c>
      <c r="F1761" s="24">
        <f>IF(Universe!AA1761="","",(Universe!AA1761-$B$2554)/$C$2554)</f>
        <v/>
      </c>
      <c r="G1761" s="24">
        <f>IF(Universe!AB1761="","",(Universe!AB1761-$B$2555)/$C$2555)</f>
        <v/>
      </c>
      <c r="H1761" s="24">
        <f>IF(Universe!AC1761="","",(Universe!AC1761-$B$2556)/$C$2556)</f>
        <v/>
      </c>
      <c r="I1761" s="24">
        <f>IF(Universe!AD1761="","",(Universe!AD1761-$B$2557)/$C$2557)</f>
        <v/>
      </c>
      <c r="J1761" s="24">
        <f>IF(Universe!AE1761="","",(Universe!AE1761-$B$2558)/$C$2558)</f>
        <v/>
      </c>
      <c r="K1761" s="24">
        <f>IF(Universe!AF1761="","",(Universe!AF1761-$B$2559)/$C$2559)</f>
        <v/>
      </c>
      <c r="L1761" s="24">
        <f>IF(Universe!AG1761="","",(Universe!AG1761-$B$2560)/$C$2560)</f>
        <v/>
      </c>
      <c r="M1761" s="24">
        <f>IF(Universe!AH1761="","",(Universe!AH1761-$B$2561)/$C$2561)</f>
        <v/>
      </c>
      <c r="N1761" s="24">
        <f>IF(Universe!AI1761="","",(Universe!AI1761-$B$2562)/$C$2562)</f>
        <v/>
      </c>
      <c r="O1761" s="24">
        <f>0.74*IF(B1761="",0,B1761)+0.16*IF(C1761="",0,C1761)+0.1*IF(D1761="",0,D1761)</f>
        <v/>
      </c>
      <c r="P1761" s="24">
        <f>0.35*IF(E1761="",0,E1761)+0.35*IF(F1761="",0,F1761)+0.3*IF(G1761="",0,G1761)</f>
        <v/>
      </c>
      <c r="Q1761" s="24">
        <f>0.656*IF(I1761="",0,I1761)+0.344*IF(H1761="",0,H1761)</f>
        <v/>
      </c>
      <c r="R1761" s="24">
        <f>0.338*IF(J1761="",0,J1761)+0.662*IF(K1761="",0,K1761)</f>
        <v/>
      </c>
      <c r="S1761" s="24">
        <f>0.38*IF(L1761="",0,L1761)+0.35*IF(M1761="",0,M1761)+0.27*IF(N1761="",0,N1761)</f>
        <v/>
      </c>
      <c r="T1761" s="24">
        <f>IF(Universe!S1761="","",((Universe!S1761-$B$2565)/$C$2565)^3)</f>
        <v/>
      </c>
      <c r="U1761" s="24">
        <f>IF(Universe!S1761="","",(Universe!S1761-$B$2565)/$C$2565)</f>
        <v/>
      </c>
      <c r="V1761" s="24">
        <f>IF(Universe!T1761="","",(Universe!T1761-$B$2566)/$C$2566)</f>
        <v/>
      </c>
      <c r="W1761" s="24">
        <f>IF(Universe!U1761="","",(Universe!U1761-$B$2567)/$C$2567)</f>
        <v/>
      </c>
      <c r="X1761" s="24">
        <f>IF(O1761="","",(O1761-$B$2571)/$C$2571)</f>
        <v/>
      </c>
      <c r="Y1761" s="24">
        <f>IF(T1761="","",(T1761-$B$2576)/$C$2576)</f>
        <v/>
      </c>
      <c r="Z1761" s="24">
        <f>IF(Universe!V1761="","",(Universe!V1761-$B$2568)/$C$2568)</f>
        <v/>
      </c>
      <c r="AA1761" s="24">
        <f>IF(P1761="","",(P1761-$B$2572)/$C$2572)</f>
        <v/>
      </c>
      <c r="AB1761" s="24">
        <f>IF(Q1761="","",(Q1761-$B$2573)/$C$2573)</f>
        <v/>
      </c>
      <c r="AC1761" s="24">
        <f>IF(R1761="","",(R1761-$B$2574)/$C$2574)</f>
        <v/>
      </c>
      <c r="AD1761" s="24">
        <f>IF(S1761="","",(S1761-$B$2575)/$C$2575)</f>
        <v/>
      </c>
      <c r="AE1761" s="24">
        <f>IF(Y1761="","",Y1761-(19.12044933116382+16.522174187581257*U1761))</f>
        <v/>
      </c>
      <c r="AF1761" s="24">
        <f>IF(X1761="","",(X1761-(-0.27268023098325006+0.47142105304415904*V1761+-0.3189264934812436*U1761)--5.286111042926227e-16)/0.7994208745952703)</f>
        <v/>
      </c>
      <c r="AG1761" s="24">
        <f>IF(AA1761="","",(AA1761-(0.5248806186338691+-0.064206457956449*U1761)-5.43454825424064e-16)/0.9977404048781155)</f>
        <v/>
      </c>
      <c r="AH1761" s="25" t="n">
        <v>-1.819227346609371</v>
      </c>
      <c r="AI1761" s="25" t="n">
        <v>1.181007652610728</v>
      </c>
      <c r="AJ1761" s="25" t="n">
        <v>-0.4458906269921399</v>
      </c>
      <c r="AK1761" s="25" t="n">
        <v>-0.5798919871968952</v>
      </c>
      <c r="AL1761" s="25" t="n">
        <v>3.149565534136793</v>
      </c>
      <c r="AM1761" s="25" t="n">
        <v>-0.1419230426589366</v>
      </c>
      <c r="AN1761" s="25" t="n">
        <v>0.2047831053626195</v>
      </c>
      <c r="AO1761" s="25" t="n">
        <v>-0.1150527800901484</v>
      </c>
      <c r="AP1761" s="25" t="n">
        <v>0.7276980949012909</v>
      </c>
      <c r="AQ1761" s="25" t="n">
        <v>-0.5721208334406516</v>
      </c>
    </row>
    <row r="1762">
      <c r="A1762" s="23">
        <f>Universe!A1762</f>
        <v/>
      </c>
      <c r="B1762" s="24">
        <f>IF(Universe!W1762="","",(Universe!W1762-$B$2550)/$C$2550)</f>
        <v/>
      </c>
      <c r="C1762" s="24">
        <f>IF(Universe!X1762="","",(Universe!X1762-$B$2551)/$C$2551)</f>
        <v/>
      </c>
      <c r="D1762" s="24">
        <f>IF(Universe!Y1762="","",(Universe!Y1762-$B$2552)/$C$2552)</f>
        <v/>
      </c>
      <c r="E1762" s="24">
        <f>IF(Universe!Z1762="","",(Universe!Z1762-$B$2553)/$C$2553)</f>
        <v/>
      </c>
      <c r="F1762" s="24">
        <f>IF(Universe!AA1762="","",(Universe!AA1762-$B$2554)/$C$2554)</f>
        <v/>
      </c>
      <c r="G1762" s="24">
        <f>IF(Universe!AB1762="","",(Universe!AB1762-$B$2555)/$C$2555)</f>
        <v/>
      </c>
      <c r="H1762" s="24">
        <f>IF(Universe!AC1762="","",(Universe!AC1762-$B$2556)/$C$2556)</f>
        <v/>
      </c>
      <c r="I1762" s="24">
        <f>IF(Universe!AD1762="","",(Universe!AD1762-$B$2557)/$C$2557)</f>
        <v/>
      </c>
      <c r="J1762" s="24">
        <f>IF(Universe!AE1762="","",(Universe!AE1762-$B$2558)/$C$2558)</f>
        <v/>
      </c>
      <c r="K1762" s="24">
        <f>IF(Universe!AF1762="","",(Universe!AF1762-$B$2559)/$C$2559)</f>
        <v/>
      </c>
      <c r="L1762" s="24">
        <f>IF(Universe!AG1762="","",(Universe!AG1762-$B$2560)/$C$2560)</f>
        <v/>
      </c>
      <c r="M1762" s="24">
        <f>IF(Universe!AH1762="","",(Universe!AH1762-$B$2561)/$C$2561)</f>
        <v/>
      </c>
      <c r="N1762" s="24">
        <f>IF(Universe!AI1762="","",(Universe!AI1762-$B$2562)/$C$2562)</f>
        <v/>
      </c>
      <c r="O1762" s="24">
        <f>0.74*IF(B1762="",0,B1762)+0.16*IF(C1762="",0,C1762)+0.1*IF(D1762="",0,D1762)</f>
        <v/>
      </c>
      <c r="P1762" s="24">
        <f>0.35*IF(E1762="",0,E1762)+0.35*IF(F1762="",0,F1762)+0.3*IF(G1762="",0,G1762)</f>
        <v/>
      </c>
      <c r="Q1762" s="24">
        <f>0.656*IF(I1762="",0,I1762)+0.344*IF(H1762="",0,H1762)</f>
        <v/>
      </c>
      <c r="R1762" s="24">
        <f>0.338*IF(J1762="",0,J1762)+0.662*IF(K1762="",0,K1762)</f>
        <v/>
      </c>
      <c r="S1762" s="24">
        <f>0.38*IF(L1762="",0,L1762)+0.35*IF(M1762="",0,M1762)+0.27*IF(N1762="",0,N1762)</f>
        <v/>
      </c>
      <c r="T1762" s="24">
        <f>IF(Universe!S1762="","",((Universe!S1762-$B$2565)/$C$2565)^3)</f>
        <v/>
      </c>
      <c r="U1762" s="24">
        <f>IF(Universe!S1762="","",(Universe!S1762-$B$2565)/$C$2565)</f>
        <v/>
      </c>
      <c r="V1762" s="24">
        <f>IF(Universe!T1762="","",(Universe!T1762-$B$2566)/$C$2566)</f>
        <v/>
      </c>
      <c r="W1762" s="24">
        <f>IF(Universe!U1762="","",(Universe!U1762-$B$2567)/$C$2567)</f>
        <v/>
      </c>
      <c r="X1762" s="24">
        <f>IF(O1762="","",(O1762-$B$2571)/$C$2571)</f>
        <v/>
      </c>
      <c r="Y1762" s="24">
        <f>IF(T1762="","",(T1762-$B$2576)/$C$2576)</f>
        <v/>
      </c>
      <c r="Z1762" s="24">
        <f>IF(Universe!V1762="","",(Universe!V1762-$B$2568)/$C$2568)</f>
        <v/>
      </c>
      <c r="AA1762" s="24">
        <f>IF(P1762="","",(P1762-$B$2572)/$C$2572)</f>
        <v/>
      </c>
      <c r="AB1762" s="24">
        <f>IF(Q1762="","",(Q1762-$B$2573)/$C$2573)</f>
        <v/>
      </c>
      <c r="AC1762" s="24">
        <f>IF(R1762="","",(R1762-$B$2574)/$C$2574)</f>
        <v/>
      </c>
      <c r="AD1762" s="24">
        <f>IF(S1762="","",(S1762-$B$2575)/$C$2575)</f>
        <v/>
      </c>
      <c r="AE1762" s="24">
        <f>IF(Y1762="","",Y1762-(19.12044933116382+16.522174187581257*U1762))</f>
        <v/>
      </c>
      <c r="AF1762" s="24">
        <f>IF(X1762="","",(X1762-(-0.27268023098325006+0.47142105304415904*V1762+-0.3189264934812436*U1762)--5.286111042926227e-16)/0.7994208745952703)</f>
        <v/>
      </c>
      <c r="AG1762" s="24">
        <f>IF(AA1762="","",(AA1762-(0.5248806186338691+-0.064206457956449*U1762)-5.43454825424064e-16)/0.9977404048781155)</f>
        <v/>
      </c>
      <c r="AH1762" s="25" t="n">
        <v>-3.143336952427696</v>
      </c>
      <c r="AI1762" s="25" t="n">
        <v>-1.697850015204722</v>
      </c>
      <c r="AJ1762" s="25" t="n">
        <v>-0.6369714883909137</v>
      </c>
      <c r="AK1762" s="25" t="n">
        <v>0.5816444750811188</v>
      </c>
      <c r="AL1762" s="25" t="n">
        <v>2.745547778716994</v>
      </c>
      <c r="AM1762" s="25" t="n">
        <v>0.7462771709429017</v>
      </c>
      <c r="AN1762" s="25" t="n">
        <v>0.8018929831606895</v>
      </c>
      <c r="AO1762" s="25" t="n">
        <v>-0.0710848967834754</v>
      </c>
      <c r="AP1762" s="25" t="n">
        <v>-1.042252869832519</v>
      </c>
      <c r="AQ1762" s="25" t="n">
        <v>0.3111933760236881</v>
      </c>
    </row>
    <row r="1763">
      <c r="A1763" s="23">
        <f>Universe!A1763</f>
        <v/>
      </c>
      <c r="B1763" s="24">
        <f>IF(Universe!W1763="","",(Universe!W1763-$B$2550)/$C$2550)</f>
        <v/>
      </c>
      <c r="C1763" s="24">
        <f>IF(Universe!X1763="","",(Universe!X1763-$B$2551)/$C$2551)</f>
        <v/>
      </c>
      <c r="D1763" s="24">
        <f>IF(Universe!Y1763="","",(Universe!Y1763-$B$2552)/$C$2552)</f>
        <v/>
      </c>
      <c r="E1763" s="24">
        <f>IF(Universe!Z1763="","",(Universe!Z1763-$B$2553)/$C$2553)</f>
        <v/>
      </c>
      <c r="F1763" s="24">
        <f>IF(Universe!AA1763="","",(Universe!AA1763-$B$2554)/$C$2554)</f>
        <v/>
      </c>
      <c r="G1763" s="24">
        <f>IF(Universe!AB1763="","",(Universe!AB1763-$B$2555)/$C$2555)</f>
        <v/>
      </c>
      <c r="H1763" s="24">
        <f>IF(Universe!AC1763="","",(Universe!AC1763-$B$2556)/$C$2556)</f>
        <v/>
      </c>
      <c r="I1763" s="24">
        <f>IF(Universe!AD1763="","",(Universe!AD1763-$B$2557)/$C$2557)</f>
        <v/>
      </c>
      <c r="J1763" s="24">
        <f>IF(Universe!AE1763="","",(Universe!AE1763-$B$2558)/$C$2558)</f>
        <v/>
      </c>
      <c r="K1763" s="24">
        <f>IF(Universe!AF1763="","",(Universe!AF1763-$B$2559)/$C$2559)</f>
        <v/>
      </c>
      <c r="L1763" s="24">
        <f>IF(Universe!AG1763="","",(Universe!AG1763-$B$2560)/$C$2560)</f>
        <v/>
      </c>
      <c r="M1763" s="24">
        <f>IF(Universe!AH1763="","",(Universe!AH1763-$B$2561)/$C$2561)</f>
        <v/>
      </c>
      <c r="N1763" s="24">
        <f>IF(Universe!AI1763="","",(Universe!AI1763-$B$2562)/$C$2562)</f>
        <v/>
      </c>
      <c r="O1763" s="24">
        <f>0.74*IF(B1763="",0,B1763)+0.16*IF(C1763="",0,C1763)+0.1*IF(D1763="",0,D1763)</f>
        <v/>
      </c>
      <c r="P1763" s="24">
        <f>0.35*IF(E1763="",0,E1763)+0.35*IF(F1763="",0,F1763)+0.3*IF(G1763="",0,G1763)</f>
        <v/>
      </c>
      <c r="Q1763" s="24">
        <f>0.656*IF(I1763="",0,I1763)+0.344*IF(H1763="",0,H1763)</f>
        <v/>
      </c>
      <c r="R1763" s="24">
        <f>0.338*IF(J1763="",0,J1763)+0.662*IF(K1763="",0,K1763)</f>
        <v/>
      </c>
      <c r="S1763" s="24">
        <f>0.38*IF(L1763="",0,L1763)+0.35*IF(M1763="",0,M1763)+0.27*IF(N1763="",0,N1763)</f>
        <v/>
      </c>
      <c r="T1763" s="24">
        <f>IF(Universe!S1763="","",((Universe!S1763-$B$2565)/$C$2565)^3)</f>
        <v/>
      </c>
      <c r="U1763" s="24">
        <f>IF(Universe!S1763="","",(Universe!S1763-$B$2565)/$C$2565)</f>
        <v/>
      </c>
      <c r="V1763" s="24">
        <f>IF(Universe!T1763="","",(Universe!T1763-$B$2566)/$C$2566)</f>
        <v/>
      </c>
      <c r="W1763" s="24">
        <f>IF(Universe!U1763="","",(Universe!U1763-$B$2567)/$C$2567)</f>
        <v/>
      </c>
      <c r="X1763" s="24">
        <f>IF(O1763="","",(O1763-$B$2571)/$C$2571)</f>
        <v/>
      </c>
      <c r="Y1763" s="24">
        <f>IF(T1763="","",(T1763-$B$2576)/$C$2576)</f>
        <v/>
      </c>
      <c r="Z1763" s="24">
        <f>IF(Universe!V1763="","",(Universe!V1763-$B$2568)/$C$2568)</f>
        <v/>
      </c>
      <c r="AA1763" s="24">
        <f>IF(P1763="","",(P1763-$B$2572)/$C$2572)</f>
        <v/>
      </c>
      <c r="AB1763" s="24">
        <f>IF(Q1763="","",(Q1763-$B$2573)/$C$2573)</f>
        <v/>
      </c>
      <c r="AC1763" s="24">
        <f>IF(R1763="","",(R1763-$B$2574)/$C$2574)</f>
        <v/>
      </c>
      <c r="AD1763" s="24">
        <f>IF(S1763="","",(S1763-$B$2575)/$C$2575)</f>
        <v/>
      </c>
      <c r="AE1763" s="24">
        <f>IF(Y1763="","",Y1763-(19.12044933116382+16.522174187581257*U1763))</f>
        <v/>
      </c>
      <c r="AF1763" s="24">
        <f>IF(X1763="","",(X1763-(-0.27268023098325006+0.47142105304415904*V1763+-0.3189264934812436*U1763)--5.286111042926227e-16)/0.7994208745952703)</f>
        <v/>
      </c>
      <c r="AG1763" s="24">
        <f>IF(AA1763="","",(AA1763-(0.5248806186338691+-0.064206457956449*U1763)-5.43454825424064e-16)/0.9977404048781155)</f>
        <v/>
      </c>
      <c r="AH1763" s="25" t="n">
        <v>-2.64396818940419</v>
      </c>
      <c r="AI1763" s="25" t="n">
        <v>2.305793472531907</v>
      </c>
      <c r="AJ1763" s="25" t="n">
        <v>1.835940018252548</v>
      </c>
      <c r="AK1763" s="25" t="n">
        <v>-0.1177417941623841</v>
      </c>
      <c r="AL1763" s="25" t="n">
        <v>3.298464884349793</v>
      </c>
      <c r="AM1763" s="25" t="n">
        <v>-0.2553578896675409</v>
      </c>
      <c r="AN1763" s="25" t="n">
        <v>0.8754909289525714</v>
      </c>
      <c r="AO1763" s="25" t="n">
        <v>-0.6311913917476385</v>
      </c>
      <c r="AP1763" s="25" t="n">
        <v>-0.4700318588156383</v>
      </c>
      <c r="AQ1763" s="25" t="n">
        <v>0.5325944851082712</v>
      </c>
    </row>
    <row r="1764">
      <c r="A1764" s="23">
        <f>Universe!A1764</f>
        <v/>
      </c>
      <c r="B1764" s="24">
        <f>IF(Universe!W1764="","",(Universe!W1764-$B$2550)/$C$2550)</f>
        <v/>
      </c>
      <c r="C1764" s="24">
        <f>IF(Universe!X1764="","",(Universe!X1764-$B$2551)/$C$2551)</f>
        <v/>
      </c>
      <c r="D1764" s="24">
        <f>IF(Universe!Y1764="","",(Universe!Y1764-$B$2552)/$C$2552)</f>
        <v/>
      </c>
      <c r="E1764" s="24">
        <f>IF(Universe!Z1764="","",(Universe!Z1764-$B$2553)/$C$2553)</f>
        <v/>
      </c>
      <c r="F1764" s="24">
        <f>IF(Universe!AA1764="","",(Universe!AA1764-$B$2554)/$C$2554)</f>
        <v/>
      </c>
      <c r="G1764" s="24">
        <f>IF(Universe!AB1764="","",(Universe!AB1764-$B$2555)/$C$2555)</f>
        <v/>
      </c>
      <c r="H1764" s="24">
        <f>IF(Universe!AC1764="","",(Universe!AC1764-$B$2556)/$C$2556)</f>
        <v/>
      </c>
      <c r="I1764" s="24">
        <f>IF(Universe!AD1764="","",(Universe!AD1764-$B$2557)/$C$2557)</f>
        <v/>
      </c>
      <c r="J1764" s="24">
        <f>IF(Universe!AE1764="","",(Universe!AE1764-$B$2558)/$C$2558)</f>
        <v/>
      </c>
      <c r="K1764" s="24">
        <f>IF(Universe!AF1764="","",(Universe!AF1764-$B$2559)/$C$2559)</f>
        <v/>
      </c>
      <c r="L1764" s="24">
        <f>IF(Universe!AG1764="","",(Universe!AG1764-$B$2560)/$C$2560)</f>
        <v/>
      </c>
      <c r="M1764" s="24">
        <f>IF(Universe!AH1764="","",(Universe!AH1764-$B$2561)/$C$2561)</f>
        <v/>
      </c>
      <c r="N1764" s="24">
        <f>IF(Universe!AI1764="","",(Universe!AI1764-$B$2562)/$C$2562)</f>
        <v/>
      </c>
      <c r="O1764" s="24">
        <f>0.74*IF(B1764="",0,B1764)+0.16*IF(C1764="",0,C1764)+0.1*IF(D1764="",0,D1764)</f>
        <v/>
      </c>
      <c r="P1764" s="24">
        <f>0.35*IF(E1764="",0,E1764)+0.35*IF(F1764="",0,F1764)+0.3*IF(G1764="",0,G1764)</f>
        <v/>
      </c>
      <c r="Q1764" s="24">
        <f>0.656*IF(I1764="",0,I1764)+0.344*IF(H1764="",0,H1764)</f>
        <v/>
      </c>
      <c r="R1764" s="24">
        <f>0.338*IF(J1764="",0,J1764)+0.662*IF(K1764="",0,K1764)</f>
        <v/>
      </c>
      <c r="S1764" s="24">
        <f>0.38*IF(L1764="",0,L1764)+0.35*IF(M1764="",0,M1764)+0.27*IF(N1764="",0,N1764)</f>
        <v/>
      </c>
      <c r="T1764" s="24">
        <f>IF(Universe!S1764="","",((Universe!S1764-$B$2565)/$C$2565)^3)</f>
        <v/>
      </c>
      <c r="U1764" s="24">
        <f>IF(Universe!S1764="","",(Universe!S1764-$B$2565)/$C$2565)</f>
        <v/>
      </c>
      <c r="V1764" s="24">
        <f>IF(Universe!T1764="","",(Universe!T1764-$B$2566)/$C$2566)</f>
        <v/>
      </c>
      <c r="W1764" s="24">
        <f>IF(Universe!U1764="","",(Universe!U1764-$B$2567)/$C$2567)</f>
        <v/>
      </c>
      <c r="X1764" s="24">
        <f>IF(O1764="","",(O1764-$B$2571)/$C$2571)</f>
        <v/>
      </c>
      <c r="Y1764" s="24">
        <f>IF(T1764="","",(T1764-$B$2576)/$C$2576)</f>
        <v/>
      </c>
      <c r="Z1764" s="24">
        <f>IF(Universe!V1764="","",(Universe!V1764-$B$2568)/$C$2568)</f>
        <v/>
      </c>
      <c r="AA1764" s="24">
        <f>IF(P1764="","",(P1764-$B$2572)/$C$2572)</f>
        <v/>
      </c>
      <c r="AB1764" s="24">
        <f>IF(Q1764="","",(Q1764-$B$2573)/$C$2573)</f>
        <v/>
      </c>
      <c r="AC1764" s="24">
        <f>IF(R1764="","",(R1764-$B$2574)/$C$2574)</f>
        <v/>
      </c>
      <c r="AD1764" s="24">
        <f>IF(S1764="","",(S1764-$B$2575)/$C$2575)</f>
        <v/>
      </c>
      <c r="AE1764" s="24">
        <f>IF(Y1764="","",Y1764-(19.12044933116382+16.522174187581257*U1764))</f>
        <v/>
      </c>
      <c r="AF1764" s="24">
        <f>IF(X1764="","",(X1764-(-0.27268023098325006+0.47142105304415904*V1764+-0.3189264934812436*U1764)--5.286111042926227e-16)/0.7994208745952703)</f>
        <v/>
      </c>
      <c r="AG1764" s="24">
        <f>IF(AA1764="","",(AA1764-(0.5248806186338691+-0.064206457956449*U1764)-5.43454825424064e-16)/0.9977404048781155)</f>
        <v/>
      </c>
      <c r="AH1764" s="25" t="n">
        <v>-1.869493638855644</v>
      </c>
      <c r="AI1764" s="25" t="n">
        <v>-0.3403283858486852</v>
      </c>
      <c r="AJ1764" s="25" t="n">
        <v>-0.5517699352545427</v>
      </c>
      <c r="AK1764" s="25" t="n">
        <v>-0.3877327266354239</v>
      </c>
      <c r="AL1764" s="25" t="n">
        <v>3.190161706643874</v>
      </c>
      <c r="AM1764" s="25" t="n">
        <v>-0.1238171997735186</v>
      </c>
      <c r="AN1764" s="25" t="n">
        <v>-0.0542579201068357</v>
      </c>
      <c r="AO1764" s="25" t="n">
        <v>-0.0476807346812873</v>
      </c>
      <c r="AP1764" s="25" t="n">
        <v>0.4493335124786402</v>
      </c>
      <c r="AQ1764" s="25" t="n">
        <v>-0.528363698964929</v>
      </c>
    </row>
    <row r="1765">
      <c r="A1765" s="23">
        <f>Universe!A1765</f>
        <v/>
      </c>
      <c r="B1765" s="24">
        <f>IF(Universe!W1765="","",(Universe!W1765-$B$2550)/$C$2550)</f>
        <v/>
      </c>
      <c r="C1765" s="24">
        <f>IF(Universe!X1765="","",(Universe!X1765-$B$2551)/$C$2551)</f>
        <v/>
      </c>
      <c r="D1765" s="24">
        <f>IF(Universe!Y1765="","",(Universe!Y1765-$B$2552)/$C$2552)</f>
        <v/>
      </c>
      <c r="E1765" s="24">
        <f>IF(Universe!Z1765="","",(Universe!Z1765-$B$2553)/$C$2553)</f>
        <v/>
      </c>
      <c r="F1765" s="24">
        <f>IF(Universe!AA1765="","",(Universe!AA1765-$B$2554)/$C$2554)</f>
        <v/>
      </c>
      <c r="G1765" s="24">
        <f>IF(Universe!AB1765="","",(Universe!AB1765-$B$2555)/$C$2555)</f>
        <v/>
      </c>
      <c r="H1765" s="24">
        <f>IF(Universe!AC1765="","",(Universe!AC1765-$B$2556)/$C$2556)</f>
        <v/>
      </c>
      <c r="I1765" s="24">
        <f>IF(Universe!AD1765="","",(Universe!AD1765-$B$2557)/$C$2557)</f>
        <v/>
      </c>
      <c r="J1765" s="24">
        <f>IF(Universe!AE1765="","",(Universe!AE1765-$B$2558)/$C$2558)</f>
        <v/>
      </c>
      <c r="K1765" s="24">
        <f>IF(Universe!AF1765="","",(Universe!AF1765-$B$2559)/$C$2559)</f>
        <v/>
      </c>
      <c r="L1765" s="24">
        <f>IF(Universe!AG1765="","",(Universe!AG1765-$B$2560)/$C$2560)</f>
        <v/>
      </c>
      <c r="M1765" s="24">
        <f>IF(Universe!AH1765="","",(Universe!AH1765-$B$2561)/$C$2561)</f>
        <v/>
      </c>
      <c r="N1765" s="24">
        <f>IF(Universe!AI1765="","",(Universe!AI1765-$B$2562)/$C$2562)</f>
        <v/>
      </c>
      <c r="O1765" s="24">
        <f>0.74*IF(B1765="",0,B1765)+0.16*IF(C1765="",0,C1765)+0.1*IF(D1765="",0,D1765)</f>
        <v/>
      </c>
      <c r="P1765" s="24">
        <f>0.35*IF(E1765="",0,E1765)+0.35*IF(F1765="",0,F1765)+0.3*IF(G1765="",0,G1765)</f>
        <v/>
      </c>
      <c r="Q1765" s="24">
        <f>0.656*IF(I1765="",0,I1765)+0.344*IF(H1765="",0,H1765)</f>
        <v/>
      </c>
      <c r="R1765" s="24">
        <f>0.338*IF(J1765="",0,J1765)+0.662*IF(K1765="",0,K1765)</f>
        <v/>
      </c>
      <c r="S1765" s="24">
        <f>0.38*IF(L1765="",0,L1765)+0.35*IF(M1765="",0,M1765)+0.27*IF(N1765="",0,N1765)</f>
        <v/>
      </c>
      <c r="T1765" s="24">
        <f>IF(Universe!S1765="","",((Universe!S1765-$B$2565)/$C$2565)^3)</f>
        <v/>
      </c>
      <c r="U1765" s="24">
        <f>IF(Universe!S1765="","",(Universe!S1765-$B$2565)/$C$2565)</f>
        <v/>
      </c>
      <c r="V1765" s="24">
        <f>IF(Universe!T1765="","",(Universe!T1765-$B$2566)/$C$2566)</f>
        <v/>
      </c>
      <c r="W1765" s="24">
        <f>IF(Universe!U1765="","",(Universe!U1765-$B$2567)/$C$2567)</f>
        <v/>
      </c>
      <c r="X1765" s="24">
        <f>IF(O1765="","",(O1765-$B$2571)/$C$2571)</f>
        <v/>
      </c>
      <c r="Y1765" s="24">
        <f>IF(T1765="","",(T1765-$B$2576)/$C$2576)</f>
        <v/>
      </c>
      <c r="Z1765" s="24">
        <f>IF(Universe!V1765="","",(Universe!V1765-$B$2568)/$C$2568)</f>
        <v/>
      </c>
      <c r="AA1765" s="24">
        <f>IF(P1765="","",(P1765-$B$2572)/$C$2572)</f>
        <v/>
      </c>
      <c r="AB1765" s="24">
        <f>IF(Q1765="","",(Q1765-$B$2573)/$C$2573)</f>
        <v/>
      </c>
      <c r="AC1765" s="24">
        <f>IF(R1765="","",(R1765-$B$2574)/$C$2574)</f>
        <v/>
      </c>
      <c r="AD1765" s="24">
        <f>IF(S1765="","",(S1765-$B$2575)/$C$2575)</f>
        <v/>
      </c>
      <c r="AE1765" s="24">
        <f>IF(Y1765="","",Y1765-(19.12044933116382+16.522174187581257*U1765))</f>
        <v/>
      </c>
      <c r="AF1765" s="24">
        <f>IF(X1765="","",(X1765-(-0.27268023098325006+0.47142105304415904*V1765+-0.3189264934812436*U1765)--5.286111042926227e-16)/0.7994208745952703)</f>
        <v/>
      </c>
      <c r="AG1765" s="24">
        <f>IF(AA1765="","",(AA1765-(0.5248806186338691+-0.064206457956449*U1765)-5.43454825424064e-16)/0.9977404048781155)</f>
        <v/>
      </c>
      <c r="AH1765" s="25" t="n">
        <v>-2.288308022604086</v>
      </c>
      <c r="AI1765" s="25" t="n">
        <v>-0.1905935944833668</v>
      </c>
      <c r="AJ1765" s="25" t="n">
        <v>-2.523442574215168</v>
      </c>
      <c r="AK1765" s="25" t="n">
        <v>2.253559370362068</v>
      </c>
      <c r="AL1765" s="25" t="n">
        <v>3.378270095998073</v>
      </c>
      <c r="AM1765" s="25" t="n">
        <v>0.6625196871204305</v>
      </c>
      <c r="AN1765" s="25" t="n">
        <v>0.0124028233582297</v>
      </c>
      <c r="AO1765" s="25" t="n">
        <v>-0.4421256750575201</v>
      </c>
      <c r="AP1765" s="25" t="n">
        <v>-0.3361006628194736</v>
      </c>
      <c r="AQ1765" s="25" t="n">
        <v>-0.5841284751788759</v>
      </c>
    </row>
    <row r="1766">
      <c r="A1766" s="23">
        <f>Universe!A1766</f>
        <v/>
      </c>
      <c r="B1766" s="24">
        <f>IF(Universe!W1766="","",(Universe!W1766-$B$2550)/$C$2550)</f>
        <v/>
      </c>
      <c r="C1766" s="24">
        <f>IF(Universe!X1766="","",(Universe!X1766-$B$2551)/$C$2551)</f>
        <v/>
      </c>
      <c r="D1766" s="24">
        <f>IF(Universe!Y1766="","",(Universe!Y1766-$B$2552)/$C$2552)</f>
        <v/>
      </c>
      <c r="E1766" s="24">
        <f>IF(Universe!Z1766="","",(Universe!Z1766-$B$2553)/$C$2553)</f>
        <v/>
      </c>
      <c r="F1766" s="24">
        <f>IF(Universe!AA1766="","",(Universe!AA1766-$B$2554)/$C$2554)</f>
        <v/>
      </c>
      <c r="G1766" s="24">
        <f>IF(Universe!AB1766="","",(Universe!AB1766-$B$2555)/$C$2555)</f>
        <v/>
      </c>
      <c r="H1766" s="24">
        <f>IF(Universe!AC1766="","",(Universe!AC1766-$B$2556)/$C$2556)</f>
        <v/>
      </c>
      <c r="I1766" s="24">
        <f>IF(Universe!AD1766="","",(Universe!AD1766-$B$2557)/$C$2557)</f>
        <v/>
      </c>
      <c r="J1766" s="24">
        <f>IF(Universe!AE1766="","",(Universe!AE1766-$B$2558)/$C$2558)</f>
        <v/>
      </c>
      <c r="K1766" s="24">
        <f>IF(Universe!AF1766="","",(Universe!AF1766-$B$2559)/$C$2559)</f>
        <v/>
      </c>
      <c r="L1766" s="24">
        <f>IF(Universe!AG1766="","",(Universe!AG1766-$B$2560)/$C$2560)</f>
        <v/>
      </c>
      <c r="M1766" s="24">
        <f>IF(Universe!AH1766="","",(Universe!AH1766-$B$2561)/$C$2561)</f>
        <v/>
      </c>
      <c r="N1766" s="24">
        <f>IF(Universe!AI1766="","",(Universe!AI1766-$B$2562)/$C$2562)</f>
        <v/>
      </c>
      <c r="O1766" s="24">
        <f>0.74*IF(B1766="",0,B1766)+0.16*IF(C1766="",0,C1766)+0.1*IF(D1766="",0,D1766)</f>
        <v/>
      </c>
      <c r="P1766" s="24">
        <f>0.35*IF(E1766="",0,E1766)+0.35*IF(F1766="",0,F1766)+0.3*IF(G1766="",0,G1766)</f>
        <v/>
      </c>
      <c r="Q1766" s="24">
        <f>0.656*IF(I1766="",0,I1766)+0.344*IF(H1766="",0,H1766)</f>
        <v/>
      </c>
      <c r="R1766" s="24">
        <f>0.338*IF(J1766="",0,J1766)+0.662*IF(K1766="",0,K1766)</f>
        <v/>
      </c>
      <c r="S1766" s="24">
        <f>0.38*IF(L1766="",0,L1766)+0.35*IF(M1766="",0,M1766)+0.27*IF(N1766="",0,N1766)</f>
        <v/>
      </c>
      <c r="T1766" s="24">
        <f>IF(Universe!S1766="","",((Universe!S1766-$B$2565)/$C$2565)^3)</f>
        <v/>
      </c>
      <c r="U1766" s="24">
        <f>IF(Universe!S1766="","",(Universe!S1766-$B$2565)/$C$2565)</f>
        <v/>
      </c>
      <c r="V1766" s="24">
        <f>IF(Universe!T1766="","",(Universe!T1766-$B$2566)/$C$2566)</f>
        <v/>
      </c>
      <c r="W1766" s="24">
        <f>IF(Universe!U1766="","",(Universe!U1766-$B$2567)/$C$2567)</f>
        <v/>
      </c>
      <c r="X1766" s="24">
        <f>IF(O1766="","",(O1766-$B$2571)/$C$2571)</f>
        <v/>
      </c>
      <c r="Y1766" s="24">
        <f>IF(T1766="","",(T1766-$B$2576)/$C$2576)</f>
        <v/>
      </c>
      <c r="Z1766" s="24">
        <f>IF(Universe!V1766="","",(Universe!V1766-$B$2568)/$C$2568)</f>
        <v/>
      </c>
      <c r="AA1766" s="24">
        <f>IF(P1766="","",(P1766-$B$2572)/$C$2572)</f>
        <v/>
      </c>
      <c r="AB1766" s="24">
        <f>IF(Q1766="","",(Q1766-$B$2573)/$C$2573)</f>
        <v/>
      </c>
      <c r="AC1766" s="24">
        <f>IF(R1766="","",(R1766-$B$2574)/$C$2574)</f>
        <v/>
      </c>
      <c r="AD1766" s="24">
        <f>IF(S1766="","",(S1766-$B$2575)/$C$2575)</f>
        <v/>
      </c>
      <c r="AE1766" s="24">
        <f>IF(Y1766="","",Y1766-(19.12044933116382+16.522174187581257*U1766))</f>
        <v/>
      </c>
      <c r="AF1766" s="24">
        <f>IF(X1766="","",(X1766-(-0.27268023098325006+0.47142105304415904*V1766+-0.3189264934812436*U1766)--5.286111042926227e-16)/0.7994208745952703)</f>
        <v/>
      </c>
      <c r="AG1766" s="24">
        <f>IF(AA1766="","",(AA1766-(0.5248806186338691+-0.064206457956449*U1766)-5.43454825424064e-16)/0.9977404048781155)</f>
        <v/>
      </c>
      <c r="AH1766" s="25" t="n">
        <v>-2.936068765870452</v>
      </c>
      <c r="AI1766" s="25" t="n">
        <v>0.8715377584565861</v>
      </c>
      <c r="AJ1766" s="25" t="n">
        <v>-1.402797864369556</v>
      </c>
      <c r="AK1766" s="25" t="n">
        <v>-0.7984349008653616</v>
      </c>
      <c r="AL1766" s="25" t="n">
        <v>3.042568868297778</v>
      </c>
      <c r="AM1766" s="25" t="n">
        <v>-0.1370834522800497</v>
      </c>
      <c r="AN1766" s="25" t="n">
        <v>0.8569047911943277</v>
      </c>
      <c r="AO1766" s="25" t="n">
        <v>-0.0400511381490559</v>
      </c>
      <c r="AP1766" s="25" t="n">
        <v>0.2235933963578525</v>
      </c>
      <c r="AQ1766" s="25" t="n">
        <v>0.5280655088802184</v>
      </c>
    </row>
    <row r="1767">
      <c r="A1767" s="23">
        <f>Universe!A1767</f>
        <v/>
      </c>
      <c r="B1767" s="24">
        <f>IF(Universe!W1767="","",(Universe!W1767-$B$2550)/$C$2550)</f>
        <v/>
      </c>
      <c r="C1767" s="24">
        <f>IF(Universe!X1767="","",(Universe!X1767-$B$2551)/$C$2551)</f>
        <v/>
      </c>
      <c r="D1767" s="24">
        <f>IF(Universe!Y1767="","",(Universe!Y1767-$B$2552)/$C$2552)</f>
        <v/>
      </c>
      <c r="E1767" s="24">
        <f>IF(Universe!Z1767="","",(Universe!Z1767-$B$2553)/$C$2553)</f>
        <v/>
      </c>
      <c r="F1767" s="24">
        <f>IF(Universe!AA1767="","",(Universe!AA1767-$B$2554)/$C$2554)</f>
        <v/>
      </c>
      <c r="G1767" s="24">
        <f>IF(Universe!AB1767="","",(Universe!AB1767-$B$2555)/$C$2555)</f>
        <v/>
      </c>
      <c r="H1767" s="24">
        <f>IF(Universe!AC1767="","",(Universe!AC1767-$B$2556)/$C$2556)</f>
        <v/>
      </c>
      <c r="I1767" s="24">
        <f>IF(Universe!AD1767="","",(Universe!AD1767-$B$2557)/$C$2557)</f>
        <v/>
      </c>
      <c r="J1767" s="24">
        <f>IF(Universe!AE1767="","",(Universe!AE1767-$B$2558)/$C$2558)</f>
        <v/>
      </c>
      <c r="K1767" s="24">
        <f>IF(Universe!AF1767="","",(Universe!AF1767-$B$2559)/$C$2559)</f>
        <v/>
      </c>
      <c r="L1767" s="24">
        <f>IF(Universe!AG1767="","",(Universe!AG1767-$B$2560)/$C$2560)</f>
        <v/>
      </c>
      <c r="M1767" s="24">
        <f>IF(Universe!AH1767="","",(Universe!AH1767-$B$2561)/$C$2561)</f>
        <v/>
      </c>
      <c r="N1767" s="24">
        <f>IF(Universe!AI1767="","",(Universe!AI1767-$B$2562)/$C$2562)</f>
        <v/>
      </c>
      <c r="O1767" s="24">
        <f>0.74*IF(B1767="",0,B1767)+0.16*IF(C1767="",0,C1767)+0.1*IF(D1767="",0,D1767)</f>
        <v/>
      </c>
      <c r="P1767" s="24">
        <f>0.35*IF(E1767="",0,E1767)+0.35*IF(F1767="",0,F1767)+0.3*IF(G1767="",0,G1767)</f>
        <v/>
      </c>
      <c r="Q1767" s="24">
        <f>0.656*IF(I1767="",0,I1767)+0.344*IF(H1767="",0,H1767)</f>
        <v/>
      </c>
      <c r="R1767" s="24">
        <f>0.338*IF(J1767="",0,J1767)+0.662*IF(K1767="",0,K1767)</f>
        <v/>
      </c>
      <c r="S1767" s="24">
        <f>0.38*IF(L1767="",0,L1767)+0.35*IF(M1767="",0,M1767)+0.27*IF(N1767="",0,N1767)</f>
        <v/>
      </c>
      <c r="T1767" s="24">
        <f>IF(Universe!S1767="","",((Universe!S1767-$B$2565)/$C$2565)^3)</f>
        <v/>
      </c>
      <c r="U1767" s="24">
        <f>IF(Universe!S1767="","",(Universe!S1767-$B$2565)/$C$2565)</f>
        <v/>
      </c>
      <c r="V1767" s="24">
        <f>IF(Universe!T1767="","",(Universe!T1767-$B$2566)/$C$2566)</f>
        <v/>
      </c>
      <c r="W1767" s="24">
        <f>IF(Universe!U1767="","",(Universe!U1767-$B$2567)/$C$2567)</f>
        <v/>
      </c>
      <c r="X1767" s="24">
        <f>IF(O1767="","",(O1767-$B$2571)/$C$2571)</f>
        <v/>
      </c>
      <c r="Y1767" s="24">
        <f>IF(T1767="","",(T1767-$B$2576)/$C$2576)</f>
        <v/>
      </c>
      <c r="Z1767" s="24">
        <f>IF(Universe!V1767="","",(Universe!V1767-$B$2568)/$C$2568)</f>
        <v/>
      </c>
      <c r="AA1767" s="24">
        <f>IF(P1767="","",(P1767-$B$2572)/$C$2572)</f>
        <v/>
      </c>
      <c r="AB1767" s="24">
        <f>IF(Q1767="","",(Q1767-$B$2573)/$C$2573)</f>
        <v/>
      </c>
      <c r="AC1767" s="24">
        <f>IF(R1767="","",(R1767-$B$2574)/$C$2574)</f>
        <v/>
      </c>
      <c r="AD1767" s="24">
        <f>IF(S1767="","",(S1767-$B$2575)/$C$2575)</f>
        <v/>
      </c>
      <c r="AE1767" s="24">
        <f>IF(Y1767="","",Y1767-(19.12044933116382+16.522174187581257*U1767))</f>
        <v/>
      </c>
      <c r="AF1767" s="24">
        <f>IF(X1767="","",(X1767-(-0.27268023098325006+0.47142105304415904*V1767+-0.3189264934812436*U1767)--5.286111042926227e-16)/0.7994208745952703)</f>
        <v/>
      </c>
      <c r="AG1767" s="24">
        <f>IF(AA1767="","",(AA1767-(0.5248806186338691+-0.064206457956449*U1767)-5.43454825424064e-16)/0.9977404048781155)</f>
        <v/>
      </c>
      <c r="AH1767" s="25" t="n">
        <v>-3.29343531209347</v>
      </c>
      <c r="AI1767" s="25" t="n">
        <v>0.8843860646386108</v>
      </c>
      <c r="AJ1767" s="25" t="n">
        <v>-1.032577679674986</v>
      </c>
      <c r="AK1767" s="25" t="n">
        <v>-0.6572418473820621</v>
      </c>
      <c r="AL1767" s="25" t="n">
        <v>2.46617059877835</v>
      </c>
      <c r="AM1767" s="25" t="n">
        <v>0.1536249651687118</v>
      </c>
      <c r="AN1767" s="25" t="n">
        <v>-0.7157891041484737</v>
      </c>
      <c r="AO1767" s="25" t="n">
        <v>-0.0909489147027995</v>
      </c>
      <c r="AP1767" s="25" t="n">
        <v>0.9018487634354572</v>
      </c>
      <c r="AQ1767" s="25" t="n">
        <v>-0.2254892979906582</v>
      </c>
    </row>
    <row r="1768">
      <c r="A1768" s="23">
        <f>Universe!A1768</f>
        <v/>
      </c>
      <c r="B1768" s="24">
        <f>IF(Universe!W1768="","",(Universe!W1768-$B$2550)/$C$2550)</f>
        <v/>
      </c>
      <c r="C1768" s="24">
        <f>IF(Universe!X1768="","",(Universe!X1768-$B$2551)/$C$2551)</f>
        <v/>
      </c>
      <c r="D1768" s="24">
        <f>IF(Universe!Y1768="","",(Universe!Y1768-$B$2552)/$C$2552)</f>
        <v/>
      </c>
      <c r="E1768" s="24">
        <f>IF(Universe!Z1768="","",(Universe!Z1768-$B$2553)/$C$2553)</f>
        <v/>
      </c>
      <c r="F1768" s="24">
        <f>IF(Universe!AA1768="","",(Universe!AA1768-$B$2554)/$C$2554)</f>
        <v/>
      </c>
      <c r="G1768" s="24">
        <f>IF(Universe!AB1768="","",(Universe!AB1768-$B$2555)/$C$2555)</f>
        <v/>
      </c>
      <c r="H1768" s="24">
        <f>IF(Universe!AC1768="","",(Universe!AC1768-$B$2556)/$C$2556)</f>
        <v/>
      </c>
      <c r="I1768" s="24">
        <f>IF(Universe!AD1768="","",(Universe!AD1768-$B$2557)/$C$2557)</f>
        <v/>
      </c>
      <c r="J1768" s="24">
        <f>IF(Universe!AE1768="","",(Universe!AE1768-$B$2558)/$C$2558)</f>
        <v/>
      </c>
      <c r="K1768" s="24">
        <f>IF(Universe!AF1768="","",(Universe!AF1768-$B$2559)/$C$2559)</f>
        <v/>
      </c>
      <c r="L1768" s="24">
        <f>IF(Universe!AG1768="","",(Universe!AG1768-$B$2560)/$C$2560)</f>
        <v/>
      </c>
      <c r="M1768" s="24">
        <f>IF(Universe!AH1768="","",(Universe!AH1768-$B$2561)/$C$2561)</f>
        <v/>
      </c>
      <c r="N1768" s="24">
        <f>IF(Universe!AI1768="","",(Universe!AI1768-$B$2562)/$C$2562)</f>
        <v/>
      </c>
      <c r="O1768" s="24">
        <f>0.74*IF(B1768="",0,B1768)+0.16*IF(C1768="",0,C1768)+0.1*IF(D1768="",0,D1768)</f>
        <v/>
      </c>
      <c r="P1768" s="24">
        <f>0.35*IF(E1768="",0,E1768)+0.35*IF(F1768="",0,F1768)+0.3*IF(G1768="",0,G1768)</f>
        <v/>
      </c>
      <c r="Q1768" s="24">
        <f>0.656*IF(I1768="",0,I1768)+0.344*IF(H1768="",0,H1768)</f>
        <v/>
      </c>
      <c r="R1768" s="24">
        <f>0.338*IF(J1768="",0,J1768)+0.662*IF(K1768="",0,K1768)</f>
        <v/>
      </c>
      <c r="S1768" s="24">
        <f>0.38*IF(L1768="",0,L1768)+0.35*IF(M1768="",0,M1768)+0.27*IF(N1768="",0,N1768)</f>
        <v/>
      </c>
      <c r="T1768" s="24">
        <f>IF(Universe!S1768="","",((Universe!S1768-$B$2565)/$C$2565)^3)</f>
        <v/>
      </c>
      <c r="U1768" s="24">
        <f>IF(Universe!S1768="","",(Universe!S1768-$B$2565)/$C$2565)</f>
        <v/>
      </c>
      <c r="V1768" s="24">
        <f>IF(Universe!T1768="","",(Universe!T1768-$B$2566)/$C$2566)</f>
        <v/>
      </c>
      <c r="W1768" s="24">
        <f>IF(Universe!U1768="","",(Universe!U1768-$B$2567)/$C$2567)</f>
        <v/>
      </c>
      <c r="X1768" s="24">
        <f>IF(O1768="","",(O1768-$B$2571)/$C$2571)</f>
        <v/>
      </c>
      <c r="Y1768" s="24">
        <f>IF(T1768="","",(T1768-$B$2576)/$C$2576)</f>
        <v/>
      </c>
      <c r="Z1768" s="24">
        <f>IF(Universe!V1768="","",(Universe!V1768-$B$2568)/$C$2568)</f>
        <v/>
      </c>
      <c r="AA1768" s="24">
        <f>IF(P1768="","",(P1768-$B$2572)/$C$2572)</f>
        <v/>
      </c>
      <c r="AB1768" s="24">
        <f>IF(Q1768="","",(Q1768-$B$2573)/$C$2573)</f>
        <v/>
      </c>
      <c r="AC1768" s="24">
        <f>IF(R1768="","",(R1768-$B$2574)/$C$2574)</f>
        <v/>
      </c>
      <c r="AD1768" s="24">
        <f>IF(S1768="","",(S1768-$B$2575)/$C$2575)</f>
        <v/>
      </c>
      <c r="AE1768" s="24">
        <f>IF(Y1768="","",Y1768-(19.12044933116382+16.522174187581257*U1768))</f>
        <v/>
      </c>
      <c r="AF1768" s="24">
        <f>IF(X1768="","",(X1768-(-0.27268023098325006+0.47142105304415904*V1768+-0.3189264934812436*U1768)--5.286111042926227e-16)/0.7994208745952703)</f>
        <v/>
      </c>
      <c r="AG1768" s="24">
        <f>IF(AA1768="","",(AA1768-(0.5248806186338691+-0.064206457956449*U1768)-5.43454825424064e-16)/0.9977404048781155)</f>
        <v/>
      </c>
      <c r="AH1768" s="25" t="n">
        <v>-3.176005841420511</v>
      </c>
      <c r="AI1768" s="25" t="n">
        <v>-0.0578528228265018</v>
      </c>
      <c r="AJ1768" s="25" t="n">
        <v>-0.5189295258117397</v>
      </c>
      <c r="AK1768" s="25" t="n">
        <v>-0.7087008876407517</v>
      </c>
      <c r="AL1768" s="25" t="n">
        <v>2.689456449975465</v>
      </c>
      <c r="AM1768" s="25" t="n">
        <v>1.975414691968548</v>
      </c>
      <c r="AN1768" s="25" t="n">
        <v>-0.4561546997230445</v>
      </c>
      <c r="AO1768" s="25" t="n">
        <v>0.0749298837947365</v>
      </c>
      <c r="AP1768" s="25" t="n">
        <v>-1.064866403788747</v>
      </c>
      <c r="AQ1768" s="25" t="n">
        <v>1.217353469190809</v>
      </c>
    </row>
    <row r="1769">
      <c r="A1769" s="23">
        <f>Universe!A1769</f>
        <v/>
      </c>
      <c r="B1769" s="24">
        <f>IF(Universe!W1769="","",(Universe!W1769-$B$2550)/$C$2550)</f>
        <v/>
      </c>
      <c r="C1769" s="24">
        <f>IF(Universe!X1769="","",(Universe!X1769-$B$2551)/$C$2551)</f>
        <v/>
      </c>
      <c r="D1769" s="24">
        <f>IF(Universe!Y1769="","",(Universe!Y1769-$B$2552)/$C$2552)</f>
        <v/>
      </c>
      <c r="E1769" s="24">
        <f>IF(Universe!Z1769="","",(Universe!Z1769-$B$2553)/$C$2553)</f>
        <v/>
      </c>
      <c r="F1769" s="24">
        <f>IF(Universe!AA1769="","",(Universe!AA1769-$B$2554)/$C$2554)</f>
        <v/>
      </c>
      <c r="G1769" s="24">
        <f>IF(Universe!AB1769="","",(Universe!AB1769-$B$2555)/$C$2555)</f>
        <v/>
      </c>
      <c r="H1769" s="24">
        <f>IF(Universe!AC1769="","",(Universe!AC1769-$B$2556)/$C$2556)</f>
        <v/>
      </c>
      <c r="I1769" s="24">
        <f>IF(Universe!AD1769="","",(Universe!AD1769-$B$2557)/$C$2557)</f>
        <v/>
      </c>
      <c r="J1769" s="24">
        <f>IF(Universe!AE1769="","",(Universe!AE1769-$B$2558)/$C$2558)</f>
        <v/>
      </c>
      <c r="K1769" s="24">
        <f>IF(Universe!AF1769="","",(Universe!AF1769-$B$2559)/$C$2559)</f>
        <v/>
      </c>
      <c r="L1769" s="24">
        <f>IF(Universe!AG1769="","",(Universe!AG1769-$B$2560)/$C$2560)</f>
        <v/>
      </c>
      <c r="M1769" s="24">
        <f>IF(Universe!AH1769="","",(Universe!AH1769-$B$2561)/$C$2561)</f>
        <v/>
      </c>
      <c r="N1769" s="24">
        <f>IF(Universe!AI1769="","",(Universe!AI1769-$B$2562)/$C$2562)</f>
        <v/>
      </c>
      <c r="O1769" s="24">
        <f>0.74*IF(B1769="",0,B1769)+0.16*IF(C1769="",0,C1769)+0.1*IF(D1769="",0,D1769)</f>
        <v/>
      </c>
      <c r="P1769" s="24">
        <f>0.35*IF(E1769="",0,E1769)+0.35*IF(F1769="",0,F1769)+0.3*IF(G1769="",0,G1769)</f>
        <v/>
      </c>
      <c r="Q1769" s="24">
        <f>0.656*IF(I1769="",0,I1769)+0.344*IF(H1769="",0,H1769)</f>
        <v/>
      </c>
      <c r="R1769" s="24">
        <f>0.338*IF(J1769="",0,J1769)+0.662*IF(K1769="",0,K1769)</f>
        <v/>
      </c>
      <c r="S1769" s="24">
        <f>0.38*IF(L1769="",0,L1769)+0.35*IF(M1769="",0,M1769)+0.27*IF(N1769="",0,N1769)</f>
        <v/>
      </c>
      <c r="T1769" s="24">
        <f>IF(Universe!S1769="","",((Universe!S1769-$B$2565)/$C$2565)^3)</f>
        <v/>
      </c>
      <c r="U1769" s="24">
        <f>IF(Universe!S1769="","",(Universe!S1769-$B$2565)/$C$2565)</f>
        <v/>
      </c>
      <c r="V1769" s="24">
        <f>IF(Universe!T1769="","",(Universe!T1769-$B$2566)/$C$2566)</f>
        <v/>
      </c>
      <c r="W1769" s="24">
        <f>IF(Universe!U1769="","",(Universe!U1769-$B$2567)/$C$2567)</f>
        <v/>
      </c>
      <c r="X1769" s="24">
        <f>IF(O1769="","",(O1769-$B$2571)/$C$2571)</f>
        <v/>
      </c>
      <c r="Y1769" s="24">
        <f>IF(T1769="","",(T1769-$B$2576)/$C$2576)</f>
        <v/>
      </c>
      <c r="Z1769" s="24">
        <f>IF(Universe!V1769="","",(Universe!V1769-$B$2568)/$C$2568)</f>
        <v/>
      </c>
      <c r="AA1769" s="24">
        <f>IF(P1769="","",(P1769-$B$2572)/$C$2572)</f>
        <v/>
      </c>
      <c r="AB1769" s="24">
        <f>IF(Q1769="","",(Q1769-$B$2573)/$C$2573)</f>
        <v/>
      </c>
      <c r="AC1769" s="24">
        <f>IF(R1769="","",(R1769-$B$2574)/$C$2574)</f>
        <v/>
      </c>
      <c r="AD1769" s="24">
        <f>IF(S1769="","",(S1769-$B$2575)/$C$2575)</f>
        <v/>
      </c>
      <c r="AE1769" s="24">
        <f>IF(Y1769="","",Y1769-(19.12044933116382+16.522174187581257*U1769))</f>
        <v/>
      </c>
      <c r="AF1769" s="24">
        <f>IF(X1769="","",(X1769-(-0.27268023098325006+0.47142105304415904*V1769+-0.3189264934812436*U1769)--5.286111042926227e-16)/0.7994208745952703)</f>
        <v/>
      </c>
      <c r="AG1769" s="24">
        <f>IF(AA1769="","",(AA1769-(0.5248806186338691+-0.064206457956449*U1769)-5.43454825424064e-16)/0.9977404048781155)</f>
        <v/>
      </c>
      <c r="AH1769" s="25" t="n">
        <v>-3.073112558899348</v>
      </c>
      <c r="AI1769" s="25" t="n">
        <v>1.434458394932551</v>
      </c>
      <c r="AJ1769" s="25" t="n">
        <v>-0.9947425863550484</v>
      </c>
      <c r="AK1769" s="25" t="n">
        <v>-1.184370948842737</v>
      </c>
      <c r="AL1769" s="25" t="n">
        <v>2.857443319566753</v>
      </c>
      <c r="AM1769" s="25" t="n">
        <v>2.953986879740057</v>
      </c>
      <c r="AN1769" s="25" t="n">
        <v>0.878628202769405</v>
      </c>
      <c r="AO1769" s="25" t="n">
        <v>0.3303132047673641</v>
      </c>
      <c r="AP1769" s="25" t="n">
        <v>0.4361803346592688</v>
      </c>
      <c r="AQ1769" s="25" t="n">
        <v>0.8783044622379698</v>
      </c>
    </row>
    <row r="1770">
      <c r="A1770" s="23">
        <f>Universe!A1770</f>
        <v/>
      </c>
      <c r="B1770" s="24">
        <f>IF(Universe!W1770="","",(Universe!W1770-$B$2550)/$C$2550)</f>
        <v/>
      </c>
      <c r="C1770" s="24">
        <f>IF(Universe!X1770="","",(Universe!X1770-$B$2551)/$C$2551)</f>
        <v/>
      </c>
      <c r="D1770" s="24">
        <f>IF(Universe!Y1770="","",(Universe!Y1770-$B$2552)/$C$2552)</f>
        <v/>
      </c>
      <c r="E1770" s="24">
        <f>IF(Universe!Z1770="","",(Universe!Z1770-$B$2553)/$C$2553)</f>
        <v/>
      </c>
      <c r="F1770" s="24">
        <f>IF(Universe!AA1770="","",(Universe!AA1770-$B$2554)/$C$2554)</f>
        <v/>
      </c>
      <c r="G1770" s="24">
        <f>IF(Universe!AB1770="","",(Universe!AB1770-$B$2555)/$C$2555)</f>
        <v/>
      </c>
      <c r="H1770" s="24">
        <f>IF(Universe!AC1770="","",(Universe!AC1770-$B$2556)/$C$2556)</f>
        <v/>
      </c>
      <c r="I1770" s="24">
        <f>IF(Universe!AD1770="","",(Universe!AD1770-$B$2557)/$C$2557)</f>
        <v/>
      </c>
      <c r="J1770" s="24">
        <f>IF(Universe!AE1770="","",(Universe!AE1770-$B$2558)/$C$2558)</f>
        <v/>
      </c>
      <c r="K1770" s="24">
        <f>IF(Universe!AF1770="","",(Universe!AF1770-$B$2559)/$C$2559)</f>
        <v/>
      </c>
      <c r="L1770" s="24">
        <f>IF(Universe!AG1770="","",(Universe!AG1770-$B$2560)/$C$2560)</f>
        <v/>
      </c>
      <c r="M1770" s="24">
        <f>IF(Universe!AH1770="","",(Universe!AH1770-$B$2561)/$C$2561)</f>
        <v/>
      </c>
      <c r="N1770" s="24">
        <f>IF(Universe!AI1770="","",(Universe!AI1770-$B$2562)/$C$2562)</f>
        <v/>
      </c>
      <c r="O1770" s="24">
        <f>0.74*IF(B1770="",0,B1770)+0.16*IF(C1770="",0,C1770)+0.1*IF(D1770="",0,D1770)</f>
        <v/>
      </c>
      <c r="P1770" s="24">
        <f>0.35*IF(E1770="",0,E1770)+0.35*IF(F1770="",0,F1770)+0.3*IF(G1770="",0,G1770)</f>
        <v/>
      </c>
      <c r="Q1770" s="24">
        <f>0.656*IF(I1770="",0,I1770)+0.344*IF(H1770="",0,H1770)</f>
        <v/>
      </c>
      <c r="R1770" s="24">
        <f>0.338*IF(J1770="",0,J1770)+0.662*IF(K1770="",0,K1770)</f>
        <v/>
      </c>
      <c r="S1770" s="24">
        <f>0.38*IF(L1770="",0,L1770)+0.35*IF(M1770="",0,M1770)+0.27*IF(N1770="",0,N1770)</f>
        <v/>
      </c>
      <c r="T1770" s="24">
        <f>IF(Universe!S1770="","",((Universe!S1770-$B$2565)/$C$2565)^3)</f>
        <v/>
      </c>
      <c r="U1770" s="24">
        <f>IF(Universe!S1770="","",(Universe!S1770-$B$2565)/$C$2565)</f>
        <v/>
      </c>
      <c r="V1770" s="24">
        <f>IF(Universe!T1770="","",(Universe!T1770-$B$2566)/$C$2566)</f>
        <v/>
      </c>
      <c r="W1770" s="24">
        <f>IF(Universe!U1770="","",(Universe!U1770-$B$2567)/$C$2567)</f>
        <v/>
      </c>
      <c r="X1770" s="24">
        <f>IF(O1770="","",(O1770-$B$2571)/$C$2571)</f>
        <v/>
      </c>
      <c r="Y1770" s="24">
        <f>IF(T1770="","",(T1770-$B$2576)/$C$2576)</f>
        <v/>
      </c>
      <c r="Z1770" s="24">
        <f>IF(Universe!V1770="","",(Universe!V1770-$B$2568)/$C$2568)</f>
        <v/>
      </c>
      <c r="AA1770" s="24">
        <f>IF(P1770="","",(P1770-$B$2572)/$C$2572)</f>
        <v/>
      </c>
      <c r="AB1770" s="24">
        <f>IF(Q1770="","",(Q1770-$B$2573)/$C$2573)</f>
        <v/>
      </c>
      <c r="AC1770" s="24">
        <f>IF(R1770="","",(R1770-$B$2574)/$C$2574)</f>
        <v/>
      </c>
      <c r="AD1770" s="24">
        <f>IF(S1770="","",(S1770-$B$2575)/$C$2575)</f>
        <v/>
      </c>
      <c r="AE1770" s="24">
        <f>IF(Y1770="","",Y1770-(19.12044933116382+16.522174187581257*U1770))</f>
        <v/>
      </c>
      <c r="AF1770" s="24">
        <f>IF(X1770="","",(X1770-(-0.27268023098325006+0.47142105304415904*V1770+-0.3189264934812436*U1770)--5.286111042926227e-16)/0.7994208745952703)</f>
        <v/>
      </c>
      <c r="AG1770" s="24">
        <f>IF(AA1770="","",(AA1770-(0.5248806186338691+-0.064206457956449*U1770)-5.43454825424064e-16)/0.9977404048781155)</f>
        <v/>
      </c>
      <c r="AH1770" s="25" t="n">
        <v>-3.138144431045813</v>
      </c>
      <c r="AI1770" s="25" t="n">
        <v>-0.622178946800608</v>
      </c>
      <c r="AJ1770" s="25" t="n">
        <v>-0.3317436657426578</v>
      </c>
      <c r="AK1770" s="25" t="n">
        <v>-0.9372127822336002</v>
      </c>
      <c r="AL1770" s="25" t="n">
        <v>2.754225427051063</v>
      </c>
      <c r="AM1770" s="25" t="n">
        <v>1.285099499619177</v>
      </c>
      <c r="AN1770" s="25" t="n">
        <v>-1.150371704594826</v>
      </c>
      <c r="AO1770" s="25" t="n">
        <v>0.08746595214651411</v>
      </c>
      <c r="AP1770" s="25" t="n">
        <v>0.2680928296695735</v>
      </c>
      <c r="AQ1770" s="25" t="n">
        <v>-0.4351074280639764</v>
      </c>
    </row>
    <row r="1771">
      <c r="A1771" s="23">
        <f>Universe!A1771</f>
        <v/>
      </c>
      <c r="B1771" s="24">
        <f>IF(Universe!W1771="","",(Universe!W1771-$B$2550)/$C$2550)</f>
        <v/>
      </c>
      <c r="C1771" s="24">
        <f>IF(Universe!X1771="","",(Universe!X1771-$B$2551)/$C$2551)</f>
        <v/>
      </c>
      <c r="D1771" s="24">
        <f>IF(Universe!Y1771="","",(Universe!Y1771-$B$2552)/$C$2552)</f>
        <v/>
      </c>
      <c r="E1771" s="24">
        <f>IF(Universe!Z1771="","",(Universe!Z1771-$B$2553)/$C$2553)</f>
        <v/>
      </c>
      <c r="F1771" s="24">
        <f>IF(Universe!AA1771="","",(Universe!AA1771-$B$2554)/$C$2554)</f>
        <v/>
      </c>
      <c r="G1771" s="24">
        <f>IF(Universe!AB1771="","",(Universe!AB1771-$B$2555)/$C$2555)</f>
        <v/>
      </c>
      <c r="H1771" s="24">
        <f>IF(Universe!AC1771="","",(Universe!AC1771-$B$2556)/$C$2556)</f>
        <v/>
      </c>
      <c r="I1771" s="24">
        <f>IF(Universe!AD1771="","",(Universe!AD1771-$B$2557)/$C$2557)</f>
        <v/>
      </c>
      <c r="J1771" s="24">
        <f>IF(Universe!AE1771="","",(Universe!AE1771-$B$2558)/$C$2558)</f>
        <v/>
      </c>
      <c r="K1771" s="24">
        <f>IF(Universe!AF1771="","",(Universe!AF1771-$B$2559)/$C$2559)</f>
        <v/>
      </c>
      <c r="L1771" s="24">
        <f>IF(Universe!AG1771="","",(Universe!AG1771-$B$2560)/$C$2560)</f>
        <v/>
      </c>
      <c r="M1771" s="24">
        <f>IF(Universe!AH1771="","",(Universe!AH1771-$B$2561)/$C$2561)</f>
        <v/>
      </c>
      <c r="N1771" s="24">
        <f>IF(Universe!AI1771="","",(Universe!AI1771-$B$2562)/$C$2562)</f>
        <v/>
      </c>
      <c r="O1771" s="24">
        <f>0.74*IF(B1771="",0,B1771)+0.16*IF(C1771="",0,C1771)+0.1*IF(D1771="",0,D1771)</f>
        <v/>
      </c>
      <c r="P1771" s="24">
        <f>0.35*IF(E1771="",0,E1771)+0.35*IF(F1771="",0,F1771)+0.3*IF(G1771="",0,G1771)</f>
        <v/>
      </c>
      <c r="Q1771" s="24">
        <f>0.656*IF(I1771="",0,I1771)+0.344*IF(H1771="",0,H1771)</f>
        <v/>
      </c>
      <c r="R1771" s="24">
        <f>0.338*IF(J1771="",0,J1771)+0.662*IF(K1771="",0,K1771)</f>
        <v/>
      </c>
      <c r="S1771" s="24">
        <f>0.38*IF(L1771="",0,L1771)+0.35*IF(M1771="",0,M1771)+0.27*IF(N1771="",0,N1771)</f>
        <v/>
      </c>
      <c r="T1771" s="24">
        <f>IF(Universe!S1771="","",((Universe!S1771-$B$2565)/$C$2565)^3)</f>
        <v/>
      </c>
      <c r="U1771" s="24">
        <f>IF(Universe!S1771="","",(Universe!S1771-$B$2565)/$C$2565)</f>
        <v/>
      </c>
      <c r="V1771" s="24">
        <f>IF(Universe!T1771="","",(Universe!T1771-$B$2566)/$C$2566)</f>
        <v/>
      </c>
      <c r="W1771" s="24">
        <f>IF(Universe!U1771="","",(Universe!U1771-$B$2567)/$C$2567)</f>
        <v/>
      </c>
      <c r="X1771" s="24">
        <f>IF(O1771="","",(O1771-$B$2571)/$C$2571)</f>
        <v/>
      </c>
      <c r="Y1771" s="24">
        <f>IF(T1771="","",(T1771-$B$2576)/$C$2576)</f>
        <v/>
      </c>
      <c r="Z1771" s="24">
        <f>IF(Universe!V1771="","",(Universe!V1771-$B$2568)/$C$2568)</f>
        <v/>
      </c>
      <c r="AA1771" s="24">
        <f>IF(P1771="","",(P1771-$B$2572)/$C$2572)</f>
        <v/>
      </c>
      <c r="AB1771" s="24">
        <f>IF(Q1771="","",(Q1771-$B$2573)/$C$2573)</f>
        <v/>
      </c>
      <c r="AC1771" s="24">
        <f>IF(R1771="","",(R1771-$B$2574)/$C$2574)</f>
        <v/>
      </c>
      <c r="AD1771" s="24">
        <f>IF(S1771="","",(S1771-$B$2575)/$C$2575)</f>
        <v/>
      </c>
      <c r="AE1771" s="24">
        <f>IF(Y1771="","",Y1771-(19.12044933116382+16.522174187581257*U1771))</f>
        <v/>
      </c>
      <c r="AF1771" s="24">
        <f>IF(X1771="","",(X1771-(-0.27268023098325006+0.47142105304415904*V1771+-0.3189264934812436*U1771)--5.286111042926227e-16)/0.7994208745952703)</f>
        <v/>
      </c>
      <c r="AG1771" s="24">
        <f>IF(AA1771="","",(AA1771-(0.5248806186338691+-0.064206457956449*U1771)-5.43454825424064e-16)/0.9977404048781155)</f>
        <v/>
      </c>
      <c r="AH1771" s="25" t="n">
        <v>-2.330929999782527</v>
      </c>
      <c r="AI1771" s="25" t="n">
        <v>-1.091466403749376</v>
      </c>
      <c r="AJ1771" s="25" t="n">
        <v>-0.6084944142721697</v>
      </c>
      <c r="AK1771" s="25" t="n">
        <v>-0.5933449375368048</v>
      </c>
      <c r="AL1771" s="25" t="n">
        <v>3.381096788210697</v>
      </c>
      <c r="AM1771" s="25" t="n">
        <v>0.4700504392587061</v>
      </c>
      <c r="AN1771" s="25" t="n">
        <v>-0.557892916398415</v>
      </c>
      <c r="AO1771" s="25" t="n">
        <v>0.0180451207633551</v>
      </c>
      <c r="AP1771" s="25" t="n">
        <v>-0.0622775165092055</v>
      </c>
      <c r="AQ1771" s="25" t="n">
        <v>0.54770723542989</v>
      </c>
    </row>
    <row r="1772">
      <c r="A1772" s="23">
        <f>Universe!A1772</f>
        <v/>
      </c>
      <c r="B1772" s="24">
        <f>IF(Universe!W1772="","",(Universe!W1772-$B$2550)/$C$2550)</f>
        <v/>
      </c>
      <c r="C1772" s="24">
        <f>IF(Universe!X1772="","",(Universe!X1772-$B$2551)/$C$2551)</f>
        <v/>
      </c>
      <c r="D1772" s="24">
        <f>IF(Universe!Y1772="","",(Universe!Y1772-$B$2552)/$C$2552)</f>
        <v/>
      </c>
      <c r="E1772" s="24">
        <f>IF(Universe!Z1772="","",(Universe!Z1772-$B$2553)/$C$2553)</f>
        <v/>
      </c>
      <c r="F1772" s="24">
        <f>IF(Universe!AA1772="","",(Universe!AA1772-$B$2554)/$C$2554)</f>
        <v/>
      </c>
      <c r="G1772" s="24">
        <f>IF(Universe!AB1772="","",(Universe!AB1772-$B$2555)/$C$2555)</f>
        <v/>
      </c>
      <c r="H1772" s="24">
        <f>IF(Universe!AC1772="","",(Universe!AC1772-$B$2556)/$C$2556)</f>
        <v/>
      </c>
      <c r="I1772" s="24">
        <f>IF(Universe!AD1772="","",(Universe!AD1772-$B$2557)/$C$2557)</f>
        <v/>
      </c>
      <c r="J1772" s="24">
        <f>IF(Universe!AE1772="","",(Universe!AE1772-$B$2558)/$C$2558)</f>
        <v/>
      </c>
      <c r="K1772" s="24">
        <f>IF(Universe!AF1772="","",(Universe!AF1772-$B$2559)/$C$2559)</f>
        <v/>
      </c>
      <c r="L1772" s="24">
        <f>IF(Universe!AG1772="","",(Universe!AG1772-$B$2560)/$C$2560)</f>
        <v/>
      </c>
      <c r="M1772" s="24">
        <f>IF(Universe!AH1772="","",(Universe!AH1772-$B$2561)/$C$2561)</f>
        <v/>
      </c>
      <c r="N1772" s="24">
        <f>IF(Universe!AI1772="","",(Universe!AI1772-$B$2562)/$C$2562)</f>
        <v/>
      </c>
      <c r="O1772" s="24">
        <f>0.74*IF(B1772="",0,B1772)+0.16*IF(C1772="",0,C1772)+0.1*IF(D1772="",0,D1772)</f>
        <v/>
      </c>
      <c r="P1772" s="24">
        <f>0.35*IF(E1772="",0,E1772)+0.35*IF(F1772="",0,F1772)+0.3*IF(G1772="",0,G1772)</f>
        <v/>
      </c>
      <c r="Q1772" s="24">
        <f>0.656*IF(I1772="",0,I1772)+0.344*IF(H1772="",0,H1772)</f>
        <v/>
      </c>
      <c r="R1772" s="24">
        <f>0.338*IF(J1772="",0,J1772)+0.662*IF(K1772="",0,K1772)</f>
        <v/>
      </c>
      <c r="S1772" s="24">
        <f>0.38*IF(L1772="",0,L1772)+0.35*IF(M1772="",0,M1772)+0.27*IF(N1772="",0,N1772)</f>
        <v/>
      </c>
      <c r="T1772" s="24">
        <f>IF(Universe!S1772="","",((Universe!S1772-$B$2565)/$C$2565)^3)</f>
        <v/>
      </c>
      <c r="U1772" s="24">
        <f>IF(Universe!S1772="","",(Universe!S1772-$B$2565)/$C$2565)</f>
        <v/>
      </c>
      <c r="V1772" s="24">
        <f>IF(Universe!T1772="","",(Universe!T1772-$B$2566)/$C$2566)</f>
        <v/>
      </c>
      <c r="W1772" s="24">
        <f>IF(Universe!U1772="","",(Universe!U1772-$B$2567)/$C$2567)</f>
        <v/>
      </c>
      <c r="X1772" s="24">
        <f>IF(O1772="","",(O1772-$B$2571)/$C$2571)</f>
        <v/>
      </c>
      <c r="Y1772" s="24">
        <f>IF(T1772="","",(T1772-$B$2576)/$C$2576)</f>
        <v/>
      </c>
      <c r="Z1772" s="24">
        <f>IF(Universe!V1772="","",(Universe!V1772-$B$2568)/$C$2568)</f>
        <v/>
      </c>
      <c r="AA1772" s="24">
        <f>IF(P1772="","",(P1772-$B$2572)/$C$2572)</f>
        <v/>
      </c>
      <c r="AB1772" s="24">
        <f>IF(Q1772="","",(Q1772-$B$2573)/$C$2573)</f>
        <v/>
      </c>
      <c r="AC1772" s="24">
        <f>IF(R1772="","",(R1772-$B$2574)/$C$2574)</f>
        <v/>
      </c>
      <c r="AD1772" s="24">
        <f>IF(S1772="","",(S1772-$B$2575)/$C$2575)</f>
        <v/>
      </c>
      <c r="AE1772" s="24">
        <f>IF(Y1772="","",Y1772-(19.12044933116382+16.522174187581257*U1772))</f>
        <v/>
      </c>
      <c r="AF1772" s="24">
        <f>IF(X1772="","",(X1772-(-0.27268023098325006+0.47142105304415904*V1772+-0.3189264934812436*U1772)--5.286111042926227e-16)/0.7994208745952703)</f>
        <v/>
      </c>
      <c r="AG1772" s="24">
        <f>IF(AA1772="","",(AA1772-(0.5248806186338691+-0.064206457956449*U1772)-5.43454825424064e-16)/0.9977404048781155)</f>
        <v/>
      </c>
      <c r="AH1772" s="25" t="n">
        <v>-0.98868134515221</v>
      </c>
      <c r="AI1772" s="25" t="n">
        <v>-1.108577516821621</v>
      </c>
      <c r="AJ1772" s="25" t="n">
        <v>-0.2388737271110245</v>
      </c>
      <c r="AK1772" s="25" t="n">
        <v>-0.0023819187801494</v>
      </c>
      <c r="AL1772" s="25" t="n">
        <v>2.04129581573343</v>
      </c>
      <c r="AM1772" s="25" t="n">
        <v>0.2435551575803138</v>
      </c>
      <c r="AN1772" s="25" t="n">
        <v>-0.8091556416564583</v>
      </c>
      <c r="AO1772" s="25" t="n">
        <v>0.0552702669774738</v>
      </c>
      <c r="AP1772" s="25" t="n">
        <v>0.0565950069832633</v>
      </c>
      <c r="AQ1772" s="25" t="n">
        <v>0.4378607767963129</v>
      </c>
    </row>
    <row r="1773">
      <c r="A1773" s="23">
        <f>Universe!A1773</f>
        <v/>
      </c>
      <c r="B1773" s="24">
        <f>IF(Universe!W1773="","",(Universe!W1773-$B$2550)/$C$2550)</f>
        <v/>
      </c>
      <c r="C1773" s="24">
        <f>IF(Universe!X1773="","",(Universe!X1773-$B$2551)/$C$2551)</f>
        <v/>
      </c>
      <c r="D1773" s="24">
        <f>IF(Universe!Y1773="","",(Universe!Y1773-$B$2552)/$C$2552)</f>
        <v/>
      </c>
      <c r="E1773" s="24">
        <f>IF(Universe!Z1773="","",(Universe!Z1773-$B$2553)/$C$2553)</f>
        <v/>
      </c>
      <c r="F1773" s="24">
        <f>IF(Universe!AA1773="","",(Universe!AA1773-$B$2554)/$C$2554)</f>
        <v/>
      </c>
      <c r="G1773" s="24">
        <f>IF(Universe!AB1773="","",(Universe!AB1773-$B$2555)/$C$2555)</f>
        <v/>
      </c>
      <c r="H1773" s="24">
        <f>IF(Universe!AC1773="","",(Universe!AC1773-$B$2556)/$C$2556)</f>
        <v/>
      </c>
      <c r="I1773" s="24">
        <f>IF(Universe!AD1773="","",(Universe!AD1773-$B$2557)/$C$2557)</f>
        <v/>
      </c>
      <c r="J1773" s="24">
        <f>IF(Universe!AE1773="","",(Universe!AE1773-$B$2558)/$C$2558)</f>
        <v/>
      </c>
      <c r="K1773" s="24">
        <f>IF(Universe!AF1773="","",(Universe!AF1773-$B$2559)/$C$2559)</f>
        <v/>
      </c>
      <c r="L1773" s="24">
        <f>IF(Universe!AG1773="","",(Universe!AG1773-$B$2560)/$C$2560)</f>
        <v/>
      </c>
      <c r="M1773" s="24">
        <f>IF(Universe!AH1773="","",(Universe!AH1773-$B$2561)/$C$2561)</f>
        <v/>
      </c>
      <c r="N1773" s="24">
        <f>IF(Universe!AI1773="","",(Universe!AI1773-$B$2562)/$C$2562)</f>
        <v/>
      </c>
      <c r="O1773" s="24">
        <f>0.74*IF(B1773="",0,B1773)+0.16*IF(C1773="",0,C1773)+0.1*IF(D1773="",0,D1773)</f>
        <v/>
      </c>
      <c r="P1773" s="24">
        <f>0.35*IF(E1773="",0,E1773)+0.35*IF(F1773="",0,F1773)+0.3*IF(G1773="",0,G1773)</f>
        <v/>
      </c>
      <c r="Q1773" s="24">
        <f>0.656*IF(I1773="",0,I1773)+0.344*IF(H1773="",0,H1773)</f>
        <v/>
      </c>
      <c r="R1773" s="24">
        <f>0.338*IF(J1773="",0,J1773)+0.662*IF(K1773="",0,K1773)</f>
        <v/>
      </c>
      <c r="S1773" s="24">
        <f>0.38*IF(L1773="",0,L1773)+0.35*IF(M1773="",0,M1773)+0.27*IF(N1773="",0,N1773)</f>
        <v/>
      </c>
      <c r="T1773" s="24">
        <f>IF(Universe!S1773="","",((Universe!S1773-$B$2565)/$C$2565)^3)</f>
        <v/>
      </c>
      <c r="U1773" s="24">
        <f>IF(Universe!S1773="","",(Universe!S1773-$B$2565)/$C$2565)</f>
        <v/>
      </c>
      <c r="V1773" s="24">
        <f>IF(Universe!T1773="","",(Universe!T1773-$B$2566)/$C$2566)</f>
        <v/>
      </c>
      <c r="W1773" s="24">
        <f>IF(Universe!U1773="","",(Universe!U1773-$B$2567)/$C$2567)</f>
        <v/>
      </c>
      <c r="X1773" s="24">
        <f>IF(O1773="","",(O1773-$B$2571)/$C$2571)</f>
        <v/>
      </c>
      <c r="Y1773" s="24">
        <f>IF(T1773="","",(T1773-$B$2576)/$C$2576)</f>
        <v/>
      </c>
      <c r="Z1773" s="24">
        <f>IF(Universe!V1773="","",(Universe!V1773-$B$2568)/$C$2568)</f>
        <v/>
      </c>
      <c r="AA1773" s="24">
        <f>IF(P1773="","",(P1773-$B$2572)/$C$2572)</f>
        <v/>
      </c>
      <c r="AB1773" s="24">
        <f>IF(Q1773="","",(Q1773-$B$2573)/$C$2573)</f>
        <v/>
      </c>
      <c r="AC1773" s="24">
        <f>IF(R1773="","",(R1773-$B$2574)/$C$2574)</f>
        <v/>
      </c>
      <c r="AD1773" s="24">
        <f>IF(S1773="","",(S1773-$B$2575)/$C$2575)</f>
        <v/>
      </c>
      <c r="AE1773" s="24">
        <f>IF(Y1773="","",Y1773-(19.12044933116382+16.522174187581257*U1773))</f>
        <v/>
      </c>
      <c r="AF1773" s="24">
        <f>IF(X1773="","",(X1773-(-0.27268023098325006+0.47142105304415904*V1773+-0.3189264934812436*U1773)--5.286111042926227e-16)/0.7994208745952703)</f>
        <v/>
      </c>
      <c r="AG1773" s="24">
        <f>IF(AA1773="","",(AA1773-(0.5248806186338691+-0.064206457956449*U1773)-5.43454825424064e-16)/0.9977404048781155)</f>
        <v/>
      </c>
      <c r="AH1773" s="25" t="n">
        <v>-1.894175633191762</v>
      </c>
      <c r="AI1773" s="25" t="n">
        <v>0.8242710726640725</v>
      </c>
      <c r="AJ1773" s="25" t="n">
        <v>0.4441754821423174</v>
      </c>
      <c r="AK1773" s="25" t="n">
        <v>-0.0014144657738929</v>
      </c>
      <c r="AL1773" s="25" t="n">
        <v>3.208774957831872</v>
      </c>
      <c r="AM1773" s="25" t="n">
        <v>-0.2133100873257829</v>
      </c>
      <c r="AN1773" s="25" t="n">
        <v>0.2125569884433948</v>
      </c>
      <c r="AO1773" s="25" t="n">
        <v>-0.07747216309771569</v>
      </c>
      <c r="AP1773" s="25" t="n">
        <v>0.2395785382668979</v>
      </c>
      <c r="AQ1773" s="25" t="n">
        <v>-0.5142299287560924</v>
      </c>
    </row>
    <row r="1774">
      <c r="A1774" s="23">
        <f>Universe!A1774</f>
        <v/>
      </c>
      <c r="B1774" s="24">
        <f>IF(Universe!W1774="","",(Universe!W1774-$B$2550)/$C$2550)</f>
        <v/>
      </c>
      <c r="C1774" s="24">
        <f>IF(Universe!X1774="","",(Universe!X1774-$B$2551)/$C$2551)</f>
        <v/>
      </c>
      <c r="D1774" s="24">
        <f>IF(Universe!Y1774="","",(Universe!Y1774-$B$2552)/$C$2552)</f>
        <v/>
      </c>
      <c r="E1774" s="24">
        <f>IF(Universe!Z1774="","",(Universe!Z1774-$B$2553)/$C$2553)</f>
        <v/>
      </c>
      <c r="F1774" s="24">
        <f>IF(Universe!AA1774="","",(Universe!AA1774-$B$2554)/$C$2554)</f>
        <v/>
      </c>
      <c r="G1774" s="24">
        <f>IF(Universe!AB1774="","",(Universe!AB1774-$B$2555)/$C$2555)</f>
        <v/>
      </c>
      <c r="H1774" s="24">
        <f>IF(Universe!AC1774="","",(Universe!AC1774-$B$2556)/$C$2556)</f>
        <v/>
      </c>
      <c r="I1774" s="24">
        <f>IF(Universe!AD1774="","",(Universe!AD1774-$B$2557)/$C$2557)</f>
        <v/>
      </c>
      <c r="J1774" s="24">
        <f>IF(Universe!AE1774="","",(Universe!AE1774-$B$2558)/$C$2558)</f>
        <v/>
      </c>
      <c r="K1774" s="24">
        <f>IF(Universe!AF1774="","",(Universe!AF1774-$B$2559)/$C$2559)</f>
        <v/>
      </c>
      <c r="L1774" s="24">
        <f>IF(Universe!AG1774="","",(Universe!AG1774-$B$2560)/$C$2560)</f>
        <v/>
      </c>
      <c r="M1774" s="24">
        <f>IF(Universe!AH1774="","",(Universe!AH1774-$B$2561)/$C$2561)</f>
        <v/>
      </c>
      <c r="N1774" s="24">
        <f>IF(Universe!AI1774="","",(Universe!AI1774-$B$2562)/$C$2562)</f>
        <v/>
      </c>
      <c r="O1774" s="24">
        <f>0.74*IF(B1774="",0,B1774)+0.16*IF(C1774="",0,C1774)+0.1*IF(D1774="",0,D1774)</f>
        <v/>
      </c>
      <c r="P1774" s="24">
        <f>0.35*IF(E1774="",0,E1774)+0.35*IF(F1774="",0,F1774)+0.3*IF(G1774="",0,G1774)</f>
        <v/>
      </c>
      <c r="Q1774" s="24">
        <f>0.656*IF(I1774="",0,I1774)+0.344*IF(H1774="",0,H1774)</f>
        <v/>
      </c>
      <c r="R1774" s="24">
        <f>0.338*IF(J1774="",0,J1774)+0.662*IF(K1774="",0,K1774)</f>
        <v/>
      </c>
      <c r="S1774" s="24">
        <f>0.38*IF(L1774="",0,L1774)+0.35*IF(M1774="",0,M1774)+0.27*IF(N1774="",0,N1774)</f>
        <v/>
      </c>
      <c r="T1774" s="24">
        <f>IF(Universe!S1774="","",((Universe!S1774-$B$2565)/$C$2565)^3)</f>
        <v/>
      </c>
      <c r="U1774" s="24">
        <f>IF(Universe!S1774="","",(Universe!S1774-$B$2565)/$C$2565)</f>
        <v/>
      </c>
      <c r="V1774" s="24">
        <f>IF(Universe!T1774="","",(Universe!T1774-$B$2566)/$C$2566)</f>
        <v/>
      </c>
      <c r="W1774" s="24">
        <f>IF(Universe!U1774="","",(Universe!U1774-$B$2567)/$C$2567)</f>
        <v/>
      </c>
      <c r="X1774" s="24">
        <f>IF(O1774="","",(O1774-$B$2571)/$C$2571)</f>
        <v/>
      </c>
      <c r="Y1774" s="24">
        <f>IF(T1774="","",(T1774-$B$2576)/$C$2576)</f>
        <v/>
      </c>
      <c r="Z1774" s="24">
        <f>IF(Universe!V1774="","",(Universe!V1774-$B$2568)/$C$2568)</f>
        <v/>
      </c>
      <c r="AA1774" s="24">
        <f>IF(P1774="","",(P1774-$B$2572)/$C$2572)</f>
        <v/>
      </c>
      <c r="AB1774" s="24">
        <f>IF(Q1774="","",(Q1774-$B$2573)/$C$2573)</f>
        <v/>
      </c>
      <c r="AC1774" s="24">
        <f>IF(R1774="","",(R1774-$B$2574)/$C$2574)</f>
        <v/>
      </c>
      <c r="AD1774" s="24">
        <f>IF(S1774="","",(S1774-$B$2575)/$C$2575)</f>
        <v/>
      </c>
      <c r="AE1774" s="24">
        <f>IF(Y1774="","",Y1774-(19.12044933116382+16.522174187581257*U1774))</f>
        <v/>
      </c>
      <c r="AF1774" s="24">
        <f>IF(X1774="","",(X1774-(-0.27268023098325006+0.47142105304415904*V1774+-0.3189264934812436*U1774)--5.286111042926227e-16)/0.7994208745952703)</f>
        <v/>
      </c>
      <c r="AG1774" s="24">
        <f>IF(AA1774="","",(AA1774-(0.5248806186338691+-0.064206457956449*U1774)-5.43454825424064e-16)/0.9977404048781155)</f>
        <v/>
      </c>
      <c r="AH1774" s="25" t="n">
        <v>-1.825724170655801</v>
      </c>
      <c r="AI1774" s="25" t="n">
        <v>-0.5078360426329693</v>
      </c>
      <c r="AJ1774" s="25" t="n">
        <v>-0.6889304817311446</v>
      </c>
      <c r="AK1774" s="25" t="n">
        <v>0.0938680504071787</v>
      </c>
      <c r="AL1774" s="25" t="n">
        <v>3.15501300798763</v>
      </c>
      <c r="AM1774" s="25" t="n">
        <v>-0.1290951047134383</v>
      </c>
      <c r="AN1774" s="25" t="n">
        <v>0.3184195016606219</v>
      </c>
      <c r="AO1774" s="25" t="n">
        <v>-0.0679949428612414</v>
      </c>
      <c r="AP1774" s="25" t="n">
        <v>0.3893480948165937</v>
      </c>
      <c r="AQ1774" s="25" t="n">
        <v>-0.3649872003979753</v>
      </c>
    </row>
    <row r="1775">
      <c r="A1775" s="23">
        <f>Universe!A1775</f>
        <v/>
      </c>
      <c r="B1775" s="24">
        <f>IF(Universe!W1775="","",(Universe!W1775-$B$2550)/$C$2550)</f>
        <v/>
      </c>
      <c r="C1775" s="24">
        <f>IF(Universe!X1775="","",(Universe!X1775-$B$2551)/$C$2551)</f>
        <v/>
      </c>
      <c r="D1775" s="24">
        <f>IF(Universe!Y1775="","",(Universe!Y1775-$B$2552)/$C$2552)</f>
        <v/>
      </c>
      <c r="E1775" s="24">
        <f>IF(Universe!Z1775="","",(Universe!Z1775-$B$2553)/$C$2553)</f>
        <v/>
      </c>
      <c r="F1775" s="24">
        <f>IF(Universe!AA1775="","",(Universe!AA1775-$B$2554)/$C$2554)</f>
        <v/>
      </c>
      <c r="G1775" s="24">
        <f>IF(Universe!AB1775="","",(Universe!AB1775-$B$2555)/$C$2555)</f>
        <v/>
      </c>
      <c r="H1775" s="24">
        <f>IF(Universe!AC1775="","",(Universe!AC1775-$B$2556)/$C$2556)</f>
        <v/>
      </c>
      <c r="I1775" s="24">
        <f>IF(Universe!AD1775="","",(Universe!AD1775-$B$2557)/$C$2557)</f>
        <v/>
      </c>
      <c r="J1775" s="24">
        <f>IF(Universe!AE1775="","",(Universe!AE1775-$B$2558)/$C$2558)</f>
        <v/>
      </c>
      <c r="K1775" s="24">
        <f>IF(Universe!AF1775="","",(Universe!AF1775-$B$2559)/$C$2559)</f>
        <v/>
      </c>
      <c r="L1775" s="24">
        <f>IF(Universe!AG1775="","",(Universe!AG1775-$B$2560)/$C$2560)</f>
        <v/>
      </c>
      <c r="M1775" s="24">
        <f>IF(Universe!AH1775="","",(Universe!AH1775-$B$2561)/$C$2561)</f>
        <v/>
      </c>
      <c r="N1775" s="24">
        <f>IF(Universe!AI1775="","",(Universe!AI1775-$B$2562)/$C$2562)</f>
        <v/>
      </c>
      <c r="O1775" s="24">
        <f>0.74*IF(B1775="",0,B1775)+0.16*IF(C1775="",0,C1775)+0.1*IF(D1775="",0,D1775)</f>
        <v/>
      </c>
      <c r="P1775" s="24">
        <f>0.35*IF(E1775="",0,E1775)+0.35*IF(F1775="",0,F1775)+0.3*IF(G1775="",0,G1775)</f>
        <v/>
      </c>
      <c r="Q1775" s="24">
        <f>0.656*IF(I1775="",0,I1775)+0.344*IF(H1775="",0,H1775)</f>
        <v/>
      </c>
      <c r="R1775" s="24">
        <f>0.338*IF(J1775="",0,J1775)+0.662*IF(K1775="",0,K1775)</f>
        <v/>
      </c>
      <c r="S1775" s="24">
        <f>0.38*IF(L1775="",0,L1775)+0.35*IF(M1775="",0,M1775)+0.27*IF(N1775="",0,N1775)</f>
        <v/>
      </c>
      <c r="T1775" s="24">
        <f>IF(Universe!S1775="","",((Universe!S1775-$B$2565)/$C$2565)^3)</f>
        <v/>
      </c>
      <c r="U1775" s="24">
        <f>IF(Universe!S1775="","",(Universe!S1775-$B$2565)/$C$2565)</f>
        <v/>
      </c>
      <c r="V1775" s="24">
        <f>IF(Universe!T1775="","",(Universe!T1775-$B$2566)/$C$2566)</f>
        <v/>
      </c>
      <c r="W1775" s="24">
        <f>IF(Universe!U1775="","",(Universe!U1775-$B$2567)/$C$2567)</f>
        <v/>
      </c>
      <c r="X1775" s="24">
        <f>IF(O1775="","",(O1775-$B$2571)/$C$2571)</f>
        <v/>
      </c>
      <c r="Y1775" s="24">
        <f>IF(T1775="","",(T1775-$B$2576)/$C$2576)</f>
        <v/>
      </c>
      <c r="Z1775" s="24">
        <f>IF(Universe!V1775="","",(Universe!V1775-$B$2568)/$C$2568)</f>
        <v/>
      </c>
      <c r="AA1775" s="24">
        <f>IF(P1775="","",(P1775-$B$2572)/$C$2572)</f>
        <v/>
      </c>
      <c r="AB1775" s="24">
        <f>IF(Q1775="","",(Q1775-$B$2573)/$C$2573)</f>
        <v/>
      </c>
      <c r="AC1775" s="24">
        <f>IF(R1775="","",(R1775-$B$2574)/$C$2574)</f>
        <v/>
      </c>
      <c r="AD1775" s="24">
        <f>IF(S1775="","",(S1775-$B$2575)/$C$2575)</f>
        <v/>
      </c>
      <c r="AE1775" s="24">
        <f>IF(Y1775="","",Y1775-(19.12044933116382+16.522174187581257*U1775))</f>
        <v/>
      </c>
      <c r="AF1775" s="24">
        <f>IF(X1775="","",(X1775-(-0.27268023098325006+0.47142105304415904*V1775+-0.3189264934812436*U1775)--5.286111042926227e-16)/0.7994208745952703)</f>
        <v/>
      </c>
      <c r="AG1775" s="24">
        <f>IF(AA1775="","",(AA1775-(0.5248806186338691+-0.064206457956449*U1775)-5.43454825424064e-16)/0.9977404048781155)</f>
        <v/>
      </c>
      <c r="AH1775" s="25" t="n">
        <v>-3.022541572414572</v>
      </c>
      <c r="AI1775" s="25" t="n">
        <v>1.377558948822487</v>
      </c>
      <c r="AJ1775" s="25" t="n">
        <v>0.3061368707917655</v>
      </c>
      <c r="AK1775" s="25" t="n">
        <v>-1.198376562752098</v>
      </c>
      <c r="AL1775" s="25" t="n">
        <v>2.930806984694938</v>
      </c>
      <c r="AM1775" s="25" t="n">
        <v>0.3498351040611757</v>
      </c>
      <c r="AN1775" s="25" t="n">
        <v>0.7383544230170865</v>
      </c>
      <c r="AO1775" s="25" t="n">
        <v>-0.0262632407477962</v>
      </c>
      <c r="AP1775" s="25" t="n">
        <v>-1.422076285017795</v>
      </c>
      <c r="AQ1775" s="25" t="n">
        <v>0.3862747781263414</v>
      </c>
    </row>
    <row r="1776">
      <c r="A1776" s="23">
        <f>Universe!A1776</f>
        <v/>
      </c>
      <c r="B1776" s="24">
        <f>IF(Universe!W1776="","",(Universe!W1776-$B$2550)/$C$2550)</f>
        <v/>
      </c>
      <c r="C1776" s="24">
        <f>IF(Universe!X1776="","",(Universe!X1776-$B$2551)/$C$2551)</f>
        <v/>
      </c>
      <c r="D1776" s="24">
        <f>IF(Universe!Y1776="","",(Universe!Y1776-$B$2552)/$C$2552)</f>
        <v/>
      </c>
      <c r="E1776" s="24">
        <f>IF(Universe!Z1776="","",(Universe!Z1776-$B$2553)/$C$2553)</f>
        <v/>
      </c>
      <c r="F1776" s="24">
        <f>IF(Universe!AA1776="","",(Universe!AA1776-$B$2554)/$C$2554)</f>
        <v/>
      </c>
      <c r="G1776" s="24">
        <f>IF(Universe!AB1776="","",(Universe!AB1776-$B$2555)/$C$2555)</f>
        <v/>
      </c>
      <c r="H1776" s="24">
        <f>IF(Universe!AC1776="","",(Universe!AC1776-$B$2556)/$C$2556)</f>
        <v/>
      </c>
      <c r="I1776" s="24">
        <f>IF(Universe!AD1776="","",(Universe!AD1776-$B$2557)/$C$2557)</f>
        <v/>
      </c>
      <c r="J1776" s="24">
        <f>IF(Universe!AE1776="","",(Universe!AE1776-$B$2558)/$C$2558)</f>
        <v/>
      </c>
      <c r="K1776" s="24">
        <f>IF(Universe!AF1776="","",(Universe!AF1776-$B$2559)/$C$2559)</f>
        <v/>
      </c>
      <c r="L1776" s="24">
        <f>IF(Universe!AG1776="","",(Universe!AG1776-$B$2560)/$C$2560)</f>
        <v/>
      </c>
      <c r="M1776" s="24">
        <f>IF(Universe!AH1776="","",(Universe!AH1776-$B$2561)/$C$2561)</f>
        <v/>
      </c>
      <c r="N1776" s="24">
        <f>IF(Universe!AI1776="","",(Universe!AI1776-$B$2562)/$C$2562)</f>
        <v/>
      </c>
      <c r="O1776" s="24">
        <f>0.74*IF(B1776="",0,B1776)+0.16*IF(C1776="",0,C1776)+0.1*IF(D1776="",0,D1776)</f>
        <v/>
      </c>
      <c r="P1776" s="24">
        <f>0.35*IF(E1776="",0,E1776)+0.35*IF(F1776="",0,F1776)+0.3*IF(G1776="",0,G1776)</f>
        <v/>
      </c>
      <c r="Q1776" s="24">
        <f>0.656*IF(I1776="",0,I1776)+0.344*IF(H1776="",0,H1776)</f>
        <v/>
      </c>
      <c r="R1776" s="24">
        <f>0.338*IF(J1776="",0,J1776)+0.662*IF(K1776="",0,K1776)</f>
        <v/>
      </c>
      <c r="S1776" s="24">
        <f>0.38*IF(L1776="",0,L1776)+0.35*IF(M1776="",0,M1776)+0.27*IF(N1776="",0,N1776)</f>
        <v/>
      </c>
      <c r="T1776" s="24">
        <f>IF(Universe!S1776="","",((Universe!S1776-$B$2565)/$C$2565)^3)</f>
        <v/>
      </c>
      <c r="U1776" s="24">
        <f>IF(Universe!S1776="","",(Universe!S1776-$B$2565)/$C$2565)</f>
        <v/>
      </c>
      <c r="V1776" s="24">
        <f>IF(Universe!T1776="","",(Universe!T1776-$B$2566)/$C$2566)</f>
        <v/>
      </c>
      <c r="W1776" s="24">
        <f>IF(Universe!U1776="","",(Universe!U1776-$B$2567)/$C$2567)</f>
        <v/>
      </c>
      <c r="X1776" s="24">
        <f>IF(O1776="","",(O1776-$B$2571)/$C$2571)</f>
        <v/>
      </c>
      <c r="Y1776" s="24">
        <f>IF(T1776="","",(T1776-$B$2576)/$C$2576)</f>
        <v/>
      </c>
      <c r="Z1776" s="24">
        <f>IF(Universe!V1776="","",(Universe!V1776-$B$2568)/$C$2568)</f>
        <v/>
      </c>
      <c r="AA1776" s="24">
        <f>IF(P1776="","",(P1776-$B$2572)/$C$2572)</f>
        <v/>
      </c>
      <c r="AB1776" s="24">
        <f>IF(Q1776="","",(Q1776-$B$2573)/$C$2573)</f>
        <v/>
      </c>
      <c r="AC1776" s="24">
        <f>IF(R1776="","",(R1776-$B$2574)/$C$2574)</f>
        <v/>
      </c>
      <c r="AD1776" s="24">
        <f>IF(S1776="","",(S1776-$B$2575)/$C$2575)</f>
        <v/>
      </c>
      <c r="AE1776" s="24">
        <f>IF(Y1776="","",Y1776-(19.12044933116382+16.522174187581257*U1776))</f>
        <v/>
      </c>
      <c r="AF1776" s="24">
        <f>IF(X1776="","",(X1776-(-0.27268023098325006+0.47142105304415904*V1776+-0.3189264934812436*U1776)--5.286111042926227e-16)/0.7994208745952703)</f>
        <v/>
      </c>
      <c r="AG1776" s="24">
        <f>IF(AA1776="","",(AA1776-(0.5248806186338691+-0.064206457956449*U1776)-5.43454825424064e-16)/0.9977404048781155)</f>
        <v/>
      </c>
      <c r="AH1776" s="25" t="n">
        <v>-2.663211433913884</v>
      </c>
      <c r="AI1776" s="25" t="n">
        <v>1.168554241100636</v>
      </c>
      <c r="AJ1776" s="25" t="n">
        <v>-0.7639717009117978</v>
      </c>
      <c r="AK1776" s="25" t="n">
        <v>-0.7918376743326636</v>
      </c>
      <c r="AL1776" s="25" t="n">
        <v>3.287140776352081</v>
      </c>
      <c r="AM1776" s="25" t="n">
        <v>1.50499828274604</v>
      </c>
      <c r="AN1776" s="25" t="n">
        <v>1.524282037248063</v>
      </c>
      <c r="AO1776" s="25" t="n">
        <v>0.1034721186286482</v>
      </c>
      <c r="AP1776" s="25" t="n">
        <v>-1.205958001661671</v>
      </c>
      <c r="AQ1776" s="25" t="n">
        <v>1.204218430562093</v>
      </c>
    </row>
    <row r="1777">
      <c r="A1777" s="23">
        <f>Universe!A1777</f>
        <v/>
      </c>
      <c r="B1777" s="24">
        <f>IF(Universe!W1777="","",(Universe!W1777-$B$2550)/$C$2550)</f>
        <v/>
      </c>
      <c r="C1777" s="24">
        <f>IF(Universe!X1777="","",(Universe!X1777-$B$2551)/$C$2551)</f>
        <v/>
      </c>
      <c r="D1777" s="24">
        <f>IF(Universe!Y1777="","",(Universe!Y1777-$B$2552)/$C$2552)</f>
        <v/>
      </c>
      <c r="E1777" s="24">
        <f>IF(Universe!Z1777="","",(Universe!Z1777-$B$2553)/$C$2553)</f>
        <v/>
      </c>
      <c r="F1777" s="24">
        <f>IF(Universe!AA1777="","",(Universe!AA1777-$B$2554)/$C$2554)</f>
        <v/>
      </c>
      <c r="G1777" s="24">
        <f>IF(Universe!AB1777="","",(Universe!AB1777-$B$2555)/$C$2555)</f>
        <v/>
      </c>
      <c r="H1777" s="24">
        <f>IF(Universe!AC1777="","",(Universe!AC1777-$B$2556)/$C$2556)</f>
        <v/>
      </c>
      <c r="I1777" s="24">
        <f>IF(Universe!AD1777="","",(Universe!AD1777-$B$2557)/$C$2557)</f>
        <v/>
      </c>
      <c r="J1777" s="24">
        <f>IF(Universe!AE1777="","",(Universe!AE1777-$B$2558)/$C$2558)</f>
        <v/>
      </c>
      <c r="K1777" s="24">
        <f>IF(Universe!AF1777="","",(Universe!AF1777-$B$2559)/$C$2559)</f>
        <v/>
      </c>
      <c r="L1777" s="24">
        <f>IF(Universe!AG1777="","",(Universe!AG1777-$B$2560)/$C$2560)</f>
        <v/>
      </c>
      <c r="M1777" s="24">
        <f>IF(Universe!AH1777="","",(Universe!AH1777-$B$2561)/$C$2561)</f>
        <v/>
      </c>
      <c r="N1777" s="24">
        <f>IF(Universe!AI1777="","",(Universe!AI1777-$B$2562)/$C$2562)</f>
        <v/>
      </c>
      <c r="O1777" s="24">
        <f>0.74*IF(B1777="",0,B1777)+0.16*IF(C1777="",0,C1777)+0.1*IF(D1777="",0,D1777)</f>
        <v/>
      </c>
      <c r="P1777" s="24">
        <f>0.35*IF(E1777="",0,E1777)+0.35*IF(F1777="",0,F1777)+0.3*IF(G1777="",0,G1777)</f>
        <v/>
      </c>
      <c r="Q1777" s="24">
        <f>0.656*IF(I1777="",0,I1777)+0.344*IF(H1777="",0,H1777)</f>
        <v/>
      </c>
      <c r="R1777" s="24">
        <f>0.338*IF(J1777="",0,J1777)+0.662*IF(K1777="",0,K1777)</f>
        <v/>
      </c>
      <c r="S1777" s="24">
        <f>0.38*IF(L1777="",0,L1777)+0.35*IF(M1777="",0,M1777)+0.27*IF(N1777="",0,N1777)</f>
        <v/>
      </c>
      <c r="T1777" s="24">
        <f>IF(Universe!S1777="","",((Universe!S1777-$B$2565)/$C$2565)^3)</f>
        <v/>
      </c>
      <c r="U1777" s="24">
        <f>IF(Universe!S1777="","",(Universe!S1777-$B$2565)/$C$2565)</f>
        <v/>
      </c>
      <c r="V1777" s="24">
        <f>IF(Universe!T1777="","",(Universe!T1777-$B$2566)/$C$2566)</f>
        <v/>
      </c>
      <c r="W1777" s="24">
        <f>IF(Universe!U1777="","",(Universe!U1777-$B$2567)/$C$2567)</f>
        <v/>
      </c>
      <c r="X1777" s="24">
        <f>IF(O1777="","",(O1777-$B$2571)/$C$2571)</f>
        <v/>
      </c>
      <c r="Y1777" s="24">
        <f>IF(T1777="","",(T1777-$B$2576)/$C$2576)</f>
        <v/>
      </c>
      <c r="Z1777" s="24">
        <f>IF(Universe!V1777="","",(Universe!V1777-$B$2568)/$C$2568)</f>
        <v/>
      </c>
      <c r="AA1777" s="24">
        <f>IF(P1777="","",(P1777-$B$2572)/$C$2572)</f>
        <v/>
      </c>
      <c r="AB1777" s="24">
        <f>IF(Q1777="","",(Q1777-$B$2573)/$C$2573)</f>
        <v/>
      </c>
      <c r="AC1777" s="24">
        <f>IF(R1777="","",(R1777-$B$2574)/$C$2574)</f>
        <v/>
      </c>
      <c r="AD1777" s="24">
        <f>IF(S1777="","",(S1777-$B$2575)/$C$2575)</f>
        <v/>
      </c>
      <c r="AE1777" s="24">
        <f>IF(Y1777="","",Y1777-(19.12044933116382+16.522174187581257*U1777))</f>
        <v/>
      </c>
      <c r="AF1777" s="24">
        <f>IF(X1777="","",(X1777-(-0.27268023098325006+0.47142105304415904*V1777+-0.3189264934812436*U1777)--5.286111042926227e-16)/0.7994208745952703)</f>
        <v/>
      </c>
      <c r="AG1777" s="24">
        <f>IF(AA1777="","",(AA1777-(0.5248806186338691+-0.064206457956449*U1777)-5.43454825424064e-16)/0.9977404048781155)</f>
        <v/>
      </c>
      <c r="AH1777" s="25" t="n">
        <v>-0.10221109847605</v>
      </c>
      <c r="AI1777" s="25" t="n">
        <v>-1.510628715627878</v>
      </c>
      <c r="AJ1777" s="25" t="n">
        <v>-0.9134025938543132</v>
      </c>
      <c r="AK1777" s="25" t="n">
        <v>0.7963745997590576</v>
      </c>
      <c r="AL1777" s="25" t="n">
        <v>0.2920604755667949</v>
      </c>
      <c r="AM1777" s="25" t="n">
        <v>-0.1811187602646591</v>
      </c>
      <c r="AN1777" s="25" t="n">
        <v>-0.5464745789467375</v>
      </c>
      <c r="AO1777" s="25" t="n">
        <v>-0.025019517512024</v>
      </c>
      <c r="AP1777" s="25" t="n">
        <v>-0.4426795522086283</v>
      </c>
      <c r="AQ1777" s="25" t="n">
        <v>0.5610047742577322</v>
      </c>
    </row>
    <row r="1778">
      <c r="A1778" s="23">
        <f>Universe!A1778</f>
        <v/>
      </c>
      <c r="B1778" s="24">
        <f>IF(Universe!W1778="","",(Universe!W1778-$B$2550)/$C$2550)</f>
        <v/>
      </c>
      <c r="C1778" s="24">
        <f>IF(Universe!X1778="","",(Universe!X1778-$B$2551)/$C$2551)</f>
        <v/>
      </c>
      <c r="D1778" s="24">
        <f>IF(Universe!Y1778="","",(Universe!Y1778-$B$2552)/$C$2552)</f>
        <v/>
      </c>
      <c r="E1778" s="24">
        <f>IF(Universe!Z1778="","",(Universe!Z1778-$B$2553)/$C$2553)</f>
        <v/>
      </c>
      <c r="F1778" s="24">
        <f>IF(Universe!AA1778="","",(Universe!AA1778-$B$2554)/$C$2554)</f>
        <v/>
      </c>
      <c r="G1778" s="24">
        <f>IF(Universe!AB1778="","",(Universe!AB1778-$B$2555)/$C$2555)</f>
        <v/>
      </c>
      <c r="H1778" s="24">
        <f>IF(Universe!AC1778="","",(Universe!AC1778-$B$2556)/$C$2556)</f>
        <v/>
      </c>
      <c r="I1778" s="24">
        <f>IF(Universe!AD1778="","",(Universe!AD1778-$B$2557)/$C$2557)</f>
        <v/>
      </c>
      <c r="J1778" s="24">
        <f>IF(Universe!AE1778="","",(Universe!AE1778-$B$2558)/$C$2558)</f>
        <v/>
      </c>
      <c r="K1778" s="24">
        <f>IF(Universe!AF1778="","",(Universe!AF1778-$B$2559)/$C$2559)</f>
        <v/>
      </c>
      <c r="L1778" s="24">
        <f>IF(Universe!AG1778="","",(Universe!AG1778-$B$2560)/$C$2560)</f>
        <v/>
      </c>
      <c r="M1778" s="24">
        <f>IF(Universe!AH1778="","",(Universe!AH1778-$B$2561)/$C$2561)</f>
        <v/>
      </c>
      <c r="N1778" s="24">
        <f>IF(Universe!AI1778="","",(Universe!AI1778-$B$2562)/$C$2562)</f>
        <v/>
      </c>
      <c r="O1778" s="24">
        <f>0.74*IF(B1778="",0,B1778)+0.16*IF(C1778="",0,C1778)+0.1*IF(D1778="",0,D1778)</f>
        <v/>
      </c>
      <c r="P1778" s="24">
        <f>0.35*IF(E1778="",0,E1778)+0.35*IF(F1778="",0,F1778)+0.3*IF(G1778="",0,G1778)</f>
        <v/>
      </c>
      <c r="Q1778" s="24">
        <f>0.656*IF(I1778="",0,I1778)+0.344*IF(H1778="",0,H1778)</f>
        <v/>
      </c>
      <c r="R1778" s="24">
        <f>0.338*IF(J1778="",0,J1778)+0.662*IF(K1778="",0,K1778)</f>
        <v/>
      </c>
      <c r="S1778" s="24">
        <f>0.38*IF(L1778="",0,L1778)+0.35*IF(M1778="",0,M1778)+0.27*IF(N1778="",0,N1778)</f>
        <v/>
      </c>
      <c r="T1778" s="24">
        <f>IF(Universe!S1778="","",((Universe!S1778-$B$2565)/$C$2565)^3)</f>
        <v/>
      </c>
      <c r="U1778" s="24">
        <f>IF(Universe!S1778="","",(Universe!S1778-$B$2565)/$C$2565)</f>
        <v/>
      </c>
      <c r="V1778" s="24">
        <f>IF(Universe!T1778="","",(Universe!T1778-$B$2566)/$C$2566)</f>
        <v/>
      </c>
      <c r="W1778" s="24">
        <f>IF(Universe!U1778="","",(Universe!U1778-$B$2567)/$C$2567)</f>
        <v/>
      </c>
      <c r="X1778" s="24">
        <f>IF(O1778="","",(O1778-$B$2571)/$C$2571)</f>
        <v/>
      </c>
      <c r="Y1778" s="24">
        <f>IF(T1778="","",(T1778-$B$2576)/$C$2576)</f>
        <v/>
      </c>
      <c r="Z1778" s="24">
        <f>IF(Universe!V1778="","",(Universe!V1778-$B$2568)/$C$2568)</f>
        <v/>
      </c>
      <c r="AA1778" s="24">
        <f>IF(P1778="","",(P1778-$B$2572)/$C$2572)</f>
        <v/>
      </c>
      <c r="AB1778" s="24">
        <f>IF(Q1778="","",(Q1778-$B$2573)/$C$2573)</f>
        <v/>
      </c>
      <c r="AC1778" s="24">
        <f>IF(R1778="","",(R1778-$B$2574)/$C$2574)</f>
        <v/>
      </c>
      <c r="AD1778" s="24">
        <f>IF(S1778="","",(S1778-$B$2575)/$C$2575)</f>
        <v/>
      </c>
      <c r="AE1778" s="24">
        <f>IF(Y1778="","",Y1778-(19.12044933116382+16.522174187581257*U1778))</f>
        <v/>
      </c>
      <c r="AF1778" s="24">
        <f>IF(X1778="","",(X1778-(-0.27268023098325006+0.47142105304415904*V1778+-0.3189264934812436*U1778)--5.286111042926227e-16)/0.7994208745952703)</f>
        <v/>
      </c>
      <c r="AG1778" s="24">
        <f>IF(AA1778="","",(AA1778-(0.5248806186338691+-0.064206457956449*U1778)-5.43454825424064e-16)/0.9977404048781155)</f>
        <v/>
      </c>
      <c r="AH1778" s="25" t="n">
        <v>-3.092373575693622</v>
      </c>
      <c r="AI1778" s="25" t="n">
        <v>-0.5590675744641747</v>
      </c>
      <c r="AJ1778" s="25" t="n">
        <v>-0.0520002103478288</v>
      </c>
      <c r="AK1778" s="25" t="n">
        <v>-0.9023881383884405</v>
      </c>
      <c r="AL1778" s="25" t="n">
        <v>2.827921134776621</v>
      </c>
      <c r="AM1778" s="25" t="n">
        <v>0.6437435815167218</v>
      </c>
      <c r="AN1778" s="25" t="n">
        <v>-0.4871181245513968</v>
      </c>
      <c r="AO1778" s="25" t="n">
        <v>0.1573325110955762</v>
      </c>
      <c r="AP1778" s="25" t="n">
        <v>-0.0220945938524201</v>
      </c>
      <c r="AQ1778" s="25" t="n">
        <v>-0.4101854552560867</v>
      </c>
    </row>
    <row r="1779">
      <c r="A1779" s="23">
        <f>Universe!A1779</f>
        <v/>
      </c>
      <c r="B1779" s="24">
        <f>IF(Universe!W1779="","",(Universe!W1779-$B$2550)/$C$2550)</f>
        <v/>
      </c>
      <c r="C1779" s="24">
        <f>IF(Universe!X1779="","",(Universe!X1779-$B$2551)/$C$2551)</f>
        <v/>
      </c>
      <c r="D1779" s="24">
        <f>IF(Universe!Y1779="","",(Universe!Y1779-$B$2552)/$C$2552)</f>
        <v/>
      </c>
      <c r="E1779" s="24">
        <f>IF(Universe!Z1779="","",(Universe!Z1779-$B$2553)/$C$2553)</f>
        <v/>
      </c>
      <c r="F1779" s="24">
        <f>IF(Universe!AA1779="","",(Universe!AA1779-$B$2554)/$C$2554)</f>
        <v/>
      </c>
      <c r="G1779" s="24">
        <f>IF(Universe!AB1779="","",(Universe!AB1779-$B$2555)/$C$2555)</f>
        <v/>
      </c>
      <c r="H1779" s="24">
        <f>IF(Universe!AC1779="","",(Universe!AC1779-$B$2556)/$C$2556)</f>
        <v/>
      </c>
      <c r="I1779" s="24">
        <f>IF(Universe!AD1779="","",(Universe!AD1779-$B$2557)/$C$2557)</f>
        <v/>
      </c>
      <c r="J1779" s="24">
        <f>IF(Universe!AE1779="","",(Universe!AE1779-$B$2558)/$C$2558)</f>
        <v/>
      </c>
      <c r="K1779" s="24">
        <f>IF(Universe!AF1779="","",(Universe!AF1779-$B$2559)/$C$2559)</f>
        <v/>
      </c>
      <c r="L1779" s="24">
        <f>IF(Universe!AG1779="","",(Universe!AG1779-$B$2560)/$C$2560)</f>
        <v/>
      </c>
      <c r="M1779" s="24">
        <f>IF(Universe!AH1779="","",(Universe!AH1779-$B$2561)/$C$2561)</f>
        <v/>
      </c>
      <c r="N1779" s="24">
        <f>IF(Universe!AI1779="","",(Universe!AI1779-$B$2562)/$C$2562)</f>
        <v/>
      </c>
      <c r="O1779" s="24">
        <f>0.74*IF(B1779="",0,B1779)+0.16*IF(C1779="",0,C1779)+0.1*IF(D1779="",0,D1779)</f>
        <v/>
      </c>
      <c r="P1779" s="24">
        <f>0.35*IF(E1779="",0,E1779)+0.35*IF(F1779="",0,F1779)+0.3*IF(G1779="",0,G1779)</f>
        <v/>
      </c>
      <c r="Q1779" s="24">
        <f>0.656*IF(I1779="",0,I1779)+0.344*IF(H1779="",0,H1779)</f>
        <v/>
      </c>
      <c r="R1779" s="24">
        <f>0.338*IF(J1779="",0,J1779)+0.662*IF(K1779="",0,K1779)</f>
        <v/>
      </c>
      <c r="S1779" s="24">
        <f>0.38*IF(L1779="",0,L1779)+0.35*IF(M1779="",0,M1779)+0.27*IF(N1779="",0,N1779)</f>
        <v/>
      </c>
      <c r="T1779" s="24">
        <f>IF(Universe!S1779="","",((Universe!S1779-$B$2565)/$C$2565)^3)</f>
        <v/>
      </c>
      <c r="U1779" s="24">
        <f>IF(Universe!S1779="","",(Universe!S1779-$B$2565)/$C$2565)</f>
        <v/>
      </c>
      <c r="V1779" s="24">
        <f>IF(Universe!T1779="","",(Universe!T1779-$B$2566)/$C$2566)</f>
        <v/>
      </c>
      <c r="W1779" s="24">
        <f>IF(Universe!U1779="","",(Universe!U1779-$B$2567)/$C$2567)</f>
        <v/>
      </c>
      <c r="X1779" s="24">
        <f>IF(O1779="","",(O1779-$B$2571)/$C$2571)</f>
        <v/>
      </c>
      <c r="Y1779" s="24">
        <f>IF(T1779="","",(T1779-$B$2576)/$C$2576)</f>
        <v/>
      </c>
      <c r="Z1779" s="24">
        <f>IF(Universe!V1779="","",(Universe!V1779-$B$2568)/$C$2568)</f>
        <v/>
      </c>
      <c r="AA1779" s="24">
        <f>IF(P1779="","",(P1779-$B$2572)/$C$2572)</f>
        <v/>
      </c>
      <c r="AB1779" s="24">
        <f>IF(Q1779="","",(Q1779-$B$2573)/$C$2573)</f>
        <v/>
      </c>
      <c r="AC1779" s="24">
        <f>IF(R1779="","",(R1779-$B$2574)/$C$2574)</f>
        <v/>
      </c>
      <c r="AD1779" s="24">
        <f>IF(S1779="","",(S1779-$B$2575)/$C$2575)</f>
        <v/>
      </c>
      <c r="AE1779" s="24">
        <f>IF(Y1779="","",Y1779-(19.12044933116382+16.522174187581257*U1779))</f>
        <v/>
      </c>
      <c r="AF1779" s="24">
        <f>IF(X1779="","",(X1779-(-0.27268023098325006+0.47142105304415904*V1779+-0.3189264934812436*U1779)--5.286111042926227e-16)/0.7994208745952703)</f>
        <v/>
      </c>
      <c r="AG1779" s="24">
        <f>IF(AA1779="","",(AA1779-(0.5248806186338691+-0.064206457956449*U1779)-5.43454825424064e-16)/0.9977404048781155)</f>
        <v/>
      </c>
      <c r="AH1779" s="25" t="n">
        <v>-0.31573077649216</v>
      </c>
      <c r="AI1779" s="25" t="n">
        <v>-1.117596916805221</v>
      </c>
      <c r="AJ1779" s="25" t="n">
        <v>-0.593335321943788</v>
      </c>
      <c r="AK1779" s="25" t="n">
        <v>0.5455025785287163</v>
      </c>
      <c r="AL1779" s="25" t="n">
        <v>0.7392321684321955</v>
      </c>
      <c r="AM1779" s="25" t="n">
        <v>0.609817218608662</v>
      </c>
      <c r="AN1779" s="25" t="n">
        <v>-0.3000241436480151</v>
      </c>
      <c r="AO1779" s="25" t="n">
        <v>0.1333143954021777</v>
      </c>
      <c r="AP1779" s="25" t="n">
        <v>-1.453168162732382</v>
      </c>
      <c r="AQ1779" s="25" t="n">
        <v>0.1115461856651825</v>
      </c>
    </row>
    <row r="1780">
      <c r="A1780" s="23">
        <f>Universe!A1780</f>
        <v/>
      </c>
      <c r="B1780" s="24">
        <f>IF(Universe!W1780="","",(Universe!W1780-$B$2550)/$C$2550)</f>
        <v/>
      </c>
      <c r="C1780" s="24">
        <f>IF(Universe!X1780="","",(Universe!X1780-$B$2551)/$C$2551)</f>
        <v/>
      </c>
      <c r="D1780" s="24">
        <f>IF(Universe!Y1780="","",(Universe!Y1780-$B$2552)/$C$2552)</f>
        <v/>
      </c>
      <c r="E1780" s="24">
        <f>IF(Universe!Z1780="","",(Universe!Z1780-$B$2553)/$C$2553)</f>
        <v/>
      </c>
      <c r="F1780" s="24">
        <f>IF(Universe!AA1780="","",(Universe!AA1780-$B$2554)/$C$2554)</f>
        <v/>
      </c>
      <c r="G1780" s="24">
        <f>IF(Universe!AB1780="","",(Universe!AB1780-$B$2555)/$C$2555)</f>
        <v/>
      </c>
      <c r="H1780" s="24">
        <f>IF(Universe!AC1780="","",(Universe!AC1780-$B$2556)/$C$2556)</f>
        <v/>
      </c>
      <c r="I1780" s="24">
        <f>IF(Universe!AD1780="","",(Universe!AD1780-$B$2557)/$C$2557)</f>
        <v/>
      </c>
      <c r="J1780" s="24">
        <f>IF(Universe!AE1780="","",(Universe!AE1780-$B$2558)/$C$2558)</f>
        <v/>
      </c>
      <c r="K1780" s="24">
        <f>IF(Universe!AF1780="","",(Universe!AF1780-$B$2559)/$C$2559)</f>
        <v/>
      </c>
      <c r="L1780" s="24">
        <f>IF(Universe!AG1780="","",(Universe!AG1780-$B$2560)/$C$2560)</f>
        <v/>
      </c>
      <c r="M1780" s="24">
        <f>IF(Universe!AH1780="","",(Universe!AH1780-$B$2561)/$C$2561)</f>
        <v/>
      </c>
      <c r="N1780" s="24">
        <f>IF(Universe!AI1780="","",(Universe!AI1780-$B$2562)/$C$2562)</f>
        <v/>
      </c>
      <c r="O1780" s="24">
        <f>0.74*IF(B1780="",0,B1780)+0.16*IF(C1780="",0,C1780)+0.1*IF(D1780="",0,D1780)</f>
        <v/>
      </c>
      <c r="P1780" s="24">
        <f>0.35*IF(E1780="",0,E1780)+0.35*IF(F1780="",0,F1780)+0.3*IF(G1780="",0,G1780)</f>
        <v/>
      </c>
      <c r="Q1780" s="24">
        <f>0.656*IF(I1780="",0,I1780)+0.344*IF(H1780="",0,H1780)</f>
        <v/>
      </c>
      <c r="R1780" s="24">
        <f>0.338*IF(J1780="",0,J1780)+0.662*IF(K1780="",0,K1780)</f>
        <v/>
      </c>
      <c r="S1780" s="24">
        <f>0.38*IF(L1780="",0,L1780)+0.35*IF(M1780="",0,M1780)+0.27*IF(N1780="",0,N1780)</f>
        <v/>
      </c>
      <c r="T1780" s="24">
        <f>IF(Universe!S1780="","",((Universe!S1780-$B$2565)/$C$2565)^3)</f>
        <v/>
      </c>
      <c r="U1780" s="24">
        <f>IF(Universe!S1780="","",(Universe!S1780-$B$2565)/$C$2565)</f>
        <v/>
      </c>
      <c r="V1780" s="24">
        <f>IF(Universe!T1780="","",(Universe!T1780-$B$2566)/$C$2566)</f>
        <v/>
      </c>
      <c r="W1780" s="24">
        <f>IF(Universe!U1780="","",(Universe!U1780-$B$2567)/$C$2567)</f>
        <v/>
      </c>
      <c r="X1780" s="24">
        <f>IF(O1780="","",(O1780-$B$2571)/$C$2571)</f>
        <v/>
      </c>
      <c r="Y1780" s="24">
        <f>IF(T1780="","",(T1780-$B$2576)/$C$2576)</f>
        <v/>
      </c>
      <c r="Z1780" s="24">
        <f>IF(Universe!V1780="","",(Universe!V1780-$B$2568)/$C$2568)</f>
        <v/>
      </c>
      <c r="AA1780" s="24">
        <f>IF(P1780="","",(P1780-$B$2572)/$C$2572)</f>
        <v/>
      </c>
      <c r="AB1780" s="24">
        <f>IF(Q1780="","",(Q1780-$B$2573)/$C$2573)</f>
        <v/>
      </c>
      <c r="AC1780" s="24">
        <f>IF(R1780="","",(R1780-$B$2574)/$C$2574)</f>
        <v/>
      </c>
      <c r="AD1780" s="24">
        <f>IF(S1780="","",(S1780-$B$2575)/$C$2575)</f>
        <v/>
      </c>
      <c r="AE1780" s="24">
        <f>IF(Y1780="","",Y1780-(19.12044933116382+16.522174187581257*U1780))</f>
        <v/>
      </c>
      <c r="AF1780" s="24">
        <f>IF(X1780="","",(X1780-(-0.27268023098325006+0.47142105304415904*V1780+-0.3189264934812436*U1780)--5.286111042926227e-16)/0.7994208745952703)</f>
        <v/>
      </c>
      <c r="AG1780" s="24">
        <f>IF(AA1780="","",(AA1780-(0.5248806186338691+-0.064206457956449*U1780)-5.43454825424064e-16)/0.9977404048781155)</f>
        <v/>
      </c>
      <c r="AH1780" s="25" t="n">
        <v>-1.529071522814639</v>
      </c>
      <c r="AI1780" s="25" t="n">
        <v>0.2730662836733408</v>
      </c>
      <c r="AJ1780" s="25" t="n">
        <v>-0.4732869720132119</v>
      </c>
      <c r="AK1780" s="25" t="n">
        <v>-0.7558830262234399</v>
      </c>
      <c r="AL1780" s="25" t="n">
        <v>2.849332434379559</v>
      </c>
      <c r="AM1780" s="25" t="n">
        <v>0.6596336648564711</v>
      </c>
      <c r="AN1780" s="25" t="n">
        <v>-0.7362602120930313</v>
      </c>
      <c r="AO1780" s="25" t="n">
        <v>0.0452464165300767</v>
      </c>
      <c r="AP1780" s="25" t="n">
        <v>-0.7048846532689533</v>
      </c>
      <c r="AQ1780" s="25" t="n">
        <v>-0.5197024362769609</v>
      </c>
    </row>
    <row r="1781">
      <c r="A1781" s="23">
        <f>Universe!A1781</f>
        <v/>
      </c>
      <c r="B1781" s="24">
        <f>IF(Universe!W1781="","",(Universe!W1781-$B$2550)/$C$2550)</f>
        <v/>
      </c>
      <c r="C1781" s="24">
        <f>IF(Universe!X1781="","",(Universe!X1781-$B$2551)/$C$2551)</f>
        <v/>
      </c>
      <c r="D1781" s="24">
        <f>IF(Universe!Y1781="","",(Universe!Y1781-$B$2552)/$C$2552)</f>
        <v/>
      </c>
      <c r="E1781" s="24">
        <f>IF(Universe!Z1781="","",(Universe!Z1781-$B$2553)/$C$2553)</f>
        <v/>
      </c>
      <c r="F1781" s="24">
        <f>IF(Universe!AA1781="","",(Universe!AA1781-$B$2554)/$C$2554)</f>
        <v/>
      </c>
      <c r="G1781" s="24">
        <f>IF(Universe!AB1781="","",(Universe!AB1781-$B$2555)/$C$2555)</f>
        <v/>
      </c>
      <c r="H1781" s="24">
        <f>IF(Universe!AC1781="","",(Universe!AC1781-$B$2556)/$C$2556)</f>
        <v/>
      </c>
      <c r="I1781" s="24">
        <f>IF(Universe!AD1781="","",(Universe!AD1781-$B$2557)/$C$2557)</f>
        <v/>
      </c>
      <c r="J1781" s="24">
        <f>IF(Universe!AE1781="","",(Universe!AE1781-$B$2558)/$C$2558)</f>
        <v/>
      </c>
      <c r="K1781" s="24">
        <f>IF(Universe!AF1781="","",(Universe!AF1781-$B$2559)/$C$2559)</f>
        <v/>
      </c>
      <c r="L1781" s="24">
        <f>IF(Universe!AG1781="","",(Universe!AG1781-$B$2560)/$C$2560)</f>
        <v/>
      </c>
      <c r="M1781" s="24">
        <f>IF(Universe!AH1781="","",(Universe!AH1781-$B$2561)/$C$2561)</f>
        <v/>
      </c>
      <c r="N1781" s="24">
        <f>IF(Universe!AI1781="","",(Universe!AI1781-$B$2562)/$C$2562)</f>
        <v/>
      </c>
      <c r="O1781" s="24">
        <f>0.74*IF(B1781="",0,B1781)+0.16*IF(C1781="",0,C1781)+0.1*IF(D1781="",0,D1781)</f>
        <v/>
      </c>
      <c r="P1781" s="24">
        <f>0.35*IF(E1781="",0,E1781)+0.35*IF(F1781="",0,F1781)+0.3*IF(G1781="",0,G1781)</f>
        <v/>
      </c>
      <c r="Q1781" s="24">
        <f>0.656*IF(I1781="",0,I1781)+0.344*IF(H1781="",0,H1781)</f>
        <v/>
      </c>
      <c r="R1781" s="24">
        <f>0.338*IF(J1781="",0,J1781)+0.662*IF(K1781="",0,K1781)</f>
        <v/>
      </c>
      <c r="S1781" s="24">
        <f>0.38*IF(L1781="",0,L1781)+0.35*IF(M1781="",0,M1781)+0.27*IF(N1781="",0,N1781)</f>
        <v/>
      </c>
      <c r="T1781" s="24">
        <f>IF(Universe!S1781="","",((Universe!S1781-$B$2565)/$C$2565)^3)</f>
        <v/>
      </c>
      <c r="U1781" s="24">
        <f>IF(Universe!S1781="","",(Universe!S1781-$B$2565)/$C$2565)</f>
        <v/>
      </c>
      <c r="V1781" s="24">
        <f>IF(Universe!T1781="","",(Universe!T1781-$B$2566)/$C$2566)</f>
        <v/>
      </c>
      <c r="W1781" s="24">
        <f>IF(Universe!U1781="","",(Universe!U1781-$B$2567)/$C$2567)</f>
        <v/>
      </c>
      <c r="X1781" s="24">
        <f>IF(O1781="","",(O1781-$B$2571)/$C$2571)</f>
        <v/>
      </c>
      <c r="Y1781" s="24">
        <f>IF(T1781="","",(T1781-$B$2576)/$C$2576)</f>
        <v/>
      </c>
      <c r="Z1781" s="24">
        <f>IF(Universe!V1781="","",(Universe!V1781-$B$2568)/$C$2568)</f>
        <v/>
      </c>
      <c r="AA1781" s="24">
        <f>IF(P1781="","",(P1781-$B$2572)/$C$2572)</f>
        <v/>
      </c>
      <c r="AB1781" s="24">
        <f>IF(Q1781="","",(Q1781-$B$2573)/$C$2573)</f>
        <v/>
      </c>
      <c r="AC1781" s="24">
        <f>IF(R1781="","",(R1781-$B$2574)/$C$2574)</f>
        <v/>
      </c>
      <c r="AD1781" s="24">
        <f>IF(S1781="","",(S1781-$B$2575)/$C$2575)</f>
        <v/>
      </c>
      <c r="AE1781" s="24">
        <f>IF(Y1781="","",Y1781-(19.12044933116382+16.522174187581257*U1781))</f>
        <v/>
      </c>
      <c r="AF1781" s="24">
        <f>IF(X1781="","",(X1781-(-0.27268023098325006+0.47142105304415904*V1781+-0.3189264934812436*U1781)--5.286111042926227e-16)/0.7994208745952703)</f>
        <v/>
      </c>
      <c r="AG1781" s="24">
        <f>IF(AA1781="","",(AA1781-(0.5248806186338691+-0.064206457956449*U1781)-5.43454825424064e-16)/0.9977404048781155)</f>
        <v/>
      </c>
      <c r="AH1781" s="25" t="n">
        <v>-1.563368122578687</v>
      </c>
      <c r="AI1781" s="25" t="n">
        <v>-0.4245898073946683</v>
      </c>
      <c r="AJ1781" s="25" t="n">
        <v>0.1935958010602488</v>
      </c>
      <c r="AK1781" s="25" t="n">
        <v>-0.3815785150722839</v>
      </c>
      <c r="AL1781" s="25" t="n">
        <v>2.890330911116305</v>
      </c>
      <c r="AM1781" s="25" t="n">
        <v>0.0910793195792419</v>
      </c>
      <c r="AN1781" s="25" t="n">
        <v>-0.0497307003725604</v>
      </c>
      <c r="AO1781" s="25" t="n">
        <v>0.0377996102459547</v>
      </c>
      <c r="AP1781" s="25" t="n">
        <v>-0.1432640257446575</v>
      </c>
      <c r="AQ1781" s="25" t="n">
        <v>0.4382749330152775</v>
      </c>
    </row>
    <row r="1782">
      <c r="A1782" s="23">
        <f>Universe!A1782</f>
        <v/>
      </c>
      <c r="B1782" s="24">
        <f>IF(Universe!W1782="","",(Universe!W1782-$B$2550)/$C$2550)</f>
        <v/>
      </c>
      <c r="C1782" s="24">
        <f>IF(Universe!X1782="","",(Universe!X1782-$B$2551)/$C$2551)</f>
        <v/>
      </c>
      <c r="D1782" s="24">
        <f>IF(Universe!Y1782="","",(Universe!Y1782-$B$2552)/$C$2552)</f>
        <v/>
      </c>
      <c r="E1782" s="24">
        <f>IF(Universe!Z1782="","",(Universe!Z1782-$B$2553)/$C$2553)</f>
        <v/>
      </c>
      <c r="F1782" s="24">
        <f>IF(Universe!AA1782="","",(Universe!AA1782-$B$2554)/$C$2554)</f>
        <v/>
      </c>
      <c r="G1782" s="24">
        <f>IF(Universe!AB1782="","",(Universe!AB1782-$B$2555)/$C$2555)</f>
        <v/>
      </c>
      <c r="H1782" s="24">
        <f>IF(Universe!AC1782="","",(Universe!AC1782-$B$2556)/$C$2556)</f>
        <v/>
      </c>
      <c r="I1782" s="24">
        <f>IF(Universe!AD1782="","",(Universe!AD1782-$B$2557)/$C$2557)</f>
        <v/>
      </c>
      <c r="J1782" s="24">
        <f>IF(Universe!AE1782="","",(Universe!AE1782-$B$2558)/$C$2558)</f>
        <v/>
      </c>
      <c r="K1782" s="24">
        <f>IF(Universe!AF1782="","",(Universe!AF1782-$B$2559)/$C$2559)</f>
        <v/>
      </c>
      <c r="L1782" s="24">
        <f>IF(Universe!AG1782="","",(Universe!AG1782-$B$2560)/$C$2560)</f>
        <v/>
      </c>
      <c r="M1782" s="24">
        <f>IF(Universe!AH1782="","",(Universe!AH1782-$B$2561)/$C$2561)</f>
        <v/>
      </c>
      <c r="N1782" s="24">
        <f>IF(Universe!AI1782="","",(Universe!AI1782-$B$2562)/$C$2562)</f>
        <v/>
      </c>
      <c r="O1782" s="24">
        <f>0.74*IF(B1782="",0,B1782)+0.16*IF(C1782="",0,C1782)+0.1*IF(D1782="",0,D1782)</f>
        <v/>
      </c>
      <c r="P1782" s="24">
        <f>0.35*IF(E1782="",0,E1782)+0.35*IF(F1782="",0,F1782)+0.3*IF(G1782="",0,G1782)</f>
        <v/>
      </c>
      <c r="Q1782" s="24">
        <f>0.656*IF(I1782="",0,I1782)+0.344*IF(H1782="",0,H1782)</f>
        <v/>
      </c>
      <c r="R1782" s="24">
        <f>0.338*IF(J1782="",0,J1782)+0.662*IF(K1782="",0,K1782)</f>
        <v/>
      </c>
      <c r="S1782" s="24">
        <f>0.38*IF(L1782="",0,L1782)+0.35*IF(M1782="",0,M1782)+0.27*IF(N1782="",0,N1782)</f>
        <v/>
      </c>
      <c r="T1782" s="24">
        <f>IF(Universe!S1782="","",((Universe!S1782-$B$2565)/$C$2565)^3)</f>
        <v/>
      </c>
      <c r="U1782" s="24">
        <f>IF(Universe!S1782="","",(Universe!S1782-$B$2565)/$C$2565)</f>
        <v/>
      </c>
      <c r="V1782" s="24">
        <f>IF(Universe!T1782="","",(Universe!T1782-$B$2566)/$C$2566)</f>
        <v/>
      </c>
      <c r="W1782" s="24">
        <f>IF(Universe!U1782="","",(Universe!U1782-$B$2567)/$C$2567)</f>
        <v/>
      </c>
      <c r="X1782" s="24">
        <f>IF(O1782="","",(O1782-$B$2571)/$C$2571)</f>
        <v/>
      </c>
      <c r="Y1782" s="24">
        <f>IF(T1782="","",(T1782-$B$2576)/$C$2576)</f>
        <v/>
      </c>
      <c r="Z1782" s="24">
        <f>IF(Universe!V1782="","",(Universe!V1782-$B$2568)/$C$2568)</f>
        <v/>
      </c>
      <c r="AA1782" s="24">
        <f>IF(P1782="","",(P1782-$B$2572)/$C$2572)</f>
        <v/>
      </c>
      <c r="AB1782" s="24">
        <f>IF(Q1782="","",(Q1782-$B$2573)/$C$2573)</f>
        <v/>
      </c>
      <c r="AC1782" s="24">
        <f>IF(R1782="","",(R1782-$B$2574)/$C$2574)</f>
        <v/>
      </c>
      <c r="AD1782" s="24">
        <f>IF(S1782="","",(S1782-$B$2575)/$C$2575)</f>
        <v/>
      </c>
      <c r="AE1782" s="24">
        <f>IF(Y1782="","",Y1782-(19.12044933116382+16.522174187581257*U1782))</f>
        <v/>
      </c>
      <c r="AF1782" s="24">
        <f>IF(X1782="","",(X1782-(-0.27268023098325006+0.47142105304415904*V1782+-0.3189264934812436*U1782)--5.286111042926227e-16)/0.7994208745952703)</f>
        <v/>
      </c>
      <c r="AG1782" s="24">
        <f>IF(AA1782="","",(AA1782-(0.5248806186338691+-0.064206457956449*U1782)-5.43454825424064e-16)/0.9977404048781155)</f>
        <v/>
      </c>
      <c r="AH1782" s="25" t="n">
        <v>-3.556641458127039</v>
      </c>
      <c r="AI1782" s="25" t="n">
        <v>-0.1534252999815202</v>
      </c>
      <c r="AJ1782" s="25" t="n">
        <v>-0.0586635296653656</v>
      </c>
      <c r="AK1782" s="25" t="n">
        <v>-1.103536515217065</v>
      </c>
      <c r="AL1782" s="25" t="n">
        <v>1.83726854585317</v>
      </c>
      <c r="AM1782" s="25" t="n">
        <v>1.100904023566421</v>
      </c>
      <c r="AN1782" s="25" t="n">
        <v>-2.121349386105773</v>
      </c>
      <c r="AO1782" s="25" t="n">
        <v>0.2165067937526307</v>
      </c>
      <c r="AP1782" s="25" t="n">
        <v>-0.6261707743419981</v>
      </c>
      <c r="AQ1782" s="25" t="n">
        <v>-0.3904800782805828</v>
      </c>
    </row>
    <row r="1783">
      <c r="A1783" s="23">
        <f>Universe!A1783</f>
        <v/>
      </c>
      <c r="B1783" s="24">
        <f>IF(Universe!W1783="","",(Universe!W1783-$B$2550)/$C$2550)</f>
        <v/>
      </c>
      <c r="C1783" s="24">
        <f>IF(Universe!X1783="","",(Universe!X1783-$B$2551)/$C$2551)</f>
        <v/>
      </c>
      <c r="D1783" s="24">
        <f>IF(Universe!Y1783="","",(Universe!Y1783-$B$2552)/$C$2552)</f>
        <v/>
      </c>
      <c r="E1783" s="24">
        <f>IF(Universe!Z1783="","",(Universe!Z1783-$B$2553)/$C$2553)</f>
        <v/>
      </c>
      <c r="F1783" s="24">
        <f>IF(Universe!AA1783="","",(Universe!AA1783-$B$2554)/$C$2554)</f>
        <v/>
      </c>
      <c r="G1783" s="24">
        <f>IF(Universe!AB1783="","",(Universe!AB1783-$B$2555)/$C$2555)</f>
        <v/>
      </c>
      <c r="H1783" s="24">
        <f>IF(Universe!AC1783="","",(Universe!AC1783-$B$2556)/$C$2556)</f>
        <v/>
      </c>
      <c r="I1783" s="24">
        <f>IF(Universe!AD1783="","",(Universe!AD1783-$B$2557)/$C$2557)</f>
        <v/>
      </c>
      <c r="J1783" s="24">
        <f>IF(Universe!AE1783="","",(Universe!AE1783-$B$2558)/$C$2558)</f>
        <v/>
      </c>
      <c r="K1783" s="24">
        <f>IF(Universe!AF1783="","",(Universe!AF1783-$B$2559)/$C$2559)</f>
        <v/>
      </c>
      <c r="L1783" s="24">
        <f>IF(Universe!AG1783="","",(Universe!AG1783-$B$2560)/$C$2560)</f>
        <v/>
      </c>
      <c r="M1783" s="24">
        <f>IF(Universe!AH1783="","",(Universe!AH1783-$B$2561)/$C$2561)</f>
        <v/>
      </c>
      <c r="N1783" s="24">
        <f>IF(Universe!AI1783="","",(Universe!AI1783-$B$2562)/$C$2562)</f>
        <v/>
      </c>
      <c r="O1783" s="24">
        <f>0.74*IF(B1783="",0,B1783)+0.16*IF(C1783="",0,C1783)+0.1*IF(D1783="",0,D1783)</f>
        <v/>
      </c>
      <c r="P1783" s="24">
        <f>0.35*IF(E1783="",0,E1783)+0.35*IF(F1783="",0,F1783)+0.3*IF(G1783="",0,G1783)</f>
        <v/>
      </c>
      <c r="Q1783" s="24">
        <f>0.656*IF(I1783="",0,I1783)+0.344*IF(H1783="",0,H1783)</f>
        <v/>
      </c>
      <c r="R1783" s="24">
        <f>0.338*IF(J1783="",0,J1783)+0.662*IF(K1783="",0,K1783)</f>
        <v/>
      </c>
      <c r="S1783" s="24">
        <f>0.38*IF(L1783="",0,L1783)+0.35*IF(M1783="",0,M1783)+0.27*IF(N1783="",0,N1783)</f>
        <v/>
      </c>
      <c r="T1783" s="24">
        <f>IF(Universe!S1783="","",((Universe!S1783-$B$2565)/$C$2565)^3)</f>
        <v/>
      </c>
      <c r="U1783" s="24">
        <f>IF(Universe!S1783="","",(Universe!S1783-$B$2565)/$C$2565)</f>
        <v/>
      </c>
      <c r="V1783" s="24">
        <f>IF(Universe!T1783="","",(Universe!T1783-$B$2566)/$C$2566)</f>
        <v/>
      </c>
      <c r="W1783" s="24">
        <f>IF(Universe!U1783="","",(Universe!U1783-$B$2567)/$C$2567)</f>
        <v/>
      </c>
      <c r="X1783" s="24">
        <f>IF(O1783="","",(O1783-$B$2571)/$C$2571)</f>
        <v/>
      </c>
      <c r="Y1783" s="24">
        <f>IF(T1783="","",(T1783-$B$2576)/$C$2576)</f>
        <v/>
      </c>
      <c r="Z1783" s="24">
        <f>IF(Universe!V1783="","",(Universe!V1783-$B$2568)/$C$2568)</f>
        <v/>
      </c>
      <c r="AA1783" s="24">
        <f>IF(P1783="","",(P1783-$B$2572)/$C$2572)</f>
        <v/>
      </c>
      <c r="AB1783" s="24">
        <f>IF(Q1783="","",(Q1783-$B$2573)/$C$2573)</f>
        <v/>
      </c>
      <c r="AC1783" s="24">
        <f>IF(R1783="","",(R1783-$B$2574)/$C$2574)</f>
        <v/>
      </c>
      <c r="AD1783" s="24">
        <f>IF(S1783="","",(S1783-$B$2575)/$C$2575)</f>
        <v/>
      </c>
      <c r="AE1783" s="24">
        <f>IF(Y1783="","",Y1783-(19.12044933116382+16.522174187581257*U1783))</f>
        <v/>
      </c>
      <c r="AF1783" s="24">
        <f>IF(X1783="","",(X1783-(-0.27268023098325006+0.47142105304415904*V1783+-0.3189264934812436*U1783)--5.286111042926227e-16)/0.7994208745952703)</f>
        <v/>
      </c>
      <c r="AG1783" s="24">
        <f>IF(AA1783="","",(AA1783-(0.5248806186338691+-0.064206457956449*U1783)-5.43454825424064e-16)/0.9977404048781155)</f>
        <v/>
      </c>
      <c r="AH1783" s="25" t="n">
        <v>-2.640748414483846</v>
      </c>
      <c r="AI1783" s="25" t="n">
        <v>-0.0479878019835057</v>
      </c>
      <c r="AJ1783" s="25" t="n">
        <v>-0.2096940301418979</v>
      </c>
      <c r="AK1783" s="25" t="n">
        <v>-0.8279206903765223</v>
      </c>
      <c r="AL1783" s="25" t="n">
        <v>3.300286133194053</v>
      </c>
      <c r="AM1783" s="25" t="n">
        <v>1.271342284028138</v>
      </c>
      <c r="AN1783" s="25" t="n">
        <v>-1.080766952056883</v>
      </c>
      <c r="AO1783" s="25" t="n">
        <v>0.1789007252207038</v>
      </c>
      <c r="AP1783" s="25" t="n">
        <v>-0.3090489310937419</v>
      </c>
      <c r="AQ1783" s="25" t="n">
        <v>-0.0234667889290556</v>
      </c>
    </row>
    <row r="1784">
      <c r="A1784" s="23">
        <f>Universe!A1784</f>
        <v/>
      </c>
      <c r="B1784" s="24">
        <f>IF(Universe!W1784="","",(Universe!W1784-$B$2550)/$C$2550)</f>
        <v/>
      </c>
      <c r="C1784" s="24">
        <f>IF(Universe!X1784="","",(Universe!X1784-$B$2551)/$C$2551)</f>
        <v/>
      </c>
      <c r="D1784" s="24">
        <f>IF(Universe!Y1784="","",(Universe!Y1784-$B$2552)/$C$2552)</f>
        <v/>
      </c>
      <c r="E1784" s="24">
        <f>IF(Universe!Z1784="","",(Universe!Z1784-$B$2553)/$C$2553)</f>
        <v/>
      </c>
      <c r="F1784" s="24">
        <f>IF(Universe!AA1784="","",(Universe!AA1784-$B$2554)/$C$2554)</f>
        <v/>
      </c>
      <c r="G1784" s="24">
        <f>IF(Universe!AB1784="","",(Universe!AB1784-$B$2555)/$C$2555)</f>
        <v/>
      </c>
      <c r="H1784" s="24">
        <f>IF(Universe!AC1784="","",(Universe!AC1784-$B$2556)/$C$2556)</f>
        <v/>
      </c>
      <c r="I1784" s="24">
        <f>IF(Universe!AD1784="","",(Universe!AD1784-$B$2557)/$C$2557)</f>
        <v/>
      </c>
      <c r="J1784" s="24">
        <f>IF(Universe!AE1784="","",(Universe!AE1784-$B$2558)/$C$2558)</f>
        <v/>
      </c>
      <c r="K1784" s="24">
        <f>IF(Universe!AF1784="","",(Universe!AF1784-$B$2559)/$C$2559)</f>
        <v/>
      </c>
      <c r="L1784" s="24">
        <f>IF(Universe!AG1784="","",(Universe!AG1784-$B$2560)/$C$2560)</f>
        <v/>
      </c>
      <c r="M1784" s="24">
        <f>IF(Universe!AH1784="","",(Universe!AH1784-$B$2561)/$C$2561)</f>
        <v/>
      </c>
      <c r="N1784" s="24">
        <f>IF(Universe!AI1784="","",(Universe!AI1784-$B$2562)/$C$2562)</f>
        <v/>
      </c>
      <c r="O1784" s="24">
        <f>0.74*IF(B1784="",0,B1784)+0.16*IF(C1784="",0,C1784)+0.1*IF(D1784="",0,D1784)</f>
        <v/>
      </c>
      <c r="P1784" s="24">
        <f>0.35*IF(E1784="",0,E1784)+0.35*IF(F1784="",0,F1784)+0.3*IF(G1784="",0,G1784)</f>
        <v/>
      </c>
      <c r="Q1784" s="24">
        <f>0.656*IF(I1784="",0,I1784)+0.344*IF(H1784="",0,H1784)</f>
        <v/>
      </c>
      <c r="R1784" s="24">
        <f>0.338*IF(J1784="",0,J1784)+0.662*IF(K1784="",0,K1784)</f>
        <v/>
      </c>
      <c r="S1784" s="24">
        <f>0.38*IF(L1784="",0,L1784)+0.35*IF(M1784="",0,M1784)+0.27*IF(N1784="",0,N1784)</f>
        <v/>
      </c>
      <c r="T1784" s="24">
        <f>IF(Universe!S1784="","",((Universe!S1784-$B$2565)/$C$2565)^3)</f>
        <v/>
      </c>
      <c r="U1784" s="24">
        <f>IF(Universe!S1784="","",(Universe!S1784-$B$2565)/$C$2565)</f>
        <v/>
      </c>
      <c r="V1784" s="24">
        <f>IF(Universe!T1784="","",(Universe!T1784-$B$2566)/$C$2566)</f>
        <v/>
      </c>
      <c r="W1784" s="24">
        <f>IF(Universe!U1784="","",(Universe!U1784-$B$2567)/$C$2567)</f>
        <v/>
      </c>
      <c r="X1784" s="24">
        <f>IF(O1784="","",(O1784-$B$2571)/$C$2571)</f>
        <v/>
      </c>
      <c r="Y1784" s="24">
        <f>IF(T1784="","",(T1784-$B$2576)/$C$2576)</f>
        <v/>
      </c>
      <c r="Z1784" s="24">
        <f>IF(Universe!V1784="","",(Universe!V1784-$B$2568)/$C$2568)</f>
        <v/>
      </c>
      <c r="AA1784" s="24">
        <f>IF(P1784="","",(P1784-$B$2572)/$C$2572)</f>
        <v/>
      </c>
      <c r="AB1784" s="24">
        <f>IF(Q1784="","",(Q1784-$B$2573)/$C$2573)</f>
        <v/>
      </c>
      <c r="AC1784" s="24">
        <f>IF(R1784="","",(R1784-$B$2574)/$C$2574)</f>
        <v/>
      </c>
      <c r="AD1784" s="24">
        <f>IF(S1784="","",(S1784-$B$2575)/$C$2575)</f>
        <v/>
      </c>
      <c r="AE1784" s="24">
        <f>IF(Y1784="","",Y1784-(19.12044933116382+16.522174187581257*U1784))</f>
        <v/>
      </c>
      <c r="AF1784" s="24">
        <f>IF(X1784="","",(X1784-(-0.27268023098325006+0.47142105304415904*V1784+-0.3189264934812436*U1784)--5.286111042926227e-16)/0.7994208745952703)</f>
        <v/>
      </c>
      <c r="AG1784" s="24">
        <f>IF(AA1784="","",(AA1784-(0.5248806186338691+-0.064206457956449*U1784)-5.43454825424064e-16)/0.9977404048781155)</f>
        <v/>
      </c>
      <c r="AH1784" s="25" t="n">
        <v>-2.163130915927833</v>
      </c>
      <c r="AI1784" s="25" t="n">
        <v>-0.998657973589266</v>
      </c>
      <c r="AJ1784" s="25" t="n">
        <v>-0.4869220885509347</v>
      </c>
      <c r="AK1784" s="25" t="n">
        <v>-0.0351877859174436</v>
      </c>
      <c r="AL1784" s="25" t="n">
        <v>3.351753538314143</v>
      </c>
      <c r="AM1784" s="25" t="n">
        <v>0.718053079833885</v>
      </c>
      <c r="AN1784" s="25" t="n">
        <v>-0.4772922729135854</v>
      </c>
      <c r="AO1784" s="25" t="n">
        <v>0.1293531355120997</v>
      </c>
      <c r="AP1784" s="25" t="n">
        <v>-1.334613306188903</v>
      </c>
      <c r="AQ1784" s="25" t="n">
        <v>1.678480429612153</v>
      </c>
    </row>
    <row r="1785">
      <c r="A1785" s="23">
        <f>Universe!A1785</f>
        <v/>
      </c>
      <c r="B1785" s="24">
        <f>IF(Universe!W1785="","",(Universe!W1785-$B$2550)/$C$2550)</f>
        <v/>
      </c>
      <c r="C1785" s="24">
        <f>IF(Universe!X1785="","",(Universe!X1785-$B$2551)/$C$2551)</f>
        <v/>
      </c>
      <c r="D1785" s="24">
        <f>IF(Universe!Y1785="","",(Universe!Y1785-$B$2552)/$C$2552)</f>
        <v/>
      </c>
      <c r="E1785" s="24">
        <f>IF(Universe!Z1785="","",(Universe!Z1785-$B$2553)/$C$2553)</f>
        <v/>
      </c>
      <c r="F1785" s="24">
        <f>IF(Universe!AA1785="","",(Universe!AA1785-$B$2554)/$C$2554)</f>
        <v/>
      </c>
      <c r="G1785" s="24">
        <f>IF(Universe!AB1785="","",(Universe!AB1785-$B$2555)/$C$2555)</f>
        <v/>
      </c>
      <c r="H1785" s="24">
        <f>IF(Universe!AC1785="","",(Universe!AC1785-$B$2556)/$C$2556)</f>
        <v/>
      </c>
      <c r="I1785" s="24">
        <f>IF(Universe!AD1785="","",(Universe!AD1785-$B$2557)/$C$2557)</f>
        <v/>
      </c>
      <c r="J1785" s="24">
        <f>IF(Universe!AE1785="","",(Universe!AE1785-$B$2558)/$C$2558)</f>
        <v/>
      </c>
      <c r="K1785" s="24">
        <f>IF(Universe!AF1785="","",(Universe!AF1785-$B$2559)/$C$2559)</f>
        <v/>
      </c>
      <c r="L1785" s="24">
        <f>IF(Universe!AG1785="","",(Universe!AG1785-$B$2560)/$C$2560)</f>
        <v/>
      </c>
      <c r="M1785" s="24">
        <f>IF(Universe!AH1785="","",(Universe!AH1785-$B$2561)/$C$2561)</f>
        <v/>
      </c>
      <c r="N1785" s="24">
        <f>IF(Universe!AI1785="","",(Universe!AI1785-$B$2562)/$C$2562)</f>
        <v/>
      </c>
      <c r="O1785" s="24">
        <f>0.74*IF(B1785="",0,B1785)+0.16*IF(C1785="",0,C1785)+0.1*IF(D1785="",0,D1785)</f>
        <v/>
      </c>
      <c r="P1785" s="24">
        <f>0.35*IF(E1785="",0,E1785)+0.35*IF(F1785="",0,F1785)+0.3*IF(G1785="",0,G1785)</f>
        <v/>
      </c>
      <c r="Q1785" s="24">
        <f>0.656*IF(I1785="",0,I1785)+0.344*IF(H1785="",0,H1785)</f>
        <v/>
      </c>
      <c r="R1785" s="24">
        <f>0.338*IF(J1785="",0,J1785)+0.662*IF(K1785="",0,K1785)</f>
        <v/>
      </c>
      <c r="S1785" s="24">
        <f>0.38*IF(L1785="",0,L1785)+0.35*IF(M1785="",0,M1785)+0.27*IF(N1785="",0,N1785)</f>
        <v/>
      </c>
      <c r="T1785" s="24">
        <f>IF(Universe!S1785="","",((Universe!S1785-$B$2565)/$C$2565)^3)</f>
        <v/>
      </c>
      <c r="U1785" s="24">
        <f>IF(Universe!S1785="","",(Universe!S1785-$B$2565)/$C$2565)</f>
        <v/>
      </c>
      <c r="V1785" s="24">
        <f>IF(Universe!T1785="","",(Universe!T1785-$B$2566)/$C$2566)</f>
        <v/>
      </c>
      <c r="W1785" s="24">
        <f>IF(Universe!U1785="","",(Universe!U1785-$B$2567)/$C$2567)</f>
        <v/>
      </c>
      <c r="X1785" s="24">
        <f>IF(O1785="","",(O1785-$B$2571)/$C$2571)</f>
        <v/>
      </c>
      <c r="Y1785" s="24">
        <f>IF(T1785="","",(T1785-$B$2576)/$C$2576)</f>
        <v/>
      </c>
      <c r="Z1785" s="24">
        <f>IF(Universe!V1785="","",(Universe!V1785-$B$2568)/$C$2568)</f>
        <v/>
      </c>
      <c r="AA1785" s="24">
        <f>IF(P1785="","",(P1785-$B$2572)/$C$2572)</f>
        <v/>
      </c>
      <c r="AB1785" s="24">
        <f>IF(Q1785="","",(Q1785-$B$2573)/$C$2573)</f>
        <v/>
      </c>
      <c r="AC1785" s="24">
        <f>IF(R1785="","",(R1785-$B$2574)/$C$2574)</f>
        <v/>
      </c>
      <c r="AD1785" s="24">
        <f>IF(S1785="","",(S1785-$B$2575)/$C$2575)</f>
        <v/>
      </c>
      <c r="AE1785" s="24">
        <f>IF(Y1785="","",Y1785-(19.12044933116382+16.522174187581257*U1785))</f>
        <v/>
      </c>
      <c r="AF1785" s="24">
        <f>IF(X1785="","",(X1785-(-0.27268023098325006+0.47142105304415904*V1785+-0.3189264934812436*U1785)--5.286111042926227e-16)/0.7994208745952703)</f>
        <v/>
      </c>
      <c r="AG1785" s="24">
        <f>IF(AA1785="","",(AA1785-(0.5248806186338691+-0.064206457956449*U1785)-5.43454825424064e-16)/0.9977404048781155)</f>
        <v/>
      </c>
      <c r="AH1785" s="25" t="n">
        <v>0.2302220894694771</v>
      </c>
      <c r="AI1785" s="25" t="n">
        <v>-1.596885806718673</v>
      </c>
      <c r="AJ1785" s="25" t="n">
        <v>-0.7486420245312198</v>
      </c>
      <c r="AK1785" s="25" t="n">
        <v>0.6404644506725903</v>
      </c>
      <c r="AL1785" s="25" t="n">
        <v>-0.4085064538579929</v>
      </c>
      <c r="AM1785" s="25" t="n">
        <v>-0.1033410478385172</v>
      </c>
      <c r="AN1785" s="25" t="n">
        <v>-1.464224758969244</v>
      </c>
      <c r="AO1785" s="25" t="n">
        <v>-0.0071501901878527</v>
      </c>
      <c r="AP1785" s="25" t="n">
        <v>-0.4936683884246721</v>
      </c>
      <c r="AQ1785" s="25" t="n">
        <v>-0.0235857388566833</v>
      </c>
    </row>
    <row r="1786">
      <c r="A1786" s="23">
        <f>Universe!A1786</f>
        <v/>
      </c>
      <c r="B1786" s="24">
        <f>IF(Universe!W1786="","",(Universe!W1786-$B$2550)/$C$2550)</f>
        <v/>
      </c>
      <c r="C1786" s="24">
        <f>IF(Universe!X1786="","",(Universe!X1786-$B$2551)/$C$2551)</f>
        <v/>
      </c>
      <c r="D1786" s="24">
        <f>IF(Universe!Y1786="","",(Universe!Y1786-$B$2552)/$C$2552)</f>
        <v/>
      </c>
      <c r="E1786" s="24">
        <f>IF(Universe!Z1786="","",(Universe!Z1786-$B$2553)/$C$2553)</f>
        <v/>
      </c>
      <c r="F1786" s="24">
        <f>IF(Universe!AA1786="","",(Universe!AA1786-$B$2554)/$C$2554)</f>
        <v/>
      </c>
      <c r="G1786" s="24">
        <f>IF(Universe!AB1786="","",(Universe!AB1786-$B$2555)/$C$2555)</f>
        <v/>
      </c>
      <c r="H1786" s="24">
        <f>IF(Universe!AC1786="","",(Universe!AC1786-$B$2556)/$C$2556)</f>
        <v/>
      </c>
      <c r="I1786" s="24">
        <f>IF(Universe!AD1786="","",(Universe!AD1786-$B$2557)/$C$2557)</f>
        <v/>
      </c>
      <c r="J1786" s="24">
        <f>IF(Universe!AE1786="","",(Universe!AE1786-$B$2558)/$C$2558)</f>
        <v/>
      </c>
      <c r="K1786" s="24">
        <f>IF(Universe!AF1786="","",(Universe!AF1786-$B$2559)/$C$2559)</f>
        <v/>
      </c>
      <c r="L1786" s="24">
        <f>IF(Universe!AG1786="","",(Universe!AG1786-$B$2560)/$C$2560)</f>
        <v/>
      </c>
      <c r="M1786" s="24">
        <f>IF(Universe!AH1786="","",(Universe!AH1786-$B$2561)/$C$2561)</f>
        <v/>
      </c>
      <c r="N1786" s="24">
        <f>IF(Universe!AI1786="","",(Universe!AI1786-$B$2562)/$C$2562)</f>
        <v/>
      </c>
      <c r="O1786" s="24">
        <f>0.74*IF(B1786="",0,B1786)+0.16*IF(C1786="",0,C1786)+0.1*IF(D1786="",0,D1786)</f>
        <v/>
      </c>
      <c r="P1786" s="24">
        <f>0.35*IF(E1786="",0,E1786)+0.35*IF(F1786="",0,F1786)+0.3*IF(G1786="",0,G1786)</f>
        <v/>
      </c>
      <c r="Q1786" s="24">
        <f>0.656*IF(I1786="",0,I1786)+0.344*IF(H1786="",0,H1786)</f>
        <v/>
      </c>
      <c r="R1786" s="24">
        <f>0.338*IF(J1786="",0,J1786)+0.662*IF(K1786="",0,K1786)</f>
        <v/>
      </c>
      <c r="S1786" s="24">
        <f>0.38*IF(L1786="",0,L1786)+0.35*IF(M1786="",0,M1786)+0.27*IF(N1786="",0,N1786)</f>
        <v/>
      </c>
      <c r="T1786" s="24">
        <f>IF(Universe!S1786="","",((Universe!S1786-$B$2565)/$C$2565)^3)</f>
        <v/>
      </c>
      <c r="U1786" s="24">
        <f>IF(Universe!S1786="","",(Universe!S1786-$B$2565)/$C$2565)</f>
        <v/>
      </c>
      <c r="V1786" s="24">
        <f>IF(Universe!T1786="","",(Universe!T1786-$B$2566)/$C$2566)</f>
        <v/>
      </c>
      <c r="W1786" s="24">
        <f>IF(Universe!U1786="","",(Universe!U1786-$B$2567)/$C$2567)</f>
        <v/>
      </c>
      <c r="X1786" s="24">
        <f>IF(O1786="","",(O1786-$B$2571)/$C$2571)</f>
        <v/>
      </c>
      <c r="Y1786" s="24">
        <f>IF(T1786="","",(T1786-$B$2576)/$C$2576)</f>
        <v/>
      </c>
      <c r="Z1786" s="24">
        <f>IF(Universe!V1786="","",(Universe!V1786-$B$2568)/$C$2568)</f>
        <v/>
      </c>
      <c r="AA1786" s="24">
        <f>IF(P1786="","",(P1786-$B$2572)/$C$2572)</f>
        <v/>
      </c>
      <c r="AB1786" s="24">
        <f>IF(Q1786="","",(Q1786-$B$2573)/$C$2573)</f>
        <v/>
      </c>
      <c r="AC1786" s="24">
        <f>IF(R1786="","",(R1786-$B$2574)/$C$2574)</f>
        <v/>
      </c>
      <c r="AD1786" s="24">
        <f>IF(S1786="","",(S1786-$B$2575)/$C$2575)</f>
        <v/>
      </c>
      <c r="AE1786" s="24">
        <f>IF(Y1786="","",Y1786-(19.12044933116382+16.522174187581257*U1786))</f>
        <v/>
      </c>
      <c r="AF1786" s="24">
        <f>IF(X1786="","",(X1786-(-0.27268023098325006+0.47142105304415904*V1786+-0.3189264934812436*U1786)--5.286111042926227e-16)/0.7994208745952703)</f>
        <v/>
      </c>
      <c r="AG1786" s="24">
        <f>IF(AA1786="","",(AA1786-(0.5248806186338691+-0.064206457956449*U1786)-5.43454825424064e-16)/0.9977404048781155)</f>
        <v/>
      </c>
      <c r="AH1786" s="25" t="n">
        <v>-3.587679517787016</v>
      </c>
      <c r="AI1786" s="25" t="n">
        <v>0.08342716617943211</v>
      </c>
      <c r="AJ1786" s="25" t="n">
        <v>-0.3457244991414349</v>
      </c>
      <c r="AK1786" s="25" t="n">
        <v>-1.054845112587109</v>
      </c>
      <c r="AL1786" s="25" t="n">
        <v>1.750918363486644</v>
      </c>
      <c r="AM1786" s="25" t="n">
        <v>1.588955528906439</v>
      </c>
      <c r="AN1786" s="25" t="n">
        <v>-0.90975859661408</v>
      </c>
      <c r="AO1786" s="25" t="n">
        <v>0.043606748030979</v>
      </c>
      <c r="AP1786" s="25" t="n">
        <v>-0.6729670337968465</v>
      </c>
      <c r="AQ1786" s="25" t="n">
        <v>-0.5292277096537673</v>
      </c>
    </row>
    <row r="1787">
      <c r="A1787" s="23">
        <f>Universe!A1787</f>
        <v/>
      </c>
      <c r="B1787" s="24">
        <f>IF(Universe!W1787="","",(Universe!W1787-$B$2550)/$C$2550)</f>
        <v/>
      </c>
      <c r="C1787" s="24">
        <f>IF(Universe!X1787="","",(Universe!X1787-$B$2551)/$C$2551)</f>
        <v/>
      </c>
      <c r="D1787" s="24">
        <f>IF(Universe!Y1787="","",(Universe!Y1787-$B$2552)/$C$2552)</f>
        <v/>
      </c>
      <c r="E1787" s="24">
        <f>IF(Universe!Z1787="","",(Universe!Z1787-$B$2553)/$C$2553)</f>
        <v/>
      </c>
      <c r="F1787" s="24">
        <f>IF(Universe!AA1787="","",(Universe!AA1787-$B$2554)/$C$2554)</f>
        <v/>
      </c>
      <c r="G1787" s="24">
        <f>IF(Universe!AB1787="","",(Universe!AB1787-$B$2555)/$C$2555)</f>
        <v/>
      </c>
      <c r="H1787" s="24">
        <f>IF(Universe!AC1787="","",(Universe!AC1787-$B$2556)/$C$2556)</f>
        <v/>
      </c>
      <c r="I1787" s="24">
        <f>IF(Universe!AD1787="","",(Universe!AD1787-$B$2557)/$C$2557)</f>
        <v/>
      </c>
      <c r="J1787" s="24">
        <f>IF(Universe!AE1787="","",(Universe!AE1787-$B$2558)/$C$2558)</f>
        <v/>
      </c>
      <c r="K1787" s="24">
        <f>IF(Universe!AF1787="","",(Universe!AF1787-$B$2559)/$C$2559)</f>
        <v/>
      </c>
      <c r="L1787" s="24">
        <f>IF(Universe!AG1787="","",(Universe!AG1787-$B$2560)/$C$2560)</f>
        <v/>
      </c>
      <c r="M1787" s="24">
        <f>IF(Universe!AH1787="","",(Universe!AH1787-$B$2561)/$C$2561)</f>
        <v/>
      </c>
      <c r="N1787" s="24">
        <f>IF(Universe!AI1787="","",(Universe!AI1787-$B$2562)/$C$2562)</f>
        <v/>
      </c>
      <c r="O1787" s="24">
        <f>0.74*IF(B1787="",0,B1787)+0.16*IF(C1787="",0,C1787)+0.1*IF(D1787="",0,D1787)</f>
        <v/>
      </c>
      <c r="P1787" s="24">
        <f>0.35*IF(E1787="",0,E1787)+0.35*IF(F1787="",0,F1787)+0.3*IF(G1787="",0,G1787)</f>
        <v/>
      </c>
      <c r="Q1787" s="24">
        <f>0.656*IF(I1787="",0,I1787)+0.344*IF(H1787="",0,H1787)</f>
        <v/>
      </c>
      <c r="R1787" s="24">
        <f>0.338*IF(J1787="",0,J1787)+0.662*IF(K1787="",0,K1787)</f>
        <v/>
      </c>
      <c r="S1787" s="24">
        <f>0.38*IF(L1787="",0,L1787)+0.35*IF(M1787="",0,M1787)+0.27*IF(N1787="",0,N1787)</f>
        <v/>
      </c>
      <c r="T1787" s="24">
        <f>IF(Universe!S1787="","",((Universe!S1787-$B$2565)/$C$2565)^3)</f>
        <v/>
      </c>
      <c r="U1787" s="24">
        <f>IF(Universe!S1787="","",(Universe!S1787-$B$2565)/$C$2565)</f>
        <v/>
      </c>
      <c r="V1787" s="24">
        <f>IF(Universe!T1787="","",(Universe!T1787-$B$2566)/$C$2566)</f>
        <v/>
      </c>
      <c r="W1787" s="24">
        <f>IF(Universe!U1787="","",(Universe!U1787-$B$2567)/$C$2567)</f>
        <v/>
      </c>
      <c r="X1787" s="24">
        <f>IF(O1787="","",(O1787-$B$2571)/$C$2571)</f>
        <v/>
      </c>
      <c r="Y1787" s="24">
        <f>IF(T1787="","",(T1787-$B$2576)/$C$2576)</f>
        <v/>
      </c>
      <c r="Z1787" s="24">
        <f>IF(Universe!V1787="","",(Universe!V1787-$B$2568)/$C$2568)</f>
        <v/>
      </c>
      <c r="AA1787" s="24">
        <f>IF(P1787="","",(P1787-$B$2572)/$C$2572)</f>
        <v/>
      </c>
      <c r="AB1787" s="24">
        <f>IF(Q1787="","",(Q1787-$B$2573)/$C$2573)</f>
        <v/>
      </c>
      <c r="AC1787" s="24">
        <f>IF(R1787="","",(R1787-$B$2574)/$C$2574)</f>
        <v/>
      </c>
      <c r="AD1787" s="24">
        <f>IF(S1787="","",(S1787-$B$2575)/$C$2575)</f>
        <v/>
      </c>
      <c r="AE1787" s="24">
        <f>IF(Y1787="","",Y1787-(19.12044933116382+16.522174187581257*U1787))</f>
        <v/>
      </c>
      <c r="AF1787" s="24">
        <f>IF(X1787="","",(X1787-(-0.27268023098325006+0.47142105304415904*V1787+-0.3189264934812436*U1787)--5.286111042926227e-16)/0.7994208745952703)</f>
        <v/>
      </c>
      <c r="AG1787" s="24">
        <f>IF(AA1787="","",(AA1787-(0.5248806186338691+-0.064206457956449*U1787)-5.43454825424064e-16)/0.9977404048781155)</f>
        <v/>
      </c>
      <c r="AH1787" s="25" t="n">
        <v>-3.386016398677076</v>
      </c>
      <c r="AI1787" s="25" t="n">
        <v>1.736648886847932</v>
      </c>
      <c r="AJ1787" s="25" t="n">
        <v>0.6590546823104374</v>
      </c>
      <c r="AK1787" s="25" t="n">
        <v>0.2111051455805144</v>
      </c>
      <c r="AL1787" s="25" t="n">
        <v>2.265632466759345</v>
      </c>
      <c r="AM1787" s="25" t="n">
        <v>-0.3918922697488251</v>
      </c>
      <c r="AN1787" s="25" t="n">
        <v>-0.7239156010090552</v>
      </c>
      <c r="AO1787" s="25" t="n">
        <v>-0.4673512327699449</v>
      </c>
      <c r="AP1787" s="25" t="n">
        <v>-2.201329888620371</v>
      </c>
      <c r="AQ1787" s="25" t="n">
        <v>-0.4109808046036486</v>
      </c>
    </row>
    <row r="1788">
      <c r="A1788" s="23">
        <f>Universe!A1788</f>
        <v/>
      </c>
      <c r="B1788" s="24">
        <f>IF(Universe!W1788="","",(Universe!W1788-$B$2550)/$C$2550)</f>
        <v/>
      </c>
      <c r="C1788" s="24">
        <f>IF(Universe!X1788="","",(Universe!X1788-$B$2551)/$C$2551)</f>
        <v/>
      </c>
      <c r="D1788" s="24">
        <f>IF(Universe!Y1788="","",(Universe!Y1788-$B$2552)/$C$2552)</f>
        <v/>
      </c>
      <c r="E1788" s="24">
        <f>IF(Universe!Z1788="","",(Universe!Z1788-$B$2553)/$C$2553)</f>
        <v/>
      </c>
      <c r="F1788" s="24">
        <f>IF(Universe!AA1788="","",(Universe!AA1788-$B$2554)/$C$2554)</f>
        <v/>
      </c>
      <c r="G1788" s="24">
        <f>IF(Universe!AB1788="","",(Universe!AB1788-$B$2555)/$C$2555)</f>
        <v/>
      </c>
      <c r="H1788" s="24">
        <f>IF(Universe!AC1788="","",(Universe!AC1788-$B$2556)/$C$2556)</f>
        <v/>
      </c>
      <c r="I1788" s="24">
        <f>IF(Universe!AD1788="","",(Universe!AD1788-$B$2557)/$C$2557)</f>
        <v/>
      </c>
      <c r="J1788" s="24">
        <f>IF(Universe!AE1788="","",(Universe!AE1788-$B$2558)/$C$2558)</f>
        <v/>
      </c>
      <c r="K1788" s="24">
        <f>IF(Universe!AF1788="","",(Universe!AF1788-$B$2559)/$C$2559)</f>
        <v/>
      </c>
      <c r="L1788" s="24">
        <f>IF(Universe!AG1788="","",(Universe!AG1788-$B$2560)/$C$2560)</f>
        <v/>
      </c>
      <c r="M1788" s="24">
        <f>IF(Universe!AH1788="","",(Universe!AH1788-$B$2561)/$C$2561)</f>
        <v/>
      </c>
      <c r="N1788" s="24">
        <f>IF(Universe!AI1788="","",(Universe!AI1788-$B$2562)/$C$2562)</f>
        <v/>
      </c>
      <c r="O1788" s="24">
        <f>0.74*IF(B1788="",0,B1788)+0.16*IF(C1788="",0,C1788)+0.1*IF(D1788="",0,D1788)</f>
        <v/>
      </c>
      <c r="P1788" s="24">
        <f>0.35*IF(E1788="",0,E1788)+0.35*IF(F1788="",0,F1788)+0.3*IF(G1788="",0,G1788)</f>
        <v/>
      </c>
      <c r="Q1788" s="24">
        <f>0.656*IF(I1788="",0,I1788)+0.344*IF(H1788="",0,H1788)</f>
        <v/>
      </c>
      <c r="R1788" s="24">
        <f>0.338*IF(J1788="",0,J1788)+0.662*IF(K1788="",0,K1788)</f>
        <v/>
      </c>
      <c r="S1788" s="24">
        <f>0.38*IF(L1788="",0,L1788)+0.35*IF(M1788="",0,M1788)+0.27*IF(N1788="",0,N1788)</f>
        <v/>
      </c>
      <c r="T1788" s="24">
        <f>IF(Universe!S1788="","",((Universe!S1788-$B$2565)/$C$2565)^3)</f>
        <v/>
      </c>
      <c r="U1788" s="24">
        <f>IF(Universe!S1788="","",(Universe!S1788-$B$2565)/$C$2565)</f>
        <v/>
      </c>
      <c r="V1788" s="24">
        <f>IF(Universe!T1788="","",(Universe!T1788-$B$2566)/$C$2566)</f>
        <v/>
      </c>
      <c r="W1788" s="24">
        <f>IF(Universe!U1788="","",(Universe!U1788-$B$2567)/$C$2567)</f>
        <v/>
      </c>
      <c r="X1788" s="24">
        <f>IF(O1788="","",(O1788-$B$2571)/$C$2571)</f>
        <v/>
      </c>
      <c r="Y1788" s="24">
        <f>IF(T1788="","",(T1788-$B$2576)/$C$2576)</f>
        <v/>
      </c>
      <c r="Z1788" s="24">
        <f>IF(Universe!V1788="","",(Universe!V1788-$B$2568)/$C$2568)</f>
        <v/>
      </c>
      <c r="AA1788" s="24">
        <f>IF(P1788="","",(P1788-$B$2572)/$C$2572)</f>
        <v/>
      </c>
      <c r="AB1788" s="24">
        <f>IF(Q1788="","",(Q1788-$B$2573)/$C$2573)</f>
        <v/>
      </c>
      <c r="AC1788" s="24">
        <f>IF(R1788="","",(R1788-$B$2574)/$C$2574)</f>
        <v/>
      </c>
      <c r="AD1788" s="24">
        <f>IF(S1788="","",(S1788-$B$2575)/$C$2575)</f>
        <v/>
      </c>
      <c r="AE1788" s="24">
        <f>IF(Y1788="","",Y1788-(19.12044933116382+16.522174187581257*U1788))</f>
        <v/>
      </c>
      <c r="AF1788" s="24">
        <f>IF(X1788="","",(X1788-(-0.27268023098325006+0.47142105304415904*V1788+-0.3189264934812436*U1788)--5.286111042926227e-16)/0.7994208745952703)</f>
        <v/>
      </c>
      <c r="AG1788" s="24">
        <f>IF(AA1788="","",(AA1788-(0.5248806186338691+-0.064206457956449*U1788)-5.43454825424064e-16)/0.9977404048781155)</f>
        <v/>
      </c>
      <c r="AH1788" s="25" t="n">
        <v>-2.763418481564307</v>
      </c>
      <c r="AI1788" s="25" t="n">
        <v>-0.802769150689684</v>
      </c>
      <c r="AJ1788" s="25" t="n">
        <v>-0.6023997892283701</v>
      </c>
      <c r="AK1788" s="25" t="n">
        <v>0.1798516340539643</v>
      </c>
      <c r="AL1788" s="25" t="n">
        <v>3.215820245192401</v>
      </c>
      <c r="AM1788" s="25" t="n">
        <v>0.0593313931849081</v>
      </c>
      <c r="AN1788" s="25" t="n">
        <v>0.4933371704118208</v>
      </c>
      <c r="AO1788" s="25" t="n">
        <v>-0.0298969941585559</v>
      </c>
      <c r="AP1788" s="25" t="n">
        <v>0.3462096048750058</v>
      </c>
      <c r="AQ1788" s="25" t="n">
        <v>-0.5686259691165342</v>
      </c>
    </row>
    <row r="1789">
      <c r="A1789" s="23">
        <f>Universe!A1789</f>
        <v/>
      </c>
      <c r="B1789" s="24">
        <f>IF(Universe!W1789="","",(Universe!W1789-$B$2550)/$C$2550)</f>
        <v/>
      </c>
      <c r="C1789" s="24">
        <f>IF(Universe!X1789="","",(Universe!X1789-$B$2551)/$C$2551)</f>
        <v/>
      </c>
      <c r="D1789" s="24">
        <f>IF(Universe!Y1789="","",(Universe!Y1789-$B$2552)/$C$2552)</f>
        <v/>
      </c>
      <c r="E1789" s="24">
        <f>IF(Universe!Z1789="","",(Universe!Z1789-$B$2553)/$C$2553)</f>
        <v/>
      </c>
      <c r="F1789" s="24">
        <f>IF(Universe!AA1789="","",(Universe!AA1789-$B$2554)/$C$2554)</f>
        <v/>
      </c>
      <c r="G1789" s="24">
        <f>IF(Universe!AB1789="","",(Universe!AB1789-$B$2555)/$C$2555)</f>
        <v/>
      </c>
      <c r="H1789" s="24">
        <f>IF(Universe!AC1789="","",(Universe!AC1789-$B$2556)/$C$2556)</f>
        <v/>
      </c>
      <c r="I1789" s="24">
        <f>IF(Universe!AD1789="","",(Universe!AD1789-$B$2557)/$C$2557)</f>
        <v/>
      </c>
      <c r="J1789" s="24">
        <f>IF(Universe!AE1789="","",(Universe!AE1789-$B$2558)/$C$2558)</f>
        <v/>
      </c>
      <c r="K1789" s="24">
        <f>IF(Universe!AF1789="","",(Universe!AF1789-$B$2559)/$C$2559)</f>
        <v/>
      </c>
      <c r="L1789" s="24">
        <f>IF(Universe!AG1789="","",(Universe!AG1789-$B$2560)/$C$2560)</f>
        <v/>
      </c>
      <c r="M1789" s="24">
        <f>IF(Universe!AH1789="","",(Universe!AH1789-$B$2561)/$C$2561)</f>
        <v/>
      </c>
      <c r="N1789" s="24">
        <f>IF(Universe!AI1789="","",(Universe!AI1789-$B$2562)/$C$2562)</f>
        <v/>
      </c>
      <c r="O1789" s="24">
        <f>0.74*IF(B1789="",0,B1789)+0.16*IF(C1789="",0,C1789)+0.1*IF(D1789="",0,D1789)</f>
        <v/>
      </c>
      <c r="P1789" s="24">
        <f>0.35*IF(E1789="",0,E1789)+0.35*IF(F1789="",0,F1789)+0.3*IF(G1789="",0,G1789)</f>
        <v/>
      </c>
      <c r="Q1789" s="24">
        <f>0.656*IF(I1789="",0,I1789)+0.344*IF(H1789="",0,H1789)</f>
        <v/>
      </c>
      <c r="R1789" s="24">
        <f>0.338*IF(J1789="",0,J1789)+0.662*IF(K1789="",0,K1789)</f>
        <v/>
      </c>
      <c r="S1789" s="24">
        <f>0.38*IF(L1789="",0,L1789)+0.35*IF(M1789="",0,M1789)+0.27*IF(N1789="",0,N1789)</f>
        <v/>
      </c>
      <c r="T1789" s="24">
        <f>IF(Universe!S1789="","",((Universe!S1789-$B$2565)/$C$2565)^3)</f>
        <v/>
      </c>
      <c r="U1789" s="24">
        <f>IF(Universe!S1789="","",(Universe!S1789-$B$2565)/$C$2565)</f>
        <v/>
      </c>
      <c r="V1789" s="24">
        <f>IF(Universe!T1789="","",(Universe!T1789-$B$2566)/$C$2566)</f>
        <v/>
      </c>
      <c r="W1789" s="24">
        <f>IF(Universe!U1789="","",(Universe!U1789-$B$2567)/$C$2567)</f>
        <v/>
      </c>
      <c r="X1789" s="24">
        <f>IF(O1789="","",(O1789-$B$2571)/$C$2571)</f>
        <v/>
      </c>
      <c r="Y1789" s="24">
        <f>IF(T1789="","",(T1789-$B$2576)/$C$2576)</f>
        <v/>
      </c>
      <c r="Z1789" s="24">
        <f>IF(Universe!V1789="","",(Universe!V1789-$B$2568)/$C$2568)</f>
        <v/>
      </c>
      <c r="AA1789" s="24">
        <f>IF(P1789="","",(P1789-$B$2572)/$C$2572)</f>
        <v/>
      </c>
      <c r="AB1789" s="24">
        <f>IF(Q1789="","",(Q1789-$B$2573)/$C$2573)</f>
        <v/>
      </c>
      <c r="AC1789" s="24">
        <f>IF(R1789="","",(R1789-$B$2574)/$C$2574)</f>
        <v/>
      </c>
      <c r="AD1789" s="24">
        <f>IF(S1789="","",(S1789-$B$2575)/$C$2575)</f>
        <v/>
      </c>
      <c r="AE1789" s="24">
        <f>IF(Y1789="","",Y1789-(19.12044933116382+16.522174187581257*U1789))</f>
        <v/>
      </c>
      <c r="AF1789" s="24">
        <f>IF(X1789="","",(X1789-(-0.27268023098325006+0.47142105304415904*V1789+-0.3189264934812436*U1789)--5.286111042926227e-16)/0.7994208745952703)</f>
        <v/>
      </c>
      <c r="AG1789" s="24">
        <f>IF(AA1789="","",(AA1789-(0.5248806186338691+-0.064206457956449*U1789)-5.43454825424064e-16)/0.9977404048781155)</f>
        <v/>
      </c>
      <c r="AH1789" s="25" t="n">
        <v>-0.319872936709674</v>
      </c>
      <c r="AI1789" s="25" t="n">
        <v>-1.284076529002242</v>
      </c>
      <c r="AJ1789" s="25" t="n">
        <v>-0.4708811121647862</v>
      </c>
      <c r="AK1789" s="25" t="n">
        <v>0.5360329790437874</v>
      </c>
      <c r="AL1789" s="25" t="n">
        <v>0.7478219926201203</v>
      </c>
      <c r="AM1789" s="25" t="n">
        <v>0.0283177972104601</v>
      </c>
      <c r="AN1789" s="25" t="n">
        <v>-0.7572949028629874</v>
      </c>
      <c r="AO1789" s="25" t="n">
        <v>0.1027780764707024</v>
      </c>
      <c r="AP1789" s="25" t="n">
        <v>0.8245154191200327</v>
      </c>
      <c r="AQ1789" s="25" t="n">
        <v>-0.4919192671670585</v>
      </c>
    </row>
    <row r="1790">
      <c r="A1790" s="23">
        <f>Universe!A1790</f>
        <v/>
      </c>
      <c r="B1790" s="24">
        <f>IF(Universe!W1790="","",(Universe!W1790-$B$2550)/$C$2550)</f>
        <v/>
      </c>
      <c r="C1790" s="24">
        <f>IF(Universe!X1790="","",(Universe!X1790-$B$2551)/$C$2551)</f>
        <v/>
      </c>
      <c r="D1790" s="24">
        <f>IF(Universe!Y1790="","",(Universe!Y1790-$B$2552)/$C$2552)</f>
        <v/>
      </c>
      <c r="E1790" s="24">
        <f>IF(Universe!Z1790="","",(Universe!Z1790-$B$2553)/$C$2553)</f>
        <v/>
      </c>
      <c r="F1790" s="24">
        <f>IF(Universe!AA1790="","",(Universe!AA1790-$B$2554)/$C$2554)</f>
        <v/>
      </c>
      <c r="G1790" s="24">
        <f>IF(Universe!AB1790="","",(Universe!AB1790-$B$2555)/$C$2555)</f>
        <v/>
      </c>
      <c r="H1790" s="24">
        <f>IF(Universe!AC1790="","",(Universe!AC1790-$B$2556)/$C$2556)</f>
        <v/>
      </c>
      <c r="I1790" s="24">
        <f>IF(Universe!AD1790="","",(Universe!AD1790-$B$2557)/$C$2557)</f>
        <v/>
      </c>
      <c r="J1790" s="24">
        <f>IF(Universe!AE1790="","",(Universe!AE1790-$B$2558)/$C$2558)</f>
        <v/>
      </c>
      <c r="K1790" s="24">
        <f>IF(Universe!AF1790="","",(Universe!AF1790-$B$2559)/$C$2559)</f>
        <v/>
      </c>
      <c r="L1790" s="24">
        <f>IF(Universe!AG1790="","",(Universe!AG1790-$B$2560)/$C$2560)</f>
        <v/>
      </c>
      <c r="M1790" s="24">
        <f>IF(Universe!AH1790="","",(Universe!AH1790-$B$2561)/$C$2561)</f>
        <v/>
      </c>
      <c r="N1790" s="24">
        <f>IF(Universe!AI1790="","",(Universe!AI1790-$B$2562)/$C$2562)</f>
        <v/>
      </c>
      <c r="O1790" s="24">
        <f>0.74*IF(B1790="",0,B1790)+0.16*IF(C1790="",0,C1790)+0.1*IF(D1790="",0,D1790)</f>
        <v/>
      </c>
      <c r="P1790" s="24">
        <f>0.35*IF(E1790="",0,E1790)+0.35*IF(F1790="",0,F1790)+0.3*IF(G1790="",0,G1790)</f>
        <v/>
      </c>
      <c r="Q1790" s="24">
        <f>0.656*IF(I1790="",0,I1790)+0.344*IF(H1790="",0,H1790)</f>
        <v/>
      </c>
      <c r="R1790" s="24">
        <f>0.338*IF(J1790="",0,J1790)+0.662*IF(K1790="",0,K1790)</f>
        <v/>
      </c>
      <c r="S1790" s="24">
        <f>0.38*IF(L1790="",0,L1790)+0.35*IF(M1790="",0,M1790)+0.27*IF(N1790="",0,N1790)</f>
        <v/>
      </c>
      <c r="T1790" s="24">
        <f>IF(Universe!S1790="","",((Universe!S1790-$B$2565)/$C$2565)^3)</f>
        <v/>
      </c>
      <c r="U1790" s="24">
        <f>IF(Universe!S1790="","",(Universe!S1790-$B$2565)/$C$2565)</f>
        <v/>
      </c>
      <c r="V1790" s="24">
        <f>IF(Universe!T1790="","",(Universe!T1790-$B$2566)/$C$2566)</f>
        <v/>
      </c>
      <c r="W1790" s="24">
        <f>IF(Universe!U1790="","",(Universe!U1790-$B$2567)/$C$2567)</f>
        <v/>
      </c>
      <c r="X1790" s="24">
        <f>IF(O1790="","",(O1790-$B$2571)/$C$2571)</f>
        <v/>
      </c>
      <c r="Y1790" s="24">
        <f>IF(T1790="","",(T1790-$B$2576)/$C$2576)</f>
        <v/>
      </c>
      <c r="Z1790" s="24">
        <f>IF(Universe!V1790="","",(Universe!V1790-$B$2568)/$C$2568)</f>
        <v/>
      </c>
      <c r="AA1790" s="24">
        <f>IF(P1790="","",(P1790-$B$2572)/$C$2572)</f>
        <v/>
      </c>
      <c r="AB1790" s="24">
        <f>IF(Q1790="","",(Q1790-$B$2573)/$C$2573)</f>
        <v/>
      </c>
      <c r="AC1790" s="24">
        <f>IF(R1790="","",(R1790-$B$2574)/$C$2574)</f>
        <v/>
      </c>
      <c r="AD1790" s="24">
        <f>IF(S1790="","",(S1790-$B$2575)/$C$2575)</f>
        <v/>
      </c>
      <c r="AE1790" s="24">
        <f>IF(Y1790="","",Y1790-(19.12044933116382+16.522174187581257*U1790))</f>
        <v/>
      </c>
      <c r="AF1790" s="24">
        <f>IF(X1790="","",(X1790-(-0.27268023098325006+0.47142105304415904*V1790+-0.3189264934812436*U1790)--5.286111042926227e-16)/0.7994208745952703)</f>
        <v/>
      </c>
      <c r="AG1790" s="24">
        <f>IF(AA1790="","",(AA1790-(0.5248806186338691+-0.064206457956449*U1790)-5.43454825424064e-16)/0.9977404048781155)</f>
        <v/>
      </c>
      <c r="AH1790" s="25" t="n">
        <v>-2.66817893490839</v>
      </c>
      <c r="AI1790" s="25" t="n">
        <v>2.426744064969332</v>
      </c>
      <c r="AJ1790" s="25" t="n">
        <v>1.669995130427972</v>
      </c>
      <c r="AK1790" s="25" t="n">
        <v>0.258286706146229</v>
      </c>
      <c r="AL1790" s="25" t="n">
        <v>3.284094903807338</v>
      </c>
      <c r="AM1790" s="25" t="n">
        <v>-0.088422204318158</v>
      </c>
      <c r="AN1790" s="25" t="n">
        <v>2.125691402371778</v>
      </c>
      <c r="AO1790" s="25" t="n">
        <v>-0.0277134839009261</v>
      </c>
      <c r="AP1790" s="25" t="n">
        <v>0.2296078282778119</v>
      </c>
      <c r="AQ1790" s="25" t="n">
        <v>0.6254726332550739</v>
      </c>
    </row>
    <row r="1791">
      <c r="A1791" s="23">
        <f>Universe!A1791</f>
        <v/>
      </c>
      <c r="B1791" s="24">
        <f>IF(Universe!W1791="","",(Universe!W1791-$B$2550)/$C$2550)</f>
        <v/>
      </c>
      <c r="C1791" s="24">
        <f>IF(Universe!X1791="","",(Universe!X1791-$B$2551)/$C$2551)</f>
        <v/>
      </c>
      <c r="D1791" s="24">
        <f>IF(Universe!Y1791="","",(Universe!Y1791-$B$2552)/$C$2552)</f>
        <v/>
      </c>
      <c r="E1791" s="24">
        <f>IF(Universe!Z1791="","",(Universe!Z1791-$B$2553)/$C$2553)</f>
        <v/>
      </c>
      <c r="F1791" s="24">
        <f>IF(Universe!AA1791="","",(Universe!AA1791-$B$2554)/$C$2554)</f>
        <v/>
      </c>
      <c r="G1791" s="24">
        <f>IF(Universe!AB1791="","",(Universe!AB1791-$B$2555)/$C$2555)</f>
        <v/>
      </c>
      <c r="H1791" s="24">
        <f>IF(Universe!AC1791="","",(Universe!AC1791-$B$2556)/$C$2556)</f>
        <v/>
      </c>
      <c r="I1791" s="24">
        <f>IF(Universe!AD1791="","",(Universe!AD1791-$B$2557)/$C$2557)</f>
        <v/>
      </c>
      <c r="J1791" s="24">
        <f>IF(Universe!AE1791="","",(Universe!AE1791-$B$2558)/$C$2558)</f>
        <v/>
      </c>
      <c r="K1791" s="24">
        <f>IF(Universe!AF1791="","",(Universe!AF1791-$B$2559)/$C$2559)</f>
        <v/>
      </c>
      <c r="L1791" s="24">
        <f>IF(Universe!AG1791="","",(Universe!AG1791-$B$2560)/$C$2560)</f>
        <v/>
      </c>
      <c r="M1791" s="24">
        <f>IF(Universe!AH1791="","",(Universe!AH1791-$B$2561)/$C$2561)</f>
        <v/>
      </c>
      <c r="N1791" s="24">
        <f>IF(Universe!AI1791="","",(Universe!AI1791-$B$2562)/$C$2562)</f>
        <v/>
      </c>
      <c r="O1791" s="24">
        <f>0.74*IF(B1791="",0,B1791)+0.16*IF(C1791="",0,C1791)+0.1*IF(D1791="",0,D1791)</f>
        <v/>
      </c>
      <c r="P1791" s="24">
        <f>0.35*IF(E1791="",0,E1791)+0.35*IF(F1791="",0,F1791)+0.3*IF(G1791="",0,G1791)</f>
        <v/>
      </c>
      <c r="Q1791" s="24">
        <f>0.656*IF(I1791="",0,I1791)+0.344*IF(H1791="",0,H1791)</f>
        <v/>
      </c>
      <c r="R1791" s="24">
        <f>0.338*IF(J1791="",0,J1791)+0.662*IF(K1791="",0,K1791)</f>
        <v/>
      </c>
      <c r="S1791" s="24">
        <f>0.38*IF(L1791="",0,L1791)+0.35*IF(M1791="",0,M1791)+0.27*IF(N1791="",0,N1791)</f>
        <v/>
      </c>
      <c r="T1791" s="24">
        <f>IF(Universe!S1791="","",((Universe!S1791-$B$2565)/$C$2565)^3)</f>
        <v/>
      </c>
      <c r="U1791" s="24">
        <f>IF(Universe!S1791="","",(Universe!S1791-$B$2565)/$C$2565)</f>
        <v/>
      </c>
      <c r="V1791" s="24">
        <f>IF(Universe!T1791="","",(Universe!T1791-$B$2566)/$C$2566)</f>
        <v/>
      </c>
      <c r="W1791" s="24">
        <f>IF(Universe!U1791="","",(Universe!U1791-$B$2567)/$C$2567)</f>
        <v/>
      </c>
      <c r="X1791" s="24">
        <f>IF(O1791="","",(O1791-$B$2571)/$C$2571)</f>
        <v/>
      </c>
      <c r="Y1791" s="24">
        <f>IF(T1791="","",(T1791-$B$2576)/$C$2576)</f>
        <v/>
      </c>
      <c r="Z1791" s="24">
        <f>IF(Universe!V1791="","",(Universe!V1791-$B$2568)/$C$2568)</f>
        <v/>
      </c>
      <c r="AA1791" s="24">
        <f>IF(P1791="","",(P1791-$B$2572)/$C$2572)</f>
        <v/>
      </c>
      <c r="AB1791" s="24">
        <f>IF(Q1791="","",(Q1791-$B$2573)/$C$2573)</f>
        <v/>
      </c>
      <c r="AC1791" s="24">
        <f>IF(R1791="","",(R1791-$B$2574)/$C$2574)</f>
        <v/>
      </c>
      <c r="AD1791" s="24">
        <f>IF(S1791="","",(S1791-$B$2575)/$C$2575)</f>
        <v/>
      </c>
      <c r="AE1791" s="24">
        <f>IF(Y1791="","",Y1791-(19.12044933116382+16.522174187581257*U1791))</f>
        <v/>
      </c>
      <c r="AF1791" s="24">
        <f>IF(X1791="","",(X1791-(-0.27268023098325006+0.47142105304415904*V1791+-0.3189264934812436*U1791)--5.286111042926227e-16)/0.7994208745952703)</f>
        <v/>
      </c>
      <c r="AG1791" s="24">
        <f>IF(AA1791="","",(AA1791-(0.5248806186338691+-0.064206457956449*U1791)-5.43454825424064e-16)/0.9977404048781155)</f>
        <v/>
      </c>
      <c r="AH1791" s="25" t="n">
        <v>-0.5288120847958935</v>
      </c>
      <c r="AI1791" s="25" t="n">
        <v>0.6504210749602741</v>
      </c>
      <c r="AJ1791" s="25" t="n">
        <v>0.0442759558403148</v>
      </c>
      <c r="AK1791" s="25" t="n">
        <v>-0.4963109863751479</v>
      </c>
      <c r="AL1791" s="25" t="n">
        <v>1.174482235881853</v>
      </c>
      <c r="AM1791" s="25" t="n">
        <v>-0.1074913018325935</v>
      </c>
      <c r="AN1791" s="25" t="n">
        <v>-0.8347702680012499</v>
      </c>
      <c r="AO1791" s="25" t="n">
        <v>-0.0094030824256317</v>
      </c>
      <c r="AP1791" s="25" t="n">
        <v>-0.0593808471024453</v>
      </c>
      <c r="AQ1791" s="25" t="n">
        <v>0.0446408518524975</v>
      </c>
    </row>
    <row r="1792">
      <c r="A1792" s="23">
        <f>Universe!A1792</f>
        <v/>
      </c>
      <c r="B1792" s="24">
        <f>IF(Universe!W1792="","",(Universe!W1792-$B$2550)/$C$2550)</f>
        <v/>
      </c>
      <c r="C1792" s="24">
        <f>IF(Universe!X1792="","",(Universe!X1792-$B$2551)/$C$2551)</f>
        <v/>
      </c>
      <c r="D1792" s="24">
        <f>IF(Universe!Y1792="","",(Universe!Y1792-$B$2552)/$C$2552)</f>
        <v/>
      </c>
      <c r="E1792" s="24">
        <f>IF(Universe!Z1792="","",(Universe!Z1792-$B$2553)/$C$2553)</f>
        <v/>
      </c>
      <c r="F1792" s="24">
        <f>IF(Universe!AA1792="","",(Universe!AA1792-$B$2554)/$C$2554)</f>
        <v/>
      </c>
      <c r="G1792" s="24">
        <f>IF(Universe!AB1792="","",(Universe!AB1792-$B$2555)/$C$2555)</f>
        <v/>
      </c>
      <c r="H1792" s="24">
        <f>IF(Universe!AC1792="","",(Universe!AC1792-$B$2556)/$C$2556)</f>
        <v/>
      </c>
      <c r="I1792" s="24">
        <f>IF(Universe!AD1792="","",(Universe!AD1792-$B$2557)/$C$2557)</f>
        <v/>
      </c>
      <c r="J1792" s="24">
        <f>IF(Universe!AE1792="","",(Universe!AE1792-$B$2558)/$C$2558)</f>
        <v/>
      </c>
      <c r="K1792" s="24">
        <f>IF(Universe!AF1792="","",(Universe!AF1792-$B$2559)/$C$2559)</f>
        <v/>
      </c>
      <c r="L1792" s="24">
        <f>IF(Universe!AG1792="","",(Universe!AG1792-$B$2560)/$C$2560)</f>
        <v/>
      </c>
      <c r="M1792" s="24">
        <f>IF(Universe!AH1792="","",(Universe!AH1792-$B$2561)/$C$2561)</f>
        <v/>
      </c>
      <c r="N1792" s="24">
        <f>IF(Universe!AI1792="","",(Universe!AI1792-$B$2562)/$C$2562)</f>
        <v/>
      </c>
      <c r="O1792" s="24">
        <f>0.74*IF(B1792="",0,B1792)+0.16*IF(C1792="",0,C1792)+0.1*IF(D1792="",0,D1792)</f>
        <v/>
      </c>
      <c r="P1792" s="24">
        <f>0.35*IF(E1792="",0,E1792)+0.35*IF(F1792="",0,F1792)+0.3*IF(G1792="",0,G1792)</f>
        <v/>
      </c>
      <c r="Q1792" s="24">
        <f>0.656*IF(I1792="",0,I1792)+0.344*IF(H1792="",0,H1792)</f>
        <v/>
      </c>
      <c r="R1792" s="24">
        <f>0.338*IF(J1792="",0,J1792)+0.662*IF(K1792="",0,K1792)</f>
        <v/>
      </c>
      <c r="S1792" s="24">
        <f>0.38*IF(L1792="",0,L1792)+0.35*IF(M1792="",0,M1792)+0.27*IF(N1792="",0,N1792)</f>
        <v/>
      </c>
      <c r="T1792" s="24">
        <f>IF(Universe!S1792="","",((Universe!S1792-$B$2565)/$C$2565)^3)</f>
        <v/>
      </c>
      <c r="U1792" s="24">
        <f>IF(Universe!S1792="","",(Universe!S1792-$B$2565)/$C$2565)</f>
        <v/>
      </c>
      <c r="V1792" s="24">
        <f>IF(Universe!T1792="","",(Universe!T1792-$B$2566)/$C$2566)</f>
        <v/>
      </c>
      <c r="W1792" s="24">
        <f>IF(Universe!U1792="","",(Universe!U1792-$B$2567)/$C$2567)</f>
        <v/>
      </c>
      <c r="X1792" s="24">
        <f>IF(O1792="","",(O1792-$B$2571)/$C$2571)</f>
        <v/>
      </c>
      <c r="Y1792" s="24">
        <f>IF(T1792="","",(T1792-$B$2576)/$C$2576)</f>
        <v/>
      </c>
      <c r="Z1792" s="24">
        <f>IF(Universe!V1792="","",(Universe!V1792-$B$2568)/$C$2568)</f>
        <v/>
      </c>
      <c r="AA1792" s="24">
        <f>IF(P1792="","",(P1792-$B$2572)/$C$2572)</f>
        <v/>
      </c>
      <c r="AB1792" s="24">
        <f>IF(Q1792="","",(Q1792-$B$2573)/$C$2573)</f>
        <v/>
      </c>
      <c r="AC1792" s="24">
        <f>IF(R1792="","",(R1792-$B$2574)/$C$2574)</f>
        <v/>
      </c>
      <c r="AD1792" s="24">
        <f>IF(S1792="","",(S1792-$B$2575)/$C$2575)</f>
        <v/>
      </c>
      <c r="AE1792" s="24">
        <f>IF(Y1792="","",Y1792-(19.12044933116382+16.522174187581257*U1792))</f>
        <v/>
      </c>
      <c r="AF1792" s="24">
        <f>IF(X1792="","",(X1792-(-0.27268023098325006+0.47142105304415904*V1792+-0.3189264934812436*U1792)--5.286111042926227e-16)/0.7994208745952703)</f>
        <v/>
      </c>
      <c r="AG1792" s="24">
        <f>IF(AA1792="","",(AA1792-(0.5248806186338691+-0.064206457956449*U1792)-5.43454825424064e-16)/0.9977404048781155)</f>
        <v/>
      </c>
      <c r="AH1792" s="25" t="n">
        <v>-3.276126771042541</v>
      </c>
      <c r="AI1792" s="25" t="n">
        <v>0.9971857869459312</v>
      </c>
      <c r="AJ1792" s="25" t="n">
        <v>-0.017315701951312</v>
      </c>
      <c r="AK1792" s="25" t="n">
        <v>3.884602097339165</v>
      </c>
      <c r="AL1792" s="25" t="n">
        <v>2.50124120316086</v>
      </c>
      <c r="AM1792" s="25" t="n">
        <v>-1.028047039190985</v>
      </c>
      <c r="AN1792" s="25" t="n">
        <v>0.9503159928180992</v>
      </c>
      <c r="AO1792" s="25" t="n">
        <v>-0.9593896797796682</v>
      </c>
      <c r="AP1792" s="25" t="n">
        <v>3.725442390627871</v>
      </c>
      <c r="AQ1792" s="25" t="n">
        <v>1.116741711788621</v>
      </c>
    </row>
    <row r="1793">
      <c r="A1793" s="23">
        <f>Universe!A1793</f>
        <v/>
      </c>
      <c r="B1793" s="24">
        <f>IF(Universe!W1793="","",(Universe!W1793-$B$2550)/$C$2550)</f>
        <v/>
      </c>
      <c r="C1793" s="24">
        <f>IF(Universe!X1793="","",(Universe!X1793-$B$2551)/$C$2551)</f>
        <v/>
      </c>
      <c r="D1793" s="24">
        <f>IF(Universe!Y1793="","",(Universe!Y1793-$B$2552)/$C$2552)</f>
        <v/>
      </c>
      <c r="E1793" s="24">
        <f>IF(Universe!Z1793="","",(Universe!Z1793-$B$2553)/$C$2553)</f>
        <v/>
      </c>
      <c r="F1793" s="24">
        <f>IF(Universe!AA1793="","",(Universe!AA1793-$B$2554)/$C$2554)</f>
        <v/>
      </c>
      <c r="G1793" s="24">
        <f>IF(Universe!AB1793="","",(Universe!AB1793-$B$2555)/$C$2555)</f>
        <v/>
      </c>
      <c r="H1793" s="24">
        <f>IF(Universe!AC1793="","",(Universe!AC1793-$B$2556)/$C$2556)</f>
        <v/>
      </c>
      <c r="I1793" s="24">
        <f>IF(Universe!AD1793="","",(Universe!AD1793-$B$2557)/$C$2557)</f>
        <v/>
      </c>
      <c r="J1793" s="24">
        <f>IF(Universe!AE1793="","",(Universe!AE1793-$B$2558)/$C$2558)</f>
        <v/>
      </c>
      <c r="K1793" s="24">
        <f>IF(Universe!AF1793="","",(Universe!AF1793-$B$2559)/$C$2559)</f>
        <v/>
      </c>
      <c r="L1793" s="24">
        <f>IF(Universe!AG1793="","",(Universe!AG1793-$B$2560)/$C$2560)</f>
        <v/>
      </c>
      <c r="M1793" s="24">
        <f>IF(Universe!AH1793="","",(Universe!AH1793-$B$2561)/$C$2561)</f>
        <v/>
      </c>
      <c r="N1793" s="24">
        <f>IF(Universe!AI1793="","",(Universe!AI1793-$B$2562)/$C$2562)</f>
        <v/>
      </c>
      <c r="O1793" s="24">
        <f>0.74*IF(B1793="",0,B1793)+0.16*IF(C1793="",0,C1793)+0.1*IF(D1793="",0,D1793)</f>
        <v/>
      </c>
      <c r="P1793" s="24">
        <f>0.35*IF(E1793="",0,E1793)+0.35*IF(F1793="",0,F1793)+0.3*IF(G1793="",0,G1793)</f>
        <v/>
      </c>
      <c r="Q1793" s="24">
        <f>0.656*IF(I1793="",0,I1793)+0.344*IF(H1793="",0,H1793)</f>
        <v/>
      </c>
      <c r="R1793" s="24">
        <f>0.338*IF(J1793="",0,J1793)+0.662*IF(K1793="",0,K1793)</f>
        <v/>
      </c>
      <c r="S1793" s="24">
        <f>0.38*IF(L1793="",0,L1793)+0.35*IF(M1793="",0,M1793)+0.27*IF(N1793="",0,N1793)</f>
        <v/>
      </c>
      <c r="T1793" s="24">
        <f>IF(Universe!S1793="","",((Universe!S1793-$B$2565)/$C$2565)^3)</f>
        <v/>
      </c>
      <c r="U1793" s="24">
        <f>IF(Universe!S1793="","",(Universe!S1793-$B$2565)/$C$2565)</f>
        <v/>
      </c>
      <c r="V1793" s="24">
        <f>IF(Universe!T1793="","",(Universe!T1793-$B$2566)/$C$2566)</f>
        <v/>
      </c>
      <c r="W1793" s="24">
        <f>IF(Universe!U1793="","",(Universe!U1793-$B$2567)/$C$2567)</f>
        <v/>
      </c>
      <c r="X1793" s="24">
        <f>IF(O1793="","",(O1793-$B$2571)/$C$2571)</f>
        <v/>
      </c>
      <c r="Y1793" s="24">
        <f>IF(T1793="","",(T1793-$B$2576)/$C$2576)</f>
        <v/>
      </c>
      <c r="Z1793" s="24">
        <f>IF(Universe!V1793="","",(Universe!V1793-$B$2568)/$C$2568)</f>
        <v/>
      </c>
      <c r="AA1793" s="24">
        <f>IF(P1793="","",(P1793-$B$2572)/$C$2572)</f>
        <v/>
      </c>
      <c r="AB1793" s="24">
        <f>IF(Q1793="","",(Q1793-$B$2573)/$C$2573)</f>
        <v/>
      </c>
      <c r="AC1793" s="24">
        <f>IF(R1793="","",(R1793-$B$2574)/$C$2574)</f>
        <v/>
      </c>
      <c r="AD1793" s="24">
        <f>IF(S1793="","",(S1793-$B$2575)/$C$2575)</f>
        <v/>
      </c>
      <c r="AE1793" s="24">
        <f>IF(Y1793="","",Y1793-(19.12044933116382+16.522174187581257*U1793))</f>
        <v/>
      </c>
      <c r="AF1793" s="24">
        <f>IF(X1793="","",(X1793-(-0.27268023098325006+0.47142105304415904*V1793+-0.3189264934812436*U1793)--5.286111042926227e-16)/0.7994208745952703)</f>
        <v/>
      </c>
      <c r="AG1793" s="24">
        <f>IF(AA1793="","",(AA1793-(0.5248806186338691+-0.064206457956449*U1793)-5.43454825424064e-16)/0.9977404048781155)</f>
        <v/>
      </c>
      <c r="AH1793" s="25" t="n">
        <v>-2.722659684672397</v>
      </c>
      <c r="AI1793" s="25" t="n">
        <v>0.1621779612426412</v>
      </c>
      <c r="AJ1793" s="25" t="n">
        <v>-0.0375585111764407</v>
      </c>
      <c r="AK1793" s="25" t="n">
        <v>-0.815834454206071</v>
      </c>
      <c r="AL1793" s="25" t="n">
        <v>3.247354266729038</v>
      </c>
      <c r="AM1793" s="25" t="n">
        <v>0.7840912630775049</v>
      </c>
      <c r="AN1793" s="25" t="n">
        <v>0.2640810929984034</v>
      </c>
      <c r="AO1793" s="25" t="n">
        <v>0.1048169053800534</v>
      </c>
      <c r="AP1793" s="25" t="n">
        <v>-0.7248473851847698</v>
      </c>
      <c r="AQ1793" s="25" t="n">
        <v>0.0656141232943972</v>
      </c>
    </row>
    <row r="1794">
      <c r="A1794" s="23">
        <f>Universe!A1794</f>
        <v/>
      </c>
      <c r="B1794" s="24">
        <f>IF(Universe!W1794="","",(Universe!W1794-$B$2550)/$C$2550)</f>
        <v/>
      </c>
      <c r="C1794" s="24">
        <f>IF(Universe!X1794="","",(Universe!X1794-$B$2551)/$C$2551)</f>
        <v/>
      </c>
      <c r="D1794" s="24">
        <f>IF(Universe!Y1794="","",(Universe!Y1794-$B$2552)/$C$2552)</f>
        <v/>
      </c>
      <c r="E1794" s="24">
        <f>IF(Universe!Z1794="","",(Universe!Z1794-$B$2553)/$C$2553)</f>
        <v/>
      </c>
      <c r="F1794" s="24">
        <f>IF(Universe!AA1794="","",(Universe!AA1794-$B$2554)/$C$2554)</f>
        <v/>
      </c>
      <c r="G1794" s="24">
        <f>IF(Universe!AB1794="","",(Universe!AB1794-$B$2555)/$C$2555)</f>
        <v/>
      </c>
      <c r="H1794" s="24">
        <f>IF(Universe!AC1794="","",(Universe!AC1794-$B$2556)/$C$2556)</f>
        <v/>
      </c>
      <c r="I1794" s="24">
        <f>IF(Universe!AD1794="","",(Universe!AD1794-$B$2557)/$C$2557)</f>
        <v/>
      </c>
      <c r="J1794" s="24">
        <f>IF(Universe!AE1794="","",(Universe!AE1794-$B$2558)/$C$2558)</f>
        <v/>
      </c>
      <c r="K1794" s="24">
        <f>IF(Universe!AF1794="","",(Universe!AF1794-$B$2559)/$C$2559)</f>
        <v/>
      </c>
      <c r="L1794" s="24">
        <f>IF(Universe!AG1794="","",(Universe!AG1794-$B$2560)/$C$2560)</f>
        <v/>
      </c>
      <c r="M1794" s="24">
        <f>IF(Universe!AH1794="","",(Universe!AH1794-$B$2561)/$C$2561)</f>
        <v/>
      </c>
      <c r="N1794" s="24">
        <f>IF(Universe!AI1794="","",(Universe!AI1794-$B$2562)/$C$2562)</f>
        <v/>
      </c>
      <c r="O1794" s="24">
        <f>0.74*IF(B1794="",0,B1794)+0.16*IF(C1794="",0,C1794)+0.1*IF(D1794="",0,D1794)</f>
        <v/>
      </c>
      <c r="P1794" s="24">
        <f>0.35*IF(E1794="",0,E1794)+0.35*IF(F1794="",0,F1794)+0.3*IF(G1794="",0,G1794)</f>
        <v/>
      </c>
      <c r="Q1794" s="24">
        <f>0.656*IF(I1794="",0,I1794)+0.344*IF(H1794="",0,H1794)</f>
        <v/>
      </c>
      <c r="R1794" s="24">
        <f>0.338*IF(J1794="",0,J1794)+0.662*IF(K1794="",0,K1794)</f>
        <v/>
      </c>
      <c r="S1794" s="24">
        <f>0.38*IF(L1794="",0,L1794)+0.35*IF(M1794="",0,M1794)+0.27*IF(N1794="",0,N1794)</f>
        <v/>
      </c>
      <c r="T1794" s="24">
        <f>IF(Universe!S1794="","",((Universe!S1794-$B$2565)/$C$2565)^3)</f>
        <v/>
      </c>
      <c r="U1794" s="24">
        <f>IF(Universe!S1794="","",(Universe!S1794-$B$2565)/$C$2565)</f>
        <v/>
      </c>
      <c r="V1794" s="24">
        <f>IF(Universe!T1794="","",(Universe!T1794-$B$2566)/$C$2566)</f>
        <v/>
      </c>
      <c r="W1794" s="24">
        <f>IF(Universe!U1794="","",(Universe!U1794-$B$2567)/$C$2567)</f>
        <v/>
      </c>
      <c r="X1794" s="24">
        <f>IF(O1794="","",(O1794-$B$2571)/$C$2571)</f>
        <v/>
      </c>
      <c r="Y1794" s="24">
        <f>IF(T1794="","",(T1794-$B$2576)/$C$2576)</f>
        <v/>
      </c>
      <c r="Z1794" s="24">
        <f>IF(Universe!V1794="","",(Universe!V1794-$B$2568)/$C$2568)</f>
        <v/>
      </c>
      <c r="AA1794" s="24">
        <f>IF(P1794="","",(P1794-$B$2572)/$C$2572)</f>
        <v/>
      </c>
      <c r="AB1794" s="24">
        <f>IF(Q1794="","",(Q1794-$B$2573)/$C$2573)</f>
        <v/>
      </c>
      <c r="AC1794" s="24">
        <f>IF(R1794="","",(R1794-$B$2574)/$C$2574)</f>
        <v/>
      </c>
      <c r="AD1794" s="24">
        <f>IF(S1794="","",(S1794-$B$2575)/$C$2575)</f>
        <v/>
      </c>
      <c r="AE1794" s="24">
        <f>IF(Y1794="","",Y1794-(19.12044933116382+16.522174187581257*U1794))</f>
        <v/>
      </c>
      <c r="AF1794" s="24">
        <f>IF(X1794="","",(X1794-(-0.27268023098325006+0.47142105304415904*V1794+-0.3189264934812436*U1794)--5.286111042926227e-16)/0.7994208745952703)</f>
        <v/>
      </c>
      <c r="AG1794" s="24">
        <f>IF(AA1794="","",(AA1794-(0.5248806186338691+-0.064206457956449*U1794)-5.43454825424064e-16)/0.9977404048781155)</f>
        <v/>
      </c>
      <c r="AH1794" s="25" t="n">
        <v>-1.30482446102411</v>
      </c>
      <c r="AI1794" s="25" t="n">
        <v>-0.6239392544159665</v>
      </c>
      <c r="AJ1794" s="25" t="n">
        <v>-0.5795910917226673</v>
      </c>
      <c r="AK1794" s="25" t="n">
        <v>0.4128850232648064</v>
      </c>
      <c r="AL1794" s="25" t="n">
        <v>2.548668832645508</v>
      </c>
      <c r="AM1794" s="25" t="n">
        <v>0.4132765878735486</v>
      </c>
      <c r="AN1794" s="25" t="n">
        <v>0.1471283457586847</v>
      </c>
      <c r="AO1794" s="25" t="n">
        <v>0.1117903238424363</v>
      </c>
      <c r="AP1794" s="25" t="n">
        <v>-0.238027900002201</v>
      </c>
      <c r="AQ1794" s="25" t="n">
        <v>-0.3668256354052254</v>
      </c>
    </row>
    <row r="1795">
      <c r="A1795" s="23">
        <f>Universe!A1795</f>
        <v/>
      </c>
      <c r="B1795" s="24">
        <f>IF(Universe!W1795="","",(Universe!W1795-$B$2550)/$C$2550)</f>
        <v/>
      </c>
      <c r="C1795" s="24">
        <f>IF(Universe!X1795="","",(Universe!X1795-$B$2551)/$C$2551)</f>
        <v/>
      </c>
      <c r="D1795" s="24">
        <f>IF(Universe!Y1795="","",(Universe!Y1795-$B$2552)/$C$2552)</f>
        <v/>
      </c>
      <c r="E1795" s="24">
        <f>IF(Universe!Z1795="","",(Universe!Z1795-$B$2553)/$C$2553)</f>
        <v/>
      </c>
      <c r="F1795" s="24">
        <f>IF(Universe!AA1795="","",(Universe!AA1795-$B$2554)/$C$2554)</f>
        <v/>
      </c>
      <c r="G1795" s="24">
        <f>IF(Universe!AB1795="","",(Universe!AB1795-$B$2555)/$C$2555)</f>
        <v/>
      </c>
      <c r="H1795" s="24">
        <f>IF(Universe!AC1795="","",(Universe!AC1795-$B$2556)/$C$2556)</f>
        <v/>
      </c>
      <c r="I1795" s="24">
        <f>IF(Universe!AD1795="","",(Universe!AD1795-$B$2557)/$C$2557)</f>
        <v/>
      </c>
      <c r="J1795" s="24">
        <f>IF(Universe!AE1795="","",(Universe!AE1795-$B$2558)/$C$2558)</f>
        <v/>
      </c>
      <c r="K1795" s="24">
        <f>IF(Universe!AF1795="","",(Universe!AF1795-$B$2559)/$C$2559)</f>
        <v/>
      </c>
      <c r="L1795" s="24">
        <f>IF(Universe!AG1795="","",(Universe!AG1795-$B$2560)/$C$2560)</f>
        <v/>
      </c>
      <c r="M1795" s="24">
        <f>IF(Universe!AH1795="","",(Universe!AH1795-$B$2561)/$C$2561)</f>
        <v/>
      </c>
      <c r="N1795" s="24">
        <f>IF(Universe!AI1795="","",(Universe!AI1795-$B$2562)/$C$2562)</f>
        <v/>
      </c>
      <c r="O1795" s="24">
        <f>0.74*IF(B1795="",0,B1795)+0.16*IF(C1795="",0,C1795)+0.1*IF(D1795="",0,D1795)</f>
        <v/>
      </c>
      <c r="P1795" s="24">
        <f>0.35*IF(E1795="",0,E1795)+0.35*IF(F1795="",0,F1795)+0.3*IF(G1795="",0,G1795)</f>
        <v/>
      </c>
      <c r="Q1795" s="24">
        <f>0.656*IF(I1795="",0,I1795)+0.344*IF(H1795="",0,H1795)</f>
        <v/>
      </c>
      <c r="R1795" s="24">
        <f>0.338*IF(J1795="",0,J1795)+0.662*IF(K1795="",0,K1795)</f>
        <v/>
      </c>
      <c r="S1795" s="24">
        <f>0.38*IF(L1795="",0,L1795)+0.35*IF(M1795="",0,M1795)+0.27*IF(N1795="",0,N1795)</f>
        <v/>
      </c>
      <c r="T1795" s="24">
        <f>IF(Universe!S1795="","",((Universe!S1795-$B$2565)/$C$2565)^3)</f>
        <v/>
      </c>
      <c r="U1795" s="24">
        <f>IF(Universe!S1795="","",(Universe!S1795-$B$2565)/$C$2565)</f>
        <v/>
      </c>
      <c r="V1795" s="24">
        <f>IF(Universe!T1795="","",(Universe!T1795-$B$2566)/$C$2566)</f>
        <v/>
      </c>
      <c r="W1795" s="24">
        <f>IF(Universe!U1795="","",(Universe!U1795-$B$2567)/$C$2567)</f>
        <v/>
      </c>
      <c r="X1795" s="24">
        <f>IF(O1795="","",(O1795-$B$2571)/$C$2571)</f>
        <v/>
      </c>
      <c r="Y1795" s="24">
        <f>IF(T1795="","",(T1795-$B$2576)/$C$2576)</f>
        <v/>
      </c>
      <c r="Z1795" s="24">
        <f>IF(Universe!V1795="","",(Universe!V1795-$B$2568)/$C$2568)</f>
        <v/>
      </c>
      <c r="AA1795" s="24">
        <f>IF(P1795="","",(P1795-$B$2572)/$C$2572)</f>
        <v/>
      </c>
      <c r="AB1795" s="24">
        <f>IF(Q1795="","",(Q1795-$B$2573)/$C$2573)</f>
        <v/>
      </c>
      <c r="AC1795" s="24">
        <f>IF(R1795="","",(R1795-$B$2574)/$C$2574)</f>
        <v/>
      </c>
      <c r="AD1795" s="24">
        <f>IF(S1795="","",(S1795-$B$2575)/$C$2575)</f>
        <v/>
      </c>
      <c r="AE1795" s="24">
        <f>IF(Y1795="","",Y1795-(19.12044933116382+16.522174187581257*U1795))</f>
        <v/>
      </c>
      <c r="AF1795" s="24">
        <f>IF(X1795="","",(X1795-(-0.27268023098325006+0.47142105304415904*V1795+-0.3189264934812436*U1795)--5.286111042926227e-16)/0.7994208745952703)</f>
        <v/>
      </c>
      <c r="AG1795" s="24">
        <f>IF(AA1795="","",(AA1795-(0.5248806186338691+-0.064206457956449*U1795)-5.43454825424064e-16)/0.9977404048781155)</f>
        <v/>
      </c>
      <c r="AH1795" s="25" t="n">
        <v>-2.844566709346761</v>
      </c>
      <c r="AI1795" s="25" t="n">
        <v>-0.0447680059224303</v>
      </c>
      <c r="AJ1795" s="25" t="n">
        <v>-0.2998608699071449</v>
      </c>
      <c r="AK1795" s="25" t="n">
        <v>-0.4853595916292388</v>
      </c>
      <c r="AL1795" s="25" t="n">
        <v>3.1425010192166</v>
      </c>
      <c r="AM1795" s="25" t="n">
        <v>-0.065228063651547</v>
      </c>
      <c r="AN1795" s="25" t="n">
        <v>-0.2859315288950771</v>
      </c>
      <c r="AO1795" s="25" t="n">
        <v>-0.08286380007457469</v>
      </c>
      <c r="AP1795" s="25" t="n">
        <v>0.4091809694817924</v>
      </c>
      <c r="AQ1795" s="25" t="n">
        <v>-0.5790093066659382</v>
      </c>
    </row>
    <row r="1796">
      <c r="A1796" s="23">
        <f>Universe!A1796</f>
        <v/>
      </c>
      <c r="B1796" s="24">
        <f>IF(Universe!W1796="","",(Universe!W1796-$B$2550)/$C$2550)</f>
        <v/>
      </c>
      <c r="C1796" s="24">
        <f>IF(Universe!X1796="","",(Universe!X1796-$B$2551)/$C$2551)</f>
        <v/>
      </c>
      <c r="D1796" s="24">
        <f>IF(Universe!Y1796="","",(Universe!Y1796-$B$2552)/$C$2552)</f>
        <v/>
      </c>
      <c r="E1796" s="24">
        <f>IF(Universe!Z1796="","",(Universe!Z1796-$B$2553)/$C$2553)</f>
        <v/>
      </c>
      <c r="F1796" s="24">
        <f>IF(Universe!AA1796="","",(Universe!AA1796-$B$2554)/$C$2554)</f>
        <v/>
      </c>
      <c r="G1796" s="24">
        <f>IF(Universe!AB1796="","",(Universe!AB1796-$B$2555)/$C$2555)</f>
        <v/>
      </c>
      <c r="H1796" s="24">
        <f>IF(Universe!AC1796="","",(Universe!AC1796-$B$2556)/$C$2556)</f>
        <v/>
      </c>
      <c r="I1796" s="24">
        <f>IF(Universe!AD1796="","",(Universe!AD1796-$B$2557)/$C$2557)</f>
        <v/>
      </c>
      <c r="J1796" s="24">
        <f>IF(Universe!AE1796="","",(Universe!AE1796-$B$2558)/$C$2558)</f>
        <v/>
      </c>
      <c r="K1796" s="24">
        <f>IF(Universe!AF1796="","",(Universe!AF1796-$B$2559)/$C$2559)</f>
        <v/>
      </c>
      <c r="L1796" s="24">
        <f>IF(Universe!AG1796="","",(Universe!AG1796-$B$2560)/$C$2560)</f>
        <v/>
      </c>
      <c r="M1796" s="24">
        <f>IF(Universe!AH1796="","",(Universe!AH1796-$B$2561)/$C$2561)</f>
        <v/>
      </c>
      <c r="N1796" s="24">
        <f>IF(Universe!AI1796="","",(Universe!AI1796-$B$2562)/$C$2562)</f>
        <v/>
      </c>
      <c r="O1796" s="24">
        <f>0.74*IF(B1796="",0,B1796)+0.16*IF(C1796="",0,C1796)+0.1*IF(D1796="",0,D1796)</f>
        <v/>
      </c>
      <c r="P1796" s="24">
        <f>0.35*IF(E1796="",0,E1796)+0.35*IF(F1796="",0,F1796)+0.3*IF(G1796="",0,G1796)</f>
        <v/>
      </c>
      <c r="Q1796" s="24">
        <f>0.656*IF(I1796="",0,I1796)+0.344*IF(H1796="",0,H1796)</f>
        <v/>
      </c>
      <c r="R1796" s="24">
        <f>0.338*IF(J1796="",0,J1796)+0.662*IF(K1796="",0,K1796)</f>
        <v/>
      </c>
      <c r="S1796" s="24">
        <f>0.38*IF(L1796="",0,L1796)+0.35*IF(M1796="",0,M1796)+0.27*IF(N1796="",0,N1796)</f>
        <v/>
      </c>
      <c r="T1796" s="24">
        <f>IF(Universe!S1796="","",((Universe!S1796-$B$2565)/$C$2565)^3)</f>
        <v/>
      </c>
      <c r="U1796" s="24">
        <f>IF(Universe!S1796="","",(Universe!S1796-$B$2565)/$C$2565)</f>
        <v/>
      </c>
      <c r="V1796" s="24">
        <f>IF(Universe!T1796="","",(Universe!T1796-$B$2566)/$C$2566)</f>
        <v/>
      </c>
      <c r="W1796" s="24">
        <f>IF(Universe!U1796="","",(Universe!U1796-$B$2567)/$C$2567)</f>
        <v/>
      </c>
      <c r="X1796" s="24">
        <f>IF(O1796="","",(O1796-$B$2571)/$C$2571)</f>
        <v/>
      </c>
      <c r="Y1796" s="24">
        <f>IF(T1796="","",(T1796-$B$2576)/$C$2576)</f>
        <v/>
      </c>
      <c r="Z1796" s="24">
        <f>IF(Universe!V1796="","",(Universe!V1796-$B$2568)/$C$2568)</f>
        <v/>
      </c>
      <c r="AA1796" s="24">
        <f>IF(P1796="","",(P1796-$B$2572)/$C$2572)</f>
        <v/>
      </c>
      <c r="AB1796" s="24">
        <f>IF(Q1796="","",(Q1796-$B$2573)/$C$2573)</f>
        <v/>
      </c>
      <c r="AC1796" s="24">
        <f>IF(R1796="","",(R1796-$B$2574)/$C$2574)</f>
        <v/>
      </c>
      <c r="AD1796" s="24">
        <f>IF(S1796="","",(S1796-$B$2575)/$C$2575)</f>
        <v/>
      </c>
      <c r="AE1796" s="24">
        <f>IF(Y1796="","",Y1796-(19.12044933116382+16.522174187581257*U1796))</f>
        <v/>
      </c>
      <c r="AF1796" s="24">
        <f>IF(X1796="","",(X1796-(-0.27268023098325006+0.47142105304415904*V1796+-0.3189264934812436*U1796)--5.286111042926227e-16)/0.7994208745952703)</f>
        <v/>
      </c>
      <c r="AG1796" s="24">
        <f>IF(AA1796="","",(AA1796-(0.5248806186338691+-0.064206457956449*U1796)-5.43454825424064e-16)/0.9977404048781155)</f>
        <v/>
      </c>
      <c r="AH1796" s="25" t="n">
        <v>-2.217961733909654</v>
      </c>
      <c r="AI1796" s="25" t="n">
        <v>2.134188671008441</v>
      </c>
      <c r="AJ1796" s="25" t="n">
        <v>-0.8674250741811663</v>
      </c>
      <c r="AK1796" s="25" t="n">
        <v>0.1426546656394342</v>
      </c>
      <c r="AL1796" s="25" t="n">
        <v>3.366657610184755</v>
      </c>
      <c r="AM1796" s="25" t="n">
        <v>-0.2607552214655422</v>
      </c>
      <c r="AN1796" s="25" t="n">
        <v>0.901629927302148</v>
      </c>
      <c r="AO1796" s="25" t="n">
        <v>-0.0910442604302996</v>
      </c>
      <c r="AP1796" s="25" t="n">
        <v>0.9855970268384028</v>
      </c>
      <c r="AQ1796" s="25" t="n">
        <v>0.6331552035976179</v>
      </c>
    </row>
    <row r="1797">
      <c r="A1797" s="23">
        <f>Universe!A1797</f>
        <v/>
      </c>
      <c r="B1797" s="24">
        <f>IF(Universe!W1797="","",(Universe!W1797-$B$2550)/$C$2550)</f>
        <v/>
      </c>
      <c r="C1797" s="24">
        <f>IF(Universe!X1797="","",(Universe!X1797-$B$2551)/$C$2551)</f>
        <v/>
      </c>
      <c r="D1797" s="24">
        <f>IF(Universe!Y1797="","",(Universe!Y1797-$B$2552)/$C$2552)</f>
        <v/>
      </c>
      <c r="E1797" s="24">
        <f>IF(Universe!Z1797="","",(Universe!Z1797-$B$2553)/$C$2553)</f>
        <v/>
      </c>
      <c r="F1797" s="24">
        <f>IF(Universe!AA1797="","",(Universe!AA1797-$B$2554)/$C$2554)</f>
        <v/>
      </c>
      <c r="G1797" s="24">
        <f>IF(Universe!AB1797="","",(Universe!AB1797-$B$2555)/$C$2555)</f>
        <v/>
      </c>
      <c r="H1797" s="24">
        <f>IF(Universe!AC1797="","",(Universe!AC1797-$B$2556)/$C$2556)</f>
        <v/>
      </c>
      <c r="I1797" s="24">
        <f>IF(Universe!AD1797="","",(Universe!AD1797-$B$2557)/$C$2557)</f>
        <v/>
      </c>
      <c r="J1797" s="24">
        <f>IF(Universe!AE1797="","",(Universe!AE1797-$B$2558)/$C$2558)</f>
        <v/>
      </c>
      <c r="K1797" s="24">
        <f>IF(Universe!AF1797="","",(Universe!AF1797-$B$2559)/$C$2559)</f>
        <v/>
      </c>
      <c r="L1797" s="24">
        <f>IF(Universe!AG1797="","",(Universe!AG1797-$B$2560)/$C$2560)</f>
        <v/>
      </c>
      <c r="M1797" s="24">
        <f>IF(Universe!AH1797="","",(Universe!AH1797-$B$2561)/$C$2561)</f>
        <v/>
      </c>
      <c r="N1797" s="24">
        <f>IF(Universe!AI1797="","",(Universe!AI1797-$B$2562)/$C$2562)</f>
        <v/>
      </c>
      <c r="O1797" s="24">
        <f>0.74*IF(B1797="",0,B1797)+0.16*IF(C1797="",0,C1797)+0.1*IF(D1797="",0,D1797)</f>
        <v/>
      </c>
      <c r="P1797" s="24">
        <f>0.35*IF(E1797="",0,E1797)+0.35*IF(F1797="",0,F1797)+0.3*IF(G1797="",0,G1797)</f>
        <v/>
      </c>
      <c r="Q1797" s="24">
        <f>0.656*IF(I1797="",0,I1797)+0.344*IF(H1797="",0,H1797)</f>
        <v/>
      </c>
      <c r="R1797" s="24">
        <f>0.338*IF(J1797="",0,J1797)+0.662*IF(K1797="",0,K1797)</f>
        <v/>
      </c>
      <c r="S1797" s="24">
        <f>0.38*IF(L1797="",0,L1797)+0.35*IF(M1797="",0,M1797)+0.27*IF(N1797="",0,N1797)</f>
        <v/>
      </c>
      <c r="T1797" s="24">
        <f>IF(Universe!S1797="","",((Universe!S1797-$B$2565)/$C$2565)^3)</f>
        <v/>
      </c>
      <c r="U1797" s="24">
        <f>IF(Universe!S1797="","",(Universe!S1797-$B$2565)/$C$2565)</f>
        <v/>
      </c>
      <c r="V1797" s="24">
        <f>IF(Universe!T1797="","",(Universe!T1797-$B$2566)/$C$2566)</f>
        <v/>
      </c>
      <c r="W1797" s="24">
        <f>IF(Universe!U1797="","",(Universe!U1797-$B$2567)/$C$2567)</f>
        <v/>
      </c>
      <c r="X1797" s="24">
        <f>IF(O1797="","",(O1797-$B$2571)/$C$2571)</f>
        <v/>
      </c>
      <c r="Y1797" s="24">
        <f>IF(T1797="","",(T1797-$B$2576)/$C$2576)</f>
        <v/>
      </c>
      <c r="Z1797" s="24">
        <f>IF(Universe!V1797="","",(Universe!V1797-$B$2568)/$C$2568)</f>
        <v/>
      </c>
      <c r="AA1797" s="24">
        <f>IF(P1797="","",(P1797-$B$2572)/$C$2572)</f>
        <v/>
      </c>
      <c r="AB1797" s="24">
        <f>IF(Q1797="","",(Q1797-$B$2573)/$C$2573)</f>
        <v/>
      </c>
      <c r="AC1797" s="24">
        <f>IF(R1797="","",(R1797-$B$2574)/$C$2574)</f>
        <v/>
      </c>
      <c r="AD1797" s="24">
        <f>IF(S1797="","",(S1797-$B$2575)/$C$2575)</f>
        <v/>
      </c>
      <c r="AE1797" s="24">
        <f>IF(Y1797="","",Y1797-(19.12044933116382+16.522174187581257*U1797))</f>
        <v/>
      </c>
      <c r="AF1797" s="24">
        <f>IF(X1797="","",(X1797-(-0.27268023098325006+0.47142105304415904*V1797+-0.3189264934812436*U1797)--5.286111042926227e-16)/0.7994208745952703)</f>
        <v/>
      </c>
      <c r="AG1797" s="24">
        <f>IF(AA1797="","",(AA1797-(0.5248806186338691+-0.064206457956449*U1797)-5.43454825424064e-16)/0.9977404048781155)</f>
        <v/>
      </c>
      <c r="AH1797" s="25" t="n">
        <v>-2.475514235553173</v>
      </c>
      <c r="AI1797" s="25" t="n">
        <v>0.7469461404864002</v>
      </c>
      <c r="AJ1797" s="25" t="n">
        <v>-1.134590504417062</v>
      </c>
      <c r="AK1797" s="25" t="n">
        <v>0.3338668841221061</v>
      </c>
      <c r="AL1797" s="25" t="n">
        <v>3.36613248406524</v>
      </c>
      <c r="AM1797" s="25" t="n">
        <v>0.2074149465665119</v>
      </c>
      <c r="AN1797" s="25" t="n">
        <v>1.412063532014234</v>
      </c>
      <c r="AO1797" s="25" t="n">
        <v>-0.198992484040411</v>
      </c>
      <c r="AP1797" s="25" t="n">
        <v>-0.8444300338291052</v>
      </c>
      <c r="AQ1797" s="25" t="n">
        <v>0.2952777096063353</v>
      </c>
    </row>
    <row r="1798">
      <c r="A1798" s="23">
        <f>Universe!A1798</f>
        <v/>
      </c>
      <c r="B1798" s="24">
        <f>IF(Universe!W1798="","",(Universe!W1798-$B$2550)/$C$2550)</f>
        <v/>
      </c>
      <c r="C1798" s="24">
        <f>IF(Universe!X1798="","",(Universe!X1798-$B$2551)/$C$2551)</f>
        <v/>
      </c>
      <c r="D1798" s="24">
        <f>IF(Universe!Y1798="","",(Universe!Y1798-$B$2552)/$C$2552)</f>
        <v/>
      </c>
      <c r="E1798" s="24">
        <f>IF(Universe!Z1798="","",(Universe!Z1798-$B$2553)/$C$2553)</f>
        <v/>
      </c>
      <c r="F1798" s="24">
        <f>IF(Universe!AA1798="","",(Universe!AA1798-$B$2554)/$C$2554)</f>
        <v/>
      </c>
      <c r="G1798" s="24">
        <f>IF(Universe!AB1798="","",(Universe!AB1798-$B$2555)/$C$2555)</f>
        <v/>
      </c>
      <c r="H1798" s="24">
        <f>IF(Universe!AC1798="","",(Universe!AC1798-$B$2556)/$C$2556)</f>
        <v/>
      </c>
      <c r="I1798" s="24">
        <f>IF(Universe!AD1798="","",(Universe!AD1798-$B$2557)/$C$2557)</f>
        <v/>
      </c>
      <c r="J1798" s="24">
        <f>IF(Universe!AE1798="","",(Universe!AE1798-$B$2558)/$C$2558)</f>
        <v/>
      </c>
      <c r="K1798" s="24">
        <f>IF(Universe!AF1798="","",(Universe!AF1798-$B$2559)/$C$2559)</f>
        <v/>
      </c>
      <c r="L1798" s="24">
        <f>IF(Universe!AG1798="","",(Universe!AG1798-$B$2560)/$C$2560)</f>
        <v/>
      </c>
      <c r="M1798" s="24">
        <f>IF(Universe!AH1798="","",(Universe!AH1798-$B$2561)/$C$2561)</f>
        <v/>
      </c>
      <c r="N1798" s="24">
        <f>IF(Universe!AI1798="","",(Universe!AI1798-$B$2562)/$C$2562)</f>
        <v/>
      </c>
      <c r="O1798" s="24">
        <f>0.74*IF(B1798="",0,B1798)+0.16*IF(C1798="",0,C1798)+0.1*IF(D1798="",0,D1798)</f>
        <v/>
      </c>
      <c r="P1798" s="24">
        <f>0.35*IF(E1798="",0,E1798)+0.35*IF(F1798="",0,F1798)+0.3*IF(G1798="",0,G1798)</f>
        <v/>
      </c>
      <c r="Q1798" s="24">
        <f>0.656*IF(I1798="",0,I1798)+0.344*IF(H1798="",0,H1798)</f>
        <v/>
      </c>
      <c r="R1798" s="24">
        <f>0.338*IF(J1798="",0,J1798)+0.662*IF(K1798="",0,K1798)</f>
        <v/>
      </c>
      <c r="S1798" s="24">
        <f>0.38*IF(L1798="",0,L1798)+0.35*IF(M1798="",0,M1798)+0.27*IF(N1798="",0,N1798)</f>
        <v/>
      </c>
      <c r="T1798" s="24">
        <f>IF(Universe!S1798="","",((Universe!S1798-$B$2565)/$C$2565)^3)</f>
        <v/>
      </c>
      <c r="U1798" s="24">
        <f>IF(Universe!S1798="","",(Universe!S1798-$B$2565)/$C$2565)</f>
        <v/>
      </c>
      <c r="V1798" s="24">
        <f>IF(Universe!T1798="","",(Universe!T1798-$B$2566)/$C$2566)</f>
        <v/>
      </c>
      <c r="W1798" s="24">
        <f>IF(Universe!U1798="","",(Universe!U1798-$B$2567)/$C$2567)</f>
        <v/>
      </c>
      <c r="X1798" s="24">
        <f>IF(O1798="","",(O1798-$B$2571)/$C$2571)</f>
        <v/>
      </c>
      <c r="Y1798" s="24">
        <f>IF(T1798="","",(T1798-$B$2576)/$C$2576)</f>
        <v/>
      </c>
      <c r="Z1798" s="24">
        <f>IF(Universe!V1798="","",(Universe!V1798-$B$2568)/$C$2568)</f>
        <v/>
      </c>
      <c r="AA1798" s="24">
        <f>IF(P1798="","",(P1798-$B$2572)/$C$2572)</f>
        <v/>
      </c>
      <c r="AB1798" s="24">
        <f>IF(Q1798="","",(Q1798-$B$2573)/$C$2573)</f>
        <v/>
      </c>
      <c r="AC1798" s="24">
        <f>IF(R1798="","",(R1798-$B$2574)/$C$2574)</f>
        <v/>
      </c>
      <c r="AD1798" s="24">
        <f>IF(S1798="","",(S1798-$B$2575)/$C$2575)</f>
        <v/>
      </c>
      <c r="AE1798" s="24">
        <f>IF(Y1798="","",Y1798-(19.12044933116382+16.522174187581257*U1798))</f>
        <v/>
      </c>
      <c r="AF1798" s="24">
        <f>IF(X1798="","",(X1798-(-0.27268023098325006+0.47142105304415904*V1798+-0.3189264934812436*U1798)--5.286111042926227e-16)/0.7994208745952703)</f>
        <v/>
      </c>
      <c r="AG1798" s="24">
        <f>IF(AA1798="","",(AA1798-(0.5248806186338691+-0.064206457956449*U1798)-5.43454825424064e-16)/0.9977404048781155)</f>
        <v/>
      </c>
      <c r="AH1798" s="25" t="n">
        <v>-1.394481270965291</v>
      </c>
      <c r="AI1798" s="25" t="n">
        <v>0.8680117558576472</v>
      </c>
      <c r="AJ1798" s="25" t="n">
        <v>-0.185242050764337</v>
      </c>
      <c r="AK1798" s="25" t="n">
        <v>-0.2119261871135235</v>
      </c>
      <c r="AL1798" s="25" t="n">
        <v>2.675401719841552</v>
      </c>
      <c r="AM1798" s="25" t="n">
        <v>0.0113292677565922</v>
      </c>
      <c r="AN1798" s="25" t="n">
        <v>0.9119474369902502</v>
      </c>
      <c r="AO1798" s="25" t="n">
        <v>-0.09395738840687611</v>
      </c>
      <c r="AP1798" s="25" t="n">
        <v>0.5613191550263642</v>
      </c>
      <c r="AQ1798" s="25" t="n">
        <v>-0.5881627758482809</v>
      </c>
    </row>
    <row r="1799">
      <c r="A1799" s="23">
        <f>Universe!A1799</f>
        <v/>
      </c>
      <c r="B1799" s="24">
        <f>IF(Universe!W1799="","",(Universe!W1799-$B$2550)/$C$2550)</f>
        <v/>
      </c>
      <c r="C1799" s="24">
        <f>IF(Universe!X1799="","",(Universe!X1799-$B$2551)/$C$2551)</f>
        <v/>
      </c>
      <c r="D1799" s="24">
        <f>IF(Universe!Y1799="","",(Universe!Y1799-$B$2552)/$C$2552)</f>
        <v/>
      </c>
      <c r="E1799" s="24">
        <f>IF(Universe!Z1799="","",(Universe!Z1799-$B$2553)/$C$2553)</f>
        <v/>
      </c>
      <c r="F1799" s="24">
        <f>IF(Universe!AA1799="","",(Universe!AA1799-$B$2554)/$C$2554)</f>
        <v/>
      </c>
      <c r="G1799" s="24">
        <f>IF(Universe!AB1799="","",(Universe!AB1799-$B$2555)/$C$2555)</f>
        <v/>
      </c>
      <c r="H1799" s="24">
        <f>IF(Universe!AC1799="","",(Universe!AC1799-$B$2556)/$C$2556)</f>
        <v/>
      </c>
      <c r="I1799" s="24">
        <f>IF(Universe!AD1799="","",(Universe!AD1799-$B$2557)/$C$2557)</f>
        <v/>
      </c>
      <c r="J1799" s="24">
        <f>IF(Universe!AE1799="","",(Universe!AE1799-$B$2558)/$C$2558)</f>
        <v/>
      </c>
      <c r="K1799" s="24">
        <f>IF(Universe!AF1799="","",(Universe!AF1799-$B$2559)/$C$2559)</f>
        <v/>
      </c>
      <c r="L1799" s="24">
        <f>IF(Universe!AG1799="","",(Universe!AG1799-$B$2560)/$C$2560)</f>
        <v/>
      </c>
      <c r="M1799" s="24">
        <f>IF(Universe!AH1799="","",(Universe!AH1799-$B$2561)/$C$2561)</f>
        <v/>
      </c>
      <c r="N1799" s="24">
        <f>IF(Universe!AI1799="","",(Universe!AI1799-$B$2562)/$C$2562)</f>
        <v/>
      </c>
      <c r="O1799" s="24">
        <f>0.74*IF(B1799="",0,B1799)+0.16*IF(C1799="",0,C1799)+0.1*IF(D1799="",0,D1799)</f>
        <v/>
      </c>
      <c r="P1799" s="24">
        <f>0.35*IF(E1799="",0,E1799)+0.35*IF(F1799="",0,F1799)+0.3*IF(G1799="",0,G1799)</f>
        <v/>
      </c>
      <c r="Q1799" s="24">
        <f>0.656*IF(I1799="",0,I1799)+0.344*IF(H1799="",0,H1799)</f>
        <v/>
      </c>
      <c r="R1799" s="24">
        <f>0.338*IF(J1799="",0,J1799)+0.662*IF(K1799="",0,K1799)</f>
        <v/>
      </c>
      <c r="S1799" s="24">
        <f>0.38*IF(L1799="",0,L1799)+0.35*IF(M1799="",0,M1799)+0.27*IF(N1799="",0,N1799)</f>
        <v/>
      </c>
      <c r="T1799" s="24">
        <f>IF(Universe!S1799="","",((Universe!S1799-$B$2565)/$C$2565)^3)</f>
        <v/>
      </c>
      <c r="U1799" s="24">
        <f>IF(Universe!S1799="","",(Universe!S1799-$B$2565)/$C$2565)</f>
        <v/>
      </c>
      <c r="V1799" s="24">
        <f>IF(Universe!T1799="","",(Universe!T1799-$B$2566)/$C$2566)</f>
        <v/>
      </c>
      <c r="W1799" s="24">
        <f>IF(Universe!U1799="","",(Universe!U1799-$B$2567)/$C$2567)</f>
        <v/>
      </c>
      <c r="X1799" s="24">
        <f>IF(O1799="","",(O1799-$B$2571)/$C$2571)</f>
        <v/>
      </c>
      <c r="Y1799" s="24">
        <f>IF(T1799="","",(T1799-$B$2576)/$C$2576)</f>
        <v/>
      </c>
      <c r="Z1799" s="24">
        <f>IF(Universe!V1799="","",(Universe!V1799-$B$2568)/$C$2568)</f>
        <v/>
      </c>
      <c r="AA1799" s="24">
        <f>IF(P1799="","",(P1799-$B$2572)/$C$2572)</f>
        <v/>
      </c>
      <c r="AB1799" s="24">
        <f>IF(Q1799="","",(Q1799-$B$2573)/$C$2573)</f>
        <v/>
      </c>
      <c r="AC1799" s="24">
        <f>IF(R1799="","",(R1799-$B$2574)/$C$2574)</f>
        <v/>
      </c>
      <c r="AD1799" s="24">
        <f>IF(S1799="","",(S1799-$B$2575)/$C$2575)</f>
        <v/>
      </c>
      <c r="AE1799" s="24">
        <f>IF(Y1799="","",Y1799-(19.12044933116382+16.522174187581257*U1799))</f>
        <v/>
      </c>
      <c r="AF1799" s="24">
        <f>IF(X1799="","",(X1799-(-0.27268023098325006+0.47142105304415904*V1799+-0.3189264934812436*U1799)--5.286111042926227e-16)/0.7994208745952703)</f>
        <v/>
      </c>
      <c r="AG1799" s="24">
        <f>IF(AA1799="","",(AA1799-(0.5248806186338691+-0.064206457956449*U1799)-5.43454825424064e-16)/0.9977404048781155)</f>
        <v/>
      </c>
      <c r="AH1799" s="25" t="n">
        <v>-2.168427177468071</v>
      </c>
      <c r="AI1799" s="25" t="n">
        <v>0.8258782081031484</v>
      </c>
      <c r="AJ1799" s="25" t="n">
        <v>0.1307381689376415</v>
      </c>
      <c r="AK1799" s="25" t="n">
        <v>-1.022533833016426</v>
      </c>
      <c r="AL1799" s="25" t="n">
        <v>3.353412856927542</v>
      </c>
      <c r="AM1799" s="25" t="n">
        <v>0.0039803114903367</v>
      </c>
      <c r="AN1799" s="25" t="n">
        <v>-0.1494346550796458</v>
      </c>
      <c r="AO1799" s="25" t="n">
        <v>-0.0407631086134413</v>
      </c>
      <c r="AP1799" s="25" t="n">
        <v>-1.179723514477383</v>
      </c>
      <c r="AQ1799" s="25" t="n">
        <v>-0.5184071995716899</v>
      </c>
    </row>
    <row r="1800">
      <c r="A1800" s="23">
        <f>Universe!A1800</f>
        <v/>
      </c>
      <c r="B1800" s="24">
        <f>IF(Universe!W1800="","",(Universe!W1800-$B$2550)/$C$2550)</f>
        <v/>
      </c>
      <c r="C1800" s="24">
        <f>IF(Universe!X1800="","",(Universe!X1800-$B$2551)/$C$2551)</f>
        <v/>
      </c>
      <c r="D1800" s="24">
        <f>IF(Universe!Y1800="","",(Universe!Y1800-$B$2552)/$C$2552)</f>
        <v/>
      </c>
      <c r="E1800" s="24">
        <f>IF(Universe!Z1800="","",(Universe!Z1800-$B$2553)/$C$2553)</f>
        <v/>
      </c>
      <c r="F1800" s="24">
        <f>IF(Universe!AA1800="","",(Universe!AA1800-$B$2554)/$C$2554)</f>
        <v/>
      </c>
      <c r="G1800" s="24">
        <f>IF(Universe!AB1800="","",(Universe!AB1800-$B$2555)/$C$2555)</f>
        <v/>
      </c>
      <c r="H1800" s="24">
        <f>IF(Universe!AC1800="","",(Universe!AC1800-$B$2556)/$C$2556)</f>
        <v/>
      </c>
      <c r="I1800" s="24">
        <f>IF(Universe!AD1800="","",(Universe!AD1800-$B$2557)/$C$2557)</f>
        <v/>
      </c>
      <c r="J1800" s="24">
        <f>IF(Universe!AE1800="","",(Universe!AE1800-$B$2558)/$C$2558)</f>
        <v/>
      </c>
      <c r="K1800" s="24">
        <f>IF(Universe!AF1800="","",(Universe!AF1800-$B$2559)/$C$2559)</f>
        <v/>
      </c>
      <c r="L1800" s="24">
        <f>IF(Universe!AG1800="","",(Universe!AG1800-$B$2560)/$C$2560)</f>
        <v/>
      </c>
      <c r="M1800" s="24">
        <f>IF(Universe!AH1800="","",(Universe!AH1800-$B$2561)/$C$2561)</f>
        <v/>
      </c>
      <c r="N1800" s="24">
        <f>IF(Universe!AI1800="","",(Universe!AI1800-$B$2562)/$C$2562)</f>
        <v/>
      </c>
      <c r="O1800" s="24">
        <f>0.74*IF(B1800="",0,B1800)+0.16*IF(C1800="",0,C1800)+0.1*IF(D1800="",0,D1800)</f>
        <v/>
      </c>
      <c r="P1800" s="24">
        <f>0.35*IF(E1800="",0,E1800)+0.35*IF(F1800="",0,F1800)+0.3*IF(G1800="",0,G1800)</f>
        <v/>
      </c>
      <c r="Q1800" s="24">
        <f>0.656*IF(I1800="",0,I1800)+0.344*IF(H1800="",0,H1800)</f>
        <v/>
      </c>
      <c r="R1800" s="24">
        <f>0.338*IF(J1800="",0,J1800)+0.662*IF(K1800="",0,K1800)</f>
        <v/>
      </c>
      <c r="S1800" s="24">
        <f>0.38*IF(L1800="",0,L1800)+0.35*IF(M1800="",0,M1800)+0.27*IF(N1800="",0,N1800)</f>
        <v/>
      </c>
      <c r="T1800" s="24">
        <f>IF(Universe!S1800="","",((Universe!S1800-$B$2565)/$C$2565)^3)</f>
        <v/>
      </c>
      <c r="U1800" s="24">
        <f>IF(Universe!S1800="","",(Universe!S1800-$B$2565)/$C$2565)</f>
        <v/>
      </c>
      <c r="V1800" s="24">
        <f>IF(Universe!T1800="","",(Universe!T1800-$B$2566)/$C$2566)</f>
        <v/>
      </c>
      <c r="W1800" s="24">
        <f>IF(Universe!U1800="","",(Universe!U1800-$B$2567)/$C$2567)</f>
        <v/>
      </c>
      <c r="X1800" s="24">
        <f>IF(O1800="","",(O1800-$B$2571)/$C$2571)</f>
        <v/>
      </c>
      <c r="Y1800" s="24">
        <f>IF(T1800="","",(T1800-$B$2576)/$C$2576)</f>
        <v/>
      </c>
      <c r="Z1800" s="24">
        <f>IF(Universe!V1800="","",(Universe!V1800-$B$2568)/$C$2568)</f>
        <v/>
      </c>
      <c r="AA1800" s="24">
        <f>IF(P1800="","",(P1800-$B$2572)/$C$2572)</f>
        <v/>
      </c>
      <c r="AB1800" s="24">
        <f>IF(Q1800="","",(Q1800-$B$2573)/$C$2573)</f>
        <v/>
      </c>
      <c r="AC1800" s="24">
        <f>IF(R1800="","",(R1800-$B$2574)/$C$2574)</f>
        <v/>
      </c>
      <c r="AD1800" s="24">
        <f>IF(S1800="","",(S1800-$B$2575)/$C$2575)</f>
        <v/>
      </c>
      <c r="AE1800" s="24">
        <f>IF(Y1800="","",Y1800-(19.12044933116382+16.522174187581257*U1800))</f>
        <v/>
      </c>
      <c r="AF1800" s="24">
        <f>IF(X1800="","",(X1800-(-0.27268023098325006+0.47142105304415904*V1800+-0.3189264934812436*U1800)--5.286111042926227e-16)/0.7994208745952703)</f>
        <v/>
      </c>
      <c r="AG1800" s="24">
        <f>IF(AA1800="","",(AA1800-(0.5248806186338691+-0.064206457956449*U1800)-5.43454825424064e-16)/0.9977404048781155)</f>
        <v/>
      </c>
      <c r="AH1800" s="25" t="n">
        <v>-2.289816320752516</v>
      </c>
      <c r="AI1800" s="25" t="n">
        <v>-0.0426620877711944</v>
      </c>
      <c r="AJ1800" s="25" t="n">
        <v>0.5349480739017721</v>
      </c>
      <c r="AK1800" s="25" t="n">
        <v>-0.7739916997635127</v>
      </c>
      <c r="AL1800" s="25" t="n">
        <v>3.378424906264788</v>
      </c>
      <c r="AM1800" s="25" t="n">
        <v>-0.2602052870444281</v>
      </c>
      <c r="AN1800" s="25" t="n">
        <v>0.0456641883018714</v>
      </c>
      <c r="AO1800" s="25" t="n">
        <v>-0.0412851791231584</v>
      </c>
      <c r="AP1800" s="25" t="n">
        <v>0.1141482496659391</v>
      </c>
      <c r="AQ1800" s="25" t="n">
        <v>0.14531383579039</v>
      </c>
    </row>
    <row r="1801">
      <c r="A1801" s="23">
        <f>Universe!A1801</f>
        <v/>
      </c>
      <c r="B1801" s="24">
        <f>IF(Universe!W1801="","",(Universe!W1801-$B$2550)/$C$2550)</f>
        <v/>
      </c>
      <c r="C1801" s="24">
        <f>IF(Universe!X1801="","",(Universe!X1801-$B$2551)/$C$2551)</f>
        <v/>
      </c>
      <c r="D1801" s="24">
        <f>IF(Universe!Y1801="","",(Universe!Y1801-$B$2552)/$C$2552)</f>
        <v/>
      </c>
      <c r="E1801" s="24">
        <f>IF(Universe!Z1801="","",(Universe!Z1801-$B$2553)/$C$2553)</f>
        <v/>
      </c>
      <c r="F1801" s="24">
        <f>IF(Universe!AA1801="","",(Universe!AA1801-$B$2554)/$C$2554)</f>
        <v/>
      </c>
      <c r="G1801" s="24">
        <f>IF(Universe!AB1801="","",(Universe!AB1801-$B$2555)/$C$2555)</f>
        <v/>
      </c>
      <c r="H1801" s="24">
        <f>IF(Universe!AC1801="","",(Universe!AC1801-$B$2556)/$C$2556)</f>
        <v/>
      </c>
      <c r="I1801" s="24">
        <f>IF(Universe!AD1801="","",(Universe!AD1801-$B$2557)/$C$2557)</f>
        <v/>
      </c>
      <c r="J1801" s="24">
        <f>IF(Universe!AE1801="","",(Universe!AE1801-$B$2558)/$C$2558)</f>
        <v/>
      </c>
      <c r="K1801" s="24">
        <f>IF(Universe!AF1801="","",(Universe!AF1801-$B$2559)/$C$2559)</f>
        <v/>
      </c>
      <c r="L1801" s="24">
        <f>IF(Universe!AG1801="","",(Universe!AG1801-$B$2560)/$C$2560)</f>
        <v/>
      </c>
      <c r="M1801" s="24">
        <f>IF(Universe!AH1801="","",(Universe!AH1801-$B$2561)/$C$2561)</f>
        <v/>
      </c>
      <c r="N1801" s="24">
        <f>IF(Universe!AI1801="","",(Universe!AI1801-$B$2562)/$C$2562)</f>
        <v/>
      </c>
      <c r="O1801" s="24">
        <f>0.74*IF(B1801="",0,B1801)+0.16*IF(C1801="",0,C1801)+0.1*IF(D1801="",0,D1801)</f>
        <v/>
      </c>
      <c r="P1801" s="24">
        <f>0.35*IF(E1801="",0,E1801)+0.35*IF(F1801="",0,F1801)+0.3*IF(G1801="",0,G1801)</f>
        <v/>
      </c>
      <c r="Q1801" s="24">
        <f>0.656*IF(I1801="",0,I1801)+0.344*IF(H1801="",0,H1801)</f>
        <v/>
      </c>
      <c r="R1801" s="24">
        <f>0.338*IF(J1801="",0,J1801)+0.662*IF(K1801="",0,K1801)</f>
        <v/>
      </c>
      <c r="S1801" s="24">
        <f>0.38*IF(L1801="",0,L1801)+0.35*IF(M1801="",0,M1801)+0.27*IF(N1801="",0,N1801)</f>
        <v/>
      </c>
      <c r="T1801" s="24">
        <f>IF(Universe!S1801="","",((Universe!S1801-$B$2565)/$C$2565)^3)</f>
        <v/>
      </c>
      <c r="U1801" s="24">
        <f>IF(Universe!S1801="","",(Universe!S1801-$B$2565)/$C$2565)</f>
        <v/>
      </c>
      <c r="V1801" s="24">
        <f>IF(Universe!T1801="","",(Universe!T1801-$B$2566)/$C$2566)</f>
        <v/>
      </c>
      <c r="W1801" s="24">
        <f>IF(Universe!U1801="","",(Universe!U1801-$B$2567)/$C$2567)</f>
        <v/>
      </c>
      <c r="X1801" s="24">
        <f>IF(O1801="","",(O1801-$B$2571)/$C$2571)</f>
        <v/>
      </c>
      <c r="Y1801" s="24">
        <f>IF(T1801="","",(T1801-$B$2576)/$C$2576)</f>
        <v/>
      </c>
      <c r="Z1801" s="24">
        <f>IF(Universe!V1801="","",(Universe!V1801-$B$2568)/$C$2568)</f>
        <v/>
      </c>
      <c r="AA1801" s="24">
        <f>IF(P1801="","",(P1801-$B$2572)/$C$2572)</f>
        <v/>
      </c>
      <c r="AB1801" s="24">
        <f>IF(Q1801="","",(Q1801-$B$2573)/$C$2573)</f>
        <v/>
      </c>
      <c r="AC1801" s="24">
        <f>IF(R1801="","",(R1801-$B$2574)/$C$2574)</f>
        <v/>
      </c>
      <c r="AD1801" s="24">
        <f>IF(S1801="","",(S1801-$B$2575)/$C$2575)</f>
        <v/>
      </c>
      <c r="AE1801" s="24">
        <f>IF(Y1801="","",Y1801-(19.12044933116382+16.522174187581257*U1801))</f>
        <v/>
      </c>
      <c r="AF1801" s="24">
        <f>IF(X1801="","",(X1801-(-0.27268023098325006+0.47142105304415904*V1801+-0.3189264934812436*U1801)--5.286111042926227e-16)/0.7994208745952703)</f>
        <v/>
      </c>
      <c r="AG1801" s="24">
        <f>IF(AA1801="","",(AA1801-(0.5248806186338691+-0.064206457956449*U1801)-5.43454825424064e-16)/0.9977404048781155)</f>
        <v/>
      </c>
      <c r="AH1801" s="25" t="n">
        <v>-2.722051466031243</v>
      </c>
      <c r="AI1801" s="25" t="n">
        <v>0.7010859223707462</v>
      </c>
      <c r="AJ1801" s="25" t="n">
        <v>-0.8451042455852885</v>
      </c>
      <c r="AK1801" s="25" t="n">
        <v>-1.002071676800879</v>
      </c>
      <c r="AL1801" s="25" t="n">
        <v>3.247798424646189</v>
      </c>
      <c r="AM1801" s="25" t="n">
        <v>2.007474386741253</v>
      </c>
      <c r="AN1801" s="25" t="n">
        <v>0.9131184136299152</v>
      </c>
      <c r="AO1801" s="25" t="n">
        <v>0.2123818422511028</v>
      </c>
      <c r="AP1801" s="25" t="n">
        <v>0.8033314799700934</v>
      </c>
      <c r="AQ1801" s="25" t="n">
        <v>1.150777158558884</v>
      </c>
    </row>
    <row r="1802">
      <c r="A1802" s="23">
        <f>Universe!A1802</f>
        <v/>
      </c>
      <c r="B1802" s="24">
        <f>IF(Universe!W1802="","",(Universe!W1802-$B$2550)/$C$2550)</f>
        <v/>
      </c>
      <c r="C1802" s="24">
        <f>IF(Universe!X1802="","",(Universe!X1802-$B$2551)/$C$2551)</f>
        <v/>
      </c>
      <c r="D1802" s="24">
        <f>IF(Universe!Y1802="","",(Universe!Y1802-$B$2552)/$C$2552)</f>
        <v/>
      </c>
      <c r="E1802" s="24">
        <f>IF(Universe!Z1802="","",(Universe!Z1802-$B$2553)/$C$2553)</f>
        <v/>
      </c>
      <c r="F1802" s="24">
        <f>IF(Universe!AA1802="","",(Universe!AA1802-$B$2554)/$C$2554)</f>
        <v/>
      </c>
      <c r="G1802" s="24">
        <f>IF(Universe!AB1802="","",(Universe!AB1802-$B$2555)/$C$2555)</f>
        <v/>
      </c>
      <c r="H1802" s="24">
        <f>IF(Universe!AC1802="","",(Universe!AC1802-$B$2556)/$C$2556)</f>
        <v/>
      </c>
      <c r="I1802" s="24">
        <f>IF(Universe!AD1802="","",(Universe!AD1802-$B$2557)/$C$2557)</f>
        <v/>
      </c>
      <c r="J1802" s="24">
        <f>IF(Universe!AE1802="","",(Universe!AE1802-$B$2558)/$C$2558)</f>
        <v/>
      </c>
      <c r="K1802" s="24">
        <f>IF(Universe!AF1802="","",(Universe!AF1802-$B$2559)/$C$2559)</f>
        <v/>
      </c>
      <c r="L1802" s="24">
        <f>IF(Universe!AG1802="","",(Universe!AG1802-$B$2560)/$C$2560)</f>
        <v/>
      </c>
      <c r="M1802" s="24">
        <f>IF(Universe!AH1802="","",(Universe!AH1802-$B$2561)/$C$2561)</f>
        <v/>
      </c>
      <c r="N1802" s="24">
        <f>IF(Universe!AI1802="","",(Universe!AI1802-$B$2562)/$C$2562)</f>
        <v/>
      </c>
      <c r="O1802" s="24">
        <f>0.74*IF(B1802="",0,B1802)+0.16*IF(C1802="",0,C1802)+0.1*IF(D1802="",0,D1802)</f>
        <v/>
      </c>
      <c r="P1802" s="24">
        <f>0.35*IF(E1802="",0,E1802)+0.35*IF(F1802="",0,F1802)+0.3*IF(G1802="",0,G1802)</f>
        <v/>
      </c>
      <c r="Q1802" s="24">
        <f>0.656*IF(I1802="",0,I1802)+0.344*IF(H1802="",0,H1802)</f>
        <v/>
      </c>
      <c r="R1802" s="24">
        <f>0.338*IF(J1802="",0,J1802)+0.662*IF(K1802="",0,K1802)</f>
        <v/>
      </c>
      <c r="S1802" s="24">
        <f>0.38*IF(L1802="",0,L1802)+0.35*IF(M1802="",0,M1802)+0.27*IF(N1802="",0,N1802)</f>
        <v/>
      </c>
      <c r="T1802" s="24">
        <f>IF(Universe!S1802="","",((Universe!S1802-$B$2565)/$C$2565)^3)</f>
        <v/>
      </c>
      <c r="U1802" s="24">
        <f>IF(Universe!S1802="","",(Universe!S1802-$B$2565)/$C$2565)</f>
        <v/>
      </c>
      <c r="V1802" s="24">
        <f>IF(Universe!T1802="","",(Universe!T1802-$B$2566)/$C$2566)</f>
        <v/>
      </c>
      <c r="W1802" s="24">
        <f>IF(Universe!U1802="","",(Universe!U1802-$B$2567)/$C$2567)</f>
        <v/>
      </c>
      <c r="X1802" s="24">
        <f>IF(O1802="","",(O1802-$B$2571)/$C$2571)</f>
        <v/>
      </c>
      <c r="Y1802" s="24">
        <f>IF(T1802="","",(T1802-$B$2576)/$C$2576)</f>
        <v/>
      </c>
      <c r="Z1802" s="24">
        <f>IF(Universe!V1802="","",(Universe!V1802-$B$2568)/$C$2568)</f>
        <v/>
      </c>
      <c r="AA1802" s="24">
        <f>IF(P1802="","",(P1802-$B$2572)/$C$2572)</f>
        <v/>
      </c>
      <c r="AB1802" s="24">
        <f>IF(Q1802="","",(Q1802-$B$2573)/$C$2573)</f>
        <v/>
      </c>
      <c r="AC1802" s="24">
        <f>IF(R1802="","",(R1802-$B$2574)/$C$2574)</f>
        <v/>
      </c>
      <c r="AD1802" s="24">
        <f>IF(S1802="","",(S1802-$B$2575)/$C$2575)</f>
        <v/>
      </c>
      <c r="AE1802" s="24">
        <f>IF(Y1802="","",Y1802-(19.12044933116382+16.522174187581257*U1802))</f>
        <v/>
      </c>
      <c r="AF1802" s="24">
        <f>IF(X1802="","",(X1802-(-0.27268023098325006+0.47142105304415904*V1802+-0.3189264934812436*U1802)--5.286111042926227e-16)/0.7994208745952703)</f>
        <v/>
      </c>
      <c r="AG1802" s="24">
        <f>IF(AA1802="","",(AA1802-(0.5248806186338691+-0.064206457956449*U1802)-5.43454825424064e-16)/0.9977404048781155)</f>
        <v/>
      </c>
      <c r="AH1802" s="25" t="n">
        <v>-3.753087191675111</v>
      </c>
      <c r="AI1802" s="25" t="n">
        <v>-0.7082135121728863</v>
      </c>
      <c r="AJ1802" s="25" t="n">
        <v>-0.075439726108974</v>
      </c>
      <c r="AK1802" s="25" t="n">
        <v>-0.4505922580704173</v>
      </c>
      <c r="AL1802" s="25" t="n">
        <v>1.245467829744699</v>
      </c>
      <c r="AM1802" s="25" t="n">
        <v>0.1087447371954458</v>
      </c>
      <c r="AN1802" s="25" t="n">
        <v>-0.7645056518352172</v>
      </c>
      <c r="AO1802" s="25" t="n">
        <v>-0.051397538765798</v>
      </c>
      <c r="AP1802" s="25" t="n">
        <v>-0.5274648032828253</v>
      </c>
      <c r="AQ1802" s="25" t="n">
        <v>-0.6361175009068992</v>
      </c>
    </row>
    <row r="1803">
      <c r="A1803" s="23">
        <f>Universe!A1803</f>
        <v/>
      </c>
      <c r="B1803" s="24">
        <f>IF(Universe!W1803="","",(Universe!W1803-$B$2550)/$C$2550)</f>
        <v/>
      </c>
      <c r="C1803" s="24">
        <f>IF(Universe!X1803="","",(Universe!X1803-$B$2551)/$C$2551)</f>
        <v/>
      </c>
      <c r="D1803" s="24">
        <f>IF(Universe!Y1803="","",(Universe!Y1803-$B$2552)/$C$2552)</f>
        <v/>
      </c>
      <c r="E1803" s="24">
        <f>IF(Universe!Z1803="","",(Universe!Z1803-$B$2553)/$C$2553)</f>
        <v/>
      </c>
      <c r="F1803" s="24">
        <f>IF(Universe!AA1803="","",(Universe!AA1803-$B$2554)/$C$2554)</f>
        <v/>
      </c>
      <c r="G1803" s="24">
        <f>IF(Universe!AB1803="","",(Universe!AB1803-$B$2555)/$C$2555)</f>
        <v/>
      </c>
      <c r="H1803" s="24">
        <f>IF(Universe!AC1803="","",(Universe!AC1803-$B$2556)/$C$2556)</f>
        <v/>
      </c>
      <c r="I1803" s="24">
        <f>IF(Universe!AD1803="","",(Universe!AD1803-$B$2557)/$C$2557)</f>
        <v/>
      </c>
      <c r="J1803" s="24">
        <f>IF(Universe!AE1803="","",(Universe!AE1803-$B$2558)/$C$2558)</f>
        <v/>
      </c>
      <c r="K1803" s="24">
        <f>IF(Universe!AF1803="","",(Universe!AF1803-$B$2559)/$C$2559)</f>
        <v/>
      </c>
      <c r="L1803" s="24">
        <f>IF(Universe!AG1803="","",(Universe!AG1803-$B$2560)/$C$2560)</f>
        <v/>
      </c>
      <c r="M1803" s="24">
        <f>IF(Universe!AH1803="","",(Universe!AH1803-$B$2561)/$C$2561)</f>
        <v/>
      </c>
      <c r="N1803" s="24">
        <f>IF(Universe!AI1803="","",(Universe!AI1803-$B$2562)/$C$2562)</f>
        <v/>
      </c>
      <c r="O1803" s="24">
        <f>0.74*IF(B1803="",0,B1803)+0.16*IF(C1803="",0,C1803)+0.1*IF(D1803="",0,D1803)</f>
        <v/>
      </c>
      <c r="P1803" s="24">
        <f>0.35*IF(E1803="",0,E1803)+0.35*IF(F1803="",0,F1803)+0.3*IF(G1803="",0,G1803)</f>
        <v/>
      </c>
      <c r="Q1803" s="24">
        <f>0.656*IF(I1803="",0,I1803)+0.344*IF(H1803="",0,H1803)</f>
        <v/>
      </c>
      <c r="R1803" s="24">
        <f>0.338*IF(J1803="",0,J1803)+0.662*IF(K1803="",0,K1803)</f>
        <v/>
      </c>
      <c r="S1803" s="24">
        <f>0.38*IF(L1803="",0,L1803)+0.35*IF(M1803="",0,M1803)+0.27*IF(N1803="",0,N1803)</f>
        <v/>
      </c>
      <c r="T1803" s="24">
        <f>IF(Universe!S1803="","",((Universe!S1803-$B$2565)/$C$2565)^3)</f>
        <v/>
      </c>
      <c r="U1803" s="24">
        <f>IF(Universe!S1803="","",(Universe!S1803-$B$2565)/$C$2565)</f>
        <v/>
      </c>
      <c r="V1803" s="24">
        <f>IF(Universe!T1803="","",(Universe!T1803-$B$2566)/$C$2566)</f>
        <v/>
      </c>
      <c r="W1803" s="24">
        <f>IF(Universe!U1803="","",(Universe!U1803-$B$2567)/$C$2567)</f>
        <v/>
      </c>
      <c r="X1803" s="24">
        <f>IF(O1803="","",(O1803-$B$2571)/$C$2571)</f>
        <v/>
      </c>
      <c r="Y1803" s="24">
        <f>IF(T1803="","",(T1803-$B$2576)/$C$2576)</f>
        <v/>
      </c>
      <c r="Z1803" s="24">
        <f>IF(Universe!V1803="","",(Universe!V1803-$B$2568)/$C$2568)</f>
        <v/>
      </c>
      <c r="AA1803" s="24">
        <f>IF(P1803="","",(P1803-$B$2572)/$C$2572)</f>
        <v/>
      </c>
      <c r="AB1803" s="24">
        <f>IF(Q1803="","",(Q1803-$B$2573)/$C$2573)</f>
        <v/>
      </c>
      <c r="AC1803" s="24">
        <f>IF(R1803="","",(R1803-$B$2574)/$C$2574)</f>
        <v/>
      </c>
      <c r="AD1803" s="24">
        <f>IF(S1803="","",(S1803-$B$2575)/$C$2575)</f>
        <v/>
      </c>
      <c r="AE1803" s="24">
        <f>IF(Y1803="","",Y1803-(19.12044933116382+16.522174187581257*U1803))</f>
        <v/>
      </c>
      <c r="AF1803" s="24">
        <f>IF(X1803="","",(X1803-(-0.27268023098325006+0.47142105304415904*V1803+-0.3189264934812436*U1803)--5.286111042926227e-16)/0.7994208745952703)</f>
        <v/>
      </c>
      <c r="AG1803" s="24">
        <f>IF(AA1803="","",(AA1803-(0.5248806186338691+-0.064206457956449*U1803)-5.43454825424064e-16)/0.9977404048781155)</f>
        <v/>
      </c>
      <c r="AH1803" s="25" t="n">
        <v>-1.496891974647519</v>
      </c>
      <c r="AI1803" s="25" t="n">
        <v>-0.3926568440331821</v>
      </c>
      <c r="AJ1803" s="25" t="n">
        <v>-0.4033189039734268</v>
      </c>
      <c r="AK1803" s="25" t="n">
        <v>-0.4061436514875849</v>
      </c>
      <c r="AL1803" s="25" t="n">
        <v>2.809609469464978</v>
      </c>
      <c r="AM1803" s="25" t="n">
        <v>0.0599237868830198</v>
      </c>
      <c r="AN1803" s="25" t="n">
        <v>-0.3231861940463265</v>
      </c>
      <c r="AO1803" s="25" t="n">
        <v>0.059169907390152</v>
      </c>
      <c r="AP1803" s="25" t="n">
        <v>-0.5521479150358394</v>
      </c>
      <c r="AQ1803" s="25" t="n">
        <v>0.053246145922837</v>
      </c>
    </row>
    <row r="1804">
      <c r="A1804" s="23">
        <f>Universe!A1804</f>
        <v/>
      </c>
      <c r="B1804" s="24">
        <f>IF(Universe!W1804="","",(Universe!W1804-$B$2550)/$C$2550)</f>
        <v/>
      </c>
      <c r="C1804" s="24">
        <f>IF(Universe!X1804="","",(Universe!X1804-$B$2551)/$C$2551)</f>
        <v/>
      </c>
      <c r="D1804" s="24">
        <f>IF(Universe!Y1804="","",(Universe!Y1804-$B$2552)/$C$2552)</f>
        <v/>
      </c>
      <c r="E1804" s="24">
        <f>IF(Universe!Z1804="","",(Universe!Z1804-$B$2553)/$C$2553)</f>
        <v/>
      </c>
      <c r="F1804" s="24">
        <f>IF(Universe!AA1804="","",(Universe!AA1804-$B$2554)/$C$2554)</f>
        <v/>
      </c>
      <c r="G1804" s="24">
        <f>IF(Universe!AB1804="","",(Universe!AB1804-$B$2555)/$C$2555)</f>
        <v/>
      </c>
      <c r="H1804" s="24">
        <f>IF(Universe!AC1804="","",(Universe!AC1804-$B$2556)/$C$2556)</f>
        <v/>
      </c>
      <c r="I1804" s="24">
        <f>IF(Universe!AD1804="","",(Universe!AD1804-$B$2557)/$C$2557)</f>
        <v/>
      </c>
      <c r="J1804" s="24">
        <f>IF(Universe!AE1804="","",(Universe!AE1804-$B$2558)/$C$2558)</f>
        <v/>
      </c>
      <c r="K1804" s="24">
        <f>IF(Universe!AF1804="","",(Universe!AF1804-$B$2559)/$C$2559)</f>
        <v/>
      </c>
      <c r="L1804" s="24">
        <f>IF(Universe!AG1804="","",(Universe!AG1804-$B$2560)/$C$2560)</f>
        <v/>
      </c>
      <c r="M1804" s="24">
        <f>IF(Universe!AH1804="","",(Universe!AH1804-$B$2561)/$C$2561)</f>
        <v/>
      </c>
      <c r="N1804" s="24">
        <f>IF(Universe!AI1804="","",(Universe!AI1804-$B$2562)/$C$2562)</f>
        <v/>
      </c>
      <c r="O1804" s="24">
        <f>0.74*IF(B1804="",0,B1804)+0.16*IF(C1804="",0,C1804)+0.1*IF(D1804="",0,D1804)</f>
        <v/>
      </c>
      <c r="P1804" s="24">
        <f>0.35*IF(E1804="",0,E1804)+0.35*IF(F1804="",0,F1804)+0.3*IF(G1804="",0,G1804)</f>
        <v/>
      </c>
      <c r="Q1804" s="24">
        <f>0.656*IF(I1804="",0,I1804)+0.344*IF(H1804="",0,H1804)</f>
        <v/>
      </c>
      <c r="R1804" s="24">
        <f>0.338*IF(J1804="",0,J1804)+0.662*IF(K1804="",0,K1804)</f>
        <v/>
      </c>
      <c r="S1804" s="24">
        <f>0.38*IF(L1804="",0,L1804)+0.35*IF(M1804="",0,M1804)+0.27*IF(N1804="",0,N1804)</f>
        <v/>
      </c>
      <c r="T1804" s="24">
        <f>IF(Universe!S1804="","",((Universe!S1804-$B$2565)/$C$2565)^3)</f>
        <v/>
      </c>
      <c r="U1804" s="24">
        <f>IF(Universe!S1804="","",(Universe!S1804-$B$2565)/$C$2565)</f>
        <v/>
      </c>
      <c r="V1804" s="24">
        <f>IF(Universe!T1804="","",(Universe!T1804-$B$2566)/$C$2566)</f>
        <v/>
      </c>
      <c r="W1804" s="24">
        <f>IF(Universe!U1804="","",(Universe!U1804-$B$2567)/$C$2567)</f>
        <v/>
      </c>
      <c r="X1804" s="24">
        <f>IF(O1804="","",(O1804-$B$2571)/$C$2571)</f>
        <v/>
      </c>
      <c r="Y1804" s="24">
        <f>IF(T1804="","",(T1804-$B$2576)/$C$2576)</f>
        <v/>
      </c>
      <c r="Z1804" s="24">
        <f>IF(Universe!V1804="","",(Universe!V1804-$B$2568)/$C$2568)</f>
        <v/>
      </c>
      <c r="AA1804" s="24">
        <f>IF(P1804="","",(P1804-$B$2572)/$C$2572)</f>
        <v/>
      </c>
      <c r="AB1804" s="24">
        <f>IF(Q1804="","",(Q1804-$B$2573)/$C$2573)</f>
        <v/>
      </c>
      <c r="AC1804" s="24">
        <f>IF(R1804="","",(R1804-$B$2574)/$C$2574)</f>
        <v/>
      </c>
      <c r="AD1804" s="24">
        <f>IF(S1804="","",(S1804-$B$2575)/$C$2575)</f>
        <v/>
      </c>
      <c r="AE1804" s="24">
        <f>IF(Y1804="","",Y1804-(19.12044933116382+16.522174187581257*U1804))</f>
        <v/>
      </c>
      <c r="AF1804" s="24">
        <f>IF(X1804="","",(X1804-(-0.27268023098325006+0.47142105304415904*V1804+-0.3189264934812436*U1804)--5.286111042926227e-16)/0.7994208745952703)</f>
        <v/>
      </c>
      <c r="AG1804" s="24">
        <f>IF(AA1804="","",(AA1804-(0.5248806186338691+-0.064206457956449*U1804)-5.43454825424064e-16)/0.9977404048781155)</f>
        <v/>
      </c>
      <c r="AH1804" s="25" t="n">
        <v>-3.617047211829566</v>
      </c>
      <c r="AI1804" s="25" t="n">
        <v>-1.163077462243773</v>
      </c>
      <c r="AJ1804" s="25" t="n">
        <v>-0.1382225171291709</v>
      </c>
      <c r="AK1804" s="25" t="n">
        <v>-0.2238247923147097</v>
      </c>
      <c r="AL1804" s="25" t="n">
        <v>1.666774394343745</v>
      </c>
      <c r="AM1804" s="25" t="n">
        <v>2.039626878043872</v>
      </c>
      <c r="AN1804" s="25" t="n">
        <v>-1.223268098490215</v>
      </c>
      <c r="AO1804" s="25" t="n">
        <v>-5.159788293778061</v>
      </c>
      <c r="AP1804" s="25" t="n">
        <v>-1.585194870335331</v>
      </c>
      <c r="AQ1804" s="25" t="n">
        <v>1.220924794743624</v>
      </c>
    </row>
    <row r="1805">
      <c r="A1805" s="23">
        <f>Universe!A1805</f>
        <v/>
      </c>
      <c r="B1805" s="24">
        <f>IF(Universe!W1805="","",(Universe!W1805-$B$2550)/$C$2550)</f>
        <v/>
      </c>
      <c r="C1805" s="24">
        <f>IF(Universe!X1805="","",(Universe!X1805-$B$2551)/$C$2551)</f>
        <v/>
      </c>
      <c r="D1805" s="24">
        <f>IF(Universe!Y1805="","",(Universe!Y1805-$B$2552)/$C$2552)</f>
        <v/>
      </c>
      <c r="E1805" s="24">
        <f>IF(Universe!Z1805="","",(Universe!Z1805-$B$2553)/$C$2553)</f>
        <v/>
      </c>
      <c r="F1805" s="24">
        <f>IF(Universe!AA1805="","",(Universe!AA1805-$B$2554)/$C$2554)</f>
        <v/>
      </c>
      <c r="G1805" s="24">
        <f>IF(Universe!AB1805="","",(Universe!AB1805-$B$2555)/$C$2555)</f>
        <v/>
      </c>
      <c r="H1805" s="24">
        <f>IF(Universe!AC1805="","",(Universe!AC1805-$B$2556)/$C$2556)</f>
        <v/>
      </c>
      <c r="I1805" s="24">
        <f>IF(Universe!AD1805="","",(Universe!AD1805-$B$2557)/$C$2557)</f>
        <v/>
      </c>
      <c r="J1805" s="24">
        <f>IF(Universe!AE1805="","",(Universe!AE1805-$B$2558)/$C$2558)</f>
        <v/>
      </c>
      <c r="K1805" s="24">
        <f>IF(Universe!AF1805="","",(Universe!AF1805-$B$2559)/$C$2559)</f>
        <v/>
      </c>
      <c r="L1805" s="24">
        <f>IF(Universe!AG1805="","",(Universe!AG1805-$B$2560)/$C$2560)</f>
        <v/>
      </c>
      <c r="M1805" s="24">
        <f>IF(Universe!AH1805="","",(Universe!AH1805-$B$2561)/$C$2561)</f>
        <v/>
      </c>
      <c r="N1805" s="24">
        <f>IF(Universe!AI1805="","",(Universe!AI1805-$B$2562)/$C$2562)</f>
        <v/>
      </c>
      <c r="O1805" s="24">
        <f>0.74*IF(B1805="",0,B1805)+0.16*IF(C1805="",0,C1805)+0.1*IF(D1805="",0,D1805)</f>
        <v/>
      </c>
      <c r="P1805" s="24">
        <f>0.35*IF(E1805="",0,E1805)+0.35*IF(F1805="",0,F1805)+0.3*IF(G1805="",0,G1805)</f>
        <v/>
      </c>
      <c r="Q1805" s="24">
        <f>0.656*IF(I1805="",0,I1805)+0.344*IF(H1805="",0,H1805)</f>
        <v/>
      </c>
      <c r="R1805" s="24">
        <f>0.338*IF(J1805="",0,J1805)+0.662*IF(K1805="",0,K1805)</f>
        <v/>
      </c>
      <c r="S1805" s="24">
        <f>0.38*IF(L1805="",0,L1805)+0.35*IF(M1805="",0,M1805)+0.27*IF(N1805="",0,N1805)</f>
        <v/>
      </c>
      <c r="T1805" s="24">
        <f>IF(Universe!S1805="","",((Universe!S1805-$B$2565)/$C$2565)^3)</f>
        <v/>
      </c>
      <c r="U1805" s="24">
        <f>IF(Universe!S1805="","",(Universe!S1805-$B$2565)/$C$2565)</f>
        <v/>
      </c>
      <c r="V1805" s="24">
        <f>IF(Universe!T1805="","",(Universe!T1805-$B$2566)/$C$2566)</f>
        <v/>
      </c>
      <c r="W1805" s="24">
        <f>IF(Universe!U1805="","",(Universe!U1805-$B$2567)/$C$2567)</f>
        <v/>
      </c>
      <c r="X1805" s="24">
        <f>IF(O1805="","",(O1805-$B$2571)/$C$2571)</f>
        <v/>
      </c>
      <c r="Y1805" s="24">
        <f>IF(T1805="","",(T1805-$B$2576)/$C$2576)</f>
        <v/>
      </c>
      <c r="Z1805" s="24">
        <f>IF(Universe!V1805="","",(Universe!V1805-$B$2568)/$C$2568)</f>
        <v/>
      </c>
      <c r="AA1805" s="24">
        <f>IF(P1805="","",(P1805-$B$2572)/$C$2572)</f>
        <v/>
      </c>
      <c r="AB1805" s="24">
        <f>IF(Q1805="","",(Q1805-$B$2573)/$C$2573)</f>
        <v/>
      </c>
      <c r="AC1805" s="24">
        <f>IF(R1805="","",(R1805-$B$2574)/$C$2574)</f>
        <v/>
      </c>
      <c r="AD1805" s="24">
        <f>IF(S1805="","",(S1805-$B$2575)/$C$2575)</f>
        <v/>
      </c>
      <c r="AE1805" s="24">
        <f>IF(Y1805="","",Y1805-(19.12044933116382+16.522174187581257*U1805))</f>
        <v/>
      </c>
      <c r="AF1805" s="24">
        <f>IF(X1805="","",(X1805-(-0.27268023098325006+0.47142105304415904*V1805+-0.3189264934812436*U1805)--5.286111042926227e-16)/0.7994208745952703)</f>
        <v/>
      </c>
      <c r="AG1805" s="24">
        <f>IF(AA1805="","",(AA1805-(0.5248806186338691+-0.064206457956449*U1805)-5.43454825424064e-16)/0.9977404048781155)</f>
        <v/>
      </c>
      <c r="AH1805" s="25" t="n">
        <v>-2.720756477076529</v>
      </c>
      <c r="AI1805" s="25" t="n">
        <v>1.574117525266863</v>
      </c>
      <c r="AJ1805" s="25" t="n">
        <v>1.886744583120582</v>
      </c>
      <c r="AK1805" s="25" t="n">
        <v>0.8925997808223314</v>
      </c>
      <c r="AL1805" s="25" t="n">
        <v>3.248741530516089</v>
      </c>
      <c r="AM1805" s="25" t="n">
        <v>-0.0205893169135322</v>
      </c>
      <c r="AN1805" s="25" t="n">
        <v>1.06568690367756</v>
      </c>
      <c r="AO1805" s="25" t="n">
        <v>-0.178812074711074</v>
      </c>
      <c r="AP1805" s="25" t="n">
        <v>0.5500987156361886</v>
      </c>
      <c r="AQ1805" s="25" t="n">
        <v>-0.4605063963714055</v>
      </c>
    </row>
    <row r="1806">
      <c r="A1806" s="23">
        <f>Universe!A1806</f>
        <v/>
      </c>
      <c r="B1806" s="24">
        <f>IF(Universe!W1806="","",(Universe!W1806-$B$2550)/$C$2550)</f>
        <v/>
      </c>
      <c r="C1806" s="24">
        <f>IF(Universe!X1806="","",(Universe!X1806-$B$2551)/$C$2551)</f>
        <v/>
      </c>
      <c r="D1806" s="24">
        <f>IF(Universe!Y1806="","",(Universe!Y1806-$B$2552)/$C$2552)</f>
        <v/>
      </c>
      <c r="E1806" s="24">
        <f>IF(Universe!Z1806="","",(Universe!Z1806-$B$2553)/$C$2553)</f>
        <v/>
      </c>
      <c r="F1806" s="24">
        <f>IF(Universe!AA1806="","",(Universe!AA1806-$B$2554)/$C$2554)</f>
        <v/>
      </c>
      <c r="G1806" s="24">
        <f>IF(Universe!AB1806="","",(Universe!AB1806-$B$2555)/$C$2555)</f>
        <v/>
      </c>
      <c r="H1806" s="24">
        <f>IF(Universe!AC1806="","",(Universe!AC1806-$B$2556)/$C$2556)</f>
        <v/>
      </c>
      <c r="I1806" s="24">
        <f>IF(Universe!AD1806="","",(Universe!AD1806-$B$2557)/$C$2557)</f>
        <v/>
      </c>
      <c r="J1806" s="24">
        <f>IF(Universe!AE1806="","",(Universe!AE1806-$B$2558)/$C$2558)</f>
        <v/>
      </c>
      <c r="K1806" s="24">
        <f>IF(Universe!AF1806="","",(Universe!AF1806-$B$2559)/$C$2559)</f>
        <v/>
      </c>
      <c r="L1806" s="24">
        <f>IF(Universe!AG1806="","",(Universe!AG1806-$B$2560)/$C$2560)</f>
        <v/>
      </c>
      <c r="M1806" s="24">
        <f>IF(Universe!AH1806="","",(Universe!AH1806-$B$2561)/$C$2561)</f>
        <v/>
      </c>
      <c r="N1806" s="24">
        <f>IF(Universe!AI1806="","",(Universe!AI1806-$B$2562)/$C$2562)</f>
        <v/>
      </c>
      <c r="O1806" s="24">
        <f>0.74*IF(B1806="",0,B1806)+0.16*IF(C1806="",0,C1806)+0.1*IF(D1806="",0,D1806)</f>
        <v/>
      </c>
      <c r="P1806" s="24">
        <f>0.35*IF(E1806="",0,E1806)+0.35*IF(F1806="",0,F1806)+0.3*IF(G1806="",0,G1806)</f>
        <v/>
      </c>
      <c r="Q1806" s="24">
        <f>0.656*IF(I1806="",0,I1806)+0.344*IF(H1806="",0,H1806)</f>
        <v/>
      </c>
      <c r="R1806" s="24">
        <f>0.338*IF(J1806="",0,J1806)+0.662*IF(K1806="",0,K1806)</f>
        <v/>
      </c>
      <c r="S1806" s="24">
        <f>0.38*IF(L1806="",0,L1806)+0.35*IF(M1806="",0,M1806)+0.27*IF(N1806="",0,N1806)</f>
        <v/>
      </c>
      <c r="T1806" s="24">
        <f>IF(Universe!S1806="","",((Universe!S1806-$B$2565)/$C$2565)^3)</f>
        <v/>
      </c>
      <c r="U1806" s="24">
        <f>IF(Universe!S1806="","",(Universe!S1806-$B$2565)/$C$2565)</f>
        <v/>
      </c>
      <c r="V1806" s="24">
        <f>IF(Universe!T1806="","",(Universe!T1806-$B$2566)/$C$2566)</f>
        <v/>
      </c>
      <c r="W1806" s="24">
        <f>IF(Universe!U1806="","",(Universe!U1806-$B$2567)/$C$2567)</f>
        <v/>
      </c>
      <c r="X1806" s="24">
        <f>IF(O1806="","",(O1806-$B$2571)/$C$2571)</f>
        <v/>
      </c>
      <c r="Y1806" s="24">
        <f>IF(T1806="","",(T1806-$B$2576)/$C$2576)</f>
        <v/>
      </c>
      <c r="Z1806" s="24">
        <f>IF(Universe!V1806="","",(Universe!V1806-$B$2568)/$C$2568)</f>
        <v/>
      </c>
      <c r="AA1806" s="24">
        <f>IF(P1806="","",(P1806-$B$2572)/$C$2572)</f>
        <v/>
      </c>
      <c r="AB1806" s="24">
        <f>IF(Q1806="","",(Q1806-$B$2573)/$C$2573)</f>
        <v/>
      </c>
      <c r="AC1806" s="24">
        <f>IF(R1806="","",(R1806-$B$2574)/$C$2574)</f>
        <v/>
      </c>
      <c r="AD1806" s="24">
        <f>IF(S1806="","",(S1806-$B$2575)/$C$2575)</f>
        <v/>
      </c>
      <c r="AE1806" s="24">
        <f>IF(Y1806="","",Y1806-(19.12044933116382+16.522174187581257*U1806))</f>
        <v/>
      </c>
      <c r="AF1806" s="24">
        <f>IF(X1806="","",(X1806-(-0.27268023098325006+0.47142105304415904*V1806+-0.3189264934812436*U1806)--5.286111042926227e-16)/0.7994208745952703)</f>
        <v/>
      </c>
      <c r="AG1806" s="24">
        <f>IF(AA1806="","",(AA1806-(0.5248806186338691+-0.064206457956449*U1806)-5.43454825424064e-16)/0.9977404048781155)</f>
        <v/>
      </c>
      <c r="AH1806" s="25" t="n">
        <v>-3.01590725819641</v>
      </c>
      <c r="AI1806" s="25" t="n">
        <v>0.8611720970133688</v>
      </c>
      <c r="AJ1806" s="25" t="n">
        <v>-1.235136225010065</v>
      </c>
      <c r="AK1806" s="25" t="n">
        <v>-0.8612064059496762</v>
      </c>
      <c r="AL1806" s="25" t="n">
        <v>2.93998929448575</v>
      </c>
      <c r="AM1806" s="25" t="n">
        <v>0.9487247041547676</v>
      </c>
      <c r="AN1806" s="25" t="n">
        <v>-0.09475740609435999</v>
      </c>
      <c r="AO1806" s="25" t="n">
        <v>0.1398378324195989</v>
      </c>
      <c r="AP1806" s="25" t="n">
        <v>-0.4622370059071928</v>
      </c>
      <c r="AQ1806" s="25" t="n">
        <v>-0.6422227555462484</v>
      </c>
    </row>
    <row r="1807">
      <c r="A1807" s="23">
        <f>Universe!A1807</f>
        <v/>
      </c>
      <c r="B1807" s="24">
        <f>IF(Universe!W1807="","",(Universe!W1807-$B$2550)/$C$2550)</f>
        <v/>
      </c>
      <c r="C1807" s="24">
        <f>IF(Universe!X1807="","",(Universe!X1807-$B$2551)/$C$2551)</f>
        <v/>
      </c>
      <c r="D1807" s="24">
        <f>IF(Universe!Y1807="","",(Universe!Y1807-$B$2552)/$C$2552)</f>
        <v/>
      </c>
      <c r="E1807" s="24">
        <f>IF(Universe!Z1807="","",(Universe!Z1807-$B$2553)/$C$2553)</f>
        <v/>
      </c>
      <c r="F1807" s="24">
        <f>IF(Universe!AA1807="","",(Universe!AA1807-$B$2554)/$C$2554)</f>
        <v/>
      </c>
      <c r="G1807" s="24">
        <f>IF(Universe!AB1807="","",(Universe!AB1807-$B$2555)/$C$2555)</f>
        <v/>
      </c>
      <c r="H1807" s="24">
        <f>IF(Universe!AC1807="","",(Universe!AC1807-$B$2556)/$C$2556)</f>
        <v/>
      </c>
      <c r="I1807" s="24">
        <f>IF(Universe!AD1807="","",(Universe!AD1807-$B$2557)/$C$2557)</f>
        <v/>
      </c>
      <c r="J1807" s="24">
        <f>IF(Universe!AE1807="","",(Universe!AE1807-$B$2558)/$C$2558)</f>
        <v/>
      </c>
      <c r="K1807" s="24">
        <f>IF(Universe!AF1807="","",(Universe!AF1807-$B$2559)/$C$2559)</f>
        <v/>
      </c>
      <c r="L1807" s="24">
        <f>IF(Universe!AG1807="","",(Universe!AG1807-$B$2560)/$C$2560)</f>
        <v/>
      </c>
      <c r="M1807" s="24">
        <f>IF(Universe!AH1807="","",(Universe!AH1807-$B$2561)/$C$2561)</f>
        <v/>
      </c>
      <c r="N1807" s="24">
        <f>IF(Universe!AI1807="","",(Universe!AI1807-$B$2562)/$C$2562)</f>
        <v/>
      </c>
      <c r="O1807" s="24">
        <f>0.74*IF(B1807="",0,B1807)+0.16*IF(C1807="",0,C1807)+0.1*IF(D1807="",0,D1807)</f>
        <v/>
      </c>
      <c r="P1807" s="24">
        <f>0.35*IF(E1807="",0,E1807)+0.35*IF(F1807="",0,F1807)+0.3*IF(G1807="",0,G1807)</f>
        <v/>
      </c>
      <c r="Q1807" s="24">
        <f>0.656*IF(I1807="",0,I1807)+0.344*IF(H1807="",0,H1807)</f>
        <v/>
      </c>
      <c r="R1807" s="24">
        <f>0.338*IF(J1807="",0,J1807)+0.662*IF(K1807="",0,K1807)</f>
        <v/>
      </c>
      <c r="S1807" s="24">
        <f>0.38*IF(L1807="",0,L1807)+0.35*IF(M1807="",0,M1807)+0.27*IF(N1807="",0,N1807)</f>
        <v/>
      </c>
      <c r="T1807" s="24">
        <f>IF(Universe!S1807="","",((Universe!S1807-$B$2565)/$C$2565)^3)</f>
        <v/>
      </c>
      <c r="U1807" s="24">
        <f>IF(Universe!S1807="","",(Universe!S1807-$B$2565)/$C$2565)</f>
        <v/>
      </c>
      <c r="V1807" s="24">
        <f>IF(Universe!T1807="","",(Universe!T1807-$B$2566)/$C$2566)</f>
        <v/>
      </c>
      <c r="W1807" s="24">
        <f>IF(Universe!U1807="","",(Universe!U1807-$B$2567)/$C$2567)</f>
        <v/>
      </c>
      <c r="X1807" s="24">
        <f>IF(O1807="","",(O1807-$B$2571)/$C$2571)</f>
        <v/>
      </c>
      <c r="Y1807" s="24">
        <f>IF(T1807="","",(T1807-$B$2576)/$C$2576)</f>
        <v/>
      </c>
      <c r="Z1807" s="24">
        <f>IF(Universe!V1807="","",(Universe!V1807-$B$2568)/$C$2568)</f>
        <v/>
      </c>
      <c r="AA1807" s="24">
        <f>IF(P1807="","",(P1807-$B$2572)/$C$2572)</f>
        <v/>
      </c>
      <c r="AB1807" s="24">
        <f>IF(Q1807="","",(Q1807-$B$2573)/$C$2573)</f>
        <v/>
      </c>
      <c r="AC1807" s="24">
        <f>IF(R1807="","",(R1807-$B$2574)/$C$2574)</f>
        <v/>
      </c>
      <c r="AD1807" s="24">
        <f>IF(S1807="","",(S1807-$B$2575)/$C$2575)</f>
        <v/>
      </c>
      <c r="AE1807" s="24">
        <f>IF(Y1807="","",Y1807-(19.12044933116382+16.522174187581257*U1807))</f>
        <v/>
      </c>
      <c r="AF1807" s="24">
        <f>IF(X1807="","",(X1807-(-0.27268023098325006+0.47142105304415904*V1807+-0.3189264934812436*U1807)--5.286111042926227e-16)/0.7994208745952703)</f>
        <v/>
      </c>
      <c r="AG1807" s="24">
        <f>IF(AA1807="","",(AA1807-(0.5248806186338691+-0.064206457956449*U1807)-5.43454825424064e-16)/0.9977404048781155)</f>
        <v/>
      </c>
      <c r="AH1807" s="25" t="n">
        <v>-3.213665833159312</v>
      </c>
      <c r="AI1807" s="25" t="n">
        <v>0.2211973790169788</v>
      </c>
      <c r="AJ1807" s="25" t="n">
        <v>-0.7058064249908435</v>
      </c>
      <c r="AK1807" s="25" t="n">
        <v>0.6416248530752234</v>
      </c>
      <c r="AL1807" s="25" t="n">
        <v>2.621567284289265</v>
      </c>
      <c r="AM1807" s="25" t="n">
        <v>-0.0509738450843263</v>
      </c>
      <c r="AN1807" s="25" t="n">
        <v>1.592048713326982</v>
      </c>
      <c r="AO1807" s="25" t="n">
        <v>0.4358058071245868</v>
      </c>
      <c r="AP1807" s="25" t="n">
        <v>-0.1454381239124092</v>
      </c>
      <c r="AQ1807" s="25" t="n">
        <v>2.214362614787156</v>
      </c>
    </row>
    <row r="1808">
      <c r="A1808" s="23">
        <f>Universe!A1808</f>
        <v/>
      </c>
      <c r="B1808" s="24">
        <f>IF(Universe!W1808="","",(Universe!W1808-$B$2550)/$C$2550)</f>
        <v/>
      </c>
      <c r="C1808" s="24">
        <f>IF(Universe!X1808="","",(Universe!X1808-$B$2551)/$C$2551)</f>
        <v/>
      </c>
      <c r="D1808" s="24">
        <f>IF(Universe!Y1808="","",(Universe!Y1808-$B$2552)/$C$2552)</f>
        <v/>
      </c>
      <c r="E1808" s="24">
        <f>IF(Universe!Z1808="","",(Universe!Z1808-$B$2553)/$C$2553)</f>
        <v/>
      </c>
      <c r="F1808" s="24">
        <f>IF(Universe!AA1808="","",(Universe!AA1808-$B$2554)/$C$2554)</f>
        <v/>
      </c>
      <c r="G1808" s="24">
        <f>IF(Universe!AB1808="","",(Universe!AB1808-$B$2555)/$C$2555)</f>
        <v/>
      </c>
      <c r="H1808" s="24">
        <f>IF(Universe!AC1808="","",(Universe!AC1808-$B$2556)/$C$2556)</f>
        <v/>
      </c>
      <c r="I1808" s="24">
        <f>IF(Universe!AD1808="","",(Universe!AD1808-$B$2557)/$C$2557)</f>
        <v/>
      </c>
      <c r="J1808" s="24">
        <f>IF(Universe!AE1808="","",(Universe!AE1808-$B$2558)/$C$2558)</f>
        <v/>
      </c>
      <c r="K1808" s="24">
        <f>IF(Universe!AF1808="","",(Universe!AF1808-$B$2559)/$C$2559)</f>
        <v/>
      </c>
      <c r="L1808" s="24">
        <f>IF(Universe!AG1808="","",(Universe!AG1808-$B$2560)/$C$2560)</f>
        <v/>
      </c>
      <c r="M1808" s="24">
        <f>IF(Universe!AH1808="","",(Universe!AH1808-$B$2561)/$C$2561)</f>
        <v/>
      </c>
      <c r="N1808" s="24">
        <f>IF(Universe!AI1808="","",(Universe!AI1808-$B$2562)/$C$2562)</f>
        <v/>
      </c>
      <c r="O1808" s="24">
        <f>0.74*IF(B1808="",0,B1808)+0.16*IF(C1808="",0,C1808)+0.1*IF(D1808="",0,D1808)</f>
        <v/>
      </c>
      <c r="P1808" s="24">
        <f>0.35*IF(E1808="",0,E1808)+0.35*IF(F1808="",0,F1808)+0.3*IF(G1808="",0,G1808)</f>
        <v/>
      </c>
      <c r="Q1808" s="24">
        <f>0.656*IF(I1808="",0,I1808)+0.344*IF(H1808="",0,H1808)</f>
        <v/>
      </c>
      <c r="R1808" s="24">
        <f>0.338*IF(J1808="",0,J1808)+0.662*IF(K1808="",0,K1808)</f>
        <v/>
      </c>
      <c r="S1808" s="24">
        <f>0.38*IF(L1808="",0,L1808)+0.35*IF(M1808="",0,M1808)+0.27*IF(N1808="",0,N1808)</f>
        <v/>
      </c>
      <c r="T1808" s="24">
        <f>IF(Universe!S1808="","",((Universe!S1808-$B$2565)/$C$2565)^3)</f>
        <v/>
      </c>
      <c r="U1808" s="24">
        <f>IF(Universe!S1808="","",(Universe!S1808-$B$2565)/$C$2565)</f>
        <v/>
      </c>
      <c r="V1808" s="24">
        <f>IF(Universe!T1808="","",(Universe!T1808-$B$2566)/$C$2566)</f>
        <v/>
      </c>
      <c r="W1808" s="24">
        <f>IF(Universe!U1808="","",(Universe!U1808-$B$2567)/$C$2567)</f>
        <v/>
      </c>
      <c r="X1808" s="24">
        <f>IF(O1808="","",(O1808-$B$2571)/$C$2571)</f>
        <v/>
      </c>
      <c r="Y1808" s="24">
        <f>IF(T1808="","",(T1808-$B$2576)/$C$2576)</f>
        <v/>
      </c>
      <c r="Z1808" s="24">
        <f>IF(Universe!V1808="","",(Universe!V1808-$B$2568)/$C$2568)</f>
        <v/>
      </c>
      <c r="AA1808" s="24">
        <f>IF(P1808="","",(P1808-$B$2572)/$C$2572)</f>
        <v/>
      </c>
      <c r="AB1808" s="24">
        <f>IF(Q1808="","",(Q1808-$B$2573)/$C$2573)</f>
        <v/>
      </c>
      <c r="AC1808" s="24">
        <f>IF(R1808="","",(R1808-$B$2574)/$C$2574)</f>
        <v/>
      </c>
      <c r="AD1808" s="24">
        <f>IF(S1808="","",(S1808-$B$2575)/$C$2575)</f>
        <v/>
      </c>
      <c r="AE1808" s="24">
        <f>IF(Y1808="","",Y1808-(19.12044933116382+16.522174187581257*U1808))</f>
        <v/>
      </c>
      <c r="AF1808" s="24">
        <f>IF(X1808="","",(X1808-(-0.27268023098325006+0.47142105304415904*V1808+-0.3189264934812436*U1808)--5.286111042926227e-16)/0.7994208745952703)</f>
        <v/>
      </c>
      <c r="AG1808" s="24">
        <f>IF(AA1808="","",(AA1808-(0.5248806186338691+-0.064206457956449*U1808)-5.43454825424064e-16)/0.9977404048781155)</f>
        <v/>
      </c>
      <c r="AH1808" s="25" t="n">
        <v>-0.520190418010246</v>
      </c>
      <c r="AI1808" s="25" t="n">
        <v>-0.3146427164795653</v>
      </c>
      <c r="AJ1808" s="25" t="n">
        <v>-0.6458032602586187</v>
      </c>
      <c r="AK1808" s="25" t="n">
        <v>-0.0095745921826276</v>
      </c>
      <c r="AL1808" s="25" t="n">
        <v>1.157178799239827</v>
      </c>
      <c r="AM1808" s="25" t="n">
        <v>0.4688145431538012</v>
      </c>
      <c r="AN1808" s="25" t="n">
        <v>-1.071728507771729</v>
      </c>
      <c r="AO1808" s="25" t="n">
        <v>-0.0173950892064875</v>
      </c>
      <c r="AP1808" s="25" t="n">
        <v>0.0672626028706711</v>
      </c>
      <c r="AQ1808" s="25" t="n">
        <v>0.2113677898149173</v>
      </c>
    </row>
    <row r="1809">
      <c r="A1809" s="23">
        <f>Universe!A1809</f>
        <v/>
      </c>
      <c r="B1809" s="24">
        <f>IF(Universe!W1809="","",(Universe!W1809-$B$2550)/$C$2550)</f>
        <v/>
      </c>
      <c r="C1809" s="24">
        <f>IF(Universe!X1809="","",(Universe!X1809-$B$2551)/$C$2551)</f>
        <v/>
      </c>
      <c r="D1809" s="24">
        <f>IF(Universe!Y1809="","",(Universe!Y1809-$B$2552)/$C$2552)</f>
        <v/>
      </c>
      <c r="E1809" s="24">
        <f>IF(Universe!Z1809="","",(Universe!Z1809-$B$2553)/$C$2553)</f>
        <v/>
      </c>
      <c r="F1809" s="24">
        <f>IF(Universe!AA1809="","",(Universe!AA1809-$B$2554)/$C$2554)</f>
        <v/>
      </c>
      <c r="G1809" s="24">
        <f>IF(Universe!AB1809="","",(Universe!AB1809-$B$2555)/$C$2555)</f>
        <v/>
      </c>
      <c r="H1809" s="24">
        <f>IF(Universe!AC1809="","",(Universe!AC1809-$B$2556)/$C$2556)</f>
        <v/>
      </c>
      <c r="I1809" s="24">
        <f>IF(Universe!AD1809="","",(Universe!AD1809-$B$2557)/$C$2557)</f>
        <v/>
      </c>
      <c r="J1809" s="24">
        <f>IF(Universe!AE1809="","",(Universe!AE1809-$B$2558)/$C$2558)</f>
        <v/>
      </c>
      <c r="K1809" s="24">
        <f>IF(Universe!AF1809="","",(Universe!AF1809-$B$2559)/$C$2559)</f>
        <v/>
      </c>
      <c r="L1809" s="24">
        <f>IF(Universe!AG1809="","",(Universe!AG1809-$B$2560)/$C$2560)</f>
        <v/>
      </c>
      <c r="M1809" s="24">
        <f>IF(Universe!AH1809="","",(Universe!AH1809-$B$2561)/$C$2561)</f>
        <v/>
      </c>
      <c r="N1809" s="24">
        <f>IF(Universe!AI1809="","",(Universe!AI1809-$B$2562)/$C$2562)</f>
        <v/>
      </c>
      <c r="O1809" s="24">
        <f>0.74*IF(B1809="",0,B1809)+0.16*IF(C1809="",0,C1809)+0.1*IF(D1809="",0,D1809)</f>
        <v/>
      </c>
      <c r="P1809" s="24">
        <f>0.35*IF(E1809="",0,E1809)+0.35*IF(F1809="",0,F1809)+0.3*IF(G1809="",0,G1809)</f>
        <v/>
      </c>
      <c r="Q1809" s="24">
        <f>0.656*IF(I1809="",0,I1809)+0.344*IF(H1809="",0,H1809)</f>
        <v/>
      </c>
      <c r="R1809" s="24">
        <f>0.338*IF(J1809="",0,J1809)+0.662*IF(K1809="",0,K1809)</f>
        <v/>
      </c>
      <c r="S1809" s="24">
        <f>0.38*IF(L1809="",0,L1809)+0.35*IF(M1809="",0,M1809)+0.27*IF(N1809="",0,N1809)</f>
        <v/>
      </c>
      <c r="T1809" s="24">
        <f>IF(Universe!S1809="","",((Universe!S1809-$B$2565)/$C$2565)^3)</f>
        <v/>
      </c>
      <c r="U1809" s="24">
        <f>IF(Universe!S1809="","",(Universe!S1809-$B$2565)/$C$2565)</f>
        <v/>
      </c>
      <c r="V1809" s="24">
        <f>IF(Universe!T1809="","",(Universe!T1809-$B$2566)/$C$2566)</f>
        <v/>
      </c>
      <c r="W1809" s="24">
        <f>IF(Universe!U1809="","",(Universe!U1809-$B$2567)/$C$2567)</f>
        <v/>
      </c>
      <c r="X1809" s="24">
        <f>IF(O1809="","",(O1809-$B$2571)/$C$2571)</f>
        <v/>
      </c>
      <c r="Y1809" s="24">
        <f>IF(T1809="","",(T1809-$B$2576)/$C$2576)</f>
        <v/>
      </c>
      <c r="Z1809" s="24">
        <f>IF(Universe!V1809="","",(Universe!V1809-$B$2568)/$C$2568)</f>
        <v/>
      </c>
      <c r="AA1809" s="24">
        <f>IF(P1809="","",(P1809-$B$2572)/$C$2572)</f>
        <v/>
      </c>
      <c r="AB1809" s="24">
        <f>IF(Q1809="","",(Q1809-$B$2573)/$C$2573)</f>
        <v/>
      </c>
      <c r="AC1809" s="24">
        <f>IF(R1809="","",(R1809-$B$2574)/$C$2574)</f>
        <v/>
      </c>
      <c r="AD1809" s="24">
        <f>IF(S1809="","",(S1809-$B$2575)/$C$2575)</f>
        <v/>
      </c>
      <c r="AE1809" s="24">
        <f>IF(Y1809="","",Y1809-(19.12044933116382+16.522174187581257*U1809))</f>
        <v/>
      </c>
      <c r="AF1809" s="24">
        <f>IF(X1809="","",(X1809-(-0.27268023098325006+0.47142105304415904*V1809+-0.3189264934812436*U1809)--5.286111042926227e-16)/0.7994208745952703)</f>
        <v/>
      </c>
      <c r="AG1809" s="24">
        <f>IF(AA1809="","",(AA1809-(0.5248806186338691+-0.064206457956449*U1809)-5.43454825424064e-16)/0.9977404048781155)</f>
        <v/>
      </c>
      <c r="AH1809" s="25" t="n">
        <v>-2.477763898311153</v>
      </c>
      <c r="AI1809" s="25" t="n">
        <v>-0.5310155652627208</v>
      </c>
      <c r="AJ1809" s="25" t="n">
        <v>0.4811303088927453</v>
      </c>
      <c r="AK1809" s="25" t="n">
        <v>0.2815526968882662</v>
      </c>
      <c r="AL1809" s="25" t="n">
        <v>3.365591998101543</v>
      </c>
      <c r="AM1809" s="25" t="n">
        <v>0.0603270703220679</v>
      </c>
      <c r="AN1809" s="25" t="n">
        <v>0.3264099297774132</v>
      </c>
      <c r="AO1809" s="25" t="n">
        <v>0.0149886574493042</v>
      </c>
      <c r="AP1809" s="25" t="n">
        <v>0.6549714802572862</v>
      </c>
      <c r="AQ1809" s="25" t="n">
        <v>-0.5096536826637331</v>
      </c>
    </row>
    <row r="1810">
      <c r="A1810" s="23">
        <f>Universe!A1810</f>
        <v/>
      </c>
      <c r="B1810" s="24">
        <f>IF(Universe!W1810="","",(Universe!W1810-$B$2550)/$C$2550)</f>
        <v/>
      </c>
      <c r="C1810" s="24">
        <f>IF(Universe!X1810="","",(Universe!X1810-$B$2551)/$C$2551)</f>
        <v/>
      </c>
      <c r="D1810" s="24">
        <f>IF(Universe!Y1810="","",(Universe!Y1810-$B$2552)/$C$2552)</f>
        <v/>
      </c>
      <c r="E1810" s="24">
        <f>IF(Universe!Z1810="","",(Universe!Z1810-$B$2553)/$C$2553)</f>
        <v/>
      </c>
      <c r="F1810" s="24">
        <f>IF(Universe!AA1810="","",(Universe!AA1810-$B$2554)/$C$2554)</f>
        <v/>
      </c>
      <c r="G1810" s="24">
        <f>IF(Universe!AB1810="","",(Universe!AB1810-$B$2555)/$C$2555)</f>
        <v/>
      </c>
      <c r="H1810" s="24">
        <f>IF(Universe!AC1810="","",(Universe!AC1810-$B$2556)/$C$2556)</f>
        <v/>
      </c>
      <c r="I1810" s="24">
        <f>IF(Universe!AD1810="","",(Universe!AD1810-$B$2557)/$C$2557)</f>
        <v/>
      </c>
      <c r="J1810" s="24">
        <f>IF(Universe!AE1810="","",(Universe!AE1810-$B$2558)/$C$2558)</f>
        <v/>
      </c>
      <c r="K1810" s="24">
        <f>IF(Universe!AF1810="","",(Universe!AF1810-$B$2559)/$C$2559)</f>
        <v/>
      </c>
      <c r="L1810" s="24">
        <f>IF(Universe!AG1810="","",(Universe!AG1810-$B$2560)/$C$2560)</f>
        <v/>
      </c>
      <c r="M1810" s="24">
        <f>IF(Universe!AH1810="","",(Universe!AH1810-$B$2561)/$C$2561)</f>
        <v/>
      </c>
      <c r="N1810" s="24">
        <f>IF(Universe!AI1810="","",(Universe!AI1810-$B$2562)/$C$2562)</f>
        <v/>
      </c>
      <c r="O1810" s="24">
        <f>0.74*IF(B1810="",0,B1810)+0.16*IF(C1810="",0,C1810)+0.1*IF(D1810="",0,D1810)</f>
        <v/>
      </c>
      <c r="P1810" s="24">
        <f>0.35*IF(E1810="",0,E1810)+0.35*IF(F1810="",0,F1810)+0.3*IF(G1810="",0,G1810)</f>
        <v/>
      </c>
      <c r="Q1810" s="24">
        <f>0.656*IF(I1810="",0,I1810)+0.344*IF(H1810="",0,H1810)</f>
        <v/>
      </c>
      <c r="R1810" s="24">
        <f>0.338*IF(J1810="",0,J1810)+0.662*IF(K1810="",0,K1810)</f>
        <v/>
      </c>
      <c r="S1810" s="24">
        <f>0.38*IF(L1810="",0,L1810)+0.35*IF(M1810="",0,M1810)+0.27*IF(N1810="",0,N1810)</f>
        <v/>
      </c>
      <c r="T1810" s="24">
        <f>IF(Universe!S1810="","",((Universe!S1810-$B$2565)/$C$2565)^3)</f>
        <v/>
      </c>
      <c r="U1810" s="24">
        <f>IF(Universe!S1810="","",(Universe!S1810-$B$2565)/$C$2565)</f>
        <v/>
      </c>
      <c r="V1810" s="24">
        <f>IF(Universe!T1810="","",(Universe!T1810-$B$2566)/$C$2566)</f>
        <v/>
      </c>
      <c r="W1810" s="24">
        <f>IF(Universe!U1810="","",(Universe!U1810-$B$2567)/$C$2567)</f>
        <v/>
      </c>
      <c r="X1810" s="24">
        <f>IF(O1810="","",(O1810-$B$2571)/$C$2571)</f>
        <v/>
      </c>
      <c r="Y1810" s="24">
        <f>IF(T1810="","",(T1810-$B$2576)/$C$2576)</f>
        <v/>
      </c>
      <c r="Z1810" s="24">
        <f>IF(Universe!V1810="","",(Universe!V1810-$B$2568)/$C$2568)</f>
        <v/>
      </c>
      <c r="AA1810" s="24">
        <f>IF(P1810="","",(P1810-$B$2572)/$C$2572)</f>
        <v/>
      </c>
      <c r="AB1810" s="24">
        <f>IF(Q1810="","",(Q1810-$B$2573)/$C$2573)</f>
        <v/>
      </c>
      <c r="AC1810" s="24">
        <f>IF(R1810="","",(R1810-$B$2574)/$C$2574)</f>
        <v/>
      </c>
      <c r="AD1810" s="24">
        <f>IF(S1810="","",(S1810-$B$2575)/$C$2575)</f>
        <v/>
      </c>
      <c r="AE1810" s="24">
        <f>IF(Y1810="","",Y1810-(19.12044933116382+16.522174187581257*U1810))</f>
        <v/>
      </c>
      <c r="AF1810" s="24">
        <f>IF(X1810="","",(X1810-(-0.27268023098325006+0.47142105304415904*V1810+-0.3189264934812436*U1810)--5.286111042926227e-16)/0.7994208745952703)</f>
        <v/>
      </c>
      <c r="AG1810" s="24">
        <f>IF(AA1810="","",(AA1810-(0.5248806186338691+-0.064206457956449*U1810)-5.43454825424064e-16)/0.9977404048781155)</f>
        <v/>
      </c>
      <c r="AH1810" s="25" t="n">
        <v>-1.898858450583657</v>
      </c>
      <c r="AI1810" s="25" t="n">
        <v>-0.9224220646118212</v>
      </c>
      <c r="AJ1810" s="25" t="n">
        <v>0.2701221049374683</v>
      </c>
      <c r="AK1810" s="25" t="n">
        <v>-0.09677617208582261</v>
      </c>
      <c r="AL1810" s="25" t="n">
        <v>3.212206819170276</v>
      </c>
      <c r="AM1810" s="25" t="n">
        <v>-0.3392370272503452</v>
      </c>
      <c r="AN1810" s="25" t="n">
        <v>0.8026599575428675</v>
      </c>
      <c r="AO1810" s="25" t="n">
        <v>-0.026465247612825</v>
      </c>
      <c r="AP1810" s="25" t="n">
        <v>0.4970544571017437</v>
      </c>
      <c r="AQ1810" s="25" t="n">
        <v>1.130848923863021</v>
      </c>
    </row>
    <row r="1811">
      <c r="A1811" s="23">
        <f>Universe!A1811</f>
        <v/>
      </c>
      <c r="B1811" s="24">
        <f>IF(Universe!W1811="","",(Universe!W1811-$B$2550)/$C$2550)</f>
        <v/>
      </c>
      <c r="C1811" s="24">
        <f>IF(Universe!X1811="","",(Universe!X1811-$B$2551)/$C$2551)</f>
        <v/>
      </c>
      <c r="D1811" s="24">
        <f>IF(Universe!Y1811="","",(Universe!Y1811-$B$2552)/$C$2552)</f>
        <v/>
      </c>
      <c r="E1811" s="24">
        <f>IF(Universe!Z1811="","",(Universe!Z1811-$B$2553)/$C$2553)</f>
        <v/>
      </c>
      <c r="F1811" s="24">
        <f>IF(Universe!AA1811="","",(Universe!AA1811-$B$2554)/$C$2554)</f>
        <v/>
      </c>
      <c r="G1811" s="24">
        <f>IF(Universe!AB1811="","",(Universe!AB1811-$B$2555)/$C$2555)</f>
        <v/>
      </c>
      <c r="H1811" s="24">
        <f>IF(Universe!AC1811="","",(Universe!AC1811-$B$2556)/$C$2556)</f>
        <v/>
      </c>
      <c r="I1811" s="24">
        <f>IF(Universe!AD1811="","",(Universe!AD1811-$B$2557)/$C$2557)</f>
        <v/>
      </c>
      <c r="J1811" s="24">
        <f>IF(Universe!AE1811="","",(Universe!AE1811-$B$2558)/$C$2558)</f>
        <v/>
      </c>
      <c r="K1811" s="24">
        <f>IF(Universe!AF1811="","",(Universe!AF1811-$B$2559)/$C$2559)</f>
        <v/>
      </c>
      <c r="L1811" s="24">
        <f>IF(Universe!AG1811="","",(Universe!AG1811-$B$2560)/$C$2560)</f>
        <v/>
      </c>
      <c r="M1811" s="24">
        <f>IF(Universe!AH1811="","",(Universe!AH1811-$B$2561)/$C$2561)</f>
        <v/>
      </c>
      <c r="N1811" s="24">
        <f>IF(Universe!AI1811="","",(Universe!AI1811-$B$2562)/$C$2562)</f>
        <v/>
      </c>
      <c r="O1811" s="24">
        <f>0.74*IF(B1811="",0,B1811)+0.16*IF(C1811="",0,C1811)+0.1*IF(D1811="",0,D1811)</f>
        <v/>
      </c>
      <c r="P1811" s="24">
        <f>0.35*IF(E1811="",0,E1811)+0.35*IF(F1811="",0,F1811)+0.3*IF(G1811="",0,G1811)</f>
        <v/>
      </c>
      <c r="Q1811" s="24">
        <f>0.656*IF(I1811="",0,I1811)+0.344*IF(H1811="",0,H1811)</f>
        <v/>
      </c>
      <c r="R1811" s="24">
        <f>0.338*IF(J1811="",0,J1811)+0.662*IF(K1811="",0,K1811)</f>
        <v/>
      </c>
      <c r="S1811" s="24">
        <f>0.38*IF(L1811="",0,L1811)+0.35*IF(M1811="",0,M1811)+0.27*IF(N1811="",0,N1811)</f>
        <v/>
      </c>
      <c r="T1811" s="24">
        <f>IF(Universe!S1811="","",((Universe!S1811-$B$2565)/$C$2565)^3)</f>
        <v/>
      </c>
      <c r="U1811" s="24">
        <f>IF(Universe!S1811="","",(Universe!S1811-$B$2565)/$C$2565)</f>
        <v/>
      </c>
      <c r="V1811" s="24">
        <f>IF(Universe!T1811="","",(Universe!T1811-$B$2566)/$C$2566)</f>
        <v/>
      </c>
      <c r="W1811" s="24">
        <f>IF(Universe!U1811="","",(Universe!U1811-$B$2567)/$C$2567)</f>
        <v/>
      </c>
      <c r="X1811" s="24">
        <f>IF(O1811="","",(O1811-$B$2571)/$C$2571)</f>
        <v/>
      </c>
      <c r="Y1811" s="24">
        <f>IF(T1811="","",(T1811-$B$2576)/$C$2576)</f>
        <v/>
      </c>
      <c r="Z1811" s="24">
        <f>IF(Universe!V1811="","",(Universe!V1811-$B$2568)/$C$2568)</f>
        <v/>
      </c>
      <c r="AA1811" s="24">
        <f>IF(P1811="","",(P1811-$B$2572)/$C$2572)</f>
        <v/>
      </c>
      <c r="AB1811" s="24">
        <f>IF(Q1811="","",(Q1811-$B$2573)/$C$2573)</f>
        <v/>
      </c>
      <c r="AC1811" s="24">
        <f>IF(R1811="","",(R1811-$B$2574)/$C$2574)</f>
        <v/>
      </c>
      <c r="AD1811" s="24">
        <f>IF(S1811="","",(S1811-$B$2575)/$C$2575)</f>
        <v/>
      </c>
      <c r="AE1811" s="24">
        <f>IF(Y1811="","",Y1811-(19.12044933116382+16.522174187581257*U1811))</f>
        <v/>
      </c>
      <c r="AF1811" s="24">
        <f>IF(X1811="","",(X1811-(-0.27268023098325006+0.47142105304415904*V1811+-0.3189264934812436*U1811)--5.286111042926227e-16)/0.7994208745952703)</f>
        <v/>
      </c>
      <c r="AG1811" s="24">
        <f>IF(AA1811="","",(AA1811-(0.5248806186338691+-0.064206457956449*U1811)-5.43454825424064e-16)/0.9977404048781155)</f>
        <v/>
      </c>
      <c r="AH1811" s="25" t="n">
        <v>-3.341410955225226</v>
      </c>
      <c r="AI1811" s="25" t="n">
        <v>-0.7121283998722164</v>
      </c>
      <c r="AJ1811" s="25" t="n">
        <v>0.0497498299058693</v>
      </c>
      <c r="AK1811" s="25" t="n">
        <v>-0.8353952591856585</v>
      </c>
      <c r="AL1811" s="25" t="n">
        <v>2.364993311728462</v>
      </c>
      <c r="AM1811" s="25" t="n">
        <v>0.2251676390857861</v>
      </c>
      <c r="AN1811" s="25" t="n">
        <v>-0.3611288650775235</v>
      </c>
      <c r="AO1811" s="25" t="n">
        <v>0.2257708400397043</v>
      </c>
      <c r="AP1811" s="25" t="n">
        <v>-0.4180805796312519</v>
      </c>
      <c r="AQ1811" s="25" t="n">
        <v>0.2626558401212764</v>
      </c>
    </row>
    <row r="1812">
      <c r="A1812" s="23">
        <f>Universe!A1812</f>
        <v/>
      </c>
      <c r="B1812" s="24">
        <f>IF(Universe!W1812="","",(Universe!W1812-$B$2550)/$C$2550)</f>
        <v/>
      </c>
      <c r="C1812" s="24">
        <f>IF(Universe!X1812="","",(Universe!X1812-$B$2551)/$C$2551)</f>
        <v/>
      </c>
      <c r="D1812" s="24">
        <f>IF(Universe!Y1812="","",(Universe!Y1812-$B$2552)/$C$2552)</f>
        <v/>
      </c>
      <c r="E1812" s="24">
        <f>IF(Universe!Z1812="","",(Universe!Z1812-$B$2553)/$C$2553)</f>
        <v/>
      </c>
      <c r="F1812" s="24">
        <f>IF(Universe!AA1812="","",(Universe!AA1812-$B$2554)/$C$2554)</f>
        <v/>
      </c>
      <c r="G1812" s="24">
        <f>IF(Universe!AB1812="","",(Universe!AB1812-$B$2555)/$C$2555)</f>
        <v/>
      </c>
      <c r="H1812" s="24">
        <f>IF(Universe!AC1812="","",(Universe!AC1812-$B$2556)/$C$2556)</f>
        <v/>
      </c>
      <c r="I1812" s="24">
        <f>IF(Universe!AD1812="","",(Universe!AD1812-$B$2557)/$C$2557)</f>
        <v/>
      </c>
      <c r="J1812" s="24">
        <f>IF(Universe!AE1812="","",(Universe!AE1812-$B$2558)/$C$2558)</f>
        <v/>
      </c>
      <c r="K1812" s="24">
        <f>IF(Universe!AF1812="","",(Universe!AF1812-$B$2559)/$C$2559)</f>
        <v/>
      </c>
      <c r="L1812" s="24">
        <f>IF(Universe!AG1812="","",(Universe!AG1812-$B$2560)/$C$2560)</f>
        <v/>
      </c>
      <c r="M1812" s="24">
        <f>IF(Universe!AH1812="","",(Universe!AH1812-$B$2561)/$C$2561)</f>
        <v/>
      </c>
      <c r="N1812" s="24">
        <f>IF(Universe!AI1812="","",(Universe!AI1812-$B$2562)/$C$2562)</f>
        <v/>
      </c>
      <c r="O1812" s="24">
        <f>0.74*IF(B1812="",0,B1812)+0.16*IF(C1812="",0,C1812)+0.1*IF(D1812="",0,D1812)</f>
        <v/>
      </c>
      <c r="P1812" s="24">
        <f>0.35*IF(E1812="",0,E1812)+0.35*IF(F1812="",0,F1812)+0.3*IF(G1812="",0,G1812)</f>
        <v/>
      </c>
      <c r="Q1812" s="24">
        <f>0.656*IF(I1812="",0,I1812)+0.344*IF(H1812="",0,H1812)</f>
        <v/>
      </c>
      <c r="R1812" s="24">
        <f>0.338*IF(J1812="",0,J1812)+0.662*IF(K1812="",0,K1812)</f>
        <v/>
      </c>
      <c r="S1812" s="24">
        <f>0.38*IF(L1812="",0,L1812)+0.35*IF(M1812="",0,M1812)+0.27*IF(N1812="",0,N1812)</f>
        <v/>
      </c>
      <c r="T1812" s="24">
        <f>IF(Universe!S1812="","",((Universe!S1812-$B$2565)/$C$2565)^3)</f>
        <v/>
      </c>
      <c r="U1812" s="24">
        <f>IF(Universe!S1812="","",(Universe!S1812-$B$2565)/$C$2565)</f>
        <v/>
      </c>
      <c r="V1812" s="24">
        <f>IF(Universe!T1812="","",(Universe!T1812-$B$2566)/$C$2566)</f>
        <v/>
      </c>
      <c r="W1812" s="24">
        <f>IF(Universe!U1812="","",(Universe!U1812-$B$2567)/$C$2567)</f>
        <v/>
      </c>
      <c r="X1812" s="24">
        <f>IF(O1812="","",(O1812-$B$2571)/$C$2571)</f>
        <v/>
      </c>
      <c r="Y1812" s="24">
        <f>IF(T1812="","",(T1812-$B$2576)/$C$2576)</f>
        <v/>
      </c>
      <c r="Z1812" s="24">
        <f>IF(Universe!V1812="","",(Universe!V1812-$B$2568)/$C$2568)</f>
        <v/>
      </c>
      <c r="AA1812" s="24">
        <f>IF(P1812="","",(P1812-$B$2572)/$C$2572)</f>
        <v/>
      </c>
      <c r="AB1812" s="24">
        <f>IF(Q1812="","",(Q1812-$B$2573)/$C$2573)</f>
        <v/>
      </c>
      <c r="AC1812" s="24">
        <f>IF(R1812="","",(R1812-$B$2574)/$C$2574)</f>
        <v/>
      </c>
      <c r="AD1812" s="24">
        <f>IF(S1812="","",(S1812-$B$2575)/$C$2575)</f>
        <v/>
      </c>
      <c r="AE1812" s="24">
        <f>IF(Y1812="","",Y1812-(19.12044933116382+16.522174187581257*U1812))</f>
        <v/>
      </c>
      <c r="AF1812" s="24">
        <f>IF(X1812="","",(X1812-(-0.27268023098325006+0.47142105304415904*V1812+-0.3189264934812436*U1812)--5.286111042926227e-16)/0.7994208745952703)</f>
        <v/>
      </c>
      <c r="AG1812" s="24">
        <f>IF(AA1812="","",(AA1812-(0.5248806186338691+-0.064206457956449*U1812)-5.43454825424064e-16)/0.9977404048781155)</f>
        <v/>
      </c>
      <c r="AH1812" s="25" t="n">
        <v>-3.245289566616011</v>
      </c>
      <c r="AI1812" s="25" t="n">
        <v>-0.1600614564049185</v>
      </c>
      <c r="AJ1812" s="25" t="n">
        <v>0.1253817664151808</v>
      </c>
      <c r="AK1812" s="25" t="n">
        <v>-0.563393875411899</v>
      </c>
      <c r="AL1812" s="25" t="n">
        <v>2.561860476380252</v>
      </c>
      <c r="AM1812" s="25" t="n">
        <v>0.455378542780755</v>
      </c>
      <c r="AN1812" s="25" t="n">
        <v>0.2390877716065354</v>
      </c>
      <c r="AO1812" s="25" t="n">
        <v>0.0624032754904407</v>
      </c>
      <c r="AP1812" s="25" t="n">
        <v>-0.4041182095008656</v>
      </c>
      <c r="AQ1812" s="25" t="n">
        <v>-0.4893280362640218</v>
      </c>
    </row>
    <row r="1813">
      <c r="A1813" s="23">
        <f>Universe!A1813</f>
        <v/>
      </c>
      <c r="B1813" s="24">
        <f>IF(Universe!W1813="","",(Universe!W1813-$B$2550)/$C$2550)</f>
        <v/>
      </c>
      <c r="C1813" s="24">
        <f>IF(Universe!X1813="","",(Universe!X1813-$B$2551)/$C$2551)</f>
        <v/>
      </c>
      <c r="D1813" s="24">
        <f>IF(Universe!Y1813="","",(Universe!Y1813-$B$2552)/$C$2552)</f>
        <v/>
      </c>
      <c r="E1813" s="24">
        <f>IF(Universe!Z1813="","",(Universe!Z1813-$B$2553)/$C$2553)</f>
        <v/>
      </c>
      <c r="F1813" s="24">
        <f>IF(Universe!AA1813="","",(Universe!AA1813-$B$2554)/$C$2554)</f>
        <v/>
      </c>
      <c r="G1813" s="24">
        <f>IF(Universe!AB1813="","",(Universe!AB1813-$B$2555)/$C$2555)</f>
        <v/>
      </c>
      <c r="H1813" s="24">
        <f>IF(Universe!AC1813="","",(Universe!AC1813-$B$2556)/$C$2556)</f>
        <v/>
      </c>
      <c r="I1813" s="24">
        <f>IF(Universe!AD1813="","",(Universe!AD1813-$B$2557)/$C$2557)</f>
        <v/>
      </c>
      <c r="J1813" s="24">
        <f>IF(Universe!AE1813="","",(Universe!AE1813-$B$2558)/$C$2558)</f>
        <v/>
      </c>
      <c r="K1813" s="24">
        <f>IF(Universe!AF1813="","",(Universe!AF1813-$B$2559)/$C$2559)</f>
        <v/>
      </c>
      <c r="L1813" s="24">
        <f>IF(Universe!AG1813="","",(Universe!AG1813-$B$2560)/$C$2560)</f>
        <v/>
      </c>
      <c r="M1813" s="24">
        <f>IF(Universe!AH1813="","",(Universe!AH1813-$B$2561)/$C$2561)</f>
        <v/>
      </c>
      <c r="N1813" s="24">
        <f>IF(Universe!AI1813="","",(Universe!AI1813-$B$2562)/$C$2562)</f>
        <v/>
      </c>
      <c r="O1813" s="24">
        <f>0.74*IF(B1813="",0,B1813)+0.16*IF(C1813="",0,C1813)+0.1*IF(D1813="",0,D1813)</f>
        <v/>
      </c>
      <c r="P1813" s="24">
        <f>0.35*IF(E1813="",0,E1813)+0.35*IF(F1813="",0,F1813)+0.3*IF(G1813="",0,G1813)</f>
        <v/>
      </c>
      <c r="Q1813" s="24">
        <f>0.656*IF(I1813="",0,I1813)+0.344*IF(H1813="",0,H1813)</f>
        <v/>
      </c>
      <c r="R1813" s="24">
        <f>0.338*IF(J1813="",0,J1813)+0.662*IF(K1813="",0,K1813)</f>
        <v/>
      </c>
      <c r="S1813" s="24">
        <f>0.38*IF(L1813="",0,L1813)+0.35*IF(M1813="",0,M1813)+0.27*IF(N1813="",0,N1813)</f>
        <v/>
      </c>
      <c r="T1813" s="24">
        <f>IF(Universe!S1813="","",((Universe!S1813-$B$2565)/$C$2565)^3)</f>
        <v/>
      </c>
      <c r="U1813" s="24">
        <f>IF(Universe!S1813="","",(Universe!S1813-$B$2565)/$C$2565)</f>
        <v/>
      </c>
      <c r="V1813" s="24">
        <f>IF(Universe!T1813="","",(Universe!T1813-$B$2566)/$C$2566)</f>
        <v/>
      </c>
      <c r="W1813" s="24">
        <f>IF(Universe!U1813="","",(Universe!U1813-$B$2567)/$C$2567)</f>
        <v/>
      </c>
      <c r="X1813" s="24">
        <f>IF(O1813="","",(O1813-$B$2571)/$C$2571)</f>
        <v/>
      </c>
      <c r="Y1813" s="24">
        <f>IF(T1813="","",(T1813-$B$2576)/$C$2576)</f>
        <v/>
      </c>
      <c r="Z1813" s="24">
        <f>IF(Universe!V1813="","",(Universe!V1813-$B$2568)/$C$2568)</f>
        <v/>
      </c>
      <c r="AA1813" s="24">
        <f>IF(P1813="","",(P1813-$B$2572)/$C$2572)</f>
        <v/>
      </c>
      <c r="AB1813" s="24">
        <f>IF(Q1813="","",(Q1813-$B$2573)/$C$2573)</f>
        <v/>
      </c>
      <c r="AC1813" s="24">
        <f>IF(R1813="","",(R1813-$B$2574)/$C$2574)</f>
        <v/>
      </c>
      <c r="AD1813" s="24">
        <f>IF(S1813="","",(S1813-$B$2575)/$C$2575)</f>
        <v/>
      </c>
      <c r="AE1813" s="24">
        <f>IF(Y1813="","",Y1813-(19.12044933116382+16.522174187581257*U1813))</f>
        <v/>
      </c>
      <c r="AF1813" s="24">
        <f>IF(X1813="","",(X1813-(-0.27268023098325006+0.47142105304415904*V1813+-0.3189264934812436*U1813)--5.286111042926227e-16)/0.7994208745952703)</f>
        <v/>
      </c>
      <c r="AG1813" s="24">
        <f>IF(AA1813="","",(AA1813-(0.5248806186338691+-0.064206457956449*U1813)-5.43454825424064e-16)/0.9977404048781155)</f>
        <v/>
      </c>
      <c r="AH1813" s="25" t="n">
        <v>-3.085413624611835</v>
      </c>
      <c r="AI1813" s="25" t="n">
        <v>-0.5369317056595997</v>
      </c>
      <c r="AJ1813" s="25" t="n">
        <v>-0.3791093392094299</v>
      </c>
      <c r="AK1813" s="25" t="n">
        <v>0.3482281288576004</v>
      </c>
      <c r="AL1813" s="25" t="n">
        <v>2.838690215175061</v>
      </c>
      <c r="AM1813" s="25" t="n">
        <v>-0.1813763675734044</v>
      </c>
      <c r="AN1813" s="25" t="n">
        <v>-2.147914666819592</v>
      </c>
      <c r="AO1813" s="25" t="n">
        <v>-0.2649937744424089</v>
      </c>
      <c r="AP1813" s="25" t="n">
        <v>-3.720699115650641</v>
      </c>
      <c r="AQ1813" s="25" t="n">
        <v>-0.5008286120174593</v>
      </c>
    </row>
    <row r="1814">
      <c r="A1814" s="23">
        <f>Universe!A1814</f>
        <v/>
      </c>
      <c r="B1814" s="24">
        <f>IF(Universe!W1814="","",(Universe!W1814-$B$2550)/$C$2550)</f>
        <v/>
      </c>
      <c r="C1814" s="24">
        <f>IF(Universe!X1814="","",(Universe!X1814-$B$2551)/$C$2551)</f>
        <v/>
      </c>
      <c r="D1814" s="24">
        <f>IF(Universe!Y1814="","",(Universe!Y1814-$B$2552)/$C$2552)</f>
        <v/>
      </c>
      <c r="E1814" s="24">
        <f>IF(Universe!Z1814="","",(Universe!Z1814-$B$2553)/$C$2553)</f>
        <v/>
      </c>
      <c r="F1814" s="24">
        <f>IF(Universe!AA1814="","",(Universe!AA1814-$B$2554)/$C$2554)</f>
        <v/>
      </c>
      <c r="G1814" s="24">
        <f>IF(Universe!AB1814="","",(Universe!AB1814-$B$2555)/$C$2555)</f>
        <v/>
      </c>
      <c r="H1814" s="24">
        <f>IF(Universe!AC1814="","",(Universe!AC1814-$B$2556)/$C$2556)</f>
        <v/>
      </c>
      <c r="I1814" s="24">
        <f>IF(Universe!AD1814="","",(Universe!AD1814-$B$2557)/$C$2557)</f>
        <v/>
      </c>
      <c r="J1814" s="24">
        <f>IF(Universe!AE1814="","",(Universe!AE1814-$B$2558)/$C$2558)</f>
        <v/>
      </c>
      <c r="K1814" s="24">
        <f>IF(Universe!AF1814="","",(Universe!AF1814-$B$2559)/$C$2559)</f>
        <v/>
      </c>
      <c r="L1814" s="24">
        <f>IF(Universe!AG1814="","",(Universe!AG1814-$B$2560)/$C$2560)</f>
        <v/>
      </c>
      <c r="M1814" s="24">
        <f>IF(Universe!AH1814="","",(Universe!AH1814-$B$2561)/$C$2561)</f>
        <v/>
      </c>
      <c r="N1814" s="24">
        <f>IF(Universe!AI1814="","",(Universe!AI1814-$B$2562)/$C$2562)</f>
        <v/>
      </c>
      <c r="O1814" s="24">
        <f>0.74*IF(B1814="",0,B1814)+0.16*IF(C1814="",0,C1814)+0.1*IF(D1814="",0,D1814)</f>
        <v/>
      </c>
      <c r="P1814" s="24">
        <f>0.35*IF(E1814="",0,E1814)+0.35*IF(F1814="",0,F1814)+0.3*IF(G1814="",0,G1814)</f>
        <v/>
      </c>
      <c r="Q1814" s="24">
        <f>0.656*IF(I1814="",0,I1814)+0.344*IF(H1814="",0,H1814)</f>
        <v/>
      </c>
      <c r="R1814" s="24">
        <f>0.338*IF(J1814="",0,J1814)+0.662*IF(K1814="",0,K1814)</f>
        <v/>
      </c>
      <c r="S1814" s="24">
        <f>0.38*IF(L1814="",0,L1814)+0.35*IF(M1814="",0,M1814)+0.27*IF(N1814="",0,N1814)</f>
        <v/>
      </c>
      <c r="T1814" s="24">
        <f>IF(Universe!S1814="","",((Universe!S1814-$B$2565)/$C$2565)^3)</f>
        <v/>
      </c>
      <c r="U1814" s="24">
        <f>IF(Universe!S1814="","",(Universe!S1814-$B$2565)/$C$2565)</f>
        <v/>
      </c>
      <c r="V1814" s="24">
        <f>IF(Universe!T1814="","",(Universe!T1814-$B$2566)/$C$2566)</f>
        <v/>
      </c>
      <c r="W1814" s="24">
        <f>IF(Universe!U1814="","",(Universe!U1814-$B$2567)/$C$2567)</f>
        <v/>
      </c>
      <c r="X1814" s="24">
        <f>IF(O1814="","",(O1814-$B$2571)/$C$2571)</f>
        <v/>
      </c>
      <c r="Y1814" s="24">
        <f>IF(T1814="","",(T1814-$B$2576)/$C$2576)</f>
        <v/>
      </c>
      <c r="Z1814" s="24">
        <f>IF(Universe!V1814="","",(Universe!V1814-$B$2568)/$C$2568)</f>
        <v/>
      </c>
      <c r="AA1814" s="24">
        <f>IF(P1814="","",(P1814-$B$2572)/$C$2572)</f>
        <v/>
      </c>
      <c r="AB1814" s="24">
        <f>IF(Q1814="","",(Q1814-$B$2573)/$C$2573)</f>
        <v/>
      </c>
      <c r="AC1814" s="24">
        <f>IF(R1814="","",(R1814-$B$2574)/$C$2574)</f>
        <v/>
      </c>
      <c r="AD1814" s="24">
        <f>IF(S1814="","",(S1814-$B$2575)/$C$2575)</f>
        <v/>
      </c>
      <c r="AE1814" s="24">
        <f>IF(Y1814="","",Y1814-(19.12044933116382+16.522174187581257*U1814))</f>
        <v/>
      </c>
      <c r="AF1814" s="24">
        <f>IF(X1814="","",(X1814-(-0.27268023098325006+0.47142105304415904*V1814+-0.3189264934812436*U1814)--5.286111042926227e-16)/0.7994208745952703)</f>
        <v/>
      </c>
      <c r="AG1814" s="24">
        <f>IF(AA1814="","",(AA1814-(0.5248806186338691+-0.064206457956449*U1814)-5.43454825424064e-16)/0.9977404048781155)</f>
        <v/>
      </c>
      <c r="AH1814" s="25" t="n">
        <v>-2.988102913167217</v>
      </c>
      <c r="AI1814" s="25" t="n">
        <v>-0.0999215821598621</v>
      </c>
      <c r="AJ1814" s="25" t="n">
        <v>-1.519789650115774</v>
      </c>
      <c r="AK1814" s="25" t="n">
        <v>0.0503850066362966</v>
      </c>
      <c r="AL1814" s="25" t="n">
        <v>2.977367143815004</v>
      </c>
      <c r="AM1814" s="25" t="n">
        <v>-0.4073906644472021</v>
      </c>
      <c r="AN1814" s="25" t="n">
        <v>-1.402315232651627</v>
      </c>
      <c r="AO1814" s="25" t="n">
        <v>0.3876449790256914</v>
      </c>
      <c r="AP1814" s="25" t="n">
        <v>-0.751478198365982</v>
      </c>
      <c r="AQ1814" s="25" t="n">
        <v>1.306076068309432</v>
      </c>
    </row>
    <row r="1815">
      <c r="A1815" s="23">
        <f>Universe!A1815</f>
        <v/>
      </c>
      <c r="B1815" s="24">
        <f>IF(Universe!W1815="","",(Universe!W1815-$B$2550)/$C$2550)</f>
        <v/>
      </c>
      <c r="C1815" s="24">
        <f>IF(Universe!X1815="","",(Universe!X1815-$B$2551)/$C$2551)</f>
        <v/>
      </c>
      <c r="D1815" s="24">
        <f>IF(Universe!Y1815="","",(Universe!Y1815-$B$2552)/$C$2552)</f>
        <v/>
      </c>
      <c r="E1815" s="24">
        <f>IF(Universe!Z1815="","",(Universe!Z1815-$B$2553)/$C$2553)</f>
        <v/>
      </c>
      <c r="F1815" s="24">
        <f>IF(Universe!AA1815="","",(Universe!AA1815-$B$2554)/$C$2554)</f>
        <v/>
      </c>
      <c r="G1815" s="24">
        <f>IF(Universe!AB1815="","",(Universe!AB1815-$B$2555)/$C$2555)</f>
        <v/>
      </c>
      <c r="H1815" s="24">
        <f>IF(Universe!AC1815="","",(Universe!AC1815-$B$2556)/$C$2556)</f>
        <v/>
      </c>
      <c r="I1815" s="24">
        <f>IF(Universe!AD1815="","",(Universe!AD1815-$B$2557)/$C$2557)</f>
        <v/>
      </c>
      <c r="J1815" s="24">
        <f>IF(Universe!AE1815="","",(Universe!AE1815-$B$2558)/$C$2558)</f>
        <v/>
      </c>
      <c r="K1815" s="24">
        <f>IF(Universe!AF1815="","",(Universe!AF1815-$B$2559)/$C$2559)</f>
        <v/>
      </c>
      <c r="L1815" s="24">
        <f>IF(Universe!AG1815="","",(Universe!AG1815-$B$2560)/$C$2560)</f>
        <v/>
      </c>
      <c r="M1815" s="24">
        <f>IF(Universe!AH1815="","",(Universe!AH1815-$B$2561)/$C$2561)</f>
        <v/>
      </c>
      <c r="N1815" s="24">
        <f>IF(Universe!AI1815="","",(Universe!AI1815-$B$2562)/$C$2562)</f>
        <v/>
      </c>
      <c r="O1815" s="24">
        <f>0.74*IF(B1815="",0,B1815)+0.16*IF(C1815="",0,C1815)+0.1*IF(D1815="",0,D1815)</f>
        <v/>
      </c>
      <c r="P1815" s="24">
        <f>0.35*IF(E1815="",0,E1815)+0.35*IF(F1815="",0,F1815)+0.3*IF(G1815="",0,G1815)</f>
        <v/>
      </c>
      <c r="Q1815" s="24">
        <f>0.656*IF(I1815="",0,I1815)+0.344*IF(H1815="",0,H1815)</f>
        <v/>
      </c>
      <c r="R1815" s="24">
        <f>0.338*IF(J1815="",0,J1815)+0.662*IF(K1815="",0,K1815)</f>
        <v/>
      </c>
      <c r="S1815" s="24">
        <f>0.38*IF(L1815="",0,L1815)+0.35*IF(M1815="",0,M1815)+0.27*IF(N1815="",0,N1815)</f>
        <v/>
      </c>
      <c r="T1815" s="24">
        <f>IF(Universe!S1815="","",((Universe!S1815-$B$2565)/$C$2565)^3)</f>
        <v/>
      </c>
      <c r="U1815" s="24">
        <f>IF(Universe!S1815="","",(Universe!S1815-$B$2565)/$C$2565)</f>
        <v/>
      </c>
      <c r="V1815" s="24">
        <f>IF(Universe!T1815="","",(Universe!T1815-$B$2566)/$C$2566)</f>
        <v/>
      </c>
      <c r="W1815" s="24">
        <f>IF(Universe!U1815="","",(Universe!U1815-$B$2567)/$C$2567)</f>
        <v/>
      </c>
      <c r="X1815" s="24">
        <f>IF(O1815="","",(O1815-$B$2571)/$C$2571)</f>
        <v/>
      </c>
      <c r="Y1815" s="24">
        <f>IF(T1815="","",(T1815-$B$2576)/$C$2576)</f>
        <v/>
      </c>
      <c r="Z1815" s="24">
        <f>IF(Universe!V1815="","",(Universe!V1815-$B$2568)/$C$2568)</f>
        <v/>
      </c>
      <c r="AA1815" s="24">
        <f>IF(P1815="","",(P1815-$B$2572)/$C$2572)</f>
        <v/>
      </c>
      <c r="AB1815" s="24">
        <f>IF(Q1815="","",(Q1815-$B$2573)/$C$2573)</f>
        <v/>
      </c>
      <c r="AC1815" s="24">
        <f>IF(R1815="","",(R1815-$B$2574)/$C$2574)</f>
        <v/>
      </c>
      <c r="AD1815" s="24">
        <f>IF(S1815="","",(S1815-$B$2575)/$C$2575)</f>
        <v/>
      </c>
      <c r="AE1815" s="24">
        <f>IF(Y1815="","",Y1815-(19.12044933116382+16.522174187581257*U1815))</f>
        <v/>
      </c>
      <c r="AF1815" s="24">
        <f>IF(X1815="","",(X1815-(-0.27268023098325006+0.47142105304415904*V1815+-0.3189264934812436*U1815)--5.286111042926227e-16)/0.7994208745952703)</f>
        <v/>
      </c>
      <c r="AG1815" s="24">
        <f>IF(AA1815="","",(AA1815-(0.5248806186338691+-0.064206457956449*U1815)-5.43454825424064e-16)/0.9977404048781155)</f>
        <v/>
      </c>
      <c r="AH1815" s="25" t="n">
        <v>0.3269905365603363</v>
      </c>
      <c r="AI1815" s="25" t="n">
        <v>1.62853935839183</v>
      </c>
      <c r="AJ1815" s="25" t="n">
        <v>2.777359390395871</v>
      </c>
      <c r="AK1815" s="25" t="n">
        <v>0.7722831549165592</v>
      </c>
      <c r="AL1815" s="25" t="n">
        <v>-0.6100192520249017</v>
      </c>
      <c r="AM1815" s="25" t="n">
        <v>-0.2932940953923987</v>
      </c>
      <c r="AN1815" s="25" t="n">
        <v>1.795599461539909</v>
      </c>
      <c r="AO1815" s="25" t="n">
        <v>-0.1051284240909642</v>
      </c>
      <c r="AP1815" s="25" t="n">
        <v>0.9753340661823856</v>
      </c>
      <c r="AQ1815" s="25" t="n">
        <v>-0.5761731161987927</v>
      </c>
    </row>
    <row r="1816">
      <c r="A1816" s="23">
        <f>Universe!A1816</f>
        <v/>
      </c>
      <c r="B1816" s="24">
        <f>IF(Universe!W1816="","",(Universe!W1816-$B$2550)/$C$2550)</f>
        <v/>
      </c>
      <c r="C1816" s="24">
        <f>IF(Universe!X1816="","",(Universe!X1816-$B$2551)/$C$2551)</f>
        <v/>
      </c>
      <c r="D1816" s="24">
        <f>IF(Universe!Y1816="","",(Universe!Y1816-$B$2552)/$C$2552)</f>
        <v/>
      </c>
      <c r="E1816" s="24">
        <f>IF(Universe!Z1816="","",(Universe!Z1816-$B$2553)/$C$2553)</f>
        <v/>
      </c>
      <c r="F1816" s="24">
        <f>IF(Universe!AA1816="","",(Universe!AA1816-$B$2554)/$C$2554)</f>
        <v/>
      </c>
      <c r="G1816" s="24">
        <f>IF(Universe!AB1816="","",(Universe!AB1816-$B$2555)/$C$2555)</f>
        <v/>
      </c>
      <c r="H1816" s="24">
        <f>IF(Universe!AC1816="","",(Universe!AC1816-$B$2556)/$C$2556)</f>
        <v/>
      </c>
      <c r="I1816" s="24">
        <f>IF(Universe!AD1816="","",(Universe!AD1816-$B$2557)/$C$2557)</f>
        <v/>
      </c>
      <c r="J1816" s="24">
        <f>IF(Universe!AE1816="","",(Universe!AE1816-$B$2558)/$C$2558)</f>
        <v/>
      </c>
      <c r="K1816" s="24">
        <f>IF(Universe!AF1816="","",(Universe!AF1816-$B$2559)/$C$2559)</f>
        <v/>
      </c>
      <c r="L1816" s="24">
        <f>IF(Universe!AG1816="","",(Universe!AG1816-$B$2560)/$C$2560)</f>
        <v/>
      </c>
      <c r="M1816" s="24">
        <f>IF(Universe!AH1816="","",(Universe!AH1816-$B$2561)/$C$2561)</f>
        <v/>
      </c>
      <c r="N1816" s="24">
        <f>IF(Universe!AI1816="","",(Universe!AI1816-$B$2562)/$C$2562)</f>
        <v/>
      </c>
      <c r="O1816" s="24">
        <f>0.74*IF(B1816="",0,B1816)+0.16*IF(C1816="",0,C1816)+0.1*IF(D1816="",0,D1816)</f>
        <v/>
      </c>
      <c r="P1816" s="24">
        <f>0.35*IF(E1816="",0,E1816)+0.35*IF(F1816="",0,F1816)+0.3*IF(G1816="",0,G1816)</f>
        <v/>
      </c>
      <c r="Q1816" s="24">
        <f>0.656*IF(I1816="",0,I1816)+0.344*IF(H1816="",0,H1816)</f>
        <v/>
      </c>
      <c r="R1816" s="24">
        <f>0.338*IF(J1816="",0,J1816)+0.662*IF(K1816="",0,K1816)</f>
        <v/>
      </c>
      <c r="S1816" s="24">
        <f>0.38*IF(L1816="",0,L1816)+0.35*IF(M1816="",0,M1816)+0.27*IF(N1816="",0,N1816)</f>
        <v/>
      </c>
      <c r="T1816" s="24">
        <f>IF(Universe!S1816="","",((Universe!S1816-$B$2565)/$C$2565)^3)</f>
        <v/>
      </c>
      <c r="U1816" s="24">
        <f>IF(Universe!S1816="","",(Universe!S1816-$B$2565)/$C$2565)</f>
        <v/>
      </c>
      <c r="V1816" s="24">
        <f>IF(Universe!T1816="","",(Universe!T1816-$B$2566)/$C$2566)</f>
        <v/>
      </c>
      <c r="W1816" s="24">
        <f>IF(Universe!U1816="","",(Universe!U1816-$B$2567)/$C$2567)</f>
        <v/>
      </c>
      <c r="X1816" s="24">
        <f>IF(O1816="","",(O1816-$B$2571)/$C$2571)</f>
        <v/>
      </c>
      <c r="Y1816" s="24">
        <f>IF(T1816="","",(T1816-$B$2576)/$C$2576)</f>
        <v/>
      </c>
      <c r="Z1816" s="24">
        <f>IF(Universe!V1816="","",(Universe!V1816-$B$2568)/$C$2568)</f>
        <v/>
      </c>
      <c r="AA1816" s="24">
        <f>IF(P1816="","",(P1816-$B$2572)/$C$2572)</f>
        <v/>
      </c>
      <c r="AB1816" s="24">
        <f>IF(Q1816="","",(Q1816-$B$2573)/$C$2573)</f>
        <v/>
      </c>
      <c r="AC1816" s="24">
        <f>IF(R1816="","",(R1816-$B$2574)/$C$2574)</f>
        <v/>
      </c>
      <c r="AD1816" s="24">
        <f>IF(S1816="","",(S1816-$B$2575)/$C$2575)</f>
        <v/>
      </c>
      <c r="AE1816" s="24">
        <f>IF(Y1816="","",Y1816-(19.12044933116382+16.522174187581257*U1816))</f>
        <v/>
      </c>
      <c r="AF1816" s="24">
        <f>IF(X1816="","",(X1816-(-0.27268023098325006+0.47142105304415904*V1816+-0.3189264934812436*U1816)--5.286111042926227e-16)/0.7994208745952703)</f>
        <v/>
      </c>
      <c r="AG1816" s="24">
        <f>IF(AA1816="","",(AA1816-(0.5248806186338691+-0.064206457956449*U1816)-5.43454825424064e-16)/0.9977404048781155)</f>
        <v/>
      </c>
      <c r="AH1816" s="25" t="n">
        <v>-2.676781350974926</v>
      </c>
      <c r="AI1816" s="25" t="n">
        <v>1.181859060627474</v>
      </c>
      <c r="AJ1816" s="25" t="n">
        <v>-1.330336950816398</v>
      </c>
      <c r="AK1816" s="25" t="n">
        <v>2.346006147199751</v>
      </c>
      <c r="AL1816" s="25" t="n">
        <v>3.278700721767033</v>
      </c>
      <c r="AM1816" s="25" t="n">
        <v>0.7338842138775753</v>
      </c>
      <c r="AN1816" s="25" t="n">
        <v>2.451236270337433</v>
      </c>
      <c r="AO1816" s="25" t="n">
        <v>-0.972971175689428</v>
      </c>
      <c r="AP1816" s="25" t="n">
        <v>-0.6238356267267363</v>
      </c>
      <c r="AQ1816" s="25" t="n">
        <v>0.0002813345176524</v>
      </c>
    </row>
    <row r="1817">
      <c r="A1817" s="23">
        <f>Universe!A1817</f>
        <v/>
      </c>
      <c r="B1817" s="24">
        <f>IF(Universe!W1817="","",(Universe!W1817-$B$2550)/$C$2550)</f>
        <v/>
      </c>
      <c r="C1817" s="24">
        <f>IF(Universe!X1817="","",(Universe!X1817-$B$2551)/$C$2551)</f>
        <v/>
      </c>
      <c r="D1817" s="24">
        <f>IF(Universe!Y1817="","",(Universe!Y1817-$B$2552)/$C$2552)</f>
        <v/>
      </c>
      <c r="E1817" s="24">
        <f>IF(Universe!Z1817="","",(Universe!Z1817-$B$2553)/$C$2553)</f>
        <v/>
      </c>
      <c r="F1817" s="24">
        <f>IF(Universe!AA1817="","",(Universe!AA1817-$B$2554)/$C$2554)</f>
        <v/>
      </c>
      <c r="G1817" s="24">
        <f>IF(Universe!AB1817="","",(Universe!AB1817-$B$2555)/$C$2555)</f>
        <v/>
      </c>
      <c r="H1817" s="24">
        <f>IF(Universe!AC1817="","",(Universe!AC1817-$B$2556)/$C$2556)</f>
        <v/>
      </c>
      <c r="I1817" s="24">
        <f>IF(Universe!AD1817="","",(Universe!AD1817-$B$2557)/$C$2557)</f>
        <v/>
      </c>
      <c r="J1817" s="24">
        <f>IF(Universe!AE1817="","",(Universe!AE1817-$B$2558)/$C$2558)</f>
        <v/>
      </c>
      <c r="K1817" s="24">
        <f>IF(Universe!AF1817="","",(Universe!AF1817-$B$2559)/$C$2559)</f>
        <v/>
      </c>
      <c r="L1817" s="24">
        <f>IF(Universe!AG1817="","",(Universe!AG1817-$B$2560)/$C$2560)</f>
        <v/>
      </c>
      <c r="M1817" s="24">
        <f>IF(Universe!AH1817="","",(Universe!AH1817-$B$2561)/$C$2561)</f>
        <v/>
      </c>
      <c r="N1817" s="24">
        <f>IF(Universe!AI1817="","",(Universe!AI1817-$B$2562)/$C$2562)</f>
        <v/>
      </c>
      <c r="O1817" s="24">
        <f>0.74*IF(B1817="",0,B1817)+0.16*IF(C1817="",0,C1817)+0.1*IF(D1817="",0,D1817)</f>
        <v/>
      </c>
      <c r="P1817" s="24">
        <f>0.35*IF(E1817="",0,E1817)+0.35*IF(F1817="",0,F1817)+0.3*IF(G1817="",0,G1817)</f>
        <v/>
      </c>
      <c r="Q1817" s="24">
        <f>0.656*IF(I1817="",0,I1817)+0.344*IF(H1817="",0,H1817)</f>
        <v/>
      </c>
      <c r="R1817" s="24">
        <f>0.338*IF(J1817="",0,J1817)+0.662*IF(K1817="",0,K1817)</f>
        <v/>
      </c>
      <c r="S1817" s="24">
        <f>0.38*IF(L1817="",0,L1817)+0.35*IF(M1817="",0,M1817)+0.27*IF(N1817="",0,N1817)</f>
        <v/>
      </c>
      <c r="T1817" s="24">
        <f>IF(Universe!S1817="","",((Universe!S1817-$B$2565)/$C$2565)^3)</f>
        <v/>
      </c>
      <c r="U1817" s="24">
        <f>IF(Universe!S1817="","",(Universe!S1817-$B$2565)/$C$2565)</f>
        <v/>
      </c>
      <c r="V1817" s="24">
        <f>IF(Universe!T1817="","",(Universe!T1817-$B$2566)/$C$2566)</f>
        <v/>
      </c>
      <c r="W1817" s="24">
        <f>IF(Universe!U1817="","",(Universe!U1817-$B$2567)/$C$2567)</f>
        <v/>
      </c>
      <c r="X1817" s="24">
        <f>IF(O1817="","",(O1817-$B$2571)/$C$2571)</f>
        <v/>
      </c>
      <c r="Y1817" s="24">
        <f>IF(T1817="","",(T1817-$B$2576)/$C$2576)</f>
        <v/>
      </c>
      <c r="Z1817" s="24">
        <f>IF(Universe!V1817="","",(Universe!V1817-$B$2568)/$C$2568)</f>
        <v/>
      </c>
      <c r="AA1817" s="24">
        <f>IF(P1817="","",(P1817-$B$2572)/$C$2572)</f>
        <v/>
      </c>
      <c r="AB1817" s="24">
        <f>IF(Q1817="","",(Q1817-$B$2573)/$C$2573)</f>
        <v/>
      </c>
      <c r="AC1817" s="24">
        <f>IF(R1817="","",(R1817-$B$2574)/$C$2574)</f>
        <v/>
      </c>
      <c r="AD1817" s="24">
        <f>IF(S1817="","",(S1817-$B$2575)/$C$2575)</f>
        <v/>
      </c>
      <c r="AE1817" s="24">
        <f>IF(Y1817="","",Y1817-(19.12044933116382+16.522174187581257*U1817))</f>
        <v/>
      </c>
      <c r="AF1817" s="24">
        <f>IF(X1817="","",(X1817-(-0.27268023098325006+0.47142105304415904*V1817+-0.3189264934812436*U1817)--5.286111042926227e-16)/0.7994208745952703)</f>
        <v/>
      </c>
      <c r="AG1817" s="24">
        <f>IF(AA1817="","",(AA1817-(0.5248806186338691+-0.064206457956449*U1817)-5.43454825424064e-16)/0.9977404048781155)</f>
        <v/>
      </c>
      <c r="AH1817" s="25" t="n">
        <v>-2.777017367362889</v>
      </c>
      <c r="AI1817" s="25" t="n">
        <v>-0.1099647155698228</v>
      </c>
      <c r="AJ1817" s="25" t="n">
        <v>-0.8246563117847135</v>
      </c>
      <c r="AK1817" s="25" t="n">
        <v>-0.5630709876683928</v>
      </c>
      <c r="AL1817" s="25" t="n">
        <v>3.204518168477301</v>
      </c>
      <c r="AM1817" s="25" t="n">
        <v>0.4428788144656277</v>
      </c>
      <c r="AN1817" s="25" t="n">
        <v>-0.5299719346263603</v>
      </c>
      <c r="AO1817" s="25" t="n">
        <v>0.08736009754089449</v>
      </c>
      <c r="AP1817" s="25" t="n">
        <v>-0.4224037903660321</v>
      </c>
      <c r="AQ1817" s="25" t="n">
        <v>-0.4992053829077226</v>
      </c>
    </row>
    <row r="1818">
      <c r="A1818" s="23">
        <f>Universe!A1818</f>
        <v/>
      </c>
      <c r="B1818" s="24">
        <f>IF(Universe!W1818="","",(Universe!W1818-$B$2550)/$C$2550)</f>
        <v/>
      </c>
      <c r="C1818" s="24">
        <f>IF(Universe!X1818="","",(Universe!X1818-$B$2551)/$C$2551)</f>
        <v/>
      </c>
      <c r="D1818" s="24">
        <f>IF(Universe!Y1818="","",(Universe!Y1818-$B$2552)/$C$2552)</f>
        <v/>
      </c>
      <c r="E1818" s="24">
        <f>IF(Universe!Z1818="","",(Universe!Z1818-$B$2553)/$C$2553)</f>
        <v/>
      </c>
      <c r="F1818" s="24">
        <f>IF(Universe!AA1818="","",(Universe!AA1818-$B$2554)/$C$2554)</f>
        <v/>
      </c>
      <c r="G1818" s="24">
        <f>IF(Universe!AB1818="","",(Universe!AB1818-$B$2555)/$C$2555)</f>
        <v/>
      </c>
      <c r="H1818" s="24">
        <f>IF(Universe!AC1818="","",(Universe!AC1818-$B$2556)/$C$2556)</f>
        <v/>
      </c>
      <c r="I1818" s="24">
        <f>IF(Universe!AD1818="","",(Universe!AD1818-$B$2557)/$C$2557)</f>
        <v/>
      </c>
      <c r="J1818" s="24">
        <f>IF(Universe!AE1818="","",(Universe!AE1818-$B$2558)/$C$2558)</f>
        <v/>
      </c>
      <c r="K1818" s="24">
        <f>IF(Universe!AF1818="","",(Universe!AF1818-$B$2559)/$C$2559)</f>
        <v/>
      </c>
      <c r="L1818" s="24">
        <f>IF(Universe!AG1818="","",(Universe!AG1818-$B$2560)/$C$2560)</f>
        <v/>
      </c>
      <c r="M1818" s="24">
        <f>IF(Universe!AH1818="","",(Universe!AH1818-$B$2561)/$C$2561)</f>
        <v/>
      </c>
      <c r="N1818" s="24">
        <f>IF(Universe!AI1818="","",(Universe!AI1818-$B$2562)/$C$2562)</f>
        <v/>
      </c>
      <c r="O1818" s="24">
        <f>0.74*IF(B1818="",0,B1818)+0.16*IF(C1818="",0,C1818)+0.1*IF(D1818="",0,D1818)</f>
        <v/>
      </c>
      <c r="P1818" s="24">
        <f>0.35*IF(E1818="",0,E1818)+0.35*IF(F1818="",0,F1818)+0.3*IF(G1818="",0,G1818)</f>
        <v/>
      </c>
      <c r="Q1818" s="24">
        <f>0.656*IF(I1818="",0,I1818)+0.344*IF(H1818="",0,H1818)</f>
        <v/>
      </c>
      <c r="R1818" s="24">
        <f>0.338*IF(J1818="",0,J1818)+0.662*IF(K1818="",0,K1818)</f>
        <v/>
      </c>
      <c r="S1818" s="24">
        <f>0.38*IF(L1818="",0,L1818)+0.35*IF(M1818="",0,M1818)+0.27*IF(N1818="",0,N1818)</f>
        <v/>
      </c>
      <c r="T1818" s="24">
        <f>IF(Universe!S1818="","",((Universe!S1818-$B$2565)/$C$2565)^3)</f>
        <v/>
      </c>
      <c r="U1818" s="24">
        <f>IF(Universe!S1818="","",(Universe!S1818-$B$2565)/$C$2565)</f>
        <v/>
      </c>
      <c r="V1818" s="24">
        <f>IF(Universe!T1818="","",(Universe!T1818-$B$2566)/$C$2566)</f>
        <v/>
      </c>
      <c r="W1818" s="24">
        <f>IF(Universe!U1818="","",(Universe!U1818-$B$2567)/$C$2567)</f>
        <v/>
      </c>
      <c r="X1818" s="24">
        <f>IF(O1818="","",(O1818-$B$2571)/$C$2571)</f>
        <v/>
      </c>
      <c r="Y1818" s="24">
        <f>IF(T1818="","",(T1818-$B$2576)/$C$2576)</f>
        <v/>
      </c>
      <c r="Z1818" s="24">
        <f>IF(Universe!V1818="","",(Universe!V1818-$B$2568)/$C$2568)</f>
        <v/>
      </c>
      <c r="AA1818" s="24">
        <f>IF(P1818="","",(P1818-$B$2572)/$C$2572)</f>
        <v/>
      </c>
      <c r="AB1818" s="24">
        <f>IF(Q1818="","",(Q1818-$B$2573)/$C$2573)</f>
        <v/>
      </c>
      <c r="AC1818" s="24">
        <f>IF(R1818="","",(R1818-$B$2574)/$C$2574)</f>
        <v/>
      </c>
      <c r="AD1818" s="24">
        <f>IF(S1818="","",(S1818-$B$2575)/$C$2575)</f>
        <v/>
      </c>
      <c r="AE1818" s="24">
        <f>IF(Y1818="","",Y1818-(19.12044933116382+16.522174187581257*U1818))</f>
        <v/>
      </c>
      <c r="AF1818" s="24">
        <f>IF(X1818="","",(X1818-(-0.27268023098325006+0.47142105304415904*V1818+-0.3189264934812436*U1818)--5.286111042926227e-16)/0.7994208745952703)</f>
        <v/>
      </c>
      <c r="AG1818" s="24">
        <f>IF(AA1818="","",(AA1818-(0.5248806186338691+-0.064206457956449*U1818)-5.43454825424064e-16)/0.9977404048781155)</f>
        <v/>
      </c>
      <c r="AH1818" s="25" t="n">
        <v>-2.415056255164729</v>
      </c>
      <c r="AI1818" s="25" t="n">
        <v>0.2425734606159994</v>
      </c>
      <c r="AJ1818" s="25" t="n">
        <v>-0.2713522003731513</v>
      </c>
      <c r="AK1818" s="25" t="n">
        <v>-0.6281224425817804</v>
      </c>
      <c r="AL1818" s="25" t="n">
        <v>3.377085958542373</v>
      </c>
      <c r="AM1818" s="25" t="n">
        <v>0.2482194133601364</v>
      </c>
      <c r="AN1818" s="25" t="n">
        <v>-0.5317337008935455</v>
      </c>
      <c r="AO1818" s="25" t="n">
        <v>0.0338396521452728</v>
      </c>
      <c r="AP1818" s="25" t="n">
        <v>-0.6050505552739166</v>
      </c>
      <c r="AQ1818" s="25" t="n">
        <v>-0.5196075783743431</v>
      </c>
    </row>
    <row r="1819">
      <c r="A1819" s="23">
        <f>Universe!A1819</f>
        <v/>
      </c>
      <c r="B1819" s="24">
        <f>IF(Universe!W1819="","",(Universe!W1819-$B$2550)/$C$2550)</f>
        <v/>
      </c>
      <c r="C1819" s="24">
        <f>IF(Universe!X1819="","",(Universe!X1819-$B$2551)/$C$2551)</f>
        <v/>
      </c>
      <c r="D1819" s="24">
        <f>IF(Universe!Y1819="","",(Universe!Y1819-$B$2552)/$C$2552)</f>
        <v/>
      </c>
      <c r="E1819" s="24">
        <f>IF(Universe!Z1819="","",(Universe!Z1819-$B$2553)/$C$2553)</f>
        <v/>
      </c>
      <c r="F1819" s="24">
        <f>IF(Universe!AA1819="","",(Universe!AA1819-$B$2554)/$C$2554)</f>
        <v/>
      </c>
      <c r="G1819" s="24">
        <f>IF(Universe!AB1819="","",(Universe!AB1819-$B$2555)/$C$2555)</f>
        <v/>
      </c>
      <c r="H1819" s="24">
        <f>IF(Universe!AC1819="","",(Universe!AC1819-$B$2556)/$C$2556)</f>
        <v/>
      </c>
      <c r="I1819" s="24">
        <f>IF(Universe!AD1819="","",(Universe!AD1819-$B$2557)/$C$2557)</f>
        <v/>
      </c>
      <c r="J1819" s="24">
        <f>IF(Universe!AE1819="","",(Universe!AE1819-$B$2558)/$C$2558)</f>
        <v/>
      </c>
      <c r="K1819" s="24">
        <f>IF(Universe!AF1819="","",(Universe!AF1819-$B$2559)/$C$2559)</f>
        <v/>
      </c>
      <c r="L1819" s="24">
        <f>IF(Universe!AG1819="","",(Universe!AG1819-$B$2560)/$C$2560)</f>
        <v/>
      </c>
      <c r="M1819" s="24">
        <f>IF(Universe!AH1819="","",(Universe!AH1819-$B$2561)/$C$2561)</f>
        <v/>
      </c>
      <c r="N1819" s="24">
        <f>IF(Universe!AI1819="","",(Universe!AI1819-$B$2562)/$C$2562)</f>
        <v/>
      </c>
      <c r="O1819" s="24">
        <f>0.74*IF(B1819="",0,B1819)+0.16*IF(C1819="",0,C1819)+0.1*IF(D1819="",0,D1819)</f>
        <v/>
      </c>
      <c r="P1819" s="24">
        <f>0.35*IF(E1819="",0,E1819)+0.35*IF(F1819="",0,F1819)+0.3*IF(G1819="",0,G1819)</f>
        <v/>
      </c>
      <c r="Q1819" s="24">
        <f>0.656*IF(I1819="",0,I1819)+0.344*IF(H1819="",0,H1819)</f>
        <v/>
      </c>
      <c r="R1819" s="24">
        <f>0.338*IF(J1819="",0,J1819)+0.662*IF(K1819="",0,K1819)</f>
        <v/>
      </c>
      <c r="S1819" s="24">
        <f>0.38*IF(L1819="",0,L1819)+0.35*IF(M1819="",0,M1819)+0.27*IF(N1819="",0,N1819)</f>
        <v/>
      </c>
      <c r="T1819" s="24">
        <f>IF(Universe!S1819="","",((Universe!S1819-$B$2565)/$C$2565)^3)</f>
        <v/>
      </c>
      <c r="U1819" s="24">
        <f>IF(Universe!S1819="","",(Universe!S1819-$B$2565)/$C$2565)</f>
        <v/>
      </c>
      <c r="V1819" s="24">
        <f>IF(Universe!T1819="","",(Universe!T1819-$B$2566)/$C$2566)</f>
        <v/>
      </c>
      <c r="W1819" s="24">
        <f>IF(Universe!U1819="","",(Universe!U1819-$B$2567)/$C$2567)</f>
        <v/>
      </c>
      <c r="X1819" s="24">
        <f>IF(O1819="","",(O1819-$B$2571)/$C$2571)</f>
        <v/>
      </c>
      <c r="Y1819" s="24">
        <f>IF(T1819="","",(T1819-$B$2576)/$C$2576)</f>
        <v/>
      </c>
      <c r="Z1819" s="24">
        <f>IF(Universe!V1819="","",(Universe!V1819-$B$2568)/$C$2568)</f>
        <v/>
      </c>
      <c r="AA1819" s="24">
        <f>IF(P1819="","",(P1819-$B$2572)/$C$2572)</f>
        <v/>
      </c>
      <c r="AB1819" s="24">
        <f>IF(Q1819="","",(Q1819-$B$2573)/$C$2573)</f>
        <v/>
      </c>
      <c r="AC1819" s="24">
        <f>IF(R1819="","",(R1819-$B$2574)/$C$2574)</f>
        <v/>
      </c>
      <c r="AD1819" s="24">
        <f>IF(S1819="","",(S1819-$B$2575)/$C$2575)</f>
        <v/>
      </c>
      <c r="AE1819" s="24">
        <f>IF(Y1819="","",Y1819-(19.12044933116382+16.522174187581257*U1819))</f>
        <v/>
      </c>
      <c r="AF1819" s="24">
        <f>IF(X1819="","",(X1819-(-0.27268023098325006+0.47142105304415904*V1819+-0.3189264934812436*U1819)--5.286111042926227e-16)/0.7994208745952703)</f>
        <v/>
      </c>
      <c r="AG1819" s="24">
        <f>IF(AA1819="","",(AA1819-(0.5248806186338691+-0.064206457956449*U1819)-5.43454825424064e-16)/0.9977404048781155)</f>
        <v/>
      </c>
      <c r="AH1819" s="25" t="n">
        <v>0.0340802787891617</v>
      </c>
      <c r="AI1819" s="25" t="n">
        <v>-1.807974314628081</v>
      </c>
      <c r="AJ1819" s="25" t="n">
        <v>0.7395568534477696</v>
      </c>
      <c r="AK1819" s="25" t="n">
        <v>1.17150137853044</v>
      </c>
      <c r="AL1819" s="25" t="n">
        <v>0.0042871414040657</v>
      </c>
      <c r="AM1819" s="25" t="n">
        <v>-0.381499176946216</v>
      </c>
      <c r="AN1819" s="25" t="n">
        <v>-1.243862048062989</v>
      </c>
      <c r="AO1819" s="25" t="n">
        <v>0.009069974094011699</v>
      </c>
      <c r="AP1819" s="25" t="n">
        <v>-0.4227470165055489</v>
      </c>
      <c r="AQ1819" s="25" t="n">
        <v>0.952149748123874</v>
      </c>
    </row>
    <row r="1820">
      <c r="A1820" s="23">
        <f>Universe!A1820</f>
        <v/>
      </c>
      <c r="B1820" s="24">
        <f>IF(Universe!W1820="","",(Universe!W1820-$B$2550)/$C$2550)</f>
        <v/>
      </c>
      <c r="C1820" s="24">
        <f>IF(Universe!X1820="","",(Universe!X1820-$B$2551)/$C$2551)</f>
        <v/>
      </c>
      <c r="D1820" s="24">
        <f>IF(Universe!Y1820="","",(Universe!Y1820-$B$2552)/$C$2552)</f>
        <v/>
      </c>
      <c r="E1820" s="24">
        <f>IF(Universe!Z1820="","",(Universe!Z1820-$B$2553)/$C$2553)</f>
        <v/>
      </c>
      <c r="F1820" s="24">
        <f>IF(Universe!AA1820="","",(Universe!AA1820-$B$2554)/$C$2554)</f>
        <v/>
      </c>
      <c r="G1820" s="24">
        <f>IF(Universe!AB1820="","",(Universe!AB1820-$B$2555)/$C$2555)</f>
        <v/>
      </c>
      <c r="H1820" s="24">
        <f>IF(Universe!AC1820="","",(Universe!AC1820-$B$2556)/$C$2556)</f>
        <v/>
      </c>
      <c r="I1820" s="24">
        <f>IF(Universe!AD1820="","",(Universe!AD1820-$B$2557)/$C$2557)</f>
        <v/>
      </c>
      <c r="J1820" s="24">
        <f>IF(Universe!AE1820="","",(Universe!AE1820-$B$2558)/$C$2558)</f>
        <v/>
      </c>
      <c r="K1820" s="24">
        <f>IF(Universe!AF1820="","",(Universe!AF1820-$B$2559)/$C$2559)</f>
        <v/>
      </c>
      <c r="L1820" s="24">
        <f>IF(Universe!AG1820="","",(Universe!AG1820-$B$2560)/$C$2560)</f>
        <v/>
      </c>
      <c r="M1820" s="24">
        <f>IF(Universe!AH1820="","",(Universe!AH1820-$B$2561)/$C$2561)</f>
        <v/>
      </c>
      <c r="N1820" s="24">
        <f>IF(Universe!AI1820="","",(Universe!AI1820-$B$2562)/$C$2562)</f>
        <v/>
      </c>
      <c r="O1820" s="24">
        <f>0.74*IF(B1820="",0,B1820)+0.16*IF(C1820="",0,C1820)+0.1*IF(D1820="",0,D1820)</f>
        <v/>
      </c>
      <c r="P1820" s="24">
        <f>0.35*IF(E1820="",0,E1820)+0.35*IF(F1820="",0,F1820)+0.3*IF(G1820="",0,G1820)</f>
        <v/>
      </c>
      <c r="Q1820" s="24">
        <f>0.656*IF(I1820="",0,I1820)+0.344*IF(H1820="",0,H1820)</f>
        <v/>
      </c>
      <c r="R1820" s="24">
        <f>0.338*IF(J1820="",0,J1820)+0.662*IF(K1820="",0,K1820)</f>
        <v/>
      </c>
      <c r="S1820" s="24">
        <f>0.38*IF(L1820="",0,L1820)+0.35*IF(M1820="",0,M1820)+0.27*IF(N1820="",0,N1820)</f>
        <v/>
      </c>
      <c r="T1820" s="24">
        <f>IF(Universe!S1820="","",((Universe!S1820-$B$2565)/$C$2565)^3)</f>
        <v/>
      </c>
      <c r="U1820" s="24">
        <f>IF(Universe!S1820="","",(Universe!S1820-$B$2565)/$C$2565)</f>
        <v/>
      </c>
      <c r="V1820" s="24">
        <f>IF(Universe!T1820="","",(Universe!T1820-$B$2566)/$C$2566)</f>
        <v/>
      </c>
      <c r="W1820" s="24">
        <f>IF(Universe!U1820="","",(Universe!U1820-$B$2567)/$C$2567)</f>
        <v/>
      </c>
      <c r="X1820" s="24">
        <f>IF(O1820="","",(O1820-$B$2571)/$C$2571)</f>
        <v/>
      </c>
      <c r="Y1820" s="24">
        <f>IF(T1820="","",(T1820-$B$2576)/$C$2576)</f>
        <v/>
      </c>
      <c r="Z1820" s="24">
        <f>IF(Universe!V1820="","",(Universe!V1820-$B$2568)/$C$2568)</f>
        <v/>
      </c>
      <c r="AA1820" s="24">
        <f>IF(P1820="","",(P1820-$B$2572)/$C$2572)</f>
        <v/>
      </c>
      <c r="AB1820" s="24">
        <f>IF(Q1820="","",(Q1820-$B$2573)/$C$2573)</f>
        <v/>
      </c>
      <c r="AC1820" s="24">
        <f>IF(R1820="","",(R1820-$B$2574)/$C$2574)</f>
        <v/>
      </c>
      <c r="AD1820" s="24">
        <f>IF(S1820="","",(S1820-$B$2575)/$C$2575)</f>
        <v/>
      </c>
      <c r="AE1820" s="24">
        <f>IF(Y1820="","",Y1820-(19.12044933116382+16.522174187581257*U1820))</f>
        <v/>
      </c>
      <c r="AF1820" s="24">
        <f>IF(X1820="","",(X1820-(-0.27268023098325006+0.47142105304415904*V1820+-0.3189264934812436*U1820)--5.286111042926227e-16)/0.7994208745952703)</f>
        <v/>
      </c>
      <c r="AG1820" s="24">
        <f>IF(AA1820="","",(AA1820-(0.5248806186338691+-0.064206457956449*U1820)-5.43454825424064e-16)/0.9977404048781155)</f>
        <v/>
      </c>
      <c r="AH1820" s="25" t="n">
        <v>-3.159721317040763</v>
      </c>
      <c r="AI1820" s="25" t="n">
        <v>-0.882502327840483</v>
      </c>
      <c r="AJ1820" s="25" t="n">
        <v>-0.4482393761738317</v>
      </c>
      <c r="AK1820" s="25" t="n">
        <v>-0.8836781374882903</v>
      </c>
      <c r="AL1820" s="25" t="n">
        <v>2.717739772536329</v>
      </c>
      <c r="AM1820" s="25" t="n">
        <v>2.370941045423506</v>
      </c>
      <c r="AN1820" s="25" t="n">
        <v>-0.1693069719533323</v>
      </c>
      <c r="AO1820" s="25" t="n">
        <v>-0.0058174663346968</v>
      </c>
      <c r="AP1820" s="25" t="n">
        <v>1.007256694081195</v>
      </c>
      <c r="AQ1820" s="25" t="n">
        <v>3.056384654140914</v>
      </c>
    </row>
    <row r="1821">
      <c r="A1821" s="23">
        <f>Universe!A1821</f>
        <v/>
      </c>
      <c r="B1821" s="24">
        <f>IF(Universe!W1821="","",(Universe!W1821-$B$2550)/$C$2550)</f>
        <v/>
      </c>
      <c r="C1821" s="24">
        <f>IF(Universe!X1821="","",(Universe!X1821-$B$2551)/$C$2551)</f>
        <v/>
      </c>
      <c r="D1821" s="24">
        <f>IF(Universe!Y1821="","",(Universe!Y1821-$B$2552)/$C$2552)</f>
        <v/>
      </c>
      <c r="E1821" s="24">
        <f>IF(Universe!Z1821="","",(Universe!Z1821-$B$2553)/$C$2553)</f>
        <v/>
      </c>
      <c r="F1821" s="24">
        <f>IF(Universe!AA1821="","",(Universe!AA1821-$B$2554)/$C$2554)</f>
        <v/>
      </c>
      <c r="G1821" s="24">
        <f>IF(Universe!AB1821="","",(Universe!AB1821-$B$2555)/$C$2555)</f>
        <v/>
      </c>
      <c r="H1821" s="24">
        <f>IF(Universe!AC1821="","",(Universe!AC1821-$B$2556)/$C$2556)</f>
        <v/>
      </c>
      <c r="I1821" s="24">
        <f>IF(Universe!AD1821="","",(Universe!AD1821-$B$2557)/$C$2557)</f>
        <v/>
      </c>
      <c r="J1821" s="24">
        <f>IF(Universe!AE1821="","",(Universe!AE1821-$B$2558)/$C$2558)</f>
        <v/>
      </c>
      <c r="K1821" s="24">
        <f>IF(Universe!AF1821="","",(Universe!AF1821-$B$2559)/$C$2559)</f>
        <v/>
      </c>
      <c r="L1821" s="24">
        <f>IF(Universe!AG1821="","",(Universe!AG1821-$B$2560)/$C$2560)</f>
        <v/>
      </c>
      <c r="M1821" s="24">
        <f>IF(Universe!AH1821="","",(Universe!AH1821-$B$2561)/$C$2561)</f>
        <v/>
      </c>
      <c r="N1821" s="24">
        <f>IF(Universe!AI1821="","",(Universe!AI1821-$B$2562)/$C$2562)</f>
        <v/>
      </c>
      <c r="O1821" s="24">
        <f>0.74*IF(B1821="",0,B1821)+0.16*IF(C1821="",0,C1821)+0.1*IF(D1821="",0,D1821)</f>
        <v/>
      </c>
      <c r="P1821" s="24">
        <f>0.35*IF(E1821="",0,E1821)+0.35*IF(F1821="",0,F1821)+0.3*IF(G1821="",0,G1821)</f>
        <v/>
      </c>
      <c r="Q1821" s="24">
        <f>0.656*IF(I1821="",0,I1821)+0.344*IF(H1821="",0,H1821)</f>
        <v/>
      </c>
      <c r="R1821" s="24">
        <f>0.338*IF(J1821="",0,J1821)+0.662*IF(K1821="",0,K1821)</f>
        <v/>
      </c>
      <c r="S1821" s="24">
        <f>0.38*IF(L1821="",0,L1821)+0.35*IF(M1821="",0,M1821)+0.27*IF(N1821="",0,N1821)</f>
        <v/>
      </c>
      <c r="T1821" s="24">
        <f>IF(Universe!S1821="","",((Universe!S1821-$B$2565)/$C$2565)^3)</f>
        <v/>
      </c>
      <c r="U1821" s="24">
        <f>IF(Universe!S1821="","",(Universe!S1821-$B$2565)/$C$2565)</f>
        <v/>
      </c>
      <c r="V1821" s="24">
        <f>IF(Universe!T1821="","",(Universe!T1821-$B$2566)/$C$2566)</f>
        <v/>
      </c>
      <c r="W1821" s="24">
        <f>IF(Universe!U1821="","",(Universe!U1821-$B$2567)/$C$2567)</f>
        <v/>
      </c>
      <c r="X1821" s="24">
        <f>IF(O1821="","",(O1821-$B$2571)/$C$2571)</f>
        <v/>
      </c>
      <c r="Y1821" s="24">
        <f>IF(T1821="","",(T1821-$B$2576)/$C$2576)</f>
        <v/>
      </c>
      <c r="Z1821" s="24">
        <f>IF(Universe!V1821="","",(Universe!V1821-$B$2568)/$C$2568)</f>
        <v/>
      </c>
      <c r="AA1821" s="24">
        <f>IF(P1821="","",(P1821-$B$2572)/$C$2572)</f>
        <v/>
      </c>
      <c r="AB1821" s="24">
        <f>IF(Q1821="","",(Q1821-$B$2573)/$C$2573)</f>
        <v/>
      </c>
      <c r="AC1821" s="24">
        <f>IF(R1821="","",(R1821-$B$2574)/$C$2574)</f>
        <v/>
      </c>
      <c r="AD1821" s="24">
        <f>IF(S1821="","",(S1821-$B$2575)/$C$2575)</f>
        <v/>
      </c>
      <c r="AE1821" s="24">
        <f>IF(Y1821="","",Y1821-(19.12044933116382+16.522174187581257*U1821))</f>
        <v/>
      </c>
      <c r="AF1821" s="24">
        <f>IF(X1821="","",(X1821-(-0.27268023098325006+0.47142105304415904*V1821+-0.3189264934812436*U1821)--5.286111042926227e-16)/0.7994208745952703)</f>
        <v/>
      </c>
      <c r="AG1821" s="24">
        <f>IF(AA1821="","",(AA1821-(0.5248806186338691+-0.064206457956449*U1821)-5.43454825424064e-16)/0.9977404048781155)</f>
        <v/>
      </c>
      <c r="AH1821" s="25" t="n">
        <v>-0.6542815253414919</v>
      </c>
      <c r="AI1821" s="25" t="n">
        <v>-0.0714325483462997</v>
      </c>
      <c r="AJ1821" s="25" t="n">
        <v>-0.0480934163033168</v>
      </c>
      <c r="AK1821" s="25" t="n">
        <v>-0.3576982150709961</v>
      </c>
      <c r="AL1821" s="25" t="n">
        <v>1.422631800906723</v>
      </c>
      <c r="AM1821" s="25" t="n">
        <v>0.7648114740536208</v>
      </c>
      <c r="AN1821" s="25" t="n">
        <v>-0.9134836231309086</v>
      </c>
      <c r="AO1821" s="25" t="n">
        <v>0.08772943475804131</v>
      </c>
      <c r="AP1821" s="25" t="n">
        <v>-0.4994565855426725</v>
      </c>
      <c r="AQ1821" s="25" t="n">
        <v>-0.1078502761441142</v>
      </c>
    </row>
    <row r="1822">
      <c r="A1822" s="23">
        <f>Universe!A1822</f>
        <v/>
      </c>
      <c r="B1822" s="24">
        <f>IF(Universe!W1822="","",(Universe!W1822-$B$2550)/$C$2550)</f>
        <v/>
      </c>
      <c r="C1822" s="24">
        <f>IF(Universe!X1822="","",(Universe!X1822-$B$2551)/$C$2551)</f>
        <v/>
      </c>
      <c r="D1822" s="24">
        <f>IF(Universe!Y1822="","",(Universe!Y1822-$B$2552)/$C$2552)</f>
        <v/>
      </c>
      <c r="E1822" s="24">
        <f>IF(Universe!Z1822="","",(Universe!Z1822-$B$2553)/$C$2553)</f>
        <v/>
      </c>
      <c r="F1822" s="24">
        <f>IF(Universe!AA1822="","",(Universe!AA1822-$B$2554)/$C$2554)</f>
        <v/>
      </c>
      <c r="G1822" s="24">
        <f>IF(Universe!AB1822="","",(Universe!AB1822-$B$2555)/$C$2555)</f>
        <v/>
      </c>
      <c r="H1822" s="24">
        <f>IF(Universe!AC1822="","",(Universe!AC1822-$B$2556)/$C$2556)</f>
        <v/>
      </c>
      <c r="I1822" s="24">
        <f>IF(Universe!AD1822="","",(Universe!AD1822-$B$2557)/$C$2557)</f>
        <v/>
      </c>
      <c r="J1822" s="24">
        <f>IF(Universe!AE1822="","",(Universe!AE1822-$B$2558)/$C$2558)</f>
        <v/>
      </c>
      <c r="K1822" s="24">
        <f>IF(Universe!AF1822="","",(Universe!AF1822-$B$2559)/$C$2559)</f>
        <v/>
      </c>
      <c r="L1822" s="24">
        <f>IF(Universe!AG1822="","",(Universe!AG1822-$B$2560)/$C$2560)</f>
        <v/>
      </c>
      <c r="M1822" s="24">
        <f>IF(Universe!AH1822="","",(Universe!AH1822-$B$2561)/$C$2561)</f>
        <v/>
      </c>
      <c r="N1822" s="24">
        <f>IF(Universe!AI1822="","",(Universe!AI1822-$B$2562)/$C$2562)</f>
        <v/>
      </c>
      <c r="O1822" s="24">
        <f>0.74*IF(B1822="",0,B1822)+0.16*IF(C1822="",0,C1822)+0.1*IF(D1822="",0,D1822)</f>
        <v/>
      </c>
      <c r="P1822" s="24">
        <f>0.35*IF(E1822="",0,E1822)+0.35*IF(F1822="",0,F1822)+0.3*IF(G1822="",0,G1822)</f>
        <v/>
      </c>
      <c r="Q1822" s="24">
        <f>0.656*IF(I1822="",0,I1822)+0.344*IF(H1822="",0,H1822)</f>
        <v/>
      </c>
      <c r="R1822" s="24">
        <f>0.338*IF(J1822="",0,J1822)+0.662*IF(K1822="",0,K1822)</f>
        <v/>
      </c>
      <c r="S1822" s="24">
        <f>0.38*IF(L1822="",0,L1822)+0.35*IF(M1822="",0,M1822)+0.27*IF(N1822="",0,N1822)</f>
        <v/>
      </c>
      <c r="T1822" s="24">
        <f>IF(Universe!S1822="","",((Universe!S1822-$B$2565)/$C$2565)^3)</f>
        <v/>
      </c>
      <c r="U1822" s="24">
        <f>IF(Universe!S1822="","",(Universe!S1822-$B$2565)/$C$2565)</f>
        <v/>
      </c>
      <c r="V1822" s="24">
        <f>IF(Universe!T1822="","",(Universe!T1822-$B$2566)/$C$2566)</f>
        <v/>
      </c>
      <c r="W1822" s="24">
        <f>IF(Universe!U1822="","",(Universe!U1822-$B$2567)/$C$2567)</f>
        <v/>
      </c>
      <c r="X1822" s="24">
        <f>IF(O1822="","",(O1822-$B$2571)/$C$2571)</f>
        <v/>
      </c>
      <c r="Y1822" s="24">
        <f>IF(T1822="","",(T1822-$B$2576)/$C$2576)</f>
        <v/>
      </c>
      <c r="Z1822" s="24">
        <f>IF(Universe!V1822="","",(Universe!V1822-$B$2568)/$C$2568)</f>
        <v/>
      </c>
      <c r="AA1822" s="24">
        <f>IF(P1822="","",(P1822-$B$2572)/$C$2572)</f>
        <v/>
      </c>
      <c r="AB1822" s="24">
        <f>IF(Q1822="","",(Q1822-$B$2573)/$C$2573)</f>
        <v/>
      </c>
      <c r="AC1822" s="24">
        <f>IF(R1822="","",(R1822-$B$2574)/$C$2574)</f>
        <v/>
      </c>
      <c r="AD1822" s="24">
        <f>IF(S1822="","",(S1822-$B$2575)/$C$2575)</f>
        <v/>
      </c>
      <c r="AE1822" s="24">
        <f>IF(Y1822="","",Y1822-(19.12044933116382+16.522174187581257*U1822))</f>
        <v/>
      </c>
      <c r="AF1822" s="24">
        <f>IF(X1822="","",(X1822-(-0.27268023098325006+0.47142105304415904*V1822+-0.3189264934812436*U1822)--5.286111042926227e-16)/0.7994208745952703)</f>
        <v/>
      </c>
      <c r="AG1822" s="24">
        <f>IF(AA1822="","",(AA1822-(0.5248806186338691+-0.064206457956449*U1822)-5.43454825424064e-16)/0.9977404048781155)</f>
        <v/>
      </c>
      <c r="AH1822" s="25" t="n">
        <v>-1.640913852606747</v>
      </c>
      <c r="AI1822" s="25" t="n">
        <v>0.4755917464391813</v>
      </c>
      <c r="AJ1822" s="25" t="n">
        <v>-0.0015517897937924</v>
      </c>
      <c r="AK1822" s="25" t="n">
        <v>-0.2750293889485472</v>
      </c>
      <c r="AL1822" s="25" t="n">
        <v>2.977780983996256</v>
      </c>
      <c r="AM1822" s="25" t="n">
        <v>0.3733169921611954</v>
      </c>
      <c r="AN1822" s="25" t="n">
        <v>-0.3972470565761215</v>
      </c>
      <c r="AO1822" s="25" t="n">
        <v>-0.007423910570009</v>
      </c>
      <c r="AP1822" s="25" t="n">
        <v>-0.2633773639223187</v>
      </c>
      <c r="AQ1822" s="25" t="n">
        <v>-0.4802098698161204</v>
      </c>
    </row>
    <row r="1823">
      <c r="A1823" s="23">
        <f>Universe!A1823</f>
        <v/>
      </c>
      <c r="B1823" s="24">
        <f>IF(Universe!W1823="","",(Universe!W1823-$B$2550)/$C$2550)</f>
        <v/>
      </c>
      <c r="C1823" s="24">
        <f>IF(Universe!X1823="","",(Universe!X1823-$B$2551)/$C$2551)</f>
        <v/>
      </c>
      <c r="D1823" s="24">
        <f>IF(Universe!Y1823="","",(Universe!Y1823-$B$2552)/$C$2552)</f>
        <v/>
      </c>
      <c r="E1823" s="24">
        <f>IF(Universe!Z1823="","",(Universe!Z1823-$B$2553)/$C$2553)</f>
        <v/>
      </c>
      <c r="F1823" s="24">
        <f>IF(Universe!AA1823="","",(Universe!AA1823-$B$2554)/$C$2554)</f>
        <v/>
      </c>
      <c r="G1823" s="24">
        <f>IF(Universe!AB1823="","",(Universe!AB1823-$B$2555)/$C$2555)</f>
        <v/>
      </c>
      <c r="H1823" s="24">
        <f>IF(Universe!AC1823="","",(Universe!AC1823-$B$2556)/$C$2556)</f>
        <v/>
      </c>
      <c r="I1823" s="24">
        <f>IF(Universe!AD1823="","",(Universe!AD1823-$B$2557)/$C$2557)</f>
        <v/>
      </c>
      <c r="J1823" s="24">
        <f>IF(Universe!AE1823="","",(Universe!AE1823-$B$2558)/$C$2558)</f>
        <v/>
      </c>
      <c r="K1823" s="24">
        <f>IF(Universe!AF1823="","",(Universe!AF1823-$B$2559)/$C$2559)</f>
        <v/>
      </c>
      <c r="L1823" s="24">
        <f>IF(Universe!AG1823="","",(Universe!AG1823-$B$2560)/$C$2560)</f>
        <v/>
      </c>
      <c r="M1823" s="24">
        <f>IF(Universe!AH1823="","",(Universe!AH1823-$B$2561)/$C$2561)</f>
        <v/>
      </c>
      <c r="N1823" s="24">
        <f>IF(Universe!AI1823="","",(Universe!AI1823-$B$2562)/$C$2562)</f>
        <v/>
      </c>
      <c r="O1823" s="24">
        <f>0.74*IF(B1823="",0,B1823)+0.16*IF(C1823="",0,C1823)+0.1*IF(D1823="",0,D1823)</f>
        <v/>
      </c>
      <c r="P1823" s="24">
        <f>0.35*IF(E1823="",0,E1823)+0.35*IF(F1823="",0,F1823)+0.3*IF(G1823="",0,G1823)</f>
        <v/>
      </c>
      <c r="Q1823" s="24">
        <f>0.656*IF(I1823="",0,I1823)+0.344*IF(H1823="",0,H1823)</f>
        <v/>
      </c>
      <c r="R1823" s="24">
        <f>0.338*IF(J1823="",0,J1823)+0.662*IF(K1823="",0,K1823)</f>
        <v/>
      </c>
      <c r="S1823" s="24">
        <f>0.38*IF(L1823="",0,L1823)+0.35*IF(M1823="",0,M1823)+0.27*IF(N1823="",0,N1823)</f>
        <v/>
      </c>
      <c r="T1823" s="24">
        <f>IF(Universe!S1823="","",((Universe!S1823-$B$2565)/$C$2565)^3)</f>
        <v/>
      </c>
      <c r="U1823" s="24">
        <f>IF(Universe!S1823="","",(Universe!S1823-$B$2565)/$C$2565)</f>
        <v/>
      </c>
      <c r="V1823" s="24">
        <f>IF(Universe!T1823="","",(Universe!T1823-$B$2566)/$C$2566)</f>
        <v/>
      </c>
      <c r="W1823" s="24">
        <f>IF(Universe!U1823="","",(Universe!U1823-$B$2567)/$C$2567)</f>
        <v/>
      </c>
      <c r="X1823" s="24">
        <f>IF(O1823="","",(O1823-$B$2571)/$C$2571)</f>
        <v/>
      </c>
      <c r="Y1823" s="24">
        <f>IF(T1823="","",(T1823-$B$2576)/$C$2576)</f>
        <v/>
      </c>
      <c r="Z1823" s="24">
        <f>IF(Universe!V1823="","",(Universe!V1823-$B$2568)/$C$2568)</f>
        <v/>
      </c>
      <c r="AA1823" s="24">
        <f>IF(P1823="","",(P1823-$B$2572)/$C$2572)</f>
        <v/>
      </c>
      <c r="AB1823" s="24">
        <f>IF(Q1823="","",(Q1823-$B$2573)/$C$2573)</f>
        <v/>
      </c>
      <c r="AC1823" s="24">
        <f>IF(R1823="","",(R1823-$B$2574)/$C$2574)</f>
        <v/>
      </c>
      <c r="AD1823" s="24">
        <f>IF(S1823="","",(S1823-$B$2575)/$C$2575)</f>
        <v/>
      </c>
      <c r="AE1823" s="24">
        <f>IF(Y1823="","",Y1823-(19.12044933116382+16.522174187581257*U1823))</f>
        <v/>
      </c>
      <c r="AF1823" s="24">
        <f>IF(X1823="","",(X1823-(-0.27268023098325006+0.47142105304415904*V1823+-0.3189264934812436*U1823)--5.286111042926227e-16)/0.7994208745952703)</f>
        <v/>
      </c>
      <c r="AG1823" s="24">
        <f>IF(AA1823="","",(AA1823-(0.5248806186338691+-0.064206457956449*U1823)-5.43454825424064e-16)/0.9977404048781155)</f>
        <v/>
      </c>
      <c r="AH1823" s="25" t="n">
        <v>-1.500073739694355</v>
      </c>
      <c r="AI1823" s="25" t="n">
        <v>0.184910382505971</v>
      </c>
      <c r="AJ1823" s="25" t="n">
        <v>0.0360074138343588</v>
      </c>
      <c r="AK1823" s="25" t="n">
        <v>-0.7020322635850176</v>
      </c>
      <c r="AL1823" s="25" t="n">
        <v>2.813590485130252</v>
      </c>
      <c r="AM1823" s="25" t="n">
        <v>-0.0158346524733436</v>
      </c>
      <c r="AN1823" s="25" t="n">
        <v>0.0448737042328937</v>
      </c>
      <c r="AO1823" s="25" t="n">
        <v>-0.0259303365925069</v>
      </c>
      <c r="AP1823" s="25" t="n">
        <v>-0.4454393375092461</v>
      </c>
      <c r="AQ1823" s="25" t="n">
        <v>-0.1304100963801162</v>
      </c>
    </row>
    <row r="1824">
      <c r="A1824" s="23">
        <f>Universe!A1824</f>
        <v/>
      </c>
      <c r="B1824" s="24">
        <f>IF(Universe!W1824="","",(Universe!W1824-$B$2550)/$C$2550)</f>
        <v/>
      </c>
      <c r="C1824" s="24">
        <f>IF(Universe!X1824="","",(Universe!X1824-$B$2551)/$C$2551)</f>
        <v/>
      </c>
      <c r="D1824" s="24">
        <f>IF(Universe!Y1824="","",(Universe!Y1824-$B$2552)/$C$2552)</f>
        <v/>
      </c>
      <c r="E1824" s="24">
        <f>IF(Universe!Z1824="","",(Universe!Z1824-$B$2553)/$C$2553)</f>
        <v/>
      </c>
      <c r="F1824" s="24">
        <f>IF(Universe!AA1824="","",(Universe!AA1824-$B$2554)/$C$2554)</f>
        <v/>
      </c>
      <c r="G1824" s="24">
        <f>IF(Universe!AB1824="","",(Universe!AB1824-$B$2555)/$C$2555)</f>
        <v/>
      </c>
      <c r="H1824" s="24">
        <f>IF(Universe!AC1824="","",(Universe!AC1824-$B$2556)/$C$2556)</f>
        <v/>
      </c>
      <c r="I1824" s="24">
        <f>IF(Universe!AD1824="","",(Universe!AD1824-$B$2557)/$C$2557)</f>
        <v/>
      </c>
      <c r="J1824" s="24">
        <f>IF(Universe!AE1824="","",(Universe!AE1824-$B$2558)/$C$2558)</f>
        <v/>
      </c>
      <c r="K1824" s="24">
        <f>IF(Universe!AF1824="","",(Universe!AF1824-$B$2559)/$C$2559)</f>
        <v/>
      </c>
      <c r="L1824" s="24">
        <f>IF(Universe!AG1824="","",(Universe!AG1824-$B$2560)/$C$2560)</f>
        <v/>
      </c>
      <c r="M1824" s="24">
        <f>IF(Universe!AH1824="","",(Universe!AH1824-$B$2561)/$C$2561)</f>
        <v/>
      </c>
      <c r="N1824" s="24">
        <f>IF(Universe!AI1824="","",(Universe!AI1824-$B$2562)/$C$2562)</f>
        <v/>
      </c>
      <c r="O1824" s="24">
        <f>0.74*IF(B1824="",0,B1824)+0.16*IF(C1824="",0,C1824)+0.1*IF(D1824="",0,D1824)</f>
        <v/>
      </c>
      <c r="P1824" s="24">
        <f>0.35*IF(E1824="",0,E1824)+0.35*IF(F1824="",0,F1824)+0.3*IF(G1824="",0,G1824)</f>
        <v/>
      </c>
      <c r="Q1824" s="24">
        <f>0.656*IF(I1824="",0,I1824)+0.344*IF(H1824="",0,H1824)</f>
        <v/>
      </c>
      <c r="R1824" s="24">
        <f>0.338*IF(J1824="",0,J1824)+0.662*IF(K1824="",0,K1824)</f>
        <v/>
      </c>
      <c r="S1824" s="24">
        <f>0.38*IF(L1824="",0,L1824)+0.35*IF(M1824="",0,M1824)+0.27*IF(N1824="",0,N1824)</f>
        <v/>
      </c>
      <c r="T1824" s="24">
        <f>IF(Universe!S1824="","",((Universe!S1824-$B$2565)/$C$2565)^3)</f>
        <v/>
      </c>
      <c r="U1824" s="24">
        <f>IF(Universe!S1824="","",(Universe!S1824-$B$2565)/$C$2565)</f>
        <v/>
      </c>
      <c r="V1824" s="24">
        <f>IF(Universe!T1824="","",(Universe!T1824-$B$2566)/$C$2566)</f>
        <v/>
      </c>
      <c r="W1824" s="24">
        <f>IF(Universe!U1824="","",(Universe!U1824-$B$2567)/$C$2567)</f>
        <v/>
      </c>
      <c r="X1824" s="24">
        <f>IF(O1824="","",(O1824-$B$2571)/$C$2571)</f>
        <v/>
      </c>
      <c r="Y1824" s="24">
        <f>IF(T1824="","",(T1824-$B$2576)/$C$2576)</f>
        <v/>
      </c>
      <c r="Z1824" s="24">
        <f>IF(Universe!V1824="","",(Universe!V1824-$B$2568)/$C$2568)</f>
        <v/>
      </c>
      <c r="AA1824" s="24">
        <f>IF(P1824="","",(P1824-$B$2572)/$C$2572)</f>
        <v/>
      </c>
      <c r="AB1824" s="24">
        <f>IF(Q1824="","",(Q1824-$B$2573)/$C$2573)</f>
        <v/>
      </c>
      <c r="AC1824" s="24">
        <f>IF(R1824="","",(R1824-$B$2574)/$C$2574)</f>
        <v/>
      </c>
      <c r="AD1824" s="24">
        <f>IF(S1824="","",(S1824-$B$2575)/$C$2575)</f>
        <v/>
      </c>
      <c r="AE1824" s="24">
        <f>IF(Y1824="","",Y1824-(19.12044933116382+16.522174187581257*U1824))</f>
        <v/>
      </c>
      <c r="AF1824" s="24">
        <f>IF(X1824="","",(X1824-(-0.27268023098325006+0.47142105304415904*V1824+-0.3189264934812436*U1824)--5.286111042926227e-16)/0.7994208745952703)</f>
        <v/>
      </c>
      <c r="AG1824" s="24">
        <f>IF(AA1824="","",(AA1824-(0.5248806186338691+-0.064206457956449*U1824)-5.43454825424064e-16)/0.9977404048781155)</f>
        <v/>
      </c>
      <c r="AH1824" s="25" t="n">
        <v>-3.219296052460139</v>
      </c>
      <c r="AI1824" s="25" t="n">
        <v>-0.8246623425323066</v>
      </c>
      <c r="AJ1824" s="25" t="n">
        <v>-0.6091383982862127</v>
      </c>
      <c r="AK1824" s="25" t="n">
        <v>-0.1035436896729022</v>
      </c>
      <c r="AL1824" s="25" t="n">
        <v>2.611118315655377</v>
      </c>
      <c r="AM1824" s="25" t="n">
        <v>0.1862895336393834</v>
      </c>
      <c r="AN1824" s="25" t="n">
        <v>-0.2565018341920901</v>
      </c>
      <c r="AO1824" s="25" t="n">
        <v>-0.0255357144198941</v>
      </c>
      <c r="AP1824" s="25" t="n">
        <v>0.5002852701421527</v>
      </c>
      <c r="AQ1824" s="25" t="n">
        <v>0.194315080906924</v>
      </c>
    </row>
    <row r="1825">
      <c r="A1825" s="23">
        <f>Universe!A1825</f>
        <v/>
      </c>
      <c r="B1825" s="24">
        <f>IF(Universe!W1825="","",(Universe!W1825-$B$2550)/$C$2550)</f>
        <v/>
      </c>
      <c r="C1825" s="24">
        <f>IF(Universe!X1825="","",(Universe!X1825-$B$2551)/$C$2551)</f>
        <v/>
      </c>
      <c r="D1825" s="24">
        <f>IF(Universe!Y1825="","",(Universe!Y1825-$B$2552)/$C$2552)</f>
        <v/>
      </c>
      <c r="E1825" s="24">
        <f>IF(Universe!Z1825="","",(Universe!Z1825-$B$2553)/$C$2553)</f>
        <v/>
      </c>
      <c r="F1825" s="24">
        <f>IF(Universe!AA1825="","",(Universe!AA1825-$B$2554)/$C$2554)</f>
        <v/>
      </c>
      <c r="G1825" s="24">
        <f>IF(Universe!AB1825="","",(Universe!AB1825-$B$2555)/$C$2555)</f>
        <v/>
      </c>
      <c r="H1825" s="24">
        <f>IF(Universe!AC1825="","",(Universe!AC1825-$B$2556)/$C$2556)</f>
        <v/>
      </c>
      <c r="I1825" s="24">
        <f>IF(Universe!AD1825="","",(Universe!AD1825-$B$2557)/$C$2557)</f>
        <v/>
      </c>
      <c r="J1825" s="24">
        <f>IF(Universe!AE1825="","",(Universe!AE1825-$B$2558)/$C$2558)</f>
        <v/>
      </c>
      <c r="K1825" s="24">
        <f>IF(Universe!AF1825="","",(Universe!AF1825-$B$2559)/$C$2559)</f>
        <v/>
      </c>
      <c r="L1825" s="24">
        <f>IF(Universe!AG1825="","",(Universe!AG1825-$B$2560)/$C$2560)</f>
        <v/>
      </c>
      <c r="M1825" s="24">
        <f>IF(Universe!AH1825="","",(Universe!AH1825-$B$2561)/$C$2561)</f>
        <v/>
      </c>
      <c r="N1825" s="24">
        <f>IF(Universe!AI1825="","",(Universe!AI1825-$B$2562)/$C$2562)</f>
        <v/>
      </c>
      <c r="O1825" s="24">
        <f>0.74*IF(B1825="",0,B1825)+0.16*IF(C1825="",0,C1825)+0.1*IF(D1825="",0,D1825)</f>
        <v/>
      </c>
      <c r="P1825" s="24">
        <f>0.35*IF(E1825="",0,E1825)+0.35*IF(F1825="",0,F1825)+0.3*IF(G1825="",0,G1825)</f>
        <v/>
      </c>
      <c r="Q1825" s="24">
        <f>0.656*IF(I1825="",0,I1825)+0.344*IF(H1825="",0,H1825)</f>
        <v/>
      </c>
      <c r="R1825" s="24">
        <f>0.338*IF(J1825="",0,J1825)+0.662*IF(K1825="",0,K1825)</f>
        <v/>
      </c>
      <c r="S1825" s="24">
        <f>0.38*IF(L1825="",0,L1825)+0.35*IF(M1825="",0,M1825)+0.27*IF(N1825="",0,N1825)</f>
        <v/>
      </c>
      <c r="T1825" s="24">
        <f>IF(Universe!S1825="","",((Universe!S1825-$B$2565)/$C$2565)^3)</f>
        <v/>
      </c>
      <c r="U1825" s="24">
        <f>IF(Universe!S1825="","",(Universe!S1825-$B$2565)/$C$2565)</f>
        <v/>
      </c>
      <c r="V1825" s="24">
        <f>IF(Universe!T1825="","",(Universe!T1825-$B$2566)/$C$2566)</f>
        <v/>
      </c>
      <c r="W1825" s="24">
        <f>IF(Universe!U1825="","",(Universe!U1825-$B$2567)/$C$2567)</f>
        <v/>
      </c>
      <c r="X1825" s="24">
        <f>IF(O1825="","",(O1825-$B$2571)/$C$2571)</f>
        <v/>
      </c>
      <c r="Y1825" s="24">
        <f>IF(T1825="","",(T1825-$B$2576)/$C$2576)</f>
        <v/>
      </c>
      <c r="Z1825" s="24">
        <f>IF(Universe!V1825="","",(Universe!V1825-$B$2568)/$C$2568)</f>
        <v/>
      </c>
      <c r="AA1825" s="24">
        <f>IF(P1825="","",(P1825-$B$2572)/$C$2572)</f>
        <v/>
      </c>
      <c r="AB1825" s="24">
        <f>IF(Q1825="","",(Q1825-$B$2573)/$C$2573)</f>
        <v/>
      </c>
      <c r="AC1825" s="24">
        <f>IF(R1825="","",(R1825-$B$2574)/$C$2574)</f>
        <v/>
      </c>
      <c r="AD1825" s="24">
        <f>IF(S1825="","",(S1825-$B$2575)/$C$2575)</f>
        <v/>
      </c>
      <c r="AE1825" s="24">
        <f>IF(Y1825="","",Y1825-(19.12044933116382+16.522174187581257*U1825))</f>
        <v/>
      </c>
      <c r="AF1825" s="24">
        <f>IF(X1825="","",(X1825-(-0.27268023098325006+0.47142105304415904*V1825+-0.3189264934812436*U1825)--5.286111042926227e-16)/0.7994208745952703)</f>
        <v/>
      </c>
      <c r="AG1825" s="24">
        <f>IF(AA1825="","",(AA1825-(0.5248806186338691+-0.064206457956449*U1825)-5.43454825424064e-16)/0.9977404048781155)</f>
        <v/>
      </c>
      <c r="AH1825" s="25" t="n">
        <v>-1.780683390497953</v>
      </c>
      <c r="AI1825" s="25" t="n">
        <v>-1.634813244699057</v>
      </c>
      <c r="AJ1825" s="25" t="n">
        <v>-0.2117576406274885</v>
      </c>
      <c r="AK1825" s="25" t="n">
        <v>-0.1562089332791667</v>
      </c>
      <c r="AL1825" s="25" t="n">
        <v>3.116042779499155</v>
      </c>
      <c r="AM1825" s="25" t="n">
        <v>0.5733872332959487</v>
      </c>
      <c r="AN1825" s="25" t="n">
        <v>-0.0241153189708265</v>
      </c>
      <c r="AO1825" s="25" t="n">
        <v>0.1761132036326912</v>
      </c>
      <c r="AP1825" s="25" t="n">
        <v>-0.2377482639955668</v>
      </c>
      <c r="AQ1825" s="25" t="n">
        <v>0.6337058307532938</v>
      </c>
    </row>
    <row r="1826">
      <c r="A1826" s="23">
        <f>Universe!A1826</f>
        <v/>
      </c>
      <c r="B1826" s="24">
        <f>IF(Universe!W1826="","",(Universe!W1826-$B$2550)/$C$2550)</f>
        <v/>
      </c>
      <c r="C1826" s="24">
        <f>IF(Universe!X1826="","",(Universe!X1826-$B$2551)/$C$2551)</f>
        <v/>
      </c>
      <c r="D1826" s="24">
        <f>IF(Universe!Y1826="","",(Universe!Y1826-$B$2552)/$C$2552)</f>
        <v/>
      </c>
      <c r="E1826" s="24">
        <f>IF(Universe!Z1826="","",(Universe!Z1826-$B$2553)/$C$2553)</f>
        <v/>
      </c>
      <c r="F1826" s="24">
        <f>IF(Universe!AA1826="","",(Universe!AA1826-$B$2554)/$C$2554)</f>
        <v/>
      </c>
      <c r="G1826" s="24">
        <f>IF(Universe!AB1826="","",(Universe!AB1826-$B$2555)/$C$2555)</f>
        <v/>
      </c>
      <c r="H1826" s="24">
        <f>IF(Universe!AC1826="","",(Universe!AC1826-$B$2556)/$C$2556)</f>
        <v/>
      </c>
      <c r="I1826" s="24">
        <f>IF(Universe!AD1826="","",(Universe!AD1826-$B$2557)/$C$2557)</f>
        <v/>
      </c>
      <c r="J1826" s="24">
        <f>IF(Universe!AE1826="","",(Universe!AE1826-$B$2558)/$C$2558)</f>
        <v/>
      </c>
      <c r="K1826" s="24">
        <f>IF(Universe!AF1826="","",(Universe!AF1826-$B$2559)/$C$2559)</f>
        <v/>
      </c>
      <c r="L1826" s="24">
        <f>IF(Universe!AG1826="","",(Universe!AG1826-$B$2560)/$C$2560)</f>
        <v/>
      </c>
      <c r="M1826" s="24">
        <f>IF(Universe!AH1826="","",(Universe!AH1826-$B$2561)/$C$2561)</f>
        <v/>
      </c>
      <c r="N1826" s="24">
        <f>IF(Universe!AI1826="","",(Universe!AI1826-$B$2562)/$C$2562)</f>
        <v/>
      </c>
      <c r="O1826" s="24">
        <f>0.74*IF(B1826="",0,B1826)+0.16*IF(C1826="",0,C1826)+0.1*IF(D1826="",0,D1826)</f>
        <v/>
      </c>
      <c r="P1826" s="24">
        <f>0.35*IF(E1826="",0,E1826)+0.35*IF(F1826="",0,F1826)+0.3*IF(G1826="",0,G1826)</f>
        <v/>
      </c>
      <c r="Q1826" s="24">
        <f>0.656*IF(I1826="",0,I1826)+0.344*IF(H1826="",0,H1826)</f>
        <v/>
      </c>
      <c r="R1826" s="24">
        <f>0.338*IF(J1826="",0,J1826)+0.662*IF(K1826="",0,K1826)</f>
        <v/>
      </c>
      <c r="S1826" s="24">
        <f>0.38*IF(L1826="",0,L1826)+0.35*IF(M1826="",0,M1826)+0.27*IF(N1826="",0,N1826)</f>
        <v/>
      </c>
      <c r="T1826" s="24">
        <f>IF(Universe!S1826="","",((Universe!S1826-$B$2565)/$C$2565)^3)</f>
        <v/>
      </c>
      <c r="U1826" s="24">
        <f>IF(Universe!S1826="","",(Universe!S1826-$B$2565)/$C$2565)</f>
        <v/>
      </c>
      <c r="V1826" s="24">
        <f>IF(Universe!T1826="","",(Universe!T1826-$B$2566)/$C$2566)</f>
        <v/>
      </c>
      <c r="W1826" s="24">
        <f>IF(Universe!U1826="","",(Universe!U1826-$B$2567)/$C$2567)</f>
        <v/>
      </c>
      <c r="X1826" s="24">
        <f>IF(O1826="","",(O1826-$B$2571)/$C$2571)</f>
        <v/>
      </c>
      <c r="Y1826" s="24">
        <f>IF(T1826="","",(T1826-$B$2576)/$C$2576)</f>
        <v/>
      </c>
      <c r="Z1826" s="24">
        <f>IF(Universe!V1826="","",(Universe!V1826-$B$2568)/$C$2568)</f>
        <v/>
      </c>
      <c r="AA1826" s="24">
        <f>IF(P1826="","",(P1826-$B$2572)/$C$2572)</f>
        <v/>
      </c>
      <c r="AB1826" s="24">
        <f>IF(Q1826="","",(Q1826-$B$2573)/$C$2573)</f>
        <v/>
      </c>
      <c r="AC1826" s="24">
        <f>IF(R1826="","",(R1826-$B$2574)/$C$2574)</f>
        <v/>
      </c>
      <c r="AD1826" s="24">
        <f>IF(S1826="","",(S1826-$B$2575)/$C$2575)</f>
        <v/>
      </c>
      <c r="AE1826" s="24">
        <f>IF(Y1826="","",Y1826-(19.12044933116382+16.522174187581257*U1826))</f>
        <v/>
      </c>
      <c r="AF1826" s="24">
        <f>IF(X1826="","",(X1826-(-0.27268023098325006+0.47142105304415904*V1826+-0.3189264934812436*U1826)--5.286111042926227e-16)/0.7994208745952703)</f>
        <v/>
      </c>
      <c r="AG1826" s="24">
        <f>IF(AA1826="","",(AA1826-(0.5248806186338691+-0.064206457956449*U1826)-5.43454825424064e-16)/0.9977404048781155)</f>
        <v/>
      </c>
      <c r="AH1826" s="25" t="n">
        <v>-1.383872132247201</v>
      </c>
      <c r="AI1826" s="25" t="n">
        <v>-0.4156997447358707</v>
      </c>
      <c r="AJ1826" s="25" t="n">
        <v>0.1103013892081221</v>
      </c>
      <c r="AK1826" s="25" t="n">
        <v>0.3768959288170336</v>
      </c>
      <c r="AL1826" s="25" t="n">
        <v>2.660843169401147</v>
      </c>
      <c r="AM1826" s="25" t="n">
        <v>-0.2166263248990957</v>
      </c>
      <c r="AN1826" s="25" t="n">
        <v>0.0403989567627105</v>
      </c>
      <c r="AO1826" s="25" t="n">
        <v>-0.096617333500085</v>
      </c>
      <c r="AP1826" s="25" t="n">
        <v>0.9902152756636036</v>
      </c>
      <c r="AQ1826" s="25" t="n">
        <v>0.2160199433364023</v>
      </c>
    </row>
    <row r="1827">
      <c r="A1827" s="23">
        <f>Universe!A1827</f>
        <v/>
      </c>
      <c r="B1827" s="24">
        <f>IF(Universe!W1827="","",(Universe!W1827-$B$2550)/$C$2550)</f>
        <v/>
      </c>
      <c r="C1827" s="24">
        <f>IF(Universe!X1827="","",(Universe!X1827-$B$2551)/$C$2551)</f>
        <v/>
      </c>
      <c r="D1827" s="24">
        <f>IF(Universe!Y1827="","",(Universe!Y1827-$B$2552)/$C$2552)</f>
        <v/>
      </c>
      <c r="E1827" s="24">
        <f>IF(Universe!Z1827="","",(Universe!Z1827-$B$2553)/$C$2553)</f>
        <v/>
      </c>
      <c r="F1827" s="24">
        <f>IF(Universe!AA1827="","",(Universe!AA1827-$B$2554)/$C$2554)</f>
        <v/>
      </c>
      <c r="G1827" s="24">
        <f>IF(Universe!AB1827="","",(Universe!AB1827-$B$2555)/$C$2555)</f>
        <v/>
      </c>
      <c r="H1827" s="24">
        <f>IF(Universe!AC1827="","",(Universe!AC1827-$B$2556)/$C$2556)</f>
        <v/>
      </c>
      <c r="I1827" s="24">
        <f>IF(Universe!AD1827="","",(Universe!AD1827-$B$2557)/$C$2557)</f>
        <v/>
      </c>
      <c r="J1827" s="24">
        <f>IF(Universe!AE1827="","",(Universe!AE1827-$B$2558)/$C$2558)</f>
        <v/>
      </c>
      <c r="K1827" s="24">
        <f>IF(Universe!AF1827="","",(Universe!AF1827-$B$2559)/$C$2559)</f>
        <v/>
      </c>
      <c r="L1827" s="24">
        <f>IF(Universe!AG1827="","",(Universe!AG1827-$B$2560)/$C$2560)</f>
        <v/>
      </c>
      <c r="M1827" s="24">
        <f>IF(Universe!AH1827="","",(Universe!AH1827-$B$2561)/$C$2561)</f>
        <v/>
      </c>
      <c r="N1827" s="24">
        <f>IF(Universe!AI1827="","",(Universe!AI1827-$B$2562)/$C$2562)</f>
        <v/>
      </c>
      <c r="O1827" s="24">
        <f>0.74*IF(B1827="",0,B1827)+0.16*IF(C1827="",0,C1827)+0.1*IF(D1827="",0,D1827)</f>
        <v/>
      </c>
      <c r="P1827" s="24">
        <f>0.35*IF(E1827="",0,E1827)+0.35*IF(F1827="",0,F1827)+0.3*IF(G1827="",0,G1827)</f>
        <v/>
      </c>
      <c r="Q1827" s="24">
        <f>0.656*IF(I1827="",0,I1827)+0.344*IF(H1827="",0,H1827)</f>
        <v/>
      </c>
      <c r="R1827" s="24">
        <f>0.338*IF(J1827="",0,J1827)+0.662*IF(K1827="",0,K1827)</f>
        <v/>
      </c>
      <c r="S1827" s="24">
        <f>0.38*IF(L1827="",0,L1827)+0.35*IF(M1827="",0,M1827)+0.27*IF(N1827="",0,N1827)</f>
        <v/>
      </c>
      <c r="T1827" s="24">
        <f>IF(Universe!S1827="","",((Universe!S1827-$B$2565)/$C$2565)^3)</f>
        <v/>
      </c>
      <c r="U1827" s="24">
        <f>IF(Universe!S1827="","",(Universe!S1827-$B$2565)/$C$2565)</f>
        <v/>
      </c>
      <c r="V1827" s="24">
        <f>IF(Universe!T1827="","",(Universe!T1827-$B$2566)/$C$2566)</f>
        <v/>
      </c>
      <c r="W1827" s="24">
        <f>IF(Universe!U1827="","",(Universe!U1827-$B$2567)/$C$2567)</f>
        <v/>
      </c>
      <c r="X1827" s="24">
        <f>IF(O1827="","",(O1827-$B$2571)/$C$2571)</f>
        <v/>
      </c>
      <c r="Y1827" s="24">
        <f>IF(T1827="","",(T1827-$B$2576)/$C$2576)</f>
        <v/>
      </c>
      <c r="Z1827" s="24">
        <f>IF(Universe!V1827="","",(Universe!V1827-$B$2568)/$C$2568)</f>
        <v/>
      </c>
      <c r="AA1827" s="24">
        <f>IF(P1827="","",(P1827-$B$2572)/$C$2572)</f>
        <v/>
      </c>
      <c r="AB1827" s="24">
        <f>IF(Q1827="","",(Q1827-$B$2573)/$C$2573)</f>
        <v/>
      </c>
      <c r="AC1827" s="24">
        <f>IF(R1827="","",(R1827-$B$2574)/$C$2574)</f>
        <v/>
      </c>
      <c r="AD1827" s="24">
        <f>IF(S1827="","",(S1827-$B$2575)/$C$2575)</f>
        <v/>
      </c>
      <c r="AE1827" s="24">
        <f>IF(Y1827="","",Y1827-(19.12044933116382+16.522174187581257*U1827))</f>
        <v/>
      </c>
      <c r="AF1827" s="24">
        <f>IF(X1827="","",(X1827-(-0.27268023098325006+0.47142105304415904*V1827+-0.3189264934812436*U1827)--5.286111042926227e-16)/0.7994208745952703)</f>
        <v/>
      </c>
      <c r="AG1827" s="24">
        <f>IF(AA1827="","",(AA1827-(0.5248806186338691+-0.064206457956449*U1827)-5.43454825424064e-16)/0.9977404048781155)</f>
        <v/>
      </c>
      <c r="AH1827" s="25" t="n">
        <v>-1.715953438752344</v>
      </c>
      <c r="AI1827" s="25" t="n">
        <v>-0.7082029917107761</v>
      </c>
      <c r="AJ1827" s="25" t="n">
        <v>-1.048584153014808</v>
      </c>
      <c r="AK1827" s="25" t="n">
        <v>-0.0236307834906212</v>
      </c>
      <c r="AL1827" s="25" t="n">
        <v>3.05520175144804</v>
      </c>
      <c r="AM1827" s="25" t="n">
        <v>-0.1604420953758903</v>
      </c>
      <c r="AN1827" s="25" t="n">
        <v>0.4952873555691128</v>
      </c>
      <c r="AO1827" s="25" t="n">
        <v>0.0392256903274676</v>
      </c>
      <c r="AP1827" s="25" t="n">
        <v>-0.7488110049160596</v>
      </c>
      <c r="AQ1827" s="25" t="n">
        <v>0.2969996790169164</v>
      </c>
    </row>
    <row r="1828">
      <c r="A1828" s="23">
        <f>Universe!A1828</f>
        <v/>
      </c>
      <c r="B1828" s="24">
        <f>IF(Universe!W1828="","",(Universe!W1828-$B$2550)/$C$2550)</f>
        <v/>
      </c>
      <c r="C1828" s="24">
        <f>IF(Universe!X1828="","",(Universe!X1828-$B$2551)/$C$2551)</f>
        <v/>
      </c>
      <c r="D1828" s="24">
        <f>IF(Universe!Y1828="","",(Universe!Y1828-$B$2552)/$C$2552)</f>
        <v/>
      </c>
      <c r="E1828" s="24">
        <f>IF(Universe!Z1828="","",(Universe!Z1828-$B$2553)/$C$2553)</f>
        <v/>
      </c>
      <c r="F1828" s="24">
        <f>IF(Universe!AA1828="","",(Universe!AA1828-$B$2554)/$C$2554)</f>
        <v/>
      </c>
      <c r="G1828" s="24">
        <f>IF(Universe!AB1828="","",(Universe!AB1828-$B$2555)/$C$2555)</f>
        <v/>
      </c>
      <c r="H1828" s="24">
        <f>IF(Universe!AC1828="","",(Universe!AC1828-$B$2556)/$C$2556)</f>
        <v/>
      </c>
      <c r="I1828" s="24">
        <f>IF(Universe!AD1828="","",(Universe!AD1828-$B$2557)/$C$2557)</f>
        <v/>
      </c>
      <c r="J1828" s="24">
        <f>IF(Universe!AE1828="","",(Universe!AE1828-$B$2558)/$C$2558)</f>
        <v/>
      </c>
      <c r="K1828" s="24">
        <f>IF(Universe!AF1828="","",(Universe!AF1828-$B$2559)/$C$2559)</f>
        <v/>
      </c>
      <c r="L1828" s="24">
        <f>IF(Universe!AG1828="","",(Universe!AG1828-$B$2560)/$C$2560)</f>
        <v/>
      </c>
      <c r="M1828" s="24">
        <f>IF(Universe!AH1828="","",(Universe!AH1828-$B$2561)/$C$2561)</f>
        <v/>
      </c>
      <c r="N1828" s="24">
        <f>IF(Universe!AI1828="","",(Universe!AI1828-$B$2562)/$C$2562)</f>
        <v/>
      </c>
      <c r="O1828" s="24">
        <f>0.74*IF(B1828="",0,B1828)+0.16*IF(C1828="",0,C1828)+0.1*IF(D1828="",0,D1828)</f>
        <v/>
      </c>
      <c r="P1828" s="24">
        <f>0.35*IF(E1828="",0,E1828)+0.35*IF(F1828="",0,F1828)+0.3*IF(G1828="",0,G1828)</f>
        <v/>
      </c>
      <c r="Q1828" s="24">
        <f>0.656*IF(I1828="",0,I1828)+0.344*IF(H1828="",0,H1828)</f>
        <v/>
      </c>
      <c r="R1828" s="24">
        <f>0.338*IF(J1828="",0,J1828)+0.662*IF(K1828="",0,K1828)</f>
        <v/>
      </c>
      <c r="S1828" s="24">
        <f>0.38*IF(L1828="",0,L1828)+0.35*IF(M1828="",0,M1828)+0.27*IF(N1828="",0,N1828)</f>
        <v/>
      </c>
      <c r="T1828" s="24">
        <f>IF(Universe!S1828="","",((Universe!S1828-$B$2565)/$C$2565)^3)</f>
        <v/>
      </c>
      <c r="U1828" s="24">
        <f>IF(Universe!S1828="","",(Universe!S1828-$B$2565)/$C$2565)</f>
        <v/>
      </c>
      <c r="V1828" s="24">
        <f>IF(Universe!T1828="","",(Universe!T1828-$B$2566)/$C$2566)</f>
        <v/>
      </c>
      <c r="W1828" s="24">
        <f>IF(Universe!U1828="","",(Universe!U1828-$B$2567)/$C$2567)</f>
        <v/>
      </c>
      <c r="X1828" s="24">
        <f>IF(O1828="","",(O1828-$B$2571)/$C$2571)</f>
        <v/>
      </c>
      <c r="Y1828" s="24">
        <f>IF(T1828="","",(T1828-$B$2576)/$C$2576)</f>
        <v/>
      </c>
      <c r="Z1828" s="24">
        <f>IF(Universe!V1828="","",(Universe!V1828-$B$2568)/$C$2568)</f>
        <v/>
      </c>
      <c r="AA1828" s="24">
        <f>IF(P1828="","",(P1828-$B$2572)/$C$2572)</f>
        <v/>
      </c>
      <c r="AB1828" s="24">
        <f>IF(Q1828="","",(Q1828-$B$2573)/$C$2573)</f>
        <v/>
      </c>
      <c r="AC1828" s="24">
        <f>IF(R1828="","",(R1828-$B$2574)/$C$2574)</f>
        <v/>
      </c>
      <c r="AD1828" s="24">
        <f>IF(S1828="","",(S1828-$B$2575)/$C$2575)</f>
        <v/>
      </c>
      <c r="AE1828" s="24">
        <f>IF(Y1828="","",Y1828-(19.12044933116382+16.522174187581257*U1828))</f>
        <v/>
      </c>
      <c r="AF1828" s="24">
        <f>IF(X1828="","",(X1828-(-0.27268023098325006+0.47142105304415904*V1828+-0.3189264934812436*U1828)--5.286111042926227e-16)/0.7994208745952703)</f>
        <v/>
      </c>
      <c r="AG1828" s="24">
        <f>IF(AA1828="","",(AA1828-(0.5248806186338691+-0.064206457956449*U1828)-5.43454825424064e-16)/0.9977404048781155)</f>
        <v/>
      </c>
      <c r="AH1828" s="25" t="n">
        <v>-2.264253161670003</v>
      </c>
      <c r="AI1828" s="25" t="n">
        <v>-1.56433811582601</v>
      </c>
      <c r="AJ1828" s="25" t="n">
        <v>-0.6313781600577013</v>
      </c>
      <c r="AK1828" s="25" t="n">
        <v>-0.272982950556862</v>
      </c>
      <c r="AL1828" s="25" t="n">
        <v>3.375263164540689</v>
      </c>
      <c r="AM1828" s="25" t="n">
        <v>0.8606321525887735</v>
      </c>
      <c r="AN1828" s="25" t="n">
        <v>0.09730361829306131</v>
      </c>
      <c r="AO1828" s="25" t="n">
        <v>0.1861747936572407</v>
      </c>
      <c r="AP1828" s="25" t="n">
        <v>-0.1278726685952834</v>
      </c>
      <c r="AQ1828" s="25" t="n">
        <v>0.5281559671376141</v>
      </c>
    </row>
    <row r="1829">
      <c r="A1829" s="23">
        <f>Universe!A1829</f>
        <v/>
      </c>
      <c r="B1829" s="24">
        <f>IF(Universe!W1829="","",(Universe!W1829-$B$2550)/$C$2550)</f>
        <v/>
      </c>
      <c r="C1829" s="24">
        <f>IF(Universe!X1829="","",(Universe!X1829-$B$2551)/$C$2551)</f>
        <v/>
      </c>
      <c r="D1829" s="24">
        <f>IF(Universe!Y1829="","",(Universe!Y1829-$B$2552)/$C$2552)</f>
        <v/>
      </c>
      <c r="E1829" s="24">
        <f>IF(Universe!Z1829="","",(Universe!Z1829-$B$2553)/$C$2553)</f>
        <v/>
      </c>
      <c r="F1829" s="24">
        <f>IF(Universe!AA1829="","",(Universe!AA1829-$B$2554)/$C$2554)</f>
        <v/>
      </c>
      <c r="G1829" s="24">
        <f>IF(Universe!AB1829="","",(Universe!AB1829-$B$2555)/$C$2555)</f>
        <v/>
      </c>
      <c r="H1829" s="24">
        <f>IF(Universe!AC1829="","",(Universe!AC1829-$B$2556)/$C$2556)</f>
        <v/>
      </c>
      <c r="I1829" s="24">
        <f>IF(Universe!AD1829="","",(Universe!AD1829-$B$2557)/$C$2557)</f>
        <v/>
      </c>
      <c r="J1829" s="24">
        <f>IF(Universe!AE1829="","",(Universe!AE1829-$B$2558)/$C$2558)</f>
        <v/>
      </c>
      <c r="K1829" s="24">
        <f>IF(Universe!AF1829="","",(Universe!AF1829-$B$2559)/$C$2559)</f>
        <v/>
      </c>
      <c r="L1829" s="24">
        <f>IF(Universe!AG1829="","",(Universe!AG1829-$B$2560)/$C$2560)</f>
        <v/>
      </c>
      <c r="M1829" s="24">
        <f>IF(Universe!AH1829="","",(Universe!AH1829-$B$2561)/$C$2561)</f>
        <v/>
      </c>
      <c r="N1829" s="24">
        <f>IF(Universe!AI1829="","",(Universe!AI1829-$B$2562)/$C$2562)</f>
        <v/>
      </c>
      <c r="O1829" s="24">
        <f>0.74*IF(B1829="",0,B1829)+0.16*IF(C1829="",0,C1829)+0.1*IF(D1829="",0,D1829)</f>
        <v/>
      </c>
      <c r="P1829" s="24">
        <f>0.35*IF(E1829="",0,E1829)+0.35*IF(F1829="",0,F1829)+0.3*IF(G1829="",0,G1829)</f>
        <v/>
      </c>
      <c r="Q1829" s="24">
        <f>0.656*IF(I1829="",0,I1829)+0.344*IF(H1829="",0,H1829)</f>
        <v/>
      </c>
      <c r="R1829" s="24">
        <f>0.338*IF(J1829="",0,J1829)+0.662*IF(K1829="",0,K1829)</f>
        <v/>
      </c>
      <c r="S1829" s="24">
        <f>0.38*IF(L1829="",0,L1829)+0.35*IF(M1829="",0,M1829)+0.27*IF(N1829="",0,N1829)</f>
        <v/>
      </c>
      <c r="T1829" s="24">
        <f>IF(Universe!S1829="","",((Universe!S1829-$B$2565)/$C$2565)^3)</f>
        <v/>
      </c>
      <c r="U1829" s="24">
        <f>IF(Universe!S1829="","",(Universe!S1829-$B$2565)/$C$2565)</f>
        <v/>
      </c>
      <c r="V1829" s="24">
        <f>IF(Universe!T1829="","",(Universe!T1829-$B$2566)/$C$2566)</f>
        <v/>
      </c>
      <c r="W1829" s="24">
        <f>IF(Universe!U1829="","",(Universe!U1829-$B$2567)/$C$2567)</f>
        <v/>
      </c>
      <c r="X1829" s="24">
        <f>IF(O1829="","",(O1829-$B$2571)/$C$2571)</f>
        <v/>
      </c>
      <c r="Y1829" s="24">
        <f>IF(T1829="","",(T1829-$B$2576)/$C$2576)</f>
        <v/>
      </c>
      <c r="Z1829" s="24">
        <f>IF(Universe!V1829="","",(Universe!V1829-$B$2568)/$C$2568)</f>
        <v/>
      </c>
      <c r="AA1829" s="24">
        <f>IF(P1829="","",(P1829-$B$2572)/$C$2572)</f>
        <v/>
      </c>
      <c r="AB1829" s="24">
        <f>IF(Q1829="","",(Q1829-$B$2573)/$C$2573)</f>
        <v/>
      </c>
      <c r="AC1829" s="24">
        <f>IF(R1829="","",(R1829-$B$2574)/$C$2574)</f>
        <v/>
      </c>
      <c r="AD1829" s="24">
        <f>IF(S1829="","",(S1829-$B$2575)/$C$2575)</f>
        <v/>
      </c>
      <c r="AE1829" s="24">
        <f>IF(Y1829="","",Y1829-(19.12044933116382+16.522174187581257*U1829))</f>
        <v/>
      </c>
      <c r="AF1829" s="24">
        <f>IF(X1829="","",(X1829-(-0.27268023098325006+0.47142105304415904*V1829+-0.3189264934812436*U1829)--5.286111042926227e-16)/0.7994208745952703)</f>
        <v/>
      </c>
      <c r="AG1829" s="24">
        <f>IF(AA1829="","",(AA1829-(0.5248806186338691+-0.064206457956449*U1829)-5.43454825424064e-16)/0.9977404048781155)</f>
        <v/>
      </c>
      <c r="AH1829" s="25" t="n">
        <v>-2.208035593418419</v>
      </c>
      <c r="AI1829" s="25" t="n">
        <v>-1.646932101654457</v>
      </c>
      <c r="AJ1829" s="25" t="n">
        <v>-0.6724731028551243</v>
      </c>
      <c r="AK1829" s="25" t="n">
        <v>-0.168642224894882</v>
      </c>
      <c r="AL1829" s="25" t="n">
        <v>3.364335010209701</v>
      </c>
      <c r="AM1829" s="25" t="n">
        <v>0.7915042074188615</v>
      </c>
      <c r="AN1829" s="25" t="n">
        <v>0.4146975216084324</v>
      </c>
      <c r="AO1829" s="25" t="n">
        <v>0.1364207166678314</v>
      </c>
      <c r="AP1829" s="25" t="n">
        <v>-0.400859384401857</v>
      </c>
      <c r="AQ1829" s="25" t="n">
        <v>1.006906389486562</v>
      </c>
    </row>
    <row r="1830">
      <c r="A1830" s="23">
        <f>Universe!A1830</f>
        <v/>
      </c>
      <c r="B1830" s="24">
        <f>IF(Universe!W1830="","",(Universe!W1830-$B$2550)/$C$2550)</f>
        <v/>
      </c>
      <c r="C1830" s="24">
        <f>IF(Universe!X1830="","",(Universe!X1830-$B$2551)/$C$2551)</f>
        <v/>
      </c>
      <c r="D1830" s="24">
        <f>IF(Universe!Y1830="","",(Universe!Y1830-$B$2552)/$C$2552)</f>
        <v/>
      </c>
      <c r="E1830" s="24">
        <f>IF(Universe!Z1830="","",(Universe!Z1830-$B$2553)/$C$2553)</f>
        <v/>
      </c>
      <c r="F1830" s="24">
        <f>IF(Universe!AA1830="","",(Universe!AA1830-$B$2554)/$C$2554)</f>
        <v/>
      </c>
      <c r="G1830" s="24">
        <f>IF(Universe!AB1830="","",(Universe!AB1830-$B$2555)/$C$2555)</f>
        <v/>
      </c>
      <c r="H1830" s="24">
        <f>IF(Universe!AC1830="","",(Universe!AC1830-$B$2556)/$C$2556)</f>
        <v/>
      </c>
      <c r="I1830" s="24">
        <f>IF(Universe!AD1830="","",(Universe!AD1830-$B$2557)/$C$2557)</f>
        <v/>
      </c>
      <c r="J1830" s="24">
        <f>IF(Universe!AE1830="","",(Universe!AE1830-$B$2558)/$C$2558)</f>
        <v/>
      </c>
      <c r="K1830" s="24">
        <f>IF(Universe!AF1830="","",(Universe!AF1830-$B$2559)/$C$2559)</f>
        <v/>
      </c>
      <c r="L1830" s="24">
        <f>IF(Universe!AG1830="","",(Universe!AG1830-$B$2560)/$C$2560)</f>
        <v/>
      </c>
      <c r="M1830" s="24">
        <f>IF(Universe!AH1830="","",(Universe!AH1830-$B$2561)/$C$2561)</f>
        <v/>
      </c>
      <c r="N1830" s="24">
        <f>IF(Universe!AI1830="","",(Universe!AI1830-$B$2562)/$C$2562)</f>
        <v/>
      </c>
      <c r="O1830" s="24">
        <f>0.74*IF(B1830="",0,B1830)+0.16*IF(C1830="",0,C1830)+0.1*IF(D1830="",0,D1830)</f>
        <v/>
      </c>
      <c r="P1830" s="24">
        <f>0.35*IF(E1830="",0,E1830)+0.35*IF(F1830="",0,F1830)+0.3*IF(G1830="",0,G1830)</f>
        <v/>
      </c>
      <c r="Q1830" s="24">
        <f>0.656*IF(I1830="",0,I1830)+0.344*IF(H1830="",0,H1830)</f>
        <v/>
      </c>
      <c r="R1830" s="24">
        <f>0.338*IF(J1830="",0,J1830)+0.662*IF(K1830="",0,K1830)</f>
        <v/>
      </c>
      <c r="S1830" s="24">
        <f>0.38*IF(L1830="",0,L1830)+0.35*IF(M1830="",0,M1830)+0.27*IF(N1830="",0,N1830)</f>
        <v/>
      </c>
      <c r="T1830" s="24">
        <f>IF(Universe!S1830="","",((Universe!S1830-$B$2565)/$C$2565)^3)</f>
        <v/>
      </c>
      <c r="U1830" s="24">
        <f>IF(Universe!S1830="","",(Universe!S1830-$B$2565)/$C$2565)</f>
        <v/>
      </c>
      <c r="V1830" s="24">
        <f>IF(Universe!T1830="","",(Universe!T1830-$B$2566)/$C$2566)</f>
        <v/>
      </c>
      <c r="W1830" s="24">
        <f>IF(Universe!U1830="","",(Universe!U1830-$B$2567)/$C$2567)</f>
        <v/>
      </c>
      <c r="X1830" s="24">
        <f>IF(O1830="","",(O1830-$B$2571)/$C$2571)</f>
        <v/>
      </c>
      <c r="Y1830" s="24">
        <f>IF(T1830="","",(T1830-$B$2576)/$C$2576)</f>
        <v/>
      </c>
      <c r="Z1830" s="24">
        <f>IF(Universe!V1830="","",(Universe!V1830-$B$2568)/$C$2568)</f>
        <v/>
      </c>
      <c r="AA1830" s="24">
        <f>IF(P1830="","",(P1830-$B$2572)/$C$2572)</f>
        <v/>
      </c>
      <c r="AB1830" s="24">
        <f>IF(Q1830="","",(Q1830-$B$2573)/$C$2573)</f>
        <v/>
      </c>
      <c r="AC1830" s="24">
        <f>IF(R1830="","",(R1830-$B$2574)/$C$2574)</f>
        <v/>
      </c>
      <c r="AD1830" s="24">
        <f>IF(S1830="","",(S1830-$B$2575)/$C$2575)</f>
        <v/>
      </c>
      <c r="AE1830" s="24">
        <f>IF(Y1830="","",Y1830-(19.12044933116382+16.522174187581257*U1830))</f>
        <v/>
      </c>
      <c r="AF1830" s="24">
        <f>IF(X1830="","",(X1830-(-0.27268023098325006+0.47142105304415904*V1830+-0.3189264934812436*U1830)--5.286111042926227e-16)/0.7994208745952703)</f>
        <v/>
      </c>
      <c r="AG1830" s="24">
        <f>IF(AA1830="","",(AA1830-(0.5248806186338691+-0.064206457956449*U1830)-5.43454825424064e-16)/0.9977404048781155)</f>
        <v/>
      </c>
      <c r="AH1830" s="25" t="n">
        <v>-2.597203828929206</v>
      </c>
      <c r="AI1830" s="25" t="n">
        <v>0.9989856172775702</v>
      </c>
      <c r="AJ1830" s="25" t="n">
        <v>-0.9767018250258812</v>
      </c>
      <c r="AK1830" s="25" t="n">
        <v>-0.6812829817813221</v>
      </c>
      <c r="AL1830" s="25" t="n">
        <v>3.322864746943603</v>
      </c>
      <c r="AM1830" s="25" t="n">
        <v>0.0684681602263723</v>
      </c>
      <c r="AN1830" s="25" t="n">
        <v>-0.0404806498950665</v>
      </c>
      <c r="AO1830" s="25" t="n">
        <v>-0.09112125908705709</v>
      </c>
      <c r="AP1830" s="25" t="n">
        <v>-2.159590658897136</v>
      </c>
      <c r="AQ1830" s="25" t="n">
        <v>7.294299024187078e-18</v>
      </c>
    </row>
    <row r="1831">
      <c r="A1831" s="23">
        <f>Universe!A1831</f>
        <v/>
      </c>
      <c r="B1831" s="24">
        <f>IF(Universe!W1831="","",(Universe!W1831-$B$2550)/$C$2550)</f>
        <v/>
      </c>
      <c r="C1831" s="24">
        <f>IF(Universe!X1831="","",(Universe!X1831-$B$2551)/$C$2551)</f>
        <v/>
      </c>
      <c r="D1831" s="24">
        <f>IF(Universe!Y1831="","",(Universe!Y1831-$B$2552)/$C$2552)</f>
        <v/>
      </c>
      <c r="E1831" s="24">
        <f>IF(Universe!Z1831="","",(Universe!Z1831-$B$2553)/$C$2553)</f>
        <v/>
      </c>
      <c r="F1831" s="24">
        <f>IF(Universe!AA1831="","",(Universe!AA1831-$B$2554)/$C$2554)</f>
        <v/>
      </c>
      <c r="G1831" s="24">
        <f>IF(Universe!AB1831="","",(Universe!AB1831-$B$2555)/$C$2555)</f>
        <v/>
      </c>
      <c r="H1831" s="24">
        <f>IF(Universe!AC1831="","",(Universe!AC1831-$B$2556)/$C$2556)</f>
        <v/>
      </c>
      <c r="I1831" s="24">
        <f>IF(Universe!AD1831="","",(Universe!AD1831-$B$2557)/$C$2557)</f>
        <v/>
      </c>
      <c r="J1831" s="24">
        <f>IF(Universe!AE1831="","",(Universe!AE1831-$B$2558)/$C$2558)</f>
        <v/>
      </c>
      <c r="K1831" s="24">
        <f>IF(Universe!AF1831="","",(Universe!AF1831-$B$2559)/$C$2559)</f>
        <v/>
      </c>
      <c r="L1831" s="24">
        <f>IF(Universe!AG1831="","",(Universe!AG1831-$B$2560)/$C$2560)</f>
        <v/>
      </c>
      <c r="M1831" s="24">
        <f>IF(Universe!AH1831="","",(Universe!AH1831-$B$2561)/$C$2561)</f>
        <v/>
      </c>
      <c r="N1831" s="24">
        <f>IF(Universe!AI1831="","",(Universe!AI1831-$B$2562)/$C$2562)</f>
        <v/>
      </c>
      <c r="O1831" s="24">
        <f>0.74*IF(B1831="",0,B1831)+0.16*IF(C1831="",0,C1831)+0.1*IF(D1831="",0,D1831)</f>
        <v/>
      </c>
      <c r="P1831" s="24">
        <f>0.35*IF(E1831="",0,E1831)+0.35*IF(F1831="",0,F1831)+0.3*IF(G1831="",0,G1831)</f>
        <v/>
      </c>
      <c r="Q1831" s="24">
        <f>0.656*IF(I1831="",0,I1831)+0.344*IF(H1831="",0,H1831)</f>
        <v/>
      </c>
      <c r="R1831" s="24">
        <f>0.338*IF(J1831="",0,J1831)+0.662*IF(K1831="",0,K1831)</f>
        <v/>
      </c>
      <c r="S1831" s="24">
        <f>0.38*IF(L1831="",0,L1831)+0.35*IF(M1831="",0,M1831)+0.27*IF(N1831="",0,N1831)</f>
        <v/>
      </c>
      <c r="T1831" s="24">
        <f>IF(Universe!S1831="","",((Universe!S1831-$B$2565)/$C$2565)^3)</f>
        <v/>
      </c>
      <c r="U1831" s="24">
        <f>IF(Universe!S1831="","",(Universe!S1831-$B$2565)/$C$2565)</f>
        <v/>
      </c>
      <c r="V1831" s="24">
        <f>IF(Universe!T1831="","",(Universe!T1831-$B$2566)/$C$2566)</f>
        <v/>
      </c>
      <c r="W1831" s="24">
        <f>IF(Universe!U1831="","",(Universe!U1831-$B$2567)/$C$2567)</f>
        <v/>
      </c>
      <c r="X1831" s="24">
        <f>IF(O1831="","",(O1831-$B$2571)/$C$2571)</f>
        <v/>
      </c>
      <c r="Y1831" s="24">
        <f>IF(T1831="","",(T1831-$B$2576)/$C$2576)</f>
        <v/>
      </c>
      <c r="Z1831" s="24">
        <f>IF(Universe!V1831="","",(Universe!V1831-$B$2568)/$C$2568)</f>
        <v/>
      </c>
      <c r="AA1831" s="24">
        <f>IF(P1831="","",(P1831-$B$2572)/$C$2572)</f>
        <v/>
      </c>
      <c r="AB1831" s="24">
        <f>IF(Q1831="","",(Q1831-$B$2573)/$C$2573)</f>
        <v/>
      </c>
      <c r="AC1831" s="24">
        <f>IF(R1831="","",(R1831-$B$2574)/$C$2574)</f>
        <v/>
      </c>
      <c r="AD1831" s="24">
        <f>IF(S1831="","",(S1831-$B$2575)/$C$2575)</f>
        <v/>
      </c>
      <c r="AE1831" s="24">
        <f>IF(Y1831="","",Y1831-(19.12044933116382+16.522174187581257*U1831))</f>
        <v/>
      </c>
      <c r="AF1831" s="24">
        <f>IF(X1831="","",(X1831-(-0.27268023098325006+0.47142105304415904*V1831+-0.3189264934812436*U1831)--5.286111042926227e-16)/0.7994208745952703)</f>
        <v/>
      </c>
      <c r="AG1831" s="24">
        <f>IF(AA1831="","",(AA1831-(0.5248806186338691+-0.064206457956449*U1831)-5.43454825424064e-16)/0.9977404048781155)</f>
        <v/>
      </c>
      <c r="AH1831" s="25" t="n">
        <v>-2.498300546899867</v>
      </c>
      <c r="AI1831" s="25" t="n">
        <v>0.8649828420035103</v>
      </c>
      <c r="AJ1831" s="25" t="n">
        <v>-0.0818378573742948</v>
      </c>
      <c r="AK1831" s="25" t="n">
        <v>-0.0357057080004816</v>
      </c>
      <c r="AL1831" s="25" t="n">
        <v>3.360212185826814</v>
      </c>
      <c r="AM1831" s="25" t="n">
        <v>-0.0415016651958942</v>
      </c>
      <c r="AN1831" s="25" t="n">
        <v>1.472397542036492</v>
      </c>
      <c r="AO1831" s="25" t="n">
        <v>0.0278842167610739</v>
      </c>
      <c r="AP1831" s="25" t="n">
        <v>1.44005221449807</v>
      </c>
      <c r="AQ1831" s="25" t="n">
        <v>-0.639815604096585</v>
      </c>
    </row>
    <row r="1832">
      <c r="A1832" s="23">
        <f>Universe!A1832</f>
        <v/>
      </c>
      <c r="B1832" s="24">
        <f>IF(Universe!W1832="","",(Universe!W1832-$B$2550)/$C$2550)</f>
        <v/>
      </c>
      <c r="C1832" s="24">
        <f>IF(Universe!X1832="","",(Universe!X1832-$B$2551)/$C$2551)</f>
        <v/>
      </c>
      <c r="D1832" s="24">
        <f>IF(Universe!Y1832="","",(Universe!Y1832-$B$2552)/$C$2552)</f>
        <v/>
      </c>
      <c r="E1832" s="24">
        <f>IF(Universe!Z1832="","",(Universe!Z1832-$B$2553)/$C$2553)</f>
        <v/>
      </c>
      <c r="F1832" s="24">
        <f>IF(Universe!AA1832="","",(Universe!AA1832-$B$2554)/$C$2554)</f>
        <v/>
      </c>
      <c r="G1832" s="24">
        <f>IF(Universe!AB1832="","",(Universe!AB1832-$B$2555)/$C$2555)</f>
        <v/>
      </c>
      <c r="H1832" s="24">
        <f>IF(Universe!AC1832="","",(Universe!AC1832-$B$2556)/$C$2556)</f>
        <v/>
      </c>
      <c r="I1832" s="24">
        <f>IF(Universe!AD1832="","",(Universe!AD1832-$B$2557)/$C$2557)</f>
        <v/>
      </c>
      <c r="J1832" s="24">
        <f>IF(Universe!AE1832="","",(Universe!AE1832-$B$2558)/$C$2558)</f>
        <v/>
      </c>
      <c r="K1832" s="24">
        <f>IF(Universe!AF1832="","",(Universe!AF1832-$B$2559)/$C$2559)</f>
        <v/>
      </c>
      <c r="L1832" s="24">
        <f>IF(Universe!AG1832="","",(Universe!AG1832-$B$2560)/$C$2560)</f>
        <v/>
      </c>
      <c r="M1832" s="24">
        <f>IF(Universe!AH1832="","",(Universe!AH1832-$B$2561)/$C$2561)</f>
        <v/>
      </c>
      <c r="N1832" s="24">
        <f>IF(Universe!AI1832="","",(Universe!AI1832-$B$2562)/$C$2562)</f>
        <v/>
      </c>
      <c r="O1832" s="24">
        <f>0.74*IF(B1832="",0,B1832)+0.16*IF(C1832="",0,C1832)+0.1*IF(D1832="",0,D1832)</f>
        <v/>
      </c>
      <c r="P1832" s="24">
        <f>0.35*IF(E1832="",0,E1832)+0.35*IF(F1832="",0,F1832)+0.3*IF(G1832="",0,G1832)</f>
        <v/>
      </c>
      <c r="Q1832" s="24">
        <f>0.656*IF(I1832="",0,I1832)+0.344*IF(H1832="",0,H1832)</f>
        <v/>
      </c>
      <c r="R1832" s="24">
        <f>0.338*IF(J1832="",0,J1832)+0.662*IF(K1832="",0,K1832)</f>
        <v/>
      </c>
      <c r="S1832" s="24">
        <f>0.38*IF(L1832="",0,L1832)+0.35*IF(M1832="",0,M1832)+0.27*IF(N1832="",0,N1832)</f>
        <v/>
      </c>
      <c r="T1832" s="24">
        <f>IF(Universe!S1832="","",((Universe!S1832-$B$2565)/$C$2565)^3)</f>
        <v/>
      </c>
      <c r="U1832" s="24">
        <f>IF(Universe!S1832="","",(Universe!S1832-$B$2565)/$C$2565)</f>
        <v/>
      </c>
      <c r="V1832" s="24">
        <f>IF(Universe!T1832="","",(Universe!T1832-$B$2566)/$C$2566)</f>
        <v/>
      </c>
      <c r="W1832" s="24">
        <f>IF(Universe!U1832="","",(Universe!U1832-$B$2567)/$C$2567)</f>
        <v/>
      </c>
      <c r="X1832" s="24">
        <f>IF(O1832="","",(O1832-$B$2571)/$C$2571)</f>
        <v/>
      </c>
      <c r="Y1832" s="24">
        <f>IF(T1832="","",(T1832-$B$2576)/$C$2576)</f>
        <v/>
      </c>
      <c r="Z1832" s="24">
        <f>IF(Universe!V1832="","",(Universe!V1832-$B$2568)/$C$2568)</f>
        <v/>
      </c>
      <c r="AA1832" s="24">
        <f>IF(P1832="","",(P1832-$B$2572)/$C$2572)</f>
        <v/>
      </c>
      <c r="AB1832" s="24">
        <f>IF(Q1832="","",(Q1832-$B$2573)/$C$2573)</f>
        <v/>
      </c>
      <c r="AC1832" s="24">
        <f>IF(R1832="","",(R1832-$B$2574)/$C$2574)</f>
        <v/>
      </c>
      <c r="AD1832" s="24">
        <f>IF(S1832="","",(S1832-$B$2575)/$C$2575)</f>
        <v/>
      </c>
      <c r="AE1832" s="24">
        <f>IF(Y1832="","",Y1832-(19.12044933116382+16.522174187581257*U1832))</f>
        <v/>
      </c>
      <c r="AF1832" s="24">
        <f>IF(X1832="","",(X1832-(-0.27268023098325006+0.47142105304415904*V1832+-0.3189264934812436*U1832)--5.286111042926227e-16)/0.7994208745952703)</f>
        <v/>
      </c>
      <c r="AG1832" s="24">
        <f>IF(AA1832="","",(AA1832-(0.5248806186338691+-0.064206457956449*U1832)-5.43454825424064e-16)/0.9977404048781155)</f>
        <v/>
      </c>
      <c r="AH1832" s="25" t="n">
        <v>-4.254954569182348</v>
      </c>
      <c r="AI1832" s="25" t="n">
        <v>-0.0999348788002202</v>
      </c>
      <c r="AJ1832" s="25" t="n">
        <v>-2.064533066760152</v>
      </c>
      <c r="AK1832" s="25" t="n">
        <v>0.0394727662648152</v>
      </c>
      <c r="AL1832" s="25" t="n">
        <v>-0.784632824986605</v>
      </c>
      <c r="AM1832" s="25" t="n">
        <v>1.822989982673431</v>
      </c>
      <c r="AN1832" s="25" t="n">
        <v>-1.196189530408105</v>
      </c>
      <c r="AO1832" s="25" t="n">
        <v>-0.3646123272826955</v>
      </c>
      <c r="AP1832" s="25" t="n">
        <v>-3.651853727033305</v>
      </c>
      <c r="AQ1832" s="25" t="n">
        <v>-0.421447834933938</v>
      </c>
    </row>
    <row r="1833">
      <c r="A1833" s="23">
        <f>Universe!A1833</f>
        <v/>
      </c>
      <c r="B1833" s="24">
        <f>IF(Universe!W1833="","",(Universe!W1833-$B$2550)/$C$2550)</f>
        <v/>
      </c>
      <c r="C1833" s="24">
        <f>IF(Universe!X1833="","",(Universe!X1833-$B$2551)/$C$2551)</f>
        <v/>
      </c>
      <c r="D1833" s="24">
        <f>IF(Universe!Y1833="","",(Universe!Y1833-$B$2552)/$C$2552)</f>
        <v/>
      </c>
      <c r="E1833" s="24">
        <f>IF(Universe!Z1833="","",(Universe!Z1833-$B$2553)/$C$2553)</f>
        <v/>
      </c>
      <c r="F1833" s="24">
        <f>IF(Universe!AA1833="","",(Universe!AA1833-$B$2554)/$C$2554)</f>
        <v/>
      </c>
      <c r="G1833" s="24">
        <f>IF(Universe!AB1833="","",(Universe!AB1833-$B$2555)/$C$2555)</f>
        <v/>
      </c>
      <c r="H1833" s="24">
        <f>IF(Universe!AC1833="","",(Universe!AC1833-$B$2556)/$C$2556)</f>
        <v/>
      </c>
      <c r="I1833" s="24">
        <f>IF(Universe!AD1833="","",(Universe!AD1833-$B$2557)/$C$2557)</f>
        <v/>
      </c>
      <c r="J1833" s="24">
        <f>IF(Universe!AE1833="","",(Universe!AE1833-$B$2558)/$C$2558)</f>
        <v/>
      </c>
      <c r="K1833" s="24">
        <f>IF(Universe!AF1833="","",(Universe!AF1833-$B$2559)/$C$2559)</f>
        <v/>
      </c>
      <c r="L1833" s="24">
        <f>IF(Universe!AG1833="","",(Universe!AG1833-$B$2560)/$C$2560)</f>
        <v/>
      </c>
      <c r="M1833" s="24">
        <f>IF(Universe!AH1833="","",(Universe!AH1833-$B$2561)/$C$2561)</f>
        <v/>
      </c>
      <c r="N1833" s="24">
        <f>IF(Universe!AI1833="","",(Universe!AI1833-$B$2562)/$C$2562)</f>
        <v/>
      </c>
      <c r="O1833" s="24">
        <f>0.74*IF(B1833="",0,B1833)+0.16*IF(C1833="",0,C1833)+0.1*IF(D1833="",0,D1833)</f>
        <v/>
      </c>
      <c r="P1833" s="24">
        <f>0.35*IF(E1833="",0,E1833)+0.35*IF(F1833="",0,F1833)+0.3*IF(G1833="",0,G1833)</f>
        <v/>
      </c>
      <c r="Q1833" s="24">
        <f>0.656*IF(I1833="",0,I1833)+0.344*IF(H1833="",0,H1833)</f>
        <v/>
      </c>
      <c r="R1833" s="24">
        <f>0.338*IF(J1833="",0,J1833)+0.662*IF(K1833="",0,K1833)</f>
        <v/>
      </c>
      <c r="S1833" s="24">
        <f>0.38*IF(L1833="",0,L1833)+0.35*IF(M1833="",0,M1833)+0.27*IF(N1833="",0,N1833)</f>
        <v/>
      </c>
      <c r="T1833" s="24">
        <f>IF(Universe!S1833="","",((Universe!S1833-$B$2565)/$C$2565)^3)</f>
        <v/>
      </c>
      <c r="U1833" s="24">
        <f>IF(Universe!S1833="","",(Universe!S1833-$B$2565)/$C$2565)</f>
        <v/>
      </c>
      <c r="V1833" s="24">
        <f>IF(Universe!T1833="","",(Universe!T1833-$B$2566)/$C$2566)</f>
        <v/>
      </c>
      <c r="W1833" s="24">
        <f>IF(Universe!U1833="","",(Universe!U1833-$B$2567)/$C$2567)</f>
        <v/>
      </c>
      <c r="X1833" s="24">
        <f>IF(O1833="","",(O1833-$B$2571)/$C$2571)</f>
        <v/>
      </c>
      <c r="Y1833" s="24">
        <f>IF(T1833="","",(T1833-$B$2576)/$C$2576)</f>
        <v/>
      </c>
      <c r="Z1833" s="24">
        <f>IF(Universe!V1833="","",(Universe!V1833-$B$2568)/$C$2568)</f>
        <v/>
      </c>
      <c r="AA1833" s="24">
        <f>IF(P1833="","",(P1833-$B$2572)/$C$2572)</f>
        <v/>
      </c>
      <c r="AB1833" s="24">
        <f>IF(Q1833="","",(Q1833-$B$2573)/$C$2573)</f>
        <v/>
      </c>
      <c r="AC1833" s="24">
        <f>IF(R1833="","",(R1833-$B$2574)/$C$2574)</f>
        <v/>
      </c>
      <c r="AD1833" s="24">
        <f>IF(S1833="","",(S1833-$B$2575)/$C$2575)</f>
        <v/>
      </c>
      <c r="AE1833" s="24">
        <f>IF(Y1833="","",Y1833-(19.12044933116382+16.522174187581257*U1833))</f>
        <v/>
      </c>
      <c r="AF1833" s="24">
        <f>IF(X1833="","",(X1833-(-0.27268023098325006+0.47142105304415904*V1833+-0.3189264934812436*U1833)--5.286111042926227e-16)/0.7994208745952703)</f>
        <v/>
      </c>
      <c r="AG1833" s="24">
        <f>IF(AA1833="","",(AA1833-(0.5248806186338691+-0.064206457956449*U1833)-5.43454825424064e-16)/0.9977404048781155)</f>
        <v/>
      </c>
      <c r="AH1833" s="25" t="n">
        <v>-1.762230162442667</v>
      </c>
      <c r="AI1833" s="25" t="n">
        <v>-2.027851558866911</v>
      </c>
      <c r="AJ1833" s="25" t="n">
        <v>-0.1368275505779245</v>
      </c>
      <c r="AK1833" s="25" t="n">
        <v>0.6731648597700319</v>
      </c>
      <c r="AL1833" s="25" t="n">
        <v>3.09927239676818</v>
      </c>
      <c r="AM1833" s="25" t="n">
        <v>0.1637628151129894</v>
      </c>
      <c r="AN1833" s="25" t="n">
        <v>-0.929117057879709</v>
      </c>
      <c r="AO1833" s="25" t="n">
        <v>0.2372752658321488</v>
      </c>
      <c r="AP1833" s="25" t="n">
        <v>0.0725529811068721</v>
      </c>
      <c r="AQ1833" s="25" t="n">
        <v>0.1626899741817191</v>
      </c>
    </row>
    <row r="1834">
      <c r="A1834" s="23">
        <f>Universe!A1834</f>
        <v/>
      </c>
      <c r="B1834" s="24">
        <f>IF(Universe!W1834="","",(Universe!W1834-$B$2550)/$C$2550)</f>
        <v/>
      </c>
      <c r="C1834" s="24">
        <f>IF(Universe!X1834="","",(Universe!X1834-$B$2551)/$C$2551)</f>
        <v/>
      </c>
      <c r="D1834" s="24">
        <f>IF(Universe!Y1834="","",(Universe!Y1834-$B$2552)/$C$2552)</f>
        <v/>
      </c>
      <c r="E1834" s="24">
        <f>IF(Universe!Z1834="","",(Universe!Z1834-$B$2553)/$C$2553)</f>
        <v/>
      </c>
      <c r="F1834" s="24">
        <f>IF(Universe!AA1834="","",(Universe!AA1834-$B$2554)/$C$2554)</f>
        <v/>
      </c>
      <c r="G1834" s="24">
        <f>IF(Universe!AB1834="","",(Universe!AB1834-$B$2555)/$C$2555)</f>
        <v/>
      </c>
      <c r="H1834" s="24">
        <f>IF(Universe!AC1834="","",(Universe!AC1834-$B$2556)/$C$2556)</f>
        <v/>
      </c>
      <c r="I1834" s="24">
        <f>IF(Universe!AD1834="","",(Universe!AD1834-$B$2557)/$C$2557)</f>
        <v/>
      </c>
      <c r="J1834" s="24">
        <f>IF(Universe!AE1834="","",(Universe!AE1834-$B$2558)/$C$2558)</f>
        <v/>
      </c>
      <c r="K1834" s="24">
        <f>IF(Universe!AF1834="","",(Universe!AF1834-$B$2559)/$C$2559)</f>
        <v/>
      </c>
      <c r="L1834" s="24">
        <f>IF(Universe!AG1834="","",(Universe!AG1834-$B$2560)/$C$2560)</f>
        <v/>
      </c>
      <c r="M1834" s="24">
        <f>IF(Universe!AH1834="","",(Universe!AH1834-$B$2561)/$C$2561)</f>
        <v/>
      </c>
      <c r="N1834" s="24">
        <f>IF(Universe!AI1834="","",(Universe!AI1834-$B$2562)/$C$2562)</f>
        <v/>
      </c>
      <c r="O1834" s="24">
        <f>0.74*IF(B1834="",0,B1834)+0.16*IF(C1834="",0,C1834)+0.1*IF(D1834="",0,D1834)</f>
        <v/>
      </c>
      <c r="P1834" s="24">
        <f>0.35*IF(E1834="",0,E1834)+0.35*IF(F1834="",0,F1834)+0.3*IF(G1834="",0,G1834)</f>
        <v/>
      </c>
      <c r="Q1834" s="24">
        <f>0.656*IF(I1834="",0,I1834)+0.344*IF(H1834="",0,H1834)</f>
        <v/>
      </c>
      <c r="R1834" s="24">
        <f>0.338*IF(J1834="",0,J1834)+0.662*IF(K1834="",0,K1834)</f>
        <v/>
      </c>
      <c r="S1834" s="24">
        <f>0.38*IF(L1834="",0,L1834)+0.35*IF(M1834="",0,M1834)+0.27*IF(N1834="",0,N1834)</f>
        <v/>
      </c>
      <c r="T1834" s="24">
        <f>IF(Universe!S1834="","",((Universe!S1834-$B$2565)/$C$2565)^3)</f>
        <v/>
      </c>
      <c r="U1834" s="24">
        <f>IF(Universe!S1834="","",(Universe!S1834-$B$2565)/$C$2565)</f>
        <v/>
      </c>
      <c r="V1834" s="24">
        <f>IF(Universe!T1834="","",(Universe!T1834-$B$2566)/$C$2566)</f>
        <v/>
      </c>
      <c r="W1834" s="24">
        <f>IF(Universe!U1834="","",(Universe!U1834-$B$2567)/$C$2567)</f>
        <v/>
      </c>
      <c r="X1834" s="24">
        <f>IF(O1834="","",(O1834-$B$2571)/$C$2571)</f>
        <v/>
      </c>
      <c r="Y1834" s="24">
        <f>IF(T1834="","",(T1834-$B$2576)/$C$2576)</f>
        <v/>
      </c>
      <c r="Z1834" s="24">
        <f>IF(Universe!V1834="","",(Universe!V1834-$B$2568)/$C$2568)</f>
        <v/>
      </c>
      <c r="AA1834" s="24">
        <f>IF(P1834="","",(P1834-$B$2572)/$C$2572)</f>
        <v/>
      </c>
      <c r="AB1834" s="24">
        <f>IF(Q1834="","",(Q1834-$B$2573)/$C$2573)</f>
        <v/>
      </c>
      <c r="AC1834" s="24">
        <f>IF(R1834="","",(R1834-$B$2574)/$C$2574)</f>
        <v/>
      </c>
      <c r="AD1834" s="24">
        <f>IF(S1834="","",(S1834-$B$2575)/$C$2575)</f>
        <v/>
      </c>
      <c r="AE1834" s="24">
        <f>IF(Y1834="","",Y1834-(19.12044933116382+16.522174187581257*U1834))</f>
        <v/>
      </c>
      <c r="AF1834" s="24">
        <f>IF(X1834="","",(X1834-(-0.27268023098325006+0.47142105304415904*V1834+-0.3189264934812436*U1834)--5.286111042926227e-16)/0.7994208745952703)</f>
        <v/>
      </c>
      <c r="AG1834" s="24">
        <f>IF(AA1834="","",(AA1834-(0.5248806186338691+-0.064206457956449*U1834)-5.43454825424064e-16)/0.9977404048781155)</f>
        <v/>
      </c>
      <c r="AH1834" s="25" t="n">
        <v>-1.300608086031486</v>
      </c>
      <c r="AI1834" s="25" t="n">
        <v>0.0342920447009232</v>
      </c>
      <c r="AJ1834" s="25" t="n">
        <v>-0.6720461279821388</v>
      </c>
      <c r="AK1834" s="25" t="n">
        <v>-0.4212348946383804</v>
      </c>
      <c r="AL1834" s="25" t="n">
        <v>2.542506423077974</v>
      </c>
      <c r="AM1834" s="25" t="n">
        <v>0.121206195346549</v>
      </c>
      <c r="AN1834" s="25" t="n">
        <v>-0.1416624186094348</v>
      </c>
      <c r="AO1834" s="25" t="n">
        <v>0.08441082085117391</v>
      </c>
      <c r="AP1834" s="25" t="n">
        <v>-0.6897350343071462</v>
      </c>
      <c r="AQ1834" s="25" t="n">
        <v>0.1991137508202875</v>
      </c>
    </row>
    <row r="1835">
      <c r="A1835" s="23">
        <f>Universe!A1835</f>
        <v/>
      </c>
      <c r="B1835" s="24">
        <f>IF(Universe!W1835="","",(Universe!W1835-$B$2550)/$C$2550)</f>
        <v/>
      </c>
      <c r="C1835" s="24">
        <f>IF(Universe!X1835="","",(Universe!X1835-$B$2551)/$C$2551)</f>
        <v/>
      </c>
      <c r="D1835" s="24">
        <f>IF(Universe!Y1835="","",(Universe!Y1835-$B$2552)/$C$2552)</f>
        <v/>
      </c>
      <c r="E1835" s="24">
        <f>IF(Universe!Z1835="","",(Universe!Z1835-$B$2553)/$C$2553)</f>
        <v/>
      </c>
      <c r="F1835" s="24">
        <f>IF(Universe!AA1835="","",(Universe!AA1835-$B$2554)/$C$2554)</f>
        <v/>
      </c>
      <c r="G1835" s="24">
        <f>IF(Universe!AB1835="","",(Universe!AB1835-$B$2555)/$C$2555)</f>
        <v/>
      </c>
      <c r="H1835" s="24">
        <f>IF(Universe!AC1835="","",(Universe!AC1835-$B$2556)/$C$2556)</f>
        <v/>
      </c>
      <c r="I1835" s="24">
        <f>IF(Universe!AD1835="","",(Universe!AD1835-$B$2557)/$C$2557)</f>
        <v/>
      </c>
      <c r="J1835" s="24">
        <f>IF(Universe!AE1835="","",(Universe!AE1835-$B$2558)/$C$2558)</f>
        <v/>
      </c>
      <c r="K1835" s="24">
        <f>IF(Universe!AF1835="","",(Universe!AF1835-$B$2559)/$C$2559)</f>
        <v/>
      </c>
      <c r="L1835" s="24">
        <f>IF(Universe!AG1835="","",(Universe!AG1835-$B$2560)/$C$2560)</f>
        <v/>
      </c>
      <c r="M1835" s="24">
        <f>IF(Universe!AH1835="","",(Universe!AH1835-$B$2561)/$C$2561)</f>
        <v/>
      </c>
      <c r="N1835" s="24">
        <f>IF(Universe!AI1835="","",(Universe!AI1835-$B$2562)/$C$2562)</f>
        <v/>
      </c>
      <c r="O1835" s="24">
        <f>0.74*IF(B1835="",0,B1835)+0.16*IF(C1835="",0,C1835)+0.1*IF(D1835="",0,D1835)</f>
        <v/>
      </c>
      <c r="P1835" s="24">
        <f>0.35*IF(E1835="",0,E1835)+0.35*IF(F1835="",0,F1835)+0.3*IF(G1835="",0,G1835)</f>
        <v/>
      </c>
      <c r="Q1835" s="24">
        <f>0.656*IF(I1835="",0,I1835)+0.344*IF(H1835="",0,H1835)</f>
        <v/>
      </c>
      <c r="R1835" s="24">
        <f>0.338*IF(J1835="",0,J1835)+0.662*IF(K1835="",0,K1835)</f>
        <v/>
      </c>
      <c r="S1835" s="24">
        <f>0.38*IF(L1835="",0,L1835)+0.35*IF(M1835="",0,M1835)+0.27*IF(N1835="",0,N1835)</f>
        <v/>
      </c>
      <c r="T1835" s="24">
        <f>IF(Universe!S1835="","",((Universe!S1835-$B$2565)/$C$2565)^3)</f>
        <v/>
      </c>
      <c r="U1835" s="24">
        <f>IF(Universe!S1835="","",(Universe!S1835-$B$2565)/$C$2565)</f>
        <v/>
      </c>
      <c r="V1835" s="24">
        <f>IF(Universe!T1835="","",(Universe!T1835-$B$2566)/$C$2566)</f>
        <v/>
      </c>
      <c r="W1835" s="24">
        <f>IF(Universe!U1835="","",(Universe!U1835-$B$2567)/$C$2567)</f>
        <v/>
      </c>
      <c r="X1835" s="24">
        <f>IF(O1835="","",(O1835-$B$2571)/$C$2571)</f>
        <v/>
      </c>
      <c r="Y1835" s="24">
        <f>IF(T1835="","",(T1835-$B$2576)/$C$2576)</f>
        <v/>
      </c>
      <c r="Z1835" s="24">
        <f>IF(Universe!V1835="","",(Universe!V1835-$B$2568)/$C$2568)</f>
        <v/>
      </c>
      <c r="AA1835" s="24">
        <f>IF(P1835="","",(P1835-$B$2572)/$C$2572)</f>
        <v/>
      </c>
      <c r="AB1835" s="24">
        <f>IF(Q1835="","",(Q1835-$B$2573)/$C$2573)</f>
        <v/>
      </c>
      <c r="AC1835" s="24">
        <f>IF(R1835="","",(R1835-$B$2574)/$C$2574)</f>
        <v/>
      </c>
      <c r="AD1835" s="24">
        <f>IF(S1835="","",(S1835-$B$2575)/$C$2575)</f>
        <v/>
      </c>
      <c r="AE1835" s="24">
        <f>IF(Y1835="","",Y1835-(19.12044933116382+16.522174187581257*U1835))</f>
        <v/>
      </c>
      <c r="AF1835" s="24">
        <f>IF(X1835="","",(X1835-(-0.27268023098325006+0.47142105304415904*V1835+-0.3189264934812436*U1835)--5.286111042926227e-16)/0.7994208745952703)</f>
        <v/>
      </c>
      <c r="AG1835" s="24">
        <f>IF(AA1835="","",(AA1835-(0.5248806186338691+-0.064206457956449*U1835)-5.43454825424064e-16)/0.9977404048781155)</f>
        <v/>
      </c>
      <c r="AH1835" s="25" t="n">
        <v>-1.255684153941639</v>
      </c>
      <c r="AI1835" s="25" t="n">
        <v>-1.622540407119604</v>
      </c>
      <c r="AJ1835" s="25" t="n">
        <v>-0.0521684586884615</v>
      </c>
      <c r="AK1835" s="25" t="n">
        <v>0.08327365815799689</v>
      </c>
      <c r="AL1835" s="25" t="n">
        <v>2.475758378984477</v>
      </c>
      <c r="AM1835" s="25" t="n">
        <v>0.4447651537646528</v>
      </c>
      <c r="AN1835" s="25" t="n">
        <v>-0.2349240889566303</v>
      </c>
      <c r="AO1835" s="25" t="n">
        <v>0.0218234581258276</v>
      </c>
      <c r="AP1835" s="25" t="n">
        <v>0.4825567454371727</v>
      </c>
      <c r="AQ1835" s="25" t="n">
        <v>0.4385712983461693</v>
      </c>
    </row>
    <row r="1836">
      <c r="A1836" s="23">
        <f>Universe!A1836</f>
        <v/>
      </c>
      <c r="B1836" s="24">
        <f>IF(Universe!W1836="","",(Universe!W1836-$B$2550)/$C$2550)</f>
        <v/>
      </c>
      <c r="C1836" s="24">
        <f>IF(Universe!X1836="","",(Universe!X1836-$B$2551)/$C$2551)</f>
        <v/>
      </c>
      <c r="D1836" s="24">
        <f>IF(Universe!Y1836="","",(Universe!Y1836-$B$2552)/$C$2552)</f>
        <v/>
      </c>
      <c r="E1836" s="24">
        <f>IF(Universe!Z1836="","",(Universe!Z1836-$B$2553)/$C$2553)</f>
        <v/>
      </c>
      <c r="F1836" s="24">
        <f>IF(Universe!AA1836="","",(Universe!AA1836-$B$2554)/$C$2554)</f>
        <v/>
      </c>
      <c r="G1836" s="24">
        <f>IF(Universe!AB1836="","",(Universe!AB1836-$B$2555)/$C$2555)</f>
        <v/>
      </c>
      <c r="H1836" s="24">
        <f>IF(Universe!AC1836="","",(Universe!AC1836-$B$2556)/$C$2556)</f>
        <v/>
      </c>
      <c r="I1836" s="24">
        <f>IF(Universe!AD1836="","",(Universe!AD1836-$B$2557)/$C$2557)</f>
        <v/>
      </c>
      <c r="J1836" s="24">
        <f>IF(Universe!AE1836="","",(Universe!AE1836-$B$2558)/$C$2558)</f>
        <v/>
      </c>
      <c r="K1836" s="24">
        <f>IF(Universe!AF1836="","",(Universe!AF1836-$B$2559)/$C$2559)</f>
        <v/>
      </c>
      <c r="L1836" s="24">
        <f>IF(Universe!AG1836="","",(Universe!AG1836-$B$2560)/$C$2560)</f>
        <v/>
      </c>
      <c r="M1836" s="24">
        <f>IF(Universe!AH1836="","",(Universe!AH1836-$B$2561)/$C$2561)</f>
        <v/>
      </c>
      <c r="N1836" s="24">
        <f>IF(Universe!AI1836="","",(Universe!AI1836-$B$2562)/$C$2562)</f>
        <v/>
      </c>
      <c r="O1836" s="24">
        <f>0.74*IF(B1836="",0,B1836)+0.16*IF(C1836="",0,C1836)+0.1*IF(D1836="",0,D1836)</f>
        <v/>
      </c>
      <c r="P1836" s="24">
        <f>0.35*IF(E1836="",0,E1836)+0.35*IF(F1836="",0,F1836)+0.3*IF(G1836="",0,G1836)</f>
        <v/>
      </c>
      <c r="Q1836" s="24">
        <f>0.656*IF(I1836="",0,I1836)+0.344*IF(H1836="",0,H1836)</f>
        <v/>
      </c>
      <c r="R1836" s="24">
        <f>0.338*IF(J1836="",0,J1836)+0.662*IF(K1836="",0,K1836)</f>
        <v/>
      </c>
      <c r="S1836" s="24">
        <f>0.38*IF(L1836="",0,L1836)+0.35*IF(M1836="",0,M1836)+0.27*IF(N1836="",0,N1836)</f>
        <v/>
      </c>
      <c r="T1836" s="24">
        <f>IF(Universe!S1836="","",((Universe!S1836-$B$2565)/$C$2565)^3)</f>
        <v/>
      </c>
      <c r="U1836" s="24">
        <f>IF(Universe!S1836="","",(Universe!S1836-$B$2565)/$C$2565)</f>
        <v/>
      </c>
      <c r="V1836" s="24">
        <f>IF(Universe!T1836="","",(Universe!T1836-$B$2566)/$C$2566)</f>
        <v/>
      </c>
      <c r="W1836" s="24">
        <f>IF(Universe!U1836="","",(Universe!U1836-$B$2567)/$C$2567)</f>
        <v/>
      </c>
      <c r="X1836" s="24">
        <f>IF(O1836="","",(O1836-$B$2571)/$C$2571)</f>
        <v/>
      </c>
      <c r="Y1836" s="24">
        <f>IF(T1836="","",(T1836-$B$2576)/$C$2576)</f>
        <v/>
      </c>
      <c r="Z1836" s="24">
        <f>IF(Universe!V1836="","",(Universe!V1836-$B$2568)/$C$2568)</f>
        <v/>
      </c>
      <c r="AA1836" s="24">
        <f>IF(P1836="","",(P1836-$B$2572)/$C$2572)</f>
        <v/>
      </c>
      <c r="AB1836" s="24">
        <f>IF(Q1836="","",(Q1836-$B$2573)/$C$2573)</f>
        <v/>
      </c>
      <c r="AC1836" s="24">
        <f>IF(R1836="","",(R1836-$B$2574)/$C$2574)</f>
        <v/>
      </c>
      <c r="AD1836" s="24">
        <f>IF(S1836="","",(S1836-$B$2575)/$C$2575)</f>
        <v/>
      </c>
      <c r="AE1836" s="24">
        <f>IF(Y1836="","",Y1836-(19.12044933116382+16.522174187581257*U1836))</f>
        <v/>
      </c>
      <c r="AF1836" s="24">
        <f>IF(X1836="","",(X1836-(-0.27268023098325006+0.47142105304415904*V1836+-0.3189264934812436*U1836)--5.286111042926227e-16)/0.7994208745952703)</f>
        <v/>
      </c>
      <c r="AG1836" s="24">
        <f>IF(AA1836="","",(AA1836-(0.5248806186338691+-0.064206457956449*U1836)-5.43454825424064e-16)/0.9977404048781155)</f>
        <v/>
      </c>
      <c r="AH1836" s="25" t="n">
        <v>-2.737922574464858</v>
      </c>
      <c r="AI1836" s="25" t="n">
        <v>-0.6765007332256537</v>
      </c>
      <c r="AJ1836" s="25" t="n">
        <v>1.498829415917397</v>
      </c>
      <c r="AK1836" s="25" t="n">
        <v>1.72139985172007</v>
      </c>
      <c r="AL1836" s="25" t="n">
        <v>3.235954950004463</v>
      </c>
      <c r="AM1836" s="25" t="n">
        <v>0.0395574555291384</v>
      </c>
      <c r="AN1836" s="25" t="n">
        <v>0.6342208281534735</v>
      </c>
      <c r="AO1836" s="25" t="n">
        <v>-0.1387606121358064</v>
      </c>
      <c r="AP1836" s="25" t="n">
        <v>0.1656236060451346</v>
      </c>
      <c r="AQ1836" s="25" t="n">
        <v>-0.5094062563756521</v>
      </c>
    </row>
    <row r="1837">
      <c r="A1837" s="23">
        <f>Universe!A1837</f>
        <v/>
      </c>
      <c r="B1837" s="24">
        <f>IF(Universe!W1837="","",(Universe!W1837-$B$2550)/$C$2550)</f>
        <v/>
      </c>
      <c r="C1837" s="24">
        <f>IF(Universe!X1837="","",(Universe!X1837-$B$2551)/$C$2551)</f>
        <v/>
      </c>
      <c r="D1837" s="24">
        <f>IF(Universe!Y1837="","",(Universe!Y1837-$B$2552)/$C$2552)</f>
        <v/>
      </c>
      <c r="E1837" s="24">
        <f>IF(Universe!Z1837="","",(Universe!Z1837-$B$2553)/$C$2553)</f>
        <v/>
      </c>
      <c r="F1837" s="24">
        <f>IF(Universe!AA1837="","",(Universe!AA1837-$B$2554)/$C$2554)</f>
        <v/>
      </c>
      <c r="G1837" s="24">
        <f>IF(Universe!AB1837="","",(Universe!AB1837-$B$2555)/$C$2555)</f>
        <v/>
      </c>
      <c r="H1837" s="24">
        <f>IF(Universe!AC1837="","",(Universe!AC1837-$B$2556)/$C$2556)</f>
        <v/>
      </c>
      <c r="I1837" s="24">
        <f>IF(Universe!AD1837="","",(Universe!AD1837-$B$2557)/$C$2557)</f>
        <v/>
      </c>
      <c r="J1837" s="24">
        <f>IF(Universe!AE1837="","",(Universe!AE1837-$B$2558)/$C$2558)</f>
        <v/>
      </c>
      <c r="K1837" s="24">
        <f>IF(Universe!AF1837="","",(Universe!AF1837-$B$2559)/$C$2559)</f>
        <v/>
      </c>
      <c r="L1837" s="24">
        <f>IF(Universe!AG1837="","",(Universe!AG1837-$B$2560)/$C$2560)</f>
        <v/>
      </c>
      <c r="M1837" s="24">
        <f>IF(Universe!AH1837="","",(Universe!AH1837-$B$2561)/$C$2561)</f>
        <v/>
      </c>
      <c r="N1837" s="24">
        <f>IF(Universe!AI1837="","",(Universe!AI1837-$B$2562)/$C$2562)</f>
        <v/>
      </c>
      <c r="O1837" s="24">
        <f>0.74*IF(B1837="",0,B1837)+0.16*IF(C1837="",0,C1837)+0.1*IF(D1837="",0,D1837)</f>
        <v/>
      </c>
      <c r="P1837" s="24">
        <f>0.35*IF(E1837="",0,E1837)+0.35*IF(F1837="",0,F1837)+0.3*IF(G1837="",0,G1837)</f>
        <v/>
      </c>
      <c r="Q1837" s="24">
        <f>0.656*IF(I1837="",0,I1837)+0.344*IF(H1837="",0,H1837)</f>
        <v/>
      </c>
      <c r="R1837" s="24">
        <f>0.338*IF(J1837="",0,J1837)+0.662*IF(K1837="",0,K1837)</f>
        <v/>
      </c>
      <c r="S1837" s="24">
        <f>0.38*IF(L1837="",0,L1837)+0.35*IF(M1837="",0,M1837)+0.27*IF(N1837="",0,N1837)</f>
        <v/>
      </c>
      <c r="T1837" s="24">
        <f>IF(Universe!S1837="","",((Universe!S1837-$B$2565)/$C$2565)^3)</f>
        <v/>
      </c>
      <c r="U1837" s="24">
        <f>IF(Universe!S1837="","",(Universe!S1837-$B$2565)/$C$2565)</f>
        <v/>
      </c>
      <c r="V1837" s="24">
        <f>IF(Universe!T1837="","",(Universe!T1837-$B$2566)/$C$2566)</f>
        <v/>
      </c>
      <c r="W1837" s="24">
        <f>IF(Universe!U1837="","",(Universe!U1837-$B$2567)/$C$2567)</f>
        <v/>
      </c>
      <c r="X1837" s="24">
        <f>IF(O1837="","",(O1837-$B$2571)/$C$2571)</f>
        <v/>
      </c>
      <c r="Y1837" s="24">
        <f>IF(T1837="","",(T1837-$B$2576)/$C$2576)</f>
        <v/>
      </c>
      <c r="Z1837" s="24">
        <f>IF(Universe!V1837="","",(Universe!V1837-$B$2568)/$C$2568)</f>
        <v/>
      </c>
      <c r="AA1837" s="24">
        <f>IF(P1837="","",(P1837-$B$2572)/$C$2572)</f>
        <v/>
      </c>
      <c r="AB1837" s="24">
        <f>IF(Q1837="","",(Q1837-$B$2573)/$C$2573)</f>
        <v/>
      </c>
      <c r="AC1837" s="24">
        <f>IF(R1837="","",(R1837-$B$2574)/$C$2574)</f>
        <v/>
      </c>
      <c r="AD1837" s="24">
        <f>IF(S1837="","",(S1837-$B$2575)/$C$2575)</f>
        <v/>
      </c>
      <c r="AE1837" s="24">
        <f>IF(Y1837="","",Y1837-(19.12044933116382+16.522174187581257*U1837))</f>
        <v/>
      </c>
      <c r="AF1837" s="24">
        <f>IF(X1837="","",(X1837-(-0.27268023098325006+0.47142105304415904*V1837+-0.3189264934812436*U1837)--5.286111042926227e-16)/0.7994208745952703)</f>
        <v/>
      </c>
      <c r="AG1837" s="24">
        <f>IF(AA1837="","",(AA1837-(0.5248806186338691+-0.064206457956449*U1837)-5.43454825424064e-16)/0.9977404048781155)</f>
        <v/>
      </c>
      <c r="AH1837" s="25" t="n">
        <v>-1.842543578865879</v>
      </c>
      <c r="AI1837" s="25" t="n">
        <v>0.90569464380376</v>
      </c>
      <c r="AJ1837" s="25" t="n">
        <v>-0.5552862667078977</v>
      </c>
      <c r="AK1837" s="25" t="n">
        <v>-0.6141583376731429</v>
      </c>
      <c r="AL1837" s="25" t="n">
        <v>3.168840637475287</v>
      </c>
      <c r="AM1837" s="25" t="n">
        <v>1.074691543233068</v>
      </c>
      <c r="AN1837" s="25" t="n">
        <v>0.4934579826358516</v>
      </c>
      <c r="AO1837" s="25" t="n">
        <v>0.3938188652084242</v>
      </c>
      <c r="AP1837" s="25" t="n">
        <v>1.283479217785699</v>
      </c>
      <c r="AQ1837" s="25" t="n">
        <v>-0.0342049010479218</v>
      </c>
    </row>
    <row r="1838">
      <c r="A1838" s="23">
        <f>Universe!A1838</f>
        <v/>
      </c>
      <c r="B1838" s="24">
        <f>IF(Universe!W1838="","",(Universe!W1838-$B$2550)/$C$2550)</f>
        <v/>
      </c>
      <c r="C1838" s="24">
        <f>IF(Universe!X1838="","",(Universe!X1838-$B$2551)/$C$2551)</f>
        <v/>
      </c>
      <c r="D1838" s="24">
        <f>IF(Universe!Y1838="","",(Universe!Y1838-$B$2552)/$C$2552)</f>
        <v/>
      </c>
      <c r="E1838" s="24">
        <f>IF(Universe!Z1838="","",(Universe!Z1838-$B$2553)/$C$2553)</f>
        <v/>
      </c>
      <c r="F1838" s="24">
        <f>IF(Universe!AA1838="","",(Universe!AA1838-$B$2554)/$C$2554)</f>
        <v/>
      </c>
      <c r="G1838" s="24">
        <f>IF(Universe!AB1838="","",(Universe!AB1838-$B$2555)/$C$2555)</f>
        <v/>
      </c>
      <c r="H1838" s="24">
        <f>IF(Universe!AC1838="","",(Universe!AC1838-$B$2556)/$C$2556)</f>
        <v/>
      </c>
      <c r="I1838" s="24">
        <f>IF(Universe!AD1838="","",(Universe!AD1838-$B$2557)/$C$2557)</f>
        <v/>
      </c>
      <c r="J1838" s="24">
        <f>IF(Universe!AE1838="","",(Universe!AE1838-$B$2558)/$C$2558)</f>
        <v/>
      </c>
      <c r="K1838" s="24">
        <f>IF(Universe!AF1838="","",(Universe!AF1838-$B$2559)/$C$2559)</f>
        <v/>
      </c>
      <c r="L1838" s="24">
        <f>IF(Universe!AG1838="","",(Universe!AG1838-$B$2560)/$C$2560)</f>
        <v/>
      </c>
      <c r="M1838" s="24">
        <f>IF(Universe!AH1838="","",(Universe!AH1838-$B$2561)/$C$2561)</f>
        <v/>
      </c>
      <c r="N1838" s="24">
        <f>IF(Universe!AI1838="","",(Universe!AI1838-$B$2562)/$C$2562)</f>
        <v/>
      </c>
      <c r="O1838" s="24">
        <f>0.74*IF(B1838="",0,B1838)+0.16*IF(C1838="",0,C1838)+0.1*IF(D1838="",0,D1838)</f>
        <v/>
      </c>
      <c r="P1838" s="24">
        <f>0.35*IF(E1838="",0,E1838)+0.35*IF(F1838="",0,F1838)+0.3*IF(G1838="",0,G1838)</f>
        <v/>
      </c>
      <c r="Q1838" s="24">
        <f>0.656*IF(I1838="",0,I1838)+0.344*IF(H1838="",0,H1838)</f>
        <v/>
      </c>
      <c r="R1838" s="24">
        <f>0.338*IF(J1838="",0,J1838)+0.662*IF(K1838="",0,K1838)</f>
        <v/>
      </c>
      <c r="S1838" s="24">
        <f>0.38*IF(L1838="",0,L1838)+0.35*IF(M1838="",0,M1838)+0.27*IF(N1838="",0,N1838)</f>
        <v/>
      </c>
      <c r="T1838" s="24">
        <f>IF(Universe!S1838="","",((Universe!S1838-$B$2565)/$C$2565)^3)</f>
        <v/>
      </c>
      <c r="U1838" s="24">
        <f>IF(Universe!S1838="","",(Universe!S1838-$B$2565)/$C$2565)</f>
        <v/>
      </c>
      <c r="V1838" s="24">
        <f>IF(Universe!T1838="","",(Universe!T1838-$B$2566)/$C$2566)</f>
        <v/>
      </c>
      <c r="W1838" s="24">
        <f>IF(Universe!U1838="","",(Universe!U1838-$B$2567)/$C$2567)</f>
        <v/>
      </c>
      <c r="X1838" s="24">
        <f>IF(O1838="","",(O1838-$B$2571)/$C$2571)</f>
        <v/>
      </c>
      <c r="Y1838" s="24">
        <f>IF(T1838="","",(T1838-$B$2576)/$C$2576)</f>
        <v/>
      </c>
      <c r="Z1838" s="24">
        <f>IF(Universe!V1838="","",(Universe!V1838-$B$2568)/$C$2568)</f>
        <v/>
      </c>
      <c r="AA1838" s="24">
        <f>IF(P1838="","",(P1838-$B$2572)/$C$2572)</f>
        <v/>
      </c>
      <c r="AB1838" s="24">
        <f>IF(Q1838="","",(Q1838-$B$2573)/$C$2573)</f>
        <v/>
      </c>
      <c r="AC1838" s="24">
        <f>IF(R1838="","",(R1838-$B$2574)/$C$2574)</f>
        <v/>
      </c>
      <c r="AD1838" s="24">
        <f>IF(S1838="","",(S1838-$B$2575)/$C$2575)</f>
        <v/>
      </c>
      <c r="AE1838" s="24">
        <f>IF(Y1838="","",Y1838-(19.12044933116382+16.522174187581257*U1838))</f>
        <v/>
      </c>
      <c r="AF1838" s="24">
        <f>IF(X1838="","",(X1838-(-0.27268023098325006+0.47142105304415904*V1838+-0.3189264934812436*U1838)--5.286111042926227e-16)/0.7994208745952703)</f>
        <v/>
      </c>
      <c r="AG1838" s="24">
        <f>IF(AA1838="","",(AA1838-(0.5248806186338691+-0.064206457956449*U1838)-5.43454825424064e-16)/0.9977404048781155)</f>
        <v/>
      </c>
      <c r="AH1838" s="25" t="n">
        <v>-3.038142950348768</v>
      </c>
      <c r="AI1838" s="25" t="n">
        <v>-1.948785915442561</v>
      </c>
      <c r="AJ1838" s="25" t="n">
        <v>0.7204253934416469</v>
      </c>
      <c r="AK1838" s="25" t="n">
        <v>0.6179361979438515</v>
      </c>
      <c r="AL1838" s="25" t="n">
        <v>2.908811100628691</v>
      </c>
      <c r="AM1838" s="25" t="n">
        <v>1.172797289898992</v>
      </c>
      <c r="AN1838" s="25" t="n">
        <v>0.0182518149861889</v>
      </c>
      <c r="AO1838" s="25" t="n">
        <v>0.06745388315645399</v>
      </c>
      <c r="AP1838" s="25" t="n">
        <v>-0.9892533179611492</v>
      </c>
      <c r="AQ1838" s="25" t="n">
        <v>-0.3950740104219686</v>
      </c>
    </row>
    <row r="1839">
      <c r="A1839" s="23">
        <f>Universe!A1839</f>
        <v/>
      </c>
      <c r="B1839" s="24">
        <f>IF(Universe!W1839="","",(Universe!W1839-$B$2550)/$C$2550)</f>
        <v/>
      </c>
      <c r="C1839" s="24">
        <f>IF(Universe!X1839="","",(Universe!X1839-$B$2551)/$C$2551)</f>
        <v/>
      </c>
      <c r="D1839" s="24">
        <f>IF(Universe!Y1839="","",(Universe!Y1839-$B$2552)/$C$2552)</f>
        <v/>
      </c>
      <c r="E1839" s="24">
        <f>IF(Universe!Z1839="","",(Universe!Z1839-$B$2553)/$C$2553)</f>
        <v/>
      </c>
      <c r="F1839" s="24">
        <f>IF(Universe!AA1839="","",(Universe!AA1839-$B$2554)/$C$2554)</f>
        <v/>
      </c>
      <c r="G1839" s="24">
        <f>IF(Universe!AB1839="","",(Universe!AB1839-$B$2555)/$C$2555)</f>
        <v/>
      </c>
      <c r="H1839" s="24">
        <f>IF(Universe!AC1839="","",(Universe!AC1839-$B$2556)/$C$2556)</f>
        <v/>
      </c>
      <c r="I1839" s="24">
        <f>IF(Universe!AD1839="","",(Universe!AD1839-$B$2557)/$C$2557)</f>
        <v/>
      </c>
      <c r="J1839" s="24">
        <f>IF(Universe!AE1839="","",(Universe!AE1839-$B$2558)/$C$2558)</f>
        <v/>
      </c>
      <c r="K1839" s="24">
        <f>IF(Universe!AF1839="","",(Universe!AF1839-$B$2559)/$C$2559)</f>
        <v/>
      </c>
      <c r="L1839" s="24">
        <f>IF(Universe!AG1839="","",(Universe!AG1839-$B$2560)/$C$2560)</f>
        <v/>
      </c>
      <c r="M1839" s="24">
        <f>IF(Universe!AH1839="","",(Universe!AH1839-$B$2561)/$C$2561)</f>
        <v/>
      </c>
      <c r="N1839" s="24">
        <f>IF(Universe!AI1839="","",(Universe!AI1839-$B$2562)/$C$2562)</f>
        <v/>
      </c>
      <c r="O1839" s="24">
        <f>0.74*IF(B1839="",0,B1839)+0.16*IF(C1839="",0,C1839)+0.1*IF(D1839="",0,D1839)</f>
        <v/>
      </c>
      <c r="P1839" s="24">
        <f>0.35*IF(E1839="",0,E1839)+0.35*IF(F1839="",0,F1839)+0.3*IF(G1839="",0,G1839)</f>
        <v/>
      </c>
      <c r="Q1839" s="24">
        <f>0.656*IF(I1839="",0,I1839)+0.344*IF(H1839="",0,H1839)</f>
        <v/>
      </c>
      <c r="R1839" s="24">
        <f>0.338*IF(J1839="",0,J1839)+0.662*IF(K1839="",0,K1839)</f>
        <v/>
      </c>
      <c r="S1839" s="24">
        <f>0.38*IF(L1839="",0,L1839)+0.35*IF(M1839="",0,M1839)+0.27*IF(N1839="",0,N1839)</f>
        <v/>
      </c>
      <c r="T1839" s="24">
        <f>IF(Universe!S1839="","",((Universe!S1839-$B$2565)/$C$2565)^3)</f>
        <v/>
      </c>
      <c r="U1839" s="24">
        <f>IF(Universe!S1839="","",(Universe!S1839-$B$2565)/$C$2565)</f>
        <v/>
      </c>
      <c r="V1839" s="24">
        <f>IF(Universe!T1839="","",(Universe!T1839-$B$2566)/$C$2566)</f>
        <v/>
      </c>
      <c r="W1839" s="24">
        <f>IF(Universe!U1839="","",(Universe!U1839-$B$2567)/$C$2567)</f>
        <v/>
      </c>
      <c r="X1839" s="24">
        <f>IF(O1839="","",(O1839-$B$2571)/$C$2571)</f>
        <v/>
      </c>
      <c r="Y1839" s="24">
        <f>IF(T1839="","",(T1839-$B$2576)/$C$2576)</f>
        <v/>
      </c>
      <c r="Z1839" s="24">
        <f>IF(Universe!V1839="","",(Universe!V1839-$B$2568)/$C$2568)</f>
        <v/>
      </c>
      <c r="AA1839" s="24">
        <f>IF(P1839="","",(P1839-$B$2572)/$C$2572)</f>
        <v/>
      </c>
      <c r="AB1839" s="24">
        <f>IF(Q1839="","",(Q1839-$B$2573)/$C$2573)</f>
        <v/>
      </c>
      <c r="AC1839" s="24">
        <f>IF(R1839="","",(R1839-$B$2574)/$C$2574)</f>
        <v/>
      </c>
      <c r="AD1839" s="24">
        <f>IF(S1839="","",(S1839-$B$2575)/$C$2575)</f>
        <v/>
      </c>
      <c r="AE1839" s="24">
        <f>IF(Y1839="","",Y1839-(19.12044933116382+16.522174187581257*U1839))</f>
        <v/>
      </c>
      <c r="AF1839" s="24">
        <f>IF(X1839="","",(X1839-(-0.27268023098325006+0.47142105304415904*V1839+-0.3189264934812436*U1839)--5.286111042926227e-16)/0.7994208745952703)</f>
        <v/>
      </c>
      <c r="AG1839" s="24">
        <f>IF(AA1839="","",(AA1839-(0.5248806186338691+-0.064206457956449*U1839)-5.43454825424064e-16)/0.9977404048781155)</f>
        <v/>
      </c>
      <c r="AH1839" s="25" t="n">
        <v>-3.409523057380413</v>
      </c>
      <c r="AI1839" s="25" t="n">
        <v>1.241420442777922</v>
      </c>
      <c r="AJ1839" s="25" t="n">
        <v>-1.464304451715985</v>
      </c>
      <c r="AK1839" s="25" t="n">
        <v>-0.7849270081715563</v>
      </c>
      <c r="AL1839" s="25" t="n">
        <v>2.21119505704017</v>
      </c>
      <c r="AM1839" s="25" t="n">
        <v>2.652344275397279</v>
      </c>
      <c r="AN1839" s="25" t="n">
        <v>-0.1892049705673883</v>
      </c>
      <c r="AO1839" s="25" t="n">
        <v>0.5085681396312625</v>
      </c>
      <c r="AP1839" s="25" t="n">
        <v>-1.010042852692782</v>
      </c>
      <c r="AQ1839" s="25" t="n">
        <v>2.528207771035854</v>
      </c>
    </row>
    <row r="1840">
      <c r="A1840" s="23">
        <f>Universe!A1840</f>
        <v/>
      </c>
      <c r="B1840" s="24">
        <f>IF(Universe!W1840="","",(Universe!W1840-$B$2550)/$C$2550)</f>
        <v/>
      </c>
      <c r="C1840" s="24">
        <f>IF(Universe!X1840="","",(Universe!X1840-$B$2551)/$C$2551)</f>
        <v/>
      </c>
      <c r="D1840" s="24">
        <f>IF(Universe!Y1840="","",(Universe!Y1840-$B$2552)/$C$2552)</f>
        <v/>
      </c>
      <c r="E1840" s="24">
        <f>IF(Universe!Z1840="","",(Universe!Z1840-$B$2553)/$C$2553)</f>
        <v/>
      </c>
      <c r="F1840" s="24">
        <f>IF(Universe!AA1840="","",(Universe!AA1840-$B$2554)/$C$2554)</f>
        <v/>
      </c>
      <c r="G1840" s="24">
        <f>IF(Universe!AB1840="","",(Universe!AB1840-$B$2555)/$C$2555)</f>
        <v/>
      </c>
      <c r="H1840" s="24">
        <f>IF(Universe!AC1840="","",(Universe!AC1840-$B$2556)/$C$2556)</f>
        <v/>
      </c>
      <c r="I1840" s="24">
        <f>IF(Universe!AD1840="","",(Universe!AD1840-$B$2557)/$C$2557)</f>
        <v/>
      </c>
      <c r="J1840" s="24">
        <f>IF(Universe!AE1840="","",(Universe!AE1840-$B$2558)/$C$2558)</f>
        <v/>
      </c>
      <c r="K1840" s="24">
        <f>IF(Universe!AF1840="","",(Universe!AF1840-$B$2559)/$C$2559)</f>
        <v/>
      </c>
      <c r="L1840" s="24">
        <f>IF(Universe!AG1840="","",(Universe!AG1840-$B$2560)/$C$2560)</f>
        <v/>
      </c>
      <c r="M1840" s="24">
        <f>IF(Universe!AH1840="","",(Universe!AH1840-$B$2561)/$C$2561)</f>
        <v/>
      </c>
      <c r="N1840" s="24">
        <f>IF(Universe!AI1840="","",(Universe!AI1840-$B$2562)/$C$2562)</f>
        <v/>
      </c>
      <c r="O1840" s="24">
        <f>0.74*IF(B1840="",0,B1840)+0.16*IF(C1840="",0,C1840)+0.1*IF(D1840="",0,D1840)</f>
        <v/>
      </c>
      <c r="P1840" s="24">
        <f>0.35*IF(E1840="",0,E1840)+0.35*IF(F1840="",0,F1840)+0.3*IF(G1840="",0,G1840)</f>
        <v/>
      </c>
      <c r="Q1840" s="24">
        <f>0.656*IF(I1840="",0,I1840)+0.344*IF(H1840="",0,H1840)</f>
        <v/>
      </c>
      <c r="R1840" s="24">
        <f>0.338*IF(J1840="",0,J1840)+0.662*IF(K1840="",0,K1840)</f>
        <v/>
      </c>
      <c r="S1840" s="24">
        <f>0.38*IF(L1840="",0,L1840)+0.35*IF(M1840="",0,M1840)+0.27*IF(N1840="",0,N1840)</f>
        <v/>
      </c>
      <c r="T1840" s="24">
        <f>IF(Universe!S1840="","",((Universe!S1840-$B$2565)/$C$2565)^3)</f>
        <v/>
      </c>
      <c r="U1840" s="24">
        <f>IF(Universe!S1840="","",(Universe!S1840-$B$2565)/$C$2565)</f>
        <v/>
      </c>
      <c r="V1840" s="24">
        <f>IF(Universe!T1840="","",(Universe!T1840-$B$2566)/$C$2566)</f>
        <v/>
      </c>
      <c r="W1840" s="24">
        <f>IF(Universe!U1840="","",(Universe!U1840-$B$2567)/$C$2567)</f>
        <v/>
      </c>
      <c r="X1840" s="24">
        <f>IF(O1840="","",(O1840-$B$2571)/$C$2571)</f>
        <v/>
      </c>
      <c r="Y1840" s="24">
        <f>IF(T1840="","",(T1840-$B$2576)/$C$2576)</f>
        <v/>
      </c>
      <c r="Z1840" s="24">
        <f>IF(Universe!V1840="","",(Universe!V1840-$B$2568)/$C$2568)</f>
        <v/>
      </c>
      <c r="AA1840" s="24">
        <f>IF(P1840="","",(P1840-$B$2572)/$C$2572)</f>
        <v/>
      </c>
      <c r="AB1840" s="24">
        <f>IF(Q1840="","",(Q1840-$B$2573)/$C$2573)</f>
        <v/>
      </c>
      <c r="AC1840" s="24">
        <f>IF(R1840="","",(R1840-$B$2574)/$C$2574)</f>
        <v/>
      </c>
      <c r="AD1840" s="24">
        <f>IF(S1840="","",(S1840-$B$2575)/$C$2575)</f>
        <v/>
      </c>
      <c r="AE1840" s="24">
        <f>IF(Y1840="","",Y1840-(19.12044933116382+16.522174187581257*U1840))</f>
        <v/>
      </c>
      <c r="AF1840" s="24">
        <f>IF(X1840="","",(X1840-(-0.27268023098325006+0.47142105304415904*V1840+-0.3189264934812436*U1840)--5.286111042926227e-16)/0.7994208745952703)</f>
        <v/>
      </c>
      <c r="AG1840" s="24">
        <f>IF(AA1840="","",(AA1840-(0.5248806186338691+-0.064206457956449*U1840)-5.43454825424064e-16)/0.9977404048781155)</f>
        <v/>
      </c>
      <c r="AH1840" s="25" t="n">
        <v>-2.982238858220438</v>
      </c>
      <c r="AI1840" s="25" t="n">
        <v>-0.1799360250667551</v>
      </c>
      <c r="AJ1840" s="25" t="n">
        <v>-0.3526464539305539</v>
      </c>
      <c r="AK1840" s="25" t="n">
        <v>0.863102839505741</v>
      </c>
      <c r="AL1840" s="25" t="n">
        <v>2.985023447511207</v>
      </c>
      <c r="AM1840" s="25" t="n">
        <v>0.1140771133583307</v>
      </c>
      <c r="AN1840" s="25" t="n">
        <v>0.6413069421533151</v>
      </c>
      <c r="AO1840" s="25" t="n">
        <v>-0.5903957506916228</v>
      </c>
      <c r="AP1840" s="25" t="n">
        <v>3.625828936824045</v>
      </c>
      <c r="AQ1840" s="25" t="n">
        <v>-0.639004569457104</v>
      </c>
    </row>
    <row r="1841">
      <c r="A1841" s="23">
        <f>Universe!A1841</f>
        <v/>
      </c>
      <c r="B1841" s="24">
        <f>IF(Universe!W1841="","",(Universe!W1841-$B$2550)/$C$2550)</f>
        <v/>
      </c>
      <c r="C1841" s="24">
        <f>IF(Universe!X1841="","",(Universe!X1841-$B$2551)/$C$2551)</f>
        <v/>
      </c>
      <c r="D1841" s="24">
        <f>IF(Universe!Y1841="","",(Universe!Y1841-$B$2552)/$C$2552)</f>
        <v/>
      </c>
      <c r="E1841" s="24">
        <f>IF(Universe!Z1841="","",(Universe!Z1841-$B$2553)/$C$2553)</f>
        <v/>
      </c>
      <c r="F1841" s="24">
        <f>IF(Universe!AA1841="","",(Universe!AA1841-$B$2554)/$C$2554)</f>
        <v/>
      </c>
      <c r="G1841" s="24">
        <f>IF(Universe!AB1841="","",(Universe!AB1841-$B$2555)/$C$2555)</f>
        <v/>
      </c>
      <c r="H1841" s="24">
        <f>IF(Universe!AC1841="","",(Universe!AC1841-$B$2556)/$C$2556)</f>
        <v/>
      </c>
      <c r="I1841" s="24">
        <f>IF(Universe!AD1841="","",(Universe!AD1841-$B$2557)/$C$2557)</f>
        <v/>
      </c>
      <c r="J1841" s="24">
        <f>IF(Universe!AE1841="","",(Universe!AE1841-$B$2558)/$C$2558)</f>
        <v/>
      </c>
      <c r="K1841" s="24">
        <f>IF(Universe!AF1841="","",(Universe!AF1841-$B$2559)/$C$2559)</f>
        <v/>
      </c>
      <c r="L1841" s="24">
        <f>IF(Universe!AG1841="","",(Universe!AG1841-$B$2560)/$C$2560)</f>
        <v/>
      </c>
      <c r="M1841" s="24">
        <f>IF(Universe!AH1841="","",(Universe!AH1841-$B$2561)/$C$2561)</f>
        <v/>
      </c>
      <c r="N1841" s="24">
        <f>IF(Universe!AI1841="","",(Universe!AI1841-$B$2562)/$C$2562)</f>
        <v/>
      </c>
      <c r="O1841" s="24">
        <f>0.74*IF(B1841="",0,B1841)+0.16*IF(C1841="",0,C1841)+0.1*IF(D1841="",0,D1841)</f>
        <v/>
      </c>
      <c r="P1841" s="24">
        <f>0.35*IF(E1841="",0,E1841)+0.35*IF(F1841="",0,F1841)+0.3*IF(G1841="",0,G1841)</f>
        <v/>
      </c>
      <c r="Q1841" s="24">
        <f>0.656*IF(I1841="",0,I1841)+0.344*IF(H1841="",0,H1841)</f>
        <v/>
      </c>
      <c r="R1841" s="24">
        <f>0.338*IF(J1841="",0,J1841)+0.662*IF(K1841="",0,K1841)</f>
        <v/>
      </c>
      <c r="S1841" s="24">
        <f>0.38*IF(L1841="",0,L1841)+0.35*IF(M1841="",0,M1841)+0.27*IF(N1841="",0,N1841)</f>
        <v/>
      </c>
      <c r="T1841" s="24">
        <f>IF(Universe!S1841="","",((Universe!S1841-$B$2565)/$C$2565)^3)</f>
        <v/>
      </c>
      <c r="U1841" s="24">
        <f>IF(Universe!S1841="","",(Universe!S1841-$B$2565)/$C$2565)</f>
        <v/>
      </c>
      <c r="V1841" s="24">
        <f>IF(Universe!T1841="","",(Universe!T1841-$B$2566)/$C$2566)</f>
        <v/>
      </c>
      <c r="W1841" s="24">
        <f>IF(Universe!U1841="","",(Universe!U1841-$B$2567)/$C$2567)</f>
        <v/>
      </c>
      <c r="X1841" s="24">
        <f>IF(O1841="","",(O1841-$B$2571)/$C$2571)</f>
        <v/>
      </c>
      <c r="Y1841" s="24">
        <f>IF(T1841="","",(T1841-$B$2576)/$C$2576)</f>
        <v/>
      </c>
      <c r="Z1841" s="24">
        <f>IF(Universe!V1841="","",(Universe!V1841-$B$2568)/$C$2568)</f>
        <v/>
      </c>
      <c r="AA1841" s="24">
        <f>IF(P1841="","",(P1841-$B$2572)/$C$2572)</f>
        <v/>
      </c>
      <c r="AB1841" s="24">
        <f>IF(Q1841="","",(Q1841-$B$2573)/$C$2573)</f>
        <v/>
      </c>
      <c r="AC1841" s="24">
        <f>IF(R1841="","",(R1841-$B$2574)/$C$2574)</f>
        <v/>
      </c>
      <c r="AD1841" s="24">
        <f>IF(S1841="","",(S1841-$B$2575)/$C$2575)</f>
        <v/>
      </c>
      <c r="AE1841" s="24">
        <f>IF(Y1841="","",Y1841-(19.12044933116382+16.522174187581257*U1841))</f>
        <v/>
      </c>
      <c r="AF1841" s="24">
        <f>IF(X1841="","",(X1841-(-0.27268023098325006+0.47142105304415904*V1841+-0.3189264934812436*U1841)--5.286111042926227e-16)/0.7994208745952703)</f>
        <v/>
      </c>
      <c r="AG1841" s="24">
        <f>IF(AA1841="","",(AA1841-(0.5248806186338691+-0.064206457956449*U1841)-5.43454825424064e-16)/0.9977404048781155)</f>
        <v/>
      </c>
      <c r="AH1841" s="25" t="n">
        <v>-2.856724593436877</v>
      </c>
      <c r="AI1841" s="25" t="n">
        <v>2.418021968197507</v>
      </c>
      <c r="AJ1841" s="25" t="n">
        <v>3.207482241040923</v>
      </c>
      <c r="AK1841" s="25" t="n">
        <v>2.050162481876181</v>
      </c>
      <c r="AL1841" s="25" t="n">
        <v>3.130288354267838</v>
      </c>
      <c r="AM1841" s="25" t="n">
        <v>-0.3384874849748585</v>
      </c>
      <c r="AN1841" s="25" t="n">
        <v>1.009280278510129</v>
      </c>
      <c r="AO1841" s="25" t="n">
        <v>-0.0789275689696646</v>
      </c>
      <c r="AP1841" s="25" t="n">
        <v>0.6133439581836021</v>
      </c>
      <c r="AQ1841" s="25" t="n">
        <v>0.5032601303051295</v>
      </c>
    </row>
    <row r="1842">
      <c r="A1842" s="23">
        <f>Universe!A1842</f>
        <v/>
      </c>
      <c r="B1842" s="24">
        <f>IF(Universe!W1842="","",(Universe!W1842-$B$2550)/$C$2550)</f>
        <v/>
      </c>
      <c r="C1842" s="24">
        <f>IF(Universe!X1842="","",(Universe!X1842-$B$2551)/$C$2551)</f>
        <v/>
      </c>
      <c r="D1842" s="24">
        <f>IF(Universe!Y1842="","",(Universe!Y1842-$B$2552)/$C$2552)</f>
        <v/>
      </c>
      <c r="E1842" s="24">
        <f>IF(Universe!Z1842="","",(Universe!Z1842-$B$2553)/$C$2553)</f>
        <v/>
      </c>
      <c r="F1842" s="24">
        <f>IF(Universe!AA1842="","",(Universe!AA1842-$B$2554)/$C$2554)</f>
        <v/>
      </c>
      <c r="G1842" s="24">
        <f>IF(Universe!AB1842="","",(Universe!AB1842-$B$2555)/$C$2555)</f>
        <v/>
      </c>
      <c r="H1842" s="24">
        <f>IF(Universe!AC1842="","",(Universe!AC1842-$B$2556)/$C$2556)</f>
        <v/>
      </c>
      <c r="I1842" s="24">
        <f>IF(Universe!AD1842="","",(Universe!AD1842-$B$2557)/$C$2557)</f>
        <v/>
      </c>
      <c r="J1842" s="24">
        <f>IF(Universe!AE1842="","",(Universe!AE1842-$B$2558)/$C$2558)</f>
        <v/>
      </c>
      <c r="K1842" s="24">
        <f>IF(Universe!AF1842="","",(Universe!AF1842-$B$2559)/$C$2559)</f>
        <v/>
      </c>
      <c r="L1842" s="24">
        <f>IF(Universe!AG1842="","",(Universe!AG1842-$B$2560)/$C$2560)</f>
        <v/>
      </c>
      <c r="M1842" s="24">
        <f>IF(Universe!AH1842="","",(Universe!AH1842-$B$2561)/$C$2561)</f>
        <v/>
      </c>
      <c r="N1842" s="24">
        <f>IF(Universe!AI1842="","",(Universe!AI1842-$B$2562)/$C$2562)</f>
        <v/>
      </c>
      <c r="O1842" s="24">
        <f>0.74*IF(B1842="",0,B1842)+0.16*IF(C1842="",0,C1842)+0.1*IF(D1842="",0,D1842)</f>
        <v/>
      </c>
      <c r="P1842" s="24">
        <f>0.35*IF(E1842="",0,E1842)+0.35*IF(F1842="",0,F1842)+0.3*IF(G1842="",0,G1842)</f>
        <v/>
      </c>
      <c r="Q1842" s="24">
        <f>0.656*IF(I1842="",0,I1842)+0.344*IF(H1842="",0,H1842)</f>
        <v/>
      </c>
      <c r="R1842" s="24">
        <f>0.338*IF(J1842="",0,J1842)+0.662*IF(K1842="",0,K1842)</f>
        <v/>
      </c>
      <c r="S1842" s="24">
        <f>0.38*IF(L1842="",0,L1842)+0.35*IF(M1842="",0,M1842)+0.27*IF(N1842="",0,N1842)</f>
        <v/>
      </c>
      <c r="T1842" s="24">
        <f>IF(Universe!S1842="","",((Universe!S1842-$B$2565)/$C$2565)^3)</f>
        <v/>
      </c>
      <c r="U1842" s="24">
        <f>IF(Universe!S1842="","",(Universe!S1842-$B$2565)/$C$2565)</f>
        <v/>
      </c>
      <c r="V1842" s="24">
        <f>IF(Universe!T1842="","",(Universe!T1842-$B$2566)/$C$2566)</f>
        <v/>
      </c>
      <c r="W1842" s="24">
        <f>IF(Universe!U1842="","",(Universe!U1842-$B$2567)/$C$2567)</f>
        <v/>
      </c>
      <c r="X1842" s="24">
        <f>IF(O1842="","",(O1842-$B$2571)/$C$2571)</f>
        <v/>
      </c>
      <c r="Y1842" s="24">
        <f>IF(T1842="","",(T1842-$B$2576)/$C$2576)</f>
        <v/>
      </c>
      <c r="Z1842" s="24">
        <f>IF(Universe!V1842="","",(Universe!V1842-$B$2568)/$C$2568)</f>
        <v/>
      </c>
      <c r="AA1842" s="24">
        <f>IF(P1842="","",(P1842-$B$2572)/$C$2572)</f>
        <v/>
      </c>
      <c r="AB1842" s="24">
        <f>IF(Q1842="","",(Q1842-$B$2573)/$C$2573)</f>
        <v/>
      </c>
      <c r="AC1842" s="24">
        <f>IF(R1842="","",(R1842-$B$2574)/$C$2574)</f>
        <v/>
      </c>
      <c r="AD1842" s="24">
        <f>IF(S1842="","",(S1842-$B$2575)/$C$2575)</f>
        <v/>
      </c>
      <c r="AE1842" s="24">
        <f>IF(Y1842="","",Y1842-(19.12044933116382+16.522174187581257*U1842))</f>
        <v/>
      </c>
      <c r="AF1842" s="24">
        <f>IF(X1842="","",(X1842-(-0.27268023098325006+0.47142105304415904*V1842+-0.3189264934812436*U1842)--5.286111042926227e-16)/0.7994208745952703)</f>
        <v/>
      </c>
      <c r="AG1842" s="24">
        <f>IF(AA1842="","",(AA1842-(0.5248806186338691+-0.064206457956449*U1842)-5.43454825424064e-16)/0.9977404048781155)</f>
        <v/>
      </c>
      <c r="AH1842" s="25" t="n">
        <v>-2.690362187592625</v>
      </c>
      <c r="AI1842" s="25" t="n">
        <v>-0.1327474455274919</v>
      </c>
      <c r="AJ1842" s="25" t="n">
        <v>-0.793273935119014</v>
      </c>
      <c r="AK1842" s="25" t="n">
        <v>0.6159468406498221</v>
      </c>
      <c r="AL1842" s="25" t="n">
        <v>3.269875283284144</v>
      </c>
      <c r="AM1842" s="25" t="n">
        <v>-0.0674498177511368</v>
      </c>
      <c r="AN1842" s="25" t="n">
        <v>1.009813953963763</v>
      </c>
      <c r="AO1842" s="25" t="n">
        <v>-0.1874394934789409</v>
      </c>
      <c r="AP1842" s="25" t="n">
        <v>1.589810259325262</v>
      </c>
      <c r="AQ1842" s="25" t="n">
        <v>-0.3216287852958185</v>
      </c>
    </row>
    <row r="1843">
      <c r="A1843" s="23">
        <f>Universe!A1843</f>
        <v/>
      </c>
      <c r="B1843" s="24">
        <f>IF(Universe!W1843="","",(Universe!W1843-$B$2550)/$C$2550)</f>
        <v/>
      </c>
      <c r="C1843" s="24">
        <f>IF(Universe!X1843="","",(Universe!X1843-$B$2551)/$C$2551)</f>
        <v/>
      </c>
      <c r="D1843" s="24">
        <f>IF(Universe!Y1843="","",(Universe!Y1843-$B$2552)/$C$2552)</f>
        <v/>
      </c>
      <c r="E1843" s="24">
        <f>IF(Universe!Z1843="","",(Universe!Z1843-$B$2553)/$C$2553)</f>
        <v/>
      </c>
      <c r="F1843" s="24">
        <f>IF(Universe!AA1843="","",(Universe!AA1843-$B$2554)/$C$2554)</f>
        <v/>
      </c>
      <c r="G1843" s="24">
        <f>IF(Universe!AB1843="","",(Universe!AB1843-$B$2555)/$C$2555)</f>
        <v/>
      </c>
      <c r="H1843" s="24">
        <f>IF(Universe!AC1843="","",(Universe!AC1843-$B$2556)/$C$2556)</f>
        <v/>
      </c>
      <c r="I1843" s="24">
        <f>IF(Universe!AD1843="","",(Universe!AD1843-$B$2557)/$C$2557)</f>
        <v/>
      </c>
      <c r="J1843" s="24">
        <f>IF(Universe!AE1843="","",(Universe!AE1843-$B$2558)/$C$2558)</f>
        <v/>
      </c>
      <c r="K1843" s="24">
        <f>IF(Universe!AF1843="","",(Universe!AF1843-$B$2559)/$C$2559)</f>
        <v/>
      </c>
      <c r="L1843" s="24">
        <f>IF(Universe!AG1843="","",(Universe!AG1843-$B$2560)/$C$2560)</f>
        <v/>
      </c>
      <c r="M1843" s="24">
        <f>IF(Universe!AH1843="","",(Universe!AH1843-$B$2561)/$C$2561)</f>
        <v/>
      </c>
      <c r="N1843" s="24">
        <f>IF(Universe!AI1843="","",(Universe!AI1843-$B$2562)/$C$2562)</f>
        <v/>
      </c>
      <c r="O1843" s="24">
        <f>0.74*IF(B1843="",0,B1843)+0.16*IF(C1843="",0,C1843)+0.1*IF(D1843="",0,D1843)</f>
        <v/>
      </c>
      <c r="P1843" s="24">
        <f>0.35*IF(E1843="",0,E1843)+0.35*IF(F1843="",0,F1843)+0.3*IF(G1843="",0,G1843)</f>
        <v/>
      </c>
      <c r="Q1843" s="24">
        <f>0.656*IF(I1843="",0,I1843)+0.344*IF(H1843="",0,H1843)</f>
        <v/>
      </c>
      <c r="R1843" s="24">
        <f>0.338*IF(J1843="",0,J1843)+0.662*IF(K1843="",0,K1843)</f>
        <v/>
      </c>
      <c r="S1843" s="24">
        <f>0.38*IF(L1843="",0,L1843)+0.35*IF(M1843="",0,M1843)+0.27*IF(N1843="",0,N1843)</f>
        <v/>
      </c>
      <c r="T1843" s="24">
        <f>IF(Universe!S1843="","",((Universe!S1843-$B$2565)/$C$2565)^3)</f>
        <v/>
      </c>
      <c r="U1843" s="24">
        <f>IF(Universe!S1843="","",(Universe!S1843-$B$2565)/$C$2565)</f>
        <v/>
      </c>
      <c r="V1843" s="24">
        <f>IF(Universe!T1843="","",(Universe!T1843-$B$2566)/$C$2566)</f>
        <v/>
      </c>
      <c r="W1843" s="24">
        <f>IF(Universe!U1843="","",(Universe!U1843-$B$2567)/$C$2567)</f>
        <v/>
      </c>
      <c r="X1843" s="24">
        <f>IF(O1843="","",(O1843-$B$2571)/$C$2571)</f>
        <v/>
      </c>
      <c r="Y1843" s="24">
        <f>IF(T1843="","",(T1843-$B$2576)/$C$2576)</f>
        <v/>
      </c>
      <c r="Z1843" s="24">
        <f>IF(Universe!V1843="","",(Universe!V1843-$B$2568)/$C$2568)</f>
        <v/>
      </c>
      <c r="AA1843" s="24">
        <f>IF(P1843="","",(P1843-$B$2572)/$C$2572)</f>
        <v/>
      </c>
      <c r="AB1843" s="24">
        <f>IF(Q1843="","",(Q1843-$B$2573)/$C$2573)</f>
        <v/>
      </c>
      <c r="AC1843" s="24">
        <f>IF(R1843="","",(R1843-$B$2574)/$C$2574)</f>
        <v/>
      </c>
      <c r="AD1843" s="24">
        <f>IF(S1843="","",(S1843-$B$2575)/$C$2575)</f>
        <v/>
      </c>
      <c r="AE1843" s="24">
        <f>IF(Y1843="","",Y1843-(19.12044933116382+16.522174187581257*U1843))</f>
        <v/>
      </c>
      <c r="AF1843" s="24">
        <f>IF(X1843="","",(X1843-(-0.27268023098325006+0.47142105304415904*V1843+-0.3189264934812436*U1843)--5.286111042926227e-16)/0.7994208745952703)</f>
        <v/>
      </c>
      <c r="AG1843" s="24">
        <f>IF(AA1843="","",(AA1843-(0.5248806186338691+-0.064206457956449*U1843)-5.43454825424064e-16)/0.9977404048781155)</f>
        <v/>
      </c>
      <c r="AH1843" s="25" t="n">
        <v>-2.747507096262003</v>
      </c>
      <c r="AI1843" s="25" t="n">
        <v>-1.091357687879532</v>
      </c>
      <c r="AJ1843" s="25" t="n">
        <v>0.1525837411927565</v>
      </c>
      <c r="AK1843" s="25" t="n">
        <v>0.1915272594666301</v>
      </c>
      <c r="AL1843" s="25" t="n">
        <v>3.228546674811126</v>
      </c>
      <c r="AM1843" s="25" t="n">
        <v>0.3799498680623478</v>
      </c>
      <c r="AN1843" s="25" t="n">
        <v>0.0333126212833954</v>
      </c>
      <c r="AO1843" s="25" t="n">
        <v>0.1014463379632126</v>
      </c>
      <c r="AP1843" s="25" t="n">
        <v>-0.4598251734278111</v>
      </c>
      <c r="AQ1843" s="25" t="n">
        <v>-0.4412794944044882</v>
      </c>
    </row>
    <row r="1844">
      <c r="A1844" s="23">
        <f>Universe!A1844</f>
        <v/>
      </c>
      <c r="B1844" s="24">
        <f>IF(Universe!W1844="","",(Universe!W1844-$B$2550)/$C$2550)</f>
        <v/>
      </c>
      <c r="C1844" s="24">
        <f>IF(Universe!X1844="","",(Universe!X1844-$B$2551)/$C$2551)</f>
        <v/>
      </c>
      <c r="D1844" s="24">
        <f>IF(Universe!Y1844="","",(Universe!Y1844-$B$2552)/$C$2552)</f>
        <v/>
      </c>
      <c r="E1844" s="24">
        <f>IF(Universe!Z1844="","",(Universe!Z1844-$B$2553)/$C$2553)</f>
        <v/>
      </c>
      <c r="F1844" s="24">
        <f>IF(Universe!AA1844="","",(Universe!AA1844-$B$2554)/$C$2554)</f>
        <v/>
      </c>
      <c r="G1844" s="24">
        <f>IF(Universe!AB1844="","",(Universe!AB1844-$B$2555)/$C$2555)</f>
        <v/>
      </c>
      <c r="H1844" s="24">
        <f>IF(Universe!AC1844="","",(Universe!AC1844-$B$2556)/$C$2556)</f>
        <v/>
      </c>
      <c r="I1844" s="24">
        <f>IF(Universe!AD1844="","",(Universe!AD1844-$B$2557)/$C$2557)</f>
        <v/>
      </c>
      <c r="J1844" s="24">
        <f>IF(Universe!AE1844="","",(Universe!AE1844-$B$2558)/$C$2558)</f>
        <v/>
      </c>
      <c r="K1844" s="24">
        <f>IF(Universe!AF1844="","",(Universe!AF1844-$B$2559)/$C$2559)</f>
        <v/>
      </c>
      <c r="L1844" s="24">
        <f>IF(Universe!AG1844="","",(Universe!AG1844-$B$2560)/$C$2560)</f>
        <v/>
      </c>
      <c r="M1844" s="24">
        <f>IF(Universe!AH1844="","",(Universe!AH1844-$B$2561)/$C$2561)</f>
        <v/>
      </c>
      <c r="N1844" s="24">
        <f>IF(Universe!AI1844="","",(Universe!AI1844-$B$2562)/$C$2562)</f>
        <v/>
      </c>
      <c r="O1844" s="24">
        <f>0.74*IF(B1844="",0,B1844)+0.16*IF(C1844="",0,C1844)+0.1*IF(D1844="",0,D1844)</f>
        <v/>
      </c>
      <c r="P1844" s="24">
        <f>0.35*IF(E1844="",0,E1844)+0.35*IF(F1844="",0,F1844)+0.3*IF(G1844="",0,G1844)</f>
        <v/>
      </c>
      <c r="Q1844" s="24">
        <f>0.656*IF(I1844="",0,I1844)+0.344*IF(H1844="",0,H1844)</f>
        <v/>
      </c>
      <c r="R1844" s="24">
        <f>0.338*IF(J1844="",0,J1844)+0.662*IF(K1844="",0,K1844)</f>
        <v/>
      </c>
      <c r="S1844" s="24">
        <f>0.38*IF(L1844="",0,L1844)+0.35*IF(M1844="",0,M1844)+0.27*IF(N1844="",0,N1844)</f>
        <v/>
      </c>
      <c r="T1844" s="24">
        <f>IF(Universe!S1844="","",((Universe!S1844-$B$2565)/$C$2565)^3)</f>
        <v/>
      </c>
      <c r="U1844" s="24">
        <f>IF(Universe!S1844="","",(Universe!S1844-$B$2565)/$C$2565)</f>
        <v/>
      </c>
      <c r="V1844" s="24">
        <f>IF(Universe!T1844="","",(Universe!T1844-$B$2566)/$C$2566)</f>
        <v/>
      </c>
      <c r="W1844" s="24">
        <f>IF(Universe!U1844="","",(Universe!U1844-$B$2567)/$C$2567)</f>
        <v/>
      </c>
      <c r="X1844" s="24">
        <f>IF(O1844="","",(O1844-$B$2571)/$C$2571)</f>
        <v/>
      </c>
      <c r="Y1844" s="24">
        <f>IF(T1844="","",(T1844-$B$2576)/$C$2576)</f>
        <v/>
      </c>
      <c r="Z1844" s="24">
        <f>IF(Universe!V1844="","",(Universe!V1844-$B$2568)/$C$2568)</f>
        <v/>
      </c>
      <c r="AA1844" s="24">
        <f>IF(P1844="","",(P1844-$B$2572)/$C$2572)</f>
        <v/>
      </c>
      <c r="AB1844" s="24">
        <f>IF(Q1844="","",(Q1844-$B$2573)/$C$2573)</f>
        <v/>
      </c>
      <c r="AC1844" s="24">
        <f>IF(R1844="","",(R1844-$B$2574)/$C$2574)</f>
        <v/>
      </c>
      <c r="AD1844" s="24">
        <f>IF(S1844="","",(S1844-$B$2575)/$C$2575)</f>
        <v/>
      </c>
      <c r="AE1844" s="24">
        <f>IF(Y1844="","",Y1844-(19.12044933116382+16.522174187581257*U1844))</f>
        <v/>
      </c>
      <c r="AF1844" s="24">
        <f>IF(X1844="","",(X1844-(-0.27268023098325006+0.47142105304415904*V1844+-0.3189264934812436*U1844)--5.286111042926227e-16)/0.7994208745952703)</f>
        <v/>
      </c>
      <c r="AG1844" s="24">
        <f>IF(AA1844="","",(AA1844-(0.5248806186338691+-0.064206457956449*U1844)-5.43454825424064e-16)/0.9977404048781155)</f>
        <v/>
      </c>
      <c r="AH1844" s="25" t="n">
        <v>-2.988263006011513</v>
      </c>
      <c r="AI1844" s="25" t="n">
        <v>0.2874130870547239</v>
      </c>
      <c r="AJ1844" s="25" t="n">
        <v>-1.175203944046401</v>
      </c>
      <c r="AK1844" s="25" t="n">
        <v>-0.2739370008372245</v>
      </c>
      <c r="AL1844" s="25" t="n">
        <v>2.977157016633169</v>
      </c>
      <c r="AM1844" s="25" t="n">
        <v>0.4012654517397181</v>
      </c>
      <c r="AN1844" s="25" t="n">
        <v>0.1311847432516724</v>
      </c>
      <c r="AO1844" s="25" t="n">
        <v>1.909185287789941</v>
      </c>
      <c r="AP1844" s="25" t="n">
        <v>-0.6006288427835247</v>
      </c>
      <c r="AQ1844" s="25" t="n">
        <v>0.3761031228326995</v>
      </c>
    </row>
    <row r="1845">
      <c r="A1845" s="23">
        <f>Universe!A1845</f>
        <v/>
      </c>
      <c r="B1845" s="24">
        <f>IF(Universe!W1845="","",(Universe!W1845-$B$2550)/$C$2550)</f>
        <v/>
      </c>
      <c r="C1845" s="24">
        <f>IF(Universe!X1845="","",(Universe!X1845-$B$2551)/$C$2551)</f>
        <v/>
      </c>
      <c r="D1845" s="24">
        <f>IF(Universe!Y1845="","",(Universe!Y1845-$B$2552)/$C$2552)</f>
        <v/>
      </c>
      <c r="E1845" s="24">
        <f>IF(Universe!Z1845="","",(Universe!Z1845-$B$2553)/$C$2553)</f>
        <v/>
      </c>
      <c r="F1845" s="24">
        <f>IF(Universe!AA1845="","",(Universe!AA1845-$B$2554)/$C$2554)</f>
        <v/>
      </c>
      <c r="G1845" s="24">
        <f>IF(Universe!AB1845="","",(Universe!AB1845-$B$2555)/$C$2555)</f>
        <v/>
      </c>
      <c r="H1845" s="24">
        <f>IF(Universe!AC1845="","",(Universe!AC1845-$B$2556)/$C$2556)</f>
        <v/>
      </c>
      <c r="I1845" s="24">
        <f>IF(Universe!AD1845="","",(Universe!AD1845-$B$2557)/$C$2557)</f>
        <v/>
      </c>
      <c r="J1845" s="24">
        <f>IF(Universe!AE1845="","",(Universe!AE1845-$B$2558)/$C$2558)</f>
        <v/>
      </c>
      <c r="K1845" s="24">
        <f>IF(Universe!AF1845="","",(Universe!AF1845-$B$2559)/$C$2559)</f>
        <v/>
      </c>
      <c r="L1845" s="24">
        <f>IF(Universe!AG1845="","",(Universe!AG1845-$B$2560)/$C$2560)</f>
        <v/>
      </c>
      <c r="M1845" s="24">
        <f>IF(Universe!AH1845="","",(Universe!AH1845-$B$2561)/$C$2561)</f>
        <v/>
      </c>
      <c r="N1845" s="24">
        <f>IF(Universe!AI1845="","",(Universe!AI1845-$B$2562)/$C$2562)</f>
        <v/>
      </c>
      <c r="O1845" s="24">
        <f>0.74*IF(B1845="",0,B1845)+0.16*IF(C1845="",0,C1845)+0.1*IF(D1845="",0,D1845)</f>
        <v/>
      </c>
      <c r="P1845" s="24">
        <f>0.35*IF(E1845="",0,E1845)+0.35*IF(F1845="",0,F1845)+0.3*IF(G1845="",0,G1845)</f>
        <v/>
      </c>
      <c r="Q1845" s="24">
        <f>0.656*IF(I1845="",0,I1845)+0.344*IF(H1845="",0,H1845)</f>
        <v/>
      </c>
      <c r="R1845" s="24">
        <f>0.338*IF(J1845="",0,J1845)+0.662*IF(K1845="",0,K1845)</f>
        <v/>
      </c>
      <c r="S1845" s="24">
        <f>0.38*IF(L1845="",0,L1845)+0.35*IF(M1845="",0,M1845)+0.27*IF(N1845="",0,N1845)</f>
        <v/>
      </c>
      <c r="T1845" s="24">
        <f>IF(Universe!S1845="","",((Universe!S1845-$B$2565)/$C$2565)^3)</f>
        <v/>
      </c>
      <c r="U1845" s="24">
        <f>IF(Universe!S1845="","",(Universe!S1845-$B$2565)/$C$2565)</f>
        <v/>
      </c>
      <c r="V1845" s="24">
        <f>IF(Universe!T1845="","",(Universe!T1845-$B$2566)/$C$2566)</f>
        <v/>
      </c>
      <c r="W1845" s="24">
        <f>IF(Universe!U1845="","",(Universe!U1845-$B$2567)/$C$2567)</f>
        <v/>
      </c>
      <c r="X1845" s="24">
        <f>IF(O1845="","",(O1845-$B$2571)/$C$2571)</f>
        <v/>
      </c>
      <c r="Y1845" s="24">
        <f>IF(T1845="","",(T1845-$B$2576)/$C$2576)</f>
        <v/>
      </c>
      <c r="Z1845" s="24">
        <f>IF(Universe!V1845="","",(Universe!V1845-$B$2568)/$C$2568)</f>
        <v/>
      </c>
      <c r="AA1845" s="24">
        <f>IF(P1845="","",(P1845-$B$2572)/$C$2572)</f>
        <v/>
      </c>
      <c r="AB1845" s="24">
        <f>IF(Q1845="","",(Q1845-$B$2573)/$C$2573)</f>
        <v/>
      </c>
      <c r="AC1845" s="24">
        <f>IF(R1845="","",(R1845-$B$2574)/$C$2574)</f>
        <v/>
      </c>
      <c r="AD1845" s="24">
        <f>IF(S1845="","",(S1845-$B$2575)/$C$2575)</f>
        <v/>
      </c>
      <c r="AE1845" s="24">
        <f>IF(Y1845="","",Y1845-(19.12044933116382+16.522174187581257*U1845))</f>
        <v/>
      </c>
      <c r="AF1845" s="24">
        <f>IF(X1845="","",(X1845-(-0.27268023098325006+0.47142105304415904*V1845+-0.3189264934812436*U1845)--5.286111042926227e-16)/0.7994208745952703)</f>
        <v/>
      </c>
      <c r="AG1845" s="24">
        <f>IF(AA1845="","",(AA1845-(0.5248806186338691+-0.064206457956449*U1845)-5.43454825424064e-16)/0.9977404048781155)</f>
        <v/>
      </c>
      <c r="AH1845" s="25" t="n">
        <v>-2.485802311206144</v>
      </c>
      <c r="AI1845" s="25" t="n">
        <v>-0.6866861642038381</v>
      </c>
      <c r="AJ1845" s="25" t="n">
        <v>-0.4836469864480056</v>
      </c>
      <c r="AK1845" s="25" t="n">
        <v>-0.06638342269393389</v>
      </c>
      <c r="AL1845" s="25" t="n">
        <v>3.363582093668871</v>
      </c>
      <c r="AM1845" s="25" t="n">
        <v>1.68784215731346</v>
      </c>
      <c r="AN1845" s="25" t="n">
        <v>0.0488415353044713</v>
      </c>
      <c r="AO1845" s="25" t="n">
        <v>0.0263648827697162</v>
      </c>
      <c r="AP1845" s="25" t="n">
        <v>-0.6684653536906</v>
      </c>
      <c r="AQ1845" s="25" t="n">
        <v>0.4634071806200799</v>
      </c>
    </row>
    <row r="1846">
      <c r="A1846" s="23">
        <f>Universe!A1846</f>
        <v/>
      </c>
      <c r="B1846" s="24">
        <f>IF(Universe!W1846="","",(Universe!W1846-$B$2550)/$C$2550)</f>
        <v/>
      </c>
      <c r="C1846" s="24">
        <f>IF(Universe!X1846="","",(Universe!X1846-$B$2551)/$C$2551)</f>
        <v/>
      </c>
      <c r="D1846" s="24">
        <f>IF(Universe!Y1846="","",(Universe!Y1846-$B$2552)/$C$2552)</f>
        <v/>
      </c>
      <c r="E1846" s="24">
        <f>IF(Universe!Z1846="","",(Universe!Z1846-$B$2553)/$C$2553)</f>
        <v/>
      </c>
      <c r="F1846" s="24">
        <f>IF(Universe!AA1846="","",(Universe!AA1846-$B$2554)/$C$2554)</f>
        <v/>
      </c>
      <c r="G1846" s="24">
        <f>IF(Universe!AB1846="","",(Universe!AB1846-$B$2555)/$C$2555)</f>
        <v/>
      </c>
      <c r="H1846" s="24">
        <f>IF(Universe!AC1846="","",(Universe!AC1846-$B$2556)/$C$2556)</f>
        <v/>
      </c>
      <c r="I1846" s="24">
        <f>IF(Universe!AD1846="","",(Universe!AD1846-$B$2557)/$C$2557)</f>
        <v/>
      </c>
      <c r="J1846" s="24">
        <f>IF(Universe!AE1846="","",(Universe!AE1846-$B$2558)/$C$2558)</f>
        <v/>
      </c>
      <c r="K1846" s="24">
        <f>IF(Universe!AF1846="","",(Universe!AF1846-$B$2559)/$C$2559)</f>
        <v/>
      </c>
      <c r="L1846" s="24">
        <f>IF(Universe!AG1846="","",(Universe!AG1846-$B$2560)/$C$2560)</f>
        <v/>
      </c>
      <c r="M1846" s="24">
        <f>IF(Universe!AH1846="","",(Universe!AH1846-$B$2561)/$C$2561)</f>
        <v/>
      </c>
      <c r="N1846" s="24">
        <f>IF(Universe!AI1846="","",(Universe!AI1846-$B$2562)/$C$2562)</f>
        <v/>
      </c>
      <c r="O1846" s="24">
        <f>0.74*IF(B1846="",0,B1846)+0.16*IF(C1846="",0,C1846)+0.1*IF(D1846="",0,D1846)</f>
        <v/>
      </c>
      <c r="P1846" s="24">
        <f>0.35*IF(E1846="",0,E1846)+0.35*IF(F1846="",0,F1846)+0.3*IF(G1846="",0,G1846)</f>
        <v/>
      </c>
      <c r="Q1846" s="24">
        <f>0.656*IF(I1846="",0,I1846)+0.344*IF(H1846="",0,H1846)</f>
        <v/>
      </c>
      <c r="R1846" s="24">
        <f>0.338*IF(J1846="",0,J1846)+0.662*IF(K1846="",0,K1846)</f>
        <v/>
      </c>
      <c r="S1846" s="24">
        <f>0.38*IF(L1846="",0,L1846)+0.35*IF(M1846="",0,M1846)+0.27*IF(N1846="",0,N1846)</f>
        <v/>
      </c>
      <c r="T1846" s="24">
        <f>IF(Universe!S1846="","",((Universe!S1846-$B$2565)/$C$2565)^3)</f>
        <v/>
      </c>
      <c r="U1846" s="24">
        <f>IF(Universe!S1846="","",(Universe!S1846-$B$2565)/$C$2565)</f>
        <v/>
      </c>
      <c r="V1846" s="24">
        <f>IF(Universe!T1846="","",(Universe!T1846-$B$2566)/$C$2566)</f>
        <v/>
      </c>
      <c r="W1846" s="24">
        <f>IF(Universe!U1846="","",(Universe!U1846-$B$2567)/$C$2567)</f>
        <v/>
      </c>
      <c r="X1846" s="24">
        <f>IF(O1846="","",(O1846-$B$2571)/$C$2571)</f>
        <v/>
      </c>
      <c r="Y1846" s="24">
        <f>IF(T1846="","",(T1846-$B$2576)/$C$2576)</f>
        <v/>
      </c>
      <c r="Z1846" s="24">
        <f>IF(Universe!V1846="","",(Universe!V1846-$B$2568)/$C$2568)</f>
        <v/>
      </c>
      <c r="AA1846" s="24">
        <f>IF(P1846="","",(P1846-$B$2572)/$C$2572)</f>
        <v/>
      </c>
      <c r="AB1846" s="24">
        <f>IF(Q1846="","",(Q1846-$B$2573)/$C$2573)</f>
        <v/>
      </c>
      <c r="AC1846" s="24">
        <f>IF(R1846="","",(R1846-$B$2574)/$C$2574)</f>
        <v/>
      </c>
      <c r="AD1846" s="24">
        <f>IF(S1846="","",(S1846-$B$2575)/$C$2575)</f>
        <v/>
      </c>
      <c r="AE1846" s="24">
        <f>IF(Y1846="","",Y1846-(19.12044933116382+16.522174187581257*U1846))</f>
        <v/>
      </c>
      <c r="AF1846" s="24">
        <f>IF(X1846="","",(X1846-(-0.27268023098325006+0.47142105304415904*V1846+-0.3189264934812436*U1846)--5.286111042926227e-16)/0.7994208745952703)</f>
        <v/>
      </c>
      <c r="AG1846" s="24">
        <f>IF(AA1846="","",(AA1846-(0.5248806186338691+-0.064206457956449*U1846)-5.43454825424064e-16)/0.9977404048781155)</f>
        <v/>
      </c>
      <c r="AH1846" s="25" t="n">
        <v>-2.776980104454224</v>
      </c>
      <c r="AI1846" s="25" t="n">
        <v>-0.568118437889799</v>
      </c>
      <c r="AJ1846" s="25" t="n">
        <v>-1.263210855673113</v>
      </c>
      <c r="AK1846" s="25" t="n">
        <v>-0.2738912753246099</v>
      </c>
      <c r="AL1846" s="25" t="n">
        <v>3.204549675207394</v>
      </c>
      <c r="AM1846" s="25" t="n">
        <v>0.0220042558882299</v>
      </c>
      <c r="AN1846" s="25" t="n">
        <v>0.91871007711138</v>
      </c>
      <c r="AO1846" s="25" t="n">
        <v>0.0492388794759717</v>
      </c>
      <c r="AP1846" s="25" t="n">
        <v>-0.3358170391578114</v>
      </c>
      <c r="AQ1846" s="25" t="n">
        <v>0.9473445575120144</v>
      </c>
    </row>
    <row r="1847">
      <c r="A1847" s="23">
        <f>Universe!A1847</f>
        <v/>
      </c>
      <c r="B1847" s="24">
        <f>IF(Universe!W1847="","",(Universe!W1847-$B$2550)/$C$2550)</f>
        <v/>
      </c>
      <c r="C1847" s="24">
        <f>IF(Universe!X1847="","",(Universe!X1847-$B$2551)/$C$2551)</f>
        <v/>
      </c>
      <c r="D1847" s="24">
        <f>IF(Universe!Y1847="","",(Universe!Y1847-$B$2552)/$C$2552)</f>
        <v/>
      </c>
      <c r="E1847" s="24">
        <f>IF(Universe!Z1847="","",(Universe!Z1847-$B$2553)/$C$2553)</f>
        <v/>
      </c>
      <c r="F1847" s="24">
        <f>IF(Universe!AA1847="","",(Universe!AA1847-$B$2554)/$C$2554)</f>
        <v/>
      </c>
      <c r="G1847" s="24">
        <f>IF(Universe!AB1847="","",(Universe!AB1847-$B$2555)/$C$2555)</f>
        <v/>
      </c>
      <c r="H1847" s="24">
        <f>IF(Universe!AC1847="","",(Universe!AC1847-$B$2556)/$C$2556)</f>
        <v/>
      </c>
      <c r="I1847" s="24">
        <f>IF(Universe!AD1847="","",(Universe!AD1847-$B$2557)/$C$2557)</f>
        <v/>
      </c>
      <c r="J1847" s="24">
        <f>IF(Universe!AE1847="","",(Universe!AE1847-$B$2558)/$C$2558)</f>
        <v/>
      </c>
      <c r="K1847" s="24">
        <f>IF(Universe!AF1847="","",(Universe!AF1847-$B$2559)/$C$2559)</f>
        <v/>
      </c>
      <c r="L1847" s="24">
        <f>IF(Universe!AG1847="","",(Universe!AG1847-$B$2560)/$C$2560)</f>
        <v/>
      </c>
      <c r="M1847" s="24">
        <f>IF(Universe!AH1847="","",(Universe!AH1847-$B$2561)/$C$2561)</f>
        <v/>
      </c>
      <c r="N1847" s="24">
        <f>IF(Universe!AI1847="","",(Universe!AI1847-$B$2562)/$C$2562)</f>
        <v/>
      </c>
      <c r="O1847" s="24">
        <f>0.74*IF(B1847="",0,B1847)+0.16*IF(C1847="",0,C1847)+0.1*IF(D1847="",0,D1847)</f>
        <v/>
      </c>
      <c r="P1847" s="24">
        <f>0.35*IF(E1847="",0,E1847)+0.35*IF(F1847="",0,F1847)+0.3*IF(G1847="",0,G1847)</f>
        <v/>
      </c>
      <c r="Q1847" s="24">
        <f>0.656*IF(I1847="",0,I1847)+0.344*IF(H1847="",0,H1847)</f>
        <v/>
      </c>
      <c r="R1847" s="24">
        <f>0.338*IF(J1847="",0,J1847)+0.662*IF(K1847="",0,K1847)</f>
        <v/>
      </c>
      <c r="S1847" s="24">
        <f>0.38*IF(L1847="",0,L1847)+0.35*IF(M1847="",0,M1847)+0.27*IF(N1847="",0,N1847)</f>
        <v/>
      </c>
      <c r="T1847" s="24">
        <f>IF(Universe!S1847="","",((Universe!S1847-$B$2565)/$C$2565)^3)</f>
        <v/>
      </c>
      <c r="U1847" s="24">
        <f>IF(Universe!S1847="","",(Universe!S1847-$B$2565)/$C$2565)</f>
        <v/>
      </c>
      <c r="V1847" s="24">
        <f>IF(Universe!T1847="","",(Universe!T1847-$B$2566)/$C$2566)</f>
        <v/>
      </c>
      <c r="W1847" s="24">
        <f>IF(Universe!U1847="","",(Universe!U1847-$B$2567)/$C$2567)</f>
        <v/>
      </c>
      <c r="X1847" s="24">
        <f>IF(O1847="","",(O1847-$B$2571)/$C$2571)</f>
        <v/>
      </c>
      <c r="Y1847" s="24">
        <f>IF(T1847="","",(T1847-$B$2576)/$C$2576)</f>
        <v/>
      </c>
      <c r="Z1847" s="24">
        <f>IF(Universe!V1847="","",(Universe!V1847-$B$2568)/$C$2568)</f>
        <v/>
      </c>
      <c r="AA1847" s="24">
        <f>IF(P1847="","",(P1847-$B$2572)/$C$2572)</f>
        <v/>
      </c>
      <c r="AB1847" s="24">
        <f>IF(Q1847="","",(Q1847-$B$2573)/$C$2573)</f>
        <v/>
      </c>
      <c r="AC1847" s="24">
        <f>IF(R1847="","",(R1847-$B$2574)/$C$2574)</f>
        <v/>
      </c>
      <c r="AD1847" s="24">
        <f>IF(S1847="","",(S1847-$B$2575)/$C$2575)</f>
        <v/>
      </c>
      <c r="AE1847" s="24">
        <f>IF(Y1847="","",Y1847-(19.12044933116382+16.522174187581257*U1847))</f>
        <v/>
      </c>
      <c r="AF1847" s="24">
        <f>IF(X1847="","",(X1847-(-0.27268023098325006+0.47142105304415904*V1847+-0.3189264934812436*U1847)--5.286111042926227e-16)/0.7994208745952703)</f>
        <v/>
      </c>
      <c r="AG1847" s="24">
        <f>IF(AA1847="","",(AA1847-(0.5248806186338691+-0.064206457956449*U1847)-5.43454825424064e-16)/0.9977404048781155)</f>
        <v/>
      </c>
      <c r="AH1847" s="25" t="n">
        <v>-1.934711088954795</v>
      </c>
      <c r="AI1847" s="25" t="n">
        <v>-0.0549135747036451</v>
      </c>
      <c r="AJ1847" s="25" t="n">
        <v>-0.5248732905787709</v>
      </c>
      <c r="AK1847" s="25" t="n">
        <v>-0.7907970189600959</v>
      </c>
      <c r="AL1847" s="25" t="n">
        <v>3.2374175631536</v>
      </c>
      <c r="AM1847" s="25" t="n">
        <v>0.08378404622700659</v>
      </c>
      <c r="AN1847" s="25" t="n">
        <v>-0.9654021779257664</v>
      </c>
      <c r="AO1847" s="25" t="n">
        <v>0.0866837092379675</v>
      </c>
      <c r="AP1847" s="25" t="n">
        <v>-0.3070981844059749</v>
      </c>
      <c r="AQ1847" s="25" t="n">
        <v>-0.2540131828775722</v>
      </c>
    </row>
    <row r="1848">
      <c r="A1848" s="23">
        <f>Universe!A1848</f>
        <v/>
      </c>
      <c r="B1848" s="24">
        <f>IF(Universe!W1848="","",(Universe!W1848-$B$2550)/$C$2550)</f>
        <v/>
      </c>
      <c r="C1848" s="24">
        <f>IF(Universe!X1848="","",(Universe!X1848-$B$2551)/$C$2551)</f>
        <v/>
      </c>
      <c r="D1848" s="24">
        <f>IF(Universe!Y1848="","",(Universe!Y1848-$B$2552)/$C$2552)</f>
        <v/>
      </c>
      <c r="E1848" s="24">
        <f>IF(Universe!Z1848="","",(Universe!Z1848-$B$2553)/$C$2553)</f>
        <v/>
      </c>
      <c r="F1848" s="24">
        <f>IF(Universe!AA1848="","",(Universe!AA1848-$B$2554)/$C$2554)</f>
        <v/>
      </c>
      <c r="G1848" s="24">
        <f>IF(Universe!AB1848="","",(Universe!AB1848-$B$2555)/$C$2555)</f>
        <v/>
      </c>
      <c r="H1848" s="24">
        <f>IF(Universe!AC1848="","",(Universe!AC1848-$B$2556)/$C$2556)</f>
        <v/>
      </c>
      <c r="I1848" s="24">
        <f>IF(Universe!AD1848="","",(Universe!AD1848-$B$2557)/$C$2557)</f>
        <v/>
      </c>
      <c r="J1848" s="24">
        <f>IF(Universe!AE1848="","",(Universe!AE1848-$B$2558)/$C$2558)</f>
        <v/>
      </c>
      <c r="K1848" s="24">
        <f>IF(Universe!AF1848="","",(Universe!AF1848-$B$2559)/$C$2559)</f>
        <v/>
      </c>
      <c r="L1848" s="24">
        <f>IF(Universe!AG1848="","",(Universe!AG1848-$B$2560)/$C$2560)</f>
        <v/>
      </c>
      <c r="M1848" s="24">
        <f>IF(Universe!AH1848="","",(Universe!AH1848-$B$2561)/$C$2561)</f>
        <v/>
      </c>
      <c r="N1848" s="24">
        <f>IF(Universe!AI1848="","",(Universe!AI1848-$B$2562)/$C$2562)</f>
        <v/>
      </c>
      <c r="O1848" s="24">
        <f>0.74*IF(B1848="",0,B1848)+0.16*IF(C1848="",0,C1848)+0.1*IF(D1848="",0,D1848)</f>
        <v/>
      </c>
      <c r="P1848" s="24">
        <f>0.35*IF(E1848="",0,E1848)+0.35*IF(F1848="",0,F1848)+0.3*IF(G1848="",0,G1848)</f>
        <v/>
      </c>
      <c r="Q1848" s="24">
        <f>0.656*IF(I1848="",0,I1848)+0.344*IF(H1848="",0,H1848)</f>
        <v/>
      </c>
      <c r="R1848" s="24">
        <f>0.338*IF(J1848="",0,J1848)+0.662*IF(K1848="",0,K1848)</f>
        <v/>
      </c>
      <c r="S1848" s="24">
        <f>0.38*IF(L1848="",0,L1848)+0.35*IF(M1848="",0,M1848)+0.27*IF(N1848="",0,N1848)</f>
        <v/>
      </c>
      <c r="T1848" s="24">
        <f>IF(Universe!S1848="","",((Universe!S1848-$B$2565)/$C$2565)^3)</f>
        <v/>
      </c>
      <c r="U1848" s="24">
        <f>IF(Universe!S1848="","",(Universe!S1848-$B$2565)/$C$2565)</f>
        <v/>
      </c>
      <c r="V1848" s="24">
        <f>IF(Universe!T1848="","",(Universe!T1848-$B$2566)/$C$2566)</f>
        <v/>
      </c>
      <c r="W1848" s="24">
        <f>IF(Universe!U1848="","",(Universe!U1848-$B$2567)/$C$2567)</f>
        <v/>
      </c>
      <c r="X1848" s="24">
        <f>IF(O1848="","",(O1848-$B$2571)/$C$2571)</f>
        <v/>
      </c>
      <c r="Y1848" s="24">
        <f>IF(T1848="","",(T1848-$B$2576)/$C$2576)</f>
        <v/>
      </c>
      <c r="Z1848" s="24">
        <f>IF(Universe!V1848="","",(Universe!V1848-$B$2568)/$C$2568)</f>
        <v/>
      </c>
      <c r="AA1848" s="24">
        <f>IF(P1848="","",(P1848-$B$2572)/$C$2572)</f>
        <v/>
      </c>
      <c r="AB1848" s="24">
        <f>IF(Q1848="","",(Q1848-$B$2573)/$C$2573)</f>
        <v/>
      </c>
      <c r="AC1848" s="24">
        <f>IF(R1848="","",(R1848-$B$2574)/$C$2574)</f>
        <v/>
      </c>
      <c r="AD1848" s="24">
        <f>IF(S1848="","",(S1848-$B$2575)/$C$2575)</f>
        <v/>
      </c>
      <c r="AE1848" s="24">
        <f>IF(Y1848="","",Y1848-(19.12044933116382+16.522174187581257*U1848))</f>
        <v/>
      </c>
      <c r="AF1848" s="24">
        <f>IF(X1848="","",(X1848-(-0.27268023098325006+0.47142105304415904*V1848+-0.3189264934812436*U1848)--5.286111042926227e-16)/0.7994208745952703)</f>
        <v/>
      </c>
      <c r="AG1848" s="24">
        <f>IF(AA1848="","",(AA1848-(0.5248806186338691+-0.064206457956449*U1848)-5.43454825424064e-16)/0.9977404048781155)</f>
        <v/>
      </c>
      <c r="AH1848" s="25" t="n">
        <v>-2.114595692352965</v>
      </c>
      <c r="AI1848" s="25" t="n">
        <v>0.1409606862048905</v>
      </c>
      <c r="AJ1848" s="25" t="n">
        <v>0.7681432735832112</v>
      </c>
      <c r="AK1848" s="25" t="n">
        <v>0.0991573106423954</v>
      </c>
      <c r="AL1848" s="25" t="n">
        <v>3.33439406410294</v>
      </c>
      <c r="AM1848" s="25" t="n">
        <v>0.0473491422858966</v>
      </c>
      <c r="AN1848" s="25" t="n">
        <v>0.7537774012812669</v>
      </c>
      <c r="AO1848" s="25" t="n">
        <v>0.0360057639315372</v>
      </c>
      <c r="AP1848" s="25" t="n">
        <v>0.2588198710852025</v>
      </c>
      <c r="AQ1848" s="25" t="n">
        <v>-0.1253086002120519</v>
      </c>
    </row>
    <row r="1849">
      <c r="A1849" s="23">
        <f>Universe!A1849</f>
        <v/>
      </c>
      <c r="B1849" s="24">
        <f>IF(Universe!W1849="","",(Universe!W1849-$B$2550)/$C$2550)</f>
        <v/>
      </c>
      <c r="C1849" s="24">
        <f>IF(Universe!X1849="","",(Universe!X1849-$B$2551)/$C$2551)</f>
        <v/>
      </c>
      <c r="D1849" s="24">
        <f>IF(Universe!Y1849="","",(Universe!Y1849-$B$2552)/$C$2552)</f>
        <v/>
      </c>
      <c r="E1849" s="24">
        <f>IF(Universe!Z1849="","",(Universe!Z1849-$B$2553)/$C$2553)</f>
        <v/>
      </c>
      <c r="F1849" s="24">
        <f>IF(Universe!AA1849="","",(Universe!AA1849-$B$2554)/$C$2554)</f>
        <v/>
      </c>
      <c r="G1849" s="24">
        <f>IF(Universe!AB1849="","",(Universe!AB1849-$B$2555)/$C$2555)</f>
        <v/>
      </c>
      <c r="H1849" s="24">
        <f>IF(Universe!AC1849="","",(Universe!AC1849-$B$2556)/$C$2556)</f>
        <v/>
      </c>
      <c r="I1849" s="24">
        <f>IF(Universe!AD1849="","",(Universe!AD1849-$B$2557)/$C$2557)</f>
        <v/>
      </c>
      <c r="J1849" s="24">
        <f>IF(Universe!AE1849="","",(Universe!AE1849-$B$2558)/$C$2558)</f>
        <v/>
      </c>
      <c r="K1849" s="24">
        <f>IF(Universe!AF1849="","",(Universe!AF1849-$B$2559)/$C$2559)</f>
        <v/>
      </c>
      <c r="L1849" s="24">
        <f>IF(Universe!AG1849="","",(Universe!AG1849-$B$2560)/$C$2560)</f>
        <v/>
      </c>
      <c r="M1849" s="24">
        <f>IF(Universe!AH1849="","",(Universe!AH1849-$B$2561)/$C$2561)</f>
        <v/>
      </c>
      <c r="N1849" s="24">
        <f>IF(Universe!AI1849="","",(Universe!AI1849-$B$2562)/$C$2562)</f>
        <v/>
      </c>
      <c r="O1849" s="24">
        <f>0.74*IF(B1849="",0,B1849)+0.16*IF(C1849="",0,C1849)+0.1*IF(D1849="",0,D1849)</f>
        <v/>
      </c>
      <c r="P1849" s="24">
        <f>0.35*IF(E1849="",0,E1849)+0.35*IF(F1849="",0,F1849)+0.3*IF(G1849="",0,G1849)</f>
        <v/>
      </c>
      <c r="Q1849" s="24">
        <f>0.656*IF(I1849="",0,I1849)+0.344*IF(H1849="",0,H1849)</f>
        <v/>
      </c>
      <c r="R1849" s="24">
        <f>0.338*IF(J1849="",0,J1849)+0.662*IF(K1849="",0,K1849)</f>
        <v/>
      </c>
      <c r="S1849" s="24">
        <f>0.38*IF(L1849="",0,L1849)+0.35*IF(M1849="",0,M1849)+0.27*IF(N1849="",0,N1849)</f>
        <v/>
      </c>
      <c r="T1849" s="24">
        <f>IF(Universe!S1849="","",((Universe!S1849-$B$2565)/$C$2565)^3)</f>
        <v/>
      </c>
      <c r="U1849" s="24">
        <f>IF(Universe!S1849="","",(Universe!S1849-$B$2565)/$C$2565)</f>
        <v/>
      </c>
      <c r="V1849" s="24">
        <f>IF(Universe!T1849="","",(Universe!T1849-$B$2566)/$C$2566)</f>
        <v/>
      </c>
      <c r="W1849" s="24">
        <f>IF(Universe!U1849="","",(Universe!U1849-$B$2567)/$C$2567)</f>
        <v/>
      </c>
      <c r="X1849" s="24">
        <f>IF(O1849="","",(O1849-$B$2571)/$C$2571)</f>
        <v/>
      </c>
      <c r="Y1849" s="24">
        <f>IF(T1849="","",(T1849-$B$2576)/$C$2576)</f>
        <v/>
      </c>
      <c r="Z1849" s="24">
        <f>IF(Universe!V1849="","",(Universe!V1849-$B$2568)/$C$2568)</f>
        <v/>
      </c>
      <c r="AA1849" s="24">
        <f>IF(P1849="","",(P1849-$B$2572)/$C$2572)</f>
        <v/>
      </c>
      <c r="AB1849" s="24">
        <f>IF(Q1849="","",(Q1849-$B$2573)/$C$2573)</f>
        <v/>
      </c>
      <c r="AC1849" s="24">
        <f>IF(R1849="","",(R1849-$B$2574)/$C$2574)</f>
        <v/>
      </c>
      <c r="AD1849" s="24">
        <f>IF(S1849="","",(S1849-$B$2575)/$C$2575)</f>
        <v/>
      </c>
      <c r="AE1849" s="24">
        <f>IF(Y1849="","",Y1849-(19.12044933116382+16.522174187581257*U1849))</f>
        <v/>
      </c>
      <c r="AF1849" s="24">
        <f>IF(X1849="","",(X1849-(-0.27268023098325006+0.47142105304415904*V1849+-0.3189264934812436*U1849)--5.286111042926227e-16)/0.7994208745952703)</f>
        <v/>
      </c>
      <c r="AG1849" s="24">
        <f>IF(AA1849="","",(AA1849-(0.5248806186338691+-0.064206457956449*U1849)-5.43454825424064e-16)/0.9977404048781155)</f>
        <v/>
      </c>
      <c r="AH1849" s="25" t="n">
        <v>-2.522436571335475</v>
      </c>
      <c r="AI1849" s="25" t="n">
        <v>-0.3520592518548071</v>
      </c>
      <c r="AJ1849" s="25" t="n">
        <v>-0.1893557852419964</v>
      </c>
      <c r="AK1849" s="25" t="n">
        <v>-0.7791653991895107</v>
      </c>
      <c r="AL1849" s="25" t="n">
        <v>3.352855736885925</v>
      </c>
      <c r="AM1849" s="25" t="n">
        <v>0.3037073794480863</v>
      </c>
      <c r="AN1849" s="25" t="n">
        <v>-1.565560668618506</v>
      </c>
      <c r="AO1849" s="25" t="n">
        <v>0.0340726870984711</v>
      </c>
      <c r="AP1849" s="25" t="n">
        <v>-0.4778591602534316</v>
      </c>
      <c r="AQ1849" s="25" t="n">
        <v>-0.5511991586870575</v>
      </c>
    </row>
    <row r="1850">
      <c r="A1850" s="23">
        <f>Universe!A1850</f>
        <v/>
      </c>
      <c r="B1850" s="24">
        <f>IF(Universe!W1850="","",(Universe!W1850-$B$2550)/$C$2550)</f>
        <v/>
      </c>
      <c r="C1850" s="24">
        <f>IF(Universe!X1850="","",(Universe!X1850-$B$2551)/$C$2551)</f>
        <v/>
      </c>
      <c r="D1850" s="24">
        <f>IF(Universe!Y1850="","",(Universe!Y1850-$B$2552)/$C$2552)</f>
        <v/>
      </c>
      <c r="E1850" s="24">
        <f>IF(Universe!Z1850="","",(Universe!Z1850-$B$2553)/$C$2553)</f>
        <v/>
      </c>
      <c r="F1850" s="24">
        <f>IF(Universe!AA1850="","",(Universe!AA1850-$B$2554)/$C$2554)</f>
        <v/>
      </c>
      <c r="G1850" s="24">
        <f>IF(Universe!AB1850="","",(Universe!AB1850-$B$2555)/$C$2555)</f>
        <v/>
      </c>
      <c r="H1850" s="24">
        <f>IF(Universe!AC1850="","",(Universe!AC1850-$B$2556)/$C$2556)</f>
        <v/>
      </c>
      <c r="I1850" s="24">
        <f>IF(Universe!AD1850="","",(Universe!AD1850-$B$2557)/$C$2557)</f>
        <v/>
      </c>
      <c r="J1850" s="24">
        <f>IF(Universe!AE1850="","",(Universe!AE1850-$B$2558)/$C$2558)</f>
        <v/>
      </c>
      <c r="K1850" s="24">
        <f>IF(Universe!AF1850="","",(Universe!AF1850-$B$2559)/$C$2559)</f>
        <v/>
      </c>
      <c r="L1850" s="24">
        <f>IF(Universe!AG1850="","",(Universe!AG1850-$B$2560)/$C$2560)</f>
        <v/>
      </c>
      <c r="M1850" s="24">
        <f>IF(Universe!AH1850="","",(Universe!AH1850-$B$2561)/$C$2561)</f>
        <v/>
      </c>
      <c r="N1850" s="24">
        <f>IF(Universe!AI1850="","",(Universe!AI1850-$B$2562)/$C$2562)</f>
        <v/>
      </c>
      <c r="O1850" s="24">
        <f>0.74*IF(B1850="",0,B1850)+0.16*IF(C1850="",0,C1850)+0.1*IF(D1850="",0,D1850)</f>
        <v/>
      </c>
      <c r="P1850" s="24">
        <f>0.35*IF(E1850="",0,E1850)+0.35*IF(F1850="",0,F1850)+0.3*IF(G1850="",0,G1850)</f>
        <v/>
      </c>
      <c r="Q1850" s="24">
        <f>0.656*IF(I1850="",0,I1850)+0.344*IF(H1850="",0,H1850)</f>
        <v/>
      </c>
      <c r="R1850" s="24">
        <f>0.338*IF(J1850="",0,J1850)+0.662*IF(K1850="",0,K1850)</f>
        <v/>
      </c>
      <c r="S1850" s="24">
        <f>0.38*IF(L1850="",0,L1850)+0.35*IF(M1850="",0,M1850)+0.27*IF(N1850="",0,N1850)</f>
        <v/>
      </c>
      <c r="T1850" s="24">
        <f>IF(Universe!S1850="","",((Universe!S1850-$B$2565)/$C$2565)^3)</f>
        <v/>
      </c>
      <c r="U1850" s="24">
        <f>IF(Universe!S1850="","",(Universe!S1850-$B$2565)/$C$2565)</f>
        <v/>
      </c>
      <c r="V1850" s="24">
        <f>IF(Universe!T1850="","",(Universe!T1850-$B$2566)/$C$2566)</f>
        <v/>
      </c>
      <c r="W1850" s="24">
        <f>IF(Universe!U1850="","",(Universe!U1850-$B$2567)/$C$2567)</f>
        <v/>
      </c>
      <c r="X1850" s="24">
        <f>IF(O1850="","",(O1850-$B$2571)/$C$2571)</f>
        <v/>
      </c>
      <c r="Y1850" s="24">
        <f>IF(T1850="","",(T1850-$B$2576)/$C$2576)</f>
        <v/>
      </c>
      <c r="Z1850" s="24">
        <f>IF(Universe!V1850="","",(Universe!V1850-$B$2568)/$C$2568)</f>
        <v/>
      </c>
      <c r="AA1850" s="24">
        <f>IF(P1850="","",(P1850-$B$2572)/$C$2572)</f>
        <v/>
      </c>
      <c r="AB1850" s="24">
        <f>IF(Q1850="","",(Q1850-$B$2573)/$C$2573)</f>
        <v/>
      </c>
      <c r="AC1850" s="24">
        <f>IF(R1850="","",(R1850-$B$2574)/$C$2574)</f>
        <v/>
      </c>
      <c r="AD1850" s="24">
        <f>IF(S1850="","",(S1850-$B$2575)/$C$2575)</f>
        <v/>
      </c>
      <c r="AE1850" s="24">
        <f>IF(Y1850="","",Y1850-(19.12044933116382+16.522174187581257*U1850))</f>
        <v/>
      </c>
      <c r="AF1850" s="24">
        <f>IF(X1850="","",(X1850-(-0.27268023098325006+0.47142105304415904*V1850+-0.3189264934812436*U1850)--5.286111042926227e-16)/0.7994208745952703)</f>
        <v/>
      </c>
      <c r="AG1850" s="24">
        <f>IF(AA1850="","",(AA1850-(0.5248806186338691+-0.064206457956449*U1850)-5.43454825424064e-16)/0.9977404048781155)</f>
        <v/>
      </c>
      <c r="AH1850" s="25" t="n">
        <v>-2.549936555130014</v>
      </c>
      <c r="AI1850" s="25" t="n">
        <v>0.5570411700454111</v>
      </c>
      <c r="AJ1850" s="25" t="n">
        <v>-0.7932036589785129</v>
      </c>
      <c r="AK1850" s="25" t="n">
        <v>-0.6542199209698804</v>
      </c>
      <c r="AL1850" s="25" t="n">
        <v>3.343099471565071</v>
      </c>
      <c r="AM1850" s="25" t="n">
        <v>-0.5110298394204452</v>
      </c>
      <c r="AN1850" s="25" t="n">
        <v>0.5675130162052384</v>
      </c>
      <c r="AO1850" s="25" t="n">
        <v>0.2328075929950896</v>
      </c>
      <c r="AP1850" s="25" t="n">
        <v>-0.4164143773234001</v>
      </c>
      <c r="AQ1850" s="25" t="n">
        <v>1.345422975888622</v>
      </c>
    </row>
    <row r="1851">
      <c r="A1851" s="23">
        <f>Universe!A1851</f>
        <v/>
      </c>
      <c r="B1851" s="24">
        <f>IF(Universe!W1851="","",(Universe!W1851-$B$2550)/$C$2550)</f>
        <v/>
      </c>
      <c r="C1851" s="24">
        <f>IF(Universe!X1851="","",(Universe!X1851-$B$2551)/$C$2551)</f>
        <v/>
      </c>
      <c r="D1851" s="24">
        <f>IF(Universe!Y1851="","",(Universe!Y1851-$B$2552)/$C$2552)</f>
        <v/>
      </c>
      <c r="E1851" s="24">
        <f>IF(Universe!Z1851="","",(Universe!Z1851-$B$2553)/$C$2553)</f>
        <v/>
      </c>
      <c r="F1851" s="24">
        <f>IF(Universe!AA1851="","",(Universe!AA1851-$B$2554)/$C$2554)</f>
        <v/>
      </c>
      <c r="G1851" s="24">
        <f>IF(Universe!AB1851="","",(Universe!AB1851-$B$2555)/$C$2555)</f>
        <v/>
      </c>
      <c r="H1851" s="24">
        <f>IF(Universe!AC1851="","",(Universe!AC1851-$B$2556)/$C$2556)</f>
        <v/>
      </c>
      <c r="I1851" s="24">
        <f>IF(Universe!AD1851="","",(Universe!AD1851-$B$2557)/$C$2557)</f>
        <v/>
      </c>
      <c r="J1851" s="24">
        <f>IF(Universe!AE1851="","",(Universe!AE1851-$B$2558)/$C$2558)</f>
        <v/>
      </c>
      <c r="K1851" s="24">
        <f>IF(Universe!AF1851="","",(Universe!AF1851-$B$2559)/$C$2559)</f>
        <v/>
      </c>
      <c r="L1851" s="24">
        <f>IF(Universe!AG1851="","",(Universe!AG1851-$B$2560)/$C$2560)</f>
        <v/>
      </c>
      <c r="M1851" s="24">
        <f>IF(Universe!AH1851="","",(Universe!AH1851-$B$2561)/$C$2561)</f>
        <v/>
      </c>
      <c r="N1851" s="24">
        <f>IF(Universe!AI1851="","",(Universe!AI1851-$B$2562)/$C$2562)</f>
        <v/>
      </c>
      <c r="O1851" s="24">
        <f>0.74*IF(B1851="",0,B1851)+0.16*IF(C1851="",0,C1851)+0.1*IF(D1851="",0,D1851)</f>
        <v/>
      </c>
      <c r="P1851" s="24">
        <f>0.35*IF(E1851="",0,E1851)+0.35*IF(F1851="",0,F1851)+0.3*IF(G1851="",0,G1851)</f>
        <v/>
      </c>
      <c r="Q1851" s="24">
        <f>0.656*IF(I1851="",0,I1851)+0.344*IF(H1851="",0,H1851)</f>
        <v/>
      </c>
      <c r="R1851" s="24">
        <f>0.338*IF(J1851="",0,J1851)+0.662*IF(K1851="",0,K1851)</f>
        <v/>
      </c>
      <c r="S1851" s="24">
        <f>0.38*IF(L1851="",0,L1851)+0.35*IF(M1851="",0,M1851)+0.27*IF(N1851="",0,N1851)</f>
        <v/>
      </c>
      <c r="T1851" s="24">
        <f>IF(Universe!S1851="","",((Universe!S1851-$B$2565)/$C$2565)^3)</f>
        <v/>
      </c>
      <c r="U1851" s="24">
        <f>IF(Universe!S1851="","",(Universe!S1851-$B$2565)/$C$2565)</f>
        <v/>
      </c>
      <c r="V1851" s="24">
        <f>IF(Universe!T1851="","",(Universe!T1851-$B$2566)/$C$2566)</f>
        <v/>
      </c>
      <c r="W1851" s="24">
        <f>IF(Universe!U1851="","",(Universe!U1851-$B$2567)/$C$2567)</f>
        <v/>
      </c>
      <c r="X1851" s="24">
        <f>IF(O1851="","",(O1851-$B$2571)/$C$2571)</f>
        <v/>
      </c>
      <c r="Y1851" s="24">
        <f>IF(T1851="","",(T1851-$B$2576)/$C$2576)</f>
        <v/>
      </c>
      <c r="Z1851" s="24">
        <f>IF(Universe!V1851="","",(Universe!V1851-$B$2568)/$C$2568)</f>
        <v/>
      </c>
      <c r="AA1851" s="24">
        <f>IF(P1851="","",(P1851-$B$2572)/$C$2572)</f>
        <v/>
      </c>
      <c r="AB1851" s="24">
        <f>IF(Q1851="","",(Q1851-$B$2573)/$C$2573)</f>
        <v/>
      </c>
      <c r="AC1851" s="24">
        <f>IF(R1851="","",(R1851-$B$2574)/$C$2574)</f>
        <v/>
      </c>
      <c r="AD1851" s="24">
        <f>IF(S1851="","",(S1851-$B$2575)/$C$2575)</f>
        <v/>
      </c>
      <c r="AE1851" s="24">
        <f>IF(Y1851="","",Y1851-(19.12044933116382+16.522174187581257*U1851))</f>
        <v/>
      </c>
      <c r="AF1851" s="24">
        <f>IF(X1851="","",(X1851-(-0.27268023098325006+0.47142105304415904*V1851+-0.3189264934812436*U1851)--5.286111042926227e-16)/0.7994208745952703)</f>
        <v/>
      </c>
      <c r="AG1851" s="24">
        <f>IF(AA1851="","",(AA1851-(0.5248806186338691+-0.064206457956449*U1851)-5.43454825424064e-16)/0.9977404048781155)</f>
        <v/>
      </c>
      <c r="AH1851" s="25" t="n">
        <v>-3.071793772745735</v>
      </c>
      <c r="AI1851" s="25" t="n">
        <v>0.3965150498554756</v>
      </c>
      <c r="AJ1851" s="25" t="n">
        <v>-0.1979547937135349</v>
      </c>
      <c r="AK1851" s="25" t="n">
        <v>-0.8161435136141811</v>
      </c>
      <c r="AL1851" s="25" t="n">
        <v>2.859432625099553</v>
      </c>
      <c r="AM1851" s="25" t="n">
        <v>0.5077108997684749</v>
      </c>
      <c r="AN1851" s="25" t="n">
        <v>-0.2319080883747269</v>
      </c>
      <c r="AO1851" s="25" t="n">
        <v>-0.0329790693568192</v>
      </c>
      <c r="AP1851" s="25" t="n">
        <v>-0.3875964453536586</v>
      </c>
      <c r="AQ1851" s="25" t="n">
        <v>-0.6342407628939115</v>
      </c>
    </row>
    <row r="1852">
      <c r="A1852" s="23">
        <f>Universe!A1852</f>
        <v/>
      </c>
      <c r="B1852" s="24">
        <f>IF(Universe!W1852="","",(Universe!W1852-$B$2550)/$C$2550)</f>
        <v/>
      </c>
      <c r="C1852" s="24">
        <f>IF(Universe!X1852="","",(Universe!X1852-$B$2551)/$C$2551)</f>
        <v/>
      </c>
      <c r="D1852" s="24">
        <f>IF(Universe!Y1852="","",(Universe!Y1852-$B$2552)/$C$2552)</f>
        <v/>
      </c>
      <c r="E1852" s="24">
        <f>IF(Universe!Z1852="","",(Universe!Z1852-$B$2553)/$C$2553)</f>
        <v/>
      </c>
      <c r="F1852" s="24">
        <f>IF(Universe!AA1852="","",(Universe!AA1852-$B$2554)/$C$2554)</f>
        <v/>
      </c>
      <c r="G1852" s="24">
        <f>IF(Universe!AB1852="","",(Universe!AB1852-$B$2555)/$C$2555)</f>
        <v/>
      </c>
      <c r="H1852" s="24">
        <f>IF(Universe!AC1852="","",(Universe!AC1852-$B$2556)/$C$2556)</f>
        <v/>
      </c>
      <c r="I1852" s="24">
        <f>IF(Universe!AD1852="","",(Universe!AD1852-$B$2557)/$C$2557)</f>
        <v/>
      </c>
      <c r="J1852" s="24">
        <f>IF(Universe!AE1852="","",(Universe!AE1852-$B$2558)/$C$2558)</f>
        <v/>
      </c>
      <c r="K1852" s="24">
        <f>IF(Universe!AF1852="","",(Universe!AF1852-$B$2559)/$C$2559)</f>
        <v/>
      </c>
      <c r="L1852" s="24">
        <f>IF(Universe!AG1852="","",(Universe!AG1852-$B$2560)/$C$2560)</f>
        <v/>
      </c>
      <c r="M1852" s="24">
        <f>IF(Universe!AH1852="","",(Universe!AH1852-$B$2561)/$C$2561)</f>
        <v/>
      </c>
      <c r="N1852" s="24">
        <f>IF(Universe!AI1852="","",(Universe!AI1852-$B$2562)/$C$2562)</f>
        <v/>
      </c>
      <c r="O1852" s="24">
        <f>0.74*IF(B1852="",0,B1852)+0.16*IF(C1852="",0,C1852)+0.1*IF(D1852="",0,D1852)</f>
        <v/>
      </c>
      <c r="P1852" s="24">
        <f>0.35*IF(E1852="",0,E1852)+0.35*IF(F1852="",0,F1852)+0.3*IF(G1852="",0,G1852)</f>
        <v/>
      </c>
      <c r="Q1852" s="24">
        <f>0.656*IF(I1852="",0,I1852)+0.344*IF(H1852="",0,H1852)</f>
        <v/>
      </c>
      <c r="R1852" s="24">
        <f>0.338*IF(J1852="",0,J1852)+0.662*IF(K1852="",0,K1852)</f>
        <v/>
      </c>
      <c r="S1852" s="24">
        <f>0.38*IF(L1852="",0,L1852)+0.35*IF(M1852="",0,M1852)+0.27*IF(N1852="",0,N1852)</f>
        <v/>
      </c>
      <c r="T1852" s="24">
        <f>IF(Universe!S1852="","",((Universe!S1852-$B$2565)/$C$2565)^3)</f>
        <v/>
      </c>
      <c r="U1852" s="24">
        <f>IF(Universe!S1852="","",(Universe!S1852-$B$2565)/$C$2565)</f>
        <v/>
      </c>
      <c r="V1852" s="24">
        <f>IF(Universe!T1852="","",(Universe!T1852-$B$2566)/$C$2566)</f>
        <v/>
      </c>
      <c r="W1852" s="24">
        <f>IF(Universe!U1852="","",(Universe!U1852-$B$2567)/$C$2567)</f>
        <v/>
      </c>
      <c r="X1852" s="24">
        <f>IF(O1852="","",(O1852-$B$2571)/$C$2571)</f>
        <v/>
      </c>
      <c r="Y1852" s="24">
        <f>IF(T1852="","",(T1852-$B$2576)/$C$2576)</f>
        <v/>
      </c>
      <c r="Z1852" s="24">
        <f>IF(Universe!V1852="","",(Universe!V1852-$B$2568)/$C$2568)</f>
        <v/>
      </c>
      <c r="AA1852" s="24">
        <f>IF(P1852="","",(P1852-$B$2572)/$C$2572)</f>
        <v/>
      </c>
      <c r="AB1852" s="24">
        <f>IF(Q1852="","",(Q1852-$B$2573)/$C$2573)</f>
        <v/>
      </c>
      <c r="AC1852" s="24">
        <f>IF(R1852="","",(R1852-$B$2574)/$C$2574)</f>
        <v/>
      </c>
      <c r="AD1852" s="24">
        <f>IF(S1852="","",(S1852-$B$2575)/$C$2575)</f>
        <v/>
      </c>
      <c r="AE1852" s="24">
        <f>IF(Y1852="","",Y1852-(19.12044933116382+16.522174187581257*U1852))</f>
        <v/>
      </c>
      <c r="AF1852" s="24">
        <f>IF(X1852="","",(X1852-(-0.27268023098325006+0.47142105304415904*V1852+-0.3189264934812436*U1852)--5.286111042926227e-16)/0.7994208745952703)</f>
        <v/>
      </c>
      <c r="AG1852" s="24">
        <f>IF(AA1852="","",(AA1852-(0.5248806186338691+-0.064206457956449*U1852)-5.43454825424064e-16)/0.9977404048781155)</f>
        <v/>
      </c>
      <c r="AH1852" s="25" t="n">
        <v>-2.578714735053294</v>
      </c>
      <c r="AI1852" s="25" t="n">
        <v>0.060390207503827</v>
      </c>
      <c r="AJ1852" s="25" t="n">
        <v>1.25414173251766</v>
      </c>
      <c r="AK1852" s="25" t="n">
        <v>-0.3202103356257621</v>
      </c>
      <c r="AL1852" s="25" t="n">
        <v>3.331305371900964</v>
      </c>
      <c r="AM1852" s="25" t="n">
        <v>0.3060438497601585</v>
      </c>
      <c r="AN1852" s="25" t="n">
        <v>-0.4975480966340123</v>
      </c>
      <c r="AO1852" s="25" t="n">
        <v>-0.1874648630426086</v>
      </c>
      <c r="AP1852" s="25" t="n">
        <v>-0.4935557645404327</v>
      </c>
      <c r="AQ1852" s="25" t="n">
        <v>0.0350306834524835</v>
      </c>
    </row>
    <row r="1853">
      <c r="A1853" s="23">
        <f>Universe!A1853</f>
        <v/>
      </c>
      <c r="B1853" s="24">
        <f>IF(Universe!W1853="","",(Universe!W1853-$B$2550)/$C$2550)</f>
        <v/>
      </c>
      <c r="C1853" s="24">
        <f>IF(Universe!X1853="","",(Universe!X1853-$B$2551)/$C$2551)</f>
        <v/>
      </c>
      <c r="D1853" s="24">
        <f>IF(Universe!Y1853="","",(Universe!Y1853-$B$2552)/$C$2552)</f>
        <v/>
      </c>
      <c r="E1853" s="24">
        <f>IF(Universe!Z1853="","",(Universe!Z1853-$B$2553)/$C$2553)</f>
        <v/>
      </c>
      <c r="F1853" s="24">
        <f>IF(Universe!AA1853="","",(Universe!AA1853-$B$2554)/$C$2554)</f>
        <v/>
      </c>
      <c r="G1853" s="24">
        <f>IF(Universe!AB1853="","",(Universe!AB1853-$B$2555)/$C$2555)</f>
        <v/>
      </c>
      <c r="H1853" s="24">
        <f>IF(Universe!AC1853="","",(Universe!AC1853-$B$2556)/$C$2556)</f>
        <v/>
      </c>
      <c r="I1853" s="24">
        <f>IF(Universe!AD1853="","",(Universe!AD1853-$B$2557)/$C$2557)</f>
        <v/>
      </c>
      <c r="J1853" s="24">
        <f>IF(Universe!AE1853="","",(Universe!AE1853-$B$2558)/$C$2558)</f>
        <v/>
      </c>
      <c r="K1853" s="24">
        <f>IF(Universe!AF1853="","",(Universe!AF1853-$B$2559)/$C$2559)</f>
        <v/>
      </c>
      <c r="L1853" s="24">
        <f>IF(Universe!AG1853="","",(Universe!AG1853-$B$2560)/$C$2560)</f>
        <v/>
      </c>
      <c r="M1853" s="24">
        <f>IF(Universe!AH1853="","",(Universe!AH1853-$B$2561)/$C$2561)</f>
        <v/>
      </c>
      <c r="N1853" s="24">
        <f>IF(Universe!AI1853="","",(Universe!AI1853-$B$2562)/$C$2562)</f>
        <v/>
      </c>
      <c r="O1853" s="24">
        <f>0.74*IF(B1853="",0,B1853)+0.16*IF(C1853="",0,C1853)+0.1*IF(D1853="",0,D1853)</f>
        <v/>
      </c>
      <c r="P1853" s="24">
        <f>0.35*IF(E1853="",0,E1853)+0.35*IF(F1853="",0,F1853)+0.3*IF(G1853="",0,G1853)</f>
        <v/>
      </c>
      <c r="Q1853" s="24">
        <f>0.656*IF(I1853="",0,I1853)+0.344*IF(H1853="",0,H1853)</f>
        <v/>
      </c>
      <c r="R1853" s="24">
        <f>0.338*IF(J1853="",0,J1853)+0.662*IF(K1853="",0,K1853)</f>
        <v/>
      </c>
      <c r="S1853" s="24">
        <f>0.38*IF(L1853="",0,L1853)+0.35*IF(M1853="",0,M1853)+0.27*IF(N1853="",0,N1853)</f>
        <v/>
      </c>
      <c r="T1853" s="24">
        <f>IF(Universe!S1853="","",((Universe!S1853-$B$2565)/$C$2565)^3)</f>
        <v/>
      </c>
      <c r="U1853" s="24">
        <f>IF(Universe!S1853="","",(Universe!S1853-$B$2565)/$C$2565)</f>
        <v/>
      </c>
      <c r="V1853" s="24">
        <f>IF(Universe!T1853="","",(Universe!T1853-$B$2566)/$C$2566)</f>
        <v/>
      </c>
      <c r="W1853" s="24">
        <f>IF(Universe!U1853="","",(Universe!U1853-$B$2567)/$C$2567)</f>
        <v/>
      </c>
      <c r="X1853" s="24">
        <f>IF(O1853="","",(O1853-$B$2571)/$C$2571)</f>
        <v/>
      </c>
      <c r="Y1853" s="24">
        <f>IF(T1853="","",(T1853-$B$2576)/$C$2576)</f>
        <v/>
      </c>
      <c r="Z1853" s="24">
        <f>IF(Universe!V1853="","",(Universe!V1853-$B$2568)/$C$2568)</f>
        <v/>
      </c>
      <c r="AA1853" s="24">
        <f>IF(P1853="","",(P1853-$B$2572)/$C$2572)</f>
        <v/>
      </c>
      <c r="AB1853" s="24">
        <f>IF(Q1853="","",(Q1853-$B$2573)/$C$2573)</f>
        <v/>
      </c>
      <c r="AC1853" s="24">
        <f>IF(R1853="","",(R1853-$B$2574)/$C$2574)</f>
        <v/>
      </c>
      <c r="AD1853" s="24">
        <f>IF(S1853="","",(S1853-$B$2575)/$C$2575)</f>
        <v/>
      </c>
      <c r="AE1853" s="24">
        <f>IF(Y1853="","",Y1853-(19.12044933116382+16.522174187581257*U1853))</f>
        <v/>
      </c>
      <c r="AF1853" s="24">
        <f>IF(X1853="","",(X1853-(-0.27268023098325006+0.47142105304415904*V1853+-0.3189264934812436*U1853)--5.286111042926227e-16)/0.7994208745952703)</f>
        <v/>
      </c>
      <c r="AG1853" s="24">
        <f>IF(AA1853="","",(AA1853-(0.5248806186338691+-0.064206457956449*U1853)-5.43454825424064e-16)/0.9977404048781155)</f>
        <v/>
      </c>
      <c r="AH1853" s="25" t="n">
        <v>-1.903085739480719</v>
      </c>
      <c r="AI1853" s="25" t="n">
        <v>-1.393975381307474</v>
      </c>
      <c r="AJ1853" s="25" t="n">
        <v>-0.0886335075959177</v>
      </c>
      <c r="AK1853" s="25" t="n">
        <v>0.3877454972302986</v>
      </c>
      <c r="AL1853" s="25" t="n">
        <v>3.215277409061768</v>
      </c>
      <c r="AM1853" s="25" t="n">
        <v>0.2156079578897759</v>
      </c>
      <c r="AN1853" s="25" t="n">
        <v>0.6792360714900844</v>
      </c>
      <c r="AO1853" s="25" t="n">
        <v>0.0159853347138008</v>
      </c>
      <c r="AP1853" s="25" t="n">
        <v>0.5140108297049768</v>
      </c>
      <c r="AQ1853" s="25" t="n">
        <v>0.6747985613306394</v>
      </c>
    </row>
    <row r="1854">
      <c r="A1854" s="23">
        <f>Universe!A1854</f>
        <v/>
      </c>
      <c r="B1854" s="24">
        <f>IF(Universe!W1854="","",(Universe!W1854-$B$2550)/$C$2550)</f>
        <v/>
      </c>
      <c r="C1854" s="24">
        <f>IF(Universe!X1854="","",(Universe!X1854-$B$2551)/$C$2551)</f>
        <v/>
      </c>
      <c r="D1854" s="24">
        <f>IF(Universe!Y1854="","",(Universe!Y1854-$B$2552)/$C$2552)</f>
        <v/>
      </c>
      <c r="E1854" s="24">
        <f>IF(Universe!Z1854="","",(Universe!Z1854-$B$2553)/$C$2553)</f>
        <v/>
      </c>
      <c r="F1854" s="24">
        <f>IF(Universe!AA1854="","",(Universe!AA1854-$B$2554)/$C$2554)</f>
        <v/>
      </c>
      <c r="G1854" s="24">
        <f>IF(Universe!AB1854="","",(Universe!AB1854-$B$2555)/$C$2555)</f>
        <v/>
      </c>
      <c r="H1854" s="24">
        <f>IF(Universe!AC1854="","",(Universe!AC1854-$B$2556)/$C$2556)</f>
        <v/>
      </c>
      <c r="I1854" s="24">
        <f>IF(Universe!AD1854="","",(Universe!AD1854-$B$2557)/$C$2557)</f>
        <v/>
      </c>
      <c r="J1854" s="24">
        <f>IF(Universe!AE1854="","",(Universe!AE1854-$B$2558)/$C$2558)</f>
        <v/>
      </c>
      <c r="K1854" s="24">
        <f>IF(Universe!AF1854="","",(Universe!AF1854-$B$2559)/$C$2559)</f>
        <v/>
      </c>
      <c r="L1854" s="24">
        <f>IF(Universe!AG1854="","",(Universe!AG1854-$B$2560)/$C$2560)</f>
        <v/>
      </c>
      <c r="M1854" s="24">
        <f>IF(Universe!AH1854="","",(Universe!AH1854-$B$2561)/$C$2561)</f>
        <v/>
      </c>
      <c r="N1854" s="24">
        <f>IF(Universe!AI1854="","",(Universe!AI1854-$B$2562)/$C$2562)</f>
        <v/>
      </c>
      <c r="O1854" s="24">
        <f>0.74*IF(B1854="",0,B1854)+0.16*IF(C1854="",0,C1854)+0.1*IF(D1854="",0,D1854)</f>
        <v/>
      </c>
      <c r="P1854" s="24">
        <f>0.35*IF(E1854="",0,E1854)+0.35*IF(F1854="",0,F1854)+0.3*IF(G1854="",0,G1854)</f>
        <v/>
      </c>
      <c r="Q1854" s="24">
        <f>0.656*IF(I1854="",0,I1854)+0.344*IF(H1854="",0,H1854)</f>
        <v/>
      </c>
      <c r="R1854" s="24">
        <f>0.338*IF(J1854="",0,J1854)+0.662*IF(K1854="",0,K1854)</f>
        <v/>
      </c>
      <c r="S1854" s="24">
        <f>0.38*IF(L1854="",0,L1854)+0.35*IF(M1854="",0,M1854)+0.27*IF(N1854="",0,N1854)</f>
        <v/>
      </c>
      <c r="T1854" s="24">
        <f>IF(Universe!S1854="","",((Universe!S1854-$B$2565)/$C$2565)^3)</f>
        <v/>
      </c>
      <c r="U1854" s="24">
        <f>IF(Universe!S1854="","",(Universe!S1854-$B$2565)/$C$2565)</f>
        <v/>
      </c>
      <c r="V1854" s="24">
        <f>IF(Universe!T1854="","",(Universe!T1854-$B$2566)/$C$2566)</f>
        <v/>
      </c>
      <c r="W1854" s="24">
        <f>IF(Universe!U1854="","",(Universe!U1854-$B$2567)/$C$2567)</f>
        <v/>
      </c>
      <c r="X1854" s="24">
        <f>IF(O1854="","",(O1854-$B$2571)/$C$2571)</f>
        <v/>
      </c>
      <c r="Y1854" s="24">
        <f>IF(T1854="","",(T1854-$B$2576)/$C$2576)</f>
        <v/>
      </c>
      <c r="Z1854" s="24">
        <f>IF(Universe!V1854="","",(Universe!V1854-$B$2568)/$C$2568)</f>
        <v/>
      </c>
      <c r="AA1854" s="24">
        <f>IF(P1854="","",(P1854-$B$2572)/$C$2572)</f>
        <v/>
      </c>
      <c r="AB1854" s="24">
        <f>IF(Q1854="","",(Q1854-$B$2573)/$C$2573)</f>
        <v/>
      </c>
      <c r="AC1854" s="24">
        <f>IF(R1854="","",(R1854-$B$2574)/$C$2574)</f>
        <v/>
      </c>
      <c r="AD1854" s="24">
        <f>IF(S1854="","",(S1854-$B$2575)/$C$2575)</f>
        <v/>
      </c>
      <c r="AE1854" s="24">
        <f>IF(Y1854="","",Y1854-(19.12044933116382+16.522174187581257*U1854))</f>
        <v/>
      </c>
      <c r="AF1854" s="24">
        <f>IF(X1854="","",(X1854-(-0.27268023098325006+0.47142105304415904*V1854+-0.3189264934812436*U1854)--5.286111042926227e-16)/0.7994208745952703)</f>
        <v/>
      </c>
      <c r="AG1854" s="24">
        <f>IF(AA1854="","",(AA1854-(0.5248806186338691+-0.064206457956449*U1854)-5.43454825424064e-16)/0.9977404048781155)</f>
        <v/>
      </c>
      <c r="AH1854" s="25" t="n">
        <v>-3.375910152640718</v>
      </c>
      <c r="AI1854" s="25" t="n">
        <v>1.526164981887469</v>
      </c>
      <c r="AJ1854" s="25" t="n">
        <v>0.6000277308978389</v>
      </c>
      <c r="AK1854" s="25" t="n">
        <v>1.938710394070153</v>
      </c>
      <c r="AL1854" s="25" t="n">
        <v>2.288595026430523</v>
      </c>
      <c r="AM1854" s="25" t="n">
        <v>-0.1861825349708941</v>
      </c>
      <c r="AN1854" s="25" t="n">
        <v>0.863526356442911</v>
      </c>
      <c r="AO1854" s="25" t="n">
        <v>-0.7955137134640949</v>
      </c>
      <c r="AP1854" s="25" t="n">
        <v>3.986811267337571</v>
      </c>
      <c r="AQ1854" s="25" t="n">
        <v>0.4109104767728852</v>
      </c>
    </row>
    <row r="1855">
      <c r="A1855" s="23">
        <f>Universe!A1855</f>
        <v/>
      </c>
      <c r="B1855" s="24">
        <f>IF(Universe!W1855="","",(Universe!W1855-$B$2550)/$C$2550)</f>
        <v/>
      </c>
      <c r="C1855" s="24">
        <f>IF(Universe!X1855="","",(Universe!X1855-$B$2551)/$C$2551)</f>
        <v/>
      </c>
      <c r="D1855" s="24">
        <f>IF(Universe!Y1855="","",(Universe!Y1855-$B$2552)/$C$2552)</f>
        <v/>
      </c>
      <c r="E1855" s="24">
        <f>IF(Universe!Z1855="","",(Universe!Z1855-$B$2553)/$C$2553)</f>
        <v/>
      </c>
      <c r="F1855" s="24">
        <f>IF(Universe!AA1855="","",(Universe!AA1855-$B$2554)/$C$2554)</f>
        <v/>
      </c>
      <c r="G1855" s="24">
        <f>IF(Universe!AB1855="","",(Universe!AB1855-$B$2555)/$C$2555)</f>
        <v/>
      </c>
      <c r="H1855" s="24">
        <f>IF(Universe!AC1855="","",(Universe!AC1855-$B$2556)/$C$2556)</f>
        <v/>
      </c>
      <c r="I1855" s="24">
        <f>IF(Universe!AD1855="","",(Universe!AD1855-$B$2557)/$C$2557)</f>
        <v/>
      </c>
      <c r="J1855" s="24">
        <f>IF(Universe!AE1855="","",(Universe!AE1855-$B$2558)/$C$2558)</f>
        <v/>
      </c>
      <c r="K1855" s="24">
        <f>IF(Universe!AF1855="","",(Universe!AF1855-$B$2559)/$C$2559)</f>
        <v/>
      </c>
      <c r="L1855" s="24">
        <f>IF(Universe!AG1855="","",(Universe!AG1855-$B$2560)/$C$2560)</f>
        <v/>
      </c>
      <c r="M1855" s="24">
        <f>IF(Universe!AH1855="","",(Universe!AH1855-$B$2561)/$C$2561)</f>
        <v/>
      </c>
      <c r="N1855" s="24">
        <f>IF(Universe!AI1855="","",(Universe!AI1855-$B$2562)/$C$2562)</f>
        <v/>
      </c>
      <c r="O1855" s="24">
        <f>0.74*IF(B1855="",0,B1855)+0.16*IF(C1855="",0,C1855)+0.1*IF(D1855="",0,D1855)</f>
        <v/>
      </c>
      <c r="P1855" s="24">
        <f>0.35*IF(E1855="",0,E1855)+0.35*IF(F1855="",0,F1855)+0.3*IF(G1855="",0,G1855)</f>
        <v/>
      </c>
      <c r="Q1855" s="24">
        <f>0.656*IF(I1855="",0,I1855)+0.344*IF(H1855="",0,H1855)</f>
        <v/>
      </c>
      <c r="R1855" s="24">
        <f>0.338*IF(J1855="",0,J1855)+0.662*IF(K1855="",0,K1855)</f>
        <v/>
      </c>
      <c r="S1855" s="24">
        <f>0.38*IF(L1855="",0,L1855)+0.35*IF(M1855="",0,M1855)+0.27*IF(N1855="",0,N1855)</f>
        <v/>
      </c>
      <c r="T1855" s="24">
        <f>IF(Universe!S1855="","",((Universe!S1855-$B$2565)/$C$2565)^3)</f>
        <v/>
      </c>
      <c r="U1855" s="24">
        <f>IF(Universe!S1855="","",(Universe!S1855-$B$2565)/$C$2565)</f>
        <v/>
      </c>
      <c r="V1855" s="24">
        <f>IF(Universe!T1855="","",(Universe!T1855-$B$2566)/$C$2566)</f>
        <v/>
      </c>
      <c r="W1855" s="24">
        <f>IF(Universe!U1855="","",(Universe!U1855-$B$2567)/$C$2567)</f>
        <v/>
      </c>
      <c r="X1855" s="24">
        <f>IF(O1855="","",(O1855-$B$2571)/$C$2571)</f>
        <v/>
      </c>
      <c r="Y1855" s="24">
        <f>IF(T1855="","",(T1855-$B$2576)/$C$2576)</f>
        <v/>
      </c>
      <c r="Z1855" s="24">
        <f>IF(Universe!V1855="","",(Universe!V1855-$B$2568)/$C$2568)</f>
        <v/>
      </c>
      <c r="AA1855" s="24">
        <f>IF(P1855="","",(P1855-$B$2572)/$C$2572)</f>
        <v/>
      </c>
      <c r="AB1855" s="24">
        <f>IF(Q1855="","",(Q1855-$B$2573)/$C$2573)</f>
        <v/>
      </c>
      <c r="AC1855" s="24">
        <f>IF(R1855="","",(R1855-$B$2574)/$C$2574)</f>
        <v/>
      </c>
      <c r="AD1855" s="24">
        <f>IF(S1855="","",(S1855-$B$2575)/$C$2575)</f>
        <v/>
      </c>
      <c r="AE1855" s="24">
        <f>IF(Y1855="","",Y1855-(19.12044933116382+16.522174187581257*U1855))</f>
        <v/>
      </c>
      <c r="AF1855" s="24">
        <f>IF(X1855="","",(X1855-(-0.27268023098325006+0.47142105304415904*V1855+-0.3189264934812436*U1855)--5.286111042926227e-16)/0.7994208745952703)</f>
        <v/>
      </c>
      <c r="AG1855" s="24">
        <f>IF(AA1855="","",(AA1855-(0.5248806186338691+-0.064206457956449*U1855)-5.43454825424064e-16)/0.9977404048781155)</f>
        <v/>
      </c>
      <c r="AH1855" s="25" t="n">
        <v>-3.157902681997704</v>
      </c>
      <c r="AI1855" s="25" t="n">
        <v>0.4716642706254106</v>
      </c>
      <c r="AJ1855" s="25" t="n">
        <v>-1.063896658215078</v>
      </c>
      <c r="AK1855" s="25" t="n">
        <v>-0.4436049721365814</v>
      </c>
      <c r="AL1855" s="25" t="n">
        <v>2.720858454900158</v>
      </c>
      <c r="AM1855" s="25" t="n">
        <v>0.4443166826778972</v>
      </c>
      <c r="AN1855" s="25" t="n">
        <v>-0.1527026577181156</v>
      </c>
      <c r="AO1855" s="25" t="n">
        <v>0.0060180132159184</v>
      </c>
      <c r="AP1855" s="25" t="n">
        <v>0.0925460886141647</v>
      </c>
      <c r="AQ1855" s="25" t="n">
        <v>-0.3590313576803674</v>
      </c>
    </row>
    <row r="1856">
      <c r="A1856" s="23">
        <f>Universe!A1856</f>
        <v/>
      </c>
      <c r="B1856" s="24">
        <f>IF(Universe!W1856="","",(Universe!W1856-$B$2550)/$C$2550)</f>
        <v/>
      </c>
      <c r="C1856" s="24">
        <f>IF(Universe!X1856="","",(Universe!X1856-$B$2551)/$C$2551)</f>
        <v/>
      </c>
      <c r="D1856" s="24">
        <f>IF(Universe!Y1856="","",(Universe!Y1856-$B$2552)/$C$2552)</f>
        <v/>
      </c>
      <c r="E1856" s="24">
        <f>IF(Universe!Z1856="","",(Universe!Z1856-$B$2553)/$C$2553)</f>
        <v/>
      </c>
      <c r="F1856" s="24">
        <f>IF(Universe!AA1856="","",(Universe!AA1856-$B$2554)/$C$2554)</f>
        <v/>
      </c>
      <c r="G1856" s="24">
        <f>IF(Universe!AB1856="","",(Universe!AB1856-$B$2555)/$C$2555)</f>
        <v/>
      </c>
      <c r="H1856" s="24">
        <f>IF(Universe!AC1856="","",(Universe!AC1856-$B$2556)/$C$2556)</f>
        <v/>
      </c>
      <c r="I1856" s="24">
        <f>IF(Universe!AD1856="","",(Universe!AD1856-$B$2557)/$C$2557)</f>
        <v/>
      </c>
      <c r="J1856" s="24">
        <f>IF(Universe!AE1856="","",(Universe!AE1856-$B$2558)/$C$2558)</f>
        <v/>
      </c>
      <c r="K1856" s="24">
        <f>IF(Universe!AF1856="","",(Universe!AF1856-$B$2559)/$C$2559)</f>
        <v/>
      </c>
      <c r="L1856" s="24">
        <f>IF(Universe!AG1856="","",(Universe!AG1856-$B$2560)/$C$2560)</f>
        <v/>
      </c>
      <c r="M1856" s="24">
        <f>IF(Universe!AH1856="","",(Universe!AH1856-$B$2561)/$C$2561)</f>
        <v/>
      </c>
      <c r="N1856" s="24">
        <f>IF(Universe!AI1856="","",(Universe!AI1856-$B$2562)/$C$2562)</f>
        <v/>
      </c>
      <c r="O1856" s="24">
        <f>0.74*IF(B1856="",0,B1856)+0.16*IF(C1856="",0,C1856)+0.1*IF(D1856="",0,D1856)</f>
        <v/>
      </c>
      <c r="P1856" s="24">
        <f>0.35*IF(E1856="",0,E1856)+0.35*IF(F1856="",0,F1856)+0.3*IF(G1856="",0,G1856)</f>
        <v/>
      </c>
      <c r="Q1856" s="24">
        <f>0.656*IF(I1856="",0,I1856)+0.344*IF(H1856="",0,H1856)</f>
        <v/>
      </c>
      <c r="R1856" s="24">
        <f>0.338*IF(J1856="",0,J1856)+0.662*IF(K1856="",0,K1856)</f>
        <v/>
      </c>
      <c r="S1856" s="24">
        <f>0.38*IF(L1856="",0,L1856)+0.35*IF(M1856="",0,M1856)+0.27*IF(N1856="",0,N1856)</f>
        <v/>
      </c>
      <c r="T1856" s="24">
        <f>IF(Universe!S1856="","",((Universe!S1856-$B$2565)/$C$2565)^3)</f>
        <v/>
      </c>
      <c r="U1856" s="24">
        <f>IF(Universe!S1856="","",(Universe!S1856-$B$2565)/$C$2565)</f>
        <v/>
      </c>
      <c r="V1856" s="24">
        <f>IF(Universe!T1856="","",(Universe!T1856-$B$2566)/$C$2566)</f>
        <v/>
      </c>
      <c r="W1856" s="24">
        <f>IF(Universe!U1856="","",(Universe!U1856-$B$2567)/$C$2567)</f>
        <v/>
      </c>
      <c r="X1856" s="24">
        <f>IF(O1856="","",(O1856-$B$2571)/$C$2571)</f>
        <v/>
      </c>
      <c r="Y1856" s="24">
        <f>IF(T1856="","",(T1856-$B$2576)/$C$2576)</f>
        <v/>
      </c>
      <c r="Z1856" s="24">
        <f>IF(Universe!V1856="","",(Universe!V1856-$B$2568)/$C$2568)</f>
        <v/>
      </c>
      <c r="AA1856" s="24">
        <f>IF(P1856="","",(P1856-$B$2572)/$C$2572)</f>
        <v/>
      </c>
      <c r="AB1856" s="24">
        <f>IF(Q1856="","",(Q1856-$B$2573)/$C$2573)</f>
        <v/>
      </c>
      <c r="AC1856" s="24">
        <f>IF(R1856="","",(R1856-$B$2574)/$C$2574)</f>
        <v/>
      </c>
      <c r="AD1856" s="24">
        <f>IF(S1856="","",(S1856-$B$2575)/$C$2575)</f>
        <v/>
      </c>
      <c r="AE1856" s="24">
        <f>IF(Y1856="","",Y1856-(19.12044933116382+16.522174187581257*U1856))</f>
        <v/>
      </c>
      <c r="AF1856" s="24">
        <f>IF(X1856="","",(X1856-(-0.27268023098325006+0.47142105304415904*V1856+-0.3189264934812436*U1856)--5.286111042926227e-16)/0.7994208745952703)</f>
        <v/>
      </c>
      <c r="AG1856" s="24">
        <f>IF(AA1856="","",(AA1856-(0.5248806186338691+-0.064206457956449*U1856)-5.43454825424064e-16)/0.9977404048781155)</f>
        <v/>
      </c>
      <c r="AH1856" s="25" t="n">
        <v>-3.642442084203064</v>
      </c>
      <c r="AI1856" s="25" t="n">
        <v>-1.233566499501691</v>
      </c>
      <c r="AJ1856" s="25" t="n">
        <v>-3.431976099837843</v>
      </c>
      <c r="AK1856" s="25" t="n">
        <v>2.095554527779481</v>
      </c>
      <c r="AL1856" s="25" t="n">
        <v>1.592084561736069</v>
      </c>
      <c r="AM1856" s="25" t="n">
        <v>0.763767975255362</v>
      </c>
      <c r="AN1856" s="25" t="n">
        <v>0.972838182854213</v>
      </c>
      <c r="AO1856" s="25" t="n">
        <v>-2.764531237171457</v>
      </c>
      <c r="AP1856" s="25" t="n">
        <v>-1.544339501486078</v>
      </c>
      <c r="AQ1856" s="25" t="n">
        <v>-0.5878506949745907</v>
      </c>
    </row>
    <row r="1857">
      <c r="A1857" s="23">
        <f>Universe!A1857</f>
        <v/>
      </c>
      <c r="B1857" s="24">
        <f>IF(Universe!W1857="","",(Universe!W1857-$B$2550)/$C$2550)</f>
        <v/>
      </c>
      <c r="C1857" s="24">
        <f>IF(Universe!X1857="","",(Universe!X1857-$B$2551)/$C$2551)</f>
        <v/>
      </c>
      <c r="D1857" s="24">
        <f>IF(Universe!Y1857="","",(Universe!Y1857-$B$2552)/$C$2552)</f>
        <v/>
      </c>
      <c r="E1857" s="24">
        <f>IF(Universe!Z1857="","",(Universe!Z1857-$B$2553)/$C$2553)</f>
        <v/>
      </c>
      <c r="F1857" s="24">
        <f>IF(Universe!AA1857="","",(Universe!AA1857-$B$2554)/$C$2554)</f>
        <v/>
      </c>
      <c r="G1857" s="24">
        <f>IF(Universe!AB1857="","",(Universe!AB1857-$B$2555)/$C$2555)</f>
        <v/>
      </c>
      <c r="H1857" s="24">
        <f>IF(Universe!AC1857="","",(Universe!AC1857-$B$2556)/$C$2556)</f>
        <v/>
      </c>
      <c r="I1857" s="24">
        <f>IF(Universe!AD1857="","",(Universe!AD1857-$B$2557)/$C$2557)</f>
        <v/>
      </c>
      <c r="J1857" s="24">
        <f>IF(Universe!AE1857="","",(Universe!AE1857-$B$2558)/$C$2558)</f>
        <v/>
      </c>
      <c r="K1857" s="24">
        <f>IF(Universe!AF1857="","",(Universe!AF1857-$B$2559)/$C$2559)</f>
        <v/>
      </c>
      <c r="L1857" s="24">
        <f>IF(Universe!AG1857="","",(Universe!AG1857-$B$2560)/$C$2560)</f>
        <v/>
      </c>
      <c r="M1857" s="24">
        <f>IF(Universe!AH1857="","",(Universe!AH1857-$B$2561)/$C$2561)</f>
        <v/>
      </c>
      <c r="N1857" s="24">
        <f>IF(Universe!AI1857="","",(Universe!AI1857-$B$2562)/$C$2562)</f>
        <v/>
      </c>
      <c r="O1857" s="24">
        <f>0.74*IF(B1857="",0,B1857)+0.16*IF(C1857="",0,C1857)+0.1*IF(D1857="",0,D1857)</f>
        <v/>
      </c>
      <c r="P1857" s="24">
        <f>0.35*IF(E1857="",0,E1857)+0.35*IF(F1857="",0,F1857)+0.3*IF(G1857="",0,G1857)</f>
        <v/>
      </c>
      <c r="Q1857" s="24">
        <f>0.656*IF(I1857="",0,I1857)+0.344*IF(H1857="",0,H1857)</f>
        <v/>
      </c>
      <c r="R1857" s="24">
        <f>0.338*IF(J1857="",0,J1857)+0.662*IF(K1857="",0,K1857)</f>
        <v/>
      </c>
      <c r="S1857" s="24">
        <f>0.38*IF(L1857="",0,L1857)+0.35*IF(M1857="",0,M1857)+0.27*IF(N1857="",0,N1857)</f>
        <v/>
      </c>
      <c r="T1857" s="24">
        <f>IF(Universe!S1857="","",((Universe!S1857-$B$2565)/$C$2565)^3)</f>
        <v/>
      </c>
      <c r="U1857" s="24">
        <f>IF(Universe!S1857="","",(Universe!S1857-$B$2565)/$C$2565)</f>
        <v/>
      </c>
      <c r="V1857" s="24">
        <f>IF(Universe!T1857="","",(Universe!T1857-$B$2566)/$C$2566)</f>
        <v/>
      </c>
      <c r="W1857" s="24">
        <f>IF(Universe!U1857="","",(Universe!U1857-$B$2567)/$C$2567)</f>
        <v/>
      </c>
      <c r="X1857" s="24">
        <f>IF(O1857="","",(O1857-$B$2571)/$C$2571)</f>
        <v/>
      </c>
      <c r="Y1857" s="24">
        <f>IF(T1857="","",(T1857-$B$2576)/$C$2576)</f>
        <v/>
      </c>
      <c r="Z1857" s="24">
        <f>IF(Universe!V1857="","",(Universe!V1857-$B$2568)/$C$2568)</f>
        <v/>
      </c>
      <c r="AA1857" s="24">
        <f>IF(P1857="","",(P1857-$B$2572)/$C$2572)</f>
        <v/>
      </c>
      <c r="AB1857" s="24">
        <f>IF(Q1857="","",(Q1857-$B$2573)/$C$2573)</f>
        <v/>
      </c>
      <c r="AC1857" s="24">
        <f>IF(R1857="","",(R1857-$B$2574)/$C$2574)</f>
        <v/>
      </c>
      <c r="AD1857" s="24">
        <f>IF(S1857="","",(S1857-$B$2575)/$C$2575)</f>
        <v/>
      </c>
      <c r="AE1857" s="24">
        <f>IF(Y1857="","",Y1857-(19.12044933116382+16.522174187581257*U1857))</f>
        <v/>
      </c>
      <c r="AF1857" s="24">
        <f>IF(X1857="","",(X1857-(-0.27268023098325006+0.47142105304415904*V1857+-0.3189264934812436*U1857)--5.286111042926227e-16)/0.7994208745952703)</f>
        <v/>
      </c>
      <c r="AG1857" s="24">
        <f>IF(AA1857="","",(AA1857-(0.5248806186338691+-0.064206457956449*U1857)-5.43454825424064e-16)/0.9977404048781155)</f>
        <v/>
      </c>
      <c r="AH1857" s="25" t="n">
        <v>-3.407700894347616</v>
      </c>
      <c r="AI1857" s="25" t="n">
        <v>1.323343676905373</v>
      </c>
      <c r="AJ1857" s="25" t="n">
        <v>-0.0792525367048902</v>
      </c>
      <c r="AK1857" s="25" t="n">
        <v>-0.3118574110754336</v>
      </c>
      <c r="AL1857" s="25" t="n">
        <v>2.215466422624659</v>
      </c>
      <c r="AM1857" s="25" t="n">
        <v>-0.6366838558388056</v>
      </c>
      <c r="AN1857" s="25" t="n">
        <v>-0.8314627226364969</v>
      </c>
      <c r="AO1857" s="25" t="n">
        <v>0.1717994271610192</v>
      </c>
      <c r="AP1857" s="25" t="n">
        <v>0.0233975328326529</v>
      </c>
      <c r="AQ1857" s="25" t="n">
        <v>0.7332235388460572</v>
      </c>
    </row>
    <row r="1858">
      <c r="A1858" s="23">
        <f>Universe!A1858</f>
        <v/>
      </c>
      <c r="B1858" s="24">
        <f>IF(Universe!W1858="","",(Universe!W1858-$B$2550)/$C$2550)</f>
        <v/>
      </c>
      <c r="C1858" s="24">
        <f>IF(Universe!X1858="","",(Universe!X1858-$B$2551)/$C$2551)</f>
        <v/>
      </c>
      <c r="D1858" s="24">
        <f>IF(Universe!Y1858="","",(Universe!Y1858-$B$2552)/$C$2552)</f>
        <v/>
      </c>
      <c r="E1858" s="24">
        <f>IF(Universe!Z1858="","",(Universe!Z1858-$B$2553)/$C$2553)</f>
        <v/>
      </c>
      <c r="F1858" s="24">
        <f>IF(Universe!AA1858="","",(Universe!AA1858-$B$2554)/$C$2554)</f>
        <v/>
      </c>
      <c r="G1858" s="24">
        <f>IF(Universe!AB1858="","",(Universe!AB1858-$B$2555)/$C$2555)</f>
        <v/>
      </c>
      <c r="H1858" s="24">
        <f>IF(Universe!AC1858="","",(Universe!AC1858-$B$2556)/$C$2556)</f>
        <v/>
      </c>
      <c r="I1858" s="24">
        <f>IF(Universe!AD1858="","",(Universe!AD1858-$B$2557)/$C$2557)</f>
        <v/>
      </c>
      <c r="J1858" s="24">
        <f>IF(Universe!AE1858="","",(Universe!AE1858-$B$2558)/$C$2558)</f>
        <v/>
      </c>
      <c r="K1858" s="24">
        <f>IF(Universe!AF1858="","",(Universe!AF1858-$B$2559)/$C$2559)</f>
        <v/>
      </c>
      <c r="L1858" s="24">
        <f>IF(Universe!AG1858="","",(Universe!AG1858-$B$2560)/$C$2560)</f>
        <v/>
      </c>
      <c r="M1858" s="24">
        <f>IF(Universe!AH1858="","",(Universe!AH1858-$B$2561)/$C$2561)</f>
        <v/>
      </c>
      <c r="N1858" s="24">
        <f>IF(Universe!AI1858="","",(Universe!AI1858-$B$2562)/$C$2562)</f>
        <v/>
      </c>
      <c r="O1858" s="24">
        <f>0.74*IF(B1858="",0,B1858)+0.16*IF(C1858="",0,C1858)+0.1*IF(D1858="",0,D1858)</f>
        <v/>
      </c>
      <c r="P1858" s="24">
        <f>0.35*IF(E1858="",0,E1858)+0.35*IF(F1858="",0,F1858)+0.3*IF(G1858="",0,G1858)</f>
        <v/>
      </c>
      <c r="Q1858" s="24">
        <f>0.656*IF(I1858="",0,I1858)+0.344*IF(H1858="",0,H1858)</f>
        <v/>
      </c>
      <c r="R1858" s="24">
        <f>0.338*IF(J1858="",0,J1858)+0.662*IF(K1858="",0,K1858)</f>
        <v/>
      </c>
      <c r="S1858" s="24">
        <f>0.38*IF(L1858="",0,L1858)+0.35*IF(M1858="",0,M1858)+0.27*IF(N1858="",0,N1858)</f>
        <v/>
      </c>
      <c r="T1858" s="24">
        <f>IF(Universe!S1858="","",((Universe!S1858-$B$2565)/$C$2565)^3)</f>
        <v/>
      </c>
      <c r="U1858" s="24">
        <f>IF(Universe!S1858="","",(Universe!S1858-$B$2565)/$C$2565)</f>
        <v/>
      </c>
      <c r="V1858" s="24">
        <f>IF(Universe!T1858="","",(Universe!T1858-$B$2566)/$C$2566)</f>
        <v/>
      </c>
      <c r="W1858" s="24">
        <f>IF(Universe!U1858="","",(Universe!U1858-$B$2567)/$C$2567)</f>
        <v/>
      </c>
      <c r="X1858" s="24">
        <f>IF(O1858="","",(O1858-$B$2571)/$C$2571)</f>
        <v/>
      </c>
      <c r="Y1858" s="24">
        <f>IF(T1858="","",(T1858-$B$2576)/$C$2576)</f>
        <v/>
      </c>
      <c r="Z1858" s="24">
        <f>IF(Universe!V1858="","",(Universe!V1858-$B$2568)/$C$2568)</f>
        <v/>
      </c>
      <c r="AA1858" s="24">
        <f>IF(P1858="","",(P1858-$B$2572)/$C$2572)</f>
        <v/>
      </c>
      <c r="AB1858" s="24">
        <f>IF(Q1858="","",(Q1858-$B$2573)/$C$2573)</f>
        <v/>
      </c>
      <c r="AC1858" s="24">
        <f>IF(R1858="","",(R1858-$B$2574)/$C$2574)</f>
        <v/>
      </c>
      <c r="AD1858" s="24">
        <f>IF(S1858="","",(S1858-$B$2575)/$C$2575)</f>
        <v/>
      </c>
      <c r="AE1858" s="24">
        <f>IF(Y1858="","",Y1858-(19.12044933116382+16.522174187581257*U1858))</f>
        <v/>
      </c>
      <c r="AF1858" s="24">
        <f>IF(X1858="","",(X1858-(-0.27268023098325006+0.47142105304415904*V1858+-0.3189264934812436*U1858)--5.286111042926227e-16)/0.7994208745952703)</f>
        <v/>
      </c>
      <c r="AG1858" s="24">
        <f>IF(AA1858="","",(AA1858-(0.5248806186338691+-0.064206457956449*U1858)-5.43454825424064e-16)/0.9977404048781155)</f>
        <v/>
      </c>
      <c r="AH1858" s="25" t="n">
        <v>-1.08347645090734</v>
      </c>
      <c r="AI1858" s="25" t="n">
        <v>0.1602414778959998</v>
      </c>
      <c r="AJ1858" s="25" t="n">
        <v>-0.6933914747958323</v>
      </c>
      <c r="AK1858" s="25" t="n">
        <v>-0.5400197938834538</v>
      </c>
      <c r="AL1858" s="25" t="n">
        <v>2.202490767172711</v>
      </c>
      <c r="AM1858" s="25" t="n">
        <v>0.8909110700164663</v>
      </c>
      <c r="AN1858" s="25" t="n">
        <v>-0.9914680695355236</v>
      </c>
      <c r="AO1858" s="25" t="n">
        <v>0.1010248933576938</v>
      </c>
      <c r="AP1858" s="25" t="n">
        <v>-0.8568391056900575</v>
      </c>
      <c r="AQ1858" s="25" t="n">
        <v>-0.366232212515133</v>
      </c>
    </row>
    <row r="1859">
      <c r="A1859" s="23">
        <f>Universe!A1859</f>
        <v/>
      </c>
      <c r="B1859" s="24">
        <f>IF(Universe!W1859="","",(Universe!W1859-$B$2550)/$C$2550)</f>
        <v/>
      </c>
      <c r="C1859" s="24">
        <f>IF(Universe!X1859="","",(Universe!X1859-$B$2551)/$C$2551)</f>
        <v/>
      </c>
      <c r="D1859" s="24">
        <f>IF(Universe!Y1859="","",(Universe!Y1859-$B$2552)/$C$2552)</f>
        <v/>
      </c>
      <c r="E1859" s="24">
        <f>IF(Universe!Z1859="","",(Universe!Z1859-$B$2553)/$C$2553)</f>
        <v/>
      </c>
      <c r="F1859" s="24">
        <f>IF(Universe!AA1859="","",(Universe!AA1859-$B$2554)/$C$2554)</f>
        <v/>
      </c>
      <c r="G1859" s="24">
        <f>IF(Universe!AB1859="","",(Universe!AB1859-$B$2555)/$C$2555)</f>
        <v/>
      </c>
      <c r="H1859" s="24">
        <f>IF(Universe!AC1859="","",(Universe!AC1859-$B$2556)/$C$2556)</f>
        <v/>
      </c>
      <c r="I1859" s="24">
        <f>IF(Universe!AD1859="","",(Universe!AD1859-$B$2557)/$C$2557)</f>
        <v/>
      </c>
      <c r="J1859" s="24">
        <f>IF(Universe!AE1859="","",(Universe!AE1859-$B$2558)/$C$2558)</f>
        <v/>
      </c>
      <c r="K1859" s="24">
        <f>IF(Universe!AF1859="","",(Universe!AF1859-$B$2559)/$C$2559)</f>
        <v/>
      </c>
      <c r="L1859" s="24">
        <f>IF(Universe!AG1859="","",(Universe!AG1859-$B$2560)/$C$2560)</f>
        <v/>
      </c>
      <c r="M1859" s="24">
        <f>IF(Universe!AH1859="","",(Universe!AH1859-$B$2561)/$C$2561)</f>
        <v/>
      </c>
      <c r="N1859" s="24">
        <f>IF(Universe!AI1859="","",(Universe!AI1859-$B$2562)/$C$2562)</f>
        <v/>
      </c>
      <c r="O1859" s="24">
        <f>0.74*IF(B1859="",0,B1859)+0.16*IF(C1859="",0,C1859)+0.1*IF(D1859="",0,D1859)</f>
        <v/>
      </c>
      <c r="P1859" s="24">
        <f>0.35*IF(E1859="",0,E1859)+0.35*IF(F1859="",0,F1859)+0.3*IF(G1859="",0,G1859)</f>
        <v/>
      </c>
      <c r="Q1859" s="24">
        <f>0.656*IF(I1859="",0,I1859)+0.344*IF(H1859="",0,H1859)</f>
        <v/>
      </c>
      <c r="R1859" s="24">
        <f>0.338*IF(J1859="",0,J1859)+0.662*IF(K1859="",0,K1859)</f>
        <v/>
      </c>
      <c r="S1859" s="24">
        <f>0.38*IF(L1859="",0,L1859)+0.35*IF(M1859="",0,M1859)+0.27*IF(N1859="",0,N1859)</f>
        <v/>
      </c>
      <c r="T1859" s="24">
        <f>IF(Universe!S1859="","",((Universe!S1859-$B$2565)/$C$2565)^3)</f>
        <v/>
      </c>
      <c r="U1859" s="24">
        <f>IF(Universe!S1859="","",(Universe!S1859-$B$2565)/$C$2565)</f>
        <v/>
      </c>
      <c r="V1859" s="24">
        <f>IF(Universe!T1859="","",(Universe!T1859-$B$2566)/$C$2566)</f>
        <v/>
      </c>
      <c r="W1859" s="24">
        <f>IF(Universe!U1859="","",(Universe!U1859-$B$2567)/$C$2567)</f>
        <v/>
      </c>
      <c r="X1859" s="24">
        <f>IF(O1859="","",(O1859-$B$2571)/$C$2571)</f>
        <v/>
      </c>
      <c r="Y1859" s="24">
        <f>IF(T1859="","",(T1859-$B$2576)/$C$2576)</f>
        <v/>
      </c>
      <c r="Z1859" s="24">
        <f>IF(Universe!V1859="","",(Universe!V1859-$B$2568)/$C$2568)</f>
        <v/>
      </c>
      <c r="AA1859" s="24">
        <f>IF(P1859="","",(P1859-$B$2572)/$C$2572)</f>
        <v/>
      </c>
      <c r="AB1859" s="24">
        <f>IF(Q1859="","",(Q1859-$B$2573)/$C$2573)</f>
        <v/>
      </c>
      <c r="AC1859" s="24">
        <f>IF(R1859="","",(R1859-$B$2574)/$C$2574)</f>
        <v/>
      </c>
      <c r="AD1859" s="24">
        <f>IF(S1859="","",(S1859-$B$2575)/$C$2575)</f>
        <v/>
      </c>
      <c r="AE1859" s="24">
        <f>IF(Y1859="","",Y1859-(19.12044933116382+16.522174187581257*U1859))</f>
        <v/>
      </c>
      <c r="AF1859" s="24">
        <f>IF(X1859="","",(X1859-(-0.27268023098325006+0.47142105304415904*V1859+-0.3189264934812436*U1859)--5.286111042926227e-16)/0.7994208745952703)</f>
        <v/>
      </c>
      <c r="AG1859" s="24">
        <f>IF(AA1859="","",(AA1859-(0.5248806186338691+-0.064206457956449*U1859)-5.43454825424064e-16)/0.9977404048781155)</f>
        <v/>
      </c>
      <c r="AH1859" s="25" t="n">
        <v>-2.61179876997132</v>
      </c>
      <c r="AI1859" s="25" t="n">
        <v>-0.834075040431526</v>
      </c>
      <c r="AJ1859" s="25" t="n">
        <v>-0.6592805182111287</v>
      </c>
      <c r="AK1859" s="25" t="n">
        <v>-0.2055969072528476</v>
      </c>
      <c r="AL1859" s="25" t="n">
        <v>3.315721082615333</v>
      </c>
      <c r="AM1859" s="25" t="n">
        <v>0.0666005483016522</v>
      </c>
      <c r="AN1859" s="25" t="n">
        <v>-0.4419707701937124</v>
      </c>
      <c r="AO1859" s="25" t="n">
        <v>-0.0967581872408145</v>
      </c>
      <c r="AP1859" s="25" t="n">
        <v>1.085270658572535</v>
      </c>
      <c r="AQ1859" s="25" t="n">
        <v>-0.63105317813756</v>
      </c>
    </row>
    <row r="1860">
      <c r="A1860" s="23">
        <f>Universe!A1860</f>
        <v/>
      </c>
      <c r="B1860" s="24">
        <f>IF(Universe!W1860="","",(Universe!W1860-$B$2550)/$C$2550)</f>
        <v/>
      </c>
      <c r="C1860" s="24">
        <f>IF(Universe!X1860="","",(Universe!X1860-$B$2551)/$C$2551)</f>
        <v/>
      </c>
      <c r="D1860" s="24">
        <f>IF(Universe!Y1860="","",(Universe!Y1860-$B$2552)/$C$2552)</f>
        <v/>
      </c>
      <c r="E1860" s="24">
        <f>IF(Universe!Z1860="","",(Universe!Z1860-$B$2553)/$C$2553)</f>
        <v/>
      </c>
      <c r="F1860" s="24">
        <f>IF(Universe!AA1860="","",(Universe!AA1860-$B$2554)/$C$2554)</f>
        <v/>
      </c>
      <c r="G1860" s="24">
        <f>IF(Universe!AB1860="","",(Universe!AB1860-$B$2555)/$C$2555)</f>
        <v/>
      </c>
      <c r="H1860" s="24">
        <f>IF(Universe!AC1860="","",(Universe!AC1860-$B$2556)/$C$2556)</f>
        <v/>
      </c>
      <c r="I1860" s="24">
        <f>IF(Universe!AD1860="","",(Universe!AD1860-$B$2557)/$C$2557)</f>
        <v/>
      </c>
      <c r="J1860" s="24">
        <f>IF(Universe!AE1860="","",(Universe!AE1860-$B$2558)/$C$2558)</f>
        <v/>
      </c>
      <c r="K1860" s="24">
        <f>IF(Universe!AF1860="","",(Universe!AF1860-$B$2559)/$C$2559)</f>
        <v/>
      </c>
      <c r="L1860" s="24">
        <f>IF(Universe!AG1860="","",(Universe!AG1860-$B$2560)/$C$2560)</f>
        <v/>
      </c>
      <c r="M1860" s="24">
        <f>IF(Universe!AH1860="","",(Universe!AH1860-$B$2561)/$C$2561)</f>
        <v/>
      </c>
      <c r="N1860" s="24">
        <f>IF(Universe!AI1860="","",(Universe!AI1860-$B$2562)/$C$2562)</f>
        <v/>
      </c>
      <c r="O1860" s="24">
        <f>0.74*IF(B1860="",0,B1860)+0.16*IF(C1860="",0,C1860)+0.1*IF(D1860="",0,D1860)</f>
        <v/>
      </c>
      <c r="P1860" s="24">
        <f>0.35*IF(E1860="",0,E1860)+0.35*IF(F1860="",0,F1860)+0.3*IF(G1860="",0,G1860)</f>
        <v/>
      </c>
      <c r="Q1860" s="24">
        <f>0.656*IF(I1860="",0,I1860)+0.344*IF(H1860="",0,H1860)</f>
        <v/>
      </c>
      <c r="R1860" s="24">
        <f>0.338*IF(J1860="",0,J1860)+0.662*IF(K1860="",0,K1860)</f>
        <v/>
      </c>
      <c r="S1860" s="24">
        <f>0.38*IF(L1860="",0,L1860)+0.35*IF(M1860="",0,M1860)+0.27*IF(N1860="",0,N1860)</f>
        <v/>
      </c>
      <c r="T1860" s="24">
        <f>IF(Universe!S1860="","",((Universe!S1860-$B$2565)/$C$2565)^3)</f>
        <v/>
      </c>
      <c r="U1860" s="24">
        <f>IF(Universe!S1860="","",(Universe!S1860-$B$2565)/$C$2565)</f>
        <v/>
      </c>
      <c r="V1860" s="24">
        <f>IF(Universe!T1860="","",(Universe!T1860-$B$2566)/$C$2566)</f>
        <v/>
      </c>
      <c r="W1860" s="24">
        <f>IF(Universe!U1860="","",(Universe!U1860-$B$2567)/$C$2567)</f>
        <v/>
      </c>
      <c r="X1860" s="24">
        <f>IF(O1860="","",(O1860-$B$2571)/$C$2571)</f>
        <v/>
      </c>
      <c r="Y1860" s="24">
        <f>IF(T1860="","",(T1860-$B$2576)/$C$2576)</f>
        <v/>
      </c>
      <c r="Z1860" s="24">
        <f>IF(Universe!V1860="","",(Universe!V1860-$B$2568)/$C$2568)</f>
        <v/>
      </c>
      <c r="AA1860" s="24">
        <f>IF(P1860="","",(P1860-$B$2572)/$C$2572)</f>
        <v/>
      </c>
      <c r="AB1860" s="24">
        <f>IF(Q1860="","",(Q1860-$B$2573)/$C$2573)</f>
        <v/>
      </c>
      <c r="AC1860" s="24">
        <f>IF(R1860="","",(R1860-$B$2574)/$C$2574)</f>
        <v/>
      </c>
      <c r="AD1860" s="24">
        <f>IF(S1860="","",(S1860-$B$2575)/$C$2575)</f>
        <v/>
      </c>
      <c r="AE1860" s="24">
        <f>IF(Y1860="","",Y1860-(19.12044933116382+16.522174187581257*U1860))</f>
        <v/>
      </c>
      <c r="AF1860" s="24">
        <f>IF(X1860="","",(X1860-(-0.27268023098325006+0.47142105304415904*V1860+-0.3189264934812436*U1860)--5.286111042926227e-16)/0.7994208745952703)</f>
        <v/>
      </c>
      <c r="AG1860" s="24">
        <f>IF(AA1860="","",(AA1860-(0.5248806186338691+-0.064206457956449*U1860)-5.43454825424064e-16)/0.9977404048781155)</f>
        <v/>
      </c>
      <c r="AH1860" s="25" t="n">
        <v>-0.9185215663393088</v>
      </c>
      <c r="AI1860" s="25" t="n">
        <v>-1.222539970616751</v>
      </c>
      <c r="AJ1860" s="25" t="n">
        <v>-0.6321621992395202</v>
      </c>
      <c r="AK1860" s="25" t="n">
        <v>0.2078418133071752</v>
      </c>
      <c r="AL1860" s="25" t="n">
        <v>1.917566772520038</v>
      </c>
      <c r="AM1860" s="25" t="n">
        <v>-0.0362070471813883</v>
      </c>
      <c r="AN1860" s="25" t="n">
        <v>-1.010718456005534</v>
      </c>
      <c r="AO1860" s="25" t="n">
        <v>-0.009622811345440499</v>
      </c>
      <c r="AP1860" s="25" t="n">
        <v>-0.2905329274630606</v>
      </c>
      <c r="AQ1860" s="25" t="n">
        <v>0.5814212779552433</v>
      </c>
    </row>
    <row r="1861">
      <c r="A1861" s="23">
        <f>Universe!A1861</f>
        <v/>
      </c>
      <c r="B1861" s="24">
        <f>IF(Universe!W1861="","",(Universe!W1861-$B$2550)/$C$2550)</f>
        <v/>
      </c>
      <c r="C1861" s="24">
        <f>IF(Universe!X1861="","",(Universe!X1861-$B$2551)/$C$2551)</f>
        <v/>
      </c>
      <c r="D1861" s="24">
        <f>IF(Universe!Y1861="","",(Universe!Y1861-$B$2552)/$C$2552)</f>
        <v/>
      </c>
      <c r="E1861" s="24">
        <f>IF(Universe!Z1861="","",(Universe!Z1861-$B$2553)/$C$2553)</f>
        <v/>
      </c>
      <c r="F1861" s="24">
        <f>IF(Universe!AA1861="","",(Universe!AA1861-$B$2554)/$C$2554)</f>
        <v/>
      </c>
      <c r="G1861" s="24">
        <f>IF(Universe!AB1861="","",(Universe!AB1861-$B$2555)/$C$2555)</f>
        <v/>
      </c>
      <c r="H1861" s="24">
        <f>IF(Universe!AC1861="","",(Universe!AC1861-$B$2556)/$C$2556)</f>
        <v/>
      </c>
      <c r="I1861" s="24">
        <f>IF(Universe!AD1861="","",(Universe!AD1861-$B$2557)/$C$2557)</f>
        <v/>
      </c>
      <c r="J1861" s="24">
        <f>IF(Universe!AE1861="","",(Universe!AE1861-$B$2558)/$C$2558)</f>
        <v/>
      </c>
      <c r="K1861" s="24">
        <f>IF(Universe!AF1861="","",(Universe!AF1861-$B$2559)/$C$2559)</f>
        <v/>
      </c>
      <c r="L1861" s="24">
        <f>IF(Universe!AG1861="","",(Universe!AG1861-$B$2560)/$C$2560)</f>
        <v/>
      </c>
      <c r="M1861" s="24">
        <f>IF(Universe!AH1861="","",(Universe!AH1861-$B$2561)/$C$2561)</f>
        <v/>
      </c>
      <c r="N1861" s="24">
        <f>IF(Universe!AI1861="","",(Universe!AI1861-$B$2562)/$C$2562)</f>
        <v/>
      </c>
      <c r="O1861" s="24">
        <f>0.74*IF(B1861="",0,B1861)+0.16*IF(C1861="",0,C1861)+0.1*IF(D1861="",0,D1861)</f>
        <v/>
      </c>
      <c r="P1861" s="24">
        <f>0.35*IF(E1861="",0,E1861)+0.35*IF(F1861="",0,F1861)+0.3*IF(G1861="",0,G1861)</f>
        <v/>
      </c>
      <c r="Q1861" s="24">
        <f>0.656*IF(I1861="",0,I1861)+0.344*IF(H1861="",0,H1861)</f>
        <v/>
      </c>
      <c r="R1861" s="24">
        <f>0.338*IF(J1861="",0,J1861)+0.662*IF(K1861="",0,K1861)</f>
        <v/>
      </c>
      <c r="S1861" s="24">
        <f>0.38*IF(L1861="",0,L1861)+0.35*IF(M1861="",0,M1861)+0.27*IF(N1861="",0,N1861)</f>
        <v/>
      </c>
      <c r="T1861" s="24">
        <f>IF(Universe!S1861="","",((Universe!S1861-$B$2565)/$C$2565)^3)</f>
        <v/>
      </c>
      <c r="U1861" s="24">
        <f>IF(Universe!S1861="","",(Universe!S1861-$B$2565)/$C$2565)</f>
        <v/>
      </c>
      <c r="V1861" s="24">
        <f>IF(Universe!T1861="","",(Universe!T1861-$B$2566)/$C$2566)</f>
        <v/>
      </c>
      <c r="W1861" s="24">
        <f>IF(Universe!U1861="","",(Universe!U1861-$B$2567)/$C$2567)</f>
        <v/>
      </c>
      <c r="X1861" s="24">
        <f>IF(O1861="","",(O1861-$B$2571)/$C$2571)</f>
        <v/>
      </c>
      <c r="Y1861" s="24">
        <f>IF(T1861="","",(T1861-$B$2576)/$C$2576)</f>
        <v/>
      </c>
      <c r="Z1861" s="24">
        <f>IF(Universe!V1861="","",(Universe!V1861-$B$2568)/$C$2568)</f>
        <v/>
      </c>
      <c r="AA1861" s="24">
        <f>IF(P1861="","",(P1861-$B$2572)/$C$2572)</f>
        <v/>
      </c>
      <c r="AB1861" s="24">
        <f>IF(Q1861="","",(Q1861-$B$2573)/$C$2573)</f>
        <v/>
      </c>
      <c r="AC1861" s="24">
        <f>IF(R1861="","",(R1861-$B$2574)/$C$2574)</f>
        <v/>
      </c>
      <c r="AD1861" s="24">
        <f>IF(S1861="","",(S1861-$B$2575)/$C$2575)</f>
        <v/>
      </c>
      <c r="AE1861" s="24">
        <f>IF(Y1861="","",Y1861-(19.12044933116382+16.522174187581257*U1861))</f>
        <v/>
      </c>
      <c r="AF1861" s="24">
        <f>IF(X1861="","",(X1861-(-0.27268023098325006+0.47142105304415904*V1861+-0.3189264934812436*U1861)--5.286111042926227e-16)/0.7994208745952703)</f>
        <v/>
      </c>
      <c r="AG1861" s="24">
        <f>IF(AA1861="","",(AA1861-(0.5248806186338691+-0.064206457956449*U1861)-5.43454825424064e-16)/0.9977404048781155)</f>
        <v/>
      </c>
      <c r="AH1861" s="25" t="n">
        <v>-3.265596864482865</v>
      </c>
      <c r="AI1861" s="25" t="n">
        <v>1.74951323415788</v>
      </c>
      <c r="AJ1861" s="25" t="n">
        <v>-1.313213809355349</v>
      </c>
      <c r="AK1861" s="25" t="n">
        <v>-0.5690698145174388</v>
      </c>
      <c r="AL1861" s="25" t="n">
        <v>2.52220830273211</v>
      </c>
      <c r="AM1861" s="25" t="n">
        <v>1.081370633071084</v>
      </c>
      <c r="AN1861" s="25" t="n">
        <v>-0.5452308265601717</v>
      </c>
      <c r="AO1861" s="25" t="n">
        <v>-0.1713566371658786</v>
      </c>
      <c r="AP1861" s="25" t="n">
        <v>-0.0056558469121126</v>
      </c>
      <c r="AQ1861" s="25" t="n">
        <v>1.561908994723409</v>
      </c>
    </row>
    <row r="1862">
      <c r="A1862" s="23">
        <f>Universe!A1862</f>
        <v/>
      </c>
      <c r="B1862" s="24">
        <f>IF(Universe!W1862="","",(Universe!W1862-$B$2550)/$C$2550)</f>
        <v/>
      </c>
      <c r="C1862" s="24">
        <f>IF(Universe!X1862="","",(Universe!X1862-$B$2551)/$C$2551)</f>
        <v/>
      </c>
      <c r="D1862" s="24">
        <f>IF(Universe!Y1862="","",(Universe!Y1862-$B$2552)/$C$2552)</f>
        <v/>
      </c>
      <c r="E1862" s="24">
        <f>IF(Universe!Z1862="","",(Universe!Z1862-$B$2553)/$C$2553)</f>
        <v/>
      </c>
      <c r="F1862" s="24">
        <f>IF(Universe!AA1862="","",(Universe!AA1862-$B$2554)/$C$2554)</f>
        <v/>
      </c>
      <c r="G1862" s="24">
        <f>IF(Universe!AB1862="","",(Universe!AB1862-$B$2555)/$C$2555)</f>
        <v/>
      </c>
      <c r="H1862" s="24">
        <f>IF(Universe!AC1862="","",(Universe!AC1862-$B$2556)/$C$2556)</f>
        <v/>
      </c>
      <c r="I1862" s="24">
        <f>IF(Universe!AD1862="","",(Universe!AD1862-$B$2557)/$C$2557)</f>
        <v/>
      </c>
      <c r="J1862" s="24">
        <f>IF(Universe!AE1862="","",(Universe!AE1862-$B$2558)/$C$2558)</f>
        <v/>
      </c>
      <c r="K1862" s="24">
        <f>IF(Universe!AF1862="","",(Universe!AF1862-$B$2559)/$C$2559)</f>
        <v/>
      </c>
      <c r="L1862" s="24">
        <f>IF(Universe!AG1862="","",(Universe!AG1862-$B$2560)/$C$2560)</f>
        <v/>
      </c>
      <c r="M1862" s="24">
        <f>IF(Universe!AH1862="","",(Universe!AH1862-$B$2561)/$C$2561)</f>
        <v/>
      </c>
      <c r="N1862" s="24">
        <f>IF(Universe!AI1862="","",(Universe!AI1862-$B$2562)/$C$2562)</f>
        <v/>
      </c>
      <c r="O1862" s="24">
        <f>0.74*IF(B1862="",0,B1862)+0.16*IF(C1862="",0,C1862)+0.1*IF(D1862="",0,D1862)</f>
        <v/>
      </c>
      <c r="P1862" s="24">
        <f>0.35*IF(E1862="",0,E1862)+0.35*IF(F1862="",0,F1862)+0.3*IF(G1862="",0,G1862)</f>
        <v/>
      </c>
      <c r="Q1862" s="24">
        <f>0.656*IF(I1862="",0,I1862)+0.344*IF(H1862="",0,H1862)</f>
        <v/>
      </c>
      <c r="R1862" s="24">
        <f>0.338*IF(J1862="",0,J1862)+0.662*IF(K1862="",0,K1862)</f>
        <v/>
      </c>
      <c r="S1862" s="24">
        <f>0.38*IF(L1862="",0,L1862)+0.35*IF(M1862="",0,M1862)+0.27*IF(N1862="",0,N1862)</f>
        <v/>
      </c>
      <c r="T1862" s="24">
        <f>IF(Universe!S1862="","",((Universe!S1862-$B$2565)/$C$2565)^3)</f>
        <v/>
      </c>
      <c r="U1862" s="24">
        <f>IF(Universe!S1862="","",(Universe!S1862-$B$2565)/$C$2565)</f>
        <v/>
      </c>
      <c r="V1862" s="24">
        <f>IF(Universe!T1862="","",(Universe!T1862-$B$2566)/$C$2566)</f>
        <v/>
      </c>
      <c r="W1862" s="24">
        <f>IF(Universe!U1862="","",(Universe!U1862-$B$2567)/$C$2567)</f>
        <v/>
      </c>
      <c r="X1862" s="24">
        <f>IF(O1862="","",(O1862-$B$2571)/$C$2571)</f>
        <v/>
      </c>
      <c r="Y1862" s="24">
        <f>IF(T1862="","",(T1862-$B$2576)/$C$2576)</f>
        <v/>
      </c>
      <c r="Z1862" s="24">
        <f>IF(Universe!V1862="","",(Universe!V1862-$B$2568)/$C$2568)</f>
        <v/>
      </c>
      <c r="AA1862" s="24">
        <f>IF(P1862="","",(P1862-$B$2572)/$C$2572)</f>
        <v/>
      </c>
      <c r="AB1862" s="24">
        <f>IF(Q1862="","",(Q1862-$B$2573)/$C$2573)</f>
        <v/>
      </c>
      <c r="AC1862" s="24">
        <f>IF(R1862="","",(R1862-$B$2574)/$C$2574)</f>
        <v/>
      </c>
      <c r="AD1862" s="24">
        <f>IF(S1862="","",(S1862-$B$2575)/$C$2575)</f>
        <v/>
      </c>
      <c r="AE1862" s="24">
        <f>IF(Y1862="","",Y1862-(19.12044933116382+16.522174187581257*U1862))</f>
        <v/>
      </c>
      <c r="AF1862" s="24">
        <f>IF(X1862="","",(X1862-(-0.27268023098325006+0.47142105304415904*V1862+-0.3189264934812436*U1862)--5.286111042926227e-16)/0.7994208745952703)</f>
        <v/>
      </c>
      <c r="AG1862" s="24">
        <f>IF(AA1862="","",(AA1862-(0.5248806186338691+-0.064206457956449*U1862)-5.43454825424064e-16)/0.9977404048781155)</f>
        <v/>
      </c>
      <c r="AH1862" s="25" t="n">
        <v>-2.736076316225789</v>
      </c>
      <c r="AI1862" s="25" t="n">
        <v>3.196682615545737</v>
      </c>
      <c r="AJ1862" s="25" t="n">
        <v>4.991569805636122</v>
      </c>
      <c r="AK1862" s="25" t="n">
        <v>0.2123549031037291</v>
      </c>
      <c r="AL1862" s="25" t="n">
        <v>3.23735981529008</v>
      </c>
      <c r="AM1862" s="25" t="n">
        <v>-0.2198878494713249</v>
      </c>
      <c r="AN1862" s="25" t="n">
        <v>1.166552617272885</v>
      </c>
      <c r="AO1862" s="25" t="n">
        <v>0.1133422205467146</v>
      </c>
      <c r="AP1862" s="25" t="n">
        <v>0.3045855983900035</v>
      </c>
      <c r="AQ1862" s="25" t="n">
        <v>0.0098635159178756</v>
      </c>
    </row>
    <row r="1863">
      <c r="A1863" s="23">
        <f>Universe!A1863</f>
        <v/>
      </c>
      <c r="B1863" s="24">
        <f>IF(Universe!W1863="","",(Universe!W1863-$B$2550)/$C$2550)</f>
        <v/>
      </c>
      <c r="C1863" s="24">
        <f>IF(Universe!X1863="","",(Universe!X1863-$B$2551)/$C$2551)</f>
        <v/>
      </c>
      <c r="D1863" s="24">
        <f>IF(Universe!Y1863="","",(Universe!Y1863-$B$2552)/$C$2552)</f>
        <v/>
      </c>
      <c r="E1863" s="24">
        <f>IF(Universe!Z1863="","",(Universe!Z1863-$B$2553)/$C$2553)</f>
        <v/>
      </c>
      <c r="F1863" s="24">
        <f>IF(Universe!AA1863="","",(Universe!AA1863-$B$2554)/$C$2554)</f>
        <v/>
      </c>
      <c r="G1863" s="24">
        <f>IF(Universe!AB1863="","",(Universe!AB1863-$B$2555)/$C$2555)</f>
        <v/>
      </c>
      <c r="H1863" s="24">
        <f>IF(Universe!AC1863="","",(Universe!AC1863-$B$2556)/$C$2556)</f>
        <v/>
      </c>
      <c r="I1863" s="24">
        <f>IF(Universe!AD1863="","",(Universe!AD1863-$B$2557)/$C$2557)</f>
        <v/>
      </c>
      <c r="J1863" s="24">
        <f>IF(Universe!AE1863="","",(Universe!AE1863-$B$2558)/$C$2558)</f>
        <v/>
      </c>
      <c r="K1863" s="24">
        <f>IF(Universe!AF1863="","",(Universe!AF1863-$B$2559)/$C$2559)</f>
        <v/>
      </c>
      <c r="L1863" s="24">
        <f>IF(Universe!AG1863="","",(Universe!AG1863-$B$2560)/$C$2560)</f>
        <v/>
      </c>
      <c r="M1863" s="24">
        <f>IF(Universe!AH1863="","",(Universe!AH1863-$B$2561)/$C$2561)</f>
        <v/>
      </c>
      <c r="N1863" s="24">
        <f>IF(Universe!AI1863="","",(Universe!AI1863-$B$2562)/$C$2562)</f>
        <v/>
      </c>
      <c r="O1863" s="24">
        <f>0.74*IF(B1863="",0,B1863)+0.16*IF(C1863="",0,C1863)+0.1*IF(D1863="",0,D1863)</f>
        <v/>
      </c>
      <c r="P1863" s="24">
        <f>0.35*IF(E1863="",0,E1863)+0.35*IF(F1863="",0,F1863)+0.3*IF(G1863="",0,G1863)</f>
        <v/>
      </c>
      <c r="Q1863" s="24">
        <f>0.656*IF(I1863="",0,I1863)+0.344*IF(H1863="",0,H1863)</f>
        <v/>
      </c>
      <c r="R1863" s="24">
        <f>0.338*IF(J1863="",0,J1863)+0.662*IF(K1863="",0,K1863)</f>
        <v/>
      </c>
      <c r="S1863" s="24">
        <f>0.38*IF(L1863="",0,L1863)+0.35*IF(M1863="",0,M1863)+0.27*IF(N1863="",0,N1863)</f>
        <v/>
      </c>
      <c r="T1863" s="24">
        <f>IF(Universe!S1863="","",((Universe!S1863-$B$2565)/$C$2565)^3)</f>
        <v/>
      </c>
      <c r="U1863" s="24">
        <f>IF(Universe!S1863="","",(Universe!S1863-$B$2565)/$C$2565)</f>
        <v/>
      </c>
      <c r="V1863" s="24">
        <f>IF(Universe!T1863="","",(Universe!T1863-$B$2566)/$C$2566)</f>
        <v/>
      </c>
      <c r="W1863" s="24">
        <f>IF(Universe!U1863="","",(Universe!U1863-$B$2567)/$C$2567)</f>
        <v/>
      </c>
      <c r="X1863" s="24">
        <f>IF(O1863="","",(O1863-$B$2571)/$C$2571)</f>
        <v/>
      </c>
      <c r="Y1863" s="24">
        <f>IF(T1863="","",(T1863-$B$2576)/$C$2576)</f>
        <v/>
      </c>
      <c r="Z1863" s="24">
        <f>IF(Universe!V1863="","",(Universe!V1863-$B$2568)/$C$2568)</f>
        <v/>
      </c>
      <c r="AA1863" s="24">
        <f>IF(P1863="","",(P1863-$B$2572)/$C$2572)</f>
        <v/>
      </c>
      <c r="AB1863" s="24">
        <f>IF(Q1863="","",(Q1863-$B$2573)/$C$2573)</f>
        <v/>
      </c>
      <c r="AC1863" s="24">
        <f>IF(R1863="","",(R1863-$B$2574)/$C$2574)</f>
        <v/>
      </c>
      <c r="AD1863" s="24">
        <f>IF(S1863="","",(S1863-$B$2575)/$C$2575)</f>
        <v/>
      </c>
      <c r="AE1863" s="24">
        <f>IF(Y1863="","",Y1863-(19.12044933116382+16.522174187581257*U1863))</f>
        <v/>
      </c>
      <c r="AF1863" s="24">
        <f>IF(X1863="","",(X1863-(-0.27268023098325006+0.47142105304415904*V1863+-0.3189264934812436*U1863)--5.286111042926227e-16)/0.7994208745952703)</f>
        <v/>
      </c>
      <c r="AG1863" s="24">
        <f>IF(AA1863="","",(AA1863-(0.5248806186338691+-0.064206457956449*U1863)-5.43454825424064e-16)/0.9977404048781155)</f>
        <v/>
      </c>
      <c r="AH1863" s="25" t="n">
        <v>-2.441412291519293</v>
      </c>
      <c r="AI1863" s="25" t="n">
        <v>-1.332021427968672</v>
      </c>
      <c r="AJ1863" s="25" t="n">
        <v>0.1233250546423391</v>
      </c>
      <c r="AK1863" s="25" t="n">
        <v>-0.2321723692303471</v>
      </c>
      <c r="AL1863" s="25" t="n">
        <v>3.373153480070378</v>
      </c>
      <c r="AM1863" s="25" t="n">
        <v>0.189572663728263</v>
      </c>
      <c r="AN1863" s="25" t="n">
        <v>-0.6512972323018128</v>
      </c>
      <c r="AO1863" s="25" t="n">
        <v>0.0199776421715078</v>
      </c>
      <c r="AP1863" s="25" t="n">
        <v>-0.0972467901370645</v>
      </c>
      <c r="AQ1863" s="25" t="n">
        <v>-0.4028837300307064</v>
      </c>
    </row>
    <row r="1864">
      <c r="A1864" s="23">
        <f>Universe!A1864</f>
        <v/>
      </c>
      <c r="B1864" s="24">
        <f>IF(Universe!W1864="","",(Universe!W1864-$B$2550)/$C$2550)</f>
        <v/>
      </c>
      <c r="C1864" s="24">
        <f>IF(Universe!X1864="","",(Universe!X1864-$B$2551)/$C$2551)</f>
        <v/>
      </c>
      <c r="D1864" s="24">
        <f>IF(Universe!Y1864="","",(Universe!Y1864-$B$2552)/$C$2552)</f>
        <v/>
      </c>
      <c r="E1864" s="24">
        <f>IF(Universe!Z1864="","",(Universe!Z1864-$B$2553)/$C$2553)</f>
        <v/>
      </c>
      <c r="F1864" s="24">
        <f>IF(Universe!AA1864="","",(Universe!AA1864-$B$2554)/$C$2554)</f>
        <v/>
      </c>
      <c r="G1864" s="24">
        <f>IF(Universe!AB1864="","",(Universe!AB1864-$B$2555)/$C$2555)</f>
        <v/>
      </c>
      <c r="H1864" s="24">
        <f>IF(Universe!AC1864="","",(Universe!AC1864-$B$2556)/$C$2556)</f>
        <v/>
      </c>
      <c r="I1864" s="24">
        <f>IF(Universe!AD1864="","",(Universe!AD1864-$B$2557)/$C$2557)</f>
        <v/>
      </c>
      <c r="J1864" s="24">
        <f>IF(Universe!AE1864="","",(Universe!AE1864-$B$2558)/$C$2558)</f>
        <v/>
      </c>
      <c r="K1864" s="24">
        <f>IF(Universe!AF1864="","",(Universe!AF1864-$B$2559)/$C$2559)</f>
        <v/>
      </c>
      <c r="L1864" s="24">
        <f>IF(Universe!AG1864="","",(Universe!AG1864-$B$2560)/$C$2560)</f>
        <v/>
      </c>
      <c r="M1864" s="24">
        <f>IF(Universe!AH1864="","",(Universe!AH1864-$B$2561)/$C$2561)</f>
        <v/>
      </c>
      <c r="N1864" s="24">
        <f>IF(Universe!AI1864="","",(Universe!AI1864-$B$2562)/$C$2562)</f>
        <v/>
      </c>
      <c r="O1864" s="24">
        <f>0.74*IF(B1864="",0,B1864)+0.16*IF(C1864="",0,C1864)+0.1*IF(D1864="",0,D1864)</f>
        <v/>
      </c>
      <c r="P1864" s="24">
        <f>0.35*IF(E1864="",0,E1864)+0.35*IF(F1864="",0,F1864)+0.3*IF(G1864="",0,G1864)</f>
        <v/>
      </c>
      <c r="Q1864" s="24">
        <f>0.656*IF(I1864="",0,I1864)+0.344*IF(H1864="",0,H1864)</f>
        <v/>
      </c>
      <c r="R1864" s="24">
        <f>0.338*IF(J1864="",0,J1864)+0.662*IF(K1864="",0,K1864)</f>
        <v/>
      </c>
      <c r="S1864" s="24">
        <f>0.38*IF(L1864="",0,L1864)+0.35*IF(M1864="",0,M1864)+0.27*IF(N1864="",0,N1864)</f>
        <v/>
      </c>
      <c r="T1864" s="24">
        <f>IF(Universe!S1864="","",((Universe!S1864-$B$2565)/$C$2565)^3)</f>
        <v/>
      </c>
      <c r="U1864" s="24">
        <f>IF(Universe!S1864="","",(Universe!S1864-$B$2565)/$C$2565)</f>
        <v/>
      </c>
      <c r="V1864" s="24">
        <f>IF(Universe!T1864="","",(Universe!T1864-$B$2566)/$C$2566)</f>
        <v/>
      </c>
      <c r="W1864" s="24">
        <f>IF(Universe!U1864="","",(Universe!U1864-$B$2567)/$C$2567)</f>
        <v/>
      </c>
      <c r="X1864" s="24">
        <f>IF(O1864="","",(O1864-$B$2571)/$C$2571)</f>
        <v/>
      </c>
      <c r="Y1864" s="24">
        <f>IF(T1864="","",(T1864-$B$2576)/$C$2576)</f>
        <v/>
      </c>
      <c r="Z1864" s="24">
        <f>IF(Universe!V1864="","",(Universe!V1864-$B$2568)/$C$2568)</f>
        <v/>
      </c>
      <c r="AA1864" s="24">
        <f>IF(P1864="","",(P1864-$B$2572)/$C$2572)</f>
        <v/>
      </c>
      <c r="AB1864" s="24">
        <f>IF(Q1864="","",(Q1864-$B$2573)/$C$2573)</f>
        <v/>
      </c>
      <c r="AC1864" s="24">
        <f>IF(R1864="","",(R1864-$B$2574)/$C$2574)</f>
        <v/>
      </c>
      <c r="AD1864" s="24">
        <f>IF(S1864="","",(S1864-$B$2575)/$C$2575)</f>
        <v/>
      </c>
      <c r="AE1864" s="24">
        <f>IF(Y1864="","",Y1864-(19.12044933116382+16.522174187581257*U1864))</f>
        <v/>
      </c>
      <c r="AF1864" s="24">
        <f>IF(X1864="","",(X1864-(-0.27268023098325006+0.47142105304415904*V1864+-0.3189264934812436*U1864)--5.286111042926227e-16)/0.7994208745952703)</f>
        <v/>
      </c>
      <c r="AG1864" s="24">
        <f>IF(AA1864="","",(AA1864-(0.5248806186338691+-0.064206457956449*U1864)-5.43454825424064e-16)/0.9977404048781155)</f>
        <v/>
      </c>
      <c r="AH1864" s="25" t="n">
        <v>-1.910580298687788</v>
      </c>
      <c r="AI1864" s="25" t="n">
        <v>-0.6302803288174893</v>
      </c>
      <c r="AJ1864" s="25" t="n">
        <v>-0.6221235306219884</v>
      </c>
      <c r="AK1864" s="25" t="n">
        <v>-0.0932114130065035</v>
      </c>
      <c r="AL1864" s="25" t="n">
        <v>3.220657091854187</v>
      </c>
      <c r="AM1864" s="25" t="n">
        <v>0.1019181084575311</v>
      </c>
      <c r="AN1864" s="25" t="n">
        <v>0.1088974540588587</v>
      </c>
      <c r="AO1864" s="25" t="n">
        <v>-0.034469463460176</v>
      </c>
      <c r="AP1864" s="25" t="n">
        <v>0.552949416923787</v>
      </c>
      <c r="AQ1864" s="25" t="n">
        <v>-0.0538638875933399</v>
      </c>
    </row>
    <row r="1865">
      <c r="A1865" s="23">
        <f>Universe!A1865</f>
        <v/>
      </c>
      <c r="B1865" s="24">
        <f>IF(Universe!W1865="","",(Universe!W1865-$B$2550)/$C$2550)</f>
        <v/>
      </c>
      <c r="C1865" s="24">
        <f>IF(Universe!X1865="","",(Universe!X1865-$B$2551)/$C$2551)</f>
        <v/>
      </c>
      <c r="D1865" s="24">
        <f>IF(Universe!Y1865="","",(Universe!Y1865-$B$2552)/$C$2552)</f>
        <v/>
      </c>
      <c r="E1865" s="24">
        <f>IF(Universe!Z1865="","",(Universe!Z1865-$B$2553)/$C$2553)</f>
        <v/>
      </c>
      <c r="F1865" s="24">
        <f>IF(Universe!AA1865="","",(Universe!AA1865-$B$2554)/$C$2554)</f>
        <v/>
      </c>
      <c r="G1865" s="24">
        <f>IF(Universe!AB1865="","",(Universe!AB1865-$B$2555)/$C$2555)</f>
        <v/>
      </c>
      <c r="H1865" s="24">
        <f>IF(Universe!AC1865="","",(Universe!AC1865-$B$2556)/$C$2556)</f>
        <v/>
      </c>
      <c r="I1865" s="24">
        <f>IF(Universe!AD1865="","",(Universe!AD1865-$B$2557)/$C$2557)</f>
        <v/>
      </c>
      <c r="J1865" s="24">
        <f>IF(Universe!AE1865="","",(Universe!AE1865-$B$2558)/$C$2558)</f>
        <v/>
      </c>
      <c r="K1865" s="24">
        <f>IF(Universe!AF1865="","",(Universe!AF1865-$B$2559)/$C$2559)</f>
        <v/>
      </c>
      <c r="L1865" s="24">
        <f>IF(Universe!AG1865="","",(Universe!AG1865-$B$2560)/$C$2560)</f>
        <v/>
      </c>
      <c r="M1865" s="24">
        <f>IF(Universe!AH1865="","",(Universe!AH1865-$B$2561)/$C$2561)</f>
        <v/>
      </c>
      <c r="N1865" s="24">
        <f>IF(Universe!AI1865="","",(Universe!AI1865-$B$2562)/$C$2562)</f>
        <v/>
      </c>
      <c r="O1865" s="24">
        <f>0.74*IF(B1865="",0,B1865)+0.16*IF(C1865="",0,C1865)+0.1*IF(D1865="",0,D1865)</f>
        <v/>
      </c>
      <c r="P1865" s="24">
        <f>0.35*IF(E1865="",0,E1865)+0.35*IF(F1865="",0,F1865)+0.3*IF(G1865="",0,G1865)</f>
        <v/>
      </c>
      <c r="Q1865" s="24">
        <f>0.656*IF(I1865="",0,I1865)+0.344*IF(H1865="",0,H1865)</f>
        <v/>
      </c>
      <c r="R1865" s="24">
        <f>0.338*IF(J1865="",0,J1865)+0.662*IF(K1865="",0,K1865)</f>
        <v/>
      </c>
      <c r="S1865" s="24">
        <f>0.38*IF(L1865="",0,L1865)+0.35*IF(M1865="",0,M1865)+0.27*IF(N1865="",0,N1865)</f>
        <v/>
      </c>
      <c r="T1865" s="24">
        <f>IF(Universe!S1865="","",((Universe!S1865-$B$2565)/$C$2565)^3)</f>
        <v/>
      </c>
      <c r="U1865" s="24">
        <f>IF(Universe!S1865="","",(Universe!S1865-$B$2565)/$C$2565)</f>
        <v/>
      </c>
      <c r="V1865" s="24">
        <f>IF(Universe!T1865="","",(Universe!T1865-$B$2566)/$C$2566)</f>
        <v/>
      </c>
      <c r="W1865" s="24">
        <f>IF(Universe!U1865="","",(Universe!U1865-$B$2567)/$C$2567)</f>
        <v/>
      </c>
      <c r="X1865" s="24">
        <f>IF(O1865="","",(O1865-$B$2571)/$C$2571)</f>
        <v/>
      </c>
      <c r="Y1865" s="24">
        <f>IF(T1865="","",(T1865-$B$2576)/$C$2576)</f>
        <v/>
      </c>
      <c r="Z1865" s="24">
        <f>IF(Universe!V1865="","",(Universe!V1865-$B$2568)/$C$2568)</f>
        <v/>
      </c>
      <c r="AA1865" s="24">
        <f>IF(P1865="","",(P1865-$B$2572)/$C$2572)</f>
        <v/>
      </c>
      <c r="AB1865" s="24">
        <f>IF(Q1865="","",(Q1865-$B$2573)/$C$2573)</f>
        <v/>
      </c>
      <c r="AC1865" s="24">
        <f>IF(R1865="","",(R1865-$B$2574)/$C$2574)</f>
        <v/>
      </c>
      <c r="AD1865" s="24">
        <f>IF(S1865="","",(S1865-$B$2575)/$C$2575)</f>
        <v/>
      </c>
      <c r="AE1865" s="24">
        <f>IF(Y1865="","",Y1865-(19.12044933116382+16.522174187581257*U1865))</f>
        <v/>
      </c>
      <c r="AF1865" s="24">
        <f>IF(X1865="","",(X1865-(-0.27268023098325006+0.47142105304415904*V1865+-0.3189264934812436*U1865)--5.286111042926227e-16)/0.7994208745952703)</f>
        <v/>
      </c>
      <c r="AG1865" s="24">
        <f>IF(AA1865="","",(AA1865-(0.5248806186338691+-0.064206457956449*U1865)-5.43454825424064e-16)/0.9977404048781155)</f>
        <v/>
      </c>
      <c r="AH1865" s="25" t="n">
        <v>-1.44117814483963</v>
      </c>
      <c r="AI1865" s="25" t="n">
        <v>1.490131569582389</v>
      </c>
      <c r="AJ1865" s="25" t="n">
        <v>-0.4160304941598189</v>
      </c>
      <c r="AK1865" s="25" t="n">
        <v>-0.579580294345645</v>
      </c>
      <c r="AL1865" s="25" t="n">
        <v>2.738038495640538</v>
      </c>
      <c r="AM1865" s="25" t="n">
        <v>-0.2170091727985972</v>
      </c>
      <c r="AN1865" s="25" t="n">
        <v>-0.4098313768226513</v>
      </c>
      <c r="AO1865" s="25" t="n">
        <v>-0.0793228427471042</v>
      </c>
      <c r="AP1865" s="25" t="n">
        <v>0.5235070076088536</v>
      </c>
      <c r="AQ1865" s="25" t="n">
        <v>-0.52565172717777</v>
      </c>
    </row>
    <row r="1866">
      <c r="A1866" s="23">
        <f>Universe!A1866</f>
        <v/>
      </c>
      <c r="B1866" s="24">
        <f>IF(Universe!W1866="","",(Universe!W1866-$B$2550)/$C$2550)</f>
        <v/>
      </c>
      <c r="C1866" s="24">
        <f>IF(Universe!X1866="","",(Universe!X1866-$B$2551)/$C$2551)</f>
        <v/>
      </c>
      <c r="D1866" s="24">
        <f>IF(Universe!Y1866="","",(Universe!Y1866-$B$2552)/$C$2552)</f>
        <v/>
      </c>
      <c r="E1866" s="24">
        <f>IF(Universe!Z1866="","",(Universe!Z1866-$B$2553)/$C$2553)</f>
        <v/>
      </c>
      <c r="F1866" s="24">
        <f>IF(Universe!AA1866="","",(Universe!AA1866-$B$2554)/$C$2554)</f>
        <v/>
      </c>
      <c r="G1866" s="24">
        <f>IF(Universe!AB1866="","",(Universe!AB1866-$B$2555)/$C$2555)</f>
        <v/>
      </c>
      <c r="H1866" s="24">
        <f>IF(Universe!AC1866="","",(Universe!AC1866-$B$2556)/$C$2556)</f>
        <v/>
      </c>
      <c r="I1866" s="24">
        <f>IF(Universe!AD1866="","",(Universe!AD1866-$B$2557)/$C$2557)</f>
        <v/>
      </c>
      <c r="J1866" s="24">
        <f>IF(Universe!AE1866="","",(Universe!AE1866-$B$2558)/$C$2558)</f>
        <v/>
      </c>
      <c r="K1866" s="24">
        <f>IF(Universe!AF1866="","",(Universe!AF1866-$B$2559)/$C$2559)</f>
        <v/>
      </c>
      <c r="L1866" s="24">
        <f>IF(Universe!AG1866="","",(Universe!AG1866-$B$2560)/$C$2560)</f>
        <v/>
      </c>
      <c r="M1866" s="24">
        <f>IF(Universe!AH1866="","",(Universe!AH1866-$B$2561)/$C$2561)</f>
        <v/>
      </c>
      <c r="N1866" s="24">
        <f>IF(Universe!AI1866="","",(Universe!AI1866-$B$2562)/$C$2562)</f>
        <v/>
      </c>
      <c r="O1866" s="24">
        <f>0.74*IF(B1866="",0,B1866)+0.16*IF(C1866="",0,C1866)+0.1*IF(D1866="",0,D1866)</f>
        <v/>
      </c>
      <c r="P1866" s="24">
        <f>0.35*IF(E1866="",0,E1866)+0.35*IF(F1866="",0,F1866)+0.3*IF(G1866="",0,G1866)</f>
        <v/>
      </c>
      <c r="Q1866" s="24">
        <f>0.656*IF(I1866="",0,I1866)+0.344*IF(H1866="",0,H1866)</f>
        <v/>
      </c>
      <c r="R1866" s="24">
        <f>0.338*IF(J1866="",0,J1866)+0.662*IF(K1866="",0,K1866)</f>
        <v/>
      </c>
      <c r="S1866" s="24">
        <f>0.38*IF(L1866="",0,L1866)+0.35*IF(M1866="",0,M1866)+0.27*IF(N1866="",0,N1866)</f>
        <v/>
      </c>
      <c r="T1866" s="24">
        <f>IF(Universe!S1866="","",((Universe!S1866-$B$2565)/$C$2565)^3)</f>
        <v/>
      </c>
      <c r="U1866" s="24">
        <f>IF(Universe!S1866="","",(Universe!S1866-$B$2565)/$C$2565)</f>
        <v/>
      </c>
      <c r="V1866" s="24">
        <f>IF(Universe!T1866="","",(Universe!T1866-$B$2566)/$C$2566)</f>
        <v/>
      </c>
      <c r="W1866" s="24">
        <f>IF(Universe!U1866="","",(Universe!U1866-$B$2567)/$C$2567)</f>
        <v/>
      </c>
      <c r="X1866" s="24">
        <f>IF(O1866="","",(O1866-$B$2571)/$C$2571)</f>
        <v/>
      </c>
      <c r="Y1866" s="24">
        <f>IF(T1866="","",(T1866-$B$2576)/$C$2576)</f>
        <v/>
      </c>
      <c r="Z1866" s="24">
        <f>IF(Universe!V1866="","",(Universe!V1866-$B$2568)/$C$2568)</f>
        <v/>
      </c>
      <c r="AA1866" s="24">
        <f>IF(P1866="","",(P1866-$B$2572)/$C$2572)</f>
        <v/>
      </c>
      <c r="AB1866" s="24">
        <f>IF(Q1866="","",(Q1866-$B$2573)/$C$2573)</f>
        <v/>
      </c>
      <c r="AC1866" s="24">
        <f>IF(R1866="","",(R1866-$B$2574)/$C$2574)</f>
        <v/>
      </c>
      <c r="AD1866" s="24">
        <f>IF(S1866="","",(S1866-$B$2575)/$C$2575)</f>
        <v/>
      </c>
      <c r="AE1866" s="24">
        <f>IF(Y1866="","",Y1866-(19.12044933116382+16.522174187581257*U1866))</f>
        <v/>
      </c>
      <c r="AF1866" s="24">
        <f>IF(X1866="","",(X1866-(-0.27268023098325006+0.47142105304415904*V1866+-0.3189264934812436*U1866)--5.286111042926227e-16)/0.7994208745952703)</f>
        <v/>
      </c>
      <c r="AG1866" s="24">
        <f>IF(AA1866="","",(AA1866-(0.5248806186338691+-0.064206457956449*U1866)-5.43454825424064e-16)/0.9977404048781155)</f>
        <v/>
      </c>
      <c r="AH1866" s="25" t="n">
        <v>-3.703828965252319</v>
      </c>
      <c r="AI1866" s="25" t="n">
        <v>-1.568941360835245</v>
      </c>
      <c r="AJ1866" s="25" t="n">
        <v>-0.1603281016384314</v>
      </c>
      <c r="AK1866" s="25" t="n">
        <v>-0.6794154021402776</v>
      </c>
      <c r="AL1866" s="25" t="n">
        <v>1.404069763395514</v>
      </c>
      <c r="AM1866" s="25" t="n">
        <v>0.6130437682540981</v>
      </c>
      <c r="AN1866" s="25" t="n">
        <v>-0.960233318112848</v>
      </c>
      <c r="AO1866" s="25" t="n">
        <v>0.0645285255755912</v>
      </c>
      <c r="AP1866" s="25" t="n">
        <v>0.3543324286413222</v>
      </c>
      <c r="AQ1866" s="25" t="n">
        <v>0.6012126616183445</v>
      </c>
    </row>
    <row r="1867">
      <c r="A1867" s="23">
        <f>Universe!A1867</f>
        <v/>
      </c>
      <c r="B1867" s="24">
        <f>IF(Universe!W1867="","",(Universe!W1867-$B$2550)/$C$2550)</f>
        <v/>
      </c>
      <c r="C1867" s="24">
        <f>IF(Universe!X1867="","",(Universe!X1867-$B$2551)/$C$2551)</f>
        <v/>
      </c>
      <c r="D1867" s="24">
        <f>IF(Universe!Y1867="","",(Universe!Y1867-$B$2552)/$C$2552)</f>
        <v/>
      </c>
      <c r="E1867" s="24">
        <f>IF(Universe!Z1867="","",(Universe!Z1867-$B$2553)/$C$2553)</f>
        <v/>
      </c>
      <c r="F1867" s="24">
        <f>IF(Universe!AA1867="","",(Universe!AA1867-$B$2554)/$C$2554)</f>
        <v/>
      </c>
      <c r="G1867" s="24">
        <f>IF(Universe!AB1867="","",(Universe!AB1867-$B$2555)/$C$2555)</f>
        <v/>
      </c>
      <c r="H1867" s="24">
        <f>IF(Universe!AC1867="","",(Universe!AC1867-$B$2556)/$C$2556)</f>
        <v/>
      </c>
      <c r="I1867" s="24">
        <f>IF(Universe!AD1867="","",(Universe!AD1867-$B$2557)/$C$2557)</f>
        <v/>
      </c>
      <c r="J1867" s="24">
        <f>IF(Universe!AE1867="","",(Universe!AE1867-$B$2558)/$C$2558)</f>
        <v/>
      </c>
      <c r="K1867" s="24">
        <f>IF(Universe!AF1867="","",(Universe!AF1867-$B$2559)/$C$2559)</f>
        <v/>
      </c>
      <c r="L1867" s="24">
        <f>IF(Universe!AG1867="","",(Universe!AG1867-$B$2560)/$C$2560)</f>
        <v/>
      </c>
      <c r="M1867" s="24">
        <f>IF(Universe!AH1867="","",(Universe!AH1867-$B$2561)/$C$2561)</f>
        <v/>
      </c>
      <c r="N1867" s="24">
        <f>IF(Universe!AI1867="","",(Universe!AI1867-$B$2562)/$C$2562)</f>
        <v/>
      </c>
      <c r="O1867" s="24">
        <f>0.74*IF(B1867="",0,B1867)+0.16*IF(C1867="",0,C1867)+0.1*IF(D1867="",0,D1867)</f>
        <v/>
      </c>
      <c r="P1867" s="24">
        <f>0.35*IF(E1867="",0,E1867)+0.35*IF(F1867="",0,F1867)+0.3*IF(G1867="",0,G1867)</f>
        <v/>
      </c>
      <c r="Q1867" s="24">
        <f>0.656*IF(I1867="",0,I1867)+0.344*IF(H1867="",0,H1867)</f>
        <v/>
      </c>
      <c r="R1867" s="24">
        <f>0.338*IF(J1867="",0,J1867)+0.662*IF(K1867="",0,K1867)</f>
        <v/>
      </c>
      <c r="S1867" s="24">
        <f>0.38*IF(L1867="",0,L1867)+0.35*IF(M1867="",0,M1867)+0.27*IF(N1867="",0,N1867)</f>
        <v/>
      </c>
      <c r="T1867" s="24">
        <f>IF(Universe!S1867="","",((Universe!S1867-$B$2565)/$C$2565)^3)</f>
        <v/>
      </c>
      <c r="U1867" s="24">
        <f>IF(Universe!S1867="","",(Universe!S1867-$B$2565)/$C$2565)</f>
        <v/>
      </c>
      <c r="V1867" s="24">
        <f>IF(Universe!T1867="","",(Universe!T1867-$B$2566)/$C$2566)</f>
        <v/>
      </c>
      <c r="W1867" s="24">
        <f>IF(Universe!U1867="","",(Universe!U1867-$B$2567)/$C$2567)</f>
        <v/>
      </c>
      <c r="X1867" s="24">
        <f>IF(O1867="","",(O1867-$B$2571)/$C$2571)</f>
        <v/>
      </c>
      <c r="Y1867" s="24">
        <f>IF(T1867="","",(T1867-$B$2576)/$C$2576)</f>
        <v/>
      </c>
      <c r="Z1867" s="24">
        <f>IF(Universe!V1867="","",(Universe!V1867-$B$2568)/$C$2568)</f>
        <v/>
      </c>
      <c r="AA1867" s="24">
        <f>IF(P1867="","",(P1867-$B$2572)/$C$2572)</f>
        <v/>
      </c>
      <c r="AB1867" s="24">
        <f>IF(Q1867="","",(Q1867-$B$2573)/$C$2573)</f>
        <v/>
      </c>
      <c r="AC1867" s="24">
        <f>IF(R1867="","",(R1867-$B$2574)/$C$2574)</f>
        <v/>
      </c>
      <c r="AD1867" s="24">
        <f>IF(S1867="","",(S1867-$B$2575)/$C$2575)</f>
        <v/>
      </c>
      <c r="AE1867" s="24">
        <f>IF(Y1867="","",Y1867-(19.12044933116382+16.522174187581257*U1867))</f>
        <v/>
      </c>
      <c r="AF1867" s="24">
        <f>IF(X1867="","",(X1867-(-0.27268023098325006+0.47142105304415904*V1867+-0.3189264934812436*U1867)--5.286111042926227e-16)/0.7994208745952703)</f>
        <v/>
      </c>
      <c r="AG1867" s="24">
        <f>IF(AA1867="","",(AA1867-(0.5248806186338691+-0.064206457956449*U1867)-5.43454825424064e-16)/0.9977404048781155)</f>
        <v/>
      </c>
      <c r="AH1867" s="25" t="n">
        <v>-0.9202552344923856</v>
      </c>
      <c r="AI1867" s="25" t="n">
        <v>0.3986442361306867</v>
      </c>
      <c r="AJ1867" s="25" t="n">
        <v>-0.4090639830446381</v>
      </c>
      <c r="AK1867" s="25" t="n">
        <v>-0.2254182610932922</v>
      </c>
      <c r="AL1867" s="25" t="n">
        <v>1.92066703819198</v>
      </c>
      <c r="AM1867" s="25" t="n">
        <v>0.5024051191718971</v>
      </c>
      <c r="AN1867" s="25" t="n">
        <v>-0.4242608349120721</v>
      </c>
      <c r="AO1867" s="25" t="n">
        <v>0.1550913749191618</v>
      </c>
      <c r="AP1867" s="25" t="n">
        <v>-0.4152375051266123</v>
      </c>
      <c r="AQ1867" s="25" t="n">
        <v>0.0555211363632379</v>
      </c>
    </row>
    <row r="1868">
      <c r="A1868" s="23">
        <f>Universe!A1868</f>
        <v/>
      </c>
      <c r="B1868" s="24">
        <f>IF(Universe!W1868="","",(Universe!W1868-$B$2550)/$C$2550)</f>
        <v/>
      </c>
      <c r="C1868" s="24">
        <f>IF(Universe!X1868="","",(Universe!X1868-$B$2551)/$C$2551)</f>
        <v/>
      </c>
      <c r="D1868" s="24">
        <f>IF(Universe!Y1868="","",(Universe!Y1868-$B$2552)/$C$2552)</f>
        <v/>
      </c>
      <c r="E1868" s="24">
        <f>IF(Universe!Z1868="","",(Universe!Z1868-$B$2553)/$C$2553)</f>
        <v/>
      </c>
      <c r="F1868" s="24">
        <f>IF(Universe!AA1868="","",(Universe!AA1868-$B$2554)/$C$2554)</f>
        <v/>
      </c>
      <c r="G1868" s="24">
        <f>IF(Universe!AB1868="","",(Universe!AB1868-$B$2555)/$C$2555)</f>
        <v/>
      </c>
      <c r="H1868" s="24">
        <f>IF(Universe!AC1868="","",(Universe!AC1868-$B$2556)/$C$2556)</f>
        <v/>
      </c>
      <c r="I1868" s="24">
        <f>IF(Universe!AD1868="","",(Universe!AD1868-$B$2557)/$C$2557)</f>
        <v/>
      </c>
      <c r="J1868" s="24">
        <f>IF(Universe!AE1868="","",(Universe!AE1868-$B$2558)/$C$2558)</f>
        <v/>
      </c>
      <c r="K1868" s="24">
        <f>IF(Universe!AF1868="","",(Universe!AF1868-$B$2559)/$C$2559)</f>
        <v/>
      </c>
      <c r="L1868" s="24">
        <f>IF(Universe!AG1868="","",(Universe!AG1868-$B$2560)/$C$2560)</f>
        <v/>
      </c>
      <c r="M1868" s="24">
        <f>IF(Universe!AH1868="","",(Universe!AH1868-$B$2561)/$C$2561)</f>
        <v/>
      </c>
      <c r="N1868" s="24">
        <f>IF(Universe!AI1868="","",(Universe!AI1868-$B$2562)/$C$2562)</f>
        <v/>
      </c>
      <c r="O1868" s="24">
        <f>0.74*IF(B1868="",0,B1868)+0.16*IF(C1868="",0,C1868)+0.1*IF(D1868="",0,D1868)</f>
        <v/>
      </c>
      <c r="P1868" s="24">
        <f>0.35*IF(E1868="",0,E1868)+0.35*IF(F1868="",0,F1868)+0.3*IF(G1868="",0,G1868)</f>
        <v/>
      </c>
      <c r="Q1868" s="24">
        <f>0.656*IF(I1868="",0,I1868)+0.344*IF(H1868="",0,H1868)</f>
        <v/>
      </c>
      <c r="R1868" s="24">
        <f>0.338*IF(J1868="",0,J1868)+0.662*IF(K1868="",0,K1868)</f>
        <v/>
      </c>
      <c r="S1868" s="24">
        <f>0.38*IF(L1868="",0,L1868)+0.35*IF(M1868="",0,M1868)+0.27*IF(N1868="",0,N1868)</f>
        <v/>
      </c>
      <c r="T1868" s="24">
        <f>IF(Universe!S1868="","",((Universe!S1868-$B$2565)/$C$2565)^3)</f>
        <v/>
      </c>
      <c r="U1868" s="24">
        <f>IF(Universe!S1868="","",(Universe!S1868-$B$2565)/$C$2565)</f>
        <v/>
      </c>
      <c r="V1868" s="24">
        <f>IF(Universe!T1868="","",(Universe!T1868-$B$2566)/$C$2566)</f>
        <v/>
      </c>
      <c r="W1868" s="24">
        <f>IF(Universe!U1868="","",(Universe!U1868-$B$2567)/$C$2567)</f>
        <v/>
      </c>
      <c r="X1868" s="24">
        <f>IF(O1868="","",(O1868-$B$2571)/$C$2571)</f>
        <v/>
      </c>
      <c r="Y1868" s="24">
        <f>IF(T1868="","",(T1868-$B$2576)/$C$2576)</f>
        <v/>
      </c>
      <c r="Z1868" s="24">
        <f>IF(Universe!V1868="","",(Universe!V1868-$B$2568)/$C$2568)</f>
        <v/>
      </c>
      <c r="AA1868" s="24">
        <f>IF(P1868="","",(P1868-$B$2572)/$C$2572)</f>
        <v/>
      </c>
      <c r="AB1868" s="24">
        <f>IF(Q1868="","",(Q1868-$B$2573)/$C$2573)</f>
        <v/>
      </c>
      <c r="AC1868" s="24">
        <f>IF(R1868="","",(R1868-$B$2574)/$C$2574)</f>
        <v/>
      </c>
      <c r="AD1868" s="24">
        <f>IF(S1868="","",(S1868-$B$2575)/$C$2575)</f>
        <v/>
      </c>
      <c r="AE1868" s="24">
        <f>IF(Y1868="","",Y1868-(19.12044933116382+16.522174187581257*U1868))</f>
        <v/>
      </c>
      <c r="AF1868" s="24">
        <f>IF(X1868="","",(X1868-(-0.27268023098325006+0.47142105304415904*V1868+-0.3189264934812436*U1868)--5.286111042926227e-16)/0.7994208745952703)</f>
        <v/>
      </c>
      <c r="AG1868" s="24">
        <f>IF(AA1868="","",(AA1868-(0.5248806186338691+-0.064206457956449*U1868)-5.43454825424064e-16)/0.9977404048781155)</f>
        <v/>
      </c>
      <c r="AH1868" s="25" t="n">
        <v>-1.30732415417793</v>
      </c>
      <c r="AI1868" s="25" t="n">
        <v>-0.0732782155614532</v>
      </c>
      <c r="AJ1868" s="25" t="n">
        <v>-0.1693111225198819</v>
      </c>
      <c r="AK1868" s="25" t="n">
        <v>0.1754548834692121</v>
      </c>
      <c r="AL1868" s="25" t="n">
        <v>2.552313840708085</v>
      </c>
      <c r="AM1868" s="25" t="n">
        <v>-0.1096303315285824</v>
      </c>
      <c r="AN1868" s="25" t="n">
        <v>-0.2048839474911701</v>
      </c>
      <c r="AO1868" s="25" t="n">
        <v>-0.0573529643835824</v>
      </c>
      <c r="AP1868" s="25" t="n">
        <v>-0.1887444877511872</v>
      </c>
      <c r="AQ1868" s="25" t="n">
        <v>-0.1545755932962993</v>
      </c>
    </row>
    <row r="1869">
      <c r="A1869" s="23">
        <f>Universe!A1869</f>
        <v/>
      </c>
      <c r="B1869" s="24">
        <f>IF(Universe!W1869="","",(Universe!W1869-$B$2550)/$C$2550)</f>
        <v/>
      </c>
      <c r="C1869" s="24">
        <f>IF(Universe!X1869="","",(Universe!X1869-$B$2551)/$C$2551)</f>
        <v/>
      </c>
      <c r="D1869" s="24">
        <f>IF(Universe!Y1869="","",(Universe!Y1869-$B$2552)/$C$2552)</f>
        <v/>
      </c>
      <c r="E1869" s="24">
        <f>IF(Universe!Z1869="","",(Universe!Z1869-$B$2553)/$C$2553)</f>
        <v/>
      </c>
      <c r="F1869" s="24">
        <f>IF(Universe!AA1869="","",(Universe!AA1869-$B$2554)/$C$2554)</f>
        <v/>
      </c>
      <c r="G1869" s="24">
        <f>IF(Universe!AB1869="","",(Universe!AB1869-$B$2555)/$C$2555)</f>
        <v/>
      </c>
      <c r="H1869" s="24">
        <f>IF(Universe!AC1869="","",(Universe!AC1869-$B$2556)/$C$2556)</f>
        <v/>
      </c>
      <c r="I1869" s="24">
        <f>IF(Universe!AD1869="","",(Universe!AD1869-$B$2557)/$C$2557)</f>
        <v/>
      </c>
      <c r="J1869" s="24">
        <f>IF(Universe!AE1869="","",(Universe!AE1869-$B$2558)/$C$2558)</f>
        <v/>
      </c>
      <c r="K1869" s="24">
        <f>IF(Universe!AF1869="","",(Universe!AF1869-$B$2559)/$C$2559)</f>
        <v/>
      </c>
      <c r="L1869" s="24">
        <f>IF(Universe!AG1869="","",(Universe!AG1869-$B$2560)/$C$2560)</f>
        <v/>
      </c>
      <c r="M1869" s="24">
        <f>IF(Universe!AH1869="","",(Universe!AH1869-$B$2561)/$C$2561)</f>
        <v/>
      </c>
      <c r="N1869" s="24">
        <f>IF(Universe!AI1869="","",(Universe!AI1869-$B$2562)/$C$2562)</f>
        <v/>
      </c>
      <c r="O1869" s="24">
        <f>0.74*IF(B1869="",0,B1869)+0.16*IF(C1869="",0,C1869)+0.1*IF(D1869="",0,D1869)</f>
        <v/>
      </c>
      <c r="P1869" s="24">
        <f>0.35*IF(E1869="",0,E1869)+0.35*IF(F1869="",0,F1869)+0.3*IF(G1869="",0,G1869)</f>
        <v/>
      </c>
      <c r="Q1869" s="24">
        <f>0.656*IF(I1869="",0,I1869)+0.344*IF(H1869="",0,H1869)</f>
        <v/>
      </c>
      <c r="R1869" s="24">
        <f>0.338*IF(J1869="",0,J1869)+0.662*IF(K1869="",0,K1869)</f>
        <v/>
      </c>
      <c r="S1869" s="24">
        <f>0.38*IF(L1869="",0,L1869)+0.35*IF(M1869="",0,M1869)+0.27*IF(N1869="",0,N1869)</f>
        <v/>
      </c>
      <c r="T1869" s="24">
        <f>IF(Universe!S1869="","",((Universe!S1869-$B$2565)/$C$2565)^3)</f>
        <v/>
      </c>
      <c r="U1869" s="24">
        <f>IF(Universe!S1869="","",(Universe!S1869-$B$2565)/$C$2565)</f>
        <v/>
      </c>
      <c r="V1869" s="24">
        <f>IF(Universe!T1869="","",(Universe!T1869-$B$2566)/$C$2566)</f>
        <v/>
      </c>
      <c r="W1869" s="24">
        <f>IF(Universe!U1869="","",(Universe!U1869-$B$2567)/$C$2567)</f>
        <v/>
      </c>
      <c r="X1869" s="24">
        <f>IF(O1869="","",(O1869-$B$2571)/$C$2571)</f>
        <v/>
      </c>
      <c r="Y1869" s="24">
        <f>IF(T1869="","",(T1869-$B$2576)/$C$2576)</f>
        <v/>
      </c>
      <c r="Z1869" s="24">
        <f>IF(Universe!V1869="","",(Universe!V1869-$B$2568)/$C$2568)</f>
        <v/>
      </c>
      <c r="AA1869" s="24">
        <f>IF(P1869="","",(P1869-$B$2572)/$C$2572)</f>
        <v/>
      </c>
      <c r="AB1869" s="24">
        <f>IF(Q1869="","",(Q1869-$B$2573)/$C$2573)</f>
        <v/>
      </c>
      <c r="AC1869" s="24">
        <f>IF(R1869="","",(R1869-$B$2574)/$C$2574)</f>
        <v/>
      </c>
      <c r="AD1869" s="24">
        <f>IF(S1869="","",(S1869-$B$2575)/$C$2575)</f>
        <v/>
      </c>
      <c r="AE1869" s="24">
        <f>IF(Y1869="","",Y1869-(19.12044933116382+16.522174187581257*U1869))</f>
        <v/>
      </c>
      <c r="AF1869" s="24">
        <f>IF(X1869="","",(X1869-(-0.27268023098325006+0.47142105304415904*V1869+-0.3189264934812436*U1869)--5.286111042926227e-16)/0.7994208745952703)</f>
        <v/>
      </c>
      <c r="AG1869" s="24">
        <f>IF(AA1869="","",(AA1869-(0.5248806186338691+-0.064206457956449*U1869)-5.43454825424064e-16)/0.9977404048781155)</f>
        <v/>
      </c>
      <c r="AH1869" s="25" t="n">
        <v>-2.379441677955244</v>
      </c>
      <c r="AI1869" s="25" t="n">
        <v>-0.1260685625165153</v>
      </c>
      <c r="AJ1869" s="25" t="n">
        <v>0.1008133698007884</v>
      </c>
      <c r="AK1869" s="25" t="n">
        <v>0.526590080621394</v>
      </c>
      <c r="AL1869" s="25" t="n">
        <v>3.380357962577525</v>
      </c>
      <c r="AM1869" s="25" t="n">
        <v>-0.390428713406629</v>
      </c>
      <c r="AN1869" s="25" t="n">
        <v>0.4146994081126996</v>
      </c>
      <c r="AO1869" s="25" t="n">
        <v>-0.2593663986760479</v>
      </c>
      <c r="AP1869" s="25" t="n">
        <v>0.022999911910305</v>
      </c>
      <c r="AQ1869" s="25" t="n">
        <v>-0.2531577839757764</v>
      </c>
    </row>
    <row r="1870">
      <c r="A1870" s="23">
        <f>Universe!A1870</f>
        <v/>
      </c>
      <c r="B1870" s="24">
        <f>IF(Universe!W1870="","",(Universe!W1870-$B$2550)/$C$2550)</f>
        <v/>
      </c>
      <c r="C1870" s="24">
        <f>IF(Universe!X1870="","",(Universe!X1870-$B$2551)/$C$2551)</f>
        <v/>
      </c>
      <c r="D1870" s="24">
        <f>IF(Universe!Y1870="","",(Universe!Y1870-$B$2552)/$C$2552)</f>
        <v/>
      </c>
      <c r="E1870" s="24">
        <f>IF(Universe!Z1870="","",(Universe!Z1870-$B$2553)/$C$2553)</f>
        <v/>
      </c>
      <c r="F1870" s="24">
        <f>IF(Universe!AA1870="","",(Universe!AA1870-$B$2554)/$C$2554)</f>
        <v/>
      </c>
      <c r="G1870" s="24">
        <f>IF(Universe!AB1870="","",(Universe!AB1870-$B$2555)/$C$2555)</f>
        <v/>
      </c>
      <c r="H1870" s="24">
        <f>IF(Universe!AC1870="","",(Universe!AC1870-$B$2556)/$C$2556)</f>
        <v/>
      </c>
      <c r="I1870" s="24">
        <f>IF(Universe!AD1870="","",(Universe!AD1870-$B$2557)/$C$2557)</f>
        <v/>
      </c>
      <c r="J1870" s="24">
        <f>IF(Universe!AE1870="","",(Universe!AE1870-$B$2558)/$C$2558)</f>
        <v/>
      </c>
      <c r="K1870" s="24">
        <f>IF(Universe!AF1870="","",(Universe!AF1870-$B$2559)/$C$2559)</f>
        <v/>
      </c>
      <c r="L1870" s="24">
        <f>IF(Universe!AG1870="","",(Universe!AG1870-$B$2560)/$C$2560)</f>
        <v/>
      </c>
      <c r="M1870" s="24">
        <f>IF(Universe!AH1870="","",(Universe!AH1870-$B$2561)/$C$2561)</f>
        <v/>
      </c>
      <c r="N1870" s="24">
        <f>IF(Universe!AI1870="","",(Universe!AI1870-$B$2562)/$C$2562)</f>
        <v/>
      </c>
      <c r="O1870" s="24">
        <f>0.74*IF(B1870="",0,B1870)+0.16*IF(C1870="",0,C1870)+0.1*IF(D1870="",0,D1870)</f>
        <v/>
      </c>
      <c r="P1870" s="24">
        <f>0.35*IF(E1870="",0,E1870)+0.35*IF(F1870="",0,F1870)+0.3*IF(G1870="",0,G1870)</f>
        <v/>
      </c>
      <c r="Q1870" s="24">
        <f>0.656*IF(I1870="",0,I1870)+0.344*IF(H1870="",0,H1870)</f>
        <v/>
      </c>
      <c r="R1870" s="24">
        <f>0.338*IF(J1870="",0,J1870)+0.662*IF(K1870="",0,K1870)</f>
        <v/>
      </c>
      <c r="S1870" s="24">
        <f>0.38*IF(L1870="",0,L1870)+0.35*IF(M1870="",0,M1870)+0.27*IF(N1870="",0,N1870)</f>
        <v/>
      </c>
      <c r="T1870" s="24">
        <f>IF(Universe!S1870="","",((Universe!S1870-$B$2565)/$C$2565)^3)</f>
        <v/>
      </c>
      <c r="U1870" s="24">
        <f>IF(Universe!S1870="","",(Universe!S1870-$B$2565)/$C$2565)</f>
        <v/>
      </c>
      <c r="V1870" s="24">
        <f>IF(Universe!T1870="","",(Universe!T1870-$B$2566)/$C$2566)</f>
        <v/>
      </c>
      <c r="W1870" s="24">
        <f>IF(Universe!U1870="","",(Universe!U1870-$B$2567)/$C$2567)</f>
        <v/>
      </c>
      <c r="X1870" s="24">
        <f>IF(O1870="","",(O1870-$B$2571)/$C$2571)</f>
        <v/>
      </c>
      <c r="Y1870" s="24">
        <f>IF(T1870="","",(T1870-$B$2576)/$C$2576)</f>
        <v/>
      </c>
      <c r="Z1870" s="24">
        <f>IF(Universe!V1870="","",(Universe!V1870-$B$2568)/$C$2568)</f>
        <v/>
      </c>
      <c r="AA1870" s="24">
        <f>IF(P1870="","",(P1870-$B$2572)/$C$2572)</f>
        <v/>
      </c>
      <c r="AB1870" s="24">
        <f>IF(Q1870="","",(Q1870-$B$2573)/$C$2573)</f>
        <v/>
      </c>
      <c r="AC1870" s="24">
        <f>IF(R1870="","",(R1870-$B$2574)/$C$2574)</f>
        <v/>
      </c>
      <c r="AD1870" s="24">
        <f>IF(S1870="","",(S1870-$B$2575)/$C$2575)</f>
        <v/>
      </c>
      <c r="AE1870" s="24">
        <f>IF(Y1870="","",Y1870-(19.12044933116382+16.522174187581257*U1870))</f>
        <v/>
      </c>
      <c r="AF1870" s="24">
        <f>IF(X1870="","",(X1870-(-0.27268023098325006+0.47142105304415904*V1870+-0.3189264934812436*U1870)--5.286111042926227e-16)/0.7994208745952703)</f>
        <v/>
      </c>
      <c r="AG1870" s="24">
        <f>IF(AA1870="","",(AA1870-(0.5248806186338691+-0.064206457956449*U1870)-5.43454825424064e-16)/0.9977404048781155)</f>
        <v/>
      </c>
      <c r="AH1870" s="25" t="n">
        <v>-2.743379745133588</v>
      </c>
      <c r="AI1870" s="25" t="n">
        <v>1.931189967691911</v>
      </c>
      <c r="AJ1870" s="25" t="n">
        <v>-1.514750871163698</v>
      </c>
      <c r="AK1870" s="25" t="n">
        <v>-0.8950964257480507</v>
      </c>
      <c r="AL1870" s="25" t="n">
        <v>3.231760573625821</v>
      </c>
      <c r="AM1870" s="25" t="n">
        <v>2.023783965990643</v>
      </c>
      <c r="AN1870" s="25" t="n">
        <v>1.361073225259178</v>
      </c>
      <c r="AO1870" s="25" t="n">
        <v>0.440114758707511</v>
      </c>
      <c r="AP1870" s="25" t="n">
        <v>-0.1834886478329003</v>
      </c>
      <c r="AQ1870" s="25" t="n">
        <v>0.0133577975076824</v>
      </c>
    </row>
    <row r="1871">
      <c r="A1871" s="23">
        <f>Universe!A1871</f>
        <v/>
      </c>
      <c r="B1871" s="24">
        <f>IF(Universe!W1871="","",(Universe!W1871-$B$2550)/$C$2550)</f>
        <v/>
      </c>
      <c r="C1871" s="24">
        <f>IF(Universe!X1871="","",(Universe!X1871-$B$2551)/$C$2551)</f>
        <v/>
      </c>
      <c r="D1871" s="24">
        <f>IF(Universe!Y1871="","",(Universe!Y1871-$B$2552)/$C$2552)</f>
        <v/>
      </c>
      <c r="E1871" s="24">
        <f>IF(Universe!Z1871="","",(Universe!Z1871-$B$2553)/$C$2553)</f>
        <v/>
      </c>
      <c r="F1871" s="24">
        <f>IF(Universe!AA1871="","",(Universe!AA1871-$B$2554)/$C$2554)</f>
        <v/>
      </c>
      <c r="G1871" s="24">
        <f>IF(Universe!AB1871="","",(Universe!AB1871-$B$2555)/$C$2555)</f>
        <v/>
      </c>
      <c r="H1871" s="24">
        <f>IF(Universe!AC1871="","",(Universe!AC1871-$B$2556)/$C$2556)</f>
        <v/>
      </c>
      <c r="I1871" s="24">
        <f>IF(Universe!AD1871="","",(Universe!AD1871-$B$2557)/$C$2557)</f>
        <v/>
      </c>
      <c r="J1871" s="24">
        <f>IF(Universe!AE1871="","",(Universe!AE1871-$B$2558)/$C$2558)</f>
        <v/>
      </c>
      <c r="K1871" s="24">
        <f>IF(Universe!AF1871="","",(Universe!AF1871-$B$2559)/$C$2559)</f>
        <v/>
      </c>
      <c r="L1871" s="24">
        <f>IF(Universe!AG1871="","",(Universe!AG1871-$B$2560)/$C$2560)</f>
        <v/>
      </c>
      <c r="M1871" s="24">
        <f>IF(Universe!AH1871="","",(Universe!AH1871-$B$2561)/$C$2561)</f>
        <v/>
      </c>
      <c r="N1871" s="24">
        <f>IF(Universe!AI1871="","",(Universe!AI1871-$B$2562)/$C$2562)</f>
        <v/>
      </c>
      <c r="O1871" s="24">
        <f>0.74*IF(B1871="",0,B1871)+0.16*IF(C1871="",0,C1871)+0.1*IF(D1871="",0,D1871)</f>
        <v/>
      </c>
      <c r="P1871" s="24">
        <f>0.35*IF(E1871="",0,E1871)+0.35*IF(F1871="",0,F1871)+0.3*IF(G1871="",0,G1871)</f>
        <v/>
      </c>
      <c r="Q1871" s="24">
        <f>0.656*IF(I1871="",0,I1871)+0.344*IF(H1871="",0,H1871)</f>
        <v/>
      </c>
      <c r="R1871" s="24">
        <f>0.338*IF(J1871="",0,J1871)+0.662*IF(K1871="",0,K1871)</f>
        <v/>
      </c>
      <c r="S1871" s="24">
        <f>0.38*IF(L1871="",0,L1871)+0.35*IF(M1871="",0,M1871)+0.27*IF(N1871="",0,N1871)</f>
        <v/>
      </c>
      <c r="T1871" s="24">
        <f>IF(Universe!S1871="","",((Universe!S1871-$B$2565)/$C$2565)^3)</f>
        <v/>
      </c>
      <c r="U1871" s="24">
        <f>IF(Universe!S1871="","",(Universe!S1871-$B$2565)/$C$2565)</f>
        <v/>
      </c>
      <c r="V1871" s="24">
        <f>IF(Universe!T1871="","",(Universe!T1871-$B$2566)/$C$2566)</f>
        <v/>
      </c>
      <c r="W1871" s="24">
        <f>IF(Universe!U1871="","",(Universe!U1871-$B$2567)/$C$2567)</f>
        <v/>
      </c>
      <c r="X1871" s="24">
        <f>IF(O1871="","",(O1871-$B$2571)/$C$2571)</f>
        <v/>
      </c>
      <c r="Y1871" s="24">
        <f>IF(T1871="","",(T1871-$B$2576)/$C$2576)</f>
        <v/>
      </c>
      <c r="Z1871" s="24">
        <f>IF(Universe!V1871="","",(Universe!V1871-$B$2568)/$C$2568)</f>
        <v/>
      </c>
      <c r="AA1871" s="24">
        <f>IF(P1871="","",(P1871-$B$2572)/$C$2572)</f>
        <v/>
      </c>
      <c r="AB1871" s="24">
        <f>IF(Q1871="","",(Q1871-$B$2573)/$C$2573)</f>
        <v/>
      </c>
      <c r="AC1871" s="24">
        <f>IF(R1871="","",(R1871-$B$2574)/$C$2574)</f>
        <v/>
      </c>
      <c r="AD1871" s="24">
        <f>IF(S1871="","",(S1871-$B$2575)/$C$2575)</f>
        <v/>
      </c>
      <c r="AE1871" s="24">
        <f>IF(Y1871="","",Y1871-(19.12044933116382+16.522174187581257*U1871))</f>
        <v/>
      </c>
      <c r="AF1871" s="24">
        <f>IF(X1871="","",(X1871-(-0.27268023098325006+0.47142105304415904*V1871+-0.3189264934812436*U1871)--5.286111042926227e-16)/0.7994208745952703)</f>
        <v/>
      </c>
      <c r="AG1871" s="24">
        <f>IF(AA1871="","",(AA1871-(0.5248806186338691+-0.064206457956449*U1871)-5.43454825424064e-16)/0.9977404048781155)</f>
        <v/>
      </c>
      <c r="AH1871" s="25" t="n">
        <v>-2.429535835749921</v>
      </c>
      <c r="AI1871" s="25" t="n">
        <v>-1.543881792798824</v>
      </c>
      <c r="AJ1871" s="25" t="n">
        <v>0.64364765956008</v>
      </c>
      <c r="AK1871" s="25" t="n">
        <v>1.102116375104742</v>
      </c>
      <c r="AL1871" s="25" t="n">
        <v>3.375085717792782</v>
      </c>
      <c r="AM1871" s="25" t="n">
        <v>-0.042387148040838</v>
      </c>
      <c r="AN1871" s="25" t="n">
        <v>0.2483856067976285</v>
      </c>
      <c r="AO1871" s="25" t="n">
        <v>-0.199573241605096</v>
      </c>
      <c r="AP1871" s="25" t="n">
        <v>3.518403287361267</v>
      </c>
      <c r="AQ1871" s="25" t="n">
        <v>-0.6096202797232488</v>
      </c>
    </row>
    <row r="1872">
      <c r="A1872" s="23">
        <f>Universe!A1872</f>
        <v/>
      </c>
      <c r="B1872" s="24">
        <f>IF(Universe!W1872="","",(Universe!W1872-$B$2550)/$C$2550)</f>
        <v/>
      </c>
      <c r="C1872" s="24">
        <f>IF(Universe!X1872="","",(Universe!X1872-$B$2551)/$C$2551)</f>
        <v/>
      </c>
      <c r="D1872" s="24">
        <f>IF(Universe!Y1872="","",(Universe!Y1872-$B$2552)/$C$2552)</f>
        <v/>
      </c>
      <c r="E1872" s="24">
        <f>IF(Universe!Z1872="","",(Universe!Z1872-$B$2553)/$C$2553)</f>
        <v/>
      </c>
      <c r="F1872" s="24">
        <f>IF(Universe!AA1872="","",(Universe!AA1872-$B$2554)/$C$2554)</f>
        <v/>
      </c>
      <c r="G1872" s="24">
        <f>IF(Universe!AB1872="","",(Universe!AB1872-$B$2555)/$C$2555)</f>
        <v/>
      </c>
      <c r="H1872" s="24">
        <f>IF(Universe!AC1872="","",(Universe!AC1872-$B$2556)/$C$2556)</f>
        <v/>
      </c>
      <c r="I1872" s="24">
        <f>IF(Universe!AD1872="","",(Universe!AD1872-$B$2557)/$C$2557)</f>
        <v/>
      </c>
      <c r="J1872" s="24">
        <f>IF(Universe!AE1872="","",(Universe!AE1872-$B$2558)/$C$2558)</f>
        <v/>
      </c>
      <c r="K1872" s="24">
        <f>IF(Universe!AF1872="","",(Universe!AF1872-$B$2559)/$C$2559)</f>
        <v/>
      </c>
      <c r="L1872" s="24">
        <f>IF(Universe!AG1872="","",(Universe!AG1872-$B$2560)/$C$2560)</f>
        <v/>
      </c>
      <c r="M1872" s="24">
        <f>IF(Universe!AH1872="","",(Universe!AH1872-$B$2561)/$C$2561)</f>
        <v/>
      </c>
      <c r="N1872" s="24">
        <f>IF(Universe!AI1872="","",(Universe!AI1872-$B$2562)/$C$2562)</f>
        <v/>
      </c>
      <c r="O1872" s="24">
        <f>0.74*IF(B1872="",0,B1872)+0.16*IF(C1872="",0,C1872)+0.1*IF(D1872="",0,D1872)</f>
        <v/>
      </c>
      <c r="P1872" s="24">
        <f>0.35*IF(E1872="",0,E1872)+0.35*IF(F1872="",0,F1872)+0.3*IF(G1872="",0,G1872)</f>
        <v/>
      </c>
      <c r="Q1872" s="24">
        <f>0.656*IF(I1872="",0,I1872)+0.344*IF(H1872="",0,H1872)</f>
        <v/>
      </c>
      <c r="R1872" s="24">
        <f>0.338*IF(J1872="",0,J1872)+0.662*IF(K1872="",0,K1872)</f>
        <v/>
      </c>
      <c r="S1872" s="24">
        <f>0.38*IF(L1872="",0,L1872)+0.35*IF(M1872="",0,M1872)+0.27*IF(N1872="",0,N1872)</f>
        <v/>
      </c>
      <c r="T1872" s="24">
        <f>IF(Universe!S1872="","",((Universe!S1872-$B$2565)/$C$2565)^3)</f>
        <v/>
      </c>
      <c r="U1872" s="24">
        <f>IF(Universe!S1872="","",(Universe!S1872-$B$2565)/$C$2565)</f>
        <v/>
      </c>
      <c r="V1872" s="24">
        <f>IF(Universe!T1872="","",(Universe!T1872-$B$2566)/$C$2566)</f>
        <v/>
      </c>
      <c r="W1872" s="24">
        <f>IF(Universe!U1872="","",(Universe!U1872-$B$2567)/$C$2567)</f>
        <v/>
      </c>
      <c r="X1872" s="24">
        <f>IF(O1872="","",(O1872-$B$2571)/$C$2571)</f>
        <v/>
      </c>
      <c r="Y1872" s="24">
        <f>IF(T1872="","",(T1872-$B$2576)/$C$2576)</f>
        <v/>
      </c>
      <c r="Z1872" s="24">
        <f>IF(Universe!V1872="","",(Universe!V1872-$B$2568)/$C$2568)</f>
        <v/>
      </c>
      <c r="AA1872" s="24">
        <f>IF(P1872="","",(P1872-$B$2572)/$C$2572)</f>
        <v/>
      </c>
      <c r="AB1872" s="24">
        <f>IF(Q1872="","",(Q1872-$B$2573)/$C$2573)</f>
        <v/>
      </c>
      <c r="AC1872" s="24">
        <f>IF(R1872="","",(R1872-$B$2574)/$C$2574)</f>
        <v/>
      </c>
      <c r="AD1872" s="24">
        <f>IF(S1872="","",(S1872-$B$2575)/$C$2575)</f>
        <v/>
      </c>
      <c r="AE1872" s="24">
        <f>IF(Y1872="","",Y1872-(19.12044933116382+16.522174187581257*U1872))</f>
        <v/>
      </c>
      <c r="AF1872" s="24">
        <f>IF(X1872="","",(X1872-(-0.27268023098325006+0.47142105304415904*V1872+-0.3189264934812436*U1872)--5.286111042926227e-16)/0.7994208745952703)</f>
        <v/>
      </c>
      <c r="AG1872" s="24">
        <f>IF(AA1872="","",(AA1872-(0.5248806186338691+-0.064206457956449*U1872)-5.43454825424064e-16)/0.9977404048781155)</f>
        <v/>
      </c>
      <c r="AH1872" s="25" t="n">
        <v>-3.474094622131332</v>
      </c>
      <c r="AI1872" s="25" t="n">
        <v>0.4670544907996688</v>
      </c>
      <c r="AJ1872" s="25" t="n">
        <v>-0.8844514147679607</v>
      </c>
      <c r="AK1872" s="25" t="n">
        <v>0.2040866265698978</v>
      </c>
      <c r="AL1872" s="25" t="n">
        <v>2.054190520530796</v>
      </c>
      <c r="AM1872" s="25" t="n">
        <v>0.8251167263714778</v>
      </c>
      <c r="AN1872" s="25" t="n">
        <v>1.728072052626879</v>
      </c>
      <c r="AO1872" s="25" t="n">
        <v>0.0994916542240336</v>
      </c>
      <c r="AP1872" s="25" t="n">
        <v>0.4360672147868331</v>
      </c>
      <c r="AQ1872" s="25" t="n">
        <v>0.3172862547661457</v>
      </c>
    </row>
    <row r="1873">
      <c r="A1873" s="23">
        <f>Universe!A1873</f>
        <v/>
      </c>
      <c r="B1873" s="24">
        <f>IF(Universe!W1873="","",(Universe!W1873-$B$2550)/$C$2550)</f>
        <v/>
      </c>
      <c r="C1873" s="24">
        <f>IF(Universe!X1873="","",(Universe!X1873-$B$2551)/$C$2551)</f>
        <v/>
      </c>
      <c r="D1873" s="24">
        <f>IF(Universe!Y1873="","",(Universe!Y1873-$B$2552)/$C$2552)</f>
        <v/>
      </c>
      <c r="E1873" s="24">
        <f>IF(Universe!Z1873="","",(Universe!Z1873-$B$2553)/$C$2553)</f>
        <v/>
      </c>
      <c r="F1873" s="24">
        <f>IF(Universe!AA1873="","",(Universe!AA1873-$B$2554)/$C$2554)</f>
        <v/>
      </c>
      <c r="G1873" s="24">
        <f>IF(Universe!AB1873="","",(Universe!AB1873-$B$2555)/$C$2555)</f>
        <v/>
      </c>
      <c r="H1873" s="24">
        <f>IF(Universe!AC1873="","",(Universe!AC1873-$B$2556)/$C$2556)</f>
        <v/>
      </c>
      <c r="I1873" s="24">
        <f>IF(Universe!AD1873="","",(Universe!AD1873-$B$2557)/$C$2557)</f>
        <v/>
      </c>
      <c r="J1873" s="24">
        <f>IF(Universe!AE1873="","",(Universe!AE1873-$B$2558)/$C$2558)</f>
        <v/>
      </c>
      <c r="K1873" s="24">
        <f>IF(Universe!AF1873="","",(Universe!AF1873-$B$2559)/$C$2559)</f>
        <v/>
      </c>
      <c r="L1873" s="24">
        <f>IF(Universe!AG1873="","",(Universe!AG1873-$B$2560)/$C$2560)</f>
        <v/>
      </c>
      <c r="M1873" s="24">
        <f>IF(Universe!AH1873="","",(Universe!AH1873-$B$2561)/$C$2561)</f>
        <v/>
      </c>
      <c r="N1873" s="24">
        <f>IF(Universe!AI1873="","",(Universe!AI1873-$B$2562)/$C$2562)</f>
        <v/>
      </c>
      <c r="O1873" s="24">
        <f>0.74*IF(B1873="",0,B1873)+0.16*IF(C1873="",0,C1873)+0.1*IF(D1873="",0,D1873)</f>
        <v/>
      </c>
      <c r="P1873" s="24">
        <f>0.35*IF(E1873="",0,E1873)+0.35*IF(F1873="",0,F1873)+0.3*IF(G1873="",0,G1873)</f>
        <v/>
      </c>
      <c r="Q1873" s="24">
        <f>0.656*IF(I1873="",0,I1873)+0.344*IF(H1873="",0,H1873)</f>
        <v/>
      </c>
      <c r="R1873" s="24">
        <f>0.338*IF(J1873="",0,J1873)+0.662*IF(K1873="",0,K1873)</f>
        <v/>
      </c>
      <c r="S1873" s="24">
        <f>0.38*IF(L1873="",0,L1873)+0.35*IF(M1873="",0,M1873)+0.27*IF(N1873="",0,N1873)</f>
        <v/>
      </c>
      <c r="T1873" s="24">
        <f>IF(Universe!S1873="","",((Universe!S1873-$B$2565)/$C$2565)^3)</f>
        <v/>
      </c>
      <c r="U1873" s="24">
        <f>IF(Universe!S1873="","",(Universe!S1873-$B$2565)/$C$2565)</f>
        <v/>
      </c>
      <c r="V1873" s="24">
        <f>IF(Universe!T1873="","",(Universe!T1873-$B$2566)/$C$2566)</f>
        <v/>
      </c>
      <c r="W1873" s="24">
        <f>IF(Universe!U1873="","",(Universe!U1873-$B$2567)/$C$2567)</f>
        <v/>
      </c>
      <c r="X1873" s="24">
        <f>IF(O1873="","",(O1873-$B$2571)/$C$2571)</f>
        <v/>
      </c>
      <c r="Y1873" s="24">
        <f>IF(T1873="","",(T1873-$B$2576)/$C$2576)</f>
        <v/>
      </c>
      <c r="Z1873" s="24">
        <f>IF(Universe!V1873="","",(Universe!V1873-$B$2568)/$C$2568)</f>
        <v/>
      </c>
      <c r="AA1873" s="24">
        <f>IF(P1873="","",(P1873-$B$2572)/$C$2572)</f>
        <v/>
      </c>
      <c r="AB1873" s="24">
        <f>IF(Q1873="","",(Q1873-$B$2573)/$C$2573)</f>
        <v/>
      </c>
      <c r="AC1873" s="24">
        <f>IF(R1873="","",(R1873-$B$2574)/$C$2574)</f>
        <v/>
      </c>
      <c r="AD1873" s="24">
        <f>IF(S1873="","",(S1873-$B$2575)/$C$2575)</f>
        <v/>
      </c>
      <c r="AE1873" s="24">
        <f>IF(Y1873="","",Y1873-(19.12044933116382+16.522174187581257*U1873))</f>
        <v/>
      </c>
      <c r="AF1873" s="24">
        <f>IF(X1873="","",(X1873-(-0.27268023098325006+0.47142105304415904*V1873+-0.3189264934812436*U1873)--5.286111042926227e-16)/0.7994208745952703)</f>
        <v/>
      </c>
      <c r="AG1873" s="24">
        <f>IF(AA1873="","",(AA1873-(0.5248806186338691+-0.064206457956449*U1873)-5.43454825424064e-16)/0.9977404048781155)</f>
        <v/>
      </c>
      <c r="AH1873" s="25" t="n">
        <v>-2.425275112849088</v>
      </c>
      <c r="AI1873" s="25" t="n">
        <v>1.947286671686556</v>
      </c>
      <c r="AJ1873" s="25" t="n">
        <v>-0.2271756932360646</v>
      </c>
      <c r="AK1873" s="25" t="n">
        <v>0.3594378172505972</v>
      </c>
      <c r="AL1873" s="25" t="n">
        <v>3.375714774019982</v>
      </c>
      <c r="AM1873" s="25" t="n">
        <v>-0.4802556551687549</v>
      </c>
      <c r="AN1873" s="25" t="n">
        <v>1.891084550006602</v>
      </c>
      <c r="AO1873" s="25" t="n">
        <v>-0.0415618512595456</v>
      </c>
      <c r="AP1873" s="25" t="n">
        <v>-0.9546432292671558</v>
      </c>
      <c r="AQ1873" s="25" t="n">
        <v>1.357324898780865</v>
      </c>
    </row>
    <row r="1874">
      <c r="A1874" s="23">
        <f>Universe!A1874</f>
        <v/>
      </c>
      <c r="B1874" s="24">
        <f>IF(Universe!W1874="","",(Universe!W1874-$B$2550)/$C$2550)</f>
        <v/>
      </c>
      <c r="C1874" s="24">
        <f>IF(Universe!X1874="","",(Universe!X1874-$B$2551)/$C$2551)</f>
        <v/>
      </c>
      <c r="D1874" s="24">
        <f>IF(Universe!Y1874="","",(Universe!Y1874-$B$2552)/$C$2552)</f>
        <v/>
      </c>
      <c r="E1874" s="24">
        <f>IF(Universe!Z1874="","",(Universe!Z1874-$B$2553)/$C$2553)</f>
        <v/>
      </c>
      <c r="F1874" s="24">
        <f>IF(Universe!AA1874="","",(Universe!AA1874-$B$2554)/$C$2554)</f>
        <v/>
      </c>
      <c r="G1874" s="24">
        <f>IF(Universe!AB1874="","",(Universe!AB1874-$B$2555)/$C$2555)</f>
        <v/>
      </c>
      <c r="H1874" s="24">
        <f>IF(Universe!AC1874="","",(Universe!AC1874-$B$2556)/$C$2556)</f>
        <v/>
      </c>
      <c r="I1874" s="24">
        <f>IF(Universe!AD1874="","",(Universe!AD1874-$B$2557)/$C$2557)</f>
        <v/>
      </c>
      <c r="J1874" s="24">
        <f>IF(Universe!AE1874="","",(Universe!AE1874-$B$2558)/$C$2558)</f>
        <v/>
      </c>
      <c r="K1874" s="24">
        <f>IF(Universe!AF1874="","",(Universe!AF1874-$B$2559)/$C$2559)</f>
        <v/>
      </c>
      <c r="L1874" s="24">
        <f>IF(Universe!AG1874="","",(Universe!AG1874-$B$2560)/$C$2560)</f>
        <v/>
      </c>
      <c r="M1874" s="24">
        <f>IF(Universe!AH1874="","",(Universe!AH1874-$B$2561)/$C$2561)</f>
        <v/>
      </c>
      <c r="N1874" s="24">
        <f>IF(Universe!AI1874="","",(Universe!AI1874-$B$2562)/$C$2562)</f>
        <v/>
      </c>
      <c r="O1874" s="24">
        <f>0.74*IF(B1874="",0,B1874)+0.16*IF(C1874="",0,C1874)+0.1*IF(D1874="",0,D1874)</f>
        <v/>
      </c>
      <c r="P1874" s="24">
        <f>0.35*IF(E1874="",0,E1874)+0.35*IF(F1874="",0,F1874)+0.3*IF(G1874="",0,G1874)</f>
        <v/>
      </c>
      <c r="Q1874" s="24">
        <f>0.656*IF(I1874="",0,I1874)+0.344*IF(H1874="",0,H1874)</f>
        <v/>
      </c>
      <c r="R1874" s="24">
        <f>0.338*IF(J1874="",0,J1874)+0.662*IF(K1874="",0,K1874)</f>
        <v/>
      </c>
      <c r="S1874" s="24">
        <f>0.38*IF(L1874="",0,L1874)+0.35*IF(M1874="",0,M1874)+0.27*IF(N1874="",0,N1874)</f>
        <v/>
      </c>
      <c r="T1874" s="24">
        <f>IF(Universe!S1874="","",((Universe!S1874-$B$2565)/$C$2565)^3)</f>
        <v/>
      </c>
      <c r="U1874" s="24">
        <f>IF(Universe!S1874="","",(Universe!S1874-$B$2565)/$C$2565)</f>
        <v/>
      </c>
      <c r="V1874" s="24">
        <f>IF(Universe!T1874="","",(Universe!T1874-$B$2566)/$C$2566)</f>
        <v/>
      </c>
      <c r="W1874" s="24">
        <f>IF(Universe!U1874="","",(Universe!U1874-$B$2567)/$C$2567)</f>
        <v/>
      </c>
      <c r="X1874" s="24">
        <f>IF(O1874="","",(O1874-$B$2571)/$C$2571)</f>
        <v/>
      </c>
      <c r="Y1874" s="24">
        <f>IF(T1874="","",(T1874-$B$2576)/$C$2576)</f>
        <v/>
      </c>
      <c r="Z1874" s="24">
        <f>IF(Universe!V1874="","",(Universe!V1874-$B$2568)/$C$2568)</f>
        <v/>
      </c>
      <c r="AA1874" s="24">
        <f>IF(P1874="","",(P1874-$B$2572)/$C$2572)</f>
        <v/>
      </c>
      <c r="AB1874" s="24">
        <f>IF(Q1874="","",(Q1874-$B$2573)/$C$2573)</f>
        <v/>
      </c>
      <c r="AC1874" s="24">
        <f>IF(R1874="","",(R1874-$B$2574)/$C$2574)</f>
        <v/>
      </c>
      <c r="AD1874" s="24">
        <f>IF(S1874="","",(S1874-$B$2575)/$C$2575)</f>
        <v/>
      </c>
      <c r="AE1874" s="24">
        <f>IF(Y1874="","",Y1874-(19.12044933116382+16.522174187581257*U1874))</f>
        <v/>
      </c>
      <c r="AF1874" s="24">
        <f>IF(X1874="","",(X1874-(-0.27268023098325006+0.47142105304415904*V1874+-0.3189264934812436*U1874)--5.286111042926227e-16)/0.7994208745952703)</f>
        <v/>
      </c>
      <c r="AG1874" s="24">
        <f>IF(AA1874="","",(AA1874-(0.5248806186338691+-0.064206457956449*U1874)-5.43454825424064e-16)/0.9977404048781155)</f>
        <v/>
      </c>
      <c r="AH1874" s="25" t="n">
        <v>-3.81072006725765</v>
      </c>
      <c r="AI1874" s="25" t="n">
        <v>0.2596095694056734</v>
      </c>
      <c r="AJ1874" s="25" t="n">
        <v>-0.9546455701716468</v>
      </c>
      <c r="AK1874" s="25" t="n">
        <v>0.330191219324706</v>
      </c>
      <c r="AL1874" s="25" t="n">
        <v>1.051026050257595</v>
      </c>
      <c r="AM1874" s="25" t="n">
        <v>0.7681951723674929</v>
      </c>
      <c r="AN1874" s="25" t="n">
        <v>0.59852142692204</v>
      </c>
      <c r="AO1874" s="25" t="n">
        <v>-0.0374954060082602</v>
      </c>
      <c r="AP1874" s="25" t="n">
        <v>-0.8250138468184729</v>
      </c>
      <c r="AQ1874" s="25" t="n">
        <v>-0.4621303711229423</v>
      </c>
    </row>
    <row r="1875">
      <c r="A1875" s="23">
        <f>Universe!A1875</f>
        <v/>
      </c>
      <c r="B1875" s="24">
        <f>IF(Universe!W1875="","",(Universe!W1875-$B$2550)/$C$2550)</f>
        <v/>
      </c>
      <c r="C1875" s="24">
        <f>IF(Universe!X1875="","",(Universe!X1875-$B$2551)/$C$2551)</f>
        <v/>
      </c>
      <c r="D1875" s="24">
        <f>IF(Universe!Y1875="","",(Universe!Y1875-$B$2552)/$C$2552)</f>
        <v/>
      </c>
      <c r="E1875" s="24">
        <f>IF(Universe!Z1875="","",(Universe!Z1875-$B$2553)/$C$2553)</f>
        <v/>
      </c>
      <c r="F1875" s="24">
        <f>IF(Universe!AA1875="","",(Universe!AA1875-$B$2554)/$C$2554)</f>
        <v/>
      </c>
      <c r="G1875" s="24">
        <f>IF(Universe!AB1875="","",(Universe!AB1875-$B$2555)/$C$2555)</f>
        <v/>
      </c>
      <c r="H1875" s="24">
        <f>IF(Universe!AC1875="","",(Universe!AC1875-$B$2556)/$C$2556)</f>
        <v/>
      </c>
      <c r="I1875" s="24">
        <f>IF(Universe!AD1875="","",(Universe!AD1875-$B$2557)/$C$2557)</f>
        <v/>
      </c>
      <c r="J1875" s="24">
        <f>IF(Universe!AE1875="","",(Universe!AE1875-$B$2558)/$C$2558)</f>
        <v/>
      </c>
      <c r="K1875" s="24">
        <f>IF(Universe!AF1875="","",(Universe!AF1875-$B$2559)/$C$2559)</f>
        <v/>
      </c>
      <c r="L1875" s="24">
        <f>IF(Universe!AG1875="","",(Universe!AG1875-$B$2560)/$C$2560)</f>
        <v/>
      </c>
      <c r="M1875" s="24">
        <f>IF(Universe!AH1875="","",(Universe!AH1875-$B$2561)/$C$2561)</f>
        <v/>
      </c>
      <c r="N1875" s="24">
        <f>IF(Universe!AI1875="","",(Universe!AI1875-$B$2562)/$C$2562)</f>
        <v/>
      </c>
      <c r="O1875" s="24">
        <f>0.74*IF(B1875="",0,B1875)+0.16*IF(C1875="",0,C1875)+0.1*IF(D1875="",0,D1875)</f>
        <v/>
      </c>
      <c r="P1875" s="24">
        <f>0.35*IF(E1875="",0,E1875)+0.35*IF(F1875="",0,F1875)+0.3*IF(G1875="",0,G1875)</f>
        <v/>
      </c>
      <c r="Q1875" s="24">
        <f>0.656*IF(I1875="",0,I1875)+0.344*IF(H1875="",0,H1875)</f>
        <v/>
      </c>
      <c r="R1875" s="24">
        <f>0.338*IF(J1875="",0,J1875)+0.662*IF(K1875="",0,K1875)</f>
        <v/>
      </c>
      <c r="S1875" s="24">
        <f>0.38*IF(L1875="",0,L1875)+0.35*IF(M1875="",0,M1875)+0.27*IF(N1875="",0,N1875)</f>
        <v/>
      </c>
      <c r="T1875" s="24">
        <f>IF(Universe!S1875="","",((Universe!S1875-$B$2565)/$C$2565)^3)</f>
        <v/>
      </c>
      <c r="U1875" s="24">
        <f>IF(Universe!S1875="","",(Universe!S1875-$B$2565)/$C$2565)</f>
        <v/>
      </c>
      <c r="V1875" s="24">
        <f>IF(Universe!T1875="","",(Universe!T1875-$B$2566)/$C$2566)</f>
        <v/>
      </c>
      <c r="W1875" s="24">
        <f>IF(Universe!U1875="","",(Universe!U1875-$B$2567)/$C$2567)</f>
        <v/>
      </c>
      <c r="X1875" s="24">
        <f>IF(O1875="","",(O1875-$B$2571)/$C$2571)</f>
        <v/>
      </c>
      <c r="Y1875" s="24">
        <f>IF(T1875="","",(T1875-$B$2576)/$C$2576)</f>
        <v/>
      </c>
      <c r="Z1875" s="24">
        <f>IF(Universe!V1875="","",(Universe!V1875-$B$2568)/$C$2568)</f>
        <v/>
      </c>
      <c r="AA1875" s="24">
        <f>IF(P1875="","",(P1875-$B$2572)/$C$2572)</f>
        <v/>
      </c>
      <c r="AB1875" s="24">
        <f>IF(Q1875="","",(Q1875-$B$2573)/$C$2573)</f>
        <v/>
      </c>
      <c r="AC1875" s="24">
        <f>IF(R1875="","",(R1875-$B$2574)/$C$2574)</f>
        <v/>
      </c>
      <c r="AD1875" s="24">
        <f>IF(S1875="","",(S1875-$B$2575)/$C$2575)</f>
        <v/>
      </c>
      <c r="AE1875" s="24">
        <f>IF(Y1875="","",Y1875-(19.12044933116382+16.522174187581257*U1875))</f>
        <v/>
      </c>
      <c r="AF1875" s="24">
        <f>IF(X1875="","",(X1875-(-0.27268023098325006+0.47142105304415904*V1875+-0.3189264934812436*U1875)--5.286111042926227e-16)/0.7994208745952703)</f>
        <v/>
      </c>
      <c r="AG1875" s="24">
        <f>IF(AA1875="","",(AA1875-(0.5248806186338691+-0.064206457956449*U1875)-5.43454825424064e-16)/0.9977404048781155)</f>
        <v/>
      </c>
      <c r="AH1875" s="25" t="n">
        <v>-3.459668881799233</v>
      </c>
      <c r="AI1875" s="25" t="n">
        <v>1.858734143681433</v>
      </c>
      <c r="AJ1875" s="25" t="n">
        <v>-1.428510351519504</v>
      </c>
      <c r="AK1875" s="25" t="n">
        <v>-0.4330730850587726</v>
      </c>
      <c r="AL1875" s="25" t="n">
        <v>2.090223100227359</v>
      </c>
      <c r="AM1875" s="25" t="n">
        <v>1.680352013151089</v>
      </c>
      <c r="AN1875" s="25" t="n">
        <v>0.577568641513967</v>
      </c>
      <c r="AO1875" s="25" t="n">
        <v>-0.1980971445533744</v>
      </c>
      <c r="AP1875" s="25" t="n">
        <v>-0.2316616195778445</v>
      </c>
      <c r="AQ1875" s="25" t="n">
        <v>-0.3420122479842728</v>
      </c>
    </row>
    <row r="1876">
      <c r="A1876" s="23">
        <f>Universe!A1876</f>
        <v/>
      </c>
      <c r="B1876" s="24">
        <f>IF(Universe!W1876="","",(Universe!W1876-$B$2550)/$C$2550)</f>
        <v/>
      </c>
      <c r="C1876" s="24">
        <f>IF(Universe!X1876="","",(Universe!X1876-$B$2551)/$C$2551)</f>
        <v/>
      </c>
      <c r="D1876" s="24">
        <f>IF(Universe!Y1876="","",(Universe!Y1876-$B$2552)/$C$2552)</f>
        <v/>
      </c>
      <c r="E1876" s="24">
        <f>IF(Universe!Z1876="","",(Universe!Z1876-$B$2553)/$C$2553)</f>
        <v/>
      </c>
      <c r="F1876" s="24">
        <f>IF(Universe!AA1876="","",(Universe!AA1876-$B$2554)/$C$2554)</f>
        <v/>
      </c>
      <c r="G1876" s="24">
        <f>IF(Universe!AB1876="","",(Universe!AB1876-$B$2555)/$C$2555)</f>
        <v/>
      </c>
      <c r="H1876" s="24">
        <f>IF(Universe!AC1876="","",(Universe!AC1876-$B$2556)/$C$2556)</f>
        <v/>
      </c>
      <c r="I1876" s="24">
        <f>IF(Universe!AD1876="","",(Universe!AD1876-$B$2557)/$C$2557)</f>
        <v/>
      </c>
      <c r="J1876" s="24">
        <f>IF(Universe!AE1876="","",(Universe!AE1876-$B$2558)/$C$2558)</f>
        <v/>
      </c>
      <c r="K1876" s="24">
        <f>IF(Universe!AF1876="","",(Universe!AF1876-$B$2559)/$C$2559)</f>
        <v/>
      </c>
      <c r="L1876" s="24">
        <f>IF(Universe!AG1876="","",(Universe!AG1876-$B$2560)/$C$2560)</f>
        <v/>
      </c>
      <c r="M1876" s="24">
        <f>IF(Universe!AH1876="","",(Universe!AH1876-$B$2561)/$C$2561)</f>
        <v/>
      </c>
      <c r="N1876" s="24">
        <f>IF(Universe!AI1876="","",(Universe!AI1876-$B$2562)/$C$2562)</f>
        <v/>
      </c>
      <c r="O1876" s="24">
        <f>0.74*IF(B1876="",0,B1876)+0.16*IF(C1876="",0,C1876)+0.1*IF(D1876="",0,D1876)</f>
        <v/>
      </c>
      <c r="P1876" s="24">
        <f>0.35*IF(E1876="",0,E1876)+0.35*IF(F1876="",0,F1876)+0.3*IF(G1876="",0,G1876)</f>
        <v/>
      </c>
      <c r="Q1876" s="24">
        <f>0.656*IF(I1876="",0,I1876)+0.344*IF(H1876="",0,H1876)</f>
        <v/>
      </c>
      <c r="R1876" s="24">
        <f>0.338*IF(J1876="",0,J1876)+0.662*IF(K1876="",0,K1876)</f>
        <v/>
      </c>
      <c r="S1876" s="24">
        <f>0.38*IF(L1876="",0,L1876)+0.35*IF(M1876="",0,M1876)+0.27*IF(N1876="",0,N1876)</f>
        <v/>
      </c>
      <c r="T1876" s="24">
        <f>IF(Universe!S1876="","",((Universe!S1876-$B$2565)/$C$2565)^3)</f>
        <v/>
      </c>
      <c r="U1876" s="24">
        <f>IF(Universe!S1876="","",(Universe!S1876-$B$2565)/$C$2565)</f>
        <v/>
      </c>
      <c r="V1876" s="24">
        <f>IF(Universe!T1876="","",(Universe!T1876-$B$2566)/$C$2566)</f>
        <v/>
      </c>
      <c r="W1876" s="24">
        <f>IF(Universe!U1876="","",(Universe!U1876-$B$2567)/$C$2567)</f>
        <v/>
      </c>
      <c r="X1876" s="24">
        <f>IF(O1876="","",(O1876-$B$2571)/$C$2571)</f>
        <v/>
      </c>
      <c r="Y1876" s="24">
        <f>IF(T1876="","",(T1876-$B$2576)/$C$2576)</f>
        <v/>
      </c>
      <c r="Z1876" s="24">
        <f>IF(Universe!V1876="","",(Universe!V1876-$B$2568)/$C$2568)</f>
        <v/>
      </c>
      <c r="AA1876" s="24">
        <f>IF(P1876="","",(P1876-$B$2572)/$C$2572)</f>
        <v/>
      </c>
      <c r="AB1876" s="24">
        <f>IF(Q1876="","",(Q1876-$B$2573)/$C$2573)</f>
        <v/>
      </c>
      <c r="AC1876" s="24">
        <f>IF(R1876="","",(R1876-$B$2574)/$C$2574)</f>
        <v/>
      </c>
      <c r="AD1876" s="24">
        <f>IF(S1876="","",(S1876-$B$2575)/$C$2575)</f>
        <v/>
      </c>
      <c r="AE1876" s="24">
        <f>IF(Y1876="","",Y1876-(19.12044933116382+16.522174187581257*U1876))</f>
        <v/>
      </c>
      <c r="AF1876" s="24">
        <f>IF(X1876="","",(X1876-(-0.27268023098325006+0.47142105304415904*V1876+-0.3189264934812436*U1876)--5.286111042926227e-16)/0.7994208745952703)</f>
        <v/>
      </c>
      <c r="AG1876" s="24">
        <f>IF(AA1876="","",(AA1876-(0.5248806186338691+-0.064206457956449*U1876)-5.43454825424064e-16)/0.9977404048781155)</f>
        <v/>
      </c>
      <c r="AH1876" s="25" t="n">
        <v>-2.429585913614498</v>
      </c>
      <c r="AI1876" s="25" t="n">
        <v>0.7297971346845231</v>
      </c>
      <c r="AJ1876" s="25" t="n">
        <v>-1.442821850541571</v>
      </c>
      <c r="AK1876" s="25" t="n">
        <v>-0.2300686885320096</v>
      </c>
      <c r="AL1876" s="25" t="n">
        <v>3.375078123200317</v>
      </c>
      <c r="AM1876" s="25" t="n">
        <v>1.662123215656966</v>
      </c>
      <c r="AN1876" s="25" t="n">
        <v>1.384906663891284</v>
      </c>
      <c r="AO1876" s="25" t="n">
        <v>0.5836161475477897</v>
      </c>
      <c r="AP1876" s="25" t="n">
        <v>-0.646331207345391</v>
      </c>
      <c r="AQ1876" s="25" t="n">
        <v>0.3037833680564109</v>
      </c>
    </row>
    <row r="1877">
      <c r="A1877" s="23">
        <f>Universe!A1877</f>
        <v/>
      </c>
      <c r="B1877" s="24">
        <f>IF(Universe!W1877="","",(Universe!W1877-$B$2550)/$C$2550)</f>
        <v/>
      </c>
      <c r="C1877" s="24">
        <f>IF(Universe!X1877="","",(Universe!X1877-$B$2551)/$C$2551)</f>
        <v/>
      </c>
      <c r="D1877" s="24">
        <f>IF(Universe!Y1877="","",(Universe!Y1877-$B$2552)/$C$2552)</f>
        <v/>
      </c>
      <c r="E1877" s="24">
        <f>IF(Universe!Z1877="","",(Universe!Z1877-$B$2553)/$C$2553)</f>
        <v/>
      </c>
      <c r="F1877" s="24">
        <f>IF(Universe!AA1877="","",(Universe!AA1877-$B$2554)/$C$2554)</f>
        <v/>
      </c>
      <c r="G1877" s="24">
        <f>IF(Universe!AB1877="","",(Universe!AB1877-$B$2555)/$C$2555)</f>
        <v/>
      </c>
      <c r="H1877" s="24">
        <f>IF(Universe!AC1877="","",(Universe!AC1877-$B$2556)/$C$2556)</f>
        <v/>
      </c>
      <c r="I1877" s="24">
        <f>IF(Universe!AD1877="","",(Universe!AD1877-$B$2557)/$C$2557)</f>
        <v/>
      </c>
      <c r="J1877" s="24">
        <f>IF(Universe!AE1877="","",(Universe!AE1877-$B$2558)/$C$2558)</f>
        <v/>
      </c>
      <c r="K1877" s="24">
        <f>IF(Universe!AF1877="","",(Universe!AF1877-$B$2559)/$C$2559)</f>
        <v/>
      </c>
      <c r="L1877" s="24">
        <f>IF(Universe!AG1877="","",(Universe!AG1877-$B$2560)/$C$2560)</f>
        <v/>
      </c>
      <c r="M1877" s="24">
        <f>IF(Universe!AH1877="","",(Universe!AH1877-$B$2561)/$C$2561)</f>
        <v/>
      </c>
      <c r="N1877" s="24">
        <f>IF(Universe!AI1877="","",(Universe!AI1877-$B$2562)/$C$2562)</f>
        <v/>
      </c>
      <c r="O1877" s="24">
        <f>0.74*IF(B1877="",0,B1877)+0.16*IF(C1877="",0,C1877)+0.1*IF(D1877="",0,D1877)</f>
        <v/>
      </c>
      <c r="P1877" s="24">
        <f>0.35*IF(E1877="",0,E1877)+0.35*IF(F1877="",0,F1877)+0.3*IF(G1877="",0,G1877)</f>
        <v/>
      </c>
      <c r="Q1877" s="24">
        <f>0.656*IF(I1877="",0,I1877)+0.344*IF(H1877="",0,H1877)</f>
        <v/>
      </c>
      <c r="R1877" s="24">
        <f>0.338*IF(J1877="",0,J1877)+0.662*IF(K1877="",0,K1877)</f>
        <v/>
      </c>
      <c r="S1877" s="24">
        <f>0.38*IF(L1877="",0,L1877)+0.35*IF(M1877="",0,M1877)+0.27*IF(N1877="",0,N1877)</f>
        <v/>
      </c>
      <c r="T1877" s="24">
        <f>IF(Universe!S1877="","",((Universe!S1877-$B$2565)/$C$2565)^3)</f>
        <v/>
      </c>
      <c r="U1877" s="24">
        <f>IF(Universe!S1877="","",(Universe!S1877-$B$2565)/$C$2565)</f>
        <v/>
      </c>
      <c r="V1877" s="24">
        <f>IF(Universe!T1877="","",(Universe!T1877-$B$2566)/$C$2566)</f>
        <v/>
      </c>
      <c r="W1877" s="24">
        <f>IF(Universe!U1877="","",(Universe!U1877-$B$2567)/$C$2567)</f>
        <v/>
      </c>
      <c r="X1877" s="24">
        <f>IF(O1877="","",(O1877-$B$2571)/$C$2571)</f>
        <v/>
      </c>
      <c r="Y1877" s="24">
        <f>IF(T1877="","",(T1877-$B$2576)/$C$2576)</f>
        <v/>
      </c>
      <c r="Z1877" s="24">
        <f>IF(Universe!V1877="","",(Universe!V1877-$B$2568)/$C$2568)</f>
        <v/>
      </c>
      <c r="AA1877" s="24">
        <f>IF(P1877="","",(P1877-$B$2572)/$C$2572)</f>
        <v/>
      </c>
      <c r="AB1877" s="24">
        <f>IF(Q1877="","",(Q1877-$B$2573)/$C$2573)</f>
        <v/>
      </c>
      <c r="AC1877" s="24">
        <f>IF(R1877="","",(R1877-$B$2574)/$C$2574)</f>
        <v/>
      </c>
      <c r="AD1877" s="24">
        <f>IF(S1877="","",(S1877-$B$2575)/$C$2575)</f>
        <v/>
      </c>
      <c r="AE1877" s="24">
        <f>IF(Y1877="","",Y1877-(19.12044933116382+16.522174187581257*U1877))</f>
        <v/>
      </c>
      <c r="AF1877" s="24">
        <f>IF(X1877="","",(X1877-(-0.27268023098325006+0.47142105304415904*V1877+-0.3189264934812436*U1877)--5.286111042926227e-16)/0.7994208745952703)</f>
        <v/>
      </c>
      <c r="AG1877" s="24">
        <f>IF(AA1877="","",(AA1877-(0.5248806186338691+-0.064206457956449*U1877)-5.43454825424064e-16)/0.9977404048781155)</f>
        <v/>
      </c>
      <c r="AH1877" s="25" t="n">
        <v>-3.528011811326867</v>
      </c>
      <c r="AI1877" s="25" t="n">
        <v>-0.6891261760516831</v>
      </c>
      <c r="AJ1877" s="25" t="n">
        <v>1.182164427981334</v>
      </c>
      <c r="AK1877" s="25" t="n">
        <v>1.135840010803206</v>
      </c>
      <c r="AL1877" s="25" t="n">
        <v>1.914587339669803</v>
      </c>
      <c r="AM1877" s="25" t="n">
        <v>-0.1833970788201148</v>
      </c>
      <c r="AN1877" s="25" t="n">
        <v>-0.1113261639369153</v>
      </c>
      <c r="AO1877" s="25" t="n">
        <v>-0.0844687446573915</v>
      </c>
      <c r="AP1877" s="25" t="n">
        <v>-0.7815802524460422</v>
      </c>
      <c r="AQ1877" s="25" t="n">
        <v>7.294299024187078e-18</v>
      </c>
    </row>
    <row r="1878">
      <c r="A1878" s="23">
        <f>Universe!A1878</f>
        <v/>
      </c>
      <c r="B1878" s="24">
        <f>IF(Universe!W1878="","",(Universe!W1878-$B$2550)/$C$2550)</f>
        <v/>
      </c>
      <c r="C1878" s="24">
        <f>IF(Universe!X1878="","",(Universe!X1878-$B$2551)/$C$2551)</f>
        <v/>
      </c>
      <c r="D1878" s="24">
        <f>IF(Universe!Y1878="","",(Universe!Y1878-$B$2552)/$C$2552)</f>
        <v/>
      </c>
      <c r="E1878" s="24">
        <f>IF(Universe!Z1878="","",(Universe!Z1878-$B$2553)/$C$2553)</f>
        <v/>
      </c>
      <c r="F1878" s="24">
        <f>IF(Universe!AA1878="","",(Universe!AA1878-$B$2554)/$C$2554)</f>
        <v/>
      </c>
      <c r="G1878" s="24">
        <f>IF(Universe!AB1878="","",(Universe!AB1878-$B$2555)/$C$2555)</f>
        <v/>
      </c>
      <c r="H1878" s="24">
        <f>IF(Universe!AC1878="","",(Universe!AC1878-$B$2556)/$C$2556)</f>
        <v/>
      </c>
      <c r="I1878" s="24">
        <f>IF(Universe!AD1878="","",(Universe!AD1878-$B$2557)/$C$2557)</f>
        <v/>
      </c>
      <c r="J1878" s="24">
        <f>IF(Universe!AE1878="","",(Universe!AE1878-$B$2558)/$C$2558)</f>
        <v/>
      </c>
      <c r="K1878" s="24">
        <f>IF(Universe!AF1878="","",(Universe!AF1878-$B$2559)/$C$2559)</f>
        <v/>
      </c>
      <c r="L1878" s="24">
        <f>IF(Universe!AG1878="","",(Universe!AG1878-$B$2560)/$C$2560)</f>
        <v/>
      </c>
      <c r="M1878" s="24">
        <f>IF(Universe!AH1878="","",(Universe!AH1878-$B$2561)/$C$2561)</f>
        <v/>
      </c>
      <c r="N1878" s="24">
        <f>IF(Universe!AI1878="","",(Universe!AI1878-$B$2562)/$C$2562)</f>
        <v/>
      </c>
      <c r="O1878" s="24">
        <f>0.74*IF(B1878="",0,B1878)+0.16*IF(C1878="",0,C1878)+0.1*IF(D1878="",0,D1878)</f>
        <v/>
      </c>
      <c r="P1878" s="24">
        <f>0.35*IF(E1878="",0,E1878)+0.35*IF(F1878="",0,F1878)+0.3*IF(G1878="",0,G1878)</f>
        <v/>
      </c>
      <c r="Q1878" s="24">
        <f>0.656*IF(I1878="",0,I1878)+0.344*IF(H1878="",0,H1878)</f>
        <v/>
      </c>
      <c r="R1878" s="24">
        <f>0.338*IF(J1878="",0,J1878)+0.662*IF(K1878="",0,K1878)</f>
        <v/>
      </c>
      <c r="S1878" s="24">
        <f>0.38*IF(L1878="",0,L1878)+0.35*IF(M1878="",0,M1878)+0.27*IF(N1878="",0,N1878)</f>
        <v/>
      </c>
      <c r="T1878" s="24">
        <f>IF(Universe!S1878="","",((Universe!S1878-$B$2565)/$C$2565)^3)</f>
        <v/>
      </c>
      <c r="U1878" s="24">
        <f>IF(Universe!S1878="","",(Universe!S1878-$B$2565)/$C$2565)</f>
        <v/>
      </c>
      <c r="V1878" s="24">
        <f>IF(Universe!T1878="","",(Universe!T1878-$B$2566)/$C$2566)</f>
        <v/>
      </c>
      <c r="W1878" s="24">
        <f>IF(Universe!U1878="","",(Universe!U1878-$B$2567)/$C$2567)</f>
        <v/>
      </c>
      <c r="X1878" s="24">
        <f>IF(O1878="","",(O1878-$B$2571)/$C$2571)</f>
        <v/>
      </c>
      <c r="Y1878" s="24">
        <f>IF(T1878="","",(T1878-$B$2576)/$C$2576)</f>
        <v/>
      </c>
      <c r="Z1878" s="24">
        <f>IF(Universe!V1878="","",(Universe!V1878-$B$2568)/$C$2568)</f>
        <v/>
      </c>
      <c r="AA1878" s="24">
        <f>IF(P1878="","",(P1878-$B$2572)/$C$2572)</f>
        <v/>
      </c>
      <c r="AB1878" s="24">
        <f>IF(Q1878="","",(Q1878-$B$2573)/$C$2573)</f>
        <v/>
      </c>
      <c r="AC1878" s="24">
        <f>IF(R1878="","",(R1878-$B$2574)/$C$2574)</f>
        <v/>
      </c>
      <c r="AD1878" s="24">
        <f>IF(S1878="","",(S1878-$B$2575)/$C$2575)</f>
        <v/>
      </c>
      <c r="AE1878" s="24">
        <f>IF(Y1878="","",Y1878-(19.12044933116382+16.522174187581257*U1878))</f>
        <v/>
      </c>
      <c r="AF1878" s="24">
        <f>IF(X1878="","",(X1878-(-0.27268023098325006+0.47142105304415904*V1878+-0.3189264934812436*U1878)--5.286111042926227e-16)/0.7994208745952703)</f>
        <v/>
      </c>
      <c r="AG1878" s="24">
        <f>IF(AA1878="","",(AA1878-(0.5248806186338691+-0.064206457956449*U1878)-5.43454825424064e-16)/0.9977404048781155)</f>
        <v/>
      </c>
      <c r="AH1878" s="25" t="n">
        <v>-2.921487585211856</v>
      </c>
      <c r="AI1878" s="25" t="n">
        <v>1.129526209221522</v>
      </c>
      <c r="AJ1878" s="25" t="n">
        <v>-0.3272916112322983</v>
      </c>
      <c r="AK1878" s="25" t="n">
        <v>-1.095637704935853</v>
      </c>
      <c r="AL1878" s="25" t="n">
        <v>3.059741346167785</v>
      </c>
      <c r="AM1878" s="25" t="n">
        <v>-0.61675646705613</v>
      </c>
      <c r="AN1878" s="25" t="n">
        <v>0.5597491626138158</v>
      </c>
      <c r="AO1878" s="25" t="n">
        <v>-0.0754980708492911</v>
      </c>
      <c r="AP1878" s="25" t="n">
        <v>-1.08325077617206</v>
      </c>
      <c r="AQ1878" s="25" t="n">
        <v>0.0683176823055449</v>
      </c>
    </row>
    <row r="1879">
      <c r="A1879" s="23">
        <f>Universe!A1879</f>
        <v/>
      </c>
      <c r="B1879" s="24">
        <f>IF(Universe!W1879="","",(Universe!W1879-$B$2550)/$C$2550)</f>
        <v/>
      </c>
      <c r="C1879" s="24">
        <f>IF(Universe!X1879="","",(Universe!X1879-$B$2551)/$C$2551)</f>
        <v/>
      </c>
      <c r="D1879" s="24">
        <f>IF(Universe!Y1879="","",(Universe!Y1879-$B$2552)/$C$2552)</f>
        <v/>
      </c>
      <c r="E1879" s="24">
        <f>IF(Universe!Z1879="","",(Universe!Z1879-$B$2553)/$C$2553)</f>
        <v/>
      </c>
      <c r="F1879" s="24">
        <f>IF(Universe!AA1879="","",(Universe!AA1879-$B$2554)/$C$2554)</f>
        <v/>
      </c>
      <c r="G1879" s="24">
        <f>IF(Universe!AB1879="","",(Universe!AB1879-$B$2555)/$C$2555)</f>
        <v/>
      </c>
      <c r="H1879" s="24">
        <f>IF(Universe!AC1879="","",(Universe!AC1879-$B$2556)/$C$2556)</f>
        <v/>
      </c>
      <c r="I1879" s="24">
        <f>IF(Universe!AD1879="","",(Universe!AD1879-$B$2557)/$C$2557)</f>
        <v/>
      </c>
      <c r="J1879" s="24">
        <f>IF(Universe!AE1879="","",(Universe!AE1879-$B$2558)/$C$2558)</f>
        <v/>
      </c>
      <c r="K1879" s="24">
        <f>IF(Universe!AF1879="","",(Universe!AF1879-$B$2559)/$C$2559)</f>
        <v/>
      </c>
      <c r="L1879" s="24">
        <f>IF(Universe!AG1879="","",(Universe!AG1879-$B$2560)/$C$2560)</f>
        <v/>
      </c>
      <c r="M1879" s="24">
        <f>IF(Universe!AH1879="","",(Universe!AH1879-$B$2561)/$C$2561)</f>
        <v/>
      </c>
      <c r="N1879" s="24">
        <f>IF(Universe!AI1879="","",(Universe!AI1879-$B$2562)/$C$2562)</f>
        <v/>
      </c>
      <c r="O1879" s="24">
        <f>0.74*IF(B1879="",0,B1879)+0.16*IF(C1879="",0,C1879)+0.1*IF(D1879="",0,D1879)</f>
        <v/>
      </c>
      <c r="P1879" s="24">
        <f>0.35*IF(E1879="",0,E1879)+0.35*IF(F1879="",0,F1879)+0.3*IF(G1879="",0,G1879)</f>
        <v/>
      </c>
      <c r="Q1879" s="24">
        <f>0.656*IF(I1879="",0,I1879)+0.344*IF(H1879="",0,H1879)</f>
        <v/>
      </c>
      <c r="R1879" s="24">
        <f>0.338*IF(J1879="",0,J1879)+0.662*IF(K1879="",0,K1879)</f>
        <v/>
      </c>
      <c r="S1879" s="24">
        <f>0.38*IF(L1879="",0,L1879)+0.35*IF(M1879="",0,M1879)+0.27*IF(N1879="",0,N1879)</f>
        <v/>
      </c>
      <c r="T1879" s="24">
        <f>IF(Universe!S1879="","",((Universe!S1879-$B$2565)/$C$2565)^3)</f>
        <v/>
      </c>
      <c r="U1879" s="24">
        <f>IF(Universe!S1879="","",(Universe!S1879-$B$2565)/$C$2565)</f>
        <v/>
      </c>
      <c r="V1879" s="24">
        <f>IF(Universe!T1879="","",(Universe!T1879-$B$2566)/$C$2566)</f>
        <v/>
      </c>
      <c r="W1879" s="24">
        <f>IF(Universe!U1879="","",(Universe!U1879-$B$2567)/$C$2567)</f>
        <v/>
      </c>
      <c r="X1879" s="24">
        <f>IF(O1879="","",(O1879-$B$2571)/$C$2571)</f>
        <v/>
      </c>
      <c r="Y1879" s="24">
        <f>IF(T1879="","",(T1879-$B$2576)/$C$2576)</f>
        <v/>
      </c>
      <c r="Z1879" s="24">
        <f>IF(Universe!V1879="","",(Universe!V1879-$B$2568)/$C$2568)</f>
        <v/>
      </c>
      <c r="AA1879" s="24">
        <f>IF(P1879="","",(P1879-$B$2572)/$C$2572)</f>
        <v/>
      </c>
      <c r="AB1879" s="24">
        <f>IF(Q1879="","",(Q1879-$B$2573)/$C$2573)</f>
        <v/>
      </c>
      <c r="AC1879" s="24">
        <f>IF(R1879="","",(R1879-$B$2574)/$C$2574)</f>
        <v/>
      </c>
      <c r="AD1879" s="24">
        <f>IF(S1879="","",(S1879-$B$2575)/$C$2575)</f>
        <v/>
      </c>
      <c r="AE1879" s="24">
        <f>IF(Y1879="","",Y1879-(19.12044933116382+16.522174187581257*U1879))</f>
        <v/>
      </c>
      <c r="AF1879" s="24">
        <f>IF(X1879="","",(X1879-(-0.27268023098325006+0.47142105304415904*V1879+-0.3189264934812436*U1879)--5.286111042926227e-16)/0.7994208745952703)</f>
        <v/>
      </c>
      <c r="AG1879" s="24">
        <f>IF(AA1879="","",(AA1879-(0.5248806186338691+-0.064206457956449*U1879)-5.43454825424064e-16)/0.9977404048781155)</f>
        <v/>
      </c>
      <c r="AH1879" s="25" t="n">
        <v>-0.8307793205598866</v>
      </c>
      <c r="AI1879" s="25" t="n">
        <v>0.0140790195559654</v>
      </c>
      <c r="AJ1879" s="25" t="n">
        <v>0.5753500570065636</v>
      </c>
      <c r="AK1879" s="25" t="n">
        <v>-0.0367031164455888</v>
      </c>
      <c r="AL1879" s="25" t="n">
        <v>1.757980323536693</v>
      </c>
      <c r="AM1879" s="25" t="n">
        <v>-0.1138356277206663</v>
      </c>
      <c r="AN1879" s="25" t="n">
        <v>-0.242546844659829</v>
      </c>
      <c r="AO1879" s="25" t="n">
        <v>-0.0631724006879453</v>
      </c>
      <c r="AP1879" s="25" t="n">
        <v>0.3163884921208318</v>
      </c>
      <c r="AQ1879" s="25" t="n">
        <v>-0.0634620887633196</v>
      </c>
    </row>
    <row r="1880">
      <c r="A1880" s="23">
        <f>Universe!A1880</f>
        <v/>
      </c>
      <c r="B1880" s="24">
        <f>IF(Universe!W1880="","",(Universe!W1880-$B$2550)/$C$2550)</f>
        <v/>
      </c>
      <c r="C1880" s="24">
        <f>IF(Universe!X1880="","",(Universe!X1880-$B$2551)/$C$2551)</f>
        <v/>
      </c>
      <c r="D1880" s="24">
        <f>IF(Universe!Y1880="","",(Universe!Y1880-$B$2552)/$C$2552)</f>
        <v/>
      </c>
      <c r="E1880" s="24">
        <f>IF(Universe!Z1880="","",(Universe!Z1880-$B$2553)/$C$2553)</f>
        <v/>
      </c>
      <c r="F1880" s="24">
        <f>IF(Universe!AA1880="","",(Universe!AA1880-$B$2554)/$C$2554)</f>
        <v/>
      </c>
      <c r="G1880" s="24">
        <f>IF(Universe!AB1880="","",(Universe!AB1880-$B$2555)/$C$2555)</f>
        <v/>
      </c>
      <c r="H1880" s="24">
        <f>IF(Universe!AC1880="","",(Universe!AC1880-$B$2556)/$C$2556)</f>
        <v/>
      </c>
      <c r="I1880" s="24">
        <f>IF(Universe!AD1880="","",(Universe!AD1880-$B$2557)/$C$2557)</f>
        <v/>
      </c>
      <c r="J1880" s="24">
        <f>IF(Universe!AE1880="","",(Universe!AE1880-$B$2558)/$C$2558)</f>
        <v/>
      </c>
      <c r="K1880" s="24">
        <f>IF(Universe!AF1880="","",(Universe!AF1880-$B$2559)/$C$2559)</f>
        <v/>
      </c>
      <c r="L1880" s="24">
        <f>IF(Universe!AG1880="","",(Universe!AG1880-$B$2560)/$C$2560)</f>
        <v/>
      </c>
      <c r="M1880" s="24">
        <f>IF(Universe!AH1880="","",(Universe!AH1880-$B$2561)/$C$2561)</f>
        <v/>
      </c>
      <c r="N1880" s="24">
        <f>IF(Universe!AI1880="","",(Universe!AI1880-$B$2562)/$C$2562)</f>
        <v/>
      </c>
      <c r="O1880" s="24">
        <f>0.74*IF(B1880="",0,B1880)+0.16*IF(C1880="",0,C1880)+0.1*IF(D1880="",0,D1880)</f>
        <v/>
      </c>
      <c r="P1880" s="24">
        <f>0.35*IF(E1880="",0,E1880)+0.35*IF(F1880="",0,F1880)+0.3*IF(G1880="",0,G1880)</f>
        <v/>
      </c>
      <c r="Q1880" s="24">
        <f>0.656*IF(I1880="",0,I1880)+0.344*IF(H1880="",0,H1880)</f>
        <v/>
      </c>
      <c r="R1880" s="24">
        <f>0.338*IF(J1880="",0,J1880)+0.662*IF(K1880="",0,K1880)</f>
        <v/>
      </c>
      <c r="S1880" s="24">
        <f>0.38*IF(L1880="",0,L1880)+0.35*IF(M1880="",0,M1880)+0.27*IF(N1880="",0,N1880)</f>
        <v/>
      </c>
      <c r="T1880" s="24">
        <f>IF(Universe!S1880="","",((Universe!S1880-$B$2565)/$C$2565)^3)</f>
        <v/>
      </c>
      <c r="U1880" s="24">
        <f>IF(Universe!S1880="","",(Universe!S1880-$B$2565)/$C$2565)</f>
        <v/>
      </c>
      <c r="V1880" s="24">
        <f>IF(Universe!T1880="","",(Universe!T1880-$B$2566)/$C$2566)</f>
        <v/>
      </c>
      <c r="W1880" s="24">
        <f>IF(Universe!U1880="","",(Universe!U1880-$B$2567)/$C$2567)</f>
        <v/>
      </c>
      <c r="X1880" s="24">
        <f>IF(O1880="","",(O1880-$B$2571)/$C$2571)</f>
        <v/>
      </c>
      <c r="Y1880" s="24">
        <f>IF(T1880="","",(T1880-$B$2576)/$C$2576)</f>
        <v/>
      </c>
      <c r="Z1880" s="24">
        <f>IF(Universe!V1880="","",(Universe!V1880-$B$2568)/$C$2568)</f>
        <v/>
      </c>
      <c r="AA1880" s="24">
        <f>IF(P1880="","",(P1880-$B$2572)/$C$2572)</f>
        <v/>
      </c>
      <c r="AB1880" s="24">
        <f>IF(Q1880="","",(Q1880-$B$2573)/$C$2573)</f>
        <v/>
      </c>
      <c r="AC1880" s="24">
        <f>IF(R1880="","",(R1880-$B$2574)/$C$2574)</f>
        <v/>
      </c>
      <c r="AD1880" s="24">
        <f>IF(S1880="","",(S1880-$B$2575)/$C$2575)</f>
        <v/>
      </c>
      <c r="AE1880" s="24">
        <f>IF(Y1880="","",Y1880-(19.12044933116382+16.522174187581257*U1880))</f>
        <v/>
      </c>
      <c r="AF1880" s="24">
        <f>IF(X1880="","",(X1880-(-0.27268023098325006+0.47142105304415904*V1880+-0.3189264934812436*U1880)--5.286111042926227e-16)/0.7994208745952703)</f>
        <v/>
      </c>
      <c r="AG1880" s="24">
        <f>IF(AA1880="","",(AA1880-(0.5248806186338691+-0.064206457956449*U1880)-5.43454825424064e-16)/0.9977404048781155)</f>
        <v/>
      </c>
      <c r="AH1880" s="25" t="n">
        <v>-3.163558765846776</v>
      </c>
      <c r="AI1880" s="25" t="n">
        <v>0.6675229731656661</v>
      </c>
      <c r="AJ1880" s="25" t="n">
        <v>-0.4369980853476162</v>
      </c>
      <c r="AK1880" s="25" t="n">
        <v>-1.153839232581587</v>
      </c>
      <c r="AL1880" s="25" t="n">
        <v>2.711132820025556</v>
      </c>
      <c r="AM1880" s="25" t="n">
        <v>0.1755536275152799</v>
      </c>
      <c r="AN1880" s="25" t="n">
        <v>-0.2990731584517779</v>
      </c>
      <c r="AO1880" s="25" t="n">
        <v>-0.0436712005807718</v>
      </c>
      <c r="AP1880" s="25" t="n">
        <v>0.09561299085557751</v>
      </c>
      <c r="AQ1880" s="25" t="n">
        <v>0.3838019317589121</v>
      </c>
    </row>
    <row r="1881">
      <c r="A1881" s="23">
        <f>Universe!A1881</f>
        <v/>
      </c>
      <c r="B1881" s="24">
        <f>IF(Universe!W1881="","",(Universe!W1881-$B$2550)/$C$2550)</f>
        <v/>
      </c>
      <c r="C1881" s="24">
        <f>IF(Universe!X1881="","",(Universe!X1881-$B$2551)/$C$2551)</f>
        <v/>
      </c>
      <c r="D1881" s="24">
        <f>IF(Universe!Y1881="","",(Universe!Y1881-$B$2552)/$C$2552)</f>
        <v/>
      </c>
      <c r="E1881" s="24">
        <f>IF(Universe!Z1881="","",(Universe!Z1881-$B$2553)/$C$2553)</f>
        <v/>
      </c>
      <c r="F1881" s="24">
        <f>IF(Universe!AA1881="","",(Universe!AA1881-$B$2554)/$C$2554)</f>
        <v/>
      </c>
      <c r="G1881" s="24">
        <f>IF(Universe!AB1881="","",(Universe!AB1881-$B$2555)/$C$2555)</f>
        <v/>
      </c>
      <c r="H1881" s="24">
        <f>IF(Universe!AC1881="","",(Universe!AC1881-$B$2556)/$C$2556)</f>
        <v/>
      </c>
      <c r="I1881" s="24">
        <f>IF(Universe!AD1881="","",(Universe!AD1881-$B$2557)/$C$2557)</f>
        <v/>
      </c>
      <c r="J1881" s="24">
        <f>IF(Universe!AE1881="","",(Universe!AE1881-$B$2558)/$C$2558)</f>
        <v/>
      </c>
      <c r="K1881" s="24">
        <f>IF(Universe!AF1881="","",(Universe!AF1881-$B$2559)/$C$2559)</f>
        <v/>
      </c>
      <c r="L1881" s="24">
        <f>IF(Universe!AG1881="","",(Universe!AG1881-$B$2560)/$C$2560)</f>
        <v/>
      </c>
      <c r="M1881" s="24">
        <f>IF(Universe!AH1881="","",(Universe!AH1881-$B$2561)/$C$2561)</f>
        <v/>
      </c>
      <c r="N1881" s="24">
        <f>IF(Universe!AI1881="","",(Universe!AI1881-$B$2562)/$C$2562)</f>
        <v/>
      </c>
      <c r="O1881" s="24">
        <f>0.74*IF(B1881="",0,B1881)+0.16*IF(C1881="",0,C1881)+0.1*IF(D1881="",0,D1881)</f>
        <v/>
      </c>
      <c r="P1881" s="24">
        <f>0.35*IF(E1881="",0,E1881)+0.35*IF(F1881="",0,F1881)+0.3*IF(G1881="",0,G1881)</f>
        <v/>
      </c>
      <c r="Q1881" s="24">
        <f>0.656*IF(I1881="",0,I1881)+0.344*IF(H1881="",0,H1881)</f>
        <v/>
      </c>
      <c r="R1881" s="24">
        <f>0.338*IF(J1881="",0,J1881)+0.662*IF(K1881="",0,K1881)</f>
        <v/>
      </c>
      <c r="S1881" s="24">
        <f>0.38*IF(L1881="",0,L1881)+0.35*IF(M1881="",0,M1881)+0.27*IF(N1881="",0,N1881)</f>
        <v/>
      </c>
      <c r="T1881" s="24">
        <f>IF(Universe!S1881="","",((Universe!S1881-$B$2565)/$C$2565)^3)</f>
        <v/>
      </c>
      <c r="U1881" s="24">
        <f>IF(Universe!S1881="","",(Universe!S1881-$B$2565)/$C$2565)</f>
        <v/>
      </c>
      <c r="V1881" s="24">
        <f>IF(Universe!T1881="","",(Universe!T1881-$B$2566)/$C$2566)</f>
        <v/>
      </c>
      <c r="W1881" s="24">
        <f>IF(Universe!U1881="","",(Universe!U1881-$B$2567)/$C$2567)</f>
        <v/>
      </c>
      <c r="X1881" s="24">
        <f>IF(O1881="","",(O1881-$B$2571)/$C$2571)</f>
        <v/>
      </c>
      <c r="Y1881" s="24">
        <f>IF(T1881="","",(T1881-$B$2576)/$C$2576)</f>
        <v/>
      </c>
      <c r="Z1881" s="24">
        <f>IF(Universe!V1881="","",(Universe!V1881-$B$2568)/$C$2568)</f>
        <v/>
      </c>
      <c r="AA1881" s="24">
        <f>IF(P1881="","",(P1881-$B$2572)/$C$2572)</f>
        <v/>
      </c>
      <c r="AB1881" s="24">
        <f>IF(Q1881="","",(Q1881-$B$2573)/$C$2573)</f>
        <v/>
      </c>
      <c r="AC1881" s="24">
        <f>IF(R1881="","",(R1881-$B$2574)/$C$2574)</f>
        <v/>
      </c>
      <c r="AD1881" s="24">
        <f>IF(S1881="","",(S1881-$B$2575)/$C$2575)</f>
        <v/>
      </c>
      <c r="AE1881" s="24">
        <f>IF(Y1881="","",Y1881-(19.12044933116382+16.522174187581257*U1881))</f>
        <v/>
      </c>
      <c r="AF1881" s="24">
        <f>IF(X1881="","",(X1881-(-0.27268023098325006+0.47142105304415904*V1881+-0.3189264934812436*U1881)--5.286111042926227e-16)/0.7994208745952703)</f>
        <v/>
      </c>
      <c r="AG1881" s="24">
        <f>IF(AA1881="","",(AA1881-(0.5248806186338691+-0.064206457956449*U1881)-5.43454825424064e-16)/0.9977404048781155)</f>
        <v/>
      </c>
      <c r="AH1881" s="25" t="n">
        <v>-0.7523321343373127</v>
      </c>
      <c r="AI1881" s="25" t="n">
        <v>0.4548790192555136</v>
      </c>
      <c r="AJ1881" s="25" t="n">
        <v>-0.3816381688986963</v>
      </c>
      <c r="AK1881" s="25" t="n">
        <v>-0.1015189132918442</v>
      </c>
      <c r="AL1881" s="25" t="n">
        <v>1.611129848746674</v>
      </c>
      <c r="AM1881" s="25" t="n">
        <v>0.1346343299013245</v>
      </c>
      <c r="AN1881" s="25" t="n">
        <v>0.3643039187870285</v>
      </c>
      <c r="AO1881" s="25" t="n">
        <v>0.0878317300056303</v>
      </c>
      <c r="AP1881" s="25" t="n">
        <v>-0.0592094792753851</v>
      </c>
      <c r="AQ1881" s="25" t="n">
        <v>-0.2645232931365581</v>
      </c>
    </row>
    <row r="1882">
      <c r="A1882" s="23">
        <f>Universe!A1882</f>
        <v/>
      </c>
      <c r="B1882" s="24">
        <f>IF(Universe!W1882="","",(Universe!W1882-$B$2550)/$C$2550)</f>
        <v/>
      </c>
      <c r="C1882" s="24">
        <f>IF(Universe!X1882="","",(Universe!X1882-$B$2551)/$C$2551)</f>
        <v/>
      </c>
      <c r="D1882" s="24">
        <f>IF(Universe!Y1882="","",(Universe!Y1882-$B$2552)/$C$2552)</f>
        <v/>
      </c>
      <c r="E1882" s="24">
        <f>IF(Universe!Z1882="","",(Universe!Z1882-$B$2553)/$C$2553)</f>
        <v/>
      </c>
      <c r="F1882" s="24">
        <f>IF(Universe!AA1882="","",(Universe!AA1882-$B$2554)/$C$2554)</f>
        <v/>
      </c>
      <c r="G1882" s="24">
        <f>IF(Universe!AB1882="","",(Universe!AB1882-$B$2555)/$C$2555)</f>
        <v/>
      </c>
      <c r="H1882" s="24">
        <f>IF(Universe!AC1882="","",(Universe!AC1882-$B$2556)/$C$2556)</f>
        <v/>
      </c>
      <c r="I1882" s="24">
        <f>IF(Universe!AD1882="","",(Universe!AD1882-$B$2557)/$C$2557)</f>
        <v/>
      </c>
      <c r="J1882" s="24">
        <f>IF(Universe!AE1882="","",(Universe!AE1882-$B$2558)/$C$2558)</f>
        <v/>
      </c>
      <c r="K1882" s="24">
        <f>IF(Universe!AF1882="","",(Universe!AF1882-$B$2559)/$C$2559)</f>
        <v/>
      </c>
      <c r="L1882" s="24">
        <f>IF(Universe!AG1882="","",(Universe!AG1882-$B$2560)/$C$2560)</f>
        <v/>
      </c>
      <c r="M1882" s="24">
        <f>IF(Universe!AH1882="","",(Universe!AH1882-$B$2561)/$C$2561)</f>
        <v/>
      </c>
      <c r="N1882" s="24">
        <f>IF(Universe!AI1882="","",(Universe!AI1882-$B$2562)/$C$2562)</f>
        <v/>
      </c>
      <c r="O1882" s="24">
        <f>0.74*IF(B1882="",0,B1882)+0.16*IF(C1882="",0,C1882)+0.1*IF(D1882="",0,D1882)</f>
        <v/>
      </c>
      <c r="P1882" s="24">
        <f>0.35*IF(E1882="",0,E1882)+0.35*IF(F1882="",0,F1882)+0.3*IF(G1882="",0,G1882)</f>
        <v/>
      </c>
      <c r="Q1882" s="24">
        <f>0.656*IF(I1882="",0,I1882)+0.344*IF(H1882="",0,H1882)</f>
        <v/>
      </c>
      <c r="R1882" s="24">
        <f>0.338*IF(J1882="",0,J1882)+0.662*IF(K1882="",0,K1882)</f>
        <v/>
      </c>
      <c r="S1882" s="24">
        <f>0.38*IF(L1882="",0,L1882)+0.35*IF(M1882="",0,M1882)+0.27*IF(N1882="",0,N1882)</f>
        <v/>
      </c>
      <c r="T1882" s="24">
        <f>IF(Universe!S1882="","",((Universe!S1882-$B$2565)/$C$2565)^3)</f>
        <v/>
      </c>
      <c r="U1882" s="24">
        <f>IF(Universe!S1882="","",(Universe!S1882-$B$2565)/$C$2565)</f>
        <v/>
      </c>
      <c r="V1882" s="24">
        <f>IF(Universe!T1882="","",(Universe!T1882-$B$2566)/$C$2566)</f>
        <v/>
      </c>
      <c r="W1882" s="24">
        <f>IF(Universe!U1882="","",(Universe!U1882-$B$2567)/$C$2567)</f>
        <v/>
      </c>
      <c r="X1882" s="24">
        <f>IF(O1882="","",(O1882-$B$2571)/$C$2571)</f>
        <v/>
      </c>
      <c r="Y1882" s="24">
        <f>IF(T1882="","",(T1882-$B$2576)/$C$2576)</f>
        <v/>
      </c>
      <c r="Z1882" s="24">
        <f>IF(Universe!V1882="","",(Universe!V1882-$B$2568)/$C$2568)</f>
        <v/>
      </c>
      <c r="AA1882" s="24">
        <f>IF(P1882="","",(P1882-$B$2572)/$C$2572)</f>
        <v/>
      </c>
      <c r="AB1882" s="24">
        <f>IF(Q1882="","",(Q1882-$B$2573)/$C$2573)</f>
        <v/>
      </c>
      <c r="AC1882" s="24">
        <f>IF(R1882="","",(R1882-$B$2574)/$C$2574)</f>
        <v/>
      </c>
      <c r="AD1882" s="24">
        <f>IF(S1882="","",(S1882-$B$2575)/$C$2575)</f>
        <v/>
      </c>
      <c r="AE1882" s="24">
        <f>IF(Y1882="","",Y1882-(19.12044933116382+16.522174187581257*U1882))</f>
        <v/>
      </c>
      <c r="AF1882" s="24">
        <f>IF(X1882="","",(X1882-(-0.27268023098325006+0.47142105304415904*V1882+-0.3189264934812436*U1882)--5.286111042926227e-16)/0.7994208745952703)</f>
        <v/>
      </c>
      <c r="AG1882" s="24">
        <f>IF(AA1882="","",(AA1882-(0.5248806186338691+-0.064206457956449*U1882)-5.43454825424064e-16)/0.9977404048781155)</f>
        <v/>
      </c>
      <c r="AH1882" s="25" t="n">
        <v>-2.915865388052889</v>
      </c>
      <c r="AI1882" s="25" t="n">
        <v>-0.4326823191695578</v>
      </c>
      <c r="AJ1882" s="25" t="n">
        <v>-0.78430590276303</v>
      </c>
      <c r="AK1882" s="25" t="n">
        <v>0.1925186442113096</v>
      </c>
      <c r="AL1882" s="25" t="n">
        <v>3.06623527604801</v>
      </c>
      <c r="AM1882" s="25" t="n">
        <v>-0.7209133423534372</v>
      </c>
      <c r="AN1882" s="25" t="n">
        <v>1.672591129536505</v>
      </c>
      <c r="AO1882" s="25" t="n">
        <v>0.0195087855527719</v>
      </c>
      <c r="AP1882" s="25" t="n">
        <v>-0.1804394574594184</v>
      </c>
      <c r="AQ1882" s="25" t="n">
        <v>1.694073091884597</v>
      </c>
    </row>
    <row r="1883">
      <c r="A1883" s="23">
        <f>Universe!A1883</f>
        <v/>
      </c>
      <c r="B1883" s="24">
        <f>IF(Universe!W1883="","",(Universe!W1883-$B$2550)/$C$2550)</f>
        <v/>
      </c>
      <c r="C1883" s="24">
        <f>IF(Universe!X1883="","",(Universe!X1883-$B$2551)/$C$2551)</f>
        <v/>
      </c>
      <c r="D1883" s="24">
        <f>IF(Universe!Y1883="","",(Universe!Y1883-$B$2552)/$C$2552)</f>
        <v/>
      </c>
      <c r="E1883" s="24">
        <f>IF(Universe!Z1883="","",(Universe!Z1883-$B$2553)/$C$2553)</f>
        <v/>
      </c>
      <c r="F1883" s="24">
        <f>IF(Universe!AA1883="","",(Universe!AA1883-$B$2554)/$C$2554)</f>
        <v/>
      </c>
      <c r="G1883" s="24">
        <f>IF(Universe!AB1883="","",(Universe!AB1883-$B$2555)/$C$2555)</f>
        <v/>
      </c>
      <c r="H1883" s="24">
        <f>IF(Universe!AC1883="","",(Universe!AC1883-$B$2556)/$C$2556)</f>
        <v/>
      </c>
      <c r="I1883" s="24">
        <f>IF(Universe!AD1883="","",(Universe!AD1883-$B$2557)/$C$2557)</f>
        <v/>
      </c>
      <c r="J1883" s="24">
        <f>IF(Universe!AE1883="","",(Universe!AE1883-$B$2558)/$C$2558)</f>
        <v/>
      </c>
      <c r="K1883" s="24">
        <f>IF(Universe!AF1883="","",(Universe!AF1883-$B$2559)/$C$2559)</f>
        <v/>
      </c>
      <c r="L1883" s="24">
        <f>IF(Universe!AG1883="","",(Universe!AG1883-$B$2560)/$C$2560)</f>
        <v/>
      </c>
      <c r="M1883" s="24">
        <f>IF(Universe!AH1883="","",(Universe!AH1883-$B$2561)/$C$2561)</f>
        <v/>
      </c>
      <c r="N1883" s="24">
        <f>IF(Universe!AI1883="","",(Universe!AI1883-$B$2562)/$C$2562)</f>
        <v/>
      </c>
      <c r="O1883" s="24">
        <f>0.74*IF(B1883="",0,B1883)+0.16*IF(C1883="",0,C1883)+0.1*IF(D1883="",0,D1883)</f>
        <v/>
      </c>
      <c r="P1883" s="24">
        <f>0.35*IF(E1883="",0,E1883)+0.35*IF(F1883="",0,F1883)+0.3*IF(G1883="",0,G1883)</f>
        <v/>
      </c>
      <c r="Q1883" s="24">
        <f>0.656*IF(I1883="",0,I1883)+0.344*IF(H1883="",0,H1883)</f>
        <v/>
      </c>
      <c r="R1883" s="24">
        <f>0.338*IF(J1883="",0,J1883)+0.662*IF(K1883="",0,K1883)</f>
        <v/>
      </c>
      <c r="S1883" s="24">
        <f>0.38*IF(L1883="",0,L1883)+0.35*IF(M1883="",0,M1883)+0.27*IF(N1883="",0,N1883)</f>
        <v/>
      </c>
      <c r="T1883" s="24">
        <f>IF(Universe!S1883="","",((Universe!S1883-$B$2565)/$C$2565)^3)</f>
        <v/>
      </c>
      <c r="U1883" s="24">
        <f>IF(Universe!S1883="","",(Universe!S1883-$B$2565)/$C$2565)</f>
        <v/>
      </c>
      <c r="V1883" s="24">
        <f>IF(Universe!T1883="","",(Universe!T1883-$B$2566)/$C$2566)</f>
        <v/>
      </c>
      <c r="W1883" s="24">
        <f>IF(Universe!U1883="","",(Universe!U1883-$B$2567)/$C$2567)</f>
        <v/>
      </c>
      <c r="X1883" s="24">
        <f>IF(O1883="","",(O1883-$B$2571)/$C$2571)</f>
        <v/>
      </c>
      <c r="Y1883" s="24">
        <f>IF(T1883="","",(T1883-$B$2576)/$C$2576)</f>
        <v/>
      </c>
      <c r="Z1883" s="24">
        <f>IF(Universe!V1883="","",(Universe!V1883-$B$2568)/$C$2568)</f>
        <v/>
      </c>
      <c r="AA1883" s="24">
        <f>IF(P1883="","",(P1883-$B$2572)/$C$2572)</f>
        <v/>
      </c>
      <c r="AB1883" s="24">
        <f>IF(Q1883="","",(Q1883-$B$2573)/$C$2573)</f>
        <v/>
      </c>
      <c r="AC1883" s="24">
        <f>IF(R1883="","",(R1883-$B$2574)/$C$2574)</f>
        <v/>
      </c>
      <c r="AD1883" s="24">
        <f>IF(S1883="","",(S1883-$B$2575)/$C$2575)</f>
        <v/>
      </c>
      <c r="AE1883" s="24">
        <f>IF(Y1883="","",Y1883-(19.12044933116382+16.522174187581257*U1883))</f>
        <v/>
      </c>
      <c r="AF1883" s="24">
        <f>IF(X1883="","",(X1883-(-0.27268023098325006+0.47142105304415904*V1883+-0.3189264934812436*U1883)--5.286111042926227e-16)/0.7994208745952703)</f>
        <v/>
      </c>
      <c r="AG1883" s="24">
        <f>IF(AA1883="","",(AA1883-(0.5248806186338691+-0.064206457956449*U1883)-5.43454825424064e-16)/0.9977404048781155)</f>
        <v/>
      </c>
      <c r="AH1883" s="25" t="n">
        <v>-2.050600643342027</v>
      </c>
      <c r="AI1883" s="25" t="n">
        <v>1.817272453658095</v>
      </c>
      <c r="AJ1883" s="25" t="n">
        <v>4.663206839392217</v>
      </c>
      <c r="AK1883" s="25" t="n">
        <v>2.87732309400783</v>
      </c>
      <c r="AL1883" s="25" t="n">
        <v>3.305678269643612</v>
      </c>
      <c r="AM1883" s="25" t="n">
        <v>-0.1674192125918398</v>
      </c>
      <c r="AN1883" s="25" t="n">
        <v>3.939886144809811</v>
      </c>
      <c r="AO1883" s="25" t="n">
        <v>-0.3357497881555747</v>
      </c>
      <c r="AP1883" s="25" t="n">
        <v>-0.3658009892174046</v>
      </c>
      <c r="AQ1883" s="25" t="n">
        <v>-0.5442225439809223</v>
      </c>
    </row>
    <row r="1884">
      <c r="A1884" s="23">
        <f>Universe!A1884</f>
        <v/>
      </c>
      <c r="B1884" s="24">
        <f>IF(Universe!W1884="","",(Universe!W1884-$B$2550)/$C$2550)</f>
        <v/>
      </c>
      <c r="C1884" s="24">
        <f>IF(Universe!X1884="","",(Universe!X1884-$B$2551)/$C$2551)</f>
        <v/>
      </c>
      <c r="D1884" s="24">
        <f>IF(Universe!Y1884="","",(Universe!Y1884-$B$2552)/$C$2552)</f>
        <v/>
      </c>
      <c r="E1884" s="24">
        <f>IF(Universe!Z1884="","",(Universe!Z1884-$B$2553)/$C$2553)</f>
        <v/>
      </c>
      <c r="F1884" s="24">
        <f>IF(Universe!AA1884="","",(Universe!AA1884-$B$2554)/$C$2554)</f>
        <v/>
      </c>
      <c r="G1884" s="24">
        <f>IF(Universe!AB1884="","",(Universe!AB1884-$B$2555)/$C$2555)</f>
        <v/>
      </c>
      <c r="H1884" s="24">
        <f>IF(Universe!AC1884="","",(Universe!AC1884-$B$2556)/$C$2556)</f>
        <v/>
      </c>
      <c r="I1884" s="24">
        <f>IF(Universe!AD1884="","",(Universe!AD1884-$B$2557)/$C$2557)</f>
        <v/>
      </c>
      <c r="J1884" s="24">
        <f>IF(Universe!AE1884="","",(Universe!AE1884-$B$2558)/$C$2558)</f>
        <v/>
      </c>
      <c r="K1884" s="24">
        <f>IF(Universe!AF1884="","",(Universe!AF1884-$B$2559)/$C$2559)</f>
        <v/>
      </c>
      <c r="L1884" s="24">
        <f>IF(Universe!AG1884="","",(Universe!AG1884-$B$2560)/$C$2560)</f>
        <v/>
      </c>
      <c r="M1884" s="24">
        <f>IF(Universe!AH1884="","",(Universe!AH1884-$B$2561)/$C$2561)</f>
        <v/>
      </c>
      <c r="N1884" s="24">
        <f>IF(Universe!AI1884="","",(Universe!AI1884-$B$2562)/$C$2562)</f>
        <v/>
      </c>
      <c r="O1884" s="24">
        <f>0.74*IF(B1884="",0,B1884)+0.16*IF(C1884="",0,C1884)+0.1*IF(D1884="",0,D1884)</f>
        <v/>
      </c>
      <c r="P1884" s="24">
        <f>0.35*IF(E1884="",0,E1884)+0.35*IF(F1884="",0,F1884)+0.3*IF(G1884="",0,G1884)</f>
        <v/>
      </c>
      <c r="Q1884" s="24">
        <f>0.656*IF(I1884="",0,I1884)+0.344*IF(H1884="",0,H1884)</f>
        <v/>
      </c>
      <c r="R1884" s="24">
        <f>0.338*IF(J1884="",0,J1884)+0.662*IF(K1884="",0,K1884)</f>
        <v/>
      </c>
      <c r="S1884" s="24">
        <f>0.38*IF(L1884="",0,L1884)+0.35*IF(M1884="",0,M1884)+0.27*IF(N1884="",0,N1884)</f>
        <v/>
      </c>
      <c r="T1884" s="24">
        <f>IF(Universe!S1884="","",((Universe!S1884-$B$2565)/$C$2565)^3)</f>
        <v/>
      </c>
      <c r="U1884" s="24">
        <f>IF(Universe!S1884="","",(Universe!S1884-$B$2565)/$C$2565)</f>
        <v/>
      </c>
      <c r="V1884" s="24">
        <f>IF(Universe!T1884="","",(Universe!T1884-$B$2566)/$C$2566)</f>
        <v/>
      </c>
      <c r="W1884" s="24">
        <f>IF(Universe!U1884="","",(Universe!U1884-$B$2567)/$C$2567)</f>
        <v/>
      </c>
      <c r="X1884" s="24">
        <f>IF(O1884="","",(O1884-$B$2571)/$C$2571)</f>
        <v/>
      </c>
      <c r="Y1884" s="24">
        <f>IF(T1884="","",(T1884-$B$2576)/$C$2576)</f>
        <v/>
      </c>
      <c r="Z1884" s="24">
        <f>IF(Universe!V1884="","",(Universe!V1884-$B$2568)/$C$2568)</f>
        <v/>
      </c>
      <c r="AA1884" s="24">
        <f>IF(P1884="","",(P1884-$B$2572)/$C$2572)</f>
        <v/>
      </c>
      <c r="AB1884" s="24">
        <f>IF(Q1884="","",(Q1884-$B$2573)/$C$2573)</f>
        <v/>
      </c>
      <c r="AC1884" s="24">
        <f>IF(R1884="","",(R1884-$B$2574)/$C$2574)</f>
        <v/>
      </c>
      <c r="AD1884" s="24">
        <f>IF(S1884="","",(S1884-$B$2575)/$C$2575)</f>
        <v/>
      </c>
      <c r="AE1884" s="24">
        <f>IF(Y1884="","",Y1884-(19.12044933116382+16.522174187581257*U1884))</f>
        <v/>
      </c>
      <c r="AF1884" s="24">
        <f>IF(X1884="","",(X1884-(-0.27268023098325006+0.47142105304415904*V1884+-0.3189264934812436*U1884)--5.286111042926227e-16)/0.7994208745952703)</f>
        <v/>
      </c>
      <c r="AG1884" s="24">
        <f>IF(AA1884="","",(AA1884-(0.5248806186338691+-0.064206457956449*U1884)-5.43454825424064e-16)/0.9977404048781155)</f>
        <v/>
      </c>
      <c r="AH1884" s="25" t="n">
        <v>-0.2126951719471857</v>
      </c>
      <c r="AI1884" s="25" t="n">
        <v>0.6116675287912684</v>
      </c>
      <c r="AJ1884" s="25" t="n">
        <v>-0.5894520681442423</v>
      </c>
      <c r="AK1884" s="25" t="n">
        <v>-0.0517720208999818</v>
      </c>
      <c r="AL1884" s="25" t="n">
        <v>0.5243638408197593</v>
      </c>
      <c r="AM1884" s="25" t="n">
        <v>-0.0766158834735539</v>
      </c>
      <c r="AN1884" s="25" t="n">
        <v>-0.2461043328576511</v>
      </c>
      <c r="AO1884" s="25" t="n">
        <v>0.049836119527772</v>
      </c>
      <c r="AP1884" s="25" t="n">
        <v>-0.95382007003028</v>
      </c>
      <c r="AQ1884" s="25" t="n">
        <v>-0.0408494171581312</v>
      </c>
    </row>
    <row r="1885">
      <c r="A1885" s="23">
        <f>Universe!A1885</f>
        <v/>
      </c>
      <c r="B1885" s="24">
        <f>IF(Universe!W1885="","",(Universe!W1885-$B$2550)/$C$2550)</f>
        <v/>
      </c>
      <c r="C1885" s="24">
        <f>IF(Universe!X1885="","",(Universe!X1885-$B$2551)/$C$2551)</f>
        <v/>
      </c>
      <c r="D1885" s="24">
        <f>IF(Universe!Y1885="","",(Universe!Y1885-$B$2552)/$C$2552)</f>
        <v/>
      </c>
      <c r="E1885" s="24">
        <f>IF(Universe!Z1885="","",(Universe!Z1885-$B$2553)/$C$2553)</f>
        <v/>
      </c>
      <c r="F1885" s="24">
        <f>IF(Universe!AA1885="","",(Universe!AA1885-$B$2554)/$C$2554)</f>
        <v/>
      </c>
      <c r="G1885" s="24">
        <f>IF(Universe!AB1885="","",(Universe!AB1885-$B$2555)/$C$2555)</f>
        <v/>
      </c>
      <c r="H1885" s="24">
        <f>IF(Universe!AC1885="","",(Universe!AC1885-$B$2556)/$C$2556)</f>
        <v/>
      </c>
      <c r="I1885" s="24">
        <f>IF(Universe!AD1885="","",(Universe!AD1885-$B$2557)/$C$2557)</f>
        <v/>
      </c>
      <c r="J1885" s="24">
        <f>IF(Universe!AE1885="","",(Universe!AE1885-$B$2558)/$C$2558)</f>
        <v/>
      </c>
      <c r="K1885" s="24">
        <f>IF(Universe!AF1885="","",(Universe!AF1885-$B$2559)/$C$2559)</f>
        <v/>
      </c>
      <c r="L1885" s="24">
        <f>IF(Universe!AG1885="","",(Universe!AG1885-$B$2560)/$C$2560)</f>
        <v/>
      </c>
      <c r="M1885" s="24">
        <f>IF(Universe!AH1885="","",(Universe!AH1885-$B$2561)/$C$2561)</f>
        <v/>
      </c>
      <c r="N1885" s="24">
        <f>IF(Universe!AI1885="","",(Universe!AI1885-$B$2562)/$C$2562)</f>
        <v/>
      </c>
      <c r="O1885" s="24">
        <f>0.74*IF(B1885="",0,B1885)+0.16*IF(C1885="",0,C1885)+0.1*IF(D1885="",0,D1885)</f>
        <v/>
      </c>
      <c r="P1885" s="24">
        <f>0.35*IF(E1885="",0,E1885)+0.35*IF(F1885="",0,F1885)+0.3*IF(G1885="",0,G1885)</f>
        <v/>
      </c>
      <c r="Q1885" s="24">
        <f>0.656*IF(I1885="",0,I1885)+0.344*IF(H1885="",0,H1885)</f>
        <v/>
      </c>
      <c r="R1885" s="24">
        <f>0.338*IF(J1885="",0,J1885)+0.662*IF(K1885="",0,K1885)</f>
        <v/>
      </c>
      <c r="S1885" s="24">
        <f>0.38*IF(L1885="",0,L1885)+0.35*IF(M1885="",0,M1885)+0.27*IF(N1885="",0,N1885)</f>
        <v/>
      </c>
      <c r="T1885" s="24">
        <f>IF(Universe!S1885="","",((Universe!S1885-$B$2565)/$C$2565)^3)</f>
        <v/>
      </c>
      <c r="U1885" s="24">
        <f>IF(Universe!S1885="","",(Universe!S1885-$B$2565)/$C$2565)</f>
        <v/>
      </c>
      <c r="V1885" s="24">
        <f>IF(Universe!T1885="","",(Universe!T1885-$B$2566)/$C$2566)</f>
        <v/>
      </c>
      <c r="W1885" s="24">
        <f>IF(Universe!U1885="","",(Universe!U1885-$B$2567)/$C$2567)</f>
        <v/>
      </c>
      <c r="X1885" s="24">
        <f>IF(O1885="","",(O1885-$B$2571)/$C$2571)</f>
        <v/>
      </c>
      <c r="Y1885" s="24">
        <f>IF(T1885="","",(T1885-$B$2576)/$C$2576)</f>
        <v/>
      </c>
      <c r="Z1885" s="24">
        <f>IF(Universe!V1885="","",(Universe!V1885-$B$2568)/$C$2568)</f>
        <v/>
      </c>
      <c r="AA1885" s="24">
        <f>IF(P1885="","",(P1885-$B$2572)/$C$2572)</f>
        <v/>
      </c>
      <c r="AB1885" s="24">
        <f>IF(Q1885="","",(Q1885-$B$2573)/$C$2573)</f>
        <v/>
      </c>
      <c r="AC1885" s="24">
        <f>IF(R1885="","",(R1885-$B$2574)/$C$2574)</f>
        <v/>
      </c>
      <c r="AD1885" s="24">
        <f>IF(S1885="","",(S1885-$B$2575)/$C$2575)</f>
        <v/>
      </c>
      <c r="AE1885" s="24">
        <f>IF(Y1885="","",Y1885-(19.12044933116382+16.522174187581257*U1885))</f>
        <v/>
      </c>
      <c r="AF1885" s="24">
        <f>IF(X1885="","",(X1885-(-0.27268023098325006+0.47142105304415904*V1885+-0.3189264934812436*U1885)--5.286111042926227e-16)/0.7994208745952703)</f>
        <v/>
      </c>
      <c r="AG1885" s="24">
        <f>IF(AA1885="","",(AA1885-(0.5248806186338691+-0.064206457956449*U1885)-5.43454825424064e-16)/0.9977404048781155)</f>
        <v/>
      </c>
      <c r="AH1885" s="25" t="n">
        <v>-3.022398445243764</v>
      </c>
      <c r="AI1885" s="25" t="n">
        <v>-0.5518965513553326</v>
      </c>
      <c r="AJ1885" s="25" t="n">
        <v>-0.3583816243738653</v>
      </c>
      <c r="AK1885" s="25" t="n">
        <v>-0.8102785467491274</v>
      </c>
      <c r="AL1885" s="25" t="n">
        <v>2.931006158062344</v>
      </c>
      <c r="AM1885" s="25" t="n">
        <v>0.877946000165832</v>
      </c>
      <c r="AN1885" s="25" t="n">
        <v>-0.7807169475182103</v>
      </c>
      <c r="AO1885" s="25" t="n">
        <v>0.1000338126555275</v>
      </c>
      <c r="AP1885" s="25" t="n">
        <v>-0.2533664563989923</v>
      </c>
      <c r="AQ1885" s="25" t="n">
        <v>-0.374826264983145</v>
      </c>
    </row>
    <row r="1886">
      <c r="A1886" s="23">
        <f>Universe!A1886</f>
        <v/>
      </c>
      <c r="B1886" s="24">
        <f>IF(Universe!W1886="","",(Universe!W1886-$B$2550)/$C$2550)</f>
        <v/>
      </c>
      <c r="C1886" s="24">
        <f>IF(Universe!X1886="","",(Universe!X1886-$B$2551)/$C$2551)</f>
        <v/>
      </c>
      <c r="D1886" s="24">
        <f>IF(Universe!Y1886="","",(Universe!Y1886-$B$2552)/$C$2552)</f>
        <v/>
      </c>
      <c r="E1886" s="24">
        <f>IF(Universe!Z1886="","",(Universe!Z1886-$B$2553)/$C$2553)</f>
        <v/>
      </c>
      <c r="F1886" s="24">
        <f>IF(Universe!AA1886="","",(Universe!AA1886-$B$2554)/$C$2554)</f>
        <v/>
      </c>
      <c r="G1886" s="24">
        <f>IF(Universe!AB1886="","",(Universe!AB1886-$B$2555)/$C$2555)</f>
        <v/>
      </c>
      <c r="H1886" s="24">
        <f>IF(Universe!AC1886="","",(Universe!AC1886-$B$2556)/$C$2556)</f>
        <v/>
      </c>
      <c r="I1886" s="24">
        <f>IF(Universe!AD1886="","",(Universe!AD1886-$B$2557)/$C$2557)</f>
        <v/>
      </c>
      <c r="J1886" s="24">
        <f>IF(Universe!AE1886="","",(Universe!AE1886-$B$2558)/$C$2558)</f>
        <v/>
      </c>
      <c r="K1886" s="24">
        <f>IF(Universe!AF1886="","",(Universe!AF1886-$B$2559)/$C$2559)</f>
        <v/>
      </c>
      <c r="L1886" s="24">
        <f>IF(Universe!AG1886="","",(Universe!AG1886-$B$2560)/$C$2560)</f>
        <v/>
      </c>
      <c r="M1886" s="24">
        <f>IF(Universe!AH1886="","",(Universe!AH1886-$B$2561)/$C$2561)</f>
        <v/>
      </c>
      <c r="N1886" s="24">
        <f>IF(Universe!AI1886="","",(Universe!AI1886-$B$2562)/$C$2562)</f>
        <v/>
      </c>
      <c r="O1886" s="24">
        <f>0.74*IF(B1886="",0,B1886)+0.16*IF(C1886="",0,C1886)+0.1*IF(D1886="",0,D1886)</f>
        <v/>
      </c>
      <c r="P1886" s="24">
        <f>0.35*IF(E1886="",0,E1886)+0.35*IF(F1886="",0,F1886)+0.3*IF(G1886="",0,G1886)</f>
        <v/>
      </c>
      <c r="Q1886" s="24">
        <f>0.656*IF(I1886="",0,I1886)+0.344*IF(H1886="",0,H1886)</f>
        <v/>
      </c>
      <c r="R1886" s="24">
        <f>0.338*IF(J1886="",0,J1886)+0.662*IF(K1886="",0,K1886)</f>
        <v/>
      </c>
      <c r="S1886" s="24">
        <f>0.38*IF(L1886="",0,L1886)+0.35*IF(M1886="",0,M1886)+0.27*IF(N1886="",0,N1886)</f>
        <v/>
      </c>
      <c r="T1886" s="24">
        <f>IF(Universe!S1886="","",((Universe!S1886-$B$2565)/$C$2565)^3)</f>
        <v/>
      </c>
      <c r="U1886" s="24">
        <f>IF(Universe!S1886="","",(Universe!S1886-$B$2565)/$C$2565)</f>
        <v/>
      </c>
      <c r="V1886" s="24">
        <f>IF(Universe!T1886="","",(Universe!T1886-$B$2566)/$C$2566)</f>
        <v/>
      </c>
      <c r="W1886" s="24">
        <f>IF(Universe!U1886="","",(Universe!U1886-$B$2567)/$C$2567)</f>
        <v/>
      </c>
      <c r="X1886" s="24">
        <f>IF(O1886="","",(O1886-$B$2571)/$C$2571)</f>
        <v/>
      </c>
      <c r="Y1886" s="24">
        <f>IF(T1886="","",(T1886-$B$2576)/$C$2576)</f>
        <v/>
      </c>
      <c r="Z1886" s="24">
        <f>IF(Universe!V1886="","",(Universe!V1886-$B$2568)/$C$2568)</f>
        <v/>
      </c>
      <c r="AA1886" s="24">
        <f>IF(P1886="","",(P1886-$B$2572)/$C$2572)</f>
        <v/>
      </c>
      <c r="AB1886" s="24">
        <f>IF(Q1886="","",(Q1886-$B$2573)/$C$2573)</f>
        <v/>
      </c>
      <c r="AC1886" s="24">
        <f>IF(R1886="","",(R1886-$B$2574)/$C$2574)</f>
        <v/>
      </c>
      <c r="AD1886" s="24">
        <f>IF(S1886="","",(S1886-$B$2575)/$C$2575)</f>
        <v/>
      </c>
      <c r="AE1886" s="24">
        <f>IF(Y1886="","",Y1886-(19.12044933116382+16.522174187581257*U1886))</f>
        <v/>
      </c>
      <c r="AF1886" s="24">
        <f>IF(X1886="","",(X1886-(-0.27268023098325006+0.47142105304415904*V1886+-0.3189264934812436*U1886)--5.286111042926227e-16)/0.7994208745952703)</f>
        <v/>
      </c>
      <c r="AG1886" s="24">
        <f>IF(AA1886="","",(AA1886-(0.5248806186338691+-0.064206457956449*U1886)-5.43454825424064e-16)/0.9977404048781155)</f>
        <v/>
      </c>
      <c r="AH1886" s="25" t="n">
        <v>-2.808199910064778</v>
      </c>
      <c r="AI1886" s="25" t="n">
        <v>1.324961781431892</v>
      </c>
      <c r="AJ1886" s="25" t="n">
        <v>-1.801567602406239</v>
      </c>
      <c r="AK1886" s="25" t="n">
        <v>0.1676249974567075</v>
      </c>
      <c r="AL1886" s="25" t="n">
        <v>3.177111685122262</v>
      </c>
      <c r="AM1886" s="25" t="n">
        <v>1.871599610827824</v>
      </c>
      <c r="AN1886" s="25" t="n">
        <v>0.9850070688461968</v>
      </c>
      <c r="AO1886" s="25" t="n">
        <v>-1.224758108829654</v>
      </c>
      <c r="AP1886" s="25" t="n">
        <v>-1.147306644318584</v>
      </c>
      <c r="AQ1886" s="25" t="n">
        <v>0.6063233146460931</v>
      </c>
    </row>
    <row r="1887">
      <c r="A1887" s="23">
        <f>Universe!A1887</f>
        <v/>
      </c>
      <c r="B1887" s="24">
        <f>IF(Universe!W1887="","",(Universe!W1887-$B$2550)/$C$2550)</f>
        <v/>
      </c>
      <c r="C1887" s="24">
        <f>IF(Universe!X1887="","",(Universe!X1887-$B$2551)/$C$2551)</f>
        <v/>
      </c>
      <c r="D1887" s="24">
        <f>IF(Universe!Y1887="","",(Universe!Y1887-$B$2552)/$C$2552)</f>
        <v/>
      </c>
      <c r="E1887" s="24">
        <f>IF(Universe!Z1887="","",(Universe!Z1887-$B$2553)/$C$2553)</f>
        <v/>
      </c>
      <c r="F1887" s="24">
        <f>IF(Universe!AA1887="","",(Universe!AA1887-$B$2554)/$C$2554)</f>
        <v/>
      </c>
      <c r="G1887" s="24">
        <f>IF(Universe!AB1887="","",(Universe!AB1887-$B$2555)/$C$2555)</f>
        <v/>
      </c>
      <c r="H1887" s="24">
        <f>IF(Universe!AC1887="","",(Universe!AC1887-$B$2556)/$C$2556)</f>
        <v/>
      </c>
      <c r="I1887" s="24">
        <f>IF(Universe!AD1887="","",(Universe!AD1887-$B$2557)/$C$2557)</f>
        <v/>
      </c>
      <c r="J1887" s="24">
        <f>IF(Universe!AE1887="","",(Universe!AE1887-$B$2558)/$C$2558)</f>
        <v/>
      </c>
      <c r="K1887" s="24">
        <f>IF(Universe!AF1887="","",(Universe!AF1887-$B$2559)/$C$2559)</f>
        <v/>
      </c>
      <c r="L1887" s="24">
        <f>IF(Universe!AG1887="","",(Universe!AG1887-$B$2560)/$C$2560)</f>
        <v/>
      </c>
      <c r="M1887" s="24">
        <f>IF(Universe!AH1887="","",(Universe!AH1887-$B$2561)/$C$2561)</f>
        <v/>
      </c>
      <c r="N1887" s="24">
        <f>IF(Universe!AI1887="","",(Universe!AI1887-$B$2562)/$C$2562)</f>
        <v/>
      </c>
      <c r="O1887" s="24">
        <f>0.74*IF(B1887="",0,B1887)+0.16*IF(C1887="",0,C1887)+0.1*IF(D1887="",0,D1887)</f>
        <v/>
      </c>
      <c r="P1887" s="24">
        <f>0.35*IF(E1887="",0,E1887)+0.35*IF(F1887="",0,F1887)+0.3*IF(G1887="",0,G1887)</f>
        <v/>
      </c>
      <c r="Q1887" s="24">
        <f>0.656*IF(I1887="",0,I1887)+0.344*IF(H1887="",0,H1887)</f>
        <v/>
      </c>
      <c r="R1887" s="24">
        <f>0.338*IF(J1887="",0,J1887)+0.662*IF(K1887="",0,K1887)</f>
        <v/>
      </c>
      <c r="S1887" s="24">
        <f>0.38*IF(L1887="",0,L1887)+0.35*IF(M1887="",0,M1887)+0.27*IF(N1887="",0,N1887)</f>
        <v/>
      </c>
      <c r="T1887" s="24">
        <f>IF(Universe!S1887="","",((Universe!S1887-$B$2565)/$C$2565)^3)</f>
        <v/>
      </c>
      <c r="U1887" s="24">
        <f>IF(Universe!S1887="","",(Universe!S1887-$B$2565)/$C$2565)</f>
        <v/>
      </c>
      <c r="V1887" s="24">
        <f>IF(Universe!T1887="","",(Universe!T1887-$B$2566)/$C$2566)</f>
        <v/>
      </c>
      <c r="W1887" s="24">
        <f>IF(Universe!U1887="","",(Universe!U1887-$B$2567)/$C$2567)</f>
        <v/>
      </c>
      <c r="X1887" s="24">
        <f>IF(O1887="","",(O1887-$B$2571)/$C$2571)</f>
        <v/>
      </c>
      <c r="Y1887" s="24">
        <f>IF(T1887="","",(T1887-$B$2576)/$C$2576)</f>
        <v/>
      </c>
      <c r="Z1887" s="24">
        <f>IF(Universe!V1887="","",(Universe!V1887-$B$2568)/$C$2568)</f>
        <v/>
      </c>
      <c r="AA1887" s="24">
        <f>IF(P1887="","",(P1887-$B$2572)/$C$2572)</f>
        <v/>
      </c>
      <c r="AB1887" s="24">
        <f>IF(Q1887="","",(Q1887-$B$2573)/$C$2573)</f>
        <v/>
      </c>
      <c r="AC1887" s="24">
        <f>IF(R1887="","",(R1887-$B$2574)/$C$2574)</f>
        <v/>
      </c>
      <c r="AD1887" s="24">
        <f>IF(S1887="","",(S1887-$B$2575)/$C$2575)</f>
        <v/>
      </c>
      <c r="AE1887" s="24">
        <f>IF(Y1887="","",Y1887-(19.12044933116382+16.522174187581257*U1887))</f>
        <v/>
      </c>
      <c r="AF1887" s="24">
        <f>IF(X1887="","",(X1887-(-0.27268023098325006+0.47142105304415904*V1887+-0.3189264934812436*U1887)--5.286111042926227e-16)/0.7994208745952703)</f>
        <v/>
      </c>
      <c r="AG1887" s="24">
        <f>IF(AA1887="","",(AA1887-(0.5248806186338691+-0.064206457956449*U1887)-5.43454825424064e-16)/0.9977404048781155)</f>
        <v/>
      </c>
      <c r="AH1887" s="25" t="n">
        <v>-1.823192641135926</v>
      </c>
      <c r="AI1887" s="25" t="n">
        <v>-0.9246222982743468</v>
      </c>
      <c r="AJ1887" s="25" t="n">
        <v>-0.1807272268263727</v>
      </c>
      <c r="AK1887" s="25" t="n">
        <v>-0.2359767343045515</v>
      </c>
      <c r="AL1887" s="25" t="n">
        <v>3.152897382780457</v>
      </c>
      <c r="AM1887" s="25" t="n">
        <v>0.1839878817929954</v>
      </c>
      <c r="AN1887" s="25" t="n">
        <v>-0.5331017401303551</v>
      </c>
      <c r="AO1887" s="25" t="n">
        <v>-0.0244018261183995</v>
      </c>
      <c r="AP1887" s="25" t="n">
        <v>-1.132210762293886</v>
      </c>
      <c r="AQ1887" s="25" t="n">
        <v>-0.1101433248217647</v>
      </c>
    </row>
    <row r="1888">
      <c r="A1888" s="23">
        <f>Universe!A1888</f>
        <v/>
      </c>
      <c r="B1888" s="24">
        <f>IF(Universe!W1888="","",(Universe!W1888-$B$2550)/$C$2550)</f>
        <v/>
      </c>
      <c r="C1888" s="24">
        <f>IF(Universe!X1888="","",(Universe!X1888-$B$2551)/$C$2551)</f>
        <v/>
      </c>
      <c r="D1888" s="24">
        <f>IF(Universe!Y1888="","",(Universe!Y1888-$B$2552)/$C$2552)</f>
        <v/>
      </c>
      <c r="E1888" s="24">
        <f>IF(Universe!Z1888="","",(Universe!Z1888-$B$2553)/$C$2553)</f>
        <v/>
      </c>
      <c r="F1888" s="24">
        <f>IF(Universe!AA1888="","",(Universe!AA1888-$B$2554)/$C$2554)</f>
        <v/>
      </c>
      <c r="G1888" s="24">
        <f>IF(Universe!AB1888="","",(Universe!AB1888-$B$2555)/$C$2555)</f>
        <v/>
      </c>
      <c r="H1888" s="24">
        <f>IF(Universe!AC1888="","",(Universe!AC1888-$B$2556)/$C$2556)</f>
        <v/>
      </c>
      <c r="I1888" s="24">
        <f>IF(Universe!AD1888="","",(Universe!AD1888-$B$2557)/$C$2557)</f>
        <v/>
      </c>
      <c r="J1888" s="24">
        <f>IF(Universe!AE1888="","",(Universe!AE1888-$B$2558)/$C$2558)</f>
        <v/>
      </c>
      <c r="K1888" s="24">
        <f>IF(Universe!AF1888="","",(Universe!AF1888-$B$2559)/$C$2559)</f>
        <v/>
      </c>
      <c r="L1888" s="24">
        <f>IF(Universe!AG1888="","",(Universe!AG1888-$B$2560)/$C$2560)</f>
        <v/>
      </c>
      <c r="M1888" s="24">
        <f>IF(Universe!AH1888="","",(Universe!AH1888-$B$2561)/$C$2561)</f>
        <v/>
      </c>
      <c r="N1888" s="24">
        <f>IF(Universe!AI1888="","",(Universe!AI1888-$B$2562)/$C$2562)</f>
        <v/>
      </c>
      <c r="O1888" s="24">
        <f>0.74*IF(B1888="",0,B1888)+0.16*IF(C1888="",0,C1888)+0.1*IF(D1888="",0,D1888)</f>
        <v/>
      </c>
      <c r="P1888" s="24">
        <f>0.35*IF(E1888="",0,E1888)+0.35*IF(F1888="",0,F1888)+0.3*IF(G1888="",0,G1888)</f>
        <v/>
      </c>
      <c r="Q1888" s="24">
        <f>0.656*IF(I1888="",0,I1888)+0.344*IF(H1888="",0,H1888)</f>
        <v/>
      </c>
      <c r="R1888" s="24">
        <f>0.338*IF(J1888="",0,J1888)+0.662*IF(K1888="",0,K1888)</f>
        <v/>
      </c>
      <c r="S1888" s="24">
        <f>0.38*IF(L1888="",0,L1888)+0.35*IF(M1888="",0,M1888)+0.27*IF(N1888="",0,N1888)</f>
        <v/>
      </c>
      <c r="T1888" s="24">
        <f>IF(Universe!S1888="","",((Universe!S1888-$B$2565)/$C$2565)^3)</f>
        <v/>
      </c>
      <c r="U1888" s="24">
        <f>IF(Universe!S1888="","",(Universe!S1888-$B$2565)/$C$2565)</f>
        <v/>
      </c>
      <c r="V1888" s="24">
        <f>IF(Universe!T1888="","",(Universe!T1888-$B$2566)/$C$2566)</f>
        <v/>
      </c>
      <c r="W1888" s="24">
        <f>IF(Universe!U1888="","",(Universe!U1888-$B$2567)/$C$2567)</f>
        <v/>
      </c>
      <c r="X1888" s="24">
        <f>IF(O1888="","",(O1888-$B$2571)/$C$2571)</f>
        <v/>
      </c>
      <c r="Y1888" s="24">
        <f>IF(T1888="","",(T1888-$B$2576)/$C$2576)</f>
        <v/>
      </c>
      <c r="Z1888" s="24">
        <f>IF(Universe!V1888="","",(Universe!V1888-$B$2568)/$C$2568)</f>
        <v/>
      </c>
      <c r="AA1888" s="24">
        <f>IF(P1888="","",(P1888-$B$2572)/$C$2572)</f>
        <v/>
      </c>
      <c r="AB1888" s="24">
        <f>IF(Q1888="","",(Q1888-$B$2573)/$C$2573)</f>
        <v/>
      </c>
      <c r="AC1888" s="24">
        <f>IF(R1888="","",(R1888-$B$2574)/$C$2574)</f>
        <v/>
      </c>
      <c r="AD1888" s="24">
        <f>IF(S1888="","",(S1888-$B$2575)/$C$2575)</f>
        <v/>
      </c>
      <c r="AE1888" s="24">
        <f>IF(Y1888="","",Y1888-(19.12044933116382+16.522174187581257*U1888))</f>
        <v/>
      </c>
      <c r="AF1888" s="24">
        <f>IF(X1888="","",(X1888-(-0.27268023098325006+0.47142105304415904*V1888+-0.3189264934812436*U1888)--5.286111042926227e-16)/0.7994208745952703)</f>
        <v/>
      </c>
      <c r="AG1888" s="24">
        <f>IF(AA1888="","",(AA1888-(0.5248806186338691+-0.064206457956449*U1888)-5.43454825424064e-16)/0.9977404048781155)</f>
        <v/>
      </c>
      <c r="AH1888" s="25" t="n">
        <v>-2.262088957098824</v>
      </c>
      <c r="AI1888" s="25" t="n">
        <v>-0.1714135632326132</v>
      </c>
      <c r="AJ1888" s="25" t="n">
        <v>-0.6213970719141317</v>
      </c>
      <c r="AK1888" s="25" t="n">
        <v>-0.6429616260128361</v>
      </c>
      <c r="AL1888" s="25" t="n">
        <v>3.374943191276214</v>
      </c>
      <c r="AM1888" s="25" t="n">
        <v>-0.1592345124823756</v>
      </c>
      <c r="AN1888" s="25" t="n">
        <v>-0.0950029440114375</v>
      </c>
      <c r="AO1888" s="25" t="n">
        <v>-0.0159513704567423</v>
      </c>
      <c r="AP1888" s="25" t="n">
        <v>0.1020172237226531</v>
      </c>
      <c r="AQ1888" s="25" t="n">
        <v>-0.5226093752936659</v>
      </c>
    </row>
    <row r="1889">
      <c r="A1889" s="23">
        <f>Universe!A1889</f>
        <v/>
      </c>
      <c r="B1889" s="24">
        <f>IF(Universe!W1889="","",(Universe!W1889-$B$2550)/$C$2550)</f>
        <v/>
      </c>
      <c r="C1889" s="24">
        <f>IF(Universe!X1889="","",(Universe!X1889-$B$2551)/$C$2551)</f>
        <v/>
      </c>
      <c r="D1889" s="24">
        <f>IF(Universe!Y1889="","",(Universe!Y1889-$B$2552)/$C$2552)</f>
        <v/>
      </c>
      <c r="E1889" s="24">
        <f>IF(Universe!Z1889="","",(Universe!Z1889-$B$2553)/$C$2553)</f>
        <v/>
      </c>
      <c r="F1889" s="24">
        <f>IF(Universe!AA1889="","",(Universe!AA1889-$B$2554)/$C$2554)</f>
        <v/>
      </c>
      <c r="G1889" s="24">
        <f>IF(Universe!AB1889="","",(Universe!AB1889-$B$2555)/$C$2555)</f>
        <v/>
      </c>
      <c r="H1889" s="24">
        <f>IF(Universe!AC1889="","",(Universe!AC1889-$B$2556)/$C$2556)</f>
        <v/>
      </c>
      <c r="I1889" s="24">
        <f>IF(Universe!AD1889="","",(Universe!AD1889-$B$2557)/$C$2557)</f>
        <v/>
      </c>
      <c r="J1889" s="24">
        <f>IF(Universe!AE1889="","",(Universe!AE1889-$B$2558)/$C$2558)</f>
        <v/>
      </c>
      <c r="K1889" s="24">
        <f>IF(Universe!AF1889="","",(Universe!AF1889-$B$2559)/$C$2559)</f>
        <v/>
      </c>
      <c r="L1889" s="24">
        <f>IF(Universe!AG1889="","",(Universe!AG1889-$B$2560)/$C$2560)</f>
        <v/>
      </c>
      <c r="M1889" s="24">
        <f>IF(Universe!AH1889="","",(Universe!AH1889-$B$2561)/$C$2561)</f>
        <v/>
      </c>
      <c r="N1889" s="24">
        <f>IF(Universe!AI1889="","",(Universe!AI1889-$B$2562)/$C$2562)</f>
        <v/>
      </c>
      <c r="O1889" s="24">
        <f>0.74*IF(B1889="",0,B1889)+0.16*IF(C1889="",0,C1889)+0.1*IF(D1889="",0,D1889)</f>
        <v/>
      </c>
      <c r="P1889" s="24">
        <f>0.35*IF(E1889="",0,E1889)+0.35*IF(F1889="",0,F1889)+0.3*IF(G1889="",0,G1889)</f>
        <v/>
      </c>
      <c r="Q1889" s="24">
        <f>0.656*IF(I1889="",0,I1889)+0.344*IF(H1889="",0,H1889)</f>
        <v/>
      </c>
      <c r="R1889" s="24">
        <f>0.338*IF(J1889="",0,J1889)+0.662*IF(K1889="",0,K1889)</f>
        <v/>
      </c>
      <c r="S1889" s="24">
        <f>0.38*IF(L1889="",0,L1889)+0.35*IF(M1889="",0,M1889)+0.27*IF(N1889="",0,N1889)</f>
        <v/>
      </c>
      <c r="T1889" s="24">
        <f>IF(Universe!S1889="","",((Universe!S1889-$B$2565)/$C$2565)^3)</f>
        <v/>
      </c>
      <c r="U1889" s="24">
        <f>IF(Universe!S1889="","",(Universe!S1889-$B$2565)/$C$2565)</f>
        <v/>
      </c>
      <c r="V1889" s="24">
        <f>IF(Universe!T1889="","",(Universe!T1889-$B$2566)/$C$2566)</f>
        <v/>
      </c>
      <c r="W1889" s="24">
        <f>IF(Universe!U1889="","",(Universe!U1889-$B$2567)/$C$2567)</f>
        <v/>
      </c>
      <c r="X1889" s="24">
        <f>IF(O1889="","",(O1889-$B$2571)/$C$2571)</f>
        <v/>
      </c>
      <c r="Y1889" s="24">
        <f>IF(T1889="","",(T1889-$B$2576)/$C$2576)</f>
        <v/>
      </c>
      <c r="Z1889" s="24">
        <f>IF(Universe!V1889="","",(Universe!V1889-$B$2568)/$C$2568)</f>
        <v/>
      </c>
      <c r="AA1889" s="24">
        <f>IF(P1889="","",(P1889-$B$2572)/$C$2572)</f>
        <v/>
      </c>
      <c r="AB1889" s="24">
        <f>IF(Q1889="","",(Q1889-$B$2573)/$C$2573)</f>
        <v/>
      </c>
      <c r="AC1889" s="24">
        <f>IF(R1889="","",(R1889-$B$2574)/$C$2574)</f>
        <v/>
      </c>
      <c r="AD1889" s="24">
        <f>IF(S1889="","",(S1889-$B$2575)/$C$2575)</f>
        <v/>
      </c>
      <c r="AE1889" s="24">
        <f>IF(Y1889="","",Y1889-(19.12044933116382+16.522174187581257*U1889))</f>
        <v/>
      </c>
      <c r="AF1889" s="24">
        <f>IF(X1889="","",(X1889-(-0.27268023098325006+0.47142105304415904*V1889+-0.3189264934812436*U1889)--5.286111042926227e-16)/0.7994208745952703)</f>
        <v/>
      </c>
      <c r="AG1889" s="24">
        <f>IF(AA1889="","",(AA1889-(0.5248806186338691+-0.064206457956449*U1889)-5.43454825424064e-16)/0.9977404048781155)</f>
        <v/>
      </c>
      <c r="AH1889" s="25" t="n">
        <v>-3.241398350700543</v>
      </c>
      <c r="AI1889" s="25" t="n">
        <v>0.3074862572005856</v>
      </c>
      <c r="AJ1889" s="25" t="n">
        <v>-1.000557061293791</v>
      </c>
      <c r="AK1889" s="25" t="n">
        <v>-0.5798004465874392</v>
      </c>
      <c r="AL1889" s="25" t="n">
        <v>2.569341081080761</v>
      </c>
      <c r="AM1889" s="25" t="n">
        <v>0.09099759531464011</v>
      </c>
      <c r="AN1889" s="25" t="n">
        <v>-0.0970673300945917</v>
      </c>
      <c r="AO1889" s="25" t="n">
        <v>-0.037659431594028</v>
      </c>
      <c r="AP1889" s="25" t="n">
        <v>0.4393068037890161</v>
      </c>
      <c r="AQ1889" s="25" t="n">
        <v>-0.5908887772189461</v>
      </c>
    </row>
    <row r="1890">
      <c r="A1890" s="23">
        <f>Universe!A1890</f>
        <v/>
      </c>
      <c r="B1890" s="24">
        <f>IF(Universe!W1890="","",(Universe!W1890-$B$2550)/$C$2550)</f>
        <v/>
      </c>
      <c r="C1890" s="24">
        <f>IF(Universe!X1890="","",(Universe!X1890-$B$2551)/$C$2551)</f>
        <v/>
      </c>
      <c r="D1890" s="24">
        <f>IF(Universe!Y1890="","",(Universe!Y1890-$B$2552)/$C$2552)</f>
        <v/>
      </c>
      <c r="E1890" s="24">
        <f>IF(Universe!Z1890="","",(Universe!Z1890-$B$2553)/$C$2553)</f>
        <v/>
      </c>
      <c r="F1890" s="24">
        <f>IF(Universe!AA1890="","",(Universe!AA1890-$B$2554)/$C$2554)</f>
        <v/>
      </c>
      <c r="G1890" s="24">
        <f>IF(Universe!AB1890="","",(Universe!AB1890-$B$2555)/$C$2555)</f>
        <v/>
      </c>
      <c r="H1890" s="24">
        <f>IF(Universe!AC1890="","",(Universe!AC1890-$B$2556)/$C$2556)</f>
        <v/>
      </c>
      <c r="I1890" s="24">
        <f>IF(Universe!AD1890="","",(Universe!AD1890-$B$2557)/$C$2557)</f>
        <v/>
      </c>
      <c r="J1890" s="24">
        <f>IF(Universe!AE1890="","",(Universe!AE1890-$B$2558)/$C$2558)</f>
        <v/>
      </c>
      <c r="K1890" s="24">
        <f>IF(Universe!AF1890="","",(Universe!AF1890-$B$2559)/$C$2559)</f>
        <v/>
      </c>
      <c r="L1890" s="24">
        <f>IF(Universe!AG1890="","",(Universe!AG1890-$B$2560)/$C$2560)</f>
        <v/>
      </c>
      <c r="M1890" s="24">
        <f>IF(Universe!AH1890="","",(Universe!AH1890-$B$2561)/$C$2561)</f>
        <v/>
      </c>
      <c r="N1890" s="24">
        <f>IF(Universe!AI1890="","",(Universe!AI1890-$B$2562)/$C$2562)</f>
        <v/>
      </c>
      <c r="O1890" s="24">
        <f>0.74*IF(B1890="",0,B1890)+0.16*IF(C1890="",0,C1890)+0.1*IF(D1890="",0,D1890)</f>
        <v/>
      </c>
      <c r="P1890" s="24">
        <f>0.35*IF(E1890="",0,E1890)+0.35*IF(F1890="",0,F1890)+0.3*IF(G1890="",0,G1890)</f>
        <v/>
      </c>
      <c r="Q1890" s="24">
        <f>0.656*IF(I1890="",0,I1890)+0.344*IF(H1890="",0,H1890)</f>
        <v/>
      </c>
      <c r="R1890" s="24">
        <f>0.338*IF(J1890="",0,J1890)+0.662*IF(K1890="",0,K1890)</f>
        <v/>
      </c>
      <c r="S1890" s="24">
        <f>0.38*IF(L1890="",0,L1890)+0.35*IF(M1890="",0,M1890)+0.27*IF(N1890="",0,N1890)</f>
        <v/>
      </c>
      <c r="T1890" s="24">
        <f>IF(Universe!S1890="","",((Universe!S1890-$B$2565)/$C$2565)^3)</f>
        <v/>
      </c>
      <c r="U1890" s="24">
        <f>IF(Universe!S1890="","",(Universe!S1890-$B$2565)/$C$2565)</f>
        <v/>
      </c>
      <c r="V1890" s="24">
        <f>IF(Universe!T1890="","",(Universe!T1890-$B$2566)/$C$2566)</f>
        <v/>
      </c>
      <c r="W1890" s="24">
        <f>IF(Universe!U1890="","",(Universe!U1890-$B$2567)/$C$2567)</f>
        <v/>
      </c>
      <c r="X1890" s="24">
        <f>IF(O1890="","",(O1890-$B$2571)/$C$2571)</f>
        <v/>
      </c>
      <c r="Y1890" s="24">
        <f>IF(T1890="","",(T1890-$B$2576)/$C$2576)</f>
        <v/>
      </c>
      <c r="Z1890" s="24">
        <f>IF(Universe!V1890="","",(Universe!V1890-$B$2568)/$C$2568)</f>
        <v/>
      </c>
      <c r="AA1890" s="24">
        <f>IF(P1890="","",(P1890-$B$2572)/$C$2572)</f>
        <v/>
      </c>
      <c r="AB1890" s="24">
        <f>IF(Q1890="","",(Q1890-$B$2573)/$C$2573)</f>
        <v/>
      </c>
      <c r="AC1890" s="24">
        <f>IF(R1890="","",(R1890-$B$2574)/$C$2574)</f>
        <v/>
      </c>
      <c r="AD1890" s="24">
        <f>IF(S1890="","",(S1890-$B$2575)/$C$2575)</f>
        <v/>
      </c>
      <c r="AE1890" s="24">
        <f>IF(Y1890="","",Y1890-(19.12044933116382+16.522174187581257*U1890))</f>
        <v/>
      </c>
      <c r="AF1890" s="24">
        <f>IF(X1890="","",(X1890-(-0.27268023098325006+0.47142105304415904*V1890+-0.3189264934812436*U1890)--5.286111042926227e-16)/0.7994208745952703)</f>
        <v/>
      </c>
      <c r="AG1890" s="24">
        <f>IF(AA1890="","",(AA1890-(0.5248806186338691+-0.064206457956449*U1890)-5.43454825424064e-16)/0.9977404048781155)</f>
        <v/>
      </c>
      <c r="AH1890" s="25" t="n">
        <v>-1.934891210323828</v>
      </c>
      <c r="AI1890" s="25" t="n">
        <v>1.459201348650964</v>
      </c>
      <c r="AJ1890" s="25" t="n">
        <v>-0.4906706725604954</v>
      </c>
      <c r="AK1890" s="25" t="n">
        <v>-0.7717125928429692</v>
      </c>
      <c r="AL1890" s="25" t="n">
        <v>3.23753943345741</v>
      </c>
      <c r="AM1890" s="25" t="n">
        <v>0.2784716673042673</v>
      </c>
      <c r="AN1890" s="25" t="n">
        <v>1.114618103386772</v>
      </c>
      <c r="AO1890" s="25" t="n">
        <v>-0.0353826184585806</v>
      </c>
      <c r="AP1890" s="25" t="n">
        <v>-1.706579074392238</v>
      </c>
      <c r="AQ1890" s="25" t="n">
        <v>-0.0434086439731443</v>
      </c>
    </row>
    <row r="1891">
      <c r="A1891" s="23">
        <f>Universe!A1891</f>
        <v/>
      </c>
      <c r="B1891" s="24">
        <f>IF(Universe!W1891="","",(Universe!W1891-$B$2550)/$C$2550)</f>
        <v/>
      </c>
      <c r="C1891" s="24">
        <f>IF(Universe!X1891="","",(Universe!X1891-$B$2551)/$C$2551)</f>
        <v/>
      </c>
      <c r="D1891" s="24">
        <f>IF(Universe!Y1891="","",(Universe!Y1891-$B$2552)/$C$2552)</f>
        <v/>
      </c>
      <c r="E1891" s="24">
        <f>IF(Universe!Z1891="","",(Universe!Z1891-$B$2553)/$C$2553)</f>
        <v/>
      </c>
      <c r="F1891" s="24">
        <f>IF(Universe!AA1891="","",(Universe!AA1891-$B$2554)/$C$2554)</f>
        <v/>
      </c>
      <c r="G1891" s="24">
        <f>IF(Universe!AB1891="","",(Universe!AB1891-$B$2555)/$C$2555)</f>
        <v/>
      </c>
      <c r="H1891" s="24">
        <f>IF(Universe!AC1891="","",(Universe!AC1891-$B$2556)/$C$2556)</f>
        <v/>
      </c>
      <c r="I1891" s="24">
        <f>IF(Universe!AD1891="","",(Universe!AD1891-$B$2557)/$C$2557)</f>
        <v/>
      </c>
      <c r="J1891" s="24">
        <f>IF(Universe!AE1891="","",(Universe!AE1891-$B$2558)/$C$2558)</f>
        <v/>
      </c>
      <c r="K1891" s="24">
        <f>IF(Universe!AF1891="","",(Universe!AF1891-$B$2559)/$C$2559)</f>
        <v/>
      </c>
      <c r="L1891" s="24">
        <f>IF(Universe!AG1891="","",(Universe!AG1891-$B$2560)/$C$2560)</f>
        <v/>
      </c>
      <c r="M1891" s="24">
        <f>IF(Universe!AH1891="","",(Universe!AH1891-$B$2561)/$C$2561)</f>
        <v/>
      </c>
      <c r="N1891" s="24">
        <f>IF(Universe!AI1891="","",(Universe!AI1891-$B$2562)/$C$2562)</f>
        <v/>
      </c>
      <c r="O1891" s="24">
        <f>0.74*IF(B1891="",0,B1891)+0.16*IF(C1891="",0,C1891)+0.1*IF(D1891="",0,D1891)</f>
        <v/>
      </c>
      <c r="P1891" s="24">
        <f>0.35*IF(E1891="",0,E1891)+0.35*IF(F1891="",0,F1891)+0.3*IF(G1891="",0,G1891)</f>
        <v/>
      </c>
      <c r="Q1891" s="24">
        <f>0.656*IF(I1891="",0,I1891)+0.344*IF(H1891="",0,H1891)</f>
        <v/>
      </c>
      <c r="R1891" s="24">
        <f>0.338*IF(J1891="",0,J1891)+0.662*IF(K1891="",0,K1891)</f>
        <v/>
      </c>
      <c r="S1891" s="24">
        <f>0.38*IF(L1891="",0,L1891)+0.35*IF(M1891="",0,M1891)+0.27*IF(N1891="",0,N1891)</f>
        <v/>
      </c>
      <c r="T1891" s="24">
        <f>IF(Universe!S1891="","",((Universe!S1891-$B$2565)/$C$2565)^3)</f>
        <v/>
      </c>
      <c r="U1891" s="24">
        <f>IF(Universe!S1891="","",(Universe!S1891-$B$2565)/$C$2565)</f>
        <v/>
      </c>
      <c r="V1891" s="24">
        <f>IF(Universe!T1891="","",(Universe!T1891-$B$2566)/$C$2566)</f>
        <v/>
      </c>
      <c r="W1891" s="24">
        <f>IF(Universe!U1891="","",(Universe!U1891-$B$2567)/$C$2567)</f>
        <v/>
      </c>
      <c r="X1891" s="24">
        <f>IF(O1891="","",(O1891-$B$2571)/$C$2571)</f>
        <v/>
      </c>
      <c r="Y1891" s="24">
        <f>IF(T1891="","",(T1891-$B$2576)/$C$2576)</f>
        <v/>
      </c>
      <c r="Z1891" s="24">
        <f>IF(Universe!V1891="","",(Universe!V1891-$B$2568)/$C$2568)</f>
        <v/>
      </c>
      <c r="AA1891" s="24">
        <f>IF(P1891="","",(P1891-$B$2572)/$C$2572)</f>
        <v/>
      </c>
      <c r="AB1891" s="24">
        <f>IF(Q1891="","",(Q1891-$B$2573)/$C$2573)</f>
        <v/>
      </c>
      <c r="AC1891" s="24">
        <f>IF(R1891="","",(R1891-$B$2574)/$C$2574)</f>
        <v/>
      </c>
      <c r="AD1891" s="24">
        <f>IF(S1891="","",(S1891-$B$2575)/$C$2575)</f>
        <v/>
      </c>
      <c r="AE1891" s="24">
        <f>IF(Y1891="","",Y1891-(19.12044933116382+16.522174187581257*U1891))</f>
        <v/>
      </c>
      <c r="AF1891" s="24">
        <f>IF(X1891="","",(X1891-(-0.27268023098325006+0.47142105304415904*V1891+-0.3189264934812436*U1891)--5.286111042926227e-16)/0.7994208745952703)</f>
        <v/>
      </c>
      <c r="AG1891" s="24">
        <f>IF(AA1891="","",(AA1891-(0.5248806186338691+-0.064206457956449*U1891)-5.43454825424064e-16)/0.9977404048781155)</f>
        <v/>
      </c>
      <c r="AH1891" s="25" t="n">
        <v>-2.196633940349297</v>
      </c>
      <c r="AI1891" s="25" t="n">
        <v>0.6675188552441644</v>
      </c>
      <c r="AJ1891" s="25" t="n">
        <v>2.030028088107938</v>
      </c>
      <c r="AK1891" s="25" t="n">
        <v>2.779439711760957</v>
      </c>
      <c r="AL1891" s="25" t="n">
        <v>3.361461249808352</v>
      </c>
      <c r="AM1891" s="25" t="n">
        <v>-0.0357169020656552</v>
      </c>
      <c r="AN1891" s="25" t="n">
        <v>2.718821678267832</v>
      </c>
      <c r="AO1891" s="25" t="n">
        <v>-0.2853949130842748</v>
      </c>
      <c r="AP1891" s="25" t="n">
        <v>-0.471148846260991</v>
      </c>
      <c r="AQ1891" s="25" t="n">
        <v>-0.4815268373021531</v>
      </c>
    </row>
    <row r="1892">
      <c r="A1892" s="23">
        <f>Universe!A1892</f>
        <v/>
      </c>
      <c r="B1892" s="24">
        <f>IF(Universe!W1892="","",(Universe!W1892-$B$2550)/$C$2550)</f>
        <v/>
      </c>
      <c r="C1892" s="24">
        <f>IF(Universe!X1892="","",(Universe!X1892-$B$2551)/$C$2551)</f>
        <v/>
      </c>
      <c r="D1892" s="24">
        <f>IF(Universe!Y1892="","",(Universe!Y1892-$B$2552)/$C$2552)</f>
        <v/>
      </c>
      <c r="E1892" s="24">
        <f>IF(Universe!Z1892="","",(Universe!Z1892-$B$2553)/$C$2553)</f>
        <v/>
      </c>
      <c r="F1892" s="24">
        <f>IF(Universe!AA1892="","",(Universe!AA1892-$B$2554)/$C$2554)</f>
        <v/>
      </c>
      <c r="G1892" s="24">
        <f>IF(Universe!AB1892="","",(Universe!AB1892-$B$2555)/$C$2555)</f>
        <v/>
      </c>
      <c r="H1892" s="24">
        <f>IF(Universe!AC1892="","",(Universe!AC1892-$B$2556)/$C$2556)</f>
        <v/>
      </c>
      <c r="I1892" s="24">
        <f>IF(Universe!AD1892="","",(Universe!AD1892-$B$2557)/$C$2557)</f>
        <v/>
      </c>
      <c r="J1892" s="24">
        <f>IF(Universe!AE1892="","",(Universe!AE1892-$B$2558)/$C$2558)</f>
        <v/>
      </c>
      <c r="K1892" s="24">
        <f>IF(Universe!AF1892="","",(Universe!AF1892-$B$2559)/$C$2559)</f>
        <v/>
      </c>
      <c r="L1892" s="24">
        <f>IF(Universe!AG1892="","",(Universe!AG1892-$B$2560)/$C$2560)</f>
        <v/>
      </c>
      <c r="M1892" s="24">
        <f>IF(Universe!AH1892="","",(Universe!AH1892-$B$2561)/$C$2561)</f>
        <v/>
      </c>
      <c r="N1892" s="24">
        <f>IF(Universe!AI1892="","",(Universe!AI1892-$B$2562)/$C$2562)</f>
        <v/>
      </c>
      <c r="O1892" s="24">
        <f>0.74*IF(B1892="",0,B1892)+0.16*IF(C1892="",0,C1892)+0.1*IF(D1892="",0,D1892)</f>
        <v/>
      </c>
      <c r="P1892" s="24">
        <f>0.35*IF(E1892="",0,E1892)+0.35*IF(F1892="",0,F1892)+0.3*IF(G1892="",0,G1892)</f>
        <v/>
      </c>
      <c r="Q1892" s="24">
        <f>0.656*IF(I1892="",0,I1892)+0.344*IF(H1892="",0,H1892)</f>
        <v/>
      </c>
      <c r="R1892" s="24">
        <f>0.338*IF(J1892="",0,J1892)+0.662*IF(K1892="",0,K1892)</f>
        <v/>
      </c>
      <c r="S1892" s="24">
        <f>0.38*IF(L1892="",0,L1892)+0.35*IF(M1892="",0,M1892)+0.27*IF(N1892="",0,N1892)</f>
        <v/>
      </c>
      <c r="T1892" s="24">
        <f>IF(Universe!S1892="","",((Universe!S1892-$B$2565)/$C$2565)^3)</f>
        <v/>
      </c>
      <c r="U1892" s="24">
        <f>IF(Universe!S1892="","",(Universe!S1892-$B$2565)/$C$2565)</f>
        <v/>
      </c>
      <c r="V1892" s="24">
        <f>IF(Universe!T1892="","",(Universe!T1892-$B$2566)/$C$2566)</f>
        <v/>
      </c>
      <c r="W1892" s="24">
        <f>IF(Universe!U1892="","",(Universe!U1892-$B$2567)/$C$2567)</f>
        <v/>
      </c>
      <c r="X1892" s="24">
        <f>IF(O1892="","",(O1892-$B$2571)/$C$2571)</f>
        <v/>
      </c>
      <c r="Y1892" s="24">
        <f>IF(T1892="","",(T1892-$B$2576)/$C$2576)</f>
        <v/>
      </c>
      <c r="Z1892" s="24">
        <f>IF(Universe!V1892="","",(Universe!V1892-$B$2568)/$C$2568)</f>
        <v/>
      </c>
      <c r="AA1892" s="24">
        <f>IF(P1892="","",(P1892-$B$2572)/$C$2572)</f>
        <v/>
      </c>
      <c r="AB1892" s="24">
        <f>IF(Q1892="","",(Q1892-$B$2573)/$C$2573)</f>
        <v/>
      </c>
      <c r="AC1892" s="24">
        <f>IF(R1892="","",(R1892-$B$2574)/$C$2574)</f>
        <v/>
      </c>
      <c r="AD1892" s="24">
        <f>IF(S1892="","",(S1892-$B$2575)/$C$2575)</f>
        <v/>
      </c>
      <c r="AE1892" s="24">
        <f>IF(Y1892="","",Y1892-(19.12044933116382+16.522174187581257*U1892))</f>
        <v/>
      </c>
      <c r="AF1892" s="24">
        <f>IF(X1892="","",(X1892-(-0.27268023098325006+0.47142105304415904*V1892+-0.3189264934812436*U1892)--5.286111042926227e-16)/0.7994208745952703)</f>
        <v/>
      </c>
      <c r="AG1892" s="24">
        <f>IF(AA1892="","",(AA1892-(0.5248806186338691+-0.064206457956449*U1892)-5.43454825424064e-16)/0.9977404048781155)</f>
        <v/>
      </c>
      <c r="AH1892" s="25" t="n">
        <v>-4.010964351247778</v>
      </c>
      <c r="AI1892" s="25" t="n">
        <v>1.974875067679287</v>
      </c>
      <c r="AJ1892" s="25" t="n">
        <v>0.0542915718133956</v>
      </c>
      <c r="AK1892" s="25" t="n">
        <v>1.888619769070809</v>
      </c>
      <c r="AL1892" s="25" t="n">
        <v>0.2990207088599597</v>
      </c>
      <c r="AM1892" s="25" t="n">
        <v>1.076679823321032</v>
      </c>
      <c r="AN1892" s="25" t="n">
        <v>2.111111535189534</v>
      </c>
      <c r="AO1892" s="25" t="n">
        <v>-1.233867212988239</v>
      </c>
      <c r="AP1892" s="25" t="n">
        <v>3.231042684319535</v>
      </c>
      <c r="AQ1892" s="25" t="n">
        <v>-0.5410782998798932</v>
      </c>
    </row>
    <row r="1893">
      <c r="A1893" s="23">
        <f>Universe!A1893</f>
        <v/>
      </c>
      <c r="B1893" s="24">
        <f>IF(Universe!W1893="","",(Universe!W1893-$B$2550)/$C$2550)</f>
        <v/>
      </c>
      <c r="C1893" s="24">
        <f>IF(Universe!X1893="","",(Universe!X1893-$B$2551)/$C$2551)</f>
        <v/>
      </c>
      <c r="D1893" s="24">
        <f>IF(Universe!Y1893="","",(Universe!Y1893-$B$2552)/$C$2552)</f>
        <v/>
      </c>
      <c r="E1893" s="24">
        <f>IF(Universe!Z1893="","",(Universe!Z1893-$B$2553)/$C$2553)</f>
        <v/>
      </c>
      <c r="F1893" s="24">
        <f>IF(Universe!AA1893="","",(Universe!AA1893-$B$2554)/$C$2554)</f>
        <v/>
      </c>
      <c r="G1893" s="24">
        <f>IF(Universe!AB1893="","",(Universe!AB1893-$B$2555)/$C$2555)</f>
        <v/>
      </c>
      <c r="H1893" s="24">
        <f>IF(Universe!AC1893="","",(Universe!AC1893-$B$2556)/$C$2556)</f>
        <v/>
      </c>
      <c r="I1893" s="24">
        <f>IF(Universe!AD1893="","",(Universe!AD1893-$B$2557)/$C$2557)</f>
        <v/>
      </c>
      <c r="J1893" s="24">
        <f>IF(Universe!AE1893="","",(Universe!AE1893-$B$2558)/$C$2558)</f>
        <v/>
      </c>
      <c r="K1893" s="24">
        <f>IF(Universe!AF1893="","",(Universe!AF1893-$B$2559)/$C$2559)</f>
        <v/>
      </c>
      <c r="L1893" s="24">
        <f>IF(Universe!AG1893="","",(Universe!AG1893-$B$2560)/$C$2560)</f>
        <v/>
      </c>
      <c r="M1893" s="24">
        <f>IF(Universe!AH1893="","",(Universe!AH1893-$B$2561)/$C$2561)</f>
        <v/>
      </c>
      <c r="N1893" s="24">
        <f>IF(Universe!AI1893="","",(Universe!AI1893-$B$2562)/$C$2562)</f>
        <v/>
      </c>
      <c r="O1893" s="24">
        <f>0.74*IF(B1893="",0,B1893)+0.16*IF(C1893="",0,C1893)+0.1*IF(D1893="",0,D1893)</f>
        <v/>
      </c>
      <c r="P1893" s="24">
        <f>0.35*IF(E1893="",0,E1893)+0.35*IF(F1893="",0,F1893)+0.3*IF(G1893="",0,G1893)</f>
        <v/>
      </c>
      <c r="Q1893" s="24">
        <f>0.656*IF(I1893="",0,I1893)+0.344*IF(H1893="",0,H1893)</f>
        <v/>
      </c>
      <c r="R1893" s="24">
        <f>0.338*IF(J1893="",0,J1893)+0.662*IF(K1893="",0,K1893)</f>
        <v/>
      </c>
      <c r="S1893" s="24">
        <f>0.38*IF(L1893="",0,L1893)+0.35*IF(M1893="",0,M1893)+0.27*IF(N1893="",0,N1893)</f>
        <v/>
      </c>
      <c r="T1893" s="24">
        <f>IF(Universe!S1893="","",((Universe!S1893-$B$2565)/$C$2565)^3)</f>
        <v/>
      </c>
      <c r="U1893" s="24">
        <f>IF(Universe!S1893="","",(Universe!S1893-$B$2565)/$C$2565)</f>
        <v/>
      </c>
      <c r="V1893" s="24">
        <f>IF(Universe!T1893="","",(Universe!T1893-$B$2566)/$C$2566)</f>
        <v/>
      </c>
      <c r="W1893" s="24">
        <f>IF(Universe!U1893="","",(Universe!U1893-$B$2567)/$C$2567)</f>
        <v/>
      </c>
      <c r="X1893" s="24">
        <f>IF(O1893="","",(O1893-$B$2571)/$C$2571)</f>
        <v/>
      </c>
      <c r="Y1893" s="24">
        <f>IF(T1893="","",(T1893-$B$2576)/$C$2576)</f>
        <v/>
      </c>
      <c r="Z1893" s="24">
        <f>IF(Universe!V1893="","",(Universe!V1893-$B$2568)/$C$2568)</f>
        <v/>
      </c>
      <c r="AA1893" s="24">
        <f>IF(P1893="","",(P1893-$B$2572)/$C$2572)</f>
        <v/>
      </c>
      <c r="AB1893" s="24">
        <f>IF(Q1893="","",(Q1893-$B$2573)/$C$2573)</f>
        <v/>
      </c>
      <c r="AC1893" s="24">
        <f>IF(R1893="","",(R1893-$B$2574)/$C$2574)</f>
        <v/>
      </c>
      <c r="AD1893" s="24">
        <f>IF(S1893="","",(S1893-$B$2575)/$C$2575)</f>
        <v/>
      </c>
      <c r="AE1893" s="24">
        <f>IF(Y1893="","",Y1893-(19.12044933116382+16.522174187581257*U1893))</f>
        <v/>
      </c>
      <c r="AF1893" s="24">
        <f>IF(X1893="","",(X1893-(-0.27268023098325006+0.47142105304415904*V1893+-0.3189264934812436*U1893)--5.286111042926227e-16)/0.7994208745952703)</f>
        <v/>
      </c>
      <c r="AG1893" s="24">
        <f>IF(AA1893="","",(AA1893-(0.5248806186338691+-0.064206457956449*U1893)-5.43454825424064e-16)/0.9977404048781155)</f>
        <v/>
      </c>
      <c r="AH1893" s="25" t="n">
        <v>-1.370635377239326</v>
      </c>
      <c r="AI1893" s="25" t="n">
        <v>-1.207221389186988</v>
      </c>
      <c r="AJ1893" s="25" t="n">
        <v>-0.5445904897378477</v>
      </c>
      <c r="AK1893" s="25" t="n">
        <v>0.0211177676950802</v>
      </c>
      <c r="AL1893" s="25" t="n">
        <v>2.642511390306256</v>
      </c>
      <c r="AM1893" s="25" t="n">
        <v>-0.09867126501836961</v>
      </c>
      <c r="AN1893" s="25" t="n">
        <v>-0.5347093846936647</v>
      </c>
      <c r="AO1893" s="25" t="n">
        <v>-0.01349528470555</v>
      </c>
      <c r="AP1893" s="25" t="n">
        <v>-0.0786445901540424</v>
      </c>
      <c r="AQ1893" s="25" t="n">
        <v>1.116903981139021</v>
      </c>
    </row>
    <row r="1894">
      <c r="A1894" s="23">
        <f>Universe!A1894</f>
        <v/>
      </c>
      <c r="B1894" s="24">
        <f>IF(Universe!W1894="","",(Universe!W1894-$B$2550)/$C$2550)</f>
        <v/>
      </c>
      <c r="C1894" s="24">
        <f>IF(Universe!X1894="","",(Universe!X1894-$B$2551)/$C$2551)</f>
        <v/>
      </c>
      <c r="D1894" s="24">
        <f>IF(Universe!Y1894="","",(Universe!Y1894-$B$2552)/$C$2552)</f>
        <v/>
      </c>
      <c r="E1894" s="24">
        <f>IF(Universe!Z1894="","",(Universe!Z1894-$B$2553)/$C$2553)</f>
        <v/>
      </c>
      <c r="F1894" s="24">
        <f>IF(Universe!AA1894="","",(Universe!AA1894-$B$2554)/$C$2554)</f>
        <v/>
      </c>
      <c r="G1894" s="24">
        <f>IF(Universe!AB1894="","",(Universe!AB1894-$B$2555)/$C$2555)</f>
        <v/>
      </c>
      <c r="H1894" s="24">
        <f>IF(Universe!AC1894="","",(Universe!AC1894-$B$2556)/$C$2556)</f>
        <v/>
      </c>
      <c r="I1894" s="24">
        <f>IF(Universe!AD1894="","",(Universe!AD1894-$B$2557)/$C$2557)</f>
        <v/>
      </c>
      <c r="J1894" s="24">
        <f>IF(Universe!AE1894="","",(Universe!AE1894-$B$2558)/$C$2558)</f>
        <v/>
      </c>
      <c r="K1894" s="24">
        <f>IF(Universe!AF1894="","",(Universe!AF1894-$B$2559)/$C$2559)</f>
        <v/>
      </c>
      <c r="L1894" s="24">
        <f>IF(Universe!AG1894="","",(Universe!AG1894-$B$2560)/$C$2560)</f>
        <v/>
      </c>
      <c r="M1894" s="24">
        <f>IF(Universe!AH1894="","",(Universe!AH1894-$B$2561)/$C$2561)</f>
        <v/>
      </c>
      <c r="N1894" s="24">
        <f>IF(Universe!AI1894="","",(Universe!AI1894-$B$2562)/$C$2562)</f>
        <v/>
      </c>
      <c r="O1894" s="24">
        <f>0.74*IF(B1894="",0,B1894)+0.16*IF(C1894="",0,C1894)+0.1*IF(D1894="",0,D1894)</f>
        <v/>
      </c>
      <c r="P1894" s="24">
        <f>0.35*IF(E1894="",0,E1894)+0.35*IF(F1894="",0,F1894)+0.3*IF(G1894="",0,G1894)</f>
        <v/>
      </c>
      <c r="Q1894" s="24">
        <f>0.656*IF(I1894="",0,I1894)+0.344*IF(H1894="",0,H1894)</f>
        <v/>
      </c>
      <c r="R1894" s="24">
        <f>0.338*IF(J1894="",0,J1894)+0.662*IF(K1894="",0,K1894)</f>
        <v/>
      </c>
      <c r="S1894" s="24">
        <f>0.38*IF(L1894="",0,L1894)+0.35*IF(M1894="",0,M1894)+0.27*IF(N1894="",0,N1894)</f>
        <v/>
      </c>
      <c r="T1894" s="24">
        <f>IF(Universe!S1894="","",((Universe!S1894-$B$2565)/$C$2565)^3)</f>
        <v/>
      </c>
      <c r="U1894" s="24">
        <f>IF(Universe!S1894="","",(Universe!S1894-$B$2565)/$C$2565)</f>
        <v/>
      </c>
      <c r="V1894" s="24">
        <f>IF(Universe!T1894="","",(Universe!T1894-$B$2566)/$C$2566)</f>
        <v/>
      </c>
      <c r="W1894" s="24">
        <f>IF(Universe!U1894="","",(Universe!U1894-$B$2567)/$C$2567)</f>
        <v/>
      </c>
      <c r="X1894" s="24">
        <f>IF(O1894="","",(O1894-$B$2571)/$C$2571)</f>
        <v/>
      </c>
      <c r="Y1894" s="24">
        <f>IF(T1894="","",(T1894-$B$2576)/$C$2576)</f>
        <v/>
      </c>
      <c r="Z1894" s="24">
        <f>IF(Universe!V1894="","",(Universe!V1894-$B$2568)/$C$2568)</f>
        <v/>
      </c>
      <c r="AA1894" s="24">
        <f>IF(P1894="","",(P1894-$B$2572)/$C$2572)</f>
        <v/>
      </c>
      <c r="AB1894" s="24">
        <f>IF(Q1894="","",(Q1894-$B$2573)/$C$2573)</f>
        <v/>
      </c>
      <c r="AC1894" s="24">
        <f>IF(R1894="","",(R1894-$B$2574)/$C$2574)</f>
        <v/>
      </c>
      <c r="AD1894" s="24">
        <f>IF(S1894="","",(S1894-$B$2575)/$C$2575)</f>
        <v/>
      </c>
      <c r="AE1894" s="24">
        <f>IF(Y1894="","",Y1894-(19.12044933116382+16.522174187581257*U1894))</f>
        <v/>
      </c>
      <c r="AF1894" s="24">
        <f>IF(X1894="","",(X1894-(-0.27268023098325006+0.47142105304415904*V1894+-0.3189264934812436*U1894)--5.286111042926227e-16)/0.7994208745952703)</f>
        <v/>
      </c>
      <c r="AG1894" s="24">
        <f>IF(AA1894="","",(AA1894-(0.5248806186338691+-0.064206457956449*U1894)-5.43454825424064e-16)/0.9977404048781155)</f>
        <v/>
      </c>
      <c r="AH1894" s="25" t="n">
        <v>-4.023846260748984</v>
      </c>
      <c r="AI1894" s="25" t="n">
        <v>1.269342814731699</v>
      </c>
      <c r="AJ1894" s="25" t="n">
        <v>-2.781083676809879</v>
      </c>
      <c r="AK1894" s="25" t="n">
        <v>1.539216188679084</v>
      </c>
      <c r="AL1894" s="25" t="n">
        <v>0.2464853236190046</v>
      </c>
      <c r="AM1894" s="25" t="n">
        <v>1.567877567365597</v>
      </c>
      <c r="AN1894" s="25" t="n">
        <v>0.4816846552304119</v>
      </c>
      <c r="AO1894" s="25" t="n">
        <v>-1.262414413944378</v>
      </c>
      <c r="AP1894" s="25" t="n">
        <v>-0.0288407904749828</v>
      </c>
      <c r="AQ1894" s="25" t="n">
        <v>-0.4088127782995173</v>
      </c>
    </row>
    <row r="1895">
      <c r="A1895" s="23">
        <f>Universe!A1895</f>
        <v/>
      </c>
      <c r="B1895" s="24">
        <f>IF(Universe!W1895="","",(Universe!W1895-$B$2550)/$C$2550)</f>
        <v/>
      </c>
      <c r="C1895" s="24">
        <f>IF(Universe!X1895="","",(Universe!X1895-$B$2551)/$C$2551)</f>
        <v/>
      </c>
      <c r="D1895" s="24">
        <f>IF(Universe!Y1895="","",(Universe!Y1895-$B$2552)/$C$2552)</f>
        <v/>
      </c>
      <c r="E1895" s="24">
        <f>IF(Universe!Z1895="","",(Universe!Z1895-$B$2553)/$C$2553)</f>
        <v/>
      </c>
      <c r="F1895" s="24">
        <f>IF(Universe!AA1895="","",(Universe!AA1895-$B$2554)/$C$2554)</f>
        <v/>
      </c>
      <c r="G1895" s="24">
        <f>IF(Universe!AB1895="","",(Universe!AB1895-$B$2555)/$C$2555)</f>
        <v/>
      </c>
      <c r="H1895" s="24">
        <f>IF(Universe!AC1895="","",(Universe!AC1895-$B$2556)/$C$2556)</f>
        <v/>
      </c>
      <c r="I1895" s="24">
        <f>IF(Universe!AD1895="","",(Universe!AD1895-$B$2557)/$C$2557)</f>
        <v/>
      </c>
      <c r="J1895" s="24">
        <f>IF(Universe!AE1895="","",(Universe!AE1895-$B$2558)/$C$2558)</f>
        <v/>
      </c>
      <c r="K1895" s="24">
        <f>IF(Universe!AF1895="","",(Universe!AF1895-$B$2559)/$C$2559)</f>
        <v/>
      </c>
      <c r="L1895" s="24">
        <f>IF(Universe!AG1895="","",(Universe!AG1895-$B$2560)/$C$2560)</f>
        <v/>
      </c>
      <c r="M1895" s="24">
        <f>IF(Universe!AH1895="","",(Universe!AH1895-$B$2561)/$C$2561)</f>
        <v/>
      </c>
      <c r="N1895" s="24">
        <f>IF(Universe!AI1895="","",(Universe!AI1895-$B$2562)/$C$2562)</f>
        <v/>
      </c>
      <c r="O1895" s="24">
        <f>0.74*IF(B1895="",0,B1895)+0.16*IF(C1895="",0,C1895)+0.1*IF(D1895="",0,D1895)</f>
        <v/>
      </c>
      <c r="P1895" s="24">
        <f>0.35*IF(E1895="",0,E1895)+0.35*IF(F1895="",0,F1895)+0.3*IF(G1895="",0,G1895)</f>
        <v/>
      </c>
      <c r="Q1895" s="24">
        <f>0.656*IF(I1895="",0,I1895)+0.344*IF(H1895="",0,H1895)</f>
        <v/>
      </c>
      <c r="R1895" s="24">
        <f>0.338*IF(J1895="",0,J1895)+0.662*IF(K1895="",0,K1895)</f>
        <v/>
      </c>
      <c r="S1895" s="24">
        <f>0.38*IF(L1895="",0,L1895)+0.35*IF(M1895="",0,M1895)+0.27*IF(N1895="",0,N1895)</f>
        <v/>
      </c>
      <c r="T1895" s="24">
        <f>IF(Universe!S1895="","",((Universe!S1895-$B$2565)/$C$2565)^3)</f>
        <v/>
      </c>
      <c r="U1895" s="24">
        <f>IF(Universe!S1895="","",(Universe!S1895-$B$2565)/$C$2565)</f>
        <v/>
      </c>
      <c r="V1895" s="24">
        <f>IF(Universe!T1895="","",(Universe!T1895-$B$2566)/$C$2566)</f>
        <v/>
      </c>
      <c r="W1895" s="24">
        <f>IF(Universe!U1895="","",(Universe!U1895-$B$2567)/$C$2567)</f>
        <v/>
      </c>
      <c r="X1895" s="24">
        <f>IF(O1895="","",(O1895-$B$2571)/$C$2571)</f>
        <v/>
      </c>
      <c r="Y1895" s="24">
        <f>IF(T1895="","",(T1895-$B$2576)/$C$2576)</f>
        <v/>
      </c>
      <c r="Z1895" s="24">
        <f>IF(Universe!V1895="","",(Universe!V1895-$B$2568)/$C$2568)</f>
        <v/>
      </c>
      <c r="AA1895" s="24">
        <f>IF(P1895="","",(P1895-$B$2572)/$C$2572)</f>
        <v/>
      </c>
      <c r="AB1895" s="24">
        <f>IF(Q1895="","",(Q1895-$B$2573)/$C$2573)</f>
        <v/>
      </c>
      <c r="AC1895" s="24">
        <f>IF(R1895="","",(R1895-$B$2574)/$C$2574)</f>
        <v/>
      </c>
      <c r="AD1895" s="24">
        <f>IF(S1895="","",(S1895-$B$2575)/$C$2575)</f>
        <v/>
      </c>
      <c r="AE1895" s="24">
        <f>IF(Y1895="","",Y1895-(19.12044933116382+16.522174187581257*U1895))</f>
        <v/>
      </c>
      <c r="AF1895" s="24">
        <f>IF(X1895="","",(X1895-(-0.27268023098325006+0.47142105304415904*V1895+-0.3189264934812436*U1895)--5.286111042926227e-16)/0.7994208745952703)</f>
        <v/>
      </c>
      <c r="AG1895" s="24">
        <f>IF(AA1895="","",(AA1895-(0.5248806186338691+-0.064206457956449*U1895)-5.43454825424064e-16)/0.9977404048781155)</f>
        <v/>
      </c>
      <c r="AH1895" s="25" t="n">
        <v>-2.257612225038489</v>
      </c>
      <c r="AI1895" s="25" t="n">
        <v>0.8887307747948016</v>
      </c>
      <c r="AJ1895" s="25" t="n">
        <v>0.1251363368090466</v>
      </c>
      <c r="AK1895" s="25" t="n">
        <v>-0.7082923228671889</v>
      </c>
      <c r="AL1895" s="25" t="n">
        <v>3.374255528436791</v>
      </c>
      <c r="AM1895" s="25" t="n">
        <v>-0.1374748954827665</v>
      </c>
      <c r="AN1895" s="25" t="n">
        <v>0.1932187660971874</v>
      </c>
      <c r="AO1895" s="25" t="n">
        <v>-0.0897876251549642</v>
      </c>
      <c r="AP1895" s="25" t="n">
        <v>0.126597018595144</v>
      </c>
      <c r="AQ1895" s="25" t="n">
        <v>0.1828304394547512</v>
      </c>
    </row>
    <row r="1896">
      <c r="A1896" s="23">
        <f>Universe!A1896</f>
        <v/>
      </c>
      <c r="B1896" s="24">
        <f>IF(Universe!W1896="","",(Universe!W1896-$B$2550)/$C$2550)</f>
        <v/>
      </c>
      <c r="C1896" s="24">
        <f>IF(Universe!X1896="","",(Universe!X1896-$B$2551)/$C$2551)</f>
        <v/>
      </c>
      <c r="D1896" s="24">
        <f>IF(Universe!Y1896="","",(Universe!Y1896-$B$2552)/$C$2552)</f>
        <v/>
      </c>
      <c r="E1896" s="24">
        <f>IF(Universe!Z1896="","",(Universe!Z1896-$B$2553)/$C$2553)</f>
        <v/>
      </c>
      <c r="F1896" s="24">
        <f>IF(Universe!AA1896="","",(Universe!AA1896-$B$2554)/$C$2554)</f>
        <v/>
      </c>
      <c r="G1896" s="24">
        <f>IF(Universe!AB1896="","",(Universe!AB1896-$B$2555)/$C$2555)</f>
        <v/>
      </c>
      <c r="H1896" s="24">
        <f>IF(Universe!AC1896="","",(Universe!AC1896-$B$2556)/$C$2556)</f>
        <v/>
      </c>
      <c r="I1896" s="24">
        <f>IF(Universe!AD1896="","",(Universe!AD1896-$B$2557)/$C$2557)</f>
        <v/>
      </c>
      <c r="J1896" s="24">
        <f>IF(Universe!AE1896="","",(Universe!AE1896-$B$2558)/$C$2558)</f>
        <v/>
      </c>
      <c r="K1896" s="24">
        <f>IF(Universe!AF1896="","",(Universe!AF1896-$B$2559)/$C$2559)</f>
        <v/>
      </c>
      <c r="L1896" s="24">
        <f>IF(Universe!AG1896="","",(Universe!AG1896-$B$2560)/$C$2560)</f>
        <v/>
      </c>
      <c r="M1896" s="24">
        <f>IF(Universe!AH1896="","",(Universe!AH1896-$B$2561)/$C$2561)</f>
        <v/>
      </c>
      <c r="N1896" s="24">
        <f>IF(Universe!AI1896="","",(Universe!AI1896-$B$2562)/$C$2562)</f>
        <v/>
      </c>
      <c r="O1896" s="24">
        <f>0.74*IF(B1896="",0,B1896)+0.16*IF(C1896="",0,C1896)+0.1*IF(D1896="",0,D1896)</f>
        <v/>
      </c>
      <c r="P1896" s="24">
        <f>0.35*IF(E1896="",0,E1896)+0.35*IF(F1896="",0,F1896)+0.3*IF(G1896="",0,G1896)</f>
        <v/>
      </c>
      <c r="Q1896" s="24">
        <f>0.656*IF(I1896="",0,I1896)+0.344*IF(H1896="",0,H1896)</f>
        <v/>
      </c>
      <c r="R1896" s="24">
        <f>0.338*IF(J1896="",0,J1896)+0.662*IF(K1896="",0,K1896)</f>
        <v/>
      </c>
      <c r="S1896" s="24">
        <f>0.38*IF(L1896="",0,L1896)+0.35*IF(M1896="",0,M1896)+0.27*IF(N1896="",0,N1896)</f>
        <v/>
      </c>
      <c r="T1896" s="24">
        <f>IF(Universe!S1896="","",((Universe!S1896-$B$2565)/$C$2565)^3)</f>
        <v/>
      </c>
      <c r="U1896" s="24">
        <f>IF(Universe!S1896="","",(Universe!S1896-$B$2565)/$C$2565)</f>
        <v/>
      </c>
      <c r="V1896" s="24">
        <f>IF(Universe!T1896="","",(Universe!T1896-$B$2566)/$C$2566)</f>
        <v/>
      </c>
      <c r="W1896" s="24">
        <f>IF(Universe!U1896="","",(Universe!U1896-$B$2567)/$C$2567)</f>
        <v/>
      </c>
      <c r="X1896" s="24">
        <f>IF(O1896="","",(O1896-$B$2571)/$C$2571)</f>
        <v/>
      </c>
      <c r="Y1896" s="24">
        <f>IF(T1896="","",(T1896-$B$2576)/$C$2576)</f>
        <v/>
      </c>
      <c r="Z1896" s="24">
        <f>IF(Universe!V1896="","",(Universe!V1896-$B$2568)/$C$2568)</f>
        <v/>
      </c>
      <c r="AA1896" s="24">
        <f>IF(P1896="","",(P1896-$B$2572)/$C$2572)</f>
        <v/>
      </c>
      <c r="AB1896" s="24">
        <f>IF(Q1896="","",(Q1896-$B$2573)/$C$2573)</f>
        <v/>
      </c>
      <c r="AC1896" s="24">
        <f>IF(R1896="","",(R1896-$B$2574)/$C$2574)</f>
        <v/>
      </c>
      <c r="AD1896" s="24">
        <f>IF(S1896="","",(S1896-$B$2575)/$C$2575)</f>
        <v/>
      </c>
      <c r="AE1896" s="24">
        <f>IF(Y1896="","",Y1896-(19.12044933116382+16.522174187581257*U1896))</f>
        <v/>
      </c>
      <c r="AF1896" s="24">
        <f>IF(X1896="","",(X1896-(-0.27268023098325006+0.47142105304415904*V1896+-0.3189264934812436*U1896)--5.286111042926227e-16)/0.7994208745952703)</f>
        <v/>
      </c>
      <c r="AG1896" s="24">
        <f>IF(AA1896="","",(AA1896-(0.5248806186338691+-0.064206457956449*U1896)-5.43454825424064e-16)/0.9977404048781155)</f>
        <v/>
      </c>
      <c r="AH1896" s="25" t="n">
        <v>-2.422689096895795</v>
      </c>
      <c r="AI1896" s="25" t="n">
        <v>2.358357986016553</v>
      </c>
      <c r="AJ1896" s="25" t="n">
        <v>5.331638424808805</v>
      </c>
      <c r="AK1896" s="25" t="n">
        <v>3.093570341551851</v>
      </c>
      <c r="AL1896" s="25" t="n">
        <v>3.37608010028219</v>
      </c>
      <c r="AM1896" s="25" t="n">
        <v>-0.1547113349142736</v>
      </c>
      <c r="AN1896" s="25" t="n">
        <v>3.336274864284057</v>
      </c>
      <c r="AO1896" s="25" t="n">
        <v>-0.2034672993999746</v>
      </c>
      <c r="AP1896" s="25" t="n">
        <v>1.811016300039985</v>
      </c>
      <c r="AQ1896" s="25" t="n">
        <v>-0.6331984795979161</v>
      </c>
    </row>
    <row r="1897">
      <c r="A1897" s="23">
        <f>Universe!A1897</f>
        <v/>
      </c>
      <c r="B1897" s="24">
        <f>IF(Universe!W1897="","",(Universe!W1897-$B$2550)/$C$2550)</f>
        <v/>
      </c>
      <c r="C1897" s="24">
        <f>IF(Universe!X1897="","",(Universe!X1897-$B$2551)/$C$2551)</f>
        <v/>
      </c>
      <c r="D1897" s="24">
        <f>IF(Universe!Y1897="","",(Universe!Y1897-$B$2552)/$C$2552)</f>
        <v/>
      </c>
      <c r="E1897" s="24">
        <f>IF(Universe!Z1897="","",(Universe!Z1897-$B$2553)/$C$2553)</f>
        <v/>
      </c>
      <c r="F1897" s="24">
        <f>IF(Universe!AA1897="","",(Universe!AA1897-$B$2554)/$C$2554)</f>
        <v/>
      </c>
      <c r="G1897" s="24">
        <f>IF(Universe!AB1897="","",(Universe!AB1897-$B$2555)/$C$2555)</f>
        <v/>
      </c>
      <c r="H1897" s="24">
        <f>IF(Universe!AC1897="","",(Universe!AC1897-$B$2556)/$C$2556)</f>
        <v/>
      </c>
      <c r="I1897" s="24">
        <f>IF(Universe!AD1897="","",(Universe!AD1897-$B$2557)/$C$2557)</f>
        <v/>
      </c>
      <c r="J1897" s="24">
        <f>IF(Universe!AE1897="","",(Universe!AE1897-$B$2558)/$C$2558)</f>
        <v/>
      </c>
      <c r="K1897" s="24">
        <f>IF(Universe!AF1897="","",(Universe!AF1897-$B$2559)/$C$2559)</f>
        <v/>
      </c>
      <c r="L1897" s="24">
        <f>IF(Universe!AG1897="","",(Universe!AG1897-$B$2560)/$C$2560)</f>
        <v/>
      </c>
      <c r="M1897" s="24">
        <f>IF(Universe!AH1897="","",(Universe!AH1897-$B$2561)/$C$2561)</f>
        <v/>
      </c>
      <c r="N1897" s="24">
        <f>IF(Universe!AI1897="","",(Universe!AI1897-$B$2562)/$C$2562)</f>
        <v/>
      </c>
      <c r="O1897" s="24">
        <f>0.74*IF(B1897="",0,B1897)+0.16*IF(C1897="",0,C1897)+0.1*IF(D1897="",0,D1897)</f>
        <v/>
      </c>
      <c r="P1897" s="24">
        <f>0.35*IF(E1897="",0,E1897)+0.35*IF(F1897="",0,F1897)+0.3*IF(G1897="",0,G1897)</f>
        <v/>
      </c>
      <c r="Q1897" s="24">
        <f>0.656*IF(I1897="",0,I1897)+0.344*IF(H1897="",0,H1897)</f>
        <v/>
      </c>
      <c r="R1897" s="24">
        <f>0.338*IF(J1897="",0,J1897)+0.662*IF(K1897="",0,K1897)</f>
        <v/>
      </c>
      <c r="S1897" s="24">
        <f>0.38*IF(L1897="",0,L1897)+0.35*IF(M1897="",0,M1897)+0.27*IF(N1897="",0,N1897)</f>
        <v/>
      </c>
      <c r="T1897" s="24">
        <f>IF(Universe!S1897="","",((Universe!S1897-$B$2565)/$C$2565)^3)</f>
        <v/>
      </c>
      <c r="U1897" s="24">
        <f>IF(Universe!S1897="","",(Universe!S1897-$B$2565)/$C$2565)</f>
        <v/>
      </c>
      <c r="V1897" s="24">
        <f>IF(Universe!T1897="","",(Universe!T1897-$B$2566)/$C$2566)</f>
        <v/>
      </c>
      <c r="W1897" s="24">
        <f>IF(Universe!U1897="","",(Universe!U1897-$B$2567)/$C$2567)</f>
        <v/>
      </c>
      <c r="X1897" s="24">
        <f>IF(O1897="","",(O1897-$B$2571)/$C$2571)</f>
        <v/>
      </c>
      <c r="Y1897" s="24">
        <f>IF(T1897="","",(T1897-$B$2576)/$C$2576)</f>
        <v/>
      </c>
      <c r="Z1897" s="24">
        <f>IF(Universe!V1897="","",(Universe!V1897-$B$2568)/$C$2568)</f>
        <v/>
      </c>
      <c r="AA1897" s="24">
        <f>IF(P1897="","",(P1897-$B$2572)/$C$2572)</f>
        <v/>
      </c>
      <c r="AB1897" s="24">
        <f>IF(Q1897="","",(Q1897-$B$2573)/$C$2573)</f>
        <v/>
      </c>
      <c r="AC1897" s="24">
        <f>IF(R1897="","",(R1897-$B$2574)/$C$2574)</f>
        <v/>
      </c>
      <c r="AD1897" s="24">
        <f>IF(S1897="","",(S1897-$B$2575)/$C$2575)</f>
        <v/>
      </c>
      <c r="AE1897" s="24">
        <f>IF(Y1897="","",Y1897-(19.12044933116382+16.522174187581257*U1897))</f>
        <v/>
      </c>
      <c r="AF1897" s="24">
        <f>IF(X1897="","",(X1897-(-0.27268023098325006+0.47142105304415904*V1897+-0.3189264934812436*U1897)--5.286111042926227e-16)/0.7994208745952703)</f>
        <v/>
      </c>
      <c r="AG1897" s="24">
        <f>IF(AA1897="","",(AA1897-(0.5248806186338691+-0.064206457956449*U1897)-5.43454825424064e-16)/0.9977404048781155)</f>
        <v/>
      </c>
      <c r="AH1897" s="25" t="n">
        <v>-1.602260233735747</v>
      </c>
      <c r="AI1897" s="25" t="n">
        <v>0.1372439533129236</v>
      </c>
      <c r="AJ1897" s="25" t="n">
        <v>-1.161154543313515</v>
      </c>
      <c r="AK1897" s="25" t="n">
        <v>0.7984707797980664</v>
      </c>
      <c r="AL1897" s="25" t="n">
        <v>2.935114298751564</v>
      </c>
      <c r="AM1897" s="25" t="n">
        <v>0.6460703461147804</v>
      </c>
      <c r="AN1897" s="25" t="n">
        <v>-0.1414720014451736</v>
      </c>
      <c r="AO1897" s="25" t="n">
        <v>-0.1047130858801609</v>
      </c>
      <c r="AP1897" s="25" t="n">
        <v>-0.2073094386851318</v>
      </c>
      <c r="AQ1897" s="25" t="n">
        <v>-0.0494660604887627</v>
      </c>
    </row>
    <row r="1898">
      <c r="A1898" s="23">
        <f>Universe!A1898</f>
        <v/>
      </c>
      <c r="B1898" s="24">
        <f>IF(Universe!W1898="","",(Universe!W1898-$B$2550)/$C$2550)</f>
        <v/>
      </c>
      <c r="C1898" s="24">
        <f>IF(Universe!X1898="","",(Universe!X1898-$B$2551)/$C$2551)</f>
        <v/>
      </c>
      <c r="D1898" s="24">
        <f>IF(Universe!Y1898="","",(Universe!Y1898-$B$2552)/$C$2552)</f>
        <v/>
      </c>
      <c r="E1898" s="24">
        <f>IF(Universe!Z1898="","",(Universe!Z1898-$B$2553)/$C$2553)</f>
        <v/>
      </c>
      <c r="F1898" s="24">
        <f>IF(Universe!AA1898="","",(Universe!AA1898-$B$2554)/$C$2554)</f>
        <v/>
      </c>
      <c r="G1898" s="24">
        <f>IF(Universe!AB1898="","",(Universe!AB1898-$B$2555)/$C$2555)</f>
        <v/>
      </c>
      <c r="H1898" s="24">
        <f>IF(Universe!AC1898="","",(Universe!AC1898-$B$2556)/$C$2556)</f>
        <v/>
      </c>
      <c r="I1898" s="24">
        <f>IF(Universe!AD1898="","",(Universe!AD1898-$B$2557)/$C$2557)</f>
        <v/>
      </c>
      <c r="J1898" s="24">
        <f>IF(Universe!AE1898="","",(Universe!AE1898-$B$2558)/$C$2558)</f>
        <v/>
      </c>
      <c r="K1898" s="24">
        <f>IF(Universe!AF1898="","",(Universe!AF1898-$B$2559)/$C$2559)</f>
        <v/>
      </c>
      <c r="L1898" s="24">
        <f>IF(Universe!AG1898="","",(Universe!AG1898-$B$2560)/$C$2560)</f>
        <v/>
      </c>
      <c r="M1898" s="24">
        <f>IF(Universe!AH1898="","",(Universe!AH1898-$B$2561)/$C$2561)</f>
        <v/>
      </c>
      <c r="N1898" s="24">
        <f>IF(Universe!AI1898="","",(Universe!AI1898-$B$2562)/$C$2562)</f>
        <v/>
      </c>
      <c r="O1898" s="24">
        <f>0.74*IF(B1898="",0,B1898)+0.16*IF(C1898="",0,C1898)+0.1*IF(D1898="",0,D1898)</f>
        <v/>
      </c>
      <c r="P1898" s="24">
        <f>0.35*IF(E1898="",0,E1898)+0.35*IF(F1898="",0,F1898)+0.3*IF(G1898="",0,G1898)</f>
        <v/>
      </c>
      <c r="Q1898" s="24">
        <f>0.656*IF(I1898="",0,I1898)+0.344*IF(H1898="",0,H1898)</f>
        <v/>
      </c>
      <c r="R1898" s="24">
        <f>0.338*IF(J1898="",0,J1898)+0.662*IF(K1898="",0,K1898)</f>
        <v/>
      </c>
      <c r="S1898" s="24">
        <f>0.38*IF(L1898="",0,L1898)+0.35*IF(M1898="",0,M1898)+0.27*IF(N1898="",0,N1898)</f>
        <v/>
      </c>
      <c r="T1898" s="24">
        <f>IF(Universe!S1898="","",((Universe!S1898-$B$2565)/$C$2565)^3)</f>
        <v/>
      </c>
      <c r="U1898" s="24">
        <f>IF(Universe!S1898="","",(Universe!S1898-$B$2565)/$C$2565)</f>
        <v/>
      </c>
      <c r="V1898" s="24">
        <f>IF(Universe!T1898="","",(Universe!T1898-$B$2566)/$C$2566)</f>
        <v/>
      </c>
      <c r="W1898" s="24">
        <f>IF(Universe!U1898="","",(Universe!U1898-$B$2567)/$C$2567)</f>
        <v/>
      </c>
      <c r="X1898" s="24">
        <f>IF(O1898="","",(O1898-$B$2571)/$C$2571)</f>
        <v/>
      </c>
      <c r="Y1898" s="24">
        <f>IF(T1898="","",(T1898-$B$2576)/$C$2576)</f>
        <v/>
      </c>
      <c r="Z1898" s="24">
        <f>IF(Universe!V1898="","",(Universe!V1898-$B$2568)/$C$2568)</f>
        <v/>
      </c>
      <c r="AA1898" s="24">
        <f>IF(P1898="","",(P1898-$B$2572)/$C$2572)</f>
        <v/>
      </c>
      <c r="AB1898" s="24">
        <f>IF(Q1898="","",(Q1898-$B$2573)/$C$2573)</f>
        <v/>
      </c>
      <c r="AC1898" s="24">
        <f>IF(R1898="","",(R1898-$B$2574)/$C$2574)</f>
        <v/>
      </c>
      <c r="AD1898" s="24">
        <f>IF(S1898="","",(S1898-$B$2575)/$C$2575)</f>
        <v/>
      </c>
      <c r="AE1898" s="24">
        <f>IF(Y1898="","",Y1898-(19.12044933116382+16.522174187581257*U1898))</f>
        <v/>
      </c>
      <c r="AF1898" s="24">
        <f>IF(X1898="","",(X1898-(-0.27268023098325006+0.47142105304415904*V1898+-0.3189264934812436*U1898)--5.286111042926227e-16)/0.7994208745952703)</f>
        <v/>
      </c>
      <c r="AG1898" s="24">
        <f>IF(AA1898="","",(AA1898-(0.5248806186338691+-0.064206457956449*U1898)-5.43454825424064e-16)/0.9977404048781155)</f>
        <v/>
      </c>
      <c r="AH1898" s="25" t="n">
        <v>-2.010304249017745</v>
      </c>
      <c r="AI1898" s="25" t="n">
        <v>0.2394707572423869</v>
      </c>
      <c r="AJ1898" s="25" t="n">
        <v>0.2565230248925096</v>
      </c>
      <c r="AK1898" s="25" t="n">
        <v>-0.7263511461747151</v>
      </c>
      <c r="AL1898" s="25" t="n">
        <v>3.284278211952043</v>
      </c>
      <c r="AM1898" s="25" t="n">
        <v>0.2898615574520468</v>
      </c>
      <c r="AN1898" s="25" t="n">
        <v>-0.1400142908616259</v>
      </c>
      <c r="AO1898" s="25" t="n">
        <v>0.588257217330974</v>
      </c>
      <c r="AP1898" s="25" t="n">
        <v>-0.3685575858048481</v>
      </c>
      <c r="AQ1898" s="25" t="n">
        <v>0.8748370193351412</v>
      </c>
    </row>
    <row r="1899">
      <c r="A1899" s="23">
        <f>Universe!A1899</f>
        <v/>
      </c>
      <c r="B1899" s="24">
        <f>IF(Universe!W1899="","",(Universe!W1899-$B$2550)/$C$2550)</f>
        <v/>
      </c>
      <c r="C1899" s="24">
        <f>IF(Universe!X1899="","",(Universe!X1899-$B$2551)/$C$2551)</f>
        <v/>
      </c>
      <c r="D1899" s="24">
        <f>IF(Universe!Y1899="","",(Universe!Y1899-$B$2552)/$C$2552)</f>
        <v/>
      </c>
      <c r="E1899" s="24">
        <f>IF(Universe!Z1899="","",(Universe!Z1899-$B$2553)/$C$2553)</f>
        <v/>
      </c>
      <c r="F1899" s="24">
        <f>IF(Universe!AA1899="","",(Universe!AA1899-$B$2554)/$C$2554)</f>
        <v/>
      </c>
      <c r="G1899" s="24">
        <f>IF(Universe!AB1899="","",(Universe!AB1899-$B$2555)/$C$2555)</f>
        <v/>
      </c>
      <c r="H1899" s="24">
        <f>IF(Universe!AC1899="","",(Universe!AC1899-$B$2556)/$C$2556)</f>
        <v/>
      </c>
      <c r="I1899" s="24">
        <f>IF(Universe!AD1899="","",(Universe!AD1899-$B$2557)/$C$2557)</f>
        <v/>
      </c>
      <c r="J1899" s="24">
        <f>IF(Universe!AE1899="","",(Universe!AE1899-$B$2558)/$C$2558)</f>
        <v/>
      </c>
      <c r="K1899" s="24">
        <f>IF(Universe!AF1899="","",(Universe!AF1899-$B$2559)/$C$2559)</f>
        <v/>
      </c>
      <c r="L1899" s="24">
        <f>IF(Universe!AG1899="","",(Universe!AG1899-$B$2560)/$C$2560)</f>
        <v/>
      </c>
      <c r="M1899" s="24">
        <f>IF(Universe!AH1899="","",(Universe!AH1899-$B$2561)/$C$2561)</f>
        <v/>
      </c>
      <c r="N1899" s="24">
        <f>IF(Universe!AI1899="","",(Universe!AI1899-$B$2562)/$C$2562)</f>
        <v/>
      </c>
      <c r="O1899" s="24">
        <f>0.74*IF(B1899="",0,B1899)+0.16*IF(C1899="",0,C1899)+0.1*IF(D1899="",0,D1899)</f>
        <v/>
      </c>
      <c r="P1899" s="24">
        <f>0.35*IF(E1899="",0,E1899)+0.35*IF(F1899="",0,F1899)+0.3*IF(G1899="",0,G1899)</f>
        <v/>
      </c>
      <c r="Q1899" s="24">
        <f>0.656*IF(I1899="",0,I1899)+0.344*IF(H1899="",0,H1899)</f>
        <v/>
      </c>
      <c r="R1899" s="24">
        <f>0.338*IF(J1899="",0,J1899)+0.662*IF(K1899="",0,K1899)</f>
        <v/>
      </c>
      <c r="S1899" s="24">
        <f>0.38*IF(L1899="",0,L1899)+0.35*IF(M1899="",0,M1899)+0.27*IF(N1899="",0,N1899)</f>
        <v/>
      </c>
      <c r="T1899" s="24">
        <f>IF(Universe!S1899="","",((Universe!S1899-$B$2565)/$C$2565)^3)</f>
        <v/>
      </c>
      <c r="U1899" s="24">
        <f>IF(Universe!S1899="","",(Universe!S1899-$B$2565)/$C$2565)</f>
        <v/>
      </c>
      <c r="V1899" s="24">
        <f>IF(Universe!T1899="","",(Universe!T1899-$B$2566)/$C$2566)</f>
        <v/>
      </c>
      <c r="W1899" s="24">
        <f>IF(Universe!U1899="","",(Universe!U1899-$B$2567)/$C$2567)</f>
        <v/>
      </c>
      <c r="X1899" s="24">
        <f>IF(O1899="","",(O1899-$B$2571)/$C$2571)</f>
        <v/>
      </c>
      <c r="Y1899" s="24">
        <f>IF(T1899="","",(T1899-$B$2576)/$C$2576)</f>
        <v/>
      </c>
      <c r="Z1899" s="24">
        <f>IF(Universe!V1899="","",(Universe!V1899-$B$2568)/$C$2568)</f>
        <v/>
      </c>
      <c r="AA1899" s="24">
        <f>IF(P1899="","",(P1899-$B$2572)/$C$2572)</f>
        <v/>
      </c>
      <c r="AB1899" s="24">
        <f>IF(Q1899="","",(Q1899-$B$2573)/$C$2573)</f>
        <v/>
      </c>
      <c r="AC1899" s="24">
        <f>IF(R1899="","",(R1899-$B$2574)/$C$2574)</f>
        <v/>
      </c>
      <c r="AD1899" s="24">
        <f>IF(S1899="","",(S1899-$B$2575)/$C$2575)</f>
        <v/>
      </c>
      <c r="AE1899" s="24">
        <f>IF(Y1899="","",Y1899-(19.12044933116382+16.522174187581257*U1899))</f>
        <v/>
      </c>
      <c r="AF1899" s="24">
        <f>IF(X1899="","",(X1899-(-0.27268023098325006+0.47142105304415904*V1899+-0.3189264934812436*U1899)--5.286111042926227e-16)/0.7994208745952703)</f>
        <v/>
      </c>
      <c r="AG1899" s="24">
        <f>IF(AA1899="","",(AA1899-(0.5248806186338691+-0.064206457956449*U1899)-5.43454825424064e-16)/0.9977404048781155)</f>
        <v/>
      </c>
      <c r="AH1899" s="25" t="n">
        <v>-2.870267492755671</v>
      </c>
      <c r="AI1899" s="25" t="n">
        <v>0.2249235842607707</v>
      </c>
      <c r="AJ1899" s="25" t="n">
        <v>-0.3104529920251998</v>
      </c>
      <c r="AK1899" s="25" t="n">
        <v>-0.1688201908291116</v>
      </c>
      <c r="AL1899" s="25" t="n">
        <v>3.116302975774651</v>
      </c>
      <c r="AM1899" s="25" t="n">
        <v>0.5122835493934894</v>
      </c>
      <c r="AN1899" s="25" t="n">
        <v>-0.2340436121490946</v>
      </c>
      <c r="AO1899" s="25" t="n">
        <v>-0.0569845257150226</v>
      </c>
      <c r="AP1899" s="25" t="n">
        <v>0.3320038539088767</v>
      </c>
      <c r="AQ1899" s="25" t="n">
        <v>-0.5796806107572862</v>
      </c>
    </row>
    <row r="1900">
      <c r="A1900" s="23">
        <f>Universe!A1900</f>
        <v/>
      </c>
      <c r="B1900" s="24">
        <f>IF(Universe!W1900="","",(Universe!W1900-$B$2550)/$C$2550)</f>
        <v/>
      </c>
      <c r="C1900" s="24">
        <f>IF(Universe!X1900="","",(Universe!X1900-$B$2551)/$C$2551)</f>
        <v/>
      </c>
      <c r="D1900" s="24">
        <f>IF(Universe!Y1900="","",(Universe!Y1900-$B$2552)/$C$2552)</f>
        <v/>
      </c>
      <c r="E1900" s="24">
        <f>IF(Universe!Z1900="","",(Universe!Z1900-$B$2553)/$C$2553)</f>
        <v/>
      </c>
      <c r="F1900" s="24">
        <f>IF(Universe!AA1900="","",(Universe!AA1900-$B$2554)/$C$2554)</f>
        <v/>
      </c>
      <c r="G1900" s="24">
        <f>IF(Universe!AB1900="","",(Universe!AB1900-$B$2555)/$C$2555)</f>
        <v/>
      </c>
      <c r="H1900" s="24">
        <f>IF(Universe!AC1900="","",(Universe!AC1900-$B$2556)/$C$2556)</f>
        <v/>
      </c>
      <c r="I1900" s="24">
        <f>IF(Universe!AD1900="","",(Universe!AD1900-$B$2557)/$C$2557)</f>
        <v/>
      </c>
      <c r="J1900" s="24">
        <f>IF(Universe!AE1900="","",(Universe!AE1900-$B$2558)/$C$2558)</f>
        <v/>
      </c>
      <c r="K1900" s="24">
        <f>IF(Universe!AF1900="","",(Universe!AF1900-$B$2559)/$C$2559)</f>
        <v/>
      </c>
      <c r="L1900" s="24">
        <f>IF(Universe!AG1900="","",(Universe!AG1900-$B$2560)/$C$2560)</f>
        <v/>
      </c>
      <c r="M1900" s="24">
        <f>IF(Universe!AH1900="","",(Universe!AH1900-$B$2561)/$C$2561)</f>
        <v/>
      </c>
      <c r="N1900" s="24">
        <f>IF(Universe!AI1900="","",(Universe!AI1900-$B$2562)/$C$2562)</f>
        <v/>
      </c>
      <c r="O1900" s="24">
        <f>0.74*IF(B1900="",0,B1900)+0.16*IF(C1900="",0,C1900)+0.1*IF(D1900="",0,D1900)</f>
        <v/>
      </c>
      <c r="P1900" s="24">
        <f>0.35*IF(E1900="",0,E1900)+0.35*IF(F1900="",0,F1900)+0.3*IF(G1900="",0,G1900)</f>
        <v/>
      </c>
      <c r="Q1900" s="24">
        <f>0.656*IF(I1900="",0,I1900)+0.344*IF(H1900="",0,H1900)</f>
        <v/>
      </c>
      <c r="R1900" s="24">
        <f>0.338*IF(J1900="",0,J1900)+0.662*IF(K1900="",0,K1900)</f>
        <v/>
      </c>
      <c r="S1900" s="24">
        <f>0.38*IF(L1900="",0,L1900)+0.35*IF(M1900="",0,M1900)+0.27*IF(N1900="",0,N1900)</f>
        <v/>
      </c>
      <c r="T1900" s="24">
        <f>IF(Universe!S1900="","",((Universe!S1900-$B$2565)/$C$2565)^3)</f>
        <v/>
      </c>
      <c r="U1900" s="24">
        <f>IF(Universe!S1900="","",(Universe!S1900-$B$2565)/$C$2565)</f>
        <v/>
      </c>
      <c r="V1900" s="24">
        <f>IF(Universe!T1900="","",(Universe!T1900-$B$2566)/$C$2566)</f>
        <v/>
      </c>
      <c r="W1900" s="24">
        <f>IF(Universe!U1900="","",(Universe!U1900-$B$2567)/$C$2567)</f>
        <v/>
      </c>
      <c r="X1900" s="24">
        <f>IF(O1900="","",(O1900-$B$2571)/$C$2571)</f>
        <v/>
      </c>
      <c r="Y1900" s="24">
        <f>IF(T1900="","",(T1900-$B$2576)/$C$2576)</f>
        <v/>
      </c>
      <c r="Z1900" s="24">
        <f>IF(Universe!V1900="","",(Universe!V1900-$B$2568)/$C$2568)</f>
        <v/>
      </c>
      <c r="AA1900" s="24">
        <f>IF(P1900="","",(P1900-$B$2572)/$C$2572)</f>
        <v/>
      </c>
      <c r="AB1900" s="24">
        <f>IF(Q1900="","",(Q1900-$B$2573)/$C$2573)</f>
        <v/>
      </c>
      <c r="AC1900" s="24">
        <f>IF(R1900="","",(R1900-$B$2574)/$C$2574)</f>
        <v/>
      </c>
      <c r="AD1900" s="24">
        <f>IF(S1900="","",(S1900-$B$2575)/$C$2575)</f>
        <v/>
      </c>
      <c r="AE1900" s="24">
        <f>IF(Y1900="","",Y1900-(19.12044933116382+16.522174187581257*U1900))</f>
        <v/>
      </c>
      <c r="AF1900" s="24">
        <f>IF(X1900="","",(X1900-(-0.27268023098325006+0.47142105304415904*V1900+-0.3189264934812436*U1900)--5.286111042926227e-16)/0.7994208745952703)</f>
        <v/>
      </c>
      <c r="AG1900" s="24">
        <f>IF(AA1900="","",(AA1900-(0.5248806186338691+-0.064206457956449*U1900)-5.43454825424064e-16)/0.9977404048781155)</f>
        <v/>
      </c>
      <c r="AH1900" s="25" t="n">
        <v>-3.330921396577943</v>
      </c>
      <c r="AI1900" s="25" t="n">
        <v>0.1476606957175152</v>
      </c>
      <c r="AJ1900" s="25" t="n">
        <v>-0.8181965463413654</v>
      </c>
      <c r="AK1900" s="25" t="n">
        <v>1.813089922715091</v>
      </c>
      <c r="AL1900" s="25" t="n">
        <v>2.387616093074114</v>
      </c>
      <c r="AM1900" s="25" t="n">
        <v>0.1965834377782858</v>
      </c>
      <c r="AN1900" s="25" t="n">
        <v>-1.570768311906362</v>
      </c>
      <c r="AO1900" s="25" t="n">
        <v>-0.4392079073412703</v>
      </c>
      <c r="AP1900" s="25" t="n">
        <v>3.394459258181967e-17</v>
      </c>
      <c r="AQ1900" s="25" t="n">
        <v>-0.5537460696955019</v>
      </c>
    </row>
    <row r="1901">
      <c r="A1901" s="23">
        <f>Universe!A1901</f>
        <v/>
      </c>
      <c r="B1901" s="24">
        <f>IF(Universe!W1901="","",(Universe!W1901-$B$2550)/$C$2550)</f>
        <v/>
      </c>
      <c r="C1901" s="24">
        <f>IF(Universe!X1901="","",(Universe!X1901-$B$2551)/$C$2551)</f>
        <v/>
      </c>
      <c r="D1901" s="24">
        <f>IF(Universe!Y1901="","",(Universe!Y1901-$B$2552)/$C$2552)</f>
        <v/>
      </c>
      <c r="E1901" s="24">
        <f>IF(Universe!Z1901="","",(Universe!Z1901-$B$2553)/$C$2553)</f>
        <v/>
      </c>
      <c r="F1901" s="24">
        <f>IF(Universe!AA1901="","",(Universe!AA1901-$B$2554)/$C$2554)</f>
        <v/>
      </c>
      <c r="G1901" s="24">
        <f>IF(Universe!AB1901="","",(Universe!AB1901-$B$2555)/$C$2555)</f>
        <v/>
      </c>
      <c r="H1901" s="24">
        <f>IF(Universe!AC1901="","",(Universe!AC1901-$B$2556)/$C$2556)</f>
        <v/>
      </c>
      <c r="I1901" s="24">
        <f>IF(Universe!AD1901="","",(Universe!AD1901-$B$2557)/$C$2557)</f>
        <v/>
      </c>
      <c r="J1901" s="24">
        <f>IF(Universe!AE1901="","",(Universe!AE1901-$B$2558)/$C$2558)</f>
        <v/>
      </c>
      <c r="K1901" s="24">
        <f>IF(Universe!AF1901="","",(Universe!AF1901-$B$2559)/$C$2559)</f>
        <v/>
      </c>
      <c r="L1901" s="24">
        <f>IF(Universe!AG1901="","",(Universe!AG1901-$B$2560)/$C$2560)</f>
        <v/>
      </c>
      <c r="M1901" s="24">
        <f>IF(Universe!AH1901="","",(Universe!AH1901-$B$2561)/$C$2561)</f>
        <v/>
      </c>
      <c r="N1901" s="24">
        <f>IF(Universe!AI1901="","",(Universe!AI1901-$B$2562)/$C$2562)</f>
        <v/>
      </c>
      <c r="O1901" s="24">
        <f>0.74*IF(B1901="",0,B1901)+0.16*IF(C1901="",0,C1901)+0.1*IF(D1901="",0,D1901)</f>
        <v/>
      </c>
      <c r="P1901" s="24">
        <f>0.35*IF(E1901="",0,E1901)+0.35*IF(F1901="",0,F1901)+0.3*IF(G1901="",0,G1901)</f>
        <v/>
      </c>
      <c r="Q1901" s="24">
        <f>0.656*IF(I1901="",0,I1901)+0.344*IF(H1901="",0,H1901)</f>
        <v/>
      </c>
      <c r="R1901" s="24">
        <f>0.338*IF(J1901="",0,J1901)+0.662*IF(K1901="",0,K1901)</f>
        <v/>
      </c>
      <c r="S1901" s="24">
        <f>0.38*IF(L1901="",0,L1901)+0.35*IF(M1901="",0,M1901)+0.27*IF(N1901="",0,N1901)</f>
        <v/>
      </c>
      <c r="T1901" s="24">
        <f>IF(Universe!S1901="","",((Universe!S1901-$B$2565)/$C$2565)^3)</f>
        <v/>
      </c>
      <c r="U1901" s="24">
        <f>IF(Universe!S1901="","",(Universe!S1901-$B$2565)/$C$2565)</f>
        <v/>
      </c>
      <c r="V1901" s="24">
        <f>IF(Universe!T1901="","",(Universe!T1901-$B$2566)/$C$2566)</f>
        <v/>
      </c>
      <c r="W1901" s="24">
        <f>IF(Universe!U1901="","",(Universe!U1901-$B$2567)/$C$2567)</f>
        <v/>
      </c>
      <c r="X1901" s="24">
        <f>IF(O1901="","",(O1901-$B$2571)/$C$2571)</f>
        <v/>
      </c>
      <c r="Y1901" s="24">
        <f>IF(T1901="","",(T1901-$B$2576)/$C$2576)</f>
        <v/>
      </c>
      <c r="Z1901" s="24">
        <f>IF(Universe!V1901="","",(Universe!V1901-$B$2568)/$C$2568)</f>
        <v/>
      </c>
      <c r="AA1901" s="24">
        <f>IF(P1901="","",(P1901-$B$2572)/$C$2572)</f>
        <v/>
      </c>
      <c r="AB1901" s="24">
        <f>IF(Q1901="","",(Q1901-$B$2573)/$C$2573)</f>
        <v/>
      </c>
      <c r="AC1901" s="24">
        <f>IF(R1901="","",(R1901-$B$2574)/$C$2574)</f>
        <v/>
      </c>
      <c r="AD1901" s="24">
        <f>IF(S1901="","",(S1901-$B$2575)/$C$2575)</f>
        <v/>
      </c>
      <c r="AE1901" s="24">
        <f>IF(Y1901="","",Y1901-(19.12044933116382+16.522174187581257*U1901))</f>
        <v/>
      </c>
      <c r="AF1901" s="24">
        <f>IF(X1901="","",(X1901-(-0.27268023098325006+0.47142105304415904*V1901+-0.3189264934812436*U1901)--5.286111042926227e-16)/0.7994208745952703)</f>
        <v/>
      </c>
      <c r="AG1901" s="24">
        <f>IF(AA1901="","",(AA1901-(0.5248806186338691+-0.064206457956449*U1901)-5.43454825424064e-16)/0.9977404048781155)</f>
        <v/>
      </c>
      <c r="AH1901" s="25" t="n">
        <v>-2.566849331565374</v>
      </c>
      <c r="AI1901" s="25" t="n">
        <v>-0.3069783600988395</v>
      </c>
      <c r="AJ1901" s="25" t="n">
        <v>-2.14079033503339</v>
      </c>
      <c r="AK1901" s="25" t="n">
        <v>0.8869628556100381</v>
      </c>
      <c r="AL1901" s="25" t="n">
        <v>3.336365597344258</v>
      </c>
      <c r="AM1901" s="25" t="n">
        <v>-0.2356454149302819</v>
      </c>
      <c r="AN1901" s="25" t="n">
        <v>0.7479774532943195</v>
      </c>
      <c r="AO1901" s="25" t="n">
        <v>-0.4699170381294666</v>
      </c>
      <c r="AP1901" s="25" t="n">
        <v>0.047620501539112</v>
      </c>
      <c r="AQ1901" s="25" t="n">
        <v>-0.5707212850710908</v>
      </c>
    </row>
    <row r="1902">
      <c r="A1902" s="23">
        <f>Universe!A1902</f>
        <v/>
      </c>
      <c r="B1902" s="24">
        <f>IF(Universe!W1902="","",(Universe!W1902-$B$2550)/$C$2550)</f>
        <v/>
      </c>
      <c r="C1902" s="24">
        <f>IF(Universe!X1902="","",(Universe!X1902-$B$2551)/$C$2551)</f>
        <v/>
      </c>
      <c r="D1902" s="24">
        <f>IF(Universe!Y1902="","",(Universe!Y1902-$B$2552)/$C$2552)</f>
        <v/>
      </c>
      <c r="E1902" s="24">
        <f>IF(Universe!Z1902="","",(Universe!Z1902-$B$2553)/$C$2553)</f>
        <v/>
      </c>
      <c r="F1902" s="24">
        <f>IF(Universe!AA1902="","",(Universe!AA1902-$B$2554)/$C$2554)</f>
        <v/>
      </c>
      <c r="G1902" s="24">
        <f>IF(Universe!AB1902="","",(Universe!AB1902-$B$2555)/$C$2555)</f>
        <v/>
      </c>
      <c r="H1902" s="24">
        <f>IF(Universe!AC1902="","",(Universe!AC1902-$B$2556)/$C$2556)</f>
        <v/>
      </c>
      <c r="I1902" s="24">
        <f>IF(Universe!AD1902="","",(Universe!AD1902-$B$2557)/$C$2557)</f>
        <v/>
      </c>
      <c r="J1902" s="24">
        <f>IF(Universe!AE1902="","",(Universe!AE1902-$B$2558)/$C$2558)</f>
        <v/>
      </c>
      <c r="K1902" s="24">
        <f>IF(Universe!AF1902="","",(Universe!AF1902-$B$2559)/$C$2559)</f>
        <v/>
      </c>
      <c r="L1902" s="24">
        <f>IF(Universe!AG1902="","",(Universe!AG1902-$B$2560)/$C$2560)</f>
        <v/>
      </c>
      <c r="M1902" s="24">
        <f>IF(Universe!AH1902="","",(Universe!AH1902-$B$2561)/$C$2561)</f>
        <v/>
      </c>
      <c r="N1902" s="24">
        <f>IF(Universe!AI1902="","",(Universe!AI1902-$B$2562)/$C$2562)</f>
        <v/>
      </c>
      <c r="O1902" s="24">
        <f>0.74*IF(B1902="",0,B1902)+0.16*IF(C1902="",0,C1902)+0.1*IF(D1902="",0,D1902)</f>
        <v/>
      </c>
      <c r="P1902" s="24">
        <f>0.35*IF(E1902="",0,E1902)+0.35*IF(F1902="",0,F1902)+0.3*IF(G1902="",0,G1902)</f>
        <v/>
      </c>
      <c r="Q1902" s="24">
        <f>0.656*IF(I1902="",0,I1902)+0.344*IF(H1902="",0,H1902)</f>
        <v/>
      </c>
      <c r="R1902" s="24">
        <f>0.338*IF(J1902="",0,J1902)+0.662*IF(K1902="",0,K1902)</f>
        <v/>
      </c>
      <c r="S1902" s="24">
        <f>0.38*IF(L1902="",0,L1902)+0.35*IF(M1902="",0,M1902)+0.27*IF(N1902="",0,N1902)</f>
        <v/>
      </c>
      <c r="T1902" s="24">
        <f>IF(Universe!S1902="","",((Universe!S1902-$B$2565)/$C$2565)^3)</f>
        <v/>
      </c>
      <c r="U1902" s="24">
        <f>IF(Universe!S1902="","",(Universe!S1902-$B$2565)/$C$2565)</f>
        <v/>
      </c>
      <c r="V1902" s="24">
        <f>IF(Universe!T1902="","",(Universe!T1902-$B$2566)/$C$2566)</f>
        <v/>
      </c>
      <c r="W1902" s="24">
        <f>IF(Universe!U1902="","",(Universe!U1902-$B$2567)/$C$2567)</f>
        <v/>
      </c>
      <c r="X1902" s="24">
        <f>IF(O1902="","",(O1902-$B$2571)/$C$2571)</f>
        <v/>
      </c>
      <c r="Y1902" s="24">
        <f>IF(T1902="","",(T1902-$B$2576)/$C$2576)</f>
        <v/>
      </c>
      <c r="Z1902" s="24">
        <f>IF(Universe!V1902="","",(Universe!V1902-$B$2568)/$C$2568)</f>
        <v/>
      </c>
      <c r="AA1902" s="24">
        <f>IF(P1902="","",(P1902-$B$2572)/$C$2572)</f>
        <v/>
      </c>
      <c r="AB1902" s="24">
        <f>IF(Q1902="","",(Q1902-$B$2573)/$C$2573)</f>
        <v/>
      </c>
      <c r="AC1902" s="24">
        <f>IF(R1902="","",(R1902-$B$2574)/$C$2574)</f>
        <v/>
      </c>
      <c r="AD1902" s="24">
        <f>IF(S1902="","",(S1902-$B$2575)/$C$2575)</f>
        <v/>
      </c>
      <c r="AE1902" s="24">
        <f>IF(Y1902="","",Y1902-(19.12044933116382+16.522174187581257*U1902))</f>
        <v/>
      </c>
      <c r="AF1902" s="24">
        <f>IF(X1902="","",(X1902-(-0.27268023098325006+0.47142105304415904*V1902+-0.3189264934812436*U1902)--5.286111042926227e-16)/0.7994208745952703)</f>
        <v/>
      </c>
      <c r="AG1902" s="24">
        <f>IF(AA1902="","",(AA1902-(0.5248806186338691+-0.064206457956449*U1902)-5.43454825424064e-16)/0.9977404048781155)</f>
        <v/>
      </c>
      <c r="AH1902" s="25" t="n">
        <v>-1.37856380162866</v>
      </c>
      <c r="AI1902" s="25" t="n">
        <v>-0.8460614464327592</v>
      </c>
      <c r="AJ1902" s="25" t="n">
        <v>0.2020265601812179</v>
      </c>
      <c r="AK1902" s="25" t="n">
        <v>-0.2468403179053759</v>
      </c>
      <c r="AL1902" s="25" t="n">
        <v>2.653513823883229</v>
      </c>
      <c r="AM1902" s="25" t="n">
        <v>0.07622431172929151</v>
      </c>
      <c r="AN1902" s="25" t="n">
        <v>-0.8501870128698364</v>
      </c>
      <c r="AO1902" s="25" t="n">
        <v>-0.0342151832343987</v>
      </c>
      <c r="AP1902" s="25" t="n">
        <v>0.8125150983973028</v>
      </c>
      <c r="AQ1902" s="25" t="n">
        <v>0.1253326633166451</v>
      </c>
    </row>
    <row r="1903">
      <c r="A1903" s="23">
        <f>Universe!A1903</f>
        <v/>
      </c>
      <c r="B1903" s="24">
        <f>IF(Universe!W1903="","",(Universe!W1903-$B$2550)/$C$2550)</f>
        <v/>
      </c>
      <c r="C1903" s="24">
        <f>IF(Universe!X1903="","",(Universe!X1903-$B$2551)/$C$2551)</f>
        <v/>
      </c>
      <c r="D1903" s="24">
        <f>IF(Universe!Y1903="","",(Universe!Y1903-$B$2552)/$C$2552)</f>
        <v/>
      </c>
      <c r="E1903" s="24">
        <f>IF(Universe!Z1903="","",(Universe!Z1903-$B$2553)/$C$2553)</f>
        <v/>
      </c>
      <c r="F1903" s="24">
        <f>IF(Universe!AA1903="","",(Universe!AA1903-$B$2554)/$C$2554)</f>
        <v/>
      </c>
      <c r="G1903" s="24">
        <f>IF(Universe!AB1903="","",(Universe!AB1903-$B$2555)/$C$2555)</f>
        <v/>
      </c>
      <c r="H1903" s="24">
        <f>IF(Universe!AC1903="","",(Universe!AC1903-$B$2556)/$C$2556)</f>
        <v/>
      </c>
      <c r="I1903" s="24">
        <f>IF(Universe!AD1903="","",(Universe!AD1903-$B$2557)/$C$2557)</f>
        <v/>
      </c>
      <c r="J1903" s="24">
        <f>IF(Universe!AE1903="","",(Universe!AE1903-$B$2558)/$C$2558)</f>
        <v/>
      </c>
      <c r="K1903" s="24">
        <f>IF(Universe!AF1903="","",(Universe!AF1903-$B$2559)/$C$2559)</f>
        <v/>
      </c>
      <c r="L1903" s="24">
        <f>IF(Universe!AG1903="","",(Universe!AG1903-$B$2560)/$C$2560)</f>
        <v/>
      </c>
      <c r="M1903" s="24">
        <f>IF(Universe!AH1903="","",(Universe!AH1903-$B$2561)/$C$2561)</f>
        <v/>
      </c>
      <c r="N1903" s="24">
        <f>IF(Universe!AI1903="","",(Universe!AI1903-$B$2562)/$C$2562)</f>
        <v/>
      </c>
      <c r="O1903" s="24">
        <f>0.74*IF(B1903="",0,B1903)+0.16*IF(C1903="",0,C1903)+0.1*IF(D1903="",0,D1903)</f>
        <v/>
      </c>
      <c r="P1903" s="24">
        <f>0.35*IF(E1903="",0,E1903)+0.35*IF(F1903="",0,F1903)+0.3*IF(G1903="",0,G1903)</f>
        <v/>
      </c>
      <c r="Q1903" s="24">
        <f>0.656*IF(I1903="",0,I1903)+0.344*IF(H1903="",0,H1903)</f>
        <v/>
      </c>
      <c r="R1903" s="24">
        <f>0.338*IF(J1903="",0,J1903)+0.662*IF(K1903="",0,K1903)</f>
        <v/>
      </c>
      <c r="S1903" s="24">
        <f>0.38*IF(L1903="",0,L1903)+0.35*IF(M1903="",0,M1903)+0.27*IF(N1903="",0,N1903)</f>
        <v/>
      </c>
      <c r="T1903" s="24">
        <f>IF(Universe!S1903="","",((Universe!S1903-$B$2565)/$C$2565)^3)</f>
        <v/>
      </c>
      <c r="U1903" s="24">
        <f>IF(Universe!S1903="","",(Universe!S1903-$B$2565)/$C$2565)</f>
        <v/>
      </c>
      <c r="V1903" s="24">
        <f>IF(Universe!T1903="","",(Universe!T1903-$B$2566)/$C$2566)</f>
        <v/>
      </c>
      <c r="W1903" s="24">
        <f>IF(Universe!U1903="","",(Universe!U1903-$B$2567)/$C$2567)</f>
        <v/>
      </c>
      <c r="X1903" s="24">
        <f>IF(O1903="","",(O1903-$B$2571)/$C$2571)</f>
        <v/>
      </c>
      <c r="Y1903" s="24">
        <f>IF(T1903="","",(T1903-$B$2576)/$C$2576)</f>
        <v/>
      </c>
      <c r="Z1903" s="24">
        <f>IF(Universe!V1903="","",(Universe!V1903-$B$2568)/$C$2568)</f>
        <v/>
      </c>
      <c r="AA1903" s="24">
        <f>IF(P1903="","",(P1903-$B$2572)/$C$2572)</f>
        <v/>
      </c>
      <c r="AB1903" s="24">
        <f>IF(Q1903="","",(Q1903-$B$2573)/$C$2573)</f>
        <v/>
      </c>
      <c r="AC1903" s="24">
        <f>IF(R1903="","",(R1903-$B$2574)/$C$2574)</f>
        <v/>
      </c>
      <c r="AD1903" s="24">
        <f>IF(S1903="","",(S1903-$B$2575)/$C$2575)</f>
        <v/>
      </c>
      <c r="AE1903" s="24">
        <f>IF(Y1903="","",Y1903-(19.12044933116382+16.522174187581257*U1903))</f>
        <v/>
      </c>
      <c r="AF1903" s="24">
        <f>IF(X1903="","",(X1903-(-0.27268023098325006+0.47142105304415904*V1903+-0.3189264934812436*U1903)--5.286111042926227e-16)/0.7994208745952703)</f>
        <v/>
      </c>
      <c r="AG1903" s="24">
        <f>IF(AA1903="","",(AA1903-(0.5248806186338691+-0.064206457956449*U1903)-5.43454825424064e-16)/0.9977404048781155)</f>
        <v/>
      </c>
      <c r="AH1903" s="25" t="n">
        <v>-3.794199166220964</v>
      </c>
      <c r="AI1903" s="25" t="n">
        <v>-0.5022810129084195</v>
      </c>
      <c r="AJ1903" s="25" t="n">
        <v>-0.5617798896018769</v>
      </c>
      <c r="AK1903" s="25" t="n">
        <v>-0.9496965065546792</v>
      </c>
      <c r="AL1903" s="25" t="n">
        <v>1.107750615465123</v>
      </c>
      <c r="AM1903" s="25" t="n">
        <v>1.922886633197882</v>
      </c>
      <c r="AN1903" s="25" t="n">
        <v>-1.335851100436725</v>
      </c>
      <c r="AO1903" s="25" t="n">
        <v>0.1846276263819389</v>
      </c>
      <c r="AP1903" s="25" t="n">
        <v>-1.083637950931029</v>
      </c>
      <c r="AQ1903" s="25" t="n">
        <v>-0.1492063047518715</v>
      </c>
    </row>
    <row r="1904">
      <c r="A1904" s="23">
        <f>Universe!A1904</f>
        <v/>
      </c>
      <c r="B1904" s="24">
        <f>IF(Universe!W1904="","",(Universe!W1904-$B$2550)/$C$2550)</f>
        <v/>
      </c>
      <c r="C1904" s="24">
        <f>IF(Universe!X1904="","",(Universe!X1904-$B$2551)/$C$2551)</f>
        <v/>
      </c>
      <c r="D1904" s="24">
        <f>IF(Universe!Y1904="","",(Universe!Y1904-$B$2552)/$C$2552)</f>
        <v/>
      </c>
      <c r="E1904" s="24">
        <f>IF(Universe!Z1904="","",(Universe!Z1904-$B$2553)/$C$2553)</f>
        <v/>
      </c>
      <c r="F1904" s="24">
        <f>IF(Universe!AA1904="","",(Universe!AA1904-$B$2554)/$C$2554)</f>
        <v/>
      </c>
      <c r="G1904" s="24">
        <f>IF(Universe!AB1904="","",(Universe!AB1904-$B$2555)/$C$2555)</f>
        <v/>
      </c>
      <c r="H1904" s="24">
        <f>IF(Universe!AC1904="","",(Universe!AC1904-$B$2556)/$C$2556)</f>
        <v/>
      </c>
      <c r="I1904" s="24">
        <f>IF(Universe!AD1904="","",(Universe!AD1904-$B$2557)/$C$2557)</f>
        <v/>
      </c>
      <c r="J1904" s="24">
        <f>IF(Universe!AE1904="","",(Universe!AE1904-$B$2558)/$C$2558)</f>
        <v/>
      </c>
      <c r="K1904" s="24">
        <f>IF(Universe!AF1904="","",(Universe!AF1904-$B$2559)/$C$2559)</f>
        <v/>
      </c>
      <c r="L1904" s="24">
        <f>IF(Universe!AG1904="","",(Universe!AG1904-$B$2560)/$C$2560)</f>
        <v/>
      </c>
      <c r="M1904" s="24">
        <f>IF(Universe!AH1904="","",(Universe!AH1904-$B$2561)/$C$2561)</f>
        <v/>
      </c>
      <c r="N1904" s="24">
        <f>IF(Universe!AI1904="","",(Universe!AI1904-$B$2562)/$C$2562)</f>
        <v/>
      </c>
      <c r="O1904" s="24">
        <f>0.74*IF(B1904="",0,B1904)+0.16*IF(C1904="",0,C1904)+0.1*IF(D1904="",0,D1904)</f>
        <v/>
      </c>
      <c r="P1904" s="24">
        <f>0.35*IF(E1904="",0,E1904)+0.35*IF(F1904="",0,F1904)+0.3*IF(G1904="",0,G1904)</f>
        <v/>
      </c>
      <c r="Q1904" s="24">
        <f>0.656*IF(I1904="",0,I1904)+0.344*IF(H1904="",0,H1904)</f>
        <v/>
      </c>
      <c r="R1904" s="24">
        <f>0.338*IF(J1904="",0,J1904)+0.662*IF(K1904="",0,K1904)</f>
        <v/>
      </c>
      <c r="S1904" s="24">
        <f>0.38*IF(L1904="",0,L1904)+0.35*IF(M1904="",0,M1904)+0.27*IF(N1904="",0,N1904)</f>
        <v/>
      </c>
      <c r="T1904" s="24">
        <f>IF(Universe!S1904="","",((Universe!S1904-$B$2565)/$C$2565)^3)</f>
        <v/>
      </c>
      <c r="U1904" s="24">
        <f>IF(Universe!S1904="","",(Universe!S1904-$B$2565)/$C$2565)</f>
        <v/>
      </c>
      <c r="V1904" s="24">
        <f>IF(Universe!T1904="","",(Universe!T1904-$B$2566)/$C$2566)</f>
        <v/>
      </c>
      <c r="W1904" s="24">
        <f>IF(Universe!U1904="","",(Universe!U1904-$B$2567)/$C$2567)</f>
        <v/>
      </c>
      <c r="X1904" s="24">
        <f>IF(O1904="","",(O1904-$B$2571)/$C$2571)</f>
        <v/>
      </c>
      <c r="Y1904" s="24">
        <f>IF(T1904="","",(T1904-$B$2576)/$C$2576)</f>
        <v/>
      </c>
      <c r="Z1904" s="24">
        <f>IF(Universe!V1904="","",(Universe!V1904-$B$2568)/$C$2568)</f>
        <v/>
      </c>
      <c r="AA1904" s="24">
        <f>IF(P1904="","",(P1904-$B$2572)/$C$2572)</f>
        <v/>
      </c>
      <c r="AB1904" s="24">
        <f>IF(Q1904="","",(Q1904-$B$2573)/$C$2573)</f>
        <v/>
      </c>
      <c r="AC1904" s="24">
        <f>IF(R1904="","",(R1904-$B$2574)/$C$2574)</f>
        <v/>
      </c>
      <c r="AD1904" s="24">
        <f>IF(S1904="","",(S1904-$B$2575)/$C$2575)</f>
        <v/>
      </c>
      <c r="AE1904" s="24">
        <f>IF(Y1904="","",Y1904-(19.12044933116382+16.522174187581257*U1904))</f>
        <v/>
      </c>
      <c r="AF1904" s="24">
        <f>IF(X1904="","",(X1904-(-0.27268023098325006+0.47142105304415904*V1904+-0.3189264934812436*U1904)--5.286111042926227e-16)/0.7994208745952703)</f>
        <v/>
      </c>
      <c r="AG1904" s="24">
        <f>IF(AA1904="","",(AA1904-(0.5248806186338691+-0.064206457956449*U1904)-5.43454825424064e-16)/0.9977404048781155)</f>
        <v/>
      </c>
      <c r="AH1904" s="25" t="n">
        <v>-3.349042708244935</v>
      </c>
      <c r="AI1904" s="25" t="n">
        <v>0.8372713616374023</v>
      </c>
      <c r="AJ1904" s="25" t="n">
        <v>-0.2348072964823057</v>
      </c>
      <c r="AK1904" s="25" t="n">
        <v>-0.771098369078728</v>
      </c>
      <c r="AL1904" s="25" t="n">
        <v>2.348356743711791</v>
      </c>
      <c r="AM1904" s="25" t="n">
        <v>0.426458047498548</v>
      </c>
      <c r="AN1904" s="25" t="n">
        <v>-1.816993870515801</v>
      </c>
      <c r="AO1904" s="25" t="n">
        <v>-0.202928412013495</v>
      </c>
      <c r="AP1904" s="25" t="n">
        <v>-0.2713303019645004</v>
      </c>
      <c r="AQ1904" s="25" t="n">
        <v>0.2693639750260406</v>
      </c>
    </row>
    <row r="1905">
      <c r="A1905" s="23">
        <f>Universe!A1905</f>
        <v/>
      </c>
      <c r="B1905" s="24">
        <f>IF(Universe!W1905="","",(Universe!W1905-$B$2550)/$C$2550)</f>
        <v/>
      </c>
      <c r="C1905" s="24">
        <f>IF(Universe!X1905="","",(Universe!X1905-$B$2551)/$C$2551)</f>
        <v/>
      </c>
      <c r="D1905" s="24">
        <f>IF(Universe!Y1905="","",(Universe!Y1905-$B$2552)/$C$2552)</f>
        <v/>
      </c>
      <c r="E1905" s="24">
        <f>IF(Universe!Z1905="","",(Universe!Z1905-$B$2553)/$C$2553)</f>
        <v/>
      </c>
      <c r="F1905" s="24">
        <f>IF(Universe!AA1905="","",(Universe!AA1905-$B$2554)/$C$2554)</f>
        <v/>
      </c>
      <c r="G1905" s="24">
        <f>IF(Universe!AB1905="","",(Universe!AB1905-$B$2555)/$C$2555)</f>
        <v/>
      </c>
      <c r="H1905" s="24">
        <f>IF(Universe!AC1905="","",(Universe!AC1905-$B$2556)/$C$2556)</f>
        <v/>
      </c>
      <c r="I1905" s="24">
        <f>IF(Universe!AD1905="","",(Universe!AD1905-$B$2557)/$C$2557)</f>
        <v/>
      </c>
      <c r="J1905" s="24">
        <f>IF(Universe!AE1905="","",(Universe!AE1905-$B$2558)/$C$2558)</f>
        <v/>
      </c>
      <c r="K1905" s="24">
        <f>IF(Universe!AF1905="","",(Universe!AF1905-$B$2559)/$C$2559)</f>
        <v/>
      </c>
      <c r="L1905" s="24">
        <f>IF(Universe!AG1905="","",(Universe!AG1905-$B$2560)/$C$2560)</f>
        <v/>
      </c>
      <c r="M1905" s="24">
        <f>IF(Universe!AH1905="","",(Universe!AH1905-$B$2561)/$C$2561)</f>
        <v/>
      </c>
      <c r="N1905" s="24">
        <f>IF(Universe!AI1905="","",(Universe!AI1905-$B$2562)/$C$2562)</f>
        <v/>
      </c>
      <c r="O1905" s="24">
        <f>0.74*IF(B1905="",0,B1905)+0.16*IF(C1905="",0,C1905)+0.1*IF(D1905="",0,D1905)</f>
        <v/>
      </c>
      <c r="P1905" s="24">
        <f>0.35*IF(E1905="",0,E1905)+0.35*IF(F1905="",0,F1905)+0.3*IF(G1905="",0,G1905)</f>
        <v/>
      </c>
      <c r="Q1905" s="24">
        <f>0.656*IF(I1905="",0,I1905)+0.344*IF(H1905="",0,H1905)</f>
        <v/>
      </c>
      <c r="R1905" s="24">
        <f>0.338*IF(J1905="",0,J1905)+0.662*IF(K1905="",0,K1905)</f>
        <v/>
      </c>
      <c r="S1905" s="24">
        <f>0.38*IF(L1905="",0,L1905)+0.35*IF(M1905="",0,M1905)+0.27*IF(N1905="",0,N1905)</f>
        <v/>
      </c>
      <c r="T1905" s="24">
        <f>IF(Universe!S1905="","",((Universe!S1905-$B$2565)/$C$2565)^3)</f>
        <v/>
      </c>
      <c r="U1905" s="24">
        <f>IF(Universe!S1905="","",(Universe!S1905-$B$2565)/$C$2565)</f>
        <v/>
      </c>
      <c r="V1905" s="24">
        <f>IF(Universe!T1905="","",(Universe!T1905-$B$2566)/$C$2566)</f>
        <v/>
      </c>
      <c r="W1905" s="24">
        <f>IF(Universe!U1905="","",(Universe!U1905-$B$2567)/$C$2567)</f>
        <v/>
      </c>
      <c r="X1905" s="24">
        <f>IF(O1905="","",(O1905-$B$2571)/$C$2571)</f>
        <v/>
      </c>
      <c r="Y1905" s="24">
        <f>IF(T1905="","",(T1905-$B$2576)/$C$2576)</f>
        <v/>
      </c>
      <c r="Z1905" s="24">
        <f>IF(Universe!V1905="","",(Universe!V1905-$B$2568)/$C$2568)</f>
        <v/>
      </c>
      <c r="AA1905" s="24">
        <f>IF(P1905="","",(P1905-$B$2572)/$C$2572)</f>
        <v/>
      </c>
      <c r="AB1905" s="24">
        <f>IF(Q1905="","",(Q1905-$B$2573)/$C$2573)</f>
        <v/>
      </c>
      <c r="AC1905" s="24">
        <f>IF(R1905="","",(R1905-$B$2574)/$C$2574)</f>
        <v/>
      </c>
      <c r="AD1905" s="24">
        <f>IF(S1905="","",(S1905-$B$2575)/$C$2575)</f>
        <v/>
      </c>
      <c r="AE1905" s="24">
        <f>IF(Y1905="","",Y1905-(19.12044933116382+16.522174187581257*U1905))</f>
        <v/>
      </c>
      <c r="AF1905" s="24">
        <f>IF(X1905="","",(X1905-(-0.27268023098325006+0.47142105304415904*V1905+-0.3189264934812436*U1905)--5.286111042926227e-16)/0.7994208745952703)</f>
        <v/>
      </c>
      <c r="AG1905" s="24">
        <f>IF(AA1905="","",(AA1905-(0.5248806186338691+-0.064206457956449*U1905)-5.43454825424064e-16)/0.9977404048781155)</f>
        <v/>
      </c>
      <c r="AH1905" s="25" t="n">
        <v>-1.680654993146723</v>
      </c>
      <c r="AI1905" s="25" t="n">
        <v>-0.3971067225542134</v>
      </c>
      <c r="AJ1905" s="25" t="n">
        <v>0.1075320136450102</v>
      </c>
      <c r="AK1905" s="25" t="n">
        <v>-0.4953884007504755</v>
      </c>
      <c r="AL1905" s="25" t="n">
        <v>3.019686731466369</v>
      </c>
      <c r="AM1905" s="25" t="n">
        <v>0.0319480855705242</v>
      </c>
      <c r="AN1905" s="25" t="n">
        <v>-0.9053545655161016</v>
      </c>
      <c r="AO1905" s="25" t="n">
        <v>-0.0556944001541961</v>
      </c>
      <c r="AP1905" s="25" t="n">
        <v>0.3313129539883432</v>
      </c>
      <c r="AQ1905" s="25" t="n">
        <v>-0.1954141307865247</v>
      </c>
    </row>
    <row r="1906">
      <c r="A1906" s="23">
        <f>Universe!A1906</f>
        <v/>
      </c>
      <c r="B1906" s="24">
        <f>IF(Universe!W1906="","",(Universe!W1906-$B$2550)/$C$2550)</f>
        <v/>
      </c>
      <c r="C1906" s="24">
        <f>IF(Universe!X1906="","",(Universe!X1906-$B$2551)/$C$2551)</f>
        <v/>
      </c>
      <c r="D1906" s="24">
        <f>IF(Universe!Y1906="","",(Universe!Y1906-$B$2552)/$C$2552)</f>
        <v/>
      </c>
      <c r="E1906" s="24">
        <f>IF(Universe!Z1906="","",(Universe!Z1906-$B$2553)/$C$2553)</f>
        <v/>
      </c>
      <c r="F1906" s="24">
        <f>IF(Universe!AA1906="","",(Universe!AA1906-$B$2554)/$C$2554)</f>
        <v/>
      </c>
      <c r="G1906" s="24">
        <f>IF(Universe!AB1906="","",(Universe!AB1906-$B$2555)/$C$2555)</f>
        <v/>
      </c>
      <c r="H1906" s="24">
        <f>IF(Universe!AC1906="","",(Universe!AC1906-$B$2556)/$C$2556)</f>
        <v/>
      </c>
      <c r="I1906" s="24">
        <f>IF(Universe!AD1906="","",(Universe!AD1906-$B$2557)/$C$2557)</f>
        <v/>
      </c>
      <c r="J1906" s="24">
        <f>IF(Universe!AE1906="","",(Universe!AE1906-$B$2558)/$C$2558)</f>
        <v/>
      </c>
      <c r="K1906" s="24">
        <f>IF(Universe!AF1906="","",(Universe!AF1906-$B$2559)/$C$2559)</f>
        <v/>
      </c>
      <c r="L1906" s="24">
        <f>IF(Universe!AG1906="","",(Universe!AG1906-$B$2560)/$C$2560)</f>
        <v/>
      </c>
      <c r="M1906" s="24">
        <f>IF(Universe!AH1906="","",(Universe!AH1906-$B$2561)/$C$2561)</f>
        <v/>
      </c>
      <c r="N1906" s="24">
        <f>IF(Universe!AI1906="","",(Universe!AI1906-$B$2562)/$C$2562)</f>
        <v/>
      </c>
      <c r="O1906" s="24">
        <f>0.74*IF(B1906="",0,B1906)+0.16*IF(C1906="",0,C1906)+0.1*IF(D1906="",0,D1906)</f>
        <v/>
      </c>
      <c r="P1906" s="24">
        <f>0.35*IF(E1906="",0,E1906)+0.35*IF(F1906="",0,F1906)+0.3*IF(G1906="",0,G1906)</f>
        <v/>
      </c>
      <c r="Q1906" s="24">
        <f>0.656*IF(I1906="",0,I1906)+0.344*IF(H1906="",0,H1906)</f>
        <v/>
      </c>
      <c r="R1906" s="24">
        <f>0.338*IF(J1906="",0,J1906)+0.662*IF(K1906="",0,K1906)</f>
        <v/>
      </c>
      <c r="S1906" s="24">
        <f>0.38*IF(L1906="",0,L1906)+0.35*IF(M1906="",0,M1906)+0.27*IF(N1906="",0,N1906)</f>
        <v/>
      </c>
      <c r="T1906" s="24">
        <f>IF(Universe!S1906="","",((Universe!S1906-$B$2565)/$C$2565)^3)</f>
        <v/>
      </c>
      <c r="U1906" s="24">
        <f>IF(Universe!S1906="","",(Universe!S1906-$B$2565)/$C$2565)</f>
        <v/>
      </c>
      <c r="V1906" s="24">
        <f>IF(Universe!T1906="","",(Universe!T1906-$B$2566)/$C$2566)</f>
        <v/>
      </c>
      <c r="W1906" s="24">
        <f>IF(Universe!U1906="","",(Universe!U1906-$B$2567)/$C$2567)</f>
        <v/>
      </c>
      <c r="X1906" s="24">
        <f>IF(O1906="","",(O1906-$B$2571)/$C$2571)</f>
        <v/>
      </c>
      <c r="Y1906" s="24">
        <f>IF(T1906="","",(T1906-$B$2576)/$C$2576)</f>
        <v/>
      </c>
      <c r="Z1906" s="24">
        <f>IF(Universe!V1906="","",(Universe!V1906-$B$2568)/$C$2568)</f>
        <v/>
      </c>
      <c r="AA1906" s="24">
        <f>IF(P1906="","",(P1906-$B$2572)/$C$2572)</f>
        <v/>
      </c>
      <c r="AB1906" s="24">
        <f>IF(Q1906="","",(Q1906-$B$2573)/$C$2573)</f>
        <v/>
      </c>
      <c r="AC1906" s="24">
        <f>IF(R1906="","",(R1906-$B$2574)/$C$2574)</f>
        <v/>
      </c>
      <c r="AD1906" s="24">
        <f>IF(S1906="","",(S1906-$B$2575)/$C$2575)</f>
        <v/>
      </c>
      <c r="AE1906" s="24">
        <f>IF(Y1906="","",Y1906-(19.12044933116382+16.522174187581257*U1906))</f>
        <v/>
      </c>
      <c r="AF1906" s="24">
        <f>IF(X1906="","",(X1906-(-0.27268023098325006+0.47142105304415904*V1906+-0.3189264934812436*U1906)--5.286111042926227e-16)/0.7994208745952703)</f>
        <v/>
      </c>
      <c r="AG1906" s="24">
        <f>IF(AA1906="","",(AA1906-(0.5248806186338691+-0.064206457956449*U1906)-5.43454825424064e-16)/0.9977404048781155)</f>
        <v/>
      </c>
      <c r="AH1906" s="25" t="n">
        <v>-3.028290654567954</v>
      </c>
      <c r="AI1906" s="25" t="n">
        <v>-0.7635371520574706</v>
      </c>
      <c r="AJ1906" s="25" t="n">
        <v>0.054163808319504</v>
      </c>
      <c r="AK1906" s="25" t="n">
        <v>-0.7639660835054123</v>
      </c>
      <c r="AL1906" s="25" t="n">
        <v>2.922767360803777</v>
      </c>
      <c r="AM1906" s="25" t="n">
        <v>0.901120194205053</v>
      </c>
      <c r="AN1906" s="25" t="n">
        <v>-2.297430659154544</v>
      </c>
      <c r="AO1906" s="25" t="n">
        <v>0.1340527609683095</v>
      </c>
      <c r="AP1906" s="25" t="n">
        <v>-0.2356288134335277</v>
      </c>
      <c r="AQ1906" s="25" t="n">
        <v>-0.4115571513746443</v>
      </c>
    </row>
    <row r="1907">
      <c r="A1907" s="23">
        <f>Universe!A1907</f>
        <v/>
      </c>
      <c r="B1907" s="24">
        <f>IF(Universe!W1907="","",(Universe!W1907-$B$2550)/$C$2550)</f>
        <v/>
      </c>
      <c r="C1907" s="24">
        <f>IF(Universe!X1907="","",(Universe!X1907-$B$2551)/$C$2551)</f>
        <v/>
      </c>
      <c r="D1907" s="24">
        <f>IF(Universe!Y1907="","",(Universe!Y1907-$B$2552)/$C$2552)</f>
        <v/>
      </c>
      <c r="E1907" s="24">
        <f>IF(Universe!Z1907="","",(Universe!Z1907-$B$2553)/$C$2553)</f>
        <v/>
      </c>
      <c r="F1907" s="24">
        <f>IF(Universe!AA1907="","",(Universe!AA1907-$B$2554)/$C$2554)</f>
        <v/>
      </c>
      <c r="G1907" s="24">
        <f>IF(Universe!AB1907="","",(Universe!AB1907-$B$2555)/$C$2555)</f>
        <v/>
      </c>
      <c r="H1907" s="24">
        <f>IF(Universe!AC1907="","",(Universe!AC1907-$B$2556)/$C$2556)</f>
        <v/>
      </c>
      <c r="I1907" s="24">
        <f>IF(Universe!AD1907="","",(Universe!AD1907-$B$2557)/$C$2557)</f>
        <v/>
      </c>
      <c r="J1907" s="24">
        <f>IF(Universe!AE1907="","",(Universe!AE1907-$B$2558)/$C$2558)</f>
        <v/>
      </c>
      <c r="K1907" s="24">
        <f>IF(Universe!AF1907="","",(Universe!AF1907-$B$2559)/$C$2559)</f>
        <v/>
      </c>
      <c r="L1907" s="24">
        <f>IF(Universe!AG1907="","",(Universe!AG1907-$B$2560)/$C$2560)</f>
        <v/>
      </c>
      <c r="M1907" s="24">
        <f>IF(Universe!AH1907="","",(Universe!AH1907-$B$2561)/$C$2561)</f>
        <v/>
      </c>
      <c r="N1907" s="24">
        <f>IF(Universe!AI1907="","",(Universe!AI1907-$B$2562)/$C$2562)</f>
        <v/>
      </c>
      <c r="O1907" s="24">
        <f>0.74*IF(B1907="",0,B1907)+0.16*IF(C1907="",0,C1907)+0.1*IF(D1907="",0,D1907)</f>
        <v/>
      </c>
      <c r="P1907" s="24">
        <f>0.35*IF(E1907="",0,E1907)+0.35*IF(F1907="",0,F1907)+0.3*IF(G1907="",0,G1907)</f>
        <v/>
      </c>
      <c r="Q1907" s="24">
        <f>0.656*IF(I1907="",0,I1907)+0.344*IF(H1907="",0,H1907)</f>
        <v/>
      </c>
      <c r="R1907" s="24">
        <f>0.338*IF(J1907="",0,J1907)+0.662*IF(K1907="",0,K1907)</f>
        <v/>
      </c>
      <c r="S1907" s="24">
        <f>0.38*IF(L1907="",0,L1907)+0.35*IF(M1907="",0,M1907)+0.27*IF(N1907="",0,N1907)</f>
        <v/>
      </c>
      <c r="T1907" s="24">
        <f>IF(Universe!S1907="","",((Universe!S1907-$B$2565)/$C$2565)^3)</f>
        <v/>
      </c>
      <c r="U1907" s="24">
        <f>IF(Universe!S1907="","",(Universe!S1907-$B$2565)/$C$2565)</f>
        <v/>
      </c>
      <c r="V1907" s="24">
        <f>IF(Universe!T1907="","",(Universe!T1907-$B$2566)/$C$2566)</f>
        <v/>
      </c>
      <c r="W1907" s="24">
        <f>IF(Universe!U1907="","",(Universe!U1907-$B$2567)/$C$2567)</f>
        <v/>
      </c>
      <c r="X1907" s="24">
        <f>IF(O1907="","",(O1907-$B$2571)/$C$2571)</f>
        <v/>
      </c>
      <c r="Y1907" s="24">
        <f>IF(T1907="","",(T1907-$B$2576)/$C$2576)</f>
        <v/>
      </c>
      <c r="Z1907" s="24">
        <f>IF(Universe!V1907="","",(Universe!V1907-$B$2568)/$C$2568)</f>
        <v/>
      </c>
      <c r="AA1907" s="24">
        <f>IF(P1907="","",(P1907-$B$2572)/$C$2572)</f>
        <v/>
      </c>
      <c r="AB1907" s="24">
        <f>IF(Q1907="","",(Q1907-$B$2573)/$C$2573)</f>
        <v/>
      </c>
      <c r="AC1907" s="24">
        <f>IF(R1907="","",(R1907-$B$2574)/$C$2574)</f>
        <v/>
      </c>
      <c r="AD1907" s="24">
        <f>IF(S1907="","",(S1907-$B$2575)/$C$2575)</f>
        <v/>
      </c>
      <c r="AE1907" s="24">
        <f>IF(Y1907="","",Y1907-(19.12044933116382+16.522174187581257*U1907))</f>
        <v/>
      </c>
      <c r="AF1907" s="24">
        <f>IF(X1907="","",(X1907-(-0.27268023098325006+0.47142105304415904*V1907+-0.3189264934812436*U1907)--5.286111042926227e-16)/0.7994208745952703)</f>
        <v/>
      </c>
      <c r="AG1907" s="24">
        <f>IF(AA1907="","",(AA1907-(0.5248806186338691+-0.064206457956449*U1907)-5.43454825424064e-16)/0.9977404048781155)</f>
        <v/>
      </c>
      <c r="AH1907" s="25" t="n">
        <v>-0.6100258320977717</v>
      </c>
      <c r="AI1907" s="25" t="n">
        <v>0.3312035788809311</v>
      </c>
      <c r="AJ1907" s="25" t="n">
        <v>1.928866469460734</v>
      </c>
      <c r="AK1907" s="25" t="n">
        <v>0.6601459205787296</v>
      </c>
      <c r="AL1907" s="25" t="n">
        <v>1.335928282131465</v>
      </c>
      <c r="AM1907" s="25" t="n">
        <v>-0.3074331365476589</v>
      </c>
      <c r="AN1907" s="25" t="n">
        <v>0.5215397179287847</v>
      </c>
      <c r="AO1907" s="25" t="n">
        <v>-0.13907141412826</v>
      </c>
      <c r="AP1907" s="25" t="n">
        <v>0.0874781576629356</v>
      </c>
      <c r="AQ1907" s="25" t="n">
        <v>0.0611346864381182</v>
      </c>
    </row>
    <row r="1908">
      <c r="A1908" s="23">
        <f>Universe!A1908</f>
        <v/>
      </c>
      <c r="B1908" s="24">
        <f>IF(Universe!W1908="","",(Universe!W1908-$B$2550)/$C$2550)</f>
        <v/>
      </c>
      <c r="C1908" s="24">
        <f>IF(Universe!X1908="","",(Universe!X1908-$B$2551)/$C$2551)</f>
        <v/>
      </c>
      <c r="D1908" s="24">
        <f>IF(Universe!Y1908="","",(Universe!Y1908-$B$2552)/$C$2552)</f>
        <v/>
      </c>
      <c r="E1908" s="24">
        <f>IF(Universe!Z1908="","",(Universe!Z1908-$B$2553)/$C$2553)</f>
        <v/>
      </c>
      <c r="F1908" s="24">
        <f>IF(Universe!AA1908="","",(Universe!AA1908-$B$2554)/$C$2554)</f>
        <v/>
      </c>
      <c r="G1908" s="24">
        <f>IF(Universe!AB1908="","",(Universe!AB1908-$B$2555)/$C$2555)</f>
        <v/>
      </c>
      <c r="H1908" s="24">
        <f>IF(Universe!AC1908="","",(Universe!AC1908-$B$2556)/$C$2556)</f>
        <v/>
      </c>
      <c r="I1908" s="24">
        <f>IF(Universe!AD1908="","",(Universe!AD1908-$B$2557)/$C$2557)</f>
        <v/>
      </c>
      <c r="J1908" s="24">
        <f>IF(Universe!AE1908="","",(Universe!AE1908-$B$2558)/$C$2558)</f>
        <v/>
      </c>
      <c r="K1908" s="24">
        <f>IF(Universe!AF1908="","",(Universe!AF1908-$B$2559)/$C$2559)</f>
        <v/>
      </c>
      <c r="L1908" s="24">
        <f>IF(Universe!AG1908="","",(Universe!AG1908-$B$2560)/$C$2560)</f>
        <v/>
      </c>
      <c r="M1908" s="24">
        <f>IF(Universe!AH1908="","",(Universe!AH1908-$B$2561)/$C$2561)</f>
        <v/>
      </c>
      <c r="N1908" s="24">
        <f>IF(Universe!AI1908="","",(Universe!AI1908-$B$2562)/$C$2562)</f>
        <v/>
      </c>
      <c r="O1908" s="24">
        <f>0.74*IF(B1908="",0,B1908)+0.16*IF(C1908="",0,C1908)+0.1*IF(D1908="",0,D1908)</f>
        <v/>
      </c>
      <c r="P1908" s="24">
        <f>0.35*IF(E1908="",0,E1908)+0.35*IF(F1908="",0,F1908)+0.3*IF(G1908="",0,G1908)</f>
        <v/>
      </c>
      <c r="Q1908" s="24">
        <f>0.656*IF(I1908="",0,I1908)+0.344*IF(H1908="",0,H1908)</f>
        <v/>
      </c>
      <c r="R1908" s="24">
        <f>0.338*IF(J1908="",0,J1908)+0.662*IF(K1908="",0,K1908)</f>
        <v/>
      </c>
      <c r="S1908" s="24">
        <f>0.38*IF(L1908="",0,L1908)+0.35*IF(M1908="",0,M1908)+0.27*IF(N1908="",0,N1908)</f>
        <v/>
      </c>
      <c r="T1908" s="24">
        <f>IF(Universe!S1908="","",((Universe!S1908-$B$2565)/$C$2565)^3)</f>
        <v/>
      </c>
      <c r="U1908" s="24">
        <f>IF(Universe!S1908="","",(Universe!S1908-$B$2565)/$C$2565)</f>
        <v/>
      </c>
      <c r="V1908" s="24">
        <f>IF(Universe!T1908="","",(Universe!T1908-$B$2566)/$C$2566)</f>
        <v/>
      </c>
      <c r="W1908" s="24">
        <f>IF(Universe!U1908="","",(Universe!U1908-$B$2567)/$C$2567)</f>
        <v/>
      </c>
      <c r="X1908" s="24">
        <f>IF(O1908="","",(O1908-$B$2571)/$C$2571)</f>
        <v/>
      </c>
      <c r="Y1908" s="24">
        <f>IF(T1908="","",(T1908-$B$2576)/$C$2576)</f>
        <v/>
      </c>
      <c r="Z1908" s="24">
        <f>IF(Universe!V1908="","",(Universe!V1908-$B$2568)/$C$2568)</f>
        <v/>
      </c>
      <c r="AA1908" s="24">
        <f>IF(P1908="","",(P1908-$B$2572)/$C$2572)</f>
        <v/>
      </c>
      <c r="AB1908" s="24">
        <f>IF(Q1908="","",(Q1908-$B$2573)/$C$2573)</f>
        <v/>
      </c>
      <c r="AC1908" s="24">
        <f>IF(R1908="","",(R1908-$B$2574)/$C$2574)</f>
        <v/>
      </c>
      <c r="AD1908" s="24">
        <f>IF(S1908="","",(S1908-$B$2575)/$C$2575)</f>
        <v/>
      </c>
      <c r="AE1908" s="24">
        <f>IF(Y1908="","",Y1908-(19.12044933116382+16.522174187581257*U1908))</f>
        <v/>
      </c>
      <c r="AF1908" s="24">
        <f>IF(X1908="","",(X1908-(-0.27268023098325006+0.47142105304415904*V1908+-0.3189264934812436*U1908)--5.286111042926227e-16)/0.7994208745952703)</f>
        <v/>
      </c>
      <c r="AG1908" s="24">
        <f>IF(AA1908="","",(AA1908-(0.5248806186338691+-0.064206457956449*U1908)-5.43454825424064e-16)/0.9977404048781155)</f>
        <v/>
      </c>
      <c r="AH1908" s="25" t="n">
        <v>-1.663326892053918</v>
      </c>
      <c r="AI1908" s="25" t="n">
        <v>1.544940045154882</v>
      </c>
      <c r="AJ1908" s="25" t="n">
        <v>1.292757770909338</v>
      </c>
      <c r="AK1908" s="25" t="n">
        <v>-0.09707721112895989</v>
      </c>
      <c r="AL1908" s="25" t="n">
        <v>3.001662344137128</v>
      </c>
      <c r="AM1908" s="25" t="n">
        <v>-0.3742730378711562</v>
      </c>
      <c r="AN1908" s="25" t="n">
        <v>1.099472518114647</v>
      </c>
      <c r="AO1908" s="25" t="n">
        <v>-0.1741074462344312</v>
      </c>
      <c r="AP1908" s="25" t="n">
        <v>-0.4719741727791759</v>
      </c>
      <c r="AQ1908" s="25" t="n">
        <v>0.3943164167599818</v>
      </c>
    </row>
    <row r="1909">
      <c r="A1909" s="23">
        <f>Universe!A1909</f>
        <v/>
      </c>
      <c r="B1909" s="24">
        <f>IF(Universe!W1909="","",(Universe!W1909-$B$2550)/$C$2550)</f>
        <v/>
      </c>
      <c r="C1909" s="24">
        <f>IF(Universe!X1909="","",(Universe!X1909-$B$2551)/$C$2551)</f>
        <v/>
      </c>
      <c r="D1909" s="24">
        <f>IF(Universe!Y1909="","",(Universe!Y1909-$B$2552)/$C$2552)</f>
        <v/>
      </c>
      <c r="E1909" s="24">
        <f>IF(Universe!Z1909="","",(Universe!Z1909-$B$2553)/$C$2553)</f>
        <v/>
      </c>
      <c r="F1909" s="24">
        <f>IF(Universe!AA1909="","",(Universe!AA1909-$B$2554)/$C$2554)</f>
        <v/>
      </c>
      <c r="G1909" s="24">
        <f>IF(Universe!AB1909="","",(Universe!AB1909-$B$2555)/$C$2555)</f>
        <v/>
      </c>
      <c r="H1909" s="24">
        <f>IF(Universe!AC1909="","",(Universe!AC1909-$B$2556)/$C$2556)</f>
        <v/>
      </c>
      <c r="I1909" s="24">
        <f>IF(Universe!AD1909="","",(Universe!AD1909-$B$2557)/$C$2557)</f>
        <v/>
      </c>
      <c r="J1909" s="24">
        <f>IF(Universe!AE1909="","",(Universe!AE1909-$B$2558)/$C$2558)</f>
        <v/>
      </c>
      <c r="K1909" s="24">
        <f>IF(Universe!AF1909="","",(Universe!AF1909-$B$2559)/$C$2559)</f>
        <v/>
      </c>
      <c r="L1909" s="24">
        <f>IF(Universe!AG1909="","",(Universe!AG1909-$B$2560)/$C$2560)</f>
        <v/>
      </c>
      <c r="M1909" s="24">
        <f>IF(Universe!AH1909="","",(Universe!AH1909-$B$2561)/$C$2561)</f>
        <v/>
      </c>
      <c r="N1909" s="24">
        <f>IF(Universe!AI1909="","",(Universe!AI1909-$B$2562)/$C$2562)</f>
        <v/>
      </c>
      <c r="O1909" s="24">
        <f>0.74*IF(B1909="",0,B1909)+0.16*IF(C1909="",0,C1909)+0.1*IF(D1909="",0,D1909)</f>
        <v/>
      </c>
      <c r="P1909" s="24">
        <f>0.35*IF(E1909="",0,E1909)+0.35*IF(F1909="",0,F1909)+0.3*IF(G1909="",0,G1909)</f>
        <v/>
      </c>
      <c r="Q1909" s="24">
        <f>0.656*IF(I1909="",0,I1909)+0.344*IF(H1909="",0,H1909)</f>
        <v/>
      </c>
      <c r="R1909" s="24">
        <f>0.338*IF(J1909="",0,J1909)+0.662*IF(K1909="",0,K1909)</f>
        <v/>
      </c>
      <c r="S1909" s="24">
        <f>0.38*IF(L1909="",0,L1909)+0.35*IF(M1909="",0,M1909)+0.27*IF(N1909="",0,N1909)</f>
        <v/>
      </c>
      <c r="T1909" s="24">
        <f>IF(Universe!S1909="","",((Universe!S1909-$B$2565)/$C$2565)^3)</f>
        <v/>
      </c>
      <c r="U1909" s="24">
        <f>IF(Universe!S1909="","",(Universe!S1909-$B$2565)/$C$2565)</f>
        <v/>
      </c>
      <c r="V1909" s="24">
        <f>IF(Universe!T1909="","",(Universe!T1909-$B$2566)/$C$2566)</f>
        <v/>
      </c>
      <c r="W1909" s="24">
        <f>IF(Universe!U1909="","",(Universe!U1909-$B$2567)/$C$2567)</f>
        <v/>
      </c>
      <c r="X1909" s="24">
        <f>IF(O1909="","",(O1909-$B$2571)/$C$2571)</f>
        <v/>
      </c>
      <c r="Y1909" s="24">
        <f>IF(T1909="","",(T1909-$B$2576)/$C$2576)</f>
        <v/>
      </c>
      <c r="Z1909" s="24">
        <f>IF(Universe!V1909="","",(Universe!V1909-$B$2568)/$C$2568)</f>
        <v/>
      </c>
      <c r="AA1909" s="24">
        <f>IF(P1909="","",(P1909-$B$2572)/$C$2572)</f>
        <v/>
      </c>
      <c r="AB1909" s="24">
        <f>IF(Q1909="","",(Q1909-$B$2573)/$C$2573)</f>
        <v/>
      </c>
      <c r="AC1909" s="24">
        <f>IF(R1909="","",(R1909-$B$2574)/$C$2574)</f>
        <v/>
      </c>
      <c r="AD1909" s="24">
        <f>IF(S1909="","",(S1909-$B$2575)/$C$2575)</f>
        <v/>
      </c>
      <c r="AE1909" s="24">
        <f>IF(Y1909="","",Y1909-(19.12044933116382+16.522174187581257*U1909))</f>
        <v/>
      </c>
      <c r="AF1909" s="24">
        <f>IF(X1909="","",(X1909-(-0.27268023098325006+0.47142105304415904*V1909+-0.3189264934812436*U1909)--5.286111042926227e-16)/0.7994208745952703)</f>
        <v/>
      </c>
      <c r="AG1909" s="24">
        <f>IF(AA1909="","",(AA1909-(0.5248806186338691+-0.064206457956449*U1909)-5.43454825424064e-16)/0.9977404048781155)</f>
        <v/>
      </c>
      <c r="AH1909" s="25" t="n">
        <v>-3.442266778902264</v>
      </c>
      <c r="AI1909" s="25" t="n">
        <v>-0.1079718981522235</v>
      </c>
      <c r="AJ1909" s="25" t="n">
        <v>-1.709198337631192</v>
      </c>
      <c r="AK1909" s="25" t="n">
        <v>-0.3952713660803063</v>
      </c>
      <c r="AL1909" s="25" t="n">
        <v>2.132955231853728</v>
      </c>
      <c r="AM1909" s="25" t="n">
        <v>3.976480670917729</v>
      </c>
      <c r="AN1909" s="25" t="n">
        <v>0.2529829729795362</v>
      </c>
      <c r="AO1909" s="25" t="n">
        <v>-0.9262976499821484</v>
      </c>
      <c r="AP1909" s="25" t="n">
        <v>-2.237497169589702</v>
      </c>
      <c r="AQ1909" s="25" t="n">
        <v>2.156440742114658</v>
      </c>
    </row>
    <row r="1910">
      <c r="A1910" s="23">
        <f>Universe!A1910</f>
        <v/>
      </c>
      <c r="B1910" s="24">
        <f>IF(Universe!W1910="","",(Universe!W1910-$B$2550)/$C$2550)</f>
        <v/>
      </c>
      <c r="C1910" s="24">
        <f>IF(Universe!X1910="","",(Universe!X1910-$B$2551)/$C$2551)</f>
        <v/>
      </c>
      <c r="D1910" s="24">
        <f>IF(Universe!Y1910="","",(Universe!Y1910-$B$2552)/$C$2552)</f>
        <v/>
      </c>
      <c r="E1910" s="24">
        <f>IF(Universe!Z1910="","",(Universe!Z1910-$B$2553)/$C$2553)</f>
        <v/>
      </c>
      <c r="F1910" s="24">
        <f>IF(Universe!AA1910="","",(Universe!AA1910-$B$2554)/$C$2554)</f>
        <v/>
      </c>
      <c r="G1910" s="24">
        <f>IF(Universe!AB1910="","",(Universe!AB1910-$B$2555)/$C$2555)</f>
        <v/>
      </c>
      <c r="H1910" s="24">
        <f>IF(Universe!AC1910="","",(Universe!AC1910-$B$2556)/$C$2556)</f>
        <v/>
      </c>
      <c r="I1910" s="24">
        <f>IF(Universe!AD1910="","",(Universe!AD1910-$B$2557)/$C$2557)</f>
        <v/>
      </c>
      <c r="J1910" s="24">
        <f>IF(Universe!AE1910="","",(Universe!AE1910-$B$2558)/$C$2558)</f>
        <v/>
      </c>
      <c r="K1910" s="24">
        <f>IF(Universe!AF1910="","",(Universe!AF1910-$B$2559)/$C$2559)</f>
        <v/>
      </c>
      <c r="L1910" s="24">
        <f>IF(Universe!AG1910="","",(Universe!AG1910-$B$2560)/$C$2560)</f>
        <v/>
      </c>
      <c r="M1910" s="24">
        <f>IF(Universe!AH1910="","",(Universe!AH1910-$B$2561)/$C$2561)</f>
        <v/>
      </c>
      <c r="N1910" s="24">
        <f>IF(Universe!AI1910="","",(Universe!AI1910-$B$2562)/$C$2562)</f>
        <v/>
      </c>
      <c r="O1910" s="24">
        <f>0.74*IF(B1910="",0,B1910)+0.16*IF(C1910="",0,C1910)+0.1*IF(D1910="",0,D1910)</f>
        <v/>
      </c>
      <c r="P1910" s="24">
        <f>0.35*IF(E1910="",0,E1910)+0.35*IF(F1910="",0,F1910)+0.3*IF(G1910="",0,G1910)</f>
        <v/>
      </c>
      <c r="Q1910" s="24">
        <f>0.656*IF(I1910="",0,I1910)+0.344*IF(H1910="",0,H1910)</f>
        <v/>
      </c>
      <c r="R1910" s="24">
        <f>0.338*IF(J1910="",0,J1910)+0.662*IF(K1910="",0,K1910)</f>
        <v/>
      </c>
      <c r="S1910" s="24">
        <f>0.38*IF(L1910="",0,L1910)+0.35*IF(M1910="",0,M1910)+0.27*IF(N1910="",0,N1910)</f>
        <v/>
      </c>
      <c r="T1910" s="24">
        <f>IF(Universe!S1910="","",((Universe!S1910-$B$2565)/$C$2565)^3)</f>
        <v/>
      </c>
      <c r="U1910" s="24">
        <f>IF(Universe!S1910="","",(Universe!S1910-$B$2565)/$C$2565)</f>
        <v/>
      </c>
      <c r="V1910" s="24">
        <f>IF(Universe!T1910="","",(Universe!T1910-$B$2566)/$C$2566)</f>
        <v/>
      </c>
      <c r="W1910" s="24">
        <f>IF(Universe!U1910="","",(Universe!U1910-$B$2567)/$C$2567)</f>
        <v/>
      </c>
      <c r="X1910" s="24">
        <f>IF(O1910="","",(O1910-$B$2571)/$C$2571)</f>
        <v/>
      </c>
      <c r="Y1910" s="24">
        <f>IF(T1910="","",(T1910-$B$2576)/$C$2576)</f>
        <v/>
      </c>
      <c r="Z1910" s="24">
        <f>IF(Universe!V1910="","",(Universe!V1910-$B$2568)/$C$2568)</f>
        <v/>
      </c>
      <c r="AA1910" s="24">
        <f>IF(P1910="","",(P1910-$B$2572)/$C$2572)</f>
        <v/>
      </c>
      <c r="AB1910" s="24">
        <f>IF(Q1910="","",(Q1910-$B$2573)/$C$2573)</f>
        <v/>
      </c>
      <c r="AC1910" s="24">
        <f>IF(R1910="","",(R1910-$B$2574)/$C$2574)</f>
        <v/>
      </c>
      <c r="AD1910" s="24">
        <f>IF(S1910="","",(S1910-$B$2575)/$C$2575)</f>
        <v/>
      </c>
      <c r="AE1910" s="24">
        <f>IF(Y1910="","",Y1910-(19.12044933116382+16.522174187581257*U1910))</f>
        <v/>
      </c>
      <c r="AF1910" s="24">
        <f>IF(X1910="","",(X1910-(-0.27268023098325006+0.47142105304415904*V1910+-0.3189264934812436*U1910)--5.286111042926227e-16)/0.7994208745952703)</f>
        <v/>
      </c>
      <c r="AG1910" s="24">
        <f>IF(AA1910="","",(AA1910-(0.5248806186338691+-0.064206457956449*U1910)-5.43454825424064e-16)/0.9977404048781155)</f>
        <v/>
      </c>
      <c r="AH1910" s="25" t="n">
        <v>-3.094059953213654</v>
      </c>
      <c r="AI1910" s="25" t="n">
        <v>2.631940608642211</v>
      </c>
      <c r="AJ1910" s="25" t="n">
        <v>3.358401776484095</v>
      </c>
      <c r="AK1910" s="25" t="n">
        <v>1.327722996977716</v>
      </c>
      <c r="AL1910" s="25" t="n">
        <v>2.825294529939208</v>
      </c>
      <c r="AM1910" s="25" t="n">
        <v>-0.1908377451251257</v>
      </c>
      <c r="AN1910" s="25" t="n">
        <v>2.690406287250728</v>
      </c>
      <c r="AO1910" s="25" t="n">
        <v>-0.2178747904057865</v>
      </c>
      <c r="AP1910" s="25" t="n">
        <v>1.04672241069341</v>
      </c>
      <c r="AQ1910" s="25" t="n">
        <v>-0.2800063994740547</v>
      </c>
    </row>
    <row r="1911">
      <c r="A1911" s="23">
        <f>Universe!A1911</f>
        <v/>
      </c>
      <c r="B1911" s="24">
        <f>IF(Universe!W1911="","",(Universe!W1911-$B$2550)/$C$2550)</f>
        <v/>
      </c>
      <c r="C1911" s="24">
        <f>IF(Universe!X1911="","",(Universe!X1911-$B$2551)/$C$2551)</f>
        <v/>
      </c>
      <c r="D1911" s="24">
        <f>IF(Universe!Y1911="","",(Universe!Y1911-$B$2552)/$C$2552)</f>
        <v/>
      </c>
      <c r="E1911" s="24">
        <f>IF(Universe!Z1911="","",(Universe!Z1911-$B$2553)/$C$2553)</f>
        <v/>
      </c>
      <c r="F1911" s="24">
        <f>IF(Universe!AA1911="","",(Universe!AA1911-$B$2554)/$C$2554)</f>
        <v/>
      </c>
      <c r="G1911" s="24">
        <f>IF(Universe!AB1911="","",(Universe!AB1911-$B$2555)/$C$2555)</f>
        <v/>
      </c>
      <c r="H1911" s="24">
        <f>IF(Universe!AC1911="","",(Universe!AC1911-$B$2556)/$C$2556)</f>
        <v/>
      </c>
      <c r="I1911" s="24">
        <f>IF(Universe!AD1911="","",(Universe!AD1911-$B$2557)/$C$2557)</f>
        <v/>
      </c>
      <c r="J1911" s="24">
        <f>IF(Universe!AE1911="","",(Universe!AE1911-$B$2558)/$C$2558)</f>
        <v/>
      </c>
      <c r="K1911" s="24">
        <f>IF(Universe!AF1911="","",(Universe!AF1911-$B$2559)/$C$2559)</f>
        <v/>
      </c>
      <c r="L1911" s="24">
        <f>IF(Universe!AG1911="","",(Universe!AG1911-$B$2560)/$C$2560)</f>
        <v/>
      </c>
      <c r="M1911" s="24">
        <f>IF(Universe!AH1911="","",(Universe!AH1911-$B$2561)/$C$2561)</f>
        <v/>
      </c>
      <c r="N1911" s="24">
        <f>IF(Universe!AI1911="","",(Universe!AI1911-$B$2562)/$C$2562)</f>
        <v/>
      </c>
      <c r="O1911" s="24">
        <f>0.74*IF(B1911="",0,B1911)+0.16*IF(C1911="",0,C1911)+0.1*IF(D1911="",0,D1911)</f>
        <v/>
      </c>
      <c r="P1911" s="24">
        <f>0.35*IF(E1911="",0,E1911)+0.35*IF(F1911="",0,F1911)+0.3*IF(G1911="",0,G1911)</f>
        <v/>
      </c>
      <c r="Q1911" s="24">
        <f>0.656*IF(I1911="",0,I1911)+0.344*IF(H1911="",0,H1911)</f>
        <v/>
      </c>
      <c r="R1911" s="24">
        <f>0.338*IF(J1911="",0,J1911)+0.662*IF(K1911="",0,K1911)</f>
        <v/>
      </c>
      <c r="S1911" s="24">
        <f>0.38*IF(L1911="",0,L1911)+0.35*IF(M1911="",0,M1911)+0.27*IF(N1911="",0,N1911)</f>
        <v/>
      </c>
      <c r="T1911" s="24">
        <f>IF(Universe!S1911="","",((Universe!S1911-$B$2565)/$C$2565)^3)</f>
        <v/>
      </c>
      <c r="U1911" s="24">
        <f>IF(Universe!S1911="","",(Universe!S1911-$B$2565)/$C$2565)</f>
        <v/>
      </c>
      <c r="V1911" s="24">
        <f>IF(Universe!T1911="","",(Universe!T1911-$B$2566)/$C$2566)</f>
        <v/>
      </c>
      <c r="W1911" s="24">
        <f>IF(Universe!U1911="","",(Universe!U1911-$B$2567)/$C$2567)</f>
        <v/>
      </c>
      <c r="X1911" s="24">
        <f>IF(O1911="","",(O1911-$B$2571)/$C$2571)</f>
        <v/>
      </c>
      <c r="Y1911" s="24">
        <f>IF(T1911="","",(T1911-$B$2576)/$C$2576)</f>
        <v/>
      </c>
      <c r="Z1911" s="24">
        <f>IF(Universe!V1911="","",(Universe!V1911-$B$2568)/$C$2568)</f>
        <v/>
      </c>
      <c r="AA1911" s="24">
        <f>IF(P1911="","",(P1911-$B$2572)/$C$2572)</f>
        <v/>
      </c>
      <c r="AB1911" s="24">
        <f>IF(Q1911="","",(Q1911-$B$2573)/$C$2573)</f>
        <v/>
      </c>
      <c r="AC1911" s="24">
        <f>IF(R1911="","",(R1911-$B$2574)/$C$2574)</f>
        <v/>
      </c>
      <c r="AD1911" s="24">
        <f>IF(S1911="","",(S1911-$B$2575)/$C$2575)</f>
        <v/>
      </c>
      <c r="AE1911" s="24">
        <f>IF(Y1911="","",Y1911-(19.12044933116382+16.522174187581257*U1911))</f>
        <v/>
      </c>
      <c r="AF1911" s="24">
        <f>IF(X1911="","",(X1911-(-0.27268023098325006+0.47142105304415904*V1911+-0.3189264934812436*U1911)--5.286111042926227e-16)/0.7994208745952703)</f>
        <v/>
      </c>
      <c r="AG1911" s="24">
        <f>IF(AA1911="","",(AA1911-(0.5248806186338691+-0.064206457956449*U1911)-5.43454825424064e-16)/0.9977404048781155)</f>
        <v/>
      </c>
      <c r="AH1911" s="25" t="n">
        <v>-4.163522439657851</v>
      </c>
      <c r="AI1911" s="25" t="n">
        <v>0.1670843313792316</v>
      </c>
      <c r="AJ1911" s="25" t="n">
        <v>-2.66348146410414</v>
      </c>
      <c r="AK1911" s="25" t="n">
        <v>1.54641598773581</v>
      </c>
      <c r="AL1911" s="25" t="n">
        <v>-0.3563805205022663</v>
      </c>
      <c r="AM1911" s="25" t="n">
        <v>-0.4192082590784204</v>
      </c>
      <c r="AN1911" s="25" t="n">
        <v>-0.1483284492671079</v>
      </c>
      <c r="AO1911" s="25" t="n">
        <v>-0.610006881029715</v>
      </c>
      <c r="AP1911" s="25" t="n">
        <v>0.1679422843010856</v>
      </c>
      <c r="AQ1911" s="25" t="n">
        <v>1.002873485256703</v>
      </c>
    </row>
    <row r="1912">
      <c r="A1912" s="23">
        <f>Universe!A1912</f>
        <v/>
      </c>
      <c r="B1912" s="24">
        <f>IF(Universe!W1912="","",(Universe!W1912-$B$2550)/$C$2550)</f>
        <v/>
      </c>
      <c r="C1912" s="24">
        <f>IF(Universe!X1912="","",(Universe!X1912-$B$2551)/$C$2551)</f>
        <v/>
      </c>
      <c r="D1912" s="24">
        <f>IF(Universe!Y1912="","",(Universe!Y1912-$B$2552)/$C$2552)</f>
        <v/>
      </c>
      <c r="E1912" s="24">
        <f>IF(Universe!Z1912="","",(Universe!Z1912-$B$2553)/$C$2553)</f>
        <v/>
      </c>
      <c r="F1912" s="24">
        <f>IF(Universe!AA1912="","",(Universe!AA1912-$B$2554)/$C$2554)</f>
        <v/>
      </c>
      <c r="G1912" s="24">
        <f>IF(Universe!AB1912="","",(Universe!AB1912-$B$2555)/$C$2555)</f>
        <v/>
      </c>
      <c r="H1912" s="24">
        <f>IF(Universe!AC1912="","",(Universe!AC1912-$B$2556)/$C$2556)</f>
        <v/>
      </c>
      <c r="I1912" s="24">
        <f>IF(Universe!AD1912="","",(Universe!AD1912-$B$2557)/$C$2557)</f>
        <v/>
      </c>
      <c r="J1912" s="24">
        <f>IF(Universe!AE1912="","",(Universe!AE1912-$B$2558)/$C$2558)</f>
        <v/>
      </c>
      <c r="K1912" s="24">
        <f>IF(Universe!AF1912="","",(Universe!AF1912-$B$2559)/$C$2559)</f>
        <v/>
      </c>
      <c r="L1912" s="24">
        <f>IF(Universe!AG1912="","",(Universe!AG1912-$B$2560)/$C$2560)</f>
        <v/>
      </c>
      <c r="M1912" s="24">
        <f>IF(Universe!AH1912="","",(Universe!AH1912-$B$2561)/$C$2561)</f>
        <v/>
      </c>
      <c r="N1912" s="24">
        <f>IF(Universe!AI1912="","",(Universe!AI1912-$B$2562)/$C$2562)</f>
        <v/>
      </c>
      <c r="O1912" s="24">
        <f>0.74*IF(B1912="",0,B1912)+0.16*IF(C1912="",0,C1912)+0.1*IF(D1912="",0,D1912)</f>
        <v/>
      </c>
      <c r="P1912" s="24">
        <f>0.35*IF(E1912="",0,E1912)+0.35*IF(F1912="",0,F1912)+0.3*IF(G1912="",0,G1912)</f>
        <v/>
      </c>
      <c r="Q1912" s="24">
        <f>0.656*IF(I1912="",0,I1912)+0.344*IF(H1912="",0,H1912)</f>
        <v/>
      </c>
      <c r="R1912" s="24">
        <f>0.338*IF(J1912="",0,J1912)+0.662*IF(K1912="",0,K1912)</f>
        <v/>
      </c>
      <c r="S1912" s="24">
        <f>0.38*IF(L1912="",0,L1912)+0.35*IF(M1912="",0,M1912)+0.27*IF(N1912="",0,N1912)</f>
        <v/>
      </c>
      <c r="T1912" s="24">
        <f>IF(Universe!S1912="","",((Universe!S1912-$B$2565)/$C$2565)^3)</f>
        <v/>
      </c>
      <c r="U1912" s="24">
        <f>IF(Universe!S1912="","",(Universe!S1912-$B$2565)/$C$2565)</f>
        <v/>
      </c>
      <c r="V1912" s="24">
        <f>IF(Universe!T1912="","",(Universe!T1912-$B$2566)/$C$2566)</f>
        <v/>
      </c>
      <c r="W1912" s="24">
        <f>IF(Universe!U1912="","",(Universe!U1912-$B$2567)/$C$2567)</f>
        <v/>
      </c>
      <c r="X1912" s="24">
        <f>IF(O1912="","",(O1912-$B$2571)/$C$2571)</f>
        <v/>
      </c>
      <c r="Y1912" s="24">
        <f>IF(T1912="","",(T1912-$B$2576)/$C$2576)</f>
        <v/>
      </c>
      <c r="Z1912" s="24">
        <f>IF(Universe!V1912="","",(Universe!V1912-$B$2568)/$C$2568)</f>
        <v/>
      </c>
      <c r="AA1912" s="24">
        <f>IF(P1912="","",(P1912-$B$2572)/$C$2572)</f>
        <v/>
      </c>
      <c r="AB1912" s="24">
        <f>IF(Q1912="","",(Q1912-$B$2573)/$C$2573)</f>
        <v/>
      </c>
      <c r="AC1912" s="24">
        <f>IF(R1912="","",(R1912-$B$2574)/$C$2574)</f>
        <v/>
      </c>
      <c r="AD1912" s="24">
        <f>IF(S1912="","",(S1912-$B$2575)/$C$2575)</f>
        <v/>
      </c>
      <c r="AE1912" s="24">
        <f>IF(Y1912="","",Y1912-(19.12044933116382+16.522174187581257*U1912))</f>
        <v/>
      </c>
      <c r="AF1912" s="24">
        <f>IF(X1912="","",(X1912-(-0.27268023098325006+0.47142105304415904*V1912+-0.3189264934812436*U1912)--5.286111042926227e-16)/0.7994208745952703)</f>
        <v/>
      </c>
      <c r="AG1912" s="24">
        <f>IF(AA1912="","",(AA1912-(0.5248806186338691+-0.064206457956449*U1912)-5.43454825424064e-16)/0.9977404048781155)</f>
        <v/>
      </c>
      <c r="AH1912" s="25" t="n">
        <v>-3.791972172852149</v>
      </c>
      <c r="AI1912" s="25" t="n">
        <v>-0.5482628594663773</v>
      </c>
      <c r="AJ1912" s="25" t="n">
        <v>-5.458260307533463</v>
      </c>
      <c r="AK1912" s="25" t="n">
        <v>4.172765379407472</v>
      </c>
      <c r="AL1912" s="25" t="n">
        <v>1.115336164527278</v>
      </c>
      <c r="AM1912" s="25" t="n">
        <v>1.211076661635204</v>
      </c>
      <c r="AN1912" s="25" t="n">
        <v>1.533333953036428</v>
      </c>
      <c r="AO1912" s="25" t="n">
        <v>-1.951149500652684</v>
      </c>
      <c r="AP1912" s="25" t="n">
        <v>-0.1582683138273287</v>
      </c>
      <c r="AQ1912" s="25" t="n">
        <v>-0.5003594564223638</v>
      </c>
    </row>
    <row r="1913">
      <c r="A1913" s="23">
        <f>Universe!A1913</f>
        <v/>
      </c>
      <c r="B1913" s="24">
        <f>IF(Universe!W1913="","",(Universe!W1913-$B$2550)/$C$2550)</f>
        <v/>
      </c>
      <c r="C1913" s="24">
        <f>IF(Universe!X1913="","",(Universe!X1913-$B$2551)/$C$2551)</f>
        <v/>
      </c>
      <c r="D1913" s="24">
        <f>IF(Universe!Y1913="","",(Universe!Y1913-$B$2552)/$C$2552)</f>
        <v/>
      </c>
      <c r="E1913" s="24">
        <f>IF(Universe!Z1913="","",(Universe!Z1913-$B$2553)/$C$2553)</f>
        <v/>
      </c>
      <c r="F1913" s="24">
        <f>IF(Universe!AA1913="","",(Universe!AA1913-$B$2554)/$C$2554)</f>
        <v/>
      </c>
      <c r="G1913" s="24">
        <f>IF(Universe!AB1913="","",(Universe!AB1913-$B$2555)/$C$2555)</f>
        <v/>
      </c>
      <c r="H1913" s="24">
        <f>IF(Universe!AC1913="","",(Universe!AC1913-$B$2556)/$C$2556)</f>
        <v/>
      </c>
      <c r="I1913" s="24">
        <f>IF(Universe!AD1913="","",(Universe!AD1913-$B$2557)/$C$2557)</f>
        <v/>
      </c>
      <c r="J1913" s="24">
        <f>IF(Universe!AE1913="","",(Universe!AE1913-$B$2558)/$C$2558)</f>
        <v/>
      </c>
      <c r="K1913" s="24">
        <f>IF(Universe!AF1913="","",(Universe!AF1913-$B$2559)/$C$2559)</f>
        <v/>
      </c>
      <c r="L1913" s="24">
        <f>IF(Universe!AG1913="","",(Universe!AG1913-$B$2560)/$C$2560)</f>
        <v/>
      </c>
      <c r="M1913" s="24">
        <f>IF(Universe!AH1913="","",(Universe!AH1913-$B$2561)/$C$2561)</f>
        <v/>
      </c>
      <c r="N1913" s="24">
        <f>IF(Universe!AI1913="","",(Universe!AI1913-$B$2562)/$C$2562)</f>
        <v/>
      </c>
      <c r="O1913" s="24">
        <f>0.74*IF(B1913="",0,B1913)+0.16*IF(C1913="",0,C1913)+0.1*IF(D1913="",0,D1913)</f>
        <v/>
      </c>
      <c r="P1913" s="24">
        <f>0.35*IF(E1913="",0,E1913)+0.35*IF(F1913="",0,F1913)+0.3*IF(G1913="",0,G1913)</f>
        <v/>
      </c>
      <c r="Q1913" s="24">
        <f>0.656*IF(I1913="",0,I1913)+0.344*IF(H1913="",0,H1913)</f>
        <v/>
      </c>
      <c r="R1913" s="24">
        <f>0.338*IF(J1913="",0,J1913)+0.662*IF(K1913="",0,K1913)</f>
        <v/>
      </c>
      <c r="S1913" s="24">
        <f>0.38*IF(L1913="",0,L1913)+0.35*IF(M1913="",0,M1913)+0.27*IF(N1913="",0,N1913)</f>
        <v/>
      </c>
      <c r="T1913" s="24">
        <f>IF(Universe!S1913="","",((Universe!S1913-$B$2565)/$C$2565)^3)</f>
        <v/>
      </c>
      <c r="U1913" s="24">
        <f>IF(Universe!S1913="","",(Universe!S1913-$B$2565)/$C$2565)</f>
        <v/>
      </c>
      <c r="V1913" s="24">
        <f>IF(Universe!T1913="","",(Universe!T1913-$B$2566)/$C$2566)</f>
        <v/>
      </c>
      <c r="W1913" s="24">
        <f>IF(Universe!U1913="","",(Universe!U1913-$B$2567)/$C$2567)</f>
        <v/>
      </c>
      <c r="X1913" s="24">
        <f>IF(O1913="","",(O1913-$B$2571)/$C$2571)</f>
        <v/>
      </c>
      <c r="Y1913" s="24">
        <f>IF(T1913="","",(T1913-$B$2576)/$C$2576)</f>
        <v/>
      </c>
      <c r="Z1913" s="24">
        <f>IF(Universe!V1913="","",(Universe!V1913-$B$2568)/$C$2568)</f>
        <v/>
      </c>
      <c r="AA1913" s="24">
        <f>IF(P1913="","",(P1913-$B$2572)/$C$2572)</f>
        <v/>
      </c>
      <c r="AB1913" s="24">
        <f>IF(Q1913="","",(Q1913-$B$2573)/$C$2573)</f>
        <v/>
      </c>
      <c r="AC1913" s="24">
        <f>IF(R1913="","",(R1913-$B$2574)/$C$2574)</f>
        <v/>
      </c>
      <c r="AD1913" s="24">
        <f>IF(S1913="","",(S1913-$B$2575)/$C$2575)</f>
        <v/>
      </c>
      <c r="AE1913" s="24">
        <f>IF(Y1913="","",Y1913-(19.12044933116382+16.522174187581257*U1913))</f>
        <v/>
      </c>
      <c r="AF1913" s="24">
        <f>IF(X1913="","",(X1913-(-0.27268023098325006+0.47142105304415904*V1913+-0.3189264934812436*U1913)--5.286111042926227e-16)/0.7994208745952703)</f>
        <v/>
      </c>
      <c r="AG1913" s="24">
        <f>IF(AA1913="","",(AA1913-(0.5248806186338691+-0.064206457956449*U1913)-5.43454825424064e-16)/0.9977404048781155)</f>
        <v/>
      </c>
      <c r="AH1913" s="25" t="n">
        <v>-0.6018344484339538</v>
      </c>
      <c r="AI1913" s="25" t="n">
        <v>1.1391618339084</v>
      </c>
      <c r="AJ1913" s="25" t="n">
        <v>1.50158056524</v>
      </c>
      <c r="AK1913" s="25" t="n">
        <v>-0.2751270305105801</v>
      </c>
      <c r="AL1913" s="25" t="n">
        <v>1.319777630424941</v>
      </c>
      <c r="AM1913" s="25" t="n">
        <v>-0.156831736837049</v>
      </c>
      <c r="AN1913" s="25" t="n">
        <v>-0.201092182540083</v>
      </c>
      <c r="AO1913" s="25" t="n">
        <v>0.049147728661571</v>
      </c>
      <c r="AP1913" s="25" t="n">
        <v>2.072088655433916</v>
      </c>
      <c r="AQ1913" s="25" t="n">
        <v>0.5925971061757115</v>
      </c>
    </row>
    <row r="1914">
      <c r="A1914" s="23">
        <f>Universe!A1914</f>
        <v/>
      </c>
      <c r="B1914" s="24">
        <f>IF(Universe!W1914="","",(Universe!W1914-$B$2550)/$C$2550)</f>
        <v/>
      </c>
      <c r="C1914" s="24">
        <f>IF(Universe!X1914="","",(Universe!X1914-$B$2551)/$C$2551)</f>
        <v/>
      </c>
      <c r="D1914" s="24">
        <f>IF(Universe!Y1914="","",(Universe!Y1914-$B$2552)/$C$2552)</f>
        <v/>
      </c>
      <c r="E1914" s="24">
        <f>IF(Universe!Z1914="","",(Universe!Z1914-$B$2553)/$C$2553)</f>
        <v/>
      </c>
      <c r="F1914" s="24">
        <f>IF(Universe!AA1914="","",(Universe!AA1914-$B$2554)/$C$2554)</f>
        <v/>
      </c>
      <c r="G1914" s="24">
        <f>IF(Universe!AB1914="","",(Universe!AB1914-$B$2555)/$C$2555)</f>
        <v/>
      </c>
      <c r="H1914" s="24">
        <f>IF(Universe!AC1914="","",(Universe!AC1914-$B$2556)/$C$2556)</f>
        <v/>
      </c>
      <c r="I1914" s="24">
        <f>IF(Universe!AD1914="","",(Universe!AD1914-$B$2557)/$C$2557)</f>
        <v/>
      </c>
      <c r="J1914" s="24">
        <f>IF(Universe!AE1914="","",(Universe!AE1914-$B$2558)/$C$2558)</f>
        <v/>
      </c>
      <c r="K1914" s="24">
        <f>IF(Universe!AF1914="","",(Universe!AF1914-$B$2559)/$C$2559)</f>
        <v/>
      </c>
      <c r="L1914" s="24">
        <f>IF(Universe!AG1914="","",(Universe!AG1914-$B$2560)/$C$2560)</f>
        <v/>
      </c>
      <c r="M1914" s="24">
        <f>IF(Universe!AH1914="","",(Universe!AH1914-$B$2561)/$C$2561)</f>
        <v/>
      </c>
      <c r="N1914" s="24">
        <f>IF(Universe!AI1914="","",(Universe!AI1914-$B$2562)/$C$2562)</f>
        <v/>
      </c>
      <c r="O1914" s="24">
        <f>0.74*IF(B1914="",0,B1914)+0.16*IF(C1914="",0,C1914)+0.1*IF(D1914="",0,D1914)</f>
        <v/>
      </c>
      <c r="P1914" s="24">
        <f>0.35*IF(E1914="",0,E1914)+0.35*IF(F1914="",0,F1914)+0.3*IF(G1914="",0,G1914)</f>
        <v/>
      </c>
      <c r="Q1914" s="24">
        <f>0.656*IF(I1914="",0,I1914)+0.344*IF(H1914="",0,H1914)</f>
        <v/>
      </c>
      <c r="R1914" s="24">
        <f>0.338*IF(J1914="",0,J1914)+0.662*IF(K1914="",0,K1914)</f>
        <v/>
      </c>
      <c r="S1914" s="24">
        <f>0.38*IF(L1914="",0,L1914)+0.35*IF(M1914="",0,M1914)+0.27*IF(N1914="",0,N1914)</f>
        <v/>
      </c>
      <c r="T1914" s="24">
        <f>IF(Universe!S1914="","",((Universe!S1914-$B$2565)/$C$2565)^3)</f>
        <v/>
      </c>
      <c r="U1914" s="24">
        <f>IF(Universe!S1914="","",(Universe!S1914-$B$2565)/$C$2565)</f>
        <v/>
      </c>
      <c r="V1914" s="24">
        <f>IF(Universe!T1914="","",(Universe!T1914-$B$2566)/$C$2566)</f>
        <v/>
      </c>
      <c r="W1914" s="24">
        <f>IF(Universe!U1914="","",(Universe!U1914-$B$2567)/$C$2567)</f>
        <v/>
      </c>
      <c r="X1914" s="24">
        <f>IF(O1914="","",(O1914-$B$2571)/$C$2571)</f>
        <v/>
      </c>
      <c r="Y1914" s="24">
        <f>IF(T1914="","",(T1914-$B$2576)/$C$2576)</f>
        <v/>
      </c>
      <c r="Z1914" s="24">
        <f>IF(Universe!V1914="","",(Universe!V1914-$B$2568)/$C$2568)</f>
        <v/>
      </c>
      <c r="AA1914" s="24">
        <f>IF(P1914="","",(P1914-$B$2572)/$C$2572)</f>
        <v/>
      </c>
      <c r="AB1914" s="24">
        <f>IF(Q1914="","",(Q1914-$B$2573)/$C$2573)</f>
        <v/>
      </c>
      <c r="AC1914" s="24">
        <f>IF(R1914="","",(R1914-$B$2574)/$C$2574)</f>
        <v/>
      </c>
      <c r="AD1914" s="24">
        <f>IF(S1914="","",(S1914-$B$2575)/$C$2575)</f>
        <v/>
      </c>
      <c r="AE1914" s="24">
        <f>IF(Y1914="","",Y1914-(19.12044933116382+16.522174187581257*U1914))</f>
        <v/>
      </c>
      <c r="AF1914" s="24">
        <f>IF(X1914="","",(X1914-(-0.27268023098325006+0.47142105304415904*V1914+-0.3189264934812436*U1914)--5.286111042926227e-16)/0.7994208745952703)</f>
        <v/>
      </c>
      <c r="AG1914" s="24">
        <f>IF(AA1914="","",(AA1914-(0.5248806186338691+-0.064206457956449*U1914)-5.43454825424064e-16)/0.9977404048781155)</f>
        <v/>
      </c>
      <c r="AH1914" s="25" t="n">
        <v>-3.033603732078888</v>
      </c>
      <c r="AI1914" s="25" t="n">
        <v>0.6244594265618727</v>
      </c>
      <c r="AJ1914" s="25" t="n">
        <v>-1.658191561855476</v>
      </c>
      <c r="AK1914" s="25" t="n">
        <v>-0.002767292666608</v>
      </c>
      <c r="AL1914" s="25" t="n">
        <v>2.915269186663704</v>
      </c>
      <c r="AM1914" s="25" t="n">
        <v>0.3213101408950215</v>
      </c>
      <c r="AN1914" s="25" t="n">
        <v>-0.5688430487331897</v>
      </c>
      <c r="AO1914" s="25" t="n">
        <v>-0.1025837688261831</v>
      </c>
      <c r="AP1914" s="25" t="n">
        <v>-1.59005973208204</v>
      </c>
      <c r="AQ1914" s="25" t="n">
        <v>-0.4057123287970708</v>
      </c>
    </row>
    <row r="1915">
      <c r="A1915" s="23">
        <f>Universe!A1915</f>
        <v/>
      </c>
      <c r="B1915" s="24">
        <f>IF(Universe!W1915="","",(Universe!W1915-$B$2550)/$C$2550)</f>
        <v/>
      </c>
      <c r="C1915" s="24">
        <f>IF(Universe!X1915="","",(Universe!X1915-$B$2551)/$C$2551)</f>
        <v/>
      </c>
      <c r="D1915" s="24">
        <f>IF(Universe!Y1915="","",(Universe!Y1915-$B$2552)/$C$2552)</f>
        <v/>
      </c>
      <c r="E1915" s="24">
        <f>IF(Universe!Z1915="","",(Universe!Z1915-$B$2553)/$C$2553)</f>
        <v/>
      </c>
      <c r="F1915" s="24">
        <f>IF(Universe!AA1915="","",(Universe!AA1915-$B$2554)/$C$2554)</f>
        <v/>
      </c>
      <c r="G1915" s="24">
        <f>IF(Universe!AB1915="","",(Universe!AB1915-$B$2555)/$C$2555)</f>
        <v/>
      </c>
      <c r="H1915" s="24">
        <f>IF(Universe!AC1915="","",(Universe!AC1915-$B$2556)/$C$2556)</f>
        <v/>
      </c>
      <c r="I1915" s="24">
        <f>IF(Universe!AD1915="","",(Universe!AD1915-$B$2557)/$C$2557)</f>
        <v/>
      </c>
      <c r="J1915" s="24">
        <f>IF(Universe!AE1915="","",(Universe!AE1915-$B$2558)/$C$2558)</f>
        <v/>
      </c>
      <c r="K1915" s="24">
        <f>IF(Universe!AF1915="","",(Universe!AF1915-$B$2559)/$C$2559)</f>
        <v/>
      </c>
      <c r="L1915" s="24">
        <f>IF(Universe!AG1915="","",(Universe!AG1915-$B$2560)/$C$2560)</f>
        <v/>
      </c>
      <c r="M1915" s="24">
        <f>IF(Universe!AH1915="","",(Universe!AH1915-$B$2561)/$C$2561)</f>
        <v/>
      </c>
      <c r="N1915" s="24">
        <f>IF(Universe!AI1915="","",(Universe!AI1915-$B$2562)/$C$2562)</f>
        <v/>
      </c>
      <c r="O1915" s="24">
        <f>0.74*IF(B1915="",0,B1915)+0.16*IF(C1915="",0,C1915)+0.1*IF(D1915="",0,D1915)</f>
        <v/>
      </c>
      <c r="P1915" s="24">
        <f>0.35*IF(E1915="",0,E1915)+0.35*IF(F1915="",0,F1915)+0.3*IF(G1915="",0,G1915)</f>
        <v/>
      </c>
      <c r="Q1915" s="24">
        <f>0.656*IF(I1915="",0,I1915)+0.344*IF(H1915="",0,H1915)</f>
        <v/>
      </c>
      <c r="R1915" s="24">
        <f>0.338*IF(J1915="",0,J1915)+0.662*IF(K1915="",0,K1915)</f>
        <v/>
      </c>
      <c r="S1915" s="24">
        <f>0.38*IF(L1915="",0,L1915)+0.35*IF(M1915="",0,M1915)+0.27*IF(N1915="",0,N1915)</f>
        <v/>
      </c>
      <c r="T1915" s="24">
        <f>IF(Universe!S1915="","",((Universe!S1915-$B$2565)/$C$2565)^3)</f>
        <v/>
      </c>
      <c r="U1915" s="24">
        <f>IF(Universe!S1915="","",(Universe!S1915-$B$2565)/$C$2565)</f>
        <v/>
      </c>
      <c r="V1915" s="24">
        <f>IF(Universe!T1915="","",(Universe!T1915-$B$2566)/$C$2566)</f>
        <v/>
      </c>
      <c r="W1915" s="24">
        <f>IF(Universe!U1915="","",(Universe!U1915-$B$2567)/$C$2567)</f>
        <v/>
      </c>
      <c r="X1915" s="24">
        <f>IF(O1915="","",(O1915-$B$2571)/$C$2571)</f>
        <v/>
      </c>
      <c r="Y1915" s="24">
        <f>IF(T1915="","",(T1915-$B$2576)/$C$2576)</f>
        <v/>
      </c>
      <c r="Z1915" s="24">
        <f>IF(Universe!V1915="","",(Universe!V1915-$B$2568)/$C$2568)</f>
        <v/>
      </c>
      <c r="AA1915" s="24">
        <f>IF(P1915="","",(P1915-$B$2572)/$C$2572)</f>
        <v/>
      </c>
      <c r="AB1915" s="24">
        <f>IF(Q1915="","",(Q1915-$B$2573)/$C$2573)</f>
        <v/>
      </c>
      <c r="AC1915" s="24">
        <f>IF(R1915="","",(R1915-$B$2574)/$C$2574)</f>
        <v/>
      </c>
      <c r="AD1915" s="24">
        <f>IF(S1915="","",(S1915-$B$2575)/$C$2575)</f>
        <v/>
      </c>
      <c r="AE1915" s="24">
        <f>IF(Y1915="","",Y1915-(19.12044933116382+16.522174187581257*U1915))</f>
        <v/>
      </c>
      <c r="AF1915" s="24">
        <f>IF(X1915="","",(X1915-(-0.27268023098325006+0.47142105304415904*V1915+-0.3189264934812436*U1915)--5.286111042926227e-16)/0.7994208745952703)</f>
        <v/>
      </c>
      <c r="AG1915" s="24">
        <f>IF(AA1915="","",(AA1915-(0.5248806186338691+-0.064206457956449*U1915)-5.43454825424064e-16)/0.9977404048781155)</f>
        <v/>
      </c>
      <c r="AH1915" s="25" t="n">
        <v>-1.146143555714164</v>
      </c>
      <c r="AI1915" s="25" t="n">
        <v>1.605992440424429</v>
      </c>
      <c r="AJ1915" s="25" t="n">
        <v>1.017681773688997</v>
      </c>
      <c r="AK1915" s="25" t="n">
        <v>0.9046577105739914</v>
      </c>
      <c r="AL1915" s="25" t="n">
        <v>2.304993028321422</v>
      </c>
      <c r="AM1915" s="25" t="n">
        <v>-0.2087609364895542</v>
      </c>
      <c r="AN1915" s="25" t="n">
        <v>2.537895462339627</v>
      </c>
      <c r="AO1915" s="25" t="n">
        <v>-0.0866738598394777</v>
      </c>
      <c r="AP1915" s="25" t="n">
        <v>-0.0419674549768027</v>
      </c>
      <c r="AQ1915" s="25" t="n">
        <v>-0.6227153065343654</v>
      </c>
    </row>
    <row r="1916">
      <c r="A1916" s="23">
        <f>Universe!A1916</f>
        <v/>
      </c>
      <c r="B1916" s="24">
        <f>IF(Universe!W1916="","",(Universe!W1916-$B$2550)/$C$2550)</f>
        <v/>
      </c>
      <c r="C1916" s="24">
        <f>IF(Universe!X1916="","",(Universe!X1916-$B$2551)/$C$2551)</f>
        <v/>
      </c>
      <c r="D1916" s="24">
        <f>IF(Universe!Y1916="","",(Universe!Y1916-$B$2552)/$C$2552)</f>
        <v/>
      </c>
      <c r="E1916" s="24">
        <f>IF(Universe!Z1916="","",(Universe!Z1916-$B$2553)/$C$2553)</f>
        <v/>
      </c>
      <c r="F1916" s="24">
        <f>IF(Universe!AA1916="","",(Universe!AA1916-$B$2554)/$C$2554)</f>
        <v/>
      </c>
      <c r="G1916" s="24">
        <f>IF(Universe!AB1916="","",(Universe!AB1916-$B$2555)/$C$2555)</f>
        <v/>
      </c>
      <c r="H1916" s="24">
        <f>IF(Universe!AC1916="","",(Universe!AC1916-$B$2556)/$C$2556)</f>
        <v/>
      </c>
      <c r="I1916" s="24">
        <f>IF(Universe!AD1916="","",(Universe!AD1916-$B$2557)/$C$2557)</f>
        <v/>
      </c>
      <c r="J1916" s="24">
        <f>IF(Universe!AE1916="","",(Universe!AE1916-$B$2558)/$C$2558)</f>
        <v/>
      </c>
      <c r="K1916" s="24">
        <f>IF(Universe!AF1916="","",(Universe!AF1916-$B$2559)/$C$2559)</f>
        <v/>
      </c>
      <c r="L1916" s="24">
        <f>IF(Universe!AG1916="","",(Universe!AG1916-$B$2560)/$C$2560)</f>
        <v/>
      </c>
      <c r="M1916" s="24">
        <f>IF(Universe!AH1916="","",(Universe!AH1916-$B$2561)/$C$2561)</f>
        <v/>
      </c>
      <c r="N1916" s="24">
        <f>IF(Universe!AI1916="","",(Universe!AI1916-$B$2562)/$C$2562)</f>
        <v/>
      </c>
      <c r="O1916" s="24">
        <f>0.74*IF(B1916="",0,B1916)+0.16*IF(C1916="",0,C1916)+0.1*IF(D1916="",0,D1916)</f>
        <v/>
      </c>
      <c r="P1916" s="24">
        <f>0.35*IF(E1916="",0,E1916)+0.35*IF(F1916="",0,F1916)+0.3*IF(G1916="",0,G1916)</f>
        <v/>
      </c>
      <c r="Q1916" s="24">
        <f>0.656*IF(I1916="",0,I1916)+0.344*IF(H1916="",0,H1916)</f>
        <v/>
      </c>
      <c r="R1916" s="24">
        <f>0.338*IF(J1916="",0,J1916)+0.662*IF(K1916="",0,K1916)</f>
        <v/>
      </c>
      <c r="S1916" s="24">
        <f>0.38*IF(L1916="",0,L1916)+0.35*IF(M1916="",0,M1916)+0.27*IF(N1916="",0,N1916)</f>
        <v/>
      </c>
      <c r="T1916" s="24">
        <f>IF(Universe!S1916="","",((Universe!S1916-$B$2565)/$C$2565)^3)</f>
        <v/>
      </c>
      <c r="U1916" s="24">
        <f>IF(Universe!S1916="","",(Universe!S1916-$B$2565)/$C$2565)</f>
        <v/>
      </c>
      <c r="V1916" s="24">
        <f>IF(Universe!T1916="","",(Universe!T1916-$B$2566)/$C$2566)</f>
        <v/>
      </c>
      <c r="W1916" s="24">
        <f>IF(Universe!U1916="","",(Universe!U1916-$B$2567)/$C$2567)</f>
        <v/>
      </c>
      <c r="X1916" s="24">
        <f>IF(O1916="","",(O1916-$B$2571)/$C$2571)</f>
        <v/>
      </c>
      <c r="Y1916" s="24">
        <f>IF(T1916="","",(T1916-$B$2576)/$C$2576)</f>
        <v/>
      </c>
      <c r="Z1916" s="24">
        <f>IF(Universe!V1916="","",(Universe!V1916-$B$2568)/$C$2568)</f>
        <v/>
      </c>
      <c r="AA1916" s="24">
        <f>IF(P1916="","",(P1916-$B$2572)/$C$2572)</f>
        <v/>
      </c>
      <c r="AB1916" s="24">
        <f>IF(Q1916="","",(Q1916-$B$2573)/$C$2573)</f>
        <v/>
      </c>
      <c r="AC1916" s="24">
        <f>IF(R1916="","",(R1916-$B$2574)/$C$2574)</f>
        <v/>
      </c>
      <c r="AD1916" s="24">
        <f>IF(S1916="","",(S1916-$B$2575)/$C$2575)</f>
        <v/>
      </c>
      <c r="AE1916" s="24">
        <f>IF(Y1916="","",Y1916-(19.12044933116382+16.522174187581257*U1916))</f>
        <v/>
      </c>
      <c r="AF1916" s="24">
        <f>IF(X1916="","",(X1916-(-0.27268023098325006+0.47142105304415904*V1916+-0.3189264934812436*U1916)--5.286111042926227e-16)/0.7994208745952703)</f>
        <v/>
      </c>
      <c r="AG1916" s="24">
        <f>IF(AA1916="","",(AA1916-(0.5248806186338691+-0.064206457956449*U1916)-5.43454825424064e-16)/0.9977404048781155)</f>
        <v/>
      </c>
      <c r="AH1916" s="25" t="n">
        <v>-2.266524829768877</v>
      </c>
      <c r="AI1916" s="25" t="n">
        <v>-0.7259060599196616</v>
      </c>
      <c r="AJ1916" s="25" t="n">
        <v>-0.3160853250532464</v>
      </c>
      <c r="AK1916" s="25" t="n">
        <v>-0.6250382976300556</v>
      </c>
      <c r="AL1916" s="25" t="n">
        <v>3.37559027410344</v>
      </c>
      <c r="AM1916" s="25" t="n">
        <v>1.061330497700923</v>
      </c>
      <c r="AN1916" s="25" t="n">
        <v>-0.207870642189293</v>
      </c>
      <c r="AO1916" s="25" t="n">
        <v>0.1634986483920942</v>
      </c>
      <c r="AP1916" s="25" t="n">
        <v>-0.5671046552079066</v>
      </c>
      <c r="AQ1916" s="25" t="n">
        <v>0.2684907287979607</v>
      </c>
    </row>
    <row r="1917">
      <c r="A1917" s="23">
        <f>Universe!A1917</f>
        <v/>
      </c>
      <c r="B1917" s="24">
        <f>IF(Universe!W1917="","",(Universe!W1917-$B$2550)/$C$2550)</f>
        <v/>
      </c>
      <c r="C1917" s="24">
        <f>IF(Universe!X1917="","",(Universe!X1917-$B$2551)/$C$2551)</f>
        <v/>
      </c>
      <c r="D1917" s="24">
        <f>IF(Universe!Y1917="","",(Universe!Y1917-$B$2552)/$C$2552)</f>
        <v/>
      </c>
      <c r="E1917" s="24">
        <f>IF(Universe!Z1917="","",(Universe!Z1917-$B$2553)/$C$2553)</f>
        <v/>
      </c>
      <c r="F1917" s="24">
        <f>IF(Universe!AA1917="","",(Universe!AA1917-$B$2554)/$C$2554)</f>
        <v/>
      </c>
      <c r="G1917" s="24">
        <f>IF(Universe!AB1917="","",(Universe!AB1917-$B$2555)/$C$2555)</f>
        <v/>
      </c>
      <c r="H1917" s="24">
        <f>IF(Universe!AC1917="","",(Universe!AC1917-$B$2556)/$C$2556)</f>
        <v/>
      </c>
      <c r="I1917" s="24">
        <f>IF(Universe!AD1917="","",(Universe!AD1917-$B$2557)/$C$2557)</f>
        <v/>
      </c>
      <c r="J1917" s="24">
        <f>IF(Universe!AE1917="","",(Universe!AE1917-$B$2558)/$C$2558)</f>
        <v/>
      </c>
      <c r="K1917" s="24">
        <f>IF(Universe!AF1917="","",(Universe!AF1917-$B$2559)/$C$2559)</f>
        <v/>
      </c>
      <c r="L1917" s="24">
        <f>IF(Universe!AG1917="","",(Universe!AG1917-$B$2560)/$C$2560)</f>
        <v/>
      </c>
      <c r="M1917" s="24">
        <f>IF(Universe!AH1917="","",(Universe!AH1917-$B$2561)/$C$2561)</f>
        <v/>
      </c>
      <c r="N1917" s="24">
        <f>IF(Universe!AI1917="","",(Universe!AI1917-$B$2562)/$C$2562)</f>
        <v/>
      </c>
      <c r="O1917" s="24">
        <f>0.74*IF(B1917="",0,B1917)+0.16*IF(C1917="",0,C1917)+0.1*IF(D1917="",0,D1917)</f>
        <v/>
      </c>
      <c r="P1917" s="24">
        <f>0.35*IF(E1917="",0,E1917)+0.35*IF(F1917="",0,F1917)+0.3*IF(G1917="",0,G1917)</f>
        <v/>
      </c>
      <c r="Q1917" s="24">
        <f>0.656*IF(I1917="",0,I1917)+0.344*IF(H1917="",0,H1917)</f>
        <v/>
      </c>
      <c r="R1917" s="24">
        <f>0.338*IF(J1917="",0,J1917)+0.662*IF(K1917="",0,K1917)</f>
        <v/>
      </c>
      <c r="S1917" s="24">
        <f>0.38*IF(L1917="",0,L1917)+0.35*IF(M1917="",0,M1917)+0.27*IF(N1917="",0,N1917)</f>
        <v/>
      </c>
      <c r="T1917" s="24">
        <f>IF(Universe!S1917="","",((Universe!S1917-$B$2565)/$C$2565)^3)</f>
        <v/>
      </c>
      <c r="U1917" s="24">
        <f>IF(Universe!S1917="","",(Universe!S1917-$B$2565)/$C$2565)</f>
        <v/>
      </c>
      <c r="V1917" s="24">
        <f>IF(Universe!T1917="","",(Universe!T1917-$B$2566)/$C$2566)</f>
        <v/>
      </c>
      <c r="W1917" s="24">
        <f>IF(Universe!U1917="","",(Universe!U1917-$B$2567)/$C$2567)</f>
        <v/>
      </c>
      <c r="X1917" s="24">
        <f>IF(O1917="","",(O1917-$B$2571)/$C$2571)</f>
        <v/>
      </c>
      <c r="Y1917" s="24">
        <f>IF(T1917="","",(T1917-$B$2576)/$C$2576)</f>
        <v/>
      </c>
      <c r="Z1917" s="24">
        <f>IF(Universe!V1917="","",(Universe!V1917-$B$2568)/$C$2568)</f>
        <v/>
      </c>
      <c r="AA1917" s="24">
        <f>IF(P1917="","",(P1917-$B$2572)/$C$2572)</f>
        <v/>
      </c>
      <c r="AB1917" s="24">
        <f>IF(Q1917="","",(Q1917-$B$2573)/$C$2573)</f>
        <v/>
      </c>
      <c r="AC1917" s="24">
        <f>IF(R1917="","",(R1917-$B$2574)/$C$2574)</f>
        <v/>
      </c>
      <c r="AD1917" s="24">
        <f>IF(S1917="","",(S1917-$B$2575)/$C$2575)</f>
        <v/>
      </c>
      <c r="AE1917" s="24">
        <f>IF(Y1917="","",Y1917-(19.12044933116382+16.522174187581257*U1917))</f>
        <v/>
      </c>
      <c r="AF1917" s="24">
        <f>IF(X1917="","",(X1917-(-0.27268023098325006+0.47142105304415904*V1917+-0.3189264934812436*U1917)--5.286111042926227e-16)/0.7994208745952703)</f>
        <v/>
      </c>
      <c r="AG1917" s="24">
        <f>IF(AA1917="","",(AA1917-(0.5248806186338691+-0.064206457956449*U1917)-5.43454825424064e-16)/0.9977404048781155)</f>
        <v/>
      </c>
      <c r="AH1917" s="25" t="n">
        <v>-2.198218331528256</v>
      </c>
      <c r="AI1917" s="25" t="n">
        <v>0.1357075716792309</v>
      </c>
      <c r="AJ1917" s="25" t="n">
        <v>-0.5293312319492486</v>
      </c>
      <c r="AK1917" s="25" t="n">
        <v>0.1881171290220076</v>
      </c>
      <c r="AL1917" s="25" t="n">
        <v>3.361873723486119</v>
      </c>
      <c r="AM1917" s="25" t="n">
        <v>-0.060095379813377</v>
      </c>
      <c r="AN1917" s="25" t="n">
        <v>0.0186504816274827</v>
      </c>
      <c r="AO1917" s="25" t="n">
        <v>-0.0461507904325701</v>
      </c>
      <c r="AP1917" s="25" t="n">
        <v>-0.8723967210368755</v>
      </c>
      <c r="AQ1917" s="25" t="n">
        <v>0.5440179177770069</v>
      </c>
    </row>
    <row r="1918">
      <c r="A1918" s="23">
        <f>Universe!A1918</f>
        <v/>
      </c>
      <c r="B1918" s="24">
        <f>IF(Universe!W1918="","",(Universe!W1918-$B$2550)/$C$2550)</f>
        <v/>
      </c>
      <c r="C1918" s="24">
        <f>IF(Universe!X1918="","",(Universe!X1918-$B$2551)/$C$2551)</f>
        <v/>
      </c>
      <c r="D1918" s="24">
        <f>IF(Universe!Y1918="","",(Universe!Y1918-$B$2552)/$C$2552)</f>
        <v/>
      </c>
      <c r="E1918" s="24">
        <f>IF(Universe!Z1918="","",(Universe!Z1918-$B$2553)/$C$2553)</f>
        <v/>
      </c>
      <c r="F1918" s="24">
        <f>IF(Universe!AA1918="","",(Universe!AA1918-$B$2554)/$C$2554)</f>
        <v/>
      </c>
      <c r="G1918" s="24">
        <f>IF(Universe!AB1918="","",(Universe!AB1918-$B$2555)/$C$2555)</f>
        <v/>
      </c>
      <c r="H1918" s="24">
        <f>IF(Universe!AC1918="","",(Universe!AC1918-$B$2556)/$C$2556)</f>
        <v/>
      </c>
      <c r="I1918" s="24">
        <f>IF(Universe!AD1918="","",(Universe!AD1918-$B$2557)/$C$2557)</f>
        <v/>
      </c>
      <c r="J1918" s="24">
        <f>IF(Universe!AE1918="","",(Universe!AE1918-$B$2558)/$C$2558)</f>
        <v/>
      </c>
      <c r="K1918" s="24">
        <f>IF(Universe!AF1918="","",(Universe!AF1918-$B$2559)/$C$2559)</f>
        <v/>
      </c>
      <c r="L1918" s="24">
        <f>IF(Universe!AG1918="","",(Universe!AG1918-$B$2560)/$C$2560)</f>
        <v/>
      </c>
      <c r="M1918" s="24">
        <f>IF(Universe!AH1918="","",(Universe!AH1918-$B$2561)/$C$2561)</f>
        <v/>
      </c>
      <c r="N1918" s="24">
        <f>IF(Universe!AI1918="","",(Universe!AI1918-$B$2562)/$C$2562)</f>
        <v/>
      </c>
      <c r="O1918" s="24">
        <f>0.74*IF(B1918="",0,B1918)+0.16*IF(C1918="",0,C1918)+0.1*IF(D1918="",0,D1918)</f>
        <v/>
      </c>
      <c r="P1918" s="24">
        <f>0.35*IF(E1918="",0,E1918)+0.35*IF(F1918="",0,F1918)+0.3*IF(G1918="",0,G1918)</f>
        <v/>
      </c>
      <c r="Q1918" s="24">
        <f>0.656*IF(I1918="",0,I1918)+0.344*IF(H1918="",0,H1918)</f>
        <v/>
      </c>
      <c r="R1918" s="24">
        <f>0.338*IF(J1918="",0,J1918)+0.662*IF(K1918="",0,K1918)</f>
        <v/>
      </c>
      <c r="S1918" s="24">
        <f>0.38*IF(L1918="",0,L1918)+0.35*IF(M1918="",0,M1918)+0.27*IF(N1918="",0,N1918)</f>
        <v/>
      </c>
      <c r="T1918" s="24">
        <f>IF(Universe!S1918="","",((Universe!S1918-$B$2565)/$C$2565)^3)</f>
        <v/>
      </c>
      <c r="U1918" s="24">
        <f>IF(Universe!S1918="","",(Universe!S1918-$B$2565)/$C$2565)</f>
        <v/>
      </c>
      <c r="V1918" s="24">
        <f>IF(Universe!T1918="","",(Universe!T1918-$B$2566)/$C$2566)</f>
        <v/>
      </c>
      <c r="W1918" s="24">
        <f>IF(Universe!U1918="","",(Universe!U1918-$B$2567)/$C$2567)</f>
        <v/>
      </c>
      <c r="X1918" s="24">
        <f>IF(O1918="","",(O1918-$B$2571)/$C$2571)</f>
        <v/>
      </c>
      <c r="Y1918" s="24">
        <f>IF(T1918="","",(T1918-$B$2576)/$C$2576)</f>
        <v/>
      </c>
      <c r="Z1918" s="24">
        <f>IF(Universe!V1918="","",(Universe!V1918-$B$2568)/$C$2568)</f>
        <v/>
      </c>
      <c r="AA1918" s="24">
        <f>IF(P1918="","",(P1918-$B$2572)/$C$2572)</f>
        <v/>
      </c>
      <c r="AB1918" s="24">
        <f>IF(Q1918="","",(Q1918-$B$2573)/$C$2573)</f>
        <v/>
      </c>
      <c r="AC1918" s="24">
        <f>IF(R1918="","",(R1918-$B$2574)/$C$2574)</f>
        <v/>
      </c>
      <c r="AD1918" s="24">
        <f>IF(S1918="","",(S1918-$B$2575)/$C$2575)</f>
        <v/>
      </c>
      <c r="AE1918" s="24">
        <f>IF(Y1918="","",Y1918-(19.12044933116382+16.522174187581257*U1918))</f>
        <v/>
      </c>
      <c r="AF1918" s="24">
        <f>IF(X1918="","",(X1918-(-0.27268023098325006+0.47142105304415904*V1918+-0.3189264934812436*U1918)--5.286111042926227e-16)/0.7994208745952703)</f>
        <v/>
      </c>
      <c r="AG1918" s="24">
        <f>IF(AA1918="","",(AA1918-(0.5248806186338691+-0.064206457956449*U1918)-5.43454825424064e-16)/0.9977404048781155)</f>
        <v/>
      </c>
      <c r="AH1918" s="25" t="n">
        <v>-3.435986983945121</v>
      </c>
      <c r="AI1918" s="25" t="n">
        <v>-0.0134179379889755</v>
      </c>
      <c r="AJ1918" s="25" t="n">
        <v>0.7870962788245172</v>
      </c>
      <c r="AK1918" s="25" t="n">
        <v>-0.5980010855394666</v>
      </c>
      <c r="AL1918" s="25" t="n">
        <v>2.148179152942682</v>
      </c>
      <c r="AM1918" s="25" t="n">
        <v>-0.0901123135181401</v>
      </c>
      <c r="AN1918" s="25" t="n">
        <v>-0.6780147845611341</v>
      </c>
      <c r="AO1918" s="25" t="n">
        <v>-0.046786938274572</v>
      </c>
      <c r="AP1918" s="25" t="n">
        <v>0.5821679648303333</v>
      </c>
      <c r="AQ1918" s="25" t="n">
        <v>-0.5841398548122854</v>
      </c>
    </row>
    <row r="1919">
      <c r="A1919" s="23">
        <f>Universe!A1919</f>
        <v/>
      </c>
      <c r="B1919" s="24">
        <f>IF(Universe!W1919="","",(Universe!W1919-$B$2550)/$C$2550)</f>
        <v/>
      </c>
      <c r="C1919" s="24">
        <f>IF(Universe!X1919="","",(Universe!X1919-$B$2551)/$C$2551)</f>
        <v/>
      </c>
      <c r="D1919" s="24">
        <f>IF(Universe!Y1919="","",(Universe!Y1919-$B$2552)/$C$2552)</f>
        <v/>
      </c>
      <c r="E1919" s="24">
        <f>IF(Universe!Z1919="","",(Universe!Z1919-$B$2553)/$C$2553)</f>
        <v/>
      </c>
      <c r="F1919" s="24">
        <f>IF(Universe!AA1919="","",(Universe!AA1919-$B$2554)/$C$2554)</f>
        <v/>
      </c>
      <c r="G1919" s="24">
        <f>IF(Universe!AB1919="","",(Universe!AB1919-$B$2555)/$C$2555)</f>
        <v/>
      </c>
      <c r="H1919" s="24">
        <f>IF(Universe!AC1919="","",(Universe!AC1919-$B$2556)/$C$2556)</f>
        <v/>
      </c>
      <c r="I1919" s="24">
        <f>IF(Universe!AD1919="","",(Universe!AD1919-$B$2557)/$C$2557)</f>
        <v/>
      </c>
      <c r="J1919" s="24">
        <f>IF(Universe!AE1919="","",(Universe!AE1919-$B$2558)/$C$2558)</f>
        <v/>
      </c>
      <c r="K1919" s="24">
        <f>IF(Universe!AF1919="","",(Universe!AF1919-$B$2559)/$C$2559)</f>
        <v/>
      </c>
      <c r="L1919" s="24">
        <f>IF(Universe!AG1919="","",(Universe!AG1919-$B$2560)/$C$2560)</f>
        <v/>
      </c>
      <c r="M1919" s="24">
        <f>IF(Universe!AH1919="","",(Universe!AH1919-$B$2561)/$C$2561)</f>
        <v/>
      </c>
      <c r="N1919" s="24">
        <f>IF(Universe!AI1919="","",(Universe!AI1919-$B$2562)/$C$2562)</f>
        <v/>
      </c>
      <c r="O1919" s="24">
        <f>0.74*IF(B1919="",0,B1919)+0.16*IF(C1919="",0,C1919)+0.1*IF(D1919="",0,D1919)</f>
        <v/>
      </c>
      <c r="P1919" s="24">
        <f>0.35*IF(E1919="",0,E1919)+0.35*IF(F1919="",0,F1919)+0.3*IF(G1919="",0,G1919)</f>
        <v/>
      </c>
      <c r="Q1919" s="24">
        <f>0.656*IF(I1919="",0,I1919)+0.344*IF(H1919="",0,H1919)</f>
        <v/>
      </c>
      <c r="R1919" s="24">
        <f>0.338*IF(J1919="",0,J1919)+0.662*IF(K1919="",0,K1919)</f>
        <v/>
      </c>
      <c r="S1919" s="24">
        <f>0.38*IF(L1919="",0,L1919)+0.35*IF(M1919="",0,M1919)+0.27*IF(N1919="",0,N1919)</f>
        <v/>
      </c>
      <c r="T1919" s="24">
        <f>IF(Universe!S1919="","",((Universe!S1919-$B$2565)/$C$2565)^3)</f>
        <v/>
      </c>
      <c r="U1919" s="24">
        <f>IF(Universe!S1919="","",(Universe!S1919-$B$2565)/$C$2565)</f>
        <v/>
      </c>
      <c r="V1919" s="24">
        <f>IF(Universe!T1919="","",(Universe!T1919-$B$2566)/$C$2566)</f>
        <v/>
      </c>
      <c r="W1919" s="24">
        <f>IF(Universe!U1919="","",(Universe!U1919-$B$2567)/$C$2567)</f>
        <v/>
      </c>
      <c r="X1919" s="24">
        <f>IF(O1919="","",(O1919-$B$2571)/$C$2571)</f>
        <v/>
      </c>
      <c r="Y1919" s="24">
        <f>IF(T1919="","",(T1919-$B$2576)/$C$2576)</f>
        <v/>
      </c>
      <c r="Z1919" s="24">
        <f>IF(Universe!V1919="","",(Universe!V1919-$B$2568)/$C$2568)</f>
        <v/>
      </c>
      <c r="AA1919" s="24">
        <f>IF(P1919="","",(P1919-$B$2572)/$C$2572)</f>
        <v/>
      </c>
      <c r="AB1919" s="24">
        <f>IF(Q1919="","",(Q1919-$B$2573)/$C$2573)</f>
        <v/>
      </c>
      <c r="AC1919" s="24">
        <f>IF(R1919="","",(R1919-$B$2574)/$C$2574)</f>
        <v/>
      </c>
      <c r="AD1919" s="24">
        <f>IF(S1919="","",(S1919-$B$2575)/$C$2575)</f>
        <v/>
      </c>
      <c r="AE1919" s="24">
        <f>IF(Y1919="","",Y1919-(19.12044933116382+16.522174187581257*U1919))</f>
        <v/>
      </c>
      <c r="AF1919" s="24">
        <f>IF(X1919="","",(X1919-(-0.27268023098325006+0.47142105304415904*V1919+-0.3189264934812436*U1919)--5.286111042926227e-16)/0.7994208745952703)</f>
        <v/>
      </c>
      <c r="AG1919" s="24">
        <f>IF(AA1919="","",(AA1919-(0.5248806186338691+-0.064206457956449*U1919)-5.43454825424064e-16)/0.9977404048781155)</f>
        <v/>
      </c>
      <c r="AH1919" s="25" t="n">
        <v>-2.890391647787669</v>
      </c>
      <c r="AI1919" s="25" t="n">
        <v>3.29571161420345</v>
      </c>
      <c r="AJ1919" s="25" t="n">
        <v>1.801198704772762</v>
      </c>
      <c r="AK1919" s="25" t="n">
        <v>1.371479029992825</v>
      </c>
      <c r="AL1919" s="25" t="n">
        <v>3.094774821241801</v>
      </c>
      <c r="AM1919" s="25" t="n">
        <v>0.6423495676039498</v>
      </c>
      <c r="AN1919" s="25" t="n">
        <v>1.065698451892663</v>
      </c>
      <c r="AO1919" s="25" t="n">
        <v>-0.6492571025923612</v>
      </c>
      <c r="AP1919" s="25" t="n">
        <v>0.3345992680365952</v>
      </c>
      <c r="AQ1919" s="25" t="n">
        <v>-0.2512185807264304</v>
      </c>
    </row>
    <row r="1920">
      <c r="A1920" s="23">
        <f>Universe!A1920</f>
        <v/>
      </c>
      <c r="B1920" s="24">
        <f>IF(Universe!W1920="","",(Universe!W1920-$B$2550)/$C$2550)</f>
        <v/>
      </c>
      <c r="C1920" s="24">
        <f>IF(Universe!X1920="","",(Universe!X1920-$B$2551)/$C$2551)</f>
        <v/>
      </c>
      <c r="D1920" s="24">
        <f>IF(Universe!Y1920="","",(Universe!Y1920-$B$2552)/$C$2552)</f>
        <v/>
      </c>
      <c r="E1920" s="24">
        <f>IF(Universe!Z1920="","",(Universe!Z1920-$B$2553)/$C$2553)</f>
        <v/>
      </c>
      <c r="F1920" s="24">
        <f>IF(Universe!AA1920="","",(Universe!AA1920-$B$2554)/$C$2554)</f>
        <v/>
      </c>
      <c r="G1920" s="24">
        <f>IF(Universe!AB1920="","",(Universe!AB1920-$B$2555)/$C$2555)</f>
        <v/>
      </c>
      <c r="H1920" s="24">
        <f>IF(Universe!AC1920="","",(Universe!AC1920-$B$2556)/$C$2556)</f>
        <v/>
      </c>
      <c r="I1920" s="24">
        <f>IF(Universe!AD1920="","",(Universe!AD1920-$B$2557)/$C$2557)</f>
        <v/>
      </c>
      <c r="J1920" s="24">
        <f>IF(Universe!AE1920="","",(Universe!AE1920-$B$2558)/$C$2558)</f>
        <v/>
      </c>
      <c r="K1920" s="24">
        <f>IF(Universe!AF1920="","",(Universe!AF1920-$B$2559)/$C$2559)</f>
        <v/>
      </c>
      <c r="L1920" s="24">
        <f>IF(Universe!AG1920="","",(Universe!AG1920-$B$2560)/$C$2560)</f>
        <v/>
      </c>
      <c r="M1920" s="24">
        <f>IF(Universe!AH1920="","",(Universe!AH1920-$B$2561)/$C$2561)</f>
        <v/>
      </c>
      <c r="N1920" s="24">
        <f>IF(Universe!AI1920="","",(Universe!AI1920-$B$2562)/$C$2562)</f>
        <v/>
      </c>
      <c r="O1920" s="24">
        <f>0.74*IF(B1920="",0,B1920)+0.16*IF(C1920="",0,C1920)+0.1*IF(D1920="",0,D1920)</f>
        <v/>
      </c>
      <c r="P1920" s="24">
        <f>0.35*IF(E1920="",0,E1920)+0.35*IF(F1920="",0,F1920)+0.3*IF(G1920="",0,G1920)</f>
        <v/>
      </c>
      <c r="Q1920" s="24">
        <f>0.656*IF(I1920="",0,I1920)+0.344*IF(H1920="",0,H1920)</f>
        <v/>
      </c>
      <c r="R1920" s="24">
        <f>0.338*IF(J1920="",0,J1920)+0.662*IF(K1920="",0,K1920)</f>
        <v/>
      </c>
      <c r="S1920" s="24">
        <f>0.38*IF(L1920="",0,L1920)+0.35*IF(M1920="",0,M1920)+0.27*IF(N1920="",0,N1920)</f>
        <v/>
      </c>
      <c r="T1920" s="24">
        <f>IF(Universe!S1920="","",((Universe!S1920-$B$2565)/$C$2565)^3)</f>
        <v/>
      </c>
      <c r="U1920" s="24">
        <f>IF(Universe!S1920="","",(Universe!S1920-$B$2565)/$C$2565)</f>
        <v/>
      </c>
      <c r="V1920" s="24">
        <f>IF(Universe!T1920="","",(Universe!T1920-$B$2566)/$C$2566)</f>
        <v/>
      </c>
      <c r="W1920" s="24">
        <f>IF(Universe!U1920="","",(Universe!U1920-$B$2567)/$C$2567)</f>
        <v/>
      </c>
      <c r="X1920" s="24">
        <f>IF(O1920="","",(O1920-$B$2571)/$C$2571)</f>
        <v/>
      </c>
      <c r="Y1920" s="24">
        <f>IF(T1920="","",(T1920-$B$2576)/$C$2576)</f>
        <v/>
      </c>
      <c r="Z1920" s="24">
        <f>IF(Universe!V1920="","",(Universe!V1920-$B$2568)/$C$2568)</f>
        <v/>
      </c>
      <c r="AA1920" s="24">
        <f>IF(P1920="","",(P1920-$B$2572)/$C$2572)</f>
        <v/>
      </c>
      <c r="AB1920" s="24">
        <f>IF(Q1920="","",(Q1920-$B$2573)/$C$2573)</f>
        <v/>
      </c>
      <c r="AC1920" s="24">
        <f>IF(R1920="","",(R1920-$B$2574)/$C$2574)</f>
        <v/>
      </c>
      <c r="AD1920" s="24">
        <f>IF(S1920="","",(S1920-$B$2575)/$C$2575)</f>
        <v/>
      </c>
      <c r="AE1920" s="24">
        <f>IF(Y1920="","",Y1920-(19.12044933116382+16.522174187581257*U1920))</f>
        <v/>
      </c>
      <c r="AF1920" s="24">
        <f>IF(X1920="","",(X1920-(-0.27268023098325006+0.47142105304415904*V1920+-0.3189264934812436*U1920)--5.286111042926227e-16)/0.7994208745952703)</f>
        <v/>
      </c>
      <c r="AG1920" s="24">
        <f>IF(AA1920="","",(AA1920-(0.5248806186338691+-0.064206457956449*U1920)-5.43454825424064e-16)/0.9977404048781155)</f>
        <v/>
      </c>
      <c r="AH1920" s="25" t="n">
        <v>-3.214251566128473</v>
      </c>
      <c r="AI1920" s="25" t="n">
        <v>1.62474692371468</v>
      </c>
      <c r="AJ1920" s="25" t="n">
        <v>0.0203340756934965</v>
      </c>
      <c r="AK1920" s="25" t="n">
        <v>0.6313747445491233</v>
      </c>
      <c r="AL1920" s="25" t="n">
        <v>2.620483883211969</v>
      </c>
      <c r="AM1920" s="25" t="n">
        <v>-0.8484992787757687</v>
      </c>
      <c r="AN1920" s="25" t="n">
        <v>1.490158160031638</v>
      </c>
      <c r="AO1920" s="25" t="n">
        <v>-0.1716106836148576</v>
      </c>
      <c r="AP1920" s="25" t="n">
        <v>-0.1462854028706356</v>
      </c>
      <c r="AQ1920" s="25" t="n">
        <v>2.198681174897896</v>
      </c>
    </row>
    <row r="1921">
      <c r="A1921" s="23">
        <f>Universe!A1921</f>
        <v/>
      </c>
      <c r="B1921" s="24">
        <f>IF(Universe!W1921="","",(Universe!W1921-$B$2550)/$C$2550)</f>
        <v/>
      </c>
      <c r="C1921" s="24">
        <f>IF(Universe!X1921="","",(Universe!X1921-$B$2551)/$C$2551)</f>
        <v/>
      </c>
      <c r="D1921" s="24">
        <f>IF(Universe!Y1921="","",(Universe!Y1921-$B$2552)/$C$2552)</f>
        <v/>
      </c>
      <c r="E1921" s="24">
        <f>IF(Universe!Z1921="","",(Universe!Z1921-$B$2553)/$C$2553)</f>
        <v/>
      </c>
      <c r="F1921" s="24">
        <f>IF(Universe!AA1921="","",(Universe!AA1921-$B$2554)/$C$2554)</f>
        <v/>
      </c>
      <c r="G1921" s="24">
        <f>IF(Universe!AB1921="","",(Universe!AB1921-$B$2555)/$C$2555)</f>
        <v/>
      </c>
      <c r="H1921" s="24">
        <f>IF(Universe!AC1921="","",(Universe!AC1921-$B$2556)/$C$2556)</f>
        <v/>
      </c>
      <c r="I1921" s="24">
        <f>IF(Universe!AD1921="","",(Universe!AD1921-$B$2557)/$C$2557)</f>
        <v/>
      </c>
      <c r="J1921" s="24">
        <f>IF(Universe!AE1921="","",(Universe!AE1921-$B$2558)/$C$2558)</f>
        <v/>
      </c>
      <c r="K1921" s="24">
        <f>IF(Universe!AF1921="","",(Universe!AF1921-$B$2559)/$C$2559)</f>
        <v/>
      </c>
      <c r="L1921" s="24">
        <f>IF(Universe!AG1921="","",(Universe!AG1921-$B$2560)/$C$2560)</f>
        <v/>
      </c>
      <c r="M1921" s="24">
        <f>IF(Universe!AH1921="","",(Universe!AH1921-$B$2561)/$C$2561)</f>
        <v/>
      </c>
      <c r="N1921" s="24">
        <f>IF(Universe!AI1921="","",(Universe!AI1921-$B$2562)/$C$2562)</f>
        <v/>
      </c>
      <c r="O1921" s="24">
        <f>0.74*IF(B1921="",0,B1921)+0.16*IF(C1921="",0,C1921)+0.1*IF(D1921="",0,D1921)</f>
        <v/>
      </c>
      <c r="P1921" s="24">
        <f>0.35*IF(E1921="",0,E1921)+0.35*IF(F1921="",0,F1921)+0.3*IF(G1921="",0,G1921)</f>
        <v/>
      </c>
      <c r="Q1921" s="24">
        <f>0.656*IF(I1921="",0,I1921)+0.344*IF(H1921="",0,H1921)</f>
        <v/>
      </c>
      <c r="R1921" s="24">
        <f>0.338*IF(J1921="",0,J1921)+0.662*IF(K1921="",0,K1921)</f>
        <v/>
      </c>
      <c r="S1921" s="24">
        <f>0.38*IF(L1921="",0,L1921)+0.35*IF(M1921="",0,M1921)+0.27*IF(N1921="",0,N1921)</f>
        <v/>
      </c>
      <c r="T1921" s="24">
        <f>IF(Universe!S1921="","",((Universe!S1921-$B$2565)/$C$2565)^3)</f>
        <v/>
      </c>
      <c r="U1921" s="24">
        <f>IF(Universe!S1921="","",(Universe!S1921-$B$2565)/$C$2565)</f>
        <v/>
      </c>
      <c r="V1921" s="24">
        <f>IF(Universe!T1921="","",(Universe!T1921-$B$2566)/$C$2566)</f>
        <v/>
      </c>
      <c r="W1921" s="24">
        <f>IF(Universe!U1921="","",(Universe!U1921-$B$2567)/$C$2567)</f>
        <v/>
      </c>
      <c r="X1921" s="24">
        <f>IF(O1921="","",(O1921-$B$2571)/$C$2571)</f>
        <v/>
      </c>
      <c r="Y1921" s="24">
        <f>IF(T1921="","",(T1921-$B$2576)/$C$2576)</f>
        <v/>
      </c>
      <c r="Z1921" s="24">
        <f>IF(Universe!V1921="","",(Universe!V1921-$B$2568)/$C$2568)</f>
        <v/>
      </c>
      <c r="AA1921" s="24">
        <f>IF(P1921="","",(P1921-$B$2572)/$C$2572)</f>
        <v/>
      </c>
      <c r="AB1921" s="24">
        <f>IF(Q1921="","",(Q1921-$B$2573)/$C$2573)</f>
        <v/>
      </c>
      <c r="AC1921" s="24">
        <f>IF(R1921="","",(R1921-$B$2574)/$C$2574)</f>
        <v/>
      </c>
      <c r="AD1921" s="24">
        <f>IF(S1921="","",(S1921-$B$2575)/$C$2575)</f>
        <v/>
      </c>
      <c r="AE1921" s="24">
        <f>IF(Y1921="","",Y1921-(19.12044933116382+16.522174187581257*U1921))</f>
        <v/>
      </c>
      <c r="AF1921" s="24">
        <f>IF(X1921="","",(X1921-(-0.27268023098325006+0.47142105304415904*V1921+-0.3189264934812436*U1921)--5.286111042926227e-16)/0.7994208745952703)</f>
        <v/>
      </c>
      <c r="AG1921" s="24">
        <f>IF(AA1921="","",(AA1921-(0.5248806186338691+-0.064206457956449*U1921)-5.43454825424064e-16)/0.9977404048781155)</f>
        <v/>
      </c>
      <c r="AH1921" s="25" t="n">
        <v>-3.187630167205765</v>
      </c>
      <c r="AI1921" s="25" t="n">
        <v>-0.4265263467285283</v>
      </c>
      <c r="AJ1921" s="25" t="n">
        <v>-0.8379315135004687</v>
      </c>
      <c r="AK1921" s="25" t="n">
        <v>-0.1703323584284272</v>
      </c>
      <c r="AL1921" s="25" t="n">
        <v>2.668872035063017</v>
      </c>
      <c r="AM1921" s="25" t="n">
        <v>-0.2392739053417476</v>
      </c>
      <c r="AN1921" s="25" t="n">
        <v>-1.094069553377807</v>
      </c>
      <c r="AO1921" s="25" t="n">
        <v>-0.0952755852764105</v>
      </c>
      <c r="AP1921" s="25" t="n">
        <v>1.465289936260438</v>
      </c>
      <c r="AQ1921" s="25" t="n">
        <v>7.294299024187078e-18</v>
      </c>
    </row>
    <row r="1922">
      <c r="A1922" s="23">
        <f>Universe!A1922</f>
        <v/>
      </c>
      <c r="B1922" s="24">
        <f>IF(Universe!W1922="","",(Universe!W1922-$B$2550)/$C$2550)</f>
        <v/>
      </c>
      <c r="C1922" s="24">
        <f>IF(Universe!X1922="","",(Universe!X1922-$B$2551)/$C$2551)</f>
        <v/>
      </c>
      <c r="D1922" s="24">
        <f>IF(Universe!Y1922="","",(Universe!Y1922-$B$2552)/$C$2552)</f>
        <v/>
      </c>
      <c r="E1922" s="24">
        <f>IF(Universe!Z1922="","",(Universe!Z1922-$B$2553)/$C$2553)</f>
        <v/>
      </c>
      <c r="F1922" s="24">
        <f>IF(Universe!AA1922="","",(Universe!AA1922-$B$2554)/$C$2554)</f>
        <v/>
      </c>
      <c r="G1922" s="24">
        <f>IF(Universe!AB1922="","",(Universe!AB1922-$B$2555)/$C$2555)</f>
        <v/>
      </c>
      <c r="H1922" s="24">
        <f>IF(Universe!AC1922="","",(Universe!AC1922-$B$2556)/$C$2556)</f>
        <v/>
      </c>
      <c r="I1922" s="24">
        <f>IF(Universe!AD1922="","",(Universe!AD1922-$B$2557)/$C$2557)</f>
        <v/>
      </c>
      <c r="J1922" s="24">
        <f>IF(Universe!AE1922="","",(Universe!AE1922-$B$2558)/$C$2558)</f>
        <v/>
      </c>
      <c r="K1922" s="24">
        <f>IF(Universe!AF1922="","",(Universe!AF1922-$B$2559)/$C$2559)</f>
        <v/>
      </c>
      <c r="L1922" s="24">
        <f>IF(Universe!AG1922="","",(Universe!AG1922-$B$2560)/$C$2560)</f>
        <v/>
      </c>
      <c r="M1922" s="24">
        <f>IF(Universe!AH1922="","",(Universe!AH1922-$B$2561)/$C$2561)</f>
        <v/>
      </c>
      <c r="N1922" s="24">
        <f>IF(Universe!AI1922="","",(Universe!AI1922-$B$2562)/$C$2562)</f>
        <v/>
      </c>
      <c r="O1922" s="24">
        <f>0.74*IF(B1922="",0,B1922)+0.16*IF(C1922="",0,C1922)+0.1*IF(D1922="",0,D1922)</f>
        <v/>
      </c>
      <c r="P1922" s="24">
        <f>0.35*IF(E1922="",0,E1922)+0.35*IF(F1922="",0,F1922)+0.3*IF(G1922="",0,G1922)</f>
        <v/>
      </c>
      <c r="Q1922" s="24">
        <f>0.656*IF(I1922="",0,I1922)+0.344*IF(H1922="",0,H1922)</f>
        <v/>
      </c>
      <c r="R1922" s="24">
        <f>0.338*IF(J1922="",0,J1922)+0.662*IF(K1922="",0,K1922)</f>
        <v/>
      </c>
      <c r="S1922" s="24">
        <f>0.38*IF(L1922="",0,L1922)+0.35*IF(M1922="",0,M1922)+0.27*IF(N1922="",0,N1922)</f>
        <v/>
      </c>
      <c r="T1922" s="24">
        <f>IF(Universe!S1922="","",((Universe!S1922-$B$2565)/$C$2565)^3)</f>
        <v/>
      </c>
      <c r="U1922" s="24">
        <f>IF(Universe!S1922="","",(Universe!S1922-$B$2565)/$C$2565)</f>
        <v/>
      </c>
      <c r="V1922" s="24">
        <f>IF(Universe!T1922="","",(Universe!T1922-$B$2566)/$C$2566)</f>
        <v/>
      </c>
      <c r="W1922" s="24">
        <f>IF(Universe!U1922="","",(Universe!U1922-$B$2567)/$C$2567)</f>
        <v/>
      </c>
      <c r="X1922" s="24">
        <f>IF(O1922="","",(O1922-$B$2571)/$C$2571)</f>
        <v/>
      </c>
      <c r="Y1922" s="24">
        <f>IF(T1922="","",(T1922-$B$2576)/$C$2576)</f>
        <v/>
      </c>
      <c r="Z1922" s="24">
        <f>IF(Universe!V1922="","",(Universe!V1922-$B$2568)/$C$2568)</f>
        <v/>
      </c>
      <c r="AA1922" s="24">
        <f>IF(P1922="","",(P1922-$B$2572)/$C$2572)</f>
        <v/>
      </c>
      <c r="AB1922" s="24">
        <f>IF(Q1922="","",(Q1922-$B$2573)/$C$2573)</f>
        <v/>
      </c>
      <c r="AC1922" s="24">
        <f>IF(R1922="","",(R1922-$B$2574)/$C$2574)</f>
        <v/>
      </c>
      <c r="AD1922" s="24">
        <f>IF(S1922="","",(S1922-$B$2575)/$C$2575)</f>
        <v/>
      </c>
      <c r="AE1922" s="24">
        <f>IF(Y1922="","",Y1922-(19.12044933116382+16.522174187581257*U1922))</f>
        <v/>
      </c>
      <c r="AF1922" s="24">
        <f>IF(X1922="","",(X1922-(-0.27268023098325006+0.47142105304415904*V1922+-0.3189264934812436*U1922)--5.286111042926227e-16)/0.7994208745952703)</f>
        <v/>
      </c>
      <c r="AG1922" s="24">
        <f>IF(AA1922="","",(AA1922-(0.5248806186338691+-0.064206457956449*U1922)-5.43454825424064e-16)/0.9977404048781155)</f>
        <v/>
      </c>
      <c r="AH1922" s="25" t="n">
        <v>-3.89261795717294</v>
      </c>
      <c r="AI1922" s="25" t="n">
        <v>-1.339014034414504</v>
      </c>
      <c r="AJ1922" s="25" t="n">
        <v>-0.5707623620986391</v>
      </c>
      <c r="AK1922" s="25" t="n">
        <v>-1.104242275931919</v>
      </c>
      <c r="AL1922" s="25" t="n">
        <v>0.7579803227995772</v>
      </c>
      <c r="AM1922" s="25" t="n">
        <v>1.275197869397869</v>
      </c>
      <c r="AN1922" s="25" t="n">
        <v>-1.118961485245143</v>
      </c>
      <c r="AO1922" s="25" t="n">
        <v>0.0685634309064781</v>
      </c>
      <c r="AP1922" s="25" t="n">
        <v>-0.3645397980739834</v>
      </c>
      <c r="AQ1922" s="25" t="n">
        <v>-0.0608318862855627</v>
      </c>
    </row>
    <row r="1923">
      <c r="A1923" s="23">
        <f>Universe!A1923</f>
        <v/>
      </c>
      <c r="B1923" s="24">
        <f>IF(Universe!W1923="","",(Universe!W1923-$B$2550)/$C$2550)</f>
        <v/>
      </c>
      <c r="C1923" s="24">
        <f>IF(Universe!X1923="","",(Universe!X1923-$B$2551)/$C$2551)</f>
        <v/>
      </c>
      <c r="D1923" s="24">
        <f>IF(Universe!Y1923="","",(Universe!Y1923-$B$2552)/$C$2552)</f>
        <v/>
      </c>
      <c r="E1923" s="24">
        <f>IF(Universe!Z1923="","",(Universe!Z1923-$B$2553)/$C$2553)</f>
        <v/>
      </c>
      <c r="F1923" s="24">
        <f>IF(Universe!AA1923="","",(Universe!AA1923-$B$2554)/$C$2554)</f>
        <v/>
      </c>
      <c r="G1923" s="24">
        <f>IF(Universe!AB1923="","",(Universe!AB1923-$B$2555)/$C$2555)</f>
        <v/>
      </c>
      <c r="H1923" s="24">
        <f>IF(Universe!AC1923="","",(Universe!AC1923-$B$2556)/$C$2556)</f>
        <v/>
      </c>
      <c r="I1923" s="24">
        <f>IF(Universe!AD1923="","",(Universe!AD1923-$B$2557)/$C$2557)</f>
        <v/>
      </c>
      <c r="J1923" s="24">
        <f>IF(Universe!AE1923="","",(Universe!AE1923-$B$2558)/$C$2558)</f>
        <v/>
      </c>
      <c r="K1923" s="24">
        <f>IF(Universe!AF1923="","",(Universe!AF1923-$B$2559)/$C$2559)</f>
        <v/>
      </c>
      <c r="L1923" s="24">
        <f>IF(Universe!AG1923="","",(Universe!AG1923-$B$2560)/$C$2560)</f>
        <v/>
      </c>
      <c r="M1923" s="24">
        <f>IF(Universe!AH1923="","",(Universe!AH1923-$B$2561)/$C$2561)</f>
        <v/>
      </c>
      <c r="N1923" s="24">
        <f>IF(Universe!AI1923="","",(Universe!AI1923-$B$2562)/$C$2562)</f>
        <v/>
      </c>
      <c r="O1923" s="24">
        <f>0.74*IF(B1923="",0,B1923)+0.16*IF(C1923="",0,C1923)+0.1*IF(D1923="",0,D1923)</f>
        <v/>
      </c>
      <c r="P1923" s="24">
        <f>0.35*IF(E1923="",0,E1923)+0.35*IF(F1923="",0,F1923)+0.3*IF(G1923="",0,G1923)</f>
        <v/>
      </c>
      <c r="Q1923" s="24">
        <f>0.656*IF(I1923="",0,I1923)+0.344*IF(H1923="",0,H1923)</f>
        <v/>
      </c>
      <c r="R1923" s="24">
        <f>0.338*IF(J1923="",0,J1923)+0.662*IF(K1923="",0,K1923)</f>
        <v/>
      </c>
      <c r="S1923" s="24">
        <f>0.38*IF(L1923="",0,L1923)+0.35*IF(M1923="",0,M1923)+0.27*IF(N1923="",0,N1923)</f>
        <v/>
      </c>
      <c r="T1923" s="24">
        <f>IF(Universe!S1923="","",((Universe!S1923-$B$2565)/$C$2565)^3)</f>
        <v/>
      </c>
      <c r="U1923" s="24">
        <f>IF(Universe!S1923="","",(Universe!S1923-$B$2565)/$C$2565)</f>
        <v/>
      </c>
      <c r="V1923" s="24">
        <f>IF(Universe!T1923="","",(Universe!T1923-$B$2566)/$C$2566)</f>
        <v/>
      </c>
      <c r="W1923" s="24">
        <f>IF(Universe!U1923="","",(Universe!U1923-$B$2567)/$C$2567)</f>
        <v/>
      </c>
      <c r="X1923" s="24">
        <f>IF(O1923="","",(O1923-$B$2571)/$C$2571)</f>
        <v/>
      </c>
      <c r="Y1923" s="24">
        <f>IF(T1923="","",(T1923-$B$2576)/$C$2576)</f>
        <v/>
      </c>
      <c r="Z1923" s="24">
        <f>IF(Universe!V1923="","",(Universe!V1923-$B$2568)/$C$2568)</f>
        <v/>
      </c>
      <c r="AA1923" s="24">
        <f>IF(P1923="","",(P1923-$B$2572)/$C$2572)</f>
        <v/>
      </c>
      <c r="AB1923" s="24">
        <f>IF(Q1923="","",(Q1923-$B$2573)/$C$2573)</f>
        <v/>
      </c>
      <c r="AC1923" s="24">
        <f>IF(R1923="","",(R1923-$B$2574)/$C$2574)</f>
        <v/>
      </c>
      <c r="AD1923" s="24">
        <f>IF(S1923="","",(S1923-$B$2575)/$C$2575)</f>
        <v/>
      </c>
      <c r="AE1923" s="24">
        <f>IF(Y1923="","",Y1923-(19.12044933116382+16.522174187581257*U1923))</f>
        <v/>
      </c>
      <c r="AF1923" s="24">
        <f>IF(X1923="","",(X1923-(-0.27268023098325006+0.47142105304415904*V1923+-0.3189264934812436*U1923)--5.286111042926227e-16)/0.7994208745952703)</f>
        <v/>
      </c>
      <c r="AG1923" s="24">
        <f>IF(AA1923="","",(AA1923-(0.5248806186338691+-0.064206457956449*U1923)-5.43454825424064e-16)/0.9977404048781155)</f>
        <v/>
      </c>
      <c r="AH1923" s="25" t="n">
        <v>-1.684427997376941</v>
      </c>
      <c r="AI1923" s="25" t="n">
        <v>-0.9076849672296088</v>
      </c>
      <c r="AJ1923" s="25" t="n">
        <v>-0.4450463363193132</v>
      </c>
      <c r="AK1923" s="25" t="n">
        <v>-0.4681908870603301</v>
      </c>
      <c r="AL1923" s="25" t="n">
        <v>3.023560158330762</v>
      </c>
      <c r="AM1923" s="25" t="n">
        <v>0.4316538309910341</v>
      </c>
      <c r="AN1923" s="25" t="n">
        <v>-0.66836436063532</v>
      </c>
      <c r="AO1923" s="25" t="n">
        <v>0.0096414007803309</v>
      </c>
      <c r="AP1923" s="25" t="n">
        <v>-0.3436063905409269</v>
      </c>
      <c r="AQ1923" s="25" t="n">
        <v>0.3673117493606787</v>
      </c>
    </row>
    <row r="1924">
      <c r="A1924" s="23">
        <f>Universe!A1924</f>
        <v/>
      </c>
      <c r="B1924" s="24">
        <f>IF(Universe!W1924="","",(Universe!W1924-$B$2550)/$C$2550)</f>
        <v/>
      </c>
      <c r="C1924" s="24">
        <f>IF(Universe!X1924="","",(Universe!X1924-$B$2551)/$C$2551)</f>
        <v/>
      </c>
      <c r="D1924" s="24">
        <f>IF(Universe!Y1924="","",(Universe!Y1924-$B$2552)/$C$2552)</f>
        <v/>
      </c>
      <c r="E1924" s="24">
        <f>IF(Universe!Z1924="","",(Universe!Z1924-$B$2553)/$C$2553)</f>
        <v/>
      </c>
      <c r="F1924" s="24">
        <f>IF(Universe!AA1924="","",(Universe!AA1924-$B$2554)/$C$2554)</f>
        <v/>
      </c>
      <c r="G1924" s="24">
        <f>IF(Universe!AB1924="","",(Universe!AB1924-$B$2555)/$C$2555)</f>
        <v/>
      </c>
      <c r="H1924" s="24">
        <f>IF(Universe!AC1924="","",(Universe!AC1924-$B$2556)/$C$2556)</f>
        <v/>
      </c>
      <c r="I1924" s="24">
        <f>IF(Universe!AD1924="","",(Universe!AD1924-$B$2557)/$C$2557)</f>
        <v/>
      </c>
      <c r="J1924" s="24">
        <f>IF(Universe!AE1924="","",(Universe!AE1924-$B$2558)/$C$2558)</f>
        <v/>
      </c>
      <c r="K1924" s="24">
        <f>IF(Universe!AF1924="","",(Universe!AF1924-$B$2559)/$C$2559)</f>
        <v/>
      </c>
      <c r="L1924" s="24">
        <f>IF(Universe!AG1924="","",(Universe!AG1924-$B$2560)/$C$2560)</f>
        <v/>
      </c>
      <c r="M1924" s="24">
        <f>IF(Universe!AH1924="","",(Universe!AH1924-$B$2561)/$C$2561)</f>
        <v/>
      </c>
      <c r="N1924" s="24">
        <f>IF(Universe!AI1924="","",(Universe!AI1924-$B$2562)/$C$2562)</f>
        <v/>
      </c>
      <c r="O1924" s="24">
        <f>0.74*IF(B1924="",0,B1924)+0.16*IF(C1924="",0,C1924)+0.1*IF(D1924="",0,D1924)</f>
        <v/>
      </c>
      <c r="P1924" s="24">
        <f>0.35*IF(E1924="",0,E1924)+0.35*IF(F1924="",0,F1924)+0.3*IF(G1924="",0,G1924)</f>
        <v/>
      </c>
      <c r="Q1924" s="24">
        <f>0.656*IF(I1924="",0,I1924)+0.344*IF(H1924="",0,H1924)</f>
        <v/>
      </c>
      <c r="R1924" s="24">
        <f>0.338*IF(J1924="",0,J1924)+0.662*IF(K1924="",0,K1924)</f>
        <v/>
      </c>
      <c r="S1924" s="24">
        <f>0.38*IF(L1924="",0,L1924)+0.35*IF(M1924="",0,M1924)+0.27*IF(N1924="",0,N1924)</f>
        <v/>
      </c>
      <c r="T1924" s="24">
        <f>IF(Universe!S1924="","",((Universe!S1924-$B$2565)/$C$2565)^3)</f>
        <v/>
      </c>
      <c r="U1924" s="24">
        <f>IF(Universe!S1924="","",(Universe!S1924-$B$2565)/$C$2565)</f>
        <v/>
      </c>
      <c r="V1924" s="24">
        <f>IF(Universe!T1924="","",(Universe!T1924-$B$2566)/$C$2566)</f>
        <v/>
      </c>
      <c r="W1924" s="24">
        <f>IF(Universe!U1924="","",(Universe!U1924-$B$2567)/$C$2567)</f>
        <v/>
      </c>
      <c r="X1924" s="24">
        <f>IF(O1924="","",(O1924-$B$2571)/$C$2571)</f>
        <v/>
      </c>
      <c r="Y1924" s="24">
        <f>IF(T1924="","",(T1924-$B$2576)/$C$2576)</f>
        <v/>
      </c>
      <c r="Z1924" s="24">
        <f>IF(Universe!V1924="","",(Universe!V1924-$B$2568)/$C$2568)</f>
        <v/>
      </c>
      <c r="AA1924" s="24">
        <f>IF(P1924="","",(P1924-$B$2572)/$C$2572)</f>
        <v/>
      </c>
      <c r="AB1924" s="24">
        <f>IF(Q1924="","",(Q1924-$B$2573)/$C$2573)</f>
        <v/>
      </c>
      <c r="AC1924" s="24">
        <f>IF(R1924="","",(R1924-$B$2574)/$C$2574)</f>
        <v/>
      </c>
      <c r="AD1924" s="24">
        <f>IF(S1924="","",(S1924-$B$2575)/$C$2575)</f>
        <v/>
      </c>
      <c r="AE1924" s="24">
        <f>IF(Y1924="","",Y1924-(19.12044933116382+16.522174187581257*U1924))</f>
        <v/>
      </c>
      <c r="AF1924" s="24">
        <f>IF(X1924="","",(X1924-(-0.27268023098325006+0.47142105304415904*V1924+-0.3189264934812436*U1924)--5.286111042926227e-16)/0.7994208745952703)</f>
        <v/>
      </c>
      <c r="AG1924" s="24">
        <f>IF(AA1924="","",(AA1924-(0.5248806186338691+-0.064206457956449*U1924)-5.43454825424064e-16)/0.9977404048781155)</f>
        <v/>
      </c>
      <c r="AH1924" s="25" t="n">
        <v>-0.8151438800058486</v>
      </c>
      <c r="AI1924" s="25" t="n">
        <v>-0.7339185729549749</v>
      </c>
      <c r="AJ1924" s="25" t="n">
        <v>-1.648683687492596</v>
      </c>
      <c r="AK1924" s="25" t="n">
        <v>1.058737281054452</v>
      </c>
      <c r="AL1924" s="25" t="n">
        <v>1.729012453101851</v>
      </c>
      <c r="AM1924" s="25" t="n">
        <v>0.4270746636619587</v>
      </c>
      <c r="AN1924" s="25" t="n">
        <v>0.0686620618416761</v>
      </c>
      <c r="AO1924" s="25" t="n">
        <v>0.120565186745772</v>
      </c>
      <c r="AP1924" s="25" t="n">
        <v>-0.510757233449315</v>
      </c>
      <c r="AQ1924" s="25" t="n">
        <v>-0.4882180876652781</v>
      </c>
    </row>
    <row r="1925">
      <c r="A1925" s="23">
        <f>Universe!A1925</f>
        <v/>
      </c>
      <c r="B1925" s="24">
        <f>IF(Universe!W1925="","",(Universe!W1925-$B$2550)/$C$2550)</f>
        <v/>
      </c>
      <c r="C1925" s="24">
        <f>IF(Universe!X1925="","",(Universe!X1925-$B$2551)/$C$2551)</f>
        <v/>
      </c>
      <c r="D1925" s="24">
        <f>IF(Universe!Y1925="","",(Universe!Y1925-$B$2552)/$C$2552)</f>
        <v/>
      </c>
      <c r="E1925" s="24">
        <f>IF(Universe!Z1925="","",(Universe!Z1925-$B$2553)/$C$2553)</f>
        <v/>
      </c>
      <c r="F1925" s="24">
        <f>IF(Universe!AA1925="","",(Universe!AA1925-$B$2554)/$C$2554)</f>
        <v/>
      </c>
      <c r="G1925" s="24">
        <f>IF(Universe!AB1925="","",(Universe!AB1925-$B$2555)/$C$2555)</f>
        <v/>
      </c>
      <c r="H1925" s="24">
        <f>IF(Universe!AC1925="","",(Universe!AC1925-$B$2556)/$C$2556)</f>
        <v/>
      </c>
      <c r="I1925" s="24">
        <f>IF(Universe!AD1925="","",(Universe!AD1925-$B$2557)/$C$2557)</f>
        <v/>
      </c>
      <c r="J1925" s="24">
        <f>IF(Universe!AE1925="","",(Universe!AE1925-$B$2558)/$C$2558)</f>
        <v/>
      </c>
      <c r="K1925" s="24">
        <f>IF(Universe!AF1925="","",(Universe!AF1925-$B$2559)/$C$2559)</f>
        <v/>
      </c>
      <c r="L1925" s="24">
        <f>IF(Universe!AG1925="","",(Universe!AG1925-$B$2560)/$C$2560)</f>
        <v/>
      </c>
      <c r="M1925" s="24">
        <f>IF(Universe!AH1925="","",(Universe!AH1925-$B$2561)/$C$2561)</f>
        <v/>
      </c>
      <c r="N1925" s="24">
        <f>IF(Universe!AI1925="","",(Universe!AI1925-$B$2562)/$C$2562)</f>
        <v/>
      </c>
      <c r="O1925" s="24">
        <f>0.74*IF(B1925="",0,B1925)+0.16*IF(C1925="",0,C1925)+0.1*IF(D1925="",0,D1925)</f>
        <v/>
      </c>
      <c r="P1925" s="24">
        <f>0.35*IF(E1925="",0,E1925)+0.35*IF(F1925="",0,F1925)+0.3*IF(G1925="",0,G1925)</f>
        <v/>
      </c>
      <c r="Q1925" s="24">
        <f>0.656*IF(I1925="",0,I1925)+0.344*IF(H1925="",0,H1925)</f>
        <v/>
      </c>
      <c r="R1925" s="24">
        <f>0.338*IF(J1925="",0,J1925)+0.662*IF(K1925="",0,K1925)</f>
        <v/>
      </c>
      <c r="S1925" s="24">
        <f>0.38*IF(L1925="",0,L1925)+0.35*IF(M1925="",0,M1925)+0.27*IF(N1925="",0,N1925)</f>
        <v/>
      </c>
      <c r="T1925" s="24">
        <f>IF(Universe!S1925="","",((Universe!S1925-$B$2565)/$C$2565)^3)</f>
        <v/>
      </c>
      <c r="U1925" s="24">
        <f>IF(Universe!S1925="","",(Universe!S1925-$B$2565)/$C$2565)</f>
        <v/>
      </c>
      <c r="V1925" s="24">
        <f>IF(Universe!T1925="","",(Universe!T1925-$B$2566)/$C$2566)</f>
        <v/>
      </c>
      <c r="W1925" s="24">
        <f>IF(Universe!U1925="","",(Universe!U1925-$B$2567)/$C$2567)</f>
        <v/>
      </c>
      <c r="X1925" s="24">
        <f>IF(O1925="","",(O1925-$B$2571)/$C$2571)</f>
        <v/>
      </c>
      <c r="Y1925" s="24">
        <f>IF(T1925="","",(T1925-$B$2576)/$C$2576)</f>
        <v/>
      </c>
      <c r="Z1925" s="24">
        <f>IF(Universe!V1925="","",(Universe!V1925-$B$2568)/$C$2568)</f>
        <v/>
      </c>
      <c r="AA1925" s="24">
        <f>IF(P1925="","",(P1925-$B$2572)/$C$2572)</f>
        <v/>
      </c>
      <c r="AB1925" s="24">
        <f>IF(Q1925="","",(Q1925-$B$2573)/$C$2573)</f>
        <v/>
      </c>
      <c r="AC1925" s="24">
        <f>IF(R1925="","",(R1925-$B$2574)/$C$2574)</f>
        <v/>
      </c>
      <c r="AD1925" s="24">
        <f>IF(S1925="","",(S1925-$B$2575)/$C$2575)</f>
        <v/>
      </c>
      <c r="AE1925" s="24">
        <f>IF(Y1925="","",Y1925-(19.12044933116382+16.522174187581257*U1925))</f>
        <v/>
      </c>
      <c r="AF1925" s="24">
        <f>IF(X1925="","",(X1925-(-0.27268023098325006+0.47142105304415904*V1925+-0.3189264934812436*U1925)--5.286111042926227e-16)/0.7994208745952703)</f>
        <v/>
      </c>
      <c r="AG1925" s="24">
        <f>IF(AA1925="","",(AA1925-(0.5248806186338691+-0.064206457956449*U1925)-5.43454825424064e-16)/0.9977404048781155)</f>
        <v/>
      </c>
      <c r="AH1925" s="25" t="n">
        <v>-2.335343562733522</v>
      </c>
      <c r="AI1925" s="25" t="n">
        <v>-0.1712810114173716</v>
      </c>
      <c r="AJ1925" s="25" t="n">
        <v>-0.8235498837688543</v>
      </c>
      <c r="AK1925" s="25" t="n">
        <v>0.217192590354966</v>
      </c>
      <c r="AL1925" s="25" t="n">
        <v>3.381204903052303</v>
      </c>
      <c r="AM1925" s="25" t="n">
        <v>-0.0498171747932094</v>
      </c>
      <c r="AN1925" s="25" t="n">
        <v>0.7636931137623089</v>
      </c>
      <c r="AO1925" s="25" t="n">
        <v>-0.08881383519637159</v>
      </c>
      <c r="AP1925" s="25" t="n">
        <v>0.8432196081435007</v>
      </c>
      <c r="AQ1925" s="25" t="n">
        <v>-0.585277473152447</v>
      </c>
    </row>
    <row r="1926">
      <c r="A1926" s="23">
        <f>Universe!A1926</f>
        <v/>
      </c>
      <c r="B1926" s="24">
        <f>IF(Universe!W1926="","",(Universe!W1926-$B$2550)/$C$2550)</f>
        <v/>
      </c>
      <c r="C1926" s="24">
        <f>IF(Universe!X1926="","",(Universe!X1926-$B$2551)/$C$2551)</f>
        <v/>
      </c>
      <c r="D1926" s="24">
        <f>IF(Universe!Y1926="","",(Universe!Y1926-$B$2552)/$C$2552)</f>
        <v/>
      </c>
      <c r="E1926" s="24">
        <f>IF(Universe!Z1926="","",(Universe!Z1926-$B$2553)/$C$2553)</f>
        <v/>
      </c>
      <c r="F1926" s="24">
        <f>IF(Universe!AA1926="","",(Universe!AA1926-$B$2554)/$C$2554)</f>
        <v/>
      </c>
      <c r="G1926" s="24">
        <f>IF(Universe!AB1926="","",(Universe!AB1926-$B$2555)/$C$2555)</f>
        <v/>
      </c>
      <c r="H1926" s="24">
        <f>IF(Universe!AC1926="","",(Universe!AC1926-$B$2556)/$C$2556)</f>
        <v/>
      </c>
      <c r="I1926" s="24">
        <f>IF(Universe!AD1926="","",(Universe!AD1926-$B$2557)/$C$2557)</f>
        <v/>
      </c>
      <c r="J1926" s="24">
        <f>IF(Universe!AE1926="","",(Universe!AE1926-$B$2558)/$C$2558)</f>
        <v/>
      </c>
      <c r="K1926" s="24">
        <f>IF(Universe!AF1926="","",(Universe!AF1926-$B$2559)/$C$2559)</f>
        <v/>
      </c>
      <c r="L1926" s="24">
        <f>IF(Universe!AG1926="","",(Universe!AG1926-$B$2560)/$C$2560)</f>
        <v/>
      </c>
      <c r="M1926" s="24">
        <f>IF(Universe!AH1926="","",(Universe!AH1926-$B$2561)/$C$2561)</f>
        <v/>
      </c>
      <c r="N1926" s="24">
        <f>IF(Universe!AI1926="","",(Universe!AI1926-$B$2562)/$C$2562)</f>
        <v/>
      </c>
      <c r="O1926" s="24">
        <f>0.74*IF(B1926="",0,B1926)+0.16*IF(C1926="",0,C1926)+0.1*IF(D1926="",0,D1926)</f>
        <v/>
      </c>
      <c r="P1926" s="24">
        <f>0.35*IF(E1926="",0,E1926)+0.35*IF(F1926="",0,F1926)+0.3*IF(G1926="",0,G1926)</f>
        <v/>
      </c>
      <c r="Q1926" s="24">
        <f>0.656*IF(I1926="",0,I1926)+0.344*IF(H1926="",0,H1926)</f>
        <v/>
      </c>
      <c r="R1926" s="24">
        <f>0.338*IF(J1926="",0,J1926)+0.662*IF(K1926="",0,K1926)</f>
        <v/>
      </c>
      <c r="S1926" s="24">
        <f>0.38*IF(L1926="",0,L1926)+0.35*IF(M1926="",0,M1926)+0.27*IF(N1926="",0,N1926)</f>
        <v/>
      </c>
      <c r="T1926" s="24">
        <f>IF(Universe!S1926="","",((Universe!S1926-$B$2565)/$C$2565)^3)</f>
        <v/>
      </c>
      <c r="U1926" s="24">
        <f>IF(Universe!S1926="","",(Universe!S1926-$B$2565)/$C$2565)</f>
        <v/>
      </c>
      <c r="V1926" s="24">
        <f>IF(Universe!T1926="","",(Universe!T1926-$B$2566)/$C$2566)</f>
        <v/>
      </c>
      <c r="W1926" s="24">
        <f>IF(Universe!U1926="","",(Universe!U1926-$B$2567)/$C$2567)</f>
        <v/>
      </c>
      <c r="X1926" s="24">
        <f>IF(O1926="","",(O1926-$B$2571)/$C$2571)</f>
        <v/>
      </c>
      <c r="Y1926" s="24">
        <f>IF(T1926="","",(T1926-$B$2576)/$C$2576)</f>
        <v/>
      </c>
      <c r="Z1926" s="24">
        <f>IF(Universe!V1926="","",(Universe!V1926-$B$2568)/$C$2568)</f>
        <v/>
      </c>
      <c r="AA1926" s="24">
        <f>IF(P1926="","",(P1926-$B$2572)/$C$2572)</f>
        <v/>
      </c>
      <c r="AB1926" s="24">
        <f>IF(Q1926="","",(Q1926-$B$2573)/$C$2573)</f>
        <v/>
      </c>
      <c r="AC1926" s="24">
        <f>IF(R1926="","",(R1926-$B$2574)/$C$2574)</f>
        <v/>
      </c>
      <c r="AD1926" s="24">
        <f>IF(S1926="","",(S1926-$B$2575)/$C$2575)</f>
        <v/>
      </c>
      <c r="AE1926" s="24">
        <f>IF(Y1926="","",Y1926-(19.12044933116382+16.522174187581257*U1926))</f>
        <v/>
      </c>
      <c r="AF1926" s="24">
        <f>IF(X1926="","",(X1926-(-0.27268023098325006+0.47142105304415904*V1926+-0.3189264934812436*U1926)--5.286111042926227e-16)/0.7994208745952703)</f>
        <v/>
      </c>
      <c r="AG1926" s="24">
        <f>IF(AA1926="","",(AA1926-(0.5248806186338691+-0.064206457956449*U1926)-5.43454825424064e-16)/0.9977404048781155)</f>
        <v/>
      </c>
      <c r="AH1926" s="25" t="n">
        <v>-3.66006795188131</v>
      </c>
      <c r="AI1926" s="25" t="n">
        <v>-1.435283164536404</v>
      </c>
      <c r="AJ1926" s="25" t="n">
        <v>0.3802426713050731</v>
      </c>
      <c r="AK1926" s="25" t="n">
        <v>9.916180672261309</v>
      </c>
      <c r="AL1926" s="25" t="n">
        <v>1.539185773224446</v>
      </c>
      <c r="AM1926" s="25" t="n">
        <v>0.8395961837475016</v>
      </c>
      <c r="AN1926" s="25" t="n">
        <v>3.264626044859705</v>
      </c>
      <c r="AO1926" s="25" t="n">
        <v>-1.986884738000051</v>
      </c>
      <c r="AP1926" s="25" t="n">
        <v>-0.2478050482115999</v>
      </c>
      <c r="AQ1926" s="25" t="n">
        <v>-0.280099718741236</v>
      </c>
    </row>
    <row r="1927">
      <c r="A1927" s="23">
        <f>Universe!A1927</f>
        <v/>
      </c>
      <c r="B1927" s="24">
        <f>IF(Universe!W1927="","",(Universe!W1927-$B$2550)/$C$2550)</f>
        <v/>
      </c>
      <c r="C1927" s="24">
        <f>IF(Universe!X1927="","",(Universe!X1927-$B$2551)/$C$2551)</f>
        <v/>
      </c>
      <c r="D1927" s="24">
        <f>IF(Universe!Y1927="","",(Universe!Y1927-$B$2552)/$C$2552)</f>
        <v/>
      </c>
      <c r="E1927" s="24">
        <f>IF(Universe!Z1927="","",(Universe!Z1927-$B$2553)/$C$2553)</f>
        <v/>
      </c>
      <c r="F1927" s="24">
        <f>IF(Universe!AA1927="","",(Universe!AA1927-$B$2554)/$C$2554)</f>
        <v/>
      </c>
      <c r="G1927" s="24">
        <f>IF(Universe!AB1927="","",(Universe!AB1927-$B$2555)/$C$2555)</f>
        <v/>
      </c>
      <c r="H1927" s="24">
        <f>IF(Universe!AC1927="","",(Universe!AC1927-$B$2556)/$C$2556)</f>
        <v/>
      </c>
      <c r="I1927" s="24">
        <f>IF(Universe!AD1927="","",(Universe!AD1927-$B$2557)/$C$2557)</f>
        <v/>
      </c>
      <c r="J1927" s="24">
        <f>IF(Universe!AE1927="","",(Universe!AE1927-$B$2558)/$C$2558)</f>
        <v/>
      </c>
      <c r="K1927" s="24">
        <f>IF(Universe!AF1927="","",(Universe!AF1927-$B$2559)/$C$2559)</f>
        <v/>
      </c>
      <c r="L1927" s="24">
        <f>IF(Universe!AG1927="","",(Universe!AG1927-$B$2560)/$C$2560)</f>
        <v/>
      </c>
      <c r="M1927" s="24">
        <f>IF(Universe!AH1927="","",(Universe!AH1927-$B$2561)/$C$2561)</f>
        <v/>
      </c>
      <c r="N1927" s="24">
        <f>IF(Universe!AI1927="","",(Universe!AI1927-$B$2562)/$C$2562)</f>
        <v/>
      </c>
      <c r="O1927" s="24">
        <f>0.74*IF(B1927="",0,B1927)+0.16*IF(C1927="",0,C1927)+0.1*IF(D1927="",0,D1927)</f>
        <v/>
      </c>
      <c r="P1927" s="24">
        <f>0.35*IF(E1927="",0,E1927)+0.35*IF(F1927="",0,F1927)+0.3*IF(G1927="",0,G1927)</f>
        <v/>
      </c>
      <c r="Q1927" s="24">
        <f>0.656*IF(I1927="",0,I1927)+0.344*IF(H1927="",0,H1927)</f>
        <v/>
      </c>
      <c r="R1927" s="24">
        <f>0.338*IF(J1927="",0,J1927)+0.662*IF(K1927="",0,K1927)</f>
        <v/>
      </c>
      <c r="S1927" s="24">
        <f>0.38*IF(L1927="",0,L1927)+0.35*IF(M1927="",0,M1927)+0.27*IF(N1927="",0,N1927)</f>
        <v/>
      </c>
      <c r="T1927" s="24">
        <f>IF(Universe!S1927="","",((Universe!S1927-$B$2565)/$C$2565)^3)</f>
        <v/>
      </c>
      <c r="U1927" s="24">
        <f>IF(Universe!S1927="","",(Universe!S1927-$B$2565)/$C$2565)</f>
        <v/>
      </c>
      <c r="V1927" s="24">
        <f>IF(Universe!T1927="","",(Universe!T1927-$B$2566)/$C$2566)</f>
        <v/>
      </c>
      <c r="W1927" s="24">
        <f>IF(Universe!U1927="","",(Universe!U1927-$B$2567)/$C$2567)</f>
        <v/>
      </c>
      <c r="X1927" s="24">
        <f>IF(O1927="","",(O1927-$B$2571)/$C$2571)</f>
        <v/>
      </c>
      <c r="Y1927" s="24">
        <f>IF(T1927="","",(T1927-$B$2576)/$C$2576)</f>
        <v/>
      </c>
      <c r="Z1927" s="24">
        <f>IF(Universe!V1927="","",(Universe!V1927-$B$2568)/$C$2568)</f>
        <v/>
      </c>
      <c r="AA1927" s="24">
        <f>IF(P1927="","",(P1927-$B$2572)/$C$2572)</f>
        <v/>
      </c>
      <c r="AB1927" s="24">
        <f>IF(Q1927="","",(Q1927-$B$2573)/$C$2573)</f>
        <v/>
      </c>
      <c r="AC1927" s="24">
        <f>IF(R1927="","",(R1927-$B$2574)/$C$2574)</f>
        <v/>
      </c>
      <c r="AD1927" s="24">
        <f>IF(S1927="","",(S1927-$B$2575)/$C$2575)</f>
        <v/>
      </c>
      <c r="AE1927" s="24">
        <f>IF(Y1927="","",Y1927-(19.12044933116382+16.522174187581257*U1927))</f>
        <v/>
      </c>
      <c r="AF1927" s="24">
        <f>IF(X1927="","",(X1927-(-0.27268023098325006+0.47142105304415904*V1927+-0.3189264934812436*U1927)--5.286111042926227e-16)/0.7994208745952703)</f>
        <v/>
      </c>
      <c r="AG1927" s="24">
        <f>IF(AA1927="","",(AA1927-(0.5248806186338691+-0.064206457956449*U1927)-5.43454825424064e-16)/0.9977404048781155)</f>
        <v/>
      </c>
      <c r="AH1927" s="25" t="n">
        <v>-3.467109602076178</v>
      </c>
      <c r="AI1927" s="25" t="n">
        <v>0.9563112987877772</v>
      </c>
      <c r="AJ1927" s="25" t="n">
        <v>-0.7334632695220227</v>
      </c>
      <c r="AK1927" s="25" t="n">
        <v>-1.062533741470119</v>
      </c>
      <c r="AL1927" s="25" t="n">
        <v>2.071706803304924</v>
      </c>
      <c r="AM1927" s="25" t="n">
        <v>1.051513487258621</v>
      </c>
      <c r="AN1927" s="25" t="n">
        <v>-1.01534112431805</v>
      </c>
      <c r="AO1927" s="25" t="n">
        <v>0.5643006196953427</v>
      </c>
      <c r="AP1927" s="25" t="n">
        <v>0.8352908867952719</v>
      </c>
      <c r="AQ1927" s="25" t="n">
        <v>0.0531149478216068</v>
      </c>
    </row>
    <row r="1928">
      <c r="A1928" s="23">
        <f>Universe!A1928</f>
        <v/>
      </c>
      <c r="B1928" s="24">
        <f>IF(Universe!W1928="","",(Universe!W1928-$B$2550)/$C$2550)</f>
        <v/>
      </c>
      <c r="C1928" s="24">
        <f>IF(Universe!X1928="","",(Universe!X1928-$B$2551)/$C$2551)</f>
        <v/>
      </c>
      <c r="D1928" s="24">
        <f>IF(Universe!Y1928="","",(Universe!Y1928-$B$2552)/$C$2552)</f>
        <v/>
      </c>
      <c r="E1928" s="24">
        <f>IF(Universe!Z1928="","",(Universe!Z1928-$B$2553)/$C$2553)</f>
        <v/>
      </c>
      <c r="F1928" s="24">
        <f>IF(Universe!AA1928="","",(Universe!AA1928-$B$2554)/$C$2554)</f>
        <v/>
      </c>
      <c r="G1928" s="24">
        <f>IF(Universe!AB1928="","",(Universe!AB1928-$B$2555)/$C$2555)</f>
        <v/>
      </c>
      <c r="H1928" s="24">
        <f>IF(Universe!AC1928="","",(Universe!AC1928-$B$2556)/$C$2556)</f>
        <v/>
      </c>
      <c r="I1928" s="24">
        <f>IF(Universe!AD1928="","",(Universe!AD1928-$B$2557)/$C$2557)</f>
        <v/>
      </c>
      <c r="J1928" s="24">
        <f>IF(Universe!AE1928="","",(Universe!AE1928-$B$2558)/$C$2558)</f>
        <v/>
      </c>
      <c r="K1928" s="24">
        <f>IF(Universe!AF1928="","",(Universe!AF1928-$B$2559)/$C$2559)</f>
        <v/>
      </c>
      <c r="L1928" s="24">
        <f>IF(Universe!AG1928="","",(Universe!AG1928-$B$2560)/$C$2560)</f>
        <v/>
      </c>
      <c r="M1928" s="24">
        <f>IF(Universe!AH1928="","",(Universe!AH1928-$B$2561)/$C$2561)</f>
        <v/>
      </c>
      <c r="N1928" s="24">
        <f>IF(Universe!AI1928="","",(Universe!AI1928-$B$2562)/$C$2562)</f>
        <v/>
      </c>
      <c r="O1928" s="24">
        <f>0.74*IF(B1928="",0,B1928)+0.16*IF(C1928="",0,C1928)+0.1*IF(D1928="",0,D1928)</f>
        <v/>
      </c>
      <c r="P1928" s="24">
        <f>0.35*IF(E1928="",0,E1928)+0.35*IF(F1928="",0,F1928)+0.3*IF(G1928="",0,G1928)</f>
        <v/>
      </c>
      <c r="Q1928" s="24">
        <f>0.656*IF(I1928="",0,I1928)+0.344*IF(H1928="",0,H1928)</f>
        <v/>
      </c>
      <c r="R1928" s="24">
        <f>0.338*IF(J1928="",0,J1928)+0.662*IF(K1928="",0,K1928)</f>
        <v/>
      </c>
      <c r="S1928" s="24">
        <f>0.38*IF(L1928="",0,L1928)+0.35*IF(M1928="",0,M1928)+0.27*IF(N1928="",0,N1928)</f>
        <v/>
      </c>
      <c r="T1928" s="24">
        <f>IF(Universe!S1928="","",((Universe!S1928-$B$2565)/$C$2565)^3)</f>
        <v/>
      </c>
      <c r="U1928" s="24">
        <f>IF(Universe!S1928="","",(Universe!S1928-$B$2565)/$C$2565)</f>
        <v/>
      </c>
      <c r="V1928" s="24">
        <f>IF(Universe!T1928="","",(Universe!T1928-$B$2566)/$C$2566)</f>
        <v/>
      </c>
      <c r="W1928" s="24">
        <f>IF(Universe!U1928="","",(Universe!U1928-$B$2567)/$C$2567)</f>
        <v/>
      </c>
      <c r="X1928" s="24">
        <f>IF(O1928="","",(O1928-$B$2571)/$C$2571)</f>
        <v/>
      </c>
      <c r="Y1928" s="24">
        <f>IF(T1928="","",(T1928-$B$2576)/$C$2576)</f>
        <v/>
      </c>
      <c r="Z1928" s="24">
        <f>IF(Universe!V1928="","",(Universe!V1928-$B$2568)/$C$2568)</f>
        <v/>
      </c>
      <c r="AA1928" s="24">
        <f>IF(P1928="","",(P1928-$B$2572)/$C$2572)</f>
        <v/>
      </c>
      <c r="AB1928" s="24">
        <f>IF(Q1928="","",(Q1928-$B$2573)/$C$2573)</f>
        <v/>
      </c>
      <c r="AC1928" s="24">
        <f>IF(R1928="","",(R1928-$B$2574)/$C$2574)</f>
        <v/>
      </c>
      <c r="AD1928" s="24">
        <f>IF(S1928="","",(S1928-$B$2575)/$C$2575)</f>
        <v/>
      </c>
      <c r="AE1928" s="24">
        <f>IF(Y1928="","",Y1928-(19.12044933116382+16.522174187581257*U1928))</f>
        <v/>
      </c>
      <c r="AF1928" s="24">
        <f>IF(X1928="","",(X1928-(-0.27268023098325006+0.47142105304415904*V1928+-0.3189264934812436*U1928)--5.286111042926227e-16)/0.7994208745952703)</f>
        <v/>
      </c>
      <c r="AG1928" s="24">
        <f>IF(AA1928="","",(AA1928-(0.5248806186338691+-0.064206457956449*U1928)-5.43454825424064e-16)/0.9977404048781155)</f>
        <v/>
      </c>
      <c r="AH1928" s="25" t="n">
        <v>-3.154491827393018</v>
      </c>
      <c r="AI1928" s="25" t="n">
        <v>0.5043029538941797</v>
      </c>
      <c r="AJ1928" s="25" t="n">
        <v>-1.246748516423867</v>
      </c>
      <c r="AK1928" s="25" t="n">
        <v>-0.7305847101720925</v>
      </c>
      <c r="AL1928" s="25" t="n">
        <v>2.726685949323425</v>
      </c>
      <c r="AM1928" s="25" t="n">
        <v>1.242153475886414</v>
      </c>
      <c r="AN1928" s="25" t="n">
        <v>-0.3527009493599273</v>
      </c>
      <c r="AO1928" s="25" t="n">
        <v>0.2338531505114904</v>
      </c>
      <c r="AP1928" s="25" t="n">
        <v>-0.4817149622070964</v>
      </c>
      <c r="AQ1928" s="25" t="n">
        <v>-0.5231217481793582</v>
      </c>
    </row>
    <row r="1929">
      <c r="A1929" s="23">
        <f>Universe!A1929</f>
        <v/>
      </c>
      <c r="B1929" s="24">
        <f>IF(Universe!W1929="","",(Universe!W1929-$B$2550)/$C$2550)</f>
        <v/>
      </c>
      <c r="C1929" s="24">
        <f>IF(Universe!X1929="","",(Universe!X1929-$B$2551)/$C$2551)</f>
        <v/>
      </c>
      <c r="D1929" s="24">
        <f>IF(Universe!Y1929="","",(Universe!Y1929-$B$2552)/$C$2552)</f>
        <v/>
      </c>
      <c r="E1929" s="24">
        <f>IF(Universe!Z1929="","",(Universe!Z1929-$B$2553)/$C$2553)</f>
        <v/>
      </c>
      <c r="F1929" s="24">
        <f>IF(Universe!AA1929="","",(Universe!AA1929-$B$2554)/$C$2554)</f>
        <v/>
      </c>
      <c r="G1929" s="24">
        <f>IF(Universe!AB1929="","",(Universe!AB1929-$B$2555)/$C$2555)</f>
        <v/>
      </c>
      <c r="H1929" s="24">
        <f>IF(Universe!AC1929="","",(Universe!AC1929-$B$2556)/$C$2556)</f>
        <v/>
      </c>
      <c r="I1929" s="24">
        <f>IF(Universe!AD1929="","",(Universe!AD1929-$B$2557)/$C$2557)</f>
        <v/>
      </c>
      <c r="J1929" s="24">
        <f>IF(Universe!AE1929="","",(Universe!AE1929-$B$2558)/$C$2558)</f>
        <v/>
      </c>
      <c r="K1929" s="24">
        <f>IF(Universe!AF1929="","",(Universe!AF1929-$B$2559)/$C$2559)</f>
        <v/>
      </c>
      <c r="L1929" s="24">
        <f>IF(Universe!AG1929="","",(Universe!AG1929-$B$2560)/$C$2560)</f>
        <v/>
      </c>
      <c r="M1929" s="24">
        <f>IF(Universe!AH1929="","",(Universe!AH1929-$B$2561)/$C$2561)</f>
        <v/>
      </c>
      <c r="N1929" s="24">
        <f>IF(Universe!AI1929="","",(Universe!AI1929-$B$2562)/$C$2562)</f>
        <v/>
      </c>
      <c r="O1929" s="24">
        <f>0.74*IF(B1929="",0,B1929)+0.16*IF(C1929="",0,C1929)+0.1*IF(D1929="",0,D1929)</f>
        <v/>
      </c>
      <c r="P1929" s="24">
        <f>0.35*IF(E1929="",0,E1929)+0.35*IF(F1929="",0,F1929)+0.3*IF(G1929="",0,G1929)</f>
        <v/>
      </c>
      <c r="Q1929" s="24">
        <f>0.656*IF(I1929="",0,I1929)+0.344*IF(H1929="",0,H1929)</f>
        <v/>
      </c>
      <c r="R1929" s="24">
        <f>0.338*IF(J1929="",0,J1929)+0.662*IF(K1929="",0,K1929)</f>
        <v/>
      </c>
      <c r="S1929" s="24">
        <f>0.38*IF(L1929="",0,L1929)+0.35*IF(M1929="",0,M1929)+0.27*IF(N1929="",0,N1929)</f>
        <v/>
      </c>
      <c r="T1929" s="24">
        <f>IF(Universe!S1929="","",((Universe!S1929-$B$2565)/$C$2565)^3)</f>
        <v/>
      </c>
      <c r="U1929" s="24">
        <f>IF(Universe!S1929="","",(Universe!S1929-$B$2565)/$C$2565)</f>
        <v/>
      </c>
      <c r="V1929" s="24">
        <f>IF(Universe!T1929="","",(Universe!T1929-$B$2566)/$C$2566)</f>
        <v/>
      </c>
      <c r="W1929" s="24">
        <f>IF(Universe!U1929="","",(Universe!U1929-$B$2567)/$C$2567)</f>
        <v/>
      </c>
      <c r="X1929" s="24">
        <f>IF(O1929="","",(O1929-$B$2571)/$C$2571)</f>
        <v/>
      </c>
      <c r="Y1929" s="24">
        <f>IF(T1929="","",(T1929-$B$2576)/$C$2576)</f>
        <v/>
      </c>
      <c r="Z1929" s="24">
        <f>IF(Universe!V1929="","",(Universe!V1929-$B$2568)/$C$2568)</f>
        <v/>
      </c>
      <c r="AA1929" s="24">
        <f>IF(P1929="","",(P1929-$B$2572)/$C$2572)</f>
        <v/>
      </c>
      <c r="AB1929" s="24">
        <f>IF(Q1929="","",(Q1929-$B$2573)/$C$2573)</f>
        <v/>
      </c>
      <c r="AC1929" s="24">
        <f>IF(R1929="","",(R1929-$B$2574)/$C$2574)</f>
        <v/>
      </c>
      <c r="AD1929" s="24">
        <f>IF(S1929="","",(S1929-$B$2575)/$C$2575)</f>
        <v/>
      </c>
      <c r="AE1929" s="24">
        <f>IF(Y1929="","",Y1929-(19.12044933116382+16.522174187581257*U1929))</f>
        <v/>
      </c>
      <c r="AF1929" s="24">
        <f>IF(X1929="","",(X1929-(-0.27268023098325006+0.47142105304415904*V1929+-0.3189264934812436*U1929)--5.286111042926227e-16)/0.7994208745952703)</f>
        <v/>
      </c>
      <c r="AG1929" s="24">
        <f>IF(AA1929="","",(AA1929-(0.5248806186338691+-0.064206457956449*U1929)-5.43454825424064e-16)/0.9977404048781155)</f>
        <v/>
      </c>
      <c r="AH1929" s="25" t="n">
        <v>-2.605544099145331</v>
      </c>
      <c r="AI1929" s="25" t="n">
        <v>-0.0090357280949818</v>
      </c>
      <c r="AJ1929" s="25" t="n">
        <v>1.226975540109573</v>
      </c>
      <c r="AK1929" s="25" t="n">
        <v>-0.4704515178009104</v>
      </c>
      <c r="AL1929" s="25" t="n">
        <v>3.318834625798967</v>
      </c>
      <c r="AM1929" s="25" t="n">
        <v>-0.1002648156032455</v>
      </c>
      <c r="AN1929" s="25" t="n">
        <v>0.3840266646987669</v>
      </c>
      <c r="AO1929" s="25" t="n">
        <v>-0.0090654830173108</v>
      </c>
      <c r="AP1929" s="25" t="n">
        <v>0.5161140099035566</v>
      </c>
      <c r="AQ1929" s="25" t="n">
        <v>-0.4295846776026122</v>
      </c>
    </row>
    <row r="1930">
      <c r="A1930" s="23">
        <f>Universe!A1930</f>
        <v/>
      </c>
      <c r="B1930" s="24">
        <f>IF(Universe!W1930="","",(Universe!W1930-$B$2550)/$C$2550)</f>
        <v/>
      </c>
      <c r="C1930" s="24">
        <f>IF(Universe!X1930="","",(Universe!X1930-$B$2551)/$C$2551)</f>
        <v/>
      </c>
      <c r="D1930" s="24">
        <f>IF(Universe!Y1930="","",(Universe!Y1930-$B$2552)/$C$2552)</f>
        <v/>
      </c>
      <c r="E1930" s="24">
        <f>IF(Universe!Z1930="","",(Universe!Z1930-$B$2553)/$C$2553)</f>
        <v/>
      </c>
      <c r="F1930" s="24">
        <f>IF(Universe!AA1930="","",(Universe!AA1930-$B$2554)/$C$2554)</f>
        <v/>
      </c>
      <c r="G1930" s="24">
        <f>IF(Universe!AB1930="","",(Universe!AB1930-$B$2555)/$C$2555)</f>
        <v/>
      </c>
      <c r="H1930" s="24">
        <f>IF(Universe!AC1930="","",(Universe!AC1930-$B$2556)/$C$2556)</f>
        <v/>
      </c>
      <c r="I1930" s="24">
        <f>IF(Universe!AD1930="","",(Universe!AD1930-$B$2557)/$C$2557)</f>
        <v/>
      </c>
      <c r="J1930" s="24">
        <f>IF(Universe!AE1930="","",(Universe!AE1930-$B$2558)/$C$2558)</f>
        <v/>
      </c>
      <c r="K1930" s="24">
        <f>IF(Universe!AF1930="","",(Universe!AF1930-$B$2559)/$C$2559)</f>
        <v/>
      </c>
      <c r="L1930" s="24">
        <f>IF(Universe!AG1930="","",(Universe!AG1930-$B$2560)/$C$2560)</f>
        <v/>
      </c>
      <c r="M1930" s="24">
        <f>IF(Universe!AH1930="","",(Universe!AH1930-$B$2561)/$C$2561)</f>
        <v/>
      </c>
      <c r="N1930" s="24">
        <f>IF(Universe!AI1930="","",(Universe!AI1930-$B$2562)/$C$2562)</f>
        <v/>
      </c>
      <c r="O1930" s="24">
        <f>0.74*IF(B1930="",0,B1930)+0.16*IF(C1930="",0,C1930)+0.1*IF(D1930="",0,D1930)</f>
        <v/>
      </c>
      <c r="P1930" s="24">
        <f>0.35*IF(E1930="",0,E1930)+0.35*IF(F1930="",0,F1930)+0.3*IF(G1930="",0,G1930)</f>
        <v/>
      </c>
      <c r="Q1930" s="24">
        <f>0.656*IF(I1930="",0,I1930)+0.344*IF(H1930="",0,H1930)</f>
        <v/>
      </c>
      <c r="R1930" s="24">
        <f>0.338*IF(J1930="",0,J1930)+0.662*IF(K1930="",0,K1930)</f>
        <v/>
      </c>
      <c r="S1930" s="24">
        <f>0.38*IF(L1930="",0,L1930)+0.35*IF(M1930="",0,M1930)+0.27*IF(N1930="",0,N1930)</f>
        <v/>
      </c>
      <c r="T1930" s="24">
        <f>IF(Universe!S1930="","",((Universe!S1930-$B$2565)/$C$2565)^3)</f>
        <v/>
      </c>
      <c r="U1930" s="24">
        <f>IF(Universe!S1930="","",(Universe!S1930-$B$2565)/$C$2565)</f>
        <v/>
      </c>
      <c r="V1930" s="24">
        <f>IF(Universe!T1930="","",(Universe!T1930-$B$2566)/$C$2566)</f>
        <v/>
      </c>
      <c r="W1930" s="24">
        <f>IF(Universe!U1930="","",(Universe!U1930-$B$2567)/$C$2567)</f>
        <v/>
      </c>
      <c r="X1930" s="24">
        <f>IF(O1930="","",(O1930-$B$2571)/$C$2571)</f>
        <v/>
      </c>
      <c r="Y1930" s="24">
        <f>IF(T1930="","",(T1930-$B$2576)/$C$2576)</f>
        <v/>
      </c>
      <c r="Z1930" s="24">
        <f>IF(Universe!V1930="","",(Universe!V1930-$B$2568)/$C$2568)</f>
        <v/>
      </c>
      <c r="AA1930" s="24">
        <f>IF(P1930="","",(P1930-$B$2572)/$C$2572)</f>
        <v/>
      </c>
      <c r="AB1930" s="24">
        <f>IF(Q1930="","",(Q1930-$B$2573)/$C$2573)</f>
        <v/>
      </c>
      <c r="AC1930" s="24">
        <f>IF(R1930="","",(R1930-$B$2574)/$C$2574)</f>
        <v/>
      </c>
      <c r="AD1930" s="24">
        <f>IF(S1930="","",(S1930-$B$2575)/$C$2575)</f>
        <v/>
      </c>
      <c r="AE1930" s="24">
        <f>IF(Y1930="","",Y1930-(19.12044933116382+16.522174187581257*U1930))</f>
        <v/>
      </c>
      <c r="AF1930" s="24">
        <f>IF(X1930="","",(X1930-(-0.27268023098325006+0.47142105304415904*V1930+-0.3189264934812436*U1930)--5.286111042926227e-16)/0.7994208745952703)</f>
        <v/>
      </c>
      <c r="AG1930" s="24">
        <f>IF(AA1930="","",(AA1930-(0.5248806186338691+-0.064206457956449*U1930)-5.43454825424064e-16)/0.9977404048781155)</f>
        <v/>
      </c>
      <c r="AH1930" s="25" t="n">
        <v>-3.21900578489812</v>
      </c>
      <c r="AI1930" s="25" t="n">
        <v>-0.7947465574827844</v>
      </c>
      <c r="AJ1930" s="25" t="n">
        <v>0.2500871832709926</v>
      </c>
      <c r="AK1930" s="25" t="n">
        <v>-0.6840675139622724</v>
      </c>
      <c r="AL1930" s="25" t="n">
        <v>2.611658928061031</v>
      </c>
      <c r="AM1930" s="25" t="n">
        <v>0.5567280833523527</v>
      </c>
      <c r="AN1930" s="25" t="n">
        <v>-0.8102378229643035</v>
      </c>
      <c r="AO1930" s="25" t="n">
        <v>-0.0016196177246754</v>
      </c>
      <c r="AP1930" s="25" t="n">
        <v>-0.6873549745436428</v>
      </c>
      <c r="AQ1930" s="25" t="n">
        <v>-0.5653357031252371</v>
      </c>
    </row>
    <row r="1931">
      <c r="A1931" s="23">
        <f>Universe!A1931</f>
        <v/>
      </c>
      <c r="B1931" s="24">
        <f>IF(Universe!W1931="","",(Universe!W1931-$B$2550)/$C$2550)</f>
        <v/>
      </c>
      <c r="C1931" s="24">
        <f>IF(Universe!X1931="","",(Universe!X1931-$B$2551)/$C$2551)</f>
        <v/>
      </c>
      <c r="D1931" s="24">
        <f>IF(Universe!Y1931="","",(Universe!Y1931-$B$2552)/$C$2552)</f>
        <v/>
      </c>
      <c r="E1931" s="24">
        <f>IF(Universe!Z1931="","",(Universe!Z1931-$B$2553)/$C$2553)</f>
        <v/>
      </c>
      <c r="F1931" s="24">
        <f>IF(Universe!AA1931="","",(Universe!AA1931-$B$2554)/$C$2554)</f>
        <v/>
      </c>
      <c r="G1931" s="24">
        <f>IF(Universe!AB1931="","",(Universe!AB1931-$B$2555)/$C$2555)</f>
        <v/>
      </c>
      <c r="H1931" s="24">
        <f>IF(Universe!AC1931="","",(Universe!AC1931-$B$2556)/$C$2556)</f>
        <v/>
      </c>
      <c r="I1931" s="24">
        <f>IF(Universe!AD1931="","",(Universe!AD1931-$B$2557)/$C$2557)</f>
        <v/>
      </c>
      <c r="J1931" s="24">
        <f>IF(Universe!AE1931="","",(Universe!AE1931-$B$2558)/$C$2558)</f>
        <v/>
      </c>
      <c r="K1931" s="24">
        <f>IF(Universe!AF1931="","",(Universe!AF1931-$B$2559)/$C$2559)</f>
        <v/>
      </c>
      <c r="L1931" s="24">
        <f>IF(Universe!AG1931="","",(Universe!AG1931-$B$2560)/$C$2560)</f>
        <v/>
      </c>
      <c r="M1931" s="24">
        <f>IF(Universe!AH1931="","",(Universe!AH1931-$B$2561)/$C$2561)</f>
        <v/>
      </c>
      <c r="N1931" s="24">
        <f>IF(Universe!AI1931="","",(Universe!AI1931-$B$2562)/$C$2562)</f>
        <v/>
      </c>
      <c r="O1931" s="24">
        <f>0.74*IF(B1931="",0,B1931)+0.16*IF(C1931="",0,C1931)+0.1*IF(D1931="",0,D1931)</f>
        <v/>
      </c>
      <c r="P1931" s="24">
        <f>0.35*IF(E1931="",0,E1931)+0.35*IF(F1931="",0,F1931)+0.3*IF(G1931="",0,G1931)</f>
        <v/>
      </c>
      <c r="Q1931" s="24">
        <f>0.656*IF(I1931="",0,I1931)+0.344*IF(H1931="",0,H1931)</f>
        <v/>
      </c>
      <c r="R1931" s="24">
        <f>0.338*IF(J1931="",0,J1931)+0.662*IF(K1931="",0,K1931)</f>
        <v/>
      </c>
      <c r="S1931" s="24">
        <f>0.38*IF(L1931="",0,L1931)+0.35*IF(M1931="",0,M1931)+0.27*IF(N1931="",0,N1931)</f>
        <v/>
      </c>
      <c r="T1931" s="24">
        <f>IF(Universe!S1931="","",((Universe!S1931-$B$2565)/$C$2565)^3)</f>
        <v/>
      </c>
      <c r="U1931" s="24">
        <f>IF(Universe!S1931="","",(Universe!S1931-$B$2565)/$C$2565)</f>
        <v/>
      </c>
      <c r="V1931" s="24">
        <f>IF(Universe!T1931="","",(Universe!T1931-$B$2566)/$C$2566)</f>
        <v/>
      </c>
      <c r="W1931" s="24">
        <f>IF(Universe!U1931="","",(Universe!U1931-$B$2567)/$C$2567)</f>
        <v/>
      </c>
      <c r="X1931" s="24">
        <f>IF(O1931="","",(O1931-$B$2571)/$C$2571)</f>
        <v/>
      </c>
      <c r="Y1931" s="24">
        <f>IF(T1931="","",(T1931-$B$2576)/$C$2576)</f>
        <v/>
      </c>
      <c r="Z1931" s="24">
        <f>IF(Universe!V1931="","",(Universe!V1931-$B$2568)/$C$2568)</f>
        <v/>
      </c>
      <c r="AA1931" s="24">
        <f>IF(P1931="","",(P1931-$B$2572)/$C$2572)</f>
        <v/>
      </c>
      <c r="AB1931" s="24">
        <f>IF(Q1931="","",(Q1931-$B$2573)/$C$2573)</f>
        <v/>
      </c>
      <c r="AC1931" s="24">
        <f>IF(R1931="","",(R1931-$B$2574)/$C$2574)</f>
        <v/>
      </c>
      <c r="AD1931" s="24">
        <f>IF(S1931="","",(S1931-$B$2575)/$C$2575)</f>
        <v/>
      </c>
      <c r="AE1931" s="24">
        <f>IF(Y1931="","",Y1931-(19.12044933116382+16.522174187581257*U1931))</f>
        <v/>
      </c>
      <c r="AF1931" s="24">
        <f>IF(X1931="","",(X1931-(-0.27268023098325006+0.47142105304415904*V1931+-0.3189264934812436*U1931)--5.286111042926227e-16)/0.7994208745952703)</f>
        <v/>
      </c>
      <c r="AG1931" s="24">
        <f>IF(AA1931="","",(AA1931-(0.5248806186338691+-0.064206457956449*U1931)-5.43454825424064e-16)/0.9977404048781155)</f>
        <v/>
      </c>
      <c r="AH1931" s="25" t="n">
        <v>-1.91733219587353</v>
      </c>
      <c r="AI1931" s="25" t="n">
        <v>-0.2405073646064434</v>
      </c>
      <c r="AJ1931" s="25" t="n">
        <v>-0.9342124594123408</v>
      </c>
      <c r="AK1931" s="25" t="n">
        <v>-0.5406360658447888</v>
      </c>
      <c r="AL1931" s="25" t="n">
        <v>3.225433198945143</v>
      </c>
      <c r="AM1931" s="25" t="n">
        <v>1.162991895382008</v>
      </c>
      <c r="AN1931" s="25" t="n">
        <v>0.1506489526630737</v>
      </c>
      <c r="AO1931" s="25" t="n">
        <v>0.0613021204053143</v>
      </c>
      <c r="AP1931" s="25" t="n">
        <v>0.3829049204013254</v>
      </c>
      <c r="AQ1931" s="25" t="n">
        <v>0.0112161697295398</v>
      </c>
    </row>
    <row r="1932">
      <c r="A1932" s="23">
        <f>Universe!A1932</f>
        <v/>
      </c>
      <c r="B1932" s="24">
        <f>IF(Universe!W1932="","",(Universe!W1932-$B$2550)/$C$2550)</f>
        <v/>
      </c>
      <c r="C1932" s="24">
        <f>IF(Universe!X1932="","",(Universe!X1932-$B$2551)/$C$2551)</f>
        <v/>
      </c>
      <c r="D1932" s="24">
        <f>IF(Universe!Y1932="","",(Universe!Y1932-$B$2552)/$C$2552)</f>
        <v/>
      </c>
      <c r="E1932" s="24">
        <f>IF(Universe!Z1932="","",(Universe!Z1932-$B$2553)/$C$2553)</f>
        <v/>
      </c>
      <c r="F1932" s="24">
        <f>IF(Universe!AA1932="","",(Universe!AA1932-$B$2554)/$C$2554)</f>
        <v/>
      </c>
      <c r="G1932" s="24">
        <f>IF(Universe!AB1932="","",(Universe!AB1932-$B$2555)/$C$2555)</f>
        <v/>
      </c>
      <c r="H1932" s="24">
        <f>IF(Universe!AC1932="","",(Universe!AC1932-$B$2556)/$C$2556)</f>
        <v/>
      </c>
      <c r="I1932" s="24">
        <f>IF(Universe!AD1932="","",(Universe!AD1932-$B$2557)/$C$2557)</f>
        <v/>
      </c>
      <c r="J1932" s="24">
        <f>IF(Universe!AE1932="","",(Universe!AE1932-$B$2558)/$C$2558)</f>
        <v/>
      </c>
      <c r="K1932" s="24">
        <f>IF(Universe!AF1932="","",(Universe!AF1932-$B$2559)/$C$2559)</f>
        <v/>
      </c>
      <c r="L1932" s="24">
        <f>IF(Universe!AG1932="","",(Universe!AG1932-$B$2560)/$C$2560)</f>
        <v/>
      </c>
      <c r="M1932" s="24">
        <f>IF(Universe!AH1932="","",(Universe!AH1932-$B$2561)/$C$2561)</f>
        <v/>
      </c>
      <c r="N1932" s="24">
        <f>IF(Universe!AI1932="","",(Universe!AI1932-$B$2562)/$C$2562)</f>
        <v/>
      </c>
      <c r="O1932" s="24">
        <f>0.74*IF(B1932="",0,B1932)+0.16*IF(C1932="",0,C1932)+0.1*IF(D1932="",0,D1932)</f>
        <v/>
      </c>
      <c r="P1932" s="24">
        <f>0.35*IF(E1932="",0,E1932)+0.35*IF(F1932="",0,F1932)+0.3*IF(G1932="",0,G1932)</f>
        <v/>
      </c>
      <c r="Q1932" s="24">
        <f>0.656*IF(I1932="",0,I1932)+0.344*IF(H1932="",0,H1932)</f>
        <v/>
      </c>
      <c r="R1932" s="24">
        <f>0.338*IF(J1932="",0,J1932)+0.662*IF(K1932="",0,K1932)</f>
        <v/>
      </c>
      <c r="S1932" s="24">
        <f>0.38*IF(L1932="",0,L1932)+0.35*IF(M1932="",0,M1932)+0.27*IF(N1932="",0,N1932)</f>
        <v/>
      </c>
      <c r="T1932" s="24">
        <f>IF(Universe!S1932="","",((Universe!S1932-$B$2565)/$C$2565)^3)</f>
        <v/>
      </c>
      <c r="U1932" s="24">
        <f>IF(Universe!S1932="","",(Universe!S1932-$B$2565)/$C$2565)</f>
        <v/>
      </c>
      <c r="V1932" s="24">
        <f>IF(Universe!T1932="","",(Universe!T1932-$B$2566)/$C$2566)</f>
        <v/>
      </c>
      <c r="W1932" s="24">
        <f>IF(Universe!U1932="","",(Universe!U1932-$B$2567)/$C$2567)</f>
        <v/>
      </c>
      <c r="X1932" s="24">
        <f>IF(O1932="","",(O1932-$B$2571)/$C$2571)</f>
        <v/>
      </c>
      <c r="Y1932" s="24">
        <f>IF(T1932="","",(T1932-$B$2576)/$C$2576)</f>
        <v/>
      </c>
      <c r="Z1932" s="24">
        <f>IF(Universe!V1932="","",(Universe!V1932-$B$2568)/$C$2568)</f>
        <v/>
      </c>
      <c r="AA1932" s="24">
        <f>IF(P1932="","",(P1932-$B$2572)/$C$2572)</f>
        <v/>
      </c>
      <c r="AB1932" s="24">
        <f>IF(Q1932="","",(Q1932-$B$2573)/$C$2573)</f>
        <v/>
      </c>
      <c r="AC1932" s="24">
        <f>IF(R1932="","",(R1932-$B$2574)/$C$2574)</f>
        <v/>
      </c>
      <c r="AD1932" s="24">
        <f>IF(S1932="","",(S1932-$B$2575)/$C$2575)</f>
        <v/>
      </c>
      <c r="AE1932" s="24">
        <f>IF(Y1932="","",Y1932-(19.12044933116382+16.522174187581257*U1932))</f>
        <v/>
      </c>
      <c r="AF1932" s="24">
        <f>IF(X1932="","",(X1932-(-0.27268023098325006+0.47142105304415904*V1932+-0.3189264934812436*U1932)--5.286111042926227e-16)/0.7994208745952703)</f>
        <v/>
      </c>
      <c r="AG1932" s="24">
        <f>IF(AA1932="","",(AA1932-(0.5248806186338691+-0.064206457956449*U1932)-5.43454825424064e-16)/0.9977404048781155)</f>
        <v/>
      </c>
      <c r="AH1932" s="25" t="n">
        <v>-2.255179679635344</v>
      </c>
      <c r="AI1932" s="25" t="n">
        <v>-1.396658811671396</v>
      </c>
      <c r="AJ1932" s="25" t="n">
        <v>-1.110765446833591</v>
      </c>
      <c r="AK1932" s="25" t="n">
        <v>-0.1570608204792208</v>
      </c>
      <c r="AL1932" s="25" t="n">
        <v>3.373867310727376</v>
      </c>
      <c r="AM1932" s="25" t="n">
        <v>0.3309932903051677</v>
      </c>
      <c r="AN1932" s="25" t="n">
        <v>-0.9303965038292764</v>
      </c>
      <c r="AO1932" s="25" t="n">
        <v>0.06859899271182229</v>
      </c>
      <c r="AP1932" s="25" t="n">
        <v>-0.506061443184706</v>
      </c>
      <c r="AQ1932" s="25" t="n">
        <v>0.2213429206505699</v>
      </c>
    </row>
    <row r="1933">
      <c r="A1933" s="23">
        <f>Universe!A1933</f>
        <v/>
      </c>
      <c r="B1933" s="24">
        <f>IF(Universe!W1933="","",(Universe!W1933-$B$2550)/$C$2550)</f>
        <v/>
      </c>
      <c r="C1933" s="24">
        <f>IF(Universe!X1933="","",(Universe!X1933-$B$2551)/$C$2551)</f>
        <v/>
      </c>
      <c r="D1933" s="24">
        <f>IF(Universe!Y1933="","",(Universe!Y1933-$B$2552)/$C$2552)</f>
        <v/>
      </c>
      <c r="E1933" s="24">
        <f>IF(Universe!Z1933="","",(Universe!Z1933-$B$2553)/$C$2553)</f>
        <v/>
      </c>
      <c r="F1933" s="24">
        <f>IF(Universe!AA1933="","",(Universe!AA1933-$B$2554)/$C$2554)</f>
        <v/>
      </c>
      <c r="G1933" s="24">
        <f>IF(Universe!AB1933="","",(Universe!AB1933-$B$2555)/$C$2555)</f>
        <v/>
      </c>
      <c r="H1933" s="24">
        <f>IF(Universe!AC1933="","",(Universe!AC1933-$B$2556)/$C$2556)</f>
        <v/>
      </c>
      <c r="I1933" s="24">
        <f>IF(Universe!AD1933="","",(Universe!AD1933-$B$2557)/$C$2557)</f>
        <v/>
      </c>
      <c r="J1933" s="24">
        <f>IF(Universe!AE1933="","",(Universe!AE1933-$B$2558)/$C$2558)</f>
        <v/>
      </c>
      <c r="K1933" s="24">
        <f>IF(Universe!AF1933="","",(Universe!AF1933-$B$2559)/$C$2559)</f>
        <v/>
      </c>
      <c r="L1933" s="24">
        <f>IF(Universe!AG1933="","",(Universe!AG1933-$B$2560)/$C$2560)</f>
        <v/>
      </c>
      <c r="M1933" s="24">
        <f>IF(Universe!AH1933="","",(Universe!AH1933-$B$2561)/$C$2561)</f>
        <v/>
      </c>
      <c r="N1933" s="24">
        <f>IF(Universe!AI1933="","",(Universe!AI1933-$B$2562)/$C$2562)</f>
        <v/>
      </c>
      <c r="O1933" s="24">
        <f>0.74*IF(B1933="",0,B1933)+0.16*IF(C1933="",0,C1933)+0.1*IF(D1933="",0,D1933)</f>
        <v/>
      </c>
      <c r="P1933" s="24">
        <f>0.35*IF(E1933="",0,E1933)+0.35*IF(F1933="",0,F1933)+0.3*IF(G1933="",0,G1933)</f>
        <v/>
      </c>
      <c r="Q1933" s="24">
        <f>0.656*IF(I1933="",0,I1933)+0.344*IF(H1933="",0,H1933)</f>
        <v/>
      </c>
      <c r="R1933" s="24">
        <f>0.338*IF(J1933="",0,J1933)+0.662*IF(K1933="",0,K1933)</f>
        <v/>
      </c>
      <c r="S1933" s="24">
        <f>0.38*IF(L1933="",0,L1933)+0.35*IF(M1933="",0,M1933)+0.27*IF(N1933="",0,N1933)</f>
        <v/>
      </c>
      <c r="T1933" s="24">
        <f>IF(Universe!S1933="","",((Universe!S1933-$B$2565)/$C$2565)^3)</f>
        <v/>
      </c>
      <c r="U1933" s="24">
        <f>IF(Universe!S1933="","",(Universe!S1933-$B$2565)/$C$2565)</f>
        <v/>
      </c>
      <c r="V1933" s="24">
        <f>IF(Universe!T1933="","",(Universe!T1933-$B$2566)/$C$2566)</f>
        <v/>
      </c>
      <c r="W1933" s="24">
        <f>IF(Universe!U1933="","",(Universe!U1933-$B$2567)/$C$2567)</f>
        <v/>
      </c>
      <c r="X1933" s="24">
        <f>IF(O1933="","",(O1933-$B$2571)/$C$2571)</f>
        <v/>
      </c>
      <c r="Y1933" s="24">
        <f>IF(T1933="","",(T1933-$B$2576)/$C$2576)</f>
        <v/>
      </c>
      <c r="Z1933" s="24">
        <f>IF(Universe!V1933="","",(Universe!V1933-$B$2568)/$C$2568)</f>
        <v/>
      </c>
      <c r="AA1933" s="24">
        <f>IF(P1933="","",(P1933-$B$2572)/$C$2572)</f>
        <v/>
      </c>
      <c r="AB1933" s="24">
        <f>IF(Q1933="","",(Q1933-$B$2573)/$C$2573)</f>
        <v/>
      </c>
      <c r="AC1933" s="24">
        <f>IF(R1933="","",(R1933-$B$2574)/$C$2574)</f>
        <v/>
      </c>
      <c r="AD1933" s="24">
        <f>IF(S1933="","",(S1933-$B$2575)/$C$2575)</f>
        <v/>
      </c>
      <c r="AE1933" s="24">
        <f>IF(Y1933="","",Y1933-(19.12044933116382+16.522174187581257*U1933))</f>
        <v/>
      </c>
      <c r="AF1933" s="24">
        <f>IF(X1933="","",(X1933-(-0.27268023098325006+0.47142105304415904*V1933+-0.3189264934812436*U1933)--5.286111042926227e-16)/0.7994208745952703)</f>
        <v/>
      </c>
      <c r="AG1933" s="24">
        <f>IF(AA1933="","",(AA1933-(0.5248806186338691+-0.064206457956449*U1933)-5.43454825424064e-16)/0.9977404048781155)</f>
        <v/>
      </c>
      <c r="AH1933" s="25" t="n">
        <v>-2.241122570427708</v>
      </c>
      <c r="AI1933" s="25" t="n">
        <v>1.058703014855384</v>
      </c>
      <c r="AJ1933" s="25" t="n">
        <v>-0.0302787489085978</v>
      </c>
      <c r="AK1933" s="25" t="n">
        <v>-0.1115308204711344</v>
      </c>
      <c r="AL1933" s="25" t="n">
        <v>3.37142372500465</v>
      </c>
      <c r="AM1933" s="25" t="n">
        <v>0.4519477822591483</v>
      </c>
      <c r="AN1933" s="25" t="n">
        <v>-0.1467363405615587</v>
      </c>
      <c r="AO1933" s="25" t="n">
        <v>-1.610993376390496</v>
      </c>
      <c r="AP1933" s="25" t="n">
        <v>-0.6730157637792029</v>
      </c>
      <c r="AQ1933" s="25" t="n">
        <v>0.0435468169398378</v>
      </c>
    </row>
    <row r="1934">
      <c r="A1934" s="23">
        <f>Universe!A1934</f>
        <v/>
      </c>
      <c r="B1934" s="24">
        <f>IF(Universe!W1934="","",(Universe!W1934-$B$2550)/$C$2550)</f>
        <v/>
      </c>
      <c r="C1934" s="24">
        <f>IF(Universe!X1934="","",(Universe!X1934-$B$2551)/$C$2551)</f>
        <v/>
      </c>
      <c r="D1934" s="24">
        <f>IF(Universe!Y1934="","",(Universe!Y1934-$B$2552)/$C$2552)</f>
        <v/>
      </c>
      <c r="E1934" s="24">
        <f>IF(Universe!Z1934="","",(Universe!Z1934-$B$2553)/$C$2553)</f>
        <v/>
      </c>
      <c r="F1934" s="24">
        <f>IF(Universe!AA1934="","",(Universe!AA1934-$B$2554)/$C$2554)</f>
        <v/>
      </c>
      <c r="G1934" s="24">
        <f>IF(Universe!AB1934="","",(Universe!AB1934-$B$2555)/$C$2555)</f>
        <v/>
      </c>
      <c r="H1934" s="24">
        <f>IF(Universe!AC1934="","",(Universe!AC1934-$B$2556)/$C$2556)</f>
        <v/>
      </c>
      <c r="I1934" s="24">
        <f>IF(Universe!AD1934="","",(Universe!AD1934-$B$2557)/$C$2557)</f>
        <v/>
      </c>
      <c r="J1934" s="24">
        <f>IF(Universe!AE1934="","",(Universe!AE1934-$B$2558)/$C$2558)</f>
        <v/>
      </c>
      <c r="K1934" s="24">
        <f>IF(Universe!AF1934="","",(Universe!AF1934-$B$2559)/$C$2559)</f>
        <v/>
      </c>
      <c r="L1934" s="24">
        <f>IF(Universe!AG1934="","",(Universe!AG1934-$B$2560)/$C$2560)</f>
        <v/>
      </c>
      <c r="M1934" s="24">
        <f>IF(Universe!AH1934="","",(Universe!AH1934-$B$2561)/$C$2561)</f>
        <v/>
      </c>
      <c r="N1934" s="24">
        <f>IF(Universe!AI1934="","",(Universe!AI1934-$B$2562)/$C$2562)</f>
        <v/>
      </c>
      <c r="O1934" s="24">
        <f>0.74*IF(B1934="",0,B1934)+0.16*IF(C1934="",0,C1934)+0.1*IF(D1934="",0,D1934)</f>
        <v/>
      </c>
      <c r="P1934" s="24">
        <f>0.35*IF(E1934="",0,E1934)+0.35*IF(F1934="",0,F1934)+0.3*IF(G1934="",0,G1934)</f>
        <v/>
      </c>
      <c r="Q1934" s="24">
        <f>0.656*IF(I1934="",0,I1934)+0.344*IF(H1934="",0,H1934)</f>
        <v/>
      </c>
      <c r="R1934" s="24">
        <f>0.338*IF(J1934="",0,J1934)+0.662*IF(K1934="",0,K1934)</f>
        <v/>
      </c>
      <c r="S1934" s="24">
        <f>0.38*IF(L1934="",0,L1934)+0.35*IF(M1934="",0,M1934)+0.27*IF(N1934="",0,N1934)</f>
        <v/>
      </c>
      <c r="T1934" s="24">
        <f>IF(Universe!S1934="","",((Universe!S1934-$B$2565)/$C$2565)^3)</f>
        <v/>
      </c>
      <c r="U1934" s="24">
        <f>IF(Universe!S1934="","",(Universe!S1934-$B$2565)/$C$2565)</f>
        <v/>
      </c>
      <c r="V1934" s="24">
        <f>IF(Universe!T1934="","",(Universe!T1934-$B$2566)/$C$2566)</f>
        <v/>
      </c>
      <c r="W1934" s="24">
        <f>IF(Universe!U1934="","",(Universe!U1934-$B$2567)/$C$2567)</f>
        <v/>
      </c>
      <c r="X1934" s="24">
        <f>IF(O1934="","",(O1934-$B$2571)/$C$2571)</f>
        <v/>
      </c>
      <c r="Y1934" s="24">
        <f>IF(T1934="","",(T1934-$B$2576)/$C$2576)</f>
        <v/>
      </c>
      <c r="Z1934" s="24">
        <f>IF(Universe!V1934="","",(Universe!V1934-$B$2568)/$C$2568)</f>
        <v/>
      </c>
      <c r="AA1934" s="24">
        <f>IF(P1934="","",(P1934-$B$2572)/$C$2572)</f>
        <v/>
      </c>
      <c r="AB1934" s="24">
        <f>IF(Q1934="","",(Q1934-$B$2573)/$C$2573)</f>
        <v/>
      </c>
      <c r="AC1934" s="24">
        <f>IF(R1934="","",(R1934-$B$2574)/$C$2574)</f>
        <v/>
      </c>
      <c r="AD1934" s="24">
        <f>IF(S1934="","",(S1934-$B$2575)/$C$2575)</f>
        <v/>
      </c>
      <c r="AE1934" s="24">
        <f>IF(Y1934="","",Y1934-(19.12044933116382+16.522174187581257*U1934))</f>
        <v/>
      </c>
      <c r="AF1934" s="24">
        <f>IF(X1934="","",(X1934-(-0.27268023098325006+0.47142105304415904*V1934+-0.3189264934812436*U1934)--5.286111042926227e-16)/0.7994208745952703)</f>
        <v/>
      </c>
      <c r="AG1934" s="24">
        <f>IF(AA1934="","",(AA1934-(0.5248806186338691+-0.064206457956449*U1934)-5.43454825424064e-16)/0.9977404048781155)</f>
        <v/>
      </c>
      <c r="AH1934" s="25" t="n">
        <v>-1.376842826776302</v>
      </c>
      <c r="AI1934" s="25" t="n">
        <v>0.1856981301604822</v>
      </c>
      <c r="AJ1934" s="25" t="n">
        <v>-0.0254457604660879</v>
      </c>
      <c r="AK1934" s="25" t="n">
        <v>-0.5648744266700552</v>
      </c>
      <c r="AL1934" s="25" t="n">
        <v>2.651131228283433</v>
      </c>
      <c r="AM1934" s="25" t="n">
        <v>0.9087647851466876</v>
      </c>
      <c r="AN1934" s="25" t="n">
        <v>0.4919487828161041</v>
      </c>
      <c r="AO1934" s="25" t="n">
        <v>0.1272546009409658</v>
      </c>
      <c r="AP1934" s="25" t="n">
        <v>-0.5414751093792405</v>
      </c>
      <c r="AQ1934" s="25" t="n">
        <v>-0.457368266288189</v>
      </c>
    </row>
    <row r="1935">
      <c r="A1935" s="23">
        <f>Universe!A1935</f>
        <v/>
      </c>
      <c r="B1935" s="24">
        <f>IF(Universe!W1935="","",(Universe!W1935-$B$2550)/$C$2550)</f>
        <v/>
      </c>
      <c r="C1935" s="24">
        <f>IF(Universe!X1935="","",(Universe!X1935-$B$2551)/$C$2551)</f>
        <v/>
      </c>
      <c r="D1935" s="24">
        <f>IF(Universe!Y1935="","",(Universe!Y1935-$B$2552)/$C$2552)</f>
        <v/>
      </c>
      <c r="E1935" s="24">
        <f>IF(Universe!Z1935="","",(Universe!Z1935-$B$2553)/$C$2553)</f>
        <v/>
      </c>
      <c r="F1935" s="24">
        <f>IF(Universe!AA1935="","",(Universe!AA1935-$B$2554)/$C$2554)</f>
        <v/>
      </c>
      <c r="G1935" s="24">
        <f>IF(Universe!AB1935="","",(Universe!AB1935-$B$2555)/$C$2555)</f>
        <v/>
      </c>
      <c r="H1935" s="24">
        <f>IF(Universe!AC1935="","",(Universe!AC1935-$B$2556)/$C$2556)</f>
        <v/>
      </c>
      <c r="I1935" s="24">
        <f>IF(Universe!AD1935="","",(Universe!AD1935-$B$2557)/$C$2557)</f>
        <v/>
      </c>
      <c r="J1935" s="24">
        <f>IF(Universe!AE1935="","",(Universe!AE1935-$B$2558)/$C$2558)</f>
        <v/>
      </c>
      <c r="K1935" s="24">
        <f>IF(Universe!AF1935="","",(Universe!AF1935-$B$2559)/$C$2559)</f>
        <v/>
      </c>
      <c r="L1935" s="24">
        <f>IF(Universe!AG1935="","",(Universe!AG1935-$B$2560)/$C$2560)</f>
        <v/>
      </c>
      <c r="M1935" s="24">
        <f>IF(Universe!AH1935="","",(Universe!AH1935-$B$2561)/$C$2561)</f>
        <v/>
      </c>
      <c r="N1935" s="24">
        <f>IF(Universe!AI1935="","",(Universe!AI1935-$B$2562)/$C$2562)</f>
        <v/>
      </c>
      <c r="O1935" s="24">
        <f>0.74*IF(B1935="",0,B1935)+0.16*IF(C1935="",0,C1935)+0.1*IF(D1935="",0,D1935)</f>
        <v/>
      </c>
      <c r="P1935" s="24">
        <f>0.35*IF(E1935="",0,E1935)+0.35*IF(F1935="",0,F1935)+0.3*IF(G1935="",0,G1935)</f>
        <v/>
      </c>
      <c r="Q1935" s="24">
        <f>0.656*IF(I1935="",0,I1935)+0.344*IF(H1935="",0,H1935)</f>
        <v/>
      </c>
      <c r="R1935" s="24">
        <f>0.338*IF(J1935="",0,J1935)+0.662*IF(K1935="",0,K1935)</f>
        <v/>
      </c>
      <c r="S1935" s="24">
        <f>0.38*IF(L1935="",0,L1935)+0.35*IF(M1935="",0,M1935)+0.27*IF(N1935="",0,N1935)</f>
        <v/>
      </c>
      <c r="T1935" s="24">
        <f>IF(Universe!S1935="","",((Universe!S1935-$B$2565)/$C$2565)^3)</f>
        <v/>
      </c>
      <c r="U1935" s="24">
        <f>IF(Universe!S1935="","",(Universe!S1935-$B$2565)/$C$2565)</f>
        <v/>
      </c>
      <c r="V1935" s="24">
        <f>IF(Universe!T1935="","",(Universe!T1935-$B$2566)/$C$2566)</f>
        <v/>
      </c>
      <c r="W1935" s="24">
        <f>IF(Universe!U1935="","",(Universe!U1935-$B$2567)/$C$2567)</f>
        <v/>
      </c>
      <c r="X1935" s="24">
        <f>IF(O1935="","",(O1935-$B$2571)/$C$2571)</f>
        <v/>
      </c>
      <c r="Y1935" s="24">
        <f>IF(T1935="","",(T1935-$B$2576)/$C$2576)</f>
        <v/>
      </c>
      <c r="Z1935" s="24">
        <f>IF(Universe!V1935="","",(Universe!V1935-$B$2568)/$C$2568)</f>
        <v/>
      </c>
      <c r="AA1935" s="24">
        <f>IF(P1935="","",(P1935-$B$2572)/$C$2572)</f>
        <v/>
      </c>
      <c r="AB1935" s="24">
        <f>IF(Q1935="","",(Q1935-$B$2573)/$C$2573)</f>
        <v/>
      </c>
      <c r="AC1935" s="24">
        <f>IF(R1935="","",(R1935-$B$2574)/$C$2574)</f>
        <v/>
      </c>
      <c r="AD1935" s="24">
        <f>IF(S1935="","",(S1935-$B$2575)/$C$2575)</f>
        <v/>
      </c>
      <c r="AE1935" s="24">
        <f>IF(Y1935="","",Y1935-(19.12044933116382+16.522174187581257*U1935))</f>
        <v/>
      </c>
      <c r="AF1935" s="24">
        <f>IF(X1935="","",(X1935-(-0.27268023098325006+0.47142105304415904*V1935+-0.3189264934812436*U1935)--5.286111042926227e-16)/0.7994208745952703)</f>
        <v/>
      </c>
      <c r="AG1935" s="24">
        <f>IF(AA1935="","",(AA1935-(0.5248806186338691+-0.064206457956449*U1935)-5.43454825424064e-16)/0.9977404048781155)</f>
        <v/>
      </c>
      <c r="AH1935" s="25" t="n">
        <v>-1.708311040552193</v>
      </c>
      <c r="AI1935" s="25" t="n">
        <v>0.0138254964442336</v>
      </c>
      <c r="AJ1935" s="25" t="n">
        <v>-0.5868906725722002</v>
      </c>
      <c r="AK1935" s="25" t="n">
        <v>-0.5167948465366915</v>
      </c>
      <c r="AL1935" s="25" t="n">
        <v>3.047650418092351</v>
      </c>
      <c r="AM1935" s="25" t="n">
        <v>1.088326837473051</v>
      </c>
      <c r="AN1935" s="25" t="n">
        <v>-0.5278455747524025</v>
      </c>
      <c r="AO1935" s="25" t="n">
        <v>0.0158517800936534</v>
      </c>
      <c r="AP1935" s="25" t="n">
        <v>-0.0383122083425772</v>
      </c>
      <c r="AQ1935" s="25" t="n">
        <v>-0.380676400289765</v>
      </c>
    </row>
    <row r="1936">
      <c r="A1936" s="23">
        <f>Universe!A1936</f>
        <v/>
      </c>
      <c r="B1936" s="24">
        <f>IF(Universe!W1936="","",(Universe!W1936-$B$2550)/$C$2550)</f>
        <v/>
      </c>
      <c r="C1936" s="24">
        <f>IF(Universe!X1936="","",(Universe!X1936-$B$2551)/$C$2551)</f>
        <v/>
      </c>
      <c r="D1936" s="24">
        <f>IF(Universe!Y1936="","",(Universe!Y1936-$B$2552)/$C$2552)</f>
        <v/>
      </c>
      <c r="E1936" s="24">
        <f>IF(Universe!Z1936="","",(Universe!Z1936-$B$2553)/$C$2553)</f>
        <v/>
      </c>
      <c r="F1936" s="24">
        <f>IF(Universe!AA1936="","",(Universe!AA1936-$B$2554)/$C$2554)</f>
        <v/>
      </c>
      <c r="G1936" s="24">
        <f>IF(Universe!AB1936="","",(Universe!AB1936-$B$2555)/$C$2555)</f>
        <v/>
      </c>
      <c r="H1936" s="24">
        <f>IF(Universe!AC1936="","",(Universe!AC1936-$B$2556)/$C$2556)</f>
        <v/>
      </c>
      <c r="I1936" s="24">
        <f>IF(Universe!AD1936="","",(Universe!AD1936-$B$2557)/$C$2557)</f>
        <v/>
      </c>
      <c r="J1936" s="24">
        <f>IF(Universe!AE1936="","",(Universe!AE1936-$B$2558)/$C$2558)</f>
        <v/>
      </c>
      <c r="K1936" s="24">
        <f>IF(Universe!AF1936="","",(Universe!AF1936-$B$2559)/$C$2559)</f>
        <v/>
      </c>
      <c r="L1936" s="24">
        <f>IF(Universe!AG1936="","",(Universe!AG1936-$B$2560)/$C$2560)</f>
        <v/>
      </c>
      <c r="M1936" s="24">
        <f>IF(Universe!AH1936="","",(Universe!AH1936-$B$2561)/$C$2561)</f>
        <v/>
      </c>
      <c r="N1936" s="24">
        <f>IF(Universe!AI1936="","",(Universe!AI1936-$B$2562)/$C$2562)</f>
        <v/>
      </c>
      <c r="O1936" s="24">
        <f>0.74*IF(B1936="",0,B1936)+0.16*IF(C1936="",0,C1936)+0.1*IF(D1936="",0,D1936)</f>
        <v/>
      </c>
      <c r="P1936" s="24">
        <f>0.35*IF(E1936="",0,E1936)+0.35*IF(F1936="",0,F1936)+0.3*IF(G1936="",0,G1936)</f>
        <v/>
      </c>
      <c r="Q1936" s="24">
        <f>0.656*IF(I1936="",0,I1936)+0.344*IF(H1936="",0,H1936)</f>
        <v/>
      </c>
      <c r="R1936" s="24">
        <f>0.338*IF(J1936="",0,J1936)+0.662*IF(K1936="",0,K1936)</f>
        <v/>
      </c>
      <c r="S1936" s="24">
        <f>0.38*IF(L1936="",0,L1936)+0.35*IF(M1936="",0,M1936)+0.27*IF(N1936="",0,N1936)</f>
        <v/>
      </c>
      <c r="T1936" s="24">
        <f>IF(Universe!S1936="","",((Universe!S1936-$B$2565)/$C$2565)^3)</f>
        <v/>
      </c>
      <c r="U1936" s="24">
        <f>IF(Universe!S1936="","",(Universe!S1936-$B$2565)/$C$2565)</f>
        <v/>
      </c>
      <c r="V1936" s="24">
        <f>IF(Universe!T1936="","",(Universe!T1936-$B$2566)/$C$2566)</f>
        <v/>
      </c>
      <c r="W1936" s="24">
        <f>IF(Universe!U1936="","",(Universe!U1936-$B$2567)/$C$2567)</f>
        <v/>
      </c>
      <c r="X1936" s="24">
        <f>IF(O1936="","",(O1936-$B$2571)/$C$2571)</f>
        <v/>
      </c>
      <c r="Y1936" s="24">
        <f>IF(T1936="","",(T1936-$B$2576)/$C$2576)</f>
        <v/>
      </c>
      <c r="Z1936" s="24">
        <f>IF(Universe!V1936="","",(Universe!V1936-$B$2568)/$C$2568)</f>
        <v/>
      </c>
      <c r="AA1936" s="24">
        <f>IF(P1936="","",(P1936-$B$2572)/$C$2572)</f>
        <v/>
      </c>
      <c r="AB1936" s="24">
        <f>IF(Q1936="","",(Q1936-$B$2573)/$C$2573)</f>
        <v/>
      </c>
      <c r="AC1936" s="24">
        <f>IF(R1936="","",(R1936-$B$2574)/$C$2574)</f>
        <v/>
      </c>
      <c r="AD1936" s="24">
        <f>IF(S1936="","",(S1936-$B$2575)/$C$2575)</f>
        <v/>
      </c>
      <c r="AE1936" s="24">
        <f>IF(Y1936="","",Y1936-(19.12044933116382+16.522174187581257*U1936))</f>
        <v/>
      </c>
      <c r="AF1936" s="24">
        <f>IF(X1936="","",(X1936-(-0.27268023098325006+0.47142105304415904*V1936+-0.3189264934812436*U1936)--5.286111042926227e-16)/0.7994208745952703)</f>
        <v/>
      </c>
      <c r="AG1936" s="24">
        <f>IF(AA1936="","",(AA1936-(0.5248806186338691+-0.064206457956449*U1936)-5.43454825424064e-16)/0.9977404048781155)</f>
        <v/>
      </c>
      <c r="AH1936" s="25" t="n">
        <v>-2.024268312977378</v>
      </c>
      <c r="AI1936" s="25" t="n">
        <v>0.809603205029475</v>
      </c>
      <c r="AJ1936" s="25" t="n">
        <v>-1.367057077797989</v>
      </c>
      <c r="AK1936" s="25" t="n">
        <v>-0.1912409744229361</v>
      </c>
      <c r="AL1936" s="25" t="n">
        <v>3.291980145952622</v>
      </c>
      <c r="AM1936" s="25" t="n">
        <v>0.1010714237144459</v>
      </c>
      <c r="AN1936" s="25" t="n">
        <v>0.6036427338289877</v>
      </c>
      <c r="AO1936" s="25" t="n">
        <v>-0.07235049407194601</v>
      </c>
      <c r="AP1936" s="25" t="n">
        <v>-1.317697986025159</v>
      </c>
      <c r="AQ1936" s="25" t="n">
        <v>-0.1357020581745485</v>
      </c>
    </row>
    <row r="1937">
      <c r="A1937" s="23">
        <f>Universe!A1937</f>
        <v/>
      </c>
      <c r="B1937" s="24">
        <f>IF(Universe!W1937="","",(Universe!W1937-$B$2550)/$C$2550)</f>
        <v/>
      </c>
      <c r="C1937" s="24">
        <f>IF(Universe!X1937="","",(Universe!X1937-$B$2551)/$C$2551)</f>
        <v/>
      </c>
      <c r="D1937" s="24">
        <f>IF(Universe!Y1937="","",(Universe!Y1937-$B$2552)/$C$2552)</f>
        <v/>
      </c>
      <c r="E1937" s="24">
        <f>IF(Universe!Z1937="","",(Universe!Z1937-$B$2553)/$C$2553)</f>
        <v/>
      </c>
      <c r="F1937" s="24">
        <f>IF(Universe!AA1937="","",(Universe!AA1937-$B$2554)/$C$2554)</f>
        <v/>
      </c>
      <c r="G1937" s="24">
        <f>IF(Universe!AB1937="","",(Universe!AB1937-$B$2555)/$C$2555)</f>
        <v/>
      </c>
      <c r="H1937" s="24">
        <f>IF(Universe!AC1937="","",(Universe!AC1937-$B$2556)/$C$2556)</f>
        <v/>
      </c>
      <c r="I1937" s="24">
        <f>IF(Universe!AD1937="","",(Universe!AD1937-$B$2557)/$C$2557)</f>
        <v/>
      </c>
      <c r="J1937" s="24">
        <f>IF(Universe!AE1937="","",(Universe!AE1937-$B$2558)/$C$2558)</f>
        <v/>
      </c>
      <c r="K1937" s="24">
        <f>IF(Universe!AF1937="","",(Universe!AF1937-$B$2559)/$C$2559)</f>
        <v/>
      </c>
      <c r="L1937" s="24">
        <f>IF(Universe!AG1937="","",(Universe!AG1937-$B$2560)/$C$2560)</f>
        <v/>
      </c>
      <c r="M1937" s="24">
        <f>IF(Universe!AH1937="","",(Universe!AH1937-$B$2561)/$C$2561)</f>
        <v/>
      </c>
      <c r="N1937" s="24">
        <f>IF(Universe!AI1937="","",(Universe!AI1937-$B$2562)/$C$2562)</f>
        <v/>
      </c>
      <c r="O1937" s="24">
        <f>0.74*IF(B1937="",0,B1937)+0.16*IF(C1937="",0,C1937)+0.1*IF(D1937="",0,D1937)</f>
        <v/>
      </c>
      <c r="P1937" s="24">
        <f>0.35*IF(E1937="",0,E1937)+0.35*IF(F1937="",0,F1937)+0.3*IF(G1937="",0,G1937)</f>
        <v/>
      </c>
      <c r="Q1937" s="24">
        <f>0.656*IF(I1937="",0,I1937)+0.344*IF(H1937="",0,H1937)</f>
        <v/>
      </c>
      <c r="R1937" s="24">
        <f>0.338*IF(J1937="",0,J1937)+0.662*IF(K1937="",0,K1937)</f>
        <v/>
      </c>
      <c r="S1937" s="24">
        <f>0.38*IF(L1937="",0,L1937)+0.35*IF(M1937="",0,M1937)+0.27*IF(N1937="",0,N1937)</f>
        <v/>
      </c>
      <c r="T1937" s="24">
        <f>IF(Universe!S1937="","",((Universe!S1937-$B$2565)/$C$2565)^3)</f>
        <v/>
      </c>
      <c r="U1937" s="24">
        <f>IF(Universe!S1937="","",(Universe!S1937-$B$2565)/$C$2565)</f>
        <v/>
      </c>
      <c r="V1937" s="24">
        <f>IF(Universe!T1937="","",(Universe!T1937-$B$2566)/$C$2566)</f>
        <v/>
      </c>
      <c r="W1937" s="24">
        <f>IF(Universe!U1937="","",(Universe!U1937-$B$2567)/$C$2567)</f>
        <v/>
      </c>
      <c r="X1937" s="24">
        <f>IF(O1937="","",(O1937-$B$2571)/$C$2571)</f>
        <v/>
      </c>
      <c r="Y1937" s="24">
        <f>IF(T1937="","",(T1937-$B$2576)/$C$2576)</f>
        <v/>
      </c>
      <c r="Z1937" s="24">
        <f>IF(Universe!V1937="","",(Universe!V1937-$B$2568)/$C$2568)</f>
        <v/>
      </c>
      <c r="AA1937" s="24">
        <f>IF(P1937="","",(P1937-$B$2572)/$C$2572)</f>
        <v/>
      </c>
      <c r="AB1937" s="24">
        <f>IF(Q1937="","",(Q1937-$B$2573)/$C$2573)</f>
        <v/>
      </c>
      <c r="AC1937" s="24">
        <f>IF(R1937="","",(R1937-$B$2574)/$C$2574)</f>
        <v/>
      </c>
      <c r="AD1937" s="24">
        <f>IF(S1937="","",(S1937-$B$2575)/$C$2575)</f>
        <v/>
      </c>
      <c r="AE1937" s="24">
        <f>IF(Y1937="","",Y1937-(19.12044933116382+16.522174187581257*U1937))</f>
        <v/>
      </c>
      <c r="AF1937" s="24">
        <f>IF(X1937="","",(X1937-(-0.27268023098325006+0.47142105304415904*V1937+-0.3189264934812436*U1937)--5.286111042926227e-16)/0.7994208745952703)</f>
        <v/>
      </c>
      <c r="AG1937" s="24">
        <f>IF(AA1937="","",(AA1937-(0.5248806186338691+-0.064206457956449*U1937)-5.43454825424064e-16)/0.9977404048781155)</f>
        <v/>
      </c>
      <c r="AH1937" s="25" t="n">
        <v>-1.617907104953259</v>
      </c>
      <c r="AI1937" s="25" t="n">
        <v>-1.766129219679196</v>
      </c>
      <c r="AJ1937" s="25" t="n">
        <v>-0.1920964339617583</v>
      </c>
      <c r="AK1937" s="25" t="n">
        <v>0.5933777128516489</v>
      </c>
      <c r="AL1937" s="25" t="n">
        <v>2.952609387730185</v>
      </c>
      <c r="AM1937" s="25" t="n">
        <v>0.0152946703082184</v>
      </c>
      <c r="AN1937" s="25" t="n">
        <v>-0.2345824765593821</v>
      </c>
      <c r="AO1937" s="25" t="n">
        <v>-0.0156235628716607</v>
      </c>
      <c r="AP1937" s="25" t="n">
        <v>-0.3796479269883486</v>
      </c>
      <c r="AQ1937" s="25" t="n">
        <v>-0.4823451560201794</v>
      </c>
    </row>
    <row r="1938">
      <c r="A1938" s="23">
        <f>Universe!A1938</f>
        <v/>
      </c>
      <c r="B1938" s="24">
        <f>IF(Universe!W1938="","",(Universe!W1938-$B$2550)/$C$2550)</f>
        <v/>
      </c>
      <c r="C1938" s="24">
        <f>IF(Universe!X1938="","",(Universe!X1938-$B$2551)/$C$2551)</f>
        <v/>
      </c>
      <c r="D1938" s="24">
        <f>IF(Universe!Y1938="","",(Universe!Y1938-$B$2552)/$C$2552)</f>
        <v/>
      </c>
      <c r="E1938" s="24">
        <f>IF(Universe!Z1938="","",(Universe!Z1938-$B$2553)/$C$2553)</f>
        <v/>
      </c>
      <c r="F1938" s="24">
        <f>IF(Universe!AA1938="","",(Universe!AA1938-$B$2554)/$C$2554)</f>
        <v/>
      </c>
      <c r="G1938" s="24">
        <f>IF(Universe!AB1938="","",(Universe!AB1938-$B$2555)/$C$2555)</f>
        <v/>
      </c>
      <c r="H1938" s="24">
        <f>IF(Universe!AC1938="","",(Universe!AC1938-$B$2556)/$C$2556)</f>
        <v/>
      </c>
      <c r="I1938" s="24">
        <f>IF(Universe!AD1938="","",(Universe!AD1938-$B$2557)/$C$2557)</f>
        <v/>
      </c>
      <c r="J1938" s="24">
        <f>IF(Universe!AE1938="","",(Universe!AE1938-$B$2558)/$C$2558)</f>
        <v/>
      </c>
      <c r="K1938" s="24">
        <f>IF(Universe!AF1938="","",(Universe!AF1938-$B$2559)/$C$2559)</f>
        <v/>
      </c>
      <c r="L1938" s="24">
        <f>IF(Universe!AG1938="","",(Universe!AG1938-$B$2560)/$C$2560)</f>
        <v/>
      </c>
      <c r="M1938" s="24">
        <f>IF(Universe!AH1938="","",(Universe!AH1938-$B$2561)/$C$2561)</f>
        <v/>
      </c>
      <c r="N1938" s="24">
        <f>IF(Universe!AI1938="","",(Universe!AI1938-$B$2562)/$C$2562)</f>
        <v/>
      </c>
      <c r="O1938" s="24">
        <f>0.74*IF(B1938="",0,B1938)+0.16*IF(C1938="",0,C1938)+0.1*IF(D1938="",0,D1938)</f>
        <v/>
      </c>
      <c r="P1938" s="24">
        <f>0.35*IF(E1938="",0,E1938)+0.35*IF(F1938="",0,F1938)+0.3*IF(G1938="",0,G1938)</f>
        <v/>
      </c>
      <c r="Q1938" s="24">
        <f>0.656*IF(I1938="",0,I1938)+0.344*IF(H1938="",0,H1938)</f>
        <v/>
      </c>
      <c r="R1938" s="24">
        <f>0.338*IF(J1938="",0,J1938)+0.662*IF(K1938="",0,K1938)</f>
        <v/>
      </c>
      <c r="S1938" s="24">
        <f>0.38*IF(L1938="",0,L1938)+0.35*IF(M1938="",0,M1938)+0.27*IF(N1938="",0,N1938)</f>
        <v/>
      </c>
      <c r="T1938" s="24">
        <f>IF(Universe!S1938="","",((Universe!S1938-$B$2565)/$C$2565)^3)</f>
        <v/>
      </c>
      <c r="U1938" s="24">
        <f>IF(Universe!S1938="","",(Universe!S1938-$B$2565)/$C$2565)</f>
        <v/>
      </c>
      <c r="V1938" s="24">
        <f>IF(Universe!T1938="","",(Universe!T1938-$B$2566)/$C$2566)</f>
        <v/>
      </c>
      <c r="W1938" s="24">
        <f>IF(Universe!U1938="","",(Universe!U1938-$B$2567)/$C$2567)</f>
        <v/>
      </c>
      <c r="X1938" s="24">
        <f>IF(O1938="","",(O1938-$B$2571)/$C$2571)</f>
        <v/>
      </c>
      <c r="Y1938" s="24">
        <f>IF(T1938="","",(T1938-$B$2576)/$C$2576)</f>
        <v/>
      </c>
      <c r="Z1938" s="24">
        <f>IF(Universe!V1938="","",(Universe!V1938-$B$2568)/$C$2568)</f>
        <v/>
      </c>
      <c r="AA1938" s="24">
        <f>IF(P1938="","",(P1938-$B$2572)/$C$2572)</f>
        <v/>
      </c>
      <c r="AB1938" s="24">
        <f>IF(Q1938="","",(Q1938-$B$2573)/$C$2573)</f>
        <v/>
      </c>
      <c r="AC1938" s="24">
        <f>IF(R1938="","",(R1938-$B$2574)/$C$2574)</f>
        <v/>
      </c>
      <c r="AD1938" s="24">
        <f>IF(S1938="","",(S1938-$B$2575)/$C$2575)</f>
        <v/>
      </c>
      <c r="AE1938" s="24">
        <f>IF(Y1938="","",Y1938-(19.12044933116382+16.522174187581257*U1938))</f>
        <v/>
      </c>
      <c r="AF1938" s="24">
        <f>IF(X1938="","",(X1938-(-0.27268023098325006+0.47142105304415904*V1938+-0.3189264934812436*U1938)--5.286111042926227e-16)/0.7994208745952703)</f>
        <v/>
      </c>
      <c r="AG1938" s="24">
        <f>IF(AA1938="","",(AA1938-(0.5248806186338691+-0.064206457956449*U1938)-5.43454825424064e-16)/0.9977404048781155)</f>
        <v/>
      </c>
      <c r="AH1938" s="25" t="n">
        <v>-3.618022046002691</v>
      </c>
      <c r="AI1938" s="25" t="n">
        <v>1.603151765520653</v>
      </c>
      <c r="AJ1938" s="25" t="n">
        <v>-1.307124682365522</v>
      </c>
      <c r="AK1938" s="25" t="n">
        <v>0.2200685491647556</v>
      </c>
      <c r="AL1938" s="25" t="n">
        <v>1.663940380362491</v>
      </c>
      <c r="AM1938" s="25" t="n">
        <v>0.3668051314168501</v>
      </c>
      <c r="AN1938" s="25" t="n">
        <v>0.5784663841983162</v>
      </c>
      <c r="AO1938" s="25" t="n">
        <v>-1.494294350684856</v>
      </c>
      <c r="AP1938" s="25" t="n">
        <v>-3.292919731776468</v>
      </c>
      <c r="AQ1938" s="25" t="n">
        <v>-0.3069516537049281</v>
      </c>
    </row>
    <row r="1939">
      <c r="A1939" s="23">
        <f>Universe!A1939</f>
        <v/>
      </c>
      <c r="B1939" s="24">
        <f>IF(Universe!W1939="","",(Universe!W1939-$B$2550)/$C$2550)</f>
        <v/>
      </c>
      <c r="C1939" s="24">
        <f>IF(Universe!X1939="","",(Universe!X1939-$B$2551)/$C$2551)</f>
        <v/>
      </c>
      <c r="D1939" s="24">
        <f>IF(Universe!Y1939="","",(Universe!Y1939-$B$2552)/$C$2552)</f>
        <v/>
      </c>
      <c r="E1939" s="24">
        <f>IF(Universe!Z1939="","",(Universe!Z1939-$B$2553)/$C$2553)</f>
        <v/>
      </c>
      <c r="F1939" s="24">
        <f>IF(Universe!AA1939="","",(Universe!AA1939-$B$2554)/$C$2554)</f>
        <v/>
      </c>
      <c r="G1939" s="24">
        <f>IF(Universe!AB1939="","",(Universe!AB1939-$B$2555)/$C$2555)</f>
        <v/>
      </c>
      <c r="H1939" s="24">
        <f>IF(Universe!AC1939="","",(Universe!AC1939-$B$2556)/$C$2556)</f>
        <v/>
      </c>
      <c r="I1939" s="24">
        <f>IF(Universe!AD1939="","",(Universe!AD1939-$B$2557)/$C$2557)</f>
        <v/>
      </c>
      <c r="J1939" s="24">
        <f>IF(Universe!AE1939="","",(Universe!AE1939-$B$2558)/$C$2558)</f>
        <v/>
      </c>
      <c r="K1939" s="24">
        <f>IF(Universe!AF1939="","",(Universe!AF1939-$B$2559)/$C$2559)</f>
        <v/>
      </c>
      <c r="L1939" s="24">
        <f>IF(Universe!AG1939="","",(Universe!AG1939-$B$2560)/$C$2560)</f>
        <v/>
      </c>
      <c r="M1939" s="24">
        <f>IF(Universe!AH1939="","",(Universe!AH1939-$B$2561)/$C$2561)</f>
        <v/>
      </c>
      <c r="N1939" s="24">
        <f>IF(Universe!AI1939="","",(Universe!AI1939-$B$2562)/$C$2562)</f>
        <v/>
      </c>
      <c r="O1939" s="24">
        <f>0.74*IF(B1939="",0,B1939)+0.16*IF(C1939="",0,C1939)+0.1*IF(D1939="",0,D1939)</f>
        <v/>
      </c>
      <c r="P1939" s="24">
        <f>0.35*IF(E1939="",0,E1939)+0.35*IF(F1939="",0,F1939)+0.3*IF(G1939="",0,G1939)</f>
        <v/>
      </c>
      <c r="Q1939" s="24">
        <f>0.656*IF(I1939="",0,I1939)+0.344*IF(H1939="",0,H1939)</f>
        <v/>
      </c>
      <c r="R1939" s="24">
        <f>0.338*IF(J1939="",0,J1939)+0.662*IF(K1939="",0,K1939)</f>
        <v/>
      </c>
      <c r="S1939" s="24">
        <f>0.38*IF(L1939="",0,L1939)+0.35*IF(M1939="",0,M1939)+0.27*IF(N1939="",0,N1939)</f>
        <v/>
      </c>
      <c r="T1939" s="24">
        <f>IF(Universe!S1939="","",((Universe!S1939-$B$2565)/$C$2565)^3)</f>
        <v/>
      </c>
      <c r="U1939" s="24">
        <f>IF(Universe!S1939="","",(Universe!S1939-$B$2565)/$C$2565)</f>
        <v/>
      </c>
      <c r="V1939" s="24">
        <f>IF(Universe!T1939="","",(Universe!T1939-$B$2566)/$C$2566)</f>
        <v/>
      </c>
      <c r="W1939" s="24">
        <f>IF(Universe!U1939="","",(Universe!U1939-$B$2567)/$C$2567)</f>
        <v/>
      </c>
      <c r="X1939" s="24">
        <f>IF(O1939="","",(O1939-$B$2571)/$C$2571)</f>
        <v/>
      </c>
      <c r="Y1939" s="24">
        <f>IF(T1939="","",(T1939-$B$2576)/$C$2576)</f>
        <v/>
      </c>
      <c r="Z1939" s="24">
        <f>IF(Universe!V1939="","",(Universe!V1939-$B$2568)/$C$2568)</f>
        <v/>
      </c>
      <c r="AA1939" s="24">
        <f>IF(P1939="","",(P1939-$B$2572)/$C$2572)</f>
        <v/>
      </c>
      <c r="AB1939" s="24">
        <f>IF(Q1939="","",(Q1939-$B$2573)/$C$2573)</f>
        <v/>
      </c>
      <c r="AC1939" s="24">
        <f>IF(R1939="","",(R1939-$B$2574)/$C$2574)</f>
        <v/>
      </c>
      <c r="AD1939" s="24">
        <f>IF(S1939="","",(S1939-$B$2575)/$C$2575)</f>
        <v/>
      </c>
      <c r="AE1939" s="24">
        <f>IF(Y1939="","",Y1939-(19.12044933116382+16.522174187581257*U1939))</f>
        <v/>
      </c>
      <c r="AF1939" s="24">
        <f>IF(X1939="","",(X1939-(-0.27268023098325006+0.47142105304415904*V1939+-0.3189264934812436*U1939)--5.286111042926227e-16)/0.7994208745952703)</f>
        <v/>
      </c>
      <c r="AG1939" s="24">
        <f>IF(AA1939="","",(AA1939-(0.5248806186338691+-0.064206457956449*U1939)-5.43454825424064e-16)/0.9977404048781155)</f>
        <v/>
      </c>
      <c r="AH1939" s="25" t="n">
        <v>-4.215809194960401</v>
      </c>
      <c r="AI1939" s="25" t="n">
        <v>0.6697766873448671</v>
      </c>
      <c r="AJ1939" s="25" t="n">
        <v>-1.970272859956856</v>
      </c>
      <c r="AK1939" s="25" t="n">
        <v>-0.7789872007731889</v>
      </c>
      <c r="AL1939" s="25" t="n">
        <v>-0.5979762824865354</v>
      </c>
      <c r="AM1939" s="25" t="n">
        <v>1.544455035278956</v>
      </c>
      <c r="AN1939" s="25" t="n">
        <v>-0.3354684763293455</v>
      </c>
      <c r="AO1939" s="25" t="n">
        <v>-4.224208423794918</v>
      </c>
      <c r="AP1939" s="25" t="n">
        <v>-1.954039168997535</v>
      </c>
      <c r="AQ1939" s="25" t="n">
        <v>-0.4348907355931471</v>
      </c>
    </row>
    <row r="1940">
      <c r="A1940" s="23">
        <f>Universe!A1940</f>
        <v/>
      </c>
      <c r="B1940" s="24">
        <f>IF(Universe!W1940="","",(Universe!W1940-$B$2550)/$C$2550)</f>
        <v/>
      </c>
      <c r="C1940" s="24">
        <f>IF(Universe!X1940="","",(Universe!X1940-$B$2551)/$C$2551)</f>
        <v/>
      </c>
      <c r="D1940" s="24">
        <f>IF(Universe!Y1940="","",(Universe!Y1940-$B$2552)/$C$2552)</f>
        <v/>
      </c>
      <c r="E1940" s="24">
        <f>IF(Universe!Z1940="","",(Universe!Z1940-$B$2553)/$C$2553)</f>
        <v/>
      </c>
      <c r="F1940" s="24">
        <f>IF(Universe!AA1940="","",(Universe!AA1940-$B$2554)/$C$2554)</f>
        <v/>
      </c>
      <c r="G1940" s="24">
        <f>IF(Universe!AB1940="","",(Universe!AB1940-$B$2555)/$C$2555)</f>
        <v/>
      </c>
      <c r="H1940" s="24">
        <f>IF(Universe!AC1940="","",(Universe!AC1940-$B$2556)/$C$2556)</f>
        <v/>
      </c>
      <c r="I1940" s="24">
        <f>IF(Universe!AD1940="","",(Universe!AD1940-$B$2557)/$C$2557)</f>
        <v/>
      </c>
      <c r="J1940" s="24">
        <f>IF(Universe!AE1940="","",(Universe!AE1940-$B$2558)/$C$2558)</f>
        <v/>
      </c>
      <c r="K1940" s="24">
        <f>IF(Universe!AF1940="","",(Universe!AF1940-$B$2559)/$C$2559)</f>
        <v/>
      </c>
      <c r="L1940" s="24">
        <f>IF(Universe!AG1940="","",(Universe!AG1940-$B$2560)/$C$2560)</f>
        <v/>
      </c>
      <c r="M1940" s="24">
        <f>IF(Universe!AH1940="","",(Universe!AH1940-$B$2561)/$C$2561)</f>
        <v/>
      </c>
      <c r="N1940" s="24">
        <f>IF(Universe!AI1940="","",(Universe!AI1940-$B$2562)/$C$2562)</f>
        <v/>
      </c>
      <c r="O1940" s="24">
        <f>0.74*IF(B1940="",0,B1940)+0.16*IF(C1940="",0,C1940)+0.1*IF(D1940="",0,D1940)</f>
        <v/>
      </c>
      <c r="P1940" s="24">
        <f>0.35*IF(E1940="",0,E1940)+0.35*IF(F1940="",0,F1940)+0.3*IF(G1940="",0,G1940)</f>
        <v/>
      </c>
      <c r="Q1940" s="24">
        <f>0.656*IF(I1940="",0,I1940)+0.344*IF(H1940="",0,H1940)</f>
        <v/>
      </c>
      <c r="R1940" s="24">
        <f>0.338*IF(J1940="",0,J1940)+0.662*IF(K1940="",0,K1940)</f>
        <v/>
      </c>
      <c r="S1940" s="24">
        <f>0.38*IF(L1940="",0,L1940)+0.35*IF(M1940="",0,M1940)+0.27*IF(N1940="",0,N1940)</f>
        <v/>
      </c>
      <c r="T1940" s="24">
        <f>IF(Universe!S1940="","",((Universe!S1940-$B$2565)/$C$2565)^3)</f>
        <v/>
      </c>
      <c r="U1940" s="24">
        <f>IF(Universe!S1940="","",(Universe!S1940-$B$2565)/$C$2565)</f>
        <v/>
      </c>
      <c r="V1940" s="24">
        <f>IF(Universe!T1940="","",(Universe!T1940-$B$2566)/$C$2566)</f>
        <v/>
      </c>
      <c r="W1940" s="24">
        <f>IF(Universe!U1940="","",(Universe!U1940-$B$2567)/$C$2567)</f>
        <v/>
      </c>
      <c r="X1940" s="24">
        <f>IF(O1940="","",(O1940-$B$2571)/$C$2571)</f>
        <v/>
      </c>
      <c r="Y1940" s="24">
        <f>IF(T1940="","",(T1940-$B$2576)/$C$2576)</f>
        <v/>
      </c>
      <c r="Z1940" s="24">
        <f>IF(Universe!V1940="","",(Universe!V1940-$B$2568)/$C$2568)</f>
        <v/>
      </c>
      <c r="AA1940" s="24">
        <f>IF(P1940="","",(P1940-$B$2572)/$C$2572)</f>
        <v/>
      </c>
      <c r="AB1940" s="24">
        <f>IF(Q1940="","",(Q1940-$B$2573)/$C$2573)</f>
        <v/>
      </c>
      <c r="AC1940" s="24">
        <f>IF(R1940="","",(R1940-$B$2574)/$C$2574)</f>
        <v/>
      </c>
      <c r="AD1940" s="24">
        <f>IF(S1940="","",(S1940-$B$2575)/$C$2575)</f>
        <v/>
      </c>
      <c r="AE1940" s="24">
        <f>IF(Y1940="","",Y1940-(19.12044933116382+16.522174187581257*U1940))</f>
        <v/>
      </c>
      <c r="AF1940" s="24">
        <f>IF(X1940="","",(X1940-(-0.27268023098325006+0.47142105304415904*V1940+-0.3189264934812436*U1940)--5.286111042926227e-16)/0.7994208745952703)</f>
        <v/>
      </c>
      <c r="AG1940" s="24">
        <f>IF(AA1940="","",(AA1940-(0.5248806186338691+-0.064206457956449*U1940)-5.43454825424064e-16)/0.9977404048781155)</f>
        <v/>
      </c>
      <c r="AH1940" s="25" t="n">
        <v>-3.501706642917433</v>
      </c>
      <c r="AI1940" s="25" t="n">
        <v>-1.309531655408999</v>
      </c>
      <c r="AJ1940" s="25" t="n">
        <v>-0.9070242450059596</v>
      </c>
      <c r="AK1940" s="25" t="n">
        <v>-0.3647983941192711</v>
      </c>
      <c r="AL1940" s="25" t="n">
        <v>1.983672541505926</v>
      </c>
      <c r="AM1940" s="25" t="n">
        <v>0.4395044442913082</v>
      </c>
      <c r="AN1940" s="25" t="n">
        <v>0.1490752359454059</v>
      </c>
      <c r="AO1940" s="25" t="n">
        <v>-0.3362493320188288</v>
      </c>
      <c r="AP1940" s="25" t="n">
        <v>-1.443913667939071</v>
      </c>
      <c r="AQ1940" s="25" t="n">
        <v>-0.6330490534032842</v>
      </c>
    </row>
    <row r="1941">
      <c r="A1941" s="23">
        <f>Universe!A1941</f>
        <v/>
      </c>
      <c r="B1941" s="24">
        <f>IF(Universe!W1941="","",(Universe!W1941-$B$2550)/$C$2550)</f>
        <v/>
      </c>
      <c r="C1941" s="24">
        <f>IF(Universe!X1941="","",(Universe!X1941-$B$2551)/$C$2551)</f>
        <v/>
      </c>
      <c r="D1941" s="24">
        <f>IF(Universe!Y1941="","",(Universe!Y1941-$B$2552)/$C$2552)</f>
        <v/>
      </c>
      <c r="E1941" s="24">
        <f>IF(Universe!Z1941="","",(Universe!Z1941-$B$2553)/$C$2553)</f>
        <v/>
      </c>
      <c r="F1941" s="24">
        <f>IF(Universe!AA1941="","",(Universe!AA1941-$B$2554)/$C$2554)</f>
        <v/>
      </c>
      <c r="G1941" s="24">
        <f>IF(Universe!AB1941="","",(Universe!AB1941-$B$2555)/$C$2555)</f>
        <v/>
      </c>
      <c r="H1941" s="24">
        <f>IF(Universe!AC1941="","",(Universe!AC1941-$B$2556)/$C$2556)</f>
        <v/>
      </c>
      <c r="I1941" s="24">
        <f>IF(Universe!AD1941="","",(Universe!AD1941-$B$2557)/$C$2557)</f>
        <v/>
      </c>
      <c r="J1941" s="24">
        <f>IF(Universe!AE1941="","",(Universe!AE1941-$B$2558)/$C$2558)</f>
        <v/>
      </c>
      <c r="K1941" s="24">
        <f>IF(Universe!AF1941="","",(Universe!AF1941-$B$2559)/$C$2559)</f>
        <v/>
      </c>
      <c r="L1941" s="24">
        <f>IF(Universe!AG1941="","",(Universe!AG1941-$B$2560)/$C$2560)</f>
        <v/>
      </c>
      <c r="M1941" s="24">
        <f>IF(Universe!AH1941="","",(Universe!AH1941-$B$2561)/$C$2561)</f>
        <v/>
      </c>
      <c r="N1941" s="24">
        <f>IF(Universe!AI1941="","",(Universe!AI1941-$B$2562)/$C$2562)</f>
        <v/>
      </c>
      <c r="O1941" s="24">
        <f>0.74*IF(B1941="",0,B1941)+0.16*IF(C1941="",0,C1941)+0.1*IF(D1941="",0,D1941)</f>
        <v/>
      </c>
      <c r="P1941" s="24">
        <f>0.35*IF(E1941="",0,E1941)+0.35*IF(F1941="",0,F1941)+0.3*IF(G1941="",0,G1941)</f>
        <v/>
      </c>
      <c r="Q1941" s="24">
        <f>0.656*IF(I1941="",0,I1941)+0.344*IF(H1941="",0,H1941)</f>
        <v/>
      </c>
      <c r="R1941" s="24">
        <f>0.338*IF(J1941="",0,J1941)+0.662*IF(K1941="",0,K1941)</f>
        <v/>
      </c>
      <c r="S1941" s="24">
        <f>0.38*IF(L1941="",0,L1941)+0.35*IF(M1941="",0,M1941)+0.27*IF(N1941="",0,N1941)</f>
        <v/>
      </c>
      <c r="T1941" s="24">
        <f>IF(Universe!S1941="","",((Universe!S1941-$B$2565)/$C$2565)^3)</f>
        <v/>
      </c>
      <c r="U1941" s="24">
        <f>IF(Universe!S1941="","",(Universe!S1941-$B$2565)/$C$2565)</f>
        <v/>
      </c>
      <c r="V1941" s="24">
        <f>IF(Universe!T1941="","",(Universe!T1941-$B$2566)/$C$2566)</f>
        <v/>
      </c>
      <c r="W1941" s="24">
        <f>IF(Universe!U1941="","",(Universe!U1941-$B$2567)/$C$2567)</f>
        <v/>
      </c>
      <c r="X1941" s="24">
        <f>IF(O1941="","",(O1941-$B$2571)/$C$2571)</f>
        <v/>
      </c>
      <c r="Y1941" s="24">
        <f>IF(T1941="","",(T1941-$B$2576)/$C$2576)</f>
        <v/>
      </c>
      <c r="Z1941" s="24">
        <f>IF(Universe!V1941="","",(Universe!V1941-$B$2568)/$C$2568)</f>
        <v/>
      </c>
      <c r="AA1941" s="24">
        <f>IF(P1941="","",(P1941-$B$2572)/$C$2572)</f>
        <v/>
      </c>
      <c r="AB1941" s="24">
        <f>IF(Q1941="","",(Q1941-$B$2573)/$C$2573)</f>
        <v/>
      </c>
      <c r="AC1941" s="24">
        <f>IF(R1941="","",(R1941-$B$2574)/$C$2574)</f>
        <v/>
      </c>
      <c r="AD1941" s="24">
        <f>IF(S1941="","",(S1941-$B$2575)/$C$2575)</f>
        <v/>
      </c>
      <c r="AE1941" s="24">
        <f>IF(Y1941="","",Y1941-(19.12044933116382+16.522174187581257*U1941))</f>
        <v/>
      </c>
      <c r="AF1941" s="24">
        <f>IF(X1941="","",(X1941-(-0.27268023098325006+0.47142105304415904*V1941+-0.3189264934812436*U1941)--5.286111042926227e-16)/0.7994208745952703)</f>
        <v/>
      </c>
      <c r="AG1941" s="24">
        <f>IF(AA1941="","",(AA1941-(0.5248806186338691+-0.064206457956449*U1941)-5.43454825424064e-16)/0.9977404048781155)</f>
        <v/>
      </c>
      <c r="AH1941" s="25" t="n">
        <v>-2.156689323180365</v>
      </c>
      <c r="AI1941" s="25" t="n">
        <v>2.420396885819228</v>
      </c>
      <c r="AJ1941" s="25" t="n">
        <v>3.615100145886486</v>
      </c>
      <c r="AK1941" s="25" t="n">
        <v>2.377729225557633</v>
      </c>
      <c r="AL1941" s="25" t="n">
        <v>3.349672662849496</v>
      </c>
      <c r="AM1941" s="25" t="n">
        <v>-0.1735904132687953</v>
      </c>
      <c r="AN1941" s="25" t="n">
        <v>4.031088071483698</v>
      </c>
      <c r="AO1941" s="25" t="n">
        <v>-0.1740672450885657</v>
      </c>
      <c r="AP1941" s="25" t="n">
        <v>-1.169413832710952</v>
      </c>
      <c r="AQ1941" s="25" t="n">
        <v>-0.6172661891811624</v>
      </c>
    </row>
    <row r="1942">
      <c r="A1942" s="23">
        <f>Universe!A1942</f>
        <v/>
      </c>
      <c r="B1942" s="24">
        <f>IF(Universe!W1942="","",(Universe!W1942-$B$2550)/$C$2550)</f>
        <v/>
      </c>
      <c r="C1942" s="24">
        <f>IF(Universe!X1942="","",(Universe!X1942-$B$2551)/$C$2551)</f>
        <v/>
      </c>
      <c r="D1942" s="24">
        <f>IF(Universe!Y1942="","",(Universe!Y1942-$B$2552)/$C$2552)</f>
        <v/>
      </c>
      <c r="E1942" s="24">
        <f>IF(Universe!Z1942="","",(Universe!Z1942-$B$2553)/$C$2553)</f>
        <v/>
      </c>
      <c r="F1942" s="24">
        <f>IF(Universe!AA1942="","",(Universe!AA1942-$B$2554)/$C$2554)</f>
        <v/>
      </c>
      <c r="G1942" s="24">
        <f>IF(Universe!AB1942="","",(Universe!AB1942-$B$2555)/$C$2555)</f>
        <v/>
      </c>
      <c r="H1942" s="24">
        <f>IF(Universe!AC1942="","",(Universe!AC1942-$B$2556)/$C$2556)</f>
        <v/>
      </c>
      <c r="I1942" s="24">
        <f>IF(Universe!AD1942="","",(Universe!AD1942-$B$2557)/$C$2557)</f>
        <v/>
      </c>
      <c r="J1942" s="24">
        <f>IF(Universe!AE1942="","",(Universe!AE1942-$B$2558)/$C$2558)</f>
        <v/>
      </c>
      <c r="K1942" s="24">
        <f>IF(Universe!AF1942="","",(Universe!AF1942-$B$2559)/$C$2559)</f>
        <v/>
      </c>
      <c r="L1942" s="24">
        <f>IF(Universe!AG1942="","",(Universe!AG1942-$B$2560)/$C$2560)</f>
        <v/>
      </c>
      <c r="M1942" s="24">
        <f>IF(Universe!AH1942="","",(Universe!AH1942-$B$2561)/$C$2561)</f>
        <v/>
      </c>
      <c r="N1942" s="24">
        <f>IF(Universe!AI1942="","",(Universe!AI1942-$B$2562)/$C$2562)</f>
        <v/>
      </c>
      <c r="O1942" s="24">
        <f>0.74*IF(B1942="",0,B1942)+0.16*IF(C1942="",0,C1942)+0.1*IF(D1942="",0,D1942)</f>
        <v/>
      </c>
      <c r="P1942" s="24">
        <f>0.35*IF(E1942="",0,E1942)+0.35*IF(F1942="",0,F1942)+0.3*IF(G1942="",0,G1942)</f>
        <v/>
      </c>
      <c r="Q1942" s="24">
        <f>0.656*IF(I1942="",0,I1942)+0.344*IF(H1942="",0,H1942)</f>
        <v/>
      </c>
      <c r="R1942" s="24">
        <f>0.338*IF(J1942="",0,J1942)+0.662*IF(K1942="",0,K1942)</f>
        <v/>
      </c>
      <c r="S1942" s="24">
        <f>0.38*IF(L1942="",0,L1942)+0.35*IF(M1942="",0,M1942)+0.27*IF(N1942="",0,N1942)</f>
        <v/>
      </c>
      <c r="T1942" s="24">
        <f>IF(Universe!S1942="","",((Universe!S1942-$B$2565)/$C$2565)^3)</f>
        <v/>
      </c>
      <c r="U1942" s="24">
        <f>IF(Universe!S1942="","",(Universe!S1942-$B$2565)/$C$2565)</f>
        <v/>
      </c>
      <c r="V1942" s="24">
        <f>IF(Universe!T1942="","",(Universe!T1942-$B$2566)/$C$2566)</f>
        <v/>
      </c>
      <c r="W1942" s="24">
        <f>IF(Universe!U1942="","",(Universe!U1942-$B$2567)/$C$2567)</f>
        <v/>
      </c>
      <c r="X1942" s="24">
        <f>IF(O1942="","",(O1942-$B$2571)/$C$2571)</f>
        <v/>
      </c>
      <c r="Y1942" s="24">
        <f>IF(T1942="","",(T1942-$B$2576)/$C$2576)</f>
        <v/>
      </c>
      <c r="Z1942" s="24">
        <f>IF(Universe!V1942="","",(Universe!V1942-$B$2568)/$C$2568)</f>
        <v/>
      </c>
      <c r="AA1942" s="24">
        <f>IF(P1942="","",(P1942-$B$2572)/$C$2572)</f>
        <v/>
      </c>
      <c r="AB1942" s="24">
        <f>IF(Q1942="","",(Q1942-$B$2573)/$C$2573)</f>
        <v/>
      </c>
      <c r="AC1942" s="24">
        <f>IF(R1942="","",(R1942-$B$2574)/$C$2574)</f>
        <v/>
      </c>
      <c r="AD1942" s="24">
        <f>IF(S1942="","",(S1942-$B$2575)/$C$2575)</f>
        <v/>
      </c>
      <c r="AE1942" s="24">
        <f>IF(Y1942="","",Y1942-(19.12044933116382+16.522174187581257*U1942))</f>
        <v/>
      </c>
      <c r="AF1942" s="24">
        <f>IF(X1942="","",(X1942-(-0.27268023098325006+0.47142105304415904*V1942+-0.3189264934812436*U1942)--5.286111042926227e-16)/0.7994208745952703)</f>
        <v/>
      </c>
      <c r="AG1942" s="24">
        <f>IF(AA1942="","",(AA1942-(0.5248806186338691+-0.064206457956449*U1942)-5.43454825424064e-16)/0.9977404048781155)</f>
        <v/>
      </c>
      <c r="AH1942" s="25" t="n">
        <v>-2.2776914422746</v>
      </c>
      <c r="AI1942" s="25" t="n">
        <v>3.900783237908201</v>
      </c>
      <c r="AJ1942" s="25" t="n">
        <v>-1.724655126328401</v>
      </c>
      <c r="AK1942" s="25" t="n">
        <v>-0.8751239192368439</v>
      </c>
      <c r="AL1942" s="25" t="n">
        <v>3.377067583890084</v>
      </c>
      <c r="AM1942" s="25" t="n">
        <v>-0.3263181919279362</v>
      </c>
      <c r="AN1942" s="25" t="n">
        <v>2.58675602632532</v>
      </c>
      <c r="AO1942" s="25" t="n">
        <v>0.0357104568974413</v>
      </c>
      <c r="AP1942" s="25" t="n">
        <v>-1.404391584503261</v>
      </c>
      <c r="AQ1942" s="25" t="n">
        <v>1.220891180948702</v>
      </c>
    </row>
    <row r="1943">
      <c r="A1943" s="23">
        <f>Universe!A1943</f>
        <v/>
      </c>
      <c r="B1943" s="24">
        <f>IF(Universe!W1943="","",(Universe!W1943-$B$2550)/$C$2550)</f>
        <v/>
      </c>
      <c r="C1943" s="24">
        <f>IF(Universe!X1943="","",(Universe!X1943-$B$2551)/$C$2551)</f>
        <v/>
      </c>
      <c r="D1943" s="24">
        <f>IF(Universe!Y1943="","",(Universe!Y1943-$B$2552)/$C$2552)</f>
        <v/>
      </c>
      <c r="E1943" s="24">
        <f>IF(Universe!Z1943="","",(Universe!Z1943-$B$2553)/$C$2553)</f>
        <v/>
      </c>
      <c r="F1943" s="24">
        <f>IF(Universe!AA1943="","",(Universe!AA1943-$B$2554)/$C$2554)</f>
        <v/>
      </c>
      <c r="G1943" s="24">
        <f>IF(Universe!AB1943="","",(Universe!AB1943-$B$2555)/$C$2555)</f>
        <v/>
      </c>
      <c r="H1943" s="24">
        <f>IF(Universe!AC1943="","",(Universe!AC1943-$B$2556)/$C$2556)</f>
        <v/>
      </c>
      <c r="I1943" s="24">
        <f>IF(Universe!AD1943="","",(Universe!AD1943-$B$2557)/$C$2557)</f>
        <v/>
      </c>
      <c r="J1943" s="24">
        <f>IF(Universe!AE1943="","",(Universe!AE1943-$B$2558)/$C$2558)</f>
        <v/>
      </c>
      <c r="K1943" s="24">
        <f>IF(Universe!AF1943="","",(Universe!AF1943-$B$2559)/$C$2559)</f>
        <v/>
      </c>
      <c r="L1943" s="24">
        <f>IF(Universe!AG1943="","",(Universe!AG1943-$B$2560)/$C$2560)</f>
        <v/>
      </c>
      <c r="M1943" s="24">
        <f>IF(Universe!AH1943="","",(Universe!AH1943-$B$2561)/$C$2561)</f>
        <v/>
      </c>
      <c r="N1943" s="24">
        <f>IF(Universe!AI1943="","",(Universe!AI1943-$B$2562)/$C$2562)</f>
        <v/>
      </c>
      <c r="O1943" s="24">
        <f>0.74*IF(B1943="",0,B1943)+0.16*IF(C1943="",0,C1943)+0.1*IF(D1943="",0,D1943)</f>
        <v/>
      </c>
      <c r="P1943" s="24">
        <f>0.35*IF(E1943="",0,E1943)+0.35*IF(F1943="",0,F1943)+0.3*IF(G1943="",0,G1943)</f>
        <v/>
      </c>
      <c r="Q1943" s="24">
        <f>0.656*IF(I1943="",0,I1943)+0.344*IF(H1943="",0,H1943)</f>
        <v/>
      </c>
      <c r="R1943" s="24">
        <f>0.338*IF(J1943="",0,J1943)+0.662*IF(K1943="",0,K1943)</f>
        <v/>
      </c>
      <c r="S1943" s="24">
        <f>0.38*IF(L1943="",0,L1943)+0.35*IF(M1943="",0,M1943)+0.27*IF(N1943="",0,N1943)</f>
        <v/>
      </c>
      <c r="T1943" s="24">
        <f>IF(Universe!S1943="","",((Universe!S1943-$B$2565)/$C$2565)^3)</f>
        <v/>
      </c>
      <c r="U1943" s="24">
        <f>IF(Universe!S1943="","",(Universe!S1943-$B$2565)/$C$2565)</f>
        <v/>
      </c>
      <c r="V1943" s="24">
        <f>IF(Universe!T1943="","",(Universe!T1943-$B$2566)/$C$2566)</f>
        <v/>
      </c>
      <c r="W1943" s="24">
        <f>IF(Universe!U1943="","",(Universe!U1943-$B$2567)/$C$2567)</f>
        <v/>
      </c>
      <c r="X1943" s="24">
        <f>IF(O1943="","",(O1943-$B$2571)/$C$2571)</f>
        <v/>
      </c>
      <c r="Y1943" s="24">
        <f>IF(T1943="","",(T1943-$B$2576)/$C$2576)</f>
        <v/>
      </c>
      <c r="Z1943" s="24">
        <f>IF(Universe!V1943="","",(Universe!V1943-$B$2568)/$C$2568)</f>
        <v/>
      </c>
      <c r="AA1943" s="24">
        <f>IF(P1943="","",(P1943-$B$2572)/$C$2572)</f>
        <v/>
      </c>
      <c r="AB1943" s="24">
        <f>IF(Q1943="","",(Q1943-$B$2573)/$C$2573)</f>
        <v/>
      </c>
      <c r="AC1943" s="24">
        <f>IF(R1943="","",(R1943-$B$2574)/$C$2574)</f>
        <v/>
      </c>
      <c r="AD1943" s="24">
        <f>IF(S1943="","",(S1943-$B$2575)/$C$2575)</f>
        <v/>
      </c>
      <c r="AE1943" s="24">
        <f>IF(Y1943="","",Y1943-(19.12044933116382+16.522174187581257*U1943))</f>
        <v/>
      </c>
      <c r="AF1943" s="24">
        <f>IF(X1943="","",(X1943-(-0.27268023098325006+0.47142105304415904*V1943+-0.3189264934812436*U1943)--5.286111042926227e-16)/0.7994208745952703)</f>
        <v/>
      </c>
      <c r="AG1943" s="24">
        <f>IF(AA1943="","",(AA1943-(0.5248806186338691+-0.064206457956449*U1943)-5.43454825424064e-16)/0.9977404048781155)</f>
        <v/>
      </c>
      <c r="AH1943" s="25" t="n">
        <v>-2.425289810457894</v>
      </c>
      <c r="AI1943" s="25" t="n">
        <v>0.2152855558886808</v>
      </c>
      <c r="AJ1943" s="25" t="n">
        <v>-1.899017363665565</v>
      </c>
      <c r="AK1943" s="25" t="n">
        <v>-0.4445386413542755</v>
      </c>
      <c r="AL1943" s="25" t="n">
        <v>3.375712662143511</v>
      </c>
      <c r="AM1943" s="25" t="n">
        <v>0.2150880363572872</v>
      </c>
      <c r="AN1943" s="25" t="n">
        <v>0.8136244947084453</v>
      </c>
      <c r="AO1943" s="25" t="n">
        <v>-0.0068741470820892</v>
      </c>
      <c r="AP1943" s="25" t="n">
        <v>-1.149030601494649</v>
      </c>
      <c r="AQ1943" s="25" t="n">
        <v>-0.4481301628992199</v>
      </c>
    </row>
    <row r="1944">
      <c r="A1944" s="23">
        <f>Universe!A1944</f>
        <v/>
      </c>
      <c r="B1944" s="24">
        <f>IF(Universe!W1944="","",(Universe!W1944-$B$2550)/$C$2550)</f>
        <v/>
      </c>
      <c r="C1944" s="24">
        <f>IF(Universe!X1944="","",(Universe!X1944-$B$2551)/$C$2551)</f>
        <v/>
      </c>
      <c r="D1944" s="24">
        <f>IF(Universe!Y1944="","",(Universe!Y1944-$B$2552)/$C$2552)</f>
        <v/>
      </c>
      <c r="E1944" s="24">
        <f>IF(Universe!Z1944="","",(Universe!Z1944-$B$2553)/$C$2553)</f>
        <v/>
      </c>
      <c r="F1944" s="24">
        <f>IF(Universe!AA1944="","",(Universe!AA1944-$B$2554)/$C$2554)</f>
        <v/>
      </c>
      <c r="G1944" s="24">
        <f>IF(Universe!AB1944="","",(Universe!AB1944-$B$2555)/$C$2555)</f>
        <v/>
      </c>
      <c r="H1944" s="24">
        <f>IF(Universe!AC1944="","",(Universe!AC1944-$B$2556)/$C$2556)</f>
        <v/>
      </c>
      <c r="I1944" s="24">
        <f>IF(Universe!AD1944="","",(Universe!AD1944-$B$2557)/$C$2557)</f>
        <v/>
      </c>
      <c r="J1944" s="24">
        <f>IF(Universe!AE1944="","",(Universe!AE1944-$B$2558)/$C$2558)</f>
        <v/>
      </c>
      <c r="K1944" s="24">
        <f>IF(Universe!AF1944="","",(Universe!AF1944-$B$2559)/$C$2559)</f>
        <v/>
      </c>
      <c r="L1944" s="24">
        <f>IF(Universe!AG1944="","",(Universe!AG1944-$B$2560)/$C$2560)</f>
        <v/>
      </c>
      <c r="M1944" s="24">
        <f>IF(Universe!AH1944="","",(Universe!AH1944-$B$2561)/$C$2561)</f>
        <v/>
      </c>
      <c r="N1944" s="24">
        <f>IF(Universe!AI1944="","",(Universe!AI1944-$B$2562)/$C$2562)</f>
        <v/>
      </c>
      <c r="O1944" s="24">
        <f>0.74*IF(B1944="",0,B1944)+0.16*IF(C1944="",0,C1944)+0.1*IF(D1944="",0,D1944)</f>
        <v/>
      </c>
      <c r="P1944" s="24">
        <f>0.35*IF(E1944="",0,E1944)+0.35*IF(F1944="",0,F1944)+0.3*IF(G1944="",0,G1944)</f>
        <v/>
      </c>
      <c r="Q1944" s="24">
        <f>0.656*IF(I1944="",0,I1944)+0.344*IF(H1944="",0,H1944)</f>
        <v/>
      </c>
      <c r="R1944" s="24">
        <f>0.338*IF(J1944="",0,J1944)+0.662*IF(K1944="",0,K1944)</f>
        <v/>
      </c>
      <c r="S1944" s="24">
        <f>0.38*IF(L1944="",0,L1944)+0.35*IF(M1944="",0,M1944)+0.27*IF(N1944="",0,N1944)</f>
        <v/>
      </c>
      <c r="T1944" s="24">
        <f>IF(Universe!S1944="","",((Universe!S1944-$B$2565)/$C$2565)^3)</f>
        <v/>
      </c>
      <c r="U1944" s="24">
        <f>IF(Universe!S1944="","",(Universe!S1944-$B$2565)/$C$2565)</f>
        <v/>
      </c>
      <c r="V1944" s="24">
        <f>IF(Universe!T1944="","",(Universe!T1944-$B$2566)/$C$2566)</f>
        <v/>
      </c>
      <c r="W1944" s="24">
        <f>IF(Universe!U1944="","",(Universe!U1944-$B$2567)/$C$2567)</f>
        <v/>
      </c>
      <c r="X1944" s="24">
        <f>IF(O1944="","",(O1944-$B$2571)/$C$2571)</f>
        <v/>
      </c>
      <c r="Y1944" s="24">
        <f>IF(T1944="","",(T1944-$B$2576)/$C$2576)</f>
        <v/>
      </c>
      <c r="Z1944" s="24">
        <f>IF(Universe!V1944="","",(Universe!V1944-$B$2568)/$C$2568)</f>
        <v/>
      </c>
      <c r="AA1944" s="24">
        <f>IF(P1944="","",(P1944-$B$2572)/$C$2572)</f>
        <v/>
      </c>
      <c r="AB1944" s="24">
        <f>IF(Q1944="","",(Q1944-$B$2573)/$C$2573)</f>
        <v/>
      </c>
      <c r="AC1944" s="24">
        <f>IF(R1944="","",(R1944-$B$2574)/$C$2574)</f>
        <v/>
      </c>
      <c r="AD1944" s="24">
        <f>IF(S1944="","",(S1944-$B$2575)/$C$2575)</f>
        <v/>
      </c>
      <c r="AE1944" s="24">
        <f>IF(Y1944="","",Y1944-(19.12044933116382+16.522174187581257*U1944))</f>
        <v/>
      </c>
      <c r="AF1944" s="24">
        <f>IF(X1944="","",(X1944-(-0.27268023098325006+0.47142105304415904*V1944+-0.3189264934812436*U1944)--5.286111042926227e-16)/0.7994208745952703)</f>
        <v/>
      </c>
      <c r="AG1944" s="24">
        <f>IF(AA1944="","",(AA1944-(0.5248806186338691+-0.064206457956449*U1944)-5.43454825424064e-16)/0.9977404048781155)</f>
        <v/>
      </c>
      <c r="AH1944" s="25" t="n">
        <v>-2.127220243035136</v>
      </c>
      <c r="AI1944" s="25" t="n">
        <v>-0.0494369914115318</v>
      </c>
      <c r="AJ1944" s="25" t="n">
        <v>-0.4458546278660942</v>
      </c>
      <c r="AK1944" s="25" t="n">
        <v>-0.7400562578985513</v>
      </c>
      <c r="AL1944" s="25" t="n">
        <v>3.339280720791696</v>
      </c>
      <c r="AM1944" s="25" t="n">
        <v>-0.1211433085508701</v>
      </c>
      <c r="AN1944" s="25" t="n">
        <v>0.0854257256511511</v>
      </c>
      <c r="AO1944" s="25" t="n">
        <v>0.0650790779729748</v>
      </c>
      <c r="AP1944" s="25" t="n">
        <v>0.954998071000542</v>
      </c>
      <c r="AQ1944" s="25" t="n">
        <v>1.31815002308252</v>
      </c>
    </row>
    <row r="1945">
      <c r="A1945" s="23">
        <f>Universe!A1945</f>
        <v/>
      </c>
      <c r="B1945" s="24">
        <f>IF(Universe!W1945="","",(Universe!W1945-$B$2550)/$C$2550)</f>
        <v/>
      </c>
      <c r="C1945" s="24">
        <f>IF(Universe!X1945="","",(Universe!X1945-$B$2551)/$C$2551)</f>
        <v/>
      </c>
      <c r="D1945" s="24">
        <f>IF(Universe!Y1945="","",(Universe!Y1945-$B$2552)/$C$2552)</f>
        <v/>
      </c>
      <c r="E1945" s="24">
        <f>IF(Universe!Z1945="","",(Universe!Z1945-$B$2553)/$C$2553)</f>
        <v/>
      </c>
      <c r="F1945" s="24">
        <f>IF(Universe!AA1945="","",(Universe!AA1945-$B$2554)/$C$2554)</f>
        <v/>
      </c>
      <c r="G1945" s="24">
        <f>IF(Universe!AB1945="","",(Universe!AB1945-$B$2555)/$C$2555)</f>
        <v/>
      </c>
      <c r="H1945" s="24">
        <f>IF(Universe!AC1945="","",(Universe!AC1945-$B$2556)/$C$2556)</f>
        <v/>
      </c>
      <c r="I1945" s="24">
        <f>IF(Universe!AD1945="","",(Universe!AD1945-$B$2557)/$C$2557)</f>
        <v/>
      </c>
      <c r="J1945" s="24">
        <f>IF(Universe!AE1945="","",(Universe!AE1945-$B$2558)/$C$2558)</f>
        <v/>
      </c>
      <c r="K1945" s="24">
        <f>IF(Universe!AF1945="","",(Universe!AF1945-$B$2559)/$C$2559)</f>
        <v/>
      </c>
      <c r="L1945" s="24">
        <f>IF(Universe!AG1945="","",(Universe!AG1945-$B$2560)/$C$2560)</f>
        <v/>
      </c>
      <c r="M1945" s="24">
        <f>IF(Universe!AH1945="","",(Universe!AH1945-$B$2561)/$C$2561)</f>
        <v/>
      </c>
      <c r="N1945" s="24">
        <f>IF(Universe!AI1945="","",(Universe!AI1945-$B$2562)/$C$2562)</f>
        <v/>
      </c>
      <c r="O1945" s="24">
        <f>0.74*IF(B1945="",0,B1945)+0.16*IF(C1945="",0,C1945)+0.1*IF(D1945="",0,D1945)</f>
        <v/>
      </c>
      <c r="P1945" s="24">
        <f>0.35*IF(E1945="",0,E1945)+0.35*IF(F1945="",0,F1945)+0.3*IF(G1945="",0,G1945)</f>
        <v/>
      </c>
      <c r="Q1945" s="24">
        <f>0.656*IF(I1945="",0,I1945)+0.344*IF(H1945="",0,H1945)</f>
        <v/>
      </c>
      <c r="R1945" s="24">
        <f>0.338*IF(J1945="",0,J1945)+0.662*IF(K1945="",0,K1945)</f>
        <v/>
      </c>
      <c r="S1945" s="24">
        <f>0.38*IF(L1945="",0,L1945)+0.35*IF(M1945="",0,M1945)+0.27*IF(N1945="",0,N1945)</f>
        <v/>
      </c>
      <c r="T1945" s="24">
        <f>IF(Universe!S1945="","",((Universe!S1945-$B$2565)/$C$2565)^3)</f>
        <v/>
      </c>
      <c r="U1945" s="24">
        <f>IF(Universe!S1945="","",(Universe!S1945-$B$2565)/$C$2565)</f>
        <v/>
      </c>
      <c r="V1945" s="24">
        <f>IF(Universe!T1945="","",(Universe!T1945-$B$2566)/$C$2566)</f>
        <v/>
      </c>
      <c r="W1945" s="24">
        <f>IF(Universe!U1945="","",(Universe!U1945-$B$2567)/$C$2567)</f>
        <v/>
      </c>
      <c r="X1945" s="24">
        <f>IF(O1945="","",(O1945-$B$2571)/$C$2571)</f>
        <v/>
      </c>
      <c r="Y1945" s="24">
        <f>IF(T1945="","",(T1945-$B$2576)/$C$2576)</f>
        <v/>
      </c>
      <c r="Z1945" s="24">
        <f>IF(Universe!V1945="","",(Universe!V1945-$B$2568)/$C$2568)</f>
        <v/>
      </c>
      <c r="AA1945" s="24">
        <f>IF(P1945="","",(P1945-$B$2572)/$C$2572)</f>
        <v/>
      </c>
      <c r="AB1945" s="24">
        <f>IF(Q1945="","",(Q1945-$B$2573)/$C$2573)</f>
        <v/>
      </c>
      <c r="AC1945" s="24">
        <f>IF(R1945="","",(R1945-$B$2574)/$C$2574)</f>
        <v/>
      </c>
      <c r="AD1945" s="24">
        <f>IF(S1945="","",(S1945-$B$2575)/$C$2575)</f>
        <v/>
      </c>
      <c r="AE1945" s="24">
        <f>IF(Y1945="","",Y1945-(19.12044933116382+16.522174187581257*U1945))</f>
        <v/>
      </c>
      <c r="AF1945" s="24">
        <f>IF(X1945="","",(X1945-(-0.27268023098325006+0.47142105304415904*V1945+-0.3189264934812436*U1945)--5.286111042926227e-16)/0.7994208745952703)</f>
        <v/>
      </c>
      <c r="AG1945" s="24">
        <f>IF(AA1945="","",(AA1945-(0.5248806186338691+-0.064206457956449*U1945)-5.43454825424064e-16)/0.9977404048781155)</f>
        <v/>
      </c>
      <c r="AH1945" s="25" t="n">
        <v>-3.80109877736453</v>
      </c>
      <c r="AI1945" s="25" t="n">
        <v>0.139235045345019</v>
      </c>
      <c r="AJ1945" s="25" t="n">
        <v>-1.277420388208435</v>
      </c>
      <c r="AK1945" s="25" t="n">
        <v>-1.127313137462459</v>
      </c>
      <c r="AL1945" s="25" t="n">
        <v>1.084157589174105</v>
      </c>
      <c r="AM1945" s="25" t="n">
        <v>0.8651535773935725</v>
      </c>
      <c r="AN1945" s="25" t="n">
        <v>-0.4395866818665612</v>
      </c>
      <c r="AO1945" s="25" t="n">
        <v>0.0721196382067688</v>
      </c>
      <c r="AP1945" s="25" t="n">
        <v>-0.4695538413796803</v>
      </c>
      <c r="AQ1945" s="25" t="n">
        <v>0.5198086693395751</v>
      </c>
    </row>
    <row r="1946">
      <c r="A1946" s="23">
        <f>Universe!A1946</f>
        <v/>
      </c>
      <c r="B1946" s="24">
        <f>IF(Universe!W1946="","",(Universe!W1946-$B$2550)/$C$2550)</f>
        <v/>
      </c>
      <c r="C1946" s="24">
        <f>IF(Universe!X1946="","",(Universe!X1946-$B$2551)/$C$2551)</f>
        <v/>
      </c>
      <c r="D1946" s="24">
        <f>IF(Universe!Y1946="","",(Universe!Y1946-$B$2552)/$C$2552)</f>
        <v/>
      </c>
      <c r="E1946" s="24">
        <f>IF(Universe!Z1946="","",(Universe!Z1946-$B$2553)/$C$2553)</f>
        <v/>
      </c>
      <c r="F1946" s="24">
        <f>IF(Universe!AA1946="","",(Universe!AA1946-$B$2554)/$C$2554)</f>
        <v/>
      </c>
      <c r="G1946" s="24">
        <f>IF(Universe!AB1946="","",(Universe!AB1946-$B$2555)/$C$2555)</f>
        <v/>
      </c>
      <c r="H1946" s="24">
        <f>IF(Universe!AC1946="","",(Universe!AC1946-$B$2556)/$C$2556)</f>
        <v/>
      </c>
      <c r="I1946" s="24">
        <f>IF(Universe!AD1946="","",(Universe!AD1946-$B$2557)/$C$2557)</f>
        <v/>
      </c>
      <c r="J1946" s="24">
        <f>IF(Universe!AE1946="","",(Universe!AE1946-$B$2558)/$C$2558)</f>
        <v/>
      </c>
      <c r="K1946" s="24">
        <f>IF(Universe!AF1946="","",(Universe!AF1946-$B$2559)/$C$2559)</f>
        <v/>
      </c>
      <c r="L1946" s="24">
        <f>IF(Universe!AG1946="","",(Universe!AG1946-$B$2560)/$C$2560)</f>
        <v/>
      </c>
      <c r="M1946" s="24">
        <f>IF(Universe!AH1946="","",(Universe!AH1946-$B$2561)/$C$2561)</f>
        <v/>
      </c>
      <c r="N1946" s="24">
        <f>IF(Universe!AI1946="","",(Universe!AI1946-$B$2562)/$C$2562)</f>
        <v/>
      </c>
      <c r="O1946" s="24">
        <f>0.74*IF(B1946="",0,B1946)+0.16*IF(C1946="",0,C1946)+0.1*IF(D1946="",0,D1946)</f>
        <v/>
      </c>
      <c r="P1946" s="24">
        <f>0.35*IF(E1946="",0,E1946)+0.35*IF(F1946="",0,F1946)+0.3*IF(G1946="",0,G1946)</f>
        <v/>
      </c>
      <c r="Q1946" s="24">
        <f>0.656*IF(I1946="",0,I1946)+0.344*IF(H1946="",0,H1946)</f>
        <v/>
      </c>
      <c r="R1946" s="24">
        <f>0.338*IF(J1946="",0,J1946)+0.662*IF(K1946="",0,K1946)</f>
        <v/>
      </c>
      <c r="S1946" s="24">
        <f>0.38*IF(L1946="",0,L1946)+0.35*IF(M1946="",0,M1946)+0.27*IF(N1946="",0,N1946)</f>
        <v/>
      </c>
      <c r="T1946" s="24">
        <f>IF(Universe!S1946="","",((Universe!S1946-$B$2565)/$C$2565)^3)</f>
        <v/>
      </c>
      <c r="U1946" s="24">
        <f>IF(Universe!S1946="","",(Universe!S1946-$B$2565)/$C$2565)</f>
        <v/>
      </c>
      <c r="V1946" s="24">
        <f>IF(Universe!T1946="","",(Universe!T1946-$B$2566)/$C$2566)</f>
        <v/>
      </c>
      <c r="W1946" s="24">
        <f>IF(Universe!U1946="","",(Universe!U1946-$B$2567)/$C$2567)</f>
        <v/>
      </c>
      <c r="X1946" s="24">
        <f>IF(O1946="","",(O1946-$B$2571)/$C$2571)</f>
        <v/>
      </c>
      <c r="Y1946" s="24">
        <f>IF(T1946="","",(T1946-$B$2576)/$C$2576)</f>
        <v/>
      </c>
      <c r="Z1946" s="24">
        <f>IF(Universe!V1946="","",(Universe!V1946-$B$2568)/$C$2568)</f>
        <v/>
      </c>
      <c r="AA1946" s="24">
        <f>IF(P1946="","",(P1946-$B$2572)/$C$2572)</f>
        <v/>
      </c>
      <c r="AB1946" s="24">
        <f>IF(Q1946="","",(Q1946-$B$2573)/$C$2573)</f>
        <v/>
      </c>
      <c r="AC1946" s="24">
        <f>IF(R1946="","",(R1946-$B$2574)/$C$2574)</f>
        <v/>
      </c>
      <c r="AD1946" s="24">
        <f>IF(S1946="","",(S1946-$B$2575)/$C$2575)</f>
        <v/>
      </c>
      <c r="AE1946" s="24">
        <f>IF(Y1946="","",Y1946-(19.12044933116382+16.522174187581257*U1946))</f>
        <v/>
      </c>
      <c r="AF1946" s="24">
        <f>IF(X1946="","",(X1946-(-0.27268023098325006+0.47142105304415904*V1946+-0.3189264934812436*U1946)--5.286111042926227e-16)/0.7994208745952703)</f>
        <v/>
      </c>
      <c r="AG1946" s="24">
        <f>IF(AA1946="","",(AA1946-(0.5248806186338691+-0.064206457956449*U1946)-5.43454825424064e-16)/0.9977404048781155)</f>
        <v/>
      </c>
      <c r="AH1946" s="25" t="n">
        <v>-2.468328004350362</v>
      </c>
      <c r="AI1946" s="25" t="n">
        <v>1.264084067859783</v>
      </c>
      <c r="AJ1946" s="25" t="n">
        <v>-1.787186950949608</v>
      </c>
      <c r="AK1946" s="25" t="n">
        <v>0.0047196684205127</v>
      </c>
      <c r="AL1946" s="25" t="n">
        <v>3.367794646044249</v>
      </c>
      <c r="AM1946" s="25" t="n">
        <v>3.747148816326204</v>
      </c>
      <c r="AN1946" s="25" t="n">
        <v>1.471131291749856</v>
      </c>
      <c r="AO1946" s="25" t="n">
        <v>-2.380995784111571</v>
      </c>
      <c r="AP1946" s="25" t="n">
        <v>-0.1200144325869925</v>
      </c>
      <c r="AQ1946" s="25" t="n">
        <v>0.6476942340344239</v>
      </c>
    </row>
    <row r="1947">
      <c r="A1947" s="23">
        <f>Universe!A1947</f>
        <v/>
      </c>
      <c r="B1947" s="24">
        <f>IF(Universe!W1947="","",(Universe!W1947-$B$2550)/$C$2550)</f>
        <v/>
      </c>
      <c r="C1947" s="24">
        <f>IF(Universe!X1947="","",(Universe!X1947-$B$2551)/$C$2551)</f>
        <v/>
      </c>
      <c r="D1947" s="24">
        <f>IF(Universe!Y1947="","",(Universe!Y1947-$B$2552)/$C$2552)</f>
        <v/>
      </c>
      <c r="E1947" s="24">
        <f>IF(Universe!Z1947="","",(Universe!Z1947-$B$2553)/$C$2553)</f>
        <v/>
      </c>
      <c r="F1947" s="24">
        <f>IF(Universe!AA1947="","",(Universe!AA1947-$B$2554)/$C$2554)</f>
        <v/>
      </c>
      <c r="G1947" s="24">
        <f>IF(Universe!AB1947="","",(Universe!AB1947-$B$2555)/$C$2555)</f>
        <v/>
      </c>
      <c r="H1947" s="24">
        <f>IF(Universe!AC1947="","",(Universe!AC1947-$B$2556)/$C$2556)</f>
        <v/>
      </c>
      <c r="I1947" s="24">
        <f>IF(Universe!AD1947="","",(Universe!AD1947-$B$2557)/$C$2557)</f>
        <v/>
      </c>
      <c r="J1947" s="24">
        <f>IF(Universe!AE1947="","",(Universe!AE1947-$B$2558)/$C$2558)</f>
        <v/>
      </c>
      <c r="K1947" s="24">
        <f>IF(Universe!AF1947="","",(Universe!AF1947-$B$2559)/$C$2559)</f>
        <v/>
      </c>
      <c r="L1947" s="24">
        <f>IF(Universe!AG1947="","",(Universe!AG1947-$B$2560)/$C$2560)</f>
        <v/>
      </c>
      <c r="M1947" s="24">
        <f>IF(Universe!AH1947="","",(Universe!AH1947-$B$2561)/$C$2561)</f>
        <v/>
      </c>
      <c r="N1947" s="24">
        <f>IF(Universe!AI1947="","",(Universe!AI1947-$B$2562)/$C$2562)</f>
        <v/>
      </c>
      <c r="O1947" s="24">
        <f>0.74*IF(B1947="",0,B1947)+0.16*IF(C1947="",0,C1947)+0.1*IF(D1947="",0,D1947)</f>
        <v/>
      </c>
      <c r="P1947" s="24">
        <f>0.35*IF(E1947="",0,E1947)+0.35*IF(F1947="",0,F1947)+0.3*IF(G1947="",0,G1947)</f>
        <v/>
      </c>
      <c r="Q1947" s="24">
        <f>0.656*IF(I1947="",0,I1947)+0.344*IF(H1947="",0,H1947)</f>
        <v/>
      </c>
      <c r="R1947" s="24">
        <f>0.338*IF(J1947="",0,J1947)+0.662*IF(K1947="",0,K1947)</f>
        <v/>
      </c>
      <c r="S1947" s="24">
        <f>0.38*IF(L1947="",0,L1947)+0.35*IF(M1947="",0,M1947)+0.27*IF(N1947="",0,N1947)</f>
        <v/>
      </c>
      <c r="T1947" s="24">
        <f>IF(Universe!S1947="","",((Universe!S1947-$B$2565)/$C$2565)^3)</f>
        <v/>
      </c>
      <c r="U1947" s="24">
        <f>IF(Universe!S1947="","",(Universe!S1947-$B$2565)/$C$2565)</f>
        <v/>
      </c>
      <c r="V1947" s="24">
        <f>IF(Universe!T1947="","",(Universe!T1947-$B$2566)/$C$2566)</f>
        <v/>
      </c>
      <c r="W1947" s="24">
        <f>IF(Universe!U1947="","",(Universe!U1947-$B$2567)/$C$2567)</f>
        <v/>
      </c>
      <c r="X1947" s="24">
        <f>IF(O1947="","",(O1947-$B$2571)/$C$2571)</f>
        <v/>
      </c>
      <c r="Y1947" s="24">
        <f>IF(T1947="","",(T1947-$B$2576)/$C$2576)</f>
        <v/>
      </c>
      <c r="Z1947" s="24">
        <f>IF(Universe!V1947="","",(Universe!V1947-$B$2568)/$C$2568)</f>
        <v/>
      </c>
      <c r="AA1947" s="24">
        <f>IF(P1947="","",(P1947-$B$2572)/$C$2572)</f>
        <v/>
      </c>
      <c r="AB1947" s="24">
        <f>IF(Q1947="","",(Q1947-$B$2573)/$C$2573)</f>
        <v/>
      </c>
      <c r="AC1947" s="24">
        <f>IF(R1947="","",(R1947-$B$2574)/$C$2574)</f>
        <v/>
      </c>
      <c r="AD1947" s="24">
        <f>IF(S1947="","",(S1947-$B$2575)/$C$2575)</f>
        <v/>
      </c>
      <c r="AE1947" s="24">
        <f>IF(Y1947="","",Y1947-(19.12044933116382+16.522174187581257*U1947))</f>
        <v/>
      </c>
      <c r="AF1947" s="24">
        <f>IF(X1947="","",(X1947-(-0.27268023098325006+0.47142105304415904*V1947+-0.3189264934812436*U1947)--5.286111042926227e-16)/0.7994208745952703)</f>
        <v/>
      </c>
      <c r="AG1947" s="24">
        <f>IF(AA1947="","",(AA1947-(0.5248806186338691+-0.064206457956449*U1947)-5.43454825424064e-16)/0.9977404048781155)</f>
        <v/>
      </c>
      <c r="AH1947" s="25" t="n">
        <v>-3.396205273438261</v>
      </c>
      <c r="AI1947" s="25" t="n">
        <v>-0.24557056207515</v>
      </c>
      <c r="AJ1947" s="25" t="n">
        <v>0.023316607444965</v>
      </c>
      <c r="AK1947" s="25" t="n">
        <v>0.6498250500341526</v>
      </c>
      <c r="AL1947" s="25" t="n">
        <v>2.24221359333282</v>
      </c>
      <c r="AM1947" s="25" t="n">
        <v>-0.1359377882839929</v>
      </c>
      <c r="AN1947" s="25" t="n">
        <v>0.8886339060866276</v>
      </c>
      <c r="AO1947" s="25" t="n">
        <v>0.7146387144657086</v>
      </c>
      <c r="AP1947" s="25" t="n">
        <v>0.07002519424811569</v>
      </c>
      <c r="AQ1947" s="25" t="n">
        <v>-0.008116308031454101</v>
      </c>
    </row>
    <row r="1948">
      <c r="A1948" s="23">
        <f>Universe!A1948</f>
        <v/>
      </c>
      <c r="B1948" s="24">
        <f>IF(Universe!W1948="","",(Universe!W1948-$B$2550)/$C$2550)</f>
        <v/>
      </c>
      <c r="C1948" s="24">
        <f>IF(Universe!X1948="","",(Universe!X1948-$B$2551)/$C$2551)</f>
        <v/>
      </c>
      <c r="D1948" s="24">
        <f>IF(Universe!Y1948="","",(Universe!Y1948-$B$2552)/$C$2552)</f>
        <v/>
      </c>
      <c r="E1948" s="24">
        <f>IF(Universe!Z1948="","",(Universe!Z1948-$B$2553)/$C$2553)</f>
        <v/>
      </c>
      <c r="F1948" s="24">
        <f>IF(Universe!AA1948="","",(Universe!AA1948-$B$2554)/$C$2554)</f>
        <v/>
      </c>
      <c r="G1948" s="24">
        <f>IF(Universe!AB1948="","",(Universe!AB1948-$B$2555)/$C$2555)</f>
        <v/>
      </c>
      <c r="H1948" s="24">
        <f>IF(Universe!AC1948="","",(Universe!AC1948-$B$2556)/$C$2556)</f>
        <v/>
      </c>
      <c r="I1948" s="24">
        <f>IF(Universe!AD1948="","",(Universe!AD1948-$B$2557)/$C$2557)</f>
        <v/>
      </c>
      <c r="J1948" s="24">
        <f>IF(Universe!AE1948="","",(Universe!AE1948-$B$2558)/$C$2558)</f>
        <v/>
      </c>
      <c r="K1948" s="24">
        <f>IF(Universe!AF1948="","",(Universe!AF1948-$B$2559)/$C$2559)</f>
        <v/>
      </c>
      <c r="L1948" s="24">
        <f>IF(Universe!AG1948="","",(Universe!AG1948-$B$2560)/$C$2560)</f>
        <v/>
      </c>
      <c r="M1948" s="24">
        <f>IF(Universe!AH1948="","",(Universe!AH1948-$B$2561)/$C$2561)</f>
        <v/>
      </c>
      <c r="N1948" s="24">
        <f>IF(Universe!AI1948="","",(Universe!AI1948-$B$2562)/$C$2562)</f>
        <v/>
      </c>
      <c r="O1948" s="24">
        <f>0.74*IF(B1948="",0,B1948)+0.16*IF(C1948="",0,C1948)+0.1*IF(D1948="",0,D1948)</f>
        <v/>
      </c>
      <c r="P1948" s="24">
        <f>0.35*IF(E1948="",0,E1948)+0.35*IF(F1948="",0,F1948)+0.3*IF(G1948="",0,G1948)</f>
        <v/>
      </c>
      <c r="Q1948" s="24">
        <f>0.656*IF(I1948="",0,I1948)+0.344*IF(H1948="",0,H1948)</f>
        <v/>
      </c>
      <c r="R1948" s="24">
        <f>0.338*IF(J1948="",0,J1948)+0.662*IF(K1948="",0,K1948)</f>
        <v/>
      </c>
      <c r="S1948" s="24">
        <f>0.38*IF(L1948="",0,L1948)+0.35*IF(M1948="",0,M1948)+0.27*IF(N1948="",0,N1948)</f>
        <v/>
      </c>
      <c r="T1948" s="24">
        <f>IF(Universe!S1948="","",((Universe!S1948-$B$2565)/$C$2565)^3)</f>
        <v/>
      </c>
      <c r="U1948" s="24">
        <f>IF(Universe!S1948="","",(Universe!S1948-$B$2565)/$C$2565)</f>
        <v/>
      </c>
      <c r="V1948" s="24">
        <f>IF(Universe!T1948="","",(Universe!T1948-$B$2566)/$C$2566)</f>
        <v/>
      </c>
      <c r="W1948" s="24">
        <f>IF(Universe!U1948="","",(Universe!U1948-$B$2567)/$C$2567)</f>
        <v/>
      </c>
      <c r="X1948" s="24">
        <f>IF(O1948="","",(O1948-$B$2571)/$C$2571)</f>
        <v/>
      </c>
      <c r="Y1948" s="24">
        <f>IF(T1948="","",(T1948-$B$2576)/$C$2576)</f>
        <v/>
      </c>
      <c r="Z1948" s="24">
        <f>IF(Universe!V1948="","",(Universe!V1948-$B$2568)/$C$2568)</f>
        <v/>
      </c>
      <c r="AA1948" s="24">
        <f>IF(P1948="","",(P1948-$B$2572)/$C$2572)</f>
        <v/>
      </c>
      <c r="AB1948" s="24">
        <f>IF(Q1948="","",(Q1948-$B$2573)/$C$2573)</f>
        <v/>
      </c>
      <c r="AC1948" s="24">
        <f>IF(R1948="","",(R1948-$B$2574)/$C$2574)</f>
        <v/>
      </c>
      <c r="AD1948" s="24">
        <f>IF(S1948="","",(S1948-$B$2575)/$C$2575)</f>
        <v/>
      </c>
      <c r="AE1948" s="24">
        <f>IF(Y1948="","",Y1948-(19.12044933116382+16.522174187581257*U1948))</f>
        <v/>
      </c>
      <c r="AF1948" s="24">
        <f>IF(X1948="","",(X1948-(-0.27268023098325006+0.47142105304415904*V1948+-0.3189264934812436*U1948)--5.286111042926227e-16)/0.7994208745952703)</f>
        <v/>
      </c>
      <c r="AG1948" s="24">
        <f>IF(AA1948="","",(AA1948-(0.5248806186338691+-0.064206457956449*U1948)-5.43454825424064e-16)/0.9977404048781155)</f>
        <v/>
      </c>
      <c r="AH1948" s="25" t="n">
        <v>-2.317033212504636</v>
      </c>
      <c r="AI1948" s="25" t="n">
        <v>2.655236054023372</v>
      </c>
      <c r="AJ1948" s="25" t="n">
        <v>0.0523374914935018</v>
      </c>
      <c r="AK1948" s="25" t="n">
        <v>-0.3279492397445104</v>
      </c>
      <c r="AL1948" s="25" t="n">
        <v>3.380529175816015</v>
      </c>
      <c r="AM1948" s="25" t="n">
        <v>0.7873567765856162</v>
      </c>
      <c r="AN1948" s="25" t="n">
        <v>3.27971729036611</v>
      </c>
      <c r="AO1948" s="25" t="n">
        <v>0.4705939509399866</v>
      </c>
      <c r="AP1948" s="25" t="n">
        <v>0.4891689249191016</v>
      </c>
      <c r="AQ1948" s="25" t="n">
        <v>-0.1907313828834044</v>
      </c>
    </row>
    <row r="1949">
      <c r="A1949" s="23">
        <f>Universe!A1949</f>
        <v/>
      </c>
      <c r="B1949" s="24">
        <f>IF(Universe!W1949="","",(Universe!W1949-$B$2550)/$C$2550)</f>
        <v/>
      </c>
      <c r="C1949" s="24">
        <f>IF(Universe!X1949="","",(Universe!X1949-$B$2551)/$C$2551)</f>
        <v/>
      </c>
      <c r="D1949" s="24">
        <f>IF(Universe!Y1949="","",(Universe!Y1949-$B$2552)/$C$2552)</f>
        <v/>
      </c>
      <c r="E1949" s="24">
        <f>IF(Universe!Z1949="","",(Universe!Z1949-$B$2553)/$C$2553)</f>
        <v/>
      </c>
      <c r="F1949" s="24">
        <f>IF(Universe!AA1949="","",(Universe!AA1949-$B$2554)/$C$2554)</f>
        <v/>
      </c>
      <c r="G1949" s="24">
        <f>IF(Universe!AB1949="","",(Universe!AB1949-$B$2555)/$C$2555)</f>
        <v/>
      </c>
      <c r="H1949" s="24">
        <f>IF(Universe!AC1949="","",(Universe!AC1949-$B$2556)/$C$2556)</f>
        <v/>
      </c>
      <c r="I1949" s="24">
        <f>IF(Universe!AD1949="","",(Universe!AD1949-$B$2557)/$C$2557)</f>
        <v/>
      </c>
      <c r="J1949" s="24">
        <f>IF(Universe!AE1949="","",(Universe!AE1949-$B$2558)/$C$2558)</f>
        <v/>
      </c>
      <c r="K1949" s="24">
        <f>IF(Universe!AF1949="","",(Universe!AF1949-$B$2559)/$C$2559)</f>
        <v/>
      </c>
      <c r="L1949" s="24">
        <f>IF(Universe!AG1949="","",(Universe!AG1949-$B$2560)/$C$2560)</f>
        <v/>
      </c>
      <c r="M1949" s="24">
        <f>IF(Universe!AH1949="","",(Universe!AH1949-$B$2561)/$C$2561)</f>
        <v/>
      </c>
      <c r="N1949" s="24">
        <f>IF(Universe!AI1949="","",(Universe!AI1949-$B$2562)/$C$2562)</f>
        <v/>
      </c>
      <c r="O1949" s="24">
        <f>0.74*IF(B1949="",0,B1949)+0.16*IF(C1949="",0,C1949)+0.1*IF(D1949="",0,D1949)</f>
        <v/>
      </c>
      <c r="P1949" s="24">
        <f>0.35*IF(E1949="",0,E1949)+0.35*IF(F1949="",0,F1949)+0.3*IF(G1949="",0,G1949)</f>
        <v/>
      </c>
      <c r="Q1949" s="24">
        <f>0.656*IF(I1949="",0,I1949)+0.344*IF(H1949="",0,H1949)</f>
        <v/>
      </c>
      <c r="R1949" s="24">
        <f>0.338*IF(J1949="",0,J1949)+0.662*IF(K1949="",0,K1949)</f>
        <v/>
      </c>
      <c r="S1949" s="24">
        <f>0.38*IF(L1949="",0,L1949)+0.35*IF(M1949="",0,M1949)+0.27*IF(N1949="",0,N1949)</f>
        <v/>
      </c>
      <c r="T1949" s="24">
        <f>IF(Universe!S1949="","",((Universe!S1949-$B$2565)/$C$2565)^3)</f>
        <v/>
      </c>
      <c r="U1949" s="24">
        <f>IF(Universe!S1949="","",(Universe!S1949-$B$2565)/$C$2565)</f>
        <v/>
      </c>
      <c r="V1949" s="24">
        <f>IF(Universe!T1949="","",(Universe!T1949-$B$2566)/$C$2566)</f>
        <v/>
      </c>
      <c r="W1949" s="24">
        <f>IF(Universe!U1949="","",(Universe!U1949-$B$2567)/$C$2567)</f>
        <v/>
      </c>
      <c r="X1949" s="24">
        <f>IF(O1949="","",(O1949-$B$2571)/$C$2571)</f>
        <v/>
      </c>
      <c r="Y1949" s="24">
        <f>IF(T1949="","",(T1949-$B$2576)/$C$2576)</f>
        <v/>
      </c>
      <c r="Z1949" s="24">
        <f>IF(Universe!V1949="","",(Universe!V1949-$B$2568)/$C$2568)</f>
        <v/>
      </c>
      <c r="AA1949" s="24">
        <f>IF(P1949="","",(P1949-$B$2572)/$C$2572)</f>
        <v/>
      </c>
      <c r="AB1949" s="24">
        <f>IF(Q1949="","",(Q1949-$B$2573)/$C$2573)</f>
        <v/>
      </c>
      <c r="AC1949" s="24">
        <f>IF(R1949="","",(R1949-$B$2574)/$C$2574)</f>
        <v/>
      </c>
      <c r="AD1949" s="24">
        <f>IF(S1949="","",(S1949-$B$2575)/$C$2575)</f>
        <v/>
      </c>
      <c r="AE1949" s="24">
        <f>IF(Y1949="","",Y1949-(19.12044933116382+16.522174187581257*U1949))</f>
        <v/>
      </c>
      <c r="AF1949" s="24">
        <f>IF(X1949="","",(X1949-(-0.27268023098325006+0.47142105304415904*V1949+-0.3189264934812436*U1949)--5.286111042926227e-16)/0.7994208745952703)</f>
        <v/>
      </c>
      <c r="AG1949" s="24">
        <f>IF(AA1949="","",(AA1949-(0.5248806186338691+-0.064206457956449*U1949)-5.43454825424064e-16)/0.9977404048781155)</f>
        <v/>
      </c>
      <c r="AH1949" s="25" t="n">
        <v>-2.074776308162216</v>
      </c>
      <c r="AI1949" s="25" t="n">
        <v>-0.4897679984978078</v>
      </c>
      <c r="AJ1949" s="25" t="n">
        <v>-0.0855757335893241</v>
      </c>
      <c r="AK1949" s="25" t="n">
        <v>-0.8030047504168889</v>
      </c>
      <c r="AL1949" s="25" t="n">
        <v>3.317294390537346</v>
      </c>
      <c r="AM1949" s="25" t="n">
        <v>1.431136296949858</v>
      </c>
      <c r="AN1949" s="25" t="n">
        <v>-0.2523824746504424</v>
      </c>
      <c r="AO1949" s="25" t="n">
        <v>0.3445759918465354</v>
      </c>
      <c r="AP1949" s="25" t="n">
        <v>-0.6499209889712584</v>
      </c>
      <c r="AQ1949" s="25" t="n">
        <v>2.544542252779974</v>
      </c>
    </row>
    <row r="1950">
      <c r="A1950" s="23">
        <f>Universe!A1950</f>
        <v/>
      </c>
      <c r="B1950" s="24">
        <f>IF(Universe!W1950="","",(Universe!W1950-$B$2550)/$C$2550)</f>
        <v/>
      </c>
      <c r="C1950" s="24">
        <f>IF(Universe!X1950="","",(Universe!X1950-$B$2551)/$C$2551)</f>
        <v/>
      </c>
      <c r="D1950" s="24">
        <f>IF(Universe!Y1950="","",(Universe!Y1950-$B$2552)/$C$2552)</f>
        <v/>
      </c>
      <c r="E1950" s="24">
        <f>IF(Universe!Z1950="","",(Universe!Z1950-$B$2553)/$C$2553)</f>
        <v/>
      </c>
      <c r="F1950" s="24">
        <f>IF(Universe!AA1950="","",(Universe!AA1950-$B$2554)/$C$2554)</f>
        <v/>
      </c>
      <c r="G1950" s="24">
        <f>IF(Universe!AB1950="","",(Universe!AB1950-$B$2555)/$C$2555)</f>
        <v/>
      </c>
      <c r="H1950" s="24">
        <f>IF(Universe!AC1950="","",(Universe!AC1950-$B$2556)/$C$2556)</f>
        <v/>
      </c>
      <c r="I1950" s="24">
        <f>IF(Universe!AD1950="","",(Universe!AD1950-$B$2557)/$C$2557)</f>
        <v/>
      </c>
      <c r="J1950" s="24">
        <f>IF(Universe!AE1950="","",(Universe!AE1950-$B$2558)/$C$2558)</f>
        <v/>
      </c>
      <c r="K1950" s="24">
        <f>IF(Universe!AF1950="","",(Universe!AF1950-$B$2559)/$C$2559)</f>
        <v/>
      </c>
      <c r="L1950" s="24">
        <f>IF(Universe!AG1950="","",(Universe!AG1950-$B$2560)/$C$2560)</f>
        <v/>
      </c>
      <c r="M1950" s="24">
        <f>IF(Universe!AH1950="","",(Universe!AH1950-$B$2561)/$C$2561)</f>
        <v/>
      </c>
      <c r="N1950" s="24">
        <f>IF(Universe!AI1950="","",(Universe!AI1950-$B$2562)/$C$2562)</f>
        <v/>
      </c>
      <c r="O1950" s="24">
        <f>0.74*IF(B1950="",0,B1950)+0.16*IF(C1950="",0,C1950)+0.1*IF(D1950="",0,D1950)</f>
        <v/>
      </c>
      <c r="P1950" s="24">
        <f>0.35*IF(E1950="",0,E1950)+0.35*IF(F1950="",0,F1950)+0.3*IF(G1950="",0,G1950)</f>
        <v/>
      </c>
      <c r="Q1950" s="24">
        <f>0.656*IF(I1950="",0,I1950)+0.344*IF(H1950="",0,H1950)</f>
        <v/>
      </c>
      <c r="R1950" s="24">
        <f>0.338*IF(J1950="",0,J1950)+0.662*IF(K1950="",0,K1950)</f>
        <v/>
      </c>
      <c r="S1950" s="24">
        <f>0.38*IF(L1950="",0,L1950)+0.35*IF(M1950="",0,M1950)+0.27*IF(N1950="",0,N1950)</f>
        <v/>
      </c>
      <c r="T1950" s="24">
        <f>IF(Universe!S1950="","",((Universe!S1950-$B$2565)/$C$2565)^3)</f>
        <v/>
      </c>
      <c r="U1950" s="24">
        <f>IF(Universe!S1950="","",(Universe!S1950-$B$2565)/$C$2565)</f>
        <v/>
      </c>
      <c r="V1950" s="24">
        <f>IF(Universe!T1950="","",(Universe!T1950-$B$2566)/$C$2566)</f>
        <v/>
      </c>
      <c r="W1950" s="24">
        <f>IF(Universe!U1950="","",(Universe!U1950-$B$2567)/$C$2567)</f>
        <v/>
      </c>
      <c r="X1950" s="24">
        <f>IF(O1950="","",(O1950-$B$2571)/$C$2571)</f>
        <v/>
      </c>
      <c r="Y1950" s="24">
        <f>IF(T1950="","",(T1950-$B$2576)/$C$2576)</f>
        <v/>
      </c>
      <c r="Z1950" s="24">
        <f>IF(Universe!V1950="","",(Universe!V1950-$B$2568)/$C$2568)</f>
        <v/>
      </c>
      <c r="AA1950" s="24">
        <f>IF(P1950="","",(P1950-$B$2572)/$C$2572)</f>
        <v/>
      </c>
      <c r="AB1950" s="24">
        <f>IF(Q1950="","",(Q1950-$B$2573)/$C$2573)</f>
        <v/>
      </c>
      <c r="AC1950" s="24">
        <f>IF(R1950="","",(R1950-$B$2574)/$C$2574)</f>
        <v/>
      </c>
      <c r="AD1950" s="24">
        <f>IF(S1950="","",(S1950-$B$2575)/$C$2575)</f>
        <v/>
      </c>
      <c r="AE1950" s="24">
        <f>IF(Y1950="","",Y1950-(19.12044933116382+16.522174187581257*U1950))</f>
        <v/>
      </c>
      <c r="AF1950" s="24">
        <f>IF(X1950="","",(X1950-(-0.27268023098325006+0.47142105304415904*V1950+-0.3189264934812436*U1950)--5.286111042926227e-16)/0.7994208745952703)</f>
        <v/>
      </c>
      <c r="AG1950" s="24">
        <f>IF(AA1950="","",(AA1950-(0.5248806186338691+-0.064206457956449*U1950)-5.43454825424064e-16)/0.9977404048781155)</f>
        <v/>
      </c>
      <c r="AH1950" s="25" t="n">
        <v>-1.597094351308851</v>
      </c>
      <c r="AI1950" s="25" t="n">
        <v>0.0460214867746916</v>
      </c>
      <c r="AJ1950" s="25" t="n">
        <v>-0.6617946168489366</v>
      </c>
      <c r="AK1950" s="25" t="n">
        <v>0.3394971177421438</v>
      </c>
      <c r="AL1950" s="25" t="n">
        <v>2.929271997118525</v>
      </c>
      <c r="AM1950" s="25" t="n">
        <v>0.2684847870998053</v>
      </c>
      <c r="AN1950" s="25" t="n">
        <v>1.576654748759356</v>
      </c>
      <c r="AO1950" s="25" t="n">
        <v>-0.7723427016725397</v>
      </c>
      <c r="AP1950" s="25" t="n">
        <v>1.780085981465168</v>
      </c>
      <c r="AQ1950" s="25" t="n">
        <v>0.3026098501204208</v>
      </c>
    </row>
    <row r="1951">
      <c r="A1951" s="23">
        <f>Universe!A1951</f>
        <v/>
      </c>
      <c r="B1951" s="24">
        <f>IF(Universe!W1951="","",(Universe!W1951-$B$2550)/$C$2550)</f>
        <v/>
      </c>
      <c r="C1951" s="24">
        <f>IF(Universe!X1951="","",(Universe!X1951-$B$2551)/$C$2551)</f>
        <v/>
      </c>
      <c r="D1951" s="24">
        <f>IF(Universe!Y1951="","",(Universe!Y1951-$B$2552)/$C$2552)</f>
        <v/>
      </c>
      <c r="E1951" s="24">
        <f>IF(Universe!Z1951="","",(Universe!Z1951-$B$2553)/$C$2553)</f>
        <v/>
      </c>
      <c r="F1951" s="24">
        <f>IF(Universe!AA1951="","",(Universe!AA1951-$B$2554)/$C$2554)</f>
        <v/>
      </c>
      <c r="G1951" s="24">
        <f>IF(Universe!AB1951="","",(Universe!AB1951-$B$2555)/$C$2555)</f>
        <v/>
      </c>
      <c r="H1951" s="24">
        <f>IF(Universe!AC1951="","",(Universe!AC1951-$B$2556)/$C$2556)</f>
        <v/>
      </c>
      <c r="I1951" s="24">
        <f>IF(Universe!AD1951="","",(Universe!AD1951-$B$2557)/$C$2557)</f>
        <v/>
      </c>
      <c r="J1951" s="24">
        <f>IF(Universe!AE1951="","",(Universe!AE1951-$B$2558)/$C$2558)</f>
        <v/>
      </c>
      <c r="K1951" s="24">
        <f>IF(Universe!AF1951="","",(Universe!AF1951-$B$2559)/$C$2559)</f>
        <v/>
      </c>
      <c r="L1951" s="24">
        <f>IF(Universe!AG1951="","",(Universe!AG1951-$B$2560)/$C$2560)</f>
        <v/>
      </c>
      <c r="M1951" s="24">
        <f>IF(Universe!AH1951="","",(Universe!AH1951-$B$2561)/$C$2561)</f>
        <v/>
      </c>
      <c r="N1951" s="24">
        <f>IF(Universe!AI1951="","",(Universe!AI1951-$B$2562)/$C$2562)</f>
        <v/>
      </c>
      <c r="O1951" s="24">
        <f>0.74*IF(B1951="",0,B1951)+0.16*IF(C1951="",0,C1951)+0.1*IF(D1951="",0,D1951)</f>
        <v/>
      </c>
      <c r="P1951" s="24">
        <f>0.35*IF(E1951="",0,E1951)+0.35*IF(F1951="",0,F1951)+0.3*IF(G1951="",0,G1951)</f>
        <v/>
      </c>
      <c r="Q1951" s="24">
        <f>0.656*IF(I1951="",0,I1951)+0.344*IF(H1951="",0,H1951)</f>
        <v/>
      </c>
      <c r="R1951" s="24">
        <f>0.338*IF(J1951="",0,J1951)+0.662*IF(K1951="",0,K1951)</f>
        <v/>
      </c>
      <c r="S1951" s="24">
        <f>0.38*IF(L1951="",0,L1951)+0.35*IF(M1951="",0,M1951)+0.27*IF(N1951="",0,N1951)</f>
        <v/>
      </c>
      <c r="T1951" s="24">
        <f>IF(Universe!S1951="","",((Universe!S1951-$B$2565)/$C$2565)^3)</f>
        <v/>
      </c>
      <c r="U1951" s="24">
        <f>IF(Universe!S1951="","",(Universe!S1951-$B$2565)/$C$2565)</f>
        <v/>
      </c>
      <c r="V1951" s="24">
        <f>IF(Universe!T1951="","",(Universe!T1951-$B$2566)/$C$2566)</f>
        <v/>
      </c>
      <c r="W1951" s="24">
        <f>IF(Universe!U1951="","",(Universe!U1951-$B$2567)/$C$2567)</f>
        <v/>
      </c>
      <c r="X1951" s="24">
        <f>IF(O1951="","",(O1951-$B$2571)/$C$2571)</f>
        <v/>
      </c>
      <c r="Y1951" s="24">
        <f>IF(T1951="","",(T1951-$B$2576)/$C$2576)</f>
        <v/>
      </c>
      <c r="Z1951" s="24">
        <f>IF(Universe!V1951="","",(Universe!V1951-$B$2568)/$C$2568)</f>
        <v/>
      </c>
      <c r="AA1951" s="24">
        <f>IF(P1951="","",(P1951-$B$2572)/$C$2572)</f>
        <v/>
      </c>
      <c r="AB1951" s="24">
        <f>IF(Q1951="","",(Q1951-$B$2573)/$C$2573)</f>
        <v/>
      </c>
      <c r="AC1951" s="24">
        <f>IF(R1951="","",(R1951-$B$2574)/$C$2574)</f>
        <v/>
      </c>
      <c r="AD1951" s="24">
        <f>IF(S1951="","",(S1951-$B$2575)/$C$2575)</f>
        <v/>
      </c>
      <c r="AE1951" s="24">
        <f>IF(Y1951="","",Y1951-(19.12044933116382+16.522174187581257*U1951))</f>
        <v/>
      </c>
      <c r="AF1951" s="24">
        <f>IF(X1951="","",(X1951-(-0.27268023098325006+0.47142105304415904*V1951+-0.3189264934812436*U1951)--5.286111042926227e-16)/0.7994208745952703)</f>
        <v/>
      </c>
      <c r="AG1951" s="24">
        <f>IF(AA1951="","",(AA1951-(0.5248806186338691+-0.064206457956449*U1951)-5.43454825424064e-16)/0.9977404048781155)</f>
        <v/>
      </c>
      <c r="AH1951" s="25" t="n">
        <v>-1.158790188782192</v>
      </c>
      <c r="AI1951" s="25" t="n">
        <v>0.0251869274995043</v>
      </c>
      <c r="AJ1951" s="25" t="n">
        <v>-0.0226566149175365</v>
      </c>
      <c r="AK1951" s="25" t="n">
        <v>-0.4827620987708984</v>
      </c>
      <c r="AL1951" s="25" t="n">
        <v>2.325266015142168</v>
      </c>
      <c r="AM1951" s="25" t="n">
        <v>0.2365789224807822</v>
      </c>
      <c r="AN1951" s="25" t="n">
        <v>-0.7556145488640144</v>
      </c>
      <c r="AO1951" s="25" t="n">
        <v>0.0213021916694756</v>
      </c>
      <c r="AP1951" s="25" t="n">
        <v>-0.1559326432710986</v>
      </c>
      <c r="AQ1951" s="25" t="n">
        <v>-0.5268929096071718</v>
      </c>
    </row>
    <row r="1952">
      <c r="A1952" s="23">
        <f>Universe!A1952</f>
        <v/>
      </c>
      <c r="B1952" s="24">
        <f>IF(Universe!W1952="","",(Universe!W1952-$B$2550)/$C$2550)</f>
        <v/>
      </c>
      <c r="C1952" s="24">
        <f>IF(Universe!X1952="","",(Universe!X1952-$B$2551)/$C$2551)</f>
        <v/>
      </c>
      <c r="D1952" s="24">
        <f>IF(Universe!Y1952="","",(Universe!Y1952-$B$2552)/$C$2552)</f>
        <v/>
      </c>
      <c r="E1952" s="24">
        <f>IF(Universe!Z1952="","",(Universe!Z1952-$B$2553)/$C$2553)</f>
        <v/>
      </c>
      <c r="F1952" s="24">
        <f>IF(Universe!AA1952="","",(Universe!AA1952-$B$2554)/$C$2554)</f>
        <v/>
      </c>
      <c r="G1952" s="24">
        <f>IF(Universe!AB1952="","",(Universe!AB1952-$B$2555)/$C$2555)</f>
        <v/>
      </c>
      <c r="H1952" s="24">
        <f>IF(Universe!AC1952="","",(Universe!AC1952-$B$2556)/$C$2556)</f>
        <v/>
      </c>
      <c r="I1952" s="24">
        <f>IF(Universe!AD1952="","",(Universe!AD1952-$B$2557)/$C$2557)</f>
        <v/>
      </c>
      <c r="J1952" s="24">
        <f>IF(Universe!AE1952="","",(Universe!AE1952-$B$2558)/$C$2558)</f>
        <v/>
      </c>
      <c r="K1952" s="24">
        <f>IF(Universe!AF1952="","",(Universe!AF1952-$B$2559)/$C$2559)</f>
        <v/>
      </c>
      <c r="L1952" s="24">
        <f>IF(Universe!AG1952="","",(Universe!AG1952-$B$2560)/$C$2560)</f>
        <v/>
      </c>
      <c r="M1952" s="24">
        <f>IF(Universe!AH1952="","",(Universe!AH1952-$B$2561)/$C$2561)</f>
        <v/>
      </c>
      <c r="N1952" s="24">
        <f>IF(Universe!AI1952="","",(Universe!AI1952-$B$2562)/$C$2562)</f>
        <v/>
      </c>
      <c r="O1952" s="24">
        <f>0.74*IF(B1952="",0,B1952)+0.16*IF(C1952="",0,C1952)+0.1*IF(D1952="",0,D1952)</f>
        <v/>
      </c>
      <c r="P1952" s="24">
        <f>0.35*IF(E1952="",0,E1952)+0.35*IF(F1952="",0,F1952)+0.3*IF(G1952="",0,G1952)</f>
        <v/>
      </c>
      <c r="Q1952" s="24">
        <f>0.656*IF(I1952="",0,I1952)+0.344*IF(H1952="",0,H1952)</f>
        <v/>
      </c>
      <c r="R1952" s="24">
        <f>0.338*IF(J1952="",0,J1952)+0.662*IF(K1952="",0,K1952)</f>
        <v/>
      </c>
      <c r="S1952" s="24">
        <f>0.38*IF(L1952="",0,L1952)+0.35*IF(M1952="",0,M1952)+0.27*IF(N1952="",0,N1952)</f>
        <v/>
      </c>
      <c r="T1952" s="24">
        <f>IF(Universe!S1952="","",((Universe!S1952-$B$2565)/$C$2565)^3)</f>
        <v/>
      </c>
      <c r="U1952" s="24">
        <f>IF(Universe!S1952="","",(Universe!S1952-$B$2565)/$C$2565)</f>
        <v/>
      </c>
      <c r="V1952" s="24">
        <f>IF(Universe!T1952="","",(Universe!T1952-$B$2566)/$C$2566)</f>
        <v/>
      </c>
      <c r="W1952" s="24">
        <f>IF(Universe!U1952="","",(Universe!U1952-$B$2567)/$C$2567)</f>
        <v/>
      </c>
      <c r="X1952" s="24">
        <f>IF(O1952="","",(O1952-$B$2571)/$C$2571)</f>
        <v/>
      </c>
      <c r="Y1952" s="24">
        <f>IF(T1952="","",(T1952-$B$2576)/$C$2576)</f>
        <v/>
      </c>
      <c r="Z1952" s="24">
        <f>IF(Universe!V1952="","",(Universe!V1952-$B$2568)/$C$2568)</f>
        <v/>
      </c>
      <c r="AA1952" s="24">
        <f>IF(P1952="","",(P1952-$B$2572)/$C$2572)</f>
        <v/>
      </c>
      <c r="AB1952" s="24">
        <f>IF(Q1952="","",(Q1952-$B$2573)/$C$2573)</f>
        <v/>
      </c>
      <c r="AC1952" s="24">
        <f>IF(R1952="","",(R1952-$B$2574)/$C$2574)</f>
        <v/>
      </c>
      <c r="AD1952" s="24">
        <f>IF(S1952="","",(S1952-$B$2575)/$C$2575)</f>
        <v/>
      </c>
      <c r="AE1952" s="24">
        <f>IF(Y1952="","",Y1952-(19.12044933116382+16.522174187581257*U1952))</f>
        <v/>
      </c>
      <c r="AF1952" s="24">
        <f>IF(X1952="","",(X1952-(-0.27268023098325006+0.47142105304415904*V1952+-0.3189264934812436*U1952)--5.286111042926227e-16)/0.7994208745952703)</f>
        <v/>
      </c>
      <c r="AG1952" s="24">
        <f>IF(AA1952="","",(AA1952-(0.5248806186338691+-0.064206457956449*U1952)-5.43454825424064e-16)/0.9977404048781155)</f>
        <v/>
      </c>
      <c r="AH1952" s="25" t="n">
        <v>-1.351475788009697</v>
      </c>
      <c r="AI1952" s="25" t="n">
        <v>1.745658284040392</v>
      </c>
      <c r="AJ1952" s="25" t="n">
        <v>3.860021467301751</v>
      </c>
      <c r="AK1952" s="25" t="n">
        <v>0.8191008598401198</v>
      </c>
      <c r="AL1952" s="25" t="n">
        <v>2.615651132219718</v>
      </c>
      <c r="AM1952" s="25" t="n">
        <v>-0.2704114947179347</v>
      </c>
      <c r="AN1952" s="25" t="n">
        <v>2.037708693793414</v>
      </c>
      <c r="AO1952" s="25" t="n">
        <v>-0.136464008300927</v>
      </c>
      <c r="AP1952" s="25" t="n">
        <v>1.294542280709885</v>
      </c>
      <c r="AQ1952" s="25" t="n">
        <v>0.0415116250611376</v>
      </c>
    </row>
    <row r="1953">
      <c r="A1953" s="23">
        <f>Universe!A1953</f>
        <v/>
      </c>
      <c r="B1953" s="24">
        <f>IF(Universe!W1953="","",(Universe!W1953-$B$2550)/$C$2550)</f>
        <v/>
      </c>
      <c r="C1953" s="24">
        <f>IF(Universe!X1953="","",(Universe!X1953-$B$2551)/$C$2551)</f>
        <v/>
      </c>
      <c r="D1953" s="24">
        <f>IF(Universe!Y1953="","",(Universe!Y1953-$B$2552)/$C$2552)</f>
        <v/>
      </c>
      <c r="E1953" s="24">
        <f>IF(Universe!Z1953="","",(Universe!Z1953-$B$2553)/$C$2553)</f>
        <v/>
      </c>
      <c r="F1953" s="24">
        <f>IF(Universe!AA1953="","",(Universe!AA1953-$B$2554)/$C$2554)</f>
        <v/>
      </c>
      <c r="G1953" s="24">
        <f>IF(Universe!AB1953="","",(Universe!AB1953-$B$2555)/$C$2555)</f>
        <v/>
      </c>
      <c r="H1953" s="24">
        <f>IF(Universe!AC1953="","",(Universe!AC1953-$B$2556)/$C$2556)</f>
        <v/>
      </c>
      <c r="I1953" s="24">
        <f>IF(Universe!AD1953="","",(Universe!AD1953-$B$2557)/$C$2557)</f>
        <v/>
      </c>
      <c r="J1953" s="24">
        <f>IF(Universe!AE1953="","",(Universe!AE1953-$B$2558)/$C$2558)</f>
        <v/>
      </c>
      <c r="K1953" s="24">
        <f>IF(Universe!AF1953="","",(Universe!AF1953-$B$2559)/$C$2559)</f>
        <v/>
      </c>
      <c r="L1953" s="24">
        <f>IF(Universe!AG1953="","",(Universe!AG1953-$B$2560)/$C$2560)</f>
        <v/>
      </c>
      <c r="M1953" s="24">
        <f>IF(Universe!AH1953="","",(Universe!AH1953-$B$2561)/$C$2561)</f>
        <v/>
      </c>
      <c r="N1953" s="24">
        <f>IF(Universe!AI1953="","",(Universe!AI1953-$B$2562)/$C$2562)</f>
        <v/>
      </c>
      <c r="O1953" s="24">
        <f>0.74*IF(B1953="",0,B1953)+0.16*IF(C1953="",0,C1953)+0.1*IF(D1953="",0,D1953)</f>
        <v/>
      </c>
      <c r="P1953" s="24">
        <f>0.35*IF(E1953="",0,E1953)+0.35*IF(F1953="",0,F1953)+0.3*IF(G1953="",0,G1953)</f>
        <v/>
      </c>
      <c r="Q1953" s="24">
        <f>0.656*IF(I1953="",0,I1953)+0.344*IF(H1953="",0,H1953)</f>
        <v/>
      </c>
      <c r="R1953" s="24">
        <f>0.338*IF(J1953="",0,J1953)+0.662*IF(K1953="",0,K1953)</f>
        <v/>
      </c>
      <c r="S1953" s="24">
        <f>0.38*IF(L1953="",0,L1953)+0.35*IF(M1953="",0,M1953)+0.27*IF(N1953="",0,N1953)</f>
        <v/>
      </c>
      <c r="T1953" s="24">
        <f>IF(Universe!S1953="","",((Universe!S1953-$B$2565)/$C$2565)^3)</f>
        <v/>
      </c>
      <c r="U1953" s="24">
        <f>IF(Universe!S1953="","",(Universe!S1953-$B$2565)/$C$2565)</f>
        <v/>
      </c>
      <c r="V1953" s="24">
        <f>IF(Universe!T1953="","",(Universe!T1953-$B$2566)/$C$2566)</f>
        <v/>
      </c>
      <c r="W1953" s="24">
        <f>IF(Universe!U1953="","",(Universe!U1953-$B$2567)/$C$2567)</f>
        <v/>
      </c>
      <c r="X1953" s="24">
        <f>IF(O1953="","",(O1953-$B$2571)/$C$2571)</f>
        <v/>
      </c>
      <c r="Y1953" s="24">
        <f>IF(T1953="","",(T1953-$B$2576)/$C$2576)</f>
        <v/>
      </c>
      <c r="Z1953" s="24">
        <f>IF(Universe!V1953="","",(Universe!V1953-$B$2568)/$C$2568)</f>
        <v/>
      </c>
      <c r="AA1953" s="24">
        <f>IF(P1953="","",(P1953-$B$2572)/$C$2572)</f>
        <v/>
      </c>
      <c r="AB1953" s="24">
        <f>IF(Q1953="","",(Q1953-$B$2573)/$C$2573)</f>
        <v/>
      </c>
      <c r="AC1953" s="24">
        <f>IF(R1953="","",(R1953-$B$2574)/$C$2574)</f>
        <v/>
      </c>
      <c r="AD1953" s="24">
        <f>IF(S1953="","",(S1953-$B$2575)/$C$2575)</f>
        <v/>
      </c>
      <c r="AE1953" s="24">
        <f>IF(Y1953="","",Y1953-(19.12044933116382+16.522174187581257*U1953))</f>
        <v/>
      </c>
      <c r="AF1953" s="24">
        <f>IF(X1953="","",(X1953-(-0.27268023098325006+0.47142105304415904*V1953+-0.3189264934812436*U1953)--5.286111042926227e-16)/0.7994208745952703)</f>
        <v/>
      </c>
      <c r="AG1953" s="24">
        <f>IF(AA1953="","",(AA1953-(0.5248806186338691+-0.064206457956449*U1953)-5.43454825424064e-16)/0.9977404048781155)</f>
        <v/>
      </c>
      <c r="AH1953" s="25" t="n">
        <v>-1.461760240106404</v>
      </c>
      <c r="AI1953" s="25" t="n">
        <v>-1.038866490747953</v>
      </c>
      <c r="AJ1953" s="25" t="n">
        <v>-0.4262710614213232</v>
      </c>
      <c r="AK1953" s="25" t="n">
        <v>1.61903489627099</v>
      </c>
      <c r="AL1953" s="25" t="n">
        <v>2.764885394721101</v>
      </c>
      <c r="AM1953" s="25" t="n">
        <v>0.2515646083967018</v>
      </c>
      <c r="AN1953" s="25" t="n">
        <v>0.7419442469534697</v>
      </c>
      <c r="AO1953" s="25" t="n">
        <v>-0.1043896944294176</v>
      </c>
      <c r="AP1953" s="25" t="n">
        <v>-2.792358248958214</v>
      </c>
      <c r="AQ1953" s="25" t="n">
        <v>0.2492030155283229</v>
      </c>
    </row>
    <row r="1954">
      <c r="A1954" s="23">
        <f>Universe!A1954</f>
        <v/>
      </c>
      <c r="B1954" s="24">
        <f>IF(Universe!W1954="","",(Universe!W1954-$B$2550)/$C$2550)</f>
        <v/>
      </c>
      <c r="C1954" s="24">
        <f>IF(Universe!X1954="","",(Universe!X1954-$B$2551)/$C$2551)</f>
        <v/>
      </c>
      <c r="D1954" s="24">
        <f>IF(Universe!Y1954="","",(Universe!Y1954-$B$2552)/$C$2552)</f>
        <v/>
      </c>
      <c r="E1954" s="24">
        <f>IF(Universe!Z1954="","",(Universe!Z1954-$B$2553)/$C$2553)</f>
        <v/>
      </c>
      <c r="F1954" s="24">
        <f>IF(Universe!AA1954="","",(Universe!AA1954-$B$2554)/$C$2554)</f>
        <v/>
      </c>
      <c r="G1954" s="24">
        <f>IF(Universe!AB1954="","",(Universe!AB1954-$B$2555)/$C$2555)</f>
        <v/>
      </c>
      <c r="H1954" s="24">
        <f>IF(Universe!AC1954="","",(Universe!AC1954-$B$2556)/$C$2556)</f>
        <v/>
      </c>
      <c r="I1954" s="24">
        <f>IF(Universe!AD1954="","",(Universe!AD1954-$B$2557)/$C$2557)</f>
        <v/>
      </c>
      <c r="J1954" s="24">
        <f>IF(Universe!AE1954="","",(Universe!AE1954-$B$2558)/$C$2558)</f>
        <v/>
      </c>
      <c r="K1954" s="24">
        <f>IF(Universe!AF1954="","",(Universe!AF1954-$B$2559)/$C$2559)</f>
        <v/>
      </c>
      <c r="L1954" s="24">
        <f>IF(Universe!AG1954="","",(Universe!AG1954-$B$2560)/$C$2560)</f>
        <v/>
      </c>
      <c r="M1954" s="24">
        <f>IF(Universe!AH1954="","",(Universe!AH1954-$B$2561)/$C$2561)</f>
        <v/>
      </c>
      <c r="N1954" s="24">
        <f>IF(Universe!AI1954="","",(Universe!AI1954-$B$2562)/$C$2562)</f>
        <v/>
      </c>
      <c r="O1954" s="24">
        <f>0.74*IF(B1954="",0,B1954)+0.16*IF(C1954="",0,C1954)+0.1*IF(D1954="",0,D1954)</f>
        <v/>
      </c>
      <c r="P1954" s="24">
        <f>0.35*IF(E1954="",0,E1954)+0.35*IF(F1954="",0,F1954)+0.3*IF(G1954="",0,G1954)</f>
        <v/>
      </c>
      <c r="Q1954" s="24">
        <f>0.656*IF(I1954="",0,I1954)+0.344*IF(H1954="",0,H1954)</f>
        <v/>
      </c>
      <c r="R1954" s="24">
        <f>0.338*IF(J1954="",0,J1954)+0.662*IF(K1954="",0,K1954)</f>
        <v/>
      </c>
      <c r="S1954" s="24">
        <f>0.38*IF(L1954="",0,L1954)+0.35*IF(M1954="",0,M1954)+0.27*IF(N1954="",0,N1954)</f>
        <v/>
      </c>
      <c r="T1954" s="24">
        <f>IF(Universe!S1954="","",((Universe!S1954-$B$2565)/$C$2565)^3)</f>
        <v/>
      </c>
      <c r="U1954" s="24">
        <f>IF(Universe!S1954="","",(Universe!S1954-$B$2565)/$C$2565)</f>
        <v/>
      </c>
      <c r="V1954" s="24">
        <f>IF(Universe!T1954="","",(Universe!T1954-$B$2566)/$C$2566)</f>
        <v/>
      </c>
      <c r="W1954" s="24">
        <f>IF(Universe!U1954="","",(Universe!U1954-$B$2567)/$C$2567)</f>
        <v/>
      </c>
      <c r="X1954" s="24">
        <f>IF(O1954="","",(O1954-$B$2571)/$C$2571)</f>
        <v/>
      </c>
      <c r="Y1954" s="24">
        <f>IF(T1954="","",(T1954-$B$2576)/$C$2576)</f>
        <v/>
      </c>
      <c r="Z1954" s="24">
        <f>IF(Universe!V1954="","",(Universe!V1954-$B$2568)/$C$2568)</f>
        <v/>
      </c>
      <c r="AA1954" s="24">
        <f>IF(P1954="","",(P1954-$B$2572)/$C$2572)</f>
        <v/>
      </c>
      <c r="AB1954" s="24">
        <f>IF(Q1954="","",(Q1954-$B$2573)/$C$2573)</f>
        <v/>
      </c>
      <c r="AC1954" s="24">
        <f>IF(R1954="","",(R1954-$B$2574)/$C$2574)</f>
        <v/>
      </c>
      <c r="AD1954" s="24">
        <f>IF(S1954="","",(S1954-$B$2575)/$C$2575)</f>
        <v/>
      </c>
      <c r="AE1954" s="24">
        <f>IF(Y1954="","",Y1954-(19.12044933116382+16.522174187581257*U1954))</f>
        <v/>
      </c>
      <c r="AF1954" s="24">
        <f>IF(X1954="","",(X1954-(-0.27268023098325006+0.47142105304415904*V1954+-0.3189264934812436*U1954)--5.286111042926227e-16)/0.7994208745952703)</f>
        <v/>
      </c>
      <c r="AG1954" s="24">
        <f>IF(AA1954="","",(AA1954-(0.5248806186338691+-0.064206457956449*U1954)-5.43454825424064e-16)/0.9977404048781155)</f>
        <v/>
      </c>
      <c r="AH1954" s="25" t="n">
        <v>-1.744921586990806</v>
      </c>
      <c r="AI1954" s="25" t="n">
        <v>0.9327306593972136</v>
      </c>
      <c r="AJ1954" s="25" t="n">
        <v>0.5313717518960688</v>
      </c>
      <c r="AK1954" s="25" t="n">
        <v>-0.73411615479269</v>
      </c>
      <c r="AL1954" s="25" t="n">
        <v>3.083123787767476</v>
      </c>
      <c r="AM1954" s="25" t="n">
        <v>-0.0018390068297254</v>
      </c>
      <c r="AN1954" s="25" t="n">
        <v>0.9697422986396242</v>
      </c>
      <c r="AO1954" s="25" t="n">
        <v>0.0902472125252497</v>
      </c>
      <c r="AP1954" s="25" t="n">
        <v>-0.3072763223630391</v>
      </c>
      <c r="AQ1954" s="25" t="n">
        <v>0.2487678770719859</v>
      </c>
    </row>
    <row r="1955">
      <c r="A1955" s="23">
        <f>Universe!A1955</f>
        <v/>
      </c>
      <c r="B1955" s="24">
        <f>IF(Universe!W1955="","",(Universe!W1955-$B$2550)/$C$2550)</f>
        <v/>
      </c>
      <c r="C1955" s="24">
        <f>IF(Universe!X1955="","",(Universe!X1955-$B$2551)/$C$2551)</f>
        <v/>
      </c>
      <c r="D1955" s="24">
        <f>IF(Universe!Y1955="","",(Universe!Y1955-$B$2552)/$C$2552)</f>
        <v/>
      </c>
      <c r="E1955" s="24">
        <f>IF(Universe!Z1955="","",(Universe!Z1955-$B$2553)/$C$2553)</f>
        <v/>
      </c>
      <c r="F1955" s="24">
        <f>IF(Universe!AA1955="","",(Universe!AA1955-$B$2554)/$C$2554)</f>
        <v/>
      </c>
      <c r="G1955" s="24">
        <f>IF(Universe!AB1955="","",(Universe!AB1955-$B$2555)/$C$2555)</f>
        <v/>
      </c>
      <c r="H1955" s="24">
        <f>IF(Universe!AC1955="","",(Universe!AC1955-$B$2556)/$C$2556)</f>
        <v/>
      </c>
      <c r="I1955" s="24">
        <f>IF(Universe!AD1955="","",(Universe!AD1955-$B$2557)/$C$2557)</f>
        <v/>
      </c>
      <c r="J1955" s="24">
        <f>IF(Universe!AE1955="","",(Universe!AE1955-$B$2558)/$C$2558)</f>
        <v/>
      </c>
      <c r="K1955" s="24">
        <f>IF(Universe!AF1955="","",(Universe!AF1955-$B$2559)/$C$2559)</f>
        <v/>
      </c>
      <c r="L1955" s="24">
        <f>IF(Universe!AG1955="","",(Universe!AG1955-$B$2560)/$C$2560)</f>
        <v/>
      </c>
      <c r="M1955" s="24">
        <f>IF(Universe!AH1955="","",(Universe!AH1955-$B$2561)/$C$2561)</f>
        <v/>
      </c>
      <c r="N1955" s="24">
        <f>IF(Universe!AI1955="","",(Universe!AI1955-$B$2562)/$C$2562)</f>
        <v/>
      </c>
      <c r="O1955" s="24">
        <f>0.74*IF(B1955="",0,B1955)+0.16*IF(C1955="",0,C1955)+0.1*IF(D1955="",0,D1955)</f>
        <v/>
      </c>
      <c r="P1955" s="24">
        <f>0.35*IF(E1955="",0,E1955)+0.35*IF(F1955="",0,F1955)+0.3*IF(G1955="",0,G1955)</f>
        <v/>
      </c>
      <c r="Q1955" s="24">
        <f>0.656*IF(I1955="",0,I1955)+0.344*IF(H1955="",0,H1955)</f>
        <v/>
      </c>
      <c r="R1955" s="24">
        <f>0.338*IF(J1955="",0,J1955)+0.662*IF(K1955="",0,K1955)</f>
        <v/>
      </c>
      <c r="S1955" s="24">
        <f>0.38*IF(L1955="",0,L1955)+0.35*IF(M1955="",0,M1955)+0.27*IF(N1955="",0,N1955)</f>
        <v/>
      </c>
      <c r="T1955" s="24">
        <f>IF(Universe!S1955="","",((Universe!S1955-$B$2565)/$C$2565)^3)</f>
        <v/>
      </c>
      <c r="U1955" s="24">
        <f>IF(Universe!S1955="","",(Universe!S1955-$B$2565)/$C$2565)</f>
        <v/>
      </c>
      <c r="V1955" s="24">
        <f>IF(Universe!T1955="","",(Universe!T1955-$B$2566)/$C$2566)</f>
        <v/>
      </c>
      <c r="W1955" s="24">
        <f>IF(Universe!U1955="","",(Universe!U1955-$B$2567)/$C$2567)</f>
        <v/>
      </c>
      <c r="X1955" s="24">
        <f>IF(O1955="","",(O1955-$B$2571)/$C$2571)</f>
        <v/>
      </c>
      <c r="Y1955" s="24">
        <f>IF(T1955="","",(T1955-$B$2576)/$C$2576)</f>
        <v/>
      </c>
      <c r="Z1955" s="24">
        <f>IF(Universe!V1955="","",(Universe!V1955-$B$2568)/$C$2568)</f>
        <v/>
      </c>
      <c r="AA1955" s="24">
        <f>IF(P1955="","",(P1955-$B$2572)/$C$2572)</f>
        <v/>
      </c>
      <c r="AB1955" s="24">
        <f>IF(Q1955="","",(Q1955-$B$2573)/$C$2573)</f>
        <v/>
      </c>
      <c r="AC1955" s="24">
        <f>IF(R1955="","",(R1955-$B$2574)/$C$2574)</f>
        <v/>
      </c>
      <c r="AD1955" s="24">
        <f>IF(S1955="","",(S1955-$B$2575)/$C$2575)</f>
        <v/>
      </c>
      <c r="AE1955" s="24">
        <f>IF(Y1955="","",Y1955-(19.12044933116382+16.522174187581257*U1955))</f>
        <v/>
      </c>
      <c r="AF1955" s="24">
        <f>IF(X1955="","",(X1955-(-0.27268023098325006+0.47142105304415904*V1955+-0.3189264934812436*U1955)--5.286111042926227e-16)/0.7994208745952703)</f>
        <v/>
      </c>
      <c r="AG1955" s="24">
        <f>IF(AA1955="","",(AA1955-(0.5248806186338691+-0.064206457956449*U1955)-5.43454825424064e-16)/0.9977404048781155)</f>
        <v/>
      </c>
      <c r="AH1955" s="25" t="n">
        <v>-3.461668822352812</v>
      </c>
      <c r="AI1955" s="25" t="n">
        <v>1.605427194473694</v>
      </c>
      <c r="AJ1955" s="25" t="n">
        <v>-1.703324979712389</v>
      </c>
      <c r="AK1955" s="25" t="n">
        <v>0.2958905458439157</v>
      </c>
      <c r="AL1955" s="25" t="n">
        <v>2.085260683802004</v>
      </c>
      <c r="AM1955" s="25" t="n">
        <v>1.302842779043548</v>
      </c>
      <c r="AN1955" s="25" t="n">
        <v>0.3404705774532382</v>
      </c>
      <c r="AO1955" s="25" t="n">
        <v>-1.188287924192681</v>
      </c>
      <c r="AP1955" s="25" t="n">
        <v>1.20288703132228</v>
      </c>
      <c r="AQ1955" s="25" t="n">
        <v>-0.5315460306261105</v>
      </c>
    </row>
    <row r="1956">
      <c r="A1956" s="23">
        <f>Universe!A1956</f>
        <v/>
      </c>
      <c r="B1956" s="24">
        <f>IF(Universe!W1956="","",(Universe!W1956-$B$2550)/$C$2550)</f>
        <v/>
      </c>
      <c r="C1956" s="24">
        <f>IF(Universe!X1956="","",(Universe!X1956-$B$2551)/$C$2551)</f>
        <v/>
      </c>
      <c r="D1956" s="24">
        <f>IF(Universe!Y1956="","",(Universe!Y1956-$B$2552)/$C$2552)</f>
        <v/>
      </c>
      <c r="E1956" s="24">
        <f>IF(Universe!Z1956="","",(Universe!Z1956-$B$2553)/$C$2553)</f>
        <v/>
      </c>
      <c r="F1956" s="24">
        <f>IF(Universe!AA1956="","",(Universe!AA1956-$B$2554)/$C$2554)</f>
        <v/>
      </c>
      <c r="G1956" s="24">
        <f>IF(Universe!AB1956="","",(Universe!AB1956-$B$2555)/$C$2555)</f>
        <v/>
      </c>
      <c r="H1956" s="24">
        <f>IF(Universe!AC1956="","",(Universe!AC1956-$B$2556)/$C$2556)</f>
        <v/>
      </c>
      <c r="I1956" s="24">
        <f>IF(Universe!AD1956="","",(Universe!AD1956-$B$2557)/$C$2557)</f>
        <v/>
      </c>
      <c r="J1956" s="24">
        <f>IF(Universe!AE1956="","",(Universe!AE1956-$B$2558)/$C$2558)</f>
        <v/>
      </c>
      <c r="K1956" s="24">
        <f>IF(Universe!AF1956="","",(Universe!AF1956-$B$2559)/$C$2559)</f>
        <v/>
      </c>
      <c r="L1956" s="24">
        <f>IF(Universe!AG1956="","",(Universe!AG1956-$B$2560)/$C$2560)</f>
        <v/>
      </c>
      <c r="M1956" s="24">
        <f>IF(Universe!AH1956="","",(Universe!AH1956-$B$2561)/$C$2561)</f>
        <v/>
      </c>
      <c r="N1956" s="24">
        <f>IF(Universe!AI1956="","",(Universe!AI1956-$B$2562)/$C$2562)</f>
        <v/>
      </c>
      <c r="O1956" s="24">
        <f>0.74*IF(B1956="",0,B1956)+0.16*IF(C1956="",0,C1956)+0.1*IF(D1956="",0,D1956)</f>
        <v/>
      </c>
      <c r="P1956" s="24">
        <f>0.35*IF(E1956="",0,E1956)+0.35*IF(F1956="",0,F1956)+0.3*IF(G1956="",0,G1956)</f>
        <v/>
      </c>
      <c r="Q1956" s="24">
        <f>0.656*IF(I1956="",0,I1956)+0.344*IF(H1956="",0,H1956)</f>
        <v/>
      </c>
      <c r="R1956" s="24">
        <f>0.338*IF(J1956="",0,J1956)+0.662*IF(K1956="",0,K1956)</f>
        <v/>
      </c>
      <c r="S1956" s="24">
        <f>0.38*IF(L1956="",0,L1956)+0.35*IF(M1956="",0,M1956)+0.27*IF(N1956="",0,N1956)</f>
        <v/>
      </c>
      <c r="T1956" s="24">
        <f>IF(Universe!S1956="","",((Universe!S1956-$B$2565)/$C$2565)^3)</f>
        <v/>
      </c>
      <c r="U1956" s="24">
        <f>IF(Universe!S1956="","",(Universe!S1956-$B$2565)/$C$2565)</f>
        <v/>
      </c>
      <c r="V1956" s="24">
        <f>IF(Universe!T1956="","",(Universe!T1956-$B$2566)/$C$2566)</f>
        <v/>
      </c>
      <c r="W1956" s="24">
        <f>IF(Universe!U1956="","",(Universe!U1956-$B$2567)/$C$2567)</f>
        <v/>
      </c>
      <c r="X1956" s="24">
        <f>IF(O1956="","",(O1956-$B$2571)/$C$2571)</f>
        <v/>
      </c>
      <c r="Y1956" s="24">
        <f>IF(T1956="","",(T1956-$B$2576)/$C$2576)</f>
        <v/>
      </c>
      <c r="Z1956" s="24">
        <f>IF(Universe!V1956="","",(Universe!V1956-$B$2568)/$C$2568)</f>
        <v/>
      </c>
      <c r="AA1956" s="24">
        <f>IF(P1956="","",(P1956-$B$2572)/$C$2572)</f>
        <v/>
      </c>
      <c r="AB1956" s="24">
        <f>IF(Q1956="","",(Q1956-$B$2573)/$C$2573)</f>
        <v/>
      </c>
      <c r="AC1956" s="24">
        <f>IF(R1956="","",(R1956-$B$2574)/$C$2574)</f>
        <v/>
      </c>
      <c r="AD1956" s="24">
        <f>IF(S1956="","",(S1956-$B$2575)/$C$2575)</f>
        <v/>
      </c>
      <c r="AE1956" s="24">
        <f>IF(Y1956="","",Y1956-(19.12044933116382+16.522174187581257*U1956))</f>
        <v/>
      </c>
      <c r="AF1956" s="24">
        <f>IF(X1956="","",(X1956-(-0.27268023098325006+0.47142105304415904*V1956+-0.3189264934812436*U1956)--5.286111042926227e-16)/0.7994208745952703)</f>
        <v/>
      </c>
      <c r="AG1956" s="24">
        <f>IF(AA1956="","",(AA1956-(0.5248806186338691+-0.064206457956449*U1956)-5.43454825424064e-16)/0.9977404048781155)</f>
        <v/>
      </c>
      <c r="AH1956" s="25" t="n">
        <v>-2.127558078620818</v>
      </c>
      <c r="AI1956" s="25" t="n">
        <v>-1.281575647283009</v>
      </c>
      <c r="AJ1956" s="25" t="n">
        <v>-0.7269140151932628</v>
      </c>
      <c r="AK1956" s="25" t="n">
        <v>-0.3440896575116494</v>
      </c>
      <c r="AL1956" s="25" t="n">
        <v>3.339407922452549</v>
      </c>
      <c r="AM1956" s="25" t="n">
        <v>0.1036787987199995</v>
      </c>
      <c r="AN1956" s="25" t="n">
        <v>-0.6779840284567659</v>
      </c>
      <c r="AO1956" s="25" t="n">
        <v>0.035107384531179</v>
      </c>
      <c r="AP1956" s="25" t="n">
        <v>-0.4802663107395297</v>
      </c>
      <c r="AQ1956" s="25" t="n">
        <v>-0.5995881706922375</v>
      </c>
    </row>
    <row r="1957">
      <c r="A1957" s="23">
        <f>Universe!A1957</f>
        <v/>
      </c>
      <c r="B1957" s="24">
        <f>IF(Universe!W1957="","",(Universe!W1957-$B$2550)/$C$2550)</f>
        <v/>
      </c>
      <c r="C1957" s="24">
        <f>IF(Universe!X1957="","",(Universe!X1957-$B$2551)/$C$2551)</f>
        <v/>
      </c>
      <c r="D1957" s="24">
        <f>IF(Universe!Y1957="","",(Universe!Y1957-$B$2552)/$C$2552)</f>
        <v/>
      </c>
      <c r="E1957" s="24">
        <f>IF(Universe!Z1957="","",(Universe!Z1957-$B$2553)/$C$2553)</f>
        <v/>
      </c>
      <c r="F1957" s="24">
        <f>IF(Universe!AA1957="","",(Universe!AA1957-$B$2554)/$C$2554)</f>
        <v/>
      </c>
      <c r="G1957" s="24">
        <f>IF(Universe!AB1957="","",(Universe!AB1957-$B$2555)/$C$2555)</f>
        <v/>
      </c>
      <c r="H1957" s="24">
        <f>IF(Universe!AC1957="","",(Universe!AC1957-$B$2556)/$C$2556)</f>
        <v/>
      </c>
      <c r="I1957" s="24">
        <f>IF(Universe!AD1957="","",(Universe!AD1957-$B$2557)/$C$2557)</f>
        <v/>
      </c>
      <c r="J1957" s="24">
        <f>IF(Universe!AE1957="","",(Universe!AE1957-$B$2558)/$C$2558)</f>
        <v/>
      </c>
      <c r="K1957" s="24">
        <f>IF(Universe!AF1957="","",(Universe!AF1957-$B$2559)/$C$2559)</f>
        <v/>
      </c>
      <c r="L1957" s="24">
        <f>IF(Universe!AG1957="","",(Universe!AG1957-$B$2560)/$C$2560)</f>
        <v/>
      </c>
      <c r="M1957" s="24">
        <f>IF(Universe!AH1957="","",(Universe!AH1957-$B$2561)/$C$2561)</f>
        <v/>
      </c>
      <c r="N1957" s="24">
        <f>IF(Universe!AI1957="","",(Universe!AI1957-$B$2562)/$C$2562)</f>
        <v/>
      </c>
      <c r="O1957" s="24">
        <f>0.74*IF(B1957="",0,B1957)+0.16*IF(C1957="",0,C1957)+0.1*IF(D1957="",0,D1957)</f>
        <v/>
      </c>
      <c r="P1957" s="24">
        <f>0.35*IF(E1957="",0,E1957)+0.35*IF(F1957="",0,F1957)+0.3*IF(G1957="",0,G1957)</f>
        <v/>
      </c>
      <c r="Q1957" s="24">
        <f>0.656*IF(I1957="",0,I1957)+0.344*IF(H1957="",0,H1957)</f>
        <v/>
      </c>
      <c r="R1957" s="24">
        <f>0.338*IF(J1957="",0,J1957)+0.662*IF(K1957="",0,K1957)</f>
        <v/>
      </c>
      <c r="S1957" s="24">
        <f>0.38*IF(L1957="",0,L1957)+0.35*IF(M1957="",0,M1957)+0.27*IF(N1957="",0,N1957)</f>
        <v/>
      </c>
      <c r="T1957" s="24">
        <f>IF(Universe!S1957="","",((Universe!S1957-$B$2565)/$C$2565)^3)</f>
        <v/>
      </c>
      <c r="U1957" s="24">
        <f>IF(Universe!S1957="","",(Universe!S1957-$B$2565)/$C$2565)</f>
        <v/>
      </c>
      <c r="V1957" s="24">
        <f>IF(Universe!T1957="","",(Universe!T1957-$B$2566)/$C$2566)</f>
        <v/>
      </c>
      <c r="W1957" s="24">
        <f>IF(Universe!U1957="","",(Universe!U1957-$B$2567)/$C$2567)</f>
        <v/>
      </c>
      <c r="X1957" s="24">
        <f>IF(O1957="","",(O1957-$B$2571)/$C$2571)</f>
        <v/>
      </c>
      <c r="Y1957" s="24">
        <f>IF(T1957="","",(T1957-$B$2576)/$C$2576)</f>
        <v/>
      </c>
      <c r="Z1957" s="24">
        <f>IF(Universe!V1957="","",(Universe!V1957-$B$2568)/$C$2568)</f>
        <v/>
      </c>
      <c r="AA1957" s="24">
        <f>IF(P1957="","",(P1957-$B$2572)/$C$2572)</f>
        <v/>
      </c>
      <c r="AB1957" s="24">
        <f>IF(Q1957="","",(Q1957-$B$2573)/$C$2573)</f>
        <v/>
      </c>
      <c r="AC1957" s="24">
        <f>IF(R1957="","",(R1957-$B$2574)/$C$2574)</f>
        <v/>
      </c>
      <c r="AD1957" s="24">
        <f>IF(S1957="","",(S1957-$B$2575)/$C$2575)</f>
        <v/>
      </c>
      <c r="AE1957" s="24">
        <f>IF(Y1957="","",Y1957-(19.12044933116382+16.522174187581257*U1957))</f>
        <v/>
      </c>
      <c r="AF1957" s="24">
        <f>IF(X1957="","",(X1957-(-0.27268023098325006+0.47142105304415904*V1957+-0.3189264934812436*U1957)--5.286111042926227e-16)/0.7994208745952703)</f>
        <v/>
      </c>
      <c r="AG1957" s="24">
        <f>IF(AA1957="","",(AA1957-(0.5248806186338691+-0.064206457956449*U1957)-5.43454825424064e-16)/0.9977404048781155)</f>
        <v/>
      </c>
      <c r="AH1957" s="25" t="n">
        <v>-3.121113656059263</v>
      </c>
      <c r="AI1957" s="25" t="n">
        <v>0.4563197266674002</v>
      </c>
      <c r="AJ1957" s="25" t="n">
        <v>-0.9700709747984329</v>
      </c>
      <c r="AK1957" s="25" t="n">
        <v>-1.088412200539828</v>
      </c>
      <c r="AL1957" s="25" t="n">
        <v>2.782231943674363</v>
      </c>
      <c r="AM1957" s="25" t="n">
        <v>2.68315892906394</v>
      </c>
      <c r="AN1957" s="25" t="n">
        <v>0.1318310630379443</v>
      </c>
      <c r="AO1957" s="25" t="n">
        <v>0.393730967072411</v>
      </c>
      <c r="AP1957" s="25" t="n">
        <v>0.9571148731790476</v>
      </c>
      <c r="AQ1957" s="25" t="n">
        <v>1.111968889592458</v>
      </c>
    </row>
    <row r="1958">
      <c r="A1958" s="23">
        <f>Universe!A1958</f>
        <v/>
      </c>
      <c r="B1958" s="24">
        <f>IF(Universe!W1958="","",(Universe!W1958-$B$2550)/$C$2550)</f>
        <v/>
      </c>
      <c r="C1958" s="24">
        <f>IF(Universe!X1958="","",(Universe!X1958-$B$2551)/$C$2551)</f>
        <v/>
      </c>
      <c r="D1958" s="24">
        <f>IF(Universe!Y1958="","",(Universe!Y1958-$B$2552)/$C$2552)</f>
        <v/>
      </c>
      <c r="E1958" s="24">
        <f>IF(Universe!Z1958="","",(Universe!Z1958-$B$2553)/$C$2553)</f>
        <v/>
      </c>
      <c r="F1958" s="24">
        <f>IF(Universe!AA1958="","",(Universe!AA1958-$B$2554)/$C$2554)</f>
        <v/>
      </c>
      <c r="G1958" s="24">
        <f>IF(Universe!AB1958="","",(Universe!AB1958-$B$2555)/$C$2555)</f>
        <v/>
      </c>
      <c r="H1958" s="24">
        <f>IF(Universe!AC1958="","",(Universe!AC1958-$B$2556)/$C$2556)</f>
        <v/>
      </c>
      <c r="I1958" s="24">
        <f>IF(Universe!AD1958="","",(Universe!AD1958-$B$2557)/$C$2557)</f>
        <v/>
      </c>
      <c r="J1958" s="24">
        <f>IF(Universe!AE1958="","",(Universe!AE1958-$B$2558)/$C$2558)</f>
        <v/>
      </c>
      <c r="K1958" s="24">
        <f>IF(Universe!AF1958="","",(Universe!AF1958-$B$2559)/$C$2559)</f>
        <v/>
      </c>
      <c r="L1958" s="24">
        <f>IF(Universe!AG1958="","",(Universe!AG1958-$B$2560)/$C$2560)</f>
        <v/>
      </c>
      <c r="M1958" s="24">
        <f>IF(Universe!AH1958="","",(Universe!AH1958-$B$2561)/$C$2561)</f>
        <v/>
      </c>
      <c r="N1958" s="24">
        <f>IF(Universe!AI1958="","",(Universe!AI1958-$B$2562)/$C$2562)</f>
        <v/>
      </c>
      <c r="O1958" s="24">
        <f>0.74*IF(B1958="",0,B1958)+0.16*IF(C1958="",0,C1958)+0.1*IF(D1958="",0,D1958)</f>
        <v/>
      </c>
      <c r="P1958" s="24">
        <f>0.35*IF(E1958="",0,E1958)+0.35*IF(F1958="",0,F1958)+0.3*IF(G1958="",0,G1958)</f>
        <v/>
      </c>
      <c r="Q1958" s="24">
        <f>0.656*IF(I1958="",0,I1958)+0.344*IF(H1958="",0,H1958)</f>
        <v/>
      </c>
      <c r="R1958" s="24">
        <f>0.338*IF(J1958="",0,J1958)+0.662*IF(K1958="",0,K1958)</f>
        <v/>
      </c>
      <c r="S1958" s="24">
        <f>0.38*IF(L1958="",0,L1958)+0.35*IF(M1958="",0,M1958)+0.27*IF(N1958="",0,N1958)</f>
        <v/>
      </c>
      <c r="T1958" s="24">
        <f>IF(Universe!S1958="","",((Universe!S1958-$B$2565)/$C$2565)^3)</f>
        <v/>
      </c>
      <c r="U1958" s="24">
        <f>IF(Universe!S1958="","",(Universe!S1958-$B$2565)/$C$2565)</f>
        <v/>
      </c>
      <c r="V1958" s="24">
        <f>IF(Universe!T1958="","",(Universe!T1958-$B$2566)/$C$2566)</f>
        <v/>
      </c>
      <c r="W1958" s="24">
        <f>IF(Universe!U1958="","",(Universe!U1958-$B$2567)/$C$2567)</f>
        <v/>
      </c>
      <c r="X1958" s="24">
        <f>IF(O1958="","",(O1958-$B$2571)/$C$2571)</f>
        <v/>
      </c>
      <c r="Y1958" s="24">
        <f>IF(T1958="","",(T1958-$B$2576)/$C$2576)</f>
        <v/>
      </c>
      <c r="Z1958" s="24">
        <f>IF(Universe!V1958="","",(Universe!V1958-$B$2568)/$C$2568)</f>
        <v/>
      </c>
      <c r="AA1958" s="24">
        <f>IF(P1958="","",(P1958-$B$2572)/$C$2572)</f>
        <v/>
      </c>
      <c r="AB1958" s="24">
        <f>IF(Q1958="","",(Q1958-$B$2573)/$C$2573)</f>
        <v/>
      </c>
      <c r="AC1958" s="24">
        <f>IF(R1958="","",(R1958-$B$2574)/$C$2574)</f>
        <v/>
      </c>
      <c r="AD1958" s="24">
        <f>IF(S1958="","",(S1958-$B$2575)/$C$2575)</f>
        <v/>
      </c>
      <c r="AE1958" s="24">
        <f>IF(Y1958="","",Y1958-(19.12044933116382+16.522174187581257*U1958))</f>
        <v/>
      </c>
      <c r="AF1958" s="24">
        <f>IF(X1958="","",(X1958-(-0.27268023098325006+0.47142105304415904*V1958+-0.3189264934812436*U1958)--5.286111042926227e-16)/0.7994208745952703)</f>
        <v/>
      </c>
      <c r="AG1958" s="24">
        <f>IF(AA1958="","",(AA1958-(0.5248806186338691+-0.064206457956449*U1958)-5.43454825424064e-16)/0.9977404048781155)</f>
        <v/>
      </c>
      <c r="AH1958" s="25" t="n">
        <v>-3.75215849366436</v>
      </c>
      <c r="AI1958" s="25" t="n">
        <v>0.0475096535562788</v>
      </c>
      <c r="AJ1958" s="25" t="n">
        <v>-0.0765586750961768</v>
      </c>
      <c r="AK1958" s="25" t="n">
        <v>-0.9827183941376608</v>
      </c>
      <c r="AL1958" s="25" t="n">
        <v>1.248522383019652</v>
      </c>
      <c r="AM1958" s="25" t="n">
        <v>1.144536343642446</v>
      </c>
      <c r="AN1958" s="25" t="n">
        <v>-1.347732644616084</v>
      </c>
      <c r="AO1958" s="25" t="n">
        <v>0.2124755832859742</v>
      </c>
      <c r="AP1958" s="25" t="n">
        <v>-0.6170775601496434</v>
      </c>
      <c r="AQ1958" s="25" t="n">
        <v>2.222949443024949</v>
      </c>
    </row>
    <row r="1959">
      <c r="A1959" s="23">
        <f>Universe!A1959</f>
        <v/>
      </c>
      <c r="B1959" s="24">
        <f>IF(Universe!W1959="","",(Universe!W1959-$B$2550)/$C$2550)</f>
        <v/>
      </c>
      <c r="C1959" s="24">
        <f>IF(Universe!X1959="","",(Universe!X1959-$B$2551)/$C$2551)</f>
        <v/>
      </c>
      <c r="D1959" s="24">
        <f>IF(Universe!Y1959="","",(Universe!Y1959-$B$2552)/$C$2552)</f>
        <v/>
      </c>
      <c r="E1959" s="24">
        <f>IF(Universe!Z1959="","",(Universe!Z1959-$B$2553)/$C$2553)</f>
        <v/>
      </c>
      <c r="F1959" s="24">
        <f>IF(Universe!AA1959="","",(Universe!AA1959-$B$2554)/$C$2554)</f>
        <v/>
      </c>
      <c r="G1959" s="24">
        <f>IF(Universe!AB1959="","",(Universe!AB1959-$B$2555)/$C$2555)</f>
        <v/>
      </c>
      <c r="H1959" s="24">
        <f>IF(Universe!AC1959="","",(Universe!AC1959-$B$2556)/$C$2556)</f>
        <v/>
      </c>
      <c r="I1959" s="24">
        <f>IF(Universe!AD1959="","",(Universe!AD1959-$B$2557)/$C$2557)</f>
        <v/>
      </c>
      <c r="J1959" s="24">
        <f>IF(Universe!AE1959="","",(Universe!AE1959-$B$2558)/$C$2558)</f>
        <v/>
      </c>
      <c r="K1959" s="24">
        <f>IF(Universe!AF1959="","",(Universe!AF1959-$B$2559)/$C$2559)</f>
        <v/>
      </c>
      <c r="L1959" s="24">
        <f>IF(Universe!AG1959="","",(Universe!AG1959-$B$2560)/$C$2560)</f>
        <v/>
      </c>
      <c r="M1959" s="24">
        <f>IF(Universe!AH1959="","",(Universe!AH1959-$B$2561)/$C$2561)</f>
        <v/>
      </c>
      <c r="N1959" s="24">
        <f>IF(Universe!AI1959="","",(Universe!AI1959-$B$2562)/$C$2562)</f>
        <v/>
      </c>
      <c r="O1959" s="24">
        <f>0.74*IF(B1959="",0,B1959)+0.16*IF(C1959="",0,C1959)+0.1*IF(D1959="",0,D1959)</f>
        <v/>
      </c>
      <c r="P1959" s="24">
        <f>0.35*IF(E1959="",0,E1959)+0.35*IF(F1959="",0,F1959)+0.3*IF(G1959="",0,G1959)</f>
        <v/>
      </c>
      <c r="Q1959" s="24">
        <f>0.656*IF(I1959="",0,I1959)+0.344*IF(H1959="",0,H1959)</f>
        <v/>
      </c>
      <c r="R1959" s="24">
        <f>0.338*IF(J1959="",0,J1959)+0.662*IF(K1959="",0,K1959)</f>
        <v/>
      </c>
      <c r="S1959" s="24">
        <f>0.38*IF(L1959="",0,L1959)+0.35*IF(M1959="",0,M1959)+0.27*IF(N1959="",0,N1959)</f>
        <v/>
      </c>
      <c r="T1959" s="24">
        <f>IF(Universe!S1959="","",((Universe!S1959-$B$2565)/$C$2565)^3)</f>
        <v/>
      </c>
      <c r="U1959" s="24">
        <f>IF(Universe!S1959="","",(Universe!S1959-$B$2565)/$C$2565)</f>
        <v/>
      </c>
      <c r="V1959" s="24">
        <f>IF(Universe!T1959="","",(Universe!T1959-$B$2566)/$C$2566)</f>
        <v/>
      </c>
      <c r="W1959" s="24">
        <f>IF(Universe!U1959="","",(Universe!U1959-$B$2567)/$C$2567)</f>
        <v/>
      </c>
      <c r="X1959" s="24">
        <f>IF(O1959="","",(O1959-$B$2571)/$C$2571)</f>
        <v/>
      </c>
      <c r="Y1959" s="24">
        <f>IF(T1959="","",(T1959-$B$2576)/$C$2576)</f>
        <v/>
      </c>
      <c r="Z1959" s="24">
        <f>IF(Universe!V1959="","",(Universe!V1959-$B$2568)/$C$2568)</f>
        <v/>
      </c>
      <c r="AA1959" s="24">
        <f>IF(P1959="","",(P1959-$B$2572)/$C$2572)</f>
        <v/>
      </c>
      <c r="AB1959" s="24">
        <f>IF(Q1959="","",(Q1959-$B$2573)/$C$2573)</f>
        <v/>
      </c>
      <c r="AC1959" s="24">
        <f>IF(R1959="","",(R1959-$B$2574)/$C$2574)</f>
        <v/>
      </c>
      <c r="AD1959" s="24">
        <f>IF(S1959="","",(S1959-$B$2575)/$C$2575)</f>
        <v/>
      </c>
      <c r="AE1959" s="24">
        <f>IF(Y1959="","",Y1959-(19.12044933116382+16.522174187581257*U1959))</f>
        <v/>
      </c>
      <c r="AF1959" s="24">
        <f>IF(X1959="","",(X1959-(-0.27268023098325006+0.47142105304415904*V1959+-0.3189264934812436*U1959)--5.286111042926227e-16)/0.7994208745952703)</f>
        <v/>
      </c>
      <c r="AG1959" s="24">
        <f>IF(AA1959="","",(AA1959-(0.5248806186338691+-0.064206457956449*U1959)-5.43454825424064e-16)/0.9977404048781155)</f>
        <v/>
      </c>
      <c r="AH1959" s="25" t="n">
        <v>-4.154198454754078</v>
      </c>
      <c r="AI1959" s="25" t="n">
        <v>-0.1441865228752586</v>
      </c>
      <c r="AJ1959" s="25" t="n">
        <v>-0.9852576261532776</v>
      </c>
      <c r="AK1959" s="25" t="n">
        <v>-0.6292219243295747</v>
      </c>
      <c r="AL1959" s="25" t="n">
        <v>-0.3142187674111287</v>
      </c>
      <c r="AM1959" s="25" t="n">
        <v>3.254090500664734</v>
      </c>
      <c r="AN1959" s="25" t="n">
        <v>0.0222510038369348</v>
      </c>
      <c r="AO1959" s="25" t="n">
        <v>0.3518846714982883</v>
      </c>
      <c r="AP1959" s="25" t="n">
        <v>-0.7213912956112759</v>
      </c>
      <c r="AQ1959" s="25" t="n">
        <v>1.735337735152474</v>
      </c>
    </row>
    <row r="1960">
      <c r="A1960" s="23">
        <f>Universe!A1960</f>
        <v/>
      </c>
      <c r="B1960" s="24">
        <f>IF(Universe!W1960="","",(Universe!W1960-$B$2550)/$C$2550)</f>
        <v/>
      </c>
      <c r="C1960" s="24">
        <f>IF(Universe!X1960="","",(Universe!X1960-$B$2551)/$C$2551)</f>
        <v/>
      </c>
      <c r="D1960" s="24">
        <f>IF(Universe!Y1960="","",(Universe!Y1960-$B$2552)/$C$2552)</f>
        <v/>
      </c>
      <c r="E1960" s="24">
        <f>IF(Universe!Z1960="","",(Universe!Z1960-$B$2553)/$C$2553)</f>
        <v/>
      </c>
      <c r="F1960" s="24">
        <f>IF(Universe!AA1960="","",(Universe!AA1960-$B$2554)/$C$2554)</f>
        <v/>
      </c>
      <c r="G1960" s="24">
        <f>IF(Universe!AB1960="","",(Universe!AB1960-$B$2555)/$C$2555)</f>
        <v/>
      </c>
      <c r="H1960" s="24">
        <f>IF(Universe!AC1960="","",(Universe!AC1960-$B$2556)/$C$2556)</f>
        <v/>
      </c>
      <c r="I1960" s="24">
        <f>IF(Universe!AD1960="","",(Universe!AD1960-$B$2557)/$C$2557)</f>
        <v/>
      </c>
      <c r="J1960" s="24">
        <f>IF(Universe!AE1960="","",(Universe!AE1960-$B$2558)/$C$2558)</f>
        <v/>
      </c>
      <c r="K1960" s="24">
        <f>IF(Universe!AF1960="","",(Universe!AF1960-$B$2559)/$C$2559)</f>
        <v/>
      </c>
      <c r="L1960" s="24">
        <f>IF(Universe!AG1960="","",(Universe!AG1960-$B$2560)/$C$2560)</f>
        <v/>
      </c>
      <c r="M1960" s="24">
        <f>IF(Universe!AH1960="","",(Universe!AH1960-$B$2561)/$C$2561)</f>
        <v/>
      </c>
      <c r="N1960" s="24">
        <f>IF(Universe!AI1960="","",(Universe!AI1960-$B$2562)/$C$2562)</f>
        <v/>
      </c>
      <c r="O1960" s="24">
        <f>0.74*IF(B1960="",0,B1960)+0.16*IF(C1960="",0,C1960)+0.1*IF(D1960="",0,D1960)</f>
        <v/>
      </c>
      <c r="P1960" s="24">
        <f>0.35*IF(E1960="",0,E1960)+0.35*IF(F1960="",0,F1960)+0.3*IF(G1960="",0,G1960)</f>
        <v/>
      </c>
      <c r="Q1960" s="24">
        <f>0.656*IF(I1960="",0,I1960)+0.344*IF(H1960="",0,H1960)</f>
        <v/>
      </c>
      <c r="R1960" s="24">
        <f>0.338*IF(J1960="",0,J1960)+0.662*IF(K1960="",0,K1960)</f>
        <v/>
      </c>
      <c r="S1960" s="24">
        <f>0.38*IF(L1960="",0,L1960)+0.35*IF(M1960="",0,M1960)+0.27*IF(N1960="",0,N1960)</f>
        <v/>
      </c>
      <c r="T1960" s="24">
        <f>IF(Universe!S1960="","",((Universe!S1960-$B$2565)/$C$2565)^3)</f>
        <v/>
      </c>
      <c r="U1960" s="24">
        <f>IF(Universe!S1960="","",(Universe!S1960-$B$2565)/$C$2565)</f>
        <v/>
      </c>
      <c r="V1960" s="24">
        <f>IF(Universe!T1960="","",(Universe!T1960-$B$2566)/$C$2566)</f>
        <v/>
      </c>
      <c r="W1960" s="24">
        <f>IF(Universe!U1960="","",(Universe!U1960-$B$2567)/$C$2567)</f>
        <v/>
      </c>
      <c r="X1960" s="24">
        <f>IF(O1960="","",(O1960-$B$2571)/$C$2571)</f>
        <v/>
      </c>
      <c r="Y1960" s="24">
        <f>IF(T1960="","",(T1960-$B$2576)/$C$2576)</f>
        <v/>
      </c>
      <c r="Z1960" s="24">
        <f>IF(Universe!V1960="","",(Universe!V1960-$B$2568)/$C$2568)</f>
        <v/>
      </c>
      <c r="AA1960" s="24">
        <f>IF(P1960="","",(P1960-$B$2572)/$C$2572)</f>
        <v/>
      </c>
      <c r="AB1960" s="24">
        <f>IF(Q1960="","",(Q1960-$B$2573)/$C$2573)</f>
        <v/>
      </c>
      <c r="AC1960" s="24">
        <f>IF(R1960="","",(R1960-$B$2574)/$C$2574)</f>
        <v/>
      </c>
      <c r="AD1960" s="24">
        <f>IF(S1960="","",(S1960-$B$2575)/$C$2575)</f>
        <v/>
      </c>
      <c r="AE1960" s="24">
        <f>IF(Y1960="","",Y1960-(19.12044933116382+16.522174187581257*U1960))</f>
        <v/>
      </c>
      <c r="AF1960" s="24">
        <f>IF(X1960="","",(X1960-(-0.27268023098325006+0.47142105304415904*V1960+-0.3189264934812436*U1960)--5.286111042926227e-16)/0.7994208745952703)</f>
        <v/>
      </c>
      <c r="AG1960" s="24">
        <f>IF(AA1960="","",(AA1960-(0.5248806186338691+-0.064206457956449*U1960)-5.43454825424064e-16)/0.9977404048781155)</f>
        <v/>
      </c>
      <c r="AH1960" s="25" t="n">
        <v>-1.941141910300207</v>
      </c>
      <c r="AI1960" s="25" t="n">
        <v>1.648205014653586</v>
      </c>
      <c r="AJ1960" s="25" t="n">
        <v>0.0595559535401863</v>
      </c>
      <c r="AK1960" s="25" t="n">
        <v>-0.5937380870848497</v>
      </c>
      <c r="AL1960" s="25" t="n">
        <v>3.241738798985212</v>
      </c>
      <c r="AM1960" s="25" t="n">
        <v>-0.09973599735637111</v>
      </c>
      <c r="AN1960" s="25" t="n">
        <v>0.1889475527204293</v>
      </c>
      <c r="AO1960" s="25" t="n">
        <v>-0.0481992836886067</v>
      </c>
      <c r="AP1960" s="25" t="n">
        <v>0.5321716552403323</v>
      </c>
      <c r="AQ1960" s="25" t="n">
        <v>-0.6027221548649946</v>
      </c>
    </row>
    <row r="1961">
      <c r="A1961" s="23">
        <f>Universe!A1961</f>
        <v/>
      </c>
      <c r="B1961" s="24">
        <f>IF(Universe!W1961="","",(Universe!W1961-$B$2550)/$C$2550)</f>
        <v/>
      </c>
      <c r="C1961" s="24">
        <f>IF(Universe!X1961="","",(Universe!X1961-$B$2551)/$C$2551)</f>
        <v/>
      </c>
      <c r="D1961" s="24">
        <f>IF(Universe!Y1961="","",(Universe!Y1961-$B$2552)/$C$2552)</f>
        <v/>
      </c>
      <c r="E1961" s="24">
        <f>IF(Universe!Z1961="","",(Universe!Z1961-$B$2553)/$C$2553)</f>
        <v/>
      </c>
      <c r="F1961" s="24">
        <f>IF(Universe!AA1961="","",(Universe!AA1961-$B$2554)/$C$2554)</f>
        <v/>
      </c>
      <c r="G1961" s="24">
        <f>IF(Universe!AB1961="","",(Universe!AB1961-$B$2555)/$C$2555)</f>
        <v/>
      </c>
      <c r="H1961" s="24">
        <f>IF(Universe!AC1961="","",(Universe!AC1961-$B$2556)/$C$2556)</f>
        <v/>
      </c>
      <c r="I1961" s="24">
        <f>IF(Universe!AD1961="","",(Universe!AD1961-$B$2557)/$C$2557)</f>
        <v/>
      </c>
      <c r="J1961" s="24">
        <f>IF(Universe!AE1961="","",(Universe!AE1961-$B$2558)/$C$2558)</f>
        <v/>
      </c>
      <c r="K1961" s="24">
        <f>IF(Universe!AF1961="","",(Universe!AF1961-$B$2559)/$C$2559)</f>
        <v/>
      </c>
      <c r="L1961" s="24">
        <f>IF(Universe!AG1961="","",(Universe!AG1961-$B$2560)/$C$2560)</f>
        <v/>
      </c>
      <c r="M1961" s="24">
        <f>IF(Universe!AH1961="","",(Universe!AH1961-$B$2561)/$C$2561)</f>
        <v/>
      </c>
      <c r="N1961" s="24">
        <f>IF(Universe!AI1961="","",(Universe!AI1961-$B$2562)/$C$2562)</f>
        <v/>
      </c>
      <c r="O1961" s="24">
        <f>0.74*IF(B1961="",0,B1961)+0.16*IF(C1961="",0,C1961)+0.1*IF(D1961="",0,D1961)</f>
        <v/>
      </c>
      <c r="P1961" s="24">
        <f>0.35*IF(E1961="",0,E1961)+0.35*IF(F1961="",0,F1961)+0.3*IF(G1961="",0,G1961)</f>
        <v/>
      </c>
      <c r="Q1961" s="24">
        <f>0.656*IF(I1961="",0,I1961)+0.344*IF(H1961="",0,H1961)</f>
        <v/>
      </c>
      <c r="R1961" s="24">
        <f>0.338*IF(J1961="",0,J1961)+0.662*IF(K1961="",0,K1961)</f>
        <v/>
      </c>
      <c r="S1961" s="24">
        <f>0.38*IF(L1961="",0,L1961)+0.35*IF(M1961="",0,M1961)+0.27*IF(N1961="",0,N1961)</f>
        <v/>
      </c>
      <c r="T1961" s="24">
        <f>IF(Universe!S1961="","",((Universe!S1961-$B$2565)/$C$2565)^3)</f>
        <v/>
      </c>
      <c r="U1961" s="24">
        <f>IF(Universe!S1961="","",(Universe!S1961-$B$2565)/$C$2565)</f>
        <v/>
      </c>
      <c r="V1961" s="24">
        <f>IF(Universe!T1961="","",(Universe!T1961-$B$2566)/$C$2566)</f>
        <v/>
      </c>
      <c r="W1961" s="24">
        <f>IF(Universe!U1961="","",(Universe!U1961-$B$2567)/$C$2567)</f>
        <v/>
      </c>
      <c r="X1961" s="24">
        <f>IF(O1961="","",(O1961-$B$2571)/$C$2571)</f>
        <v/>
      </c>
      <c r="Y1961" s="24">
        <f>IF(T1961="","",(T1961-$B$2576)/$C$2576)</f>
        <v/>
      </c>
      <c r="Z1961" s="24">
        <f>IF(Universe!V1961="","",(Universe!V1961-$B$2568)/$C$2568)</f>
        <v/>
      </c>
      <c r="AA1961" s="24">
        <f>IF(P1961="","",(P1961-$B$2572)/$C$2572)</f>
        <v/>
      </c>
      <c r="AB1961" s="24">
        <f>IF(Q1961="","",(Q1961-$B$2573)/$C$2573)</f>
        <v/>
      </c>
      <c r="AC1961" s="24">
        <f>IF(R1961="","",(R1961-$B$2574)/$C$2574)</f>
        <v/>
      </c>
      <c r="AD1961" s="24">
        <f>IF(S1961="","",(S1961-$B$2575)/$C$2575)</f>
        <v/>
      </c>
      <c r="AE1961" s="24">
        <f>IF(Y1961="","",Y1961-(19.12044933116382+16.522174187581257*U1961))</f>
        <v/>
      </c>
      <c r="AF1961" s="24">
        <f>IF(X1961="","",(X1961-(-0.27268023098325006+0.47142105304415904*V1961+-0.3189264934812436*U1961)--5.286111042926227e-16)/0.7994208745952703)</f>
        <v/>
      </c>
      <c r="AG1961" s="24">
        <f>IF(AA1961="","",(AA1961-(0.5248806186338691+-0.064206457956449*U1961)-5.43454825424064e-16)/0.9977404048781155)</f>
        <v/>
      </c>
      <c r="AH1961" s="25" t="n">
        <v>-1.005852860604349</v>
      </c>
      <c r="AI1961" s="25" t="n">
        <v>-0.823101201042726</v>
      </c>
      <c r="AJ1961" s="25" t="n">
        <v>-0.0846596773133735</v>
      </c>
      <c r="AK1961" s="25" t="n">
        <v>0.0053479633504479</v>
      </c>
      <c r="AL1961" s="25" t="n">
        <v>2.071019797505753</v>
      </c>
      <c r="AM1961" s="25" t="n">
        <v>-0.1080986622743095</v>
      </c>
      <c r="AN1961" s="25" t="n">
        <v>-0.4756930366338603</v>
      </c>
      <c r="AO1961" s="25" t="n">
        <v>-0.0275010942379386</v>
      </c>
      <c r="AP1961" s="25" t="n">
        <v>0.0408029853969837</v>
      </c>
      <c r="AQ1961" s="25" t="n">
        <v>-0.4243161060686461</v>
      </c>
    </row>
    <row r="1962">
      <c r="A1962" s="23">
        <f>Universe!A1962</f>
        <v/>
      </c>
      <c r="B1962" s="24">
        <f>IF(Universe!W1962="","",(Universe!W1962-$B$2550)/$C$2550)</f>
        <v/>
      </c>
      <c r="C1962" s="24">
        <f>IF(Universe!X1962="","",(Universe!X1962-$B$2551)/$C$2551)</f>
        <v/>
      </c>
      <c r="D1962" s="24">
        <f>IF(Universe!Y1962="","",(Universe!Y1962-$B$2552)/$C$2552)</f>
        <v/>
      </c>
      <c r="E1962" s="24">
        <f>IF(Universe!Z1962="","",(Universe!Z1962-$B$2553)/$C$2553)</f>
        <v/>
      </c>
      <c r="F1962" s="24">
        <f>IF(Universe!AA1962="","",(Universe!AA1962-$B$2554)/$C$2554)</f>
        <v/>
      </c>
      <c r="G1962" s="24">
        <f>IF(Universe!AB1962="","",(Universe!AB1962-$B$2555)/$C$2555)</f>
        <v/>
      </c>
      <c r="H1962" s="24">
        <f>IF(Universe!AC1962="","",(Universe!AC1962-$B$2556)/$C$2556)</f>
        <v/>
      </c>
      <c r="I1962" s="24">
        <f>IF(Universe!AD1962="","",(Universe!AD1962-$B$2557)/$C$2557)</f>
        <v/>
      </c>
      <c r="J1962" s="24">
        <f>IF(Universe!AE1962="","",(Universe!AE1962-$B$2558)/$C$2558)</f>
        <v/>
      </c>
      <c r="K1962" s="24">
        <f>IF(Universe!AF1962="","",(Universe!AF1962-$B$2559)/$C$2559)</f>
        <v/>
      </c>
      <c r="L1962" s="24">
        <f>IF(Universe!AG1962="","",(Universe!AG1962-$B$2560)/$C$2560)</f>
        <v/>
      </c>
      <c r="M1962" s="24">
        <f>IF(Universe!AH1962="","",(Universe!AH1962-$B$2561)/$C$2561)</f>
        <v/>
      </c>
      <c r="N1962" s="24">
        <f>IF(Universe!AI1962="","",(Universe!AI1962-$B$2562)/$C$2562)</f>
        <v/>
      </c>
      <c r="O1962" s="24">
        <f>0.74*IF(B1962="",0,B1962)+0.16*IF(C1962="",0,C1962)+0.1*IF(D1962="",0,D1962)</f>
        <v/>
      </c>
      <c r="P1962" s="24">
        <f>0.35*IF(E1962="",0,E1962)+0.35*IF(F1962="",0,F1962)+0.3*IF(G1962="",0,G1962)</f>
        <v/>
      </c>
      <c r="Q1962" s="24">
        <f>0.656*IF(I1962="",0,I1962)+0.344*IF(H1962="",0,H1962)</f>
        <v/>
      </c>
      <c r="R1962" s="24">
        <f>0.338*IF(J1962="",0,J1962)+0.662*IF(K1962="",0,K1962)</f>
        <v/>
      </c>
      <c r="S1962" s="24">
        <f>0.38*IF(L1962="",0,L1962)+0.35*IF(M1962="",0,M1962)+0.27*IF(N1962="",0,N1962)</f>
        <v/>
      </c>
      <c r="T1962" s="24">
        <f>IF(Universe!S1962="","",((Universe!S1962-$B$2565)/$C$2565)^3)</f>
        <v/>
      </c>
      <c r="U1962" s="24">
        <f>IF(Universe!S1962="","",(Universe!S1962-$B$2565)/$C$2565)</f>
        <v/>
      </c>
      <c r="V1962" s="24">
        <f>IF(Universe!T1962="","",(Universe!T1962-$B$2566)/$C$2566)</f>
        <v/>
      </c>
      <c r="W1962" s="24">
        <f>IF(Universe!U1962="","",(Universe!U1962-$B$2567)/$C$2567)</f>
        <v/>
      </c>
      <c r="X1962" s="24">
        <f>IF(O1962="","",(O1962-$B$2571)/$C$2571)</f>
        <v/>
      </c>
      <c r="Y1962" s="24">
        <f>IF(T1962="","",(T1962-$B$2576)/$C$2576)</f>
        <v/>
      </c>
      <c r="Z1962" s="24">
        <f>IF(Universe!V1962="","",(Universe!V1962-$B$2568)/$C$2568)</f>
        <v/>
      </c>
      <c r="AA1962" s="24">
        <f>IF(P1962="","",(P1962-$B$2572)/$C$2572)</f>
        <v/>
      </c>
      <c r="AB1962" s="24">
        <f>IF(Q1962="","",(Q1962-$B$2573)/$C$2573)</f>
        <v/>
      </c>
      <c r="AC1962" s="24">
        <f>IF(R1962="","",(R1962-$B$2574)/$C$2574)</f>
        <v/>
      </c>
      <c r="AD1962" s="24">
        <f>IF(S1962="","",(S1962-$B$2575)/$C$2575)</f>
        <v/>
      </c>
      <c r="AE1962" s="24">
        <f>IF(Y1962="","",Y1962-(19.12044933116382+16.522174187581257*U1962))</f>
        <v/>
      </c>
      <c r="AF1962" s="24">
        <f>IF(X1962="","",(X1962-(-0.27268023098325006+0.47142105304415904*V1962+-0.3189264934812436*U1962)--5.286111042926227e-16)/0.7994208745952703)</f>
        <v/>
      </c>
      <c r="AG1962" s="24">
        <f>IF(AA1962="","",(AA1962-(0.5248806186338691+-0.064206457956449*U1962)-5.43454825424064e-16)/0.9977404048781155)</f>
        <v/>
      </c>
      <c r="AH1962" s="25" t="n">
        <v>-3.733268142979593</v>
      </c>
      <c r="AI1962" s="25" t="n">
        <v>-0.3454621415337268</v>
      </c>
      <c r="AJ1962" s="25" t="n">
        <v>1.450226726768523</v>
      </c>
      <c r="AK1962" s="25" t="n">
        <v>1.22616900190393</v>
      </c>
      <c r="AL1962" s="25" t="n">
        <v>1.310116106305888</v>
      </c>
      <c r="AM1962" s="25" t="n">
        <v>-0.4264433342665111</v>
      </c>
      <c r="AN1962" s="25" t="n">
        <v>-1.463294120480096</v>
      </c>
      <c r="AO1962" s="25" t="n">
        <v>0.669622636966868</v>
      </c>
      <c r="AP1962" s="25" t="n">
        <v>-1.146329153486336</v>
      </c>
      <c r="AQ1962" s="25" t="n">
        <v>0.0061677881272234</v>
      </c>
    </row>
    <row r="1963">
      <c r="A1963" s="23">
        <f>Universe!A1963</f>
        <v/>
      </c>
      <c r="B1963" s="24">
        <f>IF(Universe!W1963="","",(Universe!W1963-$B$2550)/$C$2550)</f>
        <v/>
      </c>
      <c r="C1963" s="24">
        <f>IF(Universe!X1963="","",(Universe!X1963-$B$2551)/$C$2551)</f>
        <v/>
      </c>
      <c r="D1963" s="24">
        <f>IF(Universe!Y1963="","",(Universe!Y1963-$B$2552)/$C$2552)</f>
        <v/>
      </c>
      <c r="E1963" s="24">
        <f>IF(Universe!Z1963="","",(Universe!Z1963-$B$2553)/$C$2553)</f>
        <v/>
      </c>
      <c r="F1963" s="24">
        <f>IF(Universe!AA1963="","",(Universe!AA1963-$B$2554)/$C$2554)</f>
        <v/>
      </c>
      <c r="G1963" s="24">
        <f>IF(Universe!AB1963="","",(Universe!AB1963-$B$2555)/$C$2555)</f>
        <v/>
      </c>
      <c r="H1963" s="24">
        <f>IF(Universe!AC1963="","",(Universe!AC1963-$B$2556)/$C$2556)</f>
        <v/>
      </c>
      <c r="I1963" s="24">
        <f>IF(Universe!AD1963="","",(Universe!AD1963-$B$2557)/$C$2557)</f>
        <v/>
      </c>
      <c r="J1963" s="24">
        <f>IF(Universe!AE1963="","",(Universe!AE1963-$B$2558)/$C$2558)</f>
        <v/>
      </c>
      <c r="K1963" s="24">
        <f>IF(Universe!AF1963="","",(Universe!AF1963-$B$2559)/$C$2559)</f>
        <v/>
      </c>
      <c r="L1963" s="24">
        <f>IF(Universe!AG1963="","",(Universe!AG1963-$B$2560)/$C$2560)</f>
        <v/>
      </c>
      <c r="M1963" s="24">
        <f>IF(Universe!AH1963="","",(Universe!AH1963-$B$2561)/$C$2561)</f>
        <v/>
      </c>
      <c r="N1963" s="24">
        <f>IF(Universe!AI1963="","",(Universe!AI1963-$B$2562)/$C$2562)</f>
        <v/>
      </c>
      <c r="O1963" s="24">
        <f>0.74*IF(B1963="",0,B1963)+0.16*IF(C1963="",0,C1963)+0.1*IF(D1963="",0,D1963)</f>
        <v/>
      </c>
      <c r="P1963" s="24">
        <f>0.35*IF(E1963="",0,E1963)+0.35*IF(F1963="",0,F1963)+0.3*IF(G1963="",0,G1963)</f>
        <v/>
      </c>
      <c r="Q1963" s="24">
        <f>0.656*IF(I1963="",0,I1963)+0.344*IF(H1963="",0,H1963)</f>
        <v/>
      </c>
      <c r="R1963" s="24">
        <f>0.338*IF(J1963="",0,J1963)+0.662*IF(K1963="",0,K1963)</f>
        <v/>
      </c>
      <c r="S1963" s="24">
        <f>0.38*IF(L1963="",0,L1963)+0.35*IF(M1963="",0,M1963)+0.27*IF(N1963="",0,N1963)</f>
        <v/>
      </c>
      <c r="T1963" s="24">
        <f>IF(Universe!S1963="","",((Universe!S1963-$B$2565)/$C$2565)^3)</f>
        <v/>
      </c>
      <c r="U1963" s="24">
        <f>IF(Universe!S1963="","",(Universe!S1963-$B$2565)/$C$2565)</f>
        <v/>
      </c>
      <c r="V1963" s="24">
        <f>IF(Universe!T1963="","",(Universe!T1963-$B$2566)/$C$2566)</f>
        <v/>
      </c>
      <c r="W1963" s="24">
        <f>IF(Universe!U1963="","",(Universe!U1963-$B$2567)/$C$2567)</f>
        <v/>
      </c>
      <c r="X1963" s="24">
        <f>IF(O1963="","",(O1963-$B$2571)/$C$2571)</f>
        <v/>
      </c>
      <c r="Y1963" s="24">
        <f>IF(T1963="","",(T1963-$B$2576)/$C$2576)</f>
        <v/>
      </c>
      <c r="Z1963" s="24">
        <f>IF(Universe!V1963="","",(Universe!V1963-$B$2568)/$C$2568)</f>
        <v/>
      </c>
      <c r="AA1963" s="24">
        <f>IF(P1963="","",(P1963-$B$2572)/$C$2572)</f>
        <v/>
      </c>
      <c r="AB1963" s="24">
        <f>IF(Q1963="","",(Q1963-$B$2573)/$C$2573)</f>
        <v/>
      </c>
      <c r="AC1963" s="24">
        <f>IF(R1963="","",(R1963-$B$2574)/$C$2574)</f>
        <v/>
      </c>
      <c r="AD1963" s="24">
        <f>IF(S1963="","",(S1963-$B$2575)/$C$2575)</f>
        <v/>
      </c>
      <c r="AE1963" s="24">
        <f>IF(Y1963="","",Y1963-(19.12044933116382+16.522174187581257*U1963))</f>
        <v/>
      </c>
      <c r="AF1963" s="24">
        <f>IF(X1963="","",(X1963-(-0.27268023098325006+0.47142105304415904*V1963+-0.3189264934812436*U1963)--5.286111042926227e-16)/0.7994208745952703)</f>
        <v/>
      </c>
      <c r="AG1963" s="24">
        <f>IF(AA1963="","",(AA1963-(0.5248806186338691+-0.064206457956449*U1963)-5.43454825424064e-16)/0.9977404048781155)</f>
        <v/>
      </c>
      <c r="AH1963" s="25" t="n">
        <v>-3.948409593868507</v>
      </c>
      <c r="AI1963" s="25" t="n">
        <v>-0.9673178874641644</v>
      </c>
      <c r="AJ1963" s="25" t="n">
        <v>-0.8701092237853306</v>
      </c>
      <c r="AK1963" s="25" t="n">
        <v>-0.9325307144431724</v>
      </c>
      <c r="AL1963" s="25" t="n">
        <v>0.5469032638148422</v>
      </c>
      <c r="AM1963" s="25" t="n">
        <v>0.9922909484236558</v>
      </c>
      <c r="AN1963" s="25" t="n">
        <v>-0.5640606516295916</v>
      </c>
      <c r="AO1963" s="25" t="n">
        <v>0.1093021499644865</v>
      </c>
      <c r="AP1963" s="25" t="n">
        <v>-0.5901464113827332</v>
      </c>
      <c r="AQ1963" s="25" t="n">
        <v>-0.151276085720348</v>
      </c>
    </row>
    <row r="1964">
      <c r="A1964" s="23">
        <f>Universe!A1964</f>
        <v/>
      </c>
      <c r="B1964" s="24">
        <f>IF(Universe!W1964="","",(Universe!W1964-$B$2550)/$C$2550)</f>
        <v/>
      </c>
      <c r="C1964" s="24">
        <f>IF(Universe!X1964="","",(Universe!X1964-$B$2551)/$C$2551)</f>
        <v/>
      </c>
      <c r="D1964" s="24">
        <f>IF(Universe!Y1964="","",(Universe!Y1964-$B$2552)/$C$2552)</f>
        <v/>
      </c>
      <c r="E1964" s="24">
        <f>IF(Universe!Z1964="","",(Universe!Z1964-$B$2553)/$C$2553)</f>
        <v/>
      </c>
      <c r="F1964" s="24">
        <f>IF(Universe!AA1964="","",(Universe!AA1964-$B$2554)/$C$2554)</f>
        <v/>
      </c>
      <c r="G1964" s="24">
        <f>IF(Universe!AB1964="","",(Universe!AB1964-$B$2555)/$C$2555)</f>
        <v/>
      </c>
      <c r="H1964" s="24">
        <f>IF(Universe!AC1964="","",(Universe!AC1964-$B$2556)/$C$2556)</f>
        <v/>
      </c>
      <c r="I1964" s="24">
        <f>IF(Universe!AD1964="","",(Universe!AD1964-$B$2557)/$C$2557)</f>
        <v/>
      </c>
      <c r="J1964" s="24">
        <f>IF(Universe!AE1964="","",(Universe!AE1964-$B$2558)/$C$2558)</f>
        <v/>
      </c>
      <c r="K1964" s="24">
        <f>IF(Universe!AF1964="","",(Universe!AF1964-$B$2559)/$C$2559)</f>
        <v/>
      </c>
      <c r="L1964" s="24">
        <f>IF(Universe!AG1964="","",(Universe!AG1964-$B$2560)/$C$2560)</f>
        <v/>
      </c>
      <c r="M1964" s="24">
        <f>IF(Universe!AH1964="","",(Universe!AH1964-$B$2561)/$C$2561)</f>
        <v/>
      </c>
      <c r="N1964" s="24">
        <f>IF(Universe!AI1964="","",(Universe!AI1964-$B$2562)/$C$2562)</f>
        <v/>
      </c>
      <c r="O1964" s="24">
        <f>0.74*IF(B1964="",0,B1964)+0.16*IF(C1964="",0,C1964)+0.1*IF(D1964="",0,D1964)</f>
        <v/>
      </c>
      <c r="P1964" s="24">
        <f>0.35*IF(E1964="",0,E1964)+0.35*IF(F1964="",0,F1964)+0.3*IF(G1964="",0,G1964)</f>
        <v/>
      </c>
      <c r="Q1964" s="24">
        <f>0.656*IF(I1964="",0,I1964)+0.344*IF(H1964="",0,H1964)</f>
        <v/>
      </c>
      <c r="R1964" s="24">
        <f>0.338*IF(J1964="",0,J1964)+0.662*IF(K1964="",0,K1964)</f>
        <v/>
      </c>
      <c r="S1964" s="24">
        <f>0.38*IF(L1964="",0,L1964)+0.35*IF(M1964="",0,M1964)+0.27*IF(N1964="",0,N1964)</f>
        <v/>
      </c>
      <c r="T1964" s="24">
        <f>IF(Universe!S1964="","",((Universe!S1964-$B$2565)/$C$2565)^3)</f>
        <v/>
      </c>
      <c r="U1964" s="24">
        <f>IF(Universe!S1964="","",(Universe!S1964-$B$2565)/$C$2565)</f>
        <v/>
      </c>
      <c r="V1964" s="24">
        <f>IF(Universe!T1964="","",(Universe!T1964-$B$2566)/$C$2566)</f>
        <v/>
      </c>
      <c r="W1964" s="24">
        <f>IF(Universe!U1964="","",(Universe!U1964-$B$2567)/$C$2567)</f>
        <v/>
      </c>
      <c r="X1964" s="24">
        <f>IF(O1964="","",(O1964-$B$2571)/$C$2571)</f>
        <v/>
      </c>
      <c r="Y1964" s="24">
        <f>IF(T1964="","",(T1964-$B$2576)/$C$2576)</f>
        <v/>
      </c>
      <c r="Z1964" s="24">
        <f>IF(Universe!V1964="","",(Universe!V1964-$B$2568)/$C$2568)</f>
        <v/>
      </c>
      <c r="AA1964" s="24">
        <f>IF(P1964="","",(P1964-$B$2572)/$C$2572)</f>
        <v/>
      </c>
      <c r="AB1964" s="24">
        <f>IF(Q1964="","",(Q1964-$B$2573)/$C$2573)</f>
        <v/>
      </c>
      <c r="AC1964" s="24">
        <f>IF(R1964="","",(R1964-$B$2574)/$C$2574)</f>
        <v/>
      </c>
      <c r="AD1964" s="24">
        <f>IF(S1964="","",(S1964-$B$2575)/$C$2575)</f>
        <v/>
      </c>
      <c r="AE1964" s="24">
        <f>IF(Y1964="","",Y1964-(19.12044933116382+16.522174187581257*U1964))</f>
        <v/>
      </c>
      <c r="AF1964" s="24">
        <f>IF(X1964="","",(X1964-(-0.27268023098325006+0.47142105304415904*V1964+-0.3189264934812436*U1964)--5.286111042926227e-16)/0.7994208745952703)</f>
        <v/>
      </c>
      <c r="AG1964" s="24">
        <f>IF(AA1964="","",(AA1964-(0.5248806186338691+-0.064206457956449*U1964)-5.43454825424064e-16)/0.9977404048781155)</f>
        <v/>
      </c>
      <c r="AH1964" s="25" t="n">
        <v>-2.026543699722263</v>
      </c>
      <c r="AI1964" s="25" t="n">
        <v>0.1633910164575754</v>
      </c>
      <c r="AJ1964" s="25" t="n">
        <v>-0.2056338045169348</v>
      </c>
      <c r="AK1964" s="25" t="n">
        <v>1.337937078900012</v>
      </c>
      <c r="AL1964" s="25" t="n">
        <v>3.293206508698194</v>
      </c>
      <c r="AM1964" s="25" t="n">
        <v>-0.0727574744505906</v>
      </c>
      <c r="AN1964" s="25" t="n">
        <v>0.6374573890213969</v>
      </c>
      <c r="AO1964" s="25" t="n">
        <v>-0.3135139145492879</v>
      </c>
      <c r="AP1964" s="25" t="n">
        <v>-0.1804533756129841</v>
      </c>
      <c r="AQ1964" s="25" t="n">
        <v>-0.6347969917630243</v>
      </c>
    </row>
    <row r="1965">
      <c r="A1965" s="23">
        <f>Universe!A1965</f>
        <v/>
      </c>
      <c r="B1965" s="24">
        <f>IF(Universe!W1965="","",(Universe!W1965-$B$2550)/$C$2550)</f>
        <v/>
      </c>
      <c r="C1965" s="24">
        <f>IF(Universe!X1965="","",(Universe!X1965-$B$2551)/$C$2551)</f>
        <v/>
      </c>
      <c r="D1965" s="24">
        <f>IF(Universe!Y1965="","",(Universe!Y1965-$B$2552)/$C$2552)</f>
        <v/>
      </c>
      <c r="E1965" s="24">
        <f>IF(Universe!Z1965="","",(Universe!Z1965-$B$2553)/$C$2553)</f>
        <v/>
      </c>
      <c r="F1965" s="24">
        <f>IF(Universe!AA1965="","",(Universe!AA1965-$B$2554)/$C$2554)</f>
        <v/>
      </c>
      <c r="G1965" s="24">
        <f>IF(Universe!AB1965="","",(Universe!AB1965-$B$2555)/$C$2555)</f>
        <v/>
      </c>
      <c r="H1965" s="24">
        <f>IF(Universe!AC1965="","",(Universe!AC1965-$B$2556)/$C$2556)</f>
        <v/>
      </c>
      <c r="I1965" s="24">
        <f>IF(Universe!AD1965="","",(Universe!AD1965-$B$2557)/$C$2557)</f>
        <v/>
      </c>
      <c r="J1965" s="24">
        <f>IF(Universe!AE1965="","",(Universe!AE1965-$B$2558)/$C$2558)</f>
        <v/>
      </c>
      <c r="K1965" s="24">
        <f>IF(Universe!AF1965="","",(Universe!AF1965-$B$2559)/$C$2559)</f>
        <v/>
      </c>
      <c r="L1965" s="24">
        <f>IF(Universe!AG1965="","",(Universe!AG1965-$B$2560)/$C$2560)</f>
        <v/>
      </c>
      <c r="M1965" s="24">
        <f>IF(Universe!AH1965="","",(Universe!AH1965-$B$2561)/$C$2561)</f>
        <v/>
      </c>
      <c r="N1965" s="24">
        <f>IF(Universe!AI1965="","",(Universe!AI1965-$B$2562)/$C$2562)</f>
        <v/>
      </c>
      <c r="O1965" s="24">
        <f>0.74*IF(B1965="",0,B1965)+0.16*IF(C1965="",0,C1965)+0.1*IF(D1965="",0,D1965)</f>
        <v/>
      </c>
      <c r="P1965" s="24">
        <f>0.35*IF(E1965="",0,E1965)+0.35*IF(F1965="",0,F1965)+0.3*IF(G1965="",0,G1965)</f>
        <v/>
      </c>
      <c r="Q1965" s="24">
        <f>0.656*IF(I1965="",0,I1965)+0.344*IF(H1965="",0,H1965)</f>
        <v/>
      </c>
      <c r="R1965" s="24">
        <f>0.338*IF(J1965="",0,J1965)+0.662*IF(K1965="",0,K1965)</f>
        <v/>
      </c>
      <c r="S1965" s="24">
        <f>0.38*IF(L1965="",0,L1965)+0.35*IF(M1965="",0,M1965)+0.27*IF(N1965="",0,N1965)</f>
        <v/>
      </c>
      <c r="T1965" s="24">
        <f>IF(Universe!S1965="","",((Universe!S1965-$B$2565)/$C$2565)^3)</f>
        <v/>
      </c>
      <c r="U1965" s="24">
        <f>IF(Universe!S1965="","",(Universe!S1965-$B$2565)/$C$2565)</f>
        <v/>
      </c>
      <c r="V1965" s="24">
        <f>IF(Universe!T1965="","",(Universe!T1965-$B$2566)/$C$2566)</f>
        <v/>
      </c>
      <c r="W1965" s="24">
        <f>IF(Universe!U1965="","",(Universe!U1965-$B$2567)/$C$2567)</f>
        <v/>
      </c>
      <c r="X1965" s="24">
        <f>IF(O1965="","",(O1965-$B$2571)/$C$2571)</f>
        <v/>
      </c>
      <c r="Y1965" s="24">
        <f>IF(T1965="","",(T1965-$B$2576)/$C$2576)</f>
        <v/>
      </c>
      <c r="Z1965" s="24">
        <f>IF(Universe!V1965="","",(Universe!V1965-$B$2568)/$C$2568)</f>
        <v/>
      </c>
      <c r="AA1965" s="24">
        <f>IF(P1965="","",(P1965-$B$2572)/$C$2572)</f>
        <v/>
      </c>
      <c r="AB1965" s="24">
        <f>IF(Q1965="","",(Q1965-$B$2573)/$C$2573)</f>
        <v/>
      </c>
      <c r="AC1965" s="24">
        <f>IF(R1965="","",(R1965-$B$2574)/$C$2574)</f>
        <v/>
      </c>
      <c r="AD1965" s="24">
        <f>IF(S1965="","",(S1965-$B$2575)/$C$2575)</f>
        <v/>
      </c>
      <c r="AE1965" s="24">
        <f>IF(Y1965="","",Y1965-(19.12044933116382+16.522174187581257*U1965))</f>
        <v/>
      </c>
      <c r="AF1965" s="24">
        <f>IF(X1965="","",(X1965-(-0.27268023098325006+0.47142105304415904*V1965+-0.3189264934812436*U1965)--5.286111042926227e-16)/0.7994208745952703)</f>
        <v/>
      </c>
      <c r="AG1965" s="24">
        <f>IF(AA1965="","",(AA1965-(0.5248806186338691+-0.064206457956449*U1965)-5.43454825424064e-16)/0.9977404048781155)</f>
        <v/>
      </c>
      <c r="AH1965" s="25" t="n">
        <v>-2.685138136000694</v>
      </c>
      <c r="AI1965" s="25" t="n">
        <v>0.8964457159256579</v>
      </c>
      <c r="AJ1965" s="25" t="n">
        <v>-1.110014578353828</v>
      </c>
      <c r="AK1965" s="25" t="n">
        <v>0.2292765956503951</v>
      </c>
      <c r="AL1965" s="25" t="n">
        <v>3.27331505331074</v>
      </c>
      <c r="AM1965" s="25" t="n">
        <v>-0.621163349983035</v>
      </c>
      <c r="AN1965" s="25" t="n">
        <v>0.9973556012044744</v>
      </c>
      <c r="AO1965" s="25" t="n">
        <v>0.086850200891002</v>
      </c>
      <c r="AP1965" s="25" t="n">
        <v>0.2997912813178826</v>
      </c>
      <c r="AQ1965" s="25" t="n">
        <v>1.10175047881491</v>
      </c>
    </row>
    <row r="1966">
      <c r="A1966" s="23">
        <f>Universe!A1966</f>
        <v/>
      </c>
      <c r="B1966" s="24">
        <f>IF(Universe!W1966="","",(Universe!W1966-$B$2550)/$C$2550)</f>
        <v/>
      </c>
      <c r="C1966" s="24">
        <f>IF(Universe!X1966="","",(Universe!X1966-$B$2551)/$C$2551)</f>
        <v/>
      </c>
      <c r="D1966" s="24">
        <f>IF(Universe!Y1966="","",(Universe!Y1966-$B$2552)/$C$2552)</f>
        <v/>
      </c>
      <c r="E1966" s="24">
        <f>IF(Universe!Z1966="","",(Universe!Z1966-$B$2553)/$C$2553)</f>
        <v/>
      </c>
      <c r="F1966" s="24">
        <f>IF(Universe!AA1966="","",(Universe!AA1966-$B$2554)/$C$2554)</f>
        <v/>
      </c>
      <c r="G1966" s="24">
        <f>IF(Universe!AB1966="","",(Universe!AB1966-$B$2555)/$C$2555)</f>
        <v/>
      </c>
      <c r="H1966" s="24">
        <f>IF(Universe!AC1966="","",(Universe!AC1966-$B$2556)/$C$2556)</f>
        <v/>
      </c>
      <c r="I1966" s="24">
        <f>IF(Universe!AD1966="","",(Universe!AD1966-$B$2557)/$C$2557)</f>
        <v/>
      </c>
      <c r="J1966" s="24">
        <f>IF(Universe!AE1966="","",(Universe!AE1966-$B$2558)/$C$2558)</f>
        <v/>
      </c>
      <c r="K1966" s="24">
        <f>IF(Universe!AF1966="","",(Universe!AF1966-$B$2559)/$C$2559)</f>
        <v/>
      </c>
      <c r="L1966" s="24">
        <f>IF(Universe!AG1966="","",(Universe!AG1966-$B$2560)/$C$2560)</f>
        <v/>
      </c>
      <c r="M1966" s="24">
        <f>IF(Universe!AH1966="","",(Universe!AH1966-$B$2561)/$C$2561)</f>
        <v/>
      </c>
      <c r="N1966" s="24">
        <f>IF(Universe!AI1966="","",(Universe!AI1966-$B$2562)/$C$2562)</f>
        <v/>
      </c>
      <c r="O1966" s="24">
        <f>0.74*IF(B1966="",0,B1966)+0.16*IF(C1966="",0,C1966)+0.1*IF(D1966="",0,D1966)</f>
        <v/>
      </c>
      <c r="P1966" s="24">
        <f>0.35*IF(E1966="",0,E1966)+0.35*IF(F1966="",0,F1966)+0.3*IF(G1966="",0,G1966)</f>
        <v/>
      </c>
      <c r="Q1966" s="24">
        <f>0.656*IF(I1966="",0,I1966)+0.344*IF(H1966="",0,H1966)</f>
        <v/>
      </c>
      <c r="R1966" s="24">
        <f>0.338*IF(J1966="",0,J1966)+0.662*IF(K1966="",0,K1966)</f>
        <v/>
      </c>
      <c r="S1966" s="24">
        <f>0.38*IF(L1966="",0,L1966)+0.35*IF(M1966="",0,M1966)+0.27*IF(N1966="",0,N1966)</f>
        <v/>
      </c>
      <c r="T1966" s="24">
        <f>IF(Universe!S1966="","",((Universe!S1966-$B$2565)/$C$2565)^3)</f>
        <v/>
      </c>
      <c r="U1966" s="24">
        <f>IF(Universe!S1966="","",(Universe!S1966-$B$2565)/$C$2565)</f>
        <v/>
      </c>
      <c r="V1966" s="24">
        <f>IF(Universe!T1966="","",(Universe!T1966-$B$2566)/$C$2566)</f>
        <v/>
      </c>
      <c r="W1966" s="24">
        <f>IF(Universe!U1966="","",(Universe!U1966-$B$2567)/$C$2567)</f>
        <v/>
      </c>
      <c r="X1966" s="24">
        <f>IF(O1966="","",(O1966-$B$2571)/$C$2571)</f>
        <v/>
      </c>
      <c r="Y1966" s="24">
        <f>IF(T1966="","",(T1966-$B$2576)/$C$2576)</f>
        <v/>
      </c>
      <c r="Z1966" s="24">
        <f>IF(Universe!V1966="","",(Universe!V1966-$B$2568)/$C$2568)</f>
        <v/>
      </c>
      <c r="AA1966" s="24">
        <f>IF(P1966="","",(P1966-$B$2572)/$C$2572)</f>
        <v/>
      </c>
      <c r="AB1966" s="24">
        <f>IF(Q1966="","",(Q1966-$B$2573)/$C$2573)</f>
        <v/>
      </c>
      <c r="AC1966" s="24">
        <f>IF(R1966="","",(R1966-$B$2574)/$C$2574)</f>
        <v/>
      </c>
      <c r="AD1966" s="24">
        <f>IF(S1966="","",(S1966-$B$2575)/$C$2575)</f>
        <v/>
      </c>
      <c r="AE1966" s="24">
        <f>IF(Y1966="","",Y1966-(19.12044933116382+16.522174187581257*U1966))</f>
        <v/>
      </c>
      <c r="AF1966" s="24">
        <f>IF(X1966="","",(X1966-(-0.27268023098325006+0.47142105304415904*V1966+-0.3189264934812436*U1966)--5.286111042926227e-16)/0.7994208745952703)</f>
        <v/>
      </c>
      <c r="AG1966" s="24">
        <f>IF(AA1966="","",(AA1966-(0.5248806186338691+-0.064206457956449*U1966)-5.43454825424064e-16)/0.9977404048781155)</f>
        <v/>
      </c>
      <c r="AH1966" s="25" t="n">
        <v>-1.791608941431437</v>
      </c>
      <c r="AI1966" s="25" t="n">
        <v>-1.143765904718673</v>
      </c>
      <c r="AJ1966" s="25" t="n">
        <v>-0.5886892139384113</v>
      </c>
      <c r="AK1966" s="25" t="n">
        <v>-0.1392003666206525</v>
      </c>
      <c r="AL1966" s="25" t="n">
        <v>3.125753044961362</v>
      </c>
      <c r="AM1966" s="25" t="n">
        <v>1.137629564993229</v>
      </c>
      <c r="AN1966" s="25" t="n">
        <v>0.0506171054455276</v>
      </c>
      <c r="AO1966" s="25" t="n">
        <v>0.6042216065172389</v>
      </c>
      <c r="AP1966" s="25" t="n">
        <v>1.108438555511353</v>
      </c>
      <c r="AQ1966" s="25" t="n">
        <v>-0.4557725234677259</v>
      </c>
    </row>
    <row r="1967">
      <c r="A1967" s="23">
        <f>Universe!A1967</f>
        <v/>
      </c>
      <c r="B1967" s="24">
        <f>IF(Universe!W1967="","",(Universe!W1967-$B$2550)/$C$2550)</f>
        <v/>
      </c>
      <c r="C1967" s="24">
        <f>IF(Universe!X1967="","",(Universe!X1967-$B$2551)/$C$2551)</f>
        <v/>
      </c>
      <c r="D1967" s="24">
        <f>IF(Universe!Y1967="","",(Universe!Y1967-$B$2552)/$C$2552)</f>
        <v/>
      </c>
      <c r="E1967" s="24">
        <f>IF(Universe!Z1967="","",(Universe!Z1967-$B$2553)/$C$2553)</f>
        <v/>
      </c>
      <c r="F1967" s="24">
        <f>IF(Universe!AA1967="","",(Universe!AA1967-$B$2554)/$C$2554)</f>
        <v/>
      </c>
      <c r="G1967" s="24">
        <f>IF(Universe!AB1967="","",(Universe!AB1967-$B$2555)/$C$2555)</f>
        <v/>
      </c>
      <c r="H1967" s="24">
        <f>IF(Universe!AC1967="","",(Universe!AC1967-$B$2556)/$C$2556)</f>
        <v/>
      </c>
      <c r="I1967" s="24">
        <f>IF(Universe!AD1967="","",(Universe!AD1967-$B$2557)/$C$2557)</f>
        <v/>
      </c>
      <c r="J1967" s="24">
        <f>IF(Universe!AE1967="","",(Universe!AE1967-$B$2558)/$C$2558)</f>
        <v/>
      </c>
      <c r="K1967" s="24">
        <f>IF(Universe!AF1967="","",(Universe!AF1967-$B$2559)/$C$2559)</f>
        <v/>
      </c>
      <c r="L1967" s="24">
        <f>IF(Universe!AG1967="","",(Universe!AG1967-$B$2560)/$C$2560)</f>
        <v/>
      </c>
      <c r="M1967" s="24">
        <f>IF(Universe!AH1967="","",(Universe!AH1967-$B$2561)/$C$2561)</f>
        <v/>
      </c>
      <c r="N1967" s="24">
        <f>IF(Universe!AI1967="","",(Universe!AI1967-$B$2562)/$C$2562)</f>
        <v/>
      </c>
      <c r="O1967" s="24">
        <f>0.74*IF(B1967="",0,B1967)+0.16*IF(C1967="",0,C1967)+0.1*IF(D1967="",0,D1967)</f>
        <v/>
      </c>
      <c r="P1967" s="24">
        <f>0.35*IF(E1967="",0,E1967)+0.35*IF(F1967="",0,F1967)+0.3*IF(G1967="",0,G1967)</f>
        <v/>
      </c>
      <c r="Q1967" s="24">
        <f>0.656*IF(I1967="",0,I1967)+0.344*IF(H1967="",0,H1967)</f>
        <v/>
      </c>
      <c r="R1967" s="24">
        <f>0.338*IF(J1967="",0,J1967)+0.662*IF(K1967="",0,K1967)</f>
        <v/>
      </c>
      <c r="S1967" s="24">
        <f>0.38*IF(L1967="",0,L1967)+0.35*IF(M1967="",0,M1967)+0.27*IF(N1967="",0,N1967)</f>
        <v/>
      </c>
      <c r="T1967" s="24">
        <f>IF(Universe!S1967="","",((Universe!S1967-$B$2565)/$C$2565)^3)</f>
        <v/>
      </c>
      <c r="U1967" s="24">
        <f>IF(Universe!S1967="","",(Universe!S1967-$B$2565)/$C$2565)</f>
        <v/>
      </c>
      <c r="V1967" s="24">
        <f>IF(Universe!T1967="","",(Universe!T1967-$B$2566)/$C$2566)</f>
        <v/>
      </c>
      <c r="W1967" s="24">
        <f>IF(Universe!U1967="","",(Universe!U1967-$B$2567)/$C$2567)</f>
        <v/>
      </c>
      <c r="X1967" s="24">
        <f>IF(O1967="","",(O1967-$B$2571)/$C$2571)</f>
        <v/>
      </c>
      <c r="Y1967" s="24">
        <f>IF(T1967="","",(T1967-$B$2576)/$C$2576)</f>
        <v/>
      </c>
      <c r="Z1967" s="24">
        <f>IF(Universe!V1967="","",(Universe!V1967-$B$2568)/$C$2568)</f>
        <v/>
      </c>
      <c r="AA1967" s="24">
        <f>IF(P1967="","",(P1967-$B$2572)/$C$2572)</f>
        <v/>
      </c>
      <c r="AB1967" s="24">
        <f>IF(Q1967="","",(Q1967-$B$2573)/$C$2573)</f>
        <v/>
      </c>
      <c r="AC1967" s="24">
        <f>IF(R1967="","",(R1967-$B$2574)/$C$2574)</f>
        <v/>
      </c>
      <c r="AD1967" s="24">
        <f>IF(S1967="","",(S1967-$B$2575)/$C$2575)</f>
        <v/>
      </c>
      <c r="AE1967" s="24">
        <f>IF(Y1967="","",Y1967-(19.12044933116382+16.522174187581257*U1967))</f>
        <v/>
      </c>
      <c r="AF1967" s="24">
        <f>IF(X1967="","",(X1967-(-0.27268023098325006+0.47142105304415904*V1967+-0.3189264934812436*U1967)--5.286111042926227e-16)/0.7994208745952703)</f>
        <v/>
      </c>
      <c r="AG1967" s="24">
        <f>IF(AA1967="","",(AA1967-(0.5248806186338691+-0.064206457956449*U1967)-5.43454825424064e-16)/0.9977404048781155)</f>
        <v/>
      </c>
      <c r="AH1967" s="25" t="n">
        <v>-2.425271487524105</v>
      </c>
      <c r="AI1967" s="25" t="n">
        <v>0.2312861095450821</v>
      </c>
      <c r="AJ1967" s="25" t="n">
        <v>-0.0610199579597554</v>
      </c>
      <c r="AK1967" s="25" t="n">
        <v>-0.8869046855345407</v>
      </c>
      <c r="AL1967" s="25" t="n">
        <v>3.375715294875475</v>
      </c>
      <c r="AM1967" s="25" t="n">
        <v>1.209106076238772</v>
      </c>
      <c r="AN1967" s="25" t="n">
        <v>-0.6759317457682814</v>
      </c>
      <c r="AO1967" s="25" t="n">
        <v>-0.09464309248485971</v>
      </c>
      <c r="AP1967" s="25" t="n">
        <v>-0.5654153104658003</v>
      </c>
      <c r="AQ1967" s="25" t="n">
        <v>-0.5134643671634169</v>
      </c>
    </row>
    <row r="1968">
      <c r="A1968" s="23">
        <f>Universe!A1968</f>
        <v/>
      </c>
      <c r="B1968" s="24">
        <f>IF(Universe!W1968="","",(Universe!W1968-$B$2550)/$C$2550)</f>
        <v/>
      </c>
      <c r="C1968" s="24">
        <f>IF(Universe!X1968="","",(Universe!X1968-$B$2551)/$C$2551)</f>
        <v/>
      </c>
      <c r="D1968" s="24">
        <f>IF(Universe!Y1968="","",(Universe!Y1968-$B$2552)/$C$2552)</f>
        <v/>
      </c>
      <c r="E1968" s="24">
        <f>IF(Universe!Z1968="","",(Universe!Z1968-$B$2553)/$C$2553)</f>
        <v/>
      </c>
      <c r="F1968" s="24">
        <f>IF(Universe!AA1968="","",(Universe!AA1968-$B$2554)/$C$2554)</f>
        <v/>
      </c>
      <c r="G1968" s="24">
        <f>IF(Universe!AB1968="","",(Universe!AB1968-$B$2555)/$C$2555)</f>
        <v/>
      </c>
      <c r="H1968" s="24">
        <f>IF(Universe!AC1968="","",(Universe!AC1968-$B$2556)/$C$2556)</f>
        <v/>
      </c>
      <c r="I1968" s="24">
        <f>IF(Universe!AD1968="","",(Universe!AD1968-$B$2557)/$C$2557)</f>
        <v/>
      </c>
      <c r="J1968" s="24">
        <f>IF(Universe!AE1968="","",(Universe!AE1968-$B$2558)/$C$2558)</f>
        <v/>
      </c>
      <c r="K1968" s="24">
        <f>IF(Universe!AF1968="","",(Universe!AF1968-$B$2559)/$C$2559)</f>
        <v/>
      </c>
      <c r="L1968" s="24">
        <f>IF(Universe!AG1968="","",(Universe!AG1968-$B$2560)/$C$2560)</f>
        <v/>
      </c>
      <c r="M1968" s="24">
        <f>IF(Universe!AH1968="","",(Universe!AH1968-$B$2561)/$C$2561)</f>
        <v/>
      </c>
      <c r="N1968" s="24">
        <f>IF(Universe!AI1968="","",(Universe!AI1968-$B$2562)/$C$2562)</f>
        <v/>
      </c>
      <c r="O1968" s="24">
        <f>0.74*IF(B1968="",0,B1968)+0.16*IF(C1968="",0,C1968)+0.1*IF(D1968="",0,D1968)</f>
        <v/>
      </c>
      <c r="P1968" s="24">
        <f>0.35*IF(E1968="",0,E1968)+0.35*IF(F1968="",0,F1968)+0.3*IF(G1968="",0,G1968)</f>
        <v/>
      </c>
      <c r="Q1968" s="24">
        <f>0.656*IF(I1968="",0,I1968)+0.344*IF(H1968="",0,H1968)</f>
        <v/>
      </c>
      <c r="R1968" s="24">
        <f>0.338*IF(J1968="",0,J1968)+0.662*IF(K1968="",0,K1968)</f>
        <v/>
      </c>
      <c r="S1968" s="24">
        <f>0.38*IF(L1968="",0,L1968)+0.35*IF(M1968="",0,M1968)+0.27*IF(N1968="",0,N1968)</f>
        <v/>
      </c>
      <c r="T1968" s="24">
        <f>IF(Universe!S1968="","",((Universe!S1968-$B$2565)/$C$2565)^3)</f>
        <v/>
      </c>
      <c r="U1968" s="24">
        <f>IF(Universe!S1968="","",(Universe!S1968-$B$2565)/$C$2565)</f>
        <v/>
      </c>
      <c r="V1968" s="24">
        <f>IF(Universe!T1968="","",(Universe!T1968-$B$2566)/$C$2566)</f>
        <v/>
      </c>
      <c r="W1968" s="24">
        <f>IF(Universe!U1968="","",(Universe!U1968-$B$2567)/$C$2567)</f>
        <v/>
      </c>
      <c r="X1968" s="24">
        <f>IF(O1968="","",(O1968-$B$2571)/$C$2571)</f>
        <v/>
      </c>
      <c r="Y1968" s="24">
        <f>IF(T1968="","",(T1968-$B$2576)/$C$2576)</f>
        <v/>
      </c>
      <c r="Z1968" s="24">
        <f>IF(Universe!V1968="","",(Universe!V1968-$B$2568)/$C$2568)</f>
        <v/>
      </c>
      <c r="AA1968" s="24">
        <f>IF(P1968="","",(P1968-$B$2572)/$C$2572)</f>
        <v/>
      </c>
      <c r="AB1968" s="24">
        <f>IF(Q1968="","",(Q1968-$B$2573)/$C$2573)</f>
        <v/>
      </c>
      <c r="AC1968" s="24">
        <f>IF(R1968="","",(R1968-$B$2574)/$C$2574)</f>
        <v/>
      </c>
      <c r="AD1968" s="24">
        <f>IF(S1968="","",(S1968-$B$2575)/$C$2575)</f>
        <v/>
      </c>
      <c r="AE1968" s="24">
        <f>IF(Y1968="","",Y1968-(19.12044933116382+16.522174187581257*U1968))</f>
        <v/>
      </c>
      <c r="AF1968" s="24">
        <f>IF(X1968="","",(X1968-(-0.27268023098325006+0.47142105304415904*V1968+-0.3189264934812436*U1968)--5.286111042926227e-16)/0.7994208745952703)</f>
        <v/>
      </c>
      <c r="AG1968" s="24">
        <f>IF(AA1968="","",(AA1968-(0.5248806186338691+-0.064206457956449*U1968)-5.43454825424064e-16)/0.9977404048781155)</f>
        <v/>
      </c>
      <c r="AH1968" s="25" t="n">
        <v>-2.168940561179807</v>
      </c>
      <c r="AI1968" s="25" t="n">
        <v>0.4825648557479916</v>
      </c>
      <c r="AJ1968" s="25" t="n">
        <v>0.7843292536285037</v>
      </c>
      <c r="AK1968" s="25" t="n">
        <v>-0.08516147417631829</v>
      </c>
      <c r="AL1968" s="25" t="n">
        <v>3.353571221086641</v>
      </c>
      <c r="AM1968" s="25" t="n">
        <v>-0.093046231354231</v>
      </c>
      <c r="AN1968" s="25" t="n">
        <v>0.1991281362357725</v>
      </c>
      <c r="AO1968" s="25" t="n">
        <v>0.002773706866887</v>
      </c>
      <c r="AP1968" s="25" t="n">
        <v>0.493186537420952</v>
      </c>
      <c r="AQ1968" s="25" t="n">
        <v>0.5805534511648757</v>
      </c>
    </row>
    <row r="1969">
      <c r="A1969" s="23">
        <f>Universe!A1969</f>
        <v/>
      </c>
      <c r="B1969" s="24">
        <f>IF(Universe!W1969="","",(Universe!W1969-$B$2550)/$C$2550)</f>
        <v/>
      </c>
      <c r="C1969" s="24">
        <f>IF(Universe!X1969="","",(Universe!X1969-$B$2551)/$C$2551)</f>
        <v/>
      </c>
      <c r="D1969" s="24">
        <f>IF(Universe!Y1969="","",(Universe!Y1969-$B$2552)/$C$2552)</f>
        <v/>
      </c>
      <c r="E1969" s="24">
        <f>IF(Universe!Z1969="","",(Universe!Z1969-$B$2553)/$C$2553)</f>
        <v/>
      </c>
      <c r="F1969" s="24">
        <f>IF(Universe!AA1969="","",(Universe!AA1969-$B$2554)/$C$2554)</f>
        <v/>
      </c>
      <c r="G1969" s="24">
        <f>IF(Universe!AB1969="","",(Universe!AB1969-$B$2555)/$C$2555)</f>
        <v/>
      </c>
      <c r="H1969" s="24">
        <f>IF(Universe!AC1969="","",(Universe!AC1969-$B$2556)/$C$2556)</f>
        <v/>
      </c>
      <c r="I1969" s="24">
        <f>IF(Universe!AD1969="","",(Universe!AD1969-$B$2557)/$C$2557)</f>
        <v/>
      </c>
      <c r="J1969" s="24">
        <f>IF(Universe!AE1969="","",(Universe!AE1969-$B$2558)/$C$2558)</f>
        <v/>
      </c>
      <c r="K1969" s="24">
        <f>IF(Universe!AF1969="","",(Universe!AF1969-$B$2559)/$C$2559)</f>
        <v/>
      </c>
      <c r="L1969" s="24">
        <f>IF(Universe!AG1969="","",(Universe!AG1969-$B$2560)/$C$2560)</f>
        <v/>
      </c>
      <c r="M1969" s="24">
        <f>IF(Universe!AH1969="","",(Universe!AH1969-$B$2561)/$C$2561)</f>
        <v/>
      </c>
      <c r="N1969" s="24">
        <f>IF(Universe!AI1969="","",(Universe!AI1969-$B$2562)/$C$2562)</f>
        <v/>
      </c>
      <c r="O1969" s="24">
        <f>0.74*IF(B1969="",0,B1969)+0.16*IF(C1969="",0,C1969)+0.1*IF(D1969="",0,D1969)</f>
        <v/>
      </c>
      <c r="P1969" s="24">
        <f>0.35*IF(E1969="",0,E1969)+0.35*IF(F1969="",0,F1969)+0.3*IF(G1969="",0,G1969)</f>
        <v/>
      </c>
      <c r="Q1969" s="24">
        <f>0.656*IF(I1969="",0,I1969)+0.344*IF(H1969="",0,H1969)</f>
        <v/>
      </c>
      <c r="R1969" s="24">
        <f>0.338*IF(J1969="",0,J1969)+0.662*IF(K1969="",0,K1969)</f>
        <v/>
      </c>
      <c r="S1969" s="24">
        <f>0.38*IF(L1969="",0,L1969)+0.35*IF(M1969="",0,M1969)+0.27*IF(N1969="",0,N1969)</f>
        <v/>
      </c>
      <c r="T1969" s="24">
        <f>IF(Universe!S1969="","",((Universe!S1969-$B$2565)/$C$2565)^3)</f>
        <v/>
      </c>
      <c r="U1969" s="24">
        <f>IF(Universe!S1969="","",(Universe!S1969-$B$2565)/$C$2565)</f>
        <v/>
      </c>
      <c r="V1969" s="24">
        <f>IF(Universe!T1969="","",(Universe!T1969-$B$2566)/$C$2566)</f>
        <v/>
      </c>
      <c r="W1969" s="24">
        <f>IF(Universe!U1969="","",(Universe!U1969-$B$2567)/$C$2567)</f>
        <v/>
      </c>
      <c r="X1969" s="24">
        <f>IF(O1969="","",(O1969-$B$2571)/$C$2571)</f>
        <v/>
      </c>
      <c r="Y1969" s="24">
        <f>IF(T1969="","",(T1969-$B$2576)/$C$2576)</f>
        <v/>
      </c>
      <c r="Z1969" s="24">
        <f>IF(Universe!V1969="","",(Universe!V1969-$B$2568)/$C$2568)</f>
        <v/>
      </c>
      <c r="AA1969" s="24">
        <f>IF(P1969="","",(P1969-$B$2572)/$C$2572)</f>
        <v/>
      </c>
      <c r="AB1969" s="24">
        <f>IF(Q1969="","",(Q1969-$B$2573)/$C$2573)</f>
        <v/>
      </c>
      <c r="AC1969" s="24">
        <f>IF(R1969="","",(R1969-$B$2574)/$C$2574)</f>
        <v/>
      </c>
      <c r="AD1969" s="24">
        <f>IF(S1969="","",(S1969-$B$2575)/$C$2575)</f>
        <v/>
      </c>
      <c r="AE1969" s="24">
        <f>IF(Y1969="","",Y1969-(19.12044933116382+16.522174187581257*U1969))</f>
        <v/>
      </c>
      <c r="AF1969" s="24">
        <f>IF(X1969="","",(X1969-(-0.27268023098325006+0.47142105304415904*V1969+-0.3189264934812436*U1969)--5.286111042926227e-16)/0.7994208745952703)</f>
        <v/>
      </c>
      <c r="AG1969" s="24">
        <f>IF(AA1969="","",(AA1969-(0.5248806186338691+-0.064206457956449*U1969)-5.43454825424064e-16)/0.9977404048781155)</f>
        <v/>
      </c>
      <c r="AH1969" s="25" t="n">
        <v>-2.799178513348918</v>
      </c>
      <c r="AI1969" s="25" t="n">
        <v>0.1501751404109508</v>
      </c>
      <c r="AJ1969" s="25" t="n">
        <v>-0.7403604974399111</v>
      </c>
      <c r="AK1969" s="25" t="n">
        <v>-0.8039243853999307</v>
      </c>
      <c r="AL1969" s="25" t="n">
        <v>3.185254954910398</v>
      </c>
      <c r="AM1969" s="25" t="n">
        <v>0.4884793409184196</v>
      </c>
      <c r="AN1969" s="25" t="n">
        <v>-0.3191550720301669</v>
      </c>
      <c r="AO1969" s="25" t="n">
        <v>0.0377477538164947</v>
      </c>
      <c r="AP1969" s="25" t="n">
        <v>-0.4024541442562613</v>
      </c>
      <c r="AQ1969" s="25" t="n">
        <v>-0.5634480292276466</v>
      </c>
    </row>
    <row r="1970">
      <c r="A1970" s="23">
        <f>Universe!A1970</f>
        <v/>
      </c>
      <c r="B1970" s="24">
        <f>IF(Universe!W1970="","",(Universe!W1970-$B$2550)/$C$2550)</f>
        <v/>
      </c>
      <c r="C1970" s="24">
        <f>IF(Universe!X1970="","",(Universe!X1970-$B$2551)/$C$2551)</f>
        <v/>
      </c>
      <c r="D1970" s="24">
        <f>IF(Universe!Y1970="","",(Universe!Y1970-$B$2552)/$C$2552)</f>
        <v/>
      </c>
      <c r="E1970" s="24">
        <f>IF(Universe!Z1970="","",(Universe!Z1970-$B$2553)/$C$2553)</f>
        <v/>
      </c>
      <c r="F1970" s="24">
        <f>IF(Universe!AA1970="","",(Universe!AA1970-$B$2554)/$C$2554)</f>
        <v/>
      </c>
      <c r="G1970" s="24">
        <f>IF(Universe!AB1970="","",(Universe!AB1970-$B$2555)/$C$2555)</f>
        <v/>
      </c>
      <c r="H1970" s="24">
        <f>IF(Universe!AC1970="","",(Universe!AC1970-$B$2556)/$C$2556)</f>
        <v/>
      </c>
      <c r="I1970" s="24">
        <f>IF(Universe!AD1970="","",(Universe!AD1970-$B$2557)/$C$2557)</f>
        <v/>
      </c>
      <c r="J1970" s="24">
        <f>IF(Universe!AE1970="","",(Universe!AE1970-$B$2558)/$C$2558)</f>
        <v/>
      </c>
      <c r="K1970" s="24">
        <f>IF(Universe!AF1970="","",(Universe!AF1970-$B$2559)/$C$2559)</f>
        <v/>
      </c>
      <c r="L1970" s="24">
        <f>IF(Universe!AG1970="","",(Universe!AG1970-$B$2560)/$C$2560)</f>
        <v/>
      </c>
      <c r="M1970" s="24">
        <f>IF(Universe!AH1970="","",(Universe!AH1970-$B$2561)/$C$2561)</f>
        <v/>
      </c>
      <c r="N1970" s="24">
        <f>IF(Universe!AI1970="","",(Universe!AI1970-$B$2562)/$C$2562)</f>
        <v/>
      </c>
      <c r="O1970" s="24">
        <f>0.74*IF(B1970="",0,B1970)+0.16*IF(C1970="",0,C1970)+0.1*IF(D1970="",0,D1970)</f>
        <v/>
      </c>
      <c r="P1970" s="24">
        <f>0.35*IF(E1970="",0,E1970)+0.35*IF(F1970="",0,F1970)+0.3*IF(G1970="",0,G1970)</f>
        <v/>
      </c>
      <c r="Q1970" s="24">
        <f>0.656*IF(I1970="",0,I1970)+0.344*IF(H1970="",0,H1970)</f>
        <v/>
      </c>
      <c r="R1970" s="24">
        <f>0.338*IF(J1970="",0,J1970)+0.662*IF(K1970="",0,K1970)</f>
        <v/>
      </c>
      <c r="S1970" s="24">
        <f>0.38*IF(L1970="",0,L1970)+0.35*IF(M1970="",0,M1970)+0.27*IF(N1970="",0,N1970)</f>
        <v/>
      </c>
      <c r="T1970" s="24">
        <f>IF(Universe!S1970="","",((Universe!S1970-$B$2565)/$C$2565)^3)</f>
        <v/>
      </c>
      <c r="U1970" s="24">
        <f>IF(Universe!S1970="","",(Universe!S1970-$B$2565)/$C$2565)</f>
        <v/>
      </c>
      <c r="V1970" s="24">
        <f>IF(Universe!T1970="","",(Universe!T1970-$B$2566)/$C$2566)</f>
        <v/>
      </c>
      <c r="W1970" s="24">
        <f>IF(Universe!U1970="","",(Universe!U1970-$B$2567)/$C$2567)</f>
        <v/>
      </c>
      <c r="X1970" s="24">
        <f>IF(O1970="","",(O1970-$B$2571)/$C$2571)</f>
        <v/>
      </c>
      <c r="Y1970" s="24">
        <f>IF(T1970="","",(T1970-$B$2576)/$C$2576)</f>
        <v/>
      </c>
      <c r="Z1970" s="24">
        <f>IF(Universe!V1970="","",(Universe!V1970-$B$2568)/$C$2568)</f>
        <v/>
      </c>
      <c r="AA1970" s="24">
        <f>IF(P1970="","",(P1970-$B$2572)/$C$2572)</f>
        <v/>
      </c>
      <c r="AB1970" s="24">
        <f>IF(Q1970="","",(Q1970-$B$2573)/$C$2573)</f>
        <v/>
      </c>
      <c r="AC1970" s="24">
        <f>IF(R1970="","",(R1970-$B$2574)/$C$2574)</f>
        <v/>
      </c>
      <c r="AD1970" s="24">
        <f>IF(S1970="","",(S1970-$B$2575)/$C$2575)</f>
        <v/>
      </c>
      <c r="AE1970" s="24">
        <f>IF(Y1970="","",Y1970-(19.12044933116382+16.522174187581257*U1970))</f>
        <v/>
      </c>
      <c r="AF1970" s="24">
        <f>IF(X1970="","",(X1970-(-0.27268023098325006+0.47142105304415904*V1970+-0.3189264934812436*U1970)--5.286111042926227e-16)/0.7994208745952703)</f>
        <v/>
      </c>
      <c r="AG1970" s="24">
        <f>IF(AA1970="","",(AA1970-(0.5248806186338691+-0.064206457956449*U1970)-5.43454825424064e-16)/0.9977404048781155)</f>
        <v/>
      </c>
      <c r="AH1970" s="25" t="n">
        <v>-2.964984923035284</v>
      </c>
      <c r="AI1970" s="25" t="n">
        <v>0.2974250282695287</v>
      </c>
      <c r="AJ1970" s="25" t="n">
        <v>-1.660176209821685</v>
      </c>
      <c r="AK1970" s="25" t="n">
        <v>-0.58117611838663</v>
      </c>
      <c r="AL1970" s="25" t="n">
        <v>3.007095056641364</v>
      </c>
      <c r="AM1970" s="25" t="n">
        <v>0.925420047448357</v>
      </c>
      <c r="AN1970" s="25" t="n">
        <v>0.3396873737683702</v>
      </c>
      <c r="AO1970" s="25" t="n">
        <v>-0.5325703325954421</v>
      </c>
      <c r="AP1970" s="25" t="n">
        <v>-1.099638160158967</v>
      </c>
      <c r="AQ1970" s="25" t="n">
        <v>-0.6048870813390385</v>
      </c>
    </row>
    <row r="1971">
      <c r="A1971" s="23">
        <f>Universe!A1971</f>
        <v/>
      </c>
      <c r="B1971" s="24">
        <f>IF(Universe!W1971="","",(Universe!W1971-$B$2550)/$C$2550)</f>
        <v/>
      </c>
      <c r="C1971" s="24">
        <f>IF(Universe!X1971="","",(Universe!X1971-$B$2551)/$C$2551)</f>
        <v/>
      </c>
      <c r="D1971" s="24">
        <f>IF(Universe!Y1971="","",(Universe!Y1971-$B$2552)/$C$2552)</f>
        <v/>
      </c>
      <c r="E1971" s="24">
        <f>IF(Universe!Z1971="","",(Universe!Z1971-$B$2553)/$C$2553)</f>
        <v/>
      </c>
      <c r="F1971" s="24">
        <f>IF(Universe!AA1971="","",(Universe!AA1971-$B$2554)/$C$2554)</f>
        <v/>
      </c>
      <c r="G1971" s="24">
        <f>IF(Universe!AB1971="","",(Universe!AB1971-$B$2555)/$C$2555)</f>
        <v/>
      </c>
      <c r="H1971" s="24">
        <f>IF(Universe!AC1971="","",(Universe!AC1971-$B$2556)/$C$2556)</f>
        <v/>
      </c>
      <c r="I1971" s="24">
        <f>IF(Universe!AD1971="","",(Universe!AD1971-$B$2557)/$C$2557)</f>
        <v/>
      </c>
      <c r="J1971" s="24">
        <f>IF(Universe!AE1971="","",(Universe!AE1971-$B$2558)/$C$2558)</f>
        <v/>
      </c>
      <c r="K1971" s="24">
        <f>IF(Universe!AF1971="","",(Universe!AF1971-$B$2559)/$C$2559)</f>
        <v/>
      </c>
      <c r="L1971" s="24">
        <f>IF(Universe!AG1971="","",(Universe!AG1971-$B$2560)/$C$2560)</f>
        <v/>
      </c>
      <c r="M1971" s="24">
        <f>IF(Universe!AH1971="","",(Universe!AH1971-$B$2561)/$C$2561)</f>
        <v/>
      </c>
      <c r="N1971" s="24">
        <f>IF(Universe!AI1971="","",(Universe!AI1971-$B$2562)/$C$2562)</f>
        <v/>
      </c>
      <c r="O1971" s="24">
        <f>0.74*IF(B1971="",0,B1971)+0.16*IF(C1971="",0,C1971)+0.1*IF(D1971="",0,D1971)</f>
        <v/>
      </c>
      <c r="P1971" s="24">
        <f>0.35*IF(E1971="",0,E1971)+0.35*IF(F1971="",0,F1971)+0.3*IF(G1971="",0,G1971)</f>
        <v/>
      </c>
      <c r="Q1971" s="24">
        <f>0.656*IF(I1971="",0,I1971)+0.344*IF(H1971="",0,H1971)</f>
        <v/>
      </c>
      <c r="R1971" s="24">
        <f>0.338*IF(J1971="",0,J1971)+0.662*IF(K1971="",0,K1971)</f>
        <v/>
      </c>
      <c r="S1971" s="24">
        <f>0.38*IF(L1971="",0,L1971)+0.35*IF(M1971="",0,M1971)+0.27*IF(N1971="",0,N1971)</f>
        <v/>
      </c>
      <c r="T1971" s="24">
        <f>IF(Universe!S1971="","",((Universe!S1971-$B$2565)/$C$2565)^3)</f>
        <v/>
      </c>
      <c r="U1971" s="24">
        <f>IF(Universe!S1971="","",(Universe!S1971-$B$2565)/$C$2565)</f>
        <v/>
      </c>
      <c r="V1971" s="24">
        <f>IF(Universe!T1971="","",(Universe!T1971-$B$2566)/$C$2566)</f>
        <v/>
      </c>
      <c r="W1971" s="24">
        <f>IF(Universe!U1971="","",(Universe!U1971-$B$2567)/$C$2567)</f>
        <v/>
      </c>
      <c r="X1971" s="24">
        <f>IF(O1971="","",(O1971-$B$2571)/$C$2571)</f>
        <v/>
      </c>
      <c r="Y1971" s="24">
        <f>IF(T1971="","",(T1971-$B$2576)/$C$2576)</f>
        <v/>
      </c>
      <c r="Z1971" s="24">
        <f>IF(Universe!V1971="","",(Universe!V1971-$B$2568)/$C$2568)</f>
        <v/>
      </c>
      <c r="AA1971" s="24">
        <f>IF(P1971="","",(P1971-$B$2572)/$C$2572)</f>
        <v/>
      </c>
      <c r="AB1971" s="24">
        <f>IF(Q1971="","",(Q1971-$B$2573)/$C$2573)</f>
        <v/>
      </c>
      <c r="AC1971" s="24">
        <f>IF(R1971="","",(R1971-$B$2574)/$C$2574)</f>
        <v/>
      </c>
      <c r="AD1971" s="24">
        <f>IF(S1971="","",(S1971-$B$2575)/$C$2575)</f>
        <v/>
      </c>
      <c r="AE1971" s="24">
        <f>IF(Y1971="","",Y1971-(19.12044933116382+16.522174187581257*U1971))</f>
        <v/>
      </c>
      <c r="AF1971" s="24">
        <f>IF(X1971="","",(X1971-(-0.27268023098325006+0.47142105304415904*V1971+-0.3189264934812436*U1971)--5.286111042926227e-16)/0.7994208745952703)</f>
        <v/>
      </c>
      <c r="AG1971" s="24">
        <f>IF(AA1971="","",(AA1971-(0.5248806186338691+-0.064206457956449*U1971)-5.43454825424064e-16)/0.9977404048781155)</f>
        <v/>
      </c>
      <c r="AH1971" s="25" t="n">
        <v>-1.921021720444474</v>
      </c>
      <c r="AI1971" s="25" t="n">
        <v>-0.4576707996914597</v>
      </c>
      <c r="AJ1971" s="25" t="n">
        <v>-0.4232672763968776</v>
      </c>
      <c r="AK1971" s="25" t="n">
        <v>-0.3333668617098567</v>
      </c>
      <c r="AL1971" s="25" t="n">
        <v>3.228014750628579</v>
      </c>
      <c r="AM1971" s="25" t="n">
        <v>0.4171926915534462</v>
      </c>
      <c r="AN1971" s="25" t="n">
        <v>-0.4316003361042294</v>
      </c>
      <c r="AO1971" s="25" t="n">
        <v>-0.3502739301782217</v>
      </c>
      <c r="AP1971" s="25" t="n">
        <v>-0.9213227138454984</v>
      </c>
      <c r="AQ1971" s="25" t="n">
        <v>-0.5865056452164378</v>
      </c>
    </row>
    <row r="1972">
      <c r="A1972" s="23">
        <f>Universe!A1972</f>
        <v/>
      </c>
      <c r="B1972" s="24">
        <f>IF(Universe!W1972="","",(Universe!W1972-$B$2550)/$C$2550)</f>
        <v/>
      </c>
      <c r="C1972" s="24">
        <f>IF(Universe!X1972="","",(Universe!X1972-$B$2551)/$C$2551)</f>
        <v/>
      </c>
      <c r="D1972" s="24">
        <f>IF(Universe!Y1972="","",(Universe!Y1972-$B$2552)/$C$2552)</f>
        <v/>
      </c>
      <c r="E1972" s="24">
        <f>IF(Universe!Z1972="","",(Universe!Z1972-$B$2553)/$C$2553)</f>
        <v/>
      </c>
      <c r="F1972" s="24">
        <f>IF(Universe!AA1972="","",(Universe!AA1972-$B$2554)/$C$2554)</f>
        <v/>
      </c>
      <c r="G1972" s="24">
        <f>IF(Universe!AB1972="","",(Universe!AB1972-$B$2555)/$C$2555)</f>
        <v/>
      </c>
      <c r="H1972" s="24">
        <f>IF(Universe!AC1972="","",(Universe!AC1972-$B$2556)/$C$2556)</f>
        <v/>
      </c>
      <c r="I1972" s="24">
        <f>IF(Universe!AD1972="","",(Universe!AD1972-$B$2557)/$C$2557)</f>
        <v/>
      </c>
      <c r="J1972" s="24">
        <f>IF(Universe!AE1972="","",(Universe!AE1972-$B$2558)/$C$2558)</f>
        <v/>
      </c>
      <c r="K1972" s="24">
        <f>IF(Universe!AF1972="","",(Universe!AF1972-$B$2559)/$C$2559)</f>
        <v/>
      </c>
      <c r="L1972" s="24">
        <f>IF(Universe!AG1972="","",(Universe!AG1972-$B$2560)/$C$2560)</f>
        <v/>
      </c>
      <c r="M1972" s="24">
        <f>IF(Universe!AH1972="","",(Universe!AH1972-$B$2561)/$C$2561)</f>
        <v/>
      </c>
      <c r="N1972" s="24">
        <f>IF(Universe!AI1972="","",(Universe!AI1972-$B$2562)/$C$2562)</f>
        <v/>
      </c>
      <c r="O1972" s="24">
        <f>0.74*IF(B1972="",0,B1972)+0.16*IF(C1972="",0,C1972)+0.1*IF(D1972="",0,D1972)</f>
        <v/>
      </c>
      <c r="P1972" s="24">
        <f>0.35*IF(E1972="",0,E1972)+0.35*IF(F1972="",0,F1972)+0.3*IF(G1972="",0,G1972)</f>
        <v/>
      </c>
      <c r="Q1972" s="24">
        <f>0.656*IF(I1972="",0,I1972)+0.344*IF(H1972="",0,H1972)</f>
        <v/>
      </c>
      <c r="R1972" s="24">
        <f>0.338*IF(J1972="",0,J1972)+0.662*IF(K1972="",0,K1972)</f>
        <v/>
      </c>
      <c r="S1972" s="24">
        <f>0.38*IF(L1972="",0,L1972)+0.35*IF(M1972="",0,M1972)+0.27*IF(N1972="",0,N1972)</f>
        <v/>
      </c>
      <c r="T1972" s="24">
        <f>IF(Universe!S1972="","",((Universe!S1972-$B$2565)/$C$2565)^3)</f>
        <v/>
      </c>
      <c r="U1972" s="24">
        <f>IF(Universe!S1972="","",(Universe!S1972-$B$2565)/$C$2565)</f>
        <v/>
      </c>
      <c r="V1972" s="24">
        <f>IF(Universe!T1972="","",(Universe!T1972-$B$2566)/$C$2566)</f>
        <v/>
      </c>
      <c r="W1972" s="24">
        <f>IF(Universe!U1972="","",(Universe!U1972-$B$2567)/$C$2567)</f>
        <v/>
      </c>
      <c r="X1972" s="24">
        <f>IF(O1972="","",(O1972-$B$2571)/$C$2571)</f>
        <v/>
      </c>
      <c r="Y1972" s="24">
        <f>IF(T1972="","",(T1972-$B$2576)/$C$2576)</f>
        <v/>
      </c>
      <c r="Z1972" s="24">
        <f>IF(Universe!V1972="","",(Universe!V1972-$B$2568)/$C$2568)</f>
        <v/>
      </c>
      <c r="AA1972" s="24">
        <f>IF(P1972="","",(P1972-$B$2572)/$C$2572)</f>
        <v/>
      </c>
      <c r="AB1972" s="24">
        <f>IF(Q1972="","",(Q1972-$B$2573)/$C$2573)</f>
        <v/>
      </c>
      <c r="AC1972" s="24">
        <f>IF(R1972="","",(R1972-$B$2574)/$C$2574)</f>
        <v/>
      </c>
      <c r="AD1972" s="24">
        <f>IF(S1972="","",(S1972-$B$2575)/$C$2575)</f>
        <v/>
      </c>
      <c r="AE1972" s="24">
        <f>IF(Y1972="","",Y1972-(19.12044933116382+16.522174187581257*U1972))</f>
        <v/>
      </c>
      <c r="AF1972" s="24">
        <f>IF(X1972="","",(X1972-(-0.27268023098325006+0.47142105304415904*V1972+-0.3189264934812436*U1972)--5.286111042926227e-16)/0.7994208745952703)</f>
        <v/>
      </c>
      <c r="AG1972" s="24">
        <f>IF(AA1972="","",(AA1972-(0.5248806186338691+-0.064206457956449*U1972)-5.43454825424064e-16)/0.9977404048781155)</f>
        <v/>
      </c>
      <c r="AH1972" s="25" t="n">
        <v>-1.047158421192706</v>
      </c>
      <c r="AI1972" s="25" t="n">
        <v>0.1853476436192865</v>
      </c>
      <c r="AJ1972" s="25" t="n">
        <v>0.2654949468085568</v>
      </c>
      <c r="AK1972" s="25" t="n">
        <v>-0.2684989402280837</v>
      </c>
      <c r="AL1972" s="25" t="n">
        <v>2.141580562782219</v>
      </c>
      <c r="AM1972" s="25" t="n">
        <v>-0.1854872233059034</v>
      </c>
      <c r="AN1972" s="25" t="n">
        <v>-0.2003583736115612</v>
      </c>
      <c r="AO1972" s="25" t="n">
        <v>-0.0303647110824145</v>
      </c>
      <c r="AP1972" s="25" t="n">
        <v>-0.4612334391093822</v>
      </c>
      <c r="AQ1972" s="25" t="n">
        <v>0.1215920927402122</v>
      </c>
    </row>
    <row r="1973">
      <c r="A1973" s="23">
        <f>Universe!A1973</f>
        <v/>
      </c>
      <c r="B1973" s="24">
        <f>IF(Universe!W1973="","",(Universe!W1973-$B$2550)/$C$2550)</f>
        <v/>
      </c>
      <c r="C1973" s="24">
        <f>IF(Universe!X1973="","",(Universe!X1973-$B$2551)/$C$2551)</f>
        <v/>
      </c>
      <c r="D1973" s="24">
        <f>IF(Universe!Y1973="","",(Universe!Y1973-$B$2552)/$C$2552)</f>
        <v/>
      </c>
      <c r="E1973" s="24">
        <f>IF(Universe!Z1973="","",(Universe!Z1973-$B$2553)/$C$2553)</f>
        <v/>
      </c>
      <c r="F1973" s="24">
        <f>IF(Universe!AA1973="","",(Universe!AA1973-$B$2554)/$C$2554)</f>
        <v/>
      </c>
      <c r="G1973" s="24">
        <f>IF(Universe!AB1973="","",(Universe!AB1973-$B$2555)/$C$2555)</f>
        <v/>
      </c>
      <c r="H1973" s="24">
        <f>IF(Universe!AC1973="","",(Universe!AC1973-$B$2556)/$C$2556)</f>
        <v/>
      </c>
      <c r="I1973" s="24">
        <f>IF(Universe!AD1973="","",(Universe!AD1973-$B$2557)/$C$2557)</f>
        <v/>
      </c>
      <c r="J1973" s="24">
        <f>IF(Universe!AE1973="","",(Universe!AE1973-$B$2558)/$C$2558)</f>
        <v/>
      </c>
      <c r="K1973" s="24">
        <f>IF(Universe!AF1973="","",(Universe!AF1973-$B$2559)/$C$2559)</f>
        <v/>
      </c>
      <c r="L1973" s="24">
        <f>IF(Universe!AG1973="","",(Universe!AG1973-$B$2560)/$C$2560)</f>
        <v/>
      </c>
      <c r="M1973" s="24">
        <f>IF(Universe!AH1973="","",(Universe!AH1973-$B$2561)/$C$2561)</f>
        <v/>
      </c>
      <c r="N1973" s="24">
        <f>IF(Universe!AI1973="","",(Universe!AI1973-$B$2562)/$C$2562)</f>
        <v/>
      </c>
      <c r="O1973" s="24">
        <f>0.74*IF(B1973="",0,B1973)+0.16*IF(C1973="",0,C1973)+0.1*IF(D1973="",0,D1973)</f>
        <v/>
      </c>
      <c r="P1973" s="24">
        <f>0.35*IF(E1973="",0,E1973)+0.35*IF(F1973="",0,F1973)+0.3*IF(G1973="",0,G1973)</f>
        <v/>
      </c>
      <c r="Q1973" s="24">
        <f>0.656*IF(I1973="",0,I1973)+0.344*IF(H1973="",0,H1973)</f>
        <v/>
      </c>
      <c r="R1973" s="24">
        <f>0.338*IF(J1973="",0,J1973)+0.662*IF(K1973="",0,K1973)</f>
        <v/>
      </c>
      <c r="S1973" s="24">
        <f>0.38*IF(L1973="",0,L1973)+0.35*IF(M1973="",0,M1973)+0.27*IF(N1973="",0,N1973)</f>
        <v/>
      </c>
      <c r="T1973" s="24">
        <f>IF(Universe!S1973="","",((Universe!S1973-$B$2565)/$C$2565)^3)</f>
        <v/>
      </c>
      <c r="U1973" s="24">
        <f>IF(Universe!S1973="","",(Universe!S1973-$B$2565)/$C$2565)</f>
        <v/>
      </c>
      <c r="V1973" s="24">
        <f>IF(Universe!T1973="","",(Universe!T1973-$B$2566)/$C$2566)</f>
        <v/>
      </c>
      <c r="W1973" s="24">
        <f>IF(Universe!U1973="","",(Universe!U1973-$B$2567)/$C$2567)</f>
        <v/>
      </c>
      <c r="X1973" s="24">
        <f>IF(O1973="","",(O1973-$B$2571)/$C$2571)</f>
        <v/>
      </c>
      <c r="Y1973" s="24">
        <f>IF(T1973="","",(T1973-$B$2576)/$C$2576)</f>
        <v/>
      </c>
      <c r="Z1973" s="24">
        <f>IF(Universe!V1973="","",(Universe!V1973-$B$2568)/$C$2568)</f>
        <v/>
      </c>
      <c r="AA1973" s="24">
        <f>IF(P1973="","",(P1973-$B$2572)/$C$2572)</f>
        <v/>
      </c>
      <c r="AB1973" s="24">
        <f>IF(Q1973="","",(Q1973-$B$2573)/$C$2573)</f>
        <v/>
      </c>
      <c r="AC1973" s="24">
        <f>IF(R1973="","",(R1973-$B$2574)/$C$2574)</f>
        <v/>
      </c>
      <c r="AD1973" s="24">
        <f>IF(S1973="","",(S1973-$B$2575)/$C$2575)</f>
        <v/>
      </c>
      <c r="AE1973" s="24">
        <f>IF(Y1973="","",Y1973-(19.12044933116382+16.522174187581257*U1973))</f>
        <v/>
      </c>
      <c r="AF1973" s="24">
        <f>IF(X1973="","",(X1973-(-0.27268023098325006+0.47142105304415904*V1973+-0.3189264934812436*U1973)--5.286111042926227e-16)/0.7994208745952703)</f>
        <v/>
      </c>
      <c r="AG1973" s="24">
        <f>IF(AA1973="","",(AA1973-(0.5248806186338691+-0.064206457956449*U1973)-5.43454825424064e-16)/0.9977404048781155)</f>
        <v/>
      </c>
      <c r="AH1973" s="25" t="n">
        <v>-1.74954458275523</v>
      </c>
      <c r="AI1973" s="25" t="n">
        <v>1.93781838605838</v>
      </c>
      <c r="AJ1973" s="25" t="n">
        <v>0.1132899500508841</v>
      </c>
      <c r="AK1973" s="25" t="n">
        <v>-0.4280073596411402</v>
      </c>
      <c r="AL1973" s="25" t="n">
        <v>3.087476381102267</v>
      </c>
      <c r="AM1973" s="25" t="n">
        <v>0.0100693965771803</v>
      </c>
      <c r="AN1973" s="25" t="n">
        <v>1.640432421923957</v>
      </c>
      <c r="AO1973" s="25" t="n">
        <v>-0.0608033436856893</v>
      </c>
      <c r="AP1973" s="25" t="n">
        <v>-0.4150783760575715</v>
      </c>
      <c r="AQ1973" s="25" t="n">
        <v>-0.3547447267288959</v>
      </c>
    </row>
    <row r="1974">
      <c r="A1974" s="23">
        <f>Universe!A1974</f>
        <v/>
      </c>
      <c r="B1974" s="24">
        <f>IF(Universe!W1974="","",(Universe!W1974-$B$2550)/$C$2550)</f>
        <v/>
      </c>
      <c r="C1974" s="24">
        <f>IF(Universe!X1974="","",(Universe!X1974-$B$2551)/$C$2551)</f>
        <v/>
      </c>
      <c r="D1974" s="24">
        <f>IF(Universe!Y1974="","",(Universe!Y1974-$B$2552)/$C$2552)</f>
        <v/>
      </c>
      <c r="E1974" s="24">
        <f>IF(Universe!Z1974="","",(Universe!Z1974-$B$2553)/$C$2553)</f>
        <v/>
      </c>
      <c r="F1974" s="24">
        <f>IF(Universe!AA1974="","",(Universe!AA1974-$B$2554)/$C$2554)</f>
        <v/>
      </c>
      <c r="G1974" s="24">
        <f>IF(Universe!AB1974="","",(Universe!AB1974-$B$2555)/$C$2555)</f>
        <v/>
      </c>
      <c r="H1974" s="24">
        <f>IF(Universe!AC1974="","",(Universe!AC1974-$B$2556)/$C$2556)</f>
        <v/>
      </c>
      <c r="I1974" s="24">
        <f>IF(Universe!AD1974="","",(Universe!AD1974-$B$2557)/$C$2557)</f>
        <v/>
      </c>
      <c r="J1974" s="24">
        <f>IF(Universe!AE1974="","",(Universe!AE1974-$B$2558)/$C$2558)</f>
        <v/>
      </c>
      <c r="K1974" s="24">
        <f>IF(Universe!AF1974="","",(Universe!AF1974-$B$2559)/$C$2559)</f>
        <v/>
      </c>
      <c r="L1974" s="24">
        <f>IF(Universe!AG1974="","",(Universe!AG1974-$B$2560)/$C$2560)</f>
        <v/>
      </c>
      <c r="M1974" s="24">
        <f>IF(Universe!AH1974="","",(Universe!AH1974-$B$2561)/$C$2561)</f>
        <v/>
      </c>
      <c r="N1974" s="24">
        <f>IF(Universe!AI1974="","",(Universe!AI1974-$B$2562)/$C$2562)</f>
        <v/>
      </c>
      <c r="O1974" s="24">
        <f>0.74*IF(B1974="",0,B1974)+0.16*IF(C1974="",0,C1974)+0.1*IF(D1974="",0,D1974)</f>
        <v/>
      </c>
      <c r="P1974" s="24">
        <f>0.35*IF(E1974="",0,E1974)+0.35*IF(F1974="",0,F1974)+0.3*IF(G1974="",0,G1974)</f>
        <v/>
      </c>
      <c r="Q1974" s="24">
        <f>0.656*IF(I1974="",0,I1974)+0.344*IF(H1974="",0,H1974)</f>
        <v/>
      </c>
      <c r="R1974" s="24">
        <f>0.338*IF(J1974="",0,J1974)+0.662*IF(K1974="",0,K1974)</f>
        <v/>
      </c>
      <c r="S1974" s="24">
        <f>0.38*IF(L1974="",0,L1974)+0.35*IF(M1974="",0,M1974)+0.27*IF(N1974="",0,N1974)</f>
        <v/>
      </c>
      <c r="T1974" s="24">
        <f>IF(Universe!S1974="","",((Universe!S1974-$B$2565)/$C$2565)^3)</f>
        <v/>
      </c>
      <c r="U1974" s="24">
        <f>IF(Universe!S1974="","",(Universe!S1974-$B$2565)/$C$2565)</f>
        <v/>
      </c>
      <c r="V1974" s="24">
        <f>IF(Universe!T1974="","",(Universe!T1974-$B$2566)/$C$2566)</f>
        <v/>
      </c>
      <c r="W1974" s="24">
        <f>IF(Universe!U1974="","",(Universe!U1974-$B$2567)/$C$2567)</f>
        <v/>
      </c>
      <c r="X1974" s="24">
        <f>IF(O1974="","",(O1974-$B$2571)/$C$2571)</f>
        <v/>
      </c>
      <c r="Y1974" s="24">
        <f>IF(T1974="","",(T1974-$B$2576)/$C$2576)</f>
        <v/>
      </c>
      <c r="Z1974" s="24">
        <f>IF(Universe!V1974="","",(Universe!V1974-$B$2568)/$C$2568)</f>
        <v/>
      </c>
      <c r="AA1974" s="24">
        <f>IF(P1974="","",(P1974-$B$2572)/$C$2572)</f>
        <v/>
      </c>
      <c r="AB1974" s="24">
        <f>IF(Q1974="","",(Q1974-$B$2573)/$C$2573)</f>
        <v/>
      </c>
      <c r="AC1974" s="24">
        <f>IF(R1974="","",(R1974-$B$2574)/$C$2574)</f>
        <v/>
      </c>
      <c r="AD1974" s="24">
        <f>IF(S1974="","",(S1974-$B$2575)/$C$2575)</f>
        <v/>
      </c>
      <c r="AE1974" s="24">
        <f>IF(Y1974="","",Y1974-(19.12044933116382+16.522174187581257*U1974))</f>
        <v/>
      </c>
      <c r="AF1974" s="24">
        <f>IF(X1974="","",(X1974-(-0.27268023098325006+0.47142105304415904*V1974+-0.3189264934812436*U1974)--5.286111042926227e-16)/0.7994208745952703)</f>
        <v/>
      </c>
      <c r="AG1974" s="24">
        <f>IF(AA1974="","",(AA1974-(0.5248806186338691+-0.064206457956449*U1974)-5.43454825424064e-16)/0.9977404048781155)</f>
        <v/>
      </c>
      <c r="AH1974" s="25" t="n">
        <v>-1.239723175429106</v>
      </c>
      <c r="AI1974" s="25" t="n">
        <v>-1.448093952134952</v>
      </c>
      <c r="AJ1974" s="25" t="n">
        <v>-0.1645260737017645</v>
      </c>
      <c r="AK1974" s="25" t="n">
        <v>0.06962227928308951</v>
      </c>
      <c r="AL1974" s="25" t="n">
        <v>2.451571877311988</v>
      </c>
      <c r="AM1974" s="25" t="n">
        <v>-0.2390052134214879</v>
      </c>
      <c r="AN1974" s="25" t="n">
        <v>-1.473914240609321</v>
      </c>
      <c r="AO1974" s="25" t="n">
        <v>-0.0589860729249817</v>
      </c>
      <c r="AP1974" s="25" t="n">
        <v>-0.0751433840625567</v>
      </c>
      <c r="AQ1974" s="25" t="n">
        <v>-0.0131549807279305</v>
      </c>
    </row>
    <row r="1975">
      <c r="A1975" s="23">
        <f>Universe!A1975</f>
        <v/>
      </c>
      <c r="B1975" s="24">
        <f>IF(Universe!W1975="","",(Universe!W1975-$B$2550)/$C$2550)</f>
        <v/>
      </c>
      <c r="C1975" s="24">
        <f>IF(Universe!X1975="","",(Universe!X1975-$B$2551)/$C$2551)</f>
        <v/>
      </c>
      <c r="D1975" s="24">
        <f>IF(Universe!Y1975="","",(Universe!Y1975-$B$2552)/$C$2552)</f>
        <v/>
      </c>
      <c r="E1975" s="24">
        <f>IF(Universe!Z1975="","",(Universe!Z1975-$B$2553)/$C$2553)</f>
        <v/>
      </c>
      <c r="F1975" s="24">
        <f>IF(Universe!AA1975="","",(Universe!AA1975-$B$2554)/$C$2554)</f>
        <v/>
      </c>
      <c r="G1975" s="24">
        <f>IF(Universe!AB1975="","",(Universe!AB1975-$B$2555)/$C$2555)</f>
        <v/>
      </c>
      <c r="H1975" s="24">
        <f>IF(Universe!AC1975="","",(Universe!AC1975-$B$2556)/$C$2556)</f>
        <v/>
      </c>
      <c r="I1975" s="24">
        <f>IF(Universe!AD1975="","",(Universe!AD1975-$B$2557)/$C$2557)</f>
        <v/>
      </c>
      <c r="J1975" s="24">
        <f>IF(Universe!AE1975="","",(Universe!AE1975-$B$2558)/$C$2558)</f>
        <v/>
      </c>
      <c r="K1975" s="24">
        <f>IF(Universe!AF1975="","",(Universe!AF1975-$B$2559)/$C$2559)</f>
        <v/>
      </c>
      <c r="L1975" s="24">
        <f>IF(Universe!AG1975="","",(Universe!AG1975-$B$2560)/$C$2560)</f>
        <v/>
      </c>
      <c r="M1975" s="24">
        <f>IF(Universe!AH1975="","",(Universe!AH1975-$B$2561)/$C$2561)</f>
        <v/>
      </c>
      <c r="N1975" s="24">
        <f>IF(Universe!AI1975="","",(Universe!AI1975-$B$2562)/$C$2562)</f>
        <v/>
      </c>
      <c r="O1975" s="24">
        <f>0.74*IF(B1975="",0,B1975)+0.16*IF(C1975="",0,C1975)+0.1*IF(D1975="",0,D1975)</f>
        <v/>
      </c>
      <c r="P1975" s="24">
        <f>0.35*IF(E1975="",0,E1975)+0.35*IF(F1975="",0,F1975)+0.3*IF(G1975="",0,G1975)</f>
        <v/>
      </c>
      <c r="Q1975" s="24">
        <f>0.656*IF(I1975="",0,I1975)+0.344*IF(H1975="",0,H1975)</f>
        <v/>
      </c>
      <c r="R1975" s="24">
        <f>0.338*IF(J1975="",0,J1975)+0.662*IF(K1975="",0,K1975)</f>
        <v/>
      </c>
      <c r="S1975" s="24">
        <f>0.38*IF(L1975="",0,L1975)+0.35*IF(M1975="",0,M1975)+0.27*IF(N1975="",0,N1975)</f>
        <v/>
      </c>
      <c r="T1975" s="24">
        <f>IF(Universe!S1975="","",((Universe!S1975-$B$2565)/$C$2565)^3)</f>
        <v/>
      </c>
      <c r="U1975" s="24">
        <f>IF(Universe!S1975="","",(Universe!S1975-$B$2565)/$C$2565)</f>
        <v/>
      </c>
      <c r="V1975" s="24">
        <f>IF(Universe!T1975="","",(Universe!T1975-$B$2566)/$C$2566)</f>
        <v/>
      </c>
      <c r="W1975" s="24">
        <f>IF(Universe!U1975="","",(Universe!U1975-$B$2567)/$C$2567)</f>
        <v/>
      </c>
      <c r="X1975" s="24">
        <f>IF(O1975="","",(O1975-$B$2571)/$C$2571)</f>
        <v/>
      </c>
      <c r="Y1975" s="24">
        <f>IF(T1975="","",(T1975-$B$2576)/$C$2576)</f>
        <v/>
      </c>
      <c r="Z1975" s="24">
        <f>IF(Universe!V1975="","",(Universe!V1975-$B$2568)/$C$2568)</f>
        <v/>
      </c>
      <c r="AA1975" s="24">
        <f>IF(P1975="","",(P1975-$B$2572)/$C$2572)</f>
        <v/>
      </c>
      <c r="AB1975" s="24">
        <f>IF(Q1975="","",(Q1975-$B$2573)/$C$2573)</f>
        <v/>
      </c>
      <c r="AC1975" s="24">
        <f>IF(R1975="","",(R1975-$B$2574)/$C$2574)</f>
        <v/>
      </c>
      <c r="AD1975" s="24">
        <f>IF(S1975="","",(S1975-$B$2575)/$C$2575)</f>
        <v/>
      </c>
      <c r="AE1975" s="24">
        <f>IF(Y1975="","",Y1975-(19.12044933116382+16.522174187581257*U1975))</f>
        <v/>
      </c>
      <c r="AF1975" s="24">
        <f>IF(X1975="","",(X1975-(-0.27268023098325006+0.47142105304415904*V1975+-0.3189264934812436*U1975)--5.286111042926227e-16)/0.7994208745952703)</f>
        <v/>
      </c>
      <c r="AG1975" s="24">
        <f>IF(AA1975="","",(AA1975-(0.5248806186338691+-0.064206457956449*U1975)-5.43454825424064e-16)/0.9977404048781155)</f>
        <v/>
      </c>
      <c r="AH1975" s="25" t="n">
        <v>-3.023008395016866</v>
      </c>
      <c r="AI1975" s="25" t="n">
        <v>1.750232060967722</v>
      </c>
      <c r="AJ1975" s="25" t="n">
        <v>1.754732830320804</v>
      </c>
      <c r="AK1975" s="25" t="n">
        <v>0.8322151496340483</v>
      </c>
      <c r="AL1975" s="25" t="n">
        <v>2.930157032071862</v>
      </c>
      <c r="AM1975" s="25" t="n">
        <v>-0.0359600770110916</v>
      </c>
      <c r="AN1975" s="25" t="n">
        <v>1.994226821015033</v>
      </c>
      <c r="AO1975" s="25" t="n">
        <v>0.0560047352029493</v>
      </c>
      <c r="AP1975" s="25" t="n">
        <v>1.772977344476569</v>
      </c>
      <c r="AQ1975" s="25" t="n">
        <v>-0.2761782803934525</v>
      </c>
    </row>
    <row r="1976">
      <c r="A1976" s="23">
        <f>Universe!A1976</f>
        <v/>
      </c>
      <c r="B1976" s="24">
        <f>IF(Universe!W1976="","",(Universe!W1976-$B$2550)/$C$2550)</f>
        <v/>
      </c>
      <c r="C1976" s="24">
        <f>IF(Universe!X1976="","",(Universe!X1976-$B$2551)/$C$2551)</f>
        <v/>
      </c>
      <c r="D1976" s="24">
        <f>IF(Universe!Y1976="","",(Universe!Y1976-$B$2552)/$C$2552)</f>
        <v/>
      </c>
      <c r="E1976" s="24">
        <f>IF(Universe!Z1976="","",(Universe!Z1976-$B$2553)/$C$2553)</f>
        <v/>
      </c>
      <c r="F1976" s="24">
        <f>IF(Universe!AA1976="","",(Universe!AA1976-$B$2554)/$C$2554)</f>
        <v/>
      </c>
      <c r="G1976" s="24">
        <f>IF(Universe!AB1976="","",(Universe!AB1976-$B$2555)/$C$2555)</f>
        <v/>
      </c>
      <c r="H1976" s="24">
        <f>IF(Universe!AC1976="","",(Universe!AC1976-$B$2556)/$C$2556)</f>
        <v/>
      </c>
      <c r="I1976" s="24">
        <f>IF(Universe!AD1976="","",(Universe!AD1976-$B$2557)/$C$2557)</f>
        <v/>
      </c>
      <c r="J1976" s="24">
        <f>IF(Universe!AE1976="","",(Universe!AE1976-$B$2558)/$C$2558)</f>
        <v/>
      </c>
      <c r="K1976" s="24">
        <f>IF(Universe!AF1976="","",(Universe!AF1976-$B$2559)/$C$2559)</f>
        <v/>
      </c>
      <c r="L1976" s="24">
        <f>IF(Universe!AG1976="","",(Universe!AG1976-$B$2560)/$C$2560)</f>
        <v/>
      </c>
      <c r="M1976" s="24">
        <f>IF(Universe!AH1976="","",(Universe!AH1976-$B$2561)/$C$2561)</f>
        <v/>
      </c>
      <c r="N1976" s="24">
        <f>IF(Universe!AI1976="","",(Universe!AI1976-$B$2562)/$C$2562)</f>
        <v/>
      </c>
      <c r="O1976" s="24">
        <f>0.74*IF(B1976="",0,B1976)+0.16*IF(C1976="",0,C1976)+0.1*IF(D1976="",0,D1976)</f>
        <v/>
      </c>
      <c r="P1976" s="24">
        <f>0.35*IF(E1976="",0,E1976)+0.35*IF(F1976="",0,F1976)+0.3*IF(G1976="",0,G1976)</f>
        <v/>
      </c>
      <c r="Q1976" s="24">
        <f>0.656*IF(I1976="",0,I1976)+0.344*IF(H1976="",0,H1976)</f>
        <v/>
      </c>
      <c r="R1976" s="24">
        <f>0.338*IF(J1976="",0,J1976)+0.662*IF(K1976="",0,K1976)</f>
        <v/>
      </c>
      <c r="S1976" s="24">
        <f>0.38*IF(L1976="",0,L1976)+0.35*IF(M1976="",0,M1976)+0.27*IF(N1976="",0,N1976)</f>
        <v/>
      </c>
      <c r="T1976" s="24">
        <f>IF(Universe!S1976="","",((Universe!S1976-$B$2565)/$C$2565)^3)</f>
        <v/>
      </c>
      <c r="U1976" s="24">
        <f>IF(Universe!S1976="","",(Universe!S1976-$B$2565)/$C$2565)</f>
        <v/>
      </c>
      <c r="V1976" s="24">
        <f>IF(Universe!T1976="","",(Universe!T1976-$B$2566)/$C$2566)</f>
        <v/>
      </c>
      <c r="W1976" s="24">
        <f>IF(Universe!U1976="","",(Universe!U1976-$B$2567)/$C$2567)</f>
        <v/>
      </c>
      <c r="X1976" s="24">
        <f>IF(O1976="","",(O1976-$B$2571)/$C$2571)</f>
        <v/>
      </c>
      <c r="Y1976" s="24">
        <f>IF(T1976="","",(T1976-$B$2576)/$C$2576)</f>
        <v/>
      </c>
      <c r="Z1976" s="24">
        <f>IF(Universe!V1976="","",(Universe!V1976-$B$2568)/$C$2568)</f>
        <v/>
      </c>
      <c r="AA1976" s="24">
        <f>IF(P1976="","",(P1976-$B$2572)/$C$2572)</f>
        <v/>
      </c>
      <c r="AB1976" s="24">
        <f>IF(Q1976="","",(Q1976-$B$2573)/$C$2573)</f>
        <v/>
      </c>
      <c r="AC1976" s="24">
        <f>IF(R1976="","",(R1976-$B$2574)/$C$2574)</f>
        <v/>
      </c>
      <c r="AD1976" s="24">
        <f>IF(S1976="","",(S1976-$B$2575)/$C$2575)</f>
        <v/>
      </c>
      <c r="AE1976" s="24">
        <f>IF(Y1976="","",Y1976-(19.12044933116382+16.522174187581257*U1976))</f>
        <v/>
      </c>
      <c r="AF1976" s="24">
        <f>IF(X1976="","",(X1976-(-0.27268023098325006+0.47142105304415904*V1976+-0.3189264934812436*U1976)--5.286111042926227e-16)/0.7994208745952703)</f>
        <v/>
      </c>
      <c r="AG1976" s="24">
        <f>IF(AA1976="","",(AA1976-(0.5248806186338691+-0.064206457956449*U1976)-5.43454825424064e-16)/0.9977404048781155)</f>
        <v/>
      </c>
      <c r="AH1976" s="25" t="n">
        <v>-0.8424509169061269</v>
      </c>
      <c r="AI1976" s="25" t="n">
        <v>-0.845432524214156</v>
      </c>
      <c r="AJ1976" s="25" t="n">
        <v>-0.5797632481692309</v>
      </c>
      <c r="AK1976" s="25" t="n">
        <v>-0.1848786478407972</v>
      </c>
      <c r="AL1976" s="25" t="n">
        <v>1.779502954457245</v>
      </c>
      <c r="AM1976" s="25" t="n">
        <v>0.1956869613480681</v>
      </c>
      <c r="AN1976" s="25" t="n">
        <v>-0.8148331463911767</v>
      </c>
      <c r="AO1976" s="25" t="n">
        <v>-0.025528141515762</v>
      </c>
      <c r="AP1976" s="25" t="n">
        <v>-0.6750254107316395</v>
      </c>
      <c r="AQ1976" s="25" t="n">
        <v>-0.0443778436918996</v>
      </c>
    </row>
    <row r="1977">
      <c r="A1977" s="23">
        <f>Universe!A1977</f>
        <v/>
      </c>
      <c r="B1977" s="24">
        <f>IF(Universe!W1977="","",(Universe!W1977-$B$2550)/$C$2550)</f>
        <v/>
      </c>
      <c r="C1977" s="24">
        <f>IF(Universe!X1977="","",(Universe!X1977-$B$2551)/$C$2551)</f>
        <v/>
      </c>
      <c r="D1977" s="24">
        <f>IF(Universe!Y1977="","",(Universe!Y1977-$B$2552)/$C$2552)</f>
        <v/>
      </c>
      <c r="E1977" s="24">
        <f>IF(Universe!Z1977="","",(Universe!Z1977-$B$2553)/$C$2553)</f>
        <v/>
      </c>
      <c r="F1977" s="24">
        <f>IF(Universe!AA1977="","",(Universe!AA1977-$B$2554)/$C$2554)</f>
        <v/>
      </c>
      <c r="G1977" s="24">
        <f>IF(Universe!AB1977="","",(Universe!AB1977-$B$2555)/$C$2555)</f>
        <v/>
      </c>
      <c r="H1977" s="24">
        <f>IF(Universe!AC1977="","",(Universe!AC1977-$B$2556)/$C$2556)</f>
        <v/>
      </c>
      <c r="I1977" s="24">
        <f>IF(Universe!AD1977="","",(Universe!AD1977-$B$2557)/$C$2557)</f>
        <v/>
      </c>
      <c r="J1977" s="24">
        <f>IF(Universe!AE1977="","",(Universe!AE1977-$B$2558)/$C$2558)</f>
        <v/>
      </c>
      <c r="K1977" s="24">
        <f>IF(Universe!AF1977="","",(Universe!AF1977-$B$2559)/$C$2559)</f>
        <v/>
      </c>
      <c r="L1977" s="24">
        <f>IF(Universe!AG1977="","",(Universe!AG1977-$B$2560)/$C$2560)</f>
        <v/>
      </c>
      <c r="M1977" s="24">
        <f>IF(Universe!AH1977="","",(Universe!AH1977-$B$2561)/$C$2561)</f>
        <v/>
      </c>
      <c r="N1977" s="24">
        <f>IF(Universe!AI1977="","",(Universe!AI1977-$B$2562)/$C$2562)</f>
        <v/>
      </c>
      <c r="O1977" s="24">
        <f>0.74*IF(B1977="",0,B1977)+0.16*IF(C1977="",0,C1977)+0.1*IF(D1977="",0,D1977)</f>
        <v/>
      </c>
      <c r="P1977" s="24">
        <f>0.35*IF(E1977="",0,E1977)+0.35*IF(F1977="",0,F1977)+0.3*IF(G1977="",0,G1977)</f>
        <v/>
      </c>
      <c r="Q1977" s="24">
        <f>0.656*IF(I1977="",0,I1977)+0.344*IF(H1977="",0,H1977)</f>
        <v/>
      </c>
      <c r="R1977" s="24">
        <f>0.338*IF(J1977="",0,J1977)+0.662*IF(K1977="",0,K1977)</f>
        <v/>
      </c>
      <c r="S1977" s="24">
        <f>0.38*IF(L1977="",0,L1977)+0.35*IF(M1977="",0,M1977)+0.27*IF(N1977="",0,N1977)</f>
        <v/>
      </c>
      <c r="T1977" s="24">
        <f>IF(Universe!S1977="","",((Universe!S1977-$B$2565)/$C$2565)^3)</f>
        <v/>
      </c>
      <c r="U1977" s="24">
        <f>IF(Universe!S1977="","",(Universe!S1977-$B$2565)/$C$2565)</f>
        <v/>
      </c>
      <c r="V1977" s="24">
        <f>IF(Universe!T1977="","",(Universe!T1977-$B$2566)/$C$2566)</f>
        <v/>
      </c>
      <c r="W1977" s="24">
        <f>IF(Universe!U1977="","",(Universe!U1977-$B$2567)/$C$2567)</f>
        <v/>
      </c>
      <c r="X1977" s="24">
        <f>IF(O1977="","",(O1977-$B$2571)/$C$2571)</f>
        <v/>
      </c>
      <c r="Y1977" s="24">
        <f>IF(T1977="","",(T1977-$B$2576)/$C$2576)</f>
        <v/>
      </c>
      <c r="Z1977" s="24">
        <f>IF(Universe!V1977="","",(Universe!V1977-$B$2568)/$C$2568)</f>
        <v/>
      </c>
      <c r="AA1977" s="24">
        <f>IF(P1977="","",(P1977-$B$2572)/$C$2572)</f>
        <v/>
      </c>
      <c r="AB1977" s="24">
        <f>IF(Q1977="","",(Q1977-$B$2573)/$C$2573)</f>
        <v/>
      </c>
      <c r="AC1977" s="24">
        <f>IF(R1977="","",(R1977-$B$2574)/$C$2574)</f>
        <v/>
      </c>
      <c r="AD1977" s="24">
        <f>IF(S1977="","",(S1977-$B$2575)/$C$2575)</f>
        <v/>
      </c>
      <c r="AE1977" s="24">
        <f>IF(Y1977="","",Y1977-(19.12044933116382+16.522174187581257*U1977))</f>
        <v/>
      </c>
      <c r="AF1977" s="24">
        <f>IF(X1977="","",(X1977-(-0.27268023098325006+0.47142105304415904*V1977+-0.3189264934812436*U1977)--5.286111042926227e-16)/0.7994208745952703)</f>
        <v/>
      </c>
      <c r="AG1977" s="24">
        <f>IF(AA1977="","",(AA1977-(0.5248806186338691+-0.064206457956449*U1977)-5.43454825424064e-16)/0.9977404048781155)</f>
        <v/>
      </c>
      <c r="AH1977" s="25" t="n">
        <v>-0.921779969434851</v>
      </c>
      <c r="AI1977" s="25" t="n">
        <v>-0.6400714983760788</v>
      </c>
      <c r="AJ1977" s="25" t="n">
        <v>-0.8726988534110842</v>
      </c>
      <c r="AK1977" s="25" t="n">
        <v>0.0220863107541221</v>
      </c>
      <c r="AL1977" s="25" t="n">
        <v>1.923391921425671</v>
      </c>
      <c r="AM1977" s="25" t="n">
        <v>-0.1429580883380028</v>
      </c>
      <c r="AN1977" s="25" t="n">
        <v>-0.1380243456074835</v>
      </c>
      <c r="AO1977" s="25" t="n">
        <v>-0.0003935027102418</v>
      </c>
      <c r="AP1977" s="25" t="n">
        <v>-0.3382288171376135</v>
      </c>
      <c r="AQ1977" s="25" t="n">
        <v>0.0621861213193927</v>
      </c>
    </row>
    <row r="1978">
      <c r="A1978" s="23">
        <f>Universe!A1978</f>
        <v/>
      </c>
      <c r="B1978" s="24">
        <f>IF(Universe!W1978="","",(Universe!W1978-$B$2550)/$C$2550)</f>
        <v/>
      </c>
      <c r="C1978" s="24">
        <f>IF(Universe!X1978="","",(Universe!X1978-$B$2551)/$C$2551)</f>
        <v/>
      </c>
      <c r="D1978" s="24">
        <f>IF(Universe!Y1978="","",(Universe!Y1978-$B$2552)/$C$2552)</f>
        <v/>
      </c>
      <c r="E1978" s="24">
        <f>IF(Universe!Z1978="","",(Universe!Z1978-$B$2553)/$C$2553)</f>
        <v/>
      </c>
      <c r="F1978" s="24">
        <f>IF(Universe!AA1978="","",(Universe!AA1978-$B$2554)/$C$2554)</f>
        <v/>
      </c>
      <c r="G1978" s="24">
        <f>IF(Universe!AB1978="","",(Universe!AB1978-$B$2555)/$C$2555)</f>
        <v/>
      </c>
      <c r="H1978" s="24">
        <f>IF(Universe!AC1978="","",(Universe!AC1978-$B$2556)/$C$2556)</f>
        <v/>
      </c>
      <c r="I1978" s="24">
        <f>IF(Universe!AD1978="","",(Universe!AD1978-$B$2557)/$C$2557)</f>
        <v/>
      </c>
      <c r="J1978" s="24">
        <f>IF(Universe!AE1978="","",(Universe!AE1978-$B$2558)/$C$2558)</f>
        <v/>
      </c>
      <c r="K1978" s="24">
        <f>IF(Universe!AF1978="","",(Universe!AF1978-$B$2559)/$C$2559)</f>
        <v/>
      </c>
      <c r="L1978" s="24">
        <f>IF(Universe!AG1978="","",(Universe!AG1978-$B$2560)/$C$2560)</f>
        <v/>
      </c>
      <c r="M1978" s="24">
        <f>IF(Universe!AH1978="","",(Universe!AH1978-$B$2561)/$C$2561)</f>
        <v/>
      </c>
      <c r="N1978" s="24">
        <f>IF(Universe!AI1978="","",(Universe!AI1978-$B$2562)/$C$2562)</f>
        <v/>
      </c>
      <c r="O1978" s="24">
        <f>0.74*IF(B1978="",0,B1978)+0.16*IF(C1978="",0,C1978)+0.1*IF(D1978="",0,D1978)</f>
        <v/>
      </c>
      <c r="P1978" s="24">
        <f>0.35*IF(E1978="",0,E1978)+0.35*IF(F1978="",0,F1978)+0.3*IF(G1978="",0,G1978)</f>
        <v/>
      </c>
      <c r="Q1978" s="24">
        <f>0.656*IF(I1978="",0,I1978)+0.344*IF(H1978="",0,H1978)</f>
        <v/>
      </c>
      <c r="R1978" s="24">
        <f>0.338*IF(J1978="",0,J1978)+0.662*IF(K1978="",0,K1978)</f>
        <v/>
      </c>
      <c r="S1978" s="24">
        <f>0.38*IF(L1978="",0,L1978)+0.35*IF(M1978="",0,M1978)+0.27*IF(N1978="",0,N1978)</f>
        <v/>
      </c>
      <c r="T1978" s="24">
        <f>IF(Universe!S1978="","",((Universe!S1978-$B$2565)/$C$2565)^3)</f>
        <v/>
      </c>
      <c r="U1978" s="24">
        <f>IF(Universe!S1978="","",(Universe!S1978-$B$2565)/$C$2565)</f>
        <v/>
      </c>
      <c r="V1978" s="24">
        <f>IF(Universe!T1978="","",(Universe!T1978-$B$2566)/$C$2566)</f>
        <v/>
      </c>
      <c r="W1978" s="24">
        <f>IF(Universe!U1978="","",(Universe!U1978-$B$2567)/$C$2567)</f>
        <v/>
      </c>
      <c r="X1978" s="24">
        <f>IF(O1978="","",(O1978-$B$2571)/$C$2571)</f>
        <v/>
      </c>
      <c r="Y1978" s="24">
        <f>IF(T1978="","",(T1978-$B$2576)/$C$2576)</f>
        <v/>
      </c>
      <c r="Z1978" s="24">
        <f>IF(Universe!V1978="","",(Universe!V1978-$B$2568)/$C$2568)</f>
        <v/>
      </c>
      <c r="AA1978" s="24">
        <f>IF(P1978="","",(P1978-$B$2572)/$C$2572)</f>
        <v/>
      </c>
      <c r="AB1978" s="24">
        <f>IF(Q1978="","",(Q1978-$B$2573)/$C$2573)</f>
        <v/>
      </c>
      <c r="AC1978" s="24">
        <f>IF(R1978="","",(R1978-$B$2574)/$C$2574)</f>
        <v/>
      </c>
      <c r="AD1978" s="24">
        <f>IF(S1978="","",(S1978-$B$2575)/$C$2575)</f>
        <v/>
      </c>
      <c r="AE1978" s="24">
        <f>IF(Y1978="","",Y1978-(19.12044933116382+16.522174187581257*U1978))</f>
        <v/>
      </c>
      <c r="AF1978" s="24">
        <f>IF(X1978="","",(X1978-(-0.27268023098325006+0.47142105304415904*V1978+-0.3189264934812436*U1978)--5.286111042926227e-16)/0.7994208745952703)</f>
        <v/>
      </c>
      <c r="AG1978" s="24">
        <f>IF(AA1978="","",(AA1978-(0.5248806186338691+-0.064206457956449*U1978)-5.43454825424064e-16)/0.9977404048781155)</f>
        <v/>
      </c>
      <c r="AH1978" s="25" t="n">
        <v>-3.60170440780584</v>
      </c>
      <c r="AI1978" s="25" t="n">
        <v>0.2465329018706462</v>
      </c>
      <c r="AJ1978" s="25" t="n">
        <v>-1.876580514951552</v>
      </c>
      <c r="AK1978" s="25" t="n">
        <v>-0.3219930962031866</v>
      </c>
      <c r="AL1978" s="25" t="n">
        <v>1.711031728530574</v>
      </c>
      <c r="AM1978" s="25" t="n">
        <v>1.647904162654455</v>
      </c>
      <c r="AN1978" s="25" t="n">
        <v>0.4326324176659669</v>
      </c>
      <c r="AO1978" s="25" t="n">
        <v>-1.791997066268909</v>
      </c>
      <c r="AP1978" s="25" t="n">
        <v>-0.1744413155181802</v>
      </c>
      <c r="AQ1978" s="25" t="n">
        <v>0.2753300342160503</v>
      </c>
    </row>
    <row r="1979">
      <c r="A1979" s="23">
        <f>Universe!A1979</f>
        <v/>
      </c>
      <c r="B1979" s="24">
        <f>IF(Universe!W1979="","",(Universe!W1979-$B$2550)/$C$2550)</f>
        <v/>
      </c>
      <c r="C1979" s="24">
        <f>IF(Universe!X1979="","",(Universe!X1979-$B$2551)/$C$2551)</f>
        <v/>
      </c>
      <c r="D1979" s="24">
        <f>IF(Universe!Y1979="","",(Universe!Y1979-$B$2552)/$C$2552)</f>
        <v/>
      </c>
      <c r="E1979" s="24">
        <f>IF(Universe!Z1979="","",(Universe!Z1979-$B$2553)/$C$2553)</f>
        <v/>
      </c>
      <c r="F1979" s="24">
        <f>IF(Universe!AA1979="","",(Universe!AA1979-$B$2554)/$C$2554)</f>
        <v/>
      </c>
      <c r="G1979" s="24">
        <f>IF(Universe!AB1979="","",(Universe!AB1979-$B$2555)/$C$2555)</f>
        <v/>
      </c>
      <c r="H1979" s="24">
        <f>IF(Universe!AC1979="","",(Universe!AC1979-$B$2556)/$C$2556)</f>
        <v/>
      </c>
      <c r="I1979" s="24">
        <f>IF(Universe!AD1979="","",(Universe!AD1979-$B$2557)/$C$2557)</f>
        <v/>
      </c>
      <c r="J1979" s="24">
        <f>IF(Universe!AE1979="","",(Universe!AE1979-$B$2558)/$C$2558)</f>
        <v/>
      </c>
      <c r="K1979" s="24">
        <f>IF(Universe!AF1979="","",(Universe!AF1979-$B$2559)/$C$2559)</f>
        <v/>
      </c>
      <c r="L1979" s="24">
        <f>IF(Universe!AG1979="","",(Universe!AG1979-$B$2560)/$C$2560)</f>
        <v/>
      </c>
      <c r="M1979" s="24">
        <f>IF(Universe!AH1979="","",(Universe!AH1979-$B$2561)/$C$2561)</f>
        <v/>
      </c>
      <c r="N1979" s="24">
        <f>IF(Universe!AI1979="","",(Universe!AI1979-$B$2562)/$C$2562)</f>
        <v/>
      </c>
      <c r="O1979" s="24">
        <f>0.74*IF(B1979="",0,B1979)+0.16*IF(C1979="",0,C1979)+0.1*IF(D1979="",0,D1979)</f>
        <v/>
      </c>
      <c r="P1979" s="24">
        <f>0.35*IF(E1979="",0,E1979)+0.35*IF(F1979="",0,F1979)+0.3*IF(G1979="",0,G1979)</f>
        <v/>
      </c>
      <c r="Q1979" s="24">
        <f>0.656*IF(I1979="",0,I1979)+0.344*IF(H1979="",0,H1979)</f>
        <v/>
      </c>
      <c r="R1979" s="24">
        <f>0.338*IF(J1979="",0,J1979)+0.662*IF(K1979="",0,K1979)</f>
        <v/>
      </c>
      <c r="S1979" s="24">
        <f>0.38*IF(L1979="",0,L1979)+0.35*IF(M1979="",0,M1979)+0.27*IF(N1979="",0,N1979)</f>
        <v/>
      </c>
      <c r="T1979" s="24">
        <f>IF(Universe!S1979="","",((Universe!S1979-$B$2565)/$C$2565)^3)</f>
        <v/>
      </c>
      <c r="U1979" s="24">
        <f>IF(Universe!S1979="","",(Universe!S1979-$B$2565)/$C$2565)</f>
        <v/>
      </c>
      <c r="V1979" s="24">
        <f>IF(Universe!T1979="","",(Universe!T1979-$B$2566)/$C$2566)</f>
        <v/>
      </c>
      <c r="W1979" s="24">
        <f>IF(Universe!U1979="","",(Universe!U1979-$B$2567)/$C$2567)</f>
        <v/>
      </c>
      <c r="X1979" s="24">
        <f>IF(O1979="","",(O1979-$B$2571)/$C$2571)</f>
        <v/>
      </c>
      <c r="Y1979" s="24">
        <f>IF(T1979="","",(T1979-$B$2576)/$C$2576)</f>
        <v/>
      </c>
      <c r="Z1979" s="24">
        <f>IF(Universe!V1979="","",(Universe!V1979-$B$2568)/$C$2568)</f>
        <v/>
      </c>
      <c r="AA1979" s="24">
        <f>IF(P1979="","",(P1979-$B$2572)/$C$2572)</f>
        <v/>
      </c>
      <c r="AB1979" s="24">
        <f>IF(Q1979="","",(Q1979-$B$2573)/$C$2573)</f>
        <v/>
      </c>
      <c r="AC1979" s="24">
        <f>IF(R1979="","",(R1979-$B$2574)/$C$2574)</f>
        <v/>
      </c>
      <c r="AD1979" s="24">
        <f>IF(S1979="","",(S1979-$B$2575)/$C$2575)</f>
        <v/>
      </c>
      <c r="AE1979" s="24">
        <f>IF(Y1979="","",Y1979-(19.12044933116382+16.522174187581257*U1979))</f>
        <v/>
      </c>
      <c r="AF1979" s="24">
        <f>IF(X1979="","",(X1979-(-0.27268023098325006+0.47142105304415904*V1979+-0.3189264934812436*U1979)--5.286111042926227e-16)/0.7994208745952703)</f>
        <v/>
      </c>
      <c r="AG1979" s="24">
        <f>IF(AA1979="","",(AA1979-(0.5248806186338691+-0.064206457956449*U1979)-5.43454825424064e-16)/0.9977404048781155)</f>
        <v/>
      </c>
      <c r="AH1979" s="25" t="n">
        <v>-2.967394293797576</v>
      </c>
      <c r="AI1979" s="25" t="n">
        <v>0.3237771302092044</v>
      </c>
      <c r="AJ1979" s="25" t="n">
        <v>-2.105605247865867</v>
      </c>
      <c r="AK1979" s="25" t="n">
        <v>-0.2927689283240456</v>
      </c>
      <c r="AL1979" s="25" t="n">
        <v>3.00405370356985</v>
      </c>
      <c r="AM1979" s="25" t="n">
        <v>-0.2203021696077745</v>
      </c>
      <c r="AN1979" s="25" t="n">
        <v>0.3384823031506394</v>
      </c>
      <c r="AO1979" s="25" t="n">
        <v>-0.0493865225102203</v>
      </c>
      <c r="AP1979" s="25" t="n">
        <v>0.3601775486761407</v>
      </c>
      <c r="AQ1979" s="25" t="n">
        <v>1.584688427968207</v>
      </c>
    </row>
    <row r="1980">
      <c r="A1980" s="23">
        <f>Universe!A1980</f>
        <v/>
      </c>
      <c r="B1980" s="24">
        <f>IF(Universe!W1980="","",(Universe!W1980-$B$2550)/$C$2550)</f>
        <v/>
      </c>
      <c r="C1980" s="24">
        <f>IF(Universe!X1980="","",(Universe!X1980-$B$2551)/$C$2551)</f>
        <v/>
      </c>
      <c r="D1980" s="24">
        <f>IF(Universe!Y1980="","",(Universe!Y1980-$B$2552)/$C$2552)</f>
        <v/>
      </c>
      <c r="E1980" s="24">
        <f>IF(Universe!Z1980="","",(Universe!Z1980-$B$2553)/$C$2553)</f>
        <v/>
      </c>
      <c r="F1980" s="24">
        <f>IF(Universe!AA1980="","",(Universe!AA1980-$B$2554)/$C$2554)</f>
        <v/>
      </c>
      <c r="G1980" s="24">
        <f>IF(Universe!AB1980="","",(Universe!AB1980-$B$2555)/$C$2555)</f>
        <v/>
      </c>
      <c r="H1980" s="24">
        <f>IF(Universe!AC1980="","",(Universe!AC1980-$B$2556)/$C$2556)</f>
        <v/>
      </c>
      <c r="I1980" s="24">
        <f>IF(Universe!AD1980="","",(Universe!AD1980-$B$2557)/$C$2557)</f>
        <v/>
      </c>
      <c r="J1980" s="24">
        <f>IF(Universe!AE1980="","",(Universe!AE1980-$B$2558)/$C$2558)</f>
        <v/>
      </c>
      <c r="K1980" s="24">
        <f>IF(Universe!AF1980="","",(Universe!AF1980-$B$2559)/$C$2559)</f>
        <v/>
      </c>
      <c r="L1980" s="24">
        <f>IF(Universe!AG1980="","",(Universe!AG1980-$B$2560)/$C$2560)</f>
        <v/>
      </c>
      <c r="M1980" s="24">
        <f>IF(Universe!AH1980="","",(Universe!AH1980-$B$2561)/$C$2561)</f>
        <v/>
      </c>
      <c r="N1980" s="24">
        <f>IF(Universe!AI1980="","",(Universe!AI1980-$B$2562)/$C$2562)</f>
        <v/>
      </c>
      <c r="O1980" s="24">
        <f>0.74*IF(B1980="",0,B1980)+0.16*IF(C1980="",0,C1980)+0.1*IF(D1980="",0,D1980)</f>
        <v/>
      </c>
      <c r="P1980" s="24">
        <f>0.35*IF(E1980="",0,E1980)+0.35*IF(F1980="",0,F1980)+0.3*IF(G1980="",0,G1980)</f>
        <v/>
      </c>
      <c r="Q1980" s="24">
        <f>0.656*IF(I1980="",0,I1980)+0.344*IF(H1980="",0,H1980)</f>
        <v/>
      </c>
      <c r="R1980" s="24">
        <f>0.338*IF(J1980="",0,J1980)+0.662*IF(K1980="",0,K1980)</f>
        <v/>
      </c>
      <c r="S1980" s="24">
        <f>0.38*IF(L1980="",0,L1980)+0.35*IF(M1980="",0,M1980)+0.27*IF(N1980="",0,N1980)</f>
        <v/>
      </c>
      <c r="T1980" s="24">
        <f>IF(Universe!S1980="","",((Universe!S1980-$B$2565)/$C$2565)^3)</f>
        <v/>
      </c>
      <c r="U1980" s="24">
        <f>IF(Universe!S1980="","",(Universe!S1980-$B$2565)/$C$2565)</f>
        <v/>
      </c>
      <c r="V1980" s="24">
        <f>IF(Universe!T1980="","",(Universe!T1980-$B$2566)/$C$2566)</f>
        <v/>
      </c>
      <c r="W1980" s="24">
        <f>IF(Universe!U1980="","",(Universe!U1980-$B$2567)/$C$2567)</f>
        <v/>
      </c>
      <c r="X1980" s="24">
        <f>IF(O1980="","",(O1980-$B$2571)/$C$2571)</f>
        <v/>
      </c>
      <c r="Y1980" s="24">
        <f>IF(T1980="","",(T1980-$B$2576)/$C$2576)</f>
        <v/>
      </c>
      <c r="Z1980" s="24">
        <f>IF(Universe!V1980="","",(Universe!V1980-$B$2568)/$C$2568)</f>
        <v/>
      </c>
      <c r="AA1980" s="24">
        <f>IF(P1980="","",(P1980-$B$2572)/$C$2572)</f>
        <v/>
      </c>
      <c r="AB1980" s="24">
        <f>IF(Q1980="","",(Q1980-$B$2573)/$C$2573)</f>
        <v/>
      </c>
      <c r="AC1980" s="24">
        <f>IF(R1980="","",(R1980-$B$2574)/$C$2574)</f>
        <v/>
      </c>
      <c r="AD1980" s="24">
        <f>IF(S1980="","",(S1980-$B$2575)/$C$2575)</f>
        <v/>
      </c>
      <c r="AE1980" s="24">
        <f>IF(Y1980="","",Y1980-(19.12044933116382+16.522174187581257*U1980))</f>
        <v/>
      </c>
      <c r="AF1980" s="24">
        <f>IF(X1980="","",(X1980-(-0.27268023098325006+0.47142105304415904*V1980+-0.3189264934812436*U1980)--5.286111042926227e-16)/0.7994208745952703)</f>
        <v/>
      </c>
      <c r="AG1980" s="24">
        <f>IF(AA1980="","",(AA1980-(0.5248806186338691+-0.064206457956449*U1980)-5.43454825424064e-16)/0.9977404048781155)</f>
        <v/>
      </c>
      <c r="AH1980" s="25" t="n">
        <v>-1.562781126279303</v>
      </c>
      <c r="AI1980" s="25" t="n">
        <v>-0.2414114527436331</v>
      </c>
      <c r="AJ1980" s="25" t="n">
        <v>-0.6529934434091517</v>
      </c>
      <c r="AK1980" s="25" t="n">
        <v>-0.3683227952847553</v>
      </c>
      <c r="AL1980" s="25" t="n">
        <v>2.889640987869044</v>
      </c>
      <c r="AM1980" s="25" t="n">
        <v>-0.0527724908103853</v>
      </c>
      <c r="AN1980" s="25" t="n">
        <v>-0.6529862570145375</v>
      </c>
      <c r="AO1980" s="25" t="n">
        <v>0.0378251739975548</v>
      </c>
      <c r="AP1980" s="25" t="n">
        <v>-0.3665272123369796</v>
      </c>
      <c r="AQ1980" s="25" t="n">
        <v>0.2328663232404029</v>
      </c>
    </row>
    <row r="1981">
      <c r="A1981" s="23">
        <f>Universe!A1981</f>
        <v/>
      </c>
      <c r="B1981" s="24">
        <f>IF(Universe!W1981="","",(Universe!W1981-$B$2550)/$C$2550)</f>
        <v/>
      </c>
      <c r="C1981" s="24">
        <f>IF(Universe!X1981="","",(Universe!X1981-$B$2551)/$C$2551)</f>
        <v/>
      </c>
      <c r="D1981" s="24">
        <f>IF(Universe!Y1981="","",(Universe!Y1981-$B$2552)/$C$2552)</f>
        <v/>
      </c>
      <c r="E1981" s="24">
        <f>IF(Universe!Z1981="","",(Universe!Z1981-$B$2553)/$C$2553)</f>
        <v/>
      </c>
      <c r="F1981" s="24">
        <f>IF(Universe!AA1981="","",(Universe!AA1981-$B$2554)/$C$2554)</f>
        <v/>
      </c>
      <c r="G1981" s="24">
        <f>IF(Universe!AB1981="","",(Universe!AB1981-$B$2555)/$C$2555)</f>
        <v/>
      </c>
      <c r="H1981" s="24">
        <f>IF(Universe!AC1981="","",(Universe!AC1981-$B$2556)/$C$2556)</f>
        <v/>
      </c>
      <c r="I1981" s="24">
        <f>IF(Universe!AD1981="","",(Universe!AD1981-$B$2557)/$C$2557)</f>
        <v/>
      </c>
      <c r="J1981" s="24">
        <f>IF(Universe!AE1981="","",(Universe!AE1981-$B$2558)/$C$2558)</f>
        <v/>
      </c>
      <c r="K1981" s="24">
        <f>IF(Universe!AF1981="","",(Universe!AF1981-$B$2559)/$C$2559)</f>
        <v/>
      </c>
      <c r="L1981" s="24">
        <f>IF(Universe!AG1981="","",(Universe!AG1981-$B$2560)/$C$2560)</f>
        <v/>
      </c>
      <c r="M1981" s="24">
        <f>IF(Universe!AH1981="","",(Universe!AH1981-$B$2561)/$C$2561)</f>
        <v/>
      </c>
      <c r="N1981" s="24">
        <f>IF(Universe!AI1981="","",(Universe!AI1981-$B$2562)/$C$2562)</f>
        <v/>
      </c>
      <c r="O1981" s="24">
        <f>0.74*IF(B1981="",0,B1981)+0.16*IF(C1981="",0,C1981)+0.1*IF(D1981="",0,D1981)</f>
        <v/>
      </c>
      <c r="P1981" s="24">
        <f>0.35*IF(E1981="",0,E1981)+0.35*IF(F1981="",0,F1981)+0.3*IF(G1981="",0,G1981)</f>
        <v/>
      </c>
      <c r="Q1981" s="24">
        <f>0.656*IF(I1981="",0,I1981)+0.344*IF(H1981="",0,H1981)</f>
        <v/>
      </c>
      <c r="R1981" s="24">
        <f>0.338*IF(J1981="",0,J1981)+0.662*IF(K1981="",0,K1981)</f>
        <v/>
      </c>
      <c r="S1981" s="24">
        <f>0.38*IF(L1981="",0,L1981)+0.35*IF(M1981="",0,M1981)+0.27*IF(N1981="",0,N1981)</f>
        <v/>
      </c>
      <c r="T1981" s="24">
        <f>IF(Universe!S1981="","",((Universe!S1981-$B$2565)/$C$2565)^3)</f>
        <v/>
      </c>
      <c r="U1981" s="24">
        <f>IF(Universe!S1981="","",(Universe!S1981-$B$2565)/$C$2565)</f>
        <v/>
      </c>
      <c r="V1981" s="24">
        <f>IF(Universe!T1981="","",(Universe!T1981-$B$2566)/$C$2566)</f>
        <v/>
      </c>
      <c r="W1981" s="24">
        <f>IF(Universe!U1981="","",(Universe!U1981-$B$2567)/$C$2567)</f>
        <v/>
      </c>
      <c r="X1981" s="24">
        <f>IF(O1981="","",(O1981-$B$2571)/$C$2571)</f>
        <v/>
      </c>
      <c r="Y1981" s="24">
        <f>IF(T1981="","",(T1981-$B$2576)/$C$2576)</f>
        <v/>
      </c>
      <c r="Z1981" s="24">
        <f>IF(Universe!V1981="","",(Universe!V1981-$B$2568)/$C$2568)</f>
        <v/>
      </c>
      <c r="AA1981" s="24">
        <f>IF(P1981="","",(P1981-$B$2572)/$C$2572)</f>
        <v/>
      </c>
      <c r="AB1981" s="24">
        <f>IF(Q1981="","",(Q1981-$B$2573)/$C$2573)</f>
        <v/>
      </c>
      <c r="AC1981" s="24">
        <f>IF(R1981="","",(R1981-$B$2574)/$C$2574)</f>
        <v/>
      </c>
      <c r="AD1981" s="24">
        <f>IF(S1981="","",(S1981-$B$2575)/$C$2575)</f>
        <v/>
      </c>
      <c r="AE1981" s="24">
        <f>IF(Y1981="","",Y1981-(19.12044933116382+16.522174187581257*U1981))</f>
        <v/>
      </c>
      <c r="AF1981" s="24">
        <f>IF(X1981="","",(X1981-(-0.27268023098325006+0.47142105304415904*V1981+-0.3189264934812436*U1981)--5.286111042926227e-16)/0.7994208745952703)</f>
        <v/>
      </c>
      <c r="AG1981" s="24">
        <f>IF(AA1981="","",(AA1981-(0.5248806186338691+-0.064206457956449*U1981)-5.43454825424064e-16)/0.9977404048781155)</f>
        <v/>
      </c>
      <c r="AH1981" s="25" t="n">
        <v>-1.582228067811856</v>
      </c>
      <c r="AI1981" s="25" t="n">
        <v>-1.323099121730495</v>
      </c>
      <c r="AJ1981" s="25" t="n">
        <v>0.2133440817749733</v>
      </c>
      <c r="AK1981" s="25" t="n">
        <v>0.0327672583638665</v>
      </c>
      <c r="AL1981" s="25" t="n">
        <v>2.91227705987366</v>
      </c>
      <c r="AM1981" s="25" t="n">
        <v>0.2798465098615251</v>
      </c>
      <c r="AN1981" s="25" t="n">
        <v>-0.2415421901234046</v>
      </c>
      <c r="AO1981" s="25" t="n">
        <v>-0.0230323930899547</v>
      </c>
      <c r="AP1981" s="25" t="n">
        <v>-0.3564365997406751</v>
      </c>
      <c r="AQ1981" s="25" t="n">
        <v>0.4423652981380438</v>
      </c>
    </row>
    <row r="1982">
      <c r="A1982" s="23">
        <f>Universe!A1982</f>
        <v/>
      </c>
      <c r="B1982" s="24">
        <f>IF(Universe!W1982="","",(Universe!W1982-$B$2550)/$C$2550)</f>
        <v/>
      </c>
      <c r="C1982" s="24">
        <f>IF(Universe!X1982="","",(Universe!X1982-$B$2551)/$C$2551)</f>
        <v/>
      </c>
      <c r="D1982" s="24">
        <f>IF(Universe!Y1982="","",(Universe!Y1982-$B$2552)/$C$2552)</f>
        <v/>
      </c>
      <c r="E1982" s="24">
        <f>IF(Universe!Z1982="","",(Universe!Z1982-$B$2553)/$C$2553)</f>
        <v/>
      </c>
      <c r="F1982" s="24">
        <f>IF(Universe!AA1982="","",(Universe!AA1982-$B$2554)/$C$2554)</f>
        <v/>
      </c>
      <c r="G1982" s="24">
        <f>IF(Universe!AB1982="","",(Universe!AB1982-$B$2555)/$C$2555)</f>
        <v/>
      </c>
      <c r="H1982" s="24">
        <f>IF(Universe!AC1982="","",(Universe!AC1982-$B$2556)/$C$2556)</f>
        <v/>
      </c>
      <c r="I1982" s="24">
        <f>IF(Universe!AD1982="","",(Universe!AD1982-$B$2557)/$C$2557)</f>
        <v/>
      </c>
      <c r="J1982" s="24">
        <f>IF(Universe!AE1982="","",(Universe!AE1982-$B$2558)/$C$2558)</f>
        <v/>
      </c>
      <c r="K1982" s="24">
        <f>IF(Universe!AF1982="","",(Universe!AF1982-$B$2559)/$C$2559)</f>
        <v/>
      </c>
      <c r="L1982" s="24">
        <f>IF(Universe!AG1982="","",(Universe!AG1982-$B$2560)/$C$2560)</f>
        <v/>
      </c>
      <c r="M1982" s="24">
        <f>IF(Universe!AH1982="","",(Universe!AH1982-$B$2561)/$C$2561)</f>
        <v/>
      </c>
      <c r="N1982" s="24">
        <f>IF(Universe!AI1982="","",(Universe!AI1982-$B$2562)/$C$2562)</f>
        <v/>
      </c>
      <c r="O1982" s="24">
        <f>0.74*IF(B1982="",0,B1982)+0.16*IF(C1982="",0,C1982)+0.1*IF(D1982="",0,D1982)</f>
        <v/>
      </c>
      <c r="P1982" s="24">
        <f>0.35*IF(E1982="",0,E1982)+0.35*IF(F1982="",0,F1982)+0.3*IF(G1982="",0,G1982)</f>
        <v/>
      </c>
      <c r="Q1982" s="24">
        <f>0.656*IF(I1982="",0,I1982)+0.344*IF(H1982="",0,H1982)</f>
        <v/>
      </c>
      <c r="R1982" s="24">
        <f>0.338*IF(J1982="",0,J1982)+0.662*IF(K1982="",0,K1982)</f>
        <v/>
      </c>
      <c r="S1982" s="24">
        <f>0.38*IF(L1982="",0,L1982)+0.35*IF(M1982="",0,M1982)+0.27*IF(N1982="",0,N1982)</f>
        <v/>
      </c>
      <c r="T1982" s="24">
        <f>IF(Universe!S1982="","",((Universe!S1982-$B$2565)/$C$2565)^3)</f>
        <v/>
      </c>
      <c r="U1982" s="24">
        <f>IF(Universe!S1982="","",(Universe!S1982-$B$2565)/$C$2565)</f>
        <v/>
      </c>
      <c r="V1982" s="24">
        <f>IF(Universe!T1982="","",(Universe!T1982-$B$2566)/$C$2566)</f>
        <v/>
      </c>
      <c r="W1982" s="24">
        <f>IF(Universe!U1982="","",(Universe!U1982-$B$2567)/$C$2567)</f>
        <v/>
      </c>
      <c r="X1982" s="24">
        <f>IF(O1982="","",(O1982-$B$2571)/$C$2571)</f>
        <v/>
      </c>
      <c r="Y1982" s="24">
        <f>IF(T1982="","",(T1982-$B$2576)/$C$2576)</f>
        <v/>
      </c>
      <c r="Z1982" s="24">
        <f>IF(Universe!V1982="","",(Universe!V1982-$B$2568)/$C$2568)</f>
        <v/>
      </c>
      <c r="AA1982" s="24">
        <f>IF(P1982="","",(P1982-$B$2572)/$C$2572)</f>
        <v/>
      </c>
      <c r="AB1982" s="24">
        <f>IF(Q1982="","",(Q1982-$B$2573)/$C$2573)</f>
        <v/>
      </c>
      <c r="AC1982" s="24">
        <f>IF(R1982="","",(R1982-$B$2574)/$C$2574)</f>
        <v/>
      </c>
      <c r="AD1982" s="24">
        <f>IF(S1982="","",(S1982-$B$2575)/$C$2575)</f>
        <v/>
      </c>
      <c r="AE1982" s="24">
        <f>IF(Y1982="","",Y1982-(19.12044933116382+16.522174187581257*U1982))</f>
        <v/>
      </c>
      <c r="AF1982" s="24">
        <f>IF(X1982="","",(X1982-(-0.27268023098325006+0.47142105304415904*V1982+-0.3189264934812436*U1982)--5.286111042926227e-16)/0.7994208745952703)</f>
        <v/>
      </c>
      <c r="AG1982" s="24">
        <f>IF(AA1982="","",(AA1982-(0.5248806186338691+-0.064206457956449*U1982)-5.43454825424064e-16)/0.9977404048781155)</f>
        <v/>
      </c>
      <c r="AH1982" s="25" t="n">
        <v>-3.653391678164584</v>
      </c>
      <c r="AI1982" s="25" t="n">
        <v>-0.5528150845920368</v>
      </c>
      <c r="AJ1982" s="25" t="n">
        <v>0.1263747650218372</v>
      </c>
      <c r="AK1982" s="25" t="n">
        <v>-1.109802263182128</v>
      </c>
      <c r="AL1982" s="25" t="n">
        <v>1.559325021049503</v>
      </c>
      <c r="AM1982" s="25" t="n">
        <v>0.8217096774873699</v>
      </c>
      <c r="AN1982" s="25" t="n">
        <v>-2.557549610298107</v>
      </c>
      <c r="AO1982" s="25" t="n">
        <v>0.119587861649532</v>
      </c>
      <c r="AP1982" s="25" t="n">
        <v>-0.4179321413705903</v>
      </c>
      <c r="AQ1982" s="25" t="n">
        <v>-0.6381556195448174</v>
      </c>
    </row>
    <row r="1983">
      <c r="A1983" s="23">
        <f>Universe!A1983</f>
        <v/>
      </c>
      <c r="B1983" s="24">
        <f>IF(Universe!W1983="","",(Universe!W1983-$B$2550)/$C$2550)</f>
        <v/>
      </c>
      <c r="C1983" s="24">
        <f>IF(Universe!X1983="","",(Universe!X1983-$B$2551)/$C$2551)</f>
        <v/>
      </c>
      <c r="D1983" s="24">
        <f>IF(Universe!Y1983="","",(Universe!Y1983-$B$2552)/$C$2552)</f>
        <v/>
      </c>
      <c r="E1983" s="24">
        <f>IF(Universe!Z1983="","",(Universe!Z1983-$B$2553)/$C$2553)</f>
        <v/>
      </c>
      <c r="F1983" s="24">
        <f>IF(Universe!AA1983="","",(Universe!AA1983-$B$2554)/$C$2554)</f>
        <v/>
      </c>
      <c r="G1983" s="24">
        <f>IF(Universe!AB1983="","",(Universe!AB1983-$B$2555)/$C$2555)</f>
        <v/>
      </c>
      <c r="H1983" s="24">
        <f>IF(Universe!AC1983="","",(Universe!AC1983-$B$2556)/$C$2556)</f>
        <v/>
      </c>
      <c r="I1983" s="24">
        <f>IF(Universe!AD1983="","",(Universe!AD1983-$B$2557)/$C$2557)</f>
        <v/>
      </c>
      <c r="J1983" s="24">
        <f>IF(Universe!AE1983="","",(Universe!AE1983-$B$2558)/$C$2558)</f>
        <v/>
      </c>
      <c r="K1983" s="24">
        <f>IF(Universe!AF1983="","",(Universe!AF1983-$B$2559)/$C$2559)</f>
        <v/>
      </c>
      <c r="L1983" s="24">
        <f>IF(Universe!AG1983="","",(Universe!AG1983-$B$2560)/$C$2560)</f>
        <v/>
      </c>
      <c r="M1983" s="24">
        <f>IF(Universe!AH1983="","",(Universe!AH1983-$B$2561)/$C$2561)</f>
        <v/>
      </c>
      <c r="N1983" s="24">
        <f>IF(Universe!AI1983="","",(Universe!AI1983-$B$2562)/$C$2562)</f>
        <v/>
      </c>
      <c r="O1983" s="24">
        <f>0.74*IF(B1983="",0,B1983)+0.16*IF(C1983="",0,C1983)+0.1*IF(D1983="",0,D1983)</f>
        <v/>
      </c>
      <c r="P1983" s="24">
        <f>0.35*IF(E1983="",0,E1983)+0.35*IF(F1983="",0,F1983)+0.3*IF(G1983="",0,G1983)</f>
        <v/>
      </c>
      <c r="Q1983" s="24">
        <f>0.656*IF(I1983="",0,I1983)+0.344*IF(H1983="",0,H1983)</f>
        <v/>
      </c>
      <c r="R1983" s="24">
        <f>0.338*IF(J1983="",0,J1983)+0.662*IF(K1983="",0,K1983)</f>
        <v/>
      </c>
      <c r="S1983" s="24">
        <f>0.38*IF(L1983="",0,L1983)+0.35*IF(M1983="",0,M1983)+0.27*IF(N1983="",0,N1983)</f>
        <v/>
      </c>
      <c r="T1983" s="24">
        <f>IF(Universe!S1983="","",((Universe!S1983-$B$2565)/$C$2565)^3)</f>
        <v/>
      </c>
      <c r="U1983" s="24">
        <f>IF(Universe!S1983="","",(Universe!S1983-$B$2565)/$C$2565)</f>
        <v/>
      </c>
      <c r="V1983" s="24">
        <f>IF(Universe!T1983="","",(Universe!T1983-$B$2566)/$C$2566)</f>
        <v/>
      </c>
      <c r="W1983" s="24">
        <f>IF(Universe!U1983="","",(Universe!U1983-$B$2567)/$C$2567)</f>
        <v/>
      </c>
      <c r="X1983" s="24">
        <f>IF(O1983="","",(O1983-$B$2571)/$C$2571)</f>
        <v/>
      </c>
      <c r="Y1983" s="24">
        <f>IF(T1983="","",(T1983-$B$2576)/$C$2576)</f>
        <v/>
      </c>
      <c r="Z1983" s="24">
        <f>IF(Universe!V1983="","",(Universe!V1983-$B$2568)/$C$2568)</f>
        <v/>
      </c>
      <c r="AA1983" s="24">
        <f>IF(P1983="","",(P1983-$B$2572)/$C$2572)</f>
        <v/>
      </c>
      <c r="AB1983" s="24">
        <f>IF(Q1983="","",(Q1983-$B$2573)/$C$2573)</f>
        <v/>
      </c>
      <c r="AC1983" s="24">
        <f>IF(R1983="","",(R1983-$B$2574)/$C$2574)</f>
        <v/>
      </c>
      <c r="AD1983" s="24">
        <f>IF(S1983="","",(S1983-$B$2575)/$C$2575)</f>
        <v/>
      </c>
      <c r="AE1983" s="24">
        <f>IF(Y1983="","",Y1983-(19.12044933116382+16.522174187581257*U1983))</f>
        <v/>
      </c>
      <c r="AF1983" s="24">
        <f>IF(X1983="","",(X1983-(-0.27268023098325006+0.47142105304415904*V1983+-0.3189264934812436*U1983)--5.286111042926227e-16)/0.7994208745952703)</f>
        <v/>
      </c>
      <c r="AG1983" s="24">
        <f>IF(AA1983="","",(AA1983-(0.5248806186338691+-0.064206457956449*U1983)-5.43454825424064e-16)/0.9977404048781155)</f>
        <v/>
      </c>
      <c r="AH1983" s="25" t="n">
        <v>-1.952532133828252</v>
      </c>
      <c r="AI1983" s="25" t="n">
        <v>-0.3002472376910567</v>
      </c>
      <c r="AJ1983" s="25" t="n">
        <v>-0.169057799865778</v>
      </c>
      <c r="AK1983" s="25" t="n">
        <v>-0.1691637629136877</v>
      </c>
      <c r="AL1983" s="25" t="n">
        <v>3.249241273823952</v>
      </c>
      <c r="AM1983" s="25" t="n">
        <v>0.4193255169973404</v>
      </c>
      <c r="AN1983" s="25" t="n">
        <v>0.176577540138528</v>
      </c>
      <c r="AO1983" s="25" t="n">
        <v>0.224283942040889</v>
      </c>
      <c r="AP1983" s="25" t="n">
        <v>-1.372540868888019</v>
      </c>
      <c r="AQ1983" s="25" t="n">
        <v>-0.1920275270868573</v>
      </c>
    </row>
    <row r="1984">
      <c r="A1984" s="23">
        <f>Universe!A1984</f>
        <v/>
      </c>
      <c r="B1984" s="24">
        <f>IF(Universe!W1984="","",(Universe!W1984-$B$2550)/$C$2550)</f>
        <v/>
      </c>
      <c r="C1984" s="24">
        <f>IF(Universe!X1984="","",(Universe!X1984-$B$2551)/$C$2551)</f>
        <v/>
      </c>
      <c r="D1984" s="24">
        <f>IF(Universe!Y1984="","",(Universe!Y1984-$B$2552)/$C$2552)</f>
        <v/>
      </c>
      <c r="E1984" s="24">
        <f>IF(Universe!Z1984="","",(Universe!Z1984-$B$2553)/$C$2553)</f>
        <v/>
      </c>
      <c r="F1984" s="24">
        <f>IF(Universe!AA1984="","",(Universe!AA1984-$B$2554)/$C$2554)</f>
        <v/>
      </c>
      <c r="G1984" s="24">
        <f>IF(Universe!AB1984="","",(Universe!AB1984-$B$2555)/$C$2555)</f>
        <v/>
      </c>
      <c r="H1984" s="24">
        <f>IF(Universe!AC1984="","",(Universe!AC1984-$B$2556)/$C$2556)</f>
        <v/>
      </c>
      <c r="I1984" s="24">
        <f>IF(Universe!AD1984="","",(Universe!AD1984-$B$2557)/$C$2557)</f>
        <v/>
      </c>
      <c r="J1984" s="24">
        <f>IF(Universe!AE1984="","",(Universe!AE1984-$B$2558)/$C$2558)</f>
        <v/>
      </c>
      <c r="K1984" s="24">
        <f>IF(Universe!AF1984="","",(Universe!AF1984-$B$2559)/$C$2559)</f>
        <v/>
      </c>
      <c r="L1984" s="24">
        <f>IF(Universe!AG1984="","",(Universe!AG1984-$B$2560)/$C$2560)</f>
        <v/>
      </c>
      <c r="M1984" s="24">
        <f>IF(Universe!AH1984="","",(Universe!AH1984-$B$2561)/$C$2561)</f>
        <v/>
      </c>
      <c r="N1984" s="24">
        <f>IF(Universe!AI1984="","",(Universe!AI1984-$B$2562)/$C$2562)</f>
        <v/>
      </c>
      <c r="O1984" s="24">
        <f>0.74*IF(B1984="",0,B1984)+0.16*IF(C1984="",0,C1984)+0.1*IF(D1984="",0,D1984)</f>
        <v/>
      </c>
      <c r="P1984" s="24">
        <f>0.35*IF(E1984="",0,E1984)+0.35*IF(F1984="",0,F1984)+0.3*IF(G1984="",0,G1984)</f>
        <v/>
      </c>
      <c r="Q1984" s="24">
        <f>0.656*IF(I1984="",0,I1984)+0.344*IF(H1984="",0,H1984)</f>
        <v/>
      </c>
      <c r="R1984" s="24">
        <f>0.338*IF(J1984="",0,J1984)+0.662*IF(K1984="",0,K1984)</f>
        <v/>
      </c>
      <c r="S1984" s="24">
        <f>0.38*IF(L1984="",0,L1984)+0.35*IF(M1984="",0,M1984)+0.27*IF(N1984="",0,N1984)</f>
        <v/>
      </c>
      <c r="T1984" s="24">
        <f>IF(Universe!S1984="","",((Universe!S1984-$B$2565)/$C$2565)^3)</f>
        <v/>
      </c>
      <c r="U1984" s="24">
        <f>IF(Universe!S1984="","",(Universe!S1984-$B$2565)/$C$2565)</f>
        <v/>
      </c>
      <c r="V1984" s="24">
        <f>IF(Universe!T1984="","",(Universe!T1984-$B$2566)/$C$2566)</f>
        <v/>
      </c>
      <c r="W1984" s="24">
        <f>IF(Universe!U1984="","",(Universe!U1984-$B$2567)/$C$2567)</f>
        <v/>
      </c>
      <c r="X1984" s="24">
        <f>IF(O1984="","",(O1984-$B$2571)/$C$2571)</f>
        <v/>
      </c>
      <c r="Y1984" s="24">
        <f>IF(T1984="","",(T1984-$B$2576)/$C$2576)</f>
        <v/>
      </c>
      <c r="Z1984" s="24">
        <f>IF(Universe!V1984="","",(Universe!V1984-$B$2568)/$C$2568)</f>
        <v/>
      </c>
      <c r="AA1984" s="24">
        <f>IF(P1984="","",(P1984-$B$2572)/$C$2572)</f>
        <v/>
      </c>
      <c r="AB1984" s="24">
        <f>IF(Q1984="","",(Q1984-$B$2573)/$C$2573)</f>
        <v/>
      </c>
      <c r="AC1984" s="24">
        <f>IF(R1984="","",(R1984-$B$2574)/$C$2574)</f>
        <v/>
      </c>
      <c r="AD1984" s="24">
        <f>IF(S1984="","",(S1984-$B$2575)/$C$2575)</f>
        <v/>
      </c>
      <c r="AE1984" s="24">
        <f>IF(Y1984="","",Y1984-(19.12044933116382+16.522174187581257*U1984))</f>
        <v/>
      </c>
      <c r="AF1984" s="24">
        <f>IF(X1984="","",(X1984-(-0.27268023098325006+0.47142105304415904*V1984+-0.3189264934812436*U1984)--5.286111042926227e-16)/0.7994208745952703)</f>
        <v/>
      </c>
      <c r="AG1984" s="24">
        <f>IF(AA1984="","",(AA1984-(0.5248806186338691+-0.064206457956449*U1984)-5.43454825424064e-16)/0.9977404048781155)</f>
        <v/>
      </c>
      <c r="AH1984" s="25" t="n">
        <v>-2.417131769095184</v>
      </c>
      <c r="AI1984" s="25" t="n">
        <v>0.2729609347329325</v>
      </c>
      <c r="AJ1984" s="25" t="n">
        <v>-0.1132569111001908</v>
      </c>
      <c r="AK1984" s="25" t="n">
        <v>-0.6229129427784145</v>
      </c>
      <c r="AL1984" s="25" t="n">
        <v>3.376823145846206</v>
      </c>
      <c r="AM1984" s="25" t="n">
        <v>-0.2327464677942893</v>
      </c>
      <c r="AN1984" s="25" t="n">
        <v>0.3280545285930275</v>
      </c>
      <c r="AO1984" s="25" t="n">
        <v>0.1103778000575348</v>
      </c>
      <c r="AP1984" s="25" t="n">
        <v>-0.4614089611929787</v>
      </c>
      <c r="AQ1984" s="25" t="n">
        <v>2.774984532930672</v>
      </c>
    </row>
    <row r="1985">
      <c r="A1985" s="23">
        <f>Universe!A1985</f>
        <v/>
      </c>
      <c r="B1985" s="24">
        <f>IF(Universe!W1985="","",(Universe!W1985-$B$2550)/$C$2550)</f>
        <v/>
      </c>
      <c r="C1985" s="24">
        <f>IF(Universe!X1985="","",(Universe!X1985-$B$2551)/$C$2551)</f>
        <v/>
      </c>
      <c r="D1985" s="24">
        <f>IF(Universe!Y1985="","",(Universe!Y1985-$B$2552)/$C$2552)</f>
        <v/>
      </c>
      <c r="E1985" s="24">
        <f>IF(Universe!Z1985="","",(Universe!Z1985-$B$2553)/$C$2553)</f>
        <v/>
      </c>
      <c r="F1985" s="24">
        <f>IF(Universe!AA1985="","",(Universe!AA1985-$B$2554)/$C$2554)</f>
        <v/>
      </c>
      <c r="G1985" s="24">
        <f>IF(Universe!AB1985="","",(Universe!AB1985-$B$2555)/$C$2555)</f>
        <v/>
      </c>
      <c r="H1985" s="24">
        <f>IF(Universe!AC1985="","",(Universe!AC1985-$B$2556)/$C$2556)</f>
        <v/>
      </c>
      <c r="I1985" s="24">
        <f>IF(Universe!AD1985="","",(Universe!AD1985-$B$2557)/$C$2557)</f>
        <v/>
      </c>
      <c r="J1985" s="24">
        <f>IF(Universe!AE1985="","",(Universe!AE1985-$B$2558)/$C$2558)</f>
        <v/>
      </c>
      <c r="K1985" s="24">
        <f>IF(Universe!AF1985="","",(Universe!AF1985-$B$2559)/$C$2559)</f>
        <v/>
      </c>
      <c r="L1985" s="24">
        <f>IF(Universe!AG1985="","",(Universe!AG1985-$B$2560)/$C$2560)</f>
        <v/>
      </c>
      <c r="M1985" s="24">
        <f>IF(Universe!AH1985="","",(Universe!AH1985-$B$2561)/$C$2561)</f>
        <v/>
      </c>
      <c r="N1985" s="24">
        <f>IF(Universe!AI1985="","",(Universe!AI1985-$B$2562)/$C$2562)</f>
        <v/>
      </c>
      <c r="O1985" s="24">
        <f>0.74*IF(B1985="",0,B1985)+0.16*IF(C1985="",0,C1985)+0.1*IF(D1985="",0,D1985)</f>
        <v/>
      </c>
      <c r="P1985" s="24">
        <f>0.35*IF(E1985="",0,E1985)+0.35*IF(F1985="",0,F1985)+0.3*IF(G1985="",0,G1985)</f>
        <v/>
      </c>
      <c r="Q1985" s="24">
        <f>0.656*IF(I1985="",0,I1985)+0.344*IF(H1985="",0,H1985)</f>
        <v/>
      </c>
      <c r="R1985" s="24">
        <f>0.338*IF(J1985="",0,J1985)+0.662*IF(K1985="",0,K1985)</f>
        <v/>
      </c>
      <c r="S1985" s="24">
        <f>0.38*IF(L1985="",0,L1985)+0.35*IF(M1985="",0,M1985)+0.27*IF(N1985="",0,N1985)</f>
        <v/>
      </c>
      <c r="T1985" s="24">
        <f>IF(Universe!S1985="","",((Universe!S1985-$B$2565)/$C$2565)^3)</f>
        <v/>
      </c>
      <c r="U1985" s="24">
        <f>IF(Universe!S1985="","",(Universe!S1985-$B$2565)/$C$2565)</f>
        <v/>
      </c>
      <c r="V1985" s="24">
        <f>IF(Universe!T1985="","",(Universe!T1985-$B$2566)/$C$2566)</f>
        <v/>
      </c>
      <c r="W1985" s="24">
        <f>IF(Universe!U1985="","",(Universe!U1985-$B$2567)/$C$2567)</f>
        <v/>
      </c>
      <c r="X1985" s="24">
        <f>IF(O1985="","",(O1985-$B$2571)/$C$2571)</f>
        <v/>
      </c>
      <c r="Y1985" s="24">
        <f>IF(T1985="","",(T1985-$B$2576)/$C$2576)</f>
        <v/>
      </c>
      <c r="Z1985" s="24">
        <f>IF(Universe!V1985="","",(Universe!V1985-$B$2568)/$C$2568)</f>
        <v/>
      </c>
      <c r="AA1985" s="24">
        <f>IF(P1985="","",(P1985-$B$2572)/$C$2572)</f>
        <v/>
      </c>
      <c r="AB1985" s="24">
        <f>IF(Q1985="","",(Q1985-$B$2573)/$C$2573)</f>
        <v/>
      </c>
      <c r="AC1985" s="24">
        <f>IF(R1985="","",(R1985-$B$2574)/$C$2574)</f>
        <v/>
      </c>
      <c r="AD1985" s="24">
        <f>IF(S1985="","",(S1985-$B$2575)/$C$2575)</f>
        <v/>
      </c>
      <c r="AE1985" s="24">
        <f>IF(Y1985="","",Y1985-(19.12044933116382+16.522174187581257*U1985))</f>
        <v/>
      </c>
      <c r="AF1985" s="24">
        <f>IF(X1985="","",(X1985-(-0.27268023098325006+0.47142105304415904*V1985+-0.3189264934812436*U1985)--5.286111042926227e-16)/0.7994208745952703)</f>
        <v/>
      </c>
      <c r="AG1985" s="24">
        <f>IF(AA1985="","",(AA1985-(0.5248806186338691+-0.064206457956449*U1985)-5.43454825424064e-16)/0.9977404048781155)</f>
        <v/>
      </c>
      <c r="AH1985" s="25" t="n">
        <v>-1.819196192370226</v>
      </c>
      <c r="AI1985" s="25" t="n">
        <v>0.979758469060238</v>
      </c>
      <c r="AJ1985" s="25" t="n">
        <v>-0.4673938730353247</v>
      </c>
      <c r="AK1985" s="25" t="n">
        <v>-0.4518369465503778</v>
      </c>
      <c r="AL1985" s="25" t="n">
        <v>3.149539269765119</v>
      </c>
      <c r="AM1985" s="25" t="n">
        <v>0.6307744662818122</v>
      </c>
      <c r="AN1985" s="25" t="n">
        <v>0.255558856086849</v>
      </c>
      <c r="AO1985" s="25" t="n">
        <v>0.031206626015368</v>
      </c>
      <c r="AP1985" s="25" t="n">
        <v>-0.3522308480226936</v>
      </c>
      <c r="AQ1985" s="25" t="n">
        <v>0.2637235443251872</v>
      </c>
    </row>
    <row r="1986">
      <c r="A1986" s="23">
        <f>Universe!A1986</f>
        <v/>
      </c>
      <c r="B1986" s="24">
        <f>IF(Universe!W1986="","",(Universe!W1986-$B$2550)/$C$2550)</f>
        <v/>
      </c>
      <c r="C1986" s="24">
        <f>IF(Universe!X1986="","",(Universe!X1986-$B$2551)/$C$2551)</f>
        <v/>
      </c>
      <c r="D1986" s="24">
        <f>IF(Universe!Y1986="","",(Universe!Y1986-$B$2552)/$C$2552)</f>
        <v/>
      </c>
      <c r="E1986" s="24">
        <f>IF(Universe!Z1986="","",(Universe!Z1986-$B$2553)/$C$2553)</f>
        <v/>
      </c>
      <c r="F1986" s="24">
        <f>IF(Universe!AA1986="","",(Universe!AA1986-$B$2554)/$C$2554)</f>
        <v/>
      </c>
      <c r="G1986" s="24">
        <f>IF(Universe!AB1986="","",(Universe!AB1986-$B$2555)/$C$2555)</f>
        <v/>
      </c>
      <c r="H1986" s="24">
        <f>IF(Universe!AC1986="","",(Universe!AC1986-$B$2556)/$C$2556)</f>
        <v/>
      </c>
      <c r="I1986" s="24">
        <f>IF(Universe!AD1986="","",(Universe!AD1986-$B$2557)/$C$2557)</f>
        <v/>
      </c>
      <c r="J1986" s="24">
        <f>IF(Universe!AE1986="","",(Universe!AE1986-$B$2558)/$C$2558)</f>
        <v/>
      </c>
      <c r="K1986" s="24">
        <f>IF(Universe!AF1986="","",(Universe!AF1986-$B$2559)/$C$2559)</f>
        <v/>
      </c>
      <c r="L1986" s="24">
        <f>IF(Universe!AG1986="","",(Universe!AG1986-$B$2560)/$C$2560)</f>
        <v/>
      </c>
      <c r="M1986" s="24">
        <f>IF(Universe!AH1986="","",(Universe!AH1986-$B$2561)/$C$2561)</f>
        <v/>
      </c>
      <c r="N1986" s="24">
        <f>IF(Universe!AI1986="","",(Universe!AI1986-$B$2562)/$C$2562)</f>
        <v/>
      </c>
      <c r="O1986" s="24">
        <f>0.74*IF(B1986="",0,B1986)+0.16*IF(C1986="",0,C1986)+0.1*IF(D1986="",0,D1986)</f>
        <v/>
      </c>
      <c r="P1986" s="24">
        <f>0.35*IF(E1986="",0,E1986)+0.35*IF(F1986="",0,F1986)+0.3*IF(G1986="",0,G1986)</f>
        <v/>
      </c>
      <c r="Q1986" s="24">
        <f>0.656*IF(I1986="",0,I1986)+0.344*IF(H1986="",0,H1986)</f>
        <v/>
      </c>
      <c r="R1986" s="24">
        <f>0.338*IF(J1986="",0,J1986)+0.662*IF(K1986="",0,K1986)</f>
        <v/>
      </c>
      <c r="S1986" s="24">
        <f>0.38*IF(L1986="",0,L1986)+0.35*IF(M1986="",0,M1986)+0.27*IF(N1986="",0,N1986)</f>
        <v/>
      </c>
      <c r="T1986" s="24">
        <f>IF(Universe!S1986="","",((Universe!S1986-$B$2565)/$C$2565)^3)</f>
        <v/>
      </c>
      <c r="U1986" s="24">
        <f>IF(Universe!S1986="","",(Universe!S1986-$B$2565)/$C$2565)</f>
        <v/>
      </c>
      <c r="V1986" s="24">
        <f>IF(Universe!T1986="","",(Universe!T1986-$B$2566)/$C$2566)</f>
        <v/>
      </c>
      <c r="W1986" s="24">
        <f>IF(Universe!U1986="","",(Universe!U1986-$B$2567)/$C$2567)</f>
        <v/>
      </c>
      <c r="X1986" s="24">
        <f>IF(O1986="","",(O1986-$B$2571)/$C$2571)</f>
        <v/>
      </c>
      <c r="Y1986" s="24">
        <f>IF(T1986="","",(T1986-$B$2576)/$C$2576)</f>
        <v/>
      </c>
      <c r="Z1986" s="24">
        <f>IF(Universe!V1986="","",(Universe!V1986-$B$2568)/$C$2568)</f>
        <v/>
      </c>
      <c r="AA1986" s="24">
        <f>IF(P1986="","",(P1986-$B$2572)/$C$2572)</f>
        <v/>
      </c>
      <c r="AB1986" s="24">
        <f>IF(Q1986="","",(Q1986-$B$2573)/$C$2573)</f>
        <v/>
      </c>
      <c r="AC1986" s="24">
        <f>IF(R1986="","",(R1986-$B$2574)/$C$2574)</f>
        <v/>
      </c>
      <c r="AD1986" s="24">
        <f>IF(S1986="","",(S1986-$B$2575)/$C$2575)</f>
        <v/>
      </c>
      <c r="AE1986" s="24">
        <f>IF(Y1986="","",Y1986-(19.12044933116382+16.522174187581257*U1986))</f>
        <v/>
      </c>
      <c r="AF1986" s="24">
        <f>IF(X1986="","",(X1986-(-0.27268023098325006+0.47142105304415904*V1986+-0.3189264934812436*U1986)--5.286111042926227e-16)/0.7994208745952703)</f>
        <v/>
      </c>
      <c r="AG1986" s="24">
        <f>IF(AA1986="","",(AA1986-(0.5248806186338691+-0.064206457956449*U1986)-5.43454825424064e-16)/0.9977404048781155)</f>
        <v/>
      </c>
      <c r="AH1986" s="25" t="n">
        <v>-1.588840141778073</v>
      </c>
      <c r="AI1986" s="25" t="n">
        <v>-0.5760623997238111</v>
      </c>
      <c r="AJ1986" s="25" t="n">
        <v>-0.1774267147238451</v>
      </c>
      <c r="AK1986" s="25" t="n">
        <v>-0.0619605932960576</v>
      </c>
      <c r="AL1986" s="25" t="n">
        <v>2.919869167813492</v>
      </c>
      <c r="AM1986" s="25" t="n">
        <v>0.3704814285134457</v>
      </c>
      <c r="AN1986" s="25" t="n">
        <v>-0.3026135141508496</v>
      </c>
      <c r="AO1986" s="25" t="n">
        <v>0.0558846218677691</v>
      </c>
      <c r="AP1986" s="25" t="n">
        <v>-0.7715775577140886</v>
      </c>
      <c r="AQ1986" s="25" t="n">
        <v>-0.2875854152832141</v>
      </c>
    </row>
    <row r="1987">
      <c r="A1987" s="23">
        <f>Universe!A1987</f>
        <v/>
      </c>
      <c r="B1987" s="24">
        <f>IF(Universe!W1987="","",(Universe!W1987-$B$2550)/$C$2550)</f>
        <v/>
      </c>
      <c r="C1987" s="24">
        <f>IF(Universe!X1987="","",(Universe!X1987-$B$2551)/$C$2551)</f>
        <v/>
      </c>
      <c r="D1987" s="24">
        <f>IF(Universe!Y1987="","",(Universe!Y1987-$B$2552)/$C$2552)</f>
        <v/>
      </c>
      <c r="E1987" s="24">
        <f>IF(Universe!Z1987="","",(Universe!Z1987-$B$2553)/$C$2553)</f>
        <v/>
      </c>
      <c r="F1987" s="24">
        <f>IF(Universe!AA1987="","",(Universe!AA1987-$B$2554)/$C$2554)</f>
        <v/>
      </c>
      <c r="G1987" s="24">
        <f>IF(Universe!AB1987="","",(Universe!AB1987-$B$2555)/$C$2555)</f>
        <v/>
      </c>
      <c r="H1987" s="24">
        <f>IF(Universe!AC1987="","",(Universe!AC1987-$B$2556)/$C$2556)</f>
        <v/>
      </c>
      <c r="I1987" s="24">
        <f>IF(Universe!AD1987="","",(Universe!AD1987-$B$2557)/$C$2557)</f>
        <v/>
      </c>
      <c r="J1987" s="24">
        <f>IF(Universe!AE1987="","",(Universe!AE1987-$B$2558)/$C$2558)</f>
        <v/>
      </c>
      <c r="K1987" s="24">
        <f>IF(Universe!AF1987="","",(Universe!AF1987-$B$2559)/$C$2559)</f>
        <v/>
      </c>
      <c r="L1987" s="24">
        <f>IF(Universe!AG1987="","",(Universe!AG1987-$B$2560)/$C$2560)</f>
        <v/>
      </c>
      <c r="M1987" s="24">
        <f>IF(Universe!AH1987="","",(Universe!AH1987-$B$2561)/$C$2561)</f>
        <v/>
      </c>
      <c r="N1987" s="24">
        <f>IF(Universe!AI1987="","",(Universe!AI1987-$B$2562)/$C$2562)</f>
        <v/>
      </c>
      <c r="O1987" s="24">
        <f>0.74*IF(B1987="",0,B1987)+0.16*IF(C1987="",0,C1987)+0.1*IF(D1987="",0,D1987)</f>
        <v/>
      </c>
      <c r="P1987" s="24">
        <f>0.35*IF(E1987="",0,E1987)+0.35*IF(F1987="",0,F1987)+0.3*IF(G1987="",0,G1987)</f>
        <v/>
      </c>
      <c r="Q1987" s="24">
        <f>0.656*IF(I1987="",0,I1987)+0.344*IF(H1987="",0,H1987)</f>
        <v/>
      </c>
      <c r="R1987" s="24">
        <f>0.338*IF(J1987="",0,J1987)+0.662*IF(K1987="",0,K1987)</f>
        <v/>
      </c>
      <c r="S1987" s="24">
        <f>0.38*IF(L1987="",0,L1987)+0.35*IF(M1987="",0,M1987)+0.27*IF(N1987="",0,N1987)</f>
        <v/>
      </c>
      <c r="T1987" s="24">
        <f>IF(Universe!S1987="","",((Universe!S1987-$B$2565)/$C$2565)^3)</f>
        <v/>
      </c>
      <c r="U1987" s="24">
        <f>IF(Universe!S1987="","",(Universe!S1987-$B$2565)/$C$2565)</f>
        <v/>
      </c>
      <c r="V1987" s="24">
        <f>IF(Universe!T1987="","",(Universe!T1987-$B$2566)/$C$2566)</f>
        <v/>
      </c>
      <c r="W1987" s="24">
        <f>IF(Universe!U1987="","",(Universe!U1987-$B$2567)/$C$2567)</f>
        <v/>
      </c>
      <c r="X1987" s="24">
        <f>IF(O1987="","",(O1987-$B$2571)/$C$2571)</f>
        <v/>
      </c>
      <c r="Y1987" s="24">
        <f>IF(T1987="","",(T1987-$B$2576)/$C$2576)</f>
        <v/>
      </c>
      <c r="Z1987" s="24">
        <f>IF(Universe!V1987="","",(Universe!V1987-$B$2568)/$C$2568)</f>
        <v/>
      </c>
      <c r="AA1987" s="24">
        <f>IF(P1987="","",(P1987-$B$2572)/$C$2572)</f>
        <v/>
      </c>
      <c r="AB1987" s="24">
        <f>IF(Q1987="","",(Q1987-$B$2573)/$C$2573)</f>
        <v/>
      </c>
      <c r="AC1987" s="24">
        <f>IF(R1987="","",(R1987-$B$2574)/$C$2574)</f>
        <v/>
      </c>
      <c r="AD1987" s="24">
        <f>IF(S1987="","",(S1987-$B$2575)/$C$2575)</f>
        <v/>
      </c>
      <c r="AE1987" s="24">
        <f>IF(Y1987="","",Y1987-(19.12044933116382+16.522174187581257*U1987))</f>
        <v/>
      </c>
      <c r="AF1987" s="24">
        <f>IF(X1987="","",(X1987-(-0.27268023098325006+0.47142105304415904*V1987+-0.3189264934812436*U1987)--5.286111042926227e-16)/0.7994208745952703)</f>
        <v/>
      </c>
      <c r="AG1987" s="24">
        <f>IF(AA1987="","",(AA1987-(0.5248806186338691+-0.064206457956449*U1987)-5.43454825424064e-16)/0.9977404048781155)</f>
        <v/>
      </c>
      <c r="AH1987" s="25" t="n">
        <v>-0.6951287769692202</v>
      </c>
      <c r="AI1987" s="25" t="n">
        <v>-1.505356288607229</v>
      </c>
      <c r="AJ1987" s="25" t="n">
        <v>-0.0540015886663294</v>
      </c>
      <c r="AK1987" s="25" t="n">
        <v>0.3597970020324813</v>
      </c>
      <c r="AL1987" s="25" t="n">
        <v>1.501786775338108</v>
      </c>
      <c r="AM1987" s="25" t="n">
        <v>-0.07144129622728559</v>
      </c>
      <c r="AN1987" s="25" t="n">
        <v>-1.164758901313656</v>
      </c>
      <c r="AO1987" s="25" t="n">
        <v>-0.0156033942066124</v>
      </c>
      <c r="AP1987" s="25" t="n">
        <v>-0.032764989374486</v>
      </c>
      <c r="AQ1987" s="25" t="n">
        <v>0.2755336707461172</v>
      </c>
    </row>
    <row r="1988">
      <c r="A1988" s="23">
        <f>Universe!A1988</f>
        <v/>
      </c>
      <c r="B1988" s="24">
        <f>IF(Universe!W1988="","",(Universe!W1988-$B$2550)/$C$2550)</f>
        <v/>
      </c>
      <c r="C1988" s="24">
        <f>IF(Universe!X1988="","",(Universe!X1988-$B$2551)/$C$2551)</f>
        <v/>
      </c>
      <c r="D1988" s="24">
        <f>IF(Universe!Y1988="","",(Universe!Y1988-$B$2552)/$C$2552)</f>
        <v/>
      </c>
      <c r="E1988" s="24">
        <f>IF(Universe!Z1988="","",(Universe!Z1988-$B$2553)/$C$2553)</f>
        <v/>
      </c>
      <c r="F1988" s="24">
        <f>IF(Universe!AA1988="","",(Universe!AA1988-$B$2554)/$C$2554)</f>
        <v/>
      </c>
      <c r="G1988" s="24">
        <f>IF(Universe!AB1988="","",(Universe!AB1988-$B$2555)/$C$2555)</f>
        <v/>
      </c>
      <c r="H1988" s="24">
        <f>IF(Universe!AC1988="","",(Universe!AC1988-$B$2556)/$C$2556)</f>
        <v/>
      </c>
      <c r="I1988" s="24">
        <f>IF(Universe!AD1988="","",(Universe!AD1988-$B$2557)/$C$2557)</f>
        <v/>
      </c>
      <c r="J1988" s="24">
        <f>IF(Universe!AE1988="","",(Universe!AE1988-$B$2558)/$C$2558)</f>
        <v/>
      </c>
      <c r="K1988" s="24">
        <f>IF(Universe!AF1988="","",(Universe!AF1988-$B$2559)/$C$2559)</f>
        <v/>
      </c>
      <c r="L1988" s="24">
        <f>IF(Universe!AG1988="","",(Universe!AG1988-$B$2560)/$C$2560)</f>
        <v/>
      </c>
      <c r="M1988" s="24">
        <f>IF(Universe!AH1988="","",(Universe!AH1988-$B$2561)/$C$2561)</f>
        <v/>
      </c>
      <c r="N1988" s="24">
        <f>IF(Universe!AI1988="","",(Universe!AI1988-$B$2562)/$C$2562)</f>
        <v/>
      </c>
      <c r="O1988" s="24">
        <f>0.74*IF(B1988="",0,B1988)+0.16*IF(C1988="",0,C1988)+0.1*IF(D1988="",0,D1988)</f>
        <v/>
      </c>
      <c r="P1988" s="24">
        <f>0.35*IF(E1988="",0,E1988)+0.35*IF(F1988="",0,F1988)+0.3*IF(G1988="",0,G1988)</f>
        <v/>
      </c>
      <c r="Q1988" s="24">
        <f>0.656*IF(I1988="",0,I1988)+0.344*IF(H1988="",0,H1988)</f>
        <v/>
      </c>
      <c r="R1988" s="24">
        <f>0.338*IF(J1988="",0,J1988)+0.662*IF(K1988="",0,K1988)</f>
        <v/>
      </c>
      <c r="S1988" s="24">
        <f>0.38*IF(L1988="",0,L1988)+0.35*IF(M1988="",0,M1988)+0.27*IF(N1988="",0,N1988)</f>
        <v/>
      </c>
      <c r="T1988" s="24">
        <f>IF(Universe!S1988="","",((Universe!S1988-$B$2565)/$C$2565)^3)</f>
        <v/>
      </c>
      <c r="U1988" s="24">
        <f>IF(Universe!S1988="","",(Universe!S1988-$B$2565)/$C$2565)</f>
        <v/>
      </c>
      <c r="V1988" s="24">
        <f>IF(Universe!T1988="","",(Universe!T1988-$B$2566)/$C$2566)</f>
        <v/>
      </c>
      <c r="W1988" s="24">
        <f>IF(Universe!U1988="","",(Universe!U1988-$B$2567)/$C$2567)</f>
        <v/>
      </c>
      <c r="X1988" s="24">
        <f>IF(O1988="","",(O1988-$B$2571)/$C$2571)</f>
        <v/>
      </c>
      <c r="Y1988" s="24">
        <f>IF(T1988="","",(T1988-$B$2576)/$C$2576)</f>
        <v/>
      </c>
      <c r="Z1988" s="24">
        <f>IF(Universe!V1988="","",(Universe!V1988-$B$2568)/$C$2568)</f>
        <v/>
      </c>
      <c r="AA1988" s="24">
        <f>IF(P1988="","",(P1988-$B$2572)/$C$2572)</f>
        <v/>
      </c>
      <c r="AB1988" s="24">
        <f>IF(Q1988="","",(Q1988-$B$2573)/$C$2573)</f>
        <v/>
      </c>
      <c r="AC1988" s="24">
        <f>IF(R1988="","",(R1988-$B$2574)/$C$2574)</f>
        <v/>
      </c>
      <c r="AD1988" s="24">
        <f>IF(S1988="","",(S1988-$B$2575)/$C$2575)</f>
        <v/>
      </c>
      <c r="AE1988" s="24">
        <f>IF(Y1988="","",Y1988-(19.12044933116382+16.522174187581257*U1988))</f>
        <v/>
      </c>
      <c r="AF1988" s="24">
        <f>IF(X1988="","",(X1988-(-0.27268023098325006+0.47142105304415904*V1988+-0.3189264934812436*U1988)--5.286111042926227e-16)/0.7994208745952703)</f>
        <v/>
      </c>
      <c r="AG1988" s="24">
        <f>IF(AA1988="","",(AA1988-(0.5248806186338691+-0.064206457956449*U1988)-5.43454825424064e-16)/0.9977404048781155)</f>
        <v/>
      </c>
      <c r="AH1988" s="25" t="n">
        <v>-2.795989166091095</v>
      </c>
      <c r="AI1988" s="25" t="n">
        <v>0.3855029570358421</v>
      </c>
      <c r="AJ1988" s="25" t="n">
        <v>0.7202137189713717</v>
      </c>
      <c r="AK1988" s="25" t="n">
        <v>0.1790982911365348</v>
      </c>
      <c r="AL1988" s="25" t="n">
        <v>3.188092013405309</v>
      </c>
      <c r="AM1988" s="25" t="n">
        <v>-0.2193811497409705</v>
      </c>
      <c r="AN1988" s="25" t="n">
        <v>0.7624477840171403</v>
      </c>
      <c r="AO1988" s="25" t="n">
        <v>0.0006299059101506</v>
      </c>
      <c r="AP1988" s="25" t="n">
        <v>0.6072195175678958</v>
      </c>
      <c r="AQ1988" s="25" t="n">
        <v>-0.6163056020838735</v>
      </c>
    </row>
    <row r="1989">
      <c r="A1989" s="23">
        <f>Universe!A1989</f>
        <v/>
      </c>
      <c r="B1989" s="24">
        <f>IF(Universe!W1989="","",(Universe!W1989-$B$2550)/$C$2550)</f>
        <v/>
      </c>
      <c r="C1989" s="24">
        <f>IF(Universe!X1989="","",(Universe!X1989-$B$2551)/$C$2551)</f>
        <v/>
      </c>
      <c r="D1989" s="24">
        <f>IF(Universe!Y1989="","",(Universe!Y1989-$B$2552)/$C$2552)</f>
        <v/>
      </c>
      <c r="E1989" s="24">
        <f>IF(Universe!Z1989="","",(Universe!Z1989-$B$2553)/$C$2553)</f>
        <v/>
      </c>
      <c r="F1989" s="24">
        <f>IF(Universe!AA1989="","",(Universe!AA1989-$B$2554)/$C$2554)</f>
        <v/>
      </c>
      <c r="G1989" s="24">
        <f>IF(Universe!AB1989="","",(Universe!AB1989-$B$2555)/$C$2555)</f>
        <v/>
      </c>
      <c r="H1989" s="24">
        <f>IF(Universe!AC1989="","",(Universe!AC1989-$B$2556)/$C$2556)</f>
        <v/>
      </c>
      <c r="I1989" s="24">
        <f>IF(Universe!AD1989="","",(Universe!AD1989-$B$2557)/$C$2557)</f>
        <v/>
      </c>
      <c r="J1989" s="24">
        <f>IF(Universe!AE1989="","",(Universe!AE1989-$B$2558)/$C$2558)</f>
        <v/>
      </c>
      <c r="K1989" s="24">
        <f>IF(Universe!AF1989="","",(Universe!AF1989-$B$2559)/$C$2559)</f>
        <v/>
      </c>
      <c r="L1989" s="24">
        <f>IF(Universe!AG1989="","",(Universe!AG1989-$B$2560)/$C$2560)</f>
        <v/>
      </c>
      <c r="M1989" s="24">
        <f>IF(Universe!AH1989="","",(Universe!AH1989-$B$2561)/$C$2561)</f>
        <v/>
      </c>
      <c r="N1989" s="24">
        <f>IF(Universe!AI1989="","",(Universe!AI1989-$B$2562)/$C$2562)</f>
        <v/>
      </c>
      <c r="O1989" s="24">
        <f>0.74*IF(B1989="",0,B1989)+0.16*IF(C1989="",0,C1989)+0.1*IF(D1989="",0,D1989)</f>
        <v/>
      </c>
      <c r="P1989" s="24">
        <f>0.35*IF(E1989="",0,E1989)+0.35*IF(F1989="",0,F1989)+0.3*IF(G1989="",0,G1989)</f>
        <v/>
      </c>
      <c r="Q1989" s="24">
        <f>0.656*IF(I1989="",0,I1989)+0.344*IF(H1989="",0,H1989)</f>
        <v/>
      </c>
      <c r="R1989" s="24">
        <f>0.338*IF(J1989="",0,J1989)+0.662*IF(K1989="",0,K1989)</f>
        <v/>
      </c>
      <c r="S1989" s="24">
        <f>0.38*IF(L1989="",0,L1989)+0.35*IF(M1989="",0,M1989)+0.27*IF(N1989="",0,N1989)</f>
        <v/>
      </c>
      <c r="T1989" s="24">
        <f>IF(Universe!S1989="","",((Universe!S1989-$B$2565)/$C$2565)^3)</f>
        <v/>
      </c>
      <c r="U1989" s="24">
        <f>IF(Universe!S1989="","",(Universe!S1989-$B$2565)/$C$2565)</f>
        <v/>
      </c>
      <c r="V1989" s="24">
        <f>IF(Universe!T1989="","",(Universe!T1989-$B$2566)/$C$2566)</f>
        <v/>
      </c>
      <c r="W1989" s="24">
        <f>IF(Universe!U1989="","",(Universe!U1989-$B$2567)/$C$2567)</f>
        <v/>
      </c>
      <c r="X1989" s="24">
        <f>IF(O1989="","",(O1989-$B$2571)/$C$2571)</f>
        <v/>
      </c>
      <c r="Y1989" s="24">
        <f>IF(T1989="","",(T1989-$B$2576)/$C$2576)</f>
        <v/>
      </c>
      <c r="Z1989" s="24">
        <f>IF(Universe!V1989="","",(Universe!V1989-$B$2568)/$C$2568)</f>
        <v/>
      </c>
      <c r="AA1989" s="24">
        <f>IF(P1989="","",(P1989-$B$2572)/$C$2572)</f>
        <v/>
      </c>
      <c r="AB1989" s="24">
        <f>IF(Q1989="","",(Q1989-$B$2573)/$C$2573)</f>
        <v/>
      </c>
      <c r="AC1989" s="24">
        <f>IF(R1989="","",(R1989-$B$2574)/$C$2574)</f>
        <v/>
      </c>
      <c r="AD1989" s="24">
        <f>IF(S1989="","",(S1989-$B$2575)/$C$2575)</f>
        <v/>
      </c>
      <c r="AE1989" s="24">
        <f>IF(Y1989="","",Y1989-(19.12044933116382+16.522174187581257*U1989))</f>
        <v/>
      </c>
      <c r="AF1989" s="24">
        <f>IF(X1989="","",(X1989-(-0.27268023098325006+0.47142105304415904*V1989+-0.3189264934812436*U1989)--5.286111042926227e-16)/0.7994208745952703)</f>
        <v/>
      </c>
      <c r="AG1989" s="24">
        <f>IF(AA1989="","",(AA1989-(0.5248806186338691+-0.064206457956449*U1989)-5.43454825424064e-16)/0.9977404048781155)</f>
        <v/>
      </c>
      <c r="AH1989" s="25" t="n">
        <v>-0.0827566686166458</v>
      </c>
      <c r="AI1989" s="25" t="n">
        <v>-1.045794322318379</v>
      </c>
      <c r="AJ1989" s="25" t="n">
        <v>0.350744890323711</v>
      </c>
      <c r="AK1989" s="25" t="n">
        <v>0.5179730950450879</v>
      </c>
      <c r="AL1989" s="25" t="n">
        <v>0.2510271414729952</v>
      </c>
      <c r="AM1989" s="25" t="n">
        <v>0.1202526007992173</v>
      </c>
      <c r="AN1989" s="25" t="n">
        <v>-1.271759328565276</v>
      </c>
      <c r="AO1989" s="25" t="n">
        <v>-0.0076054575770007</v>
      </c>
      <c r="AP1989" s="25" t="n">
        <v>-0.2686178413632016</v>
      </c>
      <c r="AQ1989" s="25" t="n">
        <v>-0.0238593839163862</v>
      </c>
    </row>
    <row r="1990">
      <c r="A1990" s="23">
        <f>Universe!A1990</f>
        <v/>
      </c>
      <c r="B1990" s="24">
        <f>IF(Universe!W1990="","",(Universe!W1990-$B$2550)/$C$2550)</f>
        <v/>
      </c>
      <c r="C1990" s="24">
        <f>IF(Universe!X1990="","",(Universe!X1990-$B$2551)/$C$2551)</f>
        <v/>
      </c>
      <c r="D1990" s="24">
        <f>IF(Universe!Y1990="","",(Universe!Y1990-$B$2552)/$C$2552)</f>
        <v/>
      </c>
      <c r="E1990" s="24">
        <f>IF(Universe!Z1990="","",(Universe!Z1990-$B$2553)/$C$2553)</f>
        <v/>
      </c>
      <c r="F1990" s="24">
        <f>IF(Universe!AA1990="","",(Universe!AA1990-$B$2554)/$C$2554)</f>
        <v/>
      </c>
      <c r="G1990" s="24">
        <f>IF(Universe!AB1990="","",(Universe!AB1990-$B$2555)/$C$2555)</f>
        <v/>
      </c>
      <c r="H1990" s="24">
        <f>IF(Universe!AC1990="","",(Universe!AC1990-$B$2556)/$C$2556)</f>
        <v/>
      </c>
      <c r="I1990" s="24">
        <f>IF(Universe!AD1990="","",(Universe!AD1990-$B$2557)/$C$2557)</f>
        <v/>
      </c>
      <c r="J1990" s="24">
        <f>IF(Universe!AE1990="","",(Universe!AE1990-$B$2558)/$C$2558)</f>
        <v/>
      </c>
      <c r="K1990" s="24">
        <f>IF(Universe!AF1990="","",(Universe!AF1990-$B$2559)/$C$2559)</f>
        <v/>
      </c>
      <c r="L1990" s="24">
        <f>IF(Universe!AG1990="","",(Universe!AG1990-$B$2560)/$C$2560)</f>
        <v/>
      </c>
      <c r="M1990" s="24">
        <f>IF(Universe!AH1990="","",(Universe!AH1990-$B$2561)/$C$2561)</f>
        <v/>
      </c>
      <c r="N1990" s="24">
        <f>IF(Universe!AI1990="","",(Universe!AI1990-$B$2562)/$C$2562)</f>
        <v/>
      </c>
      <c r="O1990" s="24">
        <f>0.74*IF(B1990="",0,B1990)+0.16*IF(C1990="",0,C1990)+0.1*IF(D1990="",0,D1990)</f>
        <v/>
      </c>
      <c r="P1990" s="24">
        <f>0.35*IF(E1990="",0,E1990)+0.35*IF(F1990="",0,F1990)+0.3*IF(G1990="",0,G1990)</f>
        <v/>
      </c>
      <c r="Q1990" s="24">
        <f>0.656*IF(I1990="",0,I1990)+0.344*IF(H1990="",0,H1990)</f>
        <v/>
      </c>
      <c r="R1990" s="24">
        <f>0.338*IF(J1990="",0,J1990)+0.662*IF(K1990="",0,K1990)</f>
        <v/>
      </c>
      <c r="S1990" s="24">
        <f>0.38*IF(L1990="",0,L1990)+0.35*IF(M1990="",0,M1990)+0.27*IF(N1990="",0,N1990)</f>
        <v/>
      </c>
      <c r="T1990" s="24">
        <f>IF(Universe!S1990="","",((Universe!S1990-$B$2565)/$C$2565)^3)</f>
        <v/>
      </c>
      <c r="U1990" s="24">
        <f>IF(Universe!S1990="","",(Universe!S1990-$B$2565)/$C$2565)</f>
        <v/>
      </c>
      <c r="V1990" s="24">
        <f>IF(Universe!T1990="","",(Universe!T1990-$B$2566)/$C$2566)</f>
        <v/>
      </c>
      <c r="W1990" s="24">
        <f>IF(Universe!U1990="","",(Universe!U1990-$B$2567)/$C$2567)</f>
        <v/>
      </c>
      <c r="X1990" s="24">
        <f>IF(O1990="","",(O1990-$B$2571)/$C$2571)</f>
        <v/>
      </c>
      <c r="Y1990" s="24">
        <f>IF(T1990="","",(T1990-$B$2576)/$C$2576)</f>
        <v/>
      </c>
      <c r="Z1990" s="24">
        <f>IF(Universe!V1990="","",(Universe!V1990-$B$2568)/$C$2568)</f>
        <v/>
      </c>
      <c r="AA1990" s="24">
        <f>IF(P1990="","",(P1990-$B$2572)/$C$2572)</f>
        <v/>
      </c>
      <c r="AB1990" s="24">
        <f>IF(Q1990="","",(Q1990-$B$2573)/$C$2573)</f>
        <v/>
      </c>
      <c r="AC1990" s="24">
        <f>IF(R1990="","",(R1990-$B$2574)/$C$2574)</f>
        <v/>
      </c>
      <c r="AD1990" s="24">
        <f>IF(S1990="","",(S1990-$B$2575)/$C$2575)</f>
        <v/>
      </c>
      <c r="AE1990" s="24">
        <f>IF(Y1990="","",Y1990-(19.12044933116382+16.522174187581257*U1990))</f>
        <v/>
      </c>
      <c r="AF1990" s="24">
        <f>IF(X1990="","",(X1990-(-0.27268023098325006+0.47142105304415904*V1990+-0.3189264934812436*U1990)--5.286111042926227e-16)/0.7994208745952703)</f>
        <v/>
      </c>
      <c r="AG1990" s="24">
        <f>IF(AA1990="","",(AA1990-(0.5248806186338691+-0.064206457956449*U1990)-5.43454825424064e-16)/0.9977404048781155)</f>
        <v/>
      </c>
      <c r="AH1990" s="25" t="n">
        <v>-2.815753781537216</v>
      </c>
      <c r="AI1990" s="25" t="n">
        <v>1.377681746637675</v>
      </c>
      <c r="AJ1990" s="25" t="n">
        <v>-0.1304689266429888</v>
      </c>
      <c r="AK1990" s="25" t="n">
        <v>0.3167398527043009</v>
      </c>
      <c r="AL1990" s="25" t="n">
        <v>3.170158250013899</v>
      </c>
      <c r="AM1990" s="25" t="n">
        <v>-0.06445403261555931</v>
      </c>
      <c r="AN1990" s="25" t="n">
        <v>0.5096576507315372</v>
      </c>
      <c r="AO1990" s="25" t="n">
        <v>-0.2526010713599544</v>
      </c>
      <c r="AP1990" s="25" t="n">
        <v>0.5546680734541042</v>
      </c>
      <c r="AQ1990" s="25" t="n">
        <v>-0.6293176950204192</v>
      </c>
    </row>
    <row r="1991">
      <c r="A1991" s="23">
        <f>Universe!A1991</f>
        <v/>
      </c>
      <c r="B1991" s="24">
        <f>IF(Universe!W1991="","",(Universe!W1991-$B$2550)/$C$2550)</f>
        <v/>
      </c>
      <c r="C1991" s="24">
        <f>IF(Universe!X1991="","",(Universe!X1991-$B$2551)/$C$2551)</f>
        <v/>
      </c>
      <c r="D1991" s="24">
        <f>IF(Universe!Y1991="","",(Universe!Y1991-$B$2552)/$C$2552)</f>
        <v/>
      </c>
      <c r="E1991" s="24">
        <f>IF(Universe!Z1991="","",(Universe!Z1991-$B$2553)/$C$2553)</f>
        <v/>
      </c>
      <c r="F1991" s="24">
        <f>IF(Universe!AA1991="","",(Universe!AA1991-$B$2554)/$C$2554)</f>
        <v/>
      </c>
      <c r="G1991" s="24">
        <f>IF(Universe!AB1991="","",(Universe!AB1991-$B$2555)/$C$2555)</f>
        <v/>
      </c>
      <c r="H1991" s="24">
        <f>IF(Universe!AC1991="","",(Universe!AC1991-$B$2556)/$C$2556)</f>
        <v/>
      </c>
      <c r="I1991" s="24">
        <f>IF(Universe!AD1991="","",(Universe!AD1991-$B$2557)/$C$2557)</f>
        <v/>
      </c>
      <c r="J1991" s="24">
        <f>IF(Universe!AE1991="","",(Universe!AE1991-$B$2558)/$C$2558)</f>
        <v/>
      </c>
      <c r="K1991" s="24">
        <f>IF(Universe!AF1991="","",(Universe!AF1991-$B$2559)/$C$2559)</f>
        <v/>
      </c>
      <c r="L1991" s="24">
        <f>IF(Universe!AG1991="","",(Universe!AG1991-$B$2560)/$C$2560)</f>
        <v/>
      </c>
      <c r="M1991" s="24">
        <f>IF(Universe!AH1991="","",(Universe!AH1991-$B$2561)/$C$2561)</f>
        <v/>
      </c>
      <c r="N1991" s="24">
        <f>IF(Universe!AI1991="","",(Universe!AI1991-$B$2562)/$C$2562)</f>
        <v/>
      </c>
      <c r="O1991" s="24">
        <f>0.74*IF(B1991="",0,B1991)+0.16*IF(C1991="",0,C1991)+0.1*IF(D1991="",0,D1991)</f>
        <v/>
      </c>
      <c r="P1991" s="24">
        <f>0.35*IF(E1991="",0,E1991)+0.35*IF(F1991="",0,F1991)+0.3*IF(G1991="",0,G1991)</f>
        <v/>
      </c>
      <c r="Q1991" s="24">
        <f>0.656*IF(I1991="",0,I1991)+0.344*IF(H1991="",0,H1991)</f>
        <v/>
      </c>
      <c r="R1991" s="24">
        <f>0.338*IF(J1991="",0,J1991)+0.662*IF(K1991="",0,K1991)</f>
        <v/>
      </c>
      <c r="S1991" s="24">
        <f>0.38*IF(L1991="",0,L1991)+0.35*IF(M1991="",0,M1991)+0.27*IF(N1991="",0,N1991)</f>
        <v/>
      </c>
      <c r="T1991" s="24">
        <f>IF(Universe!S1991="","",((Universe!S1991-$B$2565)/$C$2565)^3)</f>
        <v/>
      </c>
      <c r="U1991" s="24">
        <f>IF(Universe!S1991="","",(Universe!S1991-$B$2565)/$C$2565)</f>
        <v/>
      </c>
      <c r="V1991" s="24">
        <f>IF(Universe!T1991="","",(Universe!T1991-$B$2566)/$C$2566)</f>
        <v/>
      </c>
      <c r="W1991" s="24">
        <f>IF(Universe!U1991="","",(Universe!U1991-$B$2567)/$C$2567)</f>
        <v/>
      </c>
      <c r="X1991" s="24">
        <f>IF(O1991="","",(O1991-$B$2571)/$C$2571)</f>
        <v/>
      </c>
      <c r="Y1991" s="24">
        <f>IF(T1991="","",(T1991-$B$2576)/$C$2576)</f>
        <v/>
      </c>
      <c r="Z1991" s="24">
        <f>IF(Universe!V1991="","",(Universe!V1991-$B$2568)/$C$2568)</f>
        <v/>
      </c>
      <c r="AA1991" s="24">
        <f>IF(P1991="","",(P1991-$B$2572)/$C$2572)</f>
        <v/>
      </c>
      <c r="AB1991" s="24">
        <f>IF(Q1991="","",(Q1991-$B$2573)/$C$2573)</f>
        <v/>
      </c>
      <c r="AC1991" s="24">
        <f>IF(R1991="","",(R1991-$B$2574)/$C$2574)</f>
        <v/>
      </c>
      <c r="AD1991" s="24">
        <f>IF(S1991="","",(S1991-$B$2575)/$C$2575)</f>
        <v/>
      </c>
      <c r="AE1991" s="24">
        <f>IF(Y1991="","",Y1991-(19.12044933116382+16.522174187581257*U1991))</f>
        <v/>
      </c>
      <c r="AF1991" s="24">
        <f>IF(X1991="","",(X1991-(-0.27268023098325006+0.47142105304415904*V1991+-0.3189264934812436*U1991)--5.286111042926227e-16)/0.7994208745952703)</f>
        <v/>
      </c>
      <c r="AG1991" s="24">
        <f>IF(AA1991="","",(AA1991-(0.5248806186338691+-0.064206457956449*U1991)-5.43454825424064e-16)/0.9977404048781155)</f>
        <v/>
      </c>
      <c r="AH1991" s="25" t="n">
        <v>-2.622901781101066</v>
      </c>
      <c r="AI1991" s="25" t="n">
        <v>1.030206758404769</v>
      </c>
      <c r="AJ1991" s="25" t="n">
        <v>-0.5141052444811969</v>
      </c>
      <c r="AK1991" s="25" t="n">
        <v>3.236074795968819</v>
      </c>
      <c r="AL1991" s="25" t="n">
        <v>3.310000867695675</v>
      </c>
      <c r="AM1991" s="25" t="n">
        <v>1.347460334602413</v>
      </c>
      <c r="AN1991" s="25" t="n">
        <v>2.812081364032634</v>
      </c>
      <c r="AO1991" s="25" t="n">
        <v>1.350173536974785</v>
      </c>
      <c r="AP1991" s="25" t="n">
        <v>-1.14379724911787</v>
      </c>
      <c r="AQ1991" s="25" t="n">
        <v>2.658417917943374</v>
      </c>
    </row>
    <row r="1992">
      <c r="A1992" s="23">
        <f>Universe!A1992</f>
        <v/>
      </c>
      <c r="B1992" s="24">
        <f>IF(Universe!W1992="","",(Universe!W1992-$B$2550)/$C$2550)</f>
        <v/>
      </c>
      <c r="C1992" s="24">
        <f>IF(Universe!X1992="","",(Universe!X1992-$B$2551)/$C$2551)</f>
        <v/>
      </c>
      <c r="D1992" s="24">
        <f>IF(Universe!Y1992="","",(Universe!Y1992-$B$2552)/$C$2552)</f>
        <v/>
      </c>
      <c r="E1992" s="24">
        <f>IF(Universe!Z1992="","",(Universe!Z1992-$B$2553)/$C$2553)</f>
        <v/>
      </c>
      <c r="F1992" s="24">
        <f>IF(Universe!AA1992="","",(Universe!AA1992-$B$2554)/$C$2554)</f>
        <v/>
      </c>
      <c r="G1992" s="24">
        <f>IF(Universe!AB1992="","",(Universe!AB1992-$B$2555)/$C$2555)</f>
        <v/>
      </c>
      <c r="H1992" s="24">
        <f>IF(Universe!AC1992="","",(Universe!AC1992-$B$2556)/$C$2556)</f>
        <v/>
      </c>
      <c r="I1992" s="24">
        <f>IF(Universe!AD1992="","",(Universe!AD1992-$B$2557)/$C$2557)</f>
        <v/>
      </c>
      <c r="J1992" s="24">
        <f>IF(Universe!AE1992="","",(Universe!AE1992-$B$2558)/$C$2558)</f>
        <v/>
      </c>
      <c r="K1992" s="24">
        <f>IF(Universe!AF1992="","",(Universe!AF1992-$B$2559)/$C$2559)</f>
        <v/>
      </c>
      <c r="L1992" s="24">
        <f>IF(Universe!AG1992="","",(Universe!AG1992-$B$2560)/$C$2560)</f>
        <v/>
      </c>
      <c r="M1992" s="24">
        <f>IF(Universe!AH1992="","",(Universe!AH1992-$B$2561)/$C$2561)</f>
        <v/>
      </c>
      <c r="N1992" s="24">
        <f>IF(Universe!AI1992="","",(Universe!AI1992-$B$2562)/$C$2562)</f>
        <v/>
      </c>
      <c r="O1992" s="24">
        <f>0.74*IF(B1992="",0,B1992)+0.16*IF(C1992="",0,C1992)+0.1*IF(D1992="",0,D1992)</f>
        <v/>
      </c>
      <c r="P1992" s="24">
        <f>0.35*IF(E1992="",0,E1992)+0.35*IF(F1992="",0,F1992)+0.3*IF(G1992="",0,G1992)</f>
        <v/>
      </c>
      <c r="Q1992" s="24">
        <f>0.656*IF(I1992="",0,I1992)+0.344*IF(H1992="",0,H1992)</f>
        <v/>
      </c>
      <c r="R1992" s="24">
        <f>0.338*IF(J1992="",0,J1992)+0.662*IF(K1992="",0,K1992)</f>
        <v/>
      </c>
      <c r="S1992" s="24">
        <f>0.38*IF(L1992="",0,L1992)+0.35*IF(M1992="",0,M1992)+0.27*IF(N1992="",0,N1992)</f>
        <v/>
      </c>
      <c r="T1992" s="24">
        <f>IF(Universe!S1992="","",((Universe!S1992-$B$2565)/$C$2565)^3)</f>
        <v/>
      </c>
      <c r="U1992" s="24">
        <f>IF(Universe!S1992="","",(Universe!S1992-$B$2565)/$C$2565)</f>
        <v/>
      </c>
      <c r="V1992" s="24">
        <f>IF(Universe!T1992="","",(Universe!T1992-$B$2566)/$C$2566)</f>
        <v/>
      </c>
      <c r="W1992" s="24">
        <f>IF(Universe!U1992="","",(Universe!U1992-$B$2567)/$C$2567)</f>
        <v/>
      </c>
      <c r="X1992" s="24">
        <f>IF(O1992="","",(O1992-$B$2571)/$C$2571)</f>
        <v/>
      </c>
      <c r="Y1992" s="24">
        <f>IF(T1992="","",(T1992-$B$2576)/$C$2576)</f>
        <v/>
      </c>
      <c r="Z1992" s="24">
        <f>IF(Universe!V1992="","",(Universe!V1992-$B$2568)/$C$2568)</f>
        <v/>
      </c>
      <c r="AA1992" s="24">
        <f>IF(P1992="","",(P1992-$B$2572)/$C$2572)</f>
        <v/>
      </c>
      <c r="AB1992" s="24">
        <f>IF(Q1992="","",(Q1992-$B$2573)/$C$2573)</f>
        <v/>
      </c>
      <c r="AC1992" s="24">
        <f>IF(R1992="","",(R1992-$B$2574)/$C$2574)</f>
        <v/>
      </c>
      <c r="AD1992" s="24">
        <f>IF(S1992="","",(S1992-$B$2575)/$C$2575)</f>
        <v/>
      </c>
      <c r="AE1992" s="24">
        <f>IF(Y1992="","",Y1992-(19.12044933116382+16.522174187581257*U1992))</f>
        <v/>
      </c>
      <c r="AF1992" s="24">
        <f>IF(X1992="","",(X1992-(-0.27268023098325006+0.47142105304415904*V1992+-0.3189264934812436*U1992)--5.286111042926227e-16)/0.7994208745952703)</f>
        <v/>
      </c>
      <c r="AG1992" s="24">
        <f>IF(AA1992="","",(AA1992-(0.5248806186338691+-0.064206457956449*U1992)-5.43454825424064e-16)/0.9977404048781155)</f>
        <v/>
      </c>
      <c r="AH1992" s="25" t="n">
        <v>-2.427028898816015</v>
      </c>
      <c r="AI1992" s="25" t="n">
        <v>0.0164595590326663</v>
      </c>
      <c r="AJ1992" s="25" t="n">
        <v>-0.4806278520820322</v>
      </c>
      <c r="AK1992" s="25" t="n">
        <v>-0.6885044495061616</v>
      </c>
      <c r="AL1992" s="25" t="n">
        <v>3.375459937236773</v>
      </c>
      <c r="AM1992" s="25" t="n">
        <v>0.5569615864604752</v>
      </c>
      <c r="AN1992" s="25" t="n">
        <v>-0.5995212574263411</v>
      </c>
      <c r="AO1992" s="25" t="n">
        <v>0.1037373906414204</v>
      </c>
      <c r="AP1992" s="25" t="n">
        <v>-0.0648410641197066</v>
      </c>
      <c r="AQ1992" s="25" t="n">
        <v>0.1345265870819489</v>
      </c>
    </row>
    <row r="1993">
      <c r="A1993" s="23">
        <f>Universe!A1993</f>
        <v/>
      </c>
      <c r="B1993" s="24">
        <f>IF(Universe!W1993="","",(Universe!W1993-$B$2550)/$C$2550)</f>
        <v/>
      </c>
      <c r="C1993" s="24">
        <f>IF(Universe!X1993="","",(Universe!X1993-$B$2551)/$C$2551)</f>
        <v/>
      </c>
      <c r="D1993" s="24">
        <f>IF(Universe!Y1993="","",(Universe!Y1993-$B$2552)/$C$2552)</f>
        <v/>
      </c>
      <c r="E1993" s="24">
        <f>IF(Universe!Z1993="","",(Universe!Z1993-$B$2553)/$C$2553)</f>
        <v/>
      </c>
      <c r="F1993" s="24">
        <f>IF(Universe!AA1993="","",(Universe!AA1993-$B$2554)/$C$2554)</f>
        <v/>
      </c>
      <c r="G1993" s="24">
        <f>IF(Universe!AB1993="","",(Universe!AB1993-$B$2555)/$C$2555)</f>
        <v/>
      </c>
      <c r="H1993" s="24">
        <f>IF(Universe!AC1993="","",(Universe!AC1993-$B$2556)/$C$2556)</f>
        <v/>
      </c>
      <c r="I1993" s="24">
        <f>IF(Universe!AD1993="","",(Universe!AD1993-$B$2557)/$C$2557)</f>
        <v/>
      </c>
      <c r="J1993" s="24">
        <f>IF(Universe!AE1993="","",(Universe!AE1993-$B$2558)/$C$2558)</f>
        <v/>
      </c>
      <c r="K1993" s="24">
        <f>IF(Universe!AF1993="","",(Universe!AF1993-$B$2559)/$C$2559)</f>
        <v/>
      </c>
      <c r="L1993" s="24">
        <f>IF(Universe!AG1993="","",(Universe!AG1993-$B$2560)/$C$2560)</f>
        <v/>
      </c>
      <c r="M1993" s="24">
        <f>IF(Universe!AH1993="","",(Universe!AH1993-$B$2561)/$C$2561)</f>
        <v/>
      </c>
      <c r="N1993" s="24">
        <f>IF(Universe!AI1993="","",(Universe!AI1993-$B$2562)/$C$2562)</f>
        <v/>
      </c>
      <c r="O1993" s="24">
        <f>0.74*IF(B1993="",0,B1993)+0.16*IF(C1993="",0,C1993)+0.1*IF(D1993="",0,D1993)</f>
        <v/>
      </c>
      <c r="P1993" s="24">
        <f>0.35*IF(E1993="",0,E1993)+0.35*IF(F1993="",0,F1993)+0.3*IF(G1993="",0,G1993)</f>
        <v/>
      </c>
      <c r="Q1993" s="24">
        <f>0.656*IF(I1993="",0,I1993)+0.344*IF(H1993="",0,H1993)</f>
        <v/>
      </c>
      <c r="R1993" s="24">
        <f>0.338*IF(J1993="",0,J1993)+0.662*IF(K1993="",0,K1993)</f>
        <v/>
      </c>
      <c r="S1993" s="24">
        <f>0.38*IF(L1993="",0,L1993)+0.35*IF(M1993="",0,M1993)+0.27*IF(N1993="",0,N1993)</f>
        <v/>
      </c>
      <c r="T1993" s="24">
        <f>IF(Universe!S1993="","",((Universe!S1993-$B$2565)/$C$2565)^3)</f>
        <v/>
      </c>
      <c r="U1993" s="24">
        <f>IF(Universe!S1993="","",(Universe!S1993-$B$2565)/$C$2565)</f>
        <v/>
      </c>
      <c r="V1993" s="24">
        <f>IF(Universe!T1993="","",(Universe!T1993-$B$2566)/$C$2566)</f>
        <v/>
      </c>
      <c r="W1993" s="24">
        <f>IF(Universe!U1993="","",(Universe!U1993-$B$2567)/$C$2567)</f>
        <v/>
      </c>
      <c r="X1993" s="24">
        <f>IF(O1993="","",(O1993-$B$2571)/$C$2571)</f>
        <v/>
      </c>
      <c r="Y1993" s="24">
        <f>IF(T1993="","",(T1993-$B$2576)/$C$2576)</f>
        <v/>
      </c>
      <c r="Z1993" s="24">
        <f>IF(Universe!V1993="","",(Universe!V1993-$B$2568)/$C$2568)</f>
        <v/>
      </c>
      <c r="AA1993" s="24">
        <f>IF(P1993="","",(P1993-$B$2572)/$C$2572)</f>
        <v/>
      </c>
      <c r="AB1993" s="24">
        <f>IF(Q1993="","",(Q1993-$B$2573)/$C$2573)</f>
        <v/>
      </c>
      <c r="AC1993" s="24">
        <f>IF(R1993="","",(R1993-$B$2574)/$C$2574)</f>
        <v/>
      </c>
      <c r="AD1993" s="24">
        <f>IF(S1993="","",(S1993-$B$2575)/$C$2575)</f>
        <v/>
      </c>
      <c r="AE1993" s="24">
        <f>IF(Y1993="","",Y1993-(19.12044933116382+16.522174187581257*U1993))</f>
        <v/>
      </c>
      <c r="AF1993" s="24">
        <f>IF(X1993="","",(X1993-(-0.27268023098325006+0.47142105304415904*V1993+-0.3189264934812436*U1993)--5.286111042926227e-16)/0.7994208745952703)</f>
        <v/>
      </c>
      <c r="AG1993" s="24">
        <f>IF(AA1993="","",(AA1993-(0.5248806186338691+-0.064206457956449*U1993)-5.43454825424064e-16)/0.9977404048781155)</f>
        <v/>
      </c>
      <c r="AH1993" s="25" t="n">
        <v>-3.171746200497598</v>
      </c>
      <c r="AI1993" s="25" t="n">
        <v>-0.0133682171618663</v>
      </c>
      <c r="AJ1993" s="25" t="n">
        <v>-0.3796130608509732</v>
      </c>
      <c r="AK1993" s="25" t="n">
        <v>-0.9796898074206248</v>
      </c>
      <c r="AL1993" s="25" t="n">
        <v>2.696916954174265</v>
      </c>
      <c r="AM1993" s="25" t="n">
        <v>2.850879218705702</v>
      </c>
      <c r="AN1993" s="25" t="n">
        <v>-1.870648051006181</v>
      </c>
      <c r="AO1993" s="25" t="n">
        <v>0.6730736208362706</v>
      </c>
      <c r="AP1993" s="25" t="n">
        <v>-0.0648410641197066</v>
      </c>
      <c r="AQ1993" s="25" t="n">
        <v>0.2231483887447346</v>
      </c>
    </row>
    <row r="1994">
      <c r="A1994" s="23">
        <f>Universe!A1994</f>
        <v/>
      </c>
      <c r="B1994" s="24">
        <f>IF(Universe!W1994="","",(Universe!W1994-$B$2550)/$C$2550)</f>
        <v/>
      </c>
      <c r="C1994" s="24">
        <f>IF(Universe!X1994="","",(Universe!X1994-$B$2551)/$C$2551)</f>
        <v/>
      </c>
      <c r="D1994" s="24">
        <f>IF(Universe!Y1994="","",(Universe!Y1994-$B$2552)/$C$2552)</f>
        <v/>
      </c>
      <c r="E1994" s="24">
        <f>IF(Universe!Z1994="","",(Universe!Z1994-$B$2553)/$C$2553)</f>
        <v/>
      </c>
      <c r="F1994" s="24">
        <f>IF(Universe!AA1994="","",(Universe!AA1994-$B$2554)/$C$2554)</f>
        <v/>
      </c>
      <c r="G1994" s="24">
        <f>IF(Universe!AB1994="","",(Universe!AB1994-$B$2555)/$C$2555)</f>
        <v/>
      </c>
      <c r="H1994" s="24">
        <f>IF(Universe!AC1994="","",(Universe!AC1994-$B$2556)/$C$2556)</f>
        <v/>
      </c>
      <c r="I1994" s="24">
        <f>IF(Universe!AD1994="","",(Universe!AD1994-$B$2557)/$C$2557)</f>
        <v/>
      </c>
      <c r="J1994" s="24">
        <f>IF(Universe!AE1994="","",(Universe!AE1994-$B$2558)/$C$2558)</f>
        <v/>
      </c>
      <c r="K1994" s="24">
        <f>IF(Universe!AF1994="","",(Universe!AF1994-$B$2559)/$C$2559)</f>
        <v/>
      </c>
      <c r="L1994" s="24">
        <f>IF(Universe!AG1994="","",(Universe!AG1994-$B$2560)/$C$2560)</f>
        <v/>
      </c>
      <c r="M1994" s="24">
        <f>IF(Universe!AH1994="","",(Universe!AH1994-$B$2561)/$C$2561)</f>
        <v/>
      </c>
      <c r="N1994" s="24">
        <f>IF(Universe!AI1994="","",(Universe!AI1994-$B$2562)/$C$2562)</f>
        <v/>
      </c>
      <c r="O1994" s="24">
        <f>0.74*IF(B1994="",0,B1994)+0.16*IF(C1994="",0,C1994)+0.1*IF(D1994="",0,D1994)</f>
        <v/>
      </c>
      <c r="P1994" s="24">
        <f>0.35*IF(E1994="",0,E1994)+0.35*IF(F1994="",0,F1994)+0.3*IF(G1994="",0,G1994)</f>
        <v/>
      </c>
      <c r="Q1994" s="24">
        <f>0.656*IF(I1994="",0,I1994)+0.344*IF(H1994="",0,H1994)</f>
        <v/>
      </c>
      <c r="R1994" s="24">
        <f>0.338*IF(J1994="",0,J1994)+0.662*IF(K1994="",0,K1994)</f>
        <v/>
      </c>
      <c r="S1994" s="24">
        <f>0.38*IF(L1994="",0,L1994)+0.35*IF(M1994="",0,M1994)+0.27*IF(N1994="",0,N1994)</f>
        <v/>
      </c>
      <c r="T1994" s="24">
        <f>IF(Universe!S1994="","",((Universe!S1994-$B$2565)/$C$2565)^3)</f>
        <v/>
      </c>
      <c r="U1994" s="24">
        <f>IF(Universe!S1994="","",(Universe!S1994-$B$2565)/$C$2565)</f>
        <v/>
      </c>
      <c r="V1994" s="24">
        <f>IF(Universe!T1994="","",(Universe!T1994-$B$2566)/$C$2566)</f>
        <v/>
      </c>
      <c r="W1994" s="24">
        <f>IF(Universe!U1994="","",(Universe!U1994-$B$2567)/$C$2567)</f>
        <v/>
      </c>
      <c r="X1994" s="24">
        <f>IF(O1994="","",(O1994-$B$2571)/$C$2571)</f>
        <v/>
      </c>
      <c r="Y1994" s="24">
        <f>IF(T1994="","",(T1994-$B$2576)/$C$2576)</f>
        <v/>
      </c>
      <c r="Z1994" s="24">
        <f>IF(Universe!V1994="","",(Universe!V1994-$B$2568)/$C$2568)</f>
        <v/>
      </c>
      <c r="AA1994" s="24">
        <f>IF(P1994="","",(P1994-$B$2572)/$C$2572)</f>
        <v/>
      </c>
      <c r="AB1994" s="24">
        <f>IF(Q1994="","",(Q1994-$B$2573)/$C$2573)</f>
        <v/>
      </c>
      <c r="AC1994" s="24">
        <f>IF(R1994="","",(R1994-$B$2574)/$C$2574)</f>
        <v/>
      </c>
      <c r="AD1994" s="24">
        <f>IF(S1994="","",(S1994-$B$2575)/$C$2575)</f>
        <v/>
      </c>
      <c r="AE1994" s="24">
        <f>IF(Y1994="","",Y1994-(19.12044933116382+16.522174187581257*U1994))</f>
        <v/>
      </c>
      <c r="AF1994" s="24">
        <f>IF(X1994="","",(X1994-(-0.27268023098325006+0.47142105304415904*V1994+-0.3189264934812436*U1994)--5.286111042926227e-16)/0.7994208745952703)</f>
        <v/>
      </c>
      <c r="AG1994" s="24">
        <f>IF(AA1994="","",(AA1994-(0.5248806186338691+-0.064206457956449*U1994)-5.43454825424064e-16)/0.9977404048781155)</f>
        <v/>
      </c>
      <c r="AH1994" s="25" t="n">
        <v>-3.237232880831717</v>
      </c>
      <c r="AI1994" s="25" t="n">
        <v>0.998021779085972</v>
      </c>
      <c r="AJ1994" s="25" t="n">
        <v>-0.7451277865589929</v>
      </c>
      <c r="AK1994" s="25" t="n">
        <v>-0.596018577976814</v>
      </c>
      <c r="AL1994" s="25" t="n">
        <v>2.577307196397695</v>
      </c>
      <c r="AM1994" s="25" t="n">
        <v>0.457637788539275</v>
      </c>
      <c r="AN1994" s="25" t="n">
        <v>1.638521829602687</v>
      </c>
      <c r="AO1994" s="25" t="n">
        <v>0.0064031918699904</v>
      </c>
      <c r="AP1994" s="25" t="n">
        <v>-0.6219184077307989</v>
      </c>
      <c r="AQ1994" s="25" t="n">
        <v>-0.5264403545534208</v>
      </c>
    </row>
    <row r="1995">
      <c r="A1995" s="23">
        <f>Universe!A1995</f>
        <v/>
      </c>
      <c r="B1995" s="24">
        <f>IF(Universe!W1995="","",(Universe!W1995-$B$2550)/$C$2550)</f>
        <v/>
      </c>
      <c r="C1995" s="24">
        <f>IF(Universe!X1995="","",(Universe!X1995-$B$2551)/$C$2551)</f>
        <v/>
      </c>
      <c r="D1995" s="24">
        <f>IF(Universe!Y1995="","",(Universe!Y1995-$B$2552)/$C$2552)</f>
        <v/>
      </c>
      <c r="E1995" s="24">
        <f>IF(Universe!Z1995="","",(Universe!Z1995-$B$2553)/$C$2553)</f>
        <v/>
      </c>
      <c r="F1995" s="24">
        <f>IF(Universe!AA1995="","",(Universe!AA1995-$B$2554)/$C$2554)</f>
        <v/>
      </c>
      <c r="G1995" s="24">
        <f>IF(Universe!AB1995="","",(Universe!AB1995-$B$2555)/$C$2555)</f>
        <v/>
      </c>
      <c r="H1995" s="24">
        <f>IF(Universe!AC1995="","",(Universe!AC1995-$B$2556)/$C$2556)</f>
        <v/>
      </c>
      <c r="I1995" s="24">
        <f>IF(Universe!AD1995="","",(Universe!AD1995-$B$2557)/$C$2557)</f>
        <v/>
      </c>
      <c r="J1995" s="24">
        <f>IF(Universe!AE1995="","",(Universe!AE1995-$B$2558)/$C$2558)</f>
        <v/>
      </c>
      <c r="K1995" s="24">
        <f>IF(Universe!AF1995="","",(Universe!AF1995-$B$2559)/$C$2559)</f>
        <v/>
      </c>
      <c r="L1995" s="24">
        <f>IF(Universe!AG1995="","",(Universe!AG1995-$B$2560)/$C$2560)</f>
        <v/>
      </c>
      <c r="M1995" s="24">
        <f>IF(Universe!AH1995="","",(Universe!AH1995-$B$2561)/$C$2561)</f>
        <v/>
      </c>
      <c r="N1995" s="24">
        <f>IF(Universe!AI1995="","",(Universe!AI1995-$B$2562)/$C$2562)</f>
        <v/>
      </c>
      <c r="O1995" s="24">
        <f>0.74*IF(B1995="",0,B1995)+0.16*IF(C1995="",0,C1995)+0.1*IF(D1995="",0,D1995)</f>
        <v/>
      </c>
      <c r="P1995" s="24">
        <f>0.35*IF(E1995="",0,E1995)+0.35*IF(F1995="",0,F1995)+0.3*IF(G1995="",0,G1995)</f>
        <v/>
      </c>
      <c r="Q1995" s="24">
        <f>0.656*IF(I1995="",0,I1995)+0.344*IF(H1995="",0,H1995)</f>
        <v/>
      </c>
      <c r="R1995" s="24">
        <f>0.338*IF(J1995="",0,J1995)+0.662*IF(K1995="",0,K1995)</f>
        <v/>
      </c>
      <c r="S1995" s="24">
        <f>0.38*IF(L1995="",0,L1995)+0.35*IF(M1995="",0,M1995)+0.27*IF(N1995="",0,N1995)</f>
        <v/>
      </c>
      <c r="T1995" s="24">
        <f>IF(Universe!S1995="","",((Universe!S1995-$B$2565)/$C$2565)^3)</f>
        <v/>
      </c>
      <c r="U1995" s="24">
        <f>IF(Universe!S1995="","",(Universe!S1995-$B$2565)/$C$2565)</f>
        <v/>
      </c>
      <c r="V1995" s="24">
        <f>IF(Universe!T1995="","",(Universe!T1995-$B$2566)/$C$2566)</f>
        <v/>
      </c>
      <c r="W1995" s="24">
        <f>IF(Universe!U1995="","",(Universe!U1995-$B$2567)/$C$2567)</f>
        <v/>
      </c>
      <c r="X1995" s="24">
        <f>IF(O1995="","",(O1995-$B$2571)/$C$2571)</f>
        <v/>
      </c>
      <c r="Y1995" s="24">
        <f>IF(T1995="","",(T1995-$B$2576)/$C$2576)</f>
        <v/>
      </c>
      <c r="Z1995" s="24">
        <f>IF(Universe!V1995="","",(Universe!V1995-$B$2568)/$C$2568)</f>
        <v/>
      </c>
      <c r="AA1995" s="24">
        <f>IF(P1995="","",(P1995-$B$2572)/$C$2572)</f>
        <v/>
      </c>
      <c r="AB1995" s="24">
        <f>IF(Q1995="","",(Q1995-$B$2573)/$C$2573)</f>
        <v/>
      </c>
      <c r="AC1995" s="24">
        <f>IF(R1995="","",(R1995-$B$2574)/$C$2574)</f>
        <v/>
      </c>
      <c r="AD1995" s="24">
        <f>IF(S1995="","",(S1995-$B$2575)/$C$2575)</f>
        <v/>
      </c>
      <c r="AE1995" s="24">
        <f>IF(Y1995="","",Y1995-(19.12044933116382+16.522174187581257*U1995))</f>
        <v/>
      </c>
      <c r="AF1995" s="24">
        <f>IF(X1995="","",(X1995-(-0.27268023098325006+0.47142105304415904*V1995+-0.3189264934812436*U1995)--5.286111042926227e-16)/0.7994208745952703)</f>
        <v/>
      </c>
      <c r="AG1995" s="24">
        <f>IF(AA1995="","",(AA1995-(0.5248806186338691+-0.064206457956449*U1995)-5.43454825424064e-16)/0.9977404048781155)</f>
        <v/>
      </c>
      <c r="AH1995" s="25" t="n">
        <v>-2.039322817109145</v>
      </c>
      <c r="AI1995" s="25" t="n">
        <v>-0.0725473320561193</v>
      </c>
      <c r="AJ1995" s="25" t="n">
        <v>-0.6471316817747602</v>
      </c>
      <c r="AK1995" s="25" t="n">
        <v>0.0105630957696016</v>
      </c>
      <c r="AL1995" s="25" t="n">
        <v>3.299944252048668</v>
      </c>
      <c r="AM1995" s="25" t="n">
        <v>0.0714961001735139</v>
      </c>
      <c r="AN1995" s="25" t="n">
        <v>-0.0544138101124862</v>
      </c>
      <c r="AO1995" s="25" t="n">
        <v>-0.4341277379950181</v>
      </c>
      <c r="AP1995" s="25" t="n">
        <v>-2.85104745644309</v>
      </c>
      <c r="AQ1995" s="25" t="n">
        <v>-0.5247910070830933</v>
      </c>
    </row>
    <row r="1996">
      <c r="A1996" s="23">
        <f>Universe!A1996</f>
        <v/>
      </c>
      <c r="B1996" s="24">
        <f>IF(Universe!W1996="","",(Universe!W1996-$B$2550)/$C$2550)</f>
        <v/>
      </c>
      <c r="C1996" s="24">
        <f>IF(Universe!X1996="","",(Universe!X1996-$B$2551)/$C$2551)</f>
        <v/>
      </c>
      <c r="D1996" s="24">
        <f>IF(Universe!Y1996="","",(Universe!Y1996-$B$2552)/$C$2552)</f>
        <v/>
      </c>
      <c r="E1996" s="24">
        <f>IF(Universe!Z1996="","",(Universe!Z1996-$B$2553)/$C$2553)</f>
        <v/>
      </c>
      <c r="F1996" s="24">
        <f>IF(Universe!AA1996="","",(Universe!AA1996-$B$2554)/$C$2554)</f>
        <v/>
      </c>
      <c r="G1996" s="24">
        <f>IF(Universe!AB1996="","",(Universe!AB1996-$B$2555)/$C$2555)</f>
        <v/>
      </c>
      <c r="H1996" s="24">
        <f>IF(Universe!AC1996="","",(Universe!AC1996-$B$2556)/$C$2556)</f>
        <v/>
      </c>
      <c r="I1996" s="24">
        <f>IF(Universe!AD1996="","",(Universe!AD1996-$B$2557)/$C$2557)</f>
        <v/>
      </c>
      <c r="J1996" s="24">
        <f>IF(Universe!AE1996="","",(Universe!AE1996-$B$2558)/$C$2558)</f>
        <v/>
      </c>
      <c r="K1996" s="24">
        <f>IF(Universe!AF1996="","",(Universe!AF1996-$B$2559)/$C$2559)</f>
        <v/>
      </c>
      <c r="L1996" s="24">
        <f>IF(Universe!AG1996="","",(Universe!AG1996-$B$2560)/$C$2560)</f>
        <v/>
      </c>
      <c r="M1996" s="24">
        <f>IF(Universe!AH1996="","",(Universe!AH1996-$B$2561)/$C$2561)</f>
        <v/>
      </c>
      <c r="N1996" s="24">
        <f>IF(Universe!AI1996="","",(Universe!AI1996-$B$2562)/$C$2562)</f>
        <v/>
      </c>
      <c r="O1996" s="24">
        <f>0.74*IF(B1996="",0,B1996)+0.16*IF(C1996="",0,C1996)+0.1*IF(D1996="",0,D1996)</f>
        <v/>
      </c>
      <c r="P1996" s="24">
        <f>0.35*IF(E1996="",0,E1996)+0.35*IF(F1996="",0,F1996)+0.3*IF(G1996="",0,G1996)</f>
        <v/>
      </c>
      <c r="Q1996" s="24">
        <f>0.656*IF(I1996="",0,I1996)+0.344*IF(H1996="",0,H1996)</f>
        <v/>
      </c>
      <c r="R1996" s="24">
        <f>0.338*IF(J1996="",0,J1996)+0.662*IF(K1996="",0,K1996)</f>
        <v/>
      </c>
      <c r="S1996" s="24">
        <f>0.38*IF(L1996="",0,L1996)+0.35*IF(M1996="",0,M1996)+0.27*IF(N1996="",0,N1996)</f>
        <v/>
      </c>
      <c r="T1996" s="24">
        <f>IF(Universe!S1996="","",((Universe!S1996-$B$2565)/$C$2565)^3)</f>
        <v/>
      </c>
      <c r="U1996" s="24">
        <f>IF(Universe!S1996="","",(Universe!S1996-$B$2565)/$C$2565)</f>
        <v/>
      </c>
      <c r="V1996" s="24">
        <f>IF(Universe!T1996="","",(Universe!T1996-$B$2566)/$C$2566)</f>
        <v/>
      </c>
      <c r="W1996" s="24">
        <f>IF(Universe!U1996="","",(Universe!U1996-$B$2567)/$C$2567)</f>
        <v/>
      </c>
      <c r="X1996" s="24">
        <f>IF(O1996="","",(O1996-$B$2571)/$C$2571)</f>
        <v/>
      </c>
      <c r="Y1996" s="24">
        <f>IF(T1996="","",(T1996-$B$2576)/$C$2576)</f>
        <v/>
      </c>
      <c r="Z1996" s="24">
        <f>IF(Universe!V1996="","",(Universe!V1996-$B$2568)/$C$2568)</f>
        <v/>
      </c>
      <c r="AA1996" s="24">
        <f>IF(P1996="","",(P1996-$B$2572)/$C$2572)</f>
        <v/>
      </c>
      <c r="AB1996" s="24">
        <f>IF(Q1996="","",(Q1996-$B$2573)/$C$2573)</f>
        <v/>
      </c>
      <c r="AC1996" s="24">
        <f>IF(R1996="","",(R1996-$B$2574)/$C$2574)</f>
        <v/>
      </c>
      <c r="AD1996" s="24">
        <f>IF(S1996="","",(S1996-$B$2575)/$C$2575)</f>
        <v/>
      </c>
      <c r="AE1996" s="24">
        <f>IF(Y1996="","",Y1996-(19.12044933116382+16.522174187581257*U1996))</f>
        <v/>
      </c>
      <c r="AF1996" s="24">
        <f>IF(X1996="","",(X1996-(-0.27268023098325006+0.47142105304415904*V1996+-0.3189264934812436*U1996)--5.286111042926227e-16)/0.7994208745952703)</f>
        <v/>
      </c>
      <c r="AG1996" s="24">
        <f>IF(AA1996="","",(AA1996-(0.5248806186338691+-0.064206457956449*U1996)-5.43454825424064e-16)/0.9977404048781155)</f>
        <v/>
      </c>
      <c r="AH1996" s="25" t="n">
        <v>-1.814497042857815</v>
      </c>
      <c r="AI1996" s="25" t="n">
        <v>0.1689275749021798</v>
      </c>
      <c r="AJ1996" s="25" t="n">
        <v>-0.8883221302935774</v>
      </c>
      <c r="AK1996" s="25" t="n">
        <v>-0.2429332311675844</v>
      </c>
      <c r="AL1996" s="25" t="n">
        <v>3.145562185731528</v>
      </c>
      <c r="AM1996" s="25" t="n">
        <v>0.7428720549637038</v>
      </c>
      <c r="AN1996" s="25" t="n">
        <v>0.1864737834352819</v>
      </c>
      <c r="AO1996" s="25" t="n">
        <v>-0.0038877906857497</v>
      </c>
      <c r="AP1996" s="25" t="n">
        <v>-1.292736725961193</v>
      </c>
      <c r="AQ1996" s="25" t="n">
        <v>0.0197159918129497</v>
      </c>
    </row>
    <row r="1997">
      <c r="A1997" s="23">
        <f>Universe!A1997</f>
        <v/>
      </c>
      <c r="B1997" s="24">
        <f>IF(Universe!W1997="","",(Universe!W1997-$B$2550)/$C$2550)</f>
        <v/>
      </c>
      <c r="C1997" s="24">
        <f>IF(Universe!X1997="","",(Universe!X1997-$B$2551)/$C$2551)</f>
        <v/>
      </c>
      <c r="D1997" s="24">
        <f>IF(Universe!Y1997="","",(Universe!Y1997-$B$2552)/$C$2552)</f>
        <v/>
      </c>
      <c r="E1997" s="24">
        <f>IF(Universe!Z1997="","",(Universe!Z1997-$B$2553)/$C$2553)</f>
        <v/>
      </c>
      <c r="F1997" s="24">
        <f>IF(Universe!AA1997="","",(Universe!AA1997-$B$2554)/$C$2554)</f>
        <v/>
      </c>
      <c r="G1997" s="24">
        <f>IF(Universe!AB1997="","",(Universe!AB1997-$B$2555)/$C$2555)</f>
        <v/>
      </c>
      <c r="H1997" s="24">
        <f>IF(Universe!AC1997="","",(Universe!AC1997-$B$2556)/$C$2556)</f>
        <v/>
      </c>
      <c r="I1997" s="24">
        <f>IF(Universe!AD1997="","",(Universe!AD1997-$B$2557)/$C$2557)</f>
        <v/>
      </c>
      <c r="J1997" s="24">
        <f>IF(Universe!AE1997="","",(Universe!AE1997-$B$2558)/$C$2558)</f>
        <v/>
      </c>
      <c r="K1997" s="24">
        <f>IF(Universe!AF1997="","",(Universe!AF1997-$B$2559)/$C$2559)</f>
        <v/>
      </c>
      <c r="L1997" s="24">
        <f>IF(Universe!AG1997="","",(Universe!AG1997-$B$2560)/$C$2560)</f>
        <v/>
      </c>
      <c r="M1997" s="24">
        <f>IF(Universe!AH1997="","",(Universe!AH1997-$B$2561)/$C$2561)</f>
        <v/>
      </c>
      <c r="N1997" s="24">
        <f>IF(Universe!AI1997="","",(Universe!AI1997-$B$2562)/$C$2562)</f>
        <v/>
      </c>
      <c r="O1997" s="24">
        <f>0.74*IF(B1997="",0,B1997)+0.16*IF(C1997="",0,C1997)+0.1*IF(D1997="",0,D1997)</f>
        <v/>
      </c>
      <c r="P1997" s="24">
        <f>0.35*IF(E1997="",0,E1997)+0.35*IF(F1997="",0,F1997)+0.3*IF(G1997="",0,G1997)</f>
        <v/>
      </c>
      <c r="Q1997" s="24">
        <f>0.656*IF(I1997="",0,I1997)+0.344*IF(H1997="",0,H1997)</f>
        <v/>
      </c>
      <c r="R1997" s="24">
        <f>0.338*IF(J1997="",0,J1997)+0.662*IF(K1997="",0,K1997)</f>
        <v/>
      </c>
      <c r="S1997" s="24">
        <f>0.38*IF(L1997="",0,L1997)+0.35*IF(M1997="",0,M1997)+0.27*IF(N1997="",0,N1997)</f>
        <v/>
      </c>
      <c r="T1997" s="24">
        <f>IF(Universe!S1997="","",((Universe!S1997-$B$2565)/$C$2565)^3)</f>
        <v/>
      </c>
      <c r="U1997" s="24">
        <f>IF(Universe!S1997="","",(Universe!S1997-$B$2565)/$C$2565)</f>
        <v/>
      </c>
      <c r="V1997" s="24">
        <f>IF(Universe!T1997="","",(Universe!T1997-$B$2566)/$C$2566)</f>
        <v/>
      </c>
      <c r="W1997" s="24">
        <f>IF(Universe!U1997="","",(Universe!U1997-$B$2567)/$C$2567)</f>
        <v/>
      </c>
      <c r="X1997" s="24">
        <f>IF(O1997="","",(O1997-$B$2571)/$C$2571)</f>
        <v/>
      </c>
      <c r="Y1997" s="24">
        <f>IF(T1997="","",(T1997-$B$2576)/$C$2576)</f>
        <v/>
      </c>
      <c r="Z1997" s="24">
        <f>IF(Universe!V1997="","",(Universe!V1997-$B$2568)/$C$2568)</f>
        <v/>
      </c>
      <c r="AA1997" s="24">
        <f>IF(P1997="","",(P1997-$B$2572)/$C$2572)</f>
        <v/>
      </c>
      <c r="AB1997" s="24">
        <f>IF(Q1997="","",(Q1997-$B$2573)/$C$2573)</f>
        <v/>
      </c>
      <c r="AC1997" s="24">
        <f>IF(R1997="","",(R1997-$B$2574)/$C$2574)</f>
        <v/>
      </c>
      <c r="AD1997" s="24">
        <f>IF(S1997="","",(S1997-$B$2575)/$C$2575)</f>
        <v/>
      </c>
      <c r="AE1997" s="24">
        <f>IF(Y1997="","",Y1997-(19.12044933116382+16.522174187581257*U1997))</f>
        <v/>
      </c>
      <c r="AF1997" s="24">
        <f>IF(X1997="","",(X1997-(-0.27268023098325006+0.47142105304415904*V1997+-0.3189264934812436*U1997)--5.286111042926227e-16)/0.7994208745952703)</f>
        <v/>
      </c>
      <c r="AG1997" s="24">
        <f>IF(AA1997="","",(AA1997-(0.5248806186338691+-0.064206457956449*U1997)-5.43454825424064e-16)/0.9977404048781155)</f>
        <v/>
      </c>
      <c r="AH1997" s="25" t="n">
        <v>-3.349764077965337</v>
      </c>
      <c r="AI1997" s="25" t="n">
        <v>-0.09754691950499381</v>
      </c>
      <c r="AJ1997" s="25" t="n">
        <v>-0.4981534289648701</v>
      </c>
      <c r="AK1997" s="25" t="n">
        <v>-0.976552647461758</v>
      </c>
      <c r="AL1997" s="25" t="n">
        <v>2.34677648417392</v>
      </c>
      <c r="AM1997" s="25" t="n">
        <v>1.793570370146166</v>
      </c>
      <c r="AN1997" s="25" t="n">
        <v>-0.3378255941333872</v>
      </c>
      <c r="AO1997" s="25" t="n">
        <v>-1.345969478112841</v>
      </c>
      <c r="AP1997" s="25" t="n">
        <v>-2.084648388330248</v>
      </c>
      <c r="AQ1997" s="25" t="n">
        <v>9.579407871839576</v>
      </c>
    </row>
    <row r="1998">
      <c r="A1998" s="23">
        <f>Universe!A1998</f>
        <v/>
      </c>
      <c r="B1998" s="24">
        <f>IF(Universe!W1998="","",(Universe!W1998-$B$2550)/$C$2550)</f>
        <v/>
      </c>
      <c r="C1998" s="24">
        <f>IF(Universe!X1998="","",(Universe!X1998-$B$2551)/$C$2551)</f>
        <v/>
      </c>
      <c r="D1998" s="24">
        <f>IF(Universe!Y1998="","",(Universe!Y1998-$B$2552)/$C$2552)</f>
        <v/>
      </c>
      <c r="E1998" s="24">
        <f>IF(Universe!Z1998="","",(Universe!Z1998-$B$2553)/$C$2553)</f>
        <v/>
      </c>
      <c r="F1998" s="24">
        <f>IF(Universe!AA1998="","",(Universe!AA1998-$B$2554)/$C$2554)</f>
        <v/>
      </c>
      <c r="G1998" s="24">
        <f>IF(Universe!AB1998="","",(Universe!AB1998-$B$2555)/$C$2555)</f>
        <v/>
      </c>
      <c r="H1998" s="24">
        <f>IF(Universe!AC1998="","",(Universe!AC1998-$B$2556)/$C$2556)</f>
        <v/>
      </c>
      <c r="I1998" s="24">
        <f>IF(Universe!AD1998="","",(Universe!AD1998-$B$2557)/$C$2557)</f>
        <v/>
      </c>
      <c r="J1998" s="24">
        <f>IF(Universe!AE1998="","",(Universe!AE1998-$B$2558)/$C$2558)</f>
        <v/>
      </c>
      <c r="K1998" s="24">
        <f>IF(Universe!AF1998="","",(Universe!AF1998-$B$2559)/$C$2559)</f>
        <v/>
      </c>
      <c r="L1998" s="24">
        <f>IF(Universe!AG1998="","",(Universe!AG1998-$B$2560)/$C$2560)</f>
        <v/>
      </c>
      <c r="M1998" s="24">
        <f>IF(Universe!AH1998="","",(Universe!AH1998-$B$2561)/$C$2561)</f>
        <v/>
      </c>
      <c r="N1998" s="24">
        <f>IF(Universe!AI1998="","",(Universe!AI1998-$B$2562)/$C$2562)</f>
        <v/>
      </c>
      <c r="O1998" s="24">
        <f>0.74*IF(B1998="",0,B1998)+0.16*IF(C1998="",0,C1998)+0.1*IF(D1998="",0,D1998)</f>
        <v/>
      </c>
      <c r="P1998" s="24">
        <f>0.35*IF(E1998="",0,E1998)+0.35*IF(F1998="",0,F1998)+0.3*IF(G1998="",0,G1998)</f>
        <v/>
      </c>
      <c r="Q1998" s="24">
        <f>0.656*IF(I1998="",0,I1998)+0.344*IF(H1998="",0,H1998)</f>
        <v/>
      </c>
      <c r="R1998" s="24">
        <f>0.338*IF(J1998="",0,J1998)+0.662*IF(K1998="",0,K1998)</f>
        <v/>
      </c>
      <c r="S1998" s="24">
        <f>0.38*IF(L1998="",0,L1998)+0.35*IF(M1998="",0,M1998)+0.27*IF(N1998="",0,N1998)</f>
        <v/>
      </c>
      <c r="T1998" s="24">
        <f>IF(Universe!S1998="","",((Universe!S1998-$B$2565)/$C$2565)^3)</f>
        <v/>
      </c>
      <c r="U1998" s="24">
        <f>IF(Universe!S1998="","",(Universe!S1998-$B$2565)/$C$2565)</f>
        <v/>
      </c>
      <c r="V1998" s="24">
        <f>IF(Universe!T1998="","",(Universe!T1998-$B$2566)/$C$2566)</f>
        <v/>
      </c>
      <c r="W1998" s="24">
        <f>IF(Universe!U1998="","",(Universe!U1998-$B$2567)/$C$2567)</f>
        <v/>
      </c>
      <c r="X1998" s="24">
        <f>IF(O1998="","",(O1998-$B$2571)/$C$2571)</f>
        <v/>
      </c>
      <c r="Y1998" s="24">
        <f>IF(T1998="","",(T1998-$B$2576)/$C$2576)</f>
        <v/>
      </c>
      <c r="Z1998" s="24">
        <f>IF(Universe!V1998="","",(Universe!V1998-$B$2568)/$C$2568)</f>
        <v/>
      </c>
      <c r="AA1998" s="24">
        <f>IF(P1998="","",(P1998-$B$2572)/$C$2572)</f>
        <v/>
      </c>
      <c r="AB1998" s="24">
        <f>IF(Q1998="","",(Q1998-$B$2573)/$C$2573)</f>
        <v/>
      </c>
      <c r="AC1998" s="24">
        <f>IF(R1998="","",(R1998-$B$2574)/$C$2574)</f>
        <v/>
      </c>
      <c r="AD1998" s="24">
        <f>IF(S1998="","",(S1998-$B$2575)/$C$2575)</f>
        <v/>
      </c>
      <c r="AE1998" s="24">
        <f>IF(Y1998="","",Y1998-(19.12044933116382+16.522174187581257*U1998))</f>
        <v/>
      </c>
      <c r="AF1998" s="24">
        <f>IF(X1998="","",(X1998-(-0.27268023098325006+0.47142105304415904*V1998+-0.3189264934812436*U1998)--5.286111042926227e-16)/0.7994208745952703)</f>
        <v/>
      </c>
      <c r="AG1998" s="24">
        <f>IF(AA1998="","",(AA1998-(0.5248806186338691+-0.064206457956449*U1998)-5.43454825424064e-16)/0.9977404048781155)</f>
        <v/>
      </c>
      <c r="AH1998" s="25" t="n">
        <v>-2.619166632581423</v>
      </c>
      <c r="AI1998" s="25" t="n">
        <v>1.883706317203401</v>
      </c>
      <c r="AJ1998" s="25" t="n">
        <v>-1.377946557141383</v>
      </c>
      <c r="AK1998" s="25" t="n">
        <v>-0.7240793441476935</v>
      </c>
      <c r="AL1998" s="25" t="n">
        <v>3.311952832366901</v>
      </c>
      <c r="AM1998" s="25" t="n">
        <v>0.5818719762268771</v>
      </c>
      <c r="AN1998" s="25" t="n">
        <v>-0.0477001176417811</v>
      </c>
      <c r="AO1998" s="25" t="n">
        <v>-0.0733651070471327</v>
      </c>
      <c r="AP1998" s="25" t="n">
        <v>-1.640436569599651</v>
      </c>
      <c r="AQ1998" s="25" t="n">
        <v>-0.1621875537869861</v>
      </c>
    </row>
    <row r="1999">
      <c r="A1999" s="23">
        <f>Universe!A1999</f>
        <v/>
      </c>
      <c r="B1999" s="24">
        <f>IF(Universe!W1999="","",(Universe!W1999-$B$2550)/$C$2550)</f>
        <v/>
      </c>
      <c r="C1999" s="24">
        <f>IF(Universe!X1999="","",(Universe!X1999-$B$2551)/$C$2551)</f>
        <v/>
      </c>
      <c r="D1999" s="24">
        <f>IF(Universe!Y1999="","",(Universe!Y1999-$B$2552)/$C$2552)</f>
        <v/>
      </c>
      <c r="E1999" s="24">
        <f>IF(Universe!Z1999="","",(Universe!Z1999-$B$2553)/$C$2553)</f>
        <v/>
      </c>
      <c r="F1999" s="24">
        <f>IF(Universe!AA1999="","",(Universe!AA1999-$B$2554)/$C$2554)</f>
        <v/>
      </c>
      <c r="G1999" s="24">
        <f>IF(Universe!AB1999="","",(Universe!AB1999-$B$2555)/$C$2555)</f>
        <v/>
      </c>
      <c r="H1999" s="24">
        <f>IF(Universe!AC1999="","",(Universe!AC1999-$B$2556)/$C$2556)</f>
        <v/>
      </c>
      <c r="I1999" s="24">
        <f>IF(Universe!AD1999="","",(Universe!AD1999-$B$2557)/$C$2557)</f>
        <v/>
      </c>
      <c r="J1999" s="24">
        <f>IF(Universe!AE1999="","",(Universe!AE1999-$B$2558)/$C$2558)</f>
        <v/>
      </c>
      <c r="K1999" s="24">
        <f>IF(Universe!AF1999="","",(Universe!AF1999-$B$2559)/$C$2559)</f>
        <v/>
      </c>
      <c r="L1999" s="24">
        <f>IF(Universe!AG1999="","",(Universe!AG1999-$B$2560)/$C$2560)</f>
        <v/>
      </c>
      <c r="M1999" s="24">
        <f>IF(Universe!AH1999="","",(Universe!AH1999-$B$2561)/$C$2561)</f>
        <v/>
      </c>
      <c r="N1999" s="24">
        <f>IF(Universe!AI1999="","",(Universe!AI1999-$B$2562)/$C$2562)</f>
        <v/>
      </c>
      <c r="O1999" s="24">
        <f>0.74*IF(B1999="",0,B1999)+0.16*IF(C1999="",0,C1999)+0.1*IF(D1999="",0,D1999)</f>
        <v/>
      </c>
      <c r="P1999" s="24">
        <f>0.35*IF(E1999="",0,E1999)+0.35*IF(F1999="",0,F1999)+0.3*IF(G1999="",0,G1999)</f>
        <v/>
      </c>
      <c r="Q1999" s="24">
        <f>0.656*IF(I1999="",0,I1999)+0.344*IF(H1999="",0,H1999)</f>
        <v/>
      </c>
      <c r="R1999" s="24">
        <f>0.338*IF(J1999="",0,J1999)+0.662*IF(K1999="",0,K1999)</f>
        <v/>
      </c>
      <c r="S1999" s="24">
        <f>0.38*IF(L1999="",0,L1999)+0.35*IF(M1999="",0,M1999)+0.27*IF(N1999="",0,N1999)</f>
        <v/>
      </c>
      <c r="T1999" s="24">
        <f>IF(Universe!S1999="","",((Universe!S1999-$B$2565)/$C$2565)^3)</f>
        <v/>
      </c>
      <c r="U1999" s="24">
        <f>IF(Universe!S1999="","",(Universe!S1999-$B$2565)/$C$2565)</f>
        <v/>
      </c>
      <c r="V1999" s="24">
        <f>IF(Universe!T1999="","",(Universe!T1999-$B$2566)/$C$2566)</f>
        <v/>
      </c>
      <c r="W1999" s="24">
        <f>IF(Universe!U1999="","",(Universe!U1999-$B$2567)/$C$2567)</f>
        <v/>
      </c>
      <c r="X1999" s="24">
        <f>IF(O1999="","",(O1999-$B$2571)/$C$2571)</f>
        <v/>
      </c>
      <c r="Y1999" s="24">
        <f>IF(T1999="","",(T1999-$B$2576)/$C$2576)</f>
        <v/>
      </c>
      <c r="Z1999" s="24">
        <f>IF(Universe!V1999="","",(Universe!V1999-$B$2568)/$C$2568)</f>
        <v/>
      </c>
      <c r="AA1999" s="24">
        <f>IF(P1999="","",(P1999-$B$2572)/$C$2572)</f>
        <v/>
      </c>
      <c r="AB1999" s="24">
        <f>IF(Q1999="","",(Q1999-$B$2573)/$C$2573)</f>
        <v/>
      </c>
      <c r="AC1999" s="24">
        <f>IF(R1999="","",(R1999-$B$2574)/$C$2574)</f>
        <v/>
      </c>
      <c r="AD1999" s="24">
        <f>IF(S1999="","",(S1999-$B$2575)/$C$2575)</f>
        <v/>
      </c>
      <c r="AE1999" s="24">
        <f>IF(Y1999="","",Y1999-(19.12044933116382+16.522174187581257*U1999))</f>
        <v/>
      </c>
      <c r="AF1999" s="24">
        <f>IF(X1999="","",(X1999-(-0.27268023098325006+0.47142105304415904*V1999+-0.3189264934812436*U1999)--5.286111042926227e-16)/0.7994208745952703)</f>
        <v/>
      </c>
      <c r="AG1999" s="24">
        <f>IF(AA1999="","",(AA1999-(0.5248806186338691+-0.064206457956449*U1999)-5.43454825424064e-16)/0.9977404048781155)</f>
        <v/>
      </c>
      <c r="AH1999" s="25" t="n">
        <v>-2.539448026397034</v>
      </c>
      <c r="AI1999" s="25" t="n">
        <v>2.597741573396183</v>
      </c>
      <c r="AJ1999" s="25" t="n">
        <v>-1.518929379308714</v>
      </c>
      <c r="AK1999" s="25" t="n">
        <v>0.054389275960939</v>
      </c>
      <c r="AL1999" s="25" t="n">
        <v>3.346994172913965</v>
      </c>
      <c r="AM1999" s="25" t="n">
        <v>0.1378457356766473</v>
      </c>
      <c r="AN1999" s="25" t="n">
        <v>2.210696052802172</v>
      </c>
      <c r="AO1999" s="25" t="n">
        <v>-0.5996083324707856</v>
      </c>
      <c r="AP1999" s="25" t="n">
        <v>0.810190255415928</v>
      </c>
      <c r="AQ1999" s="25" t="n">
        <v>-0.5074927491326581</v>
      </c>
    </row>
    <row r="2000">
      <c r="A2000" s="23">
        <f>Universe!A2000</f>
        <v/>
      </c>
      <c r="B2000" s="24">
        <f>IF(Universe!W2000="","",(Universe!W2000-$B$2550)/$C$2550)</f>
        <v/>
      </c>
      <c r="C2000" s="24">
        <f>IF(Universe!X2000="","",(Universe!X2000-$B$2551)/$C$2551)</f>
        <v/>
      </c>
      <c r="D2000" s="24">
        <f>IF(Universe!Y2000="","",(Universe!Y2000-$B$2552)/$C$2552)</f>
        <v/>
      </c>
      <c r="E2000" s="24">
        <f>IF(Universe!Z2000="","",(Universe!Z2000-$B$2553)/$C$2553)</f>
        <v/>
      </c>
      <c r="F2000" s="24">
        <f>IF(Universe!AA2000="","",(Universe!AA2000-$B$2554)/$C$2554)</f>
        <v/>
      </c>
      <c r="G2000" s="24">
        <f>IF(Universe!AB2000="","",(Universe!AB2000-$B$2555)/$C$2555)</f>
        <v/>
      </c>
      <c r="H2000" s="24">
        <f>IF(Universe!AC2000="","",(Universe!AC2000-$B$2556)/$C$2556)</f>
        <v/>
      </c>
      <c r="I2000" s="24">
        <f>IF(Universe!AD2000="","",(Universe!AD2000-$B$2557)/$C$2557)</f>
        <v/>
      </c>
      <c r="J2000" s="24">
        <f>IF(Universe!AE2000="","",(Universe!AE2000-$B$2558)/$C$2558)</f>
        <v/>
      </c>
      <c r="K2000" s="24">
        <f>IF(Universe!AF2000="","",(Universe!AF2000-$B$2559)/$C$2559)</f>
        <v/>
      </c>
      <c r="L2000" s="24">
        <f>IF(Universe!AG2000="","",(Universe!AG2000-$B$2560)/$C$2560)</f>
        <v/>
      </c>
      <c r="M2000" s="24">
        <f>IF(Universe!AH2000="","",(Universe!AH2000-$B$2561)/$C$2561)</f>
        <v/>
      </c>
      <c r="N2000" s="24">
        <f>IF(Universe!AI2000="","",(Universe!AI2000-$B$2562)/$C$2562)</f>
        <v/>
      </c>
      <c r="O2000" s="24">
        <f>0.74*IF(B2000="",0,B2000)+0.16*IF(C2000="",0,C2000)+0.1*IF(D2000="",0,D2000)</f>
        <v/>
      </c>
      <c r="P2000" s="24">
        <f>0.35*IF(E2000="",0,E2000)+0.35*IF(F2000="",0,F2000)+0.3*IF(G2000="",0,G2000)</f>
        <v/>
      </c>
      <c r="Q2000" s="24">
        <f>0.656*IF(I2000="",0,I2000)+0.344*IF(H2000="",0,H2000)</f>
        <v/>
      </c>
      <c r="R2000" s="24">
        <f>0.338*IF(J2000="",0,J2000)+0.662*IF(K2000="",0,K2000)</f>
        <v/>
      </c>
      <c r="S2000" s="24">
        <f>0.38*IF(L2000="",0,L2000)+0.35*IF(M2000="",0,M2000)+0.27*IF(N2000="",0,N2000)</f>
        <v/>
      </c>
      <c r="T2000" s="24">
        <f>IF(Universe!S2000="","",((Universe!S2000-$B$2565)/$C$2565)^3)</f>
        <v/>
      </c>
      <c r="U2000" s="24">
        <f>IF(Universe!S2000="","",(Universe!S2000-$B$2565)/$C$2565)</f>
        <v/>
      </c>
      <c r="V2000" s="24">
        <f>IF(Universe!T2000="","",(Universe!T2000-$B$2566)/$C$2566)</f>
        <v/>
      </c>
      <c r="W2000" s="24">
        <f>IF(Universe!U2000="","",(Universe!U2000-$B$2567)/$C$2567)</f>
        <v/>
      </c>
      <c r="X2000" s="24">
        <f>IF(O2000="","",(O2000-$B$2571)/$C$2571)</f>
        <v/>
      </c>
      <c r="Y2000" s="24">
        <f>IF(T2000="","",(T2000-$B$2576)/$C$2576)</f>
        <v/>
      </c>
      <c r="Z2000" s="24">
        <f>IF(Universe!V2000="","",(Universe!V2000-$B$2568)/$C$2568)</f>
        <v/>
      </c>
      <c r="AA2000" s="24">
        <f>IF(P2000="","",(P2000-$B$2572)/$C$2572)</f>
        <v/>
      </c>
      <c r="AB2000" s="24">
        <f>IF(Q2000="","",(Q2000-$B$2573)/$C$2573)</f>
        <v/>
      </c>
      <c r="AC2000" s="24">
        <f>IF(R2000="","",(R2000-$B$2574)/$C$2574)</f>
        <v/>
      </c>
      <c r="AD2000" s="24">
        <f>IF(S2000="","",(S2000-$B$2575)/$C$2575)</f>
        <v/>
      </c>
      <c r="AE2000" s="24">
        <f>IF(Y2000="","",Y2000-(19.12044933116382+16.522174187581257*U2000))</f>
        <v/>
      </c>
      <c r="AF2000" s="24">
        <f>IF(X2000="","",(X2000-(-0.27268023098325006+0.47142105304415904*V2000+-0.3189264934812436*U2000)--5.286111042926227e-16)/0.7994208745952703)</f>
        <v/>
      </c>
      <c r="AG2000" s="24">
        <f>IF(AA2000="","",(AA2000-(0.5248806186338691+-0.064206457956449*U2000)-5.43454825424064e-16)/0.9977404048781155)</f>
        <v/>
      </c>
      <c r="AH2000" s="25" t="n">
        <v>-3.779557887653185</v>
      </c>
      <c r="AI2000" s="25" t="n">
        <v>0.9108000574536804</v>
      </c>
      <c r="AJ2000" s="25" t="n">
        <v>-5.584115634216175</v>
      </c>
      <c r="AK2000" s="25" t="n">
        <v>2.198359363264312</v>
      </c>
      <c r="AL2000" s="25" t="n">
        <v>1.157357368070923</v>
      </c>
      <c r="AM2000" s="25" t="n">
        <v>0.8576219894238519</v>
      </c>
      <c r="AN2000" s="25" t="n">
        <v>1.290126937015493</v>
      </c>
      <c r="AO2000" s="25" t="n">
        <v>-0.4141490185542719</v>
      </c>
      <c r="AP2000" s="25" t="n">
        <v>1.760658690888924</v>
      </c>
      <c r="AQ2000" s="25" t="n">
        <v>-0.5557954798982845</v>
      </c>
    </row>
    <row r="2001">
      <c r="A2001" s="23">
        <f>Universe!A2001</f>
        <v/>
      </c>
      <c r="B2001" s="24">
        <f>IF(Universe!W2001="","",(Universe!W2001-$B$2550)/$C$2550)</f>
        <v/>
      </c>
      <c r="C2001" s="24">
        <f>IF(Universe!X2001="","",(Universe!X2001-$B$2551)/$C$2551)</f>
        <v/>
      </c>
      <c r="D2001" s="24">
        <f>IF(Universe!Y2001="","",(Universe!Y2001-$B$2552)/$C$2552)</f>
        <v/>
      </c>
      <c r="E2001" s="24">
        <f>IF(Universe!Z2001="","",(Universe!Z2001-$B$2553)/$C$2553)</f>
        <v/>
      </c>
      <c r="F2001" s="24">
        <f>IF(Universe!AA2001="","",(Universe!AA2001-$B$2554)/$C$2554)</f>
        <v/>
      </c>
      <c r="G2001" s="24">
        <f>IF(Universe!AB2001="","",(Universe!AB2001-$B$2555)/$C$2555)</f>
        <v/>
      </c>
      <c r="H2001" s="24">
        <f>IF(Universe!AC2001="","",(Universe!AC2001-$B$2556)/$C$2556)</f>
        <v/>
      </c>
      <c r="I2001" s="24">
        <f>IF(Universe!AD2001="","",(Universe!AD2001-$B$2557)/$C$2557)</f>
        <v/>
      </c>
      <c r="J2001" s="24">
        <f>IF(Universe!AE2001="","",(Universe!AE2001-$B$2558)/$C$2558)</f>
        <v/>
      </c>
      <c r="K2001" s="24">
        <f>IF(Universe!AF2001="","",(Universe!AF2001-$B$2559)/$C$2559)</f>
        <v/>
      </c>
      <c r="L2001" s="24">
        <f>IF(Universe!AG2001="","",(Universe!AG2001-$B$2560)/$C$2560)</f>
        <v/>
      </c>
      <c r="M2001" s="24">
        <f>IF(Universe!AH2001="","",(Universe!AH2001-$B$2561)/$C$2561)</f>
        <v/>
      </c>
      <c r="N2001" s="24">
        <f>IF(Universe!AI2001="","",(Universe!AI2001-$B$2562)/$C$2562)</f>
        <v/>
      </c>
      <c r="O2001" s="24">
        <f>0.74*IF(B2001="",0,B2001)+0.16*IF(C2001="",0,C2001)+0.1*IF(D2001="",0,D2001)</f>
        <v/>
      </c>
      <c r="P2001" s="24">
        <f>0.35*IF(E2001="",0,E2001)+0.35*IF(F2001="",0,F2001)+0.3*IF(G2001="",0,G2001)</f>
        <v/>
      </c>
      <c r="Q2001" s="24">
        <f>0.656*IF(I2001="",0,I2001)+0.344*IF(H2001="",0,H2001)</f>
        <v/>
      </c>
      <c r="R2001" s="24">
        <f>0.338*IF(J2001="",0,J2001)+0.662*IF(K2001="",0,K2001)</f>
        <v/>
      </c>
      <c r="S2001" s="24">
        <f>0.38*IF(L2001="",0,L2001)+0.35*IF(M2001="",0,M2001)+0.27*IF(N2001="",0,N2001)</f>
        <v/>
      </c>
      <c r="T2001" s="24">
        <f>IF(Universe!S2001="","",((Universe!S2001-$B$2565)/$C$2565)^3)</f>
        <v/>
      </c>
      <c r="U2001" s="24">
        <f>IF(Universe!S2001="","",(Universe!S2001-$B$2565)/$C$2565)</f>
        <v/>
      </c>
      <c r="V2001" s="24">
        <f>IF(Universe!T2001="","",(Universe!T2001-$B$2566)/$C$2566)</f>
        <v/>
      </c>
      <c r="W2001" s="24">
        <f>IF(Universe!U2001="","",(Universe!U2001-$B$2567)/$C$2567)</f>
        <v/>
      </c>
      <c r="X2001" s="24">
        <f>IF(O2001="","",(O2001-$B$2571)/$C$2571)</f>
        <v/>
      </c>
      <c r="Y2001" s="24">
        <f>IF(T2001="","",(T2001-$B$2576)/$C$2576)</f>
        <v/>
      </c>
      <c r="Z2001" s="24">
        <f>IF(Universe!V2001="","",(Universe!V2001-$B$2568)/$C$2568)</f>
        <v/>
      </c>
      <c r="AA2001" s="24">
        <f>IF(P2001="","",(P2001-$B$2572)/$C$2572)</f>
        <v/>
      </c>
      <c r="AB2001" s="24">
        <f>IF(Q2001="","",(Q2001-$B$2573)/$C$2573)</f>
        <v/>
      </c>
      <c r="AC2001" s="24">
        <f>IF(R2001="","",(R2001-$B$2574)/$C$2574)</f>
        <v/>
      </c>
      <c r="AD2001" s="24">
        <f>IF(S2001="","",(S2001-$B$2575)/$C$2575)</f>
        <v/>
      </c>
      <c r="AE2001" s="24">
        <f>IF(Y2001="","",Y2001-(19.12044933116382+16.522174187581257*U2001))</f>
        <v/>
      </c>
      <c r="AF2001" s="24">
        <f>IF(X2001="","",(X2001-(-0.27268023098325006+0.47142105304415904*V2001+-0.3189264934812436*U2001)--5.286111042926227e-16)/0.7994208745952703)</f>
        <v/>
      </c>
      <c r="AG2001" s="24">
        <f>IF(AA2001="","",(AA2001-(0.5248806186338691+-0.064206457956449*U2001)-5.43454825424064e-16)/0.9977404048781155)</f>
        <v/>
      </c>
      <c r="AH2001" s="25" t="n">
        <v>-3.785159644648684</v>
      </c>
      <c r="AI2001" s="25" t="n">
        <v>0.6950241819498568</v>
      </c>
      <c r="AJ2001" s="25" t="n">
        <v>-1.536497267456304</v>
      </c>
      <c r="AK2001" s="25" t="n">
        <v>-0.3325076924518009</v>
      </c>
      <c r="AL2001" s="25" t="n">
        <v>1.138451353560764</v>
      </c>
      <c r="AM2001" s="25" t="n">
        <v>1.142591556140504</v>
      </c>
      <c r="AN2001" s="25" t="n">
        <v>-0.334924820564615</v>
      </c>
      <c r="AO2001" s="25" t="n">
        <v>-9.373958503130975</v>
      </c>
      <c r="AP2001" s="25" t="n">
        <v>-1.115102257688499</v>
      </c>
      <c r="AQ2001" s="25" t="n">
        <v>0.9961279187083024</v>
      </c>
    </row>
    <row r="2002">
      <c r="A2002" s="23">
        <f>Universe!A2002</f>
        <v/>
      </c>
      <c r="B2002" s="24">
        <f>IF(Universe!W2002="","",(Universe!W2002-$B$2550)/$C$2550)</f>
        <v/>
      </c>
      <c r="C2002" s="24">
        <f>IF(Universe!X2002="","",(Universe!X2002-$B$2551)/$C$2551)</f>
        <v/>
      </c>
      <c r="D2002" s="24">
        <f>IF(Universe!Y2002="","",(Universe!Y2002-$B$2552)/$C$2552)</f>
        <v/>
      </c>
      <c r="E2002" s="24">
        <f>IF(Universe!Z2002="","",(Universe!Z2002-$B$2553)/$C$2553)</f>
        <v/>
      </c>
      <c r="F2002" s="24">
        <f>IF(Universe!AA2002="","",(Universe!AA2002-$B$2554)/$C$2554)</f>
        <v/>
      </c>
      <c r="G2002" s="24">
        <f>IF(Universe!AB2002="","",(Universe!AB2002-$B$2555)/$C$2555)</f>
        <v/>
      </c>
      <c r="H2002" s="24">
        <f>IF(Universe!AC2002="","",(Universe!AC2002-$B$2556)/$C$2556)</f>
        <v/>
      </c>
      <c r="I2002" s="24">
        <f>IF(Universe!AD2002="","",(Universe!AD2002-$B$2557)/$C$2557)</f>
        <v/>
      </c>
      <c r="J2002" s="24">
        <f>IF(Universe!AE2002="","",(Universe!AE2002-$B$2558)/$C$2558)</f>
        <v/>
      </c>
      <c r="K2002" s="24">
        <f>IF(Universe!AF2002="","",(Universe!AF2002-$B$2559)/$C$2559)</f>
        <v/>
      </c>
      <c r="L2002" s="24">
        <f>IF(Universe!AG2002="","",(Universe!AG2002-$B$2560)/$C$2560)</f>
        <v/>
      </c>
      <c r="M2002" s="24">
        <f>IF(Universe!AH2002="","",(Universe!AH2002-$B$2561)/$C$2561)</f>
        <v/>
      </c>
      <c r="N2002" s="24">
        <f>IF(Universe!AI2002="","",(Universe!AI2002-$B$2562)/$C$2562)</f>
        <v/>
      </c>
      <c r="O2002" s="24">
        <f>0.74*IF(B2002="",0,B2002)+0.16*IF(C2002="",0,C2002)+0.1*IF(D2002="",0,D2002)</f>
        <v/>
      </c>
      <c r="P2002" s="24">
        <f>0.35*IF(E2002="",0,E2002)+0.35*IF(F2002="",0,F2002)+0.3*IF(G2002="",0,G2002)</f>
        <v/>
      </c>
      <c r="Q2002" s="24">
        <f>0.656*IF(I2002="",0,I2002)+0.344*IF(H2002="",0,H2002)</f>
        <v/>
      </c>
      <c r="R2002" s="24">
        <f>0.338*IF(J2002="",0,J2002)+0.662*IF(K2002="",0,K2002)</f>
        <v/>
      </c>
      <c r="S2002" s="24">
        <f>0.38*IF(L2002="",0,L2002)+0.35*IF(M2002="",0,M2002)+0.27*IF(N2002="",0,N2002)</f>
        <v/>
      </c>
      <c r="T2002" s="24">
        <f>IF(Universe!S2002="","",((Universe!S2002-$B$2565)/$C$2565)^3)</f>
        <v/>
      </c>
      <c r="U2002" s="24">
        <f>IF(Universe!S2002="","",(Universe!S2002-$B$2565)/$C$2565)</f>
        <v/>
      </c>
      <c r="V2002" s="24">
        <f>IF(Universe!T2002="","",(Universe!T2002-$B$2566)/$C$2566)</f>
        <v/>
      </c>
      <c r="W2002" s="24">
        <f>IF(Universe!U2002="","",(Universe!U2002-$B$2567)/$C$2567)</f>
        <v/>
      </c>
      <c r="X2002" s="24">
        <f>IF(O2002="","",(O2002-$B$2571)/$C$2571)</f>
        <v/>
      </c>
      <c r="Y2002" s="24">
        <f>IF(T2002="","",(T2002-$B$2576)/$C$2576)</f>
        <v/>
      </c>
      <c r="Z2002" s="24">
        <f>IF(Universe!V2002="","",(Universe!V2002-$B$2568)/$C$2568)</f>
        <v/>
      </c>
      <c r="AA2002" s="24">
        <f>IF(P2002="","",(P2002-$B$2572)/$C$2572)</f>
        <v/>
      </c>
      <c r="AB2002" s="24">
        <f>IF(Q2002="","",(Q2002-$B$2573)/$C$2573)</f>
        <v/>
      </c>
      <c r="AC2002" s="24">
        <f>IF(R2002="","",(R2002-$B$2574)/$C$2574)</f>
        <v/>
      </c>
      <c r="AD2002" s="24">
        <f>IF(S2002="","",(S2002-$B$2575)/$C$2575)</f>
        <v/>
      </c>
      <c r="AE2002" s="24">
        <f>IF(Y2002="","",Y2002-(19.12044933116382+16.522174187581257*U2002))</f>
        <v/>
      </c>
      <c r="AF2002" s="24">
        <f>IF(X2002="","",(X2002-(-0.27268023098325006+0.47142105304415904*V2002+-0.3189264934812436*U2002)--5.286111042926227e-16)/0.7994208745952703)</f>
        <v/>
      </c>
      <c r="AG2002" s="24">
        <f>IF(AA2002="","",(AA2002-(0.5248806186338691+-0.064206457956449*U2002)-5.43454825424064e-16)/0.9977404048781155)</f>
        <v/>
      </c>
      <c r="AH2002" s="25" t="n">
        <v>-1.972149080708028</v>
      </c>
      <c r="AI2002" s="25" t="n">
        <v>-0.9091298674624918</v>
      </c>
      <c r="AJ2002" s="25" t="n">
        <v>-0.3379767844706904</v>
      </c>
      <c r="AK2002" s="25" t="n">
        <v>0.0146840577659696</v>
      </c>
      <c r="AL2002" s="25" t="n">
        <v>3.261706304022808</v>
      </c>
      <c r="AM2002" s="25" t="n">
        <v>-0.2014615806239464</v>
      </c>
      <c r="AN2002" s="25" t="n">
        <v>-0.1474925543308656</v>
      </c>
      <c r="AO2002" s="25" t="n">
        <v>0.0045015474092385</v>
      </c>
      <c r="AP2002" s="25" t="n">
        <v>0.5639454574225666</v>
      </c>
      <c r="AQ2002" s="25" t="n">
        <v>0.6641128349480321</v>
      </c>
    </row>
    <row r="2003">
      <c r="A2003" s="23">
        <f>Universe!A2003</f>
        <v/>
      </c>
      <c r="B2003" s="24">
        <f>IF(Universe!W2003="","",(Universe!W2003-$B$2550)/$C$2550)</f>
        <v/>
      </c>
      <c r="C2003" s="24">
        <f>IF(Universe!X2003="","",(Universe!X2003-$B$2551)/$C$2551)</f>
        <v/>
      </c>
      <c r="D2003" s="24">
        <f>IF(Universe!Y2003="","",(Universe!Y2003-$B$2552)/$C$2552)</f>
        <v/>
      </c>
      <c r="E2003" s="24">
        <f>IF(Universe!Z2003="","",(Universe!Z2003-$B$2553)/$C$2553)</f>
        <v/>
      </c>
      <c r="F2003" s="24">
        <f>IF(Universe!AA2003="","",(Universe!AA2003-$B$2554)/$C$2554)</f>
        <v/>
      </c>
      <c r="G2003" s="24">
        <f>IF(Universe!AB2003="","",(Universe!AB2003-$B$2555)/$C$2555)</f>
        <v/>
      </c>
      <c r="H2003" s="24">
        <f>IF(Universe!AC2003="","",(Universe!AC2003-$B$2556)/$C$2556)</f>
        <v/>
      </c>
      <c r="I2003" s="24">
        <f>IF(Universe!AD2003="","",(Universe!AD2003-$B$2557)/$C$2557)</f>
        <v/>
      </c>
      <c r="J2003" s="24">
        <f>IF(Universe!AE2003="","",(Universe!AE2003-$B$2558)/$C$2558)</f>
        <v/>
      </c>
      <c r="K2003" s="24">
        <f>IF(Universe!AF2003="","",(Universe!AF2003-$B$2559)/$C$2559)</f>
        <v/>
      </c>
      <c r="L2003" s="24">
        <f>IF(Universe!AG2003="","",(Universe!AG2003-$B$2560)/$C$2560)</f>
        <v/>
      </c>
      <c r="M2003" s="24">
        <f>IF(Universe!AH2003="","",(Universe!AH2003-$B$2561)/$C$2561)</f>
        <v/>
      </c>
      <c r="N2003" s="24">
        <f>IF(Universe!AI2003="","",(Universe!AI2003-$B$2562)/$C$2562)</f>
        <v/>
      </c>
      <c r="O2003" s="24">
        <f>0.74*IF(B2003="",0,B2003)+0.16*IF(C2003="",0,C2003)+0.1*IF(D2003="",0,D2003)</f>
        <v/>
      </c>
      <c r="P2003" s="24">
        <f>0.35*IF(E2003="",0,E2003)+0.35*IF(F2003="",0,F2003)+0.3*IF(G2003="",0,G2003)</f>
        <v/>
      </c>
      <c r="Q2003" s="24">
        <f>0.656*IF(I2003="",0,I2003)+0.344*IF(H2003="",0,H2003)</f>
        <v/>
      </c>
      <c r="R2003" s="24">
        <f>0.338*IF(J2003="",0,J2003)+0.662*IF(K2003="",0,K2003)</f>
        <v/>
      </c>
      <c r="S2003" s="24">
        <f>0.38*IF(L2003="",0,L2003)+0.35*IF(M2003="",0,M2003)+0.27*IF(N2003="",0,N2003)</f>
        <v/>
      </c>
      <c r="T2003" s="24">
        <f>IF(Universe!S2003="","",((Universe!S2003-$B$2565)/$C$2565)^3)</f>
        <v/>
      </c>
      <c r="U2003" s="24">
        <f>IF(Universe!S2003="","",(Universe!S2003-$B$2565)/$C$2565)</f>
        <v/>
      </c>
      <c r="V2003" s="24">
        <f>IF(Universe!T2003="","",(Universe!T2003-$B$2566)/$C$2566)</f>
        <v/>
      </c>
      <c r="W2003" s="24">
        <f>IF(Universe!U2003="","",(Universe!U2003-$B$2567)/$C$2567)</f>
        <v/>
      </c>
      <c r="X2003" s="24">
        <f>IF(O2003="","",(O2003-$B$2571)/$C$2571)</f>
        <v/>
      </c>
      <c r="Y2003" s="24">
        <f>IF(T2003="","",(T2003-$B$2576)/$C$2576)</f>
        <v/>
      </c>
      <c r="Z2003" s="24">
        <f>IF(Universe!V2003="","",(Universe!V2003-$B$2568)/$C$2568)</f>
        <v/>
      </c>
      <c r="AA2003" s="24">
        <f>IF(P2003="","",(P2003-$B$2572)/$C$2572)</f>
        <v/>
      </c>
      <c r="AB2003" s="24">
        <f>IF(Q2003="","",(Q2003-$B$2573)/$C$2573)</f>
        <v/>
      </c>
      <c r="AC2003" s="24">
        <f>IF(R2003="","",(R2003-$B$2574)/$C$2574)</f>
        <v/>
      </c>
      <c r="AD2003" s="24">
        <f>IF(S2003="","",(S2003-$B$2575)/$C$2575)</f>
        <v/>
      </c>
      <c r="AE2003" s="24">
        <f>IF(Y2003="","",Y2003-(19.12044933116382+16.522174187581257*U2003))</f>
        <v/>
      </c>
      <c r="AF2003" s="24">
        <f>IF(X2003="","",(X2003-(-0.27268023098325006+0.47142105304415904*V2003+-0.3189264934812436*U2003)--5.286111042926227e-16)/0.7994208745952703)</f>
        <v/>
      </c>
      <c r="AG2003" s="24">
        <f>IF(AA2003="","",(AA2003-(0.5248806186338691+-0.064206457956449*U2003)-5.43454825424064e-16)/0.9977404048781155)</f>
        <v/>
      </c>
      <c r="AH2003" s="25" t="n">
        <v>-3.343901765959296</v>
      </c>
      <c r="AI2003" s="25" t="n">
        <v>-0.0379250341412375</v>
      </c>
      <c r="AJ2003" s="25" t="n">
        <v>-0.6241541646148984</v>
      </c>
      <c r="AK2003" s="25" t="n">
        <v>-0.3781687332223981</v>
      </c>
      <c r="AL2003" s="25" t="n">
        <v>2.359579986272774</v>
      </c>
      <c r="AM2003" s="25" t="n">
        <v>1.293190747768238</v>
      </c>
      <c r="AN2003" s="25" t="n">
        <v>-0.4743323704771972</v>
      </c>
      <c r="AO2003" s="25" t="n">
        <v>0.0732917766612794</v>
      </c>
      <c r="AP2003" s="25" t="n">
        <v>-1.375768479237578</v>
      </c>
      <c r="AQ2003" s="25" t="n">
        <v>0.2939522884271265</v>
      </c>
    </row>
    <row r="2004">
      <c r="A2004" s="23">
        <f>Universe!A2004</f>
        <v/>
      </c>
      <c r="B2004" s="24">
        <f>IF(Universe!W2004="","",(Universe!W2004-$B$2550)/$C$2550)</f>
        <v/>
      </c>
      <c r="C2004" s="24">
        <f>IF(Universe!X2004="","",(Universe!X2004-$B$2551)/$C$2551)</f>
        <v/>
      </c>
      <c r="D2004" s="24">
        <f>IF(Universe!Y2004="","",(Universe!Y2004-$B$2552)/$C$2552)</f>
        <v/>
      </c>
      <c r="E2004" s="24">
        <f>IF(Universe!Z2004="","",(Universe!Z2004-$B$2553)/$C$2553)</f>
        <v/>
      </c>
      <c r="F2004" s="24">
        <f>IF(Universe!AA2004="","",(Universe!AA2004-$B$2554)/$C$2554)</f>
        <v/>
      </c>
      <c r="G2004" s="24">
        <f>IF(Universe!AB2004="","",(Universe!AB2004-$B$2555)/$C$2555)</f>
        <v/>
      </c>
      <c r="H2004" s="24">
        <f>IF(Universe!AC2004="","",(Universe!AC2004-$B$2556)/$C$2556)</f>
        <v/>
      </c>
      <c r="I2004" s="24">
        <f>IF(Universe!AD2004="","",(Universe!AD2004-$B$2557)/$C$2557)</f>
        <v/>
      </c>
      <c r="J2004" s="24">
        <f>IF(Universe!AE2004="","",(Universe!AE2004-$B$2558)/$C$2558)</f>
        <v/>
      </c>
      <c r="K2004" s="24">
        <f>IF(Universe!AF2004="","",(Universe!AF2004-$B$2559)/$C$2559)</f>
        <v/>
      </c>
      <c r="L2004" s="24">
        <f>IF(Universe!AG2004="","",(Universe!AG2004-$B$2560)/$C$2560)</f>
        <v/>
      </c>
      <c r="M2004" s="24">
        <f>IF(Universe!AH2004="","",(Universe!AH2004-$B$2561)/$C$2561)</f>
        <v/>
      </c>
      <c r="N2004" s="24">
        <f>IF(Universe!AI2004="","",(Universe!AI2004-$B$2562)/$C$2562)</f>
        <v/>
      </c>
      <c r="O2004" s="24">
        <f>0.74*IF(B2004="",0,B2004)+0.16*IF(C2004="",0,C2004)+0.1*IF(D2004="",0,D2004)</f>
        <v/>
      </c>
      <c r="P2004" s="24">
        <f>0.35*IF(E2004="",0,E2004)+0.35*IF(F2004="",0,F2004)+0.3*IF(G2004="",0,G2004)</f>
        <v/>
      </c>
      <c r="Q2004" s="24">
        <f>0.656*IF(I2004="",0,I2004)+0.344*IF(H2004="",0,H2004)</f>
        <v/>
      </c>
      <c r="R2004" s="24">
        <f>0.338*IF(J2004="",0,J2004)+0.662*IF(K2004="",0,K2004)</f>
        <v/>
      </c>
      <c r="S2004" s="24">
        <f>0.38*IF(L2004="",0,L2004)+0.35*IF(M2004="",0,M2004)+0.27*IF(N2004="",0,N2004)</f>
        <v/>
      </c>
      <c r="T2004" s="24">
        <f>IF(Universe!S2004="","",((Universe!S2004-$B$2565)/$C$2565)^3)</f>
        <v/>
      </c>
      <c r="U2004" s="24">
        <f>IF(Universe!S2004="","",(Universe!S2004-$B$2565)/$C$2565)</f>
        <v/>
      </c>
      <c r="V2004" s="24">
        <f>IF(Universe!T2004="","",(Universe!T2004-$B$2566)/$C$2566)</f>
        <v/>
      </c>
      <c r="W2004" s="24">
        <f>IF(Universe!U2004="","",(Universe!U2004-$B$2567)/$C$2567)</f>
        <v/>
      </c>
      <c r="X2004" s="24">
        <f>IF(O2004="","",(O2004-$B$2571)/$C$2571)</f>
        <v/>
      </c>
      <c r="Y2004" s="24">
        <f>IF(T2004="","",(T2004-$B$2576)/$C$2576)</f>
        <v/>
      </c>
      <c r="Z2004" s="24">
        <f>IF(Universe!V2004="","",(Universe!V2004-$B$2568)/$C$2568)</f>
        <v/>
      </c>
      <c r="AA2004" s="24">
        <f>IF(P2004="","",(P2004-$B$2572)/$C$2572)</f>
        <v/>
      </c>
      <c r="AB2004" s="24">
        <f>IF(Q2004="","",(Q2004-$B$2573)/$C$2573)</f>
        <v/>
      </c>
      <c r="AC2004" s="24">
        <f>IF(R2004="","",(R2004-$B$2574)/$C$2574)</f>
        <v/>
      </c>
      <c r="AD2004" s="24">
        <f>IF(S2004="","",(S2004-$B$2575)/$C$2575)</f>
        <v/>
      </c>
      <c r="AE2004" s="24">
        <f>IF(Y2004="","",Y2004-(19.12044933116382+16.522174187581257*U2004))</f>
        <v/>
      </c>
      <c r="AF2004" s="24">
        <f>IF(X2004="","",(X2004-(-0.27268023098325006+0.47142105304415904*V2004+-0.3189264934812436*U2004)--5.286111042926227e-16)/0.7994208745952703)</f>
        <v/>
      </c>
      <c r="AG2004" s="24">
        <f>IF(AA2004="","",(AA2004-(0.5248806186338691+-0.064206457956449*U2004)-5.43454825424064e-16)/0.9977404048781155)</f>
        <v/>
      </c>
      <c r="AH2004" s="25" t="n">
        <v>-2.000292611327634</v>
      </c>
      <c r="AI2004" s="25" t="n">
        <v>-0.9633404461637626</v>
      </c>
      <c r="AJ2004" s="25" t="n">
        <v>-0.960081093947688</v>
      </c>
      <c r="AK2004" s="25" t="n">
        <v>-0.1882066585127079</v>
      </c>
      <c r="AL2004" s="25" t="n">
        <v>3.278571040600209</v>
      </c>
      <c r="AM2004" s="25" t="n">
        <v>0.1305889356656279</v>
      </c>
      <c r="AN2004" s="25" t="n">
        <v>-1.536242947934336</v>
      </c>
      <c r="AO2004" s="25" t="n">
        <v>0.4117456855966346</v>
      </c>
      <c r="AP2004" s="25" t="n">
        <v>-0.0827418210412313</v>
      </c>
      <c r="AQ2004" s="25" t="n">
        <v>0.0127359991475061</v>
      </c>
    </row>
    <row r="2005">
      <c r="A2005" s="23">
        <f>Universe!A2005</f>
        <v/>
      </c>
      <c r="B2005" s="24">
        <f>IF(Universe!W2005="","",(Universe!W2005-$B$2550)/$C$2550)</f>
        <v/>
      </c>
      <c r="C2005" s="24">
        <f>IF(Universe!X2005="","",(Universe!X2005-$B$2551)/$C$2551)</f>
        <v/>
      </c>
      <c r="D2005" s="24">
        <f>IF(Universe!Y2005="","",(Universe!Y2005-$B$2552)/$C$2552)</f>
        <v/>
      </c>
      <c r="E2005" s="24">
        <f>IF(Universe!Z2005="","",(Universe!Z2005-$B$2553)/$C$2553)</f>
        <v/>
      </c>
      <c r="F2005" s="24">
        <f>IF(Universe!AA2005="","",(Universe!AA2005-$B$2554)/$C$2554)</f>
        <v/>
      </c>
      <c r="G2005" s="24">
        <f>IF(Universe!AB2005="","",(Universe!AB2005-$B$2555)/$C$2555)</f>
        <v/>
      </c>
      <c r="H2005" s="24">
        <f>IF(Universe!AC2005="","",(Universe!AC2005-$B$2556)/$C$2556)</f>
        <v/>
      </c>
      <c r="I2005" s="24">
        <f>IF(Universe!AD2005="","",(Universe!AD2005-$B$2557)/$C$2557)</f>
        <v/>
      </c>
      <c r="J2005" s="24">
        <f>IF(Universe!AE2005="","",(Universe!AE2005-$B$2558)/$C$2558)</f>
        <v/>
      </c>
      <c r="K2005" s="24">
        <f>IF(Universe!AF2005="","",(Universe!AF2005-$B$2559)/$C$2559)</f>
        <v/>
      </c>
      <c r="L2005" s="24">
        <f>IF(Universe!AG2005="","",(Universe!AG2005-$B$2560)/$C$2560)</f>
        <v/>
      </c>
      <c r="M2005" s="24">
        <f>IF(Universe!AH2005="","",(Universe!AH2005-$B$2561)/$C$2561)</f>
        <v/>
      </c>
      <c r="N2005" s="24">
        <f>IF(Universe!AI2005="","",(Universe!AI2005-$B$2562)/$C$2562)</f>
        <v/>
      </c>
      <c r="O2005" s="24">
        <f>0.74*IF(B2005="",0,B2005)+0.16*IF(C2005="",0,C2005)+0.1*IF(D2005="",0,D2005)</f>
        <v/>
      </c>
      <c r="P2005" s="24">
        <f>0.35*IF(E2005="",0,E2005)+0.35*IF(F2005="",0,F2005)+0.3*IF(G2005="",0,G2005)</f>
        <v/>
      </c>
      <c r="Q2005" s="24">
        <f>0.656*IF(I2005="",0,I2005)+0.344*IF(H2005="",0,H2005)</f>
        <v/>
      </c>
      <c r="R2005" s="24">
        <f>0.338*IF(J2005="",0,J2005)+0.662*IF(K2005="",0,K2005)</f>
        <v/>
      </c>
      <c r="S2005" s="24">
        <f>0.38*IF(L2005="",0,L2005)+0.35*IF(M2005="",0,M2005)+0.27*IF(N2005="",0,N2005)</f>
        <v/>
      </c>
      <c r="T2005" s="24">
        <f>IF(Universe!S2005="","",((Universe!S2005-$B$2565)/$C$2565)^3)</f>
        <v/>
      </c>
      <c r="U2005" s="24">
        <f>IF(Universe!S2005="","",(Universe!S2005-$B$2565)/$C$2565)</f>
        <v/>
      </c>
      <c r="V2005" s="24">
        <f>IF(Universe!T2005="","",(Universe!T2005-$B$2566)/$C$2566)</f>
        <v/>
      </c>
      <c r="W2005" s="24">
        <f>IF(Universe!U2005="","",(Universe!U2005-$B$2567)/$C$2567)</f>
        <v/>
      </c>
      <c r="X2005" s="24">
        <f>IF(O2005="","",(O2005-$B$2571)/$C$2571)</f>
        <v/>
      </c>
      <c r="Y2005" s="24">
        <f>IF(T2005="","",(T2005-$B$2576)/$C$2576)</f>
        <v/>
      </c>
      <c r="Z2005" s="24">
        <f>IF(Universe!V2005="","",(Universe!V2005-$B$2568)/$C$2568)</f>
        <v/>
      </c>
      <c r="AA2005" s="24">
        <f>IF(P2005="","",(P2005-$B$2572)/$C$2572)</f>
        <v/>
      </c>
      <c r="AB2005" s="24">
        <f>IF(Q2005="","",(Q2005-$B$2573)/$C$2573)</f>
        <v/>
      </c>
      <c r="AC2005" s="24">
        <f>IF(R2005="","",(R2005-$B$2574)/$C$2574)</f>
        <v/>
      </c>
      <c r="AD2005" s="24">
        <f>IF(S2005="","",(S2005-$B$2575)/$C$2575)</f>
        <v/>
      </c>
      <c r="AE2005" s="24">
        <f>IF(Y2005="","",Y2005-(19.12044933116382+16.522174187581257*U2005))</f>
        <v/>
      </c>
      <c r="AF2005" s="24">
        <f>IF(X2005="","",(X2005-(-0.27268023098325006+0.47142105304415904*V2005+-0.3189264934812436*U2005)--5.286111042926227e-16)/0.7994208745952703)</f>
        <v/>
      </c>
      <c r="AG2005" s="24">
        <f>IF(AA2005="","",(AA2005-(0.5248806186338691+-0.064206457956449*U2005)-5.43454825424064e-16)/0.9977404048781155)</f>
        <v/>
      </c>
      <c r="AH2005" s="25" t="n">
        <v>-2.077131082012151</v>
      </c>
      <c r="AI2005" s="25" t="n">
        <v>-0.7839235262563958</v>
      </c>
      <c r="AJ2005" s="25" t="n">
        <v>1.260993143678595</v>
      </c>
      <c r="AK2005" s="25" t="n">
        <v>1.58707731196424</v>
      </c>
      <c r="AL2005" s="25" t="n">
        <v>3.318376287680733</v>
      </c>
      <c r="AM2005" s="25" t="n">
        <v>-0.2841152836839455</v>
      </c>
      <c r="AN2005" s="25" t="n">
        <v>-0.0896478874832583</v>
      </c>
      <c r="AO2005" s="25" t="n">
        <v>-0.1772956324489571</v>
      </c>
      <c r="AP2005" s="25" t="n">
        <v>1.888233754703383</v>
      </c>
      <c r="AQ2005" s="25" t="n">
        <v>-0.5119509234599497</v>
      </c>
    </row>
    <row r="2006">
      <c r="A2006" s="23">
        <f>Universe!A2006</f>
        <v/>
      </c>
      <c r="B2006" s="24">
        <f>IF(Universe!W2006="","",(Universe!W2006-$B$2550)/$C$2550)</f>
        <v/>
      </c>
      <c r="C2006" s="24">
        <f>IF(Universe!X2006="","",(Universe!X2006-$B$2551)/$C$2551)</f>
        <v/>
      </c>
      <c r="D2006" s="24">
        <f>IF(Universe!Y2006="","",(Universe!Y2006-$B$2552)/$C$2552)</f>
        <v/>
      </c>
      <c r="E2006" s="24">
        <f>IF(Universe!Z2006="","",(Universe!Z2006-$B$2553)/$C$2553)</f>
        <v/>
      </c>
      <c r="F2006" s="24">
        <f>IF(Universe!AA2006="","",(Universe!AA2006-$B$2554)/$C$2554)</f>
        <v/>
      </c>
      <c r="G2006" s="24">
        <f>IF(Universe!AB2006="","",(Universe!AB2006-$B$2555)/$C$2555)</f>
        <v/>
      </c>
      <c r="H2006" s="24">
        <f>IF(Universe!AC2006="","",(Universe!AC2006-$B$2556)/$C$2556)</f>
        <v/>
      </c>
      <c r="I2006" s="24">
        <f>IF(Universe!AD2006="","",(Universe!AD2006-$B$2557)/$C$2557)</f>
        <v/>
      </c>
      <c r="J2006" s="24">
        <f>IF(Universe!AE2006="","",(Universe!AE2006-$B$2558)/$C$2558)</f>
        <v/>
      </c>
      <c r="K2006" s="24">
        <f>IF(Universe!AF2006="","",(Universe!AF2006-$B$2559)/$C$2559)</f>
        <v/>
      </c>
      <c r="L2006" s="24">
        <f>IF(Universe!AG2006="","",(Universe!AG2006-$B$2560)/$C$2560)</f>
        <v/>
      </c>
      <c r="M2006" s="24">
        <f>IF(Universe!AH2006="","",(Universe!AH2006-$B$2561)/$C$2561)</f>
        <v/>
      </c>
      <c r="N2006" s="24">
        <f>IF(Universe!AI2006="","",(Universe!AI2006-$B$2562)/$C$2562)</f>
        <v/>
      </c>
      <c r="O2006" s="24">
        <f>0.74*IF(B2006="",0,B2006)+0.16*IF(C2006="",0,C2006)+0.1*IF(D2006="",0,D2006)</f>
        <v/>
      </c>
      <c r="P2006" s="24">
        <f>0.35*IF(E2006="",0,E2006)+0.35*IF(F2006="",0,F2006)+0.3*IF(G2006="",0,G2006)</f>
        <v/>
      </c>
      <c r="Q2006" s="24">
        <f>0.656*IF(I2006="",0,I2006)+0.344*IF(H2006="",0,H2006)</f>
        <v/>
      </c>
      <c r="R2006" s="24">
        <f>0.338*IF(J2006="",0,J2006)+0.662*IF(K2006="",0,K2006)</f>
        <v/>
      </c>
      <c r="S2006" s="24">
        <f>0.38*IF(L2006="",0,L2006)+0.35*IF(M2006="",0,M2006)+0.27*IF(N2006="",0,N2006)</f>
        <v/>
      </c>
      <c r="T2006" s="24">
        <f>IF(Universe!S2006="","",((Universe!S2006-$B$2565)/$C$2565)^3)</f>
        <v/>
      </c>
      <c r="U2006" s="24">
        <f>IF(Universe!S2006="","",(Universe!S2006-$B$2565)/$C$2565)</f>
        <v/>
      </c>
      <c r="V2006" s="24">
        <f>IF(Universe!T2006="","",(Universe!T2006-$B$2566)/$C$2566)</f>
        <v/>
      </c>
      <c r="W2006" s="24">
        <f>IF(Universe!U2006="","",(Universe!U2006-$B$2567)/$C$2567)</f>
        <v/>
      </c>
      <c r="X2006" s="24">
        <f>IF(O2006="","",(O2006-$B$2571)/$C$2571)</f>
        <v/>
      </c>
      <c r="Y2006" s="24">
        <f>IF(T2006="","",(T2006-$B$2576)/$C$2576)</f>
        <v/>
      </c>
      <c r="Z2006" s="24">
        <f>IF(Universe!V2006="","",(Universe!V2006-$B$2568)/$C$2568)</f>
        <v/>
      </c>
      <c r="AA2006" s="24">
        <f>IF(P2006="","",(P2006-$B$2572)/$C$2572)</f>
        <v/>
      </c>
      <c r="AB2006" s="24">
        <f>IF(Q2006="","",(Q2006-$B$2573)/$C$2573)</f>
        <v/>
      </c>
      <c r="AC2006" s="24">
        <f>IF(R2006="","",(R2006-$B$2574)/$C$2574)</f>
        <v/>
      </c>
      <c r="AD2006" s="24">
        <f>IF(S2006="","",(S2006-$B$2575)/$C$2575)</f>
        <v/>
      </c>
      <c r="AE2006" s="24">
        <f>IF(Y2006="","",Y2006-(19.12044933116382+16.522174187581257*U2006))</f>
        <v/>
      </c>
      <c r="AF2006" s="24">
        <f>IF(X2006="","",(X2006-(-0.27268023098325006+0.47142105304415904*V2006+-0.3189264934812436*U2006)--5.286111042926227e-16)/0.7994208745952703)</f>
        <v/>
      </c>
      <c r="AG2006" s="24">
        <f>IF(AA2006="","",(AA2006-(0.5248806186338691+-0.064206457956449*U2006)-5.43454825424064e-16)/0.9977404048781155)</f>
        <v/>
      </c>
      <c r="AH2006" s="25" t="n">
        <v>-3.030086893811743</v>
      </c>
      <c r="AI2006" s="25" t="n">
        <v>2.219965757804772</v>
      </c>
      <c r="AJ2006" s="25" t="n">
        <v>-2.258717138712204</v>
      </c>
      <c r="AK2006" s="25" t="n">
        <v>2.811089972443226</v>
      </c>
      <c r="AL2006" s="25" t="n">
        <v>2.920239730069987</v>
      </c>
      <c r="AM2006" s="25" t="n">
        <v>-0.3299814787248515</v>
      </c>
      <c r="AN2006" s="25" t="n">
        <v>0.9416547506664716</v>
      </c>
      <c r="AO2006" s="25" t="n">
        <v>-1.765128369248518e-18</v>
      </c>
      <c r="AP2006" s="25" t="n">
        <v>-4.729526378794421</v>
      </c>
      <c r="AQ2006" s="25" t="n">
        <v>0.3039358136242213</v>
      </c>
    </row>
    <row r="2007">
      <c r="A2007" s="23">
        <f>Universe!A2007</f>
        <v/>
      </c>
      <c r="B2007" s="24">
        <f>IF(Universe!W2007="","",(Universe!W2007-$B$2550)/$C$2550)</f>
        <v/>
      </c>
      <c r="C2007" s="24">
        <f>IF(Universe!X2007="","",(Universe!X2007-$B$2551)/$C$2551)</f>
        <v/>
      </c>
      <c r="D2007" s="24">
        <f>IF(Universe!Y2007="","",(Universe!Y2007-$B$2552)/$C$2552)</f>
        <v/>
      </c>
      <c r="E2007" s="24">
        <f>IF(Universe!Z2007="","",(Universe!Z2007-$B$2553)/$C$2553)</f>
        <v/>
      </c>
      <c r="F2007" s="24">
        <f>IF(Universe!AA2007="","",(Universe!AA2007-$B$2554)/$C$2554)</f>
        <v/>
      </c>
      <c r="G2007" s="24">
        <f>IF(Universe!AB2007="","",(Universe!AB2007-$B$2555)/$C$2555)</f>
        <v/>
      </c>
      <c r="H2007" s="24">
        <f>IF(Universe!AC2007="","",(Universe!AC2007-$B$2556)/$C$2556)</f>
        <v/>
      </c>
      <c r="I2007" s="24">
        <f>IF(Universe!AD2007="","",(Universe!AD2007-$B$2557)/$C$2557)</f>
        <v/>
      </c>
      <c r="J2007" s="24">
        <f>IF(Universe!AE2007="","",(Universe!AE2007-$B$2558)/$C$2558)</f>
        <v/>
      </c>
      <c r="K2007" s="24">
        <f>IF(Universe!AF2007="","",(Universe!AF2007-$B$2559)/$C$2559)</f>
        <v/>
      </c>
      <c r="L2007" s="24">
        <f>IF(Universe!AG2007="","",(Universe!AG2007-$B$2560)/$C$2560)</f>
        <v/>
      </c>
      <c r="M2007" s="24">
        <f>IF(Universe!AH2007="","",(Universe!AH2007-$B$2561)/$C$2561)</f>
        <v/>
      </c>
      <c r="N2007" s="24">
        <f>IF(Universe!AI2007="","",(Universe!AI2007-$B$2562)/$C$2562)</f>
        <v/>
      </c>
      <c r="O2007" s="24">
        <f>0.74*IF(B2007="",0,B2007)+0.16*IF(C2007="",0,C2007)+0.1*IF(D2007="",0,D2007)</f>
        <v/>
      </c>
      <c r="P2007" s="24">
        <f>0.35*IF(E2007="",0,E2007)+0.35*IF(F2007="",0,F2007)+0.3*IF(G2007="",0,G2007)</f>
        <v/>
      </c>
      <c r="Q2007" s="24">
        <f>0.656*IF(I2007="",0,I2007)+0.344*IF(H2007="",0,H2007)</f>
        <v/>
      </c>
      <c r="R2007" s="24">
        <f>0.338*IF(J2007="",0,J2007)+0.662*IF(K2007="",0,K2007)</f>
        <v/>
      </c>
      <c r="S2007" s="24">
        <f>0.38*IF(L2007="",0,L2007)+0.35*IF(M2007="",0,M2007)+0.27*IF(N2007="",0,N2007)</f>
        <v/>
      </c>
      <c r="T2007" s="24">
        <f>IF(Universe!S2007="","",((Universe!S2007-$B$2565)/$C$2565)^3)</f>
        <v/>
      </c>
      <c r="U2007" s="24">
        <f>IF(Universe!S2007="","",(Universe!S2007-$B$2565)/$C$2565)</f>
        <v/>
      </c>
      <c r="V2007" s="24">
        <f>IF(Universe!T2007="","",(Universe!T2007-$B$2566)/$C$2566)</f>
        <v/>
      </c>
      <c r="W2007" s="24">
        <f>IF(Universe!U2007="","",(Universe!U2007-$B$2567)/$C$2567)</f>
        <v/>
      </c>
      <c r="X2007" s="24">
        <f>IF(O2007="","",(O2007-$B$2571)/$C$2571)</f>
        <v/>
      </c>
      <c r="Y2007" s="24">
        <f>IF(T2007="","",(T2007-$B$2576)/$C$2576)</f>
        <v/>
      </c>
      <c r="Z2007" s="24">
        <f>IF(Universe!V2007="","",(Universe!V2007-$B$2568)/$C$2568)</f>
        <v/>
      </c>
      <c r="AA2007" s="24">
        <f>IF(P2007="","",(P2007-$B$2572)/$C$2572)</f>
        <v/>
      </c>
      <c r="AB2007" s="24">
        <f>IF(Q2007="","",(Q2007-$B$2573)/$C$2573)</f>
        <v/>
      </c>
      <c r="AC2007" s="24">
        <f>IF(R2007="","",(R2007-$B$2574)/$C$2574)</f>
        <v/>
      </c>
      <c r="AD2007" s="24">
        <f>IF(S2007="","",(S2007-$B$2575)/$C$2575)</f>
        <v/>
      </c>
      <c r="AE2007" s="24">
        <f>IF(Y2007="","",Y2007-(19.12044933116382+16.522174187581257*U2007))</f>
        <v/>
      </c>
      <c r="AF2007" s="24">
        <f>IF(X2007="","",(X2007-(-0.27268023098325006+0.47142105304415904*V2007+-0.3189264934812436*U2007)--5.286111042926227e-16)/0.7994208745952703)</f>
        <v/>
      </c>
      <c r="AG2007" s="24">
        <f>IF(AA2007="","",(AA2007-(0.5248806186338691+-0.064206457956449*U2007)-5.43454825424064e-16)/0.9977404048781155)</f>
        <v/>
      </c>
      <c r="AH2007" s="25" t="n">
        <v>-2.152664704217324</v>
      </c>
      <c r="AI2007" s="25" t="n">
        <v>0.7536568547010994</v>
      </c>
      <c r="AJ2007" s="25" t="n">
        <v>-1.327797189917424</v>
      </c>
      <c r="AK2007" s="25" t="n">
        <v>-0.3011075664941608</v>
      </c>
      <c r="AL2007" s="25" t="n">
        <v>3.348337701426</v>
      </c>
      <c r="AM2007" s="25" t="n">
        <v>0.0652372532745354</v>
      </c>
      <c r="AN2007" s="25" t="n">
        <v>1.04422450306223</v>
      </c>
      <c r="AO2007" s="25" t="n">
        <v>-0.2143474440219803</v>
      </c>
      <c r="AP2007" s="25" t="n">
        <v>1.023026450667315</v>
      </c>
      <c r="AQ2007" s="25" t="n">
        <v>-0.6313937490161668</v>
      </c>
    </row>
    <row r="2008">
      <c r="A2008" s="23">
        <f>Universe!A2008</f>
        <v/>
      </c>
      <c r="B2008" s="24">
        <f>IF(Universe!W2008="","",(Universe!W2008-$B$2550)/$C$2550)</f>
        <v/>
      </c>
      <c r="C2008" s="24">
        <f>IF(Universe!X2008="","",(Universe!X2008-$B$2551)/$C$2551)</f>
        <v/>
      </c>
      <c r="D2008" s="24">
        <f>IF(Universe!Y2008="","",(Universe!Y2008-$B$2552)/$C$2552)</f>
        <v/>
      </c>
      <c r="E2008" s="24">
        <f>IF(Universe!Z2008="","",(Universe!Z2008-$B$2553)/$C$2553)</f>
        <v/>
      </c>
      <c r="F2008" s="24">
        <f>IF(Universe!AA2008="","",(Universe!AA2008-$B$2554)/$C$2554)</f>
        <v/>
      </c>
      <c r="G2008" s="24">
        <f>IF(Universe!AB2008="","",(Universe!AB2008-$B$2555)/$C$2555)</f>
        <v/>
      </c>
      <c r="H2008" s="24">
        <f>IF(Universe!AC2008="","",(Universe!AC2008-$B$2556)/$C$2556)</f>
        <v/>
      </c>
      <c r="I2008" s="24">
        <f>IF(Universe!AD2008="","",(Universe!AD2008-$B$2557)/$C$2557)</f>
        <v/>
      </c>
      <c r="J2008" s="24">
        <f>IF(Universe!AE2008="","",(Universe!AE2008-$B$2558)/$C$2558)</f>
        <v/>
      </c>
      <c r="K2008" s="24">
        <f>IF(Universe!AF2008="","",(Universe!AF2008-$B$2559)/$C$2559)</f>
        <v/>
      </c>
      <c r="L2008" s="24">
        <f>IF(Universe!AG2008="","",(Universe!AG2008-$B$2560)/$C$2560)</f>
        <v/>
      </c>
      <c r="M2008" s="24">
        <f>IF(Universe!AH2008="","",(Universe!AH2008-$B$2561)/$C$2561)</f>
        <v/>
      </c>
      <c r="N2008" s="24">
        <f>IF(Universe!AI2008="","",(Universe!AI2008-$B$2562)/$C$2562)</f>
        <v/>
      </c>
      <c r="O2008" s="24">
        <f>0.74*IF(B2008="",0,B2008)+0.16*IF(C2008="",0,C2008)+0.1*IF(D2008="",0,D2008)</f>
        <v/>
      </c>
      <c r="P2008" s="24">
        <f>0.35*IF(E2008="",0,E2008)+0.35*IF(F2008="",0,F2008)+0.3*IF(G2008="",0,G2008)</f>
        <v/>
      </c>
      <c r="Q2008" s="24">
        <f>0.656*IF(I2008="",0,I2008)+0.344*IF(H2008="",0,H2008)</f>
        <v/>
      </c>
      <c r="R2008" s="24">
        <f>0.338*IF(J2008="",0,J2008)+0.662*IF(K2008="",0,K2008)</f>
        <v/>
      </c>
      <c r="S2008" s="24">
        <f>0.38*IF(L2008="",0,L2008)+0.35*IF(M2008="",0,M2008)+0.27*IF(N2008="",0,N2008)</f>
        <v/>
      </c>
      <c r="T2008" s="24">
        <f>IF(Universe!S2008="","",((Universe!S2008-$B$2565)/$C$2565)^3)</f>
        <v/>
      </c>
      <c r="U2008" s="24">
        <f>IF(Universe!S2008="","",(Universe!S2008-$B$2565)/$C$2565)</f>
        <v/>
      </c>
      <c r="V2008" s="24">
        <f>IF(Universe!T2008="","",(Universe!T2008-$B$2566)/$C$2566)</f>
        <v/>
      </c>
      <c r="W2008" s="24">
        <f>IF(Universe!U2008="","",(Universe!U2008-$B$2567)/$C$2567)</f>
        <v/>
      </c>
      <c r="X2008" s="24">
        <f>IF(O2008="","",(O2008-$B$2571)/$C$2571)</f>
        <v/>
      </c>
      <c r="Y2008" s="24">
        <f>IF(T2008="","",(T2008-$B$2576)/$C$2576)</f>
        <v/>
      </c>
      <c r="Z2008" s="24">
        <f>IF(Universe!V2008="","",(Universe!V2008-$B$2568)/$C$2568)</f>
        <v/>
      </c>
      <c r="AA2008" s="24">
        <f>IF(P2008="","",(P2008-$B$2572)/$C$2572)</f>
        <v/>
      </c>
      <c r="AB2008" s="24">
        <f>IF(Q2008="","",(Q2008-$B$2573)/$C$2573)</f>
        <v/>
      </c>
      <c r="AC2008" s="24">
        <f>IF(R2008="","",(R2008-$B$2574)/$C$2574)</f>
        <v/>
      </c>
      <c r="AD2008" s="24">
        <f>IF(S2008="","",(S2008-$B$2575)/$C$2575)</f>
        <v/>
      </c>
      <c r="AE2008" s="24">
        <f>IF(Y2008="","",Y2008-(19.12044933116382+16.522174187581257*U2008))</f>
        <v/>
      </c>
      <c r="AF2008" s="24">
        <f>IF(X2008="","",(X2008-(-0.27268023098325006+0.47142105304415904*V2008+-0.3189264934812436*U2008)--5.286111042926227e-16)/0.7994208745952703)</f>
        <v/>
      </c>
      <c r="AG2008" s="24">
        <f>IF(AA2008="","",(AA2008-(0.5248806186338691+-0.064206457956449*U2008)-5.43454825424064e-16)/0.9977404048781155)</f>
        <v/>
      </c>
      <c r="AH2008" s="25" t="n">
        <v>-3.304816983168985</v>
      </c>
      <c r="AI2008" s="25" t="n">
        <v>2.051659223927788</v>
      </c>
      <c r="AJ2008" s="25" t="n">
        <v>-0.6642359367833373</v>
      </c>
      <c r="AK2008" s="25" t="n">
        <v>0.5139745274025695</v>
      </c>
      <c r="AL2008" s="25" t="n">
        <v>2.442696764893714</v>
      </c>
      <c r="AM2008" s="25" t="n">
        <v>-3.680657116991289</v>
      </c>
      <c r="AN2008" s="25" t="n">
        <v>0.7370951600387827</v>
      </c>
      <c r="AO2008" s="25" t="n">
        <v>-2.962364019518058</v>
      </c>
      <c r="AP2008" s="25" t="n">
        <v>0.4050966698363095</v>
      </c>
      <c r="AQ2008" s="25" t="n">
        <v>3.526562080028254</v>
      </c>
    </row>
    <row r="2009">
      <c r="A2009" s="23">
        <f>Universe!A2009</f>
        <v/>
      </c>
      <c r="B2009" s="24">
        <f>IF(Universe!W2009="","",(Universe!W2009-$B$2550)/$C$2550)</f>
        <v/>
      </c>
      <c r="C2009" s="24">
        <f>IF(Universe!X2009="","",(Universe!X2009-$B$2551)/$C$2551)</f>
        <v/>
      </c>
      <c r="D2009" s="24">
        <f>IF(Universe!Y2009="","",(Universe!Y2009-$B$2552)/$C$2552)</f>
        <v/>
      </c>
      <c r="E2009" s="24">
        <f>IF(Universe!Z2009="","",(Universe!Z2009-$B$2553)/$C$2553)</f>
        <v/>
      </c>
      <c r="F2009" s="24">
        <f>IF(Universe!AA2009="","",(Universe!AA2009-$B$2554)/$C$2554)</f>
        <v/>
      </c>
      <c r="G2009" s="24">
        <f>IF(Universe!AB2009="","",(Universe!AB2009-$B$2555)/$C$2555)</f>
        <v/>
      </c>
      <c r="H2009" s="24">
        <f>IF(Universe!AC2009="","",(Universe!AC2009-$B$2556)/$C$2556)</f>
        <v/>
      </c>
      <c r="I2009" s="24">
        <f>IF(Universe!AD2009="","",(Universe!AD2009-$B$2557)/$C$2557)</f>
        <v/>
      </c>
      <c r="J2009" s="24">
        <f>IF(Universe!AE2009="","",(Universe!AE2009-$B$2558)/$C$2558)</f>
        <v/>
      </c>
      <c r="K2009" s="24">
        <f>IF(Universe!AF2009="","",(Universe!AF2009-$B$2559)/$C$2559)</f>
        <v/>
      </c>
      <c r="L2009" s="24">
        <f>IF(Universe!AG2009="","",(Universe!AG2009-$B$2560)/$C$2560)</f>
        <v/>
      </c>
      <c r="M2009" s="24">
        <f>IF(Universe!AH2009="","",(Universe!AH2009-$B$2561)/$C$2561)</f>
        <v/>
      </c>
      <c r="N2009" s="24">
        <f>IF(Universe!AI2009="","",(Universe!AI2009-$B$2562)/$C$2562)</f>
        <v/>
      </c>
      <c r="O2009" s="24">
        <f>0.74*IF(B2009="",0,B2009)+0.16*IF(C2009="",0,C2009)+0.1*IF(D2009="",0,D2009)</f>
        <v/>
      </c>
      <c r="P2009" s="24">
        <f>0.35*IF(E2009="",0,E2009)+0.35*IF(F2009="",0,F2009)+0.3*IF(G2009="",0,G2009)</f>
        <v/>
      </c>
      <c r="Q2009" s="24">
        <f>0.656*IF(I2009="",0,I2009)+0.344*IF(H2009="",0,H2009)</f>
        <v/>
      </c>
      <c r="R2009" s="24">
        <f>0.338*IF(J2009="",0,J2009)+0.662*IF(K2009="",0,K2009)</f>
        <v/>
      </c>
      <c r="S2009" s="24">
        <f>0.38*IF(L2009="",0,L2009)+0.35*IF(M2009="",0,M2009)+0.27*IF(N2009="",0,N2009)</f>
        <v/>
      </c>
      <c r="T2009" s="24">
        <f>IF(Universe!S2009="","",((Universe!S2009-$B$2565)/$C$2565)^3)</f>
        <v/>
      </c>
      <c r="U2009" s="24">
        <f>IF(Universe!S2009="","",(Universe!S2009-$B$2565)/$C$2565)</f>
        <v/>
      </c>
      <c r="V2009" s="24">
        <f>IF(Universe!T2009="","",(Universe!T2009-$B$2566)/$C$2566)</f>
        <v/>
      </c>
      <c r="W2009" s="24">
        <f>IF(Universe!U2009="","",(Universe!U2009-$B$2567)/$C$2567)</f>
        <v/>
      </c>
      <c r="X2009" s="24">
        <f>IF(O2009="","",(O2009-$B$2571)/$C$2571)</f>
        <v/>
      </c>
      <c r="Y2009" s="24">
        <f>IF(T2009="","",(T2009-$B$2576)/$C$2576)</f>
        <v/>
      </c>
      <c r="Z2009" s="24">
        <f>IF(Universe!V2009="","",(Universe!V2009-$B$2568)/$C$2568)</f>
        <v/>
      </c>
      <c r="AA2009" s="24">
        <f>IF(P2009="","",(P2009-$B$2572)/$C$2572)</f>
        <v/>
      </c>
      <c r="AB2009" s="24">
        <f>IF(Q2009="","",(Q2009-$B$2573)/$C$2573)</f>
        <v/>
      </c>
      <c r="AC2009" s="24">
        <f>IF(R2009="","",(R2009-$B$2574)/$C$2574)</f>
        <v/>
      </c>
      <c r="AD2009" s="24">
        <f>IF(S2009="","",(S2009-$B$2575)/$C$2575)</f>
        <v/>
      </c>
      <c r="AE2009" s="24">
        <f>IF(Y2009="","",Y2009-(19.12044933116382+16.522174187581257*U2009))</f>
        <v/>
      </c>
      <c r="AF2009" s="24">
        <f>IF(X2009="","",(X2009-(-0.27268023098325006+0.47142105304415904*V2009+-0.3189264934812436*U2009)--5.286111042926227e-16)/0.7994208745952703)</f>
        <v/>
      </c>
      <c r="AG2009" s="24">
        <f>IF(AA2009="","",(AA2009-(0.5248806186338691+-0.064206457956449*U2009)-5.43454825424064e-16)/0.9977404048781155)</f>
        <v/>
      </c>
      <c r="AH2009" s="25" t="n">
        <v>-3.116722744984146</v>
      </c>
      <c r="AI2009" s="25" t="n">
        <v>-0.7151350778216737</v>
      </c>
      <c r="AJ2009" s="25" t="n">
        <v>-1.198741458360509</v>
      </c>
      <c r="AK2009" s="25" t="n">
        <v>-0.2772764497193061</v>
      </c>
      <c r="AL2009" s="25" t="n">
        <v>2.789339884469839</v>
      </c>
      <c r="AM2009" s="25" t="n">
        <v>2.856304527370441</v>
      </c>
      <c r="AN2009" s="25" t="n">
        <v>-0.8632425419417278</v>
      </c>
      <c r="AO2009" s="25" t="n">
        <v>0.1368876251314789</v>
      </c>
      <c r="AP2009" s="25" t="n">
        <v>0.0269713728126935</v>
      </c>
      <c r="AQ2009" s="25" t="n">
        <v>1.89620061370272</v>
      </c>
    </row>
    <row r="2010">
      <c r="A2010" s="23">
        <f>Universe!A2010</f>
        <v/>
      </c>
      <c r="B2010" s="24">
        <f>IF(Universe!W2010="","",(Universe!W2010-$B$2550)/$C$2550)</f>
        <v/>
      </c>
      <c r="C2010" s="24">
        <f>IF(Universe!X2010="","",(Universe!X2010-$B$2551)/$C$2551)</f>
        <v/>
      </c>
      <c r="D2010" s="24">
        <f>IF(Universe!Y2010="","",(Universe!Y2010-$B$2552)/$C$2552)</f>
        <v/>
      </c>
      <c r="E2010" s="24">
        <f>IF(Universe!Z2010="","",(Universe!Z2010-$B$2553)/$C$2553)</f>
        <v/>
      </c>
      <c r="F2010" s="24">
        <f>IF(Universe!AA2010="","",(Universe!AA2010-$B$2554)/$C$2554)</f>
        <v/>
      </c>
      <c r="G2010" s="24">
        <f>IF(Universe!AB2010="","",(Universe!AB2010-$B$2555)/$C$2555)</f>
        <v/>
      </c>
      <c r="H2010" s="24">
        <f>IF(Universe!AC2010="","",(Universe!AC2010-$B$2556)/$C$2556)</f>
        <v/>
      </c>
      <c r="I2010" s="24">
        <f>IF(Universe!AD2010="","",(Universe!AD2010-$B$2557)/$C$2557)</f>
        <v/>
      </c>
      <c r="J2010" s="24">
        <f>IF(Universe!AE2010="","",(Universe!AE2010-$B$2558)/$C$2558)</f>
        <v/>
      </c>
      <c r="K2010" s="24">
        <f>IF(Universe!AF2010="","",(Universe!AF2010-$B$2559)/$C$2559)</f>
        <v/>
      </c>
      <c r="L2010" s="24">
        <f>IF(Universe!AG2010="","",(Universe!AG2010-$B$2560)/$C$2560)</f>
        <v/>
      </c>
      <c r="M2010" s="24">
        <f>IF(Universe!AH2010="","",(Universe!AH2010-$B$2561)/$C$2561)</f>
        <v/>
      </c>
      <c r="N2010" s="24">
        <f>IF(Universe!AI2010="","",(Universe!AI2010-$B$2562)/$C$2562)</f>
        <v/>
      </c>
      <c r="O2010" s="24">
        <f>0.74*IF(B2010="",0,B2010)+0.16*IF(C2010="",0,C2010)+0.1*IF(D2010="",0,D2010)</f>
        <v/>
      </c>
      <c r="P2010" s="24">
        <f>0.35*IF(E2010="",0,E2010)+0.35*IF(F2010="",0,F2010)+0.3*IF(G2010="",0,G2010)</f>
        <v/>
      </c>
      <c r="Q2010" s="24">
        <f>0.656*IF(I2010="",0,I2010)+0.344*IF(H2010="",0,H2010)</f>
        <v/>
      </c>
      <c r="R2010" s="24">
        <f>0.338*IF(J2010="",0,J2010)+0.662*IF(K2010="",0,K2010)</f>
        <v/>
      </c>
      <c r="S2010" s="24">
        <f>0.38*IF(L2010="",0,L2010)+0.35*IF(M2010="",0,M2010)+0.27*IF(N2010="",0,N2010)</f>
        <v/>
      </c>
      <c r="T2010" s="24">
        <f>IF(Universe!S2010="","",((Universe!S2010-$B$2565)/$C$2565)^3)</f>
        <v/>
      </c>
      <c r="U2010" s="24">
        <f>IF(Universe!S2010="","",(Universe!S2010-$B$2565)/$C$2565)</f>
        <v/>
      </c>
      <c r="V2010" s="24">
        <f>IF(Universe!T2010="","",(Universe!T2010-$B$2566)/$C$2566)</f>
        <v/>
      </c>
      <c r="W2010" s="24">
        <f>IF(Universe!U2010="","",(Universe!U2010-$B$2567)/$C$2567)</f>
        <v/>
      </c>
      <c r="X2010" s="24">
        <f>IF(O2010="","",(O2010-$B$2571)/$C$2571)</f>
        <v/>
      </c>
      <c r="Y2010" s="24">
        <f>IF(T2010="","",(T2010-$B$2576)/$C$2576)</f>
        <v/>
      </c>
      <c r="Z2010" s="24">
        <f>IF(Universe!V2010="","",(Universe!V2010-$B$2568)/$C$2568)</f>
        <v/>
      </c>
      <c r="AA2010" s="24">
        <f>IF(P2010="","",(P2010-$B$2572)/$C$2572)</f>
        <v/>
      </c>
      <c r="AB2010" s="24">
        <f>IF(Q2010="","",(Q2010-$B$2573)/$C$2573)</f>
        <v/>
      </c>
      <c r="AC2010" s="24">
        <f>IF(R2010="","",(R2010-$B$2574)/$C$2574)</f>
        <v/>
      </c>
      <c r="AD2010" s="24">
        <f>IF(S2010="","",(S2010-$B$2575)/$C$2575)</f>
        <v/>
      </c>
      <c r="AE2010" s="24">
        <f>IF(Y2010="","",Y2010-(19.12044933116382+16.522174187581257*U2010))</f>
        <v/>
      </c>
      <c r="AF2010" s="24">
        <f>IF(X2010="","",(X2010-(-0.27268023098325006+0.47142105304415904*V2010+-0.3189264934812436*U2010)--5.286111042926227e-16)/0.7994208745952703)</f>
        <v/>
      </c>
      <c r="AG2010" s="24">
        <f>IF(AA2010="","",(AA2010-(0.5248806186338691+-0.064206457956449*U2010)-5.43454825424064e-16)/0.9977404048781155)</f>
        <v/>
      </c>
      <c r="AH2010" s="25" t="n">
        <v>-3.119199993859868</v>
      </c>
      <c r="AI2010" s="25" t="n">
        <v>-1.445952301821697</v>
      </c>
      <c r="AJ2010" s="25" t="n">
        <v>-0.8318970657328261</v>
      </c>
      <c r="AK2010" s="25" t="n">
        <v>-0.6298159111900561</v>
      </c>
      <c r="AL2010" s="25" t="n">
        <v>2.785335422806262</v>
      </c>
      <c r="AM2010" s="25" t="n">
        <v>0.8577773678991953</v>
      </c>
      <c r="AN2010" s="25" t="n">
        <v>-1.113365286689362</v>
      </c>
      <c r="AO2010" s="25" t="n">
        <v>0.1455307653536164</v>
      </c>
      <c r="AP2010" s="25" t="n">
        <v>-0.5223942527190275</v>
      </c>
      <c r="AQ2010" s="25" t="n">
        <v>-0.6011108332213594</v>
      </c>
    </row>
    <row r="2011">
      <c r="A2011" s="23">
        <f>Universe!A2011</f>
        <v/>
      </c>
      <c r="B2011" s="24">
        <f>IF(Universe!W2011="","",(Universe!W2011-$B$2550)/$C$2550)</f>
        <v/>
      </c>
      <c r="C2011" s="24">
        <f>IF(Universe!X2011="","",(Universe!X2011-$B$2551)/$C$2551)</f>
        <v/>
      </c>
      <c r="D2011" s="24">
        <f>IF(Universe!Y2011="","",(Universe!Y2011-$B$2552)/$C$2552)</f>
        <v/>
      </c>
      <c r="E2011" s="24">
        <f>IF(Universe!Z2011="","",(Universe!Z2011-$B$2553)/$C$2553)</f>
        <v/>
      </c>
      <c r="F2011" s="24">
        <f>IF(Universe!AA2011="","",(Universe!AA2011-$B$2554)/$C$2554)</f>
        <v/>
      </c>
      <c r="G2011" s="24">
        <f>IF(Universe!AB2011="","",(Universe!AB2011-$B$2555)/$C$2555)</f>
        <v/>
      </c>
      <c r="H2011" s="24">
        <f>IF(Universe!AC2011="","",(Universe!AC2011-$B$2556)/$C$2556)</f>
        <v/>
      </c>
      <c r="I2011" s="24">
        <f>IF(Universe!AD2011="","",(Universe!AD2011-$B$2557)/$C$2557)</f>
        <v/>
      </c>
      <c r="J2011" s="24">
        <f>IF(Universe!AE2011="","",(Universe!AE2011-$B$2558)/$C$2558)</f>
        <v/>
      </c>
      <c r="K2011" s="24">
        <f>IF(Universe!AF2011="","",(Universe!AF2011-$B$2559)/$C$2559)</f>
        <v/>
      </c>
      <c r="L2011" s="24">
        <f>IF(Universe!AG2011="","",(Universe!AG2011-$B$2560)/$C$2560)</f>
        <v/>
      </c>
      <c r="M2011" s="24">
        <f>IF(Universe!AH2011="","",(Universe!AH2011-$B$2561)/$C$2561)</f>
        <v/>
      </c>
      <c r="N2011" s="24">
        <f>IF(Universe!AI2011="","",(Universe!AI2011-$B$2562)/$C$2562)</f>
        <v/>
      </c>
      <c r="O2011" s="24">
        <f>0.74*IF(B2011="",0,B2011)+0.16*IF(C2011="",0,C2011)+0.1*IF(D2011="",0,D2011)</f>
        <v/>
      </c>
      <c r="P2011" s="24">
        <f>0.35*IF(E2011="",0,E2011)+0.35*IF(F2011="",0,F2011)+0.3*IF(G2011="",0,G2011)</f>
        <v/>
      </c>
      <c r="Q2011" s="24">
        <f>0.656*IF(I2011="",0,I2011)+0.344*IF(H2011="",0,H2011)</f>
        <v/>
      </c>
      <c r="R2011" s="24">
        <f>0.338*IF(J2011="",0,J2011)+0.662*IF(K2011="",0,K2011)</f>
        <v/>
      </c>
      <c r="S2011" s="24">
        <f>0.38*IF(L2011="",0,L2011)+0.35*IF(M2011="",0,M2011)+0.27*IF(N2011="",0,N2011)</f>
        <v/>
      </c>
      <c r="T2011" s="24">
        <f>IF(Universe!S2011="","",((Universe!S2011-$B$2565)/$C$2565)^3)</f>
        <v/>
      </c>
      <c r="U2011" s="24">
        <f>IF(Universe!S2011="","",(Universe!S2011-$B$2565)/$C$2565)</f>
        <v/>
      </c>
      <c r="V2011" s="24">
        <f>IF(Universe!T2011="","",(Universe!T2011-$B$2566)/$C$2566)</f>
        <v/>
      </c>
      <c r="W2011" s="24">
        <f>IF(Universe!U2011="","",(Universe!U2011-$B$2567)/$C$2567)</f>
        <v/>
      </c>
      <c r="X2011" s="24">
        <f>IF(O2011="","",(O2011-$B$2571)/$C$2571)</f>
        <v/>
      </c>
      <c r="Y2011" s="24">
        <f>IF(T2011="","",(T2011-$B$2576)/$C$2576)</f>
        <v/>
      </c>
      <c r="Z2011" s="24">
        <f>IF(Universe!V2011="","",(Universe!V2011-$B$2568)/$C$2568)</f>
        <v/>
      </c>
      <c r="AA2011" s="24">
        <f>IF(P2011="","",(P2011-$B$2572)/$C$2572)</f>
        <v/>
      </c>
      <c r="AB2011" s="24">
        <f>IF(Q2011="","",(Q2011-$B$2573)/$C$2573)</f>
        <v/>
      </c>
      <c r="AC2011" s="24">
        <f>IF(R2011="","",(R2011-$B$2574)/$C$2574)</f>
        <v/>
      </c>
      <c r="AD2011" s="24">
        <f>IF(S2011="","",(S2011-$B$2575)/$C$2575)</f>
        <v/>
      </c>
      <c r="AE2011" s="24">
        <f>IF(Y2011="","",Y2011-(19.12044933116382+16.522174187581257*U2011))</f>
        <v/>
      </c>
      <c r="AF2011" s="24">
        <f>IF(X2011="","",(X2011-(-0.27268023098325006+0.47142105304415904*V2011+-0.3189264934812436*U2011)--5.286111042926227e-16)/0.7994208745952703)</f>
        <v/>
      </c>
      <c r="AG2011" s="24">
        <f>IF(AA2011="","",(AA2011-(0.5248806186338691+-0.064206457956449*U2011)-5.43454825424064e-16)/0.9977404048781155)</f>
        <v/>
      </c>
      <c r="AH2011" s="25" t="n">
        <v>-2.827926032619692</v>
      </c>
      <c r="AI2011" s="25" t="n">
        <v>-0.2195812638638274</v>
      </c>
      <c r="AJ2011" s="25" t="n">
        <v>0.5671994621890917</v>
      </c>
      <c r="AK2011" s="25" t="n">
        <v>-0.3563626006807074</v>
      </c>
      <c r="AL2011" s="25" t="n">
        <v>3.15869406311304</v>
      </c>
      <c r="AM2011" s="25" t="n">
        <v>0.520073983635318</v>
      </c>
      <c r="AN2011" s="25" t="n">
        <v>0.0097285885455779</v>
      </c>
      <c r="AO2011" s="25" t="n">
        <v>-0.2089542504187495</v>
      </c>
      <c r="AP2011" s="25" t="n">
        <v>-0.4889470242746418</v>
      </c>
      <c r="AQ2011" s="25" t="n">
        <v>1.098819454512871</v>
      </c>
    </row>
    <row r="2012">
      <c r="A2012" s="23">
        <f>Universe!A2012</f>
        <v/>
      </c>
      <c r="B2012" s="24">
        <f>IF(Universe!W2012="","",(Universe!W2012-$B$2550)/$C$2550)</f>
        <v/>
      </c>
      <c r="C2012" s="24">
        <f>IF(Universe!X2012="","",(Universe!X2012-$B$2551)/$C$2551)</f>
        <v/>
      </c>
      <c r="D2012" s="24">
        <f>IF(Universe!Y2012="","",(Universe!Y2012-$B$2552)/$C$2552)</f>
        <v/>
      </c>
      <c r="E2012" s="24">
        <f>IF(Universe!Z2012="","",(Universe!Z2012-$B$2553)/$C$2553)</f>
        <v/>
      </c>
      <c r="F2012" s="24">
        <f>IF(Universe!AA2012="","",(Universe!AA2012-$B$2554)/$C$2554)</f>
        <v/>
      </c>
      <c r="G2012" s="24">
        <f>IF(Universe!AB2012="","",(Universe!AB2012-$B$2555)/$C$2555)</f>
        <v/>
      </c>
      <c r="H2012" s="24">
        <f>IF(Universe!AC2012="","",(Universe!AC2012-$B$2556)/$C$2556)</f>
        <v/>
      </c>
      <c r="I2012" s="24">
        <f>IF(Universe!AD2012="","",(Universe!AD2012-$B$2557)/$C$2557)</f>
        <v/>
      </c>
      <c r="J2012" s="24">
        <f>IF(Universe!AE2012="","",(Universe!AE2012-$B$2558)/$C$2558)</f>
        <v/>
      </c>
      <c r="K2012" s="24">
        <f>IF(Universe!AF2012="","",(Universe!AF2012-$B$2559)/$C$2559)</f>
        <v/>
      </c>
      <c r="L2012" s="24">
        <f>IF(Universe!AG2012="","",(Universe!AG2012-$B$2560)/$C$2560)</f>
        <v/>
      </c>
      <c r="M2012" s="24">
        <f>IF(Universe!AH2012="","",(Universe!AH2012-$B$2561)/$C$2561)</f>
        <v/>
      </c>
      <c r="N2012" s="24">
        <f>IF(Universe!AI2012="","",(Universe!AI2012-$B$2562)/$C$2562)</f>
        <v/>
      </c>
      <c r="O2012" s="24">
        <f>0.74*IF(B2012="",0,B2012)+0.16*IF(C2012="",0,C2012)+0.1*IF(D2012="",0,D2012)</f>
        <v/>
      </c>
      <c r="P2012" s="24">
        <f>0.35*IF(E2012="",0,E2012)+0.35*IF(F2012="",0,F2012)+0.3*IF(G2012="",0,G2012)</f>
        <v/>
      </c>
      <c r="Q2012" s="24">
        <f>0.656*IF(I2012="",0,I2012)+0.344*IF(H2012="",0,H2012)</f>
        <v/>
      </c>
      <c r="R2012" s="24">
        <f>0.338*IF(J2012="",0,J2012)+0.662*IF(K2012="",0,K2012)</f>
        <v/>
      </c>
      <c r="S2012" s="24">
        <f>0.38*IF(L2012="",0,L2012)+0.35*IF(M2012="",0,M2012)+0.27*IF(N2012="",0,N2012)</f>
        <v/>
      </c>
      <c r="T2012" s="24">
        <f>IF(Universe!S2012="","",((Universe!S2012-$B$2565)/$C$2565)^3)</f>
        <v/>
      </c>
      <c r="U2012" s="24">
        <f>IF(Universe!S2012="","",(Universe!S2012-$B$2565)/$C$2565)</f>
        <v/>
      </c>
      <c r="V2012" s="24">
        <f>IF(Universe!T2012="","",(Universe!T2012-$B$2566)/$C$2566)</f>
        <v/>
      </c>
      <c r="W2012" s="24">
        <f>IF(Universe!U2012="","",(Universe!U2012-$B$2567)/$C$2567)</f>
        <v/>
      </c>
      <c r="X2012" s="24">
        <f>IF(O2012="","",(O2012-$B$2571)/$C$2571)</f>
        <v/>
      </c>
      <c r="Y2012" s="24">
        <f>IF(T2012="","",(T2012-$B$2576)/$C$2576)</f>
        <v/>
      </c>
      <c r="Z2012" s="24">
        <f>IF(Universe!V2012="","",(Universe!V2012-$B$2568)/$C$2568)</f>
        <v/>
      </c>
      <c r="AA2012" s="24">
        <f>IF(P2012="","",(P2012-$B$2572)/$C$2572)</f>
        <v/>
      </c>
      <c r="AB2012" s="24">
        <f>IF(Q2012="","",(Q2012-$B$2573)/$C$2573)</f>
        <v/>
      </c>
      <c r="AC2012" s="24">
        <f>IF(R2012="","",(R2012-$B$2574)/$C$2574)</f>
        <v/>
      </c>
      <c r="AD2012" s="24">
        <f>IF(S2012="","",(S2012-$B$2575)/$C$2575)</f>
        <v/>
      </c>
      <c r="AE2012" s="24">
        <f>IF(Y2012="","",Y2012-(19.12044933116382+16.522174187581257*U2012))</f>
        <v/>
      </c>
      <c r="AF2012" s="24">
        <f>IF(X2012="","",(X2012-(-0.27268023098325006+0.47142105304415904*V2012+-0.3189264934812436*U2012)--5.286111042926227e-16)/0.7994208745952703)</f>
        <v/>
      </c>
      <c r="AG2012" s="24">
        <f>IF(AA2012="","",(AA2012-(0.5248806186338691+-0.064206457956449*U2012)-5.43454825424064e-16)/0.9977404048781155)</f>
        <v/>
      </c>
      <c r="AH2012" s="25" t="n">
        <v>-1.935703011264055</v>
      </c>
      <c r="AI2012" s="25" t="n">
        <v>1.053385291612673</v>
      </c>
      <c r="AJ2012" s="25" t="n">
        <v>-1.707626856481834</v>
      </c>
      <c r="AK2012" s="25" t="n">
        <v>0.174022580300867</v>
      </c>
      <c r="AL2012" s="25" t="n">
        <v>3.238088101112987</v>
      </c>
      <c r="AM2012" s="25" t="n">
        <v>0.1067201877685976</v>
      </c>
      <c r="AN2012" s="25" t="n">
        <v>1.255513785505998</v>
      </c>
      <c r="AO2012" s="25" t="n">
        <v>0.0113686919706109</v>
      </c>
      <c r="AP2012" s="25" t="n">
        <v>-0.1279529075829676</v>
      </c>
      <c r="AQ2012" s="25" t="n">
        <v>-0.3693566021700755</v>
      </c>
    </row>
    <row r="2013">
      <c r="A2013" s="23">
        <f>Universe!A2013</f>
        <v/>
      </c>
      <c r="B2013" s="24">
        <f>IF(Universe!W2013="","",(Universe!W2013-$B$2550)/$C$2550)</f>
        <v/>
      </c>
      <c r="C2013" s="24">
        <f>IF(Universe!X2013="","",(Universe!X2013-$B$2551)/$C$2551)</f>
        <v/>
      </c>
      <c r="D2013" s="24">
        <f>IF(Universe!Y2013="","",(Universe!Y2013-$B$2552)/$C$2552)</f>
        <v/>
      </c>
      <c r="E2013" s="24">
        <f>IF(Universe!Z2013="","",(Universe!Z2013-$B$2553)/$C$2553)</f>
        <v/>
      </c>
      <c r="F2013" s="24">
        <f>IF(Universe!AA2013="","",(Universe!AA2013-$B$2554)/$C$2554)</f>
        <v/>
      </c>
      <c r="G2013" s="24">
        <f>IF(Universe!AB2013="","",(Universe!AB2013-$B$2555)/$C$2555)</f>
        <v/>
      </c>
      <c r="H2013" s="24">
        <f>IF(Universe!AC2013="","",(Universe!AC2013-$B$2556)/$C$2556)</f>
        <v/>
      </c>
      <c r="I2013" s="24">
        <f>IF(Universe!AD2013="","",(Universe!AD2013-$B$2557)/$C$2557)</f>
        <v/>
      </c>
      <c r="J2013" s="24">
        <f>IF(Universe!AE2013="","",(Universe!AE2013-$B$2558)/$C$2558)</f>
        <v/>
      </c>
      <c r="K2013" s="24">
        <f>IF(Universe!AF2013="","",(Universe!AF2013-$B$2559)/$C$2559)</f>
        <v/>
      </c>
      <c r="L2013" s="24">
        <f>IF(Universe!AG2013="","",(Universe!AG2013-$B$2560)/$C$2560)</f>
        <v/>
      </c>
      <c r="M2013" s="24">
        <f>IF(Universe!AH2013="","",(Universe!AH2013-$B$2561)/$C$2561)</f>
        <v/>
      </c>
      <c r="N2013" s="24">
        <f>IF(Universe!AI2013="","",(Universe!AI2013-$B$2562)/$C$2562)</f>
        <v/>
      </c>
      <c r="O2013" s="24">
        <f>0.74*IF(B2013="",0,B2013)+0.16*IF(C2013="",0,C2013)+0.1*IF(D2013="",0,D2013)</f>
        <v/>
      </c>
      <c r="P2013" s="24">
        <f>0.35*IF(E2013="",0,E2013)+0.35*IF(F2013="",0,F2013)+0.3*IF(G2013="",0,G2013)</f>
        <v/>
      </c>
      <c r="Q2013" s="24">
        <f>0.656*IF(I2013="",0,I2013)+0.344*IF(H2013="",0,H2013)</f>
        <v/>
      </c>
      <c r="R2013" s="24">
        <f>0.338*IF(J2013="",0,J2013)+0.662*IF(K2013="",0,K2013)</f>
        <v/>
      </c>
      <c r="S2013" s="24">
        <f>0.38*IF(L2013="",0,L2013)+0.35*IF(M2013="",0,M2013)+0.27*IF(N2013="",0,N2013)</f>
        <v/>
      </c>
      <c r="T2013" s="24">
        <f>IF(Universe!S2013="","",((Universe!S2013-$B$2565)/$C$2565)^3)</f>
        <v/>
      </c>
      <c r="U2013" s="24">
        <f>IF(Universe!S2013="","",(Universe!S2013-$B$2565)/$C$2565)</f>
        <v/>
      </c>
      <c r="V2013" s="24">
        <f>IF(Universe!T2013="","",(Universe!T2013-$B$2566)/$C$2566)</f>
        <v/>
      </c>
      <c r="W2013" s="24">
        <f>IF(Universe!U2013="","",(Universe!U2013-$B$2567)/$C$2567)</f>
        <v/>
      </c>
      <c r="X2013" s="24">
        <f>IF(O2013="","",(O2013-$B$2571)/$C$2571)</f>
        <v/>
      </c>
      <c r="Y2013" s="24">
        <f>IF(T2013="","",(T2013-$B$2576)/$C$2576)</f>
        <v/>
      </c>
      <c r="Z2013" s="24">
        <f>IF(Universe!V2013="","",(Universe!V2013-$B$2568)/$C$2568)</f>
        <v/>
      </c>
      <c r="AA2013" s="24">
        <f>IF(P2013="","",(P2013-$B$2572)/$C$2572)</f>
        <v/>
      </c>
      <c r="AB2013" s="24">
        <f>IF(Q2013="","",(Q2013-$B$2573)/$C$2573)</f>
        <v/>
      </c>
      <c r="AC2013" s="24">
        <f>IF(R2013="","",(R2013-$B$2574)/$C$2574)</f>
        <v/>
      </c>
      <c r="AD2013" s="24">
        <f>IF(S2013="","",(S2013-$B$2575)/$C$2575)</f>
        <v/>
      </c>
      <c r="AE2013" s="24">
        <f>IF(Y2013="","",Y2013-(19.12044933116382+16.522174187581257*U2013))</f>
        <v/>
      </c>
      <c r="AF2013" s="24">
        <f>IF(X2013="","",(X2013-(-0.27268023098325006+0.47142105304415904*V2013+-0.3189264934812436*U2013)--5.286111042926227e-16)/0.7994208745952703)</f>
        <v/>
      </c>
      <c r="AG2013" s="24">
        <f>IF(AA2013="","",(AA2013-(0.5248806186338691+-0.064206457956449*U2013)-5.43454825424064e-16)/0.9977404048781155)</f>
        <v/>
      </c>
      <c r="AH2013" s="25" t="n">
        <v>-2.186396001488306</v>
      </c>
      <c r="AI2013" s="25" t="n">
        <v>-1.27420990204658</v>
      </c>
      <c r="AJ2013" s="25" t="n">
        <v>-0.7496622921947879</v>
      </c>
      <c r="AK2013" s="25" t="n">
        <v>0.1801840109874706</v>
      </c>
      <c r="AL2013" s="25" t="n">
        <v>3.35869410024434</v>
      </c>
      <c r="AM2013" s="25" t="n">
        <v>0.0904951560415264</v>
      </c>
      <c r="AN2013" s="25" t="n">
        <v>0.0820671870433604</v>
      </c>
      <c r="AO2013" s="25" t="n">
        <v>0.1419311632070688</v>
      </c>
      <c r="AP2013" s="25" t="n">
        <v>-0.4394916539460048</v>
      </c>
      <c r="AQ2013" s="25" t="n">
        <v>0.4847305706769315</v>
      </c>
    </row>
    <row r="2014">
      <c r="A2014" s="23">
        <f>Universe!A2014</f>
        <v/>
      </c>
      <c r="B2014" s="24">
        <f>IF(Universe!W2014="","",(Universe!W2014-$B$2550)/$C$2550)</f>
        <v/>
      </c>
      <c r="C2014" s="24">
        <f>IF(Universe!X2014="","",(Universe!X2014-$B$2551)/$C$2551)</f>
        <v/>
      </c>
      <c r="D2014" s="24">
        <f>IF(Universe!Y2014="","",(Universe!Y2014-$B$2552)/$C$2552)</f>
        <v/>
      </c>
      <c r="E2014" s="24">
        <f>IF(Universe!Z2014="","",(Universe!Z2014-$B$2553)/$C$2553)</f>
        <v/>
      </c>
      <c r="F2014" s="24">
        <f>IF(Universe!AA2014="","",(Universe!AA2014-$B$2554)/$C$2554)</f>
        <v/>
      </c>
      <c r="G2014" s="24">
        <f>IF(Universe!AB2014="","",(Universe!AB2014-$B$2555)/$C$2555)</f>
        <v/>
      </c>
      <c r="H2014" s="24">
        <f>IF(Universe!AC2014="","",(Universe!AC2014-$B$2556)/$C$2556)</f>
        <v/>
      </c>
      <c r="I2014" s="24">
        <f>IF(Universe!AD2014="","",(Universe!AD2014-$B$2557)/$C$2557)</f>
        <v/>
      </c>
      <c r="J2014" s="24">
        <f>IF(Universe!AE2014="","",(Universe!AE2014-$B$2558)/$C$2558)</f>
        <v/>
      </c>
      <c r="K2014" s="24">
        <f>IF(Universe!AF2014="","",(Universe!AF2014-$B$2559)/$C$2559)</f>
        <v/>
      </c>
      <c r="L2014" s="24">
        <f>IF(Universe!AG2014="","",(Universe!AG2014-$B$2560)/$C$2560)</f>
        <v/>
      </c>
      <c r="M2014" s="24">
        <f>IF(Universe!AH2014="","",(Universe!AH2014-$B$2561)/$C$2561)</f>
        <v/>
      </c>
      <c r="N2014" s="24">
        <f>IF(Universe!AI2014="","",(Universe!AI2014-$B$2562)/$C$2562)</f>
        <v/>
      </c>
      <c r="O2014" s="24">
        <f>0.74*IF(B2014="",0,B2014)+0.16*IF(C2014="",0,C2014)+0.1*IF(D2014="",0,D2014)</f>
        <v/>
      </c>
      <c r="P2014" s="24">
        <f>0.35*IF(E2014="",0,E2014)+0.35*IF(F2014="",0,F2014)+0.3*IF(G2014="",0,G2014)</f>
        <v/>
      </c>
      <c r="Q2014" s="24">
        <f>0.656*IF(I2014="",0,I2014)+0.344*IF(H2014="",0,H2014)</f>
        <v/>
      </c>
      <c r="R2014" s="24">
        <f>0.338*IF(J2014="",0,J2014)+0.662*IF(K2014="",0,K2014)</f>
        <v/>
      </c>
      <c r="S2014" s="24">
        <f>0.38*IF(L2014="",0,L2014)+0.35*IF(M2014="",0,M2014)+0.27*IF(N2014="",0,N2014)</f>
        <v/>
      </c>
      <c r="T2014" s="24">
        <f>IF(Universe!S2014="","",((Universe!S2014-$B$2565)/$C$2565)^3)</f>
        <v/>
      </c>
      <c r="U2014" s="24">
        <f>IF(Universe!S2014="","",(Universe!S2014-$B$2565)/$C$2565)</f>
        <v/>
      </c>
      <c r="V2014" s="24">
        <f>IF(Universe!T2014="","",(Universe!T2014-$B$2566)/$C$2566)</f>
        <v/>
      </c>
      <c r="W2014" s="24">
        <f>IF(Universe!U2014="","",(Universe!U2014-$B$2567)/$C$2567)</f>
        <v/>
      </c>
      <c r="X2014" s="24">
        <f>IF(O2014="","",(O2014-$B$2571)/$C$2571)</f>
        <v/>
      </c>
      <c r="Y2014" s="24">
        <f>IF(T2014="","",(T2014-$B$2576)/$C$2576)</f>
        <v/>
      </c>
      <c r="Z2014" s="24">
        <f>IF(Universe!V2014="","",(Universe!V2014-$B$2568)/$C$2568)</f>
        <v/>
      </c>
      <c r="AA2014" s="24">
        <f>IF(P2014="","",(P2014-$B$2572)/$C$2572)</f>
        <v/>
      </c>
      <c r="AB2014" s="24">
        <f>IF(Q2014="","",(Q2014-$B$2573)/$C$2573)</f>
        <v/>
      </c>
      <c r="AC2014" s="24">
        <f>IF(R2014="","",(R2014-$B$2574)/$C$2574)</f>
        <v/>
      </c>
      <c r="AD2014" s="24">
        <f>IF(S2014="","",(S2014-$B$2575)/$C$2575)</f>
        <v/>
      </c>
      <c r="AE2014" s="24">
        <f>IF(Y2014="","",Y2014-(19.12044933116382+16.522174187581257*U2014))</f>
        <v/>
      </c>
      <c r="AF2014" s="24">
        <f>IF(X2014="","",(X2014-(-0.27268023098325006+0.47142105304415904*V2014+-0.3189264934812436*U2014)--5.286111042926227e-16)/0.7994208745952703)</f>
        <v/>
      </c>
      <c r="AG2014" s="24">
        <f>IF(AA2014="","",(AA2014-(0.5248806186338691+-0.064206457956449*U2014)-5.43454825424064e-16)/0.9977404048781155)</f>
        <v/>
      </c>
      <c r="AH2014" s="25" t="n">
        <v>-2.780335985897657</v>
      </c>
      <c r="AI2014" s="25" t="n">
        <v>-1.155195060744636</v>
      </c>
      <c r="AJ2014" s="25" t="n">
        <v>-1.720464949138884</v>
      </c>
      <c r="AK2014" s="25" t="n">
        <v>-0.0190761870505363</v>
      </c>
      <c r="AL2014" s="25" t="n">
        <v>3.20170032510339</v>
      </c>
      <c r="AM2014" s="25" t="n">
        <v>0.3666521423043314</v>
      </c>
      <c r="AN2014" s="25" t="n">
        <v>1.439584820661412</v>
      </c>
      <c r="AO2014" s="25" t="n">
        <v>0.2442619671142856</v>
      </c>
      <c r="AP2014" s="25" t="n">
        <v>-0.37525483209317</v>
      </c>
      <c r="AQ2014" s="25" t="n">
        <v>-0.5668918601109687</v>
      </c>
    </row>
    <row r="2015">
      <c r="A2015" s="23">
        <f>Universe!A2015</f>
        <v/>
      </c>
      <c r="B2015" s="24">
        <f>IF(Universe!W2015="","",(Universe!W2015-$B$2550)/$C$2550)</f>
        <v/>
      </c>
      <c r="C2015" s="24">
        <f>IF(Universe!X2015="","",(Universe!X2015-$B$2551)/$C$2551)</f>
        <v/>
      </c>
      <c r="D2015" s="24">
        <f>IF(Universe!Y2015="","",(Universe!Y2015-$B$2552)/$C$2552)</f>
        <v/>
      </c>
      <c r="E2015" s="24">
        <f>IF(Universe!Z2015="","",(Universe!Z2015-$B$2553)/$C$2553)</f>
        <v/>
      </c>
      <c r="F2015" s="24">
        <f>IF(Universe!AA2015="","",(Universe!AA2015-$B$2554)/$C$2554)</f>
        <v/>
      </c>
      <c r="G2015" s="24">
        <f>IF(Universe!AB2015="","",(Universe!AB2015-$B$2555)/$C$2555)</f>
        <v/>
      </c>
      <c r="H2015" s="24">
        <f>IF(Universe!AC2015="","",(Universe!AC2015-$B$2556)/$C$2556)</f>
        <v/>
      </c>
      <c r="I2015" s="24">
        <f>IF(Universe!AD2015="","",(Universe!AD2015-$B$2557)/$C$2557)</f>
        <v/>
      </c>
      <c r="J2015" s="24">
        <f>IF(Universe!AE2015="","",(Universe!AE2015-$B$2558)/$C$2558)</f>
        <v/>
      </c>
      <c r="K2015" s="24">
        <f>IF(Universe!AF2015="","",(Universe!AF2015-$B$2559)/$C$2559)</f>
        <v/>
      </c>
      <c r="L2015" s="24">
        <f>IF(Universe!AG2015="","",(Universe!AG2015-$B$2560)/$C$2560)</f>
        <v/>
      </c>
      <c r="M2015" s="24">
        <f>IF(Universe!AH2015="","",(Universe!AH2015-$B$2561)/$C$2561)</f>
        <v/>
      </c>
      <c r="N2015" s="24">
        <f>IF(Universe!AI2015="","",(Universe!AI2015-$B$2562)/$C$2562)</f>
        <v/>
      </c>
      <c r="O2015" s="24">
        <f>0.74*IF(B2015="",0,B2015)+0.16*IF(C2015="",0,C2015)+0.1*IF(D2015="",0,D2015)</f>
        <v/>
      </c>
      <c r="P2015" s="24">
        <f>0.35*IF(E2015="",0,E2015)+0.35*IF(F2015="",0,F2015)+0.3*IF(G2015="",0,G2015)</f>
        <v/>
      </c>
      <c r="Q2015" s="24">
        <f>0.656*IF(I2015="",0,I2015)+0.344*IF(H2015="",0,H2015)</f>
        <v/>
      </c>
      <c r="R2015" s="24">
        <f>0.338*IF(J2015="",0,J2015)+0.662*IF(K2015="",0,K2015)</f>
        <v/>
      </c>
      <c r="S2015" s="24">
        <f>0.38*IF(L2015="",0,L2015)+0.35*IF(M2015="",0,M2015)+0.27*IF(N2015="",0,N2015)</f>
        <v/>
      </c>
      <c r="T2015" s="24">
        <f>IF(Universe!S2015="","",((Universe!S2015-$B$2565)/$C$2565)^3)</f>
        <v/>
      </c>
      <c r="U2015" s="24">
        <f>IF(Universe!S2015="","",(Universe!S2015-$B$2565)/$C$2565)</f>
        <v/>
      </c>
      <c r="V2015" s="24">
        <f>IF(Universe!T2015="","",(Universe!T2015-$B$2566)/$C$2566)</f>
        <v/>
      </c>
      <c r="W2015" s="24">
        <f>IF(Universe!U2015="","",(Universe!U2015-$B$2567)/$C$2567)</f>
        <v/>
      </c>
      <c r="X2015" s="24">
        <f>IF(O2015="","",(O2015-$B$2571)/$C$2571)</f>
        <v/>
      </c>
      <c r="Y2015" s="24">
        <f>IF(T2015="","",(T2015-$B$2576)/$C$2576)</f>
        <v/>
      </c>
      <c r="Z2015" s="24">
        <f>IF(Universe!V2015="","",(Universe!V2015-$B$2568)/$C$2568)</f>
        <v/>
      </c>
      <c r="AA2015" s="24">
        <f>IF(P2015="","",(P2015-$B$2572)/$C$2572)</f>
        <v/>
      </c>
      <c r="AB2015" s="24">
        <f>IF(Q2015="","",(Q2015-$B$2573)/$C$2573)</f>
        <v/>
      </c>
      <c r="AC2015" s="24">
        <f>IF(R2015="","",(R2015-$B$2574)/$C$2574)</f>
        <v/>
      </c>
      <c r="AD2015" s="24">
        <f>IF(S2015="","",(S2015-$B$2575)/$C$2575)</f>
        <v/>
      </c>
      <c r="AE2015" s="24">
        <f>IF(Y2015="","",Y2015-(19.12044933116382+16.522174187581257*U2015))</f>
        <v/>
      </c>
      <c r="AF2015" s="24">
        <f>IF(X2015="","",(X2015-(-0.27268023098325006+0.47142105304415904*V2015+-0.3189264934812436*U2015)--5.286111042926227e-16)/0.7994208745952703)</f>
        <v/>
      </c>
      <c r="AG2015" s="24">
        <f>IF(AA2015="","",(AA2015-(0.5248806186338691+-0.064206457956449*U2015)-5.43454825424064e-16)/0.9977404048781155)</f>
        <v/>
      </c>
      <c r="AH2015" s="25" t="n">
        <v>-3.22910347148894</v>
      </c>
      <c r="AI2015" s="25" t="n">
        <v>1.576284303808107</v>
      </c>
      <c r="AJ2015" s="25" t="n">
        <v>0.2150107976291658</v>
      </c>
      <c r="AK2015" s="25" t="n">
        <v>3.088553723771468</v>
      </c>
      <c r="AL2015" s="25" t="n">
        <v>2.592729957458754</v>
      </c>
      <c r="AM2015" s="25" t="n">
        <v>-0.1146776582614787</v>
      </c>
      <c r="AN2015" s="25" t="n">
        <v>0.8981201195103111</v>
      </c>
      <c r="AO2015" s="25" t="n">
        <v>-1.060314217166324</v>
      </c>
      <c r="AP2015" s="25" t="n">
        <v>0.008046072771912501</v>
      </c>
      <c r="AQ2015" s="25" t="n">
        <v>-0.1042957056730197</v>
      </c>
    </row>
    <row r="2016">
      <c r="A2016" s="23">
        <f>Universe!A2016</f>
        <v/>
      </c>
      <c r="B2016" s="24">
        <f>IF(Universe!W2016="","",(Universe!W2016-$B$2550)/$C$2550)</f>
        <v/>
      </c>
      <c r="C2016" s="24">
        <f>IF(Universe!X2016="","",(Universe!X2016-$B$2551)/$C$2551)</f>
        <v/>
      </c>
      <c r="D2016" s="24">
        <f>IF(Universe!Y2016="","",(Universe!Y2016-$B$2552)/$C$2552)</f>
        <v/>
      </c>
      <c r="E2016" s="24">
        <f>IF(Universe!Z2016="","",(Universe!Z2016-$B$2553)/$C$2553)</f>
        <v/>
      </c>
      <c r="F2016" s="24">
        <f>IF(Universe!AA2016="","",(Universe!AA2016-$B$2554)/$C$2554)</f>
        <v/>
      </c>
      <c r="G2016" s="24">
        <f>IF(Universe!AB2016="","",(Universe!AB2016-$B$2555)/$C$2555)</f>
        <v/>
      </c>
      <c r="H2016" s="24">
        <f>IF(Universe!AC2016="","",(Universe!AC2016-$B$2556)/$C$2556)</f>
        <v/>
      </c>
      <c r="I2016" s="24">
        <f>IF(Universe!AD2016="","",(Universe!AD2016-$B$2557)/$C$2557)</f>
        <v/>
      </c>
      <c r="J2016" s="24">
        <f>IF(Universe!AE2016="","",(Universe!AE2016-$B$2558)/$C$2558)</f>
        <v/>
      </c>
      <c r="K2016" s="24">
        <f>IF(Universe!AF2016="","",(Universe!AF2016-$B$2559)/$C$2559)</f>
        <v/>
      </c>
      <c r="L2016" s="24">
        <f>IF(Universe!AG2016="","",(Universe!AG2016-$B$2560)/$C$2560)</f>
        <v/>
      </c>
      <c r="M2016" s="24">
        <f>IF(Universe!AH2016="","",(Universe!AH2016-$B$2561)/$C$2561)</f>
        <v/>
      </c>
      <c r="N2016" s="24">
        <f>IF(Universe!AI2016="","",(Universe!AI2016-$B$2562)/$C$2562)</f>
        <v/>
      </c>
      <c r="O2016" s="24">
        <f>0.74*IF(B2016="",0,B2016)+0.16*IF(C2016="",0,C2016)+0.1*IF(D2016="",0,D2016)</f>
        <v/>
      </c>
      <c r="P2016" s="24">
        <f>0.35*IF(E2016="",0,E2016)+0.35*IF(F2016="",0,F2016)+0.3*IF(G2016="",0,G2016)</f>
        <v/>
      </c>
      <c r="Q2016" s="24">
        <f>0.656*IF(I2016="",0,I2016)+0.344*IF(H2016="",0,H2016)</f>
        <v/>
      </c>
      <c r="R2016" s="24">
        <f>0.338*IF(J2016="",0,J2016)+0.662*IF(K2016="",0,K2016)</f>
        <v/>
      </c>
      <c r="S2016" s="24">
        <f>0.38*IF(L2016="",0,L2016)+0.35*IF(M2016="",0,M2016)+0.27*IF(N2016="",0,N2016)</f>
        <v/>
      </c>
      <c r="T2016" s="24">
        <f>IF(Universe!S2016="","",((Universe!S2016-$B$2565)/$C$2565)^3)</f>
        <v/>
      </c>
      <c r="U2016" s="24">
        <f>IF(Universe!S2016="","",(Universe!S2016-$B$2565)/$C$2565)</f>
        <v/>
      </c>
      <c r="V2016" s="24">
        <f>IF(Universe!T2016="","",(Universe!T2016-$B$2566)/$C$2566)</f>
        <v/>
      </c>
      <c r="W2016" s="24">
        <f>IF(Universe!U2016="","",(Universe!U2016-$B$2567)/$C$2567)</f>
        <v/>
      </c>
      <c r="X2016" s="24">
        <f>IF(O2016="","",(O2016-$B$2571)/$C$2571)</f>
        <v/>
      </c>
      <c r="Y2016" s="24">
        <f>IF(T2016="","",(T2016-$B$2576)/$C$2576)</f>
        <v/>
      </c>
      <c r="Z2016" s="24">
        <f>IF(Universe!V2016="","",(Universe!V2016-$B$2568)/$C$2568)</f>
        <v/>
      </c>
      <c r="AA2016" s="24">
        <f>IF(P2016="","",(P2016-$B$2572)/$C$2572)</f>
        <v/>
      </c>
      <c r="AB2016" s="24">
        <f>IF(Q2016="","",(Q2016-$B$2573)/$C$2573)</f>
        <v/>
      </c>
      <c r="AC2016" s="24">
        <f>IF(R2016="","",(R2016-$B$2574)/$C$2574)</f>
        <v/>
      </c>
      <c r="AD2016" s="24">
        <f>IF(S2016="","",(S2016-$B$2575)/$C$2575)</f>
        <v/>
      </c>
      <c r="AE2016" s="24">
        <f>IF(Y2016="","",Y2016-(19.12044933116382+16.522174187581257*U2016))</f>
        <v/>
      </c>
      <c r="AF2016" s="24">
        <f>IF(X2016="","",(X2016-(-0.27268023098325006+0.47142105304415904*V2016+-0.3189264934812436*U2016)--5.286111042926227e-16)/0.7994208745952703)</f>
        <v/>
      </c>
      <c r="AG2016" s="24">
        <f>IF(AA2016="","",(AA2016-(0.5248806186338691+-0.064206457956449*U2016)-5.43454825424064e-16)/0.9977404048781155)</f>
        <v/>
      </c>
      <c r="AH2016" s="25" t="n">
        <v>-2.073576001881691</v>
      </c>
      <c r="AI2016" s="25" t="n">
        <v>0.2845324224762181</v>
      </c>
      <c r="AJ2016" s="25" t="n">
        <v>0.6210570130305046</v>
      </c>
      <c r="AK2016" s="25" t="n">
        <v>0.203112050158501</v>
      </c>
      <c r="AL2016" s="25" t="n">
        <v>3.316739515113583</v>
      </c>
      <c r="AM2016" s="25" t="n">
        <v>0.1888280826489642</v>
      </c>
      <c r="AN2016" s="25" t="n">
        <v>0.2896189422552139</v>
      </c>
      <c r="AO2016" s="25" t="n">
        <v>-0.0167854588009654</v>
      </c>
      <c r="AP2016" s="25" t="n">
        <v>-0.6858938608327642</v>
      </c>
      <c r="AQ2016" s="25" t="n">
        <v>-0.5043222291099994</v>
      </c>
    </row>
    <row r="2017">
      <c r="A2017" s="23">
        <f>Universe!A2017</f>
        <v/>
      </c>
      <c r="B2017" s="24">
        <f>IF(Universe!W2017="","",(Universe!W2017-$B$2550)/$C$2550)</f>
        <v/>
      </c>
      <c r="C2017" s="24">
        <f>IF(Universe!X2017="","",(Universe!X2017-$B$2551)/$C$2551)</f>
        <v/>
      </c>
      <c r="D2017" s="24">
        <f>IF(Universe!Y2017="","",(Universe!Y2017-$B$2552)/$C$2552)</f>
        <v/>
      </c>
      <c r="E2017" s="24">
        <f>IF(Universe!Z2017="","",(Universe!Z2017-$B$2553)/$C$2553)</f>
        <v/>
      </c>
      <c r="F2017" s="24">
        <f>IF(Universe!AA2017="","",(Universe!AA2017-$B$2554)/$C$2554)</f>
        <v/>
      </c>
      <c r="G2017" s="24">
        <f>IF(Universe!AB2017="","",(Universe!AB2017-$B$2555)/$C$2555)</f>
        <v/>
      </c>
      <c r="H2017" s="24">
        <f>IF(Universe!AC2017="","",(Universe!AC2017-$B$2556)/$C$2556)</f>
        <v/>
      </c>
      <c r="I2017" s="24">
        <f>IF(Universe!AD2017="","",(Universe!AD2017-$B$2557)/$C$2557)</f>
        <v/>
      </c>
      <c r="J2017" s="24">
        <f>IF(Universe!AE2017="","",(Universe!AE2017-$B$2558)/$C$2558)</f>
        <v/>
      </c>
      <c r="K2017" s="24">
        <f>IF(Universe!AF2017="","",(Universe!AF2017-$B$2559)/$C$2559)</f>
        <v/>
      </c>
      <c r="L2017" s="24">
        <f>IF(Universe!AG2017="","",(Universe!AG2017-$B$2560)/$C$2560)</f>
        <v/>
      </c>
      <c r="M2017" s="24">
        <f>IF(Universe!AH2017="","",(Universe!AH2017-$B$2561)/$C$2561)</f>
        <v/>
      </c>
      <c r="N2017" s="24">
        <f>IF(Universe!AI2017="","",(Universe!AI2017-$B$2562)/$C$2562)</f>
        <v/>
      </c>
      <c r="O2017" s="24">
        <f>0.74*IF(B2017="",0,B2017)+0.16*IF(C2017="",0,C2017)+0.1*IF(D2017="",0,D2017)</f>
        <v/>
      </c>
      <c r="P2017" s="24">
        <f>0.35*IF(E2017="",0,E2017)+0.35*IF(F2017="",0,F2017)+0.3*IF(G2017="",0,G2017)</f>
        <v/>
      </c>
      <c r="Q2017" s="24">
        <f>0.656*IF(I2017="",0,I2017)+0.344*IF(H2017="",0,H2017)</f>
        <v/>
      </c>
      <c r="R2017" s="24">
        <f>0.338*IF(J2017="",0,J2017)+0.662*IF(K2017="",0,K2017)</f>
        <v/>
      </c>
      <c r="S2017" s="24">
        <f>0.38*IF(L2017="",0,L2017)+0.35*IF(M2017="",0,M2017)+0.27*IF(N2017="",0,N2017)</f>
        <v/>
      </c>
      <c r="T2017" s="24">
        <f>IF(Universe!S2017="","",((Universe!S2017-$B$2565)/$C$2565)^3)</f>
        <v/>
      </c>
      <c r="U2017" s="24">
        <f>IF(Universe!S2017="","",(Universe!S2017-$B$2565)/$C$2565)</f>
        <v/>
      </c>
      <c r="V2017" s="24">
        <f>IF(Universe!T2017="","",(Universe!T2017-$B$2566)/$C$2566)</f>
        <v/>
      </c>
      <c r="W2017" s="24">
        <f>IF(Universe!U2017="","",(Universe!U2017-$B$2567)/$C$2567)</f>
        <v/>
      </c>
      <c r="X2017" s="24">
        <f>IF(O2017="","",(O2017-$B$2571)/$C$2571)</f>
        <v/>
      </c>
      <c r="Y2017" s="24">
        <f>IF(T2017="","",(T2017-$B$2576)/$C$2576)</f>
        <v/>
      </c>
      <c r="Z2017" s="24">
        <f>IF(Universe!V2017="","",(Universe!V2017-$B$2568)/$C$2568)</f>
        <v/>
      </c>
      <c r="AA2017" s="24">
        <f>IF(P2017="","",(P2017-$B$2572)/$C$2572)</f>
        <v/>
      </c>
      <c r="AB2017" s="24">
        <f>IF(Q2017="","",(Q2017-$B$2573)/$C$2573)</f>
        <v/>
      </c>
      <c r="AC2017" s="24">
        <f>IF(R2017="","",(R2017-$B$2574)/$C$2574)</f>
        <v/>
      </c>
      <c r="AD2017" s="24">
        <f>IF(S2017="","",(S2017-$B$2575)/$C$2575)</f>
        <v/>
      </c>
      <c r="AE2017" s="24">
        <f>IF(Y2017="","",Y2017-(19.12044933116382+16.522174187581257*U2017))</f>
        <v/>
      </c>
      <c r="AF2017" s="24">
        <f>IF(X2017="","",(X2017-(-0.27268023098325006+0.47142105304415904*V2017+-0.3189264934812436*U2017)--5.286111042926227e-16)/0.7994208745952703)</f>
        <v/>
      </c>
      <c r="AG2017" s="24">
        <f>IF(AA2017="","",(AA2017-(0.5248806186338691+-0.064206457956449*U2017)-5.43454825424064e-16)/0.9977404048781155)</f>
        <v/>
      </c>
      <c r="AH2017" s="25" t="n">
        <v>-1.868682872753374</v>
      </c>
      <c r="AI2017" s="25" t="n">
        <v>0.1513827954138248</v>
      </c>
      <c r="AJ2017" s="25" t="n">
        <v>-0.4220476735213139</v>
      </c>
      <c r="AK2017" s="25" t="n">
        <v>-0.5741940556566695</v>
      </c>
      <c r="AL2017" s="25" t="n">
        <v>3.189535405171981</v>
      </c>
      <c r="AM2017" s="25" t="n">
        <v>0.0724218875357928</v>
      </c>
      <c r="AN2017" s="25" t="n">
        <v>-0.7633994956319613</v>
      </c>
      <c r="AO2017" s="25" t="n">
        <v>-0.0303154270156366</v>
      </c>
      <c r="AP2017" s="25" t="n">
        <v>0.3213758341938741</v>
      </c>
      <c r="AQ2017" s="25" t="n">
        <v>0.2785112789197134</v>
      </c>
    </row>
    <row r="2018">
      <c r="A2018" s="23">
        <f>Universe!A2018</f>
        <v/>
      </c>
      <c r="B2018" s="24">
        <f>IF(Universe!W2018="","",(Universe!W2018-$B$2550)/$C$2550)</f>
        <v/>
      </c>
      <c r="C2018" s="24">
        <f>IF(Universe!X2018="","",(Universe!X2018-$B$2551)/$C$2551)</f>
        <v/>
      </c>
      <c r="D2018" s="24">
        <f>IF(Universe!Y2018="","",(Universe!Y2018-$B$2552)/$C$2552)</f>
        <v/>
      </c>
      <c r="E2018" s="24">
        <f>IF(Universe!Z2018="","",(Universe!Z2018-$B$2553)/$C$2553)</f>
        <v/>
      </c>
      <c r="F2018" s="24">
        <f>IF(Universe!AA2018="","",(Universe!AA2018-$B$2554)/$C$2554)</f>
        <v/>
      </c>
      <c r="G2018" s="24">
        <f>IF(Universe!AB2018="","",(Universe!AB2018-$B$2555)/$C$2555)</f>
        <v/>
      </c>
      <c r="H2018" s="24">
        <f>IF(Universe!AC2018="","",(Universe!AC2018-$B$2556)/$C$2556)</f>
        <v/>
      </c>
      <c r="I2018" s="24">
        <f>IF(Universe!AD2018="","",(Universe!AD2018-$B$2557)/$C$2557)</f>
        <v/>
      </c>
      <c r="J2018" s="24">
        <f>IF(Universe!AE2018="","",(Universe!AE2018-$B$2558)/$C$2558)</f>
        <v/>
      </c>
      <c r="K2018" s="24">
        <f>IF(Universe!AF2018="","",(Universe!AF2018-$B$2559)/$C$2559)</f>
        <v/>
      </c>
      <c r="L2018" s="24">
        <f>IF(Universe!AG2018="","",(Universe!AG2018-$B$2560)/$C$2560)</f>
        <v/>
      </c>
      <c r="M2018" s="24">
        <f>IF(Universe!AH2018="","",(Universe!AH2018-$B$2561)/$C$2561)</f>
        <v/>
      </c>
      <c r="N2018" s="24">
        <f>IF(Universe!AI2018="","",(Universe!AI2018-$B$2562)/$C$2562)</f>
        <v/>
      </c>
      <c r="O2018" s="24">
        <f>0.74*IF(B2018="",0,B2018)+0.16*IF(C2018="",0,C2018)+0.1*IF(D2018="",0,D2018)</f>
        <v/>
      </c>
      <c r="P2018" s="24">
        <f>0.35*IF(E2018="",0,E2018)+0.35*IF(F2018="",0,F2018)+0.3*IF(G2018="",0,G2018)</f>
        <v/>
      </c>
      <c r="Q2018" s="24">
        <f>0.656*IF(I2018="",0,I2018)+0.344*IF(H2018="",0,H2018)</f>
        <v/>
      </c>
      <c r="R2018" s="24">
        <f>0.338*IF(J2018="",0,J2018)+0.662*IF(K2018="",0,K2018)</f>
        <v/>
      </c>
      <c r="S2018" s="24">
        <f>0.38*IF(L2018="",0,L2018)+0.35*IF(M2018="",0,M2018)+0.27*IF(N2018="",0,N2018)</f>
        <v/>
      </c>
      <c r="T2018" s="24">
        <f>IF(Universe!S2018="","",((Universe!S2018-$B$2565)/$C$2565)^3)</f>
        <v/>
      </c>
      <c r="U2018" s="24">
        <f>IF(Universe!S2018="","",(Universe!S2018-$B$2565)/$C$2565)</f>
        <v/>
      </c>
      <c r="V2018" s="24">
        <f>IF(Universe!T2018="","",(Universe!T2018-$B$2566)/$C$2566)</f>
        <v/>
      </c>
      <c r="W2018" s="24">
        <f>IF(Universe!U2018="","",(Universe!U2018-$B$2567)/$C$2567)</f>
        <v/>
      </c>
      <c r="X2018" s="24">
        <f>IF(O2018="","",(O2018-$B$2571)/$C$2571)</f>
        <v/>
      </c>
      <c r="Y2018" s="24">
        <f>IF(T2018="","",(T2018-$B$2576)/$C$2576)</f>
        <v/>
      </c>
      <c r="Z2018" s="24">
        <f>IF(Universe!V2018="","",(Universe!V2018-$B$2568)/$C$2568)</f>
        <v/>
      </c>
      <c r="AA2018" s="24">
        <f>IF(P2018="","",(P2018-$B$2572)/$C$2572)</f>
        <v/>
      </c>
      <c r="AB2018" s="24">
        <f>IF(Q2018="","",(Q2018-$B$2573)/$C$2573)</f>
        <v/>
      </c>
      <c r="AC2018" s="24">
        <f>IF(R2018="","",(R2018-$B$2574)/$C$2574)</f>
        <v/>
      </c>
      <c r="AD2018" s="24">
        <f>IF(S2018="","",(S2018-$B$2575)/$C$2575)</f>
        <v/>
      </c>
      <c r="AE2018" s="24">
        <f>IF(Y2018="","",Y2018-(19.12044933116382+16.522174187581257*U2018))</f>
        <v/>
      </c>
      <c r="AF2018" s="24">
        <f>IF(X2018="","",(X2018-(-0.27268023098325006+0.47142105304415904*V2018+-0.3189264934812436*U2018)--5.286111042926227e-16)/0.7994208745952703)</f>
        <v/>
      </c>
      <c r="AG2018" s="24">
        <f>IF(AA2018="","",(AA2018-(0.5248806186338691+-0.064206457956449*U2018)-5.43454825424064e-16)/0.9977404048781155)</f>
        <v/>
      </c>
      <c r="AH2018" s="25" t="n">
        <v>-2.298882071415616</v>
      </c>
      <c r="AI2018" s="25" t="n">
        <v>0.6821339477288741</v>
      </c>
      <c r="AJ2018" s="25" t="n">
        <v>0.7176495071240619</v>
      </c>
      <c r="AK2018" s="25" t="n">
        <v>2.025346012634275</v>
      </c>
      <c r="AL2018" s="25" t="n">
        <v>3.379271116737314</v>
      </c>
      <c r="AM2018" s="25" t="n">
        <v>6.074589013544389</v>
      </c>
      <c r="AN2018" s="25" t="n">
        <v>0.8591278052323488</v>
      </c>
      <c r="AO2018" s="25" t="n">
        <v>-0.07031734426397609</v>
      </c>
      <c r="AP2018" s="25" t="n">
        <v>-1.51057174614016</v>
      </c>
      <c r="AQ2018" s="25" t="n">
        <v>2.097733795306015</v>
      </c>
    </row>
    <row r="2019">
      <c r="A2019" s="23">
        <f>Universe!A2019</f>
        <v/>
      </c>
      <c r="B2019" s="24">
        <f>IF(Universe!W2019="","",(Universe!W2019-$B$2550)/$C$2550)</f>
        <v/>
      </c>
      <c r="C2019" s="24">
        <f>IF(Universe!X2019="","",(Universe!X2019-$B$2551)/$C$2551)</f>
        <v/>
      </c>
      <c r="D2019" s="24">
        <f>IF(Universe!Y2019="","",(Universe!Y2019-$B$2552)/$C$2552)</f>
        <v/>
      </c>
      <c r="E2019" s="24">
        <f>IF(Universe!Z2019="","",(Universe!Z2019-$B$2553)/$C$2553)</f>
        <v/>
      </c>
      <c r="F2019" s="24">
        <f>IF(Universe!AA2019="","",(Universe!AA2019-$B$2554)/$C$2554)</f>
        <v/>
      </c>
      <c r="G2019" s="24">
        <f>IF(Universe!AB2019="","",(Universe!AB2019-$B$2555)/$C$2555)</f>
        <v/>
      </c>
      <c r="H2019" s="24">
        <f>IF(Universe!AC2019="","",(Universe!AC2019-$B$2556)/$C$2556)</f>
        <v/>
      </c>
      <c r="I2019" s="24">
        <f>IF(Universe!AD2019="","",(Universe!AD2019-$B$2557)/$C$2557)</f>
        <v/>
      </c>
      <c r="J2019" s="24">
        <f>IF(Universe!AE2019="","",(Universe!AE2019-$B$2558)/$C$2558)</f>
        <v/>
      </c>
      <c r="K2019" s="24">
        <f>IF(Universe!AF2019="","",(Universe!AF2019-$B$2559)/$C$2559)</f>
        <v/>
      </c>
      <c r="L2019" s="24">
        <f>IF(Universe!AG2019="","",(Universe!AG2019-$B$2560)/$C$2560)</f>
        <v/>
      </c>
      <c r="M2019" s="24">
        <f>IF(Universe!AH2019="","",(Universe!AH2019-$B$2561)/$C$2561)</f>
        <v/>
      </c>
      <c r="N2019" s="24">
        <f>IF(Universe!AI2019="","",(Universe!AI2019-$B$2562)/$C$2562)</f>
        <v/>
      </c>
      <c r="O2019" s="24">
        <f>0.74*IF(B2019="",0,B2019)+0.16*IF(C2019="",0,C2019)+0.1*IF(D2019="",0,D2019)</f>
        <v/>
      </c>
      <c r="P2019" s="24">
        <f>0.35*IF(E2019="",0,E2019)+0.35*IF(F2019="",0,F2019)+0.3*IF(G2019="",0,G2019)</f>
        <v/>
      </c>
      <c r="Q2019" s="24">
        <f>0.656*IF(I2019="",0,I2019)+0.344*IF(H2019="",0,H2019)</f>
        <v/>
      </c>
      <c r="R2019" s="24">
        <f>0.338*IF(J2019="",0,J2019)+0.662*IF(K2019="",0,K2019)</f>
        <v/>
      </c>
      <c r="S2019" s="24">
        <f>0.38*IF(L2019="",0,L2019)+0.35*IF(M2019="",0,M2019)+0.27*IF(N2019="",0,N2019)</f>
        <v/>
      </c>
      <c r="T2019" s="24">
        <f>IF(Universe!S2019="","",((Universe!S2019-$B$2565)/$C$2565)^3)</f>
        <v/>
      </c>
      <c r="U2019" s="24">
        <f>IF(Universe!S2019="","",(Universe!S2019-$B$2565)/$C$2565)</f>
        <v/>
      </c>
      <c r="V2019" s="24">
        <f>IF(Universe!T2019="","",(Universe!T2019-$B$2566)/$C$2566)</f>
        <v/>
      </c>
      <c r="W2019" s="24">
        <f>IF(Universe!U2019="","",(Universe!U2019-$B$2567)/$C$2567)</f>
        <v/>
      </c>
      <c r="X2019" s="24">
        <f>IF(O2019="","",(O2019-$B$2571)/$C$2571)</f>
        <v/>
      </c>
      <c r="Y2019" s="24">
        <f>IF(T2019="","",(T2019-$B$2576)/$C$2576)</f>
        <v/>
      </c>
      <c r="Z2019" s="24">
        <f>IF(Universe!V2019="","",(Universe!V2019-$B$2568)/$C$2568)</f>
        <v/>
      </c>
      <c r="AA2019" s="24">
        <f>IF(P2019="","",(P2019-$B$2572)/$C$2572)</f>
        <v/>
      </c>
      <c r="AB2019" s="24">
        <f>IF(Q2019="","",(Q2019-$B$2573)/$C$2573)</f>
        <v/>
      </c>
      <c r="AC2019" s="24">
        <f>IF(R2019="","",(R2019-$B$2574)/$C$2574)</f>
        <v/>
      </c>
      <c r="AD2019" s="24">
        <f>IF(S2019="","",(S2019-$B$2575)/$C$2575)</f>
        <v/>
      </c>
      <c r="AE2019" s="24">
        <f>IF(Y2019="","",Y2019-(19.12044933116382+16.522174187581257*U2019))</f>
        <v/>
      </c>
      <c r="AF2019" s="24">
        <f>IF(X2019="","",(X2019-(-0.27268023098325006+0.47142105304415904*V2019+-0.3189264934812436*U2019)--5.286111042926227e-16)/0.7994208745952703)</f>
        <v/>
      </c>
      <c r="AG2019" s="24">
        <f>IF(AA2019="","",(AA2019-(0.5248806186338691+-0.064206457956449*U2019)-5.43454825424064e-16)/0.9977404048781155)</f>
        <v/>
      </c>
      <c r="AH2019" s="25" t="n">
        <v>-3.640557731154669</v>
      </c>
      <c r="AI2019" s="25" t="n">
        <v>-0.388700800859822</v>
      </c>
      <c r="AJ2019" s="25" t="n">
        <v>-0.4411590391792585</v>
      </c>
      <c r="AK2019" s="25" t="n">
        <v>-0.8600797178399952</v>
      </c>
      <c r="AL2019" s="25" t="n">
        <v>1.597688446830376</v>
      </c>
      <c r="AM2019" s="25" t="n">
        <v>2.38669589697988</v>
      </c>
      <c r="AN2019" s="25" t="n">
        <v>-1.300503839282958</v>
      </c>
      <c r="AO2019" s="25" t="n">
        <v>-0.0170200327383583</v>
      </c>
      <c r="AP2019" s="25" t="n">
        <v>-0.9600588168217208</v>
      </c>
      <c r="AQ2019" s="25" t="n">
        <v>0.5050697307386295</v>
      </c>
    </row>
    <row r="2020">
      <c r="A2020" s="23">
        <f>Universe!A2020</f>
        <v/>
      </c>
      <c r="B2020" s="24">
        <f>IF(Universe!W2020="","",(Universe!W2020-$B$2550)/$C$2550)</f>
        <v/>
      </c>
      <c r="C2020" s="24">
        <f>IF(Universe!X2020="","",(Universe!X2020-$B$2551)/$C$2551)</f>
        <v/>
      </c>
      <c r="D2020" s="24">
        <f>IF(Universe!Y2020="","",(Universe!Y2020-$B$2552)/$C$2552)</f>
        <v/>
      </c>
      <c r="E2020" s="24">
        <f>IF(Universe!Z2020="","",(Universe!Z2020-$B$2553)/$C$2553)</f>
        <v/>
      </c>
      <c r="F2020" s="24">
        <f>IF(Universe!AA2020="","",(Universe!AA2020-$B$2554)/$C$2554)</f>
        <v/>
      </c>
      <c r="G2020" s="24">
        <f>IF(Universe!AB2020="","",(Universe!AB2020-$B$2555)/$C$2555)</f>
        <v/>
      </c>
      <c r="H2020" s="24">
        <f>IF(Universe!AC2020="","",(Universe!AC2020-$B$2556)/$C$2556)</f>
        <v/>
      </c>
      <c r="I2020" s="24">
        <f>IF(Universe!AD2020="","",(Universe!AD2020-$B$2557)/$C$2557)</f>
        <v/>
      </c>
      <c r="J2020" s="24">
        <f>IF(Universe!AE2020="","",(Universe!AE2020-$B$2558)/$C$2558)</f>
        <v/>
      </c>
      <c r="K2020" s="24">
        <f>IF(Universe!AF2020="","",(Universe!AF2020-$B$2559)/$C$2559)</f>
        <v/>
      </c>
      <c r="L2020" s="24">
        <f>IF(Universe!AG2020="","",(Universe!AG2020-$B$2560)/$C$2560)</f>
        <v/>
      </c>
      <c r="M2020" s="24">
        <f>IF(Universe!AH2020="","",(Universe!AH2020-$B$2561)/$C$2561)</f>
        <v/>
      </c>
      <c r="N2020" s="24">
        <f>IF(Universe!AI2020="","",(Universe!AI2020-$B$2562)/$C$2562)</f>
        <v/>
      </c>
      <c r="O2020" s="24">
        <f>0.74*IF(B2020="",0,B2020)+0.16*IF(C2020="",0,C2020)+0.1*IF(D2020="",0,D2020)</f>
        <v/>
      </c>
      <c r="P2020" s="24">
        <f>0.35*IF(E2020="",0,E2020)+0.35*IF(F2020="",0,F2020)+0.3*IF(G2020="",0,G2020)</f>
        <v/>
      </c>
      <c r="Q2020" s="24">
        <f>0.656*IF(I2020="",0,I2020)+0.344*IF(H2020="",0,H2020)</f>
        <v/>
      </c>
      <c r="R2020" s="24">
        <f>0.338*IF(J2020="",0,J2020)+0.662*IF(K2020="",0,K2020)</f>
        <v/>
      </c>
      <c r="S2020" s="24">
        <f>0.38*IF(L2020="",0,L2020)+0.35*IF(M2020="",0,M2020)+0.27*IF(N2020="",0,N2020)</f>
        <v/>
      </c>
      <c r="T2020" s="24">
        <f>IF(Universe!S2020="","",((Universe!S2020-$B$2565)/$C$2565)^3)</f>
        <v/>
      </c>
      <c r="U2020" s="24">
        <f>IF(Universe!S2020="","",(Universe!S2020-$B$2565)/$C$2565)</f>
        <v/>
      </c>
      <c r="V2020" s="24">
        <f>IF(Universe!T2020="","",(Universe!T2020-$B$2566)/$C$2566)</f>
        <v/>
      </c>
      <c r="W2020" s="24">
        <f>IF(Universe!U2020="","",(Universe!U2020-$B$2567)/$C$2567)</f>
        <v/>
      </c>
      <c r="X2020" s="24">
        <f>IF(O2020="","",(O2020-$B$2571)/$C$2571)</f>
        <v/>
      </c>
      <c r="Y2020" s="24">
        <f>IF(T2020="","",(T2020-$B$2576)/$C$2576)</f>
        <v/>
      </c>
      <c r="Z2020" s="24">
        <f>IF(Universe!V2020="","",(Universe!V2020-$B$2568)/$C$2568)</f>
        <v/>
      </c>
      <c r="AA2020" s="24">
        <f>IF(P2020="","",(P2020-$B$2572)/$C$2572)</f>
        <v/>
      </c>
      <c r="AB2020" s="24">
        <f>IF(Q2020="","",(Q2020-$B$2573)/$C$2573)</f>
        <v/>
      </c>
      <c r="AC2020" s="24">
        <f>IF(R2020="","",(R2020-$B$2574)/$C$2574)</f>
        <v/>
      </c>
      <c r="AD2020" s="24">
        <f>IF(S2020="","",(S2020-$B$2575)/$C$2575)</f>
        <v/>
      </c>
      <c r="AE2020" s="24">
        <f>IF(Y2020="","",Y2020-(19.12044933116382+16.522174187581257*U2020))</f>
        <v/>
      </c>
      <c r="AF2020" s="24">
        <f>IF(X2020="","",(X2020-(-0.27268023098325006+0.47142105304415904*V2020+-0.3189264934812436*U2020)--5.286111042926227e-16)/0.7994208745952703)</f>
        <v/>
      </c>
      <c r="AG2020" s="24">
        <f>IF(AA2020="","",(AA2020-(0.5248806186338691+-0.064206457956449*U2020)-5.43454825424064e-16)/0.9977404048781155)</f>
        <v/>
      </c>
      <c r="AH2020" s="25" t="n">
        <v>-1.347318880185362</v>
      </c>
      <c r="AI2020" s="25" t="n">
        <v>-1.930646580804959</v>
      </c>
      <c r="AJ2020" s="25" t="n">
        <v>-0.3091590405373468</v>
      </c>
      <c r="AK2020" s="25" t="n">
        <v>0.5256488826833392</v>
      </c>
      <c r="AL2020" s="25" t="n">
        <v>2.609773039055499</v>
      </c>
      <c r="AM2020" s="25" t="n">
        <v>-0.620842949848002</v>
      </c>
      <c r="AN2020" s="25" t="n">
        <v>-0.3750228546529194</v>
      </c>
      <c r="AO2020" s="25" t="n">
        <v>-0.004701083918304</v>
      </c>
      <c r="AP2020" s="25" t="n">
        <v>-0.1211740432347809</v>
      </c>
      <c r="AQ2020" s="25" t="n">
        <v>2.268286985866347</v>
      </c>
    </row>
    <row r="2021">
      <c r="A2021" s="23">
        <f>Universe!A2021</f>
        <v/>
      </c>
      <c r="B2021" s="24">
        <f>IF(Universe!W2021="","",(Universe!W2021-$B$2550)/$C$2550)</f>
        <v/>
      </c>
      <c r="C2021" s="24">
        <f>IF(Universe!X2021="","",(Universe!X2021-$B$2551)/$C$2551)</f>
        <v/>
      </c>
      <c r="D2021" s="24">
        <f>IF(Universe!Y2021="","",(Universe!Y2021-$B$2552)/$C$2552)</f>
        <v/>
      </c>
      <c r="E2021" s="24">
        <f>IF(Universe!Z2021="","",(Universe!Z2021-$B$2553)/$C$2553)</f>
        <v/>
      </c>
      <c r="F2021" s="24">
        <f>IF(Universe!AA2021="","",(Universe!AA2021-$B$2554)/$C$2554)</f>
        <v/>
      </c>
      <c r="G2021" s="24">
        <f>IF(Universe!AB2021="","",(Universe!AB2021-$B$2555)/$C$2555)</f>
        <v/>
      </c>
      <c r="H2021" s="24">
        <f>IF(Universe!AC2021="","",(Universe!AC2021-$B$2556)/$C$2556)</f>
        <v/>
      </c>
      <c r="I2021" s="24">
        <f>IF(Universe!AD2021="","",(Universe!AD2021-$B$2557)/$C$2557)</f>
        <v/>
      </c>
      <c r="J2021" s="24">
        <f>IF(Universe!AE2021="","",(Universe!AE2021-$B$2558)/$C$2558)</f>
        <v/>
      </c>
      <c r="K2021" s="24">
        <f>IF(Universe!AF2021="","",(Universe!AF2021-$B$2559)/$C$2559)</f>
        <v/>
      </c>
      <c r="L2021" s="24">
        <f>IF(Universe!AG2021="","",(Universe!AG2021-$B$2560)/$C$2560)</f>
        <v/>
      </c>
      <c r="M2021" s="24">
        <f>IF(Universe!AH2021="","",(Universe!AH2021-$B$2561)/$C$2561)</f>
        <v/>
      </c>
      <c r="N2021" s="24">
        <f>IF(Universe!AI2021="","",(Universe!AI2021-$B$2562)/$C$2562)</f>
        <v/>
      </c>
      <c r="O2021" s="24">
        <f>0.74*IF(B2021="",0,B2021)+0.16*IF(C2021="",0,C2021)+0.1*IF(D2021="",0,D2021)</f>
        <v/>
      </c>
      <c r="P2021" s="24">
        <f>0.35*IF(E2021="",0,E2021)+0.35*IF(F2021="",0,F2021)+0.3*IF(G2021="",0,G2021)</f>
        <v/>
      </c>
      <c r="Q2021" s="24">
        <f>0.656*IF(I2021="",0,I2021)+0.344*IF(H2021="",0,H2021)</f>
        <v/>
      </c>
      <c r="R2021" s="24">
        <f>0.338*IF(J2021="",0,J2021)+0.662*IF(K2021="",0,K2021)</f>
        <v/>
      </c>
      <c r="S2021" s="24">
        <f>0.38*IF(L2021="",0,L2021)+0.35*IF(M2021="",0,M2021)+0.27*IF(N2021="",0,N2021)</f>
        <v/>
      </c>
      <c r="T2021" s="24">
        <f>IF(Universe!S2021="","",((Universe!S2021-$B$2565)/$C$2565)^3)</f>
        <v/>
      </c>
      <c r="U2021" s="24">
        <f>IF(Universe!S2021="","",(Universe!S2021-$B$2565)/$C$2565)</f>
        <v/>
      </c>
      <c r="V2021" s="24">
        <f>IF(Universe!T2021="","",(Universe!T2021-$B$2566)/$C$2566)</f>
        <v/>
      </c>
      <c r="W2021" s="24">
        <f>IF(Universe!U2021="","",(Universe!U2021-$B$2567)/$C$2567)</f>
        <v/>
      </c>
      <c r="X2021" s="24">
        <f>IF(O2021="","",(O2021-$B$2571)/$C$2571)</f>
        <v/>
      </c>
      <c r="Y2021" s="24">
        <f>IF(T2021="","",(T2021-$B$2576)/$C$2576)</f>
        <v/>
      </c>
      <c r="Z2021" s="24">
        <f>IF(Universe!V2021="","",(Universe!V2021-$B$2568)/$C$2568)</f>
        <v/>
      </c>
      <c r="AA2021" s="24">
        <f>IF(P2021="","",(P2021-$B$2572)/$C$2572)</f>
        <v/>
      </c>
      <c r="AB2021" s="24">
        <f>IF(Q2021="","",(Q2021-$B$2573)/$C$2573)</f>
        <v/>
      </c>
      <c r="AC2021" s="24">
        <f>IF(R2021="","",(R2021-$B$2574)/$C$2574)</f>
        <v/>
      </c>
      <c r="AD2021" s="24">
        <f>IF(S2021="","",(S2021-$B$2575)/$C$2575)</f>
        <v/>
      </c>
      <c r="AE2021" s="24">
        <f>IF(Y2021="","",Y2021-(19.12044933116382+16.522174187581257*U2021))</f>
        <v/>
      </c>
      <c r="AF2021" s="24">
        <f>IF(X2021="","",(X2021-(-0.27268023098325006+0.47142105304415904*V2021+-0.3189264934812436*U2021)--5.286111042926227e-16)/0.7994208745952703)</f>
        <v/>
      </c>
      <c r="AG2021" s="24">
        <f>IF(AA2021="","",(AA2021-(0.5248806186338691+-0.064206457956449*U2021)-5.43454825424064e-16)/0.9977404048781155)</f>
        <v/>
      </c>
      <c r="AH2021" s="25" t="n">
        <v>-2.559439062104844</v>
      </c>
      <c r="AI2021" s="25" t="n">
        <v>-0.09533497283602189</v>
      </c>
      <c r="AJ2021" s="25" t="n">
        <v>-0.1241735341819468</v>
      </c>
      <c r="AK2021" s="25" t="n">
        <v>-0.8672470863167677</v>
      </c>
      <c r="AL2021" s="25" t="n">
        <v>3.339385130246582</v>
      </c>
      <c r="AM2021" s="25" t="n">
        <v>0.8413614474310813</v>
      </c>
      <c r="AN2021" s="25" t="n">
        <v>-0.7886594597864858</v>
      </c>
      <c r="AO2021" s="25" t="n">
        <v>0.0366113218753579</v>
      </c>
      <c r="AP2021" s="25" t="n">
        <v>-0.2347650244266398</v>
      </c>
      <c r="AQ2021" s="25" t="n">
        <v>-0.424388660933988</v>
      </c>
    </row>
    <row r="2022">
      <c r="A2022" s="23">
        <f>Universe!A2022</f>
        <v/>
      </c>
      <c r="B2022" s="24">
        <f>IF(Universe!W2022="","",(Universe!W2022-$B$2550)/$C$2550)</f>
        <v/>
      </c>
      <c r="C2022" s="24">
        <f>IF(Universe!X2022="","",(Universe!X2022-$B$2551)/$C$2551)</f>
        <v/>
      </c>
      <c r="D2022" s="24">
        <f>IF(Universe!Y2022="","",(Universe!Y2022-$B$2552)/$C$2552)</f>
        <v/>
      </c>
      <c r="E2022" s="24">
        <f>IF(Universe!Z2022="","",(Universe!Z2022-$B$2553)/$C$2553)</f>
        <v/>
      </c>
      <c r="F2022" s="24">
        <f>IF(Universe!AA2022="","",(Universe!AA2022-$B$2554)/$C$2554)</f>
        <v/>
      </c>
      <c r="G2022" s="24">
        <f>IF(Universe!AB2022="","",(Universe!AB2022-$B$2555)/$C$2555)</f>
        <v/>
      </c>
      <c r="H2022" s="24">
        <f>IF(Universe!AC2022="","",(Universe!AC2022-$B$2556)/$C$2556)</f>
        <v/>
      </c>
      <c r="I2022" s="24">
        <f>IF(Universe!AD2022="","",(Universe!AD2022-$B$2557)/$C$2557)</f>
        <v/>
      </c>
      <c r="J2022" s="24">
        <f>IF(Universe!AE2022="","",(Universe!AE2022-$B$2558)/$C$2558)</f>
        <v/>
      </c>
      <c r="K2022" s="24">
        <f>IF(Universe!AF2022="","",(Universe!AF2022-$B$2559)/$C$2559)</f>
        <v/>
      </c>
      <c r="L2022" s="24">
        <f>IF(Universe!AG2022="","",(Universe!AG2022-$B$2560)/$C$2560)</f>
        <v/>
      </c>
      <c r="M2022" s="24">
        <f>IF(Universe!AH2022="","",(Universe!AH2022-$B$2561)/$C$2561)</f>
        <v/>
      </c>
      <c r="N2022" s="24">
        <f>IF(Universe!AI2022="","",(Universe!AI2022-$B$2562)/$C$2562)</f>
        <v/>
      </c>
      <c r="O2022" s="24">
        <f>0.74*IF(B2022="",0,B2022)+0.16*IF(C2022="",0,C2022)+0.1*IF(D2022="",0,D2022)</f>
        <v/>
      </c>
      <c r="P2022" s="24">
        <f>0.35*IF(E2022="",0,E2022)+0.35*IF(F2022="",0,F2022)+0.3*IF(G2022="",0,G2022)</f>
        <v/>
      </c>
      <c r="Q2022" s="24">
        <f>0.656*IF(I2022="",0,I2022)+0.344*IF(H2022="",0,H2022)</f>
        <v/>
      </c>
      <c r="R2022" s="24">
        <f>0.338*IF(J2022="",0,J2022)+0.662*IF(K2022="",0,K2022)</f>
        <v/>
      </c>
      <c r="S2022" s="24">
        <f>0.38*IF(L2022="",0,L2022)+0.35*IF(M2022="",0,M2022)+0.27*IF(N2022="",0,N2022)</f>
        <v/>
      </c>
      <c r="T2022" s="24">
        <f>IF(Universe!S2022="","",((Universe!S2022-$B$2565)/$C$2565)^3)</f>
        <v/>
      </c>
      <c r="U2022" s="24">
        <f>IF(Universe!S2022="","",(Universe!S2022-$B$2565)/$C$2565)</f>
        <v/>
      </c>
      <c r="V2022" s="24">
        <f>IF(Universe!T2022="","",(Universe!T2022-$B$2566)/$C$2566)</f>
        <v/>
      </c>
      <c r="W2022" s="24">
        <f>IF(Universe!U2022="","",(Universe!U2022-$B$2567)/$C$2567)</f>
        <v/>
      </c>
      <c r="X2022" s="24">
        <f>IF(O2022="","",(O2022-$B$2571)/$C$2571)</f>
        <v/>
      </c>
      <c r="Y2022" s="24">
        <f>IF(T2022="","",(T2022-$B$2576)/$C$2576)</f>
        <v/>
      </c>
      <c r="Z2022" s="24">
        <f>IF(Universe!V2022="","",(Universe!V2022-$B$2568)/$C$2568)</f>
        <v/>
      </c>
      <c r="AA2022" s="24">
        <f>IF(P2022="","",(P2022-$B$2572)/$C$2572)</f>
        <v/>
      </c>
      <c r="AB2022" s="24">
        <f>IF(Q2022="","",(Q2022-$B$2573)/$C$2573)</f>
        <v/>
      </c>
      <c r="AC2022" s="24">
        <f>IF(R2022="","",(R2022-$B$2574)/$C$2574)</f>
        <v/>
      </c>
      <c r="AD2022" s="24">
        <f>IF(S2022="","",(S2022-$B$2575)/$C$2575)</f>
        <v/>
      </c>
      <c r="AE2022" s="24">
        <f>IF(Y2022="","",Y2022-(19.12044933116382+16.522174187581257*U2022))</f>
        <v/>
      </c>
      <c r="AF2022" s="24">
        <f>IF(X2022="","",(X2022-(-0.27268023098325006+0.47142105304415904*V2022+-0.3189264934812436*U2022)--5.286111042926227e-16)/0.7994208745952703)</f>
        <v/>
      </c>
      <c r="AG2022" s="24">
        <f>IF(AA2022="","",(AA2022-(0.5248806186338691+-0.064206457956449*U2022)-5.43454825424064e-16)/0.9977404048781155)</f>
        <v/>
      </c>
      <c r="AH2022" s="25" t="n">
        <v>-3.404040099026436</v>
      </c>
      <c r="AI2022" s="25" t="n">
        <v>0.2836425611453337</v>
      </c>
      <c r="AJ2022" s="25" t="n">
        <v>-0.3106940734041002</v>
      </c>
      <c r="AK2022" s="25" t="n">
        <v>-0.040372354471892</v>
      </c>
      <c r="AL2022" s="25" t="n">
        <v>2.224021528147107</v>
      </c>
      <c r="AM2022" s="25" t="n">
        <v>0.4797294379314434</v>
      </c>
      <c r="AN2022" s="25" t="n">
        <v>0.0317472229372317</v>
      </c>
      <c r="AO2022" s="25" t="n">
        <v>-0.3031954087796914</v>
      </c>
      <c r="AP2022" s="25" t="n">
        <v>-1.418394989013603</v>
      </c>
      <c r="AQ2022" s="25" t="n">
        <v>3.658057364434045</v>
      </c>
    </row>
    <row r="2023">
      <c r="A2023" s="23">
        <f>Universe!A2023</f>
        <v/>
      </c>
      <c r="B2023" s="24">
        <f>IF(Universe!W2023="","",(Universe!W2023-$B$2550)/$C$2550)</f>
        <v/>
      </c>
      <c r="C2023" s="24">
        <f>IF(Universe!X2023="","",(Universe!X2023-$B$2551)/$C$2551)</f>
        <v/>
      </c>
      <c r="D2023" s="24">
        <f>IF(Universe!Y2023="","",(Universe!Y2023-$B$2552)/$C$2552)</f>
        <v/>
      </c>
      <c r="E2023" s="24">
        <f>IF(Universe!Z2023="","",(Universe!Z2023-$B$2553)/$C$2553)</f>
        <v/>
      </c>
      <c r="F2023" s="24">
        <f>IF(Universe!AA2023="","",(Universe!AA2023-$B$2554)/$C$2554)</f>
        <v/>
      </c>
      <c r="G2023" s="24">
        <f>IF(Universe!AB2023="","",(Universe!AB2023-$B$2555)/$C$2555)</f>
        <v/>
      </c>
      <c r="H2023" s="24">
        <f>IF(Universe!AC2023="","",(Universe!AC2023-$B$2556)/$C$2556)</f>
        <v/>
      </c>
      <c r="I2023" s="24">
        <f>IF(Universe!AD2023="","",(Universe!AD2023-$B$2557)/$C$2557)</f>
        <v/>
      </c>
      <c r="J2023" s="24">
        <f>IF(Universe!AE2023="","",(Universe!AE2023-$B$2558)/$C$2558)</f>
        <v/>
      </c>
      <c r="K2023" s="24">
        <f>IF(Universe!AF2023="","",(Universe!AF2023-$B$2559)/$C$2559)</f>
        <v/>
      </c>
      <c r="L2023" s="24">
        <f>IF(Universe!AG2023="","",(Universe!AG2023-$B$2560)/$C$2560)</f>
        <v/>
      </c>
      <c r="M2023" s="24">
        <f>IF(Universe!AH2023="","",(Universe!AH2023-$B$2561)/$C$2561)</f>
        <v/>
      </c>
      <c r="N2023" s="24">
        <f>IF(Universe!AI2023="","",(Universe!AI2023-$B$2562)/$C$2562)</f>
        <v/>
      </c>
      <c r="O2023" s="24">
        <f>0.74*IF(B2023="",0,B2023)+0.16*IF(C2023="",0,C2023)+0.1*IF(D2023="",0,D2023)</f>
        <v/>
      </c>
      <c r="P2023" s="24">
        <f>0.35*IF(E2023="",0,E2023)+0.35*IF(F2023="",0,F2023)+0.3*IF(G2023="",0,G2023)</f>
        <v/>
      </c>
      <c r="Q2023" s="24">
        <f>0.656*IF(I2023="",0,I2023)+0.344*IF(H2023="",0,H2023)</f>
        <v/>
      </c>
      <c r="R2023" s="24">
        <f>0.338*IF(J2023="",0,J2023)+0.662*IF(K2023="",0,K2023)</f>
        <v/>
      </c>
      <c r="S2023" s="24">
        <f>0.38*IF(L2023="",0,L2023)+0.35*IF(M2023="",0,M2023)+0.27*IF(N2023="",0,N2023)</f>
        <v/>
      </c>
      <c r="T2023" s="24">
        <f>IF(Universe!S2023="","",((Universe!S2023-$B$2565)/$C$2565)^3)</f>
        <v/>
      </c>
      <c r="U2023" s="24">
        <f>IF(Universe!S2023="","",(Universe!S2023-$B$2565)/$C$2565)</f>
        <v/>
      </c>
      <c r="V2023" s="24">
        <f>IF(Universe!T2023="","",(Universe!T2023-$B$2566)/$C$2566)</f>
        <v/>
      </c>
      <c r="W2023" s="24">
        <f>IF(Universe!U2023="","",(Universe!U2023-$B$2567)/$C$2567)</f>
        <v/>
      </c>
      <c r="X2023" s="24">
        <f>IF(O2023="","",(O2023-$B$2571)/$C$2571)</f>
        <v/>
      </c>
      <c r="Y2023" s="24">
        <f>IF(T2023="","",(T2023-$B$2576)/$C$2576)</f>
        <v/>
      </c>
      <c r="Z2023" s="24">
        <f>IF(Universe!V2023="","",(Universe!V2023-$B$2568)/$C$2568)</f>
        <v/>
      </c>
      <c r="AA2023" s="24">
        <f>IF(P2023="","",(P2023-$B$2572)/$C$2572)</f>
        <v/>
      </c>
      <c r="AB2023" s="24">
        <f>IF(Q2023="","",(Q2023-$B$2573)/$C$2573)</f>
        <v/>
      </c>
      <c r="AC2023" s="24">
        <f>IF(R2023="","",(R2023-$B$2574)/$C$2574)</f>
        <v/>
      </c>
      <c r="AD2023" s="24">
        <f>IF(S2023="","",(S2023-$B$2575)/$C$2575)</f>
        <v/>
      </c>
      <c r="AE2023" s="24">
        <f>IF(Y2023="","",Y2023-(19.12044933116382+16.522174187581257*U2023))</f>
        <v/>
      </c>
      <c r="AF2023" s="24">
        <f>IF(X2023="","",(X2023-(-0.27268023098325006+0.47142105304415904*V2023+-0.3189264934812436*U2023)--5.286111042926227e-16)/0.7994208745952703)</f>
        <v/>
      </c>
      <c r="AG2023" s="24">
        <f>IF(AA2023="","",(AA2023-(0.5248806186338691+-0.064206457956449*U2023)-5.43454825424064e-16)/0.9977404048781155)</f>
        <v/>
      </c>
      <c r="AH2023" s="25" t="n">
        <v>-2.994705810065723</v>
      </c>
      <c r="AI2023" s="25" t="n">
        <v>-0.0014041367522111</v>
      </c>
      <c r="AJ2023" s="25" t="n">
        <v>-0.8947927307267964</v>
      </c>
      <c r="AK2023" s="25" t="n">
        <v>0.318293256007629</v>
      </c>
      <c r="AL2023" s="25" t="n">
        <v>2.968651826272587</v>
      </c>
      <c r="AM2023" s="25" t="n">
        <v>0.5111627119705063</v>
      </c>
      <c r="AN2023" s="25" t="n">
        <v>0.8335125667801409</v>
      </c>
      <c r="AO2023" s="25" t="n">
        <v>0.3141205295845301</v>
      </c>
      <c r="AP2023" s="25" t="n">
        <v>-0.6953560651916358</v>
      </c>
      <c r="AQ2023" s="25" t="n">
        <v>0.7297380643067392</v>
      </c>
    </row>
    <row r="2024">
      <c r="A2024" s="23">
        <f>Universe!A2024</f>
        <v/>
      </c>
      <c r="B2024" s="24">
        <f>IF(Universe!W2024="","",(Universe!W2024-$B$2550)/$C$2550)</f>
        <v/>
      </c>
      <c r="C2024" s="24">
        <f>IF(Universe!X2024="","",(Universe!X2024-$B$2551)/$C$2551)</f>
        <v/>
      </c>
      <c r="D2024" s="24">
        <f>IF(Universe!Y2024="","",(Universe!Y2024-$B$2552)/$C$2552)</f>
        <v/>
      </c>
      <c r="E2024" s="24">
        <f>IF(Universe!Z2024="","",(Universe!Z2024-$B$2553)/$C$2553)</f>
        <v/>
      </c>
      <c r="F2024" s="24">
        <f>IF(Universe!AA2024="","",(Universe!AA2024-$B$2554)/$C$2554)</f>
        <v/>
      </c>
      <c r="G2024" s="24">
        <f>IF(Universe!AB2024="","",(Universe!AB2024-$B$2555)/$C$2555)</f>
        <v/>
      </c>
      <c r="H2024" s="24">
        <f>IF(Universe!AC2024="","",(Universe!AC2024-$B$2556)/$C$2556)</f>
        <v/>
      </c>
      <c r="I2024" s="24">
        <f>IF(Universe!AD2024="","",(Universe!AD2024-$B$2557)/$C$2557)</f>
        <v/>
      </c>
      <c r="J2024" s="24">
        <f>IF(Universe!AE2024="","",(Universe!AE2024-$B$2558)/$C$2558)</f>
        <v/>
      </c>
      <c r="K2024" s="24">
        <f>IF(Universe!AF2024="","",(Universe!AF2024-$B$2559)/$C$2559)</f>
        <v/>
      </c>
      <c r="L2024" s="24">
        <f>IF(Universe!AG2024="","",(Universe!AG2024-$B$2560)/$C$2560)</f>
        <v/>
      </c>
      <c r="M2024" s="24">
        <f>IF(Universe!AH2024="","",(Universe!AH2024-$B$2561)/$C$2561)</f>
        <v/>
      </c>
      <c r="N2024" s="24">
        <f>IF(Universe!AI2024="","",(Universe!AI2024-$B$2562)/$C$2562)</f>
        <v/>
      </c>
      <c r="O2024" s="24">
        <f>0.74*IF(B2024="",0,B2024)+0.16*IF(C2024="",0,C2024)+0.1*IF(D2024="",0,D2024)</f>
        <v/>
      </c>
      <c r="P2024" s="24">
        <f>0.35*IF(E2024="",0,E2024)+0.35*IF(F2024="",0,F2024)+0.3*IF(G2024="",0,G2024)</f>
        <v/>
      </c>
      <c r="Q2024" s="24">
        <f>0.656*IF(I2024="",0,I2024)+0.344*IF(H2024="",0,H2024)</f>
        <v/>
      </c>
      <c r="R2024" s="24">
        <f>0.338*IF(J2024="",0,J2024)+0.662*IF(K2024="",0,K2024)</f>
        <v/>
      </c>
      <c r="S2024" s="24">
        <f>0.38*IF(L2024="",0,L2024)+0.35*IF(M2024="",0,M2024)+0.27*IF(N2024="",0,N2024)</f>
        <v/>
      </c>
      <c r="T2024" s="24">
        <f>IF(Universe!S2024="","",((Universe!S2024-$B$2565)/$C$2565)^3)</f>
        <v/>
      </c>
      <c r="U2024" s="24">
        <f>IF(Universe!S2024="","",(Universe!S2024-$B$2565)/$C$2565)</f>
        <v/>
      </c>
      <c r="V2024" s="24">
        <f>IF(Universe!T2024="","",(Universe!T2024-$B$2566)/$C$2566)</f>
        <v/>
      </c>
      <c r="W2024" s="24">
        <f>IF(Universe!U2024="","",(Universe!U2024-$B$2567)/$C$2567)</f>
        <v/>
      </c>
      <c r="X2024" s="24">
        <f>IF(O2024="","",(O2024-$B$2571)/$C$2571)</f>
        <v/>
      </c>
      <c r="Y2024" s="24">
        <f>IF(T2024="","",(T2024-$B$2576)/$C$2576)</f>
        <v/>
      </c>
      <c r="Z2024" s="24">
        <f>IF(Universe!V2024="","",(Universe!V2024-$B$2568)/$C$2568)</f>
        <v/>
      </c>
      <c r="AA2024" s="24">
        <f>IF(P2024="","",(P2024-$B$2572)/$C$2572)</f>
        <v/>
      </c>
      <c r="AB2024" s="24">
        <f>IF(Q2024="","",(Q2024-$B$2573)/$C$2573)</f>
        <v/>
      </c>
      <c r="AC2024" s="24">
        <f>IF(R2024="","",(R2024-$B$2574)/$C$2574)</f>
        <v/>
      </c>
      <c r="AD2024" s="24">
        <f>IF(S2024="","",(S2024-$B$2575)/$C$2575)</f>
        <v/>
      </c>
      <c r="AE2024" s="24">
        <f>IF(Y2024="","",Y2024-(19.12044933116382+16.522174187581257*U2024))</f>
        <v/>
      </c>
      <c r="AF2024" s="24">
        <f>IF(X2024="","",(X2024-(-0.27268023098325006+0.47142105304415904*V2024+-0.3189264934812436*U2024)--5.286111042926227e-16)/0.7994208745952703)</f>
        <v/>
      </c>
      <c r="AG2024" s="24">
        <f>IF(AA2024="","",(AA2024-(0.5248806186338691+-0.064206457956449*U2024)-5.43454825424064e-16)/0.9977404048781155)</f>
        <v/>
      </c>
      <c r="AH2024" s="25" t="n">
        <v>-2.295615093687625</v>
      </c>
      <c r="AI2024" s="25" t="n">
        <v>-1.792928777207216</v>
      </c>
      <c r="AJ2024" s="25" t="n">
        <v>0.0091347759675175</v>
      </c>
      <c r="AK2024" s="25" t="n">
        <v>-0.1362996591018244</v>
      </c>
      <c r="AL2024" s="25" t="n">
        <v>3.378982847459092</v>
      </c>
      <c r="AM2024" s="25" t="n">
        <v>0.5591406973669367</v>
      </c>
      <c r="AN2024" s="25" t="n">
        <v>-0.0425759206431943</v>
      </c>
      <c r="AO2024" s="25" t="n">
        <v>0.08081770017403681</v>
      </c>
      <c r="AP2024" s="25" t="n">
        <v>0.550185769523471</v>
      </c>
      <c r="AQ2024" s="25" t="n">
        <v>0.5187077647566721</v>
      </c>
    </row>
    <row r="2025">
      <c r="A2025" s="23">
        <f>Universe!A2025</f>
        <v/>
      </c>
      <c r="B2025" s="24">
        <f>IF(Universe!W2025="","",(Universe!W2025-$B$2550)/$C$2550)</f>
        <v/>
      </c>
      <c r="C2025" s="24">
        <f>IF(Universe!X2025="","",(Universe!X2025-$B$2551)/$C$2551)</f>
        <v/>
      </c>
      <c r="D2025" s="24">
        <f>IF(Universe!Y2025="","",(Universe!Y2025-$B$2552)/$C$2552)</f>
        <v/>
      </c>
      <c r="E2025" s="24">
        <f>IF(Universe!Z2025="","",(Universe!Z2025-$B$2553)/$C$2553)</f>
        <v/>
      </c>
      <c r="F2025" s="24">
        <f>IF(Universe!AA2025="","",(Universe!AA2025-$B$2554)/$C$2554)</f>
        <v/>
      </c>
      <c r="G2025" s="24">
        <f>IF(Universe!AB2025="","",(Universe!AB2025-$B$2555)/$C$2555)</f>
        <v/>
      </c>
      <c r="H2025" s="24">
        <f>IF(Universe!AC2025="","",(Universe!AC2025-$B$2556)/$C$2556)</f>
        <v/>
      </c>
      <c r="I2025" s="24">
        <f>IF(Universe!AD2025="","",(Universe!AD2025-$B$2557)/$C$2557)</f>
        <v/>
      </c>
      <c r="J2025" s="24">
        <f>IF(Universe!AE2025="","",(Universe!AE2025-$B$2558)/$C$2558)</f>
        <v/>
      </c>
      <c r="K2025" s="24">
        <f>IF(Universe!AF2025="","",(Universe!AF2025-$B$2559)/$C$2559)</f>
        <v/>
      </c>
      <c r="L2025" s="24">
        <f>IF(Universe!AG2025="","",(Universe!AG2025-$B$2560)/$C$2560)</f>
        <v/>
      </c>
      <c r="M2025" s="24">
        <f>IF(Universe!AH2025="","",(Universe!AH2025-$B$2561)/$C$2561)</f>
        <v/>
      </c>
      <c r="N2025" s="24">
        <f>IF(Universe!AI2025="","",(Universe!AI2025-$B$2562)/$C$2562)</f>
        <v/>
      </c>
      <c r="O2025" s="24">
        <f>0.74*IF(B2025="",0,B2025)+0.16*IF(C2025="",0,C2025)+0.1*IF(D2025="",0,D2025)</f>
        <v/>
      </c>
      <c r="P2025" s="24">
        <f>0.35*IF(E2025="",0,E2025)+0.35*IF(F2025="",0,F2025)+0.3*IF(G2025="",0,G2025)</f>
        <v/>
      </c>
      <c r="Q2025" s="24">
        <f>0.656*IF(I2025="",0,I2025)+0.344*IF(H2025="",0,H2025)</f>
        <v/>
      </c>
      <c r="R2025" s="24">
        <f>0.338*IF(J2025="",0,J2025)+0.662*IF(K2025="",0,K2025)</f>
        <v/>
      </c>
      <c r="S2025" s="24">
        <f>0.38*IF(L2025="",0,L2025)+0.35*IF(M2025="",0,M2025)+0.27*IF(N2025="",0,N2025)</f>
        <v/>
      </c>
      <c r="T2025" s="24">
        <f>IF(Universe!S2025="","",((Universe!S2025-$B$2565)/$C$2565)^3)</f>
        <v/>
      </c>
      <c r="U2025" s="24">
        <f>IF(Universe!S2025="","",(Universe!S2025-$B$2565)/$C$2565)</f>
        <v/>
      </c>
      <c r="V2025" s="24">
        <f>IF(Universe!T2025="","",(Universe!T2025-$B$2566)/$C$2566)</f>
        <v/>
      </c>
      <c r="W2025" s="24">
        <f>IF(Universe!U2025="","",(Universe!U2025-$B$2567)/$C$2567)</f>
        <v/>
      </c>
      <c r="X2025" s="24">
        <f>IF(O2025="","",(O2025-$B$2571)/$C$2571)</f>
        <v/>
      </c>
      <c r="Y2025" s="24">
        <f>IF(T2025="","",(T2025-$B$2576)/$C$2576)</f>
        <v/>
      </c>
      <c r="Z2025" s="24">
        <f>IF(Universe!V2025="","",(Universe!V2025-$B$2568)/$C$2568)</f>
        <v/>
      </c>
      <c r="AA2025" s="24">
        <f>IF(P2025="","",(P2025-$B$2572)/$C$2572)</f>
        <v/>
      </c>
      <c r="AB2025" s="24">
        <f>IF(Q2025="","",(Q2025-$B$2573)/$C$2573)</f>
        <v/>
      </c>
      <c r="AC2025" s="24">
        <f>IF(R2025="","",(R2025-$B$2574)/$C$2574)</f>
        <v/>
      </c>
      <c r="AD2025" s="24">
        <f>IF(S2025="","",(S2025-$B$2575)/$C$2575)</f>
        <v/>
      </c>
      <c r="AE2025" s="24">
        <f>IF(Y2025="","",Y2025-(19.12044933116382+16.522174187581257*U2025))</f>
        <v/>
      </c>
      <c r="AF2025" s="24">
        <f>IF(X2025="","",(X2025-(-0.27268023098325006+0.47142105304415904*V2025+-0.3189264934812436*U2025)--5.286111042926227e-16)/0.7994208745952703)</f>
        <v/>
      </c>
      <c r="AG2025" s="24">
        <f>IF(AA2025="","",(AA2025-(0.5248806186338691+-0.064206457956449*U2025)-5.43454825424064e-16)/0.9977404048781155)</f>
        <v/>
      </c>
      <c r="AH2025" s="25" t="n">
        <v>-3.22719713530602</v>
      </c>
      <c r="AI2025" s="25" t="n">
        <v>-0.7236493215534827</v>
      </c>
      <c r="AJ2025" s="25" t="n">
        <v>-0.4203763458666212</v>
      </c>
      <c r="AK2025" s="25" t="n">
        <v>-0.9217609559405876</v>
      </c>
      <c r="AL2025" s="25" t="n">
        <v>2.596322863827123</v>
      </c>
      <c r="AM2025" s="25" t="n">
        <v>0.9920170802191632</v>
      </c>
      <c r="AN2025" s="25" t="n">
        <v>-1.468362743215978</v>
      </c>
      <c r="AO2025" s="25" t="n">
        <v>0.1132788571365466</v>
      </c>
      <c r="AP2025" s="25" t="n">
        <v>-0.5703922318670894</v>
      </c>
      <c r="AQ2025" s="25" t="n">
        <v>-0.3926740311447257</v>
      </c>
    </row>
    <row r="2026">
      <c r="A2026" s="23">
        <f>Universe!A2026</f>
        <v/>
      </c>
      <c r="B2026" s="24">
        <f>IF(Universe!W2026="","",(Universe!W2026-$B$2550)/$C$2550)</f>
        <v/>
      </c>
      <c r="C2026" s="24">
        <f>IF(Universe!X2026="","",(Universe!X2026-$B$2551)/$C$2551)</f>
        <v/>
      </c>
      <c r="D2026" s="24">
        <f>IF(Universe!Y2026="","",(Universe!Y2026-$B$2552)/$C$2552)</f>
        <v/>
      </c>
      <c r="E2026" s="24">
        <f>IF(Universe!Z2026="","",(Universe!Z2026-$B$2553)/$C$2553)</f>
        <v/>
      </c>
      <c r="F2026" s="24">
        <f>IF(Universe!AA2026="","",(Universe!AA2026-$B$2554)/$C$2554)</f>
        <v/>
      </c>
      <c r="G2026" s="24">
        <f>IF(Universe!AB2026="","",(Universe!AB2026-$B$2555)/$C$2555)</f>
        <v/>
      </c>
      <c r="H2026" s="24">
        <f>IF(Universe!AC2026="","",(Universe!AC2026-$B$2556)/$C$2556)</f>
        <v/>
      </c>
      <c r="I2026" s="24">
        <f>IF(Universe!AD2026="","",(Universe!AD2026-$B$2557)/$C$2557)</f>
        <v/>
      </c>
      <c r="J2026" s="24">
        <f>IF(Universe!AE2026="","",(Universe!AE2026-$B$2558)/$C$2558)</f>
        <v/>
      </c>
      <c r="K2026" s="24">
        <f>IF(Universe!AF2026="","",(Universe!AF2026-$B$2559)/$C$2559)</f>
        <v/>
      </c>
      <c r="L2026" s="24">
        <f>IF(Universe!AG2026="","",(Universe!AG2026-$B$2560)/$C$2560)</f>
        <v/>
      </c>
      <c r="M2026" s="24">
        <f>IF(Universe!AH2026="","",(Universe!AH2026-$B$2561)/$C$2561)</f>
        <v/>
      </c>
      <c r="N2026" s="24">
        <f>IF(Universe!AI2026="","",(Universe!AI2026-$B$2562)/$C$2562)</f>
        <v/>
      </c>
      <c r="O2026" s="24">
        <f>0.74*IF(B2026="",0,B2026)+0.16*IF(C2026="",0,C2026)+0.1*IF(D2026="",0,D2026)</f>
        <v/>
      </c>
      <c r="P2026" s="24">
        <f>0.35*IF(E2026="",0,E2026)+0.35*IF(F2026="",0,F2026)+0.3*IF(G2026="",0,G2026)</f>
        <v/>
      </c>
      <c r="Q2026" s="24">
        <f>0.656*IF(I2026="",0,I2026)+0.344*IF(H2026="",0,H2026)</f>
        <v/>
      </c>
      <c r="R2026" s="24">
        <f>0.338*IF(J2026="",0,J2026)+0.662*IF(K2026="",0,K2026)</f>
        <v/>
      </c>
      <c r="S2026" s="24">
        <f>0.38*IF(L2026="",0,L2026)+0.35*IF(M2026="",0,M2026)+0.27*IF(N2026="",0,N2026)</f>
        <v/>
      </c>
      <c r="T2026" s="24">
        <f>IF(Universe!S2026="","",((Universe!S2026-$B$2565)/$C$2565)^3)</f>
        <v/>
      </c>
      <c r="U2026" s="24">
        <f>IF(Universe!S2026="","",(Universe!S2026-$B$2565)/$C$2565)</f>
        <v/>
      </c>
      <c r="V2026" s="24">
        <f>IF(Universe!T2026="","",(Universe!T2026-$B$2566)/$C$2566)</f>
        <v/>
      </c>
      <c r="W2026" s="24">
        <f>IF(Universe!U2026="","",(Universe!U2026-$B$2567)/$C$2567)</f>
        <v/>
      </c>
      <c r="X2026" s="24">
        <f>IF(O2026="","",(O2026-$B$2571)/$C$2571)</f>
        <v/>
      </c>
      <c r="Y2026" s="24">
        <f>IF(T2026="","",(T2026-$B$2576)/$C$2576)</f>
        <v/>
      </c>
      <c r="Z2026" s="24">
        <f>IF(Universe!V2026="","",(Universe!V2026-$B$2568)/$C$2568)</f>
        <v/>
      </c>
      <c r="AA2026" s="24">
        <f>IF(P2026="","",(P2026-$B$2572)/$C$2572)</f>
        <v/>
      </c>
      <c r="AB2026" s="24">
        <f>IF(Q2026="","",(Q2026-$B$2573)/$C$2573)</f>
        <v/>
      </c>
      <c r="AC2026" s="24">
        <f>IF(R2026="","",(R2026-$B$2574)/$C$2574)</f>
        <v/>
      </c>
      <c r="AD2026" s="24">
        <f>IF(S2026="","",(S2026-$B$2575)/$C$2575)</f>
        <v/>
      </c>
      <c r="AE2026" s="24">
        <f>IF(Y2026="","",Y2026-(19.12044933116382+16.522174187581257*U2026))</f>
        <v/>
      </c>
      <c r="AF2026" s="24">
        <f>IF(X2026="","",(X2026-(-0.27268023098325006+0.47142105304415904*V2026+-0.3189264934812436*U2026)--5.286111042926227e-16)/0.7994208745952703)</f>
        <v/>
      </c>
      <c r="AG2026" s="24">
        <f>IF(AA2026="","",(AA2026-(0.5248806186338691+-0.064206457956449*U2026)-5.43454825424064e-16)/0.9977404048781155)</f>
        <v/>
      </c>
      <c r="AH2026" s="25" t="n">
        <v>-0.4699644415391802</v>
      </c>
      <c r="AI2026" s="25" t="n">
        <v>0.2284713492055274</v>
      </c>
      <c r="AJ2026" s="25" t="n">
        <v>-0.4729100693737467</v>
      </c>
      <c r="AK2026" s="25" t="n">
        <v>0.0003922259176497</v>
      </c>
      <c r="AL2026" s="25" t="n">
        <v>1.055802682945682</v>
      </c>
      <c r="AM2026" s="25" t="n">
        <v>-0.4180926905419163</v>
      </c>
      <c r="AN2026" s="25" t="n">
        <v>-0.009178691745670001</v>
      </c>
      <c r="AO2026" s="25" t="n">
        <v>-0.0395730451295674</v>
      </c>
      <c r="AP2026" s="25" t="n">
        <v>-0.3170384534620454</v>
      </c>
      <c r="AQ2026" s="25" t="n">
        <v>1.094800151580378</v>
      </c>
    </row>
    <row r="2027">
      <c r="A2027" s="23">
        <f>Universe!A2027</f>
        <v/>
      </c>
      <c r="B2027" s="24">
        <f>IF(Universe!W2027="","",(Universe!W2027-$B$2550)/$C$2550)</f>
        <v/>
      </c>
      <c r="C2027" s="24">
        <f>IF(Universe!X2027="","",(Universe!X2027-$B$2551)/$C$2551)</f>
        <v/>
      </c>
      <c r="D2027" s="24">
        <f>IF(Universe!Y2027="","",(Universe!Y2027-$B$2552)/$C$2552)</f>
        <v/>
      </c>
      <c r="E2027" s="24">
        <f>IF(Universe!Z2027="","",(Universe!Z2027-$B$2553)/$C$2553)</f>
        <v/>
      </c>
      <c r="F2027" s="24">
        <f>IF(Universe!AA2027="","",(Universe!AA2027-$B$2554)/$C$2554)</f>
        <v/>
      </c>
      <c r="G2027" s="24">
        <f>IF(Universe!AB2027="","",(Universe!AB2027-$B$2555)/$C$2555)</f>
        <v/>
      </c>
      <c r="H2027" s="24">
        <f>IF(Universe!AC2027="","",(Universe!AC2027-$B$2556)/$C$2556)</f>
        <v/>
      </c>
      <c r="I2027" s="24">
        <f>IF(Universe!AD2027="","",(Universe!AD2027-$B$2557)/$C$2557)</f>
        <v/>
      </c>
      <c r="J2027" s="24">
        <f>IF(Universe!AE2027="","",(Universe!AE2027-$B$2558)/$C$2558)</f>
        <v/>
      </c>
      <c r="K2027" s="24">
        <f>IF(Universe!AF2027="","",(Universe!AF2027-$B$2559)/$C$2559)</f>
        <v/>
      </c>
      <c r="L2027" s="24">
        <f>IF(Universe!AG2027="","",(Universe!AG2027-$B$2560)/$C$2560)</f>
        <v/>
      </c>
      <c r="M2027" s="24">
        <f>IF(Universe!AH2027="","",(Universe!AH2027-$B$2561)/$C$2561)</f>
        <v/>
      </c>
      <c r="N2027" s="24">
        <f>IF(Universe!AI2027="","",(Universe!AI2027-$B$2562)/$C$2562)</f>
        <v/>
      </c>
      <c r="O2027" s="24">
        <f>0.74*IF(B2027="",0,B2027)+0.16*IF(C2027="",0,C2027)+0.1*IF(D2027="",0,D2027)</f>
        <v/>
      </c>
      <c r="P2027" s="24">
        <f>0.35*IF(E2027="",0,E2027)+0.35*IF(F2027="",0,F2027)+0.3*IF(G2027="",0,G2027)</f>
        <v/>
      </c>
      <c r="Q2027" s="24">
        <f>0.656*IF(I2027="",0,I2027)+0.344*IF(H2027="",0,H2027)</f>
        <v/>
      </c>
      <c r="R2027" s="24">
        <f>0.338*IF(J2027="",0,J2027)+0.662*IF(K2027="",0,K2027)</f>
        <v/>
      </c>
      <c r="S2027" s="24">
        <f>0.38*IF(L2027="",0,L2027)+0.35*IF(M2027="",0,M2027)+0.27*IF(N2027="",0,N2027)</f>
        <v/>
      </c>
      <c r="T2027" s="24">
        <f>IF(Universe!S2027="","",((Universe!S2027-$B$2565)/$C$2565)^3)</f>
        <v/>
      </c>
      <c r="U2027" s="24">
        <f>IF(Universe!S2027="","",(Universe!S2027-$B$2565)/$C$2565)</f>
        <v/>
      </c>
      <c r="V2027" s="24">
        <f>IF(Universe!T2027="","",(Universe!T2027-$B$2566)/$C$2566)</f>
        <v/>
      </c>
      <c r="W2027" s="24">
        <f>IF(Universe!U2027="","",(Universe!U2027-$B$2567)/$C$2567)</f>
        <v/>
      </c>
      <c r="X2027" s="24">
        <f>IF(O2027="","",(O2027-$B$2571)/$C$2571)</f>
        <v/>
      </c>
      <c r="Y2027" s="24">
        <f>IF(T2027="","",(T2027-$B$2576)/$C$2576)</f>
        <v/>
      </c>
      <c r="Z2027" s="24">
        <f>IF(Universe!V2027="","",(Universe!V2027-$B$2568)/$C$2568)</f>
        <v/>
      </c>
      <c r="AA2027" s="24">
        <f>IF(P2027="","",(P2027-$B$2572)/$C$2572)</f>
        <v/>
      </c>
      <c r="AB2027" s="24">
        <f>IF(Q2027="","",(Q2027-$B$2573)/$C$2573)</f>
        <v/>
      </c>
      <c r="AC2027" s="24">
        <f>IF(R2027="","",(R2027-$B$2574)/$C$2574)</f>
        <v/>
      </c>
      <c r="AD2027" s="24">
        <f>IF(S2027="","",(S2027-$B$2575)/$C$2575)</f>
        <v/>
      </c>
      <c r="AE2027" s="24">
        <f>IF(Y2027="","",Y2027-(19.12044933116382+16.522174187581257*U2027))</f>
        <v/>
      </c>
      <c r="AF2027" s="24">
        <f>IF(X2027="","",(X2027-(-0.27268023098325006+0.47142105304415904*V2027+-0.3189264934812436*U2027)--5.286111042926227e-16)/0.7994208745952703)</f>
        <v/>
      </c>
      <c r="AG2027" s="24">
        <f>IF(AA2027="","",(AA2027-(0.5248806186338691+-0.064206457956449*U2027)-5.43454825424064e-16)/0.9977404048781155)</f>
        <v/>
      </c>
      <c r="AH2027" s="25" t="n">
        <v>-0.6399745735193521</v>
      </c>
      <c r="AI2027" s="25" t="n">
        <v>0.2270848397926588</v>
      </c>
      <c r="AJ2027" s="25" t="n">
        <v>-0.3168783870161695</v>
      </c>
      <c r="AK2027" s="25" t="n">
        <v>0.0906136983992492</v>
      </c>
      <c r="AL2027" s="25" t="n">
        <v>1.394706667878291</v>
      </c>
      <c r="AM2027" s="25" t="n">
        <v>-0.131224982256441</v>
      </c>
      <c r="AN2027" s="25" t="n">
        <v>-2.453004410860086</v>
      </c>
      <c r="AO2027" s="25" t="n">
        <v>0.0165141866914121</v>
      </c>
      <c r="AP2027" s="25" t="n">
        <v>-0.5454177015638433</v>
      </c>
      <c r="AQ2027" s="25" t="n">
        <v>0.1874065283957343</v>
      </c>
    </row>
    <row r="2028">
      <c r="A2028" s="23">
        <f>Universe!A2028</f>
        <v/>
      </c>
      <c r="B2028" s="24">
        <f>IF(Universe!W2028="","",(Universe!W2028-$B$2550)/$C$2550)</f>
        <v/>
      </c>
      <c r="C2028" s="24">
        <f>IF(Universe!X2028="","",(Universe!X2028-$B$2551)/$C$2551)</f>
        <v/>
      </c>
      <c r="D2028" s="24">
        <f>IF(Universe!Y2028="","",(Universe!Y2028-$B$2552)/$C$2552)</f>
        <v/>
      </c>
      <c r="E2028" s="24">
        <f>IF(Universe!Z2028="","",(Universe!Z2028-$B$2553)/$C$2553)</f>
        <v/>
      </c>
      <c r="F2028" s="24">
        <f>IF(Universe!AA2028="","",(Universe!AA2028-$B$2554)/$C$2554)</f>
        <v/>
      </c>
      <c r="G2028" s="24">
        <f>IF(Universe!AB2028="","",(Universe!AB2028-$B$2555)/$C$2555)</f>
        <v/>
      </c>
      <c r="H2028" s="24">
        <f>IF(Universe!AC2028="","",(Universe!AC2028-$B$2556)/$C$2556)</f>
        <v/>
      </c>
      <c r="I2028" s="24">
        <f>IF(Universe!AD2028="","",(Universe!AD2028-$B$2557)/$C$2557)</f>
        <v/>
      </c>
      <c r="J2028" s="24">
        <f>IF(Universe!AE2028="","",(Universe!AE2028-$B$2558)/$C$2558)</f>
        <v/>
      </c>
      <c r="K2028" s="24">
        <f>IF(Universe!AF2028="","",(Universe!AF2028-$B$2559)/$C$2559)</f>
        <v/>
      </c>
      <c r="L2028" s="24">
        <f>IF(Universe!AG2028="","",(Universe!AG2028-$B$2560)/$C$2560)</f>
        <v/>
      </c>
      <c r="M2028" s="24">
        <f>IF(Universe!AH2028="","",(Universe!AH2028-$B$2561)/$C$2561)</f>
        <v/>
      </c>
      <c r="N2028" s="24">
        <f>IF(Universe!AI2028="","",(Universe!AI2028-$B$2562)/$C$2562)</f>
        <v/>
      </c>
      <c r="O2028" s="24">
        <f>0.74*IF(B2028="",0,B2028)+0.16*IF(C2028="",0,C2028)+0.1*IF(D2028="",0,D2028)</f>
        <v/>
      </c>
      <c r="P2028" s="24">
        <f>0.35*IF(E2028="",0,E2028)+0.35*IF(F2028="",0,F2028)+0.3*IF(G2028="",0,G2028)</f>
        <v/>
      </c>
      <c r="Q2028" s="24">
        <f>0.656*IF(I2028="",0,I2028)+0.344*IF(H2028="",0,H2028)</f>
        <v/>
      </c>
      <c r="R2028" s="24">
        <f>0.338*IF(J2028="",0,J2028)+0.662*IF(K2028="",0,K2028)</f>
        <v/>
      </c>
      <c r="S2028" s="24">
        <f>0.38*IF(L2028="",0,L2028)+0.35*IF(M2028="",0,M2028)+0.27*IF(N2028="",0,N2028)</f>
        <v/>
      </c>
      <c r="T2028" s="24">
        <f>IF(Universe!S2028="","",((Universe!S2028-$B$2565)/$C$2565)^3)</f>
        <v/>
      </c>
      <c r="U2028" s="24">
        <f>IF(Universe!S2028="","",(Universe!S2028-$B$2565)/$C$2565)</f>
        <v/>
      </c>
      <c r="V2028" s="24">
        <f>IF(Universe!T2028="","",(Universe!T2028-$B$2566)/$C$2566)</f>
        <v/>
      </c>
      <c r="W2028" s="24">
        <f>IF(Universe!U2028="","",(Universe!U2028-$B$2567)/$C$2567)</f>
        <v/>
      </c>
      <c r="X2028" s="24">
        <f>IF(O2028="","",(O2028-$B$2571)/$C$2571)</f>
        <v/>
      </c>
      <c r="Y2028" s="24">
        <f>IF(T2028="","",(T2028-$B$2576)/$C$2576)</f>
        <v/>
      </c>
      <c r="Z2028" s="24">
        <f>IF(Universe!V2028="","",(Universe!V2028-$B$2568)/$C$2568)</f>
        <v/>
      </c>
      <c r="AA2028" s="24">
        <f>IF(P2028="","",(P2028-$B$2572)/$C$2572)</f>
        <v/>
      </c>
      <c r="AB2028" s="24">
        <f>IF(Q2028="","",(Q2028-$B$2573)/$C$2573)</f>
        <v/>
      </c>
      <c r="AC2028" s="24">
        <f>IF(R2028="","",(R2028-$B$2574)/$C$2574)</f>
        <v/>
      </c>
      <c r="AD2028" s="24">
        <f>IF(S2028="","",(S2028-$B$2575)/$C$2575)</f>
        <v/>
      </c>
      <c r="AE2028" s="24">
        <f>IF(Y2028="","",Y2028-(19.12044933116382+16.522174187581257*U2028))</f>
        <v/>
      </c>
      <c r="AF2028" s="24">
        <f>IF(X2028="","",(X2028-(-0.27268023098325006+0.47142105304415904*V2028+-0.3189264934812436*U2028)--5.286111042926227e-16)/0.7994208745952703)</f>
        <v/>
      </c>
      <c r="AG2028" s="24">
        <f>IF(AA2028="","",(AA2028-(0.5248806186338691+-0.064206457956449*U2028)-5.43454825424064e-16)/0.9977404048781155)</f>
        <v/>
      </c>
      <c r="AH2028" s="25" t="n">
        <v>-3.421466527825081</v>
      </c>
      <c r="AI2028" s="25" t="n">
        <v>-0.8407299456750367</v>
      </c>
      <c r="AJ2028" s="25" t="n">
        <v>-1.018388015831688</v>
      </c>
      <c r="AK2028" s="25" t="n">
        <v>0.7041301296181043</v>
      </c>
      <c r="AL2028" s="25" t="n">
        <v>2.182982921744923</v>
      </c>
      <c r="AM2028" s="25" t="n">
        <v>1.830121360314889</v>
      </c>
      <c r="AN2028" s="25" t="n">
        <v>0.2182854140228546</v>
      </c>
      <c r="AO2028" s="25" t="n">
        <v>0.2733656983747338</v>
      </c>
      <c r="AP2028" s="25" t="n">
        <v>-1.260346305327342</v>
      </c>
      <c r="AQ2028" s="25" t="n">
        <v>-0.1293665834600018</v>
      </c>
    </row>
    <row r="2029">
      <c r="A2029" s="23">
        <f>Universe!A2029</f>
        <v/>
      </c>
      <c r="B2029" s="24">
        <f>IF(Universe!W2029="","",(Universe!W2029-$B$2550)/$C$2550)</f>
        <v/>
      </c>
      <c r="C2029" s="24">
        <f>IF(Universe!X2029="","",(Universe!X2029-$B$2551)/$C$2551)</f>
        <v/>
      </c>
      <c r="D2029" s="24">
        <f>IF(Universe!Y2029="","",(Universe!Y2029-$B$2552)/$C$2552)</f>
        <v/>
      </c>
      <c r="E2029" s="24">
        <f>IF(Universe!Z2029="","",(Universe!Z2029-$B$2553)/$C$2553)</f>
        <v/>
      </c>
      <c r="F2029" s="24">
        <f>IF(Universe!AA2029="","",(Universe!AA2029-$B$2554)/$C$2554)</f>
        <v/>
      </c>
      <c r="G2029" s="24">
        <f>IF(Universe!AB2029="","",(Universe!AB2029-$B$2555)/$C$2555)</f>
        <v/>
      </c>
      <c r="H2029" s="24">
        <f>IF(Universe!AC2029="","",(Universe!AC2029-$B$2556)/$C$2556)</f>
        <v/>
      </c>
      <c r="I2029" s="24">
        <f>IF(Universe!AD2029="","",(Universe!AD2029-$B$2557)/$C$2557)</f>
        <v/>
      </c>
      <c r="J2029" s="24">
        <f>IF(Universe!AE2029="","",(Universe!AE2029-$B$2558)/$C$2558)</f>
        <v/>
      </c>
      <c r="K2029" s="24">
        <f>IF(Universe!AF2029="","",(Universe!AF2029-$B$2559)/$C$2559)</f>
        <v/>
      </c>
      <c r="L2029" s="24">
        <f>IF(Universe!AG2029="","",(Universe!AG2029-$B$2560)/$C$2560)</f>
        <v/>
      </c>
      <c r="M2029" s="24">
        <f>IF(Universe!AH2029="","",(Universe!AH2029-$B$2561)/$C$2561)</f>
        <v/>
      </c>
      <c r="N2029" s="24">
        <f>IF(Universe!AI2029="","",(Universe!AI2029-$B$2562)/$C$2562)</f>
        <v/>
      </c>
      <c r="O2029" s="24">
        <f>0.74*IF(B2029="",0,B2029)+0.16*IF(C2029="",0,C2029)+0.1*IF(D2029="",0,D2029)</f>
        <v/>
      </c>
      <c r="P2029" s="24">
        <f>0.35*IF(E2029="",0,E2029)+0.35*IF(F2029="",0,F2029)+0.3*IF(G2029="",0,G2029)</f>
        <v/>
      </c>
      <c r="Q2029" s="24">
        <f>0.656*IF(I2029="",0,I2029)+0.344*IF(H2029="",0,H2029)</f>
        <v/>
      </c>
      <c r="R2029" s="24">
        <f>0.338*IF(J2029="",0,J2029)+0.662*IF(K2029="",0,K2029)</f>
        <v/>
      </c>
      <c r="S2029" s="24">
        <f>0.38*IF(L2029="",0,L2029)+0.35*IF(M2029="",0,M2029)+0.27*IF(N2029="",0,N2029)</f>
        <v/>
      </c>
      <c r="T2029" s="24">
        <f>IF(Universe!S2029="","",((Universe!S2029-$B$2565)/$C$2565)^3)</f>
        <v/>
      </c>
      <c r="U2029" s="24">
        <f>IF(Universe!S2029="","",(Universe!S2029-$B$2565)/$C$2565)</f>
        <v/>
      </c>
      <c r="V2029" s="24">
        <f>IF(Universe!T2029="","",(Universe!T2029-$B$2566)/$C$2566)</f>
        <v/>
      </c>
      <c r="W2029" s="24">
        <f>IF(Universe!U2029="","",(Universe!U2029-$B$2567)/$C$2567)</f>
        <v/>
      </c>
      <c r="X2029" s="24">
        <f>IF(O2029="","",(O2029-$B$2571)/$C$2571)</f>
        <v/>
      </c>
      <c r="Y2029" s="24">
        <f>IF(T2029="","",(T2029-$B$2576)/$C$2576)</f>
        <v/>
      </c>
      <c r="Z2029" s="24">
        <f>IF(Universe!V2029="","",(Universe!V2029-$B$2568)/$C$2568)</f>
        <v/>
      </c>
      <c r="AA2029" s="24">
        <f>IF(P2029="","",(P2029-$B$2572)/$C$2572)</f>
        <v/>
      </c>
      <c r="AB2029" s="24">
        <f>IF(Q2029="","",(Q2029-$B$2573)/$C$2573)</f>
        <v/>
      </c>
      <c r="AC2029" s="24">
        <f>IF(R2029="","",(R2029-$B$2574)/$C$2574)</f>
        <v/>
      </c>
      <c r="AD2029" s="24">
        <f>IF(S2029="","",(S2029-$B$2575)/$C$2575)</f>
        <v/>
      </c>
      <c r="AE2029" s="24">
        <f>IF(Y2029="","",Y2029-(19.12044933116382+16.522174187581257*U2029))</f>
        <v/>
      </c>
      <c r="AF2029" s="24">
        <f>IF(X2029="","",(X2029-(-0.27268023098325006+0.47142105304415904*V2029+-0.3189264934812436*U2029)--5.286111042926227e-16)/0.7994208745952703)</f>
        <v/>
      </c>
      <c r="AG2029" s="24">
        <f>IF(AA2029="","",(AA2029-(0.5248806186338691+-0.064206457956449*U2029)-5.43454825424064e-16)/0.9977404048781155)</f>
        <v/>
      </c>
      <c r="AH2029" s="25" t="n">
        <v>-0.1986083892994414</v>
      </c>
      <c r="AI2029" s="25" t="n">
        <v>-0.3716152125511623</v>
      </c>
      <c r="AJ2029" s="25" t="n">
        <v>0.206881143764782</v>
      </c>
      <c r="AK2029" s="25" t="n">
        <v>0.0092852493635718</v>
      </c>
      <c r="AL2029" s="25" t="n">
        <v>0.4948341862396238</v>
      </c>
      <c r="AM2029" s="25" t="n">
        <v>0.1066859362520862</v>
      </c>
      <c r="AN2029" s="25" t="n">
        <v>-0.9132116345423306</v>
      </c>
      <c r="AO2029" s="25" t="n">
        <v>0.0147889841693742</v>
      </c>
      <c r="AP2029" s="25" t="n">
        <v>-0.6415488560777087</v>
      </c>
      <c r="AQ2029" s="25" t="n">
        <v>-0.3863746052214845</v>
      </c>
    </row>
    <row r="2030">
      <c r="A2030" s="23">
        <f>Universe!A2030</f>
        <v/>
      </c>
      <c r="B2030" s="24">
        <f>IF(Universe!W2030="","",(Universe!W2030-$B$2550)/$C$2550)</f>
        <v/>
      </c>
      <c r="C2030" s="24">
        <f>IF(Universe!X2030="","",(Universe!X2030-$B$2551)/$C$2551)</f>
        <v/>
      </c>
      <c r="D2030" s="24">
        <f>IF(Universe!Y2030="","",(Universe!Y2030-$B$2552)/$C$2552)</f>
        <v/>
      </c>
      <c r="E2030" s="24">
        <f>IF(Universe!Z2030="","",(Universe!Z2030-$B$2553)/$C$2553)</f>
        <v/>
      </c>
      <c r="F2030" s="24">
        <f>IF(Universe!AA2030="","",(Universe!AA2030-$B$2554)/$C$2554)</f>
        <v/>
      </c>
      <c r="G2030" s="24">
        <f>IF(Universe!AB2030="","",(Universe!AB2030-$B$2555)/$C$2555)</f>
        <v/>
      </c>
      <c r="H2030" s="24">
        <f>IF(Universe!AC2030="","",(Universe!AC2030-$B$2556)/$C$2556)</f>
        <v/>
      </c>
      <c r="I2030" s="24">
        <f>IF(Universe!AD2030="","",(Universe!AD2030-$B$2557)/$C$2557)</f>
        <v/>
      </c>
      <c r="J2030" s="24">
        <f>IF(Universe!AE2030="","",(Universe!AE2030-$B$2558)/$C$2558)</f>
        <v/>
      </c>
      <c r="K2030" s="24">
        <f>IF(Universe!AF2030="","",(Universe!AF2030-$B$2559)/$C$2559)</f>
        <v/>
      </c>
      <c r="L2030" s="24">
        <f>IF(Universe!AG2030="","",(Universe!AG2030-$B$2560)/$C$2560)</f>
        <v/>
      </c>
      <c r="M2030" s="24">
        <f>IF(Universe!AH2030="","",(Universe!AH2030-$B$2561)/$C$2561)</f>
        <v/>
      </c>
      <c r="N2030" s="24">
        <f>IF(Universe!AI2030="","",(Universe!AI2030-$B$2562)/$C$2562)</f>
        <v/>
      </c>
      <c r="O2030" s="24">
        <f>0.74*IF(B2030="",0,B2030)+0.16*IF(C2030="",0,C2030)+0.1*IF(D2030="",0,D2030)</f>
        <v/>
      </c>
      <c r="P2030" s="24">
        <f>0.35*IF(E2030="",0,E2030)+0.35*IF(F2030="",0,F2030)+0.3*IF(G2030="",0,G2030)</f>
        <v/>
      </c>
      <c r="Q2030" s="24">
        <f>0.656*IF(I2030="",0,I2030)+0.344*IF(H2030="",0,H2030)</f>
        <v/>
      </c>
      <c r="R2030" s="24">
        <f>0.338*IF(J2030="",0,J2030)+0.662*IF(K2030="",0,K2030)</f>
        <v/>
      </c>
      <c r="S2030" s="24">
        <f>0.38*IF(L2030="",0,L2030)+0.35*IF(M2030="",0,M2030)+0.27*IF(N2030="",0,N2030)</f>
        <v/>
      </c>
      <c r="T2030" s="24">
        <f>IF(Universe!S2030="","",((Universe!S2030-$B$2565)/$C$2565)^3)</f>
        <v/>
      </c>
      <c r="U2030" s="24">
        <f>IF(Universe!S2030="","",(Universe!S2030-$B$2565)/$C$2565)</f>
        <v/>
      </c>
      <c r="V2030" s="24">
        <f>IF(Universe!T2030="","",(Universe!T2030-$B$2566)/$C$2566)</f>
        <v/>
      </c>
      <c r="W2030" s="24">
        <f>IF(Universe!U2030="","",(Universe!U2030-$B$2567)/$C$2567)</f>
        <v/>
      </c>
      <c r="X2030" s="24">
        <f>IF(O2030="","",(O2030-$B$2571)/$C$2571)</f>
        <v/>
      </c>
      <c r="Y2030" s="24">
        <f>IF(T2030="","",(T2030-$B$2576)/$C$2576)</f>
        <v/>
      </c>
      <c r="Z2030" s="24">
        <f>IF(Universe!V2030="","",(Universe!V2030-$B$2568)/$C$2568)</f>
        <v/>
      </c>
      <c r="AA2030" s="24">
        <f>IF(P2030="","",(P2030-$B$2572)/$C$2572)</f>
        <v/>
      </c>
      <c r="AB2030" s="24">
        <f>IF(Q2030="","",(Q2030-$B$2573)/$C$2573)</f>
        <v/>
      </c>
      <c r="AC2030" s="24">
        <f>IF(R2030="","",(R2030-$B$2574)/$C$2574)</f>
        <v/>
      </c>
      <c r="AD2030" s="24">
        <f>IF(S2030="","",(S2030-$B$2575)/$C$2575)</f>
        <v/>
      </c>
      <c r="AE2030" s="24">
        <f>IF(Y2030="","",Y2030-(19.12044933116382+16.522174187581257*U2030))</f>
        <v/>
      </c>
      <c r="AF2030" s="24">
        <f>IF(X2030="","",(X2030-(-0.27268023098325006+0.47142105304415904*V2030+-0.3189264934812436*U2030)--5.286111042926227e-16)/0.7994208745952703)</f>
        <v/>
      </c>
      <c r="AG2030" s="24">
        <f>IF(AA2030="","",(AA2030-(0.5248806186338691+-0.064206457956449*U2030)-5.43454825424064e-16)/0.9977404048781155)</f>
        <v/>
      </c>
      <c r="AH2030" s="25" t="n">
        <v>-1.755355614692657</v>
      </c>
      <c r="AI2030" s="25" t="n">
        <v>-1.474196955172245</v>
      </c>
      <c r="AJ2030" s="25" t="n">
        <v>-0.3889180988286844</v>
      </c>
      <c r="AK2030" s="25" t="n">
        <v>-0.0789381157828911</v>
      </c>
      <c r="AL2030" s="25" t="n">
        <v>3.092906822998195</v>
      </c>
      <c r="AM2030" s="25" t="n">
        <v>-0.1167271861905278</v>
      </c>
      <c r="AN2030" s="25" t="n">
        <v>-0.3719696017368398</v>
      </c>
      <c r="AO2030" s="25" t="n">
        <v>0.0309953469233714</v>
      </c>
      <c r="AP2030" s="25" t="n">
        <v>-0.6639077651738564</v>
      </c>
      <c r="AQ2030" s="25" t="n">
        <v>0.3216784772041042</v>
      </c>
    </row>
    <row r="2031">
      <c r="A2031" s="23">
        <f>Universe!A2031</f>
        <v/>
      </c>
      <c r="B2031" s="24">
        <f>IF(Universe!W2031="","",(Universe!W2031-$B$2550)/$C$2550)</f>
        <v/>
      </c>
      <c r="C2031" s="24">
        <f>IF(Universe!X2031="","",(Universe!X2031-$B$2551)/$C$2551)</f>
        <v/>
      </c>
      <c r="D2031" s="24">
        <f>IF(Universe!Y2031="","",(Universe!Y2031-$B$2552)/$C$2552)</f>
        <v/>
      </c>
      <c r="E2031" s="24">
        <f>IF(Universe!Z2031="","",(Universe!Z2031-$B$2553)/$C$2553)</f>
        <v/>
      </c>
      <c r="F2031" s="24">
        <f>IF(Universe!AA2031="","",(Universe!AA2031-$B$2554)/$C$2554)</f>
        <v/>
      </c>
      <c r="G2031" s="24">
        <f>IF(Universe!AB2031="","",(Universe!AB2031-$B$2555)/$C$2555)</f>
        <v/>
      </c>
      <c r="H2031" s="24">
        <f>IF(Universe!AC2031="","",(Universe!AC2031-$B$2556)/$C$2556)</f>
        <v/>
      </c>
      <c r="I2031" s="24">
        <f>IF(Universe!AD2031="","",(Universe!AD2031-$B$2557)/$C$2557)</f>
        <v/>
      </c>
      <c r="J2031" s="24">
        <f>IF(Universe!AE2031="","",(Universe!AE2031-$B$2558)/$C$2558)</f>
        <v/>
      </c>
      <c r="K2031" s="24">
        <f>IF(Universe!AF2031="","",(Universe!AF2031-$B$2559)/$C$2559)</f>
        <v/>
      </c>
      <c r="L2031" s="24">
        <f>IF(Universe!AG2031="","",(Universe!AG2031-$B$2560)/$C$2560)</f>
        <v/>
      </c>
      <c r="M2031" s="24">
        <f>IF(Universe!AH2031="","",(Universe!AH2031-$B$2561)/$C$2561)</f>
        <v/>
      </c>
      <c r="N2031" s="24">
        <f>IF(Universe!AI2031="","",(Universe!AI2031-$B$2562)/$C$2562)</f>
        <v/>
      </c>
      <c r="O2031" s="24">
        <f>0.74*IF(B2031="",0,B2031)+0.16*IF(C2031="",0,C2031)+0.1*IF(D2031="",0,D2031)</f>
        <v/>
      </c>
      <c r="P2031" s="24">
        <f>0.35*IF(E2031="",0,E2031)+0.35*IF(F2031="",0,F2031)+0.3*IF(G2031="",0,G2031)</f>
        <v/>
      </c>
      <c r="Q2031" s="24">
        <f>0.656*IF(I2031="",0,I2031)+0.344*IF(H2031="",0,H2031)</f>
        <v/>
      </c>
      <c r="R2031" s="24">
        <f>0.338*IF(J2031="",0,J2031)+0.662*IF(K2031="",0,K2031)</f>
        <v/>
      </c>
      <c r="S2031" s="24">
        <f>0.38*IF(L2031="",0,L2031)+0.35*IF(M2031="",0,M2031)+0.27*IF(N2031="",0,N2031)</f>
        <v/>
      </c>
      <c r="T2031" s="24">
        <f>IF(Universe!S2031="","",((Universe!S2031-$B$2565)/$C$2565)^3)</f>
        <v/>
      </c>
      <c r="U2031" s="24">
        <f>IF(Universe!S2031="","",(Universe!S2031-$B$2565)/$C$2565)</f>
        <v/>
      </c>
      <c r="V2031" s="24">
        <f>IF(Universe!T2031="","",(Universe!T2031-$B$2566)/$C$2566)</f>
        <v/>
      </c>
      <c r="W2031" s="24">
        <f>IF(Universe!U2031="","",(Universe!U2031-$B$2567)/$C$2567)</f>
        <v/>
      </c>
      <c r="X2031" s="24">
        <f>IF(O2031="","",(O2031-$B$2571)/$C$2571)</f>
        <v/>
      </c>
      <c r="Y2031" s="24">
        <f>IF(T2031="","",(T2031-$B$2576)/$C$2576)</f>
        <v/>
      </c>
      <c r="Z2031" s="24">
        <f>IF(Universe!V2031="","",(Universe!V2031-$B$2568)/$C$2568)</f>
        <v/>
      </c>
      <c r="AA2031" s="24">
        <f>IF(P2031="","",(P2031-$B$2572)/$C$2572)</f>
        <v/>
      </c>
      <c r="AB2031" s="24">
        <f>IF(Q2031="","",(Q2031-$B$2573)/$C$2573)</f>
        <v/>
      </c>
      <c r="AC2031" s="24">
        <f>IF(R2031="","",(R2031-$B$2574)/$C$2574)</f>
        <v/>
      </c>
      <c r="AD2031" s="24">
        <f>IF(S2031="","",(S2031-$B$2575)/$C$2575)</f>
        <v/>
      </c>
      <c r="AE2031" s="24">
        <f>IF(Y2031="","",Y2031-(19.12044933116382+16.522174187581257*U2031))</f>
        <v/>
      </c>
      <c r="AF2031" s="24">
        <f>IF(X2031="","",(X2031-(-0.27268023098325006+0.47142105304415904*V2031+-0.3189264934812436*U2031)--5.286111042926227e-16)/0.7994208745952703)</f>
        <v/>
      </c>
      <c r="AG2031" s="24">
        <f>IF(AA2031="","",(AA2031-(0.5248806186338691+-0.064206457956449*U2031)-5.43454825424064e-16)/0.9977404048781155)</f>
        <v/>
      </c>
      <c r="AH2031" s="25" t="n">
        <v>-3.090591079354453</v>
      </c>
      <c r="AI2031" s="25" t="n">
        <v>-0.0680317113558456</v>
      </c>
      <c r="AJ2031" s="25" t="n">
        <v>-1.123608195804579</v>
      </c>
      <c r="AK2031" s="25" t="n">
        <v>-0.6671112740264022</v>
      </c>
      <c r="AL2031" s="25" t="n">
        <v>2.830690114541151</v>
      </c>
      <c r="AM2031" s="25" t="n">
        <v>1.271423053094964</v>
      </c>
      <c r="AN2031" s="25" t="n">
        <v>-1.082080299499885</v>
      </c>
      <c r="AO2031" s="25" t="n">
        <v>0.1478229296330317</v>
      </c>
      <c r="AP2031" s="25" t="n">
        <v>-1.089225264386524</v>
      </c>
      <c r="AQ2031" s="25" t="n">
        <v>0.05631506031465</v>
      </c>
    </row>
    <row r="2032">
      <c r="A2032" s="23">
        <f>Universe!A2032</f>
        <v/>
      </c>
      <c r="B2032" s="24">
        <f>IF(Universe!W2032="","",(Universe!W2032-$B$2550)/$C$2550)</f>
        <v/>
      </c>
      <c r="C2032" s="24">
        <f>IF(Universe!X2032="","",(Universe!X2032-$B$2551)/$C$2551)</f>
        <v/>
      </c>
      <c r="D2032" s="24">
        <f>IF(Universe!Y2032="","",(Universe!Y2032-$B$2552)/$C$2552)</f>
        <v/>
      </c>
      <c r="E2032" s="24">
        <f>IF(Universe!Z2032="","",(Universe!Z2032-$B$2553)/$C$2553)</f>
        <v/>
      </c>
      <c r="F2032" s="24">
        <f>IF(Universe!AA2032="","",(Universe!AA2032-$B$2554)/$C$2554)</f>
        <v/>
      </c>
      <c r="G2032" s="24">
        <f>IF(Universe!AB2032="","",(Universe!AB2032-$B$2555)/$C$2555)</f>
        <v/>
      </c>
      <c r="H2032" s="24">
        <f>IF(Universe!AC2032="","",(Universe!AC2032-$B$2556)/$C$2556)</f>
        <v/>
      </c>
      <c r="I2032" s="24">
        <f>IF(Universe!AD2032="","",(Universe!AD2032-$B$2557)/$C$2557)</f>
        <v/>
      </c>
      <c r="J2032" s="24">
        <f>IF(Universe!AE2032="","",(Universe!AE2032-$B$2558)/$C$2558)</f>
        <v/>
      </c>
      <c r="K2032" s="24">
        <f>IF(Universe!AF2032="","",(Universe!AF2032-$B$2559)/$C$2559)</f>
        <v/>
      </c>
      <c r="L2032" s="24">
        <f>IF(Universe!AG2032="","",(Universe!AG2032-$B$2560)/$C$2560)</f>
        <v/>
      </c>
      <c r="M2032" s="24">
        <f>IF(Universe!AH2032="","",(Universe!AH2032-$B$2561)/$C$2561)</f>
        <v/>
      </c>
      <c r="N2032" s="24">
        <f>IF(Universe!AI2032="","",(Universe!AI2032-$B$2562)/$C$2562)</f>
        <v/>
      </c>
      <c r="O2032" s="24">
        <f>0.74*IF(B2032="",0,B2032)+0.16*IF(C2032="",0,C2032)+0.1*IF(D2032="",0,D2032)</f>
        <v/>
      </c>
      <c r="P2032" s="24">
        <f>0.35*IF(E2032="",0,E2032)+0.35*IF(F2032="",0,F2032)+0.3*IF(G2032="",0,G2032)</f>
        <v/>
      </c>
      <c r="Q2032" s="24">
        <f>0.656*IF(I2032="",0,I2032)+0.344*IF(H2032="",0,H2032)</f>
        <v/>
      </c>
      <c r="R2032" s="24">
        <f>0.338*IF(J2032="",0,J2032)+0.662*IF(K2032="",0,K2032)</f>
        <v/>
      </c>
      <c r="S2032" s="24">
        <f>0.38*IF(L2032="",0,L2032)+0.35*IF(M2032="",0,M2032)+0.27*IF(N2032="",0,N2032)</f>
        <v/>
      </c>
      <c r="T2032" s="24">
        <f>IF(Universe!S2032="","",((Universe!S2032-$B$2565)/$C$2565)^3)</f>
        <v/>
      </c>
      <c r="U2032" s="24">
        <f>IF(Universe!S2032="","",(Universe!S2032-$B$2565)/$C$2565)</f>
        <v/>
      </c>
      <c r="V2032" s="24">
        <f>IF(Universe!T2032="","",(Universe!T2032-$B$2566)/$C$2566)</f>
        <v/>
      </c>
      <c r="W2032" s="24">
        <f>IF(Universe!U2032="","",(Universe!U2032-$B$2567)/$C$2567)</f>
        <v/>
      </c>
      <c r="X2032" s="24">
        <f>IF(O2032="","",(O2032-$B$2571)/$C$2571)</f>
        <v/>
      </c>
      <c r="Y2032" s="24">
        <f>IF(T2032="","",(T2032-$B$2576)/$C$2576)</f>
        <v/>
      </c>
      <c r="Z2032" s="24">
        <f>IF(Universe!V2032="","",(Universe!V2032-$B$2568)/$C$2568)</f>
        <v/>
      </c>
      <c r="AA2032" s="24">
        <f>IF(P2032="","",(P2032-$B$2572)/$C$2572)</f>
        <v/>
      </c>
      <c r="AB2032" s="24">
        <f>IF(Q2032="","",(Q2032-$B$2573)/$C$2573)</f>
        <v/>
      </c>
      <c r="AC2032" s="24">
        <f>IF(R2032="","",(R2032-$B$2574)/$C$2574)</f>
        <v/>
      </c>
      <c r="AD2032" s="24">
        <f>IF(S2032="","",(S2032-$B$2575)/$C$2575)</f>
        <v/>
      </c>
      <c r="AE2032" s="24">
        <f>IF(Y2032="","",Y2032-(19.12044933116382+16.522174187581257*U2032))</f>
        <v/>
      </c>
      <c r="AF2032" s="24">
        <f>IF(X2032="","",(X2032-(-0.27268023098325006+0.47142105304415904*V2032+-0.3189264934812436*U2032)--5.286111042926227e-16)/0.7994208745952703)</f>
        <v/>
      </c>
      <c r="AG2032" s="24">
        <f>IF(AA2032="","",(AA2032-(0.5248806186338691+-0.064206457956449*U2032)-5.43454825424064e-16)/0.9977404048781155)</f>
        <v/>
      </c>
      <c r="AH2032" s="25" t="n">
        <v>-3.176052428986527</v>
      </c>
      <c r="AI2032" s="25" t="n">
        <v>-0.0510373978399323</v>
      </c>
      <c r="AJ2032" s="25" t="n">
        <v>-0.6307639972460395</v>
      </c>
      <c r="AK2032" s="25" t="n">
        <v>-0.8804637692350294</v>
      </c>
      <c r="AL2032" s="25" t="n">
        <v>2.689374610372785</v>
      </c>
      <c r="AM2032" s="25" t="n">
        <v>1.028126396174654</v>
      </c>
      <c r="AN2032" s="25" t="n">
        <v>-0.0308981007955803</v>
      </c>
      <c r="AO2032" s="25" t="n">
        <v>0.1193948138303077</v>
      </c>
      <c r="AP2032" s="25" t="n">
        <v>-0.8524560555471352</v>
      </c>
      <c r="AQ2032" s="25" t="n">
        <v>-0.4303433086608746</v>
      </c>
    </row>
    <row r="2033">
      <c r="A2033" s="23">
        <f>Universe!A2033</f>
        <v/>
      </c>
      <c r="B2033" s="24">
        <f>IF(Universe!W2033="","",(Universe!W2033-$B$2550)/$C$2550)</f>
        <v/>
      </c>
      <c r="C2033" s="24">
        <f>IF(Universe!X2033="","",(Universe!X2033-$B$2551)/$C$2551)</f>
        <v/>
      </c>
      <c r="D2033" s="24">
        <f>IF(Universe!Y2033="","",(Universe!Y2033-$B$2552)/$C$2552)</f>
        <v/>
      </c>
      <c r="E2033" s="24">
        <f>IF(Universe!Z2033="","",(Universe!Z2033-$B$2553)/$C$2553)</f>
        <v/>
      </c>
      <c r="F2033" s="24">
        <f>IF(Universe!AA2033="","",(Universe!AA2033-$B$2554)/$C$2554)</f>
        <v/>
      </c>
      <c r="G2033" s="24">
        <f>IF(Universe!AB2033="","",(Universe!AB2033-$B$2555)/$C$2555)</f>
        <v/>
      </c>
      <c r="H2033" s="24">
        <f>IF(Universe!AC2033="","",(Universe!AC2033-$B$2556)/$C$2556)</f>
        <v/>
      </c>
      <c r="I2033" s="24">
        <f>IF(Universe!AD2033="","",(Universe!AD2033-$B$2557)/$C$2557)</f>
        <v/>
      </c>
      <c r="J2033" s="24">
        <f>IF(Universe!AE2033="","",(Universe!AE2033-$B$2558)/$C$2558)</f>
        <v/>
      </c>
      <c r="K2033" s="24">
        <f>IF(Universe!AF2033="","",(Universe!AF2033-$B$2559)/$C$2559)</f>
        <v/>
      </c>
      <c r="L2033" s="24">
        <f>IF(Universe!AG2033="","",(Universe!AG2033-$B$2560)/$C$2560)</f>
        <v/>
      </c>
      <c r="M2033" s="24">
        <f>IF(Universe!AH2033="","",(Universe!AH2033-$B$2561)/$C$2561)</f>
        <v/>
      </c>
      <c r="N2033" s="24">
        <f>IF(Universe!AI2033="","",(Universe!AI2033-$B$2562)/$C$2562)</f>
        <v/>
      </c>
      <c r="O2033" s="24">
        <f>0.74*IF(B2033="",0,B2033)+0.16*IF(C2033="",0,C2033)+0.1*IF(D2033="",0,D2033)</f>
        <v/>
      </c>
      <c r="P2033" s="24">
        <f>0.35*IF(E2033="",0,E2033)+0.35*IF(F2033="",0,F2033)+0.3*IF(G2033="",0,G2033)</f>
        <v/>
      </c>
      <c r="Q2033" s="24">
        <f>0.656*IF(I2033="",0,I2033)+0.344*IF(H2033="",0,H2033)</f>
        <v/>
      </c>
      <c r="R2033" s="24">
        <f>0.338*IF(J2033="",0,J2033)+0.662*IF(K2033="",0,K2033)</f>
        <v/>
      </c>
      <c r="S2033" s="24">
        <f>0.38*IF(L2033="",0,L2033)+0.35*IF(M2033="",0,M2033)+0.27*IF(N2033="",0,N2033)</f>
        <v/>
      </c>
      <c r="T2033" s="24">
        <f>IF(Universe!S2033="","",((Universe!S2033-$B$2565)/$C$2565)^3)</f>
        <v/>
      </c>
      <c r="U2033" s="24">
        <f>IF(Universe!S2033="","",(Universe!S2033-$B$2565)/$C$2565)</f>
        <v/>
      </c>
      <c r="V2033" s="24">
        <f>IF(Universe!T2033="","",(Universe!T2033-$B$2566)/$C$2566)</f>
        <v/>
      </c>
      <c r="W2033" s="24">
        <f>IF(Universe!U2033="","",(Universe!U2033-$B$2567)/$C$2567)</f>
        <v/>
      </c>
      <c r="X2033" s="24">
        <f>IF(O2033="","",(O2033-$B$2571)/$C$2571)</f>
        <v/>
      </c>
      <c r="Y2033" s="24">
        <f>IF(T2033="","",(T2033-$B$2576)/$C$2576)</f>
        <v/>
      </c>
      <c r="Z2033" s="24">
        <f>IF(Universe!V2033="","",(Universe!V2033-$B$2568)/$C$2568)</f>
        <v/>
      </c>
      <c r="AA2033" s="24">
        <f>IF(P2033="","",(P2033-$B$2572)/$C$2572)</f>
        <v/>
      </c>
      <c r="AB2033" s="24">
        <f>IF(Q2033="","",(Q2033-$B$2573)/$C$2573)</f>
        <v/>
      </c>
      <c r="AC2033" s="24">
        <f>IF(R2033="","",(R2033-$B$2574)/$C$2574)</f>
        <v/>
      </c>
      <c r="AD2033" s="24">
        <f>IF(S2033="","",(S2033-$B$2575)/$C$2575)</f>
        <v/>
      </c>
      <c r="AE2033" s="24">
        <f>IF(Y2033="","",Y2033-(19.12044933116382+16.522174187581257*U2033))</f>
        <v/>
      </c>
      <c r="AF2033" s="24">
        <f>IF(X2033="","",(X2033-(-0.27268023098325006+0.47142105304415904*V2033+-0.3189264934812436*U2033)--5.286111042926227e-16)/0.7994208745952703)</f>
        <v/>
      </c>
      <c r="AG2033" s="24">
        <f>IF(AA2033="","",(AA2033-(0.5248806186338691+-0.064206457956449*U2033)-5.43454825424064e-16)/0.9977404048781155)</f>
        <v/>
      </c>
      <c r="AH2033" s="25" t="n">
        <v>-3.475564908538109</v>
      </c>
      <c r="AI2033" s="25" t="n">
        <v>0.4206447265633004</v>
      </c>
      <c r="AJ2033" s="25" t="n">
        <v>-1.426070368134494</v>
      </c>
      <c r="AK2033" s="25" t="n">
        <v>-0.4602510900838651</v>
      </c>
      <c r="AL2033" s="25" t="n">
        <v>2.050486936827666</v>
      </c>
      <c r="AM2033" s="25" t="n">
        <v>1.354759612163828</v>
      </c>
      <c r="AN2033" s="25" t="n">
        <v>0.4873884437274923</v>
      </c>
      <c r="AO2033" s="25" t="n">
        <v>0.2798649973552345</v>
      </c>
      <c r="AP2033" s="25" t="n">
        <v>-0.9624243931898846</v>
      </c>
      <c r="AQ2033" s="25" t="n">
        <v>0.1566996449382578</v>
      </c>
    </row>
    <row r="2034">
      <c r="A2034" s="23">
        <f>Universe!A2034</f>
        <v/>
      </c>
      <c r="B2034" s="24">
        <f>IF(Universe!W2034="","",(Universe!W2034-$B$2550)/$C$2550)</f>
        <v/>
      </c>
      <c r="C2034" s="24">
        <f>IF(Universe!X2034="","",(Universe!X2034-$B$2551)/$C$2551)</f>
        <v/>
      </c>
      <c r="D2034" s="24">
        <f>IF(Universe!Y2034="","",(Universe!Y2034-$B$2552)/$C$2552)</f>
        <v/>
      </c>
      <c r="E2034" s="24">
        <f>IF(Universe!Z2034="","",(Universe!Z2034-$B$2553)/$C$2553)</f>
        <v/>
      </c>
      <c r="F2034" s="24">
        <f>IF(Universe!AA2034="","",(Universe!AA2034-$B$2554)/$C$2554)</f>
        <v/>
      </c>
      <c r="G2034" s="24">
        <f>IF(Universe!AB2034="","",(Universe!AB2034-$B$2555)/$C$2555)</f>
        <v/>
      </c>
      <c r="H2034" s="24">
        <f>IF(Universe!AC2034="","",(Universe!AC2034-$B$2556)/$C$2556)</f>
        <v/>
      </c>
      <c r="I2034" s="24">
        <f>IF(Universe!AD2034="","",(Universe!AD2034-$B$2557)/$C$2557)</f>
        <v/>
      </c>
      <c r="J2034" s="24">
        <f>IF(Universe!AE2034="","",(Universe!AE2034-$B$2558)/$C$2558)</f>
        <v/>
      </c>
      <c r="K2034" s="24">
        <f>IF(Universe!AF2034="","",(Universe!AF2034-$B$2559)/$C$2559)</f>
        <v/>
      </c>
      <c r="L2034" s="24">
        <f>IF(Universe!AG2034="","",(Universe!AG2034-$B$2560)/$C$2560)</f>
        <v/>
      </c>
      <c r="M2034" s="24">
        <f>IF(Universe!AH2034="","",(Universe!AH2034-$B$2561)/$C$2561)</f>
        <v/>
      </c>
      <c r="N2034" s="24">
        <f>IF(Universe!AI2034="","",(Universe!AI2034-$B$2562)/$C$2562)</f>
        <v/>
      </c>
      <c r="O2034" s="24">
        <f>0.74*IF(B2034="",0,B2034)+0.16*IF(C2034="",0,C2034)+0.1*IF(D2034="",0,D2034)</f>
        <v/>
      </c>
      <c r="P2034" s="24">
        <f>0.35*IF(E2034="",0,E2034)+0.35*IF(F2034="",0,F2034)+0.3*IF(G2034="",0,G2034)</f>
        <v/>
      </c>
      <c r="Q2034" s="24">
        <f>0.656*IF(I2034="",0,I2034)+0.344*IF(H2034="",0,H2034)</f>
        <v/>
      </c>
      <c r="R2034" s="24">
        <f>0.338*IF(J2034="",0,J2034)+0.662*IF(K2034="",0,K2034)</f>
        <v/>
      </c>
      <c r="S2034" s="24">
        <f>0.38*IF(L2034="",0,L2034)+0.35*IF(M2034="",0,M2034)+0.27*IF(N2034="",0,N2034)</f>
        <v/>
      </c>
      <c r="T2034" s="24">
        <f>IF(Universe!S2034="","",((Universe!S2034-$B$2565)/$C$2565)^3)</f>
        <v/>
      </c>
      <c r="U2034" s="24">
        <f>IF(Universe!S2034="","",(Universe!S2034-$B$2565)/$C$2565)</f>
        <v/>
      </c>
      <c r="V2034" s="24">
        <f>IF(Universe!T2034="","",(Universe!T2034-$B$2566)/$C$2566)</f>
        <v/>
      </c>
      <c r="W2034" s="24">
        <f>IF(Universe!U2034="","",(Universe!U2034-$B$2567)/$C$2567)</f>
        <v/>
      </c>
      <c r="X2034" s="24">
        <f>IF(O2034="","",(O2034-$B$2571)/$C$2571)</f>
        <v/>
      </c>
      <c r="Y2034" s="24">
        <f>IF(T2034="","",(T2034-$B$2576)/$C$2576)</f>
        <v/>
      </c>
      <c r="Z2034" s="24">
        <f>IF(Universe!V2034="","",(Universe!V2034-$B$2568)/$C$2568)</f>
        <v/>
      </c>
      <c r="AA2034" s="24">
        <f>IF(P2034="","",(P2034-$B$2572)/$C$2572)</f>
        <v/>
      </c>
      <c r="AB2034" s="24">
        <f>IF(Q2034="","",(Q2034-$B$2573)/$C$2573)</f>
        <v/>
      </c>
      <c r="AC2034" s="24">
        <f>IF(R2034="","",(R2034-$B$2574)/$C$2574)</f>
        <v/>
      </c>
      <c r="AD2034" s="24">
        <f>IF(S2034="","",(S2034-$B$2575)/$C$2575)</f>
        <v/>
      </c>
      <c r="AE2034" s="24">
        <f>IF(Y2034="","",Y2034-(19.12044933116382+16.522174187581257*U2034))</f>
        <v/>
      </c>
      <c r="AF2034" s="24">
        <f>IF(X2034="","",(X2034-(-0.27268023098325006+0.47142105304415904*V2034+-0.3189264934812436*U2034)--5.286111042926227e-16)/0.7994208745952703)</f>
        <v/>
      </c>
      <c r="AG2034" s="24">
        <f>IF(AA2034="","",(AA2034-(0.5248806186338691+-0.064206457956449*U2034)-5.43454825424064e-16)/0.9977404048781155)</f>
        <v/>
      </c>
      <c r="AH2034" s="25" t="n">
        <v>-3.690674440505602</v>
      </c>
      <c r="AI2034" s="25" t="n">
        <v>-0.262540803690525</v>
      </c>
      <c r="AJ2034" s="25" t="n">
        <v>-0.8515416924918909</v>
      </c>
      <c r="AK2034" s="25" t="n">
        <v>-0.8869540968225946</v>
      </c>
      <c r="AL2034" s="25" t="n">
        <v>1.445254586654001</v>
      </c>
      <c r="AM2034" s="25" t="n">
        <v>1.420459028085592</v>
      </c>
      <c r="AN2034" s="25" t="n">
        <v>-0.3648524318996395</v>
      </c>
      <c r="AO2034" s="25" t="n">
        <v>0.4871482323493863</v>
      </c>
      <c r="AP2034" s="25" t="n">
        <v>-1.349575885737745</v>
      </c>
      <c r="AQ2034" s="25" t="n">
        <v>7.294299024187078e-18</v>
      </c>
    </row>
    <row r="2035">
      <c r="A2035" s="23">
        <f>Universe!A2035</f>
        <v/>
      </c>
      <c r="B2035" s="24">
        <f>IF(Universe!W2035="","",(Universe!W2035-$B$2550)/$C$2550)</f>
        <v/>
      </c>
      <c r="C2035" s="24">
        <f>IF(Universe!X2035="","",(Universe!X2035-$B$2551)/$C$2551)</f>
        <v/>
      </c>
      <c r="D2035" s="24">
        <f>IF(Universe!Y2035="","",(Universe!Y2035-$B$2552)/$C$2552)</f>
        <v/>
      </c>
      <c r="E2035" s="24">
        <f>IF(Universe!Z2035="","",(Universe!Z2035-$B$2553)/$C$2553)</f>
        <v/>
      </c>
      <c r="F2035" s="24">
        <f>IF(Universe!AA2035="","",(Universe!AA2035-$B$2554)/$C$2554)</f>
        <v/>
      </c>
      <c r="G2035" s="24">
        <f>IF(Universe!AB2035="","",(Universe!AB2035-$B$2555)/$C$2555)</f>
        <v/>
      </c>
      <c r="H2035" s="24">
        <f>IF(Universe!AC2035="","",(Universe!AC2035-$B$2556)/$C$2556)</f>
        <v/>
      </c>
      <c r="I2035" s="24">
        <f>IF(Universe!AD2035="","",(Universe!AD2035-$B$2557)/$C$2557)</f>
        <v/>
      </c>
      <c r="J2035" s="24">
        <f>IF(Universe!AE2035="","",(Universe!AE2035-$B$2558)/$C$2558)</f>
        <v/>
      </c>
      <c r="K2035" s="24">
        <f>IF(Universe!AF2035="","",(Universe!AF2035-$B$2559)/$C$2559)</f>
        <v/>
      </c>
      <c r="L2035" s="24">
        <f>IF(Universe!AG2035="","",(Universe!AG2035-$B$2560)/$C$2560)</f>
        <v/>
      </c>
      <c r="M2035" s="24">
        <f>IF(Universe!AH2035="","",(Universe!AH2035-$B$2561)/$C$2561)</f>
        <v/>
      </c>
      <c r="N2035" s="24">
        <f>IF(Universe!AI2035="","",(Universe!AI2035-$B$2562)/$C$2562)</f>
        <v/>
      </c>
      <c r="O2035" s="24">
        <f>0.74*IF(B2035="",0,B2035)+0.16*IF(C2035="",0,C2035)+0.1*IF(D2035="",0,D2035)</f>
        <v/>
      </c>
      <c r="P2035" s="24">
        <f>0.35*IF(E2035="",0,E2035)+0.35*IF(F2035="",0,F2035)+0.3*IF(G2035="",0,G2035)</f>
        <v/>
      </c>
      <c r="Q2035" s="24">
        <f>0.656*IF(I2035="",0,I2035)+0.344*IF(H2035="",0,H2035)</f>
        <v/>
      </c>
      <c r="R2035" s="24">
        <f>0.338*IF(J2035="",0,J2035)+0.662*IF(K2035="",0,K2035)</f>
        <v/>
      </c>
      <c r="S2035" s="24">
        <f>0.38*IF(L2035="",0,L2035)+0.35*IF(M2035="",0,M2035)+0.27*IF(N2035="",0,N2035)</f>
        <v/>
      </c>
      <c r="T2035" s="24">
        <f>IF(Universe!S2035="","",((Universe!S2035-$B$2565)/$C$2565)^3)</f>
        <v/>
      </c>
      <c r="U2035" s="24">
        <f>IF(Universe!S2035="","",(Universe!S2035-$B$2565)/$C$2565)</f>
        <v/>
      </c>
      <c r="V2035" s="24">
        <f>IF(Universe!T2035="","",(Universe!T2035-$B$2566)/$C$2566)</f>
        <v/>
      </c>
      <c r="W2035" s="24">
        <f>IF(Universe!U2035="","",(Universe!U2035-$B$2567)/$C$2567)</f>
        <v/>
      </c>
      <c r="X2035" s="24">
        <f>IF(O2035="","",(O2035-$B$2571)/$C$2571)</f>
        <v/>
      </c>
      <c r="Y2035" s="24">
        <f>IF(T2035="","",(T2035-$B$2576)/$C$2576)</f>
        <v/>
      </c>
      <c r="Z2035" s="24">
        <f>IF(Universe!V2035="","",(Universe!V2035-$B$2568)/$C$2568)</f>
        <v/>
      </c>
      <c r="AA2035" s="24">
        <f>IF(P2035="","",(P2035-$B$2572)/$C$2572)</f>
        <v/>
      </c>
      <c r="AB2035" s="24">
        <f>IF(Q2035="","",(Q2035-$B$2573)/$C$2573)</f>
        <v/>
      </c>
      <c r="AC2035" s="24">
        <f>IF(R2035="","",(R2035-$B$2574)/$C$2574)</f>
        <v/>
      </c>
      <c r="AD2035" s="24">
        <f>IF(S2035="","",(S2035-$B$2575)/$C$2575)</f>
        <v/>
      </c>
      <c r="AE2035" s="24">
        <f>IF(Y2035="","",Y2035-(19.12044933116382+16.522174187581257*U2035))</f>
        <v/>
      </c>
      <c r="AF2035" s="24">
        <f>IF(X2035="","",(X2035-(-0.27268023098325006+0.47142105304415904*V2035+-0.3189264934812436*U2035)--5.286111042926227e-16)/0.7994208745952703)</f>
        <v/>
      </c>
      <c r="AG2035" s="24">
        <f>IF(AA2035="","",(AA2035-(0.5248806186338691+-0.064206457956449*U2035)-5.43454825424064e-16)/0.9977404048781155)</f>
        <v/>
      </c>
      <c r="AH2035" s="25" t="n">
        <v>-3.0176111716983</v>
      </c>
      <c r="AI2035" s="25" t="n">
        <v>0.2825647968336039</v>
      </c>
      <c r="AJ2035" s="25" t="n">
        <v>-0.9100567283953834</v>
      </c>
      <c r="AK2035" s="25" t="n">
        <v>0.0150935088746822</v>
      </c>
      <c r="AL2035" s="25" t="n">
        <v>2.937640698027983</v>
      </c>
      <c r="AM2035" s="25" t="n">
        <v>0.0721038529278427</v>
      </c>
      <c r="AN2035" s="25" t="n">
        <v>0.7140856541579127</v>
      </c>
      <c r="AO2035" s="25" t="n">
        <v>-0.4137331144888978</v>
      </c>
      <c r="AP2035" s="25" t="n">
        <v>-0.1471810327549121</v>
      </c>
      <c r="AQ2035" s="25" t="n">
        <v>-0.270182946697395</v>
      </c>
    </row>
    <row r="2036">
      <c r="A2036" s="23">
        <f>Universe!A2036</f>
        <v/>
      </c>
      <c r="B2036" s="24">
        <f>IF(Universe!W2036="","",(Universe!W2036-$B$2550)/$C$2550)</f>
        <v/>
      </c>
      <c r="C2036" s="24">
        <f>IF(Universe!X2036="","",(Universe!X2036-$B$2551)/$C$2551)</f>
        <v/>
      </c>
      <c r="D2036" s="24">
        <f>IF(Universe!Y2036="","",(Universe!Y2036-$B$2552)/$C$2552)</f>
        <v/>
      </c>
      <c r="E2036" s="24">
        <f>IF(Universe!Z2036="","",(Universe!Z2036-$B$2553)/$C$2553)</f>
        <v/>
      </c>
      <c r="F2036" s="24">
        <f>IF(Universe!AA2036="","",(Universe!AA2036-$B$2554)/$C$2554)</f>
        <v/>
      </c>
      <c r="G2036" s="24">
        <f>IF(Universe!AB2036="","",(Universe!AB2036-$B$2555)/$C$2555)</f>
        <v/>
      </c>
      <c r="H2036" s="24">
        <f>IF(Universe!AC2036="","",(Universe!AC2036-$B$2556)/$C$2556)</f>
        <v/>
      </c>
      <c r="I2036" s="24">
        <f>IF(Universe!AD2036="","",(Universe!AD2036-$B$2557)/$C$2557)</f>
        <v/>
      </c>
      <c r="J2036" s="24">
        <f>IF(Universe!AE2036="","",(Universe!AE2036-$B$2558)/$C$2558)</f>
        <v/>
      </c>
      <c r="K2036" s="24">
        <f>IF(Universe!AF2036="","",(Universe!AF2036-$B$2559)/$C$2559)</f>
        <v/>
      </c>
      <c r="L2036" s="24">
        <f>IF(Universe!AG2036="","",(Universe!AG2036-$B$2560)/$C$2560)</f>
        <v/>
      </c>
      <c r="M2036" s="24">
        <f>IF(Universe!AH2036="","",(Universe!AH2036-$B$2561)/$C$2561)</f>
        <v/>
      </c>
      <c r="N2036" s="24">
        <f>IF(Universe!AI2036="","",(Universe!AI2036-$B$2562)/$C$2562)</f>
        <v/>
      </c>
      <c r="O2036" s="24">
        <f>0.74*IF(B2036="",0,B2036)+0.16*IF(C2036="",0,C2036)+0.1*IF(D2036="",0,D2036)</f>
        <v/>
      </c>
      <c r="P2036" s="24">
        <f>0.35*IF(E2036="",0,E2036)+0.35*IF(F2036="",0,F2036)+0.3*IF(G2036="",0,G2036)</f>
        <v/>
      </c>
      <c r="Q2036" s="24">
        <f>0.656*IF(I2036="",0,I2036)+0.344*IF(H2036="",0,H2036)</f>
        <v/>
      </c>
      <c r="R2036" s="24">
        <f>0.338*IF(J2036="",0,J2036)+0.662*IF(K2036="",0,K2036)</f>
        <v/>
      </c>
      <c r="S2036" s="24">
        <f>0.38*IF(L2036="",0,L2036)+0.35*IF(M2036="",0,M2036)+0.27*IF(N2036="",0,N2036)</f>
        <v/>
      </c>
      <c r="T2036" s="24">
        <f>IF(Universe!S2036="","",((Universe!S2036-$B$2565)/$C$2565)^3)</f>
        <v/>
      </c>
      <c r="U2036" s="24">
        <f>IF(Universe!S2036="","",(Universe!S2036-$B$2565)/$C$2565)</f>
        <v/>
      </c>
      <c r="V2036" s="24">
        <f>IF(Universe!T2036="","",(Universe!T2036-$B$2566)/$C$2566)</f>
        <v/>
      </c>
      <c r="W2036" s="24">
        <f>IF(Universe!U2036="","",(Universe!U2036-$B$2567)/$C$2567)</f>
        <v/>
      </c>
      <c r="X2036" s="24">
        <f>IF(O2036="","",(O2036-$B$2571)/$C$2571)</f>
        <v/>
      </c>
      <c r="Y2036" s="24">
        <f>IF(T2036="","",(T2036-$B$2576)/$C$2576)</f>
        <v/>
      </c>
      <c r="Z2036" s="24">
        <f>IF(Universe!V2036="","",(Universe!V2036-$B$2568)/$C$2568)</f>
        <v/>
      </c>
      <c r="AA2036" s="24">
        <f>IF(P2036="","",(P2036-$B$2572)/$C$2572)</f>
        <v/>
      </c>
      <c r="AB2036" s="24">
        <f>IF(Q2036="","",(Q2036-$B$2573)/$C$2573)</f>
        <v/>
      </c>
      <c r="AC2036" s="24">
        <f>IF(R2036="","",(R2036-$B$2574)/$C$2574)</f>
        <v/>
      </c>
      <c r="AD2036" s="24">
        <f>IF(S2036="","",(S2036-$B$2575)/$C$2575)</f>
        <v/>
      </c>
      <c r="AE2036" s="24">
        <f>IF(Y2036="","",Y2036-(19.12044933116382+16.522174187581257*U2036))</f>
        <v/>
      </c>
      <c r="AF2036" s="24">
        <f>IF(X2036="","",(X2036-(-0.27268023098325006+0.47142105304415904*V2036+-0.3189264934812436*U2036)--5.286111042926227e-16)/0.7994208745952703)</f>
        <v/>
      </c>
      <c r="AG2036" s="24">
        <f>IF(AA2036="","",(AA2036-(0.5248806186338691+-0.064206457956449*U2036)-5.43454825424064e-16)/0.9977404048781155)</f>
        <v/>
      </c>
      <c r="AH2036" s="25" t="n">
        <v>-2.817325270936507</v>
      </c>
      <c r="AI2036" s="25" t="n">
        <v>0.8416861450889155</v>
      </c>
      <c r="AJ2036" s="25" t="n">
        <v>-1.091315497483955</v>
      </c>
      <c r="AK2036" s="25" t="n">
        <v>-0.4534934274763641</v>
      </c>
      <c r="AL2036" s="25" t="n">
        <v>3.168696196550828</v>
      </c>
      <c r="AM2036" s="25" t="n">
        <v>1.968674853270181</v>
      </c>
      <c r="AN2036" s="25" t="n">
        <v>0.5342068087378941</v>
      </c>
      <c r="AO2036" s="25" t="n">
        <v>-0.1371364000873161</v>
      </c>
      <c r="AP2036" s="25" t="n">
        <v>1.125717945669028</v>
      </c>
      <c r="AQ2036" s="25" t="n">
        <v>-0.2280321481393223</v>
      </c>
    </row>
    <row r="2037">
      <c r="A2037" s="23">
        <f>Universe!A2037</f>
        <v/>
      </c>
      <c r="B2037" s="24">
        <f>IF(Universe!W2037="","",(Universe!W2037-$B$2550)/$C$2550)</f>
        <v/>
      </c>
      <c r="C2037" s="24">
        <f>IF(Universe!X2037="","",(Universe!X2037-$B$2551)/$C$2551)</f>
        <v/>
      </c>
      <c r="D2037" s="24">
        <f>IF(Universe!Y2037="","",(Universe!Y2037-$B$2552)/$C$2552)</f>
        <v/>
      </c>
      <c r="E2037" s="24">
        <f>IF(Universe!Z2037="","",(Universe!Z2037-$B$2553)/$C$2553)</f>
        <v/>
      </c>
      <c r="F2037" s="24">
        <f>IF(Universe!AA2037="","",(Universe!AA2037-$B$2554)/$C$2554)</f>
        <v/>
      </c>
      <c r="G2037" s="24">
        <f>IF(Universe!AB2037="","",(Universe!AB2037-$B$2555)/$C$2555)</f>
        <v/>
      </c>
      <c r="H2037" s="24">
        <f>IF(Universe!AC2037="","",(Universe!AC2037-$B$2556)/$C$2556)</f>
        <v/>
      </c>
      <c r="I2037" s="24">
        <f>IF(Universe!AD2037="","",(Universe!AD2037-$B$2557)/$C$2557)</f>
        <v/>
      </c>
      <c r="J2037" s="24">
        <f>IF(Universe!AE2037="","",(Universe!AE2037-$B$2558)/$C$2558)</f>
        <v/>
      </c>
      <c r="K2037" s="24">
        <f>IF(Universe!AF2037="","",(Universe!AF2037-$B$2559)/$C$2559)</f>
        <v/>
      </c>
      <c r="L2037" s="24">
        <f>IF(Universe!AG2037="","",(Universe!AG2037-$B$2560)/$C$2560)</f>
        <v/>
      </c>
      <c r="M2037" s="24">
        <f>IF(Universe!AH2037="","",(Universe!AH2037-$B$2561)/$C$2561)</f>
        <v/>
      </c>
      <c r="N2037" s="24">
        <f>IF(Universe!AI2037="","",(Universe!AI2037-$B$2562)/$C$2562)</f>
        <v/>
      </c>
      <c r="O2037" s="24">
        <f>0.74*IF(B2037="",0,B2037)+0.16*IF(C2037="",0,C2037)+0.1*IF(D2037="",0,D2037)</f>
        <v/>
      </c>
      <c r="P2037" s="24">
        <f>0.35*IF(E2037="",0,E2037)+0.35*IF(F2037="",0,F2037)+0.3*IF(G2037="",0,G2037)</f>
        <v/>
      </c>
      <c r="Q2037" s="24">
        <f>0.656*IF(I2037="",0,I2037)+0.344*IF(H2037="",0,H2037)</f>
        <v/>
      </c>
      <c r="R2037" s="24">
        <f>0.338*IF(J2037="",0,J2037)+0.662*IF(K2037="",0,K2037)</f>
        <v/>
      </c>
      <c r="S2037" s="24">
        <f>0.38*IF(L2037="",0,L2037)+0.35*IF(M2037="",0,M2037)+0.27*IF(N2037="",0,N2037)</f>
        <v/>
      </c>
      <c r="T2037" s="24">
        <f>IF(Universe!S2037="","",((Universe!S2037-$B$2565)/$C$2565)^3)</f>
        <v/>
      </c>
      <c r="U2037" s="24">
        <f>IF(Universe!S2037="","",(Universe!S2037-$B$2565)/$C$2565)</f>
        <v/>
      </c>
      <c r="V2037" s="24">
        <f>IF(Universe!T2037="","",(Universe!T2037-$B$2566)/$C$2566)</f>
        <v/>
      </c>
      <c r="W2037" s="24">
        <f>IF(Universe!U2037="","",(Universe!U2037-$B$2567)/$C$2567)</f>
        <v/>
      </c>
      <c r="X2037" s="24">
        <f>IF(O2037="","",(O2037-$B$2571)/$C$2571)</f>
        <v/>
      </c>
      <c r="Y2037" s="24">
        <f>IF(T2037="","",(T2037-$B$2576)/$C$2576)</f>
        <v/>
      </c>
      <c r="Z2037" s="24">
        <f>IF(Universe!V2037="","",(Universe!V2037-$B$2568)/$C$2568)</f>
        <v/>
      </c>
      <c r="AA2037" s="24">
        <f>IF(P2037="","",(P2037-$B$2572)/$C$2572)</f>
        <v/>
      </c>
      <c r="AB2037" s="24">
        <f>IF(Q2037="","",(Q2037-$B$2573)/$C$2573)</f>
        <v/>
      </c>
      <c r="AC2037" s="24">
        <f>IF(R2037="","",(R2037-$B$2574)/$C$2574)</f>
        <v/>
      </c>
      <c r="AD2037" s="24">
        <f>IF(S2037="","",(S2037-$B$2575)/$C$2575)</f>
        <v/>
      </c>
      <c r="AE2037" s="24">
        <f>IF(Y2037="","",Y2037-(19.12044933116382+16.522174187581257*U2037))</f>
        <v/>
      </c>
      <c r="AF2037" s="24">
        <f>IF(X2037="","",(X2037-(-0.27268023098325006+0.47142105304415904*V2037+-0.3189264934812436*U2037)--5.286111042926227e-16)/0.7994208745952703)</f>
        <v/>
      </c>
      <c r="AG2037" s="24">
        <f>IF(AA2037="","",(AA2037-(0.5248806186338691+-0.064206457956449*U2037)-5.43454825424064e-16)/0.9977404048781155)</f>
        <v/>
      </c>
      <c r="AH2037" s="25" t="n">
        <v>-4.103229877800361</v>
      </c>
      <c r="AI2037" s="25" t="n">
        <v>0.769858948952977</v>
      </c>
      <c r="AJ2037" s="25" t="n">
        <v>-3.149120546411067</v>
      </c>
      <c r="AK2037" s="25" t="n">
        <v>2.93698578218967</v>
      </c>
      <c r="AL2037" s="25" t="n">
        <v>-0.0886263406375168</v>
      </c>
      <c r="AM2037" s="25" t="n">
        <v>1.290826119521173</v>
      </c>
      <c r="AN2037" s="25" t="n">
        <v>0.2726710223029401</v>
      </c>
      <c r="AO2037" s="25" t="n">
        <v>-6.282581219790143</v>
      </c>
      <c r="AP2037" s="25" t="n">
        <v>0.2337861798535684</v>
      </c>
      <c r="AQ2037" s="25" t="n">
        <v>0.7822989773745282</v>
      </c>
    </row>
    <row r="2038">
      <c r="A2038" s="23">
        <f>Universe!A2038</f>
        <v/>
      </c>
      <c r="B2038" s="24">
        <f>IF(Universe!W2038="","",(Universe!W2038-$B$2550)/$C$2550)</f>
        <v/>
      </c>
      <c r="C2038" s="24">
        <f>IF(Universe!X2038="","",(Universe!X2038-$B$2551)/$C$2551)</f>
        <v/>
      </c>
      <c r="D2038" s="24">
        <f>IF(Universe!Y2038="","",(Universe!Y2038-$B$2552)/$C$2552)</f>
        <v/>
      </c>
      <c r="E2038" s="24">
        <f>IF(Universe!Z2038="","",(Universe!Z2038-$B$2553)/$C$2553)</f>
        <v/>
      </c>
      <c r="F2038" s="24">
        <f>IF(Universe!AA2038="","",(Universe!AA2038-$B$2554)/$C$2554)</f>
        <v/>
      </c>
      <c r="G2038" s="24">
        <f>IF(Universe!AB2038="","",(Universe!AB2038-$B$2555)/$C$2555)</f>
        <v/>
      </c>
      <c r="H2038" s="24">
        <f>IF(Universe!AC2038="","",(Universe!AC2038-$B$2556)/$C$2556)</f>
        <v/>
      </c>
      <c r="I2038" s="24">
        <f>IF(Universe!AD2038="","",(Universe!AD2038-$B$2557)/$C$2557)</f>
        <v/>
      </c>
      <c r="J2038" s="24">
        <f>IF(Universe!AE2038="","",(Universe!AE2038-$B$2558)/$C$2558)</f>
        <v/>
      </c>
      <c r="K2038" s="24">
        <f>IF(Universe!AF2038="","",(Universe!AF2038-$B$2559)/$C$2559)</f>
        <v/>
      </c>
      <c r="L2038" s="24">
        <f>IF(Universe!AG2038="","",(Universe!AG2038-$B$2560)/$C$2560)</f>
        <v/>
      </c>
      <c r="M2038" s="24">
        <f>IF(Universe!AH2038="","",(Universe!AH2038-$B$2561)/$C$2561)</f>
        <v/>
      </c>
      <c r="N2038" s="24">
        <f>IF(Universe!AI2038="","",(Universe!AI2038-$B$2562)/$C$2562)</f>
        <v/>
      </c>
      <c r="O2038" s="24">
        <f>0.74*IF(B2038="",0,B2038)+0.16*IF(C2038="",0,C2038)+0.1*IF(D2038="",0,D2038)</f>
        <v/>
      </c>
      <c r="P2038" s="24">
        <f>0.35*IF(E2038="",0,E2038)+0.35*IF(F2038="",0,F2038)+0.3*IF(G2038="",0,G2038)</f>
        <v/>
      </c>
      <c r="Q2038" s="24">
        <f>0.656*IF(I2038="",0,I2038)+0.344*IF(H2038="",0,H2038)</f>
        <v/>
      </c>
      <c r="R2038" s="24">
        <f>0.338*IF(J2038="",0,J2038)+0.662*IF(K2038="",0,K2038)</f>
        <v/>
      </c>
      <c r="S2038" s="24">
        <f>0.38*IF(L2038="",0,L2038)+0.35*IF(M2038="",0,M2038)+0.27*IF(N2038="",0,N2038)</f>
        <v/>
      </c>
      <c r="T2038" s="24">
        <f>IF(Universe!S2038="","",((Universe!S2038-$B$2565)/$C$2565)^3)</f>
        <v/>
      </c>
      <c r="U2038" s="24">
        <f>IF(Universe!S2038="","",(Universe!S2038-$B$2565)/$C$2565)</f>
        <v/>
      </c>
      <c r="V2038" s="24">
        <f>IF(Universe!T2038="","",(Universe!T2038-$B$2566)/$C$2566)</f>
        <v/>
      </c>
      <c r="W2038" s="24">
        <f>IF(Universe!U2038="","",(Universe!U2038-$B$2567)/$C$2567)</f>
        <v/>
      </c>
      <c r="X2038" s="24">
        <f>IF(O2038="","",(O2038-$B$2571)/$C$2571)</f>
        <v/>
      </c>
      <c r="Y2038" s="24">
        <f>IF(T2038="","",(T2038-$B$2576)/$C$2576)</f>
        <v/>
      </c>
      <c r="Z2038" s="24">
        <f>IF(Universe!V2038="","",(Universe!V2038-$B$2568)/$C$2568)</f>
        <v/>
      </c>
      <c r="AA2038" s="24">
        <f>IF(P2038="","",(P2038-$B$2572)/$C$2572)</f>
        <v/>
      </c>
      <c r="AB2038" s="24">
        <f>IF(Q2038="","",(Q2038-$B$2573)/$C$2573)</f>
        <v/>
      </c>
      <c r="AC2038" s="24">
        <f>IF(R2038="","",(R2038-$B$2574)/$C$2574)</f>
        <v/>
      </c>
      <c r="AD2038" s="24">
        <f>IF(S2038="","",(S2038-$B$2575)/$C$2575)</f>
        <v/>
      </c>
      <c r="AE2038" s="24">
        <f>IF(Y2038="","",Y2038-(19.12044933116382+16.522174187581257*U2038))</f>
        <v/>
      </c>
      <c r="AF2038" s="24">
        <f>IF(X2038="","",(X2038-(-0.27268023098325006+0.47142105304415904*V2038+-0.3189264934812436*U2038)--5.286111042926227e-16)/0.7994208745952703)</f>
        <v/>
      </c>
      <c r="AG2038" s="24">
        <f>IF(AA2038="","",(AA2038-(0.5248806186338691+-0.064206457956449*U2038)-5.43454825424064e-16)/0.9977404048781155)</f>
        <v/>
      </c>
      <c r="AH2038" s="25" t="n">
        <v>-2.449784961782203</v>
      </c>
      <c r="AI2038" s="25" t="n">
        <v>-1.179704895785168</v>
      </c>
      <c r="AJ2038" s="25" t="n">
        <v>-0.3390276655755759</v>
      </c>
      <c r="AK2038" s="25" t="n">
        <v>-0.2138899952126956</v>
      </c>
      <c r="AL2038" s="25" t="n">
        <v>3.371632598648327</v>
      </c>
      <c r="AM2038" s="25" t="n">
        <v>1.719223453056507</v>
      </c>
      <c r="AN2038" s="25" t="n">
        <v>-2.263847270308481</v>
      </c>
      <c r="AO2038" s="25" t="n">
        <v>0.3018490931142246</v>
      </c>
      <c r="AP2038" s="25" t="n">
        <v>-1.09135227601335</v>
      </c>
      <c r="AQ2038" s="25" t="n">
        <v>-0.07607637661803469</v>
      </c>
    </row>
    <row r="2039">
      <c r="A2039" s="23">
        <f>Universe!A2039</f>
        <v/>
      </c>
      <c r="B2039" s="24">
        <f>IF(Universe!W2039="","",(Universe!W2039-$B$2550)/$C$2550)</f>
        <v/>
      </c>
      <c r="C2039" s="24">
        <f>IF(Universe!X2039="","",(Universe!X2039-$B$2551)/$C$2551)</f>
        <v/>
      </c>
      <c r="D2039" s="24">
        <f>IF(Universe!Y2039="","",(Universe!Y2039-$B$2552)/$C$2552)</f>
        <v/>
      </c>
      <c r="E2039" s="24">
        <f>IF(Universe!Z2039="","",(Universe!Z2039-$B$2553)/$C$2553)</f>
        <v/>
      </c>
      <c r="F2039" s="24">
        <f>IF(Universe!AA2039="","",(Universe!AA2039-$B$2554)/$C$2554)</f>
        <v/>
      </c>
      <c r="G2039" s="24">
        <f>IF(Universe!AB2039="","",(Universe!AB2039-$B$2555)/$C$2555)</f>
        <v/>
      </c>
      <c r="H2039" s="24">
        <f>IF(Universe!AC2039="","",(Universe!AC2039-$B$2556)/$C$2556)</f>
        <v/>
      </c>
      <c r="I2039" s="24">
        <f>IF(Universe!AD2039="","",(Universe!AD2039-$B$2557)/$C$2557)</f>
        <v/>
      </c>
      <c r="J2039" s="24">
        <f>IF(Universe!AE2039="","",(Universe!AE2039-$B$2558)/$C$2558)</f>
        <v/>
      </c>
      <c r="K2039" s="24">
        <f>IF(Universe!AF2039="","",(Universe!AF2039-$B$2559)/$C$2559)</f>
        <v/>
      </c>
      <c r="L2039" s="24">
        <f>IF(Universe!AG2039="","",(Universe!AG2039-$B$2560)/$C$2560)</f>
        <v/>
      </c>
      <c r="M2039" s="24">
        <f>IF(Universe!AH2039="","",(Universe!AH2039-$B$2561)/$C$2561)</f>
        <v/>
      </c>
      <c r="N2039" s="24">
        <f>IF(Universe!AI2039="","",(Universe!AI2039-$B$2562)/$C$2562)</f>
        <v/>
      </c>
      <c r="O2039" s="24">
        <f>0.74*IF(B2039="",0,B2039)+0.16*IF(C2039="",0,C2039)+0.1*IF(D2039="",0,D2039)</f>
        <v/>
      </c>
      <c r="P2039" s="24">
        <f>0.35*IF(E2039="",0,E2039)+0.35*IF(F2039="",0,F2039)+0.3*IF(G2039="",0,G2039)</f>
        <v/>
      </c>
      <c r="Q2039" s="24">
        <f>0.656*IF(I2039="",0,I2039)+0.344*IF(H2039="",0,H2039)</f>
        <v/>
      </c>
      <c r="R2039" s="24">
        <f>0.338*IF(J2039="",0,J2039)+0.662*IF(K2039="",0,K2039)</f>
        <v/>
      </c>
      <c r="S2039" s="24">
        <f>0.38*IF(L2039="",0,L2039)+0.35*IF(M2039="",0,M2039)+0.27*IF(N2039="",0,N2039)</f>
        <v/>
      </c>
      <c r="T2039" s="24">
        <f>IF(Universe!S2039="","",((Universe!S2039-$B$2565)/$C$2565)^3)</f>
        <v/>
      </c>
      <c r="U2039" s="24">
        <f>IF(Universe!S2039="","",(Universe!S2039-$B$2565)/$C$2565)</f>
        <v/>
      </c>
      <c r="V2039" s="24">
        <f>IF(Universe!T2039="","",(Universe!T2039-$B$2566)/$C$2566)</f>
        <v/>
      </c>
      <c r="W2039" s="24">
        <f>IF(Universe!U2039="","",(Universe!U2039-$B$2567)/$C$2567)</f>
        <v/>
      </c>
      <c r="X2039" s="24">
        <f>IF(O2039="","",(O2039-$B$2571)/$C$2571)</f>
        <v/>
      </c>
      <c r="Y2039" s="24">
        <f>IF(T2039="","",(T2039-$B$2576)/$C$2576)</f>
        <v/>
      </c>
      <c r="Z2039" s="24">
        <f>IF(Universe!V2039="","",(Universe!V2039-$B$2568)/$C$2568)</f>
        <v/>
      </c>
      <c r="AA2039" s="24">
        <f>IF(P2039="","",(P2039-$B$2572)/$C$2572)</f>
        <v/>
      </c>
      <c r="AB2039" s="24">
        <f>IF(Q2039="","",(Q2039-$B$2573)/$C$2573)</f>
        <v/>
      </c>
      <c r="AC2039" s="24">
        <f>IF(R2039="","",(R2039-$B$2574)/$C$2574)</f>
        <v/>
      </c>
      <c r="AD2039" s="24">
        <f>IF(S2039="","",(S2039-$B$2575)/$C$2575)</f>
        <v/>
      </c>
      <c r="AE2039" s="24">
        <f>IF(Y2039="","",Y2039-(19.12044933116382+16.522174187581257*U2039))</f>
        <v/>
      </c>
      <c r="AF2039" s="24">
        <f>IF(X2039="","",(X2039-(-0.27268023098325006+0.47142105304415904*V2039+-0.3189264934812436*U2039)--5.286111042926227e-16)/0.7994208745952703)</f>
        <v/>
      </c>
      <c r="AG2039" s="24">
        <f>IF(AA2039="","",(AA2039-(0.5248806186338691+-0.064206457956449*U2039)-5.43454825424064e-16)/0.9977404048781155)</f>
        <v/>
      </c>
      <c r="AH2039" s="25" t="n">
        <v>-2.301330416913506</v>
      </c>
      <c r="AI2039" s="25" t="n">
        <v>0.4764462113068173</v>
      </c>
      <c r="AJ2039" s="25" t="n">
        <v>-0.7161975473048856</v>
      </c>
      <c r="AK2039" s="25" t="n">
        <v>-0.9248506693505654</v>
      </c>
      <c r="AL2039" s="25" t="n">
        <v>3.379474814584058</v>
      </c>
      <c r="AM2039" s="25" t="n">
        <v>-0.0037460675418939</v>
      </c>
      <c r="AN2039" s="25" t="n">
        <v>-0.1404065384422629</v>
      </c>
      <c r="AO2039" s="25" t="n">
        <v>0.1004250551396163</v>
      </c>
      <c r="AP2039" s="25" t="n">
        <v>-0.8144306511562034</v>
      </c>
      <c r="AQ2039" s="25" t="n">
        <v>1.193574770057244</v>
      </c>
    </row>
    <row r="2040">
      <c r="A2040" s="23">
        <f>Universe!A2040</f>
        <v/>
      </c>
      <c r="B2040" s="24">
        <f>IF(Universe!W2040="","",(Universe!W2040-$B$2550)/$C$2550)</f>
        <v/>
      </c>
      <c r="C2040" s="24">
        <f>IF(Universe!X2040="","",(Universe!X2040-$B$2551)/$C$2551)</f>
        <v/>
      </c>
      <c r="D2040" s="24">
        <f>IF(Universe!Y2040="","",(Universe!Y2040-$B$2552)/$C$2552)</f>
        <v/>
      </c>
      <c r="E2040" s="24">
        <f>IF(Universe!Z2040="","",(Universe!Z2040-$B$2553)/$C$2553)</f>
        <v/>
      </c>
      <c r="F2040" s="24">
        <f>IF(Universe!AA2040="","",(Universe!AA2040-$B$2554)/$C$2554)</f>
        <v/>
      </c>
      <c r="G2040" s="24">
        <f>IF(Universe!AB2040="","",(Universe!AB2040-$B$2555)/$C$2555)</f>
        <v/>
      </c>
      <c r="H2040" s="24">
        <f>IF(Universe!AC2040="","",(Universe!AC2040-$B$2556)/$C$2556)</f>
        <v/>
      </c>
      <c r="I2040" s="24">
        <f>IF(Universe!AD2040="","",(Universe!AD2040-$B$2557)/$C$2557)</f>
        <v/>
      </c>
      <c r="J2040" s="24">
        <f>IF(Universe!AE2040="","",(Universe!AE2040-$B$2558)/$C$2558)</f>
        <v/>
      </c>
      <c r="K2040" s="24">
        <f>IF(Universe!AF2040="","",(Universe!AF2040-$B$2559)/$C$2559)</f>
        <v/>
      </c>
      <c r="L2040" s="24">
        <f>IF(Universe!AG2040="","",(Universe!AG2040-$B$2560)/$C$2560)</f>
        <v/>
      </c>
      <c r="M2040" s="24">
        <f>IF(Universe!AH2040="","",(Universe!AH2040-$B$2561)/$C$2561)</f>
        <v/>
      </c>
      <c r="N2040" s="24">
        <f>IF(Universe!AI2040="","",(Universe!AI2040-$B$2562)/$C$2562)</f>
        <v/>
      </c>
      <c r="O2040" s="24">
        <f>0.74*IF(B2040="",0,B2040)+0.16*IF(C2040="",0,C2040)+0.1*IF(D2040="",0,D2040)</f>
        <v/>
      </c>
      <c r="P2040" s="24">
        <f>0.35*IF(E2040="",0,E2040)+0.35*IF(F2040="",0,F2040)+0.3*IF(G2040="",0,G2040)</f>
        <v/>
      </c>
      <c r="Q2040" s="24">
        <f>0.656*IF(I2040="",0,I2040)+0.344*IF(H2040="",0,H2040)</f>
        <v/>
      </c>
      <c r="R2040" s="24">
        <f>0.338*IF(J2040="",0,J2040)+0.662*IF(K2040="",0,K2040)</f>
        <v/>
      </c>
      <c r="S2040" s="24">
        <f>0.38*IF(L2040="",0,L2040)+0.35*IF(M2040="",0,M2040)+0.27*IF(N2040="",0,N2040)</f>
        <v/>
      </c>
      <c r="T2040" s="24">
        <f>IF(Universe!S2040="","",((Universe!S2040-$B$2565)/$C$2565)^3)</f>
        <v/>
      </c>
      <c r="U2040" s="24">
        <f>IF(Universe!S2040="","",(Universe!S2040-$B$2565)/$C$2565)</f>
        <v/>
      </c>
      <c r="V2040" s="24">
        <f>IF(Universe!T2040="","",(Universe!T2040-$B$2566)/$C$2566)</f>
        <v/>
      </c>
      <c r="W2040" s="24">
        <f>IF(Universe!U2040="","",(Universe!U2040-$B$2567)/$C$2567)</f>
        <v/>
      </c>
      <c r="X2040" s="24">
        <f>IF(O2040="","",(O2040-$B$2571)/$C$2571)</f>
        <v/>
      </c>
      <c r="Y2040" s="24">
        <f>IF(T2040="","",(T2040-$B$2576)/$C$2576)</f>
        <v/>
      </c>
      <c r="Z2040" s="24">
        <f>IF(Universe!V2040="","",(Universe!V2040-$B$2568)/$C$2568)</f>
        <v/>
      </c>
      <c r="AA2040" s="24">
        <f>IF(P2040="","",(P2040-$B$2572)/$C$2572)</f>
        <v/>
      </c>
      <c r="AB2040" s="24">
        <f>IF(Q2040="","",(Q2040-$B$2573)/$C$2573)</f>
        <v/>
      </c>
      <c r="AC2040" s="24">
        <f>IF(R2040="","",(R2040-$B$2574)/$C$2574)</f>
        <v/>
      </c>
      <c r="AD2040" s="24">
        <f>IF(S2040="","",(S2040-$B$2575)/$C$2575)</f>
        <v/>
      </c>
      <c r="AE2040" s="24">
        <f>IF(Y2040="","",Y2040-(19.12044933116382+16.522174187581257*U2040))</f>
        <v/>
      </c>
      <c r="AF2040" s="24">
        <f>IF(X2040="","",(X2040-(-0.27268023098325006+0.47142105304415904*V2040+-0.3189264934812436*U2040)--5.286111042926227e-16)/0.7994208745952703)</f>
        <v/>
      </c>
      <c r="AG2040" s="24">
        <f>IF(AA2040="","",(AA2040-(0.5248806186338691+-0.064206457956449*U2040)-5.43454825424064e-16)/0.9977404048781155)</f>
        <v/>
      </c>
      <c r="AH2040" s="25" t="n">
        <v>-3.819854986102168</v>
      </c>
      <c r="AI2040" s="25" t="n">
        <v>-0.1912697365514571</v>
      </c>
      <c r="AJ2040" s="25" t="n">
        <v>-1.216944039597215</v>
      </c>
      <c r="AK2040" s="25" t="n">
        <v>-0.5772774289468658</v>
      </c>
      <c r="AL2040" s="25" t="n">
        <v>1.019318930701027</v>
      </c>
      <c r="AM2040" s="25" t="n">
        <v>2.026033358343737</v>
      </c>
      <c r="AN2040" s="25" t="n">
        <v>-0.266835024838358</v>
      </c>
      <c r="AO2040" s="25" t="n">
        <v>-0.4113848044342649</v>
      </c>
      <c r="AP2040" s="25" t="n">
        <v>-0.6553150622510401</v>
      </c>
      <c r="AQ2040" s="25" t="n">
        <v>-0.1074017455593698</v>
      </c>
    </row>
    <row r="2041">
      <c r="A2041" s="23">
        <f>Universe!A2041</f>
        <v/>
      </c>
      <c r="B2041" s="24">
        <f>IF(Universe!W2041="","",(Universe!W2041-$B$2550)/$C$2550)</f>
        <v/>
      </c>
      <c r="C2041" s="24">
        <f>IF(Universe!X2041="","",(Universe!X2041-$B$2551)/$C$2551)</f>
        <v/>
      </c>
      <c r="D2041" s="24">
        <f>IF(Universe!Y2041="","",(Universe!Y2041-$B$2552)/$C$2552)</f>
        <v/>
      </c>
      <c r="E2041" s="24">
        <f>IF(Universe!Z2041="","",(Universe!Z2041-$B$2553)/$C$2553)</f>
        <v/>
      </c>
      <c r="F2041" s="24">
        <f>IF(Universe!AA2041="","",(Universe!AA2041-$B$2554)/$C$2554)</f>
        <v/>
      </c>
      <c r="G2041" s="24">
        <f>IF(Universe!AB2041="","",(Universe!AB2041-$B$2555)/$C$2555)</f>
        <v/>
      </c>
      <c r="H2041" s="24">
        <f>IF(Universe!AC2041="","",(Universe!AC2041-$B$2556)/$C$2556)</f>
        <v/>
      </c>
      <c r="I2041" s="24">
        <f>IF(Universe!AD2041="","",(Universe!AD2041-$B$2557)/$C$2557)</f>
        <v/>
      </c>
      <c r="J2041" s="24">
        <f>IF(Universe!AE2041="","",(Universe!AE2041-$B$2558)/$C$2558)</f>
        <v/>
      </c>
      <c r="K2041" s="24">
        <f>IF(Universe!AF2041="","",(Universe!AF2041-$B$2559)/$C$2559)</f>
        <v/>
      </c>
      <c r="L2041" s="24">
        <f>IF(Universe!AG2041="","",(Universe!AG2041-$B$2560)/$C$2560)</f>
        <v/>
      </c>
      <c r="M2041" s="24">
        <f>IF(Universe!AH2041="","",(Universe!AH2041-$B$2561)/$C$2561)</f>
        <v/>
      </c>
      <c r="N2041" s="24">
        <f>IF(Universe!AI2041="","",(Universe!AI2041-$B$2562)/$C$2562)</f>
        <v/>
      </c>
      <c r="O2041" s="24">
        <f>0.74*IF(B2041="",0,B2041)+0.16*IF(C2041="",0,C2041)+0.1*IF(D2041="",0,D2041)</f>
        <v/>
      </c>
      <c r="P2041" s="24">
        <f>0.35*IF(E2041="",0,E2041)+0.35*IF(F2041="",0,F2041)+0.3*IF(G2041="",0,G2041)</f>
        <v/>
      </c>
      <c r="Q2041" s="24">
        <f>0.656*IF(I2041="",0,I2041)+0.344*IF(H2041="",0,H2041)</f>
        <v/>
      </c>
      <c r="R2041" s="24">
        <f>0.338*IF(J2041="",0,J2041)+0.662*IF(K2041="",0,K2041)</f>
        <v/>
      </c>
      <c r="S2041" s="24">
        <f>0.38*IF(L2041="",0,L2041)+0.35*IF(M2041="",0,M2041)+0.27*IF(N2041="",0,N2041)</f>
        <v/>
      </c>
      <c r="T2041" s="24">
        <f>IF(Universe!S2041="","",((Universe!S2041-$B$2565)/$C$2565)^3)</f>
        <v/>
      </c>
      <c r="U2041" s="24">
        <f>IF(Universe!S2041="","",(Universe!S2041-$B$2565)/$C$2565)</f>
        <v/>
      </c>
      <c r="V2041" s="24">
        <f>IF(Universe!T2041="","",(Universe!T2041-$B$2566)/$C$2566)</f>
        <v/>
      </c>
      <c r="W2041" s="24">
        <f>IF(Universe!U2041="","",(Universe!U2041-$B$2567)/$C$2567)</f>
        <v/>
      </c>
      <c r="X2041" s="24">
        <f>IF(O2041="","",(O2041-$B$2571)/$C$2571)</f>
        <v/>
      </c>
      <c r="Y2041" s="24">
        <f>IF(T2041="","",(T2041-$B$2576)/$C$2576)</f>
        <v/>
      </c>
      <c r="Z2041" s="24">
        <f>IF(Universe!V2041="","",(Universe!V2041-$B$2568)/$C$2568)</f>
        <v/>
      </c>
      <c r="AA2041" s="24">
        <f>IF(P2041="","",(P2041-$B$2572)/$C$2572)</f>
        <v/>
      </c>
      <c r="AB2041" s="24">
        <f>IF(Q2041="","",(Q2041-$B$2573)/$C$2573)</f>
        <v/>
      </c>
      <c r="AC2041" s="24">
        <f>IF(R2041="","",(R2041-$B$2574)/$C$2574)</f>
        <v/>
      </c>
      <c r="AD2041" s="24">
        <f>IF(S2041="","",(S2041-$B$2575)/$C$2575)</f>
        <v/>
      </c>
      <c r="AE2041" s="24">
        <f>IF(Y2041="","",Y2041-(19.12044933116382+16.522174187581257*U2041))</f>
        <v/>
      </c>
      <c r="AF2041" s="24">
        <f>IF(X2041="","",(X2041-(-0.27268023098325006+0.47142105304415904*V2041+-0.3189264934812436*U2041)--5.286111042926227e-16)/0.7994208745952703)</f>
        <v/>
      </c>
      <c r="AG2041" s="24">
        <f>IF(AA2041="","",(AA2041-(0.5248806186338691+-0.064206457956449*U2041)-5.43454825424064e-16)/0.9977404048781155)</f>
        <v/>
      </c>
      <c r="AH2041" s="25" t="n">
        <v>-2.983984484670094</v>
      </c>
      <c r="AI2041" s="25" t="n">
        <v>1.925334123431168</v>
      </c>
      <c r="AJ2041" s="25" t="n">
        <v>1.623004739464275</v>
      </c>
      <c r="AK2041" s="25" t="n">
        <v>0.2134311382658131</v>
      </c>
      <c r="AL2041" s="25" t="n">
        <v>2.982752530843558</v>
      </c>
      <c r="AM2041" s="25" t="n">
        <v>0.1099769936652402</v>
      </c>
      <c r="AN2041" s="25" t="n">
        <v>1.604771985961628</v>
      </c>
      <c r="AO2041" s="25" t="n">
        <v>0.0504023936594455</v>
      </c>
      <c r="AP2041" s="25" t="n">
        <v>0.3317346041487415</v>
      </c>
      <c r="AQ2041" s="25" t="n">
        <v>0.3134074977551382</v>
      </c>
    </row>
    <row r="2042">
      <c r="A2042" s="23">
        <f>Universe!A2042</f>
        <v/>
      </c>
      <c r="B2042" s="24">
        <f>IF(Universe!W2042="","",(Universe!W2042-$B$2550)/$C$2550)</f>
        <v/>
      </c>
      <c r="C2042" s="24">
        <f>IF(Universe!X2042="","",(Universe!X2042-$B$2551)/$C$2551)</f>
        <v/>
      </c>
      <c r="D2042" s="24">
        <f>IF(Universe!Y2042="","",(Universe!Y2042-$B$2552)/$C$2552)</f>
        <v/>
      </c>
      <c r="E2042" s="24">
        <f>IF(Universe!Z2042="","",(Universe!Z2042-$B$2553)/$C$2553)</f>
        <v/>
      </c>
      <c r="F2042" s="24">
        <f>IF(Universe!AA2042="","",(Universe!AA2042-$B$2554)/$C$2554)</f>
        <v/>
      </c>
      <c r="G2042" s="24">
        <f>IF(Universe!AB2042="","",(Universe!AB2042-$B$2555)/$C$2555)</f>
        <v/>
      </c>
      <c r="H2042" s="24">
        <f>IF(Universe!AC2042="","",(Universe!AC2042-$B$2556)/$C$2556)</f>
        <v/>
      </c>
      <c r="I2042" s="24">
        <f>IF(Universe!AD2042="","",(Universe!AD2042-$B$2557)/$C$2557)</f>
        <v/>
      </c>
      <c r="J2042" s="24">
        <f>IF(Universe!AE2042="","",(Universe!AE2042-$B$2558)/$C$2558)</f>
        <v/>
      </c>
      <c r="K2042" s="24">
        <f>IF(Universe!AF2042="","",(Universe!AF2042-$B$2559)/$C$2559)</f>
        <v/>
      </c>
      <c r="L2042" s="24">
        <f>IF(Universe!AG2042="","",(Universe!AG2042-$B$2560)/$C$2560)</f>
        <v/>
      </c>
      <c r="M2042" s="24">
        <f>IF(Universe!AH2042="","",(Universe!AH2042-$B$2561)/$C$2561)</f>
        <v/>
      </c>
      <c r="N2042" s="24">
        <f>IF(Universe!AI2042="","",(Universe!AI2042-$B$2562)/$C$2562)</f>
        <v/>
      </c>
      <c r="O2042" s="24">
        <f>0.74*IF(B2042="",0,B2042)+0.16*IF(C2042="",0,C2042)+0.1*IF(D2042="",0,D2042)</f>
        <v/>
      </c>
      <c r="P2042" s="24">
        <f>0.35*IF(E2042="",0,E2042)+0.35*IF(F2042="",0,F2042)+0.3*IF(G2042="",0,G2042)</f>
        <v/>
      </c>
      <c r="Q2042" s="24">
        <f>0.656*IF(I2042="",0,I2042)+0.344*IF(H2042="",0,H2042)</f>
        <v/>
      </c>
      <c r="R2042" s="24">
        <f>0.338*IF(J2042="",0,J2042)+0.662*IF(K2042="",0,K2042)</f>
        <v/>
      </c>
      <c r="S2042" s="24">
        <f>0.38*IF(L2042="",0,L2042)+0.35*IF(M2042="",0,M2042)+0.27*IF(N2042="",0,N2042)</f>
        <v/>
      </c>
      <c r="T2042" s="24">
        <f>IF(Universe!S2042="","",((Universe!S2042-$B$2565)/$C$2565)^3)</f>
        <v/>
      </c>
      <c r="U2042" s="24">
        <f>IF(Universe!S2042="","",(Universe!S2042-$B$2565)/$C$2565)</f>
        <v/>
      </c>
      <c r="V2042" s="24">
        <f>IF(Universe!T2042="","",(Universe!T2042-$B$2566)/$C$2566)</f>
        <v/>
      </c>
      <c r="W2042" s="24">
        <f>IF(Universe!U2042="","",(Universe!U2042-$B$2567)/$C$2567)</f>
        <v/>
      </c>
      <c r="X2042" s="24">
        <f>IF(O2042="","",(O2042-$B$2571)/$C$2571)</f>
        <v/>
      </c>
      <c r="Y2042" s="24">
        <f>IF(T2042="","",(T2042-$B$2576)/$C$2576)</f>
        <v/>
      </c>
      <c r="Z2042" s="24">
        <f>IF(Universe!V2042="","",(Universe!V2042-$B$2568)/$C$2568)</f>
        <v/>
      </c>
      <c r="AA2042" s="24">
        <f>IF(P2042="","",(P2042-$B$2572)/$C$2572)</f>
        <v/>
      </c>
      <c r="AB2042" s="24">
        <f>IF(Q2042="","",(Q2042-$B$2573)/$C$2573)</f>
        <v/>
      </c>
      <c r="AC2042" s="24">
        <f>IF(R2042="","",(R2042-$B$2574)/$C$2574)</f>
        <v/>
      </c>
      <c r="AD2042" s="24">
        <f>IF(S2042="","",(S2042-$B$2575)/$C$2575)</f>
        <v/>
      </c>
      <c r="AE2042" s="24">
        <f>IF(Y2042="","",Y2042-(19.12044933116382+16.522174187581257*U2042))</f>
        <v/>
      </c>
      <c r="AF2042" s="24">
        <f>IF(X2042="","",(X2042-(-0.27268023098325006+0.47142105304415904*V2042+-0.3189264934812436*U2042)--5.286111042926227e-16)/0.7994208745952703)</f>
        <v/>
      </c>
      <c r="AG2042" s="24">
        <f>IF(AA2042="","",(AA2042-(0.5248806186338691+-0.064206457956449*U2042)-5.43454825424064e-16)/0.9977404048781155)</f>
        <v/>
      </c>
      <c r="AH2042" s="25" t="n">
        <v>-1.789233262405353</v>
      </c>
      <c r="AI2042" s="25" t="n">
        <v>-0.0467368790764522</v>
      </c>
      <c r="AJ2042" s="25" t="n">
        <v>0.1772334445719158</v>
      </c>
      <c r="AK2042" s="25" t="n">
        <v>-0.8242310453663158</v>
      </c>
      <c r="AL2042" s="25" t="n">
        <v>3.123655544648067</v>
      </c>
      <c r="AM2042" s="25" t="n">
        <v>-0.0006251887310054</v>
      </c>
      <c r="AN2042" s="25" t="n">
        <v>-0.4416082419206721</v>
      </c>
      <c r="AO2042" s="25" t="n">
        <v>0.091039606161231</v>
      </c>
      <c r="AP2042" s="25" t="n">
        <v>-0.4440348808004197</v>
      </c>
      <c r="AQ2042" s="25" t="n">
        <v>-0.6192509789605074</v>
      </c>
    </row>
    <row r="2043">
      <c r="A2043" s="23">
        <f>Universe!A2043</f>
        <v/>
      </c>
      <c r="B2043" s="24">
        <f>IF(Universe!W2043="","",(Universe!W2043-$B$2550)/$C$2550)</f>
        <v/>
      </c>
      <c r="C2043" s="24">
        <f>IF(Universe!X2043="","",(Universe!X2043-$B$2551)/$C$2551)</f>
        <v/>
      </c>
      <c r="D2043" s="24">
        <f>IF(Universe!Y2043="","",(Universe!Y2043-$B$2552)/$C$2552)</f>
        <v/>
      </c>
      <c r="E2043" s="24">
        <f>IF(Universe!Z2043="","",(Universe!Z2043-$B$2553)/$C$2553)</f>
        <v/>
      </c>
      <c r="F2043" s="24">
        <f>IF(Universe!AA2043="","",(Universe!AA2043-$B$2554)/$C$2554)</f>
        <v/>
      </c>
      <c r="G2043" s="24">
        <f>IF(Universe!AB2043="","",(Universe!AB2043-$B$2555)/$C$2555)</f>
        <v/>
      </c>
      <c r="H2043" s="24">
        <f>IF(Universe!AC2043="","",(Universe!AC2043-$B$2556)/$C$2556)</f>
        <v/>
      </c>
      <c r="I2043" s="24">
        <f>IF(Universe!AD2043="","",(Universe!AD2043-$B$2557)/$C$2557)</f>
        <v/>
      </c>
      <c r="J2043" s="24">
        <f>IF(Universe!AE2043="","",(Universe!AE2043-$B$2558)/$C$2558)</f>
        <v/>
      </c>
      <c r="K2043" s="24">
        <f>IF(Universe!AF2043="","",(Universe!AF2043-$B$2559)/$C$2559)</f>
        <v/>
      </c>
      <c r="L2043" s="24">
        <f>IF(Universe!AG2043="","",(Universe!AG2043-$B$2560)/$C$2560)</f>
        <v/>
      </c>
      <c r="M2043" s="24">
        <f>IF(Universe!AH2043="","",(Universe!AH2043-$B$2561)/$C$2561)</f>
        <v/>
      </c>
      <c r="N2043" s="24">
        <f>IF(Universe!AI2043="","",(Universe!AI2043-$B$2562)/$C$2562)</f>
        <v/>
      </c>
      <c r="O2043" s="24">
        <f>0.74*IF(B2043="",0,B2043)+0.16*IF(C2043="",0,C2043)+0.1*IF(D2043="",0,D2043)</f>
        <v/>
      </c>
      <c r="P2043" s="24">
        <f>0.35*IF(E2043="",0,E2043)+0.35*IF(F2043="",0,F2043)+0.3*IF(G2043="",0,G2043)</f>
        <v/>
      </c>
      <c r="Q2043" s="24">
        <f>0.656*IF(I2043="",0,I2043)+0.344*IF(H2043="",0,H2043)</f>
        <v/>
      </c>
      <c r="R2043" s="24">
        <f>0.338*IF(J2043="",0,J2043)+0.662*IF(K2043="",0,K2043)</f>
        <v/>
      </c>
      <c r="S2043" s="24">
        <f>0.38*IF(L2043="",0,L2043)+0.35*IF(M2043="",0,M2043)+0.27*IF(N2043="",0,N2043)</f>
        <v/>
      </c>
      <c r="T2043" s="24">
        <f>IF(Universe!S2043="","",((Universe!S2043-$B$2565)/$C$2565)^3)</f>
        <v/>
      </c>
      <c r="U2043" s="24">
        <f>IF(Universe!S2043="","",(Universe!S2043-$B$2565)/$C$2565)</f>
        <v/>
      </c>
      <c r="V2043" s="24">
        <f>IF(Universe!T2043="","",(Universe!T2043-$B$2566)/$C$2566)</f>
        <v/>
      </c>
      <c r="W2043" s="24">
        <f>IF(Universe!U2043="","",(Universe!U2043-$B$2567)/$C$2567)</f>
        <v/>
      </c>
      <c r="X2043" s="24">
        <f>IF(O2043="","",(O2043-$B$2571)/$C$2571)</f>
        <v/>
      </c>
      <c r="Y2043" s="24">
        <f>IF(T2043="","",(T2043-$B$2576)/$C$2576)</f>
        <v/>
      </c>
      <c r="Z2043" s="24">
        <f>IF(Universe!V2043="","",(Universe!V2043-$B$2568)/$C$2568)</f>
        <v/>
      </c>
      <c r="AA2043" s="24">
        <f>IF(P2043="","",(P2043-$B$2572)/$C$2572)</f>
        <v/>
      </c>
      <c r="AB2043" s="24">
        <f>IF(Q2043="","",(Q2043-$B$2573)/$C$2573)</f>
        <v/>
      </c>
      <c r="AC2043" s="24">
        <f>IF(R2043="","",(R2043-$B$2574)/$C$2574)</f>
        <v/>
      </c>
      <c r="AD2043" s="24">
        <f>IF(S2043="","",(S2043-$B$2575)/$C$2575)</f>
        <v/>
      </c>
      <c r="AE2043" s="24">
        <f>IF(Y2043="","",Y2043-(19.12044933116382+16.522174187581257*U2043))</f>
        <v/>
      </c>
      <c r="AF2043" s="24">
        <f>IF(X2043="","",(X2043-(-0.27268023098325006+0.47142105304415904*V2043+-0.3189264934812436*U2043)--5.286111042926227e-16)/0.7994208745952703)</f>
        <v/>
      </c>
      <c r="AG2043" s="24">
        <f>IF(AA2043="","",(AA2043-(0.5248806186338691+-0.064206457956449*U2043)-5.43454825424064e-16)/0.9977404048781155)</f>
        <v/>
      </c>
      <c r="AH2043" s="25" t="n">
        <v>-2.902800068862016</v>
      </c>
      <c r="AI2043" s="25" t="n">
        <v>-0.4648239720200374</v>
      </c>
      <c r="AJ2043" s="25" t="n">
        <v>-0.9936224601632092</v>
      </c>
      <c r="AK2043" s="25" t="n">
        <v>0.1712096281137103</v>
      </c>
      <c r="AL2043" s="25" t="n">
        <v>3.0810535516224</v>
      </c>
      <c r="AM2043" s="25" t="n">
        <v>1.223203659483089</v>
      </c>
      <c r="AN2043" s="25" t="n">
        <v>-0.0912081794822531</v>
      </c>
      <c r="AO2043" s="25" t="n">
        <v>0.260638735048518</v>
      </c>
      <c r="AP2043" s="25" t="n">
        <v>-0.9422716527275028</v>
      </c>
      <c r="AQ2043" s="25" t="n">
        <v>0.7775811498004538</v>
      </c>
    </row>
    <row r="2044">
      <c r="A2044" s="23">
        <f>Universe!A2044</f>
        <v/>
      </c>
      <c r="B2044" s="24">
        <f>IF(Universe!W2044="","",(Universe!W2044-$B$2550)/$C$2550)</f>
        <v/>
      </c>
      <c r="C2044" s="24">
        <f>IF(Universe!X2044="","",(Universe!X2044-$B$2551)/$C$2551)</f>
        <v/>
      </c>
      <c r="D2044" s="24">
        <f>IF(Universe!Y2044="","",(Universe!Y2044-$B$2552)/$C$2552)</f>
        <v/>
      </c>
      <c r="E2044" s="24">
        <f>IF(Universe!Z2044="","",(Universe!Z2044-$B$2553)/$C$2553)</f>
        <v/>
      </c>
      <c r="F2044" s="24">
        <f>IF(Universe!AA2044="","",(Universe!AA2044-$B$2554)/$C$2554)</f>
        <v/>
      </c>
      <c r="G2044" s="24">
        <f>IF(Universe!AB2044="","",(Universe!AB2044-$B$2555)/$C$2555)</f>
        <v/>
      </c>
      <c r="H2044" s="24">
        <f>IF(Universe!AC2044="","",(Universe!AC2044-$B$2556)/$C$2556)</f>
        <v/>
      </c>
      <c r="I2044" s="24">
        <f>IF(Universe!AD2044="","",(Universe!AD2044-$B$2557)/$C$2557)</f>
        <v/>
      </c>
      <c r="J2044" s="24">
        <f>IF(Universe!AE2044="","",(Universe!AE2044-$B$2558)/$C$2558)</f>
        <v/>
      </c>
      <c r="K2044" s="24">
        <f>IF(Universe!AF2044="","",(Universe!AF2044-$B$2559)/$C$2559)</f>
        <v/>
      </c>
      <c r="L2044" s="24">
        <f>IF(Universe!AG2044="","",(Universe!AG2044-$B$2560)/$C$2560)</f>
        <v/>
      </c>
      <c r="M2044" s="24">
        <f>IF(Universe!AH2044="","",(Universe!AH2044-$B$2561)/$C$2561)</f>
        <v/>
      </c>
      <c r="N2044" s="24">
        <f>IF(Universe!AI2044="","",(Universe!AI2044-$B$2562)/$C$2562)</f>
        <v/>
      </c>
      <c r="O2044" s="24">
        <f>0.74*IF(B2044="",0,B2044)+0.16*IF(C2044="",0,C2044)+0.1*IF(D2044="",0,D2044)</f>
        <v/>
      </c>
      <c r="P2044" s="24">
        <f>0.35*IF(E2044="",0,E2044)+0.35*IF(F2044="",0,F2044)+0.3*IF(G2044="",0,G2044)</f>
        <v/>
      </c>
      <c r="Q2044" s="24">
        <f>0.656*IF(I2044="",0,I2044)+0.344*IF(H2044="",0,H2044)</f>
        <v/>
      </c>
      <c r="R2044" s="24">
        <f>0.338*IF(J2044="",0,J2044)+0.662*IF(K2044="",0,K2044)</f>
        <v/>
      </c>
      <c r="S2044" s="24">
        <f>0.38*IF(L2044="",0,L2044)+0.35*IF(M2044="",0,M2044)+0.27*IF(N2044="",0,N2044)</f>
        <v/>
      </c>
      <c r="T2044" s="24">
        <f>IF(Universe!S2044="","",((Universe!S2044-$B$2565)/$C$2565)^3)</f>
        <v/>
      </c>
      <c r="U2044" s="24">
        <f>IF(Universe!S2044="","",(Universe!S2044-$B$2565)/$C$2565)</f>
        <v/>
      </c>
      <c r="V2044" s="24">
        <f>IF(Universe!T2044="","",(Universe!T2044-$B$2566)/$C$2566)</f>
        <v/>
      </c>
      <c r="W2044" s="24">
        <f>IF(Universe!U2044="","",(Universe!U2044-$B$2567)/$C$2567)</f>
        <v/>
      </c>
      <c r="X2044" s="24">
        <f>IF(O2044="","",(O2044-$B$2571)/$C$2571)</f>
        <v/>
      </c>
      <c r="Y2044" s="24">
        <f>IF(T2044="","",(T2044-$B$2576)/$C$2576)</f>
        <v/>
      </c>
      <c r="Z2044" s="24">
        <f>IF(Universe!V2044="","",(Universe!V2044-$B$2568)/$C$2568)</f>
        <v/>
      </c>
      <c r="AA2044" s="24">
        <f>IF(P2044="","",(P2044-$B$2572)/$C$2572)</f>
        <v/>
      </c>
      <c r="AB2044" s="24">
        <f>IF(Q2044="","",(Q2044-$B$2573)/$C$2573)</f>
        <v/>
      </c>
      <c r="AC2044" s="24">
        <f>IF(R2044="","",(R2044-$B$2574)/$C$2574)</f>
        <v/>
      </c>
      <c r="AD2044" s="24">
        <f>IF(S2044="","",(S2044-$B$2575)/$C$2575)</f>
        <v/>
      </c>
      <c r="AE2044" s="24">
        <f>IF(Y2044="","",Y2044-(19.12044933116382+16.522174187581257*U2044))</f>
        <v/>
      </c>
      <c r="AF2044" s="24">
        <f>IF(X2044="","",(X2044-(-0.27268023098325006+0.47142105304415904*V2044+-0.3189264934812436*U2044)--5.286111042926227e-16)/0.7994208745952703)</f>
        <v/>
      </c>
      <c r="AG2044" s="24">
        <f>IF(AA2044="","",(AA2044-(0.5248806186338691+-0.064206457956449*U2044)-5.43454825424064e-16)/0.9977404048781155)</f>
        <v/>
      </c>
      <c r="AH2044" s="25" t="n">
        <v>-3.159656202272133</v>
      </c>
      <c r="AI2044" s="25" t="n">
        <v>1.082601366612246</v>
      </c>
      <c r="AJ2044" s="25" t="n">
        <v>-1.651116385992305</v>
      </c>
      <c r="AK2044" s="25" t="n">
        <v>0.1511778231703698</v>
      </c>
      <c r="AL2044" s="25" t="n">
        <v>2.717851572813724</v>
      </c>
      <c r="AM2044" s="25" t="n">
        <v>0.08792158667767851</v>
      </c>
      <c r="AN2044" s="25" t="n">
        <v>-0.5120075896578072</v>
      </c>
      <c r="AO2044" s="25" t="n">
        <v>-0.1548773696604357</v>
      </c>
      <c r="AP2044" s="25" t="n">
        <v>0.7779007666869784</v>
      </c>
      <c r="AQ2044" s="25" t="n">
        <v>-0.5785627880329992</v>
      </c>
    </row>
    <row r="2045">
      <c r="A2045" s="23">
        <f>Universe!A2045</f>
        <v/>
      </c>
      <c r="B2045" s="24">
        <f>IF(Universe!W2045="","",(Universe!W2045-$B$2550)/$C$2550)</f>
        <v/>
      </c>
      <c r="C2045" s="24">
        <f>IF(Universe!X2045="","",(Universe!X2045-$B$2551)/$C$2551)</f>
        <v/>
      </c>
      <c r="D2045" s="24">
        <f>IF(Universe!Y2045="","",(Universe!Y2045-$B$2552)/$C$2552)</f>
        <v/>
      </c>
      <c r="E2045" s="24">
        <f>IF(Universe!Z2045="","",(Universe!Z2045-$B$2553)/$C$2553)</f>
        <v/>
      </c>
      <c r="F2045" s="24">
        <f>IF(Universe!AA2045="","",(Universe!AA2045-$B$2554)/$C$2554)</f>
        <v/>
      </c>
      <c r="G2045" s="24">
        <f>IF(Universe!AB2045="","",(Universe!AB2045-$B$2555)/$C$2555)</f>
        <v/>
      </c>
      <c r="H2045" s="24">
        <f>IF(Universe!AC2045="","",(Universe!AC2045-$B$2556)/$C$2556)</f>
        <v/>
      </c>
      <c r="I2045" s="24">
        <f>IF(Universe!AD2045="","",(Universe!AD2045-$B$2557)/$C$2557)</f>
        <v/>
      </c>
      <c r="J2045" s="24">
        <f>IF(Universe!AE2045="","",(Universe!AE2045-$B$2558)/$C$2558)</f>
        <v/>
      </c>
      <c r="K2045" s="24">
        <f>IF(Universe!AF2045="","",(Universe!AF2045-$B$2559)/$C$2559)</f>
        <v/>
      </c>
      <c r="L2045" s="24">
        <f>IF(Universe!AG2045="","",(Universe!AG2045-$B$2560)/$C$2560)</f>
        <v/>
      </c>
      <c r="M2045" s="24">
        <f>IF(Universe!AH2045="","",(Universe!AH2045-$B$2561)/$C$2561)</f>
        <v/>
      </c>
      <c r="N2045" s="24">
        <f>IF(Universe!AI2045="","",(Universe!AI2045-$B$2562)/$C$2562)</f>
        <v/>
      </c>
      <c r="O2045" s="24">
        <f>0.74*IF(B2045="",0,B2045)+0.16*IF(C2045="",0,C2045)+0.1*IF(D2045="",0,D2045)</f>
        <v/>
      </c>
      <c r="P2045" s="24">
        <f>0.35*IF(E2045="",0,E2045)+0.35*IF(F2045="",0,F2045)+0.3*IF(G2045="",0,G2045)</f>
        <v/>
      </c>
      <c r="Q2045" s="24">
        <f>0.656*IF(I2045="",0,I2045)+0.344*IF(H2045="",0,H2045)</f>
        <v/>
      </c>
      <c r="R2045" s="24">
        <f>0.338*IF(J2045="",0,J2045)+0.662*IF(K2045="",0,K2045)</f>
        <v/>
      </c>
      <c r="S2045" s="24">
        <f>0.38*IF(L2045="",0,L2045)+0.35*IF(M2045="",0,M2045)+0.27*IF(N2045="",0,N2045)</f>
        <v/>
      </c>
      <c r="T2045" s="24">
        <f>IF(Universe!S2045="","",((Universe!S2045-$B$2565)/$C$2565)^3)</f>
        <v/>
      </c>
      <c r="U2045" s="24">
        <f>IF(Universe!S2045="","",(Universe!S2045-$B$2565)/$C$2565)</f>
        <v/>
      </c>
      <c r="V2045" s="24">
        <f>IF(Universe!T2045="","",(Universe!T2045-$B$2566)/$C$2566)</f>
        <v/>
      </c>
      <c r="W2045" s="24">
        <f>IF(Universe!U2045="","",(Universe!U2045-$B$2567)/$C$2567)</f>
        <v/>
      </c>
      <c r="X2045" s="24">
        <f>IF(O2045="","",(O2045-$B$2571)/$C$2571)</f>
        <v/>
      </c>
      <c r="Y2045" s="24">
        <f>IF(T2045="","",(T2045-$B$2576)/$C$2576)</f>
        <v/>
      </c>
      <c r="Z2045" s="24">
        <f>IF(Universe!V2045="","",(Universe!V2045-$B$2568)/$C$2568)</f>
        <v/>
      </c>
      <c r="AA2045" s="24">
        <f>IF(P2045="","",(P2045-$B$2572)/$C$2572)</f>
        <v/>
      </c>
      <c r="AB2045" s="24">
        <f>IF(Q2045="","",(Q2045-$B$2573)/$C$2573)</f>
        <v/>
      </c>
      <c r="AC2045" s="24">
        <f>IF(R2045="","",(R2045-$B$2574)/$C$2574)</f>
        <v/>
      </c>
      <c r="AD2045" s="24">
        <f>IF(S2045="","",(S2045-$B$2575)/$C$2575)</f>
        <v/>
      </c>
      <c r="AE2045" s="24">
        <f>IF(Y2045="","",Y2045-(19.12044933116382+16.522174187581257*U2045))</f>
        <v/>
      </c>
      <c r="AF2045" s="24">
        <f>IF(X2045="","",(X2045-(-0.27268023098325006+0.47142105304415904*V2045+-0.3189264934812436*U2045)--5.286111042926227e-16)/0.7994208745952703)</f>
        <v/>
      </c>
      <c r="AG2045" s="24">
        <f>IF(AA2045="","",(AA2045-(0.5248806186338691+-0.064206457956449*U2045)-5.43454825424064e-16)/0.9977404048781155)</f>
        <v/>
      </c>
      <c r="AH2045" s="25" t="n">
        <v>-3.505369167561995</v>
      </c>
      <c r="AI2045" s="25" t="n">
        <v>-1.703611404165727</v>
      </c>
      <c r="AJ2045" s="25" t="n">
        <v>0.72425304359306</v>
      </c>
      <c r="AK2045" s="25" t="n">
        <v>-0.3553640178851981</v>
      </c>
      <c r="AL2045" s="25" t="n">
        <v>1.974165367128652</v>
      </c>
      <c r="AM2045" s="25" t="n">
        <v>1.373737670591665</v>
      </c>
      <c r="AN2045" s="25" t="n">
        <v>-0.2134534945771509</v>
      </c>
      <c r="AO2045" s="25" t="n">
        <v>0.2575964031889905</v>
      </c>
      <c r="AP2045" s="25" t="n">
        <v>-0.2932811300494496</v>
      </c>
      <c r="AQ2045" s="25" t="n">
        <v>0.0339988225795071</v>
      </c>
    </row>
    <row r="2046">
      <c r="A2046" s="23">
        <f>Universe!A2046</f>
        <v/>
      </c>
      <c r="B2046" s="24">
        <f>IF(Universe!W2046="","",(Universe!W2046-$B$2550)/$C$2550)</f>
        <v/>
      </c>
      <c r="C2046" s="24">
        <f>IF(Universe!X2046="","",(Universe!X2046-$B$2551)/$C$2551)</f>
        <v/>
      </c>
      <c r="D2046" s="24">
        <f>IF(Universe!Y2046="","",(Universe!Y2046-$B$2552)/$C$2552)</f>
        <v/>
      </c>
      <c r="E2046" s="24">
        <f>IF(Universe!Z2046="","",(Universe!Z2046-$B$2553)/$C$2553)</f>
        <v/>
      </c>
      <c r="F2046" s="24">
        <f>IF(Universe!AA2046="","",(Universe!AA2046-$B$2554)/$C$2554)</f>
        <v/>
      </c>
      <c r="G2046" s="24">
        <f>IF(Universe!AB2046="","",(Universe!AB2046-$B$2555)/$C$2555)</f>
        <v/>
      </c>
      <c r="H2046" s="24">
        <f>IF(Universe!AC2046="","",(Universe!AC2046-$B$2556)/$C$2556)</f>
        <v/>
      </c>
      <c r="I2046" s="24">
        <f>IF(Universe!AD2046="","",(Universe!AD2046-$B$2557)/$C$2557)</f>
        <v/>
      </c>
      <c r="J2046" s="24">
        <f>IF(Universe!AE2046="","",(Universe!AE2046-$B$2558)/$C$2558)</f>
        <v/>
      </c>
      <c r="K2046" s="24">
        <f>IF(Universe!AF2046="","",(Universe!AF2046-$B$2559)/$C$2559)</f>
        <v/>
      </c>
      <c r="L2046" s="24">
        <f>IF(Universe!AG2046="","",(Universe!AG2046-$B$2560)/$C$2560)</f>
        <v/>
      </c>
      <c r="M2046" s="24">
        <f>IF(Universe!AH2046="","",(Universe!AH2046-$B$2561)/$C$2561)</f>
        <v/>
      </c>
      <c r="N2046" s="24">
        <f>IF(Universe!AI2046="","",(Universe!AI2046-$B$2562)/$C$2562)</f>
        <v/>
      </c>
      <c r="O2046" s="24">
        <f>0.74*IF(B2046="",0,B2046)+0.16*IF(C2046="",0,C2046)+0.1*IF(D2046="",0,D2046)</f>
        <v/>
      </c>
      <c r="P2046" s="24">
        <f>0.35*IF(E2046="",0,E2046)+0.35*IF(F2046="",0,F2046)+0.3*IF(G2046="",0,G2046)</f>
        <v/>
      </c>
      <c r="Q2046" s="24">
        <f>0.656*IF(I2046="",0,I2046)+0.344*IF(H2046="",0,H2046)</f>
        <v/>
      </c>
      <c r="R2046" s="24">
        <f>0.338*IF(J2046="",0,J2046)+0.662*IF(K2046="",0,K2046)</f>
        <v/>
      </c>
      <c r="S2046" s="24">
        <f>0.38*IF(L2046="",0,L2046)+0.35*IF(M2046="",0,M2046)+0.27*IF(N2046="",0,N2046)</f>
        <v/>
      </c>
      <c r="T2046" s="24">
        <f>IF(Universe!S2046="","",((Universe!S2046-$B$2565)/$C$2565)^3)</f>
        <v/>
      </c>
      <c r="U2046" s="24">
        <f>IF(Universe!S2046="","",(Universe!S2046-$B$2565)/$C$2565)</f>
        <v/>
      </c>
      <c r="V2046" s="24">
        <f>IF(Universe!T2046="","",(Universe!T2046-$B$2566)/$C$2566)</f>
        <v/>
      </c>
      <c r="W2046" s="24">
        <f>IF(Universe!U2046="","",(Universe!U2046-$B$2567)/$C$2567)</f>
        <v/>
      </c>
      <c r="X2046" s="24">
        <f>IF(O2046="","",(O2046-$B$2571)/$C$2571)</f>
        <v/>
      </c>
      <c r="Y2046" s="24">
        <f>IF(T2046="","",(T2046-$B$2576)/$C$2576)</f>
        <v/>
      </c>
      <c r="Z2046" s="24">
        <f>IF(Universe!V2046="","",(Universe!V2046-$B$2568)/$C$2568)</f>
        <v/>
      </c>
      <c r="AA2046" s="24">
        <f>IF(P2046="","",(P2046-$B$2572)/$C$2572)</f>
        <v/>
      </c>
      <c r="AB2046" s="24">
        <f>IF(Q2046="","",(Q2046-$B$2573)/$C$2573)</f>
        <v/>
      </c>
      <c r="AC2046" s="24">
        <f>IF(R2046="","",(R2046-$B$2574)/$C$2574)</f>
        <v/>
      </c>
      <c r="AD2046" s="24">
        <f>IF(S2046="","",(S2046-$B$2575)/$C$2575)</f>
        <v/>
      </c>
      <c r="AE2046" s="24">
        <f>IF(Y2046="","",Y2046-(19.12044933116382+16.522174187581257*U2046))</f>
        <v/>
      </c>
      <c r="AF2046" s="24">
        <f>IF(X2046="","",(X2046-(-0.27268023098325006+0.47142105304415904*V2046+-0.3189264934812436*U2046)--5.286111042926227e-16)/0.7994208745952703)</f>
        <v/>
      </c>
      <c r="AG2046" s="24">
        <f>IF(AA2046="","",(AA2046-(0.5248806186338691+-0.064206457956449*U2046)-5.43454825424064e-16)/0.9977404048781155)</f>
        <v/>
      </c>
      <c r="AH2046" s="25" t="n">
        <v>-3.533465624992955</v>
      </c>
      <c r="AI2046" s="25" t="n">
        <v>0.3584737658662303</v>
      </c>
      <c r="AJ2046" s="25" t="n">
        <v>-1.371560451120453</v>
      </c>
      <c r="AK2046" s="25" t="n">
        <v>1.836669151476656</v>
      </c>
      <c r="AL2046" s="25" t="n">
        <v>1.900030069315788</v>
      </c>
      <c r="AM2046" s="25" t="n">
        <v>0.7247329855756187</v>
      </c>
      <c r="AN2046" s="25" t="n">
        <v>0.0483221147498715</v>
      </c>
      <c r="AO2046" s="25" t="n">
        <v>-0.5417923874440601</v>
      </c>
      <c r="AP2046" s="25" t="n">
        <v>3.330167130687234</v>
      </c>
      <c r="AQ2046" s="25" t="n">
        <v>-0.5088622500021518</v>
      </c>
    </row>
    <row r="2047">
      <c r="A2047" s="23">
        <f>Universe!A2047</f>
        <v/>
      </c>
      <c r="B2047" s="24">
        <f>IF(Universe!W2047="","",(Universe!W2047-$B$2550)/$C$2550)</f>
        <v/>
      </c>
      <c r="C2047" s="24">
        <f>IF(Universe!X2047="","",(Universe!X2047-$B$2551)/$C$2551)</f>
        <v/>
      </c>
      <c r="D2047" s="24">
        <f>IF(Universe!Y2047="","",(Universe!Y2047-$B$2552)/$C$2552)</f>
        <v/>
      </c>
      <c r="E2047" s="24">
        <f>IF(Universe!Z2047="","",(Universe!Z2047-$B$2553)/$C$2553)</f>
        <v/>
      </c>
      <c r="F2047" s="24">
        <f>IF(Universe!AA2047="","",(Universe!AA2047-$B$2554)/$C$2554)</f>
        <v/>
      </c>
      <c r="G2047" s="24">
        <f>IF(Universe!AB2047="","",(Universe!AB2047-$B$2555)/$C$2555)</f>
        <v/>
      </c>
      <c r="H2047" s="24">
        <f>IF(Universe!AC2047="","",(Universe!AC2047-$B$2556)/$C$2556)</f>
        <v/>
      </c>
      <c r="I2047" s="24">
        <f>IF(Universe!AD2047="","",(Universe!AD2047-$B$2557)/$C$2557)</f>
        <v/>
      </c>
      <c r="J2047" s="24">
        <f>IF(Universe!AE2047="","",(Universe!AE2047-$B$2558)/$C$2558)</f>
        <v/>
      </c>
      <c r="K2047" s="24">
        <f>IF(Universe!AF2047="","",(Universe!AF2047-$B$2559)/$C$2559)</f>
        <v/>
      </c>
      <c r="L2047" s="24">
        <f>IF(Universe!AG2047="","",(Universe!AG2047-$B$2560)/$C$2560)</f>
        <v/>
      </c>
      <c r="M2047" s="24">
        <f>IF(Universe!AH2047="","",(Universe!AH2047-$B$2561)/$C$2561)</f>
        <v/>
      </c>
      <c r="N2047" s="24">
        <f>IF(Universe!AI2047="","",(Universe!AI2047-$B$2562)/$C$2562)</f>
        <v/>
      </c>
      <c r="O2047" s="24">
        <f>0.74*IF(B2047="",0,B2047)+0.16*IF(C2047="",0,C2047)+0.1*IF(D2047="",0,D2047)</f>
        <v/>
      </c>
      <c r="P2047" s="24">
        <f>0.35*IF(E2047="",0,E2047)+0.35*IF(F2047="",0,F2047)+0.3*IF(G2047="",0,G2047)</f>
        <v/>
      </c>
      <c r="Q2047" s="24">
        <f>0.656*IF(I2047="",0,I2047)+0.344*IF(H2047="",0,H2047)</f>
        <v/>
      </c>
      <c r="R2047" s="24">
        <f>0.338*IF(J2047="",0,J2047)+0.662*IF(K2047="",0,K2047)</f>
        <v/>
      </c>
      <c r="S2047" s="24">
        <f>0.38*IF(L2047="",0,L2047)+0.35*IF(M2047="",0,M2047)+0.27*IF(N2047="",0,N2047)</f>
        <v/>
      </c>
      <c r="T2047" s="24">
        <f>IF(Universe!S2047="","",((Universe!S2047-$B$2565)/$C$2565)^3)</f>
        <v/>
      </c>
      <c r="U2047" s="24">
        <f>IF(Universe!S2047="","",(Universe!S2047-$B$2565)/$C$2565)</f>
        <v/>
      </c>
      <c r="V2047" s="24">
        <f>IF(Universe!T2047="","",(Universe!T2047-$B$2566)/$C$2566)</f>
        <v/>
      </c>
      <c r="W2047" s="24">
        <f>IF(Universe!U2047="","",(Universe!U2047-$B$2567)/$C$2567)</f>
        <v/>
      </c>
      <c r="X2047" s="24">
        <f>IF(O2047="","",(O2047-$B$2571)/$C$2571)</f>
        <v/>
      </c>
      <c r="Y2047" s="24">
        <f>IF(T2047="","",(T2047-$B$2576)/$C$2576)</f>
        <v/>
      </c>
      <c r="Z2047" s="24">
        <f>IF(Universe!V2047="","",(Universe!V2047-$B$2568)/$C$2568)</f>
        <v/>
      </c>
      <c r="AA2047" s="24">
        <f>IF(P2047="","",(P2047-$B$2572)/$C$2572)</f>
        <v/>
      </c>
      <c r="AB2047" s="24">
        <f>IF(Q2047="","",(Q2047-$B$2573)/$C$2573)</f>
        <v/>
      </c>
      <c r="AC2047" s="24">
        <f>IF(R2047="","",(R2047-$B$2574)/$C$2574)</f>
        <v/>
      </c>
      <c r="AD2047" s="24">
        <f>IF(S2047="","",(S2047-$B$2575)/$C$2575)</f>
        <v/>
      </c>
      <c r="AE2047" s="24">
        <f>IF(Y2047="","",Y2047-(19.12044933116382+16.522174187581257*U2047))</f>
        <v/>
      </c>
      <c r="AF2047" s="24">
        <f>IF(X2047="","",(X2047-(-0.27268023098325006+0.47142105304415904*V2047+-0.3189264934812436*U2047)--5.286111042926227e-16)/0.7994208745952703)</f>
        <v/>
      </c>
      <c r="AG2047" s="24">
        <f>IF(AA2047="","",(AA2047-(0.5248806186338691+-0.064206457956449*U2047)-5.43454825424064e-16)/0.9977404048781155)</f>
        <v/>
      </c>
      <c r="AH2047" s="25" t="n">
        <v>-3.304796893283105</v>
      </c>
      <c r="AI2047" s="25" t="n">
        <v>2.878239681620699</v>
      </c>
      <c r="AJ2047" s="25" t="n">
        <v>-0.3163494811933003</v>
      </c>
      <c r="AK2047" s="25" t="n">
        <v>0.8354004313056241</v>
      </c>
      <c r="AL2047" s="25" t="n">
        <v>2.442738487771175</v>
      </c>
      <c r="AM2047" s="25" t="n">
        <v>0.0698224414296173</v>
      </c>
      <c r="AN2047" s="25" t="n">
        <v>2.942131411804746</v>
      </c>
      <c r="AO2047" s="25" t="n">
        <v>-0.3511593143977047</v>
      </c>
      <c r="AP2047" s="25" t="n">
        <v>3.163220650333046</v>
      </c>
      <c r="AQ2047" s="25" t="n">
        <v>-0.6176604632271681</v>
      </c>
    </row>
    <row r="2048">
      <c r="A2048" s="23">
        <f>Universe!A2048</f>
        <v/>
      </c>
      <c r="B2048" s="24">
        <f>IF(Universe!W2048="","",(Universe!W2048-$B$2550)/$C$2550)</f>
        <v/>
      </c>
      <c r="C2048" s="24">
        <f>IF(Universe!X2048="","",(Universe!X2048-$B$2551)/$C$2551)</f>
        <v/>
      </c>
      <c r="D2048" s="24">
        <f>IF(Universe!Y2048="","",(Universe!Y2048-$B$2552)/$C$2552)</f>
        <v/>
      </c>
      <c r="E2048" s="24">
        <f>IF(Universe!Z2048="","",(Universe!Z2048-$B$2553)/$C$2553)</f>
        <v/>
      </c>
      <c r="F2048" s="24">
        <f>IF(Universe!AA2048="","",(Universe!AA2048-$B$2554)/$C$2554)</f>
        <v/>
      </c>
      <c r="G2048" s="24">
        <f>IF(Universe!AB2048="","",(Universe!AB2048-$B$2555)/$C$2555)</f>
        <v/>
      </c>
      <c r="H2048" s="24">
        <f>IF(Universe!AC2048="","",(Universe!AC2048-$B$2556)/$C$2556)</f>
        <v/>
      </c>
      <c r="I2048" s="24">
        <f>IF(Universe!AD2048="","",(Universe!AD2048-$B$2557)/$C$2557)</f>
        <v/>
      </c>
      <c r="J2048" s="24">
        <f>IF(Universe!AE2048="","",(Universe!AE2048-$B$2558)/$C$2558)</f>
        <v/>
      </c>
      <c r="K2048" s="24">
        <f>IF(Universe!AF2048="","",(Universe!AF2048-$B$2559)/$C$2559)</f>
        <v/>
      </c>
      <c r="L2048" s="24">
        <f>IF(Universe!AG2048="","",(Universe!AG2048-$B$2560)/$C$2560)</f>
        <v/>
      </c>
      <c r="M2048" s="24">
        <f>IF(Universe!AH2048="","",(Universe!AH2048-$B$2561)/$C$2561)</f>
        <v/>
      </c>
      <c r="N2048" s="24">
        <f>IF(Universe!AI2048="","",(Universe!AI2048-$B$2562)/$C$2562)</f>
        <v/>
      </c>
      <c r="O2048" s="24">
        <f>0.74*IF(B2048="",0,B2048)+0.16*IF(C2048="",0,C2048)+0.1*IF(D2048="",0,D2048)</f>
        <v/>
      </c>
      <c r="P2048" s="24">
        <f>0.35*IF(E2048="",0,E2048)+0.35*IF(F2048="",0,F2048)+0.3*IF(G2048="",0,G2048)</f>
        <v/>
      </c>
      <c r="Q2048" s="24">
        <f>0.656*IF(I2048="",0,I2048)+0.344*IF(H2048="",0,H2048)</f>
        <v/>
      </c>
      <c r="R2048" s="24">
        <f>0.338*IF(J2048="",0,J2048)+0.662*IF(K2048="",0,K2048)</f>
        <v/>
      </c>
      <c r="S2048" s="24">
        <f>0.38*IF(L2048="",0,L2048)+0.35*IF(M2048="",0,M2048)+0.27*IF(N2048="",0,N2048)</f>
        <v/>
      </c>
      <c r="T2048" s="24">
        <f>IF(Universe!S2048="","",((Universe!S2048-$B$2565)/$C$2565)^3)</f>
        <v/>
      </c>
      <c r="U2048" s="24">
        <f>IF(Universe!S2048="","",(Universe!S2048-$B$2565)/$C$2565)</f>
        <v/>
      </c>
      <c r="V2048" s="24">
        <f>IF(Universe!T2048="","",(Universe!T2048-$B$2566)/$C$2566)</f>
        <v/>
      </c>
      <c r="W2048" s="24">
        <f>IF(Universe!U2048="","",(Universe!U2048-$B$2567)/$C$2567)</f>
        <v/>
      </c>
      <c r="X2048" s="24">
        <f>IF(O2048="","",(O2048-$B$2571)/$C$2571)</f>
        <v/>
      </c>
      <c r="Y2048" s="24">
        <f>IF(T2048="","",(T2048-$B$2576)/$C$2576)</f>
        <v/>
      </c>
      <c r="Z2048" s="24">
        <f>IF(Universe!V2048="","",(Universe!V2048-$B$2568)/$C$2568)</f>
        <v/>
      </c>
      <c r="AA2048" s="24">
        <f>IF(P2048="","",(P2048-$B$2572)/$C$2572)</f>
        <v/>
      </c>
      <c r="AB2048" s="24">
        <f>IF(Q2048="","",(Q2048-$B$2573)/$C$2573)</f>
        <v/>
      </c>
      <c r="AC2048" s="24">
        <f>IF(R2048="","",(R2048-$B$2574)/$C$2574)</f>
        <v/>
      </c>
      <c r="AD2048" s="24">
        <f>IF(S2048="","",(S2048-$B$2575)/$C$2575)</f>
        <v/>
      </c>
      <c r="AE2048" s="24">
        <f>IF(Y2048="","",Y2048-(19.12044933116382+16.522174187581257*U2048))</f>
        <v/>
      </c>
      <c r="AF2048" s="24">
        <f>IF(X2048="","",(X2048-(-0.27268023098325006+0.47142105304415904*V2048+-0.3189264934812436*U2048)--5.286111042926227e-16)/0.7994208745952703)</f>
        <v/>
      </c>
      <c r="AG2048" s="24">
        <f>IF(AA2048="","",(AA2048-(0.5248806186338691+-0.064206457956449*U2048)-5.43454825424064e-16)/0.9977404048781155)</f>
        <v/>
      </c>
      <c r="AH2048" s="25" t="n">
        <v>-2.498232749486138</v>
      </c>
      <c r="AI2048" s="25" t="n">
        <v>2.92437154007742</v>
      </c>
      <c r="AJ2048" s="25" t="n">
        <v>4.391779200799307</v>
      </c>
      <c r="AK2048" s="25" t="n">
        <v>1.811444319648499</v>
      </c>
      <c r="AL2048" s="25" t="n">
        <v>3.360231272331746</v>
      </c>
      <c r="AM2048" s="25" t="n">
        <v>-0.2539318824740569</v>
      </c>
      <c r="AN2048" s="25" t="n">
        <v>1.649538001613899</v>
      </c>
      <c r="AO2048" s="25" t="n">
        <v>-0.0314678006016223</v>
      </c>
      <c r="AP2048" s="25" t="n">
        <v>1.445149344291726</v>
      </c>
      <c r="AQ2048" s="25" t="n">
        <v>0.1922378050005444</v>
      </c>
    </row>
    <row r="2049">
      <c r="A2049" s="23">
        <f>Universe!A2049</f>
        <v/>
      </c>
      <c r="B2049" s="24">
        <f>IF(Universe!W2049="","",(Universe!W2049-$B$2550)/$C$2550)</f>
        <v/>
      </c>
      <c r="C2049" s="24">
        <f>IF(Universe!X2049="","",(Universe!X2049-$B$2551)/$C$2551)</f>
        <v/>
      </c>
      <c r="D2049" s="24">
        <f>IF(Universe!Y2049="","",(Universe!Y2049-$B$2552)/$C$2552)</f>
        <v/>
      </c>
      <c r="E2049" s="24">
        <f>IF(Universe!Z2049="","",(Universe!Z2049-$B$2553)/$C$2553)</f>
        <v/>
      </c>
      <c r="F2049" s="24">
        <f>IF(Universe!AA2049="","",(Universe!AA2049-$B$2554)/$C$2554)</f>
        <v/>
      </c>
      <c r="G2049" s="24">
        <f>IF(Universe!AB2049="","",(Universe!AB2049-$B$2555)/$C$2555)</f>
        <v/>
      </c>
      <c r="H2049" s="24">
        <f>IF(Universe!AC2049="","",(Universe!AC2049-$B$2556)/$C$2556)</f>
        <v/>
      </c>
      <c r="I2049" s="24">
        <f>IF(Universe!AD2049="","",(Universe!AD2049-$B$2557)/$C$2557)</f>
        <v/>
      </c>
      <c r="J2049" s="24">
        <f>IF(Universe!AE2049="","",(Universe!AE2049-$B$2558)/$C$2558)</f>
        <v/>
      </c>
      <c r="K2049" s="24">
        <f>IF(Universe!AF2049="","",(Universe!AF2049-$B$2559)/$C$2559)</f>
        <v/>
      </c>
      <c r="L2049" s="24">
        <f>IF(Universe!AG2049="","",(Universe!AG2049-$B$2560)/$C$2560)</f>
        <v/>
      </c>
      <c r="M2049" s="24">
        <f>IF(Universe!AH2049="","",(Universe!AH2049-$B$2561)/$C$2561)</f>
        <v/>
      </c>
      <c r="N2049" s="24">
        <f>IF(Universe!AI2049="","",(Universe!AI2049-$B$2562)/$C$2562)</f>
        <v/>
      </c>
      <c r="O2049" s="24">
        <f>0.74*IF(B2049="",0,B2049)+0.16*IF(C2049="",0,C2049)+0.1*IF(D2049="",0,D2049)</f>
        <v/>
      </c>
      <c r="P2049" s="24">
        <f>0.35*IF(E2049="",0,E2049)+0.35*IF(F2049="",0,F2049)+0.3*IF(G2049="",0,G2049)</f>
        <v/>
      </c>
      <c r="Q2049" s="24">
        <f>0.656*IF(I2049="",0,I2049)+0.344*IF(H2049="",0,H2049)</f>
        <v/>
      </c>
      <c r="R2049" s="24">
        <f>0.338*IF(J2049="",0,J2049)+0.662*IF(K2049="",0,K2049)</f>
        <v/>
      </c>
      <c r="S2049" s="24">
        <f>0.38*IF(L2049="",0,L2049)+0.35*IF(M2049="",0,M2049)+0.27*IF(N2049="",0,N2049)</f>
        <v/>
      </c>
      <c r="T2049" s="24">
        <f>IF(Universe!S2049="","",((Universe!S2049-$B$2565)/$C$2565)^3)</f>
        <v/>
      </c>
      <c r="U2049" s="24">
        <f>IF(Universe!S2049="","",(Universe!S2049-$B$2565)/$C$2565)</f>
        <v/>
      </c>
      <c r="V2049" s="24">
        <f>IF(Universe!T2049="","",(Universe!T2049-$B$2566)/$C$2566)</f>
        <v/>
      </c>
      <c r="W2049" s="24">
        <f>IF(Universe!U2049="","",(Universe!U2049-$B$2567)/$C$2567)</f>
        <v/>
      </c>
      <c r="X2049" s="24">
        <f>IF(O2049="","",(O2049-$B$2571)/$C$2571)</f>
        <v/>
      </c>
      <c r="Y2049" s="24">
        <f>IF(T2049="","",(T2049-$B$2576)/$C$2576)</f>
        <v/>
      </c>
      <c r="Z2049" s="24">
        <f>IF(Universe!V2049="","",(Universe!V2049-$B$2568)/$C$2568)</f>
        <v/>
      </c>
      <c r="AA2049" s="24">
        <f>IF(P2049="","",(P2049-$B$2572)/$C$2572)</f>
        <v/>
      </c>
      <c r="AB2049" s="24">
        <f>IF(Q2049="","",(Q2049-$B$2573)/$C$2573)</f>
        <v/>
      </c>
      <c r="AC2049" s="24">
        <f>IF(R2049="","",(R2049-$B$2574)/$C$2574)</f>
        <v/>
      </c>
      <c r="AD2049" s="24">
        <f>IF(S2049="","",(S2049-$B$2575)/$C$2575)</f>
        <v/>
      </c>
      <c r="AE2049" s="24">
        <f>IF(Y2049="","",Y2049-(19.12044933116382+16.522174187581257*U2049))</f>
        <v/>
      </c>
      <c r="AF2049" s="24">
        <f>IF(X2049="","",(X2049-(-0.27268023098325006+0.47142105304415904*V2049+-0.3189264934812436*U2049)--5.286111042926227e-16)/0.7994208745952703)</f>
        <v/>
      </c>
      <c r="AG2049" s="24">
        <f>IF(AA2049="","",(AA2049-(0.5248806186338691+-0.064206457956449*U2049)-5.43454825424064e-16)/0.9977404048781155)</f>
        <v/>
      </c>
      <c r="AH2049" s="25" t="n">
        <v>-1.739421544175101</v>
      </c>
      <c r="AI2049" s="25" t="n">
        <v>0.8130269713722293</v>
      </c>
      <c r="AJ2049" s="25" t="n">
        <v>0.0553680481013825</v>
      </c>
      <c r="AK2049" s="25" t="n">
        <v>-0.9505330755468698</v>
      </c>
      <c r="AL2049" s="25" t="n">
        <v>3.077908187615515</v>
      </c>
      <c r="AM2049" s="25" t="n">
        <v>0.3734902473775487</v>
      </c>
      <c r="AN2049" s="25" t="n">
        <v>-0.5166836074650425</v>
      </c>
      <c r="AO2049" s="25" t="n">
        <v>0.0194159245744328</v>
      </c>
      <c r="AP2049" s="25" t="n">
        <v>-0.5841397448280681</v>
      </c>
      <c r="AQ2049" s="25" t="n">
        <v>-0.5103230891021072</v>
      </c>
    </row>
    <row r="2050">
      <c r="A2050" s="23">
        <f>Universe!A2050</f>
        <v/>
      </c>
      <c r="B2050" s="24">
        <f>IF(Universe!W2050="","",(Universe!W2050-$B$2550)/$C$2550)</f>
        <v/>
      </c>
      <c r="C2050" s="24">
        <f>IF(Universe!X2050="","",(Universe!X2050-$B$2551)/$C$2551)</f>
        <v/>
      </c>
      <c r="D2050" s="24">
        <f>IF(Universe!Y2050="","",(Universe!Y2050-$B$2552)/$C$2552)</f>
        <v/>
      </c>
      <c r="E2050" s="24">
        <f>IF(Universe!Z2050="","",(Universe!Z2050-$B$2553)/$C$2553)</f>
        <v/>
      </c>
      <c r="F2050" s="24">
        <f>IF(Universe!AA2050="","",(Universe!AA2050-$B$2554)/$C$2554)</f>
        <v/>
      </c>
      <c r="G2050" s="24">
        <f>IF(Universe!AB2050="","",(Universe!AB2050-$B$2555)/$C$2555)</f>
        <v/>
      </c>
      <c r="H2050" s="24">
        <f>IF(Universe!AC2050="","",(Universe!AC2050-$B$2556)/$C$2556)</f>
        <v/>
      </c>
      <c r="I2050" s="24">
        <f>IF(Universe!AD2050="","",(Universe!AD2050-$B$2557)/$C$2557)</f>
        <v/>
      </c>
      <c r="J2050" s="24">
        <f>IF(Universe!AE2050="","",(Universe!AE2050-$B$2558)/$C$2558)</f>
        <v/>
      </c>
      <c r="K2050" s="24">
        <f>IF(Universe!AF2050="","",(Universe!AF2050-$B$2559)/$C$2559)</f>
        <v/>
      </c>
      <c r="L2050" s="24">
        <f>IF(Universe!AG2050="","",(Universe!AG2050-$B$2560)/$C$2560)</f>
        <v/>
      </c>
      <c r="M2050" s="24">
        <f>IF(Universe!AH2050="","",(Universe!AH2050-$B$2561)/$C$2561)</f>
        <v/>
      </c>
      <c r="N2050" s="24">
        <f>IF(Universe!AI2050="","",(Universe!AI2050-$B$2562)/$C$2562)</f>
        <v/>
      </c>
      <c r="O2050" s="24">
        <f>0.74*IF(B2050="",0,B2050)+0.16*IF(C2050="",0,C2050)+0.1*IF(D2050="",0,D2050)</f>
        <v/>
      </c>
      <c r="P2050" s="24">
        <f>0.35*IF(E2050="",0,E2050)+0.35*IF(F2050="",0,F2050)+0.3*IF(G2050="",0,G2050)</f>
        <v/>
      </c>
      <c r="Q2050" s="24">
        <f>0.656*IF(I2050="",0,I2050)+0.344*IF(H2050="",0,H2050)</f>
        <v/>
      </c>
      <c r="R2050" s="24">
        <f>0.338*IF(J2050="",0,J2050)+0.662*IF(K2050="",0,K2050)</f>
        <v/>
      </c>
      <c r="S2050" s="24">
        <f>0.38*IF(L2050="",0,L2050)+0.35*IF(M2050="",0,M2050)+0.27*IF(N2050="",0,N2050)</f>
        <v/>
      </c>
      <c r="T2050" s="24">
        <f>IF(Universe!S2050="","",((Universe!S2050-$B$2565)/$C$2565)^3)</f>
        <v/>
      </c>
      <c r="U2050" s="24">
        <f>IF(Universe!S2050="","",(Universe!S2050-$B$2565)/$C$2565)</f>
        <v/>
      </c>
      <c r="V2050" s="24">
        <f>IF(Universe!T2050="","",(Universe!T2050-$B$2566)/$C$2566)</f>
        <v/>
      </c>
      <c r="W2050" s="24">
        <f>IF(Universe!U2050="","",(Universe!U2050-$B$2567)/$C$2567)</f>
        <v/>
      </c>
      <c r="X2050" s="24">
        <f>IF(O2050="","",(O2050-$B$2571)/$C$2571)</f>
        <v/>
      </c>
      <c r="Y2050" s="24">
        <f>IF(T2050="","",(T2050-$B$2576)/$C$2576)</f>
        <v/>
      </c>
      <c r="Z2050" s="24">
        <f>IF(Universe!V2050="","",(Universe!V2050-$B$2568)/$C$2568)</f>
        <v/>
      </c>
      <c r="AA2050" s="24">
        <f>IF(P2050="","",(P2050-$B$2572)/$C$2572)</f>
        <v/>
      </c>
      <c r="AB2050" s="24">
        <f>IF(Q2050="","",(Q2050-$B$2573)/$C$2573)</f>
        <v/>
      </c>
      <c r="AC2050" s="24">
        <f>IF(R2050="","",(R2050-$B$2574)/$C$2574)</f>
        <v/>
      </c>
      <c r="AD2050" s="24">
        <f>IF(S2050="","",(S2050-$B$2575)/$C$2575)</f>
        <v/>
      </c>
      <c r="AE2050" s="24">
        <f>IF(Y2050="","",Y2050-(19.12044933116382+16.522174187581257*U2050))</f>
        <v/>
      </c>
      <c r="AF2050" s="24">
        <f>IF(X2050="","",(X2050-(-0.27268023098325006+0.47142105304415904*V2050+-0.3189264934812436*U2050)--5.286111042926227e-16)/0.7994208745952703)</f>
        <v/>
      </c>
      <c r="AG2050" s="24">
        <f>IF(AA2050="","",(AA2050-(0.5248806186338691+-0.064206457956449*U2050)-5.43454825424064e-16)/0.9977404048781155)</f>
        <v/>
      </c>
      <c r="AH2050" s="25" t="n">
        <v>-2.287439385327461</v>
      </c>
      <c r="AI2050" s="25" t="n">
        <v>0.0828949209831254</v>
      </c>
      <c r="AJ2050" s="25" t="n">
        <v>-0.3126381902473957</v>
      </c>
      <c r="AK2050" s="25" t="n">
        <v>-0.7689333920468308</v>
      </c>
      <c r="AL2050" s="25" t="n">
        <v>3.378179127478558</v>
      </c>
      <c r="AM2050" s="25" t="n">
        <v>0.2326476172345488</v>
      </c>
      <c r="AN2050" s="25" t="n">
        <v>-1.290001412958642</v>
      </c>
      <c r="AO2050" s="25" t="n">
        <v>0.0129588065422746</v>
      </c>
      <c r="AP2050" s="25" t="n">
        <v>-0.4613170425235836</v>
      </c>
      <c r="AQ2050" s="25" t="n">
        <v>-0.6274201543306779</v>
      </c>
    </row>
    <row r="2051">
      <c r="A2051" s="23">
        <f>Universe!A2051</f>
        <v/>
      </c>
      <c r="B2051" s="24">
        <f>IF(Universe!W2051="","",(Universe!W2051-$B$2550)/$C$2550)</f>
        <v/>
      </c>
      <c r="C2051" s="24">
        <f>IF(Universe!X2051="","",(Universe!X2051-$B$2551)/$C$2551)</f>
        <v/>
      </c>
      <c r="D2051" s="24">
        <f>IF(Universe!Y2051="","",(Universe!Y2051-$B$2552)/$C$2552)</f>
        <v/>
      </c>
      <c r="E2051" s="24">
        <f>IF(Universe!Z2051="","",(Universe!Z2051-$B$2553)/$C$2553)</f>
        <v/>
      </c>
      <c r="F2051" s="24">
        <f>IF(Universe!AA2051="","",(Universe!AA2051-$B$2554)/$C$2554)</f>
        <v/>
      </c>
      <c r="G2051" s="24">
        <f>IF(Universe!AB2051="","",(Universe!AB2051-$B$2555)/$C$2555)</f>
        <v/>
      </c>
      <c r="H2051" s="24">
        <f>IF(Universe!AC2051="","",(Universe!AC2051-$B$2556)/$C$2556)</f>
        <v/>
      </c>
      <c r="I2051" s="24">
        <f>IF(Universe!AD2051="","",(Universe!AD2051-$B$2557)/$C$2557)</f>
        <v/>
      </c>
      <c r="J2051" s="24">
        <f>IF(Universe!AE2051="","",(Universe!AE2051-$B$2558)/$C$2558)</f>
        <v/>
      </c>
      <c r="K2051" s="24">
        <f>IF(Universe!AF2051="","",(Universe!AF2051-$B$2559)/$C$2559)</f>
        <v/>
      </c>
      <c r="L2051" s="24">
        <f>IF(Universe!AG2051="","",(Universe!AG2051-$B$2560)/$C$2560)</f>
        <v/>
      </c>
      <c r="M2051" s="24">
        <f>IF(Universe!AH2051="","",(Universe!AH2051-$B$2561)/$C$2561)</f>
        <v/>
      </c>
      <c r="N2051" s="24">
        <f>IF(Universe!AI2051="","",(Universe!AI2051-$B$2562)/$C$2562)</f>
        <v/>
      </c>
      <c r="O2051" s="24">
        <f>0.74*IF(B2051="",0,B2051)+0.16*IF(C2051="",0,C2051)+0.1*IF(D2051="",0,D2051)</f>
        <v/>
      </c>
      <c r="P2051" s="24">
        <f>0.35*IF(E2051="",0,E2051)+0.35*IF(F2051="",0,F2051)+0.3*IF(G2051="",0,G2051)</f>
        <v/>
      </c>
      <c r="Q2051" s="24">
        <f>0.656*IF(I2051="",0,I2051)+0.344*IF(H2051="",0,H2051)</f>
        <v/>
      </c>
      <c r="R2051" s="24">
        <f>0.338*IF(J2051="",0,J2051)+0.662*IF(K2051="",0,K2051)</f>
        <v/>
      </c>
      <c r="S2051" s="24">
        <f>0.38*IF(L2051="",0,L2051)+0.35*IF(M2051="",0,M2051)+0.27*IF(N2051="",0,N2051)</f>
        <v/>
      </c>
      <c r="T2051" s="24">
        <f>IF(Universe!S2051="","",((Universe!S2051-$B$2565)/$C$2565)^3)</f>
        <v/>
      </c>
      <c r="U2051" s="24">
        <f>IF(Universe!S2051="","",(Universe!S2051-$B$2565)/$C$2565)</f>
        <v/>
      </c>
      <c r="V2051" s="24">
        <f>IF(Universe!T2051="","",(Universe!T2051-$B$2566)/$C$2566)</f>
        <v/>
      </c>
      <c r="W2051" s="24">
        <f>IF(Universe!U2051="","",(Universe!U2051-$B$2567)/$C$2567)</f>
        <v/>
      </c>
      <c r="X2051" s="24">
        <f>IF(O2051="","",(O2051-$B$2571)/$C$2571)</f>
        <v/>
      </c>
      <c r="Y2051" s="24">
        <f>IF(T2051="","",(T2051-$B$2576)/$C$2576)</f>
        <v/>
      </c>
      <c r="Z2051" s="24">
        <f>IF(Universe!V2051="","",(Universe!V2051-$B$2568)/$C$2568)</f>
        <v/>
      </c>
      <c r="AA2051" s="24">
        <f>IF(P2051="","",(P2051-$B$2572)/$C$2572)</f>
        <v/>
      </c>
      <c r="AB2051" s="24">
        <f>IF(Q2051="","",(Q2051-$B$2573)/$C$2573)</f>
        <v/>
      </c>
      <c r="AC2051" s="24">
        <f>IF(R2051="","",(R2051-$B$2574)/$C$2574)</f>
        <v/>
      </c>
      <c r="AD2051" s="24">
        <f>IF(S2051="","",(S2051-$B$2575)/$C$2575)</f>
        <v/>
      </c>
      <c r="AE2051" s="24">
        <f>IF(Y2051="","",Y2051-(19.12044933116382+16.522174187581257*U2051))</f>
        <v/>
      </c>
      <c r="AF2051" s="24">
        <f>IF(X2051="","",(X2051-(-0.27268023098325006+0.47142105304415904*V2051+-0.3189264934812436*U2051)--5.286111042926227e-16)/0.7994208745952703)</f>
        <v/>
      </c>
      <c r="AG2051" s="24">
        <f>IF(AA2051="","",(AA2051-(0.5248806186338691+-0.064206457956449*U2051)-5.43454825424064e-16)/0.9977404048781155)</f>
        <v/>
      </c>
      <c r="AH2051" s="25" t="n">
        <v>-1.841979076210304</v>
      </c>
      <c r="AI2051" s="25" t="n">
        <v>-1.005166846677655</v>
      </c>
      <c r="AJ2051" s="25" t="inlineStr"/>
      <c r="AK2051" s="25" t="n">
        <v>-0.0677597855863187</v>
      </c>
      <c r="AL2051" s="25" t="n">
        <v>3.168383011344097</v>
      </c>
      <c r="AM2051" s="25" t="n">
        <v>0.6103596890932813</v>
      </c>
      <c r="AN2051" s="25" t="n">
        <v>-2.743286540167477</v>
      </c>
      <c r="AO2051" s="25" t="n">
        <v>0.1135140596339571</v>
      </c>
      <c r="AP2051" s="25" t="n">
        <v>-0.5973639518628334</v>
      </c>
      <c r="AQ2051" s="25" t="n">
        <v>-0.1373010136430931</v>
      </c>
    </row>
    <row r="2052">
      <c r="A2052" s="23">
        <f>Universe!A2052</f>
        <v/>
      </c>
      <c r="B2052" s="24">
        <f>IF(Universe!W2052="","",(Universe!W2052-$B$2550)/$C$2550)</f>
        <v/>
      </c>
      <c r="C2052" s="24">
        <f>IF(Universe!X2052="","",(Universe!X2052-$B$2551)/$C$2551)</f>
        <v/>
      </c>
      <c r="D2052" s="24">
        <f>IF(Universe!Y2052="","",(Universe!Y2052-$B$2552)/$C$2552)</f>
        <v/>
      </c>
      <c r="E2052" s="24">
        <f>IF(Universe!Z2052="","",(Universe!Z2052-$B$2553)/$C$2553)</f>
        <v/>
      </c>
      <c r="F2052" s="24">
        <f>IF(Universe!AA2052="","",(Universe!AA2052-$B$2554)/$C$2554)</f>
        <v/>
      </c>
      <c r="G2052" s="24">
        <f>IF(Universe!AB2052="","",(Universe!AB2052-$B$2555)/$C$2555)</f>
        <v/>
      </c>
      <c r="H2052" s="24">
        <f>IF(Universe!AC2052="","",(Universe!AC2052-$B$2556)/$C$2556)</f>
        <v/>
      </c>
      <c r="I2052" s="24">
        <f>IF(Universe!AD2052="","",(Universe!AD2052-$B$2557)/$C$2557)</f>
        <v/>
      </c>
      <c r="J2052" s="24">
        <f>IF(Universe!AE2052="","",(Universe!AE2052-$B$2558)/$C$2558)</f>
        <v/>
      </c>
      <c r="K2052" s="24">
        <f>IF(Universe!AF2052="","",(Universe!AF2052-$B$2559)/$C$2559)</f>
        <v/>
      </c>
      <c r="L2052" s="24">
        <f>IF(Universe!AG2052="","",(Universe!AG2052-$B$2560)/$C$2560)</f>
        <v/>
      </c>
      <c r="M2052" s="24">
        <f>IF(Universe!AH2052="","",(Universe!AH2052-$B$2561)/$C$2561)</f>
        <v/>
      </c>
      <c r="N2052" s="24">
        <f>IF(Universe!AI2052="","",(Universe!AI2052-$B$2562)/$C$2562)</f>
        <v/>
      </c>
      <c r="O2052" s="24">
        <f>0.74*IF(B2052="",0,B2052)+0.16*IF(C2052="",0,C2052)+0.1*IF(D2052="",0,D2052)</f>
        <v/>
      </c>
      <c r="P2052" s="24">
        <f>0.35*IF(E2052="",0,E2052)+0.35*IF(F2052="",0,F2052)+0.3*IF(G2052="",0,G2052)</f>
        <v/>
      </c>
      <c r="Q2052" s="24">
        <f>0.656*IF(I2052="",0,I2052)+0.344*IF(H2052="",0,H2052)</f>
        <v/>
      </c>
      <c r="R2052" s="24">
        <f>0.338*IF(J2052="",0,J2052)+0.662*IF(K2052="",0,K2052)</f>
        <v/>
      </c>
      <c r="S2052" s="24">
        <f>0.38*IF(L2052="",0,L2052)+0.35*IF(M2052="",0,M2052)+0.27*IF(N2052="",0,N2052)</f>
        <v/>
      </c>
      <c r="T2052" s="24">
        <f>IF(Universe!S2052="","",((Universe!S2052-$B$2565)/$C$2565)^3)</f>
        <v/>
      </c>
      <c r="U2052" s="24">
        <f>IF(Universe!S2052="","",(Universe!S2052-$B$2565)/$C$2565)</f>
        <v/>
      </c>
      <c r="V2052" s="24">
        <f>IF(Universe!T2052="","",(Universe!T2052-$B$2566)/$C$2566)</f>
        <v/>
      </c>
      <c r="W2052" s="24">
        <f>IF(Universe!U2052="","",(Universe!U2052-$B$2567)/$C$2567)</f>
        <v/>
      </c>
      <c r="X2052" s="24">
        <f>IF(O2052="","",(O2052-$B$2571)/$C$2571)</f>
        <v/>
      </c>
      <c r="Y2052" s="24">
        <f>IF(T2052="","",(T2052-$B$2576)/$C$2576)</f>
        <v/>
      </c>
      <c r="Z2052" s="24">
        <f>IF(Universe!V2052="","",(Universe!V2052-$B$2568)/$C$2568)</f>
        <v/>
      </c>
      <c r="AA2052" s="24">
        <f>IF(P2052="","",(P2052-$B$2572)/$C$2572)</f>
        <v/>
      </c>
      <c r="AB2052" s="24">
        <f>IF(Q2052="","",(Q2052-$B$2573)/$C$2573)</f>
        <v/>
      </c>
      <c r="AC2052" s="24">
        <f>IF(R2052="","",(R2052-$B$2574)/$C$2574)</f>
        <v/>
      </c>
      <c r="AD2052" s="24">
        <f>IF(S2052="","",(S2052-$B$2575)/$C$2575)</f>
        <v/>
      </c>
      <c r="AE2052" s="24">
        <f>IF(Y2052="","",Y2052-(19.12044933116382+16.522174187581257*U2052))</f>
        <v/>
      </c>
      <c r="AF2052" s="24">
        <f>IF(X2052="","",(X2052-(-0.27268023098325006+0.47142105304415904*V2052+-0.3189264934812436*U2052)--5.286111042926227e-16)/0.7994208745952703)</f>
        <v/>
      </c>
      <c r="AG2052" s="24">
        <f>IF(AA2052="","",(AA2052-(0.5248806186338691+-0.064206457956449*U2052)-5.43454825424064e-16)/0.9977404048781155)</f>
        <v/>
      </c>
      <c r="AH2052" s="25" t="n">
        <v>-3.4577625174573</v>
      </c>
      <c r="AI2052" s="25" t="n">
        <v>1.815106102114437</v>
      </c>
      <c r="AJ2052" s="25" t="n">
        <v>-0.1171905776140933</v>
      </c>
      <c r="AK2052" s="25" t="n">
        <v>-0.4824582434204424</v>
      </c>
      <c r="AL2052" s="25" t="n">
        <v>2.094943445333783</v>
      </c>
      <c r="AM2052" s="25" t="n">
        <v>0.1760035893114413</v>
      </c>
      <c r="AN2052" s="25" t="n">
        <v>0.7950839698584653</v>
      </c>
      <c r="AO2052" s="25" t="n">
        <v>-0.1811686231273281</v>
      </c>
      <c r="AP2052" s="25" t="n">
        <v>-0.7564635462185081</v>
      </c>
      <c r="AQ2052" s="25" t="n">
        <v>-0.1964750895005319</v>
      </c>
    </row>
    <row r="2053">
      <c r="A2053" s="23">
        <f>Universe!A2053</f>
        <v/>
      </c>
      <c r="B2053" s="24">
        <f>IF(Universe!W2053="","",(Universe!W2053-$B$2550)/$C$2550)</f>
        <v/>
      </c>
      <c r="C2053" s="24">
        <f>IF(Universe!X2053="","",(Universe!X2053-$B$2551)/$C$2551)</f>
        <v/>
      </c>
      <c r="D2053" s="24">
        <f>IF(Universe!Y2053="","",(Universe!Y2053-$B$2552)/$C$2552)</f>
        <v/>
      </c>
      <c r="E2053" s="24">
        <f>IF(Universe!Z2053="","",(Universe!Z2053-$B$2553)/$C$2553)</f>
        <v/>
      </c>
      <c r="F2053" s="24">
        <f>IF(Universe!AA2053="","",(Universe!AA2053-$B$2554)/$C$2554)</f>
        <v/>
      </c>
      <c r="G2053" s="24">
        <f>IF(Universe!AB2053="","",(Universe!AB2053-$B$2555)/$C$2555)</f>
        <v/>
      </c>
      <c r="H2053" s="24">
        <f>IF(Universe!AC2053="","",(Universe!AC2053-$B$2556)/$C$2556)</f>
        <v/>
      </c>
      <c r="I2053" s="24">
        <f>IF(Universe!AD2053="","",(Universe!AD2053-$B$2557)/$C$2557)</f>
        <v/>
      </c>
      <c r="J2053" s="24">
        <f>IF(Universe!AE2053="","",(Universe!AE2053-$B$2558)/$C$2558)</f>
        <v/>
      </c>
      <c r="K2053" s="24">
        <f>IF(Universe!AF2053="","",(Universe!AF2053-$B$2559)/$C$2559)</f>
        <v/>
      </c>
      <c r="L2053" s="24">
        <f>IF(Universe!AG2053="","",(Universe!AG2053-$B$2560)/$C$2560)</f>
        <v/>
      </c>
      <c r="M2053" s="24">
        <f>IF(Universe!AH2053="","",(Universe!AH2053-$B$2561)/$C$2561)</f>
        <v/>
      </c>
      <c r="N2053" s="24">
        <f>IF(Universe!AI2053="","",(Universe!AI2053-$B$2562)/$C$2562)</f>
        <v/>
      </c>
      <c r="O2053" s="24">
        <f>0.74*IF(B2053="",0,B2053)+0.16*IF(C2053="",0,C2053)+0.1*IF(D2053="",0,D2053)</f>
        <v/>
      </c>
      <c r="P2053" s="24">
        <f>0.35*IF(E2053="",0,E2053)+0.35*IF(F2053="",0,F2053)+0.3*IF(G2053="",0,G2053)</f>
        <v/>
      </c>
      <c r="Q2053" s="24">
        <f>0.656*IF(I2053="",0,I2053)+0.344*IF(H2053="",0,H2053)</f>
        <v/>
      </c>
      <c r="R2053" s="24">
        <f>0.338*IF(J2053="",0,J2053)+0.662*IF(K2053="",0,K2053)</f>
        <v/>
      </c>
      <c r="S2053" s="24">
        <f>0.38*IF(L2053="",0,L2053)+0.35*IF(M2053="",0,M2053)+0.27*IF(N2053="",0,N2053)</f>
        <v/>
      </c>
      <c r="T2053" s="24">
        <f>IF(Universe!S2053="","",((Universe!S2053-$B$2565)/$C$2565)^3)</f>
        <v/>
      </c>
      <c r="U2053" s="24">
        <f>IF(Universe!S2053="","",(Universe!S2053-$B$2565)/$C$2565)</f>
        <v/>
      </c>
      <c r="V2053" s="24">
        <f>IF(Universe!T2053="","",(Universe!T2053-$B$2566)/$C$2566)</f>
        <v/>
      </c>
      <c r="W2053" s="24">
        <f>IF(Universe!U2053="","",(Universe!U2053-$B$2567)/$C$2567)</f>
        <v/>
      </c>
      <c r="X2053" s="24">
        <f>IF(O2053="","",(O2053-$B$2571)/$C$2571)</f>
        <v/>
      </c>
      <c r="Y2053" s="24">
        <f>IF(T2053="","",(T2053-$B$2576)/$C$2576)</f>
        <v/>
      </c>
      <c r="Z2053" s="24">
        <f>IF(Universe!V2053="","",(Universe!V2053-$B$2568)/$C$2568)</f>
        <v/>
      </c>
      <c r="AA2053" s="24">
        <f>IF(P2053="","",(P2053-$B$2572)/$C$2572)</f>
        <v/>
      </c>
      <c r="AB2053" s="24">
        <f>IF(Q2053="","",(Q2053-$B$2573)/$C$2573)</f>
        <v/>
      </c>
      <c r="AC2053" s="24">
        <f>IF(R2053="","",(R2053-$B$2574)/$C$2574)</f>
        <v/>
      </c>
      <c r="AD2053" s="24">
        <f>IF(S2053="","",(S2053-$B$2575)/$C$2575)</f>
        <v/>
      </c>
      <c r="AE2053" s="24">
        <f>IF(Y2053="","",Y2053-(19.12044933116382+16.522174187581257*U2053))</f>
        <v/>
      </c>
      <c r="AF2053" s="24">
        <f>IF(X2053="","",(X2053-(-0.27268023098325006+0.47142105304415904*V2053+-0.3189264934812436*U2053)--5.286111042926227e-16)/0.7994208745952703)</f>
        <v/>
      </c>
      <c r="AG2053" s="24">
        <f>IF(AA2053="","",(AA2053-(0.5248806186338691+-0.064206457956449*U2053)-5.43454825424064e-16)/0.9977404048781155)</f>
        <v/>
      </c>
      <c r="AH2053" s="25" t="n">
        <v>-3.046865479501944</v>
      </c>
      <c r="AI2053" s="25" t="n">
        <v>-0.4977388665472474</v>
      </c>
      <c r="AJ2053" s="25" t="n">
        <v>-0.7297163010630249</v>
      </c>
      <c r="AK2053" s="25" t="n">
        <v>-0.784069382111417</v>
      </c>
      <c r="AL2053" s="25" t="n">
        <v>2.896266423596288</v>
      </c>
      <c r="AM2053" s="25" t="n">
        <v>0.880756643938158</v>
      </c>
      <c r="AN2053" s="25" t="n">
        <v>-0.5033648382866484</v>
      </c>
      <c r="AO2053" s="25" t="n">
        <v>0.1927460964553675</v>
      </c>
      <c r="AP2053" s="25" t="n">
        <v>-0.06845515498535561</v>
      </c>
      <c r="AQ2053" s="25" t="n">
        <v>1.404633888878489</v>
      </c>
    </row>
    <row r="2054">
      <c r="A2054" s="23">
        <f>Universe!A2054</f>
        <v/>
      </c>
      <c r="B2054" s="24">
        <f>IF(Universe!W2054="","",(Universe!W2054-$B$2550)/$C$2550)</f>
        <v/>
      </c>
      <c r="C2054" s="24">
        <f>IF(Universe!X2054="","",(Universe!X2054-$B$2551)/$C$2551)</f>
        <v/>
      </c>
      <c r="D2054" s="24">
        <f>IF(Universe!Y2054="","",(Universe!Y2054-$B$2552)/$C$2552)</f>
        <v/>
      </c>
      <c r="E2054" s="24">
        <f>IF(Universe!Z2054="","",(Universe!Z2054-$B$2553)/$C$2553)</f>
        <v/>
      </c>
      <c r="F2054" s="24">
        <f>IF(Universe!AA2054="","",(Universe!AA2054-$B$2554)/$C$2554)</f>
        <v/>
      </c>
      <c r="G2054" s="24">
        <f>IF(Universe!AB2054="","",(Universe!AB2054-$B$2555)/$C$2555)</f>
        <v/>
      </c>
      <c r="H2054" s="24">
        <f>IF(Universe!AC2054="","",(Universe!AC2054-$B$2556)/$C$2556)</f>
        <v/>
      </c>
      <c r="I2054" s="24">
        <f>IF(Universe!AD2054="","",(Universe!AD2054-$B$2557)/$C$2557)</f>
        <v/>
      </c>
      <c r="J2054" s="24">
        <f>IF(Universe!AE2054="","",(Universe!AE2054-$B$2558)/$C$2558)</f>
        <v/>
      </c>
      <c r="K2054" s="24">
        <f>IF(Universe!AF2054="","",(Universe!AF2054-$B$2559)/$C$2559)</f>
        <v/>
      </c>
      <c r="L2054" s="24">
        <f>IF(Universe!AG2054="","",(Universe!AG2054-$B$2560)/$C$2560)</f>
        <v/>
      </c>
      <c r="M2054" s="24">
        <f>IF(Universe!AH2054="","",(Universe!AH2054-$B$2561)/$C$2561)</f>
        <v/>
      </c>
      <c r="N2054" s="24">
        <f>IF(Universe!AI2054="","",(Universe!AI2054-$B$2562)/$C$2562)</f>
        <v/>
      </c>
      <c r="O2054" s="24">
        <f>0.74*IF(B2054="",0,B2054)+0.16*IF(C2054="",0,C2054)+0.1*IF(D2054="",0,D2054)</f>
        <v/>
      </c>
      <c r="P2054" s="24">
        <f>0.35*IF(E2054="",0,E2054)+0.35*IF(F2054="",0,F2054)+0.3*IF(G2054="",0,G2054)</f>
        <v/>
      </c>
      <c r="Q2054" s="24">
        <f>0.656*IF(I2054="",0,I2054)+0.344*IF(H2054="",0,H2054)</f>
        <v/>
      </c>
      <c r="R2054" s="24">
        <f>0.338*IF(J2054="",0,J2054)+0.662*IF(K2054="",0,K2054)</f>
        <v/>
      </c>
      <c r="S2054" s="24">
        <f>0.38*IF(L2054="",0,L2054)+0.35*IF(M2054="",0,M2054)+0.27*IF(N2054="",0,N2054)</f>
        <v/>
      </c>
      <c r="T2054" s="24">
        <f>IF(Universe!S2054="","",((Universe!S2054-$B$2565)/$C$2565)^3)</f>
        <v/>
      </c>
      <c r="U2054" s="24">
        <f>IF(Universe!S2054="","",(Universe!S2054-$B$2565)/$C$2565)</f>
        <v/>
      </c>
      <c r="V2054" s="24">
        <f>IF(Universe!T2054="","",(Universe!T2054-$B$2566)/$C$2566)</f>
        <v/>
      </c>
      <c r="W2054" s="24">
        <f>IF(Universe!U2054="","",(Universe!U2054-$B$2567)/$C$2567)</f>
        <v/>
      </c>
      <c r="X2054" s="24">
        <f>IF(O2054="","",(O2054-$B$2571)/$C$2571)</f>
        <v/>
      </c>
      <c r="Y2054" s="24">
        <f>IF(T2054="","",(T2054-$B$2576)/$C$2576)</f>
        <v/>
      </c>
      <c r="Z2054" s="24">
        <f>IF(Universe!V2054="","",(Universe!V2054-$B$2568)/$C$2568)</f>
        <v/>
      </c>
      <c r="AA2054" s="24">
        <f>IF(P2054="","",(P2054-$B$2572)/$C$2572)</f>
        <v/>
      </c>
      <c r="AB2054" s="24">
        <f>IF(Q2054="","",(Q2054-$B$2573)/$C$2573)</f>
        <v/>
      </c>
      <c r="AC2054" s="24">
        <f>IF(R2054="","",(R2054-$B$2574)/$C$2574)</f>
        <v/>
      </c>
      <c r="AD2054" s="24">
        <f>IF(S2054="","",(S2054-$B$2575)/$C$2575)</f>
        <v/>
      </c>
      <c r="AE2054" s="24">
        <f>IF(Y2054="","",Y2054-(19.12044933116382+16.522174187581257*U2054))</f>
        <v/>
      </c>
      <c r="AF2054" s="24">
        <f>IF(X2054="","",(X2054-(-0.27268023098325006+0.47142105304415904*V2054+-0.3189264934812436*U2054)--5.286111042926227e-16)/0.7994208745952703)</f>
        <v/>
      </c>
      <c r="AG2054" s="24">
        <f>IF(AA2054="","",(AA2054-(0.5248806186338691+-0.064206457956449*U2054)-5.43454825424064e-16)/0.9977404048781155)</f>
        <v/>
      </c>
      <c r="AH2054" s="25" t="n">
        <v>-1.62759843631148</v>
      </c>
      <c r="AI2054" s="25" t="n">
        <v>-0.8241032614900026</v>
      </c>
      <c r="AJ2054" s="25" t="n">
        <v>0.7792700544224166</v>
      </c>
      <c r="AK2054" s="25" t="n">
        <v>0.2120036491624288</v>
      </c>
      <c r="AL2054" s="25" t="n">
        <v>2.963293259734445</v>
      </c>
      <c r="AM2054" s="25" t="n">
        <v>-0.1763780576896408</v>
      </c>
      <c r="AN2054" s="25" t="n">
        <v>0.7936336300010212</v>
      </c>
      <c r="AO2054" s="25" t="n">
        <v>-0.0107940214108862</v>
      </c>
      <c r="AP2054" s="25" t="n">
        <v>-0.12853046327283</v>
      </c>
      <c r="AQ2054" s="25" t="n">
        <v>0.4027266347343186</v>
      </c>
    </row>
    <row r="2055">
      <c r="A2055" s="23">
        <f>Universe!A2055</f>
        <v/>
      </c>
      <c r="B2055" s="24">
        <f>IF(Universe!W2055="","",(Universe!W2055-$B$2550)/$C$2550)</f>
        <v/>
      </c>
      <c r="C2055" s="24">
        <f>IF(Universe!X2055="","",(Universe!X2055-$B$2551)/$C$2551)</f>
        <v/>
      </c>
      <c r="D2055" s="24">
        <f>IF(Universe!Y2055="","",(Universe!Y2055-$B$2552)/$C$2552)</f>
        <v/>
      </c>
      <c r="E2055" s="24">
        <f>IF(Universe!Z2055="","",(Universe!Z2055-$B$2553)/$C$2553)</f>
        <v/>
      </c>
      <c r="F2055" s="24">
        <f>IF(Universe!AA2055="","",(Universe!AA2055-$B$2554)/$C$2554)</f>
        <v/>
      </c>
      <c r="G2055" s="24">
        <f>IF(Universe!AB2055="","",(Universe!AB2055-$B$2555)/$C$2555)</f>
        <v/>
      </c>
      <c r="H2055" s="24">
        <f>IF(Universe!AC2055="","",(Universe!AC2055-$B$2556)/$C$2556)</f>
        <v/>
      </c>
      <c r="I2055" s="24">
        <f>IF(Universe!AD2055="","",(Universe!AD2055-$B$2557)/$C$2557)</f>
        <v/>
      </c>
      <c r="J2055" s="24">
        <f>IF(Universe!AE2055="","",(Universe!AE2055-$B$2558)/$C$2558)</f>
        <v/>
      </c>
      <c r="K2055" s="24">
        <f>IF(Universe!AF2055="","",(Universe!AF2055-$B$2559)/$C$2559)</f>
        <v/>
      </c>
      <c r="L2055" s="24">
        <f>IF(Universe!AG2055="","",(Universe!AG2055-$B$2560)/$C$2560)</f>
        <v/>
      </c>
      <c r="M2055" s="24">
        <f>IF(Universe!AH2055="","",(Universe!AH2055-$B$2561)/$C$2561)</f>
        <v/>
      </c>
      <c r="N2055" s="24">
        <f>IF(Universe!AI2055="","",(Universe!AI2055-$B$2562)/$C$2562)</f>
        <v/>
      </c>
      <c r="O2055" s="24">
        <f>0.74*IF(B2055="",0,B2055)+0.16*IF(C2055="",0,C2055)+0.1*IF(D2055="",0,D2055)</f>
        <v/>
      </c>
      <c r="P2055" s="24">
        <f>0.35*IF(E2055="",0,E2055)+0.35*IF(F2055="",0,F2055)+0.3*IF(G2055="",0,G2055)</f>
        <v/>
      </c>
      <c r="Q2055" s="24">
        <f>0.656*IF(I2055="",0,I2055)+0.344*IF(H2055="",0,H2055)</f>
        <v/>
      </c>
      <c r="R2055" s="24">
        <f>0.338*IF(J2055="",0,J2055)+0.662*IF(K2055="",0,K2055)</f>
        <v/>
      </c>
      <c r="S2055" s="24">
        <f>0.38*IF(L2055="",0,L2055)+0.35*IF(M2055="",0,M2055)+0.27*IF(N2055="",0,N2055)</f>
        <v/>
      </c>
      <c r="T2055" s="24">
        <f>IF(Universe!S2055="","",((Universe!S2055-$B$2565)/$C$2565)^3)</f>
        <v/>
      </c>
      <c r="U2055" s="24">
        <f>IF(Universe!S2055="","",(Universe!S2055-$B$2565)/$C$2565)</f>
        <v/>
      </c>
      <c r="V2055" s="24">
        <f>IF(Universe!T2055="","",(Universe!T2055-$B$2566)/$C$2566)</f>
        <v/>
      </c>
      <c r="W2055" s="24">
        <f>IF(Universe!U2055="","",(Universe!U2055-$B$2567)/$C$2567)</f>
        <v/>
      </c>
      <c r="X2055" s="24">
        <f>IF(O2055="","",(O2055-$B$2571)/$C$2571)</f>
        <v/>
      </c>
      <c r="Y2055" s="24">
        <f>IF(T2055="","",(T2055-$B$2576)/$C$2576)</f>
        <v/>
      </c>
      <c r="Z2055" s="24">
        <f>IF(Universe!V2055="","",(Universe!V2055-$B$2568)/$C$2568)</f>
        <v/>
      </c>
      <c r="AA2055" s="24">
        <f>IF(P2055="","",(P2055-$B$2572)/$C$2572)</f>
        <v/>
      </c>
      <c r="AB2055" s="24">
        <f>IF(Q2055="","",(Q2055-$B$2573)/$C$2573)</f>
        <v/>
      </c>
      <c r="AC2055" s="24">
        <f>IF(R2055="","",(R2055-$B$2574)/$C$2574)</f>
        <v/>
      </c>
      <c r="AD2055" s="24">
        <f>IF(S2055="","",(S2055-$B$2575)/$C$2575)</f>
        <v/>
      </c>
      <c r="AE2055" s="24">
        <f>IF(Y2055="","",Y2055-(19.12044933116382+16.522174187581257*U2055))</f>
        <v/>
      </c>
      <c r="AF2055" s="24">
        <f>IF(X2055="","",(X2055-(-0.27268023098325006+0.47142105304415904*V2055+-0.3189264934812436*U2055)--5.286111042926227e-16)/0.7994208745952703)</f>
        <v/>
      </c>
      <c r="AG2055" s="24">
        <f>IF(AA2055="","",(AA2055-(0.5248806186338691+-0.064206457956449*U2055)-5.43454825424064e-16)/0.9977404048781155)</f>
        <v/>
      </c>
      <c r="AH2055" s="25" t="n">
        <v>-2.555668149908733</v>
      </c>
      <c r="AI2055" s="25" t="n">
        <v>-0.3637675940019733</v>
      </c>
      <c r="AJ2055" s="25" t="n">
        <v>-0.5264345465478741</v>
      </c>
      <c r="AK2055" s="25" t="n">
        <v>-0.7939619712740453</v>
      </c>
      <c r="AL2055" s="25" t="n">
        <v>3.340880286869168</v>
      </c>
      <c r="AM2055" s="25" t="n">
        <v>1.479192629596002</v>
      </c>
      <c r="AN2055" s="25" t="n">
        <v>-0.2667000741264839</v>
      </c>
      <c r="AO2055" s="25" t="n">
        <v>0.0701215932985202</v>
      </c>
      <c r="AP2055" s="25" t="n">
        <v>-0.8876661639107903</v>
      </c>
      <c r="AQ2055" s="25" t="n">
        <v>-0.4415420909160711</v>
      </c>
    </row>
    <row r="2056">
      <c r="A2056" s="23">
        <f>Universe!A2056</f>
        <v/>
      </c>
      <c r="B2056" s="24">
        <f>IF(Universe!W2056="","",(Universe!W2056-$B$2550)/$C$2550)</f>
        <v/>
      </c>
      <c r="C2056" s="24">
        <f>IF(Universe!X2056="","",(Universe!X2056-$B$2551)/$C$2551)</f>
        <v/>
      </c>
      <c r="D2056" s="24">
        <f>IF(Universe!Y2056="","",(Universe!Y2056-$B$2552)/$C$2552)</f>
        <v/>
      </c>
      <c r="E2056" s="24">
        <f>IF(Universe!Z2056="","",(Universe!Z2056-$B$2553)/$C$2553)</f>
        <v/>
      </c>
      <c r="F2056" s="24">
        <f>IF(Universe!AA2056="","",(Universe!AA2056-$B$2554)/$C$2554)</f>
        <v/>
      </c>
      <c r="G2056" s="24">
        <f>IF(Universe!AB2056="","",(Universe!AB2056-$B$2555)/$C$2555)</f>
        <v/>
      </c>
      <c r="H2056" s="24">
        <f>IF(Universe!AC2056="","",(Universe!AC2056-$B$2556)/$C$2556)</f>
        <v/>
      </c>
      <c r="I2056" s="24">
        <f>IF(Universe!AD2056="","",(Universe!AD2056-$B$2557)/$C$2557)</f>
        <v/>
      </c>
      <c r="J2056" s="24">
        <f>IF(Universe!AE2056="","",(Universe!AE2056-$B$2558)/$C$2558)</f>
        <v/>
      </c>
      <c r="K2056" s="24">
        <f>IF(Universe!AF2056="","",(Universe!AF2056-$B$2559)/$C$2559)</f>
        <v/>
      </c>
      <c r="L2056" s="24">
        <f>IF(Universe!AG2056="","",(Universe!AG2056-$B$2560)/$C$2560)</f>
        <v/>
      </c>
      <c r="M2056" s="24">
        <f>IF(Universe!AH2056="","",(Universe!AH2056-$B$2561)/$C$2561)</f>
        <v/>
      </c>
      <c r="N2056" s="24">
        <f>IF(Universe!AI2056="","",(Universe!AI2056-$B$2562)/$C$2562)</f>
        <v/>
      </c>
      <c r="O2056" s="24">
        <f>0.74*IF(B2056="",0,B2056)+0.16*IF(C2056="",0,C2056)+0.1*IF(D2056="",0,D2056)</f>
        <v/>
      </c>
      <c r="P2056" s="24">
        <f>0.35*IF(E2056="",0,E2056)+0.35*IF(F2056="",0,F2056)+0.3*IF(G2056="",0,G2056)</f>
        <v/>
      </c>
      <c r="Q2056" s="24">
        <f>0.656*IF(I2056="",0,I2056)+0.344*IF(H2056="",0,H2056)</f>
        <v/>
      </c>
      <c r="R2056" s="24">
        <f>0.338*IF(J2056="",0,J2056)+0.662*IF(K2056="",0,K2056)</f>
        <v/>
      </c>
      <c r="S2056" s="24">
        <f>0.38*IF(L2056="",0,L2056)+0.35*IF(M2056="",0,M2056)+0.27*IF(N2056="",0,N2056)</f>
        <v/>
      </c>
      <c r="T2056" s="24">
        <f>IF(Universe!S2056="","",((Universe!S2056-$B$2565)/$C$2565)^3)</f>
        <v/>
      </c>
      <c r="U2056" s="24">
        <f>IF(Universe!S2056="","",(Universe!S2056-$B$2565)/$C$2565)</f>
        <v/>
      </c>
      <c r="V2056" s="24">
        <f>IF(Universe!T2056="","",(Universe!T2056-$B$2566)/$C$2566)</f>
        <v/>
      </c>
      <c r="W2056" s="24">
        <f>IF(Universe!U2056="","",(Universe!U2056-$B$2567)/$C$2567)</f>
        <v/>
      </c>
      <c r="X2056" s="24">
        <f>IF(O2056="","",(O2056-$B$2571)/$C$2571)</f>
        <v/>
      </c>
      <c r="Y2056" s="24">
        <f>IF(T2056="","",(T2056-$B$2576)/$C$2576)</f>
        <v/>
      </c>
      <c r="Z2056" s="24">
        <f>IF(Universe!V2056="","",(Universe!V2056-$B$2568)/$C$2568)</f>
        <v/>
      </c>
      <c r="AA2056" s="24">
        <f>IF(P2056="","",(P2056-$B$2572)/$C$2572)</f>
        <v/>
      </c>
      <c r="AB2056" s="24">
        <f>IF(Q2056="","",(Q2056-$B$2573)/$C$2573)</f>
        <v/>
      </c>
      <c r="AC2056" s="24">
        <f>IF(R2056="","",(R2056-$B$2574)/$C$2574)</f>
        <v/>
      </c>
      <c r="AD2056" s="24">
        <f>IF(S2056="","",(S2056-$B$2575)/$C$2575)</f>
        <v/>
      </c>
      <c r="AE2056" s="24">
        <f>IF(Y2056="","",Y2056-(19.12044933116382+16.522174187581257*U2056))</f>
        <v/>
      </c>
      <c r="AF2056" s="24">
        <f>IF(X2056="","",(X2056-(-0.27268023098325006+0.47142105304415904*V2056+-0.3189264934812436*U2056)--5.286111042926227e-16)/0.7994208745952703)</f>
        <v/>
      </c>
      <c r="AG2056" s="24">
        <f>IF(AA2056="","",(AA2056-(0.5248806186338691+-0.064206457956449*U2056)-5.43454825424064e-16)/0.9977404048781155)</f>
        <v/>
      </c>
      <c r="AH2056" s="25" t="n">
        <v>-3.759417465458896</v>
      </c>
      <c r="AI2056" s="25" t="n">
        <v>-0.3944856561267389</v>
      </c>
      <c r="AJ2056" s="25" t="n">
        <v>-0.1416668657999675</v>
      </c>
      <c r="AK2056" s="25" t="n">
        <v>-0.8446053501903703</v>
      </c>
      <c r="AL2056" s="25" t="n">
        <v>1.22458092999353</v>
      </c>
      <c r="AM2056" s="25" t="n">
        <v>1.091846866168492</v>
      </c>
      <c r="AN2056" s="25" t="n">
        <v>-1.924591867067465</v>
      </c>
      <c r="AO2056" s="25" t="n">
        <v>0.0771709401651067</v>
      </c>
      <c r="AP2056" s="25" t="n">
        <v>-1.181681268380837</v>
      </c>
      <c r="AQ2056" s="25" t="n">
        <v>-0.23520961514262</v>
      </c>
    </row>
    <row r="2057">
      <c r="A2057" s="23">
        <f>Universe!A2057</f>
        <v/>
      </c>
      <c r="B2057" s="24">
        <f>IF(Universe!W2057="","",(Universe!W2057-$B$2550)/$C$2550)</f>
        <v/>
      </c>
      <c r="C2057" s="24">
        <f>IF(Universe!X2057="","",(Universe!X2057-$B$2551)/$C$2551)</f>
        <v/>
      </c>
      <c r="D2057" s="24">
        <f>IF(Universe!Y2057="","",(Universe!Y2057-$B$2552)/$C$2552)</f>
        <v/>
      </c>
      <c r="E2057" s="24">
        <f>IF(Universe!Z2057="","",(Universe!Z2057-$B$2553)/$C$2553)</f>
        <v/>
      </c>
      <c r="F2057" s="24">
        <f>IF(Universe!AA2057="","",(Universe!AA2057-$B$2554)/$C$2554)</f>
        <v/>
      </c>
      <c r="G2057" s="24">
        <f>IF(Universe!AB2057="","",(Universe!AB2057-$B$2555)/$C$2555)</f>
        <v/>
      </c>
      <c r="H2057" s="24">
        <f>IF(Universe!AC2057="","",(Universe!AC2057-$B$2556)/$C$2556)</f>
        <v/>
      </c>
      <c r="I2057" s="24">
        <f>IF(Universe!AD2057="","",(Universe!AD2057-$B$2557)/$C$2557)</f>
        <v/>
      </c>
      <c r="J2057" s="24">
        <f>IF(Universe!AE2057="","",(Universe!AE2057-$B$2558)/$C$2558)</f>
        <v/>
      </c>
      <c r="K2057" s="24">
        <f>IF(Universe!AF2057="","",(Universe!AF2057-$B$2559)/$C$2559)</f>
        <v/>
      </c>
      <c r="L2057" s="24">
        <f>IF(Universe!AG2057="","",(Universe!AG2057-$B$2560)/$C$2560)</f>
        <v/>
      </c>
      <c r="M2057" s="24">
        <f>IF(Universe!AH2057="","",(Universe!AH2057-$B$2561)/$C$2561)</f>
        <v/>
      </c>
      <c r="N2057" s="24">
        <f>IF(Universe!AI2057="","",(Universe!AI2057-$B$2562)/$C$2562)</f>
        <v/>
      </c>
      <c r="O2057" s="24">
        <f>0.74*IF(B2057="",0,B2057)+0.16*IF(C2057="",0,C2057)+0.1*IF(D2057="",0,D2057)</f>
        <v/>
      </c>
      <c r="P2057" s="24">
        <f>0.35*IF(E2057="",0,E2057)+0.35*IF(F2057="",0,F2057)+0.3*IF(G2057="",0,G2057)</f>
        <v/>
      </c>
      <c r="Q2057" s="24">
        <f>0.656*IF(I2057="",0,I2057)+0.344*IF(H2057="",0,H2057)</f>
        <v/>
      </c>
      <c r="R2057" s="24">
        <f>0.338*IF(J2057="",0,J2057)+0.662*IF(K2057="",0,K2057)</f>
        <v/>
      </c>
      <c r="S2057" s="24">
        <f>0.38*IF(L2057="",0,L2057)+0.35*IF(M2057="",0,M2057)+0.27*IF(N2057="",0,N2057)</f>
        <v/>
      </c>
      <c r="T2057" s="24">
        <f>IF(Universe!S2057="","",((Universe!S2057-$B$2565)/$C$2565)^3)</f>
        <v/>
      </c>
      <c r="U2057" s="24">
        <f>IF(Universe!S2057="","",(Universe!S2057-$B$2565)/$C$2565)</f>
        <v/>
      </c>
      <c r="V2057" s="24">
        <f>IF(Universe!T2057="","",(Universe!T2057-$B$2566)/$C$2566)</f>
        <v/>
      </c>
      <c r="W2057" s="24">
        <f>IF(Universe!U2057="","",(Universe!U2057-$B$2567)/$C$2567)</f>
        <v/>
      </c>
      <c r="X2057" s="24">
        <f>IF(O2057="","",(O2057-$B$2571)/$C$2571)</f>
        <v/>
      </c>
      <c r="Y2057" s="24">
        <f>IF(T2057="","",(T2057-$B$2576)/$C$2576)</f>
        <v/>
      </c>
      <c r="Z2057" s="24">
        <f>IF(Universe!V2057="","",(Universe!V2057-$B$2568)/$C$2568)</f>
        <v/>
      </c>
      <c r="AA2057" s="24">
        <f>IF(P2057="","",(P2057-$B$2572)/$C$2572)</f>
        <v/>
      </c>
      <c r="AB2057" s="24">
        <f>IF(Q2057="","",(Q2057-$B$2573)/$C$2573)</f>
        <v/>
      </c>
      <c r="AC2057" s="24">
        <f>IF(R2057="","",(R2057-$B$2574)/$C$2574)</f>
        <v/>
      </c>
      <c r="AD2057" s="24">
        <f>IF(S2057="","",(S2057-$B$2575)/$C$2575)</f>
        <v/>
      </c>
      <c r="AE2057" s="24">
        <f>IF(Y2057="","",Y2057-(19.12044933116382+16.522174187581257*U2057))</f>
        <v/>
      </c>
      <c r="AF2057" s="24">
        <f>IF(X2057="","",(X2057-(-0.27268023098325006+0.47142105304415904*V2057+-0.3189264934812436*U2057)--5.286111042926227e-16)/0.7994208745952703)</f>
        <v/>
      </c>
      <c r="AG2057" s="24">
        <f>IF(AA2057="","",(AA2057-(0.5248806186338691+-0.064206457956449*U2057)-5.43454825424064e-16)/0.9977404048781155)</f>
        <v/>
      </c>
      <c r="AH2057" s="25" t="n">
        <v>-3.146638336670892</v>
      </c>
      <c r="AI2057" s="25" t="n">
        <v>1.403513033090731</v>
      </c>
      <c r="AJ2057" s="25" t="n">
        <v>-2.301449944285603</v>
      </c>
      <c r="AK2057" s="25" t="n">
        <v>1.502778735968916</v>
      </c>
      <c r="AL2057" s="25" t="n">
        <v>2.739996761601045</v>
      </c>
      <c r="AM2057" s="25" t="n">
        <v>0.2818764756272363</v>
      </c>
      <c r="AN2057" s="25" t="n">
        <v>2.354181414081242</v>
      </c>
      <c r="AO2057" s="25" t="n">
        <v>-0.2128107437340171</v>
      </c>
      <c r="AP2057" s="25" t="n">
        <v>0.8102631593528971</v>
      </c>
      <c r="AQ2057" s="25" t="n">
        <v>0.3012504320702075</v>
      </c>
    </row>
    <row r="2058">
      <c r="A2058" s="23">
        <f>Universe!A2058</f>
        <v/>
      </c>
      <c r="B2058" s="24">
        <f>IF(Universe!W2058="","",(Universe!W2058-$B$2550)/$C$2550)</f>
        <v/>
      </c>
      <c r="C2058" s="24">
        <f>IF(Universe!X2058="","",(Universe!X2058-$B$2551)/$C$2551)</f>
        <v/>
      </c>
      <c r="D2058" s="24">
        <f>IF(Universe!Y2058="","",(Universe!Y2058-$B$2552)/$C$2552)</f>
        <v/>
      </c>
      <c r="E2058" s="24">
        <f>IF(Universe!Z2058="","",(Universe!Z2058-$B$2553)/$C$2553)</f>
        <v/>
      </c>
      <c r="F2058" s="24">
        <f>IF(Universe!AA2058="","",(Universe!AA2058-$B$2554)/$C$2554)</f>
        <v/>
      </c>
      <c r="G2058" s="24">
        <f>IF(Universe!AB2058="","",(Universe!AB2058-$B$2555)/$C$2555)</f>
        <v/>
      </c>
      <c r="H2058" s="24">
        <f>IF(Universe!AC2058="","",(Universe!AC2058-$B$2556)/$C$2556)</f>
        <v/>
      </c>
      <c r="I2058" s="24">
        <f>IF(Universe!AD2058="","",(Universe!AD2058-$B$2557)/$C$2557)</f>
        <v/>
      </c>
      <c r="J2058" s="24">
        <f>IF(Universe!AE2058="","",(Universe!AE2058-$B$2558)/$C$2558)</f>
        <v/>
      </c>
      <c r="K2058" s="24">
        <f>IF(Universe!AF2058="","",(Universe!AF2058-$B$2559)/$C$2559)</f>
        <v/>
      </c>
      <c r="L2058" s="24">
        <f>IF(Universe!AG2058="","",(Universe!AG2058-$B$2560)/$C$2560)</f>
        <v/>
      </c>
      <c r="M2058" s="24">
        <f>IF(Universe!AH2058="","",(Universe!AH2058-$B$2561)/$C$2561)</f>
        <v/>
      </c>
      <c r="N2058" s="24">
        <f>IF(Universe!AI2058="","",(Universe!AI2058-$B$2562)/$C$2562)</f>
        <v/>
      </c>
      <c r="O2058" s="24">
        <f>0.74*IF(B2058="",0,B2058)+0.16*IF(C2058="",0,C2058)+0.1*IF(D2058="",0,D2058)</f>
        <v/>
      </c>
      <c r="P2058" s="24">
        <f>0.35*IF(E2058="",0,E2058)+0.35*IF(F2058="",0,F2058)+0.3*IF(G2058="",0,G2058)</f>
        <v/>
      </c>
      <c r="Q2058" s="24">
        <f>0.656*IF(I2058="",0,I2058)+0.344*IF(H2058="",0,H2058)</f>
        <v/>
      </c>
      <c r="R2058" s="24">
        <f>0.338*IF(J2058="",0,J2058)+0.662*IF(K2058="",0,K2058)</f>
        <v/>
      </c>
      <c r="S2058" s="24">
        <f>0.38*IF(L2058="",0,L2058)+0.35*IF(M2058="",0,M2058)+0.27*IF(N2058="",0,N2058)</f>
        <v/>
      </c>
      <c r="T2058" s="24">
        <f>IF(Universe!S2058="","",((Universe!S2058-$B$2565)/$C$2565)^3)</f>
        <v/>
      </c>
      <c r="U2058" s="24">
        <f>IF(Universe!S2058="","",(Universe!S2058-$B$2565)/$C$2565)</f>
        <v/>
      </c>
      <c r="V2058" s="24">
        <f>IF(Universe!T2058="","",(Universe!T2058-$B$2566)/$C$2566)</f>
        <v/>
      </c>
      <c r="W2058" s="24">
        <f>IF(Universe!U2058="","",(Universe!U2058-$B$2567)/$C$2567)</f>
        <v/>
      </c>
      <c r="X2058" s="24">
        <f>IF(O2058="","",(O2058-$B$2571)/$C$2571)</f>
        <v/>
      </c>
      <c r="Y2058" s="24">
        <f>IF(T2058="","",(T2058-$B$2576)/$C$2576)</f>
        <v/>
      </c>
      <c r="Z2058" s="24">
        <f>IF(Universe!V2058="","",(Universe!V2058-$B$2568)/$C$2568)</f>
        <v/>
      </c>
      <c r="AA2058" s="24">
        <f>IF(P2058="","",(P2058-$B$2572)/$C$2572)</f>
        <v/>
      </c>
      <c r="AB2058" s="24">
        <f>IF(Q2058="","",(Q2058-$B$2573)/$C$2573)</f>
        <v/>
      </c>
      <c r="AC2058" s="24">
        <f>IF(R2058="","",(R2058-$B$2574)/$C$2574)</f>
        <v/>
      </c>
      <c r="AD2058" s="24">
        <f>IF(S2058="","",(S2058-$B$2575)/$C$2575)</f>
        <v/>
      </c>
      <c r="AE2058" s="24">
        <f>IF(Y2058="","",Y2058-(19.12044933116382+16.522174187581257*U2058))</f>
        <v/>
      </c>
      <c r="AF2058" s="24">
        <f>IF(X2058="","",(X2058-(-0.27268023098325006+0.47142105304415904*V2058+-0.3189264934812436*U2058)--5.286111042926227e-16)/0.7994208745952703)</f>
        <v/>
      </c>
      <c r="AG2058" s="24">
        <f>IF(AA2058="","",(AA2058-(0.5248806186338691+-0.064206457956449*U2058)-5.43454825424064e-16)/0.9977404048781155)</f>
        <v/>
      </c>
      <c r="AH2058" s="25" t="n">
        <v>-2.141128904744503</v>
      </c>
      <c r="AI2058" s="25" t="n">
        <v>0.0606497542838805</v>
      </c>
      <c r="AJ2058" s="25" t="n">
        <v>2.139567382640347</v>
      </c>
      <c r="AK2058" s="25" t="n">
        <v>-0.1024305762905204</v>
      </c>
      <c r="AL2058" s="25" t="n">
        <v>3.344363246518668</v>
      </c>
      <c r="AM2058" s="25" t="n">
        <v>-0.1497989262814144</v>
      </c>
      <c r="AN2058" s="25" t="n">
        <v>-2.018548055865658</v>
      </c>
      <c r="AO2058" s="25" t="n">
        <v>-0.0988846390411484</v>
      </c>
      <c r="AP2058" s="25" t="n">
        <v>-0.7640875366999927</v>
      </c>
      <c r="AQ2058" s="25" t="n">
        <v>-0.3768973617517527</v>
      </c>
    </row>
    <row r="2059">
      <c r="A2059" s="23">
        <f>Universe!A2059</f>
        <v/>
      </c>
      <c r="B2059" s="24">
        <f>IF(Universe!W2059="","",(Universe!W2059-$B$2550)/$C$2550)</f>
        <v/>
      </c>
      <c r="C2059" s="24">
        <f>IF(Universe!X2059="","",(Universe!X2059-$B$2551)/$C$2551)</f>
        <v/>
      </c>
      <c r="D2059" s="24">
        <f>IF(Universe!Y2059="","",(Universe!Y2059-$B$2552)/$C$2552)</f>
        <v/>
      </c>
      <c r="E2059" s="24">
        <f>IF(Universe!Z2059="","",(Universe!Z2059-$B$2553)/$C$2553)</f>
        <v/>
      </c>
      <c r="F2059" s="24">
        <f>IF(Universe!AA2059="","",(Universe!AA2059-$B$2554)/$C$2554)</f>
        <v/>
      </c>
      <c r="G2059" s="24">
        <f>IF(Universe!AB2059="","",(Universe!AB2059-$B$2555)/$C$2555)</f>
        <v/>
      </c>
      <c r="H2059" s="24">
        <f>IF(Universe!AC2059="","",(Universe!AC2059-$B$2556)/$C$2556)</f>
        <v/>
      </c>
      <c r="I2059" s="24">
        <f>IF(Universe!AD2059="","",(Universe!AD2059-$B$2557)/$C$2557)</f>
        <v/>
      </c>
      <c r="J2059" s="24">
        <f>IF(Universe!AE2059="","",(Universe!AE2059-$B$2558)/$C$2558)</f>
        <v/>
      </c>
      <c r="K2059" s="24">
        <f>IF(Universe!AF2059="","",(Universe!AF2059-$B$2559)/$C$2559)</f>
        <v/>
      </c>
      <c r="L2059" s="24">
        <f>IF(Universe!AG2059="","",(Universe!AG2059-$B$2560)/$C$2560)</f>
        <v/>
      </c>
      <c r="M2059" s="24">
        <f>IF(Universe!AH2059="","",(Universe!AH2059-$B$2561)/$C$2561)</f>
        <v/>
      </c>
      <c r="N2059" s="24">
        <f>IF(Universe!AI2059="","",(Universe!AI2059-$B$2562)/$C$2562)</f>
        <v/>
      </c>
      <c r="O2059" s="24">
        <f>0.74*IF(B2059="",0,B2059)+0.16*IF(C2059="",0,C2059)+0.1*IF(D2059="",0,D2059)</f>
        <v/>
      </c>
      <c r="P2059" s="24">
        <f>0.35*IF(E2059="",0,E2059)+0.35*IF(F2059="",0,F2059)+0.3*IF(G2059="",0,G2059)</f>
        <v/>
      </c>
      <c r="Q2059" s="24">
        <f>0.656*IF(I2059="",0,I2059)+0.344*IF(H2059="",0,H2059)</f>
        <v/>
      </c>
      <c r="R2059" s="24">
        <f>0.338*IF(J2059="",0,J2059)+0.662*IF(K2059="",0,K2059)</f>
        <v/>
      </c>
      <c r="S2059" s="24">
        <f>0.38*IF(L2059="",0,L2059)+0.35*IF(M2059="",0,M2059)+0.27*IF(N2059="",0,N2059)</f>
        <v/>
      </c>
      <c r="T2059" s="24">
        <f>IF(Universe!S2059="","",((Universe!S2059-$B$2565)/$C$2565)^3)</f>
        <v/>
      </c>
      <c r="U2059" s="24">
        <f>IF(Universe!S2059="","",(Universe!S2059-$B$2565)/$C$2565)</f>
        <v/>
      </c>
      <c r="V2059" s="24">
        <f>IF(Universe!T2059="","",(Universe!T2059-$B$2566)/$C$2566)</f>
        <v/>
      </c>
      <c r="W2059" s="24">
        <f>IF(Universe!U2059="","",(Universe!U2059-$B$2567)/$C$2567)</f>
        <v/>
      </c>
      <c r="X2059" s="24">
        <f>IF(O2059="","",(O2059-$B$2571)/$C$2571)</f>
        <v/>
      </c>
      <c r="Y2059" s="24">
        <f>IF(T2059="","",(T2059-$B$2576)/$C$2576)</f>
        <v/>
      </c>
      <c r="Z2059" s="24">
        <f>IF(Universe!V2059="","",(Universe!V2059-$B$2568)/$C$2568)</f>
        <v/>
      </c>
      <c r="AA2059" s="24">
        <f>IF(P2059="","",(P2059-$B$2572)/$C$2572)</f>
        <v/>
      </c>
      <c r="AB2059" s="24">
        <f>IF(Q2059="","",(Q2059-$B$2573)/$C$2573)</f>
        <v/>
      </c>
      <c r="AC2059" s="24">
        <f>IF(R2059="","",(R2059-$B$2574)/$C$2574)</f>
        <v/>
      </c>
      <c r="AD2059" s="24">
        <f>IF(S2059="","",(S2059-$B$2575)/$C$2575)</f>
        <v/>
      </c>
      <c r="AE2059" s="24">
        <f>IF(Y2059="","",Y2059-(19.12044933116382+16.522174187581257*U2059))</f>
        <v/>
      </c>
      <c r="AF2059" s="24">
        <f>IF(X2059="","",(X2059-(-0.27268023098325006+0.47142105304415904*V2059+-0.3189264934812436*U2059)--5.286111042926227e-16)/0.7994208745952703)</f>
        <v/>
      </c>
      <c r="AG2059" s="24">
        <f>IF(AA2059="","",(AA2059-(0.5248806186338691+-0.064206457956449*U2059)-5.43454825424064e-16)/0.9977404048781155)</f>
        <v/>
      </c>
      <c r="AH2059" s="25" t="n">
        <v>-1.527260298811648</v>
      </c>
      <c r="AI2059" s="25" t="n">
        <v>0.0731299839158215</v>
      </c>
      <c r="AJ2059" s="25" t="n">
        <v>0.2551574754183594</v>
      </c>
      <c r="AK2059" s="25" t="n">
        <v>-0.5208099621551545</v>
      </c>
      <c r="AL2059" s="25" t="n">
        <v>2.847128651022346</v>
      </c>
      <c r="AM2059" s="25" t="n">
        <v>-0.07210332279494119</v>
      </c>
      <c r="AN2059" s="25" t="n">
        <v>0.2815608287360635</v>
      </c>
      <c r="AO2059" s="25" t="n">
        <v>-0.0379121130125688</v>
      </c>
      <c r="AP2059" s="25" t="n">
        <v>-0.7086061978813228</v>
      </c>
      <c r="AQ2059" s="25" t="n">
        <v>0.7678882205689274</v>
      </c>
    </row>
    <row r="2060">
      <c r="A2060" s="23">
        <f>Universe!A2060</f>
        <v/>
      </c>
      <c r="B2060" s="24">
        <f>IF(Universe!W2060="","",(Universe!W2060-$B$2550)/$C$2550)</f>
        <v/>
      </c>
      <c r="C2060" s="24">
        <f>IF(Universe!X2060="","",(Universe!X2060-$B$2551)/$C$2551)</f>
        <v/>
      </c>
      <c r="D2060" s="24">
        <f>IF(Universe!Y2060="","",(Universe!Y2060-$B$2552)/$C$2552)</f>
        <v/>
      </c>
      <c r="E2060" s="24">
        <f>IF(Universe!Z2060="","",(Universe!Z2060-$B$2553)/$C$2553)</f>
        <v/>
      </c>
      <c r="F2060" s="24">
        <f>IF(Universe!AA2060="","",(Universe!AA2060-$B$2554)/$C$2554)</f>
        <v/>
      </c>
      <c r="G2060" s="24">
        <f>IF(Universe!AB2060="","",(Universe!AB2060-$B$2555)/$C$2555)</f>
        <v/>
      </c>
      <c r="H2060" s="24">
        <f>IF(Universe!AC2060="","",(Universe!AC2060-$B$2556)/$C$2556)</f>
        <v/>
      </c>
      <c r="I2060" s="24">
        <f>IF(Universe!AD2060="","",(Universe!AD2060-$B$2557)/$C$2557)</f>
        <v/>
      </c>
      <c r="J2060" s="24">
        <f>IF(Universe!AE2060="","",(Universe!AE2060-$B$2558)/$C$2558)</f>
        <v/>
      </c>
      <c r="K2060" s="24">
        <f>IF(Universe!AF2060="","",(Universe!AF2060-$B$2559)/$C$2559)</f>
        <v/>
      </c>
      <c r="L2060" s="24">
        <f>IF(Universe!AG2060="","",(Universe!AG2060-$B$2560)/$C$2560)</f>
        <v/>
      </c>
      <c r="M2060" s="24">
        <f>IF(Universe!AH2060="","",(Universe!AH2060-$B$2561)/$C$2561)</f>
        <v/>
      </c>
      <c r="N2060" s="24">
        <f>IF(Universe!AI2060="","",(Universe!AI2060-$B$2562)/$C$2562)</f>
        <v/>
      </c>
      <c r="O2060" s="24">
        <f>0.74*IF(B2060="",0,B2060)+0.16*IF(C2060="",0,C2060)+0.1*IF(D2060="",0,D2060)</f>
        <v/>
      </c>
      <c r="P2060" s="24">
        <f>0.35*IF(E2060="",0,E2060)+0.35*IF(F2060="",0,F2060)+0.3*IF(G2060="",0,G2060)</f>
        <v/>
      </c>
      <c r="Q2060" s="24">
        <f>0.656*IF(I2060="",0,I2060)+0.344*IF(H2060="",0,H2060)</f>
        <v/>
      </c>
      <c r="R2060" s="24">
        <f>0.338*IF(J2060="",0,J2060)+0.662*IF(K2060="",0,K2060)</f>
        <v/>
      </c>
      <c r="S2060" s="24">
        <f>0.38*IF(L2060="",0,L2060)+0.35*IF(M2060="",0,M2060)+0.27*IF(N2060="",0,N2060)</f>
        <v/>
      </c>
      <c r="T2060" s="24">
        <f>IF(Universe!S2060="","",((Universe!S2060-$B$2565)/$C$2565)^3)</f>
        <v/>
      </c>
      <c r="U2060" s="24">
        <f>IF(Universe!S2060="","",(Universe!S2060-$B$2565)/$C$2565)</f>
        <v/>
      </c>
      <c r="V2060" s="24">
        <f>IF(Universe!T2060="","",(Universe!T2060-$B$2566)/$C$2566)</f>
        <v/>
      </c>
      <c r="W2060" s="24">
        <f>IF(Universe!U2060="","",(Universe!U2060-$B$2567)/$C$2567)</f>
        <v/>
      </c>
      <c r="X2060" s="24">
        <f>IF(O2060="","",(O2060-$B$2571)/$C$2571)</f>
        <v/>
      </c>
      <c r="Y2060" s="24">
        <f>IF(T2060="","",(T2060-$B$2576)/$C$2576)</f>
        <v/>
      </c>
      <c r="Z2060" s="24">
        <f>IF(Universe!V2060="","",(Universe!V2060-$B$2568)/$C$2568)</f>
        <v/>
      </c>
      <c r="AA2060" s="24">
        <f>IF(P2060="","",(P2060-$B$2572)/$C$2572)</f>
        <v/>
      </c>
      <c r="AB2060" s="24">
        <f>IF(Q2060="","",(Q2060-$B$2573)/$C$2573)</f>
        <v/>
      </c>
      <c r="AC2060" s="24">
        <f>IF(R2060="","",(R2060-$B$2574)/$C$2574)</f>
        <v/>
      </c>
      <c r="AD2060" s="24">
        <f>IF(S2060="","",(S2060-$B$2575)/$C$2575)</f>
        <v/>
      </c>
      <c r="AE2060" s="24">
        <f>IF(Y2060="","",Y2060-(19.12044933116382+16.522174187581257*U2060))</f>
        <v/>
      </c>
      <c r="AF2060" s="24">
        <f>IF(X2060="","",(X2060-(-0.27268023098325006+0.47142105304415904*V2060+-0.3189264934812436*U2060)--5.286111042926227e-16)/0.7994208745952703)</f>
        <v/>
      </c>
      <c r="AG2060" s="24">
        <f>IF(AA2060="","",(AA2060-(0.5248806186338691+-0.064206457956449*U2060)-5.43454825424064e-16)/0.9977404048781155)</f>
        <v/>
      </c>
      <c r="AH2060" s="25" t="n">
        <v>-2.516973806422129</v>
      </c>
      <c r="AI2060" s="25" t="n">
        <v>-0.2720111698961442</v>
      </c>
      <c r="AJ2060" s="25" t="n">
        <v>-1.109981884620348</v>
      </c>
      <c r="AK2060" s="25" t="n">
        <v>-0.1027823303201489</v>
      </c>
      <c r="AL2060" s="25" t="n">
        <v>3.354619050490836</v>
      </c>
      <c r="AM2060" s="25" t="n">
        <v>0.5122531897470362</v>
      </c>
      <c r="AN2060" s="25" t="n">
        <v>0.2392234838838854</v>
      </c>
      <c r="AO2060" s="25" t="n">
        <v>-0.0396915496265687</v>
      </c>
      <c r="AP2060" s="25" t="n">
        <v>-0.2059999610210309</v>
      </c>
      <c r="AQ2060" s="25" t="n">
        <v>0.8195481069481343</v>
      </c>
    </row>
    <row r="2061">
      <c r="A2061" s="23">
        <f>Universe!A2061</f>
        <v/>
      </c>
      <c r="B2061" s="24">
        <f>IF(Universe!W2061="","",(Universe!W2061-$B$2550)/$C$2550)</f>
        <v/>
      </c>
      <c r="C2061" s="24">
        <f>IF(Universe!X2061="","",(Universe!X2061-$B$2551)/$C$2551)</f>
        <v/>
      </c>
      <c r="D2061" s="24">
        <f>IF(Universe!Y2061="","",(Universe!Y2061-$B$2552)/$C$2552)</f>
        <v/>
      </c>
      <c r="E2061" s="24">
        <f>IF(Universe!Z2061="","",(Universe!Z2061-$B$2553)/$C$2553)</f>
        <v/>
      </c>
      <c r="F2061" s="24">
        <f>IF(Universe!AA2061="","",(Universe!AA2061-$B$2554)/$C$2554)</f>
        <v/>
      </c>
      <c r="G2061" s="24">
        <f>IF(Universe!AB2061="","",(Universe!AB2061-$B$2555)/$C$2555)</f>
        <v/>
      </c>
      <c r="H2061" s="24">
        <f>IF(Universe!AC2061="","",(Universe!AC2061-$B$2556)/$C$2556)</f>
        <v/>
      </c>
      <c r="I2061" s="24">
        <f>IF(Universe!AD2061="","",(Universe!AD2061-$B$2557)/$C$2557)</f>
        <v/>
      </c>
      <c r="J2061" s="24">
        <f>IF(Universe!AE2061="","",(Universe!AE2061-$B$2558)/$C$2558)</f>
        <v/>
      </c>
      <c r="K2061" s="24">
        <f>IF(Universe!AF2061="","",(Universe!AF2061-$B$2559)/$C$2559)</f>
        <v/>
      </c>
      <c r="L2061" s="24">
        <f>IF(Universe!AG2061="","",(Universe!AG2061-$B$2560)/$C$2560)</f>
        <v/>
      </c>
      <c r="M2061" s="24">
        <f>IF(Universe!AH2061="","",(Universe!AH2061-$B$2561)/$C$2561)</f>
        <v/>
      </c>
      <c r="N2061" s="24">
        <f>IF(Universe!AI2061="","",(Universe!AI2061-$B$2562)/$C$2562)</f>
        <v/>
      </c>
      <c r="O2061" s="24">
        <f>0.74*IF(B2061="",0,B2061)+0.16*IF(C2061="",0,C2061)+0.1*IF(D2061="",0,D2061)</f>
        <v/>
      </c>
      <c r="P2061" s="24">
        <f>0.35*IF(E2061="",0,E2061)+0.35*IF(F2061="",0,F2061)+0.3*IF(G2061="",0,G2061)</f>
        <v/>
      </c>
      <c r="Q2061" s="24">
        <f>0.656*IF(I2061="",0,I2061)+0.344*IF(H2061="",0,H2061)</f>
        <v/>
      </c>
      <c r="R2061" s="24">
        <f>0.338*IF(J2061="",0,J2061)+0.662*IF(K2061="",0,K2061)</f>
        <v/>
      </c>
      <c r="S2061" s="24">
        <f>0.38*IF(L2061="",0,L2061)+0.35*IF(M2061="",0,M2061)+0.27*IF(N2061="",0,N2061)</f>
        <v/>
      </c>
      <c r="T2061" s="24">
        <f>IF(Universe!S2061="","",((Universe!S2061-$B$2565)/$C$2565)^3)</f>
        <v/>
      </c>
      <c r="U2061" s="24">
        <f>IF(Universe!S2061="","",(Universe!S2061-$B$2565)/$C$2565)</f>
        <v/>
      </c>
      <c r="V2061" s="24">
        <f>IF(Universe!T2061="","",(Universe!T2061-$B$2566)/$C$2566)</f>
        <v/>
      </c>
      <c r="W2061" s="24">
        <f>IF(Universe!U2061="","",(Universe!U2061-$B$2567)/$C$2567)</f>
        <v/>
      </c>
      <c r="X2061" s="24">
        <f>IF(O2061="","",(O2061-$B$2571)/$C$2571)</f>
        <v/>
      </c>
      <c r="Y2061" s="24">
        <f>IF(T2061="","",(T2061-$B$2576)/$C$2576)</f>
        <v/>
      </c>
      <c r="Z2061" s="24">
        <f>IF(Universe!V2061="","",(Universe!V2061-$B$2568)/$C$2568)</f>
        <v/>
      </c>
      <c r="AA2061" s="24">
        <f>IF(P2061="","",(P2061-$B$2572)/$C$2572)</f>
        <v/>
      </c>
      <c r="AB2061" s="24">
        <f>IF(Q2061="","",(Q2061-$B$2573)/$C$2573)</f>
        <v/>
      </c>
      <c r="AC2061" s="24">
        <f>IF(R2061="","",(R2061-$B$2574)/$C$2574)</f>
        <v/>
      </c>
      <c r="AD2061" s="24">
        <f>IF(S2061="","",(S2061-$B$2575)/$C$2575)</f>
        <v/>
      </c>
      <c r="AE2061" s="24">
        <f>IF(Y2061="","",Y2061-(19.12044933116382+16.522174187581257*U2061))</f>
        <v/>
      </c>
      <c r="AF2061" s="24">
        <f>IF(X2061="","",(X2061-(-0.27268023098325006+0.47142105304415904*V2061+-0.3189264934812436*U2061)--5.286111042926227e-16)/0.7994208745952703)</f>
        <v/>
      </c>
      <c r="AG2061" s="24">
        <f>IF(AA2061="","",(AA2061-(0.5248806186338691+-0.064206457956449*U2061)-5.43454825424064e-16)/0.9977404048781155)</f>
        <v/>
      </c>
      <c r="AH2061" s="25" t="n">
        <v>-2.311360980929622</v>
      </c>
      <c r="AI2061" s="25" t="n">
        <v>1.448630599681611</v>
      </c>
      <c r="AJ2061" s="25" t="n">
        <v>0.4665054302816098</v>
      </c>
      <c r="AK2061" s="25" t="n">
        <v>-0.5843340862096355</v>
      </c>
      <c r="AL2061" s="25" t="n">
        <v>3.380198725736649</v>
      </c>
      <c r="AM2061" s="25" t="n">
        <v>-0.150131425693481</v>
      </c>
      <c r="AN2061" s="25" t="n">
        <v>1.848306204945182</v>
      </c>
      <c r="AO2061" s="25" t="n">
        <v>-0.0393081282432121</v>
      </c>
      <c r="AP2061" s="25" t="n">
        <v>0.633481645705261</v>
      </c>
      <c r="AQ2061" s="25" t="n">
        <v>0.3405139726125373</v>
      </c>
    </row>
    <row r="2062">
      <c r="A2062" s="23">
        <f>Universe!A2062</f>
        <v/>
      </c>
      <c r="B2062" s="24">
        <f>IF(Universe!W2062="","",(Universe!W2062-$B$2550)/$C$2550)</f>
        <v/>
      </c>
      <c r="C2062" s="24">
        <f>IF(Universe!X2062="","",(Universe!X2062-$B$2551)/$C$2551)</f>
        <v/>
      </c>
      <c r="D2062" s="24">
        <f>IF(Universe!Y2062="","",(Universe!Y2062-$B$2552)/$C$2552)</f>
        <v/>
      </c>
      <c r="E2062" s="24">
        <f>IF(Universe!Z2062="","",(Universe!Z2062-$B$2553)/$C$2553)</f>
        <v/>
      </c>
      <c r="F2062" s="24">
        <f>IF(Universe!AA2062="","",(Universe!AA2062-$B$2554)/$C$2554)</f>
        <v/>
      </c>
      <c r="G2062" s="24">
        <f>IF(Universe!AB2062="","",(Universe!AB2062-$B$2555)/$C$2555)</f>
        <v/>
      </c>
      <c r="H2062" s="24">
        <f>IF(Universe!AC2062="","",(Universe!AC2062-$B$2556)/$C$2556)</f>
        <v/>
      </c>
      <c r="I2062" s="24">
        <f>IF(Universe!AD2062="","",(Universe!AD2062-$B$2557)/$C$2557)</f>
        <v/>
      </c>
      <c r="J2062" s="24">
        <f>IF(Universe!AE2062="","",(Universe!AE2062-$B$2558)/$C$2558)</f>
        <v/>
      </c>
      <c r="K2062" s="24">
        <f>IF(Universe!AF2062="","",(Universe!AF2062-$B$2559)/$C$2559)</f>
        <v/>
      </c>
      <c r="L2062" s="24">
        <f>IF(Universe!AG2062="","",(Universe!AG2062-$B$2560)/$C$2560)</f>
        <v/>
      </c>
      <c r="M2062" s="24">
        <f>IF(Universe!AH2062="","",(Universe!AH2062-$B$2561)/$C$2561)</f>
        <v/>
      </c>
      <c r="N2062" s="24">
        <f>IF(Universe!AI2062="","",(Universe!AI2062-$B$2562)/$C$2562)</f>
        <v/>
      </c>
      <c r="O2062" s="24">
        <f>0.74*IF(B2062="",0,B2062)+0.16*IF(C2062="",0,C2062)+0.1*IF(D2062="",0,D2062)</f>
        <v/>
      </c>
      <c r="P2062" s="24">
        <f>0.35*IF(E2062="",0,E2062)+0.35*IF(F2062="",0,F2062)+0.3*IF(G2062="",0,G2062)</f>
        <v/>
      </c>
      <c r="Q2062" s="24">
        <f>0.656*IF(I2062="",0,I2062)+0.344*IF(H2062="",0,H2062)</f>
        <v/>
      </c>
      <c r="R2062" s="24">
        <f>0.338*IF(J2062="",0,J2062)+0.662*IF(K2062="",0,K2062)</f>
        <v/>
      </c>
      <c r="S2062" s="24">
        <f>0.38*IF(L2062="",0,L2062)+0.35*IF(M2062="",0,M2062)+0.27*IF(N2062="",0,N2062)</f>
        <v/>
      </c>
      <c r="T2062" s="24">
        <f>IF(Universe!S2062="","",((Universe!S2062-$B$2565)/$C$2565)^3)</f>
        <v/>
      </c>
      <c r="U2062" s="24">
        <f>IF(Universe!S2062="","",(Universe!S2062-$B$2565)/$C$2565)</f>
        <v/>
      </c>
      <c r="V2062" s="24">
        <f>IF(Universe!T2062="","",(Universe!T2062-$B$2566)/$C$2566)</f>
        <v/>
      </c>
      <c r="W2062" s="24">
        <f>IF(Universe!U2062="","",(Universe!U2062-$B$2567)/$C$2567)</f>
        <v/>
      </c>
      <c r="X2062" s="24">
        <f>IF(O2062="","",(O2062-$B$2571)/$C$2571)</f>
        <v/>
      </c>
      <c r="Y2062" s="24">
        <f>IF(T2062="","",(T2062-$B$2576)/$C$2576)</f>
        <v/>
      </c>
      <c r="Z2062" s="24">
        <f>IF(Universe!V2062="","",(Universe!V2062-$B$2568)/$C$2568)</f>
        <v/>
      </c>
      <c r="AA2062" s="24">
        <f>IF(P2062="","",(P2062-$B$2572)/$C$2572)</f>
        <v/>
      </c>
      <c r="AB2062" s="24">
        <f>IF(Q2062="","",(Q2062-$B$2573)/$C$2573)</f>
        <v/>
      </c>
      <c r="AC2062" s="24">
        <f>IF(R2062="","",(R2062-$B$2574)/$C$2574)</f>
        <v/>
      </c>
      <c r="AD2062" s="24">
        <f>IF(S2062="","",(S2062-$B$2575)/$C$2575)</f>
        <v/>
      </c>
      <c r="AE2062" s="24">
        <f>IF(Y2062="","",Y2062-(19.12044933116382+16.522174187581257*U2062))</f>
        <v/>
      </c>
      <c r="AF2062" s="24">
        <f>IF(X2062="","",(X2062-(-0.27268023098325006+0.47142105304415904*V2062+-0.3189264934812436*U2062)--5.286111042926227e-16)/0.7994208745952703)</f>
        <v/>
      </c>
      <c r="AG2062" s="24">
        <f>IF(AA2062="","",(AA2062-(0.5248806186338691+-0.064206457956449*U2062)-5.43454825424064e-16)/0.9977404048781155)</f>
        <v/>
      </c>
      <c r="AH2062" s="25" t="n">
        <v>-3.518678939054674</v>
      </c>
      <c r="AI2062" s="25" t="n">
        <v>-0.1701215505928922</v>
      </c>
      <c r="AJ2062" s="25" t="n">
        <v>0.1498613960700578</v>
      </c>
      <c r="AK2062" s="25" t="n">
        <v>-1.174210682267187</v>
      </c>
      <c r="AL2062" s="25" t="n">
        <v>1.93931187444769</v>
      </c>
      <c r="AM2062" s="25" t="n">
        <v>1.201414119096728</v>
      </c>
      <c r="AN2062" s="25" t="n">
        <v>-1.336065049903097</v>
      </c>
      <c r="AO2062" s="25" t="n">
        <v>0.1775167402594755</v>
      </c>
      <c r="AP2062" s="25" t="n">
        <v>0.4182263249825453</v>
      </c>
      <c r="AQ2062" s="25" t="n">
        <v>-0.5112304011763157</v>
      </c>
    </row>
    <row r="2063">
      <c r="A2063" s="23">
        <f>Universe!A2063</f>
        <v/>
      </c>
      <c r="B2063" s="24">
        <f>IF(Universe!W2063="","",(Universe!W2063-$B$2550)/$C$2550)</f>
        <v/>
      </c>
      <c r="C2063" s="24">
        <f>IF(Universe!X2063="","",(Universe!X2063-$B$2551)/$C$2551)</f>
        <v/>
      </c>
      <c r="D2063" s="24">
        <f>IF(Universe!Y2063="","",(Universe!Y2063-$B$2552)/$C$2552)</f>
        <v/>
      </c>
      <c r="E2063" s="24">
        <f>IF(Universe!Z2063="","",(Universe!Z2063-$B$2553)/$C$2553)</f>
        <v/>
      </c>
      <c r="F2063" s="24">
        <f>IF(Universe!AA2063="","",(Universe!AA2063-$B$2554)/$C$2554)</f>
        <v/>
      </c>
      <c r="G2063" s="24">
        <f>IF(Universe!AB2063="","",(Universe!AB2063-$B$2555)/$C$2555)</f>
        <v/>
      </c>
      <c r="H2063" s="24">
        <f>IF(Universe!AC2063="","",(Universe!AC2063-$B$2556)/$C$2556)</f>
        <v/>
      </c>
      <c r="I2063" s="24">
        <f>IF(Universe!AD2063="","",(Universe!AD2063-$B$2557)/$C$2557)</f>
        <v/>
      </c>
      <c r="J2063" s="24">
        <f>IF(Universe!AE2063="","",(Universe!AE2063-$B$2558)/$C$2558)</f>
        <v/>
      </c>
      <c r="K2063" s="24">
        <f>IF(Universe!AF2063="","",(Universe!AF2063-$B$2559)/$C$2559)</f>
        <v/>
      </c>
      <c r="L2063" s="24">
        <f>IF(Universe!AG2063="","",(Universe!AG2063-$B$2560)/$C$2560)</f>
        <v/>
      </c>
      <c r="M2063" s="24">
        <f>IF(Universe!AH2063="","",(Universe!AH2063-$B$2561)/$C$2561)</f>
        <v/>
      </c>
      <c r="N2063" s="24">
        <f>IF(Universe!AI2063="","",(Universe!AI2063-$B$2562)/$C$2562)</f>
        <v/>
      </c>
      <c r="O2063" s="24">
        <f>0.74*IF(B2063="",0,B2063)+0.16*IF(C2063="",0,C2063)+0.1*IF(D2063="",0,D2063)</f>
        <v/>
      </c>
      <c r="P2063" s="24">
        <f>0.35*IF(E2063="",0,E2063)+0.35*IF(F2063="",0,F2063)+0.3*IF(G2063="",0,G2063)</f>
        <v/>
      </c>
      <c r="Q2063" s="24">
        <f>0.656*IF(I2063="",0,I2063)+0.344*IF(H2063="",0,H2063)</f>
        <v/>
      </c>
      <c r="R2063" s="24">
        <f>0.338*IF(J2063="",0,J2063)+0.662*IF(K2063="",0,K2063)</f>
        <v/>
      </c>
      <c r="S2063" s="24">
        <f>0.38*IF(L2063="",0,L2063)+0.35*IF(M2063="",0,M2063)+0.27*IF(N2063="",0,N2063)</f>
        <v/>
      </c>
      <c r="T2063" s="24">
        <f>IF(Universe!S2063="","",((Universe!S2063-$B$2565)/$C$2565)^3)</f>
        <v/>
      </c>
      <c r="U2063" s="24">
        <f>IF(Universe!S2063="","",(Universe!S2063-$B$2565)/$C$2565)</f>
        <v/>
      </c>
      <c r="V2063" s="24">
        <f>IF(Universe!T2063="","",(Universe!T2063-$B$2566)/$C$2566)</f>
        <v/>
      </c>
      <c r="W2063" s="24">
        <f>IF(Universe!U2063="","",(Universe!U2063-$B$2567)/$C$2567)</f>
        <v/>
      </c>
      <c r="X2063" s="24">
        <f>IF(O2063="","",(O2063-$B$2571)/$C$2571)</f>
        <v/>
      </c>
      <c r="Y2063" s="24">
        <f>IF(T2063="","",(T2063-$B$2576)/$C$2576)</f>
        <v/>
      </c>
      <c r="Z2063" s="24">
        <f>IF(Universe!V2063="","",(Universe!V2063-$B$2568)/$C$2568)</f>
        <v/>
      </c>
      <c r="AA2063" s="24">
        <f>IF(P2063="","",(P2063-$B$2572)/$C$2572)</f>
        <v/>
      </c>
      <c r="AB2063" s="24">
        <f>IF(Q2063="","",(Q2063-$B$2573)/$C$2573)</f>
        <v/>
      </c>
      <c r="AC2063" s="24">
        <f>IF(R2063="","",(R2063-$B$2574)/$C$2574)</f>
        <v/>
      </c>
      <c r="AD2063" s="24">
        <f>IF(S2063="","",(S2063-$B$2575)/$C$2575)</f>
        <v/>
      </c>
      <c r="AE2063" s="24">
        <f>IF(Y2063="","",Y2063-(19.12044933116382+16.522174187581257*U2063))</f>
        <v/>
      </c>
      <c r="AF2063" s="24">
        <f>IF(X2063="","",(X2063-(-0.27268023098325006+0.47142105304415904*V2063+-0.3189264934812436*U2063)--5.286111042926227e-16)/0.7994208745952703)</f>
        <v/>
      </c>
      <c r="AG2063" s="24">
        <f>IF(AA2063="","",(AA2063-(0.5248806186338691+-0.064206457956449*U2063)-5.43454825424064e-16)/0.9977404048781155)</f>
        <v/>
      </c>
      <c r="AH2063" s="25" t="n">
        <v>-2.296421915138186</v>
      </c>
      <c r="AI2063" s="25" t="n">
        <v>0.5944072421840082</v>
      </c>
      <c r="AJ2063" s="25" t="n">
        <v>-1.053776068747271</v>
      </c>
      <c r="AK2063" s="25" t="n">
        <v>0.2140053615019661</v>
      </c>
      <c r="AL2063" s="25" t="n">
        <v>3.379055788024706</v>
      </c>
      <c r="AM2063" s="25" t="n">
        <v>-0.1487691709151967</v>
      </c>
      <c r="AN2063" s="25" t="n">
        <v>-1.120826568837602</v>
      </c>
      <c r="AO2063" s="25" t="n">
        <v>-0.0833933955866424</v>
      </c>
      <c r="AP2063" s="25" t="n">
        <v>-0.3295373044617735</v>
      </c>
      <c r="AQ2063" s="25" t="n">
        <v>1.318597751704445</v>
      </c>
    </row>
    <row r="2064">
      <c r="A2064" s="23">
        <f>Universe!A2064</f>
        <v/>
      </c>
      <c r="B2064" s="24">
        <f>IF(Universe!W2064="","",(Universe!W2064-$B$2550)/$C$2550)</f>
        <v/>
      </c>
      <c r="C2064" s="24">
        <f>IF(Universe!X2064="","",(Universe!X2064-$B$2551)/$C$2551)</f>
        <v/>
      </c>
      <c r="D2064" s="24">
        <f>IF(Universe!Y2064="","",(Universe!Y2064-$B$2552)/$C$2552)</f>
        <v/>
      </c>
      <c r="E2064" s="24">
        <f>IF(Universe!Z2064="","",(Universe!Z2064-$B$2553)/$C$2553)</f>
        <v/>
      </c>
      <c r="F2064" s="24">
        <f>IF(Universe!AA2064="","",(Universe!AA2064-$B$2554)/$C$2554)</f>
        <v/>
      </c>
      <c r="G2064" s="24">
        <f>IF(Universe!AB2064="","",(Universe!AB2064-$B$2555)/$C$2555)</f>
        <v/>
      </c>
      <c r="H2064" s="24">
        <f>IF(Universe!AC2064="","",(Universe!AC2064-$B$2556)/$C$2556)</f>
        <v/>
      </c>
      <c r="I2064" s="24">
        <f>IF(Universe!AD2064="","",(Universe!AD2064-$B$2557)/$C$2557)</f>
        <v/>
      </c>
      <c r="J2064" s="24">
        <f>IF(Universe!AE2064="","",(Universe!AE2064-$B$2558)/$C$2558)</f>
        <v/>
      </c>
      <c r="K2064" s="24">
        <f>IF(Universe!AF2064="","",(Universe!AF2064-$B$2559)/$C$2559)</f>
        <v/>
      </c>
      <c r="L2064" s="24">
        <f>IF(Universe!AG2064="","",(Universe!AG2064-$B$2560)/$C$2560)</f>
        <v/>
      </c>
      <c r="M2064" s="24">
        <f>IF(Universe!AH2064="","",(Universe!AH2064-$B$2561)/$C$2561)</f>
        <v/>
      </c>
      <c r="N2064" s="24">
        <f>IF(Universe!AI2064="","",(Universe!AI2064-$B$2562)/$C$2562)</f>
        <v/>
      </c>
      <c r="O2064" s="24">
        <f>0.74*IF(B2064="",0,B2064)+0.16*IF(C2064="",0,C2064)+0.1*IF(D2064="",0,D2064)</f>
        <v/>
      </c>
      <c r="P2064" s="24">
        <f>0.35*IF(E2064="",0,E2064)+0.35*IF(F2064="",0,F2064)+0.3*IF(G2064="",0,G2064)</f>
        <v/>
      </c>
      <c r="Q2064" s="24">
        <f>0.656*IF(I2064="",0,I2064)+0.344*IF(H2064="",0,H2064)</f>
        <v/>
      </c>
      <c r="R2064" s="24">
        <f>0.338*IF(J2064="",0,J2064)+0.662*IF(K2064="",0,K2064)</f>
        <v/>
      </c>
      <c r="S2064" s="24">
        <f>0.38*IF(L2064="",0,L2064)+0.35*IF(M2064="",0,M2064)+0.27*IF(N2064="",0,N2064)</f>
        <v/>
      </c>
      <c r="T2064" s="24">
        <f>IF(Universe!S2064="","",((Universe!S2064-$B$2565)/$C$2565)^3)</f>
        <v/>
      </c>
      <c r="U2064" s="24">
        <f>IF(Universe!S2064="","",(Universe!S2064-$B$2565)/$C$2565)</f>
        <v/>
      </c>
      <c r="V2064" s="24">
        <f>IF(Universe!T2064="","",(Universe!T2064-$B$2566)/$C$2566)</f>
        <v/>
      </c>
      <c r="W2064" s="24">
        <f>IF(Universe!U2064="","",(Universe!U2064-$B$2567)/$C$2567)</f>
        <v/>
      </c>
      <c r="X2064" s="24">
        <f>IF(O2064="","",(O2064-$B$2571)/$C$2571)</f>
        <v/>
      </c>
      <c r="Y2064" s="24">
        <f>IF(T2064="","",(T2064-$B$2576)/$C$2576)</f>
        <v/>
      </c>
      <c r="Z2064" s="24">
        <f>IF(Universe!V2064="","",(Universe!V2064-$B$2568)/$C$2568)</f>
        <v/>
      </c>
      <c r="AA2064" s="24">
        <f>IF(P2064="","",(P2064-$B$2572)/$C$2572)</f>
        <v/>
      </c>
      <c r="AB2064" s="24">
        <f>IF(Q2064="","",(Q2064-$B$2573)/$C$2573)</f>
        <v/>
      </c>
      <c r="AC2064" s="24">
        <f>IF(R2064="","",(R2064-$B$2574)/$C$2574)</f>
        <v/>
      </c>
      <c r="AD2064" s="24">
        <f>IF(S2064="","",(S2064-$B$2575)/$C$2575)</f>
        <v/>
      </c>
      <c r="AE2064" s="24">
        <f>IF(Y2064="","",Y2064-(19.12044933116382+16.522174187581257*U2064))</f>
        <v/>
      </c>
      <c r="AF2064" s="24">
        <f>IF(X2064="","",(X2064-(-0.27268023098325006+0.47142105304415904*V2064+-0.3189264934812436*U2064)--5.286111042926227e-16)/0.7994208745952703)</f>
        <v/>
      </c>
      <c r="AG2064" s="24">
        <f>IF(AA2064="","",(AA2064-(0.5248806186338691+-0.064206457956449*U2064)-5.43454825424064e-16)/0.9977404048781155)</f>
        <v/>
      </c>
      <c r="AH2064" s="25" t="n">
        <v>-3.365122765065592</v>
      </c>
      <c r="AI2064" s="25" t="n">
        <v>-0.897120386675694</v>
      </c>
      <c r="AJ2064" s="25" t="n">
        <v>-0.4883511857641254</v>
      </c>
      <c r="AK2064" s="25" t="n">
        <v>0.056515011189588</v>
      </c>
      <c r="AL2064" s="25" t="n">
        <v>2.312813380483744</v>
      </c>
      <c r="AM2064" s="25" t="n">
        <v>1.539208947961748</v>
      </c>
      <c r="AN2064" s="25" t="n">
        <v>-0.912241040925484</v>
      </c>
      <c r="AO2064" s="25" t="n">
        <v>0.0730902966774151</v>
      </c>
      <c r="AP2064" s="25" t="n">
        <v>-0.9749260808999032</v>
      </c>
      <c r="AQ2064" s="25" t="n">
        <v>0.1807100543166123</v>
      </c>
    </row>
    <row r="2065">
      <c r="A2065" s="23">
        <f>Universe!A2065</f>
        <v/>
      </c>
      <c r="B2065" s="24">
        <f>IF(Universe!W2065="","",(Universe!W2065-$B$2550)/$C$2550)</f>
        <v/>
      </c>
      <c r="C2065" s="24">
        <f>IF(Universe!X2065="","",(Universe!X2065-$B$2551)/$C$2551)</f>
        <v/>
      </c>
      <c r="D2065" s="24">
        <f>IF(Universe!Y2065="","",(Universe!Y2065-$B$2552)/$C$2552)</f>
        <v/>
      </c>
      <c r="E2065" s="24">
        <f>IF(Universe!Z2065="","",(Universe!Z2065-$B$2553)/$C$2553)</f>
        <v/>
      </c>
      <c r="F2065" s="24">
        <f>IF(Universe!AA2065="","",(Universe!AA2065-$B$2554)/$C$2554)</f>
        <v/>
      </c>
      <c r="G2065" s="24">
        <f>IF(Universe!AB2065="","",(Universe!AB2065-$B$2555)/$C$2555)</f>
        <v/>
      </c>
      <c r="H2065" s="24">
        <f>IF(Universe!AC2065="","",(Universe!AC2065-$B$2556)/$C$2556)</f>
        <v/>
      </c>
      <c r="I2065" s="24">
        <f>IF(Universe!AD2065="","",(Universe!AD2065-$B$2557)/$C$2557)</f>
        <v/>
      </c>
      <c r="J2065" s="24">
        <f>IF(Universe!AE2065="","",(Universe!AE2065-$B$2558)/$C$2558)</f>
        <v/>
      </c>
      <c r="K2065" s="24">
        <f>IF(Universe!AF2065="","",(Universe!AF2065-$B$2559)/$C$2559)</f>
        <v/>
      </c>
      <c r="L2065" s="24">
        <f>IF(Universe!AG2065="","",(Universe!AG2065-$B$2560)/$C$2560)</f>
        <v/>
      </c>
      <c r="M2065" s="24">
        <f>IF(Universe!AH2065="","",(Universe!AH2065-$B$2561)/$C$2561)</f>
        <v/>
      </c>
      <c r="N2065" s="24">
        <f>IF(Universe!AI2065="","",(Universe!AI2065-$B$2562)/$C$2562)</f>
        <v/>
      </c>
      <c r="O2065" s="24">
        <f>0.74*IF(B2065="",0,B2065)+0.16*IF(C2065="",0,C2065)+0.1*IF(D2065="",0,D2065)</f>
        <v/>
      </c>
      <c r="P2065" s="24">
        <f>0.35*IF(E2065="",0,E2065)+0.35*IF(F2065="",0,F2065)+0.3*IF(G2065="",0,G2065)</f>
        <v/>
      </c>
      <c r="Q2065" s="24">
        <f>0.656*IF(I2065="",0,I2065)+0.344*IF(H2065="",0,H2065)</f>
        <v/>
      </c>
      <c r="R2065" s="24">
        <f>0.338*IF(J2065="",0,J2065)+0.662*IF(K2065="",0,K2065)</f>
        <v/>
      </c>
      <c r="S2065" s="24">
        <f>0.38*IF(L2065="",0,L2065)+0.35*IF(M2065="",0,M2065)+0.27*IF(N2065="",0,N2065)</f>
        <v/>
      </c>
      <c r="T2065" s="24">
        <f>IF(Universe!S2065="","",((Universe!S2065-$B$2565)/$C$2565)^3)</f>
        <v/>
      </c>
      <c r="U2065" s="24">
        <f>IF(Universe!S2065="","",(Universe!S2065-$B$2565)/$C$2565)</f>
        <v/>
      </c>
      <c r="V2065" s="24">
        <f>IF(Universe!T2065="","",(Universe!T2065-$B$2566)/$C$2566)</f>
        <v/>
      </c>
      <c r="W2065" s="24">
        <f>IF(Universe!U2065="","",(Universe!U2065-$B$2567)/$C$2567)</f>
        <v/>
      </c>
      <c r="X2065" s="24">
        <f>IF(O2065="","",(O2065-$B$2571)/$C$2571)</f>
        <v/>
      </c>
      <c r="Y2065" s="24">
        <f>IF(T2065="","",(T2065-$B$2576)/$C$2576)</f>
        <v/>
      </c>
      <c r="Z2065" s="24">
        <f>IF(Universe!V2065="","",(Universe!V2065-$B$2568)/$C$2568)</f>
        <v/>
      </c>
      <c r="AA2065" s="24">
        <f>IF(P2065="","",(P2065-$B$2572)/$C$2572)</f>
        <v/>
      </c>
      <c r="AB2065" s="24">
        <f>IF(Q2065="","",(Q2065-$B$2573)/$C$2573)</f>
        <v/>
      </c>
      <c r="AC2065" s="24">
        <f>IF(R2065="","",(R2065-$B$2574)/$C$2574)</f>
        <v/>
      </c>
      <c r="AD2065" s="24">
        <f>IF(S2065="","",(S2065-$B$2575)/$C$2575)</f>
        <v/>
      </c>
      <c r="AE2065" s="24">
        <f>IF(Y2065="","",Y2065-(19.12044933116382+16.522174187581257*U2065))</f>
        <v/>
      </c>
      <c r="AF2065" s="24">
        <f>IF(X2065="","",(X2065-(-0.27268023098325006+0.47142105304415904*V2065+-0.3189264934812436*U2065)--5.286111042926227e-16)/0.7994208745952703)</f>
        <v/>
      </c>
      <c r="AG2065" s="24">
        <f>IF(AA2065="","",(AA2065-(0.5248806186338691+-0.064206457956449*U2065)-5.43454825424064e-16)/0.9977404048781155)</f>
        <v/>
      </c>
      <c r="AH2065" s="25" t="n">
        <v>-3.276638895536254</v>
      </c>
      <c r="AI2065" s="25" t="n">
        <v>0.0610533321900274</v>
      </c>
      <c r="AJ2065" s="25" t="n">
        <v>-0.6005150483119626</v>
      </c>
      <c r="AK2065" s="25" t="n">
        <v>1.418538912728013</v>
      </c>
      <c r="AL2065" s="25" t="n">
        <v>2.500214364400498</v>
      </c>
      <c r="AM2065" s="25" t="n">
        <v>0.7003737511910523</v>
      </c>
      <c r="AN2065" s="25" t="n">
        <v>1.642661210105164</v>
      </c>
      <c r="AO2065" s="25" t="n">
        <v>0.0587350856351213</v>
      </c>
      <c r="AP2065" s="25" t="n">
        <v>0.0291403550565355</v>
      </c>
      <c r="AQ2065" s="25" t="n">
        <v>-0.2512360088220858</v>
      </c>
    </row>
    <row r="2066">
      <c r="A2066" s="23">
        <f>Universe!A2066</f>
        <v/>
      </c>
      <c r="B2066" s="24">
        <f>IF(Universe!W2066="","",(Universe!W2066-$B$2550)/$C$2550)</f>
        <v/>
      </c>
      <c r="C2066" s="24">
        <f>IF(Universe!X2066="","",(Universe!X2066-$B$2551)/$C$2551)</f>
        <v/>
      </c>
      <c r="D2066" s="24">
        <f>IF(Universe!Y2066="","",(Universe!Y2066-$B$2552)/$C$2552)</f>
        <v/>
      </c>
      <c r="E2066" s="24">
        <f>IF(Universe!Z2066="","",(Universe!Z2066-$B$2553)/$C$2553)</f>
        <v/>
      </c>
      <c r="F2066" s="24">
        <f>IF(Universe!AA2066="","",(Universe!AA2066-$B$2554)/$C$2554)</f>
        <v/>
      </c>
      <c r="G2066" s="24">
        <f>IF(Universe!AB2066="","",(Universe!AB2066-$B$2555)/$C$2555)</f>
        <v/>
      </c>
      <c r="H2066" s="24">
        <f>IF(Universe!AC2066="","",(Universe!AC2066-$B$2556)/$C$2556)</f>
        <v/>
      </c>
      <c r="I2066" s="24">
        <f>IF(Universe!AD2066="","",(Universe!AD2066-$B$2557)/$C$2557)</f>
        <v/>
      </c>
      <c r="J2066" s="24">
        <f>IF(Universe!AE2066="","",(Universe!AE2066-$B$2558)/$C$2558)</f>
        <v/>
      </c>
      <c r="K2066" s="24">
        <f>IF(Universe!AF2066="","",(Universe!AF2066-$B$2559)/$C$2559)</f>
        <v/>
      </c>
      <c r="L2066" s="24">
        <f>IF(Universe!AG2066="","",(Universe!AG2066-$B$2560)/$C$2560)</f>
        <v/>
      </c>
      <c r="M2066" s="24">
        <f>IF(Universe!AH2066="","",(Universe!AH2066-$B$2561)/$C$2561)</f>
        <v/>
      </c>
      <c r="N2066" s="24">
        <f>IF(Universe!AI2066="","",(Universe!AI2066-$B$2562)/$C$2562)</f>
        <v/>
      </c>
      <c r="O2066" s="24">
        <f>0.74*IF(B2066="",0,B2066)+0.16*IF(C2066="",0,C2066)+0.1*IF(D2066="",0,D2066)</f>
        <v/>
      </c>
      <c r="P2066" s="24">
        <f>0.35*IF(E2066="",0,E2066)+0.35*IF(F2066="",0,F2066)+0.3*IF(G2066="",0,G2066)</f>
        <v/>
      </c>
      <c r="Q2066" s="24">
        <f>0.656*IF(I2066="",0,I2066)+0.344*IF(H2066="",0,H2066)</f>
        <v/>
      </c>
      <c r="R2066" s="24">
        <f>0.338*IF(J2066="",0,J2066)+0.662*IF(K2066="",0,K2066)</f>
        <v/>
      </c>
      <c r="S2066" s="24">
        <f>0.38*IF(L2066="",0,L2066)+0.35*IF(M2066="",0,M2066)+0.27*IF(N2066="",0,N2066)</f>
        <v/>
      </c>
      <c r="T2066" s="24">
        <f>IF(Universe!S2066="","",((Universe!S2066-$B$2565)/$C$2565)^3)</f>
        <v/>
      </c>
      <c r="U2066" s="24">
        <f>IF(Universe!S2066="","",(Universe!S2066-$B$2565)/$C$2565)</f>
        <v/>
      </c>
      <c r="V2066" s="24">
        <f>IF(Universe!T2066="","",(Universe!T2066-$B$2566)/$C$2566)</f>
        <v/>
      </c>
      <c r="W2066" s="24">
        <f>IF(Universe!U2066="","",(Universe!U2066-$B$2567)/$C$2567)</f>
        <v/>
      </c>
      <c r="X2066" s="24">
        <f>IF(O2066="","",(O2066-$B$2571)/$C$2571)</f>
        <v/>
      </c>
      <c r="Y2066" s="24">
        <f>IF(T2066="","",(T2066-$B$2576)/$C$2576)</f>
        <v/>
      </c>
      <c r="Z2066" s="24">
        <f>IF(Universe!V2066="","",(Universe!V2066-$B$2568)/$C$2568)</f>
        <v/>
      </c>
      <c r="AA2066" s="24">
        <f>IF(P2066="","",(P2066-$B$2572)/$C$2572)</f>
        <v/>
      </c>
      <c r="AB2066" s="24">
        <f>IF(Q2066="","",(Q2066-$B$2573)/$C$2573)</f>
        <v/>
      </c>
      <c r="AC2066" s="24">
        <f>IF(R2066="","",(R2066-$B$2574)/$C$2574)</f>
        <v/>
      </c>
      <c r="AD2066" s="24">
        <f>IF(S2066="","",(S2066-$B$2575)/$C$2575)</f>
        <v/>
      </c>
      <c r="AE2066" s="24">
        <f>IF(Y2066="","",Y2066-(19.12044933116382+16.522174187581257*U2066))</f>
        <v/>
      </c>
      <c r="AF2066" s="24">
        <f>IF(X2066="","",(X2066-(-0.27268023098325006+0.47142105304415904*V2066+-0.3189264934812436*U2066)--5.286111042926227e-16)/0.7994208745952703)</f>
        <v/>
      </c>
      <c r="AG2066" s="24">
        <f>IF(AA2066="","",(AA2066-(0.5248806186338691+-0.064206457956449*U2066)-5.43454825424064e-16)/0.9977404048781155)</f>
        <v/>
      </c>
      <c r="AH2066" s="25" t="n">
        <v>-2.770695792831728</v>
      </c>
      <c r="AI2066" s="25" t="n">
        <v>1.153956689251979</v>
      </c>
      <c r="AJ2066" s="25" t="n">
        <v>-1.749971733969655</v>
      </c>
      <c r="AK2066" s="25" t="n">
        <v>-0.2602666460637313</v>
      </c>
      <c r="AL2066" s="25" t="n">
        <v>3.209820934985658</v>
      </c>
      <c r="AM2066" s="25" t="n">
        <v>0.2973784691009062</v>
      </c>
      <c r="AN2066" s="25" t="n">
        <v>1.036095607325418</v>
      </c>
      <c r="AO2066" s="25" t="n">
        <v>-0.2695307878220063</v>
      </c>
      <c r="AP2066" s="25" t="n">
        <v>-0.4143472853018206</v>
      </c>
      <c r="AQ2066" s="25" t="n">
        <v>-0.0132119024529732</v>
      </c>
    </row>
    <row r="2067">
      <c r="A2067" s="23">
        <f>Universe!A2067</f>
        <v/>
      </c>
      <c r="B2067" s="24">
        <f>IF(Universe!W2067="","",(Universe!W2067-$B$2550)/$C$2550)</f>
        <v/>
      </c>
      <c r="C2067" s="24">
        <f>IF(Universe!X2067="","",(Universe!X2067-$B$2551)/$C$2551)</f>
        <v/>
      </c>
      <c r="D2067" s="24">
        <f>IF(Universe!Y2067="","",(Universe!Y2067-$B$2552)/$C$2552)</f>
        <v/>
      </c>
      <c r="E2067" s="24">
        <f>IF(Universe!Z2067="","",(Universe!Z2067-$B$2553)/$C$2553)</f>
        <v/>
      </c>
      <c r="F2067" s="24">
        <f>IF(Universe!AA2067="","",(Universe!AA2067-$B$2554)/$C$2554)</f>
        <v/>
      </c>
      <c r="G2067" s="24">
        <f>IF(Universe!AB2067="","",(Universe!AB2067-$B$2555)/$C$2555)</f>
        <v/>
      </c>
      <c r="H2067" s="24">
        <f>IF(Universe!AC2067="","",(Universe!AC2067-$B$2556)/$C$2556)</f>
        <v/>
      </c>
      <c r="I2067" s="24">
        <f>IF(Universe!AD2067="","",(Universe!AD2067-$B$2557)/$C$2557)</f>
        <v/>
      </c>
      <c r="J2067" s="24">
        <f>IF(Universe!AE2067="","",(Universe!AE2067-$B$2558)/$C$2558)</f>
        <v/>
      </c>
      <c r="K2067" s="24">
        <f>IF(Universe!AF2067="","",(Universe!AF2067-$B$2559)/$C$2559)</f>
        <v/>
      </c>
      <c r="L2067" s="24">
        <f>IF(Universe!AG2067="","",(Universe!AG2067-$B$2560)/$C$2560)</f>
        <v/>
      </c>
      <c r="M2067" s="24">
        <f>IF(Universe!AH2067="","",(Universe!AH2067-$B$2561)/$C$2561)</f>
        <v/>
      </c>
      <c r="N2067" s="24">
        <f>IF(Universe!AI2067="","",(Universe!AI2067-$B$2562)/$C$2562)</f>
        <v/>
      </c>
      <c r="O2067" s="24">
        <f>0.74*IF(B2067="",0,B2067)+0.16*IF(C2067="",0,C2067)+0.1*IF(D2067="",0,D2067)</f>
        <v/>
      </c>
      <c r="P2067" s="24">
        <f>0.35*IF(E2067="",0,E2067)+0.35*IF(F2067="",0,F2067)+0.3*IF(G2067="",0,G2067)</f>
        <v/>
      </c>
      <c r="Q2067" s="24">
        <f>0.656*IF(I2067="",0,I2067)+0.344*IF(H2067="",0,H2067)</f>
        <v/>
      </c>
      <c r="R2067" s="24">
        <f>0.338*IF(J2067="",0,J2067)+0.662*IF(K2067="",0,K2067)</f>
        <v/>
      </c>
      <c r="S2067" s="24">
        <f>0.38*IF(L2067="",0,L2067)+0.35*IF(M2067="",0,M2067)+0.27*IF(N2067="",0,N2067)</f>
        <v/>
      </c>
      <c r="T2067" s="24">
        <f>IF(Universe!S2067="","",((Universe!S2067-$B$2565)/$C$2565)^3)</f>
        <v/>
      </c>
      <c r="U2067" s="24">
        <f>IF(Universe!S2067="","",(Universe!S2067-$B$2565)/$C$2565)</f>
        <v/>
      </c>
      <c r="V2067" s="24">
        <f>IF(Universe!T2067="","",(Universe!T2067-$B$2566)/$C$2566)</f>
        <v/>
      </c>
      <c r="W2067" s="24">
        <f>IF(Universe!U2067="","",(Universe!U2067-$B$2567)/$C$2567)</f>
        <v/>
      </c>
      <c r="X2067" s="24">
        <f>IF(O2067="","",(O2067-$B$2571)/$C$2571)</f>
        <v/>
      </c>
      <c r="Y2067" s="24">
        <f>IF(T2067="","",(T2067-$B$2576)/$C$2576)</f>
        <v/>
      </c>
      <c r="Z2067" s="24">
        <f>IF(Universe!V2067="","",(Universe!V2067-$B$2568)/$C$2568)</f>
        <v/>
      </c>
      <c r="AA2067" s="24">
        <f>IF(P2067="","",(P2067-$B$2572)/$C$2572)</f>
        <v/>
      </c>
      <c r="AB2067" s="24">
        <f>IF(Q2067="","",(Q2067-$B$2573)/$C$2573)</f>
        <v/>
      </c>
      <c r="AC2067" s="24">
        <f>IF(R2067="","",(R2067-$B$2574)/$C$2574)</f>
        <v/>
      </c>
      <c r="AD2067" s="24">
        <f>IF(S2067="","",(S2067-$B$2575)/$C$2575)</f>
        <v/>
      </c>
      <c r="AE2067" s="24">
        <f>IF(Y2067="","",Y2067-(19.12044933116382+16.522174187581257*U2067))</f>
        <v/>
      </c>
      <c r="AF2067" s="24">
        <f>IF(X2067="","",(X2067-(-0.27268023098325006+0.47142105304415904*V2067+-0.3189264934812436*U2067)--5.286111042926227e-16)/0.7994208745952703)</f>
        <v/>
      </c>
      <c r="AG2067" s="24">
        <f>IF(AA2067="","",(AA2067-(0.5248806186338691+-0.064206457956449*U2067)-5.43454825424064e-16)/0.9977404048781155)</f>
        <v/>
      </c>
      <c r="AH2067" s="25" t="n">
        <v>-0.5569577370476175</v>
      </c>
      <c r="AI2067" s="25" t="n">
        <v>-0.7215842627335757</v>
      </c>
      <c r="AJ2067" s="25" t="n">
        <v>-0.5443069796646358</v>
      </c>
      <c r="AK2067" s="25" t="n">
        <v>0.087044120492505</v>
      </c>
      <c r="AL2067" s="25" t="n">
        <v>1.230757259294438</v>
      </c>
      <c r="AM2067" s="25" t="n">
        <v>-0.2439614458992915</v>
      </c>
      <c r="AN2067" s="25" t="n">
        <v>-0.3416424898851167</v>
      </c>
      <c r="AO2067" s="25" t="n">
        <v>-0.0256287926379151</v>
      </c>
      <c r="AP2067" s="25" t="n">
        <v>-0.287865758355642</v>
      </c>
      <c r="AQ2067" s="25" t="n">
        <v>0.527157043036703</v>
      </c>
    </row>
    <row r="2068">
      <c r="A2068" s="23">
        <f>Universe!A2068</f>
        <v/>
      </c>
      <c r="B2068" s="24">
        <f>IF(Universe!W2068="","",(Universe!W2068-$B$2550)/$C$2550)</f>
        <v/>
      </c>
      <c r="C2068" s="24">
        <f>IF(Universe!X2068="","",(Universe!X2068-$B$2551)/$C$2551)</f>
        <v/>
      </c>
      <c r="D2068" s="24">
        <f>IF(Universe!Y2068="","",(Universe!Y2068-$B$2552)/$C$2552)</f>
        <v/>
      </c>
      <c r="E2068" s="24">
        <f>IF(Universe!Z2068="","",(Universe!Z2068-$B$2553)/$C$2553)</f>
        <v/>
      </c>
      <c r="F2068" s="24">
        <f>IF(Universe!AA2068="","",(Universe!AA2068-$B$2554)/$C$2554)</f>
        <v/>
      </c>
      <c r="G2068" s="24">
        <f>IF(Universe!AB2068="","",(Universe!AB2068-$B$2555)/$C$2555)</f>
        <v/>
      </c>
      <c r="H2068" s="24">
        <f>IF(Universe!AC2068="","",(Universe!AC2068-$B$2556)/$C$2556)</f>
        <v/>
      </c>
      <c r="I2068" s="24">
        <f>IF(Universe!AD2068="","",(Universe!AD2068-$B$2557)/$C$2557)</f>
        <v/>
      </c>
      <c r="J2068" s="24">
        <f>IF(Universe!AE2068="","",(Universe!AE2068-$B$2558)/$C$2558)</f>
        <v/>
      </c>
      <c r="K2068" s="24">
        <f>IF(Universe!AF2068="","",(Universe!AF2068-$B$2559)/$C$2559)</f>
        <v/>
      </c>
      <c r="L2068" s="24">
        <f>IF(Universe!AG2068="","",(Universe!AG2068-$B$2560)/$C$2560)</f>
        <v/>
      </c>
      <c r="M2068" s="24">
        <f>IF(Universe!AH2068="","",(Universe!AH2068-$B$2561)/$C$2561)</f>
        <v/>
      </c>
      <c r="N2068" s="24">
        <f>IF(Universe!AI2068="","",(Universe!AI2068-$B$2562)/$C$2562)</f>
        <v/>
      </c>
      <c r="O2068" s="24">
        <f>0.74*IF(B2068="",0,B2068)+0.16*IF(C2068="",0,C2068)+0.1*IF(D2068="",0,D2068)</f>
        <v/>
      </c>
      <c r="P2068" s="24">
        <f>0.35*IF(E2068="",0,E2068)+0.35*IF(F2068="",0,F2068)+0.3*IF(G2068="",0,G2068)</f>
        <v/>
      </c>
      <c r="Q2068" s="24">
        <f>0.656*IF(I2068="",0,I2068)+0.344*IF(H2068="",0,H2068)</f>
        <v/>
      </c>
      <c r="R2068" s="24">
        <f>0.338*IF(J2068="",0,J2068)+0.662*IF(K2068="",0,K2068)</f>
        <v/>
      </c>
      <c r="S2068" s="24">
        <f>0.38*IF(L2068="",0,L2068)+0.35*IF(M2068="",0,M2068)+0.27*IF(N2068="",0,N2068)</f>
        <v/>
      </c>
      <c r="T2068" s="24">
        <f>IF(Universe!S2068="","",((Universe!S2068-$B$2565)/$C$2565)^3)</f>
        <v/>
      </c>
      <c r="U2068" s="24">
        <f>IF(Universe!S2068="","",(Universe!S2068-$B$2565)/$C$2565)</f>
        <v/>
      </c>
      <c r="V2068" s="24">
        <f>IF(Universe!T2068="","",(Universe!T2068-$B$2566)/$C$2566)</f>
        <v/>
      </c>
      <c r="W2068" s="24">
        <f>IF(Universe!U2068="","",(Universe!U2068-$B$2567)/$C$2567)</f>
        <v/>
      </c>
      <c r="X2068" s="24">
        <f>IF(O2068="","",(O2068-$B$2571)/$C$2571)</f>
        <v/>
      </c>
      <c r="Y2068" s="24">
        <f>IF(T2068="","",(T2068-$B$2576)/$C$2576)</f>
        <v/>
      </c>
      <c r="Z2068" s="24">
        <f>IF(Universe!V2068="","",(Universe!V2068-$B$2568)/$C$2568)</f>
        <v/>
      </c>
      <c r="AA2068" s="24">
        <f>IF(P2068="","",(P2068-$B$2572)/$C$2572)</f>
        <v/>
      </c>
      <c r="AB2068" s="24">
        <f>IF(Q2068="","",(Q2068-$B$2573)/$C$2573)</f>
        <v/>
      </c>
      <c r="AC2068" s="24">
        <f>IF(R2068="","",(R2068-$B$2574)/$C$2574)</f>
        <v/>
      </c>
      <c r="AD2068" s="24">
        <f>IF(S2068="","",(S2068-$B$2575)/$C$2575)</f>
        <v/>
      </c>
      <c r="AE2068" s="24">
        <f>IF(Y2068="","",Y2068-(19.12044933116382+16.522174187581257*U2068))</f>
        <v/>
      </c>
      <c r="AF2068" s="24">
        <f>IF(X2068="","",(X2068-(-0.27268023098325006+0.47142105304415904*V2068+-0.3189264934812436*U2068)--5.286111042926227e-16)/0.7994208745952703)</f>
        <v/>
      </c>
      <c r="AG2068" s="24">
        <f>IF(AA2068="","",(AA2068-(0.5248806186338691+-0.064206457956449*U2068)-5.43454825424064e-16)/0.9977404048781155)</f>
        <v/>
      </c>
      <c r="AH2068" s="25" t="n">
        <v>-3.381392009947704</v>
      </c>
      <c r="AI2068" s="25" t="n">
        <v>-0.3334500120875772</v>
      </c>
      <c r="AJ2068" s="25" t="n">
        <v>-0.3951474784148437</v>
      </c>
      <c r="AK2068" s="25" t="n">
        <v>-0.0457880570712354</v>
      </c>
      <c r="AL2068" s="25" t="n">
        <v>2.276172489602104</v>
      </c>
      <c r="AM2068" s="25" t="n">
        <v>0.0463587032754977</v>
      </c>
      <c r="AN2068" s="25" t="n">
        <v>-0.0638470551997475</v>
      </c>
      <c r="AO2068" s="25" t="n">
        <v>-0.1827732663205489</v>
      </c>
      <c r="AP2068" s="25" t="n">
        <v>0.4224964421023597</v>
      </c>
      <c r="AQ2068" s="25" t="n">
        <v>-0.2960687045959502</v>
      </c>
    </row>
    <row r="2069">
      <c r="A2069" s="23">
        <f>Universe!A2069</f>
        <v/>
      </c>
      <c r="B2069" s="24">
        <f>IF(Universe!W2069="","",(Universe!W2069-$B$2550)/$C$2550)</f>
        <v/>
      </c>
      <c r="C2069" s="24">
        <f>IF(Universe!X2069="","",(Universe!X2069-$B$2551)/$C$2551)</f>
        <v/>
      </c>
      <c r="D2069" s="24">
        <f>IF(Universe!Y2069="","",(Universe!Y2069-$B$2552)/$C$2552)</f>
        <v/>
      </c>
      <c r="E2069" s="24">
        <f>IF(Universe!Z2069="","",(Universe!Z2069-$B$2553)/$C$2553)</f>
        <v/>
      </c>
      <c r="F2069" s="24">
        <f>IF(Universe!AA2069="","",(Universe!AA2069-$B$2554)/$C$2554)</f>
        <v/>
      </c>
      <c r="G2069" s="24">
        <f>IF(Universe!AB2069="","",(Universe!AB2069-$B$2555)/$C$2555)</f>
        <v/>
      </c>
      <c r="H2069" s="24">
        <f>IF(Universe!AC2069="","",(Universe!AC2069-$B$2556)/$C$2556)</f>
        <v/>
      </c>
      <c r="I2069" s="24">
        <f>IF(Universe!AD2069="","",(Universe!AD2069-$B$2557)/$C$2557)</f>
        <v/>
      </c>
      <c r="J2069" s="24">
        <f>IF(Universe!AE2069="","",(Universe!AE2069-$B$2558)/$C$2558)</f>
        <v/>
      </c>
      <c r="K2069" s="24">
        <f>IF(Universe!AF2069="","",(Universe!AF2069-$B$2559)/$C$2559)</f>
        <v/>
      </c>
      <c r="L2069" s="24">
        <f>IF(Universe!AG2069="","",(Universe!AG2069-$B$2560)/$C$2560)</f>
        <v/>
      </c>
      <c r="M2069" s="24">
        <f>IF(Universe!AH2069="","",(Universe!AH2069-$B$2561)/$C$2561)</f>
        <v/>
      </c>
      <c r="N2069" s="24">
        <f>IF(Universe!AI2069="","",(Universe!AI2069-$B$2562)/$C$2562)</f>
        <v/>
      </c>
      <c r="O2069" s="24">
        <f>0.74*IF(B2069="",0,B2069)+0.16*IF(C2069="",0,C2069)+0.1*IF(D2069="",0,D2069)</f>
        <v/>
      </c>
      <c r="P2069" s="24">
        <f>0.35*IF(E2069="",0,E2069)+0.35*IF(F2069="",0,F2069)+0.3*IF(G2069="",0,G2069)</f>
        <v/>
      </c>
      <c r="Q2069" s="24">
        <f>0.656*IF(I2069="",0,I2069)+0.344*IF(H2069="",0,H2069)</f>
        <v/>
      </c>
      <c r="R2069" s="24">
        <f>0.338*IF(J2069="",0,J2069)+0.662*IF(K2069="",0,K2069)</f>
        <v/>
      </c>
      <c r="S2069" s="24">
        <f>0.38*IF(L2069="",0,L2069)+0.35*IF(M2069="",0,M2069)+0.27*IF(N2069="",0,N2069)</f>
        <v/>
      </c>
      <c r="T2069" s="24">
        <f>IF(Universe!S2069="","",((Universe!S2069-$B$2565)/$C$2565)^3)</f>
        <v/>
      </c>
      <c r="U2069" s="24">
        <f>IF(Universe!S2069="","",(Universe!S2069-$B$2565)/$C$2565)</f>
        <v/>
      </c>
      <c r="V2069" s="24">
        <f>IF(Universe!T2069="","",(Universe!T2069-$B$2566)/$C$2566)</f>
        <v/>
      </c>
      <c r="W2069" s="24">
        <f>IF(Universe!U2069="","",(Universe!U2069-$B$2567)/$C$2567)</f>
        <v/>
      </c>
      <c r="X2069" s="24">
        <f>IF(O2069="","",(O2069-$B$2571)/$C$2571)</f>
        <v/>
      </c>
      <c r="Y2069" s="24">
        <f>IF(T2069="","",(T2069-$B$2576)/$C$2576)</f>
        <v/>
      </c>
      <c r="Z2069" s="24">
        <f>IF(Universe!V2069="","",(Universe!V2069-$B$2568)/$C$2568)</f>
        <v/>
      </c>
      <c r="AA2069" s="24">
        <f>IF(P2069="","",(P2069-$B$2572)/$C$2572)</f>
        <v/>
      </c>
      <c r="AB2069" s="24">
        <f>IF(Q2069="","",(Q2069-$B$2573)/$C$2573)</f>
        <v/>
      </c>
      <c r="AC2069" s="24">
        <f>IF(R2069="","",(R2069-$B$2574)/$C$2574)</f>
        <v/>
      </c>
      <c r="AD2069" s="24">
        <f>IF(S2069="","",(S2069-$B$2575)/$C$2575)</f>
        <v/>
      </c>
      <c r="AE2069" s="24">
        <f>IF(Y2069="","",Y2069-(19.12044933116382+16.522174187581257*U2069))</f>
        <v/>
      </c>
      <c r="AF2069" s="24">
        <f>IF(X2069="","",(X2069-(-0.27268023098325006+0.47142105304415904*V2069+-0.3189264934812436*U2069)--5.286111042926227e-16)/0.7994208745952703)</f>
        <v/>
      </c>
      <c r="AG2069" s="24">
        <f>IF(AA2069="","",(AA2069-(0.5248806186338691+-0.064206457956449*U2069)-5.43454825424064e-16)/0.9977404048781155)</f>
        <v/>
      </c>
      <c r="AH2069" s="25" t="n">
        <v>-2.455784131673163</v>
      </c>
      <c r="AI2069" s="25" t="n">
        <v>0.9866007735599504</v>
      </c>
      <c r="AJ2069" s="25" t="n">
        <v>-0.4317063039235776</v>
      </c>
      <c r="AK2069" s="25" t="n">
        <v>-0.4081839448143241</v>
      </c>
      <c r="AL2069" s="25" t="n">
        <v>3.370461867757826</v>
      </c>
      <c r="AM2069" s="25" t="n">
        <v>0.420666767315805</v>
      </c>
      <c r="AN2069" s="25" t="n">
        <v>1.288576523073582</v>
      </c>
      <c r="AO2069" s="25" t="n">
        <v>-0.0707225749945061</v>
      </c>
      <c r="AP2069" s="25" t="n">
        <v>-1.108397101989264</v>
      </c>
      <c r="AQ2069" s="25" t="n">
        <v>-0.1771664589065814</v>
      </c>
    </row>
    <row r="2070">
      <c r="A2070" s="23">
        <f>Universe!A2070</f>
        <v/>
      </c>
      <c r="B2070" s="24">
        <f>IF(Universe!W2070="","",(Universe!W2070-$B$2550)/$C$2550)</f>
        <v/>
      </c>
      <c r="C2070" s="24">
        <f>IF(Universe!X2070="","",(Universe!X2070-$B$2551)/$C$2551)</f>
        <v/>
      </c>
      <c r="D2070" s="24">
        <f>IF(Universe!Y2070="","",(Universe!Y2070-$B$2552)/$C$2552)</f>
        <v/>
      </c>
      <c r="E2070" s="24">
        <f>IF(Universe!Z2070="","",(Universe!Z2070-$B$2553)/$C$2553)</f>
        <v/>
      </c>
      <c r="F2070" s="24">
        <f>IF(Universe!AA2070="","",(Universe!AA2070-$B$2554)/$C$2554)</f>
        <v/>
      </c>
      <c r="G2070" s="24">
        <f>IF(Universe!AB2070="","",(Universe!AB2070-$B$2555)/$C$2555)</f>
        <v/>
      </c>
      <c r="H2070" s="24">
        <f>IF(Universe!AC2070="","",(Universe!AC2070-$B$2556)/$C$2556)</f>
        <v/>
      </c>
      <c r="I2070" s="24">
        <f>IF(Universe!AD2070="","",(Universe!AD2070-$B$2557)/$C$2557)</f>
        <v/>
      </c>
      <c r="J2070" s="24">
        <f>IF(Universe!AE2070="","",(Universe!AE2070-$B$2558)/$C$2558)</f>
        <v/>
      </c>
      <c r="K2070" s="24">
        <f>IF(Universe!AF2070="","",(Universe!AF2070-$B$2559)/$C$2559)</f>
        <v/>
      </c>
      <c r="L2070" s="24">
        <f>IF(Universe!AG2070="","",(Universe!AG2070-$B$2560)/$C$2560)</f>
        <v/>
      </c>
      <c r="M2070" s="24">
        <f>IF(Universe!AH2070="","",(Universe!AH2070-$B$2561)/$C$2561)</f>
        <v/>
      </c>
      <c r="N2070" s="24">
        <f>IF(Universe!AI2070="","",(Universe!AI2070-$B$2562)/$C$2562)</f>
        <v/>
      </c>
      <c r="O2070" s="24">
        <f>0.74*IF(B2070="",0,B2070)+0.16*IF(C2070="",0,C2070)+0.1*IF(D2070="",0,D2070)</f>
        <v/>
      </c>
      <c r="P2070" s="24">
        <f>0.35*IF(E2070="",0,E2070)+0.35*IF(F2070="",0,F2070)+0.3*IF(G2070="",0,G2070)</f>
        <v/>
      </c>
      <c r="Q2070" s="24">
        <f>0.656*IF(I2070="",0,I2070)+0.344*IF(H2070="",0,H2070)</f>
        <v/>
      </c>
      <c r="R2070" s="24">
        <f>0.338*IF(J2070="",0,J2070)+0.662*IF(K2070="",0,K2070)</f>
        <v/>
      </c>
      <c r="S2070" s="24">
        <f>0.38*IF(L2070="",0,L2070)+0.35*IF(M2070="",0,M2070)+0.27*IF(N2070="",0,N2070)</f>
        <v/>
      </c>
      <c r="T2070" s="24">
        <f>IF(Universe!S2070="","",((Universe!S2070-$B$2565)/$C$2565)^3)</f>
        <v/>
      </c>
      <c r="U2070" s="24">
        <f>IF(Universe!S2070="","",(Universe!S2070-$B$2565)/$C$2565)</f>
        <v/>
      </c>
      <c r="V2070" s="24">
        <f>IF(Universe!T2070="","",(Universe!T2070-$B$2566)/$C$2566)</f>
        <v/>
      </c>
      <c r="W2070" s="24">
        <f>IF(Universe!U2070="","",(Universe!U2070-$B$2567)/$C$2567)</f>
        <v/>
      </c>
      <c r="X2070" s="24">
        <f>IF(O2070="","",(O2070-$B$2571)/$C$2571)</f>
        <v/>
      </c>
      <c r="Y2070" s="24">
        <f>IF(T2070="","",(T2070-$B$2576)/$C$2576)</f>
        <v/>
      </c>
      <c r="Z2070" s="24">
        <f>IF(Universe!V2070="","",(Universe!V2070-$B$2568)/$C$2568)</f>
        <v/>
      </c>
      <c r="AA2070" s="24">
        <f>IF(P2070="","",(P2070-$B$2572)/$C$2572)</f>
        <v/>
      </c>
      <c r="AB2070" s="24">
        <f>IF(Q2070="","",(Q2070-$B$2573)/$C$2573)</f>
        <v/>
      </c>
      <c r="AC2070" s="24">
        <f>IF(R2070="","",(R2070-$B$2574)/$C$2574)</f>
        <v/>
      </c>
      <c r="AD2070" s="24">
        <f>IF(S2070="","",(S2070-$B$2575)/$C$2575)</f>
        <v/>
      </c>
      <c r="AE2070" s="24">
        <f>IF(Y2070="","",Y2070-(19.12044933116382+16.522174187581257*U2070))</f>
        <v/>
      </c>
      <c r="AF2070" s="24">
        <f>IF(X2070="","",(X2070-(-0.27268023098325006+0.47142105304415904*V2070+-0.3189264934812436*U2070)--5.286111042926227e-16)/0.7994208745952703)</f>
        <v/>
      </c>
      <c r="AG2070" s="24">
        <f>IF(AA2070="","",(AA2070-(0.5248806186338691+-0.064206457956449*U2070)-5.43454825424064e-16)/0.9977404048781155)</f>
        <v/>
      </c>
      <c r="AH2070" s="25" t="n">
        <v>-3.427662325712287</v>
      </c>
      <c r="AI2070" s="25" t="n">
        <v>-0.7400015516012348</v>
      </c>
      <c r="AJ2070" s="25" t="n">
        <v>0.0081134966180524</v>
      </c>
      <c r="AK2070" s="25" t="n">
        <v>0.4508218851424148</v>
      </c>
      <c r="AL2070" s="25" t="n">
        <v>2.168200173936875</v>
      </c>
      <c r="AM2070" s="25" t="n">
        <v>0.1656206151498513</v>
      </c>
      <c r="AN2070" s="25" t="n">
        <v>-0.450830459381748</v>
      </c>
      <c r="AO2070" s="25" t="n">
        <v>0.4053430223306256</v>
      </c>
      <c r="AP2070" s="25" t="n">
        <v>-0.4385249328789825</v>
      </c>
      <c r="AQ2070" s="25" t="n">
        <v>-0.5049241698320868</v>
      </c>
    </row>
    <row r="2071">
      <c r="A2071" s="23">
        <f>Universe!A2071</f>
        <v/>
      </c>
      <c r="B2071" s="24">
        <f>IF(Universe!W2071="","",(Universe!W2071-$B$2550)/$C$2550)</f>
        <v/>
      </c>
      <c r="C2071" s="24">
        <f>IF(Universe!X2071="","",(Universe!X2071-$B$2551)/$C$2551)</f>
        <v/>
      </c>
      <c r="D2071" s="24">
        <f>IF(Universe!Y2071="","",(Universe!Y2071-$B$2552)/$C$2552)</f>
        <v/>
      </c>
      <c r="E2071" s="24">
        <f>IF(Universe!Z2071="","",(Universe!Z2071-$B$2553)/$C$2553)</f>
        <v/>
      </c>
      <c r="F2071" s="24">
        <f>IF(Universe!AA2071="","",(Universe!AA2071-$B$2554)/$C$2554)</f>
        <v/>
      </c>
      <c r="G2071" s="24">
        <f>IF(Universe!AB2071="","",(Universe!AB2071-$B$2555)/$C$2555)</f>
        <v/>
      </c>
      <c r="H2071" s="24">
        <f>IF(Universe!AC2071="","",(Universe!AC2071-$B$2556)/$C$2556)</f>
        <v/>
      </c>
      <c r="I2071" s="24">
        <f>IF(Universe!AD2071="","",(Universe!AD2071-$B$2557)/$C$2557)</f>
        <v/>
      </c>
      <c r="J2071" s="24">
        <f>IF(Universe!AE2071="","",(Universe!AE2071-$B$2558)/$C$2558)</f>
        <v/>
      </c>
      <c r="K2071" s="24">
        <f>IF(Universe!AF2071="","",(Universe!AF2071-$B$2559)/$C$2559)</f>
        <v/>
      </c>
      <c r="L2071" s="24">
        <f>IF(Universe!AG2071="","",(Universe!AG2071-$B$2560)/$C$2560)</f>
        <v/>
      </c>
      <c r="M2071" s="24">
        <f>IF(Universe!AH2071="","",(Universe!AH2071-$B$2561)/$C$2561)</f>
        <v/>
      </c>
      <c r="N2071" s="24">
        <f>IF(Universe!AI2071="","",(Universe!AI2071-$B$2562)/$C$2562)</f>
        <v/>
      </c>
      <c r="O2071" s="24">
        <f>0.74*IF(B2071="",0,B2071)+0.16*IF(C2071="",0,C2071)+0.1*IF(D2071="",0,D2071)</f>
        <v/>
      </c>
      <c r="P2071" s="24">
        <f>0.35*IF(E2071="",0,E2071)+0.35*IF(F2071="",0,F2071)+0.3*IF(G2071="",0,G2071)</f>
        <v/>
      </c>
      <c r="Q2071" s="24">
        <f>0.656*IF(I2071="",0,I2071)+0.344*IF(H2071="",0,H2071)</f>
        <v/>
      </c>
      <c r="R2071" s="24">
        <f>0.338*IF(J2071="",0,J2071)+0.662*IF(K2071="",0,K2071)</f>
        <v/>
      </c>
      <c r="S2071" s="24">
        <f>0.38*IF(L2071="",0,L2071)+0.35*IF(M2071="",0,M2071)+0.27*IF(N2071="",0,N2071)</f>
        <v/>
      </c>
      <c r="T2071" s="24">
        <f>IF(Universe!S2071="","",((Universe!S2071-$B$2565)/$C$2565)^3)</f>
        <v/>
      </c>
      <c r="U2071" s="24">
        <f>IF(Universe!S2071="","",(Universe!S2071-$B$2565)/$C$2565)</f>
        <v/>
      </c>
      <c r="V2071" s="24">
        <f>IF(Universe!T2071="","",(Universe!T2071-$B$2566)/$C$2566)</f>
        <v/>
      </c>
      <c r="W2071" s="24">
        <f>IF(Universe!U2071="","",(Universe!U2071-$B$2567)/$C$2567)</f>
        <v/>
      </c>
      <c r="X2071" s="24">
        <f>IF(O2071="","",(O2071-$B$2571)/$C$2571)</f>
        <v/>
      </c>
      <c r="Y2071" s="24">
        <f>IF(T2071="","",(T2071-$B$2576)/$C$2576)</f>
        <v/>
      </c>
      <c r="Z2071" s="24">
        <f>IF(Universe!V2071="","",(Universe!V2071-$B$2568)/$C$2568)</f>
        <v/>
      </c>
      <c r="AA2071" s="24">
        <f>IF(P2071="","",(P2071-$B$2572)/$C$2572)</f>
        <v/>
      </c>
      <c r="AB2071" s="24">
        <f>IF(Q2071="","",(Q2071-$B$2573)/$C$2573)</f>
        <v/>
      </c>
      <c r="AC2071" s="24">
        <f>IF(R2071="","",(R2071-$B$2574)/$C$2574)</f>
        <v/>
      </c>
      <c r="AD2071" s="24">
        <f>IF(S2071="","",(S2071-$B$2575)/$C$2575)</f>
        <v/>
      </c>
      <c r="AE2071" s="24">
        <f>IF(Y2071="","",Y2071-(19.12044933116382+16.522174187581257*U2071))</f>
        <v/>
      </c>
      <c r="AF2071" s="24">
        <f>IF(X2071="","",(X2071-(-0.27268023098325006+0.47142105304415904*V2071+-0.3189264934812436*U2071)--5.286111042926227e-16)/0.7994208745952703)</f>
        <v/>
      </c>
      <c r="AG2071" s="24">
        <f>IF(AA2071="","",(AA2071-(0.5248806186338691+-0.064206457956449*U2071)-5.43454825424064e-16)/0.9977404048781155)</f>
        <v/>
      </c>
      <c r="AH2071" s="25" t="n">
        <v>-2.264270618957024</v>
      </c>
      <c r="AI2071" s="25" t="n">
        <v>-1.08965273551067</v>
      </c>
      <c r="AJ2071" s="25" t="n">
        <v>-0.729416929363545</v>
      </c>
      <c r="AK2071" s="25" t="n">
        <v>0.3235341931171251</v>
      </c>
      <c r="AL2071" s="25" t="n">
        <v>3.375265712497703</v>
      </c>
      <c r="AM2071" s="25" t="n">
        <v>0.7135478666766265</v>
      </c>
      <c r="AN2071" s="25" t="n">
        <v>-0.1745297890879321</v>
      </c>
      <c r="AO2071" s="25" t="n">
        <v>0.06267480524923</v>
      </c>
      <c r="AP2071" s="25" t="n">
        <v>-0.2628637419062183</v>
      </c>
      <c r="AQ2071" s="25" t="n">
        <v>-0.4233757181517165</v>
      </c>
    </row>
    <row r="2072">
      <c r="A2072" s="23">
        <f>Universe!A2072</f>
        <v/>
      </c>
      <c r="B2072" s="24">
        <f>IF(Universe!W2072="","",(Universe!W2072-$B$2550)/$C$2550)</f>
        <v/>
      </c>
      <c r="C2072" s="24">
        <f>IF(Universe!X2072="","",(Universe!X2072-$B$2551)/$C$2551)</f>
        <v/>
      </c>
      <c r="D2072" s="24">
        <f>IF(Universe!Y2072="","",(Universe!Y2072-$B$2552)/$C$2552)</f>
        <v/>
      </c>
      <c r="E2072" s="24">
        <f>IF(Universe!Z2072="","",(Universe!Z2072-$B$2553)/$C$2553)</f>
        <v/>
      </c>
      <c r="F2072" s="24">
        <f>IF(Universe!AA2072="","",(Universe!AA2072-$B$2554)/$C$2554)</f>
        <v/>
      </c>
      <c r="G2072" s="24">
        <f>IF(Universe!AB2072="","",(Universe!AB2072-$B$2555)/$C$2555)</f>
        <v/>
      </c>
      <c r="H2072" s="24">
        <f>IF(Universe!AC2072="","",(Universe!AC2072-$B$2556)/$C$2556)</f>
        <v/>
      </c>
      <c r="I2072" s="24">
        <f>IF(Universe!AD2072="","",(Universe!AD2072-$B$2557)/$C$2557)</f>
        <v/>
      </c>
      <c r="J2072" s="24">
        <f>IF(Universe!AE2072="","",(Universe!AE2072-$B$2558)/$C$2558)</f>
        <v/>
      </c>
      <c r="K2072" s="24">
        <f>IF(Universe!AF2072="","",(Universe!AF2072-$B$2559)/$C$2559)</f>
        <v/>
      </c>
      <c r="L2072" s="24">
        <f>IF(Universe!AG2072="","",(Universe!AG2072-$B$2560)/$C$2560)</f>
        <v/>
      </c>
      <c r="M2072" s="24">
        <f>IF(Universe!AH2072="","",(Universe!AH2072-$B$2561)/$C$2561)</f>
        <v/>
      </c>
      <c r="N2072" s="24">
        <f>IF(Universe!AI2072="","",(Universe!AI2072-$B$2562)/$C$2562)</f>
        <v/>
      </c>
      <c r="O2072" s="24">
        <f>0.74*IF(B2072="",0,B2072)+0.16*IF(C2072="",0,C2072)+0.1*IF(D2072="",0,D2072)</f>
        <v/>
      </c>
      <c r="P2072" s="24">
        <f>0.35*IF(E2072="",0,E2072)+0.35*IF(F2072="",0,F2072)+0.3*IF(G2072="",0,G2072)</f>
        <v/>
      </c>
      <c r="Q2072" s="24">
        <f>0.656*IF(I2072="",0,I2072)+0.344*IF(H2072="",0,H2072)</f>
        <v/>
      </c>
      <c r="R2072" s="24">
        <f>0.338*IF(J2072="",0,J2072)+0.662*IF(K2072="",0,K2072)</f>
        <v/>
      </c>
      <c r="S2072" s="24">
        <f>0.38*IF(L2072="",0,L2072)+0.35*IF(M2072="",0,M2072)+0.27*IF(N2072="",0,N2072)</f>
        <v/>
      </c>
      <c r="T2072" s="24">
        <f>IF(Universe!S2072="","",((Universe!S2072-$B$2565)/$C$2565)^3)</f>
        <v/>
      </c>
      <c r="U2072" s="24">
        <f>IF(Universe!S2072="","",(Universe!S2072-$B$2565)/$C$2565)</f>
        <v/>
      </c>
      <c r="V2072" s="24">
        <f>IF(Universe!T2072="","",(Universe!T2072-$B$2566)/$C$2566)</f>
        <v/>
      </c>
      <c r="W2072" s="24">
        <f>IF(Universe!U2072="","",(Universe!U2072-$B$2567)/$C$2567)</f>
        <v/>
      </c>
      <c r="X2072" s="24">
        <f>IF(O2072="","",(O2072-$B$2571)/$C$2571)</f>
        <v/>
      </c>
      <c r="Y2072" s="24">
        <f>IF(T2072="","",(T2072-$B$2576)/$C$2576)</f>
        <v/>
      </c>
      <c r="Z2072" s="24">
        <f>IF(Universe!V2072="","",(Universe!V2072-$B$2568)/$C$2568)</f>
        <v/>
      </c>
      <c r="AA2072" s="24">
        <f>IF(P2072="","",(P2072-$B$2572)/$C$2572)</f>
        <v/>
      </c>
      <c r="AB2072" s="24">
        <f>IF(Q2072="","",(Q2072-$B$2573)/$C$2573)</f>
        <v/>
      </c>
      <c r="AC2072" s="24">
        <f>IF(R2072="","",(R2072-$B$2574)/$C$2574)</f>
        <v/>
      </c>
      <c r="AD2072" s="24">
        <f>IF(S2072="","",(S2072-$B$2575)/$C$2575)</f>
        <v/>
      </c>
      <c r="AE2072" s="24">
        <f>IF(Y2072="","",Y2072-(19.12044933116382+16.522174187581257*U2072))</f>
        <v/>
      </c>
      <c r="AF2072" s="24">
        <f>IF(X2072="","",(X2072-(-0.27268023098325006+0.47142105304415904*V2072+-0.3189264934812436*U2072)--5.286111042926227e-16)/0.7994208745952703)</f>
        <v/>
      </c>
      <c r="AG2072" s="24">
        <f>IF(AA2072="","",(AA2072-(0.5248806186338691+-0.064206457956449*U2072)-5.43454825424064e-16)/0.9977404048781155)</f>
        <v/>
      </c>
      <c r="AH2072" s="25" t="n">
        <v>-2.99809942216107</v>
      </c>
      <c r="AI2072" s="25" t="n">
        <v>-1.095112786560472</v>
      </c>
      <c r="AJ2072" s="25" t="n">
        <v>-0.4580846189237734</v>
      </c>
      <c r="AK2072" s="25" t="n">
        <v>-0.6669374766960663</v>
      </c>
      <c r="AL2072" s="25" t="n">
        <v>2.964133563896738</v>
      </c>
      <c r="AM2072" s="25" t="n">
        <v>1.163070734110877</v>
      </c>
      <c r="AN2072" s="25" t="n">
        <v>-0.2658458892258691</v>
      </c>
      <c r="AO2072" s="25" t="n">
        <v>0.0303367407611517</v>
      </c>
      <c r="AP2072" s="25" t="n">
        <v>-1.292766176121727</v>
      </c>
      <c r="AQ2072" s="25" t="n">
        <v>-0.0315141207858546</v>
      </c>
    </row>
    <row r="2073">
      <c r="A2073" s="23">
        <f>Universe!A2073</f>
        <v/>
      </c>
      <c r="B2073" s="24">
        <f>IF(Universe!W2073="","",(Universe!W2073-$B$2550)/$C$2550)</f>
        <v/>
      </c>
      <c r="C2073" s="24">
        <f>IF(Universe!X2073="","",(Universe!X2073-$B$2551)/$C$2551)</f>
        <v/>
      </c>
      <c r="D2073" s="24">
        <f>IF(Universe!Y2073="","",(Universe!Y2073-$B$2552)/$C$2552)</f>
        <v/>
      </c>
      <c r="E2073" s="24">
        <f>IF(Universe!Z2073="","",(Universe!Z2073-$B$2553)/$C$2553)</f>
        <v/>
      </c>
      <c r="F2073" s="24">
        <f>IF(Universe!AA2073="","",(Universe!AA2073-$B$2554)/$C$2554)</f>
        <v/>
      </c>
      <c r="G2073" s="24">
        <f>IF(Universe!AB2073="","",(Universe!AB2073-$B$2555)/$C$2555)</f>
        <v/>
      </c>
      <c r="H2073" s="24">
        <f>IF(Universe!AC2073="","",(Universe!AC2073-$B$2556)/$C$2556)</f>
        <v/>
      </c>
      <c r="I2073" s="24">
        <f>IF(Universe!AD2073="","",(Universe!AD2073-$B$2557)/$C$2557)</f>
        <v/>
      </c>
      <c r="J2073" s="24">
        <f>IF(Universe!AE2073="","",(Universe!AE2073-$B$2558)/$C$2558)</f>
        <v/>
      </c>
      <c r="K2073" s="24">
        <f>IF(Universe!AF2073="","",(Universe!AF2073-$B$2559)/$C$2559)</f>
        <v/>
      </c>
      <c r="L2073" s="24">
        <f>IF(Universe!AG2073="","",(Universe!AG2073-$B$2560)/$C$2560)</f>
        <v/>
      </c>
      <c r="M2073" s="24">
        <f>IF(Universe!AH2073="","",(Universe!AH2073-$B$2561)/$C$2561)</f>
        <v/>
      </c>
      <c r="N2073" s="24">
        <f>IF(Universe!AI2073="","",(Universe!AI2073-$B$2562)/$C$2562)</f>
        <v/>
      </c>
      <c r="O2073" s="24">
        <f>0.74*IF(B2073="",0,B2073)+0.16*IF(C2073="",0,C2073)+0.1*IF(D2073="",0,D2073)</f>
        <v/>
      </c>
      <c r="P2073" s="24">
        <f>0.35*IF(E2073="",0,E2073)+0.35*IF(F2073="",0,F2073)+0.3*IF(G2073="",0,G2073)</f>
        <v/>
      </c>
      <c r="Q2073" s="24">
        <f>0.656*IF(I2073="",0,I2073)+0.344*IF(H2073="",0,H2073)</f>
        <v/>
      </c>
      <c r="R2073" s="24">
        <f>0.338*IF(J2073="",0,J2073)+0.662*IF(K2073="",0,K2073)</f>
        <v/>
      </c>
      <c r="S2073" s="24">
        <f>0.38*IF(L2073="",0,L2073)+0.35*IF(M2073="",0,M2073)+0.27*IF(N2073="",0,N2073)</f>
        <v/>
      </c>
      <c r="T2073" s="24">
        <f>IF(Universe!S2073="","",((Universe!S2073-$B$2565)/$C$2565)^3)</f>
        <v/>
      </c>
      <c r="U2073" s="24">
        <f>IF(Universe!S2073="","",(Universe!S2073-$B$2565)/$C$2565)</f>
        <v/>
      </c>
      <c r="V2073" s="24">
        <f>IF(Universe!T2073="","",(Universe!T2073-$B$2566)/$C$2566)</f>
        <v/>
      </c>
      <c r="W2073" s="24">
        <f>IF(Universe!U2073="","",(Universe!U2073-$B$2567)/$C$2567)</f>
        <v/>
      </c>
      <c r="X2073" s="24">
        <f>IF(O2073="","",(O2073-$B$2571)/$C$2571)</f>
        <v/>
      </c>
      <c r="Y2073" s="24">
        <f>IF(T2073="","",(T2073-$B$2576)/$C$2576)</f>
        <v/>
      </c>
      <c r="Z2073" s="24">
        <f>IF(Universe!V2073="","",(Universe!V2073-$B$2568)/$C$2568)</f>
        <v/>
      </c>
      <c r="AA2073" s="24">
        <f>IF(P2073="","",(P2073-$B$2572)/$C$2572)</f>
        <v/>
      </c>
      <c r="AB2073" s="24">
        <f>IF(Q2073="","",(Q2073-$B$2573)/$C$2573)</f>
        <v/>
      </c>
      <c r="AC2073" s="24">
        <f>IF(R2073="","",(R2073-$B$2574)/$C$2574)</f>
        <v/>
      </c>
      <c r="AD2073" s="24">
        <f>IF(S2073="","",(S2073-$B$2575)/$C$2575)</f>
        <v/>
      </c>
      <c r="AE2073" s="24">
        <f>IF(Y2073="","",Y2073-(19.12044933116382+16.522174187581257*U2073))</f>
        <v/>
      </c>
      <c r="AF2073" s="24">
        <f>IF(X2073="","",(X2073-(-0.27268023098325006+0.47142105304415904*V2073+-0.3189264934812436*U2073)--5.286111042926227e-16)/0.7994208745952703)</f>
        <v/>
      </c>
      <c r="AG2073" s="24">
        <f>IF(AA2073="","",(AA2073-(0.5248806186338691+-0.064206457956449*U2073)-5.43454825424064e-16)/0.9977404048781155)</f>
        <v/>
      </c>
      <c r="AH2073" s="25" t="n">
        <v>-3.19981276986783</v>
      </c>
      <c r="AI2073" s="25" t="n">
        <v>1.684424079124794</v>
      </c>
      <c r="AJ2073" s="25" t="inlineStr"/>
      <c r="AK2073" s="25" t="n">
        <v>0.3543677750669928</v>
      </c>
      <c r="AL2073" s="25" t="n">
        <v>2.64694438156028</v>
      </c>
      <c r="AM2073" s="25" t="n">
        <v>0.2053657047459605</v>
      </c>
      <c r="AN2073" s="25" t="n">
        <v>-1.71138613800848</v>
      </c>
      <c r="AO2073" s="25" t="n">
        <v>-0.2863565289450587</v>
      </c>
      <c r="AP2073" s="25" t="n">
        <v>0.0534490853715383</v>
      </c>
      <c r="AQ2073" s="25" t="n">
        <v>-0.5863694636389274</v>
      </c>
    </row>
    <row r="2074">
      <c r="A2074" s="23">
        <f>Universe!A2074</f>
        <v/>
      </c>
      <c r="B2074" s="24">
        <f>IF(Universe!W2074="","",(Universe!W2074-$B$2550)/$C$2550)</f>
        <v/>
      </c>
      <c r="C2074" s="24">
        <f>IF(Universe!X2074="","",(Universe!X2074-$B$2551)/$C$2551)</f>
        <v/>
      </c>
      <c r="D2074" s="24">
        <f>IF(Universe!Y2074="","",(Universe!Y2074-$B$2552)/$C$2552)</f>
        <v/>
      </c>
      <c r="E2074" s="24">
        <f>IF(Universe!Z2074="","",(Universe!Z2074-$B$2553)/$C$2553)</f>
        <v/>
      </c>
      <c r="F2074" s="24">
        <f>IF(Universe!AA2074="","",(Universe!AA2074-$B$2554)/$C$2554)</f>
        <v/>
      </c>
      <c r="G2074" s="24">
        <f>IF(Universe!AB2074="","",(Universe!AB2074-$B$2555)/$C$2555)</f>
        <v/>
      </c>
      <c r="H2074" s="24">
        <f>IF(Universe!AC2074="","",(Universe!AC2074-$B$2556)/$C$2556)</f>
        <v/>
      </c>
      <c r="I2074" s="24">
        <f>IF(Universe!AD2074="","",(Universe!AD2074-$B$2557)/$C$2557)</f>
        <v/>
      </c>
      <c r="J2074" s="24">
        <f>IF(Universe!AE2074="","",(Universe!AE2074-$B$2558)/$C$2558)</f>
        <v/>
      </c>
      <c r="K2074" s="24">
        <f>IF(Universe!AF2074="","",(Universe!AF2074-$B$2559)/$C$2559)</f>
        <v/>
      </c>
      <c r="L2074" s="24">
        <f>IF(Universe!AG2074="","",(Universe!AG2074-$B$2560)/$C$2560)</f>
        <v/>
      </c>
      <c r="M2074" s="24">
        <f>IF(Universe!AH2074="","",(Universe!AH2074-$B$2561)/$C$2561)</f>
        <v/>
      </c>
      <c r="N2074" s="24">
        <f>IF(Universe!AI2074="","",(Universe!AI2074-$B$2562)/$C$2562)</f>
        <v/>
      </c>
      <c r="O2074" s="24">
        <f>0.74*IF(B2074="",0,B2074)+0.16*IF(C2074="",0,C2074)+0.1*IF(D2074="",0,D2074)</f>
        <v/>
      </c>
      <c r="P2074" s="24">
        <f>0.35*IF(E2074="",0,E2074)+0.35*IF(F2074="",0,F2074)+0.3*IF(G2074="",0,G2074)</f>
        <v/>
      </c>
      <c r="Q2074" s="24">
        <f>0.656*IF(I2074="",0,I2074)+0.344*IF(H2074="",0,H2074)</f>
        <v/>
      </c>
      <c r="R2074" s="24">
        <f>0.338*IF(J2074="",0,J2074)+0.662*IF(K2074="",0,K2074)</f>
        <v/>
      </c>
      <c r="S2074" s="24">
        <f>0.38*IF(L2074="",0,L2074)+0.35*IF(M2074="",0,M2074)+0.27*IF(N2074="",0,N2074)</f>
        <v/>
      </c>
      <c r="T2074" s="24">
        <f>IF(Universe!S2074="","",((Universe!S2074-$B$2565)/$C$2565)^3)</f>
        <v/>
      </c>
      <c r="U2074" s="24">
        <f>IF(Universe!S2074="","",(Universe!S2074-$B$2565)/$C$2565)</f>
        <v/>
      </c>
      <c r="V2074" s="24">
        <f>IF(Universe!T2074="","",(Universe!T2074-$B$2566)/$C$2566)</f>
        <v/>
      </c>
      <c r="W2074" s="24">
        <f>IF(Universe!U2074="","",(Universe!U2074-$B$2567)/$C$2567)</f>
        <v/>
      </c>
      <c r="X2074" s="24">
        <f>IF(O2074="","",(O2074-$B$2571)/$C$2571)</f>
        <v/>
      </c>
      <c r="Y2074" s="24">
        <f>IF(T2074="","",(T2074-$B$2576)/$C$2576)</f>
        <v/>
      </c>
      <c r="Z2074" s="24">
        <f>IF(Universe!V2074="","",(Universe!V2074-$B$2568)/$C$2568)</f>
        <v/>
      </c>
      <c r="AA2074" s="24">
        <f>IF(P2074="","",(P2074-$B$2572)/$C$2572)</f>
        <v/>
      </c>
      <c r="AB2074" s="24">
        <f>IF(Q2074="","",(Q2074-$B$2573)/$C$2573)</f>
        <v/>
      </c>
      <c r="AC2074" s="24">
        <f>IF(R2074="","",(R2074-$B$2574)/$C$2574)</f>
        <v/>
      </c>
      <c r="AD2074" s="24">
        <f>IF(S2074="","",(S2074-$B$2575)/$C$2575)</f>
        <v/>
      </c>
      <c r="AE2074" s="24">
        <f>IF(Y2074="","",Y2074-(19.12044933116382+16.522174187581257*U2074))</f>
        <v/>
      </c>
      <c r="AF2074" s="24">
        <f>IF(X2074="","",(X2074-(-0.27268023098325006+0.47142105304415904*V2074+-0.3189264934812436*U2074)--5.286111042926227e-16)/0.7994208745952703)</f>
        <v/>
      </c>
      <c r="AG2074" s="24">
        <f>IF(AA2074="","",(AA2074-(0.5248806186338691+-0.064206457956449*U2074)-5.43454825424064e-16)/0.9977404048781155)</f>
        <v/>
      </c>
      <c r="AH2074" s="25" t="n">
        <v>-2.004294152519897</v>
      </c>
      <c r="AI2074" s="25" t="n">
        <v>-0.1123678110846047</v>
      </c>
      <c r="AJ2074" s="25" t="n">
        <v>-0.9476242261818456</v>
      </c>
      <c r="AK2074" s="25" t="n">
        <v>-0.0358994756913408</v>
      </c>
      <c r="AL2074" s="25" t="n">
        <v>3.280870629518278</v>
      </c>
      <c r="AM2074" s="25" t="n">
        <v>1.887254505060554</v>
      </c>
      <c r="AN2074" s="25" t="n">
        <v>0.3657439337442875</v>
      </c>
      <c r="AO2074" s="25" t="n">
        <v>0.2397620405886669</v>
      </c>
      <c r="AP2074" s="25" t="n">
        <v>-1.690762505169165</v>
      </c>
      <c r="AQ2074" s="25" t="n">
        <v>0.5642244887285257</v>
      </c>
    </row>
    <row r="2075">
      <c r="A2075" s="23">
        <f>Universe!A2075</f>
        <v/>
      </c>
      <c r="B2075" s="24">
        <f>IF(Universe!W2075="","",(Universe!W2075-$B$2550)/$C$2550)</f>
        <v/>
      </c>
      <c r="C2075" s="24">
        <f>IF(Universe!X2075="","",(Universe!X2075-$B$2551)/$C$2551)</f>
        <v/>
      </c>
      <c r="D2075" s="24">
        <f>IF(Universe!Y2075="","",(Universe!Y2075-$B$2552)/$C$2552)</f>
        <v/>
      </c>
      <c r="E2075" s="24">
        <f>IF(Universe!Z2075="","",(Universe!Z2075-$B$2553)/$C$2553)</f>
        <v/>
      </c>
      <c r="F2075" s="24">
        <f>IF(Universe!AA2075="","",(Universe!AA2075-$B$2554)/$C$2554)</f>
        <v/>
      </c>
      <c r="G2075" s="24">
        <f>IF(Universe!AB2075="","",(Universe!AB2075-$B$2555)/$C$2555)</f>
        <v/>
      </c>
      <c r="H2075" s="24">
        <f>IF(Universe!AC2075="","",(Universe!AC2075-$B$2556)/$C$2556)</f>
        <v/>
      </c>
      <c r="I2075" s="24">
        <f>IF(Universe!AD2075="","",(Universe!AD2075-$B$2557)/$C$2557)</f>
        <v/>
      </c>
      <c r="J2075" s="24">
        <f>IF(Universe!AE2075="","",(Universe!AE2075-$B$2558)/$C$2558)</f>
        <v/>
      </c>
      <c r="K2075" s="24">
        <f>IF(Universe!AF2075="","",(Universe!AF2075-$B$2559)/$C$2559)</f>
        <v/>
      </c>
      <c r="L2075" s="24">
        <f>IF(Universe!AG2075="","",(Universe!AG2075-$B$2560)/$C$2560)</f>
        <v/>
      </c>
      <c r="M2075" s="24">
        <f>IF(Universe!AH2075="","",(Universe!AH2075-$B$2561)/$C$2561)</f>
        <v/>
      </c>
      <c r="N2075" s="24">
        <f>IF(Universe!AI2075="","",(Universe!AI2075-$B$2562)/$C$2562)</f>
        <v/>
      </c>
      <c r="O2075" s="24">
        <f>0.74*IF(B2075="",0,B2075)+0.16*IF(C2075="",0,C2075)+0.1*IF(D2075="",0,D2075)</f>
        <v/>
      </c>
      <c r="P2075" s="24">
        <f>0.35*IF(E2075="",0,E2075)+0.35*IF(F2075="",0,F2075)+0.3*IF(G2075="",0,G2075)</f>
        <v/>
      </c>
      <c r="Q2075" s="24">
        <f>0.656*IF(I2075="",0,I2075)+0.344*IF(H2075="",0,H2075)</f>
        <v/>
      </c>
      <c r="R2075" s="24">
        <f>0.338*IF(J2075="",0,J2075)+0.662*IF(K2075="",0,K2075)</f>
        <v/>
      </c>
      <c r="S2075" s="24">
        <f>0.38*IF(L2075="",0,L2075)+0.35*IF(M2075="",0,M2075)+0.27*IF(N2075="",0,N2075)</f>
        <v/>
      </c>
      <c r="T2075" s="24">
        <f>IF(Universe!S2075="","",((Universe!S2075-$B$2565)/$C$2565)^3)</f>
        <v/>
      </c>
      <c r="U2075" s="24">
        <f>IF(Universe!S2075="","",(Universe!S2075-$B$2565)/$C$2565)</f>
        <v/>
      </c>
      <c r="V2075" s="24">
        <f>IF(Universe!T2075="","",(Universe!T2075-$B$2566)/$C$2566)</f>
        <v/>
      </c>
      <c r="W2075" s="24">
        <f>IF(Universe!U2075="","",(Universe!U2075-$B$2567)/$C$2567)</f>
        <v/>
      </c>
      <c r="X2075" s="24">
        <f>IF(O2075="","",(O2075-$B$2571)/$C$2571)</f>
        <v/>
      </c>
      <c r="Y2075" s="24">
        <f>IF(T2075="","",(T2075-$B$2576)/$C$2576)</f>
        <v/>
      </c>
      <c r="Z2075" s="24">
        <f>IF(Universe!V2075="","",(Universe!V2075-$B$2568)/$C$2568)</f>
        <v/>
      </c>
      <c r="AA2075" s="24">
        <f>IF(P2075="","",(P2075-$B$2572)/$C$2572)</f>
        <v/>
      </c>
      <c r="AB2075" s="24">
        <f>IF(Q2075="","",(Q2075-$B$2573)/$C$2573)</f>
        <v/>
      </c>
      <c r="AC2075" s="24">
        <f>IF(R2075="","",(R2075-$B$2574)/$C$2574)</f>
        <v/>
      </c>
      <c r="AD2075" s="24">
        <f>IF(S2075="","",(S2075-$B$2575)/$C$2575)</f>
        <v/>
      </c>
      <c r="AE2075" s="24">
        <f>IF(Y2075="","",Y2075-(19.12044933116382+16.522174187581257*U2075))</f>
        <v/>
      </c>
      <c r="AF2075" s="24">
        <f>IF(X2075="","",(X2075-(-0.27268023098325006+0.47142105304415904*V2075+-0.3189264934812436*U2075)--5.286111042926227e-16)/0.7994208745952703)</f>
        <v/>
      </c>
      <c r="AG2075" s="24">
        <f>IF(AA2075="","",(AA2075-(0.5248806186338691+-0.064206457956449*U2075)-5.43454825424064e-16)/0.9977404048781155)</f>
        <v/>
      </c>
      <c r="AH2075" s="25" t="n">
        <v>-3.774051972452436</v>
      </c>
      <c r="AI2075" s="25" t="n">
        <v>-0.3146283963516467</v>
      </c>
      <c r="AJ2075" s="25" t="n">
        <v>-1.051054339714488</v>
      </c>
      <c r="AK2075" s="25" t="n">
        <v>-1.103962823897113</v>
      </c>
      <c r="AL2075" s="25" t="n">
        <v>1.175851251120557</v>
      </c>
      <c r="AM2075" s="25" t="n">
        <v>1.717213963565562</v>
      </c>
      <c r="AN2075" s="25" t="n">
        <v>1.101824443411508</v>
      </c>
      <c r="AO2075" s="25" t="n">
        <v>1.348046254400096</v>
      </c>
      <c r="AP2075" s="25" t="n">
        <v>-0.790330027493229</v>
      </c>
      <c r="AQ2075" s="25" t="n">
        <v>0.24115930080752</v>
      </c>
    </row>
    <row r="2076">
      <c r="A2076" s="23">
        <f>Universe!A2076</f>
        <v/>
      </c>
      <c r="B2076" s="24">
        <f>IF(Universe!W2076="","",(Universe!W2076-$B$2550)/$C$2550)</f>
        <v/>
      </c>
      <c r="C2076" s="24">
        <f>IF(Universe!X2076="","",(Universe!X2076-$B$2551)/$C$2551)</f>
        <v/>
      </c>
      <c r="D2076" s="24">
        <f>IF(Universe!Y2076="","",(Universe!Y2076-$B$2552)/$C$2552)</f>
        <v/>
      </c>
      <c r="E2076" s="24">
        <f>IF(Universe!Z2076="","",(Universe!Z2076-$B$2553)/$C$2553)</f>
        <v/>
      </c>
      <c r="F2076" s="24">
        <f>IF(Universe!AA2076="","",(Universe!AA2076-$B$2554)/$C$2554)</f>
        <v/>
      </c>
      <c r="G2076" s="24">
        <f>IF(Universe!AB2076="","",(Universe!AB2076-$B$2555)/$C$2555)</f>
        <v/>
      </c>
      <c r="H2076" s="24">
        <f>IF(Universe!AC2076="","",(Universe!AC2076-$B$2556)/$C$2556)</f>
        <v/>
      </c>
      <c r="I2076" s="24">
        <f>IF(Universe!AD2076="","",(Universe!AD2076-$B$2557)/$C$2557)</f>
        <v/>
      </c>
      <c r="J2076" s="24">
        <f>IF(Universe!AE2076="","",(Universe!AE2076-$B$2558)/$C$2558)</f>
        <v/>
      </c>
      <c r="K2076" s="24">
        <f>IF(Universe!AF2076="","",(Universe!AF2076-$B$2559)/$C$2559)</f>
        <v/>
      </c>
      <c r="L2076" s="24">
        <f>IF(Universe!AG2076="","",(Universe!AG2076-$B$2560)/$C$2560)</f>
        <v/>
      </c>
      <c r="M2076" s="24">
        <f>IF(Universe!AH2076="","",(Universe!AH2076-$B$2561)/$C$2561)</f>
        <v/>
      </c>
      <c r="N2076" s="24">
        <f>IF(Universe!AI2076="","",(Universe!AI2076-$B$2562)/$C$2562)</f>
        <v/>
      </c>
      <c r="O2076" s="24">
        <f>0.74*IF(B2076="",0,B2076)+0.16*IF(C2076="",0,C2076)+0.1*IF(D2076="",0,D2076)</f>
        <v/>
      </c>
      <c r="P2076" s="24">
        <f>0.35*IF(E2076="",0,E2076)+0.35*IF(F2076="",0,F2076)+0.3*IF(G2076="",0,G2076)</f>
        <v/>
      </c>
      <c r="Q2076" s="24">
        <f>0.656*IF(I2076="",0,I2076)+0.344*IF(H2076="",0,H2076)</f>
        <v/>
      </c>
      <c r="R2076" s="24">
        <f>0.338*IF(J2076="",0,J2076)+0.662*IF(K2076="",0,K2076)</f>
        <v/>
      </c>
      <c r="S2076" s="24">
        <f>0.38*IF(L2076="",0,L2076)+0.35*IF(M2076="",0,M2076)+0.27*IF(N2076="",0,N2076)</f>
        <v/>
      </c>
      <c r="T2076" s="24">
        <f>IF(Universe!S2076="","",((Universe!S2076-$B$2565)/$C$2565)^3)</f>
        <v/>
      </c>
      <c r="U2076" s="24">
        <f>IF(Universe!S2076="","",(Universe!S2076-$B$2565)/$C$2565)</f>
        <v/>
      </c>
      <c r="V2076" s="24">
        <f>IF(Universe!T2076="","",(Universe!T2076-$B$2566)/$C$2566)</f>
        <v/>
      </c>
      <c r="W2076" s="24">
        <f>IF(Universe!U2076="","",(Universe!U2076-$B$2567)/$C$2567)</f>
        <v/>
      </c>
      <c r="X2076" s="24">
        <f>IF(O2076="","",(O2076-$B$2571)/$C$2571)</f>
        <v/>
      </c>
      <c r="Y2076" s="24">
        <f>IF(T2076="","",(T2076-$B$2576)/$C$2576)</f>
        <v/>
      </c>
      <c r="Z2076" s="24">
        <f>IF(Universe!V2076="","",(Universe!V2076-$B$2568)/$C$2568)</f>
        <v/>
      </c>
      <c r="AA2076" s="24">
        <f>IF(P2076="","",(P2076-$B$2572)/$C$2572)</f>
        <v/>
      </c>
      <c r="AB2076" s="24">
        <f>IF(Q2076="","",(Q2076-$B$2573)/$C$2573)</f>
        <v/>
      </c>
      <c r="AC2076" s="24">
        <f>IF(R2076="","",(R2076-$B$2574)/$C$2574)</f>
        <v/>
      </c>
      <c r="AD2076" s="24">
        <f>IF(S2076="","",(S2076-$B$2575)/$C$2575)</f>
        <v/>
      </c>
      <c r="AE2076" s="24">
        <f>IF(Y2076="","",Y2076-(19.12044933116382+16.522174187581257*U2076))</f>
        <v/>
      </c>
      <c r="AF2076" s="24">
        <f>IF(X2076="","",(X2076-(-0.27268023098325006+0.47142105304415904*V2076+-0.3189264934812436*U2076)--5.286111042926227e-16)/0.7994208745952703)</f>
        <v/>
      </c>
      <c r="AG2076" s="24">
        <f>IF(AA2076="","",(AA2076-(0.5248806186338691+-0.064206457956449*U2076)-5.43454825424064e-16)/0.9977404048781155)</f>
        <v/>
      </c>
      <c r="AH2076" s="25" t="n">
        <v>-2.078861196465179</v>
      </c>
      <c r="AI2076" s="25" t="n">
        <v>0.142888244234274</v>
      </c>
      <c r="AJ2076" s="25" t="n">
        <v>-0.9223929562204568</v>
      </c>
      <c r="AK2076" s="25" t="n">
        <v>-0.2835353526178528</v>
      </c>
      <c r="AL2076" s="25" t="n">
        <v>3.319165555827853</v>
      </c>
      <c r="AM2076" s="25" t="n">
        <v>0.0468409537113129</v>
      </c>
      <c r="AN2076" s="25" t="n">
        <v>0.3023416843812515</v>
      </c>
      <c r="AO2076" s="25" t="n">
        <v>0.100208503935211</v>
      </c>
      <c r="AP2076" s="25" t="n">
        <v>-0.473661660438477</v>
      </c>
      <c r="AQ2076" s="25" t="n">
        <v>0.0142693906872695</v>
      </c>
    </row>
    <row r="2077">
      <c r="A2077" s="23">
        <f>Universe!A2077</f>
        <v/>
      </c>
      <c r="B2077" s="24">
        <f>IF(Universe!W2077="","",(Universe!W2077-$B$2550)/$C$2550)</f>
        <v/>
      </c>
      <c r="C2077" s="24">
        <f>IF(Universe!X2077="","",(Universe!X2077-$B$2551)/$C$2551)</f>
        <v/>
      </c>
      <c r="D2077" s="24">
        <f>IF(Universe!Y2077="","",(Universe!Y2077-$B$2552)/$C$2552)</f>
        <v/>
      </c>
      <c r="E2077" s="24">
        <f>IF(Universe!Z2077="","",(Universe!Z2077-$B$2553)/$C$2553)</f>
        <v/>
      </c>
      <c r="F2077" s="24">
        <f>IF(Universe!AA2077="","",(Universe!AA2077-$B$2554)/$C$2554)</f>
        <v/>
      </c>
      <c r="G2077" s="24">
        <f>IF(Universe!AB2077="","",(Universe!AB2077-$B$2555)/$C$2555)</f>
        <v/>
      </c>
      <c r="H2077" s="24">
        <f>IF(Universe!AC2077="","",(Universe!AC2077-$B$2556)/$C$2556)</f>
        <v/>
      </c>
      <c r="I2077" s="24">
        <f>IF(Universe!AD2077="","",(Universe!AD2077-$B$2557)/$C$2557)</f>
        <v/>
      </c>
      <c r="J2077" s="24">
        <f>IF(Universe!AE2077="","",(Universe!AE2077-$B$2558)/$C$2558)</f>
        <v/>
      </c>
      <c r="K2077" s="24">
        <f>IF(Universe!AF2077="","",(Universe!AF2077-$B$2559)/$C$2559)</f>
        <v/>
      </c>
      <c r="L2077" s="24">
        <f>IF(Universe!AG2077="","",(Universe!AG2077-$B$2560)/$C$2560)</f>
        <v/>
      </c>
      <c r="M2077" s="24">
        <f>IF(Universe!AH2077="","",(Universe!AH2077-$B$2561)/$C$2561)</f>
        <v/>
      </c>
      <c r="N2077" s="24">
        <f>IF(Universe!AI2077="","",(Universe!AI2077-$B$2562)/$C$2562)</f>
        <v/>
      </c>
      <c r="O2077" s="24">
        <f>0.74*IF(B2077="",0,B2077)+0.16*IF(C2077="",0,C2077)+0.1*IF(D2077="",0,D2077)</f>
        <v/>
      </c>
      <c r="P2077" s="24">
        <f>0.35*IF(E2077="",0,E2077)+0.35*IF(F2077="",0,F2077)+0.3*IF(G2077="",0,G2077)</f>
        <v/>
      </c>
      <c r="Q2077" s="24">
        <f>0.656*IF(I2077="",0,I2077)+0.344*IF(H2077="",0,H2077)</f>
        <v/>
      </c>
      <c r="R2077" s="24">
        <f>0.338*IF(J2077="",0,J2077)+0.662*IF(K2077="",0,K2077)</f>
        <v/>
      </c>
      <c r="S2077" s="24">
        <f>0.38*IF(L2077="",0,L2077)+0.35*IF(M2077="",0,M2077)+0.27*IF(N2077="",0,N2077)</f>
        <v/>
      </c>
      <c r="T2077" s="24">
        <f>IF(Universe!S2077="","",((Universe!S2077-$B$2565)/$C$2565)^3)</f>
        <v/>
      </c>
      <c r="U2077" s="24">
        <f>IF(Universe!S2077="","",(Universe!S2077-$B$2565)/$C$2565)</f>
        <v/>
      </c>
      <c r="V2077" s="24">
        <f>IF(Universe!T2077="","",(Universe!T2077-$B$2566)/$C$2566)</f>
        <v/>
      </c>
      <c r="W2077" s="24">
        <f>IF(Universe!U2077="","",(Universe!U2077-$B$2567)/$C$2567)</f>
        <v/>
      </c>
      <c r="X2077" s="24">
        <f>IF(O2077="","",(O2077-$B$2571)/$C$2571)</f>
        <v/>
      </c>
      <c r="Y2077" s="24">
        <f>IF(T2077="","",(T2077-$B$2576)/$C$2576)</f>
        <v/>
      </c>
      <c r="Z2077" s="24">
        <f>IF(Universe!V2077="","",(Universe!V2077-$B$2568)/$C$2568)</f>
        <v/>
      </c>
      <c r="AA2077" s="24">
        <f>IF(P2077="","",(P2077-$B$2572)/$C$2572)</f>
        <v/>
      </c>
      <c r="AB2077" s="24">
        <f>IF(Q2077="","",(Q2077-$B$2573)/$C$2573)</f>
        <v/>
      </c>
      <c r="AC2077" s="24">
        <f>IF(R2077="","",(R2077-$B$2574)/$C$2574)</f>
        <v/>
      </c>
      <c r="AD2077" s="24">
        <f>IF(S2077="","",(S2077-$B$2575)/$C$2575)</f>
        <v/>
      </c>
      <c r="AE2077" s="24">
        <f>IF(Y2077="","",Y2077-(19.12044933116382+16.522174187581257*U2077))</f>
        <v/>
      </c>
      <c r="AF2077" s="24">
        <f>IF(X2077="","",(X2077-(-0.27268023098325006+0.47142105304415904*V2077+-0.3189264934812436*U2077)--5.286111042926227e-16)/0.7994208745952703)</f>
        <v/>
      </c>
      <c r="AG2077" s="24">
        <f>IF(AA2077="","",(AA2077-(0.5248806186338691+-0.064206457956449*U2077)-5.43454825424064e-16)/0.9977404048781155)</f>
        <v/>
      </c>
      <c r="AH2077" s="25" t="n">
        <v>-2.151636312375264</v>
      </c>
      <c r="AI2077" s="25" t="n">
        <v>2.954583600996047</v>
      </c>
      <c r="AJ2077" s="25" t="n">
        <v>0.292162019872597</v>
      </c>
      <c r="AK2077" s="25" t="n">
        <v>-0.6519235660183211</v>
      </c>
      <c r="AL2077" s="25" t="n">
        <v>3.347992292290187</v>
      </c>
      <c r="AM2077" s="25" t="n">
        <v>-0.0375302987696666</v>
      </c>
      <c r="AN2077" s="25" t="n">
        <v>0.2913012380792225</v>
      </c>
      <c r="AO2077" s="25" t="n">
        <v>-0.1341637152411738</v>
      </c>
      <c r="AP2077" s="25" t="n">
        <v>-1.678728350866511</v>
      </c>
      <c r="AQ2077" s="25" t="n">
        <v>-0.633872897267029</v>
      </c>
    </row>
    <row r="2078">
      <c r="A2078" s="23">
        <f>Universe!A2078</f>
        <v/>
      </c>
      <c r="B2078" s="24">
        <f>IF(Universe!W2078="","",(Universe!W2078-$B$2550)/$C$2550)</f>
        <v/>
      </c>
      <c r="C2078" s="24">
        <f>IF(Universe!X2078="","",(Universe!X2078-$B$2551)/$C$2551)</f>
        <v/>
      </c>
      <c r="D2078" s="24">
        <f>IF(Universe!Y2078="","",(Universe!Y2078-$B$2552)/$C$2552)</f>
        <v/>
      </c>
      <c r="E2078" s="24">
        <f>IF(Universe!Z2078="","",(Universe!Z2078-$B$2553)/$C$2553)</f>
        <v/>
      </c>
      <c r="F2078" s="24">
        <f>IF(Universe!AA2078="","",(Universe!AA2078-$B$2554)/$C$2554)</f>
        <v/>
      </c>
      <c r="G2078" s="24">
        <f>IF(Universe!AB2078="","",(Universe!AB2078-$B$2555)/$C$2555)</f>
        <v/>
      </c>
      <c r="H2078" s="24">
        <f>IF(Universe!AC2078="","",(Universe!AC2078-$B$2556)/$C$2556)</f>
        <v/>
      </c>
      <c r="I2078" s="24">
        <f>IF(Universe!AD2078="","",(Universe!AD2078-$B$2557)/$C$2557)</f>
        <v/>
      </c>
      <c r="J2078" s="24">
        <f>IF(Universe!AE2078="","",(Universe!AE2078-$B$2558)/$C$2558)</f>
        <v/>
      </c>
      <c r="K2078" s="24">
        <f>IF(Universe!AF2078="","",(Universe!AF2078-$B$2559)/$C$2559)</f>
        <v/>
      </c>
      <c r="L2078" s="24">
        <f>IF(Universe!AG2078="","",(Universe!AG2078-$B$2560)/$C$2560)</f>
        <v/>
      </c>
      <c r="M2078" s="24">
        <f>IF(Universe!AH2078="","",(Universe!AH2078-$B$2561)/$C$2561)</f>
        <v/>
      </c>
      <c r="N2078" s="24">
        <f>IF(Universe!AI2078="","",(Universe!AI2078-$B$2562)/$C$2562)</f>
        <v/>
      </c>
      <c r="O2078" s="24">
        <f>0.74*IF(B2078="",0,B2078)+0.16*IF(C2078="",0,C2078)+0.1*IF(D2078="",0,D2078)</f>
        <v/>
      </c>
      <c r="P2078" s="24">
        <f>0.35*IF(E2078="",0,E2078)+0.35*IF(F2078="",0,F2078)+0.3*IF(G2078="",0,G2078)</f>
        <v/>
      </c>
      <c r="Q2078" s="24">
        <f>0.656*IF(I2078="",0,I2078)+0.344*IF(H2078="",0,H2078)</f>
        <v/>
      </c>
      <c r="R2078" s="24">
        <f>0.338*IF(J2078="",0,J2078)+0.662*IF(K2078="",0,K2078)</f>
        <v/>
      </c>
      <c r="S2078" s="24">
        <f>0.38*IF(L2078="",0,L2078)+0.35*IF(M2078="",0,M2078)+0.27*IF(N2078="",0,N2078)</f>
        <v/>
      </c>
      <c r="T2078" s="24">
        <f>IF(Universe!S2078="","",((Universe!S2078-$B$2565)/$C$2565)^3)</f>
        <v/>
      </c>
      <c r="U2078" s="24">
        <f>IF(Universe!S2078="","",(Universe!S2078-$B$2565)/$C$2565)</f>
        <v/>
      </c>
      <c r="V2078" s="24">
        <f>IF(Universe!T2078="","",(Universe!T2078-$B$2566)/$C$2566)</f>
        <v/>
      </c>
      <c r="W2078" s="24">
        <f>IF(Universe!U2078="","",(Universe!U2078-$B$2567)/$C$2567)</f>
        <v/>
      </c>
      <c r="X2078" s="24">
        <f>IF(O2078="","",(O2078-$B$2571)/$C$2571)</f>
        <v/>
      </c>
      <c r="Y2078" s="24">
        <f>IF(T2078="","",(T2078-$B$2576)/$C$2576)</f>
        <v/>
      </c>
      <c r="Z2078" s="24">
        <f>IF(Universe!V2078="","",(Universe!V2078-$B$2568)/$C$2568)</f>
        <v/>
      </c>
      <c r="AA2078" s="24">
        <f>IF(P2078="","",(P2078-$B$2572)/$C$2572)</f>
        <v/>
      </c>
      <c r="AB2078" s="24">
        <f>IF(Q2078="","",(Q2078-$B$2573)/$C$2573)</f>
        <v/>
      </c>
      <c r="AC2078" s="24">
        <f>IF(R2078="","",(R2078-$B$2574)/$C$2574)</f>
        <v/>
      </c>
      <c r="AD2078" s="24">
        <f>IF(S2078="","",(S2078-$B$2575)/$C$2575)</f>
        <v/>
      </c>
      <c r="AE2078" s="24">
        <f>IF(Y2078="","",Y2078-(19.12044933116382+16.522174187581257*U2078))</f>
        <v/>
      </c>
      <c r="AF2078" s="24">
        <f>IF(X2078="","",(X2078-(-0.27268023098325006+0.47142105304415904*V2078+-0.3189264934812436*U2078)--5.286111042926227e-16)/0.7994208745952703)</f>
        <v/>
      </c>
      <c r="AG2078" s="24">
        <f>IF(AA2078="","",(AA2078-(0.5248806186338691+-0.064206457956449*U2078)-5.43454825424064e-16)/0.9977404048781155)</f>
        <v/>
      </c>
      <c r="AH2078" s="25" t="n">
        <v>-1.734836080715768</v>
      </c>
      <c r="AI2078" s="25" t="n">
        <v>-1.539541619921182</v>
      </c>
      <c r="AJ2078" s="25" t="n">
        <v>-0.7497136531367513</v>
      </c>
      <c r="AK2078" s="25" t="n">
        <v>0.4776739526091472</v>
      </c>
      <c r="AL2078" s="25" t="n">
        <v>3.07352900690187</v>
      </c>
      <c r="AM2078" s="25" t="n">
        <v>0.4081077457488262</v>
      </c>
      <c r="AN2078" s="25" t="n">
        <v>0.6588163946955293</v>
      </c>
      <c r="AO2078" s="25" t="n">
        <v>-0.1205659783295575</v>
      </c>
      <c r="AP2078" s="25" t="n">
        <v>-1.142313534084504</v>
      </c>
      <c r="AQ2078" s="25" t="n">
        <v>0.5273768114139895</v>
      </c>
    </row>
    <row r="2079">
      <c r="A2079" s="23">
        <f>Universe!A2079</f>
        <v/>
      </c>
      <c r="B2079" s="24">
        <f>IF(Universe!W2079="","",(Universe!W2079-$B$2550)/$C$2550)</f>
        <v/>
      </c>
      <c r="C2079" s="24">
        <f>IF(Universe!X2079="","",(Universe!X2079-$B$2551)/$C$2551)</f>
        <v/>
      </c>
      <c r="D2079" s="24">
        <f>IF(Universe!Y2079="","",(Universe!Y2079-$B$2552)/$C$2552)</f>
        <v/>
      </c>
      <c r="E2079" s="24">
        <f>IF(Universe!Z2079="","",(Universe!Z2079-$B$2553)/$C$2553)</f>
        <v/>
      </c>
      <c r="F2079" s="24">
        <f>IF(Universe!AA2079="","",(Universe!AA2079-$B$2554)/$C$2554)</f>
        <v/>
      </c>
      <c r="G2079" s="24">
        <f>IF(Universe!AB2079="","",(Universe!AB2079-$B$2555)/$C$2555)</f>
        <v/>
      </c>
      <c r="H2079" s="24">
        <f>IF(Universe!AC2079="","",(Universe!AC2079-$B$2556)/$C$2556)</f>
        <v/>
      </c>
      <c r="I2079" s="24">
        <f>IF(Universe!AD2079="","",(Universe!AD2079-$B$2557)/$C$2557)</f>
        <v/>
      </c>
      <c r="J2079" s="24">
        <f>IF(Universe!AE2079="","",(Universe!AE2079-$B$2558)/$C$2558)</f>
        <v/>
      </c>
      <c r="K2079" s="24">
        <f>IF(Universe!AF2079="","",(Universe!AF2079-$B$2559)/$C$2559)</f>
        <v/>
      </c>
      <c r="L2079" s="24">
        <f>IF(Universe!AG2079="","",(Universe!AG2079-$B$2560)/$C$2560)</f>
        <v/>
      </c>
      <c r="M2079" s="24">
        <f>IF(Universe!AH2079="","",(Universe!AH2079-$B$2561)/$C$2561)</f>
        <v/>
      </c>
      <c r="N2079" s="24">
        <f>IF(Universe!AI2079="","",(Universe!AI2079-$B$2562)/$C$2562)</f>
        <v/>
      </c>
      <c r="O2079" s="24">
        <f>0.74*IF(B2079="",0,B2079)+0.16*IF(C2079="",0,C2079)+0.1*IF(D2079="",0,D2079)</f>
        <v/>
      </c>
      <c r="P2079" s="24">
        <f>0.35*IF(E2079="",0,E2079)+0.35*IF(F2079="",0,F2079)+0.3*IF(G2079="",0,G2079)</f>
        <v/>
      </c>
      <c r="Q2079" s="24">
        <f>0.656*IF(I2079="",0,I2079)+0.344*IF(H2079="",0,H2079)</f>
        <v/>
      </c>
      <c r="R2079" s="24">
        <f>0.338*IF(J2079="",0,J2079)+0.662*IF(K2079="",0,K2079)</f>
        <v/>
      </c>
      <c r="S2079" s="24">
        <f>0.38*IF(L2079="",0,L2079)+0.35*IF(M2079="",0,M2079)+0.27*IF(N2079="",0,N2079)</f>
        <v/>
      </c>
      <c r="T2079" s="24">
        <f>IF(Universe!S2079="","",((Universe!S2079-$B$2565)/$C$2565)^3)</f>
        <v/>
      </c>
      <c r="U2079" s="24">
        <f>IF(Universe!S2079="","",(Universe!S2079-$B$2565)/$C$2565)</f>
        <v/>
      </c>
      <c r="V2079" s="24">
        <f>IF(Universe!T2079="","",(Universe!T2079-$B$2566)/$C$2566)</f>
        <v/>
      </c>
      <c r="W2079" s="24">
        <f>IF(Universe!U2079="","",(Universe!U2079-$B$2567)/$C$2567)</f>
        <v/>
      </c>
      <c r="X2079" s="24">
        <f>IF(O2079="","",(O2079-$B$2571)/$C$2571)</f>
        <v/>
      </c>
      <c r="Y2079" s="24">
        <f>IF(T2079="","",(T2079-$B$2576)/$C$2576)</f>
        <v/>
      </c>
      <c r="Z2079" s="24">
        <f>IF(Universe!V2079="","",(Universe!V2079-$B$2568)/$C$2568)</f>
        <v/>
      </c>
      <c r="AA2079" s="24">
        <f>IF(P2079="","",(P2079-$B$2572)/$C$2572)</f>
        <v/>
      </c>
      <c r="AB2079" s="24">
        <f>IF(Q2079="","",(Q2079-$B$2573)/$C$2573)</f>
        <v/>
      </c>
      <c r="AC2079" s="24">
        <f>IF(R2079="","",(R2079-$B$2574)/$C$2574)</f>
        <v/>
      </c>
      <c r="AD2079" s="24">
        <f>IF(S2079="","",(S2079-$B$2575)/$C$2575)</f>
        <v/>
      </c>
      <c r="AE2079" s="24">
        <f>IF(Y2079="","",Y2079-(19.12044933116382+16.522174187581257*U2079))</f>
        <v/>
      </c>
      <c r="AF2079" s="24">
        <f>IF(X2079="","",(X2079-(-0.27268023098325006+0.47142105304415904*V2079+-0.3189264934812436*U2079)--5.286111042926227e-16)/0.7994208745952703)</f>
        <v/>
      </c>
      <c r="AG2079" s="24">
        <f>IF(AA2079="","",(AA2079-(0.5248806186338691+-0.064206457956449*U2079)-5.43454825424064e-16)/0.9977404048781155)</f>
        <v/>
      </c>
      <c r="AH2079" s="25" t="n">
        <v>-3.848009964394017</v>
      </c>
      <c r="AI2079" s="25" t="n">
        <v>1.289420407939236</v>
      </c>
      <c r="AJ2079" s="25" t="n">
        <v>-0.8342972326859371</v>
      </c>
      <c r="AK2079" s="25" t="n">
        <v>1.90270112643835</v>
      </c>
      <c r="AL2079" s="25" t="n">
        <v>0.9200527068466372</v>
      </c>
      <c r="AM2079" s="25" t="n">
        <v>0.0374568282735064</v>
      </c>
      <c r="AN2079" s="25" t="n">
        <v>-0.3660787964532326</v>
      </c>
      <c r="AO2079" s="25" t="n">
        <v>0.5898312634576631</v>
      </c>
      <c r="AP2079" s="25" t="n">
        <v>0.3678633578317574</v>
      </c>
      <c r="AQ2079" s="25" t="n">
        <v>1.600122932151373</v>
      </c>
    </row>
    <row r="2080">
      <c r="A2080" s="23">
        <f>Universe!A2080</f>
        <v/>
      </c>
      <c r="B2080" s="24">
        <f>IF(Universe!W2080="","",(Universe!W2080-$B$2550)/$C$2550)</f>
        <v/>
      </c>
      <c r="C2080" s="24">
        <f>IF(Universe!X2080="","",(Universe!X2080-$B$2551)/$C$2551)</f>
        <v/>
      </c>
      <c r="D2080" s="24">
        <f>IF(Universe!Y2080="","",(Universe!Y2080-$B$2552)/$C$2552)</f>
        <v/>
      </c>
      <c r="E2080" s="24">
        <f>IF(Universe!Z2080="","",(Universe!Z2080-$B$2553)/$C$2553)</f>
        <v/>
      </c>
      <c r="F2080" s="24">
        <f>IF(Universe!AA2080="","",(Universe!AA2080-$B$2554)/$C$2554)</f>
        <v/>
      </c>
      <c r="G2080" s="24">
        <f>IF(Universe!AB2080="","",(Universe!AB2080-$B$2555)/$C$2555)</f>
        <v/>
      </c>
      <c r="H2080" s="24">
        <f>IF(Universe!AC2080="","",(Universe!AC2080-$B$2556)/$C$2556)</f>
        <v/>
      </c>
      <c r="I2080" s="24">
        <f>IF(Universe!AD2080="","",(Universe!AD2080-$B$2557)/$C$2557)</f>
        <v/>
      </c>
      <c r="J2080" s="24">
        <f>IF(Universe!AE2080="","",(Universe!AE2080-$B$2558)/$C$2558)</f>
        <v/>
      </c>
      <c r="K2080" s="24">
        <f>IF(Universe!AF2080="","",(Universe!AF2080-$B$2559)/$C$2559)</f>
        <v/>
      </c>
      <c r="L2080" s="24">
        <f>IF(Universe!AG2080="","",(Universe!AG2080-$B$2560)/$C$2560)</f>
        <v/>
      </c>
      <c r="M2080" s="24">
        <f>IF(Universe!AH2080="","",(Universe!AH2080-$B$2561)/$C$2561)</f>
        <v/>
      </c>
      <c r="N2080" s="24">
        <f>IF(Universe!AI2080="","",(Universe!AI2080-$B$2562)/$C$2562)</f>
        <v/>
      </c>
      <c r="O2080" s="24">
        <f>0.74*IF(B2080="",0,B2080)+0.16*IF(C2080="",0,C2080)+0.1*IF(D2080="",0,D2080)</f>
        <v/>
      </c>
      <c r="P2080" s="24">
        <f>0.35*IF(E2080="",0,E2080)+0.35*IF(F2080="",0,F2080)+0.3*IF(G2080="",0,G2080)</f>
        <v/>
      </c>
      <c r="Q2080" s="24">
        <f>0.656*IF(I2080="",0,I2080)+0.344*IF(H2080="",0,H2080)</f>
        <v/>
      </c>
      <c r="R2080" s="24">
        <f>0.338*IF(J2080="",0,J2080)+0.662*IF(K2080="",0,K2080)</f>
        <v/>
      </c>
      <c r="S2080" s="24">
        <f>0.38*IF(L2080="",0,L2080)+0.35*IF(M2080="",0,M2080)+0.27*IF(N2080="",0,N2080)</f>
        <v/>
      </c>
      <c r="T2080" s="24">
        <f>IF(Universe!S2080="","",((Universe!S2080-$B$2565)/$C$2565)^3)</f>
        <v/>
      </c>
      <c r="U2080" s="24">
        <f>IF(Universe!S2080="","",(Universe!S2080-$B$2565)/$C$2565)</f>
        <v/>
      </c>
      <c r="V2080" s="24">
        <f>IF(Universe!T2080="","",(Universe!T2080-$B$2566)/$C$2566)</f>
        <v/>
      </c>
      <c r="W2080" s="24">
        <f>IF(Universe!U2080="","",(Universe!U2080-$B$2567)/$C$2567)</f>
        <v/>
      </c>
      <c r="X2080" s="24">
        <f>IF(O2080="","",(O2080-$B$2571)/$C$2571)</f>
        <v/>
      </c>
      <c r="Y2080" s="24">
        <f>IF(T2080="","",(T2080-$B$2576)/$C$2576)</f>
        <v/>
      </c>
      <c r="Z2080" s="24">
        <f>IF(Universe!V2080="","",(Universe!V2080-$B$2568)/$C$2568)</f>
        <v/>
      </c>
      <c r="AA2080" s="24">
        <f>IF(P2080="","",(P2080-$B$2572)/$C$2572)</f>
        <v/>
      </c>
      <c r="AB2080" s="24">
        <f>IF(Q2080="","",(Q2080-$B$2573)/$C$2573)</f>
        <v/>
      </c>
      <c r="AC2080" s="24">
        <f>IF(R2080="","",(R2080-$B$2574)/$C$2574)</f>
        <v/>
      </c>
      <c r="AD2080" s="24">
        <f>IF(S2080="","",(S2080-$B$2575)/$C$2575)</f>
        <v/>
      </c>
      <c r="AE2080" s="24">
        <f>IF(Y2080="","",Y2080-(19.12044933116382+16.522174187581257*U2080))</f>
        <v/>
      </c>
      <c r="AF2080" s="24">
        <f>IF(X2080="","",(X2080-(-0.27268023098325006+0.47142105304415904*V2080+-0.3189264934812436*U2080)--5.286111042926227e-16)/0.7994208745952703)</f>
        <v/>
      </c>
      <c r="AG2080" s="24">
        <f>IF(AA2080="","",(AA2080-(0.5248806186338691+-0.064206457956449*U2080)-5.43454825424064e-16)/0.9977404048781155)</f>
        <v/>
      </c>
      <c r="AH2080" s="25" t="n">
        <v>-2.404103121720417</v>
      </c>
      <c r="AI2080" s="25" t="n">
        <v>-0.2849798821519708</v>
      </c>
      <c r="AJ2080" s="25" t="n">
        <v>-0.3748581857153909</v>
      </c>
      <c r="AK2080" s="25" t="n">
        <v>-0.7114666328013369</v>
      </c>
      <c r="AL2080" s="25" t="n">
        <v>3.378340870040792</v>
      </c>
      <c r="AM2080" s="25" t="n">
        <v>-0.0668381047098394</v>
      </c>
      <c r="AN2080" s="25" t="n">
        <v>-0.31220833066528</v>
      </c>
      <c r="AO2080" s="25" t="n">
        <v>0.0218202690795643</v>
      </c>
      <c r="AP2080" s="25" t="n">
        <v>0.0158992543933289</v>
      </c>
      <c r="AQ2080" s="25" t="n">
        <v>0.956474442019944</v>
      </c>
    </row>
    <row r="2081">
      <c r="A2081" s="23">
        <f>Universe!A2081</f>
        <v/>
      </c>
      <c r="B2081" s="24">
        <f>IF(Universe!W2081="","",(Universe!W2081-$B$2550)/$C$2550)</f>
        <v/>
      </c>
      <c r="C2081" s="24">
        <f>IF(Universe!X2081="","",(Universe!X2081-$B$2551)/$C$2551)</f>
        <v/>
      </c>
      <c r="D2081" s="24">
        <f>IF(Universe!Y2081="","",(Universe!Y2081-$B$2552)/$C$2552)</f>
        <v/>
      </c>
      <c r="E2081" s="24">
        <f>IF(Universe!Z2081="","",(Universe!Z2081-$B$2553)/$C$2553)</f>
        <v/>
      </c>
      <c r="F2081" s="24">
        <f>IF(Universe!AA2081="","",(Universe!AA2081-$B$2554)/$C$2554)</f>
        <v/>
      </c>
      <c r="G2081" s="24">
        <f>IF(Universe!AB2081="","",(Universe!AB2081-$B$2555)/$C$2555)</f>
        <v/>
      </c>
      <c r="H2081" s="24">
        <f>IF(Universe!AC2081="","",(Universe!AC2081-$B$2556)/$C$2556)</f>
        <v/>
      </c>
      <c r="I2081" s="24">
        <f>IF(Universe!AD2081="","",(Universe!AD2081-$B$2557)/$C$2557)</f>
        <v/>
      </c>
      <c r="J2081" s="24">
        <f>IF(Universe!AE2081="","",(Universe!AE2081-$B$2558)/$C$2558)</f>
        <v/>
      </c>
      <c r="K2081" s="24">
        <f>IF(Universe!AF2081="","",(Universe!AF2081-$B$2559)/$C$2559)</f>
        <v/>
      </c>
      <c r="L2081" s="24">
        <f>IF(Universe!AG2081="","",(Universe!AG2081-$B$2560)/$C$2560)</f>
        <v/>
      </c>
      <c r="M2081" s="24">
        <f>IF(Universe!AH2081="","",(Universe!AH2081-$B$2561)/$C$2561)</f>
        <v/>
      </c>
      <c r="N2081" s="24">
        <f>IF(Universe!AI2081="","",(Universe!AI2081-$B$2562)/$C$2562)</f>
        <v/>
      </c>
      <c r="O2081" s="24">
        <f>0.74*IF(B2081="",0,B2081)+0.16*IF(C2081="",0,C2081)+0.1*IF(D2081="",0,D2081)</f>
        <v/>
      </c>
      <c r="P2081" s="24">
        <f>0.35*IF(E2081="",0,E2081)+0.35*IF(F2081="",0,F2081)+0.3*IF(G2081="",0,G2081)</f>
        <v/>
      </c>
      <c r="Q2081" s="24">
        <f>0.656*IF(I2081="",0,I2081)+0.344*IF(H2081="",0,H2081)</f>
        <v/>
      </c>
      <c r="R2081" s="24">
        <f>0.338*IF(J2081="",0,J2081)+0.662*IF(K2081="",0,K2081)</f>
        <v/>
      </c>
      <c r="S2081" s="24">
        <f>0.38*IF(L2081="",0,L2081)+0.35*IF(M2081="",0,M2081)+0.27*IF(N2081="",0,N2081)</f>
        <v/>
      </c>
      <c r="T2081" s="24">
        <f>IF(Universe!S2081="","",((Universe!S2081-$B$2565)/$C$2565)^3)</f>
        <v/>
      </c>
      <c r="U2081" s="24">
        <f>IF(Universe!S2081="","",(Universe!S2081-$B$2565)/$C$2565)</f>
        <v/>
      </c>
      <c r="V2081" s="24">
        <f>IF(Universe!T2081="","",(Universe!T2081-$B$2566)/$C$2566)</f>
        <v/>
      </c>
      <c r="W2081" s="24">
        <f>IF(Universe!U2081="","",(Universe!U2081-$B$2567)/$C$2567)</f>
        <v/>
      </c>
      <c r="X2081" s="24">
        <f>IF(O2081="","",(O2081-$B$2571)/$C$2571)</f>
        <v/>
      </c>
      <c r="Y2081" s="24">
        <f>IF(T2081="","",(T2081-$B$2576)/$C$2576)</f>
        <v/>
      </c>
      <c r="Z2081" s="24">
        <f>IF(Universe!V2081="","",(Universe!V2081-$B$2568)/$C$2568)</f>
        <v/>
      </c>
      <c r="AA2081" s="24">
        <f>IF(P2081="","",(P2081-$B$2572)/$C$2572)</f>
        <v/>
      </c>
      <c r="AB2081" s="24">
        <f>IF(Q2081="","",(Q2081-$B$2573)/$C$2573)</f>
        <v/>
      </c>
      <c r="AC2081" s="24">
        <f>IF(R2081="","",(R2081-$B$2574)/$C$2574)</f>
        <v/>
      </c>
      <c r="AD2081" s="24">
        <f>IF(S2081="","",(S2081-$B$2575)/$C$2575)</f>
        <v/>
      </c>
      <c r="AE2081" s="24">
        <f>IF(Y2081="","",Y2081-(19.12044933116382+16.522174187581257*U2081))</f>
        <v/>
      </c>
      <c r="AF2081" s="24">
        <f>IF(X2081="","",(X2081-(-0.27268023098325006+0.47142105304415904*V2081+-0.3189264934812436*U2081)--5.286111042926227e-16)/0.7994208745952703)</f>
        <v/>
      </c>
      <c r="AG2081" s="24">
        <f>IF(AA2081="","",(AA2081-(0.5248806186338691+-0.064206457956449*U2081)-5.43454825424064e-16)/0.9977404048781155)</f>
        <v/>
      </c>
      <c r="AH2081" s="25" t="n">
        <v>-2.705325074843897</v>
      </c>
      <c r="AI2081" s="25" t="n">
        <v>-0.7444508483828036</v>
      </c>
      <c r="AJ2081" s="25" t="n">
        <v>0.0625538366138583</v>
      </c>
      <c r="AK2081" s="25" t="n">
        <v>-0.2930538283720878</v>
      </c>
      <c r="AL2081" s="25" t="n">
        <v>3.25971090643179</v>
      </c>
      <c r="AM2081" s="25" t="n">
        <v>0.2755986718473371</v>
      </c>
      <c r="AN2081" s="25" t="n">
        <v>-0.1504057781801399</v>
      </c>
      <c r="AO2081" s="25" t="n">
        <v>0.050325089169646</v>
      </c>
      <c r="AP2081" s="25" t="n">
        <v>0.8259809112361021</v>
      </c>
      <c r="AQ2081" s="25" t="n">
        <v>-0.5706129175043785</v>
      </c>
    </row>
    <row r="2082">
      <c r="A2082" s="23">
        <f>Universe!A2082</f>
        <v/>
      </c>
      <c r="B2082" s="24">
        <f>IF(Universe!W2082="","",(Universe!W2082-$B$2550)/$C$2550)</f>
        <v/>
      </c>
      <c r="C2082" s="24">
        <f>IF(Universe!X2082="","",(Universe!X2082-$B$2551)/$C$2551)</f>
        <v/>
      </c>
      <c r="D2082" s="24">
        <f>IF(Universe!Y2082="","",(Universe!Y2082-$B$2552)/$C$2552)</f>
        <v/>
      </c>
      <c r="E2082" s="24">
        <f>IF(Universe!Z2082="","",(Universe!Z2082-$B$2553)/$C$2553)</f>
        <v/>
      </c>
      <c r="F2082" s="24">
        <f>IF(Universe!AA2082="","",(Universe!AA2082-$B$2554)/$C$2554)</f>
        <v/>
      </c>
      <c r="G2082" s="24">
        <f>IF(Universe!AB2082="","",(Universe!AB2082-$B$2555)/$C$2555)</f>
        <v/>
      </c>
      <c r="H2082" s="24">
        <f>IF(Universe!AC2082="","",(Universe!AC2082-$B$2556)/$C$2556)</f>
        <v/>
      </c>
      <c r="I2082" s="24">
        <f>IF(Universe!AD2082="","",(Universe!AD2082-$B$2557)/$C$2557)</f>
        <v/>
      </c>
      <c r="J2082" s="24">
        <f>IF(Universe!AE2082="","",(Universe!AE2082-$B$2558)/$C$2558)</f>
        <v/>
      </c>
      <c r="K2082" s="24">
        <f>IF(Universe!AF2082="","",(Universe!AF2082-$B$2559)/$C$2559)</f>
        <v/>
      </c>
      <c r="L2082" s="24">
        <f>IF(Universe!AG2082="","",(Universe!AG2082-$B$2560)/$C$2560)</f>
        <v/>
      </c>
      <c r="M2082" s="24">
        <f>IF(Universe!AH2082="","",(Universe!AH2082-$B$2561)/$C$2561)</f>
        <v/>
      </c>
      <c r="N2082" s="24">
        <f>IF(Universe!AI2082="","",(Universe!AI2082-$B$2562)/$C$2562)</f>
        <v/>
      </c>
      <c r="O2082" s="24">
        <f>0.74*IF(B2082="",0,B2082)+0.16*IF(C2082="",0,C2082)+0.1*IF(D2082="",0,D2082)</f>
        <v/>
      </c>
      <c r="P2082" s="24">
        <f>0.35*IF(E2082="",0,E2082)+0.35*IF(F2082="",0,F2082)+0.3*IF(G2082="",0,G2082)</f>
        <v/>
      </c>
      <c r="Q2082" s="24">
        <f>0.656*IF(I2082="",0,I2082)+0.344*IF(H2082="",0,H2082)</f>
        <v/>
      </c>
      <c r="R2082" s="24">
        <f>0.338*IF(J2082="",0,J2082)+0.662*IF(K2082="",0,K2082)</f>
        <v/>
      </c>
      <c r="S2082" s="24">
        <f>0.38*IF(L2082="",0,L2082)+0.35*IF(M2082="",0,M2082)+0.27*IF(N2082="",0,N2082)</f>
        <v/>
      </c>
      <c r="T2082" s="24">
        <f>IF(Universe!S2082="","",((Universe!S2082-$B$2565)/$C$2565)^3)</f>
        <v/>
      </c>
      <c r="U2082" s="24">
        <f>IF(Universe!S2082="","",(Universe!S2082-$B$2565)/$C$2565)</f>
        <v/>
      </c>
      <c r="V2082" s="24">
        <f>IF(Universe!T2082="","",(Universe!T2082-$B$2566)/$C$2566)</f>
        <v/>
      </c>
      <c r="W2082" s="24">
        <f>IF(Universe!U2082="","",(Universe!U2082-$B$2567)/$C$2567)</f>
        <v/>
      </c>
      <c r="X2082" s="24">
        <f>IF(O2082="","",(O2082-$B$2571)/$C$2571)</f>
        <v/>
      </c>
      <c r="Y2082" s="24">
        <f>IF(T2082="","",(T2082-$B$2576)/$C$2576)</f>
        <v/>
      </c>
      <c r="Z2082" s="24">
        <f>IF(Universe!V2082="","",(Universe!V2082-$B$2568)/$C$2568)</f>
        <v/>
      </c>
      <c r="AA2082" s="24">
        <f>IF(P2082="","",(P2082-$B$2572)/$C$2572)</f>
        <v/>
      </c>
      <c r="AB2082" s="24">
        <f>IF(Q2082="","",(Q2082-$B$2573)/$C$2573)</f>
        <v/>
      </c>
      <c r="AC2082" s="24">
        <f>IF(R2082="","",(R2082-$B$2574)/$C$2574)</f>
        <v/>
      </c>
      <c r="AD2082" s="24">
        <f>IF(S2082="","",(S2082-$B$2575)/$C$2575)</f>
        <v/>
      </c>
      <c r="AE2082" s="24">
        <f>IF(Y2082="","",Y2082-(19.12044933116382+16.522174187581257*U2082))</f>
        <v/>
      </c>
      <c r="AF2082" s="24">
        <f>IF(X2082="","",(X2082-(-0.27268023098325006+0.47142105304415904*V2082+-0.3189264934812436*U2082)--5.286111042926227e-16)/0.7994208745952703)</f>
        <v/>
      </c>
      <c r="AG2082" s="24">
        <f>IF(AA2082="","",(AA2082-(0.5248806186338691+-0.064206457956449*U2082)-5.43454825424064e-16)/0.9977404048781155)</f>
        <v/>
      </c>
      <c r="AH2082" s="25" t="n">
        <v>-2.343876785077773</v>
      </c>
      <c r="AI2082" s="25" t="n">
        <v>-0.5391373882863428</v>
      </c>
      <c r="AJ2082" s="25" t="n">
        <v>-1.509206159729515</v>
      </c>
      <c r="AK2082" s="25" t="n">
        <v>0.4134938967686759</v>
      </c>
      <c r="AL2082" s="25" t="n">
        <v>3.38131491143232</v>
      </c>
      <c r="AM2082" s="25" t="n">
        <v>0.2360000615295157</v>
      </c>
      <c r="AN2082" s="25" t="n">
        <v>0.3107765795067562</v>
      </c>
      <c r="AO2082" s="25" t="n">
        <v>0.0490914123447971</v>
      </c>
      <c r="AP2082" s="25" t="n">
        <v>-0.7013599064546124</v>
      </c>
      <c r="AQ2082" s="25" t="n">
        <v>-0.523147678927124</v>
      </c>
    </row>
    <row r="2083">
      <c r="A2083" s="23">
        <f>Universe!A2083</f>
        <v/>
      </c>
      <c r="B2083" s="24">
        <f>IF(Universe!W2083="","",(Universe!W2083-$B$2550)/$C$2550)</f>
        <v/>
      </c>
      <c r="C2083" s="24">
        <f>IF(Universe!X2083="","",(Universe!X2083-$B$2551)/$C$2551)</f>
        <v/>
      </c>
      <c r="D2083" s="24">
        <f>IF(Universe!Y2083="","",(Universe!Y2083-$B$2552)/$C$2552)</f>
        <v/>
      </c>
      <c r="E2083" s="24">
        <f>IF(Universe!Z2083="","",(Universe!Z2083-$B$2553)/$C$2553)</f>
        <v/>
      </c>
      <c r="F2083" s="24">
        <f>IF(Universe!AA2083="","",(Universe!AA2083-$B$2554)/$C$2554)</f>
        <v/>
      </c>
      <c r="G2083" s="24">
        <f>IF(Universe!AB2083="","",(Universe!AB2083-$B$2555)/$C$2555)</f>
        <v/>
      </c>
      <c r="H2083" s="24">
        <f>IF(Universe!AC2083="","",(Universe!AC2083-$B$2556)/$C$2556)</f>
        <v/>
      </c>
      <c r="I2083" s="24">
        <f>IF(Universe!AD2083="","",(Universe!AD2083-$B$2557)/$C$2557)</f>
        <v/>
      </c>
      <c r="J2083" s="24">
        <f>IF(Universe!AE2083="","",(Universe!AE2083-$B$2558)/$C$2558)</f>
        <v/>
      </c>
      <c r="K2083" s="24">
        <f>IF(Universe!AF2083="","",(Universe!AF2083-$B$2559)/$C$2559)</f>
        <v/>
      </c>
      <c r="L2083" s="24">
        <f>IF(Universe!AG2083="","",(Universe!AG2083-$B$2560)/$C$2560)</f>
        <v/>
      </c>
      <c r="M2083" s="24">
        <f>IF(Universe!AH2083="","",(Universe!AH2083-$B$2561)/$C$2561)</f>
        <v/>
      </c>
      <c r="N2083" s="24">
        <f>IF(Universe!AI2083="","",(Universe!AI2083-$B$2562)/$C$2562)</f>
        <v/>
      </c>
      <c r="O2083" s="24">
        <f>0.74*IF(B2083="",0,B2083)+0.16*IF(C2083="",0,C2083)+0.1*IF(D2083="",0,D2083)</f>
        <v/>
      </c>
      <c r="P2083" s="24">
        <f>0.35*IF(E2083="",0,E2083)+0.35*IF(F2083="",0,F2083)+0.3*IF(G2083="",0,G2083)</f>
        <v/>
      </c>
      <c r="Q2083" s="24">
        <f>0.656*IF(I2083="",0,I2083)+0.344*IF(H2083="",0,H2083)</f>
        <v/>
      </c>
      <c r="R2083" s="24">
        <f>0.338*IF(J2083="",0,J2083)+0.662*IF(K2083="",0,K2083)</f>
        <v/>
      </c>
      <c r="S2083" s="24">
        <f>0.38*IF(L2083="",0,L2083)+0.35*IF(M2083="",0,M2083)+0.27*IF(N2083="",0,N2083)</f>
        <v/>
      </c>
      <c r="T2083" s="24">
        <f>IF(Universe!S2083="","",((Universe!S2083-$B$2565)/$C$2565)^3)</f>
        <v/>
      </c>
      <c r="U2083" s="24">
        <f>IF(Universe!S2083="","",(Universe!S2083-$B$2565)/$C$2565)</f>
        <v/>
      </c>
      <c r="V2083" s="24">
        <f>IF(Universe!T2083="","",(Universe!T2083-$B$2566)/$C$2566)</f>
        <v/>
      </c>
      <c r="W2083" s="24">
        <f>IF(Universe!U2083="","",(Universe!U2083-$B$2567)/$C$2567)</f>
        <v/>
      </c>
      <c r="X2083" s="24">
        <f>IF(O2083="","",(O2083-$B$2571)/$C$2571)</f>
        <v/>
      </c>
      <c r="Y2083" s="24">
        <f>IF(T2083="","",(T2083-$B$2576)/$C$2576)</f>
        <v/>
      </c>
      <c r="Z2083" s="24">
        <f>IF(Universe!V2083="","",(Universe!V2083-$B$2568)/$C$2568)</f>
        <v/>
      </c>
      <c r="AA2083" s="24">
        <f>IF(P2083="","",(P2083-$B$2572)/$C$2572)</f>
        <v/>
      </c>
      <c r="AB2083" s="24">
        <f>IF(Q2083="","",(Q2083-$B$2573)/$C$2573)</f>
        <v/>
      </c>
      <c r="AC2083" s="24">
        <f>IF(R2083="","",(R2083-$B$2574)/$C$2574)</f>
        <v/>
      </c>
      <c r="AD2083" s="24">
        <f>IF(S2083="","",(S2083-$B$2575)/$C$2575)</f>
        <v/>
      </c>
      <c r="AE2083" s="24">
        <f>IF(Y2083="","",Y2083-(19.12044933116382+16.522174187581257*U2083))</f>
        <v/>
      </c>
      <c r="AF2083" s="24">
        <f>IF(X2083="","",(X2083-(-0.27268023098325006+0.47142105304415904*V2083+-0.3189264934812436*U2083)--5.286111042926227e-16)/0.7994208745952703)</f>
        <v/>
      </c>
      <c r="AG2083" s="24">
        <f>IF(AA2083="","",(AA2083-(0.5248806186338691+-0.064206457956449*U2083)-5.43454825424064e-16)/0.9977404048781155)</f>
        <v/>
      </c>
      <c r="AH2083" s="25" t="n">
        <v>-3.458379851262625</v>
      </c>
      <c r="AI2083" s="25" t="n">
        <v>1.706285354982598</v>
      </c>
      <c r="AJ2083" s="25" t="n">
        <v>-0.2738181845377601</v>
      </c>
      <c r="AK2083" s="25" t="n">
        <v>1.26542758854997</v>
      </c>
      <c r="AL2083" s="25" t="n">
        <v>2.093415921961328</v>
      </c>
      <c r="AM2083" s="25" t="n">
        <v>-0.2043359960043243</v>
      </c>
      <c r="AN2083" s="25" t="n">
        <v>0.7986326928983619</v>
      </c>
      <c r="AO2083" s="25" t="n">
        <v>-0.2193160630653538</v>
      </c>
      <c r="AP2083" s="25" t="n">
        <v>0.8360699925944615</v>
      </c>
      <c r="AQ2083" s="25" t="n">
        <v>-0.1190620549586868</v>
      </c>
    </row>
    <row r="2084">
      <c r="A2084" s="23">
        <f>Universe!A2084</f>
        <v/>
      </c>
      <c r="B2084" s="24">
        <f>IF(Universe!W2084="","",(Universe!W2084-$B$2550)/$C$2550)</f>
        <v/>
      </c>
      <c r="C2084" s="24">
        <f>IF(Universe!X2084="","",(Universe!X2084-$B$2551)/$C$2551)</f>
        <v/>
      </c>
      <c r="D2084" s="24">
        <f>IF(Universe!Y2084="","",(Universe!Y2084-$B$2552)/$C$2552)</f>
        <v/>
      </c>
      <c r="E2084" s="24">
        <f>IF(Universe!Z2084="","",(Universe!Z2084-$B$2553)/$C$2553)</f>
        <v/>
      </c>
      <c r="F2084" s="24">
        <f>IF(Universe!AA2084="","",(Universe!AA2084-$B$2554)/$C$2554)</f>
        <v/>
      </c>
      <c r="G2084" s="24">
        <f>IF(Universe!AB2084="","",(Universe!AB2084-$B$2555)/$C$2555)</f>
        <v/>
      </c>
      <c r="H2084" s="24">
        <f>IF(Universe!AC2084="","",(Universe!AC2084-$B$2556)/$C$2556)</f>
        <v/>
      </c>
      <c r="I2084" s="24">
        <f>IF(Universe!AD2084="","",(Universe!AD2084-$B$2557)/$C$2557)</f>
        <v/>
      </c>
      <c r="J2084" s="24">
        <f>IF(Universe!AE2084="","",(Universe!AE2084-$B$2558)/$C$2558)</f>
        <v/>
      </c>
      <c r="K2084" s="24">
        <f>IF(Universe!AF2084="","",(Universe!AF2084-$B$2559)/$C$2559)</f>
        <v/>
      </c>
      <c r="L2084" s="24">
        <f>IF(Universe!AG2084="","",(Universe!AG2084-$B$2560)/$C$2560)</f>
        <v/>
      </c>
      <c r="M2084" s="24">
        <f>IF(Universe!AH2084="","",(Universe!AH2084-$B$2561)/$C$2561)</f>
        <v/>
      </c>
      <c r="N2084" s="24">
        <f>IF(Universe!AI2084="","",(Universe!AI2084-$B$2562)/$C$2562)</f>
        <v/>
      </c>
      <c r="O2084" s="24">
        <f>0.74*IF(B2084="",0,B2084)+0.16*IF(C2084="",0,C2084)+0.1*IF(D2084="",0,D2084)</f>
        <v/>
      </c>
      <c r="P2084" s="24">
        <f>0.35*IF(E2084="",0,E2084)+0.35*IF(F2084="",0,F2084)+0.3*IF(G2084="",0,G2084)</f>
        <v/>
      </c>
      <c r="Q2084" s="24">
        <f>0.656*IF(I2084="",0,I2084)+0.344*IF(H2084="",0,H2084)</f>
        <v/>
      </c>
      <c r="R2084" s="24">
        <f>0.338*IF(J2084="",0,J2084)+0.662*IF(K2084="",0,K2084)</f>
        <v/>
      </c>
      <c r="S2084" s="24">
        <f>0.38*IF(L2084="",0,L2084)+0.35*IF(M2084="",0,M2084)+0.27*IF(N2084="",0,N2084)</f>
        <v/>
      </c>
      <c r="T2084" s="24">
        <f>IF(Universe!S2084="","",((Universe!S2084-$B$2565)/$C$2565)^3)</f>
        <v/>
      </c>
      <c r="U2084" s="24">
        <f>IF(Universe!S2084="","",(Universe!S2084-$B$2565)/$C$2565)</f>
        <v/>
      </c>
      <c r="V2084" s="24">
        <f>IF(Universe!T2084="","",(Universe!T2084-$B$2566)/$C$2566)</f>
        <v/>
      </c>
      <c r="W2084" s="24">
        <f>IF(Universe!U2084="","",(Universe!U2084-$B$2567)/$C$2567)</f>
        <v/>
      </c>
      <c r="X2084" s="24">
        <f>IF(O2084="","",(O2084-$B$2571)/$C$2571)</f>
        <v/>
      </c>
      <c r="Y2084" s="24">
        <f>IF(T2084="","",(T2084-$B$2576)/$C$2576)</f>
        <v/>
      </c>
      <c r="Z2084" s="24">
        <f>IF(Universe!V2084="","",(Universe!V2084-$B$2568)/$C$2568)</f>
        <v/>
      </c>
      <c r="AA2084" s="24">
        <f>IF(P2084="","",(P2084-$B$2572)/$C$2572)</f>
        <v/>
      </c>
      <c r="AB2084" s="24">
        <f>IF(Q2084="","",(Q2084-$B$2573)/$C$2573)</f>
        <v/>
      </c>
      <c r="AC2084" s="24">
        <f>IF(R2084="","",(R2084-$B$2574)/$C$2574)</f>
        <v/>
      </c>
      <c r="AD2084" s="24">
        <f>IF(S2084="","",(S2084-$B$2575)/$C$2575)</f>
        <v/>
      </c>
      <c r="AE2084" s="24">
        <f>IF(Y2084="","",Y2084-(19.12044933116382+16.522174187581257*U2084))</f>
        <v/>
      </c>
      <c r="AF2084" s="24">
        <f>IF(X2084="","",(X2084-(-0.27268023098325006+0.47142105304415904*V2084+-0.3189264934812436*U2084)--5.286111042926227e-16)/0.7994208745952703)</f>
        <v/>
      </c>
      <c r="AG2084" s="24">
        <f>IF(AA2084="","",(AA2084-(0.5248806186338691+-0.064206457956449*U2084)-5.43454825424064e-16)/0.9977404048781155)</f>
        <v/>
      </c>
      <c r="AH2084" s="25" t="n">
        <v>-2.260026403057746</v>
      </c>
      <c r="AI2084" s="25" t="n">
        <v>0.7092274657703995</v>
      </c>
      <c r="AJ2084" s="25" t="n">
        <v>0.3600511121348571</v>
      </c>
      <c r="AK2084" s="25" t="n">
        <v>-0.8202453473463902</v>
      </c>
      <c r="AL2084" s="25" t="n">
        <v>3.374630682361307</v>
      </c>
      <c r="AM2084" s="25" t="n">
        <v>0.4678860704142876</v>
      </c>
      <c r="AN2084" s="25" t="n">
        <v>-0.1549457666648394</v>
      </c>
      <c r="AO2084" s="25" t="n">
        <v>0.0490322143196768</v>
      </c>
      <c r="AP2084" s="25" t="n">
        <v>0.5764389942374378</v>
      </c>
      <c r="AQ2084" s="25" t="n">
        <v>0.2515910507622678</v>
      </c>
    </row>
    <row r="2085">
      <c r="A2085" s="23">
        <f>Universe!A2085</f>
        <v/>
      </c>
      <c r="B2085" s="24">
        <f>IF(Universe!W2085="","",(Universe!W2085-$B$2550)/$C$2550)</f>
        <v/>
      </c>
      <c r="C2085" s="24">
        <f>IF(Universe!X2085="","",(Universe!X2085-$B$2551)/$C$2551)</f>
        <v/>
      </c>
      <c r="D2085" s="24">
        <f>IF(Universe!Y2085="","",(Universe!Y2085-$B$2552)/$C$2552)</f>
        <v/>
      </c>
      <c r="E2085" s="24">
        <f>IF(Universe!Z2085="","",(Universe!Z2085-$B$2553)/$C$2553)</f>
        <v/>
      </c>
      <c r="F2085" s="24">
        <f>IF(Universe!AA2085="","",(Universe!AA2085-$B$2554)/$C$2554)</f>
        <v/>
      </c>
      <c r="G2085" s="24">
        <f>IF(Universe!AB2085="","",(Universe!AB2085-$B$2555)/$C$2555)</f>
        <v/>
      </c>
      <c r="H2085" s="24">
        <f>IF(Universe!AC2085="","",(Universe!AC2085-$B$2556)/$C$2556)</f>
        <v/>
      </c>
      <c r="I2085" s="24">
        <f>IF(Universe!AD2085="","",(Universe!AD2085-$B$2557)/$C$2557)</f>
        <v/>
      </c>
      <c r="J2085" s="24">
        <f>IF(Universe!AE2085="","",(Universe!AE2085-$B$2558)/$C$2558)</f>
        <v/>
      </c>
      <c r="K2085" s="24">
        <f>IF(Universe!AF2085="","",(Universe!AF2085-$B$2559)/$C$2559)</f>
        <v/>
      </c>
      <c r="L2085" s="24">
        <f>IF(Universe!AG2085="","",(Universe!AG2085-$B$2560)/$C$2560)</f>
        <v/>
      </c>
      <c r="M2085" s="24">
        <f>IF(Universe!AH2085="","",(Universe!AH2085-$B$2561)/$C$2561)</f>
        <v/>
      </c>
      <c r="N2085" s="24">
        <f>IF(Universe!AI2085="","",(Universe!AI2085-$B$2562)/$C$2562)</f>
        <v/>
      </c>
      <c r="O2085" s="24">
        <f>0.74*IF(B2085="",0,B2085)+0.16*IF(C2085="",0,C2085)+0.1*IF(D2085="",0,D2085)</f>
        <v/>
      </c>
      <c r="P2085" s="24">
        <f>0.35*IF(E2085="",0,E2085)+0.35*IF(F2085="",0,F2085)+0.3*IF(G2085="",0,G2085)</f>
        <v/>
      </c>
      <c r="Q2085" s="24">
        <f>0.656*IF(I2085="",0,I2085)+0.344*IF(H2085="",0,H2085)</f>
        <v/>
      </c>
      <c r="R2085" s="24">
        <f>0.338*IF(J2085="",0,J2085)+0.662*IF(K2085="",0,K2085)</f>
        <v/>
      </c>
      <c r="S2085" s="24">
        <f>0.38*IF(L2085="",0,L2085)+0.35*IF(M2085="",0,M2085)+0.27*IF(N2085="",0,N2085)</f>
        <v/>
      </c>
      <c r="T2085" s="24">
        <f>IF(Universe!S2085="","",((Universe!S2085-$B$2565)/$C$2565)^3)</f>
        <v/>
      </c>
      <c r="U2085" s="24">
        <f>IF(Universe!S2085="","",(Universe!S2085-$B$2565)/$C$2565)</f>
        <v/>
      </c>
      <c r="V2085" s="24">
        <f>IF(Universe!T2085="","",(Universe!T2085-$B$2566)/$C$2566)</f>
        <v/>
      </c>
      <c r="W2085" s="24">
        <f>IF(Universe!U2085="","",(Universe!U2085-$B$2567)/$C$2567)</f>
        <v/>
      </c>
      <c r="X2085" s="24">
        <f>IF(O2085="","",(O2085-$B$2571)/$C$2571)</f>
        <v/>
      </c>
      <c r="Y2085" s="24">
        <f>IF(T2085="","",(T2085-$B$2576)/$C$2576)</f>
        <v/>
      </c>
      <c r="Z2085" s="24">
        <f>IF(Universe!V2085="","",(Universe!V2085-$B$2568)/$C$2568)</f>
        <v/>
      </c>
      <c r="AA2085" s="24">
        <f>IF(P2085="","",(P2085-$B$2572)/$C$2572)</f>
        <v/>
      </c>
      <c r="AB2085" s="24">
        <f>IF(Q2085="","",(Q2085-$B$2573)/$C$2573)</f>
        <v/>
      </c>
      <c r="AC2085" s="24">
        <f>IF(R2085="","",(R2085-$B$2574)/$C$2574)</f>
        <v/>
      </c>
      <c r="AD2085" s="24">
        <f>IF(S2085="","",(S2085-$B$2575)/$C$2575)</f>
        <v/>
      </c>
      <c r="AE2085" s="24">
        <f>IF(Y2085="","",Y2085-(19.12044933116382+16.522174187581257*U2085))</f>
        <v/>
      </c>
      <c r="AF2085" s="24">
        <f>IF(X2085="","",(X2085-(-0.27268023098325006+0.47142105304415904*V2085+-0.3189264934812436*U2085)--5.286111042926227e-16)/0.7994208745952703)</f>
        <v/>
      </c>
      <c r="AG2085" s="24">
        <f>IF(AA2085="","",(AA2085-(0.5248806186338691+-0.064206457956449*U2085)-5.43454825424064e-16)/0.9977404048781155)</f>
        <v/>
      </c>
      <c r="AH2085" s="25" t="n">
        <v>-2.300108319015281</v>
      </c>
      <c r="AI2085" s="25" t="n">
        <v>1.574613109390576</v>
      </c>
      <c r="AJ2085" s="25" t="n">
        <v>-0.1792373848710216</v>
      </c>
      <c r="AK2085" s="25" t="n">
        <v>-0.909373519740606</v>
      </c>
      <c r="AL2085" s="25" t="n">
        <v>3.379374460438472</v>
      </c>
      <c r="AM2085" s="25" t="n">
        <v>0.0306237541195568</v>
      </c>
      <c r="AN2085" s="25" t="n">
        <v>0.2601958499025005</v>
      </c>
      <c r="AO2085" s="25" t="n">
        <v>-0.1439249131940879</v>
      </c>
      <c r="AP2085" s="25" t="n">
        <v>-1.943989893981551</v>
      </c>
      <c r="AQ2085" s="25" t="n">
        <v>-0.6150599546392544</v>
      </c>
    </row>
    <row r="2086">
      <c r="A2086" s="23">
        <f>Universe!A2086</f>
        <v/>
      </c>
      <c r="B2086" s="24">
        <f>IF(Universe!W2086="","",(Universe!W2086-$B$2550)/$C$2550)</f>
        <v/>
      </c>
      <c r="C2086" s="24">
        <f>IF(Universe!X2086="","",(Universe!X2086-$B$2551)/$C$2551)</f>
        <v/>
      </c>
      <c r="D2086" s="24">
        <f>IF(Universe!Y2086="","",(Universe!Y2086-$B$2552)/$C$2552)</f>
        <v/>
      </c>
      <c r="E2086" s="24">
        <f>IF(Universe!Z2086="","",(Universe!Z2086-$B$2553)/$C$2553)</f>
        <v/>
      </c>
      <c r="F2086" s="24">
        <f>IF(Universe!AA2086="","",(Universe!AA2086-$B$2554)/$C$2554)</f>
        <v/>
      </c>
      <c r="G2086" s="24">
        <f>IF(Universe!AB2086="","",(Universe!AB2086-$B$2555)/$C$2555)</f>
        <v/>
      </c>
      <c r="H2086" s="24">
        <f>IF(Universe!AC2086="","",(Universe!AC2086-$B$2556)/$C$2556)</f>
        <v/>
      </c>
      <c r="I2086" s="24">
        <f>IF(Universe!AD2086="","",(Universe!AD2086-$B$2557)/$C$2557)</f>
        <v/>
      </c>
      <c r="J2086" s="24">
        <f>IF(Universe!AE2086="","",(Universe!AE2086-$B$2558)/$C$2558)</f>
        <v/>
      </c>
      <c r="K2086" s="24">
        <f>IF(Universe!AF2086="","",(Universe!AF2086-$B$2559)/$C$2559)</f>
        <v/>
      </c>
      <c r="L2086" s="24">
        <f>IF(Universe!AG2086="","",(Universe!AG2086-$B$2560)/$C$2560)</f>
        <v/>
      </c>
      <c r="M2086" s="24">
        <f>IF(Universe!AH2086="","",(Universe!AH2086-$B$2561)/$C$2561)</f>
        <v/>
      </c>
      <c r="N2086" s="24">
        <f>IF(Universe!AI2086="","",(Universe!AI2086-$B$2562)/$C$2562)</f>
        <v/>
      </c>
      <c r="O2086" s="24">
        <f>0.74*IF(B2086="",0,B2086)+0.16*IF(C2086="",0,C2086)+0.1*IF(D2086="",0,D2086)</f>
        <v/>
      </c>
      <c r="P2086" s="24">
        <f>0.35*IF(E2086="",0,E2086)+0.35*IF(F2086="",0,F2086)+0.3*IF(G2086="",0,G2086)</f>
        <v/>
      </c>
      <c r="Q2086" s="24">
        <f>0.656*IF(I2086="",0,I2086)+0.344*IF(H2086="",0,H2086)</f>
        <v/>
      </c>
      <c r="R2086" s="24">
        <f>0.338*IF(J2086="",0,J2086)+0.662*IF(K2086="",0,K2086)</f>
        <v/>
      </c>
      <c r="S2086" s="24">
        <f>0.38*IF(L2086="",0,L2086)+0.35*IF(M2086="",0,M2086)+0.27*IF(N2086="",0,N2086)</f>
        <v/>
      </c>
      <c r="T2086" s="24">
        <f>IF(Universe!S2086="","",((Universe!S2086-$B$2565)/$C$2565)^3)</f>
        <v/>
      </c>
      <c r="U2086" s="24">
        <f>IF(Universe!S2086="","",(Universe!S2086-$B$2565)/$C$2565)</f>
        <v/>
      </c>
      <c r="V2086" s="24">
        <f>IF(Universe!T2086="","",(Universe!T2086-$B$2566)/$C$2566)</f>
        <v/>
      </c>
      <c r="W2086" s="24">
        <f>IF(Universe!U2086="","",(Universe!U2086-$B$2567)/$C$2567)</f>
        <v/>
      </c>
      <c r="X2086" s="24">
        <f>IF(O2086="","",(O2086-$B$2571)/$C$2571)</f>
        <v/>
      </c>
      <c r="Y2086" s="24">
        <f>IF(T2086="","",(T2086-$B$2576)/$C$2576)</f>
        <v/>
      </c>
      <c r="Z2086" s="24">
        <f>IF(Universe!V2086="","",(Universe!V2086-$B$2568)/$C$2568)</f>
        <v/>
      </c>
      <c r="AA2086" s="24">
        <f>IF(P2086="","",(P2086-$B$2572)/$C$2572)</f>
        <v/>
      </c>
      <c r="AB2086" s="24">
        <f>IF(Q2086="","",(Q2086-$B$2573)/$C$2573)</f>
        <v/>
      </c>
      <c r="AC2086" s="24">
        <f>IF(R2086="","",(R2086-$B$2574)/$C$2574)</f>
        <v/>
      </c>
      <c r="AD2086" s="24">
        <f>IF(S2086="","",(S2086-$B$2575)/$C$2575)</f>
        <v/>
      </c>
      <c r="AE2086" s="24">
        <f>IF(Y2086="","",Y2086-(19.12044933116382+16.522174187581257*U2086))</f>
        <v/>
      </c>
      <c r="AF2086" s="24">
        <f>IF(X2086="","",(X2086-(-0.27268023098325006+0.47142105304415904*V2086+-0.3189264934812436*U2086)--5.286111042926227e-16)/0.7994208745952703)</f>
        <v/>
      </c>
      <c r="AG2086" s="24">
        <f>IF(AA2086="","",(AA2086-(0.5248806186338691+-0.064206457956449*U2086)-5.43454825424064e-16)/0.9977404048781155)</f>
        <v/>
      </c>
      <c r="AH2086" s="25" t="n">
        <v>-0.9098228893104368</v>
      </c>
      <c r="AI2086" s="25" t="n">
        <v>0.1389981385285603</v>
      </c>
      <c r="AJ2086" s="25" t="n">
        <v>-1.005904746638362</v>
      </c>
      <c r="AK2086" s="25" t="n">
        <v>-0.0368562825316255</v>
      </c>
      <c r="AL2086" s="25" t="n">
        <v>1.90197930322715</v>
      </c>
      <c r="AM2086" s="25" t="n">
        <v>0.278231161403227</v>
      </c>
      <c r="AN2086" s="25" t="n">
        <v>0.1649091271243418</v>
      </c>
      <c r="AO2086" s="25" t="n">
        <v>0.1532274706464674</v>
      </c>
      <c r="AP2086" s="25" t="n">
        <v>-0.0110168140795964</v>
      </c>
      <c r="AQ2086" s="25" t="n">
        <v>0.0186380870299669</v>
      </c>
    </row>
    <row r="2087">
      <c r="A2087" s="23">
        <f>Universe!A2087</f>
        <v/>
      </c>
      <c r="B2087" s="24">
        <f>IF(Universe!W2087="","",(Universe!W2087-$B$2550)/$C$2550)</f>
        <v/>
      </c>
      <c r="C2087" s="24">
        <f>IF(Universe!X2087="","",(Universe!X2087-$B$2551)/$C$2551)</f>
        <v/>
      </c>
      <c r="D2087" s="24">
        <f>IF(Universe!Y2087="","",(Universe!Y2087-$B$2552)/$C$2552)</f>
        <v/>
      </c>
      <c r="E2087" s="24">
        <f>IF(Universe!Z2087="","",(Universe!Z2087-$B$2553)/$C$2553)</f>
        <v/>
      </c>
      <c r="F2087" s="24">
        <f>IF(Universe!AA2087="","",(Universe!AA2087-$B$2554)/$C$2554)</f>
        <v/>
      </c>
      <c r="G2087" s="24">
        <f>IF(Universe!AB2087="","",(Universe!AB2087-$B$2555)/$C$2555)</f>
        <v/>
      </c>
      <c r="H2087" s="24">
        <f>IF(Universe!AC2087="","",(Universe!AC2087-$B$2556)/$C$2556)</f>
        <v/>
      </c>
      <c r="I2087" s="24">
        <f>IF(Universe!AD2087="","",(Universe!AD2087-$B$2557)/$C$2557)</f>
        <v/>
      </c>
      <c r="J2087" s="24">
        <f>IF(Universe!AE2087="","",(Universe!AE2087-$B$2558)/$C$2558)</f>
        <v/>
      </c>
      <c r="K2087" s="24">
        <f>IF(Universe!AF2087="","",(Universe!AF2087-$B$2559)/$C$2559)</f>
        <v/>
      </c>
      <c r="L2087" s="24">
        <f>IF(Universe!AG2087="","",(Universe!AG2087-$B$2560)/$C$2560)</f>
        <v/>
      </c>
      <c r="M2087" s="24">
        <f>IF(Universe!AH2087="","",(Universe!AH2087-$B$2561)/$C$2561)</f>
        <v/>
      </c>
      <c r="N2087" s="24">
        <f>IF(Universe!AI2087="","",(Universe!AI2087-$B$2562)/$C$2562)</f>
        <v/>
      </c>
      <c r="O2087" s="24">
        <f>0.74*IF(B2087="",0,B2087)+0.16*IF(C2087="",0,C2087)+0.1*IF(D2087="",0,D2087)</f>
        <v/>
      </c>
      <c r="P2087" s="24">
        <f>0.35*IF(E2087="",0,E2087)+0.35*IF(F2087="",0,F2087)+0.3*IF(G2087="",0,G2087)</f>
        <v/>
      </c>
      <c r="Q2087" s="24">
        <f>0.656*IF(I2087="",0,I2087)+0.344*IF(H2087="",0,H2087)</f>
        <v/>
      </c>
      <c r="R2087" s="24">
        <f>0.338*IF(J2087="",0,J2087)+0.662*IF(K2087="",0,K2087)</f>
        <v/>
      </c>
      <c r="S2087" s="24">
        <f>0.38*IF(L2087="",0,L2087)+0.35*IF(M2087="",0,M2087)+0.27*IF(N2087="",0,N2087)</f>
        <v/>
      </c>
      <c r="T2087" s="24">
        <f>IF(Universe!S2087="","",((Universe!S2087-$B$2565)/$C$2565)^3)</f>
        <v/>
      </c>
      <c r="U2087" s="24">
        <f>IF(Universe!S2087="","",(Universe!S2087-$B$2565)/$C$2565)</f>
        <v/>
      </c>
      <c r="V2087" s="24">
        <f>IF(Universe!T2087="","",(Universe!T2087-$B$2566)/$C$2566)</f>
        <v/>
      </c>
      <c r="W2087" s="24">
        <f>IF(Universe!U2087="","",(Universe!U2087-$B$2567)/$C$2567)</f>
        <v/>
      </c>
      <c r="X2087" s="24">
        <f>IF(O2087="","",(O2087-$B$2571)/$C$2571)</f>
        <v/>
      </c>
      <c r="Y2087" s="24">
        <f>IF(T2087="","",(T2087-$B$2576)/$C$2576)</f>
        <v/>
      </c>
      <c r="Z2087" s="24">
        <f>IF(Universe!V2087="","",(Universe!V2087-$B$2568)/$C$2568)</f>
        <v/>
      </c>
      <c r="AA2087" s="24">
        <f>IF(P2087="","",(P2087-$B$2572)/$C$2572)</f>
        <v/>
      </c>
      <c r="AB2087" s="24">
        <f>IF(Q2087="","",(Q2087-$B$2573)/$C$2573)</f>
        <v/>
      </c>
      <c r="AC2087" s="24">
        <f>IF(R2087="","",(R2087-$B$2574)/$C$2574)</f>
        <v/>
      </c>
      <c r="AD2087" s="24">
        <f>IF(S2087="","",(S2087-$B$2575)/$C$2575)</f>
        <v/>
      </c>
      <c r="AE2087" s="24">
        <f>IF(Y2087="","",Y2087-(19.12044933116382+16.522174187581257*U2087))</f>
        <v/>
      </c>
      <c r="AF2087" s="24">
        <f>IF(X2087="","",(X2087-(-0.27268023098325006+0.47142105304415904*V2087+-0.3189264934812436*U2087)--5.286111042926227e-16)/0.7994208745952703)</f>
        <v/>
      </c>
      <c r="AG2087" s="24">
        <f>IF(AA2087="","",(AA2087-(0.5248806186338691+-0.064206457956449*U2087)-5.43454825424064e-16)/0.9977404048781155)</f>
        <v/>
      </c>
      <c r="AH2087" s="25" t="n">
        <v>-3.130813836425463</v>
      </c>
      <c r="AI2087" s="25" t="n">
        <v>0.3069129913870408</v>
      </c>
      <c r="AJ2087" s="25" t="n">
        <v>2.260587700910337</v>
      </c>
      <c r="AK2087" s="25" t="n">
        <v>2.716104936246865</v>
      </c>
      <c r="AL2087" s="25" t="n">
        <v>2.766365706937423</v>
      </c>
      <c r="AM2087" s="25" t="n">
        <v>0.1938802305320253</v>
      </c>
      <c r="AN2087" s="25" t="n">
        <v>1.886882684251892</v>
      </c>
      <c r="AO2087" s="25" t="n">
        <v>-0.3038158419962008</v>
      </c>
      <c r="AP2087" s="25" t="n">
        <v>0.2682984663644689</v>
      </c>
      <c r="AQ2087" s="25" t="n">
        <v>-0.5970214362057524</v>
      </c>
    </row>
    <row r="2088">
      <c r="A2088" s="23">
        <f>Universe!A2088</f>
        <v/>
      </c>
      <c r="B2088" s="24">
        <f>IF(Universe!W2088="","",(Universe!W2088-$B$2550)/$C$2550)</f>
        <v/>
      </c>
      <c r="C2088" s="24">
        <f>IF(Universe!X2088="","",(Universe!X2088-$B$2551)/$C$2551)</f>
        <v/>
      </c>
      <c r="D2088" s="24">
        <f>IF(Universe!Y2088="","",(Universe!Y2088-$B$2552)/$C$2552)</f>
        <v/>
      </c>
      <c r="E2088" s="24">
        <f>IF(Universe!Z2088="","",(Universe!Z2088-$B$2553)/$C$2553)</f>
        <v/>
      </c>
      <c r="F2088" s="24">
        <f>IF(Universe!AA2088="","",(Universe!AA2088-$B$2554)/$C$2554)</f>
        <v/>
      </c>
      <c r="G2088" s="24">
        <f>IF(Universe!AB2088="","",(Universe!AB2088-$B$2555)/$C$2555)</f>
        <v/>
      </c>
      <c r="H2088" s="24">
        <f>IF(Universe!AC2088="","",(Universe!AC2088-$B$2556)/$C$2556)</f>
        <v/>
      </c>
      <c r="I2088" s="24">
        <f>IF(Universe!AD2088="","",(Universe!AD2088-$B$2557)/$C$2557)</f>
        <v/>
      </c>
      <c r="J2088" s="24">
        <f>IF(Universe!AE2088="","",(Universe!AE2088-$B$2558)/$C$2558)</f>
        <v/>
      </c>
      <c r="K2088" s="24">
        <f>IF(Universe!AF2088="","",(Universe!AF2088-$B$2559)/$C$2559)</f>
        <v/>
      </c>
      <c r="L2088" s="24">
        <f>IF(Universe!AG2088="","",(Universe!AG2088-$B$2560)/$C$2560)</f>
        <v/>
      </c>
      <c r="M2088" s="24">
        <f>IF(Universe!AH2088="","",(Universe!AH2088-$B$2561)/$C$2561)</f>
        <v/>
      </c>
      <c r="N2088" s="24">
        <f>IF(Universe!AI2088="","",(Universe!AI2088-$B$2562)/$C$2562)</f>
        <v/>
      </c>
      <c r="O2088" s="24">
        <f>0.74*IF(B2088="",0,B2088)+0.16*IF(C2088="",0,C2088)+0.1*IF(D2088="",0,D2088)</f>
        <v/>
      </c>
      <c r="P2088" s="24">
        <f>0.35*IF(E2088="",0,E2088)+0.35*IF(F2088="",0,F2088)+0.3*IF(G2088="",0,G2088)</f>
        <v/>
      </c>
      <c r="Q2088" s="24">
        <f>0.656*IF(I2088="",0,I2088)+0.344*IF(H2088="",0,H2088)</f>
        <v/>
      </c>
      <c r="R2088" s="24">
        <f>0.338*IF(J2088="",0,J2088)+0.662*IF(K2088="",0,K2088)</f>
        <v/>
      </c>
      <c r="S2088" s="24">
        <f>0.38*IF(L2088="",0,L2088)+0.35*IF(M2088="",0,M2088)+0.27*IF(N2088="",0,N2088)</f>
        <v/>
      </c>
      <c r="T2088" s="24">
        <f>IF(Universe!S2088="","",((Universe!S2088-$B$2565)/$C$2565)^3)</f>
        <v/>
      </c>
      <c r="U2088" s="24">
        <f>IF(Universe!S2088="","",(Universe!S2088-$B$2565)/$C$2565)</f>
        <v/>
      </c>
      <c r="V2088" s="24">
        <f>IF(Universe!T2088="","",(Universe!T2088-$B$2566)/$C$2566)</f>
        <v/>
      </c>
      <c r="W2088" s="24">
        <f>IF(Universe!U2088="","",(Universe!U2088-$B$2567)/$C$2567)</f>
        <v/>
      </c>
      <c r="X2088" s="24">
        <f>IF(O2088="","",(O2088-$B$2571)/$C$2571)</f>
        <v/>
      </c>
      <c r="Y2088" s="24">
        <f>IF(T2088="","",(T2088-$B$2576)/$C$2576)</f>
        <v/>
      </c>
      <c r="Z2088" s="24">
        <f>IF(Universe!V2088="","",(Universe!V2088-$B$2568)/$C$2568)</f>
        <v/>
      </c>
      <c r="AA2088" s="24">
        <f>IF(P2088="","",(P2088-$B$2572)/$C$2572)</f>
        <v/>
      </c>
      <c r="AB2088" s="24">
        <f>IF(Q2088="","",(Q2088-$B$2573)/$C$2573)</f>
        <v/>
      </c>
      <c r="AC2088" s="24">
        <f>IF(R2088="","",(R2088-$B$2574)/$C$2574)</f>
        <v/>
      </c>
      <c r="AD2088" s="24">
        <f>IF(S2088="","",(S2088-$B$2575)/$C$2575)</f>
        <v/>
      </c>
      <c r="AE2088" s="24">
        <f>IF(Y2088="","",Y2088-(19.12044933116382+16.522174187581257*U2088))</f>
        <v/>
      </c>
      <c r="AF2088" s="24">
        <f>IF(X2088="","",(X2088-(-0.27268023098325006+0.47142105304415904*V2088+-0.3189264934812436*U2088)--5.286111042926227e-16)/0.7994208745952703)</f>
        <v/>
      </c>
      <c r="AG2088" s="24">
        <f>IF(AA2088="","",(AA2088-(0.5248806186338691+-0.064206457956449*U2088)-5.43454825424064e-16)/0.9977404048781155)</f>
        <v/>
      </c>
      <c r="AH2088" s="25" t="n">
        <v>-2.378225570476709</v>
      </c>
      <c r="AI2088" s="25" t="n">
        <v>0.1877489755272244</v>
      </c>
      <c r="AJ2088" s="25" t="n">
        <v>-0.1995400181455267</v>
      </c>
      <c r="AK2088" s="25" t="n">
        <v>-0.6140064651070395</v>
      </c>
      <c r="AL2088" s="25" t="n">
        <v>3.380428612945794</v>
      </c>
      <c r="AM2088" s="25" t="n">
        <v>1.09458250192255</v>
      </c>
      <c r="AN2088" s="25" t="n">
        <v>0.4451608556531758</v>
      </c>
      <c r="AO2088" s="25" t="n">
        <v>-0.0305430769172924</v>
      </c>
      <c r="AP2088" s="25" t="n">
        <v>-1.155651675415</v>
      </c>
      <c r="AQ2088" s="25" t="n">
        <v>0.5224364775926938</v>
      </c>
    </row>
    <row r="2089">
      <c r="A2089" s="23">
        <f>Universe!A2089</f>
        <v/>
      </c>
      <c r="B2089" s="24">
        <f>IF(Universe!W2089="","",(Universe!W2089-$B$2550)/$C$2550)</f>
        <v/>
      </c>
      <c r="C2089" s="24">
        <f>IF(Universe!X2089="","",(Universe!X2089-$B$2551)/$C$2551)</f>
        <v/>
      </c>
      <c r="D2089" s="24">
        <f>IF(Universe!Y2089="","",(Universe!Y2089-$B$2552)/$C$2552)</f>
        <v/>
      </c>
      <c r="E2089" s="24">
        <f>IF(Universe!Z2089="","",(Universe!Z2089-$B$2553)/$C$2553)</f>
        <v/>
      </c>
      <c r="F2089" s="24">
        <f>IF(Universe!AA2089="","",(Universe!AA2089-$B$2554)/$C$2554)</f>
        <v/>
      </c>
      <c r="G2089" s="24">
        <f>IF(Universe!AB2089="","",(Universe!AB2089-$B$2555)/$C$2555)</f>
        <v/>
      </c>
      <c r="H2089" s="24">
        <f>IF(Universe!AC2089="","",(Universe!AC2089-$B$2556)/$C$2556)</f>
        <v/>
      </c>
      <c r="I2089" s="24">
        <f>IF(Universe!AD2089="","",(Universe!AD2089-$B$2557)/$C$2557)</f>
        <v/>
      </c>
      <c r="J2089" s="24">
        <f>IF(Universe!AE2089="","",(Universe!AE2089-$B$2558)/$C$2558)</f>
        <v/>
      </c>
      <c r="K2089" s="24">
        <f>IF(Universe!AF2089="","",(Universe!AF2089-$B$2559)/$C$2559)</f>
        <v/>
      </c>
      <c r="L2089" s="24">
        <f>IF(Universe!AG2089="","",(Universe!AG2089-$B$2560)/$C$2560)</f>
        <v/>
      </c>
      <c r="M2089" s="24">
        <f>IF(Universe!AH2089="","",(Universe!AH2089-$B$2561)/$C$2561)</f>
        <v/>
      </c>
      <c r="N2089" s="24">
        <f>IF(Universe!AI2089="","",(Universe!AI2089-$B$2562)/$C$2562)</f>
        <v/>
      </c>
      <c r="O2089" s="24">
        <f>0.74*IF(B2089="",0,B2089)+0.16*IF(C2089="",0,C2089)+0.1*IF(D2089="",0,D2089)</f>
        <v/>
      </c>
      <c r="P2089" s="24">
        <f>0.35*IF(E2089="",0,E2089)+0.35*IF(F2089="",0,F2089)+0.3*IF(G2089="",0,G2089)</f>
        <v/>
      </c>
      <c r="Q2089" s="24">
        <f>0.656*IF(I2089="",0,I2089)+0.344*IF(H2089="",0,H2089)</f>
        <v/>
      </c>
      <c r="R2089" s="24">
        <f>0.338*IF(J2089="",0,J2089)+0.662*IF(K2089="",0,K2089)</f>
        <v/>
      </c>
      <c r="S2089" s="24">
        <f>0.38*IF(L2089="",0,L2089)+0.35*IF(M2089="",0,M2089)+0.27*IF(N2089="",0,N2089)</f>
        <v/>
      </c>
      <c r="T2089" s="24">
        <f>IF(Universe!S2089="","",((Universe!S2089-$B$2565)/$C$2565)^3)</f>
        <v/>
      </c>
      <c r="U2089" s="24">
        <f>IF(Universe!S2089="","",(Universe!S2089-$B$2565)/$C$2565)</f>
        <v/>
      </c>
      <c r="V2089" s="24">
        <f>IF(Universe!T2089="","",(Universe!T2089-$B$2566)/$C$2566)</f>
        <v/>
      </c>
      <c r="W2089" s="24">
        <f>IF(Universe!U2089="","",(Universe!U2089-$B$2567)/$C$2567)</f>
        <v/>
      </c>
      <c r="X2089" s="24">
        <f>IF(O2089="","",(O2089-$B$2571)/$C$2571)</f>
        <v/>
      </c>
      <c r="Y2089" s="24">
        <f>IF(T2089="","",(T2089-$B$2576)/$C$2576)</f>
        <v/>
      </c>
      <c r="Z2089" s="24">
        <f>IF(Universe!V2089="","",(Universe!V2089-$B$2568)/$C$2568)</f>
        <v/>
      </c>
      <c r="AA2089" s="24">
        <f>IF(P2089="","",(P2089-$B$2572)/$C$2572)</f>
        <v/>
      </c>
      <c r="AB2089" s="24">
        <f>IF(Q2089="","",(Q2089-$B$2573)/$C$2573)</f>
        <v/>
      </c>
      <c r="AC2089" s="24">
        <f>IF(R2089="","",(R2089-$B$2574)/$C$2574)</f>
        <v/>
      </c>
      <c r="AD2089" s="24">
        <f>IF(S2089="","",(S2089-$B$2575)/$C$2575)</f>
        <v/>
      </c>
      <c r="AE2089" s="24">
        <f>IF(Y2089="","",Y2089-(19.12044933116382+16.522174187581257*U2089))</f>
        <v/>
      </c>
      <c r="AF2089" s="24">
        <f>IF(X2089="","",(X2089-(-0.27268023098325006+0.47142105304415904*V2089+-0.3189264934812436*U2089)--5.286111042926227e-16)/0.7994208745952703)</f>
        <v/>
      </c>
      <c r="AG2089" s="24">
        <f>IF(AA2089="","",(AA2089-(0.5248806186338691+-0.064206457956449*U2089)-5.43454825424064e-16)/0.9977404048781155)</f>
        <v/>
      </c>
      <c r="AH2089" s="25" t="n">
        <v>-2.233564388916282</v>
      </c>
      <c r="AI2089" s="25" t="n">
        <v>-0.603445457528326</v>
      </c>
      <c r="AJ2089" s="25" t="n">
        <v>-0.2581055215008105</v>
      </c>
      <c r="AK2089" s="25" t="n">
        <v>-0.1610353220167658</v>
      </c>
      <c r="AL2089" s="25" t="n">
        <v>3.369969288913784</v>
      </c>
      <c r="AM2089" s="25" t="n">
        <v>0.32874643742126</v>
      </c>
      <c r="AN2089" s="25" t="n">
        <v>-0.2499733563935196</v>
      </c>
      <c r="AO2089" s="25" t="n">
        <v>0.143525373122258</v>
      </c>
      <c r="AP2089" s="25" t="n">
        <v>-0.6604131833053696</v>
      </c>
      <c r="AQ2089" s="25" t="n">
        <v>0.7143988371216685</v>
      </c>
    </row>
    <row r="2090">
      <c r="A2090" s="23">
        <f>Universe!A2090</f>
        <v/>
      </c>
      <c r="B2090" s="24">
        <f>IF(Universe!W2090="","",(Universe!W2090-$B$2550)/$C$2550)</f>
        <v/>
      </c>
      <c r="C2090" s="24">
        <f>IF(Universe!X2090="","",(Universe!X2090-$B$2551)/$C$2551)</f>
        <v/>
      </c>
      <c r="D2090" s="24">
        <f>IF(Universe!Y2090="","",(Universe!Y2090-$B$2552)/$C$2552)</f>
        <v/>
      </c>
      <c r="E2090" s="24">
        <f>IF(Universe!Z2090="","",(Universe!Z2090-$B$2553)/$C$2553)</f>
        <v/>
      </c>
      <c r="F2090" s="24">
        <f>IF(Universe!AA2090="","",(Universe!AA2090-$B$2554)/$C$2554)</f>
        <v/>
      </c>
      <c r="G2090" s="24">
        <f>IF(Universe!AB2090="","",(Universe!AB2090-$B$2555)/$C$2555)</f>
        <v/>
      </c>
      <c r="H2090" s="24">
        <f>IF(Universe!AC2090="","",(Universe!AC2090-$B$2556)/$C$2556)</f>
        <v/>
      </c>
      <c r="I2090" s="24">
        <f>IF(Universe!AD2090="","",(Universe!AD2090-$B$2557)/$C$2557)</f>
        <v/>
      </c>
      <c r="J2090" s="24">
        <f>IF(Universe!AE2090="","",(Universe!AE2090-$B$2558)/$C$2558)</f>
        <v/>
      </c>
      <c r="K2090" s="24">
        <f>IF(Universe!AF2090="","",(Universe!AF2090-$B$2559)/$C$2559)</f>
        <v/>
      </c>
      <c r="L2090" s="24">
        <f>IF(Universe!AG2090="","",(Universe!AG2090-$B$2560)/$C$2560)</f>
        <v/>
      </c>
      <c r="M2090" s="24">
        <f>IF(Universe!AH2090="","",(Universe!AH2090-$B$2561)/$C$2561)</f>
        <v/>
      </c>
      <c r="N2090" s="24">
        <f>IF(Universe!AI2090="","",(Universe!AI2090-$B$2562)/$C$2562)</f>
        <v/>
      </c>
      <c r="O2090" s="24">
        <f>0.74*IF(B2090="",0,B2090)+0.16*IF(C2090="",0,C2090)+0.1*IF(D2090="",0,D2090)</f>
        <v/>
      </c>
      <c r="P2090" s="24">
        <f>0.35*IF(E2090="",0,E2090)+0.35*IF(F2090="",0,F2090)+0.3*IF(G2090="",0,G2090)</f>
        <v/>
      </c>
      <c r="Q2090" s="24">
        <f>0.656*IF(I2090="",0,I2090)+0.344*IF(H2090="",0,H2090)</f>
        <v/>
      </c>
      <c r="R2090" s="24">
        <f>0.338*IF(J2090="",0,J2090)+0.662*IF(K2090="",0,K2090)</f>
        <v/>
      </c>
      <c r="S2090" s="24">
        <f>0.38*IF(L2090="",0,L2090)+0.35*IF(M2090="",0,M2090)+0.27*IF(N2090="",0,N2090)</f>
        <v/>
      </c>
      <c r="T2090" s="24">
        <f>IF(Universe!S2090="","",((Universe!S2090-$B$2565)/$C$2565)^3)</f>
        <v/>
      </c>
      <c r="U2090" s="24">
        <f>IF(Universe!S2090="","",(Universe!S2090-$B$2565)/$C$2565)</f>
        <v/>
      </c>
      <c r="V2090" s="24">
        <f>IF(Universe!T2090="","",(Universe!T2090-$B$2566)/$C$2566)</f>
        <v/>
      </c>
      <c r="W2090" s="24">
        <f>IF(Universe!U2090="","",(Universe!U2090-$B$2567)/$C$2567)</f>
        <v/>
      </c>
      <c r="X2090" s="24">
        <f>IF(O2090="","",(O2090-$B$2571)/$C$2571)</f>
        <v/>
      </c>
      <c r="Y2090" s="24">
        <f>IF(T2090="","",(T2090-$B$2576)/$C$2576)</f>
        <v/>
      </c>
      <c r="Z2090" s="24">
        <f>IF(Universe!V2090="","",(Universe!V2090-$B$2568)/$C$2568)</f>
        <v/>
      </c>
      <c r="AA2090" s="24">
        <f>IF(P2090="","",(P2090-$B$2572)/$C$2572)</f>
        <v/>
      </c>
      <c r="AB2090" s="24">
        <f>IF(Q2090="","",(Q2090-$B$2573)/$C$2573)</f>
        <v/>
      </c>
      <c r="AC2090" s="24">
        <f>IF(R2090="","",(R2090-$B$2574)/$C$2574)</f>
        <v/>
      </c>
      <c r="AD2090" s="24">
        <f>IF(S2090="","",(S2090-$B$2575)/$C$2575)</f>
        <v/>
      </c>
      <c r="AE2090" s="24">
        <f>IF(Y2090="","",Y2090-(19.12044933116382+16.522174187581257*U2090))</f>
        <v/>
      </c>
      <c r="AF2090" s="24">
        <f>IF(X2090="","",(X2090-(-0.27268023098325006+0.47142105304415904*V2090+-0.3189264934812436*U2090)--5.286111042926227e-16)/0.7994208745952703)</f>
        <v/>
      </c>
      <c r="AG2090" s="24">
        <f>IF(AA2090="","",(AA2090-(0.5248806186338691+-0.064206457956449*U2090)-5.43454825424064e-16)/0.9977404048781155)</f>
        <v/>
      </c>
      <c r="AH2090" s="25" t="n">
        <v>-2.076777060299652</v>
      </c>
      <c r="AI2090" s="25" t="n">
        <v>0.2063707392011237</v>
      </c>
      <c r="AJ2090" s="25" t="n">
        <v>0.3688036313322978</v>
      </c>
      <c r="AK2090" s="25" t="n">
        <v>-0.8057652366480843</v>
      </c>
      <c r="AL2090" s="25" t="n">
        <v>3.318214197051119</v>
      </c>
      <c r="AM2090" s="25" t="n">
        <v>0.2095703172416235</v>
      </c>
      <c r="AN2090" s="25" t="n">
        <v>0.0549675324121426</v>
      </c>
      <c r="AO2090" s="25" t="n">
        <v>-0.0117027894434231</v>
      </c>
      <c r="AP2090" s="25" t="n">
        <v>-0.7699693936944325</v>
      </c>
      <c r="AQ2090" s="25" t="n">
        <v>0.3316287134070896</v>
      </c>
    </row>
    <row r="2091">
      <c r="A2091" s="23">
        <f>Universe!A2091</f>
        <v/>
      </c>
      <c r="B2091" s="24">
        <f>IF(Universe!W2091="","",(Universe!W2091-$B$2550)/$C$2550)</f>
        <v/>
      </c>
      <c r="C2091" s="24">
        <f>IF(Universe!X2091="","",(Universe!X2091-$B$2551)/$C$2551)</f>
        <v/>
      </c>
      <c r="D2091" s="24">
        <f>IF(Universe!Y2091="","",(Universe!Y2091-$B$2552)/$C$2552)</f>
        <v/>
      </c>
      <c r="E2091" s="24">
        <f>IF(Universe!Z2091="","",(Universe!Z2091-$B$2553)/$C$2553)</f>
        <v/>
      </c>
      <c r="F2091" s="24">
        <f>IF(Universe!AA2091="","",(Universe!AA2091-$B$2554)/$C$2554)</f>
        <v/>
      </c>
      <c r="G2091" s="24">
        <f>IF(Universe!AB2091="","",(Universe!AB2091-$B$2555)/$C$2555)</f>
        <v/>
      </c>
      <c r="H2091" s="24">
        <f>IF(Universe!AC2091="","",(Universe!AC2091-$B$2556)/$C$2556)</f>
        <v/>
      </c>
      <c r="I2091" s="24">
        <f>IF(Universe!AD2091="","",(Universe!AD2091-$B$2557)/$C$2557)</f>
        <v/>
      </c>
      <c r="J2091" s="24">
        <f>IF(Universe!AE2091="","",(Universe!AE2091-$B$2558)/$C$2558)</f>
        <v/>
      </c>
      <c r="K2091" s="24">
        <f>IF(Universe!AF2091="","",(Universe!AF2091-$B$2559)/$C$2559)</f>
        <v/>
      </c>
      <c r="L2091" s="24">
        <f>IF(Universe!AG2091="","",(Universe!AG2091-$B$2560)/$C$2560)</f>
        <v/>
      </c>
      <c r="M2091" s="24">
        <f>IF(Universe!AH2091="","",(Universe!AH2091-$B$2561)/$C$2561)</f>
        <v/>
      </c>
      <c r="N2091" s="24">
        <f>IF(Universe!AI2091="","",(Universe!AI2091-$B$2562)/$C$2562)</f>
        <v/>
      </c>
      <c r="O2091" s="24">
        <f>0.74*IF(B2091="",0,B2091)+0.16*IF(C2091="",0,C2091)+0.1*IF(D2091="",0,D2091)</f>
        <v/>
      </c>
      <c r="P2091" s="24">
        <f>0.35*IF(E2091="",0,E2091)+0.35*IF(F2091="",0,F2091)+0.3*IF(G2091="",0,G2091)</f>
        <v/>
      </c>
      <c r="Q2091" s="24">
        <f>0.656*IF(I2091="",0,I2091)+0.344*IF(H2091="",0,H2091)</f>
        <v/>
      </c>
      <c r="R2091" s="24">
        <f>0.338*IF(J2091="",0,J2091)+0.662*IF(K2091="",0,K2091)</f>
        <v/>
      </c>
      <c r="S2091" s="24">
        <f>0.38*IF(L2091="",0,L2091)+0.35*IF(M2091="",0,M2091)+0.27*IF(N2091="",0,N2091)</f>
        <v/>
      </c>
      <c r="T2091" s="24">
        <f>IF(Universe!S2091="","",((Universe!S2091-$B$2565)/$C$2565)^3)</f>
        <v/>
      </c>
      <c r="U2091" s="24">
        <f>IF(Universe!S2091="","",(Universe!S2091-$B$2565)/$C$2565)</f>
        <v/>
      </c>
      <c r="V2091" s="24">
        <f>IF(Universe!T2091="","",(Universe!T2091-$B$2566)/$C$2566)</f>
        <v/>
      </c>
      <c r="W2091" s="24">
        <f>IF(Universe!U2091="","",(Universe!U2091-$B$2567)/$C$2567)</f>
        <v/>
      </c>
      <c r="X2091" s="24">
        <f>IF(O2091="","",(O2091-$B$2571)/$C$2571)</f>
        <v/>
      </c>
      <c r="Y2091" s="24">
        <f>IF(T2091="","",(T2091-$B$2576)/$C$2576)</f>
        <v/>
      </c>
      <c r="Z2091" s="24">
        <f>IF(Universe!V2091="","",(Universe!V2091-$B$2568)/$C$2568)</f>
        <v/>
      </c>
      <c r="AA2091" s="24">
        <f>IF(P2091="","",(P2091-$B$2572)/$C$2572)</f>
        <v/>
      </c>
      <c r="AB2091" s="24">
        <f>IF(Q2091="","",(Q2091-$B$2573)/$C$2573)</f>
        <v/>
      </c>
      <c r="AC2091" s="24">
        <f>IF(R2091="","",(R2091-$B$2574)/$C$2574)</f>
        <v/>
      </c>
      <c r="AD2091" s="24">
        <f>IF(S2091="","",(S2091-$B$2575)/$C$2575)</f>
        <v/>
      </c>
      <c r="AE2091" s="24">
        <f>IF(Y2091="","",Y2091-(19.12044933116382+16.522174187581257*U2091))</f>
        <v/>
      </c>
      <c r="AF2091" s="24">
        <f>IF(X2091="","",(X2091-(-0.27268023098325006+0.47142105304415904*V2091+-0.3189264934812436*U2091)--5.286111042926227e-16)/0.7994208745952703)</f>
        <v/>
      </c>
      <c r="AG2091" s="24">
        <f>IF(AA2091="","",(AA2091-(0.5248806186338691+-0.064206457956449*U2091)-5.43454825424064e-16)/0.9977404048781155)</f>
        <v/>
      </c>
      <c r="AH2091" s="25" t="n">
        <v>-2.310537398543726</v>
      </c>
      <c r="AI2091" s="25" t="n">
        <v>-0.7305826814435301</v>
      </c>
      <c r="AJ2091" s="25" t="n">
        <v>0.945069424036489</v>
      </c>
      <c r="AK2091" s="25" t="n">
        <v>0.7502064696080307</v>
      </c>
      <c r="AL2091" s="25" t="n">
        <v>3.380145999506119</v>
      </c>
      <c r="AM2091" s="25" t="n">
        <v>-0.2342425544061701</v>
      </c>
      <c r="AN2091" s="25" t="n">
        <v>0.968842620748378</v>
      </c>
      <c r="AO2091" s="25" t="n">
        <v>-0.1215057648358821</v>
      </c>
      <c r="AP2091" s="25" t="n">
        <v>-0.0498451752941922</v>
      </c>
      <c r="AQ2091" s="25" t="n">
        <v>-0.3101898266196354</v>
      </c>
    </row>
    <row r="2092">
      <c r="A2092" s="23">
        <f>Universe!A2092</f>
        <v/>
      </c>
      <c r="B2092" s="24">
        <f>IF(Universe!W2092="","",(Universe!W2092-$B$2550)/$C$2550)</f>
        <v/>
      </c>
      <c r="C2092" s="24">
        <f>IF(Universe!X2092="","",(Universe!X2092-$B$2551)/$C$2551)</f>
        <v/>
      </c>
      <c r="D2092" s="24">
        <f>IF(Universe!Y2092="","",(Universe!Y2092-$B$2552)/$C$2552)</f>
        <v/>
      </c>
      <c r="E2092" s="24">
        <f>IF(Universe!Z2092="","",(Universe!Z2092-$B$2553)/$C$2553)</f>
        <v/>
      </c>
      <c r="F2092" s="24">
        <f>IF(Universe!AA2092="","",(Universe!AA2092-$B$2554)/$C$2554)</f>
        <v/>
      </c>
      <c r="G2092" s="24">
        <f>IF(Universe!AB2092="","",(Universe!AB2092-$B$2555)/$C$2555)</f>
        <v/>
      </c>
      <c r="H2092" s="24">
        <f>IF(Universe!AC2092="","",(Universe!AC2092-$B$2556)/$C$2556)</f>
        <v/>
      </c>
      <c r="I2092" s="24">
        <f>IF(Universe!AD2092="","",(Universe!AD2092-$B$2557)/$C$2557)</f>
        <v/>
      </c>
      <c r="J2092" s="24">
        <f>IF(Universe!AE2092="","",(Universe!AE2092-$B$2558)/$C$2558)</f>
        <v/>
      </c>
      <c r="K2092" s="24">
        <f>IF(Universe!AF2092="","",(Universe!AF2092-$B$2559)/$C$2559)</f>
        <v/>
      </c>
      <c r="L2092" s="24">
        <f>IF(Universe!AG2092="","",(Universe!AG2092-$B$2560)/$C$2560)</f>
        <v/>
      </c>
      <c r="M2092" s="24">
        <f>IF(Universe!AH2092="","",(Universe!AH2092-$B$2561)/$C$2561)</f>
        <v/>
      </c>
      <c r="N2092" s="24">
        <f>IF(Universe!AI2092="","",(Universe!AI2092-$B$2562)/$C$2562)</f>
        <v/>
      </c>
      <c r="O2092" s="24">
        <f>0.74*IF(B2092="",0,B2092)+0.16*IF(C2092="",0,C2092)+0.1*IF(D2092="",0,D2092)</f>
        <v/>
      </c>
      <c r="P2092" s="24">
        <f>0.35*IF(E2092="",0,E2092)+0.35*IF(F2092="",0,F2092)+0.3*IF(G2092="",0,G2092)</f>
        <v/>
      </c>
      <c r="Q2092" s="24">
        <f>0.656*IF(I2092="",0,I2092)+0.344*IF(H2092="",0,H2092)</f>
        <v/>
      </c>
      <c r="R2092" s="24">
        <f>0.338*IF(J2092="",0,J2092)+0.662*IF(K2092="",0,K2092)</f>
        <v/>
      </c>
      <c r="S2092" s="24">
        <f>0.38*IF(L2092="",0,L2092)+0.35*IF(M2092="",0,M2092)+0.27*IF(N2092="",0,N2092)</f>
        <v/>
      </c>
      <c r="T2092" s="24">
        <f>IF(Universe!S2092="","",((Universe!S2092-$B$2565)/$C$2565)^3)</f>
        <v/>
      </c>
      <c r="U2092" s="24">
        <f>IF(Universe!S2092="","",(Universe!S2092-$B$2565)/$C$2565)</f>
        <v/>
      </c>
      <c r="V2092" s="24">
        <f>IF(Universe!T2092="","",(Universe!T2092-$B$2566)/$C$2566)</f>
        <v/>
      </c>
      <c r="W2092" s="24">
        <f>IF(Universe!U2092="","",(Universe!U2092-$B$2567)/$C$2567)</f>
        <v/>
      </c>
      <c r="X2092" s="24">
        <f>IF(O2092="","",(O2092-$B$2571)/$C$2571)</f>
        <v/>
      </c>
      <c r="Y2092" s="24">
        <f>IF(T2092="","",(T2092-$B$2576)/$C$2576)</f>
        <v/>
      </c>
      <c r="Z2092" s="24">
        <f>IF(Universe!V2092="","",(Universe!V2092-$B$2568)/$C$2568)</f>
        <v/>
      </c>
      <c r="AA2092" s="24">
        <f>IF(P2092="","",(P2092-$B$2572)/$C$2572)</f>
        <v/>
      </c>
      <c r="AB2092" s="24">
        <f>IF(Q2092="","",(Q2092-$B$2573)/$C$2573)</f>
        <v/>
      </c>
      <c r="AC2092" s="24">
        <f>IF(R2092="","",(R2092-$B$2574)/$C$2574)</f>
        <v/>
      </c>
      <c r="AD2092" s="24">
        <f>IF(S2092="","",(S2092-$B$2575)/$C$2575)</f>
        <v/>
      </c>
      <c r="AE2092" s="24">
        <f>IF(Y2092="","",Y2092-(19.12044933116382+16.522174187581257*U2092))</f>
        <v/>
      </c>
      <c r="AF2092" s="24">
        <f>IF(X2092="","",(X2092-(-0.27268023098325006+0.47142105304415904*V2092+-0.3189264934812436*U2092)--5.286111042926227e-16)/0.7994208745952703)</f>
        <v/>
      </c>
      <c r="AG2092" s="24">
        <f>IF(AA2092="","",(AA2092-(0.5248806186338691+-0.064206457956449*U2092)-5.43454825424064e-16)/0.9977404048781155)</f>
        <v/>
      </c>
      <c r="AH2092" s="25" t="n">
        <v>-3.868777048330917</v>
      </c>
      <c r="AI2092" s="25" t="n">
        <v>-0.6449722861833048</v>
      </c>
      <c r="AJ2092" s="25" t="n">
        <v>-3.780296351901896</v>
      </c>
      <c r="AK2092" s="25" t="n">
        <v>1.807642971150578</v>
      </c>
      <c r="AL2092" s="25" t="n">
        <v>0.8453354301939093</v>
      </c>
      <c r="AM2092" s="25" t="n">
        <v>0.2950799292400017</v>
      </c>
      <c r="AN2092" s="25" t="n">
        <v>1.302700665088998</v>
      </c>
      <c r="AO2092" s="25" t="n">
        <v>-2.168282224940678</v>
      </c>
      <c r="AP2092" s="25" t="n">
        <v>-0.2056058238457754</v>
      </c>
      <c r="AQ2092" s="25" t="n">
        <v>-0.6310392412267568</v>
      </c>
    </row>
    <row r="2093">
      <c r="A2093" s="23">
        <f>Universe!A2093</f>
        <v/>
      </c>
      <c r="B2093" s="24">
        <f>IF(Universe!W2093="","",(Universe!W2093-$B$2550)/$C$2550)</f>
        <v/>
      </c>
      <c r="C2093" s="24">
        <f>IF(Universe!X2093="","",(Universe!X2093-$B$2551)/$C$2551)</f>
        <v/>
      </c>
      <c r="D2093" s="24">
        <f>IF(Universe!Y2093="","",(Universe!Y2093-$B$2552)/$C$2552)</f>
        <v/>
      </c>
      <c r="E2093" s="24">
        <f>IF(Universe!Z2093="","",(Universe!Z2093-$B$2553)/$C$2553)</f>
        <v/>
      </c>
      <c r="F2093" s="24">
        <f>IF(Universe!AA2093="","",(Universe!AA2093-$B$2554)/$C$2554)</f>
        <v/>
      </c>
      <c r="G2093" s="24">
        <f>IF(Universe!AB2093="","",(Universe!AB2093-$B$2555)/$C$2555)</f>
        <v/>
      </c>
      <c r="H2093" s="24">
        <f>IF(Universe!AC2093="","",(Universe!AC2093-$B$2556)/$C$2556)</f>
        <v/>
      </c>
      <c r="I2093" s="24">
        <f>IF(Universe!AD2093="","",(Universe!AD2093-$B$2557)/$C$2557)</f>
        <v/>
      </c>
      <c r="J2093" s="24">
        <f>IF(Universe!AE2093="","",(Universe!AE2093-$B$2558)/$C$2558)</f>
        <v/>
      </c>
      <c r="K2093" s="24">
        <f>IF(Universe!AF2093="","",(Universe!AF2093-$B$2559)/$C$2559)</f>
        <v/>
      </c>
      <c r="L2093" s="24">
        <f>IF(Universe!AG2093="","",(Universe!AG2093-$B$2560)/$C$2560)</f>
        <v/>
      </c>
      <c r="M2093" s="24">
        <f>IF(Universe!AH2093="","",(Universe!AH2093-$B$2561)/$C$2561)</f>
        <v/>
      </c>
      <c r="N2093" s="24">
        <f>IF(Universe!AI2093="","",(Universe!AI2093-$B$2562)/$C$2562)</f>
        <v/>
      </c>
      <c r="O2093" s="24">
        <f>0.74*IF(B2093="",0,B2093)+0.16*IF(C2093="",0,C2093)+0.1*IF(D2093="",0,D2093)</f>
        <v/>
      </c>
      <c r="P2093" s="24">
        <f>0.35*IF(E2093="",0,E2093)+0.35*IF(F2093="",0,F2093)+0.3*IF(G2093="",0,G2093)</f>
        <v/>
      </c>
      <c r="Q2093" s="24">
        <f>0.656*IF(I2093="",0,I2093)+0.344*IF(H2093="",0,H2093)</f>
        <v/>
      </c>
      <c r="R2093" s="24">
        <f>0.338*IF(J2093="",0,J2093)+0.662*IF(K2093="",0,K2093)</f>
        <v/>
      </c>
      <c r="S2093" s="24">
        <f>0.38*IF(L2093="",0,L2093)+0.35*IF(M2093="",0,M2093)+0.27*IF(N2093="",0,N2093)</f>
        <v/>
      </c>
      <c r="T2093" s="24">
        <f>IF(Universe!S2093="","",((Universe!S2093-$B$2565)/$C$2565)^3)</f>
        <v/>
      </c>
      <c r="U2093" s="24">
        <f>IF(Universe!S2093="","",(Universe!S2093-$B$2565)/$C$2565)</f>
        <v/>
      </c>
      <c r="V2093" s="24">
        <f>IF(Universe!T2093="","",(Universe!T2093-$B$2566)/$C$2566)</f>
        <v/>
      </c>
      <c r="W2093" s="24">
        <f>IF(Universe!U2093="","",(Universe!U2093-$B$2567)/$C$2567)</f>
        <v/>
      </c>
      <c r="X2093" s="24">
        <f>IF(O2093="","",(O2093-$B$2571)/$C$2571)</f>
        <v/>
      </c>
      <c r="Y2093" s="24">
        <f>IF(T2093="","",(T2093-$B$2576)/$C$2576)</f>
        <v/>
      </c>
      <c r="Z2093" s="24">
        <f>IF(Universe!V2093="","",(Universe!V2093-$B$2568)/$C$2568)</f>
        <v/>
      </c>
      <c r="AA2093" s="24">
        <f>IF(P2093="","",(P2093-$B$2572)/$C$2572)</f>
        <v/>
      </c>
      <c r="AB2093" s="24">
        <f>IF(Q2093="","",(Q2093-$B$2573)/$C$2573)</f>
        <v/>
      </c>
      <c r="AC2093" s="24">
        <f>IF(R2093="","",(R2093-$B$2574)/$C$2574)</f>
        <v/>
      </c>
      <c r="AD2093" s="24">
        <f>IF(S2093="","",(S2093-$B$2575)/$C$2575)</f>
        <v/>
      </c>
      <c r="AE2093" s="24">
        <f>IF(Y2093="","",Y2093-(19.12044933116382+16.522174187581257*U2093))</f>
        <v/>
      </c>
      <c r="AF2093" s="24">
        <f>IF(X2093="","",(X2093-(-0.27268023098325006+0.47142105304415904*V2093+-0.3189264934812436*U2093)--5.286111042926227e-16)/0.7994208745952703)</f>
        <v/>
      </c>
      <c r="AG2093" s="24">
        <f>IF(AA2093="","",(AA2093-(0.5248806186338691+-0.064206457956449*U2093)-5.43454825424064e-16)/0.9977404048781155)</f>
        <v/>
      </c>
      <c r="AH2093" s="25" t="n">
        <v>-3.738807029193375</v>
      </c>
      <c r="AI2093" s="25" t="n">
        <v>0.236481005409529</v>
      </c>
      <c r="AJ2093" s="25" t="n">
        <v>-1.109443642128422</v>
      </c>
      <c r="AK2093" s="25" t="n">
        <v>1.276217701475923</v>
      </c>
      <c r="AL2093" s="25" t="n">
        <v>1.292162188746995</v>
      </c>
      <c r="AM2093" s="25" t="n">
        <v>1.945603805620925</v>
      </c>
      <c r="AN2093" s="25" t="n">
        <v>-0.650590665713028</v>
      </c>
      <c r="AO2093" s="25" t="n">
        <v>0.2893233853057768</v>
      </c>
      <c r="AP2093" s="25" t="n">
        <v>1.116868509221039</v>
      </c>
      <c r="AQ2093" s="25" t="n">
        <v>0.5209296792614809</v>
      </c>
    </row>
    <row r="2094">
      <c r="A2094" s="23">
        <f>Universe!A2094</f>
        <v/>
      </c>
      <c r="B2094" s="24">
        <f>IF(Universe!W2094="","",(Universe!W2094-$B$2550)/$C$2550)</f>
        <v/>
      </c>
      <c r="C2094" s="24">
        <f>IF(Universe!X2094="","",(Universe!X2094-$B$2551)/$C$2551)</f>
        <v/>
      </c>
      <c r="D2094" s="24">
        <f>IF(Universe!Y2094="","",(Universe!Y2094-$B$2552)/$C$2552)</f>
        <v/>
      </c>
      <c r="E2094" s="24">
        <f>IF(Universe!Z2094="","",(Universe!Z2094-$B$2553)/$C$2553)</f>
        <v/>
      </c>
      <c r="F2094" s="24">
        <f>IF(Universe!AA2094="","",(Universe!AA2094-$B$2554)/$C$2554)</f>
        <v/>
      </c>
      <c r="G2094" s="24">
        <f>IF(Universe!AB2094="","",(Universe!AB2094-$B$2555)/$C$2555)</f>
        <v/>
      </c>
      <c r="H2094" s="24">
        <f>IF(Universe!AC2094="","",(Universe!AC2094-$B$2556)/$C$2556)</f>
        <v/>
      </c>
      <c r="I2094" s="24">
        <f>IF(Universe!AD2094="","",(Universe!AD2094-$B$2557)/$C$2557)</f>
        <v/>
      </c>
      <c r="J2094" s="24">
        <f>IF(Universe!AE2094="","",(Universe!AE2094-$B$2558)/$C$2558)</f>
        <v/>
      </c>
      <c r="K2094" s="24">
        <f>IF(Universe!AF2094="","",(Universe!AF2094-$B$2559)/$C$2559)</f>
        <v/>
      </c>
      <c r="L2094" s="24">
        <f>IF(Universe!AG2094="","",(Universe!AG2094-$B$2560)/$C$2560)</f>
        <v/>
      </c>
      <c r="M2094" s="24">
        <f>IF(Universe!AH2094="","",(Universe!AH2094-$B$2561)/$C$2561)</f>
        <v/>
      </c>
      <c r="N2094" s="24">
        <f>IF(Universe!AI2094="","",(Universe!AI2094-$B$2562)/$C$2562)</f>
        <v/>
      </c>
      <c r="O2094" s="24">
        <f>0.74*IF(B2094="",0,B2094)+0.16*IF(C2094="",0,C2094)+0.1*IF(D2094="",0,D2094)</f>
        <v/>
      </c>
      <c r="P2094" s="24">
        <f>0.35*IF(E2094="",0,E2094)+0.35*IF(F2094="",0,F2094)+0.3*IF(G2094="",0,G2094)</f>
        <v/>
      </c>
      <c r="Q2094" s="24">
        <f>0.656*IF(I2094="",0,I2094)+0.344*IF(H2094="",0,H2094)</f>
        <v/>
      </c>
      <c r="R2094" s="24">
        <f>0.338*IF(J2094="",0,J2094)+0.662*IF(K2094="",0,K2094)</f>
        <v/>
      </c>
      <c r="S2094" s="24">
        <f>0.38*IF(L2094="",0,L2094)+0.35*IF(M2094="",0,M2094)+0.27*IF(N2094="",0,N2094)</f>
        <v/>
      </c>
      <c r="T2094" s="24">
        <f>IF(Universe!S2094="","",((Universe!S2094-$B$2565)/$C$2565)^3)</f>
        <v/>
      </c>
      <c r="U2094" s="24">
        <f>IF(Universe!S2094="","",(Universe!S2094-$B$2565)/$C$2565)</f>
        <v/>
      </c>
      <c r="V2094" s="24">
        <f>IF(Universe!T2094="","",(Universe!T2094-$B$2566)/$C$2566)</f>
        <v/>
      </c>
      <c r="W2094" s="24">
        <f>IF(Universe!U2094="","",(Universe!U2094-$B$2567)/$C$2567)</f>
        <v/>
      </c>
      <c r="X2094" s="24">
        <f>IF(O2094="","",(O2094-$B$2571)/$C$2571)</f>
        <v/>
      </c>
      <c r="Y2094" s="24">
        <f>IF(T2094="","",(T2094-$B$2576)/$C$2576)</f>
        <v/>
      </c>
      <c r="Z2094" s="24">
        <f>IF(Universe!V2094="","",(Universe!V2094-$B$2568)/$C$2568)</f>
        <v/>
      </c>
      <c r="AA2094" s="24">
        <f>IF(P2094="","",(P2094-$B$2572)/$C$2572)</f>
        <v/>
      </c>
      <c r="AB2094" s="24">
        <f>IF(Q2094="","",(Q2094-$B$2573)/$C$2573)</f>
        <v/>
      </c>
      <c r="AC2094" s="24">
        <f>IF(R2094="","",(R2094-$B$2574)/$C$2574)</f>
        <v/>
      </c>
      <c r="AD2094" s="24">
        <f>IF(S2094="","",(S2094-$B$2575)/$C$2575)</f>
        <v/>
      </c>
      <c r="AE2094" s="24">
        <f>IF(Y2094="","",Y2094-(19.12044933116382+16.522174187581257*U2094))</f>
        <v/>
      </c>
      <c r="AF2094" s="24">
        <f>IF(X2094="","",(X2094-(-0.27268023098325006+0.47142105304415904*V2094+-0.3189264934812436*U2094)--5.286111042926227e-16)/0.7994208745952703)</f>
        <v/>
      </c>
      <c r="AG2094" s="24">
        <f>IF(AA2094="","",(AA2094-(0.5248806186338691+-0.064206457956449*U2094)-5.43454825424064e-16)/0.9977404048781155)</f>
        <v/>
      </c>
      <c r="AH2094" s="25" t="n">
        <v>-3.92852063096264</v>
      </c>
      <c r="AI2094" s="25" t="n">
        <v>-0.5796038362252587</v>
      </c>
      <c r="AJ2094" s="25" t="n">
        <v>1.056806123376204</v>
      </c>
      <c r="AK2094" s="25" t="n">
        <v>1.037151299691483</v>
      </c>
      <c r="AL2094" s="25" t="n">
        <v>0.6232239284791723</v>
      </c>
      <c r="AM2094" s="25" t="n">
        <v>-0.1709526238806976</v>
      </c>
      <c r="AN2094" s="25" t="n">
        <v>0.2302837197374312</v>
      </c>
      <c r="AO2094" s="25" t="n">
        <v>-0.1063597173680022</v>
      </c>
      <c r="AP2094" s="25" t="n">
        <v>-4.430748473809014</v>
      </c>
      <c r="AQ2094" s="25" t="n">
        <v>-0.5970245493449987</v>
      </c>
    </row>
    <row r="2095">
      <c r="A2095" s="23">
        <f>Universe!A2095</f>
        <v/>
      </c>
      <c r="B2095" s="24">
        <f>IF(Universe!W2095="","",(Universe!W2095-$B$2550)/$C$2550)</f>
        <v/>
      </c>
      <c r="C2095" s="24">
        <f>IF(Universe!X2095="","",(Universe!X2095-$B$2551)/$C$2551)</f>
        <v/>
      </c>
      <c r="D2095" s="24">
        <f>IF(Universe!Y2095="","",(Universe!Y2095-$B$2552)/$C$2552)</f>
        <v/>
      </c>
      <c r="E2095" s="24">
        <f>IF(Universe!Z2095="","",(Universe!Z2095-$B$2553)/$C$2553)</f>
        <v/>
      </c>
      <c r="F2095" s="24">
        <f>IF(Universe!AA2095="","",(Universe!AA2095-$B$2554)/$C$2554)</f>
        <v/>
      </c>
      <c r="G2095" s="24">
        <f>IF(Universe!AB2095="","",(Universe!AB2095-$B$2555)/$C$2555)</f>
        <v/>
      </c>
      <c r="H2095" s="24">
        <f>IF(Universe!AC2095="","",(Universe!AC2095-$B$2556)/$C$2556)</f>
        <v/>
      </c>
      <c r="I2095" s="24">
        <f>IF(Universe!AD2095="","",(Universe!AD2095-$B$2557)/$C$2557)</f>
        <v/>
      </c>
      <c r="J2095" s="24">
        <f>IF(Universe!AE2095="","",(Universe!AE2095-$B$2558)/$C$2558)</f>
        <v/>
      </c>
      <c r="K2095" s="24">
        <f>IF(Universe!AF2095="","",(Universe!AF2095-$B$2559)/$C$2559)</f>
        <v/>
      </c>
      <c r="L2095" s="24">
        <f>IF(Universe!AG2095="","",(Universe!AG2095-$B$2560)/$C$2560)</f>
        <v/>
      </c>
      <c r="M2095" s="24">
        <f>IF(Universe!AH2095="","",(Universe!AH2095-$B$2561)/$C$2561)</f>
        <v/>
      </c>
      <c r="N2095" s="24">
        <f>IF(Universe!AI2095="","",(Universe!AI2095-$B$2562)/$C$2562)</f>
        <v/>
      </c>
      <c r="O2095" s="24">
        <f>0.74*IF(B2095="",0,B2095)+0.16*IF(C2095="",0,C2095)+0.1*IF(D2095="",0,D2095)</f>
        <v/>
      </c>
      <c r="P2095" s="24">
        <f>0.35*IF(E2095="",0,E2095)+0.35*IF(F2095="",0,F2095)+0.3*IF(G2095="",0,G2095)</f>
        <v/>
      </c>
      <c r="Q2095" s="24">
        <f>0.656*IF(I2095="",0,I2095)+0.344*IF(H2095="",0,H2095)</f>
        <v/>
      </c>
      <c r="R2095" s="24">
        <f>0.338*IF(J2095="",0,J2095)+0.662*IF(K2095="",0,K2095)</f>
        <v/>
      </c>
      <c r="S2095" s="24">
        <f>0.38*IF(L2095="",0,L2095)+0.35*IF(M2095="",0,M2095)+0.27*IF(N2095="",0,N2095)</f>
        <v/>
      </c>
      <c r="T2095" s="24">
        <f>IF(Universe!S2095="","",((Universe!S2095-$B$2565)/$C$2565)^3)</f>
        <v/>
      </c>
      <c r="U2095" s="24">
        <f>IF(Universe!S2095="","",(Universe!S2095-$B$2565)/$C$2565)</f>
        <v/>
      </c>
      <c r="V2095" s="24">
        <f>IF(Universe!T2095="","",(Universe!T2095-$B$2566)/$C$2566)</f>
        <v/>
      </c>
      <c r="W2095" s="24">
        <f>IF(Universe!U2095="","",(Universe!U2095-$B$2567)/$C$2567)</f>
        <v/>
      </c>
      <c r="X2095" s="24">
        <f>IF(O2095="","",(O2095-$B$2571)/$C$2571)</f>
        <v/>
      </c>
      <c r="Y2095" s="24">
        <f>IF(T2095="","",(T2095-$B$2576)/$C$2576)</f>
        <v/>
      </c>
      <c r="Z2095" s="24">
        <f>IF(Universe!V2095="","",(Universe!V2095-$B$2568)/$C$2568)</f>
        <v/>
      </c>
      <c r="AA2095" s="24">
        <f>IF(P2095="","",(P2095-$B$2572)/$C$2572)</f>
        <v/>
      </c>
      <c r="AB2095" s="24">
        <f>IF(Q2095="","",(Q2095-$B$2573)/$C$2573)</f>
        <v/>
      </c>
      <c r="AC2095" s="24">
        <f>IF(R2095="","",(R2095-$B$2574)/$C$2574)</f>
        <v/>
      </c>
      <c r="AD2095" s="24">
        <f>IF(S2095="","",(S2095-$B$2575)/$C$2575)</f>
        <v/>
      </c>
      <c r="AE2095" s="24">
        <f>IF(Y2095="","",Y2095-(19.12044933116382+16.522174187581257*U2095))</f>
        <v/>
      </c>
      <c r="AF2095" s="24">
        <f>IF(X2095="","",(X2095-(-0.27268023098325006+0.47142105304415904*V2095+-0.3189264934812436*U2095)--5.286111042926227e-16)/0.7994208745952703)</f>
        <v/>
      </c>
      <c r="AG2095" s="24">
        <f>IF(AA2095="","",(AA2095-(0.5248806186338691+-0.064206457956449*U2095)-5.43454825424064e-16)/0.9977404048781155)</f>
        <v/>
      </c>
      <c r="AH2095" s="25" t="n">
        <v>-2.831417980641921</v>
      </c>
      <c r="AI2095" s="25" t="n">
        <v>-0.0346938122211354</v>
      </c>
      <c r="AJ2095" s="25" t="n">
        <v>-1.307379892612132</v>
      </c>
      <c r="AK2095" s="25" t="n">
        <v>0.1059573623571906</v>
      </c>
      <c r="AL2095" s="25" t="n">
        <v>3.155345970991963</v>
      </c>
      <c r="AM2095" s="25" t="n">
        <v>0.4676248887020005</v>
      </c>
      <c r="AN2095" s="25" t="n">
        <v>-0.2332160863875856</v>
      </c>
      <c r="AO2095" s="25" t="n">
        <v>0.1196550119511807</v>
      </c>
      <c r="AP2095" s="25" t="n">
        <v>-0.2364758237443237</v>
      </c>
      <c r="AQ2095" s="25" t="n">
        <v>0.1511019924874192</v>
      </c>
    </row>
    <row r="2096">
      <c r="A2096" s="23">
        <f>Universe!A2096</f>
        <v/>
      </c>
      <c r="B2096" s="24">
        <f>IF(Universe!W2096="","",(Universe!W2096-$B$2550)/$C$2550)</f>
        <v/>
      </c>
      <c r="C2096" s="24">
        <f>IF(Universe!X2096="","",(Universe!X2096-$B$2551)/$C$2551)</f>
        <v/>
      </c>
      <c r="D2096" s="24">
        <f>IF(Universe!Y2096="","",(Universe!Y2096-$B$2552)/$C$2552)</f>
        <v/>
      </c>
      <c r="E2096" s="24">
        <f>IF(Universe!Z2096="","",(Universe!Z2096-$B$2553)/$C$2553)</f>
        <v/>
      </c>
      <c r="F2096" s="24">
        <f>IF(Universe!AA2096="","",(Universe!AA2096-$B$2554)/$C$2554)</f>
        <v/>
      </c>
      <c r="G2096" s="24">
        <f>IF(Universe!AB2096="","",(Universe!AB2096-$B$2555)/$C$2555)</f>
        <v/>
      </c>
      <c r="H2096" s="24">
        <f>IF(Universe!AC2096="","",(Universe!AC2096-$B$2556)/$C$2556)</f>
        <v/>
      </c>
      <c r="I2096" s="24">
        <f>IF(Universe!AD2096="","",(Universe!AD2096-$B$2557)/$C$2557)</f>
        <v/>
      </c>
      <c r="J2096" s="24">
        <f>IF(Universe!AE2096="","",(Universe!AE2096-$B$2558)/$C$2558)</f>
        <v/>
      </c>
      <c r="K2096" s="24">
        <f>IF(Universe!AF2096="","",(Universe!AF2096-$B$2559)/$C$2559)</f>
        <v/>
      </c>
      <c r="L2096" s="24">
        <f>IF(Universe!AG2096="","",(Universe!AG2096-$B$2560)/$C$2560)</f>
        <v/>
      </c>
      <c r="M2096" s="24">
        <f>IF(Universe!AH2096="","",(Universe!AH2096-$B$2561)/$C$2561)</f>
        <v/>
      </c>
      <c r="N2096" s="24">
        <f>IF(Universe!AI2096="","",(Universe!AI2096-$B$2562)/$C$2562)</f>
        <v/>
      </c>
      <c r="O2096" s="24">
        <f>0.74*IF(B2096="",0,B2096)+0.16*IF(C2096="",0,C2096)+0.1*IF(D2096="",0,D2096)</f>
        <v/>
      </c>
      <c r="P2096" s="24">
        <f>0.35*IF(E2096="",0,E2096)+0.35*IF(F2096="",0,F2096)+0.3*IF(G2096="",0,G2096)</f>
        <v/>
      </c>
      <c r="Q2096" s="24">
        <f>0.656*IF(I2096="",0,I2096)+0.344*IF(H2096="",0,H2096)</f>
        <v/>
      </c>
      <c r="R2096" s="24">
        <f>0.338*IF(J2096="",0,J2096)+0.662*IF(K2096="",0,K2096)</f>
        <v/>
      </c>
      <c r="S2096" s="24">
        <f>0.38*IF(L2096="",0,L2096)+0.35*IF(M2096="",0,M2096)+0.27*IF(N2096="",0,N2096)</f>
        <v/>
      </c>
      <c r="T2096" s="24">
        <f>IF(Universe!S2096="","",((Universe!S2096-$B$2565)/$C$2565)^3)</f>
        <v/>
      </c>
      <c r="U2096" s="24">
        <f>IF(Universe!S2096="","",(Universe!S2096-$B$2565)/$C$2565)</f>
        <v/>
      </c>
      <c r="V2096" s="24">
        <f>IF(Universe!T2096="","",(Universe!T2096-$B$2566)/$C$2566)</f>
        <v/>
      </c>
      <c r="W2096" s="24">
        <f>IF(Universe!U2096="","",(Universe!U2096-$B$2567)/$C$2567)</f>
        <v/>
      </c>
      <c r="X2096" s="24">
        <f>IF(O2096="","",(O2096-$B$2571)/$C$2571)</f>
        <v/>
      </c>
      <c r="Y2096" s="24">
        <f>IF(T2096="","",(T2096-$B$2576)/$C$2576)</f>
        <v/>
      </c>
      <c r="Z2096" s="24">
        <f>IF(Universe!V2096="","",(Universe!V2096-$B$2568)/$C$2568)</f>
        <v/>
      </c>
      <c r="AA2096" s="24">
        <f>IF(P2096="","",(P2096-$B$2572)/$C$2572)</f>
        <v/>
      </c>
      <c r="AB2096" s="24">
        <f>IF(Q2096="","",(Q2096-$B$2573)/$C$2573)</f>
        <v/>
      </c>
      <c r="AC2096" s="24">
        <f>IF(R2096="","",(R2096-$B$2574)/$C$2574)</f>
        <v/>
      </c>
      <c r="AD2096" s="24">
        <f>IF(S2096="","",(S2096-$B$2575)/$C$2575)</f>
        <v/>
      </c>
      <c r="AE2096" s="24">
        <f>IF(Y2096="","",Y2096-(19.12044933116382+16.522174187581257*U2096))</f>
        <v/>
      </c>
      <c r="AF2096" s="24">
        <f>IF(X2096="","",(X2096-(-0.27268023098325006+0.47142105304415904*V2096+-0.3189264934812436*U2096)--5.286111042926227e-16)/0.7994208745952703)</f>
        <v/>
      </c>
      <c r="AG2096" s="24">
        <f>IF(AA2096="","",(AA2096-(0.5248806186338691+-0.064206457956449*U2096)-5.43454825424064e-16)/0.9977404048781155)</f>
        <v/>
      </c>
      <c r="AH2096" s="25" t="n">
        <v>-2.096436494391808</v>
      </c>
      <c r="AI2096" s="25" t="n">
        <v>1.542285712461033</v>
      </c>
      <c r="AJ2096" s="25" t="n">
        <v>-1.447099257037681</v>
      </c>
      <c r="AK2096" s="25" t="n">
        <v>-0.3650607091880996</v>
      </c>
      <c r="AL2096" s="25" t="n">
        <v>3.326912061113584</v>
      </c>
      <c r="AM2096" s="25" t="n">
        <v>0.7325232278350546</v>
      </c>
      <c r="AN2096" s="25" t="n">
        <v>-0.2296950016346434</v>
      </c>
      <c r="AO2096" s="25" t="n">
        <v>0.4608967269994711</v>
      </c>
      <c r="AP2096" s="25" t="n">
        <v>-0.4204572571020364</v>
      </c>
      <c r="AQ2096" s="25" t="n">
        <v>0.1242982761910164</v>
      </c>
    </row>
    <row r="2097">
      <c r="A2097" s="23">
        <f>Universe!A2097</f>
        <v/>
      </c>
      <c r="B2097" s="24">
        <f>IF(Universe!W2097="","",(Universe!W2097-$B$2550)/$C$2550)</f>
        <v/>
      </c>
      <c r="C2097" s="24">
        <f>IF(Universe!X2097="","",(Universe!X2097-$B$2551)/$C$2551)</f>
        <v/>
      </c>
      <c r="D2097" s="24">
        <f>IF(Universe!Y2097="","",(Universe!Y2097-$B$2552)/$C$2552)</f>
        <v/>
      </c>
      <c r="E2097" s="24">
        <f>IF(Universe!Z2097="","",(Universe!Z2097-$B$2553)/$C$2553)</f>
        <v/>
      </c>
      <c r="F2097" s="24">
        <f>IF(Universe!AA2097="","",(Universe!AA2097-$B$2554)/$C$2554)</f>
        <v/>
      </c>
      <c r="G2097" s="24">
        <f>IF(Universe!AB2097="","",(Universe!AB2097-$B$2555)/$C$2555)</f>
        <v/>
      </c>
      <c r="H2097" s="24">
        <f>IF(Universe!AC2097="","",(Universe!AC2097-$B$2556)/$C$2556)</f>
        <v/>
      </c>
      <c r="I2097" s="24">
        <f>IF(Universe!AD2097="","",(Universe!AD2097-$B$2557)/$C$2557)</f>
        <v/>
      </c>
      <c r="J2097" s="24">
        <f>IF(Universe!AE2097="","",(Universe!AE2097-$B$2558)/$C$2558)</f>
        <v/>
      </c>
      <c r="K2097" s="24">
        <f>IF(Universe!AF2097="","",(Universe!AF2097-$B$2559)/$C$2559)</f>
        <v/>
      </c>
      <c r="L2097" s="24">
        <f>IF(Universe!AG2097="","",(Universe!AG2097-$B$2560)/$C$2560)</f>
        <v/>
      </c>
      <c r="M2097" s="24">
        <f>IF(Universe!AH2097="","",(Universe!AH2097-$B$2561)/$C$2561)</f>
        <v/>
      </c>
      <c r="N2097" s="24">
        <f>IF(Universe!AI2097="","",(Universe!AI2097-$B$2562)/$C$2562)</f>
        <v/>
      </c>
      <c r="O2097" s="24">
        <f>0.74*IF(B2097="",0,B2097)+0.16*IF(C2097="",0,C2097)+0.1*IF(D2097="",0,D2097)</f>
        <v/>
      </c>
      <c r="P2097" s="24">
        <f>0.35*IF(E2097="",0,E2097)+0.35*IF(F2097="",0,F2097)+0.3*IF(G2097="",0,G2097)</f>
        <v/>
      </c>
      <c r="Q2097" s="24">
        <f>0.656*IF(I2097="",0,I2097)+0.344*IF(H2097="",0,H2097)</f>
        <v/>
      </c>
      <c r="R2097" s="24">
        <f>0.338*IF(J2097="",0,J2097)+0.662*IF(K2097="",0,K2097)</f>
        <v/>
      </c>
      <c r="S2097" s="24">
        <f>0.38*IF(L2097="",0,L2097)+0.35*IF(M2097="",0,M2097)+0.27*IF(N2097="",0,N2097)</f>
        <v/>
      </c>
      <c r="T2097" s="24">
        <f>IF(Universe!S2097="","",((Universe!S2097-$B$2565)/$C$2565)^3)</f>
        <v/>
      </c>
      <c r="U2097" s="24">
        <f>IF(Universe!S2097="","",(Universe!S2097-$B$2565)/$C$2565)</f>
        <v/>
      </c>
      <c r="V2097" s="24">
        <f>IF(Universe!T2097="","",(Universe!T2097-$B$2566)/$C$2566)</f>
        <v/>
      </c>
      <c r="W2097" s="24">
        <f>IF(Universe!U2097="","",(Universe!U2097-$B$2567)/$C$2567)</f>
        <v/>
      </c>
      <c r="X2097" s="24">
        <f>IF(O2097="","",(O2097-$B$2571)/$C$2571)</f>
        <v/>
      </c>
      <c r="Y2097" s="24">
        <f>IF(T2097="","",(T2097-$B$2576)/$C$2576)</f>
        <v/>
      </c>
      <c r="Z2097" s="24">
        <f>IF(Universe!V2097="","",(Universe!V2097-$B$2568)/$C$2568)</f>
        <v/>
      </c>
      <c r="AA2097" s="24">
        <f>IF(P2097="","",(P2097-$B$2572)/$C$2572)</f>
        <v/>
      </c>
      <c r="AB2097" s="24">
        <f>IF(Q2097="","",(Q2097-$B$2573)/$C$2573)</f>
        <v/>
      </c>
      <c r="AC2097" s="24">
        <f>IF(R2097="","",(R2097-$B$2574)/$C$2574)</f>
        <v/>
      </c>
      <c r="AD2097" s="24">
        <f>IF(S2097="","",(S2097-$B$2575)/$C$2575)</f>
        <v/>
      </c>
      <c r="AE2097" s="24">
        <f>IF(Y2097="","",Y2097-(19.12044933116382+16.522174187581257*U2097))</f>
        <v/>
      </c>
      <c r="AF2097" s="24">
        <f>IF(X2097="","",(X2097-(-0.27268023098325006+0.47142105304415904*V2097+-0.3189264934812436*U2097)--5.286111042926227e-16)/0.7994208745952703)</f>
        <v/>
      </c>
      <c r="AG2097" s="24">
        <f>IF(AA2097="","",(AA2097-(0.5248806186338691+-0.064206457956449*U2097)-5.43454825424064e-16)/0.9977404048781155)</f>
        <v/>
      </c>
      <c r="AH2097" s="25" t="n">
        <v>-3.435752644265356</v>
      </c>
      <c r="AI2097" s="25" t="n">
        <v>-0.4009232284446916</v>
      </c>
      <c r="AJ2097" s="25" t="n">
        <v>-0.2604243835520789</v>
      </c>
      <c r="AK2097" s="25" t="n">
        <v>-1.042985692944233</v>
      </c>
      <c r="AL2097" s="25" t="n">
        <v>2.148745242625454</v>
      </c>
      <c r="AM2097" s="25" t="n">
        <v>0.9510121172385788</v>
      </c>
      <c r="AN2097" s="25" t="n">
        <v>-1.731402752075026</v>
      </c>
      <c r="AO2097" s="25" t="n">
        <v>0.1290051909667056</v>
      </c>
      <c r="AP2097" s="25" t="n">
        <v>-0.1440917728090109</v>
      </c>
      <c r="AQ2097" s="25" t="n">
        <v>-0.5119556502774519</v>
      </c>
    </row>
    <row r="2098">
      <c r="A2098" s="23">
        <f>Universe!A2098</f>
        <v/>
      </c>
      <c r="B2098" s="24">
        <f>IF(Universe!W2098="","",(Universe!W2098-$B$2550)/$C$2550)</f>
        <v/>
      </c>
      <c r="C2098" s="24">
        <f>IF(Universe!X2098="","",(Universe!X2098-$B$2551)/$C$2551)</f>
        <v/>
      </c>
      <c r="D2098" s="24">
        <f>IF(Universe!Y2098="","",(Universe!Y2098-$B$2552)/$C$2552)</f>
        <v/>
      </c>
      <c r="E2098" s="24">
        <f>IF(Universe!Z2098="","",(Universe!Z2098-$B$2553)/$C$2553)</f>
        <v/>
      </c>
      <c r="F2098" s="24">
        <f>IF(Universe!AA2098="","",(Universe!AA2098-$B$2554)/$C$2554)</f>
        <v/>
      </c>
      <c r="G2098" s="24">
        <f>IF(Universe!AB2098="","",(Universe!AB2098-$B$2555)/$C$2555)</f>
        <v/>
      </c>
      <c r="H2098" s="24">
        <f>IF(Universe!AC2098="","",(Universe!AC2098-$B$2556)/$C$2556)</f>
        <v/>
      </c>
      <c r="I2098" s="24">
        <f>IF(Universe!AD2098="","",(Universe!AD2098-$B$2557)/$C$2557)</f>
        <v/>
      </c>
      <c r="J2098" s="24">
        <f>IF(Universe!AE2098="","",(Universe!AE2098-$B$2558)/$C$2558)</f>
        <v/>
      </c>
      <c r="K2098" s="24">
        <f>IF(Universe!AF2098="","",(Universe!AF2098-$B$2559)/$C$2559)</f>
        <v/>
      </c>
      <c r="L2098" s="24">
        <f>IF(Universe!AG2098="","",(Universe!AG2098-$B$2560)/$C$2560)</f>
        <v/>
      </c>
      <c r="M2098" s="24">
        <f>IF(Universe!AH2098="","",(Universe!AH2098-$B$2561)/$C$2561)</f>
        <v/>
      </c>
      <c r="N2098" s="24">
        <f>IF(Universe!AI2098="","",(Universe!AI2098-$B$2562)/$C$2562)</f>
        <v/>
      </c>
      <c r="O2098" s="24">
        <f>0.74*IF(B2098="",0,B2098)+0.16*IF(C2098="",0,C2098)+0.1*IF(D2098="",0,D2098)</f>
        <v/>
      </c>
      <c r="P2098" s="24">
        <f>0.35*IF(E2098="",0,E2098)+0.35*IF(F2098="",0,F2098)+0.3*IF(G2098="",0,G2098)</f>
        <v/>
      </c>
      <c r="Q2098" s="24">
        <f>0.656*IF(I2098="",0,I2098)+0.344*IF(H2098="",0,H2098)</f>
        <v/>
      </c>
      <c r="R2098" s="24">
        <f>0.338*IF(J2098="",0,J2098)+0.662*IF(K2098="",0,K2098)</f>
        <v/>
      </c>
      <c r="S2098" s="24">
        <f>0.38*IF(L2098="",0,L2098)+0.35*IF(M2098="",0,M2098)+0.27*IF(N2098="",0,N2098)</f>
        <v/>
      </c>
      <c r="T2098" s="24">
        <f>IF(Universe!S2098="","",((Universe!S2098-$B$2565)/$C$2565)^3)</f>
        <v/>
      </c>
      <c r="U2098" s="24">
        <f>IF(Universe!S2098="","",(Universe!S2098-$B$2565)/$C$2565)</f>
        <v/>
      </c>
      <c r="V2098" s="24">
        <f>IF(Universe!T2098="","",(Universe!T2098-$B$2566)/$C$2566)</f>
        <v/>
      </c>
      <c r="W2098" s="24">
        <f>IF(Universe!U2098="","",(Universe!U2098-$B$2567)/$C$2567)</f>
        <v/>
      </c>
      <c r="X2098" s="24">
        <f>IF(O2098="","",(O2098-$B$2571)/$C$2571)</f>
        <v/>
      </c>
      <c r="Y2098" s="24">
        <f>IF(T2098="","",(T2098-$B$2576)/$C$2576)</f>
        <v/>
      </c>
      <c r="Z2098" s="24">
        <f>IF(Universe!V2098="","",(Universe!V2098-$B$2568)/$C$2568)</f>
        <v/>
      </c>
      <c r="AA2098" s="24">
        <f>IF(P2098="","",(P2098-$B$2572)/$C$2572)</f>
        <v/>
      </c>
      <c r="AB2098" s="24">
        <f>IF(Q2098="","",(Q2098-$B$2573)/$C$2573)</f>
        <v/>
      </c>
      <c r="AC2098" s="24">
        <f>IF(R2098="","",(R2098-$B$2574)/$C$2574)</f>
        <v/>
      </c>
      <c r="AD2098" s="24">
        <f>IF(S2098="","",(S2098-$B$2575)/$C$2575)</f>
        <v/>
      </c>
      <c r="AE2098" s="24">
        <f>IF(Y2098="","",Y2098-(19.12044933116382+16.522174187581257*U2098))</f>
        <v/>
      </c>
      <c r="AF2098" s="24">
        <f>IF(X2098="","",(X2098-(-0.27268023098325006+0.47142105304415904*V2098+-0.3189264934812436*U2098)--5.286111042926227e-16)/0.7994208745952703)</f>
        <v/>
      </c>
      <c r="AG2098" s="24">
        <f>IF(AA2098="","",(AA2098-(0.5248806186338691+-0.064206457956449*U2098)-5.43454825424064e-16)/0.9977404048781155)</f>
        <v/>
      </c>
      <c r="AH2098" s="25" t="n">
        <v>-3.445294831512233</v>
      </c>
      <c r="AI2098" s="25" t="n">
        <v>-0.3482361275987172</v>
      </c>
      <c r="AJ2098" s="25" t="n">
        <v>0.1617114946397654</v>
      </c>
      <c r="AK2098" s="25" t="n">
        <v>-1.1124689389005</v>
      </c>
      <c r="AL2098" s="25" t="n">
        <v>2.125577211172271</v>
      </c>
      <c r="AM2098" s="25" t="n">
        <v>0.9114897467383324</v>
      </c>
      <c r="AN2098" s="25" t="n">
        <v>-1.746047627742695</v>
      </c>
      <c r="AO2098" s="25" t="n">
        <v>0.06891143645810389</v>
      </c>
      <c r="AP2098" s="25" t="n">
        <v>-0.4233875521115048</v>
      </c>
      <c r="AQ2098" s="25" t="n">
        <v>-0.6008472950869465</v>
      </c>
    </row>
    <row r="2099">
      <c r="A2099" s="23">
        <f>Universe!A2099</f>
        <v/>
      </c>
      <c r="B2099" s="24">
        <f>IF(Universe!W2099="","",(Universe!W2099-$B$2550)/$C$2550)</f>
        <v/>
      </c>
      <c r="C2099" s="24">
        <f>IF(Universe!X2099="","",(Universe!X2099-$B$2551)/$C$2551)</f>
        <v/>
      </c>
      <c r="D2099" s="24">
        <f>IF(Universe!Y2099="","",(Universe!Y2099-$B$2552)/$C$2552)</f>
        <v/>
      </c>
      <c r="E2099" s="24">
        <f>IF(Universe!Z2099="","",(Universe!Z2099-$B$2553)/$C$2553)</f>
        <v/>
      </c>
      <c r="F2099" s="24">
        <f>IF(Universe!AA2099="","",(Universe!AA2099-$B$2554)/$C$2554)</f>
        <v/>
      </c>
      <c r="G2099" s="24">
        <f>IF(Universe!AB2099="","",(Universe!AB2099-$B$2555)/$C$2555)</f>
        <v/>
      </c>
      <c r="H2099" s="24">
        <f>IF(Universe!AC2099="","",(Universe!AC2099-$B$2556)/$C$2556)</f>
        <v/>
      </c>
      <c r="I2099" s="24">
        <f>IF(Universe!AD2099="","",(Universe!AD2099-$B$2557)/$C$2557)</f>
        <v/>
      </c>
      <c r="J2099" s="24">
        <f>IF(Universe!AE2099="","",(Universe!AE2099-$B$2558)/$C$2558)</f>
        <v/>
      </c>
      <c r="K2099" s="24">
        <f>IF(Universe!AF2099="","",(Universe!AF2099-$B$2559)/$C$2559)</f>
        <v/>
      </c>
      <c r="L2099" s="24">
        <f>IF(Universe!AG2099="","",(Universe!AG2099-$B$2560)/$C$2560)</f>
        <v/>
      </c>
      <c r="M2099" s="24">
        <f>IF(Universe!AH2099="","",(Universe!AH2099-$B$2561)/$C$2561)</f>
        <v/>
      </c>
      <c r="N2099" s="24">
        <f>IF(Universe!AI2099="","",(Universe!AI2099-$B$2562)/$C$2562)</f>
        <v/>
      </c>
      <c r="O2099" s="24">
        <f>0.74*IF(B2099="",0,B2099)+0.16*IF(C2099="",0,C2099)+0.1*IF(D2099="",0,D2099)</f>
        <v/>
      </c>
      <c r="P2099" s="24">
        <f>0.35*IF(E2099="",0,E2099)+0.35*IF(F2099="",0,F2099)+0.3*IF(G2099="",0,G2099)</f>
        <v/>
      </c>
      <c r="Q2099" s="24">
        <f>0.656*IF(I2099="",0,I2099)+0.344*IF(H2099="",0,H2099)</f>
        <v/>
      </c>
      <c r="R2099" s="24">
        <f>0.338*IF(J2099="",0,J2099)+0.662*IF(K2099="",0,K2099)</f>
        <v/>
      </c>
      <c r="S2099" s="24">
        <f>0.38*IF(L2099="",0,L2099)+0.35*IF(M2099="",0,M2099)+0.27*IF(N2099="",0,N2099)</f>
        <v/>
      </c>
      <c r="T2099" s="24">
        <f>IF(Universe!S2099="","",((Universe!S2099-$B$2565)/$C$2565)^3)</f>
        <v/>
      </c>
      <c r="U2099" s="24">
        <f>IF(Universe!S2099="","",(Universe!S2099-$B$2565)/$C$2565)</f>
        <v/>
      </c>
      <c r="V2099" s="24">
        <f>IF(Universe!T2099="","",(Universe!T2099-$B$2566)/$C$2566)</f>
        <v/>
      </c>
      <c r="W2099" s="24">
        <f>IF(Universe!U2099="","",(Universe!U2099-$B$2567)/$C$2567)</f>
        <v/>
      </c>
      <c r="X2099" s="24">
        <f>IF(O2099="","",(O2099-$B$2571)/$C$2571)</f>
        <v/>
      </c>
      <c r="Y2099" s="24">
        <f>IF(T2099="","",(T2099-$B$2576)/$C$2576)</f>
        <v/>
      </c>
      <c r="Z2099" s="24">
        <f>IF(Universe!V2099="","",(Universe!V2099-$B$2568)/$C$2568)</f>
        <v/>
      </c>
      <c r="AA2099" s="24">
        <f>IF(P2099="","",(P2099-$B$2572)/$C$2572)</f>
        <v/>
      </c>
      <c r="AB2099" s="24">
        <f>IF(Q2099="","",(Q2099-$B$2573)/$C$2573)</f>
        <v/>
      </c>
      <c r="AC2099" s="24">
        <f>IF(R2099="","",(R2099-$B$2574)/$C$2574)</f>
        <v/>
      </c>
      <c r="AD2099" s="24">
        <f>IF(S2099="","",(S2099-$B$2575)/$C$2575)</f>
        <v/>
      </c>
      <c r="AE2099" s="24">
        <f>IF(Y2099="","",Y2099-(19.12044933116382+16.522174187581257*U2099))</f>
        <v/>
      </c>
      <c r="AF2099" s="24">
        <f>IF(X2099="","",(X2099-(-0.27268023098325006+0.47142105304415904*V2099+-0.3189264934812436*U2099)--5.286111042926227e-16)/0.7994208745952703)</f>
        <v/>
      </c>
      <c r="AG2099" s="24">
        <f>IF(AA2099="","",(AA2099-(0.5248806186338691+-0.064206457956449*U2099)-5.43454825424064e-16)/0.9977404048781155)</f>
        <v/>
      </c>
      <c r="AH2099" s="25" t="n">
        <v>-1.247531387017999</v>
      </c>
      <c r="AI2099" s="25" t="n">
        <v>1.435650157050457</v>
      </c>
      <c r="AJ2099" s="25" t="n">
        <v>-0.1017098510170169</v>
      </c>
      <c r="AK2099" s="25" t="n">
        <v>1.387479279696811</v>
      </c>
      <c r="AL2099" s="25" t="n">
        <v>2.463434531600911</v>
      </c>
      <c r="AM2099" s="25" t="n">
        <v>0.0162531738222952</v>
      </c>
      <c r="AN2099" s="25" t="n">
        <v>3.120620191164621</v>
      </c>
      <c r="AO2099" s="25" t="n">
        <v>-0.0432934981900837</v>
      </c>
      <c r="AP2099" s="25" t="n">
        <v>1.442658212454926</v>
      </c>
      <c r="AQ2099" s="25" t="n">
        <v>0.1399850429649556</v>
      </c>
    </row>
    <row r="2100">
      <c r="A2100" s="23">
        <f>Universe!A2100</f>
        <v/>
      </c>
      <c r="B2100" s="24">
        <f>IF(Universe!W2100="","",(Universe!W2100-$B$2550)/$C$2550)</f>
        <v/>
      </c>
      <c r="C2100" s="24">
        <f>IF(Universe!X2100="","",(Universe!X2100-$B$2551)/$C$2551)</f>
        <v/>
      </c>
      <c r="D2100" s="24">
        <f>IF(Universe!Y2100="","",(Universe!Y2100-$B$2552)/$C$2552)</f>
        <v/>
      </c>
      <c r="E2100" s="24">
        <f>IF(Universe!Z2100="","",(Universe!Z2100-$B$2553)/$C$2553)</f>
        <v/>
      </c>
      <c r="F2100" s="24">
        <f>IF(Universe!AA2100="","",(Universe!AA2100-$B$2554)/$C$2554)</f>
        <v/>
      </c>
      <c r="G2100" s="24">
        <f>IF(Universe!AB2100="","",(Universe!AB2100-$B$2555)/$C$2555)</f>
        <v/>
      </c>
      <c r="H2100" s="24">
        <f>IF(Universe!AC2100="","",(Universe!AC2100-$B$2556)/$C$2556)</f>
        <v/>
      </c>
      <c r="I2100" s="24">
        <f>IF(Universe!AD2100="","",(Universe!AD2100-$B$2557)/$C$2557)</f>
        <v/>
      </c>
      <c r="J2100" s="24">
        <f>IF(Universe!AE2100="","",(Universe!AE2100-$B$2558)/$C$2558)</f>
        <v/>
      </c>
      <c r="K2100" s="24">
        <f>IF(Universe!AF2100="","",(Universe!AF2100-$B$2559)/$C$2559)</f>
        <v/>
      </c>
      <c r="L2100" s="24">
        <f>IF(Universe!AG2100="","",(Universe!AG2100-$B$2560)/$C$2560)</f>
        <v/>
      </c>
      <c r="M2100" s="24">
        <f>IF(Universe!AH2100="","",(Universe!AH2100-$B$2561)/$C$2561)</f>
        <v/>
      </c>
      <c r="N2100" s="24">
        <f>IF(Universe!AI2100="","",(Universe!AI2100-$B$2562)/$C$2562)</f>
        <v/>
      </c>
      <c r="O2100" s="24">
        <f>0.74*IF(B2100="",0,B2100)+0.16*IF(C2100="",0,C2100)+0.1*IF(D2100="",0,D2100)</f>
        <v/>
      </c>
      <c r="P2100" s="24">
        <f>0.35*IF(E2100="",0,E2100)+0.35*IF(F2100="",0,F2100)+0.3*IF(G2100="",0,G2100)</f>
        <v/>
      </c>
      <c r="Q2100" s="24">
        <f>0.656*IF(I2100="",0,I2100)+0.344*IF(H2100="",0,H2100)</f>
        <v/>
      </c>
      <c r="R2100" s="24">
        <f>0.338*IF(J2100="",0,J2100)+0.662*IF(K2100="",0,K2100)</f>
        <v/>
      </c>
      <c r="S2100" s="24">
        <f>0.38*IF(L2100="",0,L2100)+0.35*IF(M2100="",0,M2100)+0.27*IF(N2100="",0,N2100)</f>
        <v/>
      </c>
      <c r="T2100" s="24">
        <f>IF(Universe!S2100="","",((Universe!S2100-$B$2565)/$C$2565)^3)</f>
        <v/>
      </c>
      <c r="U2100" s="24">
        <f>IF(Universe!S2100="","",(Universe!S2100-$B$2565)/$C$2565)</f>
        <v/>
      </c>
      <c r="V2100" s="24">
        <f>IF(Universe!T2100="","",(Universe!T2100-$B$2566)/$C$2566)</f>
        <v/>
      </c>
      <c r="W2100" s="24">
        <f>IF(Universe!U2100="","",(Universe!U2100-$B$2567)/$C$2567)</f>
        <v/>
      </c>
      <c r="X2100" s="24">
        <f>IF(O2100="","",(O2100-$B$2571)/$C$2571)</f>
        <v/>
      </c>
      <c r="Y2100" s="24">
        <f>IF(T2100="","",(T2100-$B$2576)/$C$2576)</f>
        <v/>
      </c>
      <c r="Z2100" s="24">
        <f>IF(Universe!V2100="","",(Universe!V2100-$B$2568)/$C$2568)</f>
        <v/>
      </c>
      <c r="AA2100" s="24">
        <f>IF(P2100="","",(P2100-$B$2572)/$C$2572)</f>
        <v/>
      </c>
      <c r="AB2100" s="24">
        <f>IF(Q2100="","",(Q2100-$B$2573)/$C$2573)</f>
        <v/>
      </c>
      <c r="AC2100" s="24">
        <f>IF(R2100="","",(R2100-$B$2574)/$C$2574)</f>
        <v/>
      </c>
      <c r="AD2100" s="24">
        <f>IF(S2100="","",(S2100-$B$2575)/$C$2575)</f>
        <v/>
      </c>
      <c r="AE2100" s="24">
        <f>IF(Y2100="","",Y2100-(19.12044933116382+16.522174187581257*U2100))</f>
        <v/>
      </c>
      <c r="AF2100" s="24">
        <f>IF(X2100="","",(X2100-(-0.27268023098325006+0.47142105304415904*V2100+-0.3189264934812436*U2100)--5.286111042926227e-16)/0.7994208745952703)</f>
        <v/>
      </c>
      <c r="AG2100" s="24">
        <f>IF(AA2100="","",(AA2100-(0.5248806186338691+-0.064206457956449*U2100)-5.43454825424064e-16)/0.9977404048781155)</f>
        <v/>
      </c>
      <c r="AH2100" s="25" t="n">
        <v>-2.418584441028711</v>
      </c>
      <c r="AI2100" s="25" t="n">
        <v>-0.0017070176998185</v>
      </c>
      <c r="AJ2100" s="25" t="n">
        <v>-0.280718179631432</v>
      </c>
      <c r="AK2100" s="25" t="n">
        <v>-0.2156135195404303</v>
      </c>
      <c r="AL2100" s="25" t="n">
        <v>3.376634449228868</v>
      </c>
      <c r="AM2100" s="25" t="n">
        <v>-0.3816265735108695</v>
      </c>
      <c r="AN2100" s="25" t="n">
        <v>0.6383417444491304</v>
      </c>
      <c r="AO2100" s="25" t="n">
        <v>0.2701835355116624</v>
      </c>
      <c r="AP2100" s="25" t="n">
        <v>-0.1238002245430662</v>
      </c>
      <c r="AQ2100" s="25" t="n">
        <v>0.9908813505184108</v>
      </c>
    </row>
    <row r="2101">
      <c r="A2101" s="23">
        <f>Universe!A2101</f>
        <v/>
      </c>
      <c r="B2101" s="24">
        <f>IF(Universe!W2101="","",(Universe!W2101-$B$2550)/$C$2550)</f>
        <v/>
      </c>
      <c r="C2101" s="24">
        <f>IF(Universe!X2101="","",(Universe!X2101-$B$2551)/$C$2551)</f>
        <v/>
      </c>
      <c r="D2101" s="24">
        <f>IF(Universe!Y2101="","",(Universe!Y2101-$B$2552)/$C$2552)</f>
        <v/>
      </c>
      <c r="E2101" s="24">
        <f>IF(Universe!Z2101="","",(Universe!Z2101-$B$2553)/$C$2553)</f>
        <v/>
      </c>
      <c r="F2101" s="24">
        <f>IF(Universe!AA2101="","",(Universe!AA2101-$B$2554)/$C$2554)</f>
        <v/>
      </c>
      <c r="G2101" s="24">
        <f>IF(Universe!AB2101="","",(Universe!AB2101-$B$2555)/$C$2555)</f>
        <v/>
      </c>
      <c r="H2101" s="24">
        <f>IF(Universe!AC2101="","",(Universe!AC2101-$B$2556)/$C$2556)</f>
        <v/>
      </c>
      <c r="I2101" s="24">
        <f>IF(Universe!AD2101="","",(Universe!AD2101-$B$2557)/$C$2557)</f>
        <v/>
      </c>
      <c r="J2101" s="24">
        <f>IF(Universe!AE2101="","",(Universe!AE2101-$B$2558)/$C$2558)</f>
        <v/>
      </c>
      <c r="K2101" s="24">
        <f>IF(Universe!AF2101="","",(Universe!AF2101-$B$2559)/$C$2559)</f>
        <v/>
      </c>
      <c r="L2101" s="24">
        <f>IF(Universe!AG2101="","",(Universe!AG2101-$B$2560)/$C$2560)</f>
        <v/>
      </c>
      <c r="M2101" s="24">
        <f>IF(Universe!AH2101="","",(Universe!AH2101-$B$2561)/$C$2561)</f>
        <v/>
      </c>
      <c r="N2101" s="24">
        <f>IF(Universe!AI2101="","",(Universe!AI2101-$B$2562)/$C$2562)</f>
        <v/>
      </c>
      <c r="O2101" s="24">
        <f>0.74*IF(B2101="",0,B2101)+0.16*IF(C2101="",0,C2101)+0.1*IF(D2101="",0,D2101)</f>
        <v/>
      </c>
      <c r="P2101" s="24">
        <f>0.35*IF(E2101="",0,E2101)+0.35*IF(F2101="",0,F2101)+0.3*IF(G2101="",0,G2101)</f>
        <v/>
      </c>
      <c r="Q2101" s="24">
        <f>0.656*IF(I2101="",0,I2101)+0.344*IF(H2101="",0,H2101)</f>
        <v/>
      </c>
      <c r="R2101" s="24">
        <f>0.338*IF(J2101="",0,J2101)+0.662*IF(K2101="",0,K2101)</f>
        <v/>
      </c>
      <c r="S2101" s="24">
        <f>0.38*IF(L2101="",0,L2101)+0.35*IF(M2101="",0,M2101)+0.27*IF(N2101="",0,N2101)</f>
        <v/>
      </c>
      <c r="T2101" s="24">
        <f>IF(Universe!S2101="","",((Universe!S2101-$B$2565)/$C$2565)^3)</f>
        <v/>
      </c>
      <c r="U2101" s="24">
        <f>IF(Universe!S2101="","",(Universe!S2101-$B$2565)/$C$2565)</f>
        <v/>
      </c>
      <c r="V2101" s="24">
        <f>IF(Universe!T2101="","",(Universe!T2101-$B$2566)/$C$2566)</f>
        <v/>
      </c>
      <c r="W2101" s="24">
        <f>IF(Universe!U2101="","",(Universe!U2101-$B$2567)/$C$2567)</f>
        <v/>
      </c>
      <c r="X2101" s="24">
        <f>IF(O2101="","",(O2101-$B$2571)/$C$2571)</f>
        <v/>
      </c>
      <c r="Y2101" s="24">
        <f>IF(T2101="","",(T2101-$B$2576)/$C$2576)</f>
        <v/>
      </c>
      <c r="Z2101" s="24">
        <f>IF(Universe!V2101="","",(Universe!V2101-$B$2568)/$C$2568)</f>
        <v/>
      </c>
      <c r="AA2101" s="24">
        <f>IF(P2101="","",(P2101-$B$2572)/$C$2572)</f>
        <v/>
      </c>
      <c r="AB2101" s="24">
        <f>IF(Q2101="","",(Q2101-$B$2573)/$C$2573)</f>
        <v/>
      </c>
      <c r="AC2101" s="24">
        <f>IF(R2101="","",(R2101-$B$2574)/$C$2574)</f>
        <v/>
      </c>
      <c r="AD2101" s="24">
        <f>IF(S2101="","",(S2101-$B$2575)/$C$2575)</f>
        <v/>
      </c>
      <c r="AE2101" s="24">
        <f>IF(Y2101="","",Y2101-(19.12044933116382+16.522174187581257*U2101))</f>
        <v/>
      </c>
      <c r="AF2101" s="24">
        <f>IF(X2101="","",(X2101-(-0.27268023098325006+0.47142105304415904*V2101+-0.3189264934812436*U2101)--5.286111042926227e-16)/0.7994208745952703)</f>
        <v/>
      </c>
      <c r="AG2101" s="24">
        <f>IF(AA2101="","",(AA2101-(0.5248806186338691+-0.064206457956449*U2101)-5.43454825424064e-16)/0.9977404048781155)</f>
        <v/>
      </c>
      <c r="AH2101" s="25" t="n">
        <v>-1.43124360514981</v>
      </c>
      <c r="AI2101" s="25" t="n">
        <v>0.9280384734487276</v>
      </c>
      <c r="AJ2101" s="25" t="n">
        <v>1.477162076098978</v>
      </c>
      <c r="AK2101" s="25" t="n">
        <v>2.513796879770811</v>
      </c>
      <c r="AL2101" s="25" t="n">
        <v>2.724912064177792</v>
      </c>
      <c r="AM2101" s="25" t="n">
        <v>-0.2948883178458101</v>
      </c>
      <c r="AN2101" s="25" t="n">
        <v>-1.078509554283503</v>
      </c>
      <c r="AO2101" s="25" t="n">
        <v>-0.3710525238376162</v>
      </c>
      <c r="AP2101" s="25" t="n">
        <v>-3.988161368709193</v>
      </c>
      <c r="AQ2101" s="25" t="n">
        <v>-0.6079302490614634</v>
      </c>
    </row>
    <row r="2102">
      <c r="A2102" s="23">
        <f>Universe!A2102</f>
        <v/>
      </c>
      <c r="B2102" s="24">
        <f>IF(Universe!W2102="","",(Universe!W2102-$B$2550)/$C$2550)</f>
        <v/>
      </c>
      <c r="C2102" s="24">
        <f>IF(Universe!X2102="","",(Universe!X2102-$B$2551)/$C$2551)</f>
        <v/>
      </c>
      <c r="D2102" s="24">
        <f>IF(Universe!Y2102="","",(Universe!Y2102-$B$2552)/$C$2552)</f>
        <v/>
      </c>
      <c r="E2102" s="24">
        <f>IF(Universe!Z2102="","",(Universe!Z2102-$B$2553)/$C$2553)</f>
        <v/>
      </c>
      <c r="F2102" s="24">
        <f>IF(Universe!AA2102="","",(Universe!AA2102-$B$2554)/$C$2554)</f>
        <v/>
      </c>
      <c r="G2102" s="24">
        <f>IF(Universe!AB2102="","",(Universe!AB2102-$B$2555)/$C$2555)</f>
        <v/>
      </c>
      <c r="H2102" s="24">
        <f>IF(Universe!AC2102="","",(Universe!AC2102-$B$2556)/$C$2556)</f>
        <v/>
      </c>
      <c r="I2102" s="24">
        <f>IF(Universe!AD2102="","",(Universe!AD2102-$B$2557)/$C$2557)</f>
        <v/>
      </c>
      <c r="J2102" s="24">
        <f>IF(Universe!AE2102="","",(Universe!AE2102-$B$2558)/$C$2558)</f>
        <v/>
      </c>
      <c r="K2102" s="24">
        <f>IF(Universe!AF2102="","",(Universe!AF2102-$B$2559)/$C$2559)</f>
        <v/>
      </c>
      <c r="L2102" s="24">
        <f>IF(Universe!AG2102="","",(Universe!AG2102-$B$2560)/$C$2560)</f>
        <v/>
      </c>
      <c r="M2102" s="24">
        <f>IF(Universe!AH2102="","",(Universe!AH2102-$B$2561)/$C$2561)</f>
        <v/>
      </c>
      <c r="N2102" s="24">
        <f>IF(Universe!AI2102="","",(Universe!AI2102-$B$2562)/$C$2562)</f>
        <v/>
      </c>
      <c r="O2102" s="24">
        <f>0.74*IF(B2102="",0,B2102)+0.16*IF(C2102="",0,C2102)+0.1*IF(D2102="",0,D2102)</f>
        <v/>
      </c>
      <c r="P2102" s="24">
        <f>0.35*IF(E2102="",0,E2102)+0.35*IF(F2102="",0,F2102)+0.3*IF(G2102="",0,G2102)</f>
        <v/>
      </c>
      <c r="Q2102" s="24">
        <f>0.656*IF(I2102="",0,I2102)+0.344*IF(H2102="",0,H2102)</f>
        <v/>
      </c>
      <c r="R2102" s="24">
        <f>0.338*IF(J2102="",0,J2102)+0.662*IF(K2102="",0,K2102)</f>
        <v/>
      </c>
      <c r="S2102" s="24">
        <f>0.38*IF(L2102="",0,L2102)+0.35*IF(M2102="",0,M2102)+0.27*IF(N2102="",0,N2102)</f>
        <v/>
      </c>
      <c r="T2102" s="24">
        <f>IF(Universe!S2102="","",((Universe!S2102-$B$2565)/$C$2565)^3)</f>
        <v/>
      </c>
      <c r="U2102" s="24">
        <f>IF(Universe!S2102="","",(Universe!S2102-$B$2565)/$C$2565)</f>
        <v/>
      </c>
      <c r="V2102" s="24">
        <f>IF(Universe!T2102="","",(Universe!T2102-$B$2566)/$C$2566)</f>
        <v/>
      </c>
      <c r="W2102" s="24">
        <f>IF(Universe!U2102="","",(Universe!U2102-$B$2567)/$C$2567)</f>
        <v/>
      </c>
      <c r="X2102" s="24">
        <f>IF(O2102="","",(O2102-$B$2571)/$C$2571)</f>
        <v/>
      </c>
      <c r="Y2102" s="24">
        <f>IF(T2102="","",(T2102-$B$2576)/$C$2576)</f>
        <v/>
      </c>
      <c r="Z2102" s="24">
        <f>IF(Universe!V2102="","",(Universe!V2102-$B$2568)/$C$2568)</f>
        <v/>
      </c>
      <c r="AA2102" s="24">
        <f>IF(P2102="","",(P2102-$B$2572)/$C$2572)</f>
        <v/>
      </c>
      <c r="AB2102" s="24">
        <f>IF(Q2102="","",(Q2102-$B$2573)/$C$2573)</f>
        <v/>
      </c>
      <c r="AC2102" s="24">
        <f>IF(R2102="","",(R2102-$B$2574)/$C$2574)</f>
        <v/>
      </c>
      <c r="AD2102" s="24">
        <f>IF(S2102="","",(S2102-$B$2575)/$C$2575)</f>
        <v/>
      </c>
      <c r="AE2102" s="24">
        <f>IF(Y2102="","",Y2102-(19.12044933116382+16.522174187581257*U2102))</f>
        <v/>
      </c>
      <c r="AF2102" s="24">
        <f>IF(X2102="","",(X2102-(-0.27268023098325006+0.47142105304415904*V2102+-0.3189264934812436*U2102)--5.286111042926227e-16)/0.7994208745952703)</f>
        <v/>
      </c>
      <c r="AG2102" s="24">
        <f>IF(AA2102="","",(AA2102-(0.5248806186338691+-0.064206457956449*U2102)-5.43454825424064e-16)/0.9977404048781155)</f>
        <v/>
      </c>
      <c r="AH2102" s="25" t="n">
        <v>-3.240391638117228</v>
      </c>
      <c r="AI2102" s="25" t="n">
        <v>-0.3861212524490193</v>
      </c>
      <c r="AJ2102" s="25" t="n">
        <v>-0.3477443658707156</v>
      </c>
      <c r="AK2102" s="25" t="n">
        <v>-0.440812278154335</v>
      </c>
      <c r="AL2102" s="25" t="n">
        <v>2.57127028692134</v>
      </c>
      <c r="AM2102" s="25" t="n">
        <v>0.8259849779926701</v>
      </c>
      <c r="AN2102" s="25" t="n">
        <v>-0.3216781656919167</v>
      </c>
      <c r="AO2102" s="25" t="n">
        <v>0.2292918187028697</v>
      </c>
      <c r="AP2102" s="25" t="n">
        <v>-0.8247410701756589</v>
      </c>
      <c r="AQ2102" s="25" t="n">
        <v>0.3557426256350133</v>
      </c>
    </row>
    <row r="2103">
      <c r="A2103" s="23">
        <f>Universe!A2103</f>
        <v/>
      </c>
      <c r="B2103" s="24">
        <f>IF(Universe!W2103="","",(Universe!W2103-$B$2550)/$C$2550)</f>
        <v/>
      </c>
      <c r="C2103" s="24">
        <f>IF(Universe!X2103="","",(Universe!X2103-$B$2551)/$C$2551)</f>
        <v/>
      </c>
      <c r="D2103" s="24">
        <f>IF(Universe!Y2103="","",(Universe!Y2103-$B$2552)/$C$2552)</f>
        <v/>
      </c>
      <c r="E2103" s="24">
        <f>IF(Universe!Z2103="","",(Universe!Z2103-$B$2553)/$C$2553)</f>
        <v/>
      </c>
      <c r="F2103" s="24">
        <f>IF(Universe!AA2103="","",(Universe!AA2103-$B$2554)/$C$2554)</f>
        <v/>
      </c>
      <c r="G2103" s="24">
        <f>IF(Universe!AB2103="","",(Universe!AB2103-$B$2555)/$C$2555)</f>
        <v/>
      </c>
      <c r="H2103" s="24">
        <f>IF(Universe!AC2103="","",(Universe!AC2103-$B$2556)/$C$2556)</f>
        <v/>
      </c>
      <c r="I2103" s="24">
        <f>IF(Universe!AD2103="","",(Universe!AD2103-$B$2557)/$C$2557)</f>
        <v/>
      </c>
      <c r="J2103" s="24">
        <f>IF(Universe!AE2103="","",(Universe!AE2103-$B$2558)/$C$2558)</f>
        <v/>
      </c>
      <c r="K2103" s="24">
        <f>IF(Universe!AF2103="","",(Universe!AF2103-$B$2559)/$C$2559)</f>
        <v/>
      </c>
      <c r="L2103" s="24">
        <f>IF(Universe!AG2103="","",(Universe!AG2103-$B$2560)/$C$2560)</f>
        <v/>
      </c>
      <c r="M2103" s="24">
        <f>IF(Universe!AH2103="","",(Universe!AH2103-$B$2561)/$C$2561)</f>
        <v/>
      </c>
      <c r="N2103" s="24">
        <f>IF(Universe!AI2103="","",(Universe!AI2103-$B$2562)/$C$2562)</f>
        <v/>
      </c>
      <c r="O2103" s="24">
        <f>0.74*IF(B2103="",0,B2103)+0.16*IF(C2103="",0,C2103)+0.1*IF(D2103="",0,D2103)</f>
        <v/>
      </c>
      <c r="P2103" s="24">
        <f>0.35*IF(E2103="",0,E2103)+0.35*IF(F2103="",0,F2103)+0.3*IF(G2103="",0,G2103)</f>
        <v/>
      </c>
      <c r="Q2103" s="24">
        <f>0.656*IF(I2103="",0,I2103)+0.344*IF(H2103="",0,H2103)</f>
        <v/>
      </c>
      <c r="R2103" s="24">
        <f>0.338*IF(J2103="",0,J2103)+0.662*IF(K2103="",0,K2103)</f>
        <v/>
      </c>
      <c r="S2103" s="24">
        <f>0.38*IF(L2103="",0,L2103)+0.35*IF(M2103="",0,M2103)+0.27*IF(N2103="",0,N2103)</f>
        <v/>
      </c>
      <c r="T2103" s="24">
        <f>IF(Universe!S2103="","",((Universe!S2103-$B$2565)/$C$2565)^3)</f>
        <v/>
      </c>
      <c r="U2103" s="24">
        <f>IF(Universe!S2103="","",(Universe!S2103-$B$2565)/$C$2565)</f>
        <v/>
      </c>
      <c r="V2103" s="24">
        <f>IF(Universe!T2103="","",(Universe!T2103-$B$2566)/$C$2566)</f>
        <v/>
      </c>
      <c r="W2103" s="24">
        <f>IF(Universe!U2103="","",(Universe!U2103-$B$2567)/$C$2567)</f>
        <v/>
      </c>
      <c r="X2103" s="24">
        <f>IF(O2103="","",(O2103-$B$2571)/$C$2571)</f>
        <v/>
      </c>
      <c r="Y2103" s="24">
        <f>IF(T2103="","",(T2103-$B$2576)/$C$2576)</f>
        <v/>
      </c>
      <c r="Z2103" s="24">
        <f>IF(Universe!V2103="","",(Universe!V2103-$B$2568)/$C$2568)</f>
        <v/>
      </c>
      <c r="AA2103" s="24">
        <f>IF(P2103="","",(P2103-$B$2572)/$C$2572)</f>
        <v/>
      </c>
      <c r="AB2103" s="24">
        <f>IF(Q2103="","",(Q2103-$B$2573)/$C$2573)</f>
        <v/>
      </c>
      <c r="AC2103" s="24">
        <f>IF(R2103="","",(R2103-$B$2574)/$C$2574)</f>
        <v/>
      </c>
      <c r="AD2103" s="24">
        <f>IF(S2103="","",(S2103-$B$2575)/$C$2575)</f>
        <v/>
      </c>
      <c r="AE2103" s="24">
        <f>IF(Y2103="","",Y2103-(19.12044933116382+16.522174187581257*U2103))</f>
        <v/>
      </c>
      <c r="AF2103" s="24">
        <f>IF(X2103="","",(X2103-(-0.27268023098325006+0.47142105304415904*V2103+-0.3189264934812436*U2103)--5.286111042926227e-16)/0.7994208745952703)</f>
        <v/>
      </c>
      <c r="AG2103" s="24">
        <f>IF(AA2103="","",(AA2103-(0.5248806186338691+-0.064206457956449*U2103)-5.43454825424064e-16)/0.9977404048781155)</f>
        <v/>
      </c>
      <c r="AH2103" s="25" t="n">
        <v>-2.575537140605452</v>
      </c>
      <c r="AI2103" s="25" t="n">
        <v>-0.848528829703066</v>
      </c>
      <c r="AJ2103" s="25" t="n">
        <v>-0.7560549680659236</v>
      </c>
      <c r="AK2103" s="25" t="n">
        <v>-0.4930036916653411</v>
      </c>
      <c r="AL2103" s="25" t="n">
        <v>3.332687770216904</v>
      </c>
      <c r="AM2103" s="25" t="n">
        <v>0.648907547446929</v>
      </c>
      <c r="AN2103" s="25" t="n">
        <v>0.3300389534720859</v>
      </c>
      <c r="AO2103" s="25" t="n">
        <v>0.0334449529923771</v>
      </c>
      <c r="AP2103" s="25" t="n">
        <v>-0.2452756323181225</v>
      </c>
      <c r="AQ2103" s="25" t="n">
        <v>-0.40387073153682</v>
      </c>
    </row>
    <row r="2104">
      <c r="A2104" s="23">
        <f>Universe!A2104</f>
        <v/>
      </c>
      <c r="B2104" s="24">
        <f>IF(Universe!W2104="","",(Universe!W2104-$B$2550)/$C$2550)</f>
        <v/>
      </c>
      <c r="C2104" s="24">
        <f>IF(Universe!X2104="","",(Universe!X2104-$B$2551)/$C$2551)</f>
        <v/>
      </c>
      <c r="D2104" s="24">
        <f>IF(Universe!Y2104="","",(Universe!Y2104-$B$2552)/$C$2552)</f>
        <v/>
      </c>
      <c r="E2104" s="24">
        <f>IF(Universe!Z2104="","",(Universe!Z2104-$B$2553)/$C$2553)</f>
        <v/>
      </c>
      <c r="F2104" s="24">
        <f>IF(Universe!AA2104="","",(Universe!AA2104-$B$2554)/$C$2554)</f>
        <v/>
      </c>
      <c r="G2104" s="24">
        <f>IF(Universe!AB2104="","",(Universe!AB2104-$B$2555)/$C$2555)</f>
        <v/>
      </c>
      <c r="H2104" s="24">
        <f>IF(Universe!AC2104="","",(Universe!AC2104-$B$2556)/$C$2556)</f>
        <v/>
      </c>
      <c r="I2104" s="24">
        <f>IF(Universe!AD2104="","",(Universe!AD2104-$B$2557)/$C$2557)</f>
        <v/>
      </c>
      <c r="J2104" s="24">
        <f>IF(Universe!AE2104="","",(Universe!AE2104-$B$2558)/$C$2558)</f>
        <v/>
      </c>
      <c r="K2104" s="24">
        <f>IF(Universe!AF2104="","",(Universe!AF2104-$B$2559)/$C$2559)</f>
        <v/>
      </c>
      <c r="L2104" s="24">
        <f>IF(Universe!AG2104="","",(Universe!AG2104-$B$2560)/$C$2560)</f>
        <v/>
      </c>
      <c r="M2104" s="24">
        <f>IF(Universe!AH2104="","",(Universe!AH2104-$B$2561)/$C$2561)</f>
        <v/>
      </c>
      <c r="N2104" s="24">
        <f>IF(Universe!AI2104="","",(Universe!AI2104-$B$2562)/$C$2562)</f>
        <v/>
      </c>
      <c r="O2104" s="24">
        <f>0.74*IF(B2104="",0,B2104)+0.16*IF(C2104="",0,C2104)+0.1*IF(D2104="",0,D2104)</f>
        <v/>
      </c>
      <c r="P2104" s="24">
        <f>0.35*IF(E2104="",0,E2104)+0.35*IF(F2104="",0,F2104)+0.3*IF(G2104="",0,G2104)</f>
        <v/>
      </c>
      <c r="Q2104" s="24">
        <f>0.656*IF(I2104="",0,I2104)+0.344*IF(H2104="",0,H2104)</f>
        <v/>
      </c>
      <c r="R2104" s="24">
        <f>0.338*IF(J2104="",0,J2104)+0.662*IF(K2104="",0,K2104)</f>
        <v/>
      </c>
      <c r="S2104" s="24">
        <f>0.38*IF(L2104="",0,L2104)+0.35*IF(M2104="",0,M2104)+0.27*IF(N2104="",0,N2104)</f>
        <v/>
      </c>
      <c r="T2104" s="24">
        <f>IF(Universe!S2104="","",((Universe!S2104-$B$2565)/$C$2565)^3)</f>
        <v/>
      </c>
      <c r="U2104" s="24">
        <f>IF(Universe!S2104="","",(Universe!S2104-$B$2565)/$C$2565)</f>
        <v/>
      </c>
      <c r="V2104" s="24">
        <f>IF(Universe!T2104="","",(Universe!T2104-$B$2566)/$C$2566)</f>
        <v/>
      </c>
      <c r="W2104" s="24">
        <f>IF(Universe!U2104="","",(Universe!U2104-$B$2567)/$C$2567)</f>
        <v/>
      </c>
      <c r="X2104" s="24">
        <f>IF(O2104="","",(O2104-$B$2571)/$C$2571)</f>
        <v/>
      </c>
      <c r="Y2104" s="24">
        <f>IF(T2104="","",(T2104-$B$2576)/$C$2576)</f>
        <v/>
      </c>
      <c r="Z2104" s="24">
        <f>IF(Universe!V2104="","",(Universe!V2104-$B$2568)/$C$2568)</f>
        <v/>
      </c>
      <c r="AA2104" s="24">
        <f>IF(P2104="","",(P2104-$B$2572)/$C$2572)</f>
        <v/>
      </c>
      <c r="AB2104" s="24">
        <f>IF(Q2104="","",(Q2104-$B$2573)/$C$2573)</f>
        <v/>
      </c>
      <c r="AC2104" s="24">
        <f>IF(R2104="","",(R2104-$B$2574)/$C$2574)</f>
        <v/>
      </c>
      <c r="AD2104" s="24">
        <f>IF(S2104="","",(S2104-$B$2575)/$C$2575)</f>
        <v/>
      </c>
      <c r="AE2104" s="24">
        <f>IF(Y2104="","",Y2104-(19.12044933116382+16.522174187581257*U2104))</f>
        <v/>
      </c>
      <c r="AF2104" s="24">
        <f>IF(X2104="","",(X2104-(-0.27268023098325006+0.47142105304415904*V2104+-0.3189264934812436*U2104)--5.286111042926227e-16)/0.7994208745952703)</f>
        <v/>
      </c>
      <c r="AG2104" s="24">
        <f>IF(AA2104="","",(AA2104-(0.5248806186338691+-0.064206457956449*U2104)-5.43454825424064e-16)/0.9977404048781155)</f>
        <v/>
      </c>
      <c r="AH2104" s="25" t="n">
        <v>-1.800393263933846</v>
      </c>
      <c r="AI2104" s="25" t="n">
        <v>1.976875262197864</v>
      </c>
      <c r="AJ2104" s="25" t="n">
        <v>3.671997938097422</v>
      </c>
      <c r="AK2104" s="25" t="n">
        <v>1.682162950778421</v>
      </c>
      <c r="AL2104" s="25" t="n">
        <v>3.133441322299877</v>
      </c>
      <c r="AM2104" s="25" t="n">
        <v>-0.2190257128798564</v>
      </c>
      <c r="AN2104" s="25" t="n">
        <v>2.224636921149239</v>
      </c>
      <c r="AO2104" s="25" t="n">
        <v>-0.1274431500525174</v>
      </c>
      <c r="AP2104" s="25" t="n">
        <v>1.819309425228822</v>
      </c>
      <c r="AQ2104" s="25" t="n">
        <v>7.294299024187078e-18</v>
      </c>
    </row>
    <row r="2105">
      <c r="A2105" s="23">
        <f>Universe!A2105</f>
        <v/>
      </c>
      <c r="B2105" s="24">
        <f>IF(Universe!W2105="","",(Universe!W2105-$B$2550)/$C$2550)</f>
        <v/>
      </c>
      <c r="C2105" s="24">
        <f>IF(Universe!X2105="","",(Universe!X2105-$B$2551)/$C$2551)</f>
        <v/>
      </c>
      <c r="D2105" s="24">
        <f>IF(Universe!Y2105="","",(Universe!Y2105-$B$2552)/$C$2552)</f>
        <v/>
      </c>
      <c r="E2105" s="24">
        <f>IF(Universe!Z2105="","",(Universe!Z2105-$B$2553)/$C$2553)</f>
        <v/>
      </c>
      <c r="F2105" s="24">
        <f>IF(Universe!AA2105="","",(Universe!AA2105-$B$2554)/$C$2554)</f>
        <v/>
      </c>
      <c r="G2105" s="24">
        <f>IF(Universe!AB2105="","",(Universe!AB2105-$B$2555)/$C$2555)</f>
        <v/>
      </c>
      <c r="H2105" s="24">
        <f>IF(Universe!AC2105="","",(Universe!AC2105-$B$2556)/$C$2556)</f>
        <v/>
      </c>
      <c r="I2105" s="24">
        <f>IF(Universe!AD2105="","",(Universe!AD2105-$B$2557)/$C$2557)</f>
        <v/>
      </c>
      <c r="J2105" s="24">
        <f>IF(Universe!AE2105="","",(Universe!AE2105-$B$2558)/$C$2558)</f>
        <v/>
      </c>
      <c r="K2105" s="24">
        <f>IF(Universe!AF2105="","",(Universe!AF2105-$B$2559)/$C$2559)</f>
        <v/>
      </c>
      <c r="L2105" s="24">
        <f>IF(Universe!AG2105="","",(Universe!AG2105-$B$2560)/$C$2560)</f>
        <v/>
      </c>
      <c r="M2105" s="24">
        <f>IF(Universe!AH2105="","",(Universe!AH2105-$B$2561)/$C$2561)</f>
        <v/>
      </c>
      <c r="N2105" s="24">
        <f>IF(Universe!AI2105="","",(Universe!AI2105-$B$2562)/$C$2562)</f>
        <v/>
      </c>
      <c r="O2105" s="24">
        <f>0.74*IF(B2105="",0,B2105)+0.16*IF(C2105="",0,C2105)+0.1*IF(D2105="",0,D2105)</f>
        <v/>
      </c>
      <c r="P2105" s="24">
        <f>0.35*IF(E2105="",0,E2105)+0.35*IF(F2105="",0,F2105)+0.3*IF(G2105="",0,G2105)</f>
        <v/>
      </c>
      <c r="Q2105" s="24">
        <f>0.656*IF(I2105="",0,I2105)+0.344*IF(H2105="",0,H2105)</f>
        <v/>
      </c>
      <c r="R2105" s="24">
        <f>0.338*IF(J2105="",0,J2105)+0.662*IF(K2105="",0,K2105)</f>
        <v/>
      </c>
      <c r="S2105" s="24">
        <f>0.38*IF(L2105="",0,L2105)+0.35*IF(M2105="",0,M2105)+0.27*IF(N2105="",0,N2105)</f>
        <v/>
      </c>
      <c r="T2105" s="24">
        <f>IF(Universe!S2105="","",((Universe!S2105-$B$2565)/$C$2565)^3)</f>
        <v/>
      </c>
      <c r="U2105" s="24">
        <f>IF(Universe!S2105="","",(Universe!S2105-$B$2565)/$C$2565)</f>
        <v/>
      </c>
      <c r="V2105" s="24">
        <f>IF(Universe!T2105="","",(Universe!T2105-$B$2566)/$C$2566)</f>
        <v/>
      </c>
      <c r="W2105" s="24">
        <f>IF(Universe!U2105="","",(Universe!U2105-$B$2567)/$C$2567)</f>
        <v/>
      </c>
      <c r="X2105" s="24">
        <f>IF(O2105="","",(O2105-$B$2571)/$C$2571)</f>
        <v/>
      </c>
      <c r="Y2105" s="24">
        <f>IF(T2105="","",(T2105-$B$2576)/$C$2576)</f>
        <v/>
      </c>
      <c r="Z2105" s="24">
        <f>IF(Universe!V2105="","",(Universe!V2105-$B$2568)/$C$2568)</f>
        <v/>
      </c>
      <c r="AA2105" s="24">
        <f>IF(P2105="","",(P2105-$B$2572)/$C$2572)</f>
        <v/>
      </c>
      <c r="AB2105" s="24">
        <f>IF(Q2105="","",(Q2105-$B$2573)/$C$2573)</f>
        <v/>
      </c>
      <c r="AC2105" s="24">
        <f>IF(R2105="","",(R2105-$B$2574)/$C$2574)</f>
        <v/>
      </c>
      <c r="AD2105" s="24">
        <f>IF(S2105="","",(S2105-$B$2575)/$C$2575)</f>
        <v/>
      </c>
      <c r="AE2105" s="24">
        <f>IF(Y2105="","",Y2105-(19.12044933116382+16.522174187581257*U2105))</f>
        <v/>
      </c>
      <c r="AF2105" s="24">
        <f>IF(X2105="","",(X2105-(-0.27268023098325006+0.47142105304415904*V2105+-0.3189264934812436*U2105)--5.286111042926227e-16)/0.7994208745952703)</f>
        <v/>
      </c>
      <c r="AG2105" s="24">
        <f>IF(AA2105="","",(AA2105-(0.5248806186338691+-0.064206457956449*U2105)-5.43454825424064e-16)/0.9977404048781155)</f>
        <v/>
      </c>
      <c r="AH2105" s="25" t="n">
        <v>-2.239751745358883</v>
      </c>
      <c r="AI2105" s="25" t="n">
        <v>2.535177920305177</v>
      </c>
      <c r="AJ2105" s="25" t="n">
        <v>0.4615563337022868</v>
      </c>
      <c r="AK2105" s="25" t="n">
        <v>-0.509115919451081</v>
      </c>
      <c r="AL2105" s="25" t="n">
        <v>3.371167215953411</v>
      </c>
      <c r="AM2105" s="25" t="n">
        <v>-0.152027904218082</v>
      </c>
      <c r="AN2105" s="25" t="n">
        <v>1.042364335759578</v>
      </c>
      <c r="AO2105" s="25" t="n">
        <v>-0.1623954186208258</v>
      </c>
      <c r="AP2105" s="25" t="n">
        <v>-0.8136374548928217</v>
      </c>
      <c r="AQ2105" s="25" t="n">
        <v>0.1940239200089692</v>
      </c>
    </row>
    <row r="2106">
      <c r="A2106" s="23">
        <f>Universe!A2106</f>
        <v/>
      </c>
      <c r="B2106" s="24">
        <f>IF(Universe!W2106="","",(Universe!W2106-$B$2550)/$C$2550)</f>
        <v/>
      </c>
      <c r="C2106" s="24">
        <f>IF(Universe!X2106="","",(Universe!X2106-$B$2551)/$C$2551)</f>
        <v/>
      </c>
      <c r="D2106" s="24">
        <f>IF(Universe!Y2106="","",(Universe!Y2106-$B$2552)/$C$2552)</f>
        <v/>
      </c>
      <c r="E2106" s="24">
        <f>IF(Universe!Z2106="","",(Universe!Z2106-$B$2553)/$C$2553)</f>
        <v/>
      </c>
      <c r="F2106" s="24">
        <f>IF(Universe!AA2106="","",(Universe!AA2106-$B$2554)/$C$2554)</f>
        <v/>
      </c>
      <c r="G2106" s="24">
        <f>IF(Universe!AB2106="","",(Universe!AB2106-$B$2555)/$C$2555)</f>
        <v/>
      </c>
      <c r="H2106" s="24">
        <f>IF(Universe!AC2106="","",(Universe!AC2106-$B$2556)/$C$2556)</f>
        <v/>
      </c>
      <c r="I2106" s="24">
        <f>IF(Universe!AD2106="","",(Universe!AD2106-$B$2557)/$C$2557)</f>
        <v/>
      </c>
      <c r="J2106" s="24">
        <f>IF(Universe!AE2106="","",(Universe!AE2106-$B$2558)/$C$2558)</f>
        <v/>
      </c>
      <c r="K2106" s="24">
        <f>IF(Universe!AF2106="","",(Universe!AF2106-$B$2559)/$C$2559)</f>
        <v/>
      </c>
      <c r="L2106" s="24">
        <f>IF(Universe!AG2106="","",(Universe!AG2106-$B$2560)/$C$2560)</f>
        <v/>
      </c>
      <c r="M2106" s="24">
        <f>IF(Universe!AH2106="","",(Universe!AH2106-$B$2561)/$C$2561)</f>
        <v/>
      </c>
      <c r="N2106" s="24">
        <f>IF(Universe!AI2106="","",(Universe!AI2106-$B$2562)/$C$2562)</f>
        <v/>
      </c>
      <c r="O2106" s="24">
        <f>0.74*IF(B2106="",0,B2106)+0.16*IF(C2106="",0,C2106)+0.1*IF(D2106="",0,D2106)</f>
        <v/>
      </c>
      <c r="P2106" s="24">
        <f>0.35*IF(E2106="",0,E2106)+0.35*IF(F2106="",0,F2106)+0.3*IF(G2106="",0,G2106)</f>
        <v/>
      </c>
      <c r="Q2106" s="24">
        <f>0.656*IF(I2106="",0,I2106)+0.344*IF(H2106="",0,H2106)</f>
        <v/>
      </c>
      <c r="R2106" s="24">
        <f>0.338*IF(J2106="",0,J2106)+0.662*IF(K2106="",0,K2106)</f>
        <v/>
      </c>
      <c r="S2106" s="24">
        <f>0.38*IF(L2106="",0,L2106)+0.35*IF(M2106="",0,M2106)+0.27*IF(N2106="",0,N2106)</f>
        <v/>
      </c>
      <c r="T2106" s="24">
        <f>IF(Universe!S2106="","",((Universe!S2106-$B$2565)/$C$2565)^3)</f>
        <v/>
      </c>
      <c r="U2106" s="24">
        <f>IF(Universe!S2106="","",(Universe!S2106-$B$2565)/$C$2565)</f>
        <v/>
      </c>
      <c r="V2106" s="24">
        <f>IF(Universe!T2106="","",(Universe!T2106-$B$2566)/$C$2566)</f>
        <v/>
      </c>
      <c r="W2106" s="24">
        <f>IF(Universe!U2106="","",(Universe!U2106-$B$2567)/$C$2567)</f>
        <v/>
      </c>
      <c r="X2106" s="24">
        <f>IF(O2106="","",(O2106-$B$2571)/$C$2571)</f>
        <v/>
      </c>
      <c r="Y2106" s="24">
        <f>IF(T2106="","",(T2106-$B$2576)/$C$2576)</f>
        <v/>
      </c>
      <c r="Z2106" s="24">
        <f>IF(Universe!V2106="","",(Universe!V2106-$B$2568)/$C$2568)</f>
        <v/>
      </c>
      <c r="AA2106" s="24">
        <f>IF(P2106="","",(P2106-$B$2572)/$C$2572)</f>
        <v/>
      </c>
      <c r="AB2106" s="24">
        <f>IF(Q2106="","",(Q2106-$B$2573)/$C$2573)</f>
        <v/>
      </c>
      <c r="AC2106" s="24">
        <f>IF(R2106="","",(R2106-$B$2574)/$C$2574)</f>
        <v/>
      </c>
      <c r="AD2106" s="24">
        <f>IF(S2106="","",(S2106-$B$2575)/$C$2575)</f>
        <v/>
      </c>
      <c r="AE2106" s="24">
        <f>IF(Y2106="","",Y2106-(19.12044933116382+16.522174187581257*U2106))</f>
        <v/>
      </c>
      <c r="AF2106" s="24">
        <f>IF(X2106="","",(X2106-(-0.27268023098325006+0.47142105304415904*V2106+-0.3189264934812436*U2106)--5.286111042926227e-16)/0.7994208745952703)</f>
        <v/>
      </c>
      <c r="AG2106" s="24">
        <f>IF(AA2106="","",(AA2106-(0.5248806186338691+-0.064206457956449*U2106)-5.43454825424064e-16)/0.9977404048781155)</f>
        <v/>
      </c>
      <c r="AH2106" s="25" t="n">
        <v>-1.522492039608424</v>
      </c>
      <c r="AI2106" s="25" t="n">
        <v>1.812428820084042</v>
      </c>
      <c r="AJ2106" s="25" t="n">
        <v>0.5025521615722854</v>
      </c>
      <c r="AK2106" s="25" t="n">
        <v>-0.7330913372561634</v>
      </c>
      <c r="AL2106" s="25" t="n">
        <v>2.84130856653886</v>
      </c>
      <c r="AM2106" s="25" t="n">
        <v>-0.1274798054723068</v>
      </c>
      <c r="AN2106" s="25" t="n">
        <v>0.12158984143327</v>
      </c>
      <c r="AO2106" s="25" t="n">
        <v>-0.0038308978158161</v>
      </c>
      <c r="AP2106" s="25" t="n">
        <v>-0.0030444286334511</v>
      </c>
      <c r="AQ2106" s="25" t="n">
        <v>-0.2055357701252436</v>
      </c>
    </row>
    <row r="2107">
      <c r="A2107" s="23">
        <f>Universe!A2107</f>
        <v/>
      </c>
      <c r="B2107" s="24">
        <f>IF(Universe!W2107="","",(Universe!W2107-$B$2550)/$C$2550)</f>
        <v/>
      </c>
      <c r="C2107" s="24">
        <f>IF(Universe!X2107="","",(Universe!X2107-$B$2551)/$C$2551)</f>
        <v/>
      </c>
      <c r="D2107" s="24">
        <f>IF(Universe!Y2107="","",(Universe!Y2107-$B$2552)/$C$2552)</f>
        <v/>
      </c>
      <c r="E2107" s="24">
        <f>IF(Universe!Z2107="","",(Universe!Z2107-$B$2553)/$C$2553)</f>
        <v/>
      </c>
      <c r="F2107" s="24">
        <f>IF(Universe!AA2107="","",(Universe!AA2107-$B$2554)/$C$2554)</f>
        <v/>
      </c>
      <c r="G2107" s="24">
        <f>IF(Universe!AB2107="","",(Universe!AB2107-$B$2555)/$C$2555)</f>
        <v/>
      </c>
      <c r="H2107" s="24">
        <f>IF(Universe!AC2107="","",(Universe!AC2107-$B$2556)/$C$2556)</f>
        <v/>
      </c>
      <c r="I2107" s="24">
        <f>IF(Universe!AD2107="","",(Universe!AD2107-$B$2557)/$C$2557)</f>
        <v/>
      </c>
      <c r="J2107" s="24">
        <f>IF(Universe!AE2107="","",(Universe!AE2107-$B$2558)/$C$2558)</f>
        <v/>
      </c>
      <c r="K2107" s="24">
        <f>IF(Universe!AF2107="","",(Universe!AF2107-$B$2559)/$C$2559)</f>
        <v/>
      </c>
      <c r="L2107" s="24">
        <f>IF(Universe!AG2107="","",(Universe!AG2107-$B$2560)/$C$2560)</f>
        <v/>
      </c>
      <c r="M2107" s="24">
        <f>IF(Universe!AH2107="","",(Universe!AH2107-$B$2561)/$C$2561)</f>
        <v/>
      </c>
      <c r="N2107" s="24">
        <f>IF(Universe!AI2107="","",(Universe!AI2107-$B$2562)/$C$2562)</f>
        <v/>
      </c>
      <c r="O2107" s="24">
        <f>0.74*IF(B2107="",0,B2107)+0.16*IF(C2107="",0,C2107)+0.1*IF(D2107="",0,D2107)</f>
        <v/>
      </c>
      <c r="P2107" s="24">
        <f>0.35*IF(E2107="",0,E2107)+0.35*IF(F2107="",0,F2107)+0.3*IF(G2107="",0,G2107)</f>
        <v/>
      </c>
      <c r="Q2107" s="24">
        <f>0.656*IF(I2107="",0,I2107)+0.344*IF(H2107="",0,H2107)</f>
        <v/>
      </c>
      <c r="R2107" s="24">
        <f>0.338*IF(J2107="",0,J2107)+0.662*IF(K2107="",0,K2107)</f>
        <v/>
      </c>
      <c r="S2107" s="24">
        <f>0.38*IF(L2107="",0,L2107)+0.35*IF(M2107="",0,M2107)+0.27*IF(N2107="",0,N2107)</f>
        <v/>
      </c>
      <c r="T2107" s="24">
        <f>IF(Universe!S2107="","",((Universe!S2107-$B$2565)/$C$2565)^3)</f>
        <v/>
      </c>
      <c r="U2107" s="24">
        <f>IF(Universe!S2107="","",(Universe!S2107-$B$2565)/$C$2565)</f>
        <v/>
      </c>
      <c r="V2107" s="24">
        <f>IF(Universe!T2107="","",(Universe!T2107-$B$2566)/$C$2566)</f>
        <v/>
      </c>
      <c r="W2107" s="24">
        <f>IF(Universe!U2107="","",(Universe!U2107-$B$2567)/$C$2567)</f>
        <v/>
      </c>
      <c r="X2107" s="24">
        <f>IF(O2107="","",(O2107-$B$2571)/$C$2571)</f>
        <v/>
      </c>
      <c r="Y2107" s="24">
        <f>IF(T2107="","",(T2107-$B$2576)/$C$2576)</f>
        <v/>
      </c>
      <c r="Z2107" s="24">
        <f>IF(Universe!V2107="","",(Universe!V2107-$B$2568)/$C$2568)</f>
        <v/>
      </c>
      <c r="AA2107" s="24">
        <f>IF(P2107="","",(P2107-$B$2572)/$C$2572)</f>
        <v/>
      </c>
      <c r="AB2107" s="24">
        <f>IF(Q2107="","",(Q2107-$B$2573)/$C$2573)</f>
        <v/>
      </c>
      <c r="AC2107" s="24">
        <f>IF(R2107="","",(R2107-$B$2574)/$C$2574)</f>
        <v/>
      </c>
      <c r="AD2107" s="24">
        <f>IF(S2107="","",(S2107-$B$2575)/$C$2575)</f>
        <v/>
      </c>
      <c r="AE2107" s="24">
        <f>IF(Y2107="","",Y2107-(19.12044933116382+16.522174187581257*U2107))</f>
        <v/>
      </c>
      <c r="AF2107" s="24">
        <f>IF(X2107="","",(X2107-(-0.27268023098325006+0.47142105304415904*V2107+-0.3189264934812436*U2107)--5.286111042926227e-16)/0.7994208745952703)</f>
        <v/>
      </c>
      <c r="AG2107" s="24">
        <f>IF(AA2107="","",(AA2107-(0.5248806186338691+-0.064206457956449*U2107)-5.43454825424064e-16)/0.9977404048781155)</f>
        <v/>
      </c>
      <c r="AH2107" s="25" t="n">
        <v>-1.521097527303626</v>
      </c>
      <c r="AI2107" s="25" t="n">
        <v>-0.4939308184477397</v>
      </c>
      <c r="AJ2107" s="25" t="n">
        <v>-0.3951058607756043</v>
      </c>
      <c r="AK2107" s="25" t="n">
        <v>-0.3357512274342415</v>
      </c>
      <c r="AL2107" s="25" t="n">
        <v>2.839601417685537</v>
      </c>
      <c r="AM2107" s="25" t="n">
        <v>0.1670201425365648</v>
      </c>
      <c r="AN2107" s="25" t="n">
        <v>-0.5855658067253156</v>
      </c>
      <c r="AO2107" s="25" t="n">
        <v>0.0300895182864998</v>
      </c>
      <c r="AP2107" s="25" t="n">
        <v>-0.3737776282653694</v>
      </c>
      <c r="AQ2107" s="25" t="n">
        <v>-0.3008642162337883</v>
      </c>
    </row>
    <row r="2108">
      <c r="A2108" s="23">
        <f>Universe!A2108</f>
        <v/>
      </c>
      <c r="B2108" s="24">
        <f>IF(Universe!W2108="","",(Universe!W2108-$B$2550)/$C$2550)</f>
        <v/>
      </c>
      <c r="C2108" s="24">
        <f>IF(Universe!X2108="","",(Universe!X2108-$B$2551)/$C$2551)</f>
        <v/>
      </c>
      <c r="D2108" s="24">
        <f>IF(Universe!Y2108="","",(Universe!Y2108-$B$2552)/$C$2552)</f>
        <v/>
      </c>
      <c r="E2108" s="24">
        <f>IF(Universe!Z2108="","",(Universe!Z2108-$B$2553)/$C$2553)</f>
        <v/>
      </c>
      <c r="F2108" s="24">
        <f>IF(Universe!AA2108="","",(Universe!AA2108-$B$2554)/$C$2554)</f>
        <v/>
      </c>
      <c r="G2108" s="24">
        <f>IF(Universe!AB2108="","",(Universe!AB2108-$B$2555)/$C$2555)</f>
        <v/>
      </c>
      <c r="H2108" s="24">
        <f>IF(Universe!AC2108="","",(Universe!AC2108-$B$2556)/$C$2556)</f>
        <v/>
      </c>
      <c r="I2108" s="24">
        <f>IF(Universe!AD2108="","",(Universe!AD2108-$B$2557)/$C$2557)</f>
        <v/>
      </c>
      <c r="J2108" s="24">
        <f>IF(Universe!AE2108="","",(Universe!AE2108-$B$2558)/$C$2558)</f>
        <v/>
      </c>
      <c r="K2108" s="24">
        <f>IF(Universe!AF2108="","",(Universe!AF2108-$B$2559)/$C$2559)</f>
        <v/>
      </c>
      <c r="L2108" s="24">
        <f>IF(Universe!AG2108="","",(Universe!AG2108-$B$2560)/$C$2560)</f>
        <v/>
      </c>
      <c r="M2108" s="24">
        <f>IF(Universe!AH2108="","",(Universe!AH2108-$B$2561)/$C$2561)</f>
        <v/>
      </c>
      <c r="N2108" s="24">
        <f>IF(Universe!AI2108="","",(Universe!AI2108-$B$2562)/$C$2562)</f>
        <v/>
      </c>
      <c r="O2108" s="24">
        <f>0.74*IF(B2108="",0,B2108)+0.16*IF(C2108="",0,C2108)+0.1*IF(D2108="",0,D2108)</f>
        <v/>
      </c>
      <c r="P2108" s="24">
        <f>0.35*IF(E2108="",0,E2108)+0.35*IF(F2108="",0,F2108)+0.3*IF(G2108="",0,G2108)</f>
        <v/>
      </c>
      <c r="Q2108" s="24">
        <f>0.656*IF(I2108="",0,I2108)+0.344*IF(H2108="",0,H2108)</f>
        <v/>
      </c>
      <c r="R2108" s="24">
        <f>0.338*IF(J2108="",0,J2108)+0.662*IF(K2108="",0,K2108)</f>
        <v/>
      </c>
      <c r="S2108" s="24">
        <f>0.38*IF(L2108="",0,L2108)+0.35*IF(M2108="",0,M2108)+0.27*IF(N2108="",0,N2108)</f>
        <v/>
      </c>
      <c r="T2108" s="24">
        <f>IF(Universe!S2108="","",((Universe!S2108-$B$2565)/$C$2565)^3)</f>
        <v/>
      </c>
      <c r="U2108" s="24">
        <f>IF(Universe!S2108="","",(Universe!S2108-$B$2565)/$C$2565)</f>
        <v/>
      </c>
      <c r="V2108" s="24">
        <f>IF(Universe!T2108="","",(Universe!T2108-$B$2566)/$C$2566)</f>
        <v/>
      </c>
      <c r="W2108" s="24">
        <f>IF(Universe!U2108="","",(Universe!U2108-$B$2567)/$C$2567)</f>
        <v/>
      </c>
      <c r="X2108" s="24">
        <f>IF(O2108="","",(O2108-$B$2571)/$C$2571)</f>
        <v/>
      </c>
      <c r="Y2108" s="24">
        <f>IF(T2108="","",(T2108-$B$2576)/$C$2576)</f>
        <v/>
      </c>
      <c r="Z2108" s="24">
        <f>IF(Universe!V2108="","",(Universe!V2108-$B$2568)/$C$2568)</f>
        <v/>
      </c>
      <c r="AA2108" s="24">
        <f>IF(P2108="","",(P2108-$B$2572)/$C$2572)</f>
        <v/>
      </c>
      <c r="AB2108" s="24">
        <f>IF(Q2108="","",(Q2108-$B$2573)/$C$2573)</f>
        <v/>
      </c>
      <c r="AC2108" s="24">
        <f>IF(R2108="","",(R2108-$B$2574)/$C$2574)</f>
        <v/>
      </c>
      <c r="AD2108" s="24">
        <f>IF(S2108="","",(S2108-$B$2575)/$C$2575)</f>
        <v/>
      </c>
      <c r="AE2108" s="24">
        <f>IF(Y2108="","",Y2108-(19.12044933116382+16.522174187581257*U2108))</f>
        <v/>
      </c>
      <c r="AF2108" s="24">
        <f>IF(X2108="","",(X2108-(-0.27268023098325006+0.47142105304415904*V2108+-0.3189264934812436*U2108)--5.286111042926227e-16)/0.7994208745952703)</f>
        <v/>
      </c>
      <c r="AG2108" s="24">
        <f>IF(AA2108="","",(AA2108-(0.5248806186338691+-0.064206457956449*U2108)-5.43454825424064e-16)/0.9977404048781155)</f>
        <v/>
      </c>
      <c r="AH2108" s="25" t="n">
        <v>-3.972573062343911</v>
      </c>
      <c r="AI2108" s="25" t="n">
        <v>2.305616849956264</v>
      </c>
      <c r="AJ2108" s="25" t="n">
        <v>-1.968147860690621</v>
      </c>
      <c r="AK2108" s="25" t="n">
        <v>0.8798314449166006</v>
      </c>
      <c r="AL2108" s="25" t="n">
        <v>0.4525671622889362</v>
      </c>
      <c r="AM2108" s="25" t="n">
        <v>-3.142978645105114</v>
      </c>
      <c r="AN2108" s="25" t="n">
        <v>1.483212919449727</v>
      </c>
      <c r="AO2108" s="25" t="n">
        <v>-0.694766802061169</v>
      </c>
      <c r="AP2108" s="25" t="n">
        <v>-1.830824249909839</v>
      </c>
      <c r="AQ2108" s="25" t="n">
        <v>2.043520398048155</v>
      </c>
    </row>
    <row r="2109">
      <c r="A2109" s="23">
        <f>Universe!A2109</f>
        <v/>
      </c>
      <c r="B2109" s="24">
        <f>IF(Universe!W2109="","",(Universe!W2109-$B$2550)/$C$2550)</f>
        <v/>
      </c>
      <c r="C2109" s="24">
        <f>IF(Universe!X2109="","",(Universe!X2109-$B$2551)/$C$2551)</f>
        <v/>
      </c>
      <c r="D2109" s="24">
        <f>IF(Universe!Y2109="","",(Universe!Y2109-$B$2552)/$C$2552)</f>
        <v/>
      </c>
      <c r="E2109" s="24">
        <f>IF(Universe!Z2109="","",(Universe!Z2109-$B$2553)/$C$2553)</f>
        <v/>
      </c>
      <c r="F2109" s="24">
        <f>IF(Universe!AA2109="","",(Universe!AA2109-$B$2554)/$C$2554)</f>
        <v/>
      </c>
      <c r="G2109" s="24">
        <f>IF(Universe!AB2109="","",(Universe!AB2109-$B$2555)/$C$2555)</f>
        <v/>
      </c>
      <c r="H2109" s="24">
        <f>IF(Universe!AC2109="","",(Universe!AC2109-$B$2556)/$C$2556)</f>
        <v/>
      </c>
      <c r="I2109" s="24">
        <f>IF(Universe!AD2109="","",(Universe!AD2109-$B$2557)/$C$2557)</f>
        <v/>
      </c>
      <c r="J2109" s="24">
        <f>IF(Universe!AE2109="","",(Universe!AE2109-$B$2558)/$C$2558)</f>
        <v/>
      </c>
      <c r="K2109" s="24">
        <f>IF(Universe!AF2109="","",(Universe!AF2109-$B$2559)/$C$2559)</f>
        <v/>
      </c>
      <c r="L2109" s="24">
        <f>IF(Universe!AG2109="","",(Universe!AG2109-$B$2560)/$C$2560)</f>
        <v/>
      </c>
      <c r="M2109" s="24">
        <f>IF(Universe!AH2109="","",(Universe!AH2109-$B$2561)/$C$2561)</f>
        <v/>
      </c>
      <c r="N2109" s="24">
        <f>IF(Universe!AI2109="","",(Universe!AI2109-$B$2562)/$C$2562)</f>
        <v/>
      </c>
      <c r="O2109" s="24">
        <f>0.74*IF(B2109="",0,B2109)+0.16*IF(C2109="",0,C2109)+0.1*IF(D2109="",0,D2109)</f>
        <v/>
      </c>
      <c r="P2109" s="24">
        <f>0.35*IF(E2109="",0,E2109)+0.35*IF(F2109="",0,F2109)+0.3*IF(G2109="",0,G2109)</f>
        <v/>
      </c>
      <c r="Q2109" s="24">
        <f>0.656*IF(I2109="",0,I2109)+0.344*IF(H2109="",0,H2109)</f>
        <v/>
      </c>
      <c r="R2109" s="24">
        <f>0.338*IF(J2109="",0,J2109)+0.662*IF(K2109="",0,K2109)</f>
        <v/>
      </c>
      <c r="S2109" s="24">
        <f>0.38*IF(L2109="",0,L2109)+0.35*IF(M2109="",0,M2109)+0.27*IF(N2109="",0,N2109)</f>
        <v/>
      </c>
      <c r="T2109" s="24">
        <f>IF(Universe!S2109="","",((Universe!S2109-$B$2565)/$C$2565)^3)</f>
        <v/>
      </c>
      <c r="U2109" s="24">
        <f>IF(Universe!S2109="","",(Universe!S2109-$B$2565)/$C$2565)</f>
        <v/>
      </c>
      <c r="V2109" s="24">
        <f>IF(Universe!T2109="","",(Universe!T2109-$B$2566)/$C$2566)</f>
        <v/>
      </c>
      <c r="W2109" s="24">
        <f>IF(Universe!U2109="","",(Universe!U2109-$B$2567)/$C$2567)</f>
        <v/>
      </c>
      <c r="X2109" s="24">
        <f>IF(O2109="","",(O2109-$B$2571)/$C$2571)</f>
        <v/>
      </c>
      <c r="Y2109" s="24">
        <f>IF(T2109="","",(T2109-$B$2576)/$C$2576)</f>
        <v/>
      </c>
      <c r="Z2109" s="24">
        <f>IF(Universe!V2109="","",(Universe!V2109-$B$2568)/$C$2568)</f>
        <v/>
      </c>
      <c r="AA2109" s="24">
        <f>IF(P2109="","",(P2109-$B$2572)/$C$2572)</f>
        <v/>
      </c>
      <c r="AB2109" s="24">
        <f>IF(Q2109="","",(Q2109-$B$2573)/$C$2573)</f>
        <v/>
      </c>
      <c r="AC2109" s="24">
        <f>IF(R2109="","",(R2109-$B$2574)/$C$2574)</f>
        <v/>
      </c>
      <c r="AD2109" s="24">
        <f>IF(S2109="","",(S2109-$B$2575)/$C$2575)</f>
        <v/>
      </c>
      <c r="AE2109" s="24">
        <f>IF(Y2109="","",Y2109-(19.12044933116382+16.522174187581257*U2109))</f>
        <v/>
      </c>
      <c r="AF2109" s="24">
        <f>IF(X2109="","",(X2109-(-0.27268023098325006+0.47142105304415904*V2109+-0.3189264934812436*U2109)--5.286111042926227e-16)/0.7994208745952703)</f>
        <v/>
      </c>
      <c r="AG2109" s="24">
        <f>IF(AA2109="","",(AA2109-(0.5248806186338691+-0.064206457956449*U2109)-5.43454825424064e-16)/0.9977404048781155)</f>
        <v/>
      </c>
      <c r="AH2109" s="25" t="n">
        <v>-3.378862280199677</v>
      </c>
      <c r="AI2109" s="25" t="n">
        <v>2.399507785698759</v>
      </c>
      <c r="AJ2109" s="25" t="n">
        <v>-0.6079366695492664</v>
      </c>
      <c r="AK2109" s="25" t="n">
        <v>-1.144056380199589</v>
      </c>
      <c r="AL2109" s="25" t="n">
        <v>2.28191483490118</v>
      </c>
      <c r="AM2109" s="25" t="n">
        <v>0.976072257981582</v>
      </c>
      <c r="AN2109" s="25" t="n">
        <v>0.789466013265669</v>
      </c>
      <c r="AO2109" s="25" t="n">
        <v>0.1967663860975137</v>
      </c>
      <c r="AP2109" s="25" t="n">
        <v>0.0034048961390327</v>
      </c>
      <c r="AQ2109" s="25" t="n">
        <v>0.1796750324506369</v>
      </c>
    </row>
    <row r="2110">
      <c r="A2110" s="23">
        <f>Universe!A2110</f>
        <v/>
      </c>
      <c r="B2110" s="24">
        <f>IF(Universe!W2110="","",(Universe!W2110-$B$2550)/$C$2550)</f>
        <v/>
      </c>
      <c r="C2110" s="24">
        <f>IF(Universe!X2110="","",(Universe!X2110-$B$2551)/$C$2551)</f>
        <v/>
      </c>
      <c r="D2110" s="24">
        <f>IF(Universe!Y2110="","",(Universe!Y2110-$B$2552)/$C$2552)</f>
        <v/>
      </c>
      <c r="E2110" s="24">
        <f>IF(Universe!Z2110="","",(Universe!Z2110-$B$2553)/$C$2553)</f>
        <v/>
      </c>
      <c r="F2110" s="24">
        <f>IF(Universe!AA2110="","",(Universe!AA2110-$B$2554)/$C$2554)</f>
        <v/>
      </c>
      <c r="G2110" s="24">
        <f>IF(Universe!AB2110="","",(Universe!AB2110-$B$2555)/$C$2555)</f>
        <v/>
      </c>
      <c r="H2110" s="24">
        <f>IF(Universe!AC2110="","",(Universe!AC2110-$B$2556)/$C$2556)</f>
        <v/>
      </c>
      <c r="I2110" s="24">
        <f>IF(Universe!AD2110="","",(Universe!AD2110-$B$2557)/$C$2557)</f>
        <v/>
      </c>
      <c r="J2110" s="24">
        <f>IF(Universe!AE2110="","",(Universe!AE2110-$B$2558)/$C$2558)</f>
        <v/>
      </c>
      <c r="K2110" s="24">
        <f>IF(Universe!AF2110="","",(Universe!AF2110-$B$2559)/$C$2559)</f>
        <v/>
      </c>
      <c r="L2110" s="24">
        <f>IF(Universe!AG2110="","",(Universe!AG2110-$B$2560)/$C$2560)</f>
        <v/>
      </c>
      <c r="M2110" s="24">
        <f>IF(Universe!AH2110="","",(Universe!AH2110-$B$2561)/$C$2561)</f>
        <v/>
      </c>
      <c r="N2110" s="24">
        <f>IF(Universe!AI2110="","",(Universe!AI2110-$B$2562)/$C$2562)</f>
        <v/>
      </c>
      <c r="O2110" s="24">
        <f>0.74*IF(B2110="",0,B2110)+0.16*IF(C2110="",0,C2110)+0.1*IF(D2110="",0,D2110)</f>
        <v/>
      </c>
      <c r="P2110" s="24">
        <f>0.35*IF(E2110="",0,E2110)+0.35*IF(F2110="",0,F2110)+0.3*IF(G2110="",0,G2110)</f>
        <v/>
      </c>
      <c r="Q2110" s="24">
        <f>0.656*IF(I2110="",0,I2110)+0.344*IF(H2110="",0,H2110)</f>
        <v/>
      </c>
      <c r="R2110" s="24">
        <f>0.338*IF(J2110="",0,J2110)+0.662*IF(K2110="",0,K2110)</f>
        <v/>
      </c>
      <c r="S2110" s="24">
        <f>0.38*IF(L2110="",0,L2110)+0.35*IF(M2110="",0,M2110)+0.27*IF(N2110="",0,N2110)</f>
        <v/>
      </c>
      <c r="T2110" s="24">
        <f>IF(Universe!S2110="","",((Universe!S2110-$B$2565)/$C$2565)^3)</f>
        <v/>
      </c>
      <c r="U2110" s="24">
        <f>IF(Universe!S2110="","",(Universe!S2110-$B$2565)/$C$2565)</f>
        <v/>
      </c>
      <c r="V2110" s="24">
        <f>IF(Universe!T2110="","",(Universe!T2110-$B$2566)/$C$2566)</f>
        <v/>
      </c>
      <c r="W2110" s="24">
        <f>IF(Universe!U2110="","",(Universe!U2110-$B$2567)/$C$2567)</f>
        <v/>
      </c>
      <c r="X2110" s="24">
        <f>IF(O2110="","",(O2110-$B$2571)/$C$2571)</f>
        <v/>
      </c>
      <c r="Y2110" s="24">
        <f>IF(T2110="","",(T2110-$B$2576)/$C$2576)</f>
        <v/>
      </c>
      <c r="Z2110" s="24">
        <f>IF(Universe!V2110="","",(Universe!V2110-$B$2568)/$C$2568)</f>
        <v/>
      </c>
      <c r="AA2110" s="24">
        <f>IF(P2110="","",(P2110-$B$2572)/$C$2572)</f>
        <v/>
      </c>
      <c r="AB2110" s="24">
        <f>IF(Q2110="","",(Q2110-$B$2573)/$C$2573)</f>
        <v/>
      </c>
      <c r="AC2110" s="24">
        <f>IF(R2110="","",(R2110-$B$2574)/$C$2574)</f>
        <v/>
      </c>
      <c r="AD2110" s="24">
        <f>IF(S2110="","",(S2110-$B$2575)/$C$2575)</f>
        <v/>
      </c>
      <c r="AE2110" s="24">
        <f>IF(Y2110="","",Y2110-(19.12044933116382+16.522174187581257*U2110))</f>
        <v/>
      </c>
      <c r="AF2110" s="24">
        <f>IF(X2110="","",(X2110-(-0.27268023098325006+0.47142105304415904*V2110+-0.3189264934812436*U2110)--5.286111042926227e-16)/0.7994208745952703)</f>
        <v/>
      </c>
      <c r="AG2110" s="24">
        <f>IF(AA2110="","",(AA2110-(0.5248806186338691+-0.064206457956449*U2110)-5.43454825424064e-16)/0.9977404048781155)</f>
        <v/>
      </c>
      <c r="AH2110" s="25" t="n">
        <v>-2.6761310856268</v>
      </c>
      <c r="AI2110" s="25" t="n">
        <v>-0.1474697236564381</v>
      </c>
      <c r="AJ2110" s="25" t="n">
        <v>-0.5212795724571692</v>
      </c>
      <c r="AK2110" s="25" t="n">
        <v>-0.7644791327706838</v>
      </c>
      <c r="AL2110" s="25" t="n">
        <v>3.279113776645008</v>
      </c>
      <c r="AM2110" s="25" t="n">
        <v>1.561611038240206</v>
      </c>
      <c r="AN2110" s="25" t="n">
        <v>-0.3401030933332727</v>
      </c>
      <c r="AO2110" s="25" t="n">
        <v>0.3243234023136675</v>
      </c>
      <c r="AP2110" s="25" t="n">
        <v>-1.041086736067783</v>
      </c>
      <c r="AQ2110" s="25" t="n">
        <v>-0.3555286590902621</v>
      </c>
    </row>
    <row r="2111">
      <c r="A2111" s="23">
        <f>Universe!A2111</f>
        <v/>
      </c>
      <c r="B2111" s="24">
        <f>IF(Universe!W2111="","",(Universe!W2111-$B$2550)/$C$2550)</f>
        <v/>
      </c>
      <c r="C2111" s="24">
        <f>IF(Universe!X2111="","",(Universe!X2111-$B$2551)/$C$2551)</f>
        <v/>
      </c>
      <c r="D2111" s="24">
        <f>IF(Universe!Y2111="","",(Universe!Y2111-$B$2552)/$C$2552)</f>
        <v/>
      </c>
      <c r="E2111" s="24">
        <f>IF(Universe!Z2111="","",(Universe!Z2111-$B$2553)/$C$2553)</f>
        <v/>
      </c>
      <c r="F2111" s="24">
        <f>IF(Universe!AA2111="","",(Universe!AA2111-$B$2554)/$C$2554)</f>
        <v/>
      </c>
      <c r="G2111" s="24">
        <f>IF(Universe!AB2111="","",(Universe!AB2111-$B$2555)/$C$2555)</f>
        <v/>
      </c>
      <c r="H2111" s="24">
        <f>IF(Universe!AC2111="","",(Universe!AC2111-$B$2556)/$C$2556)</f>
        <v/>
      </c>
      <c r="I2111" s="24">
        <f>IF(Universe!AD2111="","",(Universe!AD2111-$B$2557)/$C$2557)</f>
        <v/>
      </c>
      <c r="J2111" s="24">
        <f>IF(Universe!AE2111="","",(Universe!AE2111-$B$2558)/$C$2558)</f>
        <v/>
      </c>
      <c r="K2111" s="24">
        <f>IF(Universe!AF2111="","",(Universe!AF2111-$B$2559)/$C$2559)</f>
        <v/>
      </c>
      <c r="L2111" s="24">
        <f>IF(Universe!AG2111="","",(Universe!AG2111-$B$2560)/$C$2560)</f>
        <v/>
      </c>
      <c r="M2111" s="24">
        <f>IF(Universe!AH2111="","",(Universe!AH2111-$B$2561)/$C$2561)</f>
        <v/>
      </c>
      <c r="N2111" s="24">
        <f>IF(Universe!AI2111="","",(Universe!AI2111-$B$2562)/$C$2562)</f>
        <v/>
      </c>
      <c r="O2111" s="24">
        <f>0.74*IF(B2111="",0,B2111)+0.16*IF(C2111="",0,C2111)+0.1*IF(D2111="",0,D2111)</f>
        <v/>
      </c>
      <c r="P2111" s="24">
        <f>0.35*IF(E2111="",0,E2111)+0.35*IF(F2111="",0,F2111)+0.3*IF(G2111="",0,G2111)</f>
        <v/>
      </c>
      <c r="Q2111" s="24">
        <f>0.656*IF(I2111="",0,I2111)+0.344*IF(H2111="",0,H2111)</f>
        <v/>
      </c>
      <c r="R2111" s="24">
        <f>0.338*IF(J2111="",0,J2111)+0.662*IF(K2111="",0,K2111)</f>
        <v/>
      </c>
      <c r="S2111" s="24">
        <f>0.38*IF(L2111="",0,L2111)+0.35*IF(M2111="",0,M2111)+0.27*IF(N2111="",0,N2111)</f>
        <v/>
      </c>
      <c r="T2111" s="24">
        <f>IF(Universe!S2111="","",((Universe!S2111-$B$2565)/$C$2565)^3)</f>
        <v/>
      </c>
      <c r="U2111" s="24">
        <f>IF(Universe!S2111="","",(Universe!S2111-$B$2565)/$C$2565)</f>
        <v/>
      </c>
      <c r="V2111" s="24">
        <f>IF(Universe!T2111="","",(Universe!T2111-$B$2566)/$C$2566)</f>
        <v/>
      </c>
      <c r="W2111" s="24">
        <f>IF(Universe!U2111="","",(Universe!U2111-$B$2567)/$C$2567)</f>
        <v/>
      </c>
      <c r="X2111" s="24">
        <f>IF(O2111="","",(O2111-$B$2571)/$C$2571)</f>
        <v/>
      </c>
      <c r="Y2111" s="24">
        <f>IF(T2111="","",(T2111-$B$2576)/$C$2576)</f>
        <v/>
      </c>
      <c r="Z2111" s="24">
        <f>IF(Universe!V2111="","",(Universe!V2111-$B$2568)/$C$2568)</f>
        <v/>
      </c>
      <c r="AA2111" s="24">
        <f>IF(P2111="","",(P2111-$B$2572)/$C$2572)</f>
        <v/>
      </c>
      <c r="AB2111" s="24">
        <f>IF(Q2111="","",(Q2111-$B$2573)/$C$2573)</f>
        <v/>
      </c>
      <c r="AC2111" s="24">
        <f>IF(R2111="","",(R2111-$B$2574)/$C$2574)</f>
        <v/>
      </c>
      <c r="AD2111" s="24">
        <f>IF(S2111="","",(S2111-$B$2575)/$C$2575)</f>
        <v/>
      </c>
      <c r="AE2111" s="24">
        <f>IF(Y2111="","",Y2111-(19.12044933116382+16.522174187581257*U2111))</f>
        <v/>
      </c>
      <c r="AF2111" s="24">
        <f>IF(X2111="","",(X2111-(-0.27268023098325006+0.47142105304415904*V2111+-0.3189264934812436*U2111)--5.286111042926227e-16)/0.7994208745952703)</f>
        <v/>
      </c>
      <c r="AG2111" s="24">
        <f>IF(AA2111="","",(AA2111-(0.5248806186338691+-0.064206457956449*U2111)-5.43454825424064e-16)/0.9977404048781155)</f>
        <v/>
      </c>
      <c r="AH2111" s="25" t="n">
        <v>-3.069810918799086</v>
      </c>
      <c r="AI2111" s="25" t="n">
        <v>0.1886047563756365</v>
      </c>
      <c r="AJ2111" s="25" t="n">
        <v>-2.353993594873294</v>
      </c>
      <c r="AK2111" s="25" t="n">
        <v>0.9921603002362324</v>
      </c>
      <c r="AL2111" s="25" t="n">
        <v>2.86241592177519</v>
      </c>
      <c r="AM2111" s="25" t="n">
        <v>-0.1197216238807416</v>
      </c>
      <c r="AN2111" s="25" t="n">
        <v>1.311296900443309</v>
      </c>
      <c r="AO2111" s="25" t="n">
        <v>-0.6746209761325603</v>
      </c>
      <c r="AP2111" s="25" t="n">
        <v>-4.217271227981603</v>
      </c>
      <c r="AQ2111" s="25" t="n">
        <v>-0.3625979668593727</v>
      </c>
    </row>
    <row r="2112">
      <c r="A2112" s="23">
        <f>Universe!A2112</f>
        <v/>
      </c>
      <c r="B2112" s="24">
        <f>IF(Universe!W2112="","",(Universe!W2112-$B$2550)/$C$2550)</f>
        <v/>
      </c>
      <c r="C2112" s="24">
        <f>IF(Universe!X2112="","",(Universe!X2112-$B$2551)/$C$2551)</f>
        <v/>
      </c>
      <c r="D2112" s="24">
        <f>IF(Universe!Y2112="","",(Universe!Y2112-$B$2552)/$C$2552)</f>
        <v/>
      </c>
      <c r="E2112" s="24">
        <f>IF(Universe!Z2112="","",(Universe!Z2112-$B$2553)/$C$2553)</f>
        <v/>
      </c>
      <c r="F2112" s="24">
        <f>IF(Universe!AA2112="","",(Universe!AA2112-$B$2554)/$C$2554)</f>
        <v/>
      </c>
      <c r="G2112" s="24">
        <f>IF(Universe!AB2112="","",(Universe!AB2112-$B$2555)/$C$2555)</f>
        <v/>
      </c>
      <c r="H2112" s="24">
        <f>IF(Universe!AC2112="","",(Universe!AC2112-$B$2556)/$C$2556)</f>
        <v/>
      </c>
      <c r="I2112" s="24">
        <f>IF(Universe!AD2112="","",(Universe!AD2112-$B$2557)/$C$2557)</f>
        <v/>
      </c>
      <c r="J2112" s="24">
        <f>IF(Universe!AE2112="","",(Universe!AE2112-$B$2558)/$C$2558)</f>
        <v/>
      </c>
      <c r="K2112" s="24">
        <f>IF(Universe!AF2112="","",(Universe!AF2112-$B$2559)/$C$2559)</f>
        <v/>
      </c>
      <c r="L2112" s="24">
        <f>IF(Universe!AG2112="","",(Universe!AG2112-$B$2560)/$C$2560)</f>
        <v/>
      </c>
      <c r="M2112" s="24">
        <f>IF(Universe!AH2112="","",(Universe!AH2112-$B$2561)/$C$2561)</f>
        <v/>
      </c>
      <c r="N2112" s="24">
        <f>IF(Universe!AI2112="","",(Universe!AI2112-$B$2562)/$C$2562)</f>
        <v/>
      </c>
      <c r="O2112" s="24">
        <f>0.74*IF(B2112="",0,B2112)+0.16*IF(C2112="",0,C2112)+0.1*IF(D2112="",0,D2112)</f>
        <v/>
      </c>
      <c r="P2112" s="24">
        <f>0.35*IF(E2112="",0,E2112)+0.35*IF(F2112="",0,F2112)+0.3*IF(G2112="",0,G2112)</f>
        <v/>
      </c>
      <c r="Q2112" s="24">
        <f>0.656*IF(I2112="",0,I2112)+0.344*IF(H2112="",0,H2112)</f>
        <v/>
      </c>
      <c r="R2112" s="24">
        <f>0.338*IF(J2112="",0,J2112)+0.662*IF(K2112="",0,K2112)</f>
        <v/>
      </c>
      <c r="S2112" s="24">
        <f>0.38*IF(L2112="",0,L2112)+0.35*IF(M2112="",0,M2112)+0.27*IF(N2112="",0,N2112)</f>
        <v/>
      </c>
      <c r="T2112" s="24">
        <f>IF(Universe!S2112="","",((Universe!S2112-$B$2565)/$C$2565)^3)</f>
        <v/>
      </c>
      <c r="U2112" s="24">
        <f>IF(Universe!S2112="","",(Universe!S2112-$B$2565)/$C$2565)</f>
        <v/>
      </c>
      <c r="V2112" s="24">
        <f>IF(Universe!T2112="","",(Universe!T2112-$B$2566)/$C$2566)</f>
        <v/>
      </c>
      <c r="W2112" s="24">
        <f>IF(Universe!U2112="","",(Universe!U2112-$B$2567)/$C$2567)</f>
        <v/>
      </c>
      <c r="X2112" s="24">
        <f>IF(O2112="","",(O2112-$B$2571)/$C$2571)</f>
        <v/>
      </c>
      <c r="Y2112" s="24">
        <f>IF(T2112="","",(T2112-$B$2576)/$C$2576)</f>
        <v/>
      </c>
      <c r="Z2112" s="24">
        <f>IF(Universe!V2112="","",(Universe!V2112-$B$2568)/$C$2568)</f>
        <v/>
      </c>
      <c r="AA2112" s="24">
        <f>IF(P2112="","",(P2112-$B$2572)/$C$2572)</f>
        <v/>
      </c>
      <c r="AB2112" s="24">
        <f>IF(Q2112="","",(Q2112-$B$2573)/$C$2573)</f>
        <v/>
      </c>
      <c r="AC2112" s="24">
        <f>IF(R2112="","",(R2112-$B$2574)/$C$2574)</f>
        <v/>
      </c>
      <c r="AD2112" s="24">
        <f>IF(S2112="","",(S2112-$B$2575)/$C$2575)</f>
        <v/>
      </c>
      <c r="AE2112" s="24">
        <f>IF(Y2112="","",Y2112-(19.12044933116382+16.522174187581257*U2112))</f>
        <v/>
      </c>
      <c r="AF2112" s="24">
        <f>IF(X2112="","",(X2112-(-0.27268023098325006+0.47142105304415904*V2112+-0.3189264934812436*U2112)--5.286111042926227e-16)/0.7994208745952703)</f>
        <v/>
      </c>
      <c r="AG2112" s="24">
        <f>IF(AA2112="","",(AA2112-(0.5248806186338691+-0.064206457956449*U2112)-5.43454825424064e-16)/0.9977404048781155)</f>
        <v/>
      </c>
      <c r="AH2112" s="25" t="n">
        <v>-2.253304595659428</v>
      </c>
      <c r="AI2112" s="25" t="n">
        <v>-0.2386741807442414</v>
      </c>
      <c r="AJ2112" s="25" t="n">
        <v>0.6887257365126991</v>
      </c>
      <c r="AK2112" s="25" t="n">
        <v>0.0955637301467466</v>
      </c>
      <c r="AL2112" s="25" t="n">
        <v>3.373561072507352</v>
      </c>
      <c r="AM2112" s="25" t="n">
        <v>0.2782950155749091</v>
      </c>
      <c r="AN2112" s="25" t="n">
        <v>-0.2599240995523822</v>
      </c>
      <c r="AO2112" s="25" t="n">
        <v>0.0269715628971695</v>
      </c>
      <c r="AP2112" s="25" t="n">
        <v>0.3180346788040187</v>
      </c>
      <c r="AQ2112" s="25" t="n">
        <v>2.037852868523294</v>
      </c>
    </row>
    <row r="2113">
      <c r="A2113" s="23">
        <f>Universe!A2113</f>
        <v/>
      </c>
      <c r="B2113" s="24">
        <f>IF(Universe!W2113="","",(Universe!W2113-$B$2550)/$C$2550)</f>
        <v/>
      </c>
      <c r="C2113" s="24">
        <f>IF(Universe!X2113="","",(Universe!X2113-$B$2551)/$C$2551)</f>
        <v/>
      </c>
      <c r="D2113" s="24">
        <f>IF(Universe!Y2113="","",(Universe!Y2113-$B$2552)/$C$2552)</f>
        <v/>
      </c>
      <c r="E2113" s="24">
        <f>IF(Universe!Z2113="","",(Universe!Z2113-$B$2553)/$C$2553)</f>
        <v/>
      </c>
      <c r="F2113" s="24">
        <f>IF(Universe!AA2113="","",(Universe!AA2113-$B$2554)/$C$2554)</f>
        <v/>
      </c>
      <c r="G2113" s="24">
        <f>IF(Universe!AB2113="","",(Universe!AB2113-$B$2555)/$C$2555)</f>
        <v/>
      </c>
      <c r="H2113" s="24">
        <f>IF(Universe!AC2113="","",(Universe!AC2113-$B$2556)/$C$2556)</f>
        <v/>
      </c>
      <c r="I2113" s="24">
        <f>IF(Universe!AD2113="","",(Universe!AD2113-$B$2557)/$C$2557)</f>
        <v/>
      </c>
      <c r="J2113" s="24">
        <f>IF(Universe!AE2113="","",(Universe!AE2113-$B$2558)/$C$2558)</f>
        <v/>
      </c>
      <c r="K2113" s="24">
        <f>IF(Universe!AF2113="","",(Universe!AF2113-$B$2559)/$C$2559)</f>
        <v/>
      </c>
      <c r="L2113" s="24">
        <f>IF(Universe!AG2113="","",(Universe!AG2113-$B$2560)/$C$2560)</f>
        <v/>
      </c>
      <c r="M2113" s="24">
        <f>IF(Universe!AH2113="","",(Universe!AH2113-$B$2561)/$C$2561)</f>
        <v/>
      </c>
      <c r="N2113" s="24">
        <f>IF(Universe!AI2113="","",(Universe!AI2113-$B$2562)/$C$2562)</f>
        <v/>
      </c>
      <c r="O2113" s="24">
        <f>0.74*IF(B2113="",0,B2113)+0.16*IF(C2113="",0,C2113)+0.1*IF(D2113="",0,D2113)</f>
        <v/>
      </c>
      <c r="P2113" s="24">
        <f>0.35*IF(E2113="",0,E2113)+0.35*IF(F2113="",0,F2113)+0.3*IF(G2113="",0,G2113)</f>
        <v/>
      </c>
      <c r="Q2113" s="24">
        <f>0.656*IF(I2113="",0,I2113)+0.344*IF(H2113="",0,H2113)</f>
        <v/>
      </c>
      <c r="R2113" s="24">
        <f>0.338*IF(J2113="",0,J2113)+0.662*IF(K2113="",0,K2113)</f>
        <v/>
      </c>
      <c r="S2113" s="24">
        <f>0.38*IF(L2113="",0,L2113)+0.35*IF(M2113="",0,M2113)+0.27*IF(N2113="",0,N2113)</f>
        <v/>
      </c>
      <c r="T2113" s="24">
        <f>IF(Universe!S2113="","",((Universe!S2113-$B$2565)/$C$2565)^3)</f>
        <v/>
      </c>
      <c r="U2113" s="24">
        <f>IF(Universe!S2113="","",(Universe!S2113-$B$2565)/$C$2565)</f>
        <v/>
      </c>
      <c r="V2113" s="24">
        <f>IF(Universe!T2113="","",(Universe!T2113-$B$2566)/$C$2566)</f>
        <v/>
      </c>
      <c r="W2113" s="24">
        <f>IF(Universe!U2113="","",(Universe!U2113-$B$2567)/$C$2567)</f>
        <v/>
      </c>
      <c r="X2113" s="24">
        <f>IF(O2113="","",(O2113-$B$2571)/$C$2571)</f>
        <v/>
      </c>
      <c r="Y2113" s="24">
        <f>IF(T2113="","",(T2113-$B$2576)/$C$2576)</f>
        <v/>
      </c>
      <c r="Z2113" s="24">
        <f>IF(Universe!V2113="","",(Universe!V2113-$B$2568)/$C$2568)</f>
        <v/>
      </c>
      <c r="AA2113" s="24">
        <f>IF(P2113="","",(P2113-$B$2572)/$C$2572)</f>
        <v/>
      </c>
      <c r="AB2113" s="24">
        <f>IF(Q2113="","",(Q2113-$B$2573)/$C$2573)</f>
        <v/>
      </c>
      <c r="AC2113" s="24">
        <f>IF(R2113="","",(R2113-$B$2574)/$C$2574)</f>
        <v/>
      </c>
      <c r="AD2113" s="24">
        <f>IF(S2113="","",(S2113-$B$2575)/$C$2575)</f>
        <v/>
      </c>
      <c r="AE2113" s="24">
        <f>IF(Y2113="","",Y2113-(19.12044933116382+16.522174187581257*U2113))</f>
        <v/>
      </c>
      <c r="AF2113" s="24">
        <f>IF(X2113="","",(X2113-(-0.27268023098325006+0.47142105304415904*V2113+-0.3189264934812436*U2113)--5.286111042926227e-16)/0.7994208745952703)</f>
        <v/>
      </c>
      <c r="AG2113" s="24">
        <f>IF(AA2113="","",(AA2113-(0.5248806186338691+-0.064206457956449*U2113)-5.43454825424064e-16)/0.9977404048781155)</f>
        <v/>
      </c>
      <c r="AH2113" s="25" t="n">
        <v>-0.7305802507480476</v>
      </c>
      <c r="AI2113" s="25" t="n">
        <v>0.6503418624113002</v>
      </c>
      <c r="AJ2113" s="25" t="n">
        <v>0.2846659265899916</v>
      </c>
      <c r="AK2113" s="25" t="n">
        <v>0.2131511082956332</v>
      </c>
      <c r="AL2113" s="25" t="n">
        <v>1.569766304732034</v>
      </c>
      <c r="AM2113" s="25" t="n">
        <v>-0.2628635598000474</v>
      </c>
      <c r="AN2113" s="25" t="n">
        <v>0.5512740040974579</v>
      </c>
      <c r="AO2113" s="25" t="n">
        <v>-0.1478600655619635</v>
      </c>
      <c r="AP2113" s="25" t="n">
        <v>0.4581501157984657</v>
      </c>
      <c r="AQ2113" s="25" t="n">
        <v>0.0958157675654044</v>
      </c>
    </row>
    <row r="2114">
      <c r="A2114" s="23">
        <f>Universe!A2114</f>
        <v/>
      </c>
      <c r="B2114" s="24">
        <f>IF(Universe!W2114="","",(Universe!W2114-$B$2550)/$C$2550)</f>
        <v/>
      </c>
      <c r="C2114" s="24">
        <f>IF(Universe!X2114="","",(Universe!X2114-$B$2551)/$C$2551)</f>
        <v/>
      </c>
      <c r="D2114" s="24">
        <f>IF(Universe!Y2114="","",(Universe!Y2114-$B$2552)/$C$2552)</f>
        <v/>
      </c>
      <c r="E2114" s="24">
        <f>IF(Universe!Z2114="","",(Universe!Z2114-$B$2553)/$C$2553)</f>
        <v/>
      </c>
      <c r="F2114" s="24">
        <f>IF(Universe!AA2114="","",(Universe!AA2114-$B$2554)/$C$2554)</f>
        <v/>
      </c>
      <c r="G2114" s="24">
        <f>IF(Universe!AB2114="","",(Universe!AB2114-$B$2555)/$C$2555)</f>
        <v/>
      </c>
      <c r="H2114" s="24">
        <f>IF(Universe!AC2114="","",(Universe!AC2114-$B$2556)/$C$2556)</f>
        <v/>
      </c>
      <c r="I2114" s="24">
        <f>IF(Universe!AD2114="","",(Universe!AD2114-$B$2557)/$C$2557)</f>
        <v/>
      </c>
      <c r="J2114" s="24">
        <f>IF(Universe!AE2114="","",(Universe!AE2114-$B$2558)/$C$2558)</f>
        <v/>
      </c>
      <c r="K2114" s="24">
        <f>IF(Universe!AF2114="","",(Universe!AF2114-$B$2559)/$C$2559)</f>
        <v/>
      </c>
      <c r="L2114" s="24">
        <f>IF(Universe!AG2114="","",(Universe!AG2114-$B$2560)/$C$2560)</f>
        <v/>
      </c>
      <c r="M2114" s="24">
        <f>IF(Universe!AH2114="","",(Universe!AH2114-$B$2561)/$C$2561)</f>
        <v/>
      </c>
      <c r="N2114" s="24">
        <f>IF(Universe!AI2114="","",(Universe!AI2114-$B$2562)/$C$2562)</f>
        <v/>
      </c>
      <c r="O2114" s="24">
        <f>0.74*IF(B2114="",0,B2114)+0.16*IF(C2114="",0,C2114)+0.1*IF(D2114="",0,D2114)</f>
        <v/>
      </c>
      <c r="P2114" s="24">
        <f>0.35*IF(E2114="",0,E2114)+0.35*IF(F2114="",0,F2114)+0.3*IF(G2114="",0,G2114)</f>
        <v/>
      </c>
      <c r="Q2114" s="24">
        <f>0.656*IF(I2114="",0,I2114)+0.344*IF(H2114="",0,H2114)</f>
        <v/>
      </c>
      <c r="R2114" s="24">
        <f>0.338*IF(J2114="",0,J2114)+0.662*IF(K2114="",0,K2114)</f>
        <v/>
      </c>
      <c r="S2114" s="24">
        <f>0.38*IF(L2114="",0,L2114)+0.35*IF(M2114="",0,M2114)+0.27*IF(N2114="",0,N2114)</f>
        <v/>
      </c>
      <c r="T2114" s="24">
        <f>IF(Universe!S2114="","",((Universe!S2114-$B$2565)/$C$2565)^3)</f>
        <v/>
      </c>
      <c r="U2114" s="24">
        <f>IF(Universe!S2114="","",(Universe!S2114-$B$2565)/$C$2565)</f>
        <v/>
      </c>
      <c r="V2114" s="24">
        <f>IF(Universe!T2114="","",(Universe!T2114-$B$2566)/$C$2566)</f>
        <v/>
      </c>
      <c r="W2114" s="24">
        <f>IF(Universe!U2114="","",(Universe!U2114-$B$2567)/$C$2567)</f>
        <v/>
      </c>
      <c r="X2114" s="24">
        <f>IF(O2114="","",(O2114-$B$2571)/$C$2571)</f>
        <v/>
      </c>
      <c r="Y2114" s="24">
        <f>IF(T2114="","",(T2114-$B$2576)/$C$2576)</f>
        <v/>
      </c>
      <c r="Z2114" s="24">
        <f>IF(Universe!V2114="","",(Universe!V2114-$B$2568)/$C$2568)</f>
        <v/>
      </c>
      <c r="AA2114" s="24">
        <f>IF(P2114="","",(P2114-$B$2572)/$C$2572)</f>
        <v/>
      </c>
      <c r="AB2114" s="24">
        <f>IF(Q2114="","",(Q2114-$B$2573)/$C$2573)</f>
        <v/>
      </c>
      <c r="AC2114" s="24">
        <f>IF(R2114="","",(R2114-$B$2574)/$C$2574)</f>
        <v/>
      </c>
      <c r="AD2114" s="24">
        <f>IF(S2114="","",(S2114-$B$2575)/$C$2575)</f>
        <v/>
      </c>
      <c r="AE2114" s="24">
        <f>IF(Y2114="","",Y2114-(19.12044933116382+16.522174187581257*U2114))</f>
        <v/>
      </c>
      <c r="AF2114" s="24">
        <f>IF(X2114="","",(X2114-(-0.27268023098325006+0.47142105304415904*V2114+-0.3189264934812436*U2114)--5.286111042926227e-16)/0.7994208745952703)</f>
        <v/>
      </c>
      <c r="AG2114" s="24">
        <f>IF(AA2114="","",(AA2114-(0.5248806186338691+-0.064206457956449*U2114)-5.43454825424064e-16)/0.9977404048781155)</f>
        <v/>
      </c>
      <c r="AH2114" s="25" t="n">
        <v>-0.4054853824085938</v>
      </c>
      <c r="AI2114" s="25" t="n">
        <v>0.3413049757011954</v>
      </c>
      <c r="AJ2114" s="25" t="n">
        <v>-0.1341405390752628</v>
      </c>
      <c r="AK2114" s="25" t="n">
        <v>0.1077403783665316</v>
      </c>
      <c r="AL2114" s="25" t="n">
        <v>0.9243383578687971</v>
      </c>
      <c r="AM2114" s="25" t="n">
        <v>0.0223127271757549</v>
      </c>
      <c r="AN2114" s="25" t="n">
        <v>-0.1090087377032121</v>
      </c>
      <c r="AO2114" s="25" t="n">
        <v>-0.09210881401182019</v>
      </c>
      <c r="AP2114" s="25" t="n">
        <v>0.2614950140560357</v>
      </c>
      <c r="AQ2114" s="25" t="n">
        <v>0.0525872804463661</v>
      </c>
    </row>
    <row r="2115">
      <c r="A2115" s="23">
        <f>Universe!A2115</f>
        <v/>
      </c>
      <c r="B2115" s="24">
        <f>IF(Universe!W2115="","",(Universe!W2115-$B$2550)/$C$2550)</f>
        <v/>
      </c>
      <c r="C2115" s="24">
        <f>IF(Universe!X2115="","",(Universe!X2115-$B$2551)/$C$2551)</f>
        <v/>
      </c>
      <c r="D2115" s="24">
        <f>IF(Universe!Y2115="","",(Universe!Y2115-$B$2552)/$C$2552)</f>
        <v/>
      </c>
      <c r="E2115" s="24">
        <f>IF(Universe!Z2115="","",(Universe!Z2115-$B$2553)/$C$2553)</f>
        <v/>
      </c>
      <c r="F2115" s="24">
        <f>IF(Universe!AA2115="","",(Universe!AA2115-$B$2554)/$C$2554)</f>
        <v/>
      </c>
      <c r="G2115" s="24">
        <f>IF(Universe!AB2115="","",(Universe!AB2115-$B$2555)/$C$2555)</f>
        <v/>
      </c>
      <c r="H2115" s="24">
        <f>IF(Universe!AC2115="","",(Universe!AC2115-$B$2556)/$C$2556)</f>
        <v/>
      </c>
      <c r="I2115" s="24">
        <f>IF(Universe!AD2115="","",(Universe!AD2115-$B$2557)/$C$2557)</f>
        <v/>
      </c>
      <c r="J2115" s="24">
        <f>IF(Universe!AE2115="","",(Universe!AE2115-$B$2558)/$C$2558)</f>
        <v/>
      </c>
      <c r="K2115" s="24">
        <f>IF(Universe!AF2115="","",(Universe!AF2115-$B$2559)/$C$2559)</f>
        <v/>
      </c>
      <c r="L2115" s="24">
        <f>IF(Universe!AG2115="","",(Universe!AG2115-$B$2560)/$C$2560)</f>
        <v/>
      </c>
      <c r="M2115" s="24">
        <f>IF(Universe!AH2115="","",(Universe!AH2115-$B$2561)/$C$2561)</f>
        <v/>
      </c>
      <c r="N2115" s="24">
        <f>IF(Universe!AI2115="","",(Universe!AI2115-$B$2562)/$C$2562)</f>
        <v/>
      </c>
      <c r="O2115" s="24">
        <f>0.74*IF(B2115="",0,B2115)+0.16*IF(C2115="",0,C2115)+0.1*IF(D2115="",0,D2115)</f>
        <v/>
      </c>
      <c r="P2115" s="24">
        <f>0.35*IF(E2115="",0,E2115)+0.35*IF(F2115="",0,F2115)+0.3*IF(G2115="",0,G2115)</f>
        <v/>
      </c>
      <c r="Q2115" s="24">
        <f>0.656*IF(I2115="",0,I2115)+0.344*IF(H2115="",0,H2115)</f>
        <v/>
      </c>
      <c r="R2115" s="24">
        <f>0.338*IF(J2115="",0,J2115)+0.662*IF(K2115="",0,K2115)</f>
        <v/>
      </c>
      <c r="S2115" s="24">
        <f>0.38*IF(L2115="",0,L2115)+0.35*IF(M2115="",0,M2115)+0.27*IF(N2115="",0,N2115)</f>
        <v/>
      </c>
      <c r="T2115" s="24">
        <f>IF(Universe!S2115="","",((Universe!S2115-$B$2565)/$C$2565)^3)</f>
        <v/>
      </c>
      <c r="U2115" s="24">
        <f>IF(Universe!S2115="","",(Universe!S2115-$B$2565)/$C$2565)</f>
        <v/>
      </c>
      <c r="V2115" s="24">
        <f>IF(Universe!T2115="","",(Universe!T2115-$B$2566)/$C$2566)</f>
        <v/>
      </c>
      <c r="W2115" s="24">
        <f>IF(Universe!U2115="","",(Universe!U2115-$B$2567)/$C$2567)</f>
        <v/>
      </c>
      <c r="X2115" s="24">
        <f>IF(O2115="","",(O2115-$B$2571)/$C$2571)</f>
        <v/>
      </c>
      <c r="Y2115" s="24">
        <f>IF(T2115="","",(T2115-$B$2576)/$C$2576)</f>
        <v/>
      </c>
      <c r="Z2115" s="24">
        <f>IF(Universe!V2115="","",(Universe!V2115-$B$2568)/$C$2568)</f>
        <v/>
      </c>
      <c r="AA2115" s="24">
        <f>IF(P2115="","",(P2115-$B$2572)/$C$2572)</f>
        <v/>
      </c>
      <c r="AB2115" s="24">
        <f>IF(Q2115="","",(Q2115-$B$2573)/$C$2573)</f>
        <v/>
      </c>
      <c r="AC2115" s="24">
        <f>IF(R2115="","",(R2115-$B$2574)/$C$2574)</f>
        <v/>
      </c>
      <c r="AD2115" s="24">
        <f>IF(S2115="","",(S2115-$B$2575)/$C$2575)</f>
        <v/>
      </c>
      <c r="AE2115" s="24">
        <f>IF(Y2115="","",Y2115-(19.12044933116382+16.522174187581257*U2115))</f>
        <v/>
      </c>
      <c r="AF2115" s="24">
        <f>IF(X2115="","",(X2115-(-0.27268023098325006+0.47142105304415904*V2115+-0.3189264934812436*U2115)--5.286111042926227e-16)/0.7994208745952703)</f>
        <v/>
      </c>
      <c r="AG2115" s="24">
        <f>IF(AA2115="","",(AA2115-(0.5248806186338691+-0.064206457956449*U2115)-5.43454825424064e-16)/0.9977404048781155)</f>
        <v/>
      </c>
      <c r="AH2115" s="25" t="n">
        <v>-1.710728349175675</v>
      </c>
      <c r="AI2115" s="25" t="n">
        <v>0.0452254384914728</v>
      </c>
      <c r="AJ2115" s="25" t="n">
        <v>0.1320443652429622</v>
      </c>
      <c r="AK2115" s="25" t="n">
        <v>-0.5710008454006466</v>
      </c>
      <c r="AL2115" s="25" t="n">
        <v>3.050047215358254</v>
      </c>
      <c r="AM2115" s="25" t="n">
        <v>0.6608167298509482</v>
      </c>
      <c r="AN2115" s="25" t="n">
        <v>-0.3164985426390129</v>
      </c>
      <c r="AO2115" s="25" t="n">
        <v>0.0759001548829016</v>
      </c>
      <c r="AP2115" s="25" t="n">
        <v>-0.6324337271298627</v>
      </c>
      <c r="AQ2115" s="25" t="n">
        <v>-0.251371241433568</v>
      </c>
    </row>
    <row r="2116">
      <c r="A2116" s="23">
        <f>Universe!A2116</f>
        <v/>
      </c>
      <c r="B2116" s="24">
        <f>IF(Universe!W2116="","",(Universe!W2116-$B$2550)/$C$2550)</f>
        <v/>
      </c>
      <c r="C2116" s="24">
        <f>IF(Universe!X2116="","",(Universe!X2116-$B$2551)/$C$2551)</f>
        <v/>
      </c>
      <c r="D2116" s="24">
        <f>IF(Universe!Y2116="","",(Universe!Y2116-$B$2552)/$C$2552)</f>
        <v/>
      </c>
      <c r="E2116" s="24">
        <f>IF(Universe!Z2116="","",(Universe!Z2116-$B$2553)/$C$2553)</f>
        <v/>
      </c>
      <c r="F2116" s="24">
        <f>IF(Universe!AA2116="","",(Universe!AA2116-$B$2554)/$C$2554)</f>
        <v/>
      </c>
      <c r="G2116" s="24">
        <f>IF(Universe!AB2116="","",(Universe!AB2116-$B$2555)/$C$2555)</f>
        <v/>
      </c>
      <c r="H2116" s="24">
        <f>IF(Universe!AC2116="","",(Universe!AC2116-$B$2556)/$C$2556)</f>
        <v/>
      </c>
      <c r="I2116" s="24">
        <f>IF(Universe!AD2116="","",(Universe!AD2116-$B$2557)/$C$2557)</f>
        <v/>
      </c>
      <c r="J2116" s="24">
        <f>IF(Universe!AE2116="","",(Universe!AE2116-$B$2558)/$C$2558)</f>
        <v/>
      </c>
      <c r="K2116" s="24">
        <f>IF(Universe!AF2116="","",(Universe!AF2116-$B$2559)/$C$2559)</f>
        <v/>
      </c>
      <c r="L2116" s="24">
        <f>IF(Universe!AG2116="","",(Universe!AG2116-$B$2560)/$C$2560)</f>
        <v/>
      </c>
      <c r="M2116" s="24">
        <f>IF(Universe!AH2116="","",(Universe!AH2116-$B$2561)/$C$2561)</f>
        <v/>
      </c>
      <c r="N2116" s="24">
        <f>IF(Universe!AI2116="","",(Universe!AI2116-$B$2562)/$C$2562)</f>
        <v/>
      </c>
      <c r="O2116" s="24">
        <f>0.74*IF(B2116="",0,B2116)+0.16*IF(C2116="",0,C2116)+0.1*IF(D2116="",0,D2116)</f>
        <v/>
      </c>
      <c r="P2116" s="24">
        <f>0.35*IF(E2116="",0,E2116)+0.35*IF(F2116="",0,F2116)+0.3*IF(G2116="",0,G2116)</f>
        <v/>
      </c>
      <c r="Q2116" s="24">
        <f>0.656*IF(I2116="",0,I2116)+0.344*IF(H2116="",0,H2116)</f>
        <v/>
      </c>
      <c r="R2116" s="24">
        <f>0.338*IF(J2116="",0,J2116)+0.662*IF(K2116="",0,K2116)</f>
        <v/>
      </c>
      <c r="S2116" s="24">
        <f>0.38*IF(L2116="",0,L2116)+0.35*IF(M2116="",0,M2116)+0.27*IF(N2116="",0,N2116)</f>
        <v/>
      </c>
      <c r="T2116" s="24">
        <f>IF(Universe!S2116="","",((Universe!S2116-$B$2565)/$C$2565)^3)</f>
        <v/>
      </c>
      <c r="U2116" s="24">
        <f>IF(Universe!S2116="","",(Universe!S2116-$B$2565)/$C$2565)</f>
        <v/>
      </c>
      <c r="V2116" s="24">
        <f>IF(Universe!T2116="","",(Universe!T2116-$B$2566)/$C$2566)</f>
        <v/>
      </c>
      <c r="W2116" s="24">
        <f>IF(Universe!U2116="","",(Universe!U2116-$B$2567)/$C$2567)</f>
        <v/>
      </c>
      <c r="X2116" s="24">
        <f>IF(O2116="","",(O2116-$B$2571)/$C$2571)</f>
        <v/>
      </c>
      <c r="Y2116" s="24">
        <f>IF(T2116="","",(T2116-$B$2576)/$C$2576)</f>
        <v/>
      </c>
      <c r="Z2116" s="24">
        <f>IF(Universe!V2116="","",(Universe!V2116-$B$2568)/$C$2568)</f>
        <v/>
      </c>
      <c r="AA2116" s="24">
        <f>IF(P2116="","",(P2116-$B$2572)/$C$2572)</f>
        <v/>
      </c>
      <c r="AB2116" s="24">
        <f>IF(Q2116="","",(Q2116-$B$2573)/$C$2573)</f>
        <v/>
      </c>
      <c r="AC2116" s="24">
        <f>IF(R2116="","",(R2116-$B$2574)/$C$2574)</f>
        <v/>
      </c>
      <c r="AD2116" s="24">
        <f>IF(S2116="","",(S2116-$B$2575)/$C$2575)</f>
        <v/>
      </c>
      <c r="AE2116" s="24">
        <f>IF(Y2116="","",Y2116-(19.12044933116382+16.522174187581257*U2116))</f>
        <v/>
      </c>
      <c r="AF2116" s="24">
        <f>IF(X2116="","",(X2116-(-0.27268023098325006+0.47142105304415904*V2116+-0.3189264934812436*U2116)--5.286111042926227e-16)/0.7994208745952703)</f>
        <v/>
      </c>
      <c r="AG2116" s="24">
        <f>IF(AA2116="","",(AA2116-(0.5248806186338691+-0.064206457956449*U2116)-5.43454825424064e-16)/0.9977404048781155)</f>
        <v/>
      </c>
      <c r="AH2116" s="25" t="n">
        <v>-0.4872515537784355</v>
      </c>
      <c r="AI2116" s="25" t="n">
        <v>-1.951829645031976</v>
      </c>
      <c r="AJ2116" s="25" t="n">
        <v>-0.06484240180159789</v>
      </c>
      <c r="AK2116" s="25" t="n">
        <v>0.5168738973800538</v>
      </c>
      <c r="AL2116" s="25" t="n">
        <v>1.090802554336626</v>
      </c>
      <c r="AM2116" s="25" t="n">
        <v>0.1631296309734163</v>
      </c>
      <c r="AN2116" s="25" t="n">
        <v>-0.9998883334463174</v>
      </c>
      <c r="AO2116" s="25" t="n">
        <v>0.0441212371239614</v>
      </c>
      <c r="AP2116" s="25" t="n">
        <v>-0.3346361187858139</v>
      </c>
      <c r="AQ2116" s="25" t="n">
        <v>0.6327136795917345</v>
      </c>
    </row>
    <row r="2117">
      <c r="A2117" s="23">
        <f>Universe!A2117</f>
        <v/>
      </c>
      <c r="B2117" s="24">
        <f>IF(Universe!W2117="","",(Universe!W2117-$B$2550)/$C$2550)</f>
        <v/>
      </c>
      <c r="C2117" s="24">
        <f>IF(Universe!X2117="","",(Universe!X2117-$B$2551)/$C$2551)</f>
        <v/>
      </c>
      <c r="D2117" s="24">
        <f>IF(Universe!Y2117="","",(Universe!Y2117-$B$2552)/$C$2552)</f>
        <v/>
      </c>
      <c r="E2117" s="24">
        <f>IF(Universe!Z2117="","",(Universe!Z2117-$B$2553)/$C$2553)</f>
        <v/>
      </c>
      <c r="F2117" s="24">
        <f>IF(Universe!AA2117="","",(Universe!AA2117-$B$2554)/$C$2554)</f>
        <v/>
      </c>
      <c r="G2117" s="24">
        <f>IF(Universe!AB2117="","",(Universe!AB2117-$B$2555)/$C$2555)</f>
        <v/>
      </c>
      <c r="H2117" s="24">
        <f>IF(Universe!AC2117="","",(Universe!AC2117-$B$2556)/$C$2556)</f>
        <v/>
      </c>
      <c r="I2117" s="24">
        <f>IF(Universe!AD2117="","",(Universe!AD2117-$B$2557)/$C$2557)</f>
        <v/>
      </c>
      <c r="J2117" s="24">
        <f>IF(Universe!AE2117="","",(Universe!AE2117-$B$2558)/$C$2558)</f>
        <v/>
      </c>
      <c r="K2117" s="24">
        <f>IF(Universe!AF2117="","",(Universe!AF2117-$B$2559)/$C$2559)</f>
        <v/>
      </c>
      <c r="L2117" s="24">
        <f>IF(Universe!AG2117="","",(Universe!AG2117-$B$2560)/$C$2560)</f>
        <v/>
      </c>
      <c r="M2117" s="24">
        <f>IF(Universe!AH2117="","",(Universe!AH2117-$B$2561)/$C$2561)</f>
        <v/>
      </c>
      <c r="N2117" s="24">
        <f>IF(Universe!AI2117="","",(Universe!AI2117-$B$2562)/$C$2562)</f>
        <v/>
      </c>
      <c r="O2117" s="24">
        <f>0.74*IF(B2117="",0,B2117)+0.16*IF(C2117="",0,C2117)+0.1*IF(D2117="",0,D2117)</f>
        <v/>
      </c>
      <c r="P2117" s="24">
        <f>0.35*IF(E2117="",0,E2117)+0.35*IF(F2117="",0,F2117)+0.3*IF(G2117="",0,G2117)</f>
        <v/>
      </c>
      <c r="Q2117" s="24">
        <f>0.656*IF(I2117="",0,I2117)+0.344*IF(H2117="",0,H2117)</f>
        <v/>
      </c>
      <c r="R2117" s="24">
        <f>0.338*IF(J2117="",0,J2117)+0.662*IF(K2117="",0,K2117)</f>
        <v/>
      </c>
      <c r="S2117" s="24">
        <f>0.38*IF(L2117="",0,L2117)+0.35*IF(M2117="",0,M2117)+0.27*IF(N2117="",0,N2117)</f>
        <v/>
      </c>
      <c r="T2117" s="24">
        <f>IF(Universe!S2117="","",((Universe!S2117-$B$2565)/$C$2565)^3)</f>
        <v/>
      </c>
      <c r="U2117" s="24">
        <f>IF(Universe!S2117="","",(Universe!S2117-$B$2565)/$C$2565)</f>
        <v/>
      </c>
      <c r="V2117" s="24">
        <f>IF(Universe!T2117="","",(Universe!T2117-$B$2566)/$C$2566)</f>
        <v/>
      </c>
      <c r="W2117" s="24">
        <f>IF(Universe!U2117="","",(Universe!U2117-$B$2567)/$C$2567)</f>
        <v/>
      </c>
      <c r="X2117" s="24">
        <f>IF(O2117="","",(O2117-$B$2571)/$C$2571)</f>
        <v/>
      </c>
      <c r="Y2117" s="24">
        <f>IF(T2117="","",(T2117-$B$2576)/$C$2576)</f>
        <v/>
      </c>
      <c r="Z2117" s="24">
        <f>IF(Universe!V2117="","",(Universe!V2117-$B$2568)/$C$2568)</f>
        <v/>
      </c>
      <c r="AA2117" s="24">
        <f>IF(P2117="","",(P2117-$B$2572)/$C$2572)</f>
        <v/>
      </c>
      <c r="AB2117" s="24">
        <f>IF(Q2117="","",(Q2117-$B$2573)/$C$2573)</f>
        <v/>
      </c>
      <c r="AC2117" s="24">
        <f>IF(R2117="","",(R2117-$B$2574)/$C$2574)</f>
        <v/>
      </c>
      <c r="AD2117" s="24">
        <f>IF(S2117="","",(S2117-$B$2575)/$C$2575)</f>
        <v/>
      </c>
      <c r="AE2117" s="24">
        <f>IF(Y2117="","",Y2117-(19.12044933116382+16.522174187581257*U2117))</f>
        <v/>
      </c>
      <c r="AF2117" s="24">
        <f>IF(X2117="","",(X2117-(-0.27268023098325006+0.47142105304415904*V2117+-0.3189264934812436*U2117)--5.286111042926227e-16)/0.7994208745952703)</f>
        <v/>
      </c>
      <c r="AG2117" s="24">
        <f>IF(AA2117="","",(AA2117-(0.5248806186338691+-0.064206457956449*U2117)-5.43454825424064e-16)/0.9977404048781155)</f>
        <v/>
      </c>
      <c r="AH2117" s="25" t="n">
        <v>-2.333907867648505</v>
      </c>
      <c r="AI2117" s="25" t="n">
        <v>1.947613750630608</v>
      </c>
      <c r="AJ2117" s="25" t="n">
        <v>0.0101955965100954</v>
      </c>
      <c r="AK2117" s="25" t="n">
        <v>0.70044066514533</v>
      </c>
      <c r="AL2117" s="25" t="n">
        <v>3.381173560732898</v>
      </c>
      <c r="AM2117" s="25" t="n">
        <v>-0.1602897339127293</v>
      </c>
      <c r="AN2117" s="25" t="n">
        <v>0.7881443205037328</v>
      </c>
      <c r="AO2117" s="25" t="n">
        <v>-0.3870969164709457</v>
      </c>
      <c r="AP2117" s="25" t="n">
        <v>-1.516949856590639</v>
      </c>
      <c r="AQ2117" s="25" t="n">
        <v>0.5762619990928545</v>
      </c>
    </row>
    <row r="2118">
      <c r="A2118" s="23">
        <f>Universe!A2118</f>
        <v/>
      </c>
      <c r="B2118" s="24">
        <f>IF(Universe!W2118="","",(Universe!W2118-$B$2550)/$C$2550)</f>
        <v/>
      </c>
      <c r="C2118" s="24">
        <f>IF(Universe!X2118="","",(Universe!X2118-$B$2551)/$C$2551)</f>
        <v/>
      </c>
      <c r="D2118" s="24">
        <f>IF(Universe!Y2118="","",(Universe!Y2118-$B$2552)/$C$2552)</f>
        <v/>
      </c>
      <c r="E2118" s="24">
        <f>IF(Universe!Z2118="","",(Universe!Z2118-$B$2553)/$C$2553)</f>
        <v/>
      </c>
      <c r="F2118" s="24">
        <f>IF(Universe!AA2118="","",(Universe!AA2118-$B$2554)/$C$2554)</f>
        <v/>
      </c>
      <c r="G2118" s="24">
        <f>IF(Universe!AB2118="","",(Universe!AB2118-$B$2555)/$C$2555)</f>
        <v/>
      </c>
      <c r="H2118" s="24">
        <f>IF(Universe!AC2118="","",(Universe!AC2118-$B$2556)/$C$2556)</f>
        <v/>
      </c>
      <c r="I2118" s="24">
        <f>IF(Universe!AD2118="","",(Universe!AD2118-$B$2557)/$C$2557)</f>
        <v/>
      </c>
      <c r="J2118" s="24">
        <f>IF(Universe!AE2118="","",(Universe!AE2118-$B$2558)/$C$2558)</f>
        <v/>
      </c>
      <c r="K2118" s="24">
        <f>IF(Universe!AF2118="","",(Universe!AF2118-$B$2559)/$C$2559)</f>
        <v/>
      </c>
      <c r="L2118" s="24">
        <f>IF(Universe!AG2118="","",(Universe!AG2118-$B$2560)/$C$2560)</f>
        <v/>
      </c>
      <c r="M2118" s="24">
        <f>IF(Universe!AH2118="","",(Universe!AH2118-$B$2561)/$C$2561)</f>
        <v/>
      </c>
      <c r="N2118" s="24">
        <f>IF(Universe!AI2118="","",(Universe!AI2118-$B$2562)/$C$2562)</f>
        <v/>
      </c>
      <c r="O2118" s="24">
        <f>0.74*IF(B2118="",0,B2118)+0.16*IF(C2118="",0,C2118)+0.1*IF(D2118="",0,D2118)</f>
        <v/>
      </c>
      <c r="P2118" s="24">
        <f>0.35*IF(E2118="",0,E2118)+0.35*IF(F2118="",0,F2118)+0.3*IF(G2118="",0,G2118)</f>
        <v/>
      </c>
      <c r="Q2118" s="24">
        <f>0.656*IF(I2118="",0,I2118)+0.344*IF(H2118="",0,H2118)</f>
        <v/>
      </c>
      <c r="R2118" s="24">
        <f>0.338*IF(J2118="",0,J2118)+0.662*IF(K2118="",0,K2118)</f>
        <v/>
      </c>
      <c r="S2118" s="24">
        <f>0.38*IF(L2118="",0,L2118)+0.35*IF(M2118="",0,M2118)+0.27*IF(N2118="",0,N2118)</f>
        <v/>
      </c>
      <c r="T2118" s="24">
        <f>IF(Universe!S2118="","",((Universe!S2118-$B$2565)/$C$2565)^3)</f>
        <v/>
      </c>
      <c r="U2118" s="24">
        <f>IF(Universe!S2118="","",(Universe!S2118-$B$2565)/$C$2565)</f>
        <v/>
      </c>
      <c r="V2118" s="24">
        <f>IF(Universe!T2118="","",(Universe!T2118-$B$2566)/$C$2566)</f>
        <v/>
      </c>
      <c r="W2118" s="24">
        <f>IF(Universe!U2118="","",(Universe!U2118-$B$2567)/$C$2567)</f>
        <v/>
      </c>
      <c r="X2118" s="24">
        <f>IF(O2118="","",(O2118-$B$2571)/$C$2571)</f>
        <v/>
      </c>
      <c r="Y2118" s="24">
        <f>IF(T2118="","",(T2118-$B$2576)/$C$2576)</f>
        <v/>
      </c>
      <c r="Z2118" s="24">
        <f>IF(Universe!V2118="","",(Universe!V2118-$B$2568)/$C$2568)</f>
        <v/>
      </c>
      <c r="AA2118" s="24">
        <f>IF(P2118="","",(P2118-$B$2572)/$C$2572)</f>
        <v/>
      </c>
      <c r="AB2118" s="24">
        <f>IF(Q2118="","",(Q2118-$B$2573)/$C$2573)</f>
        <v/>
      </c>
      <c r="AC2118" s="24">
        <f>IF(R2118="","",(R2118-$B$2574)/$C$2574)</f>
        <v/>
      </c>
      <c r="AD2118" s="24">
        <f>IF(S2118="","",(S2118-$B$2575)/$C$2575)</f>
        <v/>
      </c>
      <c r="AE2118" s="24">
        <f>IF(Y2118="","",Y2118-(19.12044933116382+16.522174187581257*U2118))</f>
        <v/>
      </c>
      <c r="AF2118" s="24">
        <f>IF(X2118="","",(X2118-(-0.27268023098325006+0.47142105304415904*V2118+-0.3189264934812436*U2118)--5.286111042926227e-16)/0.7994208745952703)</f>
        <v/>
      </c>
      <c r="AG2118" s="24">
        <f>IF(AA2118="","",(AA2118-(0.5248806186338691+-0.064206457956449*U2118)-5.43454825424064e-16)/0.9977404048781155)</f>
        <v/>
      </c>
      <c r="AH2118" s="25" t="n">
        <v>-1.195692124228547</v>
      </c>
      <c r="AI2118" s="25" t="n">
        <v>2.157050681176991</v>
      </c>
      <c r="AJ2118" s="25" t="n">
        <v>1.738470452822923</v>
      </c>
      <c r="AK2118" s="25" t="n">
        <v>-0.4686072650569545</v>
      </c>
      <c r="AL2118" s="25" t="n">
        <v>2.383602704933418</v>
      </c>
      <c r="AM2118" s="25" t="n">
        <v>0.0146518931410755</v>
      </c>
      <c r="AN2118" s="25" t="n">
        <v>2.450026698919993</v>
      </c>
      <c r="AO2118" s="25" t="n">
        <v>-0.0713167639765226</v>
      </c>
      <c r="AP2118" s="25" t="n">
        <v>1.469466800636144</v>
      </c>
      <c r="AQ2118" s="25" t="n">
        <v>-0.3715292191791922</v>
      </c>
    </row>
    <row r="2119">
      <c r="A2119" s="23">
        <f>Universe!A2119</f>
        <v/>
      </c>
      <c r="B2119" s="24">
        <f>IF(Universe!W2119="","",(Universe!W2119-$B$2550)/$C$2550)</f>
        <v/>
      </c>
      <c r="C2119" s="24">
        <f>IF(Universe!X2119="","",(Universe!X2119-$B$2551)/$C$2551)</f>
        <v/>
      </c>
      <c r="D2119" s="24">
        <f>IF(Universe!Y2119="","",(Universe!Y2119-$B$2552)/$C$2552)</f>
        <v/>
      </c>
      <c r="E2119" s="24">
        <f>IF(Universe!Z2119="","",(Universe!Z2119-$B$2553)/$C$2553)</f>
        <v/>
      </c>
      <c r="F2119" s="24">
        <f>IF(Universe!AA2119="","",(Universe!AA2119-$B$2554)/$C$2554)</f>
        <v/>
      </c>
      <c r="G2119" s="24">
        <f>IF(Universe!AB2119="","",(Universe!AB2119-$B$2555)/$C$2555)</f>
        <v/>
      </c>
      <c r="H2119" s="24">
        <f>IF(Universe!AC2119="","",(Universe!AC2119-$B$2556)/$C$2556)</f>
        <v/>
      </c>
      <c r="I2119" s="24">
        <f>IF(Universe!AD2119="","",(Universe!AD2119-$B$2557)/$C$2557)</f>
        <v/>
      </c>
      <c r="J2119" s="24">
        <f>IF(Universe!AE2119="","",(Universe!AE2119-$B$2558)/$C$2558)</f>
        <v/>
      </c>
      <c r="K2119" s="24">
        <f>IF(Universe!AF2119="","",(Universe!AF2119-$B$2559)/$C$2559)</f>
        <v/>
      </c>
      <c r="L2119" s="24">
        <f>IF(Universe!AG2119="","",(Universe!AG2119-$B$2560)/$C$2560)</f>
        <v/>
      </c>
      <c r="M2119" s="24">
        <f>IF(Universe!AH2119="","",(Universe!AH2119-$B$2561)/$C$2561)</f>
        <v/>
      </c>
      <c r="N2119" s="24">
        <f>IF(Universe!AI2119="","",(Universe!AI2119-$B$2562)/$C$2562)</f>
        <v/>
      </c>
      <c r="O2119" s="24">
        <f>0.74*IF(B2119="",0,B2119)+0.16*IF(C2119="",0,C2119)+0.1*IF(D2119="",0,D2119)</f>
        <v/>
      </c>
      <c r="P2119" s="24">
        <f>0.35*IF(E2119="",0,E2119)+0.35*IF(F2119="",0,F2119)+0.3*IF(G2119="",0,G2119)</f>
        <v/>
      </c>
      <c r="Q2119" s="24">
        <f>0.656*IF(I2119="",0,I2119)+0.344*IF(H2119="",0,H2119)</f>
        <v/>
      </c>
      <c r="R2119" s="24">
        <f>0.338*IF(J2119="",0,J2119)+0.662*IF(K2119="",0,K2119)</f>
        <v/>
      </c>
      <c r="S2119" s="24">
        <f>0.38*IF(L2119="",0,L2119)+0.35*IF(M2119="",0,M2119)+0.27*IF(N2119="",0,N2119)</f>
        <v/>
      </c>
      <c r="T2119" s="24">
        <f>IF(Universe!S2119="","",((Universe!S2119-$B$2565)/$C$2565)^3)</f>
        <v/>
      </c>
      <c r="U2119" s="24">
        <f>IF(Universe!S2119="","",(Universe!S2119-$B$2565)/$C$2565)</f>
        <v/>
      </c>
      <c r="V2119" s="24">
        <f>IF(Universe!T2119="","",(Universe!T2119-$B$2566)/$C$2566)</f>
        <v/>
      </c>
      <c r="W2119" s="24">
        <f>IF(Universe!U2119="","",(Universe!U2119-$B$2567)/$C$2567)</f>
        <v/>
      </c>
      <c r="X2119" s="24">
        <f>IF(O2119="","",(O2119-$B$2571)/$C$2571)</f>
        <v/>
      </c>
      <c r="Y2119" s="24">
        <f>IF(T2119="","",(T2119-$B$2576)/$C$2576)</f>
        <v/>
      </c>
      <c r="Z2119" s="24">
        <f>IF(Universe!V2119="","",(Universe!V2119-$B$2568)/$C$2568)</f>
        <v/>
      </c>
      <c r="AA2119" s="24">
        <f>IF(P2119="","",(P2119-$B$2572)/$C$2572)</f>
        <v/>
      </c>
      <c r="AB2119" s="24">
        <f>IF(Q2119="","",(Q2119-$B$2573)/$C$2573)</f>
        <v/>
      </c>
      <c r="AC2119" s="24">
        <f>IF(R2119="","",(R2119-$B$2574)/$C$2574)</f>
        <v/>
      </c>
      <c r="AD2119" s="24">
        <f>IF(S2119="","",(S2119-$B$2575)/$C$2575)</f>
        <v/>
      </c>
      <c r="AE2119" s="24">
        <f>IF(Y2119="","",Y2119-(19.12044933116382+16.522174187581257*U2119))</f>
        <v/>
      </c>
      <c r="AF2119" s="24">
        <f>IF(X2119="","",(X2119-(-0.27268023098325006+0.47142105304415904*V2119+-0.3189264934812436*U2119)--5.286111042926227e-16)/0.7994208745952703)</f>
        <v/>
      </c>
      <c r="AG2119" s="24">
        <f>IF(AA2119="","",(AA2119-(0.5248806186338691+-0.064206457956449*U2119)-5.43454825424064e-16)/0.9977404048781155)</f>
        <v/>
      </c>
      <c r="AH2119" s="25" t="n">
        <v>-1.684312367463314</v>
      </c>
      <c r="AI2119" s="25" t="n">
        <v>-0.0904814880043235</v>
      </c>
      <c r="AJ2119" s="25" t="n">
        <v>-0.3899545079065628</v>
      </c>
      <c r="AK2119" s="25" t="n">
        <v>-0.4855631182994624</v>
      </c>
      <c r="AL2119" s="25" t="n">
        <v>3.02344172382877</v>
      </c>
      <c r="AM2119" s="25" t="n">
        <v>0.0931218125143406</v>
      </c>
      <c r="AN2119" s="25" t="n">
        <v>-1.009482162451656</v>
      </c>
      <c r="AO2119" s="25" t="n">
        <v>0.008806695329174601</v>
      </c>
      <c r="AP2119" s="25" t="n">
        <v>-0.8060446323042852</v>
      </c>
      <c r="AQ2119" s="25" t="n">
        <v>0.7403913680684053</v>
      </c>
    </row>
    <row r="2120">
      <c r="A2120" s="23">
        <f>Universe!A2120</f>
        <v/>
      </c>
      <c r="B2120" s="24">
        <f>IF(Universe!W2120="","",(Universe!W2120-$B$2550)/$C$2550)</f>
        <v/>
      </c>
      <c r="C2120" s="24">
        <f>IF(Universe!X2120="","",(Universe!X2120-$B$2551)/$C$2551)</f>
        <v/>
      </c>
      <c r="D2120" s="24">
        <f>IF(Universe!Y2120="","",(Universe!Y2120-$B$2552)/$C$2552)</f>
        <v/>
      </c>
      <c r="E2120" s="24">
        <f>IF(Universe!Z2120="","",(Universe!Z2120-$B$2553)/$C$2553)</f>
        <v/>
      </c>
      <c r="F2120" s="24">
        <f>IF(Universe!AA2120="","",(Universe!AA2120-$B$2554)/$C$2554)</f>
        <v/>
      </c>
      <c r="G2120" s="24">
        <f>IF(Universe!AB2120="","",(Universe!AB2120-$B$2555)/$C$2555)</f>
        <v/>
      </c>
      <c r="H2120" s="24">
        <f>IF(Universe!AC2120="","",(Universe!AC2120-$B$2556)/$C$2556)</f>
        <v/>
      </c>
      <c r="I2120" s="24">
        <f>IF(Universe!AD2120="","",(Universe!AD2120-$B$2557)/$C$2557)</f>
        <v/>
      </c>
      <c r="J2120" s="24">
        <f>IF(Universe!AE2120="","",(Universe!AE2120-$B$2558)/$C$2558)</f>
        <v/>
      </c>
      <c r="K2120" s="24">
        <f>IF(Universe!AF2120="","",(Universe!AF2120-$B$2559)/$C$2559)</f>
        <v/>
      </c>
      <c r="L2120" s="24">
        <f>IF(Universe!AG2120="","",(Universe!AG2120-$B$2560)/$C$2560)</f>
        <v/>
      </c>
      <c r="M2120" s="24">
        <f>IF(Universe!AH2120="","",(Universe!AH2120-$B$2561)/$C$2561)</f>
        <v/>
      </c>
      <c r="N2120" s="24">
        <f>IF(Universe!AI2120="","",(Universe!AI2120-$B$2562)/$C$2562)</f>
        <v/>
      </c>
      <c r="O2120" s="24">
        <f>0.74*IF(B2120="",0,B2120)+0.16*IF(C2120="",0,C2120)+0.1*IF(D2120="",0,D2120)</f>
        <v/>
      </c>
      <c r="P2120" s="24">
        <f>0.35*IF(E2120="",0,E2120)+0.35*IF(F2120="",0,F2120)+0.3*IF(G2120="",0,G2120)</f>
        <v/>
      </c>
      <c r="Q2120" s="24">
        <f>0.656*IF(I2120="",0,I2120)+0.344*IF(H2120="",0,H2120)</f>
        <v/>
      </c>
      <c r="R2120" s="24">
        <f>0.338*IF(J2120="",0,J2120)+0.662*IF(K2120="",0,K2120)</f>
        <v/>
      </c>
      <c r="S2120" s="24">
        <f>0.38*IF(L2120="",0,L2120)+0.35*IF(M2120="",0,M2120)+0.27*IF(N2120="",0,N2120)</f>
        <v/>
      </c>
      <c r="T2120" s="24">
        <f>IF(Universe!S2120="","",((Universe!S2120-$B$2565)/$C$2565)^3)</f>
        <v/>
      </c>
      <c r="U2120" s="24">
        <f>IF(Universe!S2120="","",(Universe!S2120-$B$2565)/$C$2565)</f>
        <v/>
      </c>
      <c r="V2120" s="24">
        <f>IF(Universe!T2120="","",(Universe!T2120-$B$2566)/$C$2566)</f>
        <v/>
      </c>
      <c r="W2120" s="24">
        <f>IF(Universe!U2120="","",(Universe!U2120-$B$2567)/$C$2567)</f>
        <v/>
      </c>
      <c r="X2120" s="24">
        <f>IF(O2120="","",(O2120-$B$2571)/$C$2571)</f>
        <v/>
      </c>
      <c r="Y2120" s="24">
        <f>IF(T2120="","",(T2120-$B$2576)/$C$2576)</f>
        <v/>
      </c>
      <c r="Z2120" s="24">
        <f>IF(Universe!V2120="","",(Universe!V2120-$B$2568)/$C$2568)</f>
        <v/>
      </c>
      <c r="AA2120" s="24">
        <f>IF(P2120="","",(P2120-$B$2572)/$C$2572)</f>
        <v/>
      </c>
      <c r="AB2120" s="24">
        <f>IF(Q2120="","",(Q2120-$B$2573)/$C$2573)</f>
        <v/>
      </c>
      <c r="AC2120" s="24">
        <f>IF(R2120="","",(R2120-$B$2574)/$C$2574)</f>
        <v/>
      </c>
      <c r="AD2120" s="24">
        <f>IF(S2120="","",(S2120-$B$2575)/$C$2575)</f>
        <v/>
      </c>
      <c r="AE2120" s="24">
        <f>IF(Y2120="","",Y2120-(19.12044933116382+16.522174187581257*U2120))</f>
        <v/>
      </c>
      <c r="AF2120" s="24">
        <f>IF(X2120="","",(X2120-(-0.27268023098325006+0.47142105304415904*V2120+-0.3189264934812436*U2120)--5.286111042926227e-16)/0.7994208745952703)</f>
        <v/>
      </c>
      <c r="AG2120" s="24">
        <f>IF(AA2120="","",(AA2120-(0.5248806186338691+-0.064206457956449*U2120)-5.43454825424064e-16)/0.9977404048781155)</f>
        <v/>
      </c>
      <c r="AH2120" s="25" t="n">
        <v>-2.287141911358813</v>
      </c>
      <c r="AI2120" s="25" t="n">
        <v>-0.5591487464981038</v>
      </c>
      <c r="AJ2120" s="25" t="n">
        <v>-0.7739715814293533</v>
      </c>
      <c r="AK2120" s="25" t="n">
        <v>-0.4963729444061421</v>
      </c>
      <c r="AL2120" s="25" t="n">
        <v>3.378147669966653</v>
      </c>
      <c r="AM2120" s="25" t="n">
        <v>0.7126236826956291</v>
      </c>
      <c r="AN2120" s="25" t="n">
        <v>-0.1918796899371743</v>
      </c>
      <c r="AO2120" s="25" t="n">
        <v>1.055258251407918</v>
      </c>
      <c r="AP2120" s="25" t="n">
        <v>-0.4418442382611345</v>
      </c>
      <c r="AQ2120" s="25" t="n">
        <v>0.7446718595260738</v>
      </c>
    </row>
    <row r="2121">
      <c r="A2121" s="23">
        <f>Universe!A2121</f>
        <v/>
      </c>
      <c r="B2121" s="24">
        <f>IF(Universe!W2121="","",(Universe!W2121-$B$2550)/$C$2550)</f>
        <v/>
      </c>
      <c r="C2121" s="24">
        <f>IF(Universe!X2121="","",(Universe!X2121-$B$2551)/$C$2551)</f>
        <v/>
      </c>
      <c r="D2121" s="24">
        <f>IF(Universe!Y2121="","",(Universe!Y2121-$B$2552)/$C$2552)</f>
        <v/>
      </c>
      <c r="E2121" s="24">
        <f>IF(Universe!Z2121="","",(Universe!Z2121-$B$2553)/$C$2553)</f>
        <v/>
      </c>
      <c r="F2121" s="24">
        <f>IF(Universe!AA2121="","",(Universe!AA2121-$B$2554)/$C$2554)</f>
        <v/>
      </c>
      <c r="G2121" s="24">
        <f>IF(Universe!AB2121="","",(Universe!AB2121-$B$2555)/$C$2555)</f>
        <v/>
      </c>
      <c r="H2121" s="24">
        <f>IF(Universe!AC2121="","",(Universe!AC2121-$B$2556)/$C$2556)</f>
        <v/>
      </c>
      <c r="I2121" s="24">
        <f>IF(Universe!AD2121="","",(Universe!AD2121-$B$2557)/$C$2557)</f>
        <v/>
      </c>
      <c r="J2121" s="24">
        <f>IF(Universe!AE2121="","",(Universe!AE2121-$B$2558)/$C$2558)</f>
        <v/>
      </c>
      <c r="K2121" s="24">
        <f>IF(Universe!AF2121="","",(Universe!AF2121-$B$2559)/$C$2559)</f>
        <v/>
      </c>
      <c r="L2121" s="24">
        <f>IF(Universe!AG2121="","",(Universe!AG2121-$B$2560)/$C$2560)</f>
        <v/>
      </c>
      <c r="M2121" s="24">
        <f>IF(Universe!AH2121="","",(Universe!AH2121-$B$2561)/$C$2561)</f>
        <v/>
      </c>
      <c r="N2121" s="24">
        <f>IF(Universe!AI2121="","",(Universe!AI2121-$B$2562)/$C$2562)</f>
        <v/>
      </c>
      <c r="O2121" s="24">
        <f>0.74*IF(B2121="",0,B2121)+0.16*IF(C2121="",0,C2121)+0.1*IF(D2121="",0,D2121)</f>
        <v/>
      </c>
      <c r="P2121" s="24">
        <f>0.35*IF(E2121="",0,E2121)+0.35*IF(F2121="",0,F2121)+0.3*IF(G2121="",0,G2121)</f>
        <v/>
      </c>
      <c r="Q2121" s="24">
        <f>0.656*IF(I2121="",0,I2121)+0.344*IF(H2121="",0,H2121)</f>
        <v/>
      </c>
      <c r="R2121" s="24">
        <f>0.338*IF(J2121="",0,J2121)+0.662*IF(K2121="",0,K2121)</f>
        <v/>
      </c>
      <c r="S2121" s="24">
        <f>0.38*IF(L2121="",0,L2121)+0.35*IF(M2121="",0,M2121)+0.27*IF(N2121="",0,N2121)</f>
        <v/>
      </c>
      <c r="T2121" s="24">
        <f>IF(Universe!S2121="","",((Universe!S2121-$B$2565)/$C$2565)^3)</f>
        <v/>
      </c>
      <c r="U2121" s="24">
        <f>IF(Universe!S2121="","",(Universe!S2121-$B$2565)/$C$2565)</f>
        <v/>
      </c>
      <c r="V2121" s="24">
        <f>IF(Universe!T2121="","",(Universe!T2121-$B$2566)/$C$2566)</f>
        <v/>
      </c>
      <c r="W2121" s="24">
        <f>IF(Universe!U2121="","",(Universe!U2121-$B$2567)/$C$2567)</f>
        <v/>
      </c>
      <c r="X2121" s="24">
        <f>IF(O2121="","",(O2121-$B$2571)/$C$2571)</f>
        <v/>
      </c>
      <c r="Y2121" s="24">
        <f>IF(T2121="","",(T2121-$B$2576)/$C$2576)</f>
        <v/>
      </c>
      <c r="Z2121" s="24">
        <f>IF(Universe!V2121="","",(Universe!V2121-$B$2568)/$C$2568)</f>
        <v/>
      </c>
      <c r="AA2121" s="24">
        <f>IF(P2121="","",(P2121-$B$2572)/$C$2572)</f>
        <v/>
      </c>
      <c r="AB2121" s="24">
        <f>IF(Q2121="","",(Q2121-$B$2573)/$C$2573)</f>
        <v/>
      </c>
      <c r="AC2121" s="24">
        <f>IF(R2121="","",(R2121-$B$2574)/$C$2574)</f>
        <v/>
      </c>
      <c r="AD2121" s="24">
        <f>IF(S2121="","",(S2121-$B$2575)/$C$2575)</f>
        <v/>
      </c>
      <c r="AE2121" s="24">
        <f>IF(Y2121="","",Y2121-(19.12044933116382+16.522174187581257*U2121))</f>
        <v/>
      </c>
      <c r="AF2121" s="24">
        <f>IF(X2121="","",(X2121-(-0.27268023098325006+0.47142105304415904*V2121+-0.3189264934812436*U2121)--5.286111042926227e-16)/0.7994208745952703)</f>
        <v/>
      </c>
      <c r="AG2121" s="24">
        <f>IF(AA2121="","",(AA2121-(0.5248806186338691+-0.064206457956449*U2121)-5.43454825424064e-16)/0.9977404048781155)</f>
        <v/>
      </c>
      <c r="AH2121" s="25" t="n">
        <v>-2.882517659380465</v>
      </c>
      <c r="AI2121" s="25" t="n">
        <v>1.346448337991452</v>
      </c>
      <c r="AJ2121" s="25" t="n">
        <v>-1.255225340204819</v>
      </c>
      <c r="AK2121" s="25" t="n">
        <v>-0.7638644040842951</v>
      </c>
      <c r="AL2121" s="25" t="n">
        <v>3.10330474872362</v>
      </c>
      <c r="AM2121" s="25" t="n">
        <v>0.0418287433928366</v>
      </c>
      <c r="AN2121" s="25" t="n">
        <v>0.7279037445692843</v>
      </c>
      <c r="AO2121" s="25" t="n">
        <v>-0.07194214893487</v>
      </c>
      <c r="AP2121" s="25" t="n">
        <v>-2.098663461833124</v>
      </c>
      <c r="AQ2121" s="25" t="n">
        <v>-0.474403931019819</v>
      </c>
    </row>
    <row r="2122">
      <c r="A2122" s="23">
        <f>Universe!A2122</f>
        <v/>
      </c>
      <c r="B2122" s="24">
        <f>IF(Universe!W2122="","",(Universe!W2122-$B$2550)/$C$2550)</f>
        <v/>
      </c>
      <c r="C2122" s="24">
        <f>IF(Universe!X2122="","",(Universe!X2122-$B$2551)/$C$2551)</f>
        <v/>
      </c>
      <c r="D2122" s="24">
        <f>IF(Universe!Y2122="","",(Universe!Y2122-$B$2552)/$C$2552)</f>
        <v/>
      </c>
      <c r="E2122" s="24">
        <f>IF(Universe!Z2122="","",(Universe!Z2122-$B$2553)/$C$2553)</f>
        <v/>
      </c>
      <c r="F2122" s="24">
        <f>IF(Universe!AA2122="","",(Universe!AA2122-$B$2554)/$C$2554)</f>
        <v/>
      </c>
      <c r="G2122" s="24">
        <f>IF(Universe!AB2122="","",(Universe!AB2122-$B$2555)/$C$2555)</f>
        <v/>
      </c>
      <c r="H2122" s="24">
        <f>IF(Universe!AC2122="","",(Universe!AC2122-$B$2556)/$C$2556)</f>
        <v/>
      </c>
      <c r="I2122" s="24">
        <f>IF(Universe!AD2122="","",(Universe!AD2122-$B$2557)/$C$2557)</f>
        <v/>
      </c>
      <c r="J2122" s="24">
        <f>IF(Universe!AE2122="","",(Universe!AE2122-$B$2558)/$C$2558)</f>
        <v/>
      </c>
      <c r="K2122" s="24">
        <f>IF(Universe!AF2122="","",(Universe!AF2122-$B$2559)/$C$2559)</f>
        <v/>
      </c>
      <c r="L2122" s="24">
        <f>IF(Universe!AG2122="","",(Universe!AG2122-$B$2560)/$C$2560)</f>
        <v/>
      </c>
      <c r="M2122" s="24">
        <f>IF(Universe!AH2122="","",(Universe!AH2122-$B$2561)/$C$2561)</f>
        <v/>
      </c>
      <c r="N2122" s="24">
        <f>IF(Universe!AI2122="","",(Universe!AI2122-$B$2562)/$C$2562)</f>
        <v/>
      </c>
      <c r="O2122" s="24">
        <f>0.74*IF(B2122="",0,B2122)+0.16*IF(C2122="",0,C2122)+0.1*IF(D2122="",0,D2122)</f>
        <v/>
      </c>
      <c r="P2122" s="24">
        <f>0.35*IF(E2122="",0,E2122)+0.35*IF(F2122="",0,F2122)+0.3*IF(G2122="",0,G2122)</f>
        <v/>
      </c>
      <c r="Q2122" s="24">
        <f>0.656*IF(I2122="",0,I2122)+0.344*IF(H2122="",0,H2122)</f>
        <v/>
      </c>
      <c r="R2122" s="24">
        <f>0.338*IF(J2122="",0,J2122)+0.662*IF(K2122="",0,K2122)</f>
        <v/>
      </c>
      <c r="S2122" s="24">
        <f>0.38*IF(L2122="",0,L2122)+0.35*IF(M2122="",0,M2122)+0.27*IF(N2122="",0,N2122)</f>
        <v/>
      </c>
      <c r="T2122" s="24">
        <f>IF(Universe!S2122="","",((Universe!S2122-$B$2565)/$C$2565)^3)</f>
        <v/>
      </c>
      <c r="U2122" s="24">
        <f>IF(Universe!S2122="","",(Universe!S2122-$B$2565)/$C$2565)</f>
        <v/>
      </c>
      <c r="V2122" s="24">
        <f>IF(Universe!T2122="","",(Universe!T2122-$B$2566)/$C$2566)</f>
        <v/>
      </c>
      <c r="W2122" s="24">
        <f>IF(Universe!U2122="","",(Universe!U2122-$B$2567)/$C$2567)</f>
        <v/>
      </c>
      <c r="X2122" s="24">
        <f>IF(O2122="","",(O2122-$B$2571)/$C$2571)</f>
        <v/>
      </c>
      <c r="Y2122" s="24">
        <f>IF(T2122="","",(T2122-$B$2576)/$C$2576)</f>
        <v/>
      </c>
      <c r="Z2122" s="24">
        <f>IF(Universe!V2122="","",(Universe!V2122-$B$2568)/$C$2568)</f>
        <v/>
      </c>
      <c r="AA2122" s="24">
        <f>IF(P2122="","",(P2122-$B$2572)/$C$2572)</f>
        <v/>
      </c>
      <c r="AB2122" s="24">
        <f>IF(Q2122="","",(Q2122-$B$2573)/$C$2573)</f>
        <v/>
      </c>
      <c r="AC2122" s="24">
        <f>IF(R2122="","",(R2122-$B$2574)/$C$2574)</f>
        <v/>
      </c>
      <c r="AD2122" s="24">
        <f>IF(S2122="","",(S2122-$B$2575)/$C$2575)</f>
        <v/>
      </c>
      <c r="AE2122" s="24">
        <f>IF(Y2122="","",Y2122-(19.12044933116382+16.522174187581257*U2122))</f>
        <v/>
      </c>
      <c r="AF2122" s="24">
        <f>IF(X2122="","",(X2122-(-0.27268023098325006+0.47142105304415904*V2122+-0.3189264934812436*U2122)--5.286111042926227e-16)/0.7994208745952703)</f>
        <v/>
      </c>
      <c r="AG2122" s="24">
        <f>IF(AA2122="","",(AA2122-(0.5248806186338691+-0.064206457956449*U2122)-5.43454825424064e-16)/0.9977404048781155)</f>
        <v/>
      </c>
      <c r="AH2122" s="25" t="n">
        <v>-2.089277818240092</v>
      </c>
      <c r="AI2122" s="25" t="n">
        <v>3.238002767462118</v>
      </c>
      <c r="AJ2122" s="25" t="n">
        <v>1.197536093603956</v>
      </c>
      <c r="AK2122" s="25" t="n">
        <v>0.7855651469865107</v>
      </c>
      <c r="AL2122" s="25" t="n">
        <v>3.32381652435964</v>
      </c>
      <c r="AM2122" s="25" t="n">
        <v>-0.2325791177040588</v>
      </c>
      <c r="AN2122" s="25" t="n">
        <v>3.546313772150514</v>
      </c>
      <c r="AO2122" s="25" t="n">
        <v>-0.2159293104839772</v>
      </c>
      <c r="AP2122" s="25" t="n">
        <v>1.144167371919479</v>
      </c>
      <c r="AQ2122" s="25" t="n">
        <v>-0.6156299145925712</v>
      </c>
    </row>
    <row r="2123">
      <c r="A2123" s="23">
        <f>Universe!A2123</f>
        <v/>
      </c>
      <c r="B2123" s="24">
        <f>IF(Universe!W2123="","",(Universe!W2123-$B$2550)/$C$2550)</f>
        <v/>
      </c>
      <c r="C2123" s="24">
        <f>IF(Universe!X2123="","",(Universe!X2123-$B$2551)/$C$2551)</f>
        <v/>
      </c>
      <c r="D2123" s="24">
        <f>IF(Universe!Y2123="","",(Universe!Y2123-$B$2552)/$C$2552)</f>
        <v/>
      </c>
      <c r="E2123" s="24">
        <f>IF(Universe!Z2123="","",(Universe!Z2123-$B$2553)/$C$2553)</f>
        <v/>
      </c>
      <c r="F2123" s="24">
        <f>IF(Universe!AA2123="","",(Universe!AA2123-$B$2554)/$C$2554)</f>
        <v/>
      </c>
      <c r="G2123" s="24">
        <f>IF(Universe!AB2123="","",(Universe!AB2123-$B$2555)/$C$2555)</f>
        <v/>
      </c>
      <c r="H2123" s="24">
        <f>IF(Universe!AC2123="","",(Universe!AC2123-$B$2556)/$C$2556)</f>
        <v/>
      </c>
      <c r="I2123" s="24">
        <f>IF(Universe!AD2123="","",(Universe!AD2123-$B$2557)/$C$2557)</f>
        <v/>
      </c>
      <c r="J2123" s="24">
        <f>IF(Universe!AE2123="","",(Universe!AE2123-$B$2558)/$C$2558)</f>
        <v/>
      </c>
      <c r="K2123" s="24">
        <f>IF(Universe!AF2123="","",(Universe!AF2123-$B$2559)/$C$2559)</f>
        <v/>
      </c>
      <c r="L2123" s="24">
        <f>IF(Universe!AG2123="","",(Universe!AG2123-$B$2560)/$C$2560)</f>
        <v/>
      </c>
      <c r="M2123" s="24">
        <f>IF(Universe!AH2123="","",(Universe!AH2123-$B$2561)/$C$2561)</f>
        <v/>
      </c>
      <c r="N2123" s="24">
        <f>IF(Universe!AI2123="","",(Universe!AI2123-$B$2562)/$C$2562)</f>
        <v/>
      </c>
      <c r="O2123" s="24">
        <f>0.74*IF(B2123="",0,B2123)+0.16*IF(C2123="",0,C2123)+0.1*IF(D2123="",0,D2123)</f>
        <v/>
      </c>
      <c r="P2123" s="24">
        <f>0.35*IF(E2123="",0,E2123)+0.35*IF(F2123="",0,F2123)+0.3*IF(G2123="",0,G2123)</f>
        <v/>
      </c>
      <c r="Q2123" s="24">
        <f>0.656*IF(I2123="",0,I2123)+0.344*IF(H2123="",0,H2123)</f>
        <v/>
      </c>
      <c r="R2123" s="24">
        <f>0.338*IF(J2123="",0,J2123)+0.662*IF(K2123="",0,K2123)</f>
        <v/>
      </c>
      <c r="S2123" s="24">
        <f>0.38*IF(L2123="",0,L2123)+0.35*IF(M2123="",0,M2123)+0.27*IF(N2123="",0,N2123)</f>
        <v/>
      </c>
      <c r="T2123" s="24">
        <f>IF(Universe!S2123="","",((Universe!S2123-$B$2565)/$C$2565)^3)</f>
        <v/>
      </c>
      <c r="U2123" s="24">
        <f>IF(Universe!S2123="","",(Universe!S2123-$B$2565)/$C$2565)</f>
        <v/>
      </c>
      <c r="V2123" s="24">
        <f>IF(Universe!T2123="","",(Universe!T2123-$B$2566)/$C$2566)</f>
        <v/>
      </c>
      <c r="W2123" s="24">
        <f>IF(Universe!U2123="","",(Universe!U2123-$B$2567)/$C$2567)</f>
        <v/>
      </c>
      <c r="X2123" s="24">
        <f>IF(O2123="","",(O2123-$B$2571)/$C$2571)</f>
        <v/>
      </c>
      <c r="Y2123" s="24">
        <f>IF(T2123="","",(T2123-$B$2576)/$C$2576)</f>
        <v/>
      </c>
      <c r="Z2123" s="24">
        <f>IF(Universe!V2123="","",(Universe!V2123-$B$2568)/$C$2568)</f>
        <v/>
      </c>
      <c r="AA2123" s="24">
        <f>IF(P2123="","",(P2123-$B$2572)/$C$2572)</f>
        <v/>
      </c>
      <c r="AB2123" s="24">
        <f>IF(Q2123="","",(Q2123-$B$2573)/$C$2573)</f>
        <v/>
      </c>
      <c r="AC2123" s="24">
        <f>IF(R2123="","",(R2123-$B$2574)/$C$2574)</f>
        <v/>
      </c>
      <c r="AD2123" s="24">
        <f>IF(S2123="","",(S2123-$B$2575)/$C$2575)</f>
        <v/>
      </c>
      <c r="AE2123" s="24">
        <f>IF(Y2123="","",Y2123-(19.12044933116382+16.522174187581257*U2123))</f>
        <v/>
      </c>
      <c r="AF2123" s="24">
        <f>IF(X2123="","",(X2123-(-0.27268023098325006+0.47142105304415904*V2123+-0.3189264934812436*U2123)--5.286111042926227e-16)/0.7994208745952703)</f>
        <v/>
      </c>
      <c r="AG2123" s="24">
        <f>IF(AA2123="","",(AA2123-(0.5248806186338691+-0.064206457956449*U2123)-5.43454825424064e-16)/0.9977404048781155)</f>
        <v/>
      </c>
      <c r="AH2123" s="25" t="n">
        <v>-2.984327092887876</v>
      </c>
      <c r="AI2123" s="25" t="n">
        <v>0.0047461507852255</v>
      </c>
      <c r="AJ2123" s="25" t="n">
        <v>-1.667218668436123</v>
      </c>
      <c r="AK2123" s="25" t="n">
        <v>-0.5603267881845053</v>
      </c>
      <c r="AL2123" s="25" t="n">
        <v>2.982306006927997</v>
      </c>
      <c r="AM2123" s="25" t="n">
        <v>1.69718397433999</v>
      </c>
      <c r="AN2123" s="25" t="n">
        <v>1.25122040806428</v>
      </c>
      <c r="AO2123" s="25" t="n">
        <v>0.1341667488939691</v>
      </c>
      <c r="AP2123" s="25" t="n">
        <v>-0.6286583085494913</v>
      </c>
      <c r="AQ2123" s="25" t="n">
        <v>-0.0517739030269897</v>
      </c>
    </row>
    <row r="2124">
      <c r="A2124" s="23">
        <f>Universe!A2124</f>
        <v/>
      </c>
      <c r="B2124" s="24">
        <f>IF(Universe!W2124="","",(Universe!W2124-$B$2550)/$C$2550)</f>
        <v/>
      </c>
      <c r="C2124" s="24">
        <f>IF(Universe!X2124="","",(Universe!X2124-$B$2551)/$C$2551)</f>
        <v/>
      </c>
      <c r="D2124" s="24">
        <f>IF(Universe!Y2124="","",(Universe!Y2124-$B$2552)/$C$2552)</f>
        <v/>
      </c>
      <c r="E2124" s="24">
        <f>IF(Universe!Z2124="","",(Universe!Z2124-$B$2553)/$C$2553)</f>
        <v/>
      </c>
      <c r="F2124" s="24">
        <f>IF(Universe!AA2124="","",(Universe!AA2124-$B$2554)/$C$2554)</f>
        <v/>
      </c>
      <c r="G2124" s="24">
        <f>IF(Universe!AB2124="","",(Universe!AB2124-$B$2555)/$C$2555)</f>
        <v/>
      </c>
      <c r="H2124" s="24">
        <f>IF(Universe!AC2124="","",(Universe!AC2124-$B$2556)/$C$2556)</f>
        <v/>
      </c>
      <c r="I2124" s="24">
        <f>IF(Universe!AD2124="","",(Universe!AD2124-$B$2557)/$C$2557)</f>
        <v/>
      </c>
      <c r="J2124" s="24">
        <f>IF(Universe!AE2124="","",(Universe!AE2124-$B$2558)/$C$2558)</f>
        <v/>
      </c>
      <c r="K2124" s="24">
        <f>IF(Universe!AF2124="","",(Universe!AF2124-$B$2559)/$C$2559)</f>
        <v/>
      </c>
      <c r="L2124" s="24">
        <f>IF(Universe!AG2124="","",(Universe!AG2124-$B$2560)/$C$2560)</f>
        <v/>
      </c>
      <c r="M2124" s="24">
        <f>IF(Universe!AH2124="","",(Universe!AH2124-$B$2561)/$C$2561)</f>
        <v/>
      </c>
      <c r="N2124" s="24">
        <f>IF(Universe!AI2124="","",(Universe!AI2124-$B$2562)/$C$2562)</f>
        <v/>
      </c>
      <c r="O2124" s="24">
        <f>0.74*IF(B2124="",0,B2124)+0.16*IF(C2124="",0,C2124)+0.1*IF(D2124="",0,D2124)</f>
        <v/>
      </c>
      <c r="P2124" s="24">
        <f>0.35*IF(E2124="",0,E2124)+0.35*IF(F2124="",0,F2124)+0.3*IF(G2124="",0,G2124)</f>
        <v/>
      </c>
      <c r="Q2124" s="24">
        <f>0.656*IF(I2124="",0,I2124)+0.344*IF(H2124="",0,H2124)</f>
        <v/>
      </c>
      <c r="R2124" s="24">
        <f>0.338*IF(J2124="",0,J2124)+0.662*IF(K2124="",0,K2124)</f>
        <v/>
      </c>
      <c r="S2124" s="24">
        <f>0.38*IF(L2124="",0,L2124)+0.35*IF(M2124="",0,M2124)+0.27*IF(N2124="",0,N2124)</f>
        <v/>
      </c>
      <c r="T2124" s="24">
        <f>IF(Universe!S2124="","",((Universe!S2124-$B$2565)/$C$2565)^3)</f>
        <v/>
      </c>
      <c r="U2124" s="24">
        <f>IF(Universe!S2124="","",(Universe!S2124-$B$2565)/$C$2565)</f>
        <v/>
      </c>
      <c r="V2124" s="24">
        <f>IF(Universe!T2124="","",(Universe!T2124-$B$2566)/$C$2566)</f>
        <v/>
      </c>
      <c r="W2124" s="24">
        <f>IF(Universe!U2124="","",(Universe!U2124-$B$2567)/$C$2567)</f>
        <v/>
      </c>
      <c r="X2124" s="24">
        <f>IF(O2124="","",(O2124-$B$2571)/$C$2571)</f>
        <v/>
      </c>
      <c r="Y2124" s="24">
        <f>IF(T2124="","",(T2124-$B$2576)/$C$2576)</f>
        <v/>
      </c>
      <c r="Z2124" s="24">
        <f>IF(Universe!V2124="","",(Universe!V2124-$B$2568)/$C$2568)</f>
        <v/>
      </c>
      <c r="AA2124" s="24">
        <f>IF(P2124="","",(P2124-$B$2572)/$C$2572)</f>
        <v/>
      </c>
      <c r="AB2124" s="24">
        <f>IF(Q2124="","",(Q2124-$B$2573)/$C$2573)</f>
        <v/>
      </c>
      <c r="AC2124" s="24">
        <f>IF(R2124="","",(R2124-$B$2574)/$C$2574)</f>
        <v/>
      </c>
      <c r="AD2124" s="24">
        <f>IF(S2124="","",(S2124-$B$2575)/$C$2575)</f>
        <v/>
      </c>
      <c r="AE2124" s="24">
        <f>IF(Y2124="","",Y2124-(19.12044933116382+16.522174187581257*U2124))</f>
        <v/>
      </c>
      <c r="AF2124" s="24">
        <f>IF(X2124="","",(X2124-(-0.27268023098325006+0.47142105304415904*V2124+-0.3189264934812436*U2124)--5.286111042926227e-16)/0.7994208745952703)</f>
        <v/>
      </c>
      <c r="AG2124" s="24">
        <f>IF(AA2124="","",(AA2124-(0.5248806186338691+-0.064206457956449*U2124)-5.43454825424064e-16)/0.9977404048781155)</f>
        <v/>
      </c>
      <c r="AH2124" s="25" t="n">
        <v>-3.417802228391544</v>
      </c>
      <c r="AI2124" s="25" t="n">
        <v>-0.4965593644066565</v>
      </c>
      <c r="AJ2124" s="25" t="n">
        <v>-0.0401160694583891</v>
      </c>
      <c r="AK2124" s="25" t="n">
        <v>-0.8067510885103462</v>
      </c>
      <c r="AL2124" s="25" t="n">
        <v>2.191678259558927</v>
      </c>
      <c r="AM2124" s="25" t="n">
        <v>0.7083412639441027</v>
      </c>
      <c r="AN2124" s="25" t="n">
        <v>-1.785111851621869</v>
      </c>
      <c r="AO2124" s="25" t="n">
        <v>0.1104417288055695</v>
      </c>
      <c r="AP2124" s="25" t="n">
        <v>-0.8010959881941202</v>
      </c>
      <c r="AQ2124" s="25" t="n">
        <v>-0.5200088464294964</v>
      </c>
    </row>
    <row r="2125">
      <c r="A2125" s="23">
        <f>Universe!A2125</f>
        <v/>
      </c>
      <c r="B2125" s="24">
        <f>IF(Universe!W2125="","",(Universe!W2125-$B$2550)/$C$2550)</f>
        <v/>
      </c>
      <c r="C2125" s="24">
        <f>IF(Universe!X2125="","",(Universe!X2125-$B$2551)/$C$2551)</f>
        <v/>
      </c>
      <c r="D2125" s="24">
        <f>IF(Universe!Y2125="","",(Universe!Y2125-$B$2552)/$C$2552)</f>
        <v/>
      </c>
      <c r="E2125" s="24">
        <f>IF(Universe!Z2125="","",(Universe!Z2125-$B$2553)/$C$2553)</f>
        <v/>
      </c>
      <c r="F2125" s="24">
        <f>IF(Universe!AA2125="","",(Universe!AA2125-$B$2554)/$C$2554)</f>
        <v/>
      </c>
      <c r="G2125" s="24">
        <f>IF(Universe!AB2125="","",(Universe!AB2125-$B$2555)/$C$2555)</f>
        <v/>
      </c>
      <c r="H2125" s="24">
        <f>IF(Universe!AC2125="","",(Universe!AC2125-$B$2556)/$C$2556)</f>
        <v/>
      </c>
      <c r="I2125" s="24">
        <f>IF(Universe!AD2125="","",(Universe!AD2125-$B$2557)/$C$2557)</f>
        <v/>
      </c>
      <c r="J2125" s="24">
        <f>IF(Universe!AE2125="","",(Universe!AE2125-$B$2558)/$C$2558)</f>
        <v/>
      </c>
      <c r="K2125" s="24">
        <f>IF(Universe!AF2125="","",(Universe!AF2125-$B$2559)/$C$2559)</f>
        <v/>
      </c>
      <c r="L2125" s="24">
        <f>IF(Universe!AG2125="","",(Universe!AG2125-$B$2560)/$C$2560)</f>
        <v/>
      </c>
      <c r="M2125" s="24">
        <f>IF(Universe!AH2125="","",(Universe!AH2125-$B$2561)/$C$2561)</f>
        <v/>
      </c>
      <c r="N2125" s="24">
        <f>IF(Universe!AI2125="","",(Universe!AI2125-$B$2562)/$C$2562)</f>
        <v/>
      </c>
      <c r="O2125" s="24">
        <f>0.74*IF(B2125="",0,B2125)+0.16*IF(C2125="",0,C2125)+0.1*IF(D2125="",0,D2125)</f>
        <v/>
      </c>
      <c r="P2125" s="24">
        <f>0.35*IF(E2125="",0,E2125)+0.35*IF(F2125="",0,F2125)+0.3*IF(G2125="",0,G2125)</f>
        <v/>
      </c>
      <c r="Q2125" s="24">
        <f>0.656*IF(I2125="",0,I2125)+0.344*IF(H2125="",0,H2125)</f>
        <v/>
      </c>
      <c r="R2125" s="24">
        <f>0.338*IF(J2125="",0,J2125)+0.662*IF(K2125="",0,K2125)</f>
        <v/>
      </c>
      <c r="S2125" s="24">
        <f>0.38*IF(L2125="",0,L2125)+0.35*IF(M2125="",0,M2125)+0.27*IF(N2125="",0,N2125)</f>
        <v/>
      </c>
      <c r="T2125" s="24">
        <f>IF(Universe!S2125="","",((Universe!S2125-$B$2565)/$C$2565)^3)</f>
        <v/>
      </c>
      <c r="U2125" s="24">
        <f>IF(Universe!S2125="","",(Universe!S2125-$B$2565)/$C$2565)</f>
        <v/>
      </c>
      <c r="V2125" s="24">
        <f>IF(Universe!T2125="","",(Universe!T2125-$B$2566)/$C$2566)</f>
        <v/>
      </c>
      <c r="W2125" s="24">
        <f>IF(Universe!U2125="","",(Universe!U2125-$B$2567)/$C$2567)</f>
        <v/>
      </c>
      <c r="X2125" s="24">
        <f>IF(O2125="","",(O2125-$B$2571)/$C$2571)</f>
        <v/>
      </c>
      <c r="Y2125" s="24">
        <f>IF(T2125="","",(T2125-$B$2576)/$C$2576)</f>
        <v/>
      </c>
      <c r="Z2125" s="24">
        <f>IF(Universe!V2125="","",(Universe!V2125-$B$2568)/$C$2568)</f>
        <v/>
      </c>
      <c r="AA2125" s="24">
        <f>IF(P2125="","",(P2125-$B$2572)/$C$2572)</f>
        <v/>
      </c>
      <c r="AB2125" s="24">
        <f>IF(Q2125="","",(Q2125-$B$2573)/$C$2573)</f>
        <v/>
      </c>
      <c r="AC2125" s="24">
        <f>IF(R2125="","",(R2125-$B$2574)/$C$2574)</f>
        <v/>
      </c>
      <c r="AD2125" s="24">
        <f>IF(S2125="","",(S2125-$B$2575)/$C$2575)</f>
        <v/>
      </c>
      <c r="AE2125" s="24">
        <f>IF(Y2125="","",Y2125-(19.12044933116382+16.522174187581257*U2125))</f>
        <v/>
      </c>
      <c r="AF2125" s="24">
        <f>IF(X2125="","",(X2125-(-0.27268023098325006+0.47142105304415904*V2125+-0.3189264934812436*U2125)--5.286111042926227e-16)/0.7994208745952703)</f>
        <v/>
      </c>
      <c r="AG2125" s="24">
        <f>IF(AA2125="","",(AA2125-(0.5248806186338691+-0.064206457956449*U2125)-5.43454825424064e-16)/0.9977404048781155)</f>
        <v/>
      </c>
      <c r="AH2125" s="25" t="n">
        <v>-0.8497937273459912</v>
      </c>
      <c r="AI2125" s="25" t="n">
        <v>-0.1037219896226559</v>
      </c>
      <c r="AJ2125" s="25" t="n">
        <v>-0.4296197208955206</v>
      </c>
      <c r="AK2125" s="25" t="n">
        <v>-0.3126882237687505</v>
      </c>
      <c r="AL2125" s="25" t="n">
        <v>1.792998187641313</v>
      </c>
      <c r="AM2125" s="25" t="n">
        <v>-0.2491580228099112</v>
      </c>
      <c r="AN2125" s="25" t="n">
        <v>-1.048132234526195</v>
      </c>
      <c r="AO2125" s="25" t="n">
        <v>0.0181726331210761</v>
      </c>
      <c r="AP2125" s="25" t="n">
        <v>-0.3455543284443683</v>
      </c>
      <c r="AQ2125" s="25" t="n">
        <v>1.956771295083269</v>
      </c>
    </row>
    <row r="2126">
      <c r="A2126" s="23">
        <f>Universe!A2126</f>
        <v/>
      </c>
      <c r="B2126" s="24">
        <f>IF(Universe!W2126="","",(Universe!W2126-$B$2550)/$C$2550)</f>
        <v/>
      </c>
      <c r="C2126" s="24">
        <f>IF(Universe!X2126="","",(Universe!X2126-$B$2551)/$C$2551)</f>
        <v/>
      </c>
      <c r="D2126" s="24">
        <f>IF(Universe!Y2126="","",(Universe!Y2126-$B$2552)/$C$2552)</f>
        <v/>
      </c>
      <c r="E2126" s="24">
        <f>IF(Universe!Z2126="","",(Universe!Z2126-$B$2553)/$C$2553)</f>
        <v/>
      </c>
      <c r="F2126" s="24">
        <f>IF(Universe!AA2126="","",(Universe!AA2126-$B$2554)/$C$2554)</f>
        <v/>
      </c>
      <c r="G2126" s="24">
        <f>IF(Universe!AB2126="","",(Universe!AB2126-$B$2555)/$C$2555)</f>
        <v/>
      </c>
      <c r="H2126" s="24">
        <f>IF(Universe!AC2126="","",(Universe!AC2126-$B$2556)/$C$2556)</f>
        <v/>
      </c>
      <c r="I2126" s="24">
        <f>IF(Universe!AD2126="","",(Universe!AD2126-$B$2557)/$C$2557)</f>
        <v/>
      </c>
      <c r="J2126" s="24">
        <f>IF(Universe!AE2126="","",(Universe!AE2126-$B$2558)/$C$2558)</f>
        <v/>
      </c>
      <c r="K2126" s="24">
        <f>IF(Universe!AF2126="","",(Universe!AF2126-$B$2559)/$C$2559)</f>
        <v/>
      </c>
      <c r="L2126" s="24">
        <f>IF(Universe!AG2126="","",(Universe!AG2126-$B$2560)/$C$2560)</f>
        <v/>
      </c>
      <c r="M2126" s="24">
        <f>IF(Universe!AH2126="","",(Universe!AH2126-$B$2561)/$C$2561)</f>
        <v/>
      </c>
      <c r="N2126" s="24">
        <f>IF(Universe!AI2126="","",(Universe!AI2126-$B$2562)/$C$2562)</f>
        <v/>
      </c>
      <c r="O2126" s="24">
        <f>0.74*IF(B2126="",0,B2126)+0.16*IF(C2126="",0,C2126)+0.1*IF(D2126="",0,D2126)</f>
        <v/>
      </c>
      <c r="P2126" s="24">
        <f>0.35*IF(E2126="",0,E2126)+0.35*IF(F2126="",0,F2126)+0.3*IF(G2126="",0,G2126)</f>
        <v/>
      </c>
      <c r="Q2126" s="24">
        <f>0.656*IF(I2126="",0,I2126)+0.344*IF(H2126="",0,H2126)</f>
        <v/>
      </c>
      <c r="R2126" s="24">
        <f>0.338*IF(J2126="",0,J2126)+0.662*IF(K2126="",0,K2126)</f>
        <v/>
      </c>
      <c r="S2126" s="24">
        <f>0.38*IF(L2126="",0,L2126)+0.35*IF(M2126="",0,M2126)+0.27*IF(N2126="",0,N2126)</f>
        <v/>
      </c>
      <c r="T2126" s="24">
        <f>IF(Universe!S2126="","",((Universe!S2126-$B$2565)/$C$2565)^3)</f>
        <v/>
      </c>
      <c r="U2126" s="24">
        <f>IF(Universe!S2126="","",(Universe!S2126-$B$2565)/$C$2565)</f>
        <v/>
      </c>
      <c r="V2126" s="24">
        <f>IF(Universe!T2126="","",(Universe!T2126-$B$2566)/$C$2566)</f>
        <v/>
      </c>
      <c r="W2126" s="24">
        <f>IF(Universe!U2126="","",(Universe!U2126-$B$2567)/$C$2567)</f>
        <v/>
      </c>
      <c r="X2126" s="24">
        <f>IF(O2126="","",(O2126-$B$2571)/$C$2571)</f>
        <v/>
      </c>
      <c r="Y2126" s="24">
        <f>IF(T2126="","",(T2126-$B$2576)/$C$2576)</f>
        <v/>
      </c>
      <c r="Z2126" s="24">
        <f>IF(Universe!V2126="","",(Universe!V2126-$B$2568)/$C$2568)</f>
        <v/>
      </c>
      <c r="AA2126" s="24">
        <f>IF(P2126="","",(P2126-$B$2572)/$C$2572)</f>
        <v/>
      </c>
      <c r="AB2126" s="24">
        <f>IF(Q2126="","",(Q2126-$B$2573)/$C$2573)</f>
        <v/>
      </c>
      <c r="AC2126" s="24">
        <f>IF(R2126="","",(R2126-$B$2574)/$C$2574)</f>
        <v/>
      </c>
      <c r="AD2126" s="24">
        <f>IF(S2126="","",(S2126-$B$2575)/$C$2575)</f>
        <v/>
      </c>
      <c r="AE2126" s="24">
        <f>IF(Y2126="","",Y2126-(19.12044933116382+16.522174187581257*U2126))</f>
        <v/>
      </c>
      <c r="AF2126" s="24">
        <f>IF(X2126="","",(X2126-(-0.27268023098325006+0.47142105304415904*V2126+-0.3189264934812436*U2126)--5.286111042926227e-16)/0.7994208745952703)</f>
        <v/>
      </c>
      <c r="AG2126" s="24">
        <f>IF(AA2126="","",(AA2126-(0.5248806186338691+-0.064206457956449*U2126)-5.43454825424064e-16)/0.9977404048781155)</f>
        <v/>
      </c>
      <c r="AH2126" s="25" t="n">
        <v>-0.1974422386076253</v>
      </c>
      <c r="AI2126" s="25" t="n">
        <v>-0.4341768659703952</v>
      </c>
      <c r="AJ2126" s="25" t="n">
        <v>-0.2504860899444964</v>
      </c>
      <c r="AK2126" s="25" t="n">
        <v>-0.0669331402696093</v>
      </c>
      <c r="AL2126" s="25" t="n">
        <v>0.4923882388422186</v>
      </c>
      <c r="AM2126" s="25" t="n">
        <v>-0.0303760566140787</v>
      </c>
      <c r="AN2126" s="25" t="n">
        <v>-1.262910467483478</v>
      </c>
      <c r="AO2126" s="25" t="n">
        <v>-0.0439637027374818</v>
      </c>
      <c r="AP2126" s="25" t="n">
        <v>-0.0036936764448157</v>
      </c>
      <c r="AQ2126" s="25" t="n">
        <v>-0.2072803175655999</v>
      </c>
    </row>
    <row r="2127">
      <c r="A2127" s="23">
        <f>Universe!A2127</f>
        <v/>
      </c>
      <c r="B2127" s="24">
        <f>IF(Universe!W2127="","",(Universe!W2127-$B$2550)/$C$2550)</f>
        <v/>
      </c>
      <c r="C2127" s="24">
        <f>IF(Universe!X2127="","",(Universe!X2127-$B$2551)/$C$2551)</f>
        <v/>
      </c>
      <c r="D2127" s="24">
        <f>IF(Universe!Y2127="","",(Universe!Y2127-$B$2552)/$C$2552)</f>
        <v/>
      </c>
      <c r="E2127" s="24">
        <f>IF(Universe!Z2127="","",(Universe!Z2127-$B$2553)/$C$2553)</f>
        <v/>
      </c>
      <c r="F2127" s="24">
        <f>IF(Universe!AA2127="","",(Universe!AA2127-$B$2554)/$C$2554)</f>
        <v/>
      </c>
      <c r="G2127" s="24">
        <f>IF(Universe!AB2127="","",(Universe!AB2127-$B$2555)/$C$2555)</f>
        <v/>
      </c>
      <c r="H2127" s="24">
        <f>IF(Universe!AC2127="","",(Universe!AC2127-$B$2556)/$C$2556)</f>
        <v/>
      </c>
      <c r="I2127" s="24">
        <f>IF(Universe!AD2127="","",(Universe!AD2127-$B$2557)/$C$2557)</f>
        <v/>
      </c>
      <c r="J2127" s="24">
        <f>IF(Universe!AE2127="","",(Universe!AE2127-$B$2558)/$C$2558)</f>
        <v/>
      </c>
      <c r="K2127" s="24">
        <f>IF(Universe!AF2127="","",(Universe!AF2127-$B$2559)/$C$2559)</f>
        <v/>
      </c>
      <c r="L2127" s="24">
        <f>IF(Universe!AG2127="","",(Universe!AG2127-$B$2560)/$C$2560)</f>
        <v/>
      </c>
      <c r="M2127" s="24">
        <f>IF(Universe!AH2127="","",(Universe!AH2127-$B$2561)/$C$2561)</f>
        <v/>
      </c>
      <c r="N2127" s="24">
        <f>IF(Universe!AI2127="","",(Universe!AI2127-$B$2562)/$C$2562)</f>
        <v/>
      </c>
      <c r="O2127" s="24">
        <f>0.74*IF(B2127="",0,B2127)+0.16*IF(C2127="",0,C2127)+0.1*IF(D2127="",0,D2127)</f>
        <v/>
      </c>
      <c r="P2127" s="24">
        <f>0.35*IF(E2127="",0,E2127)+0.35*IF(F2127="",0,F2127)+0.3*IF(G2127="",0,G2127)</f>
        <v/>
      </c>
      <c r="Q2127" s="24">
        <f>0.656*IF(I2127="",0,I2127)+0.344*IF(H2127="",0,H2127)</f>
        <v/>
      </c>
      <c r="R2127" s="24">
        <f>0.338*IF(J2127="",0,J2127)+0.662*IF(K2127="",0,K2127)</f>
        <v/>
      </c>
      <c r="S2127" s="24">
        <f>0.38*IF(L2127="",0,L2127)+0.35*IF(M2127="",0,M2127)+0.27*IF(N2127="",0,N2127)</f>
        <v/>
      </c>
      <c r="T2127" s="24">
        <f>IF(Universe!S2127="","",((Universe!S2127-$B$2565)/$C$2565)^3)</f>
        <v/>
      </c>
      <c r="U2127" s="24">
        <f>IF(Universe!S2127="","",(Universe!S2127-$B$2565)/$C$2565)</f>
        <v/>
      </c>
      <c r="V2127" s="24">
        <f>IF(Universe!T2127="","",(Universe!T2127-$B$2566)/$C$2566)</f>
        <v/>
      </c>
      <c r="W2127" s="24">
        <f>IF(Universe!U2127="","",(Universe!U2127-$B$2567)/$C$2567)</f>
        <v/>
      </c>
      <c r="X2127" s="24">
        <f>IF(O2127="","",(O2127-$B$2571)/$C$2571)</f>
        <v/>
      </c>
      <c r="Y2127" s="24">
        <f>IF(T2127="","",(T2127-$B$2576)/$C$2576)</f>
        <v/>
      </c>
      <c r="Z2127" s="24">
        <f>IF(Universe!V2127="","",(Universe!V2127-$B$2568)/$C$2568)</f>
        <v/>
      </c>
      <c r="AA2127" s="24">
        <f>IF(P2127="","",(P2127-$B$2572)/$C$2572)</f>
        <v/>
      </c>
      <c r="AB2127" s="24">
        <f>IF(Q2127="","",(Q2127-$B$2573)/$C$2573)</f>
        <v/>
      </c>
      <c r="AC2127" s="24">
        <f>IF(R2127="","",(R2127-$B$2574)/$C$2574)</f>
        <v/>
      </c>
      <c r="AD2127" s="24">
        <f>IF(S2127="","",(S2127-$B$2575)/$C$2575)</f>
        <v/>
      </c>
      <c r="AE2127" s="24">
        <f>IF(Y2127="","",Y2127-(19.12044933116382+16.522174187581257*U2127))</f>
        <v/>
      </c>
      <c r="AF2127" s="24">
        <f>IF(X2127="","",(X2127-(-0.27268023098325006+0.47142105304415904*V2127+-0.3189264934812436*U2127)--5.286111042926227e-16)/0.7994208745952703)</f>
        <v/>
      </c>
      <c r="AG2127" s="24">
        <f>IF(AA2127="","",(AA2127-(0.5248806186338691+-0.064206457956449*U2127)-5.43454825424064e-16)/0.9977404048781155)</f>
        <v/>
      </c>
      <c r="AH2127" s="25" t="n">
        <v>-3.088264061584763</v>
      </c>
      <c r="AI2127" s="25" t="n">
        <v>1.636199534162466</v>
      </c>
      <c r="AJ2127" s="25" t="n">
        <v>-0.1831494030132422</v>
      </c>
      <c r="AK2127" s="25" t="n">
        <v>-1.14544487673848</v>
      </c>
      <c r="AL2127" s="25" t="n">
        <v>2.834293633253417</v>
      </c>
      <c r="AM2127" s="25" t="n">
        <v>2.627854151121636</v>
      </c>
      <c r="AN2127" s="25" t="n">
        <v>1.326361147078531</v>
      </c>
      <c r="AO2127" s="25" t="n">
        <v>1.563513977493552</v>
      </c>
      <c r="AP2127" s="25" t="n">
        <v>0.444386842213812</v>
      </c>
      <c r="AQ2127" s="25" t="n">
        <v>0.0765757019254644</v>
      </c>
    </row>
    <row r="2128">
      <c r="A2128" s="23">
        <f>Universe!A2128</f>
        <v/>
      </c>
      <c r="B2128" s="24">
        <f>IF(Universe!W2128="","",(Universe!W2128-$B$2550)/$C$2550)</f>
        <v/>
      </c>
      <c r="C2128" s="24">
        <f>IF(Universe!X2128="","",(Universe!X2128-$B$2551)/$C$2551)</f>
        <v/>
      </c>
      <c r="D2128" s="24">
        <f>IF(Universe!Y2128="","",(Universe!Y2128-$B$2552)/$C$2552)</f>
        <v/>
      </c>
      <c r="E2128" s="24">
        <f>IF(Universe!Z2128="","",(Universe!Z2128-$B$2553)/$C$2553)</f>
        <v/>
      </c>
      <c r="F2128" s="24">
        <f>IF(Universe!AA2128="","",(Universe!AA2128-$B$2554)/$C$2554)</f>
        <v/>
      </c>
      <c r="G2128" s="24">
        <f>IF(Universe!AB2128="","",(Universe!AB2128-$B$2555)/$C$2555)</f>
        <v/>
      </c>
      <c r="H2128" s="24">
        <f>IF(Universe!AC2128="","",(Universe!AC2128-$B$2556)/$C$2556)</f>
        <v/>
      </c>
      <c r="I2128" s="24">
        <f>IF(Universe!AD2128="","",(Universe!AD2128-$B$2557)/$C$2557)</f>
        <v/>
      </c>
      <c r="J2128" s="24">
        <f>IF(Universe!AE2128="","",(Universe!AE2128-$B$2558)/$C$2558)</f>
        <v/>
      </c>
      <c r="K2128" s="24">
        <f>IF(Universe!AF2128="","",(Universe!AF2128-$B$2559)/$C$2559)</f>
        <v/>
      </c>
      <c r="L2128" s="24">
        <f>IF(Universe!AG2128="","",(Universe!AG2128-$B$2560)/$C$2560)</f>
        <v/>
      </c>
      <c r="M2128" s="24">
        <f>IF(Universe!AH2128="","",(Universe!AH2128-$B$2561)/$C$2561)</f>
        <v/>
      </c>
      <c r="N2128" s="24">
        <f>IF(Universe!AI2128="","",(Universe!AI2128-$B$2562)/$C$2562)</f>
        <v/>
      </c>
      <c r="O2128" s="24">
        <f>0.74*IF(B2128="",0,B2128)+0.16*IF(C2128="",0,C2128)+0.1*IF(D2128="",0,D2128)</f>
        <v/>
      </c>
      <c r="P2128" s="24">
        <f>0.35*IF(E2128="",0,E2128)+0.35*IF(F2128="",0,F2128)+0.3*IF(G2128="",0,G2128)</f>
        <v/>
      </c>
      <c r="Q2128" s="24">
        <f>0.656*IF(I2128="",0,I2128)+0.344*IF(H2128="",0,H2128)</f>
        <v/>
      </c>
      <c r="R2128" s="24">
        <f>0.338*IF(J2128="",0,J2128)+0.662*IF(K2128="",0,K2128)</f>
        <v/>
      </c>
      <c r="S2128" s="24">
        <f>0.38*IF(L2128="",0,L2128)+0.35*IF(M2128="",0,M2128)+0.27*IF(N2128="",0,N2128)</f>
        <v/>
      </c>
      <c r="T2128" s="24">
        <f>IF(Universe!S2128="","",((Universe!S2128-$B$2565)/$C$2565)^3)</f>
        <v/>
      </c>
      <c r="U2128" s="24">
        <f>IF(Universe!S2128="","",(Universe!S2128-$B$2565)/$C$2565)</f>
        <v/>
      </c>
      <c r="V2128" s="24">
        <f>IF(Universe!T2128="","",(Universe!T2128-$B$2566)/$C$2566)</f>
        <v/>
      </c>
      <c r="W2128" s="24">
        <f>IF(Universe!U2128="","",(Universe!U2128-$B$2567)/$C$2567)</f>
        <v/>
      </c>
      <c r="X2128" s="24">
        <f>IF(O2128="","",(O2128-$B$2571)/$C$2571)</f>
        <v/>
      </c>
      <c r="Y2128" s="24">
        <f>IF(T2128="","",(T2128-$B$2576)/$C$2576)</f>
        <v/>
      </c>
      <c r="Z2128" s="24">
        <f>IF(Universe!V2128="","",(Universe!V2128-$B$2568)/$C$2568)</f>
        <v/>
      </c>
      <c r="AA2128" s="24">
        <f>IF(P2128="","",(P2128-$B$2572)/$C$2572)</f>
        <v/>
      </c>
      <c r="AB2128" s="24">
        <f>IF(Q2128="","",(Q2128-$B$2573)/$C$2573)</f>
        <v/>
      </c>
      <c r="AC2128" s="24">
        <f>IF(R2128="","",(R2128-$B$2574)/$C$2574)</f>
        <v/>
      </c>
      <c r="AD2128" s="24">
        <f>IF(S2128="","",(S2128-$B$2575)/$C$2575)</f>
        <v/>
      </c>
      <c r="AE2128" s="24">
        <f>IF(Y2128="","",Y2128-(19.12044933116382+16.522174187581257*U2128))</f>
        <v/>
      </c>
      <c r="AF2128" s="24">
        <f>IF(X2128="","",(X2128-(-0.27268023098325006+0.47142105304415904*V2128+-0.3189264934812436*U2128)--5.286111042926227e-16)/0.7994208745952703)</f>
        <v/>
      </c>
      <c r="AG2128" s="24">
        <f>IF(AA2128="","",(AA2128-(0.5248806186338691+-0.064206457956449*U2128)-5.43454825424064e-16)/0.9977404048781155)</f>
        <v/>
      </c>
      <c r="AH2128" s="25" t="n">
        <v>-2.70721130611506</v>
      </c>
      <c r="AI2128" s="25" t="n">
        <v>-0.9460851849484648</v>
      </c>
      <c r="AJ2128" s="25" t="n">
        <v>0.1929396916059744</v>
      </c>
      <c r="AK2128" s="25" t="n">
        <v>-0.1951057396071815</v>
      </c>
      <c r="AL2128" s="25" t="n">
        <v>3.258396652330307</v>
      </c>
      <c r="AM2128" s="25" t="n">
        <v>1.069514969042274</v>
      </c>
      <c r="AN2128" s="25" t="n">
        <v>-0.8225168967288063</v>
      </c>
      <c r="AO2128" s="25" t="n">
        <v>0.1592758876825724</v>
      </c>
      <c r="AP2128" s="25" t="n">
        <v>0.09624112516977409</v>
      </c>
      <c r="AQ2128" s="25" t="n">
        <v>-0.3808345965752936</v>
      </c>
    </row>
    <row r="2129">
      <c r="A2129" s="23">
        <f>Universe!A2129</f>
        <v/>
      </c>
      <c r="B2129" s="24">
        <f>IF(Universe!W2129="","",(Universe!W2129-$B$2550)/$C$2550)</f>
        <v/>
      </c>
      <c r="C2129" s="24">
        <f>IF(Universe!X2129="","",(Universe!X2129-$B$2551)/$C$2551)</f>
        <v/>
      </c>
      <c r="D2129" s="24">
        <f>IF(Universe!Y2129="","",(Universe!Y2129-$B$2552)/$C$2552)</f>
        <v/>
      </c>
      <c r="E2129" s="24">
        <f>IF(Universe!Z2129="","",(Universe!Z2129-$B$2553)/$C$2553)</f>
        <v/>
      </c>
      <c r="F2129" s="24">
        <f>IF(Universe!AA2129="","",(Universe!AA2129-$B$2554)/$C$2554)</f>
        <v/>
      </c>
      <c r="G2129" s="24">
        <f>IF(Universe!AB2129="","",(Universe!AB2129-$B$2555)/$C$2555)</f>
        <v/>
      </c>
      <c r="H2129" s="24">
        <f>IF(Universe!AC2129="","",(Universe!AC2129-$B$2556)/$C$2556)</f>
        <v/>
      </c>
      <c r="I2129" s="24">
        <f>IF(Universe!AD2129="","",(Universe!AD2129-$B$2557)/$C$2557)</f>
        <v/>
      </c>
      <c r="J2129" s="24">
        <f>IF(Universe!AE2129="","",(Universe!AE2129-$B$2558)/$C$2558)</f>
        <v/>
      </c>
      <c r="K2129" s="24">
        <f>IF(Universe!AF2129="","",(Universe!AF2129-$B$2559)/$C$2559)</f>
        <v/>
      </c>
      <c r="L2129" s="24">
        <f>IF(Universe!AG2129="","",(Universe!AG2129-$B$2560)/$C$2560)</f>
        <v/>
      </c>
      <c r="M2129" s="24">
        <f>IF(Universe!AH2129="","",(Universe!AH2129-$B$2561)/$C$2561)</f>
        <v/>
      </c>
      <c r="N2129" s="24">
        <f>IF(Universe!AI2129="","",(Universe!AI2129-$B$2562)/$C$2562)</f>
        <v/>
      </c>
      <c r="O2129" s="24">
        <f>0.74*IF(B2129="",0,B2129)+0.16*IF(C2129="",0,C2129)+0.1*IF(D2129="",0,D2129)</f>
        <v/>
      </c>
      <c r="P2129" s="24">
        <f>0.35*IF(E2129="",0,E2129)+0.35*IF(F2129="",0,F2129)+0.3*IF(G2129="",0,G2129)</f>
        <v/>
      </c>
      <c r="Q2129" s="24">
        <f>0.656*IF(I2129="",0,I2129)+0.344*IF(H2129="",0,H2129)</f>
        <v/>
      </c>
      <c r="R2129" s="24">
        <f>0.338*IF(J2129="",0,J2129)+0.662*IF(K2129="",0,K2129)</f>
        <v/>
      </c>
      <c r="S2129" s="24">
        <f>0.38*IF(L2129="",0,L2129)+0.35*IF(M2129="",0,M2129)+0.27*IF(N2129="",0,N2129)</f>
        <v/>
      </c>
      <c r="T2129" s="24">
        <f>IF(Universe!S2129="","",((Universe!S2129-$B$2565)/$C$2565)^3)</f>
        <v/>
      </c>
      <c r="U2129" s="24">
        <f>IF(Universe!S2129="","",(Universe!S2129-$B$2565)/$C$2565)</f>
        <v/>
      </c>
      <c r="V2129" s="24">
        <f>IF(Universe!T2129="","",(Universe!T2129-$B$2566)/$C$2566)</f>
        <v/>
      </c>
      <c r="W2129" s="24">
        <f>IF(Universe!U2129="","",(Universe!U2129-$B$2567)/$C$2567)</f>
        <v/>
      </c>
      <c r="X2129" s="24">
        <f>IF(O2129="","",(O2129-$B$2571)/$C$2571)</f>
        <v/>
      </c>
      <c r="Y2129" s="24">
        <f>IF(T2129="","",(T2129-$B$2576)/$C$2576)</f>
        <v/>
      </c>
      <c r="Z2129" s="24">
        <f>IF(Universe!V2129="","",(Universe!V2129-$B$2568)/$C$2568)</f>
        <v/>
      </c>
      <c r="AA2129" s="24">
        <f>IF(P2129="","",(P2129-$B$2572)/$C$2572)</f>
        <v/>
      </c>
      <c r="AB2129" s="24">
        <f>IF(Q2129="","",(Q2129-$B$2573)/$C$2573)</f>
        <v/>
      </c>
      <c r="AC2129" s="24">
        <f>IF(R2129="","",(R2129-$B$2574)/$C$2574)</f>
        <v/>
      </c>
      <c r="AD2129" s="24">
        <f>IF(S2129="","",(S2129-$B$2575)/$C$2575)</f>
        <v/>
      </c>
      <c r="AE2129" s="24">
        <f>IF(Y2129="","",Y2129-(19.12044933116382+16.522174187581257*U2129))</f>
        <v/>
      </c>
      <c r="AF2129" s="24">
        <f>IF(X2129="","",(X2129-(-0.27268023098325006+0.47142105304415904*V2129+-0.3189264934812436*U2129)--5.286111042926227e-16)/0.7994208745952703)</f>
        <v/>
      </c>
      <c r="AG2129" s="24">
        <f>IF(AA2129="","",(AA2129-(0.5248806186338691+-0.064206457956449*U2129)-5.43454825424064e-16)/0.9977404048781155)</f>
        <v/>
      </c>
      <c r="AH2129" s="25" t="n">
        <v>-3.732197950313567</v>
      </c>
      <c r="AI2129" s="25" t="n">
        <v>-1.394877203369086</v>
      </c>
      <c r="AJ2129" s="25" t="n">
        <v>-0.0324498091269241</v>
      </c>
      <c r="AK2129" s="25" t="n">
        <v>-0.5103077898093822</v>
      </c>
      <c r="AL2129" s="25" t="n">
        <v>1.313574929538122</v>
      </c>
      <c r="AM2129" s="25" t="n">
        <v>0.2721853958241954</v>
      </c>
      <c r="AN2129" s="25" t="n">
        <v>-0.868599678756093</v>
      </c>
      <c r="AO2129" s="25" t="n">
        <v>0.0135388130787978</v>
      </c>
      <c r="AP2129" s="25" t="n">
        <v>-0.0993631383104036</v>
      </c>
      <c r="AQ2129" s="25" t="n">
        <v>-0.5619899766560073</v>
      </c>
    </row>
    <row r="2130">
      <c r="A2130" s="23">
        <f>Universe!A2130</f>
        <v/>
      </c>
      <c r="B2130" s="24">
        <f>IF(Universe!W2130="","",(Universe!W2130-$B$2550)/$C$2550)</f>
        <v/>
      </c>
      <c r="C2130" s="24">
        <f>IF(Universe!X2130="","",(Universe!X2130-$B$2551)/$C$2551)</f>
        <v/>
      </c>
      <c r="D2130" s="24">
        <f>IF(Universe!Y2130="","",(Universe!Y2130-$B$2552)/$C$2552)</f>
        <v/>
      </c>
      <c r="E2130" s="24">
        <f>IF(Universe!Z2130="","",(Universe!Z2130-$B$2553)/$C$2553)</f>
        <v/>
      </c>
      <c r="F2130" s="24">
        <f>IF(Universe!AA2130="","",(Universe!AA2130-$B$2554)/$C$2554)</f>
        <v/>
      </c>
      <c r="G2130" s="24">
        <f>IF(Universe!AB2130="","",(Universe!AB2130-$B$2555)/$C$2555)</f>
        <v/>
      </c>
      <c r="H2130" s="24">
        <f>IF(Universe!AC2130="","",(Universe!AC2130-$B$2556)/$C$2556)</f>
        <v/>
      </c>
      <c r="I2130" s="24">
        <f>IF(Universe!AD2130="","",(Universe!AD2130-$B$2557)/$C$2557)</f>
        <v/>
      </c>
      <c r="J2130" s="24">
        <f>IF(Universe!AE2130="","",(Universe!AE2130-$B$2558)/$C$2558)</f>
        <v/>
      </c>
      <c r="K2130" s="24">
        <f>IF(Universe!AF2130="","",(Universe!AF2130-$B$2559)/$C$2559)</f>
        <v/>
      </c>
      <c r="L2130" s="24">
        <f>IF(Universe!AG2130="","",(Universe!AG2130-$B$2560)/$C$2560)</f>
        <v/>
      </c>
      <c r="M2130" s="24">
        <f>IF(Universe!AH2130="","",(Universe!AH2130-$B$2561)/$C$2561)</f>
        <v/>
      </c>
      <c r="N2130" s="24">
        <f>IF(Universe!AI2130="","",(Universe!AI2130-$B$2562)/$C$2562)</f>
        <v/>
      </c>
      <c r="O2130" s="24">
        <f>0.74*IF(B2130="",0,B2130)+0.16*IF(C2130="",0,C2130)+0.1*IF(D2130="",0,D2130)</f>
        <v/>
      </c>
      <c r="P2130" s="24">
        <f>0.35*IF(E2130="",0,E2130)+0.35*IF(F2130="",0,F2130)+0.3*IF(G2130="",0,G2130)</f>
        <v/>
      </c>
      <c r="Q2130" s="24">
        <f>0.656*IF(I2130="",0,I2130)+0.344*IF(H2130="",0,H2130)</f>
        <v/>
      </c>
      <c r="R2130" s="24">
        <f>0.338*IF(J2130="",0,J2130)+0.662*IF(K2130="",0,K2130)</f>
        <v/>
      </c>
      <c r="S2130" s="24">
        <f>0.38*IF(L2130="",0,L2130)+0.35*IF(M2130="",0,M2130)+0.27*IF(N2130="",0,N2130)</f>
        <v/>
      </c>
      <c r="T2130" s="24">
        <f>IF(Universe!S2130="","",((Universe!S2130-$B$2565)/$C$2565)^3)</f>
        <v/>
      </c>
      <c r="U2130" s="24">
        <f>IF(Universe!S2130="","",(Universe!S2130-$B$2565)/$C$2565)</f>
        <v/>
      </c>
      <c r="V2130" s="24">
        <f>IF(Universe!T2130="","",(Universe!T2130-$B$2566)/$C$2566)</f>
        <v/>
      </c>
      <c r="W2130" s="24">
        <f>IF(Universe!U2130="","",(Universe!U2130-$B$2567)/$C$2567)</f>
        <v/>
      </c>
      <c r="X2130" s="24">
        <f>IF(O2130="","",(O2130-$B$2571)/$C$2571)</f>
        <v/>
      </c>
      <c r="Y2130" s="24">
        <f>IF(T2130="","",(T2130-$B$2576)/$C$2576)</f>
        <v/>
      </c>
      <c r="Z2130" s="24">
        <f>IF(Universe!V2130="","",(Universe!V2130-$B$2568)/$C$2568)</f>
        <v/>
      </c>
      <c r="AA2130" s="24">
        <f>IF(P2130="","",(P2130-$B$2572)/$C$2572)</f>
        <v/>
      </c>
      <c r="AB2130" s="24">
        <f>IF(Q2130="","",(Q2130-$B$2573)/$C$2573)</f>
        <v/>
      </c>
      <c r="AC2130" s="24">
        <f>IF(R2130="","",(R2130-$B$2574)/$C$2574)</f>
        <v/>
      </c>
      <c r="AD2130" s="24">
        <f>IF(S2130="","",(S2130-$B$2575)/$C$2575)</f>
        <v/>
      </c>
      <c r="AE2130" s="24">
        <f>IF(Y2130="","",Y2130-(19.12044933116382+16.522174187581257*U2130))</f>
        <v/>
      </c>
      <c r="AF2130" s="24">
        <f>IF(X2130="","",(X2130-(-0.27268023098325006+0.47142105304415904*V2130+-0.3189264934812436*U2130)--5.286111042926227e-16)/0.7994208745952703)</f>
        <v/>
      </c>
      <c r="AG2130" s="24">
        <f>IF(AA2130="","",(AA2130-(0.5248806186338691+-0.064206457956449*U2130)-5.43454825424064e-16)/0.9977404048781155)</f>
        <v/>
      </c>
      <c r="AH2130" s="25" t="n">
        <v>-0.2958961075851364</v>
      </c>
      <c r="AI2130" s="25" t="n">
        <v>0.0367675156739936</v>
      </c>
      <c r="AJ2130" s="25" t="n">
        <v>1.16787105776675</v>
      </c>
      <c r="AK2130" s="25" t="n">
        <v>0.8677471239662204</v>
      </c>
      <c r="AL2130" s="25" t="n">
        <v>0.6980432900827191</v>
      </c>
      <c r="AM2130" s="25" t="n">
        <v>-0.2468968121485434</v>
      </c>
      <c r="AN2130" s="25" t="n">
        <v>0.2683454363091547</v>
      </c>
      <c r="AO2130" s="25" t="n">
        <v>-0.1167175386476108</v>
      </c>
      <c r="AP2130" s="25" t="n">
        <v>0.5574112996902891</v>
      </c>
      <c r="AQ2130" s="25" t="n">
        <v>-0.2728114262160927</v>
      </c>
    </row>
    <row r="2131">
      <c r="A2131" s="23">
        <f>Universe!A2131</f>
        <v/>
      </c>
      <c r="B2131" s="24">
        <f>IF(Universe!W2131="","",(Universe!W2131-$B$2550)/$C$2550)</f>
        <v/>
      </c>
      <c r="C2131" s="24">
        <f>IF(Universe!X2131="","",(Universe!X2131-$B$2551)/$C$2551)</f>
        <v/>
      </c>
      <c r="D2131" s="24">
        <f>IF(Universe!Y2131="","",(Universe!Y2131-$B$2552)/$C$2552)</f>
        <v/>
      </c>
      <c r="E2131" s="24">
        <f>IF(Universe!Z2131="","",(Universe!Z2131-$B$2553)/$C$2553)</f>
        <v/>
      </c>
      <c r="F2131" s="24">
        <f>IF(Universe!AA2131="","",(Universe!AA2131-$B$2554)/$C$2554)</f>
        <v/>
      </c>
      <c r="G2131" s="24">
        <f>IF(Universe!AB2131="","",(Universe!AB2131-$B$2555)/$C$2555)</f>
        <v/>
      </c>
      <c r="H2131" s="24">
        <f>IF(Universe!AC2131="","",(Universe!AC2131-$B$2556)/$C$2556)</f>
        <v/>
      </c>
      <c r="I2131" s="24">
        <f>IF(Universe!AD2131="","",(Universe!AD2131-$B$2557)/$C$2557)</f>
        <v/>
      </c>
      <c r="J2131" s="24">
        <f>IF(Universe!AE2131="","",(Universe!AE2131-$B$2558)/$C$2558)</f>
        <v/>
      </c>
      <c r="K2131" s="24">
        <f>IF(Universe!AF2131="","",(Universe!AF2131-$B$2559)/$C$2559)</f>
        <v/>
      </c>
      <c r="L2131" s="24">
        <f>IF(Universe!AG2131="","",(Universe!AG2131-$B$2560)/$C$2560)</f>
        <v/>
      </c>
      <c r="M2131" s="24">
        <f>IF(Universe!AH2131="","",(Universe!AH2131-$B$2561)/$C$2561)</f>
        <v/>
      </c>
      <c r="N2131" s="24">
        <f>IF(Universe!AI2131="","",(Universe!AI2131-$B$2562)/$C$2562)</f>
        <v/>
      </c>
      <c r="O2131" s="24">
        <f>0.74*IF(B2131="",0,B2131)+0.16*IF(C2131="",0,C2131)+0.1*IF(D2131="",0,D2131)</f>
        <v/>
      </c>
      <c r="P2131" s="24">
        <f>0.35*IF(E2131="",0,E2131)+0.35*IF(F2131="",0,F2131)+0.3*IF(G2131="",0,G2131)</f>
        <v/>
      </c>
      <c r="Q2131" s="24">
        <f>0.656*IF(I2131="",0,I2131)+0.344*IF(H2131="",0,H2131)</f>
        <v/>
      </c>
      <c r="R2131" s="24">
        <f>0.338*IF(J2131="",0,J2131)+0.662*IF(K2131="",0,K2131)</f>
        <v/>
      </c>
      <c r="S2131" s="24">
        <f>0.38*IF(L2131="",0,L2131)+0.35*IF(M2131="",0,M2131)+0.27*IF(N2131="",0,N2131)</f>
        <v/>
      </c>
      <c r="T2131" s="24">
        <f>IF(Universe!S2131="","",((Universe!S2131-$B$2565)/$C$2565)^3)</f>
        <v/>
      </c>
      <c r="U2131" s="24">
        <f>IF(Universe!S2131="","",(Universe!S2131-$B$2565)/$C$2565)</f>
        <v/>
      </c>
      <c r="V2131" s="24">
        <f>IF(Universe!T2131="","",(Universe!T2131-$B$2566)/$C$2566)</f>
        <v/>
      </c>
      <c r="W2131" s="24">
        <f>IF(Universe!U2131="","",(Universe!U2131-$B$2567)/$C$2567)</f>
        <v/>
      </c>
      <c r="X2131" s="24">
        <f>IF(O2131="","",(O2131-$B$2571)/$C$2571)</f>
        <v/>
      </c>
      <c r="Y2131" s="24">
        <f>IF(T2131="","",(T2131-$B$2576)/$C$2576)</f>
        <v/>
      </c>
      <c r="Z2131" s="24">
        <f>IF(Universe!V2131="","",(Universe!V2131-$B$2568)/$C$2568)</f>
        <v/>
      </c>
      <c r="AA2131" s="24">
        <f>IF(P2131="","",(P2131-$B$2572)/$C$2572)</f>
        <v/>
      </c>
      <c r="AB2131" s="24">
        <f>IF(Q2131="","",(Q2131-$B$2573)/$C$2573)</f>
        <v/>
      </c>
      <c r="AC2131" s="24">
        <f>IF(R2131="","",(R2131-$B$2574)/$C$2574)</f>
        <v/>
      </c>
      <c r="AD2131" s="24">
        <f>IF(S2131="","",(S2131-$B$2575)/$C$2575)</f>
        <v/>
      </c>
      <c r="AE2131" s="24">
        <f>IF(Y2131="","",Y2131-(19.12044933116382+16.522174187581257*U2131))</f>
        <v/>
      </c>
      <c r="AF2131" s="24">
        <f>IF(X2131="","",(X2131-(-0.27268023098325006+0.47142105304415904*V2131+-0.3189264934812436*U2131)--5.286111042926227e-16)/0.7994208745952703)</f>
        <v/>
      </c>
      <c r="AG2131" s="24">
        <f>IF(AA2131="","",(AA2131-(0.5248806186338691+-0.064206457956449*U2131)-5.43454825424064e-16)/0.9977404048781155)</f>
        <v/>
      </c>
      <c r="AH2131" s="25" t="n">
        <v>-2.901925042334164</v>
      </c>
      <c r="AI2131" s="25" t="n">
        <v>-0.6586594672561413</v>
      </c>
      <c r="AJ2131" s="25" t="n">
        <v>0.908292971321963</v>
      </c>
      <c r="AK2131" s="25" t="n">
        <v>0.6201634792024431</v>
      </c>
      <c r="AL2131" s="25" t="n">
        <v>3.082032378337575</v>
      </c>
      <c r="AM2131" s="25" t="n">
        <v>-0.1365347088544539</v>
      </c>
      <c r="AN2131" s="25" t="n">
        <v>0.4755344289767486</v>
      </c>
      <c r="AO2131" s="25" t="n">
        <v>-0.3795151088798439</v>
      </c>
      <c r="AP2131" s="25" t="n">
        <v>3.484907591144377</v>
      </c>
      <c r="AQ2131" s="25" t="n">
        <v>-0.4993149890134368</v>
      </c>
    </row>
    <row r="2132">
      <c r="A2132" s="23">
        <f>Universe!A2132</f>
        <v/>
      </c>
      <c r="B2132" s="24">
        <f>IF(Universe!W2132="","",(Universe!W2132-$B$2550)/$C$2550)</f>
        <v/>
      </c>
      <c r="C2132" s="24">
        <f>IF(Universe!X2132="","",(Universe!X2132-$B$2551)/$C$2551)</f>
        <v/>
      </c>
      <c r="D2132" s="24">
        <f>IF(Universe!Y2132="","",(Universe!Y2132-$B$2552)/$C$2552)</f>
        <v/>
      </c>
      <c r="E2132" s="24">
        <f>IF(Universe!Z2132="","",(Universe!Z2132-$B$2553)/$C$2553)</f>
        <v/>
      </c>
      <c r="F2132" s="24">
        <f>IF(Universe!AA2132="","",(Universe!AA2132-$B$2554)/$C$2554)</f>
        <v/>
      </c>
      <c r="G2132" s="24">
        <f>IF(Universe!AB2132="","",(Universe!AB2132-$B$2555)/$C$2555)</f>
        <v/>
      </c>
      <c r="H2132" s="24">
        <f>IF(Universe!AC2132="","",(Universe!AC2132-$B$2556)/$C$2556)</f>
        <v/>
      </c>
      <c r="I2132" s="24">
        <f>IF(Universe!AD2132="","",(Universe!AD2132-$B$2557)/$C$2557)</f>
        <v/>
      </c>
      <c r="J2132" s="24">
        <f>IF(Universe!AE2132="","",(Universe!AE2132-$B$2558)/$C$2558)</f>
        <v/>
      </c>
      <c r="K2132" s="24">
        <f>IF(Universe!AF2132="","",(Universe!AF2132-$B$2559)/$C$2559)</f>
        <v/>
      </c>
      <c r="L2132" s="24">
        <f>IF(Universe!AG2132="","",(Universe!AG2132-$B$2560)/$C$2560)</f>
        <v/>
      </c>
      <c r="M2132" s="24">
        <f>IF(Universe!AH2132="","",(Universe!AH2132-$B$2561)/$C$2561)</f>
        <v/>
      </c>
      <c r="N2132" s="24">
        <f>IF(Universe!AI2132="","",(Universe!AI2132-$B$2562)/$C$2562)</f>
        <v/>
      </c>
      <c r="O2132" s="24">
        <f>0.74*IF(B2132="",0,B2132)+0.16*IF(C2132="",0,C2132)+0.1*IF(D2132="",0,D2132)</f>
        <v/>
      </c>
      <c r="P2132" s="24">
        <f>0.35*IF(E2132="",0,E2132)+0.35*IF(F2132="",0,F2132)+0.3*IF(G2132="",0,G2132)</f>
        <v/>
      </c>
      <c r="Q2132" s="24">
        <f>0.656*IF(I2132="",0,I2132)+0.344*IF(H2132="",0,H2132)</f>
        <v/>
      </c>
      <c r="R2132" s="24">
        <f>0.338*IF(J2132="",0,J2132)+0.662*IF(K2132="",0,K2132)</f>
        <v/>
      </c>
      <c r="S2132" s="24">
        <f>0.38*IF(L2132="",0,L2132)+0.35*IF(M2132="",0,M2132)+0.27*IF(N2132="",0,N2132)</f>
        <v/>
      </c>
      <c r="T2132" s="24">
        <f>IF(Universe!S2132="","",((Universe!S2132-$B$2565)/$C$2565)^3)</f>
        <v/>
      </c>
      <c r="U2132" s="24">
        <f>IF(Universe!S2132="","",(Universe!S2132-$B$2565)/$C$2565)</f>
        <v/>
      </c>
      <c r="V2132" s="24">
        <f>IF(Universe!T2132="","",(Universe!T2132-$B$2566)/$C$2566)</f>
        <v/>
      </c>
      <c r="W2132" s="24">
        <f>IF(Universe!U2132="","",(Universe!U2132-$B$2567)/$C$2567)</f>
        <v/>
      </c>
      <c r="X2132" s="24">
        <f>IF(O2132="","",(O2132-$B$2571)/$C$2571)</f>
        <v/>
      </c>
      <c r="Y2132" s="24">
        <f>IF(T2132="","",(T2132-$B$2576)/$C$2576)</f>
        <v/>
      </c>
      <c r="Z2132" s="24">
        <f>IF(Universe!V2132="","",(Universe!V2132-$B$2568)/$C$2568)</f>
        <v/>
      </c>
      <c r="AA2132" s="24">
        <f>IF(P2132="","",(P2132-$B$2572)/$C$2572)</f>
        <v/>
      </c>
      <c r="AB2132" s="24">
        <f>IF(Q2132="","",(Q2132-$B$2573)/$C$2573)</f>
        <v/>
      </c>
      <c r="AC2132" s="24">
        <f>IF(R2132="","",(R2132-$B$2574)/$C$2574)</f>
        <v/>
      </c>
      <c r="AD2132" s="24">
        <f>IF(S2132="","",(S2132-$B$2575)/$C$2575)</f>
        <v/>
      </c>
      <c r="AE2132" s="24">
        <f>IF(Y2132="","",Y2132-(19.12044933116382+16.522174187581257*U2132))</f>
        <v/>
      </c>
      <c r="AF2132" s="24">
        <f>IF(X2132="","",(X2132-(-0.27268023098325006+0.47142105304415904*V2132+-0.3189264934812436*U2132)--5.286111042926227e-16)/0.7994208745952703)</f>
        <v/>
      </c>
      <c r="AG2132" s="24">
        <f>IF(AA2132="","",(AA2132-(0.5248806186338691+-0.064206457956449*U2132)-5.43454825424064e-16)/0.9977404048781155)</f>
        <v/>
      </c>
      <c r="AH2132" s="25" t="n">
        <v>-2.311635722229533</v>
      </c>
      <c r="AI2132" s="25" t="n">
        <v>0.3471347827621335</v>
      </c>
      <c r="AJ2132" s="25" t="n">
        <v>-1.182723351302961</v>
      </c>
      <c r="AK2132" s="25" t="n">
        <v>0.2811201764775193</v>
      </c>
      <c r="AL2132" s="25" t="n">
        <v>3.380216047328377</v>
      </c>
      <c r="AM2132" s="25" t="n">
        <v>0.0007381451993471</v>
      </c>
      <c r="AN2132" s="25" t="n">
        <v>-0.0531688940334207</v>
      </c>
      <c r="AO2132" s="25" t="n">
        <v>-0.05756802817478</v>
      </c>
      <c r="AP2132" s="25" t="n">
        <v>0.1799479413085883</v>
      </c>
      <c r="AQ2132" s="25" t="n">
        <v>-0.6226438098704147</v>
      </c>
    </row>
    <row r="2133">
      <c r="A2133" s="23">
        <f>Universe!A2133</f>
        <v/>
      </c>
      <c r="B2133" s="24">
        <f>IF(Universe!W2133="","",(Universe!W2133-$B$2550)/$C$2550)</f>
        <v/>
      </c>
      <c r="C2133" s="24">
        <f>IF(Universe!X2133="","",(Universe!X2133-$B$2551)/$C$2551)</f>
        <v/>
      </c>
      <c r="D2133" s="24">
        <f>IF(Universe!Y2133="","",(Universe!Y2133-$B$2552)/$C$2552)</f>
        <v/>
      </c>
      <c r="E2133" s="24">
        <f>IF(Universe!Z2133="","",(Universe!Z2133-$B$2553)/$C$2553)</f>
        <v/>
      </c>
      <c r="F2133" s="24">
        <f>IF(Universe!AA2133="","",(Universe!AA2133-$B$2554)/$C$2554)</f>
        <v/>
      </c>
      <c r="G2133" s="24">
        <f>IF(Universe!AB2133="","",(Universe!AB2133-$B$2555)/$C$2555)</f>
        <v/>
      </c>
      <c r="H2133" s="24">
        <f>IF(Universe!AC2133="","",(Universe!AC2133-$B$2556)/$C$2556)</f>
        <v/>
      </c>
      <c r="I2133" s="24">
        <f>IF(Universe!AD2133="","",(Universe!AD2133-$B$2557)/$C$2557)</f>
        <v/>
      </c>
      <c r="J2133" s="24">
        <f>IF(Universe!AE2133="","",(Universe!AE2133-$B$2558)/$C$2558)</f>
        <v/>
      </c>
      <c r="K2133" s="24">
        <f>IF(Universe!AF2133="","",(Universe!AF2133-$B$2559)/$C$2559)</f>
        <v/>
      </c>
      <c r="L2133" s="24">
        <f>IF(Universe!AG2133="","",(Universe!AG2133-$B$2560)/$C$2560)</f>
        <v/>
      </c>
      <c r="M2133" s="24">
        <f>IF(Universe!AH2133="","",(Universe!AH2133-$B$2561)/$C$2561)</f>
        <v/>
      </c>
      <c r="N2133" s="24">
        <f>IF(Universe!AI2133="","",(Universe!AI2133-$B$2562)/$C$2562)</f>
        <v/>
      </c>
      <c r="O2133" s="24">
        <f>0.74*IF(B2133="",0,B2133)+0.16*IF(C2133="",0,C2133)+0.1*IF(D2133="",0,D2133)</f>
        <v/>
      </c>
      <c r="P2133" s="24">
        <f>0.35*IF(E2133="",0,E2133)+0.35*IF(F2133="",0,F2133)+0.3*IF(G2133="",0,G2133)</f>
        <v/>
      </c>
      <c r="Q2133" s="24">
        <f>0.656*IF(I2133="",0,I2133)+0.344*IF(H2133="",0,H2133)</f>
        <v/>
      </c>
      <c r="R2133" s="24">
        <f>0.338*IF(J2133="",0,J2133)+0.662*IF(K2133="",0,K2133)</f>
        <v/>
      </c>
      <c r="S2133" s="24">
        <f>0.38*IF(L2133="",0,L2133)+0.35*IF(M2133="",0,M2133)+0.27*IF(N2133="",0,N2133)</f>
        <v/>
      </c>
      <c r="T2133" s="24">
        <f>IF(Universe!S2133="","",((Universe!S2133-$B$2565)/$C$2565)^3)</f>
        <v/>
      </c>
      <c r="U2133" s="24">
        <f>IF(Universe!S2133="","",(Universe!S2133-$B$2565)/$C$2565)</f>
        <v/>
      </c>
      <c r="V2133" s="24">
        <f>IF(Universe!T2133="","",(Universe!T2133-$B$2566)/$C$2566)</f>
        <v/>
      </c>
      <c r="W2133" s="24">
        <f>IF(Universe!U2133="","",(Universe!U2133-$B$2567)/$C$2567)</f>
        <v/>
      </c>
      <c r="X2133" s="24">
        <f>IF(O2133="","",(O2133-$B$2571)/$C$2571)</f>
        <v/>
      </c>
      <c r="Y2133" s="24">
        <f>IF(T2133="","",(T2133-$B$2576)/$C$2576)</f>
        <v/>
      </c>
      <c r="Z2133" s="24">
        <f>IF(Universe!V2133="","",(Universe!V2133-$B$2568)/$C$2568)</f>
        <v/>
      </c>
      <c r="AA2133" s="24">
        <f>IF(P2133="","",(P2133-$B$2572)/$C$2572)</f>
        <v/>
      </c>
      <c r="AB2133" s="24">
        <f>IF(Q2133="","",(Q2133-$B$2573)/$C$2573)</f>
        <v/>
      </c>
      <c r="AC2133" s="24">
        <f>IF(R2133="","",(R2133-$B$2574)/$C$2574)</f>
        <v/>
      </c>
      <c r="AD2133" s="24">
        <f>IF(S2133="","",(S2133-$B$2575)/$C$2575)</f>
        <v/>
      </c>
      <c r="AE2133" s="24">
        <f>IF(Y2133="","",Y2133-(19.12044933116382+16.522174187581257*U2133))</f>
        <v/>
      </c>
      <c r="AF2133" s="24">
        <f>IF(X2133="","",(X2133-(-0.27268023098325006+0.47142105304415904*V2133+-0.3189264934812436*U2133)--5.286111042926227e-16)/0.7994208745952703)</f>
        <v/>
      </c>
      <c r="AG2133" s="24">
        <f>IF(AA2133="","",(AA2133-(0.5248806186338691+-0.064206457956449*U2133)-5.43454825424064e-16)/0.9977404048781155)</f>
        <v/>
      </c>
      <c r="AH2133" s="25" t="n">
        <v>-3.318714741751145</v>
      </c>
      <c r="AI2133" s="25" t="n">
        <v>0.2437109507463391</v>
      </c>
      <c r="AJ2133" s="25" t="n">
        <v>-2.378819396509753</v>
      </c>
      <c r="AK2133" s="25" t="n">
        <v>-0.2650044736295084</v>
      </c>
      <c r="AL2133" s="25" t="n">
        <v>2.413588220172423</v>
      </c>
      <c r="AM2133" s="25" t="n">
        <v>0.0362569400687542</v>
      </c>
      <c r="AN2133" s="25" t="n">
        <v>0.3415285939319733</v>
      </c>
      <c r="AO2133" s="25" t="n">
        <v>-0.2372573442134242</v>
      </c>
      <c r="AP2133" s="25" t="n">
        <v>0.1347448237808869</v>
      </c>
      <c r="AQ2133" s="25" t="n">
        <v>-0.4865496433552485</v>
      </c>
    </row>
    <row r="2134">
      <c r="A2134" s="23">
        <f>Universe!A2134</f>
        <v/>
      </c>
      <c r="B2134" s="24">
        <f>IF(Universe!W2134="","",(Universe!W2134-$B$2550)/$C$2550)</f>
        <v/>
      </c>
      <c r="C2134" s="24">
        <f>IF(Universe!X2134="","",(Universe!X2134-$B$2551)/$C$2551)</f>
        <v/>
      </c>
      <c r="D2134" s="24">
        <f>IF(Universe!Y2134="","",(Universe!Y2134-$B$2552)/$C$2552)</f>
        <v/>
      </c>
      <c r="E2134" s="24">
        <f>IF(Universe!Z2134="","",(Universe!Z2134-$B$2553)/$C$2553)</f>
        <v/>
      </c>
      <c r="F2134" s="24">
        <f>IF(Universe!AA2134="","",(Universe!AA2134-$B$2554)/$C$2554)</f>
        <v/>
      </c>
      <c r="G2134" s="24">
        <f>IF(Universe!AB2134="","",(Universe!AB2134-$B$2555)/$C$2555)</f>
        <v/>
      </c>
      <c r="H2134" s="24">
        <f>IF(Universe!AC2134="","",(Universe!AC2134-$B$2556)/$C$2556)</f>
        <v/>
      </c>
      <c r="I2134" s="24">
        <f>IF(Universe!AD2134="","",(Universe!AD2134-$B$2557)/$C$2557)</f>
        <v/>
      </c>
      <c r="J2134" s="24">
        <f>IF(Universe!AE2134="","",(Universe!AE2134-$B$2558)/$C$2558)</f>
        <v/>
      </c>
      <c r="K2134" s="24">
        <f>IF(Universe!AF2134="","",(Universe!AF2134-$B$2559)/$C$2559)</f>
        <v/>
      </c>
      <c r="L2134" s="24">
        <f>IF(Universe!AG2134="","",(Universe!AG2134-$B$2560)/$C$2560)</f>
        <v/>
      </c>
      <c r="M2134" s="24">
        <f>IF(Universe!AH2134="","",(Universe!AH2134-$B$2561)/$C$2561)</f>
        <v/>
      </c>
      <c r="N2134" s="24">
        <f>IF(Universe!AI2134="","",(Universe!AI2134-$B$2562)/$C$2562)</f>
        <v/>
      </c>
      <c r="O2134" s="24">
        <f>0.74*IF(B2134="",0,B2134)+0.16*IF(C2134="",0,C2134)+0.1*IF(D2134="",0,D2134)</f>
        <v/>
      </c>
      <c r="P2134" s="24">
        <f>0.35*IF(E2134="",0,E2134)+0.35*IF(F2134="",0,F2134)+0.3*IF(G2134="",0,G2134)</f>
        <v/>
      </c>
      <c r="Q2134" s="24">
        <f>0.656*IF(I2134="",0,I2134)+0.344*IF(H2134="",0,H2134)</f>
        <v/>
      </c>
      <c r="R2134" s="24">
        <f>0.338*IF(J2134="",0,J2134)+0.662*IF(K2134="",0,K2134)</f>
        <v/>
      </c>
      <c r="S2134" s="24">
        <f>0.38*IF(L2134="",0,L2134)+0.35*IF(M2134="",0,M2134)+0.27*IF(N2134="",0,N2134)</f>
        <v/>
      </c>
      <c r="T2134" s="24">
        <f>IF(Universe!S2134="","",((Universe!S2134-$B$2565)/$C$2565)^3)</f>
        <v/>
      </c>
      <c r="U2134" s="24">
        <f>IF(Universe!S2134="","",(Universe!S2134-$B$2565)/$C$2565)</f>
        <v/>
      </c>
      <c r="V2134" s="24">
        <f>IF(Universe!T2134="","",(Universe!T2134-$B$2566)/$C$2566)</f>
        <v/>
      </c>
      <c r="W2134" s="24">
        <f>IF(Universe!U2134="","",(Universe!U2134-$B$2567)/$C$2567)</f>
        <v/>
      </c>
      <c r="X2134" s="24">
        <f>IF(O2134="","",(O2134-$B$2571)/$C$2571)</f>
        <v/>
      </c>
      <c r="Y2134" s="24">
        <f>IF(T2134="","",(T2134-$B$2576)/$C$2576)</f>
        <v/>
      </c>
      <c r="Z2134" s="24">
        <f>IF(Universe!V2134="","",(Universe!V2134-$B$2568)/$C$2568)</f>
        <v/>
      </c>
      <c r="AA2134" s="24">
        <f>IF(P2134="","",(P2134-$B$2572)/$C$2572)</f>
        <v/>
      </c>
      <c r="AB2134" s="24">
        <f>IF(Q2134="","",(Q2134-$B$2573)/$C$2573)</f>
        <v/>
      </c>
      <c r="AC2134" s="24">
        <f>IF(R2134="","",(R2134-$B$2574)/$C$2574)</f>
        <v/>
      </c>
      <c r="AD2134" s="24">
        <f>IF(S2134="","",(S2134-$B$2575)/$C$2575)</f>
        <v/>
      </c>
      <c r="AE2134" s="24">
        <f>IF(Y2134="","",Y2134-(19.12044933116382+16.522174187581257*U2134))</f>
        <v/>
      </c>
      <c r="AF2134" s="24">
        <f>IF(X2134="","",(X2134-(-0.27268023098325006+0.47142105304415904*V2134+-0.3189264934812436*U2134)--5.286111042926227e-16)/0.7994208745952703)</f>
        <v/>
      </c>
      <c r="AG2134" s="24">
        <f>IF(AA2134="","",(AA2134-(0.5248806186338691+-0.064206457956449*U2134)-5.43454825424064e-16)/0.9977404048781155)</f>
        <v/>
      </c>
      <c r="AH2134" s="25" t="n">
        <v>-1.857106614072254</v>
      </c>
      <c r="AI2134" s="25" t="n">
        <v>-0.0280538292767812</v>
      </c>
      <c r="AJ2134" s="25" t="n">
        <v>0.1699855764409869</v>
      </c>
      <c r="AK2134" s="25" t="n">
        <v>-0.3538738297835941</v>
      </c>
      <c r="AL2134" s="25" t="n">
        <v>3.18049037891785</v>
      </c>
      <c r="AM2134" s="25" t="n">
        <v>-0.0827567484612724</v>
      </c>
      <c r="AN2134" s="25" t="n">
        <v>-0.5580844611729383</v>
      </c>
      <c r="AO2134" s="25" t="n">
        <v>-0.0467885026823656</v>
      </c>
      <c r="AP2134" s="25" t="n">
        <v>-0.3036291879708196</v>
      </c>
      <c r="AQ2134" s="25" t="n">
        <v>0.044493605566092</v>
      </c>
    </row>
    <row r="2135">
      <c r="A2135" s="23">
        <f>Universe!A2135</f>
        <v/>
      </c>
      <c r="B2135" s="24">
        <f>IF(Universe!W2135="","",(Universe!W2135-$B$2550)/$C$2550)</f>
        <v/>
      </c>
      <c r="C2135" s="24">
        <f>IF(Universe!X2135="","",(Universe!X2135-$B$2551)/$C$2551)</f>
        <v/>
      </c>
      <c r="D2135" s="24">
        <f>IF(Universe!Y2135="","",(Universe!Y2135-$B$2552)/$C$2552)</f>
        <v/>
      </c>
      <c r="E2135" s="24">
        <f>IF(Universe!Z2135="","",(Universe!Z2135-$B$2553)/$C$2553)</f>
        <v/>
      </c>
      <c r="F2135" s="24">
        <f>IF(Universe!AA2135="","",(Universe!AA2135-$B$2554)/$C$2554)</f>
        <v/>
      </c>
      <c r="G2135" s="24">
        <f>IF(Universe!AB2135="","",(Universe!AB2135-$B$2555)/$C$2555)</f>
        <v/>
      </c>
      <c r="H2135" s="24">
        <f>IF(Universe!AC2135="","",(Universe!AC2135-$B$2556)/$C$2556)</f>
        <v/>
      </c>
      <c r="I2135" s="24">
        <f>IF(Universe!AD2135="","",(Universe!AD2135-$B$2557)/$C$2557)</f>
        <v/>
      </c>
      <c r="J2135" s="24">
        <f>IF(Universe!AE2135="","",(Universe!AE2135-$B$2558)/$C$2558)</f>
        <v/>
      </c>
      <c r="K2135" s="24">
        <f>IF(Universe!AF2135="","",(Universe!AF2135-$B$2559)/$C$2559)</f>
        <v/>
      </c>
      <c r="L2135" s="24">
        <f>IF(Universe!AG2135="","",(Universe!AG2135-$B$2560)/$C$2560)</f>
        <v/>
      </c>
      <c r="M2135" s="24">
        <f>IF(Universe!AH2135="","",(Universe!AH2135-$B$2561)/$C$2561)</f>
        <v/>
      </c>
      <c r="N2135" s="24">
        <f>IF(Universe!AI2135="","",(Universe!AI2135-$B$2562)/$C$2562)</f>
        <v/>
      </c>
      <c r="O2135" s="24">
        <f>0.74*IF(B2135="",0,B2135)+0.16*IF(C2135="",0,C2135)+0.1*IF(D2135="",0,D2135)</f>
        <v/>
      </c>
      <c r="P2135" s="24">
        <f>0.35*IF(E2135="",0,E2135)+0.35*IF(F2135="",0,F2135)+0.3*IF(G2135="",0,G2135)</f>
        <v/>
      </c>
      <c r="Q2135" s="24">
        <f>0.656*IF(I2135="",0,I2135)+0.344*IF(H2135="",0,H2135)</f>
        <v/>
      </c>
      <c r="R2135" s="24">
        <f>0.338*IF(J2135="",0,J2135)+0.662*IF(K2135="",0,K2135)</f>
        <v/>
      </c>
      <c r="S2135" s="24">
        <f>0.38*IF(L2135="",0,L2135)+0.35*IF(M2135="",0,M2135)+0.27*IF(N2135="",0,N2135)</f>
        <v/>
      </c>
      <c r="T2135" s="24">
        <f>IF(Universe!S2135="","",((Universe!S2135-$B$2565)/$C$2565)^3)</f>
        <v/>
      </c>
      <c r="U2135" s="24">
        <f>IF(Universe!S2135="","",(Universe!S2135-$B$2565)/$C$2565)</f>
        <v/>
      </c>
      <c r="V2135" s="24">
        <f>IF(Universe!T2135="","",(Universe!T2135-$B$2566)/$C$2566)</f>
        <v/>
      </c>
      <c r="W2135" s="24">
        <f>IF(Universe!U2135="","",(Universe!U2135-$B$2567)/$C$2567)</f>
        <v/>
      </c>
      <c r="X2135" s="24">
        <f>IF(O2135="","",(O2135-$B$2571)/$C$2571)</f>
        <v/>
      </c>
      <c r="Y2135" s="24">
        <f>IF(T2135="","",(T2135-$B$2576)/$C$2576)</f>
        <v/>
      </c>
      <c r="Z2135" s="24">
        <f>IF(Universe!V2135="","",(Universe!V2135-$B$2568)/$C$2568)</f>
        <v/>
      </c>
      <c r="AA2135" s="24">
        <f>IF(P2135="","",(P2135-$B$2572)/$C$2572)</f>
        <v/>
      </c>
      <c r="AB2135" s="24">
        <f>IF(Q2135="","",(Q2135-$B$2573)/$C$2573)</f>
        <v/>
      </c>
      <c r="AC2135" s="24">
        <f>IF(R2135="","",(R2135-$B$2574)/$C$2574)</f>
        <v/>
      </c>
      <c r="AD2135" s="24">
        <f>IF(S2135="","",(S2135-$B$2575)/$C$2575)</f>
        <v/>
      </c>
      <c r="AE2135" s="24">
        <f>IF(Y2135="","",Y2135-(19.12044933116382+16.522174187581257*U2135))</f>
        <v/>
      </c>
      <c r="AF2135" s="24">
        <f>IF(X2135="","",(X2135-(-0.27268023098325006+0.47142105304415904*V2135+-0.3189264934812436*U2135)--5.286111042926227e-16)/0.7994208745952703)</f>
        <v/>
      </c>
      <c r="AG2135" s="24">
        <f>IF(AA2135="","",(AA2135-(0.5248806186338691+-0.064206457956449*U2135)-5.43454825424064e-16)/0.9977404048781155)</f>
        <v/>
      </c>
      <c r="AH2135" s="25" t="n">
        <v>-2.292990448377328</v>
      </c>
      <c r="AI2135" s="25" t="n">
        <v>-1.71470073325</v>
      </c>
      <c r="AJ2135" s="25" t="n">
        <v>-0.045142907996153</v>
      </c>
      <c r="AK2135" s="25" t="n">
        <v>-0.2178257612741928</v>
      </c>
      <c r="AL2135" s="25" t="n">
        <v>3.378737638430652</v>
      </c>
      <c r="AM2135" s="25" t="n">
        <v>0.8014699609244611</v>
      </c>
      <c r="AN2135" s="25" t="n">
        <v>-0.3022335304854869</v>
      </c>
      <c r="AO2135" s="25" t="n">
        <v>0.0323424839601663</v>
      </c>
      <c r="AP2135" s="25" t="n">
        <v>-0.2694152907159204</v>
      </c>
      <c r="AQ2135" s="25" t="n">
        <v>0.5362027119072519</v>
      </c>
    </row>
    <row r="2136">
      <c r="A2136" s="23">
        <f>Universe!A2136</f>
        <v/>
      </c>
      <c r="B2136" s="24">
        <f>IF(Universe!W2136="","",(Universe!W2136-$B$2550)/$C$2550)</f>
        <v/>
      </c>
      <c r="C2136" s="24">
        <f>IF(Universe!X2136="","",(Universe!X2136-$B$2551)/$C$2551)</f>
        <v/>
      </c>
      <c r="D2136" s="24">
        <f>IF(Universe!Y2136="","",(Universe!Y2136-$B$2552)/$C$2552)</f>
        <v/>
      </c>
      <c r="E2136" s="24">
        <f>IF(Universe!Z2136="","",(Universe!Z2136-$B$2553)/$C$2553)</f>
        <v/>
      </c>
      <c r="F2136" s="24">
        <f>IF(Universe!AA2136="","",(Universe!AA2136-$B$2554)/$C$2554)</f>
        <v/>
      </c>
      <c r="G2136" s="24">
        <f>IF(Universe!AB2136="","",(Universe!AB2136-$B$2555)/$C$2555)</f>
        <v/>
      </c>
      <c r="H2136" s="24">
        <f>IF(Universe!AC2136="","",(Universe!AC2136-$B$2556)/$C$2556)</f>
        <v/>
      </c>
      <c r="I2136" s="24">
        <f>IF(Universe!AD2136="","",(Universe!AD2136-$B$2557)/$C$2557)</f>
        <v/>
      </c>
      <c r="J2136" s="24">
        <f>IF(Universe!AE2136="","",(Universe!AE2136-$B$2558)/$C$2558)</f>
        <v/>
      </c>
      <c r="K2136" s="24">
        <f>IF(Universe!AF2136="","",(Universe!AF2136-$B$2559)/$C$2559)</f>
        <v/>
      </c>
      <c r="L2136" s="24">
        <f>IF(Universe!AG2136="","",(Universe!AG2136-$B$2560)/$C$2560)</f>
        <v/>
      </c>
      <c r="M2136" s="24">
        <f>IF(Universe!AH2136="","",(Universe!AH2136-$B$2561)/$C$2561)</f>
        <v/>
      </c>
      <c r="N2136" s="24">
        <f>IF(Universe!AI2136="","",(Universe!AI2136-$B$2562)/$C$2562)</f>
        <v/>
      </c>
      <c r="O2136" s="24">
        <f>0.74*IF(B2136="",0,B2136)+0.16*IF(C2136="",0,C2136)+0.1*IF(D2136="",0,D2136)</f>
        <v/>
      </c>
      <c r="P2136" s="24">
        <f>0.35*IF(E2136="",0,E2136)+0.35*IF(F2136="",0,F2136)+0.3*IF(G2136="",0,G2136)</f>
        <v/>
      </c>
      <c r="Q2136" s="24">
        <f>0.656*IF(I2136="",0,I2136)+0.344*IF(H2136="",0,H2136)</f>
        <v/>
      </c>
      <c r="R2136" s="24">
        <f>0.338*IF(J2136="",0,J2136)+0.662*IF(K2136="",0,K2136)</f>
        <v/>
      </c>
      <c r="S2136" s="24">
        <f>0.38*IF(L2136="",0,L2136)+0.35*IF(M2136="",0,M2136)+0.27*IF(N2136="",0,N2136)</f>
        <v/>
      </c>
      <c r="T2136" s="24">
        <f>IF(Universe!S2136="","",((Universe!S2136-$B$2565)/$C$2565)^3)</f>
        <v/>
      </c>
      <c r="U2136" s="24">
        <f>IF(Universe!S2136="","",(Universe!S2136-$B$2565)/$C$2565)</f>
        <v/>
      </c>
      <c r="V2136" s="24">
        <f>IF(Universe!T2136="","",(Universe!T2136-$B$2566)/$C$2566)</f>
        <v/>
      </c>
      <c r="W2136" s="24">
        <f>IF(Universe!U2136="","",(Universe!U2136-$B$2567)/$C$2567)</f>
        <v/>
      </c>
      <c r="X2136" s="24">
        <f>IF(O2136="","",(O2136-$B$2571)/$C$2571)</f>
        <v/>
      </c>
      <c r="Y2136" s="24">
        <f>IF(T2136="","",(T2136-$B$2576)/$C$2576)</f>
        <v/>
      </c>
      <c r="Z2136" s="24">
        <f>IF(Universe!V2136="","",(Universe!V2136-$B$2568)/$C$2568)</f>
        <v/>
      </c>
      <c r="AA2136" s="24">
        <f>IF(P2136="","",(P2136-$B$2572)/$C$2572)</f>
        <v/>
      </c>
      <c r="AB2136" s="24">
        <f>IF(Q2136="","",(Q2136-$B$2573)/$C$2573)</f>
        <v/>
      </c>
      <c r="AC2136" s="24">
        <f>IF(R2136="","",(R2136-$B$2574)/$C$2574)</f>
        <v/>
      </c>
      <c r="AD2136" s="24">
        <f>IF(S2136="","",(S2136-$B$2575)/$C$2575)</f>
        <v/>
      </c>
      <c r="AE2136" s="24">
        <f>IF(Y2136="","",Y2136-(19.12044933116382+16.522174187581257*U2136))</f>
        <v/>
      </c>
      <c r="AF2136" s="24">
        <f>IF(X2136="","",(X2136-(-0.27268023098325006+0.47142105304415904*V2136+-0.3189264934812436*U2136)--5.286111042926227e-16)/0.7994208745952703)</f>
        <v/>
      </c>
      <c r="AG2136" s="24">
        <f>IF(AA2136="","",(AA2136-(0.5248806186338691+-0.064206457956449*U2136)-5.43454825424064e-16)/0.9977404048781155)</f>
        <v/>
      </c>
      <c r="AH2136" s="25" t="n">
        <v>-2.927546055860291</v>
      </c>
      <c r="AI2136" s="25" t="n">
        <v>-0.5024755620225718</v>
      </c>
      <c r="AJ2136" s="25" t="n">
        <v>-0.2087007546631687</v>
      </c>
      <c r="AK2136" s="25" t="n">
        <v>-0.9187722689672621</v>
      </c>
      <c r="AL2136" s="25" t="n">
        <v>3.052664191708105</v>
      </c>
      <c r="AM2136" s="25" t="n">
        <v>0.839778152799264</v>
      </c>
      <c r="AN2136" s="25" t="n">
        <v>-1.587174404431344</v>
      </c>
      <c r="AO2136" s="25" t="n">
        <v>0.1184387387023993</v>
      </c>
      <c r="AP2136" s="25" t="n">
        <v>-0.3804057601360856</v>
      </c>
      <c r="AQ2136" s="25" t="n">
        <v>-0.5823670612376511</v>
      </c>
    </row>
    <row r="2137">
      <c r="A2137" s="23">
        <f>Universe!A2137</f>
        <v/>
      </c>
      <c r="B2137" s="24">
        <f>IF(Universe!W2137="","",(Universe!W2137-$B$2550)/$C$2550)</f>
        <v/>
      </c>
      <c r="C2137" s="24">
        <f>IF(Universe!X2137="","",(Universe!X2137-$B$2551)/$C$2551)</f>
        <v/>
      </c>
      <c r="D2137" s="24">
        <f>IF(Universe!Y2137="","",(Universe!Y2137-$B$2552)/$C$2552)</f>
        <v/>
      </c>
      <c r="E2137" s="24">
        <f>IF(Universe!Z2137="","",(Universe!Z2137-$B$2553)/$C$2553)</f>
        <v/>
      </c>
      <c r="F2137" s="24">
        <f>IF(Universe!AA2137="","",(Universe!AA2137-$B$2554)/$C$2554)</f>
        <v/>
      </c>
      <c r="G2137" s="24">
        <f>IF(Universe!AB2137="","",(Universe!AB2137-$B$2555)/$C$2555)</f>
        <v/>
      </c>
      <c r="H2137" s="24">
        <f>IF(Universe!AC2137="","",(Universe!AC2137-$B$2556)/$C$2556)</f>
        <v/>
      </c>
      <c r="I2137" s="24">
        <f>IF(Universe!AD2137="","",(Universe!AD2137-$B$2557)/$C$2557)</f>
        <v/>
      </c>
      <c r="J2137" s="24">
        <f>IF(Universe!AE2137="","",(Universe!AE2137-$B$2558)/$C$2558)</f>
        <v/>
      </c>
      <c r="K2137" s="24">
        <f>IF(Universe!AF2137="","",(Universe!AF2137-$B$2559)/$C$2559)</f>
        <v/>
      </c>
      <c r="L2137" s="24">
        <f>IF(Universe!AG2137="","",(Universe!AG2137-$B$2560)/$C$2560)</f>
        <v/>
      </c>
      <c r="M2137" s="24">
        <f>IF(Universe!AH2137="","",(Universe!AH2137-$B$2561)/$C$2561)</f>
        <v/>
      </c>
      <c r="N2137" s="24">
        <f>IF(Universe!AI2137="","",(Universe!AI2137-$B$2562)/$C$2562)</f>
        <v/>
      </c>
      <c r="O2137" s="24">
        <f>0.74*IF(B2137="",0,B2137)+0.16*IF(C2137="",0,C2137)+0.1*IF(D2137="",0,D2137)</f>
        <v/>
      </c>
      <c r="P2137" s="24">
        <f>0.35*IF(E2137="",0,E2137)+0.35*IF(F2137="",0,F2137)+0.3*IF(G2137="",0,G2137)</f>
        <v/>
      </c>
      <c r="Q2137" s="24">
        <f>0.656*IF(I2137="",0,I2137)+0.344*IF(H2137="",0,H2137)</f>
        <v/>
      </c>
      <c r="R2137" s="24">
        <f>0.338*IF(J2137="",0,J2137)+0.662*IF(K2137="",0,K2137)</f>
        <v/>
      </c>
      <c r="S2137" s="24">
        <f>0.38*IF(L2137="",0,L2137)+0.35*IF(M2137="",0,M2137)+0.27*IF(N2137="",0,N2137)</f>
        <v/>
      </c>
      <c r="T2137" s="24">
        <f>IF(Universe!S2137="","",((Universe!S2137-$B$2565)/$C$2565)^3)</f>
        <v/>
      </c>
      <c r="U2137" s="24">
        <f>IF(Universe!S2137="","",(Universe!S2137-$B$2565)/$C$2565)</f>
        <v/>
      </c>
      <c r="V2137" s="24">
        <f>IF(Universe!T2137="","",(Universe!T2137-$B$2566)/$C$2566)</f>
        <v/>
      </c>
      <c r="W2137" s="24">
        <f>IF(Universe!U2137="","",(Universe!U2137-$B$2567)/$C$2567)</f>
        <v/>
      </c>
      <c r="X2137" s="24">
        <f>IF(O2137="","",(O2137-$B$2571)/$C$2571)</f>
        <v/>
      </c>
      <c r="Y2137" s="24">
        <f>IF(T2137="","",(T2137-$B$2576)/$C$2576)</f>
        <v/>
      </c>
      <c r="Z2137" s="24">
        <f>IF(Universe!V2137="","",(Universe!V2137-$B$2568)/$C$2568)</f>
        <v/>
      </c>
      <c r="AA2137" s="24">
        <f>IF(P2137="","",(P2137-$B$2572)/$C$2572)</f>
        <v/>
      </c>
      <c r="AB2137" s="24">
        <f>IF(Q2137="","",(Q2137-$B$2573)/$C$2573)</f>
        <v/>
      </c>
      <c r="AC2137" s="24">
        <f>IF(R2137="","",(R2137-$B$2574)/$C$2574)</f>
        <v/>
      </c>
      <c r="AD2137" s="24">
        <f>IF(S2137="","",(S2137-$B$2575)/$C$2575)</f>
        <v/>
      </c>
      <c r="AE2137" s="24">
        <f>IF(Y2137="","",Y2137-(19.12044933116382+16.522174187581257*U2137))</f>
        <v/>
      </c>
      <c r="AF2137" s="24">
        <f>IF(X2137="","",(X2137-(-0.27268023098325006+0.47142105304415904*V2137+-0.3189264934812436*U2137)--5.286111042926227e-16)/0.7994208745952703)</f>
        <v/>
      </c>
      <c r="AG2137" s="24">
        <f>IF(AA2137="","",(AA2137-(0.5248806186338691+-0.064206457956449*U2137)-5.43454825424064e-16)/0.9977404048781155)</f>
        <v/>
      </c>
      <c r="AH2137" s="25" t="n">
        <v>-0.8701672618721858</v>
      </c>
      <c r="AI2137" s="25" t="n">
        <v>-0.7076641913025483</v>
      </c>
      <c r="AJ2137" s="25" t="n">
        <v>-0.5492997347423278</v>
      </c>
      <c r="AK2137" s="25" t="n">
        <v>0.0373464761063278</v>
      </c>
      <c r="AL2137" s="25" t="n">
        <v>1.830257375526366</v>
      </c>
      <c r="AM2137" s="25" t="n">
        <v>0.5495654102409485</v>
      </c>
      <c r="AN2137" s="25" t="n">
        <v>-0.7522386234207711</v>
      </c>
      <c r="AO2137" s="25" t="n">
        <v>0.0443033328837487</v>
      </c>
      <c r="AP2137" s="25" t="n">
        <v>-0.2856271576989038</v>
      </c>
      <c r="AQ2137" s="25" t="n">
        <v>0.4109718570845921</v>
      </c>
    </row>
    <row r="2138">
      <c r="A2138" s="23">
        <f>Universe!A2138</f>
        <v/>
      </c>
      <c r="B2138" s="24">
        <f>IF(Universe!W2138="","",(Universe!W2138-$B$2550)/$C$2550)</f>
        <v/>
      </c>
      <c r="C2138" s="24">
        <f>IF(Universe!X2138="","",(Universe!X2138-$B$2551)/$C$2551)</f>
        <v/>
      </c>
      <c r="D2138" s="24">
        <f>IF(Universe!Y2138="","",(Universe!Y2138-$B$2552)/$C$2552)</f>
        <v/>
      </c>
      <c r="E2138" s="24">
        <f>IF(Universe!Z2138="","",(Universe!Z2138-$B$2553)/$C$2553)</f>
        <v/>
      </c>
      <c r="F2138" s="24">
        <f>IF(Universe!AA2138="","",(Universe!AA2138-$B$2554)/$C$2554)</f>
        <v/>
      </c>
      <c r="G2138" s="24">
        <f>IF(Universe!AB2138="","",(Universe!AB2138-$B$2555)/$C$2555)</f>
        <v/>
      </c>
      <c r="H2138" s="24">
        <f>IF(Universe!AC2138="","",(Universe!AC2138-$B$2556)/$C$2556)</f>
        <v/>
      </c>
      <c r="I2138" s="24">
        <f>IF(Universe!AD2138="","",(Universe!AD2138-$B$2557)/$C$2557)</f>
        <v/>
      </c>
      <c r="J2138" s="24">
        <f>IF(Universe!AE2138="","",(Universe!AE2138-$B$2558)/$C$2558)</f>
        <v/>
      </c>
      <c r="K2138" s="24">
        <f>IF(Universe!AF2138="","",(Universe!AF2138-$B$2559)/$C$2559)</f>
        <v/>
      </c>
      <c r="L2138" s="24">
        <f>IF(Universe!AG2138="","",(Universe!AG2138-$B$2560)/$C$2560)</f>
        <v/>
      </c>
      <c r="M2138" s="24">
        <f>IF(Universe!AH2138="","",(Universe!AH2138-$B$2561)/$C$2561)</f>
        <v/>
      </c>
      <c r="N2138" s="24">
        <f>IF(Universe!AI2138="","",(Universe!AI2138-$B$2562)/$C$2562)</f>
        <v/>
      </c>
      <c r="O2138" s="24">
        <f>0.74*IF(B2138="",0,B2138)+0.16*IF(C2138="",0,C2138)+0.1*IF(D2138="",0,D2138)</f>
        <v/>
      </c>
      <c r="P2138" s="24">
        <f>0.35*IF(E2138="",0,E2138)+0.35*IF(F2138="",0,F2138)+0.3*IF(G2138="",0,G2138)</f>
        <v/>
      </c>
      <c r="Q2138" s="24">
        <f>0.656*IF(I2138="",0,I2138)+0.344*IF(H2138="",0,H2138)</f>
        <v/>
      </c>
      <c r="R2138" s="24">
        <f>0.338*IF(J2138="",0,J2138)+0.662*IF(K2138="",0,K2138)</f>
        <v/>
      </c>
      <c r="S2138" s="24">
        <f>0.38*IF(L2138="",0,L2138)+0.35*IF(M2138="",0,M2138)+0.27*IF(N2138="",0,N2138)</f>
        <v/>
      </c>
      <c r="T2138" s="24">
        <f>IF(Universe!S2138="","",((Universe!S2138-$B$2565)/$C$2565)^3)</f>
        <v/>
      </c>
      <c r="U2138" s="24">
        <f>IF(Universe!S2138="","",(Universe!S2138-$B$2565)/$C$2565)</f>
        <v/>
      </c>
      <c r="V2138" s="24">
        <f>IF(Universe!T2138="","",(Universe!T2138-$B$2566)/$C$2566)</f>
        <v/>
      </c>
      <c r="W2138" s="24">
        <f>IF(Universe!U2138="","",(Universe!U2138-$B$2567)/$C$2567)</f>
        <v/>
      </c>
      <c r="X2138" s="24">
        <f>IF(O2138="","",(O2138-$B$2571)/$C$2571)</f>
        <v/>
      </c>
      <c r="Y2138" s="24">
        <f>IF(T2138="","",(T2138-$B$2576)/$C$2576)</f>
        <v/>
      </c>
      <c r="Z2138" s="24">
        <f>IF(Universe!V2138="","",(Universe!V2138-$B$2568)/$C$2568)</f>
        <v/>
      </c>
      <c r="AA2138" s="24">
        <f>IF(P2138="","",(P2138-$B$2572)/$C$2572)</f>
        <v/>
      </c>
      <c r="AB2138" s="24">
        <f>IF(Q2138="","",(Q2138-$B$2573)/$C$2573)</f>
        <v/>
      </c>
      <c r="AC2138" s="24">
        <f>IF(R2138="","",(R2138-$B$2574)/$C$2574)</f>
        <v/>
      </c>
      <c r="AD2138" s="24">
        <f>IF(S2138="","",(S2138-$B$2575)/$C$2575)</f>
        <v/>
      </c>
      <c r="AE2138" s="24">
        <f>IF(Y2138="","",Y2138-(19.12044933116382+16.522174187581257*U2138))</f>
        <v/>
      </c>
      <c r="AF2138" s="24">
        <f>IF(X2138="","",(X2138-(-0.27268023098325006+0.47142105304415904*V2138+-0.3189264934812436*U2138)--5.286111042926227e-16)/0.7994208745952703)</f>
        <v/>
      </c>
      <c r="AG2138" s="24">
        <f>IF(AA2138="","",(AA2138-(0.5248806186338691+-0.064206457956449*U2138)-5.43454825424064e-16)/0.9977404048781155)</f>
        <v/>
      </c>
      <c r="AH2138" s="25" t="n">
        <v>-2.721549500531169</v>
      </c>
      <c r="AI2138" s="25" t="n">
        <v>0.4580533044671043</v>
      </c>
      <c r="AJ2138" s="25" t="n">
        <v>-5.931569572522954</v>
      </c>
      <c r="AK2138" s="25" t="n">
        <v>4.300704779806617</v>
      </c>
      <c r="AL2138" s="25" t="n">
        <v>3.248164408251464</v>
      </c>
      <c r="AM2138" s="25" t="n">
        <v>0.6004364702112773</v>
      </c>
      <c r="AN2138" s="25" t="n">
        <v>3.281038952330096</v>
      </c>
      <c r="AO2138" s="25" t="n">
        <v>0.7322574157180797</v>
      </c>
      <c r="AP2138" s="25" t="n">
        <v>1.040928708554679</v>
      </c>
      <c r="AQ2138" s="25" t="n">
        <v>0.3067390692943644</v>
      </c>
    </row>
    <row r="2139">
      <c r="A2139" s="23">
        <f>Universe!A2139</f>
        <v/>
      </c>
      <c r="B2139" s="24">
        <f>IF(Universe!W2139="","",(Universe!W2139-$B$2550)/$C$2550)</f>
        <v/>
      </c>
      <c r="C2139" s="24">
        <f>IF(Universe!X2139="","",(Universe!X2139-$B$2551)/$C$2551)</f>
        <v/>
      </c>
      <c r="D2139" s="24">
        <f>IF(Universe!Y2139="","",(Universe!Y2139-$B$2552)/$C$2552)</f>
        <v/>
      </c>
      <c r="E2139" s="24">
        <f>IF(Universe!Z2139="","",(Universe!Z2139-$B$2553)/$C$2553)</f>
        <v/>
      </c>
      <c r="F2139" s="24">
        <f>IF(Universe!AA2139="","",(Universe!AA2139-$B$2554)/$C$2554)</f>
        <v/>
      </c>
      <c r="G2139" s="24">
        <f>IF(Universe!AB2139="","",(Universe!AB2139-$B$2555)/$C$2555)</f>
        <v/>
      </c>
      <c r="H2139" s="24">
        <f>IF(Universe!AC2139="","",(Universe!AC2139-$B$2556)/$C$2556)</f>
        <v/>
      </c>
      <c r="I2139" s="24">
        <f>IF(Universe!AD2139="","",(Universe!AD2139-$B$2557)/$C$2557)</f>
        <v/>
      </c>
      <c r="J2139" s="24">
        <f>IF(Universe!AE2139="","",(Universe!AE2139-$B$2558)/$C$2558)</f>
        <v/>
      </c>
      <c r="K2139" s="24">
        <f>IF(Universe!AF2139="","",(Universe!AF2139-$B$2559)/$C$2559)</f>
        <v/>
      </c>
      <c r="L2139" s="24">
        <f>IF(Universe!AG2139="","",(Universe!AG2139-$B$2560)/$C$2560)</f>
        <v/>
      </c>
      <c r="M2139" s="24">
        <f>IF(Universe!AH2139="","",(Universe!AH2139-$B$2561)/$C$2561)</f>
        <v/>
      </c>
      <c r="N2139" s="24">
        <f>IF(Universe!AI2139="","",(Universe!AI2139-$B$2562)/$C$2562)</f>
        <v/>
      </c>
      <c r="O2139" s="24">
        <f>0.74*IF(B2139="",0,B2139)+0.16*IF(C2139="",0,C2139)+0.1*IF(D2139="",0,D2139)</f>
        <v/>
      </c>
      <c r="P2139" s="24">
        <f>0.35*IF(E2139="",0,E2139)+0.35*IF(F2139="",0,F2139)+0.3*IF(G2139="",0,G2139)</f>
        <v/>
      </c>
      <c r="Q2139" s="24">
        <f>0.656*IF(I2139="",0,I2139)+0.344*IF(H2139="",0,H2139)</f>
        <v/>
      </c>
      <c r="R2139" s="24">
        <f>0.338*IF(J2139="",0,J2139)+0.662*IF(K2139="",0,K2139)</f>
        <v/>
      </c>
      <c r="S2139" s="24">
        <f>0.38*IF(L2139="",0,L2139)+0.35*IF(M2139="",0,M2139)+0.27*IF(N2139="",0,N2139)</f>
        <v/>
      </c>
      <c r="T2139" s="24">
        <f>IF(Universe!S2139="","",((Universe!S2139-$B$2565)/$C$2565)^3)</f>
        <v/>
      </c>
      <c r="U2139" s="24">
        <f>IF(Universe!S2139="","",(Universe!S2139-$B$2565)/$C$2565)</f>
        <v/>
      </c>
      <c r="V2139" s="24">
        <f>IF(Universe!T2139="","",(Universe!T2139-$B$2566)/$C$2566)</f>
        <v/>
      </c>
      <c r="W2139" s="24">
        <f>IF(Universe!U2139="","",(Universe!U2139-$B$2567)/$C$2567)</f>
        <v/>
      </c>
      <c r="X2139" s="24">
        <f>IF(O2139="","",(O2139-$B$2571)/$C$2571)</f>
        <v/>
      </c>
      <c r="Y2139" s="24">
        <f>IF(T2139="","",(T2139-$B$2576)/$C$2576)</f>
        <v/>
      </c>
      <c r="Z2139" s="24">
        <f>IF(Universe!V2139="","",(Universe!V2139-$B$2568)/$C$2568)</f>
        <v/>
      </c>
      <c r="AA2139" s="24">
        <f>IF(P2139="","",(P2139-$B$2572)/$C$2572)</f>
        <v/>
      </c>
      <c r="AB2139" s="24">
        <f>IF(Q2139="","",(Q2139-$B$2573)/$C$2573)</f>
        <v/>
      </c>
      <c r="AC2139" s="24">
        <f>IF(R2139="","",(R2139-$B$2574)/$C$2574)</f>
        <v/>
      </c>
      <c r="AD2139" s="24">
        <f>IF(S2139="","",(S2139-$B$2575)/$C$2575)</f>
        <v/>
      </c>
      <c r="AE2139" s="24">
        <f>IF(Y2139="","",Y2139-(19.12044933116382+16.522174187581257*U2139))</f>
        <v/>
      </c>
      <c r="AF2139" s="24">
        <f>IF(X2139="","",(X2139-(-0.27268023098325006+0.47142105304415904*V2139+-0.3189264934812436*U2139)--5.286111042926227e-16)/0.7994208745952703)</f>
        <v/>
      </c>
      <c r="AG2139" s="24">
        <f>IF(AA2139="","",(AA2139-(0.5248806186338691+-0.064206457956449*U2139)-5.43454825424064e-16)/0.9977404048781155)</f>
        <v/>
      </c>
      <c r="AH2139" s="25" t="n">
        <v>-2.477651533684318</v>
      </c>
      <c r="AI2139" s="25" t="n">
        <v>0.6693792444071694</v>
      </c>
      <c r="AJ2139" s="25" t="n">
        <v>1.2410540782323</v>
      </c>
      <c r="AK2139" s="25" t="n">
        <v>3.297565358848962</v>
      </c>
      <c r="AL2139" s="25" t="n">
        <v>3.365619222101374</v>
      </c>
      <c r="AM2139" s="25" t="n">
        <v>-0.2106204668960104</v>
      </c>
      <c r="AN2139" s="25" t="n">
        <v>0.476530346049844</v>
      </c>
      <c r="AO2139" s="25" t="n">
        <v>-0.4201348910053197</v>
      </c>
      <c r="AP2139" s="25" t="n">
        <v>-2.994595007791935</v>
      </c>
      <c r="AQ2139" s="25" t="n">
        <v>-0.2653497453585352</v>
      </c>
    </row>
    <row r="2140">
      <c r="A2140" s="23">
        <f>Universe!A2140</f>
        <v/>
      </c>
      <c r="B2140" s="24">
        <f>IF(Universe!W2140="","",(Universe!W2140-$B$2550)/$C$2550)</f>
        <v/>
      </c>
      <c r="C2140" s="24">
        <f>IF(Universe!X2140="","",(Universe!X2140-$B$2551)/$C$2551)</f>
        <v/>
      </c>
      <c r="D2140" s="24">
        <f>IF(Universe!Y2140="","",(Universe!Y2140-$B$2552)/$C$2552)</f>
        <v/>
      </c>
      <c r="E2140" s="24">
        <f>IF(Universe!Z2140="","",(Universe!Z2140-$B$2553)/$C$2553)</f>
        <v/>
      </c>
      <c r="F2140" s="24">
        <f>IF(Universe!AA2140="","",(Universe!AA2140-$B$2554)/$C$2554)</f>
        <v/>
      </c>
      <c r="G2140" s="24">
        <f>IF(Universe!AB2140="","",(Universe!AB2140-$B$2555)/$C$2555)</f>
        <v/>
      </c>
      <c r="H2140" s="24">
        <f>IF(Universe!AC2140="","",(Universe!AC2140-$B$2556)/$C$2556)</f>
        <v/>
      </c>
      <c r="I2140" s="24">
        <f>IF(Universe!AD2140="","",(Universe!AD2140-$B$2557)/$C$2557)</f>
        <v/>
      </c>
      <c r="J2140" s="24">
        <f>IF(Universe!AE2140="","",(Universe!AE2140-$B$2558)/$C$2558)</f>
        <v/>
      </c>
      <c r="K2140" s="24">
        <f>IF(Universe!AF2140="","",(Universe!AF2140-$B$2559)/$C$2559)</f>
        <v/>
      </c>
      <c r="L2140" s="24">
        <f>IF(Universe!AG2140="","",(Universe!AG2140-$B$2560)/$C$2560)</f>
        <v/>
      </c>
      <c r="M2140" s="24">
        <f>IF(Universe!AH2140="","",(Universe!AH2140-$B$2561)/$C$2561)</f>
        <v/>
      </c>
      <c r="N2140" s="24">
        <f>IF(Universe!AI2140="","",(Universe!AI2140-$B$2562)/$C$2562)</f>
        <v/>
      </c>
      <c r="O2140" s="24">
        <f>0.74*IF(B2140="",0,B2140)+0.16*IF(C2140="",0,C2140)+0.1*IF(D2140="",0,D2140)</f>
        <v/>
      </c>
      <c r="P2140" s="24">
        <f>0.35*IF(E2140="",0,E2140)+0.35*IF(F2140="",0,F2140)+0.3*IF(G2140="",0,G2140)</f>
        <v/>
      </c>
      <c r="Q2140" s="24">
        <f>0.656*IF(I2140="",0,I2140)+0.344*IF(H2140="",0,H2140)</f>
        <v/>
      </c>
      <c r="R2140" s="24">
        <f>0.338*IF(J2140="",0,J2140)+0.662*IF(K2140="",0,K2140)</f>
        <v/>
      </c>
      <c r="S2140" s="24">
        <f>0.38*IF(L2140="",0,L2140)+0.35*IF(M2140="",0,M2140)+0.27*IF(N2140="",0,N2140)</f>
        <v/>
      </c>
      <c r="T2140" s="24">
        <f>IF(Universe!S2140="","",((Universe!S2140-$B$2565)/$C$2565)^3)</f>
        <v/>
      </c>
      <c r="U2140" s="24">
        <f>IF(Universe!S2140="","",(Universe!S2140-$B$2565)/$C$2565)</f>
        <v/>
      </c>
      <c r="V2140" s="24">
        <f>IF(Universe!T2140="","",(Universe!T2140-$B$2566)/$C$2566)</f>
        <v/>
      </c>
      <c r="W2140" s="24">
        <f>IF(Universe!U2140="","",(Universe!U2140-$B$2567)/$C$2567)</f>
        <v/>
      </c>
      <c r="X2140" s="24">
        <f>IF(O2140="","",(O2140-$B$2571)/$C$2571)</f>
        <v/>
      </c>
      <c r="Y2140" s="24">
        <f>IF(T2140="","",(T2140-$B$2576)/$C$2576)</f>
        <v/>
      </c>
      <c r="Z2140" s="24">
        <f>IF(Universe!V2140="","",(Universe!V2140-$B$2568)/$C$2568)</f>
        <v/>
      </c>
      <c r="AA2140" s="24">
        <f>IF(P2140="","",(P2140-$B$2572)/$C$2572)</f>
        <v/>
      </c>
      <c r="AB2140" s="24">
        <f>IF(Q2140="","",(Q2140-$B$2573)/$C$2573)</f>
        <v/>
      </c>
      <c r="AC2140" s="24">
        <f>IF(R2140="","",(R2140-$B$2574)/$C$2574)</f>
        <v/>
      </c>
      <c r="AD2140" s="24">
        <f>IF(S2140="","",(S2140-$B$2575)/$C$2575)</f>
        <v/>
      </c>
      <c r="AE2140" s="24">
        <f>IF(Y2140="","",Y2140-(19.12044933116382+16.522174187581257*U2140))</f>
        <v/>
      </c>
      <c r="AF2140" s="24">
        <f>IF(X2140="","",(X2140-(-0.27268023098325006+0.47142105304415904*V2140+-0.3189264934812436*U2140)--5.286111042926227e-16)/0.7994208745952703)</f>
        <v/>
      </c>
      <c r="AG2140" s="24">
        <f>IF(AA2140="","",(AA2140-(0.5248806186338691+-0.064206457956449*U2140)-5.43454825424064e-16)/0.9977404048781155)</f>
        <v/>
      </c>
      <c r="AH2140" s="25" t="n">
        <v>-3.719515708307747</v>
      </c>
      <c r="AI2140" s="25" t="n">
        <v>1.354399575753848</v>
      </c>
      <c r="AJ2140" s="25" t="n">
        <v>0.1859884745554796</v>
      </c>
      <c r="AK2140" s="25" t="n">
        <v>-0.2192639665439082</v>
      </c>
      <c r="AL2140" s="25" t="n">
        <v>1.354314043302785</v>
      </c>
      <c r="AM2140" s="25" t="n">
        <v>0.5334129441675339</v>
      </c>
      <c r="AN2140" s="25" t="n">
        <v>0.3751979413350437</v>
      </c>
      <c r="AO2140" s="25" t="n">
        <v>-0.1742573147366996</v>
      </c>
      <c r="AP2140" s="25" t="n">
        <v>0.942510338794614</v>
      </c>
      <c r="AQ2140" s="25" t="n">
        <v>-0.569149394500333</v>
      </c>
    </row>
    <row r="2141">
      <c r="A2141" s="23">
        <f>Universe!A2141</f>
        <v/>
      </c>
      <c r="B2141" s="24">
        <f>IF(Universe!W2141="","",(Universe!W2141-$B$2550)/$C$2550)</f>
        <v/>
      </c>
      <c r="C2141" s="24">
        <f>IF(Universe!X2141="","",(Universe!X2141-$B$2551)/$C$2551)</f>
        <v/>
      </c>
      <c r="D2141" s="24">
        <f>IF(Universe!Y2141="","",(Universe!Y2141-$B$2552)/$C$2552)</f>
        <v/>
      </c>
      <c r="E2141" s="24">
        <f>IF(Universe!Z2141="","",(Universe!Z2141-$B$2553)/$C$2553)</f>
        <v/>
      </c>
      <c r="F2141" s="24">
        <f>IF(Universe!AA2141="","",(Universe!AA2141-$B$2554)/$C$2554)</f>
        <v/>
      </c>
      <c r="G2141" s="24">
        <f>IF(Universe!AB2141="","",(Universe!AB2141-$B$2555)/$C$2555)</f>
        <v/>
      </c>
      <c r="H2141" s="24">
        <f>IF(Universe!AC2141="","",(Universe!AC2141-$B$2556)/$C$2556)</f>
        <v/>
      </c>
      <c r="I2141" s="24">
        <f>IF(Universe!AD2141="","",(Universe!AD2141-$B$2557)/$C$2557)</f>
        <v/>
      </c>
      <c r="J2141" s="24">
        <f>IF(Universe!AE2141="","",(Universe!AE2141-$B$2558)/$C$2558)</f>
        <v/>
      </c>
      <c r="K2141" s="24">
        <f>IF(Universe!AF2141="","",(Universe!AF2141-$B$2559)/$C$2559)</f>
        <v/>
      </c>
      <c r="L2141" s="24">
        <f>IF(Universe!AG2141="","",(Universe!AG2141-$B$2560)/$C$2560)</f>
        <v/>
      </c>
      <c r="M2141" s="24">
        <f>IF(Universe!AH2141="","",(Universe!AH2141-$B$2561)/$C$2561)</f>
        <v/>
      </c>
      <c r="N2141" s="24">
        <f>IF(Universe!AI2141="","",(Universe!AI2141-$B$2562)/$C$2562)</f>
        <v/>
      </c>
      <c r="O2141" s="24">
        <f>0.74*IF(B2141="",0,B2141)+0.16*IF(C2141="",0,C2141)+0.1*IF(D2141="",0,D2141)</f>
        <v/>
      </c>
      <c r="P2141" s="24">
        <f>0.35*IF(E2141="",0,E2141)+0.35*IF(F2141="",0,F2141)+0.3*IF(G2141="",0,G2141)</f>
        <v/>
      </c>
      <c r="Q2141" s="24">
        <f>0.656*IF(I2141="",0,I2141)+0.344*IF(H2141="",0,H2141)</f>
        <v/>
      </c>
      <c r="R2141" s="24">
        <f>0.338*IF(J2141="",0,J2141)+0.662*IF(K2141="",0,K2141)</f>
        <v/>
      </c>
      <c r="S2141" s="24">
        <f>0.38*IF(L2141="",0,L2141)+0.35*IF(M2141="",0,M2141)+0.27*IF(N2141="",0,N2141)</f>
        <v/>
      </c>
      <c r="T2141" s="24">
        <f>IF(Universe!S2141="","",((Universe!S2141-$B$2565)/$C$2565)^3)</f>
        <v/>
      </c>
      <c r="U2141" s="24">
        <f>IF(Universe!S2141="","",(Universe!S2141-$B$2565)/$C$2565)</f>
        <v/>
      </c>
      <c r="V2141" s="24">
        <f>IF(Universe!T2141="","",(Universe!T2141-$B$2566)/$C$2566)</f>
        <v/>
      </c>
      <c r="W2141" s="24">
        <f>IF(Universe!U2141="","",(Universe!U2141-$B$2567)/$C$2567)</f>
        <v/>
      </c>
      <c r="X2141" s="24">
        <f>IF(O2141="","",(O2141-$B$2571)/$C$2571)</f>
        <v/>
      </c>
      <c r="Y2141" s="24">
        <f>IF(T2141="","",(T2141-$B$2576)/$C$2576)</f>
        <v/>
      </c>
      <c r="Z2141" s="24">
        <f>IF(Universe!V2141="","",(Universe!V2141-$B$2568)/$C$2568)</f>
        <v/>
      </c>
      <c r="AA2141" s="24">
        <f>IF(P2141="","",(P2141-$B$2572)/$C$2572)</f>
        <v/>
      </c>
      <c r="AB2141" s="24">
        <f>IF(Q2141="","",(Q2141-$B$2573)/$C$2573)</f>
        <v/>
      </c>
      <c r="AC2141" s="24">
        <f>IF(R2141="","",(R2141-$B$2574)/$C$2574)</f>
        <v/>
      </c>
      <c r="AD2141" s="24">
        <f>IF(S2141="","",(S2141-$B$2575)/$C$2575)</f>
        <v/>
      </c>
      <c r="AE2141" s="24">
        <f>IF(Y2141="","",Y2141-(19.12044933116382+16.522174187581257*U2141))</f>
        <v/>
      </c>
      <c r="AF2141" s="24">
        <f>IF(X2141="","",(X2141-(-0.27268023098325006+0.47142105304415904*V2141+-0.3189264934812436*U2141)--5.286111042926227e-16)/0.7994208745952703)</f>
        <v/>
      </c>
      <c r="AG2141" s="24">
        <f>IF(AA2141="","",(AA2141-(0.5248806186338691+-0.064206457956449*U2141)-5.43454825424064e-16)/0.9977404048781155)</f>
        <v/>
      </c>
      <c r="AH2141" s="25" t="n">
        <v>-1.857173357148154</v>
      </c>
      <c r="AI2141" s="25" t="n">
        <v>0.07959436794025029</v>
      </c>
      <c r="AJ2141" s="25" t="n">
        <v>-0.3405197157312895</v>
      </c>
      <c r="AK2141" s="25" t="n">
        <v>-0.6667249950360333</v>
      </c>
      <c r="AL2141" s="25" t="n">
        <v>3.180543076487404</v>
      </c>
      <c r="AM2141" s="25" t="n">
        <v>1.01138872161898</v>
      </c>
      <c r="AN2141" s="25" t="n">
        <v>-0.0517495441291693</v>
      </c>
      <c r="AO2141" s="25" t="n">
        <v>0.1088636612776342</v>
      </c>
      <c r="AP2141" s="25" t="n">
        <v>-0.3502882039463936</v>
      </c>
      <c r="AQ2141" s="25" t="n">
        <v>-0.5649427773704275</v>
      </c>
    </row>
    <row r="2142">
      <c r="A2142" s="23">
        <f>Universe!A2142</f>
        <v/>
      </c>
      <c r="B2142" s="24">
        <f>IF(Universe!W2142="","",(Universe!W2142-$B$2550)/$C$2550)</f>
        <v/>
      </c>
      <c r="C2142" s="24">
        <f>IF(Universe!X2142="","",(Universe!X2142-$B$2551)/$C$2551)</f>
        <v/>
      </c>
      <c r="D2142" s="24">
        <f>IF(Universe!Y2142="","",(Universe!Y2142-$B$2552)/$C$2552)</f>
        <v/>
      </c>
      <c r="E2142" s="24">
        <f>IF(Universe!Z2142="","",(Universe!Z2142-$B$2553)/$C$2553)</f>
        <v/>
      </c>
      <c r="F2142" s="24">
        <f>IF(Universe!AA2142="","",(Universe!AA2142-$B$2554)/$C$2554)</f>
        <v/>
      </c>
      <c r="G2142" s="24">
        <f>IF(Universe!AB2142="","",(Universe!AB2142-$B$2555)/$C$2555)</f>
        <v/>
      </c>
      <c r="H2142" s="24">
        <f>IF(Universe!AC2142="","",(Universe!AC2142-$B$2556)/$C$2556)</f>
        <v/>
      </c>
      <c r="I2142" s="24">
        <f>IF(Universe!AD2142="","",(Universe!AD2142-$B$2557)/$C$2557)</f>
        <v/>
      </c>
      <c r="J2142" s="24">
        <f>IF(Universe!AE2142="","",(Universe!AE2142-$B$2558)/$C$2558)</f>
        <v/>
      </c>
      <c r="K2142" s="24">
        <f>IF(Universe!AF2142="","",(Universe!AF2142-$B$2559)/$C$2559)</f>
        <v/>
      </c>
      <c r="L2142" s="24">
        <f>IF(Universe!AG2142="","",(Universe!AG2142-$B$2560)/$C$2560)</f>
        <v/>
      </c>
      <c r="M2142" s="24">
        <f>IF(Universe!AH2142="","",(Universe!AH2142-$B$2561)/$C$2561)</f>
        <v/>
      </c>
      <c r="N2142" s="24">
        <f>IF(Universe!AI2142="","",(Universe!AI2142-$B$2562)/$C$2562)</f>
        <v/>
      </c>
      <c r="O2142" s="24">
        <f>0.74*IF(B2142="",0,B2142)+0.16*IF(C2142="",0,C2142)+0.1*IF(D2142="",0,D2142)</f>
        <v/>
      </c>
      <c r="P2142" s="24">
        <f>0.35*IF(E2142="",0,E2142)+0.35*IF(F2142="",0,F2142)+0.3*IF(G2142="",0,G2142)</f>
        <v/>
      </c>
      <c r="Q2142" s="24">
        <f>0.656*IF(I2142="",0,I2142)+0.344*IF(H2142="",0,H2142)</f>
        <v/>
      </c>
      <c r="R2142" s="24">
        <f>0.338*IF(J2142="",0,J2142)+0.662*IF(K2142="",0,K2142)</f>
        <v/>
      </c>
      <c r="S2142" s="24">
        <f>0.38*IF(L2142="",0,L2142)+0.35*IF(M2142="",0,M2142)+0.27*IF(N2142="",0,N2142)</f>
        <v/>
      </c>
      <c r="T2142" s="24">
        <f>IF(Universe!S2142="","",((Universe!S2142-$B$2565)/$C$2565)^3)</f>
        <v/>
      </c>
      <c r="U2142" s="24">
        <f>IF(Universe!S2142="","",(Universe!S2142-$B$2565)/$C$2565)</f>
        <v/>
      </c>
      <c r="V2142" s="24">
        <f>IF(Universe!T2142="","",(Universe!T2142-$B$2566)/$C$2566)</f>
        <v/>
      </c>
      <c r="W2142" s="24">
        <f>IF(Universe!U2142="","",(Universe!U2142-$B$2567)/$C$2567)</f>
        <v/>
      </c>
      <c r="X2142" s="24">
        <f>IF(O2142="","",(O2142-$B$2571)/$C$2571)</f>
        <v/>
      </c>
      <c r="Y2142" s="24">
        <f>IF(T2142="","",(T2142-$B$2576)/$C$2576)</f>
        <v/>
      </c>
      <c r="Z2142" s="24">
        <f>IF(Universe!V2142="","",(Universe!V2142-$B$2568)/$C$2568)</f>
        <v/>
      </c>
      <c r="AA2142" s="24">
        <f>IF(P2142="","",(P2142-$B$2572)/$C$2572)</f>
        <v/>
      </c>
      <c r="AB2142" s="24">
        <f>IF(Q2142="","",(Q2142-$B$2573)/$C$2573)</f>
        <v/>
      </c>
      <c r="AC2142" s="24">
        <f>IF(R2142="","",(R2142-$B$2574)/$C$2574)</f>
        <v/>
      </c>
      <c r="AD2142" s="24">
        <f>IF(S2142="","",(S2142-$B$2575)/$C$2575)</f>
        <v/>
      </c>
      <c r="AE2142" s="24">
        <f>IF(Y2142="","",Y2142-(19.12044933116382+16.522174187581257*U2142))</f>
        <v/>
      </c>
      <c r="AF2142" s="24">
        <f>IF(X2142="","",(X2142-(-0.27268023098325006+0.47142105304415904*V2142+-0.3189264934812436*U2142)--5.286111042926227e-16)/0.7994208745952703)</f>
        <v/>
      </c>
      <c r="AG2142" s="24">
        <f>IF(AA2142="","",(AA2142-(0.5248806186338691+-0.064206457956449*U2142)-5.43454825424064e-16)/0.9977404048781155)</f>
        <v/>
      </c>
      <c r="AH2142" s="25" t="n">
        <v>-1.958271648303996</v>
      </c>
      <c r="AI2142" s="25" t="n">
        <v>-0.3990333181460245</v>
      </c>
      <c r="AJ2142" s="25" t="n">
        <v>-0.771514205114042</v>
      </c>
      <c r="AK2142" s="25" t="n">
        <v>-0.2395277495417598</v>
      </c>
      <c r="AL2142" s="25" t="n">
        <v>3.252948196065817</v>
      </c>
      <c r="AM2142" s="25" t="n">
        <v>0.0343825250229808</v>
      </c>
      <c r="AN2142" s="25" t="n">
        <v>-0.5200789886674467</v>
      </c>
      <c r="AO2142" s="25" t="n">
        <v>0.0224060596124088</v>
      </c>
      <c r="AP2142" s="25" t="n">
        <v>-0.1524349099346549</v>
      </c>
      <c r="AQ2142" s="25" t="n">
        <v>-0.3118765096985004</v>
      </c>
    </row>
    <row r="2143">
      <c r="A2143" s="23">
        <f>Universe!A2143</f>
        <v/>
      </c>
      <c r="B2143" s="24">
        <f>IF(Universe!W2143="","",(Universe!W2143-$B$2550)/$C$2550)</f>
        <v/>
      </c>
      <c r="C2143" s="24">
        <f>IF(Universe!X2143="","",(Universe!X2143-$B$2551)/$C$2551)</f>
        <v/>
      </c>
      <c r="D2143" s="24">
        <f>IF(Universe!Y2143="","",(Universe!Y2143-$B$2552)/$C$2552)</f>
        <v/>
      </c>
      <c r="E2143" s="24">
        <f>IF(Universe!Z2143="","",(Universe!Z2143-$B$2553)/$C$2553)</f>
        <v/>
      </c>
      <c r="F2143" s="24">
        <f>IF(Universe!AA2143="","",(Universe!AA2143-$B$2554)/$C$2554)</f>
        <v/>
      </c>
      <c r="G2143" s="24">
        <f>IF(Universe!AB2143="","",(Universe!AB2143-$B$2555)/$C$2555)</f>
        <v/>
      </c>
      <c r="H2143" s="24">
        <f>IF(Universe!AC2143="","",(Universe!AC2143-$B$2556)/$C$2556)</f>
        <v/>
      </c>
      <c r="I2143" s="24">
        <f>IF(Universe!AD2143="","",(Universe!AD2143-$B$2557)/$C$2557)</f>
        <v/>
      </c>
      <c r="J2143" s="24">
        <f>IF(Universe!AE2143="","",(Universe!AE2143-$B$2558)/$C$2558)</f>
        <v/>
      </c>
      <c r="K2143" s="24">
        <f>IF(Universe!AF2143="","",(Universe!AF2143-$B$2559)/$C$2559)</f>
        <v/>
      </c>
      <c r="L2143" s="24">
        <f>IF(Universe!AG2143="","",(Universe!AG2143-$B$2560)/$C$2560)</f>
        <v/>
      </c>
      <c r="M2143" s="24">
        <f>IF(Universe!AH2143="","",(Universe!AH2143-$B$2561)/$C$2561)</f>
        <v/>
      </c>
      <c r="N2143" s="24">
        <f>IF(Universe!AI2143="","",(Universe!AI2143-$B$2562)/$C$2562)</f>
        <v/>
      </c>
      <c r="O2143" s="24">
        <f>0.74*IF(B2143="",0,B2143)+0.16*IF(C2143="",0,C2143)+0.1*IF(D2143="",0,D2143)</f>
        <v/>
      </c>
      <c r="P2143" s="24">
        <f>0.35*IF(E2143="",0,E2143)+0.35*IF(F2143="",0,F2143)+0.3*IF(G2143="",0,G2143)</f>
        <v/>
      </c>
      <c r="Q2143" s="24">
        <f>0.656*IF(I2143="",0,I2143)+0.344*IF(H2143="",0,H2143)</f>
        <v/>
      </c>
      <c r="R2143" s="24">
        <f>0.338*IF(J2143="",0,J2143)+0.662*IF(K2143="",0,K2143)</f>
        <v/>
      </c>
      <c r="S2143" s="24">
        <f>0.38*IF(L2143="",0,L2143)+0.35*IF(M2143="",0,M2143)+0.27*IF(N2143="",0,N2143)</f>
        <v/>
      </c>
      <c r="T2143" s="24">
        <f>IF(Universe!S2143="","",((Universe!S2143-$B$2565)/$C$2565)^3)</f>
        <v/>
      </c>
      <c r="U2143" s="24">
        <f>IF(Universe!S2143="","",(Universe!S2143-$B$2565)/$C$2565)</f>
        <v/>
      </c>
      <c r="V2143" s="24">
        <f>IF(Universe!T2143="","",(Universe!T2143-$B$2566)/$C$2566)</f>
        <v/>
      </c>
      <c r="W2143" s="24">
        <f>IF(Universe!U2143="","",(Universe!U2143-$B$2567)/$C$2567)</f>
        <v/>
      </c>
      <c r="X2143" s="24">
        <f>IF(O2143="","",(O2143-$B$2571)/$C$2571)</f>
        <v/>
      </c>
      <c r="Y2143" s="24">
        <f>IF(T2143="","",(T2143-$B$2576)/$C$2576)</f>
        <v/>
      </c>
      <c r="Z2143" s="24">
        <f>IF(Universe!V2143="","",(Universe!V2143-$B$2568)/$C$2568)</f>
        <v/>
      </c>
      <c r="AA2143" s="24">
        <f>IF(P2143="","",(P2143-$B$2572)/$C$2572)</f>
        <v/>
      </c>
      <c r="AB2143" s="24">
        <f>IF(Q2143="","",(Q2143-$B$2573)/$C$2573)</f>
        <v/>
      </c>
      <c r="AC2143" s="24">
        <f>IF(R2143="","",(R2143-$B$2574)/$C$2574)</f>
        <v/>
      </c>
      <c r="AD2143" s="24">
        <f>IF(S2143="","",(S2143-$B$2575)/$C$2575)</f>
        <v/>
      </c>
      <c r="AE2143" s="24">
        <f>IF(Y2143="","",Y2143-(19.12044933116382+16.522174187581257*U2143))</f>
        <v/>
      </c>
      <c r="AF2143" s="24">
        <f>IF(X2143="","",(X2143-(-0.27268023098325006+0.47142105304415904*V2143+-0.3189264934812436*U2143)--5.286111042926227e-16)/0.7994208745952703)</f>
        <v/>
      </c>
      <c r="AG2143" s="24">
        <f>IF(AA2143="","",(AA2143-(0.5248806186338691+-0.064206457956449*U2143)-5.43454825424064e-16)/0.9977404048781155)</f>
        <v/>
      </c>
      <c r="AH2143" s="25" t="n">
        <v>-1.394392588444743</v>
      </c>
      <c r="AI2143" s="25" t="n">
        <v>-0.3648303714238582</v>
      </c>
      <c r="AJ2143" s="25" t="n">
        <v>-0.1157955934770308</v>
      </c>
      <c r="AK2143" s="25" t="n">
        <v>-0.5493738916338801</v>
      </c>
      <c r="AL2143" s="25" t="n">
        <v>2.675280521680278</v>
      </c>
      <c r="AM2143" s="25" t="n">
        <v>0.1545710515376561</v>
      </c>
      <c r="AN2143" s="25" t="n">
        <v>-0.9598006973726254</v>
      </c>
      <c r="AO2143" s="25" t="n">
        <v>0.0149611964202825</v>
      </c>
      <c r="AP2143" s="25" t="n">
        <v>-0.3152962260517403</v>
      </c>
      <c r="AQ2143" s="25" t="n">
        <v>0.2609328605804613</v>
      </c>
    </row>
    <row r="2144">
      <c r="A2144" s="23">
        <f>Universe!A2144</f>
        <v/>
      </c>
      <c r="B2144" s="24">
        <f>IF(Universe!W2144="","",(Universe!W2144-$B$2550)/$C$2550)</f>
        <v/>
      </c>
      <c r="C2144" s="24">
        <f>IF(Universe!X2144="","",(Universe!X2144-$B$2551)/$C$2551)</f>
        <v/>
      </c>
      <c r="D2144" s="24">
        <f>IF(Universe!Y2144="","",(Universe!Y2144-$B$2552)/$C$2552)</f>
        <v/>
      </c>
      <c r="E2144" s="24">
        <f>IF(Universe!Z2144="","",(Universe!Z2144-$B$2553)/$C$2553)</f>
        <v/>
      </c>
      <c r="F2144" s="24">
        <f>IF(Universe!AA2144="","",(Universe!AA2144-$B$2554)/$C$2554)</f>
        <v/>
      </c>
      <c r="G2144" s="24">
        <f>IF(Universe!AB2144="","",(Universe!AB2144-$B$2555)/$C$2555)</f>
        <v/>
      </c>
      <c r="H2144" s="24">
        <f>IF(Universe!AC2144="","",(Universe!AC2144-$B$2556)/$C$2556)</f>
        <v/>
      </c>
      <c r="I2144" s="24">
        <f>IF(Universe!AD2144="","",(Universe!AD2144-$B$2557)/$C$2557)</f>
        <v/>
      </c>
      <c r="J2144" s="24">
        <f>IF(Universe!AE2144="","",(Universe!AE2144-$B$2558)/$C$2558)</f>
        <v/>
      </c>
      <c r="K2144" s="24">
        <f>IF(Universe!AF2144="","",(Universe!AF2144-$B$2559)/$C$2559)</f>
        <v/>
      </c>
      <c r="L2144" s="24">
        <f>IF(Universe!AG2144="","",(Universe!AG2144-$B$2560)/$C$2560)</f>
        <v/>
      </c>
      <c r="M2144" s="24">
        <f>IF(Universe!AH2144="","",(Universe!AH2144-$B$2561)/$C$2561)</f>
        <v/>
      </c>
      <c r="N2144" s="24">
        <f>IF(Universe!AI2144="","",(Universe!AI2144-$B$2562)/$C$2562)</f>
        <v/>
      </c>
      <c r="O2144" s="24">
        <f>0.74*IF(B2144="",0,B2144)+0.16*IF(C2144="",0,C2144)+0.1*IF(D2144="",0,D2144)</f>
        <v/>
      </c>
      <c r="P2144" s="24">
        <f>0.35*IF(E2144="",0,E2144)+0.35*IF(F2144="",0,F2144)+0.3*IF(G2144="",0,G2144)</f>
        <v/>
      </c>
      <c r="Q2144" s="24">
        <f>0.656*IF(I2144="",0,I2144)+0.344*IF(H2144="",0,H2144)</f>
        <v/>
      </c>
      <c r="R2144" s="24">
        <f>0.338*IF(J2144="",0,J2144)+0.662*IF(K2144="",0,K2144)</f>
        <v/>
      </c>
      <c r="S2144" s="24">
        <f>0.38*IF(L2144="",0,L2144)+0.35*IF(M2144="",0,M2144)+0.27*IF(N2144="",0,N2144)</f>
        <v/>
      </c>
      <c r="T2144" s="24">
        <f>IF(Universe!S2144="","",((Universe!S2144-$B$2565)/$C$2565)^3)</f>
        <v/>
      </c>
      <c r="U2144" s="24">
        <f>IF(Universe!S2144="","",(Universe!S2144-$B$2565)/$C$2565)</f>
        <v/>
      </c>
      <c r="V2144" s="24">
        <f>IF(Universe!T2144="","",(Universe!T2144-$B$2566)/$C$2566)</f>
        <v/>
      </c>
      <c r="W2144" s="24">
        <f>IF(Universe!U2144="","",(Universe!U2144-$B$2567)/$C$2567)</f>
        <v/>
      </c>
      <c r="X2144" s="24">
        <f>IF(O2144="","",(O2144-$B$2571)/$C$2571)</f>
        <v/>
      </c>
      <c r="Y2144" s="24">
        <f>IF(T2144="","",(T2144-$B$2576)/$C$2576)</f>
        <v/>
      </c>
      <c r="Z2144" s="24">
        <f>IF(Universe!V2144="","",(Universe!V2144-$B$2568)/$C$2568)</f>
        <v/>
      </c>
      <c r="AA2144" s="24">
        <f>IF(P2144="","",(P2144-$B$2572)/$C$2572)</f>
        <v/>
      </c>
      <c r="AB2144" s="24">
        <f>IF(Q2144="","",(Q2144-$B$2573)/$C$2573)</f>
        <v/>
      </c>
      <c r="AC2144" s="24">
        <f>IF(R2144="","",(R2144-$B$2574)/$C$2574)</f>
        <v/>
      </c>
      <c r="AD2144" s="24">
        <f>IF(S2144="","",(S2144-$B$2575)/$C$2575)</f>
        <v/>
      </c>
      <c r="AE2144" s="24">
        <f>IF(Y2144="","",Y2144-(19.12044933116382+16.522174187581257*U2144))</f>
        <v/>
      </c>
      <c r="AF2144" s="24">
        <f>IF(X2144="","",(X2144-(-0.27268023098325006+0.47142105304415904*V2144+-0.3189264934812436*U2144)--5.286111042926227e-16)/0.7994208745952703)</f>
        <v/>
      </c>
      <c r="AG2144" s="24">
        <f>IF(AA2144="","",(AA2144-(0.5248806186338691+-0.064206457956449*U2144)-5.43454825424064e-16)/0.9977404048781155)</f>
        <v/>
      </c>
      <c r="AH2144" s="25" t="n">
        <v>-4.157655130989617</v>
      </c>
      <c r="AI2144" s="25" t="n">
        <v>1.343770514769786</v>
      </c>
      <c r="AJ2144" s="25" t="n">
        <v>0.2622058290972547</v>
      </c>
      <c r="AK2144" s="25" t="n">
        <v>1.123989879005028</v>
      </c>
      <c r="AL2144" s="25" t="n">
        <v>-0.3298170225197671</v>
      </c>
      <c r="AM2144" s="25" t="n">
        <v>10.15108643148432</v>
      </c>
      <c r="AN2144" s="25" t="n">
        <v>0.4028460863100532</v>
      </c>
      <c r="AO2144" s="25" t="n">
        <v>-0.6963180532899974</v>
      </c>
      <c r="AP2144" s="25" t="n">
        <v>-0.8149505795744709</v>
      </c>
      <c r="AQ2144" s="25" t="n">
        <v>5.459230173345768</v>
      </c>
    </row>
    <row r="2145">
      <c r="A2145" s="23">
        <f>Universe!A2145</f>
        <v/>
      </c>
      <c r="B2145" s="24">
        <f>IF(Universe!W2145="","",(Universe!W2145-$B$2550)/$C$2550)</f>
        <v/>
      </c>
      <c r="C2145" s="24">
        <f>IF(Universe!X2145="","",(Universe!X2145-$B$2551)/$C$2551)</f>
        <v/>
      </c>
      <c r="D2145" s="24">
        <f>IF(Universe!Y2145="","",(Universe!Y2145-$B$2552)/$C$2552)</f>
        <v/>
      </c>
      <c r="E2145" s="24">
        <f>IF(Universe!Z2145="","",(Universe!Z2145-$B$2553)/$C$2553)</f>
        <v/>
      </c>
      <c r="F2145" s="24">
        <f>IF(Universe!AA2145="","",(Universe!AA2145-$B$2554)/$C$2554)</f>
        <v/>
      </c>
      <c r="G2145" s="24">
        <f>IF(Universe!AB2145="","",(Universe!AB2145-$B$2555)/$C$2555)</f>
        <v/>
      </c>
      <c r="H2145" s="24">
        <f>IF(Universe!AC2145="","",(Universe!AC2145-$B$2556)/$C$2556)</f>
        <v/>
      </c>
      <c r="I2145" s="24">
        <f>IF(Universe!AD2145="","",(Universe!AD2145-$B$2557)/$C$2557)</f>
        <v/>
      </c>
      <c r="J2145" s="24">
        <f>IF(Universe!AE2145="","",(Universe!AE2145-$B$2558)/$C$2558)</f>
        <v/>
      </c>
      <c r="K2145" s="24">
        <f>IF(Universe!AF2145="","",(Universe!AF2145-$B$2559)/$C$2559)</f>
        <v/>
      </c>
      <c r="L2145" s="24">
        <f>IF(Universe!AG2145="","",(Universe!AG2145-$B$2560)/$C$2560)</f>
        <v/>
      </c>
      <c r="M2145" s="24">
        <f>IF(Universe!AH2145="","",(Universe!AH2145-$B$2561)/$C$2561)</f>
        <v/>
      </c>
      <c r="N2145" s="24">
        <f>IF(Universe!AI2145="","",(Universe!AI2145-$B$2562)/$C$2562)</f>
        <v/>
      </c>
      <c r="O2145" s="24">
        <f>0.74*IF(B2145="",0,B2145)+0.16*IF(C2145="",0,C2145)+0.1*IF(D2145="",0,D2145)</f>
        <v/>
      </c>
      <c r="P2145" s="24">
        <f>0.35*IF(E2145="",0,E2145)+0.35*IF(F2145="",0,F2145)+0.3*IF(G2145="",0,G2145)</f>
        <v/>
      </c>
      <c r="Q2145" s="24">
        <f>0.656*IF(I2145="",0,I2145)+0.344*IF(H2145="",0,H2145)</f>
        <v/>
      </c>
      <c r="R2145" s="24">
        <f>0.338*IF(J2145="",0,J2145)+0.662*IF(K2145="",0,K2145)</f>
        <v/>
      </c>
      <c r="S2145" s="24">
        <f>0.38*IF(L2145="",0,L2145)+0.35*IF(M2145="",0,M2145)+0.27*IF(N2145="",0,N2145)</f>
        <v/>
      </c>
      <c r="T2145" s="24">
        <f>IF(Universe!S2145="","",((Universe!S2145-$B$2565)/$C$2565)^3)</f>
        <v/>
      </c>
      <c r="U2145" s="24">
        <f>IF(Universe!S2145="","",(Universe!S2145-$B$2565)/$C$2565)</f>
        <v/>
      </c>
      <c r="V2145" s="24">
        <f>IF(Universe!T2145="","",(Universe!T2145-$B$2566)/$C$2566)</f>
        <v/>
      </c>
      <c r="W2145" s="24">
        <f>IF(Universe!U2145="","",(Universe!U2145-$B$2567)/$C$2567)</f>
        <v/>
      </c>
      <c r="X2145" s="24">
        <f>IF(O2145="","",(O2145-$B$2571)/$C$2571)</f>
        <v/>
      </c>
      <c r="Y2145" s="24">
        <f>IF(T2145="","",(T2145-$B$2576)/$C$2576)</f>
        <v/>
      </c>
      <c r="Z2145" s="24">
        <f>IF(Universe!V2145="","",(Universe!V2145-$B$2568)/$C$2568)</f>
        <v/>
      </c>
      <c r="AA2145" s="24">
        <f>IF(P2145="","",(P2145-$B$2572)/$C$2572)</f>
        <v/>
      </c>
      <c r="AB2145" s="24">
        <f>IF(Q2145="","",(Q2145-$B$2573)/$C$2573)</f>
        <v/>
      </c>
      <c r="AC2145" s="24">
        <f>IF(R2145="","",(R2145-$B$2574)/$C$2574)</f>
        <v/>
      </c>
      <c r="AD2145" s="24">
        <f>IF(S2145="","",(S2145-$B$2575)/$C$2575)</f>
        <v/>
      </c>
      <c r="AE2145" s="24">
        <f>IF(Y2145="","",Y2145-(19.12044933116382+16.522174187581257*U2145))</f>
        <v/>
      </c>
      <c r="AF2145" s="24">
        <f>IF(X2145="","",(X2145-(-0.27268023098325006+0.47142105304415904*V2145+-0.3189264934812436*U2145)--5.286111042926227e-16)/0.7994208745952703)</f>
        <v/>
      </c>
      <c r="AG2145" s="24">
        <f>IF(AA2145="","",(AA2145-(0.5248806186338691+-0.064206457956449*U2145)-5.43454825424064e-16)/0.9977404048781155)</f>
        <v/>
      </c>
      <c r="AH2145" s="25" t="n">
        <v>-2.46767906765225</v>
      </c>
      <c r="AI2145" s="25" t="n">
        <v>-1.288681889228187</v>
      </c>
      <c r="AJ2145" s="25" t="n">
        <v>1.05042182727374</v>
      </c>
      <c r="AK2145" s="25" t="n">
        <v>1.228810621923708</v>
      </c>
      <c r="AL2145" s="25" t="n">
        <v>3.36793992568191</v>
      </c>
      <c r="AM2145" s="25" t="n">
        <v>1.100147280085497</v>
      </c>
      <c r="AN2145" s="25" t="n">
        <v>0.4158907790775082</v>
      </c>
      <c r="AO2145" s="25" t="n">
        <v>0.1838719107543952</v>
      </c>
      <c r="AP2145" s="25" t="n">
        <v>-1.786605230811002</v>
      </c>
      <c r="AQ2145" s="25" t="n">
        <v>-0.5186585457272526</v>
      </c>
    </row>
    <row r="2146">
      <c r="A2146" s="23">
        <f>Universe!A2146</f>
        <v/>
      </c>
      <c r="B2146" s="24">
        <f>IF(Universe!W2146="","",(Universe!W2146-$B$2550)/$C$2550)</f>
        <v/>
      </c>
      <c r="C2146" s="24">
        <f>IF(Universe!X2146="","",(Universe!X2146-$B$2551)/$C$2551)</f>
        <v/>
      </c>
      <c r="D2146" s="24">
        <f>IF(Universe!Y2146="","",(Universe!Y2146-$B$2552)/$C$2552)</f>
        <v/>
      </c>
      <c r="E2146" s="24">
        <f>IF(Universe!Z2146="","",(Universe!Z2146-$B$2553)/$C$2553)</f>
        <v/>
      </c>
      <c r="F2146" s="24">
        <f>IF(Universe!AA2146="","",(Universe!AA2146-$B$2554)/$C$2554)</f>
        <v/>
      </c>
      <c r="G2146" s="24">
        <f>IF(Universe!AB2146="","",(Universe!AB2146-$B$2555)/$C$2555)</f>
        <v/>
      </c>
      <c r="H2146" s="24">
        <f>IF(Universe!AC2146="","",(Universe!AC2146-$B$2556)/$C$2556)</f>
        <v/>
      </c>
      <c r="I2146" s="24">
        <f>IF(Universe!AD2146="","",(Universe!AD2146-$B$2557)/$C$2557)</f>
        <v/>
      </c>
      <c r="J2146" s="24">
        <f>IF(Universe!AE2146="","",(Universe!AE2146-$B$2558)/$C$2558)</f>
        <v/>
      </c>
      <c r="K2146" s="24">
        <f>IF(Universe!AF2146="","",(Universe!AF2146-$B$2559)/$C$2559)</f>
        <v/>
      </c>
      <c r="L2146" s="24">
        <f>IF(Universe!AG2146="","",(Universe!AG2146-$B$2560)/$C$2560)</f>
        <v/>
      </c>
      <c r="M2146" s="24">
        <f>IF(Universe!AH2146="","",(Universe!AH2146-$B$2561)/$C$2561)</f>
        <v/>
      </c>
      <c r="N2146" s="24">
        <f>IF(Universe!AI2146="","",(Universe!AI2146-$B$2562)/$C$2562)</f>
        <v/>
      </c>
      <c r="O2146" s="24">
        <f>0.74*IF(B2146="",0,B2146)+0.16*IF(C2146="",0,C2146)+0.1*IF(D2146="",0,D2146)</f>
        <v/>
      </c>
      <c r="P2146" s="24">
        <f>0.35*IF(E2146="",0,E2146)+0.35*IF(F2146="",0,F2146)+0.3*IF(G2146="",0,G2146)</f>
        <v/>
      </c>
      <c r="Q2146" s="24">
        <f>0.656*IF(I2146="",0,I2146)+0.344*IF(H2146="",0,H2146)</f>
        <v/>
      </c>
      <c r="R2146" s="24">
        <f>0.338*IF(J2146="",0,J2146)+0.662*IF(K2146="",0,K2146)</f>
        <v/>
      </c>
      <c r="S2146" s="24">
        <f>0.38*IF(L2146="",0,L2146)+0.35*IF(M2146="",0,M2146)+0.27*IF(N2146="",0,N2146)</f>
        <v/>
      </c>
      <c r="T2146" s="24">
        <f>IF(Universe!S2146="","",((Universe!S2146-$B$2565)/$C$2565)^3)</f>
        <v/>
      </c>
      <c r="U2146" s="24">
        <f>IF(Universe!S2146="","",(Universe!S2146-$B$2565)/$C$2565)</f>
        <v/>
      </c>
      <c r="V2146" s="24">
        <f>IF(Universe!T2146="","",(Universe!T2146-$B$2566)/$C$2566)</f>
        <v/>
      </c>
      <c r="W2146" s="24">
        <f>IF(Universe!U2146="","",(Universe!U2146-$B$2567)/$C$2567)</f>
        <v/>
      </c>
      <c r="X2146" s="24">
        <f>IF(O2146="","",(O2146-$B$2571)/$C$2571)</f>
        <v/>
      </c>
      <c r="Y2146" s="24">
        <f>IF(T2146="","",(T2146-$B$2576)/$C$2576)</f>
        <v/>
      </c>
      <c r="Z2146" s="24">
        <f>IF(Universe!V2146="","",(Universe!V2146-$B$2568)/$C$2568)</f>
        <v/>
      </c>
      <c r="AA2146" s="24">
        <f>IF(P2146="","",(P2146-$B$2572)/$C$2572)</f>
        <v/>
      </c>
      <c r="AB2146" s="24">
        <f>IF(Q2146="","",(Q2146-$B$2573)/$C$2573)</f>
        <v/>
      </c>
      <c r="AC2146" s="24">
        <f>IF(R2146="","",(R2146-$B$2574)/$C$2574)</f>
        <v/>
      </c>
      <c r="AD2146" s="24">
        <f>IF(S2146="","",(S2146-$B$2575)/$C$2575)</f>
        <v/>
      </c>
      <c r="AE2146" s="24">
        <f>IF(Y2146="","",Y2146-(19.12044933116382+16.522174187581257*U2146))</f>
        <v/>
      </c>
      <c r="AF2146" s="24">
        <f>IF(X2146="","",(X2146-(-0.27268023098325006+0.47142105304415904*V2146+-0.3189264934812436*U2146)--5.286111042926227e-16)/0.7994208745952703)</f>
        <v/>
      </c>
      <c r="AG2146" s="24">
        <f>IF(AA2146="","",(AA2146-(0.5248806186338691+-0.064206457956449*U2146)-5.43454825424064e-16)/0.9977404048781155)</f>
        <v/>
      </c>
      <c r="AH2146" s="25" t="n">
        <v>-4.20152590776226</v>
      </c>
      <c r="AI2146" s="25" t="n">
        <v>-0.1989660958452918</v>
      </c>
      <c r="AJ2146" s="25" t="n">
        <v>-1.183018240833788</v>
      </c>
      <c r="AK2146" s="25" t="n">
        <v>-0.2605129234463832</v>
      </c>
      <c r="AL2146" s="25" t="n">
        <v>-0.531105887486624</v>
      </c>
      <c r="AM2146" s="25" t="n">
        <v>0.3387266239395298</v>
      </c>
      <c r="AN2146" s="25" t="n">
        <v>-1.275497164581118</v>
      </c>
      <c r="AO2146" s="25" t="n">
        <v>-0.19385943081872</v>
      </c>
      <c r="AP2146" s="25" t="n">
        <v>-0.3057735981063954</v>
      </c>
      <c r="AQ2146" s="25" t="n">
        <v>-0.5562268654931976</v>
      </c>
    </row>
    <row r="2147">
      <c r="A2147" s="23">
        <f>Universe!A2147</f>
        <v/>
      </c>
      <c r="B2147" s="24">
        <f>IF(Universe!W2147="","",(Universe!W2147-$B$2550)/$C$2550)</f>
        <v/>
      </c>
      <c r="C2147" s="24">
        <f>IF(Universe!X2147="","",(Universe!X2147-$B$2551)/$C$2551)</f>
        <v/>
      </c>
      <c r="D2147" s="24">
        <f>IF(Universe!Y2147="","",(Universe!Y2147-$B$2552)/$C$2552)</f>
        <v/>
      </c>
      <c r="E2147" s="24">
        <f>IF(Universe!Z2147="","",(Universe!Z2147-$B$2553)/$C$2553)</f>
        <v/>
      </c>
      <c r="F2147" s="24">
        <f>IF(Universe!AA2147="","",(Universe!AA2147-$B$2554)/$C$2554)</f>
        <v/>
      </c>
      <c r="G2147" s="24">
        <f>IF(Universe!AB2147="","",(Universe!AB2147-$B$2555)/$C$2555)</f>
        <v/>
      </c>
      <c r="H2147" s="24">
        <f>IF(Universe!AC2147="","",(Universe!AC2147-$B$2556)/$C$2556)</f>
        <v/>
      </c>
      <c r="I2147" s="24">
        <f>IF(Universe!AD2147="","",(Universe!AD2147-$B$2557)/$C$2557)</f>
        <v/>
      </c>
      <c r="J2147" s="24">
        <f>IF(Universe!AE2147="","",(Universe!AE2147-$B$2558)/$C$2558)</f>
        <v/>
      </c>
      <c r="K2147" s="24">
        <f>IF(Universe!AF2147="","",(Universe!AF2147-$B$2559)/$C$2559)</f>
        <v/>
      </c>
      <c r="L2147" s="24">
        <f>IF(Universe!AG2147="","",(Universe!AG2147-$B$2560)/$C$2560)</f>
        <v/>
      </c>
      <c r="M2147" s="24">
        <f>IF(Universe!AH2147="","",(Universe!AH2147-$B$2561)/$C$2561)</f>
        <v/>
      </c>
      <c r="N2147" s="24">
        <f>IF(Universe!AI2147="","",(Universe!AI2147-$B$2562)/$C$2562)</f>
        <v/>
      </c>
      <c r="O2147" s="24">
        <f>0.74*IF(B2147="",0,B2147)+0.16*IF(C2147="",0,C2147)+0.1*IF(D2147="",0,D2147)</f>
        <v/>
      </c>
      <c r="P2147" s="24">
        <f>0.35*IF(E2147="",0,E2147)+0.35*IF(F2147="",0,F2147)+0.3*IF(G2147="",0,G2147)</f>
        <v/>
      </c>
      <c r="Q2147" s="24">
        <f>0.656*IF(I2147="",0,I2147)+0.344*IF(H2147="",0,H2147)</f>
        <v/>
      </c>
      <c r="R2147" s="24">
        <f>0.338*IF(J2147="",0,J2147)+0.662*IF(K2147="",0,K2147)</f>
        <v/>
      </c>
      <c r="S2147" s="24">
        <f>0.38*IF(L2147="",0,L2147)+0.35*IF(M2147="",0,M2147)+0.27*IF(N2147="",0,N2147)</f>
        <v/>
      </c>
      <c r="T2147" s="24">
        <f>IF(Universe!S2147="","",((Universe!S2147-$B$2565)/$C$2565)^3)</f>
        <v/>
      </c>
      <c r="U2147" s="24">
        <f>IF(Universe!S2147="","",(Universe!S2147-$B$2565)/$C$2565)</f>
        <v/>
      </c>
      <c r="V2147" s="24">
        <f>IF(Universe!T2147="","",(Universe!T2147-$B$2566)/$C$2566)</f>
        <v/>
      </c>
      <c r="W2147" s="24">
        <f>IF(Universe!U2147="","",(Universe!U2147-$B$2567)/$C$2567)</f>
        <v/>
      </c>
      <c r="X2147" s="24">
        <f>IF(O2147="","",(O2147-$B$2571)/$C$2571)</f>
        <v/>
      </c>
      <c r="Y2147" s="24">
        <f>IF(T2147="","",(T2147-$B$2576)/$C$2576)</f>
        <v/>
      </c>
      <c r="Z2147" s="24">
        <f>IF(Universe!V2147="","",(Universe!V2147-$B$2568)/$C$2568)</f>
        <v/>
      </c>
      <c r="AA2147" s="24">
        <f>IF(P2147="","",(P2147-$B$2572)/$C$2572)</f>
        <v/>
      </c>
      <c r="AB2147" s="24">
        <f>IF(Q2147="","",(Q2147-$B$2573)/$C$2573)</f>
        <v/>
      </c>
      <c r="AC2147" s="24">
        <f>IF(R2147="","",(R2147-$B$2574)/$C$2574)</f>
        <v/>
      </c>
      <c r="AD2147" s="24">
        <f>IF(S2147="","",(S2147-$B$2575)/$C$2575)</f>
        <v/>
      </c>
      <c r="AE2147" s="24">
        <f>IF(Y2147="","",Y2147-(19.12044933116382+16.522174187581257*U2147))</f>
        <v/>
      </c>
      <c r="AF2147" s="24">
        <f>IF(X2147="","",(X2147-(-0.27268023098325006+0.47142105304415904*V2147+-0.3189264934812436*U2147)--5.286111042926227e-16)/0.7994208745952703)</f>
        <v/>
      </c>
      <c r="AG2147" s="24">
        <f>IF(AA2147="","",(AA2147-(0.5248806186338691+-0.064206457956449*U2147)-5.43454825424064e-16)/0.9977404048781155)</f>
        <v/>
      </c>
      <c r="AH2147" s="25" t="n">
        <v>-3.328789312169099</v>
      </c>
      <c r="AI2147" s="25" t="n">
        <v>0.7256138524512348</v>
      </c>
      <c r="AJ2147" s="25" t="n">
        <v>-1.91823482960902</v>
      </c>
      <c r="AK2147" s="25" t="n">
        <v>-0.3755766049048289</v>
      </c>
      <c r="AL2147" s="25" t="n">
        <v>2.392179938374523</v>
      </c>
      <c r="AM2147" s="25" t="n">
        <v>0.8170275462793651</v>
      </c>
      <c r="AN2147" s="25" t="n">
        <v>-0.1324965925192121</v>
      </c>
      <c r="AO2147" s="25" t="n">
        <v>0.2632800360419356</v>
      </c>
      <c r="AP2147" s="25" t="n">
        <v>-0.5069007095601483</v>
      </c>
      <c r="AQ2147" s="25" t="n">
        <v>-0.1569243006491614</v>
      </c>
    </row>
    <row r="2148">
      <c r="A2148" s="23">
        <f>Universe!A2148</f>
        <v/>
      </c>
      <c r="B2148" s="24">
        <f>IF(Universe!W2148="","",(Universe!W2148-$B$2550)/$C$2550)</f>
        <v/>
      </c>
      <c r="C2148" s="24">
        <f>IF(Universe!X2148="","",(Universe!X2148-$B$2551)/$C$2551)</f>
        <v/>
      </c>
      <c r="D2148" s="24">
        <f>IF(Universe!Y2148="","",(Universe!Y2148-$B$2552)/$C$2552)</f>
        <v/>
      </c>
      <c r="E2148" s="24">
        <f>IF(Universe!Z2148="","",(Universe!Z2148-$B$2553)/$C$2553)</f>
        <v/>
      </c>
      <c r="F2148" s="24">
        <f>IF(Universe!AA2148="","",(Universe!AA2148-$B$2554)/$C$2554)</f>
        <v/>
      </c>
      <c r="G2148" s="24">
        <f>IF(Universe!AB2148="","",(Universe!AB2148-$B$2555)/$C$2555)</f>
        <v/>
      </c>
      <c r="H2148" s="24">
        <f>IF(Universe!AC2148="","",(Universe!AC2148-$B$2556)/$C$2556)</f>
        <v/>
      </c>
      <c r="I2148" s="24">
        <f>IF(Universe!AD2148="","",(Universe!AD2148-$B$2557)/$C$2557)</f>
        <v/>
      </c>
      <c r="J2148" s="24">
        <f>IF(Universe!AE2148="","",(Universe!AE2148-$B$2558)/$C$2558)</f>
        <v/>
      </c>
      <c r="K2148" s="24">
        <f>IF(Universe!AF2148="","",(Universe!AF2148-$B$2559)/$C$2559)</f>
        <v/>
      </c>
      <c r="L2148" s="24">
        <f>IF(Universe!AG2148="","",(Universe!AG2148-$B$2560)/$C$2560)</f>
        <v/>
      </c>
      <c r="M2148" s="24">
        <f>IF(Universe!AH2148="","",(Universe!AH2148-$B$2561)/$C$2561)</f>
        <v/>
      </c>
      <c r="N2148" s="24">
        <f>IF(Universe!AI2148="","",(Universe!AI2148-$B$2562)/$C$2562)</f>
        <v/>
      </c>
      <c r="O2148" s="24">
        <f>0.74*IF(B2148="",0,B2148)+0.16*IF(C2148="",0,C2148)+0.1*IF(D2148="",0,D2148)</f>
        <v/>
      </c>
      <c r="P2148" s="24">
        <f>0.35*IF(E2148="",0,E2148)+0.35*IF(F2148="",0,F2148)+0.3*IF(G2148="",0,G2148)</f>
        <v/>
      </c>
      <c r="Q2148" s="24">
        <f>0.656*IF(I2148="",0,I2148)+0.344*IF(H2148="",0,H2148)</f>
        <v/>
      </c>
      <c r="R2148" s="24">
        <f>0.338*IF(J2148="",0,J2148)+0.662*IF(K2148="",0,K2148)</f>
        <v/>
      </c>
      <c r="S2148" s="24">
        <f>0.38*IF(L2148="",0,L2148)+0.35*IF(M2148="",0,M2148)+0.27*IF(N2148="",0,N2148)</f>
        <v/>
      </c>
      <c r="T2148" s="24">
        <f>IF(Universe!S2148="","",((Universe!S2148-$B$2565)/$C$2565)^3)</f>
        <v/>
      </c>
      <c r="U2148" s="24">
        <f>IF(Universe!S2148="","",(Universe!S2148-$B$2565)/$C$2565)</f>
        <v/>
      </c>
      <c r="V2148" s="24">
        <f>IF(Universe!T2148="","",(Universe!T2148-$B$2566)/$C$2566)</f>
        <v/>
      </c>
      <c r="W2148" s="24">
        <f>IF(Universe!U2148="","",(Universe!U2148-$B$2567)/$C$2567)</f>
        <v/>
      </c>
      <c r="X2148" s="24">
        <f>IF(O2148="","",(O2148-$B$2571)/$C$2571)</f>
        <v/>
      </c>
      <c r="Y2148" s="24">
        <f>IF(T2148="","",(T2148-$B$2576)/$C$2576)</f>
        <v/>
      </c>
      <c r="Z2148" s="24">
        <f>IF(Universe!V2148="","",(Universe!V2148-$B$2568)/$C$2568)</f>
        <v/>
      </c>
      <c r="AA2148" s="24">
        <f>IF(P2148="","",(P2148-$B$2572)/$C$2572)</f>
        <v/>
      </c>
      <c r="AB2148" s="24">
        <f>IF(Q2148="","",(Q2148-$B$2573)/$C$2573)</f>
        <v/>
      </c>
      <c r="AC2148" s="24">
        <f>IF(R2148="","",(R2148-$B$2574)/$C$2574)</f>
        <v/>
      </c>
      <c r="AD2148" s="24">
        <f>IF(S2148="","",(S2148-$B$2575)/$C$2575)</f>
        <v/>
      </c>
      <c r="AE2148" s="24">
        <f>IF(Y2148="","",Y2148-(19.12044933116382+16.522174187581257*U2148))</f>
        <v/>
      </c>
      <c r="AF2148" s="24">
        <f>IF(X2148="","",(X2148-(-0.27268023098325006+0.47142105304415904*V2148+-0.3189264934812436*U2148)--5.286111042926227e-16)/0.7994208745952703)</f>
        <v/>
      </c>
      <c r="AG2148" s="24">
        <f>IF(AA2148="","",(AA2148-(0.5248806186338691+-0.064206457956449*U2148)-5.43454825424064e-16)/0.9977404048781155)</f>
        <v/>
      </c>
      <c r="AH2148" s="25" t="n">
        <v>-2.253676363070281</v>
      </c>
      <c r="AI2148" s="25" t="n">
        <v>1.5894451400837</v>
      </c>
      <c r="AJ2148" s="25" t="n">
        <v>-0.3659097464900892</v>
      </c>
      <c r="AK2148" s="25" t="n">
        <v>-0.9138196929671932</v>
      </c>
      <c r="AL2148" s="25" t="n">
        <v>3.373622272672686</v>
      </c>
      <c r="AM2148" s="25" t="n">
        <v>0.5484590646649007</v>
      </c>
      <c r="AN2148" s="25" t="n">
        <v>0.1990184773850769</v>
      </c>
      <c r="AO2148" s="25" t="n">
        <v>0.0297814205103222</v>
      </c>
      <c r="AP2148" s="25" t="n">
        <v>-1.003838959878006</v>
      </c>
      <c r="AQ2148" s="25" t="n">
        <v>0.5090013835552443</v>
      </c>
    </row>
    <row r="2149">
      <c r="A2149" s="23">
        <f>Universe!A2149</f>
        <v/>
      </c>
      <c r="B2149" s="24">
        <f>IF(Universe!W2149="","",(Universe!W2149-$B$2550)/$C$2550)</f>
        <v/>
      </c>
      <c r="C2149" s="24">
        <f>IF(Universe!X2149="","",(Universe!X2149-$B$2551)/$C$2551)</f>
        <v/>
      </c>
      <c r="D2149" s="24">
        <f>IF(Universe!Y2149="","",(Universe!Y2149-$B$2552)/$C$2552)</f>
        <v/>
      </c>
      <c r="E2149" s="24">
        <f>IF(Universe!Z2149="","",(Universe!Z2149-$B$2553)/$C$2553)</f>
        <v/>
      </c>
      <c r="F2149" s="24">
        <f>IF(Universe!AA2149="","",(Universe!AA2149-$B$2554)/$C$2554)</f>
        <v/>
      </c>
      <c r="G2149" s="24">
        <f>IF(Universe!AB2149="","",(Universe!AB2149-$B$2555)/$C$2555)</f>
        <v/>
      </c>
      <c r="H2149" s="24">
        <f>IF(Universe!AC2149="","",(Universe!AC2149-$B$2556)/$C$2556)</f>
        <v/>
      </c>
      <c r="I2149" s="24">
        <f>IF(Universe!AD2149="","",(Universe!AD2149-$B$2557)/$C$2557)</f>
        <v/>
      </c>
      <c r="J2149" s="24">
        <f>IF(Universe!AE2149="","",(Universe!AE2149-$B$2558)/$C$2558)</f>
        <v/>
      </c>
      <c r="K2149" s="24">
        <f>IF(Universe!AF2149="","",(Universe!AF2149-$B$2559)/$C$2559)</f>
        <v/>
      </c>
      <c r="L2149" s="24">
        <f>IF(Universe!AG2149="","",(Universe!AG2149-$B$2560)/$C$2560)</f>
        <v/>
      </c>
      <c r="M2149" s="24">
        <f>IF(Universe!AH2149="","",(Universe!AH2149-$B$2561)/$C$2561)</f>
        <v/>
      </c>
      <c r="N2149" s="24">
        <f>IF(Universe!AI2149="","",(Universe!AI2149-$B$2562)/$C$2562)</f>
        <v/>
      </c>
      <c r="O2149" s="24">
        <f>0.74*IF(B2149="",0,B2149)+0.16*IF(C2149="",0,C2149)+0.1*IF(D2149="",0,D2149)</f>
        <v/>
      </c>
      <c r="P2149" s="24">
        <f>0.35*IF(E2149="",0,E2149)+0.35*IF(F2149="",0,F2149)+0.3*IF(G2149="",0,G2149)</f>
        <v/>
      </c>
      <c r="Q2149" s="24">
        <f>0.656*IF(I2149="",0,I2149)+0.344*IF(H2149="",0,H2149)</f>
        <v/>
      </c>
      <c r="R2149" s="24">
        <f>0.338*IF(J2149="",0,J2149)+0.662*IF(K2149="",0,K2149)</f>
        <v/>
      </c>
      <c r="S2149" s="24">
        <f>0.38*IF(L2149="",0,L2149)+0.35*IF(M2149="",0,M2149)+0.27*IF(N2149="",0,N2149)</f>
        <v/>
      </c>
      <c r="T2149" s="24">
        <f>IF(Universe!S2149="","",((Universe!S2149-$B$2565)/$C$2565)^3)</f>
        <v/>
      </c>
      <c r="U2149" s="24">
        <f>IF(Universe!S2149="","",(Universe!S2149-$B$2565)/$C$2565)</f>
        <v/>
      </c>
      <c r="V2149" s="24">
        <f>IF(Universe!T2149="","",(Universe!T2149-$B$2566)/$C$2566)</f>
        <v/>
      </c>
      <c r="W2149" s="24">
        <f>IF(Universe!U2149="","",(Universe!U2149-$B$2567)/$C$2567)</f>
        <v/>
      </c>
      <c r="X2149" s="24">
        <f>IF(O2149="","",(O2149-$B$2571)/$C$2571)</f>
        <v/>
      </c>
      <c r="Y2149" s="24">
        <f>IF(T2149="","",(T2149-$B$2576)/$C$2576)</f>
        <v/>
      </c>
      <c r="Z2149" s="24">
        <f>IF(Universe!V2149="","",(Universe!V2149-$B$2568)/$C$2568)</f>
        <v/>
      </c>
      <c r="AA2149" s="24">
        <f>IF(P2149="","",(P2149-$B$2572)/$C$2572)</f>
        <v/>
      </c>
      <c r="AB2149" s="24">
        <f>IF(Q2149="","",(Q2149-$B$2573)/$C$2573)</f>
        <v/>
      </c>
      <c r="AC2149" s="24">
        <f>IF(R2149="","",(R2149-$B$2574)/$C$2574)</f>
        <v/>
      </c>
      <c r="AD2149" s="24">
        <f>IF(S2149="","",(S2149-$B$2575)/$C$2575)</f>
        <v/>
      </c>
      <c r="AE2149" s="24">
        <f>IF(Y2149="","",Y2149-(19.12044933116382+16.522174187581257*U2149))</f>
        <v/>
      </c>
      <c r="AF2149" s="24">
        <f>IF(X2149="","",(X2149-(-0.27268023098325006+0.47142105304415904*V2149+-0.3189264934812436*U2149)--5.286111042926227e-16)/0.7994208745952703)</f>
        <v/>
      </c>
      <c r="AG2149" s="24">
        <f>IF(AA2149="","",(AA2149-(0.5248806186338691+-0.064206457956449*U2149)-5.43454825424064e-16)/0.9977404048781155)</f>
        <v/>
      </c>
      <c r="AH2149" s="25" t="n">
        <v>-2.968816470366576</v>
      </c>
      <c r="AI2149" s="25" t="n">
        <v>-0.4865207895094262</v>
      </c>
      <c r="AJ2149" s="25" t="n">
        <v>-1.865190230127637</v>
      </c>
      <c r="AK2149" s="25" t="n">
        <v>2.304158908118897</v>
      </c>
      <c r="AL2149" s="25" t="n">
        <v>3.002252285901235</v>
      </c>
      <c r="AM2149" s="25" t="n">
        <v>0.0343210497486101</v>
      </c>
      <c r="AN2149" s="25" t="n">
        <v>1.766133480079355</v>
      </c>
      <c r="AO2149" s="25" t="n">
        <v>-0.2141764615970793</v>
      </c>
      <c r="AP2149" s="25" t="n">
        <v>-0.7484590223237938</v>
      </c>
      <c r="AQ2149" s="25" t="n">
        <v>-0.4446966722061057</v>
      </c>
    </row>
    <row r="2150">
      <c r="A2150" s="23">
        <f>Universe!A2150</f>
        <v/>
      </c>
      <c r="B2150" s="24">
        <f>IF(Universe!W2150="","",(Universe!W2150-$B$2550)/$C$2550)</f>
        <v/>
      </c>
      <c r="C2150" s="24">
        <f>IF(Universe!X2150="","",(Universe!X2150-$B$2551)/$C$2551)</f>
        <v/>
      </c>
      <c r="D2150" s="24">
        <f>IF(Universe!Y2150="","",(Universe!Y2150-$B$2552)/$C$2552)</f>
        <v/>
      </c>
      <c r="E2150" s="24">
        <f>IF(Universe!Z2150="","",(Universe!Z2150-$B$2553)/$C$2553)</f>
        <v/>
      </c>
      <c r="F2150" s="24">
        <f>IF(Universe!AA2150="","",(Universe!AA2150-$B$2554)/$C$2554)</f>
        <v/>
      </c>
      <c r="G2150" s="24">
        <f>IF(Universe!AB2150="","",(Universe!AB2150-$B$2555)/$C$2555)</f>
        <v/>
      </c>
      <c r="H2150" s="24">
        <f>IF(Universe!AC2150="","",(Universe!AC2150-$B$2556)/$C$2556)</f>
        <v/>
      </c>
      <c r="I2150" s="24">
        <f>IF(Universe!AD2150="","",(Universe!AD2150-$B$2557)/$C$2557)</f>
        <v/>
      </c>
      <c r="J2150" s="24">
        <f>IF(Universe!AE2150="","",(Universe!AE2150-$B$2558)/$C$2558)</f>
        <v/>
      </c>
      <c r="K2150" s="24">
        <f>IF(Universe!AF2150="","",(Universe!AF2150-$B$2559)/$C$2559)</f>
        <v/>
      </c>
      <c r="L2150" s="24">
        <f>IF(Universe!AG2150="","",(Universe!AG2150-$B$2560)/$C$2560)</f>
        <v/>
      </c>
      <c r="M2150" s="24">
        <f>IF(Universe!AH2150="","",(Universe!AH2150-$B$2561)/$C$2561)</f>
        <v/>
      </c>
      <c r="N2150" s="24">
        <f>IF(Universe!AI2150="","",(Universe!AI2150-$B$2562)/$C$2562)</f>
        <v/>
      </c>
      <c r="O2150" s="24">
        <f>0.74*IF(B2150="",0,B2150)+0.16*IF(C2150="",0,C2150)+0.1*IF(D2150="",0,D2150)</f>
        <v/>
      </c>
      <c r="P2150" s="24">
        <f>0.35*IF(E2150="",0,E2150)+0.35*IF(F2150="",0,F2150)+0.3*IF(G2150="",0,G2150)</f>
        <v/>
      </c>
      <c r="Q2150" s="24">
        <f>0.656*IF(I2150="",0,I2150)+0.344*IF(H2150="",0,H2150)</f>
        <v/>
      </c>
      <c r="R2150" s="24">
        <f>0.338*IF(J2150="",0,J2150)+0.662*IF(K2150="",0,K2150)</f>
        <v/>
      </c>
      <c r="S2150" s="24">
        <f>0.38*IF(L2150="",0,L2150)+0.35*IF(M2150="",0,M2150)+0.27*IF(N2150="",0,N2150)</f>
        <v/>
      </c>
      <c r="T2150" s="24">
        <f>IF(Universe!S2150="","",((Universe!S2150-$B$2565)/$C$2565)^3)</f>
        <v/>
      </c>
      <c r="U2150" s="24">
        <f>IF(Universe!S2150="","",(Universe!S2150-$B$2565)/$C$2565)</f>
        <v/>
      </c>
      <c r="V2150" s="24">
        <f>IF(Universe!T2150="","",(Universe!T2150-$B$2566)/$C$2566)</f>
        <v/>
      </c>
      <c r="W2150" s="24">
        <f>IF(Universe!U2150="","",(Universe!U2150-$B$2567)/$C$2567)</f>
        <v/>
      </c>
      <c r="X2150" s="24">
        <f>IF(O2150="","",(O2150-$B$2571)/$C$2571)</f>
        <v/>
      </c>
      <c r="Y2150" s="24">
        <f>IF(T2150="","",(T2150-$B$2576)/$C$2576)</f>
        <v/>
      </c>
      <c r="Z2150" s="24">
        <f>IF(Universe!V2150="","",(Universe!V2150-$B$2568)/$C$2568)</f>
        <v/>
      </c>
      <c r="AA2150" s="24">
        <f>IF(P2150="","",(P2150-$B$2572)/$C$2572)</f>
        <v/>
      </c>
      <c r="AB2150" s="24">
        <f>IF(Q2150="","",(Q2150-$B$2573)/$C$2573)</f>
        <v/>
      </c>
      <c r="AC2150" s="24">
        <f>IF(R2150="","",(R2150-$B$2574)/$C$2574)</f>
        <v/>
      </c>
      <c r="AD2150" s="24">
        <f>IF(S2150="","",(S2150-$B$2575)/$C$2575)</f>
        <v/>
      </c>
      <c r="AE2150" s="24">
        <f>IF(Y2150="","",Y2150-(19.12044933116382+16.522174187581257*U2150))</f>
        <v/>
      </c>
      <c r="AF2150" s="24">
        <f>IF(X2150="","",(X2150-(-0.27268023098325006+0.47142105304415904*V2150+-0.3189264934812436*U2150)--5.286111042926227e-16)/0.7994208745952703)</f>
        <v/>
      </c>
      <c r="AG2150" s="24">
        <f>IF(AA2150="","",(AA2150-(0.5248806186338691+-0.064206457956449*U2150)-5.43454825424064e-16)/0.9977404048781155)</f>
        <v/>
      </c>
      <c r="AH2150" s="25" t="n">
        <v>-2.083458467599738</v>
      </c>
      <c r="AI2150" s="25" t="n">
        <v>-0.6750463100513869</v>
      </c>
      <c r="AJ2150" s="25" t="n">
        <v>-0.4741515483570773</v>
      </c>
      <c r="AK2150" s="25" t="n">
        <v>-0.5811322865784783</v>
      </c>
      <c r="AL2150" s="25" t="n">
        <v>3.321239598219619</v>
      </c>
      <c r="AM2150" s="25" t="n">
        <v>0.4540673057448161</v>
      </c>
      <c r="AN2150" s="25" t="n">
        <v>-0.4310636467533946</v>
      </c>
      <c r="AO2150" s="25" t="n">
        <v>0.0283641189289202</v>
      </c>
      <c r="AP2150" s="25" t="n">
        <v>-0.2471254278179007</v>
      </c>
      <c r="AQ2150" s="25" t="n">
        <v>0.4513253641831428</v>
      </c>
    </row>
    <row r="2151">
      <c r="A2151" s="23">
        <f>Universe!A2151</f>
        <v/>
      </c>
      <c r="B2151" s="24">
        <f>IF(Universe!W2151="","",(Universe!W2151-$B$2550)/$C$2550)</f>
        <v/>
      </c>
      <c r="C2151" s="24">
        <f>IF(Universe!X2151="","",(Universe!X2151-$B$2551)/$C$2551)</f>
        <v/>
      </c>
      <c r="D2151" s="24">
        <f>IF(Universe!Y2151="","",(Universe!Y2151-$B$2552)/$C$2552)</f>
        <v/>
      </c>
      <c r="E2151" s="24">
        <f>IF(Universe!Z2151="","",(Universe!Z2151-$B$2553)/$C$2553)</f>
        <v/>
      </c>
      <c r="F2151" s="24">
        <f>IF(Universe!AA2151="","",(Universe!AA2151-$B$2554)/$C$2554)</f>
        <v/>
      </c>
      <c r="G2151" s="24">
        <f>IF(Universe!AB2151="","",(Universe!AB2151-$B$2555)/$C$2555)</f>
        <v/>
      </c>
      <c r="H2151" s="24">
        <f>IF(Universe!AC2151="","",(Universe!AC2151-$B$2556)/$C$2556)</f>
        <v/>
      </c>
      <c r="I2151" s="24">
        <f>IF(Universe!AD2151="","",(Universe!AD2151-$B$2557)/$C$2557)</f>
        <v/>
      </c>
      <c r="J2151" s="24">
        <f>IF(Universe!AE2151="","",(Universe!AE2151-$B$2558)/$C$2558)</f>
        <v/>
      </c>
      <c r="K2151" s="24">
        <f>IF(Universe!AF2151="","",(Universe!AF2151-$B$2559)/$C$2559)</f>
        <v/>
      </c>
      <c r="L2151" s="24">
        <f>IF(Universe!AG2151="","",(Universe!AG2151-$B$2560)/$C$2560)</f>
        <v/>
      </c>
      <c r="M2151" s="24">
        <f>IF(Universe!AH2151="","",(Universe!AH2151-$B$2561)/$C$2561)</f>
        <v/>
      </c>
      <c r="N2151" s="24">
        <f>IF(Universe!AI2151="","",(Universe!AI2151-$B$2562)/$C$2562)</f>
        <v/>
      </c>
      <c r="O2151" s="24">
        <f>0.74*IF(B2151="",0,B2151)+0.16*IF(C2151="",0,C2151)+0.1*IF(D2151="",0,D2151)</f>
        <v/>
      </c>
      <c r="P2151" s="24">
        <f>0.35*IF(E2151="",0,E2151)+0.35*IF(F2151="",0,F2151)+0.3*IF(G2151="",0,G2151)</f>
        <v/>
      </c>
      <c r="Q2151" s="24">
        <f>0.656*IF(I2151="",0,I2151)+0.344*IF(H2151="",0,H2151)</f>
        <v/>
      </c>
      <c r="R2151" s="24">
        <f>0.338*IF(J2151="",0,J2151)+0.662*IF(K2151="",0,K2151)</f>
        <v/>
      </c>
      <c r="S2151" s="24">
        <f>0.38*IF(L2151="",0,L2151)+0.35*IF(M2151="",0,M2151)+0.27*IF(N2151="",0,N2151)</f>
        <v/>
      </c>
      <c r="T2151" s="24">
        <f>IF(Universe!S2151="","",((Universe!S2151-$B$2565)/$C$2565)^3)</f>
        <v/>
      </c>
      <c r="U2151" s="24">
        <f>IF(Universe!S2151="","",(Universe!S2151-$B$2565)/$C$2565)</f>
        <v/>
      </c>
      <c r="V2151" s="24">
        <f>IF(Universe!T2151="","",(Universe!T2151-$B$2566)/$C$2566)</f>
        <v/>
      </c>
      <c r="W2151" s="24">
        <f>IF(Universe!U2151="","",(Universe!U2151-$B$2567)/$C$2567)</f>
        <v/>
      </c>
      <c r="X2151" s="24">
        <f>IF(O2151="","",(O2151-$B$2571)/$C$2571)</f>
        <v/>
      </c>
      <c r="Y2151" s="24">
        <f>IF(T2151="","",(T2151-$B$2576)/$C$2576)</f>
        <v/>
      </c>
      <c r="Z2151" s="24">
        <f>IF(Universe!V2151="","",(Universe!V2151-$B$2568)/$C$2568)</f>
        <v/>
      </c>
      <c r="AA2151" s="24">
        <f>IF(P2151="","",(P2151-$B$2572)/$C$2572)</f>
        <v/>
      </c>
      <c r="AB2151" s="24">
        <f>IF(Q2151="","",(Q2151-$B$2573)/$C$2573)</f>
        <v/>
      </c>
      <c r="AC2151" s="24">
        <f>IF(R2151="","",(R2151-$B$2574)/$C$2574)</f>
        <v/>
      </c>
      <c r="AD2151" s="24">
        <f>IF(S2151="","",(S2151-$B$2575)/$C$2575)</f>
        <v/>
      </c>
      <c r="AE2151" s="24">
        <f>IF(Y2151="","",Y2151-(19.12044933116382+16.522174187581257*U2151))</f>
        <v/>
      </c>
      <c r="AF2151" s="24">
        <f>IF(X2151="","",(X2151-(-0.27268023098325006+0.47142105304415904*V2151+-0.3189264934812436*U2151)--5.286111042926227e-16)/0.7994208745952703)</f>
        <v/>
      </c>
      <c r="AG2151" s="24">
        <f>IF(AA2151="","",(AA2151-(0.5248806186338691+-0.064206457956449*U2151)-5.43454825424064e-16)/0.9977404048781155)</f>
        <v/>
      </c>
      <c r="AH2151" s="25" t="n">
        <v>-2.960873784018121</v>
      </c>
      <c r="AI2151" s="25" t="n">
        <v>-0.4285021502175402</v>
      </c>
      <c r="AJ2151" s="25" t="n">
        <v>-0.2939612267404325</v>
      </c>
      <c r="AK2151" s="25" t="n">
        <v>-0.9576195582442044</v>
      </c>
      <c r="AL2151" s="25" t="n">
        <v>3.012254073596148</v>
      </c>
      <c r="AM2151" s="25" t="n">
        <v>1.160063510306931</v>
      </c>
      <c r="AN2151" s="25" t="n">
        <v>-1.505424583274508</v>
      </c>
      <c r="AO2151" s="25" t="n">
        <v>0.0407191595949748</v>
      </c>
      <c r="AP2151" s="25" t="n">
        <v>-0.3707662080982472</v>
      </c>
      <c r="AQ2151" s="25" t="n">
        <v>-0.5655416345551036</v>
      </c>
    </row>
    <row r="2152">
      <c r="A2152" s="23">
        <f>Universe!A2152</f>
        <v/>
      </c>
      <c r="B2152" s="24">
        <f>IF(Universe!W2152="","",(Universe!W2152-$B$2550)/$C$2550)</f>
        <v/>
      </c>
      <c r="C2152" s="24">
        <f>IF(Universe!X2152="","",(Universe!X2152-$B$2551)/$C$2551)</f>
        <v/>
      </c>
      <c r="D2152" s="24">
        <f>IF(Universe!Y2152="","",(Universe!Y2152-$B$2552)/$C$2552)</f>
        <v/>
      </c>
      <c r="E2152" s="24">
        <f>IF(Universe!Z2152="","",(Universe!Z2152-$B$2553)/$C$2553)</f>
        <v/>
      </c>
      <c r="F2152" s="24">
        <f>IF(Universe!AA2152="","",(Universe!AA2152-$B$2554)/$C$2554)</f>
        <v/>
      </c>
      <c r="G2152" s="24">
        <f>IF(Universe!AB2152="","",(Universe!AB2152-$B$2555)/$C$2555)</f>
        <v/>
      </c>
      <c r="H2152" s="24">
        <f>IF(Universe!AC2152="","",(Universe!AC2152-$B$2556)/$C$2556)</f>
        <v/>
      </c>
      <c r="I2152" s="24">
        <f>IF(Universe!AD2152="","",(Universe!AD2152-$B$2557)/$C$2557)</f>
        <v/>
      </c>
      <c r="J2152" s="24">
        <f>IF(Universe!AE2152="","",(Universe!AE2152-$B$2558)/$C$2558)</f>
        <v/>
      </c>
      <c r="K2152" s="24">
        <f>IF(Universe!AF2152="","",(Universe!AF2152-$B$2559)/$C$2559)</f>
        <v/>
      </c>
      <c r="L2152" s="24">
        <f>IF(Universe!AG2152="","",(Universe!AG2152-$B$2560)/$C$2560)</f>
        <v/>
      </c>
      <c r="M2152" s="24">
        <f>IF(Universe!AH2152="","",(Universe!AH2152-$B$2561)/$C$2561)</f>
        <v/>
      </c>
      <c r="N2152" s="24">
        <f>IF(Universe!AI2152="","",(Universe!AI2152-$B$2562)/$C$2562)</f>
        <v/>
      </c>
      <c r="O2152" s="24">
        <f>0.74*IF(B2152="",0,B2152)+0.16*IF(C2152="",0,C2152)+0.1*IF(D2152="",0,D2152)</f>
        <v/>
      </c>
      <c r="P2152" s="24">
        <f>0.35*IF(E2152="",0,E2152)+0.35*IF(F2152="",0,F2152)+0.3*IF(G2152="",0,G2152)</f>
        <v/>
      </c>
      <c r="Q2152" s="24">
        <f>0.656*IF(I2152="",0,I2152)+0.344*IF(H2152="",0,H2152)</f>
        <v/>
      </c>
      <c r="R2152" s="24">
        <f>0.338*IF(J2152="",0,J2152)+0.662*IF(K2152="",0,K2152)</f>
        <v/>
      </c>
      <c r="S2152" s="24">
        <f>0.38*IF(L2152="",0,L2152)+0.35*IF(M2152="",0,M2152)+0.27*IF(N2152="",0,N2152)</f>
        <v/>
      </c>
      <c r="T2152" s="24">
        <f>IF(Universe!S2152="","",((Universe!S2152-$B$2565)/$C$2565)^3)</f>
        <v/>
      </c>
      <c r="U2152" s="24">
        <f>IF(Universe!S2152="","",(Universe!S2152-$B$2565)/$C$2565)</f>
        <v/>
      </c>
      <c r="V2152" s="24">
        <f>IF(Universe!T2152="","",(Universe!T2152-$B$2566)/$C$2566)</f>
        <v/>
      </c>
      <c r="W2152" s="24">
        <f>IF(Universe!U2152="","",(Universe!U2152-$B$2567)/$C$2567)</f>
        <v/>
      </c>
      <c r="X2152" s="24">
        <f>IF(O2152="","",(O2152-$B$2571)/$C$2571)</f>
        <v/>
      </c>
      <c r="Y2152" s="24">
        <f>IF(T2152="","",(T2152-$B$2576)/$C$2576)</f>
        <v/>
      </c>
      <c r="Z2152" s="24">
        <f>IF(Universe!V2152="","",(Universe!V2152-$B$2568)/$C$2568)</f>
        <v/>
      </c>
      <c r="AA2152" s="24">
        <f>IF(P2152="","",(P2152-$B$2572)/$C$2572)</f>
        <v/>
      </c>
      <c r="AB2152" s="24">
        <f>IF(Q2152="","",(Q2152-$B$2573)/$C$2573)</f>
        <v/>
      </c>
      <c r="AC2152" s="24">
        <f>IF(R2152="","",(R2152-$B$2574)/$C$2574)</f>
        <v/>
      </c>
      <c r="AD2152" s="24">
        <f>IF(S2152="","",(S2152-$B$2575)/$C$2575)</f>
        <v/>
      </c>
      <c r="AE2152" s="24">
        <f>IF(Y2152="","",Y2152-(19.12044933116382+16.522174187581257*U2152))</f>
        <v/>
      </c>
      <c r="AF2152" s="24">
        <f>IF(X2152="","",(X2152-(-0.27268023098325006+0.47142105304415904*V2152+-0.3189264934812436*U2152)--5.286111042926227e-16)/0.7994208745952703)</f>
        <v/>
      </c>
      <c r="AG2152" s="24">
        <f>IF(AA2152="","",(AA2152-(0.5248806186338691+-0.064206457956449*U2152)-5.43454825424064e-16)/0.9977404048781155)</f>
        <v/>
      </c>
      <c r="AH2152" s="25" t="n">
        <v>-2.718463026742329</v>
      </c>
      <c r="AI2152" s="25" t="n">
        <v>-0.8037839504000055</v>
      </c>
      <c r="AJ2152" s="25" t="n">
        <v>-0.9956620999470136</v>
      </c>
      <c r="AK2152" s="25" t="n">
        <v>-0.2707404111571275</v>
      </c>
      <c r="AL2152" s="25" t="n">
        <v>3.250403201353844</v>
      </c>
      <c r="AM2152" s="25" t="n">
        <v>0.6493861857532357</v>
      </c>
      <c r="AN2152" s="25" t="n">
        <v>-0.7101088920430076</v>
      </c>
      <c r="AO2152" s="25" t="n">
        <v>0.0662903812396976</v>
      </c>
      <c r="AP2152" s="25" t="n">
        <v>-1.488357002372283</v>
      </c>
      <c r="AQ2152" s="25" t="n">
        <v>-0.1498358883536366</v>
      </c>
    </row>
    <row r="2153">
      <c r="A2153" s="23">
        <f>Universe!A2153</f>
        <v/>
      </c>
      <c r="B2153" s="24">
        <f>IF(Universe!W2153="","",(Universe!W2153-$B$2550)/$C$2550)</f>
        <v/>
      </c>
      <c r="C2153" s="24">
        <f>IF(Universe!X2153="","",(Universe!X2153-$B$2551)/$C$2551)</f>
        <v/>
      </c>
      <c r="D2153" s="24">
        <f>IF(Universe!Y2153="","",(Universe!Y2153-$B$2552)/$C$2552)</f>
        <v/>
      </c>
      <c r="E2153" s="24">
        <f>IF(Universe!Z2153="","",(Universe!Z2153-$B$2553)/$C$2553)</f>
        <v/>
      </c>
      <c r="F2153" s="24">
        <f>IF(Universe!AA2153="","",(Universe!AA2153-$B$2554)/$C$2554)</f>
        <v/>
      </c>
      <c r="G2153" s="24">
        <f>IF(Universe!AB2153="","",(Universe!AB2153-$B$2555)/$C$2555)</f>
        <v/>
      </c>
      <c r="H2153" s="24">
        <f>IF(Universe!AC2153="","",(Universe!AC2153-$B$2556)/$C$2556)</f>
        <v/>
      </c>
      <c r="I2153" s="24">
        <f>IF(Universe!AD2153="","",(Universe!AD2153-$B$2557)/$C$2557)</f>
        <v/>
      </c>
      <c r="J2153" s="24">
        <f>IF(Universe!AE2153="","",(Universe!AE2153-$B$2558)/$C$2558)</f>
        <v/>
      </c>
      <c r="K2153" s="24">
        <f>IF(Universe!AF2153="","",(Universe!AF2153-$B$2559)/$C$2559)</f>
        <v/>
      </c>
      <c r="L2153" s="24">
        <f>IF(Universe!AG2153="","",(Universe!AG2153-$B$2560)/$C$2560)</f>
        <v/>
      </c>
      <c r="M2153" s="24">
        <f>IF(Universe!AH2153="","",(Universe!AH2153-$B$2561)/$C$2561)</f>
        <v/>
      </c>
      <c r="N2153" s="24">
        <f>IF(Universe!AI2153="","",(Universe!AI2153-$B$2562)/$C$2562)</f>
        <v/>
      </c>
      <c r="O2153" s="24">
        <f>0.74*IF(B2153="",0,B2153)+0.16*IF(C2153="",0,C2153)+0.1*IF(D2153="",0,D2153)</f>
        <v/>
      </c>
      <c r="P2153" s="24">
        <f>0.35*IF(E2153="",0,E2153)+0.35*IF(F2153="",0,F2153)+0.3*IF(G2153="",0,G2153)</f>
        <v/>
      </c>
      <c r="Q2153" s="24">
        <f>0.656*IF(I2153="",0,I2153)+0.344*IF(H2153="",0,H2153)</f>
        <v/>
      </c>
      <c r="R2153" s="24">
        <f>0.338*IF(J2153="",0,J2153)+0.662*IF(K2153="",0,K2153)</f>
        <v/>
      </c>
      <c r="S2153" s="24">
        <f>0.38*IF(L2153="",0,L2153)+0.35*IF(M2153="",0,M2153)+0.27*IF(N2153="",0,N2153)</f>
        <v/>
      </c>
      <c r="T2153" s="24">
        <f>IF(Universe!S2153="","",((Universe!S2153-$B$2565)/$C$2565)^3)</f>
        <v/>
      </c>
      <c r="U2153" s="24">
        <f>IF(Universe!S2153="","",(Universe!S2153-$B$2565)/$C$2565)</f>
        <v/>
      </c>
      <c r="V2153" s="24">
        <f>IF(Universe!T2153="","",(Universe!T2153-$B$2566)/$C$2566)</f>
        <v/>
      </c>
      <c r="W2153" s="24">
        <f>IF(Universe!U2153="","",(Universe!U2153-$B$2567)/$C$2567)</f>
        <v/>
      </c>
      <c r="X2153" s="24">
        <f>IF(O2153="","",(O2153-$B$2571)/$C$2571)</f>
        <v/>
      </c>
      <c r="Y2153" s="24">
        <f>IF(T2153="","",(T2153-$B$2576)/$C$2576)</f>
        <v/>
      </c>
      <c r="Z2153" s="24">
        <f>IF(Universe!V2153="","",(Universe!V2153-$B$2568)/$C$2568)</f>
        <v/>
      </c>
      <c r="AA2153" s="24">
        <f>IF(P2153="","",(P2153-$B$2572)/$C$2572)</f>
        <v/>
      </c>
      <c r="AB2153" s="24">
        <f>IF(Q2153="","",(Q2153-$B$2573)/$C$2573)</f>
        <v/>
      </c>
      <c r="AC2153" s="24">
        <f>IF(R2153="","",(R2153-$B$2574)/$C$2574)</f>
        <v/>
      </c>
      <c r="AD2153" s="24">
        <f>IF(S2153="","",(S2153-$B$2575)/$C$2575)</f>
        <v/>
      </c>
      <c r="AE2153" s="24">
        <f>IF(Y2153="","",Y2153-(19.12044933116382+16.522174187581257*U2153))</f>
        <v/>
      </c>
      <c r="AF2153" s="24">
        <f>IF(X2153="","",(X2153-(-0.27268023098325006+0.47142105304415904*V2153+-0.3189264934812436*U2153)--5.286111042926227e-16)/0.7994208745952703)</f>
        <v/>
      </c>
      <c r="AG2153" s="24">
        <f>IF(AA2153="","",(AA2153-(0.5248806186338691+-0.064206457956449*U2153)-5.43454825424064e-16)/0.9977404048781155)</f>
        <v/>
      </c>
      <c r="AH2153" s="25" t="n">
        <v>-1.321674311148141</v>
      </c>
      <c r="AI2153" s="25" t="n">
        <v>-0.9959935305444356</v>
      </c>
      <c r="AJ2153" s="25" t="n">
        <v>-0.4571123880497724</v>
      </c>
      <c r="AK2153" s="25" t="n">
        <v>0.0018270823719686</v>
      </c>
      <c r="AL2153" s="25" t="n">
        <v>2.573117366662405</v>
      </c>
      <c r="AM2153" s="25" t="n">
        <v>0.1004742982780321</v>
      </c>
      <c r="AN2153" s="25" t="n">
        <v>-0.6073577792166068</v>
      </c>
      <c r="AO2153" s="25" t="n">
        <v>-0.0153004152187176</v>
      </c>
      <c r="AP2153" s="25" t="n">
        <v>0.1126325696218423</v>
      </c>
      <c r="AQ2153" s="25" t="n">
        <v>-0.2065398835455327</v>
      </c>
    </row>
    <row r="2154">
      <c r="A2154" s="23">
        <f>Universe!A2154</f>
        <v/>
      </c>
      <c r="B2154" s="24">
        <f>IF(Universe!W2154="","",(Universe!W2154-$B$2550)/$C$2550)</f>
        <v/>
      </c>
      <c r="C2154" s="24">
        <f>IF(Universe!X2154="","",(Universe!X2154-$B$2551)/$C$2551)</f>
        <v/>
      </c>
      <c r="D2154" s="24">
        <f>IF(Universe!Y2154="","",(Universe!Y2154-$B$2552)/$C$2552)</f>
        <v/>
      </c>
      <c r="E2154" s="24">
        <f>IF(Universe!Z2154="","",(Universe!Z2154-$B$2553)/$C$2553)</f>
        <v/>
      </c>
      <c r="F2154" s="24">
        <f>IF(Universe!AA2154="","",(Universe!AA2154-$B$2554)/$C$2554)</f>
        <v/>
      </c>
      <c r="G2154" s="24">
        <f>IF(Universe!AB2154="","",(Universe!AB2154-$B$2555)/$C$2555)</f>
        <v/>
      </c>
      <c r="H2154" s="24">
        <f>IF(Universe!AC2154="","",(Universe!AC2154-$B$2556)/$C$2556)</f>
        <v/>
      </c>
      <c r="I2154" s="24">
        <f>IF(Universe!AD2154="","",(Universe!AD2154-$B$2557)/$C$2557)</f>
        <v/>
      </c>
      <c r="J2154" s="24">
        <f>IF(Universe!AE2154="","",(Universe!AE2154-$B$2558)/$C$2558)</f>
        <v/>
      </c>
      <c r="K2154" s="24">
        <f>IF(Universe!AF2154="","",(Universe!AF2154-$B$2559)/$C$2559)</f>
        <v/>
      </c>
      <c r="L2154" s="24">
        <f>IF(Universe!AG2154="","",(Universe!AG2154-$B$2560)/$C$2560)</f>
        <v/>
      </c>
      <c r="M2154" s="24">
        <f>IF(Universe!AH2154="","",(Universe!AH2154-$B$2561)/$C$2561)</f>
        <v/>
      </c>
      <c r="N2154" s="24">
        <f>IF(Universe!AI2154="","",(Universe!AI2154-$B$2562)/$C$2562)</f>
        <v/>
      </c>
      <c r="O2154" s="24">
        <f>0.74*IF(B2154="",0,B2154)+0.16*IF(C2154="",0,C2154)+0.1*IF(D2154="",0,D2154)</f>
        <v/>
      </c>
      <c r="P2154" s="24">
        <f>0.35*IF(E2154="",0,E2154)+0.35*IF(F2154="",0,F2154)+0.3*IF(G2154="",0,G2154)</f>
        <v/>
      </c>
      <c r="Q2154" s="24">
        <f>0.656*IF(I2154="",0,I2154)+0.344*IF(H2154="",0,H2154)</f>
        <v/>
      </c>
      <c r="R2154" s="24">
        <f>0.338*IF(J2154="",0,J2154)+0.662*IF(K2154="",0,K2154)</f>
        <v/>
      </c>
      <c r="S2154" s="24">
        <f>0.38*IF(L2154="",0,L2154)+0.35*IF(M2154="",0,M2154)+0.27*IF(N2154="",0,N2154)</f>
        <v/>
      </c>
      <c r="T2154" s="24">
        <f>IF(Universe!S2154="","",((Universe!S2154-$B$2565)/$C$2565)^3)</f>
        <v/>
      </c>
      <c r="U2154" s="24">
        <f>IF(Universe!S2154="","",(Universe!S2154-$B$2565)/$C$2565)</f>
        <v/>
      </c>
      <c r="V2154" s="24">
        <f>IF(Universe!T2154="","",(Universe!T2154-$B$2566)/$C$2566)</f>
        <v/>
      </c>
      <c r="W2154" s="24">
        <f>IF(Universe!U2154="","",(Universe!U2154-$B$2567)/$C$2567)</f>
        <v/>
      </c>
      <c r="X2154" s="24">
        <f>IF(O2154="","",(O2154-$B$2571)/$C$2571)</f>
        <v/>
      </c>
      <c r="Y2154" s="24">
        <f>IF(T2154="","",(T2154-$B$2576)/$C$2576)</f>
        <v/>
      </c>
      <c r="Z2154" s="24">
        <f>IF(Universe!V2154="","",(Universe!V2154-$B$2568)/$C$2568)</f>
        <v/>
      </c>
      <c r="AA2154" s="24">
        <f>IF(P2154="","",(P2154-$B$2572)/$C$2572)</f>
        <v/>
      </c>
      <c r="AB2154" s="24">
        <f>IF(Q2154="","",(Q2154-$B$2573)/$C$2573)</f>
        <v/>
      </c>
      <c r="AC2154" s="24">
        <f>IF(R2154="","",(R2154-$B$2574)/$C$2574)</f>
        <v/>
      </c>
      <c r="AD2154" s="24">
        <f>IF(S2154="","",(S2154-$B$2575)/$C$2575)</f>
        <v/>
      </c>
      <c r="AE2154" s="24">
        <f>IF(Y2154="","",Y2154-(19.12044933116382+16.522174187581257*U2154))</f>
        <v/>
      </c>
      <c r="AF2154" s="24">
        <f>IF(X2154="","",(X2154-(-0.27268023098325006+0.47142105304415904*V2154+-0.3189264934812436*U2154)--5.286111042926227e-16)/0.7994208745952703)</f>
        <v/>
      </c>
      <c r="AG2154" s="24">
        <f>IF(AA2154="","",(AA2154-(0.5248806186338691+-0.064206457956449*U2154)-5.43454825424064e-16)/0.9977404048781155)</f>
        <v/>
      </c>
      <c r="AH2154" s="25" t="n">
        <v>-2.922706705991204</v>
      </c>
      <c r="AI2154" s="25" t="n">
        <v>-0.4905302410125752</v>
      </c>
      <c r="AJ2154" s="25" t="n">
        <v>-0.0005886979403955</v>
      </c>
      <c r="AK2154" s="25" t="n">
        <v>-0.8888349665949019</v>
      </c>
      <c r="AL2154" s="25" t="n">
        <v>3.058323856695664</v>
      </c>
      <c r="AM2154" s="25" t="n">
        <v>1.216833570700245</v>
      </c>
      <c r="AN2154" s="25" t="n">
        <v>-1.011694569970735</v>
      </c>
      <c r="AO2154" s="25" t="n">
        <v>0.100371148150455</v>
      </c>
      <c r="AP2154" s="25" t="n">
        <v>0.3147020418675729</v>
      </c>
      <c r="AQ2154" s="25" t="n">
        <v>-0.5813075138190907</v>
      </c>
    </row>
    <row r="2155">
      <c r="A2155" s="23">
        <f>Universe!A2155</f>
        <v/>
      </c>
      <c r="B2155" s="24">
        <f>IF(Universe!W2155="","",(Universe!W2155-$B$2550)/$C$2550)</f>
        <v/>
      </c>
      <c r="C2155" s="24">
        <f>IF(Universe!X2155="","",(Universe!X2155-$B$2551)/$C$2551)</f>
        <v/>
      </c>
      <c r="D2155" s="24">
        <f>IF(Universe!Y2155="","",(Universe!Y2155-$B$2552)/$C$2552)</f>
        <v/>
      </c>
      <c r="E2155" s="24">
        <f>IF(Universe!Z2155="","",(Universe!Z2155-$B$2553)/$C$2553)</f>
        <v/>
      </c>
      <c r="F2155" s="24">
        <f>IF(Universe!AA2155="","",(Universe!AA2155-$B$2554)/$C$2554)</f>
        <v/>
      </c>
      <c r="G2155" s="24">
        <f>IF(Universe!AB2155="","",(Universe!AB2155-$B$2555)/$C$2555)</f>
        <v/>
      </c>
      <c r="H2155" s="24">
        <f>IF(Universe!AC2155="","",(Universe!AC2155-$B$2556)/$C$2556)</f>
        <v/>
      </c>
      <c r="I2155" s="24">
        <f>IF(Universe!AD2155="","",(Universe!AD2155-$B$2557)/$C$2557)</f>
        <v/>
      </c>
      <c r="J2155" s="24">
        <f>IF(Universe!AE2155="","",(Universe!AE2155-$B$2558)/$C$2558)</f>
        <v/>
      </c>
      <c r="K2155" s="24">
        <f>IF(Universe!AF2155="","",(Universe!AF2155-$B$2559)/$C$2559)</f>
        <v/>
      </c>
      <c r="L2155" s="24">
        <f>IF(Universe!AG2155="","",(Universe!AG2155-$B$2560)/$C$2560)</f>
        <v/>
      </c>
      <c r="M2155" s="24">
        <f>IF(Universe!AH2155="","",(Universe!AH2155-$B$2561)/$C$2561)</f>
        <v/>
      </c>
      <c r="N2155" s="24">
        <f>IF(Universe!AI2155="","",(Universe!AI2155-$B$2562)/$C$2562)</f>
        <v/>
      </c>
      <c r="O2155" s="24">
        <f>0.74*IF(B2155="",0,B2155)+0.16*IF(C2155="",0,C2155)+0.1*IF(D2155="",0,D2155)</f>
        <v/>
      </c>
      <c r="P2155" s="24">
        <f>0.35*IF(E2155="",0,E2155)+0.35*IF(F2155="",0,F2155)+0.3*IF(G2155="",0,G2155)</f>
        <v/>
      </c>
      <c r="Q2155" s="24">
        <f>0.656*IF(I2155="",0,I2155)+0.344*IF(H2155="",0,H2155)</f>
        <v/>
      </c>
      <c r="R2155" s="24">
        <f>0.338*IF(J2155="",0,J2155)+0.662*IF(K2155="",0,K2155)</f>
        <v/>
      </c>
      <c r="S2155" s="24">
        <f>0.38*IF(L2155="",0,L2155)+0.35*IF(M2155="",0,M2155)+0.27*IF(N2155="",0,N2155)</f>
        <v/>
      </c>
      <c r="T2155" s="24">
        <f>IF(Universe!S2155="","",((Universe!S2155-$B$2565)/$C$2565)^3)</f>
        <v/>
      </c>
      <c r="U2155" s="24">
        <f>IF(Universe!S2155="","",(Universe!S2155-$B$2565)/$C$2565)</f>
        <v/>
      </c>
      <c r="V2155" s="24">
        <f>IF(Universe!T2155="","",(Universe!T2155-$B$2566)/$C$2566)</f>
        <v/>
      </c>
      <c r="W2155" s="24">
        <f>IF(Universe!U2155="","",(Universe!U2155-$B$2567)/$C$2567)</f>
        <v/>
      </c>
      <c r="X2155" s="24">
        <f>IF(O2155="","",(O2155-$B$2571)/$C$2571)</f>
        <v/>
      </c>
      <c r="Y2155" s="24">
        <f>IF(T2155="","",(T2155-$B$2576)/$C$2576)</f>
        <v/>
      </c>
      <c r="Z2155" s="24">
        <f>IF(Universe!V2155="","",(Universe!V2155-$B$2568)/$C$2568)</f>
        <v/>
      </c>
      <c r="AA2155" s="24">
        <f>IF(P2155="","",(P2155-$B$2572)/$C$2572)</f>
        <v/>
      </c>
      <c r="AB2155" s="24">
        <f>IF(Q2155="","",(Q2155-$B$2573)/$C$2573)</f>
        <v/>
      </c>
      <c r="AC2155" s="24">
        <f>IF(R2155="","",(R2155-$B$2574)/$C$2574)</f>
        <v/>
      </c>
      <c r="AD2155" s="24">
        <f>IF(S2155="","",(S2155-$B$2575)/$C$2575)</f>
        <v/>
      </c>
      <c r="AE2155" s="24">
        <f>IF(Y2155="","",Y2155-(19.12044933116382+16.522174187581257*U2155))</f>
        <v/>
      </c>
      <c r="AF2155" s="24">
        <f>IF(X2155="","",(X2155-(-0.27268023098325006+0.47142105304415904*V2155+-0.3189264934812436*U2155)--5.286111042926227e-16)/0.7994208745952703)</f>
        <v/>
      </c>
      <c r="AG2155" s="24">
        <f>IF(AA2155="","",(AA2155-(0.5248806186338691+-0.064206457956449*U2155)-5.43454825424064e-16)/0.9977404048781155)</f>
        <v/>
      </c>
      <c r="AH2155" s="25" t="n">
        <v>-2.236478579100249</v>
      </c>
      <c r="AI2155" s="25" t="n">
        <v>1.405609349149095</v>
      </c>
      <c r="AJ2155" s="25" t="n">
        <v>0.0844248012221499</v>
      </c>
      <c r="AK2155" s="25" t="n">
        <v>-1.140685035917377</v>
      </c>
      <c r="AL2155" s="25" t="n">
        <v>3.370541685170697</v>
      </c>
      <c r="AM2155" s="25" t="n">
        <v>-0.2688397135146236</v>
      </c>
      <c r="AN2155" s="25" t="n">
        <v>-0.3878716871927846</v>
      </c>
      <c r="AO2155" s="25" t="n">
        <v>-0.1692986104230333</v>
      </c>
      <c r="AP2155" s="25" t="n">
        <v>-1.358606358438466</v>
      </c>
      <c r="AQ2155" s="25" t="n">
        <v>-0.3764894510173334</v>
      </c>
    </row>
    <row r="2156">
      <c r="A2156" s="23">
        <f>Universe!A2156</f>
        <v/>
      </c>
      <c r="B2156" s="24">
        <f>IF(Universe!W2156="","",(Universe!W2156-$B$2550)/$C$2550)</f>
        <v/>
      </c>
      <c r="C2156" s="24">
        <f>IF(Universe!X2156="","",(Universe!X2156-$B$2551)/$C$2551)</f>
        <v/>
      </c>
      <c r="D2156" s="24">
        <f>IF(Universe!Y2156="","",(Universe!Y2156-$B$2552)/$C$2552)</f>
        <v/>
      </c>
      <c r="E2156" s="24">
        <f>IF(Universe!Z2156="","",(Universe!Z2156-$B$2553)/$C$2553)</f>
        <v/>
      </c>
      <c r="F2156" s="24">
        <f>IF(Universe!AA2156="","",(Universe!AA2156-$B$2554)/$C$2554)</f>
        <v/>
      </c>
      <c r="G2156" s="24">
        <f>IF(Universe!AB2156="","",(Universe!AB2156-$B$2555)/$C$2555)</f>
        <v/>
      </c>
      <c r="H2156" s="24">
        <f>IF(Universe!AC2156="","",(Universe!AC2156-$B$2556)/$C$2556)</f>
        <v/>
      </c>
      <c r="I2156" s="24">
        <f>IF(Universe!AD2156="","",(Universe!AD2156-$B$2557)/$C$2557)</f>
        <v/>
      </c>
      <c r="J2156" s="24">
        <f>IF(Universe!AE2156="","",(Universe!AE2156-$B$2558)/$C$2558)</f>
        <v/>
      </c>
      <c r="K2156" s="24">
        <f>IF(Universe!AF2156="","",(Universe!AF2156-$B$2559)/$C$2559)</f>
        <v/>
      </c>
      <c r="L2156" s="24">
        <f>IF(Universe!AG2156="","",(Universe!AG2156-$B$2560)/$C$2560)</f>
        <v/>
      </c>
      <c r="M2156" s="24">
        <f>IF(Universe!AH2156="","",(Universe!AH2156-$B$2561)/$C$2561)</f>
        <v/>
      </c>
      <c r="N2156" s="24">
        <f>IF(Universe!AI2156="","",(Universe!AI2156-$B$2562)/$C$2562)</f>
        <v/>
      </c>
      <c r="O2156" s="24">
        <f>0.74*IF(B2156="",0,B2156)+0.16*IF(C2156="",0,C2156)+0.1*IF(D2156="",0,D2156)</f>
        <v/>
      </c>
      <c r="P2156" s="24">
        <f>0.35*IF(E2156="",0,E2156)+0.35*IF(F2156="",0,F2156)+0.3*IF(G2156="",0,G2156)</f>
        <v/>
      </c>
      <c r="Q2156" s="24">
        <f>0.656*IF(I2156="",0,I2156)+0.344*IF(H2156="",0,H2156)</f>
        <v/>
      </c>
      <c r="R2156" s="24">
        <f>0.338*IF(J2156="",0,J2156)+0.662*IF(K2156="",0,K2156)</f>
        <v/>
      </c>
      <c r="S2156" s="24">
        <f>0.38*IF(L2156="",0,L2156)+0.35*IF(M2156="",0,M2156)+0.27*IF(N2156="",0,N2156)</f>
        <v/>
      </c>
      <c r="T2156" s="24">
        <f>IF(Universe!S2156="","",((Universe!S2156-$B$2565)/$C$2565)^3)</f>
        <v/>
      </c>
      <c r="U2156" s="24">
        <f>IF(Universe!S2156="","",(Universe!S2156-$B$2565)/$C$2565)</f>
        <v/>
      </c>
      <c r="V2156" s="24">
        <f>IF(Universe!T2156="","",(Universe!T2156-$B$2566)/$C$2566)</f>
        <v/>
      </c>
      <c r="W2156" s="24">
        <f>IF(Universe!U2156="","",(Universe!U2156-$B$2567)/$C$2567)</f>
        <v/>
      </c>
      <c r="X2156" s="24">
        <f>IF(O2156="","",(O2156-$B$2571)/$C$2571)</f>
        <v/>
      </c>
      <c r="Y2156" s="24">
        <f>IF(T2156="","",(T2156-$B$2576)/$C$2576)</f>
        <v/>
      </c>
      <c r="Z2156" s="24">
        <f>IF(Universe!V2156="","",(Universe!V2156-$B$2568)/$C$2568)</f>
        <v/>
      </c>
      <c r="AA2156" s="24">
        <f>IF(P2156="","",(P2156-$B$2572)/$C$2572)</f>
        <v/>
      </c>
      <c r="AB2156" s="24">
        <f>IF(Q2156="","",(Q2156-$B$2573)/$C$2573)</f>
        <v/>
      </c>
      <c r="AC2156" s="24">
        <f>IF(R2156="","",(R2156-$B$2574)/$C$2574)</f>
        <v/>
      </c>
      <c r="AD2156" s="24">
        <f>IF(S2156="","",(S2156-$B$2575)/$C$2575)</f>
        <v/>
      </c>
      <c r="AE2156" s="24">
        <f>IF(Y2156="","",Y2156-(19.12044933116382+16.522174187581257*U2156))</f>
        <v/>
      </c>
      <c r="AF2156" s="24">
        <f>IF(X2156="","",(X2156-(-0.27268023098325006+0.47142105304415904*V2156+-0.3189264934812436*U2156)--5.286111042926227e-16)/0.7994208745952703)</f>
        <v/>
      </c>
      <c r="AG2156" s="24">
        <f>IF(AA2156="","",(AA2156-(0.5248806186338691+-0.064206457956449*U2156)-5.43454825424064e-16)/0.9977404048781155)</f>
        <v/>
      </c>
      <c r="AH2156" s="25" t="n">
        <v>-2.952710905598398</v>
      </c>
      <c r="AI2156" s="25" t="n">
        <v>0.3205150034274656</v>
      </c>
      <c r="AJ2156" s="25" t="n">
        <v>-1.446728174227776</v>
      </c>
      <c r="AK2156" s="25" t="n">
        <v>-0.1919743437097774</v>
      </c>
      <c r="AL2156" s="25" t="n">
        <v>3.022383830698467</v>
      </c>
      <c r="AM2156" s="25" t="n">
        <v>0.440443412646925</v>
      </c>
      <c r="AN2156" s="25" t="n">
        <v>-1.050730013028703</v>
      </c>
      <c r="AO2156" s="25" t="n">
        <v>0.0291133246419656</v>
      </c>
      <c r="AP2156" s="25" t="n">
        <v>-0.07042212459050159</v>
      </c>
      <c r="AQ2156" s="25" t="n">
        <v>0.6243092651016527</v>
      </c>
    </row>
    <row r="2157">
      <c r="A2157" s="23">
        <f>Universe!A2157</f>
        <v/>
      </c>
      <c r="B2157" s="24">
        <f>IF(Universe!W2157="","",(Universe!W2157-$B$2550)/$C$2550)</f>
        <v/>
      </c>
      <c r="C2157" s="24">
        <f>IF(Universe!X2157="","",(Universe!X2157-$B$2551)/$C$2551)</f>
        <v/>
      </c>
      <c r="D2157" s="24">
        <f>IF(Universe!Y2157="","",(Universe!Y2157-$B$2552)/$C$2552)</f>
        <v/>
      </c>
      <c r="E2157" s="24">
        <f>IF(Universe!Z2157="","",(Universe!Z2157-$B$2553)/$C$2553)</f>
        <v/>
      </c>
      <c r="F2157" s="24">
        <f>IF(Universe!AA2157="","",(Universe!AA2157-$B$2554)/$C$2554)</f>
        <v/>
      </c>
      <c r="G2157" s="24">
        <f>IF(Universe!AB2157="","",(Universe!AB2157-$B$2555)/$C$2555)</f>
        <v/>
      </c>
      <c r="H2157" s="24">
        <f>IF(Universe!AC2157="","",(Universe!AC2157-$B$2556)/$C$2556)</f>
        <v/>
      </c>
      <c r="I2157" s="24">
        <f>IF(Universe!AD2157="","",(Universe!AD2157-$B$2557)/$C$2557)</f>
        <v/>
      </c>
      <c r="J2157" s="24">
        <f>IF(Universe!AE2157="","",(Universe!AE2157-$B$2558)/$C$2558)</f>
        <v/>
      </c>
      <c r="K2157" s="24">
        <f>IF(Universe!AF2157="","",(Universe!AF2157-$B$2559)/$C$2559)</f>
        <v/>
      </c>
      <c r="L2157" s="24">
        <f>IF(Universe!AG2157="","",(Universe!AG2157-$B$2560)/$C$2560)</f>
        <v/>
      </c>
      <c r="M2157" s="24">
        <f>IF(Universe!AH2157="","",(Universe!AH2157-$B$2561)/$C$2561)</f>
        <v/>
      </c>
      <c r="N2157" s="24">
        <f>IF(Universe!AI2157="","",(Universe!AI2157-$B$2562)/$C$2562)</f>
        <v/>
      </c>
      <c r="O2157" s="24">
        <f>0.74*IF(B2157="",0,B2157)+0.16*IF(C2157="",0,C2157)+0.1*IF(D2157="",0,D2157)</f>
        <v/>
      </c>
      <c r="P2157" s="24">
        <f>0.35*IF(E2157="",0,E2157)+0.35*IF(F2157="",0,F2157)+0.3*IF(G2157="",0,G2157)</f>
        <v/>
      </c>
      <c r="Q2157" s="24">
        <f>0.656*IF(I2157="",0,I2157)+0.344*IF(H2157="",0,H2157)</f>
        <v/>
      </c>
      <c r="R2157" s="24">
        <f>0.338*IF(J2157="",0,J2157)+0.662*IF(K2157="",0,K2157)</f>
        <v/>
      </c>
      <c r="S2157" s="24">
        <f>0.38*IF(L2157="",0,L2157)+0.35*IF(M2157="",0,M2157)+0.27*IF(N2157="",0,N2157)</f>
        <v/>
      </c>
      <c r="T2157" s="24">
        <f>IF(Universe!S2157="","",((Universe!S2157-$B$2565)/$C$2565)^3)</f>
        <v/>
      </c>
      <c r="U2157" s="24">
        <f>IF(Universe!S2157="","",(Universe!S2157-$B$2565)/$C$2565)</f>
        <v/>
      </c>
      <c r="V2157" s="24">
        <f>IF(Universe!T2157="","",(Universe!T2157-$B$2566)/$C$2566)</f>
        <v/>
      </c>
      <c r="W2157" s="24">
        <f>IF(Universe!U2157="","",(Universe!U2157-$B$2567)/$C$2567)</f>
        <v/>
      </c>
      <c r="X2157" s="24">
        <f>IF(O2157="","",(O2157-$B$2571)/$C$2571)</f>
        <v/>
      </c>
      <c r="Y2157" s="24">
        <f>IF(T2157="","",(T2157-$B$2576)/$C$2576)</f>
        <v/>
      </c>
      <c r="Z2157" s="24">
        <f>IF(Universe!V2157="","",(Universe!V2157-$B$2568)/$C$2568)</f>
        <v/>
      </c>
      <c r="AA2157" s="24">
        <f>IF(P2157="","",(P2157-$B$2572)/$C$2572)</f>
        <v/>
      </c>
      <c r="AB2157" s="24">
        <f>IF(Q2157="","",(Q2157-$B$2573)/$C$2573)</f>
        <v/>
      </c>
      <c r="AC2157" s="24">
        <f>IF(R2157="","",(R2157-$B$2574)/$C$2574)</f>
        <v/>
      </c>
      <c r="AD2157" s="24">
        <f>IF(S2157="","",(S2157-$B$2575)/$C$2575)</f>
        <v/>
      </c>
      <c r="AE2157" s="24">
        <f>IF(Y2157="","",Y2157-(19.12044933116382+16.522174187581257*U2157))</f>
        <v/>
      </c>
      <c r="AF2157" s="24">
        <f>IF(X2157="","",(X2157-(-0.27268023098325006+0.47142105304415904*V2157+-0.3189264934812436*U2157)--5.286111042926227e-16)/0.7994208745952703)</f>
        <v/>
      </c>
      <c r="AG2157" s="24">
        <f>IF(AA2157="","",(AA2157-(0.5248806186338691+-0.064206457956449*U2157)-5.43454825424064e-16)/0.9977404048781155)</f>
        <v/>
      </c>
      <c r="AH2157" s="25" t="n">
        <v>-3.32994994087835</v>
      </c>
      <c r="AI2157" s="25" t="n">
        <v>0.2905247633218519</v>
      </c>
      <c r="AJ2157" s="25" t="n">
        <v>-0.5182916910484161</v>
      </c>
      <c r="AK2157" s="25" t="n">
        <v>0.2531368932981777</v>
      </c>
      <c r="AL2157" s="25" t="n">
        <v>2.389696988158131</v>
      </c>
      <c r="AM2157" s="25" t="n">
        <v>-0.004685094432512</v>
      </c>
      <c r="AN2157" s="25" t="n">
        <v>-0.4528105603201793</v>
      </c>
      <c r="AO2157" s="25" t="n">
        <v>-0.0545907677808005</v>
      </c>
      <c r="AP2157" s="25" t="n">
        <v>-0.4888647410017432</v>
      </c>
      <c r="AQ2157" s="25" t="n">
        <v>0.6931673387514838</v>
      </c>
    </row>
    <row r="2158">
      <c r="A2158" s="23">
        <f>Universe!A2158</f>
        <v/>
      </c>
      <c r="B2158" s="24">
        <f>IF(Universe!W2158="","",(Universe!W2158-$B$2550)/$C$2550)</f>
        <v/>
      </c>
      <c r="C2158" s="24">
        <f>IF(Universe!X2158="","",(Universe!X2158-$B$2551)/$C$2551)</f>
        <v/>
      </c>
      <c r="D2158" s="24">
        <f>IF(Universe!Y2158="","",(Universe!Y2158-$B$2552)/$C$2552)</f>
        <v/>
      </c>
      <c r="E2158" s="24">
        <f>IF(Universe!Z2158="","",(Universe!Z2158-$B$2553)/$C$2553)</f>
        <v/>
      </c>
      <c r="F2158" s="24">
        <f>IF(Universe!AA2158="","",(Universe!AA2158-$B$2554)/$C$2554)</f>
        <v/>
      </c>
      <c r="G2158" s="24">
        <f>IF(Universe!AB2158="","",(Universe!AB2158-$B$2555)/$C$2555)</f>
        <v/>
      </c>
      <c r="H2158" s="24">
        <f>IF(Universe!AC2158="","",(Universe!AC2158-$B$2556)/$C$2556)</f>
        <v/>
      </c>
      <c r="I2158" s="24">
        <f>IF(Universe!AD2158="","",(Universe!AD2158-$B$2557)/$C$2557)</f>
        <v/>
      </c>
      <c r="J2158" s="24">
        <f>IF(Universe!AE2158="","",(Universe!AE2158-$B$2558)/$C$2558)</f>
        <v/>
      </c>
      <c r="K2158" s="24">
        <f>IF(Universe!AF2158="","",(Universe!AF2158-$B$2559)/$C$2559)</f>
        <v/>
      </c>
      <c r="L2158" s="24">
        <f>IF(Universe!AG2158="","",(Universe!AG2158-$B$2560)/$C$2560)</f>
        <v/>
      </c>
      <c r="M2158" s="24">
        <f>IF(Universe!AH2158="","",(Universe!AH2158-$B$2561)/$C$2561)</f>
        <v/>
      </c>
      <c r="N2158" s="24">
        <f>IF(Universe!AI2158="","",(Universe!AI2158-$B$2562)/$C$2562)</f>
        <v/>
      </c>
      <c r="O2158" s="24">
        <f>0.74*IF(B2158="",0,B2158)+0.16*IF(C2158="",0,C2158)+0.1*IF(D2158="",0,D2158)</f>
        <v/>
      </c>
      <c r="P2158" s="24">
        <f>0.35*IF(E2158="",0,E2158)+0.35*IF(F2158="",0,F2158)+0.3*IF(G2158="",0,G2158)</f>
        <v/>
      </c>
      <c r="Q2158" s="24">
        <f>0.656*IF(I2158="",0,I2158)+0.344*IF(H2158="",0,H2158)</f>
        <v/>
      </c>
      <c r="R2158" s="24">
        <f>0.338*IF(J2158="",0,J2158)+0.662*IF(K2158="",0,K2158)</f>
        <v/>
      </c>
      <c r="S2158" s="24">
        <f>0.38*IF(L2158="",0,L2158)+0.35*IF(M2158="",0,M2158)+0.27*IF(N2158="",0,N2158)</f>
        <v/>
      </c>
      <c r="T2158" s="24">
        <f>IF(Universe!S2158="","",((Universe!S2158-$B$2565)/$C$2565)^3)</f>
        <v/>
      </c>
      <c r="U2158" s="24">
        <f>IF(Universe!S2158="","",(Universe!S2158-$B$2565)/$C$2565)</f>
        <v/>
      </c>
      <c r="V2158" s="24">
        <f>IF(Universe!T2158="","",(Universe!T2158-$B$2566)/$C$2566)</f>
        <v/>
      </c>
      <c r="W2158" s="24">
        <f>IF(Universe!U2158="","",(Universe!U2158-$B$2567)/$C$2567)</f>
        <v/>
      </c>
      <c r="X2158" s="24">
        <f>IF(O2158="","",(O2158-$B$2571)/$C$2571)</f>
        <v/>
      </c>
      <c r="Y2158" s="24">
        <f>IF(T2158="","",(T2158-$B$2576)/$C$2576)</f>
        <v/>
      </c>
      <c r="Z2158" s="24">
        <f>IF(Universe!V2158="","",(Universe!V2158-$B$2568)/$C$2568)</f>
        <v/>
      </c>
      <c r="AA2158" s="24">
        <f>IF(P2158="","",(P2158-$B$2572)/$C$2572)</f>
        <v/>
      </c>
      <c r="AB2158" s="24">
        <f>IF(Q2158="","",(Q2158-$B$2573)/$C$2573)</f>
        <v/>
      </c>
      <c r="AC2158" s="24">
        <f>IF(R2158="","",(R2158-$B$2574)/$C$2574)</f>
        <v/>
      </c>
      <c r="AD2158" s="24">
        <f>IF(S2158="","",(S2158-$B$2575)/$C$2575)</f>
        <v/>
      </c>
      <c r="AE2158" s="24">
        <f>IF(Y2158="","",Y2158-(19.12044933116382+16.522174187581257*U2158))</f>
        <v/>
      </c>
      <c r="AF2158" s="24">
        <f>IF(X2158="","",(X2158-(-0.27268023098325006+0.47142105304415904*V2158+-0.3189264934812436*U2158)--5.286111042926227e-16)/0.7994208745952703)</f>
        <v/>
      </c>
      <c r="AG2158" s="24">
        <f>IF(AA2158="","",(AA2158-(0.5248806186338691+-0.064206457956449*U2158)-5.43454825424064e-16)/0.9977404048781155)</f>
        <v/>
      </c>
      <c r="AH2158" s="25" t="n">
        <v>-1.468555658173344</v>
      </c>
      <c r="AI2158" s="25" t="n">
        <v>0.3138895031054656</v>
      </c>
      <c r="AJ2158" s="25" t="n">
        <v>-0.4547180462770663</v>
      </c>
      <c r="AK2158" s="25" t="n">
        <v>-0.3488373945949254</v>
      </c>
      <c r="AL2158" s="25" t="n">
        <v>2.773645226095136</v>
      </c>
      <c r="AM2158" s="25" t="n">
        <v>0.3668912041179001</v>
      </c>
      <c r="AN2158" s="25" t="n">
        <v>-0.0023577490558072</v>
      </c>
      <c r="AO2158" s="25" t="n">
        <v>0.0356673154834508</v>
      </c>
      <c r="AP2158" s="25" t="n">
        <v>-1.03863545720961</v>
      </c>
      <c r="AQ2158" s="25" t="n">
        <v>-0.07045897116304969</v>
      </c>
    </row>
    <row r="2159">
      <c r="A2159" s="23">
        <f>Universe!A2159</f>
        <v/>
      </c>
      <c r="B2159" s="24">
        <f>IF(Universe!W2159="","",(Universe!W2159-$B$2550)/$C$2550)</f>
        <v/>
      </c>
      <c r="C2159" s="24">
        <f>IF(Universe!X2159="","",(Universe!X2159-$B$2551)/$C$2551)</f>
        <v/>
      </c>
      <c r="D2159" s="24">
        <f>IF(Universe!Y2159="","",(Universe!Y2159-$B$2552)/$C$2552)</f>
        <v/>
      </c>
      <c r="E2159" s="24">
        <f>IF(Universe!Z2159="","",(Universe!Z2159-$B$2553)/$C$2553)</f>
        <v/>
      </c>
      <c r="F2159" s="24">
        <f>IF(Universe!AA2159="","",(Universe!AA2159-$B$2554)/$C$2554)</f>
        <v/>
      </c>
      <c r="G2159" s="24">
        <f>IF(Universe!AB2159="","",(Universe!AB2159-$B$2555)/$C$2555)</f>
        <v/>
      </c>
      <c r="H2159" s="24">
        <f>IF(Universe!AC2159="","",(Universe!AC2159-$B$2556)/$C$2556)</f>
        <v/>
      </c>
      <c r="I2159" s="24">
        <f>IF(Universe!AD2159="","",(Universe!AD2159-$B$2557)/$C$2557)</f>
        <v/>
      </c>
      <c r="J2159" s="24">
        <f>IF(Universe!AE2159="","",(Universe!AE2159-$B$2558)/$C$2558)</f>
        <v/>
      </c>
      <c r="K2159" s="24">
        <f>IF(Universe!AF2159="","",(Universe!AF2159-$B$2559)/$C$2559)</f>
        <v/>
      </c>
      <c r="L2159" s="24">
        <f>IF(Universe!AG2159="","",(Universe!AG2159-$B$2560)/$C$2560)</f>
        <v/>
      </c>
      <c r="M2159" s="24">
        <f>IF(Universe!AH2159="","",(Universe!AH2159-$B$2561)/$C$2561)</f>
        <v/>
      </c>
      <c r="N2159" s="24">
        <f>IF(Universe!AI2159="","",(Universe!AI2159-$B$2562)/$C$2562)</f>
        <v/>
      </c>
      <c r="O2159" s="24">
        <f>0.74*IF(B2159="",0,B2159)+0.16*IF(C2159="",0,C2159)+0.1*IF(D2159="",0,D2159)</f>
        <v/>
      </c>
      <c r="P2159" s="24">
        <f>0.35*IF(E2159="",0,E2159)+0.35*IF(F2159="",0,F2159)+0.3*IF(G2159="",0,G2159)</f>
        <v/>
      </c>
      <c r="Q2159" s="24">
        <f>0.656*IF(I2159="",0,I2159)+0.344*IF(H2159="",0,H2159)</f>
        <v/>
      </c>
      <c r="R2159" s="24">
        <f>0.338*IF(J2159="",0,J2159)+0.662*IF(K2159="",0,K2159)</f>
        <v/>
      </c>
      <c r="S2159" s="24">
        <f>0.38*IF(L2159="",0,L2159)+0.35*IF(M2159="",0,M2159)+0.27*IF(N2159="",0,N2159)</f>
        <v/>
      </c>
      <c r="T2159" s="24">
        <f>IF(Universe!S2159="","",((Universe!S2159-$B$2565)/$C$2565)^3)</f>
        <v/>
      </c>
      <c r="U2159" s="24">
        <f>IF(Universe!S2159="","",(Universe!S2159-$B$2565)/$C$2565)</f>
        <v/>
      </c>
      <c r="V2159" s="24">
        <f>IF(Universe!T2159="","",(Universe!T2159-$B$2566)/$C$2566)</f>
        <v/>
      </c>
      <c r="W2159" s="24">
        <f>IF(Universe!U2159="","",(Universe!U2159-$B$2567)/$C$2567)</f>
        <v/>
      </c>
      <c r="X2159" s="24">
        <f>IF(O2159="","",(O2159-$B$2571)/$C$2571)</f>
        <v/>
      </c>
      <c r="Y2159" s="24">
        <f>IF(T2159="","",(T2159-$B$2576)/$C$2576)</f>
        <v/>
      </c>
      <c r="Z2159" s="24">
        <f>IF(Universe!V2159="","",(Universe!V2159-$B$2568)/$C$2568)</f>
        <v/>
      </c>
      <c r="AA2159" s="24">
        <f>IF(P2159="","",(P2159-$B$2572)/$C$2572)</f>
        <v/>
      </c>
      <c r="AB2159" s="24">
        <f>IF(Q2159="","",(Q2159-$B$2573)/$C$2573)</f>
        <v/>
      </c>
      <c r="AC2159" s="24">
        <f>IF(R2159="","",(R2159-$B$2574)/$C$2574)</f>
        <v/>
      </c>
      <c r="AD2159" s="24">
        <f>IF(S2159="","",(S2159-$B$2575)/$C$2575)</f>
        <v/>
      </c>
      <c r="AE2159" s="24">
        <f>IF(Y2159="","",Y2159-(19.12044933116382+16.522174187581257*U2159))</f>
        <v/>
      </c>
      <c r="AF2159" s="24">
        <f>IF(X2159="","",(X2159-(-0.27268023098325006+0.47142105304415904*V2159+-0.3189264934812436*U2159)--5.286111042926227e-16)/0.7994208745952703)</f>
        <v/>
      </c>
      <c r="AG2159" s="24">
        <f>IF(AA2159="","",(AA2159-(0.5248806186338691+-0.064206457956449*U2159)-5.43454825424064e-16)/0.9977404048781155)</f>
        <v/>
      </c>
      <c r="AH2159" s="25" t="n">
        <v>-2.381598370268702</v>
      </c>
      <c r="AI2159" s="25" t="n">
        <v>-0.269875545008048</v>
      </c>
      <c r="AJ2159" s="25" t="n">
        <v>0.0645188277551033</v>
      </c>
      <c r="AK2159" s="25" t="n">
        <v>0.2592621418742145</v>
      </c>
      <c r="AL2159" s="25" t="n">
        <v>3.380226028575753</v>
      </c>
      <c r="AM2159" s="25" t="n">
        <v>4.007384847383626</v>
      </c>
      <c r="AN2159" s="25" t="n">
        <v>1.151640833129579</v>
      </c>
      <c r="AO2159" s="25" t="n">
        <v>1.745451050340018</v>
      </c>
      <c r="AP2159" s="25" t="n">
        <v>0.5504170123151212</v>
      </c>
      <c r="AQ2159" s="25" t="n">
        <v>0.5867185889401142</v>
      </c>
    </row>
    <row r="2160">
      <c r="A2160" s="23">
        <f>Universe!A2160</f>
        <v/>
      </c>
      <c r="B2160" s="24">
        <f>IF(Universe!W2160="","",(Universe!W2160-$B$2550)/$C$2550)</f>
        <v/>
      </c>
      <c r="C2160" s="24">
        <f>IF(Universe!X2160="","",(Universe!X2160-$B$2551)/$C$2551)</f>
        <v/>
      </c>
      <c r="D2160" s="24">
        <f>IF(Universe!Y2160="","",(Universe!Y2160-$B$2552)/$C$2552)</f>
        <v/>
      </c>
      <c r="E2160" s="24">
        <f>IF(Universe!Z2160="","",(Universe!Z2160-$B$2553)/$C$2553)</f>
        <v/>
      </c>
      <c r="F2160" s="24">
        <f>IF(Universe!AA2160="","",(Universe!AA2160-$B$2554)/$C$2554)</f>
        <v/>
      </c>
      <c r="G2160" s="24">
        <f>IF(Universe!AB2160="","",(Universe!AB2160-$B$2555)/$C$2555)</f>
        <v/>
      </c>
      <c r="H2160" s="24">
        <f>IF(Universe!AC2160="","",(Universe!AC2160-$B$2556)/$C$2556)</f>
        <v/>
      </c>
      <c r="I2160" s="24">
        <f>IF(Universe!AD2160="","",(Universe!AD2160-$B$2557)/$C$2557)</f>
        <v/>
      </c>
      <c r="J2160" s="24">
        <f>IF(Universe!AE2160="","",(Universe!AE2160-$B$2558)/$C$2558)</f>
        <v/>
      </c>
      <c r="K2160" s="24">
        <f>IF(Universe!AF2160="","",(Universe!AF2160-$B$2559)/$C$2559)</f>
        <v/>
      </c>
      <c r="L2160" s="24">
        <f>IF(Universe!AG2160="","",(Universe!AG2160-$B$2560)/$C$2560)</f>
        <v/>
      </c>
      <c r="M2160" s="24">
        <f>IF(Universe!AH2160="","",(Universe!AH2160-$B$2561)/$C$2561)</f>
        <v/>
      </c>
      <c r="N2160" s="24">
        <f>IF(Universe!AI2160="","",(Universe!AI2160-$B$2562)/$C$2562)</f>
        <v/>
      </c>
      <c r="O2160" s="24">
        <f>0.74*IF(B2160="",0,B2160)+0.16*IF(C2160="",0,C2160)+0.1*IF(D2160="",0,D2160)</f>
        <v/>
      </c>
      <c r="P2160" s="24">
        <f>0.35*IF(E2160="",0,E2160)+0.35*IF(F2160="",0,F2160)+0.3*IF(G2160="",0,G2160)</f>
        <v/>
      </c>
      <c r="Q2160" s="24">
        <f>0.656*IF(I2160="",0,I2160)+0.344*IF(H2160="",0,H2160)</f>
        <v/>
      </c>
      <c r="R2160" s="24">
        <f>0.338*IF(J2160="",0,J2160)+0.662*IF(K2160="",0,K2160)</f>
        <v/>
      </c>
      <c r="S2160" s="24">
        <f>0.38*IF(L2160="",0,L2160)+0.35*IF(M2160="",0,M2160)+0.27*IF(N2160="",0,N2160)</f>
        <v/>
      </c>
      <c r="T2160" s="24">
        <f>IF(Universe!S2160="","",((Universe!S2160-$B$2565)/$C$2565)^3)</f>
        <v/>
      </c>
      <c r="U2160" s="24">
        <f>IF(Universe!S2160="","",(Universe!S2160-$B$2565)/$C$2565)</f>
        <v/>
      </c>
      <c r="V2160" s="24">
        <f>IF(Universe!T2160="","",(Universe!T2160-$B$2566)/$C$2566)</f>
        <v/>
      </c>
      <c r="W2160" s="24">
        <f>IF(Universe!U2160="","",(Universe!U2160-$B$2567)/$C$2567)</f>
        <v/>
      </c>
      <c r="X2160" s="24">
        <f>IF(O2160="","",(O2160-$B$2571)/$C$2571)</f>
        <v/>
      </c>
      <c r="Y2160" s="24">
        <f>IF(T2160="","",(T2160-$B$2576)/$C$2576)</f>
        <v/>
      </c>
      <c r="Z2160" s="24">
        <f>IF(Universe!V2160="","",(Universe!V2160-$B$2568)/$C$2568)</f>
        <v/>
      </c>
      <c r="AA2160" s="24">
        <f>IF(P2160="","",(P2160-$B$2572)/$C$2572)</f>
        <v/>
      </c>
      <c r="AB2160" s="24">
        <f>IF(Q2160="","",(Q2160-$B$2573)/$C$2573)</f>
        <v/>
      </c>
      <c r="AC2160" s="24">
        <f>IF(R2160="","",(R2160-$B$2574)/$C$2574)</f>
        <v/>
      </c>
      <c r="AD2160" s="24">
        <f>IF(S2160="","",(S2160-$B$2575)/$C$2575)</f>
        <v/>
      </c>
      <c r="AE2160" s="24">
        <f>IF(Y2160="","",Y2160-(19.12044933116382+16.522174187581257*U2160))</f>
        <v/>
      </c>
      <c r="AF2160" s="24">
        <f>IF(X2160="","",(X2160-(-0.27268023098325006+0.47142105304415904*V2160+-0.3189264934812436*U2160)--5.286111042926227e-16)/0.7994208745952703)</f>
        <v/>
      </c>
      <c r="AG2160" s="24">
        <f>IF(AA2160="","",(AA2160-(0.5248806186338691+-0.064206457956449*U2160)-5.43454825424064e-16)/0.9977404048781155)</f>
        <v/>
      </c>
      <c r="AH2160" s="25" t="n">
        <v>-2.671874514356851</v>
      </c>
      <c r="AI2160" s="25" t="n">
        <v>-0.958068092363358</v>
      </c>
      <c r="AJ2160" s="25" t="n">
        <v>-1.021412544745205</v>
      </c>
      <c r="AK2160" s="25" t="n">
        <v>0.3472733640885809</v>
      </c>
      <c r="AL2160" s="25" t="n">
        <v>3.281796162072271</v>
      </c>
      <c r="AM2160" s="25" t="n">
        <v>1.535109627655265</v>
      </c>
      <c r="AN2160" s="25" t="n">
        <v>0.9838104691467904</v>
      </c>
      <c r="AO2160" s="25" t="n">
        <v>0.2942506871664063</v>
      </c>
      <c r="AP2160" s="25" t="n">
        <v>0.4879109694185497</v>
      </c>
      <c r="AQ2160" s="25" t="n">
        <v>-0.07083237921841359</v>
      </c>
    </row>
    <row r="2161">
      <c r="A2161" s="23">
        <f>Universe!A2161</f>
        <v/>
      </c>
      <c r="B2161" s="24">
        <f>IF(Universe!W2161="","",(Universe!W2161-$B$2550)/$C$2550)</f>
        <v/>
      </c>
      <c r="C2161" s="24">
        <f>IF(Universe!X2161="","",(Universe!X2161-$B$2551)/$C$2551)</f>
        <v/>
      </c>
      <c r="D2161" s="24">
        <f>IF(Universe!Y2161="","",(Universe!Y2161-$B$2552)/$C$2552)</f>
        <v/>
      </c>
      <c r="E2161" s="24">
        <f>IF(Universe!Z2161="","",(Universe!Z2161-$B$2553)/$C$2553)</f>
        <v/>
      </c>
      <c r="F2161" s="24">
        <f>IF(Universe!AA2161="","",(Universe!AA2161-$B$2554)/$C$2554)</f>
        <v/>
      </c>
      <c r="G2161" s="24">
        <f>IF(Universe!AB2161="","",(Universe!AB2161-$B$2555)/$C$2555)</f>
        <v/>
      </c>
      <c r="H2161" s="24">
        <f>IF(Universe!AC2161="","",(Universe!AC2161-$B$2556)/$C$2556)</f>
        <v/>
      </c>
      <c r="I2161" s="24">
        <f>IF(Universe!AD2161="","",(Universe!AD2161-$B$2557)/$C$2557)</f>
        <v/>
      </c>
      <c r="J2161" s="24">
        <f>IF(Universe!AE2161="","",(Universe!AE2161-$B$2558)/$C$2558)</f>
        <v/>
      </c>
      <c r="K2161" s="24">
        <f>IF(Universe!AF2161="","",(Universe!AF2161-$B$2559)/$C$2559)</f>
        <v/>
      </c>
      <c r="L2161" s="24">
        <f>IF(Universe!AG2161="","",(Universe!AG2161-$B$2560)/$C$2560)</f>
        <v/>
      </c>
      <c r="M2161" s="24">
        <f>IF(Universe!AH2161="","",(Universe!AH2161-$B$2561)/$C$2561)</f>
        <v/>
      </c>
      <c r="N2161" s="24">
        <f>IF(Universe!AI2161="","",(Universe!AI2161-$B$2562)/$C$2562)</f>
        <v/>
      </c>
      <c r="O2161" s="24">
        <f>0.74*IF(B2161="",0,B2161)+0.16*IF(C2161="",0,C2161)+0.1*IF(D2161="",0,D2161)</f>
        <v/>
      </c>
      <c r="P2161" s="24">
        <f>0.35*IF(E2161="",0,E2161)+0.35*IF(F2161="",0,F2161)+0.3*IF(G2161="",0,G2161)</f>
        <v/>
      </c>
      <c r="Q2161" s="24">
        <f>0.656*IF(I2161="",0,I2161)+0.344*IF(H2161="",0,H2161)</f>
        <v/>
      </c>
      <c r="R2161" s="24">
        <f>0.338*IF(J2161="",0,J2161)+0.662*IF(K2161="",0,K2161)</f>
        <v/>
      </c>
      <c r="S2161" s="24">
        <f>0.38*IF(L2161="",0,L2161)+0.35*IF(M2161="",0,M2161)+0.27*IF(N2161="",0,N2161)</f>
        <v/>
      </c>
      <c r="T2161" s="24">
        <f>IF(Universe!S2161="","",((Universe!S2161-$B$2565)/$C$2565)^3)</f>
        <v/>
      </c>
      <c r="U2161" s="24">
        <f>IF(Universe!S2161="","",(Universe!S2161-$B$2565)/$C$2565)</f>
        <v/>
      </c>
      <c r="V2161" s="24">
        <f>IF(Universe!T2161="","",(Universe!T2161-$B$2566)/$C$2566)</f>
        <v/>
      </c>
      <c r="W2161" s="24">
        <f>IF(Universe!U2161="","",(Universe!U2161-$B$2567)/$C$2567)</f>
        <v/>
      </c>
      <c r="X2161" s="24">
        <f>IF(O2161="","",(O2161-$B$2571)/$C$2571)</f>
        <v/>
      </c>
      <c r="Y2161" s="24">
        <f>IF(T2161="","",(T2161-$B$2576)/$C$2576)</f>
        <v/>
      </c>
      <c r="Z2161" s="24">
        <f>IF(Universe!V2161="","",(Universe!V2161-$B$2568)/$C$2568)</f>
        <v/>
      </c>
      <c r="AA2161" s="24">
        <f>IF(P2161="","",(P2161-$B$2572)/$C$2572)</f>
        <v/>
      </c>
      <c r="AB2161" s="24">
        <f>IF(Q2161="","",(Q2161-$B$2573)/$C$2573)</f>
        <v/>
      </c>
      <c r="AC2161" s="24">
        <f>IF(R2161="","",(R2161-$B$2574)/$C$2574)</f>
        <v/>
      </c>
      <c r="AD2161" s="24">
        <f>IF(S2161="","",(S2161-$B$2575)/$C$2575)</f>
        <v/>
      </c>
      <c r="AE2161" s="24">
        <f>IF(Y2161="","",Y2161-(19.12044933116382+16.522174187581257*U2161))</f>
        <v/>
      </c>
      <c r="AF2161" s="24">
        <f>IF(X2161="","",(X2161-(-0.27268023098325006+0.47142105304415904*V2161+-0.3189264934812436*U2161)--5.286111042926227e-16)/0.7994208745952703)</f>
        <v/>
      </c>
      <c r="AG2161" s="24">
        <f>IF(AA2161="","",(AA2161-(0.5248806186338691+-0.064206457956449*U2161)-5.43454825424064e-16)/0.9977404048781155)</f>
        <v/>
      </c>
      <c r="AH2161" s="25" t="n">
        <v>-3.179961804487683</v>
      </c>
      <c r="AI2161" s="25" t="n">
        <v>-0.1669049896949524</v>
      </c>
      <c r="AJ2161" s="25" t="n">
        <v>0.2430571198047694</v>
      </c>
      <c r="AK2161" s="25" t="n">
        <v>0.9933108130926512</v>
      </c>
      <c r="AL2161" s="25" t="n">
        <v>2.682488227082797</v>
      </c>
      <c r="AM2161" s="25" t="n">
        <v>0.1856022714403928</v>
      </c>
      <c r="AN2161" s="25" t="n">
        <v>0.2748575647161332</v>
      </c>
      <c r="AO2161" s="25" t="n">
        <v>-0.3319655198773856</v>
      </c>
      <c r="AP2161" s="25" t="n">
        <v>2.205248185136123</v>
      </c>
      <c r="AQ2161" s="25" t="n">
        <v>-0.498002733891018</v>
      </c>
    </row>
    <row r="2162">
      <c r="A2162" s="23">
        <f>Universe!A2162</f>
        <v/>
      </c>
      <c r="B2162" s="24">
        <f>IF(Universe!W2162="","",(Universe!W2162-$B$2550)/$C$2550)</f>
        <v/>
      </c>
      <c r="C2162" s="24">
        <f>IF(Universe!X2162="","",(Universe!X2162-$B$2551)/$C$2551)</f>
        <v/>
      </c>
      <c r="D2162" s="24">
        <f>IF(Universe!Y2162="","",(Universe!Y2162-$B$2552)/$C$2552)</f>
        <v/>
      </c>
      <c r="E2162" s="24">
        <f>IF(Universe!Z2162="","",(Universe!Z2162-$B$2553)/$C$2553)</f>
        <v/>
      </c>
      <c r="F2162" s="24">
        <f>IF(Universe!AA2162="","",(Universe!AA2162-$B$2554)/$C$2554)</f>
        <v/>
      </c>
      <c r="G2162" s="24">
        <f>IF(Universe!AB2162="","",(Universe!AB2162-$B$2555)/$C$2555)</f>
        <v/>
      </c>
      <c r="H2162" s="24">
        <f>IF(Universe!AC2162="","",(Universe!AC2162-$B$2556)/$C$2556)</f>
        <v/>
      </c>
      <c r="I2162" s="24">
        <f>IF(Universe!AD2162="","",(Universe!AD2162-$B$2557)/$C$2557)</f>
        <v/>
      </c>
      <c r="J2162" s="24">
        <f>IF(Universe!AE2162="","",(Universe!AE2162-$B$2558)/$C$2558)</f>
        <v/>
      </c>
      <c r="K2162" s="24">
        <f>IF(Universe!AF2162="","",(Universe!AF2162-$B$2559)/$C$2559)</f>
        <v/>
      </c>
      <c r="L2162" s="24">
        <f>IF(Universe!AG2162="","",(Universe!AG2162-$B$2560)/$C$2560)</f>
        <v/>
      </c>
      <c r="M2162" s="24">
        <f>IF(Universe!AH2162="","",(Universe!AH2162-$B$2561)/$C$2561)</f>
        <v/>
      </c>
      <c r="N2162" s="24">
        <f>IF(Universe!AI2162="","",(Universe!AI2162-$B$2562)/$C$2562)</f>
        <v/>
      </c>
      <c r="O2162" s="24">
        <f>0.74*IF(B2162="",0,B2162)+0.16*IF(C2162="",0,C2162)+0.1*IF(D2162="",0,D2162)</f>
        <v/>
      </c>
      <c r="P2162" s="24">
        <f>0.35*IF(E2162="",0,E2162)+0.35*IF(F2162="",0,F2162)+0.3*IF(G2162="",0,G2162)</f>
        <v/>
      </c>
      <c r="Q2162" s="24">
        <f>0.656*IF(I2162="",0,I2162)+0.344*IF(H2162="",0,H2162)</f>
        <v/>
      </c>
      <c r="R2162" s="24">
        <f>0.338*IF(J2162="",0,J2162)+0.662*IF(K2162="",0,K2162)</f>
        <v/>
      </c>
      <c r="S2162" s="24">
        <f>0.38*IF(L2162="",0,L2162)+0.35*IF(M2162="",0,M2162)+0.27*IF(N2162="",0,N2162)</f>
        <v/>
      </c>
      <c r="T2162" s="24">
        <f>IF(Universe!S2162="","",((Universe!S2162-$B$2565)/$C$2565)^3)</f>
        <v/>
      </c>
      <c r="U2162" s="24">
        <f>IF(Universe!S2162="","",(Universe!S2162-$B$2565)/$C$2565)</f>
        <v/>
      </c>
      <c r="V2162" s="24">
        <f>IF(Universe!T2162="","",(Universe!T2162-$B$2566)/$C$2566)</f>
        <v/>
      </c>
      <c r="W2162" s="24">
        <f>IF(Universe!U2162="","",(Universe!U2162-$B$2567)/$C$2567)</f>
        <v/>
      </c>
      <c r="X2162" s="24">
        <f>IF(O2162="","",(O2162-$B$2571)/$C$2571)</f>
        <v/>
      </c>
      <c r="Y2162" s="24">
        <f>IF(T2162="","",(T2162-$B$2576)/$C$2576)</f>
        <v/>
      </c>
      <c r="Z2162" s="24">
        <f>IF(Universe!V2162="","",(Universe!V2162-$B$2568)/$C$2568)</f>
        <v/>
      </c>
      <c r="AA2162" s="24">
        <f>IF(P2162="","",(P2162-$B$2572)/$C$2572)</f>
        <v/>
      </c>
      <c r="AB2162" s="24">
        <f>IF(Q2162="","",(Q2162-$B$2573)/$C$2573)</f>
        <v/>
      </c>
      <c r="AC2162" s="24">
        <f>IF(R2162="","",(R2162-$B$2574)/$C$2574)</f>
        <v/>
      </c>
      <c r="AD2162" s="24">
        <f>IF(S2162="","",(S2162-$B$2575)/$C$2575)</f>
        <v/>
      </c>
      <c r="AE2162" s="24">
        <f>IF(Y2162="","",Y2162-(19.12044933116382+16.522174187581257*U2162))</f>
        <v/>
      </c>
      <c r="AF2162" s="24">
        <f>IF(X2162="","",(X2162-(-0.27268023098325006+0.47142105304415904*V2162+-0.3189264934812436*U2162)--5.286111042926227e-16)/0.7994208745952703)</f>
        <v/>
      </c>
      <c r="AG2162" s="24">
        <f>IF(AA2162="","",(AA2162-(0.5248806186338691+-0.064206457956449*U2162)-5.43454825424064e-16)/0.9977404048781155)</f>
        <v/>
      </c>
      <c r="AH2162" s="25" t="n">
        <v>-2.813644042300776</v>
      </c>
      <c r="AI2162" s="25" t="n">
        <v>-0.9614884129391662</v>
      </c>
      <c r="AJ2162" s="25" t="n">
        <v>-1.035822092056556</v>
      </c>
      <c r="AK2162" s="25" t="n">
        <v>-0.3677073374063114</v>
      </c>
      <c r="AL2162" s="25" t="n">
        <v>3.172112682867184</v>
      </c>
      <c r="AM2162" s="25" t="n">
        <v>1.002933464782149</v>
      </c>
      <c r="AN2162" s="25" t="n">
        <v>-0.4574951905570712</v>
      </c>
      <c r="AO2162" s="25" t="n">
        <v>0.050000393125718</v>
      </c>
      <c r="AP2162" s="25" t="n">
        <v>-0.2229471486876661</v>
      </c>
      <c r="AQ2162" s="25" t="n">
        <v>-0.516912695143947</v>
      </c>
    </row>
    <row r="2163">
      <c r="A2163" s="23">
        <f>Universe!A2163</f>
        <v/>
      </c>
      <c r="B2163" s="24">
        <f>IF(Universe!W2163="","",(Universe!W2163-$B$2550)/$C$2550)</f>
        <v/>
      </c>
      <c r="C2163" s="24">
        <f>IF(Universe!X2163="","",(Universe!X2163-$B$2551)/$C$2551)</f>
        <v/>
      </c>
      <c r="D2163" s="24">
        <f>IF(Universe!Y2163="","",(Universe!Y2163-$B$2552)/$C$2552)</f>
        <v/>
      </c>
      <c r="E2163" s="24">
        <f>IF(Universe!Z2163="","",(Universe!Z2163-$B$2553)/$C$2553)</f>
        <v/>
      </c>
      <c r="F2163" s="24">
        <f>IF(Universe!AA2163="","",(Universe!AA2163-$B$2554)/$C$2554)</f>
        <v/>
      </c>
      <c r="G2163" s="24">
        <f>IF(Universe!AB2163="","",(Universe!AB2163-$B$2555)/$C$2555)</f>
        <v/>
      </c>
      <c r="H2163" s="24">
        <f>IF(Universe!AC2163="","",(Universe!AC2163-$B$2556)/$C$2556)</f>
        <v/>
      </c>
      <c r="I2163" s="24">
        <f>IF(Universe!AD2163="","",(Universe!AD2163-$B$2557)/$C$2557)</f>
        <v/>
      </c>
      <c r="J2163" s="24">
        <f>IF(Universe!AE2163="","",(Universe!AE2163-$B$2558)/$C$2558)</f>
        <v/>
      </c>
      <c r="K2163" s="24">
        <f>IF(Universe!AF2163="","",(Universe!AF2163-$B$2559)/$C$2559)</f>
        <v/>
      </c>
      <c r="L2163" s="24">
        <f>IF(Universe!AG2163="","",(Universe!AG2163-$B$2560)/$C$2560)</f>
        <v/>
      </c>
      <c r="M2163" s="24">
        <f>IF(Universe!AH2163="","",(Universe!AH2163-$B$2561)/$C$2561)</f>
        <v/>
      </c>
      <c r="N2163" s="24">
        <f>IF(Universe!AI2163="","",(Universe!AI2163-$B$2562)/$C$2562)</f>
        <v/>
      </c>
      <c r="O2163" s="24">
        <f>0.74*IF(B2163="",0,B2163)+0.16*IF(C2163="",0,C2163)+0.1*IF(D2163="",0,D2163)</f>
        <v/>
      </c>
      <c r="P2163" s="24">
        <f>0.35*IF(E2163="",0,E2163)+0.35*IF(F2163="",0,F2163)+0.3*IF(G2163="",0,G2163)</f>
        <v/>
      </c>
      <c r="Q2163" s="24">
        <f>0.656*IF(I2163="",0,I2163)+0.344*IF(H2163="",0,H2163)</f>
        <v/>
      </c>
      <c r="R2163" s="24">
        <f>0.338*IF(J2163="",0,J2163)+0.662*IF(K2163="",0,K2163)</f>
        <v/>
      </c>
      <c r="S2163" s="24">
        <f>0.38*IF(L2163="",0,L2163)+0.35*IF(M2163="",0,M2163)+0.27*IF(N2163="",0,N2163)</f>
        <v/>
      </c>
      <c r="T2163" s="24">
        <f>IF(Universe!S2163="","",((Universe!S2163-$B$2565)/$C$2565)^3)</f>
        <v/>
      </c>
      <c r="U2163" s="24">
        <f>IF(Universe!S2163="","",(Universe!S2163-$B$2565)/$C$2565)</f>
        <v/>
      </c>
      <c r="V2163" s="24">
        <f>IF(Universe!T2163="","",(Universe!T2163-$B$2566)/$C$2566)</f>
        <v/>
      </c>
      <c r="W2163" s="24">
        <f>IF(Universe!U2163="","",(Universe!U2163-$B$2567)/$C$2567)</f>
        <v/>
      </c>
      <c r="X2163" s="24">
        <f>IF(O2163="","",(O2163-$B$2571)/$C$2571)</f>
        <v/>
      </c>
      <c r="Y2163" s="24">
        <f>IF(T2163="","",(T2163-$B$2576)/$C$2576)</f>
        <v/>
      </c>
      <c r="Z2163" s="24">
        <f>IF(Universe!V2163="","",(Universe!V2163-$B$2568)/$C$2568)</f>
        <v/>
      </c>
      <c r="AA2163" s="24">
        <f>IF(P2163="","",(P2163-$B$2572)/$C$2572)</f>
        <v/>
      </c>
      <c r="AB2163" s="24">
        <f>IF(Q2163="","",(Q2163-$B$2573)/$C$2573)</f>
        <v/>
      </c>
      <c r="AC2163" s="24">
        <f>IF(R2163="","",(R2163-$B$2574)/$C$2574)</f>
        <v/>
      </c>
      <c r="AD2163" s="24">
        <f>IF(S2163="","",(S2163-$B$2575)/$C$2575)</f>
        <v/>
      </c>
      <c r="AE2163" s="24">
        <f>IF(Y2163="","",Y2163-(19.12044933116382+16.522174187581257*U2163))</f>
        <v/>
      </c>
      <c r="AF2163" s="24">
        <f>IF(X2163="","",(X2163-(-0.27268023098325006+0.47142105304415904*V2163+-0.3189264934812436*U2163)--5.286111042926227e-16)/0.7994208745952703)</f>
        <v/>
      </c>
      <c r="AG2163" s="24">
        <f>IF(AA2163="","",(AA2163-(0.5248806186338691+-0.064206457956449*U2163)-5.43454825424064e-16)/0.9977404048781155)</f>
        <v/>
      </c>
      <c r="AH2163" s="25" t="n">
        <v>-1.893079741154504</v>
      </c>
      <c r="AI2163" s="25" t="n">
        <v>0.737104238137923</v>
      </c>
      <c r="AJ2163" s="25" t="n">
        <v>1.42987756932224</v>
      </c>
      <c r="AK2163" s="25" t="n">
        <v>0.0013901802969742</v>
      </c>
      <c r="AL2163" s="25" t="n">
        <v>3.20796721555646</v>
      </c>
      <c r="AM2163" s="25" t="n">
        <v>-0.1722942711536255</v>
      </c>
      <c r="AN2163" s="25" t="n">
        <v>0.8099971384856179</v>
      </c>
      <c r="AO2163" s="25" t="n">
        <v>-0.0369694792657233</v>
      </c>
      <c r="AP2163" s="25" t="n">
        <v>0.259856631030213</v>
      </c>
      <c r="AQ2163" s="25" t="n">
        <v>-0.2940310862789087</v>
      </c>
    </row>
    <row r="2164">
      <c r="A2164" s="23">
        <f>Universe!A2164</f>
        <v/>
      </c>
      <c r="B2164" s="24">
        <f>IF(Universe!W2164="","",(Universe!W2164-$B$2550)/$C$2550)</f>
        <v/>
      </c>
      <c r="C2164" s="24">
        <f>IF(Universe!X2164="","",(Universe!X2164-$B$2551)/$C$2551)</f>
        <v/>
      </c>
      <c r="D2164" s="24">
        <f>IF(Universe!Y2164="","",(Universe!Y2164-$B$2552)/$C$2552)</f>
        <v/>
      </c>
      <c r="E2164" s="24">
        <f>IF(Universe!Z2164="","",(Universe!Z2164-$B$2553)/$C$2553)</f>
        <v/>
      </c>
      <c r="F2164" s="24">
        <f>IF(Universe!AA2164="","",(Universe!AA2164-$B$2554)/$C$2554)</f>
        <v/>
      </c>
      <c r="G2164" s="24">
        <f>IF(Universe!AB2164="","",(Universe!AB2164-$B$2555)/$C$2555)</f>
        <v/>
      </c>
      <c r="H2164" s="24">
        <f>IF(Universe!AC2164="","",(Universe!AC2164-$B$2556)/$C$2556)</f>
        <v/>
      </c>
      <c r="I2164" s="24">
        <f>IF(Universe!AD2164="","",(Universe!AD2164-$B$2557)/$C$2557)</f>
        <v/>
      </c>
      <c r="J2164" s="24">
        <f>IF(Universe!AE2164="","",(Universe!AE2164-$B$2558)/$C$2558)</f>
        <v/>
      </c>
      <c r="K2164" s="24">
        <f>IF(Universe!AF2164="","",(Universe!AF2164-$B$2559)/$C$2559)</f>
        <v/>
      </c>
      <c r="L2164" s="24">
        <f>IF(Universe!AG2164="","",(Universe!AG2164-$B$2560)/$C$2560)</f>
        <v/>
      </c>
      <c r="M2164" s="24">
        <f>IF(Universe!AH2164="","",(Universe!AH2164-$B$2561)/$C$2561)</f>
        <v/>
      </c>
      <c r="N2164" s="24">
        <f>IF(Universe!AI2164="","",(Universe!AI2164-$B$2562)/$C$2562)</f>
        <v/>
      </c>
      <c r="O2164" s="24">
        <f>0.74*IF(B2164="",0,B2164)+0.16*IF(C2164="",0,C2164)+0.1*IF(D2164="",0,D2164)</f>
        <v/>
      </c>
      <c r="P2164" s="24">
        <f>0.35*IF(E2164="",0,E2164)+0.35*IF(F2164="",0,F2164)+0.3*IF(G2164="",0,G2164)</f>
        <v/>
      </c>
      <c r="Q2164" s="24">
        <f>0.656*IF(I2164="",0,I2164)+0.344*IF(H2164="",0,H2164)</f>
        <v/>
      </c>
      <c r="R2164" s="24">
        <f>0.338*IF(J2164="",0,J2164)+0.662*IF(K2164="",0,K2164)</f>
        <v/>
      </c>
      <c r="S2164" s="24">
        <f>0.38*IF(L2164="",0,L2164)+0.35*IF(M2164="",0,M2164)+0.27*IF(N2164="",0,N2164)</f>
        <v/>
      </c>
      <c r="T2164" s="24">
        <f>IF(Universe!S2164="","",((Universe!S2164-$B$2565)/$C$2565)^3)</f>
        <v/>
      </c>
      <c r="U2164" s="24">
        <f>IF(Universe!S2164="","",(Universe!S2164-$B$2565)/$C$2565)</f>
        <v/>
      </c>
      <c r="V2164" s="24">
        <f>IF(Universe!T2164="","",(Universe!T2164-$B$2566)/$C$2566)</f>
        <v/>
      </c>
      <c r="W2164" s="24">
        <f>IF(Universe!U2164="","",(Universe!U2164-$B$2567)/$C$2567)</f>
        <v/>
      </c>
      <c r="X2164" s="24">
        <f>IF(O2164="","",(O2164-$B$2571)/$C$2571)</f>
        <v/>
      </c>
      <c r="Y2164" s="24">
        <f>IF(T2164="","",(T2164-$B$2576)/$C$2576)</f>
        <v/>
      </c>
      <c r="Z2164" s="24">
        <f>IF(Universe!V2164="","",(Universe!V2164-$B$2568)/$C$2568)</f>
        <v/>
      </c>
      <c r="AA2164" s="24">
        <f>IF(P2164="","",(P2164-$B$2572)/$C$2572)</f>
        <v/>
      </c>
      <c r="AB2164" s="24">
        <f>IF(Q2164="","",(Q2164-$B$2573)/$C$2573)</f>
        <v/>
      </c>
      <c r="AC2164" s="24">
        <f>IF(R2164="","",(R2164-$B$2574)/$C$2574)</f>
        <v/>
      </c>
      <c r="AD2164" s="24">
        <f>IF(S2164="","",(S2164-$B$2575)/$C$2575)</f>
        <v/>
      </c>
      <c r="AE2164" s="24">
        <f>IF(Y2164="","",Y2164-(19.12044933116382+16.522174187581257*U2164))</f>
        <v/>
      </c>
      <c r="AF2164" s="24">
        <f>IF(X2164="","",(X2164-(-0.27268023098325006+0.47142105304415904*V2164+-0.3189264934812436*U2164)--5.286111042926227e-16)/0.7994208745952703)</f>
        <v/>
      </c>
      <c r="AG2164" s="24">
        <f>IF(AA2164="","",(AA2164-(0.5248806186338691+-0.064206457956449*U2164)-5.43454825424064e-16)/0.9977404048781155)</f>
        <v/>
      </c>
      <c r="AH2164" s="25" t="n">
        <v>-1.184241463054956</v>
      </c>
      <c r="AI2164" s="25" t="n">
        <v>0.1422205573790699</v>
      </c>
      <c r="AJ2164" s="25" t="n">
        <v>0.0975851979592175</v>
      </c>
      <c r="AK2164" s="25" t="n">
        <v>-0.5140091205904181</v>
      </c>
      <c r="AL2164" s="25" t="n">
        <v>2.365632705638475</v>
      </c>
      <c r="AM2164" s="25" t="n">
        <v>0.9671362067040306</v>
      </c>
      <c r="AN2164" s="25" t="n">
        <v>-0.4288808461721092</v>
      </c>
      <c r="AO2164" s="25" t="n">
        <v>0.1053229972872012</v>
      </c>
      <c r="AP2164" s="25" t="n">
        <v>-0.4460183792735946</v>
      </c>
      <c r="AQ2164" s="25" t="n">
        <v>-0.0801696634305382</v>
      </c>
    </row>
    <row r="2165">
      <c r="A2165" s="23">
        <f>Universe!A2165</f>
        <v/>
      </c>
      <c r="B2165" s="24">
        <f>IF(Universe!W2165="","",(Universe!W2165-$B$2550)/$C$2550)</f>
        <v/>
      </c>
      <c r="C2165" s="24">
        <f>IF(Universe!X2165="","",(Universe!X2165-$B$2551)/$C$2551)</f>
        <v/>
      </c>
      <c r="D2165" s="24">
        <f>IF(Universe!Y2165="","",(Universe!Y2165-$B$2552)/$C$2552)</f>
        <v/>
      </c>
      <c r="E2165" s="24">
        <f>IF(Universe!Z2165="","",(Universe!Z2165-$B$2553)/$C$2553)</f>
        <v/>
      </c>
      <c r="F2165" s="24">
        <f>IF(Universe!AA2165="","",(Universe!AA2165-$B$2554)/$C$2554)</f>
        <v/>
      </c>
      <c r="G2165" s="24">
        <f>IF(Universe!AB2165="","",(Universe!AB2165-$B$2555)/$C$2555)</f>
        <v/>
      </c>
      <c r="H2165" s="24">
        <f>IF(Universe!AC2165="","",(Universe!AC2165-$B$2556)/$C$2556)</f>
        <v/>
      </c>
      <c r="I2165" s="24">
        <f>IF(Universe!AD2165="","",(Universe!AD2165-$B$2557)/$C$2557)</f>
        <v/>
      </c>
      <c r="J2165" s="24">
        <f>IF(Universe!AE2165="","",(Universe!AE2165-$B$2558)/$C$2558)</f>
        <v/>
      </c>
      <c r="K2165" s="24">
        <f>IF(Universe!AF2165="","",(Universe!AF2165-$B$2559)/$C$2559)</f>
        <v/>
      </c>
      <c r="L2165" s="24">
        <f>IF(Universe!AG2165="","",(Universe!AG2165-$B$2560)/$C$2560)</f>
        <v/>
      </c>
      <c r="M2165" s="24">
        <f>IF(Universe!AH2165="","",(Universe!AH2165-$B$2561)/$C$2561)</f>
        <v/>
      </c>
      <c r="N2165" s="24">
        <f>IF(Universe!AI2165="","",(Universe!AI2165-$B$2562)/$C$2562)</f>
        <v/>
      </c>
      <c r="O2165" s="24">
        <f>0.74*IF(B2165="",0,B2165)+0.16*IF(C2165="",0,C2165)+0.1*IF(D2165="",0,D2165)</f>
        <v/>
      </c>
      <c r="P2165" s="24">
        <f>0.35*IF(E2165="",0,E2165)+0.35*IF(F2165="",0,F2165)+0.3*IF(G2165="",0,G2165)</f>
        <v/>
      </c>
      <c r="Q2165" s="24">
        <f>0.656*IF(I2165="",0,I2165)+0.344*IF(H2165="",0,H2165)</f>
        <v/>
      </c>
      <c r="R2165" s="24">
        <f>0.338*IF(J2165="",0,J2165)+0.662*IF(K2165="",0,K2165)</f>
        <v/>
      </c>
      <c r="S2165" s="24">
        <f>0.38*IF(L2165="",0,L2165)+0.35*IF(M2165="",0,M2165)+0.27*IF(N2165="",0,N2165)</f>
        <v/>
      </c>
      <c r="T2165" s="24">
        <f>IF(Universe!S2165="","",((Universe!S2165-$B$2565)/$C$2565)^3)</f>
        <v/>
      </c>
      <c r="U2165" s="24">
        <f>IF(Universe!S2165="","",(Universe!S2165-$B$2565)/$C$2565)</f>
        <v/>
      </c>
      <c r="V2165" s="24">
        <f>IF(Universe!T2165="","",(Universe!T2165-$B$2566)/$C$2566)</f>
        <v/>
      </c>
      <c r="W2165" s="24">
        <f>IF(Universe!U2165="","",(Universe!U2165-$B$2567)/$C$2567)</f>
        <v/>
      </c>
      <c r="X2165" s="24">
        <f>IF(O2165="","",(O2165-$B$2571)/$C$2571)</f>
        <v/>
      </c>
      <c r="Y2165" s="24">
        <f>IF(T2165="","",(T2165-$B$2576)/$C$2576)</f>
        <v/>
      </c>
      <c r="Z2165" s="24">
        <f>IF(Universe!V2165="","",(Universe!V2165-$B$2568)/$C$2568)</f>
        <v/>
      </c>
      <c r="AA2165" s="24">
        <f>IF(P2165="","",(P2165-$B$2572)/$C$2572)</f>
        <v/>
      </c>
      <c r="AB2165" s="24">
        <f>IF(Q2165="","",(Q2165-$B$2573)/$C$2573)</f>
        <v/>
      </c>
      <c r="AC2165" s="24">
        <f>IF(R2165="","",(R2165-$B$2574)/$C$2574)</f>
        <v/>
      </c>
      <c r="AD2165" s="24">
        <f>IF(S2165="","",(S2165-$B$2575)/$C$2575)</f>
        <v/>
      </c>
      <c r="AE2165" s="24">
        <f>IF(Y2165="","",Y2165-(19.12044933116382+16.522174187581257*U2165))</f>
        <v/>
      </c>
      <c r="AF2165" s="24">
        <f>IF(X2165="","",(X2165-(-0.27268023098325006+0.47142105304415904*V2165+-0.3189264934812436*U2165)--5.286111042926227e-16)/0.7994208745952703)</f>
        <v/>
      </c>
      <c r="AG2165" s="24">
        <f>IF(AA2165="","",(AA2165-(0.5248806186338691+-0.064206457956449*U2165)-5.43454825424064e-16)/0.9977404048781155)</f>
        <v/>
      </c>
      <c r="AH2165" s="25" t="n">
        <v>-2.030805271545413</v>
      </c>
      <c r="AI2165" s="25" t="n">
        <v>-0.6540633720412595</v>
      </c>
      <c r="AJ2165" s="25" t="n">
        <v>-0.0985506739411582</v>
      </c>
      <c r="AK2165" s="25" t="n">
        <v>-0.6554905125438506</v>
      </c>
      <c r="AL2165" s="25" t="n">
        <v>3.29548170174365</v>
      </c>
      <c r="AM2165" s="25" t="n">
        <v>0.9927029231626756</v>
      </c>
      <c r="AN2165" s="25" t="n">
        <v>-0.0157525577425476</v>
      </c>
      <c r="AO2165" s="25" t="n">
        <v>0.0643881587665979</v>
      </c>
      <c r="AP2165" s="25" t="n">
        <v>-0.8182926007428313</v>
      </c>
      <c r="AQ2165" s="25" t="n">
        <v>0.0922829187096777</v>
      </c>
    </row>
    <row r="2166">
      <c r="A2166" s="23">
        <f>Universe!A2166</f>
        <v/>
      </c>
      <c r="B2166" s="24">
        <f>IF(Universe!W2166="","",(Universe!W2166-$B$2550)/$C$2550)</f>
        <v/>
      </c>
      <c r="C2166" s="24">
        <f>IF(Universe!X2166="","",(Universe!X2166-$B$2551)/$C$2551)</f>
        <v/>
      </c>
      <c r="D2166" s="24">
        <f>IF(Universe!Y2166="","",(Universe!Y2166-$B$2552)/$C$2552)</f>
        <v/>
      </c>
      <c r="E2166" s="24">
        <f>IF(Universe!Z2166="","",(Universe!Z2166-$B$2553)/$C$2553)</f>
        <v/>
      </c>
      <c r="F2166" s="24">
        <f>IF(Universe!AA2166="","",(Universe!AA2166-$B$2554)/$C$2554)</f>
        <v/>
      </c>
      <c r="G2166" s="24">
        <f>IF(Universe!AB2166="","",(Universe!AB2166-$B$2555)/$C$2555)</f>
        <v/>
      </c>
      <c r="H2166" s="24">
        <f>IF(Universe!AC2166="","",(Universe!AC2166-$B$2556)/$C$2556)</f>
        <v/>
      </c>
      <c r="I2166" s="24">
        <f>IF(Universe!AD2166="","",(Universe!AD2166-$B$2557)/$C$2557)</f>
        <v/>
      </c>
      <c r="J2166" s="24">
        <f>IF(Universe!AE2166="","",(Universe!AE2166-$B$2558)/$C$2558)</f>
        <v/>
      </c>
      <c r="K2166" s="24">
        <f>IF(Universe!AF2166="","",(Universe!AF2166-$B$2559)/$C$2559)</f>
        <v/>
      </c>
      <c r="L2166" s="24">
        <f>IF(Universe!AG2166="","",(Universe!AG2166-$B$2560)/$C$2560)</f>
        <v/>
      </c>
      <c r="M2166" s="24">
        <f>IF(Universe!AH2166="","",(Universe!AH2166-$B$2561)/$C$2561)</f>
        <v/>
      </c>
      <c r="N2166" s="24">
        <f>IF(Universe!AI2166="","",(Universe!AI2166-$B$2562)/$C$2562)</f>
        <v/>
      </c>
      <c r="O2166" s="24">
        <f>0.74*IF(B2166="",0,B2166)+0.16*IF(C2166="",0,C2166)+0.1*IF(D2166="",0,D2166)</f>
        <v/>
      </c>
      <c r="P2166" s="24">
        <f>0.35*IF(E2166="",0,E2166)+0.35*IF(F2166="",0,F2166)+0.3*IF(G2166="",0,G2166)</f>
        <v/>
      </c>
      <c r="Q2166" s="24">
        <f>0.656*IF(I2166="",0,I2166)+0.344*IF(H2166="",0,H2166)</f>
        <v/>
      </c>
      <c r="R2166" s="24">
        <f>0.338*IF(J2166="",0,J2166)+0.662*IF(K2166="",0,K2166)</f>
        <v/>
      </c>
      <c r="S2166" s="24">
        <f>0.38*IF(L2166="",0,L2166)+0.35*IF(M2166="",0,M2166)+0.27*IF(N2166="",0,N2166)</f>
        <v/>
      </c>
      <c r="T2166" s="24">
        <f>IF(Universe!S2166="","",((Universe!S2166-$B$2565)/$C$2565)^3)</f>
        <v/>
      </c>
      <c r="U2166" s="24">
        <f>IF(Universe!S2166="","",(Universe!S2166-$B$2565)/$C$2565)</f>
        <v/>
      </c>
      <c r="V2166" s="24">
        <f>IF(Universe!T2166="","",(Universe!T2166-$B$2566)/$C$2566)</f>
        <v/>
      </c>
      <c r="W2166" s="24">
        <f>IF(Universe!U2166="","",(Universe!U2166-$B$2567)/$C$2567)</f>
        <v/>
      </c>
      <c r="X2166" s="24">
        <f>IF(O2166="","",(O2166-$B$2571)/$C$2571)</f>
        <v/>
      </c>
      <c r="Y2166" s="24">
        <f>IF(T2166="","",(T2166-$B$2576)/$C$2576)</f>
        <v/>
      </c>
      <c r="Z2166" s="24">
        <f>IF(Universe!V2166="","",(Universe!V2166-$B$2568)/$C$2568)</f>
        <v/>
      </c>
      <c r="AA2166" s="24">
        <f>IF(P2166="","",(P2166-$B$2572)/$C$2572)</f>
        <v/>
      </c>
      <c r="AB2166" s="24">
        <f>IF(Q2166="","",(Q2166-$B$2573)/$C$2573)</f>
        <v/>
      </c>
      <c r="AC2166" s="24">
        <f>IF(R2166="","",(R2166-$B$2574)/$C$2574)</f>
        <v/>
      </c>
      <c r="AD2166" s="24">
        <f>IF(S2166="","",(S2166-$B$2575)/$C$2575)</f>
        <v/>
      </c>
      <c r="AE2166" s="24">
        <f>IF(Y2166="","",Y2166-(19.12044933116382+16.522174187581257*U2166))</f>
        <v/>
      </c>
      <c r="AF2166" s="24">
        <f>IF(X2166="","",(X2166-(-0.27268023098325006+0.47142105304415904*V2166+-0.3189264934812436*U2166)--5.286111042926227e-16)/0.7994208745952703)</f>
        <v/>
      </c>
      <c r="AG2166" s="24">
        <f>IF(AA2166="","",(AA2166-(0.5248806186338691+-0.064206457956449*U2166)-5.43454825424064e-16)/0.9977404048781155)</f>
        <v/>
      </c>
      <c r="AH2166" s="25" t="n">
        <v>-1.214555718746299</v>
      </c>
      <c r="AI2166" s="25" t="n">
        <v>-1.177932208172909</v>
      </c>
      <c r="AJ2166" s="25" t="n">
        <v>-1.304245744963834</v>
      </c>
      <c r="AK2166" s="25" t="n">
        <v>0.3577630757690786</v>
      </c>
      <c r="AL2166" s="25" t="n">
        <v>2.412943322003069</v>
      </c>
      <c r="AM2166" s="25" t="n">
        <v>0.0455739886328685</v>
      </c>
      <c r="AN2166" s="25" t="n">
        <v>0.1851930649102565</v>
      </c>
      <c r="AO2166" s="25" t="n">
        <v>0.0717212357734309</v>
      </c>
      <c r="AP2166" s="25" t="n">
        <v>-0.0937621361874604</v>
      </c>
      <c r="AQ2166" s="25" t="n">
        <v>0.5917299147579799</v>
      </c>
    </row>
    <row r="2167">
      <c r="A2167" s="23">
        <f>Universe!A2167</f>
        <v/>
      </c>
      <c r="B2167" s="24">
        <f>IF(Universe!W2167="","",(Universe!W2167-$B$2550)/$C$2550)</f>
        <v/>
      </c>
      <c r="C2167" s="24">
        <f>IF(Universe!X2167="","",(Universe!X2167-$B$2551)/$C$2551)</f>
        <v/>
      </c>
      <c r="D2167" s="24">
        <f>IF(Universe!Y2167="","",(Universe!Y2167-$B$2552)/$C$2552)</f>
        <v/>
      </c>
      <c r="E2167" s="24">
        <f>IF(Universe!Z2167="","",(Universe!Z2167-$B$2553)/$C$2553)</f>
        <v/>
      </c>
      <c r="F2167" s="24">
        <f>IF(Universe!AA2167="","",(Universe!AA2167-$B$2554)/$C$2554)</f>
        <v/>
      </c>
      <c r="G2167" s="24">
        <f>IF(Universe!AB2167="","",(Universe!AB2167-$B$2555)/$C$2555)</f>
        <v/>
      </c>
      <c r="H2167" s="24">
        <f>IF(Universe!AC2167="","",(Universe!AC2167-$B$2556)/$C$2556)</f>
        <v/>
      </c>
      <c r="I2167" s="24">
        <f>IF(Universe!AD2167="","",(Universe!AD2167-$B$2557)/$C$2557)</f>
        <v/>
      </c>
      <c r="J2167" s="24">
        <f>IF(Universe!AE2167="","",(Universe!AE2167-$B$2558)/$C$2558)</f>
        <v/>
      </c>
      <c r="K2167" s="24">
        <f>IF(Universe!AF2167="","",(Universe!AF2167-$B$2559)/$C$2559)</f>
        <v/>
      </c>
      <c r="L2167" s="24">
        <f>IF(Universe!AG2167="","",(Universe!AG2167-$B$2560)/$C$2560)</f>
        <v/>
      </c>
      <c r="M2167" s="24">
        <f>IF(Universe!AH2167="","",(Universe!AH2167-$B$2561)/$C$2561)</f>
        <v/>
      </c>
      <c r="N2167" s="24">
        <f>IF(Universe!AI2167="","",(Universe!AI2167-$B$2562)/$C$2562)</f>
        <v/>
      </c>
      <c r="O2167" s="24">
        <f>0.74*IF(B2167="",0,B2167)+0.16*IF(C2167="",0,C2167)+0.1*IF(D2167="",0,D2167)</f>
        <v/>
      </c>
      <c r="P2167" s="24">
        <f>0.35*IF(E2167="",0,E2167)+0.35*IF(F2167="",0,F2167)+0.3*IF(G2167="",0,G2167)</f>
        <v/>
      </c>
      <c r="Q2167" s="24">
        <f>0.656*IF(I2167="",0,I2167)+0.344*IF(H2167="",0,H2167)</f>
        <v/>
      </c>
      <c r="R2167" s="24">
        <f>0.338*IF(J2167="",0,J2167)+0.662*IF(K2167="",0,K2167)</f>
        <v/>
      </c>
      <c r="S2167" s="24">
        <f>0.38*IF(L2167="",0,L2167)+0.35*IF(M2167="",0,M2167)+0.27*IF(N2167="",0,N2167)</f>
        <v/>
      </c>
      <c r="T2167" s="24">
        <f>IF(Universe!S2167="","",((Universe!S2167-$B$2565)/$C$2565)^3)</f>
        <v/>
      </c>
      <c r="U2167" s="24">
        <f>IF(Universe!S2167="","",(Universe!S2167-$B$2565)/$C$2565)</f>
        <v/>
      </c>
      <c r="V2167" s="24">
        <f>IF(Universe!T2167="","",(Universe!T2167-$B$2566)/$C$2566)</f>
        <v/>
      </c>
      <c r="W2167" s="24">
        <f>IF(Universe!U2167="","",(Universe!U2167-$B$2567)/$C$2567)</f>
        <v/>
      </c>
      <c r="X2167" s="24">
        <f>IF(O2167="","",(O2167-$B$2571)/$C$2571)</f>
        <v/>
      </c>
      <c r="Y2167" s="24">
        <f>IF(T2167="","",(T2167-$B$2576)/$C$2576)</f>
        <v/>
      </c>
      <c r="Z2167" s="24">
        <f>IF(Universe!V2167="","",(Universe!V2167-$B$2568)/$C$2568)</f>
        <v/>
      </c>
      <c r="AA2167" s="24">
        <f>IF(P2167="","",(P2167-$B$2572)/$C$2572)</f>
        <v/>
      </c>
      <c r="AB2167" s="24">
        <f>IF(Q2167="","",(Q2167-$B$2573)/$C$2573)</f>
        <v/>
      </c>
      <c r="AC2167" s="24">
        <f>IF(R2167="","",(R2167-$B$2574)/$C$2574)</f>
        <v/>
      </c>
      <c r="AD2167" s="24">
        <f>IF(S2167="","",(S2167-$B$2575)/$C$2575)</f>
        <v/>
      </c>
      <c r="AE2167" s="24">
        <f>IF(Y2167="","",Y2167-(19.12044933116382+16.522174187581257*U2167))</f>
        <v/>
      </c>
      <c r="AF2167" s="24">
        <f>IF(X2167="","",(X2167-(-0.27268023098325006+0.47142105304415904*V2167+-0.3189264934812436*U2167)--5.286111042926227e-16)/0.7994208745952703)</f>
        <v/>
      </c>
      <c r="AG2167" s="24">
        <f>IF(AA2167="","",(AA2167-(0.5248806186338691+-0.064206457956449*U2167)-5.43454825424064e-16)/0.9977404048781155)</f>
        <v/>
      </c>
      <c r="AH2167" s="25" t="n">
        <v>-1.576823316683038</v>
      </c>
      <c r="AI2167" s="25" t="n">
        <v>-1.185089781136572</v>
      </c>
      <c r="AJ2167" s="25" t="n">
        <v>-0.3958473217895163</v>
      </c>
      <c r="AK2167" s="25" t="n">
        <v>0.0001891491148038</v>
      </c>
      <c r="AL2167" s="25" t="n">
        <v>2.906031795669572</v>
      </c>
      <c r="AM2167" s="25" t="n">
        <v>0.3726636243161415</v>
      </c>
      <c r="AN2167" s="25" t="n">
        <v>-0.2555538139753507</v>
      </c>
      <c r="AO2167" s="25" t="n">
        <v>0.6870386395140681</v>
      </c>
      <c r="AP2167" s="25" t="n">
        <v>-0.7453069578199029</v>
      </c>
      <c r="AQ2167" s="25" t="n">
        <v>0.1158517182000685</v>
      </c>
    </row>
    <row r="2168">
      <c r="A2168" s="23">
        <f>Universe!A2168</f>
        <v/>
      </c>
      <c r="B2168" s="24">
        <f>IF(Universe!W2168="","",(Universe!W2168-$B$2550)/$C$2550)</f>
        <v/>
      </c>
      <c r="C2168" s="24">
        <f>IF(Universe!X2168="","",(Universe!X2168-$B$2551)/$C$2551)</f>
        <v/>
      </c>
      <c r="D2168" s="24">
        <f>IF(Universe!Y2168="","",(Universe!Y2168-$B$2552)/$C$2552)</f>
        <v/>
      </c>
      <c r="E2168" s="24">
        <f>IF(Universe!Z2168="","",(Universe!Z2168-$B$2553)/$C$2553)</f>
        <v/>
      </c>
      <c r="F2168" s="24">
        <f>IF(Universe!AA2168="","",(Universe!AA2168-$B$2554)/$C$2554)</f>
        <v/>
      </c>
      <c r="G2168" s="24">
        <f>IF(Universe!AB2168="","",(Universe!AB2168-$B$2555)/$C$2555)</f>
        <v/>
      </c>
      <c r="H2168" s="24">
        <f>IF(Universe!AC2168="","",(Universe!AC2168-$B$2556)/$C$2556)</f>
        <v/>
      </c>
      <c r="I2168" s="24">
        <f>IF(Universe!AD2168="","",(Universe!AD2168-$B$2557)/$C$2557)</f>
        <v/>
      </c>
      <c r="J2168" s="24">
        <f>IF(Universe!AE2168="","",(Universe!AE2168-$B$2558)/$C$2558)</f>
        <v/>
      </c>
      <c r="K2168" s="24">
        <f>IF(Universe!AF2168="","",(Universe!AF2168-$B$2559)/$C$2559)</f>
        <v/>
      </c>
      <c r="L2168" s="24">
        <f>IF(Universe!AG2168="","",(Universe!AG2168-$B$2560)/$C$2560)</f>
        <v/>
      </c>
      <c r="M2168" s="24">
        <f>IF(Universe!AH2168="","",(Universe!AH2168-$B$2561)/$C$2561)</f>
        <v/>
      </c>
      <c r="N2168" s="24">
        <f>IF(Universe!AI2168="","",(Universe!AI2168-$B$2562)/$C$2562)</f>
        <v/>
      </c>
      <c r="O2168" s="24">
        <f>0.74*IF(B2168="",0,B2168)+0.16*IF(C2168="",0,C2168)+0.1*IF(D2168="",0,D2168)</f>
        <v/>
      </c>
      <c r="P2168" s="24">
        <f>0.35*IF(E2168="",0,E2168)+0.35*IF(F2168="",0,F2168)+0.3*IF(G2168="",0,G2168)</f>
        <v/>
      </c>
      <c r="Q2168" s="24">
        <f>0.656*IF(I2168="",0,I2168)+0.344*IF(H2168="",0,H2168)</f>
        <v/>
      </c>
      <c r="R2168" s="24">
        <f>0.338*IF(J2168="",0,J2168)+0.662*IF(K2168="",0,K2168)</f>
        <v/>
      </c>
      <c r="S2168" s="24">
        <f>0.38*IF(L2168="",0,L2168)+0.35*IF(M2168="",0,M2168)+0.27*IF(N2168="",0,N2168)</f>
        <v/>
      </c>
      <c r="T2168" s="24">
        <f>IF(Universe!S2168="","",((Universe!S2168-$B$2565)/$C$2565)^3)</f>
        <v/>
      </c>
      <c r="U2168" s="24">
        <f>IF(Universe!S2168="","",(Universe!S2168-$B$2565)/$C$2565)</f>
        <v/>
      </c>
      <c r="V2168" s="24">
        <f>IF(Universe!T2168="","",(Universe!T2168-$B$2566)/$C$2566)</f>
        <v/>
      </c>
      <c r="W2168" s="24">
        <f>IF(Universe!U2168="","",(Universe!U2168-$B$2567)/$C$2567)</f>
        <v/>
      </c>
      <c r="X2168" s="24">
        <f>IF(O2168="","",(O2168-$B$2571)/$C$2571)</f>
        <v/>
      </c>
      <c r="Y2168" s="24">
        <f>IF(T2168="","",(T2168-$B$2576)/$C$2576)</f>
        <v/>
      </c>
      <c r="Z2168" s="24">
        <f>IF(Universe!V2168="","",(Universe!V2168-$B$2568)/$C$2568)</f>
        <v/>
      </c>
      <c r="AA2168" s="24">
        <f>IF(P2168="","",(P2168-$B$2572)/$C$2572)</f>
        <v/>
      </c>
      <c r="AB2168" s="24">
        <f>IF(Q2168="","",(Q2168-$B$2573)/$C$2573)</f>
        <v/>
      </c>
      <c r="AC2168" s="24">
        <f>IF(R2168="","",(R2168-$B$2574)/$C$2574)</f>
        <v/>
      </c>
      <c r="AD2168" s="24">
        <f>IF(S2168="","",(S2168-$B$2575)/$C$2575)</f>
        <v/>
      </c>
      <c r="AE2168" s="24">
        <f>IF(Y2168="","",Y2168-(19.12044933116382+16.522174187581257*U2168))</f>
        <v/>
      </c>
      <c r="AF2168" s="24">
        <f>IF(X2168="","",(X2168-(-0.27268023098325006+0.47142105304415904*V2168+-0.3189264934812436*U2168)--5.286111042926227e-16)/0.7994208745952703)</f>
        <v/>
      </c>
      <c r="AG2168" s="24">
        <f>IF(AA2168="","",(AA2168-(0.5248806186338691+-0.064206457956449*U2168)-5.43454825424064e-16)/0.9977404048781155)</f>
        <v/>
      </c>
      <c r="AH2168" s="25" t="n">
        <v>-4.309348784266215</v>
      </c>
      <c r="AI2168" s="25" t="n">
        <v>-0.2227111777014861</v>
      </c>
      <c r="AJ2168" s="25" t="n">
        <v>-0.5870223560257669</v>
      </c>
      <c r="AK2168" s="25" t="n">
        <v>-1.009327488828762</v>
      </c>
      <c r="AL2168" s="25" t="n">
        <v>-1.052314308210725</v>
      </c>
      <c r="AM2168" s="25" t="n">
        <v>1.631311697263838</v>
      </c>
      <c r="AN2168" s="25" t="n">
        <v>-1.080919544095282</v>
      </c>
      <c r="AO2168" s="25" t="n">
        <v>0.0469748025395766</v>
      </c>
      <c r="AP2168" s="25" t="n">
        <v>3.394459258181967e-17</v>
      </c>
      <c r="AQ2168" s="25" t="n">
        <v>-0.015563594591722</v>
      </c>
    </row>
    <row r="2169">
      <c r="A2169" s="23">
        <f>Universe!A2169</f>
        <v/>
      </c>
      <c r="B2169" s="24">
        <f>IF(Universe!W2169="","",(Universe!W2169-$B$2550)/$C$2550)</f>
        <v/>
      </c>
      <c r="C2169" s="24">
        <f>IF(Universe!X2169="","",(Universe!X2169-$B$2551)/$C$2551)</f>
        <v/>
      </c>
      <c r="D2169" s="24">
        <f>IF(Universe!Y2169="","",(Universe!Y2169-$B$2552)/$C$2552)</f>
        <v/>
      </c>
      <c r="E2169" s="24">
        <f>IF(Universe!Z2169="","",(Universe!Z2169-$B$2553)/$C$2553)</f>
        <v/>
      </c>
      <c r="F2169" s="24">
        <f>IF(Universe!AA2169="","",(Universe!AA2169-$B$2554)/$C$2554)</f>
        <v/>
      </c>
      <c r="G2169" s="24">
        <f>IF(Universe!AB2169="","",(Universe!AB2169-$B$2555)/$C$2555)</f>
        <v/>
      </c>
      <c r="H2169" s="24">
        <f>IF(Universe!AC2169="","",(Universe!AC2169-$B$2556)/$C$2556)</f>
        <v/>
      </c>
      <c r="I2169" s="24">
        <f>IF(Universe!AD2169="","",(Universe!AD2169-$B$2557)/$C$2557)</f>
        <v/>
      </c>
      <c r="J2169" s="24">
        <f>IF(Universe!AE2169="","",(Universe!AE2169-$B$2558)/$C$2558)</f>
        <v/>
      </c>
      <c r="K2169" s="24">
        <f>IF(Universe!AF2169="","",(Universe!AF2169-$B$2559)/$C$2559)</f>
        <v/>
      </c>
      <c r="L2169" s="24">
        <f>IF(Universe!AG2169="","",(Universe!AG2169-$B$2560)/$C$2560)</f>
        <v/>
      </c>
      <c r="M2169" s="24">
        <f>IF(Universe!AH2169="","",(Universe!AH2169-$B$2561)/$C$2561)</f>
        <v/>
      </c>
      <c r="N2169" s="24">
        <f>IF(Universe!AI2169="","",(Universe!AI2169-$B$2562)/$C$2562)</f>
        <v/>
      </c>
      <c r="O2169" s="24">
        <f>0.74*IF(B2169="",0,B2169)+0.16*IF(C2169="",0,C2169)+0.1*IF(D2169="",0,D2169)</f>
        <v/>
      </c>
      <c r="P2169" s="24">
        <f>0.35*IF(E2169="",0,E2169)+0.35*IF(F2169="",0,F2169)+0.3*IF(G2169="",0,G2169)</f>
        <v/>
      </c>
      <c r="Q2169" s="24">
        <f>0.656*IF(I2169="",0,I2169)+0.344*IF(H2169="",0,H2169)</f>
        <v/>
      </c>
      <c r="R2169" s="24">
        <f>0.338*IF(J2169="",0,J2169)+0.662*IF(K2169="",0,K2169)</f>
        <v/>
      </c>
      <c r="S2169" s="24">
        <f>0.38*IF(L2169="",0,L2169)+0.35*IF(M2169="",0,M2169)+0.27*IF(N2169="",0,N2169)</f>
        <v/>
      </c>
      <c r="T2169" s="24">
        <f>IF(Universe!S2169="","",((Universe!S2169-$B$2565)/$C$2565)^3)</f>
        <v/>
      </c>
      <c r="U2169" s="24">
        <f>IF(Universe!S2169="","",(Universe!S2169-$B$2565)/$C$2565)</f>
        <v/>
      </c>
      <c r="V2169" s="24">
        <f>IF(Universe!T2169="","",(Universe!T2169-$B$2566)/$C$2566)</f>
        <v/>
      </c>
      <c r="W2169" s="24">
        <f>IF(Universe!U2169="","",(Universe!U2169-$B$2567)/$C$2567)</f>
        <v/>
      </c>
      <c r="X2169" s="24">
        <f>IF(O2169="","",(O2169-$B$2571)/$C$2571)</f>
        <v/>
      </c>
      <c r="Y2169" s="24">
        <f>IF(T2169="","",(T2169-$B$2576)/$C$2576)</f>
        <v/>
      </c>
      <c r="Z2169" s="24">
        <f>IF(Universe!V2169="","",(Universe!V2169-$B$2568)/$C$2568)</f>
        <v/>
      </c>
      <c r="AA2169" s="24">
        <f>IF(P2169="","",(P2169-$B$2572)/$C$2572)</f>
        <v/>
      </c>
      <c r="AB2169" s="24">
        <f>IF(Q2169="","",(Q2169-$B$2573)/$C$2573)</f>
        <v/>
      </c>
      <c r="AC2169" s="24">
        <f>IF(R2169="","",(R2169-$B$2574)/$C$2574)</f>
        <v/>
      </c>
      <c r="AD2169" s="24">
        <f>IF(S2169="","",(S2169-$B$2575)/$C$2575)</f>
        <v/>
      </c>
      <c r="AE2169" s="24">
        <f>IF(Y2169="","",Y2169-(19.12044933116382+16.522174187581257*U2169))</f>
        <v/>
      </c>
      <c r="AF2169" s="24">
        <f>IF(X2169="","",(X2169-(-0.27268023098325006+0.47142105304415904*V2169+-0.3189264934812436*U2169)--5.286111042926227e-16)/0.7994208745952703)</f>
        <v/>
      </c>
      <c r="AG2169" s="24">
        <f>IF(AA2169="","",(AA2169-(0.5248806186338691+-0.064206457956449*U2169)-5.43454825424064e-16)/0.9977404048781155)</f>
        <v/>
      </c>
      <c r="AH2169" s="25" t="n">
        <v>-2.644048794993201</v>
      </c>
      <c r="AI2169" s="25" t="n">
        <v>-1.054666103002943</v>
      </c>
      <c r="AJ2169" s="25" t="n">
        <v>-0.3711539415469655</v>
      </c>
      <c r="AK2169" s="25" t="n">
        <v>0.0857985352245898</v>
      </c>
      <c r="AL2169" s="25" t="n">
        <v>3.298419020530873</v>
      </c>
      <c r="AM2169" s="25" t="n">
        <v>0.3127816782036463</v>
      </c>
      <c r="AN2169" s="25" t="n">
        <v>0.3437541536403736</v>
      </c>
      <c r="AO2169" s="25" t="n">
        <v>0.0234679792581676</v>
      </c>
      <c r="AP2169" s="25" t="n">
        <v>-0.4919682947871649</v>
      </c>
      <c r="AQ2169" s="25" t="n">
        <v>-0.5924296183575444</v>
      </c>
    </row>
    <row r="2170">
      <c r="A2170" s="23">
        <f>Universe!A2170</f>
        <v/>
      </c>
      <c r="B2170" s="24">
        <f>IF(Universe!W2170="","",(Universe!W2170-$B$2550)/$C$2550)</f>
        <v/>
      </c>
      <c r="C2170" s="24">
        <f>IF(Universe!X2170="","",(Universe!X2170-$B$2551)/$C$2551)</f>
        <v/>
      </c>
      <c r="D2170" s="24">
        <f>IF(Universe!Y2170="","",(Universe!Y2170-$B$2552)/$C$2552)</f>
        <v/>
      </c>
      <c r="E2170" s="24">
        <f>IF(Universe!Z2170="","",(Universe!Z2170-$B$2553)/$C$2553)</f>
        <v/>
      </c>
      <c r="F2170" s="24">
        <f>IF(Universe!AA2170="","",(Universe!AA2170-$B$2554)/$C$2554)</f>
        <v/>
      </c>
      <c r="G2170" s="24">
        <f>IF(Universe!AB2170="","",(Universe!AB2170-$B$2555)/$C$2555)</f>
        <v/>
      </c>
      <c r="H2170" s="24">
        <f>IF(Universe!AC2170="","",(Universe!AC2170-$B$2556)/$C$2556)</f>
        <v/>
      </c>
      <c r="I2170" s="24">
        <f>IF(Universe!AD2170="","",(Universe!AD2170-$B$2557)/$C$2557)</f>
        <v/>
      </c>
      <c r="J2170" s="24">
        <f>IF(Universe!AE2170="","",(Universe!AE2170-$B$2558)/$C$2558)</f>
        <v/>
      </c>
      <c r="K2170" s="24">
        <f>IF(Universe!AF2170="","",(Universe!AF2170-$B$2559)/$C$2559)</f>
        <v/>
      </c>
      <c r="L2170" s="24">
        <f>IF(Universe!AG2170="","",(Universe!AG2170-$B$2560)/$C$2560)</f>
        <v/>
      </c>
      <c r="M2170" s="24">
        <f>IF(Universe!AH2170="","",(Universe!AH2170-$B$2561)/$C$2561)</f>
        <v/>
      </c>
      <c r="N2170" s="24">
        <f>IF(Universe!AI2170="","",(Universe!AI2170-$B$2562)/$C$2562)</f>
        <v/>
      </c>
      <c r="O2170" s="24">
        <f>0.74*IF(B2170="",0,B2170)+0.16*IF(C2170="",0,C2170)+0.1*IF(D2170="",0,D2170)</f>
        <v/>
      </c>
      <c r="P2170" s="24">
        <f>0.35*IF(E2170="",0,E2170)+0.35*IF(F2170="",0,F2170)+0.3*IF(G2170="",0,G2170)</f>
        <v/>
      </c>
      <c r="Q2170" s="24">
        <f>0.656*IF(I2170="",0,I2170)+0.344*IF(H2170="",0,H2170)</f>
        <v/>
      </c>
      <c r="R2170" s="24">
        <f>0.338*IF(J2170="",0,J2170)+0.662*IF(K2170="",0,K2170)</f>
        <v/>
      </c>
      <c r="S2170" s="24">
        <f>0.38*IF(L2170="",0,L2170)+0.35*IF(M2170="",0,M2170)+0.27*IF(N2170="",0,N2170)</f>
        <v/>
      </c>
      <c r="T2170" s="24">
        <f>IF(Universe!S2170="","",((Universe!S2170-$B$2565)/$C$2565)^3)</f>
        <v/>
      </c>
      <c r="U2170" s="24">
        <f>IF(Universe!S2170="","",(Universe!S2170-$B$2565)/$C$2565)</f>
        <v/>
      </c>
      <c r="V2170" s="24">
        <f>IF(Universe!T2170="","",(Universe!T2170-$B$2566)/$C$2566)</f>
        <v/>
      </c>
      <c r="W2170" s="24">
        <f>IF(Universe!U2170="","",(Universe!U2170-$B$2567)/$C$2567)</f>
        <v/>
      </c>
      <c r="X2170" s="24">
        <f>IF(O2170="","",(O2170-$B$2571)/$C$2571)</f>
        <v/>
      </c>
      <c r="Y2170" s="24">
        <f>IF(T2170="","",(T2170-$B$2576)/$C$2576)</f>
        <v/>
      </c>
      <c r="Z2170" s="24">
        <f>IF(Universe!V2170="","",(Universe!V2170-$B$2568)/$C$2568)</f>
        <v/>
      </c>
      <c r="AA2170" s="24">
        <f>IF(P2170="","",(P2170-$B$2572)/$C$2572)</f>
        <v/>
      </c>
      <c r="AB2170" s="24">
        <f>IF(Q2170="","",(Q2170-$B$2573)/$C$2573)</f>
        <v/>
      </c>
      <c r="AC2170" s="24">
        <f>IF(R2170="","",(R2170-$B$2574)/$C$2574)</f>
        <v/>
      </c>
      <c r="AD2170" s="24">
        <f>IF(S2170="","",(S2170-$B$2575)/$C$2575)</f>
        <v/>
      </c>
      <c r="AE2170" s="24">
        <f>IF(Y2170="","",Y2170-(19.12044933116382+16.522174187581257*U2170))</f>
        <v/>
      </c>
      <c r="AF2170" s="24">
        <f>IF(X2170="","",(X2170-(-0.27268023098325006+0.47142105304415904*V2170+-0.3189264934812436*U2170)--5.286111042926227e-16)/0.7994208745952703)</f>
        <v/>
      </c>
      <c r="AG2170" s="24">
        <f>IF(AA2170="","",(AA2170-(0.5248806186338691+-0.064206457956449*U2170)-5.43454825424064e-16)/0.9977404048781155)</f>
        <v/>
      </c>
      <c r="AH2170" s="25" t="n">
        <v>-3.6540254842817</v>
      </c>
      <c r="AI2170" s="25" t="n">
        <v>1.166046018079345</v>
      </c>
      <c r="AJ2170" s="25" t="n">
        <v>-1.305110833468899</v>
      </c>
      <c r="AK2170" s="25" t="n">
        <v>-0.2506192597392811</v>
      </c>
      <c r="AL2170" s="25" t="n">
        <v>1.557418489837057</v>
      </c>
      <c r="AM2170" s="25" t="n">
        <v>2.045024700398385</v>
      </c>
      <c r="AN2170" s="25" t="n">
        <v>-0.0207125105036487</v>
      </c>
      <c r="AO2170" s="25" t="n">
        <v>0.1361165336287763</v>
      </c>
      <c r="AP2170" s="25" t="n">
        <v>-0.0013703889368601</v>
      </c>
      <c r="AQ2170" s="25" t="n">
        <v>5.622817904279371</v>
      </c>
    </row>
    <row r="2171">
      <c r="A2171" s="23">
        <f>Universe!A2171</f>
        <v/>
      </c>
      <c r="B2171" s="24">
        <f>IF(Universe!W2171="","",(Universe!W2171-$B$2550)/$C$2550)</f>
        <v/>
      </c>
      <c r="C2171" s="24">
        <f>IF(Universe!X2171="","",(Universe!X2171-$B$2551)/$C$2551)</f>
        <v/>
      </c>
      <c r="D2171" s="24">
        <f>IF(Universe!Y2171="","",(Universe!Y2171-$B$2552)/$C$2552)</f>
        <v/>
      </c>
      <c r="E2171" s="24">
        <f>IF(Universe!Z2171="","",(Universe!Z2171-$B$2553)/$C$2553)</f>
        <v/>
      </c>
      <c r="F2171" s="24">
        <f>IF(Universe!AA2171="","",(Universe!AA2171-$B$2554)/$C$2554)</f>
        <v/>
      </c>
      <c r="G2171" s="24">
        <f>IF(Universe!AB2171="","",(Universe!AB2171-$B$2555)/$C$2555)</f>
        <v/>
      </c>
      <c r="H2171" s="24">
        <f>IF(Universe!AC2171="","",(Universe!AC2171-$B$2556)/$C$2556)</f>
        <v/>
      </c>
      <c r="I2171" s="24">
        <f>IF(Universe!AD2171="","",(Universe!AD2171-$B$2557)/$C$2557)</f>
        <v/>
      </c>
      <c r="J2171" s="24">
        <f>IF(Universe!AE2171="","",(Universe!AE2171-$B$2558)/$C$2558)</f>
        <v/>
      </c>
      <c r="K2171" s="24">
        <f>IF(Universe!AF2171="","",(Universe!AF2171-$B$2559)/$C$2559)</f>
        <v/>
      </c>
      <c r="L2171" s="24">
        <f>IF(Universe!AG2171="","",(Universe!AG2171-$B$2560)/$C$2560)</f>
        <v/>
      </c>
      <c r="M2171" s="24">
        <f>IF(Universe!AH2171="","",(Universe!AH2171-$B$2561)/$C$2561)</f>
        <v/>
      </c>
      <c r="N2171" s="24">
        <f>IF(Universe!AI2171="","",(Universe!AI2171-$B$2562)/$C$2562)</f>
        <v/>
      </c>
      <c r="O2171" s="24">
        <f>0.74*IF(B2171="",0,B2171)+0.16*IF(C2171="",0,C2171)+0.1*IF(D2171="",0,D2171)</f>
        <v/>
      </c>
      <c r="P2171" s="24">
        <f>0.35*IF(E2171="",0,E2171)+0.35*IF(F2171="",0,F2171)+0.3*IF(G2171="",0,G2171)</f>
        <v/>
      </c>
      <c r="Q2171" s="24">
        <f>0.656*IF(I2171="",0,I2171)+0.344*IF(H2171="",0,H2171)</f>
        <v/>
      </c>
      <c r="R2171" s="24">
        <f>0.338*IF(J2171="",0,J2171)+0.662*IF(K2171="",0,K2171)</f>
        <v/>
      </c>
      <c r="S2171" s="24">
        <f>0.38*IF(L2171="",0,L2171)+0.35*IF(M2171="",0,M2171)+0.27*IF(N2171="",0,N2171)</f>
        <v/>
      </c>
      <c r="T2171" s="24">
        <f>IF(Universe!S2171="","",((Universe!S2171-$B$2565)/$C$2565)^3)</f>
        <v/>
      </c>
      <c r="U2171" s="24">
        <f>IF(Universe!S2171="","",(Universe!S2171-$B$2565)/$C$2565)</f>
        <v/>
      </c>
      <c r="V2171" s="24">
        <f>IF(Universe!T2171="","",(Universe!T2171-$B$2566)/$C$2566)</f>
        <v/>
      </c>
      <c r="W2171" s="24">
        <f>IF(Universe!U2171="","",(Universe!U2171-$B$2567)/$C$2567)</f>
        <v/>
      </c>
      <c r="X2171" s="24">
        <f>IF(O2171="","",(O2171-$B$2571)/$C$2571)</f>
        <v/>
      </c>
      <c r="Y2171" s="24">
        <f>IF(T2171="","",(T2171-$B$2576)/$C$2576)</f>
        <v/>
      </c>
      <c r="Z2171" s="24">
        <f>IF(Universe!V2171="","",(Universe!V2171-$B$2568)/$C$2568)</f>
        <v/>
      </c>
      <c r="AA2171" s="24">
        <f>IF(P2171="","",(P2171-$B$2572)/$C$2572)</f>
        <v/>
      </c>
      <c r="AB2171" s="24">
        <f>IF(Q2171="","",(Q2171-$B$2573)/$C$2573)</f>
        <v/>
      </c>
      <c r="AC2171" s="24">
        <f>IF(R2171="","",(R2171-$B$2574)/$C$2574)</f>
        <v/>
      </c>
      <c r="AD2171" s="24">
        <f>IF(S2171="","",(S2171-$B$2575)/$C$2575)</f>
        <v/>
      </c>
      <c r="AE2171" s="24">
        <f>IF(Y2171="","",Y2171-(19.12044933116382+16.522174187581257*U2171))</f>
        <v/>
      </c>
      <c r="AF2171" s="24">
        <f>IF(X2171="","",(X2171-(-0.27268023098325006+0.47142105304415904*V2171+-0.3189264934812436*U2171)--5.286111042926227e-16)/0.7994208745952703)</f>
        <v/>
      </c>
      <c r="AG2171" s="24">
        <f>IF(AA2171="","",(AA2171-(0.5248806186338691+-0.064206457956449*U2171)-5.43454825424064e-16)/0.9977404048781155)</f>
        <v/>
      </c>
      <c r="AH2171" s="25" t="n">
        <v>-3.505541557722796</v>
      </c>
      <c r="AI2171" s="25" t="n">
        <v>-1.164764211833302</v>
      </c>
      <c r="AJ2171" s="25" t="n">
        <v>-1.90501669300537</v>
      </c>
      <c r="AK2171" s="25" t="n">
        <v>1.530823699185294</v>
      </c>
      <c r="AL2171" s="25" t="n">
        <v>1.973716988480453</v>
      </c>
      <c r="AM2171" s="25" t="n">
        <v>0.0021237969629886</v>
      </c>
      <c r="AN2171" s="25" t="n">
        <v>-0.8411022115618068</v>
      </c>
      <c r="AO2171" s="25" t="n">
        <v>-0.6182412378715171</v>
      </c>
      <c r="AP2171" s="25" t="n">
        <v>-0.311212510325861</v>
      </c>
      <c r="AQ2171" s="25" t="n">
        <v>-0.2498037309956642</v>
      </c>
    </row>
    <row r="2172">
      <c r="A2172" s="23">
        <f>Universe!A2172</f>
        <v/>
      </c>
      <c r="B2172" s="24">
        <f>IF(Universe!W2172="","",(Universe!W2172-$B$2550)/$C$2550)</f>
        <v/>
      </c>
      <c r="C2172" s="24">
        <f>IF(Universe!X2172="","",(Universe!X2172-$B$2551)/$C$2551)</f>
        <v/>
      </c>
      <c r="D2172" s="24">
        <f>IF(Universe!Y2172="","",(Universe!Y2172-$B$2552)/$C$2552)</f>
        <v/>
      </c>
      <c r="E2172" s="24">
        <f>IF(Universe!Z2172="","",(Universe!Z2172-$B$2553)/$C$2553)</f>
        <v/>
      </c>
      <c r="F2172" s="24">
        <f>IF(Universe!AA2172="","",(Universe!AA2172-$B$2554)/$C$2554)</f>
        <v/>
      </c>
      <c r="G2172" s="24">
        <f>IF(Universe!AB2172="","",(Universe!AB2172-$B$2555)/$C$2555)</f>
        <v/>
      </c>
      <c r="H2172" s="24">
        <f>IF(Universe!AC2172="","",(Universe!AC2172-$B$2556)/$C$2556)</f>
        <v/>
      </c>
      <c r="I2172" s="24">
        <f>IF(Universe!AD2172="","",(Universe!AD2172-$B$2557)/$C$2557)</f>
        <v/>
      </c>
      <c r="J2172" s="24">
        <f>IF(Universe!AE2172="","",(Universe!AE2172-$B$2558)/$C$2558)</f>
        <v/>
      </c>
      <c r="K2172" s="24">
        <f>IF(Universe!AF2172="","",(Universe!AF2172-$B$2559)/$C$2559)</f>
        <v/>
      </c>
      <c r="L2172" s="24">
        <f>IF(Universe!AG2172="","",(Universe!AG2172-$B$2560)/$C$2560)</f>
        <v/>
      </c>
      <c r="M2172" s="24">
        <f>IF(Universe!AH2172="","",(Universe!AH2172-$B$2561)/$C$2561)</f>
        <v/>
      </c>
      <c r="N2172" s="24">
        <f>IF(Universe!AI2172="","",(Universe!AI2172-$B$2562)/$C$2562)</f>
        <v/>
      </c>
      <c r="O2172" s="24">
        <f>0.74*IF(B2172="",0,B2172)+0.16*IF(C2172="",0,C2172)+0.1*IF(D2172="",0,D2172)</f>
        <v/>
      </c>
      <c r="P2172" s="24">
        <f>0.35*IF(E2172="",0,E2172)+0.35*IF(F2172="",0,F2172)+0.3*IF(G2172="",0,G2172)</f>
        <v/>
      </c>
      <c r="Q2172" s="24">
        <f>0.656*IF(I2172="",0,I2172)+0.344*IF(H2172="",0,H2172)</f>
        <v/>
      </c>
      <c r="R2172" s="24">
        <f>0.338*IF(J2172="",0,J2172)+0.662*IF(K2172="",0,K2172)</f>
        <v/>
      </c>
      <c r="S2172" s="24">
        <f>0.38*IF(L2172="",0,L2172)+0.35*IF(M2172="",0,M2172)+0.27*IF(N2172="",0,N2172)</f>
        <v/>
      </c>
      <c r="T2172" s="24">
        <f>IF(Universe!S2172="","",((Universe!S2172-$B$2565)/$C$2565)^3)</f>
        <v/>
      </c>
      <c r="U2172" s="24">
        <f>IF(Universe!S2172="","",(Universe!S2172-$B$2565)/$C$2565)</f>
        <v/>
      </c>
      <c r="V2172" s="24">
        <f>IF(Universe!T2172="","",(Universe!T2172-$B$2566)/$C$2566)</f>
        <v/>
      </c>
      <c r="W2172" s="24">
        <f>IF(Universe!U2172="","",(Universe!U2172-$B$2567)/$C$2567)</f>
        <v/>
      </c>
      <c r="X2172" s="24">
        <f>IF(O2172="","",(O2172-$B$2571)/$C$2571)</f>
        <v/>
      </c>
      <c r="Y2172" s="24">
        <f>IF(T2172="","",(T2172-$B$2576)/$C$2576)</f>
        <v/>
      </c>
      <c r="Z2172" s="24">
        <f>IF(Universe!V2172="","",(Universe!V2172-$B$2568)/$C$2568)</f>
        <v/>
      </c>
      <c r="AA2172" s="24">
        <f>IF(P2172="","",(P2172-$B$2572)/$C$2572)</f>
        <v/>
      </c>
      <c r="AB2172" s="24">
        <f>IF(Q2172="","",(Q2172-$B$2573)/$C$2573)</f>
        <v/>
      </c>
      <c r="AC2172" s="24">
        <f>IF(R2172="","",(R2172-$B$2574)/$C$2574)</f>
        <v/>
      </c>
      <c r="AD2172" s="24">
        <f>IF(S2172="","",(S2172-$B$2575)/$C$2575)</f>
        <v/>
      </c>
      <c r="AE2172" s="24">
        <f>IF(Y2172="","",Y2172-(19.12044933116382+16.522174187581257*U2172))</f>
        <v/>
      </c>
      <c r="AF2172" s="24">
        <f>IF(X2172="","",(X2172-(-0.27268023098325006+0.47142105304415904*V2172+-0.3189264934812436*U2172)--5.286111042926227e-16)/0.7994208745952703)</f>
        <v/>
      </c>
      <c r="AG2172" s="24">
        <f>IF(AA2172="","",(AA2172-(0.5248806186338691+-0.064206457956449*U2172)-5.43454825424064e-16)/0.9977404048781155)</f>
        <v/>
      </c>
      <c r="AH2172" s="25" t="n">
        <v>-2.818835431213881</v>
      </c>
      <c r="AI2172" s="25" t="n">
        <v>-0.5644439488281831</v>
      </c>
      <c r="AJ2172" s="25" t="n">
        <v>-1.019603355496786</v>
      </c>
      <c r="AK2172" s="25" t="n">
        <v>0.5789594938594395</v>
      </c>
      <c r="AL2172" s="25" t="n">
        <v>3.167286172253637</v>
      </c>
      <c r="AM2172" s="25" t="n">
        <v>0.0239555318802517</v>
      </c>
      <c r="AN2172" s="25" t="n">
        <v>-0.9045321524354492</v>
      </c>
      <c r="AO2172" s="25" t="n">
        <v>0.0536488039717928</v>
      </c>
      <c r="AP2172" s="25" t="n">
        <v>-0.5896177317358068</v>
      </c>
      <c r="AQ2172" s="25" t="n">
        <v>0.955955611775444</v>
      </c>
    </row>
    <row r="2173">
      <c r="A2173" s="23">
        <f>Universe!A2173</f>
        <v/>
      </c>
      <c r="B2173" s="24">
        <f>IF(Universe!W2173="","",(Universe!W2173-$B$2550)/$C$2550)</f>
        <v/>
      </c>
      <c r="C2173" s="24">
        <f>IF(Universe!X2173="","",(Universe!X2173-$B$2551)/$C$2551)</f>
        <v/>
      </c>
      <c r="D2173" s="24">
        <f>IF(Universe!Y2173="","",(Universe!Y2173-$B$2552)/$C$2552)</f>
        <v/>
      </c>
      <c r="E2173" s="24">
        <f>IF(Universe!Z2173="","",(Universe!Z2173-$B$2553)/$C$2553)</f>
        <v/>
      </c>
      <c r="F2173" s="24">
        <f>IF(Universe!AA2173="","",(Universe!AA2173-$B$2554)/$C$2554)</f>
        <v/>
      </c>
      <c r="G2173" s="24">
        <f>IF(Universe!AB2173="","",(Universe!AB2173-$B$2555)/$C$2555)</f>
        <v/>
      </c>
      <c r="H2173" s="24">
        <f>IF(Universe!AC2173="","",(Universe!AC2173-$B$2556)/$C$2556)</f>
        <v/>
      </c>
      <c r="I2173" s="24">
        <f>IF(Universe!AD2173="","",(Universe!AD2173-$B$2557)/$C$2557)</f>
        <v/>
      </c>
      <c r="J2173" s="24">
        <f>IF(Universe!AE2173="","",(Universe!AE2173-$B$2558)/$C$2558)</f>
        <v/>
      </c>
      <c r="K2173" s="24">
        <f>IF(Universe!AF2173="","",(Universe!AF2173-$B$2559)/$C$2559)</f>
        <v/>
      </c>
      <c r="L2173" s="24">
        <f>IF(Universe!AG2173="","",(Universe!AG2173-$B$2560)/$C$2560)</f>
        <v/>
      </c>
      <c r="M2173" s="24">
        <f>IF(Universe!AH2173="","",(Universe!AH2173-$B$2561)/$C$2561)</f>
        <v/>
      </c>
      <c r="N2173" s="24">
        <f>IF(Universe!AI2173="","",(Universe!AI2173-$B$2562)/$C$2562)</f>
        <v/>
      </c>
      <c r="O2173" s="24">
        <f>0.74*IF(B2173="",0,B2173)+0.16*IF(C2173="",0,C2173)+0.1*IF(D2173="",0,D2173)</f>
        <v/>
      </c>
      <c r="P2173" s="24">
        <f>0.35*IF(E2173="",0,E2173)+0.35*IF(F2173="",0,F2173)+0.3*IF(G2173="",0,G2173)</f>
        <v/>
      </c>
      <c r="Q2173" s="24">
        <f>0.656*IF(I2173="",0,I2173)+0.344*IF(H2173="",0,H2173)</f>
        <v/>
      </c>
      <c r="R2173" s="24">
        <f>0.338*IF(J2173="",0,J2173)+0.662*IF(K2173="",0,K2173)</f>
        <v/>
      </c>
      <c r="S2173" s="24">
        <f>0.38*IF(L2173="",0,L2173)+0.35*IF(M2173="",0,M2173)+0.27*IF(N2173="",0,N2173)</f>
        <v/>
      </c>
      <c r="T2173" s="24">
        <f>IF(Universe!S2173="","",((Universe!S2173-$B$2565)/$C$2565)^3)</f>
        <v/>
      </c>
      <c r="U2173" s="24">
        <f>IF(Universe!S2173="","",(Universe!S2173-$B$2565)/$C$2565)</f>
        <v/>
      </c>
      <c r="V2173" s="24">
        <f>IF(Universe!T2173="","",(Universe!T2173-$B$2566)/$C$2566)</f>
        <v/>
      </c>
      <c r="W2173" s="24">
        <f>IF(Universe!U2173="","",(Universe!U2173-$B$2567)/$C$2567)</f>
        <v/>
      </c>
      <c r="X2173" s="24">
        <f>IF(O2173="","",(O2173-$B$2571)/$C$2571)</f>
        <v/>
      </c>
      <c r="Y2173" s="24">
        <f>IF(T2173="","",(T2173-$B$2576)/$C$2576)</f>
        <v/>
      </c>
      <c r="Z2173" s="24">
        <f>IF(Universe!V2173="","",(Universe!V2173-$B$2568)/$C$2568)</f>
        <v/>
      </c>
      <c r="AA2173" s="24">
        <f>IF(P2173="","",(P2173-$B$2572)/$C$2572)</f>
        <v/>
      </c>
      <c r="AB2173" s="24">
        <f>IF(Q2173="","",(Q2173-$B$2573)/$C$2573)</f>
        <v/>
      </c>
      <c r="AC2173" s="24">
        <f>IF(R2173="","",(R2173-$B$2574)/$C$2574)</f>
        <v/>
      </c>
      <c r="AD2173" s="24">
        <f>IF(S2173="","",(S2173-$B$2575)/$C$2575)</f>
        <v/>
      </c>
      <c r="AE2173" s="24">
        <f>IF(Y2173="","",Y2173-(19.12044933116382+16.522174187581257*U2173))</f>
        <v/>
      </c>
      <c r="AF2173" s="24">
        <f>IF(X2173="","",(X2173-(-0.27268023098325006+0.47142105304415904*V2173+-0.3189264934812436*U2173)--5.286111042926227e-16)/0.7994208745952703)</f>
        <v/>
      </c>
      <c r="AG2173" s="24">
        <f>IF(AA2173="","",(AA2173-(0.5248806186338691+-0.064206457956449*U2173)-5.43454825424064e-16)/0.9977404048781155)</f>
        <v/>
      </c>
      <c r="AH2173" s="25" t="n">
        <v>-1.342264056986809</v>
      </c>
      <c r="AI2173" s="25" t="n">
        <v>0.4212651807896133</v>
      </c>
      <c r="AJ2173" s="25" t="n">
        <v>-0.414255550594468</v>
      </c>
      <c r="AK2173" s="25" t="n">
        <v>-0.3219477985587349</v>
      </c>
      <c r="AL2173" s="25" t="n">
        <v>2.602601186207953</v>
      </c>
      <c r="AM2173" s="25" t="n">
        <v>0.8149081470006523</v>
      </c>
      <c r="AN2173" s="25" t="n">
        <v>-0.4742301423357591</v>
      </c>
      <c r="AO2173" s="25" t="n">
        <v>0.0358576553622571</v>
      </c>
      <c r="AP2173" s="25" t="n">
        <v>-0.1282371840782576</v>
      </c>
      <c r="AQ2173" s="25" t="n">
        <v>0.2024160779600553</v>
      </c>
    </row>
    <row r="2174">
      <c r="A2174" s="23">
        <f>Universe!A2174</f>
        <v/>
      </c>
      <c r="B2174" s="24">
        <f>IF(Universe!W2174="","",(Universe!W2174-$B$2550)/$C$2550)</f>
        <v/>
      </c>
      <c r="C2174" s="24">
        <f>IF(Universe!X2174="","",(Universe!X2174-$B$2551)/$C$2551)</f>
        <v/>
      </c>
      <c r="D2174" s="24">
        <f>IF(Universe!Y2174="","",(Universe!Y2174-$B$2552)/$C$2552)</f>
        <v/>
      </c>
      <c r="E2174" s="24">
        <f>IF(Universe!Z2174="","",(Universe!Z2174-$B$2553)/$C$2553)</f>
        <v/>
      </c>
      <c r="F2174" s="24">
        <f>IF(Universe!AA2174="","",(Universe!AA2174-$B$2554)/$C$2554)</f>
        <v/>
      </c>
      <c r="G2174" s="24">
        <f>IF(Universe!AB2174="","",(Universe!AB2174-$B$2555)/$C$2555)</f>
        <v/>
      </c>
      <c r="H2174" s="24">
        <f>IF(Universe!AC2174="","",(Universe!AC2174-$B$2556)/$C$2556)</f>
        <v/>
      </c>
      <c r="I2174" s="24">
        <f>IF(Universe!AD2174="","",(Universe!AD2174-$B$2557)/$C$2557)</f>
        <v/>
      </c>
      <c r="J2174" s="24">
        <f>IF(Universe!AE2174="","",(Universe!AE2174-$B$2558)/$C$2558)</f>
        <v/>
      </c>
      <c r="K2174" s="24">
        <f>IF(Universe!AF2174="","",(Universe!AF2174-$B$2559)/$C$2559)</f>
        <v/>
      </c>
      <c r="L2174" s="24">
        <f>IF(Universe!AG2174="","",(Universe!AG2174-$B$2560)/$C$2560)</f>
        <v/>
      </c>
      <c r="M2174" s="24">
        <f>IF(Universe!AH2174="","",(Universe!AH2174-$B$2561)/$C$2561)</f>
        <v/>
      </c>
      <c r="N2174" s="24">
        <f>IF(Universe!AI2174="","",(Universe!AI2174-$B$2562)/$C$2562)</f>
        <v/>
      </c>
      <c r="O2174" s="24">
        <f>0.74*IF(B2174="",0,B2174)+0.16*IF(C2174="",0,C2174)+0.1*IF(D2174="",0,D2174)</f>
        <v/>
      </c>
      <c r="P2174" s="24">
        <f>0.35*IF(E2174="",0,E2174)+0.35*IF(F2174="",0,F2174)+0.3*IF(G2174="",0,G2174)</f>
        <v/>
      </c>
      <c r="Q2174" s="24">
        <f>0.656*IF(I2174="",0,I2174)+0.344*IF(H2174="",0,H2174)</f>
        <v/>
      </c>
      <c r="R2174" s="24">
        <f>0.338*IF(J2174="",0,J2174)+0.662*IF(K2174="",0,K2174)</f>
        <v/>
      </c>
      <c r="S2174" s="24">
        <f>0.38*IF(L2174="",0,L2174)+0.35*IF(M2174="",0,M2174)+0.27*IF(N2174="",0,N2174)</f>
        <v/>
      </c>
      <c r="T2174" s="24">
        <f>IF(Universe!S2174="","",((Universe!S2174-$B$2565)/$C$2565)^3)</f>
        <v/>
      </c>
      <c r="U2174" s="24">
        <f>IF(Universe!S2174="","",(Universe!S2174-$B$2565)/$C$2565)</f>
        <v/>
      </c>
      <c r="V2174" s="24">
        <f>IF(Universe!T2174="","",(Universe!T2174-$B$2566)/$C$2566)</f>
        <v/>
      </c>
      <c r="W2174" s="24">
        <f>IF(Universe!U2174="","",(Universe!U2174-$B$2567)/$C$2567)</f>
        <v/>
      </c>
      <c r="X2174" s="24">
        <f>IF(O2174="","",(O2174-$B$2571)/$C$2571)</f>
        <v/>
      </c>
      <c r="Y2174" s="24">
        <f>IF(T2174="","",(T2174-$B$2576)/$C$2576)</f>
        <v/>
      </c>
      <c r="Z2174" s="24">
        <f>IF(Universe!V2174="","",(Universe!V2174-$B$2568)/$C$2568)</f>
        <v/>
      </c>
      <c r="AA2174" s="24">
        <f>IF(P2174="","",(P2174-$B$2572)/$C$2572)</f>
        <v/>
      </c>
      <c r="AB2174" s="24">
        <f>IF(Q2174="","",(Q2174-$B$2573)/$C$2573)</f>
        <v/>
      </c>
      <c r="AC2174" s="24">
        <f>IF(R2174="","",(R2174-$B$2574)/$C$2574)</f>
        <v/>
      </c>
      <c r="AD2174" s="24">
        <f>IF(S2174="","",(S2174-$B$2575)/$C$2575)</f>
        <v/>
      </c>
      <c r="AE2174" s="24">
        <f>IF(Y2174="","",Y2174-(19.12044933116382+16.522174187581257*U2174))</f>
        <v/>
      </c>
      <c r="AF2174" s="24">
        <f>IF(X2174="","",(X2174-(-0.27268023098325006+0.47142105304415904*V2174+-0.3189264934812436*U2174)--5.286111042926227e-16)/0.7994208745952703)</f>
        <v/>
      </c>
      <c r="AG2174" s="24">
        <f>IF(AA2174="","",(AA2174-(0.5248806186338691+-0.064206457956449*U2174)-5.43454825424064e-16)/0.9977404048781155)</f>
        <v/>
      </c>
      <c r="AH2174" s="25" t="n">
        <v>-3.750553714076807</v>
      </c>
      <c r="AI2174" s="25" t="n">
        <v>-0.8216928798078056</v>
      </c>
      <c r="AJ2174" s="25" t="n">
        <v>-1.655361483406251</v>
      </c>
      <c r="AK2174" s="25" t="n">
        <v>-0.1447692025042801</v>
      </c>
      <c r="AL2174" s="25" t="n">
        <v>1.253794765198339</v>
      </c>
      <c r="AM2174" s="25" t="n">
        <v>1.146207566722989</v>
      </c>
      <c r="AN2174" s="25" t="n">
        <v>0.6149361711470703</v>
      </c>
      <c r="AO2174" s="25" t="n">
        <v>-0.0569072250456872</v>
      </c>
      <c r="AP2174" s="25" t="n">
        <v>-1.959539199905932</v>
      </c>
      <c r="AQ2174" s="25" t="n">
        <v>-0.08760963661047599</v>
      </c>
    </row>
    <row r="2175">
      <c r="A2175" s="23">
        <f>Universe!A2175</f>
        <v/>
      </c>
      <c r="B2175" s="24">
        <f>IF(Universe!W2175="","",(Universe!W2175-$B$2550)/$C$2550)</f>
        <v/>
      </c>
      <c r="C2175" s="24">
        <f>IF(Universe!X2175="","",(Universe!X2175-$B$2551)/$C$2551)</f>
        <v/>
      </c>
      <c r="D2175" s="24">
        <f>IF(Universe!Y2175="","",(Universe!Y2175-$B$2552)/$C$2552)</f>
        <v/>
      </c>
      <c r="E2175" s="24">
        <f>IF(Universe!Z2175="","",(Universe!Z2175-$B$2553)/$C$2553)</f>
        <v/>
      </c>
      <c r="F2175" s="24">
        <f>IF(Universe!AA2175="","",(Universe!AA2175-$B$2554)/$C$2554)</f>
        <v/>
      </c>
      <c r="G2175" s="24">
        <f>IF(Universe!AB2175="","",(Universe!AB2175-$B$2555)/$C$2555)</f>
        <v/>
      </c>
      <c r="H2175" s="24">
        <f>IF(Universe!AC2175="","",(Universe!AC2175-$B$2556)/$C$2556)</f>
        <v/>
      </c>
      <c r="I2175" s="24">
        <f>IF(Universe!AD2175="","",(Universe!AD2175-$B$2557)/$C$2557)</f>
        <v/>
      </c>
      <c r="J2175" s="24">
        <f>IF(Universe!AE2175="","",(Universe!AE2175-$B$2558)/$C$2558)</f>
        <v/>
      </c>
      <c r="K2175" s="24">
        <f>IF(Universe!AF2175="","",(Universe!AF2175-$B$2559)/$C$2559)</f>
        <v/>
      </c>
      <c r="L2175" s="24">
        <f>IF(Universe!AG2175="","",(Universe!AG2175-$B$2560)/$C$2560)</f>
        <v/>
      </c>
      <c r="M2175" s="24">
        <f>IF(Universe!AH2175="","",(Universe!AH2175-$B$2561)/$C$2561)</f>
        <v/>
      </c>
      <c r="N2175" s="24">
        <f>IF(Universe!AI2175="","",(Universe!AI2175-$B$2562)/$C$2562)</f>
        <v/>
      </c>
      <c r="O2175" s="24">
        <f>0.74*IF(B2175="",0,B2175)+0.16*IF(C2175="",0,C2175)+0.1*IF(D2175="",0,D2175)</f>
        <v/>
      </c>
      <c r="P2175" s="24">
        <f>0.35*IF(E2175="",0,E2175)+0.35*IF(F2175="",0,F2175)+0.3*IF(G2175="",0,G2175)</f>
        <v/>
      </c>
      <c r="Q2175" s="24">
        <f>0.656*IF(I2175="",0,I2175)+0.344*IF(H2175="",0,H2175)</f>
        <v/>
      </c>
      <c r="R2175" s="24">
        <f>0.338*IF(J2175="",0,J2175)+0.662*IF(K2175="",0,K2175)</f>
        <v/>
      </c>
      <c r="S2175" s="24">
        <f>0.38*IF(L2175="",0,L2175)+0.35*IF(M2175="",0,M2175)+0.27*IF(N2175="",0,N2175)</f>
        <v/>
      </c>
      <c r="T2175" s="24">
        <f>IF(Universe!S2175="","",((Universe!S2175-$B$2565)/$C$2565)^3)</f>
        <v/>
      </c>
      <c r="U2175" s="24">
        <f>IF(Universe!S2175="","",(Universe!S2175-$B$2565)/$C$2565)</f>
        <v/>
      </c>
      <c r="V2175" s="24">
        <f>IF(Universe!T2175="","",(Universe!T2175-$B$2566)/$C$2566)</f>
        <v/>
      </c>
      <c r="W2175" s="24">
        <f>IF(Universe!U2175="","",(Universe!U2175-$B$2567)/$C$2567)</f>
        <v/>
      </c>
      <c r="X2175" s="24">
        <f>IF(O2175="","",(O2175-$B$2571)/$C$2571)</f>
        <v/>
      </c>
      <c r="Y2175" s="24">
        <f>IF(T2175="","",(T2175-$B$2576)/$C$2576)</f>
        <v/>
      </c>
      <c r="Z2175" s="24">
        <f>IF(Universe!V2175="","",(Universe!V2175-$B$2568)/$C$2568)</f>
        <v/>
      </c>
      <c r="AA2175" s="24">
        <f>IF(P2175="","",(P2175-$B$2572)/$C$2572)</f>
        <v/>
      </c>
      <c r="AB2175" s="24">
        <f>IF(Q2175="","",(Q2175-$B$2573)/$C$2573)</f>
        <v/>
      </c>
      <c r="AC2175" s="24">
        <f>IF(R2175="","",(R2175-$B$2574)/$C$2574)</f>
        <v/>
      </c>
      <c r="AD2175" s="24">
        <f>IF(S2175="","",(S2175-$B$2575)/$C$2575)</f>
        <v/>
      </c>
      <c r="AE2175" s="24">
        <f>IF(Y2175="","",Y2175-(19.12044933116382+16.522174187581257*U2175))</f>
        <v/>
      </c>
      <c r="AF2175" s="24">
        <f>IF(X2175="","",(X2175-(-0.27268023098325006+0.47142105304415904*V2175+-0.3189264934812436*U2175)--5.286111042926227e-16)/0.7994208745952703)</f>
        <v/>
      </c>
      <c r="AG2175" s="24">
        <f>IF(AA2175="","",(AA2175-(0.5248806186338691+-0.064206457956449*U2175)-5.43454825424064e-16)/0.9977404048781155)</f>
        <v/>
      </c>
      <c r="AH2175" s="25" t="n">
        <v>-1.750563771425377</v>
      </c>
      <c r="AI2175" s="25" t="n">
        <v>1.227472040431028</v>
      </c>
      <c r="AJ2175" s="25" t="n">
        <v>-0.9616035613035248</v>
      </c>
      <c r="AK2175" s="25" t="n">
        <v>-0.5360895634709629</v>
      </c>
      <c r="AL2175" s="25" t="n">
        <v>3.088432100308204</v>
      </c>
      <c r="AM2175" s="25" t="n">
        <v>0.8206458975274449</v>
      </c>
      <c r="AN2175" s="25" t="n">
        <v>0.4918402721241673</v>
      </c>
      <c r="AO2175" s="25" t="n">
        <v>0.0372772968777541</v>
      </c>
      <c r="AP2175" s="25" t="n">
        <v>-1.242791860874429</v>
      </c>
      <c r="AQ2175" s="25" t="n">
        <v>0.1048082965953171</v>
      </c>
    </row>
    <row r="2176">
      <c r="A2176" s="23">
        <f>Universe!A2176</f>
        <v/>
      </c>
      <c r="B2176" s="24">
        <f>IF(Universe!W2176="","",(Universe!W2176-$B$2550)/$C$2550)</f>
        <v/>
      </c>
      <c r="C2176" s="24">
        <f>IF(Universe!X2176="","",(Universe!X2176-$B$2551)/$C$2551)</f>
        <v/>
      </c>
      <c r="D2176" s="24">
        <f>IF(Universe!Y2176="","",(Universe!Y2176-$B$2552)/$C$2552)</f>
        <v/>
      </c>
      <c r="E2176" s="24">
        <f>IF(Universe!Z2176="","",(Universe!Z2176-$B$2553)/$C$2553)</f>
        <v/>
      </c>
      <c r="F2176" s="24">
        <f>IF(Universe!AA2176="","",(Universe!AA2176-$B$2554)/$C$2554)</f>
        <v/>
      </c>
      <c r="G2176" s="24">
        <f>IF(Universe!AB2176="","",(Universe!AB2176-$B$2555)/$C$2555)</f>
        <v/>
      </c>
      <c r="H2176" s="24">
        <f>IF(Universe!AC2176="","",(Universe!AC2176-$B$2556)/$C$2556)</f>
        <v/>
      </c>
      <c r="I2176" s="24">
        <f>IF(Universe!AD2176="","",(Universe!AD2176-$B$2557)/$C$2557)</f>
        <v/>
      </c>
      <c r="J2176" s="24">
        <f>IF(Universe!AE2176="","",(Universe!AE2176-$B$2558)/$C$2558)</f>
        <v/>
      </c>
      <c r="K2176" s="24">
        <f>IF(Universe!AF2176="","",(Universe!AF2176-$B$2559)/$C$2559)</f>
        <v/>
      </c>
      <c r="L2176" s="24">
        <f>IF(Universe!AG2176="","",(Universe!AG2176-$B$2560)/$C$2560)</f>
        <v/>
      </c>
      <c r="M2176" s="24">
        <f>IF(Universe!AH2176="","",(Universe!AH2176-$B$2561)/$C$2561)</f>
        <v/>
      </c>
      <c r="N2176" s="24">
        <f>IF(Universe!AI2176="","",(Universe!AI2176-$B$2562)/$C$2562)</f>
        <v/>
      </c>
      <c r="O2176" s="24">
        <f>0.74*IF(B2176="",0,B2176)+0.16*IF(C2176="",0,C2176)+0.1*IF(D2176="",0,D2176)</f>
        <v/>
      </c>
      <c r="P2176" s="24">
        <f>0.35*IF(E2176="",0,E2176)+0.35*IF(F2176="",0,F2176)+0.3*IF(G2176="",0,G2176)</f>
        <v/>
      </c>
      <c r="Q2176" s="24">
        <f>0.656*IF(I2176="",0,I2176)+0.344*IF(H2176="",0,H2176)</f>
        <v/>
      </c>
      <c r="R2176" s="24">
        <f>0.338*IF(J2176="",0,J2176)+0.662*IF(K2176="",0,K2176)</f>
        <v/>
      </c>
      <c r="S2176" s="24">
        <f>0.38*IF(L2176="",0,L2176)+0.35*IF(M2176="",0,M2176)+0.27*IF(N2176="",0,N2176)</f>
        <v/>
      </c>
      <c r="T2176" s="24">
        <f>IF(Universe!S2176="","",((Universe!S2176-$B$2565)/$C$2565)^3)</f>
        <v/>
      </c>
      <c r="U2176" s="24">
        <f>IF(Universe!S2176="","",(Universe!S2176-$B$2565)/$C$2565)</f>
        <v/>
      </c>
      <c r="V2176" s="24">
        <f>IF(Universe!T2176="","",(Universe!T2176-$B$2566)/$C$2566)</f>
        <v/>
      </c>
      <c r="W2176" s="24">
        <f>IF(Universe!U2176="","",(Universe!U2176-$B$2567)/$C$2567)</f>
        <v/>
      </c>
      <c r="X2176" s="24">
        <f>IF(O2176="","",(O2176-$B$2571)/$C$2571)</f>
        <v/>
      </c>
      <c r="Y2176" s="24">
        <f>IF(T2176="","",(T2176-$B$2576)/$C$2576)</f>
        <v/>
      </c>
      <c r="Z2176" s="24">
        <f>IF(Universe!V2176="","",(Universe!V2176-$B$2568)/$C$2568)</f>
        <v/>
      </c>
      <c r="AA2176" s="24">
        <f>IF(P2176="","",(P2176-$B$2572)/$C$2572)</f>
        <v/>
      </c>
      <c r="AB2176" s="24">
        <f>IF(Q2176="","",(Q2176-$B$2573)/$C$2573)</f>
        <v/>
      </c>
      <c r="AC2176" s="24">
        <f>IF(R2176="","",(R2176-$B$2574)/$C$2574)</f>
        <v/>
      </c>
      <c r="AD2176" s="24">
        <f>IF(S2176="","",(S2176-$B$2575)/$C$2575)</f>
        <v/>
      </c>
      <c r="AE2176" s="24">
        <f>IF(Y2176="","",Y2176-(19.12044933116382+16.522174187581257*U2176))</f>
        <v/>
      </c>
      <c r="AF2176" s="24">
        <f>IF(X2176="","",(X2176-(-0.27268023098325006+0.47142105304415904*V2176+-0.3189264934812436*U2176)--5.286111042926227e-16)/0.7994208745952703)</f>
        <v/>
      </c>
      <c r="AG2176" s="24">
        <f>IF(AA2176="","",(AA2176-(0.5248806186338691+-0.064206457956449*U2176)-5.43454825424064e-16)/0.9977404048781155)</f>
        <v/>
      </c>
      <c r="AH2176" s="25" t="n">
        <v>-1.784258561470698</v>
      </c>
      <c r="AI2176" s="25" t="n">
        <v>1.153769914344014</v>
      </c>
      <c r="AJ2176" s="25" t="n">
        <v>-0.9339758814295732</v>
      </c>
      <c r="AK2176" s="25" t="n">
        <v>-0.6437952390616442</v>
      </c>
      <c r="AL2176" s="25" t="n">
        <v>3.119238270122242</v>
      </c>
      <c r="AM2176" s="25" t="n">
        <v>0.436371787719589</v>
      </c>
      <c r="AN2176" s="25" t="n">
        <v>0.9420192753542348</v>
      </c>
      <c r="AO2176" s="25" t="n">
        <v>-0.0236627120805611</v>
      </c>
      <c r="AP2176" s="25" t="n">
        <v>-1.406068604960871</v>
      </c>
      <c r="AQ2176" s="25" t="n">
        <v>-0.3155157270662939</v>
      </c>
    </row>
    <row r="2177">
      <c r="A2177" s="23">
        <f>Universe!A2177</f>
        <v/>
      </c>
      <c r="B2177" s="24">
        <f>IF(Universe!W2177="","",(Universe!W2177-$B$2550)/$C$2550)</f>
        <v/>
      </c>
      <c r="C2177" s="24">
        <f>IF(Universe!X2177="","",(Universe!X2177-$B$2551)/$C$2551)</f>
        <v/>
      </c>
      <c r="D2177" s="24">
        <f>IF(Universe!Y2177="","",(Universe!Y2177-$B$2552)/$C$2552)</f>
        <v/>
      </c>
      <c r="E2177" s="24">
        <f>IF(Universe!Z2177="","",(Universe!Z2177-$B$2553)/$C$2553)</f>
        <v/>
      </c>
      <c r="F2177" s="24">
        <f>IF(Universe!AA2177="","",(Universe!AA2177-$B$2554)/$C$2554)</f>
        <v/>
      </c>
      <c r="G2177" s="24">
        <f>IF(Universe!AB2177="","",(Universe!AB2177-$B$2555)/$C$2555)</f>
        <v/>
      </c>
      <c r="H2177" s="24">
        <f>IF(Universe!AC2177="","",(Universe!AC2177-$B$2556)/$C$2556)</f>
        <v/>
      </c>
      <c r="I2177" s="24">
        <f>IF(Universe!AD2177="","",(Universe!AD2177-$B$2557)/$C$2557)</f>
        <v/>
      </c>
      <c r="J2177" s="24">
        <f>IF(Universe!AE2177="","",(Universe!AE2177-$B$2558)/$C$2558)</f>
        <v/>
      </c>
      <c r="K2177" s="24">
        <f>IF(Universe!AF2177="","",(Universe!AF2177-$B$2559)/$C$2559)</f>
        <v/>
      </c>
      <c r="L2177" s="24">
        <f>IF(Universe!AG2177="","",(Universe!AG2177-$B$2560)/$C$2560)</f>
        <v/>
      </c>
      <c r="M2177" s="24">
        <f>IF(Universe!AH2177="","",(Universe!AH2177-$B$2561)/$C$2561)</f>
        <v/>
      </c>
      <c r="N2177" s="24">
        <f>IF(Universe!AI2177="","",(Universe!AI2177-$B$2562)/$C$2562)</f>
        <v/>
      </c>
      <c r="O2177" s="24">
        <f>0.74*IF(B2177="",0,B2177)+0.16*IF(C2177="",0,C2177)+0.1*IF(D2177="",0,D2177)</f>
        <v/>
      </c>
      <c r="P2177" s="24">
        <f>0.35*IF(E2177="",0,E2177)+0.35*IF(F2177="",0,F2177)+0.3*IF(G2177="",0,G2177)</f>
        <v/>
      </c>
      <c r="Q2177" s="24">
        <f>0.656*IF(I2177="",0,I2177)+0.344*IF(H2177="",0,H2177)</f>
        <v/>
      </c>
      <c r="R2177" s="24">
        <f>0.338*IF(J2177="",0,J2177)+0.662*IF(K2177="",0,K2177)</f>
        <v/>
      </c>
      <c r="S2177" s="24">
        <f>0.38*IF(L2177="",0,L2177)+0.35*IF(M2177="",0,M2177)+0.27*IF(N2177="",0,N2177)</f>
        <v/>
      </c>
      <c r="T2177" s="24">
        <f>IF(Universe!S2177="","",((Universe!S2177-$B$2565)/$C$2565)^3)</f>
        <v/>
      </c>
      <c r="U2177" s="24">
        <f>IF(Universe!S2177="","",(Universe!S2177-$B$2565)/$C$2565)</f>
        <v/>
      </c>
      <c r="V2177" s="24">
        <f>IF(Universe!T2177="","",(Universe!T2177-$B$2566)/$C$2566)</f>
        <v/>
      </c>
      <c r="W2177" s="24">
        <f>IF(Universe!U2177="","",(Universe!U2177-$B$2567)/$C$2567)</f>
        <v/>
      </c>
      <c r="X2177" s="24">
        <f>IF(O2177="","",(O2177-$B$2571)/$C$2571)</f>
        <v/>
      </c>
      <c r="Y2177" s="24">
        <f>IF(T2177="","",(T2177-$B$2576)/$C$2576)</f>
        <v/>
      </c>
      <c r="Z2177" s="24">
        <f>IF(Universe!V2177="","",(Universe!V2177-$B$2568)/$C$2568)</f>
        <v/>
      </c>
      <c r="AA2177" s="24">
        <f>IF(P2177="","",(P2177-$B$2572)/$C$2572)</f>
        <v/>
      </c>
      <c r="AB2177" s="24">
        <f>IF(Q2177="","",(Q2177-$B$2573)/$C$2573)</f>
        <v/>
      </c>
      <c r="AC2177" s="24">
        <f>IF(R2177="","",(R2177-$B$2574)/$C$2574)</f>
        <v/>
      </c>
      <c r="AD2177" s="24">
        <f>IF(S2177="","",(S2177-$B$2575)/$C$2575)</f>
        <v/>
      </c>
      <c r="AE2177" s="24">
        <f>IF(Y2177="","",Y2177-(19.12044933116382+16.522174187581257*U2177))</f>
        <v/>
      </c>
      <c r="AF2177" s="24">
        <f>IF(X2177="","",(X2177-(-0.27268023098325006+0.47142105304415904*V2177+-0.3189264934812436*U2177)--5.286111042926227e-16)/0.7994208745952703)</f>
        <v/>
      </c>
      <c r="AG2177" s="24">
        <f>IF(AA2177="","",(AA2177-(0.5248806186338691+-0.064206457956449*U2177)-5.43454825424064e-16)/0.9977404048781155)</f>
        <v/>
      </c>
      <c r="AH2177" s="25" t="n">
        <v>-2.157568223413806</v>
      </c>
      <c r="AI2177" s="25" t="n">
        <v>-1.375364217410321</v>
      </c>
      <c r="AJ2177" s="25" t="n">
        <v>-0.1759588397385896</v>
      </c>
      <c r="AK2177" s="25" t="n">
        <v>-0.2046084805232407</v>
      </c>
      <c r="AL2177" s="25" t="n">
        <v>3.349960629558619</v>
      </c>
      <c r="AM2177" s="25" t="n">
        <v>0.6174891202303567</v>
      </c>
      <c r="AN2177" s="25" t="n">
        <v>-0.8453994674007714</v>
      </c>
      <c r="AO2177" s="25" t="n">
        <v>-0.0230334817851383</v>
      </c>
      <c r="AP2177" s="25" t="n">
        <v>-0.1149880585648765</v>
      </c>
      <c r="AQ2177" s="25" t="n">
        <v>0.4397133683281977</v>
      </c>
    </row>
    <row r="2178">
      <c r="A2178" s="23">
        <f>Universe!A2178</f>
        <v/>
      </c>
      <c r="B2178" s="24">
        <f>IF(Universe!W2178="","",(Universe!W2178-$B$2550)/$C$2550)</f>
        <v/>
      </c>
      <c r="C2178" s="24">
        <f>IF(Universe!X2178="","",(Universe!X2178-$B$2551)/$C$2551)</f>
        <v/>
      </c>
      <c r="D2178" s="24">
        <f>IF(Universe!Y2178="","",(Universe!Y2178-$B$2552)/$C$2552)</f>
        <v/>
      </c>
      <c r="E2178" s="24">
        <f>IF(Universe!Z2178="","",(Universe!Z2178-$B$2553)/$C$2553)</f>
        <v/>
      </c>
      <c r="F2178" s="24">
        <f>IF(Universe!AA2178="","",(Universe!AA2178-$B$2554)/$C$2554)</f>
        <v/>
      </c>
      <c r="G2178" s="24">
        <f>IF(Universe!AB2178="","",(Universe!AB2178-$B$2555)/$C$2555)</f>
        <v/>
      </c>
      <c r="H2178" s="24">
        <f>IF(Universe!AC2178="","",(Universe!AC2178-$B$2556)/$C$2556)</f>
        <v/>
      </c>
      <c r="I2178" s="24">
        <f>IF(Universe!AD2178="","",(Universe!AD2178-$B$2557)/$C$2557)</f>
        <v/>
      </c>
      <c r="J2178" s="24">
        <f>IF(Universe!AE2178="","",(Universe!AE2178-$B$2558)/$C$2558)</f>
        <v/>
      </c>
      <c r="K2178" s="24">
        <f>IF(Universe!AF2178="","",(Universe!AF2178-$B$2559)/$C$2559)</f>
        <v/>
      </c>
      <c r="L2178" s="24">
        <f>IF(Universe!AG2178="","",(Universe!AG2178-$B$2560)/$C$2560)</f>
        <v/>
      </c>
      <c r="M2178" s="24">
        <f>IF(Universe!AH2178="","",(Universe!AH2178-$B$2561)/$C$2561)</f>
        <v/>
      </c>
      <c r="N2178" s="24">
        <f>IF(Universe!AI2178="","",(Universe!AI2178-$B$2562)/$C$2562)</f>
        <v/>
      </c>
      <c r="O2178" s="24">
        <f>0.74*IF(B2178="",0,B2178)+0.16*IF(C2178="",0,C2178)+0.1*IF(D2178="",0,D2178)</f>
        <v/>
      </c>
      <c r="P2178" s="24">
        <f>0.35*IF(E2178="",0,E2178)+0.35*IF(F2178="",0,F2178)+0.3*IF(G2178="",0,G2178)</f>
        <v/>
      </c>
      <c r="Q2178" s="24">
        <f>0.656*IF(I2178="",0,I2178)+0.344*IF(H2178="",0,H2178)</f>
        <v/>
      </c>
      <c r="R2178" s="24">
        <f>0.338*IF(J2178="",0,J2178)+0.662*IF(K2178="",0,K2178)</f>
        <v/>
      </c>
      <c r="S2178" s="24">
        <f>0.38*IF(L2178="",0,L2178)+0.35*IF(M2178="",0,M2178)+0.27*IF(N2178="",0,N2178)</f>
        <v/>
      </c>
      <c r="T2178" s="24">
        <f>IF(Universe!S2178="","",((Universe!S2178-$B$2565)/$C$2565)^3)</f>
        <v/>
      </c>
      <c r="U2178" s="24">
        <f>IF(Universe!S2178="","",(Universe!S2178-$B$2565)/$C$2565)</f>
        <v/>
      </c>
      <c r="V2178" s="24">
        <f>IF(Universe!T2178="","",(Universe!T2178-$B$2566)/$C$2566)</f>
        <v/>
      </c>
      <c r="W2178" s="24">
        <f>IF(Universe!U2178="","",(Universe!U2178-$B$2567)/$C$2567)</f>
        <v/>
      </c>
      <c r="X2178" s="24">
        <f>IF(O2178="","",(O2178-$B$2571)/$C$2571)</f>
        <v/>
      </c>
      <c r="Y2178" s="24">
        <f>IF(T2178="","",(T2178-$B$2576)/$C$2576)</f>
        <v/>
      </c>
      <c r="Z2178" s="24">
        <f>IF(Universe!V2178="","",(Universe!V2178-$B$2568)/$C$2568)</f>
        <v/>
      </c>
      <c r="AA2178" s="24">
        <f>IF(P2178="","",(P2178-$B$2572)/$C$2572)</f>
        <v/>
      </c>
      <c r="AB2178" s="24">
        <f>IF(Q2178="","",(Q2178-$B$2573)/$C$2573)</f>
        <v/>
      </c>
      <c r="AC2178" s="24">
        <f>IF(R2178="","",(R2178-$B$2574)/$C$2574)</f>
        <v/>
      </c>
      <c r="AD2178" s="24">
        <f>IF(S2178="","",(S2178-$B$2575)/$C$2575)</f>
        <v/>
      </c>
      <c r="AE2178" s="24">
        <f>IF(Y2178="","",Y2178-(19.12044933116382+16.522174187581257*U2178))</f>
        <v/>
      </c>
      <c r="AF2178" s="24">
        <f>IF(X2178="","",(X2178-(-0.27268023098325006+0.47142105304415904*V2178+-0.3189264934812436*U2178)--5.286111042926227e-16)/0.7994208745952703)</f>
        <v/>
      </c>
      <c r="AG2178" s="24">
        <f>IF(AA2178="","",(AA2178-(0.5248806186338691+-0.064206457956449*U2178)-5.43454825424064e-16)/0.9977404048781155)</f>
        <v/>
      </c>
      <c r="AH2178" s="25" t="n">
        <v>-3.40470426722289</v>
      </c>
      <c r="AI2178" s="25" t="n">
        <v>-0.6986504117944413</v>
      </c>
      <c r="AJ2178" s="25" t="n">
        <v>-0.8775106571265588</v>
      </c>
      <c r="AK2178" s="25" t="n">
        <v>-0.3688758980568054</v>
      </c>
      <c r="AL2178" s="25" t="n">
        <v>2.222471998280424</v>
      </c>
      <c r="AM2178" s="25" t="n">
        <v>1.177383177954524</v>
      </c>
      <c r="AN2178" s="25" t="n">
        <v>0.2136827779481001</v>
      </c>
      <c r="AO2178" s="25" t="n">
        <v>0.1791221420231752</v>
      </c>
      <c r="AP2178" s="25" t="n">
        <v>-0.1504319000677717</v>
      </c>
      <c r="AQ2178" s="25" t="n">
        <v>0.2325801606153511</v>
      </c>
    </row>
    <row r="2179">
      <c r="A2179" s="23">
        <f>Universe!A2179</f>
        <v/>
      </c>
      <c r="B2179" s="24">
        <f>IF(Universe!W2179="","",(Universe!W2179-$B$2550)/$C$2550)</f>
        <v/>
      </c>
      <c r="C2179" s="24">
        <f>IF(Universe!X2179="","",(Universe!X2179-$B$2551)/$C$2551)</f>
        <v/>
      </c>
      <c r="D2179" s="24">
        <f>IF(Universe!Y2179="","",(Universe!Y2179-$B$2552)/$C$2552)</f>
        <v/>
      </c>
      <c r="E2179" s="24">
        <f>IF(Universe!Z2179="","",(Universe!Z2179-$B$2553)/$C$2553)</f>
        <v/>
      </c>
      <c r="F2179" s="24">
        <f>IF(Universe!AA2179="","",(Universe!AA2179-$B$2554)/$C$2554)</f>
        <v/>
      </c>
      <c r="G2179" s="24">
        <f>IF(Universe!AB2179="","",(Universe!AB2179-$B$2555)/$C$2555)</f>
        <v/>
      </c>
      <c r="H2179" s="24">
        <f>IF(Universe!AC2179="","",(Universe!AC2179-$B$2556)/$C$2556)</f>
        <v/>
      </c>
      <c r="I2179" s="24">
        <f>IF(Universe!AD2179="","",(Universe!AD2179-$B$2557)/$C$2557)</f>
        <v/>
      </c>
      <c r="J2179" s="24">
        <f>IF(Universe!AE2179="","",(Universe!AE2179-$B$2558)/$C$2558)</f>
        <v/>
      </c>
      <c r="K2179" s="24">
        <f>IF(Universe!AF2179="","",(Universe!AF2179-$B$2559)/$C$2559)</f>
        <v/>
      </c>
      <c r="L2179" s="24">
        <f>IF(Universe!AG2179="","",(Universe!AG2179-$B$2560)/$C$2560)</f>
        <v/>
      </c>
      <c r="M2179" s="24">
        <f>IF(Universe!AH2179="","",(Universe!AH2179-$B$2561)/$C$2561)</f>
        <v/>
      </c>
      <c r="N2179" s="24">
        <f>IF(Universe!AI2179="","",(Universe!AI2179-$B$2562)/$C$2562)</f>
        <v/>
      </c>
      <c r="O2179" s="24">
        <f>0.74*IF(B2179="",0,B2179)+0.16*IF(C2179="",0,C2179)+0.1*IF(D2179="",0,D2179)</f>
        <v/>
      </c>
      <c r="P2179" s="24">
        <f>0.35*IF(E2179="",0,E2179)+0.35*IF(F2179="",0,F2179)+0.3*IF(G2179="",0,G2179)</f>
        <v/>
      </c>
      <c r="Q2179" s="24">
        <f>0.656*IF(I2179="",0,I2179)+0.344*IF(H2179="",0,H2179)</f>
        <v/>
      </c>
      <c r="R2179" s="24">
        <f>0.338*IF(J2179="",0,J2179)+0.662*IF(K2179="",0,K2179)</f>
        <v/>
      </c>
      <c r="S2179" s="24">
        <f>0.38*IF(L2179="",0,L2179)+0.35*IF(M2179="",0,M2179)+0.27*IF(N2179="",0,N2179)</f>
        <v/>
      </c>
      <c r="T2179" s="24">
        <f>IF(Universe!S2179="","",((Universe!S2179-$B$2565)/$C$2565)^3)</f>
        <v/>
      </c>
      <c r="U2179" s="24">
        <f>IF(Universe!S2179="","",(Universe!S2179-$B$2565)/$C$2565)</f>
        <v/>
      </c>
      <c r="V2179" s="24">
        <f>IF(Universe!T2179="","",(Universe!T2179-$B$2566)/$C$2566)</f>
        <v/>
      </c>
      <c r="W2179" s="24">
        <f>IF(Universe!U2179="","",(Universe!U2179-$B$2567)/$C$2567)</f>
        <v/>
      </c>
      <c r="X2179" s="24">
        <f>IF(O2179="","",(O2179-$B$2571)/$C$2571)</f>
        <v/>
      </c>
      <c r="Y2179" s="24">
        <f>IF(T2179="","",(T2179-$B$2576)/$C$2576)</f>
        <v/>
      </c>
      <c r="Z2179" s="24">
        <f>IF(Universe!V2179="","",(Universe!V2179-$B$2568)/$C$2568)</f>
        <v/>
      </c>
      <c r="AA2179" s="24">
        <f>IF(P2179="","",(P2179-$B$2572)/$C$2572)</f>
        <v/>
      </c>
      <c r="AB2179" s="24">
        <f>IF(Q2179="","",(Q2179-$B$2573)/$C$2573)</f>
        <v/>
      </c>
      <c r="AC2179" s="24">
        <f>IF(R2179="","",(R2179-$B$2574)/$C$2574)</f>
        <v/>
      </c>
      <c r="AD2179" s="24">
        <f>IF(S2179="","",(S2179-$B$2575)/$C$2575)</f>
        <v/>
      </c>
      <c r="AE2179" s="24">
        <f>IF(Y2179="","",Y2179-(19.12044933116382+16.522174187581257*U2179))</f>
        <v/>
      </c>
      <c r="AF2179" s="24">
        <f>IF(X2179="","",(X2179-(-0.27268023098325006+0.47142105304415904*V2179+-0.3189264934812436*U2179)--5.286111042926227e-16)/0.7994208745952703)</f>
        <v/>
      </c>
      <c r="AG2179" s="24">
        <f>IF(AA2179="","",(AA2179-(0.5248806186338691+-0.064206457956449*U2179)-5.43454825424064e-16)/0.9977404048781155)</f>
        <v/>
      </c>
      <c r="AH2179" s="25" t="n">
        <v>-2.62694421790826</v>
      </c>
      <c r="AI2179" s="25" t="n">
        <v>0.0570265854111661</v>
      </c>
      <c r="AJ2179" s="25" t="n">
        <v>-0.7426344569381884</v>
      </c>
      <c r="AK2179" s="25" t="n">
        <v>-0.4715173875656331</v>
      </c>
      <c r="AL2179" s="25" t="n">
        <v>3.307856683391374</v>
      </c>
      <c r="AM2179" s="25" t="n">
        <v>0.0931835001715422</v>
      </c>
      <c r="AN2179" s="25" t="n">
        <v>-0.2138291807504585</v>
      </c>
      <c r="AO2179" s="25" t="n">
        <v>-0.0340938892673602</v>
      </c>
      <c r="AP2179" s="25" t="n">
        <v>-0.6080370234963385</v>
      </c>
      <c r="AQ2179" s="25" t="n">
        <v>0.2438836039108667</v>
      </c>
    </row>
    <row r="2180">
      <c r="A2180" s="23">
        <f>Universe!A2180</f>
        <v/>
      </c>
      <c r="B2180" s="24">
        <f>IF(Universe!W2180="","",(Universe!W2180-$B$2550)/$C$2550)</f>
        <v/>
      </c>
      <c r="C2180" s="24">
        <f>IF(Universe!X2180="","",(Universe!X2180-$B$2551)/$C$2551)</f>
        <v/>
      </c>
      <c r="D2180" s="24">
        <f>IF(Universe!Y2180="","",(Universe!Y2180-$B$2552)/$C$2552)</f>
        <v/>
      </c>
      <c r="E2180" s="24">
        <f>IF(Universe!Z2180="","",(Universe!Z2180-$B$2553)/$C$2553)</f>
        <v/>
      </c>
      <c r="F2180" s="24">
        <f>IF(Universe!AA2180="","",(Universe!AA2180-$B$2554)/$C$2554)</f>
        <v/>
      </c>
      <c r="G2180" s="24">
        <f>IF(Universe!AB2180="","",(Universe!AB2180-$B$2555)/$C$2555)</f>
        <v/>
      </c>
      <c r="H2180" s="24">
        <f>IF(Universe!AC2180="","",(Universe!AC2180-$B$2556)/$C$2556)</f>
        <v/>
      </c>
      <c r="I2180" s="24">
        <f>IF(Universe!AD2180="","",(Universe!AD2180-$B$2557)/$C$2557)</f>
        <v/>
      </c>
      <c r="J2180" s="24">
        <f>IF(Universe!AE2180="","",(Universe!AE2180-$B$2558)/$C$2558)</f>
        <v/>
      </c>
      <c r="K2180" s="24">
        <f>IF(Universe!AF2180="","",(Universe!AF2180-$B$2559)/$C$2559)</f>
        <v/>
      </c>
      <c r="L2180" s="24">
        <f>IF(Universe!AG2180="","",(Universe!AG2180-$B$2560)/$C$2560)</f>
        <v/>
      </c>
      <c r="M2180" s="24">
        <f>IF(Universe!AH2180="","",(Universe!AH2180-$B$2561)/$C$2561)</f>
        <v/>
      </c>
      <c r="N2180" s="24">
        <f>IF(Universe!AI2180="","",(Universe!AI2180-$B$2562)/$C$2562)</f>
        <v/>
      </c>
      <c r="O2180" s="24">
        <f>0.74*IF(B2180="",0,B2180)+0.16*IF(C2180="",0,C2180)+0.1*IF(D2180="",0,D2180)</f>
        <v/>
      </c>
      <c r="P2180" s="24">
        <f>0.35*IF(E2180="",0,E2180)+0.35*IF(F2180="",0,F2180)+0.3*IF(G2180="",0,G2180)</f>
        <v/>
      </c>
      <c r="Q2180" s="24">
        <f>0.656*IF(I2180="",0,I2180)+0.344*IF(H2180="",0,H2180)</f>
        <v/>
      </c>
      <c r="R2180" s="24">
        <f>0.338*IF(J2180="",0,J2180)+0.662*IF(K2180="",0,K2180)</f>
        <v/>
      </c>
      <c r="S2180" s="24">
        <f>0.38*IF(L2180="",0,L2180)+0.35*IF(M2180="",0,M2180)+0.27*IF(N2180="",0,N2180)</f>
        <v/>
      </c>
      <c r="T2180" s="24">
        <f>IF(Universe!S2180="","",((Universe!S2180-$B$2565)/$C$2565)^3)</f>
        <v/>
      </c>
      <c r="U2180" s="24">
        <f>IF(Universe!S2180="","",(Universe!S2180-$B$2565)/$C$2565)</f>
        <v/>
      </c>
      <c r="V2180" s="24">
        <f>IF(Universe!T2180="","",(Universe!T2180-$B$2566)/$C$2566)</f>
        <v/>
      </c>
      <c r="W2180" s="24">
        <f>IF(Universe!U2180="","",(Universe!U2180-$B$2567)/$C$2567)</f>
        <v/>
      </c>
      <c r="X2180" s="24">
        <f>IF(O2180="","",(O2180-$B$2571)/$C$2571)</f>
        <v/>
      </c>
      <c r="Y2180" s="24">
        <f>IF(T2180="","",(T2180-$B$2576)/$C$2576)</f>
        <v/>
      </c>
      <c r="Z2180" s="24">
        <f>IF(Universe!V2180="","",(Universe!V2180-$B$2568)/$C$2568)</f>
        <v/>
      </c>
      <c r="AA2180" s="24">
        <f>IF(P2180="","",(P2180-$B$2572)/$C$2572)</f>
        <v/>
      </c>
      <c r="AB2180" s="24">
        <f>IF(Q2180="","",(Q2180-$B$2573)/$C$2573)</f>
        <v/>
      </c>
      <c r="AC2180" s="24">
        <f>IF(R2180="","",(R2180-$B$2574)/$C$2574)</f>
        <v/>
      </c>
      <c r="AD2180" s="24">
        <f>IF(S2180="","",(S2180-$B$2575)/$C$2575)</f>
        <v/>
      </c>
      <c r="AE2180" s="24">
        <f>IF(Y2180="","",Y2180-(19.12044933116382+16.522174187581257*U2180))</f>
        <v/>
      </c>
      <c r="AF2180" s="24">
        <f>IF(X2180="","",(X2180-(-0.27268023098325006+0.47142105304415904*V2180+-0.3189264934812436*U2180)--5.286111042926227e-16)/0.7994208745952703)</f>
        <v/>
      </c>
      <c r="AG2180" s="24">
        <f>IF(AA2180="","",(AA2180-(0.5248806186338691+-0.064206457956449*U2180)-5.43454825424064e-16)/0.9977404048781155)</f>
        <v/>
      </c>
      <c r="AH2180" s="25" t="n">
        <v>-2.22141467755883</v>
      </c>
      <c r="AI2180" s="25" t="n">
        <v>-1.092663230596093</v>
      </c>
      <c r="AJ2180" s="25" t="n">
        <v>0.7324902680921552</v>
      </c>
      <c r="AK2180" s="25" t="n">
        <v>-0.2091207290212221</v>
      </c>
      <c r="AL2180" s="25" t="n">
        <v>3.367426294104567</v>
      </c>
      <c r="AM2180" s="25" t="n">
        <v>0.0139252285972061</v>
      </c>
      <c r="AN2180" s="25" t="n">
        <v>-0.2834106950859982</v>
      </c>
      <c r="AO2180" s="25" t="n">
        <v>-0.0265239275248614</v>
      </c>
      <c r="AP2180" s="25" t="n">
        <v>-0.4727265518530382</v>
      </c>
      <c r="AQ2180" s="25" t="n">
        <v>0.1059193978258368</v>
      </c>
    </row>
    <row r="2181">
      <c r="A2181" s="23">
        <f>Universe!A2181</f>
        <v/>
      </c>
      <c r="B2181" s="24">
        <f>IF(Universe!W2181="","",(Universe!W2181-$B$2550)/$C$2550)</f>
        <v/>
      </c>
      <c r="C2181" s="24">
        <f>IF(Universe!X2181="","",(Universe!X2181-$B$2551)/$C$2551)</f>
        <v/>
      </c>
      <c r="D2181" s="24">
        <f>IF(Universe!Y2181="","",(Universe!Y2181-$B$2552)/$C$2552)</f>
        <v/>
      </c>
      <c r="E2181" s="24">
        <f>IF(Universe!Z2181="","",(Universe!Z2181-$B$2553)/$C$2553)</f>
        <v/>
      </c>
      <c r="F2181" s="24">
        <f>IF(Universe!AA2181="","",(Universe!AA2181-$B$2554)/$C$2554)</f>
        <v/>
      </c>
      <c r="G2181" s="24">
        <f>IF(Universe!AB2181="","",(Universe!AB2181-$B$2555)/$C$2555)</f>
        <v/>
      </c>
      <c r="H2181" s="24">
        <f>IF(Universe!AC2181="","",(Universe!AC2181-$B$2556)/$C$2556)</f>
        <v/>
      </c>
      <c r="I2181" s="24">
        <f>IF(Universe!AD2181="","",(Universe!AD2181-$B$2557)/$C$2557)</f>
        <v/>
      </c>
      <c r="J2181" s="24">
        <f>IF(Universe!AE2181="","",(Universe!AE2181-$B$2558)/$C$2558)</f>
        <v/>
      </c>
      <c r="K2181" s="24">
        <f>IF(Universe!AF2181="","",(Universe!AF2181-$B$2559)/$C$2559)</f>
        <v/>
      </c>
      <c r="L2181" s="24">
        <f>IF(Universe!AG2181="","",(Universe!AG2181-$B$2560)/$C$2560)</f>
        <v/>
      </c>
      <c r="M2181" s="24">
        <f>IF(Universe!AH2181="","",(Universe!AH2181-$B$2561)/$C$2561)</f>
        <v/>
      </c>
      <c r="N2181" s="24">
        <f>IF(Universe!AI2181="","",(Universe!AI2181-$B$2562)/$C$2562)</f>
        <v/>
      </c>
      <c r="O2181" s="24">
        <f>0.74*IF(B2181="",0,B2181)+0.16*IF(C2181="",0,C2181)+0.1*IF(D2181="",0,D2181)</f>
        <v/>
      </c>
      <c r="P2181" s="24">
        <f>0.35*IF(E2181="",0,E2181)+0.35*IF(F2181="",0,F2181)+0.3*IF(G2181="",0,G2181)</f>
        <v/>
      </c>
      <c r="Q2181" s="24">
        <f>0.656*IF(I2181="",0,I2181)+0.344*IF(H2181="",0,H2181)</f>
        <v/>
      </c>
      <c r="R2181" s="24">
        <f>0.338*IF(J2181="",0,J2181)+0.662*IF(K2181="",0,K2181)</f>
        <v/>
      </c>
      <c r="S2181" s="24">
        <f>0.38*IF(L2181="",0,L2181)+0.35*IF(M2181="",0,M2181)+0.27*IF(N2181="",0,N2181)</f>
        <v/>
      </c>
      <c r="T2181" s="24">
        <f>IF(Universe!S2181="","",((Universe!S2181-$B$2565)/$C$2565)^3)</f>
        <v/>
      </c>
      <c r="U2181" s="24">
        <f>IF(Universe!S2181="","",(Universe!S2181-$B$2565)/$C$2565)</f>
        <v/>
      </c>
      <c r="V2181" s="24">
        <f>IF(Universe!T2181="","",(Universe!T2181-$B$2566)/$C$2566)</f>
        <v/>
      </c>
      <c r="W2181" s="24">
        <f>IF(Universe!U2181="","",(Universe!U2181-$B$2567)/$C$2567)</f>
        <v/>
      </c>
      <c r="X2181" s="24">
        <f>IF(O2181="","",(O2181-$B$2571)/$C$2571)</f>
        <v/>
      </c>
      <c r="Y2181" s="24">
        <f>IF(T2181="","",(T2181-$B$2576)/$C$2576)</f>
        <v/>
      </c>
      <c r="Z2181" s="24">
        <f>IF(Universe!V2181="","",(Universe!V2181-$B$2568)/$C$2568)</f>
        <v/>
      </c>
      <c r="AA2181" s="24">
        <f>IF(P2181="","",(P2181-$B$2572)/$C$2572)</f>
        <v/>
      </c>
      <c r="AB2181" s="24">
        <f>IF(Q2181="","",(Q2181-$B$2573)/$C$2573)</f>
        <v/>
      </c>
      <c r="AC2181" s="24">
        <f>IF(R2181="","",(R2181-$B$2574)/$C$2574)</f>
        <v/>
      </c>
      <c r="AD2181" s="24">
        <f>IF(S2181="","",(S2181-$B$2575)/$C$2575)</f>
        <v/>
      </c>
      <c r="AE2181" s="24">
        <f>IF(Y2181="","",Y2181-(19.12044933116382+16.522174187581257*U2181))</f>
        <v/>
      </c>
      <c r="AF2181" s="24">
        <f>IF(X2181="","",(X2181-(-0.27268023098325006+0.47142105304415904*V2181+-0.3189264934812436*U2181)--5.286111042926227e-16)/0.7994208745952703)</f>
        <v/>
      </c>
      <c r="AG2181" s="24">
        <f>IF(AA2181="","",(AA2181-(0.5248806186338691+-0.064206457956449*U2181)-5.43454825424064e-16)/0.9977404048781155)</f>
        <v/>
      </c>
      <c r="AH2181" s="25" t="n">
        <v>-2.690729675241301</v>
      </c>
      <c r="AI2181" s="25" t="n">
        <v>-0.4067955413603438</v>
      </c>
      <c r="AJ2181" s="25" t="n">
        <v>0.1841727018002252</v>
      </c>
      <c r="AK2181" s="25" t="n">
        <v>-0.697481520349539</v>
      </c>
      <c r="AL2181" s="25" t="n">
        <v>3.269631192309558</v>
      </c>
      <c r="AM2181" s="25" t="n">
        <v>0.3284110168218286</v>
      </c>
      <c r="AN2181" s="25" t="n">
        <v>-1.325743246978488</v>
      </c>
      <c r="AO2181" s="25" t="n">
        <v>0.0281856612380764</v>
      </c>
      <c r="AP2181" s="25" t="n">
        <v>-0.0734615412572126</v>
      </c>
      <c r="AQ2181" s="25" t="n">
        <v>-0.5013634706078456</v>
      </c>
    </row>
    <row r="2182">
      <c r="A2182" s="23">
        <f>Universe!A2182</f>
        <v/>
      </c>
      <c r="B2182" s="24">
        <f>IF(Universe!W2182="","",(Universe!W2182-$B$2550)/$C$2550)</f>
        <v/>
      </c>
      <c r="C2182" s="24">
        <f>IF(Universe!X2182="","",(Universe!X2182-$B$2551)/$C$2551)</f>
        <v/>
      </c>
      <c r="D2182" s="24">
        <f>IF(Universe!Y2182="","",(Universe!Y2182-$B$2552)/$C$2552)</f>
        <v/>
      </c>
      <c r="E2182" s="24">
        <f>IF(Universe!Z2182="","",(Universe!Z2182-$B$2553)/$C$2553)</f>
        <v/>
      </c>
      <c r="F2182" s="24">
        <f>IF(Universe!AA2182="","",(Universe!AA2182-$B$2554)/$C$2554)</f>
        <v/>
      </c>
      <c r="G2182" s="24">
        <f>IF(Universe!AB2182="","",(Universe!AB2182-$B$2555)/$C$2555)</f>
        <v/>
      </c>
      <c r="H2182" s="24">
        <f>IF(Universe!AC2182="","",(Universe!AC2182-$B$2556)/$C$2556)</f>
        <v/>
      </c>
      <c r="I2182" s="24">
        <f>IF(Universe!AD2182="","",(Universe!AD2182-$B$2557)/$C$2557)</f>
        <v/>
      </c>
      <c r="J2182" s="24">
        <f>IF(Universe!AE2182="","",(Universe!AE2182-$B$2558)/$C$2558)</f>
        <v/>
      </c>
      <c r="K2182" s="24">
        <f>IF(Universe!AF2182="","",(Universe!AF2182-$B$2559)/$C$2559)</f>
        <v/>
      </c>
      <c r="L2182" s="24">
        <f>IF(Universe!AG2182="","",(Universe!AG2182-$B$2560)/$C$2560)</f>
        <v/>
      </c>
      <c r="M2182" s="24">
        <f>IF(Universe!AH2182="","",(Universe!AH2182-$B$2561)/$C$2561)</f>
        <v/>
      </c>
      <c r="N2182" s="24">
        <f>IF(Universe!AI2182="","",(Universe!AI2182-$B$2562)/$C$2562)</f>
        <v/>
      </c>
      <c r="O2182" s="24">
        <f>0.74*IF(B2182="",0,B2182)+0.16*IF(C2182="",0,C2182)+0.1*IF(D2182="",0,D2182)</f>
        <v/>
      </c>
      <c r="P2182" s="24">
        <f>0.35*IF(E2182="",0,E2182)+0.35*IF(F2182="",0,F2182)+0.3*IF(G2182="",0,G2182)</f>
        <v/>
      </c>
      <c r="Q2182" s="24">
        <f>0.656*IF(I2182="",0,I2182)+0.344*IF(H2182="",0,H2182)</f>
        <v/>
      </c>
      <c r="R2182" s="24">
        <f>0.338*IF(J2182="",0,J2182)+0.662*IF(K2182="",0,K2182)</f>
        <v/>
      </c>
      <c r="S2182" s="24">
        <f>0.38*IF(L2182="",0,L2182)+0.35*IF(M2182="",0,M2182)+0.27*IF(N2182="",0,N2182)</f>
        <v/>
      </c>
      <c r="T2182" s="24">
        <f>IF(Universe!S2182="","",((Universe!S2182-$B$2565)/$C$2565)^3)</f>
        <v/>
      </c>
      <c r="U2182" s="24">
        <f>IF(Universe!S2182="","",(Universe!S2182-$B$2565)/$C$2565)</f>
        <v/>
      </c>
      <c r="V2182" s="24">
        <f>IF(Universe!T2182="","",(Universe!T2182-$B$2566)/$C$2566)</f>
        <v/>
      </c>
      <c r="W2182" s="24">
        <f>IF(Universe!U2182="","",(Universe!U2182-$B$2567)/$C$2567)</f>
        <v/>
      </c>
      <c r="X2182" s="24">
        <f>IF(O2182="","",(O2182-$B$2571)/$C$2571)</f>
        <v/>
      </c>
      <c r="Y2182" s="24">
        <f>IF(T2182="","",(T2182-$B$2576)/$C$2576)</f>
        <v/>
      </c>
      <c r="Z2182" s="24">
        <f>IF(Universe!V2182="","",(Universe!V2182-$B$2568)/$C$2568)</f>
        <v/>
      </c>
      <c r="AA2182" s="24">
        <f>IF(P2182="","",(P2182-$B$2572)/$C$2572)</f>
        <v/>
      </c>
      <c r="AB2182" s="24">
        <f>IF(Q2182="","",(Q2182-$B$2573)/$C$2573)</f>
        <v/>
      </c>
      <c r="AC2182" s="24">
        <f>IF(R2182="","",(R2182-$B$2574)/$C$2574)</f>
        <v/>
      </c>
      <c r="AD2182" s="24">
        <f>IF(S2182="","",(S2182-$B$2575)/$C$2575)</f>
        <v/>
      </c>
      <c r="AE2182" s="24">
        <f>IF(Y2182="","",Y2182-(19.12044933116382+16.522174187581257*U2182))</f>
        <v/>
      </c>
      <c r="AF2182" s="24">
        <f>IF(X2182="","",(X2182-(-0.27268023098325006+0.47142105304415904*V2182+-0.3189264934812436*U2182)--5.286111042926227e-16)/0.7994208745952703)</f>
        <v/>
      </c>
      <c r="AG2182" s="24">
        <f>IF(AA2182="","",(AA2182-(0.5248806186338691+-0.064206457956449*U2182)-5.43454825424064e-16)/0.9977404048781155)</f>
        <v/>
      </c>
      <c r="AH2182" s="25" t="n">
        <v>-1.302284677645145</v>
      </c>
      <c r="AI2182" s="25" t="n">
        <v>1.235114961234922</v>
      </c>
      <c r="AJ2182" s="25" t="n">
        <v>0.4466413297223438</v>
      </c>
      <c r="AK2182" s="25" t="n">
        <v>-0.8261502273985949</v>
      </c>
      <c r="AL2182" s="25" t="n">
        <v>2.544958959838412</v>
      </c>
      <c r="AM2182" s="25" t="n">
        <v>0.661967897139504</v>
      </c>
      <c r="AN2182" s="25" t="n">
        <v>0.1187792927311554</v>
      </c>
      <c r="AO2182" s="25" t="n">
        <v>0.270940306139256</v>
      </c>
      <c r="AP2182" s="25" t="n">
        <v>0.1413976083129013</v>
      </c>
      <c r="AQ2182" s="25" t="n">
        <v>-0.09058278321915381</v>
      </c>
    </row>
    <row r="2183">
      <c r="A2183" s="23">
        <f>Universe!A2183</f>
        <v/>
      </c>
      <c r="B2183" s="24">
        <f>IF(Universe!W2183="","",(Universe!W2183-$B$2550)/$C$2550)</f>
        <v/>
      </c>
      <c r="C2183" s="24">
        <f>IF(Universe!X2183="","",(Universe!X2183-$B$2551)/$C$2551)</f>
        <v/>
      </c>
      <c r="D2183" s="24">
        <f>IF(Universe!Y2183="","",(Universe!Y2183-$B$2552)/$C$2552)</f>
        <v/>
      </c>
      <c r="E2183" s="24">
        <f>IF(Universe!Z2183="","",(Universe!Z2183-$B$2553)/$C$2553)</f>
        <v/>
      </c>
      <c r="F2183" s="24">
        <f>IF(Universe!AA2183="","",(Universe!AA2183-$B$2554)/$C$2554)</f>
        <v/>
      </c>
      <c r="G2183" s="24">
        <f>IF(Universe!AB2183="","",(Universe!AB2183-$B$2555)/$C$2555)</f>
        <v/>
      </c>
      <c r="H2183" s="24">
        <f>IF(Universe!AC2183="","",(Universe!AC2183-$B$2556)/$C$2556)</f>
        <v/>
      </c>
      <c r="I2183" s="24">
        <f>IF(Universe!AD2183="","",(Universe!AD2183-$B$2557)/$C$2557)</f>
        <v/>
      </c>
      <c r="J2183" s="24">
        <f>IF(Universe!AE2183="","",(Universe!AE2183-$B$2558)/$C$2558)</f>
        <v/>
      </c>
      <c r="K2183" s="24">
        <f>IF(Universe!AF2183="","",(Universe!AF2183-$B$2559)/$C$2559)</f>
        <v/>
      </c>
      <c r="L2183" s="24">
        <f>IF(Universe!AG2183="","",(Universe!AG2183-$B$2560)/$C$2560)</f>
        <v/>
      </c>
      <c r="M2183" s="24">
        <f>IF(Universe!AH2183="","",(Universe!AH2183-$B$2561)/$C$2561)</f>
        <v/>
      </c>
      <c r="N2183" s="24">
        <f>IF(Universe!AI2183="","",(Universe!AI2183-$B$2562)/$C$2562)</f>
        <v/>
      </c>
      <c r="O2183" s="24">
        <f>0.74*IF(B2183="",0,B2183)+0.16*IF(C2183="",0,C2183)+0.1*IF(D2183="",0,D2183)</f>
        <v/>
      </c>
      <c r="P2183" s="24">
        <f>0.35*IF(E2183="",0,E2183)+0.35*IF(F2183="",0,F2183)+0.3*IF(G2183="",0,G2183)</f>
        <v/>
      </c>
      <c r="Q2183" s="24">
        <f>0.656*IF(I2183="",0,I2183)+0.344*IF(H2183="",0,H2183)</f>
        <v/>
      </c>
      <c r="R2183" s="24">
        <f>0.338*IF(J2183="",0,J2183)+0.662*IF(K2183="",0,K2183)</f>
        <v/>
      </c>
      <c r="S2183" s="24">
        <f>0.38*IF(L2183="",0,L2183)+0.35*IF(M2183="",0,M2183)+0.27*IF(N2183="",0,N2183)</f>
        <v/>
      </c>
      <c r="T2183" s="24">
        <f>IF(Universe!S2183="","",((Universe!S2183-$B$2565)/$C$2565)^3)</f>
        <v/>
      </c>
      <c r="U2183" s="24">
        <f>IF(Universe!S2183="","",(Universe!S2183-$B$2565)/$C$2565)</f>
        <v/>
      </c>
      <c r="V2183" s="24">
        <f>IF(Universe!T2183="","",(Universe!T2183-$B$2566)/$C$2566)</f>
        <v/>
      </c>
      <c r="W2183" s="24">
        <f>IF(Universe!U2183="","",(Universe!U2183-$B$2567)/$C$2567)</f>
        <v/>
      </c>
      <c r="X2183" s="24">
        <f>IF(O2183="","",(O2183-$B$2571)/$C$2571)</f>
        <v/>
      </c>
      <c r="Y2183" s="24">
        <f>IF(T2183="","",(T2183-$B$2576)/$C$2576)</f>
        <v/>
      </c>
      <c r="Z2183" s="24">
        <f>IF(Universe!V2183="","",(Universe!V2183-$B$2568)/$C$2568)</f>
        <v/>
      </c>
      <c r="AA2183" s="24">
        <f>IF(P2183="","",(P2183-$B$2572)/$C$2572)</f>
        <v/>
      </c>
      <c r="AB2183" s="24">
        <f>IF(Q2183="","",(Q2183-$B$2573)/$C$2573)</f>
        <v/>
      </c>
      <c r="AC2183" s="24">
        <f>IF(R2183="","",(R2183-$B$2574)/$C$2574)</f>
        <v/>
      </c>
      <c r="AD2183" s="24">
        <f>IF(S2183="","",(S2183-$B$2575)/$C$2575)</f>
        <v/>
      </c>
      <c r="AE2183" s="24">
        <f>IF(Y2183="","",Y2183-(19.12044933116382+16.522174187581257*U2183))</f>
        <v/>
      </c>
      <c r="AF2183" s="24">
        <f>IF(X2183="","",(X2183-(-0.27268023098325006+0.47142105304415904*V2183+-0.3189264934812436*U2183)--5.286111042926227e-16)/0.7994208745952703)</f>
        <v/>
      </c>
      <c r="AG2183" s="24">
        <f>IF(AA2183="","",(AA2183-(0.5248806186338691+-0.064206457956449*U2183)-5.43454825424064e-16)/0.9977404048781155)</f>
        <v/>
      </c>
      <c r="AH2183" s="25" t="n">
        <v>-0.2913387429449865</v>
      </c>
      <c r="AI2183" s="25" t="n">
        <v>-0.5506358960328086</v>
      </c>
      <c r="AJ2183" s="25" t="n">
        <v>-0.2512104759848252</v>
      </c>
      <c r="AK2183" s="25" t="n">
        <v>-0.07606160830758681</v>
      </c>
      <c r="AL2183" s="25" t="n">
        <v>0.6885665856049573</v>
      </c>
      <c r="AM2183" s="25" t="n">
        <v>-0.1020761278783925</v>
      </c>
      <c r="AN2183" s="25" t="n">
        <v>-1.485377724604364</v>
      </c>
      <c r="AO2183" s="25" t="n">
        <v>-0.0483887152224022</v>
      </c>
      <c r="AP2183" s="25" t="n">
        <v>-0.1429982846553716</v>
      </c>
      <c r="AQ2183" s="25" t="n">
        <v>0.1495707263680609</v>
      </c>
    </row>
    <row r="2184">
      <c r="A2184" s="23">
        <f>Universe!A2184</f>
        <v/>
      </c>
      <c r="B2184" s="24">
        <f>IF(Universe!W2184="","",(Universe!W2184-$B$2550)/$C$2550)</f>
        <v/>
      </c>
      <c r="C2184" s="24">
        <f>IF(Universe!X2184="","",(Universe!X2184-$B$2551)/$C$2551)</f>
        <v/>
      </c>
      <c r="D2184" s="24">
        <f>IF(Universe!Y2184="","",(Universe!Y2184-$B$2552)/$C$2552)</f>
        <v/>
      </c>
      <c r="E2184" s="24">
        <f>IF(Universe!Z2184="","",(Universe!Z2184-$B$2553)/$C$2553)</f>
        <v/>
      </c>
      <c r="F2184" s="24">
        <f>IF(Universe!AA2184="","",(Universe!AA2184-$B$2554)/$C$2554)</f>
        <v/>
      </c>
      <c r="G2184" s="24">
        <f>IF(Universe!AB2184="","",(Universe!AB2184-$B$2555)/$C$2555)</f>
        <v/>
      </c>
      <c r="H2184" s="24">
        <f>IF(Universe!AC2184="","",(Universe!AC2184-$B$2556)/$C$2556)</f>
        <v/>
      </c>
      <c r="I2184" s="24">
        <f>IF(Universe!AD2184="","",(Universe!AD2184-$B$2557)/$C$2557)</f>
        <v/>
      </c>
      <c r="J2184" s="24">
        <f>IF(Universe!AE2184="","",(Universe!AE2184-$B$2558)/$C$2558)</f>
        <v/>
      </c>
      <c r="K2184" s="24">
        <f>IF(Universe!AF2184="","",(Universe!AF2184-$B$2559)/$C$2559)</f>
        <v/>
      </c>
      <c r="L2184" s="24">
        <f>IF(Universe!AG2184="","",(Universe!AG2184-$B$2560)/$C$2560)</f>
        <v/>
      </c>
      <c r="M2184" s="24">
        <f>IF(Universe!AH2184="","",(Universe!AH2184-$B$2561)/$C$2561)</f>
        <v/>
      </c>
      <c r="N2184" s="24">
        <f>IF(Universe!AI2184="","",(Universe!AI2184-$B$2562)/$C$2562)</f>
        <v/>
      </c>
      <c r="O2184" s="24">
        <f>0.74*IF(B2184="",0,B2184)+0.16*IF(C2184="",0,C2184)+0.1*IF(D2184="",0,D2184)</f>
        <v/>
      </c>
      <c r="P2184" s="24">
        <f>0.35*IF(E2184="",0,E2184)+0.35*IF(F2184="",0,F2184)+0.3*IF(G2184="",0,G2184)</f>
        <v/>
      </c>
      <c r="Q2184" s="24">
        <f>0.656*IF(I2184="",0,I2184)+0.344*IF(H2184="",0,H2184)</f>
        <v/>
      </c>
      <c r="R2184" s="24">
        <f>0.338*IF(J2184="",0,J2184)+0.662*IF(K2184="",0,K2184)</f>
        <v/>
      </c>
      <c r="S2184" s="24">
        <f>0.38*IF(L2184="",0,L2184)+0.35*IF(M2184="",0,M2184)+0.27*IF(N2184="",0,N2184)</f>
        <v/>
      </c>
      <c r="T2184" s="24">
        <f>IF(Universe!S2184="","",((Universe!S2184-$B$2565)/$C$2565)^3)</f>
        <v/>
      </c>
      <c r="U2184" s="24">
        <f>IF(Universe!S2184="","",(Universe!S2184-$B$2565)/$C$2565)</f>
        <v/>
      </c>
      <c r="V2184" s="24">
        <f>IF(Universe!T2184="","",(Universe!T2184-$B$2566)/$C$2566)</f>
        <v/>
      </c>
      <c r="W2184" s="24">
        <f>IF(Universe!U2184="","",(Universe!U2184-$B$2567)/$C$2567)</f>
        <v/>
      </c>
      <c r="X2184" s="24">
        <f>IF(O2184="","",(O2184-$B$2571)/$C$2571)</f>
        <v/>
      </c>
      <c r="Y2184" s="24">
        <f>IF(T2184="","",(T2184-$B$2576)/$C$2576)</f>
        <v/>
      </c>
      <c r="Z2184" s="24">
        <f>IF(Universe!V2184="","",(Universe!V2184-$B$2568)/$C$2568)</f>
        <v/>
      </c>
      <c r="AA2184" s="24">
        <f>IF(P2184="","",(P2184-$B$2572)/$C$2572)</f>
        <v/>
      </c>
      <c r="AB2184" s="24">
        <f>IF(Q2184="","",(Q2184-$B$2573)/$C$2573)</f>
        <v/>
      </c>
      <c r="AC2184" s="24">
        <f>IF(R2184="","",(R2184-$B$2574)/$C$2574)</f>
        <v/>
      </c>
      <c r="AD2184" s="24">
        <f>IF(S2184="","",(S2184-$B$2575)/$C$2575)</f>
        <v/>
      </c>
      <c r="AE2184" s="24">
        <f>IF(Y2184="","",Y2184-(19.12044933116382+16.522174187581257*U2184))</f>
        <v/>
      </c>
      <c r="AF2184" s="24">
        <f>IF(X2184="","",(X2184-(-0.27268023098325006+0.47142105304415904*V2184+-0.3189264934812436*U2184)--5.286111042926227e-16)/0.7994208745952703)</f>
        <v/>
      </c>
      <c r="AG2184" s="24">
        <f>IF(AA2184="","",(AA2184-(0.5248806186338691+-0.064206457956449*U2184)-5.43454825424064e-16)/0.9977404048781155)</f>
        <v/>
      </c>
      <c r="AH2184" s="25" t="n">
        <v>-2.594994713516491</v>
      </c>
      <c r="AI2184" s="25" t="n">
        <v>1.936610626060018</v>
      </c>
      <c r="AJ2184" s="25" t="n">
        <v>-1.017204073322111</v>
      </c>
      <c r="AK2184" s="25" t="n">
        <v>-1.192599062623678</v>
      </c>
      <c r="AL2184" s="25" t="n">
        <v>3.323908983659648</v>
      </c>
      <c r="AM2184" s="25" t="n">
        <v>0.440719366113613</v>
      </c>
      <c r="AN2184" s="25" t="n">
        <v>0.196354238293263</v>
      </c>
      <c r="AO2184" s="25" t="n">
        <v>-0.1180029425268629</v>
      </c>
      <c r="AP2184" s="25" t="n">
        <v>-1.900209656433638</v>
      </c>
      <c r="AQ2184" s="25" t="n">
        <v>0.1677830892219162</v>
      </c>
    </row>
    <row r="2185">
      <c r="A2185" s="23">
        <f>Universe!A2185</f>
        <v/>
      </c>
      <c r="B2185" s="24">
        <f>IF(Universe!W2185="","",(Universe!W2185-$B$2550)/$C$2550)</f>
        <v/>
      </c>
      <c r="C2185" s="24">
        <f>IF(Universe!X2185="","",(Universe!X2185-$B$2551)/$C$2551)</f>
        <v/>
      </c>
      <c r="D2185" s="24">
        <f>IF(Universe!Y2185="","",(Universe!Y2185-$B$2552)/$C$2552)</f>
        <v/>
      </c>
      <c r="E2185" s="24">
        <f>IF(Universe!Z2185="","",(Universe!Z2185-$B$2553)/$C$2553)</f>
        <v/>
      </c>
      <c r="F2185" s="24">
        <f>IF(Universe!AA2185="","",(Universe!AA2185-$B$2554)/$C$2554)</f>
        <v/>
      </c>
      <c r="G2185" s="24">
        <f>IF(Universe!AB2185="","",(Universe!AB2185-$B$2555)/$C$2555)</f>
        <v/>
      </c>
      <c r="H2185" s="24">
        <f>IF(Universe!AC2185="","",(Universe!AC2185-$B$2556)/$C$2556)</f>
        <v/>
      </c>
      <c r="I2185" s="24">
        <f>IF(Universe!AD2185="","",(Universe!AD2185-$B$2557)/$C$2557)</f>
        <v/>
      </c>
      <c r="J2185" s="24">
        <f>IF(Universe!AE2185="","",(Universe!AE2185-$B$2558)/$C$2558)</f>
        <v/>
      </c>
      <c r="K2185" s="24">
        <f>IF(Universe!AF2185="","",(Universe!AF2185-$B$2559)/$C$2559)</f>
        <v/>
      </c>
      <c r="L2185" s="24">
        <f>IF(Universe!AG2185="","",(Universe!AG2185-$B$2560)/$C$2560)</f>
        <v/>
      </c>
      <c r="M2185" s="24">
        <f>IF(Universe!AH2185="","",(Universe!AH2185-$B$2561)/$C$2561)</f>
        <v/>
      </c>
      <c r="N2185" s="24">
        <f>IF(Universe!AI2185="","",(Universe!AI2185-$B$2562)/$C$2562)</f>
        <v/>
      </c>
      <c r="O2185" s="24">
        <f>0.74*IF(B2185="",0,B2185)+0.16*IF(C2185="",0,C2185)+0.1*IF(D2185="",0,D2185)</f>
        <v/>
      </c>
      <c r="P2185" s="24">
        <f>0.35*IF(E2185="",0,E2185)+0.35*IF(F2185="",0,F2185)+0.3*IF(G2185="",0,G2185)</f>
        <v/>
      </c>
      <c r="Q2185" s="24">
        <f>0.656*IF(I2185="",0,I2185)+0.344*IF(H2185="",0,H2185)</f>
        <v/>
      </c>
      <c r="R2185" s="24">
        <f>0.338*IF(J2185="",0,J2185)+0.662*IF(K2185="",0,K2185)</f>
        <v/>
      </c>
      <c r="S2185" s="24">
        <f>0.38*IF(L2185="",0,L2185)+0.35*IF(M2185="",0,M2185)+0.27*IF(N2185="",0,N2185)</f>
        <v/>
      </c>
      <c r="T2185" s="24">
        <f>IF(Universe!S2185="","",((Universe!S2185-$B$2565)/$C$2565)^3)</f>
        <v/>
      </c>
      <c r="U2185" s="24">
        <f>IF(Universe!S2185="","",(Universe!S2185-$B$2565)/$C$2565)</f>
        <v/>
      </c>
      <c r="V2185" s="24">
        <f>IF(Universe!T2185="","",(Universe!T2185-$B$2566)/$C$2566)</f>
        <v/>
      </c>
      <c r="W2185" s="24">
        <f>IF(Universe!U2185="","",(Universe!U2185-$B$2567)/$C$2567)</f>
        <v/>
      </c>
      <c r="X2185" s="24">
        <f>IF(O2185="","",(O2185-$B$2571)/$C$2571)</f>
        <v/>
      </c>
      <c r="Y2185" s="24">
        <f>IF(T2185="","",(T2185-$B$2576)/$C$2576)</f>
        <v/>
      </c>
      <c r="Z2185" s="24">
        <f>IF(Universe!V2185="","",(Universe!V2185-$B$2568)/$C$2568)</f>
        <v/>
      </c>
      <c r="AA2185" s="24">
        <f>IF(P2185="","",(P2185-$B$2572)/$C$2572)</f>
        <v/>
      </c>
      <c r="AB2185" s="24">
        <f>IF(Q2185="","",(Q2185-$B$2573)/$C$2573)</f>
        <v/>
      </c>
      <c r="AC2185" s="24">
        <f>IF(R2185="","",(R2185-$B$2574)/$C$2574)</f>
        <v/>
      </c>
      <c r="AD2185" s="24">
        <f>IF(S2185="","",(S2185-$B$2575)/$C$2575)</f>
        <v/>
      </c>
      <c r="AE2185" s="24">
        <f>IF(Y2185="","",Y2185-(19.12044933116382+16.522174187581257*U2185))</f>
        <v/>
      </c>
      <c r="AF2185" s="24">
        <f>IF(X2185="","",(X2185-(-0.27268023098325006+0.47142105304415904*V2185+-0.3189264934812436*U2185)--5.286111042926227e-16)/0.7994208745952703)</f>
        <v/>
      </c>
      <c r="AG2185" s="24">
        <f>IF(AA2185="","",(AA2185-(0.5248806186338691+-0.064206457956449*U2185)-5.43454825424064e-16)/0.9977404048781155)</f>
        <v/>
      </c>
      <c r="AH2185" s="25" t="n">
        <v>-2.986704627316767</v>
      </c>
      <c r="AI2185" s="25" t="n">
        <v>1.173975906430886</v>
      </c>
      <c r="AJ2185" s="25" t="n">
        <v>-1.723489389403221</v>
      </c>
      <c r="AK2185" s="25" t="n">
        <v>0.2137589142035674</v>
      </c>
      <c r="AL2185" s="25" t="n">
        <v>2.979199943286003</v>
      </c>
      <c r="AM2185" s="25" t="n">
        <v>0.1723577129380982</v>
      </c>
      <c r="AN2185" s="25" t="n">
        <v>-0.5896885598176542</v>
      </c>
      <c r="AO2185" s="25" t="n">
        <v>-0.3611350543754772</v>
      </c>
      <c r="AP2185" s="25" t="n">
        <v>-4.032720273031253</v>
      </c>
      <c r="AQ2185" s="25" t="n">
        <v>7.294299024187078e-18</v>
      </c>
    </row>
    <row r="2186">
      <c r="A2186" s="23">
        <f>Universe!A2186</f>
        <v/>
      </c>
      <c r="B2186" s="24">
        <f>IF(Universe!W2186="","",(Universe!W2186-$B$2550)/$C$2550)</f>
        <v/>
      </c>
      <c r="C2186" s="24">
        <f>IF(Universe!X2186="","",(Universe!X2186-$B$2551)/$C$2551)</f>
        <v/>
      </c>
      <c r="D2186" s="24">
        <f>IF(Universe!Y2186="","",(Universe!Y2186-$B$2552)/$C$2552)</f>
        <v/>
      </c>
      <c r="E2186" s="24">
        <f>IF(Universe!Z2186="","",(Universe!Z2186-$B$2553)/$C$2553)</f>
        <v/>
      </c>
      <c r="F2186" s="24">
        <f>IF(Universe!AA2186="","",(Universe!AA2186-$B$2554)/$C$2554)</f>
        <v/>
      </c>
      <c r="G2186" s="24">
        <f>IF(Universe!AB2186="","",(Universe!AB2186-$B$2555)/$C$2555)</f>
        <v/>
      </c>
      <c r="H2186" s="24">
        <f>IF(Universe!AC2186="","",(Universe!AC2186-$B$2556)/$C$2556)</f>
        <v/>
      </c>
      <c r="I2186" s="24">
        <f>IF(Universe!AD2186="","",(Universe!AD2186-$B$2557)/$C$2557)</f>
        <v/>
      </c>
      <c r="J2186" s="24">
        <f>IF(Universe!AE2186="","",(Universe!AE2186-$B$2558)/$C$2558)</f>
        <v/>
      </c>
      <c r="K2186" s="24">
        <f>IF(Universe!AF2186="","",(Universe!AF2186-$B$2559)/$C$2559)</f>
        <v/>
      </c>
      <c r="L2186" s="24">
        <f>IF(Universe!AG2186="","",(Universe!AG2186-$B$2560)/$C$2560)</f>
        <v/>
      </c>
      <c r="M2186" s="24">
        <f>IF(Universe!AH2186="","",(Universe!AH2186-$B$2561)/$C$2561)</f>
        <v/>
      </c>
      <c r="N2186" s="24">
        <f>IF(Universe!AI2186="","",(Universe!AI2186-$B$2562)/$C$2562)</f>
        <v/>
      </c>
      <c r="O2186" s="24">
        <f>0.74*IF(B2186="",0,B2186)+0.16*IF(C2186="",0,C2186)+0.1*IF(D2186="",0,D2186)</f>
        <v/>
      </c>
      <c r="P2186" s="24">
        <f>0.35*IF(E2186="",0,E2186)+0.35*IF(F2186="",0,F2186)+0.3*IF(G2186="",0,G2186)</f>
        <v/>
      </c>
      <c r="Q2186" s="24">
        <f>0.656*IF(I2186="",0,I2186)+0.344*IF(H2186="",0,H2186)</f>
        <v/>
      </c>
      <c r="R2186" s="24">
        <f>0.338*IF(J2186="",0,J2186)+0.662*IF(K2186="",0,K2186)</f>
        <v/>
      </c>
      <c r="S2186" s="24">
        <f>0.38*IF(L2186="",0,L2186)+0.35*IF(M2186="",0,M2186)+0.27*IF(N2186="",0,N2186)</f>
        <v/>
      </c>
      <c r="T2186" s="24">
        <f>IF(Universe!S2186="","",((Universe!S2186-$B$2565)/$C$2565)^3)</f>
        <v/>
      </c>
      <c r="U2186" s="24">
        <f>IF(Universe!S2186="","",(Universe!S2186-$B$2565)/$C$2565)</f>
        <v/>
      </c>
      <c r="V2186" s="24">
        <f>IF(Universe!T2186="","",(Universe!T2186-$B$2566)/$C$2566)</f>
        <v/>
      </c>
      <c r="W2186" s="24">
        <f>IF(Universe!U2186="","",(Universe!U2186-$B$2567)/$C$2567)</f>
        <v/>
      </c>
      <c r="X2186" s="24">
        <f>IF(O2186="","",(O2186-$B$2571)/$C$2571)</f>
        <v/>
      </c>
      <c r="Y2186" s="24">
        <f>IF(T2186="","",(T2186-$B$2576)/$C$2576)</f>
        <v/>
      </c>
      <c r="Z2186" s="24">
        <f>IF(Universe!V2186="","",(Universe!V2186-$B$2568)/$C$2568)</f>
        <v/>
      </c>
      <c r="AA2186" s="24">
        <f>IF(P2186="","",(P2186-$B$2572)/$C$2572)</f>
        <v/>
      </c>
      <c r="AB2186" s="24">
        <f>IF(Q2186="","",(Q2186-$B$2573)/$C$2573)</f>
        <v/>
      </c>
      <c r="AC2186" s="24">
        <f>IF(R2186="","",(R2186-$B$2574)/$C$2574)</f>
        <v/>
      </c>
      <c r="AD2186" s="24">
        <f>IF(S2186="","",(S2186-$B$2575)/$C$2575)</f>
        <v/>
      </c>
      <c r="AE2186" s="24">
        <f>IF(Y2186="","",Y2186-(19.12044933116382+16.522174187581257*U2186))</f>
        <v/>
      </c>
      <c r="AF2186" s="24">
        <f>IF(X2186="","",(X2186-(-0.27268023098325006+0.47142105304415904*V2186+-0.3189264934812436*U2186)--5.286111042926227e-16)/0.7994208745952703)</f>
        <v/>
      </c>
      <c r="AG2186" s="24">
        <f>IF(AA2186="","",(AA2186-(0.5248806186338691+-0.064206457956449*U2186)-5.43454825424064e-16)/0.9977404048781155)</f>
        <v/>
      </c>
      <c r="AH2186" s="25" t="n">
        <v>-1.048636147983657</v>
      </c>
      <c r="AI2186" s="25" t="n">
        <v>-1.269297873245818</v>
      </c>
      <c r="AJ2186" s="25" t="n">
        <v>-0.3891738124583414</v>
      </c>
      <c r="AK2186" s="25" t="n">
        <v>0.0343704904958922</v>
      </c>
      <c r="AL2186" s="25" t="n">
        <v>2.144079836921643</v>
      </c>
      <c r="AM2186" s="25" t="n">
        <v>-0.2457058323071883</v>
      </c>
      <c r="AN2186" s="25" t="n">
        <v>-0.5340004173631697</v>
      </c>
      <c r="AO2186" s="25" t="n">
        <v>0.0557437095207385</v>
      </c>
      <c r="AP2186" s="25" t="n">
        <v>-0.2957140281836058</v>
      </c>
      <c r="AQ2186" s="25" t="n">
        <v>1.121725154416123</v>
      </c>
    </row>
    <row r="2187">
      <c r="A2187" s="23">
        <f>Universe!A2187</f>
        <v/>
      </c>
      <c r="B2187" s="24">
        <f>IF(Universe!W2187="","",(Universe!W2187-$B$2550)/$C$2550)</f>
        <v/>
      </c>
      <c r="C2187" s="24">
        <f>IF(Universe!X2187="","",(Universe!X2187-$B$2551)/$C$2551)</f>
        <v/>
      </c>
      <c r="D2187" s="24">
        <f>IF(Universe!Y2187="","",(Universe!Y2187-$B$2552)/$C$2552)</f>
        <v/>
      </c>
      <c r="E2187" s="24">
        <f>IF(Universe!Z2187="","",(Universe!Z2187-$B$2553)/$C$2553)</f>
        <v/>
      </c>
      <c r="F2187" s="24">
        <f>IF(Universe!AA2187="","",(Universe!AA2187-$B$2554)/$C$2554)</f>
        <v/>
      </c>
      <c r="G2187" s="24">
        <f>IF(Universe!AB2187="","",(Universe!AB2187-$B$2555)/$C$2555)</f>
        <v/>
      </c>
      <c r="H2187" s="24">
        <f>IF(Universe!AC2187="","",(Universe!AC2187-$B$2556)/$C$2556)</f>
        <v/>
      </c>
      <c r="I2187" s="24">
        <f>IF(Universe!AD2187="","",(Universe!AD2187-$B$2557)/$C$2557)</f>
        <v/>
      </c>
      <c r="J2187" s="24">
        <f>IF(Universe!AE2187="","",(Universe!AE2187-$B$2558)/$C$2558)</f>
        <v/>
      </c>
      <c r="K2187" s="24">
        <f>IF(Universe!AF2187="","",(Universe!AF2187-$B$2559)/$C$2559)</f>
        <v/>
      </c>
      <c r="L2187" s="24">
        <f>IF(Universe!AG2187="","",(Universe!AG2187-$B$2560)/$C$2560)</f>
        <v/>
      </c>
      <c r="M2187" s="24">
        <f>IF(Universe!AH2187="","",(Universe!AH2187-$B$2561)/$C$2561)</f>
        <v/>
      </c>
      <c r="N2187" s="24">
        <f>IF(Universe!AI2187="","",(Universe!AI2187-$B$2562)/$C$2562)</f>
        <v/>
      </c>
      <c r="O2187" s="24">
        <f>0.74*IF(B2187="",0,B2187)+0.16*IF(C2187="",0,C2187)+0.1*IF(D2187="",0,D2187)</f>
        <v/>
      </c>
      <c r="P2187" s="24">
        <f>0.35*IF(E2187="",0,E2187)+0.35*IF(F2187="",0,F2187)+0.3*IF(G2187="",0,G2187)</f>
        <v/>
      </c>
      <c r="Q2187" s="24">
        <f>0.656*IF(I2187="",0,I2187)+0.344*IF(H2187="",0,H2187)</f>
        <v/>
      </c>
      <c r="R2187" s="24">
        <f>0.338*IF(J2187="",0,J2187)+0.662*IF(K2187="",0,K2187)</f>
        <v/>
      </c>
      <c r="S2187" s="24">
        <f>0.38*IF(L2187="",0,L2187)+0.35*IF(M2187="",0,M2187)+0.27*IF(N2187="",0,N2187)</f>
        <v/>
      </c>
      <c r="T2187" s="24">
        <f>IF(Universe!S2187="","",((Universe!S2187-$B$2565)/$C$2565)^3)</f>
        <v/>
      </c>
      <c r="U2187" s="24">
        <f>IF(Universe!S2187="","",(Universe!S2187-$B$2565)/$C$2565)</f>
        <v/>
      </c>
      <c r="V2187" s="24">
        <f>IF(Universe!T2187="","",(Universe!T2187-$B$2566)/$C$2566)</f>
        <v/>
      </c>
      <c r="W2187" s="24">
        <f>IF(Universe!U2187="","",(Universe!U2187-$B$2567)/$C$2567)</f>
        <v/>
      </c>
      <c r="X2187" s="24">
        <f>IF(O2187="","",(O2187-$B$2571)/$C$2571)</f>
        <v/>
      </c>
      <c r="Y2187" s="24">
        <f>IF(T2187="","",(T2187-$B$2576)/$C$2576)</f>
        <v/>
      </c>
      <c r="Z2187" s="24">
        <f>IF(Universe!V2187="","",(Universe!V2187-$B$2568)/$C$2568)</f>
        <v/>
      </c>
      <c r="AA2187" s="24">
        <f>IF(P2187="","",(P2187-$B$2572)/$C$2572)</f>
        <v/>
      </c>
      <c r="AB2187" s="24">
        <f>IF(Q2187="","",(Q2187-$B$2573)/$C$2573)</f>
        <v/>
      </c>
      <c r="AC2187" s="24">
        <f>IF(R2187="","",(R2187-$B$2574)/$C$2574)</f>
        <v/>
      </c>
      <c r="AD2187" s="24">
        <f>IF(S2187="","",(S2187-$B$2575)/$C$2575)</f>
        <v/>
      </c>
      <c r="AE2187" s="24">
        <f>IF(Y2187="","",Y2187-(19.12044933116382+16.522174187581257*U2187))</f>
        <v/>
      </c>
      <c r="AF2187" s="24">
        <f>IF(X2187="","",(X2187-(-0.27268023098325006+0.47142105304415904*V2187+-0.3189264934812436*U2187)--5.286111042926227e-16)/0.7994208745952703)</f>
        <v/>
      </c>
      <c r="AG2187" s="24">
        <f>IF(AA2187="","",(AA2187-(0.5248806186338691+-0.064206457956449*U2187)-5.43454825424064e-16)/0.9977404048781155)</f>
        <v/>
      </c>
      <c r="AH2187" s="25" t="n">
        <v>-0.1160475244991783</v>
      </c>
      <c r="AI2187" s="25" t="n">
        <v>-1.746980066783277</v>
      </c>
      <c r="AJ2187" s="25" t="n">
        <v>0.2359583393658592</v>
      </c>
      <c r="AK2187" s="25" t="n">
        <v>0.769047809149898</v>
      </c>
      <c r="AL2187" s="25" t="n">
        <v>0.3212265730898463</v>
      </c>
      <c r="AM2187" s="25" t="n">
        <v>0.4617934657427107</v>
      </c>
      <c r="AN2187" s="25" t="n">
        <v>-0.9751741473452444</v>
      </c>
      <c r="AO2187" s="25" t="n">
        <v>0.2611548977046544</v>
      </c>
      <c r="AP2187" s="25" t="n">
        <v>0.0934131974801668</v>
      </c>
      <c r="AQ2187" s="25" t="n">
        <v>0.3690497127291247</v>
      </c>
    </row>
    <row r="2188">
      <c r="A2188" s="23">
        <f>Universe!A2188</f>
        <v/>
      </c>
      <c r="B2188" s="24">
        <f>IF(Universe!W2188="","",(Universe!W2188-$B$2550)/$C$2550)</f>
        <v/>
      </c>
      <c r="C2188" s="24">
        <f>IF(Universe!X2188="","",(Universe!X2188-$B$2551)/$C$2551)</f>
        <v/>
      </c>
      <c r="D2188" s="24">
        <f>IF(Universe!Y2188="","",(Universe!Y2188-$B$2552)/$C$2552)</f>
        <v/>
      </c>
      <c r="E2188" s="24">
        <f>IF(Universe!Z2188="","",(Universe!Z2188-$B$2553)/$C$2553)</f>
        <v/>
      </c>
      <c r="F2188" s="24">
        <f>IF(Universe!AA2188="","",(Universe!AA2188-$B$2554)/$C$2554)</f>
        <v/>
      </c>
      <c r="G2188" s="24">
        <f>IF(Universe!AB2188="","",(Universe!AB2188-$B$2555)/$C$2555)</f>
        <v/>
      </c>
      <c r="H2188" s="24">
        <f>IF(Universe!AC2188="","",(Universe!AC2188-$B$2556)/$C$2556)</f>
        <v/>
      </c>
      <c r="I2188" s="24">
        <f>IF(Universe!AD2188="","",(Universe!AD2188-$B$2557)/$C$2557)</f>
        <v/>
      </c>
      <c r="J2188" s="24">
        <f>IF(Universe!AE2188="","",(Universe!AE2188-$B$2558)/$C$2558)</f>
        <v/>
      </c>
      <c r="K2188" s="24">
        <f>IF(Universe!AF2188="","",(Universe!AF2188-$B$2559)/$C$2559)</f>
        <v/>
      </c>
      <c r="L2188" s="24">
        <f>IF(Universe!AG2188="","",(Universe!AG2188-$B$2560)/$C$2560)</f>
        <v/>
      </c>
      <c r="M2188" s="24">
        <f>IF(Universe!AH2188="","",(Universe!AH2188-$B$2561)/$C$2561)</f>
        <v/>
      </c>
      <c r="N2188" s="24">
        <f>IF(Universe!AI2188="","",(Universe!AI2188-$B$2562)/$C$2562)</f>
        <v/>
      </c>
      <c r="O2188" s="24">
        <f>0.74*IF(B2188="",0,B2188)+0.16*IF(C2188="",0,C2188)+0.1*IF(D2188="",0,D2188)</f>
        <v/>
      </c>
      <c r="P2188" s="24">
        <f>0.35*IF(E2188="",0,E2188)+0.35*IF(F2188="",0,F2188)+0.3*IF(G2188="",0,G2188)</f>
        <v/>
      </c>
      <c r="Q2188" s="24">
        <f>0.656*IF(I2188="",0,I2188)+0.344*IF(H2188="",0,H2188)</f>
        <v/>
      </c>
      <c r="R2188" s="24">
        <f>0.338*IF(J2188="",0,J2188)+0.662*IF(K2188="",0,K2188)</f>
        <v/>
      </c>
      <c r="S2188" s="24">
        <f>0.38*IF(L2188="",0,L2188)+0.35*IF(M2188="",0,M2188)+0.27*IF(N2188="",0,N2188)</f>
        <v/>
      </c>
      <c r="T2188" s="24">
        <f>IF(Universe!S2188="","",((Universe!S2188-$B$2565)/$C$2565)^3)</f>
        <v/>
      </c>
      <c r="U2188" s="24">
        <f>IF(Universe!S2188="","",(Universe!S2188-$B$2565)/$C$2565)</f>
        <v/>
      </c>
      <c r="V2188" s="24">
        <f>IF(Universe!T2188="","",(Universe!T2188-$B$2566)/$C$2566)</f>
        <v/>
      </c>
      <c r="W2188" s="24">
        <f>IF(Universe!U2188="","",(Universe!U2188-$B$2567)/$C$2567)</f>
        <v/>
      </c>
      <c r="X2188" s="24">
        <f>IF(O2188="","",(O2188-$B$2571)/$C$2571)</f>
        <v/>
      </c>
      <c r="Y2188" s="24">
        <f>IF(T2188="","",(T2188-$B$2576)/$C$2576)</f>
        <v/>
      </c>
      <c r="Z2188" s="24">
        <f>IF(Universe!V2188="","",(Universe!V2188-$B$2568)/$C$2568)</f>
        <v/>
      </c>
      <c r="AA2188" s="24">
        <f>IF(P2188="","",(P2188-$B$2572)/$C$2572)</f>
        <v/>
      </c>
      <c r="AB2188" s="24">
        <f>IF(Q2188="","",(Q2188-$B$2573)/$C$2573)</f>
        <v/>
      </c>
      <c r="AC2188" s="24">
        <f>IF(R2188="","",(R2188-$B$2574)/$C$2574)</f>
        <v/>
      </c>
      <c r="AD2188" s="24">
        <f>IF(S2188="","",(S2188-$B$2575)/$C$2575)</f>
        <v/>
      </c>
      <c r="AE2188" s="24">
        <f>IF(Y2188="","",Y2188-(19.12044933116382+16.522174187581257*U2188))</f>
        <v/>
      </c>
      <c r="AF2188" s="24">
        <f>IF(X2188="","",(X2188-(-0.27268023098325006+0.47142105304415904*V2188+-0.3189264934812436*U2188)--5.286111042926227e-16)/0.7994208745952703)</f>
        <v/>
      </c>
      <c r="AG2188" s="24">
        <f>IF(AA2188="","",(AA2188-(0.5248806186338691+-0.064206457956449*U2188)-5.43454825424064e-16)/0.9977404048781155)</f>
        <v/>
      </c>
      <c r="AH2188" s="25" t="n">
        <v>-3.650404435645614</v>
      </c>
      <c r="AI2188" s="25" t="n">
        <v>0.3724408938731383</v>
      </c>
      <c r="AJ2188" s="25" t="n">
        <v>-0.8556035488533722</v>
      </c>
      <c r="AK2188" s="25" t="n">
        <v>-0.3854723452597752</v>
      </c>
      <c r="AL2188" s="25" t="n">
        <v>1.568295691382549</v>
      </c>
      <c r="AM2188" s="25" t="n">
        <v>0.0668099688611261</v>
      </c>
      <c r="AN2188" s="25" t="n">
        <v>0.0486110634778153</v>
      </c>
      <c r="AO2188" s="25" t="n">
        <v>-0.1137215230617655</v>
      </c>
      <c r="AP2188" s="25" t="n">
        <v>0.7527998269217282</v>
      </c>
      <c r="AQ2188" s="25" t="n">
        <v>7.294299024187078e-18</v>
      </c>
    </row>
    <row r="2189">
      <c r="A2189" s="23">
        <f>Universe!A2189</f>
        <v/>
      </c>
      <c r="B2189" s="24">
        <f>IF(Universe!W2189="","",(Universe!W2189-$B$2550)/$C$2550)</f>
        <v/>
      </c>
      <c r="C2189" s="24">
        <f>IF(Universe!X2189="","",(Universe!X2189-$B$2551)/$C$2551)</f>
        <v/>
      </c>
      <c r="D2189" s="24">
        <f>IF(Universe!Y2189="","",(Universe!Y2189-$B$2552)/$C$2552)</f>
        <v/>
      </c>
      <c r="E2189" s="24">
        <f>IF(Universe!Z2189="","",(Universe!Z2189-$B$2553)/$C$2553)</f>
        <v/>
      </c>
      <c r="F2189" s="24">
        <f>IF(Universe!AA2189="","",(Universe!AA2189-$B$2554)/$C$2554)</f>
        <v/>
      </c>
      <c r="G2189" s="24">
        <f>IF(Universe!AB2189="","",(Universe!AB2189-$B$2555)/$C$2555)</f>
        <v/>
      </c>
      <c r="H2189" s="24">
        <f>IF(Universe!AC2189="","",(Universe!AC2189-$B$2556)/$C$2556)</f>
        <v/>
      </c>
      <c r="I2189" s="24">
        <f>IF(Universe!AD2189="","",(Universe!AD2189-$B$2557)/$C$2557)</f>
        <v/>
      </c>
      <c r="J2189" s="24">
        <f>IF(Universe!AE2189="","",(Universe!AE2189-$B$2558)/$C$2558)</f>
        <v/>
      </c>
      <c r="K2189" s="24">
        <f>IF(Universe!AF2189="","",(Universe!AF2189-$B$2559)/$C$2559)</f>
        <v/>
      </c>
      <c r="L2189" s="24">
        <f>IF(Universe!AG2189="","",(Universe!AG2189-$B$2560)/$C$2560)</f>
        <v/>
      </c>
      <c r="M2189" s="24">
        <f>IF(Universe!AH2189="","",(Universe!AH2189-$B$2561)/$C$2561)</f>
        <v/>
      </c>
      <c r="N2189" s="24">
        <f>IF(Universe!AI2189="","",(Universe!AI2189-$B$2562)/$C$2562)</f>
        <v/>
      </c>
      <c r="O2189" s="24">
        <f>0.74*IF(B2189="",0,B2189)+0.16*IF(C2189="",0,C2189)+0.1*IF(D2189="",0,D2189)</f>
        <v/>
      </c>
      <c r="P2189" s="24">
        <f>0.35*IF(E2189="",0,E2189)+0.35*IF(F2189="",0,F2189)+0.3*IF(G2189="",0,G2189)</f>
        <v/>
      </c>
      <c r="Q2189" s="24">
        <f>0.656*IF(I2189="",0,I2189)+0.344*IF(H2189="",0,H2189)</f>
        <v/>
      </c>
      <c r="R2189" s="24">
        <f>0.338*IF(J2189="",0,J2189)+0.662*IF(K2189="",0,K2189)</f>
        <v/>
      </c>
      <c r="S2189" s="24">
        <f>0.38*IF(L2189="",0,L2189)+0.35*IF(M2189="",0,M2189)+0.27*IF(N2189="",0,N2189)</f>
        <v/>
      </c>
      <c r="T2189" s="24">
        <f>IF(Universe!S2189="","",((Universe!S2189-$B$2565)/$C$2565)^3)</f>
        <v/>
      </c>
      <c r="U2189" s="24">
        <f>IF(Universe!S2189="","",(Universe!S2189-$B$2565)/$C$2565)</f>
        <v/>
      </c>
      <c r="V2189" s="24">
        <f>IF(Universe!T2189="","",(Universe!T2189-$B$2566)/$C$2566)</f>
        <v/>
      </c>
      <c r="W2189" s="24">
        <f>IF(Universe!U2189="","",(Universe!U2189-$B$2567)/$C$2567)</f>
        <v/>
      </c>
      <c r="X2189" s="24">
        <f>IF(O2189="","",(O2189-$B$2571)/$C$2571)</f>
        <v/>
      </c>
      <c r="Y2189" s="24">
        <f>IF(T2189="","",(T2189-$B$2576)/$C$2576)</f>
        <v/>
      </c>
      <c r="Z2189" s="24">
        <f>IF(Universe!V2189="","",(Universe!V2189-$B$2568)/$C$2568)</f>
        <v/>
      </c>
      <c r="AA2189" s="24">
        <f>IF(P2189="","",(P2189-$B$2572)/$C$2572)</f>
        <v/>
      </c>
      <c r="AB2189" s="24">
        <f>IF(Q2189="","",(Q2189-$B$2573)/$C$2573)</f>
        <v/>
      </c>
      <c r="AC2189" s="24">
        <f>IF(R2189="","",(R2189-$B$2574)/$C$2574)</f>
        <v/>
      </c>
      <c r="AD2189" s="24">
        <f>IF(S2189="","",(S2189-$B$2575)/$C$2575)</f>
        <v/>
      </c>
      <c r="AE2189" s="24">
        <f>IF(Y2189="","",Y2189-(19.12044933116382+16.522174187581257*U2189))</f>
        <v/>
      </c>
      <c r="AF2189" s="24">
        <f>IF(X2189="","",(X2189-(-0.27268023098325006+0.47142105304415904*V2189+-0.3189264934812436*U2189)--5.286111042926227e-16)/0.7994208745952703)</f>
        <v/>
      </c>
      <c r="AG2189" s="24">
        <f>IF(AA2189="","",(AA2189-(0.5248806186338691+-0.064206457956449*U2189)-5.43454825424064e-16)/0.9977404048781155)</f>
        <v/>
      </c>
      <c r="AH2189" s="25" t="n">
        <v>-2.960591386104661</v>
      </c>
      <c r="AI2189" s="25" t="n">
        <v>1.06381084851715</v>
      </c>
      <c r="AJ2189" s="25" t="n">
        <v>-1.065887643928975</v>
      </c>
      <c r="AK2189" s="25" t="n">
        <v>-0.6572589246117856</v>
      </c>
      <c r="AL2189" s="25" t="n">
        <v>3.012607041487801</v>
      </c>
      <c r="AM2189" s="25" t="n">
        <v>2.253216401956165</v>
      </c>
      <c r="AN2189" s="25" t="n">
        <v>0.5238033034488572</v>
      </c>
      <c r="AO2189" s="25" t="n">
        <v>-0.0222177672476249</v>
      </c>
      <c r="AP2189" s="25" t="n">
        <v>-0.0295252489886262</v>
      </c>
      <c r="AQ2189" s="25" t="n">
        <v>0.0621320313829488</v>
      </c>
    </row>
    <row r="2190">
      <c r="A2190" s="23">
        <f>Universe!A2190</f>
        <v/>
      </c>
      <c r="B2190" s="24">
        <f>IF(Universe!W2190="","",(Universe!W2190-$B$2550)/$C$2550)</f>
        <v/>
      </c>
      <c r="C2190" s="24">
        <f>IF(Universe!X2190="","",(Universe!X2190-$B$2551)/$C$2551)</f>
        <v/>
      </c>
      <c r="D2190" s="24">
        <f>IF(Universe!Y2190="","",(Universe!Y2190-$B$2552)/$C$2552)</f>
        <v/>
      </c>
      <c r="E2190" s="24">
        <f>IF(Universe!Z2190="","",(Universe!Z2190-$B$2553)/$C$2553)</f>
        <v/>
      </c>
      <c r="F2190" s="24">
        <f>IF(Universe!AA2190="","",(Universe!AA2190-$B$2554)/$C$2554)</f>
        <v/>
      </c>
      <c r="G2190" s="24">
        <f>IF(Universe!AB2190="","",(Universe!AB2190-$B$2555)/$C$2555)</f>
        <v/>
      </c>
      <c r="H2190" s="24">
        <f>IF(Universe!AC2190="","",(Universe!AC2190-$B$2556)/$C$2556)</f>
        <v/>
      </c>
      <c r="I2190" s="24">
        <f>IF(Universe!AD2190="","",(Universe!AD2190-$B$2557)/$C$2557)</f>
        <v/>
      </c>
      <c r="J2190" s="24">
        <f>IF(Universe!AE2190="","",(Universe!AE2190-$B$2558)/$C$2558)</f>
        <v/>
      </c>
      <c r="K2190" s="24">
        <f>IF(Universe!AF2190="","",(Universe!AF2190-$B$2559)/$C$2559)</f>
        <v/>
      </c>
      <c r="L2190" s="24">
        <f>IF(Universe!AG2190="","",(Universe!AG2190-$B$2560)/$C$2560)</f>
        <v/>
      </c>
      <c r="M2190" s="24">
        <f>IF(Universe!AH2190="","",(Universe!AH2190-$B$2561)/$C$2561)</f>
        <v/>
      </c>
      <c r="N2190" s="24">
        <f>IF(Universe!AI2190="","",(Universe!AI2190-$B$2562)/$C$2562)</f>
        <v/>
      </c>
      <c r="O2190" s="24">
        <f>0.74*IF(B2190="",0,B2190)+0.16*IF(C2190="",0,C2190)+0.1*IF(D2190="",0,D2190)</f>
        <v/>
      </c>
      <c r="P2190" s="24">
        <f>0.35*IF(E2190="",0,E2190)+0.35*IF(F2190="",0,F2190)+0.3*IF(G2190="",0,G2190)</f>
        <v/>
      </c>
      <c r="Q2190" s="24">
        <f>0.656*IF(I2190="",0,I2190)+0.344*IF(H2190="",0,H2190)</f>
        <v/>
      </c>
      <c r="R2190" s="24">
        <f>0.338*IF(J2190="",0,J2190)+0.662*IF(K2190="",0,K2190)</f>
        <v/>
      </c>
      <c r="S2190" s="24">
        <f>0.38*IF(L2190="",0,L2190)+0.35*IF(M2190="",0,M2190)+0.27*IF(N2190="",0,N2190)</f>
        <v/>
      </c>
      <c r="T2190" s="24">
        <f>IF(Universe!S2190="","",((Universe!S2190-$B$2565)/$C$2565)^3)</f>
        <v/>
      </c>
      <c r="U2190" s="24">
        <f>IF(Universe!S2190="","",(Universe!S2190-$B$2565)/$C$2565)</f>
        <v/>
      </c>
      <c r="V2190" s="24">
        <f>IF(Universe!T2190="","",(Universe!T2190-$B$2566)/$C$2566)</f>
        <v/>
      </c>
      <c r="W2190" s="24">
        <f>IF(Universe!U2190="","",(Universe!U2190-$B$2567)/$C$2567)</f>
        <v/>
      </c>
      <c r="X2190" s="24">
        <f>IF(O2190="","",(O2190-$B$2571)/$C$2571)</f>
        <v/>
      </c>
      <c r="Y2190" s="24">
        <f>IF(T2190="","",(T2190-$B$2576)/$C$2576)</f>
        <v/>
      </c>
      <c r="Z2190" s="24">
        <f>IF(Universe!V2190="","",(Universe!V2190-$B$2568)/$C$2568)</f>
        <v/>
      </c>
      <c r="AA2190" s="24">
        <f>IF(P2190="","",(P2190-$B$2572)/$C$2572)</f>
        <v/>
      </c>
      <c r="AB2190" s="24">
        <f>IF(Q2190="","",(Q2190-$B$2573)/$C$2573)</f>
        <v/>
      </c>
      <c r="AC2190" s="24">
        <f>IF(R2190="","",(R2190-$B$2574)/$C$2574)</f>
        <v/>
      </c>
      <c r="AD2190" s="24">
        <f>IF(S2190="","",(S2190-$B$2575)/$C$2575)</f>
        <v/>
      </c>
      <c r="AE2190" s="24">
        <f>IF(Y2190="","",Y2190-(19.12044933116382+16.522174187581257*U2190))</f>
        <v/>
      </c>
      <c r="AF2190" s="24">
        <f>IF(X2190="","",(X2190-(-0.27268023098325006+0.47142105304415904*V2190+-0.3189264934812436*U2190)--5.286111042926227e-16)/0.7994208745952703)</f>
        <v/>
      </c>
      <c r="AG2190" s="24">
        <f>IF(AA2190="","",(AA2190-(0.5248806186338691+-0.064206457956449*U2190)-5.43454825424064e-16)/0.9977404048781155)</f>
        <v/>
      </c>
      <c r="AH2190" s="25" t="n">
        <v>-1.867384577186637</v>
      </c>
      <c r="AI2190" s="25" t="n">
        <v>-1.343736246899629</v>
      </c>
      <c r="AJ2190" s="25" t="n">
        <v>-0.9782310894846852</v>
      </c>
      <c r="AK2190" s="25" t="n">
        <v>-0.0688936739847834</v>
      </c>
      <c r="AL2190" s="25" t="n">
        <v>3.188530533910335</v>
      </c>
      <c r="AM2190" s="25" t="n">
        <v>1.745967275223587</v>
      </c>
      <c r="AN2190" s="25" t="n">
        <v>0.4668915442150639</v>
      </c>
      <c r="AO2190" s="25" t="n">
        <v>0.4149417487969252</v>
      </c>
      <c r="AP2190" s="25" t="n">
        <v>-0.2425140228404922</v>
      </c>
      <c r="AQ2190" s="25" t="n">
        <v>0.053014056712773</v>
      </c>
    </row>
    <row r="2191">
      <c r="A2191" s="23">
        <f>Universe!A2191</f>
        <v/>
      </c>
      <c r="B2191" s="24">
        <f>IF(Universe!W2191="","",(Universe!W2191-$B$2550)/$C$2550)</f>
        <v/>
      </c>
      <c r="C2191" s="24">
        <f>IF(Universe!X2191="","",(Universe!X2191-$B$2551)/$C$2551)</f>
        <v/>
      </c>
      <c r="D2191" s="24">
        <f>IF(Universe!Y2191="","",(Universe!Y2191-$B$2552)/$C$2552)</f>
        <v/>
      </c>
      <c r="E2191" s="24">
        <f>IF(Universe!Z2191="","",(Universe!Z2191-$B$2553)/$C$2553)</f>
        <v/>
      </c>
      <c r="F2191" s="24">
        <f>IF(Universe!AA2191="","",(Universe!AA2191-$B$2554)/$C$2554)</f>
        <v/>
      </c>
      <c r="G2191" s="24">
        <f>IF(Universe!AB2191="","",(Universe!AB2191-$B$2555)/$C$2555)</f>
        <v/>
      </c>
      <c r="H2191" s="24">
        <f>IF(Universe!AC2191="","",(Universe!AC2191-$B$2556)/$C$2556)</f>
        <v/>
      </c>
      <c r="I2191" s="24">
        <f>IF(Universe!AD2191="","",(Universe!AD2191-$B$2557)/$C$2557)</f>
        <v/>
      </c>
      <c r="J2191" s="24">
        <f>IF(Universe!AE2191="","",(Universe!AE2191-$B$2558)/$C$2558)</f>
        <v/>
      </c>
      <c r="K2191" s="24">
        <f>IF(Universe!AF2191="","",(Universe!AF2191-$B$2559)/$C$2559)</f>
        <v/>
      </c>
      <c r="L2191" s="24">
        <f>IF(Universe!AG2191="","",(Universe!AG2191-$B$2560)/$C$2560)</f>
        <v/>
      </c>
      <c r="M2191" s="24">
        <f>IF(Universe!AH2191="","",(Universe!AH2191-$B$2561)/$C$2561)</f>
        <v/>
      </c>
      <c r="N2191" s="24">
        <f>IF(Universe!AI2191="","",(Universe!AI2191-$B$2562)/$C$2562)</f>
        <v/>
      </c>
      <c r="O2191" s="24">
        <f>0.74*IF(B2191="",0,B2191)+0.16*IF(C2191="",0,C2191)+0.1*IF(D2191="",0,D2191)</f>
        <v/>
      </c>
      <c r="P2191" s="24">
        <f>0.35*IF(E2191="",0,E2191)+0.35*IF(F2191="",0,F2191)+0.3*IF(G2191="",0,G2191)</f>
        <v/>
      </c>
      <c r="Q2191" s="24">
        <f>0.656*IF(I2191="",0,I2191)+0.344*IF(H2191="",0,H2191)</f>
        <v/>
      </c>
      <c r="R2191" s="24">
        <f>0.338*IF(J2191="",0,J2191)+0.662*IF(K2191="",0,K2191)</f>
        <v/>
      </c>
      <c r="S2191" s="24">
        <f>0.38*IF(L2191="",0,L2191)+0.35*IF(M2191="",0,M2191)+0.27*IF(N2191="",0,N2191)</f>
        <v/>
      </c>
      <c r="T2191" s="24">
        <f>IF(Universe!S2191="","",((Universe!S2191-$B$2565)/$C$2565)^3)</f>
        <v/>
      </c>
      <c r="U2191" s="24">
        <f>IF(Universe!S2191="","",(Universe!S2191-$B$2565)/$C$2565)</f>
        <v/>
      </c>
      <c r="V2191" s="24">
        <f>IF(Universe!T2191="","",(Universe!T2191-$B$2566)/$C$2566)</f>
        <v/>
      </c>
      <c r="W2191" s="24">
        <f>IF(Universe!U2191="","",(Universe!U2191-$B$2567)/$C$2567)</f>
        <v/>
      </c>
      <c r="X2191" s="24">
        <f>IF(O2191="","",(O2191-$B$2571)/$C$2571)</f>
        <v/>
      </c>
      <c r="Y2191" s="24">
        <f>IF(T2191="","",(T2191-$B$2576)/$C$2576)</f>
        <v/>
      </c>
      <c r="Z2191" s="24">
        <f>IF(Universe!V2191="","",(Universe!V2191-$B$2568)/$C$2568)</f>
        <v/>
      </c>
      <c r="AA2191" s="24">
        <f>IF(P2191="","",(P2191-$B$2572)/$C$2572)</f>
        <v/>
      </c>
      <c r="AB2191" s="24">
        <f>IF(Q2191="","",(Q2191-$B$2573)/$C$2573)</f>
        <v/>
      </c>
      <c r="AC2191" s="24">
        <f>IF(R2191="","",(R2191-$B$2574)/$C$2574)</f>
        <v/>
      </c>
      <c r="AD2191" s="24">
        <f>IF(S2191="","",(S2191-$B$2575)/$C$2575)</f>
        <v/>
      </c>
      <c r="AE2191" s="24">
        <f>IF(Y2191="","",Y2191-(19.12044933116382+16.522174187581257*U2191))</f>
        <v/>
      </c>
      <c r="AF2191" s="24">
        <f>IF(X2191="","",(X2191-(-0.27268023098325006+0.47142105304415904*V2191+-0.3189264934812436*U2191)--5.286111042926227e-16)/0.7994208745952703)</f>
        <v/>
      </c>
      <c r="AG2191" s="24">
        <f>IF(AA2191="","",(AA2191-(0.5248806186338691+-0.064206457956449*U2191)-5.43454825424064e-16)/0.9977404048781155)</f>
        <v/>
      </c>
      <c r="AH2191" s="25" t="n">
        <v>-2.695102457709075</v>
      </c>
      <c r="AI2191" s="25" t="n">
        <v>-0.931736605757495</v>
      </c>
      <c r="AJ2191" s="25" t="n">
        <v>-0.4580143361637117</v>
      </c>
      <c r="AK2191" s="25" t="n">
        <v>0.6742601695991427</v>
      </c>
      <c r="AL2191" s="25" t="n">
        <v>3.266705318559205</v>
      </c>
      <c r="AM2191" s="25" t="n">
        <v>-0.09962671204231489</v>
      </c>
      <c r="AN2191" s="25" t="n">
        <v>0.580657514334702</v>
      </c>
      <c r="AO2191" s="25" t="n">
        <v>-0.1942474864959921</v>
      </c>
      <c r="AP2191" s="25" t="n">
        <v>1.017893266327701</v>
      </c>
      <c r="AQ2191" s="25" t="n">
        <v>-0.3275819049188905</v>
      </c>
    </row>
    <row r="2192">
      <c r="A2192" s="23">
        <f>Universe!A2192</f>
        <v/>
      </c>
      <c r="B2192" s="24">
        <f>IF(Universe!W2192="","",(Universe!W2192-$B$2550)/$C$2550)</f>
        <v/>
      </c>
      <c r="C2192" s="24">
        <f>IF(Universe!X2192="","",(Universe!X2192-$B$2551)/$C$2551)</f>
        <v/>
      </c>
      <c r="D2192" s="24">
        <f>IF(Universe!Y2192="","",(Universe!Y2192-$B$2552)/$C$2552)</f>
        <v/>
      </c>
      <c r="E2192" s="24">
        <f>IF(Universe!Z2192="","",(Universe!Z2192-$B$2553)/$C$2553)</f>
        <v/>
      </c>
      <c r="F2192" s="24">
        <f>IF(Universe!AA2192="","",(Universe!AA2192-$B$2554)/$C$2554)</f>
        <v/>
      </c>
      <c r="G2192" s="24">
        <f>IF(Universe!AB2192="","",(Universe!AB2192-$B$2555)/$C$2555)</f>
        <v/>
      </c>
      <c r="H2192" s="24">
        <f>IF(Universe!AC2192="","",(Universe!AC2192-$B$2556)/$C$2556)</f>
        <v/>
      </c>
      <c r="I2192" s="24">
        <f>IF(Universe!AD2192="","",(Universe!AD2192-$B$2557)/$C$2557)</f>
        <v/>
      </c>
      <c r="J2192" s="24">
        <f>IF(Universe!AE2192="","",(Universe!AE2192-$B$2558)/$C$2558)</f>
        <v/>
      </c>
      <c r="K2192" s="24">
        <f>IF(Universe!AF2192="","",(Universe!AF2192-$B$2559)/$C$2559)</f>
        <v/>
      </c>
      <c r="L2192" s="24">
        <f>IF(Universe!AG2192="","",(Universe!AG2192-$B$2560)/$C$2560)</f>
        <v/>
      </c>
      <c r="M2192" s="24">
        <f>IF(Universe!AH2192="","",(Universe!AH2192-$B$2561)/$C$2561)</f>
        <v/>
      </c>
      <c r="N2192" s="24">
        <f>IF(Universe!AI2192="","",(Universe!AI2192-$B$2562)/$C$2562)</f>
        <v/>
      </c>
      <c r="O2192" s="24">
        <f>0.74*IF(B2192="",0,B2192)+0.16*IF(C2192="",0,C2192)+0.1*IF(D2192="",0,D2192)</f>
        <v/>
      </c>
      <c r="P2192" s="24">
        <f>0.35*IF(E2192="",0,E2192)+0.35*IF(F2192="",0,F2192)+0.3*IF(G2192="",0,G2192)</f>
        <v/>
      </c>
      <c r="Q2192" s="24">
        <f>0.656*IF(I2192="",0,I2192)+0.344*IF(H2192="",0,H2192)</f>
        <v/>
      </c>
      <c r="R2192" s="24">
        <f>0.338*IF(J2192="",0,J2192)+0.662*IF(K2192="",0,K2192)</f>
        <v/>
      </c>
      <c r="S2192" s="24">
        <f>0.38*IF(L2192="",0,L2192)+0.35*IF(M2192="",0,M2192)+0.27*IF(N2192="",0,N2192)</f>
        <v/>
      </c>
      <c r="T2192" s="24">
        <f>IF(Universe!S2192="","",((Universe!S2192-$B$2565)/$C$2565)^3)</f>
        <v/>
      </c>
      <c r="U2192" s="24">
        <f>IF(Universe!S2192="","",(Universe!S2192-$B$2565)/$C$2565)</f>
        <v/>
      </c>
      <c r="V2192" s="24">
        <f>IF(Universe!T2192="","",(Universe!T2192-$B$2566)/$C$2566)</f>
        <v/>
      </c>
      <c r="W2192" s="24">
        <f>IF(Universe!U2192="","",(Universe!U2192-$B$2567)/$C$2567)</f>
        <v/>
      </c>
      <c r="X2192" s="24">
        <f>IF(O2192="","",(O2192-$B$2571)/$C$2571)</f>
        <v/>
      </c>
      <c r="Y2192" s="24">
        <f>IF(T2192="","",(T2192-$B$2576)/$C$2576)</f>
        <v/>
      </c>
      <c r="Z2192" s="24">
        <f>IF(Universe!V2192="","",(Universe!V2192-$B$2568)/$C$2568)</f>
        <v/>
      </c>
      <c r="AA2192" s="24">
        <f>IF(P2192="","",(P2192-$B$2572)/$C$2572)</f>
        <v/>
      </c>
      <c r="AB2192" s="24">
        <f>IF(Q2192="","",(Q2192-$B$2573)/$C$2573)</f>
        <v/>
      </c>
      <c r="AC2192" s="24">
        <f>IF(R2192="","",(R2192-$B$2574)/$C$2574)</f>
        <v/>
      </c>
      <c r="AD2192" s="24">
        <f>IF(S2192="","",(S2192-$B$2575)/$C$2575)</f>
        <v/>
      </c>
      <c r="AE2192" s="24">
        <f>IF(Y2192="","",Y2192-(19.12044933116382+16.522174187581257*U2192))</f>
        <v/>
      </c>
      <c r="AF2192" s="24">
        <f>IF(X2192="","",(X2192-(-0.27268023098325006+0.47142105304415904*V2192+-0.3189264934812436*U2192)--5.286111042926227e-16)/0.7994208745952703)</f>
        <v/>
      </c>
      <c r="AG2192" s="24">
        <f>IF(AA2192="","",(AA2192-(0.5248806186338691+-0.064206457956449*U2192)-5.43454825424064e-16)/0.9977404048781155)</f>
        <v/>
      </c>
      <c r="AH2192" s="25" t="n">
        <v>-2.528196803728557</v>
      </c>
      <c r="AI2192" s="25" t="n">
        <v>0.6443652977300025</v>
      </c>
      <c r="AJ2192" s="25" t="n">
        <v>0.5913970668481432</v>
      </c>
      <c r="AK2192" s="25" t="n">
        <v>-0.6581568586669909</v>
      </c>
      <c r="AL2192" s="25" t="n">
        <v>3.350933853164633</v>
      </c>
      <c r="AM2192" s="25" t="n">
        <v>0.1007708288139741</v>
      </c>
      <c r="AN2192" s="25" t="n">
        <v>0.5935310768711327</v>
      </c>
      <c r="AO2192" s="25" t="n">
        <v>0.0730924716866843</v>
      </c>
      <c r="AP2192" s="25" t="n">
        <v>0.3389818612136913</v>
      </c>
      <c r="AQ2192" s="25" t="n">
        <v>-0.5898477135482505</v>
      </c>
    </row>
    <row r="2193">
      <c r="A2193" s="23">
        <f>Universe!A2193</f>
        <v/>
      </c>
      <c r="B2193" s="24">
        <f>IF(Universe!W2193="","",(Universe!W2193-$B$2550)/$C$2550)</f>
        <v/>
      </c>
      <c r="C2193" s="24">
        <f>IF(Universe!X2193="","",(Universe!X2193-$B$2551)/$C$2551)</f>
        <v/>
      </c>
      <c r="D2193" s="24">
        <f>IF(Universe!Y2193="","",(Universe!Y2193-$B$2552)/$C$2552)</f>
        <v/>
      </c>
      <c r="E2193" s="24">
        <f>IF(Universe!Z2193="","",(Universe!Z2193-$B$2553)/$C$2553)</f>
        <v/>
      </c>
      <c r="F2193" s="24">
        <f>IF(Universe!AA2193="","",(Universe!AA2193-$B$2554)/$C$2554)</f>
        <v/>
      </c>
      <c r="G2193" s="24">
        <f>IF(Universe!AB2193="","",(Universe!AB2193-$B$2555)/$C$2555)</f>
        <v/>
      </c>
      <c r="H2193" s="24">
        <f>IF(Universe!AC2193="","",(Universe!AC2193-$B$2556)/$C$2556)</f>
        <v/>
      </c>
      <c r="I2193" s="24">
        <f>IF(Universe!AD2193="","",(Universe!AD2193-$B$2557)/$C$2557)</f>
        <v/>
      </c>
      <c r="J2193" s="24">
        <f>IF(Universe!AE2193="","",(Universe!AE2193-$B$2558)/$C$2558)</f>
        <v/>
      </c>
      <c r="K2193" s="24">
        <f>IF(Universe!AF2193="","",(Universe!AF2193-$B$2559)/$C$2559)</f>
        <v/>
      </c>
      <c r="L2193" s="24">
        <f>IF(Universe!AG2193="","",(Universe!AG2193-$B$2560)/$C$2560)</f>
        <v/>
      </c>
      <c r="M2193" s="24">
        <f>IF(Universe!AH2193="","",(Universe!AH2193-$B$2561)/$C$2561)</f>
        <v/>
      </c>
      <c r="N2193" s="24">
        <f>IF(Universe!AI2193="","",(Universe!AI2193-$B$2562)/$C$2562)</f>
        <v/>
      </c>
      <c r="O2193" s="24">
        <f>0.74*IF(B2193="",0,B2193)+0.16*IF(C2193="",0,C2193)+0.1*IF(D2193="",0,D2193)</f>
        <v/>
      </c>
      <c r="P2193" s="24">
        <f>0.35*IF(E2193="",0,E2193)+0.35*IF(F2193="",0,F2193)+0.3*IF(G2193="",0,G2193)</f>
        <v/>
      </c>
      <c r="Q2193" s="24">
        <f>0.656*IF(I2193="",0,I2193)+0.344*IF(H2193="",0,H2193)</f>
        <v/>
      </c>
      <c r="R2193" s="24">
        <f>0.338*IF(J2193="",0,J2193)+0.662*IF(K2193="",0,K2193)</f>
        <v/>
      </c>
      <c r="S2193" s="24">
        <f>0.38*IF(L2193="",0,L2193)+0.35*IF(M2193="",0,M2193)+0.27*IF(N2193="",0,N2193)</f>
        <v/>
      </c>
      <c r="T2193" s="24">
        <f>IF(Universe!S2193="","",((Universe!S2193-$B$2565)/$C$2565)^3)</f>
        <v/>
      </c>
      <c r="U2193" s="24">
        <f>IF(Universe!S2193="","",(Universe!S2193-$B$2565)/$C$2565)</f>
        <v/>
      </c>
      <c r="V2193" s="24">
        <f>IF(Universe!T2193="","",(Universe!T2193-$B$2566)/$C$2566)</f>
        <v/>
      </c>
      <c r="W2193" s="24">
        <f>IF(Universe!U2193="","",(Universe!U2193-$B$2567)/$C$2567)</f>
        <v/>
      </c>
      <c r="X2193" s="24">
        <f>IF(O2193="","",(O2193-$B$2571)/$C$2571)</f>
        <v/>
      </c>
      <c r="Y2193" s="24">
        <f>IF(T2193="","",(T2193-$B$2576)/$C$2576)</f>
        <v/>
      </c>
      <c r="Z2193" s="24">
        <f>IF(Universe!V2193="","",(Universe!V2193-$B$2568)/$C$2568)</f>
        <v/>
      </c>
      <c r="AA2193" s="24">
        <f>IF(P2193="","",(P2193-$B$2572)/$C$2572)</f>
        <v/>
      </c>
      <c r="AB2193" s="24">
        <f>IF(Q2193="","",(Q2193-$B$2573)/$C$2573)</f>
        <v/>
      </c>
      <c r="AC2193" s="24">
        <f>IF(R2193="","",(R2193-$B$2574)/$C$2574)</f>
        <v/>
      </c>
      <c r="AD2193" s="24">
        <f>IF(S2193="","",(S2193-$B$2575)/$C$2575)</f>
        <v/>
      </c>
      <c r="AE2193" s="24">
        <f>IF(Y2193="","",Y2193-(19.12044933116382+16.522174187581257*U2193))</f>
        <v/>
      </c>
      <c r="AF2193" s="24">
        <f>IF(X2193="","",(X2193-(-0.27268023098325006+0.47142105304415904*V2193+-0.3189264934812436*U2193)--5.286111042926227e-16)/0.7994208745952703)</f>
        <v/>
      </c>
      <c r="AG2193" s="24">
        <f>IF(AA2193="","",(AA2193-(0.5248806186338691+-0.064206457956449*U2193)-5.43454825424064e-16)/0.9977404048781155)</f>
        <v/>
      </c>
      <c r="AH2193" s="25" t="n">
        <v>-3.837249669061122</v>
      </c>
      <c r="AI2193" s="25" t="n">
        <v>1.858675241174521</v>
      </c>
      <c r="AJ2193" s="25" t="n">
        <v>-0.8384809357069573</v>
      </c>
      <c r="AK2193" s="25" t="n">
        <v>-1.360296061458416</v>
      </c>
      <c r="AL2193" s="25" t="n">
        <v>0.9582656972558424</v>
      </c>
      <c r="AM2193" s="25" t="n">
        <v>0.2303879119181716</v>
      </c>
      <c r="AN2193" s="25" t="n">
        <v>0.2203850368039547</v>
      </c>
      <c r="AO2193" s="25" t="n">
        <v>-0.1383379417108712</v>
      </c>
      <c r="AP2193" s="25" t="n">
        <v>-0.4504502192780542</v>
      </c>
      <c r="AQ2193" s="25" t="n">
        <v>-0.07255775103778569</v>
      </c>
    </row>
    <row r="2194">
      <c r="A2194" s="23">
        <f>Universe!A2194</f>
        <v/>
      </c>
      <c r="B2194" s="24">
        <f>IF(Universe!W2194="","",(Universe!W2194-$B$2550)/$C$2550)</f>
        <v/>
      </c>
      <c r="C2194" s="24">
        <f>IF(Universe!X2194="","",(Universe!X2194-$B$2551)/$C$2551)</f>
        <v/>
      </c>
      <c r="D2194" s="24">
        <f>IF(Universe!Y2194="","",(Universe!Y2194-$B$2552)/$C$2552)</f>
        <v/>
      </c>
      <c r="E2194" s="24">
        <f>IF(Universe!Z2194="","",(Universe!Z2194-$B$2553)/$C$2553)</f>
        <v/>
      </c>
      <c r="F2194" s="24">
        <f>IF(Universe!AA2194="","",(Universe!AA2194-$B$2554)/$C$2554)</f>
        <v/>
      </c>
      <c r="G2194" s="24">
        <f>IF(Universe!AB2194="","",(Universe!AB2194-$B$2555)/$C$2555)</f>
        <v/>
      </c>
      <c r="H2194" s="24">
        <f>IF(Universe!AC2194="","",(Universe!AC2194-$B$2556)/$C$2556)</f>
        <v/>
      </c>
      <c r="I2194" s="24">
        <f>IF(Universe!AD2194="","",(Universe!AD2194-$B$2557)/$C$2557)</f>
        <v/>
      </c>
      <c r="J2194" s="24">
        <f>IF(Universe!AE2194="","",(Universe!AE2194-$B$2558)/$C$2558)</f>
        <v/>
      </c>
      <c r="K2194" s="24">
        <f>IF(Universe!AF2194="","",(Universe!AF2194-$B$2559)/$C$2559)</f>
        <v/>
      </c>
      <c r="L2194" s="24">
        <f>IF(Universe!AG2194="","",(Universe!AG2194-$B$2560)/$C$2560)</f>
        <v/>
      </c>
      <c r="M2194" s="24">
        <f>IF(Universe!AH2194="","",(Universe!AH2194-$B$2561)/$C$2561)</f>
        <v/>
      </c>
      <c r="N2194" s="24">
        <f>IF(Universe!AI2194="","",(Universe!AI2194-$B$2562)/$C$2562)</f>
        <v/>
      </c>
      <c r="O2194" s="24">
        <f>0.74*IF(B2194="",0,B2194)+0.16*IF(C2194="",0,C2194)+0.1*IF(D2194="",0,D2194)</f>
        <v/>
      </c>
      <c r="P2194" s="24">
        <f>0.35*IF(E2194="",0,E2194)+0.35*IF(F2194="",0,F2194)+0.3*IF(G2194="",0,G2194)</f>
        <v/>
      </c>
      <c r="Q2194" s="24">
        <f>0.656*IF(I2194="",0,I2194)+0.344*IF(H2194="",0,H2194)</f>
        <v/>
      </c>
      <c r="R2194" s="24">
        <f>0.338*IF(J2194="",0,J2194)+0.662*IF(K2194="",0,K2194)</f>
        <v/>
      </c>
      <c r="S2194" s="24">
        <f>0.38*IF(L2194="",0,L2194)+0.35*IF(M2194="",0,M2194)+0.27*IF(N2194="",0,N2194)</f>
        <v/>
      </c>
      <c r="T2194" s="24">
        <f>IF(Universe!S2194="","",((Universe!S2194-$B$2565)/$C$2565)^3)</f>
        <v/>
      </c>
      <c r="U2194" s="24">
        <f>IF(Universe!S2194="","",(Universe!S2194-$B$2565)/$C$2565)</f>
        <v/>
      </c>
      <c r="V2194" s="24">
        <f>IF(Universe!T2194="","",(Universe!T2194-$B$2566)/$C$2566)</f>
        <v/>
      </c>
      <c r="W2194" s="24">
        <f>IF(Universe!U2194="","",(Universe!U2194-$B$2567)/$C$2567)</f>
        <v/>
      </c>
      <c r="X2194" s="24">
        <f>IF(O2194="","",(O2194-$B$2571)/$C$2571)</f>
        <v/>
      </c>
      <c r="Y2194" s="24">
        <f>IF(T2194="","",(T2194-$B$2576)/$C$2576)</f>
        <v/>
      </c>
      <c r="Z2194" s="24">
        <f>IF(Universe!V2194="","",(Universe!V2194-$B$2568)/$C$2568)</f>
        <v/>
      </c>
      <c r="AA2194" s="24">
        <f>IF(P2194="","",(P2194-$B$2572)/$C$2572)</f>
        <v/>
      </c>
      <c r="AB2194" s="24">
        <f>IF(Q2194="","",(Q2194-$B$2573)/$C$2573)</f>
        <v/>
      </c>
      <c r="AC2194" s="24">
        <f>IF(R2194="","",(R2194-$B$2574)/$C$2574)</f>
        <v/>
      </c>
      <c r="AD2194" s="24">
        <f>IF(S2194="","",(S2194-$B$2575)/$C$2575)</f>
        <v/>
      </c>
      <c r="AE2194" s="24">
        <f>IF(Y2194="","",Y2194-(19.12044933116382+16.522174187581257*U2194))</f>
        <v/>
      </c>
      <c r="AF2194" s="24">
        <f>IF(X2194="","",(X2194-(-0.27268023098325006+0.47142105304415904*V2194+-0.3189264934812436*U2194)--5.286111042926227e-16)/0.7994208745952703)</f>
        <v/>
      </c>
      <c r="AG2194" s="24">
        <f>IF(AA2194="","",(AA2194-(0.5248806186338691+-0.064206457956449*U2194)-5.43454825424064e-16)/0.9977404048781155)</f>
        <v/>
      </c>
      <c r="AH2194" s="25" t="n">
        <v>-4.174095161463521</v>
      </c>
      <c r="AI2194" s="25" t="n">
        <v>0.1658105343444135</v>
      </c>
      <c r="AJ2194" s="25" t="n">
        <v>-1.301229149017534</v>
      </c>
      <c r="AK2194" s="25" t="n">
        <v>0.0011255252882145</v>
      </c>
      <c r="AL2194" s="25" t="n">
        <v>-0.4045248736435238</v>
      </c>
      <c r="AM2194" s="25" t="n">
        <v>2.233771586118839</v>
      </c>
      <c r="AN2194" s="25" t="n">
        <v>-0.578430840991686</v>
      </c>
      <c r="AO2194" s="25" t="n">
        <v>0.1078260800457314</v>
      </c>
      <c r="AP2194" s="25" t="n">
        <v>-1.879077355319672</v>
      </c>
      <c r="AQ2194" s="25" t="n">
        <v>-0.2163844065240265</v>
      </c>
    </row>
    <row r="2195">
      <c r="A2195" s="23">
        <f>Universe!A2195</f>
        <v/>
      </c>
      <c r="B2195" s="24">
        <f>IF(Universe!W2195="","",(Universe!W2195-$B$2550)/$C$2550)</f>
        <v/>
      </c>
      <c r="C2195" s="24">
        <f>IF(Universe!X2195="","",(Universe!X2195-$B$2551)/$C$2551)</f>
        <v/>
      </c>
      <c r="D2195" s="24">
        <f>IF(Universe!Y2195="","",(Universe!Y2195-$B$2552)/$C$2552)</f>
        <v/>
      </c>
      <c r="E2195" s="24">
        <f>IF(Universe!Z2195="","",(Universe!Z2195-$B$2553)/$C$2553)</f>
        <v/>
      </c>
      <c r="F2195" s="24">
        <f>IF(Universe!AA2195="","",(Universe!AA2195-$B$2554)/$C$2554)</f>
        <v/>
      </c>
      <c r="G2195" s="24">
        <f>IF(Universe!AB2195="","",(Universe!AB2195-$B$2555)/$C$2555)</f>
        <v/>
      </c>
      <c r="H2195" s="24">
        <f>IF(Universe!AC2195="","",(Universe!AC2195-$B$2556)/$C$2556)</f>
        <v/>
      </c>
      <c r="I2195" s="24">
        <f>IF(Universe!AD2195="","",(Universe!AD2195-$B$2557)/$C$2557)</f>
        <v/>
      </c>
      <c r="J2195" s="24">
        <f>IF(Universe!AE2195="","",(Universe!AE2195-$B$2558)/$C$2558)</f>
        <v/>
      </c>
      <c r="K2195" s="24">
        <f>IF(Universe!AF2195="","",(Universe!AF2195-$B$2559)/$C$2559)</f>
        <v/>
      </c>
      <c r="L2195" s="24">
        <f>IF(Universe!AG2195="","",(Universe!AG2195-$B$2560)/$C$2560)</f>
        <v/>
      </c>
      <c r="M2195" s="24">
        <f>IF(Universe!AH2195="","",(Universe!AH2195-$B$2561)/$C$2561)</f>
        <v/>
      </c>
      <c r="N2195" s="24">
        <f>IF(Universe!AI2195="","",(Universe!AI2195-$B$2562)/$C$2562)</f>
        <v/>
      </c>
      <c r="O2195" s="24">
        <f>0.74*IF(B2195="",0,B2195)+0.16*IF(C2195="",0,C2195)+0.1*IF(D2195="",0,D2195)</f>
        <v/>
      </c>
      <c r="P2195" s="24">
        <f>0.35*IF(E2195="",0,E2195)+0.35*IF(F2195="",0,F2195)+0.3*IF(G2195="",0,G2195)</f>
        <v/>
      </c>
      <c r="Q2195" s="24">
        <f>0.656*IF(I2195="",0,I2195)+0.344*IF(H2195="",0,H2195)</f>
        <v/>
      </c>
      <c r="R2195" s="24">
        <f>0.338*IF(J2195="",0,J2195)+0.662*IF(K2195="",0,K2195)</f>
        <v/>
      </c>
      <c r="S2195" s="24">
        <f>0.38*IF(L2195="",0,L2195)+0.35*IF(M2195="",0,M2195)+0.27*IF(N2195="",0,N2195)</f>
        <v/>
      </c>
      <c r="T2195" s="24">
        <f>IF(Universe!S2195="","",((Universe!S2195-$B$2565)/$C$2565)^3)</f>
        <v/>
      </c>
      <c r="U2195" s="24">
        <f>IF(Universe!S2195="","",(Universe!S2195-$B$2565)/$C$2565)</f>
        <v/>
      </c>
      <c r="V2195" s="24">
        <f>IF(Universe!T2195="","",(Universe!T2195-$B$2566)/$C$2566)</f>
        <v/>
      </c>
      <c r="W2195" s="24">
        <f>IF(Universe!U2195="","",(Universe!U2195-$B$2567)/$C$2567)</f>
        <v/>
      </c>
      <c r="X2195" s="24">
        <f>IF(O2195="","",(O2195-$B$2571)/$C$2571)</f>
        <v/>
      </c>
      <c r="Y2195" s="24">
        <f>IF(T2195="","",(T2195-$B$2576)/$C$2576)</f>
        <v/>
      </c>
      <c r="Z2195" s="24">
        <f>IF(Universe!V2195="","",(Universe!V2195-$B$2568)/$C$2568)</f>
        <v/>
      </c>
      <c r="AA2195" s="24">
        <f>IF(P2195="","",(P2195-$B$2572)/$C$2572)</f>
        <v/>
      </c>
      <c r="AB2195" s="24">
        <f>IF(Q2195="","",(Q2195-$B$2573)/$C$2573)</f>
        <v/>
      </c>
      <c r="AC2195" s="24">
        <f>IF(R2195="","",(R2195-$B$2574)/$C$2574)</f>
        <v/>
      </c>
      <c r="AD2195" s="24">
        <f>IF(S2195="","",(S2195-$B$2575)/$C$2575)</f>
        <v/>
      </c>
      <c r="AE2195" s="24">
        <f>IF(Y2195="","",Y2195-(19.12044933116382+16.522174187581257*U2195))</f>
        <v/>
      </c>
      <c r="AF2195" s="24">
        <f>IF(X2195="","",(X2195-(-0.27268023098325006+0.47142105304415904*V2195+-0.3189264934812436*U2195)--5.286111042926227e-16)/0.7994208745952703)</f>
        <v/>
      </c>
      <c r="AG2195" s="24">
        <f>IF(AA2195="","",(AA2195-(0.5248806186338691+-0.064206457956449*U2195)-5.43454825424064e-16)/0.9977404048781155)</f>
        <v/>
      </c>
      <c r="AH2195" s="25" t="n">
        <v>-3.427107936804337</v>
      </c>
      <c r="AI2195" s="25" t="n">
        <v>-1.023164139424132</v>
      </c>
      <c r="AJ2195" s="25" t="n">
        <v>0.2757987340112827</v>
      </c>
      <c r="AK2195" s="25" t="n">
        <v>0.0928012932744115</v>
      </c>
      <c r="AL2195" s="25" t="n">
        <v>2.169527017029277</v>
      </c>
      <c r="AM2195" s="25" t="n">
        <v>0.2006927163042541</v>
      </c>
      <c r="AN2195" s="25" t="n">
        <v>-1.14408709382092</v>
      </c>
      <c r="AO2195" s="25" t="n">
        <v>0.6937567612455462</v>
      </c>
      <c r="AP2195" s="25" t="n">
        <v>-0.5402930847219869</v>
      </c>
      <c r="AQ2195" s="25" t="n">
        <v>-0.3986905255620972</v>
      </c>
    </row>
    <row r="2196">
      <c r="A2196" s="23">
        <f>Universe!A2196</f>
        <v/>
      </c>
      <c r="B2196" s="24">
        <f>IF(Universe!W2196="","",(Universe!W2196-$B$2550)/$C$2550)</f>
        <v/>
      </c>
      <c r="C2196" s="24">
        <f>IF(Universe!X2196="","",(Universe!X2196-$B$2551)/$C$2551)</f>
        <v/>
      </c>
      <c r="D2196" s="24">
        <f>IF(Universe!Y2196="","",(Universe!Y2196-$B$2552)/$C$2552)</f>
        <v/>
      </c>
      <c r="E2196" s="24">
        <f>IF(Universe!Z2196="","",(Universe!Z2196-$B$2553)/$C$2553)</f>
        <v/>
      </c>
      <c r="F2196" s="24">
        <f>IF(Universe!AA2196="","",(Universe!AA2196-$B$2554)/$C$2554)</f>
        <v/>
      </c>
      <c r="G2196" s="24">
        <f>IF(Universe!AB2196="","",(Universe!AB2196-$B$2555)/$C$2555)</f>
        <v/>
      </c>
      <c r="H2196" s="24">
        <f>IF(Universe!AC2196="","",(Universe!AC2196-$B$2556)/$C$2556)</f>
        <v/>
      </c>
      <c r="I2196" s="24">
        <f>IF(Universe!AD2196="","",(Universe!AD2196-$B$2557)/$C$2557)</f>
        <v/>
      </c>
      <c r="J2196" s="24">
        <f>IF(Universe!AE2196="","",(Universe!AE2196-$B$2558)/$C$2558)</f>
        <v/>
      </c>
      <c r="K2196" s="24">
        <f>IF(Universe!AF2196="","",(Universe!AF2196-$B$2559)/$C$2559)</f>
        <v/>
      </c>
      <c r="L2196" s="24">
        <f>IF(Universe!AG2196="","",(Universe!AG2196-$B$2560)/$C$2560)</f>
        <v/>
      </c>
      <c r="M2196" s="24">
        <f>IF(Universe!AH2196="","",(Universe!AH2196-$B$2561)/$C$2561)</f>
        <v/>
      </c>
      <c r="N2196" s="24">
        <f>IF(Universe!AI2196="","",(Universe!AI2196-$B$2562)/$C$2562)</f>
        <v/>
      </c>
      <c r="O2196" s="24">
        <f>0.74*IF(B2196="",0,B2196)+0.16*IF(C2196="",0,C2196)+0.1*IF(D2196="",0,D2196)</f>
        <v/>
      </c>
      <c r="P2196" s="24">
        <f>0.35*IF(E2196="",0,E2196)+0.35*IF(F2196="",0,F2196)+0.3*IF(G2196="",0,G2196)</f>
        <v/>
      </c>
      <c r="Q2196" s="24">
        <f>0.656*IF(I2196="",0,I2196)+0.344*IF(H2196="",0,H2196)</f>
        <v/>
      </c>
      <c r="R2196" s="24">
        <f>0.338*IF(J2196="",0,J2196)+0.662*IF(K2196="",0,K2196)</f>
        <v/>
      </c>
      <c r="S2196" s="24">
        <f>0.38*IF(L2196="",0,L2196)+0.35*IF(M2196="",0,M2196)+0.27*IF(N2196="",0,N2196)</f>
        <v/>
      </c>
      <c r="T2196" s="24">
        <f>IF(Universe!S2196="","",((Universe!S2196-$B$2565)/$C$2565)^3)</f>
        <v/>
      </c>
      <c r="U2196" s="24">
        <f>IF(Universe!S2196="","",(Universe!S2196-$B$2565)/$C$2565)</f>
        <v/>
      </c>
      <c r="V2196" s="24">
        <f>IF(Universe!T2196="","",(Universe!T2196-$B$2566)/$C$2566)</f>
        <v/>
      </c>
      <c r="W2196" s="24">
        <f>IF(Universe!U2196="","",(Universe!U2196-$B$2567)/$C$2567)</f>
        <v/>
      </c>
      <c r="X2196" s="24">
        <f>IF(O2196="","",(O2196-$B$2571)/$C$2571)</f>
        <v/>
      </c>
      <c r="Y2196" s="24">
        <f>IF(T2196="","",(T2196-$B$2576)/$C$2576)</f>
        <v/>
      </c>
      <c r="Z2196" s="24">
        <f>IF(Universe!V2196="","",(Universe!V2196-$B$2568)/$C$2568)</f>
        <v/>
      </c>
      <c r="AA2196" s="24">
        <f>IF(P2196="","",(P2196-$B$2572)/$C$2572)</f>
        <v/>
      </c>
      <c r="AB2196" s="24">
        <f>IF(Q2196="","",(Q2196-$B$2573)/$C$2573)</f>
        <v/>
      </c>
      <c r="AC2196" s="24">
        <f>IF(R2196="","",(R2196-$B$2574)/$C$2574)</f>
        <v/>
      </c>
      <c r="AD2196" s="24">
        <f>IF(S2196="","",(S2196-$B$2575)/$C$2575)</f>
        <v/>
      </c>
      <c r="AE2196" s="24">
        <f>IF(Y2196="","",Y2196-(19.12044933116382+16.522174187581257*U2196))</f>
        <v/>
      </c>
      <c r="AF2196" s="24">
        <f>IF(X2196="","",(X2196-(-0.27268023098325006+0.47142105304415904*V2196+-0.3189264934812436*U2196)--5.286111042926227e-16)/0.7994208745952703)</f>
        <v/>
      </c>
      <c r="AG2196" s="24">
        <f>IF(AA2196="","",(AA2196-(0.5248806186338691+-0.064206457956449*U2196)-5.43454825424064e-16)/0.9977404048781155)</f>
        <v/>
      </c>
      <c r="AH2196" s="25" t="n">
        <v>-2.400579453756678</v>
      </c>
      <c r="AI2196" s="25" t="n">
        <v>0.1099202384812077</v>
      </c>
      <c r="AJ2196" s="25" t="n">
        <v>0.1399529355346142</v>
      </c>
      <c r="AK2196" s="25" t="n">
        <v>-0.8227304905584224</v>
      </c>
      <c r="AL2196" s="25" t="n">
        <v>3.378697491411676</v>
      </c>
      <c r="AM2196" s="25" t="n">
        <v>1.041553762803949</v>
      </c>
      <c r="AN2196" s="25" t="n">
        <v>0.1155323448930252</v>
      </c>
      <c r="AO2196" s="25" t="n">
        <v>0.1009227511086345</v>
      </c>
      <c r="AP2196" s="25" t="n">
        <v>-1.099916102044652</v>
      </c>
      <c r="AQ2196" s="25" t="n">
        <v>-0.4325255973104574</v>
      </c>
    </row>
    <row r="2197">
      <c r="A2197" s="23">
        <f>Universe!A2197</f>
        <v/>
      </c>
      <c r="B2197" s="24">
        <f>IF(Universe!W2197="","",(Universe!W2197-$B$2550)/$C$2550)</f>
        <v/>
      </c>
      <c r="C2197" s="24">
        <f>IF(Universe!X2197="","",(Universe!X2197-$B$2551)/$C$2551)</f>
        <v/>
      </c>
      <c r="D2197" s="24">
        <f>IF(Universe!Y2197="","",(Universe!Y2197-$B$2552)/$C$2552)</f>
        <v/>
      </c>
      <c r="E2197" s="24">
        <f>IF(Universe!Z2197="","",(Universe!Z2197-$B$2553)/$C$2553)</f>
        <v/>
      </c>
      <c r="F2197" s="24">
        <f>IF(Universe!AA2197="","",(Universe!AA2197-$B$2554)/$C$2554)</f>
        <v/>
      </c>
      <c r="G2197" s="24">
        <f>IF(Universe!AB2197="","",(Universe!AB2197-$B$2555)/$C$2555)</f>
        <v/>
      </c>
      <c r="H2197" s="24">
        <f>IF(Universe!AC2197="","",(Universe!AC2197-$B$2556)/$C$2556)</f>
        <v/>
      </c>
      <c r="I2197" s="24">
        <f>IF(Universe!AD2197="","",(Universe!AD2197-$B$2557)/$C$2557)</f>
        <v/>
      </c>
      <c r="J2197" s="24">
        <f>IF(Universe!AE2197="","",(Universe!AE2197-$B$2558)/$C$2558)</f>
        <v/>
      </c>
      <c r="K2197" s="24">
        <f>IF(Universe!AF2197="","",(Universe!AF2197-$B$2559)/$C$2559)</f>
        <v/>
      </c>
      <c r="L2197" s="24">
        <f>IF(Universe!AG2197="","",(Universe!AG2197-$B$2560)/$C$2560)</f>
        <v/>
      </c>
      <c r="M2197" s="24">
        <f>IF(Universe!AH2197="","",(Universe!AH2197-$B$2561)/$C$2561)</f>
        <v/>
      </c>
      <c r="N2197" s="24">
        <f>IF(Universe!AI2197="","",(Universe!AI2197-$B$2562)/$C$2562)</f>
        <v/>
      </c>
      <c r="O2197" s="24">
        <f>0.74*IF(B2197="",0,B2197)+0.16*IF(C2197="",0,C2197)+0.1*IF(D2197="",0,D2197)</f>
        <v/>
      </c>
      <c r="P2197" s="24">
        <f>0.35*IF(E2197="",0,E2197)+0.35*IF(F2197="",0,F2197)+0.3*IF(G2197="",0,G2197)</f>
        <v/>
      </c>
      <c r="Q2197" s="24">
        <f>0.656*IF(I2197="",0,I2197)+0.344*IF(H2197="",0,H2197)</f>
        <v/>
      </c>
      <c r="R2197" s="24">
        <f>0.338*IF(J2197="",0,J2197)+0.662*IF(K2197="",0,K2197)</f>
        <v/>
      </c>
      <c r="S2197" s="24">
        <f>0.38*IF(L2197="",0,L2197)+0.35*IF(M2197="",0,M2197)+0.27*IF(N2197="",0,N2197)</f>
        <v/>
      </c>
      <c r="T2197" s="24">
        <f>IF(Universe!S2197="","",((Universe!S2197-$B$2565)/$C$2565)^3)</f>
        <v/>
      </c>
      <c r="U2197" s="24">
        <f>IF(Universe!S2197="","",(Universe!S2197-$B$2565)/$C$2565)</f>
        <v/>
      </c>
      <c r="V2197" s="24">
        <f>IF(Universe!T2197="","",(Universe!T2197-$B$2566)/$C$2566)</f>
        <v/>
      </c>
      <c r="W2197" s="24">
        <f>IF(Universe!U2197="","",(Universe!U2197-$B$2567)/$C$2567)</f>
        <v/>
      </c>
      <c r="X2197" s="24">
        <f>IF(O2197="","",(O2197-$B$2571)/$C$2571)</f>
        <v/>
      </c>
      <c r="Y2197" s="24">
        <f>IF(T2197="","",(T2197-$B$2576)/$C$2576)</f>
        <v/>
      </c>
      <c r="Z2197" s="24">
        <f>IF(Universe!V2197="","",(Universe!V2197-$B$2568)/$C$2568)</f>
        <v/>
      </c>
      <c r="AA2197" s="24">
        <f>IF(P2197="","",(P2197-$B$2572)/$C$2572)</f>
        <v/>
      </c>
      <c r="AB2197" s="24">
        <f>IF(Q2197="","",(Q2197-$B$2573)/$C$2573)</f>
        <v/>
      </c>
      <c r="AC2197" s="24">
        <f>IF(R2197="","",(R2197-$B$2574)/$C$2574)</f>
        <v/>
      </c>
      <c r="AD2197" s="24">
        <f>IF(S2197="","",(S2197-$B$2575)/$C$2575)</f>
        <v/>
      </c>
      <c r="AE2197" s="24">
        <f>IF(Y2197="","",Y2197-(19.12044933116382+16.522174187581257*U2197))</f>
        <v/>
      </c>
      <c r="AF2197" s="24">
        <f>IF(X2197="","",(X2197-(-0.27268023098325006+0.47142105304415904*V2197+-0.3189264934812436*U2197)--5.286111042926227e-16)/0.7994208745952703)</f>
        <v/>
      </c>
      <c r="AG2197" s="24">
        <f>IF(AA2197="","",(AA2197-(0.5248806186338691+-0.064206457956449*U2197)-5.43454825424064e-16)/0.9977404048781155)</f>
        <v/>
      </c>
      <c r="AH2197" s="25" t="n">
        <v>-2.968699270497059</v>
      </c>
      <c r="AI2197" s="25" t="n">
        <v>-0.4881147488285103</v>
      </c>
      <c r="AJ2197" s="25" t="n">
        <v>-0.3526914444424612</v>
      </c>
      <c r="AK2197" s="25" t="n">
        <v>-0.8994039370492398</v>
      </c>
      <c r="AL2197" s="25" t="n">
        <v>3.00240091271182</v>
      </c>
      <c r="AM2197" s="25" t="n">
        <v>0.9955511493043876</v>
      </c>
      <c r="AN2197" s="25" t="n">
        <v>-1.804187841574876</v>
      </c>
      <c r="AO2197" s="25" t="n">
        <v>0.0706872186584135</v>
      </c>
      <c r="AP2197" s="25" t="n">
        <v>-0.4530211466841426</v>
      </c>
      <c r="AQ2197" s="25" t="n">
        <v>-0.5807806928201158</v>
      </c>
    </row>
    <row r="2198">
      <c r="A2198" s="23">
        <f>Universe!A2198</f>
        <v/>
      </c>
      <c r="B2198" s="24">
        <f>IF(Universe!W2198="","",(Universe!W2198-$B$2550)/$C$2550)</f>
        <v/>
      </c>
      <c r="C2198" s="24">
        <f>IF(Universe!X2198="","",(Universe!X2198-$B$2551)/$C$2551)</f>
        <v/>
      </c>
      <c r="D2198" s="24">
        <f>IF(Universe!Y2198="","",(Universe!Y2198-$B$2552)/$C$2552)</f>
        <v/>
      </c>
      <c r="E2198" s="24">
        <f>IF(Universe!Z2198="","",(Universe!Z2198-$B$2553)/$C$2553)</f>
        <v/>
      </c>
      <c r="F2198" s="24">
        <f>IF(Universe!AA2198="","",(Universe!AA2198-$B$2554)/$C$2554)</f>
        <v/>
      </c>
      <c r="G2198" s="24">
        <f>IF(Universe!AB2198="","",(Universe!AB2198-$B$2555)/$C$2555)</f>
        <v/>
      </c>
      <c r="H2198" s="24">
        <f>IF(Universe!AC2198="","",(Universe!AC2198-$B$2556)/$C$2556)</f>
        <v/>
      </c>
      <c r="I2198" s="24">
        <f>IF(Universe!AD2198="","",(Universe!AD2198-$B$2557)/$C$2557)</f>
        <v/>
      </c>
      <c r="J2198" s="24">
        <f>IF(Universe!AE2198="","",(Universe!AE2198-$B$2558)/$C$2558)</f>
        <v/>
      </c>
      <c r="K2198" s="24">
        <f>IF(Universe!AF2198="","",(Universe!AF2198-$B$2559)/$C$2559)</f>
        <v/>
      </c>
      <c r="L2198" s="24">
        <f>IF(Universe!AG2198="","",(Universe!AG2198-$B$2560)/$C$2560)</f>
        <v/>
      </c>
      <c r="M2198" s="24">
        <f>IF(Universe!AH2198="","",(Universe!AH2198-$B$2561)/$C$2561)</f>
        <v/>
      </c>
      <c r="N2198" s="24">
        <f>IF(Universe!AI2198="","",(Universe!AI2198-$B$2562)/$C$2562)</f>
        <v/>
      </c>
      <c r="O2198" s="24">
        <f>0.74*IF(B2198="",0,B2198)+0.16*IF(C2198="",0,C2198)+0.1*IF(D2198="",0,D2198)</f>
        <v/>
      </c>
      <c r="P2198" s="24">
        <f>0.35*IF(E2198="",0,E2198)+0.35*IF(F2198="",0,F2198)+0.3*IF(G2198="",0,G2198)</f>
        <v/>
      </c>
      <c r="Q2198" s="24">
        <f>0.656*IF(I2198="",0,I2198)+0.344*IF(H2198="",0,H2198)</f>
        <v/>
      </c>
      <c r="R2198" s="24">
        <f>0.338*IF(J2198="",0,J2198)+0.662*IF(K2198="",0,K2198)</f>
        <v/>
      </c>
      <c r="S2198" s="24">
        <f>0.38*IF(L2198="",0,L2198)+0.35*IF(M2198="",0,M2198)+0.27*IF(N2198="",0,N2198)</f>
        <v/>
      </c>
      <c r="T2198" s="24">
        <f>IF(Universe!S2198="","",((Universe!S2198-$B$2565)/$C$2565)^3)</f>
        <v/>
      </c>
      <c r="U2198" s="24">
        <f>IF(Universe!S2198="","",(Universe!S2198-$B$2565)/$C$2565)</f>
        <v/>
      </c>
      <c r="V2198" s="24">
        <f>IF(Universe!T2198="","",(Universe!T2198-$B$2566)/$C$2566)</f>
        <v/>
      </c>
      <c r="W2198" s="24">
        <f>IF(Universe!U2198="","",(Universe!U2198-$B$2567)/$C$2567)</f>
        <v/>
      </c>
      <c r="X2198" s="24">
        <f>IF(O2198="","",(O2198-$B$2571)/$C$2571)</f>
        <v/>
      </c>
      <c r="Y2198" s="24">
        <f>IF(T2198="","",(T2198-$B$2576)/$C$2576)</f>
        <v/>
      </c>
      <c r="Z2198" s="24">
        <f>IF(Universe!V2198="","",(Universe!V2198-$B$2568)/$C$2568)</f>
        <v/>
      </c>
      <c r="AA2198" s="24">
        <f>IF(P2198="","",(P2198-$B$2572)/$C$2572)</f>
        <v/>
      </c>
      <c r="AB2198" s="24">
        <f>IF(Q2198="","",(Q2198-$B$2573)/$C$2573)</f>
        <v/>
      </c>
      <c r="AC2198" s="24">
        <f>IF(R2198="","",(R2198-$B$2574)/$C$2574)</f>
        <v/>
      </c>
      <c r="AD2198" s="24">
        <f>IF(S2198="","",(S2198-$B$2575)/$C$2575)</f>
        <v/>
      </c>
      <c r="AE2198" s="24">
        <f>IF(Y2198="","",Y2198-(19.12044933116382+16.522174187581257*U2198))</f>
        <v/>
      </c>
      <c r="AF2198" s="24">
        <f>IF(X2198="","",(X2198-(-0.27268023098325006+0.47142105304415904*V2198+-0.3189264934812436*U2198)--5.286111042926227e-16)/0.7994208745952703)</f>
        <v/>
      </c>
      <c r="AG2198" s="24">
        <f>IF(AA2198="","",(AA2198-(0.5248806186338691+-0.064206457956449*U2198)-5.43454825424064e-16)/0.9977404048781155)</f>
        <v/>
      </c>
      <c r="AH2198" s="25" t="n">
        <v>-3.411346878554097</v>
      </c>
      <c r="AI2198" s="25" t="n">
        <v>-0.1291809087859932</v>
      </c>
      <c r="AJ2198" s="25" t="n">
        <v>0.3809235444311488</v>
      </c>
      <c r="AK2198" s="25" t="n">
        <v>-0.918615329615764</v>
      </c>
      <c r="AL2198" s="25" t="n">
        <v>2.206911108155667</v>
      </c>
      <c r="AM2198" s="25" t="n">
        <v>0.7905335883174431</v>
      </c>
      <c r="AN2198" s="25" t="n">
        <v>-1.39883049847652</v>
      </c>
      <c r="AO2198" s="25" t="n">
        <v>0.1355745036241595</v>
      </c>
      <c r="AP2198" s="25" t="n">
        <v>0.3880674221900121</v>
      </c>
      <c r="AQ2198" s="25" t="n">
        <v>-0.5391658468365259</v>
      </c>
    </row>
    <row r="2199">
      <c r="A2199" s="23">
        <f>Universe!A2199</f>
        <v/>
      </c>
      <c r="B2199" s="24">
        <f>IF(Universe!W2199="","",(Universe!W2199-$B$2550)/$C$2550)</f>
        <v/>
      </c>
      <c r="C2199" s="24">
        <f>IF(Universe!X2199="","",(Universe!X2199-$B$2551)/$C$2551)</f>
        <v/>
      </c>
      <c r="D2199" s="24">
        <f>IF(Universe!Y2199="","",(Universe!Y2199-$B$2552)/$C$2552)</f>
        <v/>
      </c>
      <c r="E2199" s="24">
        <f>IF(Universe!Z2199="","",(Universe!Z2199-$B$2553)/$C$2553)</f>
        <v/>
      </c>
      <c r="F2199" s="24">
        <f>IF(Universe!AA2199="","",(Universe!AA2199-$B$2554)/$C$2554)</f>
        <v/>
      </c>
      <c r="G2199" s="24">
        <f>IF(Universe!AB2199="","",(Universe!AB2199-$B$2555)/$C$2555)</f>
        <v/>
      </c>
      <c r="H2199" s="24">
        <f>IF(Universe!AC2199="","",(Universe!AC2199-$B$2556)/$C$2556)</f>
        <v/>
      </c>
      <c r="I2199" s="24">
        <f>IF(Universe!AD2199="","",(Universe!AD2199-$B$2557)/$C$2557)</f>
        <v/>
      </c>
      <c r="J2199" s="24">
        <f>IF(Universe!AE2199="","",(Universe!AE2199-$B$2558)/$C$2558)</f>
        <v/>
      </c>
      <c r="K2199" s="24">
        <f>IF(Universe!AF2199="","",(Universe!AF2199-$B$2559)/$C$2559)</f>
        <v/>
      </c>
      <c r="L2199" s="24">
        <f>IF(Universe!AG2199="","",(Universe!AG2199-$B$2560)/$C$2560)</f>
        <v/>
      </c>
      <c r="M2199" s="24">
        <f>IF(Universe!AH2199="","",(Universe!AH2199-$B$2561)/$C$2561)</f>
        <v/>
      </c>
      <c r="N2199" s="24">
        <f>IF(Universe!AI2199="","",(Universe!AI2199-$B$2562)/$C$2562)</f>
        <v/>
      </c>
      <c r="O2199" s="24">
        <f>0.74*IF(B2199="",0,B2199)+0.16*IF(C2199="",0,C2199)+0.1*IF(D2199="",0,D2199)</f>
        <v/>
      </c>
      <c r="P2199" s="24">
        <f>0.35*IF(E2199="",0,E2199)+0.35*IF(F2199="",0,F2199)+0.3*IF(G2199="",0,G2199)</f>
        <v/>
      </c>
      <c r="Q2199" s="24">
        <f>0.656*IF(I2199="",0,I2199)+0.344*IF(H2199="",0,H2199)</f>
        <v/>
      </c>
      <c r="R2199" s="24">
        <f>0.338*IF(J2199="",0,J2199)+0.662*IF(K2199="",0,K2199)</f>
        <v/>
      </c>
      <c r="S2199" s="24">
        <f>0.38*IF(L2199="",0,L2199)+0.35*IF(M2199="",0,M2199)+0.27*IF(N2199="",0,N2199)</f>
        <v/>
      </c>
      <c r="T2199" s="24">
        <f>IF(Universe!S2199="","",((Universe!S2199-$B$2565)/$C$2565)^3)</f>
        <v/>
      </c>
      <c r="U2199" s="24">
        <f>IF(Universe!S2199="","",(Universe!S2199-$B$2565)/$C$2565)</f>
        <v/>
      </c>
      <c r="V2199" s="24">
        <f>IF(Universe!T2199="","",(Universe!T2199-$B$2566)/$C$2566)</f>
        <v/>
      </c>
      <c r="W2199" s="24">
        <f>IF(Universe!U2199="","",(Universe!U2199-$B$2567)/$C$2567)</f>
        <v/>
      </c>
      <c r="X2199" s="24">
        <f>IF(O2199="","",(O2199-$B$2571)/$C$2571)</f>
        <v/>
      </c>
      <c r="Y2199" s="24">
        <f>IF(T2199="","",(T2199-$B$2576)/$C$2576)</f>
        <v/>
      </c>
      <c r="Z2199" s="24">
        <f>IF(Universe!V2199="","",(Universe!V2199-$B$2568)/$C$2568)</f>
        <v/>
      </c>
      <c r="AA2199" s="24">
        <f>IF(P2199="","",(P2199-$B$2572)/$C$2572)</f>
        <v/>
      </c>
      <c r="AB2199" s="24">
        <f>IF(Q2199="","",(Q2199-$B$2573)/$C$2573)</f>
        <v/>
      </c>
      <c r="AC2199" s="24">
        <f>IF(R2199="","",(R2199-$B$2574)/$C$2574)</f>
        <v/>
      </c>
      <c r="AD2199" s="24">
        <f>IF(S2199="","",(S2199-$B$2575)/$C$2575)</f>
        <v/>
      </c>
      <c r="AE2199" s="24">
        <f>IF(Y2199="","",Y2199-(19.12044933116382+16.522174187581257*U2199))</f>
        <v/>
      </c>
      <c r="AF2199" s="24">
        <f>IF(X2199="","",(X2199-(-0.27268023098325006+0.47142105304415904*V2199+-0.3189264934812436*U2199)--5.286111042926227e-16)/0.7994208745952703)</f>
        <v/>
      </c>
      <c r="AG2199" s="24">
        <f>IF(AA2199="","",(AA2199-(0.5248806186338691+-0.064206457956449*U2199)-5.43454825424064e-16)/0.9977404048781155)</f>
        <v/>
      </c>
      <c r="AH2199" s="25" t="n">
        <v>-3.875685901401817</v>
      </c>
      <c r="AI2199" s="25" t="n">
        <v>-0.4913608128939088</v>
      </c>
      <c r="AJ2199" s="25" t="n">
        <v>-1.756047491245545</v>
      </c>
      <c r="AK2199" s="25" t="n">
        <v>0.8070767950644483</v>
      </c>
      <c r="AL2199" s="25" t="n">
        <v>0.8201948636410439</v>
      </c>
      <c r="AM2199" s="25" t="n">
        <v>0.6564639755392372</v>
      </c>
      <c r="AN2199" s="25" t="n">
        <v>0.1132930379133861</v>
      </c>
      <c r="AO2199" s="25" t="n">
        <v>0.0024034738792236</v>
      </c>
      <c r="AP2199" s="25" t="n">
        <v>0.459947065398249</v>
      </c>
      <c r="AQ2199" s="25" t="n">
        <v>-0.3089164658743625</v>
      </c>
    </row>
    <row r="2200">
      <c r="A2200" s="23">
        <f>Universe!A2200</f>
        <v/>
      </c>
      <c r="B2200" s="24">
        <f>IF(Universe!W2200="","",(Universe!W2200-$B$2550)/$C$2550)</f>
        <v/>
      </c>
      <c r="C2200" s="24">
        <f>IF(Universe!X2200="","",(Universe!X2200-$B$2551)/$C$2551)</f>
        <v/>
      </c>
      <c r="D2200" s="24">
        <f>IF(Universe!Y2200="","",(Universe!Y2200-$B$2552)/$C$2552)</f>
        <v/>
      </c>
      <c r="E2200" s="24">
        <f>IF(Universe!Z2200="","",(Universe!Z2200-$B$2553)/$C$2553)</f>
        <v/>
      </c>
      <c r="F2200" s="24">
        <f>IF(Universe!AA2200="","",(Universe!AA2200-$B$2554)/$C$2554)</f>
        <v/>
      </c>
      <c r="G2200" s="24">
        <f>IF(Universe!AB2200="","",(Universe!AB2200-$B$2555)/$C$2555)</f>
        <v/>
      </c>
      <c r="H2200" s="24">
        <f>IF(Universe!AC2200="","",(Universe!AC2200-$B$2556)/$C$2556)</f>
        <v/>
      </c>
      <c r="I2200" s="24">
        <f>IF(Universe!AD2200="","",(Universe!AD2200-$B$2557)/$C$2557)</f>
        <v/>
      </c>
      <c r="J2200" s="24">
        <f>IF(Universe!AE2200="","",(Universe!AE2200-$B$2558)/$C$2558)</f>
        <v/>
      </c>
      <c r="K2200" s="24">
        <f>IF(Universe!AF2200="","",(Universe!AF2200-$B$2559)/$C$2559)</f>
        <v/>
      </c>
      <c r="L2200" s="24">
        <f>IF(Universe!AG2200="","",(Universe!AG2200-$B$2560)/$C$2560)</f>
        <v/>
      </c>
      <c r="M2200" s="24">
        <f>IF(Universe!AH2200="","",(Universe!AH2200-$B$2561)/$C$2561)</f>
        <v/>
      </c>
      <c r="N2200" s="24">
        <f>IF(Universe!AI2200="","",(Universe!AI2200-$B$2562)/$C$2562)</f>
        <v/>
      </c>
      <c r="O2200" s="24">
        <f>0.74*IF(B2200="",0,B2200)+0.16*IF(C2200="",0,C2200)+0.1*IF(D2200="",0,D2200)</f>
        <v/>
      </c>
      <c r="P2200" s="24">
        <f>0.35*IF(E2200="",0,E2200)+0.35*IF(F2200="",0,F2200)+0.3*IF(G2200="",0,G2200)</f>
        <v/>
      </c>
      <c r="Q2200" s="24">
        <f>0.656*IF(I2200="",0,I2200)+0.344*IF(H2200="",0,H2200)</f>
        <v/>
      </c>
      <c r="R2200" s="24">
        <f>0.338*IF(J2200="",0,J2200)+0.662*IF(K2200="",0,K2200)</f>
        <v/>
      </c>
      <c r="S2200" s="24">
        <f>0.38*IF(L2200="",0,L2200)+0.35*IF(M2200="",0,M2200)+0.27*IF(N2200="",0,N2200)</f>
        <v/>
      </c>
      <c r="T2200" s="24">
        <f>IF(Universe!S2200="","",((Universe!S2200-$B$2565)/$C$2565)^3)</f>
        <v/>
      </c>
      <c r="U2200" s="24">
        <f>IF(Universe!S2200="","",(Universe!S2200-$B$2565)/$C$2565)</f>
        <v/>
      </c>
      <c r="V2200" s="24">
        <f>IF(Universe!T2200="","",(Universe!T2200-$B$2566)/$C$2566)</f>
        <v/>
      </c>
      <c r="W2200" s="24">
        <f>IF(Universe!U2200="","",(Universe!U2200-$B$2567)/$C$2567)</f>
        <v/>
      </c>
      <c r="X2200" s="24">
        <f>IF(O2200="","",(O2200-$B$2571)/$C$2571)</f>
        <v/>
      </c>
      <c r="Y2200" s="24">
        <f>IF(T2200="","",(T2200-$B$2576)/$C$2576)</f>
        <v/>
      </c>
      <c r="Z2200" s="24">
        <f>IF(Universe!V2200="","",(Universe!V2200-$B$2568)/$C$2568)</f>
        <v/>
      </c>
      <c r="AA2200" s="24">
        <f>IF(P2200="","",(P2200-$B$2572)/$C$2572)</f>
        <v/>
      </c>
      <c r="AB2200" s="24">
        <f>IF(Q2200="","",(Q2200-$B$2573)/$C$2573)</f>
        <v/>
      </c>
      <c r="AC2200" s="24">
        <f>IF(R2200="","",(R2200-$B$2574)/$C$2574)</f>
        <v/>
      </c>
      <c r="AD2200" s="24">
        <f>IF(S2200="","",(S2200-$B$2575)/$C$2575)</f>
        <v/>
      </c>
      <c r="AE2200" s="24">
        <f>IF(Y2200="","",Y2200-(19.12044933116382+16.522174187581257*U2200))</f>
        <v/>
      </c>
      <c r="AF2200" s="24">
        <f>IF(X2200="","",(X2200-(-0.27268023098325006+0.47142105304415904*V2200+-0.3189264934812436*U2200)--5.286111042926227e-16)/0.7994208745952703)</f>
        <v/>
      </c>
      <c r="AG2200" s="24">
        <f>IF(AA2200="","",(AA2200-(0.5248806186338691+-0.064206457956449*U2200)-5.43454825424064e-16)/0.9977404048781155)</f>
        <v/>
      </c>
      <c r="AH2200" s="25" t="n">
        <v>-4.010264139096748</v>
      </c>
      <c r="AI2200" s="25" t="n">
        <v>-0.2104171727497451</v>
      </c>
      <c r="AJ2200" s="25" t="n">
        <v>-0.0465454253051759</v>
      </c>
      <c r="AK2200" s="25" t="n">
        <v>-0.2924130193215707</v>
      </c>
      <c r="AL2200" s="25" t="n">
        <v>0.3018616882629917</v>
      </c>
      <c r="AM2200" s="25" t="n">
        <v>-1.078173314598525</v>
      </c>
      <c r="AN2200" s="25" t="n">
        <v>-2.311428500720135</v>
      </c>
      <c r="AO2200" s="25" t="n">
        <v>-0.7149495624249834</v>
      </c>
      <c r="AP2200" s="25" t="n">
        <v>-1.000889481131479</v>
      </c>
      <c r="AQ2200" s="25" t="n">
        <v>1.41958901502018</v>
      </c>
    </row>
    <row r="2201">
      <c r="A2201" s="23">
        <f>Universe!A2201</f>
        <v/>
      </c>
      <c r="B2201" s="24">
        <f>IF(Universe!W2201="","",(Universe!W2201-$B$2550)/$C$2550)</f>
        <v/>
      </c>
      <c r="C2201" s="24">
        <f>IF(Universe!X2201="","",(Universe!X2201-$B$2551)/$C$2551)</f>
        <v/>
      </c>
      <c r="D2201" s="24">
        <f>IF(Universe!Y2201="","",(Universe!Y2201-$B$2552)/$C$2552)</f>
        <v/>
      </c>
      <c r="E2201" s="24">
        <f>IF(Universe!Z2201="","",(Universe!Z2201-$B$2553)/$C$2553)</f>
        <v/>
      </c>
      <c r="F2201" s="24">
        <f>IF(Universe!AA2201="","",(Universe!AA2201-$B$2554)/$C$2554)</f>
        <v/>
      </c>
      <c r="G2201" s="24">
        <f>IF(Universe!AB2201="","",(Universe!AB2201-$B$2555)/$C$2555)</f>
        <v/>
      </c>
      <c r="H2201" s="24">
        <f>IF(Universe!AC2201="","",(Universe!AC2201-$B$2556)/$C$2556)</f>
        <v/>
      </c>
      <c r="I2201" s="24">
        <f>IF(Universe!AD2201="","",(Universe!AD2201-$B$2557)/$C$2557)</f>
        <v/>
      </c>
      <c r="J2201" s="24">
        <f>IF(Universe!AE2201="","",(Universe!AE2201-$B$2558)/$C$2558)</f>
        <v/>
      </c>
      <c r="K2201" s="24">
        <f>IF(Universe!AF2201="","",(Universe!AF2201-$B$2559)/$C$2559)</f>
        <v/>
      </c>
      <c r="L2201" s="24">
        <f>IF(Universe!AG2201="","",(Universe!AG2201-$B$2560)/$C$2560)</f>
        <v/>
      </c>
      <c r="M2201" s="24">
        <f>IF(Universe!AH2201="","",(Universe!AH2201-$B$2561)/$C$2561)</f>
        <v/>
      </c>
      <c r="N2201" s="24">
        <f>IF(Universe!AI2201="","",(Universe!AI2201-$B$2562)/$C$2562)</f>
        <v/>
      </c>
      <c r="O2201" s="24">
        <f>0.74*IF(B2201="",0,B2201)+0.16*IF(C2201="",0,C2201)+0.1*IF(D2201="",0,D2201)</f>
        <v/>
      </c>
      <c r="P2201" s="24">
        <f>0.35*IF(E2201="",0,E2201)+0.35*IF(F2201="",0,F2201)+0.3*IF(G2201="",0,G2201)</f>
        <v/>
      </c>
      <c r="Q2201" s="24">
        <f>0.656*IF(I2201="",0,I2201)+0.344*IF(H2201="",0,H2201)</f>
        <v/>
      </c>
      <c r="R2201" s="24">
        <f>0.338*IF(J2201="",0,J2201)+0.662*IF(K2201="",0,K2201)</f>
        <v/>
      </c>
      <c r="S2201" s="24">
        <f>0.38*IF(L2201="",0,L2201)+0.35*IF(M2201="",0,M2201)+0.27*IF(N2201="",0,N2201)</f>
        <v/>
      </c>
      <c r="T2201" s="24">
        <f>IF(Universe!S2201="","",((Universe!S2201-$B$2565)/$C$2565)^3)</f>
        <v/>
      </c>
      <c r="U2201" s="24">
        <f>IF(Universe!S2201="","",(Universe!S2201-$B$2565)/$C$2565)</f>
        <v/>
      </c>
      <c r="V2201" s="24">
        <f>IF(Universe!T2201="","",(Universe!T2201-$B$2566)/$C$2566)</f>
        <v/>
      </c>
      <c r="W2201" s="24">
        <f>IF(Universe!U2201="","",(Universe!U2201-$B$2567)/$C$2567)</f>
        <v/>
      </c>
      <c r="X2201" s="24">
        <f>IF(O2201="","",(O2201-$B$2571)/$C$2571)</f>
        <v/>
      </c>
      <c r="Y2201" s="24">
        <f>IF(T2201="","",(T2201-$B$2576)/$C$2576)</f>
        <v/>
      </c>
      <c r="Z2201" s="24">
        <f>IF(Universe!V2201="","",(Universe!V2201-$B$2568)/$C$2568)</f>
        <v/>
      </c>
      <c r="AA2201" s="24">
        <f>IF(P2201="","",(P2201-$B$2572)/$C$2572)</f>
        <v/>
      </c>
      <c r="AB2201" s="24">
        <f>IF(Q2201="","",(Q2201-$B$2573)/$C$2573)</f>
        <v/>
      </c>
      <c r="AC2201" s="24">
        <f>IF(R2201="","",(R2201-$B$2574)/$C$2574)</f>
        <v/>
      </c>
      <c r="AD2201" s="24">
        <f>IF(S2201="","",(S2201-$B$2575)/$C$2575)</f>
        <v/>
      </c>
      <c r="AE2201" s="24">
        <f>IF(Y2201="","",Y2201-(19.12044933116382+16.522174187581257*U2201))</f>
        <v/>
      </c>
      <c r="AF2201" s="24">
        <f>IF(X2201="","",(X2201-(-0.27268023098325006+0.47142105304415904*V2201+-0.3189264934812436*U2201)--5.286111042926227e-16)/0.7994208745952703)</f>
        <v/>
      </c>
      <c r="AG2201" s="24">
        <f>IF(AA2201="","",(AA2201-(0.5248806186338691+-0.064206457956449*U2201)-5.43454825424064e-16)/0.9977404048781155)</f>
        <v/>
      </c>
      <c r="AH2201" s="25" t="n">
        <v>-3.418824091910118</v>
      </c>
      <c r="AI2201" s="25" t="n">
        <v>0.2722774760675072</v>
      </c>
      <c r="AJ2201" s="25" t="n">
        <v>-0.4735976666287289</v>
      </c>
      <c r="AK2201" s="25" t="n">
        <v>-0.2987898710607823</v>
      </c>
      <c r="AL2201" s="25" t="n">
        <v>2.189256931450018</v>
      </c>
      <c r="AM2201" s="25" t="n">
        <v>0.2209554966002631</v>
      </c>
      <c r="AN2201" s="25" t="n">
        <v>0.115899030737041</v>
      </c>
      <c r="AO2201" s="25" t="n">
        <v>1.415750619537495</v>
      </c>
      <c r="AP2201" s="25" t="n">
        <v>-0.3681785585804519</v>
      </c>
      <c r="AQ2201" s="25" t="n">
        <v>1.272219466028118</v>
      </c>
    </row>
    <row r="2202">
      <c r="A2202" s="23">
        <f>Universe!A2202</f>
        <v/>
      </c>
      <c r="B2202" s="24">
        <f>IF(Universe!W2202="","",(Universe!W2202-$B$2550)/$C$2550)</f>
        <v/>
      </c>
      <c r="C2202" s="24">
        <f>IF(Universe!X2202="","",(Universe!X2202-$B$2551)/$C$2551)</f>
        <v/>
      </c>
      <c r="D2202" s="24">
        <f>IF(Universe!Y2202="","",(Universe!Y2202-$B$2552)/$C$2552)</f>
        <v/>
      </c>
      <c r="E2202" s="24">
        <f>IF(Universe!Z2202="","",(Universe!Z2202-$B$2553)/$C$2553)</f>
        <v/>
      </c>
      <c r="F2202" s="24">
        <f>IF(Universe!AA2202="","",(Universe!AA2202-$B$2554)/$C$2554)</f>
        <v/>
      </c>
      <c r="G2202" s="24">
        <f>IF(Universe!AB2202="","",(Universe!AB2202-$B$2555)/$C$2555)</f>
        <v/>
      </c>
      <c r="H2202" s="24">
        <f>IF(Universe!AC2202="","",(Universe!AC2202-$B$2556)/$C$2556)</f>
        <v/>
      </c>
      <c r="I2202" s="24">
        <f>IF(Universe!AD2202="","",(Universe!AD2202-$B$2557)/$C$2557)</f>
        <v/>
      </c>
      <c r="J2202" s="24">
        <f>IF(Universe!AE2202="","",(Universe!AE2202-$B$2558)/$C$2558)</f>
        <v/>
      </c>
      <c r="K2202" s="24">
        <f>IF(Universe!AF2202="","",(Universe!AF2202-$B$2559)/$C$2559)</f>
        <v/>
      </c>
      <c r="L2202" s="24">
        <f>IF(Universe!AG2202="","",(Universe!AG2202-$B$2560)/$C$2560)</f>
        <v/>
      </c>
      <c r="M2202" s="24">
        <f>IF(Universe!AH2202="","",(Universe!AH2202-$B$2561)/$C$2561)</f>
        <v/>
      </c>
      <c r="N2202" s="24">
        <f>IF(Universe!AI2202="","",(Universe!AI2202-$B$2562)/$C$2562)</f>
        <v/>
      </c>
      <c r="O2202" s="24">
        <f>0.74*IF(B2202="",0,B2202)+0.16*IF(C2202="",0,C2202)+0.1*IF(D2202="",0,D2202)</f>
        <v/>
      </c>
      <c r="P2202" s="24">
        <f>0.35*IF(E2202="",0,E2202)+0.35*IF(F2202="",0,F2202)+0.3*IF(G2202="",0,G2202)</f>
        <v/>
      </c>
      <c r="Q2202" s="24">
        <f>0.656*IF(I2202="",0,I2202)+0.344*IF(H2202="",0,H2202)</f>
        <v/>
      </c>
      <c r="R2202" s="24">
        <f>0.338*IF(J2202="",0,J2202)+0.662*IF(K2202="",0,K2202)</f>
        <v/>
      </c>
      <c r="S2202" s="24">
        <f>0.38*IF(L2202="",0,L2202)+0.35*IF(M2202="",0,M2202)+0.27*IF(N2202="",0,N2202)</f>
        <v/>
      </c>
      <c r="T2202" s="24">
        <f>IF(Universe!S2202="","",((Universe!S2202-$B$2565)/$C$2565)^3)</f>
        <v/>
      </c>
      <c r="U2202" s="24">
        <f>IF(Universe!S2202="","",(Universe!S2202-$B$2565)/$C$2565)</f>
        <v/>
      </c>
      <c r="V2202" s="24">
        <f>IF(Universe!T2202="","",(Universe!T2202-$B$2566)/$C$2566)</f>
        <v/>
      </c>
      <c r="W2202" s="24">
        <f>IF(Universe!U2202="","",(Universe!U2202-$B$2567)/$C$2567)</f>
        <v/>
      </c>
      <c r="X2202" s="24">
        <f>IF(O2202="","",(O2202-$B$2571)/$C$2571)</f>
        <v/>
      </c>
      <c r="Y2202" s="24">
        <f>IF(T2202="","",(T2202-$B$2576)/$C$2576)</f>
        <v/>
      </c>
      <c r="Z2202" s="24">
        <f>IF(Universe!V2202="","",(Universe!V2202-$B$2568)/$C$2568)</f>
        <v/>
      </c>
      <c r="AA2202" s="24">
        <f>IF(P2202="","",(P2202-$B$2572)/$C$2572)</f>
        <v/>
      </c>
      <c r="AB2202" s="24">
        <f>IF(Q2202="","",(Q2202-$B$2573)/$C$2573)</f>
        <v/>
      </c>
      <c r="AC2202" s="24">
        <f>IF(R2202="","",(R2202-$B$2574)/$C$2574)</f>
        <v/>
      </c>
      <c r="AD2202" s="24">
        <f>IF(S2202="","",(S2202-$B$2575)/$C$2575)</f>
        <v/>
      </c>
      <c r="AE2202" s="24">
        <f>IF(Y2202="","",Y2202-(19.12044933116382+16.522174187581257*U2202))</f>
        <v/>
      </c>
      <c r="AF2202" s="24">
        <f>IF(X2202="","",(X2202-(-0.27268023098325006+0.47142105304415904*V2202+-0.3189264934812436*U2202)--5.286111042926227e-16)/0.7994208745952703)</f>
        <v/>
      </c>
      <c r="AG2202" s="24">
        <f>IF(AA2202="","",(AA2202-(0.5248806186338691+-0.064206457956449*U2202)-5.43454825424064e-16)/0.9977404048781155)</f>
        <v/>
      </c>
      <c r="AH2202" s="25" t="n">
        <v>-2.761282977833808</v>
      </c>
      <c r="AI2202" s="25" t="n">
        <v>0.474954320177096</v>
      </c>
      <c r="AJ2202" s="25" t="n">
        <v>-1.638766416543305</v>
      </c>
      <c r="AK2202" s="25" t="n">
        <v>-0.745152084601483</v>
      </c>
      <c r="AL2202" s="25" t="n">
        <v>3.217559403672928</v>
      </c>
      <c r="AM2202" s="25" t="n">
        <v>-0.1865995081060027</v>
      </c>
      <c r="AN2202" s="25" t="n">
        <v>0.1582089314987767</v>
      </c>
      <c r="AO2202" s="25" t="n">
        <v>-0.0012115504864439</v>
      </c>
      <c r="AP2202" s="25" t="n">
        <v>-0.703794290815737</v>
      </c>
      <c r="AQ2202" s="25" t="n">
        <v>0.3063581357818831</v>
      </c>
    </row>
    <row r="2203">
      <c r="A2203" s="23">
        <f>Universe!A2203</f>
        <v/>
      </c>
      <c r="B2203" s="24">
        <f>IF(Universe!W2203="","",(Universe!W2203-$B$2550)/$C$2550)</f>
        <v/>
      </c>
      <c r="C2203" s="24">
        <f>IF(Universe!X2203="","",(Universe!X2203-$B$2551)/$C$2551)</f>
        <v/>
      </c>
      <c r="D2203" s="24">
        <f>IF(Universe!Y2203="","",(Universe!Y2203-$B$2552)/$C$2552)</f>
        <v/>
      </c>
      <c r="E2203" s="24">
        <f>IF(Universe!Z2203="","",(Universe!Z2203-$B$2553)/$C$2553)</f>
        <v/>
      </c>
      <c r="F2203" s="24">
        <f>IF(Universe!AA2203="","",(Universe!AA2203-$B$2554)/$C$2554)</f>
        <v/>
      </c>
      <c r="G2203" s="24">
        <f>IF(Universe!AB2203="","",(Universe!AB2203-$B$2555)/$C$2555)</f>
        <v/>
      </c>
      <c r="H2203" s="24">
        <f>IF(Universe!AC2203="","",(Universe!AC2203-$B$2556)/$C$2556)</f>
        <v/>
      </c>
      <c r="I2203" s="24">
        <f>IF(Universe!AD2203="","",(Universe!AD2203-$B$2557)/$C$2557)</f>
        <v/>
      </c>
      <c r="J2203" s="24">
        <f>IF(Universe!AE2203="","",(Universe!AE2203-$B$2558)/$C$2558)</f>
        <v/>
      </c>
      <c r="K2203" s="24">
        <f>IF(Universe!AF2203="","",(Universe!AF2203-$B$2559)/$C$2559)</f>
        <v/>
      </c>
      <c r="L2203" s="24">
        <f>IF(Universe!AG2203="","",(Universe!AG2203-$B$2560)/$C$2560)</f>
        <v/>
      </c>
      <c r="M2203" s="24">
        <f>IF(Universe!AH2203="","",(Universe!AH2203-$B$2561)/$C$2561)</f>
        <v/>
      </c>
      <c r="N2203" s="24">
        <f>IF(Universe!AI2203="","",(Universe!AI2203-$B$2562)/$C$2562)</f>
        <v/>
      </c>
      <c r="O2203" s="24">
        <f>0.74*IF(B2203="",0,B2203)+0.16*IF(C2203="",0,C2203)+0.1*IF(D2203="",0,D2203)</f>
        <v/>
      </c>
      <c r="P2203" s="24">
        <f>0.35*IF(E2203="",0,E2203)+0.35*IF(F2203="",0,F2203)+0.3*IF(G2203="",0,G2203)</f>
        <v/>
      </c>
      <c r="Q2203" s="24">
        <f>0.656*IF(I2203="",0,I2203)+0.344*IF(H2203="",0,H2203)</f>
        <v/>
      </c>
      <c r="R2203" s="24">
        <f>0.338*IF(J2203="",0,J2203)+0.662*IF(K2203="",0,K2203)</f>
        <v/>
      </c>
      <c r="S2203" s="24">
        <f>0.38*IF(L2203="",0,L2203)+0.35*IF(M2203="",0,M2203)+0.27*IF(N2203="",0,N2203)</f>
        <v/>
      </c>
      <c r="T2203" s="24">
        <f>IF(Universe!S2203="","",((Universe!S2203-$B$2565)/$C$2565)^3)</f>
        <v/>
      </c>
      <c r="U2203" s="24">
        <f>IF(Universe!S2203="","",(Universe!S2203-$B$2565)/$C$2565)</f>
        <v/>
      </c>
      <c r="V2203" s="24">
        <f>IF(Universe!T2203="","",(Universe!T2203-$B$2566)/$C$2566)</f>
        <v/>
      </c>
      <c r="W2203" s="24">
        <f>IF(Universe!U2203="","",(Universe!U2203-$B$2567)/$C$2567)</f>
        <v/>
      </c>
      <c r="X2203" s="24">
        <f>IF(O2203="","",(O2203-$B$2571)/$C$2571)</f>
        <v/>
      </c>
      <c r="Y2203" s="24">
        <f>IF(T2203="","",(T2203-$B$2576)/$C$2576)</f>
        <v/>
      </c>
      <c r="Z2203" s="24">
        <f>IF(Universe!V2203="","",(Universe!V2203-$B$2568)/$C$2568)</f>
        <v/>
      </c>
      <c r="AA2203" s="24">
        <f>IF(P2203="","",(P2203-$B$2572)/$C$2572)</f>
        <v/>
      </c>
      <c r="AB2203" s="24">
        <f>IF(Q2203="","",(Q2203-$B$2573)/$C$2573)</f>
        <v/>
      </c>
      <c r="AC2203" s="24">
        <f>IF(R2203="","",(R2203-$B$2574)/$C$2574)</f>
        <v/>
      </c>
      <c r="AD2203" s="24">
        <f>IF(S2203="","",(S2203-$B$2575)/$C$2575)</f>
        <v/>
      </c>
      <c r="AE2203" s="24">
        <f>IF(Y2203="","",Y2203-(19.12044933116382+16.522174187581257*U2203))</f>
        <v/>
      </c>
      <c r="AF2203" s="24">
        <f>IF(X2203="","",(X2203-(-0.27268023098325006+0.47142105304415904*V2203+-0.3189264934812436*U2203)--5.286111042926227e-16)/0.7994208745952703)</f>
        <v/>
      </c>
      <c r="AG2203" s="24">
        <f>IF(AA2203="","",(AA2203-(0.5248806186338691+-0.064206457956449*U2203)-5.43454825424064e-16)/0.9977404048781155)</f>
        <v/>
      </c>
      <c r="AH2203" s="25" t="n">
        <v>-0.6660534610164441</v>
      </c>
      <c r="AI2203" s="25" t="n">
        <v>-0.5568483393385213</v>
      </c>
      <c r="AJ2203" s="25" t="n">
        <v>0.2043914870447376</v>
      </c>
      <c r="AK2203" s="25" t="n">
        <v>0.3435033440342712</v>
      </c>
      <c r="AL2203" s="25" t="n">
        <v>1.445531996599187</v>
      </c>
      <c r="AM2203" s="25" t="n">
        <v>-0.4091596046168783</v>
      </c>
      <c r="AN2203" s="25" t="n">
        <v>-0.8356866876697416</v>
      </c>
      <c r="AO2203" s="25" t="n">
        <v>-0.0484713106515827</v>
      </c>
      <c r="AP2203" s="25" t="n">
        <v>0.3791141210474894</v>
      </c>
      <c r="AQ2203" s="25" t="n">
        <v>1.681209855156221</v>
      </c>
    </row>
    <row r="2204">
      <c r="A2204" s="23">
        <f>Universe!A2204</f>
        <v/>
      </c>
      <c r="B2204" s="24">
        <f>IF(Universe!W2204="","",(Universe!W2204-$B$2550)/$C$2550)</f>
        <v/>
      </c>
      <c r="C2204" s="24">
        <f>IF(Universe!X2204="","",(Universe!X2204-$B$2551)/$C$2551)</f>
        <v/>
      </c>
      <c r="D2204" s="24">
        <f>IF(Universe!Y2204="","",(Universe!Y2204-$B$2552)/$C$2552)</f>
        <v/>
      </c>
      <c r="E2204" s="24">
        <f>IF(Universe!Z2204="","",(Universe!Z2204-$B$2553)/$C$2553)</f>
        <v/>
      </c>
      <c r="F2204" s="24">
        <f>IF(Universe!AA2204="","",(Universe!AA2204-$B$2554)/$C$2554)</f>
        <v/>
      </c>
      <c r="G2204" s="24">
        <f>IF(Universe!AB2204="","",(Universe!AB2204-$B$2555)/$C$2555)</f>
        <v/>
      </c>
      <c r="H2204" s="24">
        <f>IF(Universe!AC2204="","",(Universe!AC2204-$B$2556)/$C$2556)</f>
        <v/>
      </c>
      <c r="I2204" s="24">
        <f>IF(Universe!AD2204="","",(Universe!AD2204-$B$2557)/$C$2557)</f>
        <v/>
      </c>
      <c r="J2204" s="24">
        <f>IF(Universe!AE2204="","",(Universe!AE2204-$B$2558)/$C$2558)</f>
        <v/>
      </c>
      <c r="K2204" s="24">
        <f>IF(Universe!AF2204="","",(Universe!AF2204-$B$2559)/$C$2559)</f>
        <v/>
      </c>
      <c r="L2204" s="24">
        <f>IF(Universe!AG2204="","",(Universe!AG2204-$B$2560)/$C$2560)</f>
        <v/>
      </c>
      <c r="M2204" s="24">
        <f>IF(Universe!AH2204="","",(Universe!AH2204-$B$2561)/$C$2561)</f>
        <v/>
      </c>
      <c r="N2204" s="24">
        <f>IF(Universe!AI2204="","",(Universe!AI2204-$B$2562)/$C$2562)</f>
        <v/>
      </c>
      <c r="O2204" s="24">
        <f>0.74*IF(B2204="",0,B2204)+0.16*IF(C2204="",0,C2204)+0.1*IF(D2204="",0,D2204)</f>
        <v/>
      </c>
      <c r="P2204" s="24">
        <f>0.35*IF(E2204="",0,E2204)+0.35*IF(F2204="",0,F2204)+0.3*IF(G2204="",0,G2204)</f>
        <v/>
      </c>
      <c r="Q2204" s="24">
        <f>0.656*IF(I2204="",0,I2204)+0.344*IF(H2204="",0,H2204)</f>
        <v/>
      </c>
      <c r="R2204" s="24">
        <f>0.338*IF(J2204="",0,J2204)+0.662*IF(K2204="",0,K2204)</f>
        <v/>
      </c>
      <c r="S2204" s="24">
        <f>0.38*IF(L2204="",0,L2204)+0.35*IF(M2204="",0,M2204)+0.27*IF(N2204="",0,N2204)</f>
        <v/>
      </c>
      <c r="T2204" s="24">
        <f>IF(Universe!S2204="","",((Universe!S2204-$B$2565)/$C$2565)^3)</f>
        <v/>
      </c>
      <c r="U2204" s="24">
        <f>IF(Universe!S2204="","",(Universe!S2204-$B$2565)/$C$2565)</f>
        <v/>
      </c>
      <c r="V2204" s="24">
        <f>IF(Universe!T2204="","",(Universe!T2204-$B$2566)/$C$2566)</f>
        <v/>
      </c>
      <c r="W2204" s="24">
        <f>IF(Universe!U2204="","",(Universe!U2204-$B$2567)/$C$2567)</f>
        <v/>
      </c>
      <c r="X2204" s="24">
        <f>IF(O2204="","",(O2204-$B$2571)/$C$2571)</f>
        <v/>
      </c>
      <c r="Y2204" s="24">
        <f>IF(T2204="","",(T2204-$B$2576)/$C$2576)</f>
        <v/>
      </c>
      <c r="Z2204" s="24">
        <f>IF(Universe!V2204="","",(Universe!V2204-$B$2568)/$C$2568)</f>
        <v/>
      </c>
      <c r="AA2204" s="24">
        <f>IF(P2204="","",(P2204-$B$2572)/$C$2572)</f>
        <v/>
      </c>
      <c r="AB2204" s="24">
        <f>IF(Q2204="","",(Q2204-$B$2573)/$C$2573)</f>
        <v/>
      </c>
      <c r="AC2204" s="24">
        <f>IF(R2204="","",(R2204-$B$2574)/$C$2574)</f>
        <v/>
      </c>
      <c r="AD2204" s="24">
        <f>IF(S2204="","",(S2204-$B$2575)/$C$2575)</f>
        <v/>
      </c>
      <c r="AE2204" s="24">
        <f>IF(Y2204="","",Y2204-(19.12044933116382+16.522174187581257*U2204))</f>
        <v/>
      </c>
      <c r="AF2204" s="24">
        <f>IF(X2204="","",(X2204-(-0.27268023098325006+0.47142105304415904*V2204+-0.3189264934812436*U2204)--5.286111042926227e-16)/0.7994208745952703)</f>
        <v/>
      </c>
      <c r="AG2204" s="24">
        <f>IF(AA2204="","",(AA2204-(0.5248806186338691+-0.064206457956449*U2204)-5.43454825424064e-16)/0.9977404048781155)</f>
        <v/>
      </c>
      <c r="AH2204" s="25" t="n">
        <v>-2.999540041950129</v>
      </c>
      <c r="AI2204" s="25" t="n">
        <v>0.8468032056093909</v>
      </c>
      <c r="AJ2204" s="25" t="n">
        <v>-1.40592722789245</v>
      </c>
      <c r="AK2204" s="25" t="n">
        <v>-0.2486391444173163</v>
      </c>
      <c r="AL2204" s="25" t="n">
        <v>2.96220751248094</v>
      </c>
      <c r="AM2204" s="25" t="n">
        <v>1.236737563610738</v>
      </c>
      <c r="AN2204" s="25" t="n">
        <v>1.944967796169632</v>
      </c>
      <c r="AO2204" s="25" t="n">
        <v>0.0881685139430686</v>
      </c>
      <c r="AP2204" s="25" t="n">
        <v>-0.027389777681456</v>
      </c>
      <c r="AQ2204" s="25" t="n">
        <v>0.3374524821951157</v>
      </c>
    </row>
    <row r="2205">
      <c r="A2205" s="23">
        <f>Universe!A2205</f>
        <v/>
      </c>
      <c r="B2205" s="24">
        <f>IF(Universe!W2205="","",(Universe!W2205-$B$2550)/$C$2550)</f>
        <v/>
      </c>
      <c r="C2205" s="24">
        <f>IF(Universe!X2205="","",(Universe!X2205-$B$2551)/$C$2551)</f>
        <v/>
      </c>
      <c r="D2205" s="24">
        <f>IF(Universe!Y2205="","",(Universe!Y2205-$B$2552)/$C$2552)</f>
        <v/>
      </c>
      <c r="E2205" s="24">
        <f>IF(Universe!Z2205="","",(Universe!Z2205-$B$2553)/$C$2553)</f>
        <v/>
      </c>
      <c r="F2205" s="24">
        <f>IF(Universe!AA2205="","",(Universe!AA2205-$B$2554)/$C$2554)</f>
        <v/>
      </c>
      <c r="G2205" s="24">
        <f>IF(Universe!AB2205="","",(Universe!AB2205-$B$2555)/$C$2555)</f>
        <v/>
      </c>
      <c r="H2205" s="24">
        <f>IF(Universe!AC2205="","",(Universe!AC2205-$B$2556)/$C$2556)</f>
        <v/>
      </c>
      <c r="I2205" s="24">
        <f>IF(Universe!AD2205="","",(Universe!AD2205-$B$2557)/$C$2557)</f>
        <v/>
      </c>
      <c r="J2205" s="24">
        <f>IF(Universe!AE2205="","",(Universe!AE2205-$B$2558)/$C$2558)</f>
        <v/>
      </c>
      <c r="K2205" s="24">
        <f>IF(Universe!AF2205="","",(Universe!AF2205-$B$2559)/$C$2559)</f>
        <v/>
      </c>
      <c r="L2205" s="24">
        <f>IF(Universe!AG2205="","",(Universe!AG2205-$B$2560)/$C$2560)</f>
        <v/>
      </c>
      <c r="M2205" s="24">
        <f>IF(Universe!AH2205="","",(Universe!AH2205-$B$2561)/$C$2561)</f>
        <v/>
      </c>
      <c r="N2205" s="24">
        <f>IF(Universe!AI2205="","",(Universe!AI2205-$B$2562)/$C$2562)</f>
        <v/>
      </c>
      <c r="O2205" s="24">
        <f>0.74*IF(B2205="",0,B2205)+0.16*IF(C2205="",0,C2205)+0.1*IF(D2205="",0,D2205)</f>
        <v/>
      </c>
      <c r="P2205" s="24">
        <f>0.35*IF(E2205="",0,E2205)+0.35*IF(F2205="",0,F2205)+0.3*IF(G2205="",0,G2205)</f>
        <v/>
      </c>
      <c r="Q2205" s="24">
        <f>0.656*IF(I2205="",0,I2205)+0.344*IF(H2205="",0,H2205)</f>
        <v/>
      </c>
      <c r="R2205" s="24">
        <f>0.338*IF(J2205="",0,J2205)+0.662*IF(K2205="",0,K2205)</f>
        <v/>
      </c>
      <c r="S2205" s="24">
        <f>0.38*IF(L2205="",0,L2205)+0.35*IF(M2205="",0,M2205)+0.27*IF(N2205="",0,N2205)</f>
        <v/>
      </c>
      <c r="T2205" s="24">
        <f>IF(Universe!S2205="","",((Universe!S2205-$B$2565)/$C$2565)^3)</f>
        <v/>
      </c>
      <c r="U2205" s="24">
        <f>IF(Universe!S2205="","",(Universe!S2205-$B$2565)/$C$2565)</f>
        <v/>
      </c>
      <c r="V2205" s="24">
        <f>IF(Universe!T2205="","",(Universe!T2205-$B$2566)/$C$2566)</f>
        <v/>
      </c>
      <c r="W2205" s="24">
        <f>IF(Universe!U2205="","",(Universe!U2205-$B$2567)/$C$2567)</f>
        <v/>
      </c>
      <c r="X2205" s="24">
        <f>IF(O2205="","",(O2205-$B$2571)/$C$2571)</f>
        <v/>
      </c>
      <c r="Y2205" s="24">
        <f>IF(T2205="","",(T2205-$B$2576)/$C$2576)</f>
        <v/>
      </c>
      <c r="Z2205" s="24">
        <f>IF(Universe!V2205="","",(Universe!V2205-$B$2568)/$C$2568)</f>
        <v/>
      </c>
      <c r="AA2205" s="24">
        <f>IF(P2205="","",(P2205-$B$2572)/$C$2572)</f>
        <v/>
      </c>
      <c r="AB2205" s="24">
        <f>IF(Q2205="","",(Q2205-$B$2573)/$C$2573)</f>
        <v/>
      </c>
      <c r="AC2205" s="24">
        <f>IF(R2205="","",(R2205-$B$2574)/$C$2574)</f>
        <v/>
      </c>
      <c r="AD2205" s="24">
        <f>IF(S2205="","",(S2205-$B$2575)/$C$2575)</f>
        <v/>
      </c>
      <c r="AE2205" s="24">
        <f>IF(Y2205="","",Y2205-(19.12044933116382+16.522174187581257*U2205))</f>
        <v/>
      </c>
      <c r="AF2205" s="24">
        <f>IF(X2205="","",(X2205-(-0.27268023098325006+0.47142105304415904*V2205+-0.3189264934812436*U2205)--5.286111042926227e-16)/0.7994208745952703)</f>
        <v/>
      </c>
      <c r="AG2205" s="24">
        <f>IF(AA2205="","",(AA2205-(0.5248806186338691+-0.064206457956449*U2205)-5.43454825424064e-16)/0.9977404048781155)</f>
        <v/>
      </c>
      <c r="AH2205" s="25" t="n">
        <v>-2.334189591045011</v>
      </c>
      <c r="AI2205" s="25" t="n">
        <v>-0.5000152737583214</v>
      </c>
      <c r="AJ2205" s="25" t="n">
        <v>0.634031290652893</v>
      </c>
      <c r="AK2205" s="25" t="n">
        <v>-0.0033576791798365</v>
      </c>
      <c r="AL2205" s="25" t="n">
        <v>3.381180002080334</v>
      </c>
      <c r="AM2205" s="25" t="n">
        <v>1.408340854205869</v>
      </c>
      <c r="AN2205" s="25" t="n">
        <v>0.1827563673821982</v>
      </c>
      <c r="AO2205" s="25" t="n">
        <v>0.2557887613751227</v>
      </c>
      <c r="AP2205" s="25" t="n">
        <v>-1.236384424670312</v>
      </c>
      <c r="AQ2205" s="25" t="n">
        <v>0.5377543628038968</v>
      </c>
    </row>
    <row r="2206">
      <c r="A2206" s="23">
        <f>Universe!A2206</f>
        <v/>
      </c>
      <c r="B2206" s="24">
        <f>IF(Universe!W2206="","",(Universe!W2206-$B$2550)/$C$2550)</f>
        <v/>
      </c>
      <c r="C2206" s="24">
        <f>IF(Universe!X2206="","",(Universe!X2206-$B$2551)/$C$2551)</f>
        <v/>
      </c>
      <c r="D2206" s="24">
        <f>IF(Universe!Y2206="","",(Universe!Y2206-$B$2552)/$C$2552)</f>
        <v/>
      </c>
      <c r="E2206" s="24">
        <f>IF(Universe!Z2206="","",(Universe!Z2206-$B$2553)/$C$2553)</f>
        <v/>
      </c>
      <c r="F2206" s="24">
        <f>IF(Universe!AA2206="","",(Universe!AA2206-$B$2554)/$C$2554)</f>
        <v/>
      </c>
      <c r="G2206" s="24">
        <f>IF(Universe!AB2206="","",(Universe!AB2206-$B$2555)/$C$2555)</f>
        <v/>
      </c>
      <c r="H2206" s="24">
        <f>IF(Universe!AC2206="","",(Universe!AC2206-$B$2556)/$C$2556)</f>
        <v/>
      </c>
      <c r="I2206" s="24">
        <f>IF(Universe!AD2206="","",(Universe!AD2206-$B$2557)/$C$2557)</f>
        <v/>
      </c>
      <c r="J2206" s="24">
        <f>IF(Universe!AE2206="","",(Universe!AE2206-$B$2558)/$C$2558)</f>
        <v/>
      </c>
      <c r="K2206" s="24">
        <f>IF(Universe!AF2206="","",(Universe!AF2206-$B$2559)/$C$2559)</f>
        <v/>
      </c>
      <c r="L2206" s="24">
        <f>IF(Universe!AG2206="","",(Universe!AG2206-$B$2560)/$C$2560)</f>
        <v/>
      </c>
      <c r="M2206" s="24">
        <f>IF(Universe!AH2206="","",(Universe!AH2206-$B$2561)/$C$2561)</f>
        <v/>
      </c>
      <c r="N2206" s="24">
        <f>IF(Universe!AI2206="","",(Universe!AI2206-$B$2562)/$C$2562)</f>
        <v/>
      </c>
      <c r="O2206" s="24">
        <f>0.74*IF(B2206="",0,B2206)+0.16*IF(C2206="",0,C2206)+0.1*IF(D2206="",0,D2206)</f>
        <v/>
      </c>
      <c r="P2206" s="24">
        <f>0.35*IF(E2206="",0,E2206)+0.35*IF(F2206="",0,F2206)+0.3*IF(G2206="",0,G2206)</f>
        <v/>
      </c>
      <c r="Q2206" s="24">
        <f>0.656*IF(I2206="",0,I2206)+0.344*IF(H2206="",0,H2206)</f>
        <v/>
      </c>
      <c r="R2206" s="24">
        <f>0.338*IF(J2206="",0,J2206)+0.662*IF(K2206="",0,K2206)</f>
        <v/>
      </c>
      <c r="S2206" s="24">
        <f>0.38*IF(L2206="",0,L2206)+0.35*IF(M2206="",0,M2206)+0.27*IF(N2206="",0,N2206)</f>
        <v/>
      </c>
      <c r="T2206" s="24">
        <f>IF(Universe!S2206="","",((Universe!S2206-$B$2565)/$C$2565)^3)</f>
        <v/>
      </c>
      <c r="U2206" s="24">
        <f>IF(Universe!S2206="","",(Universe!S2206-$B$2565)/$C$2565)</f>
        <v/>
      </c>
      <c r="V2206" s="24">
        <f>IF(Universe!T2206="","",(Universe!T2206-$B$2566)/$C$2566)</f>
        <v/>
      </c>
      <c r="W2206" s="24">
        <f>IF(Universe!U2206="","",(Universe!U2206-$B$2567)/$C$2567)</f>
        <v/>
      </c>
      <c r="X2206" s="24">
        <f>IF(O2206="","",(O2206-$B$2571)/$C$2571)</f>
        <v/>
      </c>
      <c r="Y2206" s="24">
        <f>IF(T2206="","",(T2206-$B$2576)/$C$2576)</f>
        <v/>
      </c>
      <c r="Z2206" s="24">
        <f>IF(Universe!V2206="","",(Universe!V2206-$B$2568)/$C$2568)</f>
        <v/>
      </c>
      <c r="AA2206" s="24">
        <f>IF(P2206="","",(P2206-$B$2572)/$C$2572)</f>
        <v/>
      </c>
      <c r="AB2206" s="24">
        <f>IF(Q2206="","",(Q2206-$B$2573)/$C$2573)</f>
        <v/>
      </c>
      <c r="AC2206" s="24">
        <f>IF(R2206="","",(R2206-$B$2574)/$C$2574)</f>
        <v/>
      </c>
      <c r="AD2206" s="24">
        <f>IF(S2206="","",(S2206-$B$2575)/$C$2575)</f>
        <v/>
      </c>
      <c r="AE2206" s="24">
        <f>IF(Y2206="","",Y2206-(19.12044933116382+16.522174187581257*U2206))</f>
        <v/>
      </c>
      <c r="AF2206" s="24">
        <f>IF(X2206="","",(X2206-(-0.27268023098325006+0.47142105304415904*V2206+-0.3189264934812436*U2206)--5.286111042926227e-16)/0.7994208745952703)</f>
        <v/>
      </c>
      <c r="AG2206" s="24">
        <f>IF(AA2206="","",(AA2206-(0.5248806186338691+-0.064206457956449*U2206)-5.43454825424064e-16)/0.9977404048781155)</f>
        <v/>
      </c>
      <c r="AH2206" s="25" t="n">
        <v>-3.107066740222859</v>
      </c>
      <c r="AI2206" s="25" t="n">
        <v>-0.9054075230786556</v>
      </c>
      <c r="AJ2206" s="25" t="n">
        <v>3.301401459137872</v>
      </c>
      <c r="AK2206" s="25" t="n">
        <v>2.451351877974325</v>
      </c>
      <c r="AL2206" s="25" t="n">
        <v>2.804808817474398</v>
      </c>
      <c r="AM2206" s="25" t="n">
        <v>-0.234480059287912</v>
      </c>
      <c r="AN2206" s="25" t="n">
        <v>0.9040404393894276</v>
      </c>
      <c r="AO2206" s="25" t="n">
        <v>-0.1380260385649753</v>
      </c>
      <c r="AP2206" s="25" t="n">
        <v>-0.521734663739832</v>
      </c>
      <c r="AQ2206" s="25" t="n">
        <v>0.021041328124677</v>
      </c>
    </row>
    <row r="2207">
      <c r="A2207" s="23">
        <f>Universe!A2207</f>
        <v/>
      </c>
      <c r="B2207" s="24">
        <f>IF(Universe!W2207="","",(Universe!W2207-$B$2550)/$C$2550)</f>
        <v/>
      </c>
      <c r="C2207" s="24">
        <f>IF(Universe!X2207="","",(Universe!X2207-$B$2551)/$C$2551)</f>
        <v/>
      </c>
      <c r="D2207" s="24">
        <f>IF(Universe!Y2207="","",(Universe!Y2207-$B$2552)/$C$2552)</f>
        <v/>
      </c>
      <c r="E2207" s="24">
        <f>IF(Universe!Z2207="","",(Universe!Z2207-$B$2553)/$C$2553)</f>
        <v/>
      </c>
      <c r="F2207" s="24">
        <f>IF(Universe!AA2207="","",(Universe!AA2207-$B$2554)/$C$2554)</f>
        <v/>
      </c>
      <c r="G2207" s="24">
        <f>IF(Universe!AB2207="","",(Universe!AB2207-$B$2555)/$C$2555)</f>
        <v/>
      </c>
      <c r="H2207" s="24">
        <f>IF(Universe!AC2207="","",(Universe!AC2207-$B$2556)/$C$2556)</f>
        <v/>
      </c>
      <c r="I2207" s="24">
        <f>IF(Universe!AD2207="","",(Universe!AD2207-$B$2557)/$C$2557)</f>
        <v/>
      </c>
      <c r="J2207" s="24">
        <f>IF(Universe!AE2207="","",(Universe!AE2207-$B$2558)/$C$2558)</f>
        <v/>
      </c>
      <c r="K2207" s="24">
        <f>IF(Universe!AF2207="","",(Universe!AF2207-$B$2559)/$C$2559)</f>
        <v/>
      </c>
      <c r="L2207" s="24">
        <f>IF(Universe!AG2207="","",(Universe!AG2207-$B$2560)/$C$2560)</f>
        <v/>
      </c>
      <c r="M2207" s="24">
        <f>IF(Universe!AH2207="","",(Universe!AH2207-$B$2561)/$C$2561)</f>
        <v/>
      </c>
      <c r="N2207" s="24">
        <f>IF(Universe!AI2207="","",(Universe!AI2207-$B$2562)/$C$2562)</f>
        <v/>
      </c>
      <c r="O2207" s="24">
        <f>0.74*IF(B2207="",0,B2207)+0.16*IF(C2207="",0,C2207)+0.1*IF(D2207="",0,D2207)</f>
        <v/>
      </c>
      <c r="P2207" s="24">
        <f>0.35*IF(E2207="",0,E2207)+0.35*IF(F2207="",0,F2207)+0.3*IF(G2207="",0,G2207)</f>
        <v/>
      </c>
      <c r="Q2207" s="24">
        <f>0.656*IF(I2207="",0,I2207)+0.344*IF(H2207="",0,H2207)</f>
        <v/>
      </c>
      <c r="R2207" s="24">
        <f>0.338*IF(J2207="",0,J2207)+0.662*IF(K2207="",0,K2207)</f>
        <v/>
      </c>
      <c r="S2207" s="24">
        <f>0.38*IF(L2207="",0,L2207)+0.35*IF(M2207="",0,M2207)+0.27*IF(N2207="",0,N2207)</f>
        <v/>
      </c>
      <c r="T2207" s="24">
        <f>IF(Universe!S2207="","",((Universe!S2207-$B$2565)/$C$2565)^3)</f>
        <v/>
      </c>
      <c r="U2207" s="24">
        <f>IF(Universe!S2207="","",(Universe!S2207-$B$2565)/$C$2565)</f>
        <v/>
      </c>
      <c r="V2207" s="24">
        <f>IF(Universe!T2207="","",(Universe!T2207-$B$2566)/$C$2566)</f>
        <v/>
      </c>
      <c r="W2207" s="24">
        <f>IF(Universe!U2207="","",(Universe!U2207-$B$2567)/$C$2567)</f>
        <v/>
      </c>
      <c r="X2207" s="24">
        <f>IF(O2207="","",(O2207-$B$2571)/$C$2571)</f>
        <v/>
      </c>
      <c r="Y2207" s="24">
        <f>IF(T2207="","",(T2207-$B$2576)/$C$2576)</f>
        <v/>
      </c>
      <c r="Z2207" s="24">
        <f>IF(Universe!V2207="","",(Universe!V2207-$B$2568)/$C$2568)</f>
        <v/>
      </c>
      <c r="AA2207" s="24">
        <f>IF(P2207="","",(P2207-$B$2572)/$C$2572)</f>
        <v/>
      </c>
      <c r="AB2207" s="24">
        <f>IF(Q2207="","",(Q2207-$B$2573)/$C$2573)</f>
        <v/>
      </c>
      <c r="AC2207" s="24">
        <f>IF(R2207="","",(R2207-$B$2574)/$C$2574)</f>
        <v/>
      </c>
      <c r="AD2207" s="24">
        <f>IF(S2207="","",(S2207-$B$2575)/$C$2575)</f>
        <v/>
      </c>
      <c r="AE2207" s="24">
        <f>IF(Y2207="","",Y2207-(19.12044933116382+16.522174187581257*U2207))</f>
        <v/>
      </c>
      <c r="AF2207" s="24">
        <f>IF(X2207="","",(X2207-(-0.27268023098325006+0.47142105304415904*V2207+-0.3189264934812436*U2207)--5.286111042926227e-16)/0.7994208745952703)</f>
        <v/>
      </c>
      <c r="AG2207" s="24">
        <f>IF(AA2207="","",(AA2207-(0.5248806186338691+-0.064206457956449*U2207)-5.43454825424064e-16)/0.9977404048781155)</f>
        <v/>
      </c>
      <c r="AH2207" s="25" t="n">
        <v>-2.568609788974518</v>
      </c>
      <c r="AI2207" s="25" t="n">
        <v>0.5293683774263698</v>
      </c>
      <c r="AJ2207" s="25" t="n">
        <v>-1.038060802910065</v>
      </c>
      <c r="AK2207" s="25" t="n">
        <v>0.8877051042365131</v>
      </c>
      <c r="AL2207" s="25" t="n">
        <v>3.335632363005376</v>
      </c>
      <c r="AM2207" s="25" t="n">
        <v>0.2751842239658473</v>
      </c>
      <c r="AN2207" s="25" t="n">
        <v>0.9945878342589092</v>
      </c>
      <c r="AO2207" s="25" t="n">
        <v>0.2074019565605274</v>
      </c>
      <c r="AP2207" s="25" t="n">
        <v>1.744257229301215</v>
      </c>
      <c r="AQ2207" s="25" t="n">
        <v>0.0437418619225625</v>
      </c>
    </row>
    <row r="2208">
      <c r="A2208" s="23">
        <f>Universe!A2208</f>
        <v/>
      </c>
      <c r="B2208" s="24">
        <f>IF(Universe!W2208="","",(Universe!W2208-$B$2550)/$C$2550)</f>
        <v/>
      </c>
      <c r="C2208" s="24">
        <f>IF(Universe!X2208="","",(Universe!X2208-$B$2551)/$C$2551)</f>
        <v/>
      </c>
      <c r="D2208" s="24">
        <f>IF(Universe!Y2208="","",(Universe!Y2208-$B$2552)/$C$2552)</f>
        <v/>
      </c>
      <c r="E2208" s="24">
        <f>IF(Universe!Z2208="","",(Universe!Z2208-$B$2553)/$C$2553)</f>
        <v/>
      </c>
      <c r="F2208" s="24">
        <f>IF(Universe!AA2208="","",(Universe!AA2208-$B$2554)/$C$2554)</f>
        <v/>
      </c>
      <c r="G2208" s="24">
        <f>IF(Universe!AB2208="","",(Universe!AB2208-$B$2555)/$C$2555)</f>
        <v/>
      </c>
      <c r="H2208" s="24">
        <f>IF(Universe!AC2208="","",(Universe!AC2208-$B$2556)/$C$2556)</f>
        <v/>
      </c>
      <c r="I2208" s="24">
        <f>IF(Universe!AD2208="","",(Universe!AD2208-$B$2557)/$C$2557)</f>
        <v/>
      </c>
      <c r="J2208" s="24">
        <f>IF(Universe!AE2208="","",(Universe!AE2208-$B$2558)/$C$2558)</f>
        <v/>
      </c>
      <c r="K2208" s="24">
        <f>IF(Universe!AF2208="","",(Universe!AF2208-$B$2559)/$C$2559)</f>
        <v/>
      </c>
      <c r="L2208" s="24">
        <f>IF(Universe!AG2208="","",(Universe!AG2208-$B$2560)/$C$2560)</f>
        <v/>
      </c>
      <c r="M2208" s="24">
        <f>IF(Universe!AH2208="","",(Universe!AH2208-$B$2561)/$C$2561)</f>
        <v/>
      </c>
      <c r="N2208" s="24">
        <f>IF(Universe!AI2208="","",(Universe!AI2208-$B$2562)/$C$2562)</f>
        <v/>
      </c>
      <c r="O2208" s="24">
        <f>0.74*IF(B2208="",0,B2208)+0.16*IF(C2208="",0,C2208)+0.1*IF(D2208="",0,D2208)</f>
        <v/>
      </c>
      <c r="P2208" s="24">
        <f>0.35*IF(E2208="",0,E2208)+0.35*IF(F2208="",0,F2208)+0.3*IF(G2208="",0,G2208)</f>
        <v/>
      </c>
      <c r="Q2208" s="24">
        <f>0.656*IF(I2208="",0,I2208)+0.344*IF(H2208="",0,H2208)</f>
        <v/>
      </c>
      <c r="R2208" s="24">
        <f>0.338*IF(J2208="",0,J2208)+0.662*IF(K2208="",0,K2208)</f>
        <v/>
      </c>
      <c r="S2208" s="24">
        <f>0.38*IF(L2208="",0,L2208)+0.35*IF(M2208="",0,M2208)+0.27*IF(N2208="",0,N2208)</f>
        <v/>
      </c>
      <c r="T2208" s="24">
        <f>IF(Universe!S2208="","",((Universe!S2208-$B$2565)/$C$2565)^3)</f>
        <v/>
      </c>
      <c r="U2208" s="24">
        <f>IF(Universe!S2208="","",(Universe!S2208-$B$2565)/$C$2565)</f>
        <v/>
      </c>
      <c r="V2208" s="24">
        <f>IF(Universe!T2208="","",(Universe!T2208-$B$2566)/$C$2566)</f>
        <v/>
      </c>
      <c r="W2208" s="24">
        <f>IF(Universe!U2208="","",(Universe!U2208-$B$2567)/$C$2567)</f>
        <v/>
      </c>
      <c r="X2208" s="24">
        <f>IF(O2208="","",(O2208-$B$2571)/$C$2571)</f>
        <v/>
      </c>
      <c r="Y2208" s="24">
        <f>IF(T2208="","",(T2208-$B$2576)/$C$2576)</f>
        <v/>
      </c>
      <c r="Z2208" s="24">
        <f>IF(Universe!V2208="","",(Universe!V2208-$B$2568)/$C$2568)</f>
        <v/>
      </c>
      <c r="AA2208" s="24">
        <f>IF(P2208="","",(P2208-$B$2572)/$C$2572)</f>
        <v/>
      </c>
      <c r="AB2208" s="24">
        <f>IF(Q2208="","",(Q2208-$B$2573)/$C$2573)</f>
        <v/>
      </c>
      <c r="AC2208" s="24">
        <f>IF(R2208="","",(R2208-$B$2574)/$C$2574)</f>
        <v/>
      </c>
      <c r="AD2208" s="24">
        <f>IF(S2208="","",(S2208-$B$2575)/$C$2575)</f>
        <v/>
      </c>
      <c r="AE2208" s="24">
        <f>IF(Y2208="","",Y2208-(19.12044933116382+16.522174187581257*U2208))</f>
        <v/>
      </c>
      <c r="AF2208" s="24">
        <f>IF(X2208="","",(X2208-(-0.27268023098325006+0.47142105304415904*V2208+-0.3189264934812436*U2208)--5.286111042926227e-16)/0.7994208745952703)</f>
        <v/>
      </c>
      <c r="AG2208" s="24">
        <f>IF(AA2208="","",(AA2208-(0.5248806186338691+-0.064206457956449*U2208)-5.43454825424064e-16)/0.9977404048781155)</f>
        <v/>
      </c>
      <c r="AH2208" s="25" t="n">
        <v>-1.283762108486038</v>
      </c>
      <c r="AI2208" s="25" t="n">
        <v>-0.5455033241100055</v>
      </c>
      <c r="AJ2208" s="25" t="n">
        <v>0.0134366764906257</v>
      </c>
      <c r="AK2208" s="25" t="n">
        <v>-0.4547065530261299</v>
      </c>
      <c r="AL2208" s="25" t="n">
        <v>2.51770887995918</v>
      </c>
      <c r="AM2208" s="25" t="n">
        <v>0.2647305596186861</v>
      </c>
      <c r="AN2208" s="25" t="n">
        <v>-0.2905128651118335</v>
      </c>
      <c r="AO2208" s="25" t="n">
        <v>-0.0251599086691472</v>
      </c>
      <c r="AP2208" s="25" t="n">
        <v>-0.3399918894927863</v>
      </c>
      <c r="AQ2208" s="25" t="n">
        <v>-0.2614627978420907</v>
      </c>
    </row>
    <row r="2209">
      <c r="A2209" s="23">
        <f>Universe!A2209</f>
        <v/>
      </c>
      <c r="B2209" s="24">
        <f>IF(Universe!W2209="","",(Universe!W2209-$B$2550)/$C$2550)</f>
        <v/>
      </c>
      <c r="C2209" s="24">
        <f>IF(Universe!X2209="","",(Universe!X2209-$B$2551)/$C$2551)</f>
        <v/>
      </c>
      <c r="D2209" s="24">
        <f>IF(Universe!Y2209="","",(Universe!Y2209-$B$2552)/$C$2552)</f>
        <v/>
      </c>
      <c r="E2209" s="24">
        <f>IF(Universe!Z2209="","",(Universe!Z2209-$B$2553)/$C$2553)</f>
        <v/>
      </c>
      <c r="F2209" s="24">
        <f>IF(Universe!AA2209="","",(Universe!AA2209-$B$2554)/$C$2554)</f>
        <v/>
      </c>
      <c r="G2209" s="24">
        <f>IF(Universe!AB2209="","",(Universe!AB2209-$B$2555)/$C$2555)</f>
        <v/>
      </c>
      <c r="H2209" s="24">
        <f>IF(Universe!AC2209="","",(Universe!AC2209-$B$2556)/$C$2556)</f>
        <v/>
      </c>
      <c r="I2209" s="24">
        <f>IF(Universe!AD2209="","",(Universe!AD2209-$B$2557)/$C$2557)</f>
        <v/>
      </c>
      <c r="J2209" s="24">
        <f>IF(Universe!AE2209="","",(Universe!AE2209-$B$2558)/$C$2558)</f>
        <v/>
      </c>
      <c r="K2209" s="24">
        <f>IF(Universe!AF2209="","",(Universe!AF2209-$B$2559)/$C$2559)</f>
        <v/>
      </c>
      <c r="L2209" s="24">
        <f>IF(Universe!AG2209="","",(Universe!AG2209-$B$2560)/$C$2560)</f>
        <v/>
      </c>
      <c r="M2209" s="24">
        <f>IF(Universe!AH2209="","",(Universe!AH2209-$B$2561)/$C$2561)</f>
        <v/>
      </c>
      <c r="N2209" s="24">
        <f>IF(Universe!AI2209="","",(Universe!AI2209-$B$2562)/$C$2562)</f>
        <v/>
      </c>
      <c r="O2209" s="24">
        <f>0.74*IF(B2209="",0,B2209)+0.16*IF(C2209="",0,C2209)+0.1*IF(D2209="",0,D2209)</f>
        <v/>
      </c>
      <c r="P2209" s="24">
        <f>0.35*IF(E2209="",0,E2209)+0.35*IF(F2209="",0,F2209)+0.3*IF(G2209="",0,G2209)</f>
        <v/>
      </c>
      <c r="Q2209" s="24">
        <f>0.656*IF(I2209="",0,I2209)+0.344*IF(H2209="",0,H2209)</f>
        <v/>
      </c>
      <c r="R2209" s="24">
        <f>0.338*IF(J2209="",0,J2209)+0.662*IF(K2209="",0,K2209)</f>
        <v/>
      </c>
      <c r="S2209" s="24">
        <f>0.38*IF(L2209="",0,L2209)+0.35*IF(M2209="",0,M2209)+0.27*IF(N2209="",0,N2209)</f>
        <v/>
      </c>
      <c r="T2209" s="24">
        <f>IF(Universe!S2209="","",((Universe!S2209-$B$2565)/$C$2565)^3)</f>
        <v/>
      </c>
      <c r="U2209" s="24">
        <f>IF(Universe!S2209="","",(Universe!S2209-$B$2565)/$C$2565)</f>
        <v/>
      </c>
      <c r="V2209" s="24">
        <f>IF(Universe!T2209="","",(Universe!T2209-$B$2566)/$C$2566)</f>
        <v/>
      </c>
      <c r="W2209" s="24">
        <f>IF(Universe!U2209="","",(Universe!U2209-$B$2567)/$C$2567)</f>
        <v/>
      </c>
      <c r="X2209" s="24">
        <f>IF(O2209="","",(O2209-$B$2571)/$C$2571)</f>
        <v/>
      </c>
      <c r="Y2209" s="24">
        <f>IF(T2209="","",(T2209-$B$2576)/$C$2576)</f>
        <v/>
      </c>
      <c r="Z2209" s="24">
        <f>IF(Universe!V2209="","",(Universe!V2209-$B$2568)/$C$2568)</f>
        <v/>
      </c>
      <c r="AA2209" s="24">
        <f>IF(P2209="","",(P2209-$B$2572)/$C$2572)</f>
        <v/>
      </c>
      <c r="AB2209" s="24">
        <f>IF(Q2209="","",(Q2209-$B$2573)/$C$2573)</f>
        <v/>
      </c>
      <c r="AC2209" s="24">
        <f>IF(R2209="","",(R2209-$B$2574)/$C$2574)</f>
        <v/>
      </c>
      <c r="AD2209" s="24">
        <f>IF(S2209="","",(S2209-$B$2575)/$C$2575)</f>
        <v/>
      </c>
      <c r="AE2209" s="24">
        <f>IF(Y2209="","",Y2209-(19.12044933116382+16.522174187581257*U2209))</f>
        <v/>
      </c>
      <c r="AF2209" s="24">
        <f>IF(X2209="","",(X2209-(-0.27268023098325006+0.47142105304415904*V2209+-0.3189264934812436*U2209)--5.286111042926227e-16)/0.7994208745952703)</f>
        <v/>
      </c>
      <c r="AG2209" s="24">
        <f>IF(AA2209="","",(AA2209-(0.5248806186338691+-0.064206457956449*U2209)-5.43454825424064e-16)/0.9977404048781155)</f>
        <v/>
      </c>
      <c r="AH2209" s="25" t="n">
        <v>-3.885089384628073</v>
      </c>
      <c r="AI2209" s="25" t="n">
        <v>1.97040933793644</v>
      </c>
      <c r="AJ2209" s="25" t="n">
        <v>-0.9520546029297952</v>
      </c>
      <c r="AK2209" s="25" t="n">
        <v>0.3097779911263941</v>
      </c>
      <c r="AL2209" s="25" t="n">
        <v>0.785748523787453</v>
      </c>
      <c r="AM2209" s="25" t="n">
        <v>0.8703613263680707</v>
      </c>
      <c r="AN2209" s="25" t="n">
        <v>-0.4453995174273226</v>
      </c>
      <c r="AO2209" s="25" t="n">
        <v>-0.5224131201075647</v>
      </c>
      <c r="AP2209" s="25" t="n">
        <v>3.472505891315702</v>
      </c>
      <c r="AQ2209" s="25" t="n">
        <v>1.125782108775965</v>
      </c>
    </row>
    <row r="2210">
      <c r="A2210" s="23">
        <f>Universe!A2210</f>
        <v/>
      </c>
      <c r="B2210" s="24">
        <f>IF(Universe!W2210="","",(Universe!W2210-$B$2550)/$C$2550)</f>
        <v/>
      </c>
      <c r="C2210" s="24">
        <f>IF(Universe!X2210="","",(Universe!X2210-$B$2551)/$C$2551)</f>
        <v/>
      </c>
      <c r="D2210" s="24">
        <f>IF(Universe!Y2210="","",(Universe!Y2210-$B$2552)/$C$2552)</f>
        <v/>
      </c>
      <c r="E2210" s="24">
        <f>IF(Universe!Z2210="","",(Universe!Z2210-$B$2553)/$C$2553)</f>
        <v/>
      </c>
      <c r="F2210" s="24">
        <f>IF(Universe!AA2210="","",(Universe!AA2210-$B$2554)/$C$2554)</f>
        <v/>
      </c>
      <c r="G2210" s="24">
        <f>IF(Universe!AB2210="","",(Universe!AB2210-$B$2555)/$C$2555)</f>
        <v/>
      </c>
      <c r="H2210" s="24">
        <f>IF(Universe!AC2210="","",(Universe!AC2210-$B$2556)/$C$2556)</f>
        <v/>
      </c>
      <c r="I2210" s="24">
        <f>IF(Universe!AD2210="","",(Universe!AD2210-$B$2557)/$C$2557)</f>
        <v/>
      </c>
      <c r="J2210" s="24">
        <f>IF(Universe!AE2210="","",(Universe!AE2210-$B$2558)/$C$2558)</f>
        <v/>
      </c>
      <c r="K2210" s="24">
        <f>IF(Universe!AF2210="","",(Universe!AF2210-$B$2559)/$C$2559)</f>
        <v/>
      </c>
      <c r="L2210" s="24">
        <f>IF(Universe!AG2210="","",(Universe!AG2210-$B$2560)/$C$2560)</f>
        <v/>
      </c>
      <c r="M2210" s="24">
        <f>IF(Universe!AH2210="","",(Universe!AH2210-$B$2561)/$C$2561)</f>
        <v/>
      </c>
      <c r="N2210" s="24">
        <f>IF(Universe!AI2210="","",(Universe!AI2210-$B$2562)/$C$2562)</f>
        <v/>
      </c>
      <c r="O2210" s="24">
        <f>0.74*IF(B2210="",0,B2210)+0.16*IF(C2210="",0,C2210)+0.1*IF(D2210="",0,D2210)</f>
        <v/>
      </c>
      <c r="P2210" s="24">
        <f>0.35*IF(E2210="",0,E2210)+0.35*IF(F2210="",0,F2210)+0.3*IF(G2210="",0,G2210)</f>
        <v/>
      </c>
      <c r="Q2210" s="24">
        <f>0.656*IF(I2210="",0,I2210)+0.344*IF(H2210="",0,H2210)</f>
        <v/>
      </c>
      <c r="R2210" s="24">
        <f>0.338*IF(J2210="",0,J2210)+0.662*IF(K2210="",0,K2210)</f>
        <v/>
      </c>
      <c r="S2210" s="24">
        <f>0.38*IF(L2210="",0,L2210)+0.35*IF(M2210="",0,M2210)+0.27*IF(N2210="",0,N2210)</f>
        <v/>
      </c>
      <c r="T2210" s="24">
        <f>IF(Universe!S2210="","",((Universe!S2210-$B$2565)/$C$2565)^3)</f>
        <v/>
      </c>
      <c r="U2210" s="24">
        <f>IF(Universe!S2210="","",(Universe!S2210-$B$2565)/$C$2565)</f>
        <v/>
      </c>
      <c r="V2210" s="24">
        <f>IF(Universe!T2210="","",(Universe!T2210-$B$2566)/$C$2566)</f>
        <v/>
      </c>
      <c r="W2210" s="24">
        <f>IF(Universe!U2210="","",(Universe!U2210-$B$2567)/$C$2567)</f>
        <v/>
      </c>
      <c r="X2210" s="24">
        <f>IF(O2210="","",(O2210-$B$2571)/$C$2571)</f>
        <v/>
      </c>
      <c r="Y2210" s="24">
        <f>IF(T2210="","",(T2210-$B$2576)/$C$2576)</f>
        <v/>
      </c>
      <c r="Z2210" s="24">
        <f>IF(Universe!V2210="","",(Universe!V2210-$B$2568)/$C$2568)</f>
        <v/>
      </c>
      <c r="AA2210" s="24">
        <f>IF(P2210="","",(P2210-$B$2572)/$C$2572)</f>
        <v/>
      </c>
      <c r="AB2210" s="24">
        <f>IF(Q2210="","",(Q2210-$B$2573)/$C$2573)</f>
        <v/>
      </c>
      <c r="AC2210" s="24">
        <f>IF(R2210="","",(R2210-$B$2574)/$C$2574)</f>
        <v/>
      </c>
      <c r="AD2210" s="24">
        <f>IF(S2210="","",(S2210-$B$2575)/$C$2575)</f>
        <v/>
      </c>
      <c r="AE2210" s="24">
        <f>IF(Y2210="","",Y2210-(19.12044933116382+16.522174187581257*U2210))</f>
        <v/>
      </c>
      <c r="AF2210" s="24">
        <f>IF(X2210="","",(X2210-(-0.27268023098325006+0.47142105304415904*V2210+-0.3189264934812436*U2210)--5.286111042926227e-16)/0.7994208745952703)</f>
        <v/>
      </c>
      <c r="AG2210" s="24">
        <f>IF(AA2210="","",(AA2210-(0.5248806186338691+-0.064206457956449*U2210)-5.43454825424064e-16)/0.9977404048781155)</f>
        <v/>
      </c>
      <c r="AH2210" s="25" t="n">
        <v>-4.151027688909905</v>
      </c>
      <c r="AI2210" s="25" t="n">
        <v>0.9256638380730852</v>
      </c>
      <c r="AJ2210" s="25" t="n">
        <v>-2.536414195662608</v>
      </c>
      <c r="AK2210" s="25" t="n">
        <v>1.432962499619874</v>
      </c>
      <c r="AL2210" s="25" t="n">
        <v>-0.2999441687703555</v>
      </c>
      <c r="AM2210" s="25" t="n">
        <v>3.952537717654903</v>
      </c>
      <c r="AN2210" s="25" t="n">
        <v>-1.29726631594599</v>
      </c>
      <c r="AO2210" s="25" t="n">
        <v>-0.2228571390959793</v>
      </c>
      <c r="AP2210" s="25" t="n">
        <v>-0.8762048178535135</v>
      </c>
      <c r="AQ2210" s="25" t="n">
        <v>1.149085536938821</v>
      </c>
    </row>
    <row r="2211">
      <c r="A2211" s="23">
        <f>Universe!A2211</f>
        <v/>
      </c>
      <c r="B2211" s="24">
        <f>IF(Universe!W2211="","",(Universe!W2211-$B$2550)/$C$2550)</f>
        <v/>
      </c>
      <c r="C2211" s="24">
        <f>IF(Universe!X2211="","",(Universe!X2211-$B$2551)/$C$2551)</f>
        <v/>
      </c>
      <c r="D2211" s="24">
        <f>IF(Universe!Y2211="","",(Universe!Y2211-$B$2552)/$C$2552)</f>
        <v/>
      </c>
      <c r="E2211" s="24">
        <f>IF(Universe!Z2211="","",(Universe!Z2211-$B$2553)/$C$2553)</f>
        <v/>
      </c>
      <c r="F2211" s="24">
        <f>IF(Universe!AA2211="","",(Universe!AA2211-$B$2554)/$C$2554)</f>
        <v/>
      </c>
      <c r="G2211" s="24">
        <f>IF(Universe!AB2211="","",(Universe!AB2211-$B$2555)/$C$2555)</f>
        <v/>
      </c>
      <c r="H2211" s="24">
        <f>IF(Universe!AC2211="","",(Universe!AC2211-$B$2556)/$C$2556)</f>
        <v/>
      </c>
      <c r="I2211" s="24">
        <f>IF(Universe!AD2211="","",(Universe!AD2211-$B$2557)/$C$2557)</f>
        <v/>
      </c>
      <c r="J2211" s="24">
        <f>IF(Universe!AE2211="","",(Universe!AE2211-$B$2558)/$C$2558)</f>
        <v/>
      </c>
      <c r="K2211" s="24">
        <f>IF(Universe!AF2211="","",(Universe!AF2211-$B$2559)/$C$2559)</f>
        <v/>
      </c>
      <c r="L2211" s="24">
        <f>IF(Universe!AG2211="","",(Universe!AG2211-$B$2560)/$C$2560)</f>
        <v/>
      </c>
      <c r="M2211" s="24">
        <f>IF(Universe!AH2211="","",(Universe!AH2211-$B$2561)/$C$2561)</f>
        <v/>
      </c>
      <c r="N2211" s="24">
        <f>IF(Universe!AI2211="","",(Universe!AI2211-$B$2562)/$C$2562)</f>
        <v/>
      </c>
      <c r="O2211" s="24">
        <f>0.74*IF(B2211="",0,B2211)+0.16*IF(C2211="",0,C2211)+0.1*IF(D2211="",0,D2211)</f>
        <v/>
      </c>
      <c r="P2211" s="24">
        <f>0.35*IF(E2211="",0,E2211)+0.35*IF(F2211="",0,F2211)+0.3*IF(G2211="",0,G2211)</f>
        <v/>
      </c>
      <c r="Q2211" s="24">
        <f>0.656*IF(I2211="",0,I2211)+0.344*IF(H2211="",0,H2211)</f>
        <v/>
      </c>
      <c r="R2211" s="24">
        <f>0.338*IF(J2211="",0,J2211)+0.662*IF(K2211="",0,K2211)</f>
        <v/>
      </c>
      <c r="S2211" s="24">
        <f>0.38*IF(L2211="",0,L2211)+0.35*IF(M2211="",0,M2211)+0.27*IF(N2211="",0,N2211)</f>
        <v/>
      </c>
      <c r="T2211" s="24">
        <f>IF(Universe!S2211="","",((Universe!S2211-$B$2565)/$C$2565)^3)</f>
        <v/>
      </c>
      <c r="U2211" s="24">
        <f>IF(Universe!S2211="","",(Universe!S2211-$B$2565)/$C$2565)</f>
        <v/>
      </c>
      <c r="V2211" s="24">
        <f>IF(Universe!T2211="","",(Universe!T2211-$B$2566)/$C$2566)</f>
        <v/>
      </c>
      <c r="W2211" s="24">
        <f>IF(Universe!U2211="","",(Universe!U2211-$B$2567)/$C$2567)</f>
        <v/>
      </c>
      <c r="X2211" s="24">
        <f>IF(O2211="","",(O2211-$B$2571)/$C$2571)</f>
        <v/>
      </c>
      <c r="Y2211" s="24">
        <f>IF(T2211="","",(T2211-$B$2576)/$C$2576)</f>
        <v/>
      </c>
      <c r="Z2211" s="24">
        <f>IF(Universe!V2211="","",(Universe!V2211-$B$2568)/$C$2568)</f>
        <v/>
      </c>
      <c r="AA2211" s="24">
        <f>IF(P2211="","",(P2211-$B$2572)/$C$2572)</f>
        <v/>
      </c>
      <c r="AB2211" s="24">
        <f>IF(Q2211="","",(Q2211-$B$2573)/$C$2573)</f>
        <v/>
      </c>
      <c r="AC2211" s="24">
        <f>IF(R2211="","",(R2211-$B$2574)/$C$2574)</f>
        <v/>
      </c>
      <c r="AD2211" s="24">
        <f>IF(S2211="","",(S2211-$B$2575)/$C$2575)</f>
        <v/>
      </c>
      <c r="AE2211" s="24">
        <f>IF(Y2211="","",Y2211-(19.12044933116382+16.522174187581257*U2211))</f>
        <v/>
      </c>
      <c r="AF2211" s="24">
        <f>IF(X2211="","",(X2211-(-0.27268023098325006+0.47142105304415904*V2211+-0.3189264934812436*U2211)--5.286111042926227e-16)/0.7994208745952703)</f>
        <v/>
      </c>
      <c r="AG2211" s="24">
        <f>IF(AA2211="","",(AA2211-(0.5248806186338691+-0.064206457956449*U2211)-5.43454825424064e-16)/0.9977404048781155)</f>
        <v/>
      </c>
      <c r="AH2211" s="25" t="n">
        <v>-1.24638267450982</v>
      </c>
      <c r="AI2211" s="25" t="n">
        <v>0.9783633179544718</v>
      </c>
      <c r="AJ2211" s="25" t="n">
        <v>-0.9922803864807386</v>
      </c>
      <c r="AK2211" s="25" t="n">
        <v>0.2020330436649503</v>
      </c>
      <c r="AL2211" s="25" t="n">
        <v>2.46169299773704</v>
      </c>
      <c r="AM2211" s="25" t="n">
        <v>-0.2432699390402021</v>
      </c>
      <c r="AN2211" s="25" t="n">
        <v>0.6052155948888696</v>
      </c>
      <c r="AO2211" s="25" t="n">
        <v>-0.1194481805242326</v>
      </c>
      <c r="AP2211" s="25" t="n">
        <v>0.3950369274061596</v>
      </c>
      <c r="AQ2211" s="25" t="n">
        <v>-0.1647631302811832</v>
      </c>
    </row>
    <row r="2212">
      <c r="A2212" s="23">
        <f>Universe!A2212</f>
        <v/>
      </c>
      <c r="B2212" s="24">
        <f>IF(Universe!W2212="","",(Universe!W2212-$B$2550)/$C$2550)</f>
        <v/>
      </c>
      <c r="C2212" s="24">
        <f>IF(Universe!X2212="","",(Universe!X2212-$B$2551)/$C$2551)</f>
        <v/>
      </c>
      <c r="D2212" s="24">
        <f>IF(Universe!Y2212="","",(Universe!Y2212-$B$2552)/$C$2552)</f>
        <v/>
      </c>
      <c r="E2212" s="24">
        <f>IF(Universe!Z2212="","",(Universe!Z2212-$B$2553)/$C$2553)</f>
        <v/>
      </c>
      <c r="F2212" s="24">
        <f>IF(Universe!AA2212="","",(Universe!AA2212-$B$2554)/$C$2554)</f>
        <v/>
      </c>
      <c r="G2212" s="24">
        <f>IF(Universe!AB2212="","",(Universe!AB2212-$B$2555)/$C$2555)</f>
        <v/>
      </c>
      <c r="H2212" s="24">
        <f>IF(Universe!AC2212="","",(Universe!AC2212-$B$2556)/$C$2556)</f>
        <v/>
      </c>
      <c r="I2212" s="24">
        <f>IF(Universe!AD2212="","",(Universe!AD2212-$B$2557)/$C$2557)</f>
        <v/>
      </c>
      <c r="J2212" s="24">
        <f>IF(Universe!AE2212="","",(Universe!AE2212-$B$2558)/$C$2558)</f>
        <v/>
      </c>
      <c r="K2212" s="24">
        <f>IF(Universe!AF2212="","",(Universe!AF2212-$B$2559)/$C$2559)</f>
        <v/>
      </c>
      <c r="L2212" s="24">
        <f>IF(Universe!AG2212="","",(Universe!AG2212-$B$2560)/$C$2560)</f>
        <v/>
      </c>
      <c r="M2212" s="24">
        <f>IF(Universe!AH2212="","",(Universe!AH2212-$B$2561)/$C$2561)</f>
        <v/>
      </c>
      <c r="N2212" s="24">
        <f>IF(Universe!AI2212="","",(Universe!AI2212-$B$2562)/$C$2562)</f>
        <v/>
      </c>
      <c r="O2212" s="24">
        <f>0.74*IF(B2212="",0,B2212)+0.16*IF(C2212="",0,C2212)+0.1*IF(D2212="",0,D2212)</f>
        <v/>
      </c>
      <c r="P2212" s="24">
        <f>0.35*IF(E2212="",0,E2212)+0.35*IF(F2212="",0,F2212)+0.3*IF(G2212="",0,G2212)</f>
        <v/>
      </c>
      <c r="Q2212" s="24">
        <f>0.656*IF(I2212="",0,I2212)+0.344*IF(H2212="",0,H2212)</f>
        <v/>
      </c>
      <c r="R2212" s="24">
        <f>0.338*IF(J2212="",0,J2212)+0.662*IF(K2212="",0,K2212)</f>
        <v/>
      </c>
      <c r="S2212" s="24">
        <f>0.38*IF(L2212="",0,L2212)+0.35*IF(M2212="",0,M2212)+0.27*IF(N2212="",0,N2212)</f>
        <v/>
      </c>
      <c r="T2212" s="24">
        <f>IF(Universe!S2212="","",((Universe!S2212-$B$2565)/$C$2565)^3)</f>
        <v/>
      </c>
      <c r="U2212" s="24">
        <f>IF(Universe!S2212="","",(Universe!S2212-$B$2565)/$C$2565)</f>
        <v/>
      </c>
      <c r="V2212" s="24">
        <f>IF(Universe!T2212="","",(Universe!T2212-$B$2566)/$C$2566)</f>
        <v/>
      </c>
      <c r="W2212" s="24">
        <f>IF(Universe!U2212="","",(Universe!U2212-$B$2567)/$C$2567)</f>
        <v/>
      </c>
      <c r="X2212" s="24">
        <f>IF(O2212="","",(O2212-$B$2571)/$C$2571)</f>
        <v/>
      </c>
      <c r="Y2212" s="24">
        <f>IF(T2212="","",(T2212-$B$2576)/$C$2576)</f>
        <v/>
      </c>
      <c r="Z2212" s="24">
        <f>IF(Universe!V2212="","",(Universe!V2212-$B$2568)/$C$2568)</f>
        <v/>
      </c>
      <c r="AA2212" s="24">
        <f>IF(P2212="","",(P2212-$B$2572)/$C$2572)</f>
        <v/>
      </c>
      <c r="AB2212" s="24">
        <f>IF(Q2212="","",(Q2212-$B$2573)/$C$2573)</f>
        <v/>
      </c>
      <c r="AC2212" s="24">
        <f>IF(R2212="","",(R2212-$B$2574)/$C$2574)</f>
        <v/>
      </c>
      <c r="AD2212" s="24">
        <f>IF(S2212="","",(S2212-$B$2575)/$C$2575)</f>
        <v/>
      </c>
      <c r="AE2212" s="24">
        <f>IF(Y2212="","",Y2212-(19.12044933116382+16.522174187581257*U2212))</f>
        <v/>
      </c>
      <c r="AF2212" s="24">
        <f>IF(X2212="","",(X2212-(-0.27268023098325006+0.47142105304415904*V2212+-0.3189264934812436*U2212)--5.286111042926227e-16)/0.7994208745952703)</f>
        <v/>
      </c>
      <c r="AG2212" s="24">
        <f>IF(AA2212="","",(AA2212-(0.5248806186338691+-0.064206457956449*U2212)-5.43454825424064e-16)/0.9977404048781155)</f>
        <v/>
      </c>
      <c r="AH2212" s="25" t="n">
        <v>-1.922676725312677</v>
      </c>
      <c r="AI2212" s="25" t="n">
        <v>0.3791383641446771</v>
      </c>
      <c r="AJ2212" s="25" t="n">
        <v>-1.286443526754688</v>
      </c>
      <c r="AK2212" s="25" t="n">
        <v>-0.09904464887316181</v>
      </c>
      <c r="AL2212" s="25" t="n">
        <v>3.229166238304021</v>
      </c>
      <c r="AM2212" s="25" t="n">
        <v>0.0100311674778954</v>
      </c>
      <c r="AN2212" s="25" t="n">
        <v>0.4234642564087807</v>
      </c>
      <c r="AO2212" s="25" t="n">
        <v>-0.1120225534723838</v>
      </c>
      <c r="AP2212" s="25" t="n">
        <v>-0.7971103234235208</v>
      </c>
      <c r="AQ2212" s="25" t="n">
        <v>-0.2753363449262265</v>
      </c>
    </row>
    <row r="2213">
      <c r="A2213" s="23">
        <f>Universe!A2213</f>
        <v/>
      </c>
      <c r="B2213" s="24">
        <f>IF(Universe!W2213="","",(Universe!W2213-$B$2550)/$C$2550)</f>
        <v/>
      </c>
      <c r="C2213" s="24">
        <f>IF(Universe!X2213="","",(Universe!X2213-$B$2551)/$C$2551)</f>
        <v/>
      </c>
      <c r="D2213" s="24">
        <f>IF(Universe!Y2213="","",(Universe!Y2213-$B$2552)/$C$2552)</f>
        <v/>
      </c>
      <c r="E2213" s="24">
        <f>IF(Universe!Z2213="","",(Universe!Z2213-$B$2553)/$C$2553)</f>
        <v/>
      </c>
      <c r="F2213" s="24">
        <f>IF(Universe!AA2213="","",(Universe!AA2213-$B$2554)/$C$2554)</f>
        <v/>
      </c>
      <c r="G2213" s="24">
        <f>IF(Universe!AB2213="","",(Universe!AB2213-$B$2555)/$C$2555)</f>
        <v/>
      </c>
      <c r="H2213" s="24">
        <f>IF(Universe!AC2213="","",(Universe!AC2213-$B$2556)/$C$2556)</f>
        <v/>
      </c>
      <c r="I2213" s="24">
        <f>IF(Universe!AD2213="","",(Universe!AD2213-$B$2557)/$C$2557)</f>
        <v/>
      </c>
      <c r="J2213" s="24">
        <f>IF(Universe!AE2213="","",(Universe!AE2213-$B$2558)/$C$2558)</f>
        <v/>
      </c>
      <c r="K2213" s="24">
        <f>IF(Universe!AF2213="","",(Universe!AF2213-$B$2559)/$C$2559)</f>
        <v/>
      </c>
      <c r="L2213" s="24">
        <f>IF(Universe!AG2213="","",(Universe!AG2213-$B$2560)/$C$2560)</f>
        <v/>
      </c>
      <c r="M2213" s="24">
        <f>IF(Universe!AH2213="","",(Universe!AH2213-$B$2561)/$C$2561)</f>
        <v/>
      </c>
      <c r="N2213" s="24">
        <f>IF(Universe!AI2213="","",(Universe!AI2213-$B$2562)/$C$2562)</f>
        <v/>
      </c>
      <c r="O2213" s="24">
        <f>0.74*IF(B2213="",0,B2213)+0.16*IF(C2213="",0,C2213)+0.1*IF(D2213="",0,D2213)</f>
        <v/>
      </c>
      <c r="P2213" s="24">
        <f>0.35*IF(E2213="",0,E2213)+0.35*IF(F2213="",0,F2213)+0.3*IF(G2213="",0,G2213)</f>
        <v/>
      </c>
      <c r="Q2213" s="24">
        <f>0.656*IF(I2213="",0,I2213)+0.344*IF(H2213="",0,H2213)</f>
        <v/>
      </c>
      <c r="R2213" s="24">
        <f>0.338*IF(J2213="",0,J2213)+0.662*IF(K2213="",0,K2213)</f>
        <v/>
      </c>
      <c r="S2213" s="24">
        <f>0.38*IF(L2213="",0,L2213)+0.35*IF(M2213="",0,M2213)+0.27*IF(N2213="",0,N2213)</f>
        <v/>
      </c>
      <c r="T2213" s="24">
        <f>IF(Universe!S2213="","",((Universe!S2213-$B$2565)/$C$2565)^3)</f>
        <v/>
      </c>
      <c r="U2213" s="24">
        <f>IF(Universe!S2213="","",(Universe!S2213-$B$2565)/$C$2565)</f>
        <v/>
      </c>
      <c r="V2213" s="24">
        <f>IF(Universe!T2213="","",(Universe!T2213-$B$2566)/$C$2566)</f>
        <v/>
      </c>
      <c r="W2213" s="24">
        <f>IF(Universe!U2213="","",(Universe!U2213-$B$2567)/$C$2567)</f>
        <v/>
      </c>
      <c r="X2213" s="24">
        <f>IF(O2213="","",(O2213-$B$2571)/$C$2571)</f>
        <v/>
      </c>
      <c r="Y2213" s="24">
        <f>IF(T2213="","",(T2213-$B$2576)/$C$2576)</f>
        <v/>
      </c>
      <c r="Z2213" s="24">
        <f>IF(Universe!V2213="","",(Universe!V2213-$B$2568)/$C$2568)</f>
        <v/>
      </c>
      <c r="AA2213" s="24">
        <f>IF(P2213="","",(P2213-$B$2572)/$C$2572)</f>
        <v/>
      </c>
      <c r="AB2213" s="24">
        <f>IF(Q2213="","",(Q2213-$B$2573)/$C$2573)</f>
        <v/>
      </c>
      <c r="AC2213" s="24">
        <f>IF(R2213="","",(R2213-$B$2574)/$C$2574)</f>
        <v/>
      </c>
      <c r="AD2213" s="24">
        <f>IF(S2213="","",(S2213-$B$2575)/$C$2575)</f>
        <v/>
      </c>
      <c r="AE2213" s="24">
        <f>IF(Y2213="","",Y2213-(19.12044933116382+16.522174187581257*U2213))</f>
        <v/>
      </c>
      <c r="AF2213" s="24">
        <f>IF(X2213="","",(X2213-(-0.27268023098325006+0.47142105304415904*V2213+-0.3189264934812436*U2213)--5.286111042926227e-16)/0.7994208745952703)</f>
        <v/>
      </c>
      <c r="AG2213" s="24">
        <f>IF(AA2213="","",(AA2213-(0.5248806186338691+-0.064206457956449*U2213)-5.43454825424064e-16)/0.9977404048781155)</f>
        <v/>
      </c>
      <c r="AH2213" s="25" t="n">
        <v>-1.724336781036654</v>
      </c>
      <c r="AI2213" s="25" t="n">
        <v>2.93150233993715</v>
      </c>
      <c r="AJ2213" s="25" t="n">
        <v>-0.014953613981294</v>
      </c>
      <c r="AK2213" s="25" t="n">
        <v>0.3262118211981878</v>
      </c>
      <c r="AL2213" s="25" t="n">
        <v>3.063396759087622</v>
      </c>
      <c r="AM2213" s="25" t="n">
        <v>-0.2765378987428555</v>
      </c>
      <c r="AN2213" s="25" t="n">
        <v>2.568009776129599</v>
      </c>
      <c r="AO2213" s="25" t="n">
        <v>-0.130773605515266</v>
      </c>
      <c r="AP2213" s="25" t="n">
        <v>0.6293803468728913</v>
      </c>
      <c r="AQ2213" s="25" t="n">
        <v>0.6361278840692802</v>
      </c>
    </row>
    <row r="2214">
      <c r="A2214" s="23">
        <f>Universe!A2214</f>
        <v/>
      </c>
      <c r="B2214" s="24">
        <f>IF(Universe!W2214="","",(Universe!W2214-$B$2550)/$C$2550)</f>
        <v/>
      </c>
      <c r="C2214" s="24">
        <f>IF(Universe!X2214="","",(Universe!X2214-$B$2551)/$C$2551)</f>
        <v/>
      </c>
      <c r="D2214" s="24">
        <f>IF(Universe!Y2214="","",(Universe!Y2214-$B$2552)/$C$2552)</f>
        <v/>
      </c>
      <c r="E2214" s="24">
        <f>IF(Universe!Z2214="","",(Universe!Z2214-$B$2553)/$C$2553)</f>
        <v/>
      </c>
      <c r="F2214" s="24">
        <f>IF(Universe!AA2214="","",(Universe!AA2214-$B$2554)/$C$2554)</f>
        <v/>
      </c>
      <c r="G2214" s="24">
        <f>IF(Universe!AB2214="","",(Universe!AB2214-$B$2555)/$C$2555)</f>
        <v/>
      </c>
      <c r="H2214" s="24">
        <f>IF(Universe!AC2214="","",(Universe!AC2214-$B$2556)/$C$2556)</f>
        <v/>
      </c>
      <c r="I2214" s="24">
        <f>IF(Universe!AD2214="","",(Universe!AD2214-$B$2557)/$C$2557)</f>
        <v/>
      </c>
      <c r="J2214" s="24">
        <f>IF(Universe!AE2214="","",(Universe!AE2214-$B$2558)/$C$2558)</f>
        <v/>
      </c>
      <c r="K2214" s="24">
        <f>IF(Universe!AF2214="","",(Universe!AF2214-$B$2559)/$C$2559)</f>
        <v/>
      </c>
      <c r="L2214" s="24">
        <f>IF(Universe!AG2214="","",(Universe!AG2214-$B$2560)/$C$2560)</f>
        <v/>
      </c>
      <c r="M2214" s="24">
        <f>IF(Universe!AH2214="","",(Universe!AH2214-$B$2561)/$C$2561)</f>
        <v/>
      </c>
      <c r="N2214" s="24">
        <f>IF(Universe!AI2214="","",(Universe!AI2214-$B$2562)/$C$2562)</f>
        <v/>
      </c>
      <c r="O2214" s="24">
        <f>0.74*IF(B2214="",0,B2214)+0.16*IF(C2214="",0,C2214)+0.1*IF(D2214="",0,D2214)</f>
        <v/>
      </c>
      <c r="P2214" s="24">
        <f>0.35*IF(E2214="",0,E2214)+0.35*IF(F2214="",0,F2214)+0.3*IF(G2214="",0,G2214)</f>
        <v/>
      </c>
      <c r="Q2214" s="24">
        <f>0.656*IF(I2214="",0,I2214)+0.344*IF(H2214="",0,H2214)</f>
        <v/>
      </c>
      <c r="R2214" s="24">
        <f>0.338*IF(J2214="",0,J2214)+0.662*IF(K2214="",0,K2214)</f>
        <v/>
      </c>
      <c r="S2214" s="24">
        <f>0.38*IF(L2214="",0,L2214)+0.35*IF(M2214="",0,M2214)+0.27*IF(N2214="",0,N2214)</f>
        <v/>
      </c>
      <c r="T2214" s="24">
        <f>IF(Universe!S2214="","",((Universe!S2214-$B$2565)/$C$2565)^3)</f>
        <v/>
      </c>
      <c r="U2214" s="24">
        <f>IF(Universe!S2214="","",(Universe!S2214-$B$2565)/$C$2565)</f>
        <v/>
      </c>
      <c r="V2214" s="24">
        <f>IF(Universe!T2214="","",(Universe!T2214-$B$2566)/$C$2566)</f>
        <v/>
      </c>
      <c r="W2214" s="24">
        <f>IF(Universe!U2214="","",(Universe!U2214-$B$2567)/$C$2567)</f>
        <v/>
      </c>
      <c r="X2214" s="24">
        <f>IF(O2214="","",(O2214-$B$2571)/$C$2571)</f>
        <v/>
      </c>
      <c r="Y2214" s="24">
        <f>IF(T2214="","",(T2214-$B$2576)/$C$2576)</f>
        <v/>
      </c>
      <c r="Z2214" s="24">
        <f>IF(Universe!V2214="","",(Universe!V2214-$B$2568)/$C$2568)</f>
        <v/>
      </c>
      <c r="AA2214" s="24">
        <f>IF(P2214="","",(P2214-$B$2572)/$C$2572)</f>
        <v/>
      </c>
      <c r="AB2214" s="24">
        <f>IF(Q2214="","",(Q2214-$B$2573)/$C$2573)</f>
        <v/>
      </c>
      <c r="AC2214" s="24">
        <f>IF(R2214="","",(R2214-$B$2574)/$C$2574)</f>
        <v/>
      </c>
      <c r="AD2214" s="24">
        <f>IF(S2214="","",(S2214-$B$2575)/$C$2575)</f>
        <v/>
      </c>
      <c r="AE2214" s="24">
        <f>IF(Y2214="","",Y2214-(19.12044933116382+16.522174187581257*U2214))</f>
        <v/>
      </c>
      <c r="AF2214" s="24">
        <f>IF(X2214="","",(X2214-(-0.27268023098325006+0.47142105304415904*V2214+-0.3189264934812436*U2214)--5.286111042926227e-16)/0.7994208745952703)</f>
        <v/>
      </c>
      <c r="AG2214" s="24">
        <f>IF(AA2214="","",(AA2214-(0.5248806186338691+-0.064206457956449*U2214)-5.43454825424064e-16)/0.9977404048781155)</f>
        <v/>
      </c>
      <c r="AH2214" s="25" t="n">
        <v>-2.411213808615913</v>
      </c>
      <c r="AI2214" s="25" t="n">
        <v>-0.1415084428667632</v>
      </c>
      <c r="AJ2214" s="25" t="n">
        <v>-1.215062500052139</v>
      </c>
      <c r="AK2214" s="25" t="n">
        <v>-0.5778452722689641</v>
      </c>
      <c r="AL2214" s="25" t="n">
        <v>3.377551450068999</v>
      </c>
      <c r="AM2214" s="25" t="n">
        <v>-0.175646463176193</v>
      </c>
      <c r="AN2214" s="25" t="n">
        <v>0.1971622593612316</v>
      </c>
      <c r="AO2214" s="25" t="n">
        <v>-0.1311565489283431</v>
      </c>
      <c r="AP2214" s="25" t="n">
        <v>0.4018767875015729</v>
      </c>
      <c r="AQ2214" s="25" t="n">
        <v>-0.0310169314588741</v>
      </c>
    </row>
    <row r="2215">
      <c r="A2215" s="23">
        <f>Universe!A2215</f>
        <v/>
      </c>
      <c r="B2215" s="24">
        <f>IF(Universe!W2215="","",(Universe!W2215-$B$2550)/$C$2550)</f>
        <v/>
      </c>
      <c r="C2215" s="24">
        <f>IF(Universe!X2215="","",(Universe!X2215-$B$2551)/$C$2551)</f>
        <v/>
      </c>
      <c r="D2215" s="24">
        <f>IF(Universe!Y2215="","",(Universe!Y2215-$B$2552)/$C$2552)</f>
        <v/>
      </c>
      <c r="E2215" s="24">
        <f>IF(Universe!Z2215="","",(Universe!Z2215-$B$2553)/$C$2553)</f>
        <v/>
      </c>
      <c r="F2215" s="24">
        <f>IF(Universe!AA2215="","",(Universe!AA2215-$B$2554)/$C$2554)</f>
        <v/>
      </c>
      <c r="G2215" s="24">
        <f>IF(Universe!AB2215="","",(Universe!AB2215-$B$2555)/$C$2555)</f>
        <v/>
      </c>
      <c r="H2215" s="24">
        <f>IF(Universe!AC2215="","",(Universe!AC2215-$B$2556)/$C$2556)</f>
        <v/>
      </c>
      <c r="I2215" s="24">
        <f>IF(Universe!AD2215="","",(Universe!AD2215-$B$2557)/$C$2557)</f>
        <v/>
      </c>
      <c r="J2215" s="24">
        <f>IF(Universe!AE2215="","",(Universe!AE2215-$B$2558)/$C$2558)</f>
        <v/>
      </c>
      <c r="K2215" s="24">
        <f>IF(Universe!AF2215="","",(Universe!AF2215-$B$2559)/$C$2559)</f>
        <v/>
      </c>
      <c r="L2215" s="24">
        <f>IF(Universe!AG2215="","",(Universe!AG2215-$B$2560)/$C$2560)</f>
        <v/>
      </c>
      <c r="M2215" s="24">
        <f>IF(Universe!AH2215="","",(Universe!AH2215-$B$2561)/$C$2561)</f>
        <v/>
      </c>
      <c r="N2215" s="24">
        <f>IF(Universe!AI2215="","",(Universe!AI2215-$B$2562)/$C$2562)</f>
        <v/>
      </c>
      <c r="O2215" s="24">
        <f>0.74*IF(B2215="",0,B2215)+0.16*IF(C2215="",0,C2215)+0.1*IF(D2215="",0,D2215)</f>
        <v/>
      </c>
      <c r="P2215" s="24">
        <f>0.35*IF(E2215="",0,E2215)+0.35*IF(F2215="",0,F2215)+0.3*IF(G2215="",0,G2215)</f>
        <v/>
      </c>
      <c r="Q2215" s="24">
        <f>0.656*IF(I2215="",0,I2215)+0.344*IF(H2215="",0,H2215)</f>
        <v/>
      </c>
      <c r="R2215" s="24">
        <f>0.338*IF(J2215="",0,J2215)+0.662*IF(K2215="",0,K2215)</f>
        <v/>
      </c>
      <c r="S2215" s="24">
        <f>0.38*IF(L2215="",0,L2215)+0.35*IF(M2215="",0,M2215)+0.27*IF(N2215="",0,N2215)</f>
        <v/>
      </c>
      <c r="T2215" s="24">
        <f>IF(Universe!S2215="","",((Universe!S2215-$B$2565)/$C$2565)^3)</f>
        <v/>
      </c>
      <c r="U2215" s="24">
        <f>IF(Universe!S2215="","",(Universe!S2215-$B$2565)/$C$2565)</f>
        <v/>
      </c>
      <c r="V2215" s="24">
        <f>IF(Universe!T2215="","",(Universe!T2215-$B$2566)/$C$2566)</f>
        <v/>
      </c>
      <c r="W2215" s="24">
        <f>IF(Universe!U2215="","",(Universe!U2215-$B$2567)/$C$2567)</f>
        <v/>
      </c>
      <c r="X2215" s="24">
        <f>IF(O2215="","",(O2215-$B$2571)/$C$2571)</f>
        <v/>
      </c>
      <c r="Y2215" s="24">
        <f>IF(T2215="","",(T2215-$B$2576)/$C$2576)</f>
        <v/>
      </c>
      <c r="Z2215" s="24">
        <f>IF(Universe!V2215="","",(Universe!V2215-$B$2568)/$C$2568)</f>
        <v/>
      </c>
      <c r="AA2215" s="24">
        <f>IF(P2215="","",(P2215-$B$2572)/$C$2572)</f>
        <v/>
      </c>
      <c r="AB2215" s="24">
        <f>IF(Q2215="","",(Q2215-$B$2573)/$C$2573)</f>
        <v/>
      </c>
      <c r="AC2215" s="24">
        <f>IF(R2215="","",(R2215-$B$2574)/$C$2574)</f>
        <v/>
      </c>
      <c r="AD2215" s="24">
        <f>IF(S2215="","",(S2215-$B$2575)/$C$2575)</f>
        <v/>
      </c>
      <c r="AE2215" s="24">
        <f>IF(Y2215="","",Y2215-(19.12044933116382+16.522174187581257*U2215))</f>
        <v/>
      </c>
      <c r="AF2215" s="24">
        <f>IF(X2215="","",(X2215-(-0.27268023098325006+0.47142105304415904*V2215+-0.3189264934812436*U2215)--5.286111042926227e-16)/0.7994208745952703)</f>
        <v/>
      </c>
      <c r="AG2215" s="24">
        <f>IF(AA2215="","",(AA2215-(0.5248806186338691+-0.064206457956449*U2215)-5.43454825424064e-16)/0.9977404048781155)</f>
        <v/>
      </c>
      <c r="AH2215" s="25" t="n">
        <v>-1.497815486023816</v>
      </c>
      <c r="AI2215" s="25" t="n">
        <v>1.365189183715397</v>
      </c>
      <c r="AJ2215" s="25" t="n">
        <v>-0.8729742114678692</v>
      </c>
      <c r="AK2215" s="25" t="n">
        <v>-0.0599265340493239</v>
      </c>
      <c r="AL2215" s="25" t="n">
        <v>2.810766162894902</v>
      </c>
      <c r="AM2215" s="25" t="n">
        <v>-0.08442233202916009</v>
      </c>
      <c r="AN2215" s="25" t="n">
        <v>1.299964525394951</v>
      </c>
      <c r="AO2215" s="25" t="n">
        <v>-0.0708214028205494</v>
      </c>
      <c r="AP2215" s="25" t="n">
        <v>-1.173658277561908</v>
      </c>
      <c r="AQ2215" s="25" t="n">
        <v>-0.6009905716316956</v>
      </c>
    </row>
    <row r="2216">
      <c r="A2216" s="23">
        <f>Universe!A2216</f>
        <v/>
      </c>
      <c r="B2216" s="24">
        <f>IF(Universe!W2216="","",(Universe!W2216-$B$2550)/$C$2550)</f>
        <v/>
      </c>
      <c r="C2216" s="24">
        <f>IF(Universe!X2216="","",(Universe!X2216-$B$2551)/$C$2551)</f>
        <v/>
      </c>
      <c r="D2216" s="24">
        <f>IF(Universe!Y2216="","",(Universe!Y2216-$B$2552)/$C$2552)</f>
        <v/>
      </c>
      <c r="E2216" s="24">
        <f>IF(Universe!Z2216="","",(Universe!Z2216-$B$2553)/$C$2553)</f>
        <v/>
      </c>
      <c r="F2216" s="24">
        <f>IF(Universe!AA2216="","",(Universe!AA2216-$B$2554)/$C$2554)</f>
        <v/>
      </c>
      <c r="G2216" s="24">
        <f>IF(Universe!AB2216="","",(Universe!AB2216-$B$2555)/$C$2555)</f>
        <v/>
      </c>
      <c r="H2216" s="24">
        <f>IF(Universe!AC2216="","",(Universe!AC2216-$B$2556)/$C$2556)</f>
        <v/>
      </c>
      <c r="I2216" s="24">
        <f>IF(Universe!AD2216="","",(Universe!AD2216-$B$2557)/$C$2557)</f>
        <v/>
      </c>
      <c r="J2216" s="24">
        <f>IF(Universe!AE2216="","",(Universe!AE2216-$B$2558)/$C$2558)</f>
        <v/>
      </c>
      <c r="K2216" s="24">
        <f>IF(Universe!AF2216="","",(Universe!AF2216-$B$2559)/$C$2559)</f>
        <v/>
      </c>
      <c r="L2216" s="24">
        <f>IF(Universe!AG2216="","",(Universe!AG2216-$B$2560)/$C$2560)</f>
        <v/>
      </c>
      <c r="M2216" s="24">
        <f>IF(Universe!AH2216="","",(Universe!AH2216-$B$2561)/$C$2561)</f>
        <v/>
      </c>
      <c r="N2216" s="24">
        <f>IF(Universe!AI2216="","",(Universe!AI2216-$B$2562)/$C$2562)</f>
        <v/>
      </c>
      <c r="O2216" s="24">
        <f>0.74*IF(B2216="",0,B2216)+0.16*IF(C2216="",0,C2216)+0.1*IF(D2216="",0,D2216)</f>
        <v/>
      </c>
      <c r="P2216" s="24">
        <f>0.35*IF(E2216="",0,E2216)+0.35*IF(F2216="",0,F2216)+0.3*IF(G2216="",0,G2216)</f>
        <v/>
      </c>
      <c r="Q2216" s="24">
        <f>0.656*IF(I2216="",0,I2216)+0.344*IF(H2216="",0,H2216)</f>
        <v/>
      </c>
      <c r="R2216" s="24">
        <f>0.338*IF(J2216="",0,J2216)+0.662*IF(K2216="",0,K2216)</f>
        <v/>
      </c>
      <c r="S2216" s="24">
        <f>0.38*IF(L2216="",0,L2216)+0.35*IF(M2216="",0,M2216)+0.27*IF(N2216="",0,N2216)</f>
        <v/>
      </c>
      <c r="T2216" s="24">
        <f>IF(Universe!S2216="","",((Universe!S2216-$B$2565)/$C$2565)^3)</f>
        <v/>
      </c>
      <c r="U2216" s="24">
        <f>IF(Universe!S2216="","",(Universe!S2216-$B$2565)/$C$2565)</f>
        <v/>
      </c>
      <c r="V2216" s="24">
        <f>IF(Universe!T2216="","",(Universe!T2216-$B$2566)/$C$2566)</f>
        <v/>
      </c>
      <c r="W2216" s="24">
        <f>IF(Universe!U2216="","",(Universe!U2216-$B$2567)/$C$2567)</f>
        <v/>
      </c>
      <c r="X2216" s="24">
        <f>IF(O2216="","",(O2216-$B$2571)/$C$2571)</f>
        <v/>
      </c>
      <c r="Y2216" s="24">
        <f>IF(T2216="","",(T2216-$B$2576)/$C$2576)</f>
        <v/>
      </c>
      <c r="Z2216" s="24">
        <f>IF(Universe!V2216="","",(Universe!V2216-$B$2568)/$C$2568)</f>
        <v/>
      </c>
      <c r="AA2216" s="24">
        <f>IF(P2216="","",(P2216-$B$2572)/$C$2572)</f>
        <v/>
      </c>
      <c r="AB2216" s="24">
        <f>IF(Q2216="","",(Q2216-$B$2573)/$C$2573)</f>
        <v/>
      </c>
      <c r="AC2216" s="24">
        <f>IF(R2216="","",(R2216-$B$2574)/$C$2574)</f>
        <v/>
      </c>
      <c r="AD2216" s="24">
        <f>IF(S2216="","",(S2216-$B$2575)/$C$2575)</f>
        <v/>
      </c>
      <c r="AE2216" s="24">
        <f>IF(Y2216="","",Y2216-(19.12044933116382+16.522174187581257*U2216))</f>
        <v/>
      </c>
      <c r="AF2216" s="24">
        <f>IF(X2216="","",(X2216-(-0.27268023098325006+0.47142105304415904*V2216+-0.3189264934812436*U2216)--5.286111042926227e-16)/0.7994208745952703)</f>
        <v/>
      </c>
      <c r="AG2216" s="24">
        <f>IF(AA2216="","",(AA2216-(0.5248806186338691+-0.064206457956449*U2216)-5.43454825424064e-16)/0.9977404048781155)</f>
        <v/>
      </c>
      <c r="AH2216" s="25" t="n">
        <v>-3.360876607548628</v>
      </c>
      <c r="AI2216" s="25" t="n">
        <v>0.5268359233995941</v>
      </c>
      <c r="AJ2216" s="25" t="n">
        <v>-0.425499311730281</v>
      </c>
      <c r="AK2216" s="25" t="n">
        <v>0.6402175114493085</v>
      </c>
      <c r="AL2216" s="25" t="n">
        <v>2.322263817626995</v>
      </c>
      <c r="AM2216" s="25" t="n">
        <v>0.30883101049215</v>
      </c>
      <c r="AN2216" s="25" t="n">
        <v>-0.0419484972878472</v>
      </c>
      <c r="AO2216" s="25" t="n">
        <v>-0.4236586604386685</v>
      </c>
      <c r="AP2216" s="25" t="n">
        <v>-4.7865869578902</v>
      </c>
      <c r="AQ2216" s="25" t="n">
        <v>-0.6348694860278687</v>
      </c>
    </row>
    <row r="2217">
      <c r="A2217" s="23">
        <f>Universe!A2217</f>
        <v/>
      </c>
      <c r="B2217" s="24">
        <f>IF(Universe!W2217="","",(Universe!W2217-$B$2550)/$C$2550)</f>
        <v/>
      </c>
      <c r="C2217" s="24">
        <f>IF(Universe!X2217="","",(Universe!X2217-$B$2551)/$C$2551)</f>
        <v/>
      </c>
      <c r="D2217" s="24">
        <f>IF(Universe!Y2217="","",(Universe!Y2217-$B$2552)/$C$2552)</f>
        <v/>
      </c>
      <c r="E2217" s="24">
        <f>IF(Universe!Z2217="","",(Universe!Z2217-$B$2553)/$C$2553)</f>
        <v/>
      </c>
      <c r="F2217" s="24">
        <f>IF(Universe!AA2217="","",(Universe!AA2217-$B$2554)/$C$2554)</f>
        <v/>
      </c>
      <c r="G2217" s="24">
        <f>IF(Universe!AB2217="","",(Universe!AB2217-$B$2555)/$C$2555)</f>
        <v/>
      </c>
      <c r="H2217" s="24">
        <f>IF(Universe!AC2217="","",(Universe!AC2217-$B$2556)/$C$2556)</f>
        <v/>
      </c>
      <c r="I2217" s="24">
        <f>IF(Universe!AD2217="","",(Universe!AD2217-$B$2557)/$C$2557)</f>
        <v/>
      </c>
      <c r="J2217" s="24">
        <f>IF(Universe!AE2217="","",(Universe!AE2217-$B$2558)/$C$2558)</f>
        <v/>
      </c>
      <c r="K2217" s="24">
        <f>IF(Universe!AF2217="","",(Universe!AF2217-$B$2559)/$C$2559)</f>
        <v/>
      </c>
      <c r="L2217" s="24">
        <f>IF(Universe!AG2217="","",(Universe!AG2217-$B$2560)/$C$2560)</f>
        <v/>
      </c>
      <c r="M2217" s="24">
        <f>IF(Universe!AH2217="","",(Universe!AH2217-$B$2561)/$C$2561)</f>
        <v/>
      </c>
      <c r="N2217" s="24">
        <f>IF(Universe!AI2217="","",(Universe!AI2217-$B$2562)/$C$2562)</f>
        <v/>
      </c>
      <c r="O2217" s="24">
        <f>0.74*IF(B2217="",0,B2217)+0.16*IF(C2217="",0,C2217)+0.1*IF(D2217="",0,D2217)</f>
        <v/>
      </c>
      <c r="P2217" s="24">
        <f>0.35*IF(E2217="",0,E2217)+0.35*IF(F2217="",0,F2217)+0.3*IF(G2217="",0,G2217)</f>
        <v/>
      </c>
      <c r="Q2217" s="24">
        <f>0.656*IF(I2217="",0,I2217)+0.344*IF(H2217="",0,H2217)</f>
        <v/>
      </c>
      <c r="R2217" s="24">
        <f>0.338*IF(J2217="",0,J2217)+0.662*IF(K2217="",0,K2217)</f>
        <v/>
      </c>
      <c r="S2217" s="24">
        <f>0.38*IF(L2217="",0,L2217)+0.35*IF(M2217="",0,M2217)+0.27*IF(N2217="",0,N2217)</f>
        <v/>
      </c>
      <c r="T2217" s="24">
        <f>IF(Universe!S2217="","",((Universe!S2217-$B$2565)/$C$2565)^3)</f>
        <v/>
      </c>
      <c r="U2217" s="24">
        <f>IF(Universe!S2217="","",(Universe!S2217-$B$2565)/$C$2565)</f>
        <v/>
      </c>
      <c r="V2217" s="24">
        <f>IF(Universe!T2217="","",(Universe!T2217-$B$2566)/$C$2566)</f>
        <v/>
      </c>
      <c r="W2217" s="24">
        <f>IF(Universe!U2217="","",(Universe!U2217-$B$2567)/$C$2567)</f>
        <v/>
      </c>
      <c r="X2217" s="24">
        <f>IF(O2217="","",(O2217-$B$2571)/$C$2571)</f>
        <v/>
      </c>
      <c r="Y2217" s="24">
        <f>IF(T2217="","",(T2217-$B$2576)/$C$2576)</f>
        <v/>
      </c>
      <c r="Z2217" s="24">
        <f>IF(Universe!V2217="","",(Universe!V2217-$B$2568)/$C$2568)</f>
        <v/>
      </c>
      <c r="AA2217" s="24">
        <f>IF(P2217="","",(P2217-$B$2572)/$C$2572)</f>
        <v/>
      </c>
      <c r="AB2217" s="24">
        <f>IF(Q2217="","",(Q2217-$B$2573)/$C$2573)</f>
        <v/>
      </c>
      <c r="AC2217" s="24">
        <f>IF(R2217="","",(R2217-$B$2574)/$C$2574)</f>
        <v/>
      </c>
      <c r="AD2217" s="24">
        <f>IF(S2217="","",(S2217-$B$2575)/$C$2575)</f>
        <v/>
      </c>
      <c r="AE2217" s="24">
        <f>IF(Y2217="","",Y2217-(19.12044933116382+16.522174187581257*U2217))</f>
        <v/>
      </c>
      <c r="AF2217" s="24">
        <f>IF(X2217="","",(X2217-(-0.27268023098325006+0.47142105304415904*V2217+-0.3189264934812436*U2217)--5.286111042926227e-16)/0.7994208745952703)</f>
        <v/>
      </c>
      <c r="AG2217" s="24">
        <f>IF(AA2217="","",(AA2217-(0.5248806186338691+-0.064206457956449*U2217)-5.43454825424064e-16)/0.9977404048781155)</f>
        <v/>
      </c>
      <c r="AH2217" s="25" t="n">
        <v>-2.131687441133965</v>
      </c>
      <c r="AI2217" s="25" t="n">
        <v>1.002395589885725</v>
      </c>
      <c r="AJ2217" s="25" t="n">
        <v>-0.4184706060397579</v>
      </c>
      <c r="AK2217" s="25" t="n">
        <v>-0.6959758167221005</v>
      </c>
      <c r="AL2217" s="25" t="n">
        <v>3.340947644797363</v>
      </c>
      <c r="AM2217" s="25" t="n">
        <v>0.1624764958991162</v>
      </c>
      <c r="AN2217" s="25" t="n">
        <v>-0.4425234788487618</v>
      </c>
      <c r="AO2217" s="25" t="n">
        <v>0.0393407086731974</v>
      </c>
      <c r="AP2217" s="25" t="n">
        <v>-0.077650409890844</v>
      </c>
      <c r="AQ2217" s="25" t="n">
        <v>0.4260222413934563</v>
      </c>
    </row>
    <row r="2218">
      <c r="A2218" s="23">
        <f>Universe!A2218</f>
        <v/>
      </c>
      <c r="B2218" s="24">
        <f>IF(Universe!W2218="","",(Universe!W2218-$B$2550)/$C$2550)</f>
        <v/>
      </c>
      <c r="C2218" s="24">
        <f>IF(Universe!X2218="","",(Universe!X2218-$B$2551)/$C$2551)</f>
        <v/>
      </c>
      <c r="D2218" s="24">
        <f>IF(Universe!Y2218="","",(Universe!Y2218-$B$2552)/$C$2552)</f>
        <v/>
      </c>
      <c r="E2218" s="24">
        <f>IF(Universe!Z2218="","",(Universe!Z2218-$B$2553)/$C$2553)</f>
        <v/>
      </c>
      <c r="F2218" s="24">
        <f>IF(Universe!AA2218="","",(Universe!AA2218-$B$2554)/$C$2554)</f>
        <v/>
      </c>
      <c r="G2218" s="24">
        <f>IF(Universe!AB2218="","",(Universe!AB2218-$B$2555)/$C$2555)</f>
        <v/>
      </c>
      <c r="H2218" s="24">
        <f>IF(Universe!AC2218="","",(Universe!AC2218-$B$2556)/$C$2556)</f>
        <v/>
      </c>
      <c r="I2218" s="24">
        <f>IF(Universe!AD2218="","",(Universe!AD2218-$B$2557)/$C$2557)</f>
        <v/>
      </c>
      <c r="J2218" s="24">
        <f>IF(Universe!AE2218="","",(Universe!AE2218-$B$2558)/$C$2558)</f>
        <v/>
      </c>
      <c r="K2218" s="24">
        <f>IF(Universe!AF2218="","",(Universe!AF2218-$B$2559)/$C$2559)</f>
        <v/>
      </c>
      <c r="L2218" s="24">
        <f>IF(Universe!AG2218="","",(Universe!AG2218-$B$2560)/$C$2560)</f>
        <v/>
      </c>
      <c r="M2218" s="24">
        <f>IF(Universe!AH2218="","",(Universe!AH2218-$B$2561)/$C$2561)</f>
        <v/>
      </c>
      <c r="N2218" s="24">
        <f>IF(Universe!AI2218="","",(Universe!AI2218-$B$2562)/$C$2562)</f>
        <v/>
      </c>
      <c r="O2218" s="24">
        <f>0.74*IF(B2218="",0,B2218)+0.16*IF(C2218="",0,C2218)+0.1*IF(D2218="",0,D2218)</f>
        <v/>
      </c>
      <c r="P2218" s="24">
        <f>0.35*IF(E2218="",0,E2218)+0.35*IF(F2218="",0,F2218)+0.3*IF(G2218="",0,G2218)</f>
        <v/>
      </c>
      <c r="Q2218" s="24">
        <f>0.656*IF(I2218="",0,I2218)+0.344*IF(H2218="",0,H2218)</f>
        <v/>
      </c>
      <c r="R2218" s="24">
        <f>0.338*IF(J2218="",0,J2218)+0.662*IF(K2218="",0,K2218)</f>
        <v/>
      </c>
      <c r="S2218" s="24">
        <f>0.38*IF(L2218="",0,L2218)+0.35*IF(M2218="",0,M2218)+0.27*IF(N2218="",0,N2218)</f>
        <v/>
      </c>
      <c r="T2218" s="24">
        <f>IF(Universe!S2218="","",((Universe!S2218-$B$2565)/$C$2565)^3)</f>
        <v/>
      </c>
      <c r="U2218" s="24">
        <f>IF(Universe!S2218="","",(Universe!S2218-$B$2565)/$C$2565)</f>
        <v/>
      </c>
      <c r="V2218" s="24">
        <f>IF(Universe!T2218="","",(Universe!T2218-$B$2566)/$C$2566)</f>
        <v/>
      </c>
      <c r="W2218" s="24">
        <f>IF(Universe!U2218="","",(Universe!U2218-$B$2567)/$C$2567)</f>
        <v/>
      </c>
      <c r="X2218" s="24">
        <f>IF(O2218="","",(O2218-$B$2571)/$C$2571)</f>
        <v/>
      </c>
      <c r="Y2218" s="24">
        <f>IF(T2218="","",(T2218-$B$2576)/$C$2576)</f>
        <v/>
      </c>
      <c r="Z2218" s="24">
        <f>IF(Universe!V2218="","",(Universe!V2218-$B$2568)/$C$2568)</f>
        <v/>
      </c>
      <c r="AA2218" s="24">
        <f>IF(P2218="","",(P2218-$B$2572)/$C$2572)</f>
        <v/>
      </c>
      <c r="AB2218" s="24">
        <f>IF(Q2218="","",(Q2218-$B$2573)/$C$2573)</f>
        <v/>
      </c>
      <c r="AC2218" s="24">
        <f>IF(R2218="","",(R2218-$B$2574)/$C$2574)</f>
        <v/>
      </c>
      <c r="AD2218" s="24">
        <f>IF(S2218="","",(S2218-$B$2575)/$C$2575)</f>
        <v/>
      </c>
      <c r="AE2218" s="24">
        <f>IF(Y2218="","",Y2218-(19.12044933116382+16.522174187581257*U2218))</f>
        <v/>
      </c>
      <c r="AF2218" s="24">
        <f>IF(X2218="","",(X2218-(-0.27268023098325006+0.47142105304415904*V2218+-0.3189264934812436*U2218)--5.286111042926227e-16)/0.7994208745952703)</f>
        <v/>
      </c>
      <c r="AG2218" s="24">
        <f>IF(AA2218="","",(AA2218-(0.5248806186338691+-0.064206457956449*U2218)-5.43454825424064e-16)/0.9977404048781155)</f>
        <v/>
      </c>
      <c r="AH2218" s="25" t="n">
        <v>-0.8380316549024378</v>
      </c>
      <c r="AI2218" s="25" t="n">
        <v>0.242252751650861</v>
      </c>
      <c r="AJ2218" s="25" t="n">
        <v>-0.1127303496940625</v>
      </c>
      <c r="AK2218" s="25" t="n">
        <v>-0.4533624795086299</v>
      </c>
      <c r="AL2218" s="25" t="n">
        <v>1.77136404762466</v>
      </c>
      <c r="AM2218" s="25" t="n">
        <v>1.355365426736066</v>
      </c>
      <c r="AN2218" s="25" t="n">
        <v>-0.6382040893371212</v>
      </c>
      <c r="AO2218" s="25" t="n">
        <v>0.1020331562292804</v>
      </c>
      <c r="AP2218" s="25" t="n">
        <v>-1.282644273267307</v>
      </c>
      <c r="AQ2218" s="25" t="n">
        <v>-0.0913461052773261</v>
      </c>
    </row>
    <row r="2219">
      <c r="A2219" s="23">
        <f>Universe!A2219</f>
        <v/>
      </c>
      <c r="B2219" s="24">
        <f>IF(Universe!W2219="","",(Universe!W2219-$B$2550)/$C$2550)</f>
        <v/>
      </c>
      <c r="C2219" s="24">
        <f>IF(Universe!X2219="","",(Universe!X2219-$B$2551)/$C$2551)</f>
        <v/>
      </c>
      <c r="D2219" s="24">
        <f>IF(Universe!Y2219="","",(Universe!Y2219-$B$2552)/$C$2552)</f>
        <v/>
      </c>
      <c r="E2219" s="24">
        <f>IF(Universe!Z2219="","",(Universe!Z2219-$B$2553)/$C$2553)</f>
        <v/>
      </c>
      <c r="F2219" s="24">
        <f>IF(Universe!AA2219="","",(Universe!AA2219-$B$2554)/$C$2554)</f>
        <v/>
      </c>
      <c r="G2219" s="24">
        <f>IF(Universe!AB2219="","",(Universe!AB2219-$B$2555)/$C$2555)</f>
        <v/>
      </c>
      <c r="H2219" s="24">
        <f>IF(Universe!AC2219="","",(Universe!AC2219-$B$2556)/$C$2556)</f>
        <v/>
      </c>
      <c r="I2219" s="24">
        <f>IF(Universe!AD2219="","",(Universe!AD2219-$B$2557)/$C$2557)</f>
        <v/>
      </c>
      <c r="J2219" s="24">
        <f>IF(Universe!AE2219="","",(Universe!AE2219-$B$2558)/$C$2558)</f>
        <v/>
      </c>
      <c r="K2219" s="24">
        <f>IF(Universe!AF2219="","",(Universe!AF2219-$B$2559)/$C$2559)</f>
        <v/>
      </c>
      <c r="L2219" s="24">
        <f>IF(Universe!AG2219="","",(Universe!AG2219-$B$2560)/$C$2560)</f>
        <v/>
      </c>
      <c r="M2219" s="24">
        <f>IF(Universe!AH2219="","",(Universe!AH2219-$B$2561)/$C$2561)</f>
        <v/>
      </c>
      <c r="N2219" s="24">
        <f>IF(Universe!AI2219="","",(Universe!AI2219-$B$2562)/$C$2562)</f>
        <v/>
      </c>
      <c r="O2219" s="24">
        <f>0.74*IF(B2219="",0,B2219)+0.16*IF(C2219="",0,C2219)+0.1*IF(D2219="",0,D2219)</f>
        <v/>
      </c>
      <c r="P2219" s="24">
        <f>0.35*IF(E2219="",0,E2219)+0.35*IF(F2219="",0,F2219)+0.3*IF(G2219="",0,G2219)</f>
        <v/>
      </c>
      <c r="Q2219" s="24">
        <f>0.656*IF(I2219="",0,I2219)+0.344*IF(H2219="",0,H2219)</f>
        <v/>
      </c>
      <c r="R2219" s="24">
        <f>0.338*IF(J2219="",0,J2219)+0.662*IF(K2219="",0,K2219)</f>
        <v/>
      </c>
      <c r="S2219" s="24">
        <f>0.38*IF(L2219="",0,L2219)+0.35*IF(M2219="",0,M2219)+0.27*IF(N2219="",0,N2219)</f>
        <v/>
      </c>
      <c r="T2219" s="24">
        <f>IF(Universe!S2219="","",((Universe!S2219-$B$2565)/$C$2565)^3)</f>
        <v/>
      </c>
      <c r="U2219" s="24">
        <f>IF(Universe!S2219="","",(Universe!S2219-$B$2565)/$C$2565)</f>
        <v/>
      </c>
      <c r="V2219" s="24">
        <f>IF(Universe!T2219="","",(Universe!T2219-$B$2566)/$C$2566)</f>
        <v/>
      </c>
      <c r="W2219" s="24">
        <f>IF(Universe!U2219="","",(Universe!U2219-$B$2567)/$C$2567)</f>
        <v/>
      </c>
      <c r="X2219" s="24">
        <f>IF(O2219="","",(O2219-$B$2571)/$C$2571)</f>
        <v/>
      </c>
      <c r="Y2219" s="24">
        <f>IF(T2219="","",(T2219-$B$2576)/$C$2576)</f>
        <v/>
      </c>
      <c r="Z2219" s="24">
        <f>IF(Universe!V2219="","",(Universe!V2219-$B$2568)/$C$2568)</f>
        <v/>
      </c>
      <c r="AA2219" s="24">
        <f>IF(P2219="","",(P2219-$B$2572)/$C$2572)</f>
        <v/>
      </c>
      <c r="AB2219" s="24">
        <f>IF(Q2219="","",(Q2219-$B$2573)/$C$2573)</f>
        <v/>
      </c>
      <c r="AC2219" s="24">
        <f>IF(R2219="","",(R2219-$B$2574)/$C$2574)</f>
        <v/>
      </c>
      <c r="AD2219" s="24">
        <f>IF(S2219="","",(S2219-$B$2575)/$C$2575)</f>
        <v/>
      </c>
      <c r="AE2219" s="24">
        <f>IF(Y2219="","",Y2219-(19.12044933116382+16.522174187581257*U2219))</f>
        <v/>
      </c>
      <c r="AF2219" s="24">
        <f>IF(X2219="","",(X2219-(-0.27268023098325006+0.47142105304415904*V2219+-0.3189264934812436*U2219)--5.286111042926227e-16)/0.7994208745952703)</f>
        <v/>
      </c>
      <c r="AG2219" s="24">
        <f>IF(AA2219="","",(AA2219-(0.5248806186338691+-0.064206457956449*U2219)-5.43454825424064e-16)/0.9977404048781155)</f>
        <v/>
      </c>
      <c r="AH2219" s="25" t="n">
        <v>-2.999642756503486</v>
      </c>
      <c r="AI2219" s="25" t="n">
        <v>0.664595820304686</v>
      </c>
      <c r="AJ2219" s="25" t="n">
        <v>-1.038058420858613</v>
      </c>
      <c r="AK2219" s="25" t="n">
        <v>-0.5462192915296271</v>
      </c>
      <c r="AL2219" s="25" t="n">
        <v>2.962070004843411</v>
      </c>
      <c r="AM2219" s="25" t="n">
        <v>0.6812210356498176</v>
      </c>
      <c r="AN2219" s="25" t="n">
        <v>-0.1329162278065278</v>
      </c>
      <c r="AO2219" s="25" t="n">
        <v>-0.0529329441107391</v>
      </c>
      <c r="AP2219" s="25" t="n">
        <v>-1.146234815209776</v>
      </c>
      <c r="AQ2219" s="25" t="n">
        <v>-0.4465484131003772</v>
      </c>
    </row>
    <row r="2220">
      <c r="A2220" s="23">
        <f>Universe!A2220</f>
        <v/>
      </c>
      <c r="B2220" s="24">
        <f>IF(Universe!W2220="","",(Universe!W2220-$B$2550)/$C$2550)</f>
        <v/>
      </c>
      <c r="C2220" s="24">
        <f>IF(Universe!X2220="","",(Universe!X2220-$B$2551)/$C$2551)</f>
        <v/>
      </c>
      <c r="D2220" s="24">
        <f>IF(Universe!Y2220="","",(Universe!Y2220-$B$2552)/$C$2552)</f>
        <v/>
      </c>
      <c r="E2220" s="24">
        <f>IF(Universe!Z2220="","",(Universe!Z2220-$B$2553)/$C$2553)</f>
        <v/>
      </c>
      <c r="F2220" s="24">
        <f>IF(Universe!AA2220="","",(Universe!AA2220-$B$2554)/$C$2554)</f>
        <v/>
      </c>
      <c r="G2220" s="24">
        <f>IF(Universe!AB2220="","",(Universe!AB2220-$B$2555)/$C$2555)</f>
        <v/>
      </c>
      <c r="H2220" s="24">
        <f>IF(Universe!AC2220="","",(Universe!AC2220-$B$2556)/$C$2556)</f>
        <v/>
      </c>
      <c r="I2220" s="24">
        <f>IF(Universe!AD2220="","",(Universe!AD2220-$B$2557)/$C$2557)</f>
        <v/>
      </c>
      <c r="J2220" s="24">
        <f>IF(Universe!AE2220="","",(Universe!AE2220-$B$2558)/$C$2558)</f>
        <v/>
      </c>
      <c r="K2220" s="24">
        <f>IF(Universe!AF2220="","",(Universe!AF2220-$B$2559)/$C$2559)</f>
        <v/>
      </c>
      <c r="L2220" s="24">
        <f>IF(Universe!AG2220="","",(Universe!AG2220-$B$2560)/$C$2560)</f>
        <v/>
      </c>
      <c r="M2220" s="24">
        <f>IF(Universe!AH2220="","",(Universe!AH2220-$B$2561)/$C$2561)</f>
        <v/>
      </c>
      <c r="N2220" s="24">
        <f>IF(Universe!AI2220="","",(Universe!AI2220-$B$2562)/$C$2562)</f>
        <v/>
      </c>
      <c r="O2220" s="24">
        <f>0.74*IF(B2220="",0,B2220)+0.16*IF(C2220="",0,C2220)+0.1*IF(D2220="",0,D2220)</f>
        <v/>
      </c>
      <c r="P2220" s="24">
        <f>0.35*IF(E2220="",0,E2220)+0.35*IF(F2220="",0,F2220)+0.3*IF(G2220="",0,G2220)</f>
        <v/>
      </c>
      <c r="Q2220" s="24">
        <f>0.656*IF(I2220="",0,I2220)+0.344*IF(H2220="",0,H2220)</f>
        <v/>
      </c>
      <c r="R2220" s="24">
        <f>0.338*IF(J2220="",0,J2220)+0.662*IF(K2220="",0,K2220)</f>
        <v/>
      </c>
      <c r="S2220" s="24">
        <f>0.38*IF(L2220="",0,L2220)+0.35*IF(M2220="",0,M2220)+0.27*IF(N2220="",0,N2220)</f>
        <v/>
      </c>
      <c r="T2220" s="24">
        <f>IF(Universe!S2220="","",((Universe!S2220-$B$2565)/$C$2565)^3)</f>
        <v/>
      </c>
      <c r="U2220" s="24">
        <f>IF(Universe!S2220="","",(Universe!S2220-$B$2565)/$C$2565)</f>
        <v/>
      </c>
      <c r="V2220" s="24">
        <f>IF(Universe!T2220="","",(Universe!T2220-$B$2566)/$C$2566)</f>
        <v/>
      </c>
      <c r="W2220" s="24">
        <f>IF(Universe!U2220="","",(Universe!U2220-$B$2567)/$C$2567)</f>
        <v/>
      </c>
      <c r="X2220" s="24">
        <f>IF(O2220="","",(O2220-$B$2571)/$C$2571)</f>
        <v/>
      </c>
      <c r="Y2220" s="24">
        <f>IF(T2220="","",(T2220-$B$2576)/$C$2576)</f>
        <v/>
      </c>
      <c r="Z2220" s="24">
        <f>IF(Universe!V2220="","",(Universe!V2220-$B$2568)/$C$2568)</f>
        <v/>
      </c>
      <c r="AA2220" s="24">
        <f>IF(P2220="","",(P2220-$B$2572)/$C$2572)</f>
        <v/>
      </c>
      <c r="AB2220" s="24">
        <f>IF(Q2220="","",(Q2220-$B$2573)/$C$2573)</f>
        <v/>
      </c>
      <c r="AC2220" s="24">
        <f>IF(R2220="","",(R2220-$B$2574)/$C$2574)</f>
        <v/>
      </c>
      <c r="AD2220" s="24">
        <f>IF(S2220="","",(S2220-$B$2575)/$C$2575)</f>
        <v/>
      </c>
      <c r="AE2220" s="24">
        <f>IF(Y2220="","",Y2220-(19.12044933116382+16.522174187581257*U2220))</f>
        <v/>
      </c>
      <c r="AF2220" s="24">
        <f>IF(X2220="","",(X2220-(-0.27268023098325006+0.47142105304415904*V2220+-0.3189264934812436*U2220)--5.286111042926227e-16)/0.7994208745952703)</f>
        <v/>
      </c>
      <c r="AG2220" s="24">
        <f>IF(AA2220="","",(AA2220-(0.5248806186338691+-0.064206457956449*U2220)-5.43454825424064e-16)/0.9977404048781155)</f>
        <v/>
      </c>
      <c r="AH2220" s="25" t="n">
        <v>-2.428533853815597</v>
      </c>
      <c r="AI2220" s="25" t="n">
        <v>-0.9531112442494936</v>
      </c>
      <c r="AJ2220" s="25" t="n">
        <v>-0.3622602372772554</v>
      </c>
      <c r="AK2220" s="25" t="n">
        <v>-0.6796387654669612</v>
      </c>
      <c r="AL2220" s="25" t="n">
        <v>3.375236691803528</v>
      </c>
      <c r="AM2220" s="25" t="n">
        <v>0.4515153551205798</v>
      </c>
      <c r="AN2220" s="25" t="n">
        <v>-3.190256773865069</v>
      </c>
      <c r="AO2220" s="25" t="n">
        <v>-0.0467638321723043</v>
      </c>
      <c r="AP2220" s="25" t="n">
        <v>-0.4809019640643572</v>
      </c>
      <c r="AQ2220" s="25" t="n">
        <v>0.5478465770560984</v>
      </c>
    </row>
    <row r="2221">
      <c r="A2221" s="23">
        <f>Universe!A2221</f>
        <v/>
      </c>
      <c r="B2221" s="24">
        <f>IF(Universe!W2221="","",(Universe!W2221-$B$2550)/$C$2550)</f>
        <v/>
      </c>
      <c r="C2221" s="24">
        <f>IF(Universe!X2221="","",(Universe!X2221-$B$2551)/$C$2551)</f>
        <v/>
      </c>
      <c r="D2221" s="24">
        <f>IF(Universe!Y2221="","",(Universe!Y2221-$B$2552)/$C$2552)</f>
        <v/>
      </c>
      <c r="E2221" s="24">
        <f>IF(Universe!Z2221="","",(Universe!Z2221-$B$2553)/$C$2553)</f>
        <v/>
      </c>
      <c r="F2221" s="24">
        <f>IF(Universe!AA2221="","",(Universe!AA2221-$B$2554)/$C$2554)</f>
        <v/>
      </c>
      <c r="G2221" s="24">
        <f>IF(Universe!AB2221="","",(Universe!AB2221-$B$2555)/$C$2555)</f>
        <v/>
      </c>
      <c r="H2221" s="24">
        <f>IF(Universe!AC2221="","",(Universe!AC2221-$B$2556)/$C$2556)</f>
        <v/>
      </c>
      <c r="I2221" s="24">
        <f>IF(Universe!AD2221="","",(Universe!AD2221-$B$2557)/$C$2557)</f>
        <v/>
      </c>
      <c r="J2221" s="24">
        <f>IF(Universe!AE2221="","",(Universe!AE2221-$B$2558)/$C$2558)</f>
        <v/>
      </c>
      <c r="K2221" s="24">
        <f>IF(Universe!AF2221="","",(Universe!AF2221-$B$2559)/$C$2559)</f>
        <v/>
      </c>
      <c r="L2221" s="24">
        <f>IF(Universe!AG2221="","",(Universe!AG2221-$B$2560)/$C$2560)</f>
        <v/>
      </c>
      <c r="M2221" s="24">
        <f>IF(Universe!AH2221="","",(Universe!AH2221-$B$2561)/$C$2561)</f>
        <v/>
      </c>
      <c r="N2221" s="24">
        <f>IF(Universe!AI2221="","",(Universe!AI2221-$B$2562)/$C$2562)</f>
        <v/>
      </c>
      <c r="O2221" s="24">
        <f>0.74*IF(B2221="",0,B2221)+0.16*IF(C2221="",0,C2221)+0.1*IF(D2221="",0,D2221)</f>
        <v/>
      </c>
      <c r="P2221" s="24">
        <f>0.35*IF(E2221="",0,E2221)+0.35*IF(F2221="",0,F2221)+0.3*IF(G2221="",0,G2221)</f>
        <v/>
      </c>
      <c r="Q2221" s="24">
        <f>0.656*IF(I2221="",0,I2221)+0.344*IF(H2221="",0,H2221)</f>
        <v/>
      </c>
      <c r="R2221" s="24">
        <f>0.338*IF(J2221="",0,J2221)+0.662*IF(K2221="",0,K2221)</f>
        <v/>
      </c>
      <c r="S2221" s="24">
        <f>0.38*IF(L2221="",0,L2221)+0.35*IF(M2221="",0,M2221)+0.27*IF(N2221="",0,N2221)</f>
        <v/>
      </c>
      <c r="T2221" s="24">
        <f>IF(Universe!S2221="","",((Universe!S2221-$B$2565)/$C$2565)^3)</f>
        <v/>
      </c>
      <c r="U2221" s="24">
        <f>IF(Universe!S2221="","",(Universe!S2221-$B$2565)/$C$2565)</f>
        <v/>
      </c>
      <c r="V2221" s="24">
        <f>IF(Universe!T2221="","",(Universe!T2221-$B$2566)/$C$2566)</f>
        <v/>
      </c>
      <c r="W2221" s="24">
        <f>IF(Universe!U2221="","",(Universe!U2221-$B$2567)/$C$2567)</f>
        <v/>
      </c>
      <c r="X2221" s="24">
        <f>IF(O2221="","",(O2221-$B$2571)/$C$2571)</f>
        <v/>
      </c>
      <c r="Y2221" s="24">
        <f>IF(T2221="","",(T2221-$B$2576)/$C$2576)</f>
        <v/>
      </c>
      <c r="Z2221" s="24">
        <f>IF(Universe!V2221="","",(Universe!V2221-$B$2568)/$C$2568)</f>
        <v/>
      </c>
      <c r="AA2221" s="24">
        <f>IF(P2221="","",(P2221-$B$2572)/$C$2572)</f>
        <v/>
      </c>
      <c r="AB2221" s="24">
        <f>IF(Q2221="","",(Q2221-$B$2573)/$C$2573)</f>
        <v/>
      </c>
      <c r="AC2221" s="24">
        <f>IF(R2221="","",(R2221-$B$2574)/$C$2574)</f>
        <v/>
      </c>
      <c r="AD2221" s="24">
        <f>IF(S2221="","",(S2221-$B$2575)/$C$2575)</f>
        <v/>
      </c>
      <c r="AE2221" s="24">
        <f>IF(Y2221="","",Y2221-(19.12044933116382+16.522174187581257*U2221))</f>
        <v/>
      </c>
      <c r="AF2221" s="24">
        <f>IF(X2221="","",(X2221-(-0.27268023098325006+0.47142105304415904*V2221+-0.3189264934812436*U2221)--5.286111042926227e-16)/0.7994208745952703)</f>
        <v/>
      </c>
      <c r="AG2221" s="24">
        <f>IF(AA2221="","",(AA2221-(0.5248806186338691+-0.064206457956449*U2221)-5.43454825424064e-16)/0.9977404048781155)</f>
        <v/>
      </c>
      <c r="AH2221" s="25" t="n">
        <v>-2.186801226894452</v>
      </c>
      <c r="AI2221" s="25" t="n">
        <v>-0.5176522558492116</v>
      </c>
      <c r="AJ2221" s="25" t="n">
        <v>-2.059586945665199</v>
      </c>
      <c r="AK2221" s="25" t="n">
        <v>0.0878711588283785</v>
      </c>
      <c r="AL2221" s="25" t="n">
        <v>3.358806973106524</v>
      </c>
      <c r="AM2221" s="25" t="n">
        <v>0.8173226762289927</v>
      </c>
      <c r="AN2221" s="25" t="n">
        <v>0.3866794997445156</v>
      </c>
      <c r="AO2221" s="25" t="n">
        <v>0.1690814995020871</v>
      </c>
      <c r="AP2221" s="25" t="n">
        <v>-0.8346099193185197</v>
      </c>
      <c r="AQ2221" s="25" t="n">
        <v>0.0210479308851323</v>
      </c>
    </row>
    <row r="2222">
      <c r="A2222" s="23">
        <f>Universe!A2222</f>
        <v/>
      </c>
      <c r="B2222" s="24">
        <f>IF(Universe!W2222="","",(Universe!W2222-$B$2550)/$C$2550)</f>
        <v/>
      </c>
      <c r="C2222" s="24">
        <f>IF(Universe!X2222="","",(Universe!X2222-$B$2551)/$C$2551)</f>
        <v/>
      </c>
      <c r="D2222" s="24">
        <f>IF(Universe!Y2222="","",(Universe!Y2222-$B$2552)/$C$2552)</f>
        <v/>
      </c>
      <c r="E2222" s="24">
        <f>IF(Universe!Z2222="","",(Universe!Z2222-$B$2553)/$C$2553)</f>
        <v/>
      </c>
      <c r="F2222" s="24">
        <f>IF(Universe!AA2222="","",(Universe!AA2222-$B$2554)/$C$2554)</f>
        <v/>
      </c>
      <c r="G2222" s="24">
        <f>IF(Universe!AB2222="","",(Universe!AB2222-$B$2555)/$C$2555)</f>
        <v/>
      </c>
      <c r="H2222" s="24">
        <f>IF(Universe!AC2222="","",(Universe!AC2222-$B$2556)/$C$2556)</f>
        <v/>
      </c>
      <c r="I2222" s="24">
        <f>IF(Universe!AD2222="","",(Universe!AD2222-$B$2557)/$C$2557)</f>
        <v/>
      </c>
      <c r="J2222" s="24">
        <f>IF(Universe!AE2222="","",(Universe!AE2222-$B$2558)/$C$2558)</f>
        <v/>
      </c>
      <c r="K2222" s="24">
        <f>IF(Universe!AF2222="","",(Universe!AF2222-$B$2559)/$C$2559)</f>
        <v/>
      </c>
      <c r="L2222" s="24">
        <f>IF(Universe!AG2222="","",(Universe!AG2222-$B$2560)/$C$2560)</f>
        <v/>
      </c>
      <c r="M2222" s="24">
        <f>IF(Universe!AH2222="","",(Universe!AH2222-$B$2561)/$C$2561)</f>
        <v/>
      </c>
      <c r="N2222" s="24">
        <f>IF(Universe!AI2222="","",(Universe!AI2222-$B$2562)/$C$2562)</f>
        <v/>
      </c>
      <c r="O2222" s="24">
        <f>0.74*IF(B2222="",0,B2222)+0.16*IF(C2222="",0,C2222)+0.1*IF(D2222="",0,D2222)</f>
        <v/>
      </c>
      <c r="P2222" s="24">
        <f>0.35*IF(E2222="",0,E2222)+0.35*IF(F2222="",0,F2222)+0.3*IF(G2222="",0,G2222)</f>
        <v/>
      </c>
      <c r="Q2222" s="24">
        <f>0.656*IF(I2222="",0,I2222)+0.344*IF(H2222="",0,H2222)</f>
        <v/>
      </c>
      <c r="R2222" s="24">
        <f>0.338*IF(J2222="",0,J2222)+0.662*IF(K2222="",0,K2222)</f>
        <v/>
      </c>
      <c r="S2222" s="24">
        <f>0.38*IF(L2222="",0,L2222)+0.35*IF(M2222="",0,M2222)+0.27*IF(N2222="",0,N2222)</f>
        <v/>
      </c>
      <c r="T2222" s="24">
        <f>IF(Universe!S2222="","",((Universe!S2222-$B$2565)/$C$2565)^3)</f>
        <v/>
      </c>
      <c r="U2222" s="24">
        <f>IF(Universe!S2222="","",(Universe!S2222-$B$2565)/$C$2565)</f>
        <v/>
      </c>
      <c r="V2222" s="24">
        <f>IF(Universe!T2222="","",(Universe!T2222-$B$2566)/$C$2566)</f>
        <v/>
      </c>
      <c r="W2222" s="24">
        <f>IF(Universe!U2222="","",(Universe!U2222-$B$2567)/$C$2567)</f>
        <v/>
      </c>
      <c r="X2222" s="24">
        <f>IF(O2222="","",(O2222-$B$2571)/$C$2571)</f>
        <v/>
      </c>
      <c r="Y2222" s="24">
        <f>IF(T2222="","",(T2222-$B$2576)/$C$2576)</f>
        <v/>
      </c>
      <c r="Z2222" s="24">
        <f>IF(Universe!V2222="","",(Universe!V2222-$B$2568)/$C$2568)</f>
        <v/>
      </c>
      <c r="AA2222" s="24">
        <f>IF(P2222="","",(P2222-$B$2572)/$C$2572)</f>
        <v/>
      </c>
      <c r="AB2222" s="24">
        <f>IF(Q2222="","",(Q2222-$B$2573)/$C$2573)</f>
        <v/>
      </c>
      <c r="AC2222" s="24">
        <f>IF(R2222="","",(R2222-$B$2574)/$C$2574)</f>
        <v/>
      </c>
      <c r="AD2222" s="24">
        <f>IF(S2222="","",(S2222-$B$2575)/$C$2575)</f>
        <v/>
      </c>
      <c r="AE2222" s="24">
        <f>IF(Y2222="","",Y2222-(19.12044933116382+16.522174187581257*U2222))</f>
        <v/>
      </c>
      <c r="AF2222" s="24">
        <f>IF(X2222="","",(X2222-(-0.27268023098325006+0.47142105304415904*V2222+-0.3189264934812436*U2222)--5.286111042926227e-16)/0.7994208745952703)</f>
        <v/>
      </c>
      <c r="AG2222" s="24">
        <f>IF(AA2222="","",(AA2222-(0.5248806186338691+-0.064206457956449*U2222)-5.43454825424064e-16)/0.9977404048781155)</f>
        <v/>
      </c>
      <c r="AH2222" s="25" t="n">
        <v>-3.928985665849196</v>
      </c>
      <c r="AI2222" s="25" t="n">
        <v>0.0043269275787027</v>
      </c>
      <c r="AJ2222" s="25" t="n">
        <v>0.3696333159983191</v>
      </c>
      <c r="AK2222" s="25" t="n">
        <v>-0.8307147929326043</v>
      </c>
      <c r="AL2222" s="25" t="n">
        <v>0.6214530675019738</v>
      </c>
      <c r="AM2222" s="25" t="n">
        <v>0.7458598378641802</v>
      </c>
      <c r="AN2222" s="25" t="n">
        <v>-2.155604249586049</v>
      </c>
      <c r="AO2222" s="25" t="n">
        <v>-0.0421590890027834</v>
      </c>
      <c r="AP2222" s="25" t="n">
        <v>-1.766616612199277</v>
      </c>
      <c r="AQ2222" s="25" t="n">
        <v>-0.1406570411342436</v>
      </c>
    </row>
    <row r="2223">
      <c r="A2223" s="23">
        <f>Universe!A2223</f>
        <v/>
      </c>
      <c r="B2223" s="24">
        <f>IF(Universe!W2223="","",(Universe!W2223-$B$2550)/$C$2550)</f>
        <v/>
      </c>
      <c r="C2223" s="24">
        <f>IF(Universe!X2223="","",(Universe!X2223-$B$2551)/$C$2551)</f>
        <v/>
      </c>
      <c r="D2223" s="24">
        <f>IF(Universe!Y2223="","",(Universe!Y2223-$B$2552)/$C$2552)</f>
        <v/>
      </c>
      <c r="E2223" s="24">
        <f>IF(Universe!Z2223="","",(Universe!Z2223-$B$2553)/$C$2553)</f>
        <v/>
      </c>
      <c r="F2223" s="24">
        <f>IF(Universe!AA2223="","",(Universe!AA2223-$B$2554)/$C$2554)</f>
        <v/>
      </c>
      <c r="G2223" s="24">
        <f>IF(Universe!AB2223="","",(Universe!AB2223-$B$2555)/$C$2555)</f>
        <v/>
      </c>
      <c r="H2223" s="24">
        <f>IF(Universe!AC2223="","",(Universe!AC2223-$B$2556)/$C$2556)</f>
        <v/>
      </c>
      <c r="I2223" s="24">
        <f>IF(Universe!AD2223="","",(Universe!AD2223-$B$2557)/$C$2557)</f>
        <v/>
      </c>
      <c r="J2223" s="24">
        <f>IF(Universe!AE2223="","",(Universe!AE2223-$B$2558)/$C$2558)</f>
        <v/>
      </c>
      <c r="K2223" s="24">
        <f>IF(Universe!AF2223="","",(Universe!AF2223-$B$2559)/$C$2559)</f>
        <v/>
      </c>
      <c r="L2223" s="24">
        <f>IF(Universe!AG2223="","",(Universe!AG2223-$B$2560)/$C$2560)</f>
        <v/>
      </c>
      <c r="M2223" s="24">
        <f>IF(Universe!AH2223="","",(Universe!AH2223-$B$2561)/$C$2561)</f>
        <v/>
      </c>
      <c r="N2223" s="24">
        <f>IF(Universe!AI2223="","",(Universe!AI2223-$B$2562)/$C$2562)</f>
        <v/>
      </c>
      <c r="O2223" s="24">
        <f>0.74*IF(B2223="",0,B2223)+0.16*IF(C2223="",0,C2223)+0.1*IF(D2223="",0,D2223)</f>
        <v/>
      </c>
      <c r="P2223" s="24">
        <f>0.35*IF(E2223="",0,E2223)+0.35*IF(F2223="",0,F2223)+0.3*IF(G2223="",0,G2223)</f>
        <v/>
      </c>
      <c r="Q2223" s="24">
        <f>0.656*IF(I2223="",0,I2223)+0.344*IF(H2223="",0,H2223)</f>
        <v/>
      </c>
      <c r="R2223" s="24">
        <f>0.338*IF(J2223="",0,J2223)+0.662*IF(K2223="",0,K2223)</f>
        <v/>
      </c>
      <c r="S2223" s="24">
        <f>0.38*IF(L2223="",0,L2223)+0.35*IF(M2223="",0,M2223)+0.27*IF(N2223="",0,N2223)</f>
        <v/>
      </c>
      <c r="T2223" s="24">
        <f>IF(Universe!S2223="","",((Universe!S2223-$B$2565)/$C$2565)^3)</f>
        <v/>
      </c>
      <c r="U2223" s="24">
        <f>IF(Universe!S2223="","",(Universe!S2223-$B$2565)/$C$2565)</f>
        <v/>
      </c>
      <c r="V2223" s="24">
        <f>IF(Universe!T2223="","",(Universe!T2223-$B$2566)/$C$2566)</f>
        <v/>
      </c>
      <c r="W2223" s="24">
        <f>IF(Universe!U2223="","",(Universe!U2223-$B$2567)/$C$2567)</f>
        <v/>
      </c>
      <c r="X2223" s="24">
        <f>IF(O2223="","",(O2223-$B$2571)/$C$2571)</f>
        <v/>
      </c>
      <c r="Y2223" s="24">
        <f>IF(T2223="","",(T2223-$B$2576)/$C$2576)</f>
        <v/>
      </c>
      <c r="Z2223" s="24">
        <f>IF(Universe!V2223="","",(Universe!V2223-$B$2568)/$C$2568)</f>
        <v/>
      </c>
      <c r="AA2223" s="24">
        <f>IF(P2223="","",(P2223-$B$2572)/$C$2572)</f>
        <v/>
      </c>
      <c r="AB2223" s="24">
        <f>IF(Q2223="","",(Q2223-$B$2573)/$C$2573)</f>
        <v/>
      </c>
      <c r="AC2223" s="24">
        <f>IF(R2223="","",(R2223-$B$2574)/$C$2574)</f>
        <v/>
      </c>
      <c r="AD2223" s="24">
        <f>IF(S2223="","",(S2223-$B$2575)/$C$2575)</f>
        <v/>
      </c>
      <c r="AE2223" s="24">
        <f>IF(Y2223="","",Y2223-(19.12044933116382+16.522174187581257*U2223))</f>
        <v/>
      </c>
      <c r="AF2223" s="24">
        <f>IF(X2223="","",(X2223-(-0.27268023098325006+0.47142105304415904*V2223+-0.3189264934812436*U2223)--5.286111042926227e-16)/0.7994208745952703)</f>
        <v/>
      </c>
      <c r="AG2223" s="24">
        <f>IF(AA2223="","",(AA2223-(0.5248806186338691+-0.064206457956449*U2223)-5.43454825424064e-16)/0.9977404048781155)</f>
        <v/>
      </c>
      <c r="AH2223" s="25" t="n">
        <v>-2.379356558059557</v>
      </c>
      <c r="AI2223" s="25" t="n">
        <v>0.3305418823781494</v>
      </c>
      <c r="AJ2223" s="25" t="n">
        <v>-0.1420058408754457</v>
      </c>
      <c r="AK2223" s="25" t="n">
        <v>-0.452260635726832</v>
      </c>
      <c r="AL2223" s="25" t="n">
        <v>3.380362995508726</v>
      </c>
      <c r="AM2223" s="25" t="n">
        <v>-0.0396748347899716</v>
      </c>
      <c r="AN2223" s="25" t="n">
        <v>-0.5581244423344014</v>
      </c>
      <c r="AO2223" s="25" t="n">
        <v>0.0062668235985709</v>
      </c>
      <c r="AP2223" s="25" t="n">
        <v>0.2606904498121049</v>
      </c>
      <c r="AQ2223" s="25" t="n">
        <v>-0.4402317850023263</v>
      </c>
    </row>
    <row r="2224">
      <c r="A2224" s="23">
        <f>Universe!A2224</f>
        <v/>
      </c>
      <c r="B2224" s="24">
        <f>IF(Universe!W2224="","",(Universe!W2224-$B$2550)/$C$2550)</f>
        <v/>
      </c>
      <c r="C2224" s="24">
        <f>IF(Universe!X2224="","",(Universe!X2224-$B$2551)/$C$2551)</f>
        <v/>
      </c>
      <c r="D2224" s="24">
        <f>IF(Universe!Y2224="","",(Universe!Y2224-$B$2552)/$C$2552)</f>
        <v/>
      </c>
      <c r="E2224" s="24">
        <f>IF(Universe!Z2224="","",(Universe!Z2224-$B$2553)/$C$2553)</f>
        <v/>
      </c>
      <c r="F2224" s="24">
        <f>IF(Universe!AA2224="","",(Universe!AA2224-$B$2554)/$C$2554)</f>
        <v/>
      </c>
      <c r="G2224" s="24">
        <f>IF(Universe!AB2224="","",(Universe!AB2224-$B$2555)/$C$2555)</f>
        <v/>
      </c>
      <c r="H2224" s="24">
        <f>IF(Universe!AC2224="","",(Universe!AC2224-$B$2556)/$C$2556)</f>
        <v/>
      </c>
      <c r="I2224" s="24">
        <f>IF(Universe!AD2224="","",(Universe!AD2224-$B$2557)/$C$2557)</f>
        <v/>
      </c>
      <c r="J2224" s="24">
        <f>IF(Universe!AE2224="","",(Universe!AE2224-$B$2558)/$C$2558)</f>
        <v/>
      </c>
      <c r="K2224" s="24">
        <f>IF(Universe!AF2224="","",(Universe!AF2224-$B$2559)/$C$2559)</f>
        <v/>
      </c>
      <c r="L2224" s="24">
        <f>IF(Universe!AG2224="","",(Universe!AG2224-$B$2560)/$C$2560)</f>
        <v/>
      </c>
      <c r="M2224" s="24">
        <f>IF(Universe!AH2224="","",(Universe!AH2224-$B$2561)/$C$2561)</f>
        <v/>
      </c>
      <c r="N2224" s="24">
        <f>IF(Universe!AI2224="","",(Universe!AI2224-$B$2562)/$C$2562)</f>
        <v/>
      </c>
      <c r="O2224" s="24">
        <f>0.74*IF(B2224="",0,B2224)+0.16*IF(C2224="",0,C2224)+0.1*IF(D2224="",0,D2224)</f>
        <v/>
      </c>
      <c r="P2224" s="24">
        <f>0.35*IF(E2224="",0,E2224)+0.35*IF(F2224="",0,F2224)+0.3*IF(G2224="",0,G2224)</f>
        <v/>
      </c>
      <c r="Q2224" s="24">
        <f>0.656*IF(I2224="",0,I2224)+0.344*IF(H2224="",0,H2224)</f>
        <v/>
      </c>
      <c r="R2224" s="24">
        <f>0.338*IF(J2224="",0,J2224)+0.662*IF(K2224="",0,K2224)</f>
        <v/>
      </c>
      <c r="S2224" s="24">
        <f>0.38*IF(L2224="",0,L2224)+0.35*IF(M2224="",0,M2224)+0.27*IF(N2224="",0,N2224)</f>
        <v/>
      </c>
      <c r="T2224" s="24">
        <f>IF(Universe!S2224="","",((Universe!S2224-$B$2565)/$C$2565)^3)</f>
        <v/>
      </c>
      <c r="U2224" s="24">
        <f>IF(Universe!S2224="","",(Universe!S2224-$B$2565)/$C$2565)</f>
        <v/>
      </c>
      <c r="V2224" s="24">
        <f>IF(Universe!T2224="","",(Universe!T2224-$B$2566)/$C$2566)</f>
        <v/>
      </c>
      <c r="W2224" s="24">
        <f>IF(Universe!U2224="","",(Universe!U2224-$B$2567)/$C$2567)</f>
        <v/>
      </c>
      <c r="X2224" s="24">
        <f>IF(O2224="","",(O2224-$B$2571)/$C$2571)</f>
        <v/>
      </c>
      <c r="Y2224" s="24">
        <f>IF(T2224="","",(T2224-$B$2576)/$C$2576)</f>
        <v/>
      </c>
      <c r="Z2224" s="24">
        <f>IF(Universe!V2224="","",(Universe!V2224-$B$2568)/$C$2568)</f>
        <v/>
      </c>
      <c r="AA2224" s="24">
        <f>IF(P2224="","",(P2224-$B$2572)/$C$2572)</f>
        <v/>
      </c>
      <c r="AB2224" s="24">
        <f>IF(Q2224="","",(Q2224-$B$2573)/$C$2573)</f>
        <v/>
      </c>
      <c r="AC2224" s="24">
        <f>IF(R2224="","",(R2224-$B$2574)/$C$2574)</f>
        <v/>
      </c>
      <c r="AD2224" s="24">
        <f>IF(S2224="","",(S2224-$B$2575)/$C$2575)</f>
        <v/>
      </c>
      <c r="AE2224" s="24">
        <f>IF(Y2224="","",Y2224-(19.12044933116382+16.522174187581257*U2224))</f>
        <v/>
      </c>
      <c r="AF2224" s="24">
        <f>IF(X2224="","",(X2224-(-0.27268023098325006+0.47142105304415904*V2224+-0.3189264934812436*U2224)--5.286111042926227e-16)/0.7994208745952703)</f>
        <v/>
      </c>
      <c r="AG2224" s="24">
        <f>IF(AA2224="","",(AA2224-(0.5248806186338691+-0.064206457956449*U2224)-5.43454825424064e-16)/0.9977404048781155)</f>
        <v/>
      </c>
      <c r="AH2224" s="25" t="n">
        <v>-2.46894919464577</v>
      </c>
      <c r="AI2224" s="25" t="n">
        <v>-0.2850407667858803</v>
      </c>
      <c r="AJ2224" s="25" t="n">
        <v>-0.3344389247802868</v>
      </c>
      <c r="AK2224" s="25" t="n">
        <v>0.8953375826921594</v>
      </c>
      <c r="AL2224" s="25" t="n">
        <v>3.367654831082967</v>
      </c>
      <c r="AM2224" s="25" t="n">
        <v>1.030889106543896</v>
      </c>
      <c r="AN2224" s="25" t="n">
        <v>0.2705713025591395</v>
      </c>
      <c r="AO2224" s="25" t="n">
        <v>0.1199473639709374</v>
      </c>
      <c r="AP2224" s="25" t="n">
        <v>-0.4689333498843091</v>
      </c>
      <c r="AQ2224" s="25" t="n">
        <v>0.4884931974692889</v>
      </c>
    </row>
    <row r="2225">
      <c r="A2225" s="23">
        <f>Universe!A2225</f>
        <v/>
      </c>
      <c r="B2225" s="24">
        <f>IF(Universe!W2225="","",(Universe!W2225-$B$2550)/$C$2550)</f>
        <v/>
      </c>
      <c r="C2225" s="24">
        <f>IF(Universe!X2225="","",(Universe!X2225-$B$2551)/$C$2551)</f>
        <v/>
      </c>
      <c r="D2225" s="24">
        <f>IF(Universe!Y2225="","",(Universe!Y2225-$B$2552)/$C$2552)</f>
        <v/>
      </c>
      <c r="E2225" s="24">
        <f>IF(Universe!Z2225="","",(Universe!Z2225-$B$2553)/$C$2553)</f>
        <v/>
      </c>
      <c r="F2225" s="24">
        <f>IF(Universe!AA2225="","",(Universe!AA2225-$B$2554)/$C$2554)</f>
        <v/>
      </c>
      <c r="G2225" s="24">
        <f>IF(Universe!AB2225="","",(Universe!AB2225-$B$2555)/$C$2555)</f>
        <v/>
      </c>
      <c r="H2225" s="24">
        <f>IF(Universe!AC2225="","",(Universe!AC2225-$B$2556)/$C$2556)</f>
        <v/>
      </c>
      <c r="I2225" s="24">
        <f>IF(Universe!AD2225="","",(Universe!AD2225-$B$2557)/$C$2557)</f>
        <v/>
      </c>
      <c r="J2225" s="24">
        <f>IF(Universe!AE2225="","",(Universe!AE2225-$B$2558)/$C$2558)</f>
        <v/>
      </c>
      <c r="K2225" s="24">
        <f>IF(Universe!AF2225="","",(Universe!AF2225-$B$2559)/$C$2559)</f>
        <v/>
      </c>
      <c r="L2225" s="24">
        <f>IF(Universe!AG2225="","",(Universe!AG2225-$B$2560)/$C$2560)</f>
        <v/>
      </c>
      <c r="M2225" s="24">
        <f>IF(Universe!AH2225="","",(Universe!AH2225-$B$2561)/$C$2561)</f>
        <v/>
      </c>
      <c r="N2225" s="24">
        <f>IF(Universe!AI2225="","",(Universe!AI2225-$B$2562)/$C$2562)</f>
        <v/>
      </c>
      <c r="O2225" s="24">
        <f>0.74*IF(B2225="",0,B2225)+0.16*IF(C2225="",0,C2225)+0.1*IF(D2225="",0,D2225)</f>
        <v/>
      </c>
      <c r="P2225" s="24">
        <f>0.35*IF(E2225="",0,E2225)+0.35*IF(F2225="",0,F2225)+0.3*IF(G2225="",0,G2225)</f>
        <v/>
      </c>
      <c r="Q2225" s="24">
        <f>0.656*IF(I2225="",0,I2225)+0.344*IF(H2225="",0,H2225)</f>
        <v/>
      </c>
      <c r="R2225" s="24">
        <f>0.338*IF(J2225="",0,J2225)+0.662*IF(K2225="",0,K2225)</f>
        <v/>
      </c>
      <c r="S2225" s="24">
        <f>0.38*IF(L2225="",0,L2225)+0.35*IF(M2225="",0,M2225)+0.27*IF(N2225="",0,N2225)</f>
        <v/>
      </c>
      <c r="T2225" s="24">
        <f>IF(Universe!S2225="","",((Universe!S2225-$B$2565)/$C$2565)^3)</f>
        <v/>
      </c>
      <c r="U2225" s="24">
        <f>IF(Universe!S2225="","",(Universe!S2225-$B$2565)/$C$2565)</f>
        <v/>
      </c>
      <c r="V2225" s="24">
        <f>IF(Universe!T2225="","",(Universe!T2225-$B$2566)/$C$2566)</f>
        <v/>
      </c>
      <c r="W2225" s="24">
        <f>IF(Universe!U2225="","",(Universe!U2225-$B$2567)/$C$2567)</f>
        <v/>
      </c>
      <c r="X2225" s="24">
        <f>IF(O2225="","",(O2225-$B$2571)/$C$2571)</f>
        <v/>
      </c>
      <c r="Y2225" s="24">
        <f>IF(T2225="","",(T2225-$B$2576)/$C$2576)</f>
        <v/>
      </c>
      <c r="Z2225" s="24">
        <f>IF(Universe!V2225="","",(Universe!V2225-$B$2568)/$C$2568)</f>
        <v/>
      </c>
      <c r="AA2225" s="24">
        <f>IF(P2225="","",(P2225-$B$2572)/$C$2572)</f>
        <v/>
      </c>
      <c r="AB2225" s="24">
        <f>IF(Q2225="","",(Q2225-$B$2573)/$C$2573)</f>
        <v/>
      </c>
      <c r="AC2225" s="24">
        <f>IF(R2225="","",(R2225-$B$2574)/$C$2574)</f>
        <v/>
      </c>
      <c r="AD2225" s="24">
        <f>IF(S2225="","",(S2225-$B$2575)/$C$2575)</f>
        <v/>
      </c>
      <c r="AE2225" s="24">
        <f>IF(Y2225="","",Y2225-(19.12044933116382+16.522174187581257*U2225))</f>
        <v/>
      </c>
      <c r="AF2225" s="24">
        <f>IF(X2225="","",(X2225-(-0.27268023098325006+0.47142105304415904*V2225+-0.3189264934812436*U2225)--5.286111042926227e-16)/0.7994208745952703)</f>
        <v/>
      </c>
      <c r="AG2225" s="24">
        <f>IF(AA2225="","",(AA2225-(0.5248806186338691+-0.064206457956449*U2225)-5.43454825424064e-16)/0.9977404048781155)</f>
        <v/>
      </c>
      <c r="AH2225" s="25" t="n">
        <v>-0.9369303631247432</v>
      </c>
      <c r="AI2225" s="25" t="n">
        <v>-0.015349909026672</v>
      </c>
      <c r="AJ2225" s="25" t="n">
        <v>-1.164978355340581</v>
      </c>
      <c r="AK2225" s="25" t="n">
        <v>0.06743756763356749</v>
      </c>
      <c r="AL2225" s="25" t="n">
        <v>1.950377717744578</v>
      </c>
      <c r="AM2225" s="25" t="n">
        <v>0.1575445159219658</v>
      </c>
      <c r="AN2225" s="25" t="n">
        <v>0.4534820072254836</v>
      </c>
      <c r="AO2225" s="25" t="n">
        <v>0.1505306134210939</v>
      </c>
      <c r="AP2225" s="25" t="n">
        <v>-0.7136224383415067</v>
      </c>
      <c r="AQ2225" s="25" t="n">
        <v>0.2161340208267587</v>
      </c>
    </row>
    <row r="2226">
      <c r="A2226" s="23">
        <f>Universe!A2226</f>
        <v/>
      </c>
      <c r="B2226" s="24">
        <f>IF(Universe!W2226="","",(Universe!W2226-$B$2550)/$C$2550)</f>
        <v/>
      </c>
      <c r="C2226" s="24">
        <f>IF(Universe!X2226="","",(Universe!X2226-$B$2551)/$C$2551)</f>
        <v/>
      </c>
      <c r="D2226" s="24">
        <f>IF(Universe!Y2226="","",(Universe!Y2226-$B$2552)/$C$2552)</f>
        <v/>
      </c>
      <c r="E2226" s="24">
        <f>IF(Universe!Z2226="","",(Universe!Z2226-$B$2553)/$C$2553)</f>
        <v/>
      </c>
      <c r="F2226" s="24">
        <f>IF(Universe!AA2226="","",(Universe!AA2226-$B$2554)/$C$2554)</f>
        <v/>
      </c>
      <c r="G2226" s="24">
        <f>IF(Universe!AB2226="","",(Universe!AB2226-$B$2555)/$C$2555)</f>
        <v/>
      </c>
      <c r="H2226" s="24">
        <f>IF(Universe!AC2226="","",(Universe!AC2226-$B$2556)/$C$2556)</f>
        <v/>
      </c>
      <c r="I2226" s="24">
        <f>IF(Universe!AD2226="","",(Universe!AD2226-$B$2557)/$C$2557)</f>
        <v/>
      </c>
      <c r="J2226" s="24">
        <f>IF(Universe!AE2226="","",(Universe!AE2226-$B$2558)/$C$2558)</f>
        <v/>
      </c>
      <c r="K2226" s="24">
        <f>IF(Universe!AF2226="","",(Universe!AF2226-$B$2559)/$C$2559)</f>
        <v/>
      </c>
      <c r="L2226" s="24">
        <f>IF(Universe!AG2226="","",(Universe!AG2226-$B$2560)/$C$2560)</f>
        <v/>
      </c>
      <c r="M2226" s="24">
        <f>IF(Universe!AH2226="","",(Universe!AH2226-$B$2561)/$C$2561)</f>
        <v/>
      </c>
      <c r="N2226" s="24">
        <f>IF(Universe!AI2226="","",(Universe!AI2226-$B$2562)/$C$2562)</f>
        <v/>
      </c>
      <c r="O2226" s="24">
        <f>0.74*IF(B2226="",0,B2226)+0.16*IF(C2226="",0,C2226)+0.1*IF(D2226="",0,D2226)</f>
        <v/>
      </c>
      <c r="P2226" s="24">
        <f>0.35*IF(E2226="",0,E2226)+0.35*IF(F2226="",0,F2226)+0.3*IF(G2226="",0,G2226)</f>
        <v/>
      </c>
      <c r="Q2226" s="24">
        <f>0.656*IF(I2226="",0,I2226)+0.344*IF(H2226="",0,H2226)</f>
        <v/>
      </c>
      <c r="R2226" s="24">
        <f>0.338*IF(J2226="",0,J2226)+0.662*IF(K2226="",0,K2226)</f>
        <v/>
      </c>
      <c r="S2226" s="24">
        <f>0.38*IF(L2226="",0,L2226)+0.35*IF(M2226="",0,M2226)+0.27*IF(N2226="",0,N2226)</f>
        <v/>
      </c>
      <c r="T2226" s="24">
        <f>IF(Universe!S2226="","",((Universe!S2226-$B$2565)/$C$2565)^3)</f>
        <v/>
      </c>
      <c r="U2226" s="24">
        <f>IF(Universe!S2226="","",(Universe!S2226-$B$2565)/$C$2565)</f>
        <v/>
      </c>
      <c r="V2226" s="24">
        <f>IF(Universe!T2226="","",(Universe!T2226-$B$2566)/$C$2566)</f>
        <v/>
      </c>
      <c r="W2226" s="24">
        <f>IF(Universe!U2226="","",(Universe!U2226-$B$2567)/$C$2567)</f>
        <v/>
      </c>
      <c r="X2226" s="24">
        <f>IF(O2226="","",(O2226-$B$2571)/$C$2571)</f>
        <v/>
      </c>
      <c r="Y2226" s="24">
        <f>IF(T2226="","",(T2226-$B$2576)/$C$2576)</f>
        <v/>
      </c>
      <c r="Z2226" s="24">
        <f>IF(Universe!V2226="","",(Universe!V2226-$B$2568)/$C$2568)</f>
        <v/>
      </c>
      <c r="AA2226" s="24">
        <f>IF(P2226="","",(P2226-$B$2572)/$C$2572)</f>
        <v/>
      </c>
      <c r="AB2226" s="24">
        <f>IF(Q2226="","",(Q2226-$B$2573)/$C$2573)</f>
        <v/>
      </c>
      <c r="AC2226" s="24">
        <f>IF(R2226="","",(R2226-$B$2574)/$C$2574)</f>
        <v/>
      </c>
      <c r="AD2226" s="24">
        <f>IF(S2226="","",(S2226-$B$2575)/$C$2575)</f>
        <v/>
      </c>
      <c r="AE2226" s="24">
        <f>IF(Y2226="","",Y2226-(19.12044933116382+16.522174187581257*U2226))</f>
        <v/>
      </c>
      <c r="AF2226" s="24">
        <f>IF(X2226="","",(X2226-(-0.27268023098325006+0.47142105304415904*V2226+-0.3189264934812436*U2226)--5.286111042926227e-16)/0.7994208745952703)</f>
        <v/>
      </c>
      <c r="AG2226" s="24">
        <f>IF(AA2226="","",(AA2226-(0.5248806186338691+-0.064206457956449*U2226)-5.43454825424064e-16)/0.9977404048781155)</f>
        <v/>
      </c>
      <c r="AH2226" s="25" t="n">
        <v>-2.301786803120841</v>
      </c>
      <c r="AI2226" s="25" t="n">
        <v>-1.217569661128777</v>
      </c>
      <c r="AJ2226" s="25" t="n">
        <v>0.72918480395939</v>
      </c>
      <c r="AK2226" s="25" t="n">
        <v>1.285328336668322</v>
      </c>
      <c r="AL2226" s="25" t="n">
        <v>3.379511615195963</v>
      </c>
      <c r="AM2226" s="25" t="n">
        <v>-0.2236300386287395</v>
      </c>
      <c r="AN2226" s="25" t="n">
        <v>0.6197330435173412</v>
      </c>
      <c r="AO2226" s="25" t="n">
        <v>-0.0539552618238901</v>
      </c>
      <c r="AP2226" s="25" t="n">
        <v>3.323339915009848</v>
      </c>
      <c r="AQ2226" s="25" t="n">
        <v>0.1591440960678248</v>
      </c>
    </row>
    <row r="2227">
      <c r="A2227" s="23">
        <f>Universe!A2227</f>
        <v/>
      </c>
      <c r="B2227" s="24">
        <f>IF(Universe!W2227="","",(Universe!W2227-$B$2550)/$C$2550)</f>
        <v/>
      </c>
      <c r="C2227" s="24">
        <f>IF(Universe!X2227="","",(Universe!X2227-$B$2551)/$C$2551)</f>
        <v/>
      </c>
      <c r="D2227" s="24">
        <f>IF(Universe!Y2227="","",(Universe!Y2227-$B$2552)/$C$2552)</f>
        <v/>
      </c>
      <c r="E2227" s="24">
        <f>IF(Universe!Z2227="","",(Universe!Z2227-$B$2553)/$C$2553)</f>
        <v/>
      </c>
      <c r="F2227" s="24">
        <f>IF(Universe!AA2227="","",(Universe!AA2227-$B$2554)/$C$2554)</f>
        <v/>
      </c>
      <c r="G2227" s="24">
        <f>IF(Universe!AB2227="","",(Universe!AB2227-$B$2555)/$C$2555)</f>
        <v/>
      </c>
      <c r="H2227" s="24">
        <f>IF(Universe!AC2227="","",(Universe!AC2227-$B$2556)/$C$2556)</f>
        <v/>
      </c>
      <c r="I2227" s="24">
        <f>IF(Universe!AD2227="","",(Universe!AD2227-$B$2557)/$C$2557)</f>
        <v/>
      </c>
      <c r="J2227" s="24">
        <f>IF(Universe!AE2227="","",(Universe!AE2227-$B$2558)/$C$2558)</f>
        <v/>
      </c>
      <c r="K2227" s="24">
        <f>IF(Universe!AF2227="","",(Universe!AF2227-$B$2559)/$C$2559)</f>
        <v/>
      </c>
      <c r="L2227" s="24">
        <f>IF(Universe!AG2227="","",(Universe!AG2227-$B$2560)/$C$2560)</f>
        <v/>
      </c>
      <c r="M2227" s="24">
        <f>IF(Universe!AH2227="","",(Universe!AH2227-$B$2561)/$C$2561)</f>
        <v/>
      </c>
      <c r="N2227" s="24">
        <f>IF(Universe!AI2227="","",(Universe!AI2227-$B$2562)/$C$2562)</f>
        <v/>
      </c>
      <c r="O2227" s="24">
        <f>0.74*IF(B2227="",0,B2227)+0.16*IF(C2227="",0,C2227)+0.1*IF(D2227="",0,D2227)</f>
        <v/>
      </c>
      <c r="P2227" s="24">
        <f>0.35*IF(E2227="",0,E2227)+0.35*IF(F2227="",0,F2227)+0.3*IF(G2227="",0,G2227)</f>
        <v/>
      </c>
      <c r="Q2227" s="24">
        <f>0.656*IF(I2227="",0,I2227)+0.344*IF(H2227="",0,H2227)</f>
        <v/>
      </c>
      <c r="R2227" s="24">
        <f>0.338*IF(J2227="",0,J2227)+0.662*IF(K2227="",0,K2227)</f>
        <v/>
      </c>
      <c r="S2227" s="24">
        <f>0.38*IF(L2227="",0,L2227)+0.35*IF(M2227="",0,M2227)+0.27*IF(N2227="",0,N2227)</f>
        <v/>
      </c>
      <c r="T2227" s="24">
        <f>IF(Universe!S2227="","",((Universe!S2227-$B$2565)/$C$2565)^3)</f>
        <v/>
      </c>
      <c r="U2227" s="24">
        <f>IF(Universe!S2227="","",(Universe!S2227-$B$2565)/$C$2565)</f>
        <v/>
      </c>
      <c r="V2227" s="24">
        <f>IF(Universe!T2227="","",(Universe!T2227-$B$2566)/$C$2566)</f>
        <v/>
      </c>
      <c r="W2227" s="24">
        <f>IF(Universe!U2227="","",(Universe!U2227-$B$2567)/$C$2567)</f>
        <v/>
      </c>
      <c r="X2227" s="24">
        <f>IF(O2227="","",(O2227-$B$2571)/$C$2571)</f>
        <v/>
      </c>
      <c r="Y2227" s="24">
        <f>IF(T2227="","",(T2227-$B$2576)/$C$2576)</f>
        <v/>
      </c>
      <c r="Z2227" s="24">
        <f>IF(Universe!V2227="","",(Universe!V2227-$B$2568)/$C$2568)</f>
        <v/>
      </c>
      <c r="AA2227" s="24">
        <f>IF(P2227="","",(P2227-$B$2572)/$C$2572)</f>
        <v/>
      </c>
      <c r="AB2227" s="24">
        <f>IF(Q2227="","",(Q2227-$B$2573)/$C$2573)</f>
        <v/>
      </c>
      <c r="AC2227" s="24">
        <f>IF(R2227="","",(R2227-$B$2574)/$C$2574)</f>
        <v/>
      </c>
      <c r="AD2227" s="24">
        <f>IF(S2227="","",(S2227-$B$2575)/$C$2575)</f>
        <v/>
      </c>
      <c r="AE2227" s="24">
        <f>IF(Y2227="","",Y2227-(19.12044933116382+16.522174187581257*U2227))</f>
        <v/>
      </c>
      <c r="AF2227" s="24">
        <f>IF(X2227="","",(X2227-(-0.27268023098325006+0.47142105304415904*V2227+-0.3189264934812436*U2227)--5.286111042926227e-16)/0.7994208745952703)</f>
        <v/>
      </c>
      <c r="AG2227" s="24">
        <f>IF(AA2227="","",(AA2227-(0.5248806186338691+-0.064206457956449*U2227)-5.43454825424064e-16)/0.9977404048781155)</f>
        <v/>
      </c>
      <c r="AH2227" s="25" t="n">
        <v>-3.285631957161708</v>
      </c>
      <c r="AI2227" s="25" t="n">
        <v>-0.7001803081023633</v>
      </c>
      <c r="AJ2227" s="25" t="n">
        <v>-0.6831105437348614</v>
      </c>
      <c r="AK2227" s="25" t="n">
        <v>0.3796826388538696</v>
      </c>
      <c r="AL2227" s="25" t="n">
        <v>2.482075236050244</v>
      </c>
      <c r="AM2227" s="25" t="n">
        <v>0.4046424048276894</v>
      </c>
      <c r="AN2227" s="25" t="n">
        <v>-1.378099920493426</v>
      </c>
      <c r="AO2227" s="25" t="n">
        <v>-0.2514234724018698</v>
      </c>
      <c r="AP2227" s="25" t="n">
        <v>0.06831771199084399</v>
      </c>
      <c r="AQ2227" s="25" t="n">
        <v>-0.4898288572235719</v>
      </c>
    </row>
    <row r="2228">
      <c r="A2228" s="23">
        <f>Universe!A2228</f>
        <v/>
      </c>
      <c r="B2228" s="24">
        <f>IF(Universe!W2228="","",(Universe!W2228-$B$2550)/$C$2550)</f>
        <v/>
      </c>
      <c r="C2228" s="24">
        <f>IF(Universe!X2228="","",(Universe!X2228-$B$2551)/$C$2551)</f>
        <v/>
      </c>
      <c r="D2228" s="24">
        <f>IF(Universe!Y2228="","",(Universe!Y2228-$B$2552)/$C$2552)</f>
        <v/>
      </c>
      <c r="E2228" s="24">
        <f>IF(Universe!Z2228="","",(Universe!Z2228-$B$2553)/$C$2553)</f>
        <v/>
      </c>
      <c r="F2228" s="24">
        <f>IF(Universe!AA2228="","",(Universe!AA2228-$B$2554)/$C$2554)</f>
        <v/>
      </c>
      <c r="G2228" s="24">
        <f>IF(Universe!AB2228="","",(Universe!AB2228-$B$2555)/$C$2555)</f>
        <v/>
      </c>
      <c r="H2228" s="24">
        <f>IF(Universe!AC2228="","",(Universe!AC2228-$B$2556)/$C$2556)</f>
        <v/>
      </c>
      <c r="I2228" s="24">
        <f>IF(Universe!AD2228="","",(Universe!AD2228-$B$2557)/$C$2557)</f>
        <v/>
      </c>
      <c r="J2228" s="24">
        <f>IF(Universe!AE2228="","",(Universe!AE2228-$B$2558)/$C$2558)</f>
        <v/>
      </c>
      <c r="K2228" s="24">
        <f>IF(Universe!AF2228="","",(Universe!AF2228-$B$2559)/$C$2559)</f>
        <v/>
      </c>
      <c r="L2228" s="24">
        <f>IF(Universe!AG2228="","",(Universe!AG2228-$B$2560)/$C$2560)</f>
        <v/>
      </c>
      <c r="M2228" s="24">
        <f>IF(Universe!AH2228="","",(Universe!AH2228-$B$2561)/$C$2561)</f>
        <v/>
      </c>
      <c r="N2228" s="24">
        <f>IF(Universe!AI2228="","",(Universe!AI2228-$B$2562)/$C$2562)</f>
        <v/>
      </c>
      <c r="O2228" s="24">
        <f>0.74*IF(B2228="",0,B2228)+0.16*IF(C2228="",0,C2228)+0.1*IF(D2228="",0,D2228)</f>
        <v/>
      </c>
      <c r="P2228" s="24">
        <f>0.35*IF(E2228="",0,E2228)+0.35*IF(F2228="",0,F2228)+0.3*IF(G2228="",0,G2228)</f>
        <v/>
      </c>
      <c r="Q2228" s="24">
        <f>0.656*IF(I2228="",0,I2228)+0.344*IF(H2228="",0,H2228)</f>
        <v/>
      </c>
      <c r="R2228" s="24">
        <f>0.338*IF(J2228="",0,J2228)+0.662*IF(K2228="",0,K2228)</f>
        <v/>
      </c>
      <c r="S2228" s="24">
        <f>0.38*IF(L2228="",0,L2228)+0.35*IF(M2228="",0,M2228)+0.27*IF(N2228="",0,N2228)</f>
        <v/>
      </c>
      <c r="T2228" s="24">
        <f>IF(Universe!S2228="","",((Universe!S2228-$B$2565)/$C$2565)^3)</f>
        <v/>
      </c>
      <c r="U2228" s="24">
        <f>IF(Universe!S2228="","",(Universe!S2228-$B$2565)/$C$2565)</f>
        <v/>
      </c>
      <c r="V2228" s="24">
        <f>IF(Universe!T2228="","",(Universe!T2228-$B$2566)/$C$2566)</f>
        <v/>
      </c>
      <c r="W2228" s="24">
        <f>IF(Universe!U2228="","",(Universe!U2228-$B$2567)/$C$2567)</f>
        <v/>
      </c>
      <c r="X2228" s="24">
        <f>IF(O2228="","",(O2228-$B$2571)/$C$2571)</f>
        <v/>
      </c>
      <c r="Y2228" s="24">
        <f>IF(T2228="","",(T2228-$B$2576)/$C$2576)</f>
        <v/>
      </c>
      <c r="Z2228" s="24">
        <f>IF(Universe!V2228="","",(Universe!V2228-$B$2568)/$C$2568)</f>
        <v/>
      </c>
      <c r="AA2228" s="24">
        <f>IF(P2228="","",(P2228-$B$2572)/$C$2572)</f>
        <v/>
      </c>
      <c r="AB2228" s="24">
        <f>IF(Q2228="","",(Q2228-$B$2573)/$C$2573)</f>
        <v/>
      </c>
      <c r="AC2228" s="24">
        <f>IF(R2228="","",(R2228-$B$2574)/$C$2574)</f>
        <v/>
      </c>
      <c r="AD2228" s="24">
        <f>IF(S2228="","",(S2228-$B$2575)/$C$2575)</f>
        <v/>
      </c>
      <c r="AE2228" s="24">
        <f>IF(Y2228="","",Y2228-(19.12044933116382+16.522174187581257*U2228))</f>
        <v/>
      </c>
      <c r="AF2228" s="24">
        <f>IF(X2228="","",(X2228-(-0.27268023098325006+0.47142105304415904*V2228+-0.3189264934812436*U2228)--5.286111042926227e-16)/0.7994208745952703)</f>
        <v/>
      </c>
      <c r="AG2228" s="24">
        <f>IF(AA2228="","",(AA2228-(0.5248806186338691+-0.064206457956449*U2228)-5.43454825424064e-16)/0.9977404048781155)</f>
        <v/>
      </c>
      <c r="AH2228" s="25" t="n">
        <v>-1.593314366820489</v>
      </c>
      <c r="AI2228" s="25" t="n">
        <v>-0.07580016703450029</v>
      </c>
      <c r="AJ2228" s="25" t="n">
        <v>0.4353608355807393</v>
      </c>
      <c r="AK2228" s="25" t="n">
        <v>0.1041518816469579</v>
      </c>
      <c r="AL2228" s="25" t="n">
        <v>2.924976341143303</v>
      </c>
      <c r="AM2228" s="25" t="n">
        <v>0.0436985388094777</v>
      </c>
      <c r="AN2228" s="25" t="n">
        <v>0.8508201460750289</v>
      </c>
      <c r="AO2228" s="25" t="n">
        <v>0.1455635921785565</v>
      </c>
      <c r="AP2228" s="25" t="n">
        <v>0.037809851344292</v>
      </c>
      <c r="AQ2228" s="25" t="n">
        <v>0.8230496886735881</v>
      </c>
    </row>
    <row r="2229">
      <c r="A2229" s="23">
        <f>Universe!A2229</f>
        <v/>
      </c>
      <c r="B2229" s="24">
        <f>IF(Universe!W2229="","",(Universe!W2229-$B$2550)/$C$2550)</f>
        <v/>
      </c>
      <c r="C2229" s="24">
        <f>IF(Universe!X2229="","",(Universe!X2229-$B$2551)/$C$2551)</f>
        <v/>
      </c>
      <c r="D2229" s="24">
        <f>IF(Universe!Y2229="","",(Universe!Y2229-$B$2552)/$C$2552)</f>
        <v/>
      </c>
      <c r="E2229" s="24">
        <f>IF(Universe!Z2229="","",(Universe!Z2229-$B$2553)/$C$2553)</f>
        <v/>
      </c>
      <c r="F2229" s="24">
        <f>IF(Universe!AA2229="","",(Universe!AA2229-$B$2554)/$C$2554)</f>
        <v/>
      </c>
      <c r="G2229" s="24">
        <f>IF(Universe!AB2229="","",(Universe!AB2229-$B$2555)/$C$2555)</f>
        <v/>
      </c>
      <c r="H2229" s="24">
        <f>IF(Universe!AC2229="","",(Universe!AC2229-$B$2556)/$C$2556)</f>
        <v/>
      </c>
      <c r="I2229" s="24">
        <f>IF(Universe!AD2229="","",(Universe!AD2229-$B$2557)/$C$2557)</f>
        <v/>
      </c>
      <c r="J2229" s="24">
        <f>IF(Universe!AE2229="","",(Universe!AE2229-$B$2558)/$C$2558)</f>
        <v/>
      </c>
      <c r="K2229" s="24">
        <f>IF(Universe!AF2229="","",(Universe!AF2229-$B$2559)/$C$2559)</f>
        <v/>
      </c>
      <c r="L2229" s="24">
        <f>IF(Universe!AG2229="","",(Universe!AG2229-$B$2560)/$C$2560)</f>
        <v/>
      </c>
      <c r="M2229" s="24">
        <f>IF(Universe!AH2229="","",(Universe!AH2229-$B$2561)/$C$2561)</f>
        <v/>
      </c>
      <c r="N2229" s="24">
        <f>IF(Universe!AI2229="","",(Universe!AI2229-$B$2562)/$C$2562)</f>
        <v/>
      </c>
      <c r="O2229" s="24">
        <f>0.74*IF(B2229="",0,B2229)+0.16*IF(C2229="",0,C2229)+0.1*IF(D2229="",0,D2229)</f>
        <v/>
      </c>
      <c r="P2229" s="24">
        <f>0.35*IF(E2229="",0,E2229)+0.35*IF(F2229="",0,F2229)+0.3*IF(G2229="",0,G2229)</f>
        <v/>
      </c>
      <c r="Q2229" s="24">
        <f>0.656*IF(I2229="",0,I2229)+0.344*IF(H2229="",0,H2229)</f>
        <v/>
      </c>
      <c r="R2229" s="24">
        <f>0.338*IF(J2229="",0,J2229)+0.662*IF(K2229="",0,K2229)</f>
        <v/>
      </c>
      <c r="S2229" s="24">
        <f>0.38*IF(L2229="",0,L2229)+0.35*IF(M2229="",0,M2229)+0.27*IF(N2229="",0,N2229)</f>
        <v/>
      </c>
      <c r="T2229" s="24">
        <f>IF(Universe!S2229="","",((Universe!S2229-$B$2565)/$C$2565)^3)</f>
        <v/>
      </c>
      <c r="U2229" s="24">
        <f>IF(Universe!S2229="","",(Universe!S2229-$B$2565)/$C$2565)</f>
        <v/>
      </c>
      <c r="V2229" s="24">
        <f>IF(Universe!T2229="","",(Universe!T2229-$B$2566)/$C$2566)</f>
        <v/>
      </c>
      <c r="W2229" s="24">
        <f>IF(Universe!U2229="","",(Universe!U2229-$B$2567)/$C$2567)</f>
        <v/>
      </c>
      <c r="X2229" s="24">
        <f>IF(O2229="","",(O2229-$B$2571)/$C$2571)</f>
        <v/>
      </c>
      <c r="Y2229" s="24">
        <f>IF(T2229="","",(T2229-$B$2576)/$C$2576)</f>
        <v/>
      </c>
      <c r="Z2229" s="24">
        <f>IF(Universe!V2229="","",(Universe!V2229-$B$2568)/$C$2568)</f>
        <v/>
      </c>
      <c r="AA2229" s="24">
        <f>IF(P2229="","",(P2229-$B$2572)/$C$2572)</f>
        <v/>
      </c>
      <c r="AB2229" s="24">
        <f>IF(Q2229="","",(Q2229-$B$2573)/$C$2573)</f>
        <v/>
      </c>
      <c r="AC2229" s="24">
        <f>IF(R2229="","",(R2229-$B$2574)/$C$2574)</f>
        <v/>
      </c>
      <c r="AD2229" s="24">
        <f>IF(S2229="","",(S2229-$B$2575)/$C$2575)</f>
        <v/>
      </c>
      <c r="AE2229" s="24">
        <f>IF(Y2229="","",Y2229-(19.12044933116382+16.522174187581257*U2229))</f>
        <v/>
      </c>
      <c r="AF2229" s="24">
        <f>IF(X2229="","",(X2229-(-0.27268023098325006+0.47142105304415904*V2229+-0.3189264934812436*U2229)--5.286111042926227e-16)/0.7994208745952703)</f>
        <v/>
      </c>
      <c r="AG2229" s="24">
        <f>IF(AA2229="","",(AA2229-(0.5248806186338691+-0.064206457956449*U2229)-5.43454825424064e-16)/0.9977404048781155)</f>
        <v/>
      </c>
      <c r="AH2229" s="25" t="n">
        <v>-3.399905627718651</v>
      </c>
      <c r="AI2229" s="25" t="n">
        <v>-0.3949623641803843</v>
      </c>
      <c r="AJ2229" s="25" t="n">
        <v>0.2956683088480211</v>
      </c>
      <c r="AK2229" s="25" t="n">
        <v>-1.025494183338559</v>
      </c>
      <c r="AL2229" s="25" t="n">
        <v>2.233641512085496</v>
      </c>
      <c r="AM2229" s="25" t="n">
        <v>0.9686053897624602</v>
      </c>
      <c r="AN2229" s="25" t="n">
        <v>-1.290716222056258</v>
      </c>
      <c r="AO2229" s="25" t="n">
        <v>0.1749011934420454</v>
      </c>
      <c r="AP2229" s="25" t="n">
        <v>-0.4344342174716292</v>
      </c>
      <c r="AQ2229" s="25" t="n">
        <v>-0.5265713968771606</v>
      </c>
    </row>
    <row r="2230">
      <c r="A2230" s="23">
        <f>Universe!A2230</f>
        <v/>
      </c>
      <c r="B2230" s="24">
        <f>IF(Universe!W2230="","",(Universe!W2230-$B$2550)/$C$2550)</f>
        <v/>
      </c>
      <c r="C2230" s="24">
        <f>IF(Universe!X2230="","",(Universe!X2230-$B$2551)/$C$2551)</f>
        <v/>
      </c>
      <c r="D2230" s="24">
        <f>IF(Universe!Y2230="","",(Universe!Y2230-$B$2552)/$C$2552)</f>
        <v/>
      </c>
      <c r="E2230" s="24">
        <f>IF(Universe!Z2230="","",(Universe!Z2230-$B$2553)/$C$2553)</f>
        <v/>
      </c>
      <c r="F2230" s="24">
        <f>IF(Universe!AA2230="","",(Universe!AA2230-$B$2554)/$C$2554)</f>
        <v/>
      </c>
      <c r="G2230" s="24">
        <f>IF(Universe!AB2230="","",(Universe!AB2230-$B$2555)/$C$2555)</f>
        <v/>
      </c>
      <c r="H2230" s="24">
        <f>IF(Universe!AC2230="","",(Universe!AC2230-$B$2556)/$C$2556)</f>
        <v/>
      </c>
      <c r="I2230" s="24">
        <f>IF(Universe!AD2230="","",(Universe!AD2230-$B$2557)/$C$2557)</f>
        <v/>
      </c>
      <c r="J2230" s="24">
        <f>IF(Universe!AE2230="","",(Universe!AE2230-$B$2558)/$C$2558)</f>
        <v/>
      </c>
      <c r="K2230" s="24">
        <f>IF(Universe!AF2230="","",(Universe!AF2230-$B$2559)/$C$2559)</f>
        <v/>
      </c>
      <c r="L2230" s="24">
        <f>IF(Universe!AG2230="","",(Universe!AG2230-$B$2560)/$C$2560)</f>
        <v/>
      </c>
      <c r="M2230" s="24">
        <f>IF(Universe!AH2230="","",(Universe!AH2230-$B$2561)/$C$2561)</f>
        <v/>
      </c>
      <c r="N2230" s="24">
        <f>IF(Universe!AI2230="","",(Universe!AI2230-$B$2562)/$C$2562)</f>
        <v/>
      </c>
      <c r="O2230" s="24">
        <f>0.74*IF(B2230="",0,B2230)+0.16*IF(C2230="",0,C2230)+0.1*IF(D2230="",0,D2230)</f>
        <v/>
      </c>
      <c r="P2230" s="24">
        <f>0.35*IF(E2230="",0,E2230)+0.35*IF(F2230="",0,F2230)+0.3*IF(G2230="",0,G2230)</f>
        <v/>
      </c>
      <c r="Q2230" s="24">
        <f>0.656*IF(I2230="",0,I2230)+0.344*IF(H2230="",0,H2230)</f>
        <v/>
      </c>
      <c r="R2230" s="24">
        <f>0.338*IF(J2230="",0,J2230)+0.662*IF(K2230="",0,K2230)</f>
        <v/>
      </c>
      <c r="S2230" s="24">
        <f>0.38*IF(L2230="",0,L2230)+0.35*IF(M2230="",0,M2230)+0.27*IF(N2230="",0,N2230)</f>
        <v/>
      </c>
      <c r="T2230" s="24">
        <f>IF(Universe!S2230="","",((Universe!S2230-$B$2565)/$C$2565)^3)</f>
        <v/>
      </c>
      <c r="U2230" s="24">
        <f>IF(Universe!S2230="","",(Universe!S2230-$B$2565)/$C$2565)</f>
        <v/>
      </c>
      <c r="V2230" s="24">
        <f>IF(Universe!T2230="","",(Universe!T2230-$B$2566)/$C$2566)</f>
        <v/>
      </c>
      <c r="W2230" s="24">
        <f>IF(Universe!U2230="","",(Universe!U2230-$B$2567)/$C$2567)</f>
        <v/>
      </c>
      <c r="X2230" s="24">
        <f>IF(O2230="","",(O2230-$B$2571)/$C$2571)</f>
        <v/>
      </c>
      <c r="Y2230" s="24">
        <f>IF(T2230="","",(T2230-$B$2576)/$C$2576)</f>
        <v/>
      </c>
      <c r="Z2230" s="24">
        <f>IF(Universe!V2230="","",(Universe!V2230-$B$2568)/$C$2568)</f>
        <v/>
      </c>
      <c r="AA2230" s="24">
        <f>IF(P2230="","",(P2230-$B$2572)/$C$2572)</f>
        <v/>
      </c>
      <c r="AB2230" s="24">
        <f>IF(Q2230="","",(Q2230-$B$2573)/$C$2573)</f>
        <v/>
      </c>
      <c r="AC2230" s="24">
        <f>IF(R2230="","",(R2230-$B$2574)/$C$2574)</f>
        <v/>
      </c>
      <c r="AD2230" s="24">
        <f>IF(S2230="","",(S2230-$B$2575)/$C$2575)</f>
        <v/>
      </c>
      <c r="AE2230" s="24">
        <f>IF(Y2230="","",Y2230-(19.12044933116382+16.522174187581257*U2230))</f>
        <v/>
      </c>
      <c r="AF2230" s="24">
        <f>IF(X2230="","",(X2230-(-0.27268023098325006+0.47142105304415904*V2230+-0.3189264934812436*U2230)--5.286111042926227e-16)/0.7994208745952703)</f>
        <v/>
      </c>
      <c r="AG2230" s="24">
        <f>IF(AA2230="","",(AA2230-(0.5248806186338691+-0.064206457956449*U2230)-5.43454825424064e-16)/0.9977404048781155)</f>
        <v/>
      </c>
      <c r="AH2230" s="25" t="n">
        <v>-2.127720943249964</v>
      </c>
      <c r="AI2230" s="25" t="n">
        <v>-1.049405132067741</v>
      </c>
      <c r="AJ2230" s="25" t="n">
        <v>-0.21312224069853</v>
      </c>
      <c r="AK2230" s="25" t="n">
        <v>-0.3345252638483647</v>
      </c>
      <c r="AL2230" s="25" t="n">
        <v>3.339469177602953</v>
      </c>
      <c r="AM2230" s="25" t="n">
        <v>0.46027396706376</v>
      </c>
      <c r="AN2230" s="25" t="n">
        <v>-0.5277000448889753</v>
      </c>
      <c r="AO2230" s="25" t="n">
        <v>0.1269174014294158</v>
      </c>
      <c r="AP2230" s="25" t="n">
        <v>0.3809513071220278</v>
      </c>
      <c r="AQ2230" s="25" t="n">
        <v>-0.5182299537329644</v>
      </c>
    </row>
    <row r="2231">
      <c r="A2231" s="23">
        <f>Universe!A2231</f>
        <v/>
      </c>
      <c r="B2231" s="24">
        <f>IF(Universe!W2231="","",(Universe!W2231-$B$2550)/$C$2550)</f>
        <v/>
      </c>
      <c r="C2231" s="24">
        <f>IF(Universe!X2231="","",(Universe!X2231-$B$2551)/$C$2551)</f>
        <v/>
      </c>
      <c r="D2231" s="24">
        <f>IF(Universe!Y2231="","",(Universe!Y2231-$B$2552)/$C$2552)</f>
        <v/>
      </c>
      <c r="E2231" s="24">
        <f>IF(Universe!Z2231="","",(Universe!Z2231-$B$2553)/$C$2553)</f>
        <v/>
      </c>
      <c r="F2231" s="24">
        <f>IF(Universe!AA2231="","",(Universe!AA2231-$B$2554)/$C$2554)</f>
        <v/>
      </c>
      <c r="G2231" s="24">
        <f>IF(Universe!AB2231="","",(Universe!AB2231-$B$2555)/$C$2555)</f>
        <v/>
      </c>
      <c r="H2231" s="24">
        <f>IF(Universe!AC2231="","",(Universe!AC2231-$B$2556)/$C$2556)</f>
        <v/>
      </c>
      <c r="I2231" s="24">
        <f>IF(Universe!AD2231="","",(Universe!AD2231-$B$2557)/$C$2557)</f>
        <v/>
      </c>
      <c r="J2231" s="24">
        <f>IF(Universe!AE2231="","",(Universe!AE2231-$B$2558)/$C$2558)</f>
        <v/>
      </c>
      <c r="K2231" s="24">
        <f>IF(Universe!AF2231="","",(Universe!AF2231-$B$2559)/$C$2559)</f>
        <v/>
      </c>
      <c r="L2231" s="24">
        <f>IF(Universe!AG2231="","",(Universe!AG2231-$B$2560)/$C$2560)</f>
        <v/>
      </c>
      <c r="M2231" s="24">
        <f>IF(Universe!AH2231="","",(Universe!AH2231-$B$2561)/$C$2561)</f>
        <v/>
      </c>
      <c r="N2231" s="24">
        <f>IF(Universe!AI2231="","",(Universe!AI2231-$B$2562)/$C$2562)</f>
        <v/>
      </c>
      <c r="O2231" s="24">
        <f>0.74*IF(B2231="",0,B2231)+0.16*IF(C2231="",0,C2231)+0.1*IF(D2231="",0,D2231)</f>
        <v/>
      </c>
      <c r="P2231" s="24">
        <f>0.35*IF(E2231="",0,E2231)+0.35*IF(F2231="",0,F2231)+0.3*IF(G2231="",0,G2231)</f>
        <v/>
      </c>
      <c r="Q2231" s="24">
        <f>0.656*IF(I2231="",0,I2231)+0.344*IF(H2231="",0,H2231)</f>
        <v/>
      </c>
      <c r="R2231" s="24">
        <f>0.338*IF(J2231="",0,J2231)+0.662*IF(K2231="",0,K2231)</f>
        <v/>
      </c>
      <c r="S2231" s="24">
        <f>0.38*IF(L2231="",0,L2231)+0.35*IF(M2231="",0,M2231)+0.27*IF(N2231="",0,N2231)</f>
        <v/>
      </c>
      <c r="T2231" s="24">
        <f>IF(Universe!S2231="","",((Universe!S2231-$B$2565)/$C$2565)^3)</f>
        <v/>
      </c>
      <c r="U2231" s="24">
        <f>IF(Universe!S2231="","",(Universe!S2231-$B$2565)/$C$2565)</f>
        <v/>
      </c>
      <c r="V2231" s="24">
        <f>IF(Universe!T2231="","",(Universe!T2231-$B$2566)/$C$2566)</f>
        <v/>
      </c>
      <c r="W2231" s="24">
        <f>IF(Universe!U2231="","",(Universe!U2231-$B$2567)/$C$2567)</f>
        <v/>
      </c>
      <c r="X2231" s="24">
        <f>IF(O2231="","",(O2231-$B$2571)/$C$2571)</f>
        <v/>
      </c>
      <c r="Y2231" s="24">
        <f>IF(T2231="","",(T2231-$B$2576)/$C$2576)</f>
        <v/>
      </c>
      <c r="Z2231" s="24">
        <f>IF(Universe!V2231="","",(Universe!V2231-$B$2568)/$C$2568)</f>
        <v/>
      </c>
      <c r="AA2231" s="24">
        <f>IF(P2231="","",(P2231-$B$2572)/$C$2572)</f>
        <v/>
      </c>
      <c r="AB2231" s="24">
        <f>IF(Q2231="","",(Q2231-$B$2573)/$C$2573)</f>
        <v/>
      </c>
      <c r="AC2231" s="24">
        <f>IF(R2231="","",(R2231-$B$2574)/$C$2574)</f>
        <v/>
      </c>
      <c r="AD2231" s="24">
        <f>IF(S2231="","",(S2231-$B$2575)/$C$2575)</f>
        <v/>
      </c>
      <c r="AE2231" s="24">
        <f>IF(Y2231="","",Y2231-(19.12044933116382+16.522174187581257*U2231))</f>
        <v/>
      </c>
      <c r="AF2231" s="24">
        <f>IF(X2231="","",(X2231-(-0.27268023098325006+0.47142105304415904*V2231+-0.3189264934812436*U2231)--5.286111042926227e-16)/0.7994208745952703)</f>
        <v/>
      </c>
      <c r="AG2231" s="24">
        <f>IF(AA2231="","",(AA2231-(0.5248806186338691+-0.064206457956449*U2231)-5.43454825424064e-16)/0.9977404048781155)</f>
        <v/>
      </c>
      <c r="AH2231" s="25" t="n">
        <v>-2.154180838424914</v>
      </c>
      <c r="AI2231" s="25" t="n">
        <v>0.1670423953603247</v>
      </c>
      <c r="AJ2231" s="25" t="n">
        <v>-0.7292398642073226</v>
      </c>
      <c r="AK2231" s="25" t="n">
        <v>-0.35921228601595</v>
      </c>
      <c r="AL2231" s="25" t="n">
        <v>3.348843744401968</v>
      </c>
      <c r="AM2231" s="25" t="n">
        <v>0.766657633040727</v>
      </c>
      <c r="AN2231" s="25" t="n">
        <v>0.3721015154565488</v>
      </c>
      <c r="AO2231" s="25" t="n">
        <v>0.1212117352400302</v>
      </c>
      <c r="AP2231" s="25" t="n">
        <v>-1.733400877999018</v>
      </c>
      <c r="AQ2231" s="25" t="n">
        <v>-0.3211410373635161</v>
      </c>
    </row>
    <row r="2232">
      <c r="A2232" s="23">
        <f>Universe!A2232</f>
        <v/>
      </c>
      <c r="B2232" s="24">
        <f>IF(Universe!W2232="","",(Universe!W2232-$B$2550)/$C$2550)</f>
        <v/>
      </c>
      <c r="C2232" s="24">
        <f>IF(Universe!X2232="","",(Universe!X2232-$B$2551)/$C$2551)</f>
        <v/>
      </c>
      <c r="D2232" s="24">
        <f>IF(Universe!Y2232="","",(Universe!Y2232-$B$2552)/$C$2552)</f>
        <v/>
      </c>
      <c r="E2232" s="24">
        <f>IF(Universe!Z2232="","",(Universe!Z2232-$B$2553)/$C$2553)</f>
        <v/>
      </c>
      <c r="F2232" s="24">
        <f>IF(Universe!AA2232="","",(Universe!AA2232-$B$2554)/$C$2554)</f>
        <v/>
      </c>
      <c r="G2232" s="24">
        <f>IF(Universe!AB2232="","",(Universe!AB2232-$B$2555)/$C$2555)</f>
        <v/>
      </c>
      <c r="H2232" s="24">
        <f>IF(Universe!AC2232="","",(Universe!AC2232-$B$2556)/$C$2556)</f>
        <v/>
      </c>
      <c r="I2232" s="24">
        <f>IF(Universe!AD2232="","",(Universe!AD2232-$B$2557)/$C$2557)</f>
        <v/>
      </c>
      <c r="J2232" s="24">
        <f>IF(Universe!AE2232="","",(Universe!AE2232-$B$2558)/$C$2558)</f>
        <v/>
      </c>
      <c r="K2232" s="24">
        <f>IF(Universe!AF2232="","",(Universe!AF2232-$B$2559)/$C$2559)</f>
        <v/>
      </c>
      <c r="L2232" s="24">
        <f>IF(Universe!AG2232="","",(Universe!AG2232-$B$2560)/$C$2560)</f>
        <v/>
      </c>
      <c r="M2232" s="24">
        <f>IF(Universe!AH2232="","",(Universe!AH2232-$B$2561)/$C$2561)</f>
        <v/>
      </c>
      <c r="N2232" s="24">
        <f>IF(Universe!AI2232="","",(Universe!AI2232-$B$2562)/$C$2562)</f>
        <v/>
      </c>
      <c r="O2232" s="24">
        <f>0.74*IF(B2232="",0,B2232)+0.16*IF(C2232="",0,C2232)+0.1*IF(D2232="",0,D2232)</f>
        <v/>
      </c>
      <c r="P2232" s="24">
        <f>0.35*IF(E2232="",0,E2232)+0.35*IF(F2232="",0,F2232)+0.3*IF(G2232="",0,G2232)</f>
        <v/>
      </c>
      <c r="Q2232" s="24">
        <f>0.656*IF(I2232="",0,I2232)+0.344*IF(H2232="",0,H2232)</f>
        <v/>
      </c>
      <c r="R2232" s="24">
        <f>0.338*IF(J2232="",0,J2232)+0.662*IF(K2232="",0,K2232)</f>
        <v/>
      </c>
      <c r="S2232" s="24">
        <f>0.38*IF(L2232="",0,L2232)+0.35*IF(M2232="",0,M2232)+0.27*IF(N2232="",0,N2232)</f>
        <v/>
      </c>
      <c r="T2232" s="24">
        <f>IF(Universe!S2232="","",((Universe!S2232-$B$2565)/$C$2565)^3)</f>
        <v/>
      </c>
      <c r="U2232" s="24">
        <f>IF(Universe!S2232="","",(Universe!S2232-$B$2565)/$C$2565)</f>
        <v/>
      </c>
      <c r="V2232" s="24">
        <f>IF(Universe!T2232="","",(Universe!T2232-$B$2566)/$C$2566)</f>
        <v/>
      </c>
      <c r="W2232" s="24">
        <f>IF(Universe!U2232="","",(Universe!U2232-$B$2567)/$C$2567)</f>
        <v/>
      </c>
      <c r="X2232" s="24">
        <f>IF(O2232="","",(O2232-$B$2571)/$C$2571)</f>
        <v/>
      </c>
      <c r="Y2232" s="24">
        <f>IF(T2232="","",(T2232-$B$2576)/$C$2576)</f>
        <v/>
      </c>
      <c r="Z2232" s="24">
        <f>IF(Universe!V2232="","",(Universe!V2232-$B$2568)/$C$2568)</f>
        <v/>
      </c>
      <c r="AA2232" s="24">
        <f>IF(P2232="","",(P2232-$B$2572)/$C$2572)</f>
        <v/>
      </c>
      <c r="AB2232" s="24">
        <f>IF(Q2232="","",(Q2232-$B$2573)/$C$2573)</f>
        <v/>
      </c>
      <c r="AC2232" s="24">
        <f>IF(R2232="","",(R2232-$B$2574)/$C$2574)</f>
        <v/>
      </c>
      <c r="AD2232" s="24">
        <f>IF(S2232="","",(S2232-$B$2575)/$C$2575)</f>
        <v/>
      </c>
      <c r="AE2232" s="24">
        <f>IF(Y2232="","",Y2232-(19.12044933116382+16.522174187581257*U2232))</f>
        <v/>
      </c>
      <c r="AF2232" s="24">
        <f>IF(X2232="","",(X2232-(-0.27268023098325006+0.47142105304415904*V2232+-0.3189264934812436*U2232)--5.286111042926227e-16)/0.7994208745952703)</f>
        <v/>
      </c>
      <c r="AG2232" s="24">
        <f>IF(AA2232="","",(AA2232-(0.5248806186338691+-0.064206457956449*U2232)-5.43454825424064e-16)/0.9977404048781155)</f>
        <v/>
      </c>
      <c r="AH2232" s="25" t="n">
        <v>-3.251384764550063</v>
      </c>
      <c r="AI2232" s="25" t="n">
        <v>0.1748460480522967</v>
      </c>
      <c r="AJ2232" s="25" t="n">
        <v>-0.6540210306121788</v>
      </c>
      <c r="AK2232" s="25" t="n">
        <v>-0.8144742997032793</v>
      </c>
      <c r="AL2232" s="25" t="n">
        <v>2.550067074576828</v>
      </c>
      <c r="AM2232" s="25" t="n">
        <v>0.545471556210268</v>
      </c>
      <c r="AN2232" s="25" t="n">
        <v>-0.9273166556867116</v>
      </c>
      <c r="AO2232" s="25" t="n">
        <v>0.0044472413851004</v>
      </c>
      <c r="AP2232" s="25" t="n">
        <v>0.0764004844773666</v>
      </c>
      <c r="AQ2232" s="25" t="n">
        <v>-0.195991436474504</v>
      </c>
    </row>
    <row r="2233">
      <c r="A2233" s="23">
        <f>Universe!A2233</f>
        <v/>
      </c>
      <c r="B2233" s="24">
        <f>IF(Universe!W2233="","",(Universe!W2233-$B$2550)/$C$2550)</f>
        <v/>
      </c>
      <c r="C2233" s="24">
        <f>IF(Universe!X2233="","",(Universe!X2233-$B$2551)/$C$2551)</f>
        <v/>
      </c>
      <c r="D2233" s="24">
        <f>IF(Universe!Y2233="","",(Universe!Y2233-$B$2552)/$C$2552)</f>
        <v/>
      </c>
      <c r="E2233" s="24">
        <f>IF(Universe!Z2233="","",(Universe!Z2233-$B$2553)/$C$2553)</f>
        <v/>
      </c>
      <c r="F2233" s="24">
        <f>IF(Universe!AA2233="","",(Universe!AA2233-$B$2554)/$C$2554)</f>
        <v/>
      </c>
      <c r="G2233" s="24">
        <f>IF(Universe!AB2233="","",(Universe!AB2233-$B$2555)/$C$2555)</f>
        <v/>
      </c>
      <c r="H2233" s="24">
        <f>IF(Universe!AC2233="","",(Universe!AC2233-$B$2556)/$C$2556)</f>
        <v/>
      </c>
      <c r="I2233" s="24">
        <f>IF(Universe!AD2233="","",(Universe!AD2233-$B$2557)/$C$2557)</f>
        <v/>
      </c>
      <c r="J2233" s="24">
        <f>IF(Universe!AE2233="","",(Universe!AE2233-$B$2558)/$C$2558)</f>
        <v/>
      </c>
      <c r="K2233" s="24">
        <f>IF(Universe!AF2233="","",(Universe!AF2233-$B$2559)/$C$2559)</f>
        <v/>
      </c>
      <c r="L2233" s="24">
        <f>IF(Universe!AG2233="","",(Universe!AG2233-$B$2560)/$C$2560)</f>
        <v/>
      </c>
      <c r="M2233" s="24">
        <f>IF(Universe!AH2233="","",(Universe!AH2233-$B$2561)/$C$2561)</f>
        <v/>
      </c>
      <c r="N2233" s="24">
        <f>IF(Universe!AI2233="","",(Universe!AI2233-$B$2562)/$C$2562)</f>
        <v/>
      </c>
      <c r="O2233" s="24">
        <f>0.74*IF(B2233="",0,B2233)+0.16*IF(C2233="",0,C2233)+0.1*IF(D2233="",0,D2233)</f>
        <v/>
      </c>
      <c r="P2233" s="24">
        <f>0.35*IF(E2233="",0,E2233)+0.35*IF(F2233="",0,F2233)+0.3*IF(G2233="",0,G2233)</f>
        <v/>
      </c>
      <c r="Q2233" s="24">
        <f>0.656*IF(I2233="",0,I2233)+0.344*IF(H2233="",0,H2233)</f>
        <v/>
      </c>
      <c r="R2233" s="24">
        <f>0.338*IF(J2233="",0,J2233)+0.662*IF(K2233="",0,K2233)</f>
        <v/>
      </c>
      <c r="S2233" s="24">
        <f>0.38*IF(L2233="",0,L2233)+0.35*IF(M2233="",0,M2233)+0.27*IF(N2233="",0,N2233)</f>
        <v/>
      </c>
      <c r="T2233" s="24">
        <f>IF(Universe!S2233="","",((Universe!S2233-$B$2565)/$C$2565)^3)</f>
        <v/>
      </c>
      <c r="U2233" s="24">
        <f>IF(Universe!S2233="","",(Universe!S2233-$B$2565)/$C$2565)</f>
        <v/>
      </c>
      <c r="V2233" s="24">
        <f>IF(Universe!T2233="","",(Universe!T2233-$B$2566)/$C$2566)</f>
        <v/>
      </c>
      <c r="W2233" s="24">
        <f>IF(Universe!U2233="","",(Universe!U2233-$B$2567)/$C$2567)</f>
        <v/>
      </c>
      <c r="X2233" s="24">
        <f>IF(O2233="","",(O2233-$B$2571)/$C$2571)</f>
        <v/>
      </c>
      <c r="Y2233" s="24">
        <f>IF(T2233="","",(T2233-$B$2576)/$C$2576)</f>
        <v/>
      </c>
      <c r="Z2233" s="24">
        <f>IF(Universe!V2233="","",(Universe!V2233-$B$2568)/$C$2568)</f>
        <v/>
      </c>
      <c r="AA2233" s="24">
        <f>IF(P2233="","",(P2233-$B$2572)/$C$2572)</f>
        <v/>
      </c>
      <c r="AB2233" s="24">
        <f>IF(Q2233="","",(Q2233-$B$2573)/$C$2573)</f>
        <v/>
      </c>
      <c r="AC2233" s="24">
        <f>IF(R2233="","",(R2233-$B$2574)/$C$2574)</f>
        <v/>
      </c>
      <c r="AD2233" s="24">
        <f>IF(S2233="","",(S2233-$B$2575)/$C$2575)</f>
        <v/>
      </c>
      <c r="AE2233" s="24">
        <f>IF(Y2233="","",Y2233-(19.12044933116382+16.522174187581257*U2233))</f>
        <v/>
      </c>
      <c r="AF2233" s="24">
        <f>IF(X2233="","",(X2233-(-0.27268023098325006+0.47142105304415904*V2233+-0.3189264934812436*U2233)--5.286111042926227e-16)/0.7994208745952703)</f>
        <v/>
      </c>
      <c r="AG2233" s="24">
        <f>IF(AA2233="","",(AA2233-(0.5248806186338691+-0.064206457956449*U2233)-5.43454825424064e-16)/0.9977404048781155)</f>
        <v/>
      </c>
      <c r="AH2233" s="25" t="n">
        <v>-3.105919296843226</v>
      </c>
      <c r="AI2233" s="25" t="n">
        <v>-0.1575276987249386</v>
      </c>
      <c r="AJ2233" s="25" t="n">
        <v>-1.338919706203813</v>
      </c>
      <c r="AK2233" s="25" t="n">
        <v>-0.5494889447662061</v>
      </c>
      <c r="AL2233" s="25" t="n">
        <v>2.80663223600848</v>
      </c>
      <c r="AM2233" s="25" t="n">
        <v>0.6036751947836719</v>
      </c>
      <c r="AN2233" s="25" t="n">
        <v>-0.1534767380639669</v>
      </c>
      <c r="AO2233" s="25" t="n">
        <v>-0.035738703354089</v>
      </c>
      <c r="AP2233" s="25" t="n">
        <v>-0.2556465488760021</v>
      </c>
      <c r="AQ2233" s="25" t="n">
        <v>-0.1725844565463599</v>
      </c>
    </row>
    <row r="2234">
      <c r="A2234" s="23">
        <f>Universe!A2234</f>
        <v/>
      </c>
      <c r="B2234" s="24">
        <f>IF(Universe!W2234="","",(Universe!W2234-$B$2550)/$C$2550)</f>
        <v/>
      </c>
      <c r="C2234" s="24">
        <f>IF(Universe!X2234="","",(Universe!X2234-$B$2551)/$C$2551)</f>
        <v/>
      </c>
      <c r="D2234" s="24">
        <f>IF(Universe!Y2234="","",(Universe!Y2234-$B$2552)/$C$2552)</f>
        <v/>
      </c>
      <c r="E2234" s="24">
        <f>IF(Universe!Z2234="","",(Universe!Z2234-$B$2553)/$C$2553)</f>
        <v/>
      </c>
      <c r="F2234" s="24">
        <f>IF(Universe!AA2234="","",(Universe!AA2234-$B$2554)/$C$2554)</f>
        <v/>
      </c>
      <c r="G2234" s="24">
        <f>IF(Universe!AB2234="","",(Universe!AB2234-$B$2555)/$C$2555)</f>
        <v/>
      </c>
      <c r="H2234" s="24">
        <f>IF(Universe!AC2234="","",(Universe!AC2234-$B$2556)/$C$2556)</f>
        <v/>
      </c>
      <c r="I2234" s="24">
        <f>IF(Universe!AD2234="","",(Universe!AD2234-$B$2557)/$C$2557)</f>
        <v/>
      </c>
      <c r="J2234" s="24">
        <f>IF(Universe!AE2234="","",(Universe!AE2234-$B$2558)/$C$2558)</f>
        <v/>
      </c>
      <c r="K2234" s="24">
        <f>IF(Universe!AF2234="","",(Universe!AF2234-$B$2559)/$C$2559)</f>
        <v/>
      </c>
      <c r="L2234" s="24">
        <f>IF(Universe!AG2234="","",(Universe!AG2234-$B$2560)/$C$2560)</f>
        <v/>
      </c>
      <c r="M2234" s="24">
        <f>IF(Universe!AH2234="","",(Universe!AH2234-$B$2561)/$C$2561)</f>
        <v/>
      </c>
      <c r="N2234" s="24">
        <f>IF(Universe!AI2234="","",(Universe!AI2234-$B$2562)/$C$2562)</f>
        <v/>
      </c>
      <c r="O2234" s="24">
        <f>0.74*IF(B2234="",0,B2234)+0.16*IF(C2234="",0,C2234)+0.1*IF(D2234="",0,D2234)</f>
        <v/>
      </c>
      <c r="P2234" s="24">
        <f>0.35*IF(E2234="",0,E2234)+0.35*IF(F2234="",0,F2234)+0.3*IF(G2234="",0,G2234)</f>
        <v/>
      </c>
      <c r="Q2234" s="24">
        <f>0.656*IF(I2234="",0,I2234)+0.344*IF(H2234="",0,H2234)</f>
        <v/>
      </c>
      <c r="R2234" s="24">
        <f>0.338*IF(J2234="",0,J2234)+0.662*IF(K2234="",0,K2234)</f>
        <v/>
      </c>
      <c r="S2234" s="24">
        <f>0.38*IF(L2234="",0,L2234)+0.35*IF(M2234="",0,M2234)+0.27*IF(N2234="",0,N2234)</f>
        <v/>
      </c>
      <c r="T2234" s="24">
        <f>IF(Universe!S2234="","",((Universe!S2234-$B$2565)/$C$2565)^3)</f>
        <v/>
      </c>
      <c r="U2234" s="24">
        <f>IF(Universe!S2234="","",(Universe!S2234-$B$2565)/$C$2565)</f>
        <v/>
      </c>
      <c r="V2234" s="24">
        <f>IF(Universe!T2234="","",(Universe!T2234-$B$2566)/$C$2566)</f>
        <v/>
      </c>
      <c r="W2234" s="24">
        <f>IF(Universe!U2234="","",(Universe!U2234-$B$2567)/$C$2567)</f>
        <v/>
      </c>
      <c r="X2234" s="24">
        <f>IF(O2234="","",(O2234-$B$2571)/$C$2571)</f>
        <v/>
      </c>
      <c r="Y2234" s="24">
        <f>IF(T2234="","",(T2234-$B$2576)/$C$2576)</f>
        <v/>
      </c>
      <c r="Z2234" s="24">
        <f>IF(Universe!V2234="","",(Universe!V2234-$B$2568)/$C$2568)</f>
        <v/>
      </c>
      <c r="AA2234" s="24">
        <f>IF(P2234="","",(P2234-$B$2572)/$C$2572)</f>
        <v/>
      </c>
      <c r="AB2234" s="24">
        <f>IF(Q2234="","",(Q2234-$B$2573)/$C$2573)</f>
        <v/>
      </c>
      <c r="AC2234" s="24">
        <f>IF(R2234="","",(R2234-$B$2574)/$C$2574)</f>
        <v/>
      </c>
      <c r="AD2234" s="24">
        <f>IF(S2234="","",(S2234-$B$2575)/$C$2575)</f>
        <v/>
      </c>
      <c r="AE2234" s="24">
        <f>IF(Y2234="","",Y2234-(19.12044933116382+16.522174187581257*U2234))</f>
        <v/>
      </c>
      <c r="AF2234" s="24">
        <f>IF(X2234="","",(X2234-(-0.27268023098325006+0.47142105304415904*V2234+-0.3189264934812436*U2234)--5.286111042926227e-16)/0.7994208745952703)</f>
        <v/>
      </c>
      <c r="AG2234" s="24">
        <f>IF(AA2234="","",(AA2234-(0.5248806186338691+-0.064206457956449*U2234)-5.43454825424064e-16)/0.9977404048781155)</f>
        <v/>
      </c>
      <c r="AH2234" s="25" t="n">
        <v>-3.451272010634525</v>
      </c>
      <c r="AI2234" s="25" t="n">
        <v>1.314675200038445</v>
      </c>
      <c r="AJ2234" s="25" t="n">
        <v>-1.677099589959352</v>
      </c>
      <c r="AK2234" s="25" t="n">
        <v>-0.8401029265403891</v>
      </c>
      <c r="AL2234" s="25" t="n">
        <v>2.110942325002537</v>
      </c>
      <c r="AM2234" s="25" t="n">
        <v>0.1989224111419476</v>
      </c>
      <c r="AN2234" s="25" t="n">
        <v>0.118265505925055</v>
      </c>
      <c r="AO2234" s="25" t="n">
        <v>0.2011747571972955</v>
      </c>
      <c r="AP2234" s="25" t="n">
        <v>-1.630951183692573</v>
      </c>
      <c r="AQ2234" s="25" t="n">
        <v>0.3811044729025744</v>
      </c>
    </row>
    <row r="2235">
      <c r="A2235" s="23">
        <f>Universe!A2235</f>
        <v/>
      </c>
      <c r="B2235" s="24">
        <f>IF(Universe!W2235="","",(Universe!W2235-$B$2550)/$C$2550)</f>
        <v/>
      </c>
      <c r="C2235" s="24">
        <f>IF(Universe!X2235="","",(Universe!X2235-$B$2551)/$C$2551)</f>
        <v/>
      </c>
      <c r="D2235" s="24">
        <f>IF(Universe!Y2235="","",(Universe!Y2235-$B$2552)/$C$2552)</f>
        <v/>
      </c>
      <c r="E2235" s="24">
        <f>IF(Universe!Z2235="","",(Universe!Z2235-$B$2553)/$C$2553)</f>
        <v/>
      </c>
      <c r="F2235" s="24">
        <f>IF(Universe!AA2235="","",(Universe!AA2235-$B$2554)/$C$2554)</f>
        <v/>
      </c>
      <c r="G2235" s="24">
        <f>IF(Universe!AB2235="","",(Universe!AB2235-$B$2555)/$C$2555)</f>
        <v/>
      </c>
      <c r="H2235" s="24">
        <f>IF(Universe!AC2235="","",(Universe!AC2235-$B$2556)/$C$2556)</f>
        <v/>
      </c>
      <c r="I2235" s="24">
        <f>IF(Universe!AD2235="","",(Universe!AD2235-$B$2557)/$C$2557)</f>
        <v/>
      </c>
      <c r="J2235" s="24">
        <f>IF(Universe!AE2235="","",(Universe!AE2235-$B$2558)/$C$2558)</f>
        <v/>
      </c>
      <c r="K2235" s="24">
        <f>IF(Universe!AF2235="","",(Universe!AF2235-$B$2559)/$C$2559)</f>
        <v/>
      </c>
      <c r="L2235" s="24">
        <f>IF(Universe!AG2235="","",(Universe!AG2235-$B$2560)/$C$2560)</f>
        <v/>
      </c>
      <c r="M2235" s="24">
        <f>IF(Universe!AH2235="","",(Universe!AH2235-$B$2561)/$C$2561)</f>
        <v/>
      </c>
      <c r="N2235" s="24">
        <f>IF(Universe!AI2235="","",(Universe!AI2235-$B$2562)/$C$2562)</f>
        <v/>
      </c>
      <c r="O2235" s="24">
        <f>0.74*IF(B2235="",0,B2235)+0.16*IF(C2235="",0,C2235)+0.1*IF(D2235="",0,D2235)</f>
        <v/>
      </c>
      <c r="P2235" s="24">
        <f>0.35*IF(E2235="",0,E2235)+0.35*IF(F2235="",0,F2235)+0.3*IF(G2235="",0,G2235)</f>
        <v/>
      </c>
      <c r="Q2235" s="24">
        <f>0.656*IF(I2235="",0,I2235)+0.344*IF(H2235="",0,H2235)</f>
        <v/>
      </c>
      <c r="R2235" s="24">
        <f>0.338*IF(J2235="",0,J2235)+0.662*IF(K2235="",0,K2235)</f>
        <v/>
      </c>
      <c r="S2235" s="24">
        <f>0.38*IF(L2235="",0,L2235)+0.35*IF(M2235="",0,M2235)+0.27*IF(N2235="",0,N2235)</f>
        <v/>
      </c>
      <c r="T2235" s="24">
        <f>IF(Universe!S2235="","",((Universe!S2235-$B$2565)/$C$2565)^3)</f>
        <v/>
      </c>
      <c r="U2235" s="24">
        <f>IF(Universe!S2235="","",(Universe!S2235-$B$2565)/$C$2565)</f>
        <v/>
      </c>
      <c r="V2235" s="24">
        <f>IF(Universe!T2235="","",(Universe!T2235-$B$2566)/$C$2566)</f>
        <v/>
      </c>
      <c r="W2235" s="24">
        <f>IF(Universe!U2235="","",(Universe!U2235-$B$2567)/$C$2567)</f>
        <v/>
      </c>
      <c r="X2235" s="24">
        <f>IF(O2235="","",(O2235-$B$2571)/$C$2571)</f>
        <v/>
      </c>
      <c r="Y2235" s="24">
        <f>IF(T2235="","",(T2235-$B$2576)/$C$2576)</f>
        <v/>
      </c>
      <c r="Z2235" s="24">
        <f>IF(Universe!V2235="","",(Universe!V2235-$B$2568)/$C$2568)</f>
        <v/>
      </c>
      <c r="AA2235" s="24">
        <f>IF(P2235="","",(P2235-$B$2572)/$C$2572)</f>
        <v/>
      </c>
      <c r="AB2235" s="24">
        <f>IF(Q2235="","",(Q2235-$B$2573)/$C$2573)</f>
        <v/>
      </c>
      <c r="AC2235" s="24">
        <f>IF(R2235="","",(R2235-$B$2574)/$C$2574)</f>
        <v/>
      </c>
      <c r="AD2235" s="24">
        <f>IF(S2235="","",(S2235-$B$2575)/$C$2575)</f>
        <v/>
      </c>
      <c r="AE2235" s="24">
        <f>IF(Y2235="","",Y2235-(19.12044933116382+16.522174187581257*U2235))</f>
        <v/>
      </c>
      <c r="AF2235" s="24">
        <f>IF(X2235="","",(X2235-(-0.27268023098325006+0.47142105304415904*V2235+-0.3189264934812436*U2235)--5.286111042926227e-16)/0.7994208745952703)</f>
        <v/>
      </c>
      <c r="AG2235" s="24">
        <f>IF(AA2235="","",(AA2235-(0.5248806186338691+-0.064206457956449*U2235)-5.43454825424064e-16)/0.9977404048781155)</f>
        <v/>
      </c>
      <c r="AH2235" s="25" t="n">
        <v>-3.18090174413946</v>
      </c>
      <c r="AI2235" s="25" t="n">
        <v>-0.9450222387299756</v>
      </c>
      <c r="AJ2235" s="25" t="n">
        <v>-2.29169598719848</v>
      </c>
      <c r="AK2235" s="25" t="n">
        <v>0.4103491723026152</v>
      </c>
      <c r="AL2235" s="25" t="n">
        <v>2.680826960996089</v>
      </c>
      <c r="AM2235" s="25" t="n">
        <v>1.962976498198341</v>
      </c>
      <c r="AN2235" s="25" t="n">
        <v>0.3235762332976022</v>
      </c>
      <c r="AO2235" s="25" t="n">
        <v>-0.0568884649809857</v>
      </c>
      <c r="AP2235" s="25" t="n">
        <v>0.1014783882997814</v>
      </c>
      <c r="AQ2235" s="25" t="n">
        <v>0.692276261794417</v>
      </c>
    </row>
    <row r="2236">
      <c r="A2236" s="23">
        <f>Universe!A2236</f>
        <v/>
      </c>
      <c r="B2236" s="24">
        <f>IF(Universe!W2236="","",(Universe!W2236-$B$2550)/$C$2550)</f>
        <v/>
      </c>
      <c r="C2236" s="24">
        <f>IF(Universe!X2236="","",(Universe!X2236-$B$2551)/$C$2551)</f>
        <v/>
      </c>
      <c r="D2236" s="24">
        <f>IF(Universe!Y2236="","",(Universe!Y2236-$B$2552)/$C$2552)</f>
        <v/>
      </c>
      <c r="E2236" s="24">
        <f>IF(Universe!Z2236="","",(Universe!Z2236-$B$2553)/$C$2553)</f>
        <v/>
      </c>
      <c r="F2236" s="24">
        <f>IF(Universe!AA2236="","",(Universe!AA2236-$B$2554)/$C$2554)</f>
        <v/>
      </c>
      <c r="G2236" s="24">
        <f>IF(Universe!AB2236="","",(Universe!AB2236-$B$2555)/$C$2555)</f>
        <v/>
      </c>
      <c r="H2236" s="24">
        <f>IF(Universe!AC2236="","",(Universe!AC2236-$B$2556)/$C$2556)</f>
        <v/>
      </c>
      <c r="I2236" s="24">
        <f>IF(Universe!AD2236="","",(Universe!AD2236-$B$2557)/$C$2557)</f>
        <v/>
      </c>
      <c r="J2236" s="24">
        <f>IF(Universe!AE2236="","",(Universe!AE2236-$B$2558)/$C$2558)</f>
        <v/>
      </c>
      <c r="K2236" s="24">
        <f>IF(Universe!AF2236="","",(Universe!AF2236-$B$2559)/$C$2559)</f>
        <v/>
      </c>
      <c r="L2236" s="24">
        <f>IF(Universe!AG2236="","",(Universe!AG2236-$B$2560)/$C$2560)</f>
        <v/>
      </c>
      <c r="M2236" s="24">
        <f>IF(Universe!AH2236="","",(Universe!AH2236-$B$2561)/$C$2561)</f>
        <v/>
      </c>
      <c r="N2236" s="24">
        <f>IF(Universe!AI2236="","",(Universe!AI2236-$B$2562)/$C$2562)</f>
        <v/>
      </c>
      <c r="O2236" s="24">
        <f>0.74*IF(B2236="",0,B2236)+0.16*IF(C2236="",0,C2236)+0.1*IF(D2236="",0,D2236)</f>
        <v/>
      </c>
      <c r="P2236" s="24">
        <f>0.35*IF(E2236="",0,E2236)+0.35*IF(F2236="",0,F2236)+0.3*IF(G2236="",0,G2236)</f>
        <v/>
      </c>
      <c r="Q2236" s="24">
        <f>0.656*IF(I2236="",0,I2236)+0.344*IF(H2236="",0,H2236)</f>
        <v/>
      </c>
      <c r="R2236" s="24">
        <f>0.338*IF(J2236="",0,J2236)+0.662*IF(K2236="",0,K2236)</f>
        <v/>
      </c>
      <c r="S2236" s="24">
        <f>0.38*IF(L2236="",0,L2236)+0.35*IF(M2236="",0,M2236)+0.27*IF(N2236="",0,N2236)</f>
        <v/>
      </c>
      <c r="T2236" s="24">
        <f>IF(Universe!S2236="","",((Universe!S2236-$B$2565)/$C$2565)^3)</f>
        <v/>
      </c>
      <c r="U2236" s="24">
        <f>IF(Universe!S2236="","",(Universe!S2236-$B$2565)/$C$2565)</f>
        <v/>
      </c>
      <c r="V2236" s="24">
        <f>IF(Universe!T2236="","",(Universe!T2236-$B$2566)/$C$2566)</f>
        <v/>
      </c>
      <c r="W2236" s="24">
        <f>IF(Universe!U2236="","",(Universe!U2236-$B$2567)/$C$2567)</f>
        <v/>
      </c>
      <c r="X2236" s="24">
        <f>IF(O2236="","",(O2236-$B$2571)/$C$2571)</f>
        <v/>
      </c>
      <c r="Y2236" s="24">
        <f>IF(T2236="","",(T2236-$B$2576)/$C$2576)</f>
        <v/>
      </c>
      <c r="Z2236" s="24">
        <f>IF(Universe!V2236="","",(Universe!V2236-$B$2568)/$C$2568)</f>
        <v/>
      </c>
      <c r="AA2236" s="24">
        <f>IF(P2236="","",(P2236-$B$2572)/$C$2572)</f>
        <v/>
      </c>
      <c r="AB2236" s="24">
        <f>IF(Q2236="","",(Q2236-$B$2573)/$C$2573)</f>
        <v/>
      </c>
      <c r="AC2236" s="24">
        <f>IF(R2236="","",(R2236-$B$2574)/$C$2574)</f>
        <v/>
      </c>
      <c r="AD2236" s="24">
        <f>IF(S2236="","",(S2236-$B$2575)/$C$2575)</f>
        <v/>
      </c>
      <c r="AE2236" s="24">
        <f>IF(Y2236="","",Y2236-(19.12044933116382+16.522174187581257*U2236))</f>
        <v/>
      </c>
      <c r="AF2236" s="24">
        <f>IF(X2236="","",(X2236-(-0.27268023098325006+0.47142105304415904*V2236+-0.3189264934812436*U2236)--5.286111042926227e-16)/0.7994208745952703)</f>
        <v/>
      </c>
      <c r="AG2236" s="24">
        <f>IF(AA2236="","",(AA2236-(0.5248806186338691+-0.064206457956449*U2236)-5.43454825424064e-16)/0.9977404048781155)</f>
        <v/>
      </c>
      <c r="AH2236" s="25" t="n">
        <v>-2.041459362348417</v>
      </c>
      <c r="AI2236" s="25" t="n">
        <v>-1.756560798562131</v>
      </c>
      <c r="AJ2236" s="25" t="n">
        <v>1.085123298382491</v>
      </c>
      <c r="AK2236" s="25" t="n">
        <v>0.4605142973488859</v>
      </c>
      <c r="AL2236" s="25" t="n">
        <v>3.301045852976021</v>
      </c>
      <c r="AM2236" s="25" t="n">
        <v>0.4192659231767643</v>
      </c>
      <c r="AN2236" s="25" t="n">
        <v>-0.8608450944679774</v>
      </c>
      <c r="AO2236" s="25" t="n">
        <v>1.036965022480616</v>
      </c>
      <c r="AP2236" s="25" t="n">
        <v>-0.7851445793781662</v>
      </c>
      <c r="AQ2236" s="25" t="n">
        <v>0.7641346824112319</v>
      </c>
    </row>
    <row r="2237">
      <c r="A2237" s="23">
        <f>Universe!A2237</f>
        <v/>
      </c>
      <c r="B2237" s="24">
        <f>IF(Universe!W2237="","",(Universe!W2237-$B$2550)/$C$2550)</f>
        <v/>
      </c>
      <c r="C2237" s="24">
        <f>IF(Universe!X2237="","",(Universe!X2237-$B$2551)/$C$2551)</f>
        <v/>
      </c>
      <c r="D2237" s="24">
        <f>IF(Universe!Y2237="","",(Universe!Y2237-$B$2552)/$C$2552)</f>
        <v/>
      </c>
      <c r="E2237" s="24">
        <f>IF(Universe!Z2237="","",(Universe!Z2237-$B$2553)/$C$2553)</f>
        <v/>
      </c>
      <c r="F2237" s="24">
        <f>IF(Universe!AA2237="","",(Universe!AA2237-$B$2554)/$C$2554)</f>
        <v/>
      </c>
      <c r="G2237" s="24">
        <f>IF(Universe!AB2237="","",(Universe!AB2237-$B$2555)/$C$2555)</f>
        <v/>
      </c>
      <c r="H2237" s="24">
        <f>IF(Universe!AC2237="","",(Universe!AC2237-$B$2556)/$C$2556)</f>
        <v/>
      </c>
      <c r="I2237" s="24">
        <f>IF(Universe!AD2237="","",(Universe!AD2237-$B$2557)/$C$2557)</f>
        <v/>
      </c>
      <c r="J2237" s="24">
        <f>IF(Universe!AE2237="","",(Universe!AE2237-$B$2558)/$C$2558)</f>
        <v/>
      </c>
      <c r="K2237" s="24">
        <f>IF(Universe!AF2237="","",(Universe!AF2237-$B$2559)/$C$2559)</f>
        <v/>
      </c>
      <c r="L2237" s="24">
        <f>IF(Universe!AG2237="","",(Universe!AG2237-$B$2560)/$C$2560)</f>
        <v/>
      </c>
      <c r="M2237" s="24">
        <f>IF(Universe!AH2237="","",(Universe!AH2237-$B$2561)/$C$2561)</f>
        <v/>
      </c>
      <c r="N2237" s="24">
        <f>IF(Universe!AI2237="","",(Universe!AI2237-$B$2562)/$C$2562)</f>
        <v/>
      </c>
      <c r="O2237" s="24">
        <f>0.74*IF(B2237="",0,B2237)+0.16*IF(C2237="",0,C2237)+0.1*IF(D2237="",0,D2237)</f>
        <v/>
      </c>
      <c r="P2237" s="24">
        <f>0.35*IF(E2237="",0,E2237)+0.35*IF(F2237="",0,F2237)+0.3*IF(G2237="",0,G2237)</f>
        <v/>
      </c>
      <c r="Q2237" s="24">
        <f>0.656*IF(I2237="",0,I2237)+0.344*IF(H2237="",0,H2237)</f>
        <v/>
      </c>
      <c r="R2237" s="24">
        <f>0.338*IF(J2237="",0,J2237)+0.662*IF(K2237="",0,K2237)</f>
        <v/>
      </c>
      <c r="S2237" s="24">
        <f>0.38*IF(L2237="",0,L2237)+0.35*IF(M2237="",0,M2237)+0.27*IF(N2237="",0,N2237)</f>
        <v/>
      </c>
      <c r="T2237" s="24">
        <f>IF(Universe!S2237="","",((Universe!S2237-$B$2565)/$C$2565)^3)</f>
        <v/>
      </c>
      <c r="U2237" s="24">
        <f>IF(Universe!S2237="","",(Universe!S2237-$B$2565)/$C$2565)</f>
        <v/>
      </c>
      <c r="V2237" s="24">
        <f>IF(Universe!T2237="","",(Universe!T2237-$B$2566)/$C$2566)</f>
        <v/>
      </c>
      <c r="W2237" s="24">
        <f>IF(Universe!U2237="","",(Universe!U2237-$B$2567)/$C$2567)</f>
        <v/>
      </c>
      <c r="X2237" s="24">
        <f>IF(O2237="","",(O2237-$B$2571)/$C$2571)</f>
        <v/>
      </c>
      <c r="Y2237" s="24">
        <f>IF(T2237="","",(T2237-$B$2576)/$C$2576)</f>
        <v/>
      </c>
      <c r="Z2237" s="24">
        <f>IF(Universe!V2237="","",(Universe!V2237-$B$2568)/$C$2568)</f>
        <v/>
      </c>
      <c r="AA2237" s="24">
        <f>IF(P2237="","",(P2237-$B$2572)/$C$2572)</f>
        <v/>
      </c>
      <c r="AB2237" s="24">
        <f>IF(Q2237="","",(Q2237-$B$2573)/$C$2573)</f>
        <v/>
      </c>
      <c r="AC2237" s="24">
        <f>IF(R2237="","",(R2237-$B$2574)/$C$2574)</f>
        <v/>
      </c>
      <c r="AD2237" s="24">
        <f>IF(S2237="","",(S2237-$B$2575)/$C$2575)</f>
        <v/>
      </c>
      <c r="AE2237" s="24">
        <f>IF(Y2237="","",Y2237-(19.12044933116382+16.522174187581257*U2237))</f>
        <v/>
      </c>
      <c r="AF2237" s="24">
        <f>IF(X2237="","",(X2237-(-0.27268023098325006+0.47142105304415904*V2237+-0.3189264934812436*U2237)--5.286111042926227e-16)/0.7994208745952703)</f>
        <v/>
      </c>
      <c r="AG2237" s="24">
        <f>IF(AA2237="","",(AA2237-(0.5248806186338691+-0.064206457956449*U2237)-5.43454825424064e-16)/0.9977404048781155)</f>
        <v/>
      </c>
      <c r="AH2237" s="25" t="n">
        <v>-2.893187209701929</v>
      </c>
      <c r="AI2237" s="25" t="n">
        <v>-0.4478817156151918</v>
      </c>
      <c r="AJ2237" s="25" t="n">
        <v>-0.1548299970908399</v>
      </c>
      <c r="AK2237" s="25" t="n">
        <v>0.1780731473154685</v>
      </c>
      <c r="AL2237" s="25" t="n">
        <v>3.091713326608311</v>
      </c>
      <c r="AM2237" s="25" t="n">
        <v>0.2077714742586593</v>
      </c>
      <c r="AN2237" s="25" t="n">
        <v>-0.5436906720771754</v>
      </c>
      <c r="AO2237" s="25" t="n">
        <v>0.1179872232512568</v>
      </c>
      <c r="AP2237" s="25" t="n">
        <v>-0.282973867799644</v>
      </c>
      <c r="AQ2237" s="25" t="n">
        <v>0.0560933849468319</v>
      </c>
    </row>
    <row r="2238">
      <c r="A2238" s="23">
        <f>Universe!A2238</f>
        <v/>
      </c>
      <c r="B2238" s="24">
        <f>IF(Universe!W2238="","",(Universe!W2238-$B$2550)/$C$2550)</f>
        <v/>
      </c>
      <c r="C2238" s="24">
        <f>IF(Universe!X2238="","",(Universe!X2238-$B$2551)/$C$2551)</f>
        <v/>
      </c>
      <c r="D2238" s="24">
        <f>IF(Universe!Y2238="","",(Universe!Y2238-$B$2552)/$C$2552)</f>
        <v/>
      </c>
      <c r="E2238" s="24">
        <f>IF(Universe!Z2238="","",(Universe!Z2238-$B$2553)/$C$2553)</f>
        <v/>
      </c>
      <c r="F2238" s="24">
        <f>IF(Universe!AA2238="","",(Universe!AA2238-$B$2554)/$C$2554)</f>
        <v/>
      </c>
      <c r="G2238" s="24">
        <f>IF(Universe!AB2238="","",(Universe!AB2238-$B$2555)/$C$2555)</f>
        <v/>
      </c>
      <c r="H2238" s="24">
        <f>IF(Universe!AC2238="","",(Universe!AC2238-$B$2556)/$C$2556)</f>
        <v/>
      </c>
      <c r="I2238" s="24">
        <f>IF(Universe!AD2238="","",(Universe!AD2238-$B$2557)/$C$2557)</f>
        <v/>
      </c>
      <c r="J2238" s="24">
        <f>IF(Universe!AE2238="","",(Universe!AE2238-$B$2558)/$C$2558)</f>
        <v/>
      </c>
      <c r="K2238" s="24">
        <f>IF(Universe!AF2238="","",(Universe!AF2238-$B$2559)/$C$2559)</f>
        <v/>
      </c>
      <c r="L2238" s="24">
        <f>IF(Universe!AG2238="","",(Universe!AG2238-$B$2560)/$C$2560)</f>
        <v/>
      </c>
      <c r="M2238" s="24">
        <f>IF(Universe!AH2238="","",(Universe!AH2238-$B$2561)/$C$2561)</f>
        <v/>
      </c>
      <c r="N2238" s="24">
        <f>IF(Universe!AI2238="","",(Universe!AI2238-$B$2562)/$C$2562)</f>
        <v/>
      </c>
      <c r="O2238" s="24">
        <f>0.74*IF(B2238="",0,B2238)+0.16*IF(C2238="",0,C2238)+0.1*IF(D2238="",0,D2238)</f>
        <v/>
      </c>
      <c r="P2238" s="24">
        <f>0.35*IF(E2238="",0,E2238)+0.35*IF(F2238="",0,F2238)+0.3*IF(G2238="",0,G2238)</f>
        <v/>
      </c>
      <c r="Q2238" s="24">
        <f>0.656*IF(I2238="",0,I2238)+0.344*IF(H2238="",0,H2238)</f>
        <v/>
      </c>
      <c r="R2238" s="24">
        <f>0.338*IF(J2238="",0,J2238)+0.662*IF(K2238="",0,K2238)</f>
        <v/>
      </c>
      <c r="S2238" s="24">
        <f>0.38*IF(L2238="",0,L2238)+0.35*IF(M2238="",0,M2238)+0.27*IF(N2238="",0,N2238)</f>
        <v/>
      </c>
      <c r="T2238" s="24">
        <f>IF(Universe!S2238="","",((Universe!S2238-$B$2565)/$C$2565)^3)</f>
        <v/>
      </c>
      <c r="U2238" s="24">
        <f>IF(Universe!S2238="","",(Universe!S2238-$B$2565)/$C$2565)</f>
        <v/>
      </c>
      <c r="V2238" s="24">
        <f>IF(Universe!T2238="","",(Universe!T2238-$B$2566)/$C$2566)</f>
        <v/>
      </c>
      <c r="W2238" s="24">
        <f>IF(Universe!U2238="","",(Universe!U2238-$B$2567)/$C$2567)</f>
        <v/>
      </c>
      <c r="X2238" s="24">
        <f>IF(O2238="","",(O2238-$B$2571)/$C$2571)</f>
        <v/>
      </c>
      <c r="Y2238" s="24">
        <f>IF(T2238="","",(T2238-$B$2576)/$C$2576)</f>
        <v/>
      </c>
      <c r="Z2238" s="24">
        <f>IF(Universe!V2238="","",(Universe!V2238-$B$2568)/$C$2568)</f>
        <v/>
      </c>
      <c r="AA2238" s="24">
        <f>IF(P2238="","",(P2238-$B$2572)/$C$2572)</f>
        <v/>
      </c>
      <c r="AB2238" s="24">
        <f>IF(Q2238="","",(Q2238-$B$2573)/$C$2573)</f>
        <v/>
      </c>
      <c r="AC2238" s="24">
        <f>IF(R2238="","",(R2238-$B$2574)/$C$2574)</f>
        <v/>
      </c>
      <c r="AD2238" s="24">
        <f>IF(S2238="","",(S2238-$B$2575)/$C$2575)</f>
        <v/>
      </c>
      <c r="AE2238" s="24">
        <f>IF(Y2238="","",Y2238-(19.12044933116382+16.522174187581257*U2238))</f>
        <v/>
      </c>
      <c r="AF2238" s="24">
        <f>IF(X2238="","",(X2238-(-0.27268023098325006+0.47142105304415904*V2238+-0.3189264934812436*U2238)--5.286111042926227e-16)/0.7994208745952703)</f>
        <v/>
      </c>
      <c r="AG2238" s="24">
        <f>IF(AA2238="","",(AA2238-(0.5248806186338691+-0.064206457956449*U2238)-5.43454825424064e-16)/0.9977404048781155)</f>
        <v/>
      </c>
      <c r="AH2238" s="25" t="n">
        <v>-3.244705292982757</v>
      </c>
      <c r="AI2238" s="25" t="n">
        <v>-0.6929583716472574</v>
      </c>
      <c r="AJ2238" s="25" t="n">
        <v>-0.3799824718970584</v>
      </c>
      <c r="AK2238" s="25" t="n">
        <v>-0.2950374203075662</v>
      </c>
      <c r="AL2238" s="25" t="n">
        <v>2.562986107783212</v>
      </c>
      <c r="AM2238" s="25" t="n">
        <v>0.5197927352149522</v>
      </c>
      <c r="AN2238" s="25" t="n">
        <v>-1.538970326004259</v>
      </c>
      <c r="AO2238" s="25" t="n">
        <v>0.1231645496164488</v>
      </c>
      <c r="AP2238" s="25" t="n">
        <v>0.2376169303600455</v>
      </c>
      <c r="AQ2238" s="25" t="n">
        <v>-0.307220661893251</v>
      </c>
    </row>
    <row r="2239">
      <c r="A2239" s="23">
        <f>Universe!A2239</f>
        <v/>
      </c>
      <c r="B2239" s="24">
        <f>IF(Universe!W2239="","",(Universe!W2239-$B$2550)/$C$2550)</f>
        <v/>
      </c>
      <c r="C2239" s="24">
        <f>IF(Universe!X2239="","",(Universe!X2239-$B$2551)/$C$2551)</f>
        <v/>
      </c>
      <c r="D2239" s="24">
        <f>IF(Universe!Y2239="","",(Universe!Y2239-$B$2552)/$C$2552)</f>
        <v/>
      </c>
      <c r="E2239" s="24">
        <f>IF(Universe!Z2239="","",(Universe!Z2239-$B$2553)/$C$2553)</f>
        <v/>
      </c>
      <c r="F2239" s="24">
        <f>IF(Universe!AA2239="","",(Universe!AA2239-$B$2554)/$C$2554)</f>
        <v/>
      </c>
      <c r="G2239" s="24">
        <f>IF(Universe!AB2239="","",(Universe!AB2239-$B$2555)/$C$2555)</f>
        <v/>
      </c>
      <c r="H2239" s="24">
        <f>IF(Universe!AC2239="","",(Universe!AC2239-$B$2556)/$C$2556)</f>
        <v/>
      </c>
      <c r="I2239" s="24">
        <f>IF(Universe!AD2239="","",(Universe!AD2239-$B$2557)/$C$2557)</f>
        <v/>
      </c>
      <c r="J2239" s="24">
        <f>IF(Universe!AE2239="","",(Universe!AE2239-$B$2558)/$C$2558)</f>
        <v/>
      </c>
      <c r="K2239" s="24">
        <f>IF(Universe!AF2239="","",(Universe!AF2239-$B$2559)/$C$2559)</f>
        <v/>
      </c>
      <c r="L2239" s="24">
        <f>IF(Universe!AG2239="","",(Universe!AG2239-$B$2560)/$C$2560)</f>
        <v/>
      </c>
      <c r="M2239" s="24">
        <f>IF(Universe!AH2239="","",(Universe!AH2239-$B$2561)/$C$2561)</f>
        <v/>
      </c>
      <c r="N2239" s="24">
        <f>IF(Universe!AI2239="","",(Universe!AI2239-$B$2562)/$C$2562)</f>
        <v/>
      </c>
      <c r="O2239" s="24">
        <f>0.74*IF(B2239="",0,B2239)+0.16*IF(C2239="",0,C2239)+0.1*IF(D2239="",0,D2239)</f>
        <v/>
      </c>
      <c r="P2239" s="24">
        <f>0.35*IF(E2239="",0,E2239)+0.35*IF(F2239="",0,F2239)+0.3*IF(G2239="",0,G2239)</f>
        <v/>
      </c>
      <c r="Q2239" s="24">
        <f>0.656*IF(I2239="",0,I2239)+0.344*IF(H2239="",0,H2239)</f>
        <v/>
      </c>
      <c r="R2239" s="24">
        <f>0.338*IF(J2239="",0,J2239)+0.662*IF(K2239="",0,K2239)</f>
        <v/>
      </c>
      <c r="S2239" s="24">
        <f>0.38*IF(L2239="",0,L2239)+0.35*IF(M2239="",0,M2239)+0.27*IF(N2239="",0,N2239)</f>
        <v/>
      </c>
      <c r="T2239" s="24">
        <f>IF(Universe!S2239="","",((Universe!S2239-$B$2565)/$C$2565)^3)</f>
        <v/>
      </c>
      <c r="U2239" s="24">
        <f>IF(Universe!S2239="","",(Universe!S2239-$B$2565)/$C$2565)</f>
        <v/>
      </c>
      <c r="V2239" s="24">
        <f>IF(Universe!T2239="","",(Universe!T2239-$B$2566)/$C$2566)</f>
        <v/>
      </c>
      <c r="W2239" s="24">
        <f>IF(Universe!U2239="","",(Universe!U2239-$B$2567)/$C$2567)</f>
        <v/>
      </c>
      <c r="X2239" s="24">
        <f>IF(O2239="","",(O2239-$B$2571)/$C$2571)</f>
        <v/>
      </c>
      <c r="Y2239" s="24">
        <f>IF(T2239="","",(T2239-$B$2576)/$C$2576)</f>
        <v/>
      </c>
      <c r="Z2239" s="24">
        <f>IF(Universe!V2239="","",(Universe!V2239-$B$2568)/$C$2568)</f>
        <v/>
      </c>
      <c r="AA2239" s="24">
        <f>IF(P2239="","",(P2239-$B$2572)/$C$2572)</f>
        <v/>
      </c>
      <c r="AB2239" s="24">
        <f>IF(Q2239="","",(Q2239-$B$2573)/$C$2573)</f>
        <v/>
      </c>
      <c r="AC2239" s="24">
        <f>IF(R2239="","",(R2239-$B$2574)/$C$2574)</f>
        <v/>
      </c>
      <c r="AD2239" s="24">
        <f>IF(S2239="","",(S2239-$B$2575)/$C$2575)</f>
        <v/>
      </c>
      <c r="AE2239" s="24">
        <f>IF(Y2239="","",Y2239-(19.12044933116382+16.522174187581257*U2239))</f>
        <v/>
      </c>
      <c r="AF2239" s="24">
        <f>IF(X2239="","",(X2239-(-0.27268023098325006+0.47142105304415904*V2239+-0.3189264934812436*U2239)--5.286111042926227e-16)/0.7994208745952703)</f>
        <v/>
      </c>
      <c r="AG2239" s="24">
        <f>IF(AA2239="","",(AA2239-(0.5248806186338691+-0.064206457956449*U2239)-5.43454825424064e-16)/0.9977404048781155)</f>
        <v/>
      </c>
      <c r="AH2239" s="25" t="n">
        <v>-3.584238464811773</v>
      </c>
      <c r="AI2239" s="25" t="n">
        <v>0.4732837898224659</v>
      </c>
      <c r="AJ2239" s="25" t="n">
        <v>-0.3424773604384611</v>
      </c>
      <c r="AK2239" s="25" t="n">
        <v>-0.912833711263308</v>
      </c>
      <c r="AL2239" s="25" t="n">
        <v>1.760621891579872</v>
      </c>
      <c r="AM2239" s="25" t="n">
        <v>1.519283856672828</v>
      </c>
      <c r="AN2239" s="25" t="n">
        <v>-0.4556338129305444</v>
      </c>
      <c r="AO2239" s="25" t="n">
        <v>-0.1078374523798212</v>
      </c>
      <c r="AP2239" s="25" t="n">
        <v>-0.3802096956710653</v>
      </c>
      <c r="AQ2239" s="25" t="n">
        <v>0.6283014945785544</v>
      </c>
    </row>
    <row r="2240">
      <c r="A2240" s="23">
        <f>Universe!A2240</f>
        <v/>
      </c>
      <c r="B2240" s="24">
        <f>IF(Universe!W2240="","",(Universe!W2240-$B$2550)/$C$2550)</f>
        <v/>
      </c>
      <c r="C2240" s="24">
        <f>IF(Universe!X2240="","",(Universe!X2240-$B$2551)/$C$2551)</f>
        <v/>
      </c>
      <c r="D2240" s="24">
        <f>IF(Universe!Y2240="","",(Universe!Y2240-$B$2552)/$C$2552)</f>
        <v/>
      </c>
      <c r="E2240" s="24">
        <f>IF(Universe!Z2240="","",(Universe!Z2240-$B$2553)/$C$2553)</f>
        <v/>
      </c>
      <c r="F2240" s="24">
        <f>IF(Universe!AA2240="","",(Universe!AA2240-$B$2554)/$C$2554)</f>
        <v/>
      </c>
      <c r="G2240" s="24">
        <f>IF(Universe!AB2240="","",(Universe!AB2240-$B$2555)/$C$2555)</f>
        <v/>
      </c>
      <c r="H2240" s="24">
        <f>IF(Universe!AC2240="","",(Universe!AC2240-$B$2556)/$C$2556)</f>
        <v/>
      </c>
      <c r="I2240" s="24">
        <f>IF(Universe!AD2240="","",(Universe!AD2240-$B$2557)/$C$2557)</f>
        <v/>
      </c>
      <c r="J2240" s="24">
        <f>IF(Universe!AE2240="","",(Universe!AE2240-$B$2558)/$C$2558)</f>
        <v/>
      </c>
      <c r="K2240" s="24">
        <f>IF(Universe!AF2240="","",(Universe!AF2240-$B$2559)/$C$2559)</f>
        <v/>
      </c>
      <c r="L2240" s="24">
        <f>IF(Universe!AG2240="","",(Universe!AG2240-$B$2560)/$C$2560)</f>
        <v/>
      </c>
      <c r="M2240" s="24">
        <f>IF(Universe!AH2240="","",(Universe!AH2240-$B$2561)/$C$2561)</f>
        <v/>
      </c>
      <c r="N2240" s="24">
        <f>IF(Universe!AI2240="","",(Universe!AI2240-$B$2562)/$C$2562)</f>
        <v/>
      </c>
      <c r="O2240" s="24">
        <f>0.74*IF(B2240="",0,B2240)+0.16*IF(C2240="",0,C2240)+0.1*IF(D2240="",0,D2240)</f>
        <v/>
      </c>
      <c r="P2240" s="24">
        <f>0.35*IF(E2240="",0,E2240)+0.35*IF(F2240="",0,F2240)+0.3*IF(G2240="",0,G2240)</f>
        <v/>
      </c>
      <c r="Q2240" s="24">
        <f>0.656*IF(I2240="",0,I2240)+0.344*IF(H2240="",0,H2240)</f>
        <v/>
      </c>
      <c r="R2240" s="24">
        <f>0.338*IF(J2240="",0,J2240)+0.662*IF(K2240="",0,K2240)</f>
        <v/>
      </c>
      <c r="S2240" s="24">
        <f>0.38*IF(L2240="",0,L2240)+0.35*IF(M2240="",0,M2240)+0.27*IF(N2240="",0,N2240)</f>
        <v/>
      </c>
      <c r="T2240" s="24">
        <f>IF(Universe!S2240="","",((Universe!S2240-$B$2565)/$C$2565)^3)</f>
        <v/>
      </c>
      <c r="U2240" s="24">
        <f>IF(Universe!S2240="","",(Universe!S2240-$B$2565)/$C$2565)</f>
        <v/>
      </c>
      <c r="V2240" s="24">
        <f>IF(Universe!T2240="","",(Universe!T2240-$B$2566)/$C$2566)</f>
        <v/>
      </c>
      <c r="W2240" s="24">
        <f>IF(Universe!U2240="","",(Universe!U2240-$B$2567)/$C$2567)</f>
        <v/>
      </c>
      <c r="X2240" s="24">
        <f>IF(O2240="","",(O2240-$B$2571)/$C$2571)</f>
        <v/>
      </c>
      <c r="Y2240" s="24">
        <f>IF(T2240="","",(T2240-$B$2576)/$C$2576)</f>
        <v/>
      </c>
      <c r="Z2240" s="24">
        <f>IF(Universe!V2240="","",(Universe!V2240-$B$2568)/$C$2568)</f>
        <v/>
      </c>
      <c r="AA2240" s="24">
        <f>IF(P2240="","",(P2240-$B$2572)/$C$2572)</f>
        <v/>
      </c>
      <c r="AB2240" s="24">
        <f>IF(Q2240="","",(Q2240-$B$2573)/$C$2573)</f>
        <v/>
      </c>
      <c r="AC2240" s="24">
        <f>IF(R2240="","",(R2240-$B$2574)/$C$2574)</f>
        <v/>
      </c>
      <c r="AD2240" s="24">
        <f>IF(S2240="","",(S2240-$B$2575)/$C$2575)</f>
        <v/>
      </c>
      <c r="AE2240" s="24">
        <f>IF(Y2240="","",Y2240-(19.12044933116382+16.522174187581257*U2240))</f>
        <v/>
      </c>
      <c r="AF2240" s="24">
        <f>IF(X2240="","",(X2240-(-0.27268023098325006+0.47142105304415904*V2240+-0.3189264934812436*U2240)--5.286111042926227e-16)/0.7994208745952703)</f>
        <v/>
      </c>
      <c r="AG2240" s="24">
        <f>IF(AA2240="","",(AA2240-(0.5248806186338691+-0.064206457956449*U2240)-5.43454825424064e-16)/0.9977404048781155)</f>
        <v/>
      </c>
      <c r="AH2240" s="25" t="n">
        <v>-0.2763981582031342</v>
      </c>
      <c r="AI2240" s="25" t="n">
        <v>-1.084693029853255</v>
      </c>
      <c r="AJ2240" s="25" t="n">
        <v>-0.3260338219729753</v>
      </c>
      <c r="AK2240" s="25" t="n">
        <v>0.1545114611137222</v>
      </c>
      <c r="AL2240" s="25" t="n">
        <v>0.6574665715511384</v>
      </c>
      <c r="AM2240" s="25" t="n">
        <v>-0.2273381843264796</v>
      </c>
      <c r="AN2240" s="25" t="n">
        <v>-1.042711716830899</v>
      </c>
      <c r="AO2240" s="25" t="n">
        <v>-0.0228788744294435</v>
      </c>
      <c r="AP2240" s="25" t="n">
        <v>-0.2498422865381416</v>
      </c>
      <c r="AQ2240" s="25" t="n">
        <v>0.1713330481772844</v>
      </c>
    </row>
    <row r="2241">
      <c r="A2241" s="23">
        <f>Universe!A2241</f>
        <v/>
      </c>
      <c r="B2241" s="24">
        <f>IF(Universe!W2241="","",(Universe!W2241-$B$2550)/$C$2550)</f>
        <v/>
      </c>
      <c r="C2241" s="24">
        <f>IF(Universe!X2241="","",(Universe!X2241-$B$2551)/$C$2551)</f>
        <v/>
      </c>
      <c r="D2241" s="24">
        <f>IF(Universe!Y2241="","",(Universe!Y2241-$B$2552)/$C$2552)</f>
        <v/>
      </c>
      <c r="E2241" s="24">
        <f>IF(Universe!Z2241="","",(Universe!Z2241-$B$2553)/$C$2553)</f>
        <v/>
      </c>
      <c r="F2241" s="24">
        <f>IF(Universe!AA2241="","",(Universe!AA2241-$B$2554)/$C$2554)</f>
        <v/>
      </c>
      <c r="G2241" s="24">
        <f>IF(Universe!AB2241="","",(Universe!AB2241-$B$2555)/$C$2555)</f>
        <v/>
      </c>
      <c r="H2241" s="24">
        <f>IF(Universe!AC2241="","",(Universe!AC2241-$B$2556)/$C$2556)</f>
        <v/>
      </c>
      <c r="I2241" s="24">
        <f>IF(Universe!AD2241="","",(Universe!AD2241-$B$2557)/$C$2557)</f>
        <v/>
      </c>
      <c r="J2241" s="24">
        <f>IF(Universe!AE2241="","",(Universe!AE2241-$B$2558)/$C$2558)</f>
        <v/>
      </c>
      <c r="K2241" s="24">
        <f>IF(Universe!AF2241="","",(Universe!AF2241-$B$2559)/$C$2559)</f>
        <v/>
      </c>
      <c r="L2241" s="24">
        <f>IF(Universe!AG2241="","",(Universe!AG2241-$B$2560)/$C$2560)</f>
        <v/>
      </c>
      <c r="M2241" s="24">
        <f>IF(Universe!AH2241="","",(Universe!AH2241-$B$2561)/$C$2561)</f>
        <v/>
      </c>
      <c r="N2241" s="24">
        <f>IF(Universe!AI2241="","",(Universe!AI2241-$B$2562)/$C$2562)</f>
        <v/>
      </c>
      <c r="O2241" s="24">
        <f>0.74*IF(B2241="",0,B2241)+0.16*IF(C2241="",0,C2241)+0.1*IF(D2241="",0,D2241)</f>
        <v/>
      </c>
      <c r="P2241" s="24">
        <f>0.35*IF(E2241="",0,E2241)+0.35*IF(F2241="",0,F2241)+0.3*IF(G2241="",0,G2241)</f>
        <v/>
      </c>
      <c r="Q2241" s="24">
        <f>0.656*IF(I2241="",0,I2241)+0.344*IF(H2241="",0,H2241)</f>
        <v/>
      </c>
      <c r="R2241" s="24">
        <f>0.338*IF(J2241="",0,J2241)+0.662*IF(K2241="",0,K2241)</f>
        <v/>
      </c>
      <c r="S2241" s="24">
        <f>0.38*IF(L2241="",0,L2241)+0.35*IF(M2241="",0,M2241)+0.27*IF(N2241="",0,N2241)</f>
        <v/>
      </c>
      <c r="T2241" s="24">
        <f>IF(Universe!S2241="","",((Universe!S2241-$B$2565)/$C$2565)^3)</f>
        <v/>
      </c>
      <c r="U2241" s="24">
        <f>IF(Universe!S2241="","",(Universe!S2241-$B$2565)/$C$2565)</f>
        <v/>
      </c>
      <c r="V2241" s="24">
        <f>IF(Universe!T2241="","",(Universe!T2241-$B$2566)/$C$2566)</f>
        <v/>
      </c>
      <c r="W2241" s="24">
        <f>IF(Universe!U2241="","",(Universe!U2241-$B$2567)/$C$2567)</f>
        <v/>
      </c>
      <c r="X2241" s="24">
        <f>IF(O2241="","",(O2241-$B$2571)/$C$2571)</f>
        <v/>
      </c>
      <c r="Y2241" s="24">
        <f>IF(T2241="","",(T2241-$B$2576)/$C$2576)</f>
        <v/>
      </c>
      <c r="Z2241" s="24">
        <f>IF(Universe!V2241="","",(Universe!V2241-$B$2568)/$C$2568)</f>
        <v/>
      </c>
      <c r="AA2241" s="24">
        <f>IF(P2241="","",(P2241-$B$2572)/$C$2572)</f>
        <v/>
      </c>
      <c r="AB2241" s="24">
        <f>IF(Q2241="","",(Q2241-$B$2573)/$C$2573)</f>
        <v/>
      </c>
      <c r="AC2241" s="24">
        <f>IF(R2241="","",(R2241-$B$2574)/$C$2574)</f>
        <v/>
      </c>
      <c r="AD2241" s="24">
        <f>IF(S2241="","",(S2241-$B$2575)/$C$2575)</f>
        <v/>
      </c>
      <c r="AE2241" s="24">
        <f>IF(Y2241="","",Y2241-(19.12044933116382+16.522174187581257*U2241))</f>
        <v/>
      </c>
      <c r="AF2241" s="24">
        <f>IF(X2241="","",(X2241-(-0.27268023098325006+0.47142105304415904*V2241+-0.3189264934812436*U2241)--5.286111042926227e-16)/0.7994208745952703)</f>
        <v/>
      </c>
      <c r="AG2241" s="24">
        <f>IF(AA2241="","",(AA2241-(0.5248806186338691+-0.064206457956449*U2241)-5.43454825424064e-16)/0.9977404048781155)</f>
        <v/>
      </c>
      <c r="AH2241" s="25" t="n">
        <v>-3.410978757956045</v>
      </c>
      <c r="AI2241" s="25" t="n">
        <v>-1.047700732420645</v>
      </c>
      <c r="AJ2241" s="25" t="n">
        <v>0.09114254447482439</v>
      </c>
      <c r="AK2241" s="25" t="n">
        <v>-0.2789150446635412</v>
      </c>
      <c r="AL2241" s="25" t="n">
        <v>2.207776482692319</v>
      </c>
      <c r="AM2241" s="25" t="n">
        <v>1.146883484313283</v>
      </c>
      <c r="AN2241" s="25" t="n">
        <v>-0.2335543160525743</v>
      </c>
      <c r="AO2241" s="25" t="n">
        <v>0.4733917934516941</v>
      </c>
      <c r="AP2241" s="25" t="n">
        <v>0.4859885825604871</v>
      </c>
      <c r="AQ2241" s="25" t="n">
        <v>-0.5773555463761814</v>
      </c>
    </row>
    <row r="2242">
      <c r="A2242" s="23">
        <f>Universe!A2242</f>
        <v/>
      </c>
      <c r="B2242" s="24">
        <f>IF(Universe!W2242="","",(Universe!W2242-$B$2550)/$C$2550)</f>
        <v/>
      </c>
      <c r="C2242" s="24">
        <f>IF(Universe!X2242="","",(Universe!X2242-$B$2551)/$C$2551)</f>
        <v/>
      </c>
      <c r="D2242" s="24">
        <f>IF(Universe!Y2242="","",(Universe!Y2242-$B$2552)/$C$2552)</f>
        <v/>
      </c>
      <c r="E2242" s="24">
        <f>IF(Universe!Z2242="","",(Universe!Z2242-$B$2553)/$C$2553)</f>
        <v/>
      </c>
      <c r="F2242" s="24">
        <f>IF(Universe!AA2242="","",(Universe!AA2242-$B$2554)/$C$2554)</f>
        <v/>
      </c>
      <c r="G2242" s="24">
        <f>IF(Universe!AB2242="","",(Universe!AB2242-$B$2555)/$C$2555)</f>
        <v/>
      </c>
      <c r="H2242" s="24">
        <f>IF(Universe!AC2242="","",(Universe!AC2242-$B$2556)/$C$2556)</f>
        <v/>
      </c>
      <c r="I2242" s="24">
        <f>IF(Universe!AD2242="","",(Universe!AD2242-$B$2557)/$C$2557)</f>
        <v/>
      </c>
      <c r="J2242" s="24">
        <f>IF(Universe!AE2242="","",(Universe!AE2242-$B$2558)/$C$2558)</f>
        <v/>
      </c>
      <c r="K2242" s="24">
        <f>IF(Universe!AF2242="","",(Universe!AF2242-$B$2559)/$C$2559)</f>
        <v/>
      </c>
      <c r="L2242" s="24">
        <f>IF(Universe!AG2242="","",(Universe!AG2242-$B$2560)/$C$2560)</f>
        <v/>
      </c>
      <c r="M2242" s="24">
        <f>IF(Universe!AH2242="","",(Universe!AH2242-$B$2561)/$C$2561)</f>
        <v/>
      </c>
      <c r="N2242" s="24">
        <f>IF(Universe!AI2242="","",(Universe!AI2242-$B$2562)/$C$2562)</f>
        <v/>
      </c>
      <c r="O2242" s="24">
        <f>0.74*IF(B2242="",0,B2242)+0.16*IF(C2242="",0,C2242)+0.1*IF(D2242="",0,D2242)</f>
        <v/>
      </c>
      <c r="P2242" s="24">
        <f>0.35*IF(E2242="",0,E2242)+0.35*IF(F2242="",0,F2242)+0.3*IF(G2242="",0,G2242)</f>
        <v/>
      </c>
      <c r="Q2242" s="24">
        <f>0.656*IF(I2242="",0,I2242)+0.344*IF(H2242="",0,H2242)</f>
        <v/>
      </c>
      <c r="R2242" s="24">
        <f>0.338*IF(J2242="",0,J2242)+0.662*IF(K2242="",0,K2242)</f>
        <v/>
      </c>
      <c r="S2242" s="24">
        <f>0.38*IF(L2242="",0,L2242)+0.35*IF(M2242="",0,M2242)+0.27*IF(N2242="",0,N2242)</f>
        <v/>
      </c>
      <c r="T2242" s="24">
        <f>IF(Universe!S2242="","",((Universe!S2242-$B$2565)/$C$2565)^3)</f>
        <v/>
      </c>
      <c r="U2242" s="24">
        <f>IF(Universe!S2242="","",(Universe!S2242-$B$2565)/$C$2565)</f>
        <v/>
      </c>
      <c r="V2242" s="24">
        <f>IF(Universe!T2242="","",(Universe!T2242-$B$2566)/$C$2566)</f>
        <v/>
      </c>
      <c r="W2242" s="24">
        <f>IF(Universe!U2242="","",(Universe!U2242-$B$2567)/$C$2567)</f>
        <v/>
      </c>
      <c r="X2242" s="24">
        <f>IF(O2242="","",(O2242-$B$2571)/$C$2571)</f>
        <v/>
      </c>
      <c r="Y2242" s="24">
        <f>IF(T2242="","",(T2242-$B$2576)/$C$2576)</f>
        <v/>
      </c>
      <c r="Z2242" s="24">
        <f>IF(Universe!V2242="","",(Universe!V2242-$B$2568)/$C$2568)</f>
        <v/>
      </c>
      <c r="AA2242" s="24">
        <f>IF(P2242="","",(P2242-$B$2572)/$C$2572)</f>
        <v/>
      </c>
      <c r="AB2242" s="24">
        <f>IF(Q2242="","",(Q2242-$B$2573)/$C$2573)</f>
        <v/>
      </c>
      <c r="AC2242" s="24">
        <f>IF(R2242="","",(R2242-$B$2574)/$C$2574)</f>
        <v/>
      </c>
      <c r="AD2242" s="24">
        <f>IF(S2242="","",(S2242-$B$2575)/$C$2575)</f>
        <v/>
      </c>
      <c r="AE2242" s="24">
        <f>IF(Y2242="","",Y2242-(19.12044933116382+16.522174187581257*U2242))</f>
        <v/>
      </c>
      <c r="AF2242" s="24">
        <f>IF(X2242="","",(X2242-(-0.27268023098325006+0.47142105304415904*V2242+-0.3189264934812436*U2242)--5.286111042926227e-16)/0.7994208745952703)</f>
        <v/>
      </c>
      <c r="AG2242" s="24">
        <f>IF(AA2242="","",(AA2242-(0.5248806186338691+-0.064206457956449*U2242)-5.43454825424064e-16)/0.9977404048781155)</f>
        <v/>
      </c>
      <c r="AH2242" s="25" t="n">
        <v>-1.597973931500178</v>
      </c>
      <c r="AI2242" s="25" t="n">
        <v>-0.4113011722387231</v>
      </c>
      <c r="AJ2242" s="25" t="n">
        <v>0.4287638927204319</v>
      </c>
      <c r="AK2242" s="25" t="n">
        <v>0.068547889211001</v>
      </c>
      <c r="AL2242" s="25" t="n">
        <v>2.930269061819338</v>
      </c>
      <c r="AM2242" s="25" t="n">
        <v>0.0961969392164946</v>
      </c>
      <c r="AN2242" s="25" t="n">
        <v>0.4196973590674622</v>
      </c>
      <c r="AO2242" s="25" t="n">
        <v>-0.0120597128375242</v>
      </c>
      <c r="AP2242" s="25" t="n">
        <v>0.6589830242940996</v>
      </c>
      <c r="AQ2242" s="25" t="n">
        <v>-0.1422548610021726</v>
      </c>
    </row>
    <row r="2243">
      <c r="A2243" s="23">
        <f>Universe!A2243</f>
        <v/>
      </c>
      <c r="B2243" s="24">
        <f>IF(Universe!W2243="","",(Universe!W2243-$B$2550)/$C$2550)</f>
        <v/>
      </c>
      <c r="C2243" s="24">
        <f>IF(Universe!X2243="","",(Universe!X2243-$B$2551)/$C$2551)</f>
        <v/>
      </c>
      <c r="D2243" s="24">
        <f>IF(Universe!Y2243="","",(Universe!Y2243-$B$2552)/$C$2552)</f>
        <v/>
      </c>
      <c r="E2243" s="24">
        <f>IF(Universe!Z2243="","",(Universe!Z2243-$B$2553)/$C$2553)</f>
        <v/>
      </c>
      <c r="F2243" s="24">
        <f>IF(Universe!AA2243="","",(Universe!AA2243-$B$2554)/$C$2554)</f>
        <v/>
      </c>
      <c r="G2243" s="24">
        <f>IF(Universe!AB2243="","",(Universe!AB2243-$B$2555)/$C$2555)</f>
        <v/>
      </c>
      <c r="H2243" s="24">
        <f>IF(Universe!AC2243="","",(Universe!AC2243-$B$2556)/$C$2556)</f>
        <v/>
      </c>
      <c r="I2243" s="24">
        <f>IF(Universe!AD2243="","",(Universe!AD2243-$B$2557)/$C$2557)</f>
        <v/>
      </c>
      <c r="J2243" s="24">
        <f>IF(Universe!AE2243="","",(Universe!AE2243-$B$2558)/$C$2558)</f>
        <v/>
      </c>
      <c r="K2243" s="24">
        <f>IF(Universe!AF2243="","",(Universe!AF2243-$B$2559)/$C$2559)</f>
        <v/>
      </c>
      <c r="L2243" s="24">
        <f>IF(Universe!AG2243="","",(Universe!AG2243-$B$2560)/$C$2560)</f>
        <v/>
      </c>
      <c r="M2243" s="24">
        <f>IF(Universe!AH2243="","",(Universe!AH2243-$B$2561)/$C$2561)</f>
        <v/>
      </c>
      <c r="N2243" s="24">
        <f>IF(Universe!AI2243="","",(Universe!AI2243-$B$2562)/$C$2562)</f>
        <v/>
      </c>
      <c r="O2243" s="24">
        <f>0.74*IF(B2243="",0,B2243)+0.16*IF(C2243="",0,C2243)+0.1*IF(D2243="",0,D2243)</f>
        <v/>
      </c>
      <c r="P2243" s="24">
        <f>0.35*IF(E2243="",0,E2243)+0.35*IF(F2243="",0,F2243)+0.3*IF(G2243="",0,G2243)</f>
        <v/>
      </c>
      <c r="Q2243" s="24">
        <f>0.656*IF(I2243="",0,I2243)+0.344*IF(H2243="",0,H2243)</f>
        <v/>
      </c>
      <c r="R2243" s="24">
        <f>0.338*IF(J2243="",0,J2243)+0.662*IF(K2243="",0,K2243)</f>
        <v/>
      </c>
      <c r="S2243" s="24">
        <f>0.38*IF(L2243="",0,L2243)+0.35*IF(M2243="",0,M2243)+0.27*IF(N2243="",0,N2243)</f>
        <v/>
      </c>
      <c r="T2243" s="24">
        <f>IF(Universe!S2243="","",((Universe!S2243-$B$2565)/$C$2565)^3)</f>
        <v/>
      </c>
      <c r="U2243" s="24">
        <f>IF(Universe!S2243="","",(Universe!S2243-$B$2565)/$C$2565)</f>
        <v/>
      </c>
      <c r="V2243" s="24">
        <f>IF(Universe!T2243="","",(Universe!T2243-$B$2566)/$C$2566)</f>
        <v/>
      </c>
      <c r="W2243" s="24">
        <f>IF(Universe!U2243="","",(Universe!U2243-$B$2567)/$C$2567)</f>
        <v/>
      </c>
      <c r="X2243" s="24">
        <f>IF(O2243="","",(O2243-$B$2571)/$C$2571)</f>
        <v/>
      </c>
      <c r="Y2243" s="24">
        <f>IF(T2243="","",(T2243-$B$2576)/$C$2576)</f>
        <v/>
      </c>
      <c r="Z2243" s="24">
        <f>IF(Universe!V2243="","",(Universe!V2243-$B$2568)/$C$2568)</f>
        <v/>
      </c>
      <c r="AA2243" s="24">
        <f>IF(P2243="","",(P2243-$B$2572)/$C$2572)</f>
        <v/>
      </c>
      <c r="AB2243" s="24">
        <f>IF(Q2243="","",(Q2243-$B$2573)/$C$2573)</f>
        <v/>
      </c>
      <c r="AC2243" s="24">
        <f>IF(R2243="","",(R2243-$B$2574)/$C$2574)</f>
        <v/>
      </c>
      <c r="AD2243" s="24">
        <f>IF(S2243="","",(S2243-$B$2575)/$C$2575)</f>
        <v/>
      </c>
      <c r="AE2243" s="24">
        <f>IF(Y2243="","",Y2243-(19.12044933116382+16.522174187581257*U2243))</f>
        <v/>
      </c>
      <c r="AF2243" s="24">
        <f>IF(X2243="","",(X2243-(-0.27268023098325006+0.47142105304415904*V2243+-0.3189264934812436*U2243)--5.286111042926227e-16)/0.7994208745952703)</f>
        <v/>
      </c>
      <c r="AG2243" s="24">
        <f>IF(AA2243="","",(AA2243-(0.5248806186338691+-0.064206457956449*U2243)-5.43454825424064e-16)/0.9977404048781155)</f>
        <v/>
      </c>
      <c r="AH2243" s="25" t="n">
        <v>-2.171065933739553</v>
      </c>
      <c r="AI2243" s="25" t="n">
        <v>0.4933794456816769</v>
      </c>
      <c r="AJ2243" s="25" t="n">
        <v>-0.5047119749046287</v>
      </c>
      <c r="AK2243" s="25" t="n">
        <v>-0.7942777121681655</v>
      </c>
      <c r="AL2243" s="25" t="n">
        <v>3.35422217058072</v>
      </c>
      <c r="AM2243" s="25" t="n">
        <v>0.4891039107458786</v>
      </c>
      <c r="AN2243" s="25" t="n">
        <v>-0.1407692791457354</v>
      </c>
      <c r="AO2243" s="25" t="n">
        <v>0.0388218279124915</v>
      </c>
      <c r="AP2243" s="25" t="n">
        <v>-0.5022935213415052</v>
      </c>
      <c r="AQ2243" s="25" t="n">
        <v>0.1958861618419132</v>
      </c>
    </row>
    <row r="2244">
      <c r="A2244" s="23">
        <f>Universe!A2244</f>
        <v/>
      </c>
      <c r="B2244" s="24">
        <f>IF(Universe!W2244="","",(Universe!W2244-$B$2550)/$C$2550)</f>
        <v/>
      </c>
      <c r="C2244" s="24">
        <f>IF(Universe!X2244="","",(Universe!X2244-$B$2551)/$C$2551)</f>
        <v/>
      </c>
      <c r="D2244" s="24">
        <f>IF(Universe!Y2244="","",(Universe!Y2244-$B$2552)/$C$2552)</f>
        <v/>
      </c>
      <c r="E2244" s="24">
        <f>IF(Universe!Z2244="","",(Universe!Z2244-$B$2553)/$C$2553)</f>
        <v/>
      </c>
      <c r="F2244" s="24">
        <f>IF(Universe!AA2244="","",(Universe!AA2244-$B$2554)/$C$2554)</f>
        <v/>
      </c>
      <c r="G2244" s="24">
        <f>IF(Universe!AB2244="","",(Universe!AB2244-$B$2555)/$C$2555)</f>
        <v/>
      </c>
      <c r="H2244" s="24">
        <f>IF(Universe!AC2244="","",(Universe!AC2244-$B$2556)/$C$2556)</f>
        <v/>
      </c>
      <c r="I2244" s="24">
        <f>IF(Universe!AD2244="","",(Universe!AD2244-$B$2557)/$C$2557)</f>
        <v/>
      </c>
      <c r="J2244" s="24">
        <f>IF(Universe!AE2244="","",(Universe!AE2244-$B$2558)/$C$2558)</f>
        <v/>
      </c>
      <c r="K2244" s="24">
        <f>IF(Universe!AF2244="","",(Universe!AF2244-$B$2559)/$C$2559)</f>
        <v/>
      </c>
      <c r="L2244" s="24">
        <f>IF(Universe!AG2244="","",(Universe!AG2244-$B$2560)/$C$2560)</f>
        <v/>
      </c>
      <c r="M2244" s="24">
        <f>IF(Universe!AH2244="","",(Universe!AH2244-$B$2561)/$C$2561)</f>
        <v/>
      </c>
      <c r="N2244" s="24">
        <f>IF(Universe!AI2244="","",(Universe!AI2244-$B$2562)/$C$2562)</f>
        <v/>
      </c>
      <c r="O2244" s="24">
        <f>0.74*IF(B2244="",0,B2244)+0.16*IF(C2244="",0,C2244)+0.1*IF(D2244="",0,D2244)</f>
        <v/>
      </c>
      <c r="P2244" s="24">
        <f>0.35*IF(E2244="",0,E2244)+0.35*IF(F2244="",0,F2244)+0.3*IF(G2244="",0,G2244)</f>
        <v/>
      </c>
      <c r="Q2244" s="24">
        <f>0.656*IF(I2244="",0,I2244)+0.344*IF(H2244="",0,H2244)</f>
        <v/>
      </c>
      <c r="R2244" s="24">
        <f>0.338*IF(J2244="",0,J2244)+0.662*IF(K2244="",0,K2244)</f>
        <v/>
      </c>
      <c r="S2244" s="24">
        <f>0.38*IF(L2244="",0,L2244)+0.35*IF(M2244="",0,M2244)+0.27*IF(N2244="",0,N2244)</f>
        <v/>
      </c>
      <c r="T2244" s="24">
        <f>IF(Universe!S2244="","",((Universe!S2244-$B$2565)/$C$2565)^3)</f>
        <v/>
      </c>
      <c r="U2244" s="24">
        <f>IF(Universe!S2244="","",(Universe!S2244-$B$2565)/$C$2565)</f>
        <v/>
      </c>
      <c r="V2244" s="24">
        <f>IF(Universe!T2244="","",(Universe!T2244-$B$2566)/$C$2566)</f>
        <v/>
      </c>
      <c r="W2244" s="24">
        <f>IF(Universe!U2244="","",(Universe!U2244-$B$2567)/$C$2567)</f>
        <v/>
      </c>
      <c r="X2244" s="24">
        <f>IF(O2244="","",(O2244-$B$2571)/$C$2571)</f>
        <v/>
      </c>
      <c r="Y2244" s="24">
        <f>IF(T2244="","",(T2244-$B$2576)/$C$2576)</f>
        <v/>
      </c>
      <c r="Z2244" s="24">
        <f>IF(Universe!V2244="","",(Universe!V2244-$B$2568)/$C$2568)</f>
        <v/>
      </c>
      <c r="AA2244" s="24">
        <f>IF(P2244="","",(P2244-$B$2572)/$C$2572)</f>
        <v/>
      </c>
      <c r="AB2244" s="24">
        <f>IF(Q2244="","",(Q2244-$B$2573)/$C$2573)</f>
        <v/>
      </c>
      <c r="AC2244" s="24">
        <f>IF(R2244="","",(R2244-$B$2574)/$C$2574)</f>
        <v/>
      </c>
      <c r="AD2244" s="24">
        <f>IF(S2244="","",(S2244-$B$2575)/$C$2575)</f>
        <v/>
      </c>
      <c r="AE2244" s="24">
        <f>IF(Y2244="","",Y2244-(19.12044933116382+16.522174187581257*U2244))</f>
        <v/>
      </c>
      <c r="AF2244" s="24">
        <f>IF(X2244="","",(X2244-(-0.27268023098325006+0.47142105304415904*V2244+-0.3189264934812436*U2244)--5.286111042926227e-16)/0.7994208745952703)</f>
        <v/>
      </c>
      <c r="AG2244" s="24">
        <f>IF(AA2244="","",(AA2244-(0.5248806186338691+-0.064206457956449*U2244)-5.43454825424064e-16)/0.9977404048781155)</f>
        <v/>
      </c>
      <c r="AH2244" s="25" t="n">
        <v>-1.512594011031318</v>
      </c>
      <c r="AI2244" s="25" t="n">
        <v>0.6353429581110779</v>
      </c>
      <c r="AJ2244" s="25" t="n">
        <v>1.240706474738682</v>
      </c>
      <c r="AK2244" s="25" t="n">
        <v>0.6568047515697142</v>
      </c>
      <c r="AL2244" s="25" t="n">
        <v>2.829142461296188</v>
      </c>
      <c r="AM2244" s="25" t="n">
        <v>-0.2103221071393098</v>
      </c>
      <c r="AN2244" s="25" t="n">
        <v>1.429236329927663</v>
      </c>
      <c r="AO2244" s="25" t="n">
        <v>-0.0499875651759885</v>
      </c>
      <c r="AP2244" s="25" t="n">
        <v>0.6604767620661218</v>
      </c>
      <c r="AQ2244" s="25" t="n">
        <v>0.6489934844658328</v>
      </c>
    </row>
    <row r="2245">
      <c r="A2245" s="23">
        <f>Universe!A2245</f>
        <v/>
      </c>
      <c r="B2245" s="24">
        <f>IF(Universe!W2245="","",(Universe!W2245-$B$2550)/$C$2550)</f>
        <v/>
      </c>
      <c r="C2245" s="24">
        <f>IF(Universe!X2245="","",(Universe!X2245-$B$2551)/$C$2551)</f>
        <v/>
      </c>
      <c r="D2245" s="24">
        <f>IF(Universe!Y2245="","",(Universe!Y2245-$B$2552)/$C$2552)</f>
        <v/>
      </c>
      <c r="E2245" s="24">
        <f>IF(Universe!Z2245="","",(Universe!Z2245-$B$2553)/$C$2553)</f>
        <v/>
      </c>
      <c r="F2245" s="24">
        <f>IF(Universe!AA2245="","",(Universe!AA2245-$B$2554)/$C$2554)</f>
        <v/>
      </c>
      <c r="G2245" s="24">
        <f>IF(Universe!AB2245="","",(Universe!AB2245-$B$2555)/$C$2555)</f>
        <v/>
      </c>
      <c r="H2245" s="24">
        <f>IF(Universe!AC2245="","",(Universe!AC2245-$B$2556)/$C$2556)</f>
        <v/>
      </c>
      <c r="I2245" s="24">
        <f>IF(Universe!AD2245="","",(Universe!AD2245-$B$2557)/$C$2557)</f>
        <v/>
      </c>
      <c r="J2245" s="24">
        <f>IF(Universe!AE2245="","",(Universe!AE2245-$B$2558)/$C$2558)</f>
        <v/>
      </c>
      <c r="K2245" s="24">
        <f>IF(Universe!AF2245="","",(Universe!AF2245-$B$2559)/$C$2559)</f>
        <v/>
      </c>
      <c r="L2245" s="24">
        <f>IF(Universe!AG2245="","",(Universe!AG2245-$B$2560)/$C$2560)</f>
        <v/>
      </c>
      <c r="M2245" s="24">
        <f>IF(Universe!AH2245="","",(Universe!AH2245-$B$2561)/$C$2561)</f>
        <v/>
      </c>
      <c r="N2245" s="24">
        <f>IF(Universe!AI2245="","",(Universe!AI2245-$B$2562)/$C$2562)</f>
        <v/>
      </c>
      <c r="O2245" s="24">
        <f>0.74*IF(B2245="",0,B2245)+0.16*IF(C2245="",0,C2245)+0.1*IF(D2245="",0,D2245)</f>
        <v/>
      </c>
      <c r="P2245" s="24">
        <f>0.35*IF(E2245="",0,E2245)+0.35*IF(F2245="",0,F2245)+0.3*IF(G2245="",0,G2245)</f>
        <v/>
      </c>
      <c r="Q2245" s="24">
        <f>0.656*IF(I2245="",0,I2245)+0.344*IF(H2245="",0,H2245)</f>
        <v/>
      </c>
      <c r="R2245" s="24">
        <f>0.338*IF(J2245="",0,J2245)+0.662*IF(K2245="",0,K2245)</f>
        <v/>
      </c>
      <c r="S2245" s="24">
        <f>0.38*IF(L2245="",0,L2245)+0.35*IF(M2245="",0,M2245)+0.27*IF(N2245="",0,N2245)</f>
        <v/>
      </c>
      <c r="T2245" s="24">
        <f>IF(Universe!S2245="","",((Universe!S2245-$B$2565)/$C$2565)^3)</f>
        <v/>
      </c>
      <c r="U2245" s="24">
        <f>IF(Universe!S2245="","",(Universe!S2245-$B$2565)/$C$2565)</f>
        <v/>
      </c>
      <c r="V2245" s="24">
        <f>IF(Universe!T2245="","",(Universe!T2245-$B$2566)/$C$2566)</f>
        <v/>
      </c>
      <c r="W2245" s="24">
        <f>IF(Universe!U2245="","",(Universe!U2245-$B$2567)/$C$2567)</f>
        <v/>
      </c>
      <c r="X2245" s="24">
        <f>IF(O2245="","",(O2245-$B$2571)/$C$2571)</f>
        <v/>
      </c>
      <c r="Y2245" s="24">
        <f>IF(T2245="","",(T2245-$B$2576)/$C$2576)</f>
        <v/>
      </c>
      <c r="Z2245" s="24">
        <f>IF(Universe!V2245="","",(Universe!V2245-$B$2568)/$C$2568)</f>
        <v/>
      </c>
      <c r="AA2245" s="24">
        <f>IF(P2245="","",(P2245-$B$2572)/$C$2572)</f>
        <v/>
      </c>
      <c r="AB2245" s="24">
        <f>IF(Q2245="","",(Q2245-$B$2573)/$C$2573)</f>
        <v/>
      </c>
      <c r="AC2245" s="24">
        <f>IF(R2245="","",(R2245-$B$2574)/$C$2574)</f>
        <v/>
      </c>
      <c r="AD2245" s="24">
        <f>IF(S2245="","",(S2245-$B$2575)/$C$2575)</f>
        <v/>
      </c>
      <c r="AE2245" s="24">
        <f>IF(Y2245="","",Y2245-(19.12044933116382+16.522174187581257*U2245))</f>
        <v/>
      </c>
      <c r="AF2245" s="24">
        <f>IF(X2245="","",(X2245-(-0.27268023098325006+0.47142105304415904*V2245+-0.3189264934812436*U2245)--5.286111042926227e-16)/0.7994208745952703)</f>
        <v/>
      </c>
      <c r="AG2245" s="24">
        <f>IF(AA2245="","",(AA2245-(0.5248806186338691+-0.064206457956449*U2245)-5.43454825424064e-16)/0.9977404048781155)</f>
        <v/>
      </c>
      <c r="AH2245" s="25" t="n">
        <v>-3.634082915589321</v>
      </c>
      <c r="AI2245" s="25" t="n">
        <v>-0.220351706016418</v>
      </c>
      <c r="AJ2245" s="25" t="n">
        <v>-1.730044539072148</v>
      </c>
      <c r="AK2245" s="25" t="n">
        <v>-0.0614497832384898</v>
      </c>
      <c r="AL2245" s="25" t="n">
        <v>1.616868378357065</v>
      </c>
      <c r="AM2245" s="25" t="n">
        <v>0.006025635293746</v>
      </c>
      <c r="AN2245" s="25" t="n">
        <v>-0.8940339426994105</v>
      </c>
      <c r="AO2245" s="25" t="n">
        <v>-0.4388634668131721</v>
      </c>
      <c r="AP2245" s="25" t="n">
        <v>0.1365796496908535</v>
      </c>
      <c r="AQ2245" s="25" t="n">
        <v>0.1053900637701976</v>
      </c>
    </row>
    <row r="2246">
      <c r="A2246" s="23">
        <f>Universe!A2246</f>
        <v/>
      </c>
      <c r="B2246" s="24">
        <f>IF(Universe!W2246="","",(Universe!W2246-$B$2550)/$C$2550)</f>
        <v/>
      </c>
      <c r="C2246" s="24">
        <f>IF(Universe!X2246="","",(Universe!X2246-$B$2551)/$C$2551)</f>
        <v/>
      </c>
      <c r="D2246" s="24">
        <f>IF(Universe!Y2246="","",(Universe!Y2246-$B$2552)/$C$2552)</f>
        <v/>
      </c>
      <c r="E2246" s="24">
        <f>IF(Universe!Z2246="","",(Universe!Z2246-$B$2553)/$C$2553)</f>
        <v/>
      </c>
      <c r="F2246" s="24">
        <f>IF(Universe!AA2246="","",(Universe!AA2246-$B$2554)/$C$2554)</f>
        <v/>
      </c>
      <c r="G2246" s="24">
        <f>IF(Universe!AB2246="","",(Universe!AB2246-$B$2555)/$C$2555)</f>
        <v/>
      </c>
      <c r="H2246" s="24">
        <f>IF(Universe!AC2246="","",(Universe!AC2246-$B$2556)/$C$2556)</f>
        <v/>
      </c>
      <c r="I2246" s="24">
        <f>IF(Universe!AD2246="","",(Universe!AD2246-$B$2557)/$C$2557)</f>
        <v/>
      </c>
      <c r="J2246" s="24">
        <f>IF(Universe!AE2246="","",(Universe!AE2246-$B$2558)/$C$2558)</f>
        <v/>
      </c>
      <c r="K2246" s="24">
        <f>IF(Universe!AF2246="","",(Universe!AF2246-$B$2559)/$C$2559)</f>
        <v/>
      </c>
      <c r="L2246" s="24">
        <f>IF(Universe!AG2246="","",(Universe!AG2246-$B$2560)/$C$2560)</f>
        <v/>
      </c>
      <c r="M2246" s="24">
        <f>IF(Universe!AH2246="","",(Universe!AH2246-$B$2561)/$C$2561)</f>
        <v/>
      </c>
      <c r="N2246" s="24">
        <f>IF(Universe!AI2246="","",(Universe!AI2246-$B$2562)/$C$2562)</f>
        <v/>
      </c>
      <c r="O2246" s="24">
        <f>0.74*IF(B2246="",0,B2246)+0.16*IF(C2246="",0,C2246)+0.1*IF(D2246="",0,D2246)</f>
        <v/>
      </c>
      <c r="P2246" s="24">
        <f>0.35*IF(E2246="",0,E2246)+0.35*IF(F2246="",0,F2246)+0.3*IF(G2246="",0,G2246)</f>
        <v/>
      </c>
      <c r="Q2246" s="24">
        <f>0.656*IF(I2246="",0,I2246)+0.344*IF(H2246="",0,H2246)</f>
        <v/>
      </c>
      <c r="R2246" s="24">
        <f>0.338*IF(J2246="",0,J2246)+0.662*IF(K2246="",0,K2246)</f>
        <v/>
      </c>
      <c r="S2246" s="24">
        <f>0.38*IF(L2246="",0,L2246)+0.35*IF(M2246="",0,M2246)+0.27*IF(N2246="",0,N2246)</f>
        <v/>
      </c>
      <c r="T2246" s="24">
        <f>IF(Universe!S2246="","",((Universe!S2246-$B$2565)/$C$2565)^3)</f>
        <v/>
      </c>
      <c r="U2246" s="24">
        <f>IF(Universe!S2246="","",(Universe!S2246-$B$2565)/$C$2565)</f>
        <v/>
      </c>
      <c r="V2246" s="24">
        <f>IF(Universe!T2246="","",(Universe!T2246-$B$2566)/$C$2566)</f>
        <v/>
      </c>
      <c r="W2246" s="24">
        <f>IF(Universe!U2246="","",(Universe!U2246-$B$2567)/$C$2567)</f>
        <v/>
      </c>
      <c r="X2246" s="24">
        <f>IF(O2246="","",(O2246-$B$2571)/$C$2571)</f>
        <v/>
      </c>
      <c r="Y2246" s="24">
        <f>IF(T2246="","",(T2246-$B$2576)/$C$2576)</f>
        <v/>
      </c>
      <c r="Z2246" s="24">
        <f>IF(Universe!V2246="","",(Universe!V2246-$B$2568)/$C$2568)</f>
        <v/>
      </c>
      <c r="AA2246" s="24">
        <f>IF(P2246="","",(P2246-$B$2572)/$C$2572)</f>
        <v/>
      </c>
      <c r="AB2246" s="24">
        <f>IF(Q2246="","",(Q2246-$B$2573)/$C$2573)</f>
        <v/>
      </c>
      <c r="AC2246" s="24">
        <f>IF(R2246="","",(R2246-$B$2574)/$C$2574)</f>
        <v/>
      </c>
      <c r="AD2246" s="24">
        <f>IF(S2246="","",(S2246-$B$2575)/$C$2575)</f>
        <v/>
      </c>
      <c r="AE2246" s="24">
        <f>IF(Y2246="","",Y2246-(19.12044933116382+16.522174187581257*U2246))</f>
        <v/>
      </c>
      <c r="AF2246" s="24">
        <f>IF(X2246="","",(X2246-(-0.27268023098325006+0.47142105304415904*V2246+-0.3189264934812436*U2246)--5.286111042926227e-16)/0.7994208745952703)</f>
        <v/>
      </c>
      <c r="AG2246" s="24">
        <f>IF(AA2246="","",(AA2246-(0.5248806186338691+-0.064206457956449*U2246)-5.43454825424064e-16)/0.9977404048781155)</f>
        <v/>
      </c>
      <c r="AH2246" s="25" t="n">
        <v>-2.290455154776781</v>
      </c>
      <c r="AI2246" s="25" t="n">
        <v>0.0084746409038315</v>
      </c>
      <c r="AJ2246" s="25" t="n">
        <v>0.1002446115790665</v>
      </c>
      <c r="AK2246" s="25" t="n">
        <v>0.8280126780060409</v>
      </c>
      <c r="AL2246" s="25" t="n">
        <v>3.378489270974098</v>
      </c>
      <c r="AM2246" s="25" t="n">
        <v>-0.2120869683398529</v>
      </c>
      <c r="AN2246" s="25" t="n">
        <v>1.848559023153812</v>
      </c>
      <c r="AO2246" s="25" t="n">
        <v>-0.0325057702135863</v>
      </c>
      <c r="AP2246" s="25" t="n">
        <v>2.591294901602577</v>
      </c>
      <c r="AQ2246" s="25" t="n">
        <v>0.6736744083503313</v>
      </c>
    </row>
    <row r="2247">
      <c r="A2247" s="23">
        <f>Universe!A2247</f>
        <v/>
      </c>
      <c r="B2247" s="24">
        <f>IF(Universe!W2247="","",(Universe!W2247-$B$2550)/$C$2550)</f>
        <v/>
      </c>
      <c r="C2247" s="24">
        <f>IF(Universe!X2247="","",(Universe!X2247-$B$2551)/$C$2551)</f>
        <v/>
      </c>
      <c r="D2247" s="24">
        <f>IF(Universe!Y2247="","",(Universe!Y2247-$B$2552)/$C$2552)</f>
        <v/>
      </c>
      <c r="E2247" s="24">
        <f>IF(Universe!Z2247="","",(Universe!Z2247-$B$2553)/$C$2553)</f>
        <v/>
      </c>
      <c r="F2247" s="24">
        <f>IF(Universe!AA2247="","",(Universe!AA2247-$B$2554)/$C$2554)</f>
        <v/>
      </c>
      <c r="G2247" s="24">
        <f>IF(Universe!AB2247="","",(Universe!AB2247-$B$2555)/$C$2555)</f>
        <v/>
      </c>
      <c r="H2247" s="24">
        <f>IF(Universe!AC2247="","",(Universe!AC2247-$B$2556)/$C$2556)</f>
        <v/>
      </c>
      <c r="I2247" s="24">
        <f>IF(Universe!AD2247="","",(Universe!AD2247-$B$2557)/$C$2557)</f>
        <v/>
      </c>
      <c r="J2247" s="24">
        <f>IF(Universe!AE2247="","",(Universe!AE2247-$B$2558)/$C$2558)</f>
        <v/>
      </c>
      <c r="K2247" s="24">
        <f>IF(Universe!AF2247="","",(Universe!AF2247-$B$2559)/$C$2559)</f>
        <v/>
      </c>
      <c r="L2247" s="24">
        <f>IF(Universe!AG2247="","",(Universe!AG2247-$B$2560)/$C$2560)</f>
        <v/>
      </c>
      <c r="M2247" s="24">
        <f>IF(Universe!AH2247="","",(Universe!AH2247-$B$2561)/$C$2561)</f>
        <v/>
      </c>
      <c r="N2247" s="24">
        <f>IF(Universe!AI2247="","",(Universe!AI2247-$B$2562)/$C$2562)</f>
        <v/>
      </c>
      <c r="O2247" s="24">
        <f>0.74*IF(B2247="",0,B2247)+0.16*IF(C2247="",0,C2247)+0.1*IF(D2247="",0,D2247)</f>
        <v/>
      </c>
      <c r="P2247" s="24">
        <f>0.35*IF(E2247="",0,E2247)+0.35*IF(F2247="",0,F2247)+0.3*IF(G2247="",0,G2247)</f>
        <v/>
      </c>
      <c r="Q2247" s="24">
        <f>0.656*IF(I2247="",0,I2247)+0.344*IF(H2247="",0,H2247)</f>
        <v/>
      </c>
      <c r="R2247" s="24">
        <f>0.338*IF(J2247="",0,J2247)+0.662*IF(K2247="",0,K2247)</f>
        <v/>
      </c>
      <c r="S2247" s="24">
        <f>0.38*IF(L2247="",0,L2247)+0.35*IF(M2247="",0,M2247)+0.27*IF(N2247="",0,N2247)</f>
        <v/>
      </c>
      <c r="T2247" s="24">
        <f>IF(Universe!S2247="","",((Universe!S2247-$B$2565)/$C$2565)^3)</f>
        <v/>
      </c>
      <c r="U2247" s="24">
        <f>IF(Universe!S2247="","",(Universe!S2247-$B$2565)/$C$2565)</f>
        <v/>
      </c>
      <c r="V2247" s="24">
        <f>IF(Universe!T2247="","",(Universe!T2247-$B$2566)/$C$2566)</f>
        <v/>
      </c>
      <c r="W2247" s="24">
        <f>IF(Universe!U2247="","",(Universe!U2247-$B$2567)/$C$2567)</f>
        <v/>
      </c>
      <c r="X2247" s="24">
        <f>IF(O2247="","",(O2247-$B$2571)/$C$2571)</f>
        <v/>
      </c>
      <c r="Y2247" s="24">
        <f>IF(T2247="","",(T2247-$B$2576)/$C$2576)</f>
        <v/>
      </c>
      <c r="Z2247" s="24">
        <f>IF(Universe!V2247="","",(Universe!V2247-$B$2568)/$C$2568)</f>
        <v/>
      </c>
      <c r="AA2247" s="24">
        <f>IF(P2247="","",(P2247-$B$2572)/$C$2572)</f>
        <v/>
      </c>
      <c r="AB2247" s="24">
        <f>IF(Q2247="","",(Q2247-$B$2573)/$C$2573)</f>
        <v/>
      </c>
      <c r="AC2247" s="24">
        <f>IF(R2247="","",(R2247-$B$2574)/$C$2574)</f>
        <v/>
      </c>
      <c r="AD2247" s="24">
        <f>IF(S2247="","",(S2247-$B$2575)/$C$2575)</f>
        <v/>
      </c>
      <c r="AE2247" s="24">
        <f>IF(Y2247="","",Y2247-(19.12044933116382+16.522174187581257*U2247))</f>
        <v/>
      </c>
      <c r="AF2247" s="24">
        <f>IF(X2247="","",(X2247-(-0.27268023098325006+0.47142105304415904*V2247+-0.3189264934812436*U2247)--5.286111042926227e-16)/0.7994208745952703)</f>
        <v/>
      </c>
      <c r="AG2247" s="24">
        <f>IF(AA2247="","",(AA2247-(0.5248806186338691+-0.064206457956449*U2247)-5.43454825424064e-16)/0.9977404048781155)</f>
        <v/>
      </c>
      <c r="AH2247" s="25" t="n">
        <v>-2.055924531283078</v>
      </c>
      <c r="AI2247" s="25" t="n">
        <v>-0.6839919734238529</v>
      </c>
      <c r="AJ2247" s="25" t="n">
        <v>-0.4320654857418004</v>
      </c>
      <c r="AK2247" s="25" t="n">
        <v>0.0412090068699744</v>
      </c>
      <c r="AL2247" s="25" t="n">
        <v>3.308315656087326</v>
      </c>
      <c r="AM2247" s="25" t="n">
        <v>0.9711674268568562</v>
      </c>
      <c r="AN2247" s="25" t="n">
        <v>0.1791621674242316</v>
      </c>
      <c r="AO2247" s="25" t="n">
        <v>0.158152473868864</v>
      </c>
      <c r="AP2247" s="25" t="n">
        <v>-0.4417799296245354</v>
      </c>
      <c r="AQ2247" s="25" t="n">
        <v>-0.07193745273907851</v>
      </c>
    </row>
    <row r="2248">
      <c r="A2248" s="23">
        <f>Universe!A2248</f>
        <v/>
      </c>
      <c r="B2248" s="24">
        <f>IF(Universe!W2248="","",(Universe!W2248-$B$2550)/$C$2550)</f>
        <v/>
      </c>
      <c r="C2248" s="24">
        <f>IF(Universe!X2248="","",(Universe!X2248-$B$2551)/$C$2551)</f>
        <v/>
      </c>
      <c r="D2248" s="24">
        <f>IF(Universe!Y2248="","",(Universe!Y2248-$B$2552)/$C$2552)</f>
        <v/>
      </c>
      <c r="E2248" s="24">
        <f>IF(Universe!Z2248="","",(Universe!Z2248-$B$2553)/$C$2553)</f>
        <v/>
      </c>
      <c r="F2248" s="24">
        <f>IF(Universe!AA2248="","",(Universe!AA2248-$B$2554)/$C$2554)</f>
        <v/>
      </c>
      <c r="G2248" s="24">
        <f>IF(Universe!AB2248="","",(Universe!AB2248-$B$2555)/$C$2555)</f>
        <v/>
      </c>
      <c r="H2248" s="24">
        <f>IF(Universe!AC2248="","",(Universe!AC2248-$B$2556)/$C$2556)</f>
        <v/>
      </c>
      <c r="I2248" s="24">
        <f>IF(Universe!AD2248="","",(Universe!AD2248-$B$2557)/$C$2557)</f>
        <v/>
      </c>
      <c r="J2248" s="24">
        <f>IF(Universe!AE2248="","",(Universe!AE2248-$B$2558)/$C$2558)</f>
        <v/>
      </c>
      <c r="K2248" s="24">
        <f>IF(Universe!AF2248="","",(Universe!AF2248-$B$2559)/$C$2559)</f>
        <v/>
      </c>
      <c r="L2248" s="24">
        <f>IF(Universe!AG2248="","",(Universe!AG2248-$B$2560)/$C$2560)</f>
        <v/>
      </c>
      <c r="M2248" s="24">
        <f>IF(Universe!AH2248="","",(Universe!AH2248-$B$2561)/$C$2561)</f>
        <v/>
      </c>
      <c r="N2248" s="24">
        <f>IF(Universe!AI2248="","",(Universe!AI2248-$B$2562)/$C$2562)</f>
        <v/>
      </c>
      <c r="O2248" s="24">
        <f>0.74*IF(B2248="",0,B2248)+0.16*IF(C2248="",0,C2248)+0.1*IF(D2248="",0,D2248)</f>
        <v/>
      </c>
      <c r="P2248" s="24">
        <f>0.35*IF(E2248="",0,E2248)+0.35*IF(F2248="",0,F2248)+0.3*IF(G2248="",0,G2248)</f>
        <v/>
      </c>
      <c r="Q2248" s="24">
        <f>0.656*IF(I2248="",0,I2248)+0.344*IF(H2248="",0,H2248)</f>
        <v/>
      </c>
      <c r="R2248" s="24">
        <f>0.338*IF(J2248="",0,J2248)+0.662*IF(K2248="",0,K2248)</f>
        <v/>
      </c>
      <c r="S2248" s="24">
        <f>0.38*IF(L2248="",0,L2248)+0.35*IF(M2248="",0,M2248)+0.27*IF(N2248="",0,N2248)</f>
        <v/>
      </c>
      <c r="T2248" s="24">
        <f>IF(Universe!S2248="","",((Universe!S2248-$B$2565)/$C$2565)^3)</f>
        <v/>
      </c>
      <c r="U2248" s="24">
        <f>IF(Universe!S2248="","",(Universe!S2248-$B$2565)/$C$2565)</f>
        <v/>
      </c>
      <c r="V2248" s="24">
        <f>IF(Universe!T2248="","",(Universe!T2248-$B$2566)/$C$2566)</f>
        <v/>
      </c>
      <c r="W2248" s="24">
        <f>IF(Universe!U2248="","",(Universe!U2248-$B$2567)/$C$2567)</f>
        <v/>
      </c>
      <c r="X2248" s="24">
        <f>IF(O2248="","",(O2248-$B$2571)/$C$2571)</f>
        <v/>
      </c>
      <c r="Y2248" s="24">
        <f>IF(T2248="","",(T2248-$B$2576)/$C$2576)</f>
        <v/>
      </c>
      <c r="Z2248" s="24">
        <f>IF(Universe!V2248="","",(Universe!V2248-$B$2568)/$C$2568)</f>
        <v/>
      </c>
      <c r="AA2248" s="24">
        <f>IF(P2248="","",(P2248-$B$2572)/$C$2572)</f>
        <v/>
      </c>
      <c r="AB2248" s="24">
        <f>IF(Q2248="","",(Q2248-$B$2573)/$C$2573)</f>
        <v/>
      </c>
      <c r="AC2248" s="24">
        <f>IF(R2248="","",(R2248-$B$2574)/$C$2574)</f>
        <v/>
      </c>
      <c r="AD2248" s="24">
        <f>IF(S2248="","",(S2248-$B$2575)/$C$2575)</f>
        <v/>
      </c>
      <c r="AE2248" s="24">
        <f>IF(Y2248="","",Y2248-(19.12044933116382+16.522174187581257*U2248))</f>
        <v/>
      </c>
      <c r="AF2248" s="24">
        <f>IF(X2248="","",(X2248-(-0.27268023098325006+0.47142105304415904*V2248+-0.3189264934812436*U2248)--5.286111042926227e-16)/0.7994208745952703)</f>
        <v/>
      </c>
      <c r="AG2248" s="24">
        <f>IF(AA2248="","",(AA2248-(0.5248806186338691+-0.064206457956449*U2248)-5.43454825424064e-16)/0.9977404048781155)</f>
        <v/>
      </c>
      <c r="AH2248" s="25" t="n">
        <v>-0.1576402410935455</v>
      </c>
      <c r="AI2248" s="25" t="n">
        <v>-0.1706136284134622</v>
      </c>
      <c r="AJ2248" s="25" t="n">
        <v>-1.21435523753351</v>
      </c>
      <c r="AK2248" s="25" t="n">
        <v>0.4726391415032677</v>
      </c>
      <c r="AL2248" s="25" t="n">
        <v>0.4087899436018362</v>
      </c>
      <c r="AM2248" s="25" t="n">
        <v>0.08627381011577449</v>
      </c>
      <c r="AN2248" s="25" t="n">
        <v>-0.4033417766027444</v>
      </c>
      <c r="AO2248" s="25" t="n">
        <v>-0.0081029903544594</v>
      </c>
      <c r="AP2248" s="25" t="n">
        <v>-0.5430393392489539</v>
      </c>
      <c r="AQ2248" s="25" t="n">
        <v>0.1489912393391362</v>
      </c>
    </row>
    <row r="2249">
      <c r="A2249" s="23">
        <f>Universe!A2249</f>
        <v/>
      </c>
      <c r="B2249" s="24">
        <f>IF(Universe!W2249="","",(Universe!W2249-$B$2550)/$C$2550)</f>
        <v/>
      </c>
      <c r="C2249" s="24">
        <f>IF(Universe!X2249="","",(Universe!X2249-$B$2551)/$C$2551)</f>
        <v/>
      </c>
      <c r="D2249" s="24">
        <f>IF(Universe!Y2249="","",(Universe!Y2249-$B$2552)/$C$2552)</f>
        <v/>
      </c>
      <c r="E2249" s="24">
        <f>IF(Universe!Z2249="","",(Universe!Z2249-$B$2553)/$C$2553)</f>
        <v/>
      </c>
      <c r="F2249" s="24">
        <f>IF(Universe!AA2249="","",(Universe!AA2249-$B$2554)/$C$2554)</f>
        <v/>
      </c>
      <c r="G2249" s="24">
        <f>IF(Universe!AB2249="","",(Universe!AB2249-$B$2555)/$C$2555)</f>
        <v/>
      </c>
      <c r="H2249" s="24">
        <f>IF(Universe!AC2249="","",(Universe!AC2249-$B$2556)/$C$2556)</f>
        <v/>
      </c>
      <c r="I2249" s="24">
        <f>IF(Universe!AD2249="","",(Universe!AD2249-$B$2557)/$C$2557)</f>
        <v/>
      </c>
      <c r="J2249" s="24">
        <f>IF(Universe!AE2249="","",(Universe!AE2249-$B$2558)/$C$2558)</f>
        <v/>
      </c>
      <c r="K2249" s="24">
        <f>IF(Universe!AF2249="","",(Universe!AF2249-$B$2559)/$C$2559)</f>
        <v/>
      </c>
      <c r="L2249" s="24">
        <f>IF(Universe!AG2249="","",(Universe!AG2249-$B$2560)/$C$2560)</f>
        <v/>
      </c>
      <c r="M2249" s="24">
        <f>IF(Universe!AH2249="","",(Universe!AH2249-$B$2561)/$C$2561)</f>
        <v/>
      </c>
      <c r="N2249" s="24">
        <f>IF(Universe!AI2249="","",(Universe!AI2249-$B$2562)/$C$2562)</f>
        <v/>
      </c>
      <c r="O2249" s="24">
        <f>0.74*IF(B2249="",0,B2249)+0.16*IF(C2249="",0,C2249)+0.1*IF(D2249="",0,D2249)</f>
        <v/>
      </c>
      <c r="P2249" s="24">
        <f>0.35*IF(E2249="",0,E2249)+0.35*IF(F2249="",0,F2249)+0.3*IF(G2249="",0,G2249)</f>
        <v/>
      </c>
      <c r="Q2249" s="24">
        <f>0.656*IF(I2249="",0,I2249)+0.344*IF(H2249="",0,H2249)</f>
        <v/>
      </c>
      <c r="R2249" s="24">
        <f>0.338*IF(J2249="",0,J2249)+0.662*IF(K2249="",0,K2249)</f>
        <v/>
      </c>
      <c r="S2249" s="24">
        <f>0.38*IF(L2249="",0,L2249)+0.35*IF(M2249="",0,M2249)+0.27*IF(N2249="",0,N2249)</f>
        <v/>
      </c>
      <c r="T2249" s="24">
        <f>IF(Universe!S2249="","",((Universe!S2249-$B$2565)/$C$2565)^3)</f>
        <v/>
      </c>
      <c r="U2249" s="24">
        <f>IF(Universe!S2249="","",(Universe!S2249-$B$2565)/$C$2565)</f>
        <v/>
      </c>
      <c r="V2249" s="24">
        <f>IF(Universe!T2249="","",(Universe!T2249-$B$2566)/$C$2566)</f>
        <v/>
      </c>
      <c r="W2249" s="24">
        <f>IF(Universe!U2249="","",(Universe!U2249-$B$2567)/$C$2567)</f>
        <v/>
      </c>
      <c r="X2249" s="24">
        <f>IF(O2249="","",(O2249-$B$2571)/$C$2571)</f>
        <v/>
      </c>
      <c r="Y2249" s="24">
        <f>IF(T2249="","",(T2249-$B$2576)/$C$2576)</f>
        <v/>
      </c>
      <c r="Z2249" s="24">
        <f>IF(Universe!V2249="","",(Universe!V2249-$B$2568)/$C$2568)</f>
        <v/>
      </c>
      <c r="AA2249" s="24">
        <f>IF(P2249="","",(P2249-$B$2572)/$C$2572)</f>
        <v/>
      </c>
      <c r="AB2249" s="24">
        <f>IF(Q2249="","",(Q2249-$B$2573)/$C$2573)</f>
        <v/>
      </c>
      <c r="AC2249" s="24">
        <f>IF(R2249="","",(R2249-$B$2574)/$C$2574)</f>
        <v/>
      </c>
      <c r="AD2249" s="24">
        <f>IF(S2249="","",(S2249-$B$2575)/$C$2575)</f>
        <v/>
      </c>
      <c r="AE2249" s="24">
        <f>IF(Y2249="","",Y2249-(19.12044933116382+16.522174187581257*U2249))</f>
        <v/>
      </c>
      <c r="AF2249" s="24">
        <f>IF(X2249="","",(X2249-(-0.27268023098325006+0.47142105304415904*V2249+-0.3189264934812436*U2249)--5.286111042926227e-16)/0.7994208745952703)</f>
        <v/>
      </c>
      <c r="AG2249" s="24">
        <f>IF(AA2249="","",(AA2249-(0.5248806186338691+-0.064206457956449*U2249)-5.43454825424064e-16)/0.9977404048781155)</f>
        <v/>
      </c>
      <c r="AH2249" s="25" t="n">
        <v>-3.183959139988031</v>
      </c>
      <c r="AI2249" s="25" t="n">
        <v>-0.0601180057944144</v>
      </c>
      <c r="AJ2249" s="25" t="n">
        <v>-0.187420200459936</v>
      </c>
      <c r="AK2249" s="25" t="n">
        <v>-0.9150845996279308</v>
      </c>
      <c r="AL2249" s="25" t="n">
        <v>2.6754083502574</v>
      </c>
      <c r="AM2249" s="25" t="n">
        <v>0.829621029648653</v>
      </c>
      <c r="AN2249" s="25" t="n">
        <v>-1.595998175948313</v>
      </c>
      <c r="AO2249" s="25" t="n">
        <v>0.093009370924763</v>
      </c>
      <c r="AP2249" s="25" t="n">
        <v>-0.8973065757804461</v>
      </c>
      <c r="AQ2249" s="25" t="n">
        <v>-0.2015989139129258</v>
      </c>
    </row>
    <row r="2250">
      <c r="A2250" s="23">
        <f>Universe!A2250</f>
        <v/>
      </c>
      <c r="B2250" s="24">
        <f>IF(Universe!W2250="","",(Universe!W2250-$B$2550)/$C$2550)</f>
        <v/>
      </c>
      <c r="C2250" s="24">
        <f>IF(Universe!X2250="","",(Universe!X2250-$B$2551)/$C$2551)</f>
        <v/>
      </c>
      <c r="D2250" s="24">
        <f>IF(Universe!Y2250="","",(Universe!Y2250-$B$2552)/$C$2552)</f>
        <v/>
      </c>
      <c r="E2250" s="24">
        <f>IF(Universe!Z2250="","",(Universe!Z2250-$B$2553)/$C$2553)</f>
        <v/>
      </c>
      <c r="F2250" s="24">
        <f>IF(Universe!AA2250="","",(Universe!AA2250-$B$2554)/$C$2554)</f>
        <v/>
      </c>
      <c r="G2250" s="24">
        <f>IF(Universe!AB2250="","",(Universe!AB2250-$B$2555)/$C$2555)</f>
        <v/>
      </c>
      <c r="H2250" s="24">
        <f>IF(Universe!AC2250="","",(Universe!AC2250-$B$2556)/$C$2556)</f>
        <v/>
      </c>
      <c r="I2250" s="24">
        <f>IF(Universe!AD2250="","",(Universe!AD2250-$B$2557)/$C$2557)</f>
        <v/>
      </c>
      <c r="J2250" s="24">
        <f>IF(Universe!AE2250="","",(Universe!AE2250-$B$2558)/$C$2558)</f>
        <v/>
      </c>
      <c r="K2250" s="24">
        <f>IF(Universe!AF2250="","",(Universe!AF2250-$B$2559)/$C$2559)</f>
        <v/>
      </c>
      <c r="L2250" s="24">
        <f>IF(Universe!AG2250="","",(Universe!AG2250-$B$2560)/$C$2560)</f>
        <v/>
      </c>
      <c r="M2250" s="24">
        <f>IF(Universe!AH2250="","",(Universe!AH2250-$B$2561)/$C$2561)</f>
        <v/>
      </c>
      <c r="N2250" s="24">
        <f>IF(Universe!AI2250="","",(Universe!AI2250-$B$2562)/$C$2562)</f>
        <v/>
      </c>
      <c r="O2250" s="24">
        <f>0.74*IF(B2250="",0,B2250)+0.16*IF(C2250="",0,C2250)+0.1*IF(D2250="",0,D2250)</f>
        <v/>
      </c>
      <c r="P2250" s="24">
        <f>0.35*IF(E2250="",0,E2250)+0.35*IF(F2250="",0,F2250)+0.3*IF(G2250="",0,G2250)</f>
        <v/>
      </c>
      <c r="Q2250" s="24">
        <f>0.656*IF(I2250="",0,I2250)+0.344*IF(H2250="",0,H2250)</f>
        <v/>
      </c>
      <c r="R2250" s="24">
        <f>0.338*IF(J2250="",0,J2250)+0.662*IF(K2250="",0,K2250)</f>
        <v/>
      </c>
      <c r="S2250" s="24">
        <f>0.38*IF(L2250="",0,L2250)+0.35*IF(M2250="",0,M2250)+0.27*IF(N2250="",0,N2250)</f>
        <v/>
      </c>
      <c r="T2250" s="24">
        <f>IF(Universe!S2250="","",((Universe!S2250-$B$2565)/$C$2565)^3)</f>
        <v/>
      </c>
      <c r="U2250" s="24">
        <f>IF(Universe!S2250="","",(Universe!S2250-$B$2565)/$C$2565)</f>
        <v/>
      </c>
      <c r="V2250" s="24">
        <f>IF(Universe!T2250="","",(Universe!T2250-$B$2566)/$C$2566)</f>
        <v/>
      </c>
      <c r="W2250" s="24">
        <f>IF(Universe!U2250="","",(Universe!U2250-$B$2567)/$C$2567)</f>
        <v/>
      </c>
      <c r="X2250" s="24">
        <f>IF(O2250="","",(O2250-$B$2571)/$C$2571)</f>
        <v/>
      </c>
      <c r="Y2250" s="24">
        <f>IF(T2250="","",(T2250-$B$2576)/$C$2576)</f>
        <v/>
      </c>
      <c r="Z2250" s="24">
        <f>IF(Universe!V2250="","",(Universe!V2250-$B$2568)/$C$2568)</f>
        <v/>
      </c>
      <c r="AA2250" s="24">
        <f>IF(P2250="","",(P2250-$B$2572)/$C$2572)</f>
        <v/>
      </c>
      <c r="AB2250" s="24">
        <f>IF(Q2250="","",(Q2250-$B$2573)/$C$2573)</f>
        <v/>
      </c>
      <c r="AC2250" s="24">
        <f>IF(R2250="","",(R2250-$B$2574)/$C$2574)</f>
        <v/>
      </c>
      <c r="AD2250" s="24">
        <f>IF(S2250="","",(S2250-$B$2575)/$C$2575)</f>
        <v/>
      </c>
      <c r="AE2250" s="24">
        <f>IF(Y2250="","",Y2250-(19.12044933116382+16.522174187581257*U2250))</f>
        <v/>
      </c>
      <c r="AF2250" s="24">
        <f>IF(X2250="","",(X2250-(-0.27268023098325006+0.47142105304415904*V2250+-0.3189264934812436*U2250)--5.286111042926227e-16)/0.7994208745952703)</f>
        <v/>
      </c>
      <c r="AG2250" s="24">
        <f>IF(AA2250="","",(AA2250-(0.5248806186338691+-0.064206457956449*U2250)-5.43454825424064e-16)/0.9977404048781155)</f>
        <v/>
      </c>
      <c r="AH2250" s="25" t="n">
        <v>0.0877204343945626</v>
      </c>
      <c r="AI2250" s="25" t="n">
        <v>-1.360381186062227</v>
      </c>
      <c r="AJ2250" s="25" t="n">
        <v>-0.2915393511334226</v>
      </c>
      <c r="AK2250" s="25" t="n">
        <v>0.9011879641286662</v>
      </c>
      <c r="AL2250" s="25" t="n">
        <v>-0.1089462038758334</v>
      </c>
      <c r="AM2250" s="25" t="n">
        <v>0.002603991604616</v>
      </c>
      <c r="AN2250" s="25" t="n">
        <v>-1.254766320206805</v>
      </c>
      <c r="AO2250" s="25" t="n">
        <v>0.0621610313571555</v>
      </c>
      <c r="AP2250" s="25" t="n">
        <v>-0.1149940268599985</v>
      </c>
      <c r="AQ2250" s="25" t="n">
        <v>0.6330739726350093</v>
      </c>
    </row>
    <row r="2251">
      <c r="A2251" s="23">
        <f>Universe!A2251</f>
        <v/>
      </c>
      <c r="B2251" s="24">
        <f>IF(Universe!W2251="","",(Universe!W2251-$B$2550)/$C$2550)</f>
        <v/>
      </c>
      <c r="C2251" s="24">
        <f>IF(Universe!X2251="","",(Universe!X2251-$B$2551)/$C$2551)</f>
        <v/>
      </c>
      <c r="D2251" s="24">
        <f>IF(Universe!Y2251="","",(Universe!Y2251-$B$2552)/$C$2552)</f>
        <v/>
      </c>
      <c r="E2251" s="24">
        <f>IF(Universe!Z2251="","",(Universe!Z2251-$B$2553)/$C$2553)</f>
        <v/>
      </c>
      <c r="F2251" s="24">
        <f>IF(Universe!AA2251="","",(Universe!AA2251-$B$2554)/$C$2554)</f>
        <v/>
      </c>
      <c r="G2251" s="24">
        <f>IF(Universe!AB2251="","",(Universe!AB2251-$B$2555)/$C$2555)</f>
        <v/>
      </c>
      <c r="H2251" s="24">
        <f>IF(Universe!AC2251="","",(Universe!AC2251-$B$2556)/$C$2556)</f>
        <v/>
      </c>
      <c r="I2251" s="24">
        <f>IF(Universe!AD2251="","",(Universe!AD2251-$B$2557)/$C$2557)</f>
        <v/>
      </c>
      <c r="J2251" s="24">
        <f>IF(Universe!AE2251="","",(Universe!AE2251-$B$2558)/$C$2558)</f>
        <v/>
      </c>
      <c r="K2251" s="24">
        <f>IF(Universe!AF2251="","",(Universe!AF2251-$B$2559)/$C$2559)</f>
        <v/>
      </c>
      <c r="L2251" s="24">
        <f>IF(Universe!AG2251="","",(Universe!AG2251-$B$2560)/$C$2560)</f>
        <v/>
      </c>
      <c r="M2251" s="24">
        <f>IF(Universe!AH2251="","",(Universe!AH2251-$B$2561)/$C$2561)</f>
        <v/>
      </c>
      <c r="N2251" s="24">
        <f>IF(Universe!AI2251="","",(Universe!AI2251-$B$2562)/$C$2562)</f>
        <v/>
      </c>
      <c r="O2251" s="24">
        <f>0.74*IF(B2251="",0,B2251)+0.16*IF(C2251="",0,C2251)+0.1*IF(D2251="",0,D2251)</f>
        <v/>
      </c>
      <c r="P2251" s="24">
        <f>0.35*IF(E2251="",0,E2251)+0.35*IF(F2251="",0,F2251)+0.3*IF(G2251="",0,G2251)</f>
        <v/>
      </c>
      <c r="Q2251" s="24">
        <f>0.656*IF(I2251="",0,I2251)+0.344*IF(H2251="",0,H2251)</f>
        <v/>
      </c>
      <c r="R2251" s="24">
        <f>0.338*IF(J2251="",0,J2251)+0.662*IF(K2251="",0,K2251)</f>
        <v/>
      </c>
      <c r="S2251" s="24">
        <f>0.38*IF(L2251="",0,L2251)+0.35*IF(M2251="",0,M2251)+0.27*IF(N2251="",0,N2251)</f>
        <v/>
      </c>
      <c r="T2251" s="24">
        <f>IF(Universe!S2251="","",((Universe!S2251-$B$2565)/$C$2565)^3)</f>
        <v/>
      </c>
      <c r="U2251" s="24">
        <f>IF(Universe!S2251="","",(Universe!S2251-$B$2565)/$C$2565)</f>
        <v/>
      </c>
      <c r="V2251" s="24">
        <f>IF(Universe!T2251="","",(Universe!T2251-$B$2566)/$C$2566)</f>
        <v/>
      </c>
      <c r="W2251" s="24">
        <f>IF(Universe!U2251="","",(Universe!U2251-$B$2567)/$C$2567)</f>
        <v/>
      </c>
      <c r="X2251" s="24">
        <f>IF(O2251="","",(O2251-$B$2571)/$C$2571)</f>
        <v/>
      </c>
      <c r="Y2251" s="24">
        <f>IF(T2251="","",(T2251-$B$2576)/$C$2576)</f>
        <v/>
      </c>
      <c r="Z2251" s="24">
        <f>IF(Universe!V2251="","",(Universe!V2251-$B$2568)/$C$2568)</f>
        <v/>
      </c>
      <c r="AA2251" s="24">
        <f>IF(P2251="","",(P2251-$B$2572)/$C$2572)</f>
        <v/>
      </c>
      <c r="AB2251" s="24">
        <f>IF(Q2251="","",(Q2251-$B$2573)/$C$2573)</f>
        <v/>
      </c>
      <c r="AC2251" s="24">
        <f>IF(R2251="","",(R2251-$B$2574)/$C$2574)</f>
        <v/>
      </c>
      <c r="AD2251" s="24">
        <f>IF(S2251="","",(S2251-$B$2575)/$C$2575)</f>
        <v/>
      </c>
      <c r="AE2251" s="24">
        <f>IF(Y2251="","",Y2251-(19.12044933116382+16.522174187581257*U2251))</f>
        <v/>
      </c>
      <c r="AF2251" s="24">
        <f>IF(X2251="","",(X2251-(-0.27268023098325006+0.47142105304415904*V2251+-0.3189264934812436*U2251)--5.286111042926227e-16)/0.7994208745952703)</f>
        <v/>
      </c>
      <c r="AG2251" s="24">
        <f>IF(AA2251="","",(AA2251-(0.5248806186338691+-0.064206457956449*U2251)-5.43454825424064e-16)/0.9977404048781155)</f>
        <v/>
      </c>
      <c r="AH2251" s="25" t="n">
        <v>-2.912685229975624</v>
      </c>
      <c r="AI2251" s="25" t="n">
        <v>-0.3357232225628199</v>
      </c>
      <c r="AJ2251" s="25" t="n">
        <v>-0.7612975525753687</v>
      </c>
      <c r="AK2251" s="25" t="n">
        <v>-0.8825234157230248</v>
      </c>
      <c r="AL2251" s="25" t="n">
        <v>3.069877206454135</v>
      </c>
      <c r="AM2251" s="25" t="n">
        <v>0.2977805465561747</v>
      </c>
      <c r="AN2251" s="25" t="n">
        <v>-0.6065465049855111</v>
      </c>
      <c r="AO2251" s="25" t="n">
        <v>0.0661182874676806</v>
      </c>
      <c r="AP2251" s="25" t="n">
        <v>-0.2495304414640162</v>
      </c>
      <c r="AQ2251" s="25" t="n">
        <v>-0.182788953094165</v>
      </c>
    </row>
    <row r="2252">
      <c r="A2252" s="23">
        <f>Universe!A2252</f>
        <v/>
      </c>
      <c r="B2252" s="24">
        <f>IF(Universe!W2252="","",(Universe!W2252-$B$2550)/$C$2550)</f>
        <v/>
      </c>
      <c r="C2252" s="24">
        <f>IF(Universe!X2252="","",(Universe!X2252-$B$2551)/$C$2551)</f>
        <v/>
      </c>
      <c r="D2252" s="24">
        <f>IF(Universe!Y2252="","",(Universe!Y2252-$B$2552)/$C$2552)</f>
        <v/>
      </c>
      <c r="E2252" s="24">
        <f>IF(Universe!Z2252="","",(Universe!Z2252-$B$2553)/$C$2553)</f>
        <v/>
      </c>
      <c r="F2252" s="24">
        <f>IF(Universe!AA2252="","",(Universe!AA2252-$B$2554)/$C$2554)</f>
        <v/>
      </c>
      <c r="G2252" s="24">
        <f>IF(Universe!AB2252="","",(Universe!AB2252-$B$2555)/$C$2555)</f>
        <v/>
      </c>
      <c r="H2252" s="24">
        <f>IF(Universe!AC2252="","",(Universe!AC2252-$B$2556)/$C$2556)</f>
        <v/>
      </c>
      <c r="I2252" s="24">
        <f>IF(Universe!AD2252="","",(Universe!AD2252-$B$2557)/$C$2557)</f>
        <v/>
      </c>
      <c r="J2252" s="24">
        <f>IF(Universe!AE2252="","",(Universe!AE2252-$B$2558)/$C$2558)</f>
        <v/>
      </c>
      <c r="K2252" s="24">
        <f>IF(Universe!AF2252="","",(Universe!AF2252-$B$2559)/$C$2559)</f>
        <v/>
      </c>
      <c r="L2252" s="24">
        <f>IF(Universe!AG2252="","",(Universe!AG2252-$B$2560)/$C$2560)</f>
        <v/>
      </c>
      <c r="M2252" s="24">
        <f>IF(Universe!AH2252="","",(Universe!AH2252-$B$2561)/$C$2561)</f>
        <v/>
      </c>
      <c r="N2252" s="24">
        <f>IF(Universe!AI2252="","",(Universe!AI2252-$B$2562)/$C$2562)</f>
        <v/>
      </c>
      <c r="O2252" s="24">
        <f>0.74*IF(B2252="",0,B2252)+0.16*IF(C2252="",0,C2252)+0.1*IF(D2252="",0,D2252)</f>
        <v/>
      </c>
      <c r="P2252" s="24">
        <f>0.35*IF(E2252="",0,E2252)+0.35*IF(F2252="",0,F2252)+0.3*IF(G2252="",0,G2252)</f>
        <v/>
      </c>
      <c r="Q2252" s="24">
        <f>0.656*IF(I2252="",0,I2252)+0.344*IF(H2252="",0,H2252)</f>
        <v/>
      </c>
      <c r="R2252" s="24">
        <f>0.338*IF(J2252="",0,J2252)+0.662*IF(K2252="",0,K2252)</f>
        <v/>
      </c>
      <c r="S2252" s="24">
        <f>0.38*IF(L2252="",0,L2252)+0.35*IF(M2252="",0,M2252)+0.27*IF(N2252="",0,N2252)</f>
        <v/>
      </c>
      <c r="T2252" s="24">
        <f>IF(Universe!S2252="","",((Universe!S2252-$B$2565)/$C$2565)^3)</f>
        <v/>
      </c>
      <c r="U2252" s="24">
        <f>IF(Universe!S2252="","",(Universe!S2252-$B$2565)/$C$2565)</f>
        <v/>
      </c>
      <c r="V2252" s="24">
        <f>IF(Universe!T2252="","",(Universe!T2252-$B$2566)/$C$2566)</f>
        <v/>
      </c>
      <c r="W2252" s="24">
        <f>IF(Universe!U2252="","",(Universe!U2252-$B$2567)/$C$2567)</f>
        <v/>
      </c>
      <c r="X2252" s="24">
        <f>IF(O2252="","",(O2252-$B$2571)/$C$2571)</f>
        <v/>
      </c>
      <c r="Y2252" s="24">
        <f>IF(T2252="","",(T2252-$B$2576)/$C$2576)</f>
        <v/>
      </c>
      <c r="Z2252" s="24">
        <f>IF(Universe!V2252="","",(Universe!V2252-$B$2568)/$C$2568)</f>
        <v/>
      </c>
      <c r="AA2252" s="24">
        <f>IF(P2252="","",(P2252-$B$2572)/$C$2572)</f>
        <v/>
      </c>
      <c r="AB2252" s="24">
        <f>IF(Q2252="","",(Q2252-$B$2573)/$C$2573)</f>
        <v/>
      </c>
      <c r="AC2252" s="24">
        <f>IF(R2252="","",(R2252-$B$2574)/$C$2574)</f>
        <v/>
      </c>
      <c r="AD2252" s="24">
        <f>IF(S2252="","",(S2252-$B$2575)/$C$2575)</f>
        <v/>
      </c>
      <c r="AE2252" s="24">
        <f>IF(Y2252="","",Y2252-(19.12044933116382+16.522174187581257*U2252))</f>
        <v/>
      </c>
      <c r="AF2252" s="24">
        <f>IF(X2252="","",(X2252-(-0.27268023098325006+0.47142105304415904*V2252+-0.3189264934812436*U2252)--5.286111042926227e-16)/0.7994208745952703)</f>
        <v/>
      </c>
      <c r="AG2252" s="24">
        <f>IF(AA2252="","",(AA2252-(0.5248806186338691+-0.064206457956449*U2252)-5.43454825424064e-16)/0.9977404048781155)</f>
        <v/>
      </c>
      <c r="AH2252" s="25" t="n">
        <v>-3.322350509682908</v>
      </c>
      <c r="AI2252" s="25" t="n">
        <v>0.5605074830007601</v>
      </c>
      <c r="AJ2252" s="25" t="n">
        <v>-2.563741507070588</v>
      </c>
      <c r="AK2252" s="25" t="n">
        <v>1.534470522093652</v>
      </c>
      <c r="AL2252" s="25" t="n">
        <v>2.405892119764343</v>
      </c>
      <c r="AM2252" s="25" t="n">
        <v>-0.0593350099432482</v>
      </c>
      <c r="AN2252" s="25" t="n">
        <v>1.453662370603576</v>
      </c>
      <c r="AO2252" s="25" t="n">
        <v>-0.7125389527464061</v>
      </c>
      <c r="AP2252" s="25" t="n">
        <v>-0.6769569859479612</v>
      </c>
      <c r="AQ2252" s="25" t="n">
        <v>0.688318893355901</v>
      </c>
    </row>
    <row r="2253">
      <c r="A2253" s="23">
        <f>Universe!A2253</f>
        <v/>
      </c>
      <c r="B2253" s="24">
        <f>IF(Universe!W2253="","",(Universe!W2253-$B$2550)/$C$2550)</f>
        <v/>
      </c>
      <c r="C2253" s="24">
        <f>IF(Universe!X2253="","",(Universe!X2253-$B$2551)/$C$2551)</f>
        <v/>
      </c>
      <c r="D2253" s="24">
        <f>IF(Universe!Y2253="","",(Universe!Y2253-$B$2552)/$C$2552)</f>
        <v/>
      </c>
      <c r="E2253" s="24">
        <f>IF(Universe!Z2253="","",(Universe!Z2253-$B$2553)/$C$2553)</f>
        <v/>
      </c>
      <c r="F2253" s="24">
        <f>IF(Universe!AA2253="","",(Universe!AA2253-$B$2554)/$C$2554)</f>
        <v/>
      </c>
      <c r="G2253" s="24">
        <f>IF(Universe!AB2253="","",(Universe!AB2253-$B$2555)/$C$2555)</f>
        <v/>
      </c>
      <c r="H2253" s="24">
        <f>IF(Universe!AC2253="","",(Universe!AC2253-$B$2556)/$C$2556)</f>
        <v/>
      </c>
      <c r="I2253" s="24">
        <f>IF(Universe!AD2253="","",(Universe!AD2253-$B$2557)/$C$2557)</f>
        <v/>
      </c>
      <c r="J2253" s="24">
        <f>IF(Universe!AE2253="","",(Universe!AE2253-$B$2558)/$C$2558)</f>
        <v/>
      </c>
      <c r="K2253" s="24">
        <f>IF(Universe!AF2253="","",(Universe!AF2253-$B$2559)/$C$2559)</f>
        <v/>
      </c>
      <c r="L2253" s="24">
        <f>IF(Universe!AG2253="","",(Universe!AG2253-$B$2560)/$C$2560)</f>
        <v/>
      </c>
      <c r="M2253" s="24">
        <f>IF(Universe!AH2253="","",(Universe!AH2253-$B$2561)/$C$2561)</f>
        <v/>
      </c>
      <c r="N2253" s="24">
        <f>IF(Universe!AI2253="","",(Universe!AI2253-$B$2562)/$C$2562)</f>
        <v/>
      </c>
      <c r="O2253" s="24">
        <f>0.74*IF(B2253="",0,B2253)+0.16*IF(C2253="",0,C2253)+0.1*IF(D2253="",0,D2253)</f>
        <v/>
      </c>
      <c r="P2253" s="24">
        <f>0.35*IF(E2253="",0,E2253)+0.35*IF(F2253="",0,F2253)+0.3*IF(G2253="",0,G2253)</f>
        <v/>
      </c>
      <c r="Q2253" s="24">
        <f>0.656*IF(I2253="",0,I2253)+0.344*IF(H2253="",0,H2253)</f>
        <v/>
      </c>
      <c r="R2253" s="24">
        <f>0.338*IF(J2253="",0,J2253)+0.662*IF(K2253="",0,K2253)</f>
        <v/>
      </c>
      <c r="S2253" s="24">
        <f>0.38*IF(L2253="",0,L2253)+0.35*IF(M2253="",0,M2253)+0.27*IF(N2253="",0,N2253)</f>
        <v/>
      </c>
      <c r="T2253" s="24">
        <f>IF(Universe!S2253="","",((Universe!S2253-$B$2565)/$C$2565)^3)</f>
        <v/>
      </c>
      <c r="U2253" s="24">
        <f>IF(Universe!S2253="","",(Universe!S2253-$B$2565)/$C$2565)</f>
        <v/>
      </c>
      <c r="V2253" s="24">
        <f>IF(Universe!T2253="","",(Universe!T2253-$B$2566)/$C$2566)</f>
        <v/>
      </c>
      <c r="W2253" s="24">
        <f>IF(Universe!U2253="","",(Universe!U2253-$B$2567)/$C$2567)</f>
        <v/>
      </c>
      <c r="X2253" s="24">
        <f>IF(O2253="","",(O2253-$B$2571)/$C$2571)</f>
        <v/>
      </c>
      <c r="Y2253" s="24">
        <f>IF(T2253="","",(T2253-$B$2576)/$C$2576)</f>
        <v/>
      </c>
      <c r="Z2253" s="24">
        <f>IF(Universe!V2253="","",(Universe!V2253-$B$2568)/$C$2568)</f>
        <v/>
      </c>
      <c r="AA2253" s="24">
        <f>IF(P2253="","",(P2253-$B$2572)/$C$2572)</f>
        <v/>
      </c>
      <c r="AB2253" s="24">
        <f>IF(Q2253="","",(Q2253-$B$2573)/$C$2573)</f>
        <v/>
      </c>
      <c r="AC2253" s="24">
        <f>IF(R2253="","",(R2253-$B$2574)/$C$2574)</f>
        <v/>
      </c>
      <c r="AD2253" s="24">
        <f>IF(S2253="","",(S2253-$B$2575)/$C$2575)</f>
        <v/>
      </c>
      <c r="AE2253" s="24">
        <f>IF(Y2253="","",Y2253-(19.12044933116382+16.522174187581257*U2253))</f>
        <v/>
      </c>
      <c r="AF2253" s="24">
        <f>IF(X2253="","",(X2253-(-0.27268023098325006+0.47142105304415904*V2253+-0.3189264934812436*U2253)--5.286111042926227e-16)/0.7994208745952703)</f>
        <v/>
      </c>
      <c r="AG2253" s="24">
        <f>IF(AA2253="","",(AA2253-(0.5248806186338691+-0.064206457956449*U2253)-5.43454825424064e-16)/0.9977404048781155)</f>
        <v/>
      </c>
      <c r="AH2253" s="25" t="n">
        <v>-2.490067062086121</v>
      </c>
      <c r="AI2253" s="25" t="n">
        <v>-0.4167613040304297</v>
      </c>
      <c r="AJ2253" s="25" t="n">
        <v>-1.650197133653324</v>
      </c>
      <c r="AK2253" s="25" t="n">
        <v>-0.3270886581618291</v>
      </c>
      <c r="AL2253" s="25" t="n">
        <v>3.362465741873359</v>
      </c>
      <c r="AM2253" s="25" t="n">
        <v>-0.2653182516014732</v>
      </c>
      <c r="AN2253" s="25" t="n">
        <v>-0.1058687630351374</v>
      </c>
      <c r="AO2253" s="25" t="n">
        <v>0.025969489522577</v>
      </c>
      <c r="AP2253" s="25" t="n">
        <v>-0.5361326266154101</v>
      </c>
      <c r="AQ2253" s="25" t="n">
        <v>0.747780746860621</v>
      </c>
    </row>
    <row r="2254">
      <c r="A2254" s="23">
        <f>Universe!A2254</f>
        <v/>
      </c>
      <c r="B2254" s="24">
        <f>IF(Universe!W2254="","",(Universe!W2254-$B$2550)/$C$2550)</f>
        <v/>
      </c>
      <c r="C2254" s="24">
        <f>IF(Universe!X2254="","",(Universe!X2254-$B$2551)/$C$2551)</f>
        <v/>
      </c>
      <c r="D2254" s="24">
        <f>IF(Universe!Y2254="","",(Universe!Y2254-$B$2552)/$C$2552)</f>
        <v/>
      </c>
      <c r="E2254" s="24">
        <f>IF(Universe!Z2254="","",(Universe!Z2254-$B$2553)/$C$2553)</f>
        <v/>
      </c>
      <c r="F2254" s="24">
        <f>IF(Universe!AA2254="","",(Universe!AA2254-$B$2554)/$C$2554)</f>
        <v/>
      </c>
      <c r="G2254" s="24">
        <f>IF(Universe!AB2254="","",(Universe!AB2254-$B$2555)/$C$2555)</f>
        <v/>
      </c>
      <c r="H2254" s="24">
        <f>IF(Universe!AC2254="","",(Universe!AC2254-$B$2556)/$C$2556)</f>
        <v/>
      </c>
      <c r="I2254" s="24">
        <f>IF(Universe!AD2254="","",(Universe!AD2254-$B$2557)/$C$2557)</f>
        <v/>
      </c>
      <c r="J2254" s="24">
        <f>IF(Universe!AE2254="","",(Universe!AE2254-$B$2558)/$C$2558)</f>
        <v/>
      </c>
      <c r="K2254" s="24">
        <f>IF(Universe!AF2254="","",(Universe!AF2254-$B$2559)/$C$2559)</f>
        <v/>
      </c>
      <c r="L2254" s="24">
        <f>IF(Universe!AG2254="","",(Universe!AG2254-$B$2560)/$C$2560)</f>
        <v/>
      </c>
      <c r="M2254" s="24">
        <f>IF(Universe!AH2254="","",(Universe!AH2254-$B$2561)/$C$2561)</f>
        <v/>
      </c>
      <c r="N2254" s="24">
        <f>IF(Universe!AI2254="","",(Universe!AI2254-$B$2562)/$C$2562)</f>
        <v/>
      </c>
      <c r="O2254" s="24">
        <f>0.74*IF(B2254="",0,B2254)+0.16*IF(C2254="",0,C2254)+0.1*IF(D2254="",0,D2254)</f>
        <v/>
      </c>
      <c r="P2254" s="24">
        <f>0.35*IF(E2254="",0,E2254)+0.35*IF(F2254="",0,F2254)+0.3*IF(G2254="",0,G2254)</f>
        <v/>
      </c>
      <c r="Q2254" s="24">
        <f>0.656*IF(I2254="",0,I2254)+0.344*IF(H2254="",0,H2254)</f>
        <v/>
      </c>
      <c r="R2254" s="24">
        <f>0.338*IF(J2254="",0,J2254)+0.662*IF(K2254="",0,K2254)</f>
        <v/>
      </c>
      <c r="S2254" s="24">
        <f>0.38*IF(L2254="",0,L2254)+0.35*IF(M2254="",0,M2254)+0.27*IF(N2254="",0,N2254)</f>
        <v/>
      </c>
      <c r="T2254" s="24">
        <f>IF(Universe!S2254="","",((Universe!S2254-$B$2565)/$C$2565)^3)</f>
        <v/>
      </c>
      <c r="U2254" s="24">
        <f>IF(Universe!S2254="","",(Universe!S2254-$B$2565)/$C$2565)</f>
        <v/>
      </c>
      <c r="V2254" s="24">
        <f>IF(Universe!T2254="","",(Universe!T2254-$B$2566)/$C$2566)</f>
        <v/>
      </c>
      <c r="W2254" s="24">
        <f>IF(Universe!U2254="","",(Universe!U2254-$B$2567)/$C$2567)</f>
        <v/>
      </c>
      <c r="X2254" s="24">
        <f>IF(O2254="","",(O2254-$B$2571)/$C$2571)</f>
        <v/>
      </c>
      <c r="Y2254" s="24">
        <f>IF(T2254="","",(T2254-$B$2576)/$C$2576)</f>
        <v/>
      </c>
      <c r="Z2254" s="24">
        <f>IF(Universe!V2254="","",(Universe!V2254-$B$2568)/$C$2568)</f>
        <v/>
      </c>
      <c r="AA2254" s="24">
        <f>IF(P2254="","",(P2254-$B$2572)/$C$2572)</f>
        <v/>
      </c>
      <c r="AB2254" s="24">
        <f>IF(Q2254="","",(Q2254-$B$2573)/$C$2573)</f>
        <v/>
      </c>
      <c r="AC2254" s="24">
        <f>IF(R2254="","",(R2254-$B$2574)/$C$2574)</f>
        <v/>
      </c>
      <c r="AD2254" s="24">
        <f>IF(S2254="","",(S2254-$B$2575)/$C$2575)</f>
        <v/>
      </c>
      <c r="AE2254" s="24">
        <f>IF(Y2254="","",Y2254-(19.12044933116382+16.522174187581257*U2254))</f>
        <v/>
      </c>
      <c r="AF2254" s="24">
        <f>IF(X2254="","",(X2254-(-0.27268023098325006+0.47142105304415904*V2254+-0.3189264934812436*U2254)--5.286111042926227e-16)/0.7994208745952703)</f>
        <v/>
      </c>
      <c r="AG2254" s="24">
        <f>IF(AA2254="","",(AA2254-(0.5248806186338691+-0.064206457956449*U2254)-5.43454825424064e-16)/0.9977404048781155)</f>
        <v/>
      </c>
      <c r="AH2254" s="25" t="n">
        <v>-3.203914148487882</v>
      </c>
      <c r="AI2254" s="25" t="n">
        <v>1.67879451434397</v>
      </c>
      <c r="AJ2254" s="25" t="n">
        <v>0.6075785594911234</v>
      </c>
      <c r="AK2254" s="25" t="n">
        <v>1.837176698020057</v>
      </c>
      <c r="AL2254" s="25" t="n">
        <v>2.639480344367128</v>
      </c>
      <c r="AM2254" s="25" t="n">
        <v>-0.1039132648277949</v>
      </c>
      <c r="AN2254" s="25" t="n">
        <v>0.6304353331495945</v>
      </c>
      <c r="AO2254" s="25" t="n">
        <v>-0.4918682868926754</v>
      </c>
      <c r="AP2254" s="25" t="n">
        <v>-0.3577052850516222</v>
      </c>
      <c r="AQ2254" s="25" t="n">
        <v>-0.3230316749995741</v>
      </c>
    </row>
    <row r="2255">
      <c r="A2255" s="23">
        <f>Universe!A2255</f>
        <v/>
      </c>
      <c r="B2255" s="24">
        <f>IF(Universe!W2255="","",(Universe!W2255-$B$2550)/$C$2550)</f>
        <v/>
      </c>
      <c r="C2255" s="24">
        <f>IF(Universe!X2255="","",(Universe!X2255-$B$2551)/$C$2551)</f>
        <v/>
      </c>
      <c r="D2255" s="24">
        <f>IF(Universe!Y2255="","",(Universe!Y2255-$B$2552)/$C$2552)</f>
        <v/>
      </c>
      <c r="E2255" s="24">
        <f>IF(Universe!Z2255="","",(Universe!Z2255-$B$2553)/$C$2553)</f>
        <v/>
      </c>
      <c r="F2255" s="24">
        <f>IF(Universe!AA2255="","",(Universe!AA2255-$B$2554)/$C$2554)</f>
        <v/>
      </c>
      <c r="G2255" s="24">
        <f>IF(Universe!AB2255="","",(Universe!AB2255-$B$2555)/$C$2555)</f>
        <v/>
      </c>
      <c r="H2255" s="24">
        <f>IF(Universe!AC2255="","",(Universe!AC2255-$B$2556)/$C$2556)</f>
        <v/>
      </c>
      <c r="I2255" s="24">
        <f>IF(Universe!AD2255="","",(Universe!AD2255-$B$2557)/$C$2557)</f>
        <v/>
      </c>
      <c r="J2255" s="24">
        <f>IF(Universe!AE2255="","",(Universe!AE2255-$B$2558)/$C$2558)</f>
        <v/>
      </c>
      <c r="K2255" s="24">
        <f>IF(Universe!AF2255="","",(Universe!AF2255-$B$2559)/$C$2559)</f>
        <v/>
      </c>
      <c r="L2255" s="24">
        <f>IF(Universe!AG2255="","",(Universe!AG2255-$B$2560)/$C$2560)</f>
        <v/>
      </c>
      <c r="M2255" s="24">
        <f>IF(Universe!AH2255="","",(Universe!AH2255-$B$2561)/$C$2561)</f>
        <v/>
      </c>
      <c r="N2255" s="24">
        <f>IF(Universe!AI2255="","",(Universe!AI2255-$B$2562)/$C$2562)</f>
        <v/>
      </c>
      <c r="O2255" s="24">
        <f>0.74*IF(B2255="",0,B2255)+0.16*IF(C2255="",0,C2255)+0.1*IF(D2255="",0,D2255)</f>
        <v/>
      </c>
      <c r="P2255" s="24">
        <f>0.35*IF(E2255="",0,E2255)+0.35*IF(F2255="",0,F2255)+0.3*IF(G2255="",0,G2255)</f>
        <v/>
      </c>
      <c r="Q2255" s="24">
        <f>0.656*IF(I2255="",0,I2255)+0.344*IF(H2255="",0,H2255)</f>
        <v/>
      </c>
      <c r="R2255" s="24">
        <f>0.338*IF(J2255="",0,J2255)+0.662*IF(K2255="",0,K2255)</f>
        <v/>
      </c>
      <c r="S2255" s="24">
        <f>0.38*IF(L2255="",0,L2255)+0.35*IF(M2255="",0,M2255)+0.27*IF(N2255="",0,N2255)</f>
        <v/>
      </c>
      <c r="T2255" s="24">
        <f>IF(Universe!S2255="","",((Universe!S2255-$B$2565)/$C$2565)^3)</f>
        <v/>
      </c>
      <c r="U2255" s="24">
        <f>IF(Universe!S2255="","",(Universe!S2255-$B$2565)/$C$2565)</f>
        <v/>
      </c>
      <c r="V2255" s="24">
        <f>IF(Universe!T2255="","",(Universe!T2255-$B$2566)/$C$2566)</f>
        <v/>
      </c>
      <c r="W2255" s="24">
        <f>IF(Universe!U2255="","",(Universe!U2255-$B$2567)/$C$2567)</f>
        <v/>
      </c>
      <c r="X2255" s="24">
        <f>IF(O2255="","",(O2255-$B$2571)/$C$2571)</f>
        <v/>
      </c>
      <c r="Y2255" s="24">
        <f>IF(T2255="","",(T2255-$B$2576)/$C$2576)</f>
        <v/>
      </c>
      <c r="Z2255" s="24">
        <f>IF(Universe!V2255="","",(Universe!V2255-$B$2568)/$C$2568)</f>
        <v/>
      </c>
      <c r="AA2255" s="24">
        <f>IF(P2255="","",(P2255-$B$2572)/$C$2572)</f>
        <v/>
      </c>
      <c r="AB2255" s="24">
        <f>IF(Q2255="","",(Q2255-$B$2573)/$C$2573)</f>
        <v/>
      </c>
      <c r="AC2255" s="24">
        <f>IF(R2255="","",(R2255-$B$2574)/$C$2574)</f>
        <v/>
      </c>
      <c r="AD2255" s="24">
        <f>IF(S2255="","",(S2255-$B$2575)/$C$2575)</f>
        <v/>
      </c>
      <c r="AE2255" s="24">
        <f>IF(Y2255="","",Y2255-(19.12044933116382+16.522174187581257*U2255))</f>
        <v/>
      </c>
      <c r="AF2255" s="24">
        <f>IF(X2255="","",(X2255-(-0.27268023098325006+0.47142105304415904*V2255+-0.3189264934812436*U2255)--5.286111042926227e-16)/0.7994208745952703)</f>
        <v/>
      </c>
      <c r="AG2255" s="24">
        <f>IF(AA2255="","",(AA2255-(0.5248806186338691+-0.064206457956449*U2255)-5.43454825424064e-16)/0.9977404048781155)</f>
        <v/>
      </c>
      <c r="AH2255" s="25" t="n">
        <v>-2.990094424287001</v>
      </c>
      <c r="AI2255" s="25" t="n">
        <v>-1.023965097661717</v>
      </c>
      <c r="AJ2255" s="25" t="n">
        <v>-0.7408059319688732</v>
      </c>
      <c r="AK2255" s="25" t="n">
        <v>0.0479033122065813</v>
      </c>
      <c r="AL2255" s="25" t="n">
        <v>2.974749037862316</v>
      </c>
      <c r="AM2255" s="25" t="n">
        <v>1.667559063294372</v>
      </c>
      <c r="AN2255" s="25" t="n">
        <v>0.6518339443173915</v>
      </c>
      <c r="AO2255" s="25" t="n">
        <v>0.4090400068347559</v>
      </c>
      <c r="AP2255" s="25" t="n">
        <v>0.7773095764478687</v>
      </c>
      <c r="AQ2255" s="25" t="n">
        <v>-0.5866377410506243</v>
      </c>
    </row>
    <row r="2256">
      <c r="A2256" s="23">
        <f>Universe!A2256</f>
        <v/>
      </c>
      <c r="B2256" s="24">
        <f>IF(Universe!W2256="","",(Universe!W2256-$B$2550)/$C$2550)</f>
        <v/>
      </c>
      <c r="C2256" s="24">
        <f>IF(Universe!X2256="","",(Universe!X2256-$B$2551)/$C$2551)</f>
        <v/>
      </c>
      <c r="D2256" s="24">
        <f>IF(Universe!Y2256="","",(Universe!Y2256-$B$2552)/$C$2552)</f>
        <v/>
      </c>
      <c r="E2256" s="24">
        <f>IF(Universe!Z2256="","",(Universe!Z2256-$B$2553)/$C$2553)</f>
        <v/>
      </c>
      <c r="F2256" s="24">
        <f>IF(Universe!AA2256="","",(Universe!AA2256-$B$2554)/$C$2554)</f>
        <v/>
      </c>
      <c r="G2256" s="24">
        <f>IF(Universe!AB2256="","",(Universe!AB2256-$B$2555)/$C$2555)</f>
        <v/>
      </c>
      <c r="H2256" s="24">
        <f>IF(Universe!AC2256="","",(Universe!AC2256-$B$2556)/$C$2556)</f>
        <v/>
      </c>
      <c r="I2256" s="24">
        <f>IF(Universe!AD2256="","",(Universe!AD2256-$B$2557)/$C$2557)</f>
        <v/>
      </c>
      <c r="J2256" s="24">
        <f>IF(Universe!AE2256="","",(Universe!AE2256-$B$2558)/$C$2558)</f>
        <v/>
      </c>
      <c r="K2256" s="24">
        <f>IF(Universe!AF2256="","",(Universe!AF2256-$B$2559)/$C$2559)</f>
        <v/>
      </c>
      <c r="L2256" s="24">
        <f>IF(Universe!AG2256="","",(Universe!AG2256-$B$2560)/$C$2560)</f>
        <v/>
      </c>
      <c r="M2256" s="24">
        <f>IF(Universe!AH2256="","",(Universe!AH2256-$B$2561)/$C$2561)</f>
        <v/>
      </c>
      <c r="N2256" s="24">
        <f>IF(Universe!AI2256="","",(Universe!AI2256-$B$2562)/$C$2562)</f>
        <v/>
      </c>
      <c r="O2256" s="24">
        <f>0.74*IF(B2256="",0,B2256)+0.16*IF(C2256="",0,C2256)+0.1*IF(D2256="",0,D2256)</f>
        <v/>
      </c>
      <c r="P2256" s="24">
        <f>0.35*IF(E2256="",0,E2256)+0.35*IF(F2256="",0,F2256)+0.3*IF(G2256="",0,G2256)</f>
        <v/>
      </c>
      <c r="Q2256" s="24">
        <f>0.656*IF(I2256="",0,I2256)+0.344*IF(H2256="",0,H2256)</f>
        <v/>
      </c>
      <c r="R2256" s="24">
        <f>0.338*IF(J2256="",0,J2256)+0.662*IF(K2256="",0,K2256)</f>
        <v/>
      </c>
      <c r="S2256" s="24">
        <f>0.38*IF(L2256="",0,L2256)+0.35*IF(M2256="",0,M2256)+0.27*IF(N2256="",0,N2256)</f>
        <v/>
      </c>
      <c r="T2256" s="24">
        <f>IF(Universe!S2256="","",((Universe!S2256-$B$2565)/$C$2565)^3)</f>
        <v/>
      </c>
      <c r="U2256" s="24">
        <f>IF(Universe!S2256="","",(Universe!S2256-$B$2565)/$C$2565)</f>
        <v/>
      </c>
      <c r="V2256" s="24">
        <f>IF(Universe!T2256="","",(Universe!T2256-$B$2566)/$C$2566)</f>
        <v/>
      </c>
      <c r="W2256" s="24">
        <f>IF(Universe!U2256="","",(Universe!U2256-$B$2567)/$C$2567)</f>
        <v/>
      </c>
      <c r="X2256" s="24">
        <f>IF(O2256="","",(O2256-$B$2571)/$C$2571)</f>
        <v/>
      </c>
      <c r="Y2256" s="24">
        <f>IF(T2256="","",(T2256-$B$2576)/$C$2576)</f>
        <v/>
      </c>
      <c r="Z2256" s="24">
        <f>IF(Universe!V2256="","",(Universe!V2256-$B$2568)/$C$2568)</f>
        <v/>
      </c>
      <c r="AA2256" s="24">
        <f>IF(P2256="","",(P2256-$B$2572)/$C$2572)</f>
        <v/>
      </c>
      <c r="AB2256" s="24">
        <f>IF(Q2256="","",(Q2256-$B$2573)/$C$2573)</f>
        <v/>
      </c>
      <c r="AC2256" s="24">
        <f>IF(R2256="","",(R2256-$B$2574)/$C$2574)</f>
        <v/>
      </c>
      <c r="AD2256" s="24">
        <f>IF(S2256="","",(S2256-$B$2575)/$C$2575)</f>
        <v/>
      </c>
      <c r="AE2256" s="24">
        <f>IF(Y2256="","",Y2256-(19.12044933116382+16.522174187581257*U2256))</f>
        <v/>
      </c>
      <c r="AF2256" s="24">
        <f>IF(X2256="","",(X2256-(-0.27268023098325006+0.47142105304415904*V2256+-0.3189264934812436*U2256)--5.286111042926227e-16)/0.7994208745952703)</f>
        <v/>
      </c>
      <c r="AG2256" s="24">
        <f>IF(AA2256="","",(AA2256-(0.5248806186338691+-0.064206457956449*U2256)-5.43454825424064e-16)/0.9977404048781155)</f>
        <v/>
      </c>
      <c r="AH2256" s="25" t="n">
        <v>-2.37535111830248</v>
      </c>
      <c r="AI2256" s="25" t="n">
        <v>0.7939004004132815</v>
      </c>
      <c r="AJ2256" s="25" t="n">
        <v>0.205645785383178</v>
      </c>
      <c r="AK2256" s="25" t="n">
        <v>-1.065979593890704</v>
      </c>
      <c r="AL2256" s="25" t="n">
        <v>3.380584882094126</v>
      </c>
      <c r="AM2256" s="25" t="n">
        <v>-0.6284118291923434</v>
      </c>
      <c r="AN2256" s="25" t="n">
        <v>0.1366553818154669</v>
      </c>
      <c r="AO2256" s="25" t="n">
        <v>0.1895897032975712</v>
      </c>
      <c r="AP2256" s="25" t="n">
        <v>-0.1920984073182579</v>
      </c>
      <c r="AQ2256" s="25" t="n">
        <v>1.453732301428573</v>
      </c>
    </row>
    <row r="2257">
      <c r="A2257" s="23">
        <f>Universe!A2257</f>
        <v/>
      </c>
      <c r="B2257" s="24">
        <f>IF(Universe!W2257="","",(Universe!W2257-$B$2550)/$C$2550)</f>
        <v/>
      </c>
      <c r="C2257" s="24">
        <f>IF(Universe!X2257="","",(Universe!X2257-$B$2551)/$C$2551)</f>
        <v/>
      </c>
      <c r="D2257" s="24">
        <f>IF(Universe!Y2257="","",(Universe!Y2257-$B$2552)/$C$2552)</f>
        <v/>
      </c>
      <c r="E2257" s="24">
        <f>IF(Universe!Z2257="","",(Universe!Z2257-$B$2553)/$C$2553)</f>
        <v/>
      </c>
      <c r="F2257" s="24">
        <f>IF(Universe!AA2257="","",(Universe!AA2257-$B$2554)/$C$2554)</f>
        <v/>
      </c>
      <c r="G2257" s="24">
        <f>IF(Universe!AB2257="","",(Universe!AB2257-$B$2555)/$C$2555)</f>
        <v/>
      </c>
      <c r="H2257" s="24">
        <f>IF(Universe!AC2257="","",(Universe!AC2257-$B$2556)/$C$2556)</f>
        <v/>
      </c>
      <c r="I2257" s="24">
        <f>IF(Universe!AD2257="","",(Universe!AD2257-$B$2557)/$C$2557)</f>
        <v/>
      </c>
      <c r="J2257" s="24">
        <f>IF(Universe!AE2257="","",(Universe!AE2257-$B$2558)/$C$2558)</f>
        <v/>
      </c>
      <c r="K2257" s="24">
        <f>IF(Universe!AF2257="","",(Universe!AF2257-$B$2559)/$C$2559)</f>
        <v/>
      </c>
      <c r="L2257" s="24">
        <f>IF(Universe!AG2257="","",(Universe!AG2257-$B$2560)/$C$2560)</f>
        <v/>
      </c>
      <c r="M2257" s="24">
        <f>IF(Universe!AH2257="","",(Universe!AH2257-$B$2561)/$C$2561)</f>
        <v/>
      </c>
      <c r="N2257" s="24">
        <f>IF(Universe!AI2257="","",(Universe!AI2257-$B$2562)/$C$2562)</f>
        <v/>
      </c>
      <c r="O2257" s="24">
        <f>0.74*IF(B2257="",0,B2257)+0.16*IF(C2257="",0,C2257)+0.1*IF(D2257="",0,D2257)</f>
        <v/>
      </c>
      <c r="P2257" s="24">
        <f>0.35*IF(E2257="",0,E2257)+0.35*IF(F2257="",0,F2257)+0.3*IF(G2257="",0,G2257)</f>
        <v/>
      </c>
      <c r="Q2257" s="24">
        <f>0.656*IF(I2257="",0,I2257)+0.344*IF(H2257="",0,H2257)</f>
        <v/>
      </c>
      <c r="R2257" s="24">
        <f>0.338*IF(J2257="",0,J2257)+0.662*IF(K2257="",0,K2257)</f>
        <v/>
      </c>
      <c r="S2257" s="24">
        <f>0.38*IF(L2257="",0,L2257)+0.35*IF(M2257="",0,M2257)+0.27*IF(N2257="",0,N2257)</f>
        <v/>
      </c>
      <c r="T2257" s="24">
        <f>IF(Universe!S2257="","",((Universe!S2257-$B$2565)/$C$2565)^3)</f>
        <v/>
      </c>
      <c r="U2257" s="24">
        <f>IF(Universe!S2257="","",(Universe!S2257-$B$2565)/$C$2565)</f>
        <v/>
      </c>
      <c r="V2257" s="24">
        <f>IF(Universe!T2257="","",(Universe!T2257-$B$2566)/$C$2566)</f>
        <v/>
      </c>
      <c r="W2257" s="24">
        <f>IF(Universe!U2257="","",(Universe!U2257-$B$2567)/$C$2567)</f>
        <v/>
      </c>
      <c r="X2257" s="24">
        <f>IF(O2257="","",(O2257-$B$2571)/$C$2571)</f>
        <v/>
      </c>
      <c r="Y2257" s="24">
        <f>IF(T2257="","",(T2257-$B$2576)/$C$2576)</f>
        <v/>
      </c>
      <c r="Z2257" s="24">
        <f>IF(Universe!V2257="","",(Universe!V2257-$B$2568)/$C$2568)</f>
        <v/>
      </c>
      <c r="AA2257" s="24">
        <f>IF(P2257="","",(P2257-$B$2572)/$C$2572)</f>
        <v/>
      </c>
      <c r="AB2257" s="24">
        <f>IF(Q2257="","",(Q2257-$B$2573)/$C$2573)</f>
        <v/>
      </c>
      <c r="AC2257" s="24">
        <f>IF(R2257="","",(R2257-$B$2574)/$C$2574)</f>
        <v/>
      </c>
      <c r="AD2257" s="24">
        <f>IF(S2257="","",(S2257-$B$2575)/$C$2575)</f>
        <v/>
      </c>
      <c r="AE2257" s="24">
        <f>IF(Y2257="","",Y2257-(19.12044933116382+16.522174187581257*U2257))</f>
        <v/>
      </c>
      <c r="AF2257" s="24">
        <f>IF(X2257="","",(X2257-(-0.27268023098325006+0.47142105304415904*V2257+-0.3189264934812436*U2257)--5.286111042926227e-16)/0.7994208745952703)</f>
        <v/>
      </c>
      <c r="AG2257" s="24">
        <f>IF(AA2257="","",(AA2257-(0.5248806186338691+-0.064206457956449*U2257)-5.43454825424064e-16)/0.9977404048781155)</f>
        <v/>
      </c>
      <c r="AH2257" s="25" t="n">
        <v>-1.698526685554035</v>
      </c>
      <c r="AI2257" s="25" t="n">
        <v>-0.3431196779264842</v>
      </c>
      <c r="AJ2257" s="25" t="n">
        <v>-0.6044092422823533</v>
      </c>
      <c r="AK2257" s="25" t="n">
        <v>0.0442134427208483</v>
      </c>
      <c r="AL2257" s="25" t="n">
        <v>3.037870968749935</v>
      </c>
      <c r="AM2257" s="25" t="n">
        <v>0.6122066403899404</v>
      </c>
      <c r="AN2257" s="25" t="n">
        <v>0.7505228154106144</v>
      </c>
      <c r="AO2257" s="25" t="n">
        <v>0.1670955745044428</v>
      </c>
      <c r="AP2257" s="25" t="n">
        <v>-0.3407760079565889</v>
      </c>
      <c r="AQ2257" s="25" t="n">
        <v>-0.1250027418420536</v>
      </c>
    </row>
    <row r="2258">
      <c r="A2258" s="23">
        <f>Universe!A2258</f>
        <v/>
      </c>
      <c r="B2258" s="24">
        <f>IF(Universe!W2258="","",(Universe!W2258-$B$2550)/$C$2550)</f>
        <v/>
      </c>
      <c r="C2258" s="24">
        <f>IF(Universe!X2258="","",(Universe!X2258-$B$2551)/$C$2551)</f>
        <v/>
      </c>
      <c r="D2258" s="24">
        <f>IF(Universe!Y2258="","",(Universe!Y2258-$B$2552)/$C$2552)</f>
        <v/>
      </c>
      <c r="E2258" s="24">
        <f>IF(Universe!Z2258="","",(Universe!Z2258-$B$2553)/$C$2553)</f>
        <v/>
      </c>
      <c r="F2258" s="24">
        <f>IF(Universe!AA2258="","",(Universe!AA2258-$B$2554)/$C$2554)</f>
        <v/>
      </c>
      <c r="G2258" s="24">
        <f>IF(Universe!AB2258="","",(Universe!AB2258-$B$2555)/$C$2555)</f>
        <v/>
      </c>
      <c r="H2258" s="24">
        <f>IF(Universe!AC2258="","",(Universe!AC2258-$B$2556)/$C$2556)</f>
        <v/>
      </c>
      <c r="I2258" s="24">
        <f>IF(Universe!AD2258="","",(Universe!AD2258-$B$2557)/$C$2557)</f>
        <v/>
      </c>
      <c r="J2258" s="24">
        <f>IF(Universe!AE2258="","",(Universe!AE2258-$B$2558)/$C$2558)</f>
        <v/>
      </c>
      <c r="K2258" s="24">
        <f>IF(Universe!AF2258="","",(Universe!AF2258-$B$2559)/$C$2559)</f>
        <v/>
      </c>
      <c r="L2258" s="24">
        <f>IF(Universe!AG2258="","",(Universe!AG2258-$B$2560)/$C$2560)</f>
        <v/>
      </c>
      <c r="M2258" s="24">
        <f>IF(Universe!AH2258="","",(Universe!AH2258-$B$2561)/$C$2561)</f>
        <v/>
      </c>
      <c r="N2258" s="24">
        <f>IF(Universe!AI2258="","",(Universe!AI2258-$B$2562)/$C$2562)</f>
        <v/>
      </c>
      <c r="O2258" s="24">
        <f>0.74*IF(B2258="",0,B2258)+0.16*IF(C2258="",0,C2258)+0.1*IF(D2258="",0,D2258)</f>
        <v/>
      </c>
      <c r="P2258" s="24">
        <f>0.35*IF(E2258="",0,E2258)+0.35*IF(F2258="",0,F2258)+0.3*IF(G2258="",0,G2258)</f>
        <v/>
      </c>
      <c r="Q2258" s="24">
        <f>0.656*IF(I2258="",0,I2258)+0.344*IF(H2258="",0,H2258)</f>
        <v/>
      </c>
      <c r="R2258" s="24">
        <f>0.338*IF(J2258="",0,J2258)+0.662*IF(K2258="",0,K2258)</f>
        <v/>
      </c>
      <c r="S2258" s="24">
        <f>0.38*IF(L2258="",0,L2258)+0.35*IF(M2258="",0,M2258)+0.27*IF(N2258="",0,N2258)</f>
        <v/>
      </c>
      <c r="T2258" s="24">
        <f>IF(Universe!S2258="","",((Universe!S2258-$B$2565)/$C$2565)^3)</f>
        <v/>
      </c>
      <c r="U2258" s="24">
        <f>IF(Universe!S2258="","",(Universe!S2258-$B$2565)/$C$2565)</f>
        <v/>
      </c>
      <c r="V2258" s="24">
        <f>IF(Universe!T2258="","",(Universe!T2258-$B$2566)/$C$2566)</f>
        <v/>
      </c>
      <c r="W2258" s="24">
        <f>IF(Universe!U2258="","",(Universe!U2258-$B$2567)/$C$2567)</f>
        <v/>
      </c>
      <c r="X2258" s="24">
        <f>IF(O2258="","",(O2258-$B$2571)/$C$2571)</f>
        <v/>
      </c>
      <c r="Y2258" s="24">
        <f>IF(T2258="","",(T2258-$B$2576)/$C$2576)</f>
        <v/>
      </c>
      <c r="Z2258" s="24">
        <f>IF(Universe!V2258="","",(Universe!V2258-$B$2568)/$C$2568)</f>
        <v/>
      </c>
      <c r="AA2258" s="24">
        <f>IF(P2258="","",(P2258-$B$2572)/$C$2572)</f>
        <v/>
      </c>
      <c r="AB2258" s="24">
        <f>IF(Q2258="","",(Q2258-$B$2573)/$C$2573)</f>
        <v/>
      </c>
      <c r="AC2258" s="24">
        <f>IF(R2258="","",(R2258-$B$2574)/$C$2574)</f>
        <v/>
      </c>
      <c r="AD2258" s="24">
        <f>IF(S2258="","",(S2258-$B$2575)/$C$2575)</f>
        <v/>
      </c>
      <c r="AE2258" s="24">
        <f>IF(Y2258="","",Y2258-(19.12044933116382+16.522174187581257*U2258))</f>
        <v/>
      </c>
      <c r="AF2258" s="24">
        <f>IF(X2258="","",(X2258-(-0.27268023098325006+0.47142105304415904*V2258+-0.3189264934812436*U2258)--5.286111042926227e-16)/0.7994208745952703)</f>
        <v/>
      </c>
      <c r="AG2258" s="24">
        <f>IF(AA2258="","",(AA2258-(0.5248806186338691+-0.064206457956449*U2258)-5.43454825424064e-16)/0.9977404048781155)</f>
        <v/>
      </c>
      <c r="AH2258" s="25" t="n">
        <v>-1.354972535696006</v>
      </c>
      <c r="AI2258" s="25" t="n">
        <v>0.8908218172371734</v>
      </c>
      <c r="AJ2258" s="25" t="n">
        <v>0.7024800585797116</v>
      </c>
      <c r="AK2258" s="25" t="n">
        <v>-0.241112526549398</v>
      </c>
      <c r="AL2258" s="25" t="n">
        <v>2.620581851726835</v>
      </c>
      <c r="AM2258" s="25" t="n">
        <v>-0.1989352261266111</v>
      </c>
      <c r="AN2258" s="25" t="n">
        <v>0.6589275070420211</v>
      </c>
      <c r="AO2258" s="25" t="n">
        <v>-0.07601351597223401</v>
      </c>
      <c r="AP2258" s="25" t="n">
        <v>1.320912779218096</v>
      </c>
      <c r="AQ2258" s="25" t="n">
        <v>-0.6276661189432652</v>
      </c>
    </row>
    <row r="2259">
      <c r="A2259" s="23">
        <f>Universe!A2259</f>
        <v/>
      </c>
      <c r="B2259" s="24">
        <f>IF(Universe!W2259="","",(Universe!W2259-$B$2550)/$C$2550)</f>
        <v/>
      </c>
      <c r="C2259" s="24">
        <f>IF(Universe!X2259="","",(Universe!X2259-$B$2551)/$C$2551)</f>
        <v/>
      </c>
      <c r="D2259" s="24">
        <f>IF(Universe!Y2259="","",(Universe!Y2259-$B$2552)/$C$2552)</f>
        <v/>
      </c>
      <c r="E2259" s="24">
        <f>IF(Universe!Z2259="","",(Universe!Z2259-$B$2553)/$C$2553)</f>
        <v/>
      </c>
      <c r="F2259" s="24">
        <f>IF(Universe!AA2259="","",(Universe!AA2259-$B$2554)/$C$2554)</f>
        <v/>
      </c>
      <c r="G2259" s="24">
        <f>IF(Universe!AB2259="","",(Universe!AB2259-$B$2555)/$C$2555)</f>
        <v/>
      </c>
      <c r="H2259" s="24">
        <f>IF(Universe!AC2259="","",(Universe!AC2259-$B$2556)/$C$2556)</f>
        <v/>
      </c>
      <c r="I2259" s="24">
        <f>IF(Universe!AD2259="","",(Universe!AD2259-$B$2557)/$C$2557)</f>
        <v/>
      </c>
      <c r="J2259" s="24">
        <f>IF(Universe!AE2259="","",(Universe!AE2259-$B$2558)/$C$2558)</f>
        <v/>
      </c>
      <c r="K2259" s="24">
        <f>IF(Universe!AF2259="","",(Universe!AF2259-$B$2559)/$C$2559)</f>
        <v/>
      </c>
      <c r="L2259" s="24">
        <f>IF(Universe!AG2259="","",(Universe!AG2259-$B$2560)/$C$2560)</f>
        <v/>
      </c>
      <c r="M2259" s="24">
        <f>IF(Universe!AH2259="","",(Universe!AH2259-$B$2561)/$C$2561)</f>
        <v/>
      </c>
      <c r="N2259" s="24">
        <f>IF(Universe!AI2259="","",(Universe!AI2259-$B$2562)/$C$2562)</f>
        <v/>
      </c>
      <c r="O2259" s="24">
        <f>0.74*IF(B2259="",0,B2259)+0.16*IF(C2259="",0,C2259)+0.1*IF(D2259="",0,D2259)</f>
        <v/>
      </c>
      <c r="P2259" s="24">
        <f>0.35*IF(E2259="",0,E2259)+0.35*IF(F2259="",0,F2259)+0.3*IF(G2259="",0,G2259)</f>
        <v/>
      </c>
      <c r="Q2259" s="24">
        <f>0.656*IF(I2259="",0,I2259)+0.344*IF(H2259="",0,H2259)</f>
        <v/>
      </c>
      <c r="R2259" s="24">
        <f>0.338*IF(J2259="",0,J2259)+0.662*IF(K2259="",0,K2259)</f>
        <v/>
      </c>
      <c r="S2259" s="24">
        <f>0.38*IF(L2259="",0,L2259)+0.35*IF(M2259="",0,M2259)+0.27*IF(N2259="",0,N2259)</f>
        <v/>
      </c>
      <c r="T2259" s="24">
        <f>IF(Universe!S2259="","",((Universe!S2259-$B$2565)/$C$2565)^3)</f>
        <v/>
      </c>
      <c r="U2259" s="24">
        <f>IF(Universe!S2259="","",(Universe!S2259-$B$2565)/$C$2565)</f>
        <v/>
      </c>
      <c r="V2259" s="24">
        <f>IF(Universe!T2259="","",(Universe!T2259-$B$2566)/$C$2566)</f>
        <v/>
      </c>
      <c r="W2259" s="24">
        <f>IF(Universe!U2259="","",(Universe!U2259-$B$2567)/$C$2567)</f>
        <v/>
      </c>
      <c r="X2259" s="24">
        <f>IF(O2259="","",(O2259-$B$2571)/$C$2571)</f>
        <v/>
      </c>
      <c r="Y2259" s="24">
        <f>IF(T2259="","",(T2259-$B$2576)/$C$2576)</f>
        <v/>
      </c>
      <c r="Z2259" s="24">
        <f>IF(Universe!V2259="","",(Universe!V2259-$B$2568)/$C$2568)</f>
        <v/>
      </c>
      <c r="AA2259" s="24">
        <f>IF(P2259="","",(P2259-$B$2572)/$C$2572)</f>
        <v/>
      </c>
      <c r="AB2259" s="24">
        <f>IF(Q2259="","",(Q2259-$B$2573)/$C$2573)</f>
        <v/>
      </c>
      <c r="AC2259" s="24">
        <f>IF(R2259="","",(R2259-$B$2574)/$C$2574)</f>
        <v/>
      </c>
      <c r="AD2259" s="24">
        <f>IF(S2259="","",(S2259-$B$2575)/$C$2575)</f>
        <v/>
      </c>
      <c r="AE2259" s="24">
        <f>IF(Y2259="","",Y2259-(19.12044933116382+16.522174187581257*U2259))</f>
        <v/>
      </c>
      <c r="AF2259" s="24">
        <f>IF(X2259="","",(X2259-(-0.27268023098325006+0.47142105304415904*V2259+-0.3189264934812436*U2259)--5.286111042926227e-16)/0.7994208745952703)</f>
        <v/>
      </c>
      <c r="AG2259" s="24">
        <f>IF(AA2259="","",(AA2259-(0.5248806186338691+-0.064206457956449*U2259)-5.43454825424064e-16)/0.9977404048781155)</f>
        <v/>
      </c>
      <c r="AH2259" s="25" t="n">
        <v>-2.450463759424975</v>
      </c>
      <c r="AI2259" s="25" t="n">
        <v>-0.5594885893526562</v>
      </c>
      <c r="AJ2259" s="25" t="n">
        <v>-0.1852021155660594</v>
      </c>
      <c r="AK2259" s="25" t="n">
        <v>-0.7656288482914017</v>
      </c>
      <c r="AL2259" s="25" t="n">
        <v>3.371503528773017</v>
      </c>
      <c r="AM2259" s="25" t="n">
        <v>0.6256722572273431</v>
      </c>
      <c r="AN2259" s="25" t="n">
        <v>-1.928405389619407</v>
      </c>
      <c r="AO2259" s="25" t="n">
        <v>-0.0013614354478044</v>
      </c>
      <c r="AP2259" s="25" t="n">
        <v>-0.6726760509650557</v>
      </c>
      <c r="AQ2259" s="25" t="n">
        <v>-0.5787235399128291</v>
      </c>
    </row>
    <row r="2260">
      <c r="A2260" s="23">
        <f>Universe!A2260</f>
        <v/>
      </c>
      <c r="B2260" s="24">
        <f>IF(Universe!W2260="","",(Universe!W2260-$B$2550)/$C$2550)</f>
        <v/>
      </c>
      <c r="C2260" s="24">
        <f>IF(Universe!X2260="","",(Universe!X2260-$B$2551)/$C$2551)</f>
        <v/>
      </c>
      <c r="D2260" s="24">
        <f>IF(Universe!Y2260="","",(Universe!Y2260-$B$2552)/$C$2552)</f>
        <v/>
      </c>
      <c r="E2260" s="24">
        <f>IF(Universe!Z2260="","",(Universe!Z2260-$B$2553)/$C$2553)</f>
        <v/>
      </c>
      <c r="F2260" s="24">
        <f>IF(Universe!AA2260="","",(Universe!AA2260-$B$2554)/$C$2554)</f>
        <v/>
      </c>
      <c r="G2260" s="24">
        <f>IF(Universe!AB2260="","",(Universe!AB2260-$B$2555)/$C$2555)</f>
        <v/>
      </c>
      <c r="H2260" s="24">
        <f>IF(Universe!AC2260="","",(Universe!AC2260-$B$2556)/$C$2556)</f>
        <v/>
      </c>
      <c r="I2260" s="24">
        <f>IF(Universe!AD2260="","",(Universe!AD2260-$B$2557)/$C$2557)</f>
        <v/>
      </c>
      <c r="J2260" s="24">
        <f>IF(Universe!AE2260="","",(Universe!AE2260-$B$2558)/$C$2558)</f>
        <v/>
      </c>
      <c r="K2260" s="24">
        <f>IF(Universe!AF2260="","",(Universe!AF2260-$B$2559)/$C$2559)</f>
        <v/>
      </c>
      <c r="L2260" s="24">
        <f>IF(Universe!AG2260="","",(Universe!AG2260-$B$2560)/$C$2560)</f>
        <v/>
      </c>
      <c r="M2260" s="24">
        <f>IF(Universe!AH2260="","",(Universe!AH2260-$B$2561)/$C$2561)</f>
        <v/>
      </c>
      <c r="N2260" s="24">
        <f>IF(Universe!AI2260="","",(Universe!AI2260-$B$2562)/$C$2562)</f>
        <v/>
      </c>
      <c r="O2260" s="24">
        <f>0.74*IF(B2260="",0,B2260)+0.16*IF(C2260="",0,C2260)+0.1*IF(D2260="",0,D2260)</f>
        <v/>
      </c>
      <c r="P2260" s="24">
        <f>0.35*IF(E2260="",0,E2260)+0.35*IF(F2260="",0,F2260)+0.3*IF(G2260="",0,G2260)</f>
        <v/>
      </c>
      <c r="Q2260" s="24">
        <f>0.656*IF(I2260="",0,I2260)+0.344*IF(H2260="",0,H2260)</f>
        <v/>
      </c>
      <c r="R2260" s="24">
        <f>0.338*IF(J2260="",0,J2260)+0.662*IF(K2260="",0,K2260)</f>
        <v/>
      </c>
      <c r="S2260" s="24">
        <f>0.38*IF(L2260="",0,L2260)+0.35*IF(M2260="",0,M2260)+0.27*IF(N2260="",0,N2260)</f>
        <v/>
      </c>
      <c r="T2260" s="24">
        <f>IF(Universe!S2260="","",((Universe!S2260-$B$2565)/$C$2565)^3)</f>
        <v/>
      </c>
      <c r="U2260" s="24">
        <f>IF(Universe!S2260="","",(Universe!S2260-$B$2565)/$C$2565)</f>
        <v/>
      </c>
      <c r="V2260" s="24">
        <f>IF(Universe!T2260="","",(Universe!T2260-$B$2566)/$C$2566)</f>
        <v/>
      </c>
      <c r="W2260" s="24">
        <f>IF(Universe!U2260="","",(Universe!U2260-$B$2567)/$C$2567)</f>
        <v/>
      </c>
      <c r="X2260" s="24">
        <f>IF(O2260="","",(O2260-$B$2571)/$C$2571)</f>
        <v/>
      </c>
      <c r="Y2260" s="24">
        <f>IF(T2260="","",(T2260-$B$2576)/$C$2576)</f>
        <v/>
      </c>
      <c r="Z2260" s="24">
        <f>IF(Universe!V2260="","",(Universe!V2260-$B$2568)/$C$2568)</f>
        <v/>
      </c>
      <c r="AA2260" s="24">
        <f>IF(P2260="","",(P2260-$B$2572)/$C$2572)</f>
        <v/>
      </c>
      <c r="AB2260" s="24">
        <f>IF(Q2260="","",(Q2260-$B$2573)/$C$2573)</f>
        <v/>
      </c>
      <c r="AC2260" s="24">
        <f>IF(R2260="","",(R2260-$B$2574)/$C$2574)</f>
        <v/>
      </c>
      <c r="AD2260" s="24">
        <f>IF(S2260="","",(S2260-$B$2575)/$C$2575)</f>
        <v/>
      </c>
      <c r="AE2260" s="24">
        <f>IF(Y2260="","",Y2260-(19.12044933116382+16.522174187581257*U2260))</f>
        <v/>
      </c>
      <c r="AF2260" s="24">
        <f>IF(X2260="","",(X2260-(-0.27268023098325006+0.47142105304415904*V2260+-0.3189264934812436*U2260)--5.286111042926227e-16)/0.7994208745952703)</f>
        <v/>
      </c>
      <c r="AG2260" s="24">
        <f>IF(AA2260="","",(AA2260-(0.5248806186338691+-0.064206457956449*U2260)-5.43454825424064e-16)/0.9977404048781155)</f>
        <v/>
      </c>
      <c r="AH2260" s="25" t="n">
        <v>-2.78915531957207</v>
      </c>
      <c r="AI2260" s="25" t="n">
        <v>-0.7147274712604539</v>
      </c>
      <c r="AJ2260" s="25" t="n">
        <v>1.251441566947957</v>
      </c>
      <c r="AK2260" s="25" t="n">
        <v>0.3721482372269875</v>
      </c>
      <c r="AL2260" s="25" t="n">
        <v>3.194097578184393</v>
      </c>
      <c r="AM2260" s="25" t="n">
        <v>-0.1480842241559649</v>
      </c>
      <c r="AN2260" s="25" t="n">
        <v>0.7313469515757161</v>
      </c>
      <c r="AO2260" s="25" t="n">
        <v>-0.0366226368416248</v>
      </c>
      <c r="AP2260" s="25" t="n">
        <v>-0.8416583029826081</v>
      </c>
      <c r="AQ2260" s="25" t="n">
        <v>0.5224838015101162</v>
      </c>
    </row>
    <row r="2261">
      <c r="A2261" s="23">
        <f>Universe!A2261</f>
        <v/>
      </c>
      <c r="B2261" s="24">
        <f>IF(Universe!W2261="","",(Universe!W2261-$B$2550)/$C$2550)</f>
        <v/>
      </c>
      <c r="C2261" s="24">
        <f>IF(Universe!X2261="","",(Universe!X2261-$B$2551)/$C$2551)</f>
        <v/>
      </c>
      <c r="D2261" s="24">
        <f>IF(Universe!Y2261="","",(Universe!Y2261-$B$2552)/$C$2552)</f>
        <v/>
      </c>
      <c r="E2261" s="24">
        <f>IF(Universe!Z2261="","",(Universe!Z2261-$B$2553)/$C$2553)</f>
        <v/>
      </c>
      <c r="F2261" s="24">
        <f>IF(Universe!AA2261="","",(Universe!AA2261-$B$2554)/$C$2554)</f>
        <v/>
      </c>
      <c r="G2261" s="24">
        <f>IF(Universe!AB2261="","",(Universe!AB2261-$B$2555)/$C$2555)</f>
        <v/>
      </c>
      <c r="H2261" s="24">
        <f>IF(Universe!AC2261="","",(Universe!AC2261-$B$2556)/$C$2556)</f>
        <v/>
      </c>
      <c r="I2261" s="24">
        <f>IF(Universe!AD2261="","",(Universe!AD2261-$B$2557)/$C$2557)</f>
        <v/>
      </c>
      <c r="J2261" s="24">
        <f>IF(Universe!AE2261="","",(Universe!AE2261-$B$2558)/$C$2558)</f>
        <v/>
      </c>
      <c r="K2261" s="24">
        <f>IF(Universe!AF2261="","",(Universe!AF2261-$B$2559)/$C$2559)</f>
        <v/>
      </c>
      <c r="L2261" s="24">
        <f>IF(Universe!AG2261="","",(Universe!AG2261-$B$2560)/$C$2560)</f>
        <v/>
      </c>
      <c r="M2261" s="24">
        <f>IF(Universe!AH2261="","",(Universe!AH2261-$B$2561)/$C$2561)</f>
        <v/>
      </c>
      <c r="N2261" s="24">
        <f>IF(Universe!AI2261="","",(Universe!AI2261-$B$2562)/$C$2562)</f>
        <v/>
      </c>
      <c r="O2261" s="24">
        <f>0.74*IF(B2261="",0,B2261)+0.16*IF(C2261="",0,C2261)+0.1*IF(D2261="",0,D2261)</f>
        <v/>
      </c>
      <c r="P2261" s="24">
        <f>0.35*IF(E2261="",0,E2261)+0.35*IF(F2261="",0,F2261)+0.3*IF(G2261="",0,G2261)</f>
        <v/>
      </c>
      <c r="Q2261" s="24">
        <f>0.656*IF(I2261="",0,I2261)+0.344*IF(H2261="",0,H2261)</f>
        <v/>
      </c>
      <c r="R2261" s="24">
        <f>0.338*IF(J2261="",0,J2261)+0.662*IF(K2261="",0,K2261)</f>
        <v/>
      </c>
      <c r="S2261" s="24">
        <f>0.38*IF(L2261="",0,L2261)+0.35*IF(M2261="",0,M2261)+0.27*IF(N2261="",0,N2261)</f>
        <v/>
      </c>
      <c r="T2261" s="24">
        <f>IF(Universe!S2261="","",((Universe!S2261-$B$2565)/$C$2565)^3)</f>
        <v/>
      </c>
      <c r="U2261" s="24">
        <f>IF(Universe!S2261="","",(Universe!S2261-$B$2565)/$C$2565)</f>
        <v/>
      </c>
      <c r="V2261" s="24">
        <f>IF(Universe!T2261="","",(Universe!T2261-$B$2566)/$C$2566)</f>
        <v/>
      </c>
      <c r="W2261" s="24">
        <f>IF(Universe!U2261="","",(Universe!U2261-$B$2567)/$C$2567)</f>
        <v/>
      </c>
      <c r="X2261" s="24">
        <f>IF(O2261="","",(O2261-$B$2571)/$C$2571)</f>
        <v/>
      </c>
      <c r="Y2261" s="24">
        <f>IF(T2261="","",(T2261-$B$2576)/$C$2576)</f>
        <v/>
      </c>
      <c r="Z2261" s="24">
        <f>IF(Universe!V2261="","",(Universe!V2261-$B$2568)/$C$2568)</f>
        <v/>
      </c>
      <c r="AA2261" s="24">
        <f>IF(P2261="","",(P2261-$B$2572)/$C$2572)</f>
        <v/>
      </c>
      <c r="AB2261" s="24">
        <f>IF(Q2261="","",(Q2261-$B$2573)/$C$2573)</f>
        <v/>
      </c>
      <c r="AC2261" s="24">
        <f>IF(R2261="","",(R2261-$B$2574)/$C$2574)</f>
        <v/>
      </c>
      <c r="AD2261" s="24">
        <f>IF(S2261="","",(S2261-$B$2575)/$C$2575)</f>
        <v/>
      </c>
      <c r="AE2261" s="24">
        <f>IF(Y2261="","",Y2261-(19.12044933116382+16.522174187581257*U2261))</f>
        <v/>
      </c>
      <c r="AF2261" s="24">
        <f>IF(X2261="","",(X2261-(-0.27268023098325006+0.47142105304415904*V2261+-0.3189264934812436*U2261)--5.286111042926227e-16)/0.7994208745952703)</f>
        <v/>
      </c>
      <c r="AG2261" s="24">
        <f>IF(AA2261="","",(AA2261-(0.5248806186338691+-0.064206457956449*U2261)-5.43454825424064e-16)/0.9977404048781155)</f>
        <v/>
      </c>
      <c r="AH2261" s="25" t="n">
        <v>-2.517738115453142</v>
      </c>
      <c r="AI2261" s="25" t="n">
        <v>1.048022710404187</v>
      </c>
      <c r="AJ2261" s="25" t="n">
        <v>2.259396496542163</v>
      </c>
      <c r="AK2261" s="25" t="n">
        <v>0.0820983017625046</v>
      </c>
      <c r="AL2261" s="25" t="n">
        <v>3.354375810747038</v>
      </c>
      <c r="AM2261" s="25" t="n">
        <v>0.2470047745826492</v>
      </c>
      <c r="AN2261" s="25" t="n">
        <v>0.3893121600058234</v>
      </c>
      <c r="AO2261" s="25" t="n">
        <v>-0.0265844843878676</v>
      </c>
      <c r="AP2261" s="25" t="n">
        <v>-1.07817767240658</v>
      </c>
      <c r="AQ2261" s="25" t="n">
        <v>-0.4064931756715974</v>
      </c>
    </row>
    <row r="2262">
      <c r="A2262" s="23">
        <f>Universe!A2262</f>
        <v/>
      </c>
      <c r="B2262" s="24">
        <f>IF(Universe!W2262="","",(Universe!W2262-$B$2550)/$C$2550)</f>
        <v/>
      </c>
      <c r="C2262" s="24">
        <f>IF(Universe!X2262="","",(Universe!X2262-$B$2551)/$C$2551)</f>
        <v/>
      </c>
      <c r="D2262" s="24">
        <f>IF(Universe!Y2262="","",(Universe!Y2262-$B$2552)/$C$2552)</f>
        <v/>
      </c>
      <c r="E2262" s="24">
        <f>IF(Universe!Z2262="","",(Universe!Z2262-$B$2553)/$C$2553)</f>
        <v/>
      </c>
      <c r="F2262" s="24">
        <f>IF(Universe!AA2262="","",(Universe!AA2262-$B$2554)/$C$2554)</f>
        <v/>
      </c>
      <c r="G2262" s="24">
        <f>IF(Universe!AB2262="","",(Universe!AB2262-$B$2555)/$C$2555)</f>
        <v/>
      </c>
      <c r="H2262" s="24">
        <f>IF(Universe!AC2262="","",(Universe!AC2262-$B$2556)/$C$2556)</f>
        <v/>
      </c>
      <c r="I2262" s="24">
        <f>IF(Universe!AD2262="","",(Universe!AD2262-$B$2557)/$C$2557)</f>
        <v/>
      </c>
      <c r="J2262" s="24">
        <f>IF(Universe!AE2262="","",(Universe!AE2262-$B$2558)/$C$2558)</f>
        <v/>
      </c>
      <c r="K2262" s="24">
        <f>IF(Universe!AF2262="","",(Universe!AF2262-$B$2559)/$C$2559)</f>
        <v/>
      </c>
      <c r="L2262" s="24">
        <f>IF(Universe!AG2262="","",(Universe!AG2262-$B$2560)/$C$2560)</f>
        <v/>
      </c>
      <c r="M2262" s="24">
        <f>IF(Universe!AH2262="","",(Universe!AH2262-$B$2561)/$C$2561)</f>
        <v/>
      </c>
      <c r="N2262" s="24">
        <f>IF(Universe!AI2262="","",(Universe!AI2262-$B$2562)/$C$2562)</f>
        <v/>
      </c>
      <c r="O2262" s="24">
        <f>0.74*IF(B2262="",0,B2262)+0.16*IF(C2262="",0,C2262)+0.1*IF(D2262="",0,D2262)</f>
        <v/>
      </c>
      <c r="P2262" s="24">
        <f>0.35*IF(E2262="",0,E2262)+0.35*IF(F2262="",0,F2262)+0.3*IF(G2262="",0,G2262)</f>
        <v/>
      </c>
      <c r="Q2262" s="24">
        <f>0.656*IF(I2262="",0,I2262)+0.344*IF(H2262="",0,H2262)</f>
        <v/>
      </c>
      <c r="R2262" s="24">
        <f>0.338*IF(J2262="",0,J2262)+0.662*IF(K2262="",0,K2262)</f>
        <v/>
      </c>
      <c r="S2262" s="24">
        <f>0.38*IF(L2262="",0,L2262)+0.35*IF(M2262="",0,M2262)+0.27*IF(N2262="",0,N2262)</f>
        <v/>
      </c>
      <c r="T2262" s="24">
        <f>IF(Universe!S2262="","",((Universe!S2262-$B$2565)/$C$2565)^3)</f>
        <v/>
      </c>
      <c r="U2262" s="24">
        <f>IF(Universe!S2262="","",(Universe!S2262-$B$2565)/$C$2565)</f>
        <v/>
      </c>
      <c r="V2262" s="24">
        <f>IF(Universe!T2262="","",(Universe!T2262-$B$2566)/$C$2566)</f>
        <v/>
      </c>
      <c r="W2262" s="24">
        <f>IF(Universe!U2262="","",(Universe!U2262-$B$2567)/$C$2567)</f>
        <v/>
      </c>
      <c r="X2262" s="24">
        <f>IF(O2262="","",(O2262-$B$2571)/$C$2571)</f>
        <v/>
      </c>
      <c r="Y2262" s="24">
        <f>IF(T2262="","",(T2262-$B$2576)/$C$2576)</f>
        <v/>
      </c>
      <c r="Z2262" s="24">
        <f>IF(Universe!V2262="","",(Universe!V2262-$B$2568)/$C$2568)</f>
        <v/>
      </c>
      <c r="AA2262" s="24">
        <f>IF(P2262="","",(P2262-$B$2572)/$C$2572)</f>
        <v/>
      </c>
      <c r="AB2262" s="24">
        <f>IF(Q2262="","",(Q2262-$B$2573)/$C$2573)</f>
        <v/>
      </c>
      <c r="AC2262" s="24">
        <f>IF(R2262="","",(R2262-$B$2574)/$C$2574)</f>
        <v/>
      </c>
      <c r="AD2262" s="24">
        <f>IF(S2262="","",(S2262-$B$2575)/$C$2575)</f>
        <v/>
      </c>
      <c r="AE2262" s="24">
        <f>IF(Y2262="","",Y2262-(19.12044933116382+16.522174187581257*U2262))</f>
        <v/>
      </c>
      <c r="AF2262" s="24">
        <f>IF(X2262="","",(X2262-(-0.27268023098325006+0.47142105304415904*V2262+-0.3189264934812436*U2262)--5.286111042926227e-16)/0.7994208745952703)</f>
        <v/>
      </c>
      <c r="AG2262" s="24">
        <f>IF(AA2262="","",(AA2262-(0.5248806186338691+-0.064206457956449*U2262)-5.43454825424064e-16)/0.9977404048781155)</f>
        <v/>
      </c>
      <c r="AH2262" s="25" t="n">
        <v>-1.870753098289208</v>
      </c>
      <c r="AI2262" s="25" t="n">
        <v>1.206431909955324</v>
      </c>
      <c r="AJ2262" s="25" t="n">
        <v>-0.2592716596163301</v>
      </c>
      <c r="AK2262" s="25" t="n">
        <v>-0.9290589918471172</v>
      </c>
      <c r="AL2262" s="25" t="n">
        <v>3.191132745357794</v>
      </c>
      <c r="AM2262" s="25" t="n">
        <v>-0.160681746647735</v>
      </c>
      <c r="AN2262" s="25" t="n">
        <v>0.2863994298194601</v>
      </c>
      <c r="AO2262" s="25" t="n">
        <v>-0.0776936797219336</v>
      </c>
      <c r="AP2262" s="25" t="n">
        <v>-1.755683586974059</v>
      </c>
      <c r="AQ2262" s="25" t="n">
        <v>-0.009269088970342799</v>
      </c>
    </row>
    <row r="2263">
      <c r="A2263" s="23">
        <f>Universe!A2263</f>
        <v/>
      </c>
      <c r="B2263" s="24">
        <f>IF(Universe!W2263="","",(Universe!W2263-$B$2550)/$C$2550)</f>
        <v/>
      </c>
      <c r="C2263" s="24">
        <f>IF(Universe!X2263="","",(Universe!X2263-$B$2551)/$C$2551)</f>
        <v/>
      </c>
      <c r="D2263" s="24">
        <f>IF(Universe!Y2263="","",(Universe!Y2263-$B$2552)/$C$2552)</f>
        <v/>
      </c>
      <c r="E2263" s="24">
        <f>IF(Universe!Z2263="","",(Universe!Z2263-$B$2553)/$C$2553)</f>
        <v/>
      </c>
      <c r="F2263" s="24">
        <f>IF(Universe!AA2263="","",(Universe!AA2263-$B$2554)/$C$2554)</f>
        <v/>
      </c>
      <c r="G2263" s="24">
        <f>IF(Universe!AB2263="","",(Universe!AB2263-$B$2555)/$C$2555)</f>
        <v/>
      </c>
      <c r="H2263" s="24">
        <f>IF(Universe!AC2263="","",(Universe!AC2263-$B$2556)/$C$2556)</f>
        <v/>
      </c>
      <c r="I2263" s="24">
        <f>IF(Universe!AD2263="","",(Universe!AD2263-$B$2557)/$C$2557)</f>
        <v/>
      </c>
      <c r="J2263" s="24">
        <f>IF(Universe!AE2263="","",(Universe!AE2263-$B$2558)/$C$2558)</f>
        <v/>
      </c>
      <c r="K2263" s="24">
        <f>IF(Universe!AF2263="","",(Universe!AF2263-$B$2559)/$C$2559)</f>
        <v/>
      </c>
      <c r="L2263" s="24">
        <f>IF(Universe!AG2263="","",(Universe!AG2263-$B$2560)/$C$2560)</f>
        <v/>
      </c>
      <c r="M2263" s="24">
        <f>IF(Universe!AH2263="","",(Universe!AH2263-$B$2561)/$C$2561)</f>
        <v/>
      </c>
      <c r="N2263" s="24">
        <f>IF(Universe!AI2263="","",(Universe!AI2263-$B$2562)/$C$2562)</f>
        <v/>
      </c>
      <c r="O2263" s="24">
        <f>0.74*IF(B2263="",0,B2263)+0.16*IF(C2263="",0,C2263)+0.1*IF(D2263="",0,D2263)</f>
        <v/>
      </c>
      <c r="P2263" s="24">
        <f>0.35*IF(E2263="",0,E2263)+0.35*IF(F2263="",0,F2263)+0.3*IF(G2263="",0,G2263)</f>
        <v/>
      </c>
      <c r="Q2263" s="24">
        <f>0.656*IF(I2263="",0,I2263)+0.344*IF(H2263="",0,H2263)</f>
        <v/>
      </c>
      <c r="R2263" s="24">
        <f>0.338*IF(J2263="",0,J2263)+0.662*IF(K2263="",0,K2263)</f>
        <v/>
      </c>
      <c r="S2263" s="24">
        <f>0.38*IF(L2263="",0,L2263)+0.35*IF(M2263="",0,M2263)+0.27*IF(N2263="",0,N2263)</f>
        <v/>
      </c>
      <c r="T2263" s="24">
        <f>IF(Universe!S2263="","",((Universe!S2263-$B$2565)/$C$2565)^3)</f>
        <v/>
      </c>
      <c r="U2263" s="24">
        <f>IF(Universe!S2263="","",(Universe!S2263-$B$2565)/$C$2565)</f>
        <v/>
      </c>
      <c r="V2263" s="24">
        <f>IF(Universe!T2263="","",(Universe!T2263-$B$2566)/$C$2566)</f>
        <v/>
      </c>
      <c r="W2263" s="24">
        <f>IF(Universe!U2263="","",(Universe!U2263-$B$2567)/$C$2567)</f>
        <v/>
      </c>
      <c r="X2263" s="24">
        <f>IF(O2263="","",(O2263-$B$2571)/$C$2571)</f>
        <v/>
      </c>
      <c r="Y2263" s="24">
        <f>IF(T2263="","",(T2263-$B$2576)/$C$2576)</f>
        <v/>
      </c>
      <c r="Z2263" s="24">
        <f>IF(Universe!V2263="","",(Universe!V2263-$B$2568)/$C$2568)</f>
        <v/>
      </c>
      <c r="AA2263" s="24">
        <f>IF(P2263="","",(P2263-$B$2572)/$C$2572)</f>
        <v/>
      </c>
      <c r="AB2263" s="24">
        <f>IF(Q2263="","",(Q2263-$B$2573)/$C$2573)</f>
        <v/>
      </c>
      <c r="AC2263" s="24">
        <f>IF(R2263="","",(R2263-$B$2574)/$C$2574)</f>
        <v/>
      </c>
      <c r="AD2263" s="24">
        <f>IF(S2263="","",(S2263-$B$2575)/$C$2575)</f>
        <v/>
      </c>
      <c r="AE2263" s="24">
        <f>IF(Y2263="","",Y2263-(19.12044933116382+16.522174187581257*U2263))</f>
        <v/>
      </c>
      <c r="AF2263" s="24">
        <f>IF(X2263="","",(X2263-(-0.27268023098325006+0.47142105304415904*V2263+-0.3189264934812436*U2263)--5.286111042926227e-16)/0.7994208745952703)</f>
        <v/>
      </c>
      <c r="AG2263" s="24">
        <f>IF(AA2263="","",(AA2263-(0.5248806186338691+-0.064206457956449*U2263)-5.43454825424064e-16)/0.9977404048781155)</f>
        <v/>
      </c>
      <c r="AH2263" s="25" t="n">
        <v>-2.514096966814353</v>
      </c>
      <c r="AI2263" s="25" t="n">
        <v>-0.8863420305016866</v>
      </c>
      <c r="AJ2263" s="25" t="n">
        <v>-0.7983537593289601</v>
      </c>
      <c r="AK2263" s="25" t="n">
        <v>0.1161959244854759</v>
      </c>
      <c r="AL2263" s="25" t="n">
        <v>3.355524488422405</v>
      </c>
      <c r="AM2263" s="25" t="n">
        <v>1.232728780107262</v>
      </c>
      <c r="AN2263" s="25" t="n">
        <v>0.3073787200037614</v>
      </c>
      <c r="AO2263" s="25" t="n">
        <v>0.0843099288602812</v>
      </c>
      <c r="AP2263" s="25" t="n">
        <v>-0.5083096773668786</v>
      </c>
      <c r="AQ2263" s="25" t="n">
        <v>-0.0716886118823378</v>
      </c>
    </row>
    <row r="2264">
      <c r="A2264" s="23">
        <f>Universe!A2264</f>
        <v/>
      </c>
      <c r="B2264" s="24">
        <f>IF(Universe!W2264="","",(Universe!W2264-$B$2550)/$C$2550)</f>
        <v/>
      </c>
      <c r="C2264" s="24">
        <f>IF(Universe!X2264="","",(Universe!X2264-$B$2551)/$C$2551)</f>
        <v/>
      </c>
      <c r="D2264" s="24">
        <f>IF(Universe!Y2264="","",(Universe!Y2264-$B$2552)/$C$2552)</f>
        <v/>
      </c>
      <c r="E2264" s="24">
        <f>IF(Universe!Z2264="","",(Universe!Z2264-$B$2553)/$C$2553)</f>
        <v/>
      </c>
      <c r="F2264" s="24">
        <f>IF(Universe!AA2264="","",(Universe!AA2264-$B$2554)/$C$2554)</f>
        <v/>
      </c>
      <c r="G2264" s="24">
        <f>IF(Universe!AB2264="","",(Universe!AB2264-$B$2555)/$C$2555)</f>
        <v/>
      </c>
      <c r="H2264" s="24">
        <f>IF(Universe!AC2264="","",(Universe!AC2264-$B$2556)/$C$2556)</f>
        <v/>
      </c>
      <c r="I2264" s="24">
        <f>IF(Universe!AD2264="","",(Universe!AD2264-$B$2557)/$C$2557)</f>
        <v/>
      </c>
      <c r="J2264" s="24">
        <f>IF(Universe!AE2264="","",(Universe!AE2264-$B$2558)/$C$2558)</f>
        <v/>
      </c>
      <c r="K2264" s="24">
        <f>IF(Universe!AF2264="","",(Universe!AF2264-$B$2559)/$C$2559)</f>
        <v/>
      </c>
      <c r="L2264" s="24">
        <f>IF(Universe!AG2264="","",(Universe!AG2264-$B$2560)/$C$2560)</f>
        <v/>
      </c>
      <c r="M2264" s="24">
        <f>IF(Universe!AH2264="","",(Universe!AH2264-$B$2561)/$C$2561)</f>
        <v/>
      </c>
      <c r="N2264" s="24">
        <f>IF(Universe!AI2264="","",(Universe!AI2264-$B$2562)/$C$2562)</f>
        <v/>
      </c>
      <c r="O2264" s="24">
        <f>0.74*IF(B2264="",0,B2264)+0.16*IF(C2264="",0,C2264)+0.1*IF(D2264="",0,D2264)</f>
        <v/>
      </c>
      <c r="P2264" s="24">
        <f>0.35*IF(E2264="",0,E2264)+0.35*IF(F2264="",0,F2264)+0.3*IF(G2264="",0,G2264)</f>
        <v/>
      </c>
      <c r="Q2264" s="24">
        <f>0.656*IF(I2264="",0,I2264)+0.344*IF(H2264="",0,H2264)</f>
        <v/>
      </c>
      <c r="R2264" s="24">
        <f>0.338*IF(J2264="",0,J2264)+0.662*IF(K2264="",0,K2264)</f>
        <v/>
      </c>
      <c r="S2264" s="24">
        <f>0.38*IF(L2264="",0,L2264)+0.35*IF(M2264="",0,M2264)+0.27*IF(N2264="",0,N2264)</f>
        <v/>
      </c>
      <c r="T2264" s="24">
        <f>IF(Universe!S2264="","",((Universe!S2264-$B$2565)/$C$2565)^3)</f>
        <v/>
      </c>
      <c r="U2264" s="24">
        <f>IF(Universe!S2264="","",(Universe!S2264-$B$2565)/$C$2565)</f>
        <v/>
      </c>
      <c r="V2264" s="24">
        <f>IF(Universe!T2264="","",(Universe!T2264-$B$2566)/$C$2566)</f>
        <v/>
      </c>
      <c r="W2264" s="24">
        <f>IF(Universe!U2264="","",(Universe!U2264-$B$2567)/$C$2567)</f>
        <v/>
      </c>
      <c r="X2264" s="24">
        <f>IF(O2264="","",(O2264-$B$2571)/$C$2571)</f>
        <v/>
      </c>
      <c r="Y2264" s="24">
        <f>IF(T2264="","",(T2264-$B$2576)/$C$2576)</f>
        <v/>
      </c>
      <c r="Z2264" s="24">
        <f>IF(Universe!V2264="","",(Universe!V2264-$B$2568)/$C$2568)</f>
        <v/>
      </c>
      <c r="AA2264" s="24">
        <f>IF(P2264="","",(P2264-$B$2572)/$C$2572)</f>
        <v/>
      </c>
      <c r="AB2264" s="24">
        <f>IF(Q2264="","",(Q2264-$B$2573)/$C$2573)</f>
        <v/>
      </c>
      <c r="AC2264" s="24">
        <f>IF(R2264="","",(R2264-$B$2574)/$C$2574)</f>
        <v/>
      </c>
      <c r="AD2264" s="24">
        <f>IF(S2264="","",(S2264-$B$2575)/$C$2575)</f>
        <v/>
      </c>
      <c r="AE2264" s="24">
        <f>IF(Y2264="","",Y2264-(19.12044933116382+16.522174187581257*U2264))</f>
        <v/>
      </c>
      <c r="AF2264" s="24">
        <f>IF(X2264="","",(X2264-(-0.27268023098325006+0.47142105304415904*V2264+-0.3189264934812436*U2264)--5.286111042926227e-16)/0.7994208745952703)</f>
        <v/>
      </c>
      <c r="AG2264" s="24">
        <f>IF(AA2264="","",(AA2264-(0.5248806186338691+-0.064206457956449*U2264)-5.43454825424064e-16)/0.9977404048781155)</f>
        <v/>
      </c>
      <c r="AH2264" s="25" t="n">
        <v>-1.425462944063896</v>
      </c>
      <c r="AI2264" s="25" t="n">
        <v>0.733694946654598</v>
      </c>
      <c r="AJ2264" s="25" t="n">
        <v>-0.4442768581612966</v>
      </c>
      <c r="AK2264" s="25" t="n">
        <v>-0.0534297984428244</v>
      </c>
      <c r="AL2264" s="25" t="n">
        <v>2.717224200092739</v>
      </c>
      <c r="AM2264" s="25" t="n">
        <v>-0.221731669765898</v>
      </c>
      <c r="AN2264" s="25" t="n">
        <v>-0.5264968565136684</v>
      </c>
      <c r="AO2264" s="25" t="n">
        <v>-0.0556209835247423</v>
      </c>
      <c r="AP2264" s="25" t="n">
        <v>-0.0304589633669208</v>
      </c>
      <c r="AQ2264" s="25" t="n">
        <v>-0.641589952594024</v>
      </c>
    </row>
    <row r="2265">
      <c r="A2265" s="23">
        <f>Universe!A2265</f>
        <v/>
      </c>
      <c r="B2265" s="24">
        <f>IF(Universe!W2265="","",(Universe!W2265-$B$2550)/$C$2550)</f>
        <v/>
      </c>
      <c r="C2265" s="24">
        <f>IF(Universe!X2265="","",(Universe!X2265-$B$2551)/$C$2551)</f>
        <v/>
      </c>
      <c r="D2265" s="24">
        <f>IF(Universe!Y2265="","",(Universe!Y2265-$B$2552)/$C$2552)</f>
        <v/>
      </c>
      <c r="E2265" s="24">
        <f>IF(Universe!Z2265="","",(Universe!Z2265-$B$2553)/$C$2553)</f>
        <v/>
      </c>
      <c r="F2265" s="24">
        <f>IF(Universe!AA2265="","",(Universe!AA2265-$B$2554)/$C$2554)</f>
        <v/>
      </c>
      <c r="G2265" s="24">
        <f>IF(Universe!AB2265="","",(Universe!AB2265-$B$2555)/$C$2555)</f>
        <v/>
      </c>
      <c r="H2265" s="24">
        <f>IF(Universe!AC2265="","",(Universe!AC2265-$B$2556)/$C$2556)</f>
        <v/>
      </c>
      <c r="I2265" s="24">
        <f>IF(Universe!AD2265="","",(Universe!AD2265-$B$2557)/$C$2557)</f>
        <v/>
      </c>
      <c r="J2265" s="24">
        <f>IF(Universe!AE2265="","",(Universe!AE2265-$B$2558)/$C$2558)</f>
        <v/>
      </c>
      <c r="K2265" s="24">
        <f>IF(Universe!AF2265="","",(Universe!AF2265-$B$2559)/$C$2559)</f>
        <v/>
      </c>
      <c r="L2265" s="24">
        <f>IF(Universe!AG2265="","",(Universe!AG2265-$B$2560)/$C$2560)</f>
        <v/>
      </c>
      <c r="M2265" s="24">
        <f>IF(Universe!AH2265="","",(Universe!AH2265-$B$2561)/$C$2561)</f>
        <v/>
      </c>
      <c r="N2265" s="24">
        <f>IF(Universe!AI2265="","",(Universe!AI2265-$B$2562)/$C$2562)</f>
        <v/>
      </c>
      <c r="O2265" s="24">
        <f>0.74*IF(B2265="",0,B2265)+0.16*IF(C2265="",0,C2265)+0.1*IF(D2265="",0,D2265)</f>
        <v/>
      </c>
      <c r="P2265" s="24">
        <f>0.35*IF(E2265="",0,E2265)+0.35*IF(F2265="",0,F2265)+0.3*IF(G2265="",0,G2265)</f>
        <v/>
      </c>
      <c r="Q2265" s="24">
        <f>0.656*IF(I2265="",0,I2265)+0.344*IF(H2265="",0,H2265)</f>
        <v/>
      </c>
      <c r="R2265" s="24">
        <f>0.338*IF(J2265="",0,J2265)+0.662*IF(K2265="",0,K2265)</f>
        <v/>
      </c>
      <c r="S2265" s="24">
        <f>0.38*IF(L2265="",0,L2265)+0.35*IF(M2265="",0,M2265)+0.27*IF(N2265="",0,N2265)</f>
        <v/>
      </c>
      <c r="T2265" s="24">
        <f>IF(Universe!S2265="","",((Universe!S2265-$B$2565)/$C$2565)^3)</f>
        <v/>
      </c>
      <c r="U2265" s="24">
        <f>IF(Universe!S2265="","",(Universe!S2265-$B$2565)/$C$2565)</f>
        <v/>
      </c>
      <c r="V2265" s="24">
        <f>IF(Universe!T2265="","",(Universe!T2265-$B$2566)/$C$2566)</f>
        <v/>
      </c>
      <c r="W2265" s="24">
        <f>IF(Universe!U2265="","",(Universe!U2265-$B$2567)/$C$2567)</f>
        <v/>
      </c>
      <c r="X2265" s="24">
        <f>IF(O2265="","",(O2265-$B$2571)/$C$2571)</f>
        <v/>
      </c>
      <c r="Y2265" s="24">
        <f>IF(T2265="","",(T2265-$B$2576)/$C$2576)</f>
        <v/>
      </c>
      <c r="Z2265" s="24">
        <f>IF(Universe!V2265="","",(Universe!V2265-$B$2568)/$C$2568)</f>
        <v/>
      </c>
      <c r="AA2265" s="24">
        <f>IF(P2265="","",(P2265-$B$2572)/$C$2572)</f>
        <v/>
      </c>
      <c r="AB2265" s="24">
        <f>IF(Q2265="","",(Q2265-$B$2573)/$C$2573)</f>
        <v/>
      </c>
      <c r="AC2265" s="24">
        <f>IF(R2265="","",(R2265-$B$2574)/$C$2574)</f>
        <v/>
      </c>
      <c r="AD2265" s="24">
        <f>IF(S2265="","",(S2265-$B$2575)/$C$2575)</f>
        <v/>
      </c>
      <c r="AE2265" s="24">
        <f>IF(Y2265="","",Y2265-(19.12044933116382+16.522174187581257*U2265))</f>
        <v/>
      </c>
      <c r="AF2265" s="24">
        <f>IF(X2265="","",(X2265-(-0.27268023098325006+0.47142105304415904*V2265+-0.3189264934812436*U2265)--5.286111042926227e-16)/0.7994208745952703)</f>
        <v/>
      </c>
      <c r="AG2265" s="24">
        <f>IF(AA2265="","",(AA2265-(0.5248806186338691+-0.064206457956449*U2265)-5.43454825424064e-16)/0.9977404048781155)</f>
        <v/>
      </c>
      <c r="AH2265" s="25" t="n">
        <v>-1.355242560532336</v>
      </c>
      <c r="AI2265" s="25" t="n">
        <v>0.7219757138054311</v>
      </c>
      <c r="AJ2265" s="25" t="n">
        <v>1.464579528643604</v>
      </c>
      <c r="AK2265" s="25" t="n">
        <v>-0.3085608859686455</v>
      </c>
      <c r="AL2265" s="25" t="n">
        <v>2.620962082107111</v>
      </c>
      <c r="AM2265" s="25" t="n">
        <v>-0.2594488961049936</v>
      </c>
      <c r="AN2265" s="25" t="n">
        <v>1.049610451883274</v>
      </c>
      <c r="AO2265" s="25" t="n">
        <v>-0.3033132456080253</v>
      </c>
      <c r="AP2265" s="25" t="n">
        <v>-0.7734035350129204</v>
      </c>
      <c r="AQ2265" s="25" t="n">
        <v>0.7966788084428538</v>
      </c>
    </row>
    <row r="2266">
      <c r="A2266" s="23">
        <f>Universe!A2266</f>
        <v/>
      </c>
      <c r="B2266" s="24">
        <f>IF(Universe!W2266="","",(Universe!W2266-$B$2550)/$C$2550)</f>
        <v/>
      </c>
      <c r="C2266" s="24">
        <f>IF(Universe!X2266="","",(Universe!X2266-$B$2551)/$C$2551)</f>
        <v/>
      </c>
      <c r="D2266" s="24">
        <f>IF(Universe!Y2266="","",(Universe!Y2266-$B$2552)/$C$2552)</f>
        <v/>
      </c>
      <c r="E2266" s="24">
        <f>IF(Universe!Z2266="","",(Universe!Z2266-$B$2553)/$C$2553)</f>
        <v/>
      </c>
      <c r="F2266" s="24">
        <f>IF(Universe!AA2266="","",(Universe!AA2266-$B$2554)/$C$2554)</f>
        <v/>
      </c>
      <c r="G2266" s="24">
        <f>IF(Universe!AB2266="","",(Universe!AB2266-$B$2555)/$C$2555)</f>
        <v/>
      </c>
      <c r="H2266" s="24">
        <f>IF(Universe!AC2266="","",(Universe!AC2266-$B$2556)/$C$2556)</f>
        <v/>
      </c>
      <c r="I2266" s="24">
        <f>IF(Universe!AD2266="","",(Universe!AD2266-$B$2557)/$C$2557)</f>
        <v/>
      </c>
      <c r="J2266" s="24">
        <f>IF(Universe!AE2266="","",(Universe!AE2266-$B$2558)/$C$2558)</f>
        <v/>
      </c>
      <c r="K2266" s="24">
        <f>IF(Universe!AF2266="","",(Universe!AF2266-$B$2559)/$C$2559)</f>
        <v/>
      </c>
      <c r="L2266" s="24">
        <f>IF(Universe!AG2266="","",(Universe!AG2266-$B$2560)/$C$2560)</f>
        <v/>
      </c>
      <c r="M2266" s="24">
        <f>IF(Universe!AH2266="","",(Universe!AH2266-$B$2561)/$C$2561)</f>
        <v/>
      </c>
      <c r="N2266" s="24">
        <f>IF(Universe!AI2266="","",(Universe!AI2266-$B$2562)/$C$2562)</f>
        <v/>
      </c>
      <c r="O2266" s="24">
        <f>0.74*IF(B2266="",0,B2266)+0.16*IF(C2266="",0,C2266)+0.1*IF(D2266="",0,D2266)</f>
        <v/>
      </c>
      <c r="P2266" s="24">
        <f>0.35*IF(E2266="",0,E2266)+0.35*IF(F2266="",0,F2266)+0.3*IF(G2266="",0,G2266)</f>
        <v/>
      </c>
      <c r="Q2266" s="24">
        <f>0.656*IF(I2266="",0,I2266)+0.344*IF(H2266="",0,H2266)</f>
        <v/>
      </c>
      <c r="R2266" s="24">
        <f>0.338*IF(J2266="",0,J2266)+0.662*IF(K2266="",0,K2266)</f>
        <v/>
      </c>
      <c r="S2266" s="24">
        <f>0.38*IF(L2266="",0,L2266)+0.35*IF(M2266="",0,M2266)+0.27*IF(N2266="",0,N2266)</f>
        <v/>
      </c>
      <c r="T2266" s="24">
        <f>IF(Universe!S2266="","",((Universe!S2266-$B$2565)/$C$2565)^3)</f>
        <v/>
      </c>
      <c r="U2266" s="24">
        <f>IF(Universe!S2266="","",(Universe!S2266-$B$2565)/$C$2565)</f>
        <v/>
      </c>
      <c r="V2266" s="24">
        <f>IF(Universe!T2266="","",(Universe!T2266-$B$2566)/$C$2566)</f>
        <v/>
      </c>
      <c r="W2266" s="24">
        <f>IF(Universe!U2266="","",(Universe!U2266-$B$2567)/$C$2567)</f>
        <v/>
      </c>
      <c r="X2266" s="24">
        <f>IF(O2266="","",(O2266-$B$2571)/$C$2571)</f>
        <v/>
      </c>
      <c r="Y2266" s="24">
        <f>IF(T2266="","",(T2266-$B$2576)/$C$2576)</f>
        <v/>
      </c>
      <c r="Z2266" s="24">
        <f>IF(Universe!V2266="","",(Universe!V2266-$B$2568)/$C$2568)</f>
        <v/>
      </c>
      <c r="AA2266" s="24">
        <f>IF(P2266="","",(P2266-$B$2572)/$C$2572)</f>
        <v/>
      </c>
      <c r="AB2266" s="24">
        <f>IF(Q2266="","",(Q2266-$B$2573)/$C$2573)</f>
        <v/>
      </c>
      <c r="AC2266" s="24">
        <f>IF(R2266="","",(R2266-$B$2574)/$C$2574)</f>
        <v/>
      </c>
      <c r="AD2266" s="24">
        <f>IF(S2266="","",(S2266-$B$2575)/$C$2575)</f>
        <v/>
      </c>
      <c r="AE2266" s="24">
        <f>IF(Y2266="","",Y2266-(19.12044933116382+16.522174187581257*U2266))</f>
        <v/>
      </c>
      <c r="AF2266" s="24">
        <f>IF(X2266="","",(X2266-(-0.27268023098325006+0.47142105304415904*V2266+-0.3189264934812436*U2266)--5.286111042926227e-16)/0.7994208745952703)</f>
        <v/>
      </c>
      <c r="AG2266" s="24">
        <f>IF(AA2266="","",(AA2266-(0.5248806186338691+-0.064206457956449*U2266)-5.43454825424064e-16)/0.9977404048781155)</f>
        <v/>
      </c>
      <c r="AH2266" s="25" t="n">
        <v>-2.871565227978373</v>
      </c>
      <c r="AI2266" s="25" t="n">
        <v>-1.589317823788739</v>
      </c>
      <c r="AJ2266" s="25" t="n">
        <v>-0.1119081406747933</v>
      </c>
      <c r="AK2266" s="25" t="n">
        <v>-0.2020718413728557</v>
      </c>
      <c r="AL2266" s="25" t="n">
        <v>3.114941666908368</v>
      </c>
      <c r="AM2266" s="25" t="n">
        <v>0.4663879847010428</v>
      </c>
      <c r="AN2266" s="25" t="n">
        <v>-1.120057950107928</v>
      </c>
      <c r="AO2266" s="25" t="n">
        <v>0.0020237577020126</v>
      </c>
      <c r="AP2266" s="25" t="n">
        <v>-0.19758782624926</v>
      </c>
      <c r="AQ2266" s="25" t="n">
        <v>-0.616359656530345</v>
      </c>
    </row>
    <row r="2267">
      <c r="A2267" s="23">
        <f>Universe!A2267</f>
        <v/>
      </c>
      <c r="B2267" s="24">
        <f>IF(Universe!W2267="","",(Universe!W2267-$B$2550)/$C$2550)</f>
        <v/>
      </c>
      <c r="C2267" s="24">
        <f>IF(Universe!X2267="","",(Universe!X2267-$B$2551)/$C$2551)</f>
        <v/>
      </c>
      <c r="D2267" s="24">
        <f>IF(Universe!Y2267="","",(Universe!Y2267-$B$2552)/$C$2552)</f>
        <v/>
      </c>
      <c r="E2267" s="24">
        <f>IF(Universe!Z2267="","",(Universe!Z2267-$B$2553)/$C$2553)</f>
        <v/>
      </c>
      <c r="F2267" s="24">
        <f>IF(Universe!AA2267="","",(Universe!AA2267-$B$2554)/$C$2554)</f>
        <v/>
      </c>
      <c r="G2267" s="24">
        <f>IF(Universe!AB2267="","",(Universe!AB2267-$B$2555)/$C$2555)</f>
        <v/>
      </c>
      <c r="H2267" s="24">
        <f>IF(Universe!AC2267="","",(Universe!AC2267-$B$2556)/$C$2556)</f>
        <v/>
      </c>
      <c r="I2267" s="24">
        <f>IF(Universe!AD2267="","",(Universe!AD2267-$B$2557)/$C$2557)</f>
        <v/>
      </c>
      <c r="J2267" s="24">
        <f>IF(Universe!AE2267="","",(Universe!AE2267-$B$2558)/$C$2558)</f>
        <v/>
      </c>
      <c r="K2267" s="24">
        <f>IF(Universe!AF2267="","",(Universe!AF2267-$B$2559)/$C$2559)</f>
        <v/>
      </c>
      <c r="L2267" s="24">
        <f>IF(Universe!AG2267="","",(Universe!AG2267-$B$2560)/$C$2560)</f>
        <v/>
      </c>
      <c r="M2267" s="24">
        <f>IF(Universe!AH2267="","",(Universe!AH2267-$B$2561)/$C$2561)</f>
        <v/>
      </c>
      <c r="N2267" s="24">
        <f>IF(Universe!AI2267="","",(Universe!AI2267-$B$2562)/$C$2562)</f>
        <v/>
      </c>
      <c r="O2267" s="24">
        <f>0.74*IF(B2267="",0,B2267)+0.16*IF(C2267="",0,C2267)+0.1*IF(D2267="",0,D2267)</f>
        <v/>
      </c>
      <c r="P2267" s="24">
        <f>0.35*IF(E2267="",0,E2267)+0.35*IF(F2267="",0,F2267)+0.3*IF(G2267="",0,G2267)</f>
        <v/>
      </c>
      <c r="Q2267" s="24">
        <f>0.656*IF(I2267="",0,I2267)+0.344*IF(H2267="",0,H2267)</f>
        <v/>
      </c>
      <c r="R2267" s="24">
        <f>0.338*IF(J2267="",0,J2267)+0.662*IF(K2267="",0,K2267)</f>
        <v/>
      </c>
      <c r="S2267" s="24">
        <f>0.38*IF(L2267="",0,L2267)+0.35*IF(M2267="",0,M2267)+0.27*IF(N2267="",0,N2267)</f>
        <v/>
      </c>
      <c r="T2267" s="24">
        <f>IF(Universe!S2267="","",((Universe!S2267-$B$2565)/$C$2565)^3)</f>
        <v/>
      </c>
      <c r="U2267" s="24">
        <f>IF(Universe!S2267="","",(Universe!S2267-$B$2565)/$C$2565)</f>
        <v/>
      </c>
      <c r="V2267" s="24">
        <f>IF(Universe!T2267="","",(Universe!T2267-$B$2566)/$C$2566)</f>
        <v/>
      </c>
      <c r="W2267" s="24">
        <f>IF(Universe!U2267="","",(Universe!U2267-$B$2567)/$C$2567)</f>
        <v/>
      </c>
      <c r="X2267" s="24">
        <f>IF(O2267="","",(O2267-$B$2571)/$C$2571)</f>
        <v/>
      </c>
      <c r="Y2267" s="24">
        <f>IF(T2267="","",(T2267-$B$2576)/$C$2576)</f>
        <v/>
      </c>
      <c r="Z2267" s="24">
        <f>IF(Universe!V2267="","",(Universe!V2267-$B$2568)/$C$2568)</f>
        <v/>
      </c>
      <c r="AA2267" s="24">
        <f>IF(P2267="","",(P2267-$B$2572)/$C$2572)</f>
        <v/>
      </c>
      <c r="AB2267" s="24">
        <f>IF(Q2267="","",(Q2267-$B$2573)/$C$2573)</f>
        <v/>
      </c>
      <c r="AC2267" s="24">
        <f>IF(R2267="","",(R2267-$B$2574)/$C$2574)</f>
        <v/>
      </c>
      <c r="AD2267" s="24">
        <f>IF(S2267="","",(S2267-$B$2575)/$C$2575)</f>
        <v/>
      </c>
      <c r="AE2267" s="24">
        <f>IF(Y2267="","",Y2267-(19.12044933116382+16.522174187581257*U2267))</f>
        <v/>
      </c>
      <c r="AF2267" s="24">
        <f>IF(X2267="","",(X2267-(-0.27268023098325006+0.47142105304415904*V2267+-0.3189264934812436*U2267)--5.286111042926227e-16)/0.7994208745952703)</f>
        <v/>
      </c>
      <c r="AG2267" s="24">
        <f>IF(AA2267="","",(AA2267-(0.5248806186338691+-0.064206457956449*U2267)-5.43454825424064e-16)/0.9977404048781155)</f>
        <v/>
      </c>
      <c r="AH2267" s="25" t="n">
        <v>-3.595770975245754</v>
      </c>
      <c r="AI2267" s="25" t="n">
        <v>-1.450840757132506</v>
      </c>
      <c r="AJ2267" s="25" t="n">
        <v>-0.1672047034014414</v>
      </c>
      <c r="AK2267" s="25" t="n">
        <v>-0.4871720873189776</v>
      </c>
      <c r="AL2267" s="25" t="n">
        <v>1.727972550853666</v>
      </c>
      <c r="AM2267" s="25" t="n">
        <v>1.131024359317936</v>
      </c>
      <c r="AN2267" s="25" t="n">
        <v>-1.436966380485644</v>
      </c>
      <c r="AO2267" s="25" t="n">
        <v>-0.1315355094557579</v>
      </c>
      <c r="AP2267" s="25" t="n">
        <v>-1.369523462020719</v>
      </c>
      <c r="AQ2267" s="25" t="n">
        <v>-0.3173444386268537</v>
      </c>
    </row>
    <row r="2268">
      <c r="A2268" s="23">
        <f>Universe!A2268</f>
        <v/>
      </c>
      <c r="B2268" s="24">
        <f>IF(Universe!W2268="","",(Universe!W2268-$B$2550)/$C$2550)</f>
        <v/>
      </c>
      <c r="C2268" s="24">
        <f>IF(Universe!X2268="","",(Universe!X2268-$B$2551)/$C$2551)</f>
        <v/>
      </c>
      <c r="D2268" s="24">
        <f>IF(Universe!Y2268="","",(Universe!Y2268-$B$2552)/$C$2552)</f>
        <v/>
      </c>
      <c r="E2268" s="24">
        <f>IF(Universe!Z2268="","",(Universe!Z2268-$B$2553)/$C$2553)</f>
        <v/>
      </c>
      <c r="F2268" s="24">
        <f>IF(Universe!AA2268="","",(Universe!AA2268-$B$2554)/$C$2554)</f>
        <v/>
      </c>
      <c r="G2268" s="24">
        <f>IF(Universe!AB2268="","",(Universe!AB2268-$B$2555)/$C$2555)</f>
        <v/>
      </c>
      <c r="H2268" s="24">
        <f>IF(Universe!AC2268="","",(Universe!AC2268-$B$2556)/$C$2556)</f>
        <v/>
      </c>
      <c r="I2268" s="24">
        <f>IF(Universe!AD2268="","",(Universe!AD2268-$B$2557)/$C$2557)</f>
        <v/>
      </c>
      <c r="J2268" s="24">
        <f>IF(Universe!AE2268="","",(Universe!AE2268-$B$2558)/$C$2558)</f>
        <v/>
      </c>
      <c r="K2268" s="24">
        <f>IF(Universe!AF2268="","",(Universe!AF2268-$B$2559)/$C$2559)</f>
        <v/>
      </c>
      <c r="L2268" s="24">
        <f>IF(Universe!AG2268="","",(Universe!AG2268-$B$2560)/$C$2560)</f>
        <v/>
      </c>
      <c r="M2268" s="24">
        <f>IF(Universe!AH2268="","",(Universe!AH2268-$B$2561)/$C$2561)</f>
        <v/>
      </c>
      <c r="N2268" s="24">
        <f>IF(Universe!AI2268="","",(Universe!AI2268-$B$2562)/$C$2562)</f>
        <v/>
      </c>
      <c r="O2268" s="24">
        <f>0.74*IF(B2268="",0,B2268)+0.16*IF(C2268="",0,C2268)+0.1*IF(D2268="",0,D2268)</f>
        <v/>
      </c>
      <c r="P2268" s="24">
        <f>0.35*IF(E2268="",0,E2268)+0.35*IF(F2268="",0,F2268)+0.3*IF(G2268="",0,G2268)</f>
        <v/>
      </c>
      <c r="Q2268" s="24">
        <f>0.656*IF(I2268="",0,I2268)+0.344*IF(H2268="",0,H2268)</f>
        <v/>
      </c>
      <c r="R2268" s="24">
        <f>0.338*IF(J2268="",0,J2268)+0.662*IF(K2268="",0,K2268)</f>
        <v/>
      </c>
      <c r="S2268" s="24">
        <f>0.38*IF(L2268="",0,L2268)+0.35*IF(M2268="",0,M2268)+0.27*IF(N2268="",0,N2268)</f>
        <v/>
      </c>
      <c r="T2268" s="24">
        <f>IF(Universe!S2268="","",((Universe!S2268-$B$2565)/$C$2565)^3)</f>
        <v/>
      </c>
      <c r="U2268" s="24">
        <f>IF(Universe!S2268="","",(Universe!S2268-$B$2565)/$C$2565)</f>
        <v/>
      </c>
      <c r="V2268" s="24">
        <f>IF(Universe!T2268="","",(Universe!T2268-$B$2566)/$C$2566)</f>
        <v/>
      </c>
      <c r="W2268" s="24">
        <f>IF(Universe!U2268="","",(Universe!U2268-$B$2567)/$C$2567)</f>
        <v/>
      </c>
      <c r="X2268" s="24">
        <f>IF(O2268="","",(O2268-$B$2571)/$C$2571)</f>
        <v/>
      </c>
      <c r="Y2268" s="24">
        <f>IF(T2268="","",(T2268-$B$2576)/$C$2576)</f>
        <v/>
      </c>
      <c r="Z2268" s="24">
        <f>IF(Universe!V2268="","",(Universe!V2268-$B$2568)/$C$2568)</f>
        <v/>
      </c>
      <c r="AA2268" s="24">
        <f>IF(P2268="","",(P2268-$B$2572)/$C$2572)</f>
        <v/>
      </c>
      <c r="AB2268" s="24">
        <f>IF(Q2268="","",(Q2268-$B$2573)/$C$2573)</f>
        <v/>
      </c>
      <c r="AC2268" s="24">
        <f>IF(R2268="","",(R2268-$B$2574)/$C$2574)</f>
        <v/>
      </c>
      <c r="AD2268" s="24">
        <f>IF(S2268="","",(S2268-$B$2575)/$C$2575)</f>
        <v/>
      </c>
      <c r="AE2268" s="24">
        <f>IF(Y2268="","",Y2268-(19.12044933116382+16.522174187581257*U2268))</f>
        <v/>
      </c>
      <c r="AF2268" s="24">
        <f>IF(X2268="","",(X2268-(-0.27268023098325006+0.47142105304415904*V2268+-0.3189264934812436*U2268)--5.286111042926227e-16)/0.7994208745952703)</f>
        <v/>
      </c>
      <c r="AG2268" s="24">
        <f>IF(AA2268="","",(AA2268-(0.5248806186338691+-0.064206457956449*U2268)-5.43454825424064e-16)/0.9977404048781155)</f>
        <v/>
      </c>
      <c r="AH2268" s="25" t="n">
        <v>-4.079062737001434</v>
      </c>
      <c r="AI2268" s="25" t="n">
        <v>0.4207256085416989</v>
      </c>
      <c r="AJ2268" s="25" t="n">
        <v>-2.827846140189705</v>
      </c>
      <c r="AK2268" s="25" t="n">
        <v>0.6990732501541721</v>
      </c>
      <c r="AL2268" s="25" t="n">
        <v>0.015475909913349</v>
      </c>
      <c r="AM2268" s="25" t="n">
        <v>2.37303863082161</v>
      </c>
      <c r="AN2268" s="25" t="n">
        <v>-1.246321503055543</v>
      </c>
      <c r="AO2268" s="25" t="n">
        <v>-2.021007902040066</v>
      </c>
      <c r="AP2268" s="25" t="n">
        <v>3.610208210430375</v>
      </c>
      <c r="AQ2268" s="25" t="n">
        <v>-0.3221055759377542</v>
      </c>
    </row>
    <row r="2269">
      <c r="A2269" s="23">
        <f>Universe!A2269</f>
        <v/>
      </c>
      <c r="B2269" s="24">
        <f>IF(Universe!W2269="","",(Universe!W2269-$B$2550)/$C$2550)</f>
        <v/>
      </c>
      <c r="C2269" s="24">
        <f>IF(Universe!X2269="","",(Universe!X2269-$B$2551)/$C$2551)</f>
        <v/>
      </c>
      <c r="D2269" s="24">
        <f>IF(Universe!Y2269="","",(Universe!Y2269-$B$2552)/$C$2552)</f>
        <v/>
      </c>
      <c r="E2269" s="24">
        <f>IF(Universe!Z2269="","",(Universe!Z2269-$B$2553)/$C$2553)</f>
        <v/>
      </c>
      <c r="F2269" s="24">
        <f>IF(Universe!AA2269="","",(Universe!AA2269-$B$2554)/$C$2554)</f>
        <v/>
      </c>
      <c r="G2269" s="24">
        <f>IF(Universe!AB2269="","",(Universe!AB2269-$B$2555)/$C$2555)</f>
        <v/>
      </c>
      <c r="H2269" s="24">
        <f>IF(Universe!AC2269="","",(Universe!AC2269-$B$2556)/$C$2556)</f>
        <v/>
      </c>
      <c r="I2269" s="24">
        <f>IF(Universe!AD2269="","",(Universe!AD2269-$B$2557)/$C$2557)</f>
        <v/>
      </c>
      <c r="J2269" s="24">
        <f>IF(Universe!AE2269="","",(Universe!AE2269-$B$2558)/$C$2558)</f>
        <v/>
      </c>
      <c r="K2269" s="24">
        <f>IF(Universe!AF2269="","",(Universe!AF2269-$B$2559)/$C$2559)</f>
        <v/>
      </c>
      <c r="L2269" s="24">
        <f>IF(Universe!AG2269="","",(Universe!AG2269-$B$2560)/$C$2560)</f>
        <v/>
      </c>
      <c r="M2269" s="24">
        <f>IF(Universe!AH2269="","",(Universe!AH2269-$B$2561)/$C$2561)</f>
        <v/>
      </c>
      <c r="N2269" s="24">
        <f>IF(Universe!AI2269="","",(Universe!AI2269-$B$2562)/$C$2562)</f>
        <v/>
      </c>
      <c r="O2269" s="24">
        <f>0.74*IF(B2269="",0,B2269)+0.16*IF(C2269="",0,C2269)+0.1*IF(D2269="",0,D2269)</f>
        <v/>
      </c>
      <c r="P2269" s="24">
        <f>0.35*IF(E2269="",0,E2269)+0.35*IF(F2269="",0,F2269)+0.3*IF(G2269="",0,G2269)</f>
        <v/>
      </c>
      <c r="Q2269" s="24">
        <f>0.656*IF(I2269="",0,I2269)+0.344*IF(H2269="",0,H2269)</f>
        <v/>
      </c>
      <c r="R2269" s="24">
        <f>0.338*IF(J2269="",0,J2269)+0.662*IF(K2269="",0,K2269)</f>
        <v/>
      </c>
      <c r="S2269" s="24">
        <f>0.38*IF(L2269="",0,L2269)+0.35*IF(M2269="",0,M2269)+0.27*IF(N2269="",0,N2269)</f>
        <v/>
      </c>
      <c r="T2269" s="24">
        <f>IF(Universe!S2269="","",((Universe!S2269-$B$2565)/$C$2565)^3)</f>
        <v/>
      </c>
      <c r="U2269" s="24">
        <f>IF(Universe!S2269="","",(Universe!S2269-$B$2565)/$C$2565)</f>
        <v/>
      </c>
      <c r="V2269" s="24">
        <f>IF(Universe!T2269="","",(Universe!T2269-$B$2566)/$C$2566)</f>
        <v/>
      </c>
      <c r="W2269" s="24">
        <f>IF(Universe!U2269="","",(Universe!U2269-$B$2567)/$C$2567)</f>
        <v/>
      </c>
      <c r="X2269" s="24">
        <f>IF(O2269="","",(O2269-$B$2571)/$C$2571)</f>
        <v/>
      </c>
      <c r="Y2269" s="24">
        <f>IF(T2269="","",(T2269-$B$2576)/$C$2576)</f>
        <v/>
      </c>
      <c r="Z2269" s="24">
        <f>IF(Universe!V2269="","",(Universe!V2269-$B$2568)/$C$2568)</f>
        <v/>
      </c>
      <c r="AA2269" s="24">
        <f>IF(P2269="","",(P2269-$B$2572)/$C$2572)</f>
        <v/>
      </c>
      <c r="AB2269" s="24">
        <f>IF(Q2269="","",(Q2269-$B$2573)/$C$2573)</f>
        <v/>
      </c>
      <c r="AC2269" s="24">
        <f>IF(R2269="","",(R2269-$B$2574)/$C$2574)</f>
        <v/>
      </c>
      <c r="AD2269" s="24">
        <f>IF(S2269="","",(S2269-$B$2575)/$C$2575)</f>
        <v/>
      </c>
      <c r="AE2269" s="24">
        <f>IF(Y2269="","",Y2269-(19.12044933116382+16.522174187581257*U2269))</f>
        <v/>
      </c>
      <c r="AF2269" s="24">
        <f>IF(X2269="","",(X2269-(-0.27268023098325006+0.47142105304415904*V2269+-0.3189264934812436*U2269)--5.286111042926227e-16)/0.7994208745952703)</f>
        <v/>
      </c>
      <c r="AG2269" s="24">
        <f>IF(AA2269="","",(AA2269-(0.5248806186338691+-0.064206457956449*U2269)-5.43454825424064e-16)/0.9977404048781155)</f>
        <v/>
      </c>
      <c r="AH2269" s="25" t="n">
        <v>-3.257196019119507</v>
      </c>
      <c r="AI2269" s="25" t="n">
        <v>0.283114211065055</v>
      </c>
      <c r="AJ2269" s="25" t="n">
        <v>-0.9711056851911012</v>
      </c>
      <c r="AK2269" s="25" t="n">
        <v>0.541826072505034</v>
      </c>
      <c r="AL2269" s="25" t="n">
        <v>2.538736776145174</v>
      </c>
      <c r="AM2269" s="25" t="n">
        <v>-0.1123267655025477</v>
      </c>
      <c r="AN2269" s="25" t="n">
        <v>1.183370982092315</v>
      </c>
      <c r="AO2269" s="25" t="n">
        <v>0.0234396159219733</v>
      </c>
      <c r="AP2269" s="25" t="n">
        <v>-1.17641364193763</v>
      </c>
      <c r="AQ2269" s="25" t="n">
        <v>1.102507781755152</v>
      </c>
    </row>
    <row r="2270">
      <c r="A2270" s="23">
        <f>Universe!A2270</f>
        <v/>
      </c>
      <c r="B2270" s="24">
        <f>IF(Universe!W2270="","",(Universe!W2270-$B$2550)/$C$2550)</f>
        <v/>
      </c>
      <c r="C2270" s="24">
        <f>IF(Universe!X2270="","",(Universe!X2270-$B$2551)/$C$2551)</f>
        <v/>
      </c>
      <c r="D2270" s="24">
        <f>IF(Universe!Y2270="","",(Universe!Y2270-$B$2552)/$C$2552)</f>
        <v/>
      </c>
      <c r="E2270" s="24">
        <f>IF(Universe!Z2270="","",(Universe!Z2270-$B$2553)/$C$2553)</f>
        <v/>
      </c>
      <c r="F2270" s="24">
        <f>IF(Universe!AA2270="","",(Universe!AA2270-$B$2554)/$C$2554)</f>
        <v/>
      </c>
      <c r="G2270" s="24">
        <f>IF(Universe!AB2270="","",(Universe!AB2270-$B$2555)/$C$2555)</f>
        <v/>
      </c>
      <c r="H2270" s="24">
        <f>IF(Universe!AC2270="","",(Universe!AC2270-$B$2556)/$C$2556)</f>
        <v/>
      </c>
      <c r="I2270" s="24">
        <f>IF(Universe!AD2270="","",(Universe!AD2270-$B$2557)/$C$2557)</f>
        <v/>
      </c>
      <c r="J2270" s="24">
        <f>IF(Universe!AE2270="","",(Universe!AE2270-$B$2558)/$C$2558)</f>
        <v/>
      </c>
      <c r="K2270" s="24">
        <f>IF(Universe!AF2270="","",(Universe!AF2270-$B$2559)/$C$2559)</f>
        <v/>
      </c>
      <c r="L2270" s="24">
        <f>IF(Universe!AG2270="","",(Universe!AG2270-$B$2560)/$C$2560)</f>
        <v/>
      </c>
      <c r="M2270" s="24">
        <f>IF(Universe!AH2270="","",(Universe!AH2270-$B$2561)/$C$2561)</f>
        <v/>
      </c>
      <c r="N2270" s="24">
        <f>IF(Universe!AI2270="","",(Universe!AI2270-$B$2562)/$C$2562)</f>
        <v/>
      </c>
      <c r="O2270" s="24">
        <f>0.74*IF(B2270="",0,B2270)+0.16*IF(C2270="",0,C2270)+0.1*IF(D2270="",0,D2270)</f>
        <v/>
      </c>
      <c r="P2270" s="24">
        <f>0.35*IF(E2270="",0,E2270)+0.35*IF(F2270="",0,F2270)+0.3*IF(G2270="",0,G2270)</f>
        <v/>
      </c>
      <c r="Q2270" s="24">
        <f>0.656*IF(I2270="",0,I2270)+0.344*IF(H2270="",0,H2270)</f>
        <v/>
      </c>
      <c r="R2270" s="24">
        <f>0.338*IF(J2270="",0,J2270)+0.662*IF(K2270="",0,K2270)</f>
        <v/>
      </c>
      <c r="S2270" s="24">
        <f>0.38*IF(L2270="",0,L2270)+0.35*IF(M2270="",0,M2270)+0.27*IF(N2270="",0,N2270)</f>
        <v/>
      </c>
      <c r="T2270" s="24">
        <f>IF(Universe!S2270="","",((Universe!S2270-$B$2565)/$C$2565)^3)</f>
        <v/>
      </c>
      <c r="U2270" s="24">
        <f>IF(Universe!S2270="","",(Universe!S2270-$B$2565)/$C$2565)</f>
        <v/>
      </c>
      <c r="V2270" s="24">
        <f>IF(Universe!T2270="","",(Universe!T2270-$B$2566)/$C$2566)</f>
        <v/>
      </c>
      <c r="W2270" s="24">
        <f>IF(Universe!U2270="","",(Universe!U2270-$B$2567)/$C$2567)</f>
        <v/>
      </c>
      <c r="X2270" s="24">
        <f>IF(O2270="","",(O2270-$B$2571)/$C$2571)</f>
        <v/>
      </c>
      <c r="Y2270" s="24">
        <f>IF(T2270="","",(T2270-$B$2576)/$C$2576)</f>
        <v/>
      </c>
      <c r="Z2270" s="24">
        <f>IF(Universe!V2270="","",(Universe!V2270-$B$2568)/$C$2568)</f>
        <v/>
      </c>
      <c r="AA2270" s="24">
        <f>IF(P2270="","",(P2270-$B$2572)/$C$2572)</f>
        <v/>
      </c>
      <c r="AB2270" s="24">
        <f>IF(Q2270="","",(Q2270-$B$2573)/$C$2573)</f>
        <v/>
      </c>
      <c r="AC2270" s="24">
        <f>IF(R2270="","",(R2270-$B$2574)/$C$2574)</f>
        <v/>
      </c>
      <c r="AD2270" s="24">
        <f>IF(S2270="","",(S2270-$B$2575)/$C$2575)</f>
        <v/>
      </c>
      <c r="AE2270" s="24">
        <f>IF(Y2270="","",Y2270-(19.12044933116382+16.522174187581257*U2270))</f>
        <v/>
      </c>
      <c r="AF2270" s="24">
        <f>IF(X2270="","",(X2270-(-0.27268023098325006+0.47142105304415904*V2270+-0.3189264934812436*U2270)--5.286111042926227e-16)/0.7994208745952703)</f>
        <v/>
      </c>
      <c r="AG2270" s="24">
        <f>IF(AA2270="","",(AA2270-(0.5248806186338691+-0.064206457956449*U2270)-5.43454825424064e-16)/0.9977404048781155)</f>
        <v/>
      </c>
      <c r="AH2270" s="25" t="n">
        <v>-2.032124269367407</v>
      </c>
      <c r="AI2270" s="25" t="n">
        <v>0.5025572196262924</v>
      </c>
      <c r="AJ2270" s="25" t="n">
        <v>-0.9609862334483414</v>
      </c>
      <c r="AK2270" s="25" t="n">
        <v>-0.2445211592437407</v>
      </c>
      <c r="AL2270" s="25" t="n">
        <v>3.296180165056546</v>
      </c>
      <c r="AM2270" s="25" t="n">
        <v>-0.1118846036245195</v>
      </c>
      <c r="AN2270" s="25" t="n">
        <v>0.5368472746086248</v>
      </c>
      <c r="AO2270" s="25" t="n">
        <v>-0.0003911857646366</v>
      </c>
      <c r="AP2270" s="25" t="n">
        <v>-0.5832433638637644</v>
      </c>
      <c r="AQ2270" s="25" t="n">
        <v>-0.2636211422511632</v>
      </c>
    </row>
    <row r="2271">
      <c r="A2271" s="23">
        <f>Universe!A2271</f>
        <v/>
      </c>
      <c r="B2271" s="24">
        <f>IF(Universe!W2271="","",(Universe!W2271-$B$2550)/$C$2550)</f>
        <v/>
      </c>
      <c r="C2271" s="24">
        <f>IF(Universe!X2271="","",(Universe!X2271-$B$2551)/$C$2551)</f>
        <v/>
      </c>
      <c r="D2271" s="24">
        <f>IF(Universe!Y2271="","",(Universe!Y2271-$B$2552)/$C$2552)</f>
        <v/>
      </c>
      <c r="E2271" s="24">
        <f>IF(Universe!Z2271="","",(Universe!Z2271-$B$2553)/$C$2553)</f>
        <v/>
      </c>
      <c r="F2271" s="24">
        <f>IF(Universe!AA2271="","",(Universe!AA2271-$B$2554)/$C$2554)</f>
        <v/>
      </c>
      <c r="G2271" s="24">
        <f>IF(Universe!AB2271="","",(Universe!AB2271-$B$2555)/$C$2555)</f>
        <v/>
      </c>
      <c r="H2271" s="24">
        <f>IF(Universe!AC2271="","",(Universe!AC2271-$B$2556)/$C$2556)</f>
        <v/>
      </c>
      <c r="I2271" s="24">
        <f>IF(Universe!AD2271="","",(Universe!AD2271-$B$2557)/$C$2557)</f>
        <v/>
      </c>
      <c r="J2271" s="24">
        <f>IF(Universe!AE2271="","",(Universe!AE2271-$B$2558)/$C$2558)</f>
        <v/>
      </c>
      <c r="K2271" s="24">
        <f>IF(Universe!AF2271="","",(Universe!AF2271-$B$2559)/$C$2559)</f>
        <v/>
      </c>
      <c r="L2271" s="24">
        <f>IF(Universe!AG2271="","",(Universe!AG2271-$B$2560)/$C$2560)</f>
        <v/>
      </c>
      <c r="M2271" s="24">
        <f>IF(Universe!AH2271="","",(Universe!AH2271-$B$2561)/$C$2561)</f>
        <v/>
      </c>
      <c r="N2271" s="24">
        <f>IF(Universe!AI2271="","",(Universe!AI2271-$B$2562)/$C$2562)</f>
        <v/>
      </c>
      <c r="O2271" s="24">
        <f>0.74*IF(B2271="",0,B2271)+0.16*IF(C2271="",0,C2271)+0.1*IF(D2271="",0,D2271)</f>
        <v/>
      </c>
      <c r="P2271" s="24">
        <f>0.35*IF(E2271="",0,E2271)+0.35*IF(F2271="",0,F2271)+0.3*IF(G2271="",0,G2271)</f>
        <v/>
      </c>
      <c r="Q2271" s="24">
        <f>0.656*IF(I2271="",0,I2271)+0.344*IF(H2271="",0,H2271)</f>
        <v/>
      </c>
      <c r="R2271" s="24">
        <f>0.338*IF(J2271="",0,J2271)+0.662*IF(K2271="",0,K2271)</f>
        <v/>
      </c>
      <c r="S2271" s="24">
        <f>0.38*IF(L2271="",0,L2271)+0.35*IF(M2271="",0,M2271)+0.27*IF(N2271="",0,N2271)</f>
        <v/>
      </c>
      <c r="T2271" s="24">
        <f>IF(Universe!S2271="","",((Universe!S2271-$B$2565)/$C$2565)^3)</f>
        <v/>
      </c>
      <c r="U2271" s="24">
        <f>IF(Universe!S2271="","",(Universe!S2271-$B$2565)/$C$2565)</f>
        <v/>
      </c>
      <c r="V2271" s="24">
        <f>IF(Universe!T2271="","",(Universe!T2271-$B$2566)/$C$2566)</f>
        <v/>
      </c>
      <c r="W2271" s="24">
        <f>IF(Universe!U2271="","",(Universe!U2271-$B$2567)/$C$2567)</f>
        <v/>
      </c>
      <c r="X2271" s="24">
        <f>IF(O2271="","",(O2271-$B$2571)/$C$2571)</f>
        <v/>
      </c>
      <c r="Y2271" s="24">
        <f>IF(T2271="","",(T2271-$B$2576)/$C$2576)</f>
        <v/>
      </c>
      <c r="Z2271" s="24">
        <f>IF(Universe!V2271="","",(Universe!V2271-$B$2568)/$C$2568)</f>
        <v/>
      </c>
      <c r="AA2271" s="24">
        <f>IF(P2271="","",(P2271-$B$2572)/$C$2572)</f>
        <v/>
      </c>
      <c r="AB2271" s="24">
        <f>IF(Q2271="","",(Q2271-$B$2573)/$C$2573)</f>
        <v/>
      </c>
      <c r="AC2271" s="24">
        <f>IF(R2271="","",(R2271-$B$2574)/$C$2574)</f>
        <v/>
      </c>
      <c r="AD2271" s="24">
        <f>IF(S2271="","",(S2271-$B$2575)/$C$2575)</f>
        <v/>
      </c>
      <c r="AE2271" s="24">
        <f>IF(Y2271="","",Y2271-(19.12044933116382+16.522174187581257*U2271))</f>
        <v/>
      </c>
      <c r="AF2271" s="24">
        <f>IF(X2271="","",(X2271-(-0.27268023098325006+0.47142105304415904*V2271+-0.3189264934812436*U2271)--5.286111042926227e-16)/0.7994208745952703)</f>
        <v/>
      </c>
      <c r="AG2271" s="24">
        <f>IF(AA2271="","",(AA2271-(0.5248806186338691+-0.064206457956449*U2271)-5.43454825424064e-16)/0.9977404048781155)</f>
        <v/>
      </c>
      <c r="AH2271" s="25" t="n">
        <v>-1.102206244648867</v>
      </c>
      <c r="AI2271" s="25" t="n">
        <v>0.1223768028541859</v>
      </c>
      <c r="AJ2271" s="25" t="n">
        <v>-0.0584560594025361</v>
      </c>
      <c r="AK2271" s="25" t="n">
        <v>-0.1841033710580513</v>
      </c>
      <c r="AL2271" s="25" t="n">
        <v>2.233476968899267</v>
      </c>
      <c r="AM2271" s="25" t="n">
        <v>-0.2082620786794533</v>
      </c>
      <c r="AN2271" s="25" t="n">
        <v>-0.303383384924532</v>
      </c>
      <c r="AO2271" s="25" t="n">
        <v>0.1143665950379676</v>
      </c>
      <c r="AP2271" s="25" t="n">
        <v>-0.2543994665989505</v>
      </c>
      <c r="AQ2271" s="25" t="n">
        <v>1.443673171666157</v>
      </c>
    </row>
    <row r="2272">
      <c r="A2272" s="23">
        <f>Universe!A2272</f>
        <v/>
      </c>
      <c r="B2272" s="24">
        <f>IF(Universe!W2272="","",(Universe!W2272-$B$2550)/$C$2550)</f>
        <v/>
      </c>
      <c r="C2272" s="24">
        <f>IF(Universe!X2272="","",(Universe!X2272-$B$2551)/$C$2551)</f>
        <v/>
      </c>
      <c r="D2272" s="24">
        <f>IF(Universe!Y2272="","",(Universe!Y2272-$B$2552)/$C$2552)</f>
        <v/>
      </c>
      <c r="E2272" s="24">
        <f>IF(Universe!Z2272="","",(Universe!Z2272-$B$2553)/$C$2553)</f>
        <v/>
      </c>
      <c r="F2272" s="24">
        <f>IF(Universe!AA2272="","",(Universe!AA2272-$B$2554)/$C$2554)</f>
        <v/>
      </c>
      <c r="G2272" s="24">
        <f>IF(Universe!AB2272="","",(Universe!AB2272-$B$2555)/$C$2555)</f>
        <v/>
      </c>
      <c r="H2272" s="24">
        <f>IF(Universe!AC2272="","",(Universe!AC2272-$B$2556)/$C$2556)</f>
        <v/>
      </c>
      <c r="I2272" s="24">
        <f>IF(Universe!AD2272="","",(Universe!AD2272-$B$2557)/$C$2557)</f>
        <v/>
      </c>
      <c r="J2272" s="24">
        <f>IF(Universe!AE2272="","",(Universe!AE2272-$B$2558)/$C$2558)</f>
        <v/>
      </c>
      <c r="K2272" s="24">
        <f>IF(Universe!AF2272="","",(Universe!AF2272-$B$2559)/$C$2559)</f>
        <v/>
      </c>
      <c r="L2272" s="24">
        <f>IF(Universe!AG2272="","",(Universe!AG2272-$B$2560)/$C$2560)</f>
        <v/>
      </c>
      <c r="M2272" s="24">
        <f>IF(Universe!AH2272="","",(Universe!AH2272-$B$2561)/$C$2561)</f>
        <v/>
      </c>
      <c r="N2272" s="24">
        <f>IF(Universe!AI2272="","",(Universe!AI2272-$B$2562)/$C$2562)</f>
        <v/>
      </c>
      <c r="O2272" s="24">
        <f>0.74*IF(B2272="",0,B2272)+0.16*IF(C2272="",0,C2272)+0.1*IF(D2272="",0,D2272)</f>
        <v/>
      </c>
      <c r="P2272" s="24">
        <f>0.35*IF(E2272="",0,E2272)+0.35*IF(F2272="",0,F2272)+0.3*IF(G2272="",0,G2272)</f>
        <v/>
      </c>
      <c r="Q2272" s="24">
        <f>0.656*IF(I2272="",0,I2272)+0.344*IF(H2272="",0,H2272)</f>
        <v/>
      </c>
      <c r="R2272" s="24">
        <f>0.338*IF(J2272="",0,J2272)+0.662*IF(K2272="",0,K2272)</f>
        <v/>
      </c>
      <c r="S2272" s="24">
        <f>0.38*IF(L2272="",0,L2272)+0.35*IF(M2272="",0,M2272)+0.27*IF(N2272="",0,N2272)</f>
        <v/>
      </c>
      <c r="T2272" s="24">
        <f>IF(Universe!S2272="","",((Universe!S2272-$B$2565)/$C$2565)^3)</f>
        <v/>
      </c>
      <c r="U2272" s="24">
        <f>IF(Universe!S2272="","",(Universe!S2272-$B$2565)/$C$2565)</f>
        <v/>
      </c>
      <c r="V2272" s="24">
        <f>IF(Universe!T2272="","",(Universe!T2272-$B$2566)/$C$2566)</f>
        <v/>
      </c>
      <c r="W2272" s="24">
        <f>IF(Universe!U2272="","",(Universe!U2272-$B$2567)/$C$2567)</f>
        <v/>
      </c>
      <c r="X2272" s="24">
        <f>IF(O2272="","",(O2272-$B$2571)/$C$2571)</f>
        <v/>
      </c>
      <c r="Y2272" s="24">
        <f>IF(T2272="","",(T2272-$B$2576)/$C$2576)</f>
        <v/>
      </c>
      <c r="Z2272" s="24">
        <f>IF(Universe!V2272="","",(Universe!V2272-$B$2568)/$C$2568)</f>
        <v/>
      </c>
      <c r="AA2272" s="24">
        <f>IF(P2272="","",(P2272-$B$2572)/$C$2572)</f>
        <v/>
      </c>
      <c r="AB2272" s="24">
        <f>IF(Q2272="","",(Q2272-$B$2573)/$C$2573)</f>
        <v/>
      </c>
      <c r="AC2272" s="24">
        <f>IF(R2272="","",(R2272-$B$2574)/$C$2574)</f>
        <v/>
      </c>
      <c r="AD2272" s="24">
        <f>IF(S2272="","",(S2272-$B$2575)/$C$2575)</f>
        <v/>
      </c>
      <c r="AE2272" s="24">
        <f>IF(Y2272="","",Y2272-(19.12044933116382+16.522174187581257*U2272))</f>
        <v/>
      </c>
      <c r="AF2272" s="24">
        <f>IF(X2272="","",(X2272-(-0.27268023098325006+0.47142105304415904*V2272+-0.3189264934812436*U2272)--5.286111042926227e-16)/0.7994208745952703)</f>
        <v/>
      </c>
      <c r="AG2272" s="24">
        <f>IF(AA2272="","",(AA2272-(0.5248806186338691+-0.064206457956449*U2272)-5.43454825424064e-16)/0.9977404048781155)</f>
        <v/>
      </c>
      <c r="AH2272" s="25" t="n">
        <v>-2.724869681890219</v>
      </c>
      <c r="AI2272" s="25" t="n">
        <v>1.610773265652157</v>
      </c>
      <c r="AJ2272" s="25" t="n">
        <v>-0.0812113204924703</v>
      </c>
      <c r="AK2272" s="25" t="n">
        <v>-0.5915275336358441</v>
      </c>
      <c r="AL2272" s="25" t="n">
        <v>3.245733887829991</v>
      </c>
      <c r="AM2272" s="25" t="n">
        <v>0.1110689445780437</v>
      </c>
      <c r="AN2272" s="25" t="n">
        <v>1.479470164831529</v>
      </c>
      <c r="AO2272" s="25" t="n">
        <v>0.1082187821458381</v>
      </c>
      <c r="AP2272" s="25" t="n">
        <v>1.069616481225699</v>
      </c>
      <c r="AQ2272" s="25" t="n">
        <v>0.4482560938487119</v>
      </c>
    </row>
    <row r="2273">
      <c r="A2273" s="23">
        <f>Universe!A2273</f>
        <v/>
      </c>
      <c r="B2273" s="24">
        <f>IF(Universe!W2273="","",(Universe!W2273-$B$2550)/$C$2550)</f>
        <v/>
      </c>
      <c r="C2273" s="24">
        <f>IF(Universe!X2273="","",(Universe!X2273-$B$2551)/$C$2551)</f>
        <v/>
      </c>
      <c r="D2273" s="24">
        <f>IF(Universe!Y2273="","",(Universe!Y2273-$B$2552)/$C$2552)</f>
        <v/>
      </c>
      <c r="E2273" s="24">
        <f>IF(Universe!Z2273="","",(Universe!Z2273-$B$2553)/$C$2553)</f>
        <v/>
      </c>
      <c r="F2273" s="24">
        <f>IF(Universe!AA2273="","",(Universe!AA2273-$B$2554)/$C$2554)</f>
        <v/>
      </c>
      <c r="G2273" s="24">
        <f>IF(Universe!AB2273="","",(Universe!AB2273-$B$2555)/$C$2555)</f>
        <v/>
      </c>
      <c r="H2273" s="24">
        <f>IF(Universe!AC2273="","",(Universe!AC2273-$B$2556)/$C$2556)</f>
        <v/>
      </c>
      <c r="I2273" s="24">
        <f>IF(Universe!AD2273="","",(Universe!AD2273-$B$2557)/$C$2557)</f>
        <v/>
      </c>
      <c r="J2273" s="24">
        <f>IF(Universe!AE2273="","",(Universe!AE2273-$B$2558)/$C$2558)</f>
        <v/>
      </c>
      <c r="K2273" s="24">
        <f>IF(Universe!AF2273="","",(Universe!AF2273-$B$2559)/$C$2559)</f>
        <v/>
      </c>
      <c r="L2273" s="24">
        <f>IF(Universe!AG2273="","",(Universe!AG2273-$B$2560)/$C$2560)</f>
        <v/>
      </c>
      <c r="M2273" s="24">
        <f>IF(Universe!AH2273="","",(Universe!AH2273-$B$2561)/$C$2561)</f>
        <v/>
      </c>
      <c r="N2273" s="24">
        <f>IF(Universe!AI2273="","",(Universe!AI2273-$B$2562)/$C$2562)</f>
        <v/>
      </c>
      <c r="O2273" s="24">
        <f>0.74*IF(B2273="",0,B2273)+0.16*IF(C2273="",0,C2273)+0.1*IF(D2273="",0,D2273)</f>
        <v/>
      </c>
      <c r="P2273" s="24">
        <f>0.35*IF(E2273="",0,E2273)+0.35*IF(F2273="",0,F2273)+0.3*IF(G2273="",0,G2273)</f>
        <v/>
      </c>
      <c r="Q2273" s="24">
        <f>0.656*IF(I2273="",0,I2273)+0.344*IF(H2273="",0,H2273)</f>
        <v/>
      </c>
      <c r="R2273" s="24">
        <f>0.338*IF(J2273="",0,J2273)+0.662*IF(K2273="",0,K2273)</f>
        <v/>
      </c>
      <c r="S2273" s="24">
        <f>0.38*IF(L2273="",0,L2273)+0.35*IF(M2273="",0,M2273)+0.27*IF(N2273="",0,N2273)</f>
        <v/>
      </c>
      <c r="T2273" s="24">
        <f>IF(Universe!S2273="","",((Universe!S2273-$B$2565)/$C$2565)^3)</f>
        <v/>
      </c>
      <c r="U2273" s="24">
        <f>IF(Universe!S2273="","",(Universe!S2273-$B$2565)/$C$2565)</f>
        <v/>
      </c>
      <c r="V2273" s="24">
        <f>IF(Universe!T2273="","",(Universe!T2273-$B$2566)/$C$2566)</f>
        <v/>
      </c>
      <c r="W2273" s="24">
        <f>IF(Universe!U2273="","",(Universe!U2273-$B$2567)/$C$2567)</f>
        <v/>
      </c>
      <c r="X2273" s="24">
        <f>IF(O2273="","",(O2273-$B$2571)/$C$2571)</f>
        <v/>
      </c>
      <c r="Y2273" s="24">
        <f>IF(T2273="","",(T2273-$B$2576)/$C$2576)</f>
        <v/>
      </c>
      <c r="Z2273" s="24">
        <f>IF(Universe!V2273="","",(Universe!V2273-$B$2568)/$C$2568)</f>
        <v/>
      </c>
      <c r="AA2273" s="24">
        <f>IF(P2273="","",(P2273-$B$2572)/$C$2572)</f>
        <v/>
      </c>
      <c r="AB2273" s="24">
        <f>IF(Q2273="","",(Q2273-$B$2573)/$C$2573)</f>
        <v/>
      </c>
      <c r="AC2273" s="24">
        <f>IF(R2273="","",(R2273-$B$2574)/$C$2574)</f>
        <v/>
      </c>
      <c r="AD2273" s="24">
        <f>IF(S2273="","",(S2273-$B$2575)/$C$2575)</f>
        <v/>
      </c>
      <c r="AE2273" s="24">
        <f>IF(Y2273="","",Y2273-(19.12044933116382+16.522174187581257*U2273))</f>
        <v/>
      </c>
      <c r="AF2273" s="24">
        <f>IF(X2273="","",(X2273-(-0.27268023098325006+0.47142105304415904*V2273+-0.3189264934812436*U2273)--5.286111042926227e-16)/0.7994208745952703)</f>
        <v/>
      </c>
      <c r="AG2273" s="24">
        <f>IF(AA2273="","",(AA2273-(0.5248806186338691+-0.064206457956449*U2273)-5.43454825424064e-16)/0.9977404048781155)</f>
        <v/>
      </c>
      <c r="AH2273" s="25" t="n">
        <v>-1.428538068901199</v>
      </c>
      <c r="AI2273" s="25" t="n">
        <v>0.4910690284775575</v>
      </c>
      <c r="AJ2273" s="25" t="n">
        <v>0.249396226014822</v>
      </c>
      <c r="AK2273" s="25" t="n">
        <v>-0.8163173552400318</v>
      </c>
      <c r="AL2273" s="25" t="n">
        <v>2.721318453757925</v>
      </c>
      <c r="AM2273" s="25" t="n">
        <v>0.0938330096541182</v>
      </c>
      <c r="AN2273" s="25" t="n">
        <v>-0.4898933523901305</v>
      </c>
      <c r="AO2273" s="25" t="n">
        <v>-0.0636321969051864</v>
      </c>
      <c r="AP2273" s="25" t="n">
        <v>-0.1784373595170397</v>
      </c>
      <c r="AQ2273" s="25" t="n">
        <v>-0.2740544211687464</v>
      </c>
    </row>
    <row r="2274">
      <c r="A2274" s="23">
        <f>Universe!A2274</f>
        <v/>
      </c>
      <c r="B2274" s="24">
        <f>IF(Universe!W2274="","",(Universe!W2274-$B$2550)/$C$2550)</f>
        <v/>
      </c>
      <c r="C2274" s="24">
        <f>IF(Universe!X2274="","",(Universe!X2274-$B$2551)/$C$2551)</f>
        <v/>
      </c>
      <c r="D2274" s="24">
        <f>IF(Universe!Y2274="","",(Universe!Y2274-$B$2552)/$C$2552)</f>
        <v/>
      </c>
      <c r="E2274" s="24">
        <f>IF(Universe!Z2274="","",(Universe!Z2274-$B$2553)/$C$2553)</f>
        <v/>
      </c>
      <c r="F2274" s="24">
        <f>IF(Universe!AA2274="","",(Universe!AA2274-$B$2554)/$C$2554)</f>
        <v/>
      </c>
      <c r="G2274" s="24">
        <f>IF(Universe!AB2274="","",(Universe!AB2274-$B$2555)/$C$2555)</f>
        <v/>
      </c>
      <c r="H2274" s="24">
        <f>IF(Universe!AC2274="","",(Universe!AC2274-$B$2556)/$C$2556)</f>
        <v/>
      </c>
      <c r="I2274" s="24">
        <f>IF(Universe!AD2274="","",(Universe!AD2274-$B$2557)/$C$2557)</f>
        <v/>
      </c>
      <c r="J2274" s="24">
        <f>IF(Universe!AE2274="","",(Universe!AE2274-$B$2558)/$C$2558)</f>
        <v/>
      </c>
      <c r="K2274" s="24">
        <f>IF(Universe!AF2274="","",(Universe!AF2274-$B$2559)/$C$2559)</f>
        <v/>
      </c>
      <c r="L2274" s="24">
        <f>IF(Universe!AG2274="","",(Universe!AG2274-$B$2560)/$C$2560)</f>
        <v/>
      </c>
      <c r="M2274" s="24">
        <f>IF(Universe!AH2274="","",(Universe!AH2274-$B$2561)/$C$2561)</f>
        <v/>
      </c>
      <c r="N2274" s="24">
        <f>IF(Universe!AI2274="","",(Universe!AI2274-$B$2562)/$C$2562)</f>
        <v/>
      </c>
      <c r="O2274" s="24">
        <f>0.74*IF(B2274="",0,B2274)+0.16*IF(C2274="",0,C2274)+0.1*IF(D2274="",0,D2274)</f>
        <v/>
      </c>
      <c r="P2274" s="24">
        <f>0.35*IF(E2274="",0,E2274)+0.35*IF(F2274="",0,F2274)+0.3*IF(G2274="",0,G2274)</f>
        <v/>
      </c>
      <c r="Q2274" s="24">
        <f>0.656*IF(I2274="",0,I2274)+0.344*IF(H2274="",0,H2274)</f>
        <v/>
      </c>
      <c r="R2274" s="24">
        <f>0.338*IF(J2274="",0,J2274)+0.662*IF(K2274="",0,K2274)</f>
        <v/>
      </c>
      <c r="S2274" s="24">
        <f>0.38*IF(L2274="",0,L2274)+0.35*IF(M2274="",0,M2274)+0.27*IF(N2274="",0,N2274)</f>
        <v/>
      </c>
      <c r="T2274" s="24">
        <f>IF(Universe!S2274="","",((Universe!S2274-$B$2565)/$C$2565)^3)</f>
        <v/>
      </c>
      <c r="U2274" s="24">
        <f>IF(Universe!S2274="","",(Universe!S2274-$B$2565)/$C$2565)</f>
        <v/>
      </c>
      <c r="V2274" s="24">
        <f>IF(Universe!T2274="","",(Universe!T2274-$B$2566)/$C$2566)</f>
        <v/>
      </c>
      <c r="W2274" s="24">
        <f>IF(Universe!U2274="","",(Universe!U2274-$B$2567)/$C$2567)</f>
        <v/>
      </c>
      <c r="X2274" s="24">
        <f>IF(O2274="","",(O2274-$B$2571)/$C$2571)</f>
        <v/>
      </c>
      <c r="Y2274" s="24">
        <f>IF(T2274="","",(T2274-$B$2576)/$C$2576)</f>
        <v/>
      </c>
      <c r="Z2274" s="24">
        <f>IF(Universe!V2274="","",(Universe!V2274-$B$2568)/$C$2568)</f>
        <v/>
      </c>
      <c r="AA2274" s="24">
        <f>IF(P2274="","",(P2274-$B$2572)/$C$2572)</f>
        <v/>
      </c>
      <c r="AB2274" s="24">
        <f>IF(Q2274="","",(Q2274-$B$2573)/$C$2573)</f>
        <v/>
      </c>
      <c r="AC2274" s="24">
        <f>IF(R2274="","",(R2274-$B$2574)/$C$2574)</f>
        <v/>
      </c>
      <c r="AD2274" s="24">
        <f>IF(S2274="","",(S2274-$B$2575)/$C$2575)</f>
        <v/>
      </c>
      <c r="AE2274" s="24">
        <f>IF(Y2274="","",Y2274-(19.12044933116382+16.522174187581257*U2274))</f>
        <v/>
      </c>
      <c r="AF2274" s="24">
        <f>IF(X2274="","",(X2274-(-0.27268023098325006+0.47142105304415904*V2274+-0.3189264934812436*U2274)--5.286111042926227e-16)/0.7994208745952703)</f>
        <v/>
      </c>
      <c r="AG2274" s="24">
        <f>IF(AA2274="","",(AA2274-(0.5248806186338691+-0.064206457956449*U2274)-5.43454825424064e-16)/0.9977404048781155)</f>
        <v/>
      </c>
      <c r="AH2274" s="25" t="n">
        <v>-2.681664980470739</v>
      </c>
      <c r="AI2274" s="25" t="n">
        <v>-0.2892630562609996</v>
      </c>
      <c r="AJ2274" s="25" t="n">
        <v>0.0130697270037967</v>
      </c>
      <c r="AK2274" s="25" t="n">
        <v>-0.9678918188042946</v>
      </c>
      <c r="AL2274" s="25" t="n">
        <v>3.275570829853427</v>
      </c>
      <c r="AM2274" s="25" t="n">
        <v>0.9876801546988102</v>
      </c>
      <c r="AN2274" s="25" t="n">
        <v>-1.006194147741504</v>
      </c>
      <c r="AO2274" s="25" t="n">
        <v>0.1107990576601996</v>
      </c>
      <c r="AP2274" s="25" t="n">
        <v>-0.533282949667736</v>
      </c>
      <c r="AQ2274" s="25" t="n">
        <v>-0.4332333292023434</v>
      </c>
    </row>
    <row r="2275">
      <c r="A2275" s="23">
        <f>Universe!A2275</f>
        <v/>
      </c>
      <c r="B2275" s="24">
        <f>IF(Universe!W2275="","",(Universe!W2275-$B$2550)/$C$2550)</f>
        <v/>
      </c>
      <c r="C2275" s="24">
        <f>IF(Universe!X2275="","",(Universe!X2275-$B$2551)/$C$2551)</f>
        <v/>
      </c>
      <c r="D2275" s="24">
        <f>IF(Universe!Y2275="","",(Universe!Y2275-$B$2552)/$C$2552)</f>
        <v/>
      </c>
      <c r="E2275" s="24">
        <f>IF(Universe!Z2275="","",(Universe!Z2275-$B$2553)/$C$2553)</f>
        <v/>
      </c>
      <c r="F2275" s="24">
        <f>IF(Universe!AA2275="","",(Universe!AA2275-$B$2554)/$C$2554)</f>
        <v/>
      </c>
      <c r="G2275" s="24">
        <f>IF(Universe!AB2275="","",(Universe!AB2275-$B$2555)/$C$2555)</f>
        <v/>
      </c>
      <c r="H2275" s="24">
        <f>IF(Universe!AC2275="","",(Universe!AC2275-$B$2556)/$C$2556)</f>
        <v/>
      </c>
      <c r="I2275" s="24">
        <f>IF(Universe!AD2275="","",(Universe!AD2275-$B$2557)/$C$2557)</f>
        <v/>
      </c>
      <c r="J2275" s="24">
        <f>IF(Universe!AE2275="","",(Universe!AE2275-$B$2558)/$C$2558)</f>
        <v/>
      </c>
      <c r="K2275" s="24">
        <f>IF(Universe!AF2275="","",(Universe!AF2275-$B$2559)/$C$2559)</f>
        <v/>
      </c>
      <c r="L2275" s="24">
        <f>IF(Universe!AG2275="","",(Universe!AG2275-$B$2560)/$C$2560)</f>
        <v/>
      </c>
      <c r="M2275" s="24">
        <f>IF(Universe!AH2275="","",(Universe!AH2275-$B$2561)/$C$2561)</f>
        <v/>
      </c>
      <c r="N2275" s="24">
        <f>IF(Universe!AI2275="","",(Universe!AI2275-$B$2562)/$C$2562)</f>
        <v/>
      </c>
      <c r="O2275" s="24">
        <f>0.74*IF(B2275="",0,B2275)+0.16*IF(C2275="",0,C2275)+0.1*IF(D2275="",0,D2275)</f>
        <v/>
      </c>
      <c r="P2275" s="24">
        <f>0.35*IF(E2275="",0,E2275)+0.35*IF(F2275="",0,F2275)+0.3*IF(G2275="",0,G2275)</f>
        <v/>
      </c>
      <c r="Q2275" s="24">
        <f>0.656*IF(I2275="",0,I2275)+0.344*IF(H2275="",0,H2275)</f>
        <v/>
      </c>
      <c r="R2275" s="24">
        <f>0.338*IF(J2275="",0,J2275)+0.662*IF(K2275="",0,K2275)</f>
        <v/>
      </c>
      <c r="S2275" s="24">
        <f>0.38*IF(L2275="",0,L2275)+0.35*IF(M2275="",0,M2275)+0.27*IF(N2275="",0,N2275)</f>
        <v/>
      </c>
      <c r="T2275" s="24">
        <f>IF(Universe!S2275="","",((Universe!S2275-$B$2565)/$C$2565)^3)</f>
        <v/>
      </c>
      <c r="U2275" s="24">
        <f>IF(Universe!S2275="","",(Universe!S2275-$B$2565)/$C$2565)</f>
        <v/>
      </c>
      <c r="V2275" s="24">
        <f>IF(Universe!T2275="","",(Universe!T2275-$B$2566)/$C$2566)</f>
        <v/>
      </c>
      <c r="W2275" s="24">
        <f>IF(Universe!U2275="","",(Universe!U2275-$B$2567)/$C$2567)</f>
        <v/>
      </c>
      <c r="X2275" s="24">
        <f>IF(O2275="","",(O2275-$B$2571)/$C$2571)</f>
        <v/>
      </c>
      <c r="Y2275" s="24">
        <f>IF(T2275="","",(T2275-$B$2576)/$C$2576)</f>
        <v/>
      </c>
      <c r="Z2275" s="24">
        <f>IF(Universe!V2275="","",(Universe!V2275-$B$2568)/$C$2568)</f>
        <v/>
      </c>
      <c r="AA2275" s="24">
        <f>IF(P2275="","",(P2275-$B$2572)/$C$2572)</f>
        <v/>
      </c>
      <c r="AB2275" s="24">
        <f>IF(Q2275="","",(Q2275-$B$2573)/$C$2573)</f>
        <v/>
      </c>
      <c r="AC2275" s="24">
        <f>IF(R2275="","",(R2275-$B$2574)/$C$2574)</f>
        <v/>
      </c>
      <c r="AD2275" s="24">
        <f>IF(S2275="","",(S2275-$B$2575)/$C$2575)</f>
        <v/>
      </c>
      <c r="AE2275" s="24">
        <f>IF(Y2275="","",Y2275-(19.12044933116382+16.522174187581257*U2275))</f>
        <v/>
      </c>
      <c r="AF2275" s="24">
        <f>IF(X2275="","",(X2275-(-0.27268023098325006+0.47142105304415904*V2275+-0.3189264934812436*U2275)--5.286111042926227e-16)/0.7994208745952703)</f>
        <v/>
      </c>
      <c r="AG2275" s="24">
        <f>IF(AA2275="","",(AA2275-(0.5248806186338691+-0.064206457956449*U2275)-5.43454825424064e-16)/0.9977404048781155)</f>
        <v/>
      </c>
      <c r="AH2275" s="25" t="n">
        <v>-2.688089888879208</v>
      </c>
      <c r="AI2275" s="25" t="n">
        <v>-0.070830837158721</v>
      </c>
      <c r="AJ2275" s="25" t="n">
        <v>-0.7573490673947011</v>
      </c>
      <c r="AK2275" s="25" t="n">
        <v>-0.5492003555233487</v>
      </c>
      <c r="AL2275" s="25" t="n">
        <v>3.271378390602236</v>
      </c>
      <c r="AM2275" s="25" t="n">
        <v>0.327638640899748</v>
      </c>
      <c r="AN2275" s="25" t="n">
        <v>-0.2198661510671027</v>
      </c>
      <c r="AO2275" s="25" t="n">
        <v>0.1457789394986013</v>
      </c>
      <c r="AP2275" s="25" t="n">
        <v>0.3065589688444259</v>
      </c>
      <c r="AQ2275" s="25" t="n">
        <v>1.933729028712161</v>
      </c>
    </row>
    <row r="2276">
      <c r="A2276" s="23">
        <f>Universe!A2276</f>
        <v/>
      </c>
      <c r="B2276" s="24">
        <f>IF(Universe!W2276="","",(Universe!W2276-$B$2550)/$C$2550)</f>
        <v/>
      </c>
      <c r="C2276" s="24">
        <f>IF(Universe!X2276="","",(Universe!X2276-$B$2551)/$C$2551)</f>
        <v/>
      </c>
      <c r="D2276" s="24">
        <f>IF(Universe!Y2276="","",(Universe!Y2276-$B$2552)/$C$2552)</f>
        <v/>
      </c>
      <c r="E2276" s="24">
        <f>IF(Universe!Z2276="","",(Universe!Z2276-$B$2553)/$C$2553)</f>
        <v/>
      </c>
      <c r="F2276" s="24">
        <f>IF(Universe!AA2276="","",(Universe!AA2276-$B$2554)/$C$2554)</f>
        <v/>
      </c>
      <c r="G2276" s="24">
        <f>IF(Universe!AB2276="","",(Universe!AB2276-$B$2555)/$C$2555)</f>
        <v/>
      </c>
      <c r="H2276" s="24">
        <f>IF(Universe!AC2276="","",(Universe!AC2276-$B$2556)/$C$2556)</f>
        <v/>
      </c>
      <c r="I2276" s="24">
        <f>IF(Universe!AD2276="","",(Universe!AD2276-$B$2557)/$C$2557)</f>
        <v/>
      </c>
      <c r="J2276" s="24">
        <f>IF(Universe!AE2276="","",(Universe!AE2276-$B$2558)/$C$2558)</f>
        <v/>
      </c>
      <c r="K2276" s="24">
        <f>IF(Universe!AF2276="","",(Universe!AF2276-$B$2559)/$C$2559)</f>
        <v/>
      </c>
      <c r="L2276" s="24">
        <f>IF(Universe!AG2276="","",(Universe!AG2276-$B$2560)/$C$2560)</f>
        <v/>
      </c>
      <c r="M2276" s="24">
        <f>IF(Universe!AH2276="","",(Universe!AH2276-$B$2561)/$C$2561)</f>
        <v/>
      </c>
      <c r="N2276" s="24">
        <f>IF(Universe!AI2276="","",(Universe!AI2276-$B$2562)/$C$2562)</f>
        <v/>
      </c>
      <c r="O2276" s="24">
        <f>0.74*IF(B2276="",0,B2276)+0.16*IF(C2276="",0,C2276)+0.1*IF(D2276="",0,D2276)</f>
        <v/>
      </c>
      <c r="P2276" s="24">
        <f>0.35*IF(E2276="",0,E2276)+0.35*IF(F2276="",0,F2276)+0.3*IF(G2276="",0,G2276)</f>
        <v/>
      </c>
      <c r="Q2276" s="24">
        <f>0.656*IF(I2276="",0,I2276)+0.344*IF(H2276="",0,H2276)</f>
        <v/>
      </c>
      <c r="R2276" s="24">
        <f>0.338*IF(J2276="",0,J2276)+0.662*IF(K2276="",0,K2276)</f>
        <v/>
      </c>
      <c r="S2276" s="24">
        <f>0.38*IF(L2276="",0,L2276)+0.35*IF(M2276="",0,M2276)+0.27*IF(N2276="",0,N2276)</f>
        <v/>
      </c>
      <c r="T2276" s="24">
        <f>IF(Universe!S2276="","",((Universe!S2276-$B$2565)/$C$2565)^3)</f>
        <v/>
      </c>
      <c r="U2276" s="24">
        <f>IF(Universe!S2276="","",(Universe!S2276-$B$2565)/$C$2565)</f>
        <v/>
      </c>
      <c r="V2276" s="24">
        <f>IF(Universe!T2276="","",(Universe!T2276-$B$2566)/$C$2566)</f>
        <v/>
      </c>
      <c r="W2276" s="24">
        <f>IF(Universe!U2276="","",(Universe!U2276-$B$2567)/$C$2567)</f>
        <v/>
      </c>
      <c r="X2276" s="24">
        <f>IF(O2276="","",(O2276-$B$2571)/$C$2571)</f>
        <v/>
      </c>
      <c r="Y2276" s="24">
        <f>IF(T2276="","",(T2276-$B$2576)/$C$2576)</f>
        <v/>
      </c>
      <c r="Z2276" s="24">
        <f>IF(Universe!V2276="","",(Universe!V2276-$B$2568)/$C$2568)</f>
        <v/>
      </c>
      <c r="AA2276" s="24">
        <f>IF(P2276="","",(P2276-$B$2572)/$C$2572)</f>
        <v/>
      </c>
      <c r="AB2276" s="24">
        <f>IF(Q2276="","",(Q2276-$B$2573)/$C$2573)</f>
        <v/>
      </c>
      <c r="AC2276" s="24">
        <f>IF(R2276="","",(R2276-$B$2574)/$C$2574)</f>
        <v/>
      </c>
      <c r="AD2276" s="24">
        <f>IF(S2276="","",(S2276-$B$2575)/$C$2575)</f>
        <v/>
      </c>
      <c r="AE2276" s="24">
        <f>IF(Y2276="","",Y2276-(19.12044933116382+16.522174187581257*U2276))</f>
        <v/>
      </c>
      <c r="AF2276" s="24">
        <f>IF(X2276="","",(X2276-(-0.27268023098325006+0.47142105304415904*V2276+-0.3189264934812436*U2276)--5.286111042926227e-16)/0.7994208745952703)</f>
        <v/>
      </c>
      <c r="AG2276" s="24">
        <f>IF(AA2276="","",(AA2276-(0.5248806186338691+-0.064206457956449*U2276)-5.43454825424064e-16)/0.9977404048781155)</f>
        <v/>
      </c>
      <c r="AH2276" s="25" t="n">
        <v>-2.170333266434638</v>
      </c>
      <c r="AI2276" s="25" t="n">
        <v>-0.3890661430466798</v>
      </c>
      <c r="AJ2276" s="25" t="n">
        <v>-0.7173765023474499</v>
      </c>
      <c r="AK2276" s="25" t="n">
        <v>-0.652045794637593</v>
      </c>
      <c r="AL2276" s="25" t="n">
        <v>3.353998621925246</v>
      </c>
      <c r="AM2276" s="25" t="n">
        <v>0.7078235207532553</v>
      </c>
      <c r="AN2276" s="25" t="n">
        <v>-0.280505543512202</v>
      </c>
      <c r="AO2276" s="25" t="n">
        <v>0.0718126211029677</v>
      </c>
      <c r="AP2276" s="25" t="n">
        <v>-0.1398803926899926</v>
      </c>
      <c r="AQ2276" s="25" t="n">
        <v>-0.2956056785396424</v>
      </c>
    </row>
    <row r="2277">
      <c r="A2277" s="23">
        <f>Universe!A2277</f>
        <v/>
      </c>
      <c r="B2277" s="24">
        <f>IF(Universe!W2277="","",(Universe!W2277-$B$2550)/$C$2550)</f>
        <v/>
      </c>
      <c r="C2277" s="24">
        <f>IF(Universe!X2277="","",(Universe!X2277-$B$2551)/$C$2551)</f>
        <v/>
      </c>
      <c r="D2277" s="24">
        <f>IF(Universe!Y2277="","",(Universe!Y2277-$B$2552)/$C$2552)</f>
        <v/>
      </c>
      <c r="E2277" s="24">
        <f>IF(Universe!Z2277="","",(Universe!Z2277-$B$2553)/$C$2553)</f>
        <v/>
      </c>
      <c r="F2277" s="24">
        <f>IF(Universe!AA2277="","",(Universe!AA2277-$B$2554)/$C$2554)</f>
        <v/>
      </c>
      <c r="G2277" s="24">
        <f>IF(Universe!AB2277="","",(Universe!AB2277-$B$2555)/$C$2555)</f>
        <v/>
      </c>
      <c r="H2277" s="24">
        <f>IF(Universe!AC2277="","",(Universe!AC2277-$B$2556)/$C$2556)</f>
        <v/>
      </c>
      <c r="I2277" s="24">
        <f>IF(Universe!AD2277="","",(Universe!AD2277-$B$2557)/$C$2557)</f>
        <v/>
      </c>
      <c r="J2277" s="24">
        <f>IF(Universe!AE2277="","",(Universe!AE2277-$B$2558)/$C$2558)</f>
        <v/>
      </c>
      <c r="K2277" s="24">
        <f>IF(Universe!AF2277="","",(Universe!AF2277-$B$2559)/$C$2559)</f>
        <v/>
      </c>
      <c r="L2277" s="24">
        <f>IF(Universe!AG2277="","",(Universe!AG2277-$B$2560)/$C$2560)</f>
        <v/>
      </c>
      <c r="M2277" s="24">
        <f>IF(Universe!AH2277="","",(Universe!AH2277-$B$2561)/$C$2561)</f>
        <v/>
      </c>
      <c r="N2277" s="24">
        <f>IF(Universe!AI2277="","",(Universe!AI2277-$B$2562)/$C$2562)</f>
        <v/>
      </c>
      <c r="O2277" s="24">
        <f>0.74*IF(B2277="",0,B2277)+0.16*IF(C2277="",0,C2277)+0.1*IF(D2277="",0,D2277)</f>
        <v/>
      </c>
      <c r="P2277" s="24">
        <f>0.35*IF(E2277="",0,E2277)+0.35*IF(F2277="",0,F2277)+0.3*IF(G2277="",0,G2277)</f>
        <v/>
      </c>
      <c r="Q2277" s="24">
        <f>0.656*IF(I2277="",0,I2277)+0.344*IF(H2277="",0,H2277)</f>
        <v/>
      </c>
      <c r="R2277" s="24">
        <f>0.338*IF(J2277="",0,J2277)+0.662*IF(K2277="",0,K2277)</f>
        <v/>
      </c>
      <c r="S2277" s="24">
        <f>0.38*IF(L2277="",0,L2277)+0.35*IF(M2277="",0,M2277)+0.27*IF(N2277="",0,N2277)</f>
        <v/>
      </c>
      <c r="T2277" s="24">
        <f>IF(Universe!S2277="","",((Universe!S2277-$B$2565)/$C$2565)^3)</f>
        <v/>
      </c>
      <c r="U2277" s="24">
        <f>IF(Universe!S2277="","",(Universe!S2277-$B$2565)/$C$2565)</f>
        <v/>
      </c>
      <c r="V2277" s="24">
        <f>IF(Universe!T2277="","",(Universe!T2277-$B$2566)/$C$2566)</f>
        <v/>
      </c>
      <c r="W2277" s="24">
        <f>IF(Universe!U2277="","",(Universe!U2277-$B$2567)/$C$2567)</f>
        <v/>
      </c>
      <c r="X2277" s="24">
        <f>IF(O2277="","",(O2277-$B$2571)/$C$2571)</f>
        <v/>
      </c>
      <c r="Y2277" s="24">
        <f>IF(T2277="","",(T2277-$B$2576)/$C$2576)</f>
        <v/>
      </c>
      <c r="Z2277" s="24">
        <f>IF(Universe!V2277="","",(Universe!V2277-$B$2568)/$C$2568)</f>
        <v/>
      </c>
      <c r="AA2277" s="24">
        <f>IF(P2277="","",(P2277-$B$2572)/$C$2572)</f>
        <v/>
      </c>
      <c r="AB2277" s="24">
        <f>IF(Q2277="","",(Q2277-$B$2573)/$C$2573)</f>
        <v/>
      </c>
      <c r="AC2277" s="24">
        <f>IF(R2277="","",(R2277-$B$2574)/$C$2574)</f>
        <v/>
      </c>
      <c r="AD2277" s="24">
        <f>IF(S2277="","",(S2277-$B$2575)/$C$2575)</f>
        <v/>
      </c>
      <c r="AE2277" s="24">
        <f>IF(Y2277="","",Y2277-(19.12044933116382+16.522174187581257*U2277))</f>
        <v/>
      </c>
      <c r="AF2277" s="24">
        <f>IF(X2277="","",(X2277-(-0.27268023098325006+0.47142105304415904*V2277+-0.3189264934812436*U2277)--5.286111042926227e-16)/0.7994208745952703)</f>
        <v/>
      </c>
      <c r="AG2277" s="24">
        <f>IF(AA2277="","",(AA2277-(0.5248806186338691+-0.064206457956449*U2277)-5.43454825424064e-16)/0.9977404048781155)</f>
        <v/>
      </c>
      <c r="AH2277" s="25" t="n">
        <v>-3.287760624060762</v>
      </c>
      <c r="AI2277" s="25" t="n">
        <v>-0.9020162984360074</v>
      </c>
      <c r="AJ2277" s="25" t="n">
        <v>-1.096401120376969</v>
      </c>
      <c r="AK2277" s="25" t="n">
        <v>0.0659866923104674</v>
      </c>
      <c r="AL2277" s="25" t="n">
        <v>2.477751870005672</v>
      </c>
      <c r="AM2277" s="25" t="n">
        <v>0.2119558301171897</v>
      </c>
      <c r="AN2277" s="25" t="n">
        <v>-0.0363496542723874</v>
      </c>
      <c r="AO2277" s="25" t="n">
        <v>-0.0326982197283691</v>
      </c>
      <c r="AP2277" s="25" t="n">
        <v>-0.1870333412842094</v>
      </c>
      <c r="AQ2277" s="25" t="n">
        <v>-0.2932165729013068</v>
      </c>
    </row>
    <row r="2278">
      <c r="A2278" s="23">
        <f>Universe!A2278</f>
        <v/>
      </c>
      <c r="B2278" s="24">
        <f>IF(Universe!W2278="","",(Universe!W2278-$B$2550)/$C$2550)</f>
        <v/>
      </c>
      <c r="C2278" s="24">
        <f>IF(Universe!X2278="","",(Universe!X2278-$B$2551)/$C$2551)</f>
        <v/>
      </c>
      <c r="D2278" s="24">
        <f>IF(Universe!Y2278="","",(Universe!Y2278-$B$2552)/$C$2552)</f>
        <v/>
      </c>
      <c r="E2278" s="24">
        <f>IF(Universe!Z2278="","",(Universe!Z2278-$B$2553)/$C$2553)</f>
        <v/>
      </c>
      <c r="F2278" s="24">
        <f>IF(Universe!AA2278="","",(Universe!AA2278-$B$2554)/$C$2554)</f>
        <v/>
      </c>
      <c r="G2278" s="24">
        <f>IF(Universe!AB2278="","",(Universe!AB2278-$B$2555)/$C$2555)</f>
        <v/>
      </c>
      <c r="H2278" s="24">
        <f>IF(Universe!AC2278="","",(Universe!AC2278-$B$2556)/$C$2556)</f>
        <v/>
      </c>
      <c r="I2278" s="24">
        <f>IF(Universe!AD2278="","",(Universe!AD2278-$B$2557)/$C$2557)</f>
        <v/>
      </c>
      <c r="J2278" s="24">
        <f>IF(Universe!AE2278="","",(Universe!AE2278-$B$2558)/$C$2558)</f>
        <v/>
      </c>
      <c r="K2278" s="24">
        <f>IF(Universe!AF2278="","",(Universe!AF2278-$B$2559)/$C$2559)</f>
        <v/>
      </c>
      <c r="L2278" s="24">
        <f>IF(Universe!AG2278="","",(Universe!AG2278-$B$2560)/$C$2560)</f>
        <v/>
      </c>
      <c r="M2278" s="24">
        <f>IF(Universe!AH2278="","",(Universe!AH2278-$B$2561)/$C$2561)</f>
        <v/>
      </c>
      <c r="N2278" s="24">
        <f>IF(Universe!AI2278="","",(Universe!AI2278-$B$2562)/$C$2562)</f>
        <v/>
      </c>
      <c r="O2278" s="24">
        <f>0.74*IF(B2278="",0,B2278)+0.16*IF(C2278="",0,C2278)+0.1*IF(D2278="",0,D2278)</f>
        <v/>
      </c>
      <c r="P2278" s="24">
        <f>0.35*IF(E2278="",0,E2278)+0.35*IF(F2278="",0,F2278)+0.3*IF(G2278="",0,G2278)</f>
        <v/>
      </c>
      <c r="Q2278" s="24">
        <f>0.656*IF(I2278="",0,I2278)+0.344*IF(H2278="",0,H2278)</f>
        <v/>
      </c>
      <c r="R2278" s="24">
        <f>0.338*IF(J2278="",0,J2278)+0.662*IF(K2278="",0,K2278)</f>
        <v/>
      </c>
      <c r="S2278" s="24">
        <f>0.38*IF(L2278="",0,L2278)+0.35*IF(M2278="",0,M2278)+0.27*IF(N2278="",0,N2278)</f>
        <v/>
      </c>
      <c r="T2278" s="24">
        <f>IF(Universe!S2278="","",((Universe!S2278-$B$2565)/$C$2565)^3)</f>
        <v/>
      </c>
      <c r="U2278" s="24">
        <f>IF(Universe!S2278="","",(Universe!S2278-$B$2565)/$C$2565)</f>
        <v/>
      </c>
      <c r="V2278" s="24">
        <f>IF(Universe!T2278="","",(Universe!T2278-$B$2566)/$C$2566)</f>
        <v/>
      </c>
      <c r="W2278" s="24">
        <f>IF(Universe!U2278="","",(Universe!U2278-$B$2567)/$C$2567)</f>
        <v/>
      </c>
      <c r="X2278" s="24">
        <f>IF(O2278="","",(O2278-$B$2571)/$C$2571)</f>
        <v/>
      </c>
      <c r="Y2278" s="24">
        <f>IF(T2278="","",(T2278-$B$2576)/$C$2576)</f>
        <v/>
      </c>
      <c r="Z2278" s="24">
        <f>IF(Universe!V2278="","",(Universe!V2278-$B$2568)/$C$2568)</f>
        <v/>
      </c>
      <c r="AA2278" s="24">
        <f>IF(P2278="","",(P2278-$B$2572)/$C$2572)</f>
        <v/>
      </c>
      <c r="AB2278" s="24">
        <f>IF(Q2278="","",(Q2278-$B$2573)/$C$2573)</f>
        <v/>
      </c>
      <c r="AC2278" s="24">
        <f>IF(R2278="","",(R2278-$B$2574)/$C$2574)</f>
        <v/>
      </c>
      <c r="AD2278" s="24">
        <f>IF(S2278="","",(S2278-$B$2575)/$C$2575)</f>
        <v/>
      </c>
      <c r="AE2278" s="24">
        <f>IF(Y2278="","",Y2278-(19.12044933116382+16.522174187581257*U2278))</f>
        <v/>
      </c>
      <c r="AF2278" s="24">
        <f>IF(X2278="","",(X2278-(-0.27268023098325006+0.47142105304415904*V2278+-0.3189264934812436*U2278)--5.286111042926227e-16)/0.7994208745952703)</f>
        <v/>
      </c>
      <c r="AG2278" s="24">
        <f>IF(AA2278="","",(AA2278-(0.5248806186338691+-0.064206457956449*U2278)-5.43454825424064e-16)/0.9977404048781155)</f>
        <v/>
      </c>
      <c r="AH2278" s="25" t="n">
        <v>-1.339298480407661</v>
      </c>
      <c r="AI2278" s="25" t="n">
        <v>0.2600073240178246</v>
      </c>
      <c r="AJ2278" s="25" t="n">
        <v>-0.5179590838273491</v>
      </c>
      <c r="AK2278" s="25" t="n">
        <v>-0.6454360121497043</v>
      </c>
      <c r="AL2278" s="25" t="n">
        <v>2.598381332951989</v>
      </c>
      <c r="AM2278" s="25" t="n">
        <v>0.3344215962714085</v>
      </c>
      <c r="AN2278" s="25" t="n">
        <v>-0.3954925952972847</v>
      </c>
      <c r="AO2278" s="25" t="n">
        <v>0.1326788080277799</v>
      </c>
      <c r="AP2278" s="25" t="n">
        <v>-0.7920545486114368</v>
      </c>
      <c r="AQ2278" s="25" t="n">
        <v>-0.5676331710023617</v>
      </c>
    </row>
    <row r="2279">
      <c r="A2279" s="23">
        <f>Universe!A2279</f>
        <v/>
      </c>
      <c r="B2279" s="24">
        <f>IF(Universe!W2279="","",(Universe!W2279-$B$2550)/$C$2550)</f>
        <v/>
      </c>
      <c r="C2279" s="24">
        <f>IF(Universe!X2279="","",(Universe!X2279-$B$2551)/$C$2551)</f>
        <v/>
      </c>
      <c r="D2279" s="24">
        <f>IF(Universe!Y2279="","",(Universe!Y2279-$B$2552)/$C$2552)</f>
        <v/>
      </c>
      <c r="E2279" s="24">
        <f>IF(Universe!Z2279="","",(Universe!Z2279-$B$2553)/$C$2553)</f>
        <v/>
      </c>
      <c r="F2279" s="24">
        <f>IF(Universe!AA2279="","",(Universe!AA2279-$B$2554)/$C$2554)</f>
        <v/>
      </c>
      <c r="G2279" s="24">
        <f>IF(Universe!AB2279="","",(Universe!AB2279-$B$2555)/$C$2555)</f>
        <v/>
      </c>
      <c r="H2279" s="24">
        <f>IF(Universe!AC2279="","",(Universe!AC2279-$B$2556)/$C$2556)</f>
        <v/>
      </c>
      <c r="I2279" s="24">
        <f>IF(Universe!AD2279="","",(Universe!AD2279-$B$2557)/$C$2557)</f>
        <v/>
      </c>
      <c r="J2279" s="24">
        <f>IF(Universe!AE2279="","",(Universe!AE2279-$B$2558)/$C$2558)</f>
        <v/>
      </c>
      <c r="K2279" s="24">
        <f>IF(Universe!AF2279="","",(Universe!AF2279-$B$2559)/$C$2559)</f>
        <v/>
      </c>
      <c r="L2279" s="24">
        <f>IF(Universe!AG2279="","",(Universe!AG2279-$B$2560)/$C$2560)</f>
        <v/>
      </c>
      <c r="M2279" s="24">
        <f>IF(Universe!AH2279="","",(Universe!AH2279-$B$2561)/$C$2561)</f>
        <v/>
      </c>
      <c r="N2279" s="24">
        <f>IF(Universe!AI2279="","",(Universe!AI2279-$B$2562)/$C$2562)</f>
        <v/>
      </c>
      <c r="O2279" s="24">
        <f>0.74*IF(B2279="",0,B2279)+0.16*IF(C2279="",0,C2279)+0.1*IF(D2279="",0,D2279)</f>
        <v/>
      </c>
      <c r="P2279" s="24">
        <f>0.35*IF(E2279="",0,E2279)+0.35*IF(F2279="",0,F2279)+0.3*IF(G2279="",0,G2279)</f>
        <v/>
      </c>
      <c r="Q2279" s="24">
        <f>0.656*IF(I2279="",0,I2279)+0.344*IF(H2279="",0,H2279)</f>
        <v/>
      </c>
      <c r="R2279" s="24">
        <f>0.338*IF(J2279="",0,J2279)+0.662*IF(K2279="",0,K2279)</f>
        <v/>
      </c>
      <c r="S2279" s="24">
        <f>0.38*IF(L2279="",0,L2279)+0.35*IF(M2279="",0,M2279)+0.27*IF(N2279="",0,N2279)</f>
        <v/>
      </c>
      <c r="T2279" s="24">
        <f>IF(Universe!S2279="","",((Universe!S2279-$B$2565)/$C$2565)^3)</f>
        <v/>
      </c>
      <c r="U2279" s="24">
        <f>IF(Universe!S2279="","",(Universe!S2279-$B$2565)/$C$2565)</f>
        <v/>
      </c>
      <c r="V2279" s="24">
        <f>IF(Universe!T2279="","",(Universe!T2279-$B$2566)/$C$2566)</f>
        <v/>
      </c>
      <c r="W2279" s="24">
        <f>IF(Universe!U2279="","",(Universe!U2279-$B$2567)/$C$2567)</f>
        <v/>
      </c>
      <c r="X2279" s="24">
        <f>IF(O2279="","",(O2279-$B$2571)/$C$2571)</f>
        <v/>
      </c>
      <c r="Y2279" s="24">
        <f>IF(T2279="","",(T2279-$B$2576)/$C$2576)</f>
        <v/>
      </c>
      <c r="Z2279" s="24">
        <f>IF(Universe!V2279="","",(Universe!V2279-$B$2568)/$C$2568)</f>
        <v/>
      </c>
      <c r="AA2279" s="24">
        <f>IF(P2279="","",(P2279-$B$2572)/$C$2572)</f>
        <v/>
      </c>
      <c r="AB2279" s="24">
        <f>IF(Q2279="","",(Q2279-$B$2573)/$C$2573)</f>
        <v/>
      </c>
      <c r="AC2279" s="24">
        <f>IF(R2279="","",(R2279-$B$2574)/$C$2574)</f>
        <v/>
      </c>
      <c r="AD2279" s="24">
        <f>IF(S2279="","",(S2279-$B$2575)/$C$2575)</f>
        <v/>
      </c>
      <c r="AE2279" s="24">
        <f>IF(Y2279="","",Y2279-(19.12044933116382+16.522174187581257*U2279))</f>
        <v/>
      </c>
      <c r="AF2279" s="24">
        <f>IF(X2279="","",(X2279-(-0.27268023098325006+0.47142105304415904*V2279+-0.3189264934812436*U2279)--5.286111042926227e-16)/0.7994208745952703)</f>
        <v/>
      </c>
      <c r="AG2279" s="24">
        <f>IF(AA2279="","",(AA2279-(0.5248806186338691+-0.064206457956449*U2279)-5.43454825424064e-16)/0.9977404048781155)</f>
        <v/>
      </c>
      <c r="AH2279" s="25" t="n">
        <v>-3.469949808872715</v>
      </c>
      <c r="AI2279" s="25" t="n">
        <v>1.889346828772866</v>
      </c>
      <c r="AJ2279" s="25" t="n">
        <v>-2.481640452755403</v>
      </c>
      <c r="AK2279" s="25" t="n">
        <v>1.784994807337247</v>
      </c>
      <c r="AL2279" s="25" t="n">
        <v>2.064600108356282</v>
      </c>
      <c r="AM2279" s="25" t="n">
        <v>3.741156991041144</v>
      </c>
      <c r="AN2279" s="25" t="n">
        <v>1.102296682685068</v>
      </c>
      <c r="AO2279" s="25" t="n">
        <v>-0.6601866469606364</v>
      </c>
      <c r="AP2279" s="25" t="n">
        <v>-1.406282958006162</v>
      </c>
      <c r="AQ2279" s="25" t="n">
        <v>1.881588647522444</v>
      </c>
    </row>
    <row r="2280">
      <c r="A2280" s="23">
        <f>Universe!A2280</f>
        <v/>
      </c>
      <c r="B2280" s="24">
        <f>IF(Universe!W2280="","",(Universe!W2280-$B$2550)/$C$2550)</f>
        <v/>
      </c>
      <c r="C2280" s="24">
        <f>IF(Universe!X2280="","",(Universe!X2280-$B$2551)/$C$2551)</f>
        <v/>
      </c>
      <c r="D2280" s="24">
        <f>IF(Universe!Y2280="","",(Universe!Y2280-$B$2552)/$C$2552)</f>
        <v/>
      </c>
      <c r="E2280" s="24">
        <f>IF(Universe!Z2280="","",(Universe!Z2280-$B$2553)/$C$2553)</f>
        <v/>
      </c>
      <c r="F2280" s="24">
        <f>IF(Universe!AA2280="","",(Universe!AA2280-$B$2554)/$C$2554)</f>
        <v/>
      </c>
      <c r="G2280" s="24">
        <f>IF(Universe!AB2280="","",(Universe!AB2280-$B$2555)/$C$2555)</f>
        <v/>
      </c>
      <c r="H2280" s="24">
        <f>IF(Universe!AC2280="","",(Universe!AC2280-$B$2556)/$C$2556)</f>
        <v/>
      </c>
      <c r="I2280" s="24">
        <f>IF(Universe!AD2280="","",(Universe!AD2280-$B$2557)/$C$2557)</f>
        <v/>
      </c>
      <c r="J2280" s="24">
        <f>IF(Universe!AE2280="","",(Universe!AE2280-$B$2558)/$C$2558)</f>
        <v/>
      </c>
      <c r="K2280" s="24">
        <f>IF(Universe!AF2280="","",(Universe!AF2280-$B$2559)/$C$2559)</f>
        <v/>
      </c>
      <c r="L2280" s="24">
        <f>IF(Universe!AG2280="","",(Universe!AG2280-$B$2560)/$C$2560)</f>
        <v/>
      </c>
      <c r="M2280" s="24">
        <f>IF(Universe!AH2280="","",(Universe!AH2280-$B$2561)/$C$2561)</f>
        <v/>
      </c>
      <c r="N2280" s="24">
        <f>IF(Universe!AI2280="","",(Universe!AI2280-$B$2562)/$C$2562)</f>
        <v/>
      </c>
      <c r="O2280" s="24">
        <f>0.74*IF(B2280="",0,B2280)+0.16*IF(C2280="",0,C2280)+0.1*IF(D2280="",0,D2280)</f>
        <v/>
      </c>
      <c r="P2280" s="24">
        <f>0.35*IF(E2280="",0,E2280)+0.35*IF(F2280="",0,F2280)+0.3*IF(G2280="",0,G2280)</f>
        <v/>
      </c>
      <c r="Q2280" s="24">
        <f>0.656*IF(I2280="",0,I2280)+0.344*IF(H2280="",0,H2280)</f>
        <v/>
      </c>
      <c r="R2280" s="24">
        <f>0.338*IF(J2280="",0,J2280)+0.662*IF(K2280="",0,K2280)</f>
        <v/>
      </c>
      <c r="S2280" s="24">
        <f>0.38*IF(L2280="",0,L2280)+0.35*IF(M2280="",0,M2280)+0.27*IF(N2280="",0,N2280)</f>
        <v/>
      </c>
      <c r="T2280" s="24">
        <f>IF(Universe!S2280="","",((Universe!S2280-$B$2565)/$C$2565)^3)</f>
        <v/>
      </c>
      <c r="U2280" s="24">
        <f>IF(Universe!S2280="","",(Universe!S2280-$B$2565)/$C$2565)</f>
        <v/>
      </c>
      <c r="V2280" s="24">
        <f>IF(Universe!T2280="","",(Universe!T2280-$B$2566)/$C$2566)</f>
        <v/>
      </c>
      <c r="W2280" s="24">
        <f>IF(Universe!U2280="","",(Universe!U2280-$B$2567)/$C$2567)</f>
        <v/>
      </c>
      <c r="X2280" s="24">
        <f>IF(O2280="","",(O2280-$B$2571)/$C$2571)</f>
        <v/>
      </c>
      <c r="Y2280" s="24">
        <f>IF(T2280="","",(T2280-$B$2576)/$C$2576)</f>
        <v/>
      </c>
      <c r="Z2280" s="24">
        <f>IF(Universe!V2280="","",(Universe!V2280-$B$2568)/$C$2568)</f>
        <v/>
      </c>
      <c r="AA2280" s="24">
        <f>IF(P2280="","",(P2280-$B$2572)/$C$2572)</f>
        <v/>
      </c>
      <c r="AB2280" s="24">
        <f>IF(Q2280="","",(Q2280-$B$2573)/$C$2573)</f>
        <v/>
      </c>
      <c r="AC2280" s="24">
        <f>IF(R2280="","",(R2280-$B$2574)/$C$2574)</f>
        <v/>
      </c>
      <c r="AD2280" s="24">
        <f>IF(S2280="","",(S2280-$B$2575)/$C$2575)</f>
        <v/>
      </c>
      <c r="AE2280" s="24">
        <f>IF(Y2280="","",Y2280-(19.12044933116382+16.522174187581257*U2280))</f>
        <v/>
      </c>
      <c r="AF2280" s="24">
        <f>IF(X2280="","",(X2280-(-0.27268023098325006+0.47142105304415904*V2280+-0.3189264934812436*U2280)--5.286111042926227e-16)/0.7994208745952703)</f>
        <v/>
      </c>
      <c r="AG2280" s="24">
        <f>IF(AA2280="","",(AA2280-(0.5248806186338691+-0.064206457956449*U2280)-5.43454825424064e-16)/0.9977404048781155)</f>
        <v/>
      </c>
      <c r="AH2280" s="25" t="n">
        <v>-2.917884119913429</v>
      </c>
      <c r="AI2280" s="25" t="n">
        <v>-0.4434167251552968</v>
      </c>
      <c r="AJ2280" s="25" t="n">
        <v>0.0549207907906442</v>
      </c>
      <c r="AK2280" s="25" t="n">
        <v>-0.469328344011221</v>
      </c>
      <c r="AL2280" s="25" t="n">
        <v>3.063911679051529</v>
      </c>
      <c r="AM2280" s="25" t="n">
        <v>0.3632784452465423</v>
      </c>
      <c r="AN2280" s="25" t="n">
        <v>0.0610002840749592</v>
      </c>
      <c r="AO2280" s="25" t="n">
        <v>0.0454478792666883</v>
      </c>
      <c r="AP2280" s="25" t="n">
        <v>-0.7277360675654516</v>
      </c>
      <c r="AQ2280" s="25" t="n">
        <v>0.1337416232252238</v>
      </c>
    </row>
    <row r="2281">
      <c r="A2281" s="23">
        <f>Universe!A2281</f>
        <v/>
      </c>
      <c r="B2281" s="24">
        <f>IF(Universe!W2281="","",(Universe!W2281-$B$2550)/$C$2550)</f>
        <v/>
      </c>
      <c r="C2281" s="24">
        <f>IF(Universe!X2281="","",(Universe!X2281-$B$2551)/$C$2551)</f>
        <v/>
      </c>
      <c r="D2281" s="24">
        <f>IF(Universe!Y2281="","",(Universe!Y2281-$B$2552)/$C$2552)</f>
        <v/>
      </c>
      <c r="E2281" s="24">
        <f>IF(Universe!Z2281="","",(Universe!Z2281-$B$2553)/$C$2553)</f>
        <v/>
      </c>
      <c r="F2281" s="24">
        <f>IF(Universe!AA2281="","",(Universe!AA2281-$B$2554)/$C$2554)</f>
        <v/>
      </c>
      <c r="G2281" s="24">
        <f>IF(Universe!AB2281="","",(Universe!AB2281-$B$2555)/$C$2555)</f>
        <v/>
      </c>
      <c r="H2281" s="24">
        <f>IF(Universe!AC2281="","",(Universe!AC2281-$B$2556)/$C$2556)</f>
        <v/>
      </c>
      <c r="I2281" s="24">
        <f>IF(Universe!AD2281="","",(Universe!AD2281-$B$2557)/$C$2557)</f>
        <v/>
      </c>
      <c r="J2281" s="24">
        <f>IF(Universe!AE2281="","",(Universe!AE2281-$B$2558)/$C$2558)</f>
        <v/>
      </c>
      <c r="K2281" s="24">
        <f>IF(Universe!AF2281="","",(Universe!AF2281-$B$2559)/$C$2559)</f>
        <v/>
      </c>
      <c r="L2281" s="24">
        <f>IF(Universe!AG2281="","",(Universe!AG2281-$B$2560)/$C$2560)</f>
        <v/>
      </c>
      <c r="M2281" s="24">
        <f>IF(Universe!AH2281="","",(Universe!AH2281-$B$2561)/$C$2561)</f>
        <v/>
      </c>
      <c r="N2281" s="24">
        <f>IF(Universe!AI2281="","",(Universe!AI2281-$B$2562)/$C$2562)</f>
        <v/>
      </c>
      <c r="O2281" s="24">
        <f>0.74*IF(B2281="",0,B2281)+0.16*IF(C2281="",0,C2281)+0.1*IF(D2281="",0,D2281)</f>
        <v/>
      </c>
      <c r="P2281" s="24">
        <f>0.35*IF(E2281="",0,E2281)+0.35*IF(F2281="",0,F2281)+0.3*IF(G2281="",0,G2281)</f>
        <v/>
      </c>
      <c r="Q2281" s="24">
        <f>0.656*IF(I2281="",0,I2281)+0.344*IF(H2281="",0,H2281)</f>
        <v/>
      </c>
      <c r="R2281" s="24">
        <f>0.338*IF(J2281="",0,J2281)+0.662*IF(K2281="",0,K2281)</f>
        <v/>
      </c>
      <c r="S2281" s="24">
        <f>0.38*IF(L2281="",0,L2281)+0.35*IF(M2281="",0,M2281)+0.27*IF(N2281="",0,N2281)</f>
        <v/>
      </c>
      <c r="T2281" s="24">
        <f>IF(Universe!S2281="","",((Universe!S2281-$B$2565)/$C$2565)^3)</f>
        <v/>
      </c>
      <c r="U2281" s="24">
        <f>IF(Universe!S2281="","",(Universe!S2281-$B$2565)/$C$2565)</f>
        <v/>
      </c>
      <c r="V2281" s="24">
        <f>IF(Universe!T2281="","",(Universe!T2281-$B$2566)/$C$2566)</f>
        <v/>
      </c>
      <c r="W2281" s="24">
        <f>IF(Universe!U2281="","",(Universe!U2281-$B$2567)/$C$2567)</f>
        <v/>
      </c>
      <c r="X2281" s="24">
        <f>IF(O2281="","",(O2281-$B$2571)/$C$2571)</f>
        <v/>
      </c>
      <c r="Y2281" s="24">
        <f>IF(T2281="","",(T2281-$B$2576)/$C$2576)</f>
        <v/>
      </c>
      <c r="Z2281" s="24">
        <f>IF(Universe!V2281="","",(Universe!V2281-$B$2568)/$C$2568)</f>
        <v/>
      </c>
      <c r="AA2281" s="24">
        <f>IF(P2281="","",(P2281-$B$2572)/$C$2572)</f>
        <v/>
      </c>
      <c r="AB2281" s="24">
        <f>IF(Q2281="","",(Q2281-$B$2573)/$C$2573)</f>
        <v/>
      </c>
      <c r="AC2281" s="24">
        <f>IF(R2281="","",(R2281-$B$2574)/$C$2574)</f>
        <v/>
      </c>
      <c r="AD2281" s="24">
        <f>IF(S2281="","",(S2281-$B$2575)/$C$2575)</f>
        <v/>
      </c>
      <c r="AE2281" s="24">
        <f>IF(Y2281="","",Y2281-(19.12044933116382+16.522174187581257*U2281))</f>
        <v/>
      </c>
      <c r="AF2281" s="24">
        <f>IF(X2281="","",(X2281-(-0.27268023098325006+0.47142105304415904*V2281+-0.3189264934812436*U2281)--5.286111042926227e-16)/0.7994208745952703)</f>
        <v/>
      </c>
      <c r="AG2281" s="24">
        <f>IF(AA2281="","",(AA2281-(0.5248806186338691+-0.064206457956449*U2281)-5.43454825424064e-16)/0.9977404048781155)</f>
        <v/>
      </c>
      <c r="AH2281" s="25" t="n">
        <v>-3.427691680246852</v>
      </c>
      <c r="AI2281" s="25" t="n">
        <v>-0.6047230010952209</v>
      </c>
      <c r="AJ2281" s="25" t="n">
        <v>-0.08247245964025129</v>
      </c>
      <c r="AK2281" s="25" t="n">
        <v>-1.056974571257571</v>
      </c>
      <c r="AL2281" s="25" t="n">
        <v>2.168129895924201</v>
      </c>
      <c r="AM2281" s="25" t="n">
        <v>1.272560779234107</v>
      </c>
      <c r="AN2281" s="25" t="n">
        <v>-1.144667032043967</v>
      </c>
      <c r="AO2281" s="25" t="n">
        <v>0.1339467017220082</v>
      </c>
      <c r="AP2281" s="25" t="n">
        <v>-0.7236299960228995</v>
      </c>
      <c r="AQ2281" s="25" t="n">
        <v>-0.5815148292563664</v>
      </c>
    </row>
    <row r="2282">
      <c r="A2282" s="23">
        <f>Universe!A2282</f>
        <v/>
      </c>
      <c r="B2282" s="24">
        <f>IF(Universe!W2282="","",(Universe!W2282-$B$2550)/$C$2550)</f>
        <v/>
      </c>
      <c r="C2282" s="24">
        <f>IF(Universe!X2282="","",(Universe!X2282-$B$2551)/$C$2551)</f>
        <v/>
      </c>
      <c r="D2282" s="24">
        <f>IF(Universe!Y2282="","",(Universe!Y2282-$B$2552)/$C$2552)</f>
        <v/>
      </c>
      <c r="E2282" s="24">
        <f>IF(Universe!Z2282="","",(Universe!Z2282-$B$2553)/$C$2553)</f>
        <v/>
      </c>
      <c r="F2282" s="24">
        <f>IF(Universe!AA2282="","",(Universe!AA2282-$B$2554)/$C$2554)</f>
        <v/>
      </c>
      <c r="G2282" s="24">
        <f>IF(Universe!AB2282="","",(Universe!AB2282-$B$2555)/$C$2555)</f>
        <v/>
      </c>
      <c r="H2282" s="24">
        <f>IF(Universe!AC2282="","",(Universe!AC2282-$B$2556)/$C$2556)</f>
        <v/>
      </c>
      <c r="I2282" s="24">
        <f>IF(Universe!AD2282="","",(Universe!AD2282-$B$2557)/$C$2557)</f>
        <v/>
      </c>
      <c r="J2282" s="24">
        <f>IF(Universe!AE2282="","",(Universe!AE2282-$B$2558)/$C$2558)</f>
        <v/>
      </c>
      <c r="K2282" s="24">
        <f>IF(Universe!AF2282="","",(Universe!AF2282-$B$2559)/$C$2559)</f>
        <v/>
      </c>
      <c r="L2282" s="24">
        <f>IF(Universe!AG2282="","",(Universe!AG2282-$B$2560)/$C$2560)</f>
        <v/>
      </c>
      <c r="M2282" s="24">
        <f>IF(Universe!AH2282="","",(Universe!AH2282-$B$2561)/$C$2561)</f>
        <v/>
      </c>
      <c r="N2282" s="24">
        <f>IF(Universe!AI2282="","",(Universe!AI2282-$B$2562)/$C$2562)</f>
        <v/>
      </c>
      <c r="O2282" s="24">
        <f>0.74*IF(B2282="",0,B2282)+0.16*IF(C2282="",0,C2282)+0.1*IF(D2282="",0,D2282)</f>
        <v/>
      </c>
      <c r="P2282" s="24">
        <f>0.35*IF(E2282="",0,E2282)+0.35*IF(F2282="",0,F2282)+0.3*IF(G2282="",0,G2282)</f>
        <v/>
      </c>
      <c r="Q2282" s="24">
        <f>0.656*IF(I2282="",0,I2282)+0.344*IF(H2282="",0,H2282)</f>
        <v/>
      </c>
      <c r="R2282" s="24">
        <f>0.338*IF(J2282="",0,J2282)+0.662*IF(K2282="",0,K2282)</f>
        <v/>
      </c>
      <c r="S2282" s="24">
        <f>0.38*IF(L2282="",0,L2282)+0.35*IF(M2282="",0,M2282)+0.27*IF(N2282="",0,N2282)</f>
        <v/>
      </c>
      <c r="T2282" s="24">
        <f>IF(Universe!S2282="","",((Universe!S2282-$B$2565)/$C$2565)^3)</f>
        <v/>
      </c>
      <c r="U2282" s="24">
        <f>IF(Universe!S2282="","",(Universe!S2282-$B$2565)/$C$2565)</f>
        <v/>
      </c>
      <c r="V2282" s="24">
        <f>IF(Universe!T2282="","",(Universe!T2282-$B$2566)/$C$2566)</f>
        <v/>
      </c>
      <c r="W2282" s="24">
        <f>IF(Universe!U2282="","",(Universe!U2282-$B$2567)/$C$2567)</f>
        <v/>
      </c>
      <c r="X2282" s="24">
        <f>IF(O2282="","",(O2282-$B$2571)/$C$2571)</f>
        <v/>
      </c>
      <c r="Y2282" s="24">
        <f>IF(T2282="","",(T2282-$B$2576)/$C$2576)</f>
        <v/>
      </c>
      <c r="Z2282" s="24">
        <f>IF(Universe!V2282="","",(Universe!V2282-$B$2568)/$C$2568)</f>
        <v/>
      </c>
      <c r="AA2282" s="24">
        <f>IF(P2282="","",(P2282-$B$2572)/$C$2572)</f>
        <v/>
      </c>
      <c r="AB2282" s="24">
        <f>IF(Q2282="","",(Q2282-$B$2573)/$C$2573)</f>
        <v/>
      </c>
      <c r="AC2282" s="24">
        <f>IF(R2282="","",(R2282-$B$2574)/$C$2574)</f>
        <v/>
      </c>
      <c r="AD2282" s="24">
        <f>IF(S2282="","",(S2282-$B$2575)/$C$2575)</f>
        <v/>
      </c>
      <c r="AE2282" s="24">
        <f>IF(Y2282="","",Y2282-(19.12044933116382+16.522174187581257*U2282))</f>
        <v/>
      </c>
      <c r="AF2282" s="24">
        <f>IF(X2282="","",(X2282-(-0.27268023098325006+0.47142105304415904*V2282+-0.3189264934812436*U2282)--5.286111042926227e-16)/0.7994208745952703)</f>
        <v/>
      </c>
      <c r="AG2282" s="24">
        <f>IF(AA2282="","",(AA2282-(0.5248806186338691+-0.064206457956449*U2282)-5.43454825424064e-16)/0.9977404048781155)</f>
        <v/>
      </c>
      <c r="AH2282" s="25" t="n">
        <v>-3.382021978640646</v>
      </c>
      <c r="AI2282" s="25" t="n">
        <v>-0.6904314988726011</v>
      </c>
      <c r="AJ2282" s="25" t="n">
        <v>-0.0640398445977764</v>
      </c>
      <c r="AK2282" s="25" t="n">
        <v>-1.014786497457987</v>
      </c>
      <c r="AL2282" s="25" t="n">
        <v>2.274739914597319</v>
      </c>
      <c r="AM2282" s="25" t="n">
        <v>1.99377753465441</v>
      </c>
      <c r="AN2282" s="25" t="n">
        <v>-0.4228506830478267</v>
      </c>
      <c r="AO2282" s="25" t="n">
        <v>0.194974560749892</v>
      </c>
      <c r="AP2282" s="25" t="n">
        <v>-0.9151471188225886</v>
      </c>
      <c r="AQ2282" s="25" t="n">
        <v>2.316885388456469</v>
      </c>
    </row>
    <row r="2283">
      <c r="A2283" s="23">
        <f>Universe!A2283</f>
        <v/>
      </c>
      <c r="B2283" s="24">
        <f>IF(Universe!W2283="","",(Universe!W2283-$B$2550)/$C$2550)</f>
        <v/>
      </c>
      <c r="C2283" s="24">
        <f>IF(Universe!X2283="","",(Universe!X2283-$B$2551)/$C$2551)</f>
        <v/>
      </c>
      <c r="D2283" s="24">
        <f>IF(Universe!Y2283="","",(Universe!Y2283-$B$2552)/$C$2552)</f>
        <v/>
      </c>
      <c r="E2283" s="24">
        <f>IF(Universe!Z2283="","",(Universe!Z2283-$B$2553)/$C$2553)</f>
        <v/>
      </c>
      <c r="F2283" s="24">
        <f>IF(Universe!AA2283="","",(Universe!AA2283-$B$2554)/$C$2554)</f>
        <v/>
      </c>
      <c r="G2283" s="24">
        <f>IF(Universe!AB2283="","",(Universe!AB2283-$B$2555)/$C$2555)</f>
        <v/>
      </c>
      <c r="H2283" s="24">
        <f>IF(Universe!AC2283="","",(Universe!AC2283-$B$2556)/$C$2556)</f>
        <v/>
      </c>
      <c r="I2283" s="24">
        <f>IF(Universe!AD2283="","",(Universe!AD2283-$B$2557)/$C$2557)</f>
        <v/>
      </c>
      <c r="J2283" s="24">
        <f>IF(Universe!AE2283="","",(Universe!AE2283-$B$2558)/$C$2558)</f>
        <v/>
      </c>
      <c r="K2283" s="24">
        <f>IF(Universe!AF2283="","",(Universe!AF2283-$B$2559)/$C$2559)</f>
        <v/>
      </c>
      <c r="L2283" s="24">
        <f>IF(Universe!AG2283="","",(Universe!AG2283-$B$2560)/$C$2560)</f>
        <v/>
      </c>
      <c r="M2283" s="24">
        <f>IF(Universe!AH2283="","",(Universe!AH2283-$B$2561)/$C$2561)</f>
        <v/>
      </c>
      <c r="N2283" s="24">
        <f>IF(Universe!AI2283="","",(Universe!AI2283-$B$2562)/$C$2562)</f>
        <v/>
      </c>
      <c r="O2283" s="24">
        <f>0.74*IF(B2283="",0,B2283)+0.16*IF(C2283="",0,C2283)+0.1*IF(D2283="",0,D2283)</f>
        <v/>
      </c>
      <c r="P2283" s="24">
        <f>0.35*IF(E2283="",0,E2283)+0.35*IF(F2283="",0,F2283)+0.3*IF(G2283="",0,G2283)</f>
        <v/>
      </c>
      <c r="Q2283" s="24">
        <f>0.656*IF(I2283="",0,I2283)+0.344*IF(H2283="",0,H2283)</f>
        <v/>
      </c>
      <c r="R2283" s="24">
        <f>0.338*IF(J2283="",0,J2283)+0.662*IF(K2283="",0,K2283)</f>
        <v/>
      </c>
      <c r="S2283" s="24">
        <f>0.38*IF(L2283="",0,L2283)+0.35*IF(M2283="",0,M2283)+0.27*IF(N2283="",0,N2283)</f>
        <v/>
      </c>
      <c r="T2283" s="24">
        <f>IF(Universe!S2283="","",((Universe!S2283-$B$2565)/$C$2565)^3)</f>
        <v/>
      </c>
      <c r="U2283" s="24">
        <f>IF(Universe!S2283="","",(Universe!S2283-$B$2565)/$C$2565)</f>
        <v/>
      </c>
      <c r="V2283" s="24">
        <f>IF(Universe!T2283="","",(Universe!T2283-$B$2566)/$C$2566)</f>
        <v/>
      </c>
      <c r="W2283" s="24">
        <f>IF(Universe!U2283="","",(Universe!U2283-$B$2567)/$C$2567)</f>
        <v/>
      </c>
      <c r="X2283" s="24">
        <f>IF(O2283="","",(O2283-$B$2571)/$C$2571)</f>
        <v/>
      </c>
      <c r="Y2283" s="24">
        <f>IF(T2283="","",(T2283-$B$2576)/$C$2576)</f>
        <v/>
      </c>
      <c r="Z2283" s="24">
        <f>IF(Universe!V2283="","",(Universe!V2283-$B$2568)/$C$2568)</f>
        <v/>
      </c>
      <c r="AA2283" s="24">
        <f>IF(P2283="","",(P2283-$B$2572)/$C$2572)</f>
        <v/>
      </c>
      <c r="AB2283" s="24">
        <f>IF(Q2283="","",(Q2283-$B$2573)/$C$2573)</f>
        <v/>
      </c>
      <c r="AC2283" s="24">
        <f>IF(R2283="","",(R2283-$B$2574)/$C$2574)</f>
        <v/>
      </c>
      <c r="AD2283" s="24">
        <f>IF(S2283="","",(S2283-$B$2575)/$C$2575)</f>
        <v/>
      </c>
      <c r="AE2283" s="24">
        <f>IF(Y2283="","",Y2283-(19.12044933116382+16.522174187581257*U2283))</f>
        <v/>
      </c>
      <c r="AF2283" s="24">
        <f>IF(X2283="","",(X2283-(-0.27268023098325006+0.47142105304415904*V2283+-0.3189264934812436*U2283)--5.286111042926227e-16)/0.7994208745952703)</f>
        <v/>
      </c>
      <c r="AG2283" s="24">
        <f>IF(AA2283="","",(AA2283-(0.5248806186338691+-0.064206457956449*U2283)-5.43454825424064e-16)/0.9977404048781155)</f>
        <v/>
      </c>
      <c r="AH2283" s="25" t="n">
        <v>-1.493207939632892</v>
      </c>
      <c r="AI2283" s="25" t="n">
        <v>1.321728995179851</v>
      </c>
      <c r="AJ2283" s="25" t="n">
        <v>-0.2880596458975918</v>
      </c>
      <c r="AK2283" s="25" t="n">
        <v>-0.7197771487191839</v>
      </c>
      <c r="AL2283" s="25" t="n">
        <v>2.80498549366092</v>
      </c>
      <c r="AM2283" s="25" t="n">
        <v>0.0485818891838587</v>
      </c>
      <c r="AN2283" s="25" t="n">
        <v>0.1264879097483505</v>
      </c>
      <c r="AO2283" s="25" t="n">
        <v>-0.008380944985268601</v>
      </c>
      <c r="AP2283" s="25" t="n">
        <v>-0.8554985578349021</v>
      </c>
      <c r="AQ2283" s="25" t="n">
        <v>0.4535666135181244</v>
      </c>
    </row>
    <row r="2284">
      <c r="A2284" s="23">
        <f>Universe!A2284</f>
        <v/>
      </c>
      <c r="B2284" s="24">
        <f>IF(Universe!W2284="","",(Universe!W2284-$B$2550)/$C$2550)</f>
        <v/>
      </c>
      <c r="C2284" s="24">
        <f>IF(Universe!X2284="","",(Universe!X2284-$B$2551)/$C$2551)</f>
        <v/>
      </c>
      <c r="D2284" s="24">
        <f>IF(Universe!Y2284="","",(Universe!Y2284-$B$2552)/$C$2552)</f>
        <v/>
      </c>
      <c r="E2284" s="24">
        <f>IF(Universe!Z2284="","",(Universe!Z2284-$B$2553)/$C$2553)</f>
        <v/>
      </c>
      <c r="F2284" s="24">
        <f>IF(Universe!AA2284="","",(Universe!AA2284-$B$2554)/$C$2554)</f>
        <v/>
      </c>
      <c r="G2284" s="24">
        <f>IF(Universe!AB2284="","",(Universe!AB2284-$B$2555)/$C$2555)</f>
        <v/>
      </c>
      <c r="H2284" s="24">
        <f>IF(Universe!AC2284="","",(Universe!AC2284-$B$2556)/$C$2556)</f>
        <v/>
      </c>
      <c r="I2284" s="24">
        <f>IF(Universe!AD2284="","",(Universe!AD2284-$B$2557)/$C$2557)</f>
        <v/>
      </c>
      <c r="J2284" s="24">
        <f>IF(Universe!AE2284="","",(Universe!AE2284-$B$2558)/$C$2558)</f>
        <v/>
      </c>
      <c r="K2284" s="24">
        <f>IF(Universe!AF2284="","",(Universe!AF2284-$B$2559)/$C$2559)</f>
        <v/>
      </c>
      <c r="L2284" s="24">
        <f>IF(Universe!AG2284="","",(Universe!AG2284-$B$2560)/$C$2560)</f>
        <v/>
      </c>
      <c r="M2284" s="24">
        <f>IF(Universe!AH2284="","",(Universe!AH2284-$B$2561)/$C$2561)</f>
        <v/>
      </c>
      <c r="N2284" s="24">
        <f>IF(Universe!AI2284="","",(Universe!AI2284-$B$2562)/$C$2562)</f>
        <v/>
      </c>
      <c r="O2284" s="24">
        <f>0.74*IF(B2284="",0,B2284)+0.16*IF(C2284="",0,C2284)+0.1*IF(D2284="",0,D2284)</f>
        <v/>
      </c>
      <c r="P2284" s="24">
        <f>0.35*IF(E2284="",0,E2284)+0.35*IF(F2284="",0,F2284)+0.3*IF(G2284="",0,G2284)</f>
        <v/>
      </c>
      <c r="Q2284" s="24">
        <f>0.656*IF(I2284="",0,I2284)+0.344*IF(H2284="",0,H2284)</f>
        <v/>
      </c>
      <c r="R2284" s="24">
        <f>0.338*IF(J2284="",0,J2284)+0.662*IF(K2284="",0,K2284)</f>
        <v/>
      </c>
      <c r="S2284" s="24">
        <f>0.38*IF(L2284="",0,L2284)+0.35*IF(M2284="",0,M2284)+0.27*IF(N2284="",0,N2284)</f>
        <v/>
      </c>
      <c r="T2284" s="24">
        <f>IF(Universe!S2284="","",((Universe!S2284-$B$2565)/$C$2565)^3)</f>
        <v/>
      </c>
      <c r="U2284" s="24">
        <f>IF(Universe!S2284="","",(Universe!S2284-$B$2565)/$C$2565)</f>
        <v/>
      </c>
      <c r="V2284" s="24">
        <f>IF(Universe!T2284="","",(Universe!T2284-$B$2566)/$C$2566)</f>
        <v/>
      </c>
      <c r="W2284" s="24">
        <f>IF(Universe!U2284="","",(Universe!U2284-$B$2567)/$C$2567)</f>
        <v/>
      </c>
      <c r="X2284" s="24">
        <f>IF(O2284="","",(O2284-$B$2571)/$C$2571)</f>
        <v/>
      </c>
      <c r="Y2284" s="24">
        <f>IF(T2284="","",(T2284-$B$2576)/$C$2576)</f>
        <v/>
      </c>
      <c r="Z2284" s="24">
        <f>IF(Universe!V2284="","",(Universe!V2284-$B$2568)/$C$2568)</f>
        <v/>
      </c>
      <c r="AA2284" s="24">
        <f>IF(P2284="","",(P2284-$B$2572)/$C$2572)</f>
        <v/>
      </c>
      <c r="AB2284" s="24">
        <f>IF(Q2284="","",(Q2284-$B$2573)/$C$2573)</f>
        <v/>
      </c>
      <c r="AC2284" s="24">
        <f>IF(R2284="","",(R2284-$B$2574)/$C$2574)</f>
        <v/>
      </c>
      <c r="AD2284" s="24">
        <f>IF(S2284="","",(S2284-$B$2575)/$C$2575)</f>
        <v/>
      </c>
      <c r="AE2284" s="24">
        <f>IF(Y2284="","",Y2284-(19.12044933116382+16.522174187581257*U2284))</f>
        <v/>
      </c>
      <c r="AF2284" s="24">
        <f>IF(X2284="","",(X2284-(-0.27268023098325006+0.47142105304415904*V2284+-0.3189264934812436*U2284)--5.286111042926227e-16)/0.7994208745952703)</f>
        <v/>
      </c>
      <c r="AG2284" s="24">
        <f>IF(AA2284="","",(AA2284-(0.5248806186338691+-0.064206457956449*U2284)-5.43454825424064e-16)/0.9977404048781155)</f>
        <v/>
      </c>
      <c r="AH2284" s="25" t="n">
        <v>-2.710290504824544</v>
      </c>
      <c r="AI2284" s="25" t="n">
        <v>0.7626336543619474</v>
      </c>
      <c r="AJ2284" s="25" t="n">
        <v>0.250074448575545</v>
      </c>
      <c r="AK2284" s="25" t="n">
        <v>-0.4575335752243226</v>
      </c>
      <c r="AL2284" s="25" t="n">
        <v>3.256235304694784</v>
      </c>
      <c r="AM2284" s="25" t="n">
        <v>-0.078837484967047</v>
      </c>
      <c r="AN2284" s="25" t="n">
        <v>0.3257252125374058</v>
      </c>
      <c r="AO2284" s="25" t="n">
        <v>-0.0617977394616084</v>
      </c>
      <c r="AP2284" s="25" t="n">
        <v>0.3546121546964504</v>
      </c>
      <c r="AQ2284" s="25" t="n">
        <v>-0.334768156740255</v>
      </c>
    </row>
    <row r="2285">
      <c r="A2285" s="23">
        <f>Universe!A2285</f>
        <v/>
      </c>
      <c r="B2285" s="24">
        <f>IF(Universe!W2285="","",(Universe!W2285-$B$2550)/$C$2550)</f>
        <v/>
      </c>
      <c r="C2285" s="24">
        <f>IF(Universe!X2285="","",(Universe!X2285-$B$2551)/$C$2551)</f>
        <v/>
      </c>
      <c r="D2285" s="24">
        <f>IF(Universe!Y2285="","",(Universe!Y2285-$B$2552)/$C$2552)</f>
        <v/>
      </c>
      <c r="E2285" s="24">
        <f>IF(Universe!Z2285="","",(Universe!Z2285-$B$2553)/$C$2553)</f>
        <v/>
      </c>
      <c r="F2285" s="24">
        <f>IF(Universe!AA2285="","",(Universe!AA2285-$B$2554)/$C$2554)</f>
        <v/>
      </c>
      <c r="G2285" s="24">
        <f>IF(Universe!AB2285="","",(Universe!AB2285-$B$2555)/$C$2555)</f>
        <v/>
      </c>
      <c r="H2285" s="24">
        <f>IF(Universe!AC2285="","",(Universe!AC2285-$B$2556)/$C$2556)</f>
        <v/>
      </c>
      <c r="I2285" s="24">
        <f>IF(Universe!AD2285="","",(Universe!AD2285-$B$2557)/$C$2557)</f>
        <v/>
      </c>
      <c r="J2285" s="24">
        <f>IF(Universe!AE2285="","",(Universe!AE2285-$B$2558)/$C$2558)</f>
        <v/>
      </c>
      <c r="K2285" s="24">
        <f>IF(Universe!AF2285="","",(Universe!AF2285-$B$2559)/$C$2559)</f>
        <v/>
      </c>
      <c r="L2285" s="24">
        <f>IF(Universe!AG2285="","",(Universe!AG2285-$B$2560)/$C$2560)</f>
        <v/>
      </c>
      <c r="M2285" s="24">
        <f>IF(Universe!AH2285="","",(Universe!AH2285-$B$2561)/$C$2561)</f>
        <v/>
      </c>
      <c r="N2285" s="24">
        <f>IF(Universe!AI2285="","",(Universe!AI2285-$B$2562)/$C$2562)</f>
        <v/>
      </c>
      <c r="O2285" s="24">
        <f>0.74*IF(B2285="",0,B2285)+0.16*IF(C2285="",0,C2285)+0.1*IF(D2285="",0,D2285)</f>
        <v/>
      </c>
      <c r="P2285" s="24">
        <f>0.35*IF(E2285="",0,E2285)+0.35*IF(F2285="",0,F2285)+0.3*IF(G2285="",0,G2285)</f>
        <v/>
      </c>
      <c r="Q2285" s="24">
        <f>0.656*IF(I2285="",0,I2285)+0.344*IF(H2285="",0,H2285)</f>
        <v/>
      </c>
      <c r="R2285" s="24">
        <f>0.338*IF(J2285="",0,J2285)+0.662*IF(K2285="",0,K2285)</f>
        <v/>
      </c>
      <c r="S2285" s="24">
        <f>0.38*IF(L2285="",0,L2285)+0.35*IF(M2285="",0,M2285)+0.27*IF(N2285="",0,N2285)</f>
        <v/>
      </c>
      <c r="T2285" s="24">
        <f>IF(Universe!S2285="","",((Universe!S2285-$B$2565)/$C$2565)^3)</f>
        <v/>
      </c>
      <c r="U2285" s="24">
        <f>IF(Universe!S2285="","",(Universe!S2285-$B$2565)/$C$2565)</f>
        <v/>
      </c>
      <c r="V2285" s="24">
        <f>IF(Universe!T2285="","",(Universe!T2285-$B$2566)/$C$2566)</f>
        <v/>
      </c>
      <c r="W2285" s="24">
        <f>IF(Universe!U2285="","",(Universe!U2285-$B$2567)/$C$2567)</f>
        <v/>
      </c>
      <c r="X2285" s="24">
        <f>IF(O2285="","",(O2285-$B$2571)/$C$2571)</f>
        <v/>
      </c>
      <c r="Y2285" s="24">
        <f>IF(T2285="","",(T2285-$B$2576)/$C$2576)</f>
        <v/>
      </c>
      <c r="Z2285" s="24">
        <f>IF(Universe!V2285="","",(Universe!V2285-$B$2568)/$C$2568)</f>
        <v/>
      </c>
      <c r="AA2285" s="24">
        <f>IF(P2285="","",(P2285-$B$2572)/$C$2572)</f>
        <v/>
      </c>
      <c r="AB2285" s="24">
        <f>IF(Q2285="","",(Q2285-$B$2573)/$C$2573)</f>
        <v/>
      </c>
      <c r="AC2285" s="24">
        <f>IF(R2285="","",(R2285-$B$2574)/$C$2574)</f>
        <v/>
      </c>
      <c r="AD2285" s="24">
        <f>IF(S2285="","",(S2285-$B$2575)/$C$2575)</f>
        <v/>
      </c>
      <c r="AE2285" s="24">
        <f>IF(Y2285="","",Y2285-(19.12044933116382+16.522174187581257*U2285))</f>
        <v/>
      </c>
      <c r="AF2285" s="24">
        <f>IF(X2285="","",(X2285-(-0.27268023098325006+0.47142105304415904*V2285+-0.3189264934812436*U2285)--5.286111042926227e-16)/0.7994208745952703)</f>
        <v/>
      </c>
      <c r="AG2285" s="24">
        <f>IF(AA2285="","",(AA2285-(0.5248806186338691+-0.064206457956449*U2285)-5.43454825424064e-16)/0.9977404048781155)</f>
        <v/>
      </c>
      <c r="AH2285" s="25" t="n">
        <v>-0.8159157406112026</v>
      </c>
      <c r="AI2285" s="25" t="n">
        <v>-1.06403653354469</v>
      </c>
      <c r="AJ2285" s="25" t="n">
        <v>-0.3535124470201482</v>
      </c>
      <c r="AK2285" s="25" t="n">
        <v>0.1577267994501313</v>
      </c>
      <c r="AL2285" s="25" t="n">
        <v>1.73044609486617</v>
      </c>
      <c r="AM2285" s="25" t="n">
        <v>0.4176398494690649</v>
      </c>
      <c r="AN2285" s="25" t="n">
        <v>-0.7126392922382893</v>
      </c>
      <c r="AO2285" s="25" t="n">
        <v>0.1423753301586864</v>
      </c>
      <c r="AP2285" s="25" t="n">
        <v>-0.0925877792521568</v>
      </c>
      <c r="AQ2285" s="25" t="n">
        <v>-0.4668949331696332</v>
      </c>
    </row>
    <row r="2286">
      <c r="A2286" s="23">
        <f>Universe!A2286</f>
        <v/>
      </c>
      <c r="B2286" s="24">
        <f>IF(Universe!W2286="","",(Universe!W2286-$B$2550)/$C$2550)</f>
        <v/>
      </c>
      <c r="C2286" s="24">
        <f>IF(Universe!X2286="","",(Universe!X2286-$B$2551)/$C$2551)</f>
        <v/>
      </c>
      <c r="D2286" s="24">
        <f>IF(Universe!Y2286="","",(Universe!Y2286-$B$2552)/$C$2552)</f>
        <v/>
      </c>
      <c r="E2286" s="24">
        <f>IF(Universe!Z2286="","",(Universe!Z2286-$B$2553)/$C$2553)</f>
        <v/>
      </c>
      <c r="F2286" s="24">
        <f>IF(Universe!AA2286="","",(Universe!AA2286-$B$2554)/$C$2554)</f>
        <v/>
      </c>
      <c r="G2286" s="24">
        <f>IF(Universe!AB2286="","",(Universe!AB2286-$B$2555)/$C$2555)</f>
        <v/>
      </c>
      <c r="H2286" s="24">
        <f>IF(Universe!AC2286="","",(Universe!AC2286-$B$2556)/$C$2556)</f>
        <v/>
      </c>
      <c r="I2286" s="24">
        <f>IF(Universe!AD2286="","",(Universe!AD2286-$B$2557)/$C$2557)</f>
        <v/>
      </c>
      <c r="J2286" s="24">
        <f>IF(Universe!AE2286="","",(Universe!AE2286-$B$2558)/$C$2558)</f>
        <v/>
      </c>
      <c r="K2286" s="24">
        <f>IF(Universe!AF2286="","",(Universe!AF2286-$B$2559)/$C$2559)</f>
        <v/>
      </c>
      <c r="L2286" s="24">
        <f>IF(Universe!AG2286="","",(Universe!AG2286-$B$2560)/$C$2560)</f>
        <v/>
      </c>
      <c r="M2286" s="24">
        <f>IF(Universe!AH2286="","",(Universe!AH2286-$B$2561)/$C$2561)</f>
        <v/>
      </c>
      <c r="N2286" s="24">
        <f>IF(Universe!AI2286="","",(Universe!AI2286-$B$2562)/$C$2562)</f>
        <v/>
      </c>
      <c r="O2286" s="24">
        <f>0.74*IF(B2286="",0,B2286)+0.16*IF(C2286="",0,C2286)+0.1*IF(D2286="",0,D2286)</f>
        <v/>
      </c>
      <c r="P2286" s="24">
        <f>0.35*IF(E2286="",0,E2286)+0.35*IF(F2286="",0,F2286)+0.3*IF(G2286="",0,G2286)</f>
        <v/>
      </c>
      <c r="Q2286" s="24">
        <f>0.656*IF(I2286="",0,I2286)+0.344*IF(H2286="",0,H2286)</f>
        <v/>
      </c>
      <c r="R2286" s="24">
        <f>0.338*IF(J2286="",0,J2286)+0.662*IF(K2286="",0,K2286)</f>
        <v/>
      </c>
      <c r="S2286" s="24">
        <f>0.38*IF(L2286="",0,L2286)+0.35*IF(M2286="",0,M2286)+0.27*IF(N2286="",0,N2286)</f>
        <v/>
      </c>
      <c r="T2286" s="24">
        <f>IF(Universe!S2286="","",((Universe!S2286-$B$2565)/$C$2565)^3)</f>
        <v/>
      </c>
      <c r="U2286" s="24">
        <f>IF(Universe!S2286="","",(Universe!S2286-$B$2565)/$C$2565)</f>
        <v/>
      </c>
      <c r="V2286" s="24">
        <f>IF(Universe!T2286="","",(Universe!T2286-$B$2566)/$C$2566)</f>
        <v/>
      </c>
      <c r="W2286" s="24">
        <f>IF(Universe!U2286="","",(Universe!U2286-$B$2567)/$C$2567)</f>
        <v/>
      </c>
      <c r="X2286" s="24">
        <f>IF(O2286="","",(O2286-$B$2571)/$C$2571)</f>
        <v/>
      </c>
      <c r="Y2286" s="24">
        <f>IF(T2286="","",(T2286-$B$2576)/$C$2576)</f>
        <v/>
      </c>
      <c r="Z2286" s="24">
        <f>IF(Universe!V2286="","",(Universe!V2286-$B$2568)/$C$2568)</f>
        <v/>
      </c>
      <c r="AA2286" s="24">
        <f>IF(P2286="","",(P2286-$B$2572)/$C$2572)</f>
        <v/>
      </c>
      <c r="AB2286" s="24">
        <f>IF(Q2286="","",(Q2286-$B$2573)/$C$2573)</f>
        <v/>
      </c>
      <c r="AC2286" s="24">
        <f>IF(R2286="","",(R2286-$B$2574)/$C$2574)</f>
        <v/>
      </c>
      <c r="AD2286" s="24">
        <f>IF(S2286="","",(S2286-$B$2575)/$C$2575)</f>
        <v/>
      </c>
      <c r="AE2286" s="24">
        <f>IF(Y2286="","",Y2286-(19.12044933116382+16.522174187581257*U2286))</f>
        <v/>
      </c>
      <c r="AF2286" s="24">
        <f>IF(X2286="","",(X2286-(-0.27268023098325006+0.47142105304415904*V2286+-0.3189264934812436*U2286)--5.286111042926227e-16)/0.7994208745952703)</f>
        <v/>
      </c>
      <c r="AG2286" s="24">
        <f>IF(AA2286="","",(AA2286-(0.5248806186338691+-0.064206457956449*U2286)-5.43454825424064e-16)/0.9977404048781155)</f>
        <v/>
      </c>
      <c r="AH2286" s="25" t="n">
        <v>-3.174788745463402</v>
      </c>
      <c r="AI2286" s="25" t="n">
        <v>-1.392812057651289</v>
      </c>
      <c r="AJ2286" s="25" t="n">
        <v>1.588057270374136</v>
      </c>
      <c r="AK2286" s="25" t="n">
        <v>1.352265305168318</v>
      </c>
      <c r="AL2286" s="25" t="n">
        <v>2.691592628763549</v>
      </c>
      <c r="AM2286" s="25" t="n">
        <v>-0.0203867809126961</v>
      </c>
      <c r="AN2286" s="25" t="n">
        <v>0.3771553623876519</v>
      </c>
      <c r="AO2286" s="25" t="n">
        <v>-0.2275654017406524</v>
      </c>
      <c r="AP2286" s="25" t="n">
        <v>0.2713810437737476</v>
      </c>
      <c r="AQ2286" s="25" t="n">
        <v>-0.6334553939760071</v>
      </c>
    </row>
    <row r="2287">
      <c r="A2287" s="23">
        <f>Universe!A2287</f>
        <v/>
      </c>
      <c r="B2287" s="24">
        <f>IF(Universe!W2287="","",(Universe!W2287-$B$2550)/$C$2550)</f>
        <v/>
      </c>
      <c r="C2287" s="24">
        <f>IF(Universe!X2287="","",(Universe!X2287-$B$2551)/$C$2551)</f>
        <v/>
      </c>
      <c r="D2287" s="24">
        <f>IF(Universe!Y2287="","",(Universe!Y2287-$B$2552)/$C$2552)</f>
        <v/>
      </c>
      <c r="E2287" s="24">
        <f>IF(Universe!Z2287="","",(Universe!Z2287-$B$2553)/$C$2553)</f>
        <v/>
      </c>
      <c r="F2287" s="24">
        <f>IF(Universe!AA2287="","",(Universe!AA2287-$B$2554)/$C$2554)</f>
        <v/>
      </c>
      <c r="G2287" s="24">
        <f>IF(Universe!AB2287="","",(Universe!AB2287-$B$2555)/$C$2555)</f>
        <v/>
      </c>
      <c r="H2287" s="24">
        <f>IF(Universe!AC2287="","",(Universe!AC2287-$B$2556)/$C$2556)</f>
        <v/>
      </c>
      <c r="I2287" s="24">
        <f>IF(Universe!AD2287="","",(Universe!AD2287-$B$2557)/$C$2557)</f>
        <v/>
      </c>
      <c r="J2287" s="24">
        <f>IF(Universe!AE2287="","",(Universe!AE2287-$B$2558)/$C$2558)</f>
        <v/>
      </c>
      <c r="K2287" s="24">
        <f>IF(Universe!AF2287="","",(Universe!AF2287-$B$2559)/$C$2559)</f>
        <v/>
      </c>
      <c r="L2287" s="24">
        <f>IF(Universe!AG2287="","",(Universe!AG2287-$B$2560)/$C$2560)</f>
        <v/>
      </c>
      <c r="M2287" s="24">
        <f>IF(Universe!AH2287="","",(Universe!AH2287-$B$2561)/$C$2561)</f>
        <v/>
      </c>
      <c r="N2287" s="24">
        <f>IF(Universe!AI2287="","",(Universe!AI2287-$B$2562)/$C$2562)</f>
        <v/>
      </c>
      <c r="O2287" s="24">
        <f>0.74*IF(B2287="",0,B2287)+0.16*IF(C2287="",0,C2287)+0.1*IF(D2287="",0,D2287)</f>
        <v/>
      </c>
      <c r="P2287" s="24">
        <f>0.35*IF(E2287="",0,E2287)+0.35*IF(F2287="",0,F2287)+0.3*IF(G2287="",0,G2287)</f>
        <v/>
      </c>
      <c r="Q2287" s="24">
        <f>0.656*IF(I2287="",0,I2287)+0.344*IF(H2287="",0,H2287)</f>
        <v/>
      </c>
      <c r="R2287" s="24">
        <f>0.338*IF(J2287="",0,J2287)+0.662*IF(K2287="",0,K2287)</f>
        <v/>
      </c>
      <c r="S2287" s="24">
        <f>0.38*IF(L2287="",0,L2287)+0.35*IF(M2287="",0,M2287)+0.27*IF(N2287="",0,N2287)</f>
        <v/>
      </c>
      <c r="T2287" s="24">
        <f>IF(Universe!S2287="","",((Universe!S2287-$B$2565)/$C$2565)^3)</f>
        <v/>
      </c>
      <c r="U2287" s="24">
        <f>IF(Universe!S2287="","",(Universe!S2287-$B$2565)/$C$2565)</f>
        <v/>
      </c>
      <c r="V2287" s="24">
        <f>IF(Universe!T2287="","",(Universe!T2287-$B$2566)/$C$2566)</f>
        <v/>
      </c>
      <c r="W2287" s="24">
        <f>IF(Universe!U2287="","",(Universe!U2287-$B$2567)/$C$2567)</f>
        <v/>
      </c>
      <c r="X2287" s="24">
        <f>IF(O2287="","",(O2287-$B$2571)/$C$2571)</f>
        <v/>
      </c>
      <c r="Y2287" s="24">
        <f>IF(T2287="","",(T2287-$B$2576)/$C$2576)</f>
        <v/>
      </c>
      <c r="Z2287" s="24">
        <f>IF(Universe!V2287="","",(Universe!V2287-$B$2568)/$C$2568)</f>
        <v/>
      </c>
      <c r="AA2287" s="24">
        <f>IF(P2287="","",(P2287-$B$2572)/$C$2572)</f>
        <v/>
      </c>
      <c r="AB2287" s="24">
        <f>IF(Q2287="","",(Q2287-$B$2573)/$C$2573)</f>
        <v/>
      </c>
      <c r="AC2287" s="24">
        <f>IF(R2287="","",(R2287-$B$2574)/$C$2574)</f>
        <v/>
      </c>
      <c r="AD2287" s="24">
        <f>IF(S2287="","",(S2287-$B$2575)/$C$2575)</f>
        <v/>
      </c>
      <c r="AE2287" s="24">
        <f>IF(Y2287="","",Y2287-(19.12044933116382+16.522174187581257*U2287))</f>
        <v/>
      </c>
      <c r="AF2287" s="24">
        <f>IF(X2287="","",(X2287-(-0.27268023098325006+0.47142105304415904*V2287+-0.3189264934812436*U2287)--5.286111042926227e-16)/0.7994208745952703)</f>
        <v/>
      </c>
      <c r="AG2287" s="24">
        <f>IF(AA2287="","",(AA2287-(0.5248806186338691+-0.064206457956449*U2287)-5.43454825424064e-16)/0.9977404048781155)</f>
        <v/>
      </c>
      <c r="AH2287" s="25" t="n">
        <v>-3.934298150073568</v>
      </c>
      <c r="AI2287" s="25" t="n">
        <v>-0.4481238023411004</v>
      </c>
      <c r="AJ2287" s="25" t="n">
        <v>-0.1754117430950694</v>
      </c>
      <c r="AK2287" s="25" t="n">
        <v>-1.085997206453023</v>
      </c>
      <c r="AL2287" s="25" t="n">
        <v>0.6011767595507631</v>
      </c>
      <c r="AM2287" s="25" t="n">
        <v>1.100254025728377</v>
      </c>
      <c r="AN2287" s="25" t="n">
        <v>-2.710856456571182</v>
      </c>
      <c r="AO2287" s="25" t="n">
        <v>0.1373130148471195</v>
      </c>
      <c r="AP2287" s="25" t="n">
        <v>-0.3987452603008205</v>
      </c>
      <c r="AQ2287" s="25" t="n">
        <v>-0.5916693096544399</v>
      </c>
    </row>
    <row r="2288">
      <c r="A2288" s="23">
        <f>Universe!A2288</f>
        <v/>
      </c>
      <c r="B2288" s="24">
        <f>IF(Universe!W2288="","",(Universe!W2288-$B$2550)/$C$2550)</f>
        <v/>
      </c>
      <c r="C2288" s="24">
        <f>IF(Universe!X2288="","",(Universe!X2288-$B$2551)/$C$2551)</f>
        <v/>
      </c>
      <c r="D2288" s="24">
        <f>IF(Universe!Y2288="","",(Universe!Y2288-$B$2552)/$C$2552)</f>
        <v/>
      </c>
      <c r="E2288" s="24">
        <f>IF(Universe!Z2288="","",(Universe!Z2288-$B$2553)/$C$2553)</f>
        <v/>
      </c>
      <c r="F2288" s="24">
        <f>IF(Universe!AA2288="","",(Universe!AA2288-$B$2554)/$C$2554)</f>
        <v/>
      </c>
      <c r="G2288" s="24">
        <f>IF(Universe!AB2288="","",(Universe!AB2288-$B$2555)/$C$2555)</f>
        <v/>
      </c>
      <c r="H2288" s="24">
        <f>IF(Universe!AC2288="","",(Universe!AC2288-$B$2556)/$C$2556)</f>
        <v/>
      </c>
      <c r="I2288" s="24">
        <f>IF(Universe!AD2288="","",(Universe!AD2288-$B$2557)/$C$2557)</f>
        <v/>
      </c>
      <c r="J2288" s="24">
        <f>IF(Universe!AE2288="","",(Universe!AE2288-$B$2558)/$C$2558)</f>
        <v/>
      </c>
      <c r="K2288" s="24">
        <f>IF(Universe!AF2288="","",(Universe!AF2288-$B$2559)/$C$2559)</f>
        <v/>
      </c>
      <c r="L2288" s="24">
        <f>IF(Universe!AG2288="","",(Universe!AG2288-$B$2560)/$C$2560)</f>
        <v/>
      </c>
      <c r="M2288" s="24">
        <f>IF(Universe!AH2288="","",(Universe!AH2288-$B$2561)/$C$2561)</f>
        <v/>
      </c>
      <c r="N2288" s="24">
        <f>IF(Universe!AI2288="","",(Universe!AI2288-$B$2562)/$C$2562)</f>
        <v/>
      </c>
      <c r="O2288" s="24">
        <f>0.74*IF(B2288="",0,B2288)+0.16*IF(C2288="",0,C2288)+0.1*IF(D2288="",0,D2288)</f>
        <v/>
      </c>
      <c r="P2288" s="24">
        <f>0.35*IF(E2288="",0,E2288)+0.35*IF(F2288="",0,F2288)+0.3*IF(G2288="",0,G2288)</f>
        <v/>
      </c>
      <c r="Q2288" s="24">
        <f>0.656*IF(I2288="",0,I2288)+0.344*IF(H2288="",0,H2288)</f>
        <v/>
      </c>
      <c r="R2288" s="24">
        <f>0.338*IF(J2288="",0,J2288)+0.662*IF(K2288="",0,K2288)</f>
        <v/>
      </c>
      <c r="S2288" s="24">
        <f>0.38*IF(L2288="",0,L2288)+0.35*IF(M2288="",0,M2288)+0.27*IF(N2288="",0,N2288)</f>
        <v/>
      </c>
      <c r="T2288" s="24">
        <f>IF(Universe!S2288="","",((Universe!S2288-$B$2565)/$C$2565)^3)</f>
        <v/>
      </c>
      <c r="U2288" s="24">
        <f>IF(Universe!S2288="","",(Universe!S2288-$B$2565)/$C$2565)</f>
        <v/>
      </c>
      <c r="V2288" s="24">
        <f>IF(Universe!T2288="","",(Universe!T2288-$B$2566)/$C$2566)</f>
        <v/>
      </c>
      <c r="W2288" s="24">
        <f>IF(Universe!U2288="","",(Universe!U2288-$B$2567)/$C$2567)</f>
        <v/>
      </c>
      <c r="X2288" s="24">
        <f>IF(O2288="","",(O2288-$B$2571)/$C$2571)</f>
        <v/>
      </c>
      <c r="Y2288" s="24">
        <f>IF(T2288="","",(T2288-$B$2576)/$C$2576)</f>
        <v/>
      </c>
      <c r="Z2288" s="24">
        <f>IF(Universe!V2288="","",(Universe!V2288-$B$2568)/$C$2568)</f>
        <v/>
      </c>
      <c r="AA2288" s="24">
        <f>IF(P2288="","",(P2288-$B$2572)/$C$2572)</f>
        <v/>
      </c>
      <c r="AB2288" s="24">
        <f>IF(Q2288="","",(Q2288-$B$2573)/$C$2573)</f>
        <v/>
      </c>
      <c r="AC2288" s="24">
        <f>IF(R2288="","",(R2288-$B$2574)/$C$2574)</f>
        <v/>
      </c>
      <c r="AD2288" s="24">
        <f>IF(S2288="","",(S2288-$B$2575)/$C$2575)</f>
        <v/>
      </c>
      <c r="AE2288" s="24">
        <f>IF(Y2288="","",Y2288-(19.12044933116382+16.522174187581257*U2288))</f>
        <v/>
      </c>
      <c r="AF2288" s="24">
        <f>IF(X2288="","",(X2288-(-0.27268023098325006+0.47142105304415904*V2288+-0.3189264934812436*U2288)--5.286111042926227e-16)/0.7994208745952703)</f>
        <v/>
      </c>
      <c r="AG2288" s="24">
        <f>IF(AA2288="","",(AA2288-(0.5248806186338691+-0.064206457956449*U2288)-5.43454825424064e-16)/0.9977404048781155)</f>
        <v/>
      </c>
      <c r="AH2288" s="25" t="n">
        <v>-1.172768754716276</v>
      </c>
      <c r="AI2288" s="25" t="n">
        <v>-0.9632447886034275</v>
      </c>
      <c r="AJ2288" s="25" t="n">
        <v>-0.2298371689056075</v>
      </c>
      <c r="AK2288" s="25" t="n">
        <v>0.1059020813912433</v>
      </c>
      <c r="AL2288" s="25" t="n">
        <v>2.347508644245973</v>
      </c>
      <c r="AM2288" s="25" t="n">
        <v>-0.1990613085973202</v>
      </c>
      <c r="AN2288" s="25" t="n">
        <v>0.1194978807502005</v>
      </c>
      <c r="AO2288" s="25" t="n">
        <v>0.0369860162993391</v>
      </c>
      <c r="AP2288" s="25" t="n">
        <v>-0.3895518557100726</v>
      </c>
      <c r="AQ2288" s="25" t="n">
        <v>0.4614292143385368</v>
      </c>
    </row>
    <row r="2289">
      <c r="A2289" s="23">
        <f>Universe!A2289</f>
        <v/>
      </c>
      <c r="B2289" s="24">
        <f>IF(Universe!W2289="","",(Universe!W2289-$B$2550)/$C$2550)</f>
        <v/>
      </c>
      <c r="C2289" s="24">
        <f>IF(Universe!X2289="","",(Universe!X2289-$B$2551)/$C$2551)</f>
        <v/>
      </c>
      <c r="D2289" s="24">
        <f>IF(Universe!Y2289="","",(Universe!Y2289-$B$2552)/$C$2552)</f>
        <v/>
      </c>
      <c r="E2289" s="24">
        <f>IF(Universe!Z2289="","",(Universe!Z2289-$B$2553)/$C$2553)</f>
        <v/>
      </c>
      <c r="F2289" s="24">
        <f>IF(Universe!AA2289="","",(Universe!AA2289-$B$2554)/$C$2554)</f>
        <v/>
      </c>
      <c r="G2289" s="24">
        <f>IF(Universe!AB2289="","",(Universe!AB2289-$B$2555)/$C$2555)</f>
        <v/>
      </c>
      <c r="H2289" s="24">
        <f>IF(Universe!AC2289="","",(Universe!AC2289-$B$2556)/$C$2556)</f>
        <v/>
      </c>
      <c r="I2289" s="24">
        <f>IF(Universe!AD2289="","",(Universe!AD2289-$B$2557)/$C$2557)</f>
        <v/>
      </c>
      <c r="J2289" s="24">
        <f>IF(Universe!AE2289="","",(Universe!AE2289-$B$2558)/$C$2558)</f>
        <v/>
      </c>
      <c r="K2289" s="24">
        <f>IF(Universe!AF2289="","",(Universe!AF2289-$B$2559)/$C$2559)</f>
        <v/>
      </c>
      <c r="L2289" s="24">
        <f>IF(Universe!AG2289="","",(Universe!AG2289-$B$2560)/$C$2560)</f>
        <v/>
      </c>
      <c r="M2289" s="24">
        <f>IF(Universe!AH2289="","",(Universe!AH2289-$B$2561)/$C$2561)</f>
        <v/>
      </c>
      <c r="N2289" s="24">
        <f>IF(Universe!AI2289="","",(Universe!AI2289-$B$2562)/$C$2562)</f>
        <v/>
      </c>
      <c r="O2289" s="24">
        <f>0.74*IF(B2289="",0,B2289)+0.16*IF(C2289="",0,C2289)+0.1*IF(D2289="",0,D2289)</f>
        <v/>
      </c>
      <c r="P2289" s="24">
        <f>0.35*IF(E2289="",0,E2289)+0.35*IF(F2289="",0,F2289)+0.3*IF(G2289="",0,G2289)</f>
        <v/>
      </c>
      <c r="Q2289" s="24">
        <f>0.656*IF(I2289="",0,I2289)+0.344*IF(H2289="",0,H2289)</f>
        <v/>
      </c>
      <c r="R2289" s="24">
        <f>0.338*IF(J2289="",0,J2289)+0.662*IF(K2289="",0,K2289)</f>
        <v/>
      </c>
      <c r="S2289" s="24">
        <f>0.38*IF(L2289="",0,L2289)+0.35*IF(M2289="",0,M2289)+0.27*IF(N2289="",0,N2289)</f>
        <v/>
      </c>
      <c r="T2289" s="24">
        <f>IF(Universe!S2289="","",((Universe!S2289-$B$2565)/$C$2565)^3)</f>
        <v/>
      </c>
      <c r="U2289" s="24">
        <f>IF(Universe!S2289="","",(Universe!S2289-$B$2565)/$C$2565)</f>
        <v/>
      </c>
      <c r="V2289" s="24">
        <f>IF(Universe!T2289="","",(Universe!T2289-$B$2566)/$C$2566)</f>
        <v/>
      </c>
      <c r="W2289" s="24">
        <f>IF(Universe!U2289="","",(Universe!U2289-$B$2567)/$C$2567)</f>
        <v/>
      </c>
      <c r="X2289" s="24">
        <f>IF(O2289="","",(O2289-$B$2571)/$C$2571)</f>
        <v/>
      </c>
      <c r="Y2289" s="24">
        <f>IF(T2289="","",(T2289-$B$2576)/$C$2576)</f>
        <v/>
      </c>
      <c r="Z2289" s="24">
        <f>IF(Universe!V2289="","",(Universe!V2289-$B$2568)/$C$2568)</f>
        <v/>
      </c>
      <c r="AA2289" s="24">
        <f>IF(P2289="","",(P2289-$B$2572)/$C$2572)</f>
        <v/>
      </c>
      <c r="AB2289" s="24">
        <f>IF(Q2289="","",(Q2289-$B$2573)/$C$2573)</f>
        <v/>
      </c>
      <c r="AC2289" s="24">
        <f>IF(R2289="","",(R2289-$B$2574)/$C$2574)</f>
        <v/>
      </c>
      <c r="AD2289" s="24">
        <f>IF(S2289="","",(S2289-$B$2575)/$C$2575)</f>
        <v/>
      </c>
      <c r="AE2289" s="24">
        <f>IF(Y2289="","",Y2289-(19.12044933116382+16.522174187581257*U2289))</f>
        <v/>
      </c>
      <c r="AF2289" s="24">
        <f>IF(X2289="","",(X2289-(-0.27268023098325006+0.47142105304415904*V2289+-0.3189264934812436*U2289)--5.286111042926227e-16)/0.7994208745952703)</f>
        <v/>
      </c>
      <c r="AG2289" s="24">
        <f>IF(AA2289="","",(AA2289-(0.5248806186338691+-0.064206457956449*U2289)-5.43454825424064e-16)/0.9977404048781155)</f>
        <v/>
      </c>
      <c r="AH2289" s="25" t="n">
        <v>-3.267444645507617</v>
      </c>
      <c r="AI2289" s="25" t="n">
        <v>0.01977563593079</v>
      </c>
      <c r="AJ2289" s="25" t="n">
        <v>0.2580703961091772</v>
      </c>
      <c r="AK2289" s="25" t="n">
        <v>1.008314606288809</v>
      </c>
      <c r="AL2289" s="25" t="n">
        <v>2.518549130428788</v>
      </c>
      <c r="AM2289" s="25" t="n">
        <v>0.1177990768997688</v>
      </c>
      <c r="AN2289" s="25" t="n">
        <v>0.1134167540841998</v>
      </c>
      <c r="AO2289" s="25" t="n">
        <v>-0.4066256468048191</v>
      </c>
      <c r="AP2289" s="25" t="n">
        <v>2.120530940952729</v>
      </c>
      <c r="AQ2289" s="25" t="n">
        <v>-0.2640177850742906</v>
      </c>
    </row>
    <row r="2290">
      <c r="A2290" s="23">
        <f>Universe!A2290</f>
        <v/>
      </c>
      <c r="B2290" s="24">
        <f>IF(Universe!W2290="","",(Universe!W2290-$B$2550)/$C$2550)</f>
        <v/>
      </c>
      <c r="C2290" s="24">
        <f>IF(Universe!X2290="","",(Universe!X2290-$B$2551)/$C$2551)</f>
        <v/>
      </c>
      <c r="D2290" s="24">
        <f>IF(Universe!Y2290="","",(Universe!Y2290-$B$2552)/$C$2552)</f>
        <v/>
      </c>
      <c r="E2290" s="24">
        <f>IF(Universe!Z2290="","",(Universe!Z2290-$B$2553)/$C$2553)</f>
        <v/>
      </c>
      <c r="F2290" s="24">
        <f>IF(Universe!AA2290="","",(Universe!AA2290-$B$2554)/$C$2554)</f>
        <v/>
      </c>
      <c r="G2290" s="24">
        <f>IF(Universe!AB2290="","",(Universe!AB2290-$B$2555)/$C$2555)</f>
        <v/>
      </c>
      <c r="H2290" s="24">
        <f>IF(Universe!AC2290="","",(Universe!AC2290-$B$2556)/$C$2556)</f>
        <v/>
      </c>
      <c r="I2290" s="24">
        <f>IF(Universe!AD2290="","",(Universe!AD2290-$B$2557)/$C$2557)</f>
        <v/>
      </c>
      <c r="J2290" s="24">
        <f>IF(Universe!AE2290="","",(Universe!AE2290-$B$2558)/$C$2558)</f>
        <v/>
      </c>
      <c r="K2290" s="24">
        <f>IF(Universe!AF2290="","",(Universe!AF2290-$B$2559)/$C$2559)</f>
        <v/>
      </c>
      <c r="L2290" s="24">
        <f>IF(Universe!AG2290="","",(Universe!AG2290-$B$2560)/$C$2560)</f>
        <v/>
      </c>
      <c r="M2290" s="24">
        <f>IF(Universe!AH2290="","",(Universe!AH2290-$B$2561)/$C$2561)</f>
        <v/>
      </c>
      <c r="N2290" s="24">
        <f>IF(Universe!AI2290="","",(Universe!AI2290-$B$2562)/$C$2562)</f>
        <v/>
      </c>
      <c r="O2290" s="24">
        <f>0.74*IF(B2290="",0,B2290)+0.16*IF(C2290="",0,C2290)+0.1*IF(D2290="",0,D2290)</f>
        <v/>
      </c>
      <c r="P2290" s="24">
        <f>0.35*IF(E2290="",0,E2290)+0.35*IF(F2290="",0,F2290)+0.3*IF(G2290="",0,G2290)</f>
        <v/>
      </c>
      <c r="Q2290" s="24">
        <f>0.656*IF(I2290="",0,I2290)+0.344*IF(H2290="",0,H2290)</f>
        <v/>
      </c>
      <c r="R2290" s="24">
        <f>0.338*IF(J2290="",0,J2290)+0.662*IF(K2290="",0,K2290)</f>
        <v/>
      </c>
      <c r="S2290" s="24">
        <f>0.38*IF(L2290="",0,L2290)+0.35*IF(M2290="",0,M2290)+0.27*IF(N2290="",0,N2290)</f>
        <v/>
      </c>
      <c r="T2290" s="24">
        <f>IF(Universe!S2290="","",((Universe!S2290-$B$2565)/$C$2565)^3)</f>
        <v/>
      </c>
      <c r="U2290" s="24">
        <f>IF(Universe!S2290="","",(Universe!S2290-$B$2565)/$C$2565)</f>
        <v/>
      </c>
      <c r="V2290" s="24">
        <f>IF(Universe!T2290="","",(Universe!T2290-$B$2566)/$C$2566)</f>
        <v/>
      </c>
      <c r="W2290" s="24">
        <f>IF(Universe!U2290="","",(Universe!U2290-$B$2567)/$C$2567)</f>
        <v/>
      </c>
      <c r="X2290" s="24">
        <f>IF(O2290="","",(O2290-$B$2571)/$C$2571)</f>
        <v/>
      </c>
      <c r="Y2290" s="24">
        <f>IF(T2290="","",(T2290-$B$2576)/$C$2576)</f>
        <v/>
      </c>
      <c r="Z2290" s="24">
        <f>IF(Universe!V2290="","",(Universe!V2290-$B$2568)/$C$2568)</f>
        <v/>
      </c>
      <c r="AA2290" s="24">
        <f>IF(P2290="","",(P2290-$B$2572)/$C$2572)</f>
        <v/>
      </c>
      <c r="AB2290" s="24">
        <f>IF(Q2290="","",(Q2290-$B$2573)/$C$2573)</f>
        <v/>
      </c>
      <c r="AC2290" s="24">
        <f>IF(R2290="","",(R2290-$B$2574)/$C$2574)</f>
        <v/>
      </c>
      <c r="AD2290" s="24">
        <f>IF(S2290="","",(S2290-$B$2575)/$C$2575)</f>
        <v/>
      </c>
      <c r="AE2290" s="24">
        <f>IF(Y2290="","",Y2290-(19.12044933116382+16.522174187581257*U2290))</f>
        <v/>
      </c>
      <c r="AF2290" s="24">
        <f>IF(X2290="","",(X2290-(-0.27268023098325006+0.47142105304415904*V2290+-0.3189264934812436*U2290)--5.286111042926227e-16)/0.7994208745952703)</f>
        <v/>
      </c>
      <c r="AG2290" s="24">
        <f>IF(AA2290="","",(AA2290-(0.5248806186338691+-0.064206457956449*U2290)-5.43454825424064e-16)/0.9977404048781155)</f>
        <v/>
      </c>
      <c r="AH2290" s="25" t="n">
        <v>0.9654591441832622</v>
      </c>
      <c r="AI2290" s="25" t="n">
        <v>2.186794823825874</v>
      </c>
      <c r="AJ2290" s="25" t="n">
        <v>0.0371015353224622</v>
      </c>
      <c r="AK2290" s="25" t="n">
        <v>0.6957781103716267</v>
      </c>
      <c r="AL2290" s="25" t="n">
        <v>-1.848190026352657</v>
      </c>
      <c r="AM2290" s="25" t="n">
        <v>-0.2261719319875008</v>
      </c>
      <c r="AN2290" s="25" t="n">
        <v>1.568843974495585</v>
      </c>
      <c r="AO2290" s="25" t="n">
        <v>-0.09708183442286</v>
      </c>
      <c r="AP2290" s="25" t="n">
        <v>-0.4869991080064735</v>
      </c>
      <c r="AQ2290" s="25" t="n">
        <v>-0.4359097458346617</v>
      </c>
    </row>
    <row r="2291">
      <c r="A2291" s="23">
        <f>Universe!A2291</f>
        <v/>
      </c>
      <c r="B2291" s="24">
        <f>IF(Universe!W2291="","",(Universe!W2291-$B$2550)/$C$2550)</f>
        <v/>
      </c>
      <c r="C2291" s="24">
        <f>IF(Universe!X2291="","",(Universe!X2291-$B$2551)/$C$2551)</f>
        <v/>
      </c>
      <c r="D2291" s="24">
        <f>IF(Universe!Y2291="","",(Universe!Y2291-$B$2552)/$C$2552)</f>
        <v/>
      </c>
      <c r="E2291" s="24">
        <f>IF(Universe!Z2291="","",(Universe!Z2291-$B$2553)/$C$2553)</f>
        <v/>
      </c>
      <c r="F2291" s="24">
        <f>IF(Universe!AA2291="","",(Universe!AA2291-$B$2554)/$C$2554)</f>
        <v/>
      </c>
      <c r="G2291" s="24">
        <f>IF(Universe!AB2291="","",(Universe!AB2291-$B$2555)/$C$2555)</f>
        <v/>
      </c>
      <c r="H2291" s="24">
        <f>IF(Universe!AC2291="","",(Universe!AC2291-$B$2556)/$C$2556)</f>
        <v/>
      </c>
      <c r="I2291" s="24">
        <f>IF(Universe!AD2291="","",(Universe!AD2291-$B$2557)/$C$2557)</f>
        <v/>
      </c>
      <c r="J2291" s="24">
        <f>IF(Universe!AE2291="","",(Universe!AE2291-$B$2558)/$C$2558)</f>
        <v/>
      </c>
      <c r="K2291" s="24">
        <f>IF(Universe!AF2291="","",(Universe!AF2291-$B$2559)/$C$2559)</f>
        <v/>
      </c>
      <c r="L2291" s="24">
        <f>IF(Universe!AG2291="","",(Universe!AG2291-$B$2560)/$C$2560)</f>
        <v/>
      </c>
      <c r="M2291" s="24">
        <f>IF(Universe!AH2291="","",(Universe!AH2291-$B$2561)/$C$2561)</f>
        <v/>
      </c>
      <c r="N2291" s="24">
        <f>IF(Universe!AI2291="","",(Universe!AI2291-$B$2562)/$C$2562)</f>
        <v/>
      </c>
      <c r="O2291" s="24">
        <f>0.74*IF(B2291="",0,B2291)+0.16*IF(C2291="",0,C2291)+0.1*IF(D2291="",0,D2291)</f>
        <v/>
      </c>
      <c r="P2291" s="24">
        <f>0.35*IF(E2291="",0,E2291)+0.35*IF(F2291="",0,F2291)+0.3*IF(G2291="",0,G2291)</f>
        <v/>
      </c>
      <c r="Q2291" s="24">
        <f>0.656*IF(I2291="",0,I2291)+0.344*IF(H2291="",0,H2291)</f>
        <v/>
      </c>
      <c r="R2291" s="24">
        <f>0.338*IF(J2291="",0,J2291)+0.662*IF(K2291="",0,K2291)</f>
        <v/>
      </c>
      <c r="S2291" s="24">
        <f>0.38*IF(L2291="",0,L2291)+0.35*IF(M2291="",0,M2291)+0.27*IF(N2291="",0,N2291)</f>
        <v/>
      </c>
      <c r="T2291" s="24">
        <f>IF(Universe!S2291="","",((Universe!S2291-$B$2565)/$C$2565)^3)</f>
        <v/>
      </c>
      <c r="U2291" s="24">
        <f>IF(Universe!S2291="","",(Universe!S2291-$B$2565)/$C$2565)</f>
        <v/>
      </c>
      <c r="V2291" s="24">
        <f>IF(Universe!T2291="","",(Universe!T2291-$B$2566)/$C$2566)</f>
        <v/>
      </c>
      <c r="W2291" s="24">
        <f>IF(Universe!U2291="","",(Universe!U2291-$B$2567)/$C$2567)</f>
        <v/>
      </c>
      <c r="X2291" s="24">
        <f>IF(O2291="","",(O2291-$B$2571)/$C$2571)</f>
        <v/>
      </c>
      <c r="Y2291" s="24">
        <f>IF(T2291="","",(T2291-$B$2576)/$C$2576)</f>
        <v/>
      </c>
      <c r="Z2291" s="24">
        <f>IF(Universe!V2291="","",(Universe!V2291-$B$2568)/$C$2568)</f>
        <v/>
      </c>
      <c r="AA2291" s="24">
        <f>IF(P2291="","",(P2291-$B$2572)/$C$2572)</f>
        <v/>
      </c>
      <c r="AB2291" s="24">
        <f>IF(Q2291="","",(Q2291-$B$2573)/$C$2573)</f>
        <v/>
      </c>
      <c r="AC2291" s="24">
        <f>IF(R2291="","",(R2291-$B$2574)/$C$2574)</f>
        <v/>
      </c>
      <c r="AD2291" s="24">
        <f>IF(S2291="","",(S2291-$B$2575)/$C$2575)</f>
        <v/>
      </c>
      <c r="AE2291" s="24">
        <f>IF(Y2291="","",Y2291-(19.12044933116382+16.522174187581257*U2291))</f>
        <v/>
      </c>
      <c r="AF2291" s="24">
        <f>IF(X2291="","",(X2291-(-0.27268023098325006+0.47142105304415904*V2291+-0.3189264934812436*U2291)--5.286111042926227e-16)/0.7994208745952703)</f>
        <v/>
      </c>
      <c r="AG2291" s="24">
        <f>IF(AA2291="","",(AA2291-(0.5248806186338691+-0.064206457956449*U2291)-5.43454825424064e-16)/0.9977404048781155)</f>
        <v/>
      </c>
      <c r="AH2291" s="25" t="n">
        <v>-1.560599047507431</v>
      </c>
      <c r="AI2291" s="25" t="n">
        <v>-1.382623686057519</v>
      </c>
      <c r="AJ2291" s="25" t="n">
        <v>-0.7639025065543037</v>
      </c>
      <c r="AK2291" s="25" t="n">
        <v>0.0114223139837856</v>
      </c>
      <c r="AL2291" s="25" t="n">
        <v>2.887072671383919</v>
      </c>
      <c r="AM2291" s="25" t="n">
        <v>1.337614036127114</v>
      </c>
      <c r="AN2291" s="25" t="n">
        <v>-0.0582184923066581</v>
      </c>
      <c r="AO2291" s="25" t="n">
        <v>0.0472968611930351</v>
      </c>
      <c r="AP2291" s="25" t="n">
        <v>-1.290324958761468</v>
      </c>
      <c r="AQ2291" s="25" t="n">
        <v>0.0318733578469537</v>
      </c>
    </row>
    <row r="2292">
      <c r="A2292" s="23">
        <f>Universe!A2292</f>
        <v/>
      </c>
      <c r="B2292" s="24">
        <f>IF(Universe!W2292="","",(Universe!W2292-$B$2550)/$C$2550)</f>
        <v/>
      </c>
      <c r="C2292" s="24">
        <f>IF(Universe!X2292="","",(Universe!X2292-$B$2551)/$C$2551)</f>
        <v/>
      </c>
      <c r="D2292" s="24">
        <f>IF(Universe!Y2292="","",(Universe!Y2292-$B$2552)/$C$2552)</f>
        <v/>
      </c>
      <c r="E2292" s="24">
        <f>IF(Universe!Z2292="","",(Universe!Z2292-$B$2553)/$C$2553)</f>
        <v/>
      </c>
      <c r="F2292" s="24">
        <f>IF(Universe!AA2292="","",(Universe!AA2292-$B$2554)/$C$2554)</f>
        <v/>
      </c>
      <c r="G2292" s="24">
        <f>IF(Universe!AB2292="","",(Universe!AB2292-$B$2555)/$C$2555)</f>
        <v/>
      </c>
      <c r="H2292" s="24">
        <f>IF(Universe!AC2292="","",(Universe!AC2292-$B$2556)/$C$2556)</f>
        <v/>
      </c>
      <c r="I2292" s="24">
        <f>IF(Universe!AD2292="","",(Universe!AD2292-$B$2557)/$C$2557)</f>
        <v/>
      </c>
      <c r="J2292" s="24">
        <f>IF(Universe!AE2292="","",(Universe!AE2292-$B$2558)/$C$2558)</f>
        <v/>
      </c>
      <c r="K2292" s="24">
        <f>IF(Universe!AF2292="","",(Universe!AF2292-$B$2559)/$C$2559)</f>
        <v/>
      </c>
      <c r="L2292" s="24">
        <f>IF(Universe!AG2292="","",(Universe!AG2292-$B$2560)/$C$2560)</f>
        <v/>
      </c>
      <c r="M2292" s="24">
        <f>IF(Universe!AH2292="","",(Universe!AH2292-$B$2561)/$C$2561)</f>
        <v/>
      </c>
      <c r="N2292" s="24">
        <f>IF(Universe!AI2292="","",(Universe!AI2292-$B$2562)/$C$2562)</f>
        <v/>
      </c>
      <c r="O2292" s="24">
        <f>0.74*IF(B2292="",0,B2292)+0.16*IF(C2292="",0,C2292)+0.1*IF(D2292="",0,D2292)</f>
        <v/>
      </c>
      <c r="P2292" s="24">
        <f>0.35*IF(E2292="",0,E2292)+0.35*IF(F2292="",0,F2292)+0.3*IF(G2292="",0,G2292)</f>
        <v/>
      </c>
      <c r="Q2292" s="24">
        <f>0.656*IF(I2292="",0,I2292)+0.344*IF(H2292="",0,H2292)</f>
        <v/>
      </c>
      <c r="R2292" s="24">
        <f>0.338*IF(J2292="",0,J2292)+0.662*IF(K2292="",0,K2292)</f>
        <v/>
      </c>
      <c r="S2292" s="24">
        <f>0.38*IF(L2292="",0,L2292)+0.35*IF(M2292="",0,M2292)+0.27*IF(N2292="",0,N2292)</f>
        <v/>
      </c>
      <c r="T2292" s="24">
        <f>IF(Universe!S2292="","",((Universe!S2292-$B$2565)/$C$2565)^3)</f>
        <v/>
      </c>
      <c r="U2292" s="24">
        <f>IF(Universe!S2292="","",(Universe!S2292-$B$2565)/$C$2565)</f>
        <v/>
      </c>
      <c r="V2292" s="24">
        <f>IF(Universe!T2292="","",(Universe!T2292-$B$2566)/$C$2566)</f>
        <v/>
      </c>
      <c r="W2292" s="24">
        <f>IF(Universe!U2292="","",(Universe!U2292-$B$2567)/$C$2567)</f>
        <v/>
      </c>
      <c r="X2292" s="24">
        <f>IF(O2292="","",(O2292-$B$2571)/$C$2571)</f>
        <v/>
      </c>
      <c r="Y2292" s="24">
        <f>IF(T2292="","",(T2292-$B$2576)/$C$2576)</f>
        <v/>
      </c>
      <c r="Z2292" s="24">
        <f>IF(Universe!V2292="","",(Universe!V2292-$B$2568)/$C$2568)</f>
        <v/>
      </c>
      <c r="AA2292" s="24">
        <f>IF(P2292="","",(P2292-$B$2572)/$C$2572)</f>
        <v/>
      </c>
      <c r="AB2292" s="24">
        <f>IF(Q2292="","",(Q2292-$B$2573)/$C$2573)</f>
        <v/>
      </c>
      <c r="AC2292" s="24">
        <f>IF(R2292="","",(R2292-$B$2574)/$C$2574)</f>
        <v/>
      </c>
      <c r="AD2292" s="24">
        <f>IF(S2292="","",(S2292-$B$2575)/$C$2575)</f>
        <v/>
      </c>
      <c r="AE2292" s="24">
        <f>IF(Y2292="","",Y2292-(19.12044933116382+16.522174187581257*U2292))</f>
        <v/>
      </c>
      <c r="AF2292" s="24">
        <f>IF(X2292="","",(X2292-(-0.27268023098325006+0.47142105304415904*V2292+-0.3189264934812436*U2292)--5.286111042926227e-16)/0.7994208745952703)</f>
        <v/>
      </c>
      <c r="AG2292" s="24">
        <f>IF(AA2292="","",(AA2292-(0.5248806186338691+-0.064206457956449*U2292)-5.43454825424064e-16)/0.9977404048781155)</f>
        <v/>
      </c>
      <c r="AH2292" s="25" t="n">
        <v>-0.5260325807448899</v>
      </c>
      <c r="AI2292" s="25" t="n">
        <v>-0.2970706165280837</v>
      </c>
      <c r="AJ2292" s="25" t="n">
        <v>0.2294233505487832</v>
      </c>
      <c r="AK2292" s="25" t="n">
        <v>0.0845443645175786</v>
      </c>
      <c r="AL2292" s="25" t="n">
        <v>1.168907121486249</v>
      </c>
      <c r="AM2292" s="25" t="n">
        <v>-0.1961325119490643</v>
      </c>
      <c r="AN2292" s="25" t="n">
        <v>-0.6891161291557577</v>
      </c>
      <c r="AO2292" s="25" t="n">
        <v>-0.0227867349537196</v>
      </c>
      <c r="AP2292" s="25" t="n">
        <v>-0.0122312589033037</v>
      </c>
      <c r="AQ2292" s="25" t="n">
        <v>-0.1558346936684023</v>
      </c>
    </row>
    <row r="2293">
      <c r="A2293" s="23">
        <f>Universe!A2293</f>
        <v/>
      </c>
      <c r="B2293" s="24">
        <f>IF(Universe!W2293="","",(Universe!W2293-$B$2550)/$C$2550)</f>
        <v/>
      </c>
      <c r="C2293" s="24">
        <f>IF(Universe!X2293="","",(Universe!X2293-$B$2551)/$C$2551)</f>
        <v/>
      </c>
      <c r="D2293" s="24">
        <f>IF(Universe!Y2293="","",(Universe!Y2293-$B$2552)/$C$2552)</f>
        <v/>
      </c>
      <c r="E2293" s="24">
        <f>IF(Universe!Z2293="","",(Universe!Z2293-$B$2553)/$C$2553)</f>
        <v/>
      </c>
      <c r="F2293" s="24">
        <f>IF(Universe!AA2293="","",(Universe!AA2293-$B$2554)/$C$2554)</f>
        <v/>
      </c>
      <c r="G2293" s="24">
        <f>IF(Universe!AB2293="","",(Universe!AB2293-$B$2555)/$C$2555)</f>
        <v/>
      </c>
      <c r="H2293" s="24">
        <f>IF(Universe!AC2293="","",(Universe!AC2293-$B$2556)/$C$2556)</f>
        <v/>
      </c>
      <c r="I2293" s="24">
        <f>IF(Universe!AD2293="","",(Universe!AD2293-$B$2557)/$C$2557)</f>
        <v/>
      </c>
      <c r="J2293" s="24">
        <f>IF(Universe!AE2293="","",(Universe!AE2293-$B$2558)/$C$2558)</f>
        <v/>
      </c>
      <c r="K2293" s="24">
        <f>IF(Universe!AF2293="","",(Universe!AF2293-$B$2559)/$C$2559)</f>
        <v/>
      </c>
      <c r="L2293" s="24">
        <f>IF(Universe!AG2293="","",(Universe!AG2293-$B$2560)/$C$2560)</f>
        <v/>
      </c>
      <c r="M2293" s="24">
        <f>IF(Universe!AH2293="","",(Universe!AH2293-$B$2561)/$C$2561)</f>
        <v/>
      </c>
      <c r="N2293" s="24">
        <f>IF(Universe!AI2293="","",(Universe!AI2293-$B$2562)/$C$2562)</f>
        <v/>
      </c>
      <c r="O2293" s="24">
        <f>0.74*IF(B2293="",0,B2293)+0.16*IF(C2293="",0,C2293)+0.1*IF(D2293="",0,D2293)</f>
        <v/>
      </c>
      <c r="P2293" s="24">
        <f>0.35*IF(E2293="",0,E2293)+0.35*IF(F2293="",0,F2293)+0.3*IF(G2293="",0,G2293)</f>
        <v/>
      </c>
      <c r="Q2293" s="24">
        <f>0.656*IF(I2293="",0,I2293)+0.344*IF(H2293="",0,H2293)</f>
        <v/>
      </c>
      <c r="R2293" s="24">
        <f>0.338*IF(J2293="",0,J2293)+0.662*IF(K2293="",0,K2293)</f>
        <v/>
      </c>
      <c r="S2293" s="24">
        <f>0.38*IF(L2293="",0,L2293)+0.35*IF(M2293="",0,M2293)+0.27*IF(N2293="",0,N2293)</f>
        <v/>
      </c>
      <c r="T2293" s="24">
        <f>IF(Universe!S2293="","",((Universe!S2293-$B$2565)/$C$2565)^3)</f>
        <v/>
      </c>
      <c r="U2293" s="24">
        <f>IF(Universe!S2293="","",(Universe!S2293-$B$2565)/$C$2565)</f>
        <v/>
      </c>
      <c r="V2293" s="24">
        <f>IF(Universe!T2293="","",(Universe!T2293-$B$2566)/$C$2566)</f>
        <v/>
      </c>
      <c r="W2293" s="24">
        <f>IF(Universe!U2293="","",(Universe!U2293-$B$2567)/$C$2567)</f>
        <v/>
      </c>
      <c r="X2293" s="24">
        <f>IF(O2293="","",(O2293-$B$2571)/$C$2571)</f>
        <v/>
      </c>
      <c r="Y2293" s="24">
        <f>IF(T2293="","",(T2293-$B$2576)/$C$2576)</f>
        <v/>
      </c>
      <c r="Z2293" s="24">
        <f>IF(Universe!V2293="","",(Universe!V2293-$B$2568)/$C$2568)</f>
        <v/>
      </c>
      <c r="AA2293" s="24">
        <f>IF(P2293="","",(P2293-$B$2572)/$C$2572)</f>
        <v/>
      </c>
      <c r="AB2293" s="24">
        <f>IF(Q2293="","",(Q2293-$B$2573)/$C$2573)</f>
        <v/>
      </c>
      <c r="AC2293" s="24">
        <f>IF(R2293="","",(R2293-$B$2574)/$C$2574)</f>
        <v/>
      </c>
      <c r="AD2293" s="24">
        <f>IF(S2293="","",(S2293-$B$2575)/$C$2575)</f>
        <v/>
      </c>
      <c r="AE2293" s="24">
        <f>IF(Y2293="","",Y2293-(19.12044933116382+16.522174187581257*U2293))</f>
        <v/>
      </c>
      <c r="AF2293" s="24">
        <f>IF(X2293="","",(X2293-(-0.27268023098325006+0.47142105304415904*V2293+-0.3189264934812436*U2293)--5.286111042926227e-16)/0.7994208745952703)</f>
        <v/>
      </c>
      <c r="AG2293" s="24">
        <f>IF(AA2293="","",(AA2293-(0.5248806186338691+-0.064206457956449*U2293)-5.43454825424064e-16)/0.9977404048781155)</f>
        <v/>
      </c>
      <c r="AH2293" s="25" t="n">
        <v>-2.000355080469553</v>
      </c>
      <c r="AI2293" s="25" t="n">
        <v>-0.3042540901655862</v>
      </c>
      <c r="AJ2293" s="25" t="n">
        <v>-0.8850020451813088</v>
      </c>
      <c r="AK2293" s="25" t="n">
        <v>-0.4988113233828823</v>
      </c>
      <c r="AL2293" s="25" t="n">
        <v>3.278607129033056</v>
      </c>
      <c r="AM2293" s="25" t="n">
        <v>-0.0412967649893098</v>
      </c>
      <c r="AN2293" s="25" t="n">
        <v>-0.3497382919574027</v>
      </c>
      <c r="AO2293" s="25" t="n">
        <v>-0.0205551218070837</v>
      </c>
      <c r="AP2293" s="25" t="n">
        <v>-0.5832142653154559</v>
      </c>
      <c r="AQ2293" s="25" t="n">
        <v>0.0952936167007323</v>
      </c>
    </row>
    <row r="2294">
      <c r="A2294" s="23">
        <f>Universe!A2294</f>
        <v/>
      </c>
      <c r="B2294" s="24">
        <f>IF(Universe!W2294="","",(Universe!W2294-$B$2550)/$C$2550)</f>
        <v/>
      </c>
      <c r="C2294" s="24">
        <f>IF(Universe!X2294="","",(Universe!X2294-$B$2551)/$C$2551)</f>
        <v/>
      </c>
      <c r="D2294" s="24">
        <f>IF(Universe!Y2294="","",(Universe!Y2294-$B$2552)/$C$2552)</f>
        <v/>
      </c>
      <c r="E2294" s="24">
        <f>IF(Universe!Z2294="","",(Universe!Z2294-$B$2553)/$C$2553)</f>
        <v/>
      </c>
      <c r="F2294" s="24">
        <f>IF(Universe!AA2294="","",(Universe!AA2294-$B$2554)/$C$2554)</f>
        <v/>
      </c>
      <c r="G2294" s="24">
        <f>IF(Universe!AB2294="","",(Universe!AB2294-$B$2555)/$C$2555)</f>
        <v/>
      </c>
      <c r="H2294" s="24">
        <f>IF(Universe!AC2294="","",(Universe!AC2294-$B$2556)/$C$2556)</f>
        <v/>
      </c>
      <c r="I2294" s="24">
        <f>IF(Universe!AD2294="","",(Universe!AD2294-$B$2557)/$C$2557)</f>
        <v/>
      </c>
      <c r="J2294" s="24">
        <f>IF(Universe!AE2294="","",(Universe!AE2294-$B$2558)/$C$2558)</f>
        <v/>
      </c>
      <c r="K2294" s="24">
        <f>IF(Universe!AF2294="","",(Universe!AF2294-$B$2559)/$C$2559)</f>
        <v/>
      </c>
      <c r="L2294" s="24">
        <f>IF(Universe!AG2294="","",(Universe!AG2294-$B$2560)/$C$2560)</f>
        <v/>
      </c>
      <c r="M2294" s="24">
        <f>IF(Universe!AH2294="","",(Universe!AH2294-$B$2561)/$C$2561)</f>
        <v/>
      </c>
      <c r="N2294" s="24">
        <f>IF(Universe!AI2294="","",(Universe!AI2294-$B$2562)/$C$2562)</f>
        <v/>
      </c>
      <c r="O2294" s="24">
        <f>0.74*IF(B2294="",0,B2294)+0.16*IF(C2294="",0,C2294)+0.1*IF(D2294="",0,D2294)</f>
        <v/>
      </c>
      <c r="P2294" s="24">
        <f>0.35*IF(E2294="",0,E2294)+0.35*IF(F2294="",0,F2294)+0.3*IF(G2294="",0,G2294)</f>
        <v/>
      </c>
      <c r="Q2294" s="24">
        <f>0.656*IF(I2294="",0,I2294)+0.344*IF(H2294="",0,H2294)</f>
        <v/>
      </c>
      <c r="R2294" s="24">
        <f>0.338*IF(J2294="",0,J2294)+0.662*IF(K2294="",0,K2294)</f>
        <v/>
      </c>
      <c r="S2294" s="24">
        <f>0.38*IF(L2294="",0,L2294)+0.35*IF(M2294="",0,M2294)+0.27*IF(N2294="",0,N2294)</f>
        <v/>
      </c>
      <c r="T2294" s="24">
        <f>IF(Universe!S2294="","",((Universe!S2294-$B$2565)/$C$2565)^3)</f>
        <v/>
      </c>
      <c r="U2294" s="24">
        <f>IF(Universe!S2294="","",(Universe!S2294-$B$2565)/$C$2565)</f>
        <v/>
      </c>
      <c r="V2294" s="24">
        <f>IF(Universe!T2294="","",(Universe!T2294-$B$2566)/$C$2566)</f>
        <v/>
      </c>
      <c r="W2294" s="24">
        <f>IF(Universe!U2294="","",(Universe!U2294-$B$2567)/$C$2567)</f>
        <v/>
      </c>
      <c r="X2294" s="24">
        <f>IF(O2294="","",(O2294-$B$2571)/$C$2571)</f>
        <v/>
      </c>
      <c r="Y2294" s="24">
        <f>IF(T2294="","",(T2294-$B$2576)/$C$2576)</f>
        <v/>
      </c>
      <c r="Z2294" s="24">
        <f>IF(Universe!V2294="","",(Universe!V2294-$B$2568)/$C$2568)</f>
        <v/>
      </c>
      <c r="AA2294" s="24">
        <f>IF(P2294="","",(P2294-$B$2572)/$C$2572)</f>
        <v/>
      </c>
      <c r="AB2294" s="24">
        <f>IF(Q2294="","",(Q2294-$B$2573)/$C$2573)</f>
        <v/>
      </c>
      <c r="AC2294" s="24">
        <f>IF(R2294="","",(R2294-$B$2574)/$C$2574)</f>
        <v/>
      </c>
      <c r="AD2294" s="24">
        <f>IF(S2294="","",(S2294-$B$2575)/$C$2575)</f>
        <v/>
      </c>
      <c r="AE2294" s="24">
        <f>IF(Y2294="","",Y2294-(19.12044933116382+16.522174187581257*U2294))</f>
        <v/>
      </c>
      <c r="AF2294" s="24">
        <f>IF(X2294="","",(X2294-(-0.27268023098325006+0.47142105304415904*V2294+-0.3189264934812436*U2294)--5.286111042926227e-16)/0.7994208745952703)</f>
        <v/>
      </c>
      <c r="AG2294" s="24">
        <f>IF(AA2294="","",(AA2294-(0.5248806186338691+-0.064206457956449*U2294)-5.43454825424064e-16)/0.9977404048781155)</f>
        <v/>
      </c>
      <c r="AH2294" s="25" t="n">
        <v>-1.327680191082764</v>
      </c>
      <c r="AI2294" s="25" t="n">
        <v>0.9177270634379188</v>
      </c>
      <c r="AJ2294" s="25" t="n">
        <v>-0.5795193744276395</v>
      </c>
      <c r="AK2294" s="25" t="n">
        <v>2.538355800759357</v>
      </c>
      <c r="AL2294" s="25" t="n">
        <v>2.581762285564753</v>
      </c>
      <c r="AM2294" s="25" t="n">
        <v>-0.1514415321163887</v>
      </c>
      <c r="AN2294" s="25" t="n">
        <v>1.605299154299526</v>
      </c>
      <c r="AO2294" s="25" t="n">
        <v>-0.07110942036734361</v>
      </c>
      <c r="AP2294" s="25" t="n">
        <v>0.6713489890726242</v>
      </c>
      <c r="AQ2294" s="25" t="n">
        <v>-0.5172966021581467</v>
      </c>
    </row>
    <row r="2295">
      <c r="A2295" s="23">
        <f>Universe!A2295</f>
        <v/>
      </c>
      <c r="B2295" s="24">
        <f>IF(Universe!W2295="","",(Universe!W2295-$B$2550)/$C$2550)</f>
        <v/>
      </c>
      <c r="C2295" s="24">
        <f>IF(Universe!X2295="","",(Universe!X2295-$B$2551)/$C$2551)</f>
        <v/>
      </c>
      <c r="D2295" s="24">
        <f>IF(Universe!Y2295="","",(Universe!Y2295-$B$2552)/$C$2552)</f>
        <v/>
      </c>
      <c r="E2295" s="24">
        <f>IF(Universe!Z2295="","",(Universe!Z2295-$B$2553)/$C$2553)</f>
        <v/>
      </c>
      <c r="F2295" s="24">
        <f>IF(Universe!AA2295="","",(Universe!AA2295-$B$2554)/$C$2554)</f>
        <v/>
      </c>
      <c r="G2295" s="24">
        <f>IF(Universe!AB2295="","",(Universe!AB2295-$B$2555)/$C$2555)</f>
        <v/>
      </c>
      <c r="H2295" s="24">
        <f>IF(Universe!AC2295="","",(Universe!AC2295-$B$2556)/$C$2556)</f>
        <v/>
      </c>
      <c r="I2295" s="24">
        <f>IF(Universe!AD2295="","",(Universe!AD2295-$B$2557)/$C$2557)</f>
        <v/>
      </c>
      <c r="J2295" s="24">
        <f>IF(Universe!AE2295="","",(Universe!AE2295-$B$2558)/$C$2558)</f>
        <v/>
      </c>
      <c r="K2295" s="24">
        <f>IF(Universe!AF2295="","",(Universe!AF2295-$B$2559)/$C$2559)</f>
        <v/>
      </c>
      <c r="L2295" s="24">
        <f>IF(Universe!AG2295="","",(Universe!AG2295-$B$2560)/$C$2560)</f>
        <v/>
      </c>
      <c r="M2295" s="24">
        <f>IF(Universe!AH2295="","",(Universe!AH2295-$B$2561)/$C$2561)</f>
        <v/>
      </c>
      <c r="N2295" s="24">
        <f>IF(Universe!AI2295="","",(Universe!AI2295-$B$2562)/$C$2562)</f>
        <v/>
      </c>
      <c r="O2295" s="24">
        <f>0.74*IF(B2295="",0,B2295)+0.16*IF(C2295="",0,C2295)+0.1*IF(D2295="",0,D2295)</f>
        <v/>
      </c>
      <c r="P2295" s="24">
        <f>0.35*IF(E2295="",0,E2295)+0.35*IF(F2295="",0,F2295)+0.3*IF(G2295="",0,G2295)</f>
        <v/>
      </c>
      <c r="Q2295" s="24">
        <f>0.656*IF(I2295="",0,I2295)+0.344*IF(H2295="",0,H2295)</f>
        <v/>
      </c>
      <c r="R2295" s="24">
        <f>0.338*IF(J2295="",0,J2295)+0.662*IF(K2295="",0,K2295)</f>
        <v/>
      </c>
      <c r="S2295" s="24">
        <f>0.38*IF(L2295="",0,L2295)+0.35*IF(M2295="",0,M2295)+0.27*IF(N2295="",0,N2295)</f>
        <v/>
      </c>
      <c r="T2295" s="24">
        <f>IF(Universe!S2295="","",((Universe!S2295-$B$2565)/$C$2565)^3)</f>
        <v/>
      </c>
      <c r="U2295" s="24">
        <f>IF(Universe!S2295="","",(Universe!S2295-$B$2565)/$C$2565)</f>
        <v/>
      </c>
      <c r="V2295" s="24">
        <f>IF(Universe!T2295="","",(Universe!T2295-$B$2566)/$C$2566)</f>
        <v/>
      </c>
      <c r="W2295" s="24">
        <f>IF(Universe!U2295="","",(Universe!U2295-$B$2567)/$C$2567)</f>
        <v/>
      </c>
      <c r="X2295" s="24">
        <f>IF(O2295="","",(O2295-$B$2571)/$C$2571)</f>
        <v/>
      </c>
      <c r="Y2295" s="24">
        <f>IF(T2295="","",(T2295-$B$2576)/$C$2576)</f>
        <v/>
      </c>
      <c r="Z2295" s="24">
        <f>IF(Universe!V2295="","",(Universe!V2295-$B$2568)/$C$2568)</f>
        <v/>
      </c>
      <c r="AA2295" s="24">
        <f>IF(P2295="","",(P2295-$B$2572)/$C$2572)</f>
        <v/>
      </c>
      <c r="AB2295" s="24">
        <f>IF(Q2295="","",(Q2295-$B$2573)/$C$2573)</f>
        <v/>
      </c>
      <c r="AC2295" s="24">
        <f>IF(R2295="","",(R2295-$B$2574)/$C$2574)</f>
        <v/>
      </c>
      <c r="AD2295" s="24">
        <f>IF(S2295="","",(S2295-$B$2575)/$C$2575)</f>
        <v/>
      </c>
      <c r="AE2295" s="24">
        <f>IF(Y2295="","",Y2295-(19.12044933116382+16.522174187581257*U2295))</f>
        <v/>
      </c>
      <c r="AF2295" s="24">
        <f>IF(X2295="","",(X2295-(-0.27268023098325006+0.47142105304415904*V2295+-0.3189264934812436*U2295)--5.286111042926227e-16)/0.7994208745952703)</f>
        <v/>
      </c>
      <c r="AG2295" s="24">
        <f>IF(AA2295="","",(AA2295-(0.5248806186338691+-0.064206457956449*U2295)-5.43454825424064e-16)/0.9977404048781155)</f>
        <v/>
      </c>
      <c r="AH2295" s="25" t="n">
        <v>-4.13213324187007</v>
      </c>
      <c r="AI2295" s="25" t="n">
        <v>1.187777752394167</v>
      </c>
      <c r="AJ2295" s="25" t="n">
        <v>-1.116151535121832</v>
      </c>
      <c r="AK2295" s="25" t="n">
        <v>1.754721449958541</v>
      </c>
      <c r="AL2295" s="25" t="n">
        <v>-0.2155454735306505</v>
      </c>
      <c r="AM2295" s="25" t="n">
        <v>1.843171452482846</v>
      </c>
      <c r="AN2295" s="25" t="n">
        <v>-0.1116044528152342</v>
      </c>
      <c r="AO2295" s="25" t="n">
        <v>0.2414677229562884</v>
      </c>
      <c r="AP2295" s="25" t="n">
        <v>-1.556271902382727</v>
      </c>
      <c r="AQ2295" s="25" t="n">
        <v>2.172415971578484</v>
      </c>
    </row>
    <row r="2296">
      <c r="A2296" s="23">
        <f>Universe!A2296</f>
        <v/>
      </c>
      <c r="B2296" s="24">
        <f>IF(Universe!W2296="","",(Universe!W2296-$B$2550)/$C$2550)</f>
        <v/>
      </c>
      <c r="C2296" s="24">
        <f>IF(Universe!X2296="","",(Universe!X2296-$B$2551)/$C$2551)</f>
        <v/>
      </c>
      <c r="D2296" s="24">
        <f>IF(Universe!Y2296="","",(Universe!Y2296-$B$2552)/$C$2552)</f>
        <v/>
      </c>
      <c r="E2296" s="24">
        <f>IF(Universe!Z2296="","",(Universe!Z2296-$B$2553)/$C$2553)</f>
        <v/>
      </c>
      <c r="F2296" s="24">
        <f>IF(Universe!AA2296="","",(Universe!AA2296-$B$2554)/$C$2554)</f>
        <v/>
      </c>
      <c r="G2296" s="24">
        <f>IF(Universe!AB2296="","",(Universe!AB2296-$B$2555)/$C$2555)</f>
        <v/>
      </c>
      <c r="H2296" s="24">
        <f>IF(Universe!AC2296="","",(Universe!AC2296-$B$2556)/$C$2556)</f>
        <v/>
      </c>
      <c r="I2296" s="24">
        <f>IF(Universe!AD2296="","",(Universe!AD2296-$B$2557)/$C$2557)</f>
        <v/>
      </c>
      <c r="J2296" s="24">
        <f>IF(Universe!AE2296="","",(Universe!AE2296-$B$2558)/$C$2558)</f>
        <v/>
      </c>
      <c r="K2296" s="24">
        <f>IF(Universe!AF2296="","",(Universe!AF2296-$B$2559)/$C$2559)</f>
        <v/>
      </c>
      <c r="L2296" s="24">
        <f>IF(Universe!AG2296="","",(Universe!AG2296-$B$2560)/$C$2560)</f>
        <v/>
      </c>
      <c r="M2296" s="24">
        <f>IF(Universe!AH2296="","",(Universe!AH2296-$B$2561)/$C$2561)</f>
        <v/>
      </c>
      <c r="N2296" s="24">
        <f>IF(Universe!AI2296="","",(Universe!AI2296-$B$2562)/$C$2562)</f>
        <v/>
      </c>
      <c r="O2296" s="24">
        <f>0.74*IF(B2296="",0,B2296)+0.16*IF(C2296="",0,C2296)+0.1*IF(D2296="",0,D2296)</f>
        <v/>
      </c>
      <c r="P2296" s="24">
        <f>0.35*IF(E2296="",0,E2296)+0.35*IF(F2296="",0,F2296)+0.3*IF(G2296="",0,G2296)</f>
        <v/>
      </c>
      <c r="Q2296" s="24">
        <f>0.656*IF(I2296="",0,I2296)+0.344*IF(H2296="",0,H2296)</f>
        <v/>
      </c>
      <c r="R2296" s="24">
        <f>0.338*IF(J2296="",0,J2296)+0.662*IF(K2296="",0,K2296)</f>
        <v/>
      </c>
      <c r="S2296" s="24">
        <f>0.38*IF(L2296="",0,L2296)+0.35*IF(M2296="",0,M2296)+0.27*IF(N2296="",0,N2296)</f>
        <v/>
      </c>
      <c r="T2296" s="24">
        <f>IF(Universe!S2296="","",((Universe!S2296-$B$2565)/$C$2565)^3)</f>
        <v/>
      </c>
      <c r="U2296" s="24">
        <f>IF(Universe!S2296="","",(Universe!S2296-$B$2565)/$C$2565)</f>
        <v/>
      </c>
      <c r="V2296" s="24">
        <f>IF(Universe!T2296="","",(Universe!T2296-$B$2566)/$C$2566)</f>
        <v/>
      </c>
      <c r="W2296" s="24">
        <f>IF(Universe!U2296="","",(Universe!U2296-$B$2567)/$C$2567)</f>
        <v/>
      </c>
      <c r="X2296" s="24">
        <f>IF(O2296="","",(O2296-$B$2571)/$C$2571)</f>
        <v/>
      </c>
      <c r="Y2296" s="24">
        <f>IF(T2296="","",(T2296-$B$2576)/$C$2576)</f>
        <v/>
      </c>
      <c r="Z2296" s="24">
        <f>IF(Universe!V2296="","",(Universe!V2296-$B$2568)/$C$2568)</f>
        <v/>
      </c>
      <c r="AA2296" s="24">
        <f>IF(P2296="","",(P2296-$B$2572)/$C$2572)</f>
        <v/>
      </c>
      <c r="AB2296" s="24">
        <f>IF(Q2296="","",(Q2296-$B$2573)/$C$2573)</f>
        <v/>
      </c>
      <c r="AC2296" s="24">
        <f>IF(R2296="","",(R2296-$B$2574)/$C$2574)</f>
        <v/>
      </c>
      <c r="AD2296" s="24">
        <f>IF(S2296="","",(S2296-$B$2575)/$C$2575)</f>
        <v/>
      </c>
      <c r="AE2296" s="24">
        <f>IF(Y2296="","",Y2296-(19.12044933116382+16.522174187581257*U2296))</f>
        <v/>
      </c>
      <c r="AF2296" s="24">
        <f>IF(X2296="","",(X2296-(-0.27268023098325006+0.47142105304415904*V2296+-0.3189264934812436*U2296)--5.286111042926227e-16)/0.7994208745952703)</f>
        <v/>
      </c>
      <c r="AG2296" s="24">
        <f>IF(AA2296="","",(AA2296-(0.5248806186338691+-0.064206457956449*U2296)-5.43454825424064e-16)/0.9977404048781155)</f>
        <v/>
      </c>
      <c r="AH2296" s="25" t="n">
        <v>-1.8519586345662</v>
      </c>
      <c r="AI2296" s="25" t="n">
        <v>-0.9329757536196318</v>
      </c>
      <c r="AJ2296" s="25" t="n">
        <v>-0.5225303864197752</v>
      </c>
      <c r="AK2296" s="25" t="n">
        <v>-0.0688881526427612</v>
      </c>
      <c r="AL2296" s="25" t="n">
        <v>3.176406641925994</v>
      </c>
      <c r="AM2296" s="25" t="n">
        <v>-0.0536801041104719</v>
      </c>
      <c r="AN2296" s="25" t="n">
        <v>-0.4006295028309213</v>
      </c>
      <c r="AO2296" s="25" t="n">
        <v>0.004237208431396</v>
      </c>
      <c r="AP2296" s="25" t="n">
        <v>0.2305524141664007</v>
      </c>
      <c r="AQ2296" s="25" t="n">
        <v>-0.0909166431095598</v>
      </c>
    </row>
    <row r="2297">
      <c r="A2297" s="23">
        <f>Universe!A2297</f>
        <v/>
      </c>
      <c r="B2297" s="24">
        <f>IF(Universe!W2297="","",(Universe!W2297-$B$2550)/$C$2550)</f>
        <v/>
      </c>
      <c r="C2297" s="24">
        <f>IF(Universe!X2297="","",(Universe!X2297-$B$2551)/$C$2551)</f>
        <v/>
      </c>
      <c r="D2297" s="24">
        <f>IF(Universe!Y2297="","",(Universe!Y2297-$B$2552)/$C$2552)</f>
        <v/>
      </c>
      <c r="E2297" s="24">
        <f>IF(Universe!Z2297="","",(Universe!Z2297-$B$2553)/$C$2553)</f>
        <v/>
      </c>
      <c r="F2297" s="24">
        <f>IF(Universe!AA2297="","",(Universe!AA2297-$B$2554)/$C$2554)</f>
        <v/>
      </c>
      <c r="G2297" s="24">
        <f>IF(Universe!AB2297="","",(Universe!AB2297-$B$2555)/$C$2555)</f>
        <v/>
      </c>
      <c r="H2297" s="24">
        <f>IF(Universe!AC2297="","",(Universe!AC2297-$B$2556)/$C$2556)</f>
        <v/>
      </c>
      <c r="I2297" s="24">
        <f>IF(Universe!AD2297="","",(Universe!AD2297-$B$2557)/$C$2557)</f>
        <v/>
      </c>
      <c r="J2297" s="24">
        <f>IF(Universe!AE2297="","",(Universe!AE2297-$B$2558)/$C$2558)</f>
        <v/>
      </c>
      <c r="K2297" s="24">
        <f>IF(Universe!AF2297="","",(Universe!AF2297-$B$2559)/$C$2559)</f>
        <v/>
      </c>
      <c r="L2297" s="24">
        <f>IF(Universe!AG2297="","",(Universe!AG2297-$B$2560)/$C$2560)</f>
        <v/>
      </c>
      <c r="M2297" s="24">
        <f>IF(Universe!AH2297="","",(Universe!AH2297-$B$2561)/$C$2561)</f>
        <v/>
      </c>
      <c r="N2297" s="24">
        <f>IF(Universe!AI2297="","",(Universe!AI2297-$B$2562)/$C$2562)</f>
        <v/>
      </c>
      <c r="O2297" s="24">
        <f>0.74*IF(B2297="",0,B2297)+0.16*IF(C2297="",0,C2297)+0.1*IF(D2297="",0,D2297)</f>
        <v/>
      </c>
      <c r="P2297" s="24">
        <f>0.35*IF(E2297="",0,E2297)+0.35*IF(F2297="",0,F2297)+0.3*IF(G2297="",0,G2297)</f>
        <v/>
      </c>
      <c r="Q2297" s="24">
        <f>0.656*IF(I2297="",0,I2297)+0.344*IF(H2297="",0,H2297)</f>
        <v/>
      </c>
      <c r="R2297" s="24">
        <f>0.338*IF(J2297="",0,J2297)+0.662*IF(K2297="",0,K2297)</f>
        <v/>
      </c>
      <c r="S2297" s="24">
        <f>0.38*IF(L2297="",0,L2297)+0.35*IF(M2297="",0,M2297)+0.27*IF(N2297="",0,N2297)</f>
        <v/>
      </c>
      <c r="T2297" s="24">
        <f>IF(Universe!S2297="","",((Universe!S2297-$B$2565)/$C$2565)^3)</f>
        <v/>
      </c>
      <c r="U2297" s="24">
        <f>IF(Universe!S2297="","",(Universe!S2297-$B$2565)/$C$2565)</f>
        <v/>
      </c>
      <c r="V2297" s="24">
        <f>IF(Universe!T2297="","",(Universe!T2297-$B$2566)/$C$2566)</f>
        <v/>
      </c>
      <c r="W2297" s="24">
        <f>IF(Universe!U2297="","",(Universe!U2297-$B$2567)/$C$2567)</f>
        <v/>
      </c>
      <c r="X2297" s="24">
        <f>IF(O2297="","",(O2297-$B$2571)/$C$2571)</f>
        <v/>
      </c>
      <c r="Y2297" s="24">
        <f>IF(T2297="","",(T2297-$B$2576)/$C$2576)</f>
        <v/>
      </c>
      <c r="Z2297" s="24">
        <f>IF(Universe!V2297="","",(Universe!V2297-$B$2568)/$C$2568)</f>
        <v/>
      </c>
      <c r="AA2297" s="24">
        <f>IF(P2297="","",(P2297-$B$2572)/$C$2572)</f>
        <v/>
      </c>
      <c r="AB2297" s="24">
        <f>IF(Q2297="","",(Q2297-$B$2573)/$C$2573)</f>
        <v/>
      </c>
      <c r="AC2297" s="24">
        <f>IF(R2297="","",(R2297-$B$2574)/$C$2574)</f>
        <v/>
      </c>
      <c r="AD2297" s="24">
        <f>IF(S2297="","",(S2297-$B$2575)/$C$2575)</f>
        <v/>
      </c>
      <c r="AE2297" s="24">
        <f>IF(Y2297="","",Y2297-(19.12044933116382+16.522174187581257*U2297))</f>
        <v/>
      </c>
      <c r="AF2297" s="24">
        <f>IF(X2297="","",(X2297-(-0.27268023098325006+0.47142105304415904*V2297+-0.3189264934812436*U2297)--5.286111042926227e-16)/0.7994208745952703)</f>
        <v/>
      </c>
      <c r="AG2297" s="24">
        <f>IF(AA2297="","",(AA2297-(0.5248806186338691+-0.064206457956449*U2297)-5.43454825424064e-16)/0.9977404048781155)</f>
        <v/>
      </c>
      <c r="AH2297" s="25" t="n">
        <v>-3.636260667527648</v>
      </c>
      <c r="AI2297" s="25" t="n">
        <v>1.427690777536613</v>
      </c>
      <c r="AJ2297" s="25" t="n">
        <v>-3.584881483713376</v>
      </c>
      <c r="AK2297" s="25" t="n">
        <v>1.302680582399663</v>
      </c>
      <c r="AL2297" s="25" t="n">
        <v>1.610430418020991</v>
      </c>
      <c r="AM2297" s="25" t="n">
        <v>1.883922137522325</v>
      </c>
      <c r="AN2297" s="25" t="n">
        <v>-0.7982403054285816</v>
      </c>
      <c r="AO2297" s="25" t="n">
        <v>-8.115582703831674</v>
      </c>
      <c r="AP2297" s="25" t="n">
        <v>-0.5973290499487974</v>
      </c>
      <c r="AQ2297" s="25" t="n">
        <v>-0.3015655167166467</v>
      </c>
    </row>
    <row r="2298">
      <c r="A2298" s="23">
        <f>Universe!A2298</f>
        <v/>
      </c>
      <c r="B2298" s="24">
        <f>IF(Universe!W2298="","",(Universe!W2298-$B$2550)/$C$2550)</f>
        <v/>
      </c>
      <c r="C2298" s="24">
        <f>IF(Universe!X2298="","",(Universe!X2298-$B$2551)/$C$2551)</f>
        <v/>
      </c>
      <c r="D2298" s="24">
        <f>IF(Universe!Y2298="","",(Universe!Y2298-$B$2552)/$C$2552)</f>
        <v/>
      </c>
      <c r="E2298" s="24">
        <f>IF(Universe!Z2298="","",(Universe!Z2298-$B$2553)/$C$2553)</f>
        <v/>
      </c>
      <c r="F2298" s="24">
        <f>IF(Universe!AA2298="","",(Universe!AA2298-$B$2554)/$C$2554)</f>
        <v/>
      </c>
      <c r="G2298" s="24">
        <f>IF(Universe!AB2298="","",(Universe!AB2298-$B$2555)/$C$2555)</f>
        <v/>
      </c>
      <c r="H2298" s="24">
        <f>IF(Universe!AC2298="","",(Universe!AC2298-$B$2556)/$C$2556)</f>
        <v/>
      </c>
      <c r="I2298" s="24">
        <f>IF(Universe!AD2298="","",(Universe!AD2298-$B$2557)/$C$2557)</f>
        <v/>
      </c>
      <c r="J2298" s="24">
        <f>IF(Universe!AE2298="","",(Universe!AE2298-$B$2558)/$C$2558)</f>
        <v/>
      </c>
      <c r="K2298" s="24">
        <f>IF(Universe!AF2298="","",(Universe!AF2298-$B$2559)/$C$2559)</f>
        <v/>
      </c>
      <c r="L2298" s="24">
        <f>IF(Universe!AG2298="","",(Universe!AG2298-$B$2560)/$C$2560)</f>
        <v/>
      </c>
      <c r="M2298" s="24">
        <f>IF(Universe!AH2298="","",(Universe!AH2298-$B$2561)/$C$2561)</f>
        <v/>
      </c>
      <c r="N2298" s="24">
        <f>IF(Universe!AI2298="","",(Universe!AI2298-$B$2562)/$C$2562)</f>
        <v/>
      </c>
      <c r="O2298" s="24">
        <f>0.74*IF(B2298="",0,B2298)+0.16*IF(C2298="",0,C2298)+0.1*IF(D2298="",0,D2298)</f>
        <v/>
      </c>
      <c r="P2298" s="24">
        <f>0.35*IF(E2298="",0,E2298)+0.35*IF(F2298="",0,F2298)+0.3*IF(G2298="",0,G2298)</f>
        <v/>
      </c>
      <c r="Q2298" s="24">
        <f>0.656*IF(I2298="",0,I2298)+0.344*IF(H2298="",0,H2298)</f>
        <v/>
      </c>
      <c r="R2298" s="24">
        <f>0.338*IF(J2298="",0,J2298)+0.662*IF(K2298="",0,K2298)</f>
        <v/>
      </c>
      <c r="S2298" s="24">
        <f>0.38*IF(L2298="",0,L2298)+0.35*IF(M2298="",0,M2298)+0.27*IF(N2298="",0,N2298)</f>
        <v/>
      </c>
      <c r="T2298" s="24">
        <f>IF(Universe!S2298="","",((Universe!S2298-$B$2565)/$C$2565)^3)</f>
        <v/>
      </c>
      <c r="U2298" s="24">
        <f>IF(Universe!S2298="","",(Universe!S2298-$B$2565)/$C$2565)</f>
        <v/>
      </c>
      <c r="V2298" s="24">
        <f>IF(Universe!T2298="","",(Universe!T2298-$B$2566)/$C$2566)</f>
        <v/>
      </c>
      <c r="W2298" s="24">
        <f>IF(Universe!U2298="","",(Universe!U2298-$B$2567)/$C$2567)</f>
        <v/>
      </c>
      <c r="X2298" s="24">
        <f>IF(O2298="","",(O2298-$B$2571)/$C$2571)</f>
        <v/>
      </c>
      <c r="Y2298" s="24">
        <f>IF(T2298="","",(T2298-$B$2576)/$C$2576)</f>
        <v/>
      </c>
      <c r="Z2298" s="24">
        <f>IF(Universe!V2298="","",(Universe!V2298-$B$2568)/$C$2568)</f>
        <v/>
      </c>
      <c r="AA2298" s="24">
        <f>IF(P2298="","",(P2298-$B$2572)/$C$2572)</f>
        <v/>
      </c>
      <c r="AB2298" s="24">
        <f>IF(Q2298="","",(Q2298-$B$2573)/$C$2573)</f>
        <v/>
      </c>
      <c r="AC2298" s="24">
        <f>IF(R2298="","",(R2298-$B$2574)/$C$2574)</f>
        <v/>
      </c>
      <c r="AD2298" s="24">
        <f>IF(S2298="","",(S2298-$B$2575)/$C$2575)</f>
        <v/>
      </c>
      <c r="AE2298" s="24">
        <f>IF(Y2298="","",Y2298-(19.12044933116382+16.522174187581257*U2298))</f>
        <v/>
      </c>
      <c r="AF2298" s="24">
        <f>IF(X2298="","",(X2298-(-0.27268023098325006+0.47142105304415904*V2298+-0.3189264934812436*U2298)--5.286111042926227e-16)/0.7994208745952703)</f>
        <v/>
      </c>
      <c r="AG2298" s="24">
        <f>IF(AA2298="","",(AA2298-(0.5248806186338691+-0.064206457956449*U2298)-5.43454825424064e-16)/0.9977404048781155)</f>
        <v/>
      </c>
      <c r="AH2298" s="25" t="n">
        <v>-3.532499791565586</v>
      </c>
      <c r="AI2298" s="25" t="n">
        <v>0.9184369240021244</v>
      </c>
      <c r="AJ2298" s="25" t="n">
        <v>-0.7055826984091284</v>
      </c>
      <c r="AK2298" s="25" t="n">
        <v>-0.3834337377040662</v>
      </c>
      <c r="AL2298" s="25" t="n">
        <v>1.90261393459606</v>
      </c>
      <c r="AM2298" s="25" t="n">
        <v>0.4850287521869579</v>
      </c>
      <c r="AN2298" s="25" t="n">
        <v>0.1734842817929986</v>
      </c>
      <c r="AO2298" s="25" t="n">
        <v>0.1911581559698197</v>
      </c>
      <c r="AP2298" s="25" t="n">
        <v>-0.07362189557674879</v>
      </c>
      <c r="AQ2298" s="25" t="n">
        <v>0.1697759982647031</v>
      </c>
    </row>
    <row r="2299">
      <c r="A2299" s="23">
        <f>Universe!A2299</f>
        <v/>
      </c>
      <c r="B2299" s="24">
        <f>IF(Universe!W2299="","",(Universe!W2299-$B$2550)/$C$2550)</f>
        <v/>
      </c>
      <c r="C2299" s="24">
        <f>IF(Universe!X2299="","",(Universe!X2299-$B$2551)/$C$2551)</f>
        <v/>
      </c>
      <c r="D2299" s="24">
        <f>IF(Universe!Y2299="","",(Universe!Y2299-$B$2552)/$C$2552)</f>
        <v/>
      </c>
      <c r="E2299" s="24">
        <f>IF(Universe!Z2299="","",(Universe!Z2299-$B$2553)/$C$2553)</f>
        <v/>
      </c>
      <c r="F2299" s="24">
        <f>IF(Universe!AA2299="","",(Universe!AA2299-$B$2554)/$C$2554)</f>
        <v/>
      </c>
      <c r="G2299" s="24">
        <f>IF(Universe!AB2299="","",(Universe!AB2299-$B$2555)/$C$2555)</f>
        <v/>
      </c>
      <c r="H2299" s="24">
        <f>IF(Universe!AC2299="","",(Universe!AC2299-$B$2556)/$C$2556)</f>
        <v/>
      </c>
      <c r="I2299" s="24">
        <f>IF(Universe!AD2299="","",(Universe!AD2299-$B$2557)/$C$2557)</f>
        <v/>
      </c>
      <c r="J2299" s="24">
        <f>IF(Universe!AE2299="","",(Universe!AE2299-$B$2558)/$C$2558)</f>
        <v/>
      </c>
      <c r="K2299" s="24">
        <f>IF(Universe!AF2299="","",(Universe!AF2299-$B$2559)/$C$2559)</f>
        <v/>
      </c>
      <c r="L2299" s="24">
        <f>IF(Universe!AG2299="","",(Universe!AG2299-$B$2560)/$C$2560)</f>
        <v/>
      </c>
      <c r="M2299" s="24">
        <f>IF(Universe!AH2299="","",(Universe!AH2299-$B$2561)/$C$2561)</f>
        <v/>
      </c>
      <c r="N2299" s="24">
        <f>IF(Universe!AI2299="","",(Universe!AI2299-$B$2562)/$C$2562)</f>
        <v/>
      </c>
      <c r="O2299" s="24">
        <f>0.74*IF(B2299="",0,B2299)+0.16*IF(C2299="",0,C2299)+0.1*IF(D2299="",0,D2299)</f>
        <v/>
      </c>
      <c r="P2299" s="24">
        <f>0.35*IF(E2299="",0,E2299)+0.35*IF(F2299="",0,F2299)+0.3*IF(G2299="",0,G2299)</f>
        <v/>
      </c>
      <c r="Q2299" s="24">
        <f>0.656*IF(I2299="",0,I2299)+0.344*IF(H2299="",0,H2299)</f>
        <v/>
      </c>
      <c r="R2299" s="24">
        <f>0.338*IF(J2299="",0,J2299)+0.662*IF(K2299="",0,K2299)</f>
        <v/>
      </c>
      <c r="S2299" s="24">
        <f>0.38*IF(L2299="",0,L2299)+0.35*IF(M2299="",0,M2299)+0.27*IF(N2299="",0,N2299)</f>
        <v/>
      </c>
      <c r="T2299" s="24">
        <f>IF(Universe!S2299="","",((Universe!S2299-$B$2565)/$C$2565)^3)</f>
        <v/>
      </c>
      <c r="U2299" s="24">
        <f>IF(Universe!S2299="","",(Universe!S2299-$B$2565)/$C$2565)</f>
        <v/>
      </c>
      <c r="V2299" s="24">
        <f>IF(Universe!T2299="","",(Universe!T2299-$B$2566)/$C$2566)</f>
        <v/>
      </c>
      <c r="W2299" s="24">
        <f>IF(Universe!U2299="","",(Universe!U2299-$B$2567)/$C$2567)</f>
        <v/>
      </c>
      <c r="X2299" s="24">
        <f>IF(O2299="","",(O2299-$B$2571)/$C$2571)</f>
        <v/>
      </c>
      <c r="Y2299" s="24">
        <f>IF(T2299="","",(T2299-$B$2576)/$C$2576)</f>
        <v/>
      </c>
      <c r="Z2299" s="24">
        <f>IF(Universe!V2299="","",(Universe!V2299-$B$2568)/$C$2568)</f>
        <v/>
      </c>
      <c r="AA2299" s="24">
        <f>IF(P2299="","",(P2299-$B$2572)/$C$2572)</f>
        <v/>
      </c>
      <c r="AB2299" s="24">
        <f>IF(Q2299="","",(Q2299-$B$2573)/$C$2573)</f>
        <v/>
      </c>
      <c r="AC2299" s="24">
        <f>IF(R2299="","",(R2299-$B$2574)/$C$2574)</f>
        <v/>
      </c>
      <c r="AD2299" s="24">
        <f>IF(S2299="","",(S2299-$B$2575)/$C$2575)</f>
        <v/>
      </c>
      <c r="AE2299" s="24">
        <f>IF(Y2299="","",Y2299-(19.12044933116382+16.522174187581257*U2299))</f>
        <v/>
      </c>
      <c r="AF2299" s="24">
        <f>IF(X2299="","",(X2299-(-0.27268023098325006+0.47142105304415904*V2299+-0.3189264934812436*U2299)--5.286111042926227e-16)/0.7994208745952703)</f>
        <v/>
      </c>
      <c r="AG2299" s="24">
        <f>IF(AA2299="","",(AA2299-(0.5248806186338691+-0.064206457956449*U2299)-5.43454825424064e-16)/0.9977404048781155)</f>
        <v/>
      </c>
      <c r="AH2299" s="25" t="n">
        <v>-2.273647637530642</v>
      </c>
      <c r="AI2299" s="25" t="n">
        <v>1.218645727553488</v>
      </c>
      <c r="AJ2299" s="25" t="n">
        <v>2.045452516647438</v>
      </c>
      <c r="AK2299" s="25" t="n">
        <v>-0.435448021356027</v>
      </c>
      <c r="AL2299" s="25" t="n">
        <v>3.376557708849127</v>
      </c>
      <c r="AM2299" s="25" t="n">
        <v>0.1936089105315897</v>
      </c>
      <c r="AN2299" s="25" t="n">
        <v>0.7820241562941311</v>
      </c>
      <c r="AO2299" s="25" t="n">
        <v>-0.0215493921890906</v>
      </c>
      <c r="AP2299" s="25" t="n">
        <v>-0.8514045136436688</v>
      </c>
      <c r="AQ2299" s="25" t="n">
        <v>0.0259987096030417</v>
      </c>
    </row>
    <row r="2300">
      <c r="A2300" s="23">
        <f>Universe!A2300</f>
        <v/>
      </c>
      <c r="B2300" s="24">
        <f>IF(Universe!W2300="","",(Universe!W2300-$B$2550)/$C$2550)</f>
        <v/>
      </c>
      <c r="C2300" s="24">
        <f>IF(Universe!X2300="","",(Universe!X2300-$B$2551)/$C$2551)</f>
        <v/>
      </c>
      <c r="D2300" s="24">
        <f>IF(Universe!Y2300="","",(Universe!Y2300-$B$2552)/$C$2552)</f>
        <v/>
      </c>
      <c r="E2300" s="24">
        <f>IF(Universe!Z2300="","",(Universe!Z2300-$B$2553)/$C$2553)</f>
        <v/>
      </c>
      <c r="F2300" s="24">
        <f>IF(Universe!AA2300="","",(Universe!AA2300-$B$2554)/$C$2554)</f>
        <v/>
      </c>
      <c r="G2300" s="24">
        <f>IF(Universe!AB2300="","",(Universe!AB2300-$B$2555)/$C$2555)</f>
        <v/>
      </c>
      <c r="H2300" s="24">
        <f>IF(Universe!AC2300="","",(Universe!AC2300-$B$2556)/$C$2556)</f>
        <v/>
      </c>
      <c r="I2300" s="24">
        <f>IF(Universe!AD2300="","",(Universe!AD2300-$B$2557)/$C$2557)</f>
        <v/>
      </c>
      <c r="J2300" s="24">
        <f>IF(Universe!AE2300="","",(Universe!AE2300-$B$2558)/$C$2558)</f>
        <v/>
      </c>
      <c r="K2300" s="24">
        <f>IF(Universe!AF2300="","",(Universe!AF2300-$B$2559)/$C$2559)</f>
        <v/>
      </c>
      <c r="L2300" s="24">
        <f>IF(Universe!AG2300="","",(Universe!AG2300-$B$2560)/$C$2560)</f>
        <v/>
      </c>
      <c r="M2300" s="24">
        <f>IF(Universe!AH2300="","",(Universe!AH2300-$B$2561)/$C$2561)</f>
        <v/>
      </c>
      <c r="N2300" s="24">
        <f>IF(Universe!AI2300="","",(Universe!AI2300-$B$2562)/$C$2562)</f>
        <v/>
      </c>
      <c r="O2300" s="24">
        <f>0.74*IF(B2300="",0,B2300)+0.16*IF(C2300="",0,C2300)+0.1*IF(D2300="",0,D2300)</f>
        <v/>
      </c>
      <c r="P2300" s="24">
        <f>0.35*IF(E2300="",0,E2300)+0.35*IF(F2300="",0,F2300)+0.3*IF(G2300="",0,G2300)</f>
        <v/>
      </c>
      <c r="Q2300" s="24">
        <f>0.656*IF(I2300="",0,I2300)+0.344*IF(H2300="",0,H2300)</f>
        <v/>
      </c>
      <c r="R2300" s="24">
        <f>0.338*IF(J2300="",0,J2300)+0.662*IF(K2300="",0,K2300)</f>
        <v/>
      </c>
      <c r="S2300" s="24">
        <f>0.38*IF(L2300="",0,L2300)+0.35*IF(M2300="",0,M2300)+0.27*IF(N2300="",0,N2300)</f>
        <v/>
      </c>
      <c r="T2300" s="24">
        <f>IF(Universe!S2300="","",((Universe!S2300-$B$2565)/$C$2565)^3)</f>
        <v/>
      </c>
      <c r="U2300" s="24">
        <f>IF(Universe!S2300="","",(Universe!S2300-$B$2565)/$C$2565)</f>
        <v/>
      </c>
      <c r="V2300" s="24">
        <f>IF(Universe!T2300="","",(Universe!T2300-$B$2566)/$C$2566)</f>
        <v/>
      </c>
      <c r="W2300" s="24">
        <f>IF(Universe!U2300="","",(Universe!U2300-$B$2567)/$C$2567)</f>
        <v/>
      </c>
      <c r="X2300" s="24">
        <f>IF(O2300="","",(O2300-$B$2571)/$C$2571)</f>
        <v/>
      </c>
      <c r="Y2300" s="24">
        <f>IF(T2300="","",(T2300-$B$2576)/$C$2576)</f>
        <v/>
      </c>
      <c r="Z2300" s="24">
        <f>IF(Universe!V2300="","",(Universe!V2300-$B$2568)/$C$2568)</f>
        <v/>
      </c>
      <c r="AA2300" s="24">
        <f>IF(P2300="","",(P2300-$B$2572)/$C$2572)</f>
        <v/>
      </c>
      <c r="AB2300" s="24">
        <f>IF(Q2300="","",(Q2300-$B$2573)/$C$2573)</f>
        <v/>
      </c>
      <c r="AC2300" s="24">
        <f>IF(R2300="","",(R2300-$B$2574)/$C$2574)</f>
        <v/>
      </c>
      <c r="AD2300" s="24">
        <f>IF(S2300="","",(S2300-$B$2575)/$C$2575)</f>
        <v/>
      </c>
      <c r="AE2300" s="24">
        <f>IF(Y2300="","",Y2300-(19.12044933116382+16.522174187581257*U2300))</f>
        <v/>
      </c>
      <c r="AF2300" s="24">
        <f>IF(X2300="","",(X2300-(-0.27268023098325006+0.47142105304415904*V2300+-0.3189264934812436*U2300)--5.286111042926227e-16)/0.7994208745952703)</f>
        <v/>
      </c>
      <c r="AG2300" s="24">
        <f>IF(AA2300="","",(AA2300-(0.5248806186338691+-0.064206457956449*U2300)-5.43454825424064e-16)/0.9977404048781155)</f>
        <v/>
      </c>
      <c r="AH2300" s="25" t="n">
        <v>-0.9799714376553628</v>
      </c>
      <c r="AI2300" s="25" t="n">
        <v>-0.8573314386623325</v>
      </c>
      <c r="AJ2300" s="25" t="n">
        <v>0.3604030355915429</v>
      </c>
      <c r="AK2300" s="25" t="n">
        <v>0.2731555315579401</v>
      </c>
      <c r="AL2300" s="25" t="n">
        <v>2.026133188532735</v>
      </c>
      <c r="AM2300" s="25" t="n">
        <v>-0.1989748964428633</v>
      </c>
      <c r="AN2300" s="25" t="n">
        <v>0.180844923867145</v>
      </c>
      <c r="AO2300" s="25" t="n">
        <v>-0.1078257932833038</v>
      </c>
      <c r="AP2300" s="25" t="n">
        <v>-0.7570122158889682</v>
      </c>
      <c r="AQ2300" s="25" t="n">
        <v>0.1468606309642602</v>
      </c>
    </row>
    <row r="2301">
      <c r="A2301" s="23">
        <f>Universe!A2301</f>
        <v/>
      </c>
      <c r="B2301" s="24">
        <f>IF(Universe!W2301="","",(Universe!W2301-$B$2550)/$C$2550)</f>
        <v/>
      </c>
      <c r="C2301" s="24">
        <f>IF(Universe!X2301="","",(Universe!X2301-$B$2551)/$C$2551)</f>
        <v/>
      </c>
      <c r="D2301" s="24">
        <f>IF(Universe!Y2301="","",(Universe!Y2301-$B$2552)/$C$2552)</f>
        <v/>
      </c>
      <c r="E2301" s="24">
        <f>IF(Universe!Z2301="","",(Universe!Z2301-$B$2553)/$C$2553)</f>
        <v/>
      </c>
      <c r="F2301" s="24">
        <f>IF(Universe!AA2301="","",(Universe!AA2301-$B$2554)/$C$2554)</f>
        <v/>
      </c>
      <c r="G2301" s="24">
        <f>IF(Universe!AB2301="","",(Universe!AB2301-$B$2555)/$C$2555)</f>
        <v/>
      </c>
      <c r="H2301" s="24">
        <f>IF(Universe!AC2301="","",(Universe!AC2301-$B$2556)/$C$2556)</f>
        <v/>
      </c>
      <c r="I2301" s="24">
        <f>IF(Universe!AD2301="","",(Universe!AD2301-$B$2557)/$C$2557)</f>
        <v/>
      </c>
      <c r="J2301" s="24">
        <f>IF(Universe!AE2301="","",(Universe!AE2301-$B$2558)/$C$2558)</f>
        <v/>
      </c>
      <c r="K2301" s="24">
        <f>IF(Universe!AF2301="","",(Universe!AF2301-$B$2559)/$C$2559)</f>
        <v/>
      </c>
      <c r="L2301" s="24">
        <f>IF(Universe!AG2301="","",(Universe!AG2301-$B$2560)/$C$2560)</f>
        <v/>
      </c>
      <c r="M2301" s="24">
        <f>IF(Universe!AH2301="","",(Universe!AH2301-$B$2561)/$C$2561)</f>
        <v/>
      </c>
      <c r="N2301" s="24">
        <f>IF(Universe!AI2301="","",(Universe!AI2301-$B$2562)/$C$2562)</f>
        <v/>
      </c>
      <c r="O2301" s="24">
        <f>0.74*IF(B2301="",0,B2301)+0.16*IF(C2301="",0,C2301)+0.1*IF(D2301="",0,D2301)</f>
        <v/>
      </c>
      <c r="P2301" s="24">
        <f>0.35*IF(E2301="",0,E2301)+0.35*IF(F2301="",0,F2301)+0.3*IF(G2301="",0,G2301)</f>
        <v/>
      </c>
      <c r="Q2301" s="24">
        <f>0.656*IF(I2301="",0,I2301)+0.344*IF(H2301="",0,H2301)</f>
        <v/>
      </c>
      <c r="R2301" s="24">
        <f>0.338*IF(J2301="",0,J2301)+0.662*IF(K2301="",0,K2301)</f>
        <v/>
      </c>
      <c r="S2301" s="24">
        <f>0.38*IF(L2301="",0,L2301)+0.35*IF(M2301="",0,M2301)+0.27*IF(N2301="",0,N2301)</f>
        <v/>
      </c>
      <c r="T2301" s="24">
        <f>IF(Universe!S2301="","",((Universe!S2301-$B$2565)/$C$2565)^3)</f>
        <v/>
      </c>
      <c r="U2301" s="24">
        <f>IF(Universe!S2301="","",(Universe!S2301-$B$2565)/$C$2565)</f>
        <v/>
      </c>
      <c r="V2301" s="24">
        <f>IF(Universe!T2301="","",(Universe!T2301-$B$2566)/$C$2566)</f>
        <v/>
      </c>
      <c r="W2301" s="24">
        <f>IF(Universe!U2301="","",(Universe!U2301-$B$2567)/$C$2567)</f>
        <v/>
      </c>
      <c r="X2301" s="24">
        <f>IF(O2301="","",(O2301-$B$2571)/$C$2571)</f>
        <v/>
      </c>
      <c r="Y2301" s="24">
        <f>IF(T2301="","",(T2301-$B$2576)/$C$2576)</f>
        <v/>
      </c>
      <c r="Z2301" s="24">
        <f>IF(Universe!V2301="","",(Universe!V2301-$B$2568)/$C$2568)</f>
        <v/>
      </c>
      <c r="AA2301" s="24">
        <f>IF(P2301="","",(P2301-$B$2572)/$C$2572)</f>
        <v/>
      </c>
      <c r="AB2301" s="24">
        <f>IF(Q2301="","",(Q2301-$B$2573)/$C$2573)</f>
        <v/>
      </c>
      <c r="AC2301" s="24">
        <f>IF(R2301="","",(R2301-$B$2574)/$C$2574)</f>
        <v/>
      </c>
      <c r="AD2301" s="24">
        <f>IF(S2301="","",(S2301-$B$2575)/$C$2575)</f>
        <v/>
      </c>
      <c r="AE2301" s="24">
        <f>IF(Y2301="","",Y2301-(19.12044933116382+16.522174187581257*U2301))</f>
        <v/>
      </c>
      <c r="AF2301" s="24">
        <f>IF(X2301="","",(X2301-(-0.27268023098325006+0.47142105304415904*V2301+-0.3189264934812436*U2301)--5.286111042926227e-16)/0.7994208745952703)</f>
        <v/>
      </c>
      <c r="AG2301" s="24">
        <f>IF(AA2301="","",(AA2301-(0.5248806186338691+-0.064206457956449*U2301)-5.43454825424064e-16)/0.9977404048781155)</f>
        <v/>
      </c>
      <c r="AH2301" s="25" t="n">
        <v>-2.883339100834786</v>
      </c>
      <c r="AI2301" s="25" t="n">
        <v>0.2016016900654448</v>
      </c>
      <c r="AJ2301" s="25" t="n">
        <v>0.09070880402457079</v>
      </c>
      <c r="AK2301" s="25" t="n">
        <v>0.1457165377235001</v>
      </c>
      <c r="AL2301" s="25" t="n">
        <v>3.102421289271129</v>
      </c>
      <c r="AM2301" s="25" t="n">
        <v>-0.2843704155279355</v>
      </c>
      <c r="AN2301" s="25" t="n">
        <v>0.7285154789740942</v>
      </c>
      <c r="AO2301" s="25" t="n">
        <v>-0.1319909180852949</v>
      </c>
      <c r="AP2301" s="25" t="n">
        <v>0.2083325007771427</v>
      </c>
      <c r="AQ2301" s="25" t="n">
        <v>1.682889401176744</v>
      </c>
    </row>
    <row r="2302">
      <c r="A2302" s="23">
        <f>Universe!A2302</f>
        <v/>
      </c>
      <c r="B2302" s="24">
        <f>IF(Universe!W2302="","",(Universe!W2302-$B$2550)/$C$2550)</f>
        <v/>
      </c>
      <c r="C2302" s="24">
        <f>IF(Universe!X2302="","",(Universe!X2302-$B$2551)/$C$2551)</f>
        <v/>
      </c>
      <c r="D2302" s="24">
        <f>IF(Universe!Y2302="","",(Universe!Y2302-$B$2552)/$C$2552)</f>
        <v/>
      </c>
      <c r="E2302" s="24">
        <f>IF(Universe!Z2302="","",(Universe!Z2302-$B$2553)/$C$2553)</f>
        <v/>
      </c>
      <c r="F2302" s="24">
        <f>IF(Universe!AA2302="","",(Universe!AA2302-$B$2554)/$C$2554)</f>
        <v/>
      </c>
      <c r="G2302" s="24">
        <f>IF(Universe!AB2302="","",(Universe!AB2302-$B$2555)/$C$2555)</f>
        <v/>
      </c>
      <c r="H2302" s="24">
        <f>IF(Universe!AC2302="","",(Universe!AC2302-$B$2556)/$C$2556)</f>
        <v/>
      </c>
      <c r="I2302" s="24">
        <f>IF(Universe!AD2302="","",(Universe!AD2302-$B$2557)/$C$2557)</f>
        <v/>
      </c>
      <c r="J2302" s="24">
        <f>IF(Universe!AE2302="","",(Universe!AE2302-$B$2558)/$C$2558)</f>
        <v/>
      </c>
      <c r="K2302" s="24">
        <f>IF(Universe!AF2302="","",(Universe!AF2302-$B$2559)/$C$2559)</f>
        <v/>
      </c>
      <c r="L2302" s="24">
        <f>IF(Universe!AG2302="","",(Universe!AG2302-$B$2560)/$C$2560)</f>
        <v/>
      </c>
      <c r="M2302" s="24">
        <f>IF(Universe!AH2302="","",(Universe!AH2302-$B$2561)/$C$2561)</f>
        <v/>
      </c>
      <c r="N2302" s="24">
        <f>IF(Universe!AI2302="","",(Universe!AI2302-$B$2562)/$C$2562)</f>
        <v/>
      </c>
      <c r="O2302" s="24">
        <f>0.74*IF(B2302="",0,B2302)+0.16*IF(C2302="",0,C2302)+0.1*IF(D2302="",0,D2302)</f>
        <v/>
      </c>
      <c r="P2302" s="24">
        <f>0.35*IF(E2302="",0,E2302)+0.35*IF(F2302="",0,F2302)+0.3*IF(G2302="",0,G2302)</f>
        <v/>
      </c>
      <c r="Q2302" s="24">
        <f>0.656*IF(I2302="",0,I2302)+0.344*IF(H2302="",0,H2302)</f>
        <v/>
      </c>
      <c r="R2302" s="24">
        <f>0.338*IF(J2302="",0,J2302)+0.662*IF(K2302="",0,K2302)</f>
        <v/>
      </c>
      <c r="S2302" s="24">
        <f>0.38*IF(L2302="",0,L2302)+0.35*IF(M2302="",0,M2302)+0.27*IF(N2302="",0,N2302)</f>
        <v/>
      </c>
      <c r="T2302" s="24">
        <f>IF(Universe!S2302="","",((Universe!S2302-$B$2565)/$C$2565)^3)</f>
        <v/>
      </c>
      <c r="U2302" s="24">
        <f>IF(Universe!S2302="","",(Universe!S2302-$B$2565)/$C$2565)</f>
        <v/>
      </c>
      <c r="V2302" s="24">
        <f>IF(Universe!T2302="","",(Universe!T2302-$B$2566)/$C$2566)</f>
        <v/>
      </c>
      <c r="W2302" s="24">
        <f>IF(Universe!U2302="","",(Universe!U2302-$B$2567)/$C$2567)</f>
        <v/>
      </c>
      <c r="X2302" s="24">
        <f>IF(O2302="","",(O2302-$B$2571)/$C$2571)</f>
        <v/>
      </c>
      <c r="Y2302" s="24">
        <f>IF(T2302="","",(T2302-$B$2576)/$C$2576)</f>
        <v/>
      </c>
      <c r="Z2302" s="24">
        <f>IF(Universe!V2302="","",(Universe!V2302-$B$2568)/$C$2568)</f>
        <v/>
      </c>
      <c r="AA2302" s="24">
        <f>IF(P2302="","",(P2302-$B$2572)/$C$2572)</f>
        <v/>
      </c>
      <c r="AB2302" s="24">
        <f>IF(Q2302="","",(Q2302-$B$2573)/$C$2573)</f>
        <v/>
      </c>
      <c r="AC2302" s="24">
        <f>IF(R2302="","",(R2302-$B$2574)/$C$2574)</f>
        <v/>
      </c>
      <c r="AD2302" s="24">
        <f>IF(S2302="","",(S2302-$B$2575)/$C$2575)</f>
        <v/>
      </c>
      <c r="AE2302" s="24">
        <f>IF(Y2302="","",Y2302-(19.12044933116382+16.522174187581257*U2302))</f>
        <v/>
      </c>
      <c r="AF2302" s="24">
        <f>IF(X2302="","",(X2302-(-0.27268023098325006+0.47142105304415904*V2302+-0.3189264934812436*U2302)--5.286111042926227e-16)/0.7994208745952703)</f>
        <v/>
      </c>
      <c r="AG2302" s="24">
        <f>IF(AA2302="","",(AA2302-(0.5248806186338691+-0.064206457956449*U2302)-5.43454825424064e-16)/0.9977404048781155)</f>
        <v/>
      </c>
      <c r="AH2302" s="25" t="n">
        <v>-1.59415454778452</v>
      </c>
      <c r="AI2302" s="25" t="n">
        <v>-1.14879563216003</v>
      </c>
      <c r="AJ2302" s="25" t="n">
        <v>-0.2369019748659491</v>
      </c>
      <c r="AK2302" s="25" t="n">
        <v>0.2192175247031192</v>
      </c>
      <c r="AL2302" s="25" t="n">
        <v>2.925932651920313</v>
      </c>
      <c r="AM2302" s="25" t="n">
        <v>0.2683680250213951</v>
      </c>
      <c r="AN2302" s="25" t="n">
        <v>0.0062972157651917</v>
      </c>
      <c r="AO2302" s="25" t="n">
        <v>0.0062912828321994</v>
      </c>
      <c r="AP2302" s="25" t="n">
        <v>0.3162995405352365</v>
      </c>
      <c r="AQ2302" s="25" t="n">
        <v>-0.6333247312529365</v>
      </c>
    </row>
    <row r="2303">
      <c r="A2303" s="23">
        <f>Universe!A2303</f>
        <v/>
      </c>
      <c r="B2303" s="24">
        <f>IF(Universe!W2303="","",(Universe!W2303-$B$2550)/$C$2550)</f>
        <v/>
      </c>
      <c r="C2303" s="24">
        <f>IF(Universe!X2303="","",(Universe!X2303-$B$2551)/$C$2551)</f>
        <v/>
      </c>
      <c r="D2303" s="24">
        <f>IF(Universe!Y2303="","",(Universe!Y2303-$B$2552)/$C$2552)</f>
        <v/>
      </c>
      <c r="E2303" s="24">
        <f>IF(Universe!Z2303="","",(Universe!Z2303-$B$2553)/$C$2553)</f>
        <v/>
      </c>
      <c r="F2303" s="24">
        <f>IF(Universe!AA2303="","",(Universe!AA2303-$B$2554)/$C$2554)</f>
        <v/>
      </c>
      <c r="G2303" s="24">
        <f>IF(Universe!AB2303="","",(Universe!AB2303-$B$2555)/$C$2555)</f>
        <v/>
      </c>
      <c r="H2303" s="24">
        <f>IF(Universe!AC2303="","",(Universe!AC2303-$B$2556)/$C$2556)</f>
        <v/>
      </c>
      <c r="I2303" s="24">
        <f>IF(Universe!AD2303="","",(Universe!AD2303-$B$2557)/$C$2557)</f>
        <v/>
      </c>
      <c r="J2303" s="24">
        <f>IF(Universe!AE2303="","",(Universe!AE2303-$B$2558)/$C$2558)</f>
        <v/>
      </c>
      <c r="K2303" s="24">
        <f>IF(Universe!AF2303="","",(Universe!AF2303-$B$2559)/$C$2559)</f>
        <v/>
      </c>
      <c r="L2303" s="24">
        <f>IF(Universe!AG2303="","",(Universe!AG2303-$B$2560)/$C$2560)</f>
        <v/>
      </c>
      <c r="M2303" s="24">
        <f>IF(Universe!AH2303="","",(Universe!AH2303-$B$2561)/$C$2561)</f>
        <v/>
      </c>
      <c r="N2303" s="24">
        <f>IF(Universe!AI2303="","",(Universe!AI2303-$B$2562)/$C$2562)</f>
        <v/>
      </c>
      <c r="O2303" s="24">
        <f>0.74*IF(B2303="",0,B2303)+0.16*IF(C2303="",0,C2303)+0.1*IF(D2303="",0,D2303)</f>
        <v/>
      </c>
      <c r="P2303" s="24">
        <f>0.35*IF(E2303="",0,E2303)+0.35*IF(F2303="",0,F2303)+0.3*IF(G2303="",0,G2303)</f>
        <v/>
      </c>
      <c r="Q2303" s="24">
        <f>0.656*IF(I2303="",0,I2303)+0.344*IF(H2303="",0,H2303)</f>
        <v/>
      </c>
      <c r="R2303" s="24">
        <f>0.338*IF(J2303="",0,J2303)+0.662*IF(K2303="",0,K2303)</f>
        <v/>
      </c>
      <c r="S2303" s="24">
        <f>0.38*IF(L2303="",0,L2303)+0.35*IF(M2303="",0,M2303)+0.27*IF(N2303="",0,N2303)</f>
        <v/>
      </c>
      <c r="T2303" s="24">
        <f>IF(Universe!S2303="","",((Universe!S2303-$B$2565)/$C$2565)^3)</f>
        <v/>
      </c>
      <c r="U2303" s="24">
        <f>IF(Universe!S2303="","",(Universe!S2303-$B$2565)/$C$2565)</f>
        <v/>
      </c>
      <c r="V2303" s="24">
        <f>IF(Universe!T2303="","",(Universe!T2303-$B$2566)/$C$2566)</f>
        <v/>
      </c>
      <c r="W2303" s="24">
        <f>IF(Universe!U2303="","",(Universe!U2303-$B$2567)/$C$2567)</f>
        <v/>
      </c>
      <c r="X2303" s="24">
        <f>IF(O2303="","",(O2303-$B$2571)/$C$2571)</f>
        <v/>
      </c>
      <c r="Y2303" s="24">
        <f>IF(T2303="","",(T2303-$B$2576)/$C$2576)</f>
        <v/>
      </c>
      <c r="Z2303" s="24">
        <f>IF(Universe!V2303="","",(Universe!V2303-$B$2568)/$C$2568)</f>
        <v/>
      </c>
      <c r="AA2303" s="24">
        <f>IF(P2303="","",(P2303-$B$2572)/$C$2572)</f>
        <v/>
      </c>
      <c r="AB2303" s="24">
        <f>IF(Q2303="","",(Q2303-$B$2573)/$C$2573)</f>
        <v/>
      </c>
      <c r="AC2303" s="24">
        <f>IF(R2303="","",(R2303-$B$2574)/$C$2574)</f>
        <v/>
      </c>
      <c r="AD2303" s="24">
        <f>IF(S2303="","",(S2303-$B$2575)/$C$2575)</f>
        <v/>
      </c>
      <c r="AE2303" s="24">
        <f>IF(Y2303="","",Y2303-(19.12044933116382+16.522174187581257*U2303))</f>
        <v/>
      </c>
      <c r="AF2303" s="24">
        <f>IF(X2303="","",(X2303-(-0.27268023098325006+0.47142105304415904*V2303+-0.3189264934812436*U2303)--5.286111042926227e-16)/0.7994208745952703)</f>
        <v/>
      </c>
      <c r="AG2303" s="24">
        <f>IF(AA2303="","",(AA2303-(0.5248806186338691+-0.064206457956449*U2303)-5.43454825424064e-16)/0.9977404048781155)</f>
        <v/>
      </c>
      <c r="AH2303" s="25" t="n">
        <v>-3.486403931926897</v>
      </c>
      <c r="AI2303" s="25" t="n">
        <v>1.256295961633691</v>
      </c>
      <c r="AJ2303" s="25" t="n">
        <v>-0.2814426076593804</v>
      </c>
      <c r="AK2303" s="25" t="n">
        <v>-0.6217232875024703</v>
      </c>
      <c r="AL2303" s="25" t="n">
        <v>2.023005908058613</v>
      </c>
      <c r="AM2303" s="25" t="n">
        <v>1.132411929360208</v>
      </c>
      <c r="AN2303" s="25" t="n">
        <v>-0.2652971821193506</v>
      </c>
      <c r="AO2303" s="25" t="n">
        <v>-0.008175615615529101</v>
      </c>
      <c r="AP2303" s="25" t="n">
        <v>-0.9258553589257325</v>
      </c>
      <c r="AQ2303" s="25" t="n">
        <v>0.5322302281192481</v>
      </c>
    </row>
    <row r="2304">
      <c r="A2304" s="23">
        <f>Universe!A2304</f>
        <v/>
      </c>
      <c r="B2304" s="24">
        <f>IF(Universe!W2304="","",(Universe!W2304-$B$2550)/$C$2550)</f>
        <v/>
      </c>
      <c r="C2304" s="24">
        <f>IF(Universe!X2304="","",(Universe!X2304-$B$2551)/$C$2551)</f>
        <v/>
      </c>
      <c r="D2304" s="24">
        <f>IF(Universe!Y2304="","",(Universe!Y2304-$B$2552)/$C$2552)</f>
        <v/>
      </c>
      <c r="E2304" s="24">
        <f>IF(Universe!Z2304="","",(Universe!Z2304-$B$2553)/$C$2553)</f>
        <v/>
      </c>
      <c r="F2304" s="24">
        <f>IF(Universe!AA2304="","",(Universe!AA2304-$B$2554)/$C$2554)</f>
        <v/>
      </c>
      <c r="G2304" s="24">
        <f>IF(Universe!AB2304="","",(Universe!AB2304-$B$2555)/$C$2555)</f>
        <v/>
      </c>
      <c r="H2304" s="24">
        <f>IF(Universe!AC2304="","",(Universe!AC2304-$B$2556)/$C$2556)</f>
        <v/>
      </c>
      <c r="I2304" s="24">
        <f>IF(Universe!AD2304="","",(Universe!AD2304-$B$2557)/$C$2557)</f>
        <v/>
      </c>
      <c r="J2304" s="24">
        <f>IF(Universe!AE2304="","",(Universe!AE2304-$B$2558)/$C$2558)</f>
        <v/>
      </c>
      <c r="K2304" s="24">
        <f>IF(Universe!AF2304="","",(Universe!AF2304-$B$2559)/$C$2559)</f>
        <v/>
      </c>
      <c r="L2304" s="24">
        <f>IF(Universe!AG2304="","",(Universe!AG2304-$B$2560)/$C$2560)</f>
        <v/>
      </c>
      <c r="M2304" s="24">
        <f>IF(Universe!AH2304="","",(Universe!AH2304-$B$2561)/$C$2561)</f>
        <v/>
      </c>
      <c r="N2304" s="24">
        <f>IF(Universe!AI2304="","",(Universe!AI2304-$B$2562)/$C$2562)</f>
        <v/>
      </c>
      <c r="O2304" s="24">
        <f>0.74*IF(B2304="",0,B2304)+0.16*IF(C2304="",0,C2304)+0.1*IF(D2304="",0,D2304)</f>
        <v/>
      </c>
      <c r="P2304" s="24">
        <f>0.35*IF(E2304="",0,E2304)+0.35*IF(F2304="",0,F2304)+0.3*IF(G2304="",0,G2304)</f>
        <v/>
      </c>
      <c r="Q2304" s="24">
        <f>0.656*IF(I2304="",0,I2304)+0.344*IF(H2304="",0,H2304)</f>
        <v/>
      </c>
      <c r="R2304" s="24">
        <f>0.338*IF(J2304="",0,J2304)+0.662*IF(K2304="",0,K2304)</f>
        <v/>
      </c>
      <c r="S2304" s="24">
        <f>0.38*IF(L2304="",0,L2304)+0.35*IF(M2304="",0,M2304)+0.27*IF(N2304="",0,N2304)</f>
        <v/>
      </c>
      <c r="T2304" s="24">
        <f>IF(Universe!S2304="","",((Universe!S2304-$B$2565)/$C$2565)^3)</f>
        <v/>
      </c>
      <c r="U2304" s="24">
        <f>IF(Universe!S2304="","",(Universe!S2304-$B$2565)/$C$2565)</f>
        <v/>
      </c>
      <c r="V2304" s="24">
        <f>IF(Universe!T2304="","",(Universe!T2304-$B$2566)/$C$2566)</f>
        <v/>
      </c>
      <c r="W2304" s="24">
        <f>IF(Universe!U2304="","",(Universe!U2304-$B$2567)/$C$2567)</f>
        <v/>
      </c>
      <c r="X2304" s="24">
        <f>IF(O2304="","",(O2304-$B$2571)/$C$2571)</f>
        <v/>
      </c>
      <c r="Y2304" s="24">
        <f>IF(T2304="","",(T2304-$B$2576)/$C$2576)</f>
        <v/>
      </c>
      <c r="Z2304" s="24">
        <f>IF(Universe!V2304="","",(Universe!V2304-$B$2568)/$C$2568)</f>
        <v/>
      </c>
      <c r="AA2304" s="24">
        <f>IF(P2304="","",(P2304-$B$2572)/$C$2572)</f>
        <v/>
      </c>
      <c r="AB2304" s="24">
        <f>IF(Q2304="","",(Q2304-$B$2573)/$C$2573)</f>
        <v/>
      </c>
      <c r="AC2304" s="24">
        <f>IF(R2304="","",(R2304-$B$2574)/$C$2574)</f>
        <v/>
      </c>
      <c r="AD2304" s="24">
        <f>IF(S2304="","",(S2304-$B$2575)/$C$2575)</f>
        <v/>
      </c>
      <c r="AE2304" s="24">
        <f>IF(Y2304="","",Y2304-(19.12044933116382+16.522174187581257*U2304))</f>
        <v/>
      </c>
      <c r="AF2304" s="24">
        <f>IF(X2304="","",(X2304-(-0.27268023098325006+0.47142105304415904*V2304+-0.3189264934812436*U2304)--5.286111042926227e-16)/0.7994208745952703)</f>
        <v/>
      </c>
      <c r="AG2304" s="24">
        <f>IF(AA2304="","",(AA2304-(0.5248806186338691+-0.064206457956449*U2304)-5.43454825424064e-16)/0.9977404048781155)</f>
        <v/>
      </c>
      <c r="AH2304" s="25" t="n">
        <v>-1.581377025922552</v>
      </c>
      <c r="AI2304" s="25" t="n">
        <v>0.9814512984127584</v>
      </c>
      <c r="AJ2304" s="25" t="n">
        <v>0.7205831761884574</v>
      </c>
      <c r="AK2304" s="25" t="n">
        <v>0.5273769171720101</v>
      </c>
      <c r="AL2304" s="25" t="n">
        <v>2.911296018163765</v>
      </c>
      <c r="AM2304" s="25" t="n">
        <v>0.4372817255064323</v>
      </c>
      <c r="AN2304" s="25" t="n">
        <v>1.090463847527451</v>
      </c>
      <c r="AO2304" s="25" t="n">
        <v>-0.0794329071979398</v>
      </c>
      <c r="AP2304" s="25" t="n">
        <v>0.2186938210057671</v>
      </c>
      <c r="AQ2304" s="25" t="n">
        <v>-0.3939283312488677</v>
      </c>
    </row>
    <row r="2305">
      <c r="A2305" s="23">
        <f>Universe!A2305</f>
        <v/>
      </c>
      <c r="B2305" s="24">
        <f>IF(Universe!W2305="","",(Universe!W2305-$B$2550)/$C$2550)</f>
        <v/>
      </c>
      <c r="C2305" s="24">
        <f>IF(Universe!X2305="","",(Universe!X2305-$B$2551)/$C$2551)</f>
        <v/>
      </c>
      <c r="D2305" s="24">
        <f>IF(Universe!Y2305="","",(Universe!Y2305-$B$2552)/$C$2552)</f>
        <v/>
      </c>
      <c r="E2305" s="24">
        <f>IF(Universe!Z2305="","",(Universe!Z2305-$B$2553)/$C$2553)</f>
        <v/>
      </c>
      <c r="F2305" s="24">
        <f>IF(Universe!AA2305="","",(Universe!AA2305-$B$2554)/$C$2554)</f>
        <v/>
      </c>
      <c r="G2305" s="24">
        <f>IF(Universe!AB2305="","",(Universe!AB2305-$B$2555)/$C$2555)</f>
        <v/>
      </c>
      <c r="H2305" s="24">
        <f>IF(Universe!AC2305="","",(Universe!AC2305-$B$2556)/$C$2556)</f>
        <v/>
      </c>
      <c r="I2305" s="24">
        <f>IF(Universe!AD2305="","",(Universe!AD2305-$B$2557)/$C$2557)</f>
        <v/>
      </c>
      <c r="J2305" s="24">
        <f>IF(Universe!AE2305="","",(Universe!AE2305-$B$2558)/$C$2558)</f>
        <v/>
      </c>
      <c r="K2305" s="24">
        <f>IF(Universe!AF2305="","",(Universe!AF2305-$B$2559)/$C$2559)</f>
        <v/>
      </c>
      <c r="L2305" s="24">
        <f>IF(Universe!AG2305="","",(Universe!AG2305-$B$2560)/$C$2560)</f>
        <v/>
      </c>
      <c r="M2305" s="24">
        <f>IF(Universe!AH2305="","",(Universe!AH2305-$B$2561)/$C$2561)</f>
        <v/>
      </c>
      <c r="N2305" s="24">
        <f>IF(Universe!AI2305="","",(Universe!AI2305-$B$2562)/$C$2562)</f>
        <v/>
      </c>
      <c r="O2305" s="24">
        <f>0.74*IF(B2305="",0,B2305)+0.16*IF(C2305="",0,C2305)+0.1*IF(D2305="",0,D2305)</f>
        <v/>
      </c>
      <c r="P2305" s="24">
        <f>0.35*IF(E2305="",0,E2305)+0.35*IF(F2305="",0,F2305)+0.3*IF(G2305="",0,G2305)</f>
        <v/>
      </c>
      <c r="Q2305" s="24">
        <f>0.656*IF(I2305="",0,I2305)+0.344*IF(H2305="",0,H2305)</f>
        <v/>
      </c>
      <c r="R2305" s="24">
        <f>0.338*IF(J2305="",0,J2305)+0.662*IF(K2305="",0,K2305)</f>
        <v/>
      </c>
      <c r="S2305" s="24">
        <f>0.38*IF(L2305="",0,L2305)+0.35*IF(M2305="",0,M2305)+0.27*IF(N2305="",0,N2305)</f>
        <v/>
      </c>
      <c r="T2305" s="24">
        <f>IF(Universe!S2305="","",((Universe!S2305-$B$2565)/$C$2565)^3)</f>
        <v/>
      </c>
      <c r="U2305" s="24">
        <f>IF(Universe!S2305="","",(Universe!S2305-$B$2565)/$C$2565)</f>
        <v/>
      </c>
      <c r="V2305" s="24">
        <f>IF(Universe!T2305="","",(Universe!T2305-$B$2566)/$C$2566)</f>
        <v/>
      </c>
      <c r="W2305" s="24">
        <f>IF(Universe!U2305="","",(Universe!U2305-$B$2567)/$C$2567)</f>
        <v/>
      </c>
      <c r="X2305" s="24">
        <f>IF(O2305="","",(O2305-$B$2571)/$C$2571)</f>
        <v/>
      </c>
      <c r="Y2305" s="24">
        <f>IF(T2305="","",(T2305-$B$2576)/$C$2576)</f>
        <v/>
      </c>
      <c r="Z2305" s="24">
        <f>IF(Universe!V2305="","",(Universe!V2305-$B$2568)/$C$2568)</f>
        <v/>
      </c>
      <c r="AA2305" s="24">
        <f>IF(P2305="","",(P2305-$B$2572)/$C$2572)</f>
        <v/>
      </c>
      <c r="AB2305" s="24">
        <f>IF(Q2305="","",(Q2305-$B$2573)/$C$2573)</f>
        <v/>
      </c>
      <c r="AC2305" s="24">
        <f>IF(R2305="","",(R2305-$B$2574)/$C$2574)</f>
        <v/>
      </c>
      <c r="AD2305" s="24">
        <f>IF(S2305="","",(S2305-$B$2575)/$C$2575)</f>
        <v/>
      </c>
      <c r="AE2305" s="24">
        <f>IF(Y2305="","",Y2305-(19.12044933116382+16.522174187581257*U2305))</f>
        <v/>
      </c>
      <c r="AF2305" s="24">
        <f>IF(X2305="","",(X2305-(-0.27268023098325006+0.47142105304415904*V2305+-0.3189264934812436*U2305)--5.286111042926227e-16)/0.7994208745952703)</f>
        <v/>
      </c>
      <c r="AG2305" s="24">
        <f>IF(AA2305="","",(AA2305-(0.5248806186338691+-0.064206457956449*U2305)-5.43454825424064e-16)/0.9977404048781155)</f>
        <v/>
      </c>
      <c r="AH2305" s="25" t="n">
        <v>-3.157787157185891</v>
      </c>
      <c r="AI2305" s="25" t="n">
        <v>-0.5010877468149915</v>
      </c>
      <c r="AJ2305" s="25" t="n">
        <v>-0.8663676205893003</v>
      </c>
      <c r="AK2305" s="25" t="n">
        <v>-0.905305053897272</v>
      </c>
      <c r="AL2305" s="25" t="n">
        <v>2.721056291669664</v>
      </c>
      <c r="AM2305" s="25" t="n">
        <v>2.391185940761487</v>
      </c>
      <c r="AN2305" s="25" t="n">
        <v>0.7631270786292921</v>
      </c>
      <c r="AO2305" s="25" t="n">
        <v>-0.8264997263783059</v>
      </c>
      <c r="AP2305" s="25" t="n">
        <v>-0.0533008231947696</v>
      </c>
      <c r="AQ2305" s="25" t="n">
        <v>-0.1041919179341005</v>
      </c>
    </row>
    <row r="2306">
      <c r="A2306" s="23">
        <f>Universe!A2306</f>
        <v/>
      </c>
      <c r="B2306" s="24">
        <f>IF(Universe!W2306="","",(Universe!W2306-$B$2550)/$C$2550)</f>
        <v/>
      </c>
      <c r="C2306" s="24">
        <f>IF(Universe!X2306="","",(Universe!X2306-$B$2551)/$C$2551)</f>
        <v/>
      </c>
      <c r="D2306" s="24">
        <f>IF(Universe!Y2306="","",(Universe!Y2306-$B$2552)/$C$2552)</f>
        <v/>
      </c>
      <c r="E2306" s="24">
        <f>IF(Universe!Z2306="","",(Universe!Z2306-$B$2553)/$C$2553)</f>
        <v/>
      </c>
      <c r="F2306" s="24">
        <f>IF(Universe!AA2306="","",(Universe!AA2306-$B$2554)/$C$2554)</f>
        <v/>
      </c>
      <c r="G2306" s="24">
        <f>IF(Universe!AB2306="","",(Universe!AB2306-$B$2555)/$C$2555)</f>
        <v/>
      </c>
      <c r="H2306" s="24">
        <f>IF(Universe!AC2306="","",(Universe!AC2306-$B$2556)/$C$2556)</f>
        <v/>
      </c>
      <c r="I2306" s="24">
        <f>IF(Universe!AD2306="","",(Universe!AD2306-$B$2557)/$C$2557)</f>
        <v/>
      </c>
      <c r="J2306" s="24">
        <f>IF(Universe!AE2306="","",(Universe!AE2306-$B$2558)/$C$2558)</f>
        <v/>
      </c>
      <c r="K2306" s="24">
        <f>IF(Universe!AF2306="","",(Universe!AF2306-$B$2559)/$C$2559)</f>
        <v/>
      </c>
      <c r="L2306" s="24">
        <f>IF(Universe!AG2306="","",(Universe!AG2306-$B$2560)/$C$2560)</f>
        <v/>
      </c>
      <c r="M2306" s="24">
        <f>IF(Universe!AH2306="","",(Universe!AH2306-$B$2561)/$C$2561)</f>
        <v/>
      </c>
      <c r="N2306" s="24">
        <f>IF(Universe!AI2306="","",(Universe!AI2306-$B$2562)/$C$2562)</f>
        <v/>
      </c>
      <c r="O2306" s="24">
        <f>0.74*IF(B2306="",0,B2306)+0.16*IF(C2306="",0,C2306)+0.1*IF(D2306="",0,D2306)</f>
        <v/>
      </c>
      <c r="P2306" s="24">
        <f>0.35*IF(E2306="",0,E2306)+0.35*IF(F2306="",0,F2306)+0.3*IF(G2306="",0,G2306)</f>
        <v/>
      </c>
      <c r="Q2306" s="24">
        <f>0.656*IF(I2306="",0,I2306)+0.344*IF(H2306="",0,H2306)</f>
        <v/>
      </c>
      <c r="R2306" s="24">
        <f>0.338*IF(J2306="",0,J2306)+0.662*IF(K2306="",0,K2306)</f>
        <v/>
      </c>
      <c r="S2306" s="24">
        <f>0.38*IF(L2306="",0,L2306)+0.35*IF(M2306="",0,M2306)+0.27*IF(N2306="",0,N2306)</f>
        <v/>
      </c>
      <c r="T2306" s="24">
        <f>IF(Universe!S2306="","",((Universe!S2306-$B$2565)/$C$2565)^3)</f>
        <v/>
      </c>
      <c r="U2306" s="24">
        <f>IF(Universe!S2306="","",(Universe!S2306-$B$2565)/$C$2565)</f>
        <v/>
      </c>
      <c r="V2306" s="24">
        <f>IF(Universe!T2306="","",(Universe!T2306-$B$2566)/$C$2566)</f>
        <v/>
      </c>
      <c r="W2306" s="24">
        <f>IF(Universe!U2306="","",(Universe!U2306-$B$2567)/$C$2567)</f>
        <v/>
      </c>
      <c r="X2306" s="24">
        <f>IF(O2306="","",(O2306-$B$2571)/$C$2571)</f>
        <v/>
      </c>
      <c r="Y2306" s="24">
        <f>IF(T2306="","",(T2306-$B$2576)/$C$2576)</f>
        <v/>
      </c>
      <c r="Z2306" s="24">
        <f>IF(Universe!V2306="","",(Universe!V2306-$B$2568)/$C$2568)</f>
        <v/>
      </c>
      <c r="AA2306" s="24">
        <f>IF(P2306="","",(P2306-$B$2572)/$C$2572)</f>
        <v/>
      </c>
      <c r="AB2306" s="24">
        <f>IF(Q2306="","",(Q2306-$B$2573)/$C$2573)</f>
        <v/>
      </c>
      <c r="AC2306" s="24">
        <f>IF(R2306="","",(R2306-$B$2574)/$C$2574)</f>
        <v/>
      </c>
      <c r="AD2306" s="24">
        <f>IF(S2306="","",(S2306-$B$2575)/$C$2575)</f>
        <v/>
      </c>
      <c r="AE2306" s="24">
        <f>IF(Y2306="","",Y2306-(19.12044933116382+16.522174187581257*U2306))</f>
        <v/>
      </c>
      <c r="AF2306" s="24">
        <f>IF(X2306="","",(X2306-(-0.27268023098325006+0.47142105304415904*V2306+-0.3189264934812436*U2306)--5.286111042926227e-16)/0.7994208745952703)</f>
        <v/>
      </c>
      <c r="AG2306" s="24">
        <f>IF(AA2306="","",(AA2306-(0.5248806186338691+-0.064206457956449*U2306)-5.43454825424064e-16)/0.9977404048781155)</f>
        <v/>
      </c>
      <c r="AH2306" s="25" t="n">
        <v>-2.834841600895109</v>
      </c>
      <c r="AI2306" s="25" t="n">
        <v>0.8741670421067405</v>
      </c>
      <c r="AJ2306" s="25" t="n">
        <v>-0.9021705065810492</v>
      </c>
      <c r="AK2306" s="25" t="n">
        <v>0.0917329161420887</v>
      </c>
      <c r="AL2306" s="25" t="n">
        <v>3.152037678122996</v>
      </c>
      <c r="AM2306" s="25" t="n">
        <v>0.0782914252716638</v>
      </c>
      <c r="AN2306" s="25" t="n">
        <v>1.038645438890839</v>
      </c>
      <c r="AO2306" s="25" t="n">
        <v>0.0148016841077773</v>
      </c>
      <c r="AP2306" s="25" t="n">
        <v>0.257232324860365</v>
      </c>
      <c r="AQ2306" s="25" t="n">
        <v>-0.3830530973142768</v>
      </c>
    </row>
    <row r="2307">
      <c r="A2307" s="23">
        <f>Universe!A2307</f>
        <v/>
      </c>
      <c r="B2307" s="24">
        <f>IF(Universe!W2307="","",(Universe!W2307-$B$2550)/$C$2550)</f>
        <v/>
      </c>
      <c r="C2307" s="24">
        <f>IF(Universe!X2307="","",(Universe!X2307-$B$2551)/$C$2551)</f>
        <v/>
      </c>
      <c r="D2307" s="24">
        <f>IF(Universe!Y2307="","",(Universe!Y2307-$B$2552)/$C$2552)</f>
        <v/>
      </c>
      <c r="E2307" s="24">
        <f>IF(Universe!Z2307="","",(Universe!Z2307-$B$2553)/$C$2553)</f>
        <v/>
      </c>
      <c r="F2307" s="24">
        <f>IF(Universe!AA2307="","",(Universe!AA2307-$B$2554)/$C$2554)</f>
        <v/>
      </c>
      <c r="G2307" s="24">
        <f>IF(Universe!AB2307="","",(Universe!AB2307-$B$2555)/$C$2555)</f>
        <v/>
      </c>
      <c r="H2307" s="24">
        <f>IF(Universe!AC2307="","",(Universe!AC2307-$B$2556)/$C$2556)</f>
        <v/>
      </c>
      <c r="I2307" s="24">
        <f>IF(Universe!AD2307="","",(Universe!AD2307-$B$2557)/$C$2557)</f>
        <v/>
      </c>
      <c r="J2307" s="24">
        <f>IF(Universe!AE2307="","",(Universe!AE2307-$B$2558)/$C$2558)</f>
        <v/>
      </c>
      <c r="K2307" s="24">
        <f>IF(Universe!AF2307="","",(Universe!AF2307-$B$2559)/$C$2559)</f>
        <v/>
      </c>
      <c r="L2307" s="24">
        <f>IF(Universe!AG2307="","",(Universe!AG2307-$B$2560)/$C$2560)</f>
        <v/>
      </c>
      <c r="M2307" s="24">
        <f>IF(Universe!AH2307="","",(Universe!AH2307-$B$2561)/$C$2561)</f>
        <v/>
      </c>
      <c r="N2307" s="24">
        <f>IF(Universe!AI2307="","",(Universe!AI2307-$B$2562)/$C$2562)</f>
        <v/>
      </c>
      <c r="O2307" s="24">
        <f>0.74*IF(B2307="",0,B2307)+0.16*IF(C2307="",0,C2307)+0.1*IF(D2307="",0,D2307)</f>
        <v/>
      </c>
      <c r="P2307" s="24">
        <f>0.35*IF(E2307="",0,E2307)+0.35*IF(F2307="",0,F2307)+0.3*IF(G2307="",0,G2307)</f>
        <v/>
      </c>
      <c r="Q2307" s="24">
        <f>0.656*IF(I2307="",0,I2307)+0.344*IF(H2307="",0,H2307)</f>
        <v/>
      </c>
      <c r="R2307" s="24">
        <f>0.338*IF(J2307="",0,J2307)+0.662*IF(K2307="",0,K2307)</f>
        <v/>
      </c>
      <c r="S2307" s="24">
        <f>0.38*IF(L2307="",0,L2307)+0.35*IF(M2307="",0,M2307)+0.27*IF(N2307="",0,N2307)</f>
        <v/>
      </c>
      <c r="T2307" s="24">
        <f>IF(Universe!S2307="","",((Universe!S2307-$B$2565)/$C$2565)^3)</f>
        <v/>
      </c>
      <c r="U2307" s="24">
        <f>IF(Universe!S2307="","",(Universe!S2307-$B$2565)/$C$2565)</f>
        <v/>
      </c>
      <c r="V2307" s="24">
        <f>IF(Universe!T2307="","",(Universe!T2307-$B$2566)/$C$2566)</f>
        <v/>
      </c>
      <c r="W2307" s="24">
        <f>IF(Universe!U2307="","",(Universe!U2307-$B$2567)/$C$2567)</f>
        <v/>
      </c>
      <c r="X2307" s="24">
        <f>IF(O2307="","",(O2307-$B$2571)/$C$2571)</f>
        <v/>
      </c>
      <c r="Y2307" s="24">
        <f>IF(T2307="","",(T2307-$B$2576)/$C$2576)</f>
        <v/>
      </c>
      <c r="Z2307" s="24">
        <f>IF(Universe!V2307="","",(Universe!V2307-$B$2568)/$C$2568)</f>
        <v/>
      </c>
      <c r="AA2307" s="24">
        <f>IF(P2307="","",(P2307-$B$2572)/$C$2572)</f>
        <v/>
      </c>
      <c r="AB2307" s="24">
        <f>IF(Q2307="","",(Q2307-$B$2573)/$C$2573)</f>
        <v/>
      </c>
      <c r="AC2307" s="24">
        <f>IF(R2307="","",(R2307-$B$2574)/$C$2574)</f>
        <v/>
      </c>
      <c r="AD2307" s="24">
        <f>IF(S2307="","",(S2307-$B$2575)/$C$2575)</f>
        <v/>
      </c>
      <c r="AE2307" s="24">
        <f>IF(Y2307="","",Y2307-(19.12044933116382+16.522174187581257*U2307))</f>
        <v/>
      </c>
      <c r="AF2307" s="24">
        <f>IF(X2307="","",(X2307-(-0.27268023098325006+0.47142105304415904*V2307+-0.3189264934812436*U2307)--5.286111042926227e-16)/0.7994208745952703)</f>
        <v/>
      </c>
      <c r="AG2307" s="24">
        <f>IF(AA2307="","",(AA2307-(0.5248806186338691+-0.064206457956449*U2307)-5.43454825424064e-16)/0.9977404048781155)</f>
        <v/>
      </c>
      <c r="AH2307" s="25" t="n">
        <v>-2.895770258979145</v>
      </c>
      <c r="AI2307" s="25" t="n">
        <v>1.69959050065672</v>
      </c>
      <c r="AJ2307" s="25" t="n">
        <v>-1.587075038114129</v>
      </c>
      <c r="AK2307" s="25" t="n">
        <v>-0.2298466119194852</v>
      </c>
      <c r="AL2307" s="25" t="n">
        <v>3.088869142583537</v>
      </c>
      <c r="AM2307" s="25" t="n">
        <v>0.3906577252742043</v>
      </c>
      <c r="AN2307" s="25" t="n">
        <v>1.449190558576987</v>
      </c>
      <c r="AO2307" s="25" t="n">
        <v>0.1246026847366021</v>
      </c>
      <c r="AP2307" s="25" t="n">
        <v>-0.5202079576500724</v>
      </c>
      <c r="AQ2307" s="25" t="n">
        <v>-0.4463178615255974</v>
      </c>
    </row>
    <row r="2308">
      <c r="A2308" s="23">
        <f>Universe!A2308</f>
        <v/>
      </c>
      <c r="B2308" s="24">
        <f>IF(Universe!W2308="","",(Universe!W2308-$B$2550)/$C$2550)</f>
        <v/>
      </c>
      <c r="C2308" s="24">
        <f>IF(Universe!X2308="","",(Universe!X2308-$B$2551)/$C$2551)</f>
        <v/>
      </c>
      <c r="D2308" s="24">
        <f>IF(Universe!Y2308="","",(Universe!Y2308-$B$2552)/$C$2552)</f>
        <v/>
      </c>
      <c r="E2308" s="24">
        <f>IF(Universe!Z2308="","",(Universe!Z2308-$B$2553)/$C$2553)</f>
        <v/>
      </c>
      <c r="F2308" s="24">
        <f>IF(Universe!AA2308="","",(Universe!AA2308-$B$2554)/$C$2554)</f>
        <v/>
      </c>
      <c r="G2308" s="24">
        <f>IF(Universe!AB2308="","",(Universe!AB2308-$B$2555)/$C$2555)</f>
        <v/>
      </c>
      <c r="H2308" s="24">
        <f>IF(Universe!AC2308="","",(Universe!AC2308-$B$2556)/$C$2556)</f>
        <v/>
      </c>
      <c r="I2308" s="24">
        <f>IF(Universe!AD2308="","",(Universe!AD2308-$B$2557)/$C$2557)</f>
        <v/>
      </c>
      <c r="J2308" s="24">
        <f>IF(Universe!AE2308="","",(Universe!AE2308-$B$2558)/$C$2558)</f>
        <v/>
      </c>
      <c r="K2308" s="24">
        <f>IF(Universe!AF2308="","",(Universe!AF2308-$B$2559)/$C$2559)</f>
        <v/>
      </c>
      <c r="L2308" s="24">
        <f>IF(Universe!AG2308="","",(Universe!AG2308-$B$2560)/$C$2560)</f>
        <v/>
      </c>
      <c r="M2308" s="24">
        <f>IF(Universe!AH2308="","",(Universe!AH2308-$B$2561)/$C$2561)</f>
        <v/>
      </c>
      <c r="N2308" s="24">
        <f>IF(Universe!AI2308="","",(Universe!AI2308-$B$2562)/$C$2562)</f>
        <v/>
      </c>
      <c r="O2308" s="24">
        <f>0.74*IF(B2308="",0,B2308)+0.16*IF(C2308="",0,C2308)+0.1*IF(D2308="",0,D2308)</f>
        <v/>
      </c>
      <c r="P2308" s="24">
        <f>0.35*IF(E2308="",0,E2308)+0.35*IF(F2308="",0,F2308)+0.3*IF(G2308="",0,G2308)</f>
        <v/>
      </c>
      <c r="Q2308" s="24">
        <f>0.656*IF(I2308="",0,I2308)+0.344*IF(H2308="",0,H2308)</f>
        <v/>
      </c>
      <c r="R2308" s="24">
        <f>0.338*IF(J2308="",0,J2308)+0.662*IF(K2308="",0,K2308)</f>
        <v/>
      </c>
      <c r="S2308" s="24">
        <f>0.38*IF(L2308="",0,L2308)+0.35*IF(M2308="",0,M2308)+0.27*IF(N2308="",0,N2308)</f>
        <v/>
      </c>
      <c r="T2308" s="24">
        <f>IF(Universe!S2308="","",((Universe!S2308-$B$2565)/$C$2565)^3)</f>
        <v/>
      </c>
      <c r="U2308" s="24">
        <f>IF(Universe!S2308="","",(Universe!S2308-$B$2565)/$C$2565)</f>
        <v/>
      </c>
      <c r="V2308" s="24">
        <f>IF(Universe!T2308="","",(Universe!T2308-$B$2566)/$C$2566)</f>
        <v/>
      </c>
      <c r="W2308" s="24">
        <f>IF(Universe!U2308="","",(Universe!U2308-$B$2567)/$C$2567)</f>
        <v/>
      </c>
      <c r="X2308" s="24">
        <f>IF(O2308="","",(O2308-$B$2571)/$C$2571)</f>
        <v/>
      </c>
      <c r="Y2308" s="24">
        <f>IF(T2308="","",(T2308-$B$2576)/$C$2576)</f>
        <v/>
      </c>
      <c r="Z2308" s="24">
        <f>IF(Universe!V2308="","",(Universe!V2308-$B$2568)/$C$2568)</f>
        <v/>
      </c>
      <c r="AA2308" s="24">
        <f>IF(P2308="","",(P2308-$B$2572)/$C$2572)</f>
        <v/>
      </c>
      <c r="AB2308" s="24">
        <f>IF(Q2308="","",(Q2308-$B$2573)/$C$2573)</f>
        <v/>
      </c>
      <c r="AC2308" s="24">
        <f>IF(R2308="","",(R2308-$B$2574)/$C$2574)</f>
        <v/>
      </c>
      <c r="AD2308" s="24">
        <f>IF(S2308="","",(S2308-$B$2575)/$C$2575)</f>
        <v/>
      </c>
      <c r="AE2308" s="24">
        <f>IF(Y2308="","",Y2308-(19.12044933116382+16.522174187581257*U2308))</f>
        <v/>
      </c>
      <c r="AF2308" s="24">
        <f>IF(X2308="","",(X2308-(-0.27268023098325006+0.47142105304415904*V2308+-0.3189264934812436*U2308)--5.286111042926227e-16)/0.7994208745952703)</f>
        <v/>
      </c>
      <c r="AG2308" s="24">
        <f>IF(AA2308="","",(AA2308-(0.5248806186338691+-0.064206457956449*U2308)-5.43454825424064e-16)/0.9977404048781155)</f>
        <v/>
      </c>
      <c r="AH2308" s="25" t="n">
        <v>-0.187608861222797</v>
      </c>
      <c r="AI2308" s="25" t="n">
        <v>0.5443955557136093</v>
      </c>
      <c r="AJ2308" s="25" t="n">
        <v>0.1513812586225822</v>
      </c>
      <c r="AK2308" s="25" t="n">
        <v>0.3341405741536652</v>
      </c>
      <c r="AL2308" s="25" t="n">
        <v>0.4717551107162409</v>
      </c>
      <c r="AM2308" s="25" t="n">
        <v>-0.1767936823538392</v>
      </c>
      <c r="AN2308" s="25" t="n">
        <v>-0.2344021686802903</v>
      </c>
      <c r="AO2308" s="25" t="n">
        <v>-0.0268072743380164</v>
      </c>
      <c r="AP2308" s="25" t="n">
        <v>-1.073374937531842</v>
      </c>
      <c r="AQ2308" s="25" t="n">
        <v>0.2437079776652911</v>
      </c>
    </row>
    <row r="2309">
      <c r="A2309" s="23">
        <f>Universe!A2309</f>
        <v/>
      </c>
      <c r="B2309" s="24">
        <f>IF(Universe!W2309="","",(Universe!W2309-$B$2550)/$C$2550)</f>
        <v/>
      </c>
      <c r="C2309" s="24">
        <f>IF(Universe!X2309="","",(Universe!X2309-$B$2551)/$C$2551)</f>
        <v/>
      </c>
      <c r="D2309" s="24">
        <f>IF(Universe!Y2309="","",(Universe!Y2309-$B$2552)/$C$2552)</f>
        <v/>
      </c>
      <c r="E2309" s="24">
        <f>IF(Universe!Z2309="","",(Universe!Z2309-$B$2553)/$C$2553)</f>
        <v/>
      </c>
      <c r="F2309" s="24">
        <f>IF(Universe!AA2309="","",(Universe!AA2309-$B$2554)/$C$2554)</f>
        <v/>
      </c>
      <c r="G2309" s="24">
        <f>IF(Universe!AB2309="","",(Universe!AB2309-$B$2555)/$C$2555)</f>
        <v/>
      </c>
      <c r="H2309" s="24">
        <f>IF(Universe!AC2309="","",(Universe!AC2309-$B$2556)/$C$2556)</f>
        <v/>
      </c>
      <c r="I2309" s="24">
        <f>IF(Universe!AD2309="","",(Universe!AD2309-$B$2557)/$C$2557)</f>
        <v/>
      </c>
      <c r="J2309" s="24">
        <f>IF(Universe!AE2309="","",(Universe!AE2309-$B$2558)/$C$2558)</f>
        <v/>
      </c>
      <c r="K2309" s="24">
        <f>IF(Universe!AF2309="","",(Universe!AF2309-$B$2559)/$C$2559)</f>
        <v/>
      </c>
      <c r="L2309" s="24">
        <f>IF(Universe!AG2309="","",(Universe!AG2309-$B$2560)/$C$2560)</f>
        <v/>
      </c>
      <c r="M2309" s="24">
        <f>IF(Universe!AH2309="","",(Universe!AH2309-$B$2561)/$C$2561)</f>
        <v/>
      </c>
      <c r="N2309" s="24">
        <f>IF(Universe!AI2309="","",(Universe!AI2309-$B$2562)/$C$2562)</f>
        <v/>
      </c>
      <c r="O2309" s="24">
        <f>0.74*IF(B2309="",0,B2309)+0.16*IF(C2309="",0,C2309)+0.1*IF(D2309="",0,D2309)</f>
        <v/>
      </c>
      <c r="P2309" s="24">
        <f>0.35*IF(E2309="",0,E2309)+0.35*IF(F2309="",0,F2309)+0.3*IF(G2309="",0,G2309)</f>
        <v/>
      </c>
      <c r="Q2309" s="24">
        <f>0.656*IF(I2309="",0,I2309)+0.344*IF(H2309="",0,H2309)</f>
        <v/>
      </c>
      <c r="R2309" s="24">
        <f>0.338*IF(J2309="",0,J2309)+0.662*IF(K2309="",0,K2309)</f>
        <v/>
      </c>
      <c r="S2309" s="24">
        <f>0.38*IF(L2309="",0,L2309)+0.35*IF(M2309="",0,M2309)+0.27*IF(N2309="",0,N2309)</f>
        <v/>
      </c>
      <c r="T2309" s="24">
        <f>IF(Universe!S2309="","",((Universe!S2309-$B$2565)/$C$2565)^3)</f>
        <v/>
      </c>
      <c r="U2309" s="24">
        <f>IF(Universe!S2309="","",(Universe!S2309-$B$2565)/$C$2565)</f>
        <v/>
      </c>
      <c r="V2309" s="24">
        <f>IF(Universe!T2309="","",(Universe!T2309-$B$2566)/$C$2566)</f>
        <v/>
      </c>
      <c r="W2309" s="24">
        <f>IF(Universe!U2309="","",(Universe!U2309-$B$2567)/$C$2567)</f>
        <v/>
      </c>
      <c r="X2309" s="24">
        <f>IF(O2309="","",(O2309-$B$2571)/$C$2571)</f>
        <v/>
      </c>
      <c r="Y2309" s="24">
        <f>IF(T2309="","",(T2309-$B$2576)/$C$2576)</f>
        <v/>
      </c>
      <c r="Z2309" s="24">
        <f>IF(Universe!V2309="","",(Universe!V2309-$B$2568)/$C$2568)</f>
        <v/>
      </c>
      <c r="AA2309" s="24">
        <f>IF(P2309="","",(P2309-$B$2572)/$C$2572)</f>
        <v/>
      </c>
      <c r="AB2309" s="24">
        <f>IF(Q2309="","",(Q2309-$B$2573)/$C$2573)</f>
        <v/>
      </c>
      <c r="AC2309" s="24">
        <f>IF(R2309="","",(R2309-$B$2574)/$C$2574)</f>
        <v/>
      </c>
      <c r="AD2309" s="24">
        <f>IF(S2309="","",(S2309-$B$2575)/$C$2575)</f>
        <v/>
      </c>
      <c r="AE2309" s="24">
        <f>IF(Y2309="","",Y2309-(19.12044933116382+16.522174187581257*U2309))</f>
        <v/>
      </c>
      <c r="AF2309" s="24">
        <f>IF(X2309="","",(X2309-(-0.27268023098325006+0.47142105304415904*V2309+-0.3189264934812436*U2309)--5.286111042926227e-16)/0.7994208745952703)</f>
        <v/>
      </c>
      <c r="AG2309" s="24">
        <f>IF(AA2309="","",(AA2309-(0.5248806186338691+-0.064206457956449*U2309)-5.43454825424064e-16)/0.9977404048781155)</f>
        <v/>
      </c>
      <c r="AH2309" s="25" t="n">
        <v>-2.114205816366878</v>
      </c>
      <c r="AI2309" s="25" t="n">
        <v>-1.322671933439954</v>
      </c>
      <c r="AJ2309" s="25" t="n">
        <v>0.2589415829677024</v>
      </c>
      <c r="AK2309" s="25" t="n">
        <v>-0.4084180942422296</v>
      </c>
      <c r="AL2309" s="25" t="n">
        <v>3.334239029090642</v>
      </c>
      <c r="AM2309" s="25" t="n">
        <v>0.4343671728862515</v>
      </c>
      <c r="AN2309" s="25" t="n">
        <v>0.2011806546304056</v>
      </c>
      <c r="AO2309" s="25" t="n">
        <v>0.0242273520004374</v>
      </c>
      <c r="AP2309" s="25" t="n">
        <v>-0.5294819882504729</v>
      </c>
      <c r="AQ2309" s="25" t="n">
        <v>0.6921263738833786</v>
      </c>
    </row>
    <row r="2310">
      <c r="A2310" s="23">
        <f>Universe!A2310</f>
        <v/>
      </c>
      <c r="B2310" s="24">
        <f>IF(Universe!W2310="","",(Universe!W2310-$B$2550)/$C$2550)</f>
        <v/>
      </c>
      <c r="C2310" s="24">
        <f>IF(Universe!X2310="","",(Universe!X2310-$B$2551)/$C$2551)</f>
        <v/>
      </c>
      <c r="D2310" s="24">
        <f>IF(Universe!Y2310="","",(Universe!Y2310-$B$2552)/$C$2552)</f>
        <v/>
      </c>
      <c r="E2310" s="24">
        <f>IF(Universe!Z2310="","",(Universe!Z2310-$B$2553)/$C$2553)</f>
        <v/>
      </c>
      <c r="F2310" s="24">
        <f>IF(Universe!AA2310="","",(Universe!AA2310-$B$2554)/$C$2554)</f>
        <v/>
      </c>
      <c r="G2310" s="24">
        <f>IF(Universe!AB2310="","",(Universe!AB2310-$B$2555)/$C$2555)</f>
        <v/>
      </c>
      <c r="H2310" s="24">
        <f>IF(Universe!AC2310="","",(Universe!AC2310-$B$2556)/$C$2556)</f>
        <v/>
      </c>
      <c r="I2310" s="24">
        <f>IF(Universe!AD2310="","",(Universe!AD2310-$B$2557)/$C$2557)</f>
        <v/>
      </c>
      <c r="J2310" s="24">
        <f>IF(Universe!AE2310="","",(Universe!AE2310-$B$2558)/$C$2558)</f>
        <v/>
      </c>
      <c r="K2310" s="24">
        <f>IF(Universe!AF2310="","",(Universe!AF2310-$B$2559)/$C$2559)</f>
        <v/>
      </c>
      <c r="L2310" s="24">
        <f>IF(Universe!AG2310="","",(Universe!AG2310-$B$2560)/$C$2560)</f>
        <v/>
      </c>
      <c r="M2310" s="24">
        <f>IF(Universe!AH2310="","",(Universe!AH2310-$B$2561)/$C$2561)</f>
        <v/>
      </c>
      <c r="N2310" s="24">
        <f>IF(Universe!AI2310="","",(Universe!AI2310-$B$2562)/$C$2562)</f>
        <v/>
      </c>
      <c r="O2310" s="24">
        <f>0.74*IF(B2310="",0,B2310)+0.16*IF(C2310="",0,C2310)+0.1*IF(D2310="",0,D2310)</f>
        <v/>
      </c>
      <c r="P2310" s="24">
        <f>0.35*IF(E2310="",0,E2310)+0.35*IF(F2310="",0,F2310)+0.3*IF(G2310="",0,G2310)</f>
        <v/>
      </c>
      <c r="Q2310" s="24">
        <f>0.656*IF(I2310="",0,I2310)+0.344*IF(H2310="",0,H2310)</f>
        <v/>
      </c>
      <c r="R2310" s="24">
        <f>0.338*IF(J2310="",0,J2310)+0.662*IF(K2310="",0,K2310)</f>
        <v/>
      </c>
      <c r="S2310" s="24">
        <f>0.38*IF(L2310="",0,L2310)+0.35*IF(M2310="",0,M2310)+0.27*IF(N2310="",0,N2310)</f>
        <v/>
      </c>
      <c r="T2310" s="24">
        <f>IF(Universe!S2310="","",((Universe!S2310-$B$2565)/$C$2565)^3)</f>
        <v/>
      </c>
      <c r="U2310" s="24">
        <f>IF(Universe!S2310="","",(Universe!S2310-$B$2565)/$C$2565)</f>
        <v/>
      </c>
      <c r="V2310" s="24">
        <f>IF(Universe!T2310="","",(Universe!T2310-$B$2566)/$C$2566)</f>
        <v/>
      </c>
      <c r="W2310" s="24">
        <f>IF(Universe!U2310="","",(Universe!U2310-$B$2567)/$C$2567)</f>
        <v/>
      </c>
      <c r="X2310" s="24">
        <f>IF(O2310="","",(O2310-$B$2571)/$C$2571)</f>
        <v/>
      </c>
      <c r="Y2310" s="24">
        <f>IF(T2310="","",(T2310-$B$2576)/$C$2576)</f>
        <v/>
      </c>
      <c r="Z2310" s="24">
        <f>IF(Universe!V2310="","",(Universe!V2310-$B$2568)/$C$2568)</f>
        <v/>
      </c>
      <c r="AA2310" s="24">
        <f>IF(P2310="","",(P2310-$B$2572)/$C$2572)</f>
        <v/>
      </c>
      <c r="AB2310" s="24">
        <f>IF(Q2310="","",(Q2310-$B$2573)/$C$2573)</f>
        <v/>
      </c>
      <c r="AC2310" s="24">
        <f>IF(R2310="","",(R2310-$B$2574)/$C$2574)</f>
        <v/>
      </c>
      <c r="AD2310" s="24">
        <f>IF(S2310="","",(S2310-$B$2575)/$C$2575)</f>
        <v/>
      </c>
      <c r="AE2310" s="24">
        <f>IF(Y2310="","",Y2310-(19.12044933116382+16.522174187581257*U2310))</f>
        <v/>
      </c>
      <c r="AF2310" s="24">
        <f>IF(X2310="","",(X2310-(-0.27268023098325006+0.47142105304415904*V2310+-0.3189264934812436*U2310)--5.286111042926227e-16)/0.7994208745952703)</f>
        <v/>
      </c>
      <c r="AG2310" s="24">
        <f>IF(AA2310="","",(AA2310-(0.5248806186338691+-0.064206457956449*U2310)-5.43454825424064e-16)/0.9977404048781155)</f>
        <v/>
      </c>
      <c r="AH2310" s="25" t="n">
        <v>-1.75088539667147</v>
      </c>
      <c r="AI2310" s="25" t="n">
        <v>-0.4917891690070534</v>
      </c>
      <c r="AJ2310" s="25" t="n">
        <v>-0.1903195069472442</v>
      </c>
      <c r="AK2310" s="25" t="n">
        <v>-0.286526622179762</v>
      </c>
      <c r="AL2310" s="25" t="n">
        <v>3.088733406976327</v>
      </c>
      <c r="AM2310" s="25" t="n">
        <v>-0.1318939932250553</v>
      </c>
      <c r="AN2310" s="25" t="n">
        <v>0.5667061697584292</v>
      </c>
      <c r="AO2310" s="25" t="n">
        <v>0.0131875733011681</v>
      </c>
      <c r="AP2310" s="25" t="n">
        <v>0.1319034842422498</v>
      </c>
      <c r="AQ2310" s="25" t="n">
        <v>-0.0105194875890062</v>
      </c>
    </row>
    <row r="2311">
      <c r="A2311" s="23">
        <f>Universe!A2311</f>
        <v/>
      </c>
      <c r="B2311" s="24">
        <f>IF(Universe!W2311="","",(Universe!W2311-$B$2550)/$C$2550)</f>
        <v/>
      </c>
      <c r="C2311" s="24">
        <f>IF(Universe!X2311="","",(Universe!X2311-$B$2551)/$C$2551)</f>
        <v/>
      </c>
      <c r="D2311" s="24">
        <f>IF(Universe!Y2311="","",(Universe!Y2311-$B$2552)/$C$2552)</f>
        <v/>
      </c>
      <c r="E2311" s="24">
        <f>IF(Universe!Z2311="","",(Universe!Z2311-$B$2553)/$C$2553)</f>
        <v/>
      </c>
      <c r="F2311" s="24">
        <f>IF(Universe!AA2311="","",(Universe!AA2311-$B$2554)/$C$2554)</f>
        <v/>
      </c>
      <c r="G2311" s="24">
        <f>IF(Universe!AB2311="","",(Universe!AB2311-$B$2555)/$C$2555)</f>
        <v/>
      </c>
      <c r="H2311" s="24">
        <f>IF(Universe!AC2311="","",(Universe!AC2311-$B$2556)/$C$2556)</f>
        <v/>
      </c>
      <c r="I2311" s="24">
        <f>IF(Universe!AD2311="","",(Universe!AD2311-$B$2557)/$C$2557)</f>
        <v/>
      </c>
      <c r="J2311" s="24">
        <f>IF(Universe!AE2311="","",(Universe!AE2311-$B$2558)/$C$2558)</f>
        <v/>
      </c>
      <c r="K2311" s="24">
        <f>IF(Universe!AF2311="","",(Universe!AF2311-$B$2559)/$C$2559)</f>
        <v/>
      </c>
      <c r="L2311" s="24">
        <f>IF(Universe!AG2311="","",(Universe!AG2311-$B$2560)/$C$2560)</f>
        <v/>
      </c>
      <c r="M2311" s="24">
        <f>IF(Universe!AH2311="","",(Universe!AH2311-$B$2561)/$C$2561)</f>
        <v/>
      </c>
      <c r="N2311" s="24">
        <f>IF(Universe!AI2311="","",(Universe!AI2311-$B$2562)/$C$2562)</f>
        <v/>
      </c>
      <c r="O2311" s="24">
        <f>0.74*IF(B2311="",0,B2311)+0.16*IF(C2311="",0,C2311)+0.1*IF(D2311="",0,D2311)</f>
        <v/>
      </c>
      <c r="P2311" s="24">
        <f>0.35*IF(E2311="",0,E2311)+0.35*IF(F2311="",0,F2311)+0.3*IF(G2311="",0,G2311)</f>
        <v/>
      </c>
      <c r="Q2311" s="24">
        <f>0.656*IF(I2311="",0,I2311)+0.344*IF(H2311="",0,H2311)</f>
        <v/>
      </c>
      <c r="R2311" s="24">
        <f>0.338*IF(J2311="",0,J2311)+0.662*IF(K2311="",0,K2311)</f>
        <v/>
      </c>
      <c r="S2311" s="24">
        <f>0.38*IF(L2311="",0,L2311)+0.35*IF(M2311="",0,M2311)+0.27*IF(N2311="",0,N2311)</f>
        <v/>
      </c>
      <c r="T2311" s="24">
        <f>IF(Universe!S2311="","",((Universe!S2311-$B$2565)/$C$2565)^3)</f>
        <v/>
      </c>
      <c r="U2311" s="24">
        <f>IF(Universe!S2311="","",(Universe!S2311-$B$2565)/$C$2565)</f>
        <v/>
      </c>
      <c r="V2311" s="24">
        <f>IF(Universe!T2311="","",(Universe!T2311-$B$2566)/$C$2566)</f>
        <v/>
      </c>
      <c r="W2311" s="24">
        <f>IF(Universe!U2311="","",(Universe!U2311-$B$2567)/$C$2567)</f>
        <v/>
      </c>
      <c r="X2311" s="24">
        <f>IF(O2311="","",(O2311-$B$2571)/$C$2571)</f>
        <v/>
      </c>
      <c r="Y2311" s="24">
        <f>IF(T2311="","",(T2311-$B$2576)/$C$2576)</f>
        <v/>
      </c>
      <c r="Z2311" s="24">
        <f>IF(Universe!V2311="","",(Universe!V2311-$B$2568)/$C$2568)</f>
        <v/>
      </c>
      <c r="AA2311" s="24">
        <f>IF(P2311="","",(P2311-$B$2572)/$C$2572)</f>
        <v/>
      </c>
      <c r="AB2311" s="24">
        <f>IF(Q2311="","",(Q2311-$B$2573)/$C$2573)</f>
        <v/>
      </c>
      <c r="AC2311" s="24">
        <f>IF(R2311="","",(R2311-$B$2574)/$C$2574)</f>
        <v/>
      </c>
      <c r="AD2311" s="24">
        <f>IF(S2311="","",(S2311-$B$2575)/$C$2575)</f>
        <v/>
      </c>
      <c r="AE2311" s="24">
        <f>IF(Y2311="","",Y2311-(19.12044933116382+16.522174187581257*U2311))</f>
        <v/>
      </c>
      <c r="AF2311" s="24">
        <f>IF(X2311="","",(X2311-(-0.27268023098325006+0.47142105304415904*V2311+-0.3189264934812436*U2311)--5.286111042926227e-16)/0.7994208745952703)</f>
        <v/>
      </c>
      <c r="AG2311" s="24">
        <f>IF(AA2311="","",(AA2311-(0.5248806186338691+-0.064206457956449*U2311)-5.43454825424064e-16)/0.9977404048781155)</f>
        <v/>
      </c>
      <c r="AH2311" s="25" t="n">
        <v>-1.623736736102149</v>
      </c>
      <c r="AI2311" s="25" t="n">
        <v>-0.040897682950627</v>
      </c>
      <c r="AJ2311" s="25" t="n">
        <v>-0.3245312658881464</v>
      </c>
      <c r="AK2311" s="25" t="n">
        <v>-0.5253116420171806</v>
      </c>
      <c r="AL2311" s="25" t="n">
        <v>2.959050077857627</v>
      </c>
      <c r="AM2311" s="25" t="n">
        <v>0.4331072683380531</v>
      </c>
      <c r="AN2311" s="25" t="n">
        <v>-0.15003442906948</v>
      </c>
      <c r="AO2311" s="25" t="n">
        <v>0.0863992878987626</v>
      </c>
      <c r="AP2311" s="25" t="n">
        <v>-0.3756017182506509</v>
      </c>
      <c r="AQ2311" s="25" t="n">
        <v>-0.1057988517871344</v>
      </c>
    </row>
    <row r="2312">
      <c r="A2312" s="23">
        <f>Universe!A2312</f>
        <v/>
      </c>
      <c r="B2312" s="24">
        <f>IF(Universe!W2312="","",(Universe!W2312-$B$2550)/$C$2550)</f>
        <v/>
      </c>
      <c r="C2312" s="24">
        <f>IF(Universe!X2312="","",(Universe!X2312-$B$2551)/$C$2551)</f>
        <v/>
      </c>
      <c r="D2312" s="24">
        <f>IF(Universe!Y2312="","",(Universe!Y2312-$B$2552)/$C$2552)</f>
        <v/>
      </c>
      <c r="E2312" s="24">
        <f>IF(Universe!Z2312="","",(Universe!Z2312-$B$2553)/$C$2553)</f>
        <v/>
      </c>
      <c r="F2312" s="24">
        <f>IF(Universe!AA2312="","",(Universe!AA2312-$B$2554)/$C$2554)</f>
        <v/>
      </c>
      <c r="G2312" s="24">
        <f>IF(Universe!AB2312="","",(Universe!AB2312-$B$2555)/$C$2555)</f>
        <v/>
      </c>
      <c r="H2312" s="24">
        <f>IF(Universe!AC2312="","",(Universe!AC2312-$B$2556)/$C$2556)</f>
        <v/>
      </c>
      <c r="I2312" s="24">
        <f>IF(Universe!AD2312="","",(Universe!AD2312-$B$2557)/$C$2557)</f>
        <v/>
      </c>
      <c r="J2312" s="24">
        <f>IF(Universe!AE2312="","",(Universe!AE2312-$B$2558)/$C$2558)</f>
        <v/>
      </c>
      <c r="K2312" s="24">
        <f>IF(Universe!AF2312="","",(Universe!AF2312-$B$2559)/$C$2559)</f>
        <v/>
      </c>
      <c r="L2312" s="24">
        <f>IF(Universe!AG2312="","",(Universe!AG2312-$B$2560)/$C$2560)</f>
        <v/>
      </c>
      <c r="M2312" s="24">
        <f>IF(Universe!AH2312="","",(Universe!AH2312-$B$2561)/$C$2561)</f>
        <v/>
      </c>
      <c r="N2312" s="24">
        <f>IF(Universe!AI2312="","",(Universe!AI2312-$B$2562)/$C$2562)</f>
        <v/>
      </c>
      <c r="O2312" s="24">
        <f>0.74*IF(B2312="",0,B2312)+0.16*IF(C2312="",0,C2312)+0.1*IF(D2312="",0,D2312)</f>
        <v/>
      </c>
      <c r="P2312" s="24">
        <f>0.35*IF(E2312="",0,E2312)+0.35*IF(F2312="",0,F2312)+0.3*IF(G2312="",0,G2312)</f>
        <v/>
      </c>
      <c r="Q2312" s="24">
        <f>0.656*IF(I2312="",0,I2312)+0.344*IF(H2312="",0,H2312)</f>
        <v/>
      </c>
      <c r="R2312" s="24">
        <f>0.338*IF(J2312="",0,J2312)+0.662*IF(K2312="",0,K2312)</f>
        <v/>
      </c>
      <c r="S2312" s="24">
        <f>0.38*IF(L2312="",0,L2312)+0.35*IF(M2312="",0,M2312)+0.27*IF(N2312="",0,N2312)</f>
        <v/>
      </c>
      <c r="T2312" s="24">
        <f>IF(Universe!S2312="","",((Universe!S2312-$B$2565)/$C$2565)^3)</f>
        <v/>
      </c>
      <c r="U2312" s="24">
        <f>IF(Universe!S2312="","",(Universe!S2312-$B$2565)/$C$2565)</f>
        <v/>
      </c>
      <c r="V2312" s="24">
        <f>IF(Universe!T2312="","",(Universe!T2312-$B$2566)/$C$2566)</f>
        <v/>
      </c>
      <c r="W2312" s="24">
        <f>IF(Universe!U2312="","",(Universe!U2312-$B$2567)/$C$2567)</f>
        <v/>
      </c>
      <c r="X2312" s="24">
        <f>IF(O2312="","",(O2312-$B$2571)/$C$2571)</f>
        <v/>
      </c>
      <c r="Y2312" s="24">
        <f>IF(T2312="","",(T2312-$B$2576)/$C$2576)</f>
        <v/>
      </c>
      <c r="Z2312" s="24">
        <f>IF(Universe!V2312="","",(Universe!V2312-$B$2568)/$C$2568)</f>
        <v/>
      </c>
      <c r="AA2312" s="24">
        <f>IF(P2312="","",(P2312-$B$2572)/$C$2572)</f>
        <v/>
      </c>
      <c r="AB2312" s="24">
        <f>IF(Q2312="","",(Q2312-$B$2573)/$C$2573)</f>
        <v/>
      </c>
      <c r="AC2312" s="24">
        <f>IF(R2312="","",(R2312-$B$2574)/$C$2574)</f>
        <v/>
      </c>
      <c r="AD2312" s="24">
        <f>IF(S2312="","",(S2312-$B$2575)/$C$2575)</f>
        <v/>
      </c>
      <c r="AE2312" s="24">
        <f>IF(Y2312="","",Y2312-(19.12044933116382+16.522174187581257*U2312))</f>
        <v/>
      </c>
      <c r="AF2312" s="24">
        <f>IF(X2312="","",(X2312-(-0.27268023098325006+0.47142105304415904*V2312+-0.3189264934812436*U2312)--5.286111042926227e-16)/0.7994208745952703)</f>
        <v/>
      </c>
      <c r="AG2312" s="24">
        <f>IF(AA2312="","",(AA2312-(0.5248806186338691+-0.064206457956449*U2312)-5.43454825424064e-16)/0.9977404048781155)</f>
        <v/>
      </c>
      <c r="AH2312" s="25" t="n">
        <v>-1.303294430856189</v>
      </c>
      <c r="AI2312" s="25" t="n">
        <v>-0.7923406563444068</v>
      </c>
      <c r="AJ2312" s="25" t="n">
        <v>-0.4643931240675283</v>
      </c>
      <c r="AK2312" s="25" t="n">
        <v>-0.0486746463237934</v>
      </c>
      <c r="AL2312" s="25" t="n">
        <v>2.546434683257911</v>
      </c>
      <c r="AM2312" s="25" t="n">
        <v>-0.104029051156844</v>
      </c>
      <c r="AN2312" s="25" t="n">
        <v>-0.3867100575668976</v>
      </c>
      <c r="AO2312" s="25" t="n">
        <v>-0.0779542791452576</v>
      </c>
      <c r="AP2312" s="25" t="n">
        <v>-0.1143600720328871</v>
      </c>
      <c r="AQ2312" s="25" t="n">
        <v>-0.3895524475446384</v>
      </c>
    </row>
    <row r="2313">
      <c r="A2313" s="23">
        <f>Universe!A2313</f>
        <v/>
      </c>
      <c r="B2313" s="24">
        <f>IF(Universe!W2313="","",(Universe!W2313-$B$2550)/$C$2550)</f>
        <v/>
      </c>
      <c r="C2313" s="24">
        <f>IF(Universe!X2313="","",(Universe!X2313-$B$2551)/$C$2551)</f>
        <v/>
      </c>
      <c r="D2313" s="24">
        <f>IF(Universe!Y2313="","",(Universe!Y2313-$B$2552)/$C$2552)</f>
        <v/>
      </c>
      <c r="E2313" s="24">
        <f>IF(Universe!Z2313="","",(Universe!Z2313-$B$2553)/$C$2553)</f>
        <v/>
      </c>
      <c r="F2313" s="24">
        <f>IF(Universe!AA2313="","",(Universe!AA2313-$B$2554)/$C$2554)</f>
        <v/>
      </c>
      <c r="G2313" s="24">
        <f>IF(Universe!AB2313="","",(Universe!AB2313-$B$2555)/$C$2555)</f>
        <v/>
      </c>
      <c r="H2313" s="24">
        <f>IF(Universe!AC2313="","",(Universe!AC2313-$B$2556)/$C$2556)</f>
        <v/>
      </c>
      <c r="I2313" s="24">
        <f>IF(Universe!AD2313="","",(Universe!AD2313-$B$2557)/$C$2557)</f>
        <v/>
      </c>
      <c r="J2313" s="24">
        <f>IF(Universe!AE2313="","",(Universe!AE2313-$B$2558)/$C$2558)</f>
        <v/>
      </c>
      <c r="K2313" s="24">
        <f>IF(Universe!AF2313="","",(Universe!AF2313-$B$2559)/$C$2559)</f>
        <v/>
      </c>
      <c r="L2313" s="24">
        <f>IF(Universe!AG2313="","",(Universe!AG2313-$B$2560)/$C$2560)</f>
        <v/>
      </c>
      <c r="M2313" s="24">
        <f>IF(Universe!AH2313="","",(Universe!AH2313-$B$2561)/$C$2561)</f>
        <v/>
      </c>
      <c r="N2313" s="24">
        <f>IF(Universe!AI2313="","",(Universe!AI2313-$B$2562)/$C$2562)</f>
        <v/>
      </c>
      <c r="O2313" s="24">
        <f>0.74*IF(B2313="",0,B2313)+0.16*IF(C2313="",0,C2313)+0.1*IF(D2313="",0,D2313)</f>
        <v/>
      </c>
      <c r="P2313" s="24">
        <f>0.35*IF(E2313="",0,E2313)+0.35*IF(F2313="",0,F2313)+0.3*IF(G2313="",0,G2313)</f>
        <v/>
      </c>
      <c r="Q2313" s="24">
        <f>0.656*IF(I2313="",0,I2313)+0.344*IF(H2313="",0,H2313)</f>
        <v/>
      </c>
      <c r="R2313" s="24">
        <f>0.338*IF(J2313="",0,J2313)+0.662*IF(K2313="",0,K2313)</f>
        <v/>
      </c>
      <c r="S2313" s="24">
        <f>0.38*IF(L2313="",0,L2313)+0.35*IF(M2313="",0,M2313)+0.27*IF(N2313="",0,N2313)</f>
        <v/>
      </c>
      <c r="T2313" s="24">
        <f>IF(Universe!S2313="","",((Universe!S2313-$B$2565)/$C$2565)^3)</f>
        <v/>
      </c>
      <c r="U2313" s="24">
        <f>IF(Universe!S2313="","",(Universe!S2313-$B$2565)/$C$2565)</f>
        <v/>
      </c>
      <c r="V2313" s="24">
        <f>IF(Universe!T2313="","",(Universe!T2313-$B$2566)/$C$2566)</f>
        <v/>
      </c>
      <c r="W2313" s="24">
        <f>IF(Universe!U2313="","",(Universe!U2313-$B$2567)/$C$2567)</f>
        <v/>
      </c>
      <c r="X2313" s="24">
        <f>IF(O2313="","",(O2313-$B$2571)/$C$2571)</f>
        <v/>
      </c>
      <c r="Y2313" s="24">
        <f>IF(T2313="","",(T2313-$B$2576)/$C$2576)</f>
        <v/>
      </c>
      <c r="Z2313" s="24">
        <f>IF(Universe!V2313="","",(Universe!V2313-$B$2568)/$C$2568)</f>
        <v/>
      </c>
      <c r="AA2313" s="24">
        <f>IF(P2313="","",(P2313-$B$2572)/$C$2572)</f>
        <v/>
      </c>
      <c r="AB2313" s="24">
        <f>IF(Q2313="","",(Q2313-$B$2573)/$C$2573)</f>
        <v/>
      </c>
      <c r="AC2313" s="24">
        <f>IF(R2313="","",(R2313-$B$2574)/$C$2574)</f>
        <v/>
      </c>
      <c r="AD2313" s="24">
        <f>IF(S2313="","",(S2313-$B$2575)/$C$2575)</f>
        <v/>
      </c>
      <c r="AE2313" s="24">
        <f>IF(Y2313="","",Y2313-(19.12044933116382+16.522174187581257*U2313))</f>
        <v/>
      </c>
      <c r="AF2313" s="24">
        <f>IF(X2313="","",(X2313-(-0.27268023098325006+0.47142105304415904*V2313+-0.3189264934812436*U2313)--5.286111042926227e-16)/0.7994208745952703)</f>
        <v/>
      </c>
      <c r="AG2313" s="24">
        <f>IF(AA2313="","",(AA2313-(0.5248806186338691+-0.064206457956449*U2313)-5.43454825424064e-16)/0.9977404048781155)</f>
        <v/>
      </c>
      <c r="AH2313" s="25" t="n">
        <v>-3.48047950641901</v>
      </c>
      <c r="AI2313" s="25" t="n">
        <v>0.3490627351024611</v>
      </c>
      <c r="AJ2313" s="25" t="n">
        <v>-1.695247539988457</v>
      </c>
      <c r="AK2313" s="25" t="n">
        <v>0.1475165271009464</v>
      </c>
      <c r="AL2313" s="25" t="n">
        <v>2.038065444690551</v>
      </c>
      <c r="AM2313" s="25" t="n">
        <v>0.4444512479886662</v>
      </c>
      <c r="AN2313" s="25" t="n">
        <v>-1.158404457723384</v>
      </c>
      <c r="AO2313" s="25" t="n">
        <v>-0.5588941267685827</v>
      </c>
      <c r="AP2313" s="25" t="n">
        <v>-0.1117259515499133</v>
      </c>
      <c r="AQ2313" s="25" t="n">
        <v>-0.6011986204706368</v>
      </c>
    </row>
    <row r="2314">
      <c r="A2314" s="23">
        <f>Universe!A2314</f>
        <v/>
      </c>
      <c r="B2314" s="24">
        <f>IF(Universe!W2314="","",(Universe!W2314-$B$2550)/$C$2550)</f>
        <v/>
      </c>
      <c r="C2314" s="24">
        <f>IF(Universe!X2314="","",(Universe!X2314-$B$2551)/$C$2551)</f>
        <v/>
      </c>
      <c r="D2314" s="24">
        <f>IF(Universe!Y2314="","",(Universe!Y2314-$B$2552)/$C$2552)</f>
        <v/>
      </c>
      <c r="E2314" s="24">
        <f>IF(Universe!Z2314="","",(Universe!Z2314-$B$2553)/$C$2553)</f>
        <v/>
      </c>
      <c r="F2314" s="24">
        <f>IF(Universe!AA2314="","",(Universe!AA2314-$B$2554)/$C$2554)</f>
        <v/>
      </c>
      <c r="G2314" s="24">
        <f>IF(Universe!AB2314="","",(Universe!AB2314-$B$2555)/$C$2555)</f>
        <v/>
      </c>
      <c r="H2314" s="24">
        <f>IF(Universe!AC2314="","",(Universe!AC2314-$B$2556)/$C$2556)</f>
        <v/>
      </c>
      <c r="I2314" s="24">
        <f>IF(Universe!AD2314="","",(Universe!AD2314-$B$2557)/$C$2557)</f>
        <v/>
      </c>
      <c r="J2314" s="24">
        <f>IF(Universe!AE2314="","",(Universe!AE2314-$B$2558)/$C$2558)</f>
        <v/>
      </c>
      <c r="K2314" s="24">
        <f>IF(Universe!AF2314="","",(Universe!AF2314-$B$2559)/$C$2559)</f>
        <v/>
      </c>
      <c r="L2314" s="24">
        <f>IF(Universe!AG2314="","",(Universe!AG2314-$B$2560)/$C$2560)</f>
        <v/>
      </c>
      <c r="M2314" s="24">
        <f>IF(Universe!AH2314="","",(Universe!AH2314-$B$2561)/$C$2561)</f>
        <v/>
      </c>
      <c r="N2314" s="24">
        <f>IF(Universe!AI2314="","",(Universe!AI2314-$B$2562)/$C$2562)</f>
        <v/>
      </c>
      <c r="O2314" s="24">
        <f>0.74*IF(B2314="",0,B2314)+0.16*IF(C2314="",0,C2314)+0.1*IF(D2314="",0,D2314)</f>
        <v/>
      </c>
      <c r="P2314" s="24">
        <f>0.35*IF(E2314="",0,E2314)+0.35*IF(F2314="",0,F2314)+0.3*IF(G2314="",0,G2314)</f>
        <v/>
      </c>
      <c r="Q2314" s="24">
        <f>0.656*IF(I2314="",0,I2314)+0.344*IF(H2314="",0,H2314)</f>
        <v/>
      </c>
      <c r="R2314" s="24">
        <f>0.338*IF(J2314="",0,J2314)+0.662*IF(K2314="",0,K2314)</f>
        <v/>
      </c>
      <c r="S2314" s="24">
        <f>0.38*IF(L2314="",0,L2314)+0.35*IF(M2314="",0,M2314)+0.27*IF(N2314="",0,N2314)</f>
        <v/>
      </c>
      <c r="T2314" s="24">
        <f>IF(Universe!S2314="","",((Universe!S2314-$B$2565)/$C$2565)^3)</f>
        <v/>
      </c>
      <c r="U2314" s="24">
        <f>IF(Universe!S2314="","",(Universe!S2314-$B$2565)/$C$2565)</f>
        <v/>
      </c>
      <c r="V2314" s="24">
        <f>IF(Universe!T2314="","",(Universe!T2314-$B$2566)/$C$2566)</f>
        <v/>
      </c>
      <c r="W2314" s="24">
        <f>IF(Universe!U2314="","",(Universe!U2314-$B$2567)/$C$2567)</f>
        <v/>
      </c>
      <c r="X2314" s="24">
        <f>IF(O2314="","",(O2314-$B$2571)/$C$2571)</f>
        <v/>
      </c>
      <c r="Y2314" s="24">
        <f>IF(T2314="","",(T2314-$B$2576)/$C$2576)</f>
        <v/>
      </c>
      <c r="Z2314" s="24">
        <f>IF(Universe!V2314="","",(Universe!V2314-$B$2568)/$C$2568)</f>
        <v/>
      </c>
      <c r="AA2314" s="24">
        <f>IF(P2314="","",(P2314-$B$2572)/$C$2572)</f>
        <v/>
      </c>
      <c r="AB2314" s="24">
        <f>IF(Q2314="","",(Q2314-$B$2573)/$C$2573)</f>
        <v/>
      </c>
      <c r="AC2314" s="24">
        <f>IF(R2314="","",(R2314-$B$2574)/$C$2574)</f>
        <v/>
      </c>
      <c r="AD2314" s="24">
        <f>IF(S2314="","",(S2314-$B$2575)/$C$2575)</f>
        <v/>
      </c>
      <c r="AE2314" s="24">
        <f>IF(Y2314="","",Y2314-(19.12044933116382+16.522174187581257*U2314))</f>
        <v/>
      </c>
      <c r="AF2314" s="24">
        <f>IF(X2314="","",(X2314-(-0.27268023098325006+0.47142105304415904*V2314+-0.3189264934812436*U2314)--5.286111042926227e-16)/0.7994208745952703)</f>
        <v/>
      </c>
      <c r="AG2314" s="24">
        <f>IF(AA2314="","",(AA2314-(0.5248806186338691+-0.064206457956449*U2314)-5.43454825424064e-16)/0.9977404048781155)</f>
        <v/>
      </c>
      <c r="AH2314" s="25" t="n">
        <v>-1.551678241156302</v>
      </c>
      <c r="AI2314" s="25" t="n">
        <v>1.584637018176354</v>
      </c>
      <c r="AJ2314" s="25" t="n">
        <v>0.3585109496793446</v>
      </c>
      <c r="AK2314" s="25" t="n">
        <v>0.431862508254323</v>
      </c>
      <c r="AL2314" s="25" t="n">
        <v>2.876513637743959</v>
      </c>
      <c r="AM2314" s="25" t="n">
        <v>-0.0309640529187797</v>
      </c>
      <c r="AN2314" s="25" t="n">
        <v>1.799994950569988</v>
      </c>
      <c r="AO2314" s="25" t="n">
        <v>-0.1374555578517375</v>
      </c>
      <c r="AP2314" s="25" t="n">
        <v>0.1284456587777773</v>
      </c>
      <c r="AQ2314" s="25" t="n">
        <v>0.1102616031570261</v>
      </c>
    </row>
    <row r="2315">
      <c r="A2315" s="23">
        <f>Universe!A2315</f>
        <v/>
      </c>
      <c r="B2315" s="24">
        <f>IF(Universe!W2315="","",(Universe!W2315-$B$2550)/$C$2550)</f>
        <v/>
      </c>
      <c r="C2315" s="24">
        <f>IF(Universe!X2315="","",(Universe!X2315-$B$2551)/$C$2551)</f>
        <v/>
      </c>
      <c r="D2315" s="24">
        <f>IF(Universe!Y2315="","",(Universe!Y2315-$B$2552)/$C$2552)</f>
        <v/>
      </c>
      <c r="E2315" s="24">
        <f>IF(Universe!Z2315="","",(Universe!Z2315-$B$2553)/$C$2553)</f>
        <v/>
      </c>
      <c r="F2315" s="24">
        <f>IF(Universe!AA2315="","",(Universe!AA2315-$B$2554)/$C$2554)</f>
        <v/>
      </c>
      <c r="G2315" s="24">
        <f>IF(Universe!AB2315="","",(Universe!AB2315-$B$2555)/$C$2555)</f>
        <v/>
      </c>
      <c r="H2315" s="24">
        <f>IF(Universe!AC2315="","",(Universe!AC2315-$B$2556)/$C$2556)</f>
        <v/>
      </c>
      <c r="I2315" s="24">
        <f>IF(Universe!AD2315="","",(Universe!AD2315-$B$2557)/$C$2557)</f>
        <v/>
      </c>
      <c r="J2315" s="24">
        <f>IF(Universe!AE2315="","",(Universe!AE2315-$B$2558)/$C$2558)</f>
        <v/>
      </c>
      <c r="K2315" s="24">
        <f>IF(Universe!AF2315="","",(Universe!AF2315-$B$2559)/$C$2559)</f>
        <v/>
      </c>
      <c r="L2315" s="24">
        <f>IF(Universe!AG2315="","",(Universe!AG2315-$B$2560)/$C$2560)</f>
        <v/>
      </c>
      <c r="M2315" s="24">
        <f>IF(Universe!AH2315="","",(Universe!AH2315-$B$2561)/$C$2561)</f>
        <v/>
      </c>
      <c r="N2315" s="24">
        <f>IF(Universe!AI2315="","",(Universe!AI2315-$B$2562)/$C$2562)</f>
        <v/>
      </c>
      <c r="O2315" s="24">
        <f>0.74*IF(B2315="",0,B2315)+0.16*IF(C2315="",0,C2315)+0.1*IF(D2315="",0,D2315)</f>
        <v/>
      </c>
      <c r="P2315" s="24">
        <f>0.35*IF(E2315="",0,E2315)+0.35*IF(F2315="",0,F2315)+0.3*IF(G2315="",0,G2315)</f>
        <v/>
      </c>
      <c r="Q2315" s="24">
        <f>0.656*IF(I2315="",0,I2315)+0.344*IF(H2315="",0,H2315)</f>
        <v/>
      </c>
      <c r="R2315" s="24">
        <f>0.338*IF(J2315="",0,J2315)+0.662*IF(K2315="",0,K2315)</f>
        <v/>
      </c>
      <c r="S2315" s="24">
        <f>0.38*IF(L2315="",0,L2315)+0.35*IF(M2315="",0,M2315)+0.27*IF(N2315="",0,N2315)</f>
        <v/>
      </c>
      <c r="T2315" s="24">
        <f>IF(Universe!S2315="","",((Universe!S2315-$B$2565)/$C$2565)^3)</f>
        <v/>
      </c>
      <c r="U2315" s="24">
        <f>IF(Universe!S2315="","",(Universe!S2315-$B$2565)/$C$2565)</f>
        <v/>
      </c>
      <c r="V2315" s="24">
        <f>IF(Universe!T2315="","",(Universe!T2315-$B$2566)/$C$2566)</f>
        <v/>
      </c>
      <c r="W2315" s="24">
        <f>IF(Universe!U2315="","",(Universe!U2315-$B$2567)/$C$2567)</f>
        <v/>
      </c>
      <c r="X2315" s="24">
        <f>IF(O2315="","",(O2315-$B$2571)/$C$2571)</f>
        <v/>
      </c>
      <c r="Y2315" s="24">
        <f>IF(T2315="","",(T2315-$B$2576)/$C$2576)</f>
        <v/>
      </c>
      <c r="Z2315" s="24">
        <f>IF(Universe!V2315="","",(Universe!V2315-$B$2568)/$C$2568)</f>
        <v/>
      </c>
      <c r="AA2315" s="24">
        <f>IF(P2315="","",(P2315-$B$2572)/$C$2572)</f>
        <v/>
      </c>
      <c r="AB2315" s="24">
        <f>IF(Q2315="","",(Q2315-$B$2573)/$C$2573)</f>
        <v/>
      </c>
      <c r="AC2315" s="24">
        <f>IF(R2315="","",(R2315-$B$2574)/$C$2574)</f>
        <v/>
      </c>
      <c r="AD2315" s="24">
        <f>IF(S2315="","",(S2315-$B$2575)/$C$2575)</f>
        <v/>
      </c>
      <c r="AE2315" s="24">
        <f>IF(Y2315="","",Y2315-(19.12044933116382+16.522174187581257*U2315))</f>
        <v/>
      </c>
      <c r="AF2315" s="24">
        <f>IF(X2315="","",(X2315-(-0.27268023098325006+0.47142105304415904*V2315+-0.3189264934812436*U2315)--5.286111042926227e-16)/0.7994208745952703)</f>
        <v/>
      </c>
      <c r="AG2315" s="24">
        <f>IF(AA2315="","",(AA2315-(0.5248806186338691+-0.064206457956449*U2315)-5.43454825424064e-16)/0.9977404048781155)</f>
        <v/>
      </c>
      <c r="AH2315" s="25" t="n">
        <v>-3.169827526169875</v>
      </c>
      <c r="AI2315" s="25" t="n">
        <v>0.3266278803034483</v>
      </c>
      <c r="AJ2315" s="25" t="n">
        <v>-0.8185753201146437</v>
      </c>
      <c r="AK2315" s="25" t="n">
        <v>0.1068807352698683</v>
      </c>
      <c r="AL2315" s="25" t="n">
        <v>2.700262971200749</v>
      </c>
      <c r="AM2315" s="25" t="n">
        <v>2.431236073662872</v>
      </c>
      <c r="AN2315" s="25" t="n">
        <v>0.8115643206392009</v>
      </c>
      <c r="AO2315" s="25" t="n">
        <v>0.0420185867249696</v>
      </c>
      <c r="AP2315" s="25" t="n">
        <v>-1.264875577750399</v>
      </c>
      <c r="AQ2315" s="25" t="n">
        <v>0.1636601460347344</v>
      </c>
    </row>
    <row r="2316">
      <c r="A2316" s="23">
        <f>Universe!A2316</f>
        <v/>
      </c>
      <c r="B2316" s="24">
        <f>IF(Universe!W2316="","",(Universe!W2316-$B$2550)/$C$2550)</f>
        <v/>
      </c>
      <c r="C2316" s="24">
        <f>IF(Universe!X2316="","",(Universe!X2316-$B$2551)/$C$2551)</f>
        <v/>
      </c>
      <c r="D2316" s="24">
        <f>IF(Universe!Y2316="","",(Universe!Y2316-$B$2552)/$C$2552)</f>
        <v/>
      </c>
      <c r="E2316" s="24">
        <f>IF(Universe!Z2316="","",(Universe!Z2316-$B$2553)/$C$2553)</f>
        <v/>
      </c>
      <c r="F2316" s="24">
        <f>IF(Universe!AA2316="","",(Universe!AA2316-$B$2554)/$C$2554)</f>
        <v/>
      </c>
      <c r="G2316" s="24">
        <f>IF(Universe!AB2316="","",(Universe!AB2316-$B$2555)/$C$2555)</f>
        <v/>
      </c>
      <c r="H2316" s="24">
        <f>IF(Universe!AC2316="","",(Universe!AC2316-$B$2556)/$C$2556)</f>
        <v/>
      </c>
      <c r="I2316" s="24">
        <f>IF(Universe!AD2316="","",(Universe!AD2316-$B$2557)/$C$2557)</f>
        <v/>
      </c>
      <c r="J2316" s="24">
        <f>IF(Universe!AE2316="","",(Universe!AE2316-$B$2558)/$C$2558)</f>
        <v/>
      </c>
      <c r="K2316" s="24">
        <f>IF(Universe!AF2316="","",(Universe!AF2316-$B$2559)/$C$2559)</f>
        <v/>
      </c>
      <c r="L2316" s="24">
        <f>IF(Universe!AG2316="","",(Universe!AG2316-$B$2560)/$C$2560)</f>
        <v/>
      </c>
      <c r="M2316" s="24">
        <f>IF(Universe!AH2316="","",(Universe!AH2316-$B$2561)/$C$2561)</f>
        <v/>
      </c>
      <c r="N2316" s="24">
        <f>IF(Universe!AI2316="","",(Universe!AI2316-$B$2562)/$C$2562)</f>
        <v/>
      </c>
      <c r="O2316" s="24">
        <f>0.74*IF(B2316="",0,B2316)+0.16*IF(C2316="",0,C2316)+0.1*IF(D2316="",0,D2316)</f>
        <v/>
      </c>
      <c r="P2316" s="24">
        <f>0.35*IF(E2316="",0,E2316)+0.35*IF(F2316="",0,F2316)+0.3*IF(G2316="",0,G2316)</f>
        <v/>
      </c>
      <c r="Q2316" s="24">
        <f>0.656*IF(I2316="",0,I2316)+0.344*IF(H2316="",0,H2316)</f>
        <v/>
      </c>
      <c r="R2316" s="24">
        <f>0.338*IF(J2316="",0,J2316)+0.662*IF(K2316="",0,K2316)</f>
        <v/>
      </c>
      <c r="S2316" s="24">
        <f>0.38*IF(L2316="",0,L2316)+0.35*IF(M2316="",0,M2316)+0.27*IF(N2316="",0,N2316)</f>
        <v/>
      </c>
      <c r="T2316" s="24">
        <f>IF(Universe!S2316="","",((Universe!S2316-$B$2565)/$C$2565)^3)</f>
        <v/>
      </c>
      <c r="U2316" s="24">
        <f>IF(Universe!S2316="","",(Universe!S2316-$B$2565)/$C$2565)</f>
        <v/>
      </c>
      <c r="V2316" s="24">
        <f>IF(Universe!T2316="","",(Universe!T2316-$B$2566)/$C$2566)</f>
        <v/>
      </c>
      <c r="W2316" s="24">
        <f>IF(Universe!U2316="","",(Universe!U2316-$B$2567)/$C$2567)</f>
        <v/>
      </c>
      <c r="X2316" s="24">
        <f>IF(O2316="","",(O2316-$B$2571)/$C$2571)</f>
        <v/>
      </c>
      <c r="Y2316" s="24">
        <f>IF(T2316="","",(T2316-$B$2576)/$C$2576)</f>
        <v/>
      </c>
      <c r="Z2316" s="24">
        <f>IF(Universe!V2316="","",(Universe!V2316-$B$2568)/$C$2568)</f>
        <v/>
      </c>
      <c r="AA2316" s="24">
        <f>IF(P2316="","",(P2316-$B$2572)/$C$2572)</f>
        <v/>
      </c>
      <c r="AB2316" s="24">
        <f>IF(Q2316="","",(Q2316-$B$2573)/$C$2573)</f>
        <v/>
      </c>
      <c r="AC2316" s="24">
        <f>IF(R2316="","",(R2316-$B$2574)/$C$2574)</f>
        <v/>
      </c>
      <c r="AD2316" s="24">
        <f>IF(S2316="","",(S2316-$B$2575)/$C$2575)</f>
        <v/>
      </c>
      <c r="AE2316" s="24">
        <f>IF(Y2316="","",Y2316-(19.12044933116382+16.522174187581257*U2316))</f>
        <v/>
      </c>
      <c r="AF2316" s="24">
        <f>IF(X2316="","",(X2316-(-0.27268023098325006+0.47142105304415904*V2316+-0.3189264934812436*U2316)--5.286111042926227e-16)/0.7994208745952703)</f>
        <v/>
      </c>
      <c r="AG2316" s="24">
        <f>IF(AA2316="","",(AA2316-(0.5248806186338691+-0.064206457956449*U2316)-5.43454825424064e-16)/0.9977404048781155)</f>
        <v/>
      </c>
      <c r="AH2316" s="25" t="n">
        <v>-3.186177819372831</v>
      </c>
      <c r="AI2316" s="25" t="n">
        <v>0.3974787477303128</v>
      </c>
      <c r="AJ2316" s="25" t="n">
        <v>-0.7908555386787546</v>
      </c>
      <c r="AK2316" s="25" t="n">
        <v>0.3329859846248319</v>
      </c>
      <c r="AL2316" s="25" t="n">
        <v>2.671461898417641</v>
      </c>
      <c r="AM2316" s="25" t="n">
        <v>2.510125140030349</v>
      </c>
      <c r="AN2316" s="25" t="n">
        <v>2.678984638946571</v>
      </c>
      <c r="AO2316" s="25" t="n">
        <v>0.046454485687057</v>
      </c>
      <c r="AP2316" s="25" t="n">
        <v>-1.264875577750399</v>
      </c>
      <c r="AQ2316" s="25" t="n">
        <v>0.1669638010157255</v>
      </c>
    </row>
    <row r="2317">
      <c r="A2317" s="23">
        <f>Universe!A2317</f>
        <v/>
      </c>
      <c r="B2317" s="24">
        <f>IF(Universe!W2317="","",(Universe!W2317-$B$2550)/$C$2550)</f>
        <v/>
      </c>
      <c r="C2317" s="24">
        <f>IF(Universe!X2317="","",(Universe!X2317-$B$2551)/$C$2551)</f>
        <v/>
      </c>
      <c r="D2317" s="24">
        <f>IF(Universe!Y2317="","",(Universe!Y2317-$B$2552)/$C$2552)</f>
        <v/>
      </c>
      <c r="E2317" s="24">
        <f>IF(Universe!Z2317="","",(Universe!Z2317-$B$2553)/$C$2553)</f>
        <v/>
      </c>
      <c r="F2317" s="24">
        <f>IF(Universe!AA2317="","",(Universe!AA2317-$B$2554)/$C$2554)</f>
        <v/>
      </c>
      <c r="G2317" s="24">
        <f>IF(Universe!AB2317="","",(Universe!AB2317-$B$2555)/$C$2555)</f>
        <v/>
      </c>
      <c r="H2317" s="24">
        <f>IF(Universe!AC2317="","",(Universe!AC2317-$B$2556)/$C$2556)</f>
        <v/>
      </c>
      <c r="I2317" s="24">
        <f>IF(Universe!AD2317="","",(Universe!AD2317-$B$2557)/$C$2557)</f>
        <v/>
      </c>
      <c r="J2317" s="24">
        <f>IF(Universe!AE2317="","",(Universe!AE2317-$B$2558)/$C$2558)</f>
        <v/>
      </c>
      <c r="K2317" s="24">
        <f>IF(Universe!AF2317="","",(Universe!AF2317-$B$2559)/$C$2559)</f>
        <v/>
      </c>
      <c r="L2317" s="24">
        <f>IF(Universe!AG2317="","",(Universe!AG2317-$B$2560)/$C$2560)</f>
        <v/>
      </c>
      <c r="M2317" s="24">
        <f>IF(Universe!AH2317="","",(Universe!AH2317-$B$2561)/$C$2561)</f>
        <v/>
      </c>
      <c r="N2317" s="24">
        <f>IF(Universe!AI2317="","",(Universe!AI2317-$B$2562)/$C$2562)</f>
        <v/>
      </c>
      <c r="O2317" s="24">
        <f>0.74*IF(B2317="",0,B2317)+0.16*IF(C2317="",0,C2317)+0.1*IF(D2317="",0,D2317)</f>
        <v/>
      </c>
      <c r="P2317" s="24">
        <f>0.35*IF(E2317="",0,E2317)+0.35*IF(F2317="",0,F2317)+0.3*IF(G2317="",0,G2317)</f>
        <v/>
      </c>
      <c r="Q2317" s="24">
        <f>0.656*IF(I2317="",0,I2317)+0.344*IF(H2317="",0,H2317)</f>
        <v/>
      </c>
      <c r="R2317" s="24">
        <f>0.338*IF(J2317="",0,J2317)+0.662*IF(K2317="",0,K2317)</f>
        <v/>
      </c>
      <c r="S2317" s="24">
        <f>0.38*IF(L2317="",0,L2317)+0.35*IF(M2317="",0,M2317)+0.27*IF(N2317="",0,N2317)</f>
        <v/>
      </c>
      <c r="T2317" s="24">
        <f>IF(Universe!S2317="","",((Universe!S2317-$B$2565)/$C$2565)^3)</f>
        <v/>
      </c>
      <c r="U2317" s="24">
        <f>IF(Universe!S2317="","",(Universe!S2317-$B$2565)/$C$2565)</f>
        <v/>
      </c>
      <c r="V2317" s="24">
        <f>IF(Universe!T2317="","",(Universe!T2317-$B$2566)/$C$2566)</f>
        <v/>
      </c>
      <c r="W2317" s="24">
        <f>IF(Universe!U2317="","",(Universe!U2317-$B$2567)/$C$2567)</f>
        <v/>
      </c>
      <c r="X2317" s="24">
        <f>IF(O2317="","",(O2317-$B$2571)/$C$2571)</f>
        <v/>
      </c>
      <c r="Y2317" s="24">
        <f>IF(T2317="","",(T2317-$B$2576)/$C$2576)</f>
        <v/>
      </c>
      <c r="Z2317" s="24">
        <f>IF(Universe!V2317="","",(Universe!V2317-$B$2568)/$C$2568)</f>
        <v/>
      </c>
      <c r="AA2317" s="24">
        <f>IF(P2317="","",(P2317-$B$2572)/$C$2572)</f>
        <v/>
      </c>
      <c r="AB2317" s="24">
        <f>IF(Q2317="","",(Q2317-$B$2573)/$C$2573)</f>
        <v/>
      </c>
      <c r="AC2317" s="24">
        <f>IF(R2317="","",(R2317-$B$2574)/$C$2574)</f>
        <v/>
      </c>
      <c r="AD2317" s="24">
        <f>IF(S2317="","",(S2317-$B$2575)/$C$2575)</f>
        <v/>
      </c>
      <c r="AE2317" s="24">
        <f>IF(Y2317="","",Y2317-(19.12044933116382+16.522174187581257*U2317))</f>
        <v/>
      </c>
      <c r="AF2317" s="24">
        <f>IF(X2317="","",(X2317-(-0.27268023098325006+0.47142105304415904*V2317+-0.3189264934812436*U2317)--5.286111042926227e-16)/0.7994208745952703)</f>
        <v/>
      </c>
      <c r="AG2317" s="24">
        <f>IF(AA2317="","",(AA2317-(0.5248806186338691+-0.064206457956449*U2317)-5.43454825424064e-16)/0.9977404048781155)</f>
        <v/>
      </c>
      <c r="AH2317" s="25" t="n">
        <v>-1.154648503424207</v>
      </c>
      <c r="AI2317" s="25" t="n">
        <v>2.333663025084681</v>
      </c>
      <c r="AJ2317" s="25" t="n">
        <v>0.4130490526722921</v>
      </c>
      <c r="AK2317" s="25" t="n">
        <v>-0.3859816759137897</v>
      </c>
      <c r="AL2317" s="25" t="n">
        <v>2.318642332581011</v>
      </c>
      <c r="AM2317" s="25" t="n">
        <v>0.2823232670135027</v>
      </c>
      <c r="AN2317" s="25" t="n">
        <v>1.220383202871007</v>
      </c>
      <c r="AO2317" s="25" t="n">
        <v>0.06396905147036611</v>
      </c>
      <c r="AP2317" s="25" t="n">
        <v>1.018174551831143</v>
      </c>
      <c r="AQ2317" s="25" t="n">
        <v>0.516607708652578</v>
      </c>
    </row>
    <row r="2318">
      <c r="A2318" s="23">
        <f>Universe!A2318</f>
        <v/>
      </c>
      <c r="B2318" s="24">
        <f>IF(Universe!W2318="","",(Universe!W2318-$B$2550)/$C$2550)</f>
        <v/>
      </c>
      <c r="C2318" s="24">
        <f>IF(Universe!X2318="","",(Universe!X2318-$B$2551)/$C$2551)</f>
        <v/>
      </c>
      <c r="D2318" s="24">
        <f>IF(Universe!Y2318="","",(Universe!Y2318-$B$2552)/$C$2552)</f>
        <v/>
      </c>
      <c r="E2318" s="24">
        <f>IF(Universe!Z2318="","",(Universe!Z2318-$B$2553)/$C$2553)</f>
        <v/>
      </c>
      <c r="F2318" s="24">
        <f>IF(Universe!AA2318="","",(Universe!AA2318-$B$2554)/$C$2554)</f>
        <v/>
      </c>
      <c r="G2318" s="24">
        <f>IF(Universe!AB2318="","",(Universe!AB2318-$B$2555)/$C$2555)</f>
        <v/>
      </c>
      <c r="H2318" s="24">
        <f>IF(Universe!AC2318="","",(Universe!AC2318-$B$2556)/$C$2556)</f>
        <v/>
      </c>
      <c r="I2318" s="24">
        <f>IF(Universe!AD2318="","",(Universe!AD2318-$B$2557)/$C$2557)</f>
        <v/>
      </c>
      <c r="J2318" s="24">
        <f>IF(Universe!AE2318="","",(Universe!AE2318-$B$2558)/$C$2558)</f>
        <v/>
      </c>
      <c r="K2318" s="24">
        <f>IF(Universe!AF2318="","",(Universe!AF2318-$B$2559)/$C$2559)</f>
        <v/>
      </c>
      <c r="L2318" s="24">
        <f>IF(Universe!AG2318="","",(Universe!AG2318-$B$2560)/$C$2560)</f>
        <v/>
      </c>
      <c r="M2318" s="24">
        <f>IF(Universe!AH2318="","",(Universe!AH2318-$B$2561)/$C$2561)</f>
        <v/>
      </c>
      <c r="N2318" s="24">
        <f>IF(Universe!AI2318="","",(Universe!AI2318-$B$2562)/$C$2562)</f>
        <v/>
      </c>
      <c r="O2318" s="24">
        <f>0.74*IF(B2318="",0,B2318)+0.16*IF(C2318="",0,C2318)+0.1*IF(D2318="",0,D2318)</f>
        <v/>
      </c>
      <c r="P2318" s="24">
        <f>0.35*IF(E2318="",0,E2318)+0.35*IF(F2318="",0,F2318)+0.3*IF(G2318="",0,G2318)</f>
        <v/>
      </c>
      <c r="Q2318" s="24">
        <f>0.656*IF(I2318="",0,I2318)+0.344*IF(H2318="",0,H2318)</f>
        <v/>
      </c>
      <c r="R2318" s="24">
        <f>0.338*IF(J2318="",0,J2318)+0.662*IF(K2318="",0,K2318)</f>
        <v/>
      </c>
      <c r="S2318" s="24">
        <f>0.38*IF(L2318="",0,L2318)+0.35*IF(M2318="",0,M2318)+0.27*IF(N2318="",0,N2318)</f>
        <v/>
      </c>
      <c r="T2318" s="24">
        <f>IF(Universe!S2318="","",((Universe!S2318-$B$2565)/$C$2565)^3)</f>
        <v/>
      </c>
      <c r="U2318" s="24">
        <f>IF(Universe!S2318="","",(Universe!S2318-$B$2565)/$C$2565)</f>
        <v/>
      </c>
      <c r="V2318" s="24">
        <f>IF(Universe!T2318="","",(Universe!T2318-$B$2566)/$C$2566)</f>
        <v/>
      </c>
      <c r="W2318" s="24">
        <f>IF(Universe!U2318="","",(Universe!U2318-$B$2567)/$C$2567)</f>
        <v/>
      </c>
      <c r="X2318" s="24">
        <f>IF(O2318="","",(O2318-$B$2571)/$C$2571)</f>
        <v/>
      </c>
      <c r="Y2318" s="24">
        <f>IF(T2318="","",(T2318-$B$2576)/$C$2576)</f>
        <v/>
      </c>
      <c r="Z2318" s="24">
        <f>IF(Universe!V2318="","",(Universe!V2318-$B$2568)/$C$2568)</f>
        <v/>
      </c>
      <c r="AA2318" s="24">
        <f>IF(P2318="","",(P2318-$B$2572)/$C$2572)</f>
        <v/>
      </c>
      <c r="AB2318" s="24">
        <f>IF(Q2318="","",(Q2318-$B$2573)/$C$2573)</f>
        <v/>
      </c>
      <c r="AC2318" s="24">
        <f>IF(R2318="","",(R2318-$B$2574)/$C$2574)</f>
        <v/>
      </c>
      <c r="AD2318" s="24">
        <f>IF(S2318="","",(S2318-$B$2575)/$C$2575)</f>
        <v/>
      </c>
      <c r="AE2318" s="24">
        <f>IF(Y2318="","",Y2318-(19.12044933116382+16.522174187581257*U2318))</f>
        <v/>
      </c>
      <c r="AF2318" s="24">
        <f>IF(X2318="","",(X2318-(-0.27268023098325006+0.47142105304415904*V2318+-0.3189264934812436*U2318)--5.286111042926227e-16)/0.7994208745952703)</f>
        <v/>
      </c>
      <c r="AG2318" s="24">
        <f>IF(AA2318="","",(AA2318-(0.5248806186338691+-0.064206457956449*U2318)-5.43454825424064e-16)/0.9977404048781155)</f>
        <v/>
      </c>
      <c r="AH2318" s="25" t="n">
        <v>-3.49288867315073</v>
      </c>
      <c r="AI2318" s="25" t="n">
        <v>0.4347539878520619</v>
      </c>
      <c r="AJ2318" s="25" t="n">
        <v>3.801011260745483</v>
      </c>
      <c r="AK2318" s="25" t="n">
        <v>1.998899266549642</v>
      </c>
      <c r="AL2318" s="25" t="n">
        <v>2.006414463972108</v>
      </c>
      <c r="AM2318" s="25" t="n">
        <v>-0.2174189272885406</v>
      </c>
      <c r="AN2318" s="25" t="n">
        <v>1.622996047750225</v>
      </c>
      <c r="AO2318" s="25" t="n">
        <v>-0.106366970519757</v>
      </c>
      <c r="AP2318" s="25" t="n">
        <v>-0.4407188820843911</v>
      </c>
      <c r="AQ2318" s="25" t="n">
        <v>-0.6019038218627414</v>
      </c>
    </row>
    <row r="2319">
      <c r="A2319" s="23">
        <f>Universe!A2319</f>
        <v/>
      </c>
      <c r="B2319" s="24">
        <f>IF(Universe!W2319="","",(Universe!W2319-$B$2550)/$C$2550)</f>
        <v/>
      </c>
      <c r="C2319" s="24">
        <f>IF(Universe!X2319="","",(Universe!X2319-$B$2551)/$C$2551)</f>
        <v/>
      </c>
      <c r="D2319" s="24">
        <f>IF(Universe!Y2319="","",(Universe!Y2319-$B$2552)/$C$2552)</f>
        <v/>
      </c>
      <c r="E2319" s="24">
        <f>IF(Universe!Z2319="","",(Universe!Z2319-$B$2553)/$C$2553)</f>
        <v/>
      </c>
      <c r="F2319" s="24">
        <f>IF(Universe!AA2319="","",(Universe!AA2319-$B$2554)/$C$2554)</f>
        <v/>
      </c>
      <c r="G2319" s="24">
        <f>IF(Universe!AB2319="","",(Universe!AB2319-$B$2555)/$C$2555)</f>
        <v/>
      </c>
      <c r="H2319" s="24">
        <f>IF(Universe!AC2319="","",(Universe!AC2319-$B$2556)/$C$2556)</f>
        <v/>
      </c>
      <c r="I2319" s="24">
        <f>IF(Universe!AD2319="","",(Universe!AD2319-$B$2557)/$C$2557)</f>
        <v/>
      </c>
      <c r="J2319" s="24">
        <f>IF(Universe!AE2319="","",(Universe!AE2319-$B$2558)/$C$2558)</f>
        <v/>
      </c>
      <c r="K2319" s="24">
        <f>IF(Universe!AF2319="","",(Universe!AF2319-$B$2559)/$C$2559)</f>
        <v/>
      </c>
      <c r="L2319" s="24">
        <f>IF(Universe!AG2319="","",(Universe!AG2319-$B$2560)/$C$2560)</f>
        <v/>
      </c>
      <c r="M2319" s="24">
        <f>IF(Universe!AH2319="","",(Universe!AH2319-$B$2561)/$C$2561)</f>
        <v/>
      </c>
      <c r="N2319" s="24">
        <f>IF(Universe!AI2319="","",(Universe!AI2319-$B$2562)/$C$2562)</f>
        <v/>
      </c>
      <c r="O2319" s="24">
        <f>0.74*IF(B2319="",0,B2319)+0.16*IF(C2319="",0,C2319)+0.1*IF(D2319="",0,D2319)</f>
        <v/>
      </c>
      <c r="P2319" s="24">
        <f>0.35*IF(E2319="",0,E2319)+0.35*IF(F2319="",0,F2319)+0.3*IF(G2319="",0,G2319)</f>
        <v/>
      </c>
      <c r="Q2319" s="24">
        <f>0.656*IF(I2319="",0,I2319)+0.344*IF(H2319="",0,H2319)</f>
        <v/>
      </c>
      <c r="R2319" s="24">
        <f>0.338*IF(J2319="",0,J2319)+0.662*IF(K2319="",0,K2319)</f>
        <v/>
      </c>
      <c r="S2319" s="24">
        <f>0.38*IF(L2319="",0,L2319)+0.35*IF(M2319="",0,M2319)+0.27*IF(N2319="",0,N2319)</f>
        <v/>
      </c>
      <c r="T2319" s="24">
        <f>IF(Universe!S2319="","",((Universe!S2319-$B$2565)/$C$2565)^3)</f>
        <v/>
      </c>
      <c r="U2319" s="24">
        <f>IF(Universe!S2319="","",(Universe!S2319-$B$2565)/$C$2565)</f>
        <v/>
      </c>
      <c r="V2319" s="24">
        <f>IF(Universe!T2319="","",(Universe!T2319-$B$2566)/$C$2566)</f>
        <v/>
      </c>
      <c r="W2319" s="24">
        <f>IF(Universe!U2319="","",(Universe!U2319-$B$2567)/$C$2567)</f>
        <v/>
      </c>
      <c r="X2319" s="24">
        <f>IF(O2319="","",(O2319-$B$2571)/$C$2571)</f>
        <v/>
      </c>
      <c r="Y2319" s="24">
        <f>IF(T2319="","",(T2319-$B$2576)/$C$2576)</f>
        <v/>
      </c>
      <c r="Z2319" s="24">
        <f>IF(Universe!V2319="","",(Universe!V2319-$B$2568)/$C$2568)</f>
        <v/>
      </c>
      <c r="AA2319" s="24">
        <f>IF(P2319="","",(P2319-$B$2572)/$C$2572)</f>
        <v/>
      </c>
      <c r="AB2319" s="24">
        <f>IF(Q2319="","",(Q2319-$B$2573)/$C$2573)</f>
        <v/>
      </c>
      <c r="AC2319" s="24">
        <f>IF(R2319="","",(R2319-$B$2574)/$C$2574)</f>
        <v/>
      </c>
      <c r="AD2319" s="24">
        <f>IF(S2319="","",(S2319-$B$2575)/$C$2575)</f>
        <v/>
      </c>
      <c r="AE2319" s="24">
        <f>IF(Y2319="","",Y2319-(19.12044933116382+16.522174187581257*U2319))</f>
        <v/>
      </c>
      <c r="AF2319" s="24">
        <f>IF(X2319="","",(X2319-(-0.27268023098325006+0.47142105304415904*V2319+-0.3189264934812436*U2319)--5.286111042926227e-16)/0.7994208745952703)</f>
        <v/>
      </c>
      <c r="AG2319" s="24">
        <f>IF(AA2319="","",(AA2319-(0.5248806186338691+-0.064206457956449*U2319)-5.43454825424064e-16)/0.9977404048781155)</f>
        <v/>
      </c>
      <c r="AH2319" s="25" t="n">
        <v>-0.1361811953323548</v>
      </c>
      <c r="AI2319" s="25" t="n">
        <v>0.0936025434556705</v>
      </c>
      <c r="AJ2319" s="25" t="n">
        <v>0.221885862339478</v>
      </c>
      <c r="AK2319" s="25" t="n">
        <v>0.2960859151351868</v>
      </c>
      <c r="AL2319" s="25" t="n">
        <v>0.3636357723143315</v>
      </c>
      <c r="AM2319" s="25" t="n">
        <v>-0.141207956780876</v>
      </c>
      <c r="AN2319" s="25" t="n">
        <v>0.0524189170179725</v>
      </c>
      <c r="AO2319" s="25" t="n">
        <v>-0.0410148711519998</v>
      </c>
      <c r="AP2319" s="25" t="n">
        <v>1.076652380614653</v>
      </c>
      <c r="AQ2319" s="25" t="n">
        <v>-0.1587567693373646</v>
      </c>
    </row>
    <row r="2320">
      <c r="A2320" s="23">
        <f>Universe!A2320</f>
        <v/>
      </c>
      <c r="B2320" s="24">
        <f>IF(Universe!W2320="","",(Universe!W2320-$B$2550)/$C$2550)</f>
        <v/>
      </c>
      <c r="C2320" s="24">
        <f>IF(Universe!X2320="","",(Universe!X2320-$B$2551)/$C$2551)</f>
        <v/>
      </c>
      <c r="D2320" s="24">
        <f>IF(Universe!Y2320="","",(Universe!Y2320-$B$2552)/$C$2552)</f>
        <v/>
      </c>
      <c r="E2320" s="24">
        <f>IF(Universe!Z2320="","",(Universe!Z2320-$B$2553)/$C$2553)</f>
        <v/>
      </c>
      <c r="F2320" s="24">
        <f>IF(Universe!AA2320="","",(Universe!AA2320-$B$2554)/$C$2554)</f>
        <v/>
      </c>
      <c r="G2320" s="24">
        <f>IF(Universe!AB2320="","",(Universe!AB2320-$B$2555)/$C$2555)</f>
        <v/>
      </c>
      <c r="H2320" s="24">
        <f>IF(Universe!AC2320="","",(Universe!AC2320-$B$2556)/$C$2556)</f>
        <v/>
      </c>
      <c r="I2320" s="24">
        <f>IF(Universe!AD2320="","",(Universe!AD2320-$B$2557)/$C$2557)</f>
        <v/>
      </c>
      <c r="J2320" s="24">
        <f>IF(Universe!AE2320="","",(Universe!AE2320-$B$2558)/$C$2558)</f>
        <v/>
      </c>
      <c r="K2320" s="24">
        <f>IF(Universe!AF2320="","",(Universe!AF2320-$B$2559)/$C$2559)</f>
        <v/>
      </c>
      <c r="L2320" s="24">
        <f>IF(Universe!AG2320="","",(Universe!AG2320-$B$2560)/$C$2560)</f>
        <v/>
      </c>
      <c r="M2320" s="24">
        <f>IF(Universe!AH2320="","",(Universe!AH2320-$B$2561)/$C$2561)</f>
        <v/>
      </c>
      <c r="N2320" s="24">
        <f>IF(Universe!AI2320="","",(Universe!AI2320-$B$2562)/$C$2562)</f>
        <v/>
      </c>
      <c r="O2320" s="24">
        <f>0.74*IF(B2320="",0,B2320)+0.16*IF(C2320="",0,C2320)+0.1*IF(D2320="",0,D2320)</f>
        <v/>
      </c>
      <c r="P2320" s="24">
        <f>0.35*IF(E2320="",0,E2320)+0.35*IF(F2320="",0,F2320)+0.3*IF(G2320="",0,G2320)</f>
        <v/>
      </c>
      <c r="Q2320" s="24">
        <f>0.656*IF(I2320="",0,I2320)+0.344*IF(H2320="",0,H2320)</f>
        <v/>
      </c>
      <c r="R2320" s="24">
        <f>0.338*IF(J2320="",0,J2320)+0.662*IF(K2320="",0,K2320)</f>
        <v/>
      </c>
      <c r="S2320" s="24">
        <f>0.38*IF(L2320="",0,L2320)+0.35*IF(M2320="",0,M2320)+0.27*IF(N2320="",0,N2320)</f>
        <v/>
      </c>
      <c r="T2320" s="24">
        <f>IF(Universe!S2320="","",((Universe!S2320-$B$2565)/$C$2565)^3)</f>
        <v/>
      </c>
      <c r="U2320" s="24">
        <f>IF(Universe!S2320="","",(Universe!S2320-$B$2565)/$C$2565)</f>
        <v/>
      </c>
      <c r="V2320" s="24">
        <f>IF(Universe!T2320="","",(Universe!T2320-$B$2566)/$C$2566)</f>
        <v/>
      </c>
      <c r="W2320" s="24">
        <f>IF(Universe!U2320="","",(Universe!U2320-$B$2567)/$C$2567)</f>
        <v/>
      </c>
      <c r="X2320" s="24">
        <f>IF(O2320="","",(O2320-$B$2571)/$C$2571)</f>
        <v/>
      </c>
      <c r="Y2320" s="24">
        <f>IF(T2320="","",(T2320-$B$2576)/$C$2576)</f>
        <v/>
      </c>
      <c r="Z2320" s="24">
        <f>IF(Universe!V2320="","",(Universe!V2320-$B$2568)/$C$2568)</f>
        <v/>
      </c>
      <c r="AA2320" s="24">
        <f>IF(P2320="","",(P2320-$B$2572)/$C$2572)</f>
        <v/>
      </c>
      <c r="AB2320" s="24">
        <f>IF(Q2320="","",(Q2320-$B$2573)/$C$2573)</f>
        <v/>
      </c>
      <c r="AC2320" s="24">
        <f>IF(R2320="","",(R2320-$B$2574)/$C$2574)</f>
        <v/>
      </c>
      <c r="AD2320" s="24">
        <f>IF(S2320="","",(S2320-$B$2575)/$C$2575)</f>
        <v/>
      </c>
      <c r="AE2320" s="24">
        <f>IF(Y2320="","",Y2320-(19.12044933116382+16.522174187581257*U2320))</f>
        <v/>
      </c>
      <c r="AF2320" s="24">
        <f>IF(X2320="","",(X2320-(-0.27268023098325006+0.47142105304415904*V2320+-0.3189264934812436*U2320)--5.286111042926227e-16)/0.7994208745952703)</f>
        <v/>
      </c>
      <c r="AG2320" s="24">
        <f>IF(AA2320="","",(AA2320-(0.5248806186338691+-0.064206457956449*U2320)-5.43454825424064e-16)/0.9977404048781155)</f>
        <v/>
      </c>
      <c r="AH2320" s="25" t="n">
        <v>-2.211477983150254</v>
      </c>
      <c r="AI2320" s="25" t="n">
        <v>-0.4072539539865395</v>
      </c>
      <c r="AJ2320" s="25" t="n">
        <v>-0.3778446126335598</v>
      </c>
      <c r="AK2320" s="25" t="n">
        <v>-0.7051199227006074</v>
      </c>
      <c r="AL2320" s="25" t="n">
        <v>3.365159430518642</v>
      </c>
      <c r="AM2320" s="25" t="n">
        <v>1.178765331792972</v>
      </c>
      <c r="AN2320" s="25" t="n">
        <v>-0.8998220811178518</v>
      </c>
      <c r="AO2320" s="25" t="n">
        <v>0.0429982446800061</v>
      </c>
      <c r="AP2320" s="25" t="n">
        <v>-0.5721504781642162</v>
      </c>
      <c r="AQ2320" s="25" t="n">
        <v>-0.5634423311421199</v>
      </c>
    </row>
    <row r="2321">
      <c r="A2321" s="23">
        <f>Universe!A2321</f>
        <v/>
      </c>
      <c r="B2321" s="24">
        <f>IF(Universe!W2321="","",(Universe!W2321-$B$2550)/$C$2550)</f>
        <v/>
      </c>
      <c r="C2321" s="24">
        <f>IF(Universe!X2321="","",(Universe!X2321-$B$2551)/$C$2551)</f>
        <v/>
      </c>
      <c r="D2321" s="24">
        <f>IF(Universe!Y2321="","",(Universe!Y2321-$B$2552)/$C$2552)</f>
        <v/>
      </c>
      <c r="E2321" s="24">
        <f>IF(Universe!Z2321="","",(Universe!Z2321-$B$2553)/$C$2553)</f>
        <v/>
      </c>
      <c r="F2321" s="24">
        <f>IF(Universe!AA2321="","",(Universe!AA2321-$B$2554)/$C$2554)</f>
        <v/>
      </c>
      <c r="G2321" s="24">
        <f>IF(Universe!AB2321="","",(Universe!AB2321-$B$2555)/$C$2555)</f>
        <v/>
      </c>
      <c r="H2321" s="24">
        <f>IF(Universe!AC2321="","",(Universe!AC2321-$B$2556)/$C$2556)</f>
        <v/>
      </c>
      <c r="I2321" s="24">
        <f>IF(Universe!AD2321="","",(Universe!AD2321-$B$2557)/$C$2557)</f>
        <v/>
      </c>
      <c r="J2321" s="24">
        <f>IF(Universe!AE2321="","",(Universe!AE2321-$B$2558)/$C$2558)</f>
        <v/>
      </c>
      <c r="K2321" s="24">
        <f>IF(Universe!AF2321="","",(Universe!AF2321-$B$2559)/$C$2559)</f>
        <v/>
      </c>
      <c r="L2321" s="24">
        <f>IF(Universe!AG2321="","",(Universe!AG2321-$B$2560)/$C$2560)</f>
        <v/>
      </c>
      <c r="M2321" s="24">
        <f>IF(Universe!AH2321="","",(Universe!AH2321-$B$2561)/$C$2561)</f>
        <v/>
      </c>
      <c r="N2321" s="24">
        <f>IF(Universe!AI2321="","",(Universe!AI2321-$B$2562)/$C$2562)</f>
        <v/>
      </c>
      <c r="O2321" s="24">
        <f>0.74*IF(B2321="",0,B2321)+0.16*IF(C2321="",0,C2321)+0.1*IF(D2321="",0,D2321)</f>
        <v/>
      </c>
      <c r="P2321" s="24">
        <f>0.35*IF(E2321="",0,E2321)+0.35*IF(F2321="",0,F2321)+0.3*IF(G2321="",0,G2321)</f>
        <v/>
      </c>
      <c r="Q2321" s="24">
        <f>0.656*IF(I2321="",0,I2321)+0.344*IF(H2321="",0,H2321)</f>
        <v/>
      </c>
      <c r="R2321" s="24">
        <f>0.338*IF(J2321="",0,J2321)+0.662*IF(K2321="",0,K2321)</f>
        <v/>
      </c>
      <c r="S2321" s="24">
        <f>0.38*IF(L2321="",0,L2321)+0.35*IF(M2321="",0,M2321)+0.27*IF(N2321="",0,N2321)</f>
        <v/>
      </c>
      <c r="T2321" s="24">
        <f>IF(Universe!S2321="","",((Universe!S2321-$B$2565)/$C$2565)^3)</f>
        <v/>
      </c>
      <c r="U2321" s="24">
        <f>IF(Universe!S2321="","",(Universe!S2321-$B$2565)/$C$2565)</f>
        <v/>
      </c>
      <c r="V2321" s="24">
        <f>IF(Universe!T2321="","",(Universe!T2321-$B$2566)/$C$2566)</f>
        <v/>
      </c>
      <c r="W2321" s="24">
        <f>IF(Universe!U2321="","",(Universe!U2321-$B$2567)/$C$2567)</f>
        <v/>
      </c>
      <c r="X2321" s="24">
        <f>IF(O2321="","",(O2321-$B$2571)/$C$2571)</f>
        <v/>
      </c>
      <c r="Y2321" s="24">
        <f>IF(T2321="","",(T2321-$B$2576)/$C$2576)</f>
        <v/>
      </c>
      <c r="Z2321" s="24">
        <f>IF(Universe!V2321="","",(Universe!V2321-$B$2568)/$C$2568)</f>
        <v/>
      </c>
      <c r="AA2321" s="24">
        <f>IF(P2321="","",(P2321-$B$2572)/$C$2572)</f>
        <v/>
      </c>
      <c r="AB2321" s="24">
        <f>IF(Q2321="","",(Q2321-$B$2573)/$C$2573)</f>
        <v/>
      </c>
      <c r="AC2321" s="24">
        <f>IF(R2321="","",(R2321-$B$2574)/$C$2574)</f>
        <v/>
      </c>
      <c r="AD2321" s="24">
        <f>IF(S2321="","",(S2321-$B$2575)/$C$2575)</f>
        <v/>
      </c>
      <c r="AE2321" s="24">
        <f>IF(Y2321="","",Y2321-(19.12044933116382+16.522174187581257*U2321))</f>
        <v/>
      </c>
      <c r="AF2321" s="24">
        <f>IF(X2321="","",(X2321-(-0.27268023098325006+0.47142105304415904*V2321+-0.3189264934812436*U2321)--5.286111042926227e-16)/0.7994208745952703)</f>
        <v/>
      </c>
      <c r="AG2321" s="24">
        <f>IF(AA2321="","",(AA2321-(0.5248806186338691+-0.064206457956449*U2321)-5.43454825424064e-16)/0.9977404048781155)</f>
        <v/>
      </c>
      <c r="AH2321" s="25" t="n">
        <v>-2.397433045561016</v>
      </c>
      <c r="AI2321" s="25" t="n">
        <v>0.1891854173560593</v>
      </c>
      <c r="AJ2321" s="25" t="n">
        <v>-0.2225000730672485</v>
      </c>
      <c r="AK2321" s="25" t="n">
        <v>-0.9122080487894454</v>
      </c>
      <c r="AL2321" s="25" t="n">
        <v>3.378996605622426</v>
      </c>
      <c r="AM2321" s="25" t="n">
        <v>1.073676827976992</v>
      </c>
      <c r="AN2321" s="25" t="n">
        <v>-0.8780513921205776</v>
      </c>
      <c r="AO2321" s="25" t="n">
        <v>0.08515344349217011</v>
      </c>
      <c r="AP2321" s="25" t="n">
        <v>-0.3742223058183515</v>
      </c>
      <c r="AQ2321" s="25" t="n">
        <v>-0.606504257579831</v>
      </c>
    </row>
    <row r="2322">
      <c r="A2322" s="23">
        <f>Universe!A2322</f>
        <v/>
      </c>
      <c r="B2322" s="24">
        <f>IF(Universe!W2322="","",(Universe!W2322-$B$2550)/$C$2550)</f>
        <v/>
      </c>
      <c r="C2322" s="24">
        <f>IF(Universe!X2322="","",(Universe!X2322-$B$2551)/$C$2551)</f>
        <v/>
      </c>
      <c r="D2322" s="24">
        <f>IF(Universe!Y2322="","",(Universe!Y2322-$B$2552)/$C$2552)</f>
        <v/>
      </c>
      <c r="E2322" s="24">
        <f>IF(Universe!Z2322="","",(Universe!Z2322-$B$2553)/$C$2553)</f>
        <v/>
      </c>
      <c r="F2322" s="24">
        <f>IF(Universe!AA2322="","",(Universe!AA2322-$B$2554)/$C$2554)</f>
        <v/>
      </c>
      <c r="G2322" s="24">
        <f>IF(Universe!AB2322="","",(Universe!AB2322-$B$2555)/$C$2555)</f>
        <v/>
      </c>
      <c r="H2322" s="24">
        <f>IF(Universe!AC2322="","",(Universe!AC2322-$B$2556)/$C$2556)</f>
        <v/>
      </c>
      <c r="I2322" s="24">
        <f>IF(Universe!AD2322="","",(Universe!AD2322-$B$2557)/$C$2557)</f>
        <v/>
      </c>
      <c r="J2322" s="24">
        <f>IF(Universe!AE2322="","",(Universe!AE2322-$B$2558)/$C$2558)</f>
        <v/>
      </c>
      <c r="K2322" s="24">
        <f>IF(Universe!AF2322="","",(Universe!AF2322-$B$2559)/$C$2559)</f>
        <v/>
      </c>
      <c r="L2322" s="24">
        <f>IF(Universe!AG2322="","",(Universe!AG2322-$B$2560)/$C$2560)</f>
        <v/>
      </c>
      <c r="M2322" s="24">
        <f>IF(Universe!AH2322="","",(Universe!AH2322-$B$2561)/$C$2561)</f>
        <v/>
      </c>
      <c r="N2322" s="24">
        <f>IF(Universe!AI2322="","",(Universe!AI2322-$B$2562)/$C$2562)</f>
        <v/>
      </c>
      <c r="O2322" s="24">
        <f>0.74*IF(B2322="",0,B2322)+0.16*IF(C2322="",0,C2322)+0.1*IF(D2322="",0,D2322)</f>
        <v/>
      </c>
      <c r="P2322" s="24">
        <f>0.35*IF(E2322="",0,E2322)+0.35*IF(F2322="",0,F2322)+0.3*IF(G2322="",0,G2322)</f>
        <v/>
      </c>
      <c r="Q2322" s="24">
        <f>0.656*IF(I2322="",0,I2322)+0.344*IF(H2322="",0,H2322)</f>
        <v/>
      </c>
      <c r="R2322" s="24">
        <f>0.338*IF(J2322="",0,J2322)+0.662*IF(K2322="",0,K2322)</f>
        <v/>
      </c>
      <c r="S2322" s="24">
        <f>0.38*IF(L2322="",0,L2322)+0.35*IF(M2322="",0,M2322)+0.27*IF(N2322="",0,N2322)</f>
        <v/>
      </c>
      <c r="T2322" s="24">
        <f>IF(Universe!S2322="","",((Universe!S2322-$B$2565)/$C$2565)^3)</f>
        <v/>
      </c>
      <c r="U2322" s="24">
        <f>IF(Universe!S2322="","",(Universe!S2322-$B$2565)/$C$2565)</f>
        <v/>
      </c>
      <c r="V2322" s="24">
        <f>IF(Universe!T2322="","",(Universe!T2322-$B$2566)/$C$2566)</f>
        <v/>
      </c>
      <c r="W2322" s="24">
        <f>IF(Universe!U2322="","",(Universe!U2322-$B$2567)/$C$2567)</f>
        <v/>
      </c>
      <c r="X2322" s="24">
        <f>IF(O2322="","",(O2322-$B$2571)/$C$2571)</f>
        <v/>
      </c>
      <c r="Y2322" s="24">
        <f>IF(T2322="","",(T2322-$B$2576)/$C$2576)</f>
        <v/>
      </c>
      <c r="Z2322" s="24">
        <f>IF(Universe!V2322="","",(Universe!V2322-$B$2568)/$C$2568)</f>
        <v/>
      </c>
      <c r="AA2322" s="24">
        <f>IF(P2322="","",(P2322-$B$2572)/$C$2572)</f>
        <v/>
      </c>
      <c r="AB2322" s="24">
        <f>IF(Q2322="","",(Q2322-$B$2573)/$C$2573)</f>
        <v/>
      </c>
      <c r="AC2322" s="24">
        <f>IF(R2322="","",(R2322-$B$2574)/$C$2574)</f>
        <v/>
      </c>
      <c r="AD2322" s="24">
        <f>IF(S2322="","",(S2322-$B$2575)/$C$2575)</f>
        <v/>
      </c>
      <c r="AE2322" s="24">
        <f>IF(Y2322="","",Y2322-(19.12044933116382+16.522174187581257*U2322))</f>
        <v/>
      </c>
      <c r="AF2322" s="24">
        <f>IF(X2322="","",(X2322-(-0.27268023098325006+0.47142105304415904*V2322+-0.3189264934812436*U2322)--5.286111042926227e-16)/0.7994208745952703)</f>
        <v/>
      </c>
      <c r="AG2322" s="24">
        <f>IF(AA2322="","",(AA2322-(0.5248806186338691+-0.064206457956449*U2322)-5.43454825424064e-16)/0.9977404048781155)</f>
        <v/>
      </c>
      <c r="AH2322" s="25" t="n">
        <v>-3.110563286507209</v>
      </c>
      <c r="AI2322" s="25" t="n">
        <v>2.191320834645735</v>
      </c>
      <c r="AJ2322" s="25" t="n">
        <v>-1.322844134912538</v>
      </c>
      <c r="AK2322" s="25" t="n">
        <v>-0.7862630778602665</v>
      </c>
      <c r="AL2322" s="25" t="n">
        <v>2.799233049122501</v>
      </c>
      <c r="AM2322" s="25" t="n">
        <v>0.6370593107161329</v>
      </c>
      <c r="AN2322" s="25" t="n">
        <v>0.0819317519208537</v>
      </c>
      <c r="AO2322" s="25" t="n">
        <v>-1.368952407958134</v>
      </c>
      <c r="AP2322" s="25" t="n">
        <v>-1.32123235233601</v>
      </c>
      <c r="AQ2322" s="25" t="n">
        <v>0.2665708505435242</v>
      </c>
    </row>
    <row r="2323">
      <c r="A2323" s="23">
        <f>Universe!A2323</f>
        <v/>
      </c>
      <c r="B2323" s="24">
        <f>IF(Universe!W2323="","",(Universe!W2323-$B$2550)/$C$2550)</f>
        <v/>
      </c>
      <c r="C2323" s="24">
        <f>IF(Universe!X2323="","",(Universe!X2323-$B$2551)/$C$2551)</f>
        <v/>
      </c>
      <c r="D2323" s="24">
        <f>IF(Universe!Y2323="","",(Universe!Y2323-$B$2552)/$C$2552)</f>
        <v/>
      </c>
      <c r="E2323" s="24">
        <f>IF(Universe!Z2323="","",(Universe!Z2323-$B$2553)/$C$2553)</f>
        <v/>
      </c>
      <c r="F2323" s="24">
        <f>IF(Universe!AA2323="","",(Universe!AA2323-$B$2554)/$C$2554)</f>
        <v/>
      </c>
      <c r="G2323" s="24">
        <f>IF(Universe!AB2323="","",(Universe!AB2323-$B$2555)/$C$2555)</f>
        <v/>
      </c>
      <c r="H2323" s="24">
        <f>IF(Universe!AC2323="","",(Universe!AC2323-$B$2556)/$C$2556)</f>
        <v/>
      </c>
      <c r="I2323" s="24">
        <f>IF(Universe!AD2323="","",(Universe!AD2323-$B$2557)/$C$2557)</f>
        <v/>
      </c>
      <c r="J2323" s="24">
        <f>IF(Universe!AE2323="","",(Universe!AE2323-$B$2558)/$C$2558)</f>
        <v/>
      </c>
      <c r="K2323" s="24">
        <f>IF(Universe!AF2323="","",(Universe!AF2323-$B$2559)/$C$2559)</f>
        <v/>
      </c>
      <c r="L2323" s="24">
        <f>IF(Universe!AG2323="","",(Universe!AG2323-$B$2560)/$C$2560)</f>
        <v/>
      </c>
      <c r="M2323" s="24">
        <f>IF(Universe!AH2323="","",(Universe!AH2323-$B$2561)/$C$2561)</f>
        <v/>
      </c>
      <c r="N2323" s="24">
        <f>IF(Universe!AI2323="","",(Universe!AI2323-$B$2562)/$C$2562)</f>
        <v/>
      </c>
      <c r="O2323" s="24">
        <f>0.74*IF(B2323="",0,B2323)+0.16*IF(C2323="",0,C2323)+0.1*IF(D2323="",0,D2323)</f>
        <v/>
      </c>
      <c r="P2323" s="24">
        <f>0.35*IF(E2323="",0,E2323)+0.35*IF(F2323="",0,F2323)+0.3*IF(G2323="",0,G2323)</f>
        <v/>
      </c>
      <c r="Q2323" s="24">
        <f>0.656*IF(I2323="",0,I2323)+0.344*IF(H2323="",0,H2323)</f>
        <v/>
      </c>
      <c r="R2323" s="24">
        <f>0.338*IF(J2323="",0,J2323)+0.662*IF(K2323="",0,K2323)</f>
        <v/>
      </c>
      <c r="S2323" s="24">
        <f>0.38*IF(L2323="",0,L2323)+0.35*IF(M2323="",0,M2323)+0.27*IF(N2323="",0,N2323)</f>
        <v/>
      </c>
      <c r="T2323" s="24">
        <f>IF(Universe!S2323="","",((Universe!S2323-$B$2565)/$C$2565)^3)</f>
        <v/>
      </c>
      <c r="U2323" s="24">
        <f>IF(Universe!S2323="","",(Universe!S2323-$B$2565)/$C$2565)</f>
        <v/>
      </c>
      <c r="V2323" s="24">
        <f>IF(Universe!T2323="","",(Universe!T2323-$B$2566)/$C$2566)</f>
        <v/>
      </c>
      <c r="W2323" s="24">
        <f>IF(Universe!U2323="","",(Universe!U2323-$B$2567)/$C$2567)</f>
        <v/>
      </c>
      <c r="X2323" s="24">
        <f>IF(O2323="","",(O2323-$B$2571)/$C$2571)</f>
        <v/>
      </c>
      <c r="Y2323" s="24">
        <f>IF(T2323="","",(T2323-$B$2576)/$C$2576)</f>
        <v/>
      </c>
      <c r="Z2323" s="24">
        <f>IF(Universe!V2323="","",(Universe!V2323-$B$2568)/$C$2568)</f>
        <v/>
      </c>
      <c r="AA2323" s="24">
        <f>IF(P2323="","",(P2323-$B$2572)/$C$2572)</f>
        <v/>
      </c>
      <c r="AB2323" s="24">
        <f>IF(Q2323="","",(Q2323-$B$2573)/$C$2573)</f>
        <v/>
      </c>
      <c r="AC2323" s="24">
        <f>IF(R2323="","",(R2323-$B$2574)/$C$2574)</f>
        <v/>
      </c>
      <c r="AD2323" s="24">
        <f>IF(S2323="","",(S2323-$B$2575)/$C$2575)</f>
        <v/>
      </c>
      <c r="AE2323" s="24">
        <f>IF(Y2323="","",Y2323-(19.12044933116382+16.522174187581257*U2323))</f>
        <v/>
      </c>
      <c r="AF2323" s="24">
        <f>IF(X2323="","",(X2323-(-0.27268023098325006+0.47142105304415904*V2323+-0.3189264934812436*U2323)--5.286111042926227e-16)/0.7994208745952703)</f>
        <v/>
      </c>
      <c r="AG2323" s="24">
        <f>IF(AA2323="","",(AA2323-(0.5248806186338691+-0.064206457956449*U2323)-5.43454825424064e-16)/0.9977404048781155)</f>
        <v/>
      </c>
      <c r="AH2323" s="25" t="n">
        <v>-3.149425976878959</v>
      </c>
      <c r="AI2323" s="25" t="n">
        <v>0.930387114585511</v>
      </c>
      <c r="AJ2323" s="25" t="n">
        <v>-1.341034007317662</v>
      </c>
      <c r="AK2323" s="25" t="n">
        <v>-0.6166233600494835</v>
      </c>
      <c r="AL2323" s="25" t="n">
        <v>2.735289078529268</v>
      </c>
      <c r="AM2323" s="25" t="n">
        <v>0.0162864304467206</v>
      </c>
      <c r="AN2323" s="25" t="n">
        <v>-0.1738271753029207</v>
      </c>
      <c r="AO2323" s="25" t="n">
        <v>-0.0147328599906207</v>
      </c>
      <c r="AP2323" s="25" t="n">
        <v>0.1993077938082433</v>
      </c>
      <c r="AQ2323" s="25" t="n">
        <v>-0.6100793956554454</v>
      </c>
    </row>
    <row r="2324">
      <c r="A2324" s="23">
        <f>Universe!A2324</f>
        <v/>
      </c>
      <c r="B2324" s="24">
        <f>IF(Universe!W2324="","",(Universe!W2324-$B$2550)/$C$2550)</f>
        <v/>
      </c>
      <c r="C2324" s="24">
        <f>IF(Universe!X2324="","",(Universe!X2324-$B$2551)/$C$2551)</f>
        <v/>
      </c>
      <c r="D2324" s="24">
        <f>IF(Universe!Y2324="","",(Universe!Y2324-$B$2552)/$C$2552)</f>
        <v/>
      </c>
      <c r="E2324" s="24">
        <f>IF(Universe!Z2324="","",(Universe!Z2324-$B$2553)/$C$2553)</f>
        <v/>
      </c>
      <c r="F2324" s="24">
        <f>IF(Universe!AA2324="","",(Universe!AA2324-$B$2554)/$C$2554)</f>
        <v/>
      </c>
      <c r="G2324" s="24">
        <f>IF(Universe!AB2324="","",(Universe!AB2324-$B$2555)/$C$2555)</f>
        <v/>
      </c>
      <c r="H2324" s="24">
        <f>IF(Universe!AC2324="","",(Universe!AC2324-$B$2556)/$C$2556)</f>
        <v/>
      </c>
      <c r="I2324" s="24">
        <f>IF(Universe!AD2324="","",(Universe!AD2324-$B$2557)/$C$2557)</f>
        <v/>
      </c>
      <c r="J2324" s="24">
        <f>IF(Universe!AE2324="","",(Universe!AE2324-$B$2558)/$C$2558)</f>
        <v/>
      </c>
      <c r="K2324" s="24">
        <f>IF(Universe!AF2324="","",(Universe!AF2324-$B$2559)/$C$2559)</f>
        <v/>
      </c>
      <c r="L2324" s="24">
        <f>IF(Universe!AG2324="","",(Universe!AG2324-$B$2560)/$C$2560)</f>
        <v/>
      </c>
      <c r="M2324" s="24">
        <f>IF(Universe!AH2324="","",(Universe!AH2324-$B$2561)/$C$2561)</f>
        <v/>
      </c>
      <c r="N2324" s="24">
        <f>IF(Universe!AI2324="","",(Universe!AI2324-$B$2562)/$C$2562)</f>
        <v/>
      </c>
      <c r="O2324" s="24">
        <f>0.74*IF(B2324="",0,B2324)+0.16*IF(C2324="",0,C2324)+0.1*IF(D2324="",0,D2324)</f>
        <v/>
      </c>
      <c r="P2324" s="24">
        <f>0.35*IF(E2324="",0,E2324)+0.35*IF(F2324="",0,F2324)+0.3*IF(G2324="",0,G2324)</f>
        <v/>
      </c>
      <c r="Q2324" s="24">
        <f>0.656*IF(I2324="",0,I2324)+0.344*IF(H2324="",0,H2324)</f>
        <v/>
      </c>
      <c r="R2324" s="24">
        <f>0.338*IF(J2324="",0,J2324)+0.662*IF(K2324="",0,K2324)</f>
        <v/>
      </c>
      <c r="S2324" s="24">
        <f>0.38*IF(L2324="",0,L2324)+0.35*IF(M2324="",0,M2324)+0.27*IF(N2324="",0,N2324)</f>
        <v/>
      </c>
      <c r="T2324" s="24">
        <f>IF(Universe!S2324="","",((Universe!S2324-$B$2565)/$C$2565)^3)</f>
        <v/>
      </c>
      <c r="U2324" s="24">
        <f>IF(Universe!S2324="","",(Universe!S2324-$B$2565)/$C$2565)</f>
        <v/>
      </c>
      <c r="V2324" s="24">
        <f>IF(Universe!T2324="","",(Universe!T2324-$B$2566)/$C$2566)</f>
        <v/>
      </c>
      <c r="W2324" s="24">
        <f>IF(Universe!U2324="","",(Universe!U2324-$B$2567)/$C$2567)</f>
        <v/>
      </c>
      <c r="X2324" s="24">
        <f>IF(O2324="","",(O2324-$B$2571)/$C$2571)</f>
        <v/>
      </c>
      <c r="Y2324" s="24">
        <f>IF(T2324="","",(T2324-$B$2576)/$C$2576)</f>
        <v/>
      </c>
      <c r="Z2324" s="24">
        <f>IF(Universe!V2324="","",(Universe!V2324-$B$2568)/$C$2568)</f>
        <v/>
      </c>
      <c r="AA2324" s="24">
        <f>IF(P2324="","",(P2324-$B$2572)/$C$2572)</f>
        <v/>
      </c>
      <c r="AB2324" s="24">
        <f>IF(Q2324="","",(Q2324-$B$2573)/$C$2573)</f>
        <v/>
      </c>
      <c r="AC2324" s="24">
        <f>IF(R2324="","",(R2324-$B$2574)/$C$2574)</f>
        <v/>
      </c>
      <c r="AD2324" s="24">
        <f>IF(S2324="","",(S2324-$B$2575)/$C$2575)</f>
        <v/>
      </c>
      <c r="AE2324" s="24">
        <f>IF(Y2324="","",Y2324-(19.12044933116382+16.522174187581257*U2324))</f>
        <v/>
      </c>
      <c r="AF2324" s="24">
        <f>IF(X2324="","",(X2324-(-0.27268023098325006+0.47142105304415904*V2324+-0.3189264934812436*U2324)--5.286111042926227e-16)/0.7994208745952703)</f>
        <v/>
      </c>
      <c r="AG2324" s="24">
        <f>IF(AA2324="","",(AA2324-(0.5248806186338691+-0.064206457956449*U2324)-5.43454825424064e-16)/0.9977404048781155)</f>
        <v/>
      </c>
      <c r="AH2324" s="25" t="n">
        <v>-1.705956506835971</v>
      </c>
      <c r="AI2324" s="25" t="n">
        <v>-0.7835057466259114</v>
      </c>
      <c r="AJ2324" s="25" t="n">
        <v>-0.4955360359076339</v>
      </c>
      <c r="AK2324" s="25" t="n">
        <v>-0.4255580584647443</v>
      </c>
      <c r="AL2324" s="25" t="n">
        <v>3.04530850078238</v>
      </c>
      <c r="AM2324" s="25" t="n">
        <v>0.0715773777529234</v>
      </c>
      <c r="AN2324" s="25" t="n">
        <v>-0.5249716481341041</v>
      </c>
      <c r="AO2324" s="25" t="n">
        <v>-0.08097996292704911</v>
      </c>
      <c r="AP2324" s="25" t="n">
        <v>-0.2261479750699611</v>
      </c>
      <c r="AQ2324" s="25" t="n">
        <v>0.7318359461587797</v>
      </c>
    </row>
    <row r="2325">
      <c r="A2325" s="23">
        <f>Universe!A2325</f>
        <v/>
      </c>
      <c r="B2325" s="24">
        <f>IF(Universe!W2325="","",(Universe!W2325-$B$2550)/$C$2550)</f>
        <v/>
      </c>
      <c r="C2325" s="24">
        <f>IF(Universe!X2325="","",(Universe!X2325-$B$2551)/$C$2551)</f>
        <v/>
      </c>
      <c r="D2325" s="24">
        <f>IF(Universe!Y2325="","",(Universe!Y2325-$B$2552)/$C$2552)</f>
        <v/>
      </c>
      <c r="E2325" s="24">
        <f>IF(Universe!Z2325="","",(Universe!Z2325-$B$2553)/$C$2553)</f>
        <v/>
      </c>
      <c r="F2325" s="24">
        <f>IF(Universe!AA2325="","",(Universe!AA2325-$B$2554)/$C$2554)</f>
        <v/>
      </c>
      <c r="G2325" s="24">
        <f>IF(Universe!AB2325="","",(Universe!AB2325-$B$2555)/$C$2555)</f>
        <v/>
      </c>
      <c r="H2325" s="24">
        <f>IF(Universe!AC2325="","",(Universe!AC2325-$B$2556)/$C$2556)</f>
        <v/>
      </c>
      <c r="I2325" s="24">
        <f>IF(Universe!AD2325="","",(Universe!AD2325-$B$2557)/$C$2557)</f>
        <v/>
      </c>
      <c r="J2325" s="24">
        <f>IF(Universe!AE2325="","",(Universe!AE2325-$B$2558)/$C$2558)</f>
        <v/>
      </c>
      <c r="K2325" s="24">
        <f>IF(Universe!AF2325="","",(Universe!AF2325-$B$2559)/$C$2559)</f>
        <v/>
      </c>
      <c r="L2325" s="24">
        <f>IF(Universe!AG2325="","",(Universe!AG2325-$B$2560)/$C$2560)</f>
        <v/>
      </c>
      <c r="M2325" s="24">
        <f>IF(Universe!AH2325="","",(Universe!AH2325-$B$2561)/$C$2561)</f>
        <v/>
      </c>
      <c r="N2325" s="24">
        <f>IF(Universe!AI2325="","",(Universe!AI2325-$B$2562)/$C$2562)</f>
        <v/>
      </c>
      <c r="O2325" s="24">
        <f>0.74*IF(B2325="",0,B2325)+0.16*IF(C2325="",0,C2325)+0.1*IF(D2325="",0,D2325)</f>
        <v/>
      </c>
      <c r="P2325" s="24">
        <f>0.35*IF(E2325="",0,E2325)+0.35*IF(F2325="",0,F2325)+0.3*IF(G2325="",0,G2325)</f>
        <v/>
      </c>
      <c r="Q2325" s="24">
        <f>0.656*IF(I2325="",0,I2325)+0.344*IF(H2325="",0,H2325)</f>
        <v/>
      </c>
      <c r="R2325" s="24">
        <f>0.338*IF(J2325="",0,J2325)+0.662*IF(K2325="",0,K2325)</f>
        <v/>
      </c>
      <c r="S2325" s="24">
        <f>0.38*IF(L2325="",0,L2325)+0.35*IF(M2325="",0,M2325)+0.27*IF(N2325="",0,N2325)</f>
        <v/>
      </c>
      <c r="T2325" s="24">
        <f>IF(Universe!S2325="","",((Universe!S2325-$B$2565)/$C$2565)^3)</f>
        <v/>
      </c>
      <c r="U2325" s="24">
        <f>IF(Universe!S2325="","",(Universe!S2325-$B$2565)/$C$2565)</f>
        <v/>
      </c>
      <c r="V2325" s="24">
        <f>IF(Universe!T2325="","",(Universe!T2325-$B$2566)/$C$2566)</f>
        <v/>
      </c>
      <c r="W2325" s="24">
        <f>IF(Universe!U2325="","",(Universe!U2325-$B$2567)/$C$2567)</f>
        <v/>
      </c>
      <c r="X2325" s="24">
        <f>IF(O2325="","",(O2325-$B$2571)/$C$2571)</f>
        <v/>
      </c>
      <c r="Y2325" s="24">
        <f>IF(T2325="","",(T2325-$B$2576)/$C$2576)</f>
        <v/>
      </c>
      <c r="Z2325" s="24">
        <f>IF(Universe!V2325="","",(Universe!V2325-$B$2568)/$C$2568)</f>
        <v/>
      </c>
      <c r="AA2325" s="24">
        <f>IF(P2325="","",(P2325-$B$2572)/$C$2572)</f>
        <v/>
      </c>
      <c r="AB2325" s="24">
        <f>IF(Q2325="","",(Q2325-$B$2573)/$C$2573)</f>
        <v/>
      </c>
      <c r="AC2325" s="24">
        <f>IF(R2325="","",(R2325-$B$2574)/$C$2574)</f>
        <v/>
      </c>
      <c r="AD2325" s="24">
        <f>IF(S2325="","",(S2325-$B$2575)/$C$2575)</f>
        <v/>
      </c>
      <c r="AE2325" s="24">
        <f>IF(Y2325="","",Y2325-(19.12044933116382+16.522174187581257*U2325))</f>
        <v/>
      </c>
      <c r="AF2325" s="24">
        <f>IF(X2325="","",(X2325-(-0.27268023098325006+0.47142105304415904*V2325+-0.3189264934812436*U2325)--5.286111042926227e-16)/0.7994208745952703)</f>
        <v/>
      </c>
      <c r="AG2325" s="24">
        <f>IF(AA2325="","",(AA2325-(0.5248806186338691+-0.064206457956449*U2325)-5.43454825424064e-16)/0.9977404048781155)</f>
        <v/>
      </c>
      <c r="AH2325" s="25" t="n">
        <v>-2.648854078818732</v>
      </c>
      <c r="AI2325" s="25" t="n">
        <v>-0.4483994056160253</v>
      </c>
      <c r="AJ2325" s="25" t="n">
        <v>-0.5057857312673547</v>
      </c>
      <c r="AK2325" s="25" t="n">
        <v>-0.855020718775921</v>
      </c>
      <c r="AL2325" s="25" t="n">
        <v>3.295661033992431</v>
      </c>
      <c r="AM2325" s="25" t="n">
        <v>0.4615605607303952</v>
      </c>
      <c r="AN2325" s="25" t="n">
        <v>-0.3136339817221732</v>
      </c>
      <c r="AO2325" s="25" t="n">
        <v>0.1879232789515621</v>
      </c>
      <c r="AP2325" s="25" t="n">
        <v>-0.4391854372040362</v>
      </c>
      <c r="AQ2325" s="25" t="n">
        <v>0.6259859428949255</v>
      </c>
    </row>
    <row r="2326">
      <c r="A2326" s="23">
        <f>Universe!A2326</f>
        <v/>
      </c>
      <c r="B2326" s="24">
        <f>IF(Universe!W2326="","",(Universe!W2326-$B$2550)/$C$2550)</f>
        <v/>
      </c>
      <c r="C2326" s="24">
        <f>IF(Universe!X2326="","",(Universe!X2326-$B$2551)/$C$2551)</f>
        <v/>
      </c>
      <c r="D2326" s="24">
        <f>IF(Universe!Y2326="","",(Universe!Y2326-$B$2552)/$C$2552)</f>
        <v/>
      </c>
      <c r="E2326" s="24">
        <f>IF(Universe!Z2326="","",(Universe!Z2326-$B$2553)/$C$2553)</f>
        <v/>
      </c>
      <c r="F2326" s="24">
        <f>IF(Universe!AA2326="","",(Universe!AA2326-$B$2554)/$C$2554)</f>
        <v/>
      </c>
      <c r="G2326" s="24">
        <f>IF(Universe!AB2326="","",(Universe!AB2326-$B$2555)/$C$2555)</f>
        <v/>
      </c>
      <c r="H2326" s="24">
        <f>IF(Universe!AC2326="","",(Universe!AC2326-$B$2556)/$C$2556)</f>
        <v/>
      </c>
      <c r="I2326" s="24">
        <f>IF(Universe!AD2326="","",(Universe!AD2326-$B$2557)/$C$2557)</f>
        <v/>
      </c>
      <c r="J2326" s="24">
        <f>IF(Universe!AE2326="","",(Universe!AE2326-$B$2558)/$C$2558)</f>
        <v/>
      </c>
      <c r="K2326" s="24">
        <f>IF(Universe!AF2326="","",(Universe!AF2326-$B$2559)/$C$2559)</f>
        <v/>
      </c>
      <c r="L2326" s="24">
        <f>IF(Universe!AG2326="","",(Universe!AG2326-$B$2560)/$C$2560)</f>
        <v/>
      </c>
      <c r="M2326" s="24">
        <f>IF(Universe!AH2326="","",(Universe!AH2326-$B$2561)/$C$2561)</f>
        <v/>
      </c>
      <c r="N2326" s="24">
        <f>IF(Universe!AI2326="","",(Universe!AI2326-$B$2562)/$C$2562)</f>
        <v/>
      </c>
      <c r="O2326" s="24">
        <f>0.74*IF(B2326="",0,B2326)+0.16*IF(C2326="",0,C2326)+0.1*IF(D2326="",0,D2326)</f>
        <v/>
      </c>
      <c r="P2326" s="24">
        <f>0.35*IF(E2326="",0,E2326)+0.35*IF(F2326="",0,F2326)+0.3*IF(G2326="",0,G2326)</f>
        <v/>
      </c>
      <c r="Q2326" s="24">
        <f>0.656*IF(I2326="",0,I2326)+0.344*IF(H2326="",0,H2326)</f>
        <v/>
      </c>
      <c r="R2326" s="24">
        <f>0.338*IF(J2326="",0,J2326)+0.662*IF(K2326="",0,K2326)</f>
        <v/>
      </c>
      <c r="S2326" s="24">
        <f>0.38*IF(L2326="",0,L2326)+0.35*IF(M2326="",0,M2326)+0.27*IF(N2326="",0,N2326)</f>
        <v/>
      </c>
      <c r="T2326" s="24">
        <f>IF(Universe!S2326="","",((Universe!S2326-$B$2565)/$C$2565)^3)</f>
        <v/>
      </c>
      <c r="U2326" s="24">
        <f>IF(Universe!S2326="","",(Universe!S2326-$B$2565)/$C$2565)</f>
        <v/>
      </c>
      <c r="V2326" s="24">
        <f>IF(Universe!T2326="","",(Universe!T2326-$B$2566)/$C$2566)</f>
        <v/>
      </c>
      <c r="W2326" s="24">
        <f>IF(Universe!U2326="","",(Universe!U2326-$B$2567)/$C$2567)</f>
        <v/>
      </c>
      <c r="X2326" s="24">
        <f>IF(O2326="","",(O2326-$B$2571)/$C$2571)</f>
        <v/>
      </c>
      <c r="Y2326" s="24">
        <f>IF(T2326="","",(T2326-$B$2576)/$C$2576)</f>
        <v/>
      </c>
      <c r="Z2326" s="24">
        <f>IF(Universe!V2326="","",(Universe!V2326-$B$2568)/$C$2568)</f>
        <v/>
      </c>
      <c r="AA2326" s="24">
        <f>IF(P2326="","",(P2326-$B$2572)/$C$2572)</f>
        <v/>
      </c>
      <c r="AB2326" s="24">
        <f>IF(Q2326="","",(Q2326-$B$2573)/$C$2573)</f>
        <v/>
      </c>
      <c r="AC2326" s="24">
        <f>IF(R2326="","",(R2326-$B$2574)/$C$2574)</f>
        <v/>
      </c>
      <c r="AD2326" s="24">
        <f>IF(S2326="","",(S2326-$B$2575)/$C$2575)</f>
        <v/>
      </c>
      <c r="AE2326" s="24">
        <f>IF(Y2326="","",Y2326-(19.12044933116382+16.522174187581257*U2326))</f>
        <v/>
      </c>
      <c r="AF2326" s="24">
        <f>IF(X2326="","",(X2326-(-0.27268023098325006+0.47142105304415904*V2326+-0.3189264934812436*U2326)--5.286111042926227e-16)/0.7994208745952703)</f>
        <v/>
      </c>
      <c r="AG2326" s="24">
        <f>IF(AA2326="","",(AA2326-(0.5248806186338691+-0.064206457956449*U2326)-5.43454825424064e-16)/0.9977404048781155)</f>
        <v/>
      </c>
      <c r="AH2326" s="25" t="n">
        <v>-2.238198017897908</v>
      </c>
      <c r="AI2326" s="25" t="n">
        <v>-0.246926887898415</v>
      </c>
      <c r="AJ2326" s="25" t="n">
        <v>-0.2026374291011866</v>
      </c>
      <c r="AK2326" s="25" t="n">
        <v>1.002220149510975</v>
      </c>
      <c r="AL2326" s="25" t="n">
        <v>3.370872578509485</v>
      </c>
      <c r="AM2326" s="25" t="n">
        <v>-0.0268805304674177</v>
      </c>
      <c r="AN2326" s="25" t="n">
        <v>1.422149934048712</v>
      </c>
      <c r="AO2326" s="25" t="n">
        <v>-0.1606709883872139</v>
      </c>
      <c r="AP2326" s="25" t="n">
        <v>-1.654559365984706</v>
      </c>
      <c r="AQ2326" s="25" t="n">
        <v>7.294299024187078e-18</v>
      </c>
    </row>
    <row r="2327">
      <c r="A2327" s="23">
        <f>Universe!A2327</f>
        <v/>
      </c>
      <c r="B2327" s="24">
        <f>IF(Universe!W2327="","",(Universe!W2327-$B$2550)/$C$2550)</f>
        <v/>
      </c>
      <c r="C2327" s="24">
        <f>IF(Universe!X2327="","",(Universe!X2327-$B$2551)/$C$2551)</f>
        <v/>
      </c>
      <c r="D2327" s="24">
        <f>IF(Universe!Y2327="","",(Universe!Y2327-$B$2552)/$C$2552)</f>
        <v/>
      </c>
      <c r="E2327" s="24">
        <f>IF(Universe!Z2327="","",(Universe!Z2327-$B$2553)/$C$2553)</f>
        <v/>
      </c>
      <c r="F2327" s="24">
        <f>IF(Universe!AA2327="","",(Universe!AA2327-$B$2554)/$C$2554)</f>
        <v/>
      </c>
      <c r="G2327" s="24">
        <f>IF(Universe!AB2327="","",(Universe!AB2327-$B$2555)/$C$2555)</f>
        <v/>
      </c>
      <c r="H2327" s="24">
        <f>IF(Universe!AC2327="","",(Universe!AC2327-$B$2556)/$C$2556)</f>
        <v/>
      </c>
      <c r="I2327" s="24">
        <f>IF(Universe!AD2327="","",(Universe!AD2327-$B$2557)/$C$2557)</f>
        <v/>
      </c>
      <c r="J2327" s="24">
        <f>IF(Universe!AE2327="","",(Universe!AE2327-$B$2558)/$C$2558)</f>
        <v/>
      </c>
      <c r="K2327" s="24">
        <f>IF(Universe!AF2327="","",(Universe!AF2327-$B$2559)/$C$2559)</f>
        <v/>
      </c>
      <c r="L2327" s="24">
        <f>IF(Universe!AG2327="","",(Universe!AG2327-$B$2560)/$C$2560)</f>
        <v/>
      </c>
      <c r="M2327" s="24">
        <f>IF(Universe!AH2327="","",(Universe!AH2327-$B$2561)/$C$2561)</f>
        <v/>
      </c>
      <c r="N2327" s="24">
        <f>IF(Universe!AI2327="","",(Universe!AI2327-$B$2562)/$C$2562)</f>
        <v/>
      </c>
      <c r="O2327" s="24">
        <f>0.74*IF(B2327="",0,B2327)+0.16*IF(C2327="",0,C2327)+0.1*IF(D2327="",0,D2327)</f>
        <v/>
      </c>
      <c r="P2327" s="24">
        <f>0.35*IF(E2327="",0,E2327)+0.35*IF(F2327="",0,F2327)+0.3*IF(G2327="",0,G2327)</f>
        <v/>
      </c>
      <c r="Q2327" s="24">
        <f>0.656*IF(I2327="",0,I2327)+0.344*IF(H2327="",0,H2327)</f>
        <v/>
      </c>
      <c r="R2327" s="24">
        <f>0.338*IF(J2327="",0,J2327)+0.662*IF(K2327="",0,K2327)</f>
        <v/>
      </c>
      <c r="S2327" s="24">
        <f>0.38*IF(L2327="",0,L2327)+0.35*IF(M2327="",0,M2327)+0.27*IF(N2327="",0,N2327)</f>
        <v/>
      </c>
      <c r="T2327" s="24">
        <f>IF(Universe!S2327="","",((Universe!S2327-$B$2565)/$C$2565)^3)</f>
        <v/>
      </c>
      <c r="U2327" s="24">
        <f>IF(Universe!S2327="","",(Universe!S2327-$B$2565)/$C$2565)</f>
        <v/>
      </c>
      <c r="V2327" s="24">
        <f>IF(Universe!T2327="","",(Universe!T2327-$B$2566)/$C$2566)</f>
        <v/>
      </c>
      <c r="W2327" s="24">
        <f>IF(Universe!U2327="","",(Universe!U2327-$B$2567)/$C$2567)</f>
        <v/>
      </c>
      <c r="X2327" s="24">
        <f>IF(O2327="","",(O2327-$B$2571)/$C$2571)</f>
        <v/>
      </c>
      <c r="Y2327" s="24">
        <f>IF(T2327="","",(T2327-$B$2576)/$C$2576)</f>
        <v/>
      </c>
      <c r="Z2327" s="24">
        <f>IF(Universe!V2327="","",(Universe!V2327-$B$2568)/$C$2568)</f>
        <v/>
      </c>
      <c r="AA2327" s="24">
        <f>IF(P2327="","",(P2327-$B$2572)/$C$2572)</f>
        <v/>
      </c>
      <c r="AB2327" s="24">
        <f>IF(Q2327="","",(Q2327-$B$2573)/$C$2573)</f>
        <v/>
      </c>
      <c r="AC2327" s="24">
        <f>IF(R2327="","",(R2327-$B$2574)/$C$2574)</f>
        <v/>
      </c>
      <c r="AD2327" s="24">
        <f>IF(S2327="","",(S2327-$B$2575)/$C$2575)</f>
        <v/>
      </c>
      <c r="AE2327" s="24">
        <f>IF(Y2327="","",Y2327-(19.12044933116382+16.522174187581257*U2327))</f>
        <v/>
      </c>
      <c r="AF2327" s="24">
        <f>IF(X2327="","",(X2327-(-0.27268023098325006+0.47142105304415904*V2327+-0.3189264934812436*U2327)--5.286111042926227e-16)/0.7994208745952703)</f>
        <v/>
      </c>
      <c r="AG2327" s="24">
        <f>IF(AA2327="","",(AA2327-(0.5248806186338691+-0.064206457956449*U2327)-5.43454825424064e-16)/0.9977404048781155)</f>
        <v/>
      </c>
      <c r="AH2327" s="25" t="n">
        <v>-3.304548531984651</v>
      </c>
      <c r="AI2327" s="25" t="n">
        <v>-0.7852934494788353</v>
      </c>
      <c r="AJ2327" s="25" t="n">
        <v>-0.1914626995207286</v>
      </c>
      <c r="AK2327" s="25" t="n">
        <v>-0.5820086721039535</v>
      </c>
      <c r="AL2327" s="25" t="n">
        <v>2.443254202503756</v>
      </c>
      <c r="AM2327" s="25" t="n">
        <v>1.250452913315649</v>
      </c>
      <c r="AN2327" s="25" t="n">
        <v>-1.103479642568827</v>
      </c>
      <c r="AO2327" s="25" t="n">
        <v>0.1768640347926274</v>
      </c>
      <c r="AP2327" s="25" t="n">
        <v>-0.5560599361109385</v>
      </c>
      <c r="AQ2327" s="25" t="n">
        <v>-0.5235266267696208</v>
      </c>
    </row>
    <row r="2328">
      <c r="A2328" s="23">
        <f>Universe!A2328</f>
        <v/>
      </c>
      <c r="B2328" s="24">
        <f>IF(Universe!W2328="","",(Universe!W2328-$B$2550)/$C$2550)</f>
        <v/>
      </c>
      <c r="C2328" s="24">
        <f>IF(Universe!X2328="","",(Universe!X2328-$B$2551)/$C$2551)</f>
        <v/>
      </c>
      <c r="D2328" s="24">
        <f>IF(Universe!Y2328="","",(Universe!Y2328-$B$2552)/$C$2552)</f>
        <v/>
      </c>
      <c r="E2328" s="24">
        <f>IF(Universe!Z2328="","",(Universe!Z2328-$B$2553)/$C$2553)</f>
        <v/>
      </c>
      <c r="F2328" s="24">
        <f>IF(Universe!AA2328="","",(Universe!AA2328-$B$2554)/$C$2554)</f>
        <v/>
      </c>
      <c r="G2328" s="24">
        <f>IF(Universe!AB2328="","",(Universe!AB2328-$B$2555)/$C$2555)</f>
        <v/>
      </c>
      <c r="H2328" s="24">
        <f>IF(Universe!AC2328="","",(Universe!AC2328-$B$2556)/$C$2556)</f>
        <v/>
      </c>
      <c r="I2328" s="24">
        <f>IF(Universe!AD2328="","",(Universe!AD2328-$B$2557)/$C$2557)</f>
        <v/>
      </c>
      <c r="J2328" s="24">
        <f>IF(Universe!AE2328="","",(Universe!AE2328-$B$2558)/$C$2558)</f>
        <v/>
      </c>
      <c r="K2328" s="24">
        <f>IF(Universe!AF2328="","",(Universe!AF2328-$B$2559)/$C$2559)</f>
        <v/>
      </c>
      <c r="L2328" s="24">
        <f>IF(Universe!AG2328="","",(Universe!AG2328-$B$2560)/$C$2560)</f>
        <v/>
      </c>
      <c r="M2328" s="24">
        <f>IF(Universe!AH2328="","",(Universe!AH2328-$B$2561)/$C$2561)</f>
        <v/>
      </c>
      <c r="N2328" s="24">
        <f>IF(Universe!AI2328="","",(Universe!AI2328-$B$2562)/$C$2562)</f>
        <v/>
      </c>
      <c r="O2328" s="24">
        <f>0.74*IF(B2328="",0,B2328)+0.16*IF(C2328="",0,C2328)+0.1*IF(D2328="",0,D2328)</f>
        <v/>
      </c>
      <c r="P2328" s="24">
        <f>0.35*IF(E2328="",0,E2328)+0.35*IF(F2328="",0,F2328)+0.3*IF(G2328="",0,G2328)</f>
        <v/>
      </c>
      <c r="Q2328" s="24">
        <f>0.656*IF(I2328="",0,I2328)+0.344*IF(H2328="",0,H2328)</f>
        <v/>
      </c>
      <c r="R2328" s="24">
        <f>0.338*IF(J2328="",0,J2328)+0.662*IF(K2328="",0,K2328)</f>
        <v/>
      </c>
      <c r="S2328" s="24">
        <f>0.38*IF(L2328="",0,L2328)+0.35*IF(M2328="",0,M2328)+0.27*IF(N2328="",0,N2328)</f>
        <v/>
      </c>
      <c r="T2328" s="24">
        <f>IF(Universe!S2328="","",((Universe!S2328-$B$2565)/$C$2565)^3)</f>
        <v/>
      </c>
      <c r="U2328" s="24">
        <f>IF(Universe!S2328="","",(Universe!S2328-$B$2565)/$C$2565)</f>
        <v/>
      </c>
      <c r="V2328" s="24">
        <f>IF(Universe!T2328="","",(Universe!T2328-$B$2566)/$C$2566)</f>
        <v/>
      </c>
      <c r="W2328" s="24">
        <f>IF(Universe!U2328="","",(Universe!U2328-$B$2567)/$C$2567)</f>
        <v/>
      </c>
      <c r="X2328" s="24">
        <f>IF(O2328="","",(O2328-$B$2571)/$C$2571)</f>
        <v/>
      </c>
      <c r="Y2328" s="24">
        <f>IF(T2328="","",(T2328-$B$2576)/$C$2576)</f>
        <v/>
      </c>
      <c r="Z2328" s="24">
        <f>IF(Universe!V2328="","",(Universe!V2328-$B$2568)/$C$2568)</f>
        <v/>
      </c>
      <c r="AA2328" s="24">
        <f>IF(P2328="","",(P2328-$B$2572)/$C$2572)</f>
        <v/>
      </c>
      <c r="AB2328" s="24">
        <f>IF(Q2328="","",(Q2328-$B$2573)/$C$2573)</f>
        <v/>
      </c>
      <c r="AC2328" s="24">
        <f>IF(R2328="","",(R2328-$B$2574)/$C$2574)</f>
        <v/>
      </c>
      <c r="AD2328" s="24">
        <f>IF(S2328="","",(S2328-$B$2575)/$C$2575)</f>
        <v/>
      </c>
      <c r="AE2328" s="24">
        <f>IF(Y2328="","",Y2328-(19.12044933116382+16.522174187581257*U2328))</f>
        <v/>
      </c>
      <c r="AF2328" s="24">
        <f>IF(X2328="","",(X2328-(-0.27268023098325006+0.47142105304415904*V2328+-0.3189264934812436*U2328)--5.286111042926227e-16)/0.7994208745952703)</f>
        <v/>
      </c>
      <c r="AG2328" s="24">
        <f>IF(AA2328="","",(AA2328-(0.5248806186338691+-0.064206457956449*U2328)-5.43454825424064e-16)/0.9977404048781155)</f>
        <v/>
      </c>
      <c r="AH2328" s="25" t="n">
        <v>-2.112065730174004</v>
      </c>
      <c r="AI2328" s="25" t="n">
        <v>-0.5033094901484423</v>
      </c>
      <c r="AJ2328" s="25" t="n">
        <v>-0.8926740852130641</v>
      </c>
      <c r="AK2328" s="25" t="n">
        <v>-0.2990259272974722</v>
      </c>
      <c r="AL2328" s="25" t="n">
        <v>3.333383629703833</v>
      </c>
      <c r="AM2328" s="25" t="n">
        <v>0.4229551423199761</v>
      </c>
      <c r="AN2328" s="25" t="n">
        <v>-0.6279300389072876</v>
      </c>
      <c r="AO2328" s="25" t="n">
        <v>0.0769653196956787</v>
      </c>
      <c r="AP2328" s="25" t="n">
        <v>-1.058595628836934</v>
      </c>
      <c r="AQ2328" s="25" t="n">
        <v>-0.4460645368711316</v>
      </c>
    </row>
    <row r="2329">
      <c r="A2329" s="23">
        <f>Universe!A2329</f>
        <v/>
      </c>
      <c r="B2329" s="24">
        <f>IF(Universe!W2329="","",(Universe!W2329-$B$2550)/$C$2550)</f>
        <v/>
      </c>
      <c r="C2329" s="24">
        <f>IF(Universe!X2329="","",(Universe!X2329-$B$2551)/$C$2551)</f>
        <v/>
      </c>
      <c r="D2329" s="24">
        <f>IF(Universe!Y2329="","",(Universe!Y2329-$B$2552)/$C$2552)</f>
        <v/>
      </c>
      <c r="E2329" s="24">
        <f>IF(Universe!Z2329="","",(Universe!Z2329-$B$2553)/$C$2553)</f>
        <v/>
      </c>
      <c r="F2329" s="24">
        <f>IF(Universe!AA2329="","",(Universe!AA2329-$B$2554)/$C$2554)</f>
        <v/>
      </c>
      <c r="G2329" s="24">
        <f>IF(Universe!AB2329="","",(Universe!AB2329-$B$2555)/$C$2555)</f>
        <v/>
      </c>
      <c r="H2329" s="24">
        <f>IF(Universe!AC2329="","",(Universe!AC2329-$B$2556)/$C$2556)</f>
        <v/>
      </c>
      <c r="I2329" s="24">
        <f>IF(Universe!AD2329="","",(Universe!AD2329-$B$2557)/$C$2557)</f>
        <v/>
      </c>
      <c r="J2329" s="24">
        <f>IF(Universe!AE2329="","",(Universe!AE2329-$B$2558)/$C$2558)</f>
        <v/>
      </c>
      <c r="K2329" s="24">
        <f>IF(Universe!AF2329="","",(Universe!AF2329-$B$2559)/$C$2559)</f>
        <v/>
      </c>
      <c r="L2329" s="24">
        <f>IF(Universe!AG2329="","",(Universe!AG2329-$B$2560)/$C$2560)</f>
        <v/>
      </c>
      <c r="M2329" s="24">
        <f>IF(Universe!AH2329="","",(Universe!AH2329-$B$2561)/$C$2561)</f>
        <v/>
      </c>
      <c r="N2329" s="24">
        <f>IF(Universe!AI2329="","",(Universe!AI2329-$B$2562)/$C$2562)</f>
        <v/>
      </c>
      <c r="O2329" s="24">
        <f>0.74*IF(B2329="",0,B2329)+0.16*IF(C2329="",0,C2329)+0.1*IF(D2329="",0,D2329)</f>
        <v/>
      </c>
      <c r="P2329" s="24">
        <f>0.35*IF(E2329="",0,E2329)+0.35*IF(F2329="",0,F2329)+0.3*IF(G2329="",0,G2329)</f>
        <v/>
      </c>
      <c r="Q2329" s="24">
        <f>0.656*IF(I2329="",0,I2329)+0.344*IF(H2329="",0,H2329)</f>
        <v/>
      </c>
      <c r="R2329" s="24">
        <f>0.338*IF(J2329="",0,J2329)+0.662*IF(K2329="",0,K2329)</f>
        <v/>
      </c>
      <c r="S2329" s="24">
        <f>0.38*IF(L2329="",0,L2329)+0.35*IF(M2329="",0,M2329)+0.27*IF(N2329="",0,N2329)</f>
        <v/>
      </c>
      <c r="T2329" s="24">
        <f>IF(Universe!S2329="","",((Universe!S2329-$B$2565)/$C$2565)^3)</f>
        <v/>
      </c>
      <c r="U2329" s="24">
        <f>IF(Universe!S2329="","",(Universe!S2329-$B$2565)/$C$2565)</f>
        <v/>
      </c>
      <c r="V2329" s="24">
        <f>IF(Universe!T2329="","",(Universe!T2329-$B$2566)/$C$2566)</f>
        <v/>
      </c>
      <c r="W2329" s="24">
        <f>IF(Universe!U2329="","",(Universe!U2329-$B$2567)/$C$2567)</f>
        <v/>
      </c>
      <c r="X2329" s="24">
        <f>IF(O2329="","",(O2329-$B$2571)/$C$2571)</f>
        <v/>
      </c>
      <c r="Y2329" s="24">
        <f>IF(T2329="","",(T2329-$B$2576)/$C$2576)</f>
        <v/>
      </c>
      <c r="Z2329" s="24">
        <f>IF(Universe!V2329="","",(Universe!V2329-$B$2568)/$C$2568)</f>
        <v/>
      </c>
      <c r="AA2329" s="24">
        <f>IF(P2329="","",(P2329-$B$2572)/$C$2572)</f>
        <v/>
      </c>
      <c r="AB2329" s="24">
        <f>IF(Q2329="","",(Q2329-$B$2573)/$C$2573)</f>
        <v/>
      </c>
      <c r="AC2329" s="24">
        <f>IF(R2329="","",(R2329-$B$2574)/$C$2574)</f>
        <v/>
      </c>
      <c r="AD2329" s="24">
        <f>IF(S2329="","",(S2329-$B$2575)/$C$2575)</f>
        <v/>
      </c>
      <c r="AE2329" s="24">
        <f>IF(Y2329="","",Y2329-(19.12044933116382+16.522174187581257*U2329))</f>
        <v/>
      </c>
      <c r="AF2329" s="24">
        <f>IF(X2329="","",(X2329-(-0.27268023098325006+0.47142105304415904*V2329+-0.3189264934812436*U2329)--5.286111042926227e-16)/0.7994208745952703)</f>
        <v/>
      </c>
      <c r="AG2329" s="24">
        <f>IF(AA2329="","",(AA2329-(0.5248806186338691+-0.064206457956449*U2329)-5.43454825424064e-16)/0.9977404048781155)</f>
        <v/>
      </c>
      <c r="AH2329" s="25" t="n">
        <v>-2.83776046708122</v>
      </c>
      <c r="AI2329" s="25" t="n">
        <v>-0.393639341262301</v>
      </c>
      <c r="AJ2329" s="25" t="n">
        <v>-0.6343870612144378</v>
      </c>
      <c r="AK2329" s="25" t="n">
        <v>0.2628157412126636</v>
      </c>
      <c r="AL2329" s="25" t="n">
        <v>3.149197007072681</v>
      </c>
      <c r="AM2329" s="25" t="n">
        <v>0.0039267430988684</v>
      </c>
      <c r="AN2329" s="25" t="n">
        <v>0.6881650893641036</v>
      </c>
      <c r="AO2329" s="25" t="n">
        <v>-0.0060241532601051</v>
      </c>
      <c r="AP2329" s="25" t="n">
        <v>0.6499993422433655</v>
      </c>
      <c r="AQ2329" s="25" t="n">
        <v>-0.0247217494270811</v>
      </c>
    </row>
    <row r="2330">
      <c r="A2330" s="23">
        <f>Universe!A2330</f>
        <v/>
      </c>
      <c r="B2330" s="24">
        <f>IF(Universe!W2330="","",(Universe!W2330-$B$2550)/$C$2550)</f>
        <v/>
      </c>
      <c r="C2330" s="24">
        <f>IF(Universe!X2330="","",(Universe!X2330-$B$2551)/$C$2551)</f>
        <v/>
      </c>
      <c r="D2330" s="24">
        <f>IF(Universe!Y2330="","",(Universe!Y2330-$B$2552)/$C$2552)</f>
        <v/>
      </c>
      <c r="E2330" s="24">
        <f>IF(Universe!Z2330="","",(Universe!Z2330-$B$2553)/$C$2553)</f>
        <v/>
      </c>
      <c r="F2330" s="24">
        <f>IF(Universe!AA2330="","",(Universe!AA2330-$B$2554)/$C$2554)</f>
        <v/>
      </c>
      <c r="G2330" s="24">
        <f>IF(Universe!AB2330="","",(Universe!AB2330-$B$2555)/$C$2555)</f>
        <v/>
      </c>
      <c r="H2330" s="24">
        <f>IF(Universe!AC2330="","",(Universe!AC2330-$B$2556)/$C$2556)</f>
        <v/>
      </c>
      <c r="I2330" s="24">
        <f>IF(Universe!AD2330="","",(Universe!AD2330-$B$2557)/$C$2557)</f>
        <v/>
      </c>
      <c r="J2330" s="24">
        <f>IF(Universe!AE2330="","",(Universe!AE2330-$B$2558)/$C$2558)</f>
        <v/>
      </c>
      <c r="K2330" s="24">
        <f>IF(Universe!AF2330="","",(Universe!AF2330-$B$2559)/$C$2559)</f>
        <v/>
      </c>
      <c r="L2330" s="24">
        <f>IF(Universe!AG2330="","",(Universe!AG2330-$B$2560)/$C$2560)</f>
        <v/>
      </c>
      <c r="M2330" s="24">
        <f>IF(Universe!AH2330="","",(Universe!AH2330-$B$2561)/$C$2561)</f>
        <v/>
      </c>
      <c r="N2330" s="24">
        <f>IF(Universe!AI2330="","",(Universe!AI2330-$B$2562)/$C$2562)</f>
        <v/>
      </c>
      <c r="O2330" s="24">
        <f>0.74*IF(B2330="",0,B2330)+0.16*IF(C2330="",0,C2330)+0.1*IF(D2330="",0,D2330)</f>
        <v/>
      </c>
      <c r="P2330" s="24">
        <f>0.35*IF(E2330="",0,E2330)+0.35*IF(F2330="",0,F2330)+0.3*IF(G2330="",0,G2330)</f>
        <v/>
      </c>
      <c r="Q2330" s="24">
        <f>0.656*IF(I2330="",0,I2330)+0.344*IF(H2330="",0,H2330)</f>
        <v/>
      </c>
      <c r="R2330" s="24">
        <f>0.338*IF(J2330="",0,J2330)+0.662*IF(K2330="",0,K2330)</f>
        <v/>
      </c>
      <c r="S2330" s="24">
        <f>0.38*IF(L2330="",0,L2330)+0.35*IF(M2330="",0,M2330)+0.27*IF(N2330="",0,N2330)</f>
        <v/>
      </c>
      <c r="T2330" s="24">
        <f>IF(Universe!S2330="","",((Universe!S2330-$B$2565)/$C$2565)^3)</f>
        <v/>
      </c>
      <c r="U2330" s="24">
        <f>IF(Universe!S2330="","",(Universe!S2330-$B$2565)/$C$2565)</f>
        <v/>
      </c>
      <c r="V2330" s="24">
        <f>IF(Universe!T2330="","",(Universe!T2330-$B$2566)/$C$2566)</f>
        <v/>
      </c>
      <c r="W2330" s="24">
        <f>IF(Universe!U2330="","",(Universe!U2330-$B$2567)/$C$2567)</f>
        <v/>
      </c>
      <c r="X2330" s="24">
        <f>IF(O2330="","",(O2330-$B$2571)/$C$2571)</f>
        <v/>
      </c>
      <c r="Y2330" s="24">
        <f>IF(T2330="","",(T2330-$B$2576)/$C$2576)</f>
        <v/>
      </c>
      <c r="Z2330" s="24">
        <f>IF(Universe!V2330="","",(Universe!V2330-$B$2568)/$C$2568)</f>
        <v/>
      </c>
      <c r="AA2330" s="24">
        <f>IF(P2330="","",(P2330-$B$2572)/$C$2572)</f>
        <v/>
      </c>
      <c r="AB2330" s="24">
        <f>IF(Q2330="","",(Q2330-$B$2573)/$C$2573)</f>
        <v/>
      </c>
      <c r="AC2330" s="24">
        <f>IF(R2330="","",(R2330-$B$2574)/$C$2574)</f>
        <v/>
      </c>
      <c r="AD2330" s="24">
        <f>IF(S2330="","",(S2330-$B$2575)/$C$2575)</f>
        <v/>
      </c>
      <c r="AE2330" s="24">
        <f>IF(Y2330="","",Y2330-(19.12044933116382+16.522174187581257*U2330))</f>
        <v/>
      </c>
      <c r="AF2330" s="24">
        <f>IF(X2330="","",(X2330-(-0.27268023098325006+0.47142105304415904*V2330+-0.3189264934812436*U2330)--5.286111042926227e-16)/0.7994208745952703)</f>
        <v/>
      </c>
      <c r="AG2330" s="24">
        <f>IF(AA2330="","",(AA2330-(0.5248806186338691+-0.064206457956449*U2330)-5.43454825424064e-16)/0.9977404048781155)</f>
        <v/>
      </c>
      <c r="AH2330" s="25" t="n">
        <v>-1.993161239441546</v>
      </c>
      <c r="AI2330" s="25" t="n">
        <v>-1.197683535427692</v>
      </c>
      <c r="AJ2330" s="25" t="n">
        <v>0.3890592268312892</v>
      </c>
      <c r="AK2330" s="25" t="n">
        <v>-0.2512058153332741</v>
      </c>
      <c r="AL2330" s="25" t="n">
        <v>3.274411930324392</v>
      </c>
      <c r="AM2330" s="25" t="n">
        <v>0.6151901491362121</v>
      </c>
      <c r="AN2330" s="25" t="n">
        <v>-0.2716812151966137</v>
      </c>
      <c r="AO2330" s="25" t="n">
        <v>-0.1974404645076395</v>
      </c>
      <c r="AP2330" s="25" t="n">
        <v>-1.58455348099954</v>
      </c>
      <c r="AQ2330" s="25" t="n">
        <v>0.5654813417593256</v>
      </c>
    </row>
    <row r="2331">
      <c r="A2331" s="23">
        <f>Universe!A2331</f>
        <v/>
      </c>
      <c r="B2331" s="24">
        <f>IF(Universe!W2331="","",(Universe!W2331-$B$2550)/$C$2550)</f>
        <v/>
      </c>
      <c r="C2331" s="24">
        <f>IF(Universe!X2331="","",(Universe!X2331-$B$2551)/$C$2551)</f>
        <v/>
      </c>
      <c r="D2331" s="24">
        <f>IF(Universe!Y2331="","",(Universe!Y2331-$B$2552)/$C$2552)</f>
        <v/>
      </c>
      <c r="E2331" s="24">
        <f>IF(Universe!Z2331="","",(Universe!Z2331-$B$2553)/$C$2553)</f>
        <v/>
      </c>
      <c r="F2331" s="24">
        <f>IF(Universe!AA2331="","",(Universe!AA2331-$B$2554)/$C$2554)</f>
        <v/>
      </c>
      <c r="G2331" s="24">
        <f>IF(Universe!AB2331="","",(Universe!AB2331-$B$2555)/$C$2555)</f>
        <v/>
      </c>
      <c r="H2331" s="24">
        <f>IF(Universe!AC2331="","",(Universe!AC2331-$B$2556)/$C$2556)</f>
        <v/>
      </c>
      <c r="I2331" s="24">
        <f>IF(Universe!AD2331="","",(Universe!AD2331-$B$2557)/$C$2557)</f>
        <v/>
      </c>
      <c r="J2331" s="24">
        <f>IF(Universe!AE2331="","",(Universe!AE2331-$B$2558)/$C$2558)</f>
        <v/>
      </c>
      <c r="K2331" s="24">
        <f>IF(Universe!AF2331="","",(Universe!AF2331-$B$2559)/$C$2559)</f>
        <v/>
      </c>
      <c r="L2331" s="24">
        <f>IF(Universe!AG2331="","",(Universe!AG2331-$B$2560)/$C$2560)</f>
        <v/>
      </c>
      <c r="M2331" s="24">
        <f>IF(Universe!AH2331="","",(Universe!AH2331-$B$2561)/$C$2561)</f>
        <v/>
      </c>
      <c r="N2331" s="24">
        <f>IF(Universe!AI2331="","",(Universe!AI2331-$B$2562)/$C$2562)</f>
        <v/>
      </c>
      <c r="O2331" s="24">
        <f>0.74*IF(B2331="",0,B2331)+0.16*IF(C2331="",0,C2331)+0.1*IF(D2331="",0,D2331)</f>
        <v/>
      </c>
      <c r="P2331" s="24">
        <f>0.35*IF(E2331="",0,E2331)+0.35*IF(F2331="",0,F2331)+0.3*IF(G2331="",0,G2331)</f>
        <v/>
      </c>
      <c r="Q2331" s="24">
        <f>0.656*IF(I2331="",0,I2331)+0.344*IF(H2331="",0,H2331)</f>
        <v/>
      </c>
      <c r="R2331" s="24">
        <f>0.338*IF(J2331="",0,J2331)+0.662*IF(K2331="",0,K2331)</f>
        <v/>
      </c>
      <c r="S2331" s="24">
        <f>0.38*IF(L2331="",0,L2331)+0.35*IF(M2331="",0,M2331)+0.27*IF(N2331="",0,N2331)</f>
        <v/>
      </c>
      <c r="T2331" s="24">
        <f>IF(Universe!S2331="","",((Universe!S2331-$B$2565)/$C$2565)^3)</f>
        <v/>
      </c>
      <c r="U2331" s="24">
        <f>IF(Universe!S2331="","",(Universe!S2331-$B$2565)/$C$2565)</f>
        <v/>
      </c>
      <c r="V2331" s="24">
        <f>IF(Universe!T2331="","",(Universe!T2331-$B$2566)/$C$2566)</f>
        <v/>
      </c>
      <c r="W2331" s="24">
        <f>IF(Universe!U2331="","",(Universe!U2331-$B$2567)/$C$2567)</f>
        <v/>
      </c>
      <c r="X2331" s="24">
        <f>IF(O2331="","",(O2331-$B$2571)/$C$2571)</f>
        <v/>
      </c>
      <c r="Y2331" s="24">
        <f>IF(T2331="","",(T2331-$B$2576)/$C$2576)</f>
        <v/>
      </c>
      <c r="Z2331" s="24">
        <f>IF(Universe!V2331="","",(Universe!V2331-$B$2568)/$C$2568)</f>
        <v/>
      </c>
      <c r="AA2331" s="24">
        <f>IF(P2331="","",(P2331-$B$2572)/$C$2572)</f>
        <v/>
      </c>
      <c r="AB2331" s="24">
        <f>IF(Q2331="","",(Q2331-$B$2573)/$C$2573)</f>
        <v/>
      </c>
      <c r="AC2331" s="24">
        <f>IF(R2331="","",(R2331-$B$2574)/$C$2574)</f>
        <v/>
      </c>
      <c r="AD2331" s="24">
        <f>IF(S2331="","",(S2331-$B$2575)/$C$2575)</f>
        <v/>
      </c>
      <c r="AE2331" s="24">
        <f>IF(Y2331="","",Y2331-(19.12044933116382+16.522174187581257*U2331))</f>
        <v/>
      </c>
      <c r="AF2331" s="24">
        <f>IF(X2331="","",(X2331-(-0.27268023098325006+0.47142105304415904*V2331+-0.3189264934812436*U2331)--5.286111042926227e-16)/0.7994208745952703)</f>
        <v/>
      </c>
      <c r="AG2331" s="24">
        <f>IF(AA2331="","",(AA2331-(0.5248806186338691+-0.064206457956449*U2331)-5.43454825424064e-16)/0.9977404048781155)</f>
        <v/>
      </c>
      <c r="AH2331" s="25" t="n">
        <v>-3.075348225139741</v>
      </c>
      <c r="AI2331" s="25" t="n">
        <v>-0.5062122104237824</v>
      </c>
      <c r="AJ2331" s="25" t="n">
        <v>-0.7975512002169993</v>
      </c>
      <c r="AK2331" s="25" t="n">
        <v>-0.90470054448679</v>
      </c>
      <c r="AL2331" s="25" t="n">
        <v>2.854061590299813</v>
      </c>
      <c r="AM2331" s="25" t="n">
        <v>9.210066569876521</v>
      </c>
      <c r="AN2331" s="25" t="n">
        <v>-0.7314100516036574</v>
      </c>
      <c r="AO2331" s="25" t="n">
        <v>2.48855613310428</v>
      </c>
      <c r="AP2331" s="25" t="n">
        <v>-0.9788549599845564</v>
      </c>
      <c r="AQ2331" s="25" t="n">
        <v>1.407959781575443</v>
      </c>
    </row>
    <row r="2332">
      <c r="A2332" s="23">
        <f>Universe!A2332</f>
        <v/>
      </c>
      <c r="B2332" s="24">
        <f>IF(Universe!W2332="","",(Universe!W2332-$B$2550)/$C$2550)</f>
        <v/>
      </c>
      <c r="C2332" s="24">
        <f>IF(Universe!X2332="","",(Universe!X2332-$B$2551)/$C$2551)</f>
        <v/>
      </c>
      <c r="D2332" s="24">
        <f>IF(Universe!Y2332="","",(Universe!Y2332-$B$2552)/$C$2552)</f>
        <v/>
      </c>
      <c r="E2332" s="24">
        <f>IF(Universe!Z2332="","",(Universe!Z2332-$B$2553)/$C$2553)</f>
        <v/>
      </c>
      <c r="F2332" s="24">
        <f>IF(Universe!AA2332="","",(Universe!AA2332-$B$2554)/$C$2554)</f>
        <v/>
      </c>
      <c r="G2332" s="24">
        <f>IF(Universe!AB2332="","",(Universe!AB2332-$B$2555)/$C$2555)</f>
        <v/>
      </c>
      <c r="H2332" s="24">
        <f>IF(Universe!AC2332="","",(Universe!AC2332-$B$2556)/$C$2556)</f>
        <v/>
      </c>
      <c r="I2332" s="24">
        <f>IF(Universe!AD2332="","",(Universe!AD2332-$B$2557)/$C$2557)</f>
        <v/>
      </c>
      <c r="J2332" s="24">
        <f>IF(Universe!AE2332="","",(Universe!AE2332-$B$2558)/$C$2558)</f>
        <v/>
      </c>
      <c r="K2332" s="24">
        <f>IF(Universe!AF2332="","",(Universe!AF2332-$B$2559)/$C$2559)</f>
        <v/>
      </c>
      <c r="L2332" s="24">
        <f>IF(Universe!AG2332="","",(Universe!AG2332-$B$2560)/$C$2560)</f>
        <v/>
      </c>
      <c r="M2332" s="24">
        <f>IF(Universe!AH2332="","",(Universe!AH2332-$B$2561)/$C$2561)</f>
        <v/>
      </c>
      <c r="N2332" s="24">
        <f>IF(Universe!AI2332="","",(Universe!AI2332-$B$2562)/$C$2562)</f>
        <v/>
      </c>
      <c r="O2332" s="24">
        <f>0.74*IF(B2332="",0,B2332)+0.16*IF(C2332="",0,C2332)+0.1*IF(D2332="",0,D2332)</f>
        <v/>
      </c>
      <c r="P2332" s="24">
        <f>0.35*IF(E2332="",0,E2332)+0.35*IF(F2332="",0,F2332)+0.3*IF(G2332="",0,G2332)</f>
        <v/>
      </c>
      <c r="Q2332" s="24">
        <f>0.656*IF(I2332="",0,I2332)+0.344*IF(H2332="",0,H2332)</f>
        <v/>
      </c>
      <c r="R2332" s="24">
        <f>0.338*IF(J2332="",0,J2332)+0.662*IF(K2332="",0,K2332)</f>
        <v/>
      </c>
      <c r="S2332" s="24">
        <f>0.38*IF(L2332="",0,L2332)+0.35*IF(M2332="",0,M2332)+0.27*IF(N2332="",0,N2332)</f>
        <v/>
      </c>
      <c r="T2332" s="24">
        <f>IF(Universe!S2332="","",((Universe!S2332-$B$2565)/$C$2565)^3)</f>
        <v/>
      </c>
      <c r="U2332" s="24">
        <f>IF(Universe!S2332="","",(Universe!S2332-$B$2565)/$C$2565)</f>
        <v/>
      </c>
      <c r="V2332" s="24">
        <f>IF(Universe!T2332="","",(Universe!T2332-$B$2566)/$C$2566)</f>
        <v/>
      </c>
      <c r="W2332" s="24">
        <f>IF(Universe!U2332="","",(Universe!U2332-$B$2567)/$C$2567)</f>
        <v/>
      </c>
      <c r="X2332" s="24">
        <f>IF(O2332="","",(O2332-$B$2571)/$C$2571)</f>
        <v/>
      </c>
      <c r="Y2332" s="24">
        <f>IF(T2332="","",(T2332-$B$2576)/$C$2576)</f>
        <v/>
      </c>
      <c r="Z2332" s="24">
        <f>IF(Universe!V2332="","",(Universe!V2332-$B$2568)/$C$2568)</f>
        <v/>
      </c>
      <c r="AA2332" s="24">
        <f>IF(P2332="","",(P2332-$B$2572)/$C$2572)</f>
        <v/>
      </c>
      <c r="AB2332" s="24">
        <f>IF(Q2332="","",(Q2332-$B$2573)/$C$2573)</f>
        <v/>
      </c>
      <c r="AC2332" s="24">
        <f>IF(R2332="","",(R2332-$B$2574)/$C$2574)</f>
        <v/>
      </c>
      <c r="AD2332" s="24">
        <f>IF(S2332="","",(S2332-$B$2575)/$C$2575)</f>
        <v/>
      </c>
      <c r="AE2332" s="24">
        <f>IF(Y2332="","",Y2332-(19.12044933116382+16.522174187581257*U2332))</f>
        <v/>
      </c>
      <c r="AF2332" s="24">
        <f>IF(X2332="","",(X2332-(-0.27268023098325006+0.47142105304415904*V2332+-0.3189264934812436*U2332)--5.286111042926227e-16)/0.7994208745952703)</f>
        <v/>
      </c>
      <c r="AG2332" s="24">
        <f>IF(AA2332="","",(AA2332-(0.5248806186338691+-0.064206457956449*U2332)-5.43454825424064e-16)/0.9977404048781155)</f>
        <v/>
      </c>
      <c r="AH2332" s="25" t="n">
        <v>-1.840548981775891</v>
      </c>
      <c r="AI2332" s="25" t="n">
        <v>-0.622460584199699</v>
      </c>
      <c r="AJ2332" s="25" t="n">
        <v>-0.6593747069613553</v>
      </c>
      <c r="AK2332" s="25" t="n">
        <v>0.0347152855726724</v>
      </c>
      <c r="AL2332" s="25" t="n">
        <v>3.167221659702282</v>
      </c>
      <c r="AM2332" s="25" t="n">
        <v>0.7147084684948122</v>
      </c>
      <c r="AN2332" s="25" t="n">
        <v>0.7353341201727996</v>
      </c>
      <c r="AO2332" s="25" t="n">
        <v>0.3096631189335752</v>
      </c>
      <c r="AP2332" s="25" t="n">
        <v>-0.1906101775600568</v>
      </c>
      <c r="AQ2332" s="25" t="n">
        <v>0.2025633448607499</v>
      </c>
    </row>
    <row r="2333">
      <c r="A2333" s="23">
        <f>Universe!A2333</f>
        <v/>
      </c>
      <c r="B2333" s="24">
        <f>IF(Universe!W2333="","",(Universe!W2333-$B$2550)/$C$2550)</f>
        <v/>
      </c>
      <c r="C2333" s="24">
        <f>IF(Universe!X2333="","",(Universe!X2333-$B$2551)/$C$2551)</f>
        <v/>
      </c>
      <c r="D2333" s="24">
        <f>IF(Universe!Y2333="","",(Universe!Y2333-$B$2552)/$C$2552)</f>
        <v/>
      </c>
      <c r="E2333" s="24">
        <f>IF(Universe!Z2333="","",(Universe!Z2333-$B$2553)/$C$2553)</f>
        <v/>
      </c>
      <c r="F2333" s="24">
        <f>IF(Universe!AA2333="","",(Universe!AA2333-$B$2554)/$C$2554)</f>
        <v/>
      </c>
      <c r="G2333" s="24">
        <f>IF(Universe!AB2333="","",(Universe!AB2333-$B$2555)/$C$2555)</f>
        <v/>
      </c>
      <c r="H2333" s="24">
        <f>IF(Universe!AC2333="","",(Universe!AC2333-$B$2556)/$C$2556)</f>
        <v/>
      </c>
      <c r="I2333" s="24">
        <f>IF(Universe!AD2333="","",(Universe!AD2333-$B$2557)/$C$2557)</f>
        <v/>
      </c>
      <c r="J2333" s="24">
        <f>IF(Universe!AE2333="","",(Universe!AE2333-$B$2558)/$C$2558)</f>
        <v/>
      </c>
      <c r="K2333" s="24">
        <f>IF(Universe!AF2333="","",(Universe!AF2333-$B$2559)/$C$2559)</f>
        <v/>
      </c>
      <c r="L2333" s="24">
        <f>IF(Universe!AG2333="","",(Universe!AG2333-$B$2560)/$C$2560)</f>
        <v/>
      </c>
      <c r="M2333" s="24">
        <f>IF(Universe!AH2333="","",(Universe!AH2333-$B$2561)/$C$2561)</f>
        <v/>
      </c>
      <c r="N2333" s="24">
        <f>IF(Universe!AI2333="","",(Universe!AI2333-$B$2562)/$C$2562)</f>
        <v/>
      </c>
      <c r="O2333" s="24">
        <f>0.74*IF(B2333="",0,B2333)+0.16*IF(C2333="",0,C2333)+0.1*IF(D2333="",0,D2333)</f>
        <v/>
      </c>
      <c r="P2333" s="24">
        <f>0.35*IF(E2333="",0,E2333)+0.35*IF(F2333="",0,F2333)+0.3*IF(G2333="",0,G2333)</f>
        <v/>
      </c>
      <c r="Q2333" s="24">
        <f>0.656*IF(I2333="",0,I2333)+0.344*IF(H2333="",0,H2333)</f>
        <v/>
      </c>
      <c r="R2333" s="24">
        <f>0.338*IF(J2333="",0,J2333)+0.662*IF(K2333="",0,K2333)</f>
        <v/>
      </c>
      <c r="S2333" s="24">
        <f>0.38*IF(L2333="",0,L2333)+0.35*IF(M2333="",0,M2333)+0.27*IF(N2333="",0,N2333)</f>
        <v/>
      </c>
      <c r="T2333" s="24">
        <f>IF(Universe!S2333="","",((Universe!S2333-$B$2565)/$C$2565)^3)</f>
        <v/>
      </c>
      <c r="U2333" s="24">
        <f>IF(Universe!S2333="","",(Universe!S2333-$B$2565)/$C$2565)</f>
        <v/>
      </c>
      <c r="V2333" s="24">
        <f>IF(Universe!T2333="","",(Universe!T2333-$B$2566)/$C$2566)</f>
        <v/>
      </c>
      <c r="W2333" s="24">
        <f>IF(Universe!U2333="","",(Universe!U2333-$B$2567)/$C$2567)</f>
        <v/>
      </c>
      <c r="X2333" s="24">
        <f>IF(O2333="","",(O2333-$B$2571)/$C$2571)</f>
        <v/>
      </c>
      <c r="Y2333" s="24">
        <f>IF(T2333="","",(T2333-$B$2576)/$C$2576)</f>
        <v/>
      </c>
      <c r="Z2333" s="24">
        <f>IF(Universe!V2333="","",(Universe!V2333-$B$2568)/$C$2568)</f>
        <v/>
      </c>
      <c r="AA2333" s="24">
        <f>IF(P2333="","",(P2333-$B$2572)/$C$2572)</f>
        <v/>
      </c>
      <c r="AB2333" s="24">
        <f>IF(Q2333="","",(Q2333-$B$2573)/$C$2573)</f>
        <v/>
      </c>
      <c r="AC2333" s="24">
        <f>IF(R2333="","",(R2333-$B$2574)/$C$2574)</f>
        <v/>
      </c>
      <c r="AD2333" s="24">
        <f>IF(S2333="","",(S2333-$B$2575)/$C$2575)</f>
        <v/>
      </c>
      <c r="AE2333" s="24">
        <f>IF(Y2333="","",Y2333-(19.12044933116382+16.522174187581257*U2333))</f>
        <v/>
      </c>
      <c r="AF2333" s="24">
        <f>IF(X2333="","",(X2333-(-0.27268023098325006+0.47142105304415904*V2333+-0.3189264934812436*U2333)--5.286111042926227e-16)/0.7994208745952703)</f>
        <v/>
      </c>
      <c r="AG2333" s="24">
        <f>IF(AA2333="","",(AA2333-(0.5248806186338691+-0.064206457956449*U2333)-5.43454825424064e-16)/0.9977404048781155)</f>
        <v/>
      </c>
      <c r="AH2333" s="25" t="n">
        <v>-3.527716031896923</v>
      </c>
      <c r="AI2333" s="25" t="n">
        <v>-1.253591574901491</v>
      </c>
      <c r="AJ2333" s="25" t="n">
        <v>-0.2537235674955608</v>
      </c>
      <c r="AK2333" s="25" t="n">
        <v>-0.8542133667480286</v>
      </c>
      <c r="AL2333" s="25" t="n">
        <v>1.915374528978557</v>
      </c>
      <c r="AM2333" s="25" t="n">
        <v>0.1361114995111068</v>
      </c>
      <c r="AN2333" s="25" t="n">
        <v>-1.21467406478789</v>
      </c>
      <c r="AO2333" s="25" t="n">
        <v>0.0455851240972845</v>
      </c>
      <c r="AP2333" s="25" t="n">
        <v>-1.002021943559263</v>
      </c>
      <c r="AQ2333" s="25" t="n">
        <v>0.6873088127990507</v>
      </c>
    </row>
    <row r="2334">
      <c r="A2334" s="23">
        <f>Universe!A2334</f>
        <v/>
      </c>
      <c r="B2334" s="24">
        <f>IF(Universe!W2334="","",(Universe!W2334-$B$2550)/$C$2550)</f>
        <v/>
      </c>
      <c r="C2334" s="24">
        <f>IF(Universe!X2334="","",(Universe!X2334-$B$2551)/$C$2551)</f>
        <v/>
      </c>
      <c r="D2334" s="24">
        <f>IF(Universe!Y2334="","",(Universe!Y2334-$B$2552)/$C$2552)</f>
        <v/>
      </c>
      <c r="E2334" s="24">
        <f>IF(Universe!Z2334="","",(Universe!Z2334-$B$2553)/$C$2553)</f>
        <v/>
      </c>
      <c r="F2334" s="24">
        <f>IF(Universe!AA2334="","",(Universe!AA2334-$B$2554)/$C$2554)</f>
        <v/>
      </c>
      <c r="G2334" s="24">
        <f>IF(Universe!AB2334="","",(Universe!AB2334-$B$2555)/$C$2555)</f>
        <v/>
      </c>
      <c r="H2334" s="24">
        <f>IF(Universe!AC2334="","",(Universe!AC2334-$B$2556)/$C$2556)</f>
        <v/>
      </c>
      <c r="I2334" s="24">
        <f>IF(Universe!AD2334="","",(Universe!AD2334-$B$2557)/$C$2557)</f>
        <v/>
      </c>
      <c r="J2334" s="24">
        <f>IF(Universe!AE2334="","",(Universe!AE2334-$B$2558)/$C$2558)</f>
        <v/>
      </c>
      <c r="K2334" s="24">
        <f>IF(Universe!AF2334="","",(Universe!AF2334-$B$2559)/$C$2559)</f>
        <v/>
      </c>
      <c r="L2334" s="24">
        <f>IF(Universe!AG2334="","",(Universe!AG2334-$B$2560)/$C$2560)</f>
        <v/>
      </c>
      <c r="M2334" s="24">
        <f>IF(Universe!AH2334="","",(Universe!AH2334-$B$2561)/$C$2561)</f>
        <v/>
      </c>
      <c r="N2334" s="24">
        <f>IF(Universe!AI2334="","",(Universe!AI2334-$B$2562)/$C$2562)</f>
        <v/>
      </c>
      <c r="O2334" s="24">
        <f>0.74*IF(B2334="",0,B2334)+0.16*IF(C2334="",0,C2334)+0.1*IF(D2334="",0,D2334)</f>
        <v/>
      </c>
      <c r="P2334" s="24">
        <f>0.35*IF(E2334="",0,E2334)+0.35*IF(F2334="",0,F2334)+0.3*IF(G2334="",0,G2334)</f>
        <v/>
      </c>
      <c r="Q2334" s="24">
        <f>0.656*IF(I2334="",0,I2334)+0.344*IF(H2334="",0,H2334)</f>
        <v/>
      </c>
      <c r="R2334" s="24">
        <f>0.338*IF(J2334="",0,J2334)+0.662*IF(K2334="",0,K2334)</f>
        <v/>
      </c>
      <c r="S2334" s="24">
        <f>0.38*IF(L2334="",0,L2334)+0.35*IF(M2334="",0,M2334)+0.27*IF(N2334="",0,N2334)</f>
        <v/>
      </c>
      <c r="T2334" s="24">
        <f>IF(Universe!S2334="","",((Universe!S2334-$B$2565)/$C$2565)^3)</f>
        <v/>
      </c>
      <c r="U2334" s="24">
        <f>IF(Universe!S2334="","",(Universe!S2334-$B$2565)/$C$2565)</f>
        <v/>
      </c>
      <c r="V2334" s="24">
        <f>IF(Universe!T2334="","",(Universe!T2334-$B$2566)/$C$2566)</f>
        <v/>
      </c>
      <c r="W2334" s="24">
        <f>IF(Universe!U2334="","",(Universe!U2334-$B$2567)/$C$2567)</f>
        <v/>
      </c>
      <c r="X2334" s="24">
        <f>IF(O2334="","",(O2334-$B$2571)/$C$2571)</f>
        <v/>
      </c>
      <c r="Y2334" s="24">
        <f>IF(T2334="","",(T2334-$B$2576)/$C$2576)</f>
        <v/>
      </c>
      <c r="Z2334" s="24">
        <f>IF(Universe!V2334="","",(Universe!V2334-$B$2568)/$C$2568)</f>
        <v/>
      </c>
      <c r="AA2334" s="24">
        <f>IF(P2334="","",(P2334-$B$2572)/$C$2572)</f>
        <v/>
      </c>
      <c r="AB2334" s="24">
        <f>IF(Q2334="","",(Q2334-$B$2573)/$C$2573)</f>
        <v/>
      </c>
      <c r="AC2334" s="24">
        <f>IF(R2334="","",(R2334-$B$2574)/$C$2574)</f>
        <v/>
      </c>
      <c r="AD2334" s="24">
        <f>IF(S2334="","",(S2334-$B$2575)/$C$2575)</f>
        <v/>
      </c>
      <c r="AE2334" s="24">
        <f>IF(Y2334="","",Y2334-(19.12044933116382+16.522174187581257*U2334))</f>
        <v/>
      </c>
      <c r="AF2334" s="24">
        <f>IF(X2334="","",(X2334-(-0.27268023098325006+0.47142105304415904*V2334+-0.3189264934812436*U2334)--5.286111042926227e-16)/0.7994208745952703)</f>
        <v/>
      </c>
      <c r="AG2334" s="24">
        <f>IF(AA2334="","",(AA2334-(0.5248806186338691+-0.064206457956449*U2334)-5.43454825424064e-16)/0.9977404048781155)</f>
        <v/>
      </c>
      <c r="AH2334" s="25" t="n">
        <v>-1.21229748805227</v>
      </c>
      <c r="AI2334" s="25" t="n">
        <v>0.7328772915274954</v>
      </c>
      <c r="AJ2334" s="25" t="n">
        <v>1.219838559479952</v>
      </c>
      <c r="AK2334" s="25" t="n">
        <v>0.1187094200630759</v>
      </c>
      <c r="AL2334" s="25" t="n">
        <v>2.409448216547618</v>
      </c>
      <c r="AM2334" s="25" t="n">
        <v>-0.2806542218607055</v>
      </c>
      <c r="AN2334" s="25" t="n">
        <v>-2.608901945976082</v>
      </c>
      <c r="AO2334" s="25" t="n">
        <v>-0.0279642065859656</v>
      </c>
      <c r="AP2334" s="25" t="n">
        <v>0.07836838670759</v>
      </c>
      <c r="AQ2334" s="25" t="n">
        <v>-0.1907936601466226</v>
      </c>
    </row>
    <row r="2335">
      <c r="A2335" s="23">
        <f>Universe!A2335</f>
        <v/>
      </c>
      <c r="B2335" s="24">
        <f>IF(Universe!W2335="","",(Universe!W2335-$B$2550)/$C$2550)</f>
        <v/>
      </c>
      <c r="C2335" s="24">
        <f>IF(Universe!X2335="","",(Universe!X2335-$B$2551)/$C$2551)</f>
        <v/>
      </c>
      <c r="D2335" s="24">
        <f>IF(Universe!Y2335="","",(Universe!Y2335-$B$2552)/$C$2552)</f>
        <v/>
      </c>
      <c r="E2335" s="24">
        <f>IF(Universe!Z2335="","",(Universe!Z2335-$B$2553)/$C$2553)</f>
        <v/>
      </c>
      <c r="F2335" s="24">
        <f>IF(Universe!AA2335="","",(Universe!AA2335-$B$2554)/$C$2554)</f>
        <v/>
      </c>
      <c r="G2335" s="24">
        <f>IF(Universe!AB2335="","",(Universe!AB2335-$B$2555)/$C$2555)</f>
        <v/>
      </c>
      <c r="H2335" s="24">
        <f>IF(Universe!AC2335="","",(Universe!AC2335-$B$2556)/$C$2556)</f>
        <v/>
      </c>
      <c r="I2335" s="24">
        <f>IF(Universe!AD2335="","",(Universe!AD2335-$B$2557)/$C$2557)</f>
        <v/>
      </c>
      <c r="J2335" s="24">
        <f>IF(Universe!AE2335="","",(Universe!AE2335-$B$2558)/$C$2558)</f>
        <v/>
      </c>
      <c r="K2335" s="24">
        <f>IF(Universe!AF2335="","",(Universe!AF2335-$B$2559)/$C$2559)</f>
        <v/>
      </c>
      <c r="L2335" s="24">
        <f>IF(Universe!AG2335="","",(Universe!AG2335-$B$2560)/$C$2560)</f>
        <v/>
      </c>
      <c r="M2335" s="24">
        <f>IF(Universe!AH2335="","",(Universe!AH2335-$B$2561)/$C$2561)</f>
        <v/>
      </c>
      <c r="N2335" s="24">
        <f>IF(Universe!AI2335="","",(Universe!AI2335-$B$2562)/$C$2562)</f>
        <v/>
      </c>
      <c r="O2335" s="24">
        <f>0.74*IF(B2335="",0,B2335)+0.16*IF(C2335="",0,C2335)+0.1*IF(D2335="",0,D2335)</f>
        <v/>
      </c>
      <c r="P2335" s="24">
        <f>0.35*IF(E2335="",0,E2335)+0.35*IF(F2335="",0,F2335)+0.3*IF(G2335="",0,G2335)</f>
        <v/>
      </c>
      <c r="Q2335" s="24">
        <f>0.656*IF(I2335="",0,I2335)+0.344*IF(H2335="",0,H2335)</f>
        <v/>
      </c>
      <c r="R2335" s="24">
        <f>0.338*IF(J2335="",0,J2335)+0.662*IF(K2335="",0,K2335)</f>
        <v/>
      </c>
      <c r="S2335" s="24">
        <f>0.38*IF(L2335="",0,L2335)+0.35*IF(M2335="",0,M2335)+0.27*IF(N2335="",0,N2335)</f>
        <v/>
      </c>
      <c r="T2335" s="24">
        <f>IF(Universe!S2335="","",((Universe!S2335-$B$2565)/$C$2565)^3)</f>
        <v/>
      </c>
      <c r="U2335" s="24">
        <f>IF(Universe!S2335="","",(Universe!S2335-$B$2565)/$C$2565)</f>
        <v/>
      </c>
      <c r="V2335" s="24">
        <f>IF(Universe!T2335="","",(Universe!T2335-$B$2566)/$C$2566)</f>
        <v/>
      </c>
      <c r="W2335" s="24">
        <f>IF(Universe!U2335="","",(Universe!U2335-$B$2567)/$C$2567)</f>
        <v/>
      </c>
      <c r="X2335" s="24">
        <f>IF(O2335="","",(O2335-$B$2571)/$C$2571)</f>
        <v/>
      </c>
      <c r="Y2335" s="24">
        <f>IF(T2335="","",(T2335-$B$2576)/$C$2576)</f>
        <v/>
      </c>
      <c r="Z2335" s="24">
        <f>IF(Universe!V2335="","",(Universe!V2335-$B$2568)/$C$2568)</f>
        <v/>
      </c>
      <c r="AA2335" s="24">
        <f>IF(P2335="","",(P2335-$B$2572)/$C$2572)</f>
        <v/>
      </c>
      <c r="AB2335" s="24">
        <f>IF(Q2335="","",(Q2335-$B$2573)/$C$2573)</f>
        <v/>
      </c>
      <c r="AC2335" s="24">
        <f>IF(R2335="","",(R2335-$B$2574)/$C$2574)</f>
        <v/>
      </c>
      <c r="AD2335" s="24">
        <f>IF(S2335="","",(S2335-$B$2575)/$C$2575)</f>
        <v/>
      </c>
      <c r="AE2335" s="24">
        <f>IF(Y2335="","",Y2335-(19.12044933116382+16.522174187581257*U2335))</f>
        <v/>
      </c>
      <c r="AF2335" s="24">
        <f>IF(X2335="","",(X2335-(-0.27268023098325006+0.47142105304415904*V2335+-0.3189264934812436*U2335)--5.286111042926227e-16)/0.7994208745952703)</f>
        <v/>
      </c>
      <c r="AG2335" s="24">
        <f>IF(AA2335="","",(AA2335-(0.5248806186338691+-0.064206457956449*U2335)-5.43454825424064e-16)/0.9977404048781155)</f>
        <v/>
      </c>
      <c r="AH2335" s="25" t="n">
        <v>-3.88520869588184</v>
      </c>
      <c r="AI2335" s="25" t="n">
        <v>0.9198472047447012</v>
      </c>
      <c r="AJ2335" s="25" t="n">
        <v>-1.612700436930217</v>
      </c>
      <c r="AK2335" s="25" t="n">
        <v>-0.5449368098298338</v>
      </c>
      <c r="AL2335" s="25" t="n">
        <v>0.7853097773392023</v>
      </c>
      <c r="AM2335" s="25" t="n">
        <v>-1.43416197114672</v>
      </c>
      <c r="AN2335" s="25" t="n">
        <v>-0.1528338984947547</v>
      </c>
      <c r="AO2335" s="25" t="n">
        <v>-0.2049434014115038</v>
      </c>
      <c r="AP2335" s="25" t="n">
        <v>-0.4577165955854821</v>
      </c>
      <c r="AQ2335" s="25" t="n">
        <v>0.9408074631582114</v>
      </c>
    </row>
    <row r="2336">
      <c r="A2336" s="23">
        <f>Universe!A2336</f>
        <v/>
      </c>
      <c r="B2336" s="24">
        <f>IF(Universe!W2336="","",(Universe!W2336-$B$2550)/$C$2550)</f>
        <v/>
      </c>
      <c r="C2336" s="24">
        <f>IF(Universe!X2336="","",(Universe!X2336-$B$2551)/$C$2551)</f>
        <v/>
      </c>
      <c r="D2336" s="24">
        <f>IF(Universe!Y2336="","",(Universe!Y2336-$B$2552)/$C$2552)</f>
        <v/>
      </c>
      <c r="E2336" s="24">
        <f>IF(Universe!Z2336="","",(Universe!Z2336-$B$2553)/$C$2553)</f>
        <v/>
      </c>
      <c r="F2336" s="24">
        <f>IF(Universe!AA2336="","",(Universe!AA2336-$B$2554)/$C$2554)</f>
        <v/>
      </c>
      <c r="G2336" s="24">
        <f>IF(Universe!AB2336="","",(Universe!AB2336-$B$2555)/$C$2555)</f>
        <v/>
      </c>
      <c r="H2336" s="24">
        <f>IF(Universe!AC2336="","",(Universe!AC2336-$B$2556)/$C$2556)</f>
        <v/>
      </c>
      <c r="I2336" s="24">
        <f>IF(Universe!AD2336="","",(Universe!AD2336-$B$2557)/$C$2557)</f>
        <v/>
      </c>
      <c r="J2336" s="24">
        <f>IF(Universe!AE2336="","",(Universe!AE2336-$B$2558)/$C$2558)</f>
        <v/>
      </c>
      <c r="K2336" s="24">
        <f>IF(Universe!AF2336="","",(Universe!AF2336-$B$2559)/$C$2559)</f>
        <v/>
      </c>
      <c r="L2336" s="24">
        <f>IF(Universe!AG2336="","",(Universe!AG2336-$B$2560)/$C$2560)</f>
        <v/>
      </c>
      <c r="M2336" s="24">
        <f>IF(Universe!AH2336="","",(Universe!AH2336-$B$2561)/$C$2561)</f>
        <v/>
      </c>
      <c r="N2336" s="24">
        <f>IF(Universe!AI2336="","",(Universe!AI2336-$B$2562)/$C$2562)</f>
        <v/>
      </c>
      <c r="O2336" s="24">
        <f>0.74*IF(B2336="",0,B2336)+0.16*IF(C2336="",0,C2336)+0.1*IF(D2336="",0,D2336)</f>
        <v/>
      </c>
      <c r="P2336" s="24">
        <f>0.35*IF(E2336="",0,E2336)+0.35*IF(F2336="",0,F2336)+0.3*IF(G2336="",0,G2336)</f>
        <v/>
      </c>
      <c r="Q2336" s="24">
        <f>0.656*IF(I2336="",0,I2336)+0.344*IF(H2336="",0,H2336)</f>
        <v/>
      </c>
      <c r="R2336" s="24">
        <f>0.338*IF(J2336="",0,J2336)+0.662*IF(K2336="",0,K2336)</f>
        <v/>
      </c>
      <c r="S2336" s="24">
        <f>0.38*IF(L2336="",0,L2336)+0.35*IF(M2336="",0,M2336)+0.27*IF(N2336="",0,N2336)</f>
        <v/>
      </c>
      <c r="T2336" s="24">
        <f>IF(Universe!S2336="","",((Universe!S2336-$B$2565)/$C$2565)^3)</f>
        <v/>
      </c>
      <c r="U2336" s="24">
        <f>IF(Universe!S2336="","",(Universe!S2336-$B$2565)/$C$2565)</f>
        <v/>
      </c>
      <c r="V2336" s="24">
        <f>IF(Universe!T2336="","",(Universe!T2336-$B$2566)/$C$2566)</f>
        <v/>
      </c>
      <c r="W2336" s="24">
        <f>IF(Universe!U2336="","",(Universe!U2336-$B$2567)/$C$2567)</f>
        <v/>
      </c>
      <c r="X2336" s="24">
        <f>IF(O2336="","",(O2336-$B$2571)/$C$2571)</f>
        <v/>
      </c>
      <c r="Y2336" s="24">
        <f>IF(T2336="","",(T2336-$B$2576)/$C$2576)</f>
        <v/>
      </c>
      <c r="Z2336" s="24">
        <f>IF(Universe!V2336="","",(Universe!V2336-$B$2568)/$C$2568)</f>
        <v/>
      </c>
      <c r="AA2336" s="24">
        <f>IF(P2336="","",(P2336-$B$2572)/$C$2572)</f>
        <v/>
      </c>
      <c r="AB2336" s="24">
        <f>IF(Q2336="","",(Q2336-$B$2573)/$C$2573)</f>
        <v/>
      </c>
      <c r="AC2336" s="24">
        <f>IF(R2336="","",(R2336-$B$2574)/$C$2574)</f>
        <v/>
      </c>
      <c r="AD2336" s="24">
        <f>IF(S2336="","",(S2336-$B$2575)/$C$2575)</f>
        <v/>
      </c>
      <c r="AE2336" s="24">
        <f>IF(Y2336="","",Y2336-(19.12044933116382+16.522174187581257*U2336))</f>
        <v/>
      </c>
      <c r="AF2336" s="24">
        <f>IF(X2336="","",(X2336-(-0.27268023098325006+0.47142105304415904*V2336+-0.3189264934812436*U2336)--5.286111042926227e-16)/0.7994208745952703)</f>
        <v/>
      </c>
      <c r="AG2336" s="24">
        <f>IF(AA2336="","",(AA2336-(0.5248806186338691+-0.064206457956449*U2336)-5.43454825424064e-16)/0.9977404048781155)</f>
        <v/>
      </c>
      <c r="AH2336" s="25" t="n">
        <v>-3.129336328640056</v>
      </c>
      <c r="AI2336" s="25" t="n">
        <v>3.289946811583987</v>
      </c>
      <c r="AJ2336" s="25" t="n">
        <v>-1.505597346678601</v>
      </c>
      <c r="AK2336" s="25" t="n">
        <v>0.0975173381277006</v>
      </c>
      <c r="AL2336" s="25" t="n">
        <v>2.768796985826678</v>
      </c>
      <c r="AM2336" s="25" t="n">
        <v>0.3771836869766891</v>
      </c>
      <c r="AN2336" s="25" t="n">
        <v>0.6989811368624781</v>
      </c>
      <c r="AO2336" s="25" t="n">
        <v>-0.5990207652744696</v>
      </c>
      <c r="AP2336" s="25" t="n">
        <v>0.9448371248057404</v>
      </c>
      <c r="AQ2336" s="25" t="n">
        <v>0.9207558740595764</v>
      </c>
    </row>
    <row r="2337">
      <c r="A2337" s="23">
        <f>Universe!A2337</f>
        <v/>
      </c>
      <c r="B2337" s="24">
        <f>IF(Universe!W2337="","",(Universe!W2337-$B$2550)/$C$2550)</f>
        <v/>
      </c>
      <c r="C2337" s="24">
        <f>IF(Universe!X2337="","",(Universe!X2337-$B$2551)/$C$2551)</f>
        <v/>
      </c>
      <c r="D2337" s="24">
        <f>IF(Universe!Y2337="","",(Universe!Y2337-$B$2552)/$C$2552)</f>
        <v/>
      </c>
      <c r="E2337" s="24">
        <f>IF(Universe!Z2337="","",(Universe!Z2337-$B$2553)/$C$2553)</f>
        <v/>
      </c>
      <c r="F2337" s="24">
        <f>IF(Universe!AA2337="","",(Universe!AA2337-$B$2554)/$C$2554)</f>
        <v/>
      </c>
      <c r="G2337" s="24">
        <f>IF(Universe!AB2337="","",(Universe!AB2337-$B$2555)/$C$2555)</f>
        <v/>
      </c>
      <c r="H2337" s="24">
        <f>IF(Universe!AC2337="","",(Universe!AC2337-$B$2556)/$C$2556)</f>
        <v/>
      </c>
      <c r="I2337" s="24">
        <f>IF(Universe!AD2337="","",(Universe!AD2337-$B$2557)/$C$2557)</f>
        <v/>
      </c>
      <c r="J2337" s="24">
        <f>IF(Universe!AE2337="","",(Universe!AE2337-$B$2558)/$C$2558)</f>
        <v/>
      </c>
      <c r="K2337" s="24">
        <f>IF(Universe!AF2337="","",(Universe!AF2337-$B$2559)/$C$2559)</f>
        <v/>
      </c>
      <c r="L2337" s="24">
        <f>IF(Universe!AG2337="","",(Universe!AG2337-$B$2560)/$C$2560)</f>
        <v/>
      </c>
      <c r="M2337" s="24">
        <f>IF(Universe!AH2337="","",(Universe!AH2337-$B$2561)/$C$2561)</f>
        <v/>
      </c>
      <c r="N2337" s="24">
        <f>IF(Universe!AI2337="","",(Universe!AI2337-$B$2562)/$C$2562)</f>
        <v/>
      </c>
      <c r="O2337" s="24">
        <f>0.74*IF(B2337="",0,B2337)+0.16*IF(C2337="",0,C2337)+0.1*IF(D2337="",0,D2337)</f>
        <v/>
      </c>
      <c r="P2337" s="24">
        <f>0.35*IF(E2337="",0,E2337)+0.35*IF(F2337="",0,F2337)+0.3*IF(G2337="",0,G2337)</f>
        <v/>
      </c>
      <c r="Q2337" s="24">
        <f>0.656*IF(I2337="",0,I2337)+0.344*IF(H2337="",0,H2337)</f>
        <v/>
      </c>
      <c r="R2337" s="24">
        <f>0.338*IF(J2337="",0,J2337)+0.662*IF(K2337="",0,K2337)</f>
        <v/>
      </c>
      <c r="S2337" s="24">
        <f>0.38*IF(L2337="",0,L2337)+0.35*IF(M2337="",0,M2337)+0.27*IF(N2337="",0,N2337)</f>
        <v/>
      </c>
      <c r="T2337" s="24">
        <f>IF(Universe!S2337="","",((Universe!S2337-$B$2565)/$C$2565)^3)</f>
        <v/>
      </c>
      <c r="U2337" s="24">
        <f>IF(Universe!S2337="","",(Universe!S2337-$B$2565)/$C$2565)</f>
        <v/>
      </c>
      <c r="V2337" s="24">
        <f>IF(Universe!T2337="","",(Universe!T2337-$B$2566)/$C$2566)</f>
        <v/>
      </c>
      <c r="W2337" s="24">
        <f>IF(Universe!U2337="","",(Universe!U2337-$B$2567)/$C$2567)</f>
        <v/>
      </c>
      <c r="X2337" s="24">
        <f>IF(O2337="","",(O2337-$B$2571)/$C$2571)</f>
        <v/>
      </c>
      <c r="Y2337" s="24">
        <f>IF(T2337="","",(T2337-$B$2576)/$C$2576)</f>
        <v/>
      </c>
      <c r="Z2337" s="24">
        <f>IF(Universe!V2337="","",(Universe!V2337-$B$2568)/$C$2568)</f>
        <v/>
      </c>
      <c r="AA2337" s="24">
        <f>IF(P2337="","",(P2337-$B$2572)/$C$2572)</f>
        <v/>
      </c>
      <c r="AB2337" s="24">
        <f>IF(Q2337="","",(Q2337-$B$2573)/$C$2573)</f>
        <v/>
      </c>
      <c r="AC2337" s="24">
        <f>IF(R2337="","",(R2337-$B$2574)/$C$2574)</f>
        <v/>
      </c>
      <c r="AD2337" s="24">
        <f>IF(S2337="","",(S2337-$B$2575)/$C$2575)</f>
        <v/>
      </c>
      <c r="AE2337" s="24">
        <f>IF(Y2337="","",Y2337-(19.12044933116382+16.522174187581257*U2337))</f>
        <v/>
      </c>
      <c r="AF2337" s="24">
        <f>IF(X2337="","",(X2337-(-0.27268023098325006+0.47142105304415904*V2337+-0.3189264934812436*U2337)--5.286111042926227e-16)/0.7994208745952703)</f>
        <v/>
      </c>
      <c r="AG2337" s="24">
        <f>IF(AA2337="","",(AA2337-(0.5248806186338691+-0.064206457956449*U2337)-5.43454825424064e-16)/0.9977404048781155)</f>
        <v/>
      </c>
      <c r="AH2337" s="25" t="n">
        <v>-3.387141037006017</v>
      </c>
      <c r="AI2337" s="25" t="n">
        <v>0.7430161253585876</v>
      </c>
      <c r="AJ2337" s="25" t="n">
        <v>-1.364388988406005</v>
      </c>
      <c r="AK2337" s="25" t="n">
        <v>-0.0321853835985485</v>
      </c>
      <c r="AL2337" s="25" t="n">
        <v>2.263060768324752</v>
      </c>
      <c r="AM2337" s="25" t="n">
        <v>1.081453384073182</v>
      </c>
      <c r="AN2337" s="25" t="n">
        <v>-2.7062462946209</v>
      </c>
      <c r="AO2337" s="25" t="n">
        <v>0.3257169160268104</v>
      </c>
      <c r="AP2337" s="25" t="n">
        <v>-0.5242255045663383</v>
      </c>
      <c r="AQ2337" s="25" t="n">
        <v>0.711890802683558</v>
      </c>
    </row>
    <row r="2338">
      <c r="A2338" s="23">
        <f>Universe!A2338</f>
        <v/>
      </c>
      <c r="B2338" s="24">
        <f>IF(Universe!W2338="","",(Universe!W2338-$B$2550)/$C$2550)</f>
        <v/>
      </c>
      <c r="C2338" s="24">
        <f>IF(Universe!X2338="","",(Universe!X2338-$B$2551)/$C$2551)</f>
        <v/>
      </c>
      <c r="D2338" s="24">
        <f>IF(Universe!Y2338="","",(Universe!Y2338-$B$2552)/$C$2552)</f>
        <v/>
      </c>
      <c r="E2338" s="24">
        <f>IF(Universe!Z2338="","",(Universe!Z2338-$B$2553)/$C$2553)</f>
        <v/>
      </c>
      <c r="F2338" s="24">
        <f>IF(Universe!AA2338="","",(Universe!AA2338-$B$2554)/$C$2554)</f>
        <v/>
      </c>
      <c r="G2338" s="24">
        <f>IF(Universe!AB2338="","",(Universe!AB2338-$B$2555)/$C$2555)</f>
        <v/>
      </c>
      <c r="H2338" s="24">
        <f>IF(Universe!AC2338="","",(Universe!AC2338-$B$2556)/$C$2556)</f>
        <v/>
      </c>
      <c r="I2338" s="24">
        <f>IF(Universe!AD2338="","",(Universe!AD2338-$B$2557)/$C$2557)</f>
        <v/>
      </c>
      <c r="J2338" s="24">
        <f>IF(Universe!AE2338="","",(Universe!AE2338-$B$2558)/$C$2558)</f>
        <v/>
      </c>
      <c r="K2338" s="24">
        <f>IF(Universe!AF2338="","",(Universe!AF2338-$B$2559)/$C$2559)</f>
        <v/>
      </c>
      <c r="L2338" s="24">
        <f>IF(Universe!AG2338="","",(Universe!AG2338-$B$2560)/$C$2560)</f>
        <v/>
      </c>
      <c r="M2338" s="24">
        <f>IF(Universe!AH2338="","",(Universe!AH2338-$B$2561)/$C$2561)</f>
        <v/>
      </c>
      <c r="N2338" s="24">
        <f>IF(Universe!AI2338="","",(Universe!AI2338-$B$2562)/$C$2562)</f>
        <v/>
      </c>
      <c r="O2338" s="24">
        <f>0.74*IF(B2338="",0,B2338)+0.16*IF(C2338="",0,C2338)+0.1*IF(D2338="",0,D2338)</f>
        <v/>
      </c>
      <c r="P2338" s="24">
        <f>0.35*IF(E2338="",0,E2338)+0.35*IF(F2338="",0,F2338)+0.3*IF(G2338="",0,G2338)</f>
        <v/>
      </c>
      <c r="Q2338" s="24">
        <f>0.656*IF(I2338="",0,I2338)+0.344*IF(H2338="",0,H2338)</f>
        <v/>
      </c>
      <c r="R2338" s="24">
        <f>0.338*IF(J2338="",0,J2338)+0.662*IF(K2338="",0,K2338)</f>
        <v/>
      </c>
      <c r="S2338" s="24">
        <f>0.38*IF(L2338="",0,L2338)+0.35*IF(M2338="",0,M2338)+0.27*IF(N2338="",0,N2338)</f>
        <v/>
      </c>
      <c r="T2338" s="24">
        <f>IF(Universe!S2338="","",((Universe!S2338-$B$2565)/$C$2565)^3)</f>
        <v/>
      </c>
      <c r="U2338" s="24">
        <f>IF(Universe!S2338="","",(Universe!S2338-$B$2565)/$C$2565)</f>
        <v/>
      </c>
      <c r="V2338" s="24">
        <f>IF(Universe!T2338="","",(Universe!T2338-$B$2566)/$C$2566)</f>
        <v/>
      </c>
      <c r="W2338" s="24">
        <f>IF(Universe!U2338="","",(Universe!U2338-$B$2567)/$C$2567)</f>
        <v/>
      </c>
      <c r="X2338" s="24">
        <f>IF(O2338="","",(O2338-$B$2571)/$C$2571)</f>
        <v/>
      </c>
      <c r="Y2338" s="24">
        <f>IF(T2338="","",(T2338-$B$2576)/$C$2576)</f>
        <v/>
      </c>
      <c r="Z2338" s="24">
        <f>IF(Universe!V2338="","",(Universe!V2338-$B$2568)/$C$2568)</f>
        <v/>
      </c>
      <c r="AA2338" s="24">
        <f>IF(P2338="","",(P2338-$B$2572)/$C$2572)</f>
        <v/>
      </c>
      <c r="AB2338" s="24">
        <f>IF(Q2338="","",(Q2338-$B$2573)/$C$2573)</f>
        <v/>
      </c>
      <c r="AC2338" s="24">
        <f>IF(R2338="","",(R2338-$B$2574)/$C$2574)</f>
        <v/>
      </c>
      <c r="AD2338" s="24">
        <f>IF(S2338="","",(S2338-$B$2575)/$C$2575)</f>
        <v/>
      </c>
      <c r="AE2338" s="24">
        <f>IF(Y2338="","",Y2338-(19.12044933116382+16.522174187581257*U2338))</f>
        <v/>
      </c>
      <c r="AF2338" s="24">
        <f>IF(X2338="","",(X2338-(-0.27268023098325006+0.47142105304415904*V2338+-0.3189264934812436*U2338)--5.286111042926227e-16)/0.7994208745952703)</f>
        <v/>
      </c>
      <c r="AG2338" s="24">
        <f>IF(AA2338="","",(AA2338-(0.5248806186338691+-0.064206457956449*U2338)-5.43454825424064e-16)/0.9977404048781155)</f>
        <v/>
      </c>
      <c r="AH2338" s="25" t="n">
        <v>-1.335044935449465</v>
      </c>
      <c r="AI2338" s="25" t="n">
        <v>-0.2206175442138861</v>
      </c>
      <c r="AJ2338" s="25" t="n">
        <v>-0.0640220472519378</v>
      </c>
      <c r="AK2338" s="25" t="n">
        <v>-0.08051388700224769</v>
      </c>
      <c r="AL2338" s="25" t="n">
        <v>2.592313001446274</v>
      </c>
      <c r="AM2338" s="25" t="n">
        <v>-0.1549609969141122</v>
      </c>
      <c r="AN2338" s="25" t="n">
        <v>0.7944522764690639</v>
      </c>
      <c r="AO2338" s="25" t="n">
        <v>0.0069232224248109</v>
      </c>
      <c r="AP2338" s="25" t="n">
        <v>-0.1751202618486944</v>
      </c>
      <c r="AQ2338" s="25" t="n">
        <v>0.1120849845747339</v>
      </c>
    </row>
    <row r="2339">
      <c r="A2339" s="23">
        <f>Universe!A2339</f>
        <v/>
      </c>
      <c r="B2339" s="24">
        <f>IF(Universe!W2339="","",(Universe!W2339-$B$2550)/$C$2550)</f>
        <v/>
      </c>
      <c r="C2339" s="24">
        <f>IF(Universe!X2339="","",(Universe!X2339-$B$2551)/$C$2551)</f>
        <v/>
      </c>
      <c r="D2339" s="24">
        <f>IF(Universe!Y2339="","",(Universe!Y2339-$B$2552)/$C$2552)</f>
        <v/>
      </c>
      <c r="E2339" s="24">
        <f>IF(Universe!Z2339="","",(Universe!Z2339-$B$2553)/$C$2553)</f>
        <v/>
      </c>
      <c r="F2339" s="24">
        <f>IF(Universe!AA2339="","",(Universe!AA2339-$B$2554)/$C$2554)</f>
        <v/>
      </c>
      <c r="G2339" s="24">
        <f>IF(Universe!AB2339="","",(Universe!AB2339-$B$2555)/$C$2555)</f>
        <v/>
      </c>
      <c r="H2339" s="24">
        <f>IF(Universe!AC2339="","",(Universe!AC2339-$B$2556)/$C$2556)</f>
        <v/>
      </c>
      <c r="I2339" s="24">
        <f>IF(Universe!AD2339="","",(Universe!AD2339-$B$2557)/$C$2557)</f>
        <v/>
      </c>
      <c r="J2339" s="24">
        <f>IF(Universe!AE2339="","",(Universe!AE2339-$B$2558)/$C$2558)</f>
        <v/>
      </c>
      <c r="K2339" s="24">
        <f>IF(Universe!AF2339="","",(Universe!AF2339-$B$2559)/$C$2559)</f>
        <v/>
      </c>
      <c r="L2339" s="24">
        <f>IF(Universe!AG2339="","",(Universe!AG2339-$B$2560)/$C$2560)</f>
        <v/>
      </c>
      <c r="M2339" s="24">
        <f>IF(Universe!AH2339="","",(Universe!AH2339-$B$2561)/$C$2561)</f>
        <v/>
      </c>
      <c r="N2339" s="24">
        <f>IF(Universe!AI2339="","",(Universe!AI2339-$B$2562)/$C$2562)</f>
        <v/>
      </c>
      <c r="O2339" s="24">
        <f>0.74*IF(B2339="",0,B2339)+0.16*IF(C2339="",0,C2339)+0.1*IF(D2339="",0,D2339)</f>
        <v/>
      </c>
      <c r="P2339" s="24">
        <f>0.35*IF(E2339="",0,E2339)+0.35*IF(F2339="",0,F2339)+0.3*IF(G2339="",0,G2339)</f>
        <v/>
      </c>
      <c r="Q2339" s="24">
        <f>0.656*IF(I2339="",0,I2339)+0.344*IF(H2339="",0,H2339)</f>
        <v/>
      </c>
      <c r="R2339" s="24">
        <f>0.338*IF(J2339="",0,J2339)+0.662*IF(K2339="",0,K2339)</f>
        <v/>
      </c>
      <c r="S2339" s="24">
        <f>0.38*IF(L2339="",0,L2339)+0.35*IF(M2339="",0,M2339)+0.27*IF(N2339="",0,N2339)</f>
        <v/>
      </c>
      <c r="T2339" s="24">
        <f>IF(Universe!S2339="","",((Universe!S2339-$B$2565)/$C$2565)^3)</f>
        <v/>
      </c>
      <c r="U2339" s="24">
        <f>IF(Universe!S2339="","",(Universe!S2339-$B$2565)/$C$2565)</f>
        <v/>
      </c>
      <c r="V2339" s="24">
        <f>IF(Universe!T2339="","",(Universe!T2339-$B$2566)/$C$2566)</f>
        <v/>
      </c>
      <c r="W2339" s="24">
        <f>IF(Universe!U2339="","",(Universe!U2339-$B$2567)/$C$2567)</f>
        <v/>
      </c>
      <c r="X2339" s="24">
        <f>IF(O2339="","",(O2339-$B$2571)/$C$2571)</f>
        <v/>
      </c>
      <c r="Y2339" s="24">
        <f>IF(T2339="","",(T2339-$B$2576)/$C$2576)</f>
        <v/>
      </c>
      <c r="Z2339" s="24">
        <f>IF(Universe!V2339="","",(Universe!V2339-$B$2568)/$C$2568)</f>
        <v/>
      </c>
      <c r="AA2339" s="24">
        <f>IF(P2339="","",(P2339-$B$2572)/$C$2572)</f>
        <v/>
      </c>
      <c r="AB2339" s="24">
        <f>IF(Q2339="","",(Q2339-$B$2573)/$C$2573)</f>
        <v/>
      </c>
      <c r="AC2339" s="24">
        <f>IF(R2339="","",(R2339-$B$2574)/$C$2574)</f>
        <v/>
      </c>
      <c r="AD2339" s="24">
        <f>IF(S2339="","",(S2339-$B$2575)/$C$2575)</f>
        <v/>
      </c>
      <c r="AE2339" s="24">
        <f>IF(Y2339="","",Y2339-(19.12044933116382+16.522174187581257*U2339))</f>
        <v/>
      </c>
      <c r="AF2339" s="24">
        <f>IF(X2339="","",(X2339-(-0.27268023098325006+0.47142105304415904*V2339+-0.3189264934812436*U2339)--5.286111042926227e-16)/0.7994208745952703)</f>
        <v/>
      </c>
      <c r="AG2339" s="24">
        <f>IF(AA2339="","",(AA2339-(0.5248806186338691+-0.064206457956449*U2339)-5.43454825424064e-16)/0.9977404048781155)</f>
        <v/>
      </c>
      <c r="AH2339" s="25" t="n">
        <v>-1.905000092828621</v>
      </c>
      <c r="AI2339" s="25" t="n">
        <v>0.2091070177057961</v>
      </c>
      <c r="AJ2339" s="25" t="n">
        <v>-0.2224392313213866</v>
      </c>
      <c r="AK2339" s="25" t="n">
        <v>-0.7208741853929987</v>
      </c>
      <c r="AL2339" s="25" t="n">
        <v>3.216659365225037</v>
      </c>
      <c r="AM2339" s="25" t="n">
        <v>0.8780466933378814</v>
      </c>
      <c r="AN2339" s="25" t="n">
        <v>-0.391641673989389</v>
      </c>
      <c r="AO2339" s="25" t="n">
        <v>0.1310739076740798</v>
      </c>
      <c r="AP2339" s="25" t="n">
        <v>-0.3348527244547147</v>
      </c>
      <c r="AQ2339" s="25" t="n">
        <v>-0.5919222590982264</v>
      </c>
    </row>
    <row r="2340">
      <c r="A2340" s="23">
        <f>Universe!A2340</f>
        <v/>
      </c>
      <c r="B2340" s="24">
        <f>IF(Universe!W2340="","",(Universe!W2340-$B$2550)/$C$2550)</f>
        <v/>
      </c>
      <c r="C2340" s="24">
        <f>IF(Universe!X2340="","",(Universe!X2340-$B$2551)/$C$2551)</f>
        <v/>
      </c>
      <c r="D2340" s="24">
        <f>IF(Universe!Y2340="","",(Universe!Y2340-$B$2552)/$C$2552)</f>
        <v/>
      </c>
      <c r="E2340" s="24">
        <f>IF(Universe!Z2340="","",(Universe!Z2340-$B$2553)/$C$2553)</f>
        <v/>
      </c>
      <c r="F2340" s="24">
        <f>IF(Universe!AA2340="","",(Universe!AA2340-$B$2554)/$C$2554)</f>
        <v/>
      </c>
      <c r="G2340" s="24">
        <f>IF(Universe!AB2340="","",(Universe!AB2340-$B$2555)/$C$2555)</f>
        <v/>
      </c>
      <c r="H2340" s="24">
        <f>IF(Universe!AC2340="","",(Universe!AC2340-$B$2556)/$C$2556)</f>
        <v/>
      </c>
      <c r="I2340" s="24">
        <f>IF(Universe!AD2340="","",(Universe!AD2340-$B$2557)/$C$2557)</f>
        <v/>
      </c>
      <c r="J2340" s="24">
        <f>IF(Universe!AE2340="","",(Universe!AE2340-$B$2558)/$C$2558)</f>
        <v/>
      </c>
      <c r="K2340" s="24">
        <f>IF(Universe!AF2340="","",(Universe!AF2340-$B$2559)/$C$2559)</f>
        <v/>
      </c>
      <c r="L2340" s="24">
        <f>IF(Universe!AG2340="","",(Universe!AG2340-$B$2560)/$C$2560)</f>
        <v/>
      </c>
      <c r="M2340" s="24">
        <f>IF(Universe!AH2340="","",(Universe!AH2340-$B$2561)/$C$2561)</f>
        <v/>
      </c>
      <c r="N2340" s="24">
        <f>IF(Universe!AI2340="","",(Universe!AI2340-$B$2562)/$C$2562)</f>
        <v/>
      </c>
      <c r="O2340" s="24">
        <f>0.74*IF(B2340="",0,B2340)+0.16*IF(C2340="",0,C2340)+0.1*IF(D2340="",0,D2340)</f>
        <v/>
      </c>
      <c r="P2340" s="24">
        <f>0.35*IF(E2340="",0,E2340)+0.35*IF(F2340="",0,F2340)+0.3*IF(G2340="",0,G2340)</f>
        <v/>
      </c>
      <c r="Q2340" s="24">
        <f>0.656*IF(I2340="",0,I2340)+0.344*IF(H2340="",0,H2340)</f>
        <v/>
      </c>
      <c r="R2340" s="24">
        <f>0.338*IF(J2340="",0,J2340)+0.662*IF(K2340="",0,K2340)</f>
        <v/>
      </c>
      <c r="S2340" s="24">
        <f>0.38*IF(L2340="",0,L2340)+0.35*IF(M2340="",0,M2340)+0.27*IF(N2340="",0,N2340)</f>
        <v/>
      </c>
      <c r="T2340" s="24">
        <f>IF(Universe!S2340="","",((Universe!S2340-$B$2565)/$C$2565)^3)</f>
        <v/>
      </c>
      <c r="U2340" s="24">
        <f>IF(Universe!S2340="","",(Universe!S2340-$B$2565)/$C$2565)</f>
        <v/>
      </c>
      <c r="V2340" s="24">
        <f>IF(Universe!T2340="","",(Universe!T2340-$B$2566)/$C$2566)</f>
        <v/>
      </c>
      <c r="W2340" s="24">
        <f>IF(Universe!U2340="","",(Universe!U2340-$B$2567)/$C$2567)</f>
        <v/>
      </c>
      <c r="X2340" s="24">
        <f>IF(O2340="","",(O2340-$B$2571)/$C$2571)</f>
        <v/>
      </c>
      <c r="Y2340" s="24">
        <f>IF(T2340="","",(T2340-$B$2576)/$C$2576)</f>
        <v/>
      </c>
      <c r="Z2340" s="24">
        <f>IF(Universe!V2340="","",(Universe!V2340-$B$2568)/$C$2568)</f>
        <v/>
      </c>
      <c r="AA2340" s="24">
        <f>IF(P2340="","",(P2340-$B$2572)/$C$2572)</f>
        <v/>
      </c>
      <c r="AB2340" s="24">
        <f>IF(Q2340="","",(Q2340-$B$2573)/$C$2573)</f>
        <v/>
      </c>
      <c r="AC2340" s="24">
        <f>IF(R2340="","",(R2340-$B$2574)/$C$2574)</f>
        <v/>
      </c>
      <c r="AD2340" s="24">
        <f>IF(S2340="","",(S2340-$B$2575)/$C$2575)</f>
        <v/>
      </c>
      <c r="AE2340" s="24">
        <f>IF(Y2340="","",Y2340-(19.12044933116382+16.522174187581257*U2340))</f>
        <v/>
      </c>
      <c r="AF2340" s="24">
        <f>IF(X2340="","",(X2340-(-0.27268023098325006+0.47142105304415904*V2340+-0.3189264934812436*U2340)--5.286111042926227e-16)/0.7994208745952703)</f>
        <v/>
      </c>
      <c r="AG2340" s="24">
        <f>IF(AA2340="","",(AA2340-(0.5248806186338691+-0.064206457956449*U2340)-5.43454825424064e-16)/0.9977404048781155)</f>
        <v/>
      </c>
      <c r="AH2340" s="25" t="n">
        <v>-2.98233596539652</v>
      </c>
      <c r="AI2340" s="25" t="n">
        <v>-1.184324243805923</v>
      </c>
      <c r="AJ2340" s="25" t="n">
        <v>-0.5263080461945674</v>
      </c>
      <c r="AK2340" s="25" t="n">
        <v>-0.7722284332250613</v>
      </c>
      <c r="AL2340" s="25" t="n">
        <v>2.984897302207648</v>
      </c>
      <c r="AM2340" s="25" t="n">
        <v>0.6725655474355725</v>
      </c>
      <c r="AN2340" s="25" t="n">
        <v>-1.124945393507364</v>
      </c>
      <c r="AO2340" s="25" t="n">
        <v>0.0093088192548458</v>
      </c>
      <c r="AP2340" s="25" t="n">
        <v>-0.4740898204081477</v>
      </c>
      <c r="AQ2340" s="25" t="n">
        <v>0.4547818593218364</v>
      </c>
    </row>
    <row r="2341">
      <c r="A2341" s="23">
        <f>Universe!A2341</f>
        <v/>
      </c>
      <c r="B2341" s="24">
        <f>IF(Universe!W2341="","",(Universe!W2341-$B$2550)/$C$2550)</f>
        <v/>
      </c>
      <c r="C2341" s="24">
        <f>IF(Universe!X2341="","",(Universe!X2341-$B$2551)/$C$2551)</f>
        <v/>
      </c>
      <c r="D2341" s="24">
        <f>IF(Universe!Y2341="","",(Universe!Y2341-$B$2552)/$C$2552)</f>
        <v/>
      </c>
      <c r="E2341" s="24">
        <f>IF(Universe!Z2341="","",(Universe!Z2341-$B$2553)/$C$2553)</f>
        <v/>
      </c>
      <c r="F2341" s="24">
        <f>IF(Universe!AA2341="","",(Universe!AA2341-$B$2554)/$C$2554)</f>
        <v/>
      </c>
      <c r="G2341" s="24">
        <f>IF(Universe!AB2341="","",(Universe!AB2341-$B$2555)/$C$2555)</f>
        <v/>
      </c>
      <c r="H2341" s="24">
        <f>IF(Universe!AC2341="","",(Universe!AC2341-$B$2556)/$C$2556)</f>
        <v/>
      </c>
      <c r="I2341" s="24">
        <f>IF(Universe!AD2341="","",(Universe!AD2341-$B$2557)/$C$2557)</f>
        <v/>
      </c>
      <c r="J2341" s="24">
        <f>IF(Universe!AE2341="","",(Universe!AE2341-$B$2558)/$C$2558)</f>
        <v/>
      </c>
      <c r="K2341" s="24">
        <f>IF(Universe!AF2341="","",(Universe!AF2341-$B$2559)/$C$2559)</f>
        <v/>
      </c>
      <c r="L2341" s="24">
        <f>IF(Universe!AG2341="","",(Universe!AG2341-$B$2560)/$C$2560)</f>
        <v/>
      </c>
      <c r="M2341" s="24">
        <f>IF(Universe!AH2341="","",(Universe!AH2341-$B$2561)/$C$2561)</f>
        <v/>
      </c>
      <c r="N2341" s="24">
        <f>IF(Universe!AI2341="","",(Universe!AI2341-$B$2562)/$C$2562)</f>
        <v/>
      </c>
      <c r="O2341" s="24">
        <f>0.74*IF(B2341="",0,B2341)+0.16*IF(C2341="",0,C2341)+0.1*IF(D2341="",0,D2341)</f>
        <v/>
      </c>
      <c r="P2341" s="24">
        <f>0.35*IF(E2341="",0,E2341)+0.35*IF(F2341="",0,F2341)+0.3*IF(G2341="",0,G2341)</f>
        <v/>
      </c>
      <c r="Q2341" s="24">
        <f>0.656*IF(I2341="",0,I2341)+0.344*IF(H2341="",0,H2341)</f>
        <v/>
      </c>
      <c r="R2341" s="24">
        <f>0.338*IF(J2341="",0,J2341)+0.662*IF(K2341="",0,K2341)</f>
        <v/>
      </c>
      <c r="S2341" s="24">
        <f>0.38*IF(L2341="",0,L2341)+0.35*IF(M2341="",0,M2341)+0.27*IF(N2341="",0,N2341)</f>
        <v/>
      </c>
      <c r="T2341" s="24">
        <f>IF(Universe!S2341="","",((Universe!S2341-$B$2565)/$C$2565)^3)</f>
        <v/>
      </c>
      <c r="U2341" s="24">
        <f>IF(Universe!S2341="","",(Universe!S2341-$B$2565)/$C$2565)</f>
        <v/>
      </c>
      <c r="V2341" s="24">
        <f>IF(Universe!T2341="","",(Universe!T2341-$B$2566)/$C$2566)</f>
        <v/>
      </c>
      <c r="W2341" s="24">
        <f>IF(Universe!U2341="","",(Universe!U2341-$B$2567)/$C$2567)</f>
        <v/>
      </c>
      <c r="X2341" s="24">
        <f>IF(O2341="","",(O2341-$B$2571)/$C$2571)</f>
        <v/>
      </c>
      <c r="Y2341" s="24">
        <f>IF(T2341="","",(T2341-$B$2576)/$C$2576)</f>
        <v/>
      </c>
      <c r="Z2341" s="24">
        <f>IF(Universe!V2341="","",(Universe!V2341-$B$2568)/$C$2568)</f>
        <v/>
      </c>
      <c r="AA2341" s="24">
        <f>IF(P2341="","",(P2341-$B$2572)/$C$2572)</f>
        <v/>
      </c>
      <c r="AB2341" s="24">
        <f>IF(Q2341="","",(Q2341-$B$2573)/$C$2573)</f>
        <v/>
      </c>
      <c r="AC2341" s="24">
        <f>IF(R2341="","",(R2341-$B$2574)/$C$2574)</f>
        <v/>
      </c>
      <c r="AD2341" s="24">
        <f>IF(S2341="","",(S2341-$B$2575)/$C$2575)</f>
        <v/>
      </c>
      <c r="AE2341" s="24">
        <f>IF(Y2341="","",Y2341-(19.12044933116382+16.522174187581257*U2341))</f>
        <v/>
      </c>
      <c r="AF2341" s="24">
        <f>IF(X2341="","",(X2341-(-0.27268023098325006+0.47142105304415904*V2341+-0.3189264934812436*U2341)--5.286111042926227e-16)/0.7994208745952703)</f>
        <v/>
      </c>
      <c r="AG2341" s="24">
        <f>IF(AA2341="","",(AA2341-(0.5248806186338691+-0.064206457956449*U2341)-5.43454825424064e-16)/0.9977404048781155)</f>
        <v/>
      </c>
      <c r="AH2341" s="25" t="n">
        <v>-2.614466007772499</v>
      </c>
      <c r="AI2341" s="25" t="n">
        <v>-0.7999206802179919</v>
      </c>
      <c r="AJ2341" s="25" t="n">
        <v>-0.7330810720690524</v>
      </c>
      <c r="AK2341" s="25" t="n">
        <v>-0.3291262042536582</v>
      </c>
      <c r="AL2341" s="25" t="n">
        <v>3.314369516024291</v>
      </c>
      <c r="AM2341" s="25" t="n">
        <v>0.9027976261645581</v>
      </c>
      <c r="AN2341" s="25" t="n">
        <v>-0.4261065147339882</v>
      </c>
      <c r="AO2341" s="25" t="n">
        <v>0.1104944529856901</v>
      </c>
      <c r="AP2341" s="25" t="n">
        <v>-0.06779456159782681</v>
      </c>
      <c r="AQ2341" s="25" t="n">
        <v>-0.5806336660582393</v>
      </c>
    </row>
    <row r="2342">
      <c r="A2342" s="23">
        <f>Universe!A2342</f>
        <v/>
      </c>
      <c r="B2342" s="24">
        <f>IF(Universe!W2342="","",(Universe!W2342-$B$2550)/$C$2550)</f>
        <v/>
      </c>
      <c r="C2342" s="24">
        <f>IF(Universe!X2342="","",(Universe!X2342-$B$2551)/$C$2551)</f>
        <v/>
      </c>
      <c r="D2342" s="24">
        <f>IF(Universe!Y2342="","",(Universe!Y2342-$B$2552)/$C$2552)</f>
        <v/>
      </c>
      <c r="E2342" s="24">
        <f>IF(Universe!Z2342="","",(Universe!Z2342-$B$2553)/$C$2553)</f>
        <v/>
      </c>
      <c r="F2342" s="24">
        <f>IF(Universe!AA2342="","",(Universe!AA2342-$B$2554)/$C$2554)</f>
        <v/>
      </c>
      <c r="G2342" s="24">
        <f>IF(Universe!AB2342="","",(Universe!AB2342-$B$2555)/$C$2555)</f>
        <v/>
      </c>
      <c r="H2342" s="24">
        <f>IF(Universe!AC2342="","",(Universe!AC2342-$B$2556)/$C$2556)</f>
        <v/>
      </c>
      <c r="I2342" s="24">
        <f>IF(Universe!AD2342="","",(Universe!AD2342-$B$2557)/$C$2557)</f>
        <v/>
      </c>
      <c r="J2342" s="24">
        <f>IF(Universe!AE2342="","",(Universe!AE2342-$B$2558)/$C$2558)</f>
        <v/>
      </c>
      <c r="K2342" s="24">
        <f>IF(Universe!AF2342="","",(Universe!AF2342-$B$2559)/$C$2559)</f>
        <v/>
      </c>
      <c r="L2342" s="24">
        <f>IF(Universe!AG2342="","",(Universe!AG2342-$B$2560)/$C$2560)</f>
        <v/>
      </c>
      <c r="M2342" s="24">
        <f>IF(Universe!AH2342="","",(Universe!AH2342-$B$2561)/$C$2561)</f>
        <v/>
      </c>
      <c r="N2342" s="24">
        <f>IF(Universe!AI2342="","",(Universe!AI2342-$B$2562)/$C$2562)</f>
        <v/>
      </c>
      <c r="O2342" s="24">
        <f>0.74*IF(B2342="",0,B2342)+0.16*IF(C2342="",0,C2342)+0.1*IF(D2342="",0,D2342)</f>
        <v/>
      </c>
      <c r="P2342" s="24">
        <f>0.35*IF(E2342="",0,E2342)+0.35*IF(F2342="",0,F2342)+0.3*IF(G2342="",0,G2342)</f>
        <v/>
      </c>
      <c r="Q2342" s="24">
        <f>0.656*IF(I2342="",0,I2342)+0.344*IF(H2342="",0,H2342)</f>
        <v/>
      </c>
      <c r="R2342" s="24">
        <f>0.338*IF(J2342="",0,J2342)+0.662*IF(K2342="",0,K2342)</f>
        <v/>
      </c>
      <c r="S2342" s="24">
        <f>0.38*IF(L2342="",0,L2342)+0.35*IF(M2342="",0,M2342)+0.27*IF(N2342="",0,N2342)</f>
        <v/>
      </c>
      <c r="T2342" s="24">
        <f>IF(Universe!S2342="","",((Universe!S2342-$B$2565)/$C$2565)^3)</f>
        <v/>
      </c>
      <c r="U2342" s="24">
        <f>IF(Universe!S2342="","",(Universe!S2342-$B$2565)/$C$2565)</f>
        <v/>
      </c>
      <c r="V2342" s="24">
        <f>IF(Universe!T2342="","",(Universe!T2342-$B$2566)/$C$2566)</f>
        <v/>
      </c>
      <c r="W2342" s="24">
        <f>IF(Universe!U2342="","",(Universe!U2342-$B$2567)/$C$2567)</f>
        <v/>
      </c>
      <c r="X2342" s="24">
        <f>IF(O2342="","",(O2342-$B$2571)/$C$2571)</f>
        <v/>
      </c>
      <c r="Y2342" s="24">
        <f>IF(T2342="","",(T2342-$B$2576)/$C$2576)</f>
        <v/>
      </c>
      <c r="Z2342" s="24">
        <f>IF(Universe!V2342="","",(Universe!V2342-$B$2568)/$C$2568)</f>
        <v/>
      </c>
      <c r="AA2342" s="24">
        <f>IF(P2342="","",(P2342-$B$2572)/$C$2572)</f>
        <v/>
      </c>
      <c r="AB2342" s="24">
        <f>IF(Q2342="","",(Q2342-$B$2573)/$C$2573)</f>
        <v/>
      </c>
      <c r="AC2342" s="24">
        <f>IF(R2342="","",(R2342-$B$2574)/$C$2574)</f>
        <v/>
      </c>
      <c r="AD2342" s="24">
        <f>IF(S2342="","",(S2342-$B$2575)/$C$2575)</f>
        <v/>
      </c>
      <c r="AE2342" s="24">
        <f>IF(Y2342="","",Y2342-(19.12044933116382+16.522174187581257*U2342))</f>
        <v/>
      </c>
      <c r="AF2342" s="24">
        <f>IF(X2342="","",(X2342-(-0.27268023098325006+0.47142105304415904*V2342+-0.3189264934812436*U2342)--5.286111042926227e-16)/0.7994208745952703)</f>
        <v/>
      </c>
      <c r="AG2342" s="24">
        <f>IF(AA2342="","",(AA2342-(0.5248806186338691+-0.064206457956449*U2342)-5.43454825424064e-16)/0.9977404048781155)</f>
        <v/>
      </c>
      <c r="AH2342" s="25" t="n">
        <v>-2.863958160669916</v>
      </c>
      <c r="AI2342" s="25" t="n">
        <v>0.1281913199464359</v>
      </c>
      <c r="AJ2342" s="25" t="n">
        <v>-0.169603686373339</v>
      </c>
      <c r="AK2342" s="25" t="n">
        <v>0.0984498269311489</v>
      </c>
      <c r="AL2342" s="25" t="n">
        <v>3.122868579876602</v>
      </c>
      <c r="AM2342" s="25" t="n">
        <v>1.023152491046924</v>
      </c>
      <c r="AN2342" s="25" t="n">
        <v>0.7040507657119982</v>
      </c>
      <c r="AO2342" s="25" t="n">
        <v>-0.3022906022161021</v>
      </c>
      <c r="AP2342" s="25" t="n">
        <v>-1.373470575972157</v>
      </c>
      <c r="AQ2342" s="25" t="n">
        <v>0.6764295205780465</v>
      </c>
    </row>
    <row r="2343">
      <c r="A2343" s="23">
        <f>Universe!A2343</f>
        <v/>
      </c>
      <c r="B2343" s="24">
        <f>IF(Universe!W2343="","",(Universe!W2343-$B$2550)/$C$2550)</f>
        <v/>
      </c>
      <c r="C2343" s="24">
        <f>IF(Universe!X2343="","",(Universe!X2343-$B$2551)/$C$2551)</f>
        <v/>
      </c>
      <c r="D2343" s="24">
        <f>IF(Universe!Y2343="","",(Universe!Y2343-$B$2552)/$C$2552)</f>
        <v/>
      </c>
      <c r="E2343" s="24">
        <f>IF(Universe!Z2343="","",(Universe!Z2343-$B$2553)/$C$2553)</f>
        <v/>
      </c>
      <c r="F2343" s="24">
        <f>IF(Universe!AA2343="","",(Universe!AA2343-$B$2554)/$C$2554)</f>
        <v/>
      </c>
      <c r="G2343" s="24">
        <f>IF(Universe!AB2343="","",(Universe!AB2343-$B$2555)/$C$2555)</f>
        <v/>
      </c>
      <c r="H2343" s="24">
        <f>IF(Universe!AC2343="","",(Universe!AC2343-$B$2556)/$C$2556)</f>
        <v/>
      </c>
      <c r="I2343" s="24">
        <f>IF(Universe!AD2343="","",(Universe!AD2343-$B$2557)/$C$2557)</f>
        <v/>
      </c>
      <c r="J2343" s="24">
        <f>IF(Universe!AE2343="","",(Universe!AE2343-$B$2558)/$C$2558)</f>
        <v/>
      </c>
      <c r="K2343" s="24">
        <f>IF(Universe!AF2343="","",(Universe!AF2343-$B$2559)/$C$2559)</f>
        <v/>
      </c>
      <c r="L2343" s="24">
        <f>IF(Universe!AG2343="","",(Universe!AG2343-$B$2560)/$C$2560)</f>
        <v/>
      </c>
      <c r="M2343" s="24">
        <f>IF(Universe!AH2343="","",(Universe!AH2343-$B$2561)/$C$2561)</f>
        <v/>
      </c>
      <c r="N2343" s="24">
        <f>IF(Universe!AI2343="","",(Universe!AI2343-$B$2562)/$C$2562)</f>
        <v/>
      </c>
      <c r="O2343" s="24">
        <f>0.74*IF(B2343="",0,B2343)+0.16*IF(C2343="",0,C2343)+0.1*IF(D2343="",0,D2343)</f>
        <v/>
      </c>
      <c r="P2343" s="24">
        <f>0.35*IF(E2343="",0,E2343)+0.35*IF(F2343="",0,F2343)+0.3*IF(G2343="",0,G2343)</f>
        <v/>
      </c>
      <c r="Q2343" s="24">
        <f>0.656*IF(I2343="",0,I2343)+0.344*IF(H2343="",0,H2343)</f>
        <v/>
      </c>
      <c r="R2343" s="24">
        <f>0.338*IF(J2343="",0,J2343)+0.662*IF(K2343="",0,K2343)</f>
        <v/>
      </c>
      <c r="S2343" s="24">
        <f>0.38*IF(L2343="",0,L2343)+0.35*IF(M2343="",0,M2343)+0.27*IF(N2343="",0,N2343)</f>
        <v/>
      </c>
      <c r="T2343" s="24">
        <f>IF(Universe!S2343="","",((Universe!S2343-$B$2565)/$C$2565)^3)</f>
        <v/>
      </c>
      <c r="U2343" s="24">
        <f>IF(Universe!S2343="","",(Universe!S2343-$B$2565)/$C$2565)</f>
        <v/>
      </c>
      <c r="V2343" s="24">
        <f>IF(Universe!T2343="","",(Universe!T2343-$B$2566)/$C$2566)</f>
        <v/>
      </c>
      <c r="W2343" s="24">
        <f>IF(Universe!U2343="","",(Universe!U2343-$B$2567)/$C$2567)</f>
        <v/>
      </c>
      <c r="X2343" s="24">
        <f>IF(O2343="","",(O2343-$B$2571)/$C$2571)</f>
        <v/>
      </c>
      <c r="Y2343" s="24">
        <f>IF(T2343="","",(T2343-$B$2576)/$C$2576)</f>
        <v/>
      </c>
      <c r="Z2343" s="24">
        <f>IF(Universe!V2343="","",(Universe!V2343-$B$2568)/$C$2568)</f>
        <v/>
      </c>
      <c r="AA2343" s="24">
        <f>IF(P2343="","",(P2343-$B$2572)/$C$2572)</f>
        <v/>
      </c>
      <c r="AB2343" s="24">
        <f>IF(Q2343="","",(Q2343-$B$2573)/$C$2573)</f>
        <v/>
      </c>
      <c r="AC2343" s="24">
        <f>IF(R2343="","",(R2343-$B$2574)/$C$2574)</f>
        <v/>
      </c>
      <c r="AD2343" s="24">
        <f>IF(S2343="","",(S2343-$B$2575)/$C$2575)</f>
        <v/>
      </c>
      <c r="AE2343" s="24">
        <f>IF(Y2343="","",Y2343-(19.12044933116382+16.522174187581257*U2343))</f>
        <v/>
      </c>
      <c r="AF2343" s="24">
        <f>IF(X2343="","",(X2343-(-0.27268023098325006+0.47142105304415904*V2343+-0.3189264934812436*U2343)--5.286111042926227e-16)/0.7994208745952703)</f>
        <v/>
      </c>
      <c r="AG2343" s="24">
        <f>IF(AA2343="","",(AA2343-(0.5248806186338691+-0.064206457956449*U2343)-5.43454825424064e-16)/0.9977404048781155)</f>
        <v/>
      </c>
      <c r="AH2343" s="25" t="n">
        <v>0.009748516712006</v>
      </c>
      <c r="AI2343" s="25" t="n">
        <v>-1.432131375386201</v>
      </c>
      <c r="AJ2343" s="25" t="n">
        <v>-2.164732023636866</v>
      </c>
      <c r="AK2343" s="25" t="n">
        <v>2.28776675725302</v>
      </c>
      <c r="AL2343" s="25" t="n">
        <v>0.0556829371511016</v>
      </c>
      <c r="AM2343" s="25" t="n">
        <v>0.2474440280150384</v>
      </c>
      <c r="AN2343" s="25" t="n">
        <v>0.8512254473136542</v>
      </c>
      <c r="AO2343" s="25" t="n">
        <v>0.0429232576452848</v>
      </c>
      <c r="AP2343" s="25" t="n">
        <v>-0.2018992868927535</v>
      </c>
      <c r="AQ2343" s="25" t="n">
        <v>0.0169157302629025</v>
      </c>
    </row>
    <row r="2344">
      <c r="A2344" s="23">
        <f>Universe!A2344</f>
        <v/>
      </c>
      <c r="B2344" s="24">
        <f>IF(Universe!W2344="","",(Universe!W2344-$B$2550)/$C$2550)</f>
        <v/>
      </c>
      <c r="C2344" s="24">
        <f>IF(Universe!X2344="","",(Universe!X2344-$B$2551)/$C$2551)</f>
        <v/>
      </c>
      <c r="D2344" s="24">
        <f>IF(Universe!Y2344="","",(Universe!Y2344-$B$2552)/$C$2552)</f>
        <v/>
      </c>
      <c r="E2344" s="24">
        <f>IF(Universe!Z2344="","",(Universe!Z2344-$B$2553)/$C$2553)</f>
        <v/>
      </c>
      <c r="F2344" s="24">
        <f>IF(Universe!AA2344="","",(Universe!AA2344-$B$2554)/$C$2554)</f>
        <v/>
      </c>
      <c r="G2344" s="24">
        <f>IF(Universe!AB2344="","",(Universe!AB2344-$B$2555)/$C$2555)</f>
        <v/>
      </c>
      <c r="H2344" s="24">
        <f>IF(Universe!AC2344="","",(Universe!AC2344-$B$2556)/$C$2556)</f>
        <v/>
      </c>
      <c r="I2344" s="24">
        <f>IF(Universe!AD2344="","",(Universe!AD2344-$B$2557)/$C$2557)</f>
        <v/>
      </c>
      <c r="J2344" s="24">
        <f>IF(Universe!AE2344="","",(Universe!AE2344-$B$2558)/$C$2558)</f>
        <v/>
      </c>
      <c r="K2344" s="24">
        <f>IF(Universe!AF2344="","",(Universe!AF2344-$B$2559)/$C$2559)</f>
        <v/>
      </c>
      <c r="L2344" s="24">
        <f>IF(Universe!AG2344="","",(Universe!AG2344-$B$2560)/$C$2560)</f>
        <v/>
      </c>
      <c r="M2344" s="24">
        <f>IF(Universe!AH2344="","",(Universe!AH2344-$B$2561)/$C$2561)</f>
        <v/>
      </c>
      <c r="N2344" s="24">
        <f>IF(Universe!AI2344="","",(Universe!AI2344-$B$2562)/$C$2562)</f>
        <v/>
      </c>
      <c r="O2344" s="24">
        <f>0.74*IF(B2344="",0,B2344)+0.16*IF(C2344="",0,C2344)+0.1*IF(D2344="",0,D2344)</f>
        <v/>
      </c>
      <c r="P2344" s="24">
        <f>0.35*IF(E2344="",0,E2344)+0.35*IF(F2344="",0,F2344)+0.3*IF(G2344="",0,G2344)</f>
        <v/>
      </c>
      <c r="Q2344" s="24">
        <f>0.656*IF(I2344="",0,I2344)+0.344*IF(H2344="",0,H2344)</f>
        <v/>
      </c>
      <c r="R2344" s="24">
        <f>0.338*IF(J2344="",0,J2344)+0.662*IF(K2344="",0,K2344)</f>
        <v/>
      </c>
      <c r="S2344" s="24">
        <f>0.38*IF(L2344="",0,L2344)+0.35*IF(M2344="",0,M2344)+0.27*IF(N2344="",0,N2344)</f>
        <v/>
      </c>
      <c r="T2344" s="24">
        <f>IF(Universe!S2344="","",((Universe!S2344-$B$2565)/$C$2565)^3)</f>
        <v/>
      </c>
      <c r="U2344" s="24">
        <f>IF(Universe!S2344="","",(Universe!S2344-$B$2565)/$C$2565)</f>
        <v/>
      </c>
      <c r="V2344" s="24">
        <f>IF(Universe!T2344="","",(Universe!T2344-$B$2566)/$C$2566)</f>
        <v/>
      </c>
      <c r="W2344" s="24">
        <f>IF(Universe!U2344="","",(Universe!U2344-$B$2567)/$C$2567)</f>
        <v/>
      </c>
      <c r="X2344" s="24">
        <f>IF(O2344="","",(O2344-$B$2571)/$C$2571)</f>
        <v/>
      </c>
      <c r="Y2344" s="24">
        <f>IF(T2344="","",(T2344-$B$2576)/$C$2576)</f>
        <v/>
      </c>
      <c r="Z2344" s="24">
        <f>IF(Universe!V2344="","",(Universe!V2344-$B$2568)/$C$2568)</f>
        <v/>
      </c>
      <c r="AA2344" s="24">
        <f>IF(P2344="","",(P2344-$B$2572)/$C$2572)</f>
        <v/>
      </c>
      <c r="AB2344" s="24">
        <f>IF(Q2344="","",(Q2344-$B$2573)/$C$2573)</f>
        <v/>
      </c>
      <c r="AC2344" s="24">
        <f>IF(R2344="","",(R2344-$B$2574)/$C$2574)</f>
        <v/>
      </c>
      <c r="AD2344" s="24">
        <f>IF(S2344="","",(S2344-$B$2575)/$C$2575)</f>
        <v/>
      </c>
      <c r="AE2344" s="24">
        <f>IF(Y2344="","",Y2344-(19.12044933116382+16.522174187581257*U2344))</f>
        <v/>
      </c>
      <c r="AF2344" s="24">
        <f>IF(X2344="","",(X2344-(-0.27268023098325006+0.47142105304415904*V2344+-0.3189264934812436*U2344)--5.286111042926227e-16)/0.7994208745952703)</f>
        <v/>
      </c>
      <c r="AG2344" s="24">
        <f>IF(AA2344="","",(AA2344-(0.5248806186338691+-0.064206457956449*U2344)-5.43454825424064e-16)/0.9977404048781155)</f>
        <v/>
      </c>
      <c r="AH2344" s="25" t="n">
        <v>-2.883868217445197</v>
      </c>
      <c r="AI2344" s="25" t="n">
        <v>0.1248450669308868</v>
      </c>
      <c r="AJ2344" s="25" t="n">
        <v>-0.7195214415224586</v>
      </c>
      <c r="AK2344" s="25" t="n">
        <v>0.0004160896103395</v>
      </c>
      <c r="AL2344" s="25" t="n">
        <v>3.10185143458581</v>
      </c>
      <c r="AM2344" s="25" t="n">
        <v>-2.494047694536862</v>
      </c>
      <c r="AN2344" s="25" t="n">
        <v>-0.4942379096016595</v>
      </c>
      <c r="AO2344" s="25" t="n">
        <v>0.126011990573799</v>
      </c>
      <c r="AP2344" s="25" t="n">
        <v>-0.7302642365169333</v>
      </c>
      <c r="AQ2344" s="25" t="n">
        <v>2.700242083370511</v>
      </c>
    </row>
    <row r="2345">
      <c r="A2345" s="23">
        <f>Universe!A2345</f>
        <v/>
      </c>
      <c r="B2345" s="24">
        <f>IF(Universe!W2345="","",(Universe!W2345-$B$2550)/$C$2550)</f>
        <v/>
      </c>
      <c r="C2345" s="24">
        <f>IF(Universe!X2345="","",(Universe!X2345-$B$2551)/$C$2551)</f>
        <v/>
      </c>
      <c r="D2345" s="24">
        <f>IF(Universe!Y2345="","",(Universe!Y2345-$B$2552)/$C$2552)</f>
        <v/>
      </c>
      <c r="E2345" s="24">
        <f>IF(Universe!Z2345="","",(Universe!Z2345-$B$2553)/$C$2553)</f>
        <v/>
      </c>
      <c r="F2345" s="24">
        <f>IF(Universe!AA2345="","",(Universe!AA2345-$B$2554)/$C$2554)</f>
        <v/>
      </c>
      <c r="G2345" s="24">
        <f>IF(Universe!AB2345="","",(Universe!AB2345-$B$2555)/$C$2555)</f>
        <v/>
      </c>
      <c r="H2345" s="24">
        <f>IF(Universe!AC2345="","",(Universe!AC2345-$B$2556)/$C$2556)</f>
        <v/>
      </c>
      <c r="I2345" s="24">
        <f>IF(Universe!AD2345="","",(Universe!AD2345-$B$2557)/$C$2557)</f>
        <v/>
      </c>
      <c r="J2345" s="24">
        <f>IF(Universe!AE2345="","",(Universe!AE2345-$B$2558)/$C$2558)</f>
        <v/>
      </c>
      <c r="K2345" s="24">
        <f>IF(Universe!AF2345="","",(Universe!AF2345-$B$2559)/$C$2559)</f>
        <v/>
      </c>
      <c r="L2345" s="24">
        <f>IF(Universe!AG2345="","",(Universe!AG2345-$B$2560)/$C$2560)</f>
        <v/>
      </c>
      <c r="M2345" s="24">
        <f>IF(Universe!AH2345="","",(Universe!AH2345-$B$2561)/$C$2561)</f>
        <v/>
      </c>
      <c r="N2345" s="24">
        <f>IF(Universe!AI2345="","",(Universe!AI2345-$B$2562)/$C$2562)</f>
        <v/>
      </c>
      <c r="O2345" s="24">
        <f>0.74*IF(B2345="",0,B2345)+0.16*IF(C2345="",0,C2345)+0.1*IF(D2345="",0,D2345)</f>
        <v/>
      </c>
      <c r="P2345" s="24">
        <f>0.35*IF(E2345="",0,E2345)+0.35*IF(F2345="",0,F2345)+0.3*IF(G2345="",0,G2345)</f>
        <v/>
      </c>
      <c r="Q2345" s="24">
        <f>0.656*IF(I2345="",0,I2345)+0.344*IF(H2345="",0,H2345)</f>
        <v/>
      </c>
      <c r="R2345" s="24">
        <f>0.338*IF(J2345="",0,J2345)+0.662*IF(K2345="",0,K2345)</f>
        <v/>
      </c>
      <c r="S2345" s="24">
        <f>0.38*IF(L2345="",0,L2345)+0.35*IF(M2345="",0,M2345)+0.27*IF(N2345="",0,N2345)</f>
        <v/>
      </c>
      <c r="T2345" s="24">
        <f>IF(Universe!S2345="","",((Universe!S2345-$B$2565)/$C$2565)^3)</f>
        <v/>
      </c>
      <c r="U2345" s="24">
        <f>IF(Universe!S2345="","",(Universe!S2345-$B$2565)/$C$2565)</f>
        <v/>
      </c>
      <c r="V2345" s="24">
        <f>IF(Universe!T2345="","",(Universe!T2345-$B$2566)/$C$2566)</f>
        <v/>
      </c>
      <c r="W2345" s="24">
        <f>IF(Universe!U2345="","",(Universe!U2345-$B$2567)/$C$2567)</f>
        <v/>
      </c>
      <c r="X2345" s="24">
        <f>IF(O2345="","",(O2345-$B$2571)/$C$2571)</f>
        <v/>
      </c>
      <c r="Y2345" s="24">
        <f>IF(T2345="","",(T2345-$B$2576)/$C$2576)</f>
        <v/>
      </c>
      <c r="Z2345" s="24">
        <f>IF(Universe!V2345="","",(Universe!V2345-$B$2568)/$C$2568)</f>
        <v/>
      </c>
      <c r="AA2345" s="24">
        <f>IF(P2345="","",(P2345-$B$2572)/$C$2572)</f>
        <v/>
      </c>
      <c r="AB2345" s="24">
        <f>IF(Q2345="","",(Q2345-$B$2573)/$C$2573)</f>
        <v/>
      </c>
      <c r="AC2345" s="24">
        <f>IF(R2345="","",(R2345-$B$2574)/$C$2574)</f>
        <v/>
      </c>
      <c r="AD2345" s="24">
        <f>IF(S2345="","",(S2345-$B$2575)/$C$2575)</f>
        <v/>
      </c>
      <c r="AE2345" s="24">
        <f>IF(Y2345="","",Y2345-(19.12044933116382+16.522174187581257*U2345))</f>
        <v/>
      </c>
      <c r="AF2345" s="24">
        <f>IF(X2345="","",(X2345-(-0.27268023098325006+0.47142105304415904*V2345+-0.3189264934812436*U2345)--5.286111042926227e-16)/0.7994208745952703)</f>
        <v/>
      </c>
      <c r="AG2345" s="24">
        <f>IF(AA2345="","",(AA2345-(0.5248806186338691+-0.064206457956449*U2345)-5.43454825424064e-16)/0.9977404048781155)</f>
        <v/>
      </c>
      <c r="AH2345" s="25" t="n">
        <v>-1.744407653976797</v>
      </c>
      <c r="AI2345" s="25" t="n">
        <v>-0.1153395030114294</v>
      </c>
      <c r="AJ2345" s="25" t="n">
        <v>0.1563784093774404</v>
      </c>
      <c r="AK2345" s="25" t="n">
        <v>-0.241083771618615</v>
      </c>
      <c r="AL2345" s="25" t="n">
        <v>3.082638146690157</v>
      </c>
      <c r="AM2345" s="25" t="n">
        <v>1.088067708608402</v>
      </c>
      <c r="AN2345" s="25" t="n">
        <v>-0.1619025318130937</v>
      </c>
      <c r="AO2345" s="25" t="n">
        <v>0.1675437940559517</v>
      </c>
      <c r="AP2345" s="25" t="n">
        <v>-0.3112178530722637</v>
      </c>
      <c r="AQ2345" s="25" t="n">
        <v>-0.411522000765662</v>
      </c>
    </row>
    <row r="2346">
      <c r="A2346" s="23">
        <f>Universe!A2346</f>
        <v/>
      </c>
      <c r="B2346" s="24">
        <f>IF(Universe!W2346="","",(Universe!W2346-$B$2550)/$C$2550)</f>
        <v/>
      </c>
      <c r="C2346" s="24">
        <f>IF(Universe!X2346="","",(Universe!X2346-$B$2551)/$C$2551)</f>
        <v/>
      </c>
      <c r="D2346" s="24">
        <f>IF(Universe!Y2346="","",(Universe!Y2346-$B$2552)/$C$2552)</f>
        <v/>
      </c>
      <c r="E2346" s="24">
        <f>IF(Universe!Z2346="","",(Universe!Z2346-$B$2553)/$C$2553)</f>
        <v/>
      </c>
      <c r="F2346" s="24">
        <f>IF(Universe!AA2346="","",(Universe!AA2346-$B$2554)/$C$2554)</f>
        <v/>
      </c>
      <c r="G2346" s="24">
        <f>IF(Universe!AB2346="","",(Universe!AB2346-$B$2555)/$C$2555)</f>
        <v/>
      </c>
      <c r="H2346" s="24">
        <f>IF(Universe!AC2346="","",(Universe!AC2346-$B$2556)/$C$2556)</f>
        <v/>
      </c>
      <c r="I2346" s="24">
        <f>IF(Universe!AD2346="","",(Universe!AD2346-$B$2557)/$C$2557)</f>
        <v/>
      </c>
      <c r="J2346" s="24">
        <f>IF(Universe!AE2346="","",(Universe!AE2346-$B$2558)/$C$2558)</f>
        <v/>
      </c>
      <c r="K2346" s="24">
        <f>IF(Universe!AF2346="","",(Universe!AF2346-$B$2559)/$C$2559)</f>
        <v/>
      </c>
      <c r="L2346" s="24">
        <f>IF(Universe!AG2346="","",(Universe!AG2346-$B$2560)/$C$2560)</f>
        <v/>
      </c>
      <c r="M2346" s="24">
        <f>IF(Universe!AH2346="","",(Universe!AH2346-$B$2561)/$C$2561)</f>
        <v/>
      </c>
      <c r="N2346" s="24">
        <f>IF(Universe!AI2346="","",(Universe!AI2346-$B$2562)/$C$2562)</f>
        <v/>
      </c>
      <c r="O2346" s="24">
        <f>0.74*IF(B2346="",0,B2346)+0.16*IF(C2346="",0,C2346)+0.1*IF(D2346="",0,D2346)</f>
        <v/>
      </c>
      <c r="P2346" s="24">
        <f>0.35*IF(E2346="",0,E2346)+0.35*IF(F2346="",0,F2346)+0.3*IF(G2346="",0,G2346)</f>
        <v/>
      </c>
      <c r="Q2346" s="24">
        <f>0.656*IF(I2346="",0,I2346)+0.344*IF(H2346="",0,H2346)</f>
        <v/>
      </c>
      <c r="R2346" s="24">
        <f>0.338*IF(J2346="",0,J2346)+0.662*IF(K2346="",0,K2346)</f>
        <v/>
      </c>
      <c r="S2346" s="24">
        <f>0.38*IF(L2346="",0,L2346)+0.35*IF(M2346="",0,M2346)+0.27*IF(N2346="",0,N2346)</f>
        <v/>
      </c>
      <c r="T2346" s="24">
        <f>IF(Universe!S2346="","",((Universe!S2346-$B$2565)/$C$2565)^3)</f>
        <v/>
      </c>
      <c r="U2346" s="24">
        <f>IF(Universe!S2346="","",(Universe!S2346-$B$2565)/$C$2565)</f>
        <v/>
      </c>
      <c r="V2346" s="24">
        <f>IF(Universe!T2346="","",(Universe!T2346-$B$2566)/$C$2566)</f>
        <v/>
      </c>
      <c r="W2346" s="24">
        <f>IF(Universe!U2346="","",(Universe!U2346-$B$2567)/$C$2567)</f>
        <v/>
      </c>
      <c r="X2346" s="24">
        <f>IF(O2346="","",(O2346-$B$2571)/$C$2571)</f>
        <v/>
      </c>
      <c r="Y2346" s="24">
        <f>IF(T2346="","",(T2346-$B$2576)/$C$2576)</f>
        <v/>
      </c>
      <c r="Z2346" s="24">
        <f>IF(Universe!V2346="","",(Universe!V2346-$B$2568)/$C$2568)</f>
        <v/>
      </c>
      <c r="AA2346" s="24">
        <f>IF(P2346="","",(P2346-$B$2572)/$C$2572)</f>
        <v/>
      </c>
      <c r="AB2346" s="24">
        <f>IF(Q2346="","",(Q2346-$B$2573)/$C$2573)</f>
        <v/>
      </c>
      <c r="AC2346" s="24">
        <f>IF(R2346="","",(R2346-$B$2574)/$C$2574)</f>
        <v/>
      </c>
      <c r="AD2346" s="24">
        <f>IF(S2346="","",(S2346-$B$2575)/$C$2575)</f>
        <v/>
      </c>
      <c r="AE2346" s="24">
        <f>IF(Y2346="","",Y2346-(19.12044933116382+16.522174187581257*U2346))</f>
        <v/>
      </c>
      <c r="AF2346" s="24">
        <f>IF(X2346="","",(X2346-(-0.27268023098325006+0.47142105304415904*V2346+-0.3189264934812436*U2346)--5.286111042926227e-16)/0.7994208745952703)</f>
        <v/>
      </c>
      <c r="AG2346" s="24">
        <f>IF(AA2346="","",(AA2346-(0.5248806186338691+-0.064206457956449*U2346)-5.43454825424064e-16)/0.9977404048781155)</f>
        <v/>
      </c>
      <c r="AH2346" s="25" t="n">
        <v>-0.3477624662968255</v>
      </c>
      <c r="AI2346" s="25" t="n">
        <v>-0.5875080244414769</v>
      </c>
      <c r="AJ2346" s="25" t="n">
        <v>-0.5397234796588026</v>
      </c>
      <c r="AK2346" s="25" t="n">
        <v>0.0508533644048811</v>
      </c>
      <c r="AL2346" s="25" t="n">
        <v>0.8055457134512106</v>
      </c>
      <c r="AM2346" s="25" t="n">
        <v>-0.134638778379915</v>
      </c>
      <c r="AN2346" s="25" t="n">
        <v>-0.5071480457807643</v>
      </c>
      <c r="AO2346" s="25" t="n">
        <v>0.0473042005636872</v>
      </c>
      <c r="AP2346" s="25" t="n">
        <v>-0.464512161491479</v>
      </c>
      <c r="AQ2346" s="25" t="n">
        <v>0.5608170619777683</v>
      </c>
    </row>
    <row r="2347">
      <c r="A2347" s="23">
        <f>Universe!A2347</f>
        <v/>
      </c>
      <c r="B2347" s="24">
        <f>IF(Universe!W2347="","",(Universe!W2347-$B$2550)/$C$2550)</f>
        <v/>
      </c>
      <c r="C2347" s="24">
        <f>IF(Universe!X2347="","",(Universe!X2347-$B$2551)/$C$2551)</f>
        <v/>
      </c>
      <c r="D2347" s="24">
        <f>IF(Universe!Y2347="","",(Universe!Y2347-$B$2552)/$C$2552)</f>
        <v/>
      </c>
      <c r="E2347" s="24">
        <f>IF(Universe!Z2347="","",(Universe!Z2347-$B$2553)/$C$2553)</f>
        <v/>
      </c>
      <c r="F2347" s="24">
        <f>IF(Universe!AA2347="","",(Universe!AA2347-$B$2554)/$C$2554)</f>
        <v/>
      </c>
      <c r="G2347" s="24">
        <f>IF(Universe!AB2347="","",(Universe!AB2347-$B$2555)/$C$2555)</f>
        <v/>
      </c>
      <c r="H2347" s="24">
        <f>IF(Universe!AC2347="","",(Universe!AC2347-$B$2556)/$C$2556)</f>
        <v/>
      </c>
      <c r="I2347" s="24">
        <f>IF(Universe!AD2347="","",(Universe!AD2347-$B$2557)/$C$2557)</f>
        <v/>
      </c>
      <c r="J2347" s="24">
        <f>IF(Universe!AE2347="","",(Universe!AE2347-$B$2558)/$C$2558)</f>
        <v/>
      </c>
      <c r="K2347" s="24">
        <f>IF(Universe!AF2347="","",(Universe!AF2347-$B$2559)/$C$2559)</f>
        <v/>
      </c>
      <c r="L2347" s="24">
        <f>IF(Universe!AG2347="","",(Universe!AG2347-$B$2560)/$C$2560)</f>
        <v/>
      </c>
      <c r="M2347" s="24">
        <f>IF(Universe!AH2347="","",(Universe!AH2347-$B$2561)/$C$2561)</f>
        <v/>
      </c>
      <c r="N2347" s="24">
        <f>IF(Universe!AI2347="","",(Universe!AI2347-$B$2562)/$C$2562)</f>
        <v/>
      </c>
      <c r="O2347" s="24">
        <f>0.74*IF(B2347="",0,B2347)+0.16*IF(C2347="",0,C2347)+0.1*IF(D2347="",0,D2347)</f>
        <v/>
      </c>
      <c r="P2347" s="24">
        <f>0.35*IF(E2347="",0,E2347)+0.35*IF(F2347="",0,F2347)+0.3*IF(G2347="",0,G2347)</f>
        <v/>
      </c>
      <c r="Q2347" s="24">
        <f>0.656*IF(I2347="",0,I2347)+0.344*IF(H2347="",0,H2347)</f>
        <v/>
      </c>
      <c r="R2347" s="24">
        <f>0.338*IF(J2347="",0,J2347)+0.662*IF(K2347="",0,K2347)</f>
        <v/>
      </c>
      <c r="S2347" s="24">
        <f>0.38*IF(L2347="",0,L2347)+0.35*IF(M2347="",0,M2347)+0.27*IF(N2347="",0,N2347)</f>
        <v/>
      </c>
      <c r="T2347" s="24">
        <f>IF(Universe!S2347="","",((Universe!S2347-$B$2565)/$C$2565)^3)</f>
        <v/>
      </c>
      <c r="U2347" s="24">
        <f>IF(Universe!S2347="","",(Universe!S2347-$B$2565)/$C$2565)</f>
        <v/>
      </c>
      <c r="V2347" s="24">
        <f>IF(Universe!T2347="","",(Universe!T2347-$B$2566)/$C$2566)</f>
        <v/>
      </c>
      <c r="W2347" s="24">
        <f>IF(Universe!U2347="","",(Universe!U2347-$B$2567)/$C$2567)</f>
        <v/>
      </c>
      <c r="X2347" s="24">
        <f>IF(O2347="","",(O2347-$B$2571)/$C$2571)</f>
        <v/>
      </c>
      <c r="Y2347" s="24">
        <f>IF(T2347="","",(T2347-$B$2576)/$C$2576)</f>
        <v/>
      </c>
      <c r="Z2347" s="24">
        <f>IF(Universe!V2347="","",(Universe!V2347-$B$2568)/$C$2568)</f>
        <v/>
      </c>
      <c r="AA2347" s="24">
        <f>IF(P2347="","",(P2347-$B$2572)/$C$2572)</f>
        <v/>
      </c>
      <c r="AB2347" s="24">
        <f>IF(Q2347="","",(Q2347-$B$2573)/$C$2573)</f>
        <v/>
      </c>
      <c r="AC2347" s="24">
        <f>IF(R2347="","",(R2347-$B$2574)/$C$2574)</f>
        <v/>
      </c>
      <c r="AD2347" s="24">
        <f>IF(S2347="","",(S2347-$B$2575)/$C$2575)</f>
        <v/>
      </c>
      <c r="AE2347" s="24">
        <f>IF(Y2347="","",Y2347-(19.12044933116382+16.522174187581257*U2347))</f>
        <v/>
      </c>
      <c r="AF2347" s="24">
        <f>IF(X2347="","",(X2347-(-0.27268023098325006+0.47142105304415904*V2347+-0.3189264934812436*U2347)--5.286111042926227e-16)/0.7994208745952703)</f>
        <v/>
      </c>
      <c r="AG2347" s="24">
        <f>IF(AA2347="","",(AA2347-(0.5248806186338691+-0.064206457956449*U2347)-5.43454825424064e-16)/0.9977404048781155)</f>
        <v/>
      </c>
      <c r="AH2347" s="25" t="n">
        <v>-3.571873276685285</v>
      </c>
      <c r="AI2347" s="25" t="n">
        <v>-0.5605399293368187</v>
      </c>
      <c r="AJ2347" s="25" t="n">
        <v>0.6311568752015524</v>
      </c>
      <c r="AK2347" s="25" t="n">
        <v>-0.802209527308528</v>
      </c>
      <c r="AL2347" s="25" t="n">
        <v>1.795222372816216</v>
      </c>
      <c r="AM2347" s="25" t="n">
        <v>0.6265489105379083</v>
      </c>
      <c r="AN2347" s="25" t="n">
        <v>-0.966163372186152</v>
      </c>
      <c r="AO2347" s="25" t="n">
        <v>0.1994283214473038</v>
      </c>
      <c r="AP2347" s="25" t="n">
        <v>-0.3363465182152821</v>
      </c>
      <c r="AQ2347" s="25" t="n">
        <v>-0.0442624878600404</v>
      </c>
    </row>
    <row r="2348">
      <c r="A2348" s="23">
        <f>Universe!A2348</f>
        <v/>
      </c>
      <c r="B2348" s="24">
        <f>IF(Universe!W2348="","",(Universe!W2348-$B$2550)/$C$2550)</f>
        <v/>
      </c>
      <c r="C2348" s="24">
        <f>IF(Universe!X2348="","",(Universe!X2348-$B$2551)/$C$2551)</f>
        <v/>
      </c>
      <c r="D2348" s="24">
        <f>IF(Universe!Y2348="","",(Universe!Y2348-$B$2552)/$C$2552)</f>
        <v/>
      </c>
      <c r="E2348" s="24">
        <f>IF(Universe!Z2348="","",(Universe!Z2348-$B$2553)/$C$2553)</f>
        <v/>
      </c>
      <c r="F2348" s="24">
        <f>IF(Universe!AA2348="","",(Universe!AA2348-$B$2554)/$C$2554)</f>
        <v/>
      </c>
      <c r="G2348" s="24">
        <f>IF(Universe!AB2348="","",(Universe!AB2348-$B$2555)/$C$2555)</f>
        <v/>
      </c>
      <c r="H2348" s="24">
        <f>IF(Universe!AC2348="","",(Universe!AC2348-$B$2556)/$C$2556)</f>
        <v/>
      </c>
      <c r="I2348" s="24">
        <f>IF(Universe!AD2348="","",(Universe!AD2348-$B$2557)/$C$2557)</f>
        <v/>
      </c>
      <c r="J2348" s="24">
        <f>IF(Universe!AE2348="","",(Universe!AE2348-$B$2558)/$C$2558)</f>
        <v/>
      </c>
      <c r="K2348" s="24">
        <f>IF(Universe!AF2348="","",(Universe!AF2348-$B$2559)/$C$2559)</f>
        <v/>
      </c>
      <c r="L2348" s="24">
        <f>IF(Universe!AG2348="","",(Universe!AG2348-$B$2560)/$C$2560)</f>
        <v/>
      </c>
      <c r="M2348" s="24">
        <f>IF(Universe!AH2348="","",(Universe!AH2348-$B$2561)/$C$2561)</f>
        <v/>
      </c>
      <c r="N2348" s="24">
        <f>IF(Universe!AI2348="","",(Universe!AI2348-$B$2562)/$C$2562)</f>
        <v/>
      </c>
      <c r="O2348" s="24">
        <f>0.74*IF(B2348="",0,B2348)+0.16*IF(C2348="",0,C2348)+0.1*IF(D2348="",0,D2348)</f>
        <v/>
      </c>
      <c r="P2348" s="24">
        <f>0.35*IF(E2348="",0,E2348)+0.35*IF(F2348="",0,F2348)+0.3*IF(G2348="",0,G2348)</f>
        <v/>
      </c>
      <c r="Q2348" s="24">
        <f>0.656*IF(I2348="",0,I2348)+0.344*IF(H2348="",0,H2348)</f>
        <v/>
      </c>
      <c r="R2348" s="24">
        <f>0.338*IF(J2348="",0,J2348)+0.662*IF(K2348="",0,K2348)</f>
        <v/>
      </c>
      <c r="S2348" s="24">
        <f>0.38*IF(L2348="",0,L2348)+0.35*IF(M2348="",0,M2348)+0.27*IF(N2348="",0,N2348)</f>
        <v/>
      </c>
      <c r="T2348" s="24">
        <f>IF(Universe!S2348="","",((Universe!S2348-$B$2565)/$C$2565)^3)</f>
        <v/>
      </c>
      <c r="U2348" s="24">
        <f>IF(Universe!S2348="","",(Universe!S2348-$B$2565)/$C$2565)</f>
        <v/>
      </c>
      <c r="V2348" s="24">
        <f>IF(Universe!T2348="","",(Universe!T2348-$B$2566)/$C$2566)</f>
        <v/>
      </c>
      <c r="W2348" s="24">
        <f>IF(Universe!U2348="","",(Universe!U2348-$B$2567)/$C$2567)</f>
        <v/>
      </c>
      <c r="X2348" s="24">
        <f>IF(O2348="","",(O2348-$B$2571)/$C$2571)</f>
        <v/>
      </c>
      <c r="Y2348" s="24">
        <f>IF(T2348="","",(T2348-$B$2576)/$C$2576)</f>
        <v/>
      </c>
      <c r="Z2348" s="24">
        <f>IF(Universe!V2348="","",(Universe!V2348-$B$2568)/$C$2568)</f>
        <v/>
      </c>
      <c r="AA2348" s="24">
        <f>IF(P2348="","",(P2348-$B$2572)/$C$2572)</f>
        <v/>
      </c>
      <c r="AB2348" s="24">
        <f>IF(Q2348="","",(Q2348-$B$2573)/$C$2573)</f>
        <v/>
      </c>
      <c r="AC2348" s="24">
        <f>IF(R2348="","",(R2348-$B$2574)/$C$2574)</f>
        <v/>
      </c>
      <c r="AD2348" s="24">
        <f>IF(S2348="","",(S2348-$B$2575)/$C$2575)</f>
        <v/>
      </c>
      <c r="AE2348" s="24">
        <f>IF(Y2348="","",Y2348-(19.12044933116382+16.522174187581257*U2348))</f>
        <v/>
      </c>
      <c r="AF2348" s="24">
        <f>IF(X2348="","",(X2348-(-0.27268023098325006+0.47142105304415904*V2348+-0.3189264934812436*U2348)--5.286111042926227e-16)/0.7994208745952703)</f>
        <v/>
      </c>
      <c r="AG2348" s="24">
        <f>IF(AA2348="","",(AA2348-(0.5248806186338691+-0.064206457956449*U2348)-5.43454825424064e-16)/0.9977404048781155)</f>
        <v/>
      </c>
      <c r="AH2348" s="25" t="n">
        <v>-3.158209802110917</v>
      </c>
      <c r="AI2348" s="25" t="n">
        <v>-0.3092575203795313</v>
      </c>
      <c r="AJ2348" s="25" t="n">
        <v>-1.692709738969812</v>
      </c>
      <c r="AK2348" s="25" t="n">
        <v>1.290881168200214</v>
      </c>
      <c r="AL2348" s="25" t="n">
        <v>2.72033235306708</v>
      </c>
      <c r="AM2348" s="25" t="n">
        <v>0.2730493063060351</v>
      </c>
      <c r="AN2348" s="25" t="n">
        <v>-0.4409783260081911</v>
      </c>
      <c r="AO2348" s="25" t="n">
        <v>-0.4766397576732899</v>
      </c>
      <c r="AP2348" s="25" t="n">
        <v>0.2386075688603733</v>
      </c>
      <c r="AQ2348" s="25" t="n">
        <v>-0.6345800432780025</v>
      </c>
    </row>
    <row r="2349">
      <c r="A2349" s="23">
        <f>Universe!A2349</f>
        <v/>
      </c>
      <c r="B2349" s="24">
        <f>IF(Universe!W2349="","",(Universe!W2349-$B$2550)/$C$2550)</f>
        <v/>
      </c>
      <c r="C2349" s="24">
        <f>IF(Universe!X2349="","",(Universe!X2349-$B$2551)/$C$2551)</f>
        <v/>
      </c>
      <c r="D2349" s="24">
        <f>IF(Universe!Y2349="","",(Universe!Y2349-$B$2552)/$C$2552)</f>
        <v/>
      </c>
      <c r="E2349" s="24">
        <f>IF(Universe!Z2349="","",(Universe!Z2349-$B$2553)/$C$2553)</f>
        <v/>
      </c>
      <c r="F2349" s="24">
        <f>IF(Universe!AA2349="","",(Universe!AA2349-$B$2554)/$C$2554)</f>
        <v/>
      </c>
      <c r="G2349" s="24">
        <f>IF(Universe!AB2349="","",(Universe!AB2349-$B$2555)/$C$2555)</f>
        <v/>
      </c>
      <c r="H2349" s="24">
        <f>IF(Universe!AC2349="","",(Universe!AC2349-$B$2556)/$C$2556)</f>
        <v/>
      </c>
      <c r="I2349" s="24">
        <f>IF(Universe!AD2349="","",(Universe!AD2349-$B$2557)/$C$2557)</f>
        <v/>
      </c>
      <c r="J2349" s="24">
        <f>IF(Universe!AE2349="","",(Universe!AE2349-$B$2558)/$C$2558)</f>
        <v/>
      </c>
      <c r="K2349" s="24">
        <f>IF(Universe!AF2349="","",(Universe!AF2349-$B$2559)/$C$2559)</f>
        <v/>
      </c>
      <c r="L2349" s="24">
        <f>IF(Universe!AG2349="","",(Universe!AG2349-$B$2560)/$C$2560)</f>
        <v/>
      </c>
      <c r="M2349" s="24">
        <f>IF(Universe!AH2349="","",(Universe!AH2349-$B$2561)/$C$2561)</f>
        <v/>
      </c>
      <c r="N2349" s="24">
        <f>IF(Universe!AI2349="","",(Universe!AI2349-$B$2562)/$C$2562)</f>
        <v/>
      </c>
      <c r="O2349" s="24">
        <f>0.74*IF(B2349="",0,B2349)+0.16*IF(C2349="",0,C2349)+0.1*IF(D2349="",0,D2349)</f>
        <v/>
      </c>
      <c r="P2349" s="24">
        <f>0.35*IF(E2349="",0,E2349)+0.35*IF(F2349="",0,F2349)+0.3*IF(G2349="",0,G2349)</f>
        <v/>
      </c>
      <c r="Q2349" s="24">
        <f>0.656*IF(I2349="",0,I2349)+0.344*IF(H2349="",0,H2349)</f>
        <v/>
      </c>
      <c r="R2349" s="24">
        <f>0.338*IF(J2349="",0,J2349)+0.662*IF(K2349="",0,K2349)</f>
        <v/>
      </c>
      <c r="S2349" s="24">
        <f>0.38*IF(L2349="",0,L2349)+0.35*IF(M2349="",0,M2349)+0.27*IF(N2349="",0,N2349)</f>
        <v/>
      </c>
      <c r="T2349" s="24">
        <f>IF(Universe!S2349="","",((Universe!S2349-$B$2565)/$C$2565)^3)</f>
        <v/>
      </c>
      <c r="U2349" s="24">
        <f>IF(Universe!S2349="","",(Universe!S2349-$B$2565)/$C$2565)</f>
        <v/>
      </c>
      <c r="V2349" s="24">
        <f>IF(Universe!T2349="","",(Universe!T2349-$B$2566)/$C$2566)</f>
        <v/>
      </c>
      <c r="W2349" s="24">
        <f>IF(Universe!U2349="","",(Universe!U2349-$B$2567)/$C$2567)</f>
        <v/>
      </c>
      <c r="X2349" s="24">
        <f>IF(O2349="","",(O2349-$B$2571)/$C$2571)</f>
        <v/>
      </c>
      <c r="Y2349" s="24">
        <f>IF(T2349="","",(T2349-$B$2576)/$C$2576)</f>
        <v/>
      </c>
      <c r="Z2349" s="24">
        <f>IF(Universe!V2349="","",(Universe!V2349-$B$2568)/$C$2568)</f>
        <v/>
      </c>
      <c r="AA2349" s="24">
        <f>IF(P2349="","",(P2349-$B$2572)/$C$2572)</f>
        <v/>
      </c>
      <c r="AB2349" s="24">
        <f>IF(Q2349="","",(Q2349-$B$2573)/$C$2573)</f>
        <v/>
      </c>
      <c r="AC2349" s="24">
        <f>IF(R2349="","",(R2349-$B$2574)/$C$2574)</f>
        <v/>
      </c>
      <c r="AD2349" s="24">
        <f>IF(S2349="","",(S2349-$B$2575)/$C$2575)</f>
        <v/>
      </c>
      <c r="AE2349" s="24">
        <f>IF(Y2349="","",Y2349-(19.12044933116382+16.522174187581257*U2349))</f>
        <v/>
      </c>
      <c r="AF2349" s="24">
        <f>IF(X2349="","",(X2349-(-0.27268023098325006+0.47142105304415904*V2349+-0.3189264934812436*U2349)--5.286111042926227e-16)/0.7994208745952703)</f>
        <v/>
      </c>
      <c r="AG2349" s="24">
        <f>IF(AA2349="","",(AA2349-(0.5248806186338691+-0.064206457956449*U2349)-5.43454825424064e-16)/0.9977404048781155)</f>
        <v/>
      </c>
      <c r="AH2349" s="25" t="n">
        <v>-3.001277919144957</v>
      </c>
      <c r="AI2349" s="25" t="n">
        <v>0.4396973641814207</v>
      </c>
      <c r="AJ2349" s="25" t="n">
        <v>-0.8262174735073736</v>
      </c>
      <c r="AK2349" s="25" t="n">
        <v>-0.2203224232002653</v>
      </c>
      <c r="AL2349" s="25" t="n">
        <v>2.959877684078205</v>
      </c>
      <c r="AM2349" s="25" t="n">
        <v>0.4360231204901175</v>
      </c>
      <c r="AN2349" s="25" t="n">
        <v>0.1421692988127396</v>
      </c>
      <c r="AO2349" s="25" t="n">
        <v>0.0550583040097938</v>
      </c>
      <c r="AP2349" s="25" t="n">
        <v>-0.7256244965138074</v>
      </c>
      <c r="AQ2349" s="25" t="n">
        <v>1.075958422240037</v>
      </c>
    </row>
    <row r="2350">
      <c r="A2350" s="23">
        <f>Universe!A2350</f>
        <v/>
      </c>
      <c r="B2350" s="24">
        <f>IF(Universe!W2350="","",(Universe!W2350-$B$2550)/$C$2550)</f>
        <v/>
      </c>
      <c r="C2350" s="24">
        <f>IF(Universe!X2350="","",(Universe!X2350-$B$2551)/$C$2551)</f>
        <v/>
      </c>
      <c r="D2350" s="24">
        <f>IF(Universe!Y2350="","",(Universe!Y2350-$B$2552)/$C$2552)</f>
        <v/>
      </c>
      <c r="E2350" s="24">
        <f>IF(Universe!Z2350="","",(Universe!Z2350-$B$2553)/$C$2553)</f>
        <v/>
      </c>
      <c r="F2350" s="24">
        <f>IF(Universe!AA2350="","",(Universe!AA2350-$B$2554)/$C$2554)</f>
        <v/>
      </c>
      <c r="G2350" s="24">
        <f>IF(Universe!AB2350="","",(Universe!AB2350-$B$2555)/$C$2555)</f>
        <v/>
      </c>
      <c r="H2350" s="24">
        <f>IF(Universe!AC2350="","",(Universe!AC2350-$B$2556)/$C$2556)</f>
        <v/>
      </c>
      <c r="I2350" s="24">
        <f>IF(Universe!AD2350="","",(Universe!AD2350-$B$2557)/$C$2557)</f>
        <v/>
      </c>
      <c r="J2350" s="24">
        <f>IF(Universe!AE2350="","",(Universe!AE2350-$B$2558)/$C$2558)</f>
        <v/>
      </c>
      <c r="K2350" s="24">
        <f>IF(Universe!AF2350="","",(Universe!AF2350-$B$2559)/$C$2559)</f>
        <v/>
      </c>
      <c r="L2350" s="24">
        <f>IF(Universe!AG2350="","",(Universe!AG2350-$B$2560)/$C$2560)</f>
        <v/>
      </c>
      <c r="M2350" s="24">
        <f>IF(Universe!AH2350="","",(Universe!AH2350-$B$2561)/$C$2561)</f>
        <v/>
      </c>
      <c r="N2350" s="24">
        <f>IF(Universe!AI2350="","",(Universe!AI2350-$B$2562)/$C$2562)</f>
        <v/>
      </c>
      <c r="O2350" s="24">
        <f>0.74*IF(B2350="",0,B2350)+0.16*IF(C2350="",0,C2350)+0.1*IF(D2350="",0,D2350)</f>
        <v/>
      </c>
      <c r="P2350" s="24">
        <f>0.35*IF(E2350="",0,E2350)+0.35*IF(F2350="",0,F2350)+0.3*IF(G2350="",0,G2350)</f>
        <v/>
      </c>
      <c r="Q2350" s="24">
        <f>0.656*IF(I2350="",0,I2350)+0.344*IF(H2350="",0,H2350)</f>
        <v/>
      </c>
      <c r="R2350" s="24">
        <f>0.338*IF(J2350="",0,J2350)+0.662*IF(K2350="",0,K2350)</f>
        <v/>
      </c>
      <c r="S2350" s="24">
        <f>0.38*IF(L2350="",0,L2350)+0.35*IF(M2350="",0,M2350)+0.27*IF(N2350="",0,N2350)</f>
        <v/>
      </c>
      <c r="T2350" s="24">
        <f>IF(Universe!S2350="","",((Universe!S2350-$B$2565)/$C$2565)^3)</f>
        <v/>
      </c>
      <c r="U2350" s="24">
        <f>IF(Universe!S2350="","",(Universe!S2350-$B$2565)/$C$2565)</f>
        <v/>
      </c>
      <c r="V2350" s="24">
        <f>IF(Universe!T2350="","",(Universe!T2350-$B$2566)/$C$2566)</f>
        <v/>
      </c>
      <c r="W2350" s="24">
        <f>IF(Universe!U2350="","",(Universe!U2350-$B$2567)/$C$2567)</f>
        <v/>
      </c>
      <c r="X2350" s="24">
        <f>IF(O2350="","",(O2350-$B$2571)/$C$2571)</f>
        <v/>
      </c>
      <c r="Y2350" s="24">
        <f>IF(T2350="","",(T2350-$B$2576)/$C$2576)</f>
        <v/>
      </c>
      <c r="Z2350" s="24">
        <f>IF(Universe!V2350="","",(Universe!V2350-$B$2568)/$C$2568)</f>
        <v/>
      </c>
      <c r="AA2350" s="24">
        <f>IF(P2350="","",(P2350-$B$2572)/$C$2572)</f>
        <v/>
      </c>
      <c r="AB2350" s="24">
        <f>IF(Q2350="","",(Q2350-$B$2573)/$C$2573)</f>
        <v/>
      </c>
      <c r="AC2350" s="24">
        <f>IF(R2350="","",(R2350-$B$2574)/$C$2574)</f>
        <v/>
      </c>
      <c r="AD2350" s="24">
        <f>IF(S2350="","",(S2350-$B$2575)/$C$2575)</f>
        <v/>
      </c>
      <c r="AE2350" s="24">
        <f>IF(Y2350="","",Y2350-(19.12044933116382+16.522174187581257*U2350))</f>
        <v/>
      </c>
      <c r="AF2350" s="24">
        <f>IF(X2350="","",(X2350-(-0.27268023098325006+0.47142105304415904*V2350+-0.3189264934812436*U2350)--5.286111042926227e-16)/0.7994208745952703)</f>
        <v/>
      </c>
      <c r="AG2350" s="24">
        <f>IF(AA2350="","",(AA2350-(0.5248806186338691+-0.064206457956449*U2350)-5.43454825424064e-16)/0.9977404048781155)</f>
        <v/>
      </c>
      <c r="AH2350" s="25" t="n">
        <v>-0.7705200116659205</v>
      </c>
      <c r="AI2350" s="25" t="n">
        <v>-0.3289770962971495</v>
      </c>
      <c r="AJ2350" s="25" t="n">
        <v>-1.095634735765403</v>
      </c>
      <c r="AK2350" s="25" t="n">
        <v>0.2415667827276599</v>
      </c>
      <c r="AL2350" s="25" t="n">
        <v>1.645506756036115</v>
      </c>
      <c r="AM2350" s="25" t="n">
        <v>0.0470717951265569</v>
      </c>
      <c r="AN2350" s="25" t="n">
        <v>-0.0712692499227722</v>
      </c>
      <c r="AO2350" s="25" t="n">
        <v>0.1646263682242912</v>
      </c>
      <c r="AP2350" s="25" t="n">
        <v>-1.016215777055096</v>
      </c>
      <c r="AQ2350" s="25" t="n">
        <v>0.4007799220946151</v>
      </c>
    </row>
    <row r="2351">
      <c r="A2351" s="23">
        <f>Universe!A2351</f>
        <v/>
      </c>
      <c r="B2351" s="24">
        <f>IF(Universe!W2351="","",(Universe!W2351-$B$2550)/$C$2550)</f>
        <v/>
      </c>
      <c r="C2351" s="24">
        <f>IF(Universe!X2351="","",(Universe!X2351-$B$2551)/$C$2551)</f>
        <v/>
      </c>
      <c r="D2351" s="24">
        <f>IF(Universe!Y2351="","",(Universe!Y2351-$B$2552)/$C$2552)</f>
        <v/>
      </c>
      <c r="E2351" s="24">
        <f>IF(Universe!Z2351="","",(Universe!Z2351-$B$2553)/$C$2553)</f>
        <v/>
      </c>
      <c r="F2351" s="24">
        <f>IF(Universe!AA2351="","",(Universe!AA2351-$B$2554)/$C$2554)</f>
        <v/>
      </c>
      <c r="G2351" s="24">
        <f>IF(Universe!AB2351="","",(Universe!AB2351-$B$2555)/$C$2555)</f>
        <v/>
      </c>
      <c r="H2351" s="24">
        <f>IF(Universe!AC2351="","",(Universe!AC2351-$B$2556)/$C$2556)</f>
        <v/>
      </c>
      <c r="I2351" s="24">
        <f>IF(Universe!AD2351="","",(Universe!AD2351-$B$2557)/$C$2557)</f>
        <v/>
      </c>
      <c r="J2351" s="24">
        <f>IF(Universe!AE2351="","",(Universe!AE2351-$B$2558)/$C$2558)</f>
        <v/>
      </c>
      <c r="K2351" s="24">
        <f>IF(Universe!AF2351="","",(Universe!AF2351-$B$2559)/$C$2559)</f>
        <v/>
      </c>
      <c r="L2351" s="24">
        <f>IF(Universe!AG2351="","",(Universe!AG2351-$B$2560)/$C$2560)</f>
        <v/>
      </c>
      <c r="M2351" s="24">
        <f>IF(Universe!AH2351="","",(Universe!AH2351-$B$2561)/$C$2561)</f>
        <v/>
      </c>
      <c r="N2351" s="24">
        <f>IF(Universe!AI2351="","",(Universe!AI2351-$B$2562)/$C$2562)</f>
        <v/>
      </c>
      <c r="O2351" s="24">
        <f>0.74*IF(B2351="",0,B2351)+0.16*IF(C2351="",0,C2351)+0.1*IF(D2351="",0,D2351)</f>
        <v/>
      </c>
      <c r="P2351" s="24">
        <f>0.35*IF(E2351="",0,E2351)+0.35*IF(F2351="",0,F2351)+0.3*IF(G2351="",0,G2351)</f>
        <v/>
      </c>
      <c r="Q2351" s="24">
        <f>0.656*IF(I2351="",0,I2351)+0.344*IF(H2351="",0,H2351)</f>
        <v/>
      </c>
      <c r="R2351" s="24">
        <f>0.338*IF(J2351="",0,J2351)+0.662*IF(K2351="",0,K2351)</f>
        <v/>
      </c>
      <c r="S2351" s="24">
        <f>0.38*IF(L2351="",0,L2351)+0.35*IF(M2351="",0,M2351)+0.27*IF(N2351="",0,N2351)</f>
        <v/>
      </c>
      <c r="T2351" s="24">
        <f>IF(Universe!S2351="","",((Universe!S2351-$B$2565)/$C$2565)^3)</f>
        <v/>
      </c>
      <c r="U2351" s="24">
        <f>IF(Universe!S2351="","",(Universe!S2351-$B$2565)/$C$2565)</f>
        <v/>
      </c>
      <c r="V2351" s="24">
        <f>IF(Universe!T2351="","",(Universe!T2351-$B$2566)/$C$2566)</f>
        <v/>
      </c>
      <c r="W2351" s="24">
        <f>IF(Universe!U2351="","",(Universe!U2351-$B$2567)/$C$2567)</f>
        <v/>
      </c>
      <c r="X2351" s="24">
        <f>IF(O2351="","",(O2351-$B$2571)/$C$2571)</f>
        <v/>
      </c>
      <c r="Y2351" s="24">
        <f>IF(T2351="","",(T2351-$B$2576)/$C$2576)</f>
        <v/>
      </c>
      <c r="Z2351" s="24">
        <f>IF(Universe!V2351="","",(Universe!V2351-$B$2568)/$C$2568)</f>
        <v/>
      </c>
      <c r="AA2351" s="24">
        <f>IF(P2351="","",(P2351-$B$2572)/$C$2572)</f>
        <v/>
      </c>
      <c r="AB2351" s="24">
        <f>IF(Q2351="","",(Q2351-$B$2573)/$C$2573)</f>
        <v/>
      </c>
      <c r="AC2351" s="24">
        <f>IF(R2351="","",(R2351-$B$2574)/$C$2574)</f>
        <v/>
      </c>
      <c r="AD2351" s="24">
        <f>IF(S2351="","",(S2351-$B$2575)/$C$2575)</f>
        <v/>
      </c>
      <c r="AE2351" s="24">
        <f>IF(Y2351="","",Y2351-(19.12044933116382+16.522174187581257*U2351))</f>
        <v/>
      </c>
      <c r="AF2351" s="24">
        <f>IF(X2351="","",(X2351-(-0.27268023098325006+0.47142105304415904*V2351+-0.3189264934812436*U2351)--5.286111042926227e-16)/0.7994208745952703)</f>
        <v/>
      </c>
      <c r="AG2351" s="24">
        <f>IF(AA2351="","",(AA2351-(0.5248806186338691+-0.064206457956449*U2351)-5.43454825424064e-16)/0.9977404048781155)</f>
        <v/>
      </c>
      <c r="AH2351" s="25" t="n">
        <v>-2.07971096176255</v>
      </c>
      <c r="AI2351" s="25" t="n">
        <v>2.639276457461831</v>
      </c>
      <c r="AJ2351" s="25" t="n">
        <v>1.196632453032998</v>
      </c>
      <c r="AK2351" s="25" t="n">
        <v>0.1497631290245705</v>
      </c>
      <c r="AL2351" s="25" t="n">
        <v>3.319551465928769</v>
      </c>
      <c r="AM2351" s="25" t="n">
        <v>-0.1537125692239447</v>
      </c>
      <c r="AN2351" s="25" t="n">
        <v>2.804707950208337</v>
      </c>
      <c r="AO2351" s="25" t="n">
        <v>-0.09898434335233069</v>
      </c>
      <c r="AP2351" s="25" t="n">
        <v>-1.64970860822195</v>
      </c>
      <c r="AQ2351" s="25" t="n">
        <v>0.7287198476829191</v>
      </c>
    </row>
    <row r="2352">
      <c r="A2352" s="23">
        <f>Universe!A2352</f>
        <v/>
      </c>
      <c r="B2352" s="24">
        <f>IF(Universe!W2352="","",(Universe!W2352-$B$2550)/$C$2550)</f>
        <v/>
      </c>
      <c r="C2352" s="24">
        <f>IF(Universe!X2352="","",(Universe!X2352-$B$2551)/$C$2551)</f>
        <v/>
      </c>
      <c r="D2352" s="24">
        <f>IF(Universe!Y2352="","",(Universe!Y2352-$B$2552)/$C$2552)</f>
        <v/>
      </c>
      <c r="E2352" s="24">
        <f>IF(Universe!Z2352="","",(Universe!Z2352-$B$2553)/$C$2553)</f>
        <v/>
      </c>
      <c r="F2352" s="24">
        <f>IF(Universe!AA2352="","",(Universe!AA2352-$B$2554)/$C$2554)</f>
        <v/>
      </c>
      <c r="G2352" s="24">
        <f>IF(Universe!AB2352="","",(Universe!AB2352-$B$2555)/$C$2555)</f>
        <v/>
      </c>
      <c r="H2352" s="24">
        <f>IF(Universe!AC2352="","",(Universe!AC2352-$B$2556)/$C$2556)</f>
        <v/>
      </c>
      <c r="I2352" s="24">
        <f>IF(Universe!AD2352="","",(Universe!AD2352-$B$2557)/$C$2557)</f>
        <v/>
      </c>
      <c r="J2352" s="24">
        <f>IF(Universe!AE2352="","",(Universe!AE2352-$B$2558)/$C$2558)</f>
        <v/>
      </c>
      <c r="K2352" s="24">
        <f>IF(Universe!AF2352="","",(Universe!AF2352-$B$2559)/$C$2559)</f>
        <v/>
      </c>
      <c r="L2352" s="24">
        <f>IF(Universe!AG2352="","",(Universe!AG2352-$B$2560)/$C$2560)</f>
        <v/>
      </c>
      <c r="M2352" s="24">
        <f>IF(Universe!AH2352="","",(Universe!AH2352-$B$2561)/$C$2561)</f>
        <v/>
      </c>
      <c r="N2352" s="24">
        <f>IF(Universe!AI2352="","",(Universe!AI2352-$B$2562)/$C$2562)</f>
        <v/>
      </c>
      <c r="O2352" s="24">
        <f>0.74*IF(B2352="",0,B2352)+0.16*IF(C2352="",0,C2352)+0.1*IF(D2352="",0,D2352)</f>
        <v/>
      </c>
      <c r="P2352" s="24">
        <f>0.35*IF(E2352="",0,E2352)+0.35*IF(F2352="",0,F2352)+0.3*IF(G2352="",0,G2352)</f>
        <v/>
      </c>
      <c r="Q2352" s="24">
        <f>0.656*IF(I2352="",0,I2352)+0.344*IF(H2352="",0,H2352)</f>
        <v/>
      </c>
      <c r="R2352" s="24">
        <f>0.338*IF(J2352="",0,J2352)+0.662*IF(K2352="",0,K2352)</f>
        <v/>
      </c>
      <c r="S2352" s="24">
        <f>0.38*IF(L2352="",0,L2352)+0.35*IF(M2352="",0,M2352)+0.27*IF(N2352="",0,N2352)</f>
        <v/>
      </c>
      <c r="T2352" s="24">
        <f>IF(Universe!S2352="","",((Universe!S2352-$B$2565)/$C$2565)^3)</f>
        <v/>
      </c>
      <c r="U2352" s="24">
        <f>IF(Universe!S2352="","",(Universe!S2352-$B$2565)/$C$2565)</f>
        <v/>
      </c>
      <c r="V2352" s="24">
        <f>IF(Universe!T2352="","",(Universe!T2352-$B$2566)/$C$2566)</f>
        <v/>
      </c>
      <c r="W2352" s="24">
        <f>IF(Universe!U2352="","",(Universe!U2352-$B$2567)/$C$2567)</f>
        <v/>
      </c>
      <c r="X2352" s="24">
        <f>IF(O2352="","",(O2352-$B$2571)/$C$2571)</f>
        <v/>
      </c>
      <c r="Y2352" s="24">
        <f>IF(T2352="","",(T2352-$B$2576)/$C$2576)</f>
        <v/>
      </c>
      <c r="Z2352" s="24">
        <f>IF(Universe!V2352="","",(Universe!V2352-$B$2568)/$C$2568)</f>
        <v/>
      </c>
      <c r="AA2352" s="24">
        <f>IF(P2352="","",(P2352-$B$2572)/$C$2572)</f>
        <v/>
      </c>
      <c r="AB2352" s="24">
        <f>IF(Q2352="","",(Q2352-$B$2573)/$C$2573)</f>
        <v/>
      </c>
      <c r="AC2352" s="24">
        <f>IF(R2352="","",(R2352-$B$2574)/$C$2574)</f>
        <v/>
      </c>
      <c r="AD2352" s="24">
        <f>IF(S2352="","",(S2352-$B$2575)/$C$2575)</f>
        <v/>
      </c>
      <c r="AE2352" s="24">
        <f>IF(Y2352="","",Y2352-(19.12044933116382+16.522174187581257*U2352))</f>
        <v/>
      </c>
      <c r="AF2352" s="24">
        <f>IF(X2352="","",(X2352-(-0.27268023098325006+0.47142105304415904*V2352+-0.3189264934812436*U2352)--5.286111042926227e-16)/0.7994208745952703)</f>
        <v/>
      </c>
      <c r="AG2352" s="24">
        <f>IF(AA2352="","",(AA2352-(0.5248806186338691+-0.064206457956449*U2352)-5.43454825424064e-16)/0.9977404048781155)</f>
        <v/>
      </c>
      <c r="AH2352" s="25" t="n">
        <v>-2.807779368717576</v>
      </c>
      <c r="AI2352" s="25" t="n">
        <v>0.1962197458569639</v>
      </c>
      <c r="AJ2352" s="25" t="n">
        <v>-0.7408596341674905</v>
      </c>
      <c r="AK2352" s="25" t="n">
        <v>-0.09814932791659869</v>
      </c>
      <c r="AL2352" s="25" t="n">
        <v>3.177495183429218</v>
      </c>
      <c r="AM2352" s="25" t="n">
        <v>0.1623391641651438</v>
      </c>
      <c r="AN2352" s="25" t="n">
        <v>1.068897275935485</v>
      </c>
      <c r="AO2352" s="25" t="n">
        <v>0.07027496497809051</v>
      </c>
      <c r="AP2352" s="25" t="n">
        <v>0.7558867546737417</v>
      </c>
      <c r="AQ2352" s="25" t="n">
        <v>0.0415035497203453</v>
      </c>
    </row>
    <row r="2353">
      <c r="A2353" s="23">
        <f>Universe!A2353</f>
        <v/>
      </c>
      <c r="B2353" s="24">
        <f>IF(Universe!W2353="","",(Universe!W2353-$B$2550)/$C$2550)</f>
        <v/>
      </c>
      <c r="C2353" s="24">
        <f>IF(Universe!X2353="","",(Universe!X2353-$B$2551)/$C$2551)</f>
        <v/>
      </c>
      <c r="D2353" s="24">
        <f>IF(Universe!Y2353="","",(Universe!Y2353-$B$2552)/$C$2552)</f>
        <v/>
      </c>
      <c r="E2353" s="24">
        <f>IF(Universe!Z2353="","",(Universe!Z2353-$B$2553)/$C$2553)</f>
        <v/>
      </c>
      <c r="F2353" s="24">
        <f>IF(Universe!AA2353="","",(Universe!AA2353-$B$2554)/$C$2554)</f>
        <v/>
      </c>
      <c r="G2353" s="24">
        <f>IF(Universe!AB2353="","",(Universe!AB2353-$B$2555)/$C$2555)</f>
        <v/>
      </c>
      <c r="H2353" s="24">
        <f>IF(Universe!AC2353="","",(Universe!AC2353-$B$2556)/$C$2556)</f>
        <v/>
      </c>
      <c r="I2353" s="24">
        <f>IF(Universe!AD2353="","",(Universe!AD2353-$B$2557)/$C$2557)</f>
        <v/>
      </c>
      <c r="J2353" s="24">
        <f>IF(Universe!AE2353="","",(Universe!AE2353-$B$2558)/$C$2558)</f>
        <v/>
      </c>
      <c r="K2353" s="24">
        <f>IF(Universe!AF2353="","",(Universe!AF2353-$B$2559)/$C$2559)</f>
        <v/>
      </c>
      <c r="L2353" s="24">
        <f>IF(Universe!AG2353="","",(Universe!AG2353-$B$2560)/$C$2560)</f>
        <v/>
      </c>
      <c r="M2353" s="24">
        <f>IF(Universe!AH2353="","",(Universe!AH2353-$B$2561)/$C$2561)</f>
        <v/>
      </c>
      <c r="N2353" s="24">
        <f>IF(Universe!AI2353="","",(Universe!AI2353-$B$2562)/$C$2562)</f>
        <v/>
      </c>
      <c r="O2353" s="24">
        <f>0.74*IF(B2353="",0,B2353)+0.16*IF(C2353="",0,C2353)+0.1*IF(D2353="",0,D2353)</f>
        <v/>
      </c>
      <c r="P2353" s="24">
        <f>0.35*IF(E2353="",0,E2353)+0.35*IF(F2353="",0,F2353)+0.3*IF(G2353="",0,G2353)</f>
        <v/>
      </c>
      <c r="Q2353" s="24">
        <f>0.656*IF(I2353="",0,I2353)+0.344*IF(H2353="",0,H2353)</f>
        <v/>
      </c>
      <c r="R2353" s="24">
        <f>0.338*IF(J2353="",0,J2353)+0.662*IF(K2353="",0,K2353)</f>
        <v/>
      </c>
      <c r="S2353" s="24">
        <f>0.38*IF(L2353="",0,L2353)+0.35*IF(M2353="",0,M2353)+0.27*IF(N2353="",0,N2353)</f>
        <v/>
      </c>
      <c r="T2353" s="24">
        <f>IF(Universe!S2353="","",((Universe!S2353-$B$2565)/$C$2565)^3)</f>
        <v/>
      </c>
      <c r="U2353" s="24">
        <f>IF(Universe!S2353="","",(Universe!S2353-$B$2565)/$C$2565)</f>
        <v/>
      </c>
      <c r="V2353" s="24">
        <f>IF(Universe!T2353="","",(Universe!T2353-$B$2566)/$C$2566)</f>
        <v/>
      </c>
      <c r="W2353" s="24">
        <f>IF(Universe!U2353="","",(Universe!U2353-$B$2567)/$C$2567)</f>
        <v/>
      </c>
      <c r="X2353" s="24">
        <f>IF(O2353="","",(O2353-$B$2571)/$C$2571)</f>
        <v/>
      </c>
      <c r="Y2353" s="24">
        <f>IF(T2353="","",(T2353-$B$2576)/$C$2576)</f>
        <v/>
      </c>
      <c r="Z2353" s="24">
        <f>IF(Universe!V2353="","",(Universe!V2353-$B$2568)/$C$2568)</f>
        <v/>
      </c>
      <c r="AA2353" s="24">
        <f>IF(P2353="","",(P2353-$B$2572)/$C$2572)</f>
        <v/>
      </c>
      <c r="AB2353" s="24">
        <f>IF(Q2353="","",(Q2353-$B$2573)/$C$2573)</f>
        <v/>
      </c>
      <c r="AC2353" s="24">
        <f>IF(R2353="","",(R2353-$B$2574)/$C$2574)</f>
        <v/>
      </c>
      <c r="AD2353" s="24">
        <f>IF(S2353="","",(S2353-$B$2575)/$C$2575)</f>
        <v/>
      </c>
      <c r="AE2353" s="24">
        <f>IF(Y2353="","",Y2353-(19.12044933116382+16.522174187581257*U2353))</f>
        <v/>
      </c>
      <c r="AF2353" s="24">
        <f>IF(X2353="","",(X2353-(-0.27268023098325006+0.47142105304415904*V2353+-0.3189264934812436*U2353)--5.286111042926227e-16)/0.7994208745952703)</f>
        <v/>
      </c>
      <c r="AG2353" s="24">
        <f>IF(AA2353="","",(AA2353-(0.5248806186338691+-0.064206457956449*U2353)-5.43454825424064e-16)/0.9977404048781155)</f>
        <v/>
      </c>
      <c r="AH2353" s="25" t="n">
        <v>-2.026594001027708</v>
      </c>
      <c r="AI2353" s="25" t="n">
        <v>0.7470661430382407</v>
      </c>
      <c r="AJ2353" s="25" t="n">
        <v>0.7025017350384374</v>
      </c>
      <c r="AK2353" s="25" t="n">
        <v>-0.0212209419749884</v>
      </c>
      <c r="AL2353" s="25" t="n">
        <v>3.293233528635802</v>
      </c>
      <c r="AM2353" s="25" t="n">
        <v>0.2074710576497958</v>
      </c>
      <c r="AN2353" s="25" t="n">
        <v>1.085293348246839</v>
      </c>
      <c r="AO2353" s="25" t="n">
        <v>0.09939068757873661</v>
      </c>
      <c r="AP2353" s="25" t="n">
        <v>-0.196712164179268</v>
      </c>
      <c r="AQ2353" s="25" t="n">
        <v>-0.0810234680040659</v>
      </c>
    </row>
    <row r="2354">
      <c r="A2354" s="23">
        <f>Universe!A2354</f>
        <v/>
      </c>
      <c r="B2354" s="24">
        <f>IF(Universe!W2354="","",(Universe!W2354-$B$2550)/$C$2550)</f>
        <v/>
      </c>
      <c r="C2354" s="24">
        <f>IF(Universe!X2354="","",(Universe!X2354-$B$2551)/$C$2551)</f>
        <v/>
      </c>
      <c r="D2354" s="24">
        <f>IF(Universe!Y2354="","",(Universe!Y2354-$B$2552)/$C$2552)</f>
        <v/>
      </c>
      <c r="E2354" s="24">
        <f>IF(Universe!Z2354="","",(Universe!Z2354-$B$2553)/$C$2553)</f>
        <v/>
      </c>
      <c r="F2354" s="24">
        <f>IF(Universe!AA2354="","",(Universe!AA2354-$B$2554)/$C$2554)</f>
        <v/>
      </c>
      <c r="G2354" s="24">
        <f>IF(Universe!AB2354="","",(Universe!AB2354-$B$2555)/$C$2555)</f>
        <v/>
      </c>
      <c r="H2354" s="24">
        <f>IF(Universe!AC2354="","",(Universe!AC2354-$B$2556)/$C$2556)</f>
        <v/>
      </c>
      <c r="I2354" s="24">
        <f>IF(Universe!AD2354="","",(Universe!AD2354-$B$2557)/$C$2557)</f>
        <v/>
      </c>
      <c r="J2354" s="24">
        <f>IF(Universe!AE2354="","",(Universe!AE2354-$B$2558)/$C$2558)</f>
        <v/>
      </c>
      <c r="K2354" s="24">
        <f>IF(Universe!AF2354="","",(Universe!AF2354-$B$2559)/$C$2559)</f>
        <v/>
      </c>
      <c r="L2354" s="24">
        <f>IF(Universe!AG2354="","",(Universe!AG2354-$B$2560)/$C$2560)</f>
        <v/>
      </c>
      <c r="M2354" s="24">
        <f>IF(Universe!AH2354="","",(Universe!AH2354-$B$2561)/$C$2561)</f>
        <v/>
      </c>
      <c r="N2354" s="24">
        <f>IF(Universe!AI2354="","",(Universe!AI2354-$B$2562)/$C$2562)</f>
        <v/>
      </c>
      <c r="O2354" s="24">
        <f>0.74*IF(B2354="",0,B2354)+0.16*IF(C2354="",0,C2354)+0.1*IF(D2354="",0,D2354)</f>
        <v/>
      </c>
      <c r="P2354" s="24">
        <f>0.35*IF(E2354="",0,E2354)+0.35*IF(F2354="",0,F2354)+0.3*IF(G2354="",0,G2354)</f>
        <v/>
      </c>
      <c r="Q2354" s="24">
        <f>0.656*IF(I2354="",0,I2354)+0.344*IF(H2354="",0,H2354)</f>
        <v/>
      </c>
      <c r="R2354" s="24">
        <f>0.338*IF(J2354="",0,J2354)+0.662*IF(K2354="",0,K2354)</f>
        <v/>
      </c>
      <c r="S2354" s="24">
        <f>0.38*IF(L2354="",0,L2354)+0.35*IF(M2354="",0,M2354)+0.27*IF(N2354="",0,N2354)</f>
        <v/>
      </c>
      <c r="T2354" s="24">
        <f>IF(Universe!S2354="","",((Universe!S2354-$B$2565)/$C$2565)^3)</f>
        <v/>
      </c>
      <c r="U2354" s="24">
        <f>IF(Universe!S2354="","",(Universe!S2354-$B$2565)/$C$2565)</f>
        <v/>
      </c>
      <c r="V2354" s="24">
        <f>IF(Universe!T2354="","",(Universe!T2354-$B$2566)/$C$2566)</f>
        <v/>
      </c>
      <c r="W2354" s="24">
        <f>IF(Universe!U2354="","",(Universe!U2354-$B$2567)/$C$2567)</f>
        <v/>
      </c>
      <c r="X2354" s="24">
        <f>IF(O2354="","",(O2354-$B$2571)/$C$2571)</f>
        <v/>
      </c>
      <c r="Y2354" s="24">
        <f>IF(T2354="","",(T2354-$B$2576)/$C$2576)</f>
        <v/>
      </c>
      <c r="Z2354" s="24">
        <f>IF(Universe!V2354="","",(Universe!V2354-$B$2568)/$C$2568)</f>
        <v/>
      </c>
      <c r="AA2354" s="24">
        <f>IF(P2354="","",(P2354-$B$2572)/$C$2572)</f>
        <v/>
      </c>
      <c r="AB2354" s="24">
        <f>IF(Q2354="","",(Q2354-$B$2573)/$C$2573)</f>
        <v/>
      </c>
      <c r="AC2354" s="24">
        <f>IF(R2354="","",(R2354-$B$2574)/$C$2574)</f>
        <v/>
      </c>
      <c r="AD2354" s="24">
        <f>IF(S2354="","",(S2354-$B$2575)/$C$2575)</f>
        <v/>
      </c>
      <c r="AE2354" s="24">
        <f>IF(Y2354="","",Y2354-(19.12044933116382+16.522174187581257*U2354))</f>
        <v/>
      </c>
      <c r="AF2354" s="24">
        <f>IF(X2354="","",(X2354-(-0.27268023098325006+0.47142105304415904*V2354+-0.3189264934812436*U2354)--5.286111042926227e-16)/0.7994208745952703)</f>
        <v/>
      </c>
      <c r="AG2354" s="24">
        <f>IF(AA2354="","",(AA2354-(0.5248806186338691+-0.064206457956449*U2354)-5.43454825424064e-16)/0.9977404048781155)</f>
        <v/>
      </c>
      <c r="AH2354" s="25" t="n">
        <v>-3.194802105107214</v>
      </c>
      <c r="AI2354" s="25" t="n">
        <v>0.7416609473378886</v>
      </c>
      <c r="AJ2354" s="25" t="n">
        <v>0.0035369968617754</v>
      </c>
      <c r="AK2354" s="25" t="n">
        <v>3.005113460038674</v>
      </c>
      <c r="AL2354" s="25" t="n">
        <v>2.656007181840129</v>
      </c>
      <c r="AM2354" s="25" t="n">
        <v>-0.4563389745463319</v>
      </c>
      <c r="AN2354" s="25" t="n">
        <v>1.826296131024058</v>
      </c>
      <c r="AO2354" s="25" t="n">
        <v>-0.5938664378211691</v>
      </c>
      <c r="AP2354" s="25" t="n">
        <v>0.3228888610358059</v>
      </c>
      <c r="AQ2354" s="25" t="n">
        <v>0.6527809254067034</v>
      </c>
    </row>
    <row r="2355">
      <c r="A2355" s="23">
        <f>Universe!A2355</f>
        <v/>
      </c>
      <c r="B2355" s="24">
        <f>IF(Universe!W2355="","",(Universe!W2355-$B$2550)/$C$2550)</f>
        <v/>
      </c>
      <c r="C2355" s="24">
        <f>IF(Universe!X2355="","",(Universe!X2355-$B$2551)/$C$2551)</f>
        <v/>
      </c>
      <c r="D2355" s="24">
        <f>IF(Universe!Y2355="","",(Universe!Y2355-$B$2552)/$C$2552)</f>
        <v/>
      </c>
      <c r="E2355" s="24">
        <f>IF(Universe!Z2355="","",(Universe!Z2355-$B$2553)/$C$2553)</f>
        <v/>
      </c>
      <c r="F2355" s="24">
        <f>IF(Universe!AA2355="","",(Universe!AA2355-$B$2554)/$C$2554)</f>
        <v/>
      </c>
      <c r="G2355" s="24">
        <f>IF(Universe!AB2355="","",(Universe!AB2355-$B$2555)/$C$2555)</f>
        <v/>
      </c>
      <c r="H2355" s="24">
        <f>IF(Universe!AC2355="","",(Universe!AC2355-$B$2556)/$C$2556)</f>
        <v/>
      </c>
      <c r="I2355" s="24">
        <f>IF(Universe!AD2355="","",(Universe!AD2355-$B$2557)/$C$2557)</f>
        <v/>
      </c>
      <c r="J2355" s="24">
        <f>IF(Universe!AE2355="","",(Universe!AE2355-$B$2558)/$C$2558)</f>
        <v/>
      </c>
      <c r="K2355" s="24">
        <f>IF(Universe!AF2355="","",(Universe!AF2355-$B$2559)/$C$2559)</f>
        <v/>
      </c>
      <c r="L2355" s="24">
        <f>IF(Universe!AG2355="","",(Universe!AG2355-$B$2560)/$C$2560)</f>
        <v/>
      </c>
      <c r="M2355" s="24">
        <f>IF(Universe!AH2355="","",(Universe!AH2355-$B$2561)/$C$2561)</f>
        <v/>
      </c>
      <c r="N2355" s="24">
        <f>IF(Universe!AI2355="","",(Universe!AI2355-$B$2562)/$C$2562)</f>
        <v/>
      </c>
      <c r="O2355" s="24">
        <f>0.74*IF(B2355="",0,B2355)+0.16*IF(C2355="",0,C2355)+0.1*IF(D2355="",0,D2355)</f>
        <v/>
      </c>
      <c r="P2355" s="24">
        <f>0.35*IF(E2355="",0,E2355)+0.35*IF(F2355="",0,F2355)+0.3*IF(G2355="",0,G2355)</f>
        <v/>
      </c>
      <c r="Q2355" s="24">
        <f>0.656*IF(I2355="",0,I2355)+0.344*IF(H2355="",0,H2355)</f>
        <v/>
      </c>
      <c r="R2355" s="24">
        <f>0.338*IF(J2355="",0,J2355)+0.662*IF(K2355="",0,K2355)</f>
        <v/>
      </c>
      <c r="S2355" s="24">
        <f>0.38*IF(L2355="",0,L2355)+0.35*IF(M2355="",0,M2355)+0.27*IF(N2355="",0,N2355)</f>
        <v/>
      </c>
      <c r="T2355" s="24">
        <f>IF(Universe!S2355="","",((Universe!S2355-$B$2565)/$C$2565)^3)</f>
        <v/>
      </c>
      <c r="U2355" s="24">
        <f>IF(Universe!S2355="","",(Universe!S2355-$B$2565)/$C$2565)</f>
        <v/>
      </c>
      <c r="V2355" s="24">
        <f>IF(Universe!T2355="","",(Universe!T2355-$B$2566)/$C$2566)</f>
        <v/>
      </c>
      <c r="W2355" s="24">
        <f>IF(Universe!U2355="","",(Universe!U2355-$B$2567)/$C$2567)</f>
        <v/>
      </c>
      <c r="X2355" s="24">
        <f>IF(O2355="","",(O2355-$B$2571)/$C$2571)</f>
        <v/>
      </c>
      <c r="Y2355" s="24">
        <f>IF(T2355="","",(T2355-$B$2576)/$C$2576)</f>
        <v/>
      </c>
      <c r="Z2355" s="24">
        <f>IF(Universe!V2355="","",(Universe!V2355-$B$2568)/$C$2568)</f>
        <v/>
      </c>
      <c r="AA2355" s="24">
        <f>IF(P2355="","",(P2355-$B$2572)/$C$2572)</f>
        <v/>
      </c>
      <c r="AB2355" s="24">
        <f>IF(Q2355="","",(Q2355-$B$2573)/$C$2573)</f>
        <v/>
      </c>
      <c r="AC2355" s="24">
        <f>IF(R2355="","",(R2355-$B$2574)/$C$2574)</f>
        <v/>
      </c>
      <c r="AD2355" s="24">
        <f>IF(S2355="","",(S2355-$B$2575)/$C$2575)</f>
        <v/>
      </c>
      <c r="AE2355" s="24">
        <f>IF(Y2355="","",Y2355-(19.12044933116382+16.522174187581257*U2355))</f>
        <v/>
      </c>
      <c r="AF2355" s="24">
        <f>IF(X2355="","",(X2355-(-0.27268023098325006+0.47142105304415904*V2355+-0.3189264934812436*U2355)--5.286111042926227e-16)/0.7994208745952703)</f>
        <v/>
      </c>
      <c r="AG2355" s="24">
        <f>IF(AA2355="","",(AA2355-(0.5248806186338691+-0.064206457956449*U2355)-5.43454825424064e-16)/0.9977404048781155)</f>
        <v/>
      </c>
      <c r="AH2355" s="25" t="n">
        <v>-0.8109869811273378</v>
      </c>
      <c r="AI2355" s="25" t="n">
        <v>0.5322881793288663</v>
      </c>
      <c r="AJ2355" s="25" t="n">
        <v>-0.0161396088733093</v>
      </c>
      <c r="AK2355" s="25" t="n">
        <v>-0.2030889117565182</v>
      </c>
      <c r="AL2355" s="25" t="n">
        <v>1.721285097224102</v>
      </c>
      <c r="AM2355" s="25" t="n">
        <v>-0.0916526597869796</v>
      </c>
      <c r="AN2355" s="25" t="n">
        <v>-0.054357280406144</v>
      </c>
      <c r="AO2355" s="25" t="n">
        <v>-0.0040520954436601</v>
      </c>
      <c r="AP2355" s="25" t="n">
        <v>0.024693629446616</v>
      </c>
      <c r="AQ2355" s="25" t="n">
        <v>0.5053233023550759</v>
      </c>
    </row>
    <row r="2356">
      <c r="A2356" s="23">
        <f>Universe!A2356</f>
        <v/>
      </c>
      <c r="B2356" s="24">
        <f>IF(Universe!W2356="","",(Universe!W2356-$B$2550)/$C$2550)</f>
        <v/>
      </c>
      <c r="C2356" s="24">
        <f>IF(Universe!X2356="","",(Universe!X2356-$B$2551)/$C$2551)</f>
        <v/>
      </c>
      <c r="D2356" s="24">
        <f>IF(Universe!Y2356="","",(Universe!Y2356-$B$2552)/$C$2552)</f>
        <v/>
      </c>
      <c r="E2356" s="24">
        <f>IF(Universe!Z2356="","",(Universe!Z2356-$B$2553)/$C$2553)</f>
        <v/>
      </c>
      <c r="F2356" s="24">
        <f>IF(Universe!AA2356="","",(Universe!AA2356-$B$2554)/$C$2554)</f>
        <v/>
      </c>
      <c r="G2356" s="24">
        <f>IF(Universe!AB2356="","",(Universe!AB2356-$B$2555)/$C$2555)</f>
        <v/>
      </c>
      <c r="H2356" s="24">
        <f>IF(Universe!AC2356="","",(Universe!AC2356-$B$2556)/$C$2556)</f>
        <v/>
      </c>
      <c r="I2356" s="24">
        <f>IF(Universe!AD2356="","",(Universe!AD2356-$B$2557)/$C$2557)</f>
        <v/>
      </c>
      <c r="J2356" s="24">
        <f>IF(Universe!AE2356="","",(Universe!AE2356-$B$2558)/$C$2558)</f>
        <v/>
      </c>
      <c r="K2356" s="24">
        <f>IF(Universe!AF2356="","",(Universe!AF2356-$B$2559)/$C$2559)</f>
        <v/>
      </c>
      <c r="L2356" s="24">
        <f>IF(Universe!AG2356="","",(Universe!AG2356-$B$2560)/$C$2560)</f>
        <v/>
      </c>
      <c r="M2356" s="24">
        <f>IF(Universe!AH2356="","",(Universe!AH2356-$B$2561)/$C$2561)</f>
        <v/>
      </c>
      <c r="N2356" s="24">
        <f>IF(Universe!AI2356="","",(Universe!AI2356-$B$2562)/$C$2562)</f>
        <v/>
      </c>
      <c r="O2356" s="24">
        <f>0.74*IF(B2356="",0,B2356)+0.16*IF(C2356="",0,C2356)+0.1*IF(D2356="",0,D2356)</f>
        <v/>
      </c>
      <c r="P2356" s="24">
        <f>0.35*IF(E2356="",0,E2356)+0.35*IF(F2356="",0,F2356)+0.3*IF(G2356="",0,G2356)</f>
        <v/>
      </c>
      <c r="Q2356" s="24">
        <f>0.656*IF(I2356="",0,I2356)+0.344*IF(H2356="",0,H2356)</f>
        <v/>
      </c>
      <c r="R2356" s="24">
        <f>0.338*IF(J2356="",0,J2356)+0.662*IF(K2356="",0,K2356)</f>
        <v/>
      </c>
      <c r="S2356" s="24">
        <f>0.38*IF(L2356="",0,L2356)+0.35*IF(M2356="",0,M2356)+0.27*IF(N2356="",0,N2356)</f>
        <v/>
      </c>
      <c r="T2356" s="24">
        <f>IF(Universe!S2356="","",((Universe!S2356-$B$2565)/$C$2565)^3)</f>
        <v/>
      </c>
      <c r="U2356" s="24">
        <f>IF(Universe!S2356="","",(Universe!S2356-$B$2565)/$C$2565)</f>
        <v/>
      </c>
      <c r="V2356" s="24">
        <f>IF(Universe!T2356="","",(Universe!T2356-$B$2566)/$C$2566)</f>
        <v/>
      </c>
      <c r="W2356" s="24">
        <f>IF(Universe!U2356="","",(Universe!U2356-$B$2567)/$C$2567)</f>
        <v/>
      </c>
      <c r="X2356" s="24">
        <f>IF(O2356="","",(O2356-$B$2571)/$C$2571)</f>
        <v/>
      </c>
      <c r="Y2356" s="24">
        <f>IF(T2356="","",(T2356-$B$2576)/$C$2576)</f>
        <v/>
      </c>
      <c r="Z2356" s="24">
        <f>IF(Universe!V2356="","",(Universe!V2356-$B$2568)/$C$2568)</f>
        <v/>
      </c>
      <c r="AA2356" s="24">
        <f>IF(P2356="","",(P2356-$B$2572)/$C$2572)</f>
        <v/>
      </c>
      <c r="AB2356" s="24">
        <f>IF(Q2356="","",(Q2356-$B$2573)/$C$2573)</f>
        <v/>
      </c>
      <c r="AC2356" s="24">
        <f>IF(R2356="","",(R2356-$B$2574)/$C$2574)</f>
        <v/>
      </c>
      <c r="AD2356" s="24">
        <f>IF(S2356="","",(S2356-$B$2575)/$C$2575)</f>
        <v/>
      </c>
      <c r="AE2356" s="24">
        <f>IF(Y2356="","",Y2356-(19.12044933116382+16.522174187581257*U2356))</f>
        <v/>
      </c>
      <c r="AF2356" s="24">
        <f>IF(X2356="","",(X2356-(-0.27268023098325006+0.47142105304415904*V2356+-0.3189264934812436*U2356)--5.286111042926227e-16)/0.7994208745952703)</f>
        <v/>
      </c>
      <c r="AG2356" s="24">
        <f>IF(AA2356="","",(AA2356-(0.5248806186338691+-0.064206457956449*U2356)-5.43454825424064e-16)/0.9977404048781155)</f>
        <v/>
      </c>
      <c r="AH2356" s="25" t="n">
        <v>-2.404574718114795</v>
      </c>
      <c r="AI2356" s="25" t="n">
        <v>-2.452814050783042</v>
      </c>
      <c r="AJ2356" s="25" t="n">
        <v>0.8249798980569075</v>
      </c>
      <c r="AK2356" s="25" t="n">
        <v>5.889758776360416</v>
      </c>
      <c r="AL2356" s="25" t="n">
        <v>3.378291404241517</v>
      </c>
      <c r="AM2356" s="25" t="n">
        <v>-0.3657345582424229</v>
      </c>
      <c r="AN2356" s="25" t="n">
        <v>0.682177198730217</v>
      </c>
      <c r="AO2356" s="25" t="n">
        <v>-0.4641098205295644</v>
      </c>
      <c r="AP2356" s="25" t="n">
        <v>0.9295067857424339</v>
      </c>
      <c r="AQ2356" s="25" t="n">
        <v>-0.5448716497855711</v>
      </c>
    </row>
    <row r="2357">
      <c r="A2357" s="23">
        <f>Universe!A2357</f>
        <v/>
      </c>
      <c r="B2357" s="24">
        <f>IF(Universe!W2357="","",(Universe!W2357-$B$2550)/$C$2550)</f>
        <v/>
      </c>
      <c r="C2357" s="24">
        <f>IF(Universe!X2357="","",(Universe!X2357-$B$2551)/$C$2551)</f>
        <v/>
      </c>
      <c r="D2357" s="24">
        <f>IF(Universe!Y2357="","",(Universe!Y2357-$B$2552)/$C$2552)</f>
        <v/>
      </c>
      <c r="E2357" s="24">
        <f>IF(Universe!Z2357="","",(Universe!Z2357-$B$2553)/$C$2553)</f>
        <v/>
      </c>
      <c r="F2357" s="24">
        <f>IF(Universe!AA2357="","",(Universe!AA2357-$B$2554)/$C$2554)</f>
        <v/>
      </c>
      <c r="G2357" s="24">
        <f>IF(Universe!AB2357="","",(Universe!AB2357-$B$2555)/$C$2555)</f>
        <v/>
      </c>
      <c r="H2357" s="24">
        <f>IF(Universe!AC2357="","",(Universe!AC2357-$B$2556)/$C$2556)</f>
        <v/>
      </c>
      <c r="I2357" s="24">
        <f>IF(Universe!AD2357="","",(Universe!AD2357-$B$2557)/$C$2557)</f>
        <v/>
      </c>
      <c r="J2357" s="24">
        <f>IF(Universe!AE2357="","",(Universe!AE2357-$B$2558)/$C$2558)</f>
        <v/>
      </c>
      <c r="K2357" s="24">
        <f>IF(Universe!AF2357="","",(Universe!AF2357-$B$2559)/$C$2559)</f>
        <v/>
      </c>
      <c r="L2357" s="24">
        <f>IF(Universe!AG2357="","",(Universe!AG2357-$B$2560)/$C$2560)</f>
        <v/>
      </c>
      <c r="M2357" s="24">
        <f>IF(Universe!AH2357="","",(Universe!AH2357-$B$2561)/$C$2561)</f>
        <v/>
      </c>
      <c r="N2357" s="24">
        <f>IF(Universe!AI2357="","",(Universe!AI2357-$B$2562)/$C$2562)</f>
        <v/>
      </c>
      <c r="O2357" s="24">
        <f>0.74*IF(B2357="",0,B2357)+0.16*IF(C2357="",0,C2357)+0.1*IF(D2357="",0,D2357)</f>
        <v/>
      </c>
      <c r="P2357" s="24">
        <f>0.35*IF(E2357="",0,E2357)+0.35*IF(F2357="",0,F2357)+0.3*IF(G2357="",0,G2357)</f>
        <v/>
      </c>
      <c r="Q2357" s="24">
        <f>0.656*IF(I2357="",0,I2357)+0.344*IF(H2357="",0,H2357)</f>
        <v/>
      </c>
      <c r="R2357" s="24">
        <f>0.338*IF(J2357="",0,J2357)+0.662*IF(K2357="",0,K2357)</f>
        <v/>
      </c>
      <c r="S2357" s="24">
        <f>0.38*IF(L2357="",0,L2357)+0.35*IF(M2357="",0,M2357)+0.27*IF(N2357="",0,N2357)</f>
        <v/>
      </c>
      <c r="T2357" s="24">
        <f>IF(Universe!S2357="","",((Universe!S2357-$B$2565)/$C$2565)^3)</f>
        <v/>
      </c>
      <c r="U2357" s="24">
        <f>IF(Universe!S2357="","",(Universe!S2357-$B$2565)/$C$2565)</f>
        <v/>
      </c>
      <c r="V2357" s="24">
        <f>IF(Universe!T2357="","",(Universe!T2357-$B$2566)/$C$2566)</f>
        <v/>
      </c>
      <c r="W2357" s="24">
        <f>IF(Universe!U2357="","",(Universe!U2357-$B$2567)/$C$2567)</f>
        <v/>
      </c>
      <c r="X2357" s="24">
        <f>IF(O2357="","",(O2357-$B$2571)/$C$2571)</f>
        <v/>
      </c>
      <c r="Y2357" s="24">
        <f>IF(T2357="","",(T2357-$B$2576)/$C$2576)</f>
        <v/>
      </c>
      <c r="Z2357" s="24">
        <f>IF(Universe!V2357="","",(Universe!V2357-$B$2568)/$C$2568)</f>
        <v/>
      </c>
      <c r="AA2357" s="24">
        <f>IF(P2357="","",(P2357-$B$2572)/$C$2572)</f>
        <v/>
      </c>
      <c r="AB2357" s="24">
        <f>IF(Q2357="","",(Q2357-$B$2573)/$C$2573)</f>
        <v/>
      </c>
      <c r="AC2357" s="24">
        <f>IF(R2357="","",(R2357-$B$2574)/$C$2574)</f>
        <v/>
      </c>
      <c r="AD2357" s="24">
        <f>IF(S2357="","",(S2357-$B$2575)/$C$2575)</f>
        <v/>
      </c>
      <c r="AE2357" s="24">
        <f>IF(Y2357="","",Y2357-(19.12044933116382+16.522174187581257*U2357))</f>
        <v/>
      </c>
      <c r="AF2357" s="24">
        <f>IF(X2357="","",(X2357-(-0.27268023098325006+0.47142105304415904*V2357+-0.3189264934812436*U2357)--5.286111042926227e-16)/0.7994208745952703)</f>
        <v/>
      </c>
      <c r="AG2357" s="24">
        <f>IF(AA2357="","",(AA2357-(0.5248806186338691+-0.064206457956449*U2357)-5.43454825424064e-16)/0.9977404048781155)</f>
        <v/>
      </c>
      <c r="AH2357" s="25" t="n">
        <v>-0.7001052449134911</v>
      </c>
      <c r="AI2357" s="25" t="n">
        <v>0.07357626047391461</v>
      </c>
      <c r="AJ2357" s="25" t="n">
        <v>-0.2542303428095085</v>
      </c>
      <c r="AK2357" s="25" t="n">
        <v>-0.3640803937345463</v>
      </c>
      <c r="AL2357" s="25" t="n">
        <v>1.511370560135672</v>
      </c>
      <c r="AM2357" s="25" t="n">
        <v>0.9315842964807159</v>
      </c>
      <c r="AN2357" s="25" t="n">
        <v>-0.5702647088083634</v>
      </c>
      <c r="AO2357" s="25" t="n">
        <v>0.1320655248574934</v>
      </c>
      <c r="AP2357" s="25" t="n">
        <v>-0.3215627473726541</v>
      </c>
      <c r="AQ2357" s="25" t="n">
        <v>-0.0232219099903426</v>
      </c>
    </row>
    <row r="2358">
      <c r="A2358" s="23">
        <f>Universe!A2358</f>
        <v/>
      </c>
      <c r="B2358" s="24">
        <f>IF(Universe!W2358="","",(Universe!W2358-$B$2550)/$C$2550)</f>
        <v/>
      </c>
      <c r="C2358" s="24">
        <f>IF(Universe!X2358="","",(Universe!X2358-$B$2551)/$C$2551)</f>
        <v/>
      </c>
      <c r="D2358" s="24">
        <f>IF(Universe!Y2358="","",(Universe!Y2358-$B$2552)/$C$2552)</f>
        <v/>
      </c>
      <c r="E2358" s="24">
        <f>IF(Universe!Z2358="","",(Universe!Z2358-$B$2553)/$C$2553)</f>
        <v/>
      </c>
      <c r="F2358" s="24">
        <f>IF(Universe!AA2358="","",(Universe!AA2358-$B$2554)/$C$2554)</f>
        <v/>
      </c>
      <c r="G2358" s="24">
        <f>IF(Universe!AB2358="","",(Universe!AB2358-$B$2555)/$C$2555)</f>
        <v/>
      </c>
      <c r="H2358" s="24">
        <f>IF(Universe!AC2358="","",(Universe!AC2358-$B$2556)/$C$2556)</f>
        <v/>
      </c>
      <c r="I2358" s="24">
        <f>IF(Universe!AD2358="","",(Universe!AD2358-$B$2557)/$C$2557)</f>
        <v/>
      </c>
      <c r="J2358" s="24">
        <f>IF(Universe!AE2358="","",(Universe!AE2358-$B$2558)/$C$2558)</f>
        <v/>
      </c>
      <c r="K2358" s="24">
        <f>IF(Universe!AF2358="","",(Universe!AF2358-$B$2559)/$C$2559)</f>
        <v/>
      </c>
      <c r="L2358" s="24">
        <f>IF(Universe!AG2358="","",(Universe!AG2358-$B$2560)/$C$2560)</f>
        <v/>
      </c>
      <c r="M2358" s="24">
        <f>IF(Universe!AH2358="","",(Universe!AH2358-$B$2561)/$C$2561)</f>
        <v/>
      </c>
      <c r="N2358" s="24">
        <f>IF(Universe!AI2358="","",(Universe!AI2358-$B$2562)/$C$2562)</f>
        <v/>
      </c>
      <c r="O2358" s="24">
        <f>0.74*IF(B2358="",0,B2358)+0.16*IF(C2358="",0,C2358)+0.1*IF(D2358="",0,D2358)</f>
        <v/>
      </c>
      <c r="P2358" s="24">
        <f>0.35*IF(E2358="",0,E2358)+0.35*IF(F2358="",0,F2358)+0.3*IF(G2358="",0,G2358)</f>
        <v/>
      </c>
      <c r="Q2358" s="24">
        <f>0.656*IF(I2358="",0,I2358)+0.344*IF(H2358="",0,H2358)</f>
        <v/>
      </c>
      <c r="R2358" s="24">
        <f>0.338*IF(J2358="",0,J2358)+0.662*IF(K2358="",0,K2358)</f>
        <v/>
      </c>
      <c r="S2358" s="24">
        <f>0.38*IF(L2358="",0,L2358)+0.35*IF(M2358="",0,M2358)+0.27*IF(N2358="",0,N2358)</f>
        <v/>
      </c>
      <c r="T2358" s="24">
        <f>IF(Universe!S2358="","",((Universe!S2358-$B$2565)/$C$2565)^3)</f>
        <v/>
      </c>
      <c r="U2358" s="24">
        <f>IF(Universe!S2358="","",(Universe!S2358-$B$2565)/$C$2565)</f>
        <v/>
      </c>
      <c r="V2358" s="24">
        <f>IF(Universe!T2358="","",(Universe!T2358-$B$2566)/$C$2566)</f>
        <v/>
      </c>
      <c r="W2358" s="24">
        <f>IF(Universe!U2358="","",(Universe!U2358-$B$2567)/$C$2567)</f>
        <v/>
      </c>
      <c r="X2358" s="24">
        <f>IF(O2358="","",(O2358-$B$2571)/$C$2571)</f>
        <v/>
      </c>
      <c r="Y2358" s="24">
        <f>IF(T2358="","",(T2358-$B$2576)/$C$2576)</f>
        <v/>
      </c>
      <c r="Z2358" s="24">
        <f>IF(Universe!V2358="","",(Universe!V2358-$B$2568)/$C$2568)</f>
        <v/>
      </c>
      <c r="AA2358" s="24">
        <f>IF(P2358="","",(P2358-$B$2572)/$C$2572)</f>
        <v/>
      </c>
      <c r="AB2358" s="24">
        <f>IF(Q2358="","",(Q2358-$B$2573)/$C$2573)</f>
        <v/>
      </c>
      <c r="AC2358" s="24">
        <f>IF(R2358="","",(R2358-$B$2574)/$C$2574)</f>
        <v/>
      </c>
      <c r="AD2358" s="24">
        <f>IF(S2358="","",(S2358-$B$2575)/$C$2575)</f>
        <v/>
      </c>
      <c r="AE2358" s="24">
        <f>IF(Y2358="","",Y2358-(19.12044933116382+16.522174187581257*U2358))</f>
        <v/>
      </c>
      <c r="AF2358" s="24">
        <f>IF(X2358="","",(X2358-(-0.27268023098325006+0.47142105304415904*V2358+-0.3189264934812436*U2358)--5.286111042926227e-16)/0.7994208745952703)</f>
        <v/>
      </c>
      <c r="AG2358" s="24">
        <f>IF(AA2358="","",(AA2358-(0.5248806186338691+-0.064206457956449*U2358)-5.43454825424064e-16)/0.9977404048781155)</f>
        <v/>
      </c>
      <c r="AH2358" s="25" t="inlineStr"/>
      <c r="AI2358" s="25" t="inlineStr"/>
      <c r="AJ2358" s="25" t="inlineStr"/>
      <c r="AK2358" s="25" t="inlineStr"/>
      <c r="AL2358" s="25" t="inlineStr"/>
      <c r="AM2358" s="25" t="inlineStr"/>
      <c r="AN2358" s="25" t="inlineStr"/>
      <c r="AO2358" s="25" t="inlineStr"/>
      <c r="AP2358" s="25" t="inlineStr"/>
      <c r="AQ2358" s="25" t="inlineStr"/>
    </row>
    <row r="2359">
      <c r="A2359" s="23">
        <f>Universe!A2359</f>
        <v/>
      </c>
      <c r="B2359" s="24">
        <f>IF(Universe!W2359="","",(Universe!W2359-$B$2550)/$C$2550)</f>
        <v/>
      </c>
      <c r="C2359" s="24">
        <f>IF(Universe!X2359="","",(Universe!X2359-$B$2551)/$C$2551)</f>
        <v/>
      </c>
      <c r="D2359" s="24">
        <f>IF(Universe!Y2359="","",(Universe!Y2359-$B$2552)/$C$2552)</f>
        <v/>
      </c>
      <c r="E2359" s="24">
        <f>IF(Universe!Z2359="","",(Universe!Z2359-$B$2553)/$C$2553)</f>
        <v/>
      </c>
      <c r="F2359" s="24">
        <f>IF(Universe!AA2359="","",(Universe!AA2359-$B$2554)/$C$2554)</f>
        <v/>
      </c>
      <c r="G2359" s="24">
        <f>IF(Universe!AB2359="","",(Universe!AB2359-$B$2555)/$C$2555)</f>
        <v/>
      </c>
      <c r="H2359" s="24">
        <f>IF(Universe!AC2359="","",(Universe!AC2359-$B$2556)/$C$2556)</f>
        <v/>
      </c>
      <c r="I2359" s="24">
        <f>IF(Universe!AD2359="","",(Universe!AD2359-$B$2557)/$C$2557)</f>
        <v/>
      </c>
      <c r="J2359" s="24">
        <f>IF(Universe!AE2359="","",(Universe!AE2359-$B$2558)/$C$2558)</f>
        <v/>
      </c>
      <c r="K2359" s="24">
        <f>IF(Universe!AF2359="","",(Universe!AF2359-$B$2559)/$C$2559)</f>
        <v/>
      </c>
      <c r="L2359" s="24">
        <f>IF(Universe!AG2359="","",(Universe!AG2359-$B$2560)/$C$2560)</f>
        <v/>
      </c>
      <c r="M2359" s="24">
        <f>IF(Universe!AH2359="","",(Universe!AH2359-$B$2561)/$C$2561)</f>
        <v/>
      </c>
      <c r="N2359" s="24">
        <f>IF(Universe!AI2359="","",(Universe!AI2359-$B$2562)/$C$2562)</f>
        <v/>
      </c>
      <c r="O2359" s="24">
        <f>0.74*IF(B2359="",0,B2359)+0.16*IF(C2359="",0,C2359)+0.1*IF(D2359="",0,D2359)</f>
        <v/>
      </c>
      <c r="P2359" s="24">
        <f>0.35*IF(E2359="",0,E2359)+0.35*IF(F2359="",0,F2359)+0.3*IF(G2359="",0,G2359)</f>
        <v/>
      </c>
      <c r="Q2359" s="24">
        <f>0.656*IF(I2359="",0,I2359)+0.344*IF(H2359="",0,H2359)</f>
        <v/>
      </c>
      <c r="R2359" s="24">
        <f>0.338*IF(J2359="",0,J2359)+0.662*IF(K2359="",0,K2359)</f>
        <v/>
      </c>
      <c r="S2359" s="24">
        <f>0.38*IF(L2359="",0,L2359)+0.35*IF(M2359="",0,M2359)+0.27*IF(N2359="",0,N2359)</f>
        <v/>
      </c>
      <c r="T2359" s="24">
        <f>IF(Universe!S2359="","",((Universe!S2359-$B$2565)/$C$2565)^3)</f>
        <v/>
      </c>
      <c r="U2359" s="24">
        <f>IF(Universe!S2359="","",(Universe!S2359-$B$2565)/$C$2565)</f>
        <v/>
      </c>
      <c r="V2359" s="24">
        <f>IF(Universe!T2359="","",(Universe!T2359-$B$2566)/$C$2566)</f>
        <v/>
      </c>
      <c r="W2359" s="24">
        <f>IF(Universe!U2359="","",(Universe!U2359-$B$2567)/$C$2567)</f>
        <v/>
      </c>
      <c r="X2359" s="24">
        <f>IF(O2359="","",(O2359-$B$2571)/$C$2571)</f>
        <v/>
      </c>
      <c r="Y2359" s="24">
        <f>IF(T2359="","",(T2359-$B$2576)/$C$2576)</f>
        <v/>
      </c>
      <c r="Z2359" s="24">
        <f>IF(Universe!V2359="","",(Universe!V2359-$B$2568)/$C$2568)</f>
        <v/>
      </c>
      <c r="AA2359" s="24">
        <f>IF(P2359="","",(P2359-$B$2572)/$C$2572)</f>
        <v/>
      </c>
      <c r="AB2359" s="24">
        <f>IF(Q2359="","",(Q2359-$B$2573)/$C$2573)</f>
        <v/>
      </c>
      <c r="AC2359" s="24">
        <f>IF(R2359="","",(R2359-$B$2574)/$C$2574)</f>
        <v/>
      </c>
      <c r="AD2359" s="24">
        <f>IF(S2359="","",(S2359-$B$2575)/$C$2575)</f>
        <v/>
      </c>
      <c r="AE2359" s="24">
        <f>IF(Y2359="","",Y2359-(19.12044933116382+16.522174187581257*U2359))</f>
        <v/>
      </c>
      <c r="AF2359" s="24">
        <f>IF(X2359="","",(X2359-(-0.27268023098325006+0.47142105304415904*V2359+-0.3189264934812436*U2359)--5.286111042926227e-16)/0.7994208745952703)</f>
        <v/>
      </c>
      <c r="AG2359" s="24">
        <f>IF(AA2359="","",(AA2359-(0.5248806186338691+-0.064206457956449*U2359)-5.43454825424064e-16)/0.9977404048781155)</f>
        <v/>
      </c>
      <c r="AH2359" s="25" t="n">
        <v>-1.507253282811003</v>
      </c>
      <c r="AI2359" s="25" t="n">
        <v>-0.477804204446903</v>
      </c>
      <c r="AJ2359" s="25" t="n">
        <v>0.4151923342090384</v>
      </c>
      <c r="AK2359" s="25" t="n">
        <v>-0.3636299802070147</v>
      </c>
      <c r="AL2359" s="25" t="n">
        <v>2.822530668718381</v>
      </c>
      <c r="AM2359" s="25" t="n">
        <v>0.0661901307878881</v>
      </c>
      <c r="AN2359" s="25" t="n">
        <v>0.079964440943912</v>
      </c>
      <c r="AO2359" s="25" t="n">
        <v>0.0442993547953993</v>
      </c>
      <c r="AP2359" s="25" t="n">
        <v>0.0538034925323872</v>
      </c>
      <c r="AQ2359" s="25" t="n">
        <v>0.2376987454050823</v>
      </c>
    </row>
    <row r="2360">
      <c r="A2360" s="23">
        <f>Universe!A2360</f>
        <v/>
      </c>
      <c r="B2360" s="24">
        <f>IF(Universe!W2360="","",(Universe!W2360-$B$2550)/$C$2550)</f>
        <v/>
      </c>
      <c r="C2360" s="24">
        <f>IF(Universe!X2360="","",(Universe!X2360-$B$2551)/$C$2551)</f>
        <v/>
      </c>
      <c r="D2360" s="24">
        <f>IF(Universe!Y2360="","",(Universe!Y2360-$B$2552)/$C$2552)</f>
        <v/>
      </c>
      <c r="E2360" s="24">
        <f>IF(Universe!Z2360="","",(Universe!Z2360-$B$2553)/$C$2553)</f>
        <v/>
      </c>
      <c r="F2360" s="24">
        <f>IF(Universe!AA2360="","",(Universe!AA2360-$B$2554)/$C$2554)</f>
        <v/>
      </c>
      <c r="G2360" s="24">
        <f>IF(Universe!AB2360="","",(Universe!AB2360-$B$2555)/$C$2555)</f>
        <v/>
      </c>
      <c r="H2360" s="24">
        <f>IF(Universe!AC2360="","",(Universe!AC2360-$B$2556)/$C$2556)</f>
        <v/>
      </c>
      <c r="I2360" s="24">
        <f>IF(Universe!AD2360="","",(Universe!AD2360-$B$2557)/$C$2557)</f>
        <v/>
      </c>
      <c r="J2360" s="24">
        <f>IF(Universe!AE2360="","",(Universe!AE2360-$B$2558)/$C$2558)</f>
        <v/>
      </c>
      <c r="K2360" s="24">
        <f>IF(Universe!AF2360="","",(Universe!AF2360-$B$2559)/$C$2559)</f>
        <v/>
      </c>
      <c r="L2360" s="24">
        <f>IF(Universe!AG2360="","",(Universe!AG2360-$B$2560)/$C$2560)</f>
        <v/>
      </c>
      <c r="M2360" s="24">
        <f>IF(Universe!AH2360="","",(Universe!AH2360-$B$2561)/$C$2561)</f>
        <v/>
      </c>
      <c r="N2360" s="24">
        <f>IF(Universe!AI2360="","",(Universe!AI2360-$B$2562)/$C$2562)</f>
        <v/>
      </c>
      <c r="O2360" s="24">
        <f>0.74*IF(B2360="",0,B2360)+0.16*IF(C2360="",0,C2360)+0.1*IF(D2360="",0,D2360)</f>
        <v/>
      </c>
      <c r="P2360" s="24">
        <f>0.35*IF(E2360="",0,E2360)+0.35*IF(F2360="",0,F2360)+0.3*IF(G2360="",0,G2360)</f>
        <v/>
      </c>
      <c r="Q2360" s="24">
        <f>0.656*IF(I2360="",0,I2360)+0.344*IF(H2360="",0,H2360)</f>
        <v/>
      </c>
      <c r="R2360" s="24">
        <f>0.338*IF(J2360="",0,J2360)+0.662*IF(K2360="",0,K2360)</f>
        <v/>
      </c>
      <c r="S2360" s="24">
        <f>0.38*IF(L2360="",0,L2360)+0.35*IF(M2360="",0,M2360)+0.27*IF(N2360="",0,N2360)</f>
        <v/>
      </c>
      <c r="T2360" s="24">
        <f>IF(Universe!S2360="","",((Universe!S2360-$B$2565)/$C$2565)^3)</f>
        <v/>
      </c>
      <c r="U2360" s="24">
        <f>IF(Universe!S2360="","",(Universe!S2360-$B$2565)/$C$2565)</f>
        <v/>
      </c>
      <c r="V2360" s="24">
        <f>IF(Universe!T2360="","",(Universe!T2360-$B$2566)/$C$2566)</f>
        <v/>
      </c>
      <c r="W2360" s="24">
        <f>IF(Universe!U2360="","",(Universe!U2360-$B$2567)/$C$2567)</f>
        <v/>
      </c>
      <c r="X2360" s="24">
        <f>IF(O2360="","",(O2360-$B$2571)/$C$2571)</f>
        <v/>
      </c>
      <c r="Y2360" s="24">
        <f>IF(T2360="","",(T2360-$B$2576)/$C$2576)</f>
        <v/>
      </c>
      <c r="Z2360" s="24">
        <f>IF(Universe!V2360="","",(Universe!V2360-$B$2568)/$C$2568)</f>
        <v/>
      </c>
      <c r="AA2360" s="24">
        <f>IF(P2360="","",(P2360-$B$2572)/$C$2572)</f>
        <v/>
      </c>
      <c r="AB2360" s="24">
        <f>IF(Q2360="","",(Q2360-$B$2573)/$C$2573)</f>
        <v/>
      </c>
      <c r="AC2360" s="24">
        <f>IF(R2360="","",(R2360-$B$2574)/$C$2574)</f>
        <v/>
      </c>
      <c r="AD2360" s="24">
        <f>IF(S2360="","",(S2360-$B$2575)/$C$2575)</f>
        <v/>
      </c>
      <c r="AE2360" s="24">
        <f>IF(Y2360="","",Y2360-(19.12044933116382+16.522174187581257*U2360))</f>
        <v/>
      </c>
      <c r="AF2360" s="24">
        <f>IF(X2360="","",(X2360-(-0.27268023098325006+0.47142105304415904*V2360+-0.3189264934812436*U2360)--5.286111042926227e-16)/0.7994208745952703)</f>
        <v/>
      </c>
      <c r="AG2360" s="24">
        <f>IF(AA2360="","",(AA2360-(0.5248806186338691+-0.064206457956449*U2360)-5.43454825424064e-16)/0.9977404048781155)</f>
        <v/>
      </c>
      <c r="AH2360" s="25" t="n">
        <v>-2.434916374192029</v>
      </c>
      <c r="AI2360" s="25" t="n">
        <v>0.1170126216735227</v>
      </c>
      <c r="AJ2360" s="25" t="n">
        <v>-0.0313378021493337</v>
      </c>
      <c r="AK2360" s="25" t="n">
        <v>-0.3002042039727231</v>
      </c>
      <c r="AL2360" s="25" t="n">
        <v>3.374242980850973</v>
      </c>
      <c r="AM2360" s="25" t="n">
        <v>-0.08275702946447459</v>
      </c>
      <c r="AN2360" s="25" t="n">
        <v>-1.159228483491895</v>
      </c>
      <c r="AO2360" s="25" t="n">
        <v>-0.021339479164675</v>
      </c>
      <c r="AP2360" s="25" t="n">
        <v>0.4053899542283667</v>
      </c>
      <c r="AQ2360" s="25" t="n">
        <v>-0.6271673304587931</v>
      </c>
    </row>
    <row r="2361">
      <c r="A2361" s="23">
        <f>Universe!A2361</f>
        <v/>
      </c>
      <c r="B2361" s="24">
        <f>IF(Universe!W2361="","",(Universe!W2361-$B$2550)/$C$2550)</f>
        <v/>
      </c>
      <c r="C2361" s="24">
        <f>IF(Universe!X2361="","",(Universe!X2361-$B$2551)/$C$2551)</f>
        <v/>
      </c>
      <c r="D2361" s="24">
        <f>IF(Universe!Y2361="","",(Universe!Y2361-$B$2552)/$C$2552)</f>
        <v/>
      </c>
      <c r="E2361" s="24">
        <f>IF(Universe!Z2361="","",(Universe!Z2361-$B$2553)/$C$2553)</f>
        <v/>
      </c>
      <c r="F2361" s="24">
        <f>IF(Universe!AA2361="","",(Universe!AA2361-$B$2554)/$C$2554)</f>
        <v/>
      </c>
      <c r="G2361" s="24">
        <f>IF(Universe!AB2361="","",(Universe!AB2361-$B$2555)/$C$2555)</f>
        <v/>
      </c>
      <c r="H2361" s="24">
        <f>IF(Universe!AC2361="","",(Universe!AC2361-$B$2556)/$C$2556)</f>
        <v/>
      </c>
      <c r="I2361" s="24">
        <f>IF(Universe!AD2361="","",(Universe!AD2361-$B$2557)/$C$2557)</f>
        <v/>
      </c>
      <c r="J2361" s="24">
        <f>IF(Universe!AE2361="","",(Universe!AE2361-$B$2558)/$C$2558)</f>
        <v/>
      </c>
      <c r="K2361" s="24">
        <f>IF(Universe!AF2361="","",(Universe!AF2361-$B$2559)/$C$2559)</f>
        <v/>
      </c>
      <c r="L2361" s="24">
        <f>IF(Universe!AG2361="","",(Universe!AG2361-$B$2560)/$C$2560)</f>
        <v/>
      </c>
      <c r="M2361" s="24">
        <f>IF(Universe!AH2361="","",(Universe!AH2361-$B$2561)/$C$2561)</f>
        <v/>
      </c>
      <c r="N2361" s="24">
        <f>IF(Universe!AI2361="","",(Universe!AI2361-$B$2562)/$C$2562)</f>
        <v/>
      </c>
      <c r="O2361" s="24">
        <f>0.74*IF(B2361="",0,B2361)+0.16*IF(C2361="",0,C2361)+0.1*IF(D2361="",0,D2361)</f>
        <v/>
      </c>
      <c r="P2361" s="24">
        <f>0.35*IF(E2361="",0,E2361)+0.35*IF(F2361="",0,F2361)+0.3*IF(G2361="",0,G2361)</f>
        <v/>
      </c>
      <c r="Q2361" s="24">
        <f>0.656*IF(I2361="",0,I2361)+0.344*IF(H2361="",0,H2361)</f>
        <v/>
      </c>
      <c r="R2361" s="24">
        <f>0.338*IF(J2361="",0,J2361)+0.662*IF(K2361="",0,K2361)</f>
        <v/>
      </c>
      <c r="S2361" s="24">
        <f>0.38*IF(L2361="",0,L2361)+0.35*IF(M2361="",0,M2361)+0.27*IF(N2361="",0,N2361)</f>
        <v/>
      </c>
      <c r="T2361" s="24">
        <f>IF(Universe!S2361="","",((Universe!S2361-$B$2565)/$C$2565)^3)</f>
        <v/>
      </c>
      <c r="U2361" s="24">
        <f>IF(Universe!S2361="","",(Universe!S2361-$B$2565)/$C$2565)</f>
        <v/>
      </c>
      <c r="V2361" s="24">
        <f>IF(Universe!T2361="","",(Universe!T2361-$B$2566)/$C$2566)</f>
        <v/>
      </c>
      <c r="W2361" s="24">
        <f>IF(Universe!U2361="","",(Universe!U2361-$B$2567)/$C$2567)</f>
        <v/>
      </c>
      <c r="X2361" s="24">
        <f>IF(O2361="","",(O2361-$B$2571)/$C$2571)</f>
        <v/>
      </c>
      <c r="Y2361" s="24">
        <f>IF(T2361="","",(T2361-$B$2576)/$C$2576)</f>
        <v/>
      </c>
      <c r="Z2361" s="24">
        <f>IF(Universe!V2361="","",(Universe!V2361-$B$2568)/$C$2568)</f>
        <v/>
      </c>
      <c r="AA2361" s="24">
        <f>IF(P2361="","",(P2361-$B$2572)/$C$2572)</f>
        <v/>
      </c>
      <c r="AB2361" s="24">
        <f>IF(Q2361="","",(Q2361-$B$2573)/$C$2573)</f>
        <v/>
      </c>
      <c r="AC2361" s="24">
        <f>IF(R2361="","",(R2361-$B$2574)/$C$2574)</f>
        <v/>
      </c>
      <c r="AD2361" s="24">
        <f>IF(S2361="","",(S2361-$B$2575)/$C$2575)</f>
        <v/>
      </c>
      <c r="AE2361" s="24">
        <f>IF(Y2361="","",Y2361-(19.12044933116382+16.522174187581257*U2361))</f>
        <v/>
      </c>
      <c r="AF2361" s="24">
        <f>IF(X2361="","",(X2361-(-0.27268023098325006+0.47142105304415904*V2361+-0.3189264934812436*U2361)--5.286111042926227e-16)/0.7994208745952703)</f>
        <v/>
      </c>
      <c r="AG2361" s="24">
        <f>IF(AA2361="","",(AA2361-(0.5248806186338691+-0.064206457956449*U2361)-5.43454825424064e-16)/0.9977404048781155)</f>
        <v/>
      </c>
      <c r="AH2361" s="25" t="n">
        <v>-3.482234101137484</v>
      </c>
      <c r="AI2361" s="25" t="n">
        <v>-0.5281322680434324</v>
      </c>
      <c r="AJ2361" s="25" t="n">
        <v>-1.033439979257163</v>
      </c>
      <c r="AK2361" s="25" t="n">
        <v>-0.233044488394821</v>
      </c>
      <c r="AL2361" s="25" t="n">
        <v>2.033615144164969</v>
      </c>
      <c r="AM2361" s="25" t="n">
        <v>1.022791898127715</v>
      </c>
      <c r="AN2361" s="25" t="n">
        <v>-0.4671890399510485</v>
      </c>
      <c r="AO2361" s="25" t="n">
        <v>0.1438449072253969</v>
      </c>
      <c r="AP2361" s="25" t="n">
        <v>-1.266674309140944</v>
      </c>
      <c r="AQ2361" s="25" t="n">
        <v>-0.4485573064301648</v>
      </c>
    </row>
    <row r="2362">
      <c r="A2362" s="23">
        <f>Universe!A2362</f>
        <v/>
      </c>
      <c r="B2362" s="24">
        <f>IF(Universe!W2362="","",(Universe!W2362-$B$2550)/$C$2550)</f>
        <v/>
      </c>
      <c r="C2362" s="24">
        <f>IF(Universe!X2362="","",(Universe!X2362-$B$2551)/$C$2551)</f>
        <v/>
      </c>
      <c r="D2362" s="24">
        <f>IF(Universe!Y2362="","",(Universe!Y2362-$B$2552)/$C$2552)</f>
        <v/>
      </c>
      <c r="E2362" s="24">
        <f>IF(Universe!Z2362="","",(Universe!Z2362-$B$2553)/$C$2553)</f>
        <v/>
      </c>
      <c r="F2362" s="24">
        <f>IF(Universe!AA2362="","",(Universe!AA2362-$B$2554)/$C$2554)</f>
        <v/>
      </c>
      <c r="G2362" s="24">
        <f>IF(Universe!AB2362="","",(Universe!AB2362-$B$2555)/$C$2555)</f>
        <v/>
      </c>
      <c r="H2362" s="24">
        <f>IF(Universe!AC2362="","",(Universe!AC2362-$B$2556)/$C$2556)</f>
        <v/>
      </c>
      <c r="I2362" s="24">
        <f>IF(Universe!AD2362="","",(Universe!AD2362-$B$2557)/$C$2557)</f>
        <v/>
      </c>
      <c r="J2362" s="24">
        <f>IF(Universe!AE2362="","",(Universe!AE2362-$B$2558)/$C$2558)</f>
        <v/>
      </c>
      <c r="K2362" s="24">
        <f>IF(Universe!AF2362="","",(Universe!AF2362-$B$2559)/$C$2559)</f>
        <v/>
      </c>
      <c r="L2362" s="24">
        <f>IF(Universe!AG2362="","",(Universe!AG2362-$B$2560)/$C$2560)</f>
        <v/>
      </c>
      <c r="M2362" s="24">
        <f>IF(Universe!AH2362="","",(Universe!AH2362-$B$2561)/$C$2561)</f>
        <v/>
      </c>
      <c r="N2362" s="24">
        <f>IF(Universe!AI2362="","",(Universe!AI2362-$B$2562)/$C$2562)</f>
        <v/>
      </c>
      <c r="O2362" s="24">
        <f>0.74*IF(B2362="",0,B2362)+0.16*IF(C2362="",0,C2362)+0.1*IF(D2362="",0,D2362)</f>
        <v/>
      </c>
      <c r="P2362" s="24">
        <f>0.35*IF(E2362="",0,E2362)+0.35*IF(F2362="",0,F2362)+0.3*IF(G2362="",0,G2362)</f>
        <v/>
      </c>
      <c r="Q2362" s="24">
        <f>0.656*IF(I2362="",0,I2362)+0.344*IF(H2362="",0,H2362)</f>
        <v/>
      </c>
      <c r="R2362" s="24">
        <f>0.338*IF(J2362="",0,J2362)+0.662*IF(K2362="",0,K2362)</f>
        <v/>
      </c>
      <c r="S2362" s="24">
        <f>0.38*IF(L2362="",0,L2362)+0.35*IF(M2362="",0,M2362)+0.27*IF(N2362="",0,N2362)</f>
        <v/>
      </c>
      <c r="T2362" s="24">
        <f>IF(Universe!S2362="","",((Universe!S2362-$B$2565)/$C$2565)^3)</f>
        <v/>
      </c>
      <c r="U2362" s="24">
        <f>IF(Universe!S2362="","",(Universe!S2362-$B$2565)/$C$2565)</f>
        <v/>
      </c>
      <c r="V2362" s="24">
        <f>IF(Universe!T2362="","",(Universe!T2362-$B$2566)/$C$2566)</f>
        <v/>
      </c>
      <c r="W2362" s="24">
        <f>IF(Universe!U2362="","",(Universe!U2362-$B$2567)/$C$2567)</f>
        <v/>
      </c>
      <c r="X2362" s="24">
        <f>IF(O2362="","",(O2362-$B$2571)/$C$2571)</f>
        <v/>
      </c>
      <c r="Y2362" s="24">
        <f>IF(T2362="","",(T2362-$B$2576)/$C$2576)</f>
        <v/>
      </c>
      <c r="Z2362" s="24">
        <f>IF(Universe!V2362="","",(Universe!V2362-$B$2568)/$C$2568)</f>
        <v/>
      </c>
      <c r="AA2362" s="24">
        <f>IF(P2362="","",(P2362-$B$2572)/$C$2572)</f>
        <v/>
      </c>
      <c r="AB2362" s="24">
        <f>IF(Q2362="","",(Q2362-$B$2573)/$C$2573)</f>
        <v/>
      </c>
      <c r="AC2362" s="24">
        <f>IF(R2362="","",(R2362-$B$2574)/$C$2574)</f>
        <v/>
      </c>
      <c r="AD2362" s="24">
        <f>IF(S2362="","",(S2362-$B$2575)/$C$2575)</f>
        <v/>
      </c>
      <c r="AE2362" s="24">
        <f>IF(Y2362="","",Y2362-(19.12044933116382+16.522174187581257*U2362))</f>
        <v/>
      </c>
      <c r="AF2362" s="24">
        <f>IF(X2362="","",(X2362-(-0.27268023098325006+0.47142105304415904*V2362+-0.3189264934812436*U2362)--5.286111042926227e-16)/0.7994208745952703)</f>
        <v/>
      </c>
      <c r="AG2362" s="24">
        <f>IF(AA2362="","",(AA2362-(0.5248806186338691+-0.064206457956449*U2362)-5.43454825424064e-16)/0.9977404048781155)</f>
        <v/>
      </c>
      <c r="AH2362" s="25" t="n">
        <v>-2.995233704089785</v>
      </c>
      <c r="AI2362" s="25" t="n">
        <v>-0.4383485711685497</v>
      </c>
      <c r="AJ2362" s="25" t="n">
        <v>-1.017874193486261</v>
      </c>
      <c r="AK2362" s="25" t="n">
        <v>-0.2745553294957754</v>
      </c>
      <c r="AL2362" s="25" t="n">
        <v>2.967950725540187</v>
      </c>
      <c r="AM2362" s="25" t="n">
        <v>0.2282590992360955</v>
      </c>
      <c r="AN2362" s="25" t="n">
        <v>0.08168453487101809</v>
      </c>
      <c r="AO2362" s="25" t="n">
        <v>-0.0325514605366467</v>
      </c>
      <c r="AP2362" s="25" t="n">
        <v>-0.3466200536808842</v>
      </c>
      <c r="AQ2362" s="25" t="n">
        <v>-0.0763296463434231</v>
      </c>
    </row>
    <row r="2363">
      <c r="A2363" s="23">
        <f>Universe!A2363</f>
        <v/>
      </c>
      <c r="B2363" s="24">
        <f>IF(Universe!W2363="","",(Universe!W2363-$B$2550)/$C$2550)</f>
        <v/>
      </c>
      <c r="C2363" s="24">
        <f>IF(Universe!X2363="","",(Universe!X2363-$B$2551)/$C$2551)</f>
        <v/>
      </c>
      <c r="D2363" s="24">
        <f>IF(Universe!Y2363="","",(Universe!Y2363-$B$2552)/$C$2552)</f>
        <v/>
      </c>
      <c r="E2363" s="24">
        <f>IF(Universe!Z2363="","",(Universe!Z2363-$B$2553)/$C$2553)</f>
        <v/>
      </c>
      <c r="F2363" s="24">
        <f>IF(Universe!AA2363="","",(Universe!AA2363-$B$2554)/$C$2554)</f>
        <v/>
      </c>
      <c r="G2363" s="24">
        <f>IF(Universe!AB2363="","",(Universe!AB2363-$B$2555)/$C$2555)</f>
        <v/>
      </c>
      <c r="H2363" s="24">
        <f>IF(Universe!AC2363="","",(Universe!AC2363-$B$2556)/$C$2556)</f>
        <v/>
      </c>
      <c r="I2363" s="24">
        <f>IF(Universe!AD2363="","",(Universe!AD2363-$B$2557)/$C$2557)</f>
        <v/>
      </c>
      <c r="J2363" s="24">
        <f>IF(Universe!AE2363="","",(Universe!AE2363-$B$2558)/$C$2558)</f>
        <v/>
      </c>
      <c r="K2363" s="24">
        <f>IF(Universe!AF2363="","",(Universe!AF2363-$B$2559)/$C$2559)</f>
        <v/>
      </c>
      <c r="L2363" s="24">
        <f>IF(Universe!AG2363="","",(Universe!AG2363-$B$2560)/$C$2560)</f>
        <v/>
      </c>
      <c r="M2363" s="24">
        <f>IF(Universe!AH2363="","",(Universe!AH2363-$B$2561)/$C$2561)</f>
        <v/>
      </c>
      <c r="N2363" s="24">
        <f>IF(Universe!AI2363="","",(Universe!AI2363-$B$2562)/$C$2562)</f>
        <v/>
      </c>
      <c r="O2363" s="24">
        <f>0.74*IF(B2363="",0,B2363)+0.16*IF(C2363="",0,C2363)+0.1*IF(D2363="",0,D2363)</f>
        <v/>
      </c>
      <c r="P2363" s="24">
        <f>0.35*IF(E2363="",0,E2363)+0.35*IF(F2363="",0,F2363)+0.3*IF(G2363="",0,G2363)</f>
        <v/>
      </c>
      <c r="Q2363" s="24">
        <f>0.656*IF(I2363="",0,I2363)+0.344*IF(H2363="",0,H2363)</f>
        <v/>
      </c>
      <c r="R2363" s="24">
        <f>0.338*IF(J2363="",0,J2363)+0.662*IF(K2363="",0,K2363)</f>
        <v/>
      </c>
      <c r="S2363" s="24">
        <f>0.38*IF(L2363="",0,L2363)+0.35*IF(M2363="",0,M2363)+0.27*IF(N2363="",0,N2363)</f>
        <v/>
      </c>
      <c r="T2363" s="24">
        <f>IF(Universe!S2363="","",((Universe!S2363-$B$2565)/$C$2565)^3)</f>
        <v/>
      </c>
      <c r="U2363" s="24">
        <f>IF(Universe!S2363="","",(Universe!S2363-$B$2565)/$C$2565)</f>
        <v/>
      </c>
      <c r="V2363" s="24">
        <f>IF(Universe!T2363="","",(Universe!T2363-$B$2566)/$C$2566)</f>
        <v/>
      </c>
      <c r="W2363" s="24">
        <f>IF(Universe!U2363="","",(Universe!U2363-$B$2567)/$C$2567)</f>
        <v/>
      </c>
      <c r="X2363" s="24">
        <f>IF(O2363="","",(O2363-$B$2571)/$C$2571)</f>
        <v/>
      </c>
      <c r="Y2363" s="24">
        <f>IF(T2363="","",(T2363-$B$2576)/$C$2576)</f>
        <v/>
      </c>
      <c r="Z2363" s="24">
        <f>IF(Universe!V2363="","",(Universe!V2363-$B$2568)/$C$2568)</f>
        <v/>
      </c>
      <c r="AA2363" s="24">
        <f>IF(P2363="","",(P2363-$B$2572)/$C$2572)</f>
        <v/>
      </c>
      <c r="AB2363" s="24">
        <f>IF(Q2363="","",(Q2363-$B$2573)/$C$2573)</f>
        <v/>
      </c>
      <c r="AC2363" s="24">
        <f>IF(R2363="","",(R2363-$B$2574)/$C$2574)</f>
        <v/>
      </c>
      <c r="AD2363" s="24">
        <f>IF(S2363="","",(S2363-$B$2575)/$C$2575)</f>
        <v/>
      </c>
      <c r="AE2363" s="24">
        <f>IF(Y2363="","",Y2363-(19.12044933116382+16.522174187581257*U2363))</f>
        <v/>
      </c>
      <c r="AF2363" s="24">
        <f>IF(X2363="","",(X2363-(-0.27268023098325006+0.47142105304415904*V2363+-0.3189264934812436*U2363)--5.286111042926227e-16)/0.7994208745952703)</f>
        <v/>
      </c>
      <c r="AG2363" s="24">
        <f>IF(AA2363="","",(AA2363-(0.5248806186338691+-0.064206457956449*U2363)-5.43454825424064e-16)/0.9977404048781155)</f>
        <v/>
      </c>
      <c r="AH2363" s="25" t="n">
        <v>-1.665200622499403</v>
      </c>
      <c r="AI2363" s="25" t="n">
        <v>-1.117905676235463</v>
      </c>
      <c r="AJ2363" s="25" t="n">
        <v>-0.5981498959297759</v>
      </c>
      <c r="AK2363" s="25" t="n">
        <v>0.5452600570012965</v>
      </c>
      <c r="AL2363" s="25" t="n">
        <v>3.003629911891462</v>
      </c>
      <c r="AM2363" s="25" t="n">
        <v>0.4607381991201821</v>
      </c>
      <c r="AN2363" s="25" t="n">
        <v>0.4239050767390613</v>
      </c>
      <c r="AO2363" s="25" t="n">
        <v>0.1096056159610327</v>
      </c>
      <c r="AP2363" s="25" t="n">
        <v>0.3312447780624057</v>
      </c>
      <c r="AQ2363" s="25" t="n">
        <v>-0.5894654738898405</v>
      </c>
    </row>
    <row r="2364">
      <c r="A2364" s="23">
        <f>Universe!A2364</f>
        <v/>
      </c>
      <c r="B2364" s="24">
        <f>IF(Universe!W2364="","",(Universe!W2364-$B$2550)/$C$2550)</f>
        <v/>
      </c>
      <c r="C2364" s="24">
        <f>IF(Universe!X2364="","",(Universe!X2364-$B$2551)/$C$2551)</f>
        <v/>
      </c>
      <c r="D2364" s="24">
        <f>IF(Universe!Y2364="","",(Universe!Y2364-$B$2552)/$C$2552)</f>
        <v/>
      </c>
      <c r="E2364" s="24">
        <f>IF(Universe!Z2364="","",(Universe!Z2364-$B$2553)/$C$2553)</f>
        <v/>
      </c>
      <c r="F2364" s="24">
        <f>IF(Universe!AA2364="","",(Universe!AA2364-$B$2554)/$C$2554)</f>
        <v/>
      </c>
      <c r="G2364" s="24">
        <f>IF(Universe!AB2364="","",(Universe!AB2364-$B$2555)/$C$2555)</f>
        <v/>
      </c>
      <c r="H2364" s="24">
        <f>IF(Universe!AC2364="","",(Universe!AC2364-$B$2556)/$C$2556)</f>
        <v/>
      </c>
      <c r="I2364" s="24">
        <f>IF(Universe!AD2364="","",(Universe!AD2364-$B$2557)/$C$2557)</f>
        <v/>
      </c>
      <c r="J2364" s="24">
        <f>IF(Universe!AE2364="","",(Universe!AE2364-$B$2558)/$C$2558)</f>
        <v/>
      </c>
      <c r="K2364" s="24">
        <f>IF(Universe!AF2364="","",(Universe!AF2364-$B$2559)/$C$2559)</f>
        <v/>
      </c>
      <c r="L2364" s="24">
        <f>IF(Universe!AG2364="","",(Universe!AG2364-$B$2560)/$C$2560)</f>
        <v/>
      </c>
      <c r="M2364" s="24">
        <f>IF(Universe!AH2364="","",(Universe!AH2364-$B$2561)/$C$2561)</f>
        <v/>
      </c>
      <c r="N2364" s="24">
        <f>IF(Universe!AI2364="","",(Universe!AI2364-$B$2562)/$C$2562)</f>
        <v/>
      </c>
      <c r="O2364" s="24">
        <f>0.74*IF(B2364="",0,B2364)+0.16*IF(C2364="",0,C2364)+0.1*IF(D2364="",0,D2364)</f>
        <v/>
      </c>
      <c r="P2364" s="24">
        <f>0.35*IF(E2364="",0,E2364)+0.35*IF(F2364="",0,F2364)+0.3*IF(G2364="",0,G2364)</f>
        <v/>
      </c>
      <c r="Q2364" s="24">
        <f>0.656*IF(I2364="",0,I2364)+0.344*IF(H2364="",0,H2364)</f>
        <v/>
      </c>
      <c r="R2364" s="24">
        <f>0.338*IF(J2364="",0,J2364)+0.662*IF(K2364="",0,K2364)</f>
        <v/>
      </c>
      <c r="S2364" s="24">
        <f>0.38*IF(L2364="",0,L2364)+0.35*IF(M2364="",0,M2364)+0.27*IF(N2364="",0,N2364)</f>
        <v/>
      </c>
      <c r="T2364" s="24">
        <f>IF(Universe!S2364="","",((Universe!S2364-$B$2565)/$C$2565)^3)</f>
        <v/>
      </c>
      <c r="U2364" s="24">
        <f>IF(Universe!S2364="","",(Universe!S2364-$B$2565)/$C$2565)</f>
        <v/>
      </c>
      <c r="V2364" s="24">
        <f>IF(Universe!T2364="","",(Universe!T2364-$B$2566)/$C$2566)</f>
        <v/>
      </c>
      <c r="W2364" s="24">
        <f>IF(Universe!U2364="","",(Universe!U2364-$B$2567)/$C$2567)</f>
        <v/>
      </c>
      <c r="X2364" s="24">
        <f>IF(O2364="","",(O2364-$B$2571)/$C$2571)</f>
        <v/>
      </c>
      <c r="Y2364" s="24">
        <f>IF(T2364="","",(T2364-$B$2576)/$C$2576)</f>
        <v/>
      </c>
      <c r="Z2364" s="24">
        <f>IF(Universe!V2364="","",(Universe!V2364-$B$2568)/$C$2568)</f>
        <v/>
      </c>
      <c r="AA2364" s="24">
        <f>IF(P2364="","",(P2364-$B$2572)/$C$2572)</f>
        <v/>
      </c>
      <c r="AB2364" s="24">
        <f>IF(Q2364="","",(Q2364-$B$2573)/$C$2573)</f>
        <v/>
      </c>
      <c r="AC2364" s="24">
        <f>IF(R2364="","",(R2364-$B$2574)/$C$2574)</f>
        <v/>
      </c>
      <c r="AD2364" s="24">
        <f>IF(S2364="","",(S2364-$B$2575)/$C$2575)</f>
        <v/>
      </c>
      <c r="AE2364" s="24">
        <f>IF(Y2364="","",Y2364-(19.12044933116382+16.522174187581257*U2364))</f>
        <v/>
      </c>
      <c r="AF2364" s="24">
        <f>IF(X2364="","",(X2364-(-0.27268023098325006+0.47142105304415904*V2364+-0.3189264934812436*U2364)--5.286111042926227e-16)/0.7994208745952703)</f>
        <v/>
      </c>
      <c r="AG2364" s="24">
        <f>IF(AA2364="","",(AA2364-(0.5248806186338691+-0.064206457956449*U2364)-5.43454825424064e-16)/0.9977404048781155)</f>
        <v/>
      </c>
      <c r="AH2364" s="25" t="n">
        <v>-2.958442041189572</v>
      </c>
      <c r="AI2364" s="25" t="n">
        <v>-0.5054548186615143</v>
      </c>
      <c r="AJ2364" s="25" t="n">
        <v>0.7008188383143741</v>
      </c>
      <c r="AK2364" s="25" t="n">
        <v>0.4600431550425929</v>
      </c>
      <c r="AL2364" s="25" t="n">
        <v>3.015287563923402</v>
      </c>
      <c r="AM2364" s="25" t="n">
        <v>-0.0021156384399162</v>
      </c>
      <c r="AN2364" s="25" t="n">
        <v>0.3720867152973306</v>
      </c>
      <c r="AO2364" s="25" t="n">
        <v>0.0184125078616468</v>
      </c>
      <c r="AP2364" s="25" t="n">
        <v>0.7984398992706064</v>
      </c>
      <c r="AQ2364" s="25" t="n">
        <v>0.0808164045264953</v>
      </c>
    </row>
    <row r="2365">
      <c r="A2365" s="23">
        <f>Universe!A2365</f>
        <v/>
      </c>
      <c r="B2365" s="24">
        <f>IF(Universe!W2365="","",(Universe!W2365-$B$2550)/$C$2550)</f>
        <v/>
      </c>
      <c r="C2365" s="24">
        <f>IF(Universe!X2365="","",(Universe!X2365-$B$2551)/$C$2551)</f>
        <v/>
      </c>
      <c r="D2365" s="24">
        <f>IF(Universe!Y2365="","",(Universe!Y2365-$B$2552)/$C$2552)</f>
        <v/>
      </c>
      <c r="E2365" s="24">
        <f>IF(Universe!Z2365="","",(Universe!Z2365-$B$2553)/$C$2553)</f>
        <v/>
      </c>
      <c r="F2365" s="24">
        <f>IF(Universe!AA2365="","",(Universe!AA2365-$B$2554)/$C$2554)</f>
        <v/>
      </c>
      <c r="G2365" s="24">
        <f>IF(Universe!AB2365="","",(Universe!AB2365-$B$2555)/$C$2555)</f>
        <v/>
      </c>
      <c r="H2365" s="24">
        <f>IF(Universe!AC2365="","",(Universe!AC2365-$B$2556)/$C$2556)</f>
        <v/>
      </c>
      <c r="I2365" s="24">
        <f>IF(Universe!AD2365="","",(Universe!AD2365-$B$2557)/$C$2557)</f>
        <v/>
      </c>
      <c r="J2365" s="24">
        <f>IF(Universe!AE2365="","",(Universe!AE2365-$B$2558)/$C$2558)</f>
        <v/>
      </c>
      <c r="K2365" s="24">
        <f>IF(Universe!AF2365="","",(Universe!AF2365-$B$2559)/$C$2559)</f>
        <v/>
      </c>
      <c r="L2365" s="24">
        <f>IF(Universe!AG2365="","",(Universe!AG2365-$B$2560)/$C$2560)</f>
        <v/>
      </c>
      <c r="M2365" s="24">
        <f>IF(Universe!AH2365="","",(Universe!AH2365-$B$2561)/$C$2561)</f>
        <v/>
      </c>
      <c r="N2365" s="24">
        <f>IF(Universe!AI2365="","",(Universe!AI2365-$B$2562)/$C$2562)</f>
        <v/>
      </c>
      <c r="O2365" s="24">
        <f>0.74*IF(B2365="",0,B2365)+0.16*IF(C2365="",0,C2365)+0.1*IF(D2365="",0,D2365)</f>
        <v/>
      </c>
      <c r="P2365" s="24">
        <f>0.35*IF(E2365="",0,E2365)+0.35*IF(F2365="",0,F2365)+0.3*IF(G2365="",0,G2365)</f>
        <v/>
      </c>
      <c r="Q2365" s="24">
        <f>0.656*IF(I2365="",0,I2365)+0.344*IF(H2365="",0,H2365)</f>
        <v/>
      </c>
      <c r="R2365" s="24">
        <f>0.338*IF(J2365="",0,J2365)+0.662*IF(K2365="",0,K2365)</f>
        <v/>
      </c>
      <c r="S2365" s="24">
        <f>0.38*IF(L2365="",0,L2365)+0.35*IF(M2365="",0,M2365)+0.27*IF(N2365="",0,N2365)</f>
        <v/>
      </c>
      <c r="T2365" s="24">
        <f>IF(Universe!S2365="","",((Universe!S2365-$B$2565)/$C$2565)^3)</f>
        <v/>
      </c>
      <c r="U2365" s="24">
        <f>IF(Universe!S2365="","",(Universe!S2365-$B$2565)/$C$2565)</f>
        <v/>
      </c>
      <c r="V2365" s="24">
        <f>IF(Universe!T2365="","",(Universe!T2365-$B$2566)/$C$2566)</f>
        <v/>
      </c>
      <c r="W2365" s="24">
        <f>IF(Universe!U2365="","",(Universe!U2365-$B$2567)/$C$2567)</f>
        <v/>
      </c>
      <c r="X2365" s="24">
        <f>IF(O2365="","",(O2365-$B$2571)/$C$2571)</f>
        <v/>
      </c>
      <c r="Y2365" s="24">
        <f>IF(T2365="","",(T2365-$B$2576)/$C$2576)</f>
        <v/>
      </c>
      <c r="Z2365" s="24">
        <f>IF(Universe!V2365="","",(Universe!V2365-$B$2568)/$C$2568)</f>
        <v/>
      </c>
      <c r="AA2365" s="24">
        <f>IF(P2365="","",(P2365-$B$2572)/$C$2572)</f>
        <v/>
      </c>
      <c r="AB2365" s="24">
        <f>IF(Q2365="","",(Q2365-$B$2573)/$C$2573)</f>
        <v/>
      </c>
      <c r="AC2365" s="24">
        <f>IF(R2365="","",(R2365-$B$2574)/$C$2574)</f>
        <v/>
      </c>
      <c r="AD2365" s="24">
        <f>IF(S2365="","",(S2365-$B$2575)/$C$2575)</f>
        <v/>
      </c>
      <c r="AE2365" s="24">
        <f>IF(Y2365="","",Y2365-(19.12044933116382+16.522174187581257*U2365))</f>
        <v/>
      </c>
      <c r="AF2365" s="24">
        <f>IF(X2365="","",(X2365-(-0.27268023098325006+0.47142105304415904*V2365+-0.3189264934812436*U2365)--5.286111042926227e-16)/0.7994208745952703)</f>
        <v/>
      </c>
      <c r="AG2365" s="24">
        <f>IF(AA2365="","",(AA2365-(0.5248806186338691+-0.064206457956449*U2365)-5.43454825424064e-16)/0.9977404048781155)</f>
        <v/>
      </c>
      <c r="AH2365" s="25" t="n">
        <v>-3.229892843683699</v>
      </c>
      <c r="AI2365" s="25" t="n">
        <v>-1.758691999782868</v>
      </c>
      <c r="AJ2365" s="25" t="n">
        <v>-0.6863210118839415</v>
      </c>
      <c r="AK2365" s="25" t="n">
        <v>-0.3822687958996049</v>
      </c>
      <c r="AL2365" s="25" t="n">
        <v>2.591239578032032</v>
      </c>
      <c r="AM2365" s="25" t="n">
        <v>0.5522349101111621</v>
      </c>
      <c r="AN2365" s="25" t="n">
        <v>-1.489644142913538</v>
      </c>
      <c r="AO2365" s="25" t="n">
        <v>0.07812154969612339</v>
      </c>
      <c r="AP2365" s="25" t="n">
        <v>-0.4801148173482879</v>
      </c>
      <c r="AQ2365" s="25" t="n">
        <v>0.5178638888269717</v>
      </c>
    </row>
    <row r="2366">
      <c r="A2366" s="23">
        <f>Universe!A2366</f>
        <v/>
      </c>
      <c r="B2366" s="24">
        <f>IF(Universe!W2366="","",(Universe!W2366-$B$2550)/$C$2550)</f>
        <v/>
      </c>
      <c r="C2366" s="24">
        <f>IF(Universe!X2366="","",(Universe!X2366-$B$2551)/$C$2551)</f>
        <v/>
      </c>
      <c r="D2366" s="24">
        <f>IF(Universe!Y2366="","",(Universe!Y2366-$B$2552)/$C$2552)</f>
        <v/>
      </c>
      <c r="E2366" s="24">
        <f>IF(Universe!Z2366="","",(Universe!Z2366-$B$2553)/$C$2553)</f>
        <v/>
      </c>
      <c r="F2366" s="24">
        <f>IF(Universe!AA2366="","",(Universe!AA2366-$B$2554)/$C$2554)</f>
        <v/>
      </c>
      <c r="G2366" s="24">
        <f>IF(Universe!AB2366="","",(Universe!AB2366-$B$2555)/$C$2555)</f>
        <v/>
      </c>
      <c r="H2366" s="24">
        <f>IF(Universe!AC2366="","",(Universe!AC2366-$B$2556)/$C$2556)</f>
        <v/>
      </c>
      <c r="I2366" s="24">
        <f>IF(Universe!AD2366="","",(Universe!AD2366-$B$2557)/$C$2557)</f>
        <v/>
      </c>
      <c r="J2366" s="24">
        <f>IF(Universe!AE2366="","",(Universe!AE2366-$B$2558)/$C$2558)</f>
        <v/>
      </c>
      <c r="K2366" s="24">
        <f>IF(Universe!AF2366="","",(Universe!AF2366-$B$2559)/$C$2559)</f>
        <v/>
      </c>
      <c r="L2366" s="24">
        <f>IF(Universe!AG2366="","",(Universe!AG2366-$B$2560)/$C$2560)</f>
        <v/>
      </c>
      <c r="M2366" s="24">
        <f>IF(Universe!AH2366="","",(Universe!AH2366-$B$2561)/$C$2561)</f>
        <v/>
      </c>
      <c r="N2366" s="24">
        <f>IF(Universe!AI2366="","",(Universe!AI2366-$B$2562)/$C$2562)</f>
        <v/>
      </c>
      <c r="O2366" s="24">
        <f>0.74*IF(B2366="",0,B2366)+0.16*IF(C2366="",0,C2366)+0.1*IF(D2366="",0,D2366)</f>
        <v/>
      </c>
      <c r="P2366" s="24">
        <f>0.35*IF(E2366="",0,E2366)+0.35*IF(F2366="",0,F2366)+0.3*IF(G2366="",0,G2366)</f>
        <v/>
      </c>
      <c r="Q2366" s="24">
        <f>0.656*IF(I2366="",0,I2366)+0.344*IF(H2366="",0,H2366)</f>
        <v/>
      </c>
      <c r="R2366" s="24">
        <f>0.338*IF(J2366="",0,J2366)+0.662*IF(K2366="",0,K2366)</f>
        <v/>
      </c>
      <c r="S2366" s="24">
        <f>0.38*IF(L2366="",0,L2366)+0.35*IF(M2366="",0,M2366)+0.27*IF(N2366="",0,N2366)</f>
        <v/>
      </c>
      <c r="T2366" s="24">
        <f>IF(Universe!S2366="","",((Universe!S2366-$B$2565)/$C$2565)^3)</f>
        <v/>
      </c>
      <c r="U2366" s="24">
        <f>IF(Universe!S2366="","",(Universe!S2366-$B$2565)/$C$2565)</f>
        <v/>
      </c>
      <c r="V2366" s="24">
        <f>IF(Universe!T2366="","",(Universe!T2366-$B$2566)/$C$2566)</f>
        <v/>
      </c>
      <c r="W2366" s="24">
        <f>IF(Universe!U2366="","",(Universe!U2366-$B$2567)/$C$2567)</f>
        <v/>
      </c>
      <c r="X2366" s="24">
        <f>IF(O2366="","",(O2366-$B$2571)/$C$2571)</f>
        <v/>
      </c>
      <c r="Y2366" s="24">
        <f>IF(T2366="","",(T2366-$B$2576)/$C$2576)</f>
        <v/>
      </c>
      <c r="Z2366" s="24">
        <f>IF(Universe!V2366="","",(Universe!V2366-$B$2568)/$C$2568)</f>
        <v/>
      </c>
      <c r="AA2366" s="24">
        <f>IF(P2366="","",(P2366-$B$2572)/$C$2572)</f>
        <v/>
      </c>
      <c r="AB2366" s="24">
        <f>IF(Q2366="","",(Q2366-$B$2573)/$C$2573)</f>
        <v/>
      </c>
      <c r="AC2366" s="24">
        <f>IF(R2366="","",(R2366-$B$2574)/$C$2574)</f>
        <v/>
      </c>
      <c r="AD2366" s="24">
        <f>IF(S2366="","",(S2366-$B$2575)/$C$2575)</f>
        <v/>
      </c>
      <c r="AE2366" s="24">
        <f>IF(Y2366="","",Y2366-(19.12044933116382+16.522174187581257*U2366))</f>
        <v/>
      </c>
      <c r="AF2366" s="24">
        <f>IF(X2366="","",(X2366-(-0.27268023098325006+0.47142105304415904*V2366+-0.3189264934812436*U2366)--5.286111042926227e-16)/0.7994208745952703)</f>
        <v/>
      </c>
      <c r="AG2366" s="24">
        <f>IF(AA2366="","",(AA2366-(0.5248806186338691+-0.064206457956449*U2366)-5.43454825424064e-16)/0.9977404048781155)</f>
        <v/>
      </c>
      <c r="AH2366" s="25" t="n">
        <v>-4.126366957797661</v>
      </c>
      <c r="AI2366" s="25" t="n">
        <v>-1.14613390476895</v>
      </c>
      <c r="AJ2366" s="25" t="n">
        <v>-0.8651076480243827</v>
      </c>
      <c r="AK2366" s="25" t="n">
        <v>-1.18359296889548</v>
      </c>
      <c r="AL2366" s="25" t="n">
        <v>-0.190013961282931</v>
      </c>
      <c r="AM2366" s="25" t="n">
        <v>0.5895694499551285</v>
      </c>
      <c r="AN2366" s="25" t="n">
        <v>-1.226664921522101</v>
      </c>
      <c r="AO2366" s="25" t="n">
        <v>0.052754151154033</v>
      </c>
      <c r="AP2366" s="25" t="n">
        <v>-0.8123254734201082</v>
      </c>
      <c r="AQ2366" s="25" t="n">
        <v>-0.6375279443366019</v>
      </c>
    </row>
    <row r="2367">
      <c r="A2367" s="23">
        <f>Universe!A2367</f>
        <v/>
      </c>
      <c r="B2367" s="24">
        <f>IF(Universe!W2367="","",(Universe!W2367-$B$2550)/$C$2550)</f>
        <v/>
      </c>
      <c r="C2367" s="24">
        <f>IF(Universe!X2367="","",(Universe!X2367-$B$2551)/$C$2551)</f>
        <v/>
      </c>
      <c r="D2367" s="24">
        <f>IF(Universe!Y2367="","",(Universe!Y2367-$B$2552)/$C$2552)</f>
        <v/>
      </c>
      <c r="E2367" s="24">
        <f>IF(Universe!Z2367="","",(Universe!Z2367-$B$2553)/$C$2553)</f>
        <v/>
      </c>
      <c r="F2367" s="24">
        <f>IF(Universe!AA2367="","",(Universe!AA2367-$B$2554)/$C$2554)</f>
        <v/>
      </c>
      <c r="G2367" s="24">
        <f>IF(Universe!AB2367="","",(Universe!AB2367-$B$2555)/$C$2555)</f>
        <v/>
      </c>
      <c r="H2367" s="24">
        <f>IF(Universe!AC2367="","",(Universe!AC2367-$B$2556)/$C$2556)</f>
        <v/>
      </c>
      <c r="I2367" s="24">
        <f>IF(Universe!AD2367="","",(Universe!AD2367-$B$2557)/$C$2557)</f>
        <v/>
      </c>
      <c r="J2367" s="24">
        <f>IF(Universe!AE2367="","",(Universe!AE2367-$B$2558)/$C$2558)</f>
        <v/>
      </c>
      <c r="K2367" s="24">
        <f>IF(Universe!AF2367="","",(Universe!AF2367-$B$2559)/$C$2559)</f>
        <v/>
      </c>
      <c r="L2367" s="24">
        <f>IF(Universe!AG2367="","",(Universe!AG2367-$B$2560)/$C$2560)</f>
        <v/>
      </c>
      <c r="M2367" s="24">
        <f>IF(Universe!AH2367="","",(Universe!AH2367-$B$2561)/$C$2561)</f>
        <v/>
      </c>
      <c r="N2367" s="24">
        <f>IF(Universe!AI2367="","",(Universe!AI2367-$B$2562)/$C$2562)</f>
        <v/>
      </c>
      <c r="O2367" s="24">
        <f>0.74*IF(B2367="",0,B2367)+0.16*IF(C2367="",0,C2367)+0.1*IF(D2367="",0,D2367)</f>
        <v/>
      </c>
      <c r="P2367" s="24">
        <f>0.35*IF(E2367="",0,E2367)+0.35*IF(F2367="",0,F2367)+0.3*IF(G2367="",0,G2367)</f>
        <v/>
      </c>
      <c r="Q2367" s="24">
        <f>0.656*IF(I2367="",0,I2367)+0.344*IF(H2367="",0,H2367)</f>
        <v/>
      </c>
      <c r="R2367" s="24">
        <f>0.338*IF(J2367="",0,J2367)+0.662*IF(K2367="",0,K2367)</f>
        <v/>
      </c>
      <c r="S2367" s="24">
        <f>0.38*IF(L2367="",0,L2367)+0.35*IF(M2367="",0,M2367)+0.27*IF(N2367="",0,N2367)</f>
        <v/>
      </c>
      <c r="T2367" s="24">
        <f>IF(Universe!S2367="","",((Universe!S2367-$B$2565)/$C$2565)^3)</f>
        <v/>
      </c>
      <c r="U2367" s="24">
        <f>IF(Universe!S2367="","",(Universe!S2367-$B$2565)/$C$2565)</f>
        <v/>
      </c>
      <c r="V2367" s="24">
        <f>IF(Universe!T2367="","",(Universe!T2367-$B$2566)/$C$2566)</f>
        <v/>
      </c>
      <c r="W2367" s="24">
        <f>IF(Universe!U2367="","",(Universe!U2367-$B$2567)/$C$2567)</f>
        <v/>
      </c>
      <c r="X2367" s="24">
        <f>IF(O2367="","",(O2367-$B$2571)/$C$2571)</f>
        <v/>
      </c>
      <c r="Y2367" s="24">
        <f>IF(T2367="","",(T2367-$B$2576)/$C$2576)</f>
        <v/>
      </c>
      <c r="Z2367" s="24">
        <f>IF(Universe!V2367="","",(Universe!V2367-$B$2568)/$C$2568)</f>
        <v/>
      </c>
      <c r="AA2367" s="24">
        <f>IF(P2367="","",(P2367-$B$2572)/$C$2572)</f>
        <v/>
      </c>
      <c r="AB2367" s="24">
        <f>IF(Q2367="","",(Q2367-$B$2573)/$C$2573)</f>
        <v/>
      </c>
      <c r="AC2367" s="24">
        <f>IF(R2367="","",(R2367-$B$2574)/$C$2574)</f>
        <v/>
      </c>
      <c r="AD2367" s="24">
        <f>IF(S2367="","",(S2367-$B$2575)/$C$2575)</f>
        <v/>
      </c>
      <c r="AE2367" s="24">
        <f>IF(Y2367="","",Y2367-(19.12044933116382+16.522174187581257*U2367))</f>
        <v/>
      </c>
      <c r="AF2367" s="24">
        <f>IF(X2367="","",(X2367-(-0.27268023098325006+0.47142105304415904*V2367+-0.3189264934812436*U2367)--5.286111042926227e-16)/0.7994208745952703)</f>
        <v/>
      </c>
      <c r="AG2367" s="24">
        <f>IF(AA2367="","",(AA2367-(0.5248806186338691+-0.064206457956449*U2367)-5.43454825424064e-16)/0.9977404048781155)</f>
        <v/>
      </c>
      <c r="AH2367" s="25" t="n">
        <v>-3.082989599809014</v>
      </c>
      <c r="AI2367" s="25" t="n">
        <v>-1.640556889537581</v>
      </c>
      <c r="AJ2367" s="25" t="n">
        <v>-0.8753479257341256</v>
      </c>
      <c r="AK2367" s="25" t="n">
        <v>0.1598539428000062</v>
      </c>
      <c r="AL2367" s="25" t="n">
        <v>2.842413956728629</v>
      </c>
      <c r="AM2367" s="25" t="n">
        <v>0.6075655682280182</v>
      </c>
      <c r="AN2367" s="25" t="n">
        <v>0.2205529441096575</v>
      </c>
      <c r="AO2367" s="25" t="n">
        <v>0.0844729091198653</v>
      </c>
      <c r="AP2367" s="25" t="n">
        <v>-0.6512673020164247</v>
      </c>
      <c r="AQ2367" s="25" t="n">
        <v>0.4073375841614275</v>
      </c>
    </row>
    <row r="2368">
      <c r="A2368" s="23">
        <f>Universe!A2368</f>
        <v/>
      </c>
      <c r="B2368" s="24">
        <f>IF(Universe!W2368="","",(Universe!W2368-$B$2550)/$C$2550)</f>
        <v/>
      </c>
      <c r="C2368" s="24">
        <f>IF(Universe!X2368="","",(Universe!X2368-$B$2551)/$C$2551)</f>
        <v/>
      </c>
      <c r="D2368" s="24">
        <f>IF(Universe!Y2368="","",(Universe!Y2368-$B$2552)/$C$2552)</f>
        <v/>
      </c>
      <c r="E2368" s="24">
        <f>IF(Universe!Z2368="","",(Universe!Z2368-$B$2553)/$C$2553)</f>
        <v/>
      </c>
      <c r="F2368" s="24">
        <f>IF(Universe!AA2368="","",(Universe!AA2368-$B$2554)/$C$2554)</f>
        <v/>
      </c>
      <c r="G2368" s="24">
        <f>IF(Universe!AB2368="","",(Universe!AB2368-$B$2555)/$C$2555)</f>
        <v/>
      </c>
      <c r="H2368" s="24">
        <f>IF(Universe!AC2368="","",(Universe!AC2368-$B$2556)/$C$2556)</f>
        <v/>
      </c>
      <c r="I2368" s="24">
        <f>IF(Universe!AD2368="","",(Universe!AD2368-$B$2557)/$C$2557)</f>
        <v/>
      </c>
      <c r="J2368" s="24">
        <f>IF(Universe!AE2368="","",(Universe!AE2368-$B$2558)/$C$2558)</f>
        <v/>
      </c>
      <c r="K2368" s="24">
        <f>IF(Universe!AF2368="","",(Universe!AF2368-$B$2559)/$C$2559)</f>
        <v/>
      </c>
      <c r="L2368" s="24">
        <f>IF(Universe!AG2368="","",(Universe!AG2368-$B$2560)/$C$2560)</f>
        <v/>
      </c>
      <c r="M2368" s="24">
        <f>IF(Universe!AH2368="","",(Universe!AH2368-$B$2561)/$C$2561)</f>
        <v/>
      </c>
      <c r="N2368" s="24">
        <f>IF(Universe!AI2368="","",(Universe!AI2368-$B$2562)/$C$2562)</f>
        <v/>
      </c>
      <c r="O2368" s="24">
        <f>0.74*IF(B2368="",0,B2368)+0.16*IF(C2368="",0,C2368)+0.1*IF(D2368="",0,D2368)</f>
        <v/>
      </c>
      <c r="P2368" s="24">
        <f>0.35*IF(E2368="",0,E2368)+0.35*IF(F2368="",0,F2368)+0.3*IF(G2368="",0,G2368)</f>
        <v/>
      </c>
      <c r="Q2368" s="24">
        <f>0.656*IF(I2368="",0,I2368)+0.344*IF(H2368="",0,H2368)</f>
        <v/>
      </c>
      <c r="R2368" s="24">
        <f>0.338*IF(J2368="",0,J2368)+0.662*IF(K2368="",0,K2368)</f>
        <v/>
      </c>
      <c r="S2368" s="24">
        <f>0.38*IF(L2368="",0,L2368)+0.35*IF(M2368="",0,M2368)+0.27*IF(N2368="",0,N2368)</f>
        <v/>
      </c>
      <c r="T2368" s="24">
        <f>IF(Universe!S2368="","",((Universe!S2368-$B$2565)/$C$2565)^3)</f>
        <v/>
      </c>
      <c r="U2368" s="24">
        <f>IF(Universe!S2368="","",(Universe!S2368-$B$2565)/$C$2565)</f>
        <v/>
      </c>
      <c r="V2368" s="24">
        <f>IF(Universe!T2368="","",(Universe!T2368-$B$2566)/$C$2566)</f>
        <v/>
      </c>
      <c r="W2368" s="24">
        <f>IF(Universe!U2368="","",(Universe!U2368-$B$2567)/$C$2567)</f>
        <v/>
      </c>
      <c r="X2368" s="24">
        <f>IF(O2368="","",(O2368-$B$2571)/$C$2571)</f>
        <v/>
      </c>
      <c r="Y2368" s="24">
        <f>IF(T2368="","",(T2368-$B$2576)/$C$2576)</f>
        <v/>
      </c>
      <c r="Z2368" s="24">
        <f>IF(Universe!V2368="","",(Universe!V2368-$B$2568)/$C$2568)</f>
        <v/>
      </c>
      <c r="AA2368" s="24">
        <f>IF(P2368="","",(P2368-$B$2572)/$C$2572)</f>
        <v/>
      </c>
      <c r="AB2368" s="24">
        <f>IF(Q2368="","",(Q2368-$B$2573)/$C$2573)</f>
        <v/>
      </c>
      <c r="AC2368" s="24">
        <f>IF(R2368="","",(R2368-$B$2574)/$C$2574)</f>
        <v/>
      </c>
      <c r="AD2368" s="24">
        <f>IF(S2368="","",(S2368-$B$2575)/$C$2575)</f>
        <v/>
      </c>
      <c r="AE2368" s="24">
        <f>IF(Y2368="","",Y2368-(19.12044933116382+16.522174187581257*U2368))</f>
        <v/>
      </c>
      <c r="AF2368" s="24">
        <f>IF(X2368="","",(X2368-(-0.27268023098325006+0.47142105304415904*V2368+-0.3189264934812436*U2368)--5.286111042926227e-16)/0.7994208745952703)</f>
        <v/>
      </c>
      <c r="AG2368" s="24">
        <f>IF(AA2368="","",(AA2368-(0.5248806186338691+-0.064206457956449*U2368)-5.43454825424064e-16)/0.9977404048781155)</f>
        <v/>
      </c>
      <c r="AH2368" s="25" t="n">
        <v>-2.681759632614007</v>
      </c>
      <c r="AI2368" s="25" t="n">
        <v>-0.3556169846473549</v>
      </c>
      <c r="AJ2368" s="25" t="n">
        <v>0.7635247236592965</v>
      </c>
      <c r="AK2368" s="25" t="n">
        <v>1.203342065686308</v>
      </c>
      <c r="AL2368" s="25" t="n">
        <v>3.275509683401456</v>
      </c>
      <c r="AM2368" s="25" t="n">
        <v>0.0887849058836653</v>
      </c>
      <c r="AN2368" s="25" t="n">
        <v>2.132203872764291</v>
      </c>
      <c r="AO2368" s="25" t="n">
        <v>-0.1959082730957896</v>
      </c>
      <c r="AP2368" s="25" t="n">
        <v>2.243642561510115</v>
      </c>
      <c r="AQ2368" s="25" t="n">
        <v>-0.6357935013114699</v>
      </c>
    </row>
    <row r="2369">
      <c r="A2369" s="23">
        <f>Universe!A2369</f>
        <v/>
      </c>
      <c r="B2369" s="24">
        <f>IF(Universe!W2369="","",(Universe!W2369-$B$2550)/$C$2550)</f>
        <v/>
      </c>
      <c r="C2369" s="24">
        <f>IF(Universe!X2369="","",(Universe!X2369-$B$2551)/$C$2551)</f>
        <v/>
      </c>
      <c r="D2369" s="24">
        <f>IF(Universe!Y2369="","",(Universe!Y2369-$B$2552)/$C$2552)</f>
        <v/>
      </c>
      <c r="E2369" s="24">
        <f>IF(Universe!Z2369="","",(Universe!Z2369-$B$2553)/$C$2553)</f>
        <v/>
      </c>
      <c r="F2369" s="24">
        <f>IF(Universe!AA2369="","",(Universe!AA2369-$B$2554)/$C$2554)</f>
        <v/>
      </c>
      <c r="G2369" s="24">
        <f>IF(Universe!AB2369="","",(Universe!AB2369-$B$2555)/$C$2555)</f>
        <v/>
      </c>
      <c r="H2369" s="24">
        <f>IF(Universe!AC2369="","",(Universe!AC2369-$B$2556)/$C$2556)</f>
        <v/>
      </c>
      <c r="I2369" s="24">
        <f>IF(Universe!AD2369="","",(Universe!AD2369-$B$2557)/$C$2557)</f>
        <v/>
      </c>
      <c r="J2369" s="24">
        <f>IF(Universe!AE2369="","",(Universe!AE2369-$B$2558)/$C$2558)</f>
        <v/>
      </c>
      <c r="K2369" s="24">
        <f>IF(Universe!AF2369="","",(Universe!AF2369-$B$2559)/$C$2559)</f>
        <v/>
      </c>
      <c r="L2369" s="24">
        <f>IF(Universe!AG2369="","",(Universe!AG2369-$B$2560)/$C$2560)</f>
        <v/>
      </c>
      <c r="M2369" s="24">
        <f>IF(Universe!AH2369="","",(Universe!AH2369-$B$2561)/$C$2561)</f>
        <v/>
      </c>
      <c r="N2369" s="24">
        <f>IF(Universe!AI2369="","",(Universe!AI2369-$B$2562)/$C$2562)</f>
        <v/>
      </c>
      <c r="O2369" s="24">
        <f>0.74*IF(B2369="",0,B2369)+0.16*IF(C2369="",0,C2369)+0.1*IF(D2369="",0,D2369)</f>
        <v/>
      </c>
      <c r="P2369" s="24">
        <f>0.35*IF(E2369="",0,E2369)+0.35*IF(F2369="",0,F2369)+0.3*IF(G2369="",0,G2369)</f>
        <v/>
      </c>
      <c r="Q2369" s="24">
        <f>0.656*IF(I2369="",0,I2369)+0.344*IF(H2369="",0,H2369)</f>
        <v/>
      </c>
      <c r="R2369" s="24">
        <f>0.338*IF(J2369="",0,J2369)+0.662*IF(K2369="",0,K2369)</f>
        <v/>
      </c>
      <c r="S2369" s="24">
        <f>0.38*IF(L2369="",0,L2369)+0.35*IF(M2369="",0,M2369)+0.27*IF(N2369="",0,N2369)</f>
        <v/>
      </c>
      <c r="T2369" s="24">
        <f>IF(Universe!S2369="","",((Universe!S2369-$B$2565)/$C$2565)^3)</f>
        <v/>
      </c>
      <c r="U2369" s="24">
        <f>IF(Universe!S2369="","",(Universe!S2369-$B$2565)/$C$2565)</f>
        <v/>
      </c>
      <c r="V2369" s="24">
        <f>IF(Universe!T2369="","",(Universe!T2369-$B$2566)/$C$2566)</f>
        <v/>
      </c>
      <c r="W2369" s="24">
        <f>IF(Universe!U2369="","",(Universe!U2369-$B$2567)/$C$2567)</f>
        <v/>
      </c>
      <c r="X2369" s="24">
        <f>IF(O2369="","",(O2369-$B$2571)/$C$2571)</f>
        <v/>
      </c>
      <c r="Y2369" s="24">
        <f>IF(T2369="","",(T2369-$B$2576)/$C$2576)</f>
        <v/>
      </c>
      <c r="Z2369" s="24">
        <f>IF(Universe!V2369="","",(Universe!V2369-$B$2568)/$C$2568)</f>
        <v/>
      </c>
      <c r="AA2369" s="24">
        <f>IF(P2369="","",(P2369-$B$2572)/$C$2572)</f>
        <v/>
      </c>
      <c r="AB2369" s="24">
        <f>IF(Q2369="","",(Q2369-$B$2573)/$C$2573)</f>
        <v/>
      </c>
      <c r="AC2369" s="24">
        <f>IF(R2369="","",(R2369-$B$2574)/$C$2574)</f>
        <v/>
      </c>
      <c r="AD2369" s="24">
        <f>IF(S2369="","",(S2369-$B$2575)/$C$2575)</f>
        <v/>
      </c>
      <c r="AE2369" s="24">
        <f>IF(Y2369="","",Y2369-(19.12044933116382+16.522174187581257*U2369))</f>
        <v/>
      </c>
      <c r="AF2369" s="24">
        <f>IF(X2369="","",(X2369-(-0.27268023098325006+0.47142105304415904*V2369+-0.3189264934812436*U2369)--5.286111042926227e-16)/0.7994208745952703)</f>
        <v/>
      </c>
      <c r="AG2369" s="24">
        <f>IF(AA2369="","",(AA2369-(0.5248806186338691+-0.064206457956449*U2369)-5.43454825424064e-16)/0.9977404048781155)</f>
        <v/>
      </c>
      <c r="AH2369" s="25" t="n">
        <v>-3.380192049445372</v>
      </c>
      <c r="AI2369" s="25" t="n">
        <v>-1.158039048742567</v>
      </c>
      <c r="AJ2369" s="25" t="n">
        <v>0.0062394890228432</v>
      </c>
      <c r="AK2369" s="25" t="n">
        <v>-0.3501761964462176</v>
      </c>
      <c r="AL2369" s="25" t="n">
        <v>2.278898401800923</v>
      </c>
      <c r="AM2369" s="25" t="n">
        <v>0.6517306674909614</v>
      </c>
      <c r="AN2369" s="25" t="n">
        <v>-0.2933178163715879</v>
      </c>
      <c r="AO2369" s="25" t="n">
        <v>0.12974163330828</v>
      </c>
      <c r="AP2369" s="25" t="n">
        <v>0.2567490600259811</v>
      </c>
      <c r="AQ2369" s="25" t="n">
        <v>-0.5192452418545466</v>
      </c>
    </row>
    <row r="2370">
      <c r="A2370" s="23">
        <f>Universe!A2370</f>
        <v/>
      </c>
      <c r="B2370" s="24">
        <f>IF(Universe!W2370="","",(Universe!W2370-$B$2550)/$C$2550)</f>
        <v/>
      </c>
      <c r="C2370" s="24">
        <f>IF(Universe!X2370="","",(Universe!X2370-$B$2551)/$C$2551)</f>
        <v/>
      </c>
      <c r="D2370" s="24">
        <f>IF(Universe!Y2370="","",(Universe!Y2370-$B$2552)/$C$2552)</f>
        <v/>
      </c>
      <c r="E2370" s="24">
        <f>IF(Universe!Z2370="","",(Universe!Z2370-$B$2553)/$C$2553)</f>
        <v/>
      </c>
      <c r="F2370" s="24">
        <f>IF(Universe!AA2370="","",(Universe!AA2370-$B$2554)/$C$2554)</f>
        <v/>
      </c>
      <c r="G2370" s="24">
        <f>IF(Universe!AB2370="","",(Universe!AB2370-$B$2555)/$C$2555)</f>
        <v/>
      </c>
      <c r="H2370" s="24">
        <f>IF(Universe!AC2370="","",(Universe!AC2370-$B$2556)/$C$2556)</f>
        <v/>
      </c>
      <c r="I2370" s="24">
        <f>IF(Universe!AD2370="","",(Universe!AD2370-$B$2557)/$C$2557)</f>
        <v/>
      </c>
      <c r="J2370" s="24">
        <f>IF(Universe!AE2370="","",(Universe!AE2370-$B$2558)/$C$2558)</f>
        <v/>
      </c>
      <c r="K2370" s="24">
        <f>IF(Universe!AF2370="","",(Universe!AF2370-$B$2559)/$C$2559)</f>
        <v/>
      </c>
      <c r="L2370" s="24">
        <f>IF(Universe!AG2370="","",(Universe!AG2370-$B$2560)/$C$2560)</f>
        <v/>
      </c>
      <c r="M2370" s="24">
        <f>IF(Universe!AH2370="","",(Universe!AH2370-$B$2561)/$C$2561)</f>
        <v/>
      </c>
      <c r="N2370" s="24">
        <f>IF(Universe!AI2370="","",(Universe!AI2370-$B$2562)/$C$2562)</f>
        <v/>
      </c>
      <c r="O2370" s="24">
        <f>0.74*IF(B2370="",0,B2370)+0.16*IF(C2370="",0,C2370)+0.1*IF(D2370="",0,D2370)</f>
        <v/>
      </c>
      <c r="P2370" s="24">
        <f>0.35*IF(E2370="",0,E2370)+0.35*IF(F2370="",0,F2370)+0.3*IF(G2370="",0,G2370)</f>
        <v/>
      </c>
      <c r="Q2370" s="24">
        <f>0.656*IF(I2370="",0,I2370)+0.344*IF(H2370="",0,H2370)</f>
        <v/>
      </c>
      <c r="R2370" s="24">
        <f>0.338*IF(J2370="",0,J2370)+0.662*IF(K2370="",0,K2370)</f>
        <v/>
      </c>
      <c r="S2370" s="24">
        <f>0.38*IF(L2370="",0,L2370)+0.35*IF(M2370="",0,M2370)+0.27*IF(N2370="",0,N2370)</f>
        <v/>
      </c>
      <c r="T2370" s="24">
        <f>IF(Universe!S2370="","",((Universe!S2370-$B$2565)/$C$2565)^3)</f>
        <v/>
      </c>
      <c r="U2370" s="24">
        <f>IF(Universe!S2370="","",(Universe!S2370-$B$2565)/$C$2565)</f>
        <v/>
      </c>
      <c r="V2370" s="24">
        <f>IF(Universe!T2370="","",(Universe!T2370-$B$2566)/$C$2566)</f>
        <v/>
      </c>
      <c r="W2370" s="24">
        <f>IF(Universe!U2370="","",(Universe!U2370-$B$2567)/$C$2567)</f>
        <v/>
      </c>
      <c r="X2370" s="24">
        <f>IF(O2370="","",(O2370-$B$2571)/$C$2571)</f>
        <v/>
      </c>
      <c r="Y2370" s="24">
        <f>IF(T2370="","",(T2370-$B$2576)/$C$2576)</f>
        <v/>
      </c>
      <c r="Z2370" s="24">
        <f>IF(Universe!V2370="","",(Universe!V2370-$B$2568)/$C$2568)</f>
        <v/>
      </c>
      <c r="AA2370" s="24">
        <f>IF(P2370="","",(P2370-$B$2572)/$C$2572)</f>
        <v/>
      </c>
      <c r="AB2370" s="24">
        <f>IF(Q2370="","",(Q2370-$B$2573)/$C$2573)</f>
        <v/>
      </c>
      <c r="AC2370" s="24">
        <f>IF(R2370="","",(R2370-$B$2574)/$C$2574)</f>
        <v/>
      </c>
      <c r="AD2370" s="24">
        <f>IF(S2370="","",(S2370-$B$2575)/$C$2575)</f>
        <v/>
      </c>
      <c r="AE2370" s="24">
        <f>IF(Y2370="","",Y2370-(19.12044933116382+16.522174187581257*U2370))</f>
        <v/>
      </c>
      <c r="AF2370" s="24">
        <f>IF(X2370="","",(X2370-(-0.27268023098325006+0.47142105304415904*V2370+-0.3189264934812436*U2370)--5.286111042926227e-16)/0.7994208745952703)</f>
        <v/>
      </c>
      <c r="AG2370" s="24">
        <f>IF(AA2370="","",(AA2370-(0.5248806186338691+-0.064206457956449*U2370)-5.43454825424064e-16)/0.9977404048781155)</f>
        <v/>
      </c>
      <c r="AH2370" s="25" t="n">
        <v>-3.250207716595054</v>
      </c>
      <c r="AI2370" s="25" t="n">
        <v>-0.3932962870328651</v>
      </c>
      <c r="AJ2370" s="25" t="n">
        <v>0.06738475916526331</v>
      </c>
      <c r="AK2370" s="25" t="n">
        <v>-0.917532706290782</v>
      </c>
      <c r="AL2370" s="25" t="n">
        <v>2.552351720918298</v>
      </c>
      <c r="AM2370" s="25" t="n">
        <v>1.229501381957039</v>
      </c>
      <c r="AN2370" s="25" t="n">
        <v>-1.46141139256128</v>
      </c>
      <c r="AO2370" s="25" t="n">
        <v>0.1109380820066515</v>
      </c>
      <c r="AP2370" s="25" t="n">
        <v>-0.5436598551345426</v>
      </c>
      <c r="AQ2370" s="25" t="n">
        <v>-0.3956503990101754</v>
      </c>
    </row>
    <row r="2371">
      <c r="A2371" s="23">
        <f>Universe!A2371</f>
        <v/>
      </c>
      <c r="B2371" s="24">
        <f>IF(Universe!W2371="","",(Universe!W2371-$B$2550)/$C$2550)</f>
        <v/>
      </c>
      <c r="C2371" s="24">
        <f>IF(Universe!X2371="","",(Universe!X2371-$B$2551)/$C$2551)</f>
        <v/>
      </c>
      <c r="D2371" s="24">
        <f>IF(Universe!Y2371="","",(Universe!Y2371-$B$2552)/$C$2552)</f>
        <v/>
      </c>
      <c r="E2371" s="24">
        <f>IF(Universe!Z2371="","",(Universe!Z2371-$B$2553)/$C$2553)</f>
        <v/>
      </c>
      <c r="F2371" s="24">
        <f>IF(Universe!AA2371="","",(Universe!AA2371-$B$2554)/$C$2554)</f>
        <v/>
      </c>
      <c r="G2371" s="24">
        <f>IF(Universe!AB2371="","",(Universe!AB2371-$B$2555)/$C$2555)</f>
        <v/>
      </c>
      <c r="H2371" s="24">
        <f>IF(Universe!AC2371="","",(Universe!AC2371-$B$2556)/$C$2556)</f>
        <v/>
      </c>
      <c r="I2371" s="24">
        <f>IF(Universe!AD2371="","",(Universe!AD2371-$B$2557)/$C$2557)</f>
        <v/>
      </c>
      <c r="J2371" s="24">
        <f>IF(Universe!AE2371="","",(Universe!AE2371-$B$2558)/$C$2558)</f>
        <v/>
      </c>
      <c r="K2371" s="24">
        <f>IF(Universe!AF2371="","",(Universe!AF2371-$B$2559)/$C$2559)</f>
        <v/>
      </c>
      <c r="L2371" s="24">
        <f>IF(Universe!AG2371="","",(Universe!AG2371-$B$2560)/$C$2560)</f>
        <v/>
      </c>
      <c r="M2371" s="24">
        <f>IF(Universe!AH2371="","",(Universe!AH2371-$B$2561)/$C$2561)</f>
        <v/>
      </c>
      <c r="N2371" s="24">
        <f>IF(Universe!AI2371="","",(Universe!AI2371-$B$2562)/$C$2562)</f>
        <v/>
      </c>
      <c r="O2371" s="24">
        <f>0.74*IF(B2371="",0,B2371)+0.16*IF(C2371="",0,C2371)+0.1*IF(D2371="",0,D2371)</f>
        <v/>
      </c>
      <c r="P2371" s="24">
        <f>0.35*IF(E2371="",0,E2371)+0.35*IF(F2371="",0,F2371)+0.3*IF(G2371="",0,G2371)</f>
        <v/>
      </c>
      <c r="Q2371" s="24">
        <f>0.656*IF(I2371="",0,I2371)+0.344*IF(H2371="",0,H2371)</f>
        <v/>
      </c>
      <c r="R2371" s="24">
        <f>0.338*IF(J2371="",0,J2371)+0.662*IF(K2371="",0,K2371)</f>
        <v/>
      </c>
      <c r="S2371" s="24">
        <f>0.38*IF(L2371="",0,L2371)+0.35*IF(M2371="",0,M2371)+0.27*IF(N2371="",0,N2371)</f>
        <v/>
      </c>
      <c r="T2371" s="24">
        <f>IF(Universe!S2371="","",((Universe!S2371-$B$2565)/$C$2565)^3)</f>
        <v/>
      </c>
      <c r="U2371" s="24">
        <f>IF(Universe!S2371="","",(Universe!S2371-$B$2565)/$C$2565)</f>
        <v/>
      </c>
      <c r="V2371" s="24">
        <f>IF(Universe!T2371="","",(Universe!T2371-$B$2566)/$C$2566)</f>
        <v/>
      </c>
      <c r="W2371" s="24">
        <f>IF(Universe!U2371="","",(Universe!U2371-$B$2567)/$C$2567)</f>
        <v/>
      </c>
      <c r="X2371" s="24">
        <f>IF(O2371="","",(O2371-$B$2571)/$C$2571)</f>
        <v/>
      </c>
      <c r="Y2371" s="24">
        <f>IF(T2371="","",(T2371-$B$2576)/$C$2576)</f>
        <v/>
      </c>
      <c r="Z2371" s="24">
        <f>IF(Universe!V2371="","",(Universe!V2371-$B$2568)/$C$2568)</f>
        <v/>
      </c>
      <c r="AA2371" s="24">
        <f>IF(P2371="","",(P2371-$B$2572)/$C$2572)</f>
        <v/>
      </c>
      <c r="AB2371" s="24">
        <f>IF(Q2371="","",(Q2371-$B$2573)/$C$2573)</f>
        <v/>
      </c>
      <c r="AC2371" s="24">
        <f>IF(R2371="","",(R2371-$B$2574)/$C$2574)</f>
        <v/>
      </c>
      <c r="AD2371" s="24">
        <f>IF(S2371="","",(S2371-$B$2575)/$C$2575)</f>
        <v/>
      </c>
      <c r="AE2371" s="24">
        <f>IF(Y2371="","",Y2371-(19.12044933116382+16.522174187581257*U2371))</f>
        <v/>
      </c>
      <c r="AF2371" s="24">
        <f>IF(X2371="","",(X2371-(-0.27268023098325006+0.47142105304415904*V2371+-0.3189264934812436*U2371)--5.286111042926227e-16)/0.7994208745952703)</f>
        <v/>
      </c>
      <c r="AG2371" s="24">
        <f>IF(AA2371="","",(AA2371-(0.5248806186338691+-0.064206457956449*U2371)-5.43454825424064e-16)/0.9977404048781155)</f>
        <v/>
      </c>
      <c r="AH2371" s="25" t="n">
        <v>-3.010400324632184</v>
      </c>
      <c r="AI2371" s="25" t="n">
        <v>-1.593350480410982</v>
      </c>
      <c r="AJ2371" s="25" t="n">
        <v>-0.3077812555301555</v>
      </c>
      <c r="AK2371" s="25" t="n">
        <v>-0.1657891096600739</v>
      </c>
      <c r="AL2371" s="25" t="n">
        <v>2.947533882068448</v>
      </c>
      <c r="AM2371" s="25" t="n">
        <v>1.307046804646138</v>
      </c>
      <c r="AN2371" s="25" t="n">
        <v>-0.0222683343574854</v>
      </c>
      <c r="AO2371" s="25" t="n">
        <v>0.0111868129386557</v>
      </c>
      <c r="AP2371" s="25" t="n">
        <v>-0.1885856514265142</v>
      </c>
      <c r="AQ2371" s="25" t="n">
        <v>0.3150534732818978</v>
      </c>
    </row>
    <row r="2372">
      <c r="A2372" s="23">
        <f>Universe!A2372</f>
        <v/>
      </c>
      <c r="B2372" s="24">
        <f>IF(Universe!W2372="","",(Universe!W2372-$B$2550)/$C$2550)</f>
        <v/>
      </c>
      <c r="C2372" s="24">
        <f>IF(Universe!X2372="","",(Universe!X2372-$B$2551)/$C$2551)</f>
        <v/>
      </c>
      <c r="D2372" s="24">
        <f>IF(Universe!Y2372="","",(Universe!Y2372-$B$2552)/$C$2552)</f>
        <v/>
      </c>
      <c r="E2372" s="24">
        <f>IF(Universe!Z2372="","",(Universe!Z2372-$B$2553)/$C$2553)</f>
        <v/>
      </c>
      <c r="F2372" s="24">
        <f>IF(Universe!AA2372="","",(Universe!AA2372-$B$2554)/$C$2554)</f>
        <v/>
      </c>
      <c r="G2372" s="24">
        <f>IF(Universe!AB2372="","",(Universe!AB2372-$B$2555)/$C$2555)</f>
        <v/>
      </c>
      <c r="H2372" s="24">
        <f>IF(Universe!AC2372="","",(Universe!AC2372-$B$2556)/$C$2556)</f>
        <v/>
      </c>
      <c r="I2372" s="24">
        <f>IF(Universe!AD2372="","",(Universe!AD2372-$B$2557)/$C$2557)</f>
        <v/>
      </c>
      <c r="J2372" s="24">
        <f>IF(Universe!AE2372="","",(Universe!AE2372-$B$2558)/$C$2558)</f>
        <v/>
      </c>
      <c r="K2372" s="24">
        <f>IF(Universe!AF2372="","",(Universe!AF2372-$B$2559)/$C$2559)</f>
        <v/>
      </c>
      <c r="L2372" s="24">
        <f>IF(Universe!AG2372="","",(Universe!AG2372-$B$2560)/$C$2560)</f>
        <v/>
      </c>
      <c r="M2372" s="24">
        <f>IF(Universe!AH2372="","",(Universe!AH2372-$B$2561)/$C$2561)</f>
        <v/>
      </c>
      <c r="N2372" s="24">
        <f>IF(Universe!AI2372="","",(Universe!AI2372-$B$2562)/$C$2562)</f>
        <v/>
      </c>
      <c r="O2372" s="24">
        <f>0.74*IF(B2372="",0,B2372)+0.16*IF(C2372="",0,C2372)+0.1*IF(D2372="",0,D2372)</f>
        <v/>
      </c>
      <c r="P2372" s="24">
        <f>0.35*IF(E2372="",0,E2372)+0.35*IF(F2372="",0,F2372)+0.3*IF(G2372="",0,G2372)</f>
        <v/>
      </c>
      <c r="Q2372" s="24">
        <f>0.656*IF(I2372="",0,I2372)+0.344*IF(H2372="",0,H2372)</f>
        <v/>
      </c>
      <c r="R2372" s="24">
        <f>0.338*IF(J2372="",0,J2372)+0.662*IF(K2372="",0,K2372)</f>
        <v/>
      </c>
      <c r="S2372" s="24">
        <f>0.38*IF(L2372="",0,L2372)+0.35*IF(M2372="",0,M2372)+0.27*IF(N2372="",0,N2372)</f>
        <v/>
      </c>
      <c r="T2372" s="24">
        <f>IF(Universe!S2372="","",((Universe!S2372-$B$2565)/$C$2565)^3)</f>
        <v/>
      </c>
      <c r="U2372" s="24">
        <f>IF(Universe!S2372="","",(Universe!S2372-$B$2565)/$C$2565)</f>
        <v/>
      </c>
      <c r="V2372" s="24">
        <f>IF(Universe!T2372="","",(Universe!T2372-$B$2566)/$C$2566)</f>
        <v/>
      </c>
      <c r="W2372" s="24">
        <f>IF(Universe!U2372="","",(Universe!U2372-$B$2567)/$C$2567)</f>
        <v/>
      </c>
      <c r="X2372" s="24">
        <f>IF(O2372="","",(O2372-$B$2571)/$C$2571)</f>
        <v/>
      </c>
      <c r="Y2372" s="24">
        <f>IF(T2372="","",(T2372-$B$2576)/$C$2576)</f>
        <v/>
      </c>
      <c r="Z2372" s="24">
        <f>IF(Universe!V2372="","",(Universe!V2372-$B$2568)/$C$2568)</f>
        <v/>
      </c>
      <c r="AA2372" s="24">
        <f>IF(P2372="","",(P2372-$B$2572)/$C$2572)</f>
        <v/>
      </c>
      <c r="AB2372" s="24">
        <f>IF(Q2372="","",(Q2372-$B$2573)/$C$2573)</f>
        <v/>
      </c>
      <c r="AC2372" s="24">
        <f>IF(R2372="","",(R2372-$B$2574)/$C$2574)</f>
        <v/>
      </c>
      <c r="AD2372" s="24">
        <f>IF(S2372="","",(S2372-$B$2575)/$C$2575)</f>
        <v/>
      </c>
      <c r="AE2372" s="24">
        <f>IF(Y2372="","",Y2372-(19.12044933116382+16.522174187581257*U2372))</f>
        <v/>
      </c>
      <c r="AF2372" s="24">
        <f>IF(X2372="","",(X2372-(-0.27268023098325006+0.47142105304415904*V2372+-0.3189264934812436*U2372)--5.286111042926227e-16)/0.7994208745952703)</f>
        <v/>
      </c>
      <c r="AG2372" s="24">
        <f>IF(AA2372="","",(AA2372-(0.5248806186338691+-0.064206457956449*U2372)-5.43454825424064e-16)/0.9977404048781155)</f>
        <v/>
      </c>
      <c r="AH2372" s="25" t="n">
        <v>-2.918754180874498</v>
      </c>
      <c r="AI2372" s="25" t="n">
        <v>-0.435518878933232</v>
      </c>
      <c r="AJ2372" s="25" t="n">
        <v>-1.569752647088844</v>
      </c>
      <c r="AK2372" s="25" t="n">
        <v>0.5004547180946227</v>
      </c>
      <c r="AL2372" s="25" t="n">
        <v>3.062907410377084</v>
      </c>
      <c r="AM2372" s="25" t="n">
        <v>-0.146603752821211</v>
      </c>
      <c r="AN2372" s="25" t="n">
        <v>1.201199179029015</v>
      </c>
      <c r="AO2372" s="25" t="n">
        <v>0.074349564805088</v>
      </c>
      <c r="AP2372" s="25" t="n">
        <v>-2.242660322331703</v>
      </c>
      <c r="AQ2372" s="25" t="n">
        <v>1.308252265006907</v>
      </c>
    </row>
    <row r="2373">
      <c r="A2373" s="23">
        <f>Universe!A2373</f>
        <v/>
      </c>
      <c r="B2373" s="24">
        <f>IF(Universe!W2373="","",(Universe!W2373-$B$2550)/$C$2550)</f>
        <v/>
      </c>
      <c r="C2373" s="24">
        <f>IF(Universe!X2373="","",(Universe!X2373-$B$2551)/$C$2551)</f>
        <v/>
      </c>
      <c r="D2373" s="24">
        <f>IF(Universe!Y2373="","",(Universe!Y2373-$B$2552)/$C$2552)</f>
        <v/>
      </c>
      <c r="E2373" s="24">
        <f>IF(Universe!Z2373="","",(Universe!Z2373-$B$2553)/$C$2553)</f>
        <v/>
      </c>
      <c r="F2373" s="24">
        <f>IF(Universe!AA2373="","",(Universe!AA2373-$B$2554)/$C$2554)</f>
        <v/>
      </c>
      <c r="G2373" s="24">
        <f>IF(Universe!AB2373="","",(Universe!AB2373-$B$2555)/$C$2555)</f>
        <v/>
      </c>
      <c r="H2373" s="24">
        <f>IF(Universe!AC2373="","",(Universe!AC2373-$B$2556)/$C$2556)</f>
        <v/>
      </c>
      <c r="I2373" s="24">
        <f>IF(Universe!AD2373="","",(Universe!AD2373-$B$2557)/$C$2557)</f>
        <v/>
      </c>
      <c r="J2373" s="24">
        <f>IF(Universe!AE2373="","",(Universe!AE2373-$B$2558)/$C$2558)</f>
        <v/>
      </c>
      <c r="K2373" s="24">
        <f>IF(Universe!AF2373="","",(Universe!AF2373-$B$2559)/$C$2559)</f>
        <v/>
      </c>
      <c r="L2373" s="24">
        <f>IF(Universe!AG2373="","",(Universe!AG2373-$B$2560)/$C$2560)</f>
        <v/>
      </c>
      <c r="M2373" s="24">
        <f>IF(Universe!AH2373="","",(Universe!AH2373-$B$2561)/$C$2561)</f>
        <v/>
      </c>
      <c r="N2373" s="24">
        <f>IF(Universe!AI2373="","",(Universe!AI2373-$B$2562)/$C$2562)</f>
        <v/>
      </c>
      <c r="O2373" s="24">
        <f>0.74*IF(B2373="",0,B2373)+0.16*IF(C2373="",0,C2373)+0.1*IF(D2373="",0,D2373)</f>
        <v/>
      </c>
      <c r="P2373" s="24">
        <f>0.35*IF(E2373="",0,E2373)+0.35*IF(F2373="",0,F2373)+0.3*IF(G2373="",0,G2373)</f>
        <v/>
      </c>
      <c r="Q2373" s="24">
        <f>0.656*IF(I2373="",0,I2373)+0.344*IF(H2373="",0,H2373)</f>
        <v/>
      </c>
      <c r="R2373" s="24">
        <f>0.338*IF(J2373="",0,J2373)+0.662*IF(K2373="",0,K2373)</f>
        <v/>
      </c>
      <c r="S2373" s="24">
        <f>0.38*IF(L2373="",0,L2373)+0.35*IF(M2373="",0,M2373)+0.27*IF(N2373="",0,N2373)</f>
        <v/>
      </c>
      <c r="T2373" s="24">
        <f>IF(Universe!S2373="","",((Universe!S2373-$B$2565)/$C$2565)^3)</f>
        <v/>
      </c>
      <c r="U2373" s="24">
        <f>IF(Universe!S2373="","",(Universe!S2373-$B$2565)/$C$2565)</f>
        <v/>
      </c>
      <c r="V2373" s="24">
        <f>IF(Universe!T2373="","",(Universe!T2373-$B$2566)/$C$2566)</f>
        <v/>
      </c>
      <c r="W2373" s="24">
        <f>IF(Universe!U2373="","",(Universe!U2373-$B$2567)/$C$2567)</f>
        <v/>
      </c>
      <c r="X2373" s="24">
        <f>IF(O2373="","",(O2373-$B$2571)/$C$2571)</f>
        <v/>
      </c>
      <c r="Y2373" s="24">
        <f>IF(T2373="","",(T2373-$B$2576)/$C$2576)</f>
        <v/>
      </c>
      <c r="Z2373" s="24">
        <f>IF(Universe!V2373="","",(Universe!V2373-$B$2568)/$C$2568)</f>
        <v/>
      </c>
      <c r="AA2373" s="24">
        <f>IF(P2373="","",(P2373-$B$2572)/$C$2572)</f>
        <v/>
      </c>
      <c r="AB2373" s="24">
        <f>IF(Q2373="","",(Q2373-$B$2573)/$C$2573)</f>
        <v/>
      </c>
      <c r="AC2373" s="24">
        <f>IF(R2373="","",(R2373-$B$2574)/$C$2574)</f>
        <v/>
      </c>
      <c r="AD2373" s="24">
        <f>IF(S2373="","",(S2373-$B$2575)/$C$2575)</f>
        <v/>
      </c>
      <c r="AE2373" s="24">
        <f>IF(Y2373="","",Y2373-(19.12044933116382+16.522174187581257*U2373))</f>
        <v/>
      </c>
      <c r="AF2373" s="24">
        <f>IF(X2373="","",(X2373-(-0.27268023098325006+0.47142105304415904*V2373+-0.3189264934812436*U2373)--5.286111042926227e-16)/0.7994208745952703)</f>
        <v/>
      </c>
      <c r="AG2373" s="24">
        <f>IF(AA2373="","",(AA2373-(0.5248806186338691+-0.064206457956449*U2373)-5.43454825424064e-16)/0.9977404048781155)</f>
        <v/>
      </c>
      <c r="AH2373" s="25" t="n">
        <v>0.5063635324141273</v>
      </c>
      <c r="AI2373" s="25" t="n">
        <v>-0.4151837469093496</v>
      </c>
      <c r="AJ2373" s="25" t="n">
        <v>-0.1355746784913979</v>
      </c>
      <c r="AK2373" s="25" t="n">
        <v>0.3113816681934163</v>
      </c>
      <c r="AL2373" s="25" t="n">
        <v>-0.976813878605338</v>
      </c>
      <c r="AM2373" s="25" t="n">
        <v>-0.2167228827048463</v>
      </c>
      <c r="AN2373" s="25" t="n">
        <v>-1.233231342269213</v>
      </c>
      <c r="AO2373" s="25" t="n">
        <v>-0.025052037091532</v>
      </c>
      <c r="AP2373" s="25" t="n">
        <v>-0.0666852771959789</v>
      </c>
      <c r="AQ2373" s="25" t="n">
        <v>-0.0933472612890503</v>
      </c>
    </row>
    <row r="2374">
      <c r="A2374" s="23">
        <f>Universe!A2374</f>
        <v/>
      </c>
      <c r="B2374" s="24">
        <f>IF(Universe!W2374="","",(Universe!W2374-$B$2550)/$C$2550)</f>
        <v/>
      </c>
      <c r="C2374" s="24">
        <f>IF(Universe!X2374="","",(Universe!X2374-$B$2551)/$C$2551)</f>
        <v/>
      </c>
      <c r="D2374" s="24">
        <f>IF(Universe!Y2374="","",(Universe!Y2374-$B$2552)/$C$2552)</f>
        <v/>
      </c>
      <c r="E2374" s="24">
        <f>IF(Universe!Z2374="","",(Universe!Z2374-$B$2553)/$C$2553)</f>
        <v/>
      </c>
      <c r="F2374" s="24">
        <f>IF(Universe!AA2374="","",(Universe!AA2374-$B$2554)/$C$2554)</f>
        <v/>
      </c>
      <c r="G2374" s="24">
        <f>IF(Universe!AB2374="","",(Universe!AB2374-$B$2555)/$C$2555)</f>
        <v/>
      </c>
      <c r="H2374" s="24">
        <f>IF(Universe!AC2374="","",(Universe!AC2374-$B$2556)/$C$2556)</f>
        <v/>
      </c>
      <c r="I2374" s="24">
        <f>IF(Universe!AD2374="","",(Universe!AD2374-$B$2557)/$C$2557)</f>
        <v/>
      </c>
      <c r="J2374" s="24">
        <f>IF(Universe!AE2374="","",(Universe!AE2374-$B$2558)/$C$2558)</f>
        <v/>
      </c>
      <c r="K2374" s="24">
        <f>IF(Universe!AF2374="","",(Universe!AF2374-$B$2559)/$C$2559)</f>
        <v/>
      </c>
      <c r="L2374" s="24">
        <f>IF(Universe!AG2374="","",(Universe!AG2374-$B$2560)/$C$2560)</f>
        <v/>
      </c>
      <c r="M2374" s="24">
        <f>IF(Universe!AH2374="","",(Universe!AH2374-$B$2561)/$C$2561)</f>
        <v/>
      </c>
      <c r="N2374" s="24">
        <f>IF(Universe!AI2374="","",(Universe!AI2374-$B$2562)/$C$2562)</f>
        <v/>
      </c>
      <c r="O2374" s="24">
        <f>0.74*IF(B2374="",0,B2374)+0.16*IF(C2374="",0,C2374)+0.1*IF(D2374="",0,D2374)</f>
        <v/>
      </c>
      <c r="P2374" s="24">
        <f>0.35*IF(E2374="",0,E2374)+0.35*IF(F2374="",0,F2374)+0.3*IF(G2374="",0,G2374)</f>
        <v/>
      </c>
      <c r="Q2374" s="24">
        <f>0.656*IF(I2374="",0,I2374)+0.344*IF(H2374="",0,H2374)</f>
        <v/>
      </c>
      <c r="R2374" s="24">
        <f>0.338*IF(J2374="",0,J2374)+0.662*IF(K2374="",0,K2374)</f>
        <v/>
      </c>
      <c r="S2374" s="24">
        <f>0.38*IF(L2374="",0,L2374)+0.35*IF(M2374="",0,M2374)+0.27*IF(N2374="",0,N2374)</f>
        <v/>
      </c>
      <c r="T2374" s="24">
        <f>IF(Universe!S2374="","",((Universe!S2374-$B$2565)/$C$2565)^3)</f>
        <v/>
      </c>
      <c r="U2374" s="24">
        <f>IF(Universe!S2374="","",(Universe!S2374-$B$2565)/$C$2565)</f>
        <v/>
      </c>
      <c r="V2374" s="24">
        <f>IF(Universe!T2374="","",(Universe!T2374-$B$2566)/$C$2566)</f>
        <v/>
      </c>
      <c r="W2374" s="24">
        <f>IF(Universe!U2374="","",(Universe!U2374-$B$2567)/$C$2567)</f>
        <v/>
      </c>
      <c r="X2374" s="24">
        <f>IF(O2374="","",(O2374-$B$2571)/$C$2571)</f>
        <v/>
      </c>
      <c r="Y2374" s="24">
        <f>IF(T2374="","",(T2374-$B$2576)/$C$2576)</f>
        <v/>
      </c>
      <c r="Z2374" s="24">
        <f>IF(Universe!V2374="","",(Universe!V2374-$B$2568)/$C$2568)</f>
        <v/>
      </c>
      <c r="AA2374" s="24">
        <f>IF(P2374="","",(P2374-$B$2572)/$C$2572)</f>
        <v/>
      </c>
      <c r="AB2374" s="24">
        <f>IF(Q2374="","",(Q2374-$B$2573)/$C$2573)</f>
        <v/>
      </c>
      <c r="AC2374" s="24">
        <f>IF(R2374="","",(R2374-$B$2574)/$C$2574)</f>
        <v/>
      </c>
      <c r="AD2374" s="24">
        <f>IF(S2374="","",(S2374-$B$2575)/$C$2575)</f>
        <v/>
      </c>
      <c r="AE2374" s="24">
        <f>IF(Y2374="","",Y2374-(19.12044933116382+16.522174187581257*U2374))</f>
        <v/>
      </c>
      <c r="AF2374" s="24">
        <f>IF(X2374="","",(X2374-(-0.27268023098325006+0.47142105304415904*V2374+-0.3189264934812436*U2374)--5.286111042926227e-16)/0.7994208745952703)</f>
        <v/>
      </c>
      <c r="AG2374" s="24">
        <f>IF(AA2374="","",(AA2374-(0.5248806186338691+-0.064206457956449*U2374)-5.43454825424064e-16)/0.9977404048781155)</f>
        <v/>
      </c>
      <c r="AH2374" s="25" t="n">
        <v>-2.609296839858848</v>
      </c>
      <c r="AI2374" s="25" t="n">
        <v>1.28923642419969</v>
      </c>
      <c r="AJ2374" s="25" t="n">
        <v>-0.2976903747874544</v>
      </c>
      <c r="AK2374" s="25" t="n">
        <v>-0.9157671561778516</v>
      </c>
      <c r="AL2374" s="25" t="n">
        <v>3.316975926311855</v>
      </c>
      <c r="AM2374" s="25" t="n">
        <v>1.063346983104737</v>
      </c>
      <c r="AN2374" s="25" t="n">
        <v>0.5600753151682046</v>
      </c>
      <c r="AO2374" s="25" t="n">
        <v>0.2194596518942716</v>
      </c>
      <c r="AP2374" s="25" t="n">
        <v>-0.112811690878665</v>
      </c>
      <c r="AQ2374" s="25" t="n">
        <v>1.190060413032527</v>
      </c>
    </row>
    <row r="2375">
      <c r="A2375" s="23">
        <f>Universe!A2375</f>
        <v/>
      </c>
      <c r="B2375" s="24">
        <f>IF(Universe!W2375="","",(Universe!W2375-$B$2550)/$C$2550)</f>
        <v/>
      </c>
      <c r="C2375" s="24">
        <f>IF(Universe!X2375="","",(Universe!X2375-$B$2551)/$C$2551)</f>
        <v/>
      </c>
      <c r="D2375" s="24">
        <f>IF(Universe!Y2375="","",(Universe!Y2375-$B$2552)/$C$2552)</f>
        <v/>
      </c>
      <c r="E2375" s="24">
        <f>IF(Universe!Z2375="","",(Universe!Z2375-$B$2553)/$C$2553)</f>
        <v/>
      </c>
      <c r="F2375" s="24">
        <f>IF(Universe!AA2375="","",(Universe!AA2375-$B$2554)/$C$2554)</f>
        <v/>
      </c>
      <c r="G2375" s="24">
        <f>IF(Universe!AB2375="","",(Universe!AB2375-$B$2555)/$C$2555)</f>
        <v/>
      </c>
      <c r="H2375" s="24">
        <f>IF(Universe!AC2375="","",(Universe!AC2375-$B$2556)/$C$2556)</f>
        <v/>
      </c>
      <c r="I2375" s="24">
        <f>IF(Universe!AD2375="","",(Universe!AD2375-$B$2557)/$C$2557)</f>
        <v/>
      </c>
      <c r="J2375" s="24">
        <f>IF(Universe!AE2375="","",(Universe!AE2375-$B$2558)/$C$2558)</f>
        <v/>
      </c>
      <c r="K2375" s="24">
        <f>IF(Universe!AF2375="","",(Universe!AF2375-$B$2559)/$C$2559)</f>
        <v/>
      </c>
      <c r="L2375" s="24">
        <f>IF(Universe!AG2375="","",(Universe!AG2375-$B$2560)/$C$2560)</f>
        <v/>
      </c>
      <c r="M2375" s="24">
        <f>IF(Universe!AH2375="","",(Universe!AH2375-$B$2561)/$C$2561)</f>
        <v/>
      </c>
      <c r="N2375" s="24">
        <f>IF(Universe!AI2375="","",(Universe!AI2375-$B$2562)/$C$2562)</f>
        <v/>
      </c>
      <c r="O2375" s="24">
        <f>0.74*IF(B2375="",0,B2375)+0.16*IF(C2375="",0,C2375)+0.1*IF(D2375="",0,D2375)</f>
        <v/>
      </c>
      <c r="P2375" s="24">
        <f>0.35*IF(E2375="",0,E2375)+0.35*IF(F2375="",0,F2375)+0.3*IF(G2375="",0,G2375)</f>
        <v/>
      </c>
      <c r="Q2375" s="24">
        <f>0.656*IF(I2375="",0,I2375)+0.344*IF(H2375="",0,H2375)</f>
        <v/>
      </c>
      <c r="R2375" s="24">
        <f>0.338*IF(J2375="",0,J2375)+0.662*IF(K2375="",0,K2375)</f>
        <v/>
      </c>
      <c r="S2375" s="24">
        <f>0.38*IF(L2375="",0,L2375)+0.35*IF(M2375="",0,M2375)+0.27*IF(N2375="",0,N2375)</f>
        <v/>
      </c>
      <c r="T2375" s="24">
        <f>IF(Universe!S2375="","",((Universe!S2375-$B$2565)/$C$2565)^3)</f>
        <v/>
      </c>
      <c r="U2375" s="24">
        <f>IF(Universe!S2375="","",(Universe!S2375-$B$2565)/$C$2565)</f>
        <v/>
      </c>
      <c r="V2375" s="24">
        <f>IF(Universe!T2375="","",(Universe!T2375-$B$2566)/$C$2566)</f>
        <v/>
      </c>
      <c r="W2375" s="24">
        <f>IF(Universe!U2375="","",(Universe!U2375-$B$2567)/$C$2567)</f>
        <v/>
      </c>
      <c r="X2375" s="24">
        <f>IF(O2375="","",(O2375-$B$2571)/$C$2571)</f>
        <v/>
      </c>
      <c r="Y2375" s="24">
        <f>IF(T2375="","",(T2375-$B$2576)/$C$2576)</f>
        <v/>
      </c>
      <c r="Z2375" s="24">
        <f>IF(Universe!V2375="","",(Universe!V2375-$B$2568)/$C$2568)</f>
        <v/>
      </c>
      <c r="AA2375" s="24">
        <f>IF(P2375="","",(P2375-$B$2572)/$C$2572)</f>
        <v/>
      </c>
      <c r="AB2375" s="24">
        <f>IF(Q2375="","",(Q2375-$B$2573)/$C$2573)</f>
        <v/>
      </c>
      <c r="AC2375" s="24">
        <f>IF(R2375="","",(R2375-$B$2574)/$C$2574)</f>
        <v/>
      </c>
      <c r="AD2375" s="24">
        <f>IF(S2375="","",(S2375-$B$2575)/$C$2575)</f>
        <v/>
      </c>
      <c r="AE2375" s="24">
        <f>IF(Y2375="","",Y2375-(19.12044933116382+16.522174187581257*U2375))</f>
        <v/>
      </c>
      <c r="AF2375" s="24">
        <f>IF(X2375="","",(X2375-(-0.27268023098325006+0.47142105304415904*V2375+-0.3189264934812436*U2375)--5.286111042926227e-16)/0.7994208745952703)</f>
        <v/>
      </c>
      <c r="AG2375" s="24">
        <f>IF(AA2375="","",(AA2375-(0.5248806186338691+-0.064206457956449*U2375)-5.43454825424064e-16)/0.9977404048781155)</f>
        <v/>
      </c>
      <c r="AH2375" s="25" t="n">
        <v>-2.472578594668899</v>
      </c>
      <c r="AI2375" s="25" t="n">
        <v>1.087051510799105</v>
      </c>
      <c r="AJ2375" s="25" t="n">
        <v>-0.7026731537443514</v>
      </c>
      <c r="AK2375" s="25" t="n">
        <v>-0.4636678673609244</v>
      </c>
      <c r="AL2375" s="25" t="n">
        <v>3.366823324831951</v>
      </c>
      <c r="AM2375" s="25" t="n">
        <v>0.7053858418686288</v>
      </c>
      <c r="AN2375" s="25" t="n">
        <v>1.049930244221405</v>
      </c>
      <c r="AO2375" s="25" t="n">
        <v>0.27302258760901</v>
      </c>
      <c r="AP2375" s="25" t="n">
        <v>1.083395777617837</v>
      </c>
      <c r="AQ2375" s="25" t="n">
        <v>0.0025764132459408</v>
      </c>
    </row>
    <row r="2376">
      <c r="A2376" s="23">
        <f>Universe!A2376</f>
        <v/>
      </c>
      <c r="B2376" s="24">
        <f>IF(Universe!W2376="","",(Universe!W2376-$B$2550)/$C$2550)</f>
        <v/>
      </c>
      <c r="C2376" s="24">
        <f>IF(Universe!X2376="","",(Universe!X2376-$B$2551)/$C$2551)</f>
        <v/>
      </c>
      <c r="D2376" s="24">
        <f>IF(Universe!Y2376="","",(Universe!Y2376-$B$2552)/$C$2552)</f>
        <v/>
      </c>
      <c r="E2376" s="24">
        <f>IF(Universe!Z2376="","",(Universe!Z2376-$B$2553)/$C$2553)</f>
        <v/>
      </c>
      <c r="F2376" s="24">
        <f>IF(Universe!AA2376="","",(Universe!AA2376-$B$2554)/$C$2554)</f>
        <v/>
      </c>
      <c r="G2376" s="24">
        <f>IF(Universe!AB2376="","",(Universe!AB2376-$B$2555)/$C$2555)</f>
        <v/>
      </c>
      <c r="H2376" s="24">
        <f>IF(Universe!AC2376="","",(Universe!AC2376-$B$2556)/$C$2556)</f>
        <v/>
      </c>
      <c r="I2376" s="24">
        <f>IF(Universe!AD2376="","",(Universe!AD2376-$B$2557)/$C$2557)</f>
        <v/>
      </c>
      <c r="J2376" s="24">
        <f>IF(Universe!AE2376="","",(Universe!AE2376-$B$2558)/$C$2558)</f>
        <v/>
      </c>
      <c r="K2376" s="24">
        <f>IF(Universe!AF2376="","",(Universe!AF2376-$B$2559)/$C$2559)</f>
        <v/>
      </c>
      <c r="L2376" s="24">
        <f>IF(Universe!AG2376="","",(Universe!AG2376-$B$2560)/$C$2560)</f>
        <v/>
      </c>
      <c r="M2376" s="24">
        <f>IF(Universe!AH2376="","",(Universe!AH2376-$B$2561)/$C$2561)</f>
        <v/>
      </c>
      <c r="N2376" s="24">
        <f>IF(Universe!AI2376="","",(Universe!AI2376-$B$2562)/$C$2562)</f>
        <v/>
      </c>
      <c r="O2376" s="24">
        <f>0.74*IF(B2376="",0,B2376)+0.16*IF(C2376="",0,C2376)+0.1*IF(D2376="",0,D2376)</f>
        <v/>
      </c>
      <c r="P2376" s="24">
        <f>0.35*IF(E2376="",0,E2376)+0.35*IF(F2376="",0,F2376)+0.3*IF(G2376="",0,G2376)</f>
        <v/>
      </c>
      <c r="Q2376" s="24">
        <f>0.656*IF(I2376="",0,I2376)+0.344*IF(H2376="",0,H2376)</f>
        <v/>
      </c>
      <c r="R2376" s="24">
        <f>0.338*IF(J2376="",0,J2376)+0.662*IF(K2376="",0,K2376)</f>
        <v/>
      </c>
      <c r="S2376" s="24">
        <f>0.38*IF(L2376="",0,L2376)+0.35*IF(M2376="",0,M2376)+0.27*IF(N2376="",0,N2376)</f>
        <v/>
      </c>
      <c r="T2376" s="24">
        <f>IF(Universe!S2376="","",((Universe!S2376-$B$2565)/$C$2565)^3)</f>
        <v/>
      </c>
      <c r="U2376" s="24">
        <f>IF(Universe!S2376="","",(Universe!S2376-$B$2565)/$C$2565)</f>
        <v/>
      </c>
      <c r="V2376" s="24">
        <f>IF(Universe!T2376="","",(Universe!T2376-$B$2566)/$C$2566)</f>
        <v/>
      </c>
      <c r="W2376" s="24">
        <f>IF(Universe!U2376="","",(Universe!U2376-$B$2567)/$C$2567)</f>
        <v/>
      </c>
      <c r="X2376" s="24">
        <f>IF(O2376="","",(O2376-$B$2571)/$C$2571)</f>
        <v/>
      </c>
      <c r="Y2376" s="24">
        <f>IF(T2376="","",(T2376-$B$2576)/$C$2576)</f>
        <v/>
      </c>
      <c r="Z2376" s="24">
        <f>IF(Universe!V2376="","",(Universe!V2376-$B$2568)/$C$2568)</f>
        <v/>
      </c>
      <c r="AA2376" s="24">
        <f>IF(P2376="","",(P2376-$B$2572)/$C$2572)</f>
        <v/>
      </c>
      <c r="AB2376" s="24">
        <f>IF(Q2376="","",(Q2376-$B$2573)/$C$2573)</f>
        <v/>
      </c>
      <c r="AC2376" s="24">
        <f>IF(R2376="","",(R2376-$B$2574)/$C$2574)</f>
        <v/>
      </c>
      <c r="AD2376" s="24">
        <f>IF(S2376="","",(S2376-$B$2575)/$C$2575)</f>
        <v/>
      </c>
      <c r="AE2376" s="24">
        <f>IF(Y2376="","",Y2376-(19.12044933116382+16.522174187581257*U2376))</f>
        <v/>
      </c>
      <c r="AF2376" s="24">
        <f>IF(X2376="","",(X2376-(-0.27268023098325006+0.47142105304415904*V2376+-0.3189264934812436*U2376)--5.286111042926227e-16)/0.7994208745952703)</f>
        <v/>
      </c>
      <c r="AG2376" s="24">
        <f>IF(AA2376="","",(AA2376-(0.5248806186338691+-0.064206457956449*U2376)-5.43454825424064e-16)/0.9977404048781155)</f>
        <v/>
      </c>
      <c r="AH2376" s="25" t="n">
        <v>-2.462100740921424</v>
      </c>
      <c r="AI2376" s="25" t="n">
        <v>0.0527019401589685</v>
      </c>
      <c r="AJ2376" s="25" t="n">
        <v>0.0474253978576992</v>
      </c>
      <c r="AK2376" s="25" t="n">
        <v>-0.6080321543786414</v>
      </c>
      <c r="AL2376" s="25" t="n">
        <v>3.36915590571367</v>
      </c>
      <c r="AM2376" s="25" t="n">
        <v>0.2971925462429159</v>
      </c>
      <c r="AN2376" s="25" t="n">
        <v>0.4816718223352726</v>
      </c>
      <c r="AO2376" s="25" t="n">
        <v>0.1139472119479119</v>
      </c>
      <c r="AP2376" s="25" t="n">
        <v>0.1896717803764807</v>
      </c>
      <c r="AQ2376" s="25" t="n">
        <v>-0.3280908871698147</v>
      </c>
    </row>
    <row r="2377">
      <c r="A2377" s="23">
        <f>Universe!A2377</f>
        <v/>
      </c>
      <c r="B2377" s="24">
        <f>IF(Universe!W2377="","",(Universe!W2377-$B$2550)/$C$2550)</f>
        <v/>
      </c>
      <c r="C2377" s="24">
        <f>IF(Universe!X2377="","",(Universe!X2377-$B$2551)/$C$2551)</f>
        <v/>
      </c>
      <c r="D2377" s="24">
        <f>IF(Universe!Y2377="","",(Universe!Y2377-$B$2552)/$C$2552)</f>
        <v/>
      </c>
      <c r="E2377" s="24">
        <f>IF(Universe!Z2377="","",(Universe!Z2377-$B$2553)/$C$2553)</f>
        <v/>
      </c>
      <c r="F2377" s="24">
        <f>IF(Universe!AA2377="","",(Universe!AA2377-$B$2554)/$C$2554)</f>
        <v/>
      </c>
      <c r="G2377" s="24">
        <f>IF(Universe!AB2377="","",(Universe!AB2377-$B$2555)/$C$2555)</f>
        <v/>
      </c>
      <c r="H2377" s="24">
        <f>IF(Universe!AC2377="","",(Universe!AC2377-$B$2556)/$C$2556)</f>
        <v/>
      </c>
      <c r="I2377" s="24">
        <f>IF(Universe!AD2377="","",(Universe!AD2377-$B$2557)/$C$2557)</f>
        <v/>
      </c>
      <c r="J2377" s="24">
        <f>IF(Universe!AE2377="","",(Universe!AE2377-$B$2558)/$C$2558)</f>
        <v/>
      </c>
      <c r="K2377" s="24">
        <f>IF(Universe!AF2377="","",(Universe!AF2377-$B$2559)/$C$2559)</f>
        <v/>
      </c>
      <c r="L2377" s="24">
        <f>IF(Universe!AG2377="","",(Universe!AG2377-$B$2560)/$C$2560)</f>
        <v/>
      </c>
      <c r="M2377" s="24">
        <f>IF(Universe!AH2377="","",(Universe!AH2377-$B$2561)/$C$2561)</f>
        <v/>
      </c>
      <c r="N2377" s="24">
        <f>IF(Universe!AI2377="","",(Universe!AI2377-$B$2562)/$C$2562)</f>
        <v/>
      </c>
      <c r="O2377" s="24">
        <f>0.74*IF(B2377="",0,B2377)+0.16*IF(C2377="",0,C2377)+0.1*IF(D2377="",0,D2377)</f>
        <v/>
      </c>
      <c r="P2377" s="24">
        <f>0.35*IF(E2377="",0,E2377)+0.35*IF(F2377="",0,F2377)+0.3*IF(G2377="",0,G2377)</f>
        <v/>
      </c>
      <c r="Q2377" s="24">
        <f>0.656*IF(I2377="",0,I2377)+0.344*IF(H2377="",0,H2377)</f>
        <v/>
      </c>
      <c r="R2377" s="24">
        <f>0.338*IF(J2377="",0,J2377)+0.662*IF(K2377="",0,K2377)</f>
        <v/>
      </c>
      <c r="S2377" s="24">
        <f>0.38*IF(L2377="",0,L2377)+0.35*IF(M2377="",0,M2377)+0.27*IF(N2377="",0,N2377)</f>
        <v/>
      </c>
      <c r="T2377" s="24">
        <f>IF(Universe!S2377="","",((Universe!S2377-$B$2565)/$C$2565)^3)</f>
        <v/>
      </c>
      <c r="U2377" s="24">
        <f>IF(Universe!S2377="","",(Universe!S2377-$B$2565)/$C$2565)</f>
        <v/>
      </c>
      <c r="V2377" s="24">
        <f>IF(Universe!T2377="","",(Universe!T2377-$B$2566)/$C$2566)</f>
        <v/>
      </c>
      <c r="W2377" s="24">
        <f>IF(Universe!U2377="","",(Universe!U2377-$B$2567)/$C$2567)</f>
        <v/>
      </c>
      <c r="X2377" s="24">
        <f>IF(O2377="","",(O2377-$B$2571)/$C$2571)</f>
        <v/>
      </c>
      <c r="Y2377" s="24">
        <f>IF(T2377="","",(T2377-$B$2576)/$C$2576)</f>
        <v/>
      </c>
      <c r="Z2377" s="24">
        <f>IF(Universe!V2377="","",(Universe!V2377-$B$2568)/$C$2568)</f>
        <v/>
      </c>
      <c r="AA2377" s="24">
        <f>IF(P2377="","",(P2377-$B$2572)/$C$2572)</f>
        <v/>
      </c>
      <c r="AB2377" s="24">
        <f>IF(Q2377="","",(Q2377-$B$2573)/$C$2573)</f>
        <v/>
      </c>
      <c r="AC2377" s="24">
        <f>IF(R2377="","",(R2377-$B$2574)/$C$2574)</f>
        <v/>
      </c>
      <c r="AD2377" s="24">
        <f>IF(S2377="","",(S2377-$B$2575)/$C$2575)</f>
        <v/>
      </c>
      <c r="AE2377" s="24">
        <f>IF(Y2377="","",Y2377-(19.12044933116382+16.522174187581257*U2377))</f>
        <v/>
      </c>
      <c r="AF2377" s="24">
        <f>IF(X2377="","",(X2377-(-0.27268023098325006+0.47142105304415904*V2377+-0.3189264934812436*U2377)--5.286111042926227e-16)/0.7994208745952703)</f>
        <v/>
      </c>
      <c r="AG2377" s="24">
        <f>IF(AA2377="","",(AA2377-(0.5248806186338691+-0.064206457956449*U2377)-5.43454825424064e-16)/0.9977404048781155)</f>
        <v/>
      </c>
      <c r="AH2377" s="25" t="n">
        <v>-2.784031924942329</v>
      </c>
      <c r="AI2377" s="25" t="n">
        <v>0.354289127351125</v>
      </c>
      <c r="AJ2377" s="25" t="n">
        <v>-1.367694029566402</v>
      </c>
      <c r="AK2377" s="25" t="n">
        <v>-0.1016527740126545</v>
      </c>
      <c r="AL2377" s="25" t="n">
        <v>3.198534448595185</v>
      </c>
      <c r="AM2377" s="25" t="n">
        <v>-0.0833407156194593</v>
      </c>
      <c r="AN2377" s="25" t="n">
        <v>0.0339626121815962</v>
      </c>
      <c r="AO2377" s="25" t="n">
        <v>-0.1060307982674891</v>
      </c>
      <c r="AP2377" s="25" t="n">
        <v>0.5907938342616186</v>
      </c>
      <c r="AQ2377" s="25" t="n">
        <v>-0.1568468497612989</v>
      </c>
    </row>
    <row r="2378">
      <c r="A2378" s="23">
        <f>Universe!A2378</f>
        <v/>
      </c>
      <c r="B2378" s="24">
        <f>IF(Universe!W2378="","",(Universe!W2378-$B$2550)/$C$2550)</f>
        <v/>
      </c>
      <c r="C2378" s="24">
        <f>IF(Universe!X2378="","",(Universe!X2378-$B$2551)/$C$2551)</f>
        <v/>
      </c>
      <c r="D2378" s="24">
        <f>IF(Universe!Y2378="","",(Universe!Y2378-$B$2552)/$C$2552)</f>
        <v/>
      </c>
      <c r="E2378" s="24">
        <f>IF(Universe!Z2378="","",(Universe!Z2378-$B$2553)/$C$2553)</f>
        <v/>
      </c>
      <c r="F2378" s="24">
        <f>IF(Universe!AA2378="","",(Universe!AA2378-$B$2554)/$C$2554)</f>
        <v/>
      </c>
      <c r="G2378" s="24">
        <f>IF(Universe!AB2378="","",(Universe!AB2378-$B$2555)/$C$2555)</f>
        <v/>
      </c>
      <c r="H2378" s="24">
        <f>IF(Universe!AC2378="","",(Universe!AC2378-$B$2556)/$C$2556)</f>
        <v/>
      </c>
      <c r="I2378" s="24">
        <f>IF(Universe!AD2378="","",(Universe!AD2378-$B$2557)/$C$2557)</f>
        <v/>
      </c>
      <c r="J2378" s="24">
        <f>IF(Universe!AE2378="","",(Universe!AE2378-$B$2558)/$C$2558)</f>
        <v/>
      </c>
      <c r="K2378" s="24">
        <f>IF(Universe!AF2378="","",(Universe!AF2378-$B$2559)/$C$2559)</f>
        <v/>
      </c>
      <c r="L2378" s="24">
        <f>IF(Universe!AG2378="","",(Universe!AG2378-$B$2560)/$C$2560)</f>
        <v/>
      </c>
      <c r="M2378" s="24">
        <f>IF(Universe!AH2378="","",(Universe!AH2378-$B$2561)/$C$2561)</f>
        <v/>
      </c>
      <c r="N2378" s="24">
        <f>IF(Universe!AI2378="","",(Universe!AI2378-$B$2562)/$C$2562)</f>
        <v/>
      </c>
      <c r="O2378" s="24">
        <f>0.74*IF(B2378="",0,B2378)+0.16*IF(C2378="",0,C2378)+0.1*IF(D2378="",0,D2378)</f>
        <v/>
      </c>
      <c r="P2378" s="24">
        <f>0.35*IF(E2378="",0,E2378)+0.35*IF(F2378="",0,F2378)+0.3*IF(G2378="",0,G2378)</f>
        <v/>
      </c>
      <c r="Q2378" s="24">
        <f>0.656*IF(I2378="",0,I2378)+0.344*IF(H2378="",0,H2378)</f>
        <v/>
      </c>
      <c r="R2378" s="24">
        <f>0.338*IF(J2378="",0,J2378)+0.662*IF(K2378="",0,K2378)</f>
        <v/>
      </c>
      <c r="S2378" s="24">
        <f>0.38*IF(L2378="",0,L2378)+0.35*IF(M2378="",0,M2378)+0.27*IF(N2378="",0,N2378)</f>
        <v/>
      </c>
      <c r="T2378" s="24">
        <f>IF(Universe!S2378="","",((Universe!S2378-$B$2565)/$C$2565)^3)</f>
        <v/>
      </c>
      <c r="U2378" s="24">
        <f>IF(Universe!S2378="","",(Universe!S2378-$B$2565)/$C$2565)</f>
        <v/>
      </c>
      <c r="V2378" s="24">
        <f>IF(Universe!T2378="","",(Universe!T2378-$B$2566)/$C$2566)</f>
        <v/>
      </c>
      <c r="W2378" s="24">
        <f>IF(Universe!U2378="","",(Universe!U2378-$B$2567)/$C$2567)</f>
        <v/>
      </c>
      <c r="X2378" s="24">
        <f>IF(O2378="","",(O2378-$B$2571)/$C$2571)</f>
        <v/>
      </c>
      <c r="Y2378" s="24">
        <f>IF(T2378="","",(T2378-$B$2576)/$C$2576)</f>
        <v/>
      </c>
      <c r="Z2378" s="24">
        <f>IF(Universe!V2378="","",(Universe!V2378-$B$2568)/$C$2568)</f>
        <v/>
      </c>
      <c r="AA2378" s="24">
        <f>IF(P2378="","",(P2378-$B$2572)/$C$2572)</f>
        <v/>
      </c>
      <c r="AB2378" s="24">
        <f>IF(Q2378="","",(Q2378-$B$2573)/$C$2573)</f>
        <v/>
      </c>
      <c r="AC2378" s="24">
        <f>IF(R2378="","",(R2378-$B$2574)/$C$2574)</f>
        <v/>
      </c>
      <c r="AD2378" s="24">
        <f>IF(S2378="","",(S2378-$B$2575)/$C$2575)</f>
        <v/>
      </c>
      <c r="AE2378" s="24">
        <f>IF(Y2378="","",Y2378-(19.12044933116382+16.522174187581257*U2378))</f>
        <v/>
      </c>
      <c r="AF2378" s="24">
        <f>IF(X2378="","",(X2378-(-0.27268023098325006+0.47142105304415904*V2378+-0.3189264934812436*U2378)--5.286111042926227e-16)/0.7994208745952703)</f>
        <v/>
      </c>
      <c r="AG2378" s="24">
        <f>IF(AA2378="","",(AA2378-(0.5248806186338691+-0.064206457956449*U2378)-5.43454825424064e-16)/0.9977404048781155)</f>
        <v/>
      </c>
      <c r="AH2378" s="25" t="n">
        <v>-2.287662655731718</v>
      </c>
      <c r="AI2378" s="25" t="n">
        <v>0.7741608734423083</v>
      </c>
      <c r="AJ2378" s="25" t="n">
        <v>0.08393227459174769</v>
      </c>
      <c r="AK2378" s="25" t="n">
        <v>-0.8752752662117201</v>
      </c>
      <c r="AL2378" s="25" t="n">
        <v>3.378202636041578</v>
      </c>
      <c r="AM2378" s="25" t="n">
        <v>0.4689893894405345</v>
      </c>
      <c r="AN2378" s="25" t="n">
        <v>-0.0378419359921063</v>
      </c>
      <c r="AO2378" s="25" t="n">
        <v>0.0353154744093593</v>
      </c>
      <c r="AP2378" s="25" t="n">
        <v>-0.591517833492718</v>
      </c>
      <c r="AQ2378" s="25" t="n">
        <v>-0.1013642865819738</v>
      </c>
    </row>
    <row r="2379">
      <c r="A2379" s="23">
        <f>Universe!A2379</f>
        <v/>
      </c>
      <c r="B2379" s="24">
        <f>IF(Universe!W2379="","",(Universe!W2379-$B$2550)/$C$2550)</f>
        <v/>
      </c>
      <c r="C2379" s="24">
        <f>IF(Universe!X2379="","",(Universe!X2379-$B$2551)/$C$2551)</f>
        <v/>
      </c>
      <c r="D2379" s="24">
        <f>IF(Universe!Y2379="","",(Universe!Y2379-$B$2552)/$C$2552)</f>
        <v/>
      </c>
      <c r="E2379" s="24">
        <f>IF(Universe!Z2379="","",(Universe!Z2379-$B$2553)/$C$2553)</f>
        <v/>
      </c>
      <c r="F2379" s="24">
        <f>IF(Universe!AA2379="","",(Universe!AA2379-$B$2554)/$C$2554)</f>
        <v/>
      </c>
      <c r="G2379" s="24">
        <f>IF(Universe!AB2379="","",(Universe!AB2379-$B$2555)/$C$2555)</f>
        <v/>
      </c>
      <c r="H2379" s="24">
        <f>IF(Universe!AC2379="","",(Universe!AC2379-$B$2556)/$C$2556)</f>
        <v/>
      </c>
      <c r="I2379" s="24">
        <f>IF(Universe!AD2379="","",(Universe!AD2379-$B$2557)/$C$2557)</f>
        <v/>
      </c>
      <c r="J2379" s="24">
        <f>IF(Universe!AE2379="","",(Universe!AE2379-$B$2558)/$C$2558)</f>
        <v/>
      </c>
      <c r="K2379" s="24">
        <f>IF(Universe!AF2379="","",(Universe!AF2379-$B$2559)/$C$2559)</f>
        <v/>
      </c>
      <c r="L2379" s="24">
        <f>IF(Universe!AG2379="","",(Universe!AG2379-$B$2560)/$C$2560)</f>
        <v/>
      </c>
      <c r="M2379" s="24">
        <f>IF(Universe!AH2379="","",(Universe!AH2379-$B$2561)/$C$2561)</f>
        <v/>
      </c>
      <c r="N2379" s="24">
        <f>IF(Universe!AI2379="","",(Universe!AI2379-$B$2562)/$C$2562)</f>
        <v/>
      </c>
      <c r="O2379" s="24">
        <f>0.74*IF(B2379="",0,B2379)+0.16*IF(C2379="",0,C2379)+0.1*IF(D2379="",0,D2379)</f>
        <v/>
      </c>
      <c r="P2379" s="24">
        <f>0.35*IF(E2379="",0,E2379)+0.35*IF(F2379="",0,F2379)+0.3*IF(G2379="",0,G2379)</f>
        <v/>
      </c>
      <c r="Q2379" s="24">
        <f>0.656*IF(I2379="",0,I2379)+0.344*IF(H2379="",0,H2379)</f>
        <v/>
      </c>
      <c r="R2379" s="24">
        <f>0.338*IF(J2379="",0,J2379)+0.662*IF(K2379="",0,K2379)</f>
        <v/>
      </c>
      <c r="S2379" s="24">
        <f>0.38*IF(L2379="",0,L2379)+0.35*IF(M2379="",0,M2379)+0.27*IF(N2379="",0,N2379)</f>
        <v/>
      </c>
      <c r="T2379" s="24">
        <f>IF(Universe!S2379="","",((Universe!S2379-$B$2565)/$C$2565)^3)</f>
        <v/>
      </c>
      <c r="U2379" s="24">
        <f>IF(Universe!S2379="","",(Universe!S2379-$B$2565)/$C$2565)</f>
        <v/>
      </c>
      <c r="V2379" s="24">
        <f>IF(Universe!T2379="","",(Universe!T2379-$B$2566)/$C$2566)</f>
        <v/>
      </c>
      <c r="W2379" s="24">
        <f>IF(Universe!U2379="","",(Universe!U2379-$B$2567)/$C$2567)</f>
        <v/>
      </c>
      <c r="X2379" s="24">
        <f>IF(O2379="","",(O2379-$B$2571)/$C$2571)</f>
        <v/>
      </c>
      <c r="Y2379" s="24">
        <f>IF(T2379="","",(T2379-$B$2576)/$C$2576)</f>
        <v/>
      </c>
      <c r="Z2379" s="24">
        <f>IF(Universe!V2379="","",(Universe!V2379-$B$2568)/$C$2568)</f>
        <v/>
      </c>
      <c r="AA2379" s="24">
        <f>IF(P2379="","",(P2379-$B$2572)/$C$2572)</f>
        <v/>
      </c>
      <c r="AB2379" s="24">
        <f>IF(Q2379="","",(Q2379-$B$2573)/$C$2573)</f>
        <v/>
      </c>
      <c r="AC2379" s="24">
        <f>IF(R2379="","",(R2379-$B$2574)/$C$2574)</f>
        <v/>
      </c>
      <c r="AD2379" s="24">
        <f>IF(S2379="","",(S2379-$B$2575)/$C$2575)</f>
        <v/>
      </c>
      <c r="AE2379" s="24">
        <f>IF(Y2379="","",Y2379-(19.12044933116382+16.522174187581257*U2379))</f>
        <v/>
      </c>
      <c r="AF2379" s="24">
        <f>IF(X2379="","",(X2379-(-0.27268023098325006+0.47142105304415904*V2379+-0.3189264934812436*U2379)--5.286111042926227e-16)/0.7994208745952703)</f>
        <v/>
      </c>
      <c r="AG2379" s="24">
        <f>IF(AA2379="","",(AA2379-(0.5248806186338691+-0.064206457956449*U2379)-5.43454825424064e-16)/0.9977404048781155)</f>
        <v/>
      </c>
      <c r="AH2379" s="25" t="n">
        <v>-2.648721912922592</v>
      </c>
      <c r="AI2379" s="25" t="n">
        <v>0.08944480823489109</v>
      </c>
      <c r="AJ2379" s="25" t="n">
        <v>-1.158710475502494</v>
      </c>
      <c r="AK2379" s="25" t="n">
        <v>0.1650836732637518</v>
      </c>
      <c r="AL2379" s="25" t="n">
        <v>3.295737517579814</v>
      </c>
      <c r="AM2379" s="25" t="n">
        <v>0.4111486209251379</v>
      </c>
      <c r="AN2379" s="25" t="n">
        <v>0.8977603692133717</v>
      </c>
      <c r="AO2379" s="25" t="n">
        <v>-0.1120668890512373</v>
      </c>
      <c r="AP2379" s="25" t="n">
        <v>0.7032753368531894</v>
      </c>
      <c r="AQ2379" s="25" t="n">
        <v>-0.5601459474910201</v>
      </c>
    </row>
    <row r="2380">
      <c r="A2380" s="23">
        <f>Universe!A2380</f>
        <v/>
      </c>
      <c r="B2380" s="24">
        <f>IF(Universe!W2380="","",(Universe!W2380-$B$2550)/$C$2550)</f>
        <v/>
      </c>
      <c r="C2380" s="24">
        <f>IF(Universe!X2380="","",(Universe!X2380-$B$2551)/$C$2551)</f>
        <v/>
      </c>
      <c r="D2380" s="24">
        <f>IF(Universe!Y2380="","",(Universe!Y2380-$B$2552)/$C$2552)</f>
        <v/>
      </c>
      <c r="E2380" s="24">
        <f>IF(Universe!Z2380="","",(Universe!Z2380-$B$2553)/$C$2553)</f>
        <v/>
      </c>
      <c r="F2380" s="24">
        <f>IF(Universe!AA2380="","",(Universe!AA2380-$B$2554)/$C$2554)</f>
        <v/>
      </c>
      <c r="G2380" s="24">
        <f>IF(Universe!AB2380="","",(Universe!AB2380-$B$2555)/$C$2555)</f>
        <v/>
      </c>
      <c r="H2380" s="24">
        <f>IF(Universe!AC2380="","",(Universe!AC2380-$B$2556)/$C$2556)</f>
        <v/>
      </c>
      <c r="I2380" s="24">
        <f>IF(Universe!AD2380="","",(Universe!AD2380-$B$2557)/$C$2557)</f>
        <v/>
      </c>
      <c r="J2380" s="24">
        <f>IF(Universe!AE2380="","",(Universe!AE2380-$B$2558)/$C$2558)</f>
        <v/>
      </c>
      <c r="K2380" s="24">
        <f>IF(Universe!AF2380="","",(Universe!AF2380-$B$2559)/$C$2559)</f>
        <v/>
      </c>
      <c r="L2380" s="24">
        <f>IF(Universe!AG2380="","",(Universe!AG2380-$B$2560)/$C$2560)</f>
        <v/>
      </c>
      <c r="M2380" s="24">
        <f>IF(Universe!AH2380="","",(Universe!AH2380-$B$2561)/$C$2561)</f>
        <v/>
      </c>
      <c r="N2380" s="24">
        <f>IF(Universe!AI2380="","",(Universe!AI2380-$B$2562)/$C$2562)</f>
        <v/>
      </c>
      <c r="O2380" s="24">
        <f>0.74*IF(B2380="",0,B2380)+0.16*IF(C2380="",0,C2380)+0.1*IF(D2380="",0,D2380)</f>
        <v/>
      </c>
      <c r="P2380" s="24">
        <f>0.35*IF(E2380="",0,E2380)+0.35*IF(F2380="",0,F2380)+0.3*IF(G2380="",0,G2380)</f>
        <v/>
      </c>
      <c r="Q2380" s="24">
        <f>0.656*IF(I2380="",0,I2380)+0.344*IF(H2380="",0,H2380)</f>
        <v/>
      </c>
      <c r="R2380" s="24">
        <f>0.338*IF(J2380="",0,J2380)+0.662*IF(K2380="",0,K2380)</f>
        <v/>
      </c>
      <c r="S2380" s="24">
        <f>0.38*IF(L2380="",0,L2380)+0.35*IF(M2380="",0,M2380)+0.27*IF(N2380="",0,N2380)</f>
        <v/>
      </c>
      <c r="T2380" s="24">
        <f>IF(Universe!S2380="","",((Universe!S2380-$B$2565)/$C$2565)^3)</f>
        <v/>
      </c>
      <c r="U2380" s="24">
        <f>IF(Universe!S2380="","",(Universe!S2380-$B$2565)/$C$2565)</f>
        <v/>
      </c>
      <c r="V2380" s="24">
        <f>IF(Universe!T2380="","",(Universe!T2380-$B$2566)/$C$2566)</f>
        <v/>
      </c>
      <c r="W2380" s="24">
        <f>IF(Universe!U2380="","",(Universe!U2380-$B$2567)/$C$2567)</f>
        <v/>
      </c>
      <c r="X2380" s="24">
        <f>IF(O2380="","",(O2380-$B$2571)/$C$2571)</f>
        <v/>
      </c>
      <c r="Y2380" s="24">
        <f>IF(T2380="","",(T2380-$B$2576)/$C$2576)</f>
        <v/>
      </c>
      <c r="Z2380" s="24">
        <f>IF(Universe!V2380="","",(Universe!V2380-$B$2568)/$C$2568)</f>
        <v/>
      </c>
      <c r="AA2380" s="24">
        <f>IF(P2380="","",(P2380-$B$2572)/$C$2572)</f>
        <v/>
      </c>
      <c r="AB2380" s="24">
        <f>IF(Q2380="","",(Q2380-$B$2573)/$C$2573)</f>
        <v/>
      </c>
      <c r="AC2380" s="24">
        <f>IF(R2380="","",(R2380-$B$2574)/$C$2574)</f>
        <v/>
      </c>
      <c r="AD2380" s="24">
        <f>IF(S2380="","",(S2380-$B$2575)/$C$2575)</f>
        <v/>
      </c>
      <c r="AE2380" s="24">
        <f>IF(Y2380="","",Y2380-(19.12044933116382+16.522174187581257*U2380))</f>
        <v/>
      </c>
      <c r="AF2380" s="24">
        <f>IF(X2380="","",(X2380-(-0.27268023098325006+0.47142105304415904*V2380+-0.3189264934812436*U2380)--5.286111042926227e-16)/0.7994208745952703)</f>
        <v/>
      </c>
      <c r="AG2380" s="24">
        <f>IF(AA2380="","",(AA2380-(0.5248806186338691+-0.064206457956449*U2380)-5.43454825424064e-16)/0.9977404048781155)</f>
        <v/>
      </c>
      <c r="AH2380" s="25" t="n">
        <v>-2.925185220309666</v>
      </c>
      <c r="AI2380" s="25" t="n">
        <v>0.7943255280165847</v>
      </c>
      <c r="AJ2380" s="25" t="n">
        <v>-1.433921733186172</v>
      </c>
      <c r="AK2380" s="25" t="n">
        <v>-0.4901928936114777</v>
      </c>
      <c r="AL2380" s="25" t="n">
        <v>3.055431776291323</v>
      </c>
      <c r="AM2380" s="25" t="n">
        <v>0.5069485520305397</v>
      </c>
      <c r="AN2380" s="25" t="n">
        <v>0.2532480269375138</v>
      </c>
      <c r="AO2380" s="25" t="n">
        <v>-0.0375392684219061</v>
      </c>
      <c r="AP2380" s="25" t="n">
        <v>-0.4502445271987834</v>
      </c>
      <c r="AQ2380" s="25" t="n">
        <v>-0.1725083037072596</v>
      </c>
    </row>
    <row r="2381">
      <c r="A2381" s="23">
        <f>Universe!A2381</f>
        <v/>
      </c>
      <c r="B2381" s="24">
        <f>IF(Universe!W2381="","",(Universe!W2381-$B$2550)/$C$2550)</f>
        <v/>
      </c>
      <c r="C2381" s="24">
        <f>IF(Universe!X2381="","",(Universe!X2381-$B$2551)/$C$2551)</f>
        <v/>
      </c>
      <c r="D2381" s="24">
        <f>IF(Universe!Y2381="","",(Universe!Y2381-$B$2552)/$C$2552)</f>
        <v/>
      </c>
      <c r="E2381" s="24">
        <f>IF(Universe!Z2381="","",(Universe!Z2381-$B$2553)/$C$2553)</f>
        <v/>
      </c>
      <c r="F2381" s="24">
        <f>IF(Universe!AA2381="","",(Universe!AA2381-$B$2554)/$C$2554)</f>
        <v/>
      </c>
      <c r="G2381" s="24">
        <f>IF(Universe!AB2381="","",(Universe!AB2381-$B$2555)/$C$2555)</f>
        <v/>
      </c>
      <c r="H2381" s="24">
        <f>IF(Universe!AC2381="","",(Universe!AC2381-$B$2556)/$C$2556)</f>
        <v/>
      </c>
      <c r="I2381" s="24">
        <f>IF(Universe!AD2381="","",(Universe!AD2381-$B$2557)/$C$2557)</f>
        <v/>
      </c>
      <c r="J2381" s="24">
        <f>IF(Universe!AE2381="","",(Universe!AE2381-$B$2558)/$C$2558)</f>
        <v/>
      </c>
      <c r="K2381" s="24">
        <f>IF(Universe!AF2381="","",(Universe!AF2381-$B$2559)/$C$2559)</f>
        <v/>
      </c>
      <c r="L2381" s="24">
        <f>IF(Universe!AG2381="","",(Universe!AG2381-$B$2560)/$C$2560)</f>
        <v/>
      </c>
      <c r="M2381" s="24">
        <f>IF(Universe!AH2381="","",(Universe!AH2381-$B$2561)/$C$2561)</f>
        <v/>
      </c>
      <c r="N2381" s="24">
        <f>IF(Universe!AI2381="","",(Universe!AI2381-$B$2562)/$C$2562)</f>
        <v/>
      </c>
      <c r="O2381" s="24">
        <f>0.74*IF(B2381="",0,B2381)+0.16*IF(C2381="",0,C2381)+0.1*IF(D2381="",0,D2381)</f>
        <v/>
      </c>
      <c r="P2381" s="24">
        <f>0.35*IF(E2381="",0,E2381)+0.35*IF(F2381="",0,F2381)+0.3*IF(G2381="",0,G2381)</f>
        <v/>
      </c>
      <c r="Q2381" s="24">
        <f>0.656*IF(I2381="",0,I2381)+0.344*IF(H2381="",0,H2381)</f>
        <v/>
      </c>
      <c r="R2381" s="24">
        <f>0.338*IF(J2381="",0,J2381)+0.662*IF(K2381="",0,K2381)</f>
        <v/>
      </c>
      <c r="S2381" s="24">
        <f>0.38*IF(L2381="",0,L2381)+0.35*IF(M2381="",0,M2381)+0.27*IF(N2381="",0,N2381)</f>
        <v/>
      </c>
      <c r="T2381" s="24">
        <f>IF(Universe!S2381="","",((Universe!S2381-$B$2565)/$C$2565)^3)</f>
        <v/>
      </c>
      <c r="U2381" s="24">
        <f>IF(Universe!S2381="","",(Universe!S2381-$B$2565)/$C$2565)</f>
        <v/>
      </c>
      <c r="V2381" s="24">
        <f>IF(Universe!T2381="","",(Universe!T2381-$B$2566)/$C$2566)</f>
        <v/>
      </c>
      <c r="W2381" s="24">
        <f>IF(Universe!U2381="","",(Universe!U2381-$B$2567)/$C$2567)</f>
        <v/>
      </c>
      <c r="X2381" s="24">
        <f>IF(O2381="","",(O2381-$B$2571)/$C$2571)</f>
        <v/>
      </c>
      <c r="Y2381" s="24">
        <f>IF(T2381="","",(T2381-$B$2576)/$C$2576)</f>
        <v/>
      </c>
      <c r="Z2381" s="24">
        <f>IF(Universe!V2381="","",(Universe!V2381-$B$2568)/$C$2568)</f>
        <v/>
      </c>
      <c r="AA2381" s="24">
        <f>IF(P2381="","",(P2381-$B$2572)/$C$2572)</f>
        <v/>
      </c>
      <c r="AB2381" s="24">
        <f>IF(Q2381="","",(Q2381-$B$2573)/$C$2573)</f>
        <v/>
      </c>
      <c r="AC2381" s="24">
        <f>IF(R2381="","",(R2381-$B$2574)/$C$2574)</f>
        <v/>
      </c>
      <c r="AD2381" s="24">
        <f>IF(S2381="","",(S2381-$B$2575)/$C$2575)</f>
        <v/>
      </c>
      <c r="AE2381" s="24">
        <f>IF(Y2381="","",Y2381-(19.12044933116382+16.522174187581257*U2381))</f>
        <v/>
      </c>
      <c r="AF2381" s="24">
        <f>IF(X2381="","",(X2381-(-0.27268023098325006+0.47142105304415904*V2381+-0.3189264934812436*U2381)--5.286111042926227e-16)/0.7994208745952703)</f>
        <v/>
      </c>
      <c r="AG2381" s="24">
        <f>IF(AA2381="","",(AA2381-(0.5248806186338691+-0.064206457956449*U2381)-5.43454825424064e-16)/0.9977404048781155)</f>
        <v/>
      </c>
      <c r="AH2381" s="25" t="n">
        <v>-0.9520900409052454</v>
      </c>
      <c r="AI2381" s="25" t="n">
        <v>-0.7942317583517132</v>
      </c>
      <c r="AJ2381" s="25" t="n">
        <v>0.224141349029019</v>
      </c>
      <c r="AK2381" s="25" t="n">
        <v>0.4735763900953912</v>
      </c>
      <c r="AL2381" s="25" t="n">
        <v>1.97721491720164</v>
      </c>
      <c r="AM2381" s="25" t="n">
        <v>-0.105341694073774</v>
      </c>
      <c r="AN2381" s="25" t="n">
        <v>-0.3042597207082984</v>
      </c>
      <c r="AO2381" s="25" t="n">
        <v>-0.071049363315033</v>
      </c>
      <c r="AP2381" s="25" t="n">
        <v>0.0124027838789968</v>
      </c>
      <c r="AQ2381" s="25" t="n">
        <v>-0.6199166690935186</v>
      </c>
    </row>
    <row r="2382">
      <c r="A2382" s="23">
        <f>Universe!A2382</f>
        <v/>
      </c>
      <c r="B2382" s="24">
        <f>IF(Universe!W2382="","",(Universe!W2382-$B$2550)/$C$2550)</f>
        <v/>
      </c>
      <c r="C2382" s="24">
        <f>IF(Universe!X2382="","",(Universe!X2382-$B$2551)/$C$2551)</f>
        <v/>
      </c>
      <c r="D2382" s="24">
        <f>IF(Universe!Y2382="","",(Universe!Y2382-$B$2552)/$C$2552)</f>
        <v/>
      </c>
      <c r="E2382" s="24">
        <f>IF(Universe!Z2382="","",(Universe!Z2382-$B$2553)/$C$2553)</f>
        <v/>
      </c>
      <c r="F2382" s="24">
        <f>IF(Universe!AA2382="","",(Universe!AA2382-$B$2554)/$C$2554)</f>
        <v/>
      </c>
      <c r="G2382" s="24">
        <f>IF(Universe!AB2382="","",(Universe!AB2382-$B$2555)/$C$2555)</f>
        <v/>
      </c>
      <c r="H2382" s="24">
        <f>IF(Universe!AC2382="","",(Universe!AC2382-$B$2556)/$C$2556)</f>
        <v/>
      </c>
      <c r="I2382" s="24">
        <f>IF(Universe!AD2382="","",(Universe!AD2382-$B$2557)/$C$2557)</f>
        <v/>
      </c>
      <c r="J2382" s="24">
        <f>IF(Universe!AE2382="","",(Universe!AE2382-$B$2558)/$C$2558)</f>
        <v/>
      </c>
      <c r="K2382" s="24">
        <f>IF(Universe!AF2382="","",(Universe!AF2382-$B$2559)/$C$2559)</f>
        <v/>
      </c>
      <c r="L2382" s="24">
        <f>IF(Universe!AG2382="","",(Universe!AG2382-$B$2560)/$C$2560)</f>
        <v/>
      </c>
      <c r="M2382" s="24">
        <f>IF(Universe!AH2382="","",(Universe!AH2382-$B$2561)/$C$2561)</f>
        <v/>
      </c>
      <c r="N2382" s="24">
        <f>IF(Universe!AI2382="","",(Universe!AI2382-$B$2562)/$C$2562)</f>
        <v/>
      </c>
      <c r="O2382" s="24">
        <f>0.74*IF(B2382="",0,B2382)+0.16*IF(C2382="",0,C2382)+0.1*IF(D2382="",0,D2382)</f>
        <v/>
      </c>
      <c r="P2382" s="24">
        <f>0.35*IF(E2382="",0,E2382)+0.35*IF(F2382="",0,F2382)+0.3*IF(G2382="",0,G2382)</f>
        <v/>
      </c>
      <c r="Q2382" s="24">
        <f>0.656*IF(I2382="",0,I2382)+0.344*IF(H2382="",0,H2382)</f>
        <v/>
      </c>
      <c r="R2382" s="24">
        <f>0.338*IF(J2382="",0,J2382)+0.662*IF(K2382="",0,K2382)</f>
        <v/>
      </c>
      <c r="S2382" s="24">
        <f>0.38*IF(L2382="",0,L2382)+0.35*IF(M2382="",0,M2382)+0.27*IF(N2382="",0,N2382)</f>
        <v/>
      </c>
      <c r="T2382" s="24">
        <f>IF(Universe!S2382="","",((Universe!S2382-$B$2565)/$C$2565)^3)</f>
        <v/>
      </c>
      <c r="U2382" s="24">
        <f>IF(Universe!S2382="","",(Universe!S2382-$B$2565)/$C$2565)</f>
        <v/>
      </c>
      <c r="V2382" s="24">
        <f>IF(Universe!T2382="","",(Universe!T2382-$B$2566)/$C$2566)</f>
        <v/>
      </c>
      <c r="W2382" s="24">
        <f>IF(Universe!U2382="","",(Universe!U2382-$B$2567)/$C$2567)</f>
        <v/>
      </c>
      <c r="X2382" s="24">
        <f>IF(O2382="","",(O2382-$B$2571)/$C$2571)</f>
        <v/>
      </c>
      <c r="Y2382" s="24">
        <f>IF(T2382="","",(T2382-$B$2576)/$C$2576)</f>
        <v/>
      </c>
      <c r="Z2382" s="24">
        <f>IF(Universe!V2382="","",(Universe!V2382-$B$2568)/$C$2568)</f>
        <v/>
      </c>
      <c r="AA2382" s="24">
        <f>IF(P2382="","",(P2382-$B$2572)/$C$2572)</f>
        <v/>
      </c>
      <c r="AB2382" s="24">
        <f>IF(Q2382="","",(Q2382-$B$2573)/$C$2573)</f>
        <v/>
      </c>
      <c r="AC2382" s="24">
        <f>IF(R2382="","",(R2382-$B$2574)/$C$2574)</f>
        <v/>
      </c>
      <c r="AD2382" s="24">
        <f>IF(S2382="","",(S2382-$B$2575)/$C$2575)</f>
        <v/>
      </c>
      <c r="AE2382" s="24">
        <f>IF(Y2382="","",Y2382-(19.12044933116382+16.522174187581257*U2382))</f>
        <v/>
      </c>
      <c r="AF2382" s="24">
        <f>IF(X2382="","",(X2382-(-0.27268023098325006+0.47142105304415904*V2382+-0.3189264934812436*U2382)--5.286111042926227e-16)/0.7994208745952703)</f>
        <v/>
      </c>
      <c r="AG2382" s="24">
        <f>IF(AA2382="","",(AA2382-(0.5248806186338691+-0.064206457956449*U2382)-5.43454825424064e-16)/0.9977404048781155)</f>
        <v/>
      </c>
      <c r="AH2382" s="25" t="n">
        <v>-3.335876958119722</v>
      </c>
      <c r="AI2382" s="25" t="n">
        <v>-1.129453728448207</v>
      </c>
      <c r="AJ2382" s="25" t="n">
        <v>-0.583710154371283</v>
      </c>
      <c r="AK2382" s="25" t="n">
        <v>-0.5334495020174023</v>
      </c>
      <c r="AL2382" s="25" t="n">
        <v>2.376963549718405</v>
      </c>
      <c r="AM2382" s="25" t="n">
        <v>0.8539087466605314</v>
      </c>
      <c r="AN2382" s="25" t="n">
        <v>-2.08399739099171</v>
      </c>
      <c r="AO2382" s="25" t="n">
        <v>0.2131149159399543</v>
      </c>
      <c r="AP2382" s="25" t="n">
        <v>0.9864580488378012</v>
      </c>
      <c r="AQ2382" s="25" t="n">
        <v>4.014161933402884</v>
      </c>
    </row>
    <row r="2383">
      <c r="A2383" s="23">
        <f>Universe!A2383</f>
        <v/>
      </c>
      <c r="B2383" s="24">
        <f>IF(Universe!W2383="","",(Universe!W2383-$B$2550)/$C$2550)</f>
        <v/>
      </c>
      <c r="C2383" s="24">
        <f>IF(Universe!X2383="","",(Universe!X2383-$B$2551)/$C$2551)</f>
        <v/>
      </c>
      <c r="D2383" s="24">
        <f>IF(Universe!Y2383="","",(Universe!Y2383-$B$2552)/$C$2552)</f>
        <v/>
      </c>
      <c r="E2383" s="24">
        <f>IF(Universe!Z2383="","",(Universe!Z2383-$B$2553)/$C$2553)</f>
        <v/>
      </c>
      <c r="F2383" s="24">
        <f>IF(Universe!AA2383="","",(Universe!AA2383-$B$2554)/$C$2554)</f>
        <v/>
      </c>
      <c r="G2383" s="24">
        <f>IF(Universe!AB2383="","",(Universe!AB2383-$B$2555)/$C$2555)</f>
        <v/>
      </c>
      <c r="H2383" s="24">
        <f>IF(Universe!AC2383="","",(Universe!AC2383-$B$2556)/$C$2556)</f>
        <v/>
      </c>
      <c r="I2383" s="24">
        <f>IF(Universe!AD2383="","",(Universe!AD2383-$B$2557)/$C$2557)</f>
        <v/>
      </c>
      <c r="J2383" s="24">
        <f>IF(Universe!AE2383="","",(Universe!AE2383-$B$2558)/$C$2558)</f>
        <v/>
      </c>
      <c r="K2383" s="24">
        <f>IF(Universe!AF2383="","",(Universe!AF2383-$B$2559)/$C$2559)</f>
        <v/>
      </c>
      <c r="L2383" s="24">
        <f>IF(Universe!AG2383="","",(Universe!AG2383-$B$2560)/$C$2560)</f>
        <v/>
      </c>
      <c r="M2383" s="24">
        <f>IF(Universe!AH2383="","",(Universe!AH2383-$B$2561)/$C$2561)</f>
        <v/>
      </c>
      <c r="N2383" s="24">
        <f>IF(Universe!AI2383="","",(Universe!AI2383-$B$2562)/$C$2562)</f>
        <v/>
      </c>
      <c r="O2383" s="24">
        <f>0.74*IF(B2383="",0,B2383)+0.16*IF(C2383="",0,C2383)+0.1*IF(D2383="",0,D2383)</f>
        <v/>
      </c>
      <c r="P2383" s="24">
        <f>0.35*IF(E2383="",0,E2383)+0.35*IF(F2383="",0,F2383)+0.3*IF(G2383="",0,G2383)</f>
        <v/>
      </c>
      <c r="Q2383" s="24">
        <f>0.656*IF(I2383="",0,I2383)+0.344*IF(H2383="",0,H2383)</f>
        <v/>
      </c>
      <c r="R2383" s="24">
        <f>0.338*IF(J2383="",0,J2383)+0.662*IF(K2383="",0,K2383)</f>
        <v/>
      </c>
      <c r="S2383" s="24">
        <f>0.38*IF(L2383="",0,L2383)+0.35*IF(M2383="",0,M2383)+0.27*IF(N2383="",0,N2383)</f>
        <v/>
      </c>
      <c r="T2383" s="24">
        <f>IF(Universe!S2383="","",((Universe!S2383-$B$2565)/$C$2565)^3)</f>
        <v/>
      </c>
      <c r="U2383" s="24">
        <f>IF(Universe!S2383="","",(Universe!S2383-$B$2565)/$C$2565)</f>
        <v/>
      </c>
      <c r="V2383" s="24">
        <f>IF(Universe!T2383="","",(Universe!T2383-$B$2566)/$C$2566)</f>
        <v/>
      </c>
      <c r="W2383" s="24">
        <f>IF(Universe!U2383="","",(Universe!U2383-$B$2567)/$C$2567)</f>
        <v/>
      </c>
      <c r="X2383" s="24">
        <f>IF(O2383="","",(O2383-$B$2571)/$C$2571)</f>
        <v/>
      </c>
      <c r="Y2383" s="24">
        <f>IF(T2383="","",(T2383-$B$2576)/$C$2576)</f>
        <v/>
      </c>
      <c r="Z2383" s="24">
        <f>IF(Universe!V2383="","",(Universe!V2383-$B$2568)/$C$2568)</f>
        <v/>
      </c>
      <c r="AA2383" s="24">
        <f>IF(P2383="","",(P2383-$B$2572)/$C$2572)</f>
        <v/>
      </c>
      <c r="AB2383" s="24">
        <f>IF(Q2383="","",(Q2383-$B$2573)/$C$2573)</f>
        <v/>
      </c>
      <c r="AC2383" s="24">
        <f>IF(R2383="","",(R2383-$B$2574)/$C$2574)</f>
        <v/>
      </c>
      <c r="AD2383" s="24">
        <f>IF(S2383="","",(S2383-$B$2575)/$C$2575)</f>
        <v/>
      </c>
      <c r="AE2383" s="24">
        <f>IF(Y2383="","",Y2383-(19.12044933116382+16.522174187581257*U2383))</f>
        <v/>
      </c>
      <c r="AF2383" s="24">
        <f>IF(X2383="","",(X2383-(-0.27268023098325006+0.47142105304415904*V2383+-0.3189264934812436*U2383)--5.286111042926227e-16)/0.7994208745952703)</f>
        <v/>
      </c>
      <c r="AG2383" s="24">
        <f>IF(AA2383="","",(AA2383-(0.5248806186338691+-0.064206457956449*U2383)-5.43454825424064e-16)/0.9977404048781155)</f>
        <v/>
      </c>
      <c r="AH2383" s="25" t="n">
        <v>-2.903478001307038</v>
      </c>
      <c r="AI2383" s="25" t="n">
        <v>0.069632656686516</v>
      </c>
      <c r="AJ2383" s="25" t="n">
        <v>-1.764769188095028</v>
      </c>
      <c r="AK2383" s="25" t="n">
        <v>2.715078842460966</v>
      </c>
      <c r="AL2383" s="25" t="n">
        <v>3.080294027107948</v>
      </c>
      <c r="AM2383" s="25" t="n">
        <v>0.1186312910716948</v>
      </c>
      <c r="AN2383" s="25" t="n">
        <v>0.8126147167938435</v>
      </c>
      <c r="AO2383" s="25" t="n">
        <v>-0.5608155278504313</v>
      </c>
      <c r="AP2383" s="25" t="n">
        <v>-0.1585708069043775</v>
      </c>
      <c r="AQ2383" s="25" t="n">
        <v>-0.3523628819414074</v>
      </c>
    </row>
    <row r="2384">
      <c r="A2384" s="23">
        <f>Universe!A2384</f>
        <v/>
      </c>
      <c r="B2384" s="24">
        <f>IF(Universe!W2384="","",(Universe!W2384-$B$2550)/$C$2550)</f>
        <v/>
      </c>
      <c r="C2384" s="24">
        <f>IF(Universe!X2384="","",(Universe!X2384-$B$2551)/$C$2551)</f>
        <v/>
      </c>
      <c r="D2384" s="24">
        <f>IF(Universe!Y2384="","",(Universe!Y2384-$B$2552)/$C$2552)</f>
        <v/>
      </c>
      <c r="E2384" s="24">
        <f>IF(Universe!Z2384="","",(Universe!Z2384-$B$2553)/$C$2553)</f>
        <v/>
      </c>
      <c r="F2384" s="24">
        <f>IF(Universe!AA2384="","",(Universe!AA2384-$B$2554)/$C$2554)</f>
        <v/>
      </c>
      <c r="G2384" s="24">
        <f>IF(Universe!AB2384="","",(Universe!AB2384-$B$2555)/$C$2555)</f>
        <v/>
      </c>
      <c r="H2384" s="24">
        <f>IF(Universe!AC2384="","",(Universe!AC2384-$B$2556)/$C$2556)</f>
        <v/>
      </c>
      <c r="I2384" s="24">
        <f>IF(Universe!AD2384="","",(Universe!AD2384-$B$2557)/$C$2557)</f>
        <v/>
      </c>
      <c r="J2384" s="24">
        <f>IF(Universe!AE2384="","",(Universe!AE2384-$B$2558)/$C$2558)</f>
        <v/>
      </c>
      <c r="K2384" s="24">
        <f>IF(Universe!AF2384="","",(Universe!AF2384-$B$2559)/$C$2559)</f>
        <v/>
      </c>
      <c r="L2384" s="24">
        <f>IF(Universe!AG2384="","",(Universe!AG2384-$B$2560)/$C$2560)</f>
        <v/>
      </c>
      <c r="M2384" s="24">
        <f>IF(Universe!AH2384="","",(Universe!AH2384-$B$2561)/$C$2561)</f>
        <v/>
      </c>
      <c r="N2384" s="24">
        <f>IF(Universe!AI2384="","",(Universe!AI2384-$B$2562)/$C$2562)</f>
        <v/>
      </c>
      <c r="O2384" s="24">
        <f>0.74*IF(B2384="",0,B2384)+0.16*IF(C2384="",0,C2384)+0.1*IF(D2384="",0,D2384)</f>
        <v/>
      </c>
      <c r="P2384" s="24">
        <f>0.35*IF(E2384="",0,E2384)+0.35*IF(F2384="",0,F2384)+0.3*IF(G2384="",0,G2384)</f>
        <v/>
      </c>
      <c r="Q2384" s="24">
        <f>0.656*IF(I2384="",0,I2384)+0.344*IF(H2384="",0,H2384)</f>
        <v/>
      </c>
      <c r="R2384" s="24">
        <f>0.338*IF(J2384="",0,J2384)+0.662*IF(K2384="",0,K2384)</f>
        <v/>
      </c>
      <c r="S2384" s="24">
        <f>0.38*IF(L2384="",0,L2384)+0.35*IF(M2384="",0,M2384)+0.27*IF(N2384="",0,N2384)</f>
        <v/>
      </c>
      <c r="T2384" s="24">
        <f>IF(Universe!S2384="","",((Universe!S2384-$B$2565)/$C$2565)^3)</f>
        <v/>
      </c>
      <c r="U2384" s="24">
        <f>IF(Universe!S2384="","",(Universe!S2384-$B$2565)/$C$2565)</f>
        <v/>
      </c>
      <c r="V2384" s="24">
        <f>IF(Universe!T2384="","",(Universe!T2384-$B$2566)/$C$2566)</f>
        <v/>
      </c>
      <c r="W2384" s="24">
        <f>IF(Universe!U2384="","",(Universe!U2384-$B$2567)/$C$2567)</f>
        <v/>
      </c>
      <c r="X2384" s="24">
        <f>IF(O2384="","",(O2384-$B$2571)/$C$2571)</f>
        <v/>
      </c>
      <c r="Y2384" s="24">
        <f>IF(T2384="","",(T2384-$B$2576)/$C$2576)</f>
        <v/>
      </c>
      <c r="Z2384" s="24">
        <f>IF(Universe!V2384="","",(Universe!V2384-$B$2568)/$C$2568)</f>
        <v/>
      </c>
      <c r="AA2384" s="24">
        <f>IF(P2384="","",(P2384-$B$2572)/$C$2572)</f>
        <v/>
      </c>
      <c r="AB2384" s="24">
        <f>IF(Q2384="","",(Q2384-$B$2573)/$C$2573)</f>
        <v/>
      </c>
      <c r="AC2384" s="24">
        <f>IF(R2384="","",(R2384-$B$2574)/$C$2574)</f>
        <v/>
      </c>
      <c r="AD2384" s="24">
        <f>IF(S2384="","",(S2384-$B$2575)/$C$2575)</f>
        <v/>
      </c>
      <c r="AE2384" s="24">
        <f>IF(Y2384="","",Y2384-(19.12044933116382+16.522174187581257*U2384))</f>
        <v/>
      </c>
      <c r="AF2384" s="24">
        <f>IF(X2384="","",(X2384-(-0.27268023098325006+0.47142105304415904*V2384+-0.3189264934812436*U2384)--5.286111042926227e-16)/0.7994208745952703)</f>
        <v/>
      </c>
      <c r="AG2384" s="24">
        <f>IF(AA2384="","",(AA2384-(0.5248806186338691+-0.064206457956449*U2384)-5.43454825424064e-16)/0.9977404048781155)</f>
        <v/>
      </c>
      <c r="AH2384" s="25" t="n">
        <v>-2.745606647092103</v>
      </c>
      <c r="AI2384" s="25" t="n">
        <v>-0.7474372968164187</v>
      </c>
      <c r="AJ2384" s="25" t="n">
        <v>-0.7609219497877366</v>
      </c>
      <c r="AK2384" s="25" t="n">
        <v>0.7702766195254266</v>
      </c>
      <c r="AL2384" s="25" t="n">
        <v>3.230030979427179</v>
      </c>
      <c r="AM2384" s="25" t="n">
        <v>-0.1394276402814458</v>
      </c>
      <c r="AN2384" s="25" t="n">
        <v>0.7938138829356979</v>
      </c>
      <c r="AO2384" s="25" t="n">
        <v>-0.0983238974528536</v>
      </c>
      <c r="AP2384" s="25" t="n">
        <v>-0.7407524663449524</v>
      </c>
      <c r="AQ2384" s="25" t="n">
        <v>0.1019089089740949</v>
      </c>
    </row>
    <row r="2385">
      <c r="A2385" s="23">
        <f>Universe!A2385</f>
        <v/>
      </c>
      <c r="B2385" s="24">
        <f>IF(Universe!W2385="","",(Universe!W2385-$B$2550)/$C$2550)</f>
        <v/>
      </c>
      <c r="C2385" s="24">
        <f>IF(Universe!X2385="","",(Universe!X2385-$B$2551)/$C$2551)</f>
        <v/>
      </c>
      <c r="D2385" s="24">
        <f>IF(Universe!Y2385="","",(Universe!Y2385-$B$2552)/$C$2552)</f>
        <v/>
      </c>
      <c r="E2385" s="24">
        <f>IF(Universe!Z2385="","",(Universe!Z2385-$B$2553)/$C$2553)</f>
        <v/>
      </c>
      <c r="F2385" s="24">
        <f>IF(Universe!AA2385="","",(Universe!AA2385-$B$2554)/$C$2554)</f>
        <v/>
      </c>
      <c r="G2385" s="24">
        <f>IF(Universe!AB2385="","",(Universe!AB2385-$B$2555)/$C$2555)</f>
        <v/>
      </c>
      <c r="H2385" s="24">
        <f>IF(Universe!AC2385="","",(Universe!AC2385-$B$2556)/$C$2556)</f>
        <v/>
      </c>
      <c r="I2385" s="24">
        <f>IF(Universe!AD2385="","",(Universe!AD2385-$B$2557)/$C$2557)</f>
        <v/>
      </c>
      <c r="J2385" s="24">
        <f>IF(Universe!AE2385="","",(Universe!AE2385-$B$2558)/$C$2558)</f>
        <v/>
      </c>
      <c r="K2385" s="24">
        <f>IF(Universe!AF2385="","",(Universe!AF2385-$B$2559)/$C$2559)</f>
        <v/>
      </c>
      <c r="L2385" s="24">
        <f>IF(Universe!AG2385="","",(Universe!AG2385-$B$2560)/$C$2560)</f>
        <v/>
      </c>
      <c r="M2385" s="24">
        <f>IF(Universe!AH2385="","",(Universe!AH2385-$B$2561)/$C$2561)</f>
        <v/>
      </c>
      <c r="N2385" s="24">
        <f>IF(Universe!AI2385="","",(Universe!AI2385-$B$2562)/$C$2562)</f>
        <v/>
      </c>
      <c r="O2385" s="24">
        <f>0.74*IF(B2385="",0,B2385)+0.16*IF(C2385="",0,C2385)+0.1*IF(D2385="",0,D2385)</f>
        <v/>
      </c>
      <c r="P2385" s="24">
        <f>0.35*IF(E2385="",0,E2385)+0.35*IF(F2385="",0,F2385)+0.3*IF(G2385="",0,G2385)</f>
        <v/>
      </c>
      <c r="Q2385" s="24">
        <f>0.656*IF(I2385="",0,I2385)+0.344*IF(H2385="",0,H2385)</f>
        <v/>
      </c>
      <c r="R2385" s="24">
        <f>0.338*IF(J2385="",0,J2385)+0.662*IF(K2385="",0,K2385)</f>
        <v/>
      </c>
      <c r="S2385" s="24">
        <f>0.38*IF(L2385="",0,L2385)+0.35*IF(M2385="",0,M2385)+0.27*IF(N2385="",0,N2385)</f>
        <v/>
      </c>
      <c r="T2385" s="24">
        <f>IF(Universe!S2385="","",((Universe!S2385-$B$2565)/$C$2565)^3)</f>
        <v/>
      </c>
      <c r="U2385" s="24">
        <f>IF(Universe!S2385="","",(Universe!S2385-$B$2565)/$C$2565)</f>
        <v/>
      </c>
      <c r="V2385" s="24">
        <f>IF(Universe!T2385="","",(Universe!T2385-$B$2566)/$C$2566)</f>
        <v/>
      </c>
      <c r="W2385" s="24">
        <f>IF(Universe!U2385="","",(Universe!U2385-$B$2567)/$C$2567)</f>
        <v/>
      </c>
      <c r="X2385" s="24">
        <f>IF(O2385="","",(O2385-$B$2571)/$C$2571)</f>
        <v/>
      </c>
      <c r="Y2385" s="24">
        <f>IF(T2385="","",(T2385-$B$2576)/$C$2576)</f>
        <v/>
      </c>
      <c r="Z2385" s="24">
        <f>IF(Universe!V2385="","",(Universe!V2385-$B$2568)/$C$2568)</f>
        <v/>
      </c>
      <c r="AA2385" s="24">
        <f>IF(P2385="","",(P2385-$B$2572)/$C$2572)</f>
        <v/>
      </c>
      <c r="AB2385" s="24">
        <f>IF(Q2385="","",(Q2385-$B$2573)/$C$2573)</f>
        <v/>
      </c>
      <c r="AC2385" s="24">
        <f>IF(R2385="","",(R2385-$B$2574)/$C$2574)</f>
        <v/>
      </c>
      <c r="AD2385" s="24">
        <f>IF(S2385="","",(S2385-$B$2575)/$C$2575)</f>
        <v/>
      </c>
      <c r="AE2385" s="24">
        <f>IF(Y2385="","",Y2385-(19.12044933116382+16.522174187581257*U2385))</f>
        <v/>
      </c>
      <c r="AF2385" s="24">
        <f>IF(X2385="","",(X2385-(-0.27268023098325006+0.47142105304415904*V2385+-0.3189264934812436*U2385)--5.286111042926227e-16)/0.7994208745952703)</f>
        <v/>
      </c>
      <c r="AG2385" s="24">
        <f>IF(AA2385="","",(AA2385-(0.5248806186338691+-0.064206457956449*U2385)-5.43454825424064e-16)/0.9977404048781155)</f>
        <v/>
      </c>
      <c r="AH2385" s="25" t="n">
        <v>-2.224100229933895</v>
      </c>
      <c r="AI2385" s="25" t="n">
        <v>3.299804222420497</v>
      </c>
      <c r="AJ2385" s="25" t="n">
        <v>-1.636180008577379</v>
      </c>
      <c r="AK2385" s="25" t="n">
        <v>-0.8305327659297139</v>
      </c>
      <c r="AL2385" s="25" t="n">
        <v>3.368010098581177</v>
      </c>
      <c r="AM2385" s="25" t="n">
        <v>0.053884246446218</v>
      </c>
      <c r="AN2385" s="25" t="n">
        <v>1.190286806209832</v>
      </c>
      <c r="AO2385" s="25" t="n">
        <v>-0.2456645107189985</v>
      </c>
      <c r="AP2385" s="25" t="n">
        <v>-1.667657537354164</v>
      </c>
      <c r="AQ2385" s="25" t="n">
        <v>0.9037465672074954</v>
      </c>
    </row>
    <row r="2386">
      <c r="A2386" s="23">
        <f>Universe!A2386</f>
        <v/>
      </c>
      <c r="B2386" s="24">
        <f>IF(Universe!W2386="","",(Universe!W2386-$B$2550)/$C$2550)</f>
        <v/>
      </c>
      <c r="C2386" s="24">
        <f>IF(Universe!X2386="","",(Universe!X2386-$B$2551)/$C$2551)</f>
        <v/>
      </c>
      <c r="D2386" s="24">
        <f>IF(Universe!Y2386="","",(Universe!Y2386-$B$2552)/$C$2552)</f>
        <v/>
      </c>
      <c r="E2386" s="24">
        <f>IF(Universe!Z2386="","",(Universe!Z2386-$B$2553)/$C$2553)</f>
        <v/>
      </c>
      <c r="F2386" s="24">
        <f>IF(Universe!AA2386="","",(Universe!AA2386-$B$2554)/$C$2554)</f>
        <v/>
      </c>
      <c r="G2386" s="24">
        <f>IF(Universe!AB2386="","",(Universe!AB2386-$B$2555)/$C$2555)</f>
        <v/>
      </c>
      <c r="H2386" s="24">
        <f>IF(Universe!AC2386="","",(Universe!AC2386-$B$2556)/$C$2556)</f>
        <v/>
      </c>
      <c r="I2386" s="24">
        <f>IF(Universe!AD2386="","",(Universe!AD2386-$B$2557)/$C$2557)</f>
        <v/>
      </c>
      <c r="J2386" s="24">
        <f>IF(Universe!AE2386="","",(Universe!AE2386-$B$2558)/$C$2558)</f>
        <v/>
      </c>
      <c r="K2386" s="24">
        <f>IF(Universe!AF2386="","",(Universe!AF2386-$B$2559)/$C$2559)</f>
        <v/>
      </c>
      <c r="L2386" s="24">
        <f>IF(Universe!AG2386="","",(Universe!AG2386-$B$2560)/$C$2560)</f>
        <v/>
      </c>
      <c r="M2386" s="24">
        <f>IF(Universe!AH2386="","",(Universe!AH2386-$B$2561)/$C$2561)</f>
        <v/>
      </c>
      <c r="N2386" s="24">
        <f>IF(Universe!AI2386="","",(Universe!AI2386-$B$2562)/$C$2562)</f>
        <v/>
      </c>
      <c r="O2386" s="24">
        <f>0.74*IF(B2386="",0,B2386)+0.16*IF(C2386="",0,C2386)+0.1*IF(D2386="",0,D2386)</f>
        <v/>
      </c>
      <c r="P2386" s="24">
        <f>0.35*IF(E2386="",0,E2386)+0.35*IF(F2386="",0,F2386)+0.3*IF(G2386="",0,G2386)</f>
        <v/>
      </c>
      <c r="Q2386" s="24">
        <f>0.656*IF(I2386="",0,I2386)+0.344*IF(H2386="",0,H2386)</f>
        <v/>
      </c>
      <c r="R2386" s="24">
        <f>0.338*IF(J2386="",0,J2386)+0.662*IF(K2386="",0,K2386)</f>
        <v/>
      </c>
      <c r="S2386" s="24">
        <f>0.38*IF(L2386="",0,L2386)+0.35*IF(M2386="",0,M2386)+0.27*IF(N2386="",0,N2386)</f>
        <v/>
      </c>
      <c r="T2386" s="24">
        <f>IF(Universe!S2386="","",((Universe!S2386-$B$2565)/$C$2565)^3)</f>
        <v/>
      </c>
      <c r="U2386" s="24">
        <f>IF(Universe!S2386="","",(Universe!S2386-$B$2565)/$C$2565)</f>
        <v/>
      </c>
      <c r="V2386" s="24">
        <f>IF(Universe!T2386="","",(Universe!T2386-$B$2566)/$C$2566)</f>
        <v/>
      </c>
      <c r="W2386" s="24">
        <f>IF(Universe!U2386="","",(Universe!U2386-$B$2567)/$C$2567)</f>
        <v/>
      </c>
      <c r="X2386" s="24">
        <f>IF(O2386="","",(O2386-$B$2571)/$C$2571)</f>
        <v/>
      </c>
      <c r="Y2386" s="24">
        <f>IF(T2386="","",(T2386-$B$2576)/$C$2576)</f>
        <v/>
      </c>
      <c r="Z2386" s="24">
        <f>IF(Universe!V2386="","",(Universe!V2386-$B$2568)/$C$2568)</f>
        <v/>
      </c>
      <c r="AA2386" s="24">
        <f>IF(P2386="","",(P2386-$B$2572)/$C$2572)</f>
        <v/>
      </c>
      <c r="AB2386" s="24">
        <f>IF(Q2386="","",(Q2386-$B$2573)/$C$2573)</f>
        <v/>
      </c>
      <c r="AC2386" s="24">
        <f>IF(R2386="","",(R2386-$B$2574)/$C$2574)</f>
        <v/>
      </c>
      <c r="AD2386" s="24">
        <f>IF(S2386="","",(S2386-$B$2575)/$C$2575)</f>
        <v/>
      </c>
      <c r="AE2386" s="24">
        <f>IF(Y2386="","",Y2386-(19.12044933116382+16.522174187581257*U2386))</f>
        <v/>
      </c>
      <c r="AF2386" s="24">
        <f>IF(X2386="","",(X2386-(-0.27268023098325006+0.47142105304415904*V2386+-0.3189264934812436*U2386)--5.286111042926227e-16)/0.7994208745952703)</f>
        <v/>
      </c>
      <c r="AG2386" s="24">
        <f>IF(AA2386="","",(AA2386-(0.5248806186338691+-0.064206457956449*U2386)-5.43454825424064e-16)/0.9977404048781155)</f>
        <v/>
      </c>
      <c r="AH2386" s="25" t="n">
        <v>-2.619271438962846</v>
      </c>
      <c r="AI2386" s="25" t="n">
        <v>-0.2394306615484129</v>
      </c>
      <c r="AJ2386" s="25" t="n">
        <v>-0.3855115750289784</v>
      </c>
      <c r="AK2386" s="25" t="n">
        <v>-0.5051813632283833</v>
      </c>
      <c r="AL2386" s="25" t="n">
        <v>3.311898443661343</v>
      </c>
      <c r="AM2386" s="25" t="n">
        <v>0.1264559421638058</v>
      </c>
      <c r="AN2386" s="25" t="n">
        <v>-0.2063055466633215</v>
      </c>
      <c r="AO2386" s="25" t="n">
        <v>-0.0800808307900289</v>
      </c>
      <c r="AP2386" s="25" t="n">
        <v>-1.498506185904022</v>
      </c>
      <c r="AQ2386" s="25" t="n">
        <v>0.1265655747407475</v>
      </c>
    </row>
    <row r="2387">
      <c r="A2387" s="23">
        <f>Universe!A2387</f>
        <v/>
      </c>
      <c r="B2387" s="24">
        <f>IF(Universe!W2387="","",(Universe!W2387-$B$2550)/$C$2550)</f>
        <v/>
      </c>
      <c r="C2387" s="24">
        <f>IF(Universe!X2387="","",(Universe!X2387-$B$2551)/$C$2551)</f>
        <v/>
      </c>
      <c r="D2387" s="24">
        <f>IF(Universe!Y2387="","",(Universe!Y2387-$B$2552)/$C$2552)</f>
        <v/>
      </c>
      <c r="E2387" s="24">
        <f>IF(Universe!Z2387="","",(Universe!Z2387-$B$2553)/$C$2553)</f>
        <v/>
      </c>
      <c r="F2387" s="24">
        <f>IF(Universe!AA2387="","",(Universe!AA2387-$B$2554)/$C$2554)</f>
        <v/>
      </c>
      <c r="G2387" s="24">
        <f>IF(Universe!AB2387="","",(Universe!AB2387-$B$2555)/$C$2555)</f>
        <v/>
      </c>
      <c r="H2387" s="24">
        <f>IF(Universe!AC2387="","",(Universe!AC2387-$B$2556)/$C$2556)</f>
        <v/>
      </c>
      <c r="I2387" s="24">
        <f>IF(Universe!AD2387="","",(Universe!AD2387-$B$2557)/$C$2557)</f>
        <v/>
      </c>
      <c r="J2387" s="24">
        <f>IF(Universe!AE2387="","",(Universe!AE2387-$B$2558)/$C$2558)</f>
        <v/>
      </c>
      <c r="K2387" s="24">
        <f>IF(Universe!AF2387="","",(Universe!AF2387-$B$2559)/$C$2559)</f>
        <v/>
      </c>
      <c r="L2387" s="24">
        <f>IF(Universe!AG2387="","",(Universe!AG2387-$B$2560)/$C$2560)</f>
        <v/>
      </c>
      <c r="M2387" s="24">
        <f>IF(Universe!AH2387="","",(Universe!AH2387-$B$2561)/$C$2561)</f>
        <v/>
      </c>
      <c r="N2387" s="24">
        <f>IF(Universe!AI2387="","",(Universe!AI2387-$B$2562)/$C$2562)</f>
        <v/>
      </c>
      <c r="O2387" s="24">
        <f>0.74*IF(B2387="",0,B2387)+0.16*IF(C2387="",0,C2387)+0.1*IF(D2387="",0,D2387)</f>
        <v/>
      </c>
      <c r="P2387" s="24">
        <f>0.35*IF(E2387="",0,E2387)+0.35*IF(F2387="",0,F2387)+0.3*IF(G2387="",0,G2387)</f>
        <v/>
      </c>
      <c r="Q2387" s="24">
        <f>0.656*IF(I2387="",0,I2387)+0.344*IF(H2387="",0,H2387)</f>
        <v/>
      </c>
      <c r="R2387" s="24">
        <f>0.338*IF(J2387="",0,J2387)+0.662*IF(K2387="",0,K2387)</f>
        <v/>
      </c>
      <c r="S2387" s="24">
        <f>0.38*IF(L2387="",0,L2387)+0.35*IF(M2387="",0,M2387)+0.27*IF(N2387="",0,N2387)</f>
        <v/>
      </c>
      <c r="T2387" s="24">
        <f>IF(Universe!S2387="","",((Universe!S2387-$B$2565)/$C$2565)^3)</f>
        <v/>
      </c>
      <c r="U2387" s="24">
        <f>IF(Universe!S2387="","",(Universe!S2387-$B$2565)/$C$2565)</f>
        <v/>
      </c>
      <c r="V2387" s="24">
        <f>IF(Universe!T2387="","",(Universe!T2387-$B$2566)/$C$2566)</f>
        <v/>
      </c>
      <c r="W2387" s="24">
        <f>IF(Universe!U2387="","",(Universe!U2387-$B$2567)/$C$2567)</f>
        <v/>
      </c>
      <c r="X2387" s="24">
        <f>IF(O2387="","",(O2387-$B$2571)/$C$2571)</f>
        <v/>
      </c>
      <c r="Y2387" s="24">
        <f>IF(T2387="","",(T2387-$B$2576)/$C$2576)</f>
        <v/>
      </c>
      <c r="Z2387" s="24">
        <f>IF(Universe!V2387="","",(Universe!V2387-$B$2568)/$C$2568)</f>
        <v/>
      </c>
      <c r="AA2387" s="24">
        <f>IF(P2387="","",(P2387-$B$2572)/$C$2572)</f>
        <v/>
      </c>
      <c r="AB2387" s="24">
        <f>IF(Q2387="","",(Q2387-$B$2573)/$C$2573)</f>
        <v/>
      </c>
      <c r="AC2387" s="24">
        <f>IF(R2387="","",(R2387-$B$2574)/$C$2574)</f>
        <v/>
      </c>
      <c r="AD2387" s="24">
        <f>IF(S2387="","",(S2387-$B$2575)/$C$2575)</f>
        <v/>
      </c>
      <c r="AE2387" s="24">
        <f>IF(Y2387="","",Y2387-(19.12044933116382+16.522174187581257*U2387))</f>
        <v/>
      </c>
      <c r="AF2387" s="24">
        <f>IF(X2387="","",(X2387-(-0.27268023098325006+0.47142105304415904*V2387+-0.3189264934812436*U2387)--5.286111042926227e-16)/0.7994208745952703)</f>
        <v/>
      </c>
      <c r="AG2387" s="24">
        <f>IF(AA2387="","",(AA2387-(0.5248806186338691+-0.064206457956449*U2387)-5.43454825424064e-16)/0.9977404048781155)</f>
        <v/>
      </c>
      <c r="AH2387" s="25" t="n">
        <v>-1.121248300735267</v>
      </c>
      <c r="AI2387" s="25" t="n">
        <v>-1.311550466090024</v>
      </c>
      <c r="AJ2387" s="25" t="n">
        <v>-0.1545209465841792</v>
      </c>
      <c r="AK2387" s="25" t="n">
        <v>-0.0183317441035118</v>
      </c>
      <c r="AL2387" s="25" t="n">
        <v>2.264675657707427</v>
      </c>
      <c r="AM2387" s="25" t="n">
        <v>0.822802152891425</v>
      </c>
      <c r="AN2387" s="25" t="n">
        <v>-0.7789526319684631</v>
      </c>
      <c r="AO2387" s="25" t="n">
        <v>0.1190243445019782</v>
      </c>
      <c r="AP2387" s="25" t="n">
        <v>0.5889290520828859</v>
      </c>
      <c r="AQ2387" s="25" t="n">
        <v>0.3139605771326402</v>
      </c>
    </row>
    <row r="2388">
      <c r="A2388" s="23">
        <f>Universe!A2388</f>
        <v/>
      </c>
      <c r="B2388" s="24">
        <f>IF(Universe!W2388="","",(Universe!W2388-$B$2550)/$C$2550)</f>
        <v/>
      </c>
      <c r="C2388" s="24">
        <f>IF(Universe!X2388="","",(Universe!X2388-$B$2551)/$C$2551)</f>
        <v/>
      </c>
      <c r="D2388" s="24">
        <f>IF(Universe!Y2388="","",(Universe!Y2388-$B$2552)/$C$2552)</f>
        <v/>
      </c>
      <c r="E2388" s="24">
        <f>IF(Universe!Z2388="","",(Universe!Z2388-$B$2553)/$C$2553)</f>
        <v/>
      </c>
      <c r="F2388" s="24">
        <f>IF(Universe!AA2388="","",(Universe!AA2388-$B$2554)/$C$2554)</f>
        <v/>
      </c>
      <c r="G2388" s="24">
        <f>IF(Universe!AB2388="","",(Universe!AB2388-$B$2555)/$C$2555)</f>
        <v/>
      </c>
      <c r="H2388" s="24">
        <f>IF(Universe!AC2388="","",(Universe!AC2388-$B$2556)/$C$2556)</f>
        <v/>
      </c>
      <c r="I2388" s="24">
        <f>IF(Universe!AD2388="","",(Universe!AD2388-$B$2557)/$C$2557)</f>
        <v/>
      </c>
      <c r="J2388" s="24">
        <f>IF(Universe!AE2388="","",(Universe!AE2388-$B$2558)/$C$2558)</f>
        <v/>
      </c>
      <c r="K2388" s="24">
        <f>IF(Universe!AF2388="","",(Universe!AF2388-$B$2559)/$C$2559)</f>
        <v/>
      </c>
      <c r="L2388" s="24">
        <f>IF(Universe!AG2388="","",(Universe!AG2388-$B$2560)/$C$2560)</f>
        <v/>
      </c>
      <c r="M2388" s="24">
        <f>IF(Universe!AH2388="","",(Universe!AH2388-$B$2561)/$C$2561)</f>
        <v/>
      </c>
      <c r="N2388" s="24">
        <f>IF(Universe!AI2388="","",(Universe!AI2388-$B$2562)/$C$2562)</f>
        <v/>
      </c>
      <c r="O2388" s="24">
        <f>0.74*IF(B2388="",0,B2388)+0.16*IF(C2388="",0,C2388)+0.1*IF(D2388="",0,D2388)</f>
        <v/>
      </c>
      <c r="P2388" s="24">
        <f>0.35*IF(E2388="",0,E2388)+0.35*IF(F2388="",0,F2388)+0.3*IF(G2388="",0,G2388)</f>
        <v/>
      </c>
      <c r="Q2388" s="24">
        <f>0.656*IF(I2388="",0,I2388)+0.344*IF(H2388="",0,H2388)</f>
        <v/>
      </c>
      <c r="R2388" s="24">
        <f>0.338*IF(J2388="",0,J2388)+0.662*IF(K2388="",0,K2388)</f>
        <v/>
      </c>
      <c r="S2388" s="24">
        <f>0.38*IF(L2388="",0,L2388)+0.35*IF(M2388="",0,M2388)+0.27*IF(N2388="",0,N2388)</f>
        <v/>
      </c>
      <c r="T2388" s="24">
        <f>IF(Universe!S2388="","",((Universe!S2388-$B$2565)/$C$2565)^3)</f>
        <v/>
      </c>
      <c r="U2388" s="24">
        <f>IF(Universe!S2388="","",(Universe!S2388-$B$2565)/$C$2565)</f>
        <v/>
      </c>
      <c r="V2388" s="24">
        <f>IF(Universe!T2388="","",(Universe!T2388-$B$2566)/$C$2566)</f>
        <v/>
      </c>
      <c r="W2388" s="24">
        <f>IF(Universe!U2388="","",(Universe!U2388-$B$2567)/$C$2567)</f>
        <v/>
      </c>
      <c r="X2388" s="24">
        <f>IF(O2388="","",(O2388-$B$2571)/$C$2571)</f>
        <v/>
      </c>
      <c r="Y2388" s="24">
        <f>IF(T2388="","",(T2388-$B$2576)/$C$2576)</f>
        <v/>
      </c>
      <c r="Z2388" s="24">
        <f>IF(Universe!V2388="","",(Universe!V2388-$B$2568)/$C$2568)</f>
        <v/>
      </c>
      <c r="AA2388" s="24">
        <f>IF(P2388="","",(P2388-$B$2572)/$C$2572)</f>
        <v/>
      </c>
      <c r="AB2388" s="24">
        <f>IF(Q2388="","",(Q2388-$B$2573)/$C$2573)</f>
        <v/>
      </c>
      <c r="AC2388" s="24">
        <f>IF(R2388="","",(R2388-$B$2574)/$C$2574)</f>
        <v/>
      </c>
      <c r="AD2388" s="24">
        <f>IF(S2388="","",(S2388-$B$2575)/$C$2575)</f>
        <v/>
      </c>
      <c r="AE2388" s="24">
        <f>IF(Y2388="","",Y2388-(19.12044933116382+16.522174187581257*U2388))</f>
        <v/>
      </c>
      <c r="AF2388" s="24">
        <f>IF(X2388="","",(X2388-(-0.27268023098325006+0.47142105304415904*V2388+-0.3189264934812436*U2388)--5.286111042926227e-16)/0.7994208745952703)</f>
        <v/>
      </c>
      <c r="AG2388" s="24">
        <f>IF(AA2388="","",(AA2388-(0.5248806186338691+-0.064206457956449*U2388)-5.43454825424064e-16)/0.9977404048781155)</f>
        <v/>
      </c>
      <c r="AH2388" s="25" t="n">
        <v>-2.878288200974236</v>
      </c>
      <c r="AI2388" s="25" t="n">
        <v>1.093311663011688</v>
      </c>
      <c r="AJ2388" s="25" t="n">
        <v>-0.3770806450105238</v>
      </c>
      <c r="AK2388" s="25" t="n">
        <v>-0.163821757058272</v>
      </c>
      <c r="AL2388" s="25" t="n">
        <v>3.107829916513418</v>
      </c>
      <c r="AM2388" s="25" t="n">
        <v>0.224141996251066</v>
      </c>
      <c r="AN2388" s="25" t="n">
        <v>0.0272958941052022</v>
      </c>
      <c r="AO2388" s="25" t="n">
        <v>0.138307718061162</v>
      </c>
      <c r="AP2388" s="25" t="n">
        <v>-0.9051234594677184</v>
      </c>
      <c r="AQ2388" s="25" t="n">
        <v>-0.6186489839124414</v>
      </c>
    </row>
    <row r="2389">
      <c r="A2389" s="23">
        <f>Universe!A2389</f>
        <v/>
      </c>
      <c r="B2389" s="24">
        <f>IF(Universe!W2389="","",(Universe!W2389-$B$2550)/$C$2550)</f>
        <v/>
      </c>
      <c r="C2389" s="24">
        <f>IF(Universe!X2389="","",(Universe!X2389-$B$2551)/$C$2551)</f>
        <v/>
      </c>
      <c r="D2389" s="24">
        <f>IF(Universe!Y2389="","",(Universe!Y2389-$B$2552)/$C$2552)</f>
        <v/>
      </c>
      <c r="E2389" s="24">
        <f>IF(Universe!Z2389="","",(Universe!Z2389-$B$2553)/$C$2553)</f>
        <v/>
      </c>
      <c r="F2389" s="24">
        <f>IF(Universe!AA2389="","",(Universe!AA2389-$B$2554)/$C$2554)</f>
        <v/>
      </c>
      <c r="G2389" s="24">
        <f>IF(Universe!AB2389="","",(Universe!AB2389-$B$2555)/$C$2555)</f>
        <v/>
      </c>
      <c r="H2389" s="24">
        <f>IF(Universe!AC2389="","",(Universe!AC2389-$B$2556)/$C$2556)</f>
        <v/>
      </c>
      <c r="I2389" s="24">
        <f>IF(Universe!AD2389="","",(Universe!AD2389-$B$2557)/$C$2557)</f>
        <v/>
      </c>
      <c r="J2389" s="24">
        <f>IF(Universe!AE2389="","",(Universe!AE2389-$B$2558)/$C$2558)</f>
        <v/>
      </c>
      <c r="K2389" s="24">
        <f>IF(Universe!AF2389="","",(Universe!AF2389-$B$2559)/$C$2559)</f>
        <v/>
      </c>
      <c r="L2389" s="24">
        <f>IF(Universe!AG2389="","",(Universe!AG2389-$B$2560)/$C$2560)</f>
        <v/>
      </c>
      <c r="M2389" s="24">
        <f>IF(Universe!AH2389="","",(Universe!AH2389-$B$2561)/$C$2561)</f>
        <v/>
      </c>
      <c r="N2389" s="24">
        <f>IF(Universe!AI2389="","",(Universe!AI2389-$B$2562)/$C$2562)</f>
        <v/>
      </c>
      <c r="O2389" s="24">
        <f>0.74*IF(B2389="",0,B2389)+0.16*IF(C2389="",0,C2389)+0.1*IF(D2389="",0,D2389)</f>
        <v/>
      </c>
      <c r="P2389" s="24">
        <f>0.35*IF(E2389="",0,E2389)+0.35*IF(F2389="",0,F2389)+0.3*IF(G2389="",0,G2389)</f>
        <v/>
      </c>
      <c r="Q2389" s="24">
        <f>0.656*IF(I2389="",0,I2389)+0.344*IF(H2389="",0,H2389)</f>
        <v/>
      </c>
      <c r="R2389" s="24">
        <f>0.338*IF(J2389="",0,J2389)+0.662*IF(K2389="",0,K2389)</f>
        <v/>
      </c>
      <c r="S2389" s="24">
        <f>0.38*IF(L2389="",0,L2389)+0.35*IF(M2389="",0,M2389)+0.27*IF(N2389="",0,N2389)</f>
        <v/>
      </c>
      <c r="T2389" s="24">
        <f>IF(Universe!S2389="","",((Universe!S2389-$B$2565)/$C$2565)^3)</f>
        <v/>
      </c>
      <c r="U2389" s="24">
        <f>IF(Universe!S2389="","",(Universe!S2389-$B$2565)/$C$2565)</f>
        <v/>
      </c>
      <c r="V2389" s="24">
        <f>IF(Universe!T2389="","",(Universe!T2389-$B$2566)/$C$2566)</f>
        <v/>
      </c>
      <c r="W2389" s="24">
        <f>IF(Universe!U2389="","",(Universe!U2389-$B$2567)/$C$2567)</f>
        <v/>
      </c>
      <c r="X2389" s="24">
        <f>IF(O2389="","",(O2389-$B$2571)/$C$2571)</f>
        <v/>
      </c>
      <c r="Y2389" s="24">
        <f>IF(T2389="","",(T2389-$B$2576)/$C$2576)</f>
        <v/>
      </c>
      <c r="Z2389" s="24">
        <f>IF(Universe!V2389="","",(Universe!V2389-$B$2568)/$C$2568)</f>
        <v/>
      </c>
      <c r="AA2389" s="24">
        <f>IF(P2389="","",(P2389-$B$2572)/$C$2572)</f>
        <v/>
      </c>
      <c r="AB2389" s="24">
        <f>IF(Q2389="","",(Q2389-$B$2573)/$C$2573)</f>
        <v/>
      </c>
      <c r="AC2389" s="24">
        <f>IF(R2389="","",(R2389-$B$2574)/$C$2574)</f>
        <v/>
      </c>
      <c r="AD2389" s="24">
        <f>IF(S2389="","",(S2389-$B$2575)/$C$2575)</f>
        <v/>
      </c>
      <c r="AE2389" s="24">
        <f>IF(Y2389="","",Y2389-(19.12044933116382+16.522174187581257*U2389))</f>
        <v/>
      </c>
      <c r="AF2389" s="24">
        <f>IF(X2389="","",(X2389-(-0.27268023098325006+0.47142105304415904*V2389+-0.3189264934812436*U2389)--5.286111042926227e-16)/0.7994208745952703)</f>
        <v/>
      </c>
      <c r="AG2389" s="24">
        <f>IF(AA2389="","",(AA2389-(0.5248806186338691+-0.064206457956449*U2389)-5.43454825424064e-16)/0.9977404048781155)</f>
        <v/>
      </c>
      <c r="AH2389" s="25" t="n">
        <v>-1.462537958293742</v>
      </c>
      <c r="AI2389" s="25" t="n">
        <v>0.9866569863942656</v>
      </c>
      <c r="AJ2389" s="25" t="n">
        <v>0.9878256260091184</v>
      </c>
      <c r="AK2389" s="25" t="n">
        <v>-0.7256429609672133</v>
      </c>
      <c r="AL2389" s="25" t="n">
        <v>2.765890563600423</v>
      </c>
      <c r="AM2389" s="25" t="n">
        <v>-0.2926562168575385</v>
      </c>
      <c r="AN2389" s="25" t="n">
        <v>-0.1330662963018093</v>
      </c>
      <c r="AO2389" s="25" t="n">
        <v>0.1206116940317283</v>
      </c>
      <c r="AP2389" s="25" t="n">
        <v>1.656594803008453</v>
      </c>
      <c r="AQ2389" s="25" t="n">
        <v>2.148502661558194</v>
      </c>
    </row>
    <row r="2390">
      <c r="A2390" s="23">
        <f>Universe!A2390</f>
        <v/>
      </c>
      <c r="B2390" s="24">
        <f>IF(Universe!W2390="","",(Universe!W2390-$B$2550)/$C$2550)</f>
        <v/>
      </c>
      <c r="C2390" s="24">
        <f>IF(Universe!X2390="","",(Universe!X2390-$B$2551)/$C$2551)</f>
        <v/>
      </c>
      <c r="D2390" s="24">
        <f>IF(Universe!Y2390="","",(Universe!Y2390-$B$2552)/$C$2552)</f>
        <v/>
      </c>
      <c r="E2390" s="24">
        <f>IF(Universe!Z2390="","",(Universe!Z2390-$B$2553)/$C$2553)</f>
        <v/>
      </c>
      <c r="F2390" s="24">
        <f>IF(Universe!AA2390="","",(Universe!AA2390-$B$2554)/$C$2554)</f>
        <v/>
      </c>
      <c r="G2390" s="24">
        <f>IF(Universe!AB2390="","",(Universe!AB2390-$B$2555)/$C$2555)</f>
        <v/>
      </c>
      <c r="H2390" s="24">
        <f>IF(Universe!AC2390="","",(Universe!AC2390-$B$2556)/$C$2556)</f>
        <v/>
      </c>
      <c r="I2390" s="24">
        <f>IF(Universe!AD2390="","",(Universe!AD2390-$B$2557)/$C$2557)</f>
        <v/>
      </c>
      <c r="J2390" s="24">
        <f>IF(Universe!AE2390="","",(Universe!AE2390-$B$2558)/$C$2558)</f>
        <v/>
      </c>
      <c r="K2390" s="24">
        <f>IF(Universe!AF2390="","",(Universe!AF2390-$B$2559)/$C$2559)</f>
        <v/>
      </c>
      <c r="L2390" s="24">
        <f>IF(Universe!AG2390="","",(Universe!AG2390-$B$2560)/$C$2560)</f>
        <v/>
      </c>
      <c r="M2390" s="24">
        <f>IF(Universe!AH2390="","",(Universe!AH2390-$B$2561)/$C$2561)</f>
        <v/>
      </c>
      <c r="N2390" s="24">
        <f>IF(Universe!AI2390="","",(Universe!AI2390-$B$2562)/$C$2562)</f>
        <v/>
      </c>
      <c r="O2390" s="24">
        <f>0.74*IF(B2390="",0,B2390)+0.16*IF(C2390="",0,C2390)+0.1*IF(D2390="",0,D2390)</f>
        <v/>
      </c>
      <c r="P2390" s="24">
        <f>0.35*IF(E2390="",0,E2390)+0.35*IF(F2390="",0,F2390)+0.3*IF(G2390="",0,G2390)</f>
        <v/>
      </c>
      <c r="Q2390" s="24">
        <f>0.656*IF(I2390="",0,I2390)+0.344*IF(H2390="",0,H2390)</f>
        <v/>
      </c>
      <c r="R2390" s="24">
        <f>0.338*IF(J2390="",0,J2390)+0.662*IF(K2390="",0,K2390)</f>
        <v/>
      </c>
      <c r="S2390" s="24">
        <f>0.38*IF(L2390="",0,L2390)+0.35*IF(M2390="",0,M2390)+0.27*IF(N2390="",0,N2390)</f>
        <v/>
      </c>
      <c r="T2390" s="24">
        <f>IF(Universe!S2390="","",((Universe!S2390-$B$2565)/$C$2565)^3)</f>
        <v/>
      </c>
      <c r="U2390" s="24">
        <f>IF(Universe!S2390="","",(Universe!S2390-$B$2565)/$C$2565)</f>
        <v/>
      </c>
      <c r="V2390" s="24">
        <f>IF(Universe!T2390="","",(Universe!T2390-$B$2566)/$C$2566)</f>
        <v/>
      </c>
      <c r="W2390" s="24">
        <f>IF(Universe!U2390="","",(Universe!U2390-$B$2567)/$C$2567)</f>
        <v/>
      </c>
      <c r="X2390" s="24">
        <f>IF(O2390="","",(O2390-$B$2571)/$C$2571)</f>
        <v/>
      </c>
      <c r="Y2390" s="24">
        <f>IF(T2390="","",(T2390-$B$2576)/$C$2576)</f>
        <v/>
      </c>
      <c r="Z2390" s="24">
        <f>IF(Universe!V2390="","",(Universe!V2390-$B$2568)/$C$2568)</f>
        <v/>
      </c>
      <c r="AA2390" s="24">
        <f>IF(P2390="","",(P2390-$B$2572)/$C$2572)</f>
        <v/>
      </c>
      <c r="AB2390" s="24">
        <f>IF(Q2390="","",(Q2390-$B$2573)/$C$2573)</f>
        <v/>
      </c>
      <c r="AC2390" s="24">
        <f>IF(R2390="","",(R2390-$B$2574)/$C$2574)</f>
        <v/>
      </c>
      <c r="AD2390" s="24">
        <f>IF(S2390="","",(S2390-$B$2575)/$C$2575)</f>
        <v/>
      </c>
      <c r="AE2390" s="24">
        <f>IF(Y2390="","",Y2390-(19.12044933116382+16.522174187581257*U2390))</f>
        <v/>
      </c>
      <c r="AF2390" s="24">
        <f>IF(X2390="","",(X2390-(-0.27268023098325006+0.47142105304415904*V2390+-0.3189264934812436*U2390)--5.286111042926227e-16)/0.7994208745952703)</f>
        <v/>
      </c>
      <c r="AG2390" s="24">
        <f>IF(AA2390="","",(AA2390-(0.5248806186338691+-0.064206457956449*U2390)-5.43454825424064e-16)/0.9977404048781155)</f>
        <v/>
      </c>
      <c r="AH2390" s="25" t="n">
        <v>-3.421224589461208</v>
      </c>
      <c r="AI2390" s="25" t="n">
        <v>0.7924351245549075</v>
      </c>
      <c r="AJ2390" s="25" t="n">
        <v>-1.791062893686214</v>
      </c>
      <c r="AK2390" s="25" t="n">
        <v>0.9154137885664436</v>
      </c>
      <c r="AL2390" s="25" t="n">
        <v>2.183558124772327</v>
      </c>
      <c r="AM2390" s="25" t="n">
        <v>1.831423226161194</v>
      </c>
      <c r="AN2390" s="25" t="n">
        <v>-0.283612002477949</v>
      </c>
      <c r="AO2390" s="25" t="n">
        <v>-1.681184174102153</v>
      </c>
      <c r="AP2390" s="25" t="n">
        <v>-3.751679827800801</v>
      </c>
      <c r="AQ2390" s="25" t="n">
        <v>-0.4233915507373235</v>
      </c>
    </row>
    <row r="2391">
      <c r="A2391" s="23">
        <f>Universe!A2391</f>
        <v/>
      </c>
      <c r="B2391" s="24">
        <f>IF(Universe!W2391="","",(Universe!W2391-$B$2550)/$C$2550)</f>
        <v/>
      </c>
      <c r="C2391" s="24">
        <f>IF(Universe!X2391="","",(Universe!X2391-$B$2551)/$C$2551)</f>
        <v/>
      </c>
      <c r="D2391" s="24">
        <f>IF(Universe!Y2391="","",(Universe!Y2391-$B$2552)/$C$2552)</f>
        <v/>
      </c>
      <c r="E2391" s="24">
        <f>IF(Universe!Z2391="","",(Universe!Z2391-$B$2553)/$C$2553)</f>
        <v/>
      </c>
      <c r="F2391" s="24">
        <f>IF(Universe!AA2391="","",(Universe!AA2391-$B$2554)/$C$2554)</f>
        <v/>
      </c>
      <c r="G2391" s="24">
        <f>IF(Universe!AB2391="","",(Universe!AB2391-$B$2555)/$C$2555)</f>
        <v/>
      </c>
      <c r="H2391" s="24">
        <f>IF(Universe!AC2391="","",(Universe!AC2391-$B$2556)/$C$2556)</f>
        <v/>
      </c>
      <c r="I2391" s="24">
        <f>IF(Universe!AD2391="","",(Universe!AD2391-$B$2557)/$C$2557)</f>
        <v/>
      </c>
      <c r="J2391" s="24">
        <f>IF(Universe!AE2391="","",(Universe!AE2391-$B$2558)/$C$2558)</f>
        <v/>
      </c>
      <c r="K2391" s="24">
        <f>IF(Universe!AF2391="","",(Universe!AF2391-$B$2559)/$C$2559)</f>
        <v/>
      </c>
      <c r="L2391" s="24">
        <f>IF(Universe!AG2391="","",(Universe!AG2391-$B$2560)/$C$2560)</f>
        <v/>
      </c>
      <c r="M2391" s="24">
        <f>IF(Universe!AH2391="","",(Universe!AH2391-$B$2561)/$C$2561)</f>
        <v/>
      </c>
      <c r="N2391" s="24">
        <f>IF(Universe!AI2391="","",(Universe!AI2391-$B$2562)/$C$2562)</f>
        <v/>
      </c>
      <c r="O2391" s="24">
        <f>0.74*IF(B2391="",0,B2391)+0.16*IF(C2391="",0,C2391)+0.1*IF(D2391="",0,D2391)</f>
        <v/>
      </c>
      <c r="P2391" s="24">
        <f>0.35*IF(E2391="",0,E2391)+0.35*IF(F2391="",0,F2391)+0.3*IF(G2391="",0,G2391)</f>
        <v/>
      </c>
      <c r="Q2391" s="24">
        <f>0.656*IF(I2391="",0,I2391)+0.344*IF(H2391="",0,H2391)</f>
        <v/>
      </c>
      <c r="R2391" s="24">
        <f>0.338*IF(J2391="",0,J2391)+0.662*IF(K2391="",0,K2391)</f>
        <v/>
      </c>
      <c r="S2391" s="24">
        <f>0.38*IF(L2391="",0,L2391)+0.35*IF(M2391="",0,M2391)+0.27*IF(N2391="",0,N2391)</f>
        <v/>
      </c>
      <c r="T2391" s="24">
        <f>IF(Universe!S2391="","",((Universe!S2391-$B$2565)/$C$2565)^3)</f>
        <v/>
      </c>
      <c r="U2391" s="24">
        <f>IF(Universe!S2391="","",(Universe!S2391-$B$2565)/$C$2565)</f>
        <v/>
      </c>
      <c r="V2391" s="24">
        <f>IF(Universe!T2391="","",(Universe!T2391-$B$2566)/$C$2566)</f>
        <v/>
      </c>
      <c r="W2391" s="24">
        <f>IF(Universe!U2391="","",(Universe!U2391-$B$2567)/$C$2567)</f>
        <v/>
      </c>
      <c r="X2391" s="24">
        <f>IF(O2391="","",(O2391-$B$2571)/$C$2571)</f>
        <v/>
      </c>
      <c r="Y2391" s="24">
        <f>IF(T2391="","",(T2391-$B$2576)/$C$2576)</f>
        <v/>
      </c>
      <c r="Z2391" s="24">
        <f>IF(Universe!V2391="","",(Universe!V2391-$B$2568)/$C$2568)</f>
        <v/>
      </c>
      <c r="AA2391" s="24">
        <f>IF(P2391="","",(P2391-$B$2572)/$C$2572)</f>
        <v/>
      </c>
      <c r="AB2391" s="24">
        <f>IF(Q2391="","",(Q2391-$B$2573)/$C$2573)</f>
        <v/>
      </c>
      <c r="AC2391" s="24">
        <f>IF(R2391="","",(R2391-$B$2574)/$C$2574)</f>
        <v/>
      </c>
      <c r="AD2391" s="24">
        <f>IF(S2391="","",(S2391-$B$2575)/$C$2575)</f>
        <v/>
      </c>
      <c r="AE2391" s="24">
        <f>IF(Y2391="","",Y2391-(19.12044933116382+16.522174187581257*U2391))</f>
        <v/>
      </c>
      <c r="AF2391" s="24">
        <f>IF(X2391="","",(X2391-(-0.27268023098325006+0.47142105304415904*V2391+-0.3189264934812436*U2391)--5.286111042926227e-16)/0.7994208745952703)</f>
        <v/>
      </c>
      <c r="AG2391" s="24">
        <f>IF(AA2391="","",(AA2391-(0.5248806186338691+-0.064206457956449*U2391)-5.43454825424064e-16)/0.9977404048781155)</f>
        <v/>
      </c>
      <c r="AH2391" s="25" t="n">
        <v>-2.435761282597889</v>
      </c>
      <c r="AI2391" s="25" t="n">
        <v>-0.3165080374406745</v>
      </c>
      <c r="AJ2391" s="25" t="n">
        <v>0.8153027852930488</v>
      </c>
      <c r="AK2391" s="25" t="n">
        <v>-0.6109458475589401</v>
      </c>
      <c r="AL2391" s="25" t="n">
        <v>3.374105735904818</v>
      </c>
      <c r="AM2391" s="25" t="n">
        <v>0.2639345938928878</v>
      </c>
      <c r="AN2391" s="25" t="n">
        <v>0.0613417398751983</v>
      </c>
      <c r="AO2391" s="25" t="n">
        <v>0.3293343648218181</v>
      </c>
      <c r="AP2391" s="25" t="n">
        <v>-0.7036171796347142</v>
      </c>
      <c r="AQ2391" s="25" t="n">
        <v>1.513417732745751</v>
      </c>
    </row>
    <row r="2392">
      <c r="A2392" s="23">
        <f>Universe!A2392</f>
        <v/>
      </c>
      <c r="B2392" s="24">
        <f>IF(Universe!W2392="","",(Universe!W2392-$B$2550)/$C$2550)</f>
        <v/>
      </c>
      <c r="C2392" s="24">
        <f>IF(Universe!X2392="","",(Universe!X2392-$B$2551)/$C$2551)</f>
        <v/>
      </c>
      <c r="D2392" s="24">
        <f>IF(Universe!Y2392="","",(Universe!Y2392-$B$2552)/$C$2552)</f>
        <v/>
      </c>
      <c r="E2392" s="24">
        <f>IF(Universe!Z2392="","",(Universe!Z2392-$B$2553)/$C$2553)</f>
        <v/>
      </c>
      <c r="F2392" s="24">
        <f>IF(Universe!AA2392="","",(Universe!AA2392-$B$2554)/$C$2554)</f>
        <v/>
      </c>
      <c r="G2392" s="24">
        <f>IF(Universe!AB2392="","",(Universe!AB2392-$B$2555)/$C$2555)</f>
        <v/>
      </c>
      <c r="H2392" s="24">
        <f>IF(Universe!AC2392="","",(Universe!AC2392-$B$2556)/$C$2556)</f>
        <v/>
      </c>
      <c r="I2392" s="24">
        <f>IF(Universe!AD2392="","",(Universe!AD2392-$B$2557)/$C$2557)</f>
        <v/>
      </c>
      <c r="J2392" s="24">
        <f>IF(Universe!AE2392="","",(Universe!AE2392-$B$2558)/$C$2558)</f>
        <v/>
      </c>
      <c r="K2392" s="24">
        <f>IF(Universe!AF2392="","",(Universe!AF2392-$B$2559)/$C$2559)</f>
        <v/>
      </c>
      <c r="L2392" s="24">
        <f>IF(Universe!AG2392="","",(Universe!AG2392-$B$2560)/$C$2560)</f>
        <v/>
      </c>
      <c r="M2392" s="24">
        <f>IF(Universe!AH2392="","",(Universe!AH2392-$B$2561)/$C$2561)</f>
        <v/>
      </c>
      <c r="N2392" s="24">
        <f>IF(Universe!AI2392="","",(Universe!AI2392-$B$2562)/$C$2562)</f>
        <v/>
      </c>
      <c r="O2392" s="24">
        <f>0.74*IF(B2392="",0,B2392)+0.16*IF(C2392="",0,C2392)+0.1*IF(D2392="",0,D2392)</f>
        <v/>
      </c>
      <c r="P2392" s="24">
        <f>0.35*IF(E2392="",0,E2392)+0.35*IF(F2392="",0,F2392)+0.3*IF(G2392="",0,G2392)</f>
        <v/>
      </c>
      <c r="Q2392" s="24">
        <f>0.656*IF(I2392="",0,I2392)+0.344*IF(H2392="",0,H2392)</f>
        <v/>
      </c>
      <c r="R2392" s="24">
        <f>0.338*IF(J2392="",0,J2392)+0.662*IF(K2392="",0,K2392)</f>
        <v/>
      </c>
      <c r="S2392" s="24">
        <f>0.38*IF(L2392="",0,L2392)+0.35*IF(M2392="",0,M2392)+0.27*IF(N2392="",0,N2392)</f>
        <v/>
      </c>
      <c r="T2392" s="24">
        <f>IF(Universe!S2392="","",((Universe!S2392-$B$2565)/$C$2565)^3)</f>
        <v/>
      </c>
      <c r="U2392" s="24">
        <f>IF(Universe!S2392="","",(Universe!S2392-$B$2565)/$C$2565)</f>
        <v/>
      </c>
      <c r="V2392" s="24">
        <f>IF(Universe!T2392="","",(Universe!T2392-$B$2566)/$C$2566)</f>
        <v/>
      </c>
      <c r="W2392" s="24">
        <f>IF(Universe!U2392="","",(Universe!U2392-$B$2567)/$C$2567)</f>
        <v/>
      </c>
      <c r="X2392" s="24">
        <f>IF(O2392="","",(O2392-$B$2571)/$C$2571)</f>
        <v/>
      </c>
      <c r="Y2392" s="24">
        <f>IF(T2392="","",(T2392-$B$2576)/$C$2576)</f>
        <v/>
      </c>
      <c r="Z2392" s="24">
        <f>IF(Universe!V2392="","",(Universe!V2392-$B$2568)/$C$2568)</f>
        <v/>
      </c>
      <c r="AA2392" s="24">
        <f>IF(P2392="","",(P2392-$B$2572)/$C$2572)</f>
        <v/>
      </c>
      <c r="AB2392" s="24">
        <f>IF(Q2392="","",(Q2392-$B$2573)/$C$2573)</f>
        <v/>
      </c>
      <c r="AC2392" s="24">
        <f>IF(R2392="","",(R2392-$B$2574)/$C$2574)</f>
        <v/>
      </c>
      <c r="AD2392" s="24">
        <f>IF(S2392="","",(S2392-$B$2575)/$C$2575)</f>
        <v/>
      </c>
      <c r="AE2392" s="24">
        <f>IF(Y2392="","",Y2392-(19.12044933116382+16.522174187581257*U2392))</f>
        <v/>
      </c>
      <c r="AF2392" s="24">
        <f>IF(X2392="","",(X2392-(-0.27268023098325006+0.47142105304415904*V2392+-0.3189264934812436*U2392)--5.286111042926227e-16)/0.7994208745952703)</f>
        <v/>
      </c>
      <c r="AG2392" s="24">
        <f>IF(AA2392="","",(AA2392-(0.5248806186338691+-0.064206457956449*U2392)-5.43454825424064e-16)/0.9977404048781155)</f>
        <v/>
      </c>
      <c r="AH2392" s="25" t="n">
        <v>-2.457796853926219</v>
      </c>
      <c r="AI2392" s="25" t="n">
        <v>4.333819572269036</v>
      </c>
      <c r="AJ2392" s="25" t="n">
        <v>1.69122644414704</v>
      </c>
      <c r="AK2392" s="25" t="n">
        <v>2.645178019211041</v>
      </c>
      <c r="AL2392" s="25" t="n">
        <v>3.370053905573695</v>
      </c>
      <c r="AM2392" s="25" t="n">
        <v>-0.8163029413027496</v>
      </c>
      <c r="AN2392" s="25" t="n">
        <v>1.696981633417176</v>
      </c>
      <c r="AO2392" s="25" t="n">
        <v>0.0664512773557796</v>
      </c>
      <c r="AP2392" s="25" t="n">
        <v>-1.17014299547214</v>
      </c>
      <c r="AQ2392" s="25" t="n">
        <v>2.004191635902937</v>
      </c>
    </row>
    <row r="2393">
      <c r="A2393" s="23">
        <f>Universe!A2393</f>
        <v/>
      </c>
      <c r="B2393" s="24">
        <f>IF(Universe!W2393="","",(Universe!W2393-$B$2550)/$C$2550)</f>
        <v/>
      </c>
      <c r="C2393" s="24">
        <f>IF(Universe!X2393="","",(Universe!X2393-$B$2551)/$C$2551)</f>
        <v/>
      </c>
      <c r="D2393" s="24">
        <f>IF(Universe!Y2393="","",(Universe!Y2393-$B$2552)/$C$2552)</f>
        <v/>
      </c>
      <c r="E2393" s="24">
        <f>IF(Universe!Z2393="","",(Universe!Z2393-$B$2553)/$C$2553)</f>
        <v/>
      </c>
      <c r="F2393" s="24">
        <f>IF(Universe!AA2393="","",(Universe!AA2393-$B$2554)/$C$2554)</f>
        <v/>
      </c>
      <c r="G2393" s="24">
        <f>IF(Universe!AB2393="","",(Universe!AB2393-$B$2555)/$C$2555)</f>
        <v/>
      </c>
      <c r="H2393" s="24">
        <f>IF(Universe!AC2393="","",(Universe!AC2393-$B$2556)/$C$2556)</f>
        <v/>
      </c>
      <c r="I2393" s="24">
        <f>IF(Universe!AD2393="","",(Universe!AD2393-$B$2557)/$C$2557)</f>
        <v/>
      </c>
      <c r="J2393" s="24">
        <f>IF(Universe!AE2393="","",(Universe!AE2393-$B$2558)/$C$2558)</f>
        <v/>
      </c>
      <c r="K2393" s="24">
        <f>IF(Universe!AF2393="","",(Universe!AF2393-$B$2559)/$C$2559)</f>
        <v/>
      </c>
      <c r="L2393" s="24">
        <f>IF(Universe!AG2393="","",(Universe!AG2393-$B$2560)/$C$2560)</f>
        <v/>
      </c>
      <c r="M2393" s="24">
        <f>IF(Universe!AH2393="","",(Universe!AH2393-$B$2561)/$C$2561)</f>
        <v/>
      </c>
      <c r="N2393" s="24">
        <f>IF(Universe!AI2393="","",(Universe!AI2393-$B$2562)/$C$2562)</f>
        <v/>
      </c>
      <c r="O2393" s="24">
        <f>0.74*IF(B2393="",0,B2393)+0.16*IF(C2393="",0,C2393)+0.1*IF(D2393="",0,D2393)</f>
        <v/>
      </c>
      <c r="P2393" s="24">
        <f>0.35*IF(E2393="",0,E2393)+0.35*IF(F2393="",0,F2393)+0.3*IF(G2393="",0,G2393)</f>
        <v/>
      </c>
      <c r="Q2393" s="24">
        <f>0.656*IF(I2393="",0,I2393)+0.344*IF(H2393="",0,H2393)</f>
        <v/>
      </c>
      <c r="R2393" s="24">
        <f>0.338*IF(J2393="",0,J2393)+0.662*IF(K2393="",0,K2393)</f>
        <v/>
      </c>
      <c r="S2393" s="24">
        <f>0.38*IF(L2393="",0,L2393)+0.35*IF(M2393="",0,M2393)+0.27*IF(N2393="",0,N2393)</f>
        <v/>
      </c>
      <c r="T2393" s="24">
        <f>IF(Universe!S2393="","",((Universe!S2393-$B$2565)/$C$2565)^3)</f>
        <v/>
      </c>
      <c r="U2393" s="24">
        <f>IF(Universe!S2393="","",(Universe!S2393-$B$2565)/$C$2565)</f>
        <v/>
      </c>
      <c r="V2393" s="24">
        <f>IF(Universe!T2393="","",(Universe!T2393-$B$2566)/$C$2566)</f>
        <v/>
      </c>
      <c r="W2393" s="24">
        <f>IF(Universe!U2393="","",(Universe!U2393-$B$2567)/$C$2567)</f>
        <v/>
      </c>
      <c r="X2393" s="24">
        <f>IF(O2393="","",(O2393-$B$2571)/$C$2571)</f>
        <v/>
      </c>
      <c r="Y2393" s="24">
        <f>IF(T2393="","",(T2393-$B$2576)/$C$2576)</f>
        <v/>
      </c>
      <c r="Z2393" s="24">
        <f>IF(Universe!V2393="","",(Universe!V2393-$B$2568)/$C$2568)</f>
        <v/>
      </c>
      <c r="AA2393" s="24">
        <f>IF(P2393="","",(P2393-$B$2572)/$C$2572)</f>
        <v/>
      </c>
      <c r="AB2393" s="24">
        <f>IF(Q2393="","",(Q2393-$B$2573)/$C$2573)</f>
        <v/>
      </c>
      <c r="AC2393" s="24">
        <f>IF(R2393="","",(R2393-$B$2574)/$C$2574)</f>
        <v/>
      </c>
      <c r="AD2393" s="24">
        <f>IF(S2393="","",(S2393-$B$2575)/$C$2575)</f>
        <v/>
      </c>
      <c r="AE2393" s="24">
        <f>IF(Y2393="","",Y2393-(19.12044933116382+16.522174187581257*U2393))</f>
        <v/>
      </c>
      <c r="AF2393" s="24">
        <f>IF(X2393="","",(X2393-(-0.27268023098325006+0.47142105304415904*V2393+-0.3189264934812436*U2393)--5.286111042926227e-16)/0.7994208745952703)</f>
        <v/>
      </c>
      <c r="AG2393" s="24">
        <f>IF(AA2393="","",(AA2393-(0.5248806186338691+-0.064206457956449*U2393)-5.43454825424064e-16)/0.9977404048781155)</f>
        <v/>
      </c>
      <c r="AH2393" s="25" t="n">
        <v>-2.721582679628032</v>
      </c>
      <c r="AI2393" s="25" t="n">
        <v>-0.6909999171570026</v>
      </c>
      <c r="AJ2393" s="25" t="n">
        <v>0.2590908328743393</v>
      </c>
      <c r="AK2393" s="25" t="n">
        <v>0.5129673947222787</v>
      </c>
      <c r="AL2393" s="25" t="n">
        <v>3.24814023357304</v>
      </c>
      <c r="AM2393" s="25" t="n">
        <v>-0.1049564198294177</v>
      </c>
      <c r="AN2393" s="25" t="n">
        <v>1.083212685034469</v>
      </c>
      <c r="AO2393" s="25" t="n">
        <v>-0.0360574884590418</v>
      </c>
      <c r="AP2393" s="25" t="n">
        <v>1.175868956915238</v>
      </c>
      <c r="AQ2393" s="25" t="n">
        <v>-0.5592288509020665</v>
      </c>
    </row>
    <row r="2394">
      <c r="A2394" s="23">
        <f>Universe!A2394</f>
        <v/>
      </c>
      <c r="B2394" s="24">
        <f>IF(Universe!W2394="","",(Universe!W2394-$B$2550)/$C$2550)</f>
        <v/>
      </c>
      <c r="C2394" s="24">
        <f>IF(Universe!X2394="","",(Universe!X2394-$B$2551)/$C$2551)</f>
        <v/>
      </c>
      <c r="D2394" s="24">
        <f>IF(Universe!Y2394="","",(Universe!Y2394-$B$2552)/$C$2552)</f>
        <v/>
      </c>
      <c r="E2394" s="24">
        <f>IF(Universe!Z2394="","",(Universe!Z2394-$B$2553)/$C$2553)</f>
        <v/>
      </c>
      <c r="F2394" s="24">
        <f>IF(Universe!AA2394="","",(Universe!AA2394-$B$2554)/$C$2554)</f>
        <v/>
      </c>
      <c r="G2394" s="24">
        <f>IF(Universe!AB2394="","",(Universe!AB2394-$B$2555)/$C$2555)</f>
        <v/>
      </c>
      <c r="H2394" s="24">
        <f>IF(Universe!AC2394="","",(Universe!AC2394-$B$2556)/$C$2556)</f>
        <v/>
      </c>
      <c r="I2394" s="24">
        <f>IF(Universe!AD2394="","",(Universe!AD2394-$B$2557)/$C$2557)</f>
        <v/>
      </c>
      <c r="J2394" s="24">
        <f>IF(Universe!AE2394="","",(Universe!AE2394-$B$2558)/$C$2558)</f>
        <v/>
      </c>
      <c r="K2394" s="24">
        <f>IF(Universe!AF2394="","",(Universe!AF2394-$B$2559)/$C$2559)</f>
        <v/>
      </c>
      <c r="L2394" s="24">
        <f>IF(Universe!AG2394="","",(Universe!AG2394-$B$2560)/$C$2560)</f>
        <v/>
      </c>
      <c r="M2394" s="24">
        <f>IF(Universe!AH2394="","",(Universe!AH2394-$B$2561)/$C$2561)</f>
        <v/>
      </c>
      <c r="N2394" s="24">
        <f>IF(Universe!AI2394="","",(Universe!AI2394-$B$2562)/$C$2562)</f>
        <v/>
      </c>
      <c r="O2394" s="24">
        <f>0.74*IF(B2394="",0,B2394)+0.16*IF(C2394="",0,C2394)+0.1*IF(D2394="",0,D2394)</f>
        <v/>
      </c>
      <c r="P2394" s="24">
        <f>0.35*IF(E2394="",0,E2394)+0.35*IF(F2394="",0,F2394)+0.3*IF(G2394="",0,G2394)</f>
        <v/>
      </c>
      <c r="Q2394" s="24">
        <f>0.656*IF(I2394="",0,I2394)+0.344*IF(H2394="",0,H2394)</f>
        <v/>
      </c>
      <c r="R2394" s="24">
        <f>0.338*IF(J2394="",0,J2394)+0.662*IF(K2394="",0,K2394)</f>
        <v/>
      </c>
      <c r="S2394" s="24">
        <f>0.38*IF(L2394="",0,L2394)+0.35*IF(M2394="",0,M2394)+0.27*IF(N2394="",0,N2394)</f>
        <v/>
      </c>
      <c r="T2394" s="24">
        <f>IF(Universe!S2394="","",((Universe!S2394-$B$2565)/$C$2565)^3)</f>
        <v/>
      </c>
      <c r="U2394" s="24">
        <f>IF(Universe!S2394="","",(Universe!S2394-$B$2565)/$C$2565)</f>
        <v/>
      </c>
      <c r="V2394" s="24">
        <f>IF(Universe!T2394="","",(Universe!T2394-$B$2566)/$C$2566)</f>
        <v/>
      </c>
      <c r="W2394" s="24">
        <f>IF(Universe!U2394="","",(Universe!U2394-$B$2567)/$C$2567)</f>
        <v/>
      </c>
      <c r="X2394" s="24">
        <f>IF(O2394="","",(O2394-$B$2571)/$C$2571)</f>
        <v/>
      </c>
      <c r="Y2394" s="24">
        <f>IF(T2394="","",(T2394-$B$2576)/$C$2576)</f>
        <v/>
      </c>
      <c r="Z2394" s="24">
        <f>IF(Universe!V2394="","",(Universe!V2394-$B$2568)/$C$2568)</f>
        <v/>
      </c>
      <c r="AA2394" s="24">
        <f>IF(P2394="","",(P2394-$B$2572)/$C$2572)</f>
        <v/>
      </c>
      <c r="AB2394" s="24">
        <f>IF(Q2394="","",(Q2394-$B$2573)/$C$2573)</f>
        <v/>
      </c>
      <c r="AC2394" s="24">
        <f>IF(R2394="","",(R2394-$B$2574)/$C$2574)</f>
        <v/>
      </c>
      <c r="AD2394" s="24">
        <f>IF(S2394="","",(S2394-$B$2575)/$C$2575)</f>
        <v/>
      </c>
      <c r="AE2394" s="24">
        <f>IF(Y2394="","",Y2394-(19.12044933116382+16.522174187581257*U2394))</f>
        <v/>
      </c>
      <c r="AF2394" s="24">
        <f>IF(X2394="","",(X2394-(-0.27268023098325006+0.47142105304415904*V2394+-0.3189264934812436*U2394)--5.286111042926227e-16)/0.7994208745952703)</f>
        <v/>
      </c>
      <c r="AG2394" s="24">
        <f>IF(AA2394="","",(AA2394-(0.5248806186338691+-0.064206457956449*U2394)-5.43454825424064e-16)/0.9977404048781155)</f>
        <v/>
      </c>
      <c r="AH2394" s="25" t="n">
        <v>-2.271260360503407</v>
      </c>
      <c r="AI2394" s="25" t="n">
        <v>0.7718701471850995</v>
      </c>
      <c r="AJ2394" s="25" t="n">
        <v>-1.190547398743696</v>
      </c>
      <c r="AK2394" s="25" t="n">
        <v>0.6104139199050288</v>
      </c>
      <c r="AL2394" s="25" t="n">
        <v>3.376243309375083</v>
      </c>
      <c r="AM2394" s="25" t="n">
        <v>-0.06811739671334489</v>
      </c>
      <c r="AN2394" s="25" t="n">
        <v>1.829991721618741</v>
      </c>
      <c r="AO2394" s="25" t="n">
        <v>-0.2407533113620347</v>
      </c>
      <c r="AP2394" s="25" t="n">
        <v>-0.257265860748559</v>
      </c>
      <c r="AQ2394" s="25" t="n">
        <v>-0.6401159011047676</v>
      </c>
    </row>
    <row r="2395">
      <c r="A2395" s="23">
        <f>Universe!A2395</f>
        <v/>
      </c>
      <c r="B2395" s="24">
        <f>IF(Universe!W2395="","",(Universe!W2395-$B$2550)/$C$2550)</f>
        <v/>
      </c>
      <c r="C2395" s="24">
        <f>IF(Universe!X2395="","",(Universe!X2395-$B$2551)/$C$2551)</f>
        <v/>
      </c>
      <c r="D2395" s="24">
        <f>IF(Universe!Y2395="","",(Universe!Y2395-$B$2552)/$C$2552)</f>
        <v/>
      </c>
      <c r="E2395" s="24">
        <f>IF(Universe!Z2395="","",(Universe!Z2395-$B$2553)/$C$2553)</f>
        <v/>
      </c>
      <c r="F2395" s="24">
        <f>IF(Universe!AA2395="","",(Universe!AA2395-$B$2554)/$C$2554)</f>
        <v/>
      </c>
      <c r="G2395" s="24">
        <f>IF(Universe!AB2395="","",(Universe!AB2395-$B$2555)/$C$2555)</f>
        <v/>
      </c>
      <c r="H2395" s="24">
        <f>IF(Universe!AC2395="","",(Universe!AC2395-$B$2556)/$C$2556)</f>
        <v/>
      </c>
      <c r="I2395" s="24">
        <f>IF(Universe!AD2395="","",(Universe!AD2395-$B$2557)/$C$2557)</f>
        <v/>
      </c>
      <c r="J2395" s="24">
        <f>IF(Universe!AE2395="","",(Universe!AE2395-$B$2558)/$C$2558)</f>
        <v/>
      </c>
      <c r="K2395" s="24">
        <f>IF(Universe!AF2395="","",(Universe!AF2395-$B$2559)/$C$2559)</f>
        <v/>
      </c>
      <c r="L2395" s="24">
        <f>IF(Universe!AG2395="","",(Universe!AG2395-$B$2560)/$C$2560)</f>
        <v/>
      </c>
      <c r="M2395" s="24">
        <f>IF(Universe!AH2395="","",(Universe!AH2395-$B$2561)/$C$2561)</f>
        <v/>
      </c>
      <c r="N2395" s="24">
        <f>IF(Universe!AI2395="","",(Universe!AI2395-$B$2562)/$C$2562)</f>
        <v/>
      </c>
      <c r="O2395" s="24">
        <f>0.74*IF(B2395="",0,B2395)+0.16*IF(C2395="",0,C2395)+0.1*IF(D2395="",0,D2395)</f>
        <v/>
      </c>
      <c r="P2395" s="24">
        <f>0.35*IF(E2395="",0,E2395)+0.35*IF(F2395="",0,F2395)+0.3*IF(G2395="",0,G2395)</f>
        <v/>
      </c>
      <c r="Q2395" s="24">
        <f>0.656*IF(I2395="",0,I2395)+0.344*IF(H2395="",0,H2395)</f>
        <v/>
      </c>
      <c r="R2395" s="24">
        <f>0.338*IF(J2395="",0,J2395)+0.662*IF(K2395="",0,K2395)</f>
        <v/>
      </c>
      <c r="S2395" s="24">
        <f>0.38*IF(L2395="",0,L2395)+0.35*IF(M2395="",0,M2395)+0.27*IF(N2395="",0,N2395)</f>
        <v/>
      </c>
      <c r="T2395" s="24">
        <f>IF(Universe!S2395="","",((Universe!S2395-$B$2565)/$C$2565)^3)</f>
        <v/>
      </c>
      <c r="U2395" s="24">
        <f>IF(Universe!S2395="","",(Universe!S2395-$B$2565)/$C$2565)</f>
        <v/>
      </c>
      <c r="V2395" s="24">
        <f>IF(Universe!T2395="","",(Universe!T2395-$B$2566)/$C$2566)</f>
        <v/>
      </c>
      <c r="W2395" s="24">
        <f>IF(Universe!U2395="","",(Universe!U2395-$B$2567)/$C$2567)</f>
        <v/>
      </c>
      <c r="X2395" s="24">
        <f>IF(O2395="","",(O2395-$B$2571)/$C$2571)</f>
        <v/>
      </c>
      <c r="Y2395" s="24">
        <f>IF(T2395="","",(T2395-$B$2576)/$C$2576)</f>
        <v/>
      </c>
      <c r="Z2395" s="24">
        <f>IF(Universe!V2395="","",(Universe!V2395-$B$2568)/$C$2568)</f>
        <v/>
      </c>
      <c r="AA2395" s="24">
        <f>IF(P2395="","",(P2395-$B$2572)/$C$2572)</f>
        <v/>
      </c>
      <c r="AB2395" s="24">
        <f>IF(Q2395="","",(Q2395-$B$2573)/$C$2573)</f>
        <v/>
      </c>
      <c r="AC2395" s="24">
        <f>IF(R2395="","",(R2395-$B$2574)/$C$2574)</f>
        <v/>
      </c>
      <c r="AD2395" s="24">
        <f>IF(S2395="","",(S2395-$B$2575)/$C$2575)</f>
        <v/>
      </c>
      <c r="AE2395" s="24">
        <f>IF(Y2395="","",Y2395-(19.12044933116382+16.522174187581257*U2395))</f>
        <v/>
      </c>
      <c r="AF2395" s="24">
        <f>IF(X2395="","",(X2395-(-0.27268023098325006+0.47142105304415904*V2395+-0.3189264934812436*U2395)--5.286111042926227e-16)/0.7994208745952703)</f>
        <v/>
      </c>
      <c r="AG2395" s="24">
        <f>IF(AA2395="","",(AA2395-(0.5248806186338691+-0.064206457956449*U2395)-5.43454825424064e-16)/0.9977404048781155)</f>
        <v/>
      </c>
      <c r="AH2395" s="25" t="n">
        <v>-1.016907091374306</v>
      </c>
      <c r="AI2395" s="25" t="n">
        <v>0.1713147212003029</v>
      </c>
      <c r="AJ2395" s="25" t="n">
        <v>-0.130441394935021</v>
      </c>
      <c r="AK2395" s="25" t="n">
        <v>-0.0762675523811318</v>
      </c>
      <c r="AL2395" s="25" t="n">
        <v>2.090034590907475</v>
      </c>
      <c r="AM2395" s="25" t="n">
        <v>0.5314217232572847</v>
      </c>
      <c r="AN2395" s="25" t="n">
        <v>0.0354360129749501</v>
      </c>
      <c r="AO2395" s="25" t="n">
        <v>0.1671993368928548</v>
      </c>
      <c r="AP2395" s="25" t="n">
        <v>-0.993750639271766</v>
      </c>
      <c r="AQ2395" s="25" t="n">
        <v>-0.1812720089256938</v>
      </c>
    </row>
    <row r="2396">
      <c r="A2396" s="23">
        <f>Universe!A2396</f>
        <v/>
      </c>
      <c r="B2396" s="24">
        <f>IF(Universe!W2396="","",(Universe!W2396-$B$2550)/$C$2550)</f>
        <v/>
      </c>
      <c r="C2396" s="24">
        <f>IF(Universe!X2396="","",(Universe!X2396-$B$2551)/$C$2551)</f>
        <v/>
      </c>
      <c r="D2396" s="24">
        <f>IF(Universe!Y2396="","",(Universe!Y2396-$B$2552)/$C$2552)</f>
        <v/>
      </c>
      <c r="E2396" s="24">
        <f>IF(Universe!Z2396="","",(Universe!Z2396-$B$2553)/$C$2553)</f>
        <v/>
      </c>
      <c r="F2396" s="24">
        <f>IF(Universe!AA2396="","",(Universe!AA2396-$B$2554)/$C$2554)</f>
        <v/>
      </c>
      <c r="G2396" s="24">
        <f>IF(Universe!AB2396="","",(Universe!AB2396-$B$2555)/$C$2555)</f>
        <v/>
      </c>
      <c r="H2396" s="24">
        <f>IF(Universe!AC2396="","",(Universe!AC2396-$B$2556)/$C$2556)</f>
        <v/>
      </c>
      <c r="I2396" s="24">
        <f>IF(Universe!AD2396="","",(Universe!AD2396-$B$2557)/$C$2557)</f>
        <v/>
      </c>
      <c r="J2396" s="24">
        <f>IF(Universe!AE2396="","",(Universe!AE2396-$B$2558)/$C$2558)</f>
        <v/>
      </c>
      <c r="K2396" s="24">
        <f>IF(Universe!AF2396="","",(Universe!AF2396-$B$2559)/$C$2559)</f>
        <v/>
      </c>
      <c r="L2396" s="24">
        <f>IF(Universe!AG2396="","",(Universe!AG2396-$B$2560)/$C$2560)</f>
        <v/>
      </c>
      <c r="M2396" s="24">
        <f>IF(Universe!AH2396="","",(Universe!AH2396-$B$2561)/$C$2561)</f>
        <v/>
      </c>
      <c r="N2396" s="24">
        <f>IF(Universe!AI2396="","",(Universe!AI2396-$B$2562)/$C$2562)</f>
        <v/>
      </c>
      <c r="O2396" s="24">
        <f>0.74*IF(B2396="",0,B2396)+0.16*IF(C2396="",0,C2396)+0.1*IF(D2396="",0,D2396)</f>
        <v/>
      </c>
      <c r="P2396" s="24">
        <f>0.35*IF(E2396="",0,E2396)+0.35*IF(F2396="",0,F2396)+0.3*IF(G2396="",0,G2396)</f>
        <v/>
      </c>
      <c r="Q2396" s="24">
        <f>0.656*IF(I2396="",0,I2396)+0.344*IF(H2396="",0,H2396)</f>
        <v/>
      </c>
      <c r="R2396" s="24">
        <f>0.338*IF(J2396="",0,J2396)+0.662*IF(K2396="",0,K2396)</f>
        <v/>
      </c>
      <c r="S2396" s="24">
        <f>0.38*IF(L2396="",0,L2396)+0.35*IF(M2396="",0,M2396)+0.27*IF(N2396="",0,N2396)</f>
        <v/>
      </c>
      <c r="T2396" s="24">
        <f>IF(Universe!S2396="","",((Universe!S2396-$B$2565)/$C$2565)^3)</f>
        <v/>
      </c>
      <c r="U2396" s="24">
        <f>IF(Universe!S2396="","",(Universe!S2396-$B$2565)/$C$2565)</f>
        <v/>
      </c>
      <c r="V2396" s="24">
        <f>IF(Universe!T2396="","",(Universe!T2396-$B$2566)/$C$2566)</f>
        <v/>
      </c>
      <c r="W2396" s="24">
        <f>IF(Universe!U2396="","",(Universe!U2396-$B$2567)/$C$2567)</f>
        <v/>
      </c>
      <c r="X2396" s="24">
        <f>IF(O2396="","",(O2396-$B$2571)/$C$2571)</f>
        <v/>
      </c>
      <c r="Y2396" s="24">
        <f>IF(T2396="","",(T2396-$B$2576)/$C$2576)</f>
        <v/>
      </c>
      <c r="Z2396" s="24">
        <f>IF(Universe!V2396="","",(Universe!V2396-$B$2568)/$C$2568)</f>
        <v/>
      </c>
      <c r="AA2396" s="24">
        <f>IF(P2396="","",(P2396-$B$2572)/$C$2572)</f>
        <v/>
      </c>
      <c r="AB2396" s="24">
        <f>IF(Q2396="","",(Q2396-$B$2573)/$C$2573)</f>
        <v/>
      </c>
      <c r="AC2396" s="24">
        <f>IF(R2396="","",(R2396-$B$2574)/$C$2574)</f>
        <v/>
      </c>
      <c r="AD2396" s="24">
        <f>IF(S2396="","",(S2396-$B$2575)/$C$2575)</f>
        <v/>
      </c>
      <c r="AE2396" s="24">
        <f>IF(Y2396="","",Y2396-(19.12044933116382+16.522174187581257*U2396))</f>
        <v/>
      </c>
      <c r="AF2396" s="24">
        <f>IF(X2396="","",(X2396-(-0.27268023098325006+0.47142105304415904*V2396+-0.3189264934812436*U2396)--5.286111042926227e-16)/0.7994208745952703)</f>
        <v/>
      </c>
      <c r="AG2396" s="24">
        <f>IF(AA2396="","",(AA2396-(0.5248806186338691+-0.064206457956449*U2396)-5.43454825424064e-16)/0.9977404048781155)</f>
        <v/>
      </c>
      <c r="AH2396" s="25" t="n">
        <v>-1.254184057589043</v>
      </c>
      <c r="AI2396" s="25" t="n">
        <v>-0.6342474500466042</v>
      </c>
      <c r="AJ2396" s="25" t="n">
        <v>-0.3715786924106623</v>
      </c>
      <c r="AK2396" s="25" t="n">
        <v>-0.4296210602168793</v>
      </c>
      <c r="AL2396" s="25" t="n">
        <v>2.473495604721859</v>
      </c>
      <c r="AM2396" s="25" t="n">
        <v>-0.1730974857899151</v>
      </c>
      <c r="AN2396" s="25" t="n">
        <v>-0.8876370554808396</v>
      </c>
      <c r="AO2396" s="25" t="n">
        <v>-0.033377685101725</v>
      </c>
      <c r="AP2396" s="25" t="n">
        <v>-0.4787386744686899</v>
      </c>
      <c r="AQ2396" s="25" t="n">
        <v>0.2050451160700738</v>
      </c>
    </row>
    <row r="2397">
      <c r="A2397" s="23">
        <f>Universe!A2397</f>
        <v/>
      </c>
      <c r="B2397" s="24">
        <f>IF(Universe!W2397="","",(Universe!W2397-$B$2550)/$C$2550)</f>
        <v/>
      </c>
      <c r="C2397" s="24">
        <f>IF(Universe!X2397="","",(Universe!X2397-$B$2551)/$C$2551)</f>
        <v/>
      </c>
      <c r="D2397" s="24">
        <f>IF(Universe!Y2397="","",(Universe!Y2397-$B$2552)/$C$2552)</f>
        <v/>
      </c>
      <c r="E2397" s="24">
        <f>IF(Universe!Z2397="","",(Universe!Z2397-$B$2553)/$C$2553)</f>
        <v/>
      </c>
      <c r="F2397" s="24">
        <f>IF(Universe!AA2397="","",(Universe!AA2397-$B$2554)/$C$2554)</f>
        <v/>
      </c>
      <c r="G2397" s="24">
        <f>IF(Universe!AB2397="","",(Universe!AB2397-$B$2555)/$C$2555)</f>
        <v/>
      </c>
      <c r="H2397" s="24">
        <f>IF(Universe!AC2397="","",(Universe!AC2397-$B$2556)/$C$2556)</f>
        <v/>
      </c>
      <c r="I2397" s="24">
        <f>IF(Universe!AD2397="","",(Universe!AD2397-$B$2557)/$C$2557)</f>
        <v/>
      </c>
      <c r="J2397" s="24">
        <f>IF(Universe!AE2397="","",(Universe!AE2397-$B$2558)/$C$2558)</f>
        <v/>
      </c>
      <c r="K2397" s="24">
        <f>IF(Universe!AF2397="","",(Universe!AF2397-$B$2559)/$C$2559)</f>
        <v/>
      </c>
      <c r="L2397" s="24">
        <f>IF(Universe!AG2397="","",(Universe!AG2397-$B$2560)/$C$2560)</f>
        <v/>
      </c>
      <c r="M2397" s="24">
        <f>IF(Universe!AH2397="","",(Universe!AH2397-$B$2561)/$C$2561)</f>
        <v/>
      </c>
      <c r="N2397" s="24">
        <f>IF(Universe!AI2397="","",(Universe!AI2397-$B$2562)/$C$2562)</f>
        <v/>
      </c>
      <c r="O2397" s="24">
        <f>0.74*IF(B2397="",0,B2397)+0.16*IF(C2397="",0,C2397)+0.1*IF(D2397="",0,D2397)</f>
        <v/>
      </c>
      <c r="P2397" s="24">
        <f>0.35*IF(E2397="",0,E2397)+0.35*IF(F2397="",0,F2397)+0.3*IF(G2397="",0,G2397)</f>
        <v/>
      </c>
      <c r="Q2397" s="24">
        <f>0.656*IF(I2397="",0,I2397)+0.344*IF(H2397="",0,H2397)</f>
        <v/>
      </c>
      <c r="R2397" s="24">
        <f>0.338*IF(J2397="",0,J2397)+0.662*IF(K2397="",0,K2397)</f>
        <v/>
      </c>
      <c r="S2397" s="24">
        <f>0.38*IF(L2397="",0,L2397)+0.35*IF(M2397="",0,M2397)+0.27*IF(N2397="",0,N2397)</f>
        <v/>
      </c>
      <c r="T2397" s="24">
        <f>IF(Universe!S2397="","",((Universe!S2397-$B$2565)/$C$2565)^3)</f>
        <v/>
      </c>
      <c r="U2397" s="24">
        <f>IF(Universe!S2397="","",(Universe!S2397-$B$2565)/$C$2565)</f>
        <v/>
      </c>
      <c r="V2397" s="24">
        <f>IF(Universe!T2397="","",(Universe!T2397-$B$2566)/$C$2566)</f>
        <v/>
      </c>
      <c r="W2397" s="24">
        <f>IF(Universe!U2397="","",(Universe!U2397-$B$2567)/$C$2567)</f>
        <v/>
      </c>
      <c r="X2397" s="24">
        <f>IF(O2397="","",(O2397-$B$2571)/$C$2571)</f>
        <v/>
      </c>
      <c r="Y2397" s="24">
        <f>IF(T2397="","",(T2397-$B$2576)/$C$2576)</f>
        <v/>
      </c>
      <c r="Z2397" s="24">
        <f>IF(Universe!V2397="","",(Universe!V2397-$B$2568)/$C$2568)</f>
        <v/>
      </c>
      <c r="AA2397" s="24">
        <f>IF(P2397="","",(P2397-$B$2572)/$C$2572)</f>
        <v/>
      </c>
      <c r="AB2397" s="24">
        <f>IF(Q2397="","",(Q2397-$B$2573)/$C$2573)</f>
        <v/>
      </c>
      <c r="AC2397" s="24">
        <f>IF(R2397="","",(R2397-$B$2574)/$C$2574)</f>
        <v/>
      </c>
      <c r="AD2397" s="24">
        <f>IF(S2397="","",(S2397-$B$2575)/$C$2575)</f>
        <v/>
      </c>
      <c r="AE2397" s="24">
        <f>IF(Y2397="","",Y2397-(19.12044933116382+16.522174187581257*U2397))</f>
        <v/>
      </c>
      <c r="AF2397" s="24">
        <f>IF(X2397="","",(X2397-(-0.27268023098325006+0.47142105304415904*V2397+-0.3189264934812436*U2397)--5.286111042926227e-16)/0.7994208745952703)</f>
        <v/>
      </c>
      <c r="AG2397" s="24">
        <f>IF(AA2397="","",(AA2397-(0.5248806186338691+-0.064206457956449*U2397)-5.43454825424064e-16)/0.9977404048781155)</f>
        <v/>
      </c>
      <c r="AH2397" s="25" t="n">
        <v>-2.180610883563279</v>
      </c>
      <c r="AI2397" s="25" t="n">
        <v>0.0544640088822628</v>
      </c>
      <c r="AJ2397" s="25" t="n">
        <v>-0.244336847939043</v>
      </c>
      <c r="AK2397" s="25" t="n">
        <v>-0.7261581700964576</v>
      </c>
      <c r="AL2397" s="25" t="n">
        <v>3.357052684986535</v>
      </c>
      <c r="AM2397" s="25" t="n">
        <v>1.68402419902523</v>
      </c>
      <c r="AN2397" s="25" t="n">
        <v>0.5771042810765694</v>
      </c>
      <c r="AO2397" s="25" t="n">
        <v>0.1191234803952076</v>
      </c>
      <c r="AP2397" s="25" t="n">
        <v>-0.4969787526171513</v>
      </c>
      <c r="AQ2397" s="25" t="n">
        <v>-0.3187432657195453</v>
      </c>
    </row>
    <row r="2398">
      <c r="A2398" s="23">
        <f>Universe!A2398</f>
        <v/>
      </c>
      <c r="B2398" s="24">
        <f>IF(Universe!W2398="","",(Universe!W2398-$B$2550)/$C$2550)</f>
        <v/>
      </c>
      <c r="C2398" s="24">
        <f>IF(Universe!X2398="","",(Universe!X2398-$B$2551)/$C$2551)</f>
        <v/>
      </c>
      <c r="D2398" s="24">
        <f>IF(Universe!Y2398="","",(Universe!Y2398-$B$2552)/$C$2552)</f>
        <v/>
      </c>
      <c r="E2398" s="24">
        <f>IF(Universe!Z2398="","",(Universe!Z2398-$B$2553)/$C$2553)</f>
        <v/>
      </c>
      <c r="F2398" s="24">
        <f>IF(Universe!AA2398="","",(Universe!AA2398-$B$2554)/$C$2554)</f>
        <v/>
      </c>
      <c r="G2398" s="24">
        <f>IF(Universe!AB2398="","",(Universe!AB2398-$B$2555)/$C$2555)</f>
        <v/>
      </c>
      <c r="H2398" s="24">
        <f>IF(Universe!AC2398="","",(Universe!AC2398-$B$2556)/$C$2556)</f>
        <v/>
      </c>
      <c r="I2398" s="24">
        <f>IF(Universe!AD2398="","",(Universe!AD2398-$B$2557)/$C$2557)</f>
        <v/>
      </c>
      <c r="J2398" s="24">
        <f>IF(Universe!AE2398="","",(Universe!AE2398-$B$2558)/$C$2558)</f>
        <v/>
      </c>
      <c r="K2398" s="24">
        <f>IF(Universe!AF2398="","",(Universe!AF2398-$B$2559)/$C$2559)</f>
        <v/>
      </c>
      <c r="L2398" s="24">
        <f>IF(Universe!AG2398="","",(Universe!AG2398-$B$2560)/$C$2560)</f>
        <v/>
      </c>
      <c r="M2398" s="24">
        <f>IF(Universe!AH2398="","",(Universe!AH2398-$B$2561)/$C$2561)</f>
        <v/>
      </c>
      <c r="N2398" s="24">
        <f>IF(Universe!AI2398="","",(Universe!AI2398-$B$2562)/$C$2562)</f>
        <v/>
      </c>
      <c r="O2398" s="24">
        <f>0.74*IF(B2398="",0,B2398)+0.16*IF(C2398="",0,C2398)+0.1*IF(D2398="",0,D2398)</f>
        <v/>
      </c>
      <c r="P2398" s="24">
        <f>0.35*IF(E2398="",0,E2398)+0.35*IF(F2398="",0,F2398)+0.3*IF(G2398="",0,G2398)</f>
        <v/>
      </c>
      <c r="Q2398" s="24">
        <f>0.656*IF(I2398="",0,I2398)+0.344*IF(H2398="",0,H2398)</f>
        <v/>
      </c>
      <c r="R2398" s="24">
        <f>0.338*IF(J2398="",0,J2398)+0.662*IF(K2398="",0,K2398)</f>
        <v/>
      </c>
      <c r="S2398" s="24">
        <f>0.38*IF(L2398="",0,L2398)+0.35*IF(M2398="",0,M2398)+0.27*IF(N2398="",0,N2398)</f>
        <v/>
      </c>
      <c r="T2398" s="24">
        <f>IF(Universe!S2398="","",((Universe!S2398-$B$2565)/$C$2565)^3)</f>
        <v/>
      </c>
      <c r="U2398" s="24">
        <f>IF(Universe!S2398="","",(Universe!S2398-$B$2565)/$C$2565)</f>
        <v/>
      </c>
      <c r="V2398" s="24">
        <f>IF(Universe!T2398="","",(Universe!T2398-$B$2566)/$C$2566)</f>
        <v/>
      </c>
      <c r="W2398" s="24">
        <f>IF(Universe!U2398="","",(Universe!U2398-$B$2567)/$C$2567)</f>
        <v/>
      </c>
      <c r="X2398" s="24">
        <f>IF(O2398="","",(O2398-$B$2571)/$C$2571)</f>
        <v/>
      </c>
      <c r="Y2398" s="24">
        <f>IF(T2398="","",(T2398-$B$2576)/$C$2576)</f>
        <v/>
      </c>
      <c r="Z2398" s="24">
        <f>IF(Universe!V2398="","",(Universe!V2398-$B$2568)/$C$2568)</f>
        <v/>
      </c>
      <c r="AA2398" s="24">
        <f>IF(P2398="","",(P2398-$B$2572)/$C$2572)</f>
        <v/>
      </c>
      <c r="AB2398" s="24">
        <f>IF(Q2398="","",(Q2398-$B$2573)/$C$2573)</f>
        <v/>
      </c>
      <c r="AC2398" s="24">
        <f>IF(R2398="","",(R2398-$B$2574)/$C$2574)</f>
        <v/>
      </c>
      <c r="AD2398" s="24">
        <f>IF(S2398="","",(S2398-$B$2575)/$C$2575)</f>
        <v/>
      </c>
      <c r="AE2398" s="24">
        <f>IF(Y2398="","",Y2398-(19.12044933116382+16.522174187581257*U2398))</f>
        <v/>
      </c>
      <c r="AF2398" s="24">
        <f>IF(X2398="","",(X2398-(-0.27268023098325006+0.47142105304415904*V2398+-0.3189264934812436*U2398)--5.286111042926227e-16)/0.7994208745952703)</f>
        <v/>
      </c>
      <c r="AG2398" s="24">
        <f>IF(AA2398="","",(AA2398-(0.5248806186338691+-0.064206457956449*U2398)-5.43454825424064e-16)/0.9977404048781155)</f>
        <v/>
      </c>
      <c r="AH2398" s="25" t="n">
        <v>-1.046996575696656</v>
      </c>
      <c r="AI2398" s="25" t="n">
        <v>-0.7658554615252556</v>
      </c>
      <c r="AJ2398" s="25" t="n">
        <v>-0.4152686399330539</v>
      </c>
      <c r="AK2398" s="25" t="n">
        <v>-0.1128727488424518</v>
      </c>
      <c r="AL2398" s="25" t="n">
        <v>2.14130672743332</v>
      </c>
      <c r="AM2398" s="25" t="n">
        <v>-0.0027374506643168</v>
      </c>
      <c r="AN2398" s="25" t="n">
        <v>-0.3316337574631522</v>
      </c>
      <c r="AO2398" s="25" t="n">
        <v>-0.0080523241646311</v>
      </c>
      <c r="AP2398" s="25" t="n">
        <v>-0.1422512498371752</v>
      </c>
      <c r="AQ2398" s="25" t="n">
        <v>0.06343973135186901</v>
      </c>
    </row>
    <row r="2399">
      <c r="A2399" s="23">
        <f>Universe!A2399</f>
        <v/>
      </c>
      <c r="B2399" s="24">
        <f>IF(Universe!W2399="","",(Universe!W2399-$B$2550)/$C$2550)</f>
        <v/>
      </c>
      <c r="C2399" s="24">
        <f>IF(Universe!X2399="","",(Universe!X2399-$B$2551)/$C$2551)</f>
        <v/>
      </c>
      <c r="D2399" s="24">
        <f>IF(Universe!Y2399="","",(Universe!Y2399-$B$2552)/$C$2552)</f>
        <v/>
      </c>
      <c r="E2399" s="24">
        <f>IF(Universe!Z2399="","",(Universe!Z2399-$B$2553)/$C$2553)</f>
        <v/>
      </c>
      <c r="F2399" s="24">
        <f>IF(Universe!AA2399="","",(Universe!AA2399-$B$2554)/$C$2554)</f>
        <v/>
      </c>
      <c r="G2399" s="24">
        <f>IF(Universe!AB2399="","",(Universe!AB2399-$B$2555)/$C$2555)</f>
        <v/>
      </c>
      <c r="H2399" s="24">
        <f>IF(Universe!AC2399="","",(Universe!AC2399-$B$2556)/$C$2556)</f>
        <v/>
      </c>
      <c r="I2399" s="24">
        <f>IF(Universe!AD2399="","",(Universe!AD2399-$B$2557)/$C$2557)</f>
        <v/>
      </c>
      <c r="J2399" s="24">
        <f>IF(Universe!AE2399="","",(Universe!AE2399-$B$2558)/$C$2558)</f>
        <v/>
      </c>
      <c r="K2399" s="24">
        <f>IF(Universe!AF2399="","",(Universe!AF2399-$B$2559)/$C$2559)</f>
        <v/>
      </c>
      <c r="L2399" s="24">
        <f>IF(Universe!AG2399="","",(Universe!AG2399-$B$2560)/$C$2560)</f>
        <v/>
      </c>
      <c r="M2399" s="24">
        <f>IF(Universe!AH2399="","",(Universe!AH2399-$B$2561)/$C$2561)</f>
        <v/>
      </c>
      <c r="N2399" s="24">
        <f>IF(Universe!AI2399="","",(Universe!AI2399-$B$2562)/$C$2562)</f>
        <v/>
      </c>
      <c r="O2399" s="24">
        <f>0.74*IF(B2399="",0,B2399)+0.16*IF(C2399="",0,C2399)+0.1*IF(D2399="",0,D2399)</f>
        <v/>
      </c>
      <c r="P2399" s="24">
        <f>0.35*IF(E2399="",0,E2399)+0.35*IF(F2399="",0,F2399)+0.3*IF(G2399="",0,G2399)</f>
        <v/>
      </c>
      <c r="Q2399" s="24">
        <f>0.656*IF(I2399="",0,I2399)+0.344*IF(H2399="",0,H2399)</f>
        <v/>
      </c>
      <c r="R2399" s="24">
        <f>0.338*IF(J2399="",0,J2399)+0.662*IF(K2399="",0,K2399)</f>
        <v/>
      </c>
      <c r="S2399" s="24">
        <f>0.38*IF(L2399="",0,L2399)+0.35*IF(M2399="",0,M2399)+0.27*IF(N2399="",0,N2399)</f>
        <v/>
      </c>
      <c r="T2399" s="24">
        <f>IF(Universe!S2399="","",((Universe!S2399-$B$2565)/$C$2565)^3)</f>
        <v/>
      </c>
      <c r="U2399" s="24">
        <f>IF(Universe!S2399="","",(Universe!S2399-$B$2565)/$C$2565)</f>
        <v/>
      </c>
      <c r="V2399" s="24">
        <f>IF(Universe!T2399="","",(Universe!T2399-$B$2566)/$C$2566)</f>
        <v/>
      </c>
      <c r="W2399" s="24">
        <f>IF(Universe!U2399="","",(Universe!U2399-$B$2567)/$C$2567)</f>
        <v/>
      </c>
      <c r="X2399" s="24">
        <f>IF(O2399="","",(O2399-$B$2571)/$C$2571)</f>
        <v/>
      </c>
      <c r="Y2399" s="24">
        <f>IF(T2399="","",(T2399-$B$2576)/$C$2576)</f>
        <v/>
      </c>
      <c r="Z2399" s="24">
        <f>IF(Universe!V2399="","",(Universe!V2399-$B$2568)/$C$2568)</f>
        <v/>
      </c>
      <c r="AA2399" s="24">
        <f>IF(P2399="","",(P2399-$B$2572)/$C$2572)</f>
        <v/>
      </c>
      <c r="AB2399" s="24">
        <f>IF(Q2399="","",(Q2399-$B$2573)/$C$2573)</f>
        <v/>
      </c>
      <c r="AC2399" s="24">
        <f>IF(R2399="","",(R2399-$B$2574)/$C$2574)</f>
        <v/>
      </c>
      <c r="AD2399" s="24">
        <f>IF(S2399="","",(S2399-$B$2575)/$C$2575)</f>
        <v/>
      </c>
      <c r="AE2399" s="24">
        <f>IF(Y2399="","",Y2399-(19.12044933116382+16.522174187581257*U2399))</f>
        <v/>
      </c>
      <c r="AF2399" s="24">
        <f>IF(X2399="","",(X2399-(-0.27268023098325006+0.47142105304415904*V2399+-0.3189264934812436*U2399)--5.286111042926227e-16)/0.7994208745952703)</f>
        <v/>
      </c>
      <c r="AG2399" s="24">
        <f>IF(AA2399="","",(AA2399-(0.5248806186338691+-0.064206457956449*U2399)-5.43454825424064e-16)/0.9977404048781155)</f>
        <v/>
      </c>
      <c r="AH2399" s="25" t="n">
        <v>-3.897176189055807</v>
      </c>
      <c r="AI2399" s="25" t="n">
        <v>-1.211424650487389</v>
      </c>
      <c r="AJ2399" s="25" t="n">
        <v>-1.058310504758059</v>
      </c>
      <c r="AK2399" s="25" t="n">
        <v>-0.3562258731945285</v>
      </c>
      <c r="AL2399" s="25" t="n">
        <v>0.7410856118004228</v>
      </c>
      <c r="AM2399" s="25" t="n">
        <v>0.4081800088923211</v>
      </c>
      <c r="AN2399" s="25" t="n">
        <v>-0.8286105149807633</v>
      </c>
      <c r="AO2399" s="25" t="n">
        <v>-0.0009969134083268</v>
      </c>
      <c r="AP2399" s="25" t="n">
        <v>0.3339085941401495</v>
      </c>
      <c r="AQ2399" s="25" t="n">
        <v>-0.5635670571603092</v>
      </c>
    </row>
    <row r="2400">
      <c r="A2400" s="23">
        <f>Universe!A2400</f>
        <v/>
      </c>
      <c r="B2400" s="24">
        <f>IF(Universe!W2400="","",(Universe!W2400-$B$2550)/$C$2550)</f>
        <v/>
      </c>
      <c r="C2400" s="24">
        <f>IF(Universe!X2400="","",(Universe!X2400-$B$2551)/$C$2551)</f>
        <v/>
      </c>
      <c r="D2400" s="24">
        <f>IF(Universe!Y2400="","",(Universe!Y2400-$B$2552)/$C$2552)</f>
        <v/>
      </c>
      <c r="E2400" s="24">
        <f>IF(Universe!Z2400="","",(Universe!Z2400-$B$2553)/$C$2553)</f>
        <v/>
      </c>
      <c r="F2400" s="24">
        <f>IF(Universe!AA2400="","",(Universe!AA2400-$B$2554)/$C$2554)</f>
        <v/>
      </c>
      <c r="G2400" s="24">
        <f>IF(Universe!AB2400="","",(Universe!AB2400-$B$2555)/$C$2555)</f>
        <v/>
      </c>
      <c r="H2400" s="24">
        <f>IF(Universe!AC2400="","",(Universe!AC2400-$B$2556)/$C$2556)</f>
        <v/>
      </c>
      <c r="I2400" s="24">
        <f>IF(Universe!AD2400="","",(Universe!AD2400-$B$2557)/$C$2557)</f>
        <v/>
      </c>
      <c r="J2400" s="24">
        <f>IF(Universe!AE2400="","",(Universe!AE2400-$B$2558)/$C$2558)</f>
        <v/>
      </c>
      <c r="K2400" s="24">
        <f>IF(Universe!AF2400="","",(Universe!AF2400-$B$2559)/$C$2559)</f>
        <v/>
      </c>
      <c r="L2400" s="24">
        <f>IF(Universe!AG2400="","",(Universe!AG2400-$B$2560)/$C$2560)</f>
        <v/>
      </c>
      <c r="M2400" s="24">
        <f>IF(Universe!AH2400="","",(Universe!AH2400-$B$2561)/$C$2561)</f>
        <v/>
      </c>
      <c r="N2400" s="24">
        <f>IF(Universe!AI2400="","",(Universe!AI2400-$B$2562)/$C$2562)</f>
        <v/>
      </c>
      <c r="O2400" s="24">
        <f>0.74*IF(B2400="",0,B2400)+0.16*IF(C2400="",0,C2400)+0.1*IF(D2400="",0,D2400)</f>
        <v/>
      </c>
      <c r="P2400" s="24">
        <f>0.35*IF(E2400="",0,E2400)+0.35*IF(F2400="",0,F2400)+0.3*IF(G2400="",0,G2400)</f>
        <v/>
      </c>
      <c r="Q2400" s="24">
        <f>0.656*IF(I2400="",0,I2400)+0.344*IF(H2400="",0,H2400)</f>
        <v/>
      </c>
      <c r="R2400" s="24">
        <f>0.338*IF(J2400="",0,J2400)+0.662*IF(K2400="",0,K2400)</f>
        <v/>
      </c>
      <c r="S2400" s="24">
        <f>0.38*IF(L2400="",0,L2400)+0.35*IF(M2400="",0,M2400)+0.27*IF(N2400="",0,N2400)</f>
        <v/>
      </c>
      <c r="T2400" s="24">
        <f>IF(Universe!S2400="","",((Universe!S2400-$B$2565)/$C$2565)^3)</f>
        <v/>
      </c>
      <c r="U2400" s="24">
        <f>IF(Universe!S2400="","",(Universe!S2400-$B$2565)/$C$2565)</f>
        <v/>
      </c>
      <c r="V2400" s="24">
        <f>IF(Universe!T2400="","",(Universe!T2400-$B$2566)/$C$2566)</f>
        <v/>
      </c>
      <c r="W2400" s="24">
        <f>IF(Universe!U2400="","",(Universe!U2400-$B$2567)/$C$2567)</f>
        <v/>
      </c>
      <c r="X2400" s="24">
        <f>IF(O2400="","",(O2400-$B$2571)/$C$2571)</f>
        <v/>
      </c>
      <c r="Y2400" s="24">
        <f>IF(T2400="","",(T2400-$B$2576)/$C$2576)</f>
        <v/>
      </c>
      <c r="Z2400" s="24">
        <f>IF(Universe!V2400="","",(Universe!V2400-$B$2568)/$C$2568)</f>
        <v/>
      </c>
      <c r="AA2400" s="24">
        <f>IF(P2400="","",(P2400-$B$2572)/$C$2572)</f>
        <v/>
      </c>
      <c r="AB2400" s="24">
        <f>IF(Q2400="","",(Q2400-$B$2573)/$C$2573)</f>
        <v/>
      </c>
      <c r="AC2400" s="24">
        <f>IF(R2400="","",(R2400-$B$2574)/$C$2574)</f>
        <v/>
      </c>
      <c r="AD2400" s="24">
        <f>IF(S2400="","",(S2400-$B$2575)/$C$2575)</f>
        <v/>
      </c>
      <c r="AE2400" s="24">
        <f>IF(Y2400="","",Y2400-(19.12044933116382+16.522174187581257*U2400))</f>
        <v/>
      </c>
      <c r="AF2400" s="24">
        <f>IF(X2400="","",(X2400-(-0.27268023098325006+0.47142105304415904*V2400+-0.3189264934812436*U2400)--5.286111042926227e-16)/0.7994208745952703)</f>
        <v/>
      </c>
      <c r="AG2400" s="24">
        <f>IF(AA2400="","",(AA2400-(0.5248806186338691+-0.064206457956449*U2400)-5.43454825424064e-16)/0.9977404048781155)</f>
        <v/>
      </c>
      <c r="AH2400" s="25" t="n">
        <v>-1.999073697603561</v>
      </c>
      <c r="AI2400" s="25" t="n">
        <v>-0.09984013794721611</v>
      </c>
      <c r="AJ2400" s="25" t="n">
        <v>-0.078960034950356</v>
      </c>
      <c r="AK2400" s="25" t="n">
        <v>-0.5610360454471366</v>
      </c>
      <c r="AL2400" s="25" t="n">
        <v>3.277865675804261</v>
      </c>
      <c r="AM2400" s="25" t="n">
        <v>-0.0192119829244115</v>
      </c>
      <c r="AN2400" s="25" t="n">
        <v>-0.2763479598321048</v>
      </c>
      <c r="AO2400" s="25" t="n">
        <v>-0.1313091114029649</v>
      </c>
      <c r="AP2400" s="25" t="n">
        <v>-0.2908964311404893</v>
      </c>
      <c r="AQ2400" s="25" t="n">
        <v>-0.0682030689707416</v>
      </c>
    </row>
    <row r="2401">
      <c r="A2401" s="23">
        <f>Universe!A2401</f>
        <v/>
      </c>
      <c r="B2401" s="24">
        <f>IF(Universe!W2401="","",(Universe!W2401-$B$2550)/$C$2550)</f>
        <v/>
      </c>
      <c r="C2401" s="24">
        <f>IF(Universe!X2401="","",(Universe!X2401-$B$2551)/$C$2551)</f>
        <v/>
      </c>
      <c r="D2401" s="24">
        <f>IF(Universe!Y2401="","",(Universe!Y2401-$B$2552)/$C$2552)</f>
        <v/>
      </c>
      <c r="E2401" s="24">
        <f>IF(Universe!Z2401="","",(Universe!Z2401-$B$2553)/$C$2553)</f>
        <v/>
      </c>
      <c r="F2401" s="24">
        <f>IF(Universe!AA2401="","",(Universe!AA2401-$B$2554)/$C$2554)</f>
        <v/>
      </c>
      <c r="G2401" s="24">
        <f>IF(Universe!AB2401="","",(Universe!AB2401-$B$2555)/$C$2555)</f>
        <v/>
      </c>
      <c r="H2401" s="24">
        <f>IF(Universe!AC2401="","",(Universe!AC2401-$B$2556)/$C$2556)</f>
        <v/>
      </c>
      <c r="I2401" s="24">
        <f>IF(Universe!AD2401="","",(Universe!AD2401-$B$2557)/$C$2557)</f>
        <v/>
      </c>
      <c r="J2401" s="24">
        <f>IF(Universe!AE2401="","",(Universe!AE2401-$B$2558)/$C$2558)</f>
        <v/>
      </c>
      <c r="K2401" s="24">
        <f>IF(Universe!AF2401="","",(Universe!AF2401-$B$2559)/$C$2559)</f>
        <v/>
      </c>
      <c r="L2401" s="24">
        <f>IF(Universe!AG2401="","",(Universe!AG2401-$B$2560)/$C$2560)</f>
        <v/>
      </c>
      <c r="M2401" s="24">
        <f>IF(Universe!AH2401="","",(Universe!AH2401-$B$2561)/$C$2561)</f>
        <v/>
      </c>
      <c r="N2401" s="24">
        <f>IF(Universe!AI2401="","",(Universe!AI2401-$B$2562)/$C$2562)</f>
        <v/>
      </c>
      <c r="O2401" s="24">
        <f>0.74*IF(B2401="",0,B2401)+0.16*IF(C2401="",0,C2401)+0.1*IF(D2401="",0,D2401)</f>
        <v/>
      </c>
      <c r="P2401" s="24">
        <f>0.35*IF(E2401="",0,E2401)+0.35*IF(F2401="",0,F2401)+0.3*IF(G2401="",0,G2401)</f>
        <v/>
      </c>
      <c r="Q2401" s="24">
        <f>0.656*IF(I2401="",0,I2401)+0.344*IF(H2401="",0,H2401)</f>
        <v/>
      </c>
      <c r="R2401" s="24">
        <f>0.338*IF(J2401="",0,J2401)+0.662*IF(K2401="",0,K2401)</f>
        <v/>
      </c>
      <c r="S2401" s="24">
        <f>0.38*IF(L2401="",0,L2401)+0.35*IF(M2401="",0,M2401)+0.27*IF(N2401="",0,N2401)</f>
        <v/>
      </c>
      <c r="T2401" s="24">
        <f>IF(Universe!S2401="","",((Universe!S2401-$B$2565)/$C$2565)^3)</f>
        <v/>
      </c>
      <c r="U2401" s="24">
        <f>IF(Universe!S2401="","",(Universe!S2401-$B$2565)/$C$2565)</f>
        <v/>
      </c>
      <c r="V2401" s="24">
        <f>IF(Universe!T2401="","",(Universe!T2401-$B$2566)/$C$2566)</f>
        <v/>
      </c>
      <c r="W2401" s="24">
        <f>IF(Universe!U2401="","",(Universe!U2401-$B$2567)/$C$2567)</f>
        <v/>
      </c>
      <c r="X2401" s="24">
        <f>IF(O2401="","",(O2401-$B$2571)/$C$2571)</f>
        <v/>
      </c>
      <c r="Y2401" s="24">
        <f>IF(T2401="","",(T2401-$B$2576)/$C$2576)</f>
        <v/>
      </c>
      <c r="Z2401" s="24">
        <f>IF(Universe!V2401="","",(Universe!V2401-$B$2568)/$C$2568)</f>
        <v/>
      </c>
      <c r="AA2401" s="24">
        <f>IF(P2401="","",(P2401-$B$2572)/$C$2572)</f>
        <v/>
      </c>
      <c r="AB2401" s="24">
        <f>IF(Q2401="","",(Q2401-$B$2573)/$C$2573)</f>
        <v/>
      </c>
      <c r="AC2401" s="24">
        <f>IF(R2401="","",(R2401-$B$2574)/$C$2574)</f>
        <v/>
      </c>
      <c r="AD2401" s="24">
        <f>IF(S2401="","",(S2401-$B$2575)/$C$2575)</f>
        <v/>
      </c>
      <c r="AE2401" s="24">
        <f>IF(Y2401="","",Y2401-(19.12044933116382+16.522174187581257*U2401))</f>
        <v/>
      </c>
      <c r="AF2401" s="24">
        <f>IF(X2401="","",(X2401-(-0.27268023098325006+0.47142105304415904*V2401+-0.3189264934812436*U2401)--5.286111042926227e-16)/0.7994208745952703)</f>
        <v/>
      </c>
      <c r="AG2401" s="24">
        <f>IF(AA2401="","",(AA2401-(0.5248806186338691+-0.064206457956449*U2401)-5.43454825424064e-16)/0.9977404048781155)</f>
        <v/>
      </c>
      <c r="AH2401" s="25" t="n">
        <v>-3.942406432175011</v>
      </c>
      <c r="AI2401" s="25" t="n">
        <v>-0.8118528552807538</v>
      </c>
      <c r="AJ2401" s="25" t="n">
        <v>-0.4303518931503066</v>
      </c>
      <c r="AK2401" s="25" t="n">
        <v>-0.5128800898981836</v>
      </c>
      <c r="AL2401" s="25" t="n">
        <v>0.5700653933555764</v>
      </c>
      <c r="AM2401" s="25" t="n">
        <v>2.403253539355237</v>
      </c>
      <c r="AN2401" s="25" t="n">
        <v>-0.3208190641014705</v>
      </c>
      <c r="AO2401" s="25" t="n">
        <v>-1.037210406071277</v>
      </c>
      <c r="AP2401" s="25" t="n">
        <v>-1.990159481892582</v>
      </c>
      <c r="AQ2401" s="25" t="n">
        <v>-0.5967701781282743</v>
      </c>
    </row>
    <row r="2402">
      <c r="A2402" s="23">
        <f>Universe!A2402</f>
        <v/>
      </c>
      <c r="B2402" s="24">
        <f>IF(Universe!W2402="","",(Universe!W2402-$B$2550)/$C$2550)</f>
        <v/>
      </c>
      <c r="C2402" s="24">
        <f>IF(Universe!X2402="","",(Universe!X2402-$B$2551)/$C$2551)</f>
        <v/>
      </c>
      <c r="D2402" s="24">
        <f>IF(Universe!Y2402="","",(Universe!Y2402-$B$2552)/$C$2552)</f>
        <v/>
      </c>
      <c r="E2402" s="24">
        <f>IF(Universe!Z2402="","",(Universe!Z2402-$B$2553)/$C$2553)</f>
        <v/>
      </c>
      <c r="F2402" s="24">
        <f>IF(Universe!AA2402="","",(Universe!AA2402-$B$2554)/$C$2554)</f>
        <v/>
      </c>
      <c r="G2402" s="24">
        <f>IF(Universe!AB2402="","",(Universe!AB2402-$B$2555)/$C$2555)</f>
        <v/>
      </c>
      <c r="H2402" s="24">
        <f>IF(Universe!AC2402="","",(Universe!AC2402-$B$2556)/$C$2556)</f>
        <v/>
      </c>
      <c r="I2402" s="24">
        <f>IF(Universe!AD2402="","",(Universe!AD2402-$B$2557)/$C$2557)</f>
        <v/>
      </c>
      <c r="J2402" s="24">
        <f>IF(Universe!AE2402="","",(Universe!AE2402-$B$2558)/$C$2558)</f>
        <v/>
      </c>
      <c r="K2402" s="24">
        <f>IF(Universe!AF2402="","",(Universe!AF2402-$B$2559)/$C$2559)</f>
        <v/>
      </c>
      <c r="L2402" s="24">
        <f>IF(Universe!AG2402="","",(Universe!AG2402-$B$2560)/$C$2560)</f>
        <v/>
      </c>
      <c r="M2402" s="24">
        <f>IF(Universe!AH2402="","",(Universe!AH2402-$B$2561)/$C$2561)</f>
        <v/>
      </c>
      <c r="N2402" s="24">
        <f>IF(Universe!AI2402="","",(Universe!AI2402-$B$2562)/$C$2562)</f>
        <v/>
      </c>
      <c r="O2402" s="24">
        <f>0.74*IF(B2402="",0,B2402)+0.16*IF(C2402="",0,C2402)+0.1*IF(D2402="",0,D2402)</f>
        <v/>
      </c>
      <c r="P2402" s="24">
        <f>0.35*IF(E2402="",0,E2402)+0.35*IF(F2402="",0,F2402)+0.3*IF(G2402="",0,G2402)</f>
        <v/>
      </c>
      <c r="Q2402" s="24">
        <f>0.656*IF(I2402="",0,I2402)+0.344*IF(H2402="",0,H2402)</f>
        <v/>
      </c>
      <c r="R2402" s="24">
        <f>0.338*IF(J2402="",0,J2402)+0.662*IF(K2402="",0,K2402)</f>
        <v/>
      </c>
      <c r="S2402" s="24">
        <f>0.38*IF(L2402="",0,L2402)+0.35*IF(M2402="",0,M2402)+0.27*IF(N2402="",0,N2402)</f>
        <v/>
      </c>
      <c r="T2402" s="24">
        <f>IF(Universe!S2402="","",((Universe!S2402-$B$2565)/$C$2565)^3)</f>
        <v/>
      </c>
      <c r="U2402" s="24">
        <f>IF(Universe!S2402="","",(Universe!S2402-$B$2565)/$C$2565)</f>
        <v/>
      </c>
      <c r="V2402" s="24">
        <f>IF(Universe!T2402="","",(Universe!T2402-$B$2566)/$C$2566)</f>
        <v/>
      </c>
      <c r="W2402" s="24">
        <f>IF(Universe!U2402="","",(Universe!U2402-$B$2567)/$C$2567)</f>
        <v/>
      </c>
      <c r="X2402" s="24">
        <f>IF(O2402="","",(O2402-$B$2571)/$C$2571)</f>
        <v/>
      </c>
      <c r="Y2402" s="24">
        <f>IF(T2402="","",(T2402-$B$2576)/$C$2576)</f>
        <v/>
      </c>
      <c r="Z2402" s="24">
        <f>IF(Universe!V2402="","",(Universe!V2402-$B$2568)/$C$2568)</f>
        <v/>
      </c>
      <c r="AA2402" s="24">
        <f>IF(P2402="","",(P2402-$B$2572)/$C$2572)</f>
        <v/>
      </c>
      <c r="AB2402" s="24">
        <f>IF(Q2402="","",(Q2402-$B$2573)/$C$2573)</f>
        <v/>
      </c>
      <c r="AC2402" s="24">
        <f>IF(R2402="","",(R2402-$B$2574)/$C$2574)</f>
        <v/>
      </c>
      <c r="AD2402" s="24">
        <f>IF(S2402="","",(S2402-$B$2575)/$C$2575)</f>
        <v/>
      </c>
      <c r="AE2402" s="24">
        <f>IF(Y2402="","",Y2402-(19.12044933116382+16.522174187581257*U2402))</f>
        <v/>
      </c>
      <c r="AF2402" s="24">
        <f>IF(X2402="","",(X2402-(-0.27268023098325006+0.47142105304415904*V2402+-0.3189264934812436*U2402)--5.286111042926227e-16)/0.7994208745952703)</f>
        <v/>
      </c>
      <c r="AG2402" s="24">
        <f>IF(AA2402="","",(AA2402-(0.5248806186338691+-0.064206457956449*U2402)-5.43454825424064e-16)/0.9977404048781155)</f>
        <v/>
      </c>
      <c r="AH2402" s="25" t="n">
        <v>-2.028548654848503</v>
      </c>
      <c r="AI2402" s="25" t="n">
        <v>0.359451084481371</v>
      </c>
      <c r="AJ2402" s="25" t="n">
        <v>-0.1408690688630768</v>
      </c>
      <c r="AK2402" s="25" t="n">
        <v>-0.5762418772878269</v>
      </c>
      <c r="AL2402" s="25" t="n">
        <v>3.294280446532688</v>
      </c>
      <c r="AM2402" s="25" t="n">
        <v>0.9207225031022912</v>
      </c>
      <c r="AN2402" s="25" t="n">
        <v>-0.3252080552121311</v>
      </c>
      <c r="AO2402" s="25" t="n">
        <v>0.9641286045716846</v>
      </c>
      <c r="AP2402" s="25" t="n">
        <v>-0.3500437140127337</v>
      </c>
      <c r="AQ2402" s="25" t="n">
        <v>0.7633081430922128</v>
      </c>
    </row>
    <row r="2403">
      <c r="A2403" s="23">
        <f>Universe!A2403</f>
        <v/>
      </c>
      <c r="B2403" s="24">
        <f>IF(Universe!W2403="","",(Universe!W2403-$B$2550)/$C$2550)</f>
        <v/>
      </c>
      <c r="C2403" s="24">
        <f>IF(Universe!X2403="","",(Universe!X2403-$B$2551)/$C$2551)</f>
        <v/>
      </c>
      <c r="D2403" s="24">
        <f>IF(Universe!Y2403="","",(Universe!Y2403-$B$2552)/$C$2552)</f>
        <v/>
      </c>
      <c r="E2403" s="24">
        <f>IF(Universe!Z2403="","",(Universe!Z2403-$B$2553)/$C$2553)</f>
        <v/>
      </c>
      <c r="F2403" s="24">
        <f>IF(Universe!AA2403="","",(Universe!AA2403-$B$2554)/$C$2554)</f>
        <v/>
      </c>
      <c r="G2403" s="24">
        <f>IF(Universe!AB2403="","",(Universe!AB2403-$B$2555)/$C$2555)</f>
        <v/>
      </c>
      <c r="H2403" s="24">
        <f>IF(Universe!AC2403="","",(Universe!AC2403-$B$2556)/$C$2556)</f>
        <v/>
      </c>
      <c r="I2403" s="24">
        <f>IF(Universe!AD2403="","",(Universe!AD2403-$B$2557)/$C$2557)</f>
        <v/>
      </c>
      <c r="J2403" s="24">
        <f>IF(Universe!AE2403="","",(Universe!AE2403-$B$2558)/$C$2558)</f>
        <v/>
      </c>
      <c r="K2403" s="24">
        <f>IF(Universe!AF2403="","",(Universe!AF2403-$B$2559)/$C$2559)</f>
        <v/>
      </c>
      <c r="L2403" s="24">
        <f>IF(Universe!AG2403="","",(Universe!AG2403-$B$2560)/$C$2560)</f>
        <v/>
      </c>
      <c r="M2403" s="24">
        <f>IF(Universe!AH2403="","",(Universe!AH2403-$B$2561)/$C$2561)</f>
        <v/>
      </c>
      <c r="N2403" s="24">
        <f>IF(Universe!AI2403="","",(Universe!AI2403-$B$2562)/$C$2562)</f>
        <v/>
      </c>
      <c r="O2403" s="24">
        <f>0.74*IF(B2403="",0,B2403)+0.16*IF(C2403="",0,C2403)+0.1*IF(D2403="",0,D2403)</f>
        <v/>
      </c>
      <c r="P2403" s="24">
        <f>0.35*IF(E2403="",0,E2403)+0.35*IF(F2403="",0,F2403)+0.3*IF(G2403="",0,G2403)</f>
        <v/>
      </c>
      <c r="Q2403" s="24">
        <f>0.656*IF(I2403="",0,I2403)+0.344*IF(H2403="",0,H2403)</f>
        <v/>
      </c>
      <c r="R2403" s="24">
        <f>0.338*IF(J2403="",0,J2403)+0.662*IF(K2403="",0,K2403)</f>
        <v/>
      </c>
      <c r="S2403" s="24">
        <f>0.38*IF(L2403="",0,L2403)+0.35*IF(M2403="",0,M2403)+0.27*IF(N2403="",0,N2403)</f>
        <v/>
      </c>
      <c r="T2403" s="24">
        <f>IF(Universe!S2403="","",((Universe!S2403-$B$2565)/$C$2565)^3)</f>
        <v/>
      </c>
      <c r="U2403" s="24">
        <f>IF(Universe!S2403="","",(Universe!S2403-$B$2565)/$C$2565)</f>
        <v/>
      </c>
      <c r="V2403" s="24">
        <f>IF(Universe!T2403="","",(Universe!T2403-$B$2566)/$C$2566)</f>
        <v/>
      </c>
      <c r="W2403" s="24">
        <f>IF(Universe!U2403="","",(Universe!U2403-$B$2567)/$C$2567)</f>
        <v/>
      </c>
      <c r="X2403" s="24">
        <f>IF(O2403="","",(O2403-$B$2571)/$C$2571)</f>
        <v/>
      </c>
      <c r="Y2403" s="24">
        <f>IF(T2403="","",(T2403-$B$2576)/$C$2576)</f>
        <v/>
      </c>
      <c r="Z2403" s="24">
        <f>IF(Universe!V2403="","",(Universe!V2403-$B$2568)/$C$2568)</f>
        <v/>
      </c>
      <c r="AA2403" s="24">
        <f>IF(P2403="","",(P2403-$B$2572)/$C$2572)</f>
        <v/>
      </c>
      <c r="AB2403" s="24">
        <f>IF(Q2403="","",(Q2403-$B$2573)/$C$2573)</f>
        <v/>
      </c>
      <c r="AC2403" s="24">
        <f>IF(R2403="","",(R2403-$B$2574)/$C$2574)</f>
        <v/>
      </c>
      <c r="AD2403" s="24">
        <f>IF(S2403="","",(S2403-$B$2575)/$C$2575)</f>
        <v/>
      </c>
      <c r="AE2403" s="24">
        <f>IF(Y2403="","",Y2403-(19.12044933116382+16.522174187581257*U2403))</f>
        <v/>
      </c>
      <c r="AF2403" s="24">
        <f>IF(X2403="","",(X2403-(-0.27268023098325006+0.47142105304415904*V2403+-0.3189264934812436*U2403)--5.286111042926227e-16)/0.7994208745952703)</f>
        <v/>
      </c>
      <c r="AG2403" s="24">
        <f>IF(AA2403="","",(AA2403-(0.5248806186338691+-0.064206457956449*U2403)-5.43454825424064e-16)/0.9977404048781155)</f>
        <v/>
      </c>
      <c r="AH2403" s="25" t="n">
        <v>-2.095433375082963</v>
      </c>
      <c r="AI2403" s="25" t="n">
        <v>0.0970687733816806</v>
      </c>
      <c r="AJ2403" s="25" t="n">
        <v>-0.8183342388768297</v>
      </c>
      <c r="AK2403" s="25" t="n">
        <v>-0.4751199068984332</v>
      </c>
      <c r="AL2403" s="25" t="n">
        <v>3.326483253707598</v>
      </c>
      <c r="AM2403" s="25" t="n">
        <v>0.46450486098171</v>
      </c>
      <c r="AN2403" s="25" t="n">
        <v>-0.0422496229674604</v>
      </c>
      <c r="AO2403" s="25" t="n">
        <v>0.0599411331960673</v>
      </c>
      <c r="AP2403" s="25" t="n">
        <v>0.2796892196658616</v>
      </c>
      <c r="AQ2403" s="25" t="n">
        <v>-0.3437809158749295</v>
      </c>
    </row>
    <row r="2404">
      <c r="A2404" s="23">
        <f>Universe!A2404</f>
        <v/>
      </c>
      <c r="B2404" s="24">
        <f>IF(Universe!W2404="","",(Universe!W2404-$B$2550)/$C$2550)</f>
        <v/>
      </c>
      <c r="C2404" s="24">
        <f>IF(Universe!X2404="","",(Universe!X2404-$B$2551)/$C$2551)</f>
        <v/>
      </c>
      <c r="D2404" s="24">
        <f>IF(Universe!Y2404="","",(Universe!Y2404-$B$2552)/$C$2552)</f>
        <v/>
      </c>
      <c r="E2404" s="24">
        <f>IF(Universe!Z2404="","",(Universe!Z2404-$B$2553)/$C$2553)</f>
        <v/>
      </c>
      <c r="F2404" s="24">
        <f>IF(Universe!AA2404="","",(Universe!AA2404-$B$2554)/$C$2554)</f>
        <v/>
      </c>
      <c r="G2404" s="24">
        <f>IF(Universe!AB2404="","",(Universe!AB2404-$B$2555)/$C$2555)</f>
        <v/>
      </c>
      <c r="H2404" s="24">
        <f>IF(Universe!AC2404="","",(Universe!AC2404-$B$2556)/$C$2556)</f>
        <v/>
      </c>
      <c r="I2404" s="24">
        <f>IF(Universe!AD2404="","",(Universe!AD2404-$B$2557)/$C$2557)</f>
        <v/>
      </c>
      <c r="J2404" s="24">
        <f>IF(Universe!AE2404="","",(Universe!AE2404-$B$2558)/$C$2558)</f>
        <v/>
      </c>
      <c r="K2404" s="24">
        <f>IF(Universe!AF2404="","",(Universe!AF2404-$B$2559)/$C$2559)</f>
        <v/>
      </c>
      <c r="L2404" s="24">
        <f>IF(Universe!AG2404="","",(Universe!AG2404-$B$2560)/$C$2560)</f>
        <v/>
      </c>
      <c r="M2404" s="24">
        <f>IF(Universe!AH2404="","",(Universe!AH2404-$B$2561)/$C$2561)</f>
        <v/>
      </c>
      <c r="N2404" s="24">
        <f>IF(Universe!AI2404="","",(Universe!AI2404-$B$2562)/$C$2562)</f>
        <v/>
      </c>
      <c r="O2404" s="24">
        <f>0.74*IF(B2404="",0,B2404)+0.16*IF(C2404="",0,C2404)+0.1*IF(D2404="",0,D2404)</f>
        <v/>
      </c>
      <c r="P2404" s="24">
        <f>0.35*IF(E2404="",0,E2404)+0.35*IF(F2404="",0,F2404)+0.3*IF(G2404="",0,G2404)</f>
        <v/>
      </c>
      <c r="Q2404" s="24">
        <f>0.656*IF(I2404="",0,I2404)+0.344*IF(H2404="",0,H2404)</f>
        <v/>
      </c>
      <c r="R2404" s="24">
        <f>0.338*IF(J2404="",0,J2404)+0.662*IF(K2404="",0,K2404)</f>
        <v/>
      </c>
      <c r="S2404" s="24">
        <f>0.38*IF(L2404="",0,L2404)+0.35*IF(M2404="",0,M2404)+0.27*IF(N2404="",0,N2404)</f>
        <v/>
      </c>
      <c r="T2404" s="24">
        <f>IF(Universe!S2404="","",((Universe!S2404-$B$2565)/$C$2565)^3)</f>
        <v/>
      </c>
      <c r="U2404" s="24">
        <f>IF(Universe!S2404="","",(Universe!S2404-$B$2565)/$C$2565)</f>
        <v/>
      </c>
      <c r="V2404" s="24">
        <f>IF(Universe!T2404="","",(Universe!T2404-$B$2566)/$C$2566)</f>
        <v/>
      </c>
      <c r="W2404" s="24">
        <f>IF(Universe!U2404="","",(Universe!U2404-$B$2567)/$C$2567)</f>
        <v/>
      </c>
      <c r="X2404" s="24">
        <f>IF(O2404="","",(O2404-$B$2571)/$C$2571)</f>
        <v/>
      </c>
      <c r="Y2404" s="24">
        <f>IF(T2404="","",(T2404-$B$2576)/$C$2576)</f>
        <v/>
      </c>
      <c r="Z2404" s="24">
        <f>IF(Universe!V2404="","",(Universe!V2404-$B$2568)/$C$2568)</f>
        <v/>
      </c>
      <c r="AA2404" s="24">
        <f>IF(P2404="","",(P2404-$B$2572)/$C$2572)</f>
        <v/>
      </c>
      <c r="AB2404" s="24">
        <f>IF(Q2404="","",(Q2404-$B$2573)/$C$2573)</f>
        <v/>
      </c>
      <c r="AC2404" s="24">
        <f>IF(R2404="","",(R2404-$B$2574)/$C$2574)</f>
        <v/>
      </c>
      <c r="AD2404" s="24">
        <f>IF(S2404="","",(S2404-$B$2575)/$C$2575)</f>
        <v/>
      </c>
      <c r="AE2404" s="24">
        <f>IF(Y2404="","",Y2404-(19.12044933116382+16.522174187581257*U2404))</f>
        <v/>
      </c>
      <c r="AF2404" s="24">
        <f>IF(X2404="","",(X2404-(-0.27268023098325006+0.47142105304415904*V2404+-0.3189264934812436*U2404)--5.286111042926227e-16)/0.7994208745952703)</f>
        <v/>
      </c>
      <c r="AG2404" s="24">
        <f>IF(AA2404="","",(AA2404-(0.5248806186338691+-0.064206457956449*U2404)-5.43454825424064e-16)/0.9977404048781155)</f>
        <v/>
      </c>
      <c r="AH2404" s="25" t="n">
        <v>-2.10182315269991</v>
      </c>
      <c r="AI2404" s="25" t="n">
        <v>0.3797476198700499</v>
      </c>
      <c r="AJ2404" s="25" t="n">
        <v>-0.3784273361680855</v>
      </c>
      <c r="AK2404" s="25" t="n">
        <v>-0.943727289763802</v>
      </c>
      <c r="AL2404" s="25" t="n">
        <v>3.329187019972836</v>
      </c>
      <c r="AM2404" s="25" t="n">
        <v>-0.0371447949064186</v>
      </c>
      <c r="AN2404" s="25" t="n">
        <v>-0.5092628376811886</v>
      </c>
      <c r="AO2404" s="25" t="n">
        <v>0.0406456079073058</v>
      </c>
      <c r="AP2404" s="25" t="n">
        <v>-0.5713044175472546</v>
      </c>
      <c r="AQ2404" s="25" t="n">
        <v>0.5072534128293414</v>
      </c>
    </row>
    <row r="2405">
      <c r="A2405" s="23">
        <f>Universe!A2405</f>
        <v/>
      </c>
      <c r="B2405" s="24">
        <f>IF(Universe!W2405="","",(Universe!W2405-$B$2550)/$C$2550)</f>
        <v/>
      </c>
      <c r="C2405" s="24">
        <f>IF(Universe!X2405="","",(Universe!X2405-$B$2551)/$C$2551)</f>
        <v/>
      </c>
      <c r="D2405" s="24">
        <f>IF(Universe!Y2405="","",(Universe!Y2405-$B$2552)/$C$2552)</f>
        <v/>
      </c>
      <c r="E2405" s="24">
        <f>IF(Universe!Z2405="","",(Universe!Z2405-$B$2553)/$C$2553)</f>
        <v/>
      </c>
      <c r="F2405" s="24">
        <f>IF(Universe!AA2405="","",(Universe!AA2405-$B$2554)/$C$2554)</f>
        <v/>
      </c>
      <c r="G2405" s="24">
        <f>IF(Universe!AB2405="","",(Universe!AB2405-$B$2555)/$C$2555)</f>
        <v/>
      </c>
      <c r="H2405" s="24">
        <f>IF(Universe!AC2405="","",(Universe!AC2405-$B$2556)/$C$2556)</f>
        <v/>
      </c>
      <c r="I2405" s="24">
        <f>IF(Universe!AD2405="","",(Universe!AD2405-$B$2557)/$C$2557)</f>
        <v/>
      </c>
      <c r="J2405" s="24">
        <f>IF(Universe!AE2405="","",(Universe!AE2405-$B$2558)/$C$2558)</f>
        <v/>
      </c>
      <c r="K2405" s="24">
        <f>IF(Universe!AF2405="","",(Universe!AF2405-$B$2559)/$C$2559)</f>
        <v/>
      </c>
      <c r="L2405" s="24">
        <f>IF(Universe!AG2405="","",(Universe!AG2405-$B$2560)/$C$2560)</f>
        <v/>
      </c>
      <c r="M2405" s="24">
        <f>IF(Universe!AH2405="","",(Universe!AH2405-$B$2561)/$C$2561)</f>
        <v/>
      </c>
      <c r="N2405" s="24">
        <f>IF(Universe!AI2405="","",(Universe!AI2405-$B$2562)/$C$2562)</f>
        <v/>
      </c>
      <c r="O2405" s="24">
        <f>0.74*IF(B2405="",0,B2405)+0.16*IF(C2405="",0,C2405)+0.1*IF(D2405="",0,D2405)</f>
        <v/>
      </c>
      <c r="P2405" s="24">
        <f>0.35*IF(E2405="",0,E2405)+0.35*IF(F2405="",0,F2405)+0.3*IF(G2405="",0,G2405)</f>
        <v/>
      </c>
      <c r="Q2405" s="24">
        <f>0.656*IF(I2405="",0,I2405)+0.344*IF(H2405="",0,H2405)</f>
        <v/>
      </c>
      <c r="R2405" s="24">
        <f>0.338*IF(J2405="",0,J2405)+0.662*IF(K2405="",0,K2405)</f>
        <v/>
      </c>
      <c r="S2405" s="24">
        <f>0.38*IF(L2405="",0,L2405)+0.35*IF(M2405="",0,M2405)+0.27*IF(N2405="",0,N2405)</f>
        <v/>
      </c>
      <c r="T2405" s="24">
        <f>IF(Universe!S2405="","",((Universe!S2405-$B$2565)/$C$2565)^3)</f>
        <v/>
      </c>
      <c r="U2405" s="24">
        <f>IF(Universe!S2405="","",(Universe!S2405-$B$2565)/$C$2565)</f>
        <v/>
      </c>
      <c r="V2405" s="24">
        <f>IF(Universe!T2405="","",(Universe!T2405-$B$2566)/$C$2566)</f>
        <v/>
      </c>
      <c r="W2405" s="24">
        <f>IF(Universe!U2405="","",(Universe!U2405-$B$2567)/$C$2567)</f>
        <v/>
      </c>
      <c r="X2405" s="24">
        <f>IF(O2405="","",(O2405-$B$2571)/$C$2571)</f>
        <v/>
      </c>
      <c r="Y2405" s="24">
        <f>IF(T2405="","",(T2405-$B$2576)/$C$2576)</f>
        <v/>
      </c>
      <c r="Z2405" s="24">
        <f>IF(Universe!V2405="","",(Universe!V2405-$B$2568)/$C$2568)</f>
        <v/>
      </c>
      <c r="AA2405" s="24">
        <f>IF(P2405="","",(P2405-$B$2572)/$C$2572)</f>
        <v/>
      </c>
      <c r="AB2405" s="24">
        <f>IF(Q2405="","",(Q2405-$B$2573)/$C$2573)</f>
        <v/>
      </c>
      <c r="AC2405" s="24">
        <f>IF(R2405="","",(R2405-$B$2574)/$C$2574)</f>
        <v/>
      </c>
      <c r="AD2405" s="24">
        <f>IF(S2405="","",(S2405-$B$2575)/$C$2575)</f>
        <v/>
      </c>
      <c r="AE2405" s="24">
        <f>IF(Y2405="","",Y2405-(19.12044933116382+16.522174187581257*U2405))</f>
        <v/>
      </c>
      <c r="AF2405" s="24">
        <f>IF(X2405="","",(X2405-(-0.27268023098325006+0.47142105304415904*V2405+-0.3189264934812436*U2405)--5.286111042926227e-16)/0.7994208745952703)</f>
        <v/>
      </c>
      <c r="AG2405" s="24">
        <f>IF(AA2405="","",(AA2405-(0.5248806186338691+-0.064206457956449*U2405)-5.43454825424064e-16)/0.9977404048781155)</f>
        <v/>
      </c>
      <c r="AH2405" s="25" t="n">
        <v>-2.041960157359279</v>
      </c>
      <c r="AI2405" s="25" t="n">
        <v>0.6645999641009194</v>
      </c>
      <c r="AJ2405" s="25" t="n">
        <v>-0.3835553898891909</v>
      </c>
      <c r="AK2405" s="25" t="n">
        <v>-0.8023421017150477</v>
      </c>
      <c r="AL2405" s="25" t="n">
        <v>3.301303028509314</v>
      </c>
      <c r="AM2405" s="25" t="n">
        <v>0.6463476637662606</v>
      </c>
      <c r="AN2405" s="25" t="n">
        <v>-0.1308065384722768</v>
      </c>
      <c r="AO2405" s="25" t="n">
        <v>0.0448024722124699</v>
      </c>
      <c r="AP2405" s="25" t="n">
        <v>-0.0930479330161732</v>
      </c>
      <c r="AQ2405" s="25" t="n">
        <v>-0.436291289585008</v>
      </c>
    </row>
    <row r="2406">
      <c r="A2406" s="23">
        <f>Universe!A2406</f>
        <v/>
      </c>
      <c r="B2406" s="24">
        <f>IF(Universe!W2406="","",(Universe!W2406-$B$2550)/$C$2550)</f>
        <v/>
      </c>
      <c r="C2406" s="24">
        <f>IF(Universe!X2406="","",(Universe!X2406-$B$2551)/$C$2551)</f>
        <v/>
      </c>
      <c r="D2406" s="24">
        <f>IF(Universe!Y2406="","",(Universe!Y2406-$B$2552)/$C$2552)</f>
        <v/>
      </c>
      <c r="E2406" s="24">
        <f>IF(Universe!Z2406="","",(Universe!Z2406-$B$2553)/$C$2553)</f>
        <v/>
      </c>
      <c r="F2406" s="24">
        <f>IF(Universe!AA2406="","",(Universe!AA2406-$B$2554)/$C$2554)</f>
        <v/>
      </c>
      <c r="G2406" s="24">
        <f>IF(Universe!AB2406="","",(Universe!AB2406-$B$2555)/$C$2555)</f>
        <v/>
      </c>
      <c r="H2406" s="24">
        <f>IF(Universe!AC2406="","",(Universe!AC2406-$B$2556)/$C$2556)</f>
        <v/>
      </c>
      <c r="I2406" s="24">
        <f>IF(Universe!AD2406="","",(Universe!AD2406-$B$2557)/$C$2557)</f>
        <v/>
      </c>
      <c r="J2406" s="24">
        <f>IF(Universe!AE2406="","",(Universe!AE2406-$B$2558)/$C$2558)</f>
        <v/>
      </c>
      <c r="K2406" s="24">
        <f>IF(Universe!AF2406="","",(Universe!AF2406-$B$2559)/$C$2559)</f>
        <v/>
      </c>
      <c r="L2406" s="24">
        <f>IF(Universe!AG2406="","",(Universe!AG2406-$B$2560)/$C$2560)</f>
        <v/>
      </c>
      <c r="M2406" s="24">
        <f>IF(Universe!AH2406="","",(Universe!AH2406-$B$2561)/$C$2561)</f>
        <v/>
      </c>
      <c r="N2406" s="24">
        <f>IF(Universe!AI2406="","",(Universe!AI2406-$B$2562)/$C$2562)</f>
        <v/>
      </c>
      <c r="O2406" s="24">
        <f>0.74*IF(B2406="",0,B2406)+0.16*IF(C2406="",0,C2406)+0.1*IF(D2406="",0,D2406)</f>
        <v/>
      </c>
      <c r="P2406" s="24">
        <f>0.35*IF(E2406="",0,E2406)+0.35*IF(F2406="",0,F2406)+0.3*IF(G2406="",0,G2406)</f>
        <v/>
      </c>
      <c r="Q2406" s="24">
        <f>0.656*IF(I2406="",0,I2406)+0.344*IF(H2406="",0,H2406)</f>
        <v/>
      </c>
      <c r="R2406" s="24">
        <f>0.338*IF(J2406="",0,J2406)+0.662*IF(K2406="",0,K2406)</f>
        <v/>
      </c>
      <c r="S2406" s="24">
        <f>0.38*IF(L2406="",0,L2406)+0.35*IF(M2406="",0,M2406)+0.27*IF(N2406="",0,N2406)</f>
        <v/>
      </c>
      <c r="T2406" s="24">
        <f>IF(Universe!S2406="","",((Universe!S2406-$B$2565)/$C$2565)^3)</f>
        <v/>
      </c>
      <c r="U2406" s="24">
        <f>IF(Universe!S2406="","",(Universe!S2406-$B$2565)/$C$2565)</f>
        <v/>
      </c>
      <c r="V2406" s="24">
        <f>IF(Universe!T2406="","",(Universe!T2406-$B$2566)/$C$2566)</f>
        <v/>
      </c>
      <c r="W2406" s="24">
        <f>IF(Universe!U2406="","",(Universe!U2406-$B$2567)/$C$2567)</f>
        <v/>
      </c>
      <c r="X2406" s="24">
        <f>IF(O2406="","",(O2406-$B$2571)/$C$2571)</f>
        <v/>
      </c>
      <c r="Y2406" s="24">
        <f>IF(T2406="","",(T2406-$B$2576)/$C$2576)</f>
        <v/>
      </c>
      <c r="Z2406" s="24">
        <f>IF(Universe!V2406="","",(Universe!V2406-$B$2568)/$C$2568)</f>
        <v/>
      </c>
      <c r="AA2406" s="24">
        <f>IF(P2406="","",(P2406-$B$2572)/$C$2572)</f>
        <v/>
      </c>
      <c r="AB2406" s="24">
        <f>IF(Q2406="","",(Q2406-$B$2573)/$C$2573)</f>
        <v/>
      </c>
      <c r="AC2406" s="24">
        <f>IF(R2406="","",(R2406-$B$2574)/$C$2574)</f>
        <v/>
      </c>
      <c r="AD2406" s="24">
        <f>IF(S2406="","",(S2406-$B$2575)/$C$2575)</f>
        <v/>
      </c>
      <c r="AE2406" s="24">
        <f>IF(Y2406="","",Y2406-(19.12044933116382+16.522174187581257*U2406))</f>
        <v/>
      </c>
      <c r="AF2406" s="24">
        <f>IF(X2406="","",(X2406-(-0.27268023098325006+0.47142105304415904*V2406+-0.3189264934812436*U2406)--5.286111042926227e-16)/0.7994208745952703)</f>
        <v/>
      </c>
      <c r="AG2406" s="24">
        <f>IF(AA2406="","",(AA2406-(0.5248806186338691+-0.064206457956449*U2406)-5.43454825424064e-16)/0.9977404048781155)</f>
        <v/>
      </c>
      <c r="AH2406" s="25" t="n">
        <v>-3.781383905602043</v>
      </c>
      <c r="AI2406" s="25" t="n">
        <v>1.482781581907638</v>
      </c>
      <c r="AJ2406" s="25" t="n">
        <v>-0.4083760586121245</v>
      </c>
      <c r="AK2406" s="25" t="n">
        <v>-1.218844705929824</v>
      </c>
      <c r="AL2406" s="25" t="n">
        <v>1.151204531794481</v>
      </c>
      <c r="AM2406" s="25" t="n">
        <v>1.086155543795446</v>
      </c>
      <c r="AN2406" s="25" t="n">
        <v>-0.0315728738844579</v>
      </c>
      <c r="AO2406" s="25" t="n">
        <v>-0.0370944721292657</v>
      </c>
      <c r="AP2406" s="25" t="n">
        <v>-0.7961759241852207</v>
      </c>
      <c r="AQ2406" s="25" t="n">
        <v>-0.375976727548544</v>
      </c>
    </row>
    <row r="2407">
      <c r="A2407" s="23">
        <f>Universe!A2407</f>
        <v/>
      </c>
      <c r="B2407" s="24">
        <f>IF(Universe!W2407="","",(Universe!W2407-$B$2550)/$C$2550)</f>
        <v/>
      </c>
      <c r="C2407" s="24">
        <f>IF(Universe!X2407="","",(Universe!X2407-$B$2551)/$C$2551)</f>
        <v/>
      </c>
      <c r="D2407" s="24">
        <f>IF(Universe!Y2407="","",(Universe!Y2407-$B$2552)/$C$2552)</f>
        <v/>
      </c>
      <c r="E2407" s="24">
        <f>IF(Universe!Z2407="","",(Universe!Z2407-$B$2553)/$C$2553)</f>
        <v/>
      </c>
      <c r="F2407" s="24">
        <f>IF(Universe!AA2407="","",(Universe!AA2407-$B$2554)/$C$2554)</f>
        <v/>
      </c>
      <c r="G2407" s="24">
        <f>IF(Universe!AB2407="","",(Universe!AB2407-$B$2555)/$C$2555)</f>
        <v/>
      </c>
      <c r="H2407" s="24">
        <f>IF(Universe!AC2407="","",(Universe!AC2407-$B$2556)/$C$2556)</f>
        <v/>
      </c>
      <c r="I2407" s="24">
        <f>IF(Universe!AD2407="","",(Universe!AD2407-$B$2557)/$C$2557)</f>
        <v/>
      </c>
      <c r="J2407" s="24">
        <f>IF(Universe!AE2407="","",(Universe!AE2407-$B$2558)/$C$2558)</f>
        <v/>
      </c>
      <c r="K2407" s="24">
        <f>IF(Universe!AF2407="","",(Universe!AF2407-$B$2559)/$C$2559)</f>
        <v/>
      </c>
      <c r="L2407" s="24">
        <f>IF(Universe!AG2407="","",(Universe!AG2407-$B$2560)/$C$2560)</f>
        <v/>
      </c>
      <c r="M2407" s="24">
        <f>IF(Universe!AH2407="","",(Universe!AH2407-$B$2561)/$C$2561)</f>
        <v/>
      </c>
      <c r="N2407" s="24">
        <f>IF(Universe!AI2407="","",(Universe!AI2407-$B$2562)/$C$2562)</f>
        <v/>
      </c>
      <c r="O2407" s="24">
        <f>0.74*IF(B2407="",0,B2407)+0.16*IF(C2407="",0,C2407)+0.1*IF(D2407="",0,D2407)</f>
        <v/>
      </c>
      <c r="P2407" s="24">
        <f>0.35*IF(E2407="",0,E2407)+0.35*IF(F2407="",0,F2407)+0.3*IF(G2407="",0,G2407)</f>
        <v/>
      </c>
      <c r="Q2407" s="24">
        <f>0.656*IF(I2407="",0,I2407)+0.344*IF(H2407="",0,H2407)</f>
        <v/>
      </c>
      <c r="R2407" s="24">
        <f>0.338*IF(J2407="",0,J2407)+0.662*IF(K2407="",0,K2407)</f>
        <v/>
      </c>
      <c r="S2407" s="24">
        <f>0.38*IF(L2407="",0,L2407)+0.35*IF(M2407="",0,M2407)+0.27*IF(N2407="",0,N2407)</f>
        <v/>
      </c>
      <c r="T2407" s="24">
        <f>IF(Universe!S2407="","",((Universe!S2407-$B$2565)/$C$2565)^3)</f>
        <v/>
      </c>
      <c r="U2407" s="24">
        <f>IF(Universe!S2407="","",(Universe!S2407-$B$2565)/$C$2565)</f>
        <v/>
      </c>
      <c r="V2407" s="24">
        <f>IF(Universe!T2407="","",(Universe!T2407-$B$2566)/$C$2566)</f>
        <v/>
      </c>
      <c r="W2407" s="24">
        <f>IF(Universe!U2407="","",(Universe!U2407-$B$2567)/$C$2567)</f>
        <v/>
      </c>
      <c r="X2407" s="24">
        <f>IF(O2407="","",(O2407-$B$2571)/$C$2571)</f>
        <v/>
      </c>
      <c r="Y2407" s="24">
        <f>IF(T2407="","",(T2407-$B$2576)/$C$2576)</f>
        <v/>
      </c>
      <c r="Z2407" s="24">
        <f>IF(Universe!V2407="","",(Universe!V2407-$B$2568)/$C$2568)</f>
        <v/>
      </c>
      <c r="AA2407" s="24">
        <f>IF(P2407="","",(P2407-$B$2572)/$C$2572)</f>
        <v/>
      </c>
      <c r="AB2407" s="24">
        <f>IF(Q2407="","",(Q2407-$B$2573)/$C$2573)</f>
        <v/>
      </c>
      <c r="AC2407" s="24">
        <f>IF(R2407="","",(R2407-$B$2574)/$C$2574)</f>
        <v/>
      </c>
      <c r="AD2407" s="24">
        <f>IF(S2407="","",(S2407-$B$2575)/$C$2575)</f>
        <v/>
      </c>
      <c r="AE2407" s="24">
        <f>IF(Y2407="","",Y2407-(19.12044933116382+16.522174187581257*U2407))</f>
        <v/>
      </c>
      <c r="AF2407" s="24">
        <f>IF(X2407="","",(X2407-(-0.27268023098325006+0.47142105304415904*V2407+-0.3189264934812436*U2407)--5.286111042926227e-16)/0.7994208745952703)</f>
        <v/>
      </c>
      <c r="AG2407" s="24">
        <f>IF(AA2407="","",(AA2407-(0.5248806186338691+-0.064206457956449*U2407)-5.43454825424064e-16)/0.9977404048781155)</f>
        <v/>
      </c>
      <c r="AH2407" s="25" t="n">
        <v>-2.821494772348855</v>
      </c>
      <c r="AI2407" s="25" t="n">
        <v>-0.1754603335739959</v>
      </c>
      <c r="AJ2407" s="25" t="n">
        <v>-0.5777286852611698</v>
      </c>
      <c r="AK2407" s="25" t="n">
        <v>0.2392900378793671</v>
      </c>
      <c r="AL2407" s="25" t="n">
        <v>3.164791176705078</v>
      </c>
      <c r="AM2407" s="25" t="n">
        <v>0.0989339858990646</v>
      </c>
      <c r="AN2407" s="25" t="n">
        <v>-0.2397977132027253</v>
      </c>
      <c r="AO2407" s="25" t="n">
        <v>-0.62461533372557</v>
      </c>
      <c r="AP2407" s="25" t="n">
        <v>-3.001311700059434</v>
      </c>
      <c r="AQ2407" s="25" t="n">
        <v>-0.5026858757823794</v>
      </c>
    </row>
    <row r="2408">
      <c r="A2408" s="23">
        <f>Universe!A2408</f>
        <v/>
      </c>
      <c r="B2408" s="24">
        <f>IF(Universe!W2408="","",(Universe!W2408-$B$2550)/$C$2550)</f>
        <v/>
      </c>
      <c r="C2408" s="24">
        <f>IF(Universe!X2408="","",(Universe!X2408-$B$2551)/$C$2551)</f>
        <v/>
      </c>
      <c r="D2408" s="24">
        <f>IF(Universe!Y2408="","",(Universe!Y2408-$B$2552)/$C$2552)</f>
        <v/>
      </c>
      <c r="E2408" s="24">
        <f>IF(Universe!Z2408="","",(Universe!Z2408-$B$2553)/$C$2553)</f>
        <v/>
      </c>
      <c r="F2408" s="24">
        <f>IF(Universe!AA2408="","",(Universe!AA2408-$B$2554)/$C$2554)</f>
        <v/>
      </c>
      <c r="G2408" s="24">
        <f>IF(Universe!AB2408="","",(Universe!AB2408-$B$2555)/$C$2555)</f>
        <v/>
      </c>
      <c r="H2408" s="24">
        <f>IF(Universe!AC2408="","",(Universe!AC2408-$B$2556)/$C$2556)</f>
        <v/>
      </c>
      <c r="I2408" s="24">
        <f>IF(Universe!AD2408="","",(Universe!AD2408-$B$2557)/$C$2557)</f>
        <v/>
      </c>
      <c r="J2408" s="24">
        <f>IF(Universe!AE2408="","",(Universe!AE2408-$B$2558)/$C$2558)</f>
        <v/>
      </c>
      <c r="K2408" s="24">
        <f>IF(Universe!AF2408="","",(Universe!AF2408-$B$2559)/$C$2559)</f>
        <v/>
      </c>
      <c r="L2408" s="24">
        <f>IF(Universe!AG2408="","",(Universe!AG2408-$B$2560)/$C$2560)</f>
        <v/>
      </c>
      <c r="M2408" s="24">
        <f>IF(Universe!AH2408="","",(Universe!AH2408-$B$2561)/$C$2561)</f>
        <v/>
      </c>
      <c r="N2408" s="24">
        <f>IF(Universe!AI2408="","",(Universe!AI2408-$B$2562)/$C$2562)</f>
        <v/>
      </c>
      <c r="O2408" s="24">
        <f>0.74*IF(B2408="",0,B2408)+0.16*IF(C2408="",0,C2408)+0.1*IF(D2408="",0,D2408)</f>
        <v/>
      </c>
      <c r="P2408" s="24">
        <f>0.35*IF(E2408="",0,E2408)+0.35*IF(F2408="",0,F2408)+0.3*IF(G2408="",0,G2408)</f>
        <v/>
      </c>
      <c r="Q2408" s="24">
        <f>0.656*IF(I2408="",0,I2408)+0.344*IF(H2408="",0,H2408)</f>
        <v/>
      </c>
      <c r="R2408" s="24">
        <f>0.338*IF(J2408="",0,J2408)+0.662*IF(K2408="",0,K2408)</f>
        <v/>
      </c>
      <c r="S2408" s="24">
        <f>0.38*IF(L2408="",0,L2408)+0.35*IF(M2408="",0,M2408)+0.27*IF(N2408="",0,N2408)</f>
        <v/>
      </c>
      <c r="T2408" s="24">
        <f>IF(Universe!S2408="","",((Universe!S2408-$B$2565)/$C$2565)^3)</f>
        <v/>
      </c>
      <c r="U2408" s="24">
        <f>IF(Universe!S2408="","",(Universe!S2408-$B$2565)/$C$2565)</f>
        <v/>
      </c>
      <c r="V2408" s="24">
        <f>IF(Universe!T2408="","",(Universe!T2408-$B$2566)/$C$2566)</f>
        <v/>
      </c>
      <c r="W2408" s="24">
        <f>IF(Universe!U2408="","",(Universe!U2408-$B$2567)/$C$2567)</f>
        <v/>
      </c>
      <c r="X2408" s="24">
        <f>IF(O2408="","",(O2408-$B$2571)/$C$2571)</f>
        <v/>
      </c>
      <c r="Y2408" s="24">
        <f>IF(T2408="","",(T2408-$B$2576)/$C$2576)</f>
        <v/>
      </c>
      <c r="Z2408" s="24">
        <f>IF(Universe!V2408="","",(Universe!V2408-$B$2568)/$C$2568)</f>
        <v/>
      </c>
      <c r="AA2408" s="24">
        <f>IF(P2408="","",(P2408-$B$2572)/$C$2572)</f>
        <v/>
      </c>
      <c r="AB2408" s="24">
        <f>IF(Q2408="","",(Q2408-$B$2573)/$C$2573)</f>
        <v/>
      </c>
      <c r="AC2408" s="24">
        <f>IF(R2408="","",(R2408-$B$2574)/$C$2574)</f>
        <v/>
      </c>
      <c r="AD2408" s="24">
        <f>IF(S2408="","",(S2408-$B$2575)/$C$2575)</f>
        <v/>
      </c>
      <c r="AE2408" s="24">
        <f>IF(Y2408="","",Y2408-(19.12044933116382+16.522174187581257*U2408))</f>
        <v/>
      </c>
      <c r="AF2408" s="24">
        <f>IF(X2408="","",(X2408-(-0.27268023098325006+0.47142105304415904*V2408+-0.3189264934812436*U2408)--5.286111042926227e-16)/0.7994208745952703)</f>
        <v/>
      </c>
      <c r="AG2408" s="24">
        <f>IF(AA2408="","",(AA2408-(0.5248806186338691+-0.064206457956449*U2408)-5.43454825424064e-16)/0.9977404048781155)</f>
        <v/>
      </c>
      <c r="AH2408" s="25" t="n">
        <v>-3.000536149692555</v>
      </c>
      <c r="AI2408" s="25" t="n">
        <v>-0.8989114935790201</v>
      </c>
      <c r="AJ2408" s="25" t="n">
        <v>-0.7845829308503537</v>
      </c>
      <c r="AK2408" s="25" t="n">
        <v>-0.7956170531735006</v>
      </c>
      <c r="AL2408" s="25" t="n">
        <v>2.960872963488692</v>
      </c>
      <c r="AM2408" s="25" t="n">
        <v>0.8724567317442528</v>
      </c>
      <c r="AN2408" s="25" t="n">
        <v>-1.033864721328513</v>
      </c>
      <c r="AO2408" s="25" t="n">
        <v>0.06666270069530709</v>
      </c>
      <c r="AP2408" s="25" t="n">
        <v>0.1395651151613436</v>
      </c>
      <c r="AQ2408" s="25" t="n">
        <v>0.9150195250338254</v>
      </c>
    </row>
    <row r="2409">
      <c r="A2409" s="23">
        <f>Universe!A2409</f>
        <v/>
      </c>
      <c r="B2409" s="24">
        <f>IF(Universe!W2409="","",(Universe!W2409-$B$2550)/$C$2550)</f>
        <v/>
      </c>
      <c r="C2409" s="24">
        <f>IF(Universe!X2409="","",(Universe!X2409-$B$2551)/$C$2551)</f>
        <v/>
      </c>
      <c r="D2409" s="24">
        <f>IF(Universe!Y2409="","",(Universe!Y2409-$B$2552)/$C$2552)</f>
        <v/>
      </c>
      <c r="E2409" s="24">
        <f>IF(Universe!Z2409="","",(Universe!Z2409-$B$2553)/$C$2553)</f>
        <v/>
      </c>
      <c r="F2409" s="24">
        <f>IF(Universe!AA2409="","",(Universe!AA2409-$B$2554)/$C$2554)</f>
        <v/>
      </c>
      <c r="G2409" s="24">
        <f>IF(Universe!AB2409="","",(Universe!AB2409-$B$2555)/$C$2555)</f>
        <v/>
      </c>
      <c r="H2409" s="24">
        <f>IF(Universe!AC2409="","",(Universe!AC2409-$B$2556)/$C$2556)</f>
        <v/>
      </c>
      <c r="I2409" s="24">
        <f>IF(Universe!AD2409="","",(Universe!AD2409-$B$2557)/$C$2557)</f>
        <v/>
      </c>
      <c r="J2409" s="24">
        <f>IF(Universe!AE2409="","",(Universe!AE2409-$B$2558)/$C$2558)</f>
        <v/>
      </c>
      <c r="K2409" s="24">
        <f>IF(Universe!AF2409="","",(Universe!AF2409-$B$2559)/$C$2559)</f>
        <v/>
      </c>
      <c r="L2409" s="24">
        <f>IF(Universe!AG2409="","",(Universe!AG2409-$B$2560)/$C$2560)</f>
        <v/>
      </c>
      <c r="M2409" s="24">
        <f>IF(Universe!AH2409="","",(Universe!AH2409-$B$2561)/$C$2561)</f>
        <v/>
      </c>
      <c r="N2409" s="24">
        <f>IF(Universe!AI2409="","",(Universe!AI2409-$B$2562)/$C$2562)</f>
        <v/>
      </c>
      <c r="O2409" s="24">
        <f>0.74*IF(B2409="",0,B2409)+0.16*IF(C2409="",0,C2409)+0.1*IF(D2409="",0,D2409)</f>
        <v/>
      </c>
      <c r="P2409" s="24">
        <f>0.35*IF(E2409="",0,E2409)+0.35*IF(F2409="",0,F2409)+0.3*IF(G2409="",0,G2409)</f>
        <v/>
      </c>
      <c r="Q2409" s="24">
        <f>0.656*IF(I2409="",0,I2409)+0.344*IF(H2409="",0,H2409)</f>
        <v/>
      </c>
      <c r="R2409" s="24">
        <f>0.338*IF(J2409="",0,J2409)+0.662*IF(K2409="",0,K2409)</f>
        <v/>
      </c>
      <c r="S2409" s="24">
        <f>0.38*IF(L2409="",0,L2409)+0.35*IF(M2409="",0,M2409)+0.27*IF(N2409="",0,N2409)</f>
        <v/>
      </c>
      <c r="T2409" s="24">
        <f>IF(Universe!S2409="","",((Universe!S2409-$B$2565)/$C$2565)^3)</f>
        <v/>
      </c>
      <c r="U2409" s="24">
        <f>IF(Universe!S2409="","",(Universe!S2409-$B$2565)/$C$2565)</f>
        <v/>
      </c>
      <c r="V2409" s="24">
        <f>IF(Universe!T2409="","",(Universe!T2409-$B$2566)/$C$2566)</f>
        <v/>
      </c>
      <c r="W2409" s="24">
        <f>IF(Universe!U2409="","",(Universe!U2409-$B$2567)/$C$2567)</f>
        <v/>
      </c>
      <c r="X2409" s="24">
        <f>IF(O2409="","",(O2409-$B$2571)/$C$2571)</f>
        <v/>
      </c>
      <c r="Y2409" s="24">
        <f>IF(T2409="","",(T2409-$B$2576)/$C$2576)</f>
        <v/>
      </c>
      <c r="Z2409" s="24">
        <f>IF(Universe!V2409="","",(Universe!V2409-$B$2568)/$C$2568)</f>
        <v/>
      </c>
      <c r="AA2409" s="24">
        <f>IF(P2409="","",(P2409-$B$2572)/$C$2572)</f>
        <v/>
      </c>
      <c r="AB2409" s="24">
        <f>IF(Q2409="","",(Q2409-$B$2573)/$C$2573)</f>
        <v/>
      </c>
      <c r="AC2409" s="24">
        <f>IF(R2409="","",(R2409-$B$2574)/$C$2574)</f>
        <v/>
      </c>
      <c r="AD2409" s="24">
        <f>IF(S2409="","",(S2409-$B$2575)/$C$2575)</f>
        <v/>
      </c>
      <c r="AE2409" s="24">
        <f>IF(Y2409="","",Y2409-(19.12044933116382+16.522174187581257*U2409))</f>
        <v/>
      </c>
      <c r="AF2409" s="24">
        <f>IF(X2409="","",(X2409-(-0.27268023098325006+0.47142105304415904*V2409+-0.3189264934812436*U2409)--5.286111042926227e-16)/0.7994208745952703)</f>
        <v/>
      </c>
      <c r="AG2409" s="24">
        <f>IF(AA2409="","",(AA2409-(0.5248806186338691+-0.064206457956449*U2409)-5.43454825424064e-16)/0.9977404048781155)</f>
        <v/>
      </c>
      <c r="AH2409" s="25" t="n">
        <v>-3.623080129192734</v>
      </c>
      <c r="AI2409" s="25" t="n">
        <v>2.117189612376031</v>
      </c>
      <c r="AJ2409" s="25" t="n">
        <v>-2.143638347700985</v>
      </c>
      <c r="AK2409" s="25" t="n">
        <v>-0.4737202044620242</v>
      </c>
      <c r="AL2409" s="25" t="n">
        <v>1.649193280982967</v>
      </c>
      <c r="AM2409" s="25" t="n">
        <v>1.14889954411588</v>
      </c>
      <c r="AN2409" s="25" t="n">
        <v>0.1425944169435398</v>
      </c>
      <c r="AO2409" s="25" t="n">
        <v>-1.839490473770279</v>
      </c>
      <c r="AP2409" s="25" t="n">
        <v>-1.535313029627432</v>
      </c>
      <c r="AQ2409" s="25" t="n">
        <v>0.3783052243708626</v>
      </c>
    </row>
    <row r="2410">
      <c r="A2410" s="23">
        <f>Universe!A2410</f>
        <v/>
      </c>
      <c r="B2410" s="24">
        <f>IF(Universe!W2410="","",(Universe!W2410-$B$2550)/$C$2550)</f>
        <v/>
      </c>
      <c r="C2410" s="24">
        <f>IF(Universe!X2410="","",(Universe!X2410-$B$2551)/$C$2551)</f>
        <v/>
      </c>
      <c r="D2410" s="24">
        <f>IF(Universe!Y2410="","",(Universe!Y2410-$B$2552)/$C$2552)</f>
        <v/>
      </c>
      <c r="E2410" s="24">
        <f>IF(Universe!Z2410="","",(Universe!Z2410-$B$2553)/$C$2553)</f>
        <v/>
      </c>
      <c r="F2410" s="24">
        <f>IF(Universe!AA2410="","",(Universe!AA2410-$B$2554)/$C$2554)</f>
        <v/>
      </c>
      <c r="G2410" s="24">
        <f>IF(Universe!AB2410="","",(Universe!AB2410-$B$2555)/$C$2555)</f>
        <v/>
      </c>
      <c r="H2410" s="24">
        <f>IF(Universe!AC2410="","",(Universe!AC2410-$B$2556)/$C$2556)</f>
        <v/>
      </c>
      <c r="I2410" s="24">
        <f>IF(Universe!AD2410="","",(Universe!AD2410-$B$2557)/$C$2557)</f>
        <v/>
      </c>
      <c r="J2410" s="24">
        <f>IF(Universe!AE2410="","",(Universe!AE2410-$B$2558)/$C$2558)</f>
        <v/>
      </c>
      <c r="K2410" s="24">
        <f>IF(Universe!AF2410="","",(Universe!AF2410-$B$2559)/$C$2559)</f>
        <v/>
      </c>
      <c r="L2410" s="24">
        <f>IF(Universe!AG2410="","",(Universe!AG2410-$B$2560)/$C$2560)</f>
        <v/>
      </c>
      <c r="M2410" s="24">
        <f>IF(Universe!AH2410="","",(Universe!AH2410-$B$2561)/$C$2561)</f>
        <v/>
      </c>
      <c r="N2410" s="24">
        <f>IF(Universe!AI2410="","",(Universe!AI2410-$B$2562)/$C$2562)</f>
        <v/>
      </c>
      <c r="O2410" s="24">
        <f>0.74*IF(B2410="",0,B2410)+0.16*IF(C2410="",0,C2410)+0.1*IF(D2410="",0,D2410)</f>
        <v/>
      </c>
      <c r="P2410" s="24">
        <f>0.35*IF(E2410="",0,E2410)+0.35*IF(F2410="",0,F2410)+0.3*IF(G2410="",0,G2410)</f>
        <v/>
      </c>
      <c r="Q2410" s="24">
        <f>0.656*IF(I2410="",0,I2410)+0.344*IF(H2410="",0,H2410)</f>
        <v/>
      </c>
      <c r="R2410" s="24">
        <f>0.338*IF(J2410="",0,J2410)+0.662*IF(K2410="",0,K2410)</f>
        <v/>
      </c>
      <c r="S2410" s="24">
        <f>0.38*IF(L2410="",0,L2410)+0.35*IF(M2410="",0,M2410)+0.27*IF(N2410="",0,N2410)</f>
        <v/>
      </c>
      <c r="T2410" s="24">
        <f>IF(Universe!S2410="","",((Universe!S2410-$B$2565)/$C$2565)^3)</f>
        <v/>
      </c>
      <c r="U2410" s="24">
        <f>IF(Universe!S2410="","",(Universe!S2410-$B$2565)/$C$2565)</f>
        <v/>
      </c>
      <c r="V2410" s="24">
        <f>IF(Universe!T2410="","",(Universe!T2410-$B$2566)/$C$2566)</f>
        <v/>
      </c>
      <c r="W2410" s="24">
        <f>IF(Universe!U2410="","",(Universe!U2410-$B$2567)/$C$2567)</f>
        <v/>
      </c>
      <c r="X2410" s="24">
        <f>IF(O2410="","",(O2410-$B$2571)/$C$2571)</f>
        <v/>
      </c>
      <c r="Y2410" s="24">
        <f>IF(T2410="","",(T2410-$B$2576)/$C$2576)</f>
        <v/>
      </c>
      <c r="Z2410" s="24">
        <f>IF(Universe!V2410="","",(Universe!V2410-$B$2568)/$C$2568)</f>
        <v/>
      </c>
      <c r="AA2410" s="24">
        <f>IF(P2410="","",(P2410-$B$2572)/$C$2572)</f>
        <v/>
      </c>
      <c r="AB2410" s="24">
        <f>IF(Q2410="","",(Q2410-$B$2573)/$C$2573)</f>
        <v/>
      </c>
      <c r="AC2410" s="24">
        <f>IF(R2410="","",(R2410-$B$2574)/$C$2574)</f>
        <v/>
      </c>
      <c r="AD2410" s="24">
        <f>IF(S2410="","",(S2410-$B$2575)/$C$2575)</f>
        <v/>
      </c>
      <c r="AE2410" s="24">
        <f>IF(Y2410="","",Y2410-(19.12044933116382+16.522174187581257*U2410))</f>
        <v/>
      </c>
      <c r="AF2410" s="24">
        <f>IF(X2410="","",(X2410-(-0.27268023098325006+0.47142105304415904*V2410+-0.3189264934812436*U2410)--5.286111042926227e-16)/0.7994208745952703)</f>
        <v/>
      </c>
      <c r="AG2410" s="24">
        <f>IF(AA2410="","",(AA2410-(0.5248806186338691+-0.064206457956449*U2410)-5.43454825424064e-16)/0.9977404048781155)</f>
        <v/>
      </c>
      <c r="AH2410" s="25" t="n">
        <v>-2.051814200184571</v>
      </c>
      <c r="AI2410" s="25" t="n">
        <v>-0.4993051180433615</v>
      </c>
      <c r="AJ2410" s="25" t="n">
        <v>-0.3016170885319452</v>
      </c>
      <c r="AK2410" s="25" t="n">
        <v>-0.2597096385997445</v>
      </c>
      <c r="AL2410" s="25" t="n">
        <v>3.306283377901802</v>
      </c>
      <c r="AM2410" s="25" t="n">
        <v>-0.2415214599116737</v>
      </c>
      <c r="AN2410" s="25" t="n">
        <v>0.4077102422239543</v>
      </c>
      <c r="AO2410" s="25" t="n">
        <v>-0.1580706339406837</v>
      </c>
      <c r="AP2410" s="25" t="n">
        <v>-0.177534212427356</v>
      </c>
      <c r="AQ2410" s="25" t="n">
        <v>0.3940736914775645</v>
      </c>
    </row>
    <row r="2411">
      <c r="A2411" s="23">
        <f>Universe!A2411</f>
        <v/>
      </c>
      <c r="B2411" s="24">
        <f>IF(Universe!W2411="","",(Universe!W2411-$B$2550)/$C$2550)</f>
        <v/>
      </c>
      <c r="C2411" s="24">
        <f>IF(Universe!X2411="","",(Universe!X2411-$B$2551)/$C$2551)</f>
        <v/>
      </c>
      <c r="D2411" s="24">
        <f>IF(Universe!Y2411="","",(Universe!Y2411-$B$2552)/$C$2552)</f>
        <v/>
      </c>
      <c r="E2411" s="24">
        <f>IF(Universe!Z2411="","",(Universe!Z2411-$B$2553)/$C$2553)</f>
        <v/>
      </c>
      <c r="F2411" s="24">
        <f>IF(Universe!AA2411="","",(Universe!AA2411-$B$2554)/$C$2554)</f>
        <v/>
      </c>
      <c r="G2411" s="24">
        <f>IF(Universe!AB2411="","",(Universe!AB2411-$B$2555)/$C$2555)</f>
        <v/>
      </c>
      <c r="H2411" s="24">
        <f>IF(Universe!AC2411="","",(Universe!AC2411-$B$2556)/$C$2556)</f>
        <v/>
      </c>
      <c r="I2411" s="24">
        <f>IF(Universe!AD2411="","",(Universe!AD2411-$B$2557)/$C$2557)</f>
        <v/>
      </c>
      <c r="J2411" s="24">
        <f>IF(Universe!AE2411="","",(Universe!AE2411-$B$2558)/$C$2558)</f>
        <v/>
      </c>
      <c r="K2411" s="24">
        <f>IF(Universe!AF2411="","",(Universe!AF2411-$B$2559)/$C$2559)</f>
        <v/>
      </c>
      <c r="L2411" s="24">
        <f>IF(Universe!AG2411="","",(Universe!AG2411-$B$2560)/$C$2560)</f>
        <v/>
      </c>
      <c r="M2411" s="24">
        <f>IF(Universe!AH2411="","",(Universe!AH2411-$B$2561)/$C$2561)</f>
        <v/>
      </c>
      <c r="N2411" s="24">
        <f>IF(Universe!AI2411="","",(Universe!AI2411-$B$2562)/$C$2562)</f>
        <v/>
      </c>
      <c r="O2411" s="24">
        <f>0.74*IF(B2411="",0,B2411)+0.16*IF(C2411="",0,C2411)+0.1*IF(D2411="",0,D2411)</f>
        <v/>
      </c>
      <c r="P2411" s="24">
        <f>0.35*IF(E2411="",0,E2411)+0.35*IF(F2411="",0,F2411)+0.3*IF(G2411="",0,G2411)</f>
        <v/>
      </c>
      <c r="Q2411" s="24">
        <f>0.656*IF(I2411="",0,I2411)+0.344*IF(H2411="",0,H2411)</f>
        <v/>
      </c>
      <c r="R2411" s="24">
        <f>0.338*IF(J2411="",0,J2411)+0.662*IF(K2411="",0,K2411)</f>
        <v/>
      </c>
      <c r="S2411" s="24">
        <f>0.38*IF(L2411="",0,L2411)+0.35*IF(M2411="",0,M2411)+0.27*IF(N2411="",0,N2411)</f>
        <v/>
      </c>
      <c r="T2411" s="24">
        <f>IF(Universe!S2411="","",((Universe!S2411-$B$2565)/$C$2565)^3)</f>
        <v/>
      </c>
      <c r="U2411" s="24">
        <f>IF(Universe!S2411="","",(Universe!S2411-$B$2565)/$C$2565)</f>
        <v/>
      </c>
      <c r="V2411" s="24">
        <f>IF(Universe!T2411="","",(Universe!T2411-$B$2566)/$C$2566)</f>
        <v/>
      </c>
      <c r="W2411" s="24">
        <f>IF(Universe!U2411="","",(Universe!U2411-$B$2567)/$C$2567)</f>
        <v/>
      </c>
      <c r="X2411" s="24">
        <f>IF(O2411="","",(O2411-$B$2571)/$C$2571)</f>
        <v/>
      </c>
      <c r="Y2411" s="24">
        <f>IF(T2411="","",(T2411-$B$2576)/$C$2576)</f>
        <v/>
      </c>
      <c r="Z2411" s="24">
        <f>IF(Universe!V2411="","",(Universe!V2411-$B$2568)/$C$2568)</f>
        <v/>
      </c>
      <c r="AA2411" s="24">
        <f>IF(P2411="","",(P2411-$B$2572)/$C$2572)</f>
        <v/>
      </c>
      <c r="AB2411" s="24">
        <f>IF(Q2411="","",(Q2411-$B$2573)/$C$2573)</f>
        <v/>
      </c>
      <c r="AC2411" s="24">
        <f>IF(R2411="","",(R2411-$B$2574)/$C$2574)</f>
        <v/>
      </c>
      <c r="AD2411" s="24">
        <f>IF(S2411="","",(S2411-$B$2575)/$C$2575)</f>
        <v/>
      </c>
      <c r="AE2411" s="24">
        <f>IF(Y2411="","",Y2411-(19.12044933116382+16.522174187581257*U2411))</f>
        <v/>
      </c>
      <c r="AF2411" s="24">
        <f>IF(X2411="","",(X2411-(-0.27268023098325006+0.47142105304415904*V2411+-0.3189264934812436*U2411)--5.286111042926227e-16)/0.7994208745952703)</f>
        <v/>
      </c>
      <c r="AG2411" s="24">
        <f>IF(AA2411="","",(AA2411-(0.5248806186338691+-0.064206457956449*U2411)-5.43454825424064e-16)/0.9977404048781155)</f>
        <v/>
      </c>
      <c r="AH2411" s="25" t="n">
        <v>-2.37088225747515</v>
      </c>
      <c r="AI2411" s="25" t="n">
        <v>-0.6628552818750081</v>
      </c>
      <c r="AJ2411" s="25" t="n">
        <v>-0.4860467442014997</v>
      </c>
      <c r="AK2411" s="25" t="n">
        <v>-0.3490111902170644</v>
      </c>
      <c r="AL2411" s="25" t="n">
        <v>3.380797938032492</v>
      </c>
      <c r="AM2411" s="25" t="n">
        <v>-0.1844423588962868</v>
      </c>
      <c r="AN2411" s="25" t="n">
        <v>-0.6495791935353331</v>
      </c>
      <c r="AO2411" s="25" t="n">
        <v>0.0230874543317166</v>
      </c>
      <c r="AP2411" s="25" t="n">
        <v>-0.1841666654138452</v>
      </c>
      <c r="AQ2411" s="25" t="n">
        <v>0.9122746607158608</v>
      </c>
    </row>
    <row r="2412">
      <c r="A2412" s="23">
        <f>Universe!A2412</f>
        <v/>
      </c>
      <c r="B2412" s="24">
        <f>IF(Universe!W2412="","",(Universe!W2412-$B$2550)/$C$2550)</f>
        <v/>
      </c>
      <c r="C2412" s="24">
        <f>IF(Universe!X2412="","",(Universe!X2412-$B$2551)/$C$2551)</f>
        <v/>
      </c>
      <c r="D2412" s="24">
        <f>IF(Universe!Y2412="","",(Universe!Y2412-$B$2552)/$C$2552)</f>
        <v/>
      </c>
      <c r="E2412" s="24">
        <f>IF(Universe!Z2412="","",(Universe!Z2412-$B$2553)/$C$2553)</f>
        <v/>
      </c>
      <c r="F2412" s="24">
        <f>IF(Universe!AA2412="","",(Universe!AA2412-$B$2554)/$C$2554)</f>
        <v/>
      </c>
      <c r="G2412" s="24">
        <f>IF(Universe!AB2412="","",(Universe!AB2412-$B$2555)/$C$2555)</f>
        <v/>
      </c>
      <c r="H2412" s="24">
        <f>IF(Universe!AC2412="","",(Universe!AC2412-$B$2556)/$C$2556)</f>
        <v/>
      </c>
      <c r="I2412" s="24">
        <f>IF(Universe!AD2412="","",(Universe!AD2412-$B$2557)/$C$2557)</f>
        <v/>
      </c>
      <c r="J2412" s="24">
        <f>IF(Universe!AE2412="","",(Universe!AE2412-$B$2558)/$C$2558)</f>
        <v/>
      </c>
      <c r="K2412" s="24">
        <f>IF(Universe!AF2412="","",(Universe!AF2412-$B$2559)/$C$2559)</f>
        <v/>
      </c>
      <c r="L2412" s="24">
        <f>IF(Universe!AG2412="","",(Universe!AG2412-$B$2560)/$C$2560)</f>
        <v/>
      </c>
      <c r="M2412" s="24">
        <f>IF(Universe!AH2412="","",(Universe!AH2412-$B$2561)/$C$2561)</f>
        <v/>
      </c>
      <c r="N2412" s="24">
        <f>IF(Universe!AI2412="","",(Universe!AI2412-$B$2562)/$C$2562)</f>
        <v/>
      </c>
      <c r="O2412" s="24">
        <f>0.74*IF(B2412="",0,B2412)+0.16*IF(C2412="",0,C2412)+0.1*IF(D2412="",0,D2412)</f>
        <v/>
      </c>
      <c r="P2412" s="24">
        <f>0.35*IF(E2412="",0,E2412)+0.35*IF(F2412="",0,F2412)+0.3*IF(G2412="",0,G2412)</f>
        <v/>
      </c>
      <c r="Q2412" s="24">
        <f>0.656*IF(I2412="",0,I2412)+0.344*IF(H2412="",0,H2412)</f>
        <v/>
      </c>
      <c r="R2412" s="24">
        <f>0.338*IF(J2412="",0,J2412)+0.662*IF(K2412="",0,K2412)</f>
        <v/>
      </c>
      <c r="S2412" s="24">
        <f>0.38*IF(L2412="",0,L2412)+0.35*IF(M2412="",0,M2412)+0.27*IF(N2412="",0,N2412)</f>
        <v/>
      </c>
      <c r="T2412" s="24">
        <f>IF(Universe!S2412="","",((Universe!S2412-$B$2565)/$C$2565)^3)</f>
        <v/>
      </c>
      <c r="U2412" s="24">
        <f>IF(Universe!S2412="","",(Universe!S2412-$B$2565)/$C$2565)</f>
        <v/>
      </c>
      <c r="V2412" s="24">
        <f>IF(Universe!T2412="","",(Universe!T2412-$B$2566)/$C$2566)</f>
        <v/>
      </c>
      <c r="W2412" s="24">
        <f>IF(Universe!U2412="","",(Universe!U2412-$B$2567)/$C$2567)</f>
        <v/>
      </c>
      <c r="X2412" s="24">
        <f>IF(O2412="","",(O2412-$B$2571)/$C$2571)</f>
        <v/>
      </c>
      <c r="Y2412" s="24">
        <f>IF(T2412="","",(T2412-$B$2576)/$C$2576)</f>
        <v/>
      </c>
      <c r="Z2412" s="24">
        <f>IF(Universe!V2412="","",(Universe!V2412-$B$2568)/$C$2568)</f>
        <v/>
      </c>
      <c r="AA2412" s="24">
        <f>IF(P2412="","",(P2412-$B$2572)/$C$2572)</f>
        <v/>
      </c>
      <c r="AB2412" s="24">
        <f>IF(Q2412="","",(Q2412-$B$2573)/$C$2573)</f>
        <v/>
      </c>
      <c r="AC2412" s="24">
        <f>IF(R2412="","",(R2412-$B$2574)/$C$2574)</f>
        <v/>
      </c>
      <c r="AD2412" s="24">
        <f>IF(S2412="","",(S2412-$B$2575)/$C$2575)</f>
        <v/>
      </c>
      <c r="AE2412" s="24">
        <f>IF(Y2412="","",Y2412-(19.12044933116382+16.522174187581257*U2412))</f>
        <v/>
      </c>
      <c r="AF2412" s="24">
        <f>IF(X2412="","",(X2412-(-0.27268023098325006+0.47142105304415904*V2412+-0.3189264934812436*U2412)--5.286111042926227e-16)/0.7994208745952703)</f>
        <v/>
      </c>
      <c r="AG2412" s="24">
        <f>IF(AA2412="","",(AA2412-(0.5248806186338691+-0.064206457956449*U2412)-5.43454825424064e-16)/0.9977404048781155)</f>
        <v/>
      </c>
      <c r="AH2412" s="25" t="n">
        <v>-1.081353697491393</v>
      </c>
      <c r="AI2412" s="25" t="n">
        <v>-1.417528035455719</v>
      </c>
      <c r="AJ2412" s="25" t="n">
        <v>-0.2485647021117238</v>
      </c>
      <c r="AK2412" s="25" t="n">
        <v>0.2843422783941203</v>
      </c>
      <c r="AL2412" s="25" t="n">
        <v>2.19896043556272</v>
      </c>
      <c r="AM2412" s="25" t="n">
        <v>-0.3013258649653998</v>
      </c>
      <c r="AN2412" s="25" t="n">
        <v>-0.4823629582329357</v>
      </c>
      <c r="AO2412" s="25" t="n">
        <v>-0.0355470657455216</v>
      </c>
      <c r="AP2412" s="25" t="n">
        <v>-0.2830216100979363</v>
      </c>
      <c r="AQ2412" s="25" t="n">
        <v>1.717224937588061</v>
      </c>
    </row>
    <row r="2413">
      <c r="A2413" s="23">
        <f>Universe!A2413</f>
        <v/>
      </c>
      <c r="B2413" s="24">
        <f>IF(Universe!W2413="","",(Universe!W2413-$B$2550)/$C$2550)</f>
        <v/>
      </c>
      <c r="C2413" s="24">
        <f>IF(Universe!X2413="","",(Universe!X2413-$B$2551)/$C$2551)</f>
        <v/>
      </c>
      <c r="D2413" s="24">
        <f>IF(Universe!Y2413="","",(Universe!Y2413-$B$2552)/$C$2552)</f>
        <v/>
      </c>
      <c r="E2413" s="24">
        <f>IF(Universe!Z2413="","",(Universe!Z2413-$B$2553)/$C$2553)</f>
        <v/>
      </c>
      <c r="F2413" s="24">
        <f>IF(Universe!AA2413="","",(Universe!AA2413-$B$2554)/$C$2554)</f>
        <v/>
      </c>
      <c r="G2413" s="24">
        <f>IF(Universe!AB2413="","",(Universe!AB2413-$B$2555)/$C$2555)</f>
        <v/>
      </c>
      <c r="H2413" s="24">
        <f>IF(Universe!AC2413="","",(Universe!AC2413-$B$2556)/$C$2556)</f>
        <v/>
      </c>
      <c r="I2413" s="24">
        <f>IF(Universe!AD2413="","",(Universe!AD2413-$B$2557)/$C$2557)</f>
        <v/>
      </c>
      <c r="J2413" s="24">
        <f>IF(Universe!AE2413="","",(Universe!AE2413-$B$2558)/$C$2558)</f>
        <v/>
      </c>
      <c r="K2413" s="24">
        <f>IF(Universe!AF2413="","",(Universe!AF2413-$B$2559)/$C$2559)</f>
        <v/>
      </c>
      <c r="L2413" s="24">
        <f>IF(Universe!AG2413="","",(Universe!AG2413-$B$2560)/$C$2560)</f>
        <v/>
      </c>
      <c r="M2413" s="24">
        <f>IF(Universe!AH2413="","",(Universe!AH2413-$B$2561)/$C$2561)</f>
        <v/>
      </c>
      <c r="N2413" s="24">
        <f>IF(Universe!AI2413="","",(Universe!AI2413-$B$2562)/$C$2562)</f>
        <v/>
      </c>
      <c r="O2413" s="24">
        <f>0.74*IF(B2413="",0,B2413)+0.16*IF(C2413="",0,C2413)+0.1*IF(D2413="",0,D2413)</f>
        <v/>
      </c>
      <c r="P2413" s="24">
        <f>0.35*IF(E2413="",0,E2413)+0.35*IF(F2413="",0,F2413)+0.3*IF(G2413="",0,G2413)</f>
        <v/>
      </c>
      <c r="Q2413" s="24">
        <f>0.656*IF(I2413="",0,I2413)+0.344*IF(H2413="",0,H2413)</f>
        <v/>
      </c>
      <c r="R2413" s="24">
        <f>0.338*IF(J2413="",0,J2413)+0.662*IF(K2413="",0,K2413)</f>
        <v/>
      </c>
      <c r="S2413" s="24">
        <f>0.38*IF(L2413="",0,L2413)+0.35*IF(M2413="",0,M2413)+0.27*IF(N2413="",0,N2413)</f>
        <v/>
      </c>
      <c r="T2413" s="24">
        <f>IF(Universe!S2413="","",((Universe!S2413-$B$2565)/$C$2565)^3)</f>
        <v/>
      </c>
      <c r="U2413" s="24">
        <f>IF(Universe!S2413="","",(Universe!S2413-$B$2565)/$C$2565)</f>
        <v/>
      </c>
      <c r="V2413" s="24">
        <f>IF(Universe!T2413="","",(Universe!T2413-$B$2566)/$C$2566)</f>
        <v/>
      </c>
      <c r="W2413" s="24">
        <f>IF(Universe!U2413="","",(Universe!U2413-$B$2567)/$C$2567)</f>
        <v/>
      </c>
      <c r="X2413" s="24">
        <f>IF(O2413="","",(O2413-$B$2571)/$C$2571)</f>
        <v/>
      </c>
      <c r="Y2413" s="24">
        <f>IF(T2413="","",(T2413-$B$2576)/$C$2576)</f>
        <v/>
      </c>
      <c r="Z2413" s="24">
        <f>IF(Universe!V2413="","",(Universe!V2413-$B$2568)/$C$2568)</f>
        <v/>
      </c>
      <c r="AA2413" s="24">
        <f>IF(P2413="","",(P2413-$B$2572)/$C$2572)</f>
        <v/>
      </c>
      <c r="AB2413" s="24">
        <f>IF(Q2413="","",(Q2413-$B$2573)/$C$2573)</f>
        <v/>
      </c>
      <c r="AC2413" s="24">
        <f>IF(R2413="","",(R2413-$B$2574)/$C$2574)</f>
        <v/>
      </c>
      <c r="AD2413" s="24">
        <f>IF(S2413="","",(S2413-$B$2575)/$C$2575)</f>
        <v/>
      </c>
      <c r="AE2413" s="24">
        <f>IF(Y2413="","",Y2413-(19.12044933116382+16.522174187581257*U2413))</f>
        <v/>
      </c>
      <c r="AF2413" s="24">
        <f>IF(X2413="","",(X2413-(-0.27268023098325006+0.47142105304415904*V2413+-0.3189264934812436*U2413)--5.286111042926227e-16)/0.7994208745952703)</f>
        <v/>
      </c>
      <c r="AG2413" s="24">
        <f>IF(AA2413="","",(AA2413-(0.5248806186338691+-0.064206457956449*U2413)-5.43454825424064e-16)/0.9977404048781155)</f>
        <v/>
      </c>
      <c r="AH2413" s="25" t="n">
        <v>-1.316976204545084</v>
      </c>
      <c r="AI2413" s="25" t="n">
        <v>-1.202218331565162</v>
      </c>
      <c r="AJ2413" s="25" t="n">
        <v>0.3781167300930612</v>
      </c>
      <c r="AK2413" s="25" t="n">
        <v>0.4057905002810228</v>
      </c>
      <c r="AL2413" s="25" t="n">
        <v>2.566329366053218</v>
      </c>
      <c r="AM2413" s="25" t="n">
        <v>-0.4312517043695675</v>
      </c>
      <c r="AN2413" s="25" t="n">
        <v>0.0315909148416415</v>
      </c>
      <c r="AO2413" s="25" t="n">
        <v>-0.0324391032351699</v>
      </c>
      <c r="AP2413" s="25" t="n">
        <v>-0.3159707210595065</v>
      </c>
      <c r="AQ2413" s="25" t="n">
        <v>1.942229408368529</v>
      </c>
    </row>
    <row r="2414">
      <c r="A2414" s="23">
        <f>Universe!A2414</f>
        <v/>
      </c>
      <c r="B2414" s="24">
        <f>IF(Universe!W2414="","",(Universe!W2414-$B$2550)/$C$2550)</f>
        <v/>
      </c>
      <c r="C2414" s="24">
        <f>IF(Universe!X2414="","",(Universe!X2414-$B$2551)/$C$2551)</f>
        <v/>
      </c>
      <c r="D2414" s="24">
        <f>IF(Universe!Y2414="","",(Universe!Y2414-$B$2552)/$C$2552)</f>
        <v/>
      </c>
      <c r="E2414" s="24">
        <f>IF(Universe!Z2414="","",(Universe!Z2414-$B$2553)/$C$2553)</f>
        <v/>
      </c>
      <c r="F2414" s="24">
        <f>IF(Universe!AA2414="","",(Universe!AA2414-$B$2554)/$C$2554)</f>
        <v/>
      </c>
      <c r="G2414" s="24">
        <f>IF(Universe!AB2414="","",(Universe!AB2414-$B$2555)/$C$2555)</f>
        <v/>
      </c>
      <c r="H2414" s="24">
        <f>IF(Universe!AC2414="","",(Universe!AC2414-$B$2556)/$C$2556)</f>
        <v/>
      </c>
      <c r="I2414" s="24">
        <f>IF(Universe!AD2414="","",(Universe!AD2414-$B$2557)/$C$2557)</f>
        <v/>
      </c>
      <c r="J2414" s="24">
        <f>IF(Universe!AE2414="","",(Universe!AE2414-$B$2558)/$C$2558)</f>
        <v/>
      </c>
      <c r="K2414" s="24">
        <f>IF(Universe!AF2414="","",(Universe!AF2414-$B$2559)/$C$2559)</f>
        <v/>
      </c>
      <c r="L2414" s="24">
        <f>IF(Universe!AG2414="","",(Universe!AG2414-$B$2560)/$C$2560)</f>
        <v/>
      </c>
      <c r="M2414" s="24">
        <f>IF(Universe!AH2414="","",(Universe!AH2414-$B$2561)/$C$2561)</f>
        <v/>
      </c>
      <c r="N2414" s="24">
        <f>IF(Universe!AI2414="","",(Universe!AI2414-$B$2562)/$C$2562)</f>
        <v/>
      </c>
      <c r="O2414" s="24">
        <f>0.74*IF(B2414="",0,B2414)+0.16*IF(C2414="",0,C2414)+0.1*IF(D2414="",0,D2414)</f>
        <v/>
      </c>
      <c r="P2414" s="24">
        <f>0.35*IF(E2414="",0,E2414)+0.35*IF(F2414="",0,F2414)+0.3*IF(G2414="",0,G2414)</f>
        <v/>
      </c>
      <c r="Q2414" s="24">
        <f>0.656*IF(I2414="",0,I2414)+0.344*IF(H2414="",0,H2414)</f>
        <v/>
      </c>
      <c r="R2414" s="24">
        <f>0.338*IF(J2414="",0,J2414)+0.662*IF(K2414="",0,K2414)</f>
        <v/>
      </c>
      <c r="S2414" s="24">
        <f>0.38*IF(L2414="",0,L2414)+0.35*IF(M2414="",0,M2414)+0.27*IF(N2414="",0,N2414)</f>
        <v/>
      </c>
      <c r="T2414" s="24">
        <f>IF(Universe!S2414="","",((Universe!S2414-$B$2565)/$C$2565)^3)</f>
        <v/>
      </c>
      <c r="U2414" s="24">
        <f>IF(Universe!S2414="","",(Universe!S2414-$B$2565)/$C$2565)</f>
        <v/>
      </c>
      <c r="V2414" s="24">
        <f>IF(Universe!T2414="","",(Universe!T2414-$B$2566)/$C$2566)</f>
        <v/>
      </c>
      <c r="W2414" s="24">
        <f>IF(Universe!U2414="","",(Universe!U2414-$B$2567)/$C$2567)</f>
        <v/>
      </c>
      <c r="X2414" s="24">
        <f>IF(O2414="","",(O2414-$B$2571)/$C$2571)</f>
        <v/>
      </c>
      <c r="Y2414" s="24">
        <f>IF(T2414="","",(T2414-$B$2576)/$C$2576)</f>
        <v/>
      </c>
      <c r="Z2414" s="24">
        <f>IF(Universe!V2414="","",(Universe!V2414-$B$2568)/$C$2568)</f>
        <v/>
      </c>
      <c r="AA2414" s="24">
        <f>IF(P2414="","",(P2414-$B$2572)/$C$2572)</f>
        <v/>
      </c>
      <c r="AB2414" s="24">
        <f>IF(Q2414="","",(Q2414-$B$2573)/$C$2573)</f>
        <v/>
      </c>
      <c r="AC2414" s="24">
        <f>IF(R2414="","",(R2414-$B$2574)/$C$2574)</f>
        <v/>
      </c>
      <c r="AD2414" s="24">
        <f>IF(S2414="","",(S2414-$B$2575)/$C$2575)</f>
        <v/>
      </c>
      <c r="AE2414" s="24">
        <f>IF(Y2414="","",Y2414-(19.12044933116382+16.522174187581257*U2414))</f>
        <v/>
      </c>
      <c r="AF2414" s="24">
        <f>IF(X2414="","",(X2414-(-0.27268023098325006+0.47142105304415904*V2414+-0.3189264934812436*U2414)--5.286111042926227e-16)/0.7994208745952703)</f>
        <v/>
      </c>
      <c r="AG2414" s="24">
        <f>IF(AA2414="","",(AA2414-(0.5248806186338691+-0.064206457956449*U2414)-5.43454825424064e-16)/0.9977404048781155)</f>
        <v/>
      </c>
      <c r="AH2414" s="25" t="n">
        <v>-0.8744826563443283</v>
      </c>
      <c r="AI2414" s="25" t="n">
        <v>1.987688354822348</v>
      </c>
      <c r="AJ2414" s="25" t="n">
        <v>0.608882386696334</v>
      </c>
      <c r="AK2414" s="25" t="n">
        <v>-0.2152424339863506</v>
      </c>
      <c r="AL2414" s="25" t="n">
        <v>1.838114040964603</v>
      </c>
      <c r="AM2414" s="25" t="n">
        <v>-0.2278662993898962</v>
      </c>
      <c r="AN2414" s="25" t="n">
        <v>1.058444767722339</v>
      </c>
      <c r="AO2414" s="25" t="n">
        <v>-0.0504080029673769</v>
      </c>
      <c r="AP2414" s="25" t="n">
        <v>0.4680142647353684</v>
      </c>
      <c r="AQ2414" s="25" t="n">
        <v>0.0546504061585145</v>
      </c>
    </row>
    <row r="2415">
      <c r="A2415" s="23">
        <f>Universe!A2415</f>
        <v/>
      </c>
      <c r="B2415" s="24">
        <f>IF(Universe!W2415="","",(Universe!W2415-$B$2550)/$C$2550)</f>
        <v/>
      </c>
      <c r="C2415" s="24">
        <f>IF(Universe!X2415="","",(Universe!X2415-$B$2551)/$C$2551)</f>
        <v/>
      </c>
      <c r="D2415" s="24">
        <f>IF(Universe!Y2415="","",(Universe!Y2415-$B$2552)/$C$2552)</f>
        <v/>
      </c>
      <c r="E2415" s="24">
        <f>IF(Universe!Z2415="","",(Universe!Z2415-$B$2553)/$C$2553)</f>
        <v/>
      </c>
      <c r="F2415" s="24">
        <f>IF(Universe!AA2415="","",(Universe!AA2415-$B$2554)/$C$2554)</f>
        <v/>
      </c>
      <c r="G2415" s="24">
        <f>IF(Universe!AB2415="","",(Universe!AB2415-$B$2555)/$C$2555)</f>
        <v/>
      </c>
      <c r="H2415" s="24">
        <f>IF(Universe!AC2415="","",(Universe!AC2415-$B$2556)/$C$2556)</f>
        <v/>
      </c>
      <c r="I2415" s="24">
        <f>IF(Universe!AD2415="","",(Universe!AD2415-$B$2557)/$C$2557)</f>
        <v/>
      </c>
      <c r="J2415" s="24">
        <f>IF(Universe!AE2415="","",(Universe!AE2415-$B$2558)/$C$2558)</f>
        <v/>
      </c>
      <c r="K2415" s="24">
        <f>IF(Universe!AF2415="","",(Universe!AF2415-$B$2559)/$C$2559)</f>
        <v/>
      </c>
      <c r="L2415" s="24">
        <f>IF(Universe!AG2415="","",(Universe!AG2415-$B$2560)/$C$2560)</f>
        <v/>
      </c>
      <c r="M2415" s="24">
        <f>IF(Universe!AH2415="","",(Universe!AH2415-$B$2561)/$C$2561)</f>
        <v/>
      </c>
      <c r="N2415" s="24">
        <f>IF(Universe!AI2415="","",(Universe!AI2415-$B$2562)/$C$2562)</f>
        <v/>
      </c>
      <c r="O2415" s="24">
        <f>0.74*IF(B2415="",0,B2415)+0.16*IF(C2415="",0,C2415)+0.1*IF(D2415="",0,D2415)</f>
        <v/>
      </c>
      <c r="P2415" s="24">
        <f>0.35*IF(E2415="",0,E2415)+0.35*IF(F2415="",0,F2415)+0.3*IF(G2415="",0,G2415)</f>
        <v/>
      </c>
      <c r="Q2415" s="24">
        <f>0.656*IF(I2415="",0,I2415)+0.344*IF(H2415="",0,H2415)</f>
        <v/>
      </c>
      <c r="R2415" s="24">
        <f>0.338*IF(J2415="",0,J2415)+0.662*IF(K2415="",0,K2415)</f>
        <v/>
      </c>
      <c r="S2415" s="24">
        <f>0.38*IF(L2415="",0,L2415)+0.35*IF(M2415="",0,M2415)+0.27*IF(N2415="",0,N2415)</f>
        <v/>
      </c>
      <c r="T2415" s="24">
        <f>IF(Universe!S2415="","",((Universe!S2415-$B$2565)/$C$2565)^3)</f>
        <v/>
      </c>
      <c r="U2415" s="24">
        <f>IF(Universe!S2415="","",(Universe!S2415-$B$2565)/$C$2565)</f>
        <v/>
      </c>
      <c r="V2415" s="24">
        <f>IF(Universe!T2415="","",(Universe!T2415-$B$2566)/$C$2566)</f>
        <v/>
      </c>
      <c r="W2415" s="24">
        <f>IF(Universe!U2415="","",(Universe!U2415-$B$2567)/$C$2567)</f>
        <v/>
      </c>
      <c r="X2415" s="24">
        <f>IF(O2415="","",(O2415-$B$2571)/$C$2571)</f>
        <v/>
      </c>
      <c r="Y2415" s="24">
        <f>IF(T2415="","",(T2415-$B$2576)/$C$2576)</f>
        <v/>
      </c>
      <c r="Z2415" s="24">
        <f>IF(Universe!V2415="","",(Universe!V2415-$B$2568)/$C$2568)</f>
        <v/>
      </c>
      <c r="AA2415" s="24">
        <f>IF(P2415="","",(P2415-$B$2572)/$C$2572)</f>
        <v/>
      </c>
      <c r="AB2415" s="24">
        <f>IF(Q2415="","",(Q2415-$B$2573)/$C$2573)</f>
        <v/>
      </c>
      <c r="AC2415" s="24">
        <f>IF(R2415="","",(R2415-$B$2574)/$C$2574)</f>
        <v/>
      </c>
      <c r="AD2415" s="24">
        <f>IF(S2415="","",(S2415-$B$2575)/$C$2575)</f>
        <v/>
      </c>
      <c r="AE2415" s="24">
        <f>IF(Y2415="","",Y2415-(19.12044933116382+16.522174187581257*U2415))</f>
        <v/>
      </c>
      <c r="AF2415" s="24">
        <f>IF(X2415="","",(X2415-(-0.27268023098325006+0.47142105304415904*V2415+-0.3189264934812436*U2415)--5.286111042926227e-16)/0.7994208745952703)</f>
        <v/>
      </c>
      <c r="AG2415" s="24">
        <f>IF(AA2415="","",(AA2415-(0.5248806186338691+-0.064206457956449*U2415)-5.43454825424064e-16)/0.9977404048781155)</f>
        <v/>
      </c>
      <c r="AH2415" s="25" t="n">
        <v>-3.009535404976135</v>
      </c>
      <c r="AI2415" s="25" t="n">
        <v>0.0829315132834155</v>
      </c>
      <c r="AJ2415" s="25" t="n">
        <v>-0.4201802858847024</v>
      </c>
      <c r="AK2415" s="25" t="n">
        <v>-0.8697062401320194</v>
      </c>
      <c r="AL2415" s="25" t="n">
        <v>2.94871246885473</v>
      </c>
      <c r="AM2415" s="25" t="n">
        <v>0.6806920417840892</v>
      </c>
      <c r="AN2415" s="25" t="n">
        <v>0.0625551330267391</v>
      </c>
      <c r="AO2415" s="25" t="n">
        <v>0.2562174167919896</v>
      </c>
      <c r="AP2415" s="25" t="n">
        <v>-0.8219157129146079</v>
      </c>
      <c r="AQ2415" s="25" t="n">
        <v>1.32991451532573</v>
      </c>
    </row>
    <row r="2416">
      <c r="A2416" s="23">
        <f>Universe!A2416</f>
        <v/>
      </c>
      <c r="B2416" s="24">
        <f>IF(Universe!W2416="","",(Universe!W2416-$B$2550)/$C$2550)</f>
        <v/>
      </c>
      <c r="C2416" s="24">
        <f>IF(Universe!X2416="","",(Universe!X2416-$B$2551)/$C$2551)</f>
        <v/>
      </c>
      <c r="D2416" s="24">
        <f>IF(Universe!Y2416="","",(Universe!Y2416-$B$2552)/$C$2552)</f>
        <v/>
      </c>
      <c r="E2416" s="24">
        <f>IF(Universe!Z2416="","",(Universe!Z2416-$B$2553)/$C$2553)</f>
        <v/>
      </c>
      <c r="F2416" s="24">
        <f>IF(Universe!AA2416="","",(Universe!AA2416-$B$2554)/$C$2554)</f>
        <v/>
      </c>
      <c r="G2416" s="24">
        <f>IF(Universe!AB2416="","",(Universe!AB2416-$B$2555)/$C$2555)</f>
        <v/>
      </c>
      <c r="H2416" s="24">
        <f>IF(Universe!AC2416="","",(Universe!AC2416-$B$2556)/$C$2556)</f>
        <v/>
      </c>
      <c r="I2416" s="24">
        <f>IF(Universe!AD2416="","",(Universe!AD2416-$B$2557)/$C$2557)</f>
        <v/>
      </c>
      <c r="J2416" s="24">
        <f>IF(Universe!AE2416="","",(Universe!AE2416-$B$2558)/$C$2558)</f>
        <v/>
      </c>
      <c r="K2416" s="24">
        <f>IF(Universe!AF2416="","",(Universe!AF2416-$B$2559)/$C$2559)</f>
        <v/>
      </c>
      <c r="L2416" s="24">
        <f>IF(Universe!AG2416="","",(Universe!AG2416-$B$2560)/$C$2560)</f>
        <v/>
      </c>
      <c r="M2416" s="24">
        <f>IF(Universe!AH2416="","",(Universe!AH2416-$B$2561)/$C$2561)</f>
        <v/>
      </c>
      <c r="N2416" s="24">
        <f>IF(Universe!AI2416="","",(Universe!AI2416-$B$2562)/$C$2562)</f>
        <v/>
      </c>
      <c r="O2416" s="24">
        <f>0.74*IF(B2416="",0,B2416)+0.16*IF(C2416="",0,C2416)+0.1*IF(D2416="",0,D2416)</f>
        <v/>
      </c>
      <c r="P2416" s="24">
        <f>0.35*IF(E2416="",0,E2416)+0.35*IF(F2416="",0,F2416)+0.3*IF(G2416="",0,G2416)</f>
        <v/>
      </c>
      <c r="Q2416" s="24">
        <f>0.656*IF(I2416="",0,I2416)+0.344*IF(H2416="",0,H2416)</f>
        <v/>
      </c>
      <c r="R2416" s="24">
        <f>0.338*IF(J2416="",0,J2416)+0.662*IF(K2416="",0,K2416)</f>
        <v/>
      </c>
      <c r="S2416" s="24">
        <f>0.38*IF(L2416="",0,L2416)+0.35*IF(M2416="",0,M2416)+0.27*IF(N2416="",0,N2416)</f>
        <v/>
      </c>
      <c r="T2416" s="24">
        <f>IF(Universe!S2416="","",((Universe!S2416-$B$2565)/$C$2565)^3)</f>
        <v/>
      </c>
      <c r="U2416" s="24">
        <f>IF(Universe!S2416="","",(Universe!S2416-$B$2565)/$C$2565)</f>
        <v/>
      </c>
      <c r="V2416" s="24">
        <f>IF(Universe!T2416="","",(Universe!T2416-$B$2566)/$C$2566)</f>
        <v/>
      </c>
      <c r="W2416" s="24">
        <f>IF(Universe!U2416="","",(Universe!U2416-$B$2567)/$C$2567)</f>
        <v/>
      </c>
      <c r="X2416" s="24">
        <f>IF(O2416="","",(O2416-$B$2571)/$C$2571)</f>
        <v/>
      </c>
      <c r="Y2416" s="24">
        <f>IF(T2416="","",(T2416-$B$2576)/$C$2576)</f>
        <v/>
      </c>
      <c r="Z2416" s="24">
        <f>IF(Universe!V2416="","",(Universe!V2416-$B$2568)/$C$2568)</f>
        <v/>
      </c>
      <c r="AA2416" s="24">
        <f>IF(P2416="","",(P2416-$B$2572)/$C$2572)</f>
        <v/>
      </c>
      <c r="AB2416" s="24">
        <f>IF(Q2416="","",(Q2416-$B$2573)/$C$2573)</f>
        <v/>
      </c>
      <c r="AC2416" s="24">
        <f>IF(R2416="","",(R2416-$B$2574)/$C$2574)</f>
        <v/>
      </c>
      <c r="AD2416" s="24">
        <f>IF(S2416="","",(S2416-$B$2575)/$C$2575)</f>
        <v/>
      </c>
      <c r="AE2416" s="24">
        <f>IF(Y2416="","",Y2416-(19.12044933116382+16.522174187581257*U2416))</f>
        <v/>
      </c>
      <c r="AF2416" s="24">
        <f>IF(X2416="","",(X2416-(-0.27268023098325006+0.47142105304415904*V2416+-0.3189264934812436*U2416)--5.286111042926227e-16)/0.7994208745952703)</f>
        <v/>
      </c>
      <c r="AG2416" s="24">
        <f>IF(AA2416="","",(AA2416-(0.5248806186338691+-0.064206457956449*U2416)-5.43454825424064e-16)/0.9977404048781155)</f>
        <v/>
      </c>
      <c r="AH2416" s="25" t="n">
        <v>-0.5000633894748995</v>
      </c>
      <c r="AI2416" s="25" t="n">
        <v>-0.9668307737509988</v>
      </c>
      <c r="AJ2416" s="25" t="n">
        <v>-0.4484975373919474</v>
      </c>
      <c r="AK2416" s="25" t="n">
        <v>1.347943319482585</v>
      </c>
      <c r="AL2416" s="25" t="n">
        <v>1.116669830230163</v>
      </c>
      <c r="AM2416" s="25" t="n">
        <v>-0.06744939859824289</v>
      </c>
      <c r="AN2416" s="25" t="n">
        <v>-0.4318625106684003</v>
      </c>
      <c r="AO2416" s="25" t="n">
        <v>-0.0151263179578243</v>
      </c>
      <c r="AP2416" s="25" t="n">
        <v>-0.4545144219101958</v>
      </c>
      <c r="AQ2416" s="25" t="n">
        <v>-0.5057582009257732</v>
      </c>
    </row>
    <row r="2417">
      <c r="A2417" s="23">
        <f>Universe!A2417</f>
        <v/>
      </c>
      <c r="B2417" s="24">
        <f>IF(Universe!W2417="","",(Universe!W2417-$B$2550)/$C$2550)</f>
        <v/>
      </c>
      <c r="C2417" s="24">
        <f>IF(Universe!X2417="","",(Universe!X2417-$B$2551)/$C$2551)</f>
        <v/>
      </c>
      <c r="D2417" s="24">
        <f>IF(Universe!Y2417="","",(Universe!Y2417-$B$2552)/$C$2552)</f>
        <v/>
      </c>
      <c r="E2417" s="24">
        <f>IF(Universe!Z2417="","",(Universe!Z2417-$B$2553)/$C$2553)</f>
        <v/>
      </c>
      <c r="F2417" s="24">
        <f>IF(Universe!AA2417="","",(Universe!AA2417-$B$2554)/$C$2554)</f>
        <v/>
      </c>
      <c r="G2417" s="24">
        <f>IF(Universe!AB2417="","",(Universe!AB2417-$B$2555)/$C$2555)</f>
        <v/>
      </c>
      <c r="H2417" s="24">
        <f>IF(Universe!AC2417="","",(Universe!AC2417-$B$2556)/$C$2556)</f>
        <v/>
      </c>
      <c r="I2417" s="24">
        <f>IF(Universe!AD2417="","",(Universe!AD2417-$B$2557)/$C$2557)</f>
        <v/>
      </c>
      <c r="J2417" s="24">
        <f>IF(Universe!AE2417="","",(Universe!AE2417-$B$2558)/$C$2558)</f>
        <v/>
      </c>
      <c r="K2417" s="24">
        <f>IF(Universe!AF2417="","",(Universe!AF2417-$B$2559)/$C$2559)</f>
        <v/>
      </c>
      <c r="L2417" s="24">
        <f>IF(Universe!AG2417="","",(Universe!AG2417-$B$2560)/$C$2560)</f>
        <v/>
      </c>
      <c r="M2417" s="24">
        <f>IF(Universe!AH2417="","",(Universe!AH2417-$B$2561)/$C$2561)</f>
        <v/>
      </c>
      <c r="N2417" s="24">
        <f>IF(Universe!AI2417="","",(Universe!AI2417-$B$2562)/$C$2562)</f>
        <v/>
      </c>
      <c r="O2417" s="24">
        <f>0.74*IF(B2417="",0,B2417)+0.16*IF(C2417="",0,C2417)+0.1*IF(D2417="",0,D2417)</f>
        <v/>
      </c>
      <c r="P2417" s="24">
        <f>0.35*IF(E2417="",0,E2417)+0.35*IF(F2417="",0,F2417)+0.3*IF(G2417="",0,G2417)</f>
        <v/>
      </c>
      <c r="Q2417" s="24">
        <f>0.656*IF(I2417="",0,I2417)+0.344*IF(H2417="",0,H2417)</f>
        <v/>
      </c>
      <c r="R2417" s="24">
        <f>0.338*IF(J2417="",0,J2417)+0.662*IF(K2417="",0,K2417)</f>
        <v/>
      </c>
      <c r="S2417" s="24">
        <f>0.38*IF(L2417="",0,L2417)+0.35*IF(M2417="",0,M2417)+0.27*IF(N2417="",0,N2417)</f>
        <v/>
      </c>
      <c r="T2417" s="24">
        <f>IF(Universe!S2417="","",((Universe!S2417-$B$2565)/$C$2565)^3)</f>
        <v/>
      </c>
      <c r="U2417" s="24">
        <f>IF(Universe!S2417="","",(Universe!S2417-$B$2565)/$C$2565)</f>
        <v/>
      </c>
      <c r="V2417" s="24">
        <f>IF(Universe!T2417="","",(Universe!T2417-$B$2566)/$C$2566)</f>
        <v/>
      </c>
      <c r="W2417" s="24">
        <f>IF(Universe!U2417="","",(Universe!U2417-$B$2567)/$C$2567)</f>
        <v/>
      </c>
      <c r="X2417" s="24">
        <f>IF(O2417="","",(O2417-$B$2571)/$C$2571)</f>
        <v/>
      </c>
      <c r="Y2417" s="24">
        <f>IF(T2417="","",(T2417-$B$2576)/$C$2576)</f>
        <v/>
      </c>
      <c r="Z2417" s="24">
        <f>IF(Universe!V2417="","",(Universe!V2417-$B$2568)/$C$2568)</f>
        <v/>
      </c>
      <c r="AA2417" s="24">
        <f>IF(P2417="","",(P2417-$B$2572)/$C$2572)</f>
        <v/>
      </c>
      <c r="AB2417" s="24">
        <f>IF(Q2417="","",(Q2417-$B$2573)/$C$2573)</f>
        <v/>
      </c>
      <c r="AC2417" s="24">
        <f>IF(R2417="","",(R2417-$B$2574)/$C$2574)</f>
        <v/>
      </c>
      <c r="AD2417" s="24">
        <f>IF(S2417="","",(S2417-$B$2575)/$C$2575)</f>
        <v/>
      </c>
      <c r="AE2417" s="24">
        <f>IF(Y2417="","",Y2417-(19.12044933116382+16.522174187581257*U2417))</f>
        <v/>
      </c>
      <c r="AF2417" s="24">
        <f>IF(X2417="","",(X2417-(-0.27268023098325006+0.47142105304415904*V2417+-0.3189264934812436*U2417)--5.286111042926227e-16)/0.7994208745952703)</f>
        <v/>
      </c>
      <c r="AG2417" s="24">
        <f>IF(AA2417="","",(AA2417-(0.5248806186338691+-0.064206457956449*U2417)-5.43454825424064e-16)/0.9977404048781155)</f>
        <v/>
      </c>
      <c r="AH2417" s="25" t="n">
        <v>-2.402124003599505</v>
      </c>
      <c r="AI2417" s="25" t="n">
        <v>1.010684360620106</v>
      </c>
      <c r="AJ2417" s="25" t="n">
        <v>0.222198301591536</v>
      </c>
      <c r="AK2417" s="25" t="n">
        <v>1.631812697904807</v>
      </c>
      <c r="AL2417" s="25" t="n">
        <v>3.378543988224322</v>
      </c>
      <c r="AM2417" s="25" t="n">
        <v>1.452474826523586</v>
      </c>
      <c r="AN2417" s="25" t="n">
        <v>1.48718636964085</v>
      </c>
      <c r="AO2417" s="25" t="n">
        <v>-0.1440456154782209</v>
      </c>
      <c r="AP2417" s="25" t="n">
        <v>-0.201366255063601</v>
      </c>
      <c r="AQ2417" s="25" t="n">
        <v>0.9259926544456322</v>
      </c>
    </row>
    <row r="2418">
      <c r="A2418" s="23">
        <f>Universe!A2418</f>
        <v/>
      </c>
      <c r="B2418" s="24">
        <f>IF(Universe!W2418="","",(Universe!W2418-$B$2550)/$C$2550)</f>
        <v/>
      </c>
      <c r="C2418" s="24">
        <f>IF(Universe!X2418="","",(Universe!X2418-$B$2551)/$C$2551)</f>
        <v/>
      </c>
      <c r="D2418" s="24">
        <f>IF(Universe!Y2418="","",(Universe!Y2418-$B$2552)/$C$2552)</f>
        <v/>
      </c>
      <c r="E2418" s="24">
        <f>IF(Universe!Z2418="","",(Universe!Z2418-$B$2553)/$C$2553)</f>
        <v/>
      </c>
      <c r="F2418" s="24">
        <f>IF(Universe!AA2418="","",(Universe!AA2418-$B$2554)/$C$2554)</f>
        <v/>
      </c>
      <c r="G2418" s="24">
        <f>IF(Universe!AB2418="","",(Universe!AB2418-$B$2555)/$C$2555)</f>
        <v/>
      </c>
      <c r="H2418" s="24">
        <f>IF(Universe!AC2418="","",(Universe!AC2418-$B$2556)/$C$2556)</f>
        <v/>
      </c>
      <c r="I2418" s="24">
        <f>IF(Universe!AD2418="","",(Universe!AD2418-$B$2557)/$C$2557)</f>
        <v/>
      </c>
      <c r="J2418" s="24">
        <f>IF(Universe!AE2418="","",(Universe!AE2418-$B$2558)/$C$2558)</f>
        <v/>
      </c>
      <c r="K2418" s="24">
        <f>IF(Universe!AF2418="","",(Universe!AF2418-$B$2559)/$C$2559)</f>
        <v/>
      </c>
      <c r="L2418" s="24">
        <f>IF(Universe!AG2418="","",(Universe!AG2418-$B$2560)/$C$2560)</f>
        <v/>
      </c>
      <c r="M2418" s="24">
        <f>IF(Universe!AH2418="","",(Universe!AH2418-$B$2561)/$C$2561)</f>
        <v/>
      </c>
      <c r="N2418" s="24">
        <f>IF(Universe!AI2418="","",(Universe!AI2418-$B$2562)/$C$2562)</f>
        <v/>
      </c>
      <c r="O2418" s="24">
        <f>0.74*IF(B2418="",0,B2418)+0.16*IF(C2418="",0,C2418)+0.1*IF(D2418="",0,D2418)</f>
        <v/>
      </c>
      <c r="P2418" s="24">
        <f>0.35*IF(E2418="",0,E2418)+0.35*IF(F2418="",0,F2418)+0.3*IF(G2418="",0,G2418)</f>
        <v/>
      </c>
      <c r="Q2418" s="24">
        <f>0.656*IF(I2418="",0,I2418)+0.344*IF(H2418="",0,H2418)</f>
        <v/>
      </c>
      <c r="R2418" s="24">
        <f>0.338*IF(J2418="",0,J2418)+0.662*IF(K2418="",0,K2418)</f>
        <v/>
      </c>
      <c r="S2418" s="24">
        <f>0.38*IF(L2418="",0,L2418)+0.35*IF(M2418="",0,M2418)+0.27*IF(N2418="",0,N2418)</f>
        <v/>
      </c>
      <c r="T2418" s="24">
        <f>IF(Universe!S2418="","",((Universe!S2418-$B$2565)/$C$2565)^3)</f>
        <v/>
      </c>
      <c r="U2418" s="24">
        <f>IF(Universe!S2418="","",(Universe!S2418-$B$2565)/$C$2565)</f>
        <v/>
      </c>
      <c r="V2418" s="24">
        <f>IF(Universe!T2418="","",(Universe!T2418-$B$2566)/$C$2566)</f>
        <v/>
      </c>
      <c r="W2418" s="24">
        <f>IF(Universe!U2418="","",(Universe!U2418-$B$2567)/$C$2567)</f>
        <v/>
      </c>
      <c r="X2418" s="24">
        <f>IF(O2418="","",(O2418-$B$2571)/$C$2571)</f>
        <v/>
      </c>
      <c r="Y2418" s="24">
        <f>IF(T2418="","",(T2418-$B$2576)/$C$2576)</f>
        <v/>
      </c>
      <c r="Z2418" s="24">
        <f>IF(Universe!V2418="","",(Universe!V2418-$B$2568)/$C$2568)</f>
        <v/>
      </c>
      <c r="AA2418" s="24">
        <f>IF(P2418="","",(P2418-$B$2572)/$C$2572)</f>
        <v/>
      </c>
      <c r="AB2418" s="24">
        <f>IF(Q2418="","",(Q2418-$B$2573)/$C$2573)</f>
        <v/>
      </c>
      <c r="AC2418" s="24">
        <f>IF(R2418="","",(R2418-$B$2574)/$C$2574)</f>
        <v/>
      </c>
      <c r="AD2418" s="24">
        <f>IF(S2418="","",(S2418-$B$2575)/$C$2575)</f>
        <v/>
      </c>
      <c r="AE2418" s="24">
        <f>IF(Y2418="","",Y2418-(19.12044933116382+16.522174187581257*U2418))</f>
        <v/>
      </c>
      <c r="AF2418" s="24">
        <f>IF(X2418="","",(X2418-(-0.27268023098325006+0.47142105304415904*V2418+-0.3189264934812436*U2418)--5.286111042926227e-16)/0.7994208745952703)</f>
        <v/>
      </c>
      <c r="AG2418" s="24">
        <f>IF(AA2418="","",(AA2418-(0.5248806186338691+-0.064206457956449*U2418)-5.43454825424064e-16)/0.9977404048781155)</f>
        <v/>
      </c>
      <c r="AH2418" s="25" t="n">
        <v>-2.815491576987212</v>
      </c>
      <c r="AI2418" s="25" t="n">
        <v>1.717923337527881</v>
      </c>
      <c r="AJ2418" s="25" t="n">
        <v>-1.589075291204321</v>
      </c>
      <c r="AK2418" s="25" t="n">
        <v>-0.09626582022940661</v>
      </c>
      <c r="AL2418" s="25" t="n">
        <v>3.170401675697986</v>
      </c>
      <c r="AM2418" s="25" t="n">
        <v>0.2252773898816478</v>
      </c>
      <c r="AN2418" s="25" t="n">
        <v>1.946071418020338</v>
      </c>
      <c r="AO2418" s="25" t="n">
        <v>0.1784201993294957</v>
      </c>
      <c r="AP2418" s="25" t="n">
        <v>-1.158374491508196</v>
      </c>
      <c r="AQ2418" s="25" t="n">
        <v>0.8448523830888655</v>
      </c>
    </row>
    <row r="2419">
      <c r="A2419" s="23">
        <f>Universe!A2419</f>
        <v/>
      </c>
      <c r="B2419" s="24">
        <f>IF(Universe!W2419="","",(Universe!W2419-$B$2550)/$C$2550)</f>
        <v/>
      </c>
      <c r="C2419" s="24">
        <f>IF(Universe!X2419="","",(Universe!X2419-$B$2551)/$C$2551)</f>
        <v/>
      </c>
      <c r="D2419" s="24">
        <f>IF(Universe!Y2419="","",(Universe!Y2419-$B$2552)/$C$2552)</f>
        <v/>
      </c>
      <c r="E2419" s="24">
        <f>IF(Universe!Z2419="","",(Universe!Z2419-$B$2553)/$C$2553)</f>
        <v/>
      </c>
      <c r="F2419" s="24">
        <f>IF(Universe!AA2419="","",(Universe!AA2419-$B$2554)/$C$2554)</f>
        <v/>
      </c>
      <c r="G2419" s="24">
        <f>IF(Universe!AB2419="","",(Universe!AB2419-$B$2555)/$C$2555)</f>
        <v/>
      </c>
      <c r="H2419" s="24">
        <f>IF(Universe!AC2419="","",(Universe!AC2419-$B$2556)/$C$2556)</f>
        <v/>
      </c>
      <c r="I2419" s="24">
        <f>IF(Universe!AD2419="","",(Universe!AD2419-$B$2557)/$C$2557)</f>
        <v/>
      </c>
      <c r="J2419" s="24">
        <f>IF(Universe!AE2419="","",(Universe!AE2419-$B$2558)/$C$2558)</f>
        <v/>
      </c>
      <c r="K2419" s="24">
        <f>IF(Universe!AF2419="","",(Universe!AF2419-$B$2559)/$C$2559)</f>
        <v/>
      </c>
      <c r="L2419" s="24">
        <f>IF(Universe!AG2419="","",(Universe!AG2419-$B$2560)/$C$2560)</f>
        <v/>
      </c>
      <c r="M2419" s="24">
        <f>IF(Universe!AH2419="","",(Universe!AH2419-$B$2561)/$C$2561)</f>
        <v/>
      </c>
      <c r="N2419" s="24">
        <f>IF(Universe!AI2419="","",(Universe!AI2419-$B$2562)/$C$2562)</f>
        <v/>
      </c>
      <c r="O2419" s="24">
        <f>0.74*IF(B2419="",0,B2419)+0.16*IF(C2419="",0,C2419)+0.1*IF(D2419="",0,D2419)</f>
        <v/>
      </c>
      <c r="P2419" s="24">
        <f>0.35*IF(E2419="",0,E2419)+0.35*IF(F2419="",0,F2419)+0.3*IF(G2419="",0,G2419)</f>
        <v/>
      </c>
      <c r="Q2419" s="24">
        <f>0.656*IF(I2419="",0,I2419)+0.344*IF(H2419="",0,H2419)</f>
        <v/>
      </c>
      <c r="R2419" s="24">
        <f>0.338*IF(J2419="",0,J2419)+0.662*IF(K2419="",0,K2419)</f>
        <v/>
      </c>
      <c r="S2419" s="24">
        <f>0.38*IF(L2419="",0,L2419)+0.35*IF(M2419="",0,M2419)+0.27*IF(N2419="",0,N2419)</f>
        <v/>
      </c>
      <c r="T2419" s="24">
        <f>IF(Universe!S2419="","",((Universe!S2419-$B$2565)/$C$2565)^3)</f>
        <v/>
      </c>
      <c r="U2419" s="24">
        <f>IF(Universe!S2419="","",(Universe!S2419-$B$2565)/$C$2565)</f>
        <v/>
      </c>
      <c r="V2419" s="24">
        <f>IF(Universe!T2419="","",(Universe!T2419-$B$2566)/$C$2566)</f>
        <v/>
      </c>
      <c r="W2419" s="24">
        <f>IF(Universe!U2419="","",(Universe!U2419-$B$2567)/$C$2567)</f>
        <v/>
      </c>
      <c r="X2419" s="24">
        <f>IF(O2419="","",(O2419-$B$2571)/$C$2571)</f>
        <v/>
      </c>
      <c r="Y2419" s="24">
        <f>IF(T2419="","",(T2419-$B$2576)/$C$2576)</f>
        <v/>
      </c>
      <c r="Z2419" s="24">
        <f>IF(Universe!V2419="","",(Universe!V2419-$B$2568)/$C$2568)</f>
        <v/>
      </c>
      <c r="AA2419" s="24">
        <f>IF(P2419="","",(P2419-$B$2572)/$C$2572)</f>
        <v/>
      </c>
      <c r="AB2419" s="24">
        <f>IF(Q2419="","",(Q2419-$B$2573)/$C$2573)</f>
        <v/>
      </c>
      <c r="AC2419" s="24">
        <f>IF(R2419="","",(R2419-$B$2574)/$C$2574)</f>
        <v/>
      </c>
      <c r="AD2419" s="24">
        <f>IF(S2419="","",(S2419-$B$2575)/$C$2575)</f>
        <v/>
      </c>
      <c r="AE2419" s="24">
        <f>IF(Y2419="","",Y2419-(19.12044933116382+16.522174187581257*U2419))</f>
        <v/>
      </c>
      <c r="AF2419" s="24">
        <f>IF(X2419="","",(X2419-(-0.27268023098325006+0.47142105304415904*V2419+-0.3189264934812436*U2419)--5.286111042926227e-16)/0.7994208745952703)</f>
        <v/>
      </c>
      <c r="AG2419" s="24">
        <f>IF(AA2419="","",(AA2419-(0.5248806186338691+-0.064206457956449*U2419)-5.43454825424064e-16)/0.9977404048781155)</f>
        <v/>
      </c>
      <c r="AH2419" s="25" t="n">
        <v>-2.279235298649904</v>
      </c>
      <c r="AI2419" s="25" t="n">
        <v>0.3063176185196926</v>
      </c>
      <c r="AJ2419" s="25" t="n">
        <v>0.2972071725357549</v>
      </c>
      <c r="AK2419" s="25" t="n">
        <v>-0.1645379818368301</v>
      </c>
      <c r="AL2419" s="25" t="n">
        <v>3.377254711621162</v>
      </c>
      <c r="AM2419" s="25" t="n">
        <v>-0.0071176111892521</v>
      </c>
      <c r="AN2419" s="25" t="n">
        <v>-0.2968146752938569</v>
      </c>
      <c r="AO2419" s="25" t="n">
        <v>-0.09327367866915071</v>
      </c>
      <c r="AP2419" s="25" t="n">
        <v>0.554524013894841</v>
      </c>
      <c r="AQ2419" s="25" t="n">
        <v>-0.07586888846026681</v>
      </c>
    </row>
    <row r="2420">
      <c r="A2420" s="23">
        <f>Universe!A2420</f>
        <v/>
      </c>
      <c r="B2420" s="24">
        <f>IF(Universe!W2420="","",(Universe!W2420-$B$2550)/$C$2550)</f>
        <v/>
      </c>
      <c r="C2420" s="24">
        <f>IF(Universe!X2420="","",(Universe!X2420-$B$2551)/$C$2551)</f>
        <v/>
      </c>
      <c r="D2420" s="24">
        <f>IF(Universe!Y2420="","",(Universe!Y2420-$B$2552)/$C$2552)</f>
        <v/>
      </c>
      <c r="E2420" s="24">
        <f>IF(Universe!Z2420="","",(Universe!Z2420-$B$2553)/$C$2553)</f>
        <v/>
      </c>
      <c r="F2420" s="24">
        <f>IF(Universe!AA2420="","",(Universe!AA2420-$B$2554)/$C$2554)</f>
        <v/>
      </c>
      <c r="G2420" s="24">
        <f>IF(Universe!AB2420="","",(Universe!AB2420-$B$2555)/$C$2555)</f>
        <v/>
      </c>
      <c r="H2420" s="24">
        <f>IF(Universe!AC2420="","",(Universe!AC2420-$B$2556)/$C$2556)</f>
        <v/>
      </c>
      <c r="I2420" s="24">
        <f>IF(Universe!AD2420="","",(Universe!AD2420-$B$2557)/$C$2557)</f>
        <v/>
      </c>
      <c r="J2420" s="24">
        <f>IF(Universe!AE2420="","",(Universe!AE2420-$B$2558)/$C$2558)</f>
        <v/>
      </c>
      <c r="K2420" s="24">
        <f>IF(Universe!AF2420="","",(Universe!AF2420-$B$2559)/$C$2559)</f>
        <v/>
      </c>
      <c r="L2420" s="24">
        <f>IF(Universe!AG2420="","",(Universe!AG2420-$B$2560)/$C$2560)</f>
        <v/>
      </c>
      <c r="M2420" s="24">
        <f>IF(Universe!AH2420="","",(Universe!AH2420-$B$2561)/$C$2561)</f>
        <v/>
      </c>
      <c r="N2420" s="24">
        <f>IF(Universe!AI2420="","",(Universe!AI2420-$B$2562)/$C$2562)</f>
        <v/>
      </c>
      <c r="O2420" s="24">
        <f>0.74*IF(B2420="",0,B2420)+0.16*IF(C2420="",0,C2420)+0.1*IF(D2420="",0,D2420)</f>
        <v/>
      </c>
      <c r="P2420" s="24">
        <f>0.35*IF(E2420="",0,E2420)+0.35*IF(F2420="",0,F2420)+0.3*IF(G2420="",0,G2420)</f>
        <v/>
      </c>
      <c r="Q2420" s="24">
        <f>0.656*IF(I2420="",0,I2420)+0.344*IF(H2420="",0,H2420)</f>
        <v/>
      </c>
      <c r="R2420" s="24">
        <f>0.338*IF(J2420="",0,J2420)+0.662*IF(K2420="",0,K2420)</f>
        <v/>
      </c>
      <c r="S2420" s="24">
        <f>0.38*IF(L2420="",0,L2420)+0.35*IF(M2420="",0,M2420)+0.27*IF(N2420="",0,N2420)</f>
        <v/>
      </c>
      <c r="T2420" s="24">
        <f>IF(Universe!S2420="","",((Universe!S2420-$B$2565)/$C$2565)^3)</f>
        <v/>
      </c>
      <c r="U2420" s="24">
        <f>IF(Universe!S2420="","",(Universe!S2420-$B$2565)/$C$2565)</f>
        <v/>
      </c>
      <c r="V2420" s="24">
        <f>IF(Universe!T2420="","",(Universe!T2420-$B$2566)/$C$2566)</f>
        <v/>
      </c>
      <c r="W2420" s="24">
        <f>IF(Universe!U2420="","",(Universe!U2420-$B$2567)/$C$2567)</f>
        <v/>
      </c>
      <c r="X2420" s="24">
        <f>IF(O2420="","",(O2420-$B$2571)/$C$2571)</f>
        <v/>
      </c>
      <c r="Y2420" s="24">
        <f>IF(T2420="","",(T2420-$B$2576)/$C$2576)</f>
        <v/>
      </c>
      <c r="Z2420" s="24">
        <f>IF(Universe!V2420="","",(Universe!V2420-$B$2568)/$C$2568)</f>
        <v/>
      </c>
      <c r="AA2420" s="24">
        <f>IF(P2420="","",(P2420-$B$2572)/$C$2572)</f>
        <v/>
      </c>
      <c r="AB2420" s="24">
        <f>IF(Q2420="","",(Q2420-$B$2573)/$C$2573)</f>
        <v/>
      </c>
      <c r="AC2420" s="24">
        <f>IF(R2420="","",(R2420-$B$2574)/$C$2574)</f>
        <v/>
      </c>
      <c r="AD2420" s="24">
        <f>IF(S2420="","",(S2420-$B$2575)/$C$2575)</f>
        <v/>
      </c>
      <c r="AE2420" s="24">
        <f>IF(Y2420="","",Y2420-(19.12044933116382+16.522174187581257*U2420))</f>
        <v/>
      </c>
      <c r="AF2420" s="24">
        <f>IF(X2420="","",(X2420-(-0.27268023098325006+0.47142105304415904*V2420+-0.3189264934812436*U2420)--5.286111042926227e-16)/0.7994208745952703)</f>
        <v/>
      </c>
      <c r="AG2420" s="24">
        <f>IF(AA2420="","",(AA2420-(0.5248806186338691+-0.064206457956449*U2420)-5.43454825424064e-16)/0.9977404048781155)</f>
        <v/>
      </c>
      <c r="AH2420" s="25" t="n">
        <v>-2.794682893098437</v>
      </c>
      <c r="AI2420" s="25" t="n">
        <v>1.982836224474174</v>
      </c>
      <c r="AJ2420" s="25" t="n">
        <v>-0.6064599424489246</v>
      </c>
      <c r="AK2420" s="25" t="n">
        <v>-0.7686639637555931</v>
      </c>
      <c r="AL2420" s="25" t="n">
        <v>3.189247698655317</v>
      </c>
      <c r="AM2420" s="25" t="n">
        <v>1.287720993399022</v>
      </c>
      <c r="AN2420" s="25" t="n">
        <v>0.5563636021744323</v>
      </c>
      <c r="AO2420" s="25" t="n">
        <v>0.0775058053904551</v>
      </c>
      <c r="AP2420" s="25" t="n">
        <v>-1.495745802806833</v>
      </c>
      <c r="AQ2420" s="25" t="n">
        <v>0.0192765898417636</v>
      </c>
    </row>
    <row r="2421">
      <c r="A2421" s="23">
        <f>Universe!A2421</f>
        <v/>
      </c>
      <c r="B2421" s="24">
        <f>IF(Universe!W2421="","",(Universe!W2421-$B$2550)/$C$2550)</f>
        <v/>
      </c>
      <c r="C2421" s="24">
        <f>IF(Universe!X2421="","",(Universe!X2421-$B$2551)/$C$2551)</f>
        <v/>
      </c>
      <c r="D2421" s="24">
        <f>IF(Universe!Y2421="","",(Universe!Y2421-$B$2552)/$C$2552)</f>
        <v/>
      </c>
      <c r="E2421" s="24">
        <f>IF(Universe!Z2421="","",(Universe!Z2421-$B$2553)/$C$2553)</f>
        <v/>
      </c>
      <c r="F2421" s="24">
        <f>IF(Universe!AA2421="","",(Universe!AA2421-$B$2554)/$C$2554)</f>
        <v/>
      </c>
      <c r="G2421" s="24">
        <f>IF(Universe!AB2421="","",(Universe!AB2421-$B$2555)/$C$2555)</f>
        <v/>
      </c>
      <c r="H2421" s="24">
        <f>IF(Universe!AC2421="","",(Universe!AC2421-$B$2556)/$C$2556)</f>
        <v/>
      </c>
      <c r="I2421" s="24">
        <f>IF(Universe!AD2421="","",(Universe!AD2421-$B$2557)/$C$2557)</f>
        <v/>
      </c>
      <c r="J2421" s="24">
        <f>IF(Universe!AE2421="","",(Universe!AE2421-$B$2558)/$C$2558)</f>
        <v/>
      </c>
      <c r="K2421" s="24">
        <f>IF(Universe!AF2421="","",(Universe!AF2421-$B$2559)/$C$2559)</f>
        <v/>
      </c>
      <c r="L2421" s="24">
        <f>IF(Universe!AG2421="","",(Universe!AG2421-$B$2560)/$C$2560)</f>
        <v/>
      </c>
      <c r="M2421" s="24">
        <f>IF(Universe!AH2421="","",(Universe!AH2421-$B$2561)/$C$2561)</f>
        <v/>
      </c>
      <c r="N2421" s="24">
        <f>IF(Universe!AI2421="","",(Universe!AI2421-$B$2562)/$C$2562)</f>
        <v/>
      </c>
      <c r="O2421" s="24">
        <f>0.74*IF(B2421="",0,B2421)+0.16*IF(C2421="",0,C2421)+0.1*IF(D2421="",0,D2421)</f>
        <v/>
      </c>
      <c r="P2421" s="24">
        <f>0.35*IF(E2421="",0,E2421)+0.35*IF(F2421="",0,F2421)+0.3*IF(G2421="",0,G2421)</f>
        <v/>
      </c>
      <c r="Q2421" s="24">
        <f>0.656*IF(I2421="",0,I2421)+0.344*IF(H2421="",0,H2421)</f>
        <v/>
      </c>
      <c r="R2421" s="24">
        <f>0.338*IF(J2421="",0,J2421)+0.662*IF(K2421="",0,K2421)</f>
        <v/>
      </c>
      <c r="S2421" s="24">
        <f>0.38*IF(L2421="",0,L2421)+0.35*IF(M2421="",0,M2421)+0.27*IF(N2421="",0,N2421)</f>
        <v/>
      </c>
      <c r="T2421" s="24">
        <f>IF(Universe!S2421="","",((Universe!S2421-$B$2565)/$C$2565)^3)</f>
        <v/>
      </c>
      <c r="U2421" s="24">
        <f>IF(Universe!S2421="","",(Universe!S2421-$B$2565)/$C$2565)</f>
        <v/>
      </c>
      <c r="V2421" s="24">
        <f>IF(Universe!T2421="","",(Universe!T2421-$B$2566)/$C$2566)</f>
        <v/>
      </c>
      <c r="W2421" s="24">
        <f>IF(Universe!U2421="","",(Universe!U2421-$B$2567)/$C$2567)</f>
        <v/>
      </c>
      <c r="X2421" s="24">
        <f>IF(O2421="","",(O2421-$B$2571)/$C$2571)</f>
        <v/>
      </c>
      <c r="Y2421" s="24">
        <f>IF(T2421="","",(T2421-$B$2576)/$C$2576)</f>
        <v/>
      </c>
      <c r="Z2421" s="24">
        <f>IF(Universe!V2421="","",(Universe!V2421-$B$2568)/$C$2568)</f>
        <v/>
      </c>
      <c r="AA2421" s="24">
        <f>IF(P2421="","",(P2421-$B$2572)/$C$2572)</f>
        <v/>
      </c>
      <c r="AB2421" s="24">
        <f>IF(Q2421="","",(Q2421-$B$2573)/$C$2573)</f>
        <v/>
      </c>
      <c r="AC2421" s="24">
        <f>IF(R2421="","",(R2421-$B$2574)/$C$2574)</f>
        <v/>
      </c>
      <c r="AD2421" s="24">
        <f>IF(S2421="","",(S2421-$B$2575)/$C$2575)</f>
        <v/>
      </c>
      <c r="AE2421" s="24">
        <f>IF(Y2421="","",Y2421-(19.12044933116382+16.522174187581257*U2421))</f>
        <v/>
      </c>
      <c r="AF2421" s="24">
        <f>IF(X2421="","",(X2421-(-0.27268023098325006+0.47142105304415904*V2421+-0.3189264934812436*U2421)--5.286111042926227e-16)/0.7994208745952703)</f>
        <v/>
      </c>
      <c r="AG2421" s="24">
        <f>IF(AA2421="","",(AA2421-(0.5248806186338691+-0.064206457956449*U2421)-5.43454825424064e-16)/0.9977404048781155)</f>
        <v/>
      </c>
      <c r="AH2421" s="25" t="n">
        <v>-0.7135861369605651</v>
      </c>
      <c r="AI2421" s="25" t="n">
        <v>1.493064439089391</v>
      </c>
      <c r="AJ2421" s="25" t="n">
        <v>1.51649028631768</v>
      </c>
      <c r="AK2421" s="25" t="n">
        <v>0.1763516020996312</v>
      </c>
      <c r="AL2421" s="25" t="n">
        <v>1.537265250821825</v>
      </c>
      <c r="AM2421" s="25" t="n">
        <v>-0.2135005365214529</v>
      </c>
      <c r="AN2421" s="25" t="n">
        <v>0.8254673219221217</v>
      </c>
      <c r="AO2421" s="25" t="n">
        <v>-0.0219534251723158</v>
      </c>
      <c r="AP2421" s="25" t="n">
        <v>0.6247817068680501</v>
      </c>
      <c r="AQ2421" s="25" t="n">
        <v>0.6964071692536294</v>
      </c>
    </row>
    <row r="2422">
      <c r="A2422" s="23">
        <f>Universe!A2422</f>
        <v/>
      </c>
      <c r="B2422" s="24">
        <f>IF(Universe!W2422="","",(Universe!W2422-$B$2550)/$C$2550)</f>
        <v/>
      </c>
      <c r="C2422" s="24">
        <f>IF(Universe!X2422="","",(Universe!X2422-$B$2551)/$C$2551)</f>
        <v/>
      </c>
      <c r="D2422" s="24">
        <f>IF(Universe!Y2422="","",(Universe!Y2422-$B$2552)/$C$2552)</f>
        <v/>
      </c>
      <c r="E2422" s="24">
        <f>IF(Universe!Z2422="","",(Universe!Z2422-$B$2553)/$C$2553)</f>
        <v/>
      </c>
      <c r="F2422" s="24">
        <f>IF(Universe!AA2422="","",(Universe!AA2422-$B$2554)/$C$2554)</f>
        <v/>
      </c>
      <c r="G2422" s="24">
        <f>IF(Universe!AB2422="","",(Universe!AB2422-$B$2555)/$C$2555)</f>
        <v/>
      </c>
      <c r="H2422" s="24">
        <f>IF(Universe!AC2422="","",(Universe!AC2422-$B$2556)/$C$2556)</f>
        <v/>
      </c>
      <c r="I2422" s="24">
        <f>IF(Universe!AD2422="","",(Universe!AD2422-$B$2557)/$C$2557)</f>
        <v/>
      </c>
      <c r="J2422" s="24">
        <f>IF(Universe!AE2422="","",(Universe!AE2422-$B$2558)/$C$2558)</f>
        <v/>
      </c>
      <c r="K2422" s="24">
        <f>IF(Universe!AF2422="","",(Universe!AF2422-$B$2559)/$C$2559)</f>
        <v/>
      </c>
      <c r="L2422" s="24">
        <f>IF(Universe!AG2422="","",(Universe!AG2422-$B$2560)/$C$2560)</f>
        <v/>
      </c>
      <c r="M2422" s="24">
        <f>IF(Universe!AH2422="","",(Universe!AH2422-$B$2561)/$C$2561)</f>
        <v/>
      </c>
      <c r="N2422" s="24">
        <f>IF(Universe!AI2422="","",(Universe!AI2422-$B$2562)/$C$2562)</f>
        <v/>
      </c>
      <c r="O2422" s="24">
        <f>0.74*IF(B2422="",0,B2422)+0.16*IF(C2422="",0,C2422)+0.1*IF(D2422="",0,D2422)</f>
        <v/>
      </c>
      <c r="P2422" s="24">
        <f>0.35*IF(E2422="",0,E2422)+0.35*IF(F2422="",0,F2422)+0.3*IF(G2422="",0,G2422)</f>
        <v/>
      </c>
      <c r="Q2422" s="24">
        <f>0.656*IF(I2422="",0,I2422)+0.344*IF(H2422="",0,H2422)</f>
        <v/>
      </c>
      <c r="R2422" s="24">
        <f>0.338*IF(J2422="",0,J2422)+0.662*IF(K2422="",0,K2422)</f>
        <v/>
      </c>
      <c r="S2422" s="24">
        <f>0.38*IF(L2422="",0,L2422)+0.35*IF(M2422="",0,M2422)+0.27*IF(N2422="",0,N2422)</f>
        <v/>
      </c>
      <c r="T2422" s="24">
        <f>IF(Universe!S2422="","",((Universe!S2422-$B$2565)/$C$2565)^3)</f>
        <v/>
      </c>
      <c r="U2422" s="24">
        <f>IF(Universe!S2422="","",(Universe!S2422-$B$2565)/$C$2565)</f>
        <v/>
      </c>
      <c r="V2422" s="24">
        <f>IF(Universe!T2422="","",(Universe!T2422-$B$2566)/$C$2566)</f>
        <v/>
      </c>
      <c r="W2422" s="24">
        <f>IF(Universe!U2422="","",(Universe!U2422-$B$2567)/$C$2567)</f>
        <v/>
      </c>
      <c r="X2422" s="24">
        <f>IF(O2422="","",(O2422-$B$2571)/$C$2571)</f>
        <v/>
      </c>
      <c r="Y2422" s="24">
        <f>IF(T2422="","",(T2422-$B$2576)/$C$2576)</f>
        <v/>
      </c>
      <c r="Z2422" s="24">
        <f>IF(Universe!V2422="","",(Universe!V2422-$B$2568)/$C$2568)</f>
        <v/>
      </c>
      <c r="AA2422" s="24">
        <f>IF(P2422="","",(P2422-$B$2572)/$C$2572)</f>
        <v/>
      </c>
      <c r="AB2422" s="24">
        <f>IF(Q2422="","",(Q2422-$B$2573)/$C$2573)</f>
        <v/>
      </c>
      <c r="AC2422" s="24">
        <f>IF(R2422="","",(R2422-$B$2574)/$C$2574)</f>
        <v/>
      </c>
      <c r="AD2422" s="24">
        <f>IF(S2422="","",(S2422-$B$2575)/$C$2575)</f>
        <v/>
      </c>
      <c r="AE2422" s="24">
        <f>IF(Y2422="","",Y2422-(19.12044933116382+16.522174187581257*U2422))</f>
        <v/>
      </c>
      <c r="AF2422" s="24">
        <f>IF(X2422="","",(X2422-(-0.27268023098325006+0.47142105304415904*V2422+-0.3189264934812436*U2422)--5.286111042926227e-16)/0.7994208745952703)</f>
        <v/>
      </c>
      <c r="AG2422" s="24">
        <f>IF(AA2422="","",(AA2422-(0.5248806186338691+-0.064206457956449*U2422)-5.43454825424064e-16)/0.9977404048781155)</f>
        <v/>
      </c>
      <c r="AH2422" s="25" t="n">
        <v>-3.443010847891927</v>
      </c>
      <c r="AI2422" s="25" t="n">
        <v>0.8968256804405224</v>
      </c>
      <c r="AJ2422" s="25" t="n">
        <v>-2.895239204767039</v>
      </c>
      <c r="AK2422" s="25" t="n">
        <v>1.226334238193642</v>
      </c>
      <c r="AL2422" s="25" t="n">
        <v>2.131144510569432</v>
      </c>
      <c r="AM2422" s="25" t="n">
        <v>1.7605701282714</v>
      </c>
      <c r="AN2422" s="25" t="n">
        <v>0.6886078335072238</v>
      </c>
      <c r="AO2422" s="25" t="n">
        <v>0.2225481742830479</v>
      </c>
      <c r="AP2422" s="25" t="n">
        <v>-0.9482279620218064</v>
      </c>
      <c r="AQ2422" s="25" t="n">
        <v>0.969277084213767</v>
      </c>
    </row>
    <row r="2423">
      <c r="A2423" s="23">
        <f>Universe!A2423</f>
        <v/>
      </c>
      <c r="B2423" s="24">
        <f>IF(Universe!W2423="","",(Universe!W2423-$B$2550)/$C$2550)</f>
        <v/>
      </c>
      <c r="C2423" s="24">
        <f>IF(Universe!X2423="","",(Universe!X2423-$B$2551)/$C$2551)</f>
        <v/>
      </c>
      <c r="D2423" s="24">
        <f>IF(Universe!Y2423="","",(Universe!Y2423-$B$2552)/$C$2552)</f>
        <v/>
      </c>
      <c r="E2423" s="24">
        <f>IF(Universe!Z2423="","",(Universe!Z2423-$B$2553)/$C$2553)</f>
        <v/>
      </c>
      <c r="F2423" s="24">
        <f>IF(Universe!AA2423="","",(Universe!AA2423-$B$2554)/$C$2554)</f>
        <v/>
      </c>
      <c r="G2423" s="24">
        <f>IF(Universe!AB2423="","",(Universe!AB2423-$B$2555)/$C$2555)</f>
        <v/>
      </c>
      <c r="H2423" s="24">
        <f>IF(Universe!AC2423="","",(Universe!AC2423-$B$2556)/$C$2556)</f>
        <v/>
      </c>
      <c r="I2423" s="24">
        <f>IF(Universe!AD2423="","",(Universe!AD2423-$B$2557)/$C$2557)</f>
        <v/>
      </c>
      <c r="J2423" s="24">
        <f>IF(Universe!AE2423="","",(Universe!AE2423-$B$2558)/$C$2558)</f>
        <v/>
      </c>
      <c r="K2423" s="24">
        <f>IF(Universe!AF2423="","",(Universe!AF2423-$B$2559)/$C$2559)</f>
        <v/>
      </c>
      <c r="L2423" s="24">
        <f>IF(Universe!AG2423="","",(Universe!AG2423-$B$2560)/$C$2560)</f>
        <v/>
      </c>
      <c r="M2423" s="24">
        <f>IF(Universe!AH2423="","",(Universe!AH2423-$B$2561)/$C$2561)</f>
        <v/>
      </c>
      <c r="N2423" s="24">
        <f>IF(Universe!AI2423="","",(Universe!AI2423-$B$2562)/$C$2562)</f>
        <v/>
      </c>
      <c r="O2423" s="24">
        <f>0.74*IF(B2423="",0,B2423)+0.16*IF(C2423="",0,C2423)+0.1*IF(D2423="",0,D2423)</f>
        <v/>
      </c>
      <c r="P2423" s="24">
        <f>0.35*IF(E2423="",0,E2423)+0.35*IF(F2423="",0,F2423)+0.3*IF(G2423="",0,G2423)</f>
        <v/>
      </c>
      <c r="Q2423" s="24">
        <f>0.656*IF(I2423="",0,I2423)+0.344*IF(H2423="",0,H2423)</f>
        <v/>
      </c>
      <c r="R2423" s="24">
        <f>0.338*IF(J2423="",0,J2423)+0.662*IF(K2423="",0,K2423)</f>
        <v/>
      </c>
      <c r="S2423" s="24">
        <f>0.38*IF(L2423="",0,L2423)+0.35*IF(M2423="",0,M2423)+0.27*IF(N2423="",0,N2423)</f>
        <v/>
      </c>
      <c r="T2423" s="24">
        <f>IF(Universe!S2423="","",((Universe!S2423-$B$2565)/$C$2565)^3)</f>
        <v/>
      </c>
      <c r="U2423" s="24">
        <f>IF(Universe!S2423="","",(Universe!S2423-$B$2565)/$C$2565)</f>
        <v/>
      </c>
      <c r="V2423" s="24">
        <f>IF(Universe!T2423="","",(Universe!T2423-$B$2566)/$C$2566)</f>
        <v/>
      </c>
      <c r="W2423" s="24">
        <f>IF(Universe!U2423="","",(Universe!U2423-$B$2567)/$C$2567)</f>
        <v/>
      </c>
      <c r="X2423" s="24">
        <f>IF(O2423="","",(O2423-$B$2571)/$C$2571)</f>
        <v/>
      </c>
      <c r="Y2423" s="24">
        <f>IF(T2423="","",(T2423-$B$2576)/$C$2576)</f>
        <v/>
      </c>
      <c r="Z2423" s="24">
        <f>IF(Universe!V2423="","",(Universe!V2423-$B$2568)/$C$2568)</f>
        <v/>
      </c>
      <c r="AA2423" s="24">
        <f>IF(P2423="","",(P2423-$B$2572)/$C$2572)</f>
        <v/>
      </c>
      <c r="AB2423" s="24">
        <f>IF(Q2423="","",(Q2423-$B$2573)/$C$2573)</f>
        <v/>
      </c>
      <c r="AC2423" s="24">
        <f>IF(R2423="","",(R2423-$B$2574)/$C$2574)</f>
        <v/>
      </c>
      <c r="AD2423" s="24">
        <f>IF(S2423="","",(S2423-$B$2575)/$C$2575)</f>
        <v/>
      </c>
      <c r="AE2423" s="24">
        <f>IF(Y2423="","",Y2423-(19.12044933116382+16.522174187581257*U2423))</f>
        <v/>
      </c>
      <c r="AF2423" s="24">
        <f>IF(X2423="","",(X2423-(-0.27268023098325006+0.47142105304415904*V2423+-0.3189264934812436*U2423)--5.286111042926227e-16)/0.7994208745952703)</f>
        <v/>
      </c>
      <c r="AG2423" s="24">
        <f>IF(AA2423="","",(AA2423-(0.5248806186338691+-0.064206457956449*U2423)-5.43454825424064e-16)/0.9977404048781155)</f>
        <v/>
      </c>
      <c r="AH2423" s="25" t="n">
        <v>-3.100775462948286</v>
      </c>
      <c r="AI2423" s="25" t="n">
        <v>0.2285395816070895</v>
      </c>
      <c r="AJ2423" s="25" t="n">
        <v>-0.2166372764061359</v>
      </c>
      <c r="AK2423" s="25" t="n">
        <v>-0.8078086958172261</v>
      </c>
      <c r="AL2423" s="25" t="n">
        <v>2.81476783820068</v>
      </c>
      <c r="AM2423" s="25" t="n">
        <v>0.965312731960252</v>
      </c>
      <c r="AN2423" s="25" t="n">
        <v>-0.8066478389595289</v>
      </c>
      <c r="AO2423" s="25" t="n">
        <v>0.2641486866697771</v>
      </c>
      <c r="AP2423" s="25" t="n">
        <v>0.6400575919514661</v>
      </c>
      <c r="AQ2423" s="25" t="n">
        <v>0.4208977868353159</v>
      </c>
    </row>
    <row r="2424">
      <c r="A2424" s="23">
        <f>Universe!A2424</f>
        <v/>
      </c>
      <c r="B2424" s="24">
        <f>IF(Universe!W2424="","",(Universe!W2424-$B$2550)/$C$2550)</f>
        <v/>
      </c>
      <c r="C2424" s="24">
        <f>IF(Universe!X2424="","",(Universe!X2424-$B$2551)/$C$2551)</f>
        <v/>
      </c>
      <c r="D2424" s="24">
        <f>IF(Universe!Y2424="","",(Universe!Y2424-$B$2552)/$C$2552)</f>
        <v/>
      </c>
      <c r="E2424" s="24">
        <f>IF(Universe!Z2424="","",(Universe!Z2424-$B$2553)/$C$2553)</f>
        <v/>
      </c>
      <c r="F2424" s="24">
        <f>IF(Universe!AA2424="","",(Universe!AA2424-$B$2554)/$C$2554)</f>
        <v/>
      </c>
      <c r="G2424" s="24">
        <f>IF(Universe!AB2424="","",(Universe!AB2424-$B$2555)/$C$2555)</f>
        <v/>
      </c>
      <c r="H2424" s="24">
        <f>IF(Universe!AC2424="","",(Universe!AC2424-$B$2556)/$C$2556)</f>
        <v/>
      </c>
      <c r="I2424" s="24">
        <f>IF(Universe!AD2424="","",(Universe!AD2424-$B$2557)/$C$2557)</f>
        <v/>
      </c>
      <c r="J2424" s="24">
        <f>IF(Universe!AE2424="","",(Universe!AE2424-$B$2558)/$C$2558)</f>
        <v/>
      </c>
      <c r="K2424" s="24">
        <f>IF(Universe!AF2424="","",(Universe!AF2424-$B$2559)/$C$2559)</f>
        <v/>
      </c>
      <c r="L2424" s="24">
        <f>IF(Universe!AG2424="","",(Universe!AG2424-$B$2560)/$C$2560)</f>
        <v/>
      </c>
      <c r="M2424" s="24">
        <f>IF(Universe!AH2424="","",(Universe!AH2424-$B$2561)/$C$2561)</f>
        <v/>
      </c>
      <c r="N2424" s="24">
        <f>IF(Universe!AI2424="","",(Universe!AI2424-$B$2562)/$C$2562)</f>
        <v/>
      </c>
      <c r="O2424" s="24">
        <f>0.74*IF(B2424="",0,B2424)+0.16*IF(C2424="",0,C2424)+0.1*IF(D2424="",0,D2424)</f>
        <v/>
      </c>
      <c r="P2424" s="24">
        <f>0.35*IF(E2424="",0,E2424)+0.35*IF(F2424="",0,F2424)+0.3*IF(G2424="",0,G2424)</f>
        <v/>
      </c>
      <c r="Q2424" s="24">
        <f>0.656*IF(I2424="",0,I2424)+0.344*IF(H2424="",0,H2424)</f>
        <v/>
      </c>
      <c r="R2424" s="24">
        <f>0.338*IF(J2424="",0,J2424)+0.662*IF(K2424="",0,K2424)</f>
        <v/>
      </c>
      <c r="S2424" s="24">
        <f>0.38*IF(L2424="",0,L2424)+0.35*IF(M2424="",0,M2424)+0.27*IF(N2424="",0,N2424)</f>
        <v/>
      </c>
      <c r="T2424" s="24">
        <f>IF(Universe!S2424="","",((Universe!S2424-$B$2565)/$C$2565)^3)</f>
        <v/>
      </c>
      <c r="U2424" s="24">
        <f>IF(Universe!S2424="","",(Universe!S2424-$B$2565)/$C$2565)</f>
        <v/>
      </c>
      <c r="V2424" s="24">
        <f>IF(Universe!T2424="","",(Universe!T2424-$B$2566)/$C$2566)</f>
        <v/>
      </c>
      <c r="W2424" s="24">
        <f>IF(Universe!U2424="","",(Universe!U2424-$B$2567)/$C$2567)</f>
        <v/>
      </c>
      <c r="X2424" s="24">
        <f>IF(O2424="","",(O2424-$B$2571)/$C$2571)</f>
        <v/>
      </c>
      <c r="Y2424" s="24">
        <f>IF(T2424="","",(T2424-$B$2576)/$C$2576)</f>
        <v/>
      </c>
      <c r="Z2424" s="24">
        <f>IF(Universe!V2424="","",(Universe!V2424-$B$2568)/$C$2568)</f>
        <v/>
      </c>
      <c r="AA2424" s="24">
        <f>IF(P2424="","",(P2424-$B$2572)/$C$2572)</f>
        <v/>
      </c>
      <c r="AB2424" s="24">
        <f>IF(Q2424="","",(Q2424-$B$2573)/$C$2573)</f>
        <v/>
      </c>
      <c r="AC2424" s="24">
        <f>IF(R2424="","",(R2424-$B$2574)/$C$2574)</f>
        <v/>
      </c>
      <c r="AD2424" s="24">
        <f>IF(S2424="","",(S2424-$B$2575)/$C$2575)</f>
        <v/>
      </c>
      <c r="AE2424" s="24">
        <f>IF(Y2424="","",Y2424-(19.12044933116382+16.522174187581257*U2424))</f>
        <v/>
      </c>
      <c r="AF2424" s="24">
        <f>IF(X2424="","",(X2424-(-0.27268023098325006+0.47142105304415904*V2424+-0.3189264934812436*U2424)--5.286111042926227e-16)/0.7994208745952703)</f>
        <v/>
      </c>
      <c r="AG2424" s="24">
        <f>IF(AA2424="","",(AA2424-(0.5248806186338691+-0.064206457956449*U2424)-5.43454825424064e-16)/0.9977404048781155)</f>
        <v/>
      </c>
      <c r="AH2424" s="25" t="n">
        <v>-1.162297017981525</v>
      </c>
      <c r="AI2424" s="25" t="n">
        <v>-1.458493311996093</v>
      </c>
      <c r="AJ2424" s="25" t="n">
        <v>-0.0518167813722155</v>
      </c>
      <c r="AK2424" s="25" t="n">
        <v>0.0777413960065185</v>
      </c>
      <c r="AL2424" s="25" t="n">
        <v>2.330862470103197</v>
      </c>
      <c r="AM2424" s="25" t="n">
        <v>0.2069908520448775</v>
      </c>
      <c r="AN2424" s="25" t="n">
        <v>-0.676280586663386</v>
      </c>
      <c r="AO2424" s="25" t="n">
        <v>-0.0266400970465306</v>
      </c>
      <c r="AP2424" s="25" t="n">
        <v>0.7624515840905944</v>
      </c>
      <c r="AQ2424" s="25" t="n">
        <v>0.5579648618930195</v>
      </c>
    </row>
    <row r="2425">
      <c r="A2425" s="23">
        <f>Universe!A2425</f>
        <v/>
      </c>
      <c r="B2425" s="24">
        <f>IF(Universe!W2425="","",(Universe!W2425-$B$2550)/$C$2550)</f>
        <v/>
      </c>
      <c r="C2425" s="24">
        <f>IF(Universe!X2425="","",(Universe!X2425-$B$2551)/$C$2551)</f>
        <v/>
      </c>
      <c r="D2425" s="24">
        <f>IF(Universe!Y2425="","",(Universe!Y2425-$B$2552)/$C$2552)</f>
        <v/>
      </c>
      <c r="E2425" s="24">
        <f>IF(Universe!Z2425="","",(Universe!Z2425-$B$2553)/$C$2553)</f>
        <v/>
      </c>
      <c r="F2425" s="24">
        <f>IF(Universe!AA2425="","",(Universe!AA2425-$B$2554)/$C$2554)</f>
        <v/>
      </c>
      <c r="G2425" s="24">
        <f>IF(Universe!AB2425="","",(Universe!AB2425-$B$2555)/$C$2555)</f>
        <v/>
      </c>
      <c r="H2425" s="24">
        <f>IF(Universe!AC2425="","",(Universe!AC2425-$B$2556)/$C$2556)</f>
        <v/>
      </c>
      <c r="I2425" s="24">
        <f>IF(Universe!AD2425="","",(Universe!AD2425-$B$2557)/$C$2557)</f>
        <v/>
      </c>
      <c r="J2425" s="24">
        <f>IF(Universe!AE2425="","",(Universe!AE2425-$B$2558)/$C$2558)</f>
        <v/>
      </c>
      <c r="K2425" s="24">
        <f>IF(Universe!AF2425="","",(Universe!AF2425-$B$2559)/$C$2559)</f>
        <v/>
      </c>
      <c r="L2425" s="24">
        <f>IF(Universe!AG2425="","",(Universe!AG2425-$B$2560)/$C$2560)</f>
        <v/>
      </c>
      <c r="M2425" s="24">
        <f>IF(Universe!AH2425="","",(Universe!AH2425-$B$2561)/$C$2561)</f>
        <v/>
      </c>
      <c r="N2425" s="24">
        <f>IF(Universe!AI2425="","",(Universe!AI2425-$B$2562)/$C$2562)</f>
        <v/>
      </c>
      <c r="O2425" s="24">
        <f>0.74*IF(B2425="",0,B2425)+0.16*IF(C2425="",0,C2425)+0.1*IF(D2425="",0,D2425)</f>
        <v/>
      </c>
      <c r="P2425" s="24">
        <f>0.35*IF(E2425="",0,E2425)+0.35*IF(F2425="",0,F2425)+0.3*IF(G2425="",0,G2425)</f>
        <v/>
      </c>
      <c r="Q2425" s="24">
        <f>0.656*IF(I2425="",0,I2425)+0.344*IF(H2425="",0,H2425)</f>
        <v/>
      </c>
      <c r="R2425" s="24">
        <f>0.338*IF(J2425="",0,J2425)+0.662*IF(K2425="",0,K2425)</f>
        <v/>
      </c>
      <c r="S2425" s="24">
        <f>0.38*IF(L2425="",0,L2425)+0.35*IF(M2425="",0,M2425)+0.27*IF(N2425="",0,N2425)</f>
        <v/>
      </c>
      <c r="T2425" s="24">
        <f>IF(Universe!S2425="","",((Universe!S2425-$B$2565)/$C$2565)^3)</f>
        <v/>
      </c>
      <c r="U2425" s="24">
        <f>IF(Universe!S2425="","",(Universe!S2425-$B$2565)/$C$2565)</f>
        <v/>
      </c>
      <c r="V2425" s="24">
        <f>IF(Universe!T2425="","",(Universe!T2425-$B$2566)/$C$2566)</f>
        <v/>
      </c>
      <c r="W2425" s="24">
        <f>IF(Universe!U2425="","",(Universe!U2425-$B$2567)/$C$2567)</f>
        <v/>
      </c>
      <c r="X2425" s="24">
        <f>IF(O2425="","",(O2425-$B$2571)/$C$2571)</f>
        <v/>
      </c>
      <c r="Y2425" s="24">
        <f>IF(T2425="","",(T2425-$B$2576)/$C$2576)</f>
        <v/>
      </c>
      <c r="Z2425" s="24">
        <f>IF(Universe!V2425="","",(Universe!V2425-$B$2568)/$C$2568)</f>
        <v/>
      </c>
      <c r="AA2425" s="24">
        <f>IF(P2425="","",(P2425-$B$2572)/$C$2572)</f>
        <v/>
      </c>
      <c r="AB2425" s="24">
        <f>IF(Q2425="","",(Q2425-$B$2573)/$C$2573)</f>
        <v/>
      </c>
      <c r="AC2425" s="24">
        <f>IF(R2425="","",(R2425-$B$2574)/$C$2574)</f>
        <v/>
      </c>
      <c r="AD2425" s="24">
        <f>IF(S2425="","",(S2425-$B$2575)/$C$2575)</f>
        <v/>
      </c>
      <c r="AE2425" s="24">
        <f>IF(Y2425="","",Y2425-(19.12044933116382+16.522174187581257*U2425))</f>
        <v/>
      </c>
      <c r="AF2425" s="24">
        <f>IF(X2425="","",(X2425-(-0.27268023098325006+0.47142105304415904*V2425+-0.3189264934812436*U2425)--5.286111042926227e-16)/0.7994208745952703)</f>
        <v/>
      </c>
      <c r="AG2425" s="24">
        <f>IF(AA2425="","",(AA2425-(0.5248806186338691+-0.064206457956449*U2425)-5.43454825424064e-16)/0.9977404048781155)</f>
        <v/>
      </c>
      <c r="AH2425" s="25" t="n">
        <v>-1.739744901946423</v>
      </c>
      <c r="AI2425" s="25" t="n">
        <v>-0.2346612624908456</v>
      </c>
      <c r="AJ2425" s="25" t="n">
        <v>-0.9554032081937009</v>
      </c>
      <c r="AK2425" s="25" t="n">
        <v>-0.0416096172055078</v>
      </c>
      <c r="AL2425" s="25" t="n">
        <v>3.07821594055555</v>
      </c>
      <c r="AM2425" s="25" t="n">
        <v>1.598841604271535</v>
      </c>
      <c r="AN2425" s="25" t="n">
        <v>-0.0879576985599233</v>
      </c>
      <c r="AO2425" s="25" t="n">
        <v>0.2347978607800943</v>
      </c>
      <c r="AP2425" s="25" t="n">
        <v>-0.8342880286140736</v>
      </c>
      <c r="AQ2425" s="25" t="n">
        <v>0.4989166817838636</v>
      </c>
    </row>
    <row r="2426">
      <c r="A2426" s="23">
        <f>Universe!A2426</f>
        <v/>
      </c>
      <c r="B2426" s="24">
        <f>IF(Universe!W2426="","",(Universe!W2426-$B$2550)/$C$2550)</f>
        <v/>
      </c>
      <c r="C2426" s="24">
        <f>IF(Universe!X2426="","",(Universe!X2426-$B$2551)/$C$2551)</f>
        <v/>
      </c>
      <c r="D2426" s="24">
        <f>IF(Universe!Y2426="","",(Universe!Y2426-$B$2552)/$C$2552)</f>
        <v/>
      </c>
      <c r="E2426" s="24">
        <f>IF(Universe!Z2426="","",(Universe!Z2426-$B$2553)/$C$2553)</f>
        <v/>
      </c>
      <c r="F2426" s="24">
        <f>IF(Universe!AA2426="","",(Universe!AA2426-$B$2554)/$C$2554)</f>
        <v/>
      </c>
      <c r="G2426" s="24">
        <f>IF(Universe!AB2426="","",(Universe!AB2426-$B$2555)/$C$2555)</f>
        <v/>
      </c>
      <c r="H2426" s="24">
        <f>IF(Universe!AC2426="","",(Universe!AC2426-$B$2556)/$C$2556)</f>
        <v/>
      </c>
      <c r="I2426" s="24">
        <f>IF(Universe!AD2426="","",(Universe!AD2426-$B$2557)/$C$2557)</f>
        <v/>
      </c>
      <c r="J2426" s="24">
        <f>IF(Universe!AE2426="","",(Universe!AE2426-$B$2558)/$C$2558)</f>
        <v/>
      </c>
      <c r="K2426" s="24">
        <f>IF(Universe!AF2426="","",(Universe!AF2426-$B$2559)/$C$2559)</f>
        <v/>
      </c>
      <c r="L2426" s="24">
        <f>IF(Universe!AG2426="","",(Universe!AG2426-$B$2560)/$C$2560)</f>
        <v/>
      </c>
      <c r="M2426" s="24">
        <f>IF(Universe!AH2426="","",(Universe!AH2426-$B$2561)/$C$2561)</f>
        <v/>
      </c>
      <c r="N2426" s="24">
        <f>IF(Universe!AI2426="","",(Universe!AI2426-$B$2562)/$C$2562)</f>
        <v/>
      </c>
      <c r="O2426" s="24">
        <f>0.74*IF(B2426="",0,B2426)+0.16*IF(C2426="",0,C2426)+0.1*IF(D2426="",0,D2426)</f>
        <v/>
      </c>
      <c r="P2426" s="24">
        <f>0.35*IF(E2426="",0,E2426)+0.35*IF(F2426="",0,F2426)+0.3*IF(G2426="",0,G2426)</f>
        <v/>
      </c>
      <c r="Q2426" s="24">
        <f>0.656*IF(I2426="",0,I2426)+0.344*IF(H2426="",0,H2426)</f>
        <v/>
      </c>
      <c r="R2426" s="24">
        <f>0.338*IF(J2426="",0,J2426)+0.662*IF(K2426="",0,K2426)</f>
        <v/>
      </c>
      <c r="S2426" s="24">
        <f>0.38*IF(L2426="",0,L2426)+0.35*IF(M2426="",0,M2426)+0.27*IF(N2426="",0,N2426)</f>
        <v/>
      </c>
      <c r="T2426" s="24">
        <f>IF(Universe!S2426="","",((Universe!S2426-$B$2565)/$C$2565)^3)</f>
        <v/>
      </c>
      <c r="U2426" s="24">
        <f>IF(Universe!S2426="","",(Universe!S2426-$B$2565)/$C$2565)</f>
        <v/>
      </c>
      <c r="V2426" s="24">
        <f>IF(Universe!T2426="","",(Universe!T2426-$B$2566)/$C$2566)</f>
        <v/>
      </c>
      <c r="W2426" s="24">
        <f>IF(Universe!U2426="","",(Universe!U2426-$B$2567)/$C$2567)</f>
        <v/>
      </c>
      <c r="X2426" s="24">
        <f>IF(O2426="","",(O2426-$B$2571)/$C$2571)</f>
        <v/>
      </c>
      <c r="Y2426" s="24">
        <f>IF(T2426="","",(T2426-$B$2576)/$C$2576)</f>
        <v/>
      </c>
      <c r="Z2426" s="24">
        <f>IF(Universe!V2426="","",(Universe!V2426-$B$2568)/$C$2568)</f>
        <v/>
      </c>
      <c r="AA2426" s="24">
        <f>IF(P2426="","",(P2426-$B$2572)/$C$2572)</f>
        <v/>
      </c>
      <c r="AB2426" s="24">
        <f>IF(Q2426="","",(Q2426-$B$2573)/$C$2573)</f>
        <v/>
      </c>
      <c r="AC2426" s="24">
        <f>IF(R2426="","",(R2426-$B$2574)/$C$2574)</f>
        <v/>
      </c>
      <c r="AD2426" s="24">
        <f>IF(S2426="","",(S2426-$B$2575)/$C$2575)</f>
        <v/>
      </c>
      <c r="AE2426" s="24">
        <f>IF(Y2426="","",Y2426-(19.12044933116382+16.522174187581257*U2426))</f>
        <v/>
      </c>
      <c r="AF2426" s="24">
        <f>IF(X2426="","",(X2426-(-0.27268023098325006+0.47142105304415904*V2426+-0.3189264934812436*U2426)--5.286111042926227e-16)/0.7994208745952703)</f>
        <v/>
      </c>
      <c r="AG2426" s="24">
        <f>IF(AA2426="","",(AA2426-(0.5248806186338691+-0.064206457956449*U2426)-5.43454825424064e-16)/0.9977404048781155)</f>
        <v/>
      </c>
      <c r="AH2426" s="25" t="n">
        <v>-3.193271736154463</v>
      </c>
      <c r="AI2426" s="25" t="n">
        <v>-0.0469907494626635</v>
      </c>
      <c r="AJ2426" s="25" t="n">
        <v>-0.4009832511931711</v>
      </c>
      <c r="AK2426" s="25" t="n">
        <v>-0.6960225468579703</v>
      </c>
      <c r="AL2426" s="25" t="n">
        <v>2.658762892104958</v>
      </c>
      <c r="AM2426" s="25" t="n">
        <v>0.711090728516939</v>
      </c>
      <c r="AN2426" s="25" t="n">
        <v>-0.4534583261900147</v>
      </c>
      <c r="AO2426" s="25" t="n">
        <v>0.3486920402647176</v>
      </c>
      <c r="AP2426" s="25" t="n">
        <v>0.038016709596104</v>
      </c>
      <c r="AQ2426" s="25" t="n">
        <v>-0.3654501582486101</v>
      </c>
    </row>
    <row r="2427">
      <c r="A2427" s="23">
        <f>Universe!A2427</f>
        <v/>
      </c>
      <c r="B2427" s="24">
        <f>IF(Universe!W2427="","",(Universe!W2427-$B$2550)/$C$2550)</f>
        <v/>
      </c>
      <c r="C2427" s="24">
        <f>IF(Universe!X2427="","",(Universe!X2427-$B$2551)/$C$2551)</f>
        <v/>
      </c>
      <c r="D2427" s="24">
        <f>IF(Universe!Y2427="","",(Universe!Y2427-$B$2552)/$C$2552)</f>
        <v/>
      </c>
      <c r="E2427" s="24">
        <f>IF(Universe!Z2427="","",(Universe!Z2427-$B$2553)/$C$2553)</f>
        <v/>
      </c>
      <c r="F2427" s="24">
        <f>IF(Universe!AA2427="","",(Universe!AA2427-$B$2554)/$C$2554)</f>
        <v/>
      </c>
      <c r="G2427" s="24">
        <f>IF(Universe!AB2427="","",(Universe!AB2427-$B$2555)/$C$2555)</f>
        <v/>
      </c>
      <c r="H2427" s="24">
        <f>IF(Universe!AC2427="","",(Universe!AC2427-$B$2556)/$C$2556)</f>
        <v/>
      </c>
      <c r="I2427" s="24">
        <f>IF(Universe!AD2427="","",(Universe!AD2427-$B$2557)/$C$2557)</f>
        <v/>
      </c>
      <c r="J2427" s="24">
        <f>IF(Universe!AE2427="","",(Universe!AE2427-$B$2558)/$C$2558)</f>
        <v/>
      </c>
      <c r="K2427" s="24">
        <f>IF(Universe!AF2427="","",(Universe!AF2427-$B$2559)/$C$2559)</f>
        <v/>
      </c>
      <c r="L2427" s="24">
        <f>IF(Universe!AG2427="","",(Universe!AG2427-$B$2560)/$C$2560)</f>
        <v/>
      </c>
      <c r="M2427" s="24">
        <f>IF(Universe!AH2427="","",(Universe!AH2427-$B$2561)/$C$2561)</f>
        <v/>
      </c>
      <c r="N2427" s="24">
        <f>IF(Universe!AI2427="","",(Universe!AI2427-$B$2562)/$C$2562)</f>
        <v/>
      </c>
      <c r="O2427" s="24">
        <f>0.74*IF(B2427="",0,B2427)+0.16*IF(C2427="",0,C2427)+0.1*IF(D2427="",0,D2427)</f>
        <v/>
      </c>
      <c r="P2427" s="24">
        <f>0.35*IF(E2427="",0,E2427)+0.35*IF(F2427="",0,F2427)+0.3*IF(G2427="",0,G2427)</f>
        <v/>
      </c>
      <c r="Q2427" s="24">
        <f>0.656*IF(I2427="",0,I2427)+0.344*IF(H2427="",0,H2427)</f>
        <v/>
      </c>
      <c r="R2427" s="24">
        <f>0.338*IF(J2427="",0,J2427)+0.662*IF(K2427="",0,K2427)</f>
        <v/>
      </c>
      <c r="S2427" s="24">
        <f>0.38*IF(L2427="",0,L2427)+0.35*IF(M2427="",0,M2427)+0.27*IF(N2427="",0,N2427)</f>
        <v/>
      </c>
      <c r="T2427" s="24">
        <f>IF(Universe!S2427="","",((Universe!S2427-$B$2565)/$C$2565)^3)</f>
        <v/>
      </c>
      <c r="U2427" s="24">
        <f>IF(Universe!S2427="","",(Universe!S2427-$B$2565)/$C$2565)</f>
        <v/>
      </c>
      <c r="V2427" s="24">
        <f>IF(Universe!T2427="","",(Universe!T2427-$B$2566)/$C$2566)</f>
        <v/>
      </c>
      <c r="W2427" s="24">
        <f>IF(Universe!U2427="","",(Universe!U2427-$B$2567)/$C$2567)</f>
        <v/>
      </c>
      <c r="X2427" s="24">
        <f>IF(O2427="","",(O2427-$B$2571)/$C$2571)</f>
        <v/>
      </c>
      <c r="Y2427" s="24">
        <f>IF(T2427="","",(T2427-$B$2576)/$C$2576)</f>
        <v/>
      </c>
      <c r="Z2427" s="24">
        <f>IF(Universe!V2427="","",(Universe!V2427-$B$2568)/$C$2568)</f>
        <v/>
      </c>
      <c r="AA2427" s="24">
        <f>IF(P2427="","",(P2427-$B$2572)/$C$2572)</f>
        <v/>
      </c>
      <c r="AB2427" s="24">
        <f>IF(Q2427="","",(Q2427-$B$2573)/$C$2573)</f>
        <v/>
      </c>
      <c r="AC2427" s="24">
        <f>IF(R2427="","",(R2427-$B$2574)/$C$2574)</f>
        <v/>
      </c>
      <c r="AD2427" s="24">
        <f>IF(S2427="","",(S2427-$B$2575)/$C$2575)</f>
        <v/>
      </c>
      <c r="AE2427" s="24">
        <f>IF(Y2427="","",Y2427-(19.12044933116382+16.522174187581257*U2427))</f>
        <v/>
      </c>
      <c r="AF2427" s="24">
        <f>IF(X2427="","",(X2427-(-0.27268023098325006+0.47142105304415904*V2427+-0.3189264934812436*U2427)--5.286111042926227e-16)/0.7994208745952703)</f>
        <v/>
      </c>
      <c r="AG2427" s="24">
        <f>IF(AA2427="","",(AA2427-(0.5248806186338691+-0.064206457956449*U2427)-5.43454825424064e-16)/0.9977404048781155)</f>
        <v/>
      </c>
      <c r="AH2427" s="25" t="n">
        <v>-2.222531741961026</v>
      </c>
      <c r="AI2427" s="25" t="n">
        <v>-0.7253281890167145</v>
      </c>
      <c r="AJ2427" s="25" t="n">
        <v>-0.5938201369171691</v>
      </c>
      <c r="AK2427" s="25" t="n">
        <v>-0.2019915342916867</v>
      </c>
      <c r="AL2427" s="25" t="n">
        <v>3.367670623289552</v>
      </c>
      <c r="AM2427" s="25" t="n">
        <v>-0.2246316448267592</v>
      </c>
      <c r="AN2427" s="25" t="n">
        <v>0.4742534138208563</v>
      </c>
      <c r="AO2427" s="25" t="n">
        <v>0.0255648895079402</v>
      </c>
      <c r="AP2427" s="25" t="n">
        <v>-0.1764743721439846</v>
      </c>
      <c r="AQ2427" s="25" t="n">
        <v>0.7850655946921791</v>
      </c>
    </row>
    <row r="2428">
      <c r="A2428" s="23">
        <f>Universe!A2428</f>
        <v/>
      </c>
      <c r="B2428" s="24">
        <f>IF(Universe!W2428="","",(Universe!W2428-$B$2550)/$C$2550)</f>
        <v/>
      </c>
      <c r="C2428" s="24">
        <f>IF(Universe!X2428="","",(Universe!X2428-$B$2551)/$C$2551)</f>
        <v/>
      </c>
      <c r="D2428" s="24">
        <f>IF(Universe!Y2428="","",(Universe!Y2428-$B$2552)/$C$2552)</f>
        <v/>
      </c>
      <c r="E2428" s="24">
        <f>IF(Universe!Z2428="","",(Universe!Z2428-$B$2553)/$C$2553)</f>
        <v/>
      </c>
      <c r="F2428" s="24">
        <f>IF(Universe!AA2428="","",(Universe!AA2428-$B$2554)/$C$2554)</f>
        <v/>
      </c>
      <c r="G2428" s="24">
        <f>IF(Universe!AB2428="","",(Universe!AB2428-$B$2555)/$C$2555)</f>
        <v/>
      </c>
      <c r="H2428" s="24">
        <f>IF(Universe!AC2428="","",(Universe!AC2428-$B$2556)/$C$2556)</f>
        <v/>
      </c>
      <c r="I2428" s="24">
        <f>IF(Universe!AD2428="","",(Universe!AD2428-$B$2557)/$C$2557)</f>
        <v/>
      </c>
      <c r="J2428" s="24">
        <f>IF(Universe!AE2428="","",(Universe!AE2428-$B$2558)/$C$2558)</f>
        <v/>
      </c>
      <c r="K2428" s="24">
        <f>IF(Universe!AF2428="","",(Universe!AF2428-$B$2559)/$C$2559)</f>
        <v/>
      </c>
      <c r="L2428" s="24">
        <f>IF(Universe!AG2428="","",(Universe!AG2428-$B$2560)/$C$2560)</f>
        <v/>
      </c>
      <c r="M2428" s="24">
        <f>IF(Universe!AH2428="","",(Universe!AH2428-$B$2561)/$C$2561)</f>
        <v/>
      </c>
      <c r="N2428" s="24">
        <f>IF(Universe!AI2428="","",(Universe!AI2428-$B$2562)/$C$2562)</f>
        <v/>
      </c>
      <c r="O2428" s="24">
        <f>0.74*IF(B2428="",0,B2428)+0.16*IF(C2428="",0,C2428)+0.1*IF(D2428="",0,D2428)</f>
        <v/>
      </c>
      <c r="P2428" s="24">
        <f>0.35*IF(E2428="",0,E2428)+0.35*IF(F2428="",0,F2428)+0.3*IF(G2428="",0,G2428)</f>
        <v/>
      </c>
      <c r="Q2428" s="24">
        <f>0.656*IF(I2428="",0,I2428)+0.344*IF(H2428="",0,H2428)</f>
        <v/>
      </c>
      <c r="R2428" s="24">
        <f>0.338*IF(J2428="",0,J2428)+0.662*IF(K2428="",0,K2428)</f>
        <v/>
      </c>
      <c r="S2428" s="24">
        <f>0.38*IF(L2428="",0,L2428)+0.35*IF(M2428="",0,M2428)+0.27*IF(N2428="",0,N2428)</f>
        <v/>
      </c>
      <c r="T2428" s="24">
        <f>IF(Universe!S2428="","",((Universe!S2428-$B$2565)/$C$2565)^3)</f>
        <v/>
      </c>
      <c r="U2428" s="24">
        <f>IF(Universe!S2428="","",(Universe!S2428-$B$2565)/$C$2565)</f>
        <v/>
      </c>
      <c r="V2428" s="24">
        <f>IF(Universe!T2428="","",(Universe!T2428-$B$2566)/$C$2566)</f>
        <v/>
      </c>
      <c r="W2428" s="24">
        <f>IF(Universe!U2428="","",(Universe!U2428-$B$2567)/$C$2567)</f>
        <v/>
      </c>
      <c r="X2428" s="24">
        <f>IF(O2428="","",(O2428-$B$2571)/$C$2571)</f>
        <v/>
      </c>
      <c r="Y2428" s="24">
        <f>IF(T2428="","",(T2428-$B$2576)/$C$2576)</f>
        <v/>
      </c>
      <c r="Z2428" s="24">
        <f>IF(Universe!V2428="","",(Universe!V2428-$B$2568)/$C$2568)</f>
        <v/>
      </c>
      <c r="AA2428" s="24">
        <f>IF(P2428="","",(P2428-$B$2572)/$C$2572)</f>
        <v/>
      </c>
      <c r="AB2428" s="24">
        <f>IF(Q2428="","",(Q2428-$B$2573)/$C$2573)</f>
        <v/>
      </c>
      <c r="AC2428" s="24">
        <f>IF(R2428="","",(R2428-$B$2574)/$C$2574)</f>
        <v/>
      </c>
      <c r="AD2428" s="24">
        <f>IF(S2428="","",(S2428-$B$2575)/$C$2575)</f>
        <v/>
      </c>
      <c r="AE2428" s="24">
        <f>IF(Y2428="","",Y2428-(19.12044933116382+16.522174187581257*U2428))</f>
        <v/>
      </c>
      <c r="AF2428" s="24">
        <f>IF(X2428="","",(X2428-(-0.27268023098325006+0.47142105304415904*V2428+-0.3189264934812436*U2428)--5.286111042926227e-16)/0.7994208745952703)</f>
        <v/>
      </c>
      <c r="AG2428" s="24">
        <f>IF(AA2428="","",(AA2428-(0.5248806186338691+-0.064206457956449*U2428)-5.43454825424064e-16)/0.9977404048781155)</f>
        <v/>
      </c>
      <c r="AH2428" s="25" t="n">
        <v>-2.797017139392841</v>
      </c>
      <c r="AI2428" s="25" t="n">
        <v>-0.4466458949860746</v>
      </c>
      <c r="AJ2428" s="25" t="n">
        <v>-0.6315129380020233</v>
      </c>
      <c r="AK2428" s="25" t="n">
        <v>0.2147215743321784</v>
      </c>
      <c r="AL2428" s="25" t="n">
        <v>3.187179971978249</v>
      </c>
      <c r="AM2428" s="25" t="n">
        <v>0.5043311976854864</v>
      </c>
      <c r="AN2428" s="25" t="n">
        <v>-0.149098695399225</v>
      </c>
      <c r="AO2428" s="25" t="n">
        <v>0.0864403639112874</v>
      </c>
      <c r="AP2428" s="25" t="n">
        <v>-0.08407712035711511</v>
      </c>
      <c r="AQ2428" s="25" t="n">
        <v>0.3249640376527852</v>
      </c>
    </row>
    <row r="2429">
      <c r="A2429" s="23">
        <f>Universe!A2429</f>
        <v/>
      </c>
      <c r="B2429" s="24">
        <f>IF(Universe!W2429="","",(Universe!W2429-$B$2550)/$C$2550)</f>
        <v/>
      </c>
      <c r="C2429" s="24">
        <f>IF(Universe!X2429="","",(Universe!X2429-$B$2551)/$C$2551)</f>
        <v/>
      </c>
      <c r="D2429" s="24">
        <f>IF(Universe!Y2429="","",(Universe!Y2429-$B$2552)/$C$2552)</f>
        <v/>
      </c>
      <c r="E2429" s="24">
        <f>IF(Universe!Z2429="","",(Universe!Z2429-$B$2553)/$C$2553)</f>
        <v/>
      </c>
      <c r="F2429" s="24">
        <f>IF(Universe!AA2429="","",(Universe!AA2429-$B$2554)/$C$2554)</f>
        <v/>
      </c>
      <c r="G2429" s="24">
        <f>IF(Universe!AB2429="","",(Universe!AB2429-$B$2555)/$C$2555)</f>
        <v/>
      </c>
      <c r="H2429" s="24">
        <f>IF(Universe!AC2429="","",(Universe!AC2429-$B$2556)/$C$2556)</f>
        <v/>
      </c>
      <c r="I2429" s="24">
        <f>IF(Universe!AD2429="","",(Universe!AD2429-$B$2557)/$C$2557)</f>
        <v/>
      </c>
      <c r="J2429" s="24">
        <f>IF(Universe!AE2429="","",(Universe!AE2429-$B$2558)/$C$2558)</f>
        <v/>
      </c>
      <c r="K2429" s="24">
        <f>IF(Universe!AF2429="","",(Universe!AF2429-$B$2559)/$C$2559)</f>
        <v/>
      </c>
      <c r="L2429" s="24">
        <f>IF(Universe!AG2429="","",(Universe!AG2429-$B$2560)/$C$2560)</f>
        <v/>
      </c>
      <c r="M2429" s="24">
        <f>IF(Universe!AH2429="","",(Universe!AH2429-$B$2561)/$C$2561)</f>
        <v/>
      </c>
      <c r="N2429" s="24">
        <f>IF(Universe!AI2429="","",(Universe!AI2429-$B$2562)/$C$2562)</f>
        <v/>
      </c>
      <c r="O2429" s="24">
        <f>0.74*IF(B2429="",0,B2429)+0.16*IF(C2429="",0,C2429)+0.1*IF(D2429="",0,D2429)</f>
        <v/>
      </c>
      <c r="P2429" s="24">
        <f>0.35*IF(E2429="",0,E2429)+0.35*IF(F2429="",0,F2429)+0.3*IF(G2429="",0,G2429)</f>
        <v/>
      </c>
      <c r="Q2429" s="24">
        <f>0.656*IF(I2429="",0,I2429)+0.344*IF(H2429="",0,H2429)</f>
        <v/>
      </c>
      <c r="R2429" s="24">
        <f>0.338*IF(J2429="",0,J2429)+0.662*IF(K2429="",0,K2429)</f>
        <v/>
      </c>
      <c r="S2429" s="24">
        <f>0.38*IF(L2429="",0,L2429)+0.35*IF(M2429="",0,M2429)+0.27*IF(N2429="",0,N2429)</f>
        <v/>
      </c>
      <c r="T2429" s="24">
        <f>IF(Universe!S2429="","",((Universe!S2429-$B$2565)/$C$2565)^3)</f>
        <v/>
      </c>
      <c r="U2429" s="24">
        <f>IF(Universe!S2429="","",(Universe!S2429-$B$2565)/$C$2565)</f>
        <v/>
      </c>
      <c r="V2429" s="24">
        <f>IF(Universe!T2429="","",(Universe!T2429-$B$2566)/$C$2566)</f>
        <v/>
      </c>
      <c r="W2429" s="24">
        <f>IF(Universe!U2429="","",(Universe!U2429-$B$2567)/$C$2567)</f>
        <v/>
      </c>
      <c r="X2429" s="24">
        <f>IF(O2429="","",(O2429-$B$2571)/$C$2571)</f>
        <v/>
      </c>
      <c r="Y2429" s="24">
        <f>IF(T2429="","",(T2429-$B$2576)/$C$2576)</f>
        <v/>
      </c>
      <c r="Z2429" s="24">
        <f>IF(Universe!V2429="","",(Universe!V2429-$B$2568)/$C$2568)</f>
        <v/>
      </c>
      <c r="AA2429" s="24">
        <f>IF(P2429="","",(P2429-$B$2572)/$C$2572)</f>
        <v/>
      </c>
      <c r="AB2429" s="24">
        <f>IF(Q2429="","",(Q2429-$B$2573)/$C$2573)</f>
        <v/>
      </c>
      <c r="AC2429" s="24">
        <f>IF(R2429="","",(R2429-$B$2574)/$C$2574)</f>
        <v/>
      </c>
      <c r="AD2429" s="24">
        <f>IF(S2429="","",(S2429-$B$2575)/$C$2575)</f>
        <v/>
      </c>
      <c r="AE2429" s="24">
        <f>IF(Y2429="","",Y2429-(19.12044933116382+16.522174187581257*U2429))</f>
        <v/>
      </c>
      <c r="AF2429" s="24">
        <f>IF(X2429="","",(X2429-(-0.27268023098325006+0.47142105304415904*V2429+-0.3189264934812436*U2429)--5.286111042926227e-16)/0.7994208745952703)</f>
        <v/>
      </c>
      <c r="AG2429" s="24">
        <f>IF(AA2429="","",(AA2429-(0.5248806186338691+-0.064206457956449*U2429)-5.43454825424064e-16)/0.9977404048781155)</f>
        <v/>
      </c>
      <c r="AH2429" s="25" t="n">
        <v>-4.080159220908495</v>
      </c>
      <c r="AI2429" s="25" t="n">
        <v>0.9613495224233214</v>
      </c>
      <c r="AJ2429" s="25" t="n">
        <v>-2.373330226103741</v>
      </c>
      <c r="AK2429" s="25" t="n">
        <v>0.117609958306052</v>
      </c>
      <c r="AL2429" s="25" t="n">
        <v>0.010792362922456</v>
      </c>
      <c r="AM2429" s="25" t="n">
        <v>1.417828865850371</v>
      </c>
      <c r="AN2429" s="25" t="n">
        <v>0.1867370307574757</v>
      </c>
      <c r="AO2429" s="25" t="n">
        <v>-1.585465695479758</v>
      </c>
      <c r="AP2429" s="25" t="n">
        <v>0.9523037105782036</v>
      </c>
      <c r="AQ2429" s="25" t="n">
        <v>-0.3400058200383767</v>
      </c>
    </row>
    <row r="2430">
      <c r="A2430" s="23">
        <f>Universe!A2430</f>
        <v/>
      </c>
      <c r="B2430" s="24">
        <f>IF(Universe!W2430="","",(Universe!W2430-$B$2550)/$C$2550)</f>
        <v/>
      </c>
      <c r="C2430" s="24">
        <f>IF(Universe!X2430="","",(Universe!X2430-$B$2551)/$C$2551)</f>
        <v/>
      </c>
      <c r="D2430" s="24">
        <f>IF(Universe!Y2430="","",(Universe!Y2430-$B$2552)/$C$2552)</f>
        <v/>
      </c>
      <c r="E2430" s="24">
        <f>IF(Universe!Z2430="","",(Universe!Z2430-$B$2553)/$C$2553)</f>
        <v/>
      </c>
      <c r="F2430" s="24">
        <f>IF(Universe!AA2430="","",(Universe!AA2430-$B$2554)/$C$2554)</f>
        <v/>
      </c>
      <c r="G2430" s="24">
        <f>IF(Universe!AB2430="","",(Universe!AB2430-$B$2555)/$C$2555)</f>
        <v/>
      </c>
      <c r="H2430" s="24">
        <f>IF(Universe!AC2430="","",(Universe!AC2430-$B$2556)/$C$2556)</f>
        <v/>
      </c>
      <c r="I2430" s="24">
        <f>IF(Universe!AD2430="","",(Universe!AD2430-$B$2557)/$C$2557)</f>
        <v/>
      </c>
      <c r="J2430" s="24">
        <f>IF(Universe!AE2430="","",(Universe!AE2430-$B$2558)/$C$2558)</f>
        <v/>
      </c>
      <c r="K2430" s="24">
        <f>IF(Universe!AF2430="","",(Universe!AF2430-$B$2559)/$C$2559)</f>
        <v/>
      </c>
      <c r="L2430" s="24">
        <f>IF(Universe!AG2430="","",(Universe!AG2430-$B$2560)/$C$2560)</f>
        <v/>
      </c>
      <c r="M2430" s="24">
        <f>IF(Universe!AH2430="","",(Universe!AH2430-$B$2561)/$C$2561)</f>
        <v/>
      </c>
      <c r="N2430" s="24">
        <f>IF(Universe!AI2430="","",(Universe!AI2430-$B$2562)/$C$2562)</f>
        <v/>
      </c>
      <c r="O2430" s="24">
        <f>0.74*IF(B2430="",0,B2430)+0.16*IF(C2430="",0,C2430)+0.1*IF(D2430="",0,D2430)</f>
        <v/>
      </c>
      <c r="P2430" s="24">
        <f>0.35*IF(E2430="",0,E2430)+0.35*IF(F2430="",0,F2430)+0.3*IF(G2430="",0,G2430)</f>
        <v/>
      </c>
      <c r="Q2430" s="24">
        <f>0.656*IF(I2430="",0,I2430)+0.344*IF(H2430="",0,H2430)</f>
        <v/>
      </c>
      <c r="R2430" s="24">
        <f>0.338*IF(J2430="",0,J2430)+0.662*IF(K2430="",0,K2430)</f>
        <v/>
      </c>
      <c r="S2430" s="24">
        <f>0.38*IF(L2430="",0,L2430)+0.35*IF(M2430="",0,M2430)+0.27*IF(N2430="",0,N2430)</f>
        <v/>
      </c>
      <c r="T2430" s="24">
        <f>IF(Universe!S2430="","",((Universe!S2430-$B$2565)/$C$2565)^3)</f>
        <v/>
      </c>
      <c r="U2430" s="24">
        <f>IF(Universe!S2430="","",(Universe!S2430-$B$2565)/$C$2565)</f>
        <v/>
      </c>
      <c r="V2430" s="24">
        <f>IF(Universe!T2430="","",(Universe!T2430-$B$2566)/$C$2566)</f>
        <v/>
      </c>
      <c r="W2430" s="24">
        <f>IF(Universe!U2430="","",(Universe!U2430-$B$2567)/$C$2567)</f>
        <v/>
      </c>
      <c r="X2430" s="24">
        <f>IF(O2430="","",(O2430-$B$2571)/$C$2571)</f>
        <v/>
      </c>
      <c r="Y2430" s="24">
        <f>IF(T2430="","",(T2430-$B$2576)/$C$2576)</f>
        <v/>
      </c>
      <c r="Z2430" s="24">
        <f>IF(Universe!V2430="","",(Universe!V2430-$B$2568)/$C$2568)</f>
        <v/>
      </c>
      <c r="AA2430" s="24">
        <f>IF(P2430="","",(P2430-$B$2572)/$C$2572)</f>
        <v/>
      </c>
      <c r="AB2430" s="24">
        <f>IF(Q2430="","",(Q2430-$B$2573)/$C$2573)</f>
        <v/>
      </c>
      <c r="AC2430" s="24">
        <f>IF(R2430="","",(R2430-$B$2574)/$C$2574)</f>
        <v/>
      </c>
      <c r="AD2430" s="24">
        <f>IF(S2430="","",(S2430-$B$2575)/$C$2575)</f>
        <v/>
      </c>
      <c r="AE2430" s="24">
        <f>IF(Y2430="","",Y2430-(19.12044933116382+16.522174187581257*U2430))</f>
        <v/>
      </c>
      <c r="AF2430" s="24">
        <f>IF(X2430="","",(X2430-(-0.27268023098325006+0.47142105304415904*V2430+-0.3189264934812436*U2430)--5.286111042926227e-16)/0.7994208745952703)</f>
        <v/>
      </c>
      <c r="AG2430" s="24">
        <f>IF(AA2430="","",(AA2430-(0.5248806186338691+-0.064206457956449*U2430)-5.43454825424064e-16)/0.9977404048781155)</f>
        <v/>
      </c>
      <c r="AH2430" s="25" t="n">
        <v>-2.833619864375162</v>
      </c>
      <c r="AI2430" s="25" t="n">
        <v>0.7382455050025644</v>
      </c>
      <c r="AJ2430" s="25" t="n">
        <v>-0.1520545852032779</v>
      </c>
      <c r="AK2430" s="25" t="n">
        <v>-0.7271298849627597</v>
      </c>
      <c r="AL2430" s="25" t="n">
        <v>3.153221183040622</v>
      </c>
      <c r="AM2430" s="25" t="n">
        <v>0.6210672851595426</v>
      </c>
      <c r="AN2430" s="25" t="n">
        <v>0.3153849395302744</v>
      </c>
      <c r="AO2430" s="25" t="n">
        <v>0.0873294370823235</v>
      </c>
      <c r="AP2430" s="25" t="n">
        <v>-0.3935262479680237</v>
      </c>
      <c r="AQ2430" s="25" t="n">
        <v>0.3487523672779093</v>
      </c>
    </row>
    <row r="2431">
      <c r="A2431" s="23">
        <f>Universe!A2431</f>
        <v/>
      </c>
      <c r="B2431" s="24">
        <f>IF(Universe!W2431="","",(Universe!W2431-$B$2550)/$C$2550)</f>
        <v/>
      </c>
      <c r="C2431" s="24">
        <f>IF(Universe!X2431="","",(Universe!X2431-$B$2551)/$C$2551)</f>
        <v/>
      </c>
      <c r="D2431" s="24">
        <f>IF(Universe!Y2431="","",(Universe!Y2431-$B$2552)/$C$2552)</f>
        <v/>
      </c>
      <c r="E2431" s="24">
        <f>IF(Universe!Z2431="","",(Universe!Z2431-$B$2553)/$C$2553)</f>
        <v/>
      </c>
      <c r="F2431" s="24">
        <f>IF(Universe!AA2431="","",(Universe!AA2431-$B$2554)/$C$2554)</f>
        <v/>
      </c>
      <c r="G2431" s="24">
        <f>IF(Universe!AB2431="","",(Universe!AB2431-$B$2555)/$C$2555)</f>
        <v/>
      </c>
      <c r="H2431" s="24">
        <f>IF(Universe!AC2431="","",(Universe!AC2431-$B$2556)/$C$2556)</f>
        <v/>
      </c>
      <c r="I2431" s="24">
        <f>IF(Universe!AD2431="","",(Universe!AD2431-$B$2557)/$C$2557)</f>
        <v/>
      </c>
      <c r="J2431" s="24">
        <f>IF(Universe!AE2431="","",(Universe!AE2431-$B$2558)/$C$2558)</f>
        <v/>
      </c>
      <c r="K2431" s="24">
        <f>IF(Universe!AF2431="","",(Universe!AF2431-$B$2559)/$C$2559)</f>
        <v/>
      </c>
      <c r="L2431" s="24">
        <f>IF(Universe!AG2431="","",(Universe!AG2431-$B$2560)/$C$2560)</f>
        <v/>
      </c>
      <c r="M2431" s="24">
        <f>IF(Universe!AH2431="","",(Universe!AH2431-$B$2561)/$C$2561)</f>
        <v/>
      </c>
      <c r="N2431" s="24">
        <f>IF(Universe!AI2431="","",(Universe!AI2431-$B$2562)/$C$2562)</f>
        <v/>
      </c>
      <c r="O2431" s="24">
        <f>0.74*IF(B2431="",0,B2431)+0.16*IF(C2431="",0,C2431)+0.1*IF(D2431="",0,D2431)</f>
        <v/>
      </c>
      <c r="P2431" s="24">
        <f>0.35*IF(E2431="",0,E2431)+0.35*IF(F2431="",0,F2431)+0.3*IF(G2431="",0,G2431)</f>
        <v/>
      </c>
      <c r="Q2431" s="24">
        <f>0.656*IF(I2431="",0,I2431)+0.344*IF(H2431="",0,H2431)</f>
        <v/>
      </c>
      <c r="R2431" s="24">
        <f>0.338*IF(J2431="",0,J2431)+0.662*IF(K2431="",0,K2431)</f>
        <v/>
      </c>
      <c r="S2431" s="24">
        <f>0.38*IF(L2431="",0,L2431)+0.35*IF(M2431="",0,M2431)+0.27*IF(N2431="",0,N2431)</f>
        <v/>
      </c>
      <c r="T2431" s="24">
        <f>IF(Universe!S2431="","",((Universe!S2431-$B$2565)/$C$2565)^3)</f>
        <v/>
      </c>
      <c r="U2431" s="24">
        <f>IF(Universe!S2431="","",(Universe!S2431-$B$2565)/$C$2565)</f>
        <v/>
      </c>
      <c r="V2431" s="24">
        <f>IF(Universe!T2431="","",(Universe!T2431-$B$2566)/$C$2566)</f>
        <v/>
      </c>
      <c r="W2431" s="24">
        <f>IF(Universe!U2431="","",(Universe!U2431-$B$2567)/$C$2567)</f>
        <v/>
      </c>
      <c r="X2431" s="24">
        <f>IF(O2431="","",(O2431-$B$2571)/$C$2571)</f>
        <v/>
      </c>
      <c r="Y2431" s="24">
        <f>IF(T2431="","",(T2431-$B$2576)/$C$2576)</f>
        <v/>
      </c>
      <c r="Z2431" s="24">
        <f>IF(Universe!V2431="","",(Universe!V2431-$B$2568)/$C$2568)</f>
        <v/>
      </c>
      <c r="AA2431" s="24">
        <f>IF(P2431="","",(P2431-$B$2572)/$C$2572)</f>
        <v/>
      </c>
      <c r="AB2431" s="24">
        <f>IF(Q2431="","",(Q2431-$B$2573)/$C$2573)</f>
        <v/>
      </c>
      <c r="AC2431" s="24">
        <f>IF(R2431="","",(R2431-$B$2574)/$C$2574)</f>
        <v/>
      </c>
      <c r="AD2431" s="24">
        <f>IF(S2431="","",(S2431-$B$2575)/$C$2575)</f>
        <v/>
      </c>
      <c r="AE2431" s="24">
        <f>IF(Y2431="","",Y2431-(19.12044933116382+16.522174187581257*U2431))</f>
        <v/>
      </c>
      <c r="AF2431" s="24">
        <f>IF(X2431="","",(X2431-(-0.27268023098325006+0.47142105304415904*V2431+-0.3189264934812436*U2431)--5.286111042926227e-16)/0.7994208745952703)</f>
        <v/>
      </c>
      <c r="AG2431" s="24">
        <f>IF(AA2431="","",(AA2431-(0.5248806186338691+-0.064206457956449*U2431)-5.43454825424064e-16)/0.9977404048781155)</f>
        <v/>
      </c>
      <c r="AH2431" s="25" t="n">
        <v>-0.1695659499813103</v>
      </c>
      <c r="AI2431" s="25" t="n">
        <v>-1.808692001760608</v>
      </c>
      <c r="AJ2431" s="25" t="n">
        <v>-0.3948125789727069</v>
      </c>
      <c r="AK2431" s="25" t="n">
        <v>0.6842053132146578</v>
      </c>
      <c r="AL2431" s="25" t="n">
        <v>0.4338604577079512</v>
      </c>
      <c r="AM2431" s="25" t="n">
        <v>0.5192974142139128</v>
      </c>
      <c r="AN2431" s="25" t="n">
        <v>-1.074682586593737</v>
      </c>
      <c r="AO2431" s="25" t="n">
        <v>0.3023332579287828</v>
      </c>
      <c r="AP2431" s="25" t="n">
        <v>-0.7090743960362814</v>
      </c>
      <c r="AQ2431" s="25" t="n">
        <v>0.5340012150507071</v>
      </c>
    </row>
    <row r="2432">
      <c r="A2432" s="23">
        <f>Universe!A2432</f>
        <v/>
      </c>
      <c r="B2432" s="24">
        <f>IF(Universe!W2432="","",(Universe!W2432-$B$2550)/$C$2550)</f>
        <v/>
      </c>
      <c r="C2432" s="24">
        <f>IF(Universe!X2432="","",(Universe!X2432-$B$2551)/$C$2551)</f>
        <v/>
      </c>
      <c r="D2432" s="24">
        <f>IF(Universe!Y2432="","",(Universe!Y2432-$B$2552)/$C$2552)</f>
        <v/>
      </c>
      <c r="E2432" s="24">
        <f>IF(Universe!Z2432="","",(Universe!Z2432-$B$2553)/$C$2553)</f>
        <v/>
      </c>
      <c r="F2432" s="24">
        <f>IF(Universe!AA2432="","",(Universe!AA2432-$B$2554)/$C$2554)</f>
        <v/>
      </c>
      <c r="G2432" s="24">
        <f>IF(Universe!AB2432="","",(Universe!AB2432-$B$2555)/$C$2555)</f>
        <v/>
      </c>
      <c r="H2432" s="24">
        <f>IF(Universe!AC2432="","",(Universe!AC2432-$B$2556)/$C$2556)</f>
        <v/>
      </c>
      <c r="I2432" s="24">
        <f>IF(Universe!AD2432="","",(Universe!AD2432-$B$2557)/$C$2557)</f>
        <v/>
      </c>
      <c r="J2432" s="24">
        <f>IF(Universe!AE2432="","",(Universe!AE2432-$B$2558)/$C$2558)</f>
        <v/>
      </c>
      <c r="K2432" s="24">
        <f>IF(Universe!AF2432="","",(Universe!AF2432-$B$2559)/$C$2559)</f>
        <v/>
      </c>
      <c r="L2432" s="24">
        <f>IF(Universe!AG2432="","",(Universe!AG2432-$B$2560)/$C$2560)</f>
        <v/>
      </c>
      <c r="M2432" s="24">
        <f>IF(Universe!AH2432="","",(Universe!AH2432-$B$2561)/$C$2561)</f>
        <v/>
      </c>
      <c r="N2432" s="24">
        <f>IF(Universe!AI2432="","",(Universe!AI2432-$B$2562)/$C$2562)</f>
        <v/>
      </c>
      <c r="O2432" s="24">
        <f>0.74*IF(B2432="",0,B2432)+0.16*IF(C2432="",0,C2432)+0.1*IF(D2432="",0,D2432)</f>
        <v/>
      </c>
      <c r="P2432" s="24">
        <f>0.35*IF(E2432="",0,E2432)+0.35*IF(F2432="",0,F2432)+0.3*IF(G2432="",0,G2432)</f>
        <v/>
      </c>
      <c r="Q2432" s="24">
        <f>0.656*IF(I2432="",0,I2432)+0.344*IF(H2432="",0,H2432)</f>
        <v/>
      </c>
      <c r="R2432" s="24">
        <f>0.338*IF(J2432="",0,J2432)+0.662*IF(K2432="",0,K2432)</f>
        <v/>
      </c>
      <c r="S2432" s="24">
        <f>0.38*IF(L2432="",0,L2432)+0.35*IF(M2432="",0,M2432)+0.27*IF(N2432="",0,N2432)</f>
        <v/>
      </c>
      <c r="T2432" s="24">
        <f>IF(Universe!S2432="","",((Universe!S2432-$B$2565)/$C$2565)^3)</f>
        <v/>
      </c>
      <c r="U2432" s="24">
        <f>IF(Universe!S2432="","",(Universe!S2432-$B$2565)/$C$2565)</f>
        <v/>
      </c>
      <c r="V2432" s="24">
        <f>IF(Universe!T2432="","",(Universe!T2432-$B$2566)/$C$2566)</f>
        <v/>
      </c>
      <c r="W2432" s="24">
        <f>IF(Universe!U2432="","",(Universe!U2432-$B$2567)/$C$2567)</f>
        <v/>
      </c>
      <c r="X2432" s="24">
        <f>IF(O2432="","",(O2432-$B$2571)/$C$2571)</f>
        <v/>
      </c>
      <c r="Y2432" s="24">
        <f>IF(T2432="","",(T2432-$B$2576)/$C$2576)</f>
        <v/>
      </c>
      <c r="Z2432" s="24">
        <f>IF(Universe!V2432="","",(Universe!V2432-$B$2568)/$C$2568)</f>
        <v/>
      </c>
      <c r="AA2432" s="24">
        <f>IF(P2432="","",(P2432-$B$2572)/$C$2572)</f>
        <v/>
      </c>
      <c r="AB2432" s="24">
        <f>IF(Q2432="","",(Q2432-$B$2573)/$C$2573)</f>
        <v/>
      </c>
      <c r="AC2432" s="24">
        <f>IF(R2432="","",(R2432-$B$2574)/$C$2574)</f>
        <v/>
      </c>
      <c r="AD2432" s="24">
        <f>IF(S2432="","",(S2432-$B$2575)/$C$2575)</f>
        <v/>
      </c>
      <c r="AE2432" s="24">
        <f>IF(Y2432="","",Y2432-(19.12044933116382+16.522174187581257*U2432))</f>
        <v/>
      </c>
      <c r="AF2432" s="24">
        <f>IF(X2432="","",(X2432-(-0.27268023098325006+0.47142105304415904*V2432+-0.3189264934812436*U2432)--5.286111042926227e-16)/0.7994208745952703)</f>
        <v/>
      </c>
      <c r="AG2432" s="24">
        <f>IF(AA2432="","",(AA2432-(0.5248806186338691+-0.064206457956449*U2432)-5.43454825424064e-16)/0.9977404048781155)</f>
        <v/>
      </c>
      <c r="AH2432" s="25" t="n">
        <v>-1.931182699674925</v>
      </c>
      <c r="AI2432" s="25" t="n">
        <v>3.301340592483373</v>
      </c>
      <c r="AJ2432" s="25" t="n">
        <v>0.09181822874940331</v>
      </c>
      <c r="AK2432" s="25" t="n">
        <v>-0.7815462424317605</v>
      </c>
      <c r="AL2432" s="25" t="n">
        <v>3.235020546425335</v>
      </c>
      <c r="AM2432" s="25" t="n">
        <v>-0.7788992994723893</v>
      </c>
      <c r="AN2432" s="25" t="n">
        <v>2.181307692497589</v>
      </c>
      <c r="AO2432" s="25" t="n">
        <v>-0.0398062993163723</v>
      </c>
      <c r="AP2432" s="25" t="n">
        <v>-0.7920506658281501</v>
      </c>
      <c r="AQ2432" s="25" t="n">
        <v>1.771251383884475</v>
      </c>
    </row>
    <row r="2433">
      <c r="A2433" s="23">
        <f>Universe!A2433</f>
        <v/>
      </c>
      <c r="B2433" s="24">
        <f>IF(Universe!W2433="","",(Universe!W2433-$B$2550)/$C$2550)</f>
        <v/>
      </c>
      <c r="C2433" s="24">
        <f>IF(Universe!X2433="","",(Universe!X2433-$B$2551)/$C$2551)</f>
        <v/>
      </c>
      <c r="D2433" s="24">
        <f>IF(Universe!Y2433="","",(Universe!Y2433-$B$2552)/$C$2552)</f>
        <v/>
      </c>
      <c r="E2433" s="24">
        <f>IF(Universe!Z2433="","",(Universe!Z2433-$B$2553)/$C$2553)</f>
        <v/>
      </c>
      <c r="F2433" s="24">
        <f>IF(Universe!AA2433="","",(Universe!AA2433-$B$2554)/$C$2554)</f>
        <v/>
      </c>
      <c r="G2433" s="24">
        <f>IF(Universe!AB2433="","",(Universe!AB2433-$B$2555)/$C$2555)</f>
        <v/>
      </c>
      <c r="H2433" s="24">
        <f>IF(Universe!AC2433="","",(Universe!AC2433-$B$2556)/$C$2556)</f>
        <v/>
      </c>
      <c r="I2433" s="24">
        <f>IF(Universe!AD2433="","",(Universe!AD2433-$B$2557)/$C$2557)</f>
        <v/>
      </c>
      <c r="J2433" s="24">
        <f>IF(Universe!AE2433="","",(Universe!AE2433-$B$2558)/$C$2558)</f>
        <v/>
      </c>
      <c r="K2433" s="24">
        <f>IF(Universe!AF2433="","",(Universe!AF2433-$B$2559)/$C$2559)</f>
        <v/>
      </c>
      <c r="L2433" s="24">
        <f>IF(Universe!AG2433="","",(Universe!AG2433-$B$2560)/$C$2560)</f>
        <v/>
      </c>
      <c r="M2433" s="24">
        <f>IF(Universe!AH2433="","",(Universe!AH2433-$B$2561)/$C$2561)</f>
        <v/>
      </c>
      <c r="N2433" s="24">
        <f>IF(Universe!AI2433="","",(Universe!AI2433-$B$2562)/$C$2562)</f>
        <v/>
      </c>
      <c r="O2433" s="24">
        <f>0.74*IF(B2433="",0,B2433)+0.16*IF(C2433="",0,C2433)+0.1*IF(D2433="",0,D2433)</f>
        <v/>
      </c>
      <c r="P2433" s="24">
        <f>0.35*IF(E2433="",0,E2433)+0.35*IF(F2433="",0,F2433)+0.3*IF(G2433="",0,G2433)</f>
        <v/>
      </c>
      <c r="Q2433" s="24">
        <f>0.656*IF(I2433="",0,I2433)+0.344*IF(H2433="",0,H2433)</f>
        <v/>
      </c>
      <c r="R2433" s="24">
        <f>0.338*IF(J2433="",0,J2433)+0.662*IF(K2433="",0,K2433)</f>
        <v/>
      </c>
      <c r="S2433" s="24">
        <f>0.38*IF(L2433="",0,L2433)+0.35*IF(M2433="",0,M2433)+0.27*IF(N2433="",0,N2433)</f>
        <v/>
      </c>
      <c r="T2433" s="24">
        <f>IF(Universe!S2433="","",((Universe!S2433-$B$2565)/$C$2565)^3)</f>
        <v/>
      </c>
      <c r="U2433" s="24">
        <f>IF(Universe!S2433="","",(Universe!S2433-$B$2565)/$C$2565)</f>
        <v/>
      </c>
      <c r="V2433" s="24">
        <f>IF(Universe!T2433="","",(Universe!T2433-$B$2566)/$C$2566)</f>
        <v/>
      </c>
      <c r="W2433" s="24">
        <f>IF(Universe!U2433="","",(Universe!U2433-$B$2567)/$C$2567)</f>
        <v/>
      </c>
      <c r="X2433" s="24">
        <f>IF(O2433="","",(O2433-$B$2571)/$C$2571)</f>
        <v/>
      </c>
      <c r="Y2433" s="24">
        <f>IF(T2433="","",(T2433-$B$2576)/$C$2576)</f>
        <v/>
      </c>
      <c r="Z2433" s="24">
        <f>IF(Universe!V2433="","",(Universe!V2433-$B$2568)/$C$2568)</f>
        <v/>
      </c>
      <c r="AA2433" s="24">
        <f>IF(P2433="","",(P2433-$B$2572)/$C$2572)</f>
        <v/>
      </c>
      <c r="AB2433" s="24">
        <f>IF(Q2433="","",(Q2433-$B$2573)/$C$2573)</f>
        <v/>
      </c>
      <c r="AC2433" s="24">
        <f>IF(R2433="","",(R2433-$B$2574)/$C$2574)</f>
        <v/>
      </c>
      <c r="AD2433" s="24">
        <f>IF(S2433="","",(S2433-$B$2575)/$C$2575)</f>
        <v/>
      </c>
      <c r="AE2433" s="24">
        <f>IF(Y2433="","",Y2433-(19.12044933116382+16.522174187581257*U2433))</f>
        <v/>
      </c>
      <c r="AF2433" s="24">
        <f>IF(X2433="","",(X2433-(-0.27268023098325006+0.47142105304415904*V2433+-0.3189264934812436*U2433)--5.286111042926227e-16)/0.7994208745952703)</f>
        <v/>
      </c>
      <c r="AG2433" s="24">
        <f>IF(AA2433="","",(AA2433-(0.5248806186338691+-0.064206457956449*U2433)-5.43454825424064e-16)/0.9977404048781155)</f>
        <v/>
      </c>
      <c r="AH2433" s="25" t="n">
        <v>-1.139739259310404</v>
      </c>
      <c r="AI2433" s="25" t="n">
        <v>0.07349350170966321</v>
      </c>
      <c r="AJ2433" s="25" t="n">
        <v>0.1146575374593699</v>
      </c>
      <c r="AK2433" s="25" t="n">
        <v>-0.4818614853197108</v>
      </c>
      <c r="AL2433" s="25" t="n">
        <v>2.294672985541959</v>
      </c>
      <c r="AM2433" s="25" t="n">
        <v>0.1554076014323496</v>
      </c>
      <c r="AN2433" s="25" t="n">
        <v>-0.4798245876124897</v>
      </c>
      <c r="AO2433" s="25" t="n">
        <v>-0.00697970963384</v>
      </c>
      <c r="AP2433" s="25" t="n">
        <v>-0.0011095935651597</v>
      </c>
      <c r="AQ2433" s="25" t="n">
        <v>-0.1022680752701638</v>
      </c>
    </row>
    <row r="2434">
      <c r="A2434" s="23">
        <f>Universe!A2434</f>
        <v/>
      </c>
      <c r="B2434" s="24">
        <f>IF(Universe!W2434="","",(Universe!W2434-$B$2550)/$C$2550)</f>
        <v/>
      </c>
      <c r="C2434" s="24">
        <f>IF(Universe!X2434="","",(Universe!X2434-$B$2551)/$C$2551)</f>
        <v/>
      </c>
      <c r="D2434" s="24">
        <f>IF(Universe!Y2434="","",(Universe!Y2434-$B$2552)/$C$2552)</f>
        <v/>
      </c>
      <c r="E2434" s="24">
        <f>IF(Universe!Z2434="","",(Universe!Z2434-$B$2553)/$C$2553)</f>
        <v/>
      </c>
      <c r="F2434" s="24">
        <f>IF(Universe!AA2434="","",(Universe!AA2434-$B$2554)/$C$2554)</f>
        <v/>
      </c>
      <c r="G2434" s="24">
        <f>IF(Universe!AB2434="","",(Universe!AB2434-$B$2555)/$C$2555)</f>
        <v/>
      </c>
      <c r="H2434" s="24">
        <f>IF(Universe!AC2434="","",(Universe!AC2434-$B$2556)/$C$2556)</f>
        <v/>
      </c>
      <c r="I2434" s="24">
        <f>IF(Universe!AD2434="","",(Universe!AD2434-$B$2557)/$C$2557)</f>
        <v/>
      </c>
      <c r="J2434" s="24">
        <f>IF(Universe!AE2434="","",(Universe!AE2434-$B$2558)/$C$2558)</f>
        <v/>
      </c>
      <c r="K2434" s="24">
        <f>IF(Universe!AF2434="","",(Universe!AF2434-$B$2559)/$C$2559)</f>
        <v/>
      </c>
      <c r="L2434" s="24">
        <f>IF(Universe!AG2434="","",(Universe!AG2434-$B$2560)/$C$2560)</f>
        <v/>
      </c>
      <c r="M2434" s="24">
        <f>IF(Universe!AH2434="","",(Universe!AH2434-$B$2561)/$C$2561)</f>
        <v/>
      </c>
      <c r="N2434" s="24">
        <f>IF(Universe!AI2434="","",(Universe!AI2434-$B$2562)/$C$2562)</f>
        <v/>
      </c>
      <c r="O2434" s="24">
        <f>0.74*IF(B2434="",0,B2434)+0.16*IF(C2434="",0,C2434)+0.1*IF(D2434="",0,D2434)</f>
        <v/>
      </c>
      <c r="P2434" s="24">
        <f>0.35*IF(E2434="",0,E2434)+0.35*IF(F2434="",0,F2434)+0.3*IF(G2434="",0,G2434)</f>
        <v/>
      </c>
      <c r="Q2434" s="24">
        <f>0.656*IF(I2434="",0,I2434)+0.344*IF(H2434="",0,H2434)</f>
        <v/>
      </c>
      <c r="R2434" s="24">
        <f>0.338*IF(J2434="",0,J2434)+0.662*IF(K2434="",0,K2434)</f>
        <v/>
      </c>
      <c r="S2434" s="24">
        <f>0.38*IF(L2434="",0,L2434)+0.35*IF(M2434="",0,M2434)+0.27*IF(N2434="",0,N2434)</f>
        <v/>
      </c>
      <c r="T2434" s="24">
        <f>IF(Universe!S2434="","",((Universe!S2434-$B$2565)/$C$2565)^3)</f>
        <v/>
      </c>
      <c r="U2434" s="24">
        <f>IF(Universe!S2434="","",(Universe!S2434-$B$2565)/$C$2565)</f>
        <v/>
      </c>
      <c r="V2434" s="24">
        <f>IF(Universe!T2434="","",(Universe!T2434-$B$2566)/$C$2566)</f>
        <v/>
      </c>
      <c r="W2434" s="24">
        <f>IF(Universe!U2434="","",(Universe!U2434-$B$2567)/$C$2567)</f>
        <v/>
      </c>
      <c r="X2434" s="24">
        <f>IF(O2434="","",(O2434-$B$2571)/$C$2571)</f>
        <v/>
      </c>
      <c r="Y2434" s="24">
        <f>IF(T2434="","",(T2434-$B$2576)/$C$2576)</f>
        <v/>
      </c>
      <c r="Z2434" s="24">
        <f>IF(Universe!V2434="","",(Universe!V2434-$B$2568)/$C$2568)</f>
        <v/>
      </c>
      <c r="AA2434" s="24">
        <f>IF(P2434="","",(P2434-$B$2572)/$C$2572)</f>
        <v/>
      </c>
      <c r="AB2434" s="24">
        <f>IF(Q2434="","",(Q2434-$B$2573)/$C$2573)</f>
        <v/>
      </c>
      <c r="AC2434" s="24">
        <f>IF(R2434="","",(R2434-$B$2574)/$C$2574)</f>
        <v/>
      </c>
      <c r="AD2434" s="24">
        <f>IF(S2434="","",(S2434-$B$2575)/$C$2575)</f>
        <v/>
      </c>
      <c r="AE2434" s="24">
        <f>IF(Y2434="","",Y2434-(19.12044933116382+16.522174187581257*U2434))</f>
        <v/>
      </c>
      <c r="AF2434" s="24">
        <f>IF(X2434="","",(X2434-(-0.27268023098325006+0.47142105304415904*V2434+-0.3189264934812436*U2434)--5.286111042926227e-16)/0.7994208745952703)</f>
        <v/>
      </c>
      <c r="AG2434" s="24">
        <f>IF(AA2434="","",(AA2434-(0.5248806186338691+-0.064206457956449*U2434)-5.43454825424064e-16)/0.9977404048781155)</f>
        <v/>
      </c>
      <c r="AH2434" s="25" t="n">
        <v>-3.048834388318455</v>
      </c>
      <c r="AI2434" s="25" t="n">
        <v>-0.7265851118236036</v>
      </c>
      <c r="AJ2434" s="25" t="n">
        <v>-0.3808091493667044</v>
      </c>
      <c r="AK2434" s="25" t="n">
        <v>-0.887612903698766</v>
      </c>
      <c r="AL2434" s="25" t="n">
        <v>2.893410169964111</v>
      </c>
      <c r="AM2434" s="25" t="n">
        <v>0.7809100881590773</v>
      </c>
      <c r="AN2434" s="25" t="n">
        <v>-0.937017236903301</v>
      </c>
      <c r="AO2434" s="25" t="n">
        <v>0.1180962243583022</v>
      </c>
      <c r="AP2434" s="25" t="n">
        <v>-0.1353377519151347</v>
      </c>
      <c r="AQ2434" s="25" t="n">
        <v>-0.5678028422128756</v>
      </c>
    </row>
    <row r="2435">
      <c r="A2435" s="23">
        <f>Universe!A2435</f>
        <v/>
      </c>
      <c r="B2435" s="24">
        <f>IF(Universe!W2435="","",(Universe!W2435-$B$2550)/$C$2550)</f>
        <v/>
      </c>
      <c r="C2435" s="24">
        <f>IF(Universe!X2435="","",(Universe!X2435-$B$2551)/$C$2551)</f>
        <v/>
      </c>
      <c r="D2435" s="24">
        <f>IF(Universe!Y2435="","",(Universe!Y2435-$B$2552)/$C$2552)</f>
        <v/>
      </c>
      <c r="E2435" s="24">
        <f>IF(Universe!Z2435="","",(Universe!Z2435-$B$2553)/$C$2553)</f>
        <v/>
      </c>
      <c r="F2435" s="24">
        <f>IF(Universe!AA2435="","",(Universe!AA2435-$B$2554)/$C$2554)</f>
        <v/>
      </c>
      <c r="G2435" s="24">
        <f>IF(Universe!AB2435="","",(Universe!AB2435-$B$2555)/$C$2555)</f>
        <v/>
      </c>
      <c r="H2435" s="24">
        <f>IF(Universe!AC2435="","",(Universe!AC2435-$B$2556)/$C$2556)</f>
        <v/>
      </c>
      <c r="I2435" s="24">
        <f>IF(Universe!AD2435="","",(Universe!AD2435-$B$2557)/$C$2557)</f>
        <v/>
      </c>
      <c r="J2435" s="24">
        <f>IF(Universe!AE2435="","",(Universe!AE2435-$B$2558)/$C$2558)</f>
        <v/>
      </c>
      <c r="K2435" s="24">
        <f>IF(Universe!AF2435="","",(Universe!AF2435-$B$2559)/$C$2559)</f>
        <v/>
      </c>
      <c r="L2435" s="24">
        <f>IF(Universe!AG2435="","",(Universe!AG2435-$B$2560)/$C$2560)</f>
        <v/>
      </c>
      <c r="M2435" s="24">
        <f>IF(Universe!AH2435="","",(Universe!AH2435-$B$2561)/$C$2561)</f>
        <v/>
      </c>
      <c r="N2435" s="24">
        <f>IF(Universe!AI2435="","",(Universe!AI2435-$B$2562)/$C$2562)</f>
        <v/>
      </c>
      <c r="O2435" s="24">
        <f>0.74*IF(B2435="",0,B2435)+0.16*IF(C2435="",0,C2435)+0.1*IF(D2435="",0,D2435)</f>
        <v/>
      </c>
      <c r="P2435" s="24">
        <f>0.35*IF(E2435="",0,E2435)+0.35*IF(F2435="",0,F2435)+0.3*IF(G2435="",0,G2435)</f>
        <v/>
      </c>
      <c r="Q2435" s="24">
        <f>0.656*IF(I2435="",0,I2435)+0.344*IF(H2435="",0,H2435)</f>
        <v/>
      </c>
      <c r="R2435" s="24">
        <f>0.338*IF(J2435="",0,J2435)+0.662*IF(K2435="",0,K2435)</f>
        <v/>
      </c>
      <c r="S2435" s="24">
        <f>0.38*IF(L2435="",0,L2435)+0.35*IF(M2435="",0,M2435)+0.27*IF(N2435="",0,N2435)</f>
        <v/>
      </c>
      <c r="T2435" s="24">
        <f>IF(Universe!S2435="","",((Universe!S2435-$B$2565)/$C$2565)^3)</f>
        <v/>
      </c>
      <c r="U2435" s="24">
        <f>IF(Universe!S2435="","",(Universe!S2435-$B$2565)/$C$2565)</f>
        <v/>
      </c>
      <c r="V2435" s="24">
        <f>IF(Universe!T2435="","",(Universe!T2435-$B$2566)/$C$2566)</f>
        <v/>
      </c>
      <c r="W2435" s="24">
        <f>IF(Universe!U2435="","",(Universe!U2435-$B$2567)/$C$2567)</f>
        <v/>
      </c>
      <c r="X2435" s="24">
        <f>IF(O2435="","",(O2435-$B$2571)/$C$2571)</f>
        <v/>
      </c>
      <c r="Y2435" s="24">
        <f>IF(T2435="","",(T2435-$B$2576)/$C$2576)</f>
        <v/>
      </c>
      <c r="Z2435" s="24">
        <f>IF(Universe!V2435="","",(Universe!V2435-$B$2568)/$C$2568)</f>
        <v/>
      </c>
      <c r="AA2435" s="24">
        <f>IF(P2435="","",(P2435-$B$2572)/$C$2572)</f>
        <v/>
      </c>
      <c r="AB2435" s="24">
        <f>IF(Q2435="","",(Q2435-$B$2573)/$C$2573)</f>
        <v/>
      </c>
      <c r="AC2435" s="24">
        <f>IF(R2435="","",(R2435-$B$2574)/$C$2574)</f>
        <v/>
      </c>
      <c r="AD2435" s="24">
        <f>IF(S2435="","",(S2435-$B$2575)/$C$2575)</f>
        <v/>
      </c>
      <c r="AE2435" s="24">
        <f>IF(Y2435="","",Y2435-(19.12044933116382+16.522174187581257*U2435))</f>
        <v/>
      </c>
      <c r="AF2435" s="24">
        <f>IF(X2435="","",(X2435-(-0.27268023098325006+0.47142105304415904*V2435+-0.3189264934812436*U2435)--5.286111042926227e-16)/0.7994208745952703)</f>
        <v/>
      </c>
      <c r="AG2435" s="24">
        <f>IF(AA2435="","",(AA2435-(0.5248806186338691+-0.064206457956449*U2435)-5.43454825424064e-16)/0.9977404048781155)</f>
        <v/>
      </c>
      <c r="AH2435" s="25" t="n">
        <v>-2.675447598481869</v>
      </c>
      <c r="AI2435" s="25" t="n">
        <v>-0.2724945633434144</v>
      </c>
      <c r="AJ2435" s="25" t="n">
        <v>-0.5462331587491447</v>
      </c>
      <c r="AK2435" s="25" t="n">
        <v>-0.8059196934505347</v>
      </c>
      <c r="AL2435" s="25" t="n">
        <v>3.279546998579068</v>
      </c>
      <c r="AM2435" s="25" t="n">
        <v>1.560277010307832</v>
      </c>
      <c r="AN2435" s="25" t="n">
        <v>-0.5212605229960277</v>
      </c>
      <c r="AO2435" s="25" t="n">
        <v>0.0971001589977276</v>
      </c>
      <c r="AP2435" s="25" t="n">
        <v>-0.5600951653216337</v>
      </c>
      <c r="AQ2435" s="25" t="n">
        <v>-0.140620702369103</v>
      </c>
    </row>
    <row r="2436">
      <c r="A2436" s="23">
        <f>Universe!A2436</f>
        <v/>
      </c>
      <c r="B2436" s="24">
        <f>IF(Universe!W2436="","",(Universe!W2436-$B$2550)/$C$2550)</f>
        <v/>
      </c>
      <c r="C2436" s="24">
        <f>IF(Universe!X2436="","",(Universe!X2436-$B$2551)/$C$2551)</f>
        <v/>
      </c>
      <c r="D2436" s="24">
        <f>IF(Universe!Y2436="","",(Universe!Y2436-$B$2552)/$C$2552)</f>
        <v/>
      </c>
      <c r="E2436" s="24">
        <f>IF(Universe!Z2436="","",(Universe!Z2436-$B$2553)/$C$2553)</f>
        <v/>
      </c>
      <c r="F2436" s="24">
        <f>IF(Universe!AA2436="","",(Universe!AA2436-$B$2554)/$C$2554)</f>
        <v/>
      </c>
      <c r="G2436" s="24">
        <f>IF(Universe!AB2436="","",(Universe!AB2436-$B$2555)/$C$2555)</f>
        <v/>
      </c>
      <c r="H2436" s="24">
        <f>IF(Universe!AC2436="","",(Universe!AC2436-$B$2556)/$C$2556)</f>
        <v/>
      </c>
      <c r="I2436" s="24">
        <f>IF(Universe!AD2436="","",(Universe!AD2436-$B$2557)/$C$2557)</f>
        <v/>
      </c>
      <c r="J2436" s="24">
        <f>IF(Universe!AE2436="","",(Universe!AE2436-$B$2558)/$C$2558)</f>
        <v/>
      </c>
      <c r="K2436" s="24">
        <f>IF(Universe!AF2436="","",(Universe!AF2436-$B$2559)/$C$2559)</f>
        <v/>
      </c>
      <c r="L2436" s="24">
        <f>IF(Universe!AG2436="","",(Universe!AG2436-$B$2560)/$C$2560)</f>
        <v/>
      </c>
      <c r="M2436" s="24">
        <f>IF(Universe!AH2436="","",(Universe!AH2436-$B$2561)/$C$2561)</f>
        <v/>
      </c>
      <c r="N2436" s="24">
        <f>IF(Universe!AI2436="","",(Universe!AI2436-$B$2562)/$C$2562)</f>
        <v/>
      </c>
      <c r="O2436" s="24">
        <f>0.74*IF(B2436="",0,B2436)+0.16*IF(C2436="",0,C2436)+0.1*IF(D2436="",0,D2436)</f>
        <v/>
      </c>
      <c r="P2436" s="24">
        <f>0.35*IF(E2436="",0,E2436)+0.35*IF(F2436="",0,F2436)+0.3*IF(G2436="",0,G2436)</f>
        <v/>
      </c>
      <c r="Q2436" s="24">
        <f>0.656*IF(I2436="",0,I2436)+0.344*IF(H2436="",0,H2436)</f>
        <v/>
      </c>
      <c r="R2436" s="24">
        <f>0.338*IF(J2436="",0,J2436)+0.662*IF(K2436="",0,K2436)</f>
        <v/>
      </c>
      <c r="S2436" s="24">
        <f>0.38*IF(L2436="",0,L2436)+0.35*IF(M2436="",0,M2436)+0.27*IF(N2436="",0,N2436)</f>
        <v/>
      </c>
      <c r="T2436" s="24">
        <f>IF(Universe!S2436="","",((Universe!S2436-$B$2565)/$C$2565)^3)</f>
        <v/>
      </c>
      <c r="U2436" s="24">
        <f>IF(Universe!S2436="","",(Universe!S2436-$B$2565)/$C$2565)</f>
        <v/>
      </c>
      <c r="V2436" s="24">
        <f>IF(Universe!T2436="","",(Universe!T2436-$B$2566)/$C$2566)</f>
        <v/>
      </c>
      <c r="W2436" s="24">
        <f>IF(Universe!U2436="","",(Universe!U2436-$B$2567)/$C$2567)</f>
        <v/>
      </c>
      <c r="X2436" s="24">
        <f>IF(O2436="","",(O2436-$B$2571)/$C$2571)</f>
        <v/>
      </c>
      <c r="Y2436" s="24">
        <f>IF(T2436="","",(T2436-$B$2576)/$C$2576)</f>
        <v/>
      </c>
      <c r="Z2436" s="24">
        <f>IF(Universe!V2436="","",(Universe!V2436-$B$2568)/$C$2568)</f>
        <v/>
      </c>
      <c r="AA2436" s="24">
        <f>IF(P2436="","",(P2436-$B$2572)/$C$2572)</f>
        <v/>
      </c>
      <c r="AB2436" s="24">
        <f>IF(Q2436="","",(Q2436-$B$2573)/$C$2573)</f>
        <v/>
      </c>
      <c r="AC2436" s="24">
        <f>IF(R2436="","",(R2436-$B$2574)/$C$2574)</f>
        <v/>
      </c>
      <c r="AD2436" s="24">
        <f>IF(S2436="","",(S2436-$B$2575)/$C$2575)</f>
        <v/>
      </c>
      <c r="AE2436" s="24">
        <f>IF(Y2436="","",Y2436-(19.12044933116382+16.522174187581257*U2436))</f>
        <v/>
      </c>
      <c r="AF2436" s="24">
        <f>IF(X2436="","",(X2436-(-0.27268023098325006+0.47142105304415904*V2436+-0.3189264934812436*U2436)--5.286111042926227e-16)/0.7994208745952703)</f>
        <v/>
      </c>
      <c r="AG2436" s="24">
        <f>IF(AA2436="","",(AA2436-(0.5248806186338691+-0.064206457956449*U2436)-5.43454825424064e-16)/0.9977404048781155)</f>
        <v/>
      </c>
      <c r="AH2436" s="25" t="n">
        <v>-1.880218300054573</v>
      </c>
      <c r="AI2436" s="25" t="n">
        <v>1.05252399156363</v>
      </c>
      <c r="AJ2436" s="25" t="n">
        <v>-0.1768302930355314</v>
      </c>
      <c r="AK2436" s="25" t="n">
        <v>-0.7634986770829371</v>
      </c>
      <c r="AL2436" s="25" t="n">
        <v>3.198357433875551</v>
      </c>
      <c r="AM2436" s="25" t="n">
        <v>0.8010410999990968</v>
      </c>
      <c r="AN2436" s="25" t="n">
        <v>-0.0294975651328425</v>
      </c>
      <c r="AO2436" s="25" t="n">
        <v>0.138432132508931</v>
      </c>
      <c r="AP2436" s="25" t="n">
        <v>-0.1390584779355115</v>
      </c>
      <c r="AQ2436" s="25" t="n">
        <v>-0.3149839270252489</v>
      </c>
    </row>
    <row r="2437">
      <c r="A2437" s="23">
        <f>Universe!A2437</f>
        <v/>
      </c>
      <c r="B2437" s="24">
        <f>IF(Universe!W2437="","",(Universe!W2437-$B$2550)/$C$2550)</f>
        <v/>
      </c>
      <c r="C2437" s="24">
        <f>IF(Universe!X2437="","",(Universe!X2437-$B$2551)/$C$2551)</f>
        <v/>
      </c>
      <c r="D2437" s="24">
        <f>IF(Universe!Y2437="","",(Universe!Y2437-$B$2552)/$C$2552)</f>
        <v/>
      </c>
      <c r="E2437" s="24">
        <f>IF(Universe!Z2437="","",(Universe!Z2437-$B$2553)/$C$2553)</f>
        <v/>
      </c>
      <c r="F2437" s="24">
        <f>IF(Universe!AA2437="","",(Universe!AA2437-$B$2554)/$C$2554)</f>
        <v/>
      </c>
      <c r="G2437" s="24">
        <f>IF(Universe!AB2437="","",(Universe!AB2437-$B$2555)/$C$2555)</f>
        <v/>
      </c>
      <c r="H2437" s="24">
        <f>IF(Universe!AC2437="","",(Universe!AC2437-$B$2556)/$C$2556)</f>
        <v/>
      </c>
      <c r="I2437" s="24">
        <f>IF(Universe!AD2437="","",(Universe!AD2437-$B$2557)/$C$2557)</f>
        <v/>
      </c>
      <c r="J2437" s="24">
        <f>IF(Universe!AE2437="","",(Universe!AE2437-$B$2558)/$C$2558)</f>
        <v/>
      </c>
      <c r="K2437" s="24">
        <f>IF(Universe!AF2437="","",(Universe!AF2437-$B$2559)/$C$2559)</f>
        <v/>
      </c>
      <c r="L2437" s="24">
        <f>IF(Universe!AG2437="","",(Universe!AG2437-$B$2560)/$C$2560)</f>
        <v/>
      </c>
      <c r="M2437" s="24">
        <f>IF(Universe!AH2437="","",(Universe!AH2437-$B$2561)/$C$2561)</f>
        <v/>
      </c>
      <c r="N2437" s="24">
        <f>IF(Universe!AI2437="","",(Universe!AI2437-$B$2562)/$C$2562)</f>
        <v/>
      </c>
      <c r="O2437" s="24">
        <f>0.74*IF(B2437="",0,B2437)+0.16*IF(C2437="",0,C2437)+0.1*IF(D2437="",0,D2437)</f>
        <v/>
      </c>
      <c r="P2437" s="24">
        <f>0.35*IF(E2437="",0,E2437)+0.35*IF(F2437="",0,F2437)+0.3*IF(G2437="",0,G2437)</f>
        <v/>
      </c>
      <c r="Q2437" s="24">
        <f>0.656*IF(I2437="",0,I2437)+0.344*IF(H2437="",0,H2437)</f>
        <v/>
      </c>
      <c r="R2437" s="24">
        <f>0.338*IF(J2437="",0,J2437)+0.662*IF(K2437="",0,K2437)</f>
        <v/>
      </c>
      <c r="S2437" s="24">
        <f>0.38*IF(L2437="",0,L2437)+0.35*IF(M2437="",0,M2437)+0.27*IF(N2437="",0,N2437)</f>
        <v/>
      </c>
      <c r="T2437" s="24">
        <f>IF(Universe!S2437="","",((Universe!S2437-$B$2565)/$C$2565)^3)</f>
        <v/>
      </c>
      <c r="U2437" s="24">
        <f>IF(Universe!S2437="","",(Universe!S2437-$B$2565)/$C$2565)</f>
        <v/>
      </c>
      <c r="V2437" s="24">
        <f>IF(Universe!T2437="","",(Universe!T2437-$B$2566)/$C$2566)</f>
        <v/>
      </c>
      <c r="W2437" s="24">
        <f>IF(Universe!U2437="","",(Universe!U2437-$B$2567)/$C$2567)</f>
        <v/>
      </c>
      <c r="X2437" s="24">
        <f>IF(O2437="","",(O2437-$B$2571)/$C$2571)</f>
        <v/>
      </c>
      <c r="Y2437" s="24">
        <f>IF(T2437="","",(T2437-$B$2576)/$C$2576)</f>
        <v/>
      </c>
      <c r="Z2437" s="24">
        <f>IF(Universe!V2437="","",(Universe!V2437-$B$2568)/$C$2568)</f>
        <v/>
      </c>
      <c r="AA2437" s="24">
        <f>IF(P2437="","",(P2437-$B$2572)/$C$2572)</f>
        <v/>
      </c>
      <c r="AB2437" s="24">
        <f>IF(Q2437="","",(Q2437-$B$2573)/$C$2573)</f>
        <v/>
      </c>
      <c r="AC2437" s="24">
        <f>IF(R2437="","",(R2437-$B$2574)/$C$2574)</f>
        <v/>
      </c>
      <c r="AD2437" s="24">
        <f>IF(S2437="","",(S2437-$B$2575)/$C$2575)</f>
        <v/>
      </c>
      <c r="AE2437" s="24">
        <f>IF(Y2437="","",Y2437-(19.12044933116382+16.522174187581257*U2437))</f>
        <v/>
      </c>
      <c r="AF2437" s="24">
        <f>IF(X2437="","",(X2437-(-0.27268023098325006+0.47142105304415904*V2437+-0.3189264934812436*U2437)--5.286111042926227e-16)/0.7994208745952703)</f>
        <v/>
      </c>
      <c r="AG2437" s="24">
        <f>IF(AA2437="","",(AA2437-(0.5248806186338691+-0.064206457956449*U2437)-5.43454825424064e-16)/0.9977404048781155)</f>
        <v/>
      </c>
      <c r="AH2437" s="25" t="n">
        <v>-4.038610876528156</v>
      </c>
      <c r="AI2437" s="25" t="n">
        <v>0.376688824332193</v>
      </c>
      <c r="AJ2437" s="25" t="n">
        <v>-1.941468687293329</v>
      </c>
      <c r="AK2437" s="25" t="n">
        <v>0.6307805893359322</v>
      </c>
      <c r="AL2437" s="25" t="n">
        <v>0.1856417121358421</v>
      </c>
      <c r="AM2437" s="25" t="n">
        <v>2.980711364339671</v>
      </c>
      <c r="AN2437" s="25" t="n">
        <v>-3.172721384715013</v>
      </c>
      <c r="AO2437" s="25" t="n">
        <v>-1.765128369248518e-18</v>
      </c>
      <c r="AP2437" s="25" t="n">
        <v>1.288751520141994</v>
      </c>
      <c r="AQ2437" s="25" t="n">
        <v>0.0768383953802252</v>
      </c>
    </row>
    <row r="2438">
      <c r="A2438" s="23">
        <f>Universe!A2438</f>
        <v/>
      </c>
      <c r="B2438" s="24">
        <f>IF(Universe!W2438="","",(Universe!W2438-$B$2550)/$C$2550)</f>
        <v/>
      </c>
      <c r="C2438" s="24">
        <f>IF(Universe!X2438="","",(Universe!X2438-$B$2551)/$C$2551)</f>
        <v/>
      </c>
      <c r="D2438" s="24">
        <f>IF(Universe!Y2438="","",(Universe!Y2438-$B$2552)/$C$2552)</f>
        <v/>
      </c>
      <c r="E2438" s="24">
        <f>IF(Universe!Z2438="","",(Universe!Z2438-$B$2553)/$C$2553)</f>
        <v/>
      </c>
      <c r="F2438" s="24">
        <f>IF(Universe!AA2438="","",(Universe!AA2438-$B$2554)/$C$2554)</f>
        <v/>
      </c>
      <c r="G2438" s="24">
        <f>IF(Universe!AB2438="","",(Universe!AB2438-$B$2555)/$C$2555)</f>
        <v/>
      </c>
      <c r="H2438" s="24">
        <f>IF(Universe!AC2438="","",(Universe!AC2438-$B$2556)/$C$2556)</f>
        <v/>
      </c>
      <c r="I2438" s="24">
        <f>IF(Universe!AD2438="","",(Universe!AD2438-$B$2557)/$C$2557)</f>
        <v/>
      </c>
      <c r="J2438" s="24">
        <f>IF(Universe!AE2438="","",(Universe!AE2438-$B$2558)/$C$2558)</f>
        <v/>
      </c>
      <c r="K2438" s="24">
        <f>IF(Universe!AF2438="","",(Universe!AF2438-$B$2559)/$C$2559)</f>
        <v/>
      </c>
      <c r="L2438" s="24">
        <f>IF(Universe!AG2438="","",(Universe!AG2438-$B$2560)/$C$2560)</f>
        <v/>
      </c>
      <c r="M2438" s="24">
        <f>IF(Universe!AH2438="","",(Universe!AH2438-$B$2561)/$C$2561)</f>
        <v/>
      </c>
      <c r="N2438" s="24">
        <f>IF(Universe!AI2438="","",(Universe!AI2438-$B$2562)/$C$2562)</f>
        <v/>
      </c>
      <c r="O2438" s="24">
        <f>0.74*IF(B2438="",0,B2438)+0.16*IF(C2438="",0,C2438)+0.1*IF(D2438="",0,D2438)</f>
        <v/>
      </c>
      <c r="P2438" s="24">
        <f>0.35*IF(E2438="",0,E2438)+0.35*IF(F2438="",0,F2438)+0.3*IF(G2438="",0,G2438)</f>
        <v/>
      </c>
      <c r="Q2438" s="24">
        <f>0.656*IF(I2438="",0,I2438)+0.344*IF(H2438="",0,H2438)</f>
        <v/>
      </c>
      <c r="R2438" s="24">
        <f>0.338*IF(J2438="",0,J2438)+0.662*IF(K2438="",0,K2438)</f>
        <v/>
      </c>
      <c r="S2438" s="24">
        <f>0.38*IF(L2438="",0,L2438)+0.35*IF(M2438="",0,M2438)+0.27*IF(N2438="",0,N2438)</f>
        <v/>
      </c>
      <c r="T2438" s="24">
        <f>IF(Universe!S2438="","",((Universe!S2438-$B$2565)/$C$2565)^3)</f>
        <v/>
      </c>
      <c r="U2438" s="24">
        <f>IF(Universe!S2438="","",(Universe!S2438-$B$2565)/$C$2565)</f>
        <v/>
      </c>
      <c r="V2438" s="24">
        <f>IF(Universe!T2438="","",(Universe!T2438-$B$2566)/$C$2566)</f>
        <v/>
      </c>
      <c r="W2438" s="24">
        <f>IF(Universe!U2438="","",(Universe!U2438-$B$2567)/$C$2567)</f>
        <v/>
      </c>
      <c r="X2438" s="24">
        <f>IF(O2438="","",(O2438-$B$2571)/$C$2571)</f>
        <v/>
      </c>
      <c r="Y2438" s="24">
        <f>IF(T2438="","",(T2438-$B$2576)/$C$2576)</f>
        <v/>
      </c>
      <c r="Z2438" s="24">
        <f>IF(Universe!V2438="","",(Universe!V2438-$B$2568)/$C$2568)</f>
        <v/>
      </c>
      <c r="AA2438" s="24">
        <f>IF(P2438="","",(P2438-$B$2572)/$C$2572)</f>
        <v/>
      </c>
      <c r="AB2438" s="24">
        <f>IF(Q2438="","",(Q2438-$B$2573)/$C$2573)</f>
        <v/>
      </c>
      <c r="AC2438" s="24">
        <f>IF(R2438="","",(R2438-$B$2574)/$C$2574)</f>
        <v/>
      </c>
      <c r="AD2438" s="24">
        <f>IF(S2438="","",(S2438-$B$2575)/$C$2575)</f>
        <v/>
      </c>
      <c r="AE2438" s="24">
        <f>IF(Y2438="","",Y2438-(19.12044933116382+16.522174187581257*U2438))</f>
        <v/>
      </c>
      <c r="AF2438" s="24">
        <f>IF(X2438="","",(X2438-(-0.27268023098325006+0.47142105304415904*V2438+-0.3189264934812436*U2438)--5.286111042926227e-16)/0.7994208745952703)</f>
        <v/>
      </c>
      <c r="AG2438" s="24">
        <f>IF(AA2438="","",(AA2438-(0.5248806186338691+-0.064206457956449*U2438)-5.43454825424064e-16)/0.9977404048781155)</f>
        <v/>
      </c>
      <c r="AH2438" s="25" t="n">
        <v>-3.519549070327903</v>
      </c>
      <c r="AI2438" s="25" t="n">
        <v>-0.1924531928783072</v>
      </c>
      <c r="AJ2438" s="25" t="n">
        <v>-0.4524964342798802</v>
      </c>
      <c r="AK2438" s="25" t="n">
        <v>-1.160176923133152</v>
      </c>
      <c r="AL2438" s="25" t="n">
        <v>1.93701668118459</v>
      </c>
      <c r="AM2438" s="25" t="n">
        <v>1.102562257327803</v>
      </c>
      <c r="AN2438" s="25" t="n">
        <v>-0.3807695501924463</v>
      </c>
      <c r="AO2438" s="25" t="n">
        <v>0.1159757994549881</v>
      </c>
      <c r="AP2438" s="25" t="n">
        <v>-1.962219172975448</v>
      </c>
      <c r="AQ2438" s="25" t="n">
        <v>-0.0433526470646131</v>
      </c>
    </row>
    <row r="2439">
      <c r="A2439" s="23">
        <f>Universe!A2439</f>
        <v/>
      </c>
      <c r="B2439" s="24">
        <f>IF(Universe!W2439="","",(Universe!W2439-$B$2550)/$C$2550)</f>
        <v/>
      </c>
      <c r="C2439" s="24">
        <f>IF(Universe!X2439="","",(Universe!X2439-$B$2551)/$C$2551)</f>
        <v/>
      </c>
      <c r="D2439" s="24">
        <f>IF(Universe!Y2439="","",(Universe!Y2439-$B$2552)/$C$2552)</f>
        <v/>
      </c>
      <c r="E2439" s="24">
        <f>IF(Universe!Z2439="","",(Universe!Z2439-$B$2553)/$C$2553)</f>
        <v/>
      </c>
      <c r="F2439" s="24">
        <f>IF(Universe!AA2439="","",(Universe!AA2439-$B$2554)/$C$2554)</f>
        <v/>
      </c>
      <c r="G2439" s="24">
        <f>IF(Universe!AB2439="","",(Universe!AB2439-$B$2555)/$C$2555)</f>
        <v/>
      </c>
      <c r="H2439" s="24">
        <f>IF(Universe!AC2439="","",(Universe!AC2439-$B$2556)/$C$2556)</f>
        <v/>
      </c>
      <c r="I2439" s="24">
        <f>IF(Universe!AD2439="","",(Universe!AD2439-$B$2557)/$C$2557)</f>
        <v/>
      </c>
      <c r="J2439" s="24">
        <f>IF(Universe!AE2439="","",(Universe!AE2439-$B$2558)/$C$2558)</f>
        <v/>
      </c>
      <c r="K2439" s="24">
        <f>IF(Universe!AF2439="","",(Universe!AF2439-$B$2559)/$C$2559)</f>
        <v/>
      </c>
      <c r="L2439" s="24">
        <f>IF(Universe!AG2439="","",(Universe!AG2439-$B$2560)/$C$2560)</f>
        <v/>
      </c>
      <c r="M2439" s="24">
        <f>IF(Universe!AH2439="","",(Universe!AH2439-$B$2561)/$C$2561)</f>
        <v/>
      </c>
      <c r="N2439" s="24">
        <f>IF(Universe!AI2439="","",(Universe!AI2439-$B$2562)/$C$2562)</f>
        <v/>
      </c>
      <c r="O2439" s="24">
        <f>0.74*IF(B2439="",0,B2439)+0.16*IF(C2439="",0,C2439)+0.1*IF(D2439="",0,D2439)</f>
        <v/>
      </c>
      <c r="P2439" s="24">
        <f>0.35*IF(E2439="",0,E2439)+0.35*IF(F2439="",0,F2439)+0.3*IF(G2439="",0,G2439)</f>
        <v/>
      </c>
      <c r="Q2439" s="24">
        <f>0.656*IF(I2439="",0,I2439)+0.344*IF(H2439="",0,H2439)</f>
        <v/>
      </c>
      <c r="R2439" s="24">
        <f>0.338*IF(J2439="",0,J2439)+0.662*IF(K2439="",0,K2439)</f>
        <v/>
      </c>
      <c r="S2439" s="24">
        <f>0.38*IF(L2439="",0,L2439)+0.35*IF(M2439="",0,M2439)+0.27*IF(N2439="",0,N2439)</f>
        <v/>
      </c>
      <c r="T2439" s="24">
        <f>IF(Universe!S2439="","",((Universe!S2439-$B$2565)/$C$2565)^3)</f>
        <v/>
      </c>
      <c r="U2439" s="24">
        <f>IF(Universe!S2439="","",(Universe!S2439-$B$2565)/$C$2565)</f>
        <v/>
      </c>
      <c r="V2439" s="24">
        <f>IF(Universe!T2439="","",(Universe!T2439-$B$2566)/$C$2566)</f>
        <v/>
      </c>
      <c r="W2439" s="24">
        <f>IF(Universe!U2439="","",(Universe!U2439-$B$2567)/$C$2567)</f>
        <v/>
      </c>
      <c r="X2439" s="24">
        <f>IF(O2439="","",(O2439-$B$2571)/$C$2571)</f>
        <v/>
      </c>
      <c r="Y2439" s="24">
        <f>IF(T2439="","",(T2439-$B$2576)/$C$2576)</f>
        <v/>
      </c>
      <c r="Z2439" s="24">
        <f>IF(Universe!V2439="","",(Universe!V2439-$B$2568)/$C$2568)</f>
        <v/>
      </c>
      <c r="AA2439" s="24">
        <f>IF(P2439="","",(P2439-$B$2572)/$C$2572)</f>
        <v/>
      </c>
      <c r="AB2439" s="24">
        <f>IF(Q2439="","",(Q2439-$B$2573)/$C$2573)</f>
        <v/>
      </c>
      <c r="AC2439" s="24">
        <f>IF(R2439="","",(R2439-$B$2574)/$C$2574)</f>
        <v/>
      </c>
      <c r="AD2439" s="24">
        <f>IF(S2439="","",(S2439-$B$2575)/$C$2575)</f>
        <v/>
      </c>
      <c r="AE2439" s="24">
        <f>IF(Y2439="","",Y2439-(19.12044933116382+16.522174187581257*U2439))</f>
        <v/>
      </c>
      <c r="AF2439" s="24">
        <f>IF(X2439="","",(X2439-(-0.27268023098325006+0.47142105304415904*V2439+-0.3189264934812436*U2439)--5.286111042926227e-16)/0.7994208745952703)</f>
        <v/>
      </c>
      <c r="AG2439" s="24">
        <f>IF(AA2439="","",(AA2439-(0.5248806186338691+-0.064206457956449*U2439)-5.43454825424064e-16)/0.9977404048781155)</f>
        <v/>
      </c>
      <c r="AH2439" s="25" t="n">
        <v>-1.502625529340125</v>
      </c>
      <c r="AI2439" s="25" t="n">
        <v>-0.0126115566767224</v>
      </c>
      <c r="AJ2439" s="25" t="n">
        <v>-1.188180350153984</v>
      </c>
      <c r="AK2439" s="25" t="n">
        <v>0.0534053030819665</v>
      </c>
      <c r="AL2439" s="25" t="n">
        <v>2.816774860053246</v>
      </c>
      <c r="AM2439" s="25" t="n">
        <v>-0.1376749025642781</v>
      </c>
      <c r="AN2439" s="25" t="n">
        <v>0.3802096348568171</v>
      </c>
      <c r="AO2439" s="25" t="n">
        <v>-0.0320917930772096</v>
      </c>
      <c r="AP2439" s="25" t="n">
        <v>-0.5449918437109658</v>
      </c>
      <c r="AQ2439" s="25" t="n">
        <v>0.0640757684027342</v>
      </c>
    </row>
    <row r="2440">
      <c r="A2440" s="23">
        <f>Universe!A2440</f>
        <v/>
      </c>
      <c r="B2440" s="24">
        <f>IF(Universe!W2440="","",(Universe!W2440-$B$2550)/$C$2550)</f>
        <v/>
      </c>
      <c r="C2440" s="24">
        <f>IF(Universe!X2440="","",(Universe!X2440-$B$2551)/$C$2551)</f>
        <v/>
      </c>
      <c r="D2440" s="24">
        <f>IF(Universe!Y2440="","",(Universe!Y2440-$B$2552)/$C$2552)</f>
        <v/>
      </c>
      <c r="E2440" s="24">
        <f>IF(Universe!Z2440="","",(Universe!Z2440-$B$2553)/$C$2553)</f>
        <v/>
      </c>
      <c r="F2440" s="24">
        <f>IF(Universe!AA2440="","",(Universe!AA2440-$B$2554)/$C$2554)</f>
        <v/>
      </c>
      <c r="G2440" s="24">
        <f>IF(Universe!AB2440="","",(Universe!AB2440-$B$2555)/$C$2555)</f>
        <v/>
      </c>
      <c r="H2440" s="24">
        <f>IF(Universe!AC2440="","",(Universe!AC2440-$B$2556)/$C$2556)</f>
        <v/>
      </c>
      <c r="I2440" s="24">
        <f>IF(Universe!AD2440="","",(Universe!AD2440-$B$2557)/$C$2557)</f>
        <v/>
      </c>
      <c r="J2440" s="24">
        <f>IF(Universe!AE2440="","",(Universe!AE2440-$B$2558)/$C$2558)</f>
        <v/>
      </c>
      <c r="K2440" s="24">
        <f>IF(Universe!AF2440="","",(Universe!AF2440-$B$2559)/$C$2559)</f>
        <v/>
      </c>
      <c r="L2440" s="24">
        <f>IF(Universe!AG2440="","",(Universe!AG2440-$B$2560)/$C$2560)</f>
        <v/>
      </c>
      <c r="M2440" s="24">
        <f>IF(Universe!AH2440="","",(Universe!AH2440-$B$2561)/$C$2561)</f>
        <v/>
      </c>
      <c r="N2440" s="24">
        <f>IF(Universe!AI2440="","",(Universe!AI2440-$B$2562)/$C$2562)</f>
        <v/>
      </c>
      <c r="O2440" s="24">
        <f>0.74*IF(B2440="",0,B2440)+0.16*IF(C2440="",0,C2440)+0.1*IF(D2440="",0,D2440)</f>
        <v/>
      </c>
      <c r="P2440" s="24">
        <f>0.35*IF(E2440="",0,E2440)+0.35*IF(F2440="",0,F2440)+0.3*IF(G2440="",0,G2440)</f>
        <v/>
      </c>
      <c r="Q2440" s="24">
        <f>0.656*IF(I2440="",0,I2440)+0.344*IF(H2440="",0,H2440)</f>
        <v/>
      </c>
      <c r="R2440" s="24">
        <f>0.338*IF(J2440="",0,J2440)+0.662*IF(K2440="",0,K2440)</f>
        <v/>
      </c>
      <c r="S2440" s="24">
        <f>0.38*IF(L2440="",0,L2440)+0.35*IF(M2440="",0,M2440)+0.27*IF(N2440="",0,N2440)</f>
        <v/>
      </c>
      <c r="T2440" s="24">
        <f>IF(Universe!S2440="","",((Universe!S2440-$B$2565)/$C$2565)^3)</f>
        <v/>
      </c>
      <c r="U2440" s="24">
        <f>IF(Universe!S2440="","",(Universe!S2440-$B$2565)/$C$2565)</f>
        <v/>
      </c>
      <c r="V2440" s="24">
        <f>IF(Universe!T2440="","",(Universe!T2440-$B$2566)/$C$2566)</f>
        <v/>
      </c>
      <c r="W2440" s="24">
        <f>IF(Universe!U2440="","",(Universe!U2440-$B$2567)/$C$2567)</f>
        <v/>
      </c>
      <c r="X2440" s="24">
        <f>IF(O2440="","",(O2440-$B$2571)/$C$2571)</f>
        <v/>
      </c>
      <c r="Y2440" s="24">
        <f>IF(T2440="","",(T2440-$B$2576)/$C$2576)</f>
        <v/>
      </c>
      <c r="Z2440" s="24">
        <f>IF(Universe!V2440="","",(Universe!V2440-$B$2568)/$C$2568)</f>
        <v/>
      </c>
      <c r="AA2440" s="24">
        <f>IF(P2440="","",(P2440-$B$2572)/$C$2572)</f>
        <v/>
      </c>
      <c r="AB2440" s="24">
        <f>IF(Q2440="","",(Q2440-$B$2573)/$C$2573)</f>
        <v/>
      </c>
      <c r="AC2440" s="24">
        <f>IF(R2440="","",(R2440-$B$2574)/$C$2574)</f>
        <v/>
      </c>
      <c r="AD2440" s="24">
        <f>IF(S2440="","",(S2440-$B$2575)/$C$2575)</f>
        <v/>
      </c>
      <c r="AE2440" s="24">
        <f>IF(Y2440="","",Y2440-(19.12044933116382+16.522174187581257*U2440))</f>
        <v/>
      </c>
      <c r="AF2440" s="24">
        <f>IF(X2440="","",(X2440-(-0.27268023098325006+0.47142105304415904*V2440+-0.3189264934812436*U2440)--5.286111042926227e-16)/0.7994208745952703)</f>
        <v/>
      </c>
      <c r="AG2440" s="24">
        <f>IF(AA2440="","",(AA2440-(0.5248806186338691+-0.064206457956449*U2440)-5.43454825424064e-16)/0.9977404048781155)</f>
        <v/>
      </c>
      <c r="AH2440" s="25" t="n">
        <v>-2.056967553554546</v>
      </c>
      <c r="AI2440" s="25" t="n">
        <v>-0.6434623232125649</v>
      </c>
      <c r="AJ2440" s="25" t="n">
        <v>0.305950212891794</v>
      </c>
      <c r="AK2440" s="25" t="n">
        <v>-0.1562170146923451</v>
      </c>
      <c r="AL2440" s="25" t="n">
        <v>3.308827122742496</v>
      </c>
      <c r="AM2440" s="25" t="n">
        <v>0.361787860426713</v>
      </c>
      <c r="AN2440" s="25" t="n">
        <v>-0.2011505498842756</v>
      </c>
      <c r="AO2440" s="25" t="n">
        <v>-0.0388332279623111</v>
      </c>
      <c r="AP2440" s="25" t="n">
        <v>0.1495332778448778</v>
      </c>
      <c r="AQ2440" s="25" t="n">
        <v>-0.0316507012853947</v>
      </c>
    </row>
    <row r="2441">
      <c r="A2441" s="23">
        <f>Universe!A2441</f>
        <v/>
      </c>
      <c r="B2441" s="24">
        <f>IF(Universe!W2441="","",(Universe!W2441-$B$2550)/$C$2550)</f>
        <v/>
      </c>
      <c r="C2441" s="24">
        <f>IF(Universe!X2441="","",(Universe!X2441-$B$2551)/$C$2551)</f>
        <v/>
      </c>
      <c r="D2441" s="24">
        <f>IF(Universe!Y2441="","",(Universe!Y2441-$B$2552)/$C$2552)</f>
        <v/>
      </c>
      <c r="E2441" s="24">
        <f>IF(Universe!Z2441="","",(Universe!Z2441-$B$2553)/$C$2553)</f>
        <v/>
      </c>
      <c r="F2441" s="24">
        <f>IF(Universe!AA2441="","",(Universe!AA2441-$B$2554)/$C$2554)</f>
        <v/>
      </c>
      <c r="G2441" s="24">
        <f>IF(Universe!AB2441="","",(Universe!AB2441-$B$2555)/$C$2555)</f>
        <v/>
      </c>
      <c r="H2441" s="24">
        <f>IF(Universe!AC2441="","",(Universe!AC2441-$B$2556)/$C$2556)</f>
        <v/>
      </c>
      <c r="I2441" s="24">
        <f>IF(Universe!AD2441="","",(Universe!AD2441-$B$2557)/$C$2557)</f>
        <v/>
      </c>
      <c r="J2441" s="24">
        <f>IF(Universe!AE2441="","",(Universe!AE2441-$B$2558)/$C$2558)</f>
        <v/>
      </c>
      <c r="K2441" s="24">
        <f>IF(Universe!AF2441="","",(Universe!AF2441-$B$2559)/$C$2559)</f>
        <v/>
      </c>
      <c r="L2441" s="24">
        <f>IF(Universe!AG2441="","",(Universe!AG2441-$B$2560)/$C$2560)</f>
        <v/>
      </c>
      <c r="M2441" s="24">
        <f>IF(Universe!AH2441="","",(Universe!AH2441-$B$2561)/$C$2561)</f>
        <v/>
      </c>
      <c r="N2441" s="24">
        <f>IF(Universe!AI2441="","",(Universe!AI2441-$B$2562)/$C$2562)</f>
        <v/>
      </c>
      <c r="O2441" s="24">
        <f>0.74*IF(B2441="",0,B2441)+0.16*IF(C2441="",0,C2441)+0.1*IF(D2441="",0,D2441)</f>
        <v/>
      </c>
      <c r="P2441" s="24">
        <f>0.35*IF(E2441="",0,E2441)+0.35*IF(F2441="",0,F2441)+0.3*IF(G2441="",0,G2441)</f>
        <v/>
      </c>
      <c r="Q2441" s="24">
        <f>0.656*IF(I2441="",0,I2441)+0.344*IF(H2441="",0,H2441)</f>
        <v/>
      </c>
      <c r="R2441" s="24">
        <f>0.338*IF(J2441="",0,J2441)+0.662*IF(K2441="",0,K2441)</f>
        <v/>
      </c>
      <c r="S2441" s="24">
        <f>0.38*IF(L2441="",0,L2441)+0.35*IF(M2441="",0,M2441)+0.27*IF(N2441="",0,N2441)</f>
        <v/>
      </c>
      <c r="T2441" s="24">
        <f>IF(Universe!S2441="","",((Universe!S2441-$B$2565)/$C$2565)^3)</f>
        <v/>
      </c>
      <c r="U2441" s="24">
        <f>IF(Universe!S2441="","",(Universe!S2441-$B$2565)/$C$2565)</f>
        <v/>
      </c>
      <c r="V2441" s="24">
        <f>IF(Universe!T2441="","",(Universe!T2441-$B$2566)/$C$2566)</f>
        <v/>
      </c>
      <c r="W2441" s="24">
        <f>IF(Universe!U2441="","",(Universe!U2441-$B$2567)/$C$2567)</f>
        <v/>
      </c>
      <c r="X2441" s="24">
        <f>IF(O2441="","",(O2441-$B$2571)/$C$2571)</f>
        <v/>
      </c>
      <c r="Y2441" s="24">
        <f>IF(T2441="","",(T2441-$B$2576)/$C$2576)</f>
        <v/>
      </c>
      <c r="Z2441" s="24">
        <f>IF(Universe!V2441="","",(Universe!V2441-$B$2568)/$C$2568)</f>
        <v/>
      </c>
      <c r="AA2441" s="24">
        <f>IF(P2441="","",(P2441-$B$2572)/$C$2572)</f>
        <v/>
      </c>
      <c r="AB2441" s="24">
        <f>IF(Q2441="","",(Q2441-$B$2573)/$C$2573)</f>
        <v/>
      </c>
      <c r="AC2441" s="24">
        <f>IF(R2441="","",(R2441-$B$2574)/$C$2574)</f>
        <v/>
      </c>
      <c r="AD2441" s="24">
        <f>IF(S2441="","",(S2441-$B$2575)/$C$2575)</f>
        <v/>
      </c>
      <c r="AE2441" s="24">
        <f>IF(Y2441="","",Y2441-(19.12044933116382+16.522174187581257*U2441))</f>
        <v/>
      </c>
      <c r="AF2441" s="24">
        <f>IF(X2441="","",(X2441-(-0.27268023098325006+0.47142105304415904*V2441+-0.3189264934812436*U2441)--5.286111042926227e-16)/0.7994208745952703)</f>
        <v/>
      </c>
      <c r="AG2441" s="24">
        <f>IF(AA2441="","",(AA2441-(0.5248806186338691+-0.064206457956449*U2441)-5.43454825424064e-16)/0.9977404048781155)</f>
        <v/>
      </c>
      <c r="AH2441" s="25" t="n">
        <v>-1.199731137626363</v>
      </c>
      <c r="AI2441" s="25" t="n">
        <v>1.528726951978719</v>
      </c>
      <c r="AJ2441" s="25" t="n">
        <v>0.3824699971698778</v>
      </c>
      <c r="AK2441" s="25" t="n">
        <v>-0.1794544977075028</v>
      </c>
      <c r="AL2441" s="25" t="n">
        <v>2.389912662381501</v>
      </c>
      <c r="AM2441" s="25" t="n">
        <v>1.423134932693951</v>
      </c>
      <c r="AN2441" s="25" t="n">
        <v>1.249080435196849</v>
      </c>
      <c r="AO2441" s="25" t="n">
        <v>0.6649598868876671</v>
      </c>
      <c r="AP2441" s="25" t="n">
        <v>-0.07276695591447491</v>
      </c>
      <c r="AQ2441" s="25" t="n">
        <v>0.443097499015644</v>
      </c>
    </row>
    <row r="2442">
      <c r="A2442" s="23">
        <f>Universe!A2442</f>
        <v/>
      </c>
      <c r="B2442" s="24">
        <f>IF(Universe!W2442="","",(Universe!W2442-$B$2550)/$C$2550)</f>
        <v/>
      </c>
      <c r="C2442" s="24">
        <f>IF(Universe!X2442="","",(Universe!X2442-$B$2551)/$C$2551)</f>
        <v/>
      </c>
      <c r="D2442" s="24">
        <f>IF(Universe!Y2442="","",(Universe!Y2442-$B$2552)/$C$2552)</f>
        <v/>
      </c>
      <c r="E2442" s="24">
        <f>IF(Universe!Z2442="","",(Universe!Z2442-$B$2553)/$C$2553)</f>
        <v/>
      </c>
      <c r="F2442" s="24">
        <f>IF(Universe!AA2442="","",(Universe!AA2442-$B$2554)/$C$2554)</f>
        <v/>
      </c>
      <c r="G2442" s="24">
        <f>IF(Universe!AB2442="","",(Universe!AB2442-$B$2555)/$C$2555)</f>
        <v/>
      </c>
      <c r="H2442" s="24">
        <f>IF(Universe!AC2442="","",(Universe!AC2442-$B$2556)/$C$2556)</f>
        <v/>
      </c>
      <c r="I2442" s="24">
        <f>IF(Universe!AD2442="","",(Universe!AD2442-$B$2557)/$C$2557)</f>
        <v/>
      </c>
      <c r="J2442" s="24">
        <f>IF(Universe!AE2442="","",(Universe!AE2442-$B$2558)/$C$2558)</f>
        <v/>
      </c>
      <c r="K2442" s="24">
        <f>IF(Universe!AF2442="","",(Universe!AF2442-$B$2559)/$C$2559)</f>
        <v/>
      </c>
      <c r="L2442" s="24">
        <f>IF(Universe!AG2442="","",(Universe!AG2442-$B$2560)/$C$2560)</f>
        <v/>
      </c>
      <c r="M2442" s="24">
        <f>IF(Universe!AH2442="","",(Universe!AH2442-$B$2561)/$C$2561)</f>
        <v/>
      </c>
      <c r="N2442" s="24">
        <f>IF(Universe!AI2442="","",(Universe!AI2442-$B$2562)/$C$2562)</f>
        <v/>
      </c>
      <c r="O2442" s="24">
        <f>0.74*IF(B2442="",0,B2442)+0.16*IF(C2442="",0,C2442)+0.1*IF(D2442="",0,D2442)</f>
        <v/>
      </c>
      <c r="P2442" s="24">
        <f>0.35*IF(E2442="",0,E2442)+0.35*IF(F2442="",0,F2442)+0.3*IF(G2442="",0,G2442)</f>
        <v/>
      </c>
      <c r="Q2442" s="24">
        <f>0.656*IF(I2442="",0,I2442)+0.344*IF(H2442="",0,H2442)</f>
        <v/>
      </c>
      <c r="R2442" s="24">
        <f>0.338*IF(J2442="",0,J2442)+0.662*IF(K2442="",0,K2442)</f>
        <v/>
      </c>
      <c r="S2442" s="24">
        <f>0.38*IF(L2442="",0,L2442)+0.35*IF(M2442="",0,M2442)+0.27*IF(N2442="",0,N2442)</f>
        <v/>
      </c>
      <c r="T2442" s="24">
        <f>IF(Universe!S2442="","",((Universe!S2442-$B$2565)/$C$2565)^3)</f>
        <v/>
      </c>
      <c r="U2442" s="24">
        <f>IF(Universe!S2442="","",(Universe!S2442-$B$2565)/$C$2565)</f>
        <v/>
      </c>
      <c r="V2442" s="24">
        <f>IF(Universe!T2442="","",(Universe!T2442-$B$2566)/$C$2566)</f>
        <v/>
      </c>
      <c r="W2442" s="24">
        <f>IF(Universe!U2442="","",(Universe!U2442-$B$2567)/$C$2567)</f>
        <v/>
      </c>
      <c r="X2442" s="24">
        <f>IF(O2442="","",(O2442-$B$2571)/$C$2571)</f>
        <v/>
      </c>
      <c r="Y2442" s="24">
        <f>IF(T2442="","",(T2442-$B$2576)/$C$2576)</f>
        <v/>
      </c>
      <c r="Z2442" s="24">
        <f>IF(Universe!V2442="","",(Universe!V2442-$B$2568)/$C$2568)</f>
        <v/>
      </c>
      <c r="AA2442" s="24">
        <f>IF(P2442="","",(P2442-$B$2572)/$C$2572)</f>
        <v/>
      </c>
      <c r="AB2442" s="24">
        <f>IF(Q2442="","",(Q2442-$B$2573)/$C$2573)</f>
        <v/>
      </c>
      <c r="AC2442" s="24">
        <f>IF(R2442="","",(R2442-$B$2574)/$C$2574)</f>
        <v/>
      </c>
      <c r="AD2442" s="24">
        <f>IF(S2442="","",(S2442-$B$2575)/$C$2575)</f>
        <v/>
      </c>
      <c r="AE2442" s="24">
        <f>IF(Y2442="","",Y2442-(19.12044933116382+16.522174187581257*U2442))</f>
        <v/>
      </c>
      <c r="AF2442" s="24">
        <f>IF(X2442="","",(X2442-(-0.27268023098325006+0.47142105304415904*V2442+-0.3189264934812436*U2442)--5.286111042926227e-16)/0.7994208745952703)</f>
        <v/>
      </c>
      <c r="AG2442" s="24">
        <f>IF(AA2442="","",(AA2442-(0.5248806186338691+-0.064206457956449*U2442)-5.43454825424064e-16)/0.9977404048781155)</f>
        <v/>
      </c>
      <c r="AH2442" s="25" t="n">
        <v>-1.87167922836769</v>
      </c>
      <c r="AI2442" s="25" t="n">
        <v>0.7957101347868953</v>
      </c>
      <c r="AJ2442" s="25" t="n">
        <v>0.0214365815383328</v>
      </c>
      <c r="AK2442" s="25" t="n">
        <v>-0.8638745315979898</v>
      </c>
      <c r="AL2442" s="25" t="n">
        <v>3.191845335949519</v>
      </c>
      <c r="AM2442" s="25" t="n">
        <v>1.12793915452594</v>
      </c>
      <c r="AN2442" s="25" t="n">
        <v>-0.2208971113243434</v>
      </c>
      <c r="AO2442" s="25" t="n">
        <v>0.1475814315945312</v>
      </c>
      <c r="AP2442" s="25" t="n">
        <v>0.1327212900309281</v>
      </c>
      <c r="AQ2442" s="25" t="n">
        <v>-0.4921034098091157</v>
      </c>
    </row>
    <row r="2443">
      <c r="A2443" s="23">
        <f>Universe!A2443</f>
        <v/>
      </c>
      <c r="B2443" s="24">
        <f>IF(Universe!W2443="","",(Universe!W2443-$B$2550)/$C$2550)</f>
        <v/>
      </c>
      <c r="C2443" s="24">
        <f>IF(Universe!X2443="","",(Universe!X2443-$B$2551)/$C$2551)</f>
        <v/>
      </c>
      <c r="D2443" s="24">
        <f>IF(Universe!Y2443="","",(Universe!Y2443-$B$2552)/$C$2552)</f>
        <v/>
      </c>
      <c r="E2443" s="24">
        <f>IF(Universe!Z2443="","",(Universe!Z2443-$B$2553)/$C$2553)</f>
        <v/>
      </c>
      <c r="F2443" s="24">
        <f>IF(Universe!AA2443="","",(Universe!AA2443-$B$2554)/$C$2554)</f>
        <v/>
      </c>
      <c r="G2443" s="24">
        <f>IF(Universe!AB2443="","",(Universe!AB2443-$B$2555)/$C$2555)</f>
        <v/>
      </c>
      <c r="H2443" s="24">
        <f>IF(Universe!AC2443="","",(Universe!AC2443-$B$2556)/$C$2556)</f>
        <v/>
      </c>
      <c r="I2443" s="24">
        <f>IF(Universe!AD2443="","",(Universe!AD2443-$B$2557)/$C$2557)</f>
        <v/>
      </c>
      <c r="J2443" s="24">
        <f>IF(Universe!AE2443="","",(Universe!AE2443-$B$2558)/$C$2558)</f>
        <v/>
      </c>
      <c r="K2443" s="24">
        <f>IF(Universe!AF2443="","",(Universe!AF2443-$B$2559)/$C$2559)</f>
        <v/>
      </c>
      <c r="L2443" s="24">
        <f>IF(Universe!AG2443="","",(Universe!AG2443-$B$2560)/$C$2560)</f>
        <v/>
      </c>
      <c r="M2443" s="24">
        <f>IF(Universe!AH2443="","",(Universe!AH2443-$B$2561)/$C$2561)</f>
        <v/>
      </c>
      <c r="N2443" s="24">
        <f>IF(Universe!AI2443="","",(Universe!AI2443-$B$2562)/$C$2562)</f>
        <v/>
      </c>
      <c r="O2443" s="24">
        <f>0.74*IF(B2443="",0,B2443)+0.16*IF(C2443="",0,C2443)+0.1*IF(D2443="",0,D2443)</f>
        <v/>
      </c>
      <c r="P2443" s="24">
        <f>0.35*IF(E2443="",0,E2443)+0.35*IF(F2443="",0,F2443)+0.3*IF(G2443="",0,G2443)</f>
        <v/>
      </c>
      <c r="Q2443" s="24">
        <f>0.656*IF(I2443="",0,I2443)+0.344*IF(H2443="",0,H2443)</f>
        <v/>
      </c>
      <c r="R2443" s="24">
        <f>0.338*IF(J2443="",0,J2443)+0.662*IF(K2443="",0,K2443)</f>
        <v/>
      </c>
      <c r="S2443" s="24">
        <f>0.38*IF(L2443="",0,L2443)+0.35*IF(M2443="",0,M2443)+0.27*IF(N2443="",0,N2443)</f>
        <v/>
      </c>
      <c r="T2443" s="24">
        <f>IF(Universe!S2443="","",((Universe!S2443-$B$2565)/$C$2565)^3)</f>
        <v/>
      </c>
      <c r="U2443" s="24">
        <f>IF(Universe!S2443="","",(Universe!S2443-$B$2565)/$C$2565)</f>
        <v/>
      </c>
      <c r="V2443" s="24">
        <f>IF(Universe!T2443="","",(Universe!T2443-$B$2566)/$C$2566)</f>
        <v/>
      </c>
      <c r="W2443" s="24">
        <f>IF(Universe!U2443="","",(Universe!U2443-$B$2567)/$C$2567)</f>
        <v/>
      </c>
      <c r="X2443" s="24">
        <f>IF(O2443="","",(O2443-$B$2571)/$C$2571)</f>
        <v/>
      </c>
      <c r="Y2443" s="24">
        <f>IF(T2443="","",(T2443-$B$2576)/$C$2576)</f>
        <v/>
      </c>
      <c r="Z2443" s="24">
        <f>IF(Universe!V2443="","",(Universe!V2443-$B$2568)/$C$2568)</f>
        <v/>
      </c>
      <c r="AA2443" s="24">
        <f>IF(P2443="","",(P2443-$B$2572)/$C$2572)</f>
        <v/>
      </c>
      <c r="AB2443" s="24">
        <f>IF(Q2443="","",(Q2443-$B$2573)/$C$2573)</f>
        <v/>
      </c>
      <c r="AC2443" s="24">
        <f>IF(R2443="","",(R2443-$B$2574)/$C$2574)</f>
        <v/>
      </c>
      <c r="AD2443" s="24">
        <f>IF(S2443="","",(S2443-$B$2575)/$C$2575)</f>
        <v/>
      </c>
      <c r="AE2443" s="24">
        <f>IF(Y2443="","",Y2443-(19.12044933116382+16.522174187581257*U2443))</f>
        <v/>
      </c>
      <c r="AF2443" s="24">
        <f>IF(X2443="","",(X2443-(-0.27268023098325006+0.47142105304415904*V2443+-0.3189264934812436*U2443)--5.286111042926227e-16)/0.7994208745952703)</f>
        <v/>
      </c>
      <c r="AG2443" s="24">
        <f>IF(AA2443="","",(AA2443-(0.5248806186338691+-0.064206457956449*U2443)-5.43454825424064e-16)/0.9977404048781155)</f>
        <v/>
      </c>
      <c r="AH2443" s="25" t="n">
        <v>-1.806406890744004</v>
      </c>
      <c r="AI2443" s="25" t="n">
        <v>1.03647299383381</v>
      </c>
      <c r="AJ2443" s="25" t="n">
        <v>-0.0638401266332989</v>
      </c>
      <c r="AK2443" s="25" t="n">
        <v>-0.8784959771391957</v>
      </c>
      <c r="AL2443" s="25" t="n">
        <v>3.138643188415645</v>
      </c>
      <c r="AM2443" s="25" t="n">
        <v>0.3429770021098246</v>
      </c>
      <c r="AN2443" s="25" t="n">
        <v>0.5470656545425873</v>
      </c>
      <c r="AO2443" s="25" t="n">
        <v>0.0686240277089223</v>
      </c>
      <c r="AP2443" s="25" t="n">
        <v>-0.279505803476142</v>
      </c>
      <c r="AQ2443" s="25" t="n">
        <v>0.3916262036470797</v>
      </c>
    </row>
    <row r="2444">
      <c r="A2444" s="23">
        <f>Universe!A2444</f>
        <v/>
      </c>
      <c r="B2444" s="24">
        <f>IF(Universe!W2444="","",(Universe!W2444-$B$2550)/$C$2550)</f>
        <v/>
      </c>
      <c r="C2444" s="24">
        <f>IF(Universe!X2444="","",(Universe!X2444-$B$2551)/$C$2551)</f>
        <v/>
      </c>
      <c r="D2444" s="24">
        <f>IF(Universe!Y2444="","",(Universe!Y2444-$B$2552)/$C$2552)</f>
        <v/>
      </c>
      <c r="E2444" s="24">
        <f>IF(Universe!Z2444="","",(Universe!Z2444-$B$2553)/$C$2553)</f>
        <v/>
      </c>
      <c r="F2444" s="24">
        <f>IF(Universe!AA2444="","",(Universe!AA2444-$B$2554)/$C$2554)</f>
        <v/>
      </c>
      <c r="G2444" s="24">
        <f>IF(Universe!AB2444="","",(Universe!AB2444-$B$2555)/$C$2555)</f>
        <v/>
      </c>
      <c r="H2444" s="24">
        <f>IF(Universe!AC2444="","",(Universe!AC2444-$B$2556)/$C$2556)</f>
        <v/>
      </c>
      <c r="I2444" s="24">
        <f>IF(Universe!AD2444="","",(Universe!AD2444-$B$2557)/$C$2557)</f>
        <v/>
      </c>
      <c r="J2444" s="24">
        <f>IF(Universe!AE2444="","",(Universe!AE2444-$B$2558)/$C$2558)</f>
        <v/>
      </c>
      <c r="K2444" s="24">
        <f>IF(Universe!AF2444="","",(Universe!AF2444-$B$2559)/$C$2559)</f>
        <v/>
      </c>
      <c r="L2444" s="24">
        <f>IF(Universe!AG2444="","",(Universe!AG2444-$B$2560)/$C$2560)</f>
        <v/>
      </c>
      <c r="M2444" s="24">
        <f>IF(Universe!AH2444="","",(Universe!AH2444-$B$2561)/$C$2561)</f>
        <v/>
      </c>
      <c r="N2444" s="24">
        <f>IF(Universe!AI2444="","",(Universe!AI2444-$B$2562)/$C$2562)</f>
        <v/>
      </c>
      <c r="O2444" s="24">
        <f>0.74*IF(B2444="",0,B2444)+0.16*IF(C2444="",0,C2444)+0.1*IF(D2444="",0,D2444)</f>
        <v/>
      </c>
      <c r="P2444" s="24">
        <f>0.35*IF(E2444="",0,E2444)+0.35*IF(F2444="",0,F2444)+0.3*IF(G2444="",0,G2444)</f>
        <v/>
      </c>
      <c r="Q2444" s="24">
        <f>0.656*IF(I2444="",0,I2444)+0.344*IF(H2444="",0,H2444)</f>
        <v/>
      </c>
      <c r="R2444" s="24">
        <f>0.338*IF(J2444="",0,J2444)+0.662*IF(K2444="",0,K2444)</f>
        <v/>
      </c>
      <c r="S2444" s="24">
        <f>0.38*IF(L2444="",0,L2444)+0.35*IF(M2444="",0,M2444)+0.27*IF(N2444="",0,N2444)</f>
        <v/>
      </c>
      <c r="T2444" s="24">
        <f>IF(Universe!S2444="","",((Universe!S2444-$B$2565)/$C$2565)^3)</f>
        <v/>
      </c>
      <c r="U2444" s="24">
        <f>IF(Universe!S2444="","",(Universe!S2444-$B$2565)/$C$2565)</f>
        <v/>
      </c>
      <c r="V2444" s="24">
        <f>IF(Universe!T2444="","",(Universe!T2444-$B$2566)/$C$2566)</f>
        <v/>
      </c>
      <c r="W2444" s="24">
        <f>IF(Universe!U2444="","",(Universe!U2444-$B$2567)/$C$2567)</f>
        <v/>
      </c>
      <c r="X2444" s="24">
        <f>IF(O2444="","",(O2444-$B$2571)/$C$2571)</f>
        <v/>
      </c>
      <c r="Y2444" s="24">
        <f>IF(T2444="","",(T2444-$B$2576)/$C$2576)</f>
        <v/>
      </c>
      <c r="Z2444" s="24">
        <f>IF(Universe!V2444="","",(Universe!V2444-$B$2568)/$C$2568)</f>
        <v/>
      </c>
      <c r="AA2444" s="24">
        <f>IF(P2444="","",(P2444-$B$2572)/$C$2572)</f>
        <v/>
      </c>
      <c r="AB2444" s="24">
        <f>IF(Q2444="","",(Q2444-$B$2573)/$C$2573)</f>
        <v/>
      </c>
      <c r="AC2444" s="24">
        <f>IF(R2444="","",(R2444-$B$2574)/$C$2574)</f>
        <v/>
      </c>
      <c r="AD2444" s="24">
        <f>IF(S2444="","",(S2444-$B$2575)/$C$2575)</f>
        <v/>
      </c>
      <c r="AE2444" s="24">
        <f>IF(Y2444="","",Y2444-(19.12044933116382+16.522174187581257*U2444))</f>
        <v/>
      </c>
      <c r="AF2444" s="24">
        <f>IF(X2444="","",(X2444-(-0.27268023098325006+0.47142105304415904*V2444+-0.3189264934812436*U2444)--5.286111042926227e-16)/0.7994208745952703)</f>
        <v/>
      </c>
      <c r="AG2444" s="24">
        <f>IF(AA2444="","",(AA2444-(0.5248806186338691+-0.064206457956449*U2444)-5.43454825424064e-16)/0.9977404048781155)</f>
        <v/>
      </c>
      <c r="AH2444" s="25" t="n">
        <v>-2.560068144448556</v>
      </c>
      <c r="AI2444" s="25" t="n">
        <v>-0.0498652176031024</v>
      </c>
      <c r="AJ2444" s="25" t="n">
        <v>-1.130715168419156</v>
      </c>
      <c r="AK2444" s="25" t="n">
        <v>-0.5483535074803229</v>
      </c>
      <c r="AL2444" s="25" t="n">
        <v>3.339132984483554</v>
      </c>
      <c r="AM2444" s="25" t="n">
        <v>0.5771649292044516</v>
      </c>
      <c r="AN2444" s="25" t="n">
        <v>-0.4633879461655015</v>
      </c>
      <c r="AO2444" s="25" t="n">
        <v>0.12379918208771</v>
      </c>
      <c r="AP2444" s="25" t="n">
        <v>-1.090260761502505</v>
      </c>
      <c r="AQ2444" s="25" t="n">
        <v>0.4936842380268156</v>
      </c>
    </row>
    <row r="2445">
      <c r="A2445" s="23">
        <f>Universe!A2445</f>
        <v/>
      </c>
      <c r="B2445" s="24">
        <f>IF(Universe!W2445="","",(Universe!W2445-$B$2550)/$C$2550)</f>
        <v/>
      </c>
      <c r="C2445" s="24">
        <f>IF(Universe!X2445="","",(Universe!X2445-$B$2551)/$C$2551)</f>
        <v/>
      </c>
      <c r="D2445" s="24">
        <f>IF(Universe!Y2445="","",(Universe!Y2445-$B$2552)/$C$2552)</f>
        <v/>
      </c>
      <c r="E2445" s="24">
        <f>IF(Universe!Z2445="","",(Universe!Z2445-$B$2553)/$C$2553)</f>
        <v/>
      </c>
      <c r="F2445" s="24">
        <f>IF(Universe!AA2445="","",(Universe!AA2445-$B$2554)/$C$2554)</f>
        <v/>
      </c>
      <c r="G2445" s="24">
        <f>IF(Universe!AB2445="","",(Universe!AB2445-$B$2555)/$C$2555)</f>
        <v/>
      </c>
      <c r="H2445" s="24">
        <f>IF(Universe!AC2445="","",(Universe!AC2445-$B$2556)/$C$2556)</f>
        <v/>
      </c>
      <c r="I2445" s="24">
        <f>IF(Universe!AD2445="","",(Universe!AD2445-$B$2557)/$C$2557)</f>
        <v/>
      </c>
      <c r="J2445" s="24">
        <f>IF(Universe!AE2445="","",(Universe!AE2445-$B$2558)/$C$2558)</f>
        <v/>
      </c>
      <c r="K2445" s="24">
        <f>IF(Universe!AF2445="","",(Universe!AF2445-$B$2559)/$C$2559)</f>
        <v/>
      </c>
      <c r="L2445" s="24">
        <f>IF(Universe!AG2445="","",(Universe!AG2445-$B$2560)/$C$2560)</f>
        <v/>
      </c>
      <c r="M2445" s="24">
        <f>IF(Universe!AH2445="","",(Universe!AH2445-$B$2561)/$C$2561)</f>
        <v/>
      </c>
      <c r="N2445" s="24">
        <f>IF(Universe!AI2445="","",(Universe!AI2445-$B$2562)/$C$2562)</f>
        <v/>
      </c>
      <c r="O2445" s="24">
        <f>0.74*IF(B2445="",0,B2445)+0.16*IF(C2445="",0,C2445)+0.1*IF(D2445="",0,D2445)</f>
        <v/>
      </c>
      <c r="P2445" s="24">
        <f>0.35*IF(E2445="",0,E2445)+0.35*IF(F2445="",0,F2445)+0.3*IF(G2445="",0,G2445)</f>
        <v/>
      </c>
      <c r="Q2445" s="24">
        <f>0.656*IF(I2445="",0,I2445)+0.344*IF(H2445="",0,H2445)</f>
        <v/>
      </c>
      <c r="R2445" s="24">
        <f>0.338*IF(J2445="",0,J2445)+0.662*IF(K2445="",0,K2445)</f>
        <v/>
      </c>
      <c r="S2445" s="24">
        <f>0.38*IF(L2445="",0,L2445)+0.35*IF(M2445="",0,M2445)+0.27*IF(N2445="",0,N2445)</f>
        <v/>
      </c>
      <c r="T2445" s="24">
        <f>IF(Universe!S2445="","",((Universe!S2445-$B$2565)/$C$2565)^3)</f>
        <v/>
      </c>
      <c r="U2445" s="24">
        <f>IF(Universe!S2445="","",(Universe!S2445-$B$2565)/$C$2565)</f>
        <v/>
      </c>
      <c r="V2445" s="24">
        <f>IF(Universe!T2445="","",(Universe!T2445-$B$2566)/$C$2566)</f>
        <v/>
      </c>
      <c r="W2445" s="24">
        <f>IF(Universe!U2445="","",(Universe!U2445-$B$2567)/$C$2567)</f>
        <v/>
      </c>
      <c r="X2445" s="24">
        <f>IF(O2445="","",(O2445-$B$2571)/$C$2571)</f>
        <v/>
      </c>
      <c r="Y2445" s="24">
        <f>IF(T2445="","",(T2445-$B$2576)/$C$2576)</f>
        <v/>
      </c>
      <c r="Z2445" s="24">
        <f>IF(Universe!V2445="","",(Universe!V2445-$B$2568)/$C$2568)</f>
        <v/>
      </c>
      <c r="AA2445" s="24">
        <f>IF(P2445="","",(P2445-$B$2572)/$C$2572)</f>
        <v/>
      </c>
      <c r="AB2445" s="24">
        <f>IF(Q2445="","",(Q2445-$B$2573)/$C$2573)</f>
        <v/>
      </c>
      <c r="AC2445" s="24">
        <f>IF(R2445="","",(R2445-$B$2574)/$C$2574)</f>
        <v/>
      </c>
      <c r="AD2445" s="24">
        <f>IF(S2445="","",(S2445-$B$2575)/$C$2575)</f>
        <v/>
      </c>
      <c r="AE2445" s="24">
        <f>IF(Y2445="","",Y2445-(19.12044933116382+16.522174187581257*U2445))</f>
        <v/>
      </c>
      <c r="AF2445" s="24">
        <f>IF(X2445="","",(X2445-(-0.27268023098325006+0.47142105304415904*V2445+-0.3189264934812436*U2445)--5.286111042926227e-16)/0.7994208745952703)</f>
        <v/>
      </c>
      <c r="AG2445" s="24">
        <f>IF(AA2445="","",(AA2445-(0.5248806186338691+-0.064206457956449*U2445)-5.43454825424064e-16)/0.9977404048781155)</f>
        <v/>
      </c>
      <c r="AH2445" s="25" t="n">
        <v>-0.932050934597752</v>
      </c>
      <c r="AI2445" s="25" t="n">
        <v>-0.0002140627125928</v>
      </c>
      <c r="AJ2445" s="25" t="n">
        <v>-0.9777025781696874</v>
      </c>
      <c r="AK2445" s="25" t="n">
        <v>0.0028518268484105</v>
      </c>
      <c r="AL2445" s="25" t="n">
        <v>1.941704389637285</v>
      </c>
      <c r="AM2445" s="25" t="n">
        <v>-0.0356998377977364</v>
      </c>
      <c r="AN2445" s="25" t="n">
        <v>0.3710672323226885</v>
      </c>
      <c r="AO2445" s="25" t="n">
        <v>-0.0580875514200717</v>
      </c>
      <c r="AP2445" s="25" t="n">
        <v>0.5157052214963231</v>
      </c>
      <c r="AQ2445" s="25" t="n">
        <v>-0.1841800747618869</v>
      </c>
    </row>
    <row r="2446">
      <c r="A2446" s="23">
        <f>Universe!A2446</f>
        <v/>
      </c>
      <c r="B2446" s="24">
        <f>IF(Universe!W2446="","",(Universe!W2446-$B$2550)/$C$2550)</f>
        <v/>
      </c>
      <c r="C2446" s="24">
        <f>IF(Universe!X2446="","",(Universe!X2446-$B$2551)/$C$2551)</f>
        <v/>
      </c>
      <c r="D2446" s="24">
        <f>IF(Universe!Y2446="","",(Universe!Y2446-$B$2552)/$C$2552)</f>
        <v/>
      </c>
      <c r="E2446" s="24">
        <f>IF(Universe!Z2446="","",(Universe!Z2446-$B$2553)/$C$2553)</f>
        <v/>
      </c>
      <c r="F2446" s="24">
        <f>IF(Universe!AA2446="","",(Universe!AA2446-$B$2554)/$C$2554)</f>
        <v/>
      </c>
      <c r="G2446" s="24">
        <f>IF(Universe!AB2446="","",(Universe!AB2446-$B$2555)/$C$2555)</f>
        <v/>
      </c>
      <c r="H2446" s="24">
        <f>IF(Universe!AC2446="","",(Universe!AC2446-$B$2556)/$C$2556)</f>
        <v/>
      </c>
      <c r="I2446" s="24">
        <f>IF(Universe!AD2446="","",(Universe!AD2446-$B$2557)/$C$2557)</f>
        <v/>
      </c>
      <c r="J2446" s="24">
        <f>IF(Universe!AE2446="","",(Universe!AE2446-$B$2558)/$C$2558)</f>
        <v/>
      </c>
      <c r="K2446" s="24">
        <f>IF(Universe!AF2446="","",(Universe!AF2446-$B$2559)/$C$2559)</f>
        <v/>
      </c>
      <c r="L2446" s="24">
        <f>IF(Universe!AG2446="","",(Universe!AG2446-$B$2560)/$C$2560)</f>
        <v/>
      </c>
      <c r="M2446" s="24">
        <f>IF(Universe!AH2446="","",(Universe!AH2446-$B$2561)/$C$2561)</f>
        <v/>
      </c>
      <c r="N2446" s="24">
        <f>IF(Universe!AI2446="","",(Universe!AI2446-$B$2562)/$C$2562)</f>
        <v/>
      </c>
      <c r="O2446" s="24">
        <f>0.74*IF(B2446="",0,B2446)+0.16*IF(C2446="",0,C2446)+0.1*IF(D2446="",0,D2446)</f>
        <v/>
      </c>
      <c r="P2446" s="24">
        <f>0.35*IF(E2446="",0,E2446)+0.35*IF(F2446="",0,F2446)+0.3*IF(G2446="",0,G2446)</f>
        <v/>
      </c>
      <c r="Q2446" s="24">
        <f>0.656*IF(I2446="",0,I2446)+0.344*IF(H2446="",0,H2446)</f>
        <v/>
      </c>
      <c r="R2446" s="24">
        <f>0.338*IF(J2446="",0,J2446)+0.662*IF(K2446="",0,K2446)</f>
        <v/>
      </c>
      <c r="S2446" s="24">
        <f>0.38*IF(L2446="",0,L2446)+0.35*IF(M2446="",0,M2446)+0.27*IF(N2446="",0,N2446)</f>
        <v/>
      </c>
      <c r="T2446" s="24">
        <f>IF(Universe!S2446="","",((Universe!S2446-$B$2565)/$C$2565)^3)</f>
        <v/>
      </c>
      <c r="U2446" s="24">
        <f>IF(Universe!S2446="","",(Universe!S2446-$B$2565)/$C$2565)</f>
        <v/>
      </c>
      <c r="V2446" s="24">
        <f>IF(Universe!T2446="","",(Universe!T2446-$B$2566)/$C$2566)</f>
        <v/>
      </c>
      <c r="W2446" s="24">
        <f>IF(Universe!U2446="","",(Universe!U2446-$B$2567)/$C$2567)</f>
        <v/>
      </c>
      <c r="X2446" s="24">
        <f>IF(O2446="","",(O2446-$B$2571)/$C$2571)</f>
        <v/>
      </c>
      <c r="Y2446" s="24">
        <f>IF(T2446="","",(T2446-$B$2576)/$C$2576)</f>
        <v/>
      </c>
      <c r="Z2446" s="24">
        <f>IF(Universe!V2446="","",(Universe!V2446-$B$2568)/$C$2568)</f>
        <v/>
      </c>
      <c r="AA2446" s="24">
        <f>IF(P2446="","",(P2446-$B$2572)/$C$2572)</f>
        <v/>
      </c>
      <c r="AB2446" s="24">
        <f>IF(Q2446="","",(Q2446-$B$2573)/$C$2573)</f>
        <v/>
      </c>
      <c r="AC2446" s="24">
        <f>IF(R2446="","",(R2446-$B$2574)/$C$2574)</f>
        <v/>
      </c>
      <c r="AD2446" s="24">
        <f>IF(S2446="","",(S2446-$B$2575)/$C$2575)</f>
        <v/>
      </c>
      <c r="AE2446" s="24">
        <f>IF(Y2446="","",Y2446-(19.12044933116382+16.522174187581257*U2446))</f>
        <v/>
      </c>
      <c r="AF2446" s="24">
        <f>IF(X2446="","",(X2446-(-0.27268023098325006+0.47142105304415904*V2446+-0.3189264934812436*U2446)--5.286111042926227e-16)/0.7994208745952703)</f>
        <v/>
      </c>
      <c r="AG2446" s="24">
        <f>IF(AA2446="","",(AA2446-(0.5248806186338691+-0.064206457956449*U2446)-5.43454825424064e-16)/0.9977404048781155)</f>
        <v/>
      </c>
      <c r="AH2446" s="25" t="n">
        <v>-1.285748146868816</v>
      </c>
      <c r="AI2446" s="25" t="n">
        <v>0.9776610380890536</v>
      </c>
      <c r="AJ2446" s="25" t="n">
        <v>0.6823080449101441</v>
      </c>
      <c r="AK2446" s="25" t="n">
        <v>-0.3373820751938884</v>
      </c>
      <c r="AL2446" s="25" t="n">
        <v>2.520646963121677</v>
      </c>
      <c r="AM2446" s="25" t="n">
        <v>-0.0037574657054603</v>
      </c>
      <c r="AN2446" s="25" t="n">
        <v>1.13375578224358</v>
      </c>
      <c r="AO2446" s="25" t="n">
        <v>-0.0007262674874759999</v>
      </c>
      <c r="AP2446" s="25" t="n">
        <v>-1.499880857168175</v>
      </c>
      <c r="AQ2446" s="25" t="n">
        <v>0.08943948315001481</v>
      </c>
    </row>
    <row r="2447">
      <c r="A2447" s="23">
        <f>Universe!A2447</f>
        <v/>
      </c>
      <c r="B2447" s="24">
        <f>IF(Universe!W2447="","",(Universe!W2447-$B$2550)/$C$2550)</f>
        <v/>
      </c>
      <c r="C2447" s="24">
        <f>IF(Universe!X2447="","",(Universe!X2447-$B$2551)/$C$2551)</f>
        <v/>
      </c>
      <c r="D2447" s="24">
        <f>IF(Universe!Y2447="","",(Universe!Y2447-$B$2552)/$C$2552)</f>
        <v/>
      </c>
      <c r="E2447" s="24">
        <f>IF(Universe!Z2447="","",(Universe!Z2447-$B$2553)/$C$2553)</f>
        <v/>
      </c>
      <c r="F2447" s="24">
        <f>IF(Universe!AA2447="","",(Universe!AA2447-$B$2554)/$C$2554)</f>
        <v/>
      </c>
      <c r="G2447" s="24">
        <f>IF(Universe!AB2447="","",(Universe!AB2447-$B$2555)/$C$2555)</f>
        <v/>
      </c>
      <c r="H2447" s="24">
        <f>IF(Universe!AC2447="","",(Universe!AC2447-$B$2556)/$C$2556)</f>
        <v/>
      </c>
      <c r="I2447" s="24">
        <f>IF(Universe!AD2447="","",(Universe!AD2447-$B$2557)/$C$2557)</f>
        <v/>
      </c>
      <c r="J2447" s="24">
        <f>IF(Universe!AE2447="","",(Universe!AE2447-$B$2558)/$C$2558)</f>
        <v/>
      </c>
      <c r="K2447" s="24">
        <f>IF(Universe!AF2447="","",(Universe!AF2447-$B$2559)/$C$2559)</f>
        <v/>
      </c>
      <c r="L2447" s="24">
        <f>IF(Universe!AG2447="","",(Universe!AG2447-$B$2560)/$C$2560)</f>
        <v/>
      </c>
      <c r="M2447" s="24">
        <f>IF(Universe!AH2447="","",(Universe!AH2447-$B$2561)/$C$2561)</f>
        <v/>
      </c>
      <c r="N2447" s="24">
        <f>IF(Universe!AI2447="","",(Universe!AI2447-$B$2562)/$C$2562)</f>
        <v/>
      </c>
      <c r="O2447" s="24">
        <f>0.74*IF(B2447="",0,B2447)+0.16*IF(C2447="",0,C2447)+0.1*IF(D2447="",0,D2447)</f>
        <v/>
      </c>
      <c r="P2447" s="24">
        <f>0.35*IF(E2447="",0,E2447)+0.35*IF(F2447="",0,F2447)+0.3*IF(G2447="",0,G2447)</f>
        <v/>
      </c>
      <c r="Q2447" s="24">
        <f>0.656*IF(I2447="",0,I2447)+0.344*IF(H2447="",0,H2447)</f>
        <v/>
      </c>
      <c r="R2447" s="24">
        <f>0.338*IF(J2447="",0,J2447)+0.662*IF(K2447="",0,K2447)</f>
        <v/>
      </c>
      <c r="S2447" s="24">
        <f>0.38*IF(L2447="",0,L2447)+0.35*IF(M2447="",0,M2447)+0.27*IF(N2447="",0,N2447)</f>
        <v/>
      </c>
      <c r="T2447" s="24">
        <f>IF(Universe!S2447="","",((Universe!S2447-$B$2565)/$C$2565)^3)</f>
        <v/>
      </c>
      <c r="U2447" s="24">
        <f>IF(Universe!S2447="","",(Universe!S2447-$B$2565)/$C$2565)</f>
        <v/>
      </c>
      <c r="V2447" s="24">
        <f>IF(Universe!T2447="","",(Universe!T2447-$B$2566)/$C$2566)</f>
        <v/>
      </c>
      <c r="W2447" s="24">
        <f>IF(Universe!U2447="","",(Universe!U2447-$B$2567)/$C$2567)</f>
        <v/>
      </c>
      <c r="X2447" s="24">
        <f>IF(O2447="","",(O2447-$B$2571)/$C$2571)</f>
        <v/>
      </c>
      <c r="Y2447" s="24">
        <f>IF(T2447="","",(T2447-$B$2576)/$C$2576)</f>
        <v/>
      </c>
      <c r="Z2447" s="24">
        <f>IF(Universe!V2447="","",(Universe!V2447-$B$2568)/$C$2568)</f>
        <v/>
      </c>
      <c r="AA2447" s="24">
        <f>IF(P2447="","",(P2447-$B$2572)/$C$2572)</f>
        <v/>
      </c>
      <c r="AB2447" s="24">
        <f>IF(Q2447="","",(Q2447-$B$2573)/$C$2573)</f>
        <v/>
      </c>
      <c r="AC2447" s="24">
        <f>IF(R2447="","",(R2447-$B$2574)/$C$2574)</f>
        <v/>
      </c>
      <c r="AD2447" s="24">
        <f>IF(S2447="","",(S2447-$B$2575)/$C$2575)</f>
        <v/>
      </c>
      <c r="AE2447" s="24">
        <f>IF(Y2447="","",Y2447-(19.12044933116382+16.522174187581257*U2447))</f>
        <v/>
      </c>
      <c r="AF2447" s="24">
        <f>IF(X2447="","",(X2447-(-0.27268023098325006+0.47142105304415904*V2447+-0.3189264934812436*U2447)--5.286111042926227e-16)/0.7994208745952703)</f>
        <v/>
      </c>
      <c r="AG2447" s="24">
        <f>IF(AA2447="","",(AA2447-(0.5248806186338691+-0.064206457956449*U2447)-5.43454825424064e-16)/0.9977404048781155)</f>
        <v/>
      </c>
      <c r="AH2447" s="25" t="n">
        <v>-2.522648125826267</v>
      </c>
      <c r="AI2447" s="25" t="n">
        <v>-1.618622451300072</v>
      </c>
      <c r="AJ2447" s="25" t="n">
        <v>-0.8512699614325264</v>
      </c>
      <c r="AK2447" s="25" t="n">
        <v>-0.2289835741884234</v>
      </c>
      <c r="AL2447" s="25" t="n">
        <v>3.352786289028419</v>
      </c>
      <c r="AM2447" s="25" t="n">
        <v>-0.1909337447552433</v>
      </c>
      <c r="AN2447" s="25" t="n">
        <v>0.1769385762281766</v>
      </c>
      <c r="AO2447" s="25" t="n">
        <v>-0.0486267677477473</v>
      </c>
      <c r="AP2447" s="25" t="n">
        <v>-0.3288625085940216</v>
      </c>
      <c r="AQ2447" s="25" t="n">
        <v>-0.1486466352513373</v>
      </c>
    </row>
    <row r="2448">
      <c r="A2448" s="23">
        <f>Universe!A2448</f>
        <v/>
      </c>
      <c r="B2448" s="24">
        <f>IF(Universe!W2448="","",(Universe!W2448-$B$2550)/$C$2550)</f>
        <v/>
      </c>
      <c r="C2448" s="24">
        <f>IF(Universe!X2448="","",(Universe!X2448-$B$2551)/$C$2551)</f>
        <v/>
      </c>
      <c r="D2448" s="24">
        <f>IF(Universe!Y2448="","",(Universe!Y2448-$B$2552)/$C$2552)</f>
        <v/>
      </c>
      <c r="E2448" s="24">
        <f>IF(Universe!Z2448="","",(Universe!Z2448-$B$2553)/$C$2553)</f>
        <v/>
      </c>
      <c r="F2448" s="24">
        <f>IF(Universe!AA2448="","",(Universe!AA2448-$B$2554)/$C$2554)</f>
        <v/>
      </c>
      <c r="G2448" s="24">
        <f>IF(Universe!AB2448="","",(Universe!AB2448-$B$2555)/$C$2555)</f>
        <v/>
      </c>
      <c r="H2448" s="24">
        <f>IF(Universe!AC2448="","",(Universe!AC2448-$B$2556)/$C$2556)</f>
        <v/>
      </c>
      <c r="I2448" s="24">
        <f>IF(Universe!AD2448="","",(Universe!AD2448-$B$2557)/$C$2557)</f>
        <v/>
      </c>
      <c r="J2448" s="24">
        <f>IF(Universe!AE2448="","",(Universe!AE2448-$B$2558)/$C$2558)</f>
        <v/>
      </c>
      <c r="K2448" s="24">
        <f>IF(Universe!AF2448="","",(Universe!AF2448-$B$2559)/$C$2559)</f>
        <v/>
      </c>
      <c r="L2448" s="24">
        <f>IF(Universe!AG2448="","",(Universe!AG2448-$B$2560)/$C$2560)</f>
        <v/>
      </c>
      <c r="M2448" s="24">
        <f>IF(Universe!AH2448="","",(Universe!AH2448-$B$2561)/$C$2561)</f>
        <v/>
      </c>
      <c r="N2448" s="24">
        <f>IF(Universe!AI2448="","",(Universe!AI2448-$B$2562)/$C$2562)</f>
        <v/>
      </c>
      <c r="O2448" s="24">
        <f>0.74*IF(B2448="",0,B2448)+0.16*IF(C2448="",0,C2448)+0.1*IF(D2448="",0,D2448)</f>
        <v/>
      </c>
      <c r="P2448" s="24">
        <f>0.35*IF(E2448="",0,E2448)+0.35*IF(F2448="",0,F2448)+0.3*IF(G2448="",0,G2448)</f>
        <v/>
      </c>
      <c r="Q2448" s="24">
        <f>0.656*IF(I2448="",0,I2448)+0.344*IF(H2448="",0,H2448)</f>
        <v/>
      </c>
      <c r="R2448" s="24">
        <f>0.338*IF(J2448="",0,J2448)+0.662*IF(K2448="",0,K2448)</f>
        <v/>
      </c>
      <c r="S2448" s="24">
        <f>0.38*IF(L2448="",0,L2448)+0.35*IF(M2448="",0,M2448)+0.27*IF(N2448="",0,N2448)</f>
        <v/>
      </c>
      <c r="T2448" s="24">
        <f>IF(Universe!S2448="","",((Universe!S2448-$B$2565)/$C$2565)^3)</f>
        <v/>
      </c>
      <c r="U2448" s="24">
        <f>IF(Universe!S2448="","",(Universe!S2448-$B$2565)/$C$2565)</f>
        <v/>
      </c>
      <c r="V2448" s="24">
        <f>IF(Universe!T2448="","",(Universe!T2448-$B$2566)/$C$2566)</f>
        <v/>
      </c>
      <c r="W2448" s="24">
        <f>IF(Universe!U2448="","",(Universe!U2448-$B$2567)/$C$2567)</f>
        <v/>
      </c>
      <c r="X2448" s="24">
        <f>IF(O2448="","",(O2448-$B$2571)/$C$2571)</f>
        <v/>
      </c>
      <c r="Y2448" s="24">
        <f>IF(T2448="","",(T2448-$B$2576)/$C$2576)</f>
        <v/>
      </c>
      <c r="Z2448" s="24">
        <f>IF(Universe!V2448="","",(Universe!V2448-$B$2568)/$C$2568)</f>
        <v/>
      </c>
      <c r="AA2448" s="24">
        <f>IF(P2448="","",(P2448-$B$2572)/$C$2572)</f>
        <v/>
      </c>
      <c r="AB2448" s="24">
        <f>IF(Q2448="","",(Q2448-$B$2573)/$C$2573)</f>
        <v/>
      </c>
      <c r="AC2448" s="24">
        <f>IF(R2448="","",(R2448-$B$2574)/$C$2574)</f>
        <v/>
      </c>
      <c r="AD2448" s="24">
        <f>IF(S2448="","",(S2448-$B$2575)/$C$2575)</f>
        <v/>
      </c>
      <c r="AE2448" s="24">
        <f>IF(Y2448="","",Y2448-(19.12044933116382+16.522174187581257*U2448))</f>
        <v/>
      </c>
      <c r="AF2448" s="24">
        <f>IF(X2448="","",(X2448-(-0.27268023098325006+0.47142105304415904*V2448+-0.3189264934812436*U2448)--5.286111042926227e-16)/0.7994208745952703)</f>
        <v/>
      </c>
      <c r="AG2448" s="24">
        <f>IF(AA2448="","",(AA2448-(0.5248806186338691+-0.064206457956449*U2448)-5.43454825424064e-16)/0.9977404048781155)</f>
        <v/>
      </c>
      <c r="AH2448" s="25" t="n">
        <v>-3.426103486056009</v>
      </c>
      <c r="AI2448" s="25" t="n">
        <v>1.594792199039718</v>
      </c>
      <c r="AJ2448" s="25" t="n">
        <v>-2.153416023900685</v>
      </c>
      <c r="AK2448" s="25" t="n">
        <v>-0.8242844541470837</v>
      </c>
      <c r="AL2448" s="25" t="n">
        <v>2.171928954499034</v>
      </c>
      <c r="AM2448" s="25" t="n">
        <v>-0.1334712579951758</v>
      </c>
      <c r="AN2448" s="25" t="n">
        <v>0.2568878219741861</v>
      </c>
      <c r="AO2448" s="25" t="n">
        <v>-0.2000968686483862</v>
      </c>
      <c r="AP2448" s="25" t="n">
        <v>0.6900476192318554</v>
      </c>
      <c r="AQ2448" s="25" t="n">
        <v>-0.0487031581984653</v>
      </c>
    </row>
    <row r="2449">
      <c r="A2449" s="23">
        <f>Universe!A2449</f>
        <v/>
      </c>
      <c r="B2449" s="24">
        <f>IF(Universe!W2449="","",(Universe!W2449-$B$2550)/$C$2550)</f>
        <v/>
      </c>
      <c r="C2449" s="24">
        <f>IF(Universe!X2449="","",(Universe!X2449-$B$2551)/$C$2551)</f>
        <v/>
      </c>
      <c r="D2449" s="24">
        <f>IF(Universe!Y2449="","",(Universe!Y2449-$B$2552)/$C$2552)</f>
        <v/>
      </c>
      <c r="E2449" s="24">
        <f>IF(Universe!Z2449="","",(Universe!Z2449-$B$2553)/$C$2553)</f>
        <v/>
      </c>
      <c r="F2449" s="24">
        <f>IF(Universe!AA2449="","",(Universe!AA2449-$B$2554)/$C$2554)</f>
        <v/>
      </c>
      <c r="G2449" s="24">
        <f>IF(Universe!AB2449="","",(Universe!AB2449-$B$2555)/$C$2555)</f>
        <v/>
      </c>
      <c r="H2449" s="24">
        <f>IF(Universe!AC2449="","",(Universe!AC2449-$B$2556)/$C$2556)</f>
        <v/>
      </c>
      <c r="I2449" s="24">
        <f>IF(Universe!AD2449="","",(Universe!AD2449-$B$2557)/$C$2557)</f>
        <v/>
      </c>
      <c r="J2449" s="24">
        <f>IF(Universe!AE2449="","",(Universe!AE2449-$B$2558)/$C$2558)</f>
        <v/>
      </c>
      <c r="K2449" s="24">
        <f>IF(Universe!AF2449="","",(Universe!AF2449-$B$2559)/$C$2559)</f>
        <v/>
      </c>
      <c r="L2449" s="24">
        <f>IF(Universe!AG2449="","",(Universe!AG2449-$B$2560)/$C$2560)</f>
        <v/>
      </c>
      <c r="M2449" s="24">
        <f>IF(Universe!AH2449="","",(Universe!AH2449-$B$2561)/$C$2561)</f>
        <v/>
      </c>
      <c r="N2449" s="24">
        <f>IF(Universe!AI2449="","",(Universe!AI2449-$B$2562)/$C$2562)</f>
        <v/>
      </c>
      <c r="O2449" s="24">
        <f>0.74*IF(B2449="",0,B2449)+0.16*IF(C2449="",0,C2449)+0.1*IF(D2449="",0,D2449)</f>
        <v/>
      </c>
      <c r="P2449" s="24">
        <f>0.35*IF(E2449="",0,E2449)+0.35*IF(F2449="",0,F2449)+0.3*IF(G2449="",0,G2449)</f>
        <v/>
      </c>
      <c r="Q2449" s="24">
        <f>0.656*IF(I2449="",0,I2449)+0.344*IF(H2449="",0,H2449)</f>
        <v/>
      </c>
      <c r="R2449" s="24">
        <f>0.338*IF(J2449="",0,J2449)+0.662*IF(K2449="",0,K2449)</f>
        <v/>
      </c>
      <c r="S2449" s="24">
        <f>0.38*IF(L2449="",0,L2449)+0.35*IF(M2449="",0,M2449)+0.27*IF(N2449="",0,N2449)</f>
        <v/>
      </c>
      <c r="T2449" s="24">
        <f>IF(Universe!S2449="","",((Universe!S2449-$B$2565)/$C$2565)^3)</f>
        <v/>
      </c>
      <c r="U2449" s="24">
        <f>IF(Universe!S2449="","",(Universe!S2449-$B$2565)/$C$2565)</f>
        <v/>
      </c>
      <c r="V2449" s="24">
        <f>IF(Universe!T2449="","",(Universe!T2449-$B$2566)/$C$2566)</f>
        <v/>
      </c>
      <c r="W2449" s="24">
        <f>IF(Universe!U2449="","",(Universe!U2449-$B$2567)/$C$2567)</f>
        <v/>
      </c>
      <c r="X2449" s="24">
        <f>IF(O2449="","",(O2449-$B$2571)/$C$2571)</f>
        <v/>
      </c>
      <c r="Y2449" s="24">
        <f>IF(T2449="","",(T2449-$B$2576)/$C$2576)</f>
        <v/>
      </c>
      <c r="Z2449" s="24">
        <f>IF(Universe!V2449="","",(Universe!V2449-$B$2568)/$C$2568)</f>
        <v/>
      </c>
      <c r="AA2449" s="24">
        <f>IF(P2449="","",(P2449-$B$2572)/$C$2572)</f>
        <v/>
      </c>
      <c r="AB2449" s="24">
        <f>IF(Q2449="","",(Q2449-$B$2573)/$C$2573)</f>
        <v/>
      </c>
      <c r="AC2449" s="24">
        <f>IF(R2449="","",(R2449-$B$2574)/$C$2574)</f>
        <v/>
      </c>
      <c r="AD2449" s="24">
        <f>IF(S2449="","",(S2449-$B$2575)/$C$2575)</f>
        <v/>
      </c>
      <c r="AE2449" s="24">
        <f>IF(Y2449="","",Y2449-(19.12044933116382+16.522174187581257*U2449))</f>
        <v/>
      </c>
      <c r="AF2449" s="24">
        <f>IF(X2449="","",(X2449-(-0.27268023098325006+0.47142105304415904*V2449+-0.3189264934812436*U2449)--5.286111042926227e-16)/0.7994208745952703)</f>
        <v/>
      </c>
      <c r="AG2449" s="24">
        <f>IF(AA2449="","",(AA2449-(0.5248806186338691+-0.064206457956449*U2449)-5.43454825424064e-16)/0.9977404048781155)</f>
        <v/>
      </c>
      <c r="AH2449" s="25" t="n">
        <v>-1.105027163554947</v>
      </c>
      <c r="AI2449" s="25" t="n">
        <v>-1.818952141646729</v>
      </c>
      <c r="AJ2449" s="25" t="n">
        <v>-0.089878055659227</v>
      </c>
      <c r="AK2449" s="25" t="n">
        <v>0.2020861135171262</v>
      </c>
      <c r="AL2449" s="25" t="n">
        <v>2.238118263329423</v>
      </c>
      <c r="AM2449" s="25" t="n">
        <v>0.2282945360992548</v>
      </c>
      <c r="AN2449" s="25" t="n">
        <v>-0.587229674456748</v>
      </c>
      <c r="AO2449" s="25" t="n">
        <v>0.0150191876597987</v>
      </c>
      <c r="AP2449" s="25" t="n">
        <v>-0.5432133790928816</v>
      </c>
      <c r="AQ2449" s="25" t="n">
        <v>0.4424479760811269</v>
      </c>
    </row>
    <row r="2450">
      <c r="A2450" s="23">
        <f>Universe!A2450</f>
        <v/>
      </c>
      <c r="B2450" s="24">
        <f>IF(Universe!W2450="","",(Universe!W2450-$B$2550)/$C$2550)</f>
        <v/>
      </c>
      <c r="C2450" s="24">
        <f>IF(Universe!X2450="","",(Universe!X2450-$B$2551)/$C$2551)</f>
        <v/>
      </c>
      <c r="D2450" s="24">
        <f>IF(Universe!Y2450="","",(Universe!Y2450-$B$2552)/$C$2552)</f>
        <v/>
      </c>
      <c r="E2450" s="24">
        <f>IF(Universe!Z2450="","",(Universe!Z2450-$B$2553)/$C$2553)</f>
        <v/>
      </c>
      <c r="F2450" s="24">
        <f>IF(Universe!AA2450="","",(Universe!AA2450-$B$2554)/$C$2554)</f>
        <v/>
      </c>
      <c r="G2450" s="24">
        <f>IF(Universe!AB2450="","",(Universe!AB2450-$B$2555)/$C$2555)</f>
        <v/>
      </c>
      <c r="H2450" s="24">
        <f>IF(Universe!AC2450="","",(Universe!AC2450-$B$2556)/$C$2556)</f>
        <v/>
      </c>
      <c r="I2450" s="24">
        <f>IF(Universe!AD2450="","",(Universe!AD2450-$B$2557)/$C$2557)</f>
        <v/>
      </c>
      <c r="J2450" s="24">
        <f>IF(Universe!AE2450="","",(Universe!AE2450-$B$2558)/$C$2558)</f>
        <v/>
      </c>
      <c r="K2450" s="24">
        <f>IF(Universe!AF2450="","",(Universe!AF2450-$B$2559)/$C$2559)</f>
        <v/>
      </c>
      <c r="L2450" s="24">
        <f>IF(Universe!AG2450="","",(Universe!AG2450-$B$2560)/$C$2560)</f>
        <v/>
      </c>
      <c r="M2450" s="24">
        <f>IF(Universe!AH2450="","",(Universe!AH2450-$B$2561)/$C$2561)</f>
        <v/>
      </c>
      <c r="N2450" s="24">
        <f>IF(Universe!AI2450="","",(Universe!AI2450-$B$2562)/$C$2562)</f>
        <v/>
      </c>
      <c r="O2450" s="24">
        <f>0.74*IF(B2450="",0,B2450)+0.16*IF(C2450="",0,C2450)+0.1*IF(D2450="",0,D2450)</f>
        <v/>
      </c>
      <c r="P2450" s="24">
        <f>0.35*IF(E2450="",0,E2450)+0.35*IF(F2450="",0,F2450)+0.3*IF(G2450="",0,G2450)</f>
        <v/>
      </c>
      <c r="Q2450" s="24">
        <f>0.656*IF(I2450="",0,I2450)+0.344*IF(H2450="",0,H2450)</f>
        <v/>
      </c>
      <c r="R2450" s="24">
        <f>0.338*IF(J2450="",0,J2450)+0.662*IF(K2450="",0,K2450)</f>
        <v/>
      </c>
      <c r="S2450" s="24">
        <f>0.38*IF(L2450="",0,L2450)+0.35*IF(M2450="",0,M2450)+0.27*IF(N2450="",0,N2450)</f>
        <v/>
      </c>
      <c r="T2450" s="24">
        <f>IF(Universe!S2450="","",((Universe!S2450-$B$2565)/$C$2565)^3)</f>
        <v/>
      </c>
      <c r="U2450" s="24">
        <f>IF(Universe!S2450="","",(Universe!S2450-$B$2565)/$C$2565)</f>
        <v/>
      </c>
      <c r="V2450" s="24">
        <f>IF(Universe!T2450="","",(Universe!T2450-$B$2566)/$C$2566)</f>
        <v/>
      </c>
      <c r="W2450" s="24">
        <f>IF(Universe!U2450="","",(Universe!U2450-$B$2567)/$C$2567)</f>
        <v/>
      </c>
      <c r="X2450" s="24">
        <f>IF(O2450="","",(O2450-$B$2571)/$C$2571)</f>
        <v/>
      </c>
      <c r="Y2450" s="24">
        <f>IF(T2450="","",(T2450-$B$2576)/$C$2576)</f>
        <v/>
      </c>
      <c r="Z2450" s="24">
        <f>IF(Universe!V2450="","",(Universe!V2450-$B$2568)/$C$2568)</f>
        <v/>
      </c>
      <c r="AA2450" s="24">
        <f>IF(P2450="","",(P2450-$B$2572)/$C$2572)</f>
        <v/>
      </c>
      <c r="AB2450" s="24">
        <f>IF(Q2450="","",(Q2450-$B$2573)/$C$2573)</f>
        <v/>
      </c>
      <c r="AC2450" s="24">
        <f>IF(R2450="","",(R2450-$B$2574)/$C$2574)</f>
        <v/>
      </c>
      <c r="AD2450" s="24">
        <f>IF(S2450="","",(S2450-$B$2575)/$C$2575)</f>
        <v/>
      </c>
      <c r="AE2450" s="24">
        <f>IF(Y2450="","",Y2450-(19.12044933116382+16.522174187581257*U2450))</f>
        <v/>
      </c>
      <c r="AF2450" s="24">
        <f>IF(X2450="","",(X2450-(-0.27268023098325006+0.47142105304415904*V2450+-0.3189264934812436*U2450)--5.286111042926227e-16)/0.7994208745952703)</f>
        <v/>
      </c>
      <c r="AG2450" s="24">
        <f>IF(AA2450="","",(AA2450-(0.5248806186338691+-0.064206457956449*U2450)-5.43454825424064e-16)/0.9977404048781155)</f>
        <v/>
      </c>
      <c r="AH2450" s="25" t="n">
        <v>-0.4400452738551638</v>
      </c>
      <c r="AI2450" s="25" t="n">
        <v>-1.457884517127228</v>
      </c>
      <c r="AJ2450" s="25" t="n">
        <v>0.3119171041772958</v>
      </c>
      <c r="AK2450" s="25" t="n">
        <v>0.4876621945865365</v>
      </c>
      <c r="AL2450" s="25" t="n">
        <v>0.9949753493149608</v>
      </c>
      <c r="AM2450" s="25" t="n">
        <v>0.1500455725696199</v>
      </c>
      <c r="AN2450" s="25" t="n">
        <v>-1.260724354885702</v>
      </c>
      <c r="AO2450" s="25" t="n">
        <v>-0.0606296052499494</v>
      </c>
      <c r="AP2450" s="25" t="n">
        <v>0.3089281674423176</v>
      </c>
      <c r="AQ2450" s="25" t="n">
        <v>0.0446479989293754</v>
      </c>
    </row>
    <row r="2451">
      <c r="A2451" s="23">
        <f>Universe!A2451</f>
        <v/>
      </c>
      <c r="B2451" s="24">
        <f>IF(Universe!W2451="","",(Universe!W2451-$B$2550)/$C$2550)</f>
        <v/>
      </c>
      <c r="C2451" s="24">
        <f>IF(Universe!X2451="","",(Universe!X2451-$B$2551)/$C$2551)</f>
        <v/>
      </c>
      <c r="D2451" s="24">
        <f>IF(Universe!Y2451="","",(Universe!Y2451-$B$2552)/$C$2552)</f>
        <v/>
      </c>
      <c r="E2451" s="24">
        <f>IF(Universe!Z2451="","",(Universe!Z2451-$B$2553)/$C$2553)</f>
        <v/>
      </c>
      <c r="F2451" s="24">
        <f>IF(Universe!AA2451="","",(Universe!AA2451-$B$2554)/$C$2554)</f>
        <v/>
      </c>
      <c r="G2451" s="24">
        <f>IF(Universe!AB2451="","",(Universe!AB2451-$B$2555)/$C$2555)</f>
        <v/>
      </c>
      <c r="H2451" s="24">
        <f>IF(Universe!AC2451="","",(Universe!AC2451-$B$2556)/$C$2556)</f>
        <v/>
      </c>
      <c r="I2451" s="24">
        <f>IF(Universe!AD2451="","",(Universe!AD2451-$B$2557)/$C$2557)</f>
        <v/>
      </c>
      <c r="J2451" s="24">
        <f>IF(Universe!AE2451="","",(Universe!AE2451-$B$2558)/$C$2558)</f>
        <v/>
      </c>
      <c r="K2451" s="24">
        <f>IF(Universe!AF2451="","",(Universe!AF2451-$B$2559)/$C$2559)</f>
        <v/>
      </c>
      <c r="L2451" s="24">
        <f>IF(Universe!AG2451="","",(Universe!AG2451-$B$2560)/$C$2560)</f>
        <v/>
      </c>
      <c r="M2451" s="24">
        <f>IF(Universe!AH2451="","",(Universe!AH2451-$B$2561)/$C$2561)</f>
        <v/>
      </c>
      <c r="N2451" s="24">
        <f>IF(Universe!AI2451="","",(Universe!AI2451-$B$2562)/$C$2562)</f>
        <v/>
      </c>
      <c r="O2451" s="24">
        <f>0.74*IF(B2451="",0,B2451)+0.16*IF(C2451="",0,C2451)+0.1*IF(D2451="",0,D2451)</f>
        <v/>
      </c>
      <c r="P2451" s="24">
        <f>0.35*IF(E2451="",0,E2451)+0.35*IF(F2451="",0,F2451)+0.3*IF(G2451="",0,G2451)</f>
        <v/>
      </c>
      <c r="Q2451" s="24">
        <f>0.656*IF(I2451="",0,I2451)+0.344*IF(H2451="",0,H2451)</f>
        <v/>
      </c>
      <c r="R2451" s="24">
        <f>0.338*IF(J2451="",0,J2451)+0.662*IF(K2451="",0,K2451)</f>
        <v/>
      </c>
      <c r="S2451" s="24">
        <f>0.38*IF(L2451="",0,L2451)+0.35*IF(M2451="",0,M2451)+0.27*IF(N2451="",0,N2451)</f>
        <v/>
      </c>
      <c r="T2451" s="24">
        <f>IF(Universe!S2451="","",((Universe!S2451-$B$2565)/$C$2565)^3)</f>
        <v/>
      </c>
      <c r="U2451" s="24">
        <f>IF(Universe!S2451="","",(Universe!S2451-$B$2565)/$C$2565)</f>
        <v/>
      </c>
      <c r="V2451" s="24">
        <f>IF(Universe!T2451="","",(Universe!T2451-$B$2566)/$C$2566)</f>
        <v/>
      </c>
      <c r="W2451" s="24">
        <f>IF(Universe!U2451="","",(Universe!U2451-$B$2567)/$C$2567)</f>
        <v/>
      </c>
      <c r="X2451" s="24">
        <f>IF(O2451="","",(O2451-$B$2571)/$C$2571)</f>
        <v/>
      </c>
      <c r="Y2451" s="24">
        <f>IF(T2451="","",(T2451-$B$2576)/$C$2576)</f>
        <v/>
      </c>
      <c r="Z2451" s="24">
        <f>IF(Universe!V2451="","",(Universe!V2451-$B$2568)/$C$2568)</f>
        <v/>
      </c>
      <c r="AA2451" s="24">
        <f>IF(P2451="","",(P2451-$B$2572)/$C$2572)</f>
        <v/>
      </c>
      <c r="AB2451" s="24">
        <f>IF(Q2451="","",(Q2451-$B$2573)/$C$2573)</f>
        <v/>
      </c>
      <c r="AC2451" s="24">
        <f>IF(R2451="","",(R2451-$B$2574)/$C$2574)</f>
        <v/>
      </c>
      <c r="AD2451" s="24">
        <f>IF(S2451="","",(S2451-$B$2575)/$C$2575)</f>
        <v/>
      </c>
      <c r="AE2451" s="24">
        <f>IF(Y2451="","",Y2451-(19.12044933116382+16.522174187581257*U2451))</f>
        <v/>
      </c>
      <c r="AF2451" s="24">
        <f>IF(X2451="","",(X2451-(-0.27268023098325006+0.47142105304415904*V2451+-0.3189264934812436*U2451)--5.286111042926227e-16)/0.7994208745952703)</f>
        <v/>
      </c>
      <c r="AG2451" s="24">
        <f>IF(AA2451="","",(AA2451-(0.5248806186338691+-0.064206457956449*U2451)-5.43454825424064e-16)/0.9977404048781155)</f>
        <v/>
      </c>
      <c r="AH2451" s="25" t="n">
        <v>-2.782642840316731</v>
      </c>
      <c r="AI2451" s="25" t="n">
        <v>-0.9110281279602396</v>
      </c>
      <c r="AJ2451" s="25" t="n">
        <v>-1.776852858503713</v>
      </c>
      <c r="AK2451" s="25" t="n">
        <v>-0.0171774408978367</v>
      </c>
      <c r="AL2451" s="25" t="n">
        <v>3.19972773396296</v>
      </c>
      <c r="AM2451" s="25" t="n">
        <v>-0.229054403090992</v>
      </c>
      <c r="AN2451" s="25" t="n">
        <v>1.726525431819346</v>
      </c>
      <c r="AO2451" s="25" t="n">
        <v>0.2792339425136554</v>
      </c>
      <c r="AP2451" s="25" t="n">
        <v>-0.3634597657895156</v>
      </c>
      <c r="AQ2451" s="25" t="n">
        <v>3.527035253551585</v>
      </c>
    </row>
    <row r="2452">
      <c r="A2452" s="23">
        <f>Universe!A2452</f>
        <v/>
      </c>
      <c r="B2452" s="24">
        <f>IF(Universe!W2452="","",(Universe!W2452-$B$2550)/$C$2550)</f>
        <v/>
      </c>
      <c r="C2452" s="24">
        <f>IF(Universe!X2452="","",(Universe!X2452-$B$2551)/$C$2551)</f>
        <v/>
      </c>
      <c r="D2452" s="24">
        <f>IF(Universe!Y2452="","",(Universe!Y2452-$B$2552)/$C$2552)</f>
        <v/>
      </c>
      <c r="E2452" s="24">
        <f>IF(Universe!Z2452="","",(Universe!Z2452-$B$2553)/$C$2553)</f>
        <v/>
      </c>
      <c r="F2452" s="24">
        <f>IF(Universe!AA2452="","",(Universe!AA2452-$B$2554)/$C$2554)</f>
        <v/>
      </c>
      <c r="G2452" s="24">
        <f>IF(Universe!AB2452="","",(Universe!AB2452-$B$2555)/$C$2555)</f>
        <v/>
      </c>
      <c r="H2452" s="24">
        <f>IF(Universe!AC2452="","",(Universe!AC2452-$B$2556)/$C$2556)</f>
        <v/>
      </c>
      <c r="I2452" s="24">
        <f>IF(Universe!AD2452="","",(Universe!AD2452-$B$2557)/$C$2557)</f>
        <v/>
      </c>
      <c r="J2452" s="24">
        <f>IF(Universe!AE2452="","",(Universe!AE2452-$B$2558)/$C$2558)</f>
        <v/>
      </c>
      <c r="K2452" s="24">
        <f>IF(Universe!AF2452="","",(Universe!AF2452-$B$2559)/$C$2559)</f>
        <v/>
      </c>
      <c r="L2452" s="24">
        <f>IF(Universe!AG2452="","",(Universe!AG2452-$B$2560)/$C$2560)</f>
        <v/>
      </c>
      <c r="M2452" s="24">
        <f>IF(Universe!AH2452="","",(Universe!AH2452-$B$2561)/$C$2561)</f>
        <v/>
      </c>
      <c r="N2452" s="24">
        <f>IF(Universe!AI2452="","",(Universe!AI2452-$B$2562)/$C$2562)</f>
        <v/>
      </c>
      <c r="O2452" s="24">
        <f>0.74*IF(B2452="",0,B2452)+0.16*IF(C2452="",0,C2452)+0.1*IF(D2452="",0,D2452)</f>
        <v/>
      </c>
      <c r="P2452" s="24">
        <f>0.35*IF(E2452="",0,E2452)+0.35*IF(F2452="",0,F2452)+0.3*IF(G2452="",0,G2452)</f>
        <v/>
      </c>
      <c r="Q2452" s="24">
        <f>0.656*IF(I2452="",0,I2452)+0.344*IF(H2452="",0,H2452)</f>
        <v/>
      </c>
      <c r="R2452" s="24">
        <f>0.338*IF(J2452="",0,J2452)+0.662*IF(K2452="",0,K2452)</f>
        <v/>
      </c>
      <c r="S2452" s="24">
        <f>0.38*IF(L2452="",0,L2452)+0.35*IF(M2452="",0,M2452)+0.27*IF(N2452="",0,N2452)</f>
        <v/>
      </c>
      <c r="T2452" s="24">
        <f>IF(Universe!S2452="","",((Universe!S2452-$B$2565)/$C$2565)^3)</f>
        <v/>
      </c>
      <c r="U2452" s="24">
        <f>IF(Universe!S2452="","",(Universe!S2452-$B$2565)/$C$2565)</f>
        <v/>
      </c>
      <c r="V2452" s="24">
        <f>IF(Universe!T2452="","",(Universe!T2452-$B$2566)/$C$2566)</f>
        <v/>
      </c>
      <c r="W2452" s="24">
        <f>IF(Universe!U2452="","",(Universe!U2452-$B$2567)/$C$2567)</f>
        <v/>
      </c>
      <c r="X2452" s="24">
        <f>IF(O2452="","",(O2452-$B$2571)/$C$2571)</f>
        <v/>
      </c>
      <c r="Y2452" s="24">
        <f>IF(T2452="","",(T2452-$B$2576)/$C$2576)</f>
        <v/>
      </c>
      <c r="Z2452" s="24">
        <f>IF(Universe!V2452="","",(Universe!V2452-$B$2568)/$C$2568)</f>
        <v/>
      </c>
      <c r="AA2452" s="24">
        <f>IF(P2452="","",(P2452-$B$2572)/$C$2572)</f>
        <v/>
      </c>
      <c r="AB2452" s="24">
        <f>IF(Q2452="","",(Q2452-$B$2573)/$C$2573)</f>
        <v/>
      </c>
      <c r="AC2452" s="24">
        <f>IF(R2452="","",(R2452-$B$2574)/$C$2574)</f>
        <v/>
      </c>
      <c r="AD2452" s="24">
        <f>IF(S2452="","",(S2452-$B$2575)/$C$2575)</f>
        <v/>
      </c>
      <c r="AE2452" s="24">
        <f>IF(Y2452="","",Y2452-(19.12044933116382+16.522174187581257*U2452))</f>
        <v/>
      </c>
      <c r="AF2452" s="24">
        <f>IF(X2452="","",(X2452-(-0.27268023098325006+0.47142105304415904*V2452+-0.3189264934812436*U2452)--5.286111042926227e-16)/0.7994208745952703)</f>
        <v/>
      </c>
      <c r="AG2452" s="24">
        <f>IF(AA2452="","",(AA2452-(0.5248806186338691+-0.064206457956449*U2452)-5.43454825424064e-16)/0.9977404048781155)</f>
        <v/>
      </c>
      <c r="AH2452" s="25" t="n">
        <v>-2.853770337501881</v>
      </c>
      <c r="AI2452" s="25" t="n">
        <v>-0.4256453471717827</v>
      </c>
      <c r="AJ2452" s="25" t="n">
        <v>-1.168894836549952</v>
      </c>
      <c r="AK2452" s="25" t="n">
        <v>-0.4375622404828068</v>
      </c>
      <c r="AL2452" s="25" t="n">
        <v>3.133285662686148</v>
      </c>
      <c r="AM2452" s="25" t="n">
        <v>0.8896161278340892</v>
      </c>
      <c r="AN2452" s="25" t="n">
        <v>0.5362964692917955</v>
      </c>
      <c r="AO2452" s="25" t="n">
        <v>0.3770459389347226</v>
      </c>
      <c r="AP2452" s="25" t="n">
        <v>-1.209552803335568</v>
      </c>
      <c r="AQ2452" s="25" t="n">
        <v>0.0080755860838553</v>
      </c>
    </row>
    <row r="2453">
      <c r="A2453" s="23">
        <f>Universe!A2453</f>
        <v/>
      </c>
      <c r="B2453" s="24">
        <f>IF(Universe!W2453="","",(Universe!W2453-$B$2550)/$C$2550)</f>
        <v/>
      </c>
      <c r="C2453" s="24">
        <f>IF(Universe!X2453="","",(Universe!X2453-$B$2551)/$C$2551)</f>
        <v/>
      </c>
      <c r="D2453" s="24">
        <f>IF(Universe!Y2453="","",(Universe!Y2453-$B$2552)/$C$2552)</f>
        <v/>
      </c>
      <c r="E2453" s="24">
        <f>IF(Universe!Z2453="","",(Universe!Z2453-$B$2553)/$C$2553)</f>
        <v/>
      </c>
      <c r="F2453" s="24">
        <f>IF(Universe!AA2453="","",(Universe!AA2453-$B$2554)/$C$2554)</f>
        <v/>
      </c>
      <c r="G2453" s="24">
        <f>IF(Universe!AB2453="","",(Universe!AB2453-$B$2555)/$C$2555)</f>
        <v/>
      </c>
      <c r="H2453" s="24">
        <f>IF(Universe!AC2453="","",(Universe!AC2453-$B$2556)/$C$2556)</f>
        <v/>
      </c>
      <c r="I2453" s="24">
        <f>IF(Universe!AD2453="","",(Universe!AD2453-$B$2557)/$C$2557)</f>
        <v/>
      </c>
      <c r="J2453" s="24">
        <f>IF(Universe!AE2453="","",(Universe!AE2453-$B$2558)/$C$2558)</f>
        <v/>
      </c>
      <c r="K2453" s="24">
        <f>IF(Universe!AF2453="","",(Universe!AF2453-$B$2559)/$C$2559)</f>
        <v/>
      </c>
      <c r="L2453" s="24">
        <f>IF(Universe!AG2453="","",(Universe!AG2453-$B$2560)/$C$2560)</f>
        <v/>
      </c>
      <c r="M2453" s="24">
        <f>IF(Universe!AH2453="","",(Universe!AH2453-$B$2561)/$C$2561)</f>
        <v/>
      </c>
      <c r="N2453" s="24">
        <f>IF(Universe!AI2453="","",(Universe!AI2453-$B$2562)/$C$2562)</f>
        <v/>
      </c>
      <c r="O2453" s="24">
        <f>0.74*IF(B2453="",0,B2453)+0.16*IF(C2453="",0,C2453)+0.1*IF(D2453="",0,D2453)</f>
        <v/>
      </c>
      <c r="P2453" s="24">
        <f>0.35*IF(E2453="",0,E2453)+0.35*IF(F2453="",0,F2453)+0.3*IF(G2453="",0,G2453)</f>
        <v/>
      </c>
      <c r="Q2453" s="24">
        <f>0.656*IF(I2453="",0,I2453)+0.344*IF(H2453="",0,H2453)</f>
        <v/>
      </c>
      <c r="R2453" s="24">
        <f>0.338*IF(J2453="",0,J2453)+0.662*IF(K2453="",0,K2453)</f>
        <v/>
      </c>
      <c r="S2453" s="24">
        <f>0.38*IF(L2453="",0,L2453)+0.35*IF(M2453="",0,M2453)+0.27*IF(N2453="",0,N2453)</f>
        <v/>
      </c>
      <c r="T2453" s="24">
        <f>IF(Universe!S2453="","",((Universe!S2453-$B$2565)/$C$2565)^3)</f>
        <v/>
      </c>
      <c r="U2453" s="24">
        <f>IF(Universe!S2453="","",(Universe!S2453-$B$2565)/$C$2565)</f>
        <v/>
      </c>
      <c r="V2453" s="24">
        <f>IF(Universe!T2453="","",(Universe!T2453-$B$2566)/$C$2566)</f>
        <v/>
      </c>
      <c r="W2453" s="24">
        <f>IF(Universe!U2453="","",(Universe!U2453-$B$2567)/$C$2567)</f>
        <v/>
      </c>
      <c r="X2453" s="24">
        <f>IF(O2453="","",(O2453-$B$2571)/$C$2571)</f>
        <v/>
      </c>
      <c r="Y2453" s="24">
        <f>IF(T2453="","",(T2453-$B$2576)/$C$2576)</f>
        <v/>
      </c>
      <c r="Z2453" s="24">
        <f>IF(Universe!V2453="","",(Universe!V2453-$B$2568)/$C$2568)</f>
        <v/>
      </c>
      <c r="AA2453" s="24">
        <f>IF(P2453="","",(P2453-$B$2572)/$C$2572)</f>
        <v/>
      </c>
      <c r="AB2453" s="24">
        <f>IF(Q2453="","",(Q2453-$B$2573)/$C$2573)</f>
        <v/>
      </c>
      <c r="AC2453" s="24">
        <f>IF(R2453="","",(R2453-$B$2574)/$C$2574)</f>
        <v/>
      </c>
      <c r="AD2453" s="24">
        <f>IF(S2453="","",(S2453-$B$2575)/$C$2575)</f>
        <v/>
      </c>
      <c r="AE2453" s="24">
        <f>IF(Y2453="","",Y2453-(19.12044933116382+16.522174187581257*U2453))</f>
        <v/>
      </c>
      <c r="AF2453" s="24">
        <f>IF(X2453="","",(X2453-(-0.27268023098325006+0.47142105304415904*V2453+-0.3189264934812436*U2453)--5.286111042926227e-16)/0.7994208745952703)</f>
        <v/>
      </c>
      <c r="AG2453" s="24">
        <f>IF(AA2453="","",(AA2453-(0.5248806186338691+-0.064206457956449*U2453)-5.43454825424064e-16)/0.9977404048781155)</f>
        <v/>
      </c>
      <c r="AH2453" s="25" t="n">
        <v>-3.427098476842218</v>
      </c>
      <c r="AI2453" s="25" t="n">
        <v>0.6008428880210546</v>
      </c>
      <c r="AJ2453" s="25" t="n">
        <v>-1.34456880852098</v>
      </c>
      <c r="AK2453" s="25" t="n">
        <v>-0.3940949512971259</v>
      </c>
      <c r="AL2453" s="25" t="n">
        <v>2.169549650956004</v>
      </c>
      <c r="AM2453" s="25" t="n">
        <v>0.3540935486400978</v>
      </c>
      <c r="AN2453" s="25" t="n">
        <v>-1.459175175059502</v>
      </c>
      <c r="AO2453" s="25" t="n">
        <v>-0.2812110803740582</v>
      </c>
      <c r="AP2453" s="25" t="n">
        <v>-0.1715099789271497</v>
      </c>
      <c r="AQ2453" s="25" t="n">
        <v>0.8748604269624712</v>
      </c>
    </row>
    <row r="2454">
      <c r="A2454" s="23">
        <f>Universe!A2454</f>
        <v/>
      </c>
      <c r="B2454" s="24">
        <f>IF(Universe!W2454="","",(Universe!W2454-$B$2550)/$C$2550)</f>
        <v/>
      </c>
      <c r="C2454" s="24">
        <f>IF(Universe!X2454="","",(Universe!X2454-$B$2551)/$C$2551)</f>
        <v/>
      </c>
      <c r="D2454" s="24">
        <f>IF(Universe!Y2454="","",(Universe!Y2454-$B$2552)/$C$2552)</f>
        <v/>
      </c>
      <c r="E2454" s="24">
        <f>IF(Universe!Z2454="","",(Universe!Z2454-$B$2553)/$C$2553)</f>
        <v/>
      </c>
      <c r="F2454" s="24">
        <f>IF(Universe!AA2454="","",(Universe!AA2454-$B$2554)/$C$2554)</f>
        <v/>
      </c>
      <c r="G2454" s="24">
        <f>IF(Universe!AB2454="","",(Universe!AB2454-$B$2555)/$C$2555)</f>
        <v/>
      </c>
      <c r="H2454" s="24">
        <f>IF(Universe!AC2454="","",(Universe!AC2454-$B$2556)/$C$2556)</f>
        <v/>
      </c>
      <c r="I2454" s="24">
        <f>IF(Universe!AD2454="","",(Universe!AD2454-$B$2557)/$C$2557)</f>
        <v/>
      </c>
      <c r="J2454" s="24">
        <f>IF(Universe!AE2454="","",(Universe!AE2454-$B$2558)/$C$2558)</f>
        <v/>
      </c>
      <c r="K2454" s="24">
        <f>IF(Universe!AF2454="","",(Universe!AF2454-$B$2559)/$C$2559)</f>
        <v/>
      </c>
      <c r="L2454" s="24">
        <f>IF(Universe!AG2454="","",(Universe!AG2454-$B$2560)/$C$2560)</f>
        <v/>
      </c>
      <c r="M2454" s="24">
        <f>IF(Universe!AH2454="","",(Universe!AH2454-$B$2561)/$C$2561)</f>
        <v/>
      </c>
      <c r="N2454" s="24">
        <f>IF(Universe!AI2454="","",(Universe!AI2454-$B$2562)/$C$2562)</f>
        <v/>
      </c>
      <c r="O2454" s="24">
        <f>0.74*IF(B2454="",0,B2454)+0.16*IF(C2454="",0,C2454)+0.1*IF(D2454="",0,D2454)</f>
        <v/>
      </c>
      <c r="P2454" s="24">
        <f>0.35*IF(E2454="",0,E2454)+0.35*IF(F2454="",0,F2454)+0.3*IF(G2454="",0,G2454)</f>
        <v/>
      </c>
      <c r="Q2454" s="24">
        <f>0.656*IF(I2454="",0,I2454)+0.344*IF(H2454="",0,H2454)</f>
        <v/>
      </c>
      <c r="R2454" s="24">
        <f>0.338*IF(J2454="",0,J2454)+0.662*IF(K2454="",0,K2454)</f>
        <v/>
      </c>
      <c r="S2454" s="24">
        <f>0.38*IF(L2454="",0,L2454)+0.35*IF(M2454="",0,M2454)+0.27*IF(N2454="",0,N2454)</f>
        <v/>
      </c>
      <c r="T2454" s="24">
        <f>IF(Universe!S2454="","",((Universe!S2454-$B$2565)/$C$2565)^3)</f>
        <v/>
      </c>
      <c r="U2454" s="24">
        <f>IF(Universe!S2454="","",(Universe!S2454-$B$2565)/$C$2565)</f>
        <v/>
      </c>
      <c r="V2454" s="24">
        <f>IF(Universe!T2454="","",(Universe!T2454-$B$2566)/$C$2566)</f>
        <v/>
      </c>
      <c r="W2454" s="24">
        <f>IF(Universe!U2454="","",(Universe!U2454-$B$2567)/$C$2567)</f>
        <v/>
      </c>
      <c r="X2454" s="24">
        <f>IF(O2454="","",(O2454-$B$2571)/$C$2571)</f>
        <v/>
      </c>
      <c r="Y2454" s="24">
        <f>IF(T2454="","",(T2454-$B$2576)/$C$2576)</f>
        <v/>
      </c>
      <c r="Z2454" s="24">
        <f>IF(Universe!V2454="","",(Universe!V2454-$B$2568)/$C$2568)</f>
        <v/>
      </c>
      <c r="AA2454" s="24">
        <f>IF(P2454="","",(P2454-$B$2572)/$C$2572)</f>
        <v/>
      </c>
      <c r="AB2454" s="24">
        <f>IF(Q2454="","",(Q2454-$B$2573)/$C$2573)</f>
        <v/>
      </c>
      <c r="AC2454" s="24">
        <f>IF(R2454="","",(R2454-$B$2574)/$C$2574)</f>
        <v/>
      </c>
      <c r="AD2454" s="24">
        <f>IF(S2454="","",(S2454-$B$2575)/$C$2575)</f>
        <v/>
      </c>
      <c r="AE2454" s="24">
        <f>IF(Y2454="","",Y2454-(19.12044933116382+16.522174187581257*U2454))</f>
        <v/>
      </c>
      <c r="AF2454" s="24">
        <f>IF(X2454="","",(X2454-(-0.27268023098325006+0.47142105304415904*V2454+-0.3189264934812436*U2454)--5.286111042926227e-16)/0.7994208745952703)</f>
        <v/>
      </c>
      <c r="AG2454" s="24">
        <f>IF(AA2454="","",(AA2454-(0.5248806186338691+-0.064206457956449*U2454)-5.43454825424064e-16)/0.9977404048781155)</f>
        <v/>
      </c>
      <c r="AH2454" s="25" t="n">
        <v>-2.12185676709657</v>
      </c>
      <c r="AI2454" s="25" t="n">
        <v>0.9415579246382224</v>
      </c>
      <c r="AJ2454" s="25" t="n">
        <v>-0.9768184908153732</v>
      </c>
      <c r="AK2454" s="25" t="n">
        <v>-0.7465835916178448</v>
      </c>
      <c r="AL2454" s="25" t="n">
        <v>3.337236336818794</v>
      </c>
      <c r="AM2454" s="25" t="n">
        <v>-0.0804660817902578</v>
      </c>
      <c r="AN2454" s="25" t="n">
        <v>0.5937026502618455</v>
      </c>
      <c r="AO2454" s="25" t="n">
        <v>0.0368903973105004</v>
      </c>
      <c r="AP2454" s="25" t="n">
        <v>0.0354259686810848</v>
      </c>
      <c r="AQ2454" s="25" t="n">
        <v>0.6328759656987878</v>
      </c>
    </row>
    <row r="2455">
      <c r="A2455" s="23">
        <f>Universe!A2455</f>
        <v/>
      </c>
      <c r="B2455" s="24">
        <f>IF(Universe!W2455="","",(Universe!W2455-$B$2550)/$C$2550)</f>
        <v/>
      </c>
      <c r="C2455" s="24">
        <f>IF(Universe!X2455="","",(Universe!X2455-$B$2551)/$C$2551)</f>
        <v/>
      </c>
      <c r="D2455" s="24">
        <f>IF(Universe!Y2455="","",(Universe!Y2455-$B$2552)/$C$2552)</f>
        <v/>
      </c>
      <c r="E2455" s="24">
        <f>IF(Universe!Z2455="","",(Universe!Z2455-$B$2553)/$C$2553)</f>
        <v/>
      </c>
      <c r="F2455" s="24">
        <f>IF(Universe!AA2455="","",(Universe!AA2455-$B$2554)/$C$2554)</f>
        <v/>
      </c>
      <c r="G2455" s="24">
        <f>IF(Universe!AB2455="","",(Universe!AB2455-$B$2555)/$C$2555)</f>
        <v/>
      </c>
      <c r="H2455" s="24">
        <f>IF(Universe!AC2455="","",(Universe!AC2455-$B$2556)/$C$2556)</f>
        <v/>
      </c>
      <c r="I2455" s="24">
        <f>IF(Universe!AD2455="","",(Universe!AD2455-$B$2557)/$C$2557)</f>
        <v/>
      </c>
      <c r="J2455" s="24">
        <f>IF(Universe!AE2455="","",(Universe!AE2455-$B$2558)/$C$2558)</f>
        <v/>
      </c>
      <c r="K2455" s="24">
        <f>IF(Universe!AF2455="","",(Universe!AF2455-$B$2559)/$C$2559)</f>
        <v/>
      </c>
      <c r="L2455" s="24">
        <f>IF(Universe!AG2455="","",(Universe!AG2455-$B$2560)/$C$2560)</f>
        <v/>
      </c>
      <c r="M2455" s="24">
        <f>IF(Universe!AH2455="","",(Universe!AH2455-$B$2561)/$C$2561)</f>
        <v/>
      </c>
      <c r="N2455" s="24">
        <f>IF(Universe!AI2455="","",(Universe!AI2455-$B$2562)/$C$2562)</f>
        <v/>
      </c>
      <c r="O2455" s="24">
        <f>0.74*IF(B2455="",0,B2455)+0.16*IF(C2455="",0,C2455)+0.1*IF(D2455="",0,D2455)</f>
        <v/>
      </c>
      <c r="P2455" s="24">
        <f>0.35*IF(E2455="",0,E2455)+0.35*IF(F2455="",0,F2455)+0.3*IF(G2455="",0,G2455)</f>
        <v/>
      </c>
      <c r="Q2455" s="24">
        <f>0.656*IF(I2455="",0,I2455)+0.344*IF(H2455="",0,H2455)</f>
        <v/>
      </c>
      <c r="R2455" s="24">
        <f>0.338*IF(J2455="",0,J2455)+0.662*IF(K2455="",0,K2455)</f>
        <v/>
      </c>
      <c r="S2455" s="24">
        <f>0.38*IF(L2455="",0,L2455)+0.35*IF(M2455="",0,M2455)+0.27*IF(N2455="",0,N2455)</f>
        <v/>
      </c>
      <c r="T2455" s="24">
        <f>IF(Universe!S2455="","",((Universe!S2455-$B$2565)/$C$2565)^3)</f>
        <v/>
      </c>
      <c r="U2455" s="24">
        <f>IF(Universe!S2455="","",(Universe!S2455-$B$2565)/$C$2565)</f>
        <v/>
      </c>
      <c r="V2455" s="24">
        <f>IF(Universe!T2455="","",(Universe!T2455-$B$2566)/$C$2566)</f>
        <v/>
      </c>
      <c r="W2455" s="24">
        <f>IF(Universe!U2455="","",(Universe!U2455-$B$2567)/$C$2567)</f>
        <v/>
      </c>
      <c r="X2455" s="24">
        <f>IF(O2455="","",(O2455-$B$2571)/$C$2571)</f>
        <v/>
      </c>
      <c r="Y2455" s="24">
        <f>IF(T2455="","",(T2455-$B$2576)/$C$2576)</f>
        <v/>
      </c>
      <c r="Z2455" s="24">
        <f>IF(Universe!V2455="","",(Universe!V2455-$B$2568)/$C$2568)</f>
        <v/>
      </c>
      <c r="AA2455" s="24">
        <f>IF(P2455="","",(P2455-$B$2572)/$C$2572)</f>
        <v/>
      </c>
      <c r="AB2455" s="24">
        <f>IF(Q2455="","",(Q2455-$B$2573)/$C$2573)</f>
        <v/>
      </c>
      <c r="AC2455" s="24">
        <f>IF(R2455="","",(R2455-$B$2574)/$C$2574)</f>
        <v/>
      </c>
      <c r="AD2455" s="24">
        <f>IF(S2455="","",(S2455-$B$2575)/$C$2575)</f>
        <v/>
      </c>
      <c r="AE2455" s="24">
        <f>IF(Y2455="","",Y2455-(19.12044933116382+16.522174187581257*U2455))</f>
        <v/>
      </c>
      <c r="AF2455" s="24">
        <f>IF(X2455="","",(X2455-(-0.27268023098325006+0.47142105304415904*V2455+-0.3189264934812436*U2455)--5.286111042926227e-16)/0.7994208745952703)</f>
        <v/>
      </c>
      <c r="AG2455" s="24">
        <f>IF(AA2455="","",(AA2455-(0.5248806186338691+-0.064206457956449*U2455)-5.43454825424064e-16)/0.9977404048781155)</f>
        <v/>
      </c>
      <c r="AH2455" s="25" t="n">
        <v>-0.0012435296618488</v>
      </c>
      <c r="AI2455" s="25" t="n">
        <v>0.0485511108090481</v>
      </c>
      <c r="AJ2455" s="25" t="n">
        <v>0.2049211007425378</v>
      </c>
      <c r="AK2455" s="25" t="n">
        <v>0.075499176121243</v>
      </c>
      <c r="AL2455" s="25" t="n">
        <v>0.0789034671426025</v>
      </c>
      <c r="AM2455" s="25" t="n">
        <v>0.7796986720915097</v>
      </c>
      <c r="AN2455" s="25" t="n">
        <v>-0.7627615141704662</v>
      </c>
      <c r="AO2455" s="25" t="n">
        <v>0.1465801287279942</v>
      </c>
      <c r="AP2455" s="25" t="n">
        <v>-0.4472461134435933</v>
      </c>
      <c r="AQ2455" s="25" t="n">
        <v>-0.1035944876669781</v>
      </c>
    </row>
    <row r="2456">
      <c r="A2456" s="23">
        <f>Universe!A2456</f>
        <v/>
      </c>
      <c r="B2456" s="24">
        <f>IF(Universe!W2456="","",(Universe!W2456-$B$2550)/$C$2550)</f>
        <v/>
      </c>
      <c r="C2456" s="24">
        <f>IF(Universe!X2456="","",(Universe!X2456-$B$2551)/$C$2551)</f>
        <v/>
      </c>
      <c r="D2456" s="24">
        <f>IF(Universe!Y2456="","",(Universe!Y2456-$B$2552)/$C$2552)</f>
        <v/>
      </c>
      <c r="E2456" s="24">
        <f>IF(Universe!Z2456="","",(Universe!Z2456-$B$2553)/$C$2553)</f>
        <v/>
      </c>
      <c r="F2456" s="24">
        <f>IF(Universe!AA2456="","",(Universe!AA2456-$B$2554)/$C$2554)</f>
        <v/>
      </c>
      <c r="G2456" s="24">
        <f>IF(Universe!AB2456="","",(Universe!AB2456-$B$2555)/$C$2555)</f>
        <v/>
      </c>
      <c r="H2456" s="24">
        <f>IF(Universe!AC2456="","",(Universe!AC2456-$B$2556)/$C$2556)</f>
        <v/>
      </c>
      <c r="I2456" s="24">
        <f>IF(Universe!AD2456="","",(Universe!AD2456-$B$2557)/$C$2557)</f>
        <v/>
      </c>
      <c r="J2456" s="24">
        <f>IF(Universe!AE2456="","",(Universe!AE2456-$B$2558)/$C$2558)</f>
        <v/>
      </c>
      <c r="K2456" s="24">
        <f>IF(Universe!AF2456="","",(Universe!AF2456-$B$2559)/$C$2559)</f>
        <v/>
      </c>
      <c r="L2456" s="24">
        <f>IF(Universe!AG2456="","",(Universe!AG2456-$B$2560)/$C$2560)</f>
        <v/>
      </c>
      <c r="M2456" s="24">
        <f>IF(Universe!AH2456="","",(Universe!AH2456-$B$2561)/$C$2561)</f>
        <v/>
      </c>
      <c r="N2456" s="24">
        <f>IF(Universe!AI2456="","",(Universe!AI2456-$B$2562)/$C$2562)</f>
        <v/>
      </c>
      <c r="O2456" s="24">
        <f>0.74*IF(B2456="",0,B2456)+0.16*IF(C2456="",0,C2456)+0.1*IF(D2456="",0,D2456)</f>
        <v/>
      </c>
      <c r="P2456" s="24">
        <f>0.35*IF(E2456="",0,E2456)+0.35*IF(F2456="",0,F2456)+0.3*IF(G2456="",0,G2456)</f>
        <v/>
      </c>
      <c r="Q2456" s="24">
        <f>0.656*IF(I2456="",0,I2456)+0.344*IF(H2456="",0,H2456)</f>
        <v/>
      </c>
      <c r="R2456" s="24">
        <f>0.338*IF(J2456="",0,J2456)+0.662*IF(K2456="",0,K2456)</f>
        <v/>
      </c>
      <c r="S2456" s="24">
        <f>0.38*IF(L2456="",0,L2456)+0.35*IF(M2456="",0,M2456)+0.27*IF(N2456="",0,N2456)</f>
        <v/>
      </c>
      <c r="T2456" s="24">
        <f>IF(Universe!S2456="","",((Universe!S2456-$B$2565)/$C$2565)^3)</f>
        <v/>
      </c>
      <c r="U2456" s="24">
        <f>IF(Universe!S2456="","",(Universe!S2456-$B$2565)/$C$2565)</f>
        <v/>
      </c>
      <c r="V2456" s="24">
        <f>IF(Universe!T2456="","",(Universe!T2456-$B$2566)/$C$2566)</f>
        <v/>
      </c>
      <c r="W2456" s="24">
        <f>IF(Universe!U2456="","",(Universe!U2456-$B$2567)/$C$2567)</f>
        <v/>
      </c>
      <c r="X2456" s="24">
        <f>IF(O2456="","",(O2456-$B$2571)/$C$2571)</f>
        <v/>
      </c>
      <c r="Y2456" s="24">
        <f>IF(T2456="","",(T2456-$B$2576)/$C$2576)</f>
        <v/>
      </c>
      <c r="Z2456" s="24">
        <f>IF(Universe!V2456="","",(Universe!V2456-$B$2568)/$C$2568)</f>
        <v/>
      </c>
      <c r="AA2456" s="24">
        <f>IF(P2456="","",(P2456-$B$2572)/$C$2572)</f>
        <v/>
      </c>
      <c r="AB2456" s="24">
        <f>IF(Q2456="","",(Q2456-$B$2573)/$C$2573)</f>
        <v/>
      </c>
      <c r="AC2456" s="24">
        <f>IF(R2456="","",(R2456-$B$2574)/$C$2574)</f>
        <v/>
      </c>
      <c r="AD2456" s="24">
        <f>IF(S2456="","",(S2456-$B$2575)/$C$2575)</f>
        <v/>
      </c>
      <c r="AE2456" s="24">
        <f>IF(Y2456="","",Y2456-(19.12044933116382+16.522174187581257*U2456))</f>
        <v/>
      </c>
      <c r="AF2456" s="24">
        <f>IF(X2456="","",(X2456-(-0.27268023098325006+0.47142105304415904*V2456+-0.3189264934812436*U2456)--5.286111042926227e-16)/0.7994208745952703)</f>
        <v/>
      </c>
      <c r="AG2456" s="24">
        <f>IF(AA2456="","",(AA2456-(0.5248806186338691+-0.064206457956449*U2456)-5.43454825424064e-16)/0.9977404048781155)</f>
        <v/>
      </c>
      <c r="AH2456" s="25" t="n">
        <v>-2.345475996501936</v>
      </c>
      <c r="AI2456" s="25" t="n">
        <v>1.524319700674463</v>
      </c>
      <c r="AJ2456" s="25" t="n">
        <v>-1.509063470352018</v>
      </c>
      <c r="AK2456" s="25" t="n">
        <v>-0.3939699476096967</v>
      </c>
      <c r="AL2456" s="25" t="n">
        <v>3.381320974325486</v>
      </c>
      <c r="AM2456" s="25" t="n">
        <v>0.2163038345661808</v>
      </c>
      <c r="AN2456" s="25" t="n">
        <v>0.5820623694176306</v>
      </c>
      <c r="AO2456" s="25" t="n">
        <v>0.2855542096673588</v>
      </c>
      <c r="AP2456" s="25" t="n">
        <v>0.6963391578398993</v>
      </c>
      <c r="AQ2456" s="25" t="n">
        <v>0.2207834319500137</v>
      </c>
    </row>
    <row r="2457">
      <c r="A2457" s="23">
        <f>Universe!A2457</f>
        <v/>
      </c>
      <c r="B2457" s="24">
        <f>IF(Universe!W2457="","",(Universe!W2457-$B$2550)/$C$2550)</f>
        <v/>
      </c>
      <c r="C2457" s="24">
        <f>IF(Universe!X2457="","",(Universe!X2457-$B$2551)/$C$2551)</f>
        <v/>
      </c>
      <c r="D2457" s="24">
        <f>IF(Universe!Y2457="","",(Universe!Y2457-$B$2552)/$C$2552)</f>
        <v/>
      </c>
      <c r="E2457" s="24">
        <f>IF(Universe!Z2457="","",(Universe!Z2457-$B$2553)/$C$2553)</f>
        <v/>
      </c>
      <c r="F2457" s="24">
        <f>IF(Universe!AA2457="","",(Universe!AA2457-$B$2554)/$C$2554)</f>
        <v/>
      </c>
      <c r="G2457" s="24">
        <f>IF(Universe!AB2457="","",(Universe!AB2457-$B$2555)/$C$2555)</f>
        <v/>
      </c>
      <c r="H2457" s="24">
        <f>IF(Universe!AC2457="","",(Universe!AC2457-$B$2556)/$C$2556)</f>
        <v/>
      </c>
      <c r="I2457" s="24">
        <f>IF(Universe!AD2457="","",(Universe!AD2457-$B$2557)/$C$2557)</f>
        <v/>
      </c>
      <c r="J2457" s="24">
        <f>IF(Universe!AE2457="","",(Universe!AE2457-$B$2558)/$C$2558)</f>
        <v/>
      </c>
      <c r="K2457" s="24">
        <f>IF(Universe!AF2457="","",(Universe!AF2457-$B$2559)/$C$2559)</f>
        <v/>
      </c>
      <c r="L2457" s="24">
        <f>IF(Universe!AG2457="","",(Universe!AG2457-$B$2560)/$C$2560)</f>
        <v/>
      </c>
      <c r="M2457" s="24">
        <f>IF(Universe!AH2457="","",(Universe!AH2457-$B$2561)/$C$2561)</f>
        <v/>
      </c>
      <c r="N2457" s="24">
        <f>IF(Universe!AI2457="","",(Universe!AI2457-$B$2562)/$C$2562)</f>
        <v/>
      </c>
      <c r="O2457" s="24">
        <f>0.74*IF(B2457="",0,B2457)+0.16*IF(C2457="",0,C2457)+0.1*IF(D2457="",0,D2457)</f>
        <v/>
      </c>
      <c r="P2457" s="24">
        <f>0.35*IF(E2457="",0,E2457)+0.35*IF(F2457="",0,F2457)+0.3*IF(G2457="",0,G2457)</f>
        <v/>
      </c>
      <c r="Q2457" s="24">
        <f>0.656*IF(I2457="",0,I2457)+0.344*IF(H2457="",0,H2457)</f>
        <v/>
      </c>
      <c r="R2457" s="24">
        <f>0.338*IF(J2457="",0,J2457)+0.662*IF(K2457="",0,K2457)</f>
        <v/>
      </c>
      <c r="S2457" s="24">
        <f>0.38*IF(L2457="",0,L2457)+0.35*IF(M2457="",0,M2457)+0.27*IF(N2457="",0,N2457)</f>
        <v/>
      </c>
      <c r="T2457" s="24">
        <f>IF(Universe!S2457="","",((Universe!S2457-$B$2565)/$C$2565)^3)</f>
        <v/>
      </c>
      <c r="U2457" s="24">
        <f>IF(Universe!S2457="","",(Universe!S2457-$B$2565)/$C$2565)</f>
        <v/>
      </c>
      <c r="V2457" s="24">
        <f>IF(Universe!T2457="","",(Universe!T2457-$B$2566)/$C$2566)</f>
        <v/>
      </c>
      <c r="W2457" s="24">
        <f>IF(Universe!U2457="","",(Universe!U2457-$B$2567)/$C$2567)</f>
        <v/>
      </c>
      <c r="X2457" s="24">
        <f>IF(O2457="","",(O2457-$B$2571)/$C$2571)</f>
        <v/>
      </c>
      <c r="Y2457" s="24">
        <f>IF(T2457="","",(T2457-$B$2576)/$C$2576)</f>
        <v/>
      </c>
      <c r="Z2457" s="24">
        <f>IF(Universe!V2457="","",(Universe!V2457-$B$2568)/$C$2568)</f>
        <v/>
      </c>
      <c r="AA2457" s="24">
        <f>IF(P2457="","",(P2457-$B$2572)/$C$2572)</f>
        <v/>
      </c>
      <c r="AB2457" s="24">
        <f>IF(Q2457="","",(Q2457-$B$2573)/$C$2573)</f>
        <v/>
      </c>
      <c r="AC2457" s="24">
        <f>IF(R2457="","",(R2457-$B$2574)/$C$2574)</f>
        <v/>
      </c>
      <c r="AD2457" s="24">
        <f>IF(S2457="","",(S2457-$B$2575)/$C$2575)</f>
        <v/>
      </c>
      <c r="AE2457" s="24">
        <f>IF(Y2457="","",Y2457-(19.12044933116382+16.522174187581257*U2457))</f>
        <v/>
      </c>
      <c r="AF2457" s="24">
        <f>IF(X2457="","",(X2457-(-0.27268023098325006+0.47142105304415904*V2457+-0.3189264934812436*U2457)--5.286111042926227e-16)/0.7994208745952703)</f>
        <v/>
      </c>
      <c r="AG2457" s="24">
        <f>IF(AA2457="","",(AA2457-(0.5248806186338691+-0.064206457956449*U2457)-5.43454825424064e-16)/0.9977404048781155)</f>
        <v/>
      </c>
      <c r="AH2457" s="25" t="n">
        <v>-3.18701114337401</v>
      </c>
      <c r="AI2457" s="25" t="n">
        <v>0.7657656197352509</v>
      </c>
      <c r="AJ2457" s="25" t="n">
        <v>-1.951111953505855</v>
      </c>
      <c r="AK2457" s="25" t="n">
        <v>-0.489635056602419</v>
      </c>
      <c r="AL2457" s="25" t="n">
        <v>2.669976524588652</v>
      </c>
      <c r="AM2457" s="25" t="n">
        <v>1.520749374909897</v>
      </c>
      <c r="AN2457" s="25" t="n">
        <v>1.167546277001812</v>
      </c>
      <c r="AO2457" s="25" t="n">
        <v>0.0913749085022907</v>
      </c>
      <c r="AP2457" s="25" t="n">
        <v>-2.35501735710099</v>
      </c>
      <c r="AQ2457" s="25" t="n">
        <v>0.09381537420633761</v>
      </c>
    </row>
    <row r="2458">
      <c r="A2458" s="23">
        <f>Universe!A2458</f>
        <v/>
      </c>
      <c r="B2458" s="24">
        <f>IF(Universe!W2458="","",(Universe!W2458-$B$2550)/$C$2550)</f>
        <v/>
      </c>
      <c r="C2458" s="24">
        <f>IF(Universe!X2458="","",(Universe!X2458-$B$2551)/$C$2551)</f>
        <v/>
      </c>
      <c r="D2458" s="24">
        <f>IF(Universe!Y2458="","",(Universe!Y2458-$B$2552)/$C$2552)</f>
        <v/>
      </c>
      <c r="E2458" s="24">
        <f>IF(Universe!Z2458="","",(Universe!Z2458-$B$2553)/$C$2553)</f>
        <v/>
      </c>
      <c r="F2458" s="24">
        <f>IF(Universe!AA2458="","",(Universe!AA2458-$B$2554)/$C$2554)</f>
        <v/>
      </c>
      <c r="G2458" s="24">
        <f>IF(Universe!AB2458="","",(Universe!AB2458-$B$2555)/$C$2555)</f>
        <v/>
      </c>
      <c r="H2458" s="24">
        <f>IF(Universe!AC2458="","",(Universe!AC2458-$B$2556)/$C$2556)</f>
        <v/>
      </c>
      <c r="I2458" s="24">
        <f>IF(Universe!AD2458="","",(Universe!AD2458-$B$2557)/$C$2557)</f>
        <v/>
      </c>
      <c r="J2458" s="24">
        <f>IF(Universe!AE2458="","",(Universe!AE2458-$B$2558)/$C$2558)</f>
        <v/>
      </c>
      <c r="K2458" s="24">
        <f>IF(Universe!AF2458="","",(Universe!AF2458-$B$2559)/$C$2559)</f>
        <v/>
      </c>
      <c r="L2458" s="24">
        <f>IF(Universe!AG2458="","",(Universe!AG2458-$B$2560)/$C$2560)</f>
        <v/>
      </c>
      <c r="M2458" s="24">
        <f>IF(Universe!AH2458="","",(Universe!AH2458-$B$2561)/$C$2561)</f>
        <v/>
      </c>
      <c r="N2458" s="24">
        <f>IF(Universe!AI2458="","",(Universe!AI2458-$B$2562)/$C$2562)</f>
        <v/>
      </c>
      <c r="O2458" s="24">
        <f>0.74*IF(B2458="",0,B2458)+0.16*IF(C2458="",0,C2458)+0.1*IF(D2458="",0,D2458)</f>
        <v/>
      </c>
      <c r="P2458" s="24">
        <f>0.35*IF(E2458="",0,E2458)+0.35*IF(F2458="",0,F2458)+0.3*IF(G2458="",0,G2458)</f>
        <v/>
      </c>
      <c r="Q2458" s="24">
        <f>0.656*IF(I2458="",0,I2458)+0.344*IF(H2458="",0,H2458)</f>
        <v/>
      </c>
      <c r="R2458" s="24">
        <f>0.338*IF(J2458="",0,J2458)+0.662*IF(K2458="",0,K2458)</f>
        <v/>
      </c>
      <c r="S2458" s="24">
        <f>0.38*IF(L2458="",0,L2458)+0.35*IF(M2458="",0,M2458)+0.27*IF(N2458="",0,N2458)</f>
        <v/>
      </c>
      <c r="T2458" s="24">
        <f>IF(Universe!S2458="","",((Universe!S2458-$B$2565)/$C$2565)^3)</f>
        <v/>
      </c>
      <c r="U2458" s="24">
        <f>IF(Universe!S2458="","",(Universe!S2458-$B$2565)/$C$2565)</f>
        <v/>
      </c>
      <c r="V2458" s="24">
        <f>IF(Universe!T2458="","",(Universe!T2458-$B$2566)/$C$2566)</f>
        <v/>
      </c>
      <c r="W2458" s="24">
        <f>IF(Universe!U2458="","",(Universe!U2458-$B$2567)/$C$2567)</f>
        <v/>
      </c>
      <c r="X2458" s="24">
        <f>IF(O2458="","",(O2458-$B$2571)/$C$2571)</f>
        <v/>
      </c>
      <c r="Y2458" s="24">
        <f>IF(T2458="","",(T2458-$B$2576)/$C$2576)</f>
        <v/>
      </c>
      <c r="Z2458" s="24">
        <f>IF(Universe!V2458="","",(Universe!V2458-$B$2568)/$C$2568)</f>
        <v/>
      </c>
      <c r="AA2458" s="24">
        <f>IF(P2458="","",(P2458-$B$2572)/$C$2572)</f>
        <v/>
      </c>
      <c r="AB2458" s="24">
        <f>IF(Q2458="","",(Q2458-$B$2573)/$C$2573)</f>
        <v/>
      </c>
      <c r="AC2458" s="24">
        <f>IF(R2458="","",(R2458-$B$2574)/$C$2574)</f>
        <v/>
      </c>
      <c r="AD2458" s="24">
        <f>IF(S2458="","",(S2458-$B$2575)/$C$2575)</f>
        <v/>
      </c>
      <c r="AE2458" s="24">
        <f>IF(Y2458="","",Y2458-(19.12044933116382+16.522174187581257*U2458))</f>
        <v/>
      </c>
      <c r="AF2458" s="24">
        <f>IF(X2458="","",(X2458-(-0.27268023098325006+0.47142105304415904*V2458+-0.3189264934812436*U2458)--5.286111042926227e-16)/0.7994208745952703)</f>
        <v/>
      </c>
      <c r="AG2458" s="24">
        <f>IF(AA2458="","",(AA2458-(0.5248806186338691+-0.064206457956449*U2458)-5.43454825424064e-16)/0.9977404048781155)</f>
        <v/>
      </c>
      <c r="AH2458" s="25" t="n">
        <v>-2.427496329272124</v>
      </c>
      <c r="AI2458" s="25" t="n">
        <v>1.056446469197894</v>
      </c>
      <c r="AJ2458" s="25" t="n">
        <v>2.064278274492504</v>
      </c>
      <c r="AK2458" s="25" t="n">
        <v>1.410812944198435</v>
      </c>
      <c r="AL2458" s="25" t="n">
        <v>3.375391050080042</v>
      </c>
      <c r="AM2458" s="25" t="n">
        <v>-0.2014568182820481</v>
      </c>
      <c r="AN2458" s="25" t="n">
        <v>1.637455510827832</v>
      </c>
      <c r="AO2458" s="25" t="n">
        <v>-0.0833575898487376</v>
      </c>
      <c r="AP2458" s="25" t="n">
        <v>0.4947685302529843</v>
      </c>
      <c r="AQ2458" s="25" t="n">
        <v>-0.1399100889209838</v>
      </c>
    </row>
    <row r="2459">
      <c r="A2459" s="23">
        <f>Universe!A2459</f>
        <v/>
      </c>
      <c r="B2459" s="24">
        <f>IF(Universe!W2459="","",(Universe!W2459-$B$2550)/$C$2550)</f>
        <v/>
      </c>
      <c r="C2459" s="24">
        <f>IF(Universe!X2459="","",(Universe!X2459-$B$2551)/$C$2551)</f>
        <v/>
      </c>
      <c r="D2459" s="24">
        <f>IF(Universe!Y2459="","",(Universe!Y2459-$B$2552)/$C$2552)</f>
        <v/>
      </c>
      <c r="E2459" s="24">
        <f>IF(Universe!Z2459="","",(Universe!Z2459-$B$2553)/$C$2553)</f>
        <v/>
      </c>
      <c r="F2459" s="24">
        <f>IF(Universe!AA2459="","",(Universe!AA2459-$B$2554)/$C$2554)</f>
        <v/>
      </c>
      <c r="G2459" s="24">
        <f>IF(Universe!AB2459="","",(Universe!AB2459-$B$2555)/$C$2555)</f>
        <v/>
      </c>
      <c r="H2459" s="24">
        <f>IF(Universe!AC2459="","",(Universe!AC2459-$B$2556)/$C$2556)</f>
        <v/>
      </c>
      <c r="I2459" s="24">
        <f>IF(Universe!AD2459="","",(Universe!AD2459-$B$2557)/$C$2557)</f>
        <v/>
      </c>
      <c r="J2459" s="24">
        <f>IF(Universe!AE2459="","",(Universe!AE2459-$B$2558)/$C$2558)</f>
        <v/>
      </c>
      <c r="K2459" s="24">
        <f>IF(Universe!AF2459="","",(Universe!AF2459-$B$2559)/$C$2559)</f>
        <v/>
      </c>
      <c r="L2459" s="24">
        <f>IF(Universe!AG2459="","",(Universe!AG2459-$B$2560)/$C$2560)</f>
        <v/>
      </c>
      <c r="M2459" s="24">
        <f>IF(Universe!AH2459="","",(Universe!AH2459-$B$2561)/$C$2561)</f>
        <v/>
      </c>
      <c r="N2459" s="24">
        <f>IF(Universe!AI2459="","",(Universe!AI2459-$B$2562)/$C$2562)</f>
        <v/>
      </c>
      <c r="O2459" s="24">
        <f>0.74*IF(B2459="",0,B2459)+0.16*IF(C2459="",0,C2459)+0.1*IF(D2459="",0,D2459)</f>
        <v/>
      </c>
      <c r="P2459" s="24">
        <f>0.35*IF(E2459="",0,E2459)+0.35*IF(F2459="",0,F2459)+0.3*IF(G2459="",0,G2459)</f>
        <v/>
      </c>
      <c r="Q2459" s="24">
        <f>0.656*IF(I2459="",0,I2459)+0.344*IF(H2459="",0,H2459)</f>
        <v/>
      </c>
      <c r="R2459" s="24">
        <f>0.338*IF(J2459="",0,J2459)+0.662*IF(K2459="",0,K2459)</f>
        <v/>
      </c>
      <c r="S2459" s="24">
        <f>0.38*IF(L2459="",0,L2459)+0.35*IF(M2459="",0,M2459)+0.27*IF(N2459="",0,N2459)</f>
        <v/>
      </c>
      <c r="T2459" s="24">
        <f>IF(Universe!S2459="","",((Universe!S2459-$B$2565)/$C$2565)^3)</f>
        <v/>
      </c>
      <c r="U2459" s="24">
        <f>IF(Universe!S2459="","",(Universe!S2459-$B$2565)/$C$2565)</f>
        <v/>
      </c>
      <c r="V2459" s="24">
        <f>IF(Universe!T2459="","",(Universe!T2459-$B$2566)/$C$2566)</f>
        <v/>
      </c>
      <c r="W2459" s="24">
        <f>IF(Universe!U2459="","",(Universe!U2459-$B$2567)/$C$2567)</f>
        <v/>
      </c>
      <c r="X2459" s="24">
        <f>IF(O2459="","",(O2459-$B$2571)/$C$2571)</f>
        <v/>
      </c>
      <c r="Y2459" s="24">
        <f>IF(T2459="","",(T2459-$B$2576)/$C$2576)</f>
        <v/>
      </c>
      <c r="Z2459" s="24">
        <f>IF(Universe!V2459="","",(Universe!V2459-$B$2568)/$C$2568)</f>
        <v/>
      </c>
      <c r="AA2459" s="24">
        <f>IF(P2459="","",(P2459-$B$2572)/$C$2572)</f>
        <v/>
      </c>
      <c r="AB2459" s="24">
        <f>IF(Q2459="","",(Q2459-$B$2573)/$C$2573)</f>
        <v/>
      </c>
      <c r="AC2459" s="24">
        <f>IF(R2459="","",(R2459-$B$2574)/$C$2574)</f>
        <v/>
      </c>
      <c r="AD2459" s="24">
        <f>IF(S2459="","",(S2459-$B$2575)/$C$2575)</f>
        <v/>
      </c>
      <c r="AE2459" s="24">
        <f>IF(Y2459="","",Y2459-(19.12044933116382+16.522174187581257*U2459))</f>
        <v/>
      </c>
      <c r="AF2459" s="24">
        <f>IF(X2459="","",(X2459-(-0.27268023098325006+0.47142105304415904*V2459+-0.3189264934812436*U2459)--5.286111042926227e-16)/0.7994208745952703)</f>
        <v/>
      </c>
      <c r="AG2459" s="24">
        <f>IF(AA2459="","",(AA2459-(0.5248806186338691+-0.064206457956449*U2459)-5.43454825424064e-16)/0.9977404048781155)</f>
        <v/>
      </c>
      <c r="AH2459" s="25" t="n">
        <v>-2.052695047697218</v>
      </c>
      <c r="AI2459" s="25" t="n">
        <v>0.2763045136673596</v>
      </c>
      <c r="AJ2459" s="25" t="n">
        <v>-0.3863449881560544</v>
      </c>
      <c r="AK2459" s="25" t="n">
        <v>-0.7128688614200317</v>
      </c>
      <c r="AL2459" s="25" t="n">
        <v>3.306721137524634</v>
      </c>
      <c r="AM2459" s="25" t="n">
        <v>-0.1931379119729537</v>
      </c>
      <c r="AN2459" s="25" t="n">
        <v>0.5189787582917749</v>
      </c>
      <c r="AO2459" s="25" t="n">
        <v>0.0178457606578289</v>
      </c>
      <c r="AP2459" s="25" t="n">
        <v>-0.6623850494743412</v>
      </c>
      <c r="AQ2459" s="25" t="n">
        <v>1.04015532320028</v>
      </c>
    </row>
    <row r="2460">
      <c r="A2460" s="23">
        <f>Universe!A2460</f>
        <v/>
      </c>
      <c r="B2460" s="24">
        <f>IF(Universe!W2460="","",(Universe!W2460-$B$2550)/$C$2550)</f>
        <v/>
      </c>
      <c r="C2460" s="24">
        <f>IF(Universe!X2460="","",(Universe!X2460-$B$2551)/$C$2551)</f>
        <v/>
      </c>
      <c r="D2460" s="24">
        <f>IF(Universe!Y2460="","",(Universe!Y2460-$B$2552)/$C$2552)</f>
        <v/>
      </c>
      <c r="E2460" s="24">
        <f>IF(Universe!Z2460="","",(Universe!Z2460-$B$2553)/$C$2553)</f>
        <v/>
      </c>
      <c r="F2460" s="24">
        <f>IF(Universe!AA2460="","",(Universe!AA2460-$B$2554)/$C$2554)</f>
        <v/>
      </c>
      <c r="G2460" s="24">
        <f>IF(Universe!AB2460="","",(Universe!AB2460-$B$2555)/$C$2555)</f>
        <v/>
      </c>
      <c r="H2460" s="24">
        <f>IF(Universe!AC2460="","",(Universe!AC2460-$B$2556)/$C$2556)</f>
        <v/>
      </c>
      <c r="I2460" s="24">
        <f>IF(Universe!AD2460="","",(Universe!AD2460-$B$2557)/$C$2557)</f>
        <v/>
      </c>
      <c r="J2460" s="24">
        <f>IF(Universe!AE2460="","",(Universe!AE2460-$B$2558)/$C$2558)</f>
        <v/>
      </c>
      <c r="K2460" s="24">
        <f>IF(Universe!AF2460="","",(Universe!AF2460-$B$2559)/$C$2559)</f>
        <v/>
      </c>
      <c r="L2460" s="24">
        <f>IF(Universe!AG2460="","",(Universe!AG2460-$B$2560)/$C$2560)</f>
        <v/>
      </c>
      <c r="M2460" s="24">
        <f>IF(Universe!AH2460="","",(Universe!AH2460-$B$2561)/$C$2561)</f>
        <v/>
      </c>
      <c r="N2460" s="24">
        <f>IF(Universe!AI2460="","",(Universe!AI2460-$B$2562)/$C$2562)</f>
        <v/>
      </c>
      <c r="O2460" s="24">
        <f>0.74*IF(B2460="",0,B2460)+0.16*IF(C2460="",0,C2460)+0.1*IF(D2460="",0,D2460)</f>
        <v/>
      </c>
      <c r="P2460" s="24">
        <f>0.35*IF(E2460="",0,E2460)+0.35*IF(F2460="",0,F2460)+0.3*IF(G2460="",0,G2460)</f>
        <v/>
      </c>
      <c r="Q2460" s="24">
        <f>0.656*IF(I2460="",0,I2460)+0.344*IF(H2460="",0,H2460)</f>
        <v/>
      </c>
      <c r="R2460" s="24">
        <f>0.338*IF(J2460="",0,J2460)+0.662*IF(K2460="",0,K2460)</f>
        <v/>
      </c>
      <c r="S2460" s="24">
        <f>0.38*IF(L2460="",0,L2460)+0.35*IF(M2460="",0,M2460)+0.27*IF(N2460="",0,N2460)</f>
        <v/>
      </c>
      <c r="T2460" s="24">
        <f>IF(Universe!S2460="","",((Universe!S2460-$B$2565)/$C$2565)^3)</f>
        <v/>
      </c>
      <c r="U2460" s="24">
        <f>IF(Universe!S2460="","",(Universe!S2460-$B$2565)/$C$2565)</f>
        <v/>
      </c>
      <c r="V2460" s="24">
        <f>IF(Universe!T2460="","",(Universe!T2460-$B$2566)/$C$2566)</f>
        <v/>
      </c>
      <c r="W2460" s="24">
        <f>IF(Universe!U2460="","",(Universe!U2460-$B$2567)/$C$2567)</f>
        <v/>
      </c>
      <c r="X2460" s="24">
        <f>IF(O2460="","",(O2460-$B$2571)/$C$2571)</f>
        <v/>
      </c>
      <c r="Y2460" s="24">
        <f>IF(T2460="","",(T2460-$B$2576)/$C$2576)</f>
        <v/>
      </c>
      <c r="Z2460" s="24">
        <f>IF(Universe!V2460="","",(Universe!V2460-$B$2568)/$C$2568)</f>
        <v/>
      </c>
      <c r="AA2460" s="24">
        <f>IF(P2460="","",(P2460-$B$2572)/$C$2572)</f>
        <v/>
      </c>
      <c r="AB2460" s="24">
        <f>IF(Q2460="","",(Q2460-$B$2573)/$C$2573)</f>
        <v/>
      </c>
      <c r="AC2460" s="24">
        <f>IF(R2460="","",(R2460-$B$2574)/$C$2574)</f>
        <v/>
      </c>
      <c r="AD2460" s="24">
        <f>IF(S2460="","",(S2460-$B$2575)/$C$2575)</f>
        <v/>
      </c>
      <c r="AE2460" s="24">
        <f>IF(Y2460="","",Y2460-(19.12044933116382+16.522174187581257*U2460))</f>
        <v/>
      </c>
      <c r="AF2460" s="24">
        <f>IF(X2460="","",(X2460-(-0.27268023098325006+0.47142105304415904*V2460+-0.3189264934812436*U2460)--5.286111042926227e-16)/0.7994208745952703)</f>
        <v/>
      </c>
      <c r="AG2460" s="24">
        <f>IF(AA2460="","",(AA2460-(0.5248806186338691+-0.064206457956449*U2460)-5.43454825424064e-16)/0.9977404048781155)</f>
        <v/>
      </c>
      <c r="AH2460" s="25" t="n">
        <v>-2.572810966690273</v>
      </c>
      <c r="AI2460" s="25" t="n">
        <v>0.8866919314567215</v>
      </c>
      <c r="AJ2460" s="25" t="n">
        <v>-0.9808615603070432</v>
      </c>
      <c r="AK2460" s="25" t="n">
        <v>-0.6692876574071488</v>
      </c>
      <c r="AL2460" s="25" t="n">
        <v>3.333857878986154</v>
      </c>
      <c r="AM2460" s="25" t="n">
        <v>0.2839025939852768</v>
      </c>
      <c r="AN2460" s="25" t="n">
        <v>-0.0585810301897964</v>
      </c>
      <c r="AO2460" s="25" t="n">
        <v>0.05586276628994</v>
      </c>
      <c r="AP2460" s="25" t="n">
        <v>0.7892538409987135</v>
      </c>
      <c r="AQ2460" s="25" t="n">
        <v>-0.5918623786330495</v>
      </c>
    </row>
    <row r="2461">
      <c r="A2461" s="23">
        <f>Universe!A2461</f>
        <v/>
      </c>
      <c r="B2461" s="24">
        <f>IF(Universe!W2461="","",(Universe!W2461-$B$2550)/$C$2550)</f>
        <v/>
      </c>
      <c r="C2461" s="24">
        <f>IF(Universe!X2461="","",(Universe!X2461-$B$2551)/$C$2551)</f>
        <v/>
      </c>
      <c r="D2461" s="24">
        <f>IF(Universe!Y2461="","",(Universe!Y2461-$B$2552)/$C$2552)</f>
        <v/>
      </c>
      <c r="E2461" s="24">
        <f>IF(Universe!Z2461="","",(Universe!Z2461-$B$2553)/$C$2553)</f>
        <v/>
      </c>
      <c r="F2461" s="24">
        <f>IF(Universe!AA2461="","",(Universe!AA2461-$B$2554)/$C$2554)</f>
        <v/>
      </c>
      <c r="G2461" s="24">
        <f>IF(Universe!AB2461="","",(Universe!AB2461-$B$2555)/$C$2555)</f>
        <v/>
      </c>
      <c r="H2461" s="24">
        <f>IF(Universe!AC2461="","",(Universe!AC2461-$B$2556)/$C$2556)</f>
        <v/>
      </c>
      <c r="I2461" s="24">
        <f>IF(Universe!AD2461="","",(Universe!AD2461-$B$2557)/$C$2557)</f>
        <v/>
      </c>
      <c r="J2461" s="24">
        <f>IF(Universe!AE2461="","",(Universe!AE2461-$B$2558)/$C$2558)</f>
        <v/>
      </c>
      <c r="K2461" s="24">
        <f>IF(Universe!AF2461="","",(Universe!AF2461-$B$2559)/$C$2559)</f>
        <v/>
      </c>
      <c r="L2461" s="24">
        <f>IF(Universe!AG2461="","",(Universe!AG2461-$B$2560)/$C$2560)</f>
        <v/>
      </c>
      <c r="M2461" s="24">
        <f>IF(Universe!AH2461="","",(Universe!AH2461-$B$2561)/$C$2561)</f>
        <v/>
      </c>
      <c r="N2461" s="24">
        <f>IF(Universe!AI2461="","",(Universe!AI2461-$B$2562)/$C$2562)</f>
        <v/>
      </c>
      <c r="O2461" s="24">
        <f>0.74*IF(B2461="",0,B2461)+0.16*IF(C2461="",0,C2461)+0.1*IF(D2461="",0,D2461)</f>
        <v/>
      </c>
      <c r="P2461" s="24">
        <f>0.35*IF(E2461="",0,E2461)+0.35*IF(F2461="",0,F2461)+0.3*IF(G2461="",0,G2461)</f>
        <v/>
      </c>
      <c r="Q2461" s="24">
        <f>0.656*IF(I2461="",0,I2461)+0.344*IF(H2461="",0,H2461)</f>
        <v/>
      </c>
      <c r="R2461" s="24">
        <f>0.338*IF(J2461="",0,J2461)+0.662*IF(K2461="",0,K2461)</f>
        <v/>
      </c>
      <c r="S2461" s="24">
        <f>0.38*IF(L2461="",0,L2461)+0.35*IF(M2461="",0,M2461)+0.27*IF(N2461="",0,N2461)</f>
        <v/>
      </c>
      <c r="T2461" s="24">
        <f>IF(Universe!S2461="","",((Universe!S2461-$B$2565)/$C$2565)^3)</f>
        <v/>
      </c>
      <c r="U2461" s="24">
        <f>IF(Universe!S2461="","",(Universe!S2461-$B$2565)/$C$2565)</f>
        <v/>
      </c>
      <c r="V2461" s="24">
        <f>IF(Universe!T2461="","",(Universe!T2461-$B$2566)/$C$2566)</f>
        <v/>
      </c>
      <c r="W2461" s="24">
        <f>IF(Universe!U2461="","",(Universe!U2461-$B$2567)/$C$2567)</f>
        <v/>
      </c>
      <c r="X2461" s="24">
        <f>IF(O2461="","",(O2461-$B$2571)/$C$2571)</f>
        <v/>
      </c>
      <c r="Y2461" s="24">
        <f>IF(T2461="","",(T2461-$B$2576)/$C$2576)</f>
        <v/>
      </c>
      <c r="Z2461" s="24">
        <f>IF(Universe!V2461="","",(Universe!V2461-$B$2568)/$C$2568)</f>
        <v/>
      </c>
      <c r="AA2461" s="24">
        <f>IF(P2461="","",(P2461-$B$2572)/$C$2572)</f>
        <v/>
      </c>
      <c r="AB2461" s="24">
        <f>IF(Q2461="","",(Q2461-$B$2573)/$C$2573)</f>
        <v/>
      </c>
      <c r="AC2461" s="24">
        <f>IF(R2461="","",(R2461-$B$2574)/$C$2574)</f>
        <v/>
      </c>
      <c r="AD2461" s="24">
        <f>IF(S2461="","",(S2461-$B$2575)/$C$2575)</f>
        <v/>
      </c>
      <c r="AE2461" s="24">
        <f>IF(Y2461="","",Y2461-(19.12044933116382+16.522174187581257*U2461))</f>
        <v/>
      </c>
      <c r="AF2461" s="24">
        <f>IF(X2461="","",(X2461-(-0.27268023098325006+0.47142105304415904*V2461+-0.3189264934812436*U2461)--5.286111042926227e-16)/0.7994208745952703)</f>
        <v/>
      </c>
      <c r="AG2461" s="24">
        <f>IF(AA2461="","",(AA2461-(0.5248806186338691+-0.064206457956449*U2461)-5.43454825424064e-16)/0.9977404048781155)</f>
        <v/>
      </c>
      <c r="AH2461" s="25" t="n">
        <v>-2.236737652160328</v>
      </c>
      <c r="AI2461" s="25" t="n">
        <v>0.0114448091312244</v>
      </c>
      <c r="AJ2461" s="25" t="n">
        <v>-0.2941734116986436</v>
      </c>
      <c r="AK2461" s="25" t="n">
        <v>0.0315928681775809</v>
      </c>
      <c r="AL2461" s="25" t="n">
        <v>3.370591866532237</v>
      </c>
      <c r="AM2461" s="25" t="n">
        <v>0.3607069760607068</v>
      </c>
      <c r="AN2461" s="25" t="n">
        <v>1.503596286308408</v>
      </c>
      <c r="AO2461" s="25" t="n">
        <v>0.0163194881977363</v>
      </c>
      <c r="AP2461" s="25" t="n">
        <v>-0.2019018466335482</v>
      </c>
      <c r="AQ2461" s="25" t="n">
        <v>0.9305526559939764</v>
      </c>
    </row>
    <row r="2462">
      <c r="A2462" s="23">
        <f>Universe!A2462</f>
        <v/>
      </c>
      <c r="B2462" s="24">
        <f>IF(Universe!W2462="","",(Universe!W2462-$B$2550)/$C$2550)</f>
        <v/>
      </c>
      <c r="C2462" s="24">
        <f>IF(Universe!X2462="","",(Universe!X2462-$B$2551)/$C$2551)</f>
        <v/>
      </c>
      <c r="D2462" s="24">
        <f>IF(Universe!Y2462="","",(Universe!Y2462-$B$2552)/$C$2552)</f>
        <v/>
      </c>
      <c r="E2462" s="24">
        <f>IF(Universe!Z2462="","",(Universe!Z2462-$B$2553)/$C$2553)</f>
        <v/>
      </c>
      <c r="F2462" s="24">
        <f>IF(Universe!AA2462="","",(Universe!AA2462-$B$2554)/$C$2554)</f>
        <v/>
      </c>
      <c r="G2462" s="24">
        <f>IF(Universe!AB2462="","",(Universe!AB2462-$B$2555)/$C$2555)</f>
        <v/>
      </c>
      <c r="H2462" s="24">
        <f>IF(Universe!AC2462="","",(Universe!AC2462-$B$2556)/$C$2556)</f>
        <v/>
      </c>
      <c r="I2462" s="24">
        <f>IF(Universe!AD2462="","",(Universe!AD2462-$B$2557)/$C$2557)</f>
        <v/>
      </c>
      <c r="J2462" s="24">
        <f>IF(Universe!AE2462="","",(Universe!AE2462-$B$2558)/$C$2558)</f>
        <v/>
      </c>
      <c r="K2462" s="24">
        <f>IF(Universe!AF2462="","",(Universe!AF2462-$B$2559)/$C$2559)</f>
        <v/>
      </c>
      <c r="L2462" s="24">
        <f>IF(Universe!AG2462="","",(Universe!AG2462-$B$2560)/$C$2560)</f>
        <v/>
      </c>
      <c r="M2462" s="24">
        <f>IF(Universe!AH2462="","",(Universe!AH2462-$B$2561)/$C$2561)</f>
        <v/>
      </c>
      <c r="N2462" s="24">
        <f>IF(Universe!AI2462="","",(Universe!AI2462-$B$2562)/$C$2562)</f>
        <v/>
      </c>
      <c r="O2462" s="24">
        <f>0.74*IF(B2462="",0,B2462)+0.16*IF(C2462="",0,C2462)+0.1*IF(D2462="",0,D2462)</f>
        <v/>
      </c>
      <c r="P2462" s="24">
        <f>0.35*IF(E2462="",0,E2462)+0.35*IF(F2462="",0,F2462)+0.3*IF(G2462="",0,G2462)</f>
        <v/>
      </c>
      <c r="Q2462" s="24">
        <f>0.656*IF(I2462="",0,I2462)+0.344*IF(H2462="",0,H2462)</f>
        <v/>
      </c>
      <c r="R2462" s="24">
        <f>0.338*IF(J2462="",0,J2462)+0.662*IF(K2462="",0,K2462)</f>
        <v/>
      </c>
      <c r="S2462" s="24">
        <f>0.38*IF(L2462="",0,L2462)+0.35*IF(M2462="",0,M2462)+0.27*IF(N2462="",0,N2462)</f>
        <v/>
      </c>
      <c r="T2462" s="24">
        <f>IF(Universe!S2462="","",((Universe!S2462-$B$2565)/$C$2565)^3)</f>
        <v/>
      </c>
      <c r="U2462" s="24">
        <f>IF(Universe!S2462="","",(Universe!S2462-$B$2565)/$C$2565)</f>
        <v/>
      </c>
      <c r="V2462" s="24">
        <f>IF(Universe!T2462="","",(Universe!T2462-$B$2566)/$C$2566)</f>
        <v/>
      </c>
      <c r="W2462" s="24">
        <f>IF(Universe!U2462="","",(Universe!U2462-$B$2567)/$C$2567)</f>
        <v/>
      </c>
      <c r="X2462" s="24">
        <f>IF(O2462="","",(O2462-$B$2571)/$C$2571)</f>
        <v/>
      </c>
      <c r="Y2462" s="24">
        <f>IF(T2462="","",(T2462-$B$2576)/$C$2576)</f>
        <v/>
      </c>
      <c r="Z2462" s="24">
        <f>IF(Universe!V2462="","",(Universe!V2462-$B$2568)/$C$2568)</f>
        <v/>
      </c>
      <c r="AA2462" s="24">
        <f>IF(P2462="","",(P2462-$B$2572)/$C$2572)</f>
        <v/>
      </c>
      <c r="AB2462" s="24">
        <f>IF(Q2462="","",(Q2462-$B$2573)/$C$2573)</f>
        <v/>
      </c>
      <c r="AC2462" s="24">
        <f>IF(R2462="","",(R2462-$B$2574)/$C$2574)</f>
        <v/>
      </c>
      <c r="AD2462" s="24">
        <f>IF(S2462="","",(S2462-$B$2575)/$C$2575)</f>
        <v/>
      </c>
      <c r="AE2462" s="24">
        <f>IF(Y2462="","",Y2462-(19.12044933116382+16.522174187581257*U2462))</f>
        <v/>
      </c>
      <c r="AF2462" s="24">
        <f>IF(X2462="","",(X2462-(-0.27268023098325006+0.47142105304415904*V2462+-0.3189264934812436*U2462)--5.286111042926227e-16)/0.7994208745952703)</f>
        <v/>
      </c>
      <c r="AG2462" s="24">
        <f>IF(AA2462="","",(AA2462-(0.5248806186338691+-0.064206457956449*U2462)-5.43454825424064e-16)/0.9977404048781155)</f>
        <v/>
      </c>
      <c r="AH2462" s="25" t="n">
        <v>-2.949419588602285</v>
      </c>
      <c r="AI2462" s="25" t="n">
        <v>-1.272920304669765</v>
      </c>
      <c r="AJ2462" s="25" t="n">
        <v>-0.499628999683882</v>
      </c>
      <c r="AK2462" s="25" t="n">
        <v>-0.1591631169186294</v>
      </c>
      <c r="AL2462" s="25" t="n">
        <v>3.026425482641005</v>
      </c>
      <c r="AM2462" s="25" t="n">
        <v>-0.3503756279764466</v>
      </c>
      <c r="AN2462" s="25" t="n">
        <v>1.210547783482593</v>
      </c>
      <c r="AO2462" s="25" t="n">
        <v>-0.0438320257436329</v>
      </c>
      <c r="AP2462" s="25" t="n">
        <v>-0.5243654412937435</v>
      </c>
      <c r="AQ2462" s="25" t="n">
        <v>2.2843466872991</v>
      </c>
    </row>
    <row r="2463">
      <c r="A2463" s="23">
        <f>Universe!A2463</f>
        <v/>
      </c>
      <c r="B2463" s="24">
        <f>IF(Universe!W2463="","",(Universe!W2463-$B$2550)/$C$2550)</f>
        <v/>
      </c>
      <c r="C2463" s="24">
        <f>IF(Universe!X2463="","",(Universe!X2463-$B$2551)/$C$2551)</f>
        <v/>
      </c>
      <c r="D2463" s="24">
        <f>IF(Universe!Y2463="","",(Universe!Y2463-$B$2552)/$C$2552)</f>
        <v/>
      </c>
      <c r="E2463" s="24">
        <f>IF(Universe!Z2463="","",(Universe!Z2463-$B$2553)/$C$2553)</f>
        <v/>
      </c>
      <c r="F2463" s="24">
        <f>IF(Universe!AA2463="","",(Universe!AA2463-$B$2554)/$C$2554)</f>
        <v/>
      </c>
      <c r="G2463" s="24">
        <f>IF(Universe!AB2463="","",(Universe!AB2463-$B$2555)/$C$2555)</f>
        <v/>
      </c>
      <c r="H2463" s="24">
        <f>IF(Universe!AC2463="","",(Universe!AC2463-$B$2556)/$C$2556)</f>
        <v/>
      </c>
      <c r="I2463" s="24">
        <f>IF(Universe!AD2463="","",(Universe!AD2463-$B$2557)/$C$2557)</f>
        <v/>
      </c>
      <c r="J2463" s="24">
        <f>IF(Universe!AE2463="","",(Universe!AE2463-$B$2558)/$C$2558)</f>
        <v/>
      </c>
      <c r="K2463" s="24">
        <f>IF(Universe!AF2463="","",(Universe!AF2463-$B$2559)/$C$2559)</f>
        <v/>
      </c>
      <c r="L2463" s="24">
        <f>IF(Universe!AG2463="","",(Universe!AG2463-$B$2560)/$C$2560)</f>
        <v/>
      </c>
      <c r="M2463" s="24">
        <f>IF(Universe!AH2463="","",(Universe!AH2463-$B$2561)/$C$2561)</f>
        <v/>
      </c>
      <c r="N2463" s="24">
        <f>IF(Universe!AI2463="","",(Universe!AI2463-$B$2562)/$C$2562)</f>
        <v/>
      </c>
      <c r="O2463" s="24">
        <f>0.74*IF(B2463="",0,B2463)+0.16*IF(C2463="",0,C2463)+0.1*IF(D2463="",0,D2463)</f>
        <v/>
      </c>
      <c r="P2463" s="24">
        <f>0.35*IF(E2463="",0,E2463)+0.35*IF(F2463="",0,F2463)+0.3*IF(G2463="",0,G2463)</f>
        <v/>
      </c>
      <c r="Q2463" s="24">
        <f>0.656*IF(I2463="",0,I2463)+0.344*IF(H2463="",0,H2463)</f>
        <v/>
      </c>
      <c r="R2463" s="24">
        <f>0.338*IF(J2463="",0,J2463)+0.662*IF(K2463="",0,K2463)</f>
        <v/>
      </c>
      <c r="S2463" s="24">
        <f>0.38*IF(L2463="",0,L2463)+0.35*IF(M2463="",0,M2463)+0.27*IF(N2463="",0,N2463)</f>
        <v/>
      </c>
      <c r="T2463" s="24">
        <f>IF(Universe!S2463="","",((Universe!S2463-$B$2565)/$C$2565)^3)</f>
        <v/>
      </c>
      <c r="U2463" s="24">
        <f>IF(Universe!S2463="","",(Universe!S2463-$B$2565)/$C$2565)</f>
        <v/>
      </c>
      <c r="V2463" s="24">
        <f>IF(Universe!T2463="","",(Universe!T2463-$B$2566)/$C$2566)</f>
        <v/>
      </c>
      <c r="W2463" s="24">
        <f>IF(Universe!U2463="","",(Universe!U2463-$B$2567)/$C$2567)</f>
        <v/>
      </c>
      <c r="X2463" s="24">
        <f>IF(O2463="","",(O2463-$B$2571)/$C$2571)</f>
        <v/>
      </c>
      <c r="Y2463" s="24">
        <f>IF(T2463="","",(T2463-$B$2576)/$C$2576)</f>
        <v/>
      </c>
      <c r="Z2463" s="24">
        <f>IF(Universe!V2463="","",(Universe!V2463-$B$2568)/$C$2568)</f>
        <v/>
      </c>
      <c r="AA2463" s="24">
        <f>IF(P2463="","",(P2463-$B$2572)/$C$2572)</f>
        <v/>
      </c>
      <c r="AB2463" s="24">
        <f>IF(Q2463="","",(Q2463-$B$2573)/$C$2573)</f>
        <v/>
      </c>
      <c r="AC2463" s="24">
        <f>IF(R2463="","",(R2463-$B$2574)/$C$2574)</f>
        <v/>
      </c>
      <c r="AD2463" s="24">
        <f>IF(S2463="","",(S2463-$B$2575)/$C$2575)</f>
        <v/>
      </c>
      <c r="AE2463" s="24">
        <f>IF(Y2463="","",Y2463-(19.12044933116382+16.522174187581257*U2463))</f>
        <v/>
      </c>
      <c r="AF2463" s="24">
        <f>IF(X2463="","",(X2463-(-0.27268023098325006+0.47142105304415904*V2463+-0.3189264934812436*U2463)--5.286111042926227e-16)/0.7994208745952703)</f>
        <v/>
      </c>
      <c r="AG2463" s="24">
        <f>IF(AA2463="","",(AA2463-(0.5248806186338691+-0.064206457956449*U2463)-5.43454825424064e-16)/0.9977404048781155)</f>
        <v/>
      </c>
      <c r="AH2463" s="25" t="n">
        <v>-1.860758478381046</v>
      </c>
      <c r="AI2463" s="25" t="n">
        <v>-0.3880302576211665</v>
      </c>
      <c r="AJ2463" s="25" t="n">
        <v>-0.4118177167231874</v>
      </c>
      <c r="AK2463" s="25" t="n">
        <v>1.324831179023107</v>
      </c>
      <c r="AL2463" s="25" t="n">
        <v>3.183364407353752</v>
      </c>
      <c r="AM2463" s="25" t="n">
        <v>-0.4174726361499136</v>
      </c>
      <c r="AN2463" s="25" t="n">
        <v>1.473377506951022</v>
      </c>
      <c r="AO2463" s="25" t="n">
        <v>-0.0825849762457052</v>
      </c>
      <c r="AP2463" s="25" t="n">
        <v>0.6694810887993237</v>
      </c>
      <c r="AQ2463" s="25" t="n">
        <v>2.970712022907595</v>
      </c>
    </row>
    <row r="2464">
      <c r="A2464" s="23">
        <f>Universe!A2464</f>
        <v/>
      </c>
      <c r="B2464" s="24">
        <f>IF(Universe!W2464="","",(Universe!W2464-$B$2550)/$C$2550)</f>
        <v/>
      </c>
      <c r="C2464" s="24">
        <f>IF(Universe!X2464="","",(Universe!X2464-$B$2551)/$C$2551)</f>
        <v/>
      </c>
      <c r="D2464" s="24">
        <f>IF(Universe!Y2464="","",(Universe!Y2464-$B$2552)/$C$2552)</f>
        <v/>
      </c>
      <c r="E2464" s="24">
        <f>IF(Universe!Z2464="","",(Universe!Z2464-$B$2553)/$C$2553)</f>
        <v/>
      </c>
      <c r="F2464" s="24">
        <f>IF(Universe!AA2464="","",(Universe!AA2464-$B$2554)/$C$2554)</f>
        <v/>
      </c>
      <c r="G2464" s="24">
        <f>IF(Universe!AB2464="","",(Universe!AB2464-$B$2555)/$C$2555)</f>
        <v/>
      </c>
      <c r="H2464" s="24">
        <f>IF(Universe!AC2464="","",(Universe!AC2464-$B$2556)/$C$2556)</f>
        <v/>
      </c>
      <c r="I2464" s="24">
        <f>IF(Universe!AD2464="","",(Universe!AD2464-$B$2557)/$C$2557)</f>
        <v/>
      </c>
      <c r="J2464" s="24">
        <f>IF(Universe!AE2464="","",(Universe!AE2464-$B$2558)/$C$2558)</f>
        <v/>
      </c>
      <c r="K2464" s="24">
        <f>IF(Universe!AF2464="","",(Universe!AF2464-$B$2559)/$C$2559)</f>
        <v/>
      </c>
      <c r="L2464" s="24">
        <f>IF(Universe!AG2464="","",(Universe!AG2464-$B$2560)/$C$2560)</f>
        <v/>
      </c>
      <c r="M2464" s="24">
        <f>IF(Universe!AH2464="","",(Universe!AH2464-$B$2561)/$C$2561)</f>
        <v/>
      </c>
      <c r="N2464" s="24">
        <f>IF(Universe!AI2464="","",(Universe!AI2464-$B$2562)/$C$2562)</f>
        <v/>
      </c>
      <c r="O2464" s="24">
        <f>0.74*IF(B2464="",0,B2464)+0.16*IF(C2464="",0,C2464)+0.1*IF(D2464="",0,D2464)</f>
        <v/>
      </c>
      <c r="P2464" s="24">
        <f>0.35*IF(E2464="",0,E2464)+0.35*IF(F2464="",0,F2464)+0.3*IF(G2464="",0,G2464)</f>
        <v/>
      </c>
      <c r="Q2464" s="24">
        <f>0.656*IF(I2464="",0,I2464)+0.344*IF(H2464="",0,H2464)</f>
        <v/>
      </c>
      <c r="R2464" s="24">
        <f>0.338*IF(J2464="",0,J2464)+0.662*IF(K2464="",0,K2464)</f>
        <v/>
      </c>
      <c r="S2464" s="24">
        <f>0.38*IF(L2464="",0,L2464)+0.35*IF(M2464="",0,M2464)+0.27*IF(N2464="",0,N2464)</f>
        <v/>
      </c>
      <c r="T2464" s="24">
        <f>IF(Universe!S2464="","",((Universe!S2464-$B$2565)/$C$2565)^3)</f>
        <v/>
      </c>
      <c r="U2464" s="24">
        <f>IF(Universe!S2464="","",(Universe!S2464-$B$2565)/$C$2565)</f>
        <v/>
      </c>
      <c r="V2464" s="24">
        <f>IF(Universe!T2464="","",(Universe!T2464-$B$2566)/$C$2566)</f>
        <v/>
      </c>
      <c r="W2464" s="24">
        <f>IF(Universe!U2464="","",(Universe!U2464-$B$2567)/$C$2567)</f>
        <v/>
      </c>
      <c r="X2464" s="24">
        <f>IF(O2464="","",(O2464-$B$2571)/$C$2571)</f>
        <v/>
      </c>
      <c r="Y2464" s="24">
        <f>IF(T2464="","",(T2464-$B$2576)/$C$2576)</f>
        <v/>
      </c>
      <c r="Z2464" s="24">
        <f>IF(Universe!V2464="","",(Universe!V2464-$B$2568)/$C$2568)</f>
        <v/>
      </c>
      <c r="AA2464" s="24">
        <f>IF(P2464="","",(P2464-$B$2572)/$C$2572)</f>
        <v/>
      </c>
      <c r="AB2464" s="24">
        <f>IF(Q2464="","",(Q2464-$B$2573)/$C$2573)</f>
        <v/>
      </c>
      <c r="AC2464" s="24">
        <f>IF(R2464="","",(R2464-$B$2574)/$C$2574)</f>
        <v/>
      </c>
      <c r="AD2464" s="24">
        <f>IF(S2464="","",(S2464-$B$2575)/$C$2575)</f>
        <v/>
      </c>
      <c r="AE2464" s="24">
        <f>IF(Y2464="","",Y2464-(19.12044933116382+16.522174187581257*U2464))</f>
        <v/>
      </c>
      <c r="AF2464" s="24">
        <f>IF(X2464="","",(X2464-(-0.27268023098325006+0.47142105304415904*V2464+-0.3189264934812436*U2464)--5.286111042926227e-16)/0.7994208745952703)</f>
        <v/>
      </c>
      <c r="AG2464" s="24">
        <f>IF(AA2464="","",(AA2464-(0.5248806186338691+-0.064206457956449*U2464)-5.43454825424064e-16)/0.9977404048781155)</f>
        <v/>
      </c>
      <c r="AH2464" s="25" t="n">
        <v>-2.371064549539013</v>
      </c>
      <c r="AI2464" s="25" t="n">
        <v>-0.6297305606509921</v>
      </c>
      <c r="AJ2464" s="25" t="n">
        <v>-1.199380033812252</v>
      </c>
      <c r="AK2464" s="25" t="n">
        <v>1.404776590088303</v>
      </c>
      <c r="AL2464" s="25" t="n">
        <v>3.380789958220684</v>
      </c>
      <c r="AM2464" s="25" t="n">
        <v>-0.3379603651824812</v>
      </c>
      <c r="AN2464" s="25" t="n">
        <v>0.3231610265115893</v>
      </c>
      <c r="AO2464" s="25" t="n">
        <v>-0.1529980579914005</v>
      </c>
      <c r="AP2464" s="25" t="n">
        <v>-0.06337474823195161</v>
      </c>
      <c r="AQ2464" s="25" t="n">
        <v>0.6400435334516225</v>
      </c>
    </row>
    <row r="2465">
      <c r="A2465" s="23">
        <f>Universe!A2465</f>
        <v/>
      </c>
      <c r="B2465" s="24">
        <f>IF(Universe!W2465="","",(Universe!W2465-$B$2550)/$C$2550)</f>
        <v/>
      </c>
      <c r="C2465" s="24">
        <f>IF(Universe!X2465="","",(Universe!X2465-$B$2551)/$C$2551)</f>
        <v/>
      </c>
      <c r="D2465" s="24">
        <f>IF(Universe!Y2465="","",(Universe!Y2465-$B$2552)/$C$2552)</f>
        <v/>
      </c>
      <c r="E2465" s="24">
        <f>IF(Universe!Z2465="","",(Universe!Z2465-$B$2553)/$C$2553)</f>
        <v/>
      </c>
      <c r="F2465" s="24">
        <f>IF(Universe!AA2465="","",(Universe!AA2465-$B$2554)/$C$2554)</f>
        <v/>
      </c>
      <c r="G2465" s="24">
        <f>IF(Universe!AB2465="","",(Universe!AB2465-$B$2555)/$C$2555)</f>
        <v/>
      </c>
      <c r="H2465" s="24">
        <f>IF(Universe!AC2465="","",(Universe!AC2465-$B$2556)/$C$2556)</f>
        <v/>
      </c>
      <c r="I2465" s="24">
        <f>IF(Universe!AD2465="","",(Universe!AD2465-$B$2557)/$C$2557)</f>
        <v/>
      </c>
      <c r="J2465" s="24">
        <f>IF(Universe!AE2465="","",(Universe!AE2465-$B$2558)/$C$2558)</f>
        <v/>
      </c>
      <c r="K2465" s="24">
        <f>IF(Universe!AF2465="","",(Universe!AF2465-$B$2559)/$C$2559)</f>
        <v/>
      </c>
      <c r="L2465" s="24">
        <f>IF(Universe!AG2465="","",(Universe!AG2465-$B$2560)/$C$2560)</f>
        <v/>
      </c>
      <c r="M2465" s="24">
        <f>IF(Universe!AH2465="","",(Universe!AH2465-$B$2561)/$C$2561)</f>
        <v/>
      </c>
      <c r="N2465" s="24">
        <f>IF(Universe!AI2465="","",(Universe!AI2465-$B$2562)/$C$2562)</f>
        <v/>
      </c>
      <c r="O2465" s="24">
        <f>0.74*IF(B2465="",0,B2465)+0.16*IF(C2465="",0,C2465)+0.1*IF(D2465="",0,D2465)</f>
        <v/>
      </c>
      <c r="P2465" s="24">
        <f>0.35*IF(E2465="",0,E2465)+0.35*IF(F2465="",0,F2465)+0.3*IF(G2465="",0,G2465)</f>
        <v/>
      </c>
      <c r="Q2465" s="24">
        <f>0.656*IF(I2465="",0,I2465)+0.344*IF(H2465="",0,H2465)</f>
        <v/>
      </c>
      <c r="R2465" s="24">
        <f>0.338*IF(J2465="",0,J2465)+0.662*IF(K2465="",0,K2465)</f>
        <v/>
      </c>
      <c r="S2465" s="24">
        <f>0.38*IF(L2465="",0,L2465)+0.35*IF(M2465="",0,M2465)+0.27*IF(N2465="",0,N2465)</f>
        <v/>
      </c>
      <c r="T2465" s="24">
        <f>IF(Universe!S2465="","",((Universe!S2465-$B$2565)/$C$2565)^3)</f>
        <v/>
      </c>
      <c r="U2465" s="24">
        <f>IF(Universe!S2465="","",(Universe!S2465-$B$2565)/$C$2565)</f>
        <v/>
      </c>
      <c r="V2465" s="24">
        <f>IF(Universe!T2465="","",(Universe!T2465-$B$2566)/$C$2566)</f>
        <v/>
      </c>
      <c r="W2465" s="24">
        <f>IF(Universe!U2465="","",(Universe!U2465-$B$2567)/$C$2567)</f>
        <v/>
      </c>
      <c r="X2465" s="24">
        <f>IF(O2465="","",(O2465-$B$2571)/$C$2571)</f>
        <v/>
      </c>
      <c r="Y2465" s="24">
        <f>IF(T2465="","",(T2465-$B$2576)/$C$2576)</f>
        <v/>
      </c>
      <c r="Z2465" s="24">
        <f>IF(Universe!V2465="","",(Universe!V2465-$B$2568)/$C$2568)</f>
        <v/>
      </c>
      <c r="AA2465" s="24">
        <f>IF(P2465="","",(P2465-$B$2572)/$C$2572)</f>
        <v/>
      </c>
      <c r="AB2465" s="24">
        <f>IF(Q2465="","",(Q2465-$B$2573)/$C$2573)</f>
        <v/>
      </c>
      <c r="AC2465" s="24">
        <f>IF(R2465="","",(R2465-$B$2574)/$C$2574)</f>
        <v/>
      </c>
      <c r="AD2465" s="24">
        <f>IF(S2465="","",(S2465-$B$2575)/$C$2575)</f>
        <v/>
      </c>
      <c r="AE2465" s="24">
        <f>IF(Y2465="","",Y2465-(19.12044933116382+16.522174187581257*U2465))</f>
        <v/>
      </c>
      <c r="AF2465" s="24">
        <f>IF(X2465="","",(X2465-(-0.27268023098325006+0.47142105304415904*V2465+-0.3189264934812436*U2465)--5.286111042926227e-16)/0.7994208745952703)</f>
        <v/>
      </c>
      <c r="AG2465" s="24">
        <f>IF(AA2465="","",(AA2465-(0.5248806186338691+-0.064206457956449*U2465)-5.43454825424064e-16)/0.9977404048781155)</f>
        <v/>
      </c>
      <c r="AH2465" s="25" t="n">
        <v>-2.956695322796407</v>
      </c>
      <c r="AI2465" s="25" t="n">
        <v>-0.3634914566088985</v>
      </c>
      <c r="AJ2465" s="25" t="n">
        <v>-0.2281455663628679</v>
      </c>
      <c r="AK2465" s="25" t="n">
        <v>-0.8858332396345483</v>
      </c>
      <c r="AL2465" s="25" t="n">
        <v>3.01745823396831</v>
      </c>
      <c r="AM2465" s="25" t="n">
        <v>1.304390843825906</v>
      </c>
      <c r="AN2465" s="25" t="n">
        <v>0.1787402804289472</v>
      </c>
      <c r="AO2465" s="25" t="n">
        <v>-2.193897251577038</v>
      </c>
      <c r="AP2465" s="25" t="n">
        <v>-0.493054482596784</v>
      </c>
      <c r="AQ2465" s="25" t="n">
        <v>-0.1761770256851921</v>
      </c>
    </row>
    <row r="2466">
      <c r="A2466" s="23">
        <f>Universe!A2466</f>
        <v/>
      </c>
      <c r="B2466" s="24">
        <f>IF(Universe!W2466="","",(Universe!W2466-$B$2550)/$C$2550)</f>
        <v/>
      </c>
      <c r="C2466" s="24">
        <f>IF(Universe!X2466="","",(Universe!X2466-$B$2551)/$C$2551)</f>
        <v/>
      </c>
      <c r="D2466" s="24">
        <f>IF(Universe!Y2466="","",(Universe!Y2466-$B$2552)/$C$2552)</f>
        <v/>
      </c>
      <c r="E2466" s="24">
        <f>IF(Universe!Z2466="","",(Universe!Z2466-$B$2553)/$C$2553)</f>
        <v/>
      </c>
      <c r="F2466" s="24">
        <f>IF(Universe!AA2466="","",(Universe!AA2466-$B$2554)/$C$2554)</f>
        <v/>
      </c>
      <c r="G2466" s="24">
        <f>IF(Universe!AB2466="","",(Universe!AB2466-$B$2555)/$C$2555)</f>
        <v/>
      </c>
      <c r="H2466" s="24">
        <f>IF(Universe!AC2466="","",(Universe!AC2466-$B$2556)/$C$2556)</f>
        <v/>
      </c>
      <c r="I2466" s="24">
        <f>IF(Universe!AD2466="","",(Universe!AD2466-$B$2557)/$C$2557)</f>
        <v/>
      </c>
      <c r="J2466" s="24">
        <f>IF(Universe!AE2466="","",(Universe!AE2466-$B$2558)/$C$2558)</f>
        <v/>
      </c>
      <c r="K2466" s="24">
        <f>IF(Universe!AF2466="","",(Universe!AF2466-$B$2559)/$C$2559)</f>
        <v/>
      </c>
      <c r="L2466" s="24">
        <f>IF(Universe!AG2466="","",(Universe!AG2466-$B$2560)/$C$2560)</f>
        <v/>
      </c>
      <c r="M2466" s="24">
        <f>IF(Universe!AH2466="","",(Universe!AH2466-$B$2561)/$C$2561)</f>
        <v/>
      </c>
      <c r="N2466" s="24">
        <f>IF(Universe!AI2466="","",(Universe!AI2466-$B$2562)/$C$2562)</f>
        <v/>
      </c>
      <c r="O2466" s="24">
        <f>0.74*IF(B2466="",0,B2466)+0.16*IF(C2466="",0,C2466)+0.1*IF(D2466="",0,D2466)</f>
        <v/>
      </c>
      <c r="P2466" s="24">
        <f>0.35*IF(E2466="",0,E2466)+0.35*IF(F2466="",0,F2466)+0.3*IF(G2466="",0,G2466)</f>
        <v/>
      </c>
      <c r="Q2466" s="24">
        <f>0.656*IF(I2466="",0,I2466)+0.344*IF(H2466="",0,H2466)</f>
        <v/>
      </c>
      <c r="R2466" s="24">
        <f>0.338*IF(J2466="",0,J2466)+0.662*IF(K2466="",0,K2466)</f>
        <v/>
      </c>
      <c r="S2466" s="24">
        <f>0.38*IF(L2466="",0,L2466)+0.35*IF(M2466="",0,M2466)+0.27*IF(N2466="",0,N2466)</f>
        <v/>
      </c>
      <c r="T2466" s="24">
        <f>IF(Universe!S2466="","",((Universe!S2466-$B$2565)/$C$2565)^3)</f>
        <v/>
      </c>
      <c r="U2466" s="24">
        <f>IF(Universe!S2466="","",(Universe!S2466-$B$2565)/$C$2565)</f>
        <v/>
      </c>
      <c r="V2466" s="24">
        <f>IF(Universe!T2466="","",(Universe!T2466-$B$2566)/$C$2566)</f>
        <v/>
      </c>
      <c r="W2466" s="24">
        <f>IF(Universe!U2466="","",(Universe!U2466-$B$2567)/$C$2567)</f>
        <v/>
      </c>
      <c r="X2466" s="24">
        <f>IF(O2466="","",(O2466-$B$2571)/$C$2571)</f>
        <v/>
      </c>
      <c r="Y2466" s="24">
        <f>IF(T2466="","",(T2466-$B$2576)/$C$2576)</f>
        <v/>
      </c>
      <c r="Z2466" s="24">
        <f>IF(Universe!V2466="","",(Universe!V2466-$B$2568)/$C$2568)</f>
        <v/>
      </c>
      <c r="AA2466" s="24">
        <f>IF(P2466="","",(P2466-$B$2572)/$C$2572)</f>
        <v/>
      </c>
      <c r="AB2466" s="24">
        <f>IF(Q2466="","",(Q2466-$B$2573)/$C$2573)</f>
        <v/>
      </c>
      <c r="AC2466" s="24">
        <f>IF(R2466="","",(R2466-$B$2574)/$C$2574)</f>
        <v/>
      </c>
      <c r="AD2466" s="24">
        <f>IF(S2466="","",(S2466-$B$2575)/$C$2575)</f>
        <v/>
      </c>
      <c r="AE2466" s="24">
        <f>IF(Y2466="","",Y2466-(19.12044933116382+16.522174187581257*U2466))</f>
        <v/>
      </c>
      <c r="AF2466" s="24">
        <f>IF(X2466="","",(X2466-(-0.27268023098325006+0.47142105304415904*V2466+-0.3189264934812436*U2466)--5.286111042926227e-16)/0.7994208745952703)</f>
        <v/>
      </c>
      <c r="AG2466" s="24">
        <f>IF(AA2466="","",(AA2466-(0.5248806186338691+-0.064206457956449*U2466)-5.43454825424064e-16)/0.9977404048781155)</f>
        <v/>
      </c>
      <c r="AH2466" s="25" t="n">
        <v>-2.838541269966935</v>
      </c>
      <c r="AI2466" s="25" t="n">
        <v>-0.2744317781076527</v>
      </c>
      <c r="AJ2466" s="25" t="n">
        <v>2.093587848689857</v>
      </c>
      <c r="AK2466" s="25" t="n">
        <v>0.7214517490363955</v>
      </c>
      <c r="AL2466" s="25" t="n">
        <v>3.148433977998331</v>
      </c>
      <c r="AM2466" s="25" t="n">
        <v>-0.0942409597745601</v>
      </c>
      <c r="AN2466" s="25" t="n">
        <v>0.9668818313015723</v>
      </c>
      <c r="AO2466" s="25" t="n">
        <v>-0.0122968851155844</v>
      </c>
      <c r="AP2466" s="25" t="n">
        <v>0.7888630149582734</v>
      </c>
      <c r="AQ2466" s="25" t="n">
        <v>-0.3092877693900218</v>
      </c>
    </row>
    <row r="2467">
      <c r="A2467" s="23">
        <f>Universe!A2467</f>
        <v/>
      </c>
      <c r="B2467" s="24">
        <f>IF(Universe!W2467="","",(Universe!W2467-$B$2550)/$C$2550)</f>
        <v/>
      </c>
      <c r="C2467" s="24">
        <f>IF(Universe!X2467="","",(Universe!X2467-$B$2551)/$C$2551)</f>
        <v/>
      </c>
      <c r="D2467" s="24">
        <f>IF(Universe!Y2467="","",(Universe!Y2467-$B$2552)/$C$2552)</f>
        <v/>
      </c>
      <c r="E2467" s="24">
        <f>IF(Universe!Z2467="","",(Universe!Z2467-$B$2553)/$C$2553)</f>
        <v/>
      </c>
      <c r="F2467" s="24">
        <f>IF(Universe!AA2467="","",(Universe!AA2467-$B$2554)/$C$2554)</f>
        <v/>
      </c>
      <c r="G2467" s="24">
        <f>IF(Universe!AB2467="","",(Universe!AB2467-$B$2555)/$C$2555)</f>
        <v/>
      </c>
      <c r="H2467" s="24">
        <f>IF(Universe!AC2467="","",(Universe!AC2467-$B$2556)/$C$2556)</f>
        <v/>
      </c>
      <c r="I2467" s="24">
        <f>IF(Universe!AD2467="","",(Universe!AD2467-$B$2557)/$C$2557)</f>
        <v/>
      </c>
      <c r="J2467" s="24">
        <f>IF(Universe!AE2467="","",(Universe!AE2467-$B$2558)/$C$2558)</f>
        <v/>
      </c>
      <c r="K2467" s="24">
        <f>IF(Universe!AF2467="","",(Universe!AF2467-$B$2559)/$C$2559)</f>
        <v/>
      </c>
      <c r="L2467" s="24">
        <f>IF(Universe!AG2467="","",(Universe!AG2467-$B$2560)/$C$2560)</f>
        <v/>
      </c>
      <c r="M2467" s="24">
        <f>IF(Universe!AH2467="","",(Universe!AH2467-$B$2561)/$C$2561)</f>
        <v/>
      </c>
      <c r="N2467" s="24">
        <f>IF(Universe!AI2467="","",(Universe!AI2467-$B$2562)/$C$2562)</f>
        <v/>
      </c>
      <c r="O2467" s="24">
        <f>0.74*IF(B2467="",0,B2467)+0.16*IF(C2467="",0,C2467)+0.1*IF(D2467="",0,D2467)</f>
        <v/>
      </c>
      <c r="P2467" s="24">
        <f>0.35*IF(E2467="",0,E2467)+0.35*IF(F2467="",0,F2467)+0.3*IF(G2467="",0,G2467)</f>
        <v/>
      </c>
      <c r="Q2467" s="24">
        <f>0.656*IF(I2467="",0,I2467)+0.344*IF(H2467="",0,H2467)</f>
        <v/>
      </c>
      <c r="R2467" s="24">
        <f>0.338*IF(J2467="",0,J2467)+0.662*IF(K2467="",0,K2467)</f>
        <v/>
      </c>
      <c r="S2467" s="24">
        <f>0.38*IF(L2467="",0,L2467)+0.35*IF(M2467="",0,M2467)+0.27*IF(N2467="",0,N2467)</f>
        <v/>
      </c>
      <c r="T2467" s="24">
        <f>IF(Universe!S2467="","",((Universe!S2467-$B$2565)/$C$2565)^3)</f>
        <v/>
      </c>
      <c r="U2467" s="24">
        <f>IF(Universe!S2467="","",(Universe!S2467-$B$2565)/$C$2565)</f>
        <v/>
      </c>
      <c r="V2467" s="24">
        <f>IF(Universe!T2467="","",(Universe!T2467-$B$2566)/$C$2566)</f>
        <v/>
      </c>
      <c r="W2467" s="24">
        <f>IF(Universe!U2467="","",(Universe!U2467-$B$2567)/$C$2567)</f>
        <v/>
      </c>
      <c r="X2467" s="24">
        <f>IF(O2467="","",(O2467-$B$2571)/$C$2571)</f>
        <v/>
      </c>
      <c r="Y2467" s="24">
        <f>IF(T2467="","",(T2467-$B$2576)/$C$2576)</f>
        <v/>
      </c>
      <c r="Z2467" s="24">
        <f>IF(Universe!V2467="","",(Universe!V2467-$B$2568)/$C$2568)</f>
        <v/>
      </c>
      <c r="AA2467" s="24">
        <f>IF(P2467="","",(P2467-$B$2572)/$C$2572)</f>
        <v/>
      </c>
      <c r="AB2467" s="24">
        <f>IF(Q2467="","",(Q2467-$B$2573)/$C$2573)</f>
        <v/>
      </c>
      <c r="AC2467" s="24">
        <f>IF(R2467="","",(R2467-$B$2574)/$C$2574)</f>
        <v/>
      </c>
      <c r="AD2467" s="24">
        <f>IF(S2467="","",(S2467-$B$2575)/$C$2575)</f>
        <v/>
      </c>
      <c r="AE2467" s="24">
        <f>IF(Y2467="","",Y2467-(19.12044933116382+16.522174187581257*U2467))</f>
        <v/>
      </c>
      <c r="AF2467" s="24">
        <f>IF(X2467="","",(X2467-(-0.27268023098325006+0.47142105304415904*V2467+-0.3189264934812436*U2467)--5.286111042926227e-16)/0.7994208745952703)</f>
        <v/>
      </c>
      <c r="AG2467" s="24">
        <f>IF(AA2467="","",(AA2467-(0.5248806186338691+-0.064206457956449*U2467)-5.43454825424064e-16)/0.9977404048781155)</f>
        <v/>
      </c>
      <c r="AH2467" s="25" t="n">
        <v>-3.079147645289873</v>
      </c>
      <c r="AI2467" s="25" t="n">
        <v>0.7878513012139389</v>
      </c>
      <c r="AJ2467" s="25" t="n">
        <v>-0.0016000612073027</v>
      </c>
      <c r="AK2467" s="25" t="n">
        <v>-0.4652185573515507</v>
      </c>
      <c r="AL2467" s="25" t="n">
        <v>2.848287431348196</v>
      </c>
      <c r="AM2467" s="25" t="n">
        <v>0.4597176155427819</v>
      </c>
      <c r="AN2467" s="25" t="n">
        <v>0.1999151396883341</v>
      </c>
      <c r="AO2467" s="25" t="n">
        <v>0.5161073524547893</v>
      </c>
      <c r="AP2467" s="25" t="n">
        <v>1.203540643944452</v>
      </c>
      <c r="AQ2467" s="25" t="n">
        <v>1.861715517603934</v>
      </c>
    </row>
    <row r="2468">
      <c r="A2468" s="23">
        <f>Universe!A2468</f>
        <v/>
      </c>
      <c r="B2468" s="24">
        <f>IF(Universe!W2468="","",(Universe!W2468-$B$2550)/$C$2550)</f>
        <v/>
      </c>
      <c r="C2468" s="24">
        <f>IF(Universe!X2468="","",(Universe!X2468-$B$2551)/$C$2551)</f>
        <v/>
      </c>
      <c r="D2468" s="24">
        <f>IF(Universe!Y2468="","",(Universe!Y2468-$B$2552)/$C$2552)</f>
        <v/>
      </c>
      <c r="E2468" s="24">
        <f>IF(Universe!Z2468="","",(Universe!Z2468-$B$2553)/$C$2553)</f>
        <v/>
      </c>
      <c r="F2468" s="24">
        <f>IF(Universe!AA2468="","",(Universe!AA2468-$B$2554)/$C$2554)</f>
        <v/>
      </c>
      <c r="G2468" s="24">
        <f>IF(Universe!AB2468="","",(Universe!AB2468-$B$2555)/$C$2555)</f>
        <v/>
      </c>
      <c r="H2468" s="24">
        <f>IF(Universe!AC2468="","",(Universe!AC2468-$B$2556)/$C$2556)</f>
        <v/>
      </c>
      <c r="I2468" s="24">
        <f>IF(Universe!AD2468="","",(Universe!AD2468-$B$2557)/$C$2557)</f>
        <v/>
      </c>
      <c r="J2468" s="24">
        <f>IF(Universe!AE2468="","",(Universe!AE2468-$B$2558)/$C$2558)</f>
        <v/>
      </c>
      <c r="K2468" s="24">
        <f>IF(Universe!AF2468="","",(Universe!AF2468-$B$2559)/$C$2559)</f>
        <v/>
      </c>
      <c r="L2468" s="24">
        <f>IF(Universe!AG2468="","",(Universe!AG2468-$B$2560)/$C$2560)</f>
        <v/>
      </c>
      <c r="M2468" s="24">
        <f>IF(Universe!AH2468="","",(Universe!AH2468-$B$2561)/$C$2561)</f>
        <v/>
      </c>
      <c r="N2468" s="24">
        <f>IF(Universe!AI2468="","",(Universe!AI2468-$B$2562)/$C$2562)</f>
        <v/>
      </c>
      <c r="O2468" s="24">
        <f>0.74*IF(B2468="",0,B2468)+0.16*IF(C2468="",0,C2468)+0.1*IF(D2468="",0,D2468)</f>
        <v/>
      </c>
      <c r="P2468" s="24">
        <f>0.35*IF(E2468="",0,E2468)+0.35*IF(F2468="",0,F2468)+0.3*IF(G2468="",0,G2468)</f>
        <v/>
      </c>
      <c r="Q2468" s="24">
        <f>0.656*IF(I2468="",0,I2468)+0.344*IF(H2468="",0,H2468)</f>
        <v/>
      </c>
      <c r="R2468" s="24">
        <f>0.338*IF(J2468="",0,J2468)+0.662*IF(K2468="",0,K2468)</f>
        <v/>
      </c>
      <c r="S2468" s="24">
        <f>0.38*IF(L2468="",0,L2468)+0.35*IF(M2468="",0,M2468)+0.27*IF(N2468="",0,N2468)</f>
        <v/>
      </c>
      <c r="T2468" s="24">
        <f>IF(Universe!S2468="","",((Universe!S2468-$B$2565)/$C$2565)^3)</f>
        <v/>
      </c>
      <c r="U2468" s="24">
        <f>IF(Universe!S2468="","",(Universe!S2468-$B$2565)/$C$2565)</f>
        <v/>
      </c>
      <c r="V2468" s="24">
        <f>IF(Universe!T2468="","",(Universe!T2468-$B$2566)/$C$2566)</f>
        <v/>
      </c>
      <c r="W2468" s="24">
        <f>IF(Universe!U2468="","",(Universe!U2468-$B$2567)/$C$2567)</f>
        <v/>
      </c>
      <c r="X2468" s="24">
        <f>IF(O2468="","",(O2468-$B$2571)/$C$2571)</f>
        <v/>
      </c>
      <c r="Y2468" s="24">
        <f>IF(T2468="","",(T2468-$B$2576)/$C$2576)</f>
        <v/>
      </c>
      <c r="Z2468" s="24">
        <f>IF(Universe!V2468="","",(Universe!V2468-$B$2568)/$C$2568)</f>
        <v/>
      </c>
      <c r="AA2468" s="24">
        <f>IF(P2468="","",(P2468-$B$2572)/$C$2572)</f>
        <v/>
      </c>
      <c r="AB2468" s="24">
        <f>IF(Q2468="","",(Q2468-$B$2573)/$C$2573)</f>
        <v/>
      </c>
      <c r="AC2468" s="24">
        <f>IF(R2468="","",(R2468-$B$2574)/$C$2574)</f>
        <v/>
      </c>
      <c r="AD2468" s="24">
        <f>IF(S2468="","",(S2468-$B$2575)/$C$2575)</f>
        <v/>
      </c>
      <c r="AE2468" s="24">
        <f>IF(Y2468="","",Y2468-(19.12044933116382+16.522174187581257*U2468))</f>
        <v/>
      </c>
      <c r="AF2468" s="24">
        <f>IF(X2468="","",(X2468-(-0.27268023098325006+0.47142105304415904*V2468+-0.3189264934812436*U2468)--5.286111042926227e-16)/0.7994208745952703)</f>
        <v/>
      </c>
      <c r="AG2468" s="24">
        <f>IF(AA2468="","",(AA2468-(0.5248806186338691+-0.064206457956449*U2468)-5.43454825424064e-16)/0.9977404048781155)</f>
        <v/>
      </c>
      <c r="AH2468" s="25" t="n">
        <v>-1.789873804794767</v>
      </c>
      <c r="AI2468" s="25" t="n">
        <v>0.2547573068883463</v>
      </c>
      <c r="AJ2468" s="25" t="n">
        <v>-1.633776963215421</v>
      </c>
      <c r="AK2468" s="25" t="n">
        <v>0.3239507043272945</v>
      </c>
      <c r="AL2468" s="25" t="n">
        <v>3.124221846317005</v>
      </c>
      <c r="AM2468" s="25" t="n">
        <v>1.063381188140946</v>
      </c>
      <c r="AN2468" s="25" t="n">
        <v>-0.1564594092823691</v>
      </c>
      <c r="AO2468" s="25" t="n">
        <v>-0.2157552900303498</v>
      </c>
      <c r="AP2468" s="25" t="n">
        <v>-1.059336322291135</v>
      </c>
      <c r="AQ2468" s="25" t="n">
        <v>0.0514214087284673</v>
      </c>
    </row>
    <row r="2469">
      <c r="A2469" s="23">
        <f>Universe!A2469</f>
        <v/>
      </c>
      <c r="B2469" s="24">
        <f>IF(Universe!W2469="","",(Universe!W2469-$B$2550)/$C$2550)</f>
        <v/>
      </c>
      <c r="C2469" s="24">
        <f>IF(Universe!X2469="","",(Universe!X2469-$B$2551)/$C$2551)</f>
        <v/>
      </c>
      <c r="D2469" s="24">
        <f>IF(Universe!Y2469="","",(Universe!Y2469-$B$2552)/$C$2552)</f>
        <v/>
      </c>
      <c r="E2469" s="24">
        <f>IF(Universe!Z2469="","",(Universe!Z2469-$B$2553)/$C$2553)</f>
        <v/>
      </c>
      <c r="F2469" s="24">
        <f>IF(Universe!AA2469="","",(Universe!AA2469-$B$2554)/$C$2554)</f>
        <v/>
      </c>
      <c r="G2469" s="24">
        <f>IF(Universe!AB2469="","",(Universe!AB2469-$B$2555)/$C$2555)</f>
        <v/>
      </c>
      <c r="H2469" s="24">
        <f>IF(Universe!AC2469="","",(Universe!AC2469-$B$2556)/$C$2556)</f>
        <v/>
      </c>
      <c r="I2469" s="24">
        <f>IF(Universe!AD2469="","",(Universe!AD2469-$B$2557)/$C$2557)</f>
        <v/>
      </c>
      <c r="J2469" s="24">
        <f>IF(Universe!AE2469="","",(Universe!AE2469-$B$2558)/$C$2558)</f>
        <v/>
      </c>
      <c r="K2469" s="24">
        <f>IF(Universe!AF2469="","",(Universe!AF2469-$B$2559)/$C$2559)</f>
        <v/>
      </c>
      <c r="L2469" s="24">
        <f>IF(Universe!AG2469="","",(Universe!AG2469-$B$2560)/$C$2560)</f>
        <v/>
      </c>
      <c r="M2469" s="24">
        <f>IF(Universe!AH2469="","",(Universe!AH2469-$B$2561)/$C$2561)</f>
        <v/>
      </c>
      <c r="N2469" s="24">
        <f>IF(Universe!AI2469="","",(Universe!AI2469-$B$2562)/$C$2562)</f>
        <v/>
      </c>
      <c r="O2469" s="24">
        <f>0.74*IF(B2469="",0,B2469)+0.16*IF(C2469="",0,C2469)+0.1*IF(D2469="",0,D2469)</f>
        <v/>
      </c>
      <c r="P2469" s="24">
        <f>0.35*IF(E2469="",0,E2469)+0.35*IF(F2469="",0,F2469)+0.3*IF(G2469="",0,G2469)</f>
        <v/>
      </c>
      <c r="Q2469" s="24">
        <f>0.656*IF(I2469="",0,I2469)+0.344*IF(H2469="",0,H2469)</f>
        <v/>
      </c>
      <c r="R2469" s="24">
        <f>0.338*IF(J2469="",0,J2469)+0.662*IF(K2469="",0,K2469)</f>
        <v/>
      </c>
      <c r="S2469" s="24">
        <f>0.38*IF(L2469="",0,L2469)+0.35*IF(M2469="",0,M2469)+0.27*IF(N2469="",0,N2469)</f>
        <v/>
      </c>
      <c r="T2469" s="24">
        <f>IF(Universe!S2469="","",((Universe!S2469-$B$2565)/$C$2565)^3)</f>
        <v/>
      </c>
      <c r="U2469" s="24">
        <f>IF(Universe!S2469="","",(Universe!S2469-$B$2565)/$C$2565)</f>
        <v/>
      </c>
      <c r="V2469" s="24">
        <f>IF(Universe!T2469="","",(Universe!T2469-$B$2566)/$C$2566)</f>
        <v/>
      </c>
      <c r="W2469" s="24">
        <f>IF(Universe!U2469="","",(Universe!U2469-$B$2567)/$C$2567)</f>
        <v/>
      </c>
      <c r="X2469" s="24">
        <f>IF(O2469="","",(O2469-$B$2571)/$C$2571)</f>
        <v/>
      </c>
      <c r="Y2469" s="24">
        <f>IF(T2469="","",(T2469-$B$2576)/$C$2576)</f>
        <v/>
      </c>
      <c r="Z2469" s="24">
        <f>IF(Universe!V2469="","",(Universe!V2469-$B$2568)/$C$2568)</f>
        <v/>
      </c>
      <c r="AA2469" s="24">
        <f>IF(P2469="","",(P2469-$B$2572)/$C$2572)</f>
        <v/>
      </c>
      <c r="AB2469" s="24">
        <f>IF(Q2469="","",(Q2469-$B$2573)/$C$2573)</f>
        <v/>
      </c>
      <c r="AC2469" s="24">
        <f>IF(R2469="","",(R2469-$B$2574)/$C$2574)</f>
        <v/>
      </c>
      <c r="AD2469" s="24">
        <f>IF(S2469="","",(S2469-$B$2575)/$C$2575)</f>
        <v/>
      </c>
      <c r="AE2469" s="24">
        <f>IF(Y2469="","",Y2469-(19.12044933116382+16.522174187581257*U2469))</f>
        <v/>
      </c>
      <c r="AF2469" s="24">
        <f>IF(X2469="","",(X2469-(-0.27268023098325006+0.47142105304415904*V2469+-0.3189264934812436*U2469)--5.286111042926227e-16)/0.7994208745952703)</f>
        <v/>
      </c>
      <c r="AG2469" s="24">
        <f>IF(AA2469="","",(AA2469-(0.5248806186338691+-0.064206457956449*U2469)-5.43454825424064e-16)/0.9977404048781155)</f>
        <v/>
      </c>
      <c r="AH2469" s="25" t="n">
        <v>-2.843673856748839</v>
      </c>
      <c r="AI2469" s="25" t="n">
        <v>-0.981349582514896</v>
      </c>
      <c r="AJ2469" s="25" t="n">
        <v>-0.5185178843545473</v>
      </c>
      <c r="AK2469" s="25" t="n">
        <v>-0.2624839113837449</v>
      </c>
      <c r="AL2469" s="25" t="n">
        <v>3.143385164078598</v>
      </c>
      <c r="AM2469" s="25" t="n">
        <v>0.2963968517601582</v>
      </c>
      <c r="AN2469" s="25" t="n">
        <v>0.0412994810625068</v>
      </c>
      <c r="AO2469" s="25" t="n">
        <v>-0.0041700358309312</v>
      </c>
      <c r="AP2469" s="25" t="n">
        <v>-1.173757825761162</v>
      </c>
      <c r="AQ2469" s="25" t="n">
        <v>0.3108585824597444</v>
      </c>
    </row>
    <row r="2470">
      <c r="A2470" s="23">
        <f>Universe!A2470</f>
        <v/>
      </c>
      <c r="B2470" s="24">
        <f>IF(Universe!W2470="","",(Universe!W2470-$B$2550)/$C$2550)</f>
        <v/>
      </c>
      <c r="C2470" s="24">
        <f>IF(Universe!X2470="","",(Universe!X2470-$B$2551)/$C$2551)</f>
        <v/>
      </c>
      <c r="D2470" s="24">
        <f>IF(Universe!Y2470="","",(Universe!Y2470-$B$2552)/$C$2552)</f>
        <v/>
      </c>
      <c r="E2470" s="24">
        <f>IF(Universe!Z2470="","",(Universe!Z2470-$B$2553)/$C$2553)</f>
        <v/>
      </c>
      <c r="F2470" s="24">
        <f>IF(Universe!AA2470="","",(Universe!AA2470-$B$2554)/$C$2554)</f>
        <v/>
      </c>
      <c r="G2470" s="24">
        <f>IF(Universe!AB2470="","",(Universe!AB2470-$B$2555)/$C$2555)</f>
        <v/>
      </c>
      <c r="H2470" s="24">
        <f>IF(Universe!AC2470="","",(Universe!AC2470-$B$2556)/$C$2556)</f>
        <v/>
      </c>
      <c r="I2470" s="24">
        <f>IF(Universe!AD2470="","",(Universe!AD2470-$B$2557)/$C$2557)</f>
        <v/>
      </c>
      <c r="J2470" s="24">
        <f>IF(Universe!AE2470="","",(Universe!AE2470-$B$2558)/$C$2558)</f>
        <v/>
      </c>
      <c r="K2470" s="24">
        <f>IF(Universe!AF2470="","",(Universe!AF2470-$B$2559)/$C$2559)</f>
        <v/>
      </c>
      <c r="L2470" s="24">
        <f>IF(Universe!AG2470="","",(Universe!AG2470-$B$2560)/$C$2560)</f>
        <v/>
      </c>
      <c r="M2470" s="24">
        <f>IF(Universe!AH2470="","",(Universe!AH2470-$B$2561)/$C$2561)</f>
        <v/>
      </c>
      <c r="N2470" s="24">
        <f>IF(Universe!AI2470="","",(Universe!AI2470-$B$2562)/$C$2562)</f>
        <v/>
      </c>
      <c r="O2470" s="24">
        <f>0.74*IF(B2470="",0,B2470)+0.16*IF(C2470="",0,C2470)+0.1*IF(D2470="",0,D2470)</f>
        <v/>
      </c>
      <c r="P2470" s="24">
        <f>0.35*IF(E2470="",0,E2470)+0.35*IF(F2470="",0,F2470)+0.3*IF(G2470="",0,G2470)</f>
        <v/>
      </c>
      <c r="Q2470" s="24">
        <f>0.656*IF(I2470="",0,I2470)+0.344*IF(H2470="",0,H2470)</f>
        <v/>
      </c>
      <c r="R2470" s="24">
        <f>0.338*IF(J2470="",0,J2470)+0.662*IF(K2470="",0,K2470)</f>
        <v/>
      </c>
      <c r="S2470" s="24">
        <f>0.38*IF(L2470="",0,L2470)+0.35*IF(M2470="",0,M2470)+0.27*IF(N2470="",0,N2470)</f>
        <v/>
      </c>
      <c r="T2470" s="24">
        <f>IF(Universe!S2470="","",((Universe!S2470-$B$2565)/$C$2565)^3)</f>
        <v/>
      </c>
      <c r="U2470" s="24">
        <f>IF(Universe!S2470="","",(Universe!S2470-$B$2565)/$C$2565)</f>
        <v/>
      </c>
      <c r="V2470" s="24">
        <f>IF(Universe!T2470="","",(Universe!T2470-$B$2566)/$C$2566)</f>
        <v/>
      </c>
      <c r="W2470" s="24">
        <f>IF(Universe!U2470="","",(Universe!U2470-$B$2567)/$C$2567)</f>
        <v/>
      </c>
      <c r="X2470" s="24">
        <f>IF(O2470="","",(O2470-$B$2571)/$C$2571)</f>
        <v/>
      </c>
      <c r="Y2470" s="24">
        <f>IF(T2470="","",(T2470-$B$2576)/$C$2576)</f>
        <v/>
      </c>
      <c r="Z2470" s="24">
        <f>IF(Universe!V2470="","",(Universe!V2470-$B$2568)/$C$2568)</f>
        <v/>
      </c>
      <c r="AA2470" s="24">
        <f>IF(P2470="","",(P2470-$B$2572)/$C$2572)</f>
        <v/>
      </c>
      <c r="AB2470" s="24">
        <f>IF(Q2470="","",(Q2470-$B$2573)/$C$2573)</f>
        <v/>
      </c>
      <c r="AC2470" s="24">
        <f>IF(R2470="","",(R2470-$B$2574)/$C$2574)</f>
        <v/>
      </c>
      <c r="AD2470" s="24">
        <f>IF(S2470="","",(S2470-$B$2575)/$C$2575)</f>
        <v/>
      </c>
      <c r="AE2470" s="24">
        <f>IF(Y2470="","",Y2470-(19.12044933116382+16.522174187581257*U2470))</f>
        <v/>
      </c>
      <c r="AF2470" s="24">
        <f>IF(X2470="","",(X2470-(-0.27268023098325006+0.47142105304415904*V2470+-0.3189264934812436*U2470)--5.286111042926227e-16)/0.7994208745952703)</f>
        <v/>
      </c>
      <c r="AG2470" s="24">
        <f>IF(AA2470="","",(AA2470-(0.5248806186338691+-0.064206457956449*U2470)-5.43454825424064e-16)/0.9977404048781155)</f>
        <v/>
      </c>
      <c r="AH2470" s="25" t="n">
        <v>-0.5512996287889221</v>
      </c>
      <c r="AI2470" s="25" t="n">
        <v>-1.626768317009298</v>
      </c>
      <c r="AJ2470" s="25" t="n">
        <v>-0.3238713227074032</v>
      </c>
      <c r="AK2470" s="25" t="n">
        <v>0.3780502775555941</v>
      </c>
      <c r="AL2470" s="25" t="n">
        <v>1.219470948076577</v>
      </c>
      <c r="AM2470" s="25" t="n">
        <v>-0.1694727334785171</v>
      </c>
      <c r="AN2470" s="25" t="n">
        <v>-1.264337650949774</v>
      </c>
      <c r="AO2470" s="25" t="n">
        <v>-0.0078869482977548</v>
      </c>
      <c r="AP2470" s="25" t="n">
        <v>-0.2393958743144027</v>
      </c>
      <c r="AQ2470" s="25" t="n">
        <v>0.6838588778215446</v>
      </c>
    </row>
    <row r="2471">
      <c r="A2471" s="23">
        <f>Universe!A2471</f>
        <v/>
      </c>
      <c r="B2471" s="24">
        <f>IF(Universe!W2471="","",(Universe!W2471-$B$2550)/$C$2550)</f>
        <v/>
      </c>
      <c r="C2471" s="24">
        <f>IF(Universe!X2471="","",(Universe!X2471-$B$2551)/$C$2551)</f>
        <v/>
      </c>
      <c r="D2471" s="24">
        <f>IF(Universe!Y2471="","",(Universe!Y2471-$B$2552)/$C$2552)</f>
        <v/>
      </c>
      <c r="E2471" s="24">
        <f>IF(Universe!Z2471="","",(Universe!Z2471-$B$2553)/$C$2553)</f>
        <v/>
      </c>
      <c r="F2471" s="24">
        <f>IF(Universe!AA2471="","",(Universe!AA2471-$B$2554)/$C$2554)</f>
        <v/>
      </c>
      <c r="G2471" s="24">
        <f>IF(Universe!AB2471="","",(Universe!AB2471-$B$2555)/$C$2555)</f>
        <v/>
      </c>
      <c r="H2471" s="24">
        <f>IF(Universe!AC2471="","",(Universe!AC2471-$B$2556)/$C$2556)</f>
        <v/>
      </c>
      <c r="I2471" s="24">
        <f>IF(Universe!AD2471="","",(Universe!AD2471-$B$2557)/$C$2557)</f>
        <v/>
      </c>
      <c r="J2471" s="24">
        <f>IF(Universe!AE2471="","",(Universe!AE2471-$B$2558)/$C$2558)</f>
        <v/>
      </c>
      <c r="K2471" s="24">
        <f>IF(Universe!AF2471="","",(Universe!AF2471-$B$2559)/$C$2559)</f>
        <v/>
      </c>
      <c r="L2471" s="24">
        <f>IF(Universe!AG2471="","",(Universe!AG2471-$B$2560)/$C$2560)</f>
        <v/>
      </c>
      <c r="M2471" s="24">
        <f>IF(Universe!AH2471="","",(Universe!AH2471-$B$2561)/$C$2561)</f>
        <v/>
      </c>
      <c r="N2471" s="24">
        <f>IF(Universe!AI2471="","",(Universe!AI2471-$B$2562)/$C$2562)</f>
        <v/>
      </c>
      <c r="O2471" s="24">
        <f>0.74*IF(B2471="",0,B2471)+0.16*IF(C2471="",0,C2471)+0.1*IF(D2471="",0,D2471)</f>
        <v/>
      </c>
      <c r="P2471" s="24">
        <f>0.35*IF(E2471="",0,E2471)+0.35*IF(F2471="",0,F2471)+0.3*IF(G2471="",0,G2471)</f>
        <v/>
      </c>
      <c r="Q2471" s="24">
        <f>0.656*IF(I2471="",0,I2471)+0.344*IF(H2471="",0,H2471)</f>
        <v/>
      </c>
      <c r="R2471" s="24">
        <f>0.338*IF(J2471="",0,J2471)+0.662*IF(K2471="",0,K2471)</f>
        <v/>
      </c>
      <c r="S2471" s="24">
        <f>0.38*IF(L2471="",0,L2471)+0.35*IF(M2471="",0,M2471)+0.27*IF(N2471="",0,N2471)</f>
        <v/>
      </c>
      <c r="T2471" s="24">
        <f>IF(Universe!S2471="","",((Universe!S2471-$B$2565)/$C$2565)^3)</f>
        <v/>
      </c>
      <c r="U2471" s="24">
        <f>IF(Universe!S2471="","",(Universe!S2471-$B$2565)/$C$2565)</f>
        <v/>
      </c>
      <c r="V2471" s="24">
        <f>IF(Universe!T2471="","",(Universe!T2471-$B$2566)/$C$2566)</f>
        <v/>
      </c>
      <c r="W2471" s="24">
        <f>IF(Universe!U2471="","",(Universe!U2471-$B$2567)/$C$2567)</f>
        <v/>
      </c>
      <c r="X2471" s="24">
        <f>IF(O2471="","",(O2471-$B$2571)/$C$2571)</f>
        <v/>
      </c>
      <c r="Y2471" s="24">
        <f>IF(T2471="","",(T2471-$B$2576)/$C$2576)</f>
        <v/>
      </c>
      <c r="Z2471" s="24">
        <f>IF(Universe!V2471="","",(Universe!V2471-$B$2568)/$C$2568)</f>
        <v/>
      </c>
      <c r="AA2471" s="24">
        <f>IF(P2471="","",(P2471-$B$2572)/$C$2572)</f>
        <v/>
      </c>
      <c r="AB2471" s="24">
        <f>IF(Q2471="","",(Q2471-$B$2573)/$C$2573)</f>
        <v/>
      </c>
      <c r="AC2471" s="24">
        <f>IF(R2471="","",(R2471-$B$2574)/$C$2574)</f>
        <v/>
      </c>
      <c r="AD2471" s="24">
        <f>IF(S2471="","",(S2471-$B$2575)/$C$2575)</f>
        <v/>
      </c>
      <c r="AE2471" s="24">
        <f>IF(Y2471="","",Y2471-(19.12044933116382+16.522174187581257*U2471))</f>
        <v/>
      </c>
      <c r="AF2471" s="24">
        <f>IF(X2471="","",(X2471-(-0.27268023098325006+0.47142105304415904*V2471+-0.3189264934812436*U2471)--5.286111042926227e-16)/0.7994208745952703)</f>
        <v/>
      </c>
      <c r="AG2471" s="24">
        <f>IF(AA2471="","",(AA2471-(0.5248806186338691+-0.064206457956449*U2471)-5.43454825424064e-16)/0.9977404048781155)</f>
        <v/>
      </c>
      <c r="AH2471" s="25" t="n">
        <v>-0.7127000198773757</v>
      </c>
      <c r="AI2471" s="25" t="n">
        <v>-0.8996939406784915</v>
      </c>
      <c r="AJ2471" s="25" t="n">
        <v>0.1388317072099744</v>
      </c>
      <c r="AK2471" s="25" t="n">
        <v>0.243549476932324</v>
      </c>
      <c r="AL2471" s="25" t="n">
        <v>1.535566192397584</v>
      </c>
      <c r="AM2471" s="25" t="n">
        <v>-0.0559179872114145</v>
      </c>
      <c r="AN2471" s="25" t="n">
        <v>-0.686529094566805</v>
      </c>
      <c r="AO2471" s="25" t="n">
        <v>0.012322519864216</v>
      </c>
      <c r="AP2471" s="25" t="n">
        <v>-0.4723697289246983</v>
      </c>
      <c r="AQ2471" s="25" t="n">
        <v>0.6455925256141306</v>
      </c>
    </row>
    <row r="2472">
      <c r="A2472" s="23">
        <f>Universe!A2472</f>
        <v/>
      </c>
      <c r="B2472" s="24">
        <f>IF(Universe!W2472="","",(Universe!W2472-$B$2550)/$C$2550)</f>
        <v/>
      </c>
      <c r="C2472" s="24">
        <f>IF(Universe!X2472="","",(Universe!X2472-$B$2551)/$C$2551)</f>
        <v/>
      </c>
      <c r="D2472" s="24">
        <f>IF(Universe!Y2472="","",(Universe!Y2472-$B$2552)/$C$2552)</f>
        <v/>
      </c>
      <c r="E2472" s="24">
        <f>IF(Universe!Z2472="","",(Universe!Z2472-$B$2553)/$C$2553)</f>
        <v/>
      </c>
      <c r="F2472" s="24">
        <f>IF(Universe!AA2472="","",(Universe!AA2472-$B$2554)/$C$2554)</f>
        <v/>
      </c>
      <c r="G2472" s="24">
        <f>IF(Universe!AB2472="","",(Universe!AB2472-$B$2555)/$C$2555)</f>
        <v/>
      </c>
      <c r="H2472" s="24">
        <f>IF(Universe!AC2472="","",(Universe!AC2472-$B$2556)/$C$2556)</f>
        <v/>
      </c>
      <c r="I2472" s="24">
        <f>IF(Universe!AD2472="","",(Universe!AD2472-$B$2557)/$C$2557)</f>
        <v/>
      </c>
      <c r="J2472" s="24">
        <f>IF(Universe!AE2472="","",(Universe!AE2472-$B$2558)/$C$2558)</f>
        <v/>
      </c>
      <c r="K2472" s="24">
        <f>IF(Universe!AF2472="","",(Universe!AF2472-$B$2559)/$C$2559)</f>
        <v/>
      </c>
      <c r="L2472" s="24">
        <f>IF(Universe!AG2472="","",(Universe!AG2472-$B$2560)/$C$2560)</f>
        <v/>
      </c>
      <c r="M2472" s="24">
        <f>IF(Universe!AH2472="","",(Universe!AH2472-$B$2561)/$C$2561)</f>
        <v/>
      </c>
      <c r="N2472" s="24">
        <f>IF(Universe!AI2472="","",(Universe!AI2472-$B$2562)/$C$2562)</f>
        <v/>
      </c>
      <c r="O2472" s="24">
        <f>0.74*IF(B2472="",0,B2472)+0.16*IF(C2472="",0,C2472)+0.1*IF(D2472="",0,D2472)</f>
        <v/>
      </c>
      <c r="P2472" s="24">
        <f>0.35*IF(E2472="",0,E2472)+0.35*IF(F2472="",0,F2472)+0.3*IF(G2472="",0,G2472)</f>
        <v/>
      </c>
      <c r="Q2472" s="24">
        <f>0.656*IF(I2472="",0,I2472)+0.344*IF(H2472="",0,H2472)</f>
        <v/>
      </c>
      <c r="R2472" s="24">
        <f>0.338*IF(J2472="",0,J2472)+0.662*IF(K2472="",0,K2472)</f>
        <v/>
      </c>
      <c r="S2472" s="24">
        <f>0.38*IF(L2472="",0,L2472)+0.35*IF(M2472="",0,M2472)+0.27*IF(N2472="",0,N2472)</f>
        <v/>
      </c>
      <c r="T2472" s="24">
        <f>IF(Universe!S2472="","",((Universe!S2472-$B$2565)/$C$2565)^3)</f>
        <v/>
      </c>
      <c r="U2472" s="24">
        <f>IF(Universe!S2472="","",(Universe!S2472-$B$2565)/$C$2565)</f>
        <v/>
      </c>
      <c r="V2472" s="24">
        <f>IF(Universe!T2472="","",(Universe!T2472-$B$2566)/$C$2566)</f>
        <v/>
      </c>
      <c r="W2472" s="24">
        <f>IF(Universe!U2472="","",(Universe!U2472-$B$2567)/$C$2567)</f>
        <v/>
      </c>
      <c r="X2472" s="24">
        <f>IF(O2472="","",(O2472-$B$2571)/$C$2571)</f>
        <v/>
      </c>
      <c r="Y2472" s="24">
        <f>IF(T2472="","",(T2472-$B$2576)/$C$2576)</f>
        <v/>
      </c>
      <c r="Z2472" s="24">
        <f>IF(Universe!V2472="","",(Universe!V2472-$B$2568)/$C$2568)</f>
        <v/>
      </c>
      <c r="AA2472" s="24">
        <f>IF(P2472="","",(P2472-$B$2572)/$C$2572)</f>
        <v/>
      </c>
      <c r="AB2472" s="24">
        <f>IF(Q2472="","",(Q2472-$B$2573)/$C$2573)</f>
        <v/>
      </c>
      <c r="AC2472" s="24">
        <f>IF(R2472="","",(R2472-$B$2574)/$C$2574)</f>
        <v/>
      </c>
      <c r="AD2472" s="24">
        <f>IF(S2472="","",(S2472-$B$2575)/$C$2575)</f>
        <v/>
      </c>
      <c r="AE2472" s="24">
        <f>IF(Y2472="","",Y2472-(19.12044933116382+16.522174187581257*U2472))</f>
        <v/>
      </c>
      <c r="AF2472" s="24">
        <f>IF(X2472="","",(X2472-(-0.27268023098325006+0.47142105304415904*V2472+-0.3189264934812436*U2472)--5.286111042926227e-16)/0.7994208745952703)</f>
        <v/>
      </c>
      <c r="AG2472" s="24">
        <f>IF(AA2472="","",(AA2472-(0.5248806186338691+-0.064206457956449*U2472)-5.43454825424064e-16)/0.9977404048781155)</f>
        <v/>
      </c>
      <c r="AH2472" s="25" t="n">
        <v>-2.831086789197964</v>
      </c>
      <c r="AI2472" s="25" t="n">
        <v>-1.561312090631075</v>
      </c>
      <c r="AJ2472" s="25" t="n">
        <v>-0.2502966803228674</v>
      </c>
      <c r="AK2472" s="25" t="n">
        <v>-0.0308607687626511</v>
      </c>
      <c r="AL2472" s="25" t="n">
        <v>3.155664654913286</v>
      </c>
      <c r="AM2472" s="25" t="n">
        <v>0.7709886915445647</v>
      </c>
      <c r="AN2472" s="25" t="n">
        <v>-1.132768596890666</v>
      </c>
      <c r="AO2472" s="25" t="n">
        <v>0.1198753548184689</v>
      </c>
      <c r="AP2472" s="25" t="n">
        <v>-0.467338296501558</v>
      </c>
      <c r="AQ2472" s="25" t="n">
        <v>-0.4434175735700224</v>
      </c>
    </row>
    <row r="2473">
      <c r="A2473" s="23">
        <f>Universe!A2473</f>
        <v/>
      </c>
      <c r="B2473" s="24">
        <f>IF(Universe!W2473="","",(Universe!W2473-$B$2550)/$C$2550)</f>
        <v/>
      </c>
      <c r="C2473" s="24">
        <f>IF(Universe!X2473="","",(Universe!X2473-$B$2551)/$C$2551)</f>
        <v/>
      </c>
      <c r="D2473" s="24">
        <f>IF(Universe!Y2473="","",(Universe!Y2473-$B$2552)/$C$2552)</f>
        <v/>
      </c>
      <c r="E2473" s="24">
        <f>IF(Universe!Z2473="","",(Universe!Z2473-$B$2553)/$C$2553)</f>
        <v/>
      </c>
      <c r="F2473" s="24">
        <f>IF(Universe!AA2473="","",(Universe!AA2473-$B$2554)/$C$2554)</f>
        <v/>
      </c>
      <c r="G2473" s="24">
        <f>IF(Universe!AB2473="","",(Universe!AB2473-$B$2555)/$C$2555)</f>
        <v/>
      </c>
      <c r="H2473" s="24">
        <f>IF(Universe!AC2473="","",(Universe!AC2473-$B$2556)/$C$2556)</f>
        <v/>
      </c>
      <c r="I2473" s="24">
        <f>IF(Universe!AD2473="","",(Universe!AD2473-$B$2557)/$C$2557)</f>
        <v/>
      </c>
      <c r="J2473" s="24">
        <f>IF(Universe!AE2473="","",(Universe!AE2473-$B$2558)/$C$2558)</f>
        <v/>
      </c>
      <c r="K2473" s="24">
        <f>IF(Universe!AF2473="","",(Universe!AF2473-$B$2559)/$C$2559)</f>
        <v/>
      </c>
      <c r="L2473" s="24">
        <f>IF(Universe!AG2473="","",(Universe!AG2473-$B$2560)/$C$2560)</f>
        <v/>
      </c>
      <c r="M2473" s="24">
        <f>IF(Universe!AH2473="","",(Universe!AH2473-$B$2561)/$C$2561)</f>
        <v/>
      </c>
      <c r="N2473" s="24">
        <f>IF(Universe!AI2473="","",(Universe!AI2473-$B$2562)/$C$2562)</f>
        <v/>
      </c>
      <c r="O2473" s="24">
        <f>0.74*IF(B2473="",0,B2473)+0.16*IF(C2473="",0,C2473)+0.1*IF(D2473="",0,D2473)</f>
        <v/>
      </c>
      <c r="P2473" s="24">
        <f>0.35*IF(E2473="",0,E2473)+0.35*IF(F2473="",0,F2473)+0.3*IF(G2473="",0,G2473)</f>
        <v/>
      </c>
      <c r="Q2473" s="24">
        <f>0.656*IF(I2473="",0,I2473)+0.344*IF(H2473="",0,H2473)</f>
        <v/>
      </c>
      <c r="R2473" s="24">
        <f>0.338*IF(J2473="",0,J2473)+0.662*IF(K2473="",0,K2473)</f>
        <v/>
      </c>
      <c r="S2473" s="24">
        <f>0.38*IF(L2473="",0,L2473)+0.35*IF(M2473="",0,M2473)+0.27*IF(N2473="",0,N2473)</f>
        <v/>
      </c>
      <c r="T2473" s="24">
        <f>IF(Universe!S2473="","",((Universe!S2473-$B$2565)/$C$2565)^3)</f>
        <v/>
      </c>
      <c r="U2473" s="24">
        <f>IF(Universe!S2473="","",(Universe!S2473-$B$2565)/$C$2565)</f>
        <v/>
      </c>
      <c r="V2473" s="24">
        <f>IF(Universe!T2473="","",(Universe!T2473-$B$2566)/$C$2566)</f>
        <v/>
      </c>
      <c r="W2473" s="24">
        <f>IF(Universe!U2473="","",(Universe!U2473-$B$2567)/$C$2567)</f>
        <v/>
      </c>
      <c r="X2473" s="24">
        <f>IF(O2473="","",(O2473-$B$2571)/$C$2571)</f>
        <v/>
      </c>
      <c r="Y2473" s="24">
        <f>IF(T2473="","",(T2473-$B$2576)/$C$2576)</f>
        <v/>
      </c>
      <c r="Z2473" s="24">
        <f>IF(Universe!V2473="","",(Universe!V2473-$B$2568)/$C$2568)</f>
        <v/>
      </c>
      <c r="AA2473" s="24">
        <f>IF(P2473="","",(P2473-$B$2572)/$C$2572)</f>
        <v/>
      </c>
      <c r="AB2473" s="24">
        <f>IF(Q2473="","",(Q2473-$B$2573)/$C$2573)</f>
        <v/>
      </c>
      <c r="AC2473" s="24">
        <f>IF(R2473="","",(R2473-$B$2574)/$C$2574)</f>
        <v/>
      </c>
      <c r="AD2473" s="24">
        <f>IF(S2473="","",(S2473-$B$2575)/$C$2575)</f>
        <v/>
      </c>
      <c r="AE2473" s="24">
        <f>IF(Y2473="","",Y2473-(19.12044933116382+16.522174187581257*U2473))</f>
        <v/>
      </c>
      <c r="AF2473" s="24">
        <f>IF(X2473="","",(X2473-(-0.27268023098325006+0.47142105304415904*V2473+-0.3189264934812436*U2473)--5.286111042926227e-16)/0.7994208745952703)</f>
        <v/>
      </c>
      <c r="AG2473" s="24">
        <f>IF(AA2473="","",(AA2473-(0.5248806186338691+-0.064206457956449*U2473)-5.43454825424064e-16)/0.9977404048781155)</f>
        <v/>
      </c>
      <c r="AH2473" s="25" t="n">
        <v>-1.772180061483528</v>
      </c>
      <c r="AI2473" s="25" t="n">
        <v>0.0893393579386666</v>
      </c>
      <c r="AJ2473" s="25" t="n">
        <v>-1.063439745320505</v>
      </c>
      <c r="AK2473" s="25" t="n">
        <v>0.2333894852623535</v>
      </c>
      <c r="AL2473" s="25" t="n">
        <v>3.10837241030844</v>
      </c>
      <c r="AM2473" s="25" t="n">
        <v>-0.0850119789456753</v>
      </c>
      <c r="AN2473" s="25" t="n">
        <v>-0.0427038365139949</v>
      </c>
      <c r="AO2473" s="25" t="n">
        <v>0.0140308656433631</v>
      </c>
      <c r="AP2473" s="25" t="n">
        <v>-0.4255692197778551</v>
      </c>
      <c r="AQ2473" s="25" t="n">
        <v>0.1689515052913172</v>
      </c>
    </row>
    <row r="2474">
      <c r="A2474" s="23">
        <f>Universe!A2474</f>
        <v/>
      </c>
      <c r="B2474" s="24">
        <f>IF(Universe!W2474="","",(Universe!W2474-$B$2550)/$C$2550)</f>
        <v/>
      </c>
      <c r="C2474" s="24">
        <f>IF(Universe!X2474="","",(Universe!X2474-$B$2551)/$C$2551)</f>
        <v/>
      </c>
      <c r="D2474" s="24">
        <f>IF(Universe!Y2474="","",(Universe!Y2474-$B$2552)/$C$2552)</f>
        <v/>
      </c>
      <c r="E2474" s="24">
        <f>IF(Universe!Z2474="","",(Universe!Z2474-$B$2553)/$C$2553)</f>
        <v/>
      </c>
      <c r="F2474" s="24">
        <f>IF(Universe!AA2474="","",(Universe!AA2474-$B$2554)/$C$2554)</f>
        <v/>
      </c>
      <c r="G2474" s="24">
        <f>IF(Universe!AB2474="","",(Universe!AB2474-$B$2555)/$C$2555)</f>
        <v/>
      </c>
      <c r="H2474" s="24">
        <f>IF(Universe!AC2474="","",(Universe!AC2474-$B$2556)/$C$2556)</f>
        <v/>
      </c>
      <c r="I2474" s="24">
        <f>IF(Universe!AD2474="","",(Universe!AD2474-$B$2557)/$C$2557)</f>
        <v/>
      </c>
      <c r="J2474" s="24">
        <f>IF(Universe!AE2474="","",(Universe!AE2474-$B$2558)/$C$2558)</f>
        <v/>
      </c>
      <c r="K2474" s="24">
        <f>IF(Universe!AF2474="","",(Universe!AF2474-$B$2559)/$C$2559)</f>
        <v/>
      </c>
      <c r="L2474" s="24">
        <f>IF(Universe!AG2474="","",(Universe!AG2474-$B$2560)/$C$2560)</f>
        <v/>
      </c>
      <c r="M2474" s="24">
        <f>IF(Universe!AH2474="","",(Universe!AH2474-$B$2561)/$C$2561)</f>
        <v/>
      </c>
      <c r="N2474" s="24">
        <f>IF(Universe!AI2474="","",(Universe!AI2474-$B$2562)/$C$2562)</f>
        <v/>
      </c>
      <c r="O2474" s="24">
        <f>0.74*IF(B2474="",0,B2474)+0.16*IF(C2474="",0,C2474)+0.1*IF(D2474="",0,D2474)</f>
        <v/>
      </c>
      <c r="P2474" s="24">
        <f>0.35*IF(E2474="",0,E2474)+0.35*IF(F2474="",0,F2474)+0.3*IF(G2474="",0,G2474)</f>
        <v/>
      </c>
      <c r="Q2474" s="24">
        <f>0.656*IF(I2474="",0,I2474)+0.344*IF(H2474="",0,H2474)</f>
        <v/>
      </c>
      <c r="R2474" s="24">
        <f>0.338*IF(J2474="",0,J2474)+0.662*IF(K2474="",0,K2474)</f>
        <v/>
      </c>
      <c r="S2474" s="24">
        <f>0.38*IF(L2474="",0,L2474)+0.35*IF(M2474="",0,M2474)+0.27*IF(N2474="",0,N2474)</f>
        <v/>
      </c>
      <c r="T2474" s="24">
        <f>IF(Universe!S2474="","",((Universe!S2474-$B$2565)/$C$2565)^3)</f>
        <v/>
      </c>
      <c r="U2474" s="24">
        <f>IF(Universe!S2474="","",(Universe!S2474-$B$2565)/$C$2565)</f>
        <v/>
      </c>
      <c r="V2474" s="24">
        <f>IF(Universe!T2474="","",(Universe!T2474-$B$2566)/$C$2566)</f>
        <v/>
      </c>
      <c r="W2474" s="24">
        <f>IF(Universe!U2474="","",(Universe!U2474-$B$2567)/$C$2567)</f>
        <v/>
      </c>
      <c r="X2474" s="24">
        <f>IF(O2474="","",(O2474-$B$2571)/$C$2571)</f>
        <v/>
      </c>
      <c r="Y2474" s="24">
        <f>IF(T2474="","",(T2474-$B$2576)/$C$2576)</f>
        <v/>
      </c>
      <c r="Z2474" s="24">
        <f>IF(Universe!V2474="","",(Universe!V2474-$B$2568)/$C$2568)</f>
        <v/>
      </c>
      <c r="AA2474" s="24">
        <f>IF(P2474="","",(P2474-$B$2572)/$C$2572)</f>
        <v/>
      </c>
      <c r="AB2474" s="24">
        <f>IF(Q2474="","",(Q2474-$B$2573)/$C$2573)</f>
        <v/>
      </c>
      <c r="AC2474" s="24">
        <f>IF(R2474="","",(R2474-$B$2574)/$C$2574)</f>
        <v/>
      </c>
      <c r="AD2474" s="24">
        <f>IF(S2474="","",(S2474-$B$2575)/$C$2575)</f>
        <v/>
      </c>
      <c r="AE2474" s="24">
        <f>IF(Y2474="","",Y2474-(19.12044933116382+16.522174187581257*U2474))</f>
        <v/>
      </c>
      <c r="AF2474" s="24">
        <f>IF(X2474="","",(X2474-(-0.27268023098325006+0.47142105304415904*V2474+-0.3189264934812436*U2474)--5.286111042926227e-16)/0.7994208745952703)</f>
        <v/>
      </c>
      <c r="AG2474" s="24">
        <f>IF(AA2474="","",(AA2474-(0.5248806186338691+-0.064206457956449*U2474)-5.43454825424064e-16)/0.9977404048781155)</f>
        <v/>
      </c>
      <c r="AH2474" s="25" t="n">
        <v>0.6982055511680486</v>
      </c>
      <c r="AI2474" s="25" t="n">
        <v>-0.7897484084558831</v>
      </c>
      <c r="AJ2474" s="25" t="n">
        <v>0.08343904489597991</v>
      </c>
      <c r="AK2474" s="25" t="n">
        <v>0.6044842019307202</v>
      </c>
      <c r="AL2474" s="25" t="n">
        <v>-1.355160622035736</v>
      </c>
      <c r="AM2474" s="25" t="n">
        <v>-0.1517105988665508</v>
      </c>
      <c r="AN2474" s="25" t="n">
        <v>-2.147824028871345</v>
      </c>
      <c r="AO2474" s="25" t="n">
        <v>-0.0057433128061932</v>
      </c>
      <c r="AP2474" s="25" t="n">
        <v>-0.2365519484084366</v>
      </c>
      <c r="AQ2474" s="25" t="n">
        <v>-0.1249456693970288</v>
      </c>
    </row>
    <row r="2475">
      <c r="A2475" s="23">
        <f>Universe!A2475</f>
        <v/>
      </c>
      <c r="B2475" s="24">
        <f>IF(Universe!W2475="","",(Universe!W2475-$B$2550)/$C$2550)</f>
        <v/>
      </c>
      <c r="C2475" s="24">
        <f>IF(Universe!X2475="","",(Universe!X2475-$B$2551)/$C$2551)</f>
        <v/>
      </c>
      <c r="D2475" s="24">
        <f>IF(Universe!Y2475="","",(Universe!Y2475-$B$2552)/$C$2552)</f>
        <v/>
      </c>
      <c r="E2475" s="24">
        <f>IF(Universe!Z2475="","",(Universe!Z2475-$B$2553)/$C$2553)</f>
        <v/>
      </c>
      <c r="F2475" s="24">
        <f>IF(Universe!AA2475="","",(Universe!AA2475-$B$2554)/$C$2554)</f>
        <v/>
      </c>
      <c r="G2475" s="24">
        <f>IF(Universe!AB2475="","",(Universe!AB2475-$B$2555)/$C$2555)</f>
        <v/>
      </c>
      <c r="H2475" s="24">
        <f>IF(Universe!AC2475="","",(Universe!AC2475-$B$2556)/$C$2556)</f>
        <v/>
      </c>
      <c r="I2475" s="24">
        <f>IF(Universe!AD2475="","",(Universe!AD2475-$B$2557)/$C$2557)</f>
        <v/>
      </c>
      <c r="J2475" s="24">
        <f>IF(Universe!AE2475="","",(Universe!AE2475-$B$2558)/$C$2558)</f>
        <v/>
      </c>
      <c r="K2475" s="24">
        <f>IF(Universe!AF2475="","",(Universe!AF2475-$B$2559)/$C$2559)</f>
        <v/>
      </c>
      <c r="L2475" s="24">
        <f>IF(Universe!AG2475="","",(Universe!AG2475-$B$2560)/$C$2560)</f>
        <v/>
      </c>
      <c r="M2475" s="24">
        <f>IF(Universe!AH2475="","",(Universe!AH2475-$B$2561)/$C$2561)</f>
        <v/>
      </c>
      <c r="N2475" s="24">
        <f>IF(Universe!AI2475="","",(Universe!AI2475-$B$2562)/$C$2562)</f>
        <v/>
      </c>
      <c r="O2475" s="24">
        <f>0.74*IF(B2475="",0,B2475)+0.16*IF(C2475="",0,C2475)+0.1*IF(D2475="",0,D2475)</f>
        <v/>
      </c>
      <c r="P2475" s="24">
        <f>0.35*IF(E2475="",0,E2475)+0.35*IF(F2475="",0,F2475)+0.3*IF(G2475="",0,G2475)</f>
        <v/>
      </c>
      <c r="Q2475" s="24">
        <f>0.656*IF(I2475="",0,I2475)+0.344*IF(H2475="",0,H2475)</f>
        <v/>
      </c>
      <c r="R2475" s="24">
        <f>0.338*IF(J2475="",0,J2475)+0.662*IF(K2475="",0,K2475)</f>
        <v/>
      </c>
      <c r="S2475" s="24">
        <f>0.38*IF(L2475="",0,L2475)+0.35*IF(M2475="",0,M2475)+0.27*IF(N2475="",0,N2475)</f>
        <v/>
      </c>
      <c r="T2475" s="24">
        <f>IF(Universe!S2475="","",((Universe!S2475-$B$2565)/$C$2565)^3)</f>
        <v/>
      </c>
      <c r="U2475" s="24">
        <f>IF(Universe!S2475="","",(Universe!S2475-$B$2565)/$C$2565)</f>
        <v/>
      </c>
      <c r="V2475" s="24">
        <f>IF(Universe!T2475="","",(Universe!T2475-$B$2566)/$C$2566)</f>
        <v/>
      </c>
      <c r="W2475" s="24">
        <f>IF(Universe!U2475="","",(Universe!U2475-$B$2567)/$C$2567)</f>
        <v/>
      </c>
      <c r="X2475" s="24">
        <f>IF(O2475="","",(O2475-$B$2571)/$C$2571)</f>
        <v/>
      </c>
      <c r="Y2475" s="24">
        <f>IF(T2475="","",(T2475-$B$2576)/$C$2576)</f>
        <v/>
      </c>
      <c r="Z2475" s="24">
        <f>IF(Universe!V2475="","",(Universe!V2475-$B$2568)/$C$2568)</f>
        <v/>
      </c>
      <c r="AA2475" s="24">
        <f>IF(P2475="","",(P2475-$B$2572)/$C$2572)</f>
        <v/>
      </c>
      <c r="AB2475" s="24">
        <f>IF(Q2475="","",(Q2475-$B$2573)/$C$2573)</f>
        <v/>
      </c>
      <c r="AC2475" s="24">
        <f>IF(R2475="","",(R2475-$B$2574)/$C$2574)</f>
        <v/>
      </c>
      <c r="AD2475" s="24">
        <f>IF(S2475="","",(S2475-$B$2575)/$C$2575)</f>
        <v/>
      </c>
      <c r="AE2475" s="24">
        <f>IF(Y2475="","",Y2475-(19.12044933116382+16.522174187581257*U2475))</f>
        <v/>
      </c>
      <c r="AF2475" s="24">
        <f>IF(X2475="","",(X2475-(-0.27268023098325006+0.47142105304415904*V2475+-0.3189264934812436*U2475)--5.286111042926227e-16)/0.7994208745952703)</f>
        <v/>
      </c>
      <c r="AG2475" s="24">
        <f>IF(AA2475="","",(AA2475-(0.5248806186338691+-0.064206457956449*U2475)-5.43454825424064e-16)/0.9977404048781155)</f>
        <v/>
      </c>
      <c r="AH2475" s="25" t="n">
        <v>-3.634961749035413</v>
      </c>
      <c r="AI2475" s="25" t="n">
        <v>0.2770268592301945</v>
      </c>
      <c r="AJ2475" s="25" t="n">
        <v>-2.028780138084258</v>
      </c>
      <c r="AK2475" s="25" t="n">
        <v>0.1268304638277127</v>
      </c>
      <c r="AL2475" s="25" t="n">
        <v>1.614271926258435</v>
      </c>
      <c r="AM2475" s="25" t="n">
        <v>0.9495308919777112</v>
      </c>
      <c r="AN2475" s="25" t="n">
        <v>0.9688274270116188</v>
      </c>
      <c r="AO2475" s="25" t="n">
        <v>-0.2736709129537991</v>
      </c>
      <c r="AP2475" s="25" t="n">
        <v>-1.384084706753291</v>
      </c>
      <c r="AQ2475" s="25" t="n">
        <v>0.3884154184675711</v>
      </c>
    </row>
    <row r="2476">
      <c r="A2476" s="23">
        <f>Universe!A2476</f>
        <v/>
      </c>
      <c r="B2476" s="24">
        <f>IF(Universe!W2476="","",(Universe!W2476-$B$2550)/$C$2550)</f>
        <v/>
      </c>
      <c r="C2476" s="24">
        <f>IF(Universe!X2476="","",(Universe!X2476-$B$2551)/$C$2551)</f>
        <v/>
      </c>
      <c r="D2476" s="24">
        <f>IF(Universe!Y2476="","",(Universe!Y2476-$B$2552)/$C$2552)</f>
        <v/>
      </c>
      <c r="E2476" s="24">
        <f>IF(Universe!Z2476="","",(Universe!Z2476-$B$2553)/$C$2553)</f>
        <v/>
      </c>
      <c r="F2476" s="24">
        <f>IF(Universe!AA2476="","",(Universe!AA2476-$B$2554)/$C$2554)</f>
        <v/>
      </c>
      <c r="G2476" s="24">
        <f>IF(Universe!AB2476="","",(Universe!AB2476-$B$2555)/$C$2555)</f>
        <v/>
      </c>
      <c r="H2476" s="24">
        <f>IF(Universe!AC2476="","",(Universe!AC2476-$B$2556)/$C$2556)</f>
        <v/>
      </c>
      <c r="I2476" s="24">
        <f>IF(Universe!AD2476="","",(Universe!AD2476-$B$2557)/$C$2557)</f>
        <v/>
      </c>
      <c r="J2476" s="24">
        <f>IF(Universe!AE2476="","",(Universe!AE2476-$B$2558)/$C$2558)</f>
        <v/>
      </c>
      <c r="K2476" s="24">
        <f>IF(Universe!AF2476="","",(Universe!AF2476-$B$2559)/$C$2559)</f>
        <v/>
      </c>
      <c r="L2476" s="24">
        <f>IF(Universe!AG2476="","",(Universe!AG2476-$B$2560)/$C$2560)</f>
        <v/>
      </c>
      <c r="M2476" s="24">
        <f>IF(Universe!AH2476="","",(Universe!AH2476-$B$2561)/$C$2561)</f>
        <v/>
      </c>
      <c r="N2476" s="24">
        <f>IF(Universe!AI2476="","",(Universe!AI2476-$B$2562)/$C$2562)</f>
        <v/>
      </c>
      <c r="O2476" s="24">
        <f>0.74*IF(B2476="",0,B2476)+0.16*IF(C2476="",0,C2476)+0.1*IF(D2476="",0,D2476)</f>
        <v/>
      </c>
      <c r="P2476" s="24">
        <f>0.35*IF(E2476="",0,E2476)+0.35*IF(F2476="",0,F2476)+0.3*IF(G2476="",0,G2476)</f>
        <v/>
      </c>
      <c r="Q2476" s="24">
        <f>0.656*IF(I2476="",0,I2476)+0.344*IF(H2476="",0,H2476)</f>
        <v/>
      </c>
      <c r="R2476" s="24">
        <f>0.338*IF(J2476="",0,J2476)+0.662*IF(K2476="",0,K2476)</f>
        <v/>
      </c>
      <c r="S2476" s="24">
        <f>0.38*IF(L2476="",0,L2476)+0.35*IF(M2476="",0,M2476)+0.27*IF(N2476="",0,N2476)</f>
        <v/>
      </c>
      <c r="T2476" s="24">
        <f>IF(Universe!S2476="","",((Universe!S2476-$B$2565)/$C$2565)^3)</f>
        <v/>
      </c>
      <c r="U2476" s="24">
        <f>IF(Universe!S2476="","",(Universe!S2476-$B$2565)/$C$2565)</f>
        <v/>
      </c>
      <c r="V2476" s="24">
        <f>IF(Universe!T2476="","",(Universe!T2476-$B$2566)/$C$2566)</f>
        <v/>
      </c>
      <c r="W2476" s="24">
        <f>IF(Universe!U2476="","",(Universe!U2476-$B$2567)/$C$2567)</f>
        <v/>
      </c>
      <c r="X2476" s="24">
        <f>IF(O2476="","",(O2476-$B$2571)/$C$2571)</f>
        <v/>
      </c>
      <c r="Y2476" s="24">
        <f>IF(T2476="","",(T2476-$B$2576)/$C$2576)</f>
        <v/>
      </c>
      <c r="Z2476" s="24">
        <f>IF(Universe!V2476="","",(Universe!V2476-$B$2568)/$C$2568)</f>
        <v/>
      </c>
      <c r="AA2476" s="24">
        <f>IF(P2476="","",(P2476-$B$2572)/$C$2572)</f>
        <v/>
      </c>
      <c r="AB2476" s="24">
        <f>IF(Q2476="","",(Q2476-$B$2573)/$C$2573)</f>
        <v/>
      </c>
      <c r="AC2476" s="24">
        <f>IF(R2476="","",(R2476-$B$2574)/$C$2574)</f>
        <v/>
      </c>
      <c r="AD2476" s="24">
        <f>IF(S2476="","",(S2476-$B$2575)/$C$2575)</f>
        <v/>
      </c>
      <c r="AE2476" s="24">
        <f>IF(Y2476="","",Y2476-(19.12044933116382+16.522174187581257*U2476))</f>
        <v/>
      </c>
      <c r="AF2476" s="24">
        <f>IF(X2476="","",(X2476-(-0.27268023098325006+0.47142105304415904*V2476+-0.3189264934812436*U2476)--5.286111042926227e-16)/0.7994208745952703)</f>
        <v/>
      </c>
      <c r="AG2476" s="24">
        <f>IF(AA2476="","",(AA2476-(0.5248806186338691+-0.064206457956449*U2476)-5.43454825424064e-16)/0.9977404048781155)</f>
        <v/>
      </c>
      <c r="AH2476" s="25" t="n">
        <v>-3.240847514549941</v>
      </c>
      <c r="AI2476" s="25" t="n">
        <v>-0.2194065390861798</v>
      </c>
      <c r="AJ2476" s="25" t="n">
        <v>-0.8910778896691831</v>
      </c>
      <c r="AK2476" s="25" t="n">
        <v>1.910194045976174</v>
      </c>
      <c r="AL2476" s="25" t="n">
        <v>2.5703969838236</v>
      </c>
      <c r="AM2476" s="25" t="n">
        <v>1.57294577987877</v>
      </c>
      <c r="AN2476" s="25" t="n">
        <v>0.7442305042233016</v>
      </c>
      <c r="AO2476" s="25" t="n">
        <v>0.3783563432248663</v>
      </c>
      <c r="AP2476" s="25" t="n">
        <v>-1.001338831240624</v>
      </c>
      <c r="AQ2476" s="25" t="n">
        <v>1.125265210070246</v>
      </c>
    </row>
    <row r="2477">
      <c r="A2477" s="23">
        <f>Universe!A2477</f>
        <v/>
      </c>
      <c r="B2477" s="24">
        <f>IF(Universe!W2477="","",(Universe!W2477-$B$2550)/$C$2550)</f>
        <v/>
      </c>
      <c r="C2477" s="24">
        <f>IF(Universe!X2477="","",(Universe!X2477-$B$2551)/$C$2551)</f>
        <v/>
      </c>
      <c r="D2477" s="24">
        <f>IF(Universe!Y2477="","",(Universe!Y2477-$B$2552)/$C$2552)</f>
        <v/>
      </c>
      <c r="E2477" s="24">
        <f>IF(Universe!Z2477="","",(Universe!Z2477-$B$2553)/$C$2553)</f>
        <v/>
      </c>
      <c r="F2477" s="24">
        <f>IF(Universe!AA2477="","",(Universe!AA2477-$B$2554)/$C$2554)</f>
        <v/>
      </c>
      <c r="G2477" s="24">
        <f>IF(Universe!AB2477="","",(Universe!AB2477-$B$2555)/$C$2555)</f>
        <v/>
      </c>
      <c r="H2477" s="24">
        <f>IF(Universe!AC2477="","",(Universe!AC2477-$B$2556)/$C$2556)</f>
        <v/>
      </c>
      <c r="I2477" s="24">
        <f>IF(Universe!AD2477="","",(Universe!AD2477-$B$2557)/$C$2557)</f>
        <v/>
      </c>
      <c r="J2477" s="24">
        <f>IF(Universe!AE2477="","",(Universe!AE2477-$B$2558)/$C$2558)</f>
        <v/>
      </c>
      <c r="K2477" s="24">
        <f>IF(Universe!AF2477="","",(Universe!AF2477-$B$2559)/$C$2559)</f>
        <v/>
      </c>
      <c r="L2477" s="24">
        <f>IF(Universe!AG2477="","",(Universe!AG2477-$B$2560)/$C$2560)</f>
        <v/>
      </c>
      <c r="M2477" s="24">
        <f>IF(Universe!AH2477="","",(Universe!AH2477-$B$2561)/$C$2561)</f>
        <v/>
      </c>
      <c r="N2477" s="24">
        <f>IF(Universe!AI2477="","",(Universe!AI2477-$B$2562)/$C$2562)</f>
        <v/>
      </c>
      <c r="O2477" s="24">
        <f>0.74*IF(B2477="",0,B2477)+0.16*IF(C2477="",0,C2477)+0.1*IF(D2477="",0,D2477)</f>
        <v/>
      </c>
      <c r="P2477" s="24">
        <f>0.35*IF(E2477="",0,E2477)+0.35*IF(F2477="",0,F2477)+0.3*IF(G2477="",0,G2477)</f>
        <v/>
      </c>
      <c r="Q2477" s="24">
        <f>0.656*IF(I2477="",0,I2477)+0.344*IF(H2477="",0,H2477)</f>
        <v/>
      </c>
      <c r="R2477" s="24">
        <f>0.338*IF(J2477="",0,J2477)+0.662*IF(K2477="",0,K2477)</f>
        <v/>
      </c>
      <c r="S2477" s="24">
        <f>0.38*IF(L2477="",0,L2477)+0.35*IF(M2477="",0,M2477)+0.27*IF(N2477="",0,N2477)</f>
        <v/>
      </c>
      <c r="T2477" s="24">
        <f>IF(Universe!S2477="","",((Universe!S2477-$B$2565)/$C$2565)^3)</f>
        <v/>
      </c>
      <c r="U2477" s="24">
        <f>IF(Universe!S2477="","",(Universe!S2477-$B$2565)/$C$2565)</f>
        <v/>
      </c>
      <c r="V2477" s="24">
        <f>IF(Universe!T2477="","",(Universe!T2477-$B$2566)/$C$2566)</f>
        <v/>
      </c>
      <c r="W2477" s="24">
        <f>IF(Universe!U2477="","",(Universe!U2477-$B$2567)/$C$2567)</f>
        <v/>
      </c>
      <c r="X2477" s="24">
        <f>IF(O2477="","",(O2477-$B$2571)/$C$2571)</f>
        <v/>
      </c>
      <c r="Y2477" s="24">
        <f>IF(T2477="","",(T2477-$B$2576)/$C$2576)</f>
        <v/>
      </c>
      <c r="Z2477" s="24">
        <f>IF(Universe!V2477="","",(Universe!V2477-$B$2568)/$C$2568)</f>
        <v/>
      </c>
      <c r="AA2477" s="24">
        <f>IF(P2477="","",(P2477-$B$2572)/$C$2572)</f>
        <v/>
      </c>
      <c r="AB2477" s="24">
        <f>IF(Q2477="","",(Q2477-$B$2573)/$C$2573)</f>
        <v/>
      </c>
      <c r="AC2477" s="24">
        <f>IF(R2477="","",(R2477-$B$2574)/$C$2574)</f>
        <v/>
      </c>
      <c r="AD2477" s="24">
        <f>IF(S2477="","",(S2477-$B$2575)/$C$2575)</f>
        <v/>
      </c>
      <c r="AE2477" s="24">
        <f>IF(Y2477="","",Y2477-(19.12044933116382+16.522174187581257*U2477))</f>
        <v/>
      </c>
      <c r="AF2477" s="24">
        <f>IF(X2477="","",(X2477-(-0.27268023098325006+0.47142105304415904*V2477+-0.3189264934812436*U2477)--5.286111042926227e-16)/0.7994208745952703)</f>
        <v/>
      </c>
      <c r="AG2477" s="24">
        <f>IF(AA2477="","",(AA2477-(0.5248806186338691+-0.064206457956449*U2477)-5.43454825424064e-16)/0.9977404048781155)</f>
        <v/>
      </c>
      <c r="AH2477" s="25" t="n">
        <v>-2.47127283695989</v>
      </c>
      <c r="AI2477" s="25" t="n">
        <v>-0.4319704336843298</v>
      </c>
      <c r="AJ2477" s="25" t="n">
        <v>0.2888764336073424</v>
      </c>
      <c r="AK2477" s="25" t="n">
        <v>-0.4119632473218368</v>
      </c>
      <c r="AL2477" s="25" t="n">
        <v>3.36712535346952</v>
      </c>
      <c r="AM2477" s="25" t="n">
        <v>0.0954147000788125</v>
      </c>
      <c r="AN2477" s="25" t="n">
        <v>-0.9479961726259508</v>
      </c>
      <c r="AO2477" s="25" t="n">
        <v>-0.0785022899150415</v>
      </c>
      <c r="AP2477" s="25" t="n">
        <v>-1.198961446729686</v>
      </c>
      <c r="AQ2477" s="25" t="n">
        <v>-0.2108772486699804</v>
      </c>
    </row>
    <row r="2478">
      <c r="A2478" s="23">
        <f>Universe!A2478</f>
        <v/>
      </c>
      <c r="B2478" s="24">
        <f>IF(Universe!W2478="","",(Universe!W2478-$B$2550)/$C$2550)</f>
        <v/>
      </c>
      <c r="C2478" s="24">
        <f>IF(Universe!X2478="","",(Universe!X2478-$B$2551)/$C$2551)</f>
        <v/>
      </c>
      <c r="D2478" s="24">
        <f>IF(Universe!Y2478="","",(Universe!Y2478-$B$2552)/$C$2552)</f>
        <v/>
      </c>
      <c r="E2478" s="24">
        <f>IF(Universe!Z2478="","",(Universe!Z2478-$B$2553)/$C$2553)</f>
        <v/>
      </c>
      <c r="F2478" s="24">
        <f>IF(Universe!AA2478="","",(Universe!AA2478-$B$2554)/$C$2554)</f>
        <v/>
      </c>
      <c r="G2478" s="24">
        <f>IF(Universe!AB2478="","",(Universe!AB2478-$B$2555)/$C$2555)</f>
        <v/>
      </c>
      <c r="H2478" s="24">
        <f>IF(Universe!AC2478="","",(Universe!AC2478-$B$2556)/$C$2556)</f>
        <v/>
      </c>
      <c r="I2478" s="24">
        <f>IF(Universe!AD2478="","",(Universe!AD2478-$B$2557)/$C$2557)</f>
        <v/>
      </c>
      <c r="J2478" s="24">
        <f>IF(Universe!AE2478="","",(Universe!AE2478-$B$2558)/$C$2558)</f>
        <v/>
      </c>
      <c r="K2478" s="24">
        <f>IF(Universe!AF2478="","",(Universe!AF2478-$B$2559)/$C$2559)</f>
        <v/>
      </c>
      <c r="L2478" s="24">
        <f>IF(Universe!AG2478="","",(Universe!AG2478-$B$2560)/$C$2560)</f>
        <v/>
      </c>
      <c r="M2478" s="24">
        <f>IF(Universe!AH2478="","",(Universe!AH2478-$B$2561)/$C$2561)</f>
        <v/>
      </c>
      <c r="N2478" s="24">
        <f>IF(Universe!AI2478="","",(Universe!AI2478-$B$2562)/$C$2562)</f>
        <v/>
      </c>
      <c r="O2478" s="24">
        <f>0.74*IF(B2478="",0,B2478)+0.16*IF(C2478="",0,C2478)+0.1*IF(D2478="",0,D2478)</f>
        <v/>
      </c>
      <c r="P2478" s="24">
        <f>0.35*IF(E2478="",0,E2478)+0.35*IF(F2478="",0,F2478)+0.3*IF(G2478="",0,G2478)</f>
        <v/>
      </c>
      <c r="Q2478" s="24">
        <f>0.656*IF(I2478="",0,I2478)+0.344*IF(H2478="",0,H2478)</f>
        <v/>
      </c>
      <c r="R2478" s="24">
        <f>0.338*IF(J2478="",0,J2478)+0.662*IF(K2478="",0,K2478)</f>
        <v/>
      </c>
      <c r="S2478" s="24">
        <f>0.38*IF(L2478="",0,L2478)+0.35*IF(M2478="",0,M2478)+0.27*IF(N2478="",0,N2478)</f>
        <v/>
      </c>
      <c r="T2478" s="24">
        <f>IF(Universe!S2478="","",((Universe!S2478-$B$2565)/$C$2565)^3)</f>
        <v/>
      </c>
      <c r="U2478" s="24">
        <f>IF(Universe!S2478="","",(Universe!S2478-$B$2565)/$C$2565)</f>
        <v/>
      </c>
      <c r="V2478" s="24">
        <f>IF(Universe!T2478="","",(Universe!T2478-$B$2566)/$C$2566)</f>
        <v/>
      </c>
      <c r="W2478" s="24">
        <f>IF(Universe!U2478="","",(Universe!U2478-$B$2567)/$C$2567)</f>
        <v/>
      </c>
      <c r="X2478" s="24">
        <f>IF(O2478="","",(O2478-$B$2571)/$C$2571)</f>
        <v/>
      </c>
      <c r="Y2478" s="24">
        <f>IF(T2478="","",(T2478-$B$2576)/$C$2576)</f>
        <v/>
      </c>
      <c r="Z2478" s="24">
        <f>IF(Universe!V2478="","",(Universe!V2478-$B$2568)/$C$2568)</f>
        <v/>
      </c>
      <c r="AA2478" s="24">
        <f>IF(P2478="","",(P2478-$B$2572)/$C$2572)</f>
        <v/>
      </c>
      <c r="AB2478" s="24">
        <f>IF(Q2478="","",(Q2478-$B$2573)/$C$2573)</f>
        <v/>
      </c>
      <c r="AC2478" s="24">
        <f>IF(R2478="","",(R2478-$B$2574)/$C$2574)</f>
        <v/>
      </c>
      <c r="AD2478" s="24">
        <f>IF(S2478="","",(S2478-$B$2575)/$C$2575)</f>
        <v/>
      </c>
      <c r="AE2478" s="24">
        <f>IF(Y2478="","",Y2478-(19.12044933116382+16.522174187581257*U2478))</f>
        <v/>
      </c>
      <c r="AF2478" s="24">
        <f>IF(X2478="","",(X2478-(-0.27268023098325006+0.47142105304415904*V2478+-0.3189264934812436*U2478)--5.286111042926227e-16)/0.7994208745952703)</f>
        <v/>
      </c>
      <c r="AG2478" s="24">
        <f>IF(AA2478="","",(AA2478-(0.5248806186338691+-0.064206457956449*U2478)-5.43454825424064e-16)/0.9977404048781155)</f>
        <v/>
      </c>
      <c r="AH2478" s="25" t="n">
        <v>-1.636664492002426</v>
      </c>
      <c r="AI2478" s="25" t="n">
        <v>-1.468432170329616</v>
      </c>
      <c r="AJ2478" s="25" t="n">
        <v>-0.2166172012722537</v>
      </c>
      <c r="AK2478" s="25" t="n">
        <v>-0.0917058540276223</v>
      </c>
      <c r="AL2478" s="25" t="n">
        <v>2.973181665286078</v>
      </c>
      <c r="AM2478" s="25" t="n">
        <v>0.5300364148638566</v>
      </c>
      <c r="AN2478" s="25" t="n">
        <v>-0.7800874814265196</v>
      </c>
      <c r="AO2478" s="25" t="n">
        <v>-0.0267232630009035</v>
      </c>
      <c r="AP2478" s="25" t="n">
        <v>-0.3512122875569208</v>
      </c>
      <c r="AQ2478" s="25" t="n">
        <v>0.5685858574560263</v>
      </c>
    </row>
    <row r="2479">
      <c r="A2479" s="23">
        <f>Universe!A2479</f>
        <v/>
      </c>
      <c r="B2479" s="24">
        <f>IF(Universe!W2479="","",(Universe!W2479-$B$2550)/$C$2550)</f>
        <v/>
      </c>
      <c r="C2479" s="24">
        <f>IF(Universe!X2479="","",(Universe!X2479-$B$2551)/$C$2551)</f>
        <v/>
      </c>
      <c r="D2479" s="24">
        <f>IF(Universe!Y2479="","",(Universe!Y2479-$B$2552)/$C$2552)</f>
        <v/>
      </c>
      <c r="E2479" s="24">
        <f>IF(Universe!Z2479="","",(Universe!Z2479-$B$2553)/$C$2553)</f>
        <v/>
      </c>
      <c r="F2479" s="24">
        <f>IF(Universe!AA2479="","",(Universe!AA2479-$B$2554)/$C$2554)</f>
        <v/>
      </c>
      <c r="G2479" s="24">
        <f>IF(Universe!AB2479="","",(Universe!AB2479-$B$2555)/$C$2555)</f>
        <v/>
      </c>
      <c r="H2479" s="24">
        <f>IF(Universe!AC2479="","",(Universe!AC2479-$B$2556)/$C$2556)</f>
        <v/>
      </c>
      <c r="I2479" s="24">
        <f>IF(Universe!AD2479="","",(Universe!AD2479-$B$2557)/$C$2557)</f>
        <v/>
      </c>
      <c r="J2479" s="24">
        <f>IF(Universe!AE2479="","",(Universe!AE2479-$B$2558)/$C$2558)</f>
        <v/>
      </c>
      <c r="K2479" s="24">
        <f>IF(Universe!AF2479="","",(Universe!AF2479-$B$2559)/$C$2559)</f>
        <v/>
      </c>
      <c r="L2479" s="24">
        <f>IF(Universe!AG2479="","",(Universe!AG2479-$B$2560)/$C$2560)</f>
        <v/>
      </c>
      <c r="M2479" s="24">
        <f>IF(Universe!AH2479="","",(Universe!AH2479-$B$2561)/$C$2561)</f>
        <v/>
      </c>
      <c r="N2479" s="24">
        <f>IF(Universe!AI2479="","",(Universe!AI2479-$B$2562)/$C$2562)</f>
        <v/>
      </c>
      <c r="O2479" s="24">
        <f>0.74*IF(B2479="",0,B2479)+0.16*IF(C2479="",0,C2479)+0.1*IF(D2479="",0,D2479)</f>
        <v/>
      </c>
      <c r="P2479" s="24">
        <f>0.35*IF(E2479="",0,E2479)+0.35*IF(F2479="",0,F2479)+0.3*IF(G2479="",0,G2479)</f>
        <v/>
      </c>
      <c r="Q2479" s="24">
        <f>0.656*IF(I2479="",0,I2479)+0.344*IF(H2479="",0,H2479)</f>
        <v/>
      </c>
      <c r="R2479" s="24">
        <f>0.338*IF(J2479="",0,J2479)+0.662*IF(K2479="",0,K2479)</f>
        <v/>
      </c>
      <c r="S2479" s="24">
        <f>0.38*IF(L2479="",0,L2479)+0.35*IF(M2479="",0,M2479)+0.27*IF(N2479="",0,N2479)</f>
        <v/>
      </c>
      <c r="T2479" s="24">
        <f>IF(Universe!S2479="","",((Universe!S2479-$B$2565)/$C$2565)^3)</f>
        <v/>
      </c>
      <c r="U2479" s="24">
        <f>IF(Universe!S2479="","",(Universe!S2479-$B$2565)/$C$2565)</f>
        <v/>
      </c>
      <c r="V2479" s="24">
        <f>IF(Universe!T2479="","",(Universe!T2479-$B$2566)/$C$2566)</f>
        <v/>
      </c>
      <c r="W2479" s="24">
        <f>IF(Universe!U2479="","",(Universe!U2479-$B$2567)/$C$2567)</f>
        <v/>
      </c>
      <c r="X2479" s="24">
        <f>IF(O2479="","",(O2479-$B$2571)/$C$2571)</f>
        <v/>
      </c>
      <c r="Y2479" s="24">
        <f>IF(T2479="","",(T2479-$B$2576)/$C$2576)</f>
        <v/>
      </c>
      <c r="Z2479" s="24">
        <f>IF(Universe!V2479="","",(Universe!V2479-$B$2568)/$C$2568)</f>
        <v/>
      </c>
      <c r="AA2479" s="24">
        <f>IF(P2479="","",(P2479-$B$2572)/$C$2572)</f>
        <v/>
      </c>
      <c r="AB2479" s="24">
        <f>IF(Q2479="","",(Q2479-$B$2573)/$C$2573)</f>
        <v/>
      </c>
      <c r="AC2479" s="24">
        <f>IF(R2479="","",(R2479-$B$2574)/$C$2574)</f>
        <v/>
      </c>
      <c r="AD2479" s="24">
        <f>IF(S2479="","",(S2479-$B$2575)/$C$2575)</f>
        <v/>
      </c>
      <c r="AE2479" s="24">
        <f>IF(Y2479="","",Y2479-(19.12044933116382+16.522174187581257*U2479))</f>
        <v/>
      </c>
      <c r="AF2479" s="24">
        <f>IF(X2479="","",(X2479-(-0.27268023098325006+0.47142105304415904*V2479+-0.3189264934812436*U2479)--5.286111042926227e-16)/0.7994208745952703)</f>
        <v/>
      </c>
      <c r="AG2479" s="24">
        <f>IF(AA2479="","",(AA2479-(0.5248806186338691+-0.064206457956449*U2479)-5.43454825424064e-16)/0.9977404048781155)</f>
        <v/>
      </c>
      <c r="AH2479" s="25" t="n">
        <v>-1.269947416033617</v>
      </c>
      <c r="AI2479" s="25" t="n">
        <v>-1.474738604338412</v>
      </c>
      <c r="AJ2479" s="25" t="n">
        <v>-0.1238626697157284</v>
      </c>
      <c r="AK2479" s="25" t="n">
        <v>0.1241193235245532</v>
      </c>
      <c r="AL2479" s="25" t="n">
        <v>2.49716469926187</v>
      </c>
      <c r="AM2479" s="25" t="n">
        <v>0.1921584465606236</v>
      </c>
      <c r="AN2479" s="25" t="n">
        <v>-0.9112154536212392</v>
      </c>
      <c r="AO2479" s="25" t="n">
        <v>0.0232622992303304</v>
      </c>
      <c r="AP2479" s="25" t="n">
        <v>-0.030007835643613</v>
      </c>
      <c r="AQ2479" s="25" t="n">
        <v>-0.4532531398096591</v>
      </c>
    </row>
    <row r="2480">
      <c r="A2480" s="23">
        <f>Universe!A2480</f>
        <v/>
      </c>
      <c r="B2480" s="24">
        <f>IF(Universe!W2480="","",(Universe!W2480-$B$2550)/$C$2550)</f>
        <v/>
      </c>
      <c r="C2480" s="24">
        <f>IF(Universe!X2480="","",(Universe!X2480-$B$2551)/$C$2551)</f>
        <v/>
      </c>
      <c r="D2480" s="24">
        <f>IF(Universe!Y2480="","",(Universe!Y2480-$B$2552)/$C$2552)</f>
        <v/>
      </c>
      <c r="E2480" s="24">
        <f>IF(Universe!Z2480="","",(Universe!Z2480-$B$2553)/$C$2553)</f>
        <v/>
      </c>
      <c r="F2480" s="24">
        <f>IF(Universe!AA2480="","",(Universe!AA2480-$B$2554)/$C$2554)</f>
        <v/>
      </c>
      <c r="G2480" s="24">
        <f>IF(Universe!AB2480="","",(Universe!AB2480-$B$2555)/$C$2555)</f>
        <v/>
      </c>
      <c r="H2480" s="24">
        <f>IF(Universe!AC2480="","",(Universe!AC2480-$B$2556)/$C$2556)</f>
        <v/>
      </c>
      <c r="I2480" s="24">
        <f>IF(Universe!AD2480="","",(Universe!AD2480-$B$2557)/$C$2557)</f>
        <v/>
      </c>
      <c r="J2480" s="24">
        <f>IF(Universe!AE2480="","",(Universe!AE2480-$B$2558)/$C$2558)</f>
        <v/>
      </c>
      <c r="K2480" s="24">
        <f>IF(Universe!AF2480="","",(Universe!AF2480-$B$2559)/$C$2559)</f>
        <v/>
      </c>
      <c r="L2480" s="24">
        <f>IF(Universe!AG2480="","",(Universe!AG2480-$B$2560)/$C$2560)</f>
        <v/>
      </c>
      <c r="M2480" s="24">
        <f>IF(Universe!AH2480="","",(Universe!AH2480-$B$2561)/$C$2561)</f>
        <v/>
      </c>
      <c r="N2480" s="24">
        <f>IF(Universe!AI2480="","",(Universe!AI2480-$B$2562)/$C$2562)</f>
        <v/>
      </c>
      <c r="O2480" s="24">
        <f>0.74*IF(B2480="",0,B2480)+0.16*IF(C2480="",0,C2480)+0.1*IF(D2480="",0,D2480)</f>
        <v/>
      </c>
      <c r="P2480" s="24">
        <f>0.35*IF(E2480="",0,E2480)+0.35*IF(F2480="",0,F2480)+0.3*IF(G2480="",0,G2480)</f>
        <v/>
      </c>
      <c r="Q2480" s="24">
        <f>0.656*IF(I2480="",0,I2480)+0.344*IF(H2480="",0,H2480)</f>
        <v/>
      </c>
      <c r="R2480" s="24">
        <f>0.338*IF(J2480="",0,J2480)+0.662*IF(K2480="",0,K2480)</f>
        <v/>
      </c>
      <c r="S2480" s="24">
        <f>0.38*IF(L2480="",0,L2480)+0.35*IF(M2480="",0,M2480)+0.27*IF(N2480="",0,N2480)</f>
        <v/>
      </c>
      <c r="T2480" s="24">
        <f>IF(Universe!S2480="","",((Universe!S2480-$B$2565)/$C$2565)^3)</f>
        <v/>
      </c>
      <c r="U2480" s="24">
        <f>IF(Universe!S2480="","",(Universe!S2480-$B$2565)/$C$2565)</f>
        <v/>
      </c>
      <c r="V2480" s="24">
        <f>IF(Universe!T2480="","",(Universe!T2480-$B$2566)/$C$2566)</f>
        <v/>
      </c>
      <c r="W2480" s="24">
        <f>IF(Universe!U2480="","",(Universe!U2480-$B$2567)/$C$2567)</f>
        <v/>
      </c>
      <c r="X2480" s="24">
        <f>IF(O2480="","",(O2480-$B$2571)/$C$2571)</f>
        <v/>
      </c>
      <c r="Y2480" s="24">
        <f>IF(T2480="","",(T2480-$B$2576)/$C$2576)</f>
        <v/>
      </c>
      <c r="Z2480" s="24">
        <f>IF(Universe!V2480="","",(Universe!V2480-$B$2568)/$C$2568)</f>
        <v/>
      </c>
      <c r="AA2480" s="24">
        <f>IF(P2480="","",(P2480-$B$2572)/$C$2572)</f>
        <v/>
      </c>
      <c r="AB2480" s="24">
        <f>IF(Q2480="","",(Q2480-$B$2573)/$C$2573)</f>
        <v/>
      </c>
      <c r="AC2480" s="24">
        <f>IF(R2480="","",(R2480-$B$2574)/$C$2574)</f>
        <v/>
      </c>
      <c r="AD2480" s="24">
        <f>IF(S2480="","",(S2480-$B$2575)/$C$2575)</f>
        <v/>
      </c>
      <c r="AE2480" s="24">
        <f>IF(Y2480="","",Y2480-(19.12044933116382+16.522174187581257*U2480))</f>
        <v/>
      </c>
      <c r="AF2480" s="24">
        <f>IF(X2480="","",(X2480-(-0.27268023098325006+0.47142105304415904*V2480+-0.3189264934812436*U2480)--5.286111042926227e-16)/0.7994208745952703)</f>
        <v/>
      </c>
      <c r="AG2480" s="24">
        <f>IF(AA2480="","",(AA2480-(0.5248806186338691+-0.064206457956449*U2480)-5.43454825424064e-16)/0.9977404048781155)</f>
        <v/>
      </c>
      <c r="AH2480" s="25" t="n">
        <v>-2.558733704256228</v>
      </c>
      <c r="AI2480" s="25" t="n">
        <v>1.177010844741101</v>
      </c>
      <c r="AJ2480" s="25" t="n">
        <v>0.3112988865994114</v>
      </c>
      <c r="AK2480" s="25" t="n">
        <v>-0.390352370956202</v>
      </c>
      <c r="AL2480" s="25" t="n">
        <v>3.33966692433367</v>
      </c>
      <c r="AM2480" s="25" t="n">
        <v>-0.1300111421911083</v>
      </c>
      <c r="AN2480" s="25" t="n">
        <v>0.9002133976720711</v>
      </c>
      <c r="AO2480" s="25" t="n">
        <v>-0.1099222327525171</v>
      </c>
      <c r="AP2480" s="25" t="n">
        <v>0.4609640510991959</v>
      </c>
      <c r="AQ2480" s="25" t="n">
        <v>0.0648105688140528</v>
      </c>
    </row>
    <row r="2481">
      <c r="A2481" s="23">
        <f>Universe!A2481</f>
        <v/>
      </c>
      <c r="B2481" s="24">
        <f>IF(Universe!W2481="","",(Universe!W2481-$B$2550)/$C$2550)</f>
        <v/>
      </c>
      <c r="C2481" s="24">
        <f>IF(Universe!X2481="","",(Universe!X2481-$B$2551)/$C$2551)</f>
        <v/>
      </c>
      <c r="D2481" s="24">
        <f>IF(Universe!Y2481="","",(Universe!Y2481-$B$2552)/$C$2552)</f>
        <v/>
      </c>
      <c r="E2481" s="24">
        <f>IF(Universe!Z2481="","",(Universe!Z2481-$B$2553)/$C$2553)</f>
        <v/>
      </c>
      <c r="F2481" s="24">
        <f>IF(Universe!AA2481="","",(Universe!AA2481-$B$2554)/$C$2554)</f>
        <v/>
      </c>
      <c r="G2481" s="24">
        <f>IF(Universe!AB2481="","",(Universe!AB2481-$B$2555)/$C$2555)</f>
        <v/>
      </c>
      <c r="H2481" s="24">
        <f>IF(Universe!AC2481="","",(Universe!AC2481-$B$2556)/$C$2556)</f>
        <v/>
      </c>
      <c r="I2481" s="24">
        <f>IF(Universe!AD2481="","",(Universe!AD2481-$B$2557)/$C$2557)</f>
        <v/>
      </c>
      <c r="J2481" s="24">
        <f>IF(Universe!AE2481="","",(Universe!AE2481-$B$2558)/$C$2558)</f>
        <v/>
      </c>
      <c r="K2481" s="24">
        <f>IF(Universe!AF2481="","",(Universe!AF2481-$B$2559)/$C$2559)</f>
        <v/>
      </c>
      <c r="L2481" s="24">
        <f>IF(Universe!AG2481="","",(Universe!AG2481-$B$2560)/$C$2560)</f>
        <v/>
      </c>
      <c r="M2481" s="24">
        <f>IF(Universe!AH2481="","",(Universe!AH2481-$B$2561)/$C$2561)</f>
        <v/>
      </c>
      <c r="N2481" s="24">
        <f>IF(Universe!AI2481="","",(Universe!AI2481-$B$2562)/$C$2562)</f>
        <v/>
      </c>
      <c r="O2481" s="24">
        <f>0.74*IF(B2481="",0,B2481)+0.16*IF(C2481="",0,C2481)+0.1*IF(D2481="",0,D2481)</f>
        <v/>
      </c>
      <c r="P2481" s="24">
        <f>0.35*IF(E2481="",0,E2481)+0.35*IF(F2481="",0,F2481)+0.3*IF(G2481="",0,G2481)</f>
        <v/>
      </c>
      <c r="Q2481" s="24">
        <f>0.656*IF(I2481="",0,I2481)+0.344*IF(H2481="",0,H2481)</f>
        <v/>
      </c>
      <c r="R2481" s="24">
        <f>0.338*IF(J2481="",0,J2481)+0.662*IF(K2481="",0,K2481)</f>
        <v/>
      </c>
      <c r="S2481" s="24">
        <f>0.38*IF(L2481="",0,L2481)+0.35*IF(M2481="",0,M2481)+0.27*IF(N2481="",0,N2481)</f>
        <v/>
      </c>
      <c r="T2481" s="24">
        <f>IF(Universe!S2481="","",((Universe!S2481-$B$2565)/$C$2565)^3)</f>
        <v/>
      </c>
      <c r="U2481" s="24">
        <f>IF(Universe!S2481="","",(Universe!S2481-$B$2565)/$C$2565)</f>
        <v/>
      </c>
      <c r="V2481" s="24">
        <f>IF(Universe!T2481="","",(Universe!T2481-$B$2566)/$C$2566)</f>
        <v/>
      </c>
      <c r="W2481" s="24">
        <f>IF(Universe!U2481="","",(Universe!U2481-$B$2567)/$C$2567)</f>
        <v/>
      </c>
      <c r="X2481" s="24">
        <f>IF(O2481="","",(O2481-$B$2571)/$C$2571)</f>
        <v/>
      </c>
      <c r="Y2481" s="24">
        <f>IF(T2481="","",(T2481-$B$2576)/$C$2576)</f>
        <v/>
      </c>
      <c r="Z2481" s="24">
        <f>IF(Universe!V2481="","",(Universe!V2481-$B$2568)/$C$2568)</f>
        <v/>
      </c>
      <c r="AA2481" s="24">
        <f>IF(P2481="","",(P2481-$B$2572)/$C$2572)</f>
        <v/>
      </c>
      <c r="AB2481" s="24">
        <f>IF(Q2481="","",(Q2481-$B$2573)/$C$2573)</f>
        <v/>
      </c>
      <c r="AC2481" s="24">
        <f>IF(R2481="","",(R2481-$B$2574)/$C$2574)</f>
        <v/>
      </c>
      <c r="AD2481" s="24">
        <f>IF(S2481="","",(S2481-$B$2575)/$C$2575)</f>
        <v/>
      </c>
      <c r="AE2481" s="24">
        <f>IF(Y2481="","",Y2481-(19.12044933116382+16.522174187581257*U2481))</f>
        <v/>
      </c>
      <c r="AF2481" s="24">
        <f>IF(X2481="","",(X2481-(-0.27268023098325006+0.47142105304415904*V2481+-0.3189264934812436*U2481)--5.286111042926227e-16)/0.7994208745952703)</f>
        <v/>
      </c>
      <c r="AG2481" s="24">
        <f>IF(AA2481="","",(AA2481-(0.5248806186338691+-0.064206457956449*U2481)-5.43454825424064e-16)/0.9977404048781155)</f>
        <v/>
      </c>
      <c r="AH2481" s="25" t="n">
        <v>-3.269556193535057</v>
      </c>
      <c r="AI2481" s="25" t="n">
        <v>0.5164443204422788</v>
      </c>
      <c r="AJ2481" s="25" t="n">
        <v>0.2207275908905979</v>
      </c>
      <c r="AK2481" s="25" t="n">
        <v>-0.9471060652025176</v>
      </c>
      <c r="AL2481" s="25" t="n">
        <v>2.514357140346264</v>
      </c>
      <c r="AM2481" s="25" t="n">
        <v>0.4311667092191427</v>
      </c>
      <c r="AN2481" s="25" t="n">
        <v>-0.1570458010414013</v>
      </c>
      <c r="AO2481" s="25" t="n">
        <v>-0.0913604205328219</v>
      </c>
      <c r="AP2481" s="25" t="n">
        <v>3.394459258181967e-17</v>
      </c>
      <c r="AQ2481" s="25" t="n">
        <v>0.6693873731237998</v>
      </c>
    </row>
    <row r="2482">
      <c r="A2482" s="23">
        <f>Universe!A2482</f>
        <v/>
      </c>
      <c r="B2482" s="24">
        <f>IF(Universe!W2482="","",(Universe!W2482-$B$2550)/$C$2550)</f>
        <v/>
      </c>
      <c r="C2482" s="24">
        <f>IF(Universe!X2482="","",(Universe!X2482-$B$2551)/$C$2551)</f>
        <v/>
      </c>
      <c r="D2482" s="24">
        <f>IF(Universe!Y2482="","",(Universe!Y2482-$B$2552)/$C$2552)</f>
        <v/>
      </c>
      <c r="E2482" s="24">
        <f>IF(Universe!Z2482="","",(Universe!Z2482-$B$2553)/$C$2553)</f>
        <v/>
      </c>
      <c r="F2482" s="24">
        <f>IF(Universe!AA2482="","",(Universe!AA2482-$B$2554)/$C$2554)</f>
        <v/>
      </c>
      <c r="G2482" s="24">
        <f>IF(Universe!AB2482="","",(Universe!AB2482-$B$2555)/$C$2555)</f>
        <v/>
      </c>
      <c r="H2482" s="24">
        <f>IF(Universe!AC2482="","",(Universe!AC2482-$B$2556)/$C$2556)</f>
        <v/>
      </c>
      <c r="I2482" s="24">
        <f>IF(Universe!AD2482="","",(Universe!AD2482-$B$2557)/$C$2557)</f>
        <v/>
      </c>
      <c r="J2482" s="24">
        <f>IF(Universe!AE2482="","",(Universe!AE2482-$B$2558)/$C$2558)</f>
        <v/>
      </c>
      <c r="K2482" s="24">
        <f>IF(Universe!AF2482="","",(Universe!AF2482-$B$2559)/$C$2559)</f>
        <v/>
      </c>
      <c r="L2482" s="24">
        <f>IF(Universe!AG2482="","",(Universe!AG2482-$B$2560)/$C$2560)</f>
        <v/>
      </c>
      <c r="M2482" s="24">
        <f>IF(Universe!AH2482="","",(Universe!AH2482-$B$2561)/$C$2561)</f>
        <v/>
      </c>
      <c r="N2482" s="24">
        <f>IF(Universe!AI2482="","",(Universe!AI2482-$B$2562)/$C$2562)</f>
        <v/>
      </c>
      <c r="O2482" s="24">
        <f>0.74*IF(B2482="",0,B2482)+0.16*IF(C2482="",0,C2482)+0.1*IF(D2482="",0,D2482)</f>
        <v/>
      </c>
      <c r="P2482" s="24">
        <f>0.35*IF(E2482="",0,E2482)+0.35*IF(F2482="",0,F2482)+0.3*IF(G2482="",0,G2482)</f>
        <v/>
      </c>
      <c r="Q2482" s="24">
        <f>0.656*IF(I2482="",0,I2482)+0.344*IF(H2482="",0,H2482)</f>
        <v/>
      </c>
      <c r="R2482" s="24">
        <f>0.338*IF(J2482="",0,J2482)+0.662*IF(K2482="",0,K2482)</f>
        <v/>
      </c>
      <c r="S2482" s="24">
        <f>0.38*IF(L2482="",0,L2482)+0.35*IF(M2482="",0,M2482)+0.27*IF(N2482="",0,N2482)</f>
        <v/>
      </c>
      <c r="T2482" s="24">
        <f>IF(Universe!S2482="","",((Universe!S2482-$B$2565)/$C$2565)^3)</f>
        <v/>
      </c>
      <c r="U2482" s="24">
        <f>IF(Universe!S2482="","",(Universe!S2482-$B$2565)/$C$2565)</f>
        <v/>
      </c>
      <c r="V2482" s="24">
        <f>IF(Universe!T2482="","",(Universe!T2482-$B$2566)/$C$2566)</f>
        <v/>
      </c>
      <c r="W2482" s="24">
        <f>IF(Universe!U2482="","",(Universe!U2482-$B$2567)/$C$2567)</f>
        <v/>
      </c>
      <c r="X2482" s="24">
        <f>IF(O2482="","",(O2482-$B$2571)/$C$2571)</f>
        <v/>
      </c>
      <c r="Y2482" s="24">
        <f>IF(T2482="","",(T2482-$B$2576)/$C$2576)</f>
        <v/>
      </c>
      <c r="Z2482" s="24">
        <f>IF(Universe!V2482="","",(Universe!V2482-$B$2568)/$C$2568)</f>
        <v/>
      </c>
      <c r="AA2482" s="24">
        <f>IF(P2482="","",(P2482-$B$2572)/$C$2572)</f>
        <v/>
      </c>
      <c r="AB2482" s="24">
        <f>IF(Q2482="","",(Q2482-$B$2573)/$C$2573)</f>
        <v/>
      </c>
      <c r="AC2482" s="24">
        <f>IF(R2482="","",(R2482-$B$2574)/$C$2574)</f>
        <v/>
      </c>
      <c r="AD2482" s="24">
        <f>IF(S2482="","",(S2482-$B$2575)/$C$2575)</f>
        <v/>
      </c>
      <c r="AE2482" s="24">
        <f>IF(Y2482="","",Y2482-(19.12044933116382+16.522174187581257*U2482))</f>
        <v/>
      </c>
      <c r="AF2482" s="24">
        <f>IF(X2482="","",(X2482-(-0.27268023098325006+0.47142105304415904*V2482+-0.3189264934812436*U2482)--5.286111042926227e-16)/0.7994208745952703)</f>
        <v/>
      </c>
      <c r="AG2482" s="24">
        <f>IF(AA2482="","",(AA2482-(0.5248806186338691+-0.064206457956449*U2482)-5.43454825424064e-16)/0.9977404048781155)</f>
        <v/>
      </c>
      <c r="AH2482" s="25" t="n">
        <v>-2.871598667171745</v>
      </c>
      <c r="AI2482" s="25" t="n">
        <v>0.3487968013641877</v>
      </c>
      <c r="AJ2482" s="25" t="n">
        <v>-0.2965528720660912</v>
      </c>
      <c r="AK2482" s="25" t="n">
        <v>-0.1984313649270989</v>
      </c>
      <c r="AL2482" s="25" t="n">
        <v>3.114906540568372</v>
      </c>
      <c r="AM2482" s="25" t="n">
        <v>0.6244814505595333</v>
      </c>
      <c r="AN2482" s="25" t="n">
        <v>-1.116829743227248</v>
      </c>
      <c r="AO2482" s="25" t="n">
        <v>0.2590041689692972</v>
      </c>
      <c r="AP2482" s="25" t="n">
        <v>-1.001553520271383</v>
      </c>
      <c r="AQ2482" s="25" t="n">
        <v>-0.4149928240825888</v>
      </c>
    </row>
    <row r="2483">
      <c r="A2483" s="23">
        <f>Universe!A2483</f>
        <v/>
      </c>
      <c r="B2483" s="24">
        <f>IF(Universe!W2483="","",(Universe!W2483-$B$2550)/$C$2550)</f>
        <v/>
      </c>
      <c r="C2483" s="24">
        <f>IF(Universe!X2483="","",(Universe!X2483-$B$2551)/$C$2551)</f>
        <v/>
      </c>
      <c r="D2483" s="24">
        <f>IF(Universe!Y2483="","",(Universe!Y2483-$B$2552)/$C$2552)</f>
        <v/>
      </c>
      <c r="E2483" s="24">
        <f>IF(Universe!Z2483="","",(Universe!Z2483-$B$2553)/$C$2553)</f>
        <v/>
      </c>
      <c r="F2483" s="24">
        <f>IF(Universe!AA2483="","",(Universe!AA2483-$B$2554)/$C$2554)</f>
        <v/>
      </c>
      <c r="G2483" s="24">
        <f>IF(Universe!AB2483="","",(Universe!AB2483-$B$2555)/$C$2555)</f>
        <v/>
      </c>
      <c r="H2483" s="24">
        <f>IF(Universe!AC2483="","",(Universe!AC2483-$B$2556)/$C$2556)</f>
        <v/>
      </c>
      <c r="I2483" s="24">
        <f>IF(Universe!AD2483="","",(Universe!AD2483-$B$2557)/$C$2557)</f>
        <v/>
      </c>
      <c r="J2483" s="24">
        <f>IF(Universe!AE2483="","",(Universe!AE2483-$B$2558)/$C$2558)</f>
        <v/>
      </c>
      <c r="K2483" s="24">
        <f>IF(Universe!AF2483="","",(Universe!AF2483-$B$2559)/$C$2559)</f>
        <v/>
      </c>
      <c r="L2483" s="24">
        <f>IF(Universe!AG2483="","",(Universe!AG2483-$B$2560)/$C$2560)</f>
        <v/>
      </c>
      <c r="M2483" s="24">
        <f>IF(Universe!AH2483="","",(Universe!AH2483-$B$2561)/$C$2561)</f>
        <v/>
      </c>
      <c r="N2483" s="24">
        <f>IF(Universe!AI2483="","",(Universe!AI2483-$B$2562)/$C$2562)</f>
        <v/>
      </c>
      <c r="O2483" s="24">
        <f>0.74*IF(B2483="",0,B2483)+0.16*IF(C2483="",0,C2483)+0.1*IF(D2483="",0,D2483)</f>
        <v/>
      </c>
      <c r="P2483" s="24">
        <f>0.35*IF(E2483="",0,E2483)+0.35*IF(F2483="",0,F2483)+0.3*IF(G2483="",0,G2483)</f>
        <v/>
      </c>
      <c r="Q2483" s="24">
        <f>0.656*IF(I2483="",0,I2483)+0.344*IF(H2483="",0,H2483)</f>
        <v/>
      </c>
      <c r="R2483" s="24">
        <f>0.338*IF(J2483="",0,J2483)+0.662*IF(K2483="",0,K2483)</f>
        <v/>
      </c>
      <c r="S2483" s="24">
        <f>0.38*IF(L2483="",0,L2483)+0.35*IF(M2483="",0,M2483)+0.27*IF(N2483="",0,N2483)</f>
        <v/>
      </c>
      <c r="T2483" s="24">
        <f>IF(Universe!S2483="","",((Universe!S2483-$B$2565)/$C$2565)^3)</f>
        <v/>
      </c>
      <c r="U2483" s="24">
        <f>IF(Universe!S2483="","",(Universe!S2483-$B$2565)/$C$2565)</f>
        <v/>
      </c>
      <c r="V2483" s="24">
        <f>IF(Universe!T2483="","",(Universe!T2483-$B$2566)/$C$2566)</f>
        <v/>
      </c>
      <c r="W2483" s="24">
        <f>IF(Universe!U2483="","",(Universe!U2483-$B$2567)/$C$2567)</f>
        <v/>
      </c>
      <c r="X2483" s="24">
        <f>IF(O2483="","",(O2483-$B$2571)/$C$2571)</f>
        <v/>
      </c>
      <c r="Y2483" s="24">
        <f>IF(T2483="","",(T2483-$B$2576)/$C$2576)</f>
        <v/>
      </c>
      <c r="Z2483" s="24">
        <f>IF(Universe!V2483="","",(Universe!V2483-$B$2568)/$C$2568)</f>
        <v/>
      </c>
      <c r="AA2483" s="24">
        <f>IF(P2483="","",(P2483-$B$2572)/$C$2572)</f>
        <v/>
      </c>
      <c r="AB2483" s="24">
        <f>IF(Q2483="","",(Q2483-$B$2573)/$C$2573)</f>
        <v/>
      </c>
      <c r="AC2483" s="24">
        <f>IF(R2483="","",(R2483-$B$2574)/$C$2574)</f>
        <v/>
      </c>
      <c r="AD2483" s="24">
        <f>IF(S2483="","",(S2483-$B$2575)/$C$2575)</f>
        <v/>
      </c>
      <c r="AE2483" s="24">
        <f>IF(Y2483="","",Y2483-(19.12044933116382+16.522174187581257*U2483))</f>
        <v/>
      </c>
      <c r="AF2483" s="24">
        <f>IF(X2483="","",(X2483-(-0.27268023098325006+0.47142105304415904*V2483+-0.3189264934812436*U2483)--5.286111042926227e-16)/0.7994208745952703)</f>
        <v/>
      </c>
      <c r="AG2483" s="24">
        <f>IF(AA2483="","",(AA2483-(0.5248806186338691+-0.064206457956449*U2483)-5.43454825424064e-16)/0.9977404048781155)</f>
        <v/>
      </c>
      <c r="AH2483" s="25" t="n">
        <v>-2.538886223644135</v>
      </c>
      <c r="AI2483" s="25" t="n">
        <v>-0.3313355571531341</v>
      </c>
      <c r="AJ2483" s="25" t="n">
        <v>-0.2791064892242979</v>
      </c>
      <c r="AK2483" s="25" t="n">
        <v>-0.7341827815258218</v>
      </c>
      <c r="AL2483" s="25" t="n">
        <v>3.347196731918434</v>
      </c>
      <c r="AM2483" s="25" t="n">
        <v>1.560278883327323</v>
      </c>
      <c r="AN2483" s="25" t="n">
        <v>-0.8373323874964617</v>
      </c>
      <c r="AO2483" s="25" t="n">
        <v>0.0857424998266656</v>
      </c>
      <c r="AP2483" s="25" t="n">
        <v>-0.6899824163101157</v>
      </c>
      <c r="AQ2483" s="25" t="n">
        <v>-0.2093120599872175</v>
      </c>
    </row>
    <row r="2484">
      <c r="A2484" s="23">
        <f>Universe!A2484</f>
        <v/>
      </c>
      <c r="B2484" s="24">
        <f>IF(Universe!W2484="","",(Universe!W2484-$B$2550)/$C$2550)</f>
        <v/>
      </c>
      <c r="C2484" s="24">
        <f>IF(Universe!X2484="","",(Universe!X2484-$B$2551)/$C$2551)</f>
        <v/>
      </c>
      <c r="D2484" s="24">
        <f>IF(Universe!Y2484="","",(Universe!Y2484-$B$2552)/$C$2552)</f>
        <v/>
      </c>
      <c r="E2484" s="24">
        <f>IF(Universe!Z2484="","",(Universe!Z2484-$B$2553)/$C$2553)</f>
        <v/>
      </c>
      <c r="F2484" s="24">
        <f>IF(Universe!AA2484="","",(Universe!AA2484-$B$2554)/$C$2554)</f>
        <v/>
      </c>
      <c r="G2484" s="24">
        <f>IF(Universe!AB2484="","",(Universe!AB2484-$B$2555)/$C$2555)</f>
        <v/>
      </c>
      <c r="H2484" s="24">
        <f>IF(Universe!AC2484="","",(Universe!AC2484-$B$2556)/$C$2556)</f>
        <v/>
      </c>
      <c r="I2484" s="24">
        <f>IF(Universe!AD2484="","",(Universe!AD2484-$B$2557)/$C$2557)</f>
        <v/>
      </c>
      <c r="J2484" s="24">
        <f>IF(Universe!AE2484="","",(Universe!AE2484-$B$2558)/$C$2558)</f>
        <v/>
      </c>
      <c r="K2484" s="24">
        <f>IF(Universe!AF2484="","",(Universe!AF2484-$B$2559)/$C$2559)</f>
        <v/>
      </c>
      <c r="L2484" s="24">
        <f>IF(Universe!AG2484="","",(Universe!AG2484-$B$2560)/$C$2560)</f>
        <v/>
      </c>
      <c r="M2484" s="24">
        <f>IF(Universe!AH2484="","",(Universe!AH2484-$B$2561)/$C$2561)</f>
        <v/>
      </c>
      <c r="N2484" s="24">
        <f>IF(Universe!AI2484="","",(Universe!AI2484-$B$2562)/$C$2562)</f>
        <v/>
      </c>
      <c r="O2484" s="24">
        <f>0.74*IF(B2484="",0,B2484)+0.16*IF(C2484="",0,C2484)+0.1*IF(D2484="",0,D2484)</f>
        <v/>
      </c>
      <c r="P2484" s="24">
        <f>0.35*IF(E2484="",0,E2484)+0.35*IF(F2484="",0,F2484)+0.3*IF(G2484="",0,G2484)</f>
        <v/>
      </c>
      <c r="Q2484" s="24">
        <f>0.656*IF(I2484="",0,I2484)+0.344*IF(H2484="",0,H2484)</f>
        <v/>
      </c>
      <c r="R2484" s="24">
        <f>0.338*IF(J2484="",0,J2484)+0.662*IF(K2484="",0,K2484)</f>
        <v/>
      </c>
      <c r="S2484" s="24">
        <f>0.38*IF(L2484="",0,L2484)+0.35*IF(M2484="",0,M2484)+0.27*IF(N2484="",0,N2484)</f>
        <v/>
      </c>
      <c r="T2484" s="24">
        <f>IF(Universe!S2484="","",((Universe!S2484-$B$2565)/$C$2565)^3)</f>
        <v/>
      </c>
      <c r="U2484" s="24">
        <f>IF(Universe!S2484="","",(Universe!S2484-$B$2565)/$C$2565)</f>
        <v/>
      </c>
      <c r="V2484" s="24">
        <f>IF(Universe!T2484="","",(Universe!T2484-$B$2566)/$C$2566)</f>
        <v/>
      </c>
      <c r="W2484" s="24">
        <f>IF(Universe!U2484="","",(Universe!U2484-$B$2567)/$C$2567)</f>
        <v/>
      </c>
      <c r="X2484" s="24">
        <f>IF(O2484="","",(O2484-$B$2571)/$C$2571)</f>
        <v/>
      </c>
      <c r="Y2484" s="24">
        <f>IF(T2484="","",(T2484-$B$2576)/$C$2576)</f>
        <v/>
      </c>
      <c r="Z2484" s="24">
        <f>IF(Universe!V2484="","",(Universe!V2484-$B$2568)/$C$2568)</f>
        <v/>
      </c>
      <c r="AA2484" s="24">
        <f>IF(P2484="","",(P2484-$B$2572)/$C$2572)</f>
        <v/>
      </c>
      <c r="AB2484" s="24">
        <f>IF(Q2484="","",(Q2484-$B$2573)/$C$2573)</f>
        <v/>
      </c>
      <c r="AC2484" s="24">
        <f>IF(R2484="","",(R2484-$B$2574)/$C$2574)</f>
        <v/>
      </c>
      <c r="AD2484" s="24">
        <f>IF(S2484="","",(S2484-$B$2575)/$C$2575)</f>
        <v/>
      </c>
      <c r="AE2484" s="24">
        <f>IF(Y2484="","",Y2484-(19.12044933116382+16.522174187581257*U2484))</f>
        <v/>
      </c>
      <c r="AF2484" s="24">
        <f>IF(X2484="","",(X2484-(-0.27268023098325006+0.47142105304415904*V2484+-0.3189264934812436*U2484)--5.286111042926227e-16)/0.7994208745952703)</f>
        <v/>
      </c>
      <c r="AG2484" s="24">
        <f>IF(AA2484="","",(AA2484-(0.5248806186338691+-0.064206457956449*U2484)-5.43454825424064e-16)/0.9977404048781155)</f>
        <v/>
      </c>
      <c r="AH2484" s="25" t="n">
        <v>-3.945301249587472</v>
      </c>
      <c r="AI2484" s="25" t="n">
        <v>-1.024594709873848</v>
      </c>
      <c r="AJ2484" s="25" t="n">
        <v>-0.4575161293340892</v>
      </c>
      <c r="AK2484" s="25" t="n">
        <v>-1.088866738103892</v>
      </c>
      <c r="AL2484" s="25" t="n">
        <v>0.5589098734800523</v>
      </c>
      <c r="AM2484" s="25" t="n">
        <v>1.603730565316762</v>
      </c>
      <c r="AN2484" s="25" t="n">
        <v>-2.084950257471033</v>
      </c>
      <c r="AO2484" s="25" t="n">
        <v>0.1766665665661079</v>
      </c>
      <c r="AP2484" s="25" t="n">
        <v>-1.883638962693378</v>
      </c>
      <c r="AQ2484" s="25" t="n">
        <v>0.0424095263238596</v>
      </c>
    </row>
    <row r="2485">
      <c r="A2485" s="23">
        <f>Universe!A2485</f>
        <v/>
      </c>
      <c r="B2485" s="24">
        <f>IF(Universe!W2485="","",(Universe!W2485-$B$2550)/$C$2550)</f>
        <v/>
      </c>
      <c r="C2485" s="24">
        <f>IF(Universe!X2485="","",(Universe!X2485-$B$2551)/$C$2551)</f>
        <v/>
      </c>
      <c r="D2485" s="24">
        <f>IF(Universe!Y2485="","",(Universe!Y2485-$B$2552)/$C$2552)</f>
        <v/>
      </c>
      <c r="E2485" s="24">
        <f>IF(Universe!Z2485="","",(Universe!Z2485-$B$2553)/$C$2553)</f>
        <v/>
      </c>
      <c r="F2485" s="24">
        <f>IF(Universe!AA2485="","",(Universe!AA2485-$B$2554)/$C$2554)</f>
        <v/>
      </c>
      <c r="G2485" s="24">
        <f>IF(Universe!AB2485="","",(Universe!AB2485-$B$2555)/$C$2555)</f>
        <v/>
      </c>
      <c r="H2485" s="24">
        <f>IF(Universe!AC2485="","",(Universe!AC2485-$B$2556)/$C$2556)</f>
        <v/>
      </c>
      <c r="I2485" s="24">
        <f>IF(Universe!AD2485="","",(Universe!AD2485-$B$2557)/$C$2557)</f>
        <v/>
      </c>
      <c r="J2485" s="24">
        <f>IF(Universe!AE2485="","",(Universe!AE2485-$B$2558)/$C$2558)</f>
        <v/>
      </c>
      <c r="K2485" s="24">
        <f>IF(Universe!AF2485="","",(Universe!AF2485-$B$2559)/$C$2559)</f>
        <v/>
      </c>
      <c r="L2485" s="24">
        <f>IF(Universe!AG2485="","",(Universe!AG2485-$B$2560)/$C$2560)</f>
        <v/>
      </c>
      <c r="M2485" s="24">
        <f>IF(Universe!AH2485="","",(Universe!AH2485-$B$2561)/$C$2561)</f>
        <v/>
      </c>
      <c r="N2485" s="24">
        <f>IF(Universe!AI2485="","",(Universe!AI2485-$B$2562)/$C$2562)</f>
        <v/>
      </c>
      <c r="O2485" s="24">
        <f>0.74*IF(B2485="",0,B2485)+0.16*IF(C2485="",0,C2485)+0.1*IF(D2485="",0,D2485)</f>
        <v/>
      </c>
      <c r="P2485" s="24">
        <f>0.35*IF(E2485="",0,E2485)+0.35*IF(F2485="",0,F2485)+0.3*IF(G2485="",0,G2485)</f>
        <v/>
      </c>
      <c r="Q2485" s="24">
        <f>0.656*IF(I2485="",0,I2485)+0.344*IF(H2485="",0,H2485)</f>
        <v/>
      </c>
      <c r="R2485" s="24">
        <f>0.338*IF(J2485="",0,J2485)+0.662*IF(K2485="",0,K2485)</f>
        <v/>
      </c>
      <c r="S2485" s="24">
        <f>0.38*IF(L2485="",0,L2485)+0.35*IF(M2485="",0,M2485)+0.27*IF(N2485="",0,N2485)</f>
        <v/>
      </c>
      <c r="T2485" s="24">
        <f>IF(Universe!S2485="","",((Universe!S2485-$B$2565)/$C$2565)^3)</f>
        <v/>
      </c>
      <c r="U2485" s="24">
        <f>IF(Universe!S2485="","",(Universe!S2485-$B$2565)/$C$2565)</f>
        <v/>
      </c>
      <c r="V2485" s="24">
        <f>IF(Universe!T2485="","",(Universe!T2485-$B$2566)/$C$2566)</f>
        <v/>
      </c>
      <c r="W2485" s="24">
        <f>IF(Universe!U2485="","",(Universe!U2485-$B$2567)/$C$2567)</f>
        <v/>
      </c>
      <c r="X2485" s="24">
        <f>IF(O2485="","",(O2485-$B$2571)/$C$2571)</f>
        <v/>
      </c>
      <c r="Y2485" s="24">
        <f>IF(T2485="","",(T2485-$B$2576)/$C$2576)</f>
        <v/>
      </c>
      <c r="Z2485" s="24">
        <f>IF(Universe!V2485="","",(Universe!V2485-$B$2568)/$C$2568)</f>
        <v/>
      </c>
      <c r="AA2485" s="24">
        <f>IF(P2485="","",(P2485-$B$2572)/$C$2572)</f>
        <v/>
      </c>
      <c r="AB2485" s="24">
        <f>IF(Q2485="","",(Q2485-$B$2573)/$C$2573)</f>
        <v/>
      </c>
      <c r="AC2485" s="24">
        <f>IF(R2485="","",(R2485-$B$2574)/$C$2574)</f>
        <v/>
      </c>
      <c r="AD2485" s="24">
        <f>IF(S2485="","",(S2485-$B$2575)/$C$2575)</f>
        <v/>
      </c>
      <c r="AE2485" s="24">
        <f>IF(Y2485="","",Y2485-(19.12044933116382+16.522174187581257*U2485))</f>
        <v/>
      </c>
      <c r="AF2485" s="24">
        <f>IF(X2485="","",(X2485-(-0.27268023098325006+0.47142105304415904*V2485+-0.3189264934812436*U2485)--5.286111042926227e-16)/0.7994208745952703)</f>
        <v/>
      </c>
      <c r="AG2485" s="24">
        <f>IF(AA2485="","",(AA2485-(0.5248806186338691+-0.064206457956449*U2485)-5.43454825424064e-16)/0.9977404048781155)</f>
        <v/>
      </c>
      <c r="AH2485" s="25" t="n">
        <v>-2.276092416279</v>
      </c>
      <c r="AI2485" s="25" t="n">
        <v>1.555258533563864</v>
      </c>
      <c r="AJ2485" s="25" t="n">
        <v>-1.09888684038982</v>
      </c>
      <c r="AK2485" s="25" t="n">
        <v>-0.7335204397597643</v>
      </c>
      <c r="AL2485" s="25" t="n">
        <v>3.376869378549844</v>
      </c>
      <c r="AM2485" s="25" t="n">
        <v>0.008351938070258601</v>
      </c>
      <c r="AN2485" s="25" t="n">
        <v>0.3453923781150722</v>
      </c>
      <c r="AO2485" s="25" t="n">
        <v>0.0141710044933554</v>
      </c>
      <c r="AP2485" s="25" t="n">
        <v>-0.2426838882561503</v>
      </c>
      <c r="AQ2485" s="25" t="n">
        <v>1.177266260947542</v>
      </c>
    </row>
    <row r="2486">
      <c r="A2486" s="23">
        <f>Universe!A2486</f>
        <v/>
      </c>
      <c r="B2486" s="24">
        <f>IF(Universe!W2486="","",(Universe!W2486-$B$2550)/$C$2550)</f>
        <v/>
      </c>
      <c r="C2486" s="24">
        <f>IF(Universe!X2486="","",(Universe!X2486-$B$2551)/$C$2551)</f>
        <v/>
      </c>
      <c r="D2486" s="24">
        <f>IF(Universe!Y2486="","",(Universe!Y2486-$B$2552)/$C$2552)</f>
        <v/>
      </c>
      <c r="E2486" s="24">
        <f>IF(Universe!Z2486="","",(Universe!Z2486-$B$2553)/$C$2553)</f>
        <v/>
      </c>
      <c r="F2486" s="24">
        <f>IF(Universe!AA2486="","",(Universe!AA2486-$B$2554)/$C$2554)</f>
        <v/>
      </c>
      <c r="G2486" s="24">
        <f>IF(Universe!AB2486="","",(Universe!AB2486-$B$2555)/$C$2555)</f>
        <v/>
      </c>
      <c r="H2486" s="24">
        <f>IF(Universe!AC2486="","",(Universe!AC2486-$B$2556)/$C$2556)</f>
        <v/>
      </c>
      <c r="I2486" s="24">
        <f>IF(Universe!AD2486="","",(Universe!AD2486-$B$2557)/$C$2557)</f>
        <v/>
      </c>
      <c r="J2486" s="24">
        <f>IF(Universe!AE2486="","",(Universe!AE2486-$B$2558)/$C$2558)</f>
        <v/>
      </c>
      <c r="K2486" s="24">
        <f>IF(Universe!AF2486="","",(Universe!AF2486-$B$2559)/$C$2559)</f>
        <v/>
      </c>
      <c r="L2486" s="24">
        <f>IF(Universe!AG2486="","",(Universe!AG2486-$B$2560)/$C$2560)</f>
        <v/>
      </c>
      <c r="M2486" s="24">
        <f>IF(Universe!AH2486="","",(Universe!AH2486-$B$2561)/$C$2561)</f>
        <v/>
      </c>
      <c r="N2486" s="24">
        <f>IF(Universe!AI2486="","",(Universe!AI2486-$B$2562)/$C$2562)</f>
        <v/>
      </c>
      <c r="O2486" s="24">
        <f>0.74*IF(B2486="",0,B2486)+0.16*IF(C2486="",0,C2486)+0.1*IF(D2486="",0,D2486)</f>
        <v/>
      </c>
      <c r="P2486" s="24">
        <f>0.35*IF(E2486="",0,E2486)+0.35*IF(F2486="",0,F2486)+0.3*IF(G2486="",0,G2486)</f>
        <v/>
      </c>
      <c r="Q2486" s="24">
        <f>0.656*IF(I2486="",0,I2486)+0.344*IF(H2486="",0,H2486)</f>
        <v/>
      </c>
      <c r="R2486" s="24">
        <f>0.338*IF(J2486="",0,J2486)+0.662*IF(K2486="",0,K2486)</f>
        <v/>
      </c>
      <c r="S2486" s="24">
        <f>0.38*IF(L2486="",0,L2486)+0.35*IF(M2486="",0,M2486)+0.27*IF(N2486="",0,N2486)</f>
        <v/>
      </c>
      <c r="T2486" s="24">
        <f>IF(Universe!S2486="","",((Universe!S2486-$B$2565)/$C$2565)^3)</f>
        <v/>
      </c>
      <c r="U2486" s="24">
        <f>IF(Universe!S2486="","",(Universe!S2486-$B$2565)/$C$2565)</f>
        <v/>
      </c>
      <c r="V2486" s="24">
        <f>IF(Universe!T2486="","",(Universe!T2486-$B$2566)/$C$2566)</f>
        <v/>
      </c>
      <c r="W2486" s="24">
        <f>IF(Universe!U2486="","",(Universe!U2486-$B$2567)/$C$2567)</f>
        <v/>
      </c>
      <c r="X2486" s="24">
        <f>IF(O2486="","",(O2486-$B$2571)/$C$2571)</f>
        <v/>
      </c>
      <c r="Y2486" s="24">
        <f>IF(T2486="","",(T2486-$B$2576)/$C$2576)</f>
        <v/>
      </c>
      <c r="Z2486" s="24">
        <f>IF(Universe!V2486="","",(Universe!V2486-$B$2568)/$C$2568)</f>
        <v/>
      </c>
      <c r="AA2486" s="24">
        <f>IF(P2486="","",(P2486-$B$2572)/$C$2572)</f>
        <v/>
      </c>
      <c r="AB2486" s="24">
        <f>IF(Q2486="","",(Q2486-$B$2573)/$C$2573)</f>
        <v/>
      </c>
      <c r="AC2486" s="24">
        <f>IF(R2486="","",(R2486-$B$2574)/$C$2574)</f>
        <v/>
      </c>
      <c r="AD2486" s="24">
        <f>IF(S2486="","",(S2486-$B$2575)/$C$2575)</f>
        <v/>
      </c>
      <c r="AE2486" s="24">
        <f>IF(Y2486="","",Y2486-(19.12044933116382+16.522174187581257*U2486))</f>
        <v/>
      </c>
      <c r="AF2486" s="24">
        <f>IF(X2486="","",(X2486-(-0.27268023098325006+0.47142105304415904*V2486+-0.3189264934812436*U2486)--5.286111042926227e-16)/0.7994208745952703)</f>
        <v/>
      </c>
      <c r="AG2486" s="24">
        <f>IF(AA2486="","",(AA2486-(0.5248806186338691+-0.064206457956449*U2486)-5.43454825424064e-16)/0.9977404048781155)</f>
        <v/>
      </c>
      <c r="AH2486" s="25" t="n">
        <v>-2.526893723547305</v>
      </c>
      <c r="AI2486" s="25" t="n">
        <v>-0.1299004025345328</v>
      </c>
      <c r="AJ2486" s="25" t="n">
        <v>-0.0565117604355846</v>
      </c>
      <c r="AK2486" s="25" t="n">
        <v>-0.8707599092145653</v>
      </c>
      <c r="AL2486" s="25" t="n">
        <v>3.351374248937524</v>
      </c>
      <c r="AM2486" s="25" t="n">
        <v>0.9756042636504292</v>
      </c>
      <c r="AN2486" s="25" t="n">
        <v>-0.7260150465848727</v>
      </c>
      <c r="AO2486" s="25" t="n">
        <v>0.1270167234277519</v>
      </c>
      <c r="AP2486" s="25" t="n">
        <v>-0.0834162101963872</v>
      </c>
      <c r="AQ2486" s="25" t="n">
        <v>-0.5740439477931362</v>
      </c>
    </row>
    <row r="2487">
      <c r="A2487" s="23">
        <f>Universe!A2487</f>
        <v/>
      </c>
      <c r="B2487" s="24">
        <f>IF(Universe!W2487="","",(Universe!W2487-$B$2550)/$C$2550)</f>
        <v/>
      </c>
      <c r="C2487" s="24">
        <f>IF(Universe!X2487="","",(Universe!X2487-$B$2551)/$C$2551)</f>
        <v/>
      </c>
      <c r="D2487" s="24">
        <f>IF(Universe!Y2487="","",(Universe!Y2487-$B$2552)/$C$2552)</f>
        <v/>
      </c>
      <c r="E2487" s="24">
        <f>IF(Universe!Z2487="","",(Universe!Z2487-$B$2553)/$C$2553)</f>
        <v/>
      </c>
      <c r="F2487" s="24">
        <f>IF(Universe!AA2487="","",(Universe!AA2487-$B$2554)/$C$2554)</f>
        <v/>
      </c>
      <c r="G2487" s="24">
        <f>IF(Universe!AB2487="","",(Universe!AB2487-$B$2555)/$C$2555)</f>
        <v/>
      </c>
      <c r="H2487" s="24">
        <f>IF(Universe!AC2487="","",(Universe!AC2487-$B$2556)/$C$2556)</f>
        <v/>
      </c>
      <c r="I2487" s="24">
        <f>IF(Universe!AD2487="","",(Universe!AD2487-$B$2557)/$C$2557)</f>
        <v/>
      </c>
      <c r="J2487" s="24">
        <f>IF(Universe!AE2487="","",(Universe!AE2487-$B$2558)/$C$2558)</f>
        <v/>
      </c>
      <c r="K2487" s="24">
        <f>IF(Universe!AF2487="","",(Universe!AF2487-$B$2559)/$C$2559)</f>
        <v/>
      </c>
      <c r="L2487" s="24">
        <f>IF(Universe!AG2487="","",(Universe!AG2487-$B$2560)/$C$2560)</f>
        <v/>
      </c>
      <c r="M2487" s="24">
        <f>IF(Universe!AH2487="","",(Universe!AH2487-$B$2561)/$C$2561)</f>
        <v/>
      </c>
      <c r="N2487" s="24">
        <f>IF(Universe!AI2487="","",(Universe!AI2487-$B$2562)/$C$2562)</f>
        <v/>
      </c>
      <c r="O2487" s="24">
        <f>0.74*IF(B2487="",0,B2487)+0.16*IF(C2487="",0,C2487)+0.1*IF(D2487="",0,D2487)</f>
        <v/>
      </c>
      <c r="P2487" s="24">
        <f>0.35*IF(E2487="",0,E2487)+0.35*IF(F2487="",0,F2487)+0.3*IF(G2487="",0,G2487)</f>
        <v/>
      </c>
      <c r="Q2487" s="24">
        <f>0.656*IF(I2487="",0,I2487)+0.344*IF(H2487="",0,H2487)</f>
        <v/>
      </c>
      <c r="R2487" s="24">
        <f>0.338*IF(J2487="",0,J2487)+0.662*IF(K2487="",0,K2487)</f>
        <v/>
      </c>
      <c r="S2487" s="24">
        <f>0.38*IF(L2487="",0,L2487)+0.35*IF(M2487="",0,M2487)+0.27*IF(N2487="",0,N2487)</f>
        <v/>
      </c>
      <c r="T2487" s="24">
        <f>IF(Universe!S2487="","",((Universe!S2487-$B$2565)/$C$2565)^3)</f>
        <v/>
      </c>
      <c r="U2487" s="24">
        <f>IF(Universe!S2487="","",(Universe!S2487-$B$2565)/$C$2565)</f>
        <v/>
      </c>
      <c r="V2487" s="24">
        <f>IF(Universe!T2487="","",(Universe!T2487-$B$2566)/$C$2566)</f>
        <v/>
      </c>
      <c r="W2487" s="24">
        <f>IF(Universe!U2487="","",(Universe!U2487-$B$2567)/$C$2567)</f>
        <v/>
      </c>
      <c r="X2487" s="24">
        <f>IF(O2487="","",(O2487-$B$2571)/$C$2571)</f>
        <v/>
      </c>
      <c r="Y2487" s="24">
        <f>IF(T2487="","",(T2487-$B$2576)/$C$2576)</f>
        <v/>
      </c>
      <c r="Z2487" s="24">
        <f>IF(Universe!V2487="","",(Universe!V2487-$B$2568)/$C$2568)</f>
        <v/>
      </c>
      <c r="AA2487" s="24">
        <f>IF(P2487="","",(P2487-$B$2572)/$C$2572)</f>
        <v/>
      </c>
      <c r="AB2487" s="24">
        <f>IF(Q2487="","",(Q2487-$B$2573)/$C$2573)</f>
        <v/>
      </c>
      <c r="AC2487" s="24">
        <f>IF(R2487="","",(R2487-$B$2574)/$C$2574)</f>
        <v/>
      </c>
      <c r="AD2487" s="24">
        <f>IF(S2487="","",(S2487-$B$2575)/$C$2575)</f>
        <v/>
      </c>
      <c r="AE2487" s="24">
        <f>IF(Y2487="","",Y2487-(19.12044933116382+16.522174187581257*U2487))</f>
        <v/>
      </c>
      <c r="AF2487" s="24">
        <f>IF(X2487="","",(X2487-(-0.27268023098325006+0.47142105304415904*V2487+-0.3189264934812436*U2487)--5.286111042926227e-16)/0.7994208745952703)</f>
        <v/>
      </c>
      <c r="AG2487" s="24">
        <f>IF(AA2487="","",(AA2487-(0.5248806186338691+-0.064206457956449*U2487)-5.43454825424064e-16)/0.9977404048781155)</f>
        <v/>
      </c>
      <c r="AH2487" s="25" t="n">
        <v>-1.304267781069118</v>
      </c>
      <c r="AI2487" s="25" t="n">
        <v>0.8411678244082743</v>
      </c>
      <c r="AJ2487" s="25" t="n">
        <v>-0.247696001465922</v>
      </c>
      <c r="AK2487" s="25" t="n">
        <v>-0.3325065362249756</v>
      </c>
      <c r="AL2487" s="25" t="n">
        <v>2.547856239863968</v>
      </c>
      <c r="AM2487" s="25" t="n">
        <v>-0.1894240969158304</v>
      </c>
      <c r="AN2487" s="25" t="n">
        <v>0.440643536214471</v>
      </c>
      <c r="AO2487" s="25" t="n">
        <v>-0.0076581553682868</v>
      </c>
      <c r="AP2487" s="25" t="n">
        <v>-0.6686801517923485</v>
      </c>
      <c r="AQ2487" s="25" t="n">
        <v>-0.0586454933122697</v>
      </c>
    </row>
    <row r="2488">
      <c r="A2488" s="23">
        <f>Universe!A2488</f>
        <v/>
      </c>
      <c r="B2488" s="24">
        <f>IF(Universe!W2488="","",(Universe!W2488-$B$2550)/$C$2550)</f>
        <v/>
      </c>
      <c r="C2488" s="24">
        <f>IF(Universe!X2488="","",(Universe!X2488-$B$2551)/$C$2551)</f>
        <v/>
      </c>
      <c r="D2488" s="24">
        <f>IF(Universe!Y2488="","",(Universe!Y2488-$B$2552)/$C$2552)</f>
        <v/>
      </c>
      <c r="E2488" s="24">
        <f>IF(Universe!Z2488="","",(Universe!Z2488-$B$2553)/$C$2553)</f>
        <v/>
      </c>
      <c r="F2488" s="24">
        <f>IF(Universe!AA2488="","",(Universe!AA2488-$B$2554)/$C$2554)</f>
        <v/>
      </c>
      <c r="G2488" s="24">
        <f>IF(Universe!AB2488="","",(Universe!AB2488-$B$2555)/$C$2555)</f>
        <v/>
      </c>
      <c r="H2488" s="24">
        <f>IF(Universe!AC2488="","",(Universe!AC2488-$B$2556)/$C$2556)</f>
        <v/>
      </c>
      <c r="I2488" s="24">
        <f>IF(Universe!AD2488="","",(Universe!AD2488-$B$2557)/$C$2557)</f>
        <v/>
      </c>
      <c r="J2488" s="24">
        <f>IF(Universe!AE2488="","",(Universe!AE2488-$B$2558)/$C$2558)</f>
        <v/>
      </c>
      <c r="K2488" s="24">
        <f>IF(Universe!AF2488="","",(Universe!AF2488-$B$2559)/$C$2559)</f>
        <v/>
      </c>
      <c r="L2488" s="24">
        <f>IF(Universe!AG2488="","",(Universe!AG2488-$B$2560)/$C$2560)</f>
        <v/>
      </c>
      <c r="M2488" s="24">
        <f>IF(Universe!AH2488="","",(Universe!AH2488-$B$2561)/$C$2561)</f>
        <v/>
      </c>
      <c r="N2488" s="24">
        <f>IF(Universe!AI2488="","",(Universe!AI2488-$B$2562)/$C$2562)</f>
        <v/>
      </c>
      <c r="O2488" s="24">
        <f>0.74*IF(B2488="",0,B2488)+0.16*IF(C2488="",0,C2488)+0.1*IF(D2488="",0,D2488)</f>
        <v/>
      </c>
      <c r="P2488" s="24">
        <f>0.35*IF(E2488="",0,E2488)+0.35*IF(F2488="",0,F2488)+0.3*IF(G2488="",0,G2488)</f>
        <v/>
      </c>
      <c r="Q2488" s="24">
        <f>0.656*IF(I2488="",0,I2488)+0.344*IF(H2488="",0,H2488)</f>
        <v/>
      </c>
      <c r="R2488" s="24">
        <f>0.338*IF(J2488="",0,J2488)+0.662*IF(K2488="",0,K2488)</f>
        <v/>
      </c>
      <c r="S2488" s="24">
        <f>0.38*IF(L2488="",0,L2488)+0.35*IF(M2488="",0,M2488)+0.27*IF(N2488="",0,N2488)</f>
        <v/>
      </c>
      <c r="T2488" s="24">
        <f>IF(Universe!S2488="","",((Universe!S2488-$B$2565)/$C$2565)^3)</f>
        <v/>
      </c>
      <c r="U2488" s="24">
        <f>IF(Universe!S2488="","",(Universe!S2488-$B$2565)/$C$2565)</f>
        <v/>
      </c>
      <c r="V2488" s="24">
        <f>IF(Universe!T2488="","",(Universe!T2488-$B$2566)/$C$2566)</f>
        <v/>
      </c>
      <c r="W2488" s="24">
        <f>IF(Universe!U2488="","",(Universe!U2488-$B$2567)/$C$2567)</f>
        <v/>
      </c>
      <c r="X2488" s="24">
        <f>IF(O2488="","",(O2488-$B$2571)/$C$2571)</f>
        <v/>
      </c>
      <c r="Y2488" s="24">
        <f>IF(T2488="","",(T2488-$B$2576)/$C$2576)</f>
        <v/>
      </c>
      <c r="Z2488" s="24">
        <f>IF(Universe!V2488="","",(Universe!V2488-$B$2568)/$C$2568)</f>
        <v/>
      </c>
      <c r="AA2488" s="24">
        <f>IF(P2488="","",(P2488-$B$2572)/$C$2572)</f>
        <v/>
      </c>
      <c r="AB2488" s="24">
        <f>IF(Q2488="","",(Q2488-$B$2573)/$C$2573)</f>
        <v/>
      </c>
      <c r="AC2488" s="24">
        <f>IF(R2488="","",(R2488-$B$2574)/$C$2574)</f>
        <v/>
      </c>
      <c r="AD2488" s="24">
        <f>IF(S2488="","",(S2488-$B$2575)/$C$2575)</f>
        <v/>
      </c>
      <c r="AE2488" s="24">
        <f>IF(Y2488="","",Y2488-(19.12044933116382+16.522174187581257*U2488))</f>
        <v/>
      </c>
      <c r="AF2488" s="24">
        <f>IF(X2488="","",(X2488-(-0.27268023098325006+0.47142105304415904*V2488+-0.3189264934812436*U2488)--5.286111042926227e-16)/0.7994208745952703)</f>
        <v/>
      </c>
      <c r="AG2488" s="24">
        <f>IF(AA2488="","",(AA2488-(0.5248806186338691+-0.064206457956449*U2488)-5.43454825424064e-16)/0.9977404048781155)</f>
        <v/>
      </c>
      <c r="AH2488" s="25" t="n">
        <v>-1.602622818385391</v>
      </c>
      <c r="AI2488" s="25" t="n">
        <v>-0.6466147933802693</v>
      </c>
      <c r="AJ2488" s="25" t="n">
        <v>-0.429737343011436</v>
      </c>
      <c r="AK2488" s="25" t="n">
        <v>-0.08126316695557489</v>
      </c>
      <c r="AL2488" s="25" t="n">
        <v>2.935523129404055</v>
      </c>
      <c r="AM2488" s="25" t="n">
        <v>-0.0462266741651472</v>
      </c>
      <c r="AN2488" s="25" t="n">
        <v>-0.1330019612400877</v>
      </c>
      <c r="AO2488" s="25" t="n">
        <v>0.005151924914756</v>
      </c>
      <c r="AP2488" s="25" t="n">
        <v>-0.3351990444479193</v>
      </c>
      <c r="AQ2488" s="25" t="n">
        <v>-0.4371354573674261</v>
      </c>
    </row>
    <row r="2489">
      <c r="A2489" s="23">
        <f>Universe!A2489</f>
        <v/>
      </c>
      <c r="B2489" s="24">
        <f>IF(Universe!W2489="","",(Universe!W2489-$B$2550)/$C$2550)</f>
        <v/>
      </c>
      <c r="C2489" s="24">
        <f>IF(Universe!X2489="","",(Universe!X2489-$B$2551)/$C$2551)</f>
        <v/>
      </c>
      <c r="D2489" s="24">
        <f>IF(Universe!Y2489="","",(Universe!Y2489-$B$2552)/$C$2552)</f>
        <v/>
      </c>
      <c r="E2489" s="24">
        <f>IF(Universe!Z2489="","",(Universe!Z2489-$B$2553)/$C$2553)</f>
        <v/>
      </c>
      <c r="F2489" s="24">
        <f>IF(Universe!AA2489="","",(Universe!AA2489-$B$2554)/$C$2554)</f>
        <v/>
      </c>
      <c r="G2489" s="24">
        <f>IF(Universe!AB2489="","",(Universe!AB2489-$B$2555)/$C$2555)</f>
        <v/>
      </c>
      <c r="H2489" s="24">
        <f>IF(Universe!AC2489="","",(Universe!AC2489-$B$2556)/$C$2556)</f>
        <v/>
      </c>
      <c r="I2489" s="24">
        <f>IF(Universe!AD2489="","",(Universe!AD2489-$B$2557)/$C$2557)</f>
        <v/>
      </c>
      <c r="J2489" s="24">
        <f>IF(Universe!AE2489="","",(Universe!AE2489-$B$2558)/$C$2558)</f>
        <v/>
      </c>
      <c r="K2489" s="24">
        <f>IF(Universe!AF2489="","",(Universe!AF2489-$B$2559)/$C$2559)</f>
        <v/>
      </c>
      <c r="L2489" s="24">
        <f>IF(Universe!AG2489="","",(Universe!AG2489-$B$2560)/$C$2560)</f>
        <v/>
      </c>
      <c r="M2489" s="24">
        <f>IF(Universe!AH2489="","",(Universe!AH2489-$B$2561)/$C$2561)</f>
        <v/>
      </c>
      <c r="N2489" s="24">
        <f>IF(Universe!AI2489="","",(Universe!AI2489-$B$2562)/$C$2562)</f>
        <v/>
      </c>
      <c r="O2489" s="24">
        <f>0.74*IF(B2489="",0,B2489)+0.16*IF(C2489="",0,C2489)+0.1*IF(D2489="",0,D2489)</f>
        <v/>
      </c>
      <c r="P2489" s="24">
        <f>0.35*IF(E2489="",0,E2489)+0.35*IF(F2489="",0,F2489)+0.3*IF(G2489="",0,G2489)</f>
        <v/>
      </c>
      <c r="Q2489" s="24">
        <f>0.656*IF(I2489="",0,I2489)+0.344*IF(H2489="",0,H2489)</f>
        <v/>
      </c>
      <c r="R2489" s="24">
        <f>0.338*IF(J2489="",0,J2489)+0.662*IF(K2489="",0,K2489)</f>
        <v/>
      </c>
      <c r="S2489" s="24">
        <f>0.38*IF(L2489="",0,L2489)+0.35*IF(M2489="",0,M2489)+0.27*IF(N2489="",0,N2489)</f>
        <v/>
      </c>
      <c r="T2489" s="24">
        <f>IF(Universe!S2489="","",((Universe!S2489-$B$2565)/$C$2565)^3)</f>
        <v/>
      </c>
      <c r="U2489" s="24">
        <f>IF(Universe!S2489="","",(Universe!S2489-$B$2565)/$C$2565)</f>
        <v/>
      </c>
      <c r="V2489" s="24">
        <f>IF(Universe!T2489="","",(Universe!T2489-$B$2566)/$C$2566)</f>
        <v/>
      </c>
      <c r="W2489" s="24">
        <f>IF(Universe!U2489="","",(Universe!U2489-$B$2567)/$C$2567)</f>
        <v/>
      </c>
      <c r="X2489" s="24">
        <f>IF(O2489="","",(O2489-$B$2571)/$C$2571)</f>
        <v/>
      </c>
      <c r="Y2489" s="24">
        <f>IF(T2489="","",(T2489-$B$2576)/$C$2576)</f>
        <v/>
      </c>
      <c r="Z2489" s="24">
        <f>IF(Universe!V2489="","",(Universe!V2489-$B$2568)/$C$2568)</f>
        <v/>
      </c>
      <c r="AA2489" s="24">
        <f>IF(P2489="","",(P2489-$B$2572)/$C$2572)</f>
        <v/>
      </c>
      <c r="AB2489" s="24">
        <f>IF(Q2489="","",(Q2489-$B$2573)/$C$2573)</f>
        <v/>
      </c>
      <c r="AC2489" s="24">
        <f>IF(R2489="","",(R2489-$B$2574)/$C$2574)</f>
        <v/>
      </c>
      <c r="AD2489" s="24">
        <f>IF(S2489="","",(S2489-$B$2575)/$C$2575)</f>
        <v/>
      </c>
      <c r="AE2489" s="24">
        <f>IF(Y2489="","",Y2489-(19.12044933116382+16.522174187581257*U2489))</f>
        <v/>
      </c>
      <c r="AF2489" s="24">
        <f>IF(X2489="","",(X2489-(-0.27268023098325006+0.47142105304415904*V2489+-0.3189264934812436*U2489)--5.286111042926227e-16)/0.7994208745952703)</f>
        <v/>
      </c>
      <c r="AG2489" s="24">
        <f>IF(AA2489="","",(AA2489-(0.5248806186338691+-0.064206457956449*U2489)-5.43454825424064e-16)/0.9977404048781155)</f>
        <v/>
      </c>
      <c r="AH2489" s="25" t="n">
        <v>-3.435484929307068</v>
      </c>
      <c r="AI2489" s="25" t="n">
        <v>-1.089952214238225</v>
      </c>
      <c r="AJ2489" s="25" t="n">
        <v>-0.6569980456637702</v>
      </c>
      <c r="AK2489" s="25" t="n">
        <v>-0.9197835492011556</v>
      </c>
      <c r="AL2489" s="25" t="n">
        <v>2.149391779171034</v>
      </c>
      <c r="AM2489" s="25" t="n">
        <v>0.6785063310550986</v>
      </c>
      <c r="AN2489" s="25" t="n">
        <v>-1.248230554947952</v>
      </c>
      <c r="AO2489" s="25" t="n">
        <v>0.0454263517861681</v>
      </c>
      <c r="AP2489" s="25" t="n">
        <v>-0.1476874898912002</v>
      </c>
      <c r="AQ2489" s="25" t="n">
        <v>0.9473193356427376</v>
      </c>
    </row>
    <row r="2490">
      <c r="A2490" s="23">
        <f>Universe!A2490</f>
        <v/>
      </c>
      <c r="B2490" s="24">
        <f>IF(Universe!W2490="","",(Universe!W2490-$B$2550)/$C$2550)</f>
        <v/>
      </c>
      <c r="C2490" s="24">
        <f>IF(Universe!X2490="","",(Universe!X2490-$B$2551)/$C$2551)</f>
        <v/>
      </c>
      <c r="D2490" s="24">
        <f>IF(Universe!Y2490="","",(Universe!Y2490-$B$2552)/$C$2552)</f>
        <v/>
      </c>
      <c r="E2490" s="24">
        <f>IF(Universe!Z2490="","",(Universe!Z2490-$B$2553)/$C$2553)</f>
        <v/>
      </c>
      <c r="F2490" s="24">
        <f>IF(Universe!AA2490="","",(Universe!AA2490-$B$2554)/$C$2554)</f>
        <v/>
      </c>
      <c r="G2490" s="24">
        <f>IF(Universe!AB2490="","",(Universe!AB2490-$B$2555)/$C$2555)</f>
        <v/>
      </c>
      <c r="H2490" s="24">
        <f>IF(Universe!AC2490="","",(Universe!AC2490-$B$2556)/$C$2556)</f>
        <v/>
      </c>
      <c r="I2490" s="24">
        <f>IF(Universe!AD2490="","",(Universe!AD2490-$B$2557)/$C$2557)</f>
        <v/>
      </c>
      <c r="J2490" s="24">
        <f>IF(Universe!AE2490="","",(Universe!AE2490-$B$2558)/$C$2558)</f>
        <v/>
      </c>
      <c r="K2490" s="24">
        <f>IF(Universe!AF2490="","",(Universe!AF2490-$B$2559)/$C$2559)</f>
        <v/>
      </c>
      <c r="L2490" s="24">
        <f>IF(Universe!AG2490="","",(Universe!AG2490-$B$2560)/$C$2560)</f>
        <v/>
      </c>
      <c r="M2490" s="24">
        <f>IF(Universe!AH2490="","",(Universe!AH2490-$B$2561)/$C$2561)</f>
        <v/>
      </c>
      <c r="N2490" s="24">
        <f>IF(Universe!AI2490="","",(Universe!AI2490-$B$2562)/$C$2562)</f>
        <v/>
      </c>
      <c r="O2490" s="24">
        <f>0.74*IF(B2490="",0,B2490)+0.16*IF(C2490="",0,C2490)+0.1*IF(D2490="",0,D2490)</f>
        <v/>
      </c>
      <c r="P2490" s="24">
        <f>0.35*IF(E2490="",0,E2490)+0.35*IF(F2490="",0,F2490)+0.3*IF(G2490="",0,G2490)</f>
        <v/>
      </c>
      <c r="Q2490" s="24">
        <f>0.656*IF(I2490="",0,I2490)+0.344*IF(H2490="",0,H2490)</f>
        <v/>
      </c>
      <c r="R2490" s="24">
        <f>0.338*IF(J2490="",0,J2490)+0.662*IF(K2490="",0,K2490)</f>
        <v/>
      </c>
      <c r="S2490" s="24">
        <f>0.38*IF(L2490="",0,L2490)+0.35*IF(M2490="",0,M2490)+0.27*IF(N2490="",0,N2490)</f>
        <v/>
      </c>
      <c r="T2490" s="24">
        <f>IF(Universe!S2490="","",((Universe!S2490-$B$2565)/$C$2565)^3)</f>
        <v/>
      </c>
      <c r="U2490" s="24">
        <f>IF(Universe!S2490="","",(Universe!S2490-$B$2565)/$C$2565)</f>
        <v/>
      </c>
      <c r="V2490" s="24">
        <f>IF(Universe!T2490="","",(Universe!T2490-$B$2566)/$C$2566)</f>
        <v/>
      </c>
      <c r="W2490" s="24">
        <f>IF(Universe!U2490="","",(Universe!U2490-$B$2567)/$C$2567)</f>
        <v/>
      </c>
      <c r="X2490" s="24">
        <f>IF(O2490="","",(O2490-$B$2571)/$C$2571)</f>
        <v/>
      </c>
      <c r="Y2490" s="24">
        <f>IF(T2490="","",(T2490-$B$2576)/$C$2576)</f>
        <v/>
      </c>
      <c r="Z2490" s="24">
        <f>IF(Universe!V2490="","",(Universe!V2490-$B$2568)/$C$2568)</f>
        <v/>
      </c>
      <c r="AA2490" s="24">
        <f>IF(P2490="","",(P2490-$B$2572)/$C$2572)</f>
        <v/>
      </c>
      <c r="AB2490" s="24">
        <f>IF(Q2490="","",(Q2490-$B$2573)/$C$2573)</f>
        <v/>
      </c>
      <c r="AC2490" s="24">
        <f>IF(R2490="","",(R2490-$B$2574)/$C$2574)</f>
        <v/>
      </c>
      <c r="AD2490" s="24">
        <f>IF(S2490="","",(S2490-$B$2575)/$C$2575)</f>
        <v/>
      </c>
      <c r="AE2490" s="24">
        <f>IF(Y2490="","",Y2490-(19.12044933116382+16.522174187581257*U2490))</f>
        <v/>
      </c>
      <c r="AF2490" s="24">
        <f>IF(X2490="","",(X2490-(-0.27268023098325006+0.47142105304415904*V2490+-0.3189264934812436*U2490)--5.286111042926227e-16)/0.7994208745952703)</f>
        <v/>
      </c>
      <c r="AG2490" s="24">
        <f>IF(AA2490="","",(AA2490-(0.5248806186338691+-0.064206457956449*U2490)-5.43454825424064e-16)/0.9977404048781155)</f>
        <v/>
      </c>
      <c r="AH2490" s="25" t="n">
        <v>-1.502360072025765</v>
      </c>
      <c r="AI2490" s="25" t="n">
        <v>-0.9847075435007314</v>
      </c>
      <c r="AJ2490" s="25" t="n">
        <v>-1.410137197916756</v>
      </c>
      <c r="AK2490" s="25" t="n">
        <v>1.402346447245683</v>
      </c>
      <c r="AL2490" s="25" t="n">
        <v>2.816443945815206</v>
      </c>
      <c r="AM2490" s="25" t="n">
        <v>-0.0751384083531505</v>
      </c>
      <c r="AN2490" s="25" t="n">
        <v>0.0997079986473558</v>
      </c>
      <c r="AO2490" s="25" t="n">
        <v>-0.0299443163818964</v>
      </c>
      <c r="AP2490" s="25" t="n">
        <v>-0.629936981231993</v>
      </c>
      <c r="AQ2490" s="25" t="n">
        <v>-0.4829181285624831</v>
      </c>
    </row>
    <row r="2491">
      <c r="A2491" s="23">
        <f>Universe!A2491</f>
        <v/>
      </c>
      <c r="B2491" s="24">
        <f>IF(Universe!W2491="","",(Universe!W2491-$B$2550)/$C$2550)</f>
        <v/>
      </c>
      <c r="C2491" s="24">
        <f>IF(Universe!X2491="","",(Universe!X2491-$B$2551)/$C$2551)</f>
        <v/>
      </c>
      <c r="D2491" s="24">
        <f>IF(Universe!Y2491="","",(Universe!Y2491-$B$2552)/$C$2552)</f>
        <v/>
      </c>
      <c r="E2491" s="24">
        <f>IF(Universe!Z2491="","",(Universe!Z2491-$B$2553)/$C$2553)</f>
        <v/>
      </c>
      <c r="F2491" s="24">
        <f>IF(Universe!AA2491="","",(Universe!AA2491-$B$2554)/$C$2554)</f>
        <v/>
      </c>
      <c r="G2491" s="24">
        <f>IF(Universe!AB2491="","",(Universe!AB2491-$B$2555)/$C$2555)</f>
        <v/>
      </c>
      <c r="H2491" s="24">
        <f>IF(Universe!AC2491="","",(Universe!AC2491-$B$2556)/$C$2556)</f>
        <v/>
      </c>
      <c r="I2491" s="24">
        <f>IF(Universe!AD2491="","",(Universe!AD2491-$B$2557)/$C$2557)</f>
        <v/>
      </c>
      <c r="J2491" s="24">
        <f>IF(Universe!AE2491="","",(Universe!AE2491-$B$2558)/$C$2558)</f>
        <v/>
      </c>
      <c r="K2491" s="24">
        <f>IF(Universe!AF2491="","",(Universe!AF2491-$B$2559)/$C$2559)</f>
        <v/>
      </c>
      <c r="L2491" s="24">
        <f>IF(Universe!AG2491="","",(Universe!AG2491-$B$2560)/$C$2560)</f>
        <v/>
      </c>
      <c r="M2491" s="24">
        <f>IF(Universe!AH2491="","",(Universe!AH2491-$B$2561)/$C$2561)</f>
        <v/>
      </c>
      <c r="N2491" s="24">
        <f>IF(Universe!AI2491="","",(Universe!AI2491-$B$2562)/$C$2562)</f>
        <v/>
      </c>
      <c r="O2491" s="24">
        <f>0.74*IF(B2491="",0,B2491)+0.16*IF(C2491="",0,C2491)+0.1*IF(D2491="",0,D2491)</f>
        <v/>
      </c>
      <c r="P2491" s="24">
        <f>0.35*IF(E2491="",0,E2491)+0.35*IF(F2491="",0,F2491)+0.3*IF(G2491="",0,G2491)</f>
        <v/>
      </c>
      <c r="Q2491" s="24">
        <f>0.656*IF(I2491="",0,I2491)+0.344*IF(H2491="",0,H2491)</f>
        <v/>
      </c>
      <c r="R2491" s="24">
        <f>0.338*IF(J2491="",0,J2491)+0.662*IF(K2491="",0,K2491)</f>
        <v/>
      </c>
      <c r="S2491" s="24">
        <f>0.38*IF(L2491="",0,L2491)+0.35*IF(M2491="",0,M2491)+0.27*IF(N2491="",0,N2491)</f>
        <v/>
      </c>
      <c r="T2491" s="24">
        <f>IF(Universe!S2491="","",((Universe!S2491-$B$2565)/$C$2565)^3)</f>
        <v/>
      </c>
      <c r="U2491" s="24">
        <f>IF(Universe!S2491="","",(Universe!S2491-$B$2565)/$C$2565)</f>
        <v/>
      </c>
      <c r="V2491" s="24">
        <f>IF(Universe!T2491="","",(Universe!T2491-$B$2566)/$C$2566)</f>
        <v/>
      </c>
      <c r="W2491" s="24">
        <f>IF(Universe!U2491="","",(Universe!U2491-$B$2567)/$C$2567)</f>
        <v/>
      </c>
      <c r="X2491" s="24">
        <f>IF(O2491="","",(O2491-$B$2571)/$C$2571)</f>
        <v/>
      </c>
      <c r="Y2491" s="24">
        <f>IF(T2491="","",(T2491-$B$2576)/$C$2576)</f>
        <v/>
      </c>
      <c r="Z2491" s="24">
        <f>IF(Universe!V2491="","",(Universe!V2491-$B$2568)/$C$2568)</f>
        <v/>
      </c>
      <c r="AA2491" s="24">
        <f>IF(P2491="","",(P2491-$B$2572)/$C$2572)</f>
        <v/>
      </c>
      <c r="AB2491" s="24">
        <f>IF(Q2491="","",(Q2491-$B$2573)/$C$2573)</f>
        <v/>
      </c>
      <c r="AC2491" s="24">
        <f>IF(R2491="","",(R2491-$B$2574)/$C$2574)</f>
        <v/>
      </c>
      <c r="AD2491" s="24">
        <f>IF(S2491="","",(S2491-$B$2575)/$C$2575)</f>
        <v/>
      </c>
      <c r="AE2491" s="24">
        <f>IF(Y2491="","",Y2491-(19.12044933116382+16.522174187581257*U2491))</f>
        <v/>
      </c>
      <c r="AF2491" s="24">
        <f>IF(X2491="","",(X2491-(-0.27268023098325006+0.47142105304415904*V2491+-0.3189264934812436*U2491)--5.286111042926227e-16)/0.7994208745952703)</f>
        <v/>
      </c>
      <c r="AG2491" s="24">
        <f>IF(AA2491="","",(AA2491-(0.5248806186338691+-0.064206457956449*U2491)-5.43454825424064e-16)/0.9977404048781155)</f>
        <v/>
      </c>
      <c r="AH2491" s="25" t="n">
        <v>-2.786872664508302</v>
      </c>
      <c r="AI2491" s="25" t="n">
        <v>0.4505311658467832</v>
      </c>
      <c r="AJ2491" s="25" t="n">
        <v>0.5682989949317528</v>
      </c>
      <c r="AK2491" s="25" t="n">
        <v>-1.103839965469043</v>
      </c>
      <c r="AL2491" s="25" t="n">
        <v>3.196081293439907</v>
      </c>
      <c r="AM2491" s="25" t="n">
        <v>0.0220654417642214</v>
      </c>
      <c r="AN2491" s="25" t="n">
        <v>0.7601540441471577</v>
      </c>
      <c r="AO2491" s="25" t="n">
        <v>0.0082764173892226</v>
      </c>
      <c r="AP2491" s="25" t="n">
        <v>-0.1125300660353217</v>
      </c>
      <c r="AQ2491" s="25" t="n">
        <v>0.4301659858908635</v>
      </c>
    </row>
    <row r="2492">
      <c r="A2492" s="23">
        <f>Universe!A2492</f>
        <v/>
      </c>
      <c r="B2492" s="24">
        <f>IF(Universe!W2492="","",(Universe!W2492-$B$2550)/$C$2550)</f>
        <v/>
      </c>
      <c r="C2492" s="24">
        <f>IF(Universe!X2492="","",(Universe!X2492-$B$2551)/$C$2551)</f>
        <v/>
      </c>
      <c r="D2492" s="24">
        <f>IF(Universe!Y2492="","",(Universe!Y2492-$B$2552)/$C$2552)</f>
        <v/>
      </c>
      <c r="E2492" s="24">
        <f>IF(Universe!Z2492="","",(Universe!Z2492-$B$2553)/$C$2553)</f>
        <v/>
      </c>
      <c r="F2492" s="24">
        <f>IF(Universe!AA2492="","",(Universe!AA2492-$B$2554)/$C$2554)</f>
        <v/>
      </c>
      <c r="G2492" s="24">
        <f>IF(Universe!AB2492="","",(Universe!AB2492-$B$2555)/$C$2555)</f>
        <v/>
      </c>
      <c r="H2492" s="24">
        <f>IF(Universe!AC2492="","",(Universe!AC2492-$B$2556)/$C$2556)</f>
        <v/>
      </c>
      <c r="I2492" s="24">
        <f>IF(Universe!AD2492="","",(Universe!AD2492-$B$2557)/$C$2557)</f>
        <v/>
      </c>
      <c r="J2492" s="24">
        <f>IF(Universe!AE2492="","",(Universe!AE2492-$B$2558)/$C$2558)</f>
        <v/>
      </c>
      <c r="K2492" s="24">
        <f>IF(Universe!AF2492="","",(Universe!AF2492-$B$2559)/$C$2559)</f>
        <v/>
      </c>
      <c r="L2492" s="24">
        <f>IF(Universe!AG2492="","",(Universe!AG2492-$B$2560)/$C$2560)</f>
        <v/>
      </c>
      <c r="M2492" s="24">
        <f>IF(Universe!AH2492="","",(Universe!AH2492-$B$2561)/$C$2561)</f>
        <v/>
      </c>
      <c r="N2492" s="24">
        <f>IF(Universe!AI2492="","",(Universe!AI2492-$B$2562)/$C$2562)</f>
        <v/>
      </c>
      <c r="O2492" s="24">
        <f>0.74*IF(B2492="",0,B2492)+0.16*IF(C2492="",0,C2492)+0.1*IF(D2492="",0,D2492)</f>
        <v/>
      </c>
      <c r="P2492" s="24">
        <f>0.35*IF(E2492="",0,E2492)+0.35*IF(F2492="",0,F2492)+0.3*IF(G2492="",0,G2492)</f>
        <v/>
      </c>
      <c r="Q2492" s="24">
        <f>0.656*IF(I2492="",0,I2492)+0.344*IF(H2492="",0,H2492)</f>
        <v/>
      </c>
      <c r="R2492" s="24">
        <f>0.338*IF(J2492="",0,J2492)+0.662*IF(K2492="",0,K2492)</f>
        <v/>
      </c>
      <c r="S2492" s="24">
        <f>0.38*IF(L2492="",0,L2492)+0.35*IF(M2492="",0,M2492)+0.27*IF(N2492="",0,N2492)</f>
        <v/>
      </c>
      <c r="T2492" s="24">
        <f>IF(Universe!S2492="","",((Universe!S2492-$B$2565)/$C$2565)^3)</f>
        <v/>
      </c>
      <c r="U2492" s="24">
        <f>IF(Universe!S2492="","",(Universe!S2492-$B$2565)/$C$2565)</f>
        <v/>
      </c>
      <c r="V2492" s="24">
        <f>IF(Universe!T2492="","",(Universe!T2492-$B$2566)/$C$2566)</f>
        <v/>
      </c>
      <c r="W2492" s="24">
        <f>IF(Universe!U2492="","",(Universe!U2492-$B$2567)/$C$2567)</f>
        <v/>
      </c>
      <c r="X2492" s="24">
        <f>IF(O2492="","",(O2492-$B$2571)/$C$2571)</f>
        <v/>
      </c>
      <c r="Y2492" s="24">
        <f>IF(T2492="","",(T2492-$B$2576)/$C$2576)</f>
        <v/>
      </c>
      <c r="Z2492" s="24">
        <f>IF(Universe!V2492="","",(Universe!V2492-$B$2568)/$C$2568)</f>
        <v/>
      </c>
      <c r="AA2492" s="24">
        <f>IF(P2492="","",(P2492-$B$2572)/$C$2572)</f>
        <v/>
      </c>
      <c r="AB2492" s="24">
        <f>IF(Q2492="","",(Q2492-$B$2573)/$C$2573)</f>
        <v/>
      </c>
      <c r="AC2492" s="24">
        <f>IF(R2492="","",(R2492-$B$2574)/$C$2574)</f>
        <v/>
      </c>
      <c r="AD2492" s="24">
        <f>IF(S2492="","",(S2492-$B$2575)/$C$2575)</f>
        <v/>
      </c>
      <c r="AE2492" s="24">
        <f>IF(Y2492="","",Y2492-(19.12044933116382+16.522174187581257*U2492))</f>
        <v/>
      </c>
      <c r="AF2492" s="24">
        <f>IF(X2492="","",(X2492-(-0.27268023098325006+0.47142105304415904*V2492+-0.3189264934812436*U2492)--5.286111042926227e-16)/0.7994208745952703)</f>
        <v/>
      </c>
      <c r="AG2492" s="24">
        <f>IF(AA2492="","",(AA2492-(0.5248806186338691+-0.064206457956449*U2492)-5.43454825424064e-16)/0.9977404048781155)</f>
        <v/>
      </c>
      <c r="AH2492" s="25" t="n">
        <v>-3.819546369364365</v>
      </c>
      <c r="AI2492" s="25" t="n">
        <v>-0.6109806205850191</v>
      </c>
      <c r="AJ2492" s="25" t="n">
        <v>-0.4629707676740138</v>
      </c>
      <c r="AK2492" s="25" t="n">
        <v>-0.969667594199381</v>
      </c>
      <c r="AL2492" s="25" t="n">
        <v>1.020394121022926</v>
      </c>
      <c r="AM2492" s="25" t="n">
        <v>0.7742411250959015</v>
      </c>
      <c r="AN2492" s="25" t="n">
        <v>-2.473961805668484</v>
      </c>
      <c r="AO2492" s="25" t="n">
        <v>0.1527380931494862</v>
      </c>
      <c r="AP2492" s="25" t="n">
        <v>-1.242304083604615</v>
      </c>
      <c r="AQ2492" s="25" t="n">
        <v>0.0481671465238758</v>
      </c>
    </row>
    <row r="2493">
      <c r="A2493" s="23">
        <f>Universe!A2493</f>
        <v/>
      </c>
      <c r="B2493" s="24">
        <f>IF(Universe!W2493="","",(Universe!W2493-$B$2550)/$C$2550)</f>
        <v/>
      </c>
      <c r="C2493" s="24">
        <f>IF(Universe!X2493="","",(Universe!X2493-$B$2551)/$C$2551)</f>
        <v/>
      </c>
      <c r="D2493" s="24">
        <f>IF(Universe!Y2493="","",(Universe!Y2493-$B$2552)/$C$2552)</f>
        <v/>
      </c>
      <c r="E2493" s="24">
        <f>IF(Universe!Z2493="","",(Universe!Z2493-$B$2553)/$C$2553)</f>
        <v/>
      </c>
      <c r="F2493" s="24">
        <f>IF(Universe!AA2493="","",(Universe!AA2493-$B$2554)/$C$2554)</f>
        <v/>
      </c>
      <c r="G2493" s="24">
        <f>IF(Universe!AB2493="","",(Universe!AB2493-$B$2555)/$C$2555)</f>
        <v/>
      </c>
      <c r="H2493" s="24">
        <f>IF(Universe!AC2493="","",(Universe!AC2493-$B$2556)/$C$2556)</f>
        <v/>
      </c>
      <c r="I2493" s="24">
        <f>IF(Universe!AD2493="","",(Universe!AD2493-$B$2557)/$C$2557)</f>
        <v/>
      </c>
      <c r="J2493" s="24">
        <f>IF(Universe!AE2493="","",(Universe!AE2493-$B$2558)/$C$2558)</f>
        <v/>
      </c>
      <c r="K2493" s="24">
        <f>IF(Universe!AF2493="","",(Universe!AF2493-$B$2559)/$C$2559)</f>
        <v/>
      </c>
      <c r="L2493" s="24">
        <f>IF(Universe!AG2493="","",(Universe!AG2493-$B$2560)/$C$2560)</f>
        <v/>
      </c>
      <c r="M2493" s="24">
        <f>IF(Universe!AH2493="","",(Universe!AH2493-$B$2561)/$C$2561)</f>
        <v/>
      </c>
      <c r="N2493" s="24">
        <f>IF(Universe!AI2493="","",(Universe!AI2493-$B$2562)/$C$2562)</f>
        <v/>
      </c>
      <c r="O2493" s="24">
        <f>0.74*IF(B2493="",0,B2493)+0.16*IF(C2493="",0,C2493)+0.1*IF(D2493="",0,D2493)</f>
        <v/>
      </c>
      <c r="P2493" s="24">
        <f>0.35*IF(E2493="",0,E2493)+0.35*IF(F2493="",0,F2493)+0.3*IF(G2493="",0,G2493)</f>
        <v/>
      </c>
      <c r="Q2493" s="24">
        <f>0.656*IF(I2493="",0,I2493)+0.344*IF(H2493="",0,H2493)</f>
        <v/>
      </c>
      <c r="R2493" s="24">
        <f>0.338*IF(J2493="",0,J2493)+0.662*IF(K2493="",0,K2493)</f>
        <v/>
      </c>
      <c r="S2493" s="24">
        <f>0.38*IF(L2493="",0,L2493)+0.35*IF(M2493="",0,M2493)+0.27*IF(N2493="",0,N2493)</f>
        <v/>
      </c>
      <c r="T2493" s="24">
        <f>IF(Universe!S2493="","",((Universe!S2493-$B$2565)/$C$2565)^3)</f>
        <v/>
      </c>
      <c r="U2493" s="24">
        <f>IF(Universe!S2493="","",(Universe!S2493-$B$2565)/$C$2565)</f>
        <v/>
      </c>
      <c r="V2493" s="24">
        <f>IF(Universe!T2493="","",(Universe!T2493-$B$2566)/$C$2566)</f>
        <v/>
      </c>
      <c r="W2493" s="24">
        <f>IF(Universe!U2493="","",(Universe!U2493-$B$2567)/$C$2567)</f>
        <v/>
      </c>
      <c r="X2493" s="24">
        <f>IF(O2493="","",(O2493-$B$2571)/$C$2571)</f>
        <v/>
      </c>
      <c r="Y2493" s="24">
        <f>IF(T2493="","",(T2493-$B$2576)/$C$2576)</f>
        <v/>
      </c>
      <c r="Z2493" s="24">
        <f>IF(Universe!V2493="","",(Universe!V2493-$B$2568)/$C$2568)</f>
        <v/>
      </c>
      <c r="AA2493" s="24">
        <f>IF(P2493="","",(P2493-$B$2572)/$C$2572)</f>
        <v/>
      </c>
      <c r="AB2493" s="24">
        <f>IF(Q2493="","",(Q2493-$B$2573)/$C$2573)</f>
        <v/>
      </c>
      <c r="AC2493" s="24">
        <f>IF(R2493="","",(R2493-$B$2574)/$C$2574)</f>
        <v/>
      </c>
      <c r="AD2493" s="24">
        <f>IF(S2493="","",(S2493-$B$2575)/$C$2575)</f>
        <v/>
      </c>
      <c r="AE2493" s="24">
        <f>IF(Y2493="","",Y2493-(19.12044933116382+16.522174187581257*U2493))</f>
        <v/>
      </c>
      <c r="AF2493" s="24">
        <f>IF(X2493="","",(X2493-(-0.27268023098325006+0.47142105304415904*V2493+-0.3189264934812436*U2493)--5.286111042926227e-16)/0.7994208745952703)</f>
        <v/>
      </c>
      <c r="AG2493" s="24">
        <f>IF(AA2493="","",(AA2493-(0.5248806186338691+-0.064206457956449*U2493)-5.43454825424064e-16)/0.9977404048781155)</f>
        <v/>
      </c>
      <c r="AH2493" s="25" t="n">
        <v>-1.922362711887311</v>
      </c>
      <c r="AI2493" s="25" t="n">
        <v>0.408710492863855</v>
      </c>
      <c r="AJ2493" s="25" t="n">
        <v>-0.009193131061894001</v>
      </c>
      <c r="AK2493" s="25" t="n">
        <v>-0.8329262217364598</v>
      </c>
      <c r="AL2493" s="25" t="n">
        <v>3.228948070483937</v>
      </c>
      <c r="AM2493" s="25" t="n">
        <v>0.9043230088539492</v>
      </c>
      <c r="AN2493" s="25" t="n">
        <v>-0.6706003784921889</v>
      </c>
      <c r="AO2493" s="25" t="n">
        <v>0.1011129697824927</v>
      </c>
      <c r="AP2493" s="25" t="n">
        <v>-0.0437510779942339</v>
      </c>
      <c r="AQ2493" s="25" t="n">
        <v>-0.2791767967688779</v>
      </c>
    </row>
    <row r="2494">
      <c r="A2494" s="23">
        <f>Universe!A2494</f>
        <v/>
      </c>
      <c r="B2494" s="24">
        <f>IF(Universe!W2494="","",(Universe!W2494-$B$2550)/$C$2550)</f>
        <v/>
      </c>
      <c r="C2494" s="24">
        <f>IF(Universe!X2494="","",(Universe!X2494-$B$2551)/$C$2551)</f>
        <v/>
      </c>
      <c r="D2494" s="24">
        <f>IF(Universe!Y2494="","",(Universe!Y2494-$B$2552)/$C$2552)</f>
        <v/>
      </c>
      <c r="E2494" s="24">
        <f>IF(Universe!Z2494="","",(Universe!Z2494-$B$2553)/$C$2553)</f>
        <v/>
      </c>
      <c r="F2494" s="24">
        <f>IF(Universe!AA2494="","",(Universe!AA2494-$B$2554)/$C$2554)</f>
        <v/>
      </c>
      <c r="G2494" s="24">
        <f>IF(Universe!AB2494="","",(Universe!AB2494-$B$2555)/$C$2555)</f>
        <v/>
      </c>
      <c r="H2494" s="24">
        <f>IF(Universe!AC2494="","",(Universe!AC2494-$B$2556)/$C$2556)</f>
        <v/>
      </c>
      <c r="I2494" s="24">
        <f>IF(Universe!AD2494="","",(Universe!AD2494-$B$2557)/$C$2557)</f>
        <v/>
      </c>
      <c r="J2494" s="24">
        <f>IF(Universe!AE2494="","",(Universe!AE2494-$B$2558)/$C$2558)</f>
        <v/>
      </c>
      <c r="K2494" s="24">
        <f>IF(Universe!AF2494="","",(Universe!AF2494-$B$2559)/$C$2559)</f>
        <v/>
      </c>
      <c r="L2494" s="24">
        <f>IF(Universe!AG2494="","",(Universe!AG2494-$B$2560)/$C$2560)</f>
        <v/>
      </c>
      <c r="M2494" s="24">
        <f>IF(Universe!AH2494="","",(Universe!AH2494-$B$2561)/$C$2561)</f>
        <v/>
      </c>
      <c r="N2494" s="24">
        <f>IF(Universe!AI2494="","",(Universe!AI2494-$B$2562)/$C$2562)</f>
        <v/>
      </c>
      <c r="O2494" s="24">
        <f>0.74*IF(B2494="",0,B2494)+0.16*IF(C2494="",0,C2494)+0.1*IF(D2494="",0,D2494)</f>
        <v/>
      </c>
      <c r="P2494" s="24">
        <f>0.35*IF(E2494="",0,E2494)+0.35*IF(F2494="",0,F2494)+0.3*IF(G2494="",0,G2494)</f>
        <v/>
      </c>
      <c r="Q2494" s="24">
        <f>0.656*IF(I2494="",0,I2494)+0.344*IF(H2494="",0,H2494)</f>
        <v/>
      </c>
      <c r="R2494" s="24">
        <f>0.338*IF(J2494="",0,J2494)+0.662*IF(K2494="",0,K2494)</f>
        <v/>
      </c>
      <c r="S2494" s="24">
        <f>0.38*IF(L2494="",0,L2494)+0.35*IF(M2494="",0,M2494)+0.27*IF(N2494="",0,N2494)</f>
        <v/>
      </c>
      <c r="T2494" s="24">
        <f>IF(Universe!S2494="","",((Universe!S2494-$B$2565)/$C$2565)^3)</f>
        <v/>
      </c>
      <c r="U2494" s="24">
        <f>IF(Universe!S2494="","",(Universe!S2494-$B$2565)/$C$2565)</f>
        <v/>
      </c>
      <c r="V2494" s="24">
        <f>IF(Universe!T2494="","",(Universe!T2494-$B$2566)/$C$2566)</f>
        <v/>
      </c>
      <c r="W2494" s="24">
        <f>IF(Universe!U2494="","",(Universe!U2494-$B$2567)/$C$2567)</f>
        <v/>
      </c>
      <c r="X2494" s="24">
        <f>IF(O2494="","",(O2494-$B$2571)/$C$2571)</f>
        <v/>
      </c>
      <c r="Y2494" s="24">
        <f>IF(T2494="","",(T2494-$B$2576)/$C$2576)</f>
        <v/>
      </c>
      <c r="Z2494" s="24">
        <f>IF(Universe!V2494="","",(Universe!V2494-$B$2568)/$C$2568)</f>
        <v/>
      </c>
      <c r="AA2494" s="24">
        <f>IF(P2494="","",(P2494-$B$2572)/$C$2572)</f>
        <v/>
      </c>
      <c r="AB2494" s="24">
        <f>IF(Q2494="","",(Q2494-$B$2573)/$C$2573)</f>
        <v/>
      </c>
      <c r="AC2494" s="24">
        <f>IF(R2494="","",(R2494-$B$2574)/$C$2574)</f>
        <v/>
      </c>
      <c r="AD2494" s="24">
        <f>IF(S2494="","",(S2494-$B$2575)/$C$2575)</f>
        <v/>
      </c>
      <c r="AE2494" s="24">
        <f>IF(Y2494="","",Y2494-(19.12044933116382+16.522174187581257*U2494))</f>
        <v/>
      </c>
      <c r="AF2494" s="24">
        <f>IF(X2494="","",(X2494-(-0.27268023098325006+0.47142105304415904*V2494+-0.3189264934812436*U2494)--5.286111042926227e-16)/0.7994208745952703)</f>
        <v/>
      </c>
      <c r="AG2494" s="24">
        <f>IF(AA2494="","",(AA2494-(0.5248806186338691+-0.064206457956449*U2494)-5.43454825424064e-16)/0.9977404048781155)</f>
        <v/>
      </c>
      <c r="AH2494" s="25" t="n">
        <v>-3.942756060098036</v>
      </c>
      <c r="AI2494" s="25" t="n">
        <v>0.1579997644140379</v>
      </c>
      <c r="AJ2494" s="25" t="n">
        <v>-0.8678338630218926</v>
      </c>
      <c r="AK2494" s="25" t="n">
        <v>0.0490926648655874</v>
      </c>
      <c r="AL2494" s="25" t="n">
        <v>0.5687194070077716</v>
      </c>
      <c r="AM2494" s="25" t="n">
        <v>-0.8877417060426298</v>
      </c>
      <c r="AN2494" s="25" t="n">
        <v>0.1551686302152347</v>
      </c>
      <c r="AO2494" s="25" t="n">
        <v>-0.0277445829238628</v>
      </c>
      <c r="AP2494" s="25" t="n">
        <v>-1.206902826361229</v>
      </c>
      <c r="AQ2494" s="25" t="n">
        <v>0.5020830676256577</v>
      </c>
    </row>
    <row r="2495">
      <c r="A2495" s="23">
        <f>Universe!A2495</f>
        <v/>
      </c>
      <c r="B2495" s="24">
        <f>IF(Universe!W2495="","",(Universe!W2495-$B$2550)/$C$2550)</f>
        <v/>
      </c>
      <c r="C2495" s="24">
        <f>IF(Universe!X2495="","",(Universe!X2495-$B$2551)/$C$2551)</f>
        <v/>
      </c>
      <c r="D2495" s="24">
        <f>IF(Universe!Y2495="","",(Universe!Y2495-$B$2552)/$C$2552)</f>
        <v/>
      </c>
      <c r="E2495" s="24">
        <f>IF(Universe!Z2495="","",(Universe!Z2495-$B$2553)/$C$2553)</f>
        <v/>
      </c>
      <c r="F2495" s="24">
        <f>IF(Universe!AA2495="","",(Universe!AA2495-$B$2554)/$C$2554)</f>
        <v/>
      </c>
      <c r="G2495" s="24">
        <f>IF(Universe!AB2495="","",(Universe!AB2495-$B$2555)/$C$2555)</f>
        <v/>
      </c>
      <c r="H2495" s="24">
        <f>IF(Universe!AC2495="","",(Universe!AC2495-$B$2556)/$C$2556)</f>
        <v/>
      </c>
      <c r="I2495" s="24">
        <f>IF(Universe!AD2495="","",(Universe!AD2495-$B$2557)/$C$2557)</f>
        <v/>
      </c>
      <c r="J2495" s="24">
        <f>IF(Universe!AE2495="","",(Universe!AE2495-$B$2558)/$C$2558)</f>
        <v/>
      </c>
      <c r="K2495" s="24">
        <f>IF(Universe!AF2495="","",(Universe!AF2495-$B$2559)/$C$2559)</f>
        <v/>
      </c>
      <c r="L2495" s="24">
        <f>IF(Universe!AG2495="","",(Universe!AG2495-$B$2560)/$C$2560)</f>
        <v/>
      </c>
      <c r="M2495" s="24">
        <f>IF(Universe!AH2495="","",(Universe!AH2495-$B$2561)/$C$2561)</f>
        <v/>
      </c>
      <c r="N2495" s="24">
        <f>IF(Universe!AI2495="","",(Universe!AI2495-$B$2562)/$C$2562)</f>
        <v/>
      </c>
      <c r="O2495" s="24">
        <f>0.74*IF(B2495="",0,B2495)+0.16*IF(C2495="",0,C2495)+0.1*IF(D2495="",0,D2495)</f>
        <v/>
      </c>
      <c r="P2495" s="24">
        <f>0.35*IF(E2495="",0,E2495)+0.35*IF(F2495="",0,F2495)+0.3*IF(G2495="",0,G2495)</f>
        <v/>
      </c>
      <c r="Q2495" s="24">
        <f>0.656*IF(I2495="",0,I2495)+0.344*IF(H2495="",0,H2495)</f>
        <v/>
      </c>
      <c r="R2495" s="24">
        <f>0.338*IF(J2495="",0,J2495)+0.662*IF(K2495="",0,K2495)</f>
        <v/>
      </c>
      <c r="S2495" s="24">
        <f>0.38*IF(L2495="",0,L2495)+0.35*IF(M2495="",0,M2495)+0.27*IF(N2495="",0,N2495)</f>
        <v/>
      </c>
      <c r="T2495" s="24">
        <f>IF(Universe!S2495="","",((Universe!S2495-$B$2565)/$C$2565)^3)</f>
        <v/>
      </c>
      <c r="U2495" s="24">
        <f>IF(Universe!S2495="","",(Universe!S2495-$B$2565)/$C$2565)</f>
        <v/>
      </c>
      <c r="V2495" s="24">
        <f>IF(Universe!T2495="","",(Universe!T2495-$B$2566)/$C$2566)</f>
        <v/>
      </c>
      <c r="W2495" s="24">
        <f>IF(Universe!U2495="","",(Universe!U2495-$B$2567)/$C$2567)</f>
        <v/>
      </c>
      <c r="X2495" s="24">
        <f>IF(O2495="","",(O2495-$B$2571)/$C$2571)</f>
        <v/>
      </c>
      <c r="Y2495" s="24">
        <f>IF(T2495="","",(T2495-$B$2576)/$C$2576)</f>
        <v/>
      </c>
      <c r="Z2495" s="24">
        <f>IF(Universe!V2495="","",(Universe!V2495-$B$2568)/$C$2568)</f>
        <v/>
      </c>
      <c r="AA2495" s="24">
        <f>IF(P2495="","",(P2495-$B$2572)/$C$2572)</f>
        <v/>
      </c>
      <c r="AB2495" s="24">
        <f>IF(Q2495="","",(Q2495-$B$2573)/$C$2573)</f>
        <v/>
      </c>
      <c r="AC2495" s="24">
        <f>IF(R2495="","",(R2495-$B$2574)/$C$2574)</f>
        <v/>
      </c>
      <c r="AD2495" s="24">
        <f>IF(S2495="","",(S2495-$B$2575)/$C$2575)</f>
        <v/>
      </c>
      <c r="AE2495" s="24">
        <f>IF(Y2495="","",Y2495-(19.12044933116382+16.522174187581257*U2495))</f>
        <v/>
      </c>
      <c r="AF2495" s="24">
        <f>IF(X2495="","",(X2495-(-0.27268023098325006+0.47142105304415904*V2495+-0.3189264934812436*U2495)--5.286111042926227e-16)/0.7994208745952703)</f>
        <v/>
      </c>
      <c r="AG2495" s="24">
        <f>IF(AA2495="","",(AA2495-(0.5248806186338691+-0.064206457956449*U2495)-5.43454825424064e-16)/0.9977404048781155)</f>
        <v/>
      </c>
      <c r="AH2495" s="25" t="n">
        <v>-2.274794457790053</v>
      </c>
      <c r="AI2495" s="25" t="n">
        <v>-1.307263954996794</v>
      </c>
      <c r="AJ2495" s="25" t="n">
        <v>-0.5217503697642284</v>
      </c>
      <c r="AK2495" s="25" t="n">
        <v>-0.3921270551248011</v>
      </c>
      <c r="AL2495" s="25" t="n">
        <v>3.376705208707483</v>
      </c>
      <c r="AM2495" s="25" t="n">
        <v>1.128308528205933</v>
      </c>
      <c r="AN2495" s="25" t="n">
        <v>-0.3042453844236927</v>
      </c>
      <c r="AO2495" s="25" t="n">
        <v>0.1291479007124919</v>
      </c>
      <c r="AP2495" s="25" t="n">
        <v>1.122672705501071</v>
      </c>
      <c r="AQ2495" s="25" t="n">
        <v>-0.4963976029427069</v>
      </c>
    </row>
    <row r="2496">
      <c r="A2496" s="23">
        <f>Universe!A2496</f>
        <v/>
      </c>
      <c r="B2496" s="24">
        <f>IF(Universe!W2496="","",(Universe!W2496-$B$2550)/$C$2550)</f>
        <v/>
      </c>
      <c r="C2496" s="24">
        <f>IF(Universe!X2496="","",(Universe!X2496-$B$2551)/$C$2551)</f>
        <v/>
      </c>
      <c r="D2496" s="24">
        <f>IF(Universe!Y2496="","",(Universe!Y2496-$B$2552)/$C$2552)</f>
        <v/>
      </c>
      <c r="E2496" s="24">
        <f>IF(Universe!Z2496="","",(Universe!Z2496-$B$2553)/$C$2553)</f>
        <v/>
      </c>
      <c r="F2496" s="24">
        <f>IF(Universe!AA2496="","",(Universe!AA2496-$B$2554)/$C$2554)</f>
        <v/>
      </c>
      <c r="G2496" s="24">
        <f>IF(Universe!AB2496="","",(Universe!AB2496-$B$2555)/$C$2555)</f>
        <v/>
      </c>
      <c r="H2496" s="24">
        <f>IF(Universe!AC2496="","",(Universe!AC2496-$B$2556)/$C$2556)</f>
        <v/>
      </c>
      <c r="I2496" s="24">
        <f>IF(Universe!AD2496="","",(Universe!AD2496-$B$2557)/$C$2557)</f>
        <v/>
      </c>
      <c r="J2496" s="24">
        <f>IF(Universe!AE2496="","",(Universe!AE2496-$B$2558)/$C$2558)</f>
        <v/>
      </c>
      <c r="K2496" s="24">
        <f>IF(Universe!AF2496="","",(Universe!AF2496-$B$2559)/$C$2559)</f>
        <v/>
      </c>
      <c r="L2496" s="24">
        <f>IF(Universe!AG2496="","",(Universe!AG2496-$B$2560)/$C$2560)</f>
        <v/>
      </c>
      <c r="M2496" s="24">
        <f>IF(Universe!AH2496="","",(Universe!AH2496-$B$2561)/$C$2561)</f>
        <v/>
      </c>
      <c r="N2496" s="24">
        <f>IF(Universe!AI2496="","",(Universe!AI2496-$B$2562)/$C$2562)</f>
        <v/>
      </c>
      <c r="O2496" s="24">
        <f>0.74*IF(B2496="",0,B2496)+0.16*IF(C2496="",0,C2496)+0.1*IF(D2496="",0,D2496)</f>
        <v/>
      </c>
      <c r="P2496" s="24">
        <f>0.35*IF(E2496="",0,E2496)+0.35*IF(F2496="",0,F2496)+0.3*IF(G2496="",0,G2496)</f>
        <v/>
      </c>
      <c r="Q2496" s="24">
        <f>0.656*IF(I2496="",0,I2496)+0.344*IF(H2496="",0,H2496)</f>
        <v/>
      </c>
      <c r="R2496" s="24">
        <f>0.338*IF(J2496="",0,J2496)+0.662*IF(K2496="",0,K2496)</f>
        <v/>
      </c>
      <c r="S2496" s="24">
        <f>0.38*IF(L2496="",0,L2496)+0.35*IF(M2496="",0,M2496)+0.27*IF(N2496="",0,N2496)</f>
        <v/>
      </c>
      <c r="T2496" s="24">
        <f>IF(Universe!S2496="","",((Universe!S2496-$B$2565)/$C$2565)^3)</f>
        <v/>
      </c>
      <c r="U2496" s="24">
        <f>IF(Universe!S2496="","",(Universe!S2496-$B$2565)/$C$2565)</f>
        <v/>
      </c>
      <c r="V2496" s="24">
        <f>IF(Universe!T2496="","",(Universe!T2496-$B$2566)/$C$2566)</f>
        <v/>
      </c>
      <c r="W2496" s="24">
        <f>IF(Universe!U2496="","",(Universe!U2496-$B$2567)/$C$2567)</f>
        <v/>
      </c>
      <c r="X2496" s="24">
        <f>IF(O2496="","",(O2496-$B$2571)/$C$2571)</f>
        <v/>
      </c>
      <c r="Y2496" s="24">
        <f>IF(T2496="","",(T2496-$B$2576)/$C$2576)</f>
        <v/>
      </c>
      <c r="Z2496" s="24">
        <f>IF(Universe!V2496="","",(Universe!V2496-$B$2568)/$C$2568)</f>
        <v/>
      </c>
      <c r="AA2496" s="24">
        <f>IF(P2496="","",(P2496-$B$2572)/$C$2572)</f>
        <v/>
      </c>
      <c r="AB2496" s="24">
        <f>IF(Q2496="","",(Q2496-$B$2573)/$C$2573)</f>
        <v/>
      </c>
      <c r="AC2496" s="24">
        <f>IF(R2496="","",(R2496-$B$2574)/$C$2574)</f>
        <v/>
      </c>
      <c r="AD2496" s="24">
        <f>IF(S2496="","",(S2496-$B$2575)/$C$2575)</f>
        <v/>
      </c>
      <c r="AE2496" s="24">
        <f>IF(Y2496="","",Y2496-(19.12044933116382+16.522174187581257*U2496))</f>
        <v/>
      </c>
      <c r="AF2496" s="24">
        <f>IF(X2496="","",(X2496-(-0.27268023098325006+0.47142105304415904*V2496+-0.3189264934812436*U2496)--5.286111042926227e-16)/0.7994208745952703)</f>
        <v/>
      </c>
      <c r="AG2496" s="24">
        <f>IF(AA2496="","",(AA2496-(0.5248806186338691+-0.064206457956449*U2496)-5.43454825424064e-16)/0.9977404048781155)</f>
        <v/>
      </c>
      <c r="AH2496" s="25" t="n">
        <v>-1.776716498836192</v>
      </c>
      <c r="AI2496" s="25" t="n">
        <v>-2.286765527296775</v>
      </c>
      <c r="AJ2496" s="25" t="n">
        <v>-0.4800848990813005</v>
      </c>
      <c r="AK2496" s="25" t="n">
        <v>0.3747815569998822</v>
      </c>
      <c r="AL2496" s="25" t="n">
        <v>3.112476735002388</v>
      </c>
      <c r="AM2496" s="25" t="n">
        <v>0.5664480891422705</v>
      </c>
      <c r="AN2496" s="25" t="n">
        <v>-0.6562783597369003</v>
      </c>
      <c r="AO2496" s="25" t="n">
        <v>0.0344940807041534</v>
      </c>
      <c r="AP2496" s="25" t="n">
        <v>-0.443397295359305</v>
      </c>
      <c r="AQ2496" s="25" t="n">
        <v>0.4822865338145836</v>
      </c>
    </row>
    <row r="2497">
      <c r="A2497" s="23">
        <f>Universe!A2497</f>
        <v/>
      </c>
      <c r="B2497" s="24">
        <f>IF(Universe!W2497="","",(Universe!W2497-$B$2550)/$C$2550)</f>
        <v/>
      </c>
      <c r="C2497" s="24">
        <f>IF(Universe!X2497="","",(Universe!X2497-$B$2551)/$C$2551)</f>
        <v/>
      </c>
      <c r="D2497" s="24">
        <f>IF(Universe!Y2497="","",(Universe!Y2497-$B$2552)/$C$2552)</f>
        <v/>
      </c>
      <c r="E2497" s="24">
        <f>IF(Universe!Z2497="","",(Universe!Z2497-$B$2553)/$C$2553)</f>
        <v/>
      </c>
      <c r="F2497" s="24">
        <f>IF(Universe!AA2497="","",(Universe!AA2497-$B$2554)/$C$2554)</f>
        <v/>
      </c>
      <c r="G2497" s="24">
        <f>IF(Universe!AB2497="","",(Universe!AB2497-$B$2555)/$C$2555)</f>
        <v/>
      </c>
      <c r="H2497" s="24">
        <f>IF(Universe!AC2497="","",(Universe!AC2497-$B$2556)/$C$2556)</f>
        <v/>
      </c>
      <c r="I2497" s="24">
        <f>IF(Universe!AD2497="","",(Universe!AD2497-$B$2557)/$C$2557)</f>
        <v/>
      </c>
      <c r="J2497" s="24">
        <f>IF(Universe!AE2497="","",(Universe!AE2497-$B$2558)/$C$2558)</f>
        <v/>
      </c>
      <c r="K2497" s="24">
        <f>IF(Universe!AF2497="","",(Universe!AF2497-$B$2559)/$C$2559)</f>
        <v/>
      </c>
      <c r="L2497" s="24">
        <f>IF(Universe!AG2497="","",(Universe!AG2497-$B$2560)/$C$2560)</f>
        <v/>
      </c>
      <c r="M2497" s="24">
        <f>IF(Universe!AH2497="","",(Universe!AH2497-$B$2561)/$C$2561)</f>
        <v/>
      </c>
      <c r="N2497" s="24">
        <f>IF(Universe!AI2497="","",(Universe!AI2497-$B$2562)/$C$2562)</f>
        <v/>
      </c>
      <c r="O2497" s="24">
        <f>0.74*IF(B2497="",0,B2497)+0.16*IF(C2497="",0,C2497)+0.1*IF(D2497="",0,D2497)</f>
        <v/>
      </c>
      <c r="P2497" s="24">
        <f>0.35*IF(E2497="",0,E2497)+0.35*IF(F2497="",0,F2497)+0.3*IF(G2497="",0,G2497)</f>
        <v/>
      </c>
      <c r="Q2497" s="24">
        <f>0.656*IF(I2497="",0,I2497)+0.344*IF(H2497="",0,H2497)</f>
        <v/>
      </c>
      <c r="R2497" s="24">
        <f>0.338*IF(J2497="",0,J2497)+0.662*IF(K2497="",0,K2497)</f>
        <v/>
      </c>
      <c r="S2497" s="24">
        <f>0.38*IF(L2497="",0,L2497)+0.35*IF(M2497="",0,M2497)+0.27*IF(N2497="",0,N2497)</f>
        <v/>
      </c>
      <c r="T2497" s="24">
        <f>IF(Universe!S2497="","",((Universe!S2497-$B$2565)/$C$2565)^3)</f>
        <v/>
      </c>
      <c r="U2497" s="24">
        <f>IF(Universe!S2497="","",(Universe!S2497-$B$2565)/$C$2565)</f>
        <v/>
      </c>
      <c r="V2497" s="24">
        <f>IF(Universe!T2497="","",(Universe!T2497-$B$2566)/$C$2566)</f>
        <v/>
      </c>
      <c r="W2497" s="24">
        <f>IF(Universe!U2497="","",(Universe!U2497-$B$2567)/$C$2567)</f>
        <v/>
      </c>
      <c r="X2497" s="24">
        <f>IF(O2497="","",(O2497-$B$2571)/$C$2571)</f>
        <v/>
      </c>
      <c r="Y2497" s="24">
        <f>IF(T2497="","",(T2497-$B$2576)/$C$2576)</f>
        <v/>
      </c>
      <c r="Z2497" s="24">
        <f>IF(Universe!V2497="","",(Universe!V2497-$B$2568)/$C$2568)</f>
        <v/>
      </c>
      <c r="AA2497" s="24">
        <f>IF(P2497="","",(P2497-$B$2572)/$C$2572)</f>
        <v/>
      </c>
      <c r="AB2497" s="24">
        <f>IF(Q2497="","",(Q2497-$B$2573)/$C$2573)</f>
        <v/>
      </c>
      <c r="AC2497" s="24">
        <f>IF(R2497="","",(R2497-$B$2574)/$C$2574)</f>
        <v/>
      </c>
      <c r="AD2497" s="24">
        <f>IF(S2497="","",(S2497-$B$2575)/$C$2575)</f>
        <v/>
      </c>
      <c r="AE2497" s="24">
        <f>IF(Y2497="","",Y2497-(19.12044933116382+16.522174187581257*U2497))</f>
        <v/>
      </c>
      <c r="AF2497" s="24">
        <f>IF(X2497="","",(X2497-(-0.27268023098325006+0.47142105304415904*V2497+-0.3189264934812436*U2497)--5.286111042926227e-16)/0.7994208745952703)</f>
        <v/>
      </c>
      <c r="AG2497" s="24">
        <f>IF(AA2497="","",(AA2497-(0.5248806186338691+-0.064206457956449*U2497)-5.43454825424064e-16)/0.9977404048781155)</f>
        <v/>
      </c>
      <c r="AH2497" s="25" t="n">
        <v>-1.991868298901694</v>
      </c>
      <c r="AI2497" s="25" t="n">
        <v>-0.2586584038587466</v>
      </c>
      <c r="AJ2497" s="25" t="n">
        <v>0.0272967660329162</v>
      </c>
      <c r="AK2497" s="25" t="n">
        <v>-0.6180436001499476</v>
      </c>
      <c r="AL2497" s="25" t="n">
        <v>3.273649534872404</v>
      </c>
      <c r="AM2497" s="25" t="n">
        <v>0.0462351868559703</v>
      </c>
      <c r="AN2497" s="25" t="n">
        <v>-0.3880148100149706</v>
      </c>
      <c r="AO2497" s="25" t="n">
        <v>0.0212202164269216</v>
      </c>
      <c r="AP2497" s="25" t="n">
        <v>-0.1853437936740582</v>
      </c>
      <c r="AQ2497" s="25" t="n">
        <v>-0.4796480890204069</v>
      </c>
    </row>
    <row r="2498">
      <c r="A2498" s="23">
        <f>Universe!A2498</f>
        <v/>
      </c>
      <c r="B2498" s="24">
        <f>IF(Universe!W2498="","",(Universe!W2498-$B$2550)/$C$2550)</f>
        <v/>
      </c>
      <c r="C2498" s="24">
        <f>IF(Universe!X2498="","",(Universe!X2498-$B$2551)/$C$2551)</f>
        <v/>
      </c>
      <c r="D2498" s="24">
        <f>IF(Universe!Y2498="","",(Universe!Y2498-$B$2552)/$C$2552)</f>
        <v/>
      </c>
      <c r="E2498" s="24">
        <f>IF(Universe!Z2498="","",(Universe!Z2498-$B$2553)/$C$2553)</f>
        <v/>
      </c>
      <c r="F2498" s="24">
        <f>IF(Universe!AA2498="","",(Universe!AA2498-$B$2554)/$C$2554)</f>
        <v/>
      </c>
      <c r="G2498" s="24">
        <f>IF(Universe!AB2498="","",(Universe!AB2498-$B$2555)/$C$2555)</f>
        <v/>
      </c>
      <c r="H2498" s="24">
        <f>IF(Universe!AC2498="","",(Universe!AC2498-$B$2556)/$C$2556)</f>
        <v/>
      </c>
      <c r="I2498" s="24">
        <f>IF(Universe!AD2498="","",(Universe!AD2498-$B$2557)/$C$2557)</f>
        <v/>
      </c>
      <c r="J2498" s="24">
        <f>IF(Universe!AE2498="","",(Universe!AE2498-$B$2558)/$C$2558)</f>
        <v/>
      </c>
      <c r="K2498" s="24">
        <f>IF(Universe!AF2498="","",(Universe!AF2498-$B$2559)/$C$2559)</f>
        <v/>
      </c>
      <c r="L2498" s="24">
        <f>IF(Universe!AG2498="","",(Universe!AG2498-$B$2560)/$C$2560)</f>
        <v/>
      </c>
      <c r="M2498" s="24">
        <f>IF(Universe!AH2498="","",(Universe!AH2498-$B$2561)/$C$2561)</f>
        <v/>
      </c>
      <c r="N2498" s="24">
        <f>IF(Universe!AI2498="","",(Universe!AI2498-$B$2562)/$C$2562)</f>
        <v/>
      </c>
      <c r="O2498" s="24">
        <f>0.74*IF(B2498="",0,B2498)+0.16*IF(C2498="",0,C2498)+0.1*IF(D2498="",0,D2498)</f>
        <v/>
      </c>
      <c r="P2498" s="24">
        <f>0.35*IF(E2498="",0,E2498)+0.35*IF(F2498="",0,F2498)+0.3*IF(G2498="",0,G2498)</f>
        <v/>
      </c>
      <c r="Q2498" s="24">
        <f>0.656*IF(I2498="",0,I2498)+0.344*IF(H2498="",0,H2498)</f>
        <v/>
      </c>
      <c r="R2498" s="24">
        <f>0.338*IF(J2498="",0,J2498)+0.662*IF(K2498="",0,K2498)</f>
        <v/>
      </c>
      <c r="S2498" s="24">
        <f>0.38*IF(L2498="",0,L2498)+0.35*IF(M2498="",0,M2498)+0.27*IF(N2498="",0,N2498)</f>
        <v/>
      </c>
      <c r="T2498" s="24">
        <f>IF(Universe!S2498="","",((Universe!S2498-$B$2565)/$C$2565)^3)</f>
        <v/>
      </c>
      <c r="U2498" s="24">
        <f>IF(Universe!S2498="","",(Universe!S2498-$B$2565)/$C$2565)</f>
        <v/>
      </c>
      <c r="V2498" s="24">
        <f>IF(Universe!T2498="","",(Universe!T2498-$B$2566)/$C$2566)</f>
        <v/>
      </c>
      <c r="W2498" s="24">
        <f>IF(Universe!U2498="","",(Universe!U2498-$B$2567)/$C$2567)</f>
        <v/>
      </c>
      <c r="X2498" s="24">
        <f>IF(O2498="","",(O2498-$B$2571)/$C$2571)</f>
        <v/>
      </c>
      <c r="Y2498" s="24">
        <f>IF(T2498="","",(T2498-$B$2576)/$C$2576)</f>
        <v/>
      </c>
      <c r="Z2498" s="24">
        <f>IF(Universe!V2498="","",(Universe!V2498-$B$2568)/$C$2568)</f>
        <v/>
      </c>
      <c r="AA2498" s="24">
        <f>IF(P2498="","",(P2498-$B$2572)/$C$2572)</f>
        <v/>
      </c>
      <c r="AB2498" s="24">
        <f>IF(Q2498="","",(Q2498-$B$2573)/$C$2573)</f>
        <v/>
      </c>
      <c r="AC2498" s="24">
        <f>IF(R2498="","",(R2498-$B$2574)/$C$2574)</f>
        <v/>
      </c>
      <c r="AD2498" s="24">
        <f>IF(S2498="","",(S2498-$B$2575)/$C$2575)</f>
        <v/>
      </c>
      <c r="AE2498" s="24">
        <f>IF(Y2498="","",Y2498-(19.12044933116382+16.522174187581257*U2498))</f>
        <v/>
      </c>
      <c r="AF2498" s="24">
        <f>IF(X2498="","",(X2498-(-0.27268023098325006+0.47142105304415904*V2498+-0.3189264934812436*U2498)--5.286111042926227e-16)/0.7994208745952703)</f>
        <v/>
      </c>
      <c r="AG2498" s="24">
        <f>IF(AA2498="","",(AA2498-(0.5248806186338691+-0.064206457956449*U2498)-5.43454825424064e-16)/0.9977404048781155)</f>
        <v/>
      </c>
      <c r="AH2498" s="25" t="n">
        <v>-3.24393012665965</v>
      </c>
      <c r="AI2498" s="25" t="n">
        <v>0.2872116876597463</v>
      </c>
      <c r="AJ2498" s="25" t="n">
        <v>-0.6919916640040531</v>
      </c>
      <c r="AK2498" s="25" t="n">
        <v>-0.5095027955473201</v>
      </c>
      <c r="AL2498" s="25" t="n">
        <v>2.56447819167272</v>
      </c>
      <c r="AM2498" s="25" t="n">
        <v>1.017245325888256</v>
      </c>
      <c r="AN2498" s="25" t="n">
        <v>-0.1066591839043798</v>
      </c>
      <c r="AO2498" s="25" t="n">
        <v>0.0138017237550636</v>
      </c>
      <c r="AP2498" s="25" t="n">
        <v>0.5171178404050593</v>
      </c>
      <c r="AQ2498" s="25" t="n">
        <v>-0.1270352691991232</v>
      </c>
    </row>
    <row r="2499">
      <c r="A2499" s="23">
        <f>Universe!A2499</f>
        <v/>
      </c>
      <c r="B2499" s="24">
        <f>IF(Universe!W2499="","",(Universe!W2499-$B$2550)/$C$2550)</f>
        <v/>
      </c>
      <c r="C2499" s="24">
        <f>IF(Universe!X2499="","",(Universe!X2499-$B$2551)/$C$2551)</f>
        <v/>
      </c>
      <c r="D2499" s="24">
        <f>IF(Universe!Y2499="","",(Universe!Y2499-$B$2552)/$C$2552)</f>
        <v/>
      </c>
      <c r="E2499" s="24">
        <f>IF(Universe!Z2499="","",(Universe!Z2499-$B$2553)/$C$2553)</f>
        <v/>
      </c>
      <c r="F2499" s="24">
        <f>IF(Universe!AA2499="","",(Universe!AA2499-$B$2554)/$C$2554)</f>
        <v/>
      </c>
      <c r="G2499" s="24">
        <f>IF(Universe!AB2499="","",(Universe!AB2499-$B$2555)/$C$2555)</f>
        <v/>
      </c>
      <c r="H2499" s="24">
        <f>IF(Universe!AC2499="","",(Universe!AC2499-$B$2556)/$C$2556)</f>
        <v/>
      </c>
      <c r="I2499" s="24">
        <f>IF(Universe!AD2499="","",(Universe!AD2499-$B$2557)/$C$2557)</f>
        <v/>
      </c>
      <c r="J2499" s="24">
        <f>IF(Universe!AE2499="","",(Universe!AE2499-$B$2558)/$C$2558)</f>
        <v/>
      </c>
      <c r="K2499" s="24">
        <f>IF(Universe!AF2499="","",(Universe!AF2499-$B$2559)/$C$2559)</f>
        <v/>
      </c>
      <c r="L2499" s="24">
        <f>IF(Universe!AG2499="","",(Universe!AG2499-$B$2560)/$C$2560)</f>
        <v/>
      </c>
      <c r="M2499" s="24">
        <f>IF(Universe!AH2499="","",(Universe!AH2499-$B$2561)/$C$2561)</f>
        <v/>
      </c>
      <c r="N2499" s="24">
        <f>IF(Universe!AI2499="","",(Universe!AI2499-$B$2562)/$C$2562)</f>
        <v/>
      </c>
      <c r="O2499" s="24">
        <f>0.74*IF(B2499="",0,B2499)+0.16*IF(C2499="",0,C2499)+0.1*IF(D2499="",0,D2499)</f>
        <v/>
      </c>
      <c r="P2499" s="24">
        <f>0.35*IF(E2499="",0,E2499)+0.35*IF(F2499="",0,F2499)+0.3*IF(G2499="",0,G2499)</f>
        <v/>
      </c>
      <c r="Q2499" s="24">
        <f>0.656*IF(I2499="",0,I2499)+0.344*IF(H2499="",0,H2499)</f>
        <v/>
      </c>
      <c r="R2499" s="24">
        <f>0.338*IF(J2499="",0,J2499)+0.662*IF(K2499="",0,K2499)</f>
        <v/>
      </c>
      <c r="S2499" s="24">
        <f>0.38*IF(L2499="",0,L2499)+0.35*IF(M2499="",0,M2499)+0.27*IF(N2499="",0,N2499)</f>
        <v/>
      </c>
      <c r="T2499" s="24">
        <f>IF(Universe!S2499="","",((Universe!S2499-$B$2565)/$C$2565)^3)</f>
        <v/>
      </c>
      <c r="U2499" s="24">
        <f>IF(Universe!S2499="","",(Universe!S2499-$B$2565)/$C$2565)</f>
        <v/>
      </c>
      <c r="V2499" s="24">
        <f>IF(Universe!T2499="","",(Universe!T2499-$B$2566)/$C$2566)</f>
        <v/>
      </c>
      <c r="W2499" s="24">
        <f>IF(Universe!U2499="","",(Universe!U2499-$B$2567)/$C$2567)</f>
        <v/>
      </c>
      <c r="X2499" s="24">
        <f>IF(O2499="","",(O2499-$B$2571)/$C$2571)</f>
        <v/>
      </c>
      <c r="Y2499" s="24">
        <f>IF(T2499="","",(T2499-$B$2576)/$C$2576)</f>
        <v/>
      </c>
      <c r="Z2499" s="24">
        <f>IF(Universe!V2499="","",(Universe!V2499-$B$2568)/$C$2568)</f>
        <v/>
      </c>
      <c r="AA2499" s="24">
        <f>IF(P2499="","",(P2499-$B$2572)/$C$2572)</f>
        <v/>
      </c>
      <c r="AB2499" s="24">
        <f>IF(Q2499="","",(Q2499-$B$2573)/$C$2573)</f>
        <v/>
      </c>
      <c r="AC2499" s="24">
        <f>IF(R2499="","",(R2499-$B$2574)/$C$2574)</f>
        <v/>
      </c>
      <c r="AD2499" s="24">
        <f>IF(S2499="","",(S2499-$B$2575)/$C$2575)</f>
        <v/>
      </c>
      <c r="AE2499" s="24">
        <f>IF(Y2499="","",Y2499-(19.12044933116382+16.522174187581257*U2499))</f>
        <v/>
      </c>
      <c r="AF2499" s="24">
        <f>IF(X2499="","",(X2499-(-0.27268023098325006+0.47142105304415904*V2499+-0.3189264934812436*U2499)--5.286111042926227e-16)/0.7994208745952703)</f>
        <v/>
      </c>
      <c r="AG2499" s="24">
        <f>IF(AA2499="","",(AA2499-(0.5248806186338691+-0.064206457956449*U2499)-5.43454825424064e-16)/0.9977404048781155)</f>
        <v/>
      </c>
      <c r="AH2499" s="25" t="n">
        <v>-1.166497346283801</v>
      </c>
      <c r="AI2499" s="25" t="n">
        <v>-1.235953434340321</v>
      </c>
      <c r="AJ2499" s="25" t="n">
        <v>-0.4201955602632964</v>
      </c>
      <c r="AK2499" s="25" t="n">
        <v>0.0232466080075498</v>
      </c>
      <c r="AL2499" s="25" t="n">
        <v>2.337551226275044</v>
      </c>
      <c r="AM2499" s="25" t="n">
        <v>0.0548270526077402</v>
      </c>
      <c r="AN2499" s="25" t="n">
        <v>-0.4335628184737943</v>
      </c>
      <c r="AO2499" s="25" t="n">
        <v>0.003658738107645</v>
      </c>
      <c r="AP2499" s="25" t="n">
        <v>-1.146950999028707</v>
      </c>
      <c r="AQ2499" s="25" t="n">
        <v>-0.1384075815535899</v>
      </c>
    </row>
    <row r="2500">
      <c r="A2500" s="23">
        <f>Universe!A2500</f>
        <v/>
      </c>
      <c r="B2500" s="24">
        <f>IF(Universe!W2500="","",(Universe!W2500-$B$2550)/$C$2550)</f>
        <v/>
      </c>
      <c r="C2500" s="24">
        <f>IF(Universe!X2500="","",(Universe!X2500-$B$2551)/$C$2551)</f>
        <v/>
      </c>
      <c r="D2500" s="24">
        <f>IF(Universe!Y2500="","",(Universe!Y2500-$B$2552)/$C$2552)</f>
        <v/>
      </c>
      <c r="E2500" s="24">
        <f>IF(Universe!Z2500="","",(Universe!Z2500-$B$2553)/$C$2553)</f>
        <v/>
      </c>
      <c r="F2500" s="24">
        <f>IF(Universe!AA2500="","",(Universe!AA2500-$B$2554)/$C$2554)</f>
        <v/>
      </c>
      <c r="G2500" s="24">
        <f>IF(Universe!AB2500="","",(Universe!AB2500-$B$2555)/$C$2555)</f>
        <v/>
      </c>
      <c r="H2500" s="24">
        <f>IF(Universe!AC2500="","",(Universe!AC2500-$B$2556)/$C$2556)</f>
        <v/>
      </c>
      <c r="I2500" s="24">
        <f>IF(Universe!AD2500="","",(Universe!AD2500-$B$2557)/$C$2557)</f>
        <v/>
      </c>
      <c r="J2500" s="24">
        <f>IF(Universe!AE2500="","",(Universe!AE2500-$B$2558)/$C$2558)</f>
        <v/>
      </c>
      <c r="K2500" s="24">
        <f>IF(Universe!AF2500="","",(Universe!AF2500-$B$2559)/$C$2559)</f>
        <v/>
      </c>
      <c r="L2500" s="24">
        <f>IF(Universe!AG2500="","",(Universe!AG2500-$B$2560)/$C$2560)</f>
        <v/>
      </c>
      <c r="M2500" s="24">
        <f>IF(Universe!AH2500="","",(Universe!AH2500-$B$2561)/$C$2561)</f>
        <v/>
      </c>
      <c r="N2500" s="24">
        <f>IF(Universe!AI2500="","",(Universe!AI2500-$B$2562)/$C$2562)</f>
        <v/>
      </c>
      <c r="O2500" s="24">
        <f>0.74*IF(B2500="",0,B2500)+0.16*IF(C2500="",0,C2500)+0.1*IF(D2500="",0,D2500)</f>
        <v/>
      </c>
      <c r="P2500" s="24">
        <f>0.35*IF(E2500="",0,E2500)+0.35*IF(F2500="",0,F2500)+0.3*IF(G2500="",0,G2500)</f>
        <v/>
      </c>
      <c r="Q2500" s="24">
        <f>0.656*IF(I2500="",0,I2500)+0.344*IF(H2500="",0,H2500)</f>
        <v/>
      </c>
      <c r="R2500" s="24">
        <f>0.338*IF(J2500="",0,J2500)+0.662*IF(K2500="",0,K2500)</f>
        <v/>
      </c>
      <c r="S2500" s="24">
        <f>0.38*IF(L2500="",0,L2500)+0.35*IF(M2500="",0,M2500)+0.27*IF(N2500="",0,N2500)</f>
        <v/>
      </c>
      <c r="T2500" s="24">
        <f>IF(Universe!S2500="","",((Universe!S2500-$B$2565)/$C$2565)^3)</f>
        <v/>
      </c>
      <c r="U2500" s="24">
        <f>IF(Universe!S2500="","",(Universe!S2500-$B$2565)/$C$2565)</f>
        <v/>
      </c>
      <c r="V2500" s="24">
        <f>IF(Universe!T2500="","",(Universe!T2500-$B$2566)/$C$2566)</f>
        <v/>
      </c>
      <c r="W2500" s="24">
        <f>IF(Universe!U2500="","",(Universe!U2500-$B$2567)/$C$2567)</f>
        <v/>
      </c>
      <c r="X2500" s="24">
        <f>IF(O2500="","",(O2500-$B$2571)/$C$2571)</f>
        <v/>
      </c>
      <c r="Y2500" s="24">
        <f>IF(T2500="","",(T2500-$B$2576)/$C$2576)</f>
        <v/>
      </c>
      <c r="Z2500" s="24">
        <f>IF(Universe!V2500="","",(Universe!V2500-$B$2568)/$C$2568)</f>
        <v/>
      </c>
      <c r="AA2500" s="24">
        <f>IF(P2500="","",(P2500-$B$2572)/$C$2572)</f>
        <v/>
      </c>
      <c r="AB2500" s="24">
        <f>IF(Q2500="","",(Q2500-$B$2573)/$C$2573)</f>
        <v/>
      </c>
      <c r="AC2500" s="24">
        <f>IF(R2500="","",(R2500-$B$2574)/$C$2574)</f>
        <v/>
      </c>
      <c r="AD2500" s="24">
        <f>IF(S2500="","",(S2500-$B$2575)/$C$2575)</f>
        <v/>
      </c>
      <c r="AE2500" s="24">
        <f>IF(Y2500="","",Y2500-(19.12044933116382+16.522174187581257*U2500))</f>
        <v/>
      </c>
      <c r="AF2500" s="24">
        <f>IF(X2500="","",(X2500-(-0.27268023098325006+0.47142105304415904*V2500+-0.3189264934812436*U2500)--5.286111042926227e-16)/0.7994208745952703)</f>
        <v/>
      </c>
      <c r="AG2500" s="24">
        <f>IF(AA2500="","",(AA2500-(0.5248806186338691+-0.064206457956449*U2500)-5.43454825424064e-16)/0.9977404048781155)</f>
        <v/>
      </c>
      <c r="AH2500" s="25" t="n">
        <v>-2.617187758301263</v>
      </c>
      <c r="AI2500" s="25" t="n">
        <v>-0.5240519192187407</v>
      </c>
      <c r="AJ2500" s="25" t="n">
        <v>-1.342056801990799</v>
      </c>
      <c r="AK2500" s="25" t="n">
        <v>-0.5529058962423938</v>
      </c>
      <c r="AL2500" s="25" t="n">
        <v>3.312975616975878</v>
      </c>
      <c r="AM2500" s="25" t="n">
        <v>0.1829746266252362</v>
      </c>
      <c r="AN2500" s="25" t="n">
        <v>1.335159089518689</v>
      </c>
      <c r="AO2500" s="25" t="n">
        <v>0.4188958727183176</v>
      </c>
      <c r="AP2500" s="25" t="n">
        <v>-0.7391766169854231</v>
      </c>
      <c r="AQ2500" s="25" t="n">
        <v>0.5579379047107901</v>
      </c>
    </row>
    <row r="2501">
      <c r="A2501" s="23">
        <f>Universe!A2501</f>
        <v/>
      </c>
      <c r="B2501" s="24">
        <f>IF(Universe!W2501="","",(Universe!W2501-$B$2550)/$C$2550)</f>
        <v/>
      </c>
      <c r="C2501" s="24">
        <f>IF(Universe!X2501="","",(Universe!X2501-$B$2551)/$C$2551)</f>
        <v/>
      </c>
      <c r="D2501" s="24">
        <f>IF(Universe!Y2501="","",(Universe!Y2501-$B$2552)/$C$2552)</f>
        <v/>
      </c>
      <c r="E2501" s="24">
        <f>IF(Universe!Z2501="","",(Universe!Z2501-$B$2553)/$C$2553)</f>
        <v/>
      </c>
      <c r="F2501" s="24">
        <f>IF(Universe!AA2501="","",(Universe!AA2501-$B$2554)/$C$2554)</f>
        <v/>
      </c>
      <c r="G2501" s="24">
        <f>IF(Universe!AB2501="","",(Universe!AB2501-$B$2555)/$C$2555)</f>
        <v/>
      </c>
      <c r="H2501" s="24">
        <f>IF(Universe!AC2501="","",(Universe!AC2501-$B$2556)/$C$2556)</f>
        <v/>
      </c>
      <c r="I2501" s="24">
        <f>IF(Universe!AD2501="","",(Universe!AD2501-$B$2557)/$C$2557)</f>
        <v/>
      </c>
      <c r="J2501" s="24">
        <f>IF(Universe!AE2501="","",(Universe!AE2501-$B$2558)/$C$2558)</f>
        <v/>
      </c>
      <c r="K2501" s="24">
        <f>IF(Universe!AF2501="","",(Universe!AF2501-$B$2559)/$C$2559)</f>
        <v/>
      </c>
      <c r="L2501" s="24">
        <f>IF(Universe!AG2501="","",(Universe!AG2501-$B$2560)/$C$2560)</f>
        <v/>
      </c>
      <c r="M2501" s="24">
        <f>IF(Universe!AH2501="","",(Universe!AH2501-$B$2561)/$C$2561)</f>
        <v/>
      </c>
      <c r="N2501" s="24">
        <f>IF(Universe!AI2501="","",(Universe!AI2501-$B$2562)/$C$2562)</f>
        <v/>
      </c>
      <c r="O2501" s="24">
        <f>0.74*IF(B2501="",0,B2501)+0.16*IF(C2501="",0,C2501)+0.1*IF(D2501="",0,D2501)</f>
        <v/>
      </c>
      <c r="P2501" s="24">
        <f>0.35*IF(E2501="",0,E2501)+0.35*IF(F2501="",0,F2501)+0.3*IF(G2501="",0,G2501)</f>
        <v/>
      </c>
      <c r="Q2501" s="24">
        <f>0.656*IF(I2501="",0,I2501)+0.344*IF(H2501="",0,H2501)</f>
        <v/>
      </c>
      <c r="R2501" s="24">
        <f>0.338*IF(J2501="",0,J2501)+0.662*IF(K2501="",0,K2501)</f>
        <v/>
      </c>
      <c r="S2501" s="24">
        <f>0.38*IF(L2501="",0,L2501)+0.35*IF(M2501="",0,M2501)+0.27*IF(N2501="",0,N2501)</f>
        <v/>
      </c>
      <c r="T2501" s="24">
        <f>IF(Universe!S2501="","",((Universe!S2501-$B$2565)/$C$2565)^3)</f>
        <v/>
      </c>
      <c r="U2501" s="24">
        <f>IF(Universe!S2501="","",(Universe!S2501-$B$2565)/$C$2565)</f>
        <v/>
      </c>
      <c r="V2501" s="24">
        <f>IF(Universe!T2501="","",(Universe!T2501-$B$2566)/$C$2566)</f>
        <v/>
      </c>
      <c r="W2501" s="24">
        <f>IF(Universe!U2501="","",(Universe!U2501-$B$2567)/$C$2567)</f>
        <v/>
      </c>
      <c r="X2501" s="24">
        <f>IF(O2501="","",(O2501-$B$2571)/$C$2571)</f>
        <v/>
      </c>
      <c r="Y2501" s="24">
        <f>IF(T2501="","",(T2501-$B$2576)/$C$2576)</f>
        <v/>
      </c>
      <c r="Z2501" s="24">
        <f>IF(Universe!V2501="","",(Universe!V2501-$B$2568)/$C$2568)</f>
        <v/>
      </c>
      <c r="AA2501" s="24">
        <f>IF(P2501="","",(P2501-$B$2572)/$C$2572)</f>
        <v/>
      </c>
      <c r="AB2501" s="24">
        <f>IF(Q2501="","",(Q2501-$B$2573)/$C$2573)</f>
        <v/>
      </c>
      <c r="AC2501" s="24">
        <f>IF(R2501="","",(R2501-$B$2574)/$C$2574)</f>
        <v/>
      </c>
      <c r="AD2501" s="24">
        <f>IF(S2501="","",(S2501-$B$2575)/$C$2575)</f>
        <v/>
      </c>
      <c r="AE2501" s="24">
        <f>IF(Y2501="","",Y2501-(19.12044933116382+16.522174187581257*U2501))</f>
        <v/>
      </c>
      <c r="AF2501" s="24">
        <f>IF(X2501="","",(X2501-(-0.27268023098325006+0.47142105304415904*V2501+-0.3189264934812436*U2501)--5.286111042926227e-16)/0.7994208745952703)</f>
        <v/>
      </c>
      <c r="AG2501" s="24">
        <f>IF(AA2501="","",(AA2501-(0.5248806186338691+-0.064206457956449*U2501)-5.43454825424064e-16)/0.9977404048781155)</f>
        <v/>
      </c>
      <c r="AH2501" s="25" t="n">
        <v>-2.682835466819065</v>
      </c>
      <c r="AI2501" s="25" t="n">
        <v>3.212779311508466</v>
      </c>
      <c r="AJ2501" s="25" t="n">
        <v>0.4391052398597619</v>
      </c>
      <c r="AK2501" s="25" t="n">
        <v>0.5087184655333755</v>
      </c>
      <c r="AL2501" s="25" t="n">
        <v>3.274813385744964</v>
      </c>
      <c r="AM2501" s="25" t="n">
        <v>-0.203788301084714</v>
      </c>
      <c r="AN2501" s="25" t="n">
        <v>3.231530793612661</v>
      </c>
      <c r="AO2501" s="25" t="n">
        <v>-0.136045599792434</v>
      </c>
      <c r="AP2501" s="25" t="n">
        <v>3.089157568257652</v>
      </c>
      <c r="AQ2501" s="25" t="n">
        <v>0.8052965468398181</v>
      </c>
    </row>
    <row r="2502">
      <c r="A2502" s="23">
        <f>Universe!A2502</f>
        <v/>
      </c>
      <c r="B2502" s="24">
        <f>IF(Universe!W2502="","",(Universe!W2502-$B$2550)/$C$2550)</f>
        <v/>
      </c>
      <c r="C2502" s="24">
        <f>IF(Universe!X2502="","",(Universe!X2502-$B$2551)/$C$2551)</f>
        <v/>
      </c>
      <c r="D2502" s="24">
        <f>IF(Universe!Y2502="","",(Universe!Y2502-$B$2552)/$C$2552)</f>
        <v/>
      </c>
      <c r="E2502" s="24">
        <f>IF(Universe!Z2502="","",(Universe!Z2502-$B$2553)/$C$2553)</f>
        <v/>
      </c>
      <c r="F2502" s="24">
        <f>IF(Universe!AA2502="","",(Universe!AA2502-$B$2554)/$C$2554)</f>
        <v/>
      </c>
      <c r="G2502" s="24">
        <f>IF(Universe!AB2502="","",(Universe!AB2502-$B$2555)/$C$2555)</f>
        <v/>
      </c>
      <c r="H2502" s="24">
        <f>IF(Universe!AC2502="","",(Universe!AC2502-$B$2556)/$C$2556)</f>
        <v/>
      </c>
      <c r="I2502" s="24">
        <f>IF(Universe!AD2502="","",(Universe!AD2502-$B$2557)/$C$2557)</f>
        <v/>
      </c>
      <c r="J2502" s="24">
        <f>IF(Universe!AE2502="","",(Universe!AE2502-$B$2558)/$C$2558)</f>
        <v/>
      </c>
      <c r="K2502" s="24">
        <f>IF(Universe!AF2502="","",(Universe!AF2502-$B$2559)/$C$2559)</f>
        <v/>
      </c>
      <c r="L2502" s="24">
        <f>IF(Universe!AG2502="","",(Universe!AG2502-$B$2560)/$C$2560)</f>
        <v/>
      </c>
      <c r="M2502" s="24">
        <f>IF(Universe!AH2502="","",(Universe!AH2502-$B$2561)/$C$2561)</f>
        <v/>
      </c>
      <c r="N2502" s="24">
        <f>IF(Universe!AI2502="","",(Universe!AI2502-$B$2562)/$C$2562)</f>
        <v/>
      </c>
      <c r="O2502" s="24">
        <f>0.74*IF(B2502="",0,B2502)+0.16*IF(C2502="",0,C2502)+0.1*IF(D2502="",0,D2502)</f>
        <v/>
      </c>
      <c r="P2502" s="24">
        <f>0.35*IF(E2502="",0,E2502)+0.35*IF(F2502="",0,F2502)+0.3*IF(G2502="",0,G2502)</f>
        <v/>
      </c>
      <c r="Q2502" s="24">
        <f>0.656*IF(I2502="",0,I2502)+0.344*IF(H2502="",0,H2502)</f>
        <v/>
      </c>
      <c r="R2502" s="24">
        <f>0.338*IF(J2502="",0,J2502)+0.662*IF(K2502="",0,K2502)</f>
        <v/>
      </c>
      <c r="S2502" s="24">
        <f>0.38*IF(L2502="",0,L2502)+0.35*IF(M2502="",0,M2502)+0.27*IF(N2502="",0,N2502)</f>
        <v/>
      </c>
      <c r="T2502" s="24">
        <f>IF(Universe!S2502="","",((Universe!S2502-$B$2565)/$C$2565)^3)</f>
        <v/>
      </c>
      <c r="U2502" s="24">
        <f>IF(Universe!S2502="","",(Universe!S2502-$B$2565)/$C$2565)</f>
        <v/>
      </c>
      <c r="V2502" s="24">
        <f>IF(Universe!T2502="","",(Universe!T2502-$B$2566)/$C$2566)</f>
        <v/>
      </c>
      <c r="W2502" s="24">
        <f>IF(Universe!U2502="","",(Universe!U2502-$B$2567)/$C$2567)</f>
        <v/>
      </c>
      <c r="X2502" s="24">
        <f>IF(O2502="","",(O2502-$B$2571)/$C$2571)</f>
        <v/>
      </c>
      <c r="Y2502" s="24">
        <f>IF(T2502="","",(T2502-$B$2576)/$C$2576)</f>
        <v/>
      </c>
      <c r="Z2502" s="24">
        <f>IF(Universe!V2502="","",(Universe!V2502-$B$2568)/$C$2568)</f>
        <v/>
      </c>
      <c r="AA2502" s="24">
        <f>IF(P2502="","",(P2502-$B$2572)/$C$2572)</f>
        <v/>
      </c>
      <c r="AB2502" s="24">
        <f>IF(Q2502="","",(Q2502-$B$2573)/$C$2573)</f>
        <v/>
      </c>
      <c r="AC2502" s="24">
        <f>IF(R2502="","",(R2502-$B$2574)/$C$2574)</f>
        <v/>
      </c>
      <c r="AD2502" s="24">
        <f>IF(S2502="","",(S2502-$B$2575)/$C$2575)</f>
        <v/>
      </c>
      <c r="AE2502" s="24">
        <f>IF(Y2502="","",Y2502-(19.12044933116382+16.522174187581257*U2502))</f>
        <v/>
      </c>
      <c r="AF2502" s="24">
        <f>IF(X2502="","",(X2502-(-0.27268023098325006+0.47142105304415904*V2502+-0.3189264934812436*U2502)--5.286111042926227e-16)/0.7994208745952703)</f>
        <v/>
      </c>
      <c r="AG2502" s="24">
        <f>IF(AA2502="","",(AA2502-(0.5248806186338691+-0.064206457956449*U2502)-5.43454825424064e-16)/0.9977404048781155)</f>
        <v/>
      </c>
      <c r="AH2502" s="25" t="n">
        <v>-2.878967687348327</v>
      </c>
      <c r="AI2502" s="25" t="n">
        <v>0.6252437627461822</v>
      </c>
      <c r="AJ2502" s="25" t="n">
        <v>-0.3062174963290888</v>
      </c>
      <c r="AK2502" s="25" t="n">
        <v>0.6062898469497865</v>
      </c>
      <c r="AL2502" s="25" t="n">
        <v>3.107105587385511</v>
      </c>
      <c r="AM2502" s="25" t="n">
        <v>-0.1903693317352731</v>
      </c>
      <c r="AN2502" s="25" t="n">
        <v>-0.4033781588461614</v>
      </c>
      <c r="AO2502" s="25" t="n">
        <v>-0.3878987650206224</v>
      </c>
      <c r="AP2502" s="25" t="n">
        <v>1.551830614819543</v>
      </c>
      <c r="AQ2502" s="25" t="n">
        <v>-0.4630906650590536</v>
      </c>
    </row>
    <row r="2503">
      <c r="A2503" s="23">
        <f>Universe!A2503</f>
        <v/>
      </c>
      <c r="B2503" s="24">
        <f>IF(Universe!W2503="","",(Universe!W2503-$B$2550)/$C$2550)</f>
        <v/>
      </c>
      <c r="C2503" s="24">
        <f>IF(Universe!X2503="","",(Universe!X2503-$B$2551)/$C$2551)</f>
        <v/>
      </c>
      <c r="D2503" s="24">
        <f>IF(Universe!Y2503="","",(Universe!Y2503-$B$2552)/$C$2552)</f>
        <v/>
      </c>
      <c r="E2503" s="24">
        <f>IF(Universe!Z2503="","",(Universe!Z2503-$B$2553)/$C$2553)</f>
        <v/>
      </c>
      <c r="F2503" s="24">
        <f>IF(Universe!AA2503="","",(Universe!AA2503-$B$2554)/$C$2554)</f>
        <v/>
      </c>
      <c r="G2503" s="24">
        <f>IF(Universe!AB2503="","",(Universe!AB2503-$B$2555)/$C$2555)</f>
        <v/>
      </c>
      <c r="H2503" s="24">
        <f>IF(Universe!AC2503="","",(Universe!AC2503-$B$2556)/$C$2556)</f>
        <v/>
      </c>
      <c r="I2503" s="24">
        <f>IF(Universe!AD2503="","",(Universe!AD2503-$B$2557)/$C$2557)</f>
        <v/>
      </c>
      <c r="J2503" s="24">
        <f>IF(Universe!AE2503="","",(Universe!AE2503-$B$2558)/$C$2558)</f>
        <v/>
      </c>
      <c r="K2503" s="24">
        <f>IF(Universe!AF2503="","",(Universe!AF2503-$B$2559)/$C$2559)</f>
        <v/>
      </c>
      <c r="L2503" s="24">
        <f>IF(Universe!AG2503="","",(Universe!AG2503-$B$2560)/$C$2560)</f>
        <v/>
      </c>
      <c r="M2503" s="24">
        <f>IF(Universe!AH2503="","",(Universe!AH2503-$B$2561)/$C$2561)</f>
        <v/>
      </c>
      <c r="N2503" s="24">
        <f>IF(Universe!AI2503="","",(Universe!AI2503-$B$2562)/$C$2562)</f>
        <v/>
      </c>
      <c r="O2503" s="24">
        <f>0.74*IF(B2503="",0,B2503)+0.16*IF(C2503="",0,C2503)+0.1*IF(D2503="",0,D2503)</f>
        <v/>
      </c>
      <c r="P2503" s="24">
        <f>0.35*IF(E2503="",0,E2503)+0.35*IF(F2503="",0,F2503)+0.3*IF(G2503="",0,G2503)</f>
        <v/>
      </c>
      <c r="Q2503" s="24">
        <f>0.656*IF(I2503="",0,I2503)+0.344*IF(H2503="",0,H2503)</f>
        <v/>
      </c>
      <c r="R2503" s="24">
        <f>0.338*IF(J2503="",0,J2503)+0.662*IF(K2503="",0,K2503)</f>
        <v/>
      </c>
      <c r="S2503" s="24">
        <f>0.38*IF(L2503="",0,L2503)+0.35*IF(M2503="",0,M2503)+0.27*IF(N2503="",0,N2503)</f>
        <v/>
      </c>
      <c r="T2503" s="24">
        <f>IF(Universe!S2503="","",((Universe!S2503-$B$2565)/$C$2565)^3)</f>
        <v/>
      </c>
      <c r="U2503" s="24">
        <f>IF(Universe!S2503="","",(Universe!S2503-$B$2565)/$C$2565)</f>
        <v/>
      </c>
      <c r="V2503" s="24">
        <f>IF(Universe!T2503="","",(Universe!T2503-$B$2566)/$C$2566)</f>
        <v/>
      </c>
      <c r="W2503" s="24">
        <f>IF(Universe!U2503="","",(Universe!U2503-$B$2567)/$C$2567)</f>
        <v/>
      </c>
      <c r="X2503" s="24">
        <f>IF(O2503="","",(O2503-$B$2571)/$C$2571)</f>
        <v/>
      </c>
      <c r="Y2503" s="24">
        <f>IF(T2503="","",(T2503-$B$2576)/$C$2576)</f>
        <v/>
      </c>
      <c r="Z2503" s="24">
        <f>IF(Universe!V2503="","",(Universe!V2503-$B$2568)/$C$2568)</f>
        <v/>
      </c>
      <c r="AA2503" s="24">
        <f>IF(P2503="","",(P2503-$B$2572)/$C$2572)</f>
        <v/>
      </c>
      <c r="AB2503" s="24">
        <f>IF(Q2503="","",(Q2503-$B$2573)/$C$2573)</f>
        <v/>
      </c>
      <c r="AC2503" s="24">
        <f>IF(R2503="","",(R2503-$B$2574)/$C$2574)</f>
        <v/>
      </c>
      <c r="AD2503" s="24">
        <f>IF(S2503="","",(S2503-$B$2575)/$C$2575)</f>
        <v/>
      </c>
      <c r="AE2503" s="24">
        <f>IF(Y2503="","",Y2503-(19.12044933116382+16.522174187581257*U2503))</f>
        <v/>
      </c>
      <c r="AF2503" s="24">
        <f>IF(X2503="","",(X2503-(-0.27268023098325006+0.47142105304415904*V2503+-0.3189264934812436*U2503)--5.286111042926227e-16)/0.7994208745952703)</f>
        <v/>
      </c>
      <c r="AG2503" s="24">
        <f>IF(AA2503="","",(AA2503-(0.5248806186338691+-0.064206457956449*U2503)-5.43454825424064e-16)/0.9977404048781155)</f>
        <v/>
      </c>
      <c r="AH2503" s="25" t="n">
        <v>-1.609610367405169</v>
      </c>
      <c r="AI2503" s="25" t="n">
        <v>0.1477103243709535</v>
      </c>
      <c r="AJ2503" s="25" t="n">
        <v>0.7364097020771417</v>
      </c>
      <c r="AK2503" s="25" t="n">
        <v>-0.5616123399146817</v>
      </c>
      <c r="AL2503" s="25" t="n">
        <v>2.943370292687839</v>
      </c>
      <c r="AM2503" s="25" t="n">
        <v>-0.0715802839692733</v>
      </c>
      <c r="AN2503" s="25" t="n">
        <v>-0.1366372847929475</v>
      </c>
      <c r="AO2503" s="25" t="n">
        <v>-0.0329268488203992</v>
      </c>
      <c r="AP2503" s="25" t="n">
        <v>0.3766861919187335</v>
      </c>
      <c r="AQ2503" s="25" t="n">
        <v>-0.219051826123527</v>
      </c>
    </row>
    <row r="2504">
      <c r="A2504" s="23">
        <f>Universe!A2504</f>
        <v/>
      </c>
      <c r="B2504" s="24">
        <f>IF(Universe!W2504="","",(Universe!W2504-$B$2550)/$C$2550)</f>
        <v/>
      </c>
      <c r="C2504" s="24">
        <f>IF(Universe!X2504="","",(Universe!X2504-$B$2551)/$C$2551)</f>
        <v/>
      </c>
      <c r="D2504" s="24">
        <f>IF(Universe!Y2504="","",(Universe!Y2504-$B$2552)/$C$2552)</f>
        <v/>
      </c>
      <c r="E2504" s="24">
        <f>IF(Universe!Z2504="","",(Universe!Z2504-$B$2553)/$C$2553)</f>
        <v/>
      </c>
      <c r="F2504" s="24">
        <f>IF(Universe!AA2504="","",(Universe!AA2504-$B$2554)/$C$2554)</f>
        <v/>
      </c>
      <c r="G2504" s="24">
        <f>IF(Universe!AB2504="","",(Universe!AB2504-$B$2555)/$C$2555)</f>
        <v/>
      </c>
      <c r="H2504" s="24">
        <f>IF(Universe!AC2504="","",(Universe!AC2504-$B$2556)/$C$2556)</f>
        <v/>
      </c>
      <c r="I2504" s="24">
        <f>IF(Universe!AD2504="","",(Universe!AD2504-$B$2557)/$C$2557)</f>
        <v/>
      </c>
      <c r="J2504" s="24">
        <f>IF(Universe!AE2504="","",(Universe!AE2504-$B$2558)/$C$2558)</f>
        <v/>
      </c>
      <c r="K2504" s="24">
        <f>IF(Universe!AF2504="","",(Universe!AF2504-$B$2559)/$C$2559)</f>
        <v/>
      </c>
      <c r="L2504" s="24">
        <f>IF(Universe!AG2504="","",(Universe!AG2504-$B$2560)/$C$2560)</f>
        <v/>
      </c>
      <c r="M2504" s="24">
        <f>IF(Universe!AH2504="","",(Universe!AH2504-$B$2561)/$C$2561)</f>
        <v/>
      </c>
      <c r="N2504" s="24">
        <f>IF(Universe!AI2504="","",(Universe!AI2504-$B$2562)/$C$2562)</f>
        <v/>
      </c>
      <c r="O2504" s="24">
        <f>0.74*IF(B2504="",0,B2504)+0.16*IF(C2504="",0,C2504)+0.1*IF(D2504="",0,D2504)</f>
        <v/>
      </c>
      <c r="P2504" s="24">
        <f>0.35*IF(E2504="",0,E2504)+0.35*IF(F2504="",0,F2504)+0.3*IF(G2504="",0,G2504)</f>
        <v/>
      </c>
      <c r="Q2504" s="24">
        <f>0.656*IF(I2504="",0,I2504)+0.344*IF(H2504="",0,H2504)</f>
        <v/>
      </c>
      <c r="R2504" s="24">
        <f>0.338*IF(J2504="",0,J2504)+0.662*IF(K2504="",0,K2504)</f>
        <v/>
      </c>
      <c r="S2504" s="24">
        <f>0.38*IF(L2504="",0,L2504)+0.35*IF(M2504="",0,M2504)+0.27*IF(N2504="",0,N2504)</f>
        <v/>
      </c>
      <c r="T2504" s="24">
        <f>IF(Universe!S2504="","",((Universe!S2504-$B$2565)/$C$2565)^3)</f>
        <v/>
      </c>
      <c r="U2504" s="24">
        <f>IF(Universe!S2504="","",(Universe!S2504-$B$2565)/$C$2565)</f>
        <v/>
      </c>
      <c r="V2504" s="24">
        <f>IF(Universe!T2504="","",(Universe!T2504-$B$2566)/$C$2566)</f>
        <v/>
      </c>
      <c r="W2504" s="24">
        <f>IF(Universe!U2504="","",(Universe!U2504-$B$2567)/$C$2567)</f>
        <v/>
      </c>
      <c r="X2504" s="24">
        <f>IF(O2504="","",(O2504-$B$2571)/$C$2571)</f>
        <v/>
      </c>
      <c r="Y2504" s="24">
        <f>IF(T2504="","",(T2504-$B$2576)/$C$2576)</f>
        <v/>
      </c>
      <c r="Z2504" s="24">
        <f>IF(Universe!V2504="","",(Universe!V2504-$B$2568)/$C$2568)</f>
        <v/>
      </c>
      <c r="AA2504" s="24">
        <f>IF(P2504="","",(P2504-$B$2572)/$C$2572)</f>
        <v/>
      </c>
      <c r="AB2504" s="24">
        <f>IF(Q2504="","",(Q2504-$B$2573)/$C$2573)</f>
        <v/>
      </c>
      <c r="AC2504" s="24">
        <f>IF(R2504="","",(R2504-$B$2574)/$C$2574)</f>
        <v/>
      </c>
      <c r="AD2504" s="24">
        <f>IF(S2504="","",(S2504-$B$2575)/$C$2575)</f>
        <v/>
      </c>
      <c r="AE2504" s="24">
        <f>IF(Y2504="","",Y2504-(19.12044933116382+16.522174187581257*U2504))</f>
        <v/>
      </c>
      <c r="AF2504" s="24">
        <f>IF(X2504="","",(X2504-(-0.27268023098325006+0.47142105304415904*V2504+-0.3189264934812436*U2504)--5.286111042926227e-16)/0.7994208745952703)</f>
        <v/>
      </c>
      <c r="AG2504" s="24">
        <f>IF(AA2504="","",(AA2504-(0.5248806186338691+-0.064206457956449*U2504)-5.43454825424064e-16)/0.9977404048781155)</f>
        <v/>
      </c>
      <c r="AH2504" s="25" t="n">
        <v>-2.674209728693713</v>
      </c>
      <c r="AI2504" s="25" t="n">
        <v>1.783740834830665</v>
      </c>
      <c r="AJ2504" s="25" t="n">
        <v>0.4577652334647992</v>
      </c>
      <c r="AK2504" s="25" t="n">
        <v>-0.4905087807247724</v>
      </c>
      <c r="AL2504" s="25" t="n">
        <v>3.280329170151061</v>
      </c>
      <c r="AM2504" s="25" t="n">
        <v>-0.1001701261301398</v>
      </c>
      <c r="AN2504" s="25" t="n">
        <v>0.992470432319786</v>
      </c>
      <c r="AO2504" s="25" t="n">
        <v>0.0100600920130424</v>
      </c>
      <c r="AP2504" s="25" t="n">
        <v>-0.879980781234752</v>
      </c>
      <c r="AQ2504" s="25" t="n">
        <v>0.5058207901836006</v>
      </c>
    </row>
    <row r="2505">
      <c r="A2505" s="23">
        <f>Universe!A2505</f>
        <v/>
      </c>
      <c r="B2505" s="24">
        <f>IF(Universe!W2505="","",(Universe!W2505-$B$2550)/$C$2550)</f>
        <v/>
      </c>
      <c r="C2505" s="24">
        <f>IF(Universe!X2505="","",(Universe!X2505-$B$2551)/$C$2551)</f>
        <v/>
      </c>
      <c r="D2505" s="24">
        <f>IF(Universe!Y2505="","",(Universe!Y2505-$B$2552)/$C$2552)</f>
        <v/>
      </c>
      <c r="E2505" s="24">
        <f>IF(Universe!Z2505="","",(Universe!Z2505-$B$2553)/$C$2553)</f>
        <v/>
      </c>
      <c r="F2505" s="24">
        <f>IF(Universe!AA2505="","",(Universe!AA2505-$B$2554)/$C$2554)</f>
        <v/>
      </c>
      <c r="G2505" s="24">
        <f>IF(Universe!AB2505="","",(Universe!AB2505-$B$2555)/$C$2555)</f>
        <v/>
      </c>
      <c r="H2505" s="24">
        <f>IF(Universe!AC2505="","",(Universe!AC2505-$B$2556)/$C$2556)</f>
        <v/>
      </c>
      <c r="I2505" s="24">
        <f>IF(Universe!AD2505="","",(Universe!AD2505-$B$2557)/$C$2557)</f>
        <v/>
      </c>
      <c r="J2505" s="24">
        <f>IF(Universe!AE2505="","",(Universe!AE2505-$B$2558)/$C$2558)</f>
        <v/>
      </c>
      <c r="K2505" s="24">
        <f>IF(Universe!AF2505="","",(Universe!AF2505-$B$2559)/$C$2559)</f>
        <v/>
      </c>
      <c r="L2505" s="24">
        <f>IF(Universe!AG2505="","",(Universe!AG2505-$B$2560)/$C$2560)</f>
        <v/>
      </c>
      <c r="M2505" s="24">
        <f>IF(Universe!AH2505="","",(Universe!AH2505-$B$2561)/$C$2561)</f>
        <v/>
      </c>
      <c r="N2505" s="24">
        <f>IF(Universe!AI2505="","",(Universe!AI2505-$B$2562)/$C$2562)</f>
        <v/>
      </c>
      <c r="O2505" s="24">
        <f>0.74*IF(B2505="",0,B2505)+0.16*IF(C2505="",0,C2505)+0.1*IF(D2505="",0,D2505)</f>
        <v/>
      </c>
      <c r="P2505" s="24">
        <f>0.35*IF(E2505="",0,E2505)+0.35*IF(F2505="",0,F2505)+0.3*IF(G2505="",0,G2505)</f>
        <v/>
      </c>
      <c r="Q2505" s="24">
        <f>0.656*IF(I2505="",0,I2505)+0.344*IF(H2505="",0,H2505)</f>
        <v/>
      </c>
      <c r="R2505" s="24">
        <f>0.338*IF(J2505="",0,J2505)+0.662*IF(K2505="",0,K2505)</f>
        <v/>
      </c>
      <c r="S2505" s="24">
        <f>0.38*IF(L2505="",0,L2505)+0.35*IF(M2505="",0,M2505)+0.27*IF(N2505="",0,N2505)</f>
        <v/>
      </c>
      <c r="T2505" s="24">
        <f>IF(Universe!S2505="","",((Universe!S2505-$B$2565)/$C$2565)^3)</f>
        <v/>
      </c>
      <c r="U2505" s="24">
        <f>IF(Universe!S2505="","",(Universe!S2505-$B$2565)/$C$2565)</f>
        <v/>
      </c>
      <c r="V2505" s="24">
        <f>IF(Universe!T2505="","",(Universe!T2505-$B$2566)/$C$2566)</f>
        <v/>
      </c>
      <c r="W2505" s="24">
        <f>IF(Universe!U2505="","",(Universe!U2505-$B$2567)/$C$2567)</f>
        <v/>
      </c>
      <c r="X2505" s="24">
        <f>IF(O2505="","",(O2505-$B$2571)/$C$2571)</f>
        <v/>
      </c>
      <c r="Y2505" s="24">
        <f>IF(T2505="","",(T2505-$B$2576)/$C$2576)</f>
        <v/>
      </c>
      <c r="Z2505" s="24">
        <f>IF(Universe!V2505="","",(Universe!V2505-$B$2568)/$C$2568)</f>
        <v/>
      </c>
      <c r="AA2505" s="24">
        <f>IF(P2505="","",(P2505-$B$2572)/$C$2572)</f>
        <v/>
      </c>
      <c r="AB2505" s="24">
        <f>IF(Q2505="","",(Q2505-$B$2573)/$C$2573)</f>
        <v/>
      </c>
      <c r="AC2505" s="24">
        <f>IF(R2505="","",(R2505-$B$2574)/$C$2574)</f>
        <v/>
      </c>
      <c r="AD2505" s="24">
        <f>IF(S2505="","",(S2505-$B$2575)/$C$2575)</f>
        <v/>
      </c>
      <c r="AE2505" s="24">
        <f>IF(Y2505="","",Y2505-(19.12044933116382+16.522174187581257*U2505))</f>
        <v/>
      </c>
      <c r="AF2505" s="24">
        <f>IF(X2505="","",(X2505-(-0.27268023098325006+0.47142105304415904*V2505+-0.3189264934812436*U2505)--5.286111042926227e-16)/0.7994208745952703)</f>
        <v/>
      </c>
      <c r="AG2505" s="24">
        <f>IF(AA2505="","",(AA2505-(0.5248806186338691+-0.064206457956449*U2505)-5.43454825424064e-16)/0.9977404048781155)</f>
        <v/>
      </c>
      <c r="AH2505" s="25" t="n">
        <v>-1.470203047584218</v>
      </c>
      <c r="AI2505" s="25" t="n">
        <v>-0.5868134389162937</v>
      </c>
      <c r="AJ2505" s="25" t="n">
        <v>-1.000229246692423</v>
      </c>
      <c r="AK2505" s="25" t="n">
        <v>-0.1849010013745844</v>
      </c>
      <c r="AL2505" s="25" t="n">
        <v>2.775761015782483</v>
      </c>
      <c r="AM2505" s="25" t="n">
        <v>0.4196423795121662</v>
      </c>
      <c r="AN2505" s="25" t="n">
        <v>-0.7170320377138307</v>
      </c>
      <c r="AO2505" s="25" t="n">
        <v>-0.0292384012138248</v>
      </c>
      <c r="AP2505" s="25" t="n">
        <v>-1.723679805605435</v>
      </c>
      <c r="AQ2505" s="25" t="n">
        <v>0.0794639347275346</v>
      </c>
    </row>
    <row r="2506">
      <c r="A2506" s="23">
        <f>Universe!A2506</f>
        <v/>
      </c>
      <c r="B2506" s="24">
        <f>IF(Universe!W2506="","",(Universe!W2506-$B$2550)/$C$2550)</f>
        <v/>
      </c>
      <c r="C2506" s="24">
        <f>IF(Universe!X2506="","",(Universe!X2506-$B$2551)/$C$2551)</f>
        <v/>
      </c>
      <c r="D2506" s="24">
        <f>IF(Universe!Y2506="","",(Universe!Y2506-$B$2552)/$C$2552)</f>
        <v/>
      </c>
      <c r="E2506" s="24">
        <f>IF(Universe!Z2506="","",(Universe!Z2506-$B$2553)/$C$2553)</f>
        <v/>
      </c>
      <c r="F2506" s="24">
        <f>IF(Universe!AA2506="","",(Universe!AA2506-$B$2554)/$C$2554)</f>
        <v/>
      </c>
      <c r="G2506" s="24">
        <f>IF(Universe!AB2506="","",(Universe!AB2506-$B$2555)/$C$2555)</f>
        <v/>
      </c>
      <c r="H2506" s="24">
        <f>IF(Universe!AC2506="","",(Universe!AC2506-$B$2556)/$C$2556)</f>
        <v/>
      </c>
      <c r="I2506" s="24">
        <f>IF(Universe!AD2506="","",(Universe!AD2506-$B$2557)/$C$2557)</f>
        <v/>
      </c>
      <c r="J2506" s="24">
        <f>IF(Universe!AE2506="","",(Universe!AE2506-$B$2558)/$C$2558)</f>
        <v/>
      </c>
      <c r="K2506" s="24">
        <f>IF(Universe!AF2506="","",(Universe!AF2506-$B$2559)/$C$2559)</f>
        <v/>
      </c>
      <c r="L2506" s="24">
        <f>IF(Universe!AG2506="","",(Universe!AG2506-$B$2560)/$C$2560)</f>
        <v/>
      </c>
      <c r="M2506" s="24">
        <f>IF(Universe!AH2506="","",(Universe!AH2506-$B$2561)/$C$2561)</f>
        <v/>
      </c>
      <c r="N2506" s="24">
        <f>IF(Universe!AI2506="","",(Universe!AI2506-$B$2562)/$C$2562)</f>
        <v/>
      </c>
      <c r="O2506" s="24">
        <f>0.74*IF(B2506="",0,B2506)+0.16*IF(C2506="",0,C2506)+0.1*IF(D2506="",0,D2506)</f>
        <v/>
      </c>
      <c r="P2506" s="24">
        <f>0.35*IF(E2506="",0,E2506)+0.35*IF(F2506="",0,F2506)+0.3*IF(G2506="",0,G2506)</f>
        <v/>
      </c>
      <c r="Q2506" s="24">
        <f>0.656*IF(I2506="",0,I2506)+0.344*IF(H2506="",0,H2506)</f>
        <v/>
      </c>
      <c r="R2506" s="24">
        <f>0.338*IF(J2506="",0,J2506)+0.662*IF(K2506="",0,K2506)</f>
        <v/>
      </c>
      <c r="S2506" s="24">
        <f>0.38*IF(L2506="",0,L2506)+0.35*IF(M2506="",0,M2506)+0.27*IF(N2506="",0,N2506)</f>
        <v/>
      </c>
      <c r="T2506" s="24">
        <f>IF(Universe!S2506="","",((Universe!S2506-$B$2565)/$C$2565)^3)</f>
        <v/>
      </c>
      <c r="U2506" s="24">
        <f>IF(Universe!S2506="","",(Universe!S2506-$B$2565)/$C$2565)</f>
        <v/>
      </c>
      <c r="V2506" s="24">
        <f>IF(Universe!T2506="","",(Universe!T2506-$B$2566)/$C$2566)</f>
        <v/>
      </c>
      <c r="W2506" s="24">
        <f>IF(Universe!U2506="","",(Universe!U2506-$B$2567)/$C$2567)</f>
        <v/>
      </c>
      <c r="X2506" s="24">
        <f>IF(O2506="","",(O2506-$B$2571)/$C$2571)</f>
        <v/>
      </c>
      <c r="Y2506" s="24">
        <f>IF(T2506="","",(T2506-$B$2576)/$C$2576)</f>
        <v/>
      </c>
      <c r="Z2506" s="24">
        <f>IF(Universe!V2506="","",(Universe!V2506-$B$2568)/$C$2568)</f>
        <v/>
      </c>
      <c r="AA2506" s="24">
        <f>IF(P2506="","",(P2506-$B$2572)/$C$2572)</f>
        <v/>
      </c>
      <c r="AB2506" s="24">
        <f>IF(Q2506="","",(Q2506-$B$2573)/$C$2573)</f>
        <v/>
      </c>
      <c r="AC2506" s="24">
        <f>IF(R2506="","",(R2506-$B$2574)/$C$2574)</f>
        <v/>
      </c>
      <c r="AD2506" s="24">
        <f>IF(S2506="","",(S2506-$B$2575)/$C$2575)</f>
        <v/>
      </c>
      <c r="AE2506" s="24">
        <f>IF(Y2506="","",Y2506-(19.12044933116382+16.522174187581257*U2506))</f>
        <v/>
      </c>
      <c r="AF2506" s="24">
        <f>IF(X2506="","",(X2506-(-0.27268023098325006+0.47142105304415904*V2506+-0.3189264934812436*U2506)--5.286111042926227e-16)/0.7994208745952703)</f>
        <v/>
      </c>
      <c r="AG2506" s="24">
        <f>IF(AA2506="","",(AA2506-(0.5248806186338691+-0.064206457956449*U2506)-5.43454825424064e-16)/0.9977404048781155)</f>
        <v/>
      </c>
      <c r="AH2506" s="25" t="n">
        <v>-1.746852639710187</v>
      </c>
      <c r="AI2506" s="25" t="n">
        <v>0.3103510537474175</v>
      </c>
      <c r="AJ2506" s="25" t="n">
        <v>0.2385796439526654</v>
      </c>
      <c r="AK2506" s="25" t="n">
        <v>-0.4191565203372798</v>
      </c>
      <c r="AL2506" s="25" t="n">
        <v>3.084945375397178</v>
      </c>
      <c r="AM2506" s="25" t="n">
        <v>-0.3684599928180179</v>
      </c>
      <c r="AN2506" s="25" t="n">
        <v>1.048042299018654</v>
      </c>
      <c r="AO2506" s="25" t="n">
        <v>0.0200550068124961</v>
      </c>
      <c r="AP2506" s="25" t="n">
        <v>1.050642656848524</v>
      </c>
      <c r="AQ2506" s="25" t="n">
        <v>1.548387886155281</v>
      </c>
    </row>
    <row r="2507">
      <c r="A2507" s="23">
        <f>Universe!A2507</f>
        <v/>
      </c>
      <c r="B2507" s="24">
        <f>IF(Universe!W2507="","",(Universe!W2507-$B$2550)/$C$2550)</f>
        <v/>
      </c>
      <c r="C2507" s="24">
        <f>IF(Universe!X2507="","",(Universe!X2507-$B$2551)/$C$2551)</f>
        <v/>
      </c>
      <c r="D2507" s="24">
        <f>IF(Universe!Y2507="","",(Universe!Y2507-$B$2552)/$C$2552)</f>
        <v/>
      </c>
      <c r="E2507" s="24">
        <f>IF(Universe!Z2507="","",(Universe!Z2507-$B$2553)/$C$2553)</f>
        <v/>
      </c>
      <c r="F2507" s="24">
        <f>IF(Universe!AA2507="","",(Universe!AA2507-$B$2554)/$C$2554)</f>
        <v/>
      </c>
      <c r="G2507" s="24">
        <f>IF(Universe!AB2507="","",(Universe!AB2507-$B$2555)/$C$2555)</f>
        <v/>
      </c>
      <c r="H2507" s="24">
        <f>IF(Universe!AC2507="","",(Universe!AC2507-$B$2556)/$C$2556)</f>
        <v/>
      </c>
      <c r="I2507" s="24">
        <f>IF(Universe!AD2507="","",(Universe!AD2507-$B$2557)/$C$2557)</f>
        <v/>
      </c>
      <c r="J2507" s="24">
        <f>IF(Universe!AE2507="","",(Universe!AE2507-$B$2558)/$C$2558)</f>
        <v/>
      </c>
      <c r="K2507" s="24">
        <f>IF(Universe!AF2507="","",(Universe!AF2507-$B$2559)/$C$2559)</f>
        <v/>
      </c>
      <c r="L2507" s="24">
        <f>IF(Universe!AG2507="","",(Universe!AG2507-$B$2560)/$C$2560)</f>
        <v/>
      </c>
      <c r="M2507" s="24">
        <f>IF(Universe!AH2507="","",(Universe!AH2507-$B$2561)/$C$2561)</f>
        <v/>
      </c>
      <c r="N2507" s="24">
        <f>IF(Universe!AI2507="","",(Universe!AI2507-$B$2562)/$C$2562)</f>
        <v/>
      </c>
      <c r="O2507" s="24">
        <f>0.74*IF(B2507="",0,B2507)+0.16*IF(C2507="",0,C2507)+0.1*IF(D2507="",0,D2507)</f>
        <v/>
      </c>
      <c r="P2507" s="24">
        <f>0.35*IF(E2507="",0,E2507)+0.35*IF(F2507="",0,F2507)+0.3*IF(G2507="",0,G2507)</f>
        <v/>
      </c>
      <c r="Q2507" s="24">
        <f>0.656*IF(I2507="",0,I2507)+0.344*IF(H2507="",0,H2507)</f>
        <v/>
      </c>
      <c r="R2507" s="24">
        <f>0.338*IF(J2507="",0,J2507)+0.662*IF(K2507="",0,K2507)</f>
        <v/>
      </c>
      <c r="S2507" s="24">
        <f>0.38*IF(L2507="",0,L2507)+0.35*IF(M2507="",0,M2507)+0.27*IF(N2507="",0,N2507)</f>
        <v/>
      </c>
      <c r="T2507" s="24">
        <f>IF(Universe!S2507="","",((Universe!S2507-$B$2565)/$C$2565)^3)</f>
        <v/>
      </c>
      <c r="U2507" s="24">
        <f>IF(Universe!S2507="","",(Universe!S2507-$B$2565)/$C$2565)</f>
        <v/>
      </c>
      <c r="V2507" s="24">
        <f>IF(Universe!T2507="","",(Universe!T2507-$B$2566)/$C$2566)</f>
        <v/>
      </c>
      <c r="W2507" s="24">
        <f>IF(Universe!U2507="","",(Universe!U2507-$B$2567)/$C$2567)</f>
        <v/>
      </c>
      <c r="X2507" s="24">
        <f>IF(O2507="","",(O2507-$B$2571)/$C$2571)</f>
        <v/>
      </c>
      <c r="Y2507" s="24">
        <f>IF(T2507="","",(T2507-$B$2576)/$C$2576)</f>
        <v/>
      </c>
      <c r="Z2507" s="24">
        <f>IF(Universe!V2507="","",(Universe!V2507-$B$2568)/$C$2568)</f>
        <v/>
      </c>
      <c r="AA2507" s="24">
        <f>IF(P2507="","",(P2507-$B$2572)/$C$2572)</f>
        <v/>
      </c>
      <c r="AB2507" s="24">
        <f>IF(Q2507="","",(Q2507-$B$2573)/$C$2573)</f>
        <v/>
      </c>
      <c r="AC2507" s="24">
        <f>IF(R2507="","",(R2507-$B$2574)/$C$2574)</f>
        <v/>
      </c>
      <c r="AD2507" s="24">
        <f>IF(S2507="","",(S2507-$B$2575)/$C$2575)</f>
        <v/>
      </c>
      <c r="AE2507" s="24">
        <f>IF(Y2507="","",Y2507-(19.12044933116382+16.522174187581257*U2507))</f>
        <v/>
      </c>
      <c r="AF2507" s="24">
        <f>IF(X2507="","",(X2507-(-0.27268023098325006+0.47142105304415904*V2507+-0.3189264934812436*U2507)--5.286111042926227e-16)/0.7994208745952703)</f>
        <v/>
      </c>
      <c r="AG2507" s="24">
        <f>IF(AA2507="","",(AA2507-(0.5248806186338691+-0.064206457956449*U2507)-5.43454825424064e-16)/0.9977404048781155)</f>
        <v/>
      </c>
      <c r="AH2507" s="25" t="n">
        <v>-0.9967779800289674</v>
      </c>
      <c r="AI2507" s="25" t="n">
        <v>-1.600172494389398</v>
      </c>
      <c r="AJ2507" s="25" t="n">
        <v>-0.221913616470605</v>
      </c>
      <c r="AK2507" s="25" t="n">
        <v>0.2375370561736167</v>
      </c>
      <c r="AL2507" s="25" t="n">
        <v>2.055339234354201</v>
      </c>
      <c r="AM2507" s="25" t="n">
        <v>0.3968169006479783</v>
      </c>
      <c r="AN2507" s="25" t="n">
        <v>-0.7243070222257144</v>
      </c>
      <c r="AO2507" s="25" t="n">
        <v>0.0863293835280998</v>
      </c>
      <c r="AP2507" s="25" t="n">
        <v>-0.5802615687246976</v>
      </c>
      <c r="AQ2507" s="25" t="n">
        <v>0.5684606432969769</v>
      </c>
    </row>
    <row r="2508">
      <c r="A2508" s="23">
        <f>Universe!A2508</f>
        <v/>
      </c>
      <c r="B2508" s="24">
        <f>IF(Universe!W2508="","",(Universe!W2508-$B$2550)/$C$2550)</f>
        <v/>
      </c>
      <c r="C2508" s="24">
        <f>IF(Universe!X2508="","",(Universe!X2508-$B$2551)/$C$2551)</f>
        <v/>
      </c>
      <c r="D2508" s="24">
        <f>IF(Universe!Y2508="","",(Universe!Y2508-$B$2552)/$C$2552)</f>
        <v/>
      </c>
      <c r="E2508" s="24">
        <f>IF(Universe!Z2508="","",(Universe!Z2508-$B$2553)/$C$2553)</f>
        <v/>
      </c>
      <c r="F2508" s="24">
        <f>IF(Universe!AA2508="","",(Universe!AA2508-$B$2554)/$C$2554)</f>
        <v/>
      </c>
      <c r="G2508" s="24">
        <f>IF(Universe!AB2508="","",(Universe!AB2508-$B$2555)/$C$2555)</f>
        <v/>
      </c>
      <c r="H2508" s="24">
        <f>IF(Universe!AC2508="","",(Universe!AC2508-$B$2556)/$C$2556)</f>
        <v/>
      </c>
      <c r="I2508" s="24">
        <f>IF(Universe!AD2508="","",(Universe!AD2508-$B$2557)/$C$2557)</f>
        <v/>
      </c>
      <c r="J2508" s="24">
        <f>IF(Universe!AE2508="","",(Universe!AE2508-$B$2558)/$C$2558)</f>
        <v/>
      </c>
      <c r="K2508" s="24">
        <f>IF(Universe!AF2508="","",(Universe!AF2508-$B$2559)/$C$2559)</f>
        <v/>
      </c>
      <c r="L2508" s="24">
        <f>IF(Universe!AG2508="","",(Universe!AG2508-$B$2560)/$C$2560)</f>
        <v/>
      </c>
      <c r="M2508" s="24">
        <f>IF(Universe!AH2508="","",(Universe!AH2508-$B$2561)/$C$2561)</f>
        <v/>
      </c>
      <c r="N2508" s="24">
        <f>IF(Universe!AI2508="","",(Universe!AI2508-$B$2562)/$C$2562)</f>
        <v/>
      </c>
      <c r="O2508" s="24">
        <f>0.74*IF(B2508="",0,B2508)+0.16*IF(C2508="",0,C2508)+0.1*IF(D2508="",0,D2508)</f>
        <v/>
      </c>
      <c r="P2508" s="24">
        <f>0.35*IF(E2508="",0,E2508)+0.35*IF(F2508="",0,F2508)+0.3*IF(G2508="",0,G2508)</f>
        <v/>
      </c>
      <c r="Q2508" s="24">
        <f>0.656*IF(I2508="",0,I2508)+0.344*IF(H2508="",0,H2508)</f>
        <v/>
      </c>
      <c r="R2508" s="24">
        <f>0.338*IF(J2508="",0,J2508)+0.662*IF(K2508="",0,K2508)</f>
        <v/>
      </c>
      <c r="S2508" s="24">
        <f>0.38*IF(L2508="",0,L2508)+0.35*IF(M2508="",0,M2508)+0.27*IF(N2508="",0,N2508)</f>
        <v/>
      </c>
      <c r="T2508" s="24">
        <f>IF(Universe!S2508="","",((Universe!S2508-$B$2565)/$C$2565)^3)</f>
        <v/>
      </c>
      <c r="U2508" s="24">
        <f>IF(Universe!S2508="","",(Universe!S2508-$B$2565)/$C$2565)</f>
        <v/>
      </c>
      <c r="V2508" s="24">
        <f>IF(Universe!T2508="","",(Universe!T2508-$B$2566)/$C$2566)</f>
        <v/>
      </c>
      <c r="W2508" s="24">
        <f>IF(Universe!U2508="","",(Universe!U2508-$B$2567)/$C$2567)</f>
        <v/>
      </c>
      <c r="X2508" s="24">
        <f>IF(O2508="","",(O2508-$B$2571)/$C$2571)</f>
        <v/>
      </c>
      <c r="Y2508" s="24">
        <f>IF(T2508="","",(T2508-$B$2576)/$C$2576)</f>
        <v/>
      </c>
      <c r="Z2508" s="24">
        <f>IF(Universe!V2508="","",(Universe!V2508-$B$2568)/$C$2568)</f>
        <v/>
      </c>
      <c r="AA2508" s="24">
        <f>IF(P2508="","",(P2508-$B$2572)/$C$2572)</f>
        <v/>
      </c>
      <c r="AB2508" s="24">
        <f>IF(Q2508="","",(Q2508-$B$2573)/$C$2573)</f>
        <v/>
      </c>
      <c r="AC2508" s="24">
        <f>IF(R2508="","",(R2508-$B$2574)/$C$2574)</f>
        <v/>
      </c>
      <c r="AD2508" s="24">
        <f>IF(S2508="","",(S2508-$B$2575)/$C$2575)</f>
        <v/>
      </c>
      <c r="AE2508" s="24">
        <f>IF(Y2508="","",Y2508-(19.12044933116382+16.522174187581257*U2508))</f>
        <v/>
      </c>
      <c r="AF2508" s="24">
        <f>IF(X2508="","",(X2508-(-0.27268023098325006+0.47142105304415904*V2508+-0.3189264934812436*U2508)--5.286111042926227e-16)/0.7994208745952703)</f>
        <v/>
      </c>
      <c r="AG2508" s="24">
        <f>IF(AA2508="","",(AA2508-(0.5248806186338691+-0.064206457956449*U2508)-5.43454825424064e-16)/0.9977404048781155)</f>
        <v/>
      </c>
      <c r="AH2508" s="25" t="n">
        <v>-2.543386115064509</v>
      </c>
      <c r="AI2508" s="25" t="n">
        <v>-0.1301503086885422</v>
      </c>
      <c r="AJ2508" s="25" t="n">
        <v>-1.245957190745061</v>
      </c>
      <c r="AK2508" s="25" t="n">
        <v>-0.0163557664780649</v>
      </c>
      <c r="AL2508" s="25" t="n">
        <v>3.345557018804205</v>
      </c>
      <c r="AM2508" s="25" t="n">
        <v>-7.118787311813539e-05</v>
      </c>
      <c r="AN2508" s="25" t="n">
        <v>0.2626496180207016</v>
      </c>
      <c r="AO2508" s="25" t="n">
        <v>-0.377233780122672</v>
      </c>
      <c r="AP2508" s="25" t="n">
        <v>-4.171632060865182</v>
      </c>
      <c r="AQ2508" s="25" t="n">
        <v>-0.6152731965718742</v>
      </c>
    </row>
    <row r="2509">
      <c r="A2509" s="23">
        <f>Universe!A2509</f>
        <v/>
      </c>
      <c r="B2509" s="24">
        <f>IF(Universe!W2509="","",(Universe!W2509-$B$2550)/$C$2550)</f>
        <v/>
      </c>
      <c r="C2509" s="24">
        <f>IF(Universe!X2509="","",(Universe!X2509-$B$2551)/$C$2551)</f>
        <v/>
      </c>
      <c r="D2509" s="24">
        <f>IF(Universe!Y2509="","",(Universe!Y2509-$B$2552)/$C$2552)</f>
        <v/>
      </c>
      <c r="E2509" s="24">
        <f>IF(Universe!Z2509="","",(Universe!Z2509-$B$2553)/$C$2553)</f>
        <v/>
      </c>
      <c r="F2509" s="24">
        <f>IF(Universe!AA2509="","",(Universe!AA2509-$B$2554)/$C$2554)</f>
        <v/>
      </c>
      <c r="G2509" s="24">
        <f>IF(Universe!AB2509="","",(Universe!AB2509-$B$2555)/$C$2555)</f>
        <v/>
      </c>
      <c r="H2509" s="24">
        <f>IF(Universe!AC2509="","",(Universe!AC2509-$B$2556)/$C$2556)</f>
        <v/>
      </c>
      <c r="I2509" s="24">
        <f>IF(Universe!AD2509="","",(Universe!AD2509-$B$2557)/$C$2557)</f>
        <v/>
      </c>
      <c r="J2509" s="24">
        <f>IF(Universe!AE2509="","",(Universe!AE2509-$B$2558)/$C$2558)</f>
        <v/>
      </c>
      <c r="K2509" s="24">
        <f>IF(Universe!AF2509="","",(Universe!AF2509-$B$2559)/$C$2559)</f>
        <v/>
      </c>
      <c r="L2509" s="24">
        <f>IF(Universe!AG2509="","",(Universe!AG2509-$B$2560)/$C$2560)</f>
        <v/>
      </c>
      <c r="M2509" s="24">
        <f>IF(Universe!AH2509="","",(Universe!AH2509-$B$2561)/$C$2561)</f>
        <v/>
      </c>
      <c r="N2509" s="24">
        <f>IF(Universe!AI2509="","",(Universe!AI2509-$B$2562)/$C$2562)</f>
        <v/>
      </c>
      <c r="O2509" s="24">
        <f>0.74*IF(B2509="",0,B2509)+0.16*IF(C2509="",0,C2509)+0.1*IF(D2509="",0,D2509)</f>
        <v/>
      </c>
      <c r="P2509" s="24">
        <f>0.35*IF(E2509="",0,E2509)+0.35*IF(F2509="",0,F2509)+0.3*IF(G2509="",0,G2509)</f>
        <v/>
      </c>
      <c r="Q2509" s="24">
        <f>0.656*IF(I2509="",0,I2509)+0.344*IF(H2509="",0,H2509)</f>
        <v/>
      </c>
      <c r="R2509" s="24">
        <f>0.338*IF(J2509="",0,J2509)+0.662*IF(K2509="",0,K2509)</f>
        <v/>
      </c>
      <c r="S2509" s="24">
        <f>0.38*IF(L2509="",0,L2509)+0.35*IF(M2509="",0,M2509)+0.27*IF(N2509="",0,N2509)</f>
        <v/>
      </c>
      <c r="T2509" s="24">
        <f>IF(Universe!S2509="","",((Universe!S2509-$B$2565)/$C$2565)^3)</f>
        <v/>
      </c>
      <c r="U2509" s="24">
        <f>IF(Universe!S2509="","",(Universe!S2509-$B$2565)/$C$2565)</f>
        <v/>
      </c>
      <c r="V2509" s="24">
        <f>IF(Universe!T2509="","",(Universe!T2509-$B$2566)/$C$2566)</f>
        <v/>
      </c>
      <c r="W2509" s="24">
        <f>IF(Universe!U2509="","",(Universe!U2509-$B$2567)/$C$2567)</f>
        <v/>
      </c>
      <c r="X2509" s="24">
        <f>IF(O2509="","",(O2509-$B$2571)/$C$2571)</f>
        <v/>
      </c>
      <c r="Y2509" s="24">
        <f>IF(T2509="","",(T2509-$B$2576)/$C$2576)</f>
        <v/>
      </c>
      <c r="Z2509" s="24">
        <f>IF(Universe!V2509="","",(Universe!V2509-$B$2568)/$C$2568)</f>
        <v/>
      </c>
      <c r="AA2509" s="24">
        <f>IF(P2509="","",(P2509-$B$2572)/$C$2572)</f>
        <v/>
      </c>
      <c r="AB2509" s="24">
        <f>IF(Q2509="","",(Q2509-$B$2573)/$C$2573)</f>
        <v/>
      </c>
      <c r="AC2509" s="24">
        <f>IF(R2509="","",(R2509-$B$2574)/$C$2574)</f>
        <v/>
      </c>
      <c r="AD2509" s="24">
        <f>IF(S2509="","",(S2509-$B$2575)/$C$2575)</f>
        <v/>
      </c>
      <c r="AE2509" s="24">
        <f>IF(Y2509="","",Y2509-(19.12044933116382+16.522174187581257*U2509))</f>
        <v/>
      </c>
      <c r="AF2509" s="24">
        <f>IF(X2509="","",(X2509-(-0.27268023098325006+0.47142105304415904*V2509+-0.3189264934812436*U2509)--5.286111042926227e-16)/0.7994208745952703)</f>
        <v/>
      </c>
      <c r="AG2509" s="24">
        <f>IF(AA2509="","",(AA2509-(0.5248806186338691+-0.064206457956449*U2509)-5.43454825424064e-16)/0.9977404048781155)</f>
        <v/>
      </c>
      <c r="AH2509" s="25" t="n">
        <v>-3.050911056591731</v>
      </c>
      <c r="AI2509" s="25" t="n">
        <v>-0.3256628777733931</v>
      </c>
      <c r="AJ2509" s="25" t="n">
        <v>0.9734741678675024</v>
      </c>
      <c r="AK2509" s="25" t="n">
        <v>0.6749987679327109</v>
      </c>
      <c r="AL2509" s="25" t="n">
        <v>2.890387766920703</v>
      </c>
      <c r="AM2509" s="25" t="n">
        <v>-0.3365600433628293</v>
      </c>
      <c r="AN2509" s="25" t="n">
        <v>0.5279357578573293</v>
      </c>
      <c r="AO2509" s="25" t="n">
        <v>-0.1133236993046106</v>
      </c>
      <c r="AP2509" s="25" t="n">
        <v>1.29657949130432</v>
      </c>
      <c r="AQ2509" s="25" t="n">
        <v>0.989944711198426</v>
      </c>
    </row>
    <row r="2510">
      <c r="A2510" s="23">
        <f>Universe!A2510</f>
        <v/>
      </c>
      <c r="B2510" s="24">
        <f>IF(Universe!W2510="","",(Universe!W2510-$B$2550)/$C$2550)</f>
        <v/>
      </c>
      <c r="C2510" s="24">
        <f>IF(Universe!X2510="","",(Universe!X2510-$B$2551)/$C$2551)</f>
        <v/>
      </c>
      <c r="D2510" s="24">
        <f>IF(Universe!Y2510="","",(Universe!Y2510-$B$2552)/$C$2552)</f>
        <v/>
      </c>
      <c r="E2510" s="24">
        <f>IF(Universe!Z2510="","",(Universe!Z2510-$B$2553)/$C$2553)</f>
        <v/>
      </c>
      <c r="F2510" s="24">
        <f>IF(Universe!AA2510="","",(Universe!AA2510-$B$2554)/$C$2554)</f>
        <v/>
      </c>
      <c r="G2510" s="24">
        <f>IF(Universe!AB2510="","",(Universe!AB2510-$B$2555)/$C$2555)</f>
        <v/>
      </c>
      <c r="H2510" s="24">
        <f>IF(Universe!AC2510="","",(Universe!AC2510-$B$2556)/$C$2556)</f>
        <v/>
      </c>
      <c r="I2510" s="24">
        <f>IF(Universe!AD2510="","",(Universe!AD2510-$B$2557)/$C$2557)</f>
        <v/>
      </c>
      <c r="J2510" s="24">
        <f>IF(Universe!AE2510="","",(Universe!AE2510-$B$2558)/$C$2558)</f>
        <v/>
      </c>
      <c r="K2510" s="24">
        <f>IF(Universe!AF2510="","",(Universe!AF2510-$B$2559)/$C$2559)</f>
        <v/>
      </c>
      <c r="L2510" s="24">
        <f>IF(Universe!AG2510="","",(Universe!AG2510-$B$2560)/$C$2560)</f>
        <v/>
      </c>
      <c r="M2510" s="24">
        <f>IF(Universe!AH2510="","",(Universe!AH2510-$B$2561)/$C$2561)</f>
        <v/>
      </c>
      <c r="N2510" s="24">
        <f>IF(Universe!AI2510="","",(Universe!AI2510-$B$2562)/$C$2562)</f>
        <v/>
      </c>
      <c r="O2510" s="24">
        <f>0.74*IF(B2510="",0,B2510)+0.16*IF(C2510="",0,C2510)+0.1*IF(D2510="",0,D2510)</f>
        <v/>
      </c>
      <c r="P2510" s="24">
        <f>0.35*IF(E2510="",0,E2510)+0.35*IF(F2510="",0,F2510)+0.3*IF(G2510="",0,G2510)</f>
        <v/>
      </c>
      <c r="Q2510" s="24">
        <f>0.656*IF(I2510="",0,I2510)+0.344*IF(H2510="",0,H2510)</f>
        <v/>
      </c>
      <c r="R2510" s="24">
        <f>0.338*IF(J2510="",0,J2510)+0.662*IF(K2510="",0,K2510)</f>
        <v/>
      </c>
      <c r="S2510" s="24">
        <f>0.38*IF(L2510="",0,L2510)+0.35*IF(M2510="",0,M2510)+0.27*IF(N2510="",0,N2510)</f>
        <v/>
      </c>
      <c r="T2510" s="24">
        <f>IF(Universe!S2510="","",((Universe!S2510-$B$2565)/$C$2565)^3)</f>
        <v/>
      </c>
      <c r="U2510" s="24">
        <f>IF(Universe!S2510="","",(Universe!S2510-$B$2565)/$C$2565)</f>
        <v/>
      </c>
      <c r="V2510" s="24">
        <f>IF(Universe!T2510="","",(Universe!T2510-$B$2566)/$C$2566)</f>
        <v/>
      </c>
      <c r="W2510" s="24">
        <f>IF(Universe!U2510="","",(Universe!U2510-$B$2567)/$C$2567)</f>
        <v/>
      </c>
      <c r="X2510" s="24">
        <f>IF(O2510="","",(O2510-$B$2571)/$C$2571)</f>
        <v/>
      </c>
      <c r="Y2510" s="24">
        <f>IF(T2510="","",(T2510-$B$2576)/$C$2576)</f>
        <v/>
      </c>
      <c r="Z2510" s="24">
        <f>IF(Universe!V2510="","",(Universe!V2510-$B$2568)/$C$2568)</f>
        <v/>
      </c>
      <c r="AA2510" s="24">
        <f>IF(P2510="","",(P2510-$B$2572)/$C$2572)</f>
        <v/>
      </c>
      <c r="AB2510" s="24">
        <f>IF(Q2510="","",(Q2510-$B$2573)/$C$2573)</f>
        <v/>
      </c>
      <c r="AC2510" s="24">
        <f>IF(R2510="","",(R2510-$B$2574)/$C$2574)</f>
        <v/>
      </c>
      <c r="AD2510" s="24">
        <f>IF(S2510="","",(S2510-$B$2575)/$C$2575)</f>
        <v/>
      </c>
      <c r="AE2510" s="24">
        <f>IF(Y2510="","",Y2510-(19.12044933116382+16.522174187581257*U2510))</f>
        <v/>
      </c>
      <c r="AF2510" s="24">
        <f>IF(X2510="","",(X2510-(-0.27268023098325006+0.47142105304415904*V2510+-0.3189264934812436*U2510)--5.286111042926227e-16)/0.7994208745952703)</f>
        <v/>
      </c>
      <c r="AG2510" s="24">
        <f>IF(AA2510="","",(AA2510-(0.5248806186338691+-0.064206457956449*U2510)-5.43454825424064e-16)/0.9977404048781155)</f>
        <v/>
      </c>
      <c r="AH2510" s="25" t="n">
        <v>-3.028434332583731</v>
      </c>
      <c r="AI2510" s="25" t="n">
        <v>0.6819843472489683</v>
      </c>
      <c r="AJ2510" s="25" t="n">
        <v>-0.4987537653075005</v>
      </c>
      <c r="AK2510" s="25" t="n">
        <v>-1.235668326428164</v>
      </c>
      <c r="AL2510" s="25" t="n">
        <v>2.922565455929492</v>
      </c>
      <c r="AM2510" s="25" t="n">
        <v>1.080303691272988</v>
      </c>
      <c r="AN2510" s="25" t="n">
        <v>0.0885677526946274</v>
      </c>
      <c r="AO2510" s="25" t="n">
        <v>0.4469221344114728</v>
      </c>
      <c r="AP2510" s="25" t="n">
        <v>0.6183528080045559</v>
      </c>
      <c r="AQ2510" s="25" t="n">
        <v>0.7594387711356019</v>
      </c>
    </row>
    <row r="2511">
      <c r="A2511" s="23">
        <f>Universe!A2511</f>
        <v/>
      </c>
      <c r="B2511" s="24">
        <f>IF(Universe!W2511="","",(Universe!W2511-$B$2550)/$C$2550)</f>
        <v/>
      </c>
      <c r="C2511" s="24">
        <f>IF(Universe!X2511="","",(Universe!X2511-$B$2551)/$C$2551)</f>
        <v/>
      </c>
      <c r="D2511" s="24">
        <f>IF(Universe!Y2511="","",(Universe!Y2511-$B$2552)/$C$2552)</f>
        <v/>
      </c>
      <c r="E2511" s="24">
        <f>IF(Universe!Z2511="","",(Universe!Z2511-$B$2553)/$C$2553)</f>
        <v/>
      </c>
      <c r="F2511" s="24">
        <f>IF(Universe!AA2511="","",(Universe!AA2511-$B$2554)/$C$2554)</f>
        <v/>
      </c>
      <c r="G2511" s="24">
        <f>IF(Universe!AB2511="","",(Universe!AB2511-$B$2555)/$C$2555)</f>
        <v/>
      </c>
      <c r="H2511" s="24">
        <f>IF(Universe!AC2511="","",(Universe!AC2511-$B$2556)/$C$2556)</f>
        <v/>
      </c>
      <c r="I2511" s="24">
        <f>IF(Universe!AD2511="","",(Universe!AD2511-$B$2557)/$C$2557)</f>
        <v/>
      </c>
      <c r="J2511" s="24">
        <f>IF(Universe!AE2511="","",(Universe!AE2511-$B$2558)/$C$2558)</f>
        <v/>
      </c>
      <c r="K2511" s="24">
        <f>IF(Universe!AF2511="","",(Universe!AF2511-$B$2559)/$C$2559)</f>
        <v/>
      </c>
      <c r="L2511" s="24">
        <f>IF(Universe!AG2511="","",(Universe!AG2511-$B$2560)/$C$2560)</f>
        <v/>
      </c>
      <c r="M2511" s="24">
        <f>IF(Universe!AH2511="","",(Universe!AH2511-$B$2561)/$C$2561)</f>
        <v/>
      </c>
      <c r="N2511" s="24">
        <f>IF(Universe!AI2511="","",(Universe!AI2511-$B$2562)/$C$2562)</f>
        <v/>
      </c>
      <c r="O2511" s="24">
        <f>0.74*IF(B2511="",0,B2511)+0.16*IF(C2511="",0,C2511)+0.1*IF(D2511="",0,D2511)</f>
        <v/>
      </c>
      <c r="P2511" s="24">
        <f>0.35*IF(E2511="",0,E2511)+0.35*IF(F2511="",0,F2511)+0.3*IF(G2511="",0,G2511)</f>
        <v/>
      </c>
      <c r="Q2511" s="24">
        <f>0.656*IF(I2511="",0,I2511)+0.344*IF(H2511="",0,H2511)</f>
        <v/>
      </c>
      <c r="R2511" s="24">
        <f>0.338*IF(J2511="",0,J2511)+0.662*IF(K2511="",0,K2511)</f>
        <v/>
      </c>
      <c r="S2511" s="24">
        <f>0.38*IF(L2511="",0,L2511)+0.35*IF(M2511="",0,M2511)+0.27*IF(N2511="",0,N2511)</f>
        <v/>
      </c>
      <c r="T2511" s="24">
        <f>IF(Universe!S2511="","",((Universe!S2511-$B$2565)/$C$2565)^3)</f>
        <v/>
      </c>
      <c r="U2511" s="24">
        <f>IF(Universe!S2511="","",(Universe!S2511-$B$2565)/$C$2565)</f>
        <v/>
      </c>
      <c r="V2511" s="24">
        <f>IF(Universe!T2511="","",(Universe!T2511-$B$2566)/$C$2566)</f>
        <v/>
      </c>
      <c r="W2511" s="24">
        <f>IF(Universe!U2511="","",(Universe!U2511-$B$2567)/$C$2567)</f>
        <v/>
      </c>
      <c r="X2511" s="24">
        <f>IF(O2511="","",(O2511-$B$2571)/$C$2571)</f>
        <v/>
      </c>
      <c r="Y2511" s="24">
        <f>IF(T2511="","",(T2511-$B$2576)/$C$2576)</f>
        <v/>
      </c>
      <c r="Z2511" s="24">
        <f>IF(Universe!V2511="","",(Universe!V2511-$B$2568)/$C$2568)</f>
        <v/>
      </c>
      <c r="AA2511" s="24">
        <f>IF(P2511="","",(P2511-$B$2572)/$C$2572)</f>
        <v/>
      </c>
      <c r="AB2511" s="24">
        <f>IF(Q2511="","",(Q2511-$B$2573)/$C$2573)</f>
        <v/>
      </c>
      <c r="AC2511" s="24">
        <f>IF(R2511="","",(R2511-$B$2574)/$C$2574)</f>
        <v/>
      </c>
      <c r="AD2511" s="24">
        <f>IF(S2511="","",(S2511-$B$2575)/$C$2575)</f>
        <v/>
      </c>
      <c r="AE2511" s="24">
        <f>IF(Y2511="","",Y2511-(19.12044933116382+16.522174187581257*U2511))</f>
        <v/>
      </c>
      <c r="AF2511" s="24">
        <f>IF(X2511="","",(X2511-(-0.27268023098325006+0.47142105304415904*V2511+-0.3189264934812436*U2511)--5.286111042926227e-16)/0.7994208745952703)</f>
        <v/>
      </c>
      <c r="AG2511" s="24">
        <f>IF(AA2511="","",(AA2511-(0.5248806186338691+-0.064206457956449*U2511)-5.43454825424064e-16)/0.9977404048781155)</f>
        <v/>
      </c>
      <c r="AH2511" s="25" t="n">
        <v>-2.658592330974014</v>
      </c>
      <c r="AI2511" s="25" t="n">
        <v>0.999502061218581</v>
      </c>
      <c r="AJ2511" s="25" t="n">
        <v>0.4067970886817275</v>
      </c>
      <c r="AK2511" s="25" t="n">
        <v>1.560473739397724</v>
      </c>
      <c r="AL2511" s="25" t="n">
        <v>3.289927787851613</v>
      </c>
      <c r="AM2511" s="25" t="n">
        <v>-0.1503027297512991</v>
      </c>
      <c r="AN2511" s="25" t="n">
        <v>0.6400032984611365</v>
      </c>
      <c r="AO2511" s="25" t="n">
        <v>-0.2129837538005812</v>
      </c>
      <c r="AP2511" s="25" t="n">
        <v>0.6187919537504153</v>
      </c>
      <c r="AQ2511" s="25" t="n">
        <v>0.4585979822198697</v>
      </c>
    </row>
    <row r="2512">
      <c r="A2512" s="23">
        <f>Universe!A2512</f>
        <v/>
      </c>
      <c r="B2512" s="24">
        <f>IF(Universe!W2512="","",(Universe!W2512-$B$2550)/$C$2550)</f>
        <v/>
      </c>
      <c r="C2512" s="24">
        <f>IF(Universe!X2512="","",(Universe!X2512-$B$2551)/$C$2551)</f>
        <v/>
      </c>
      <c r="D2512" s="24">
        <f>IF(Universe!Y2512="","",(Universe!Y2512-$B$2552)/$C$2552)</f>
        <v/>
      </c>
      <c r="E2512" s="24">
        <f>IF(Universe!Z2512="","",(Universe!Z2512-$B$2553)/$C$2553)</f>
        <v/>
      </c>
      <c r="F2512" s="24">
        <f>IF(Universe!AA2512="","",(Universe!AA2512-$B$2554)/$C$2554)</f>
        <v/>
      </c>
      <c r="G2512" s="24">
        <f>IF(Universe!AB2512="","",(Universe!AB2512-$B$2555)/$C$2555)</f>
        <v/>
      </c>
      <c r="H2512" s="24">
        <f>IF(Universe!AC2512="","",(Universe!AC2512-$B$2556)/$C$2556)</f>
        <v/>
      </c>
      <c r="I2512" s="24">
        <f>IF(Universe!AD2512="","",(Universe!AD2512-$B$2557)/$C$2557)</f>
        <v/>
      </c>
      <c r="J2512" s="24">
        <f>IF(Universe!AE2512="","",(Universe!AE2512-$B$2558)/$C$2558)</f>
        <v/>
      </c>
      <c r="K2512" s="24">
        <f>IF(Universe!AF2512="","",(Universe!AF2512-$B$2559)/$C$2559)</f>
        <v/>
      </c>
      <c r="L2512" s="24">
        <f>IF(Universe!AG2512="","",(Universe!AG2512-$B$2560)/$C$2560)</f>
        <v/>
      </c>
      <c r="M2512" s="24">
        <f>IF(Universe!AH2512="","",(Universe!AH2512-$B$2561)/$C$2561)</f>
        <v/>
      </c>
      <c r="N2512" s="24">
        <f>IF(Universe!AI2512="","",(Universe!AI2512-$B$2562)/$C$2562)</f>
        <v/>
      </c>
      <c r="O2512" s="24">
        <f>0.74*IF(B2512="",0,B2512)+0.16*IF(C2512="",0,C2512)+0.1*IF(D2512="",0,D2512)</f>
        <v/>
      </c>
      <c r="P2512" s="24">
        <f>0.35*IF(E2512="",0,E2512)+0.35*IF(F2512="",0,F2512)+0.3*IF(G2512="",0,G2512)</f>
        <v/>
      </c>
      <c r="Q2512" s="24">
        <f>0.656*IF(I2512="",0,I2512)+0.344*IF(H2512="",0,H2512)</f>
        <v/>
      </c>
      <c r="R2512" s="24">
        <f>0.338*IF(J2512="",0,J2512)+0.662*IF(K2512="",0,K2512)</f>
        <v/>
      </c>
      <c r="S2512" s="24">
        <f>0.38*IF(L2512="",0,L2512)+0.35*IF(M2512="",0,M2512)+0.27*IF(N2512="",0,N2512)</f>
        <v/>
      </c>
      <c r="T2512" s="24">
        <f>IF(Universe!S2512="","",((Universe!S2512-$B$2565)/$C$2565)^3)</f>
        <v/>
      </c>
      <c r="U2512" s="24">
        <f>IF(Universe!S2512="","",(Universe!S2512-$B$2565)/$C$2565)</f>
        <v/>
      </c>
      <c r="V2512" s="24">
        <f>IF(Universe!T2512="","",(Universe!T2512-$B$2566)/$C$2566)</f>
        <v/>
      </c>
      <c r="W2512" s="24">
        <f>IF(Universe!U2512="","",(Universe!U2512-$B$2567)/$C$2567)</f>
        <v/>
      </c>
      <c r="X2512" s="24">
        <f>IF(O2512="","",(O2512-$B$2571)/$C$2571)</f>
        <v/>
      </c>
      <c r="Y2512" s="24">
        <f>IF(T2512="","",(T2512-$B$2576)/$C$2576)</f>
        <v/>
      </c>
      <c r="Z2512" s="24">
        <f>IF(Universe!V2512="","",(Universe!V2512-$B$2568)/$C$2568)</f>
        <v/>
      </c>
      <c r="AA2512" s="24">
        <f>IF(P2512="","",(P2512-$B$2572)/$C$2572)</f>
        <v/>
      </c>
      <c r="AB2512" s="24">
        <f>IF(Q2512="","",(Q2512-$B$2573)/$C$2573)</f>
        <v/>
      </c>
      <c r="AC2512" s="24">
        <f>IF(R2512="","",(R2512-$B$2574)/$C$2574)</f>
        <v/>
      </c>
      <c r="AD2512" s="24">
        <f>IF(S2512="","",(S2512-$B$2575)/$C$2575)</f>
        <v/>
      </c>
      <c r="AE2512" s="24">
        <f>IF(Y2512="","",Y2512-(19.12044933116382+16.522174187581257*U2512))</f>
        <v/>
      </c>
      <c r="AF2512" s="24">
        <f>IF(X2512="","",(X2512-(-0.27268023098325006+0.47142105304415904*V2512+-0.3189264934812436*U2512)--5.286111042926227e-16)/0.7994208745952703)</f>
        <v/>
      </c>
      <c r="AG2512" s="24">
        <f>IF(AA2512="","",(AA2512-(0.5248806186338691+-0.064206457956449*U2512)-5.43454825424064e-16)/0.9977404048781155)</f>
        <v/>
      </c>
      <c r="AH2512" s="25" t="n">
        <v>-3.50352256044512</v>
      </c>
      <c r="AI2512" s="25" t="n">
        <v>0.9026941842438094</v>
      </c>
      <c r="AJ2512" s="25" t="n">
        <v>-2.636246085705578</v>
      </c>
      <c r="AK2512" s="25" t="n">
        <v>1.008876607826221</v>
      </c>
      <c r="AL2512" s="25" t="n">
        <v>1.978963292673497</v>
      </c>
      <c r="AM2512" s="25" t="n">
        <v>1.306150941654954</v>
      </c>
      <c r="AN2512" s="25" t="n">
        <v>-0.0762814678089626</v>
      </c>
      <c r="AO2512" s="25" t="n">
        <v>-0.5947245205900481</v>
      </c>
      <c r="AP2512" s="25" t="n">
        <v>-2.304892306533489</v>
      </c>
      <c r="AQ2512" s="25" t="n">
        <v>-0.4140252457272069</v>
      </c>
    </row>
    <row r="2513">
      <c r="A2513" s="23">
        <f>Universe!A2513</f>
        <v/>
      </c>
      <c r="B2513" s="24">
        <f>IF(Universe!W2513="","",(Universe!W2513-$B$2550)/$C$2550)</f>
        <v/>
      </c>
      <c r="C2513" s="24">
        <f>IF(Universe!X2513="","",(Universe!X2513-$B$2551)/$C$2551)</f>
        <v/>
      </c>
      <c r="D2513" s="24">
        <f>IF(Universe!Y2513="","",(Universe!Y2513-$B$2552)/$C$2552)</f>
        <v/>
      </c>
      <c r="E2513" s="24">
        <f>IF(Universe!Z2513="","",(Universe!Z2513-$B$2553)/$C$2553)</f>
        <v/>
      </c>
      <c r="F2513" s="24">
        <f>IF(Universe!AA2513="","",(Universe!AA2513-$B$2554)/$C$2554)</f>
        <v/>
      </c>
      <c r="G2513" s="24">
        <f>IF(Universe!AB2513="","",(Universe!AB2513-$B$2555)/$C$2555)</f>
        <v/>
      </c>
      <c r="H2513" s="24">
        <f>IF(Universe!AC2513="","",(Universe!AC2513-$B$2556)/$C$2556)</f>
        <v/>
      </c>
      <c r="I2513" s="24">
        <f>IF(Universe!AD2513="","",(Universe!AD2513-$B$2557)/$C$2557)</f>
        <v/>
      </c>
      <c r="J2513" s="24">
        <f>IF(Universe!AE2513="","",(Universe!AE2513-$B$2558)/$C$2558)</f>
        <v/>
      </c>
      <c r="K2513" s="24">
        <f>IF(Universe!AF2513="","",(Universe!AF2513-$B$2559)/$C$2559)</f>
        <v/>
      </c>
      <c r="L2513" s="24">
        <f>IF(Universe!AG2513="","",(Universe!AG2513-$B$2560)/$C$2560)</f>
        <v/>
      </c>
      <c r="M2513" s="24">
        <f>IF(Universe!AH2513="","",(Universe!AH2513-$B$2561)/$C$2561)</f>
        <v/>
      </c>
      <c r="N2513" s="24">
        <f>IF(Universe!AI2513="","",(Universe!AI2513-$B$2562)/$C$2562)</f>
        <v/>
      </c>
      <c r="O2513" s="24">
        <f>0.74*IF(B2513="",0,B2513)+0.16*IF(C2513="",0,C2513)+0.1*IF(D2513="",0,D2513)</f>
        <v/>
      </c>
      <c r="P2513" s="24">
        <f>0.35*IF(E2513="",0,E2513)+0.35*IF(F2513="",0,F2513)+0.3*IF(G2513="",0,G2513)</f>
        <v/>
      </c>
      <c r="Q2513" s="24">
        <f>0.656*IF(I2513="",0,I2513)+0.344*IF(H2513="",0,H2513)</f>
        <v/>
      </c>
      <c r="R2513" s="24">
        <f>0.338*IF(J2513="",0,J2513)+0.662*IF(K2513="",0,K2513)</f>
        <v/>
      </c>
      <c r="S2513" s="24">
        <f>0.38*IF(L2513="",0,L2513)+0.35*IF(M2513="",0,M2513)+0.27*IF(N2513="",0,N2513)</f>
        <v/>
      </c>
      <c r="T2513" s="24">
        <f>IF(Universe!S2513="","",((Universe!S2513-$B$2565)/$C$2565)^3)</f>
        <v/>
      </c>
      <c r="U2513" s="24">
        <f>IF(Universe!S2513="","",(Universe!S2513-$B$2565)/$C$2565)</f>
        <v/>
      </c>
      <c r="V2513" s="24">
        <f>IF(Universe!T2513="","",(Universe!T2513-$B$2566)/$C$2566)</f>
        <v/>
      </c>
      <c r="W2513" s="24">
        <f>IF(Universe!U2513="","",(Universe!U2513-$B$2567)/$C$2567)</f>
        <v/>
      </c>
      <c r="X2513" s="24">
        <f>IF(O2513="","",(O2513-$B$2571)/$C$2571)</f>
        <v/>
      </c>
      <c r="Y2513" s="24">
        <f>IF(T2513="","",(T2513-$B$2576)/$C$2576)</f>
        <v/>
      </c>
      <c r="Z2513" s="24">
        <f>IF(Universe!V2513="","",(Universe!V2513-$B$2568)/$C$2568)</f>
        <v/>
      </c>
      <c r="AA2513" s="24">
        <f>IF(P2513="","",(P2513-$B$2572)/$C$2572)</f>
        <v/>
      </c>
      <c r="AB2513" s="24">
        <f>IF(Q2513="","",(Q2513-$B$2573)/$C$2573)</f>
        <v/>
      </c>
      <c r="AC2513" s="24">
        <f>IF(R2513="","",(R2513-$B$2574)/$C$2574)</f>
        <v/>
      </c>
      <c r="AD2513" s="24">
        <f>IF(S2513="","",(S2513-$B$2575)/$C$2575)</f>
        <v/>
      </c>
      <c r="AE2513" s="24">
        <f>IF(Y2513="","",Y2513-(19.12044933116382+16.522174187581257*U2513))</f>
        <v/>
      </c>
      <c r="AF2513" s="24">
        <f>IF(X2513="","",(X2513-(-0.27268023098325006+0.47142105304415904*V2513+-0.3189264934812436*U2513)--5.286111042926227e-16)/0.7994208745952703)</f>
        <v/>
      </c>
      <c r="AG2513" s="24">
        <f>IF(AA2513="","",(AA2513-(0.5248806186338691+-0.064206457956449*U2513)-5.43454825424064e-16)/0.9977404048781155)</f>
        <v/>
      </c>
      <c r="AH2513" s="25" t="n">
        <v>0.3544001471225476</v>
      </c>
      <c r="AI2513" s="25" t="n">
        <v>-0.968429844520333</v>
      </c>
      <c r="AJ2513" s="25" t="n">
        <v>-0.3491417441751831</v>
      </c>
      <c r="AK2513" s="25" t="n">
        <v>0.5684701430161486</v>
      </c>
      <c r="AL2513" s="25" t="n">
        <v>-0.6667009212551326</v>
      </c>
      <c r="AM2513" s="25" t="n">
        <v>0.5422613373864466</v>
      </c>
      <c r="AN2513" s="25" t="n">
        <v>-1.235335240197551</v>
      </c>
      <c r="AO2513" s="25" t="n">
        <v>0.1180920296556474</v>
      </c>
      <c r="AP2513" s="25" t="n">
        <v>-0.4229085015670456</v>
      </c>
      <c r="AQ2513" s="25" t="n">
        <v>-0.4385976833593111</v>
      </c>
    </row>
    <row r="2514">
      <c r="A2514" s="23">
        <f>Universe!A2514</f>
        <v/>
      </c>
      <c r="B2514" s="24">
        <f>IF(Universe!W2514="","",(Universe!W2514-$B$2550)/$C$2550)</f>
        <v/>
      </c>
      <c r="C2514" s="24">
        <f>IF(Universe!X2514="","",(Universe!X2514-$B$2551)/$C$2551)</f>
        <v/>
      </c>
      <c r="D2514" s="24">
        <f>IF(Universe!Y2514="","",(Universe!Y2514-$B$2552)/$C$2552)</f>
        <v/>
      </c>
      <c r="E2514" s="24">
        <f>IF(Universe!Z2514="","",(Universe!Z2514-$B$2553)/$C$2553)</f>
        <v/>
      </c>
      <c r="F2514" s="24">
        <f>IF(Universe!AA2514="","",(Universe!AA2514-$B$2554)/$C$2554)</f>
        <v/>
      </c>
      <c r="G2514" s="24">
        <f>IF(Universe!AB2514="","",(Universe!AB2514-$B$2555)/$C$2555)</f>
        <v/>
      </c>
      <c r="H2514" s="24">
        <f>IF(Universe!AC2514="","",(Universe!AC2514-$B$2556)/$C$2556)</f>
        <v/>
      </c>
      <c r="I2514" s="24">
        <f>IF(Universe!AD2514="","",(Universe!AD2514-$B$2557)/$C$2557)</f>
        <v/>
      </c>
      <c r="J2514" s="24">
        <f>IF(Universe!AE2514="","",(Universe!AE2514-$B$2558)/$C$2558)</f>
        <v/>
      </c>
      <c r="K2514" s="24">
        <f>IF(Universe!AF2514="","",(Universe!AF2514-$B$2559)/$C$2559)</f>
        <v/>
      </c>
      <c r="L2514" s="24">
        <f>IF(Universe!AG2514="","",(Universe!AG2514-$B$2560)/$C$2560)</f>
        <v/>
      </c>
      <c r="M2514" s="24">
        <f>IF(Universe!AH2514="","",(Universe!AH2514-$B$2561)/$C$2561)</f>
        <v/>
      </c>
      <c r="N2514" s="24">
        <f>IF(Universe!AI2514="","",(Universe!AI2514-$B$2562)/$C$2562)</f>
        <v/>
      </c>
      <c r="O2514" s="24">
        <f>0.74*IF(B2514="",0,B2514)+0.16*IF(C2514="",0,C2514)+0.1*IF(D2514="",0,D2514)</f>
        <v/>
      </c>
      <c r="P2514" s="24">
        <f>0.35*IF(E2514="",0,E2514)+0.35*IF(F2514="",0,F2514)+0.3*IF(G2514="",0,G2514)</f>
        <v/>
      </c>
      <c r="Q2514" s="24">
        <f>0.656*IF(I2514="",0,I2514)+0.344*IF(H2514="",0,H2514)</f>
        <v/>
      </c>
      <c r="R2514" s="24">
        <f>0.338*IF(J2514="",0,J2514)+0.662*IF(K2514="",0,K2514)</f>
        <v/>
      </c>
      <c r="S2514" s="24">
        <f>0.38*IF(L2514="",0,L2514)+0.35*IF(M2514="",0,M2514)+0.27*IF(N2514="",0,N2514)</f>
        <v/>
      </c>
      <c r="T2514" s="24">
        <f>IF(Universe!S2514="","",((Universe!S2514-$B$2565)/$C$2565)^3)</f>
        <v/>
      </c>
      <c r="U2514" s="24">
        <f>IF(Universe!S2514="","",(Universe!S2514-$B$2565)/$C$2565)</f>
        <v/>
      </c>
      <c r="V2514" s="24">
        <f>IF(Universe!T2514="","",(Universe!T2514-$B$2566)/$C$2566)</f>
        <v/>
      </c>
      <c r="W2514" s="24">
        <f>IF(Universe!U2514="","",(Universe!U2514-$B$2567)/$C$2567)</f>
        <v/>
      </c>
      <c r="X2514" s="24">
        <f>IF(O2514="","",(O2514-$B$2571)/$C$2571)</f>
        <v/>
      </c>
      <c r="Y2514" s="24">
        <f>IF(T2514="","",(T2514-$B$2576)/$C$2576)</f>
        <v/>
      </c>
      <c r="Z2514" s="24">
        <f>IF(Universe!V2514="","",(Universe!V2514-$B$2568)/$C$2568)</f>
        <v/>
      </c>
      <c r="AA2514" s="24">
        <f>IF(P2514="","",(P2514-$B$2572)/$C$2572)</f>
        <v/>
      </c>
      <c r="AB2514" s="24">
        <f>IF(Q2514="","",(Q2514-$B$2573)/$C$2573)</f>
        <v/>
      </c>
      <c r="AC2514" s="24">
        <f>IF(R2514="","",(R2514-$B$2574)/$C$2574)</f>
        <v/>
      </c>
      <c r="AD2514" s="24">
        <f>IF(S2514="","",(S2514-$B$2575)/$C$2575)</f>
        <v/>
      </c>
      <c r="AE2514" s="24">
        <f>IF(Y2514="","",Y2514-(19.12044933116382+16.522174187581257*U2514))</f>
        <v/>
      </c>
      <c r="AF2514" s="24">
        <f>IF(X2514="","",(X2514-(-0.27268023098325006+0.47142105304415904*V2514+-0.3189264934812436*U2514)--5.286111042926227e-16)/0.7994208745952703)</f>
        <v/>
      </c>
      <c r="AG2514" s="24">
        <f>IF(AA2514="","",(AA2514-(0.5248806186338691+-0.064206457956449*U2514)-5.43454825424064e-16)/0.9977404048781155)</f>
        <v/>
      </c>
      <c r="AH2514" s="25" t="n">
        <v>-2.021329076377993</v>
      </c>
      <c r="AI2514" s="25" t="n">
        <v>-0.6888117654230965</v>
      </c>
      <c r="AJ2514" s="25" t="n">
        <v>-0.3400164900478338</v>
      </c>
      <c r="AK2514" s="25" t="n">
        <v>0.0774446421785686</v>
      </c>
      <c r="AL2514" s="25" t="n">
        <v>3.290384089286326</v>
      </c>
      <c r="AM2514" s="25" t="n">
        <v>4.140967076012491</v>
      </c>
      <c r="AN2514" s="25" t="n">
        <v>0.5244764951930063</v>
      </c>
      <c r="AO2514" s="25" t="n">
        <v>1.629575287811752</v>
      </c>
      <c r="AP2514" s="25" t="n">
        <v>-0.2638718635516131</v>
      </c>
      <c r="AQ2514" s="25" t="n">
        <v>-0.0996447640623941</v>
      </c>
    </row>
    <row r="2515">
      <c r="A2515" s="23">
        <f>Universe!A2515</f>
        <v/>
      </c>
      <c r="B2515" s="24">
        <f>IF(Universe!W2515="","",(Universe!W2515-$B$2550)/$C$2550)</f>
        <v/>
      </c>
      <c r="C2515" s="24">
        <f>IF(Universe!X2515="","",(Universe!X2515-$B$2551)/$C$2551)</f>
        <v/>
      </c>
      <c r="D2515" s="24">
        <f>IF(Universe!Y2515="","",(Universe!Y2515-$B$2552)/$C$2552)</f>
        <v/>
      </c>
      <c r="E2515" s="24">
        <f>IF(Universe!Z2515="","",(Universe!Z2515-$B$2553)/$C$2553)</f>
        <v/>
      </c>
      <c r="F2515" s="24">
        <f>IF(Universe!AA2515="","",(Universe!AA2515-$B$2554)/$C$2554)</f>
        <v/>
      </c>
      <c r="G2515" s="24">
        <f>IF(Universe!AB2515="","",(Universe!AB2515-$B$2555)/$C$2555)</f>
        <v/>
      </c>
      <c r="H2515" s="24">
        <f>IF(Universe!AC2515="","",(Universe!AC2515-$B$2556)/$C$2556)</f>
        <v/>
      </c>
      <c r="I2515" s="24">
        <f>IF(Universe!AD2515="","",(Universe!AD2515-$B$2557)/$C$2557)</f>
        <v/>
      </c>
      <c r="J2515" s="24">
        <f>IF(Universe!AE2515="","",(Universe!AE2515-$B$2558)/$C$2558)</f>
        <v/>
      </c>
      <c r="K2515" s="24">
        <f>IF(Universe!AF2515="","",(Universe!AF2515-$B$2559)/$C$2559)</f>
        <v/>
      </c>
      <c r="L2515" s="24">
        <f>IF(Universe!AG2515="","",(Universe!AG2515-$B$2560)/$C$2560)</f>
        <v/>
      </c>
      <c r="M2515" s="24">
        <f>IF(Universe!AH2515="","",(Universe!AH2515-$B$2561)/$C$2561)</f>
        <v/>
      </c>
      <c r="N2515" s="24">
        <f>IF(Universe!AI2515="","",(Universe!AI2515-$B$2562)/$C$2562)</f>
        <v/>
      </c>
      <c r="O2515" s="24">
        <f>0.74*IF(B2515="",0,B2515)+0.16*IF(C2515="",0,C2515)+0.1*IF(D2515="",0,D2515)</f>
        <v/>
      </c>
      <c r="P2515" s="24">
        <f>0.35*IF(E2515="",0,E2515)+0.35*IF(F2515="",0,F2515)+0.3*IF(G2515="",0,G2515)</f>
        <v/>
      </c>
      <c r="Q2515" s="24">
        <f>0.656*IF(I2515="",0,I2515)+0.344*IF(H2515="",0,H2515)</f>
        <v/>
      </c>
      <c r="R2515" s="24">
        <f>0.338*IF(J2515="",0,J2515)+0.662*IF(K2515="",0,K2515)</f>
        <v/>
      </c>
      <c r="S2515" s="24">
        <f>0.38*IF(L2515="",0,L2515)+0.35*IF(M2515="",0,M2515)+0.27*IF(N2515="",0,N2515)</f>
        <v/>
      </c>
      <c r="T2515" s="24">
        <f>IF(Universe!S2515="","",((Universe!S2515-$B$2565)/$C$2565)^3)</f>
        <v/>
      </c>
      <c r="U2515" s="24">
        <f>IF(Universe!S2515="","",(Universe!S2515-$B$2565)/$C$2565)</f>
        <v/>
      </c>
      <c r="V2515" s="24">
        <f>IF(Universe!T2515="","",(Universe!T2515-$B$2566)/$C$2566)</f>
        <v/>
      </c>
      <c r="W2515" s="24">
        <f>IF(Universe!U2515="","",(Universe!U2515-$B$2567)/$C$2567)</f>
        <v/>
      </c>
      <c r="X2515" s="24">
        <f>IF(O2515="","",(O2515-$B$2571)/$C$2571)</f>
        <v/>
      </c>
      <c r="Y2515" s="24">
        <f>IF(T2515="","",(T2515-$B$2576)/$C$2576)</f>
        <v/>
      </c>
      <c r="Z2515" s="24">
        <f>IF(Universe!V2515="","",(Universe!V2515-$B$2568)/$C$2568)</f>
        <v/>
      </c>
      <c r="AA2515" s="24">
        <f>IF(P2515="","",(P2515-$B$2572)/$C$2572)</f>
        <v/>
      </c>
      <c r="AB2515" s="24">
        <f>IF(Q2515="","",(Q2515-$B$2573)/$C$2573)</f>
        <v/>
      </c>
      <c r="AC2515" s="24">
        <f>IF(R2515="","",(R2515-$B$2574)/$C$2574)</f>
        <v/>
      </c>
      <c r="AD2515" s="24">
        <f>IF(S2515="","",(S2515-$B$2575)/$C$2575)</f>
        <v/>
      </c>
      <c r="AE2515" s="24">
        <f>IF(Y2515="","",Y2515-(19.12044933116382+16.522174187581257*U2515))</f>
        <v/>
      </c>
      <c r="AF2515" s="24">
        <f>IF(X2515="","",(X2515-(-0.27268023098325006+0.47142105304415904*V2515+-0.3189264934812436*U2515)--5.286111042926227e-16)/0.7994208745952703)</f>
        <v/>
      </c>
      <c r="AG2515" s="24">
        <f>IF(AA2515="","",(AA2515-(0.5248806186338691+-0.064206457956449*U2515)-5.43454825424064e-16)/0.9977404048781155)</f>
        <v/>
      </c>
      <c r="AH2515" s="25" t="n">
        <v>-3.12398645904814</v>
      </c>
      <c r="AI2515" s="25" t="n">
        <v>0.6712317344562329</v>
      </c>
      <c r="AJ2515" s="25" t="n">
        <v>-0.9782855829415812</v>
      </c>
      <c r="AK2515" s="25" t="n">
        <v>-0.5170721296299334</v>
      </c>
      <c r="AL2515" s="25" t="n">
        <v>2.777556515645258</v>
      </c>
      <c r="AM2515" s="25" t="n">
        <v>0.0323318185627651</v>
      </c>
      <c r="AN2515" s="25" t="n">
        <v>-0.5995252728248947</v>
      </c>
      <c r="AO2515" s="25" t="n">
        <v>0.0453490031854695</v>
      </c>
      <c r="AP2515" s="25" t="n">
        <v>0.1093636121404732</v>
      </c>
      <c r="AQ2515" s="25" t="n">
        <v>-0.5086813148973597</v>
      </c>
    </row>
    <row r="2516">
      <c r="A2516" s="23">
        <f>Universe!A2516</f>
        <v/>
      </c>
      <c r="B2516" s="24">
        <f>IF(Universe!W2516="","",(Universe!W2516-$B$2550)/$C$2550)</f>
        <v/>
      </c>
      <c r="C2516" s="24">
        <f>IF(Universe!X2516="","",(Universe!X2516-$B$2551)/$C$2551)</f>
        <v/>
      </c>
      <c r="D2516" s="24">
        <f>IF(Universe!Y2516="","",(Universe!Y2516-$B$2552)/$C$2552)</f>
        <v/>
      </c>
      <c r="E2516" s="24">
        <f>IF(Universe!Z2516="","",(Universe!Z2516-$B$2553)/$C$2553)</f>
        <v/>
      </c>
      <c r="F2516" s="24">
        <f>IF(Universe!AA2516="","",(Universe!AA2516-$B$2554)/$C$2554)</f>
        <v/>
      </c>
      <c r="G2516" s="24">
        <f>IF(Universe!AB2516="","",(Universe!AB2516-$B$2555)/$C$2555)</f>
        <v/>
      </c>
      <c r="H2516" s="24">
        <f>IF(Universe!AC2516="","",(Universe!AC2516-$B$2556)/$C$2556)</f>
        <v/>
      </c>
      <c r="I2516" s="24">
        <f>IF(Universe!AD2516="","",(Universe!AD2516-$B$2557)/$C$2557)</f>
        <v/>
      </c>
      <c r="J2516" s="24">
        <f>IF(Universe!AE2516="","",(Universe!AE2516-$B$2558)/$C$2558)</f>
        <v/>
      </c>
      <c r="K2516" s="24">
        <f>IF(Universe!AF2516="","",(Universe!AF2516-$B$2559)/$C$2559)</f>
        <v/>
      </c>
      <c r="L2516" s="24">
        <f>IF(Universe!AG2516="","",(Universe!AG2516-$B$2560)/$C$2560)</f>
        <v/>
      </c>
      <c r="M2516" s="24">
        <f>IF(Universe!AH2516="","",(Universe!AH2516-$B$2561)/$C$2561)</f>
        <v/>
      </c>
      <c r="N2516" s="24">
        <f>IF(Universe!AI2516="","",(Universe!AI2516-$B$2562)/$C$2562)</f>
        <v/>
      </c>
      <c r="O2516" s="24">
        <f>0.74*IF(B2516="",0,B2516)+0.16*IF(C2516="",0,C2516)+0.1*IF(D2516="",0,D2516)</f>
        <v/>
      </c>
      <c r="P2516" s="24">
        <f>0.35*IF(E2516="",0,E2516)+0.35*IF(F2516="",0,F2516)+0.3*IF(G2516="",0,G2516)</f>
        <v/>
      </c>
      <c r="Q2516" s="24">
        <f>0.656*IF(I2516="",0,I2516)+0.344*IF(H2516="",0,H2516)</f>
        <v/>
      </c>
      <c r="R2516" s="24">
        <f>0.338*IF(J2516="",0,J2516)+0.662*IF(K2516="",0,K2516)</f>
        <v/>
      </c>
      <c r="S2516" s="24">
        <f>0.38*IF(L2516="",0,L2516)+0.35*IF(M2516="",0,M2516)+0.27*IF(N2516="",0,N2516)</f>
        <v/>
      </c>
      <c r="T2516" s="24">
        <f>IF(Universe!S2516="","",((Universe!S2516-$B$2565)/$C$2565)^3)</f>
        <v/>
      </c>
      <c r="U2516" s="24">
        <f>IF(Universe!S2516="","",(Universe!S2516-$B$2565)/$C$2565)</f>
        <v/>
      </c>
      <c r="V2516" s="24">
        <f>IF(Universe!T2516="","",(Universe!T2516-$B$2566)/$C$2566)</f>
        <v/>
      </c>
      <c r="W2516" s="24">
        <f>IF(Universe!U2516="","",(Universe!U2516-$B$2567)/$C$2567)</f>
        <v/>
      </c>
      <c r="X2516" s="24">
        <f>IF(O2516="","",(O2516-$B$2571)/$C$2571)</f>
        <v/>
      </c>
      <c r="Y2516" s="24">
        <f>IF(T2516="","",(T2516-$B$2576)/$C$2576)</f>
        <v/>
      </c>
      <c r="Z2516" s="24">
        <f>IF(Universe!V2516="","",(Universe!V2516-$B$2568)/$C$2568)</f>
        <v/>
      </c>
      <c r="AA2516" s="24">
        <f>IF(P2516="","",(P2516-$B$2572)/$C$2572)</f>
        <v/>
      </c>
      <c r="AB2516" s="24">
        <f>IF(Q2516="","",(Q2516-$B$2573)/$C$2573)</f>
        <v/>
      </c>
      <c r="AC2516" s="24">
        <f>IF(R2516="","",(R2516-$B$2574)/$C$2574)</f>
        <v/>
      </c>
      <c r="AD2516" s="24">
        <f>IF(S2516="","",(S2516-$B$2575)/$C$2575)</f>
        <v/>
      </c>
      <c r="AE2516" s="24">
        <f>IF(Y2516="","",Y2516-(19.12044933116382+16.522174187581257*U2516))</f>
        <v/>
      </c>
      <c r="AF2516" s="24">
        <f>IF(X2516="","",(X2516-(-0.27268023098325006+0.47142105304415904*V2516+-0.3189264934812436*U2516)--5.286111042926227e-16)/0.7994208745952703)</f>
        <v/>
      </c>
      <c r="AG2516" s="24">
        <f>IF(AA2516="","",(AA2516-(0.5248806186338691+-0.064206457956449*U2516)-5.43454825424064e-16)/0.9977404048781155)</f>
        <v/>
      </c>
      <c r="AH2516" s="25" t="n">
        <v>-3.876836769667638</v>
      </c>
      <c r="AI2516" s="25" t="n">
        <v>0.2930739722882683</v>
      </c>
      <c r="AJ2516" s="25" t="n">
        <v>-1.06700046783218</v>
      </c>
      <c r="AK2516" s="25" t="n">
        <v>-0.7307997500646484</v>
      </c>
      <c r="AL2516" s="25" t="n">
        <v>0.8159931963879575</v>
      </c>
      <c r="AM2516" s="25" t="n">
        <v>1.779822387444225</v>
      </c>
      <c r="AN2516" s="25" t="n">
        <v>-0.2885106132151441</v>
      </c>
      <c r="AO2516" s="25" t="n">
        <v>-0.3164726133604434</v>
      </c>
      <c r="AP2516" s="25" t="n">
        <v>-0.1824133430369871</v>
      </c>
      <c r="AQ2516" s="25" t="n">
        <v>-0.3632508207722198</v>
      </c>
    </row>
    <row r="2517">
      <c r="A2517" s="23">
        <f>Universe!A2517</f>
        <v/>
      </c>
      <c r="B2517" s="24">
        <f>IF(Universe!W2517="","",(Universe!W2517-$B$2550)/$C$2550)</f>
        <v/>
      </c>
      <c r="C2517" s="24">
        <f>IF(Universe!X2517="","",(Universe!X2517-$B$2551)/$C$2551)</f>
        <v/>
      </c>
      <c r="D2517" s="24">
        <f>IF(Universe!Y2517="","",(Universe!Y2517-$B$2552)/$C$2552)</f>
        <v/>
      </c>
      <c r="E2517" s="24">
        <f>IF(Universe!Z2517="","",(Universe!Z2517-$B$2553)/$C$2553)</f>
        <v/>
      </c>
      <c r="F2517" s="24">
        <f>IF(Universe!AA2517="","",(Universe!AA2517-$B$2554)/$C$2554)</f>
        <v/>
      </c>
      <c r="G2517" s="24">
        <f>IF(Universe!AB2517="","",(Universe!AB2517-$B$2555)/$C$2555)</f>
        <v/>
      </c>
      <c r="H2517" s="24">
        <f>IF(Universe!AC2517="","",(Universe!AC2517-$B$2556)/$C$2556)</f>
        <v/>
      </c>
      <c r="I2517" s="24">
        <f>IF(Universe!AD2517="","",(Universe!AD2517-$B$2557)/$C$2557)</f>
        <v/>
      </c>
      <c r="J2517" s="24">
        <f>IF(Universe!AE2517="","",(Universe!AE2517-$B$2558)/$C$2558)</f>
        <v/>
      </c>
      <c r="K2517" s="24">
        <f>IF(Universe!AF2517="","",(Universe!AF2517-$B$2559)/$C$2559)</f>
        <v/>
      </c>
      <c r="L2517" s="24">
        <f>IF(Universe!AG2517="","",(Universe!AG2517-$B$2560)/$C$2560)</f>
        <v/>
      </c>
      <c r="M2517" s="24">
        <f>IF(Universe!AH2517="","",(Universe!AH2517-$B$2561)/$C$2561)</f>
        <v/>
      </c>
      <c r="N2517" s="24">
        <f>IF(Universe!AI2517="","",(Universe!AI2517-$B$2562)/$C$2562)</f>
        <v/>
      </c>
      <c r="O2517" s="24">
        <f>0.74*IF(B2517="",0,B2517)+0.16*IF(C2517="",0,C2517)+0.1*IF(D2517="",0,D2517)</f>
        <v/>
      </c>
      <c r="P2517" s="24">
        <f>0.35*IF(E2517="",0,E2517)+0.35*IF(F2517="",0,F2517)+0.3*IF(G2517="",0,G2517)</f>
        <v/>
      </c>
      <c r="Q2517" s="24">
        <f>0.656*IF(I2517="",0,I2517)+0.344*IF(H2517="",0,H2517)</f>
        <v/>
      </c>
      <c r="R2517" s="24">
        <f>0.338*IF(J2517="",0,J2517)+0.662*IF(K2517="",0,K2517)</f>
        <v/>
      </c>
      <c r="S2517" s="24">
        <f>0.38*IF(L2517="",0,L2517)+0.35*IF(M2517="",0,M2517)+0.27*IF(N2517="",0,N2517)</f>
        <v/>
      </c>
      <c r="T2517" s="24">
        <f>IF(Universe!S2517="","",((Universe!S2517-$B$2565)/$C$2565)^3)</f>
        <v/>
      </c>
      <c r="U2517" s="24">
        <f>IF(Universe!S2517="","",(Universe!S2517-$B$2565)/$C$2565)</f>
        <v/>
      </c>
      <c r="V2517" s="24">
        <f>IF(Universe!T2517="","",(Universe!T2517-$B$2566)/$C$2566)</f>
        <v/>
      </c>
      <c r="W2517" s="24">
        <f>IF(Universe!U2517="","",(Universe!U2517-$B$2567)/$C$2567)</f>
        <v/>
      </c>
      <c r="X2517" s="24">
        <f>IF(O2517="","",(O2517-$B$2571)/$C$2571)</f>
        <v/>
      </c>
      <c r="Y2517" s="24">
        <f>IF(T2517="","",(T2517-$B$2576)/$C$2576)</f>
        <v/>
      </c>
      <c r="Z2517" s="24">
        <f>IF(Universe!V2517="","",(Universe!V2517-$B$2568)/$C$2568)</f>
        <v/>
      </c>
      <c r="AA2517" s="24">
        <f>IF(P2517="","",(P2517-$B$2572)/$C$2572)</f>
        <v/>
      </c>
      <c r="AB2517" s="24">
        <f>IF(Q2517="","",(Q2517-$B$2573)/$C$2573)</f>
        <v/>
      </c>
      <c r="AC2517" s="24">
        <f>IF(R2517="","",(R2517-$B$2574)/$C$2574)</f>
        <v/>
      </c>
      <c r="AD2517" s="24">
        <f>IF(S2517="","",(S2517-$B$2575)/$C$2575)</f>
        <v/>
      </c>
      <c r="AE2517" s="24">
        <f>IF(Y2517="","",Y2517-(19.12044933116382+16.522174187581257*U2517))</f>
        <v/>
      </c>
      <c r="AF2517" s="24">
        <f>IF(X2517="","",(X2517-(-0.27268023098325006+0.47142105304415904*V2517+-0.3189264934812436*U2517)--5.286111042926227e-16)/0.7994208745952703)</f>
        <v/>
      </c>
      <c r="AG2517" s="24">
        <f>IF(AA2517="","",(AA2517-(0.5248806186338691+-0.064206457956449*U2517)-5.43454825424064e-16)/0.9977404048781155)</f>
        <v/>
      </c>
      <c r="AH2517" s="25" t="n">
        <v>-1.587208801206122</v>
      </c>
      <c r="AI2517" s="25" t="n">
        <v>1.147521440034618</v>
      </c>
      <c r="AJ2517" s="25" t="n">
        <v>-0.2820384932124882</v>
      </c>
      <c r="AK2517" s="25" t="n">
        <v>-0.4062123693313798</v>
      </c>
      <c r="AL2517" s="25" t="n">
        <v>2.918000975116244</v>
      </c>
      <c r="AM2517" s="25" t="n">
        <v>-0.1456255754031207</v>
      </c>
      <c r="AN2517" s="25" t="n">
        <v>0.2124282033666197</v>
      </c>
      <c r="AO2517" s="25" t="n">
        <v>0.0032072734456175</v>
      </c>
      <c r="AP2517" s="25" t="n">
        <v>-0.8179481403345148</v>
      </c>
      <c r="AQ2517" s="25" t="n">
        <v>0.5920542184989456</v>
      </c>
    </row>
    <row r="2518">
      <c r="A2518" s="23">
        <f>Universe!A2518</f>
        <v/>
      </c>
      <c r="B2518" s="24">
        <f>IF(Universe!W2518="","",(Universe!W2518-$B$2550)/$C$2550)</f>
        <v/>
      </c>
      <c r="C2518" s="24">
        <f>IF(Universe!X2518="","",(Universe!X2518-$B$2551)/$C$2551)</f>
        <v/>
      </c>
      <c r="D2518" s="24">
        <f>IF(Universe!Y2518="","",(Universe!Y2518-$B$2552)/$C$2552)</f>
        <v/>
      </c>
      <c r="E2518" s="24">
        <f>IF(Universe!Z2518="","",(Universe!Z2518-$B$2553)/$C$2553)</f>
        <v/>
      </c>
      <c r="F2518" s="24">
        <f>IF(Universe!AA2518="","",(Universe!AA2518-$B$2554)/$C$2554)</f>
        <v/>
      </c>
      <c r="G2518" s="24">
        <f>IF(Universe!AB2518="","",(Universe!AB2518-$B$2555)/$C$2555)</f>
        <v/>
      </c>
      <c r="H2518" s="24">
        <f>IF(Universe!AC2518="","",(Universe!AC2518-$B$2556)/$C$2556)</f>
        <v/>
      </c>
      <c r="I2518" s="24">
        <f>IF(Universe!AD2518="","",(Universe!AD2518-$B$2557)/$C$2557)</f>
        <v/>
      </c>
      <c r="J2518" s="24">
        <f>IF(Universe!AE2518="","",(Universe!AE2518-$B$2558)/$C$2558)</f>
        <v/>
      </c>
      <c r="K2518" s="24">
        <f>IF(Universe!AF2518="","",(Universe!AF2518-$B$2559)/$C$2559)</f>
        <v/>
      </c>
      <c r="L2518" s="24">
        <f>IF(Universe!AG2518="","",(Universe!AG2518-$B$2560)/$C$2560)</f>
        <v/>
      </c>
      <c r="M2518" s="24">
        <f>IF(Universe!AH2518="","",(Universe!AH2518-$B$2561)/$C$2561)</f>
        <v/>
      </c>
      <c r="N2518" s="24">
        <f>IF(Universe!AI2518="","",(Universe!AI2518-$B$2562)/$C$2562)</f>
        <v/>
      </c>
      <c r="O2518" s="24">
        <f>0.74*IF(B2518="",0,B2518)+0.16*IF(C2518="",0,C2518)+0.1*IF(D2518="",0,D2518)</f>
        <v/>
      </c>
      <c r="P2518" s="24">
        <f>0.35*IF(E2518="",0,E2518)+0.35*IF(F2518="",0,F2518)+0.3*IF(G2518="",0,G2518)</f>
        <v/>
      </c>
      <c r="Q2518" s="24">
        <f>0.656*IF(I2518="",0,I2518)+0.344*IF(H2518="",0,H2518)</f>
        <v/>
      </c>
      <c r="R2518" s="24">
        <f>0.338*IF(J2518="",0,J2518)+0.662*IF(K2518="",0,K2518)</f>
        <v/>
      </c>
      <c r="S2518" s="24">
        <f>0.38*IF(L2518="",0,L2518)+0.35*IF(M2518="",0,M2518)+0.27*IF(N2518="",0,N2518)</f>
        <v/>
      </c>
      <c r="T2518" s="24">
        <f>IF(Universe!S2518="","",((Universe!S2518-$B$2565)/$C$2565)^3)</f>
        <v/>
      </c>
      <c r="U2518" s="24">
        <f>IF(Universe!S2518="","",(Universe!S2518-$B$2565)/$C$2565)</f>
        <v/>
      </c>
      <c r="V2518" s="24">
        <f>IF(Universe!T2518="","",(Universe!T2518-$B$2566)/$C$2566)</f>
        <v/>
      </c>
      <c r="W2518" s="24">
        <f>IF(Universe!U2518="","",(Universe!U2518-$B$2567)/$C$2567)</f>
        <v/>
      </c>
      <c r="X2518" s="24">
        <f>IF(O2518="","",(O2518-$B$2571)/$C$2571)</f>
        <v/>
      </c>
      <c r="Y2518" s="24">
        <f>IF(T2518="","",(T2518-$B$2576)/$C$2576)</f>
        <v/>
      </c>
      <c r="Z2518" s="24">
        <f>IF(Universe!V2518="","",(Universe!V2518-$B$2568)/$C$2568)</f>
        <v/>
      </c>
      <c r="AA2518" s="24">
        <f>IF(P2518="","",(P2518-$B$2572)/$C$2572)</f>
        <v/>
      </c>
      <c r="AB2518" s="24">
        <f>IF(Q2518="","",(Q2518-$B$2573)/$C$2573)</f>
        <v/>
      </c>
      <c r="AC2518" s="24">
        <f>IF(R2518="","",(R2518-$B$2574)/$C$2574)</f>
        <v/>
      </c>
      <c r="AD2518" s="24">
        <f>IF(S2518="","",(S2518-$B$2575)/$C$2575)</f>
        <v/>
      </c>
      <c r="AE2518" s="24">
        <f>IF(Y2518="","",Y2518-(19.12044933116382+16.522174187581257*U2518))</f>
        <v/>
      </c>
      <c r="AF2518" s="24">
        <f>IF(X2518="","",(X2518-(-0.27268023098325006+0.47142105304415904*V2518+-0.3189264934812436*U2518)--5.286111042926227e-16)/0.7994208745952703)</f>
        <v/>
      </c>
      <c r="AG2518" s="24">
        <f>IF(AA2518="","",(AA2518-(0.5248806186338691+-0.064206457956449*U2518)-5.43454825424064e-16)/0.9977404048781155)</f>
        <v/>
      </c>
      <c r="AH2518" s="25" t="n">
        <v>-3.855314658085379</v>
      </c>
      <c r="AI2518" s="25" t="n">
        <v>0.332221582327156</v>
      </c>
      <c r="AJ2518" s="25" t="n">
        <v>-0.9102634021140236</v>
      </c>
      <c r="AK2518" s="25" t="n">
        <v>1.871794510113608</v>
      </c>
      <c r="AL2518" s="25" t="n">
        <v>0.8939168662923987</v>
      </c>
      <c r="AM2518" s="25" t="n">
        <v>-1.394257451711594</v>
      </c>
      <c r="AN2518" s="25" t="n">
        <v>0.9835379021013904</v>
      </c>
      <c r="AO2518" s="25" t="n">
        <v>-0.0063380969723852</v>
      </c>
      <c r="AP2518" s="25" t="n">
        <v>0.4136500019807907</v>
      </c>
      <c r="AQ2518" s="25" t="n">
        <v>1.676178491919645</v>
      </c>
    </row>
    <row r="2519">
      <c r="A2519" s="23">
        <f>Universe!A2519</f>
        <v/>
      </c>
      <c r="B2519" s="24">
        <f>IF(Universe!W2519="","",(Universe!W2519-$B$2550)/$C$2550)</f>
        <v/>
      </c>
      <c r="C2519" s="24">
        <f>IF(Universe!X2519="","",(Universe!X2519-$B$2551)/$C$2551)</f>
        <v/>
      </c>
      <c r="D2519" s="24">
        <f>IF(Universe!Y2519="","",(Universe!Y2519-$B$2552)/$C$2552)</f>
        <v/>
      </c>
      <c r="E2519" s="24">
        <f>IF(Universe!Z2519="","",(Universe!Z2519-$B$2553)/$C$2553)</f>
        <v/>
      </c>
      <c r="F2519" s="24">
        <f>IF(Universe!AA2519="","",(Universe!AA2519-$B$2554)/$C$2554)</f>
        <v/>
      </c>
      <c r="G2519" s="24">
        <f>IF(Universe!AB2519="","",(Universe!AB2519-$B$2555)/$C$2555)</f>
        <v/>
      </c>
      <c r="H2519" s="24">
        <f>IF(Universe!AC2519="","",(Universe!AC2519-$B$2556)/$C$2556)</f>
        <v/>
      </c>
      <c r="I2519" s="24">
        <f>IF(Universe!AD2519="","",(Universe!AD2519-$B$2557)/$C$2557)</f>
        <v/>
      </c>
      <c r="J2519" s="24">
        <f>IF(Universe!AE2519="","",(Universe!AE2519-$B$2558)/$C$2558)</f>
        <v/>
      </c>
      <c r="K2519" s="24">
        <f>IF(Universe!AF2519="","",(Universe!AF2519-$B$2559)/$C$2559)</f>
        <v/>
      </c>
      <c r="L2519" s="24">
        <f>IF(Universe!AG2519="","",(Universe!AG2519-$B$2560)/$C$2560)</f>
        <v/>
      </c>
      <c r="M2519" s="24">
        <f>IF(Universe!AH2519="","",(Universe!AH2519-$B$2561)/$C$2561)</f>
        <v/>
      </c>
      <c r="N2519" s="24">
        <f>IF(Universe!AI2519="","",(Universe!AI2519-$B$2562)/$C$2562)</f>
        <v/>
      </c>
      <c r="O2519" s="24">
        <f>0.74*IF(B2519="",0,B2519)+0.16*IF(C2519="",0,C2519)+0.1*IF(D2519="",0,D2519)</f>
        <v/>
      </c>
      <c r="P2519" s="24">
        <f>0.35*IF(E2519="",0,E2519)+0.35*IF(F2519="",0,F2519)+0.3*IF(G2519="",0,G2519)</f>
        <v/>
      </c>
      <c r="Q2519" s="24">
        <f>0.656*IF(I2519="",0,I2519)+0.344*IF(H2519="",0,H2519)</f>
        <v/>
      </c>
      <c r="R2519" s="24">
        <f>0.338*IF(J2519="",0,J2519)+0.662*IF(K2519="",0,K2519)</f>
        <v/>
      </c>
      <c r="S2519" s="24">
        <f>0.38*IF(L2519="",0,L2519)+0.35*IF(M2519="",0,M2519)+0.27*IF(N2519="",0,N2519)</f>
        <v/>
      </c>
      <c r="T2519" s="24">
        <f>IF(Universe!S2519="","",((Universe!S2519-$B$2565)/$C$2565)^3)</f>
        <v/>
      </c>
      <c r="U2519" s="24">
        <f>IF(Universe!S2519="","",(Universe!S2519-$B$2565)/$C$2565)</f>
        <v/>
      </c>
      <c r="V2519" s="24">
        <f>IF(Universe!T2519="","",(Universe!T2519-$B$2566)/$C$2566)</f>
        <v/>
      </c>
      <c r="W2519" s="24">
        <f>IF(Universe!U2519="","",(Universe!U2519-$B$2567)/$C$2567)</f>
        <v/>
      </c>
      <c r="X2519" s="24">
        <f>IF(O2519="","",(O2519-$B$2571)/$C$2571)</f>
        <v/>
      </c>
      <c r="Y2519" s="24">
        <f>IF(T2519="","",(T2519-$B$2576)/$C$2576)</f>
        <v/>
      </c>
      <c r="Z2519" s="24">
        <f>IF(Universe!V2519="","",(Universe!V2519-$B$2568)/$C$2568)</f>
        <v/>
      </c>
      <c r="AA2519" s="24">
        <f>IF(P2519="","",(P2519-$B$2572)/$C$2572)</f>
        <v/>
      </c>
      <c r="AB2519" s="24">
        <f>IF(Q2519="","",(Q2519-$B$2573)/$C$2573)</f>
        <v/>
      </c>
      <c r="AC2519" s="24">
        <f>IF(R2519="","",(R2519-$B$2574)/$C$2574)</f>
        <v/>
      </c>
      <c r="AD2519" s="24">
        <f>IF(S2519="","",(S2519-$B$2575)/$C$2575)</f>
        <v/>
      </c>
      <c r="AE2519" s="24">
        <f>IF(Y2519="","",Y2519-(19.12044933116382+16.522174187581257*U2519))</f>
        <v/>
      </c>
      <c r="AF2519" s="24">
        <f>IF(X2519="","",(X2519-(-0.27268023098325006+0.47142105304415904*V2519+-0.3189264934812436*U2519)--5.286111042926227e-16)/0.7994208745952703)</f>
        <v/>
      </c>
      <c r="AG2519" s="24">
        <f>IF(AA2519="","",(AA2519-(0.5248806186338691+-0.064206457956449*U2519)-5.43454825424064e-16)/0.9977404048781155)</f>
        <v/>
      </c>
      <c r="AH2519" s="25" t="n">
        <v>-3.039996520812387</v>
      </c>
      <c r="AI2519" s="25" t="n">
        <v>1.138590909902814</v>
      </c>
      <c r="AJ2519" s="25" t="n">
        <v>-2.044763960456024</v>
      </c>
      <c r="AK2519" s="25" t="n">
        <v>0.7586499453831097</v>
      </c>
      <c r="AL2519" s="25" t="n">
        <v>2.906160163897946</v>
      </c>
      <c r="AM2519" s="25" t="n">
        <v>1.463749286869389</v>
      </c>
      <c r="AN2519" s="25" t="n">
        <v>0.1426240717981725</v>
      </c>
      <c r="AO2519" s="25" t="n">
        <v>0.2514346509057999</v>
      </c>
      <c r="AP2519" s="25" t="n">
        <v>1.127143430167249</v>
      </c>
      <c r="AQ2519" s="25" t="n">
        <v>-0.4283748814993262</v>
      </c>
    </row>
    <row r="2520">
      <c r="A2520" s="23">
        <f>Universe!A2520</f>
        <v/>
      </c>
      <c r="B2520" s="24">
        <f>IF(Universe!W2520="","",(Universe!W2520-$B$2550)/$C$2550)</f>
        <v/>
      </c>
      <c r="C2520" s="24">
        <f>IF(Universe!X2520="","",(Universe!X2520-$B$2551)/$C$2551)</f>
        <v/>
      </c>
      <c r="D2520" s="24">
        <f>IF(Universe!Y2520="","",(Universe!Y2520-$B$2552)/$C$2552)</f>
        <v/>
      </c>
      <c r="E2520" s="24">
        <f>IF(Universe!Z2520="","",(Universe!Z2520-$B$2553)/$C$2553)</f>
        <v/>
      </c>
      <c r="F2520" s="24">
        <f>IF(Universe!AA2520="","",(Universe!AA2520-$B$2554)/$C$2554)</f>
        <v/>
      </c>
      <c r="G2520" s="24">
        <f>IF(Universe!AB2520="","",(Universe!AB2520-$B$2555)/$C$2555)</f>
        <v/>
      </c>
      <c r="H2520" s="24">
        <f>IF(Universe!AC2520="","",(Universe!AC2520-$B$2556)/$C$2556)</f>
        <v/>
      </c>
      <c r="I2520" s="24">
        <f>IF(Universe!AD2520="","",(Universe!AD2520-$B$2557)/$C$2557)</f>
        <v/>
      </c>
      <c r="J2520" s="24">
        <f>IF(Universe!AE2520="","",(Universe!AE2520-$B$2558)/$C$2558)</f>
        <v/>
      </c>
      <c r="K2520" s="24">
        <f>IF(Universe!AF2520="","",(Universe!AF2520-$B$2559)/$C$2559)</f>
        <v/>
      </c>
      <c r="L2520" s="24">
        <f>IF(Universe!AG2520="","",(Universe!AG2520-$B$2560)/$C$2560)</f>
        <v/>
      </c>
      <c r="M2520" s="24">
        <f>IF(Universe!AH2520="","",(Universe!AH2520-$B$2561)/$C$2561)</f>
        <v/>
      </c>
      <c r="N2520" s="24">
        <f>IF(Universe!AI2520="","",(Universe!AI2520-$B$2562)/$C$2562)</f>
        <v/>
      </c>
      <c r="O2520" s="24">
        <f>0.74*IF(B2520="",0,B2520)+0.16*IF(C2520="",0,C2520)+0.1*IF(D2520="",0,D2520)</f>
        <v/>
      </c>
      <c r="P2520" s="24">
        <f>0.35*IF(E2520="",0,E2520)+0.35*IF(F2520="",0,F2520)+0.3*IF(G2520="",0,G2520)</f>
        <v/>
      </c>
      <c r="Q2520" s="24">
        <f>0.656*IF(I2520="",0,I2520)+0.344*IF(H2520="",0,H2520)</f>
        <v/>
      </c>
      <c r="R2520" s="24">
        <f>0.338*IF(J2520="",0,J2520)+0.662*IF(K2520="",0,K2520)</f>
        <v/>
      </c>
      <c r="S2520" s="24">
        <f>0.38*IF(L2520="",0,L2520)+0.35*IF(M2520="",0,M2520)+0.27*IF(N2520="",0,N2520)</f>
        <v/>
      </c>
      <c r="T2520" s="24">
        <f>IF(Universe!S2520="","",((Universe!S2520-$B$2565)/$C$2565)^3)</f>
        <v/>
      </c>
      <c r="U2520" s="24">
        <f>IF(Universe!S2520="","",(Universe!S2520-$B$2565)/$C$2565)</f>
        <v/>
      </c>
      <c r="V2520" s="24">
        <f>IF(Universe!T2520="","",(Universe!T2520-$B$2566)/$C$2566)</f>
        <v/>
      </c>
      <c r="W2520" s="24">
        <f>IF(Universe!U2520="","",(Universe!U2520-$B$2567)/$C$2567)</f>
        <v/>
      </c>
      <c r="X2520" s="24">
        <f>IF(O2520="","",(O2520-$B$2571)/$C$2571)</f>
        <v/>
      </c>
      <c r="Y2520" s="24">
        <f>IF(T2520="","",(T2520-$B$2576)/$C$2576)</f>
        <v/>
      </c>
      <c r="Z2520" s="24">
        <f>IF(Universe!V2520="","",(Universe!V2520-$B$2568)/$C$2568)</f>
        <v/>
      </c>
      <c r="AA2520" s="24">
        <f>IF(P2520="","",(P2520-$B$2572)/$C$2572)</f>
        <v/>
      </c>
      <c r="AB2520" s="24">
        <f>IF(Q2520="","",(Q2520-$B$2573)/$C$2573)</f>
        <v/>
      </c>
      <c r="AC2520" s="24">
        <f>IF(R2520="","",(R2520-$B$2574)/$C$2574)</f>
        <v/>
      </c>
      <c r="AD2520" s="24">
        <f>IF(S2520="","",(S2520-$B$2575)/$C$2575)</f>
        <v/>
      </c>
      <c r="AE2520" s="24">
        <f>IF(Y2520="","",Y2520-(19.12044933116382+16.522174187581257*U2520))</f>
        <v/>
      </c>
      <c r="AF2520" s="24">
        <f>IF(X2520="","",(X2520-(-0.27268023098325006+0.47142105304415904*V2520+-0.3189264934812436*U2520)--5.286111042926227e-16)/0.7994208745952703)</f>
        <v/>
      </c>
      <c r="AG2520" s="24">
        <f>IF(AA2520="","",(AA2520-(0.5248806186338691+-0.064206457956449*U2520)-5.43454825424064e-16)/0.9977404048781155)</f>
        <v/>
      </c>
      <c r="AH2520" s="25" t="n">
        <v>-2.589118074640711</v>
      </c>
      <c r="AI2520" s="25" t="n">
        <v>0.0989871172692969</v>
      </c>
      <c r="AJ2520" s="25" t="n">
        <v>-1.365894875249094</v>
      </c>
      <c r="AK2520" s="25" t="n">
        <v>-0.07829204747493609</v>
      </c>
      <c r="AL2520" s="25" t="n">
        <v>3.326639563596362</v>
      </c>
      <c r="AM2520" s="25" t="n">
        <v>0.7355514843052183</v>
      </c>
      <c r="AN2520" s="25" t="n">
        <v>0.7131858035611042</v>
      </c>
      <c r="AO2520" s="25" t="n">
        <v>-0.0671319648233904</v>
      </c>
      <c r="AP2520" s="25" t="n">
        <v>-1.197803555312509</v>
      </c>
      <c r="AQ2520" s="25" t="n">
        <v>0.501942862084334</v>
      </c>
    </row>
    <row r="2521">
      <c r="A2521" s="23">
        <f>Universe!A2521</f>
        <v/>
      </c>
      <c r="B2521" s="24">
        <f>IF(Universe!W2521="","",(Universe!W2521-$B$2550)/$C$2550)</f>
        <v/>
      </c>
      <c r="C2521" s="24">
        <f>IF(Universe!X2521="","",(Universe!X2521-$B$2551)/$C$2551)</f>
        <v/>
      </c>
      <c r="D2521" s="24">
        <f>IF(Universe!Y2521="","",(Universe!Y2521-$B$2552)/$C$2552)</f>
        <v/>
      </c>
      <c r="E2521" s="24">
        <f>IF(Universe!Z2521="","",(Universe!Z2521-$B$2553)/$C$2553)</f>
        <v/>
      </c>
      <c r="F2521" s="24">
        <f>IF(Universe!AA2521="","",(Universe!AA2521-$B$2554)/$C$2554)</f>
        <v/>
      </c>
      <c r="G2521" s="24">
        <f>IF(Universe!AB2521="","",(Universe!AB2521-$B$2555)/$C$2555)</f>
        <v/>
      </c>
      <c r="H2521" s="24">
        <f>IF(Universe!AC2521="","",(Universe!AC2521-$B$2556)/$C$2556)</f>
        <v/>
      </c>
      <c r="I2521" s="24">
        <f>IF(Universe!AD2521="","",(Universe!AD2521-$B$2557)/$C$2557)</f>
        <v/>
      </c>
      <c r="J2521" s="24">
        <f>IF(Universe!AE2521="","",(Universe!AE2521-$B$2558)/$C$2558)</f>
        <v/>
      </c>
      <c r="K2521" s="24">
        <f>IF(Universe!AF2521="","",(Universe!AF2521-$B$2559)/$C$2559)</f>
        <v/>
      </c>
      <c r="L2521" s="24">
        <f>IF(Universe!AG2521="","",(Universe!AG2521-$B$2560)/$C$2560)</f>
        <v/>
      </c>
      <c r="M2521" s="24">
        <f>IF(Universe!AH2521="","",(Universe!AH2521-$B$2561)/$C$2561)</f>
        <v/>
      </c>
      <c r="N2521" s="24">
        <f>IF(Universe!AI2521="","",(Universe!AI2521-$B$2562)/$C$2562)</f>
        <v/>
      </c>
      <c r="O2521" s="24">
        <f>0.74*IF(B2521="",0,B2521)+0.16*IF(C2521="",0,C2521)+0.1*IF(D2521="",0,D2521)</f>
        <v/>
      </c>
      <c r="P2521" s="24">
        <f>0.35*IF(E2521="",0,E2521)+0.35*IF(F2521="",0,F2521)+0.3*IF(G2521="",0,G2521)</f>
        <v/>
      </c>
      <c r="Q2521" s="24">
        <f>0.656*IF(I2521="",0,I2521)+0.344*IF(H2521="",0,H2521)</f>
        <v/>
      </c>
      <c r="R2521" s="24">
        <f>0.338*IF(J2521="",0,J2521)+0.662*IF(K2521="",0,K2521)</f>
        <v/>
      </c>
      <c r="S2521" s="24">
        <f>0.38*IF(L2521="",0,L2521)+0.35*IF(M2521="",0,M2521)+0.27*IF(N2521="",0,N2521)</f>
        <v/>
      </c>
      <c r="T2521" s="24">
        <f>IF(Universe!S2521="","",((Universe!S2521-$B$2565)/$C$2565)^3)</f>
        <v/>
      </c>
      <c r="U2521" s="24">
        <f>IF(Universe!S2521="","",(Universe!S2521-$B$2565)/$C$2565)</f>
        <v/>
      </c>
      <c r="V2521" s="24">
        <f>IF(Universe!T2521="","",(Universe!T2521-$B$2566)/$C$2566)</f>
        <v/>
      </c>
      <c r="W2521" s="24">
        <f>IF(Universe!U2521="","",(Universe!U2521-$B$2567)/$C$2567)</f>
        <v/>
      </c>
      <c r="X2521" s="24">
        <f>IF(O2521="","",(O2521-$B$2571)/$C$2571)</f>
        <v/>
      </c>
      <c r="Y2521" s="24">
        <f>IF(T2521="","",(T2521-$B$2576)/$C$2576)</f>
        <v/>
      </c>
      <c r="Z2521" s="24">
        <f>IF(Universe!V2521="","",(Universe!V2521-$B$2568)/$C$2568)</f>
        <v/>
      </c>
      <c r="AA2521" s="24">
        <f>IF(P2521="","",(P2521-$B$2572)/$C$2572)</f>
        <v/>
      </c>
      <c r="AB2521" s="24">
        <f>IF(Q2521="","",(Q2521-$B$2573)/$C$2573)</f>
        <v/>
      </c>
      <c r="AC2521" s="24">
        <f>IF(R2521="","",(R2521-$B$2574)/$C$2574)</f>
        <v/>
      </c>
      <c r="AD2521" s="24">
        <f>IF(S2521="","",(S2521-$B$2575)/$C$2575)</f>
        <v/>
      </c>
      <c r="AE2521" s="24">
        <f>IF(Y2521="","",Y2521-(19.12044933116382+16.522174187581257*U2521))</f>
        <v/>
      </c>
      <c r="AF2521" s="24">
        <f>IF(X2521="","",(X2521-(-0.27268023098325006+0.47142105304415904*V2521+-0.3189264934812436*U2521)--5.286111042926227e-16)/0.7994208745952703)</f>
        <v/>
      </c>
      <c r="AG2521" s="24">
        <f>IF(AA2521="","",(AA2521-(0.5248806186338691+-0.064206457956449*U2521)-5.43454825424064e-16)/0.9977404048781155)</f>
        <v/>
      </c>
      <c r="AH2521" s="25" t="n">
        <v>-3.507280059780927</v>
      </c>
      <c r="AI2521" s="25" t="n">
        <v>1.490599003037094</v>
      </c>
      <c r="AJ2521" s="25" t="n">
        <v>-2.36002301627284</v>
      </c>
      <c r="AK2521" s="25" t="n">
        <v>0.4258324384980564</v>
      </c>
      <c r="AL2521" s="25" t="n">
        <v>1.969190759249233</v>
      </c>
      <c r="AM2521" s="25" t="n">
        <v>3.197467067133089</v>
      </c>
      <c r="AN2521" s="25" t="n">
        <v>1.536337579919018</v>
      </c>
      <c r="AO2521" s="25" t="n">
        <v>-1.772332957680806</v>
      </c>
      <c r="AP2521" s="25" t="n">
        <v>-1.637491947825118</v>
      </c>
      <c r="AQ2521" s="25" t="n">
        <v>2.435436816528628</v>
      </c>
    </row>
    <row r="2522">
      <c r="A2522" s="23">
        <f>Universe!A2522</f>
        <v/>
      </c>
      <c r="B2522" s="24">
        <f>IF(Universe!W2522="","",(Universe!W2522-$B$2550)/$C$2550)</f>
        <v/>
      </c>
      <c r="C2522" s="24">
        <f>IF(Universe!X2522="","",(Universe!X2522-$B$2551)/$C$2551)</f>
        <v/>
      </c>
      <c r="D2522" s="24">
        <f>IF(Universe!Y2522="","",(Universe!Y2522-$B$2552)/$C$2552)</f>
        <v/>
      </c>
      <c r="E2522" s="24">
        <f>IF(Universe!Z2522="","",(Universe!Z2522-$B$2553)/$C$2553)</f>
        <v/>
      </c>
      <c r="F2522" s="24">
        <f>IF(Universe!AA2522="","",(Universe!AA2522-$B$2554)/$C$2554)</f>
        <v/>
      </c>
      <c r="G2522" s="24">
        <f>IF(Universe!AB2522="","",(Universe!AB2522-$B$2555)/$C$2555)</f>
        <v/>
      </c>
      <c r="H2522" s="24">
        <f>IF(Universe!AC2522="","",(Universe!AC2522-$B$2556)/$C$2556)</f>
        <v/>
      </c>
      <c r="I2522" s="24">
        <f>IF(Universe!AD2522="","",(Universe!AD2522-$B$2557)/$C$2557)</f>
        <v/>
      </c>
      <c r="J2522" s="24">
        <f>IF(Universe!AE2522="","",(Universe!AE2522-$B$2558)/$C$2558)</f>
        <v/>
      </c>
      <c r="K2522" s="24">
        <f>IF(Universe!AF2522="","",(Universe!AF2522-$B$2559)/$C$2559)</f>
        <v/>
      </c>
      <c r="L2522" s="24">
        <f>IF(Universe!AG2522="","",(Universe!AG2522-$B$2560)/$C$2560)</f>
        <v/>
      </c>
      <c r="M2522" s="24">
        <f>IF(Universe!AH2522="","",(Universe!AH2522-$B$2561)/$C$2561)</f>
        <v/>
      </c>
      <c r="N2522" s="24">
        <f>IF(Universe!AI2522="","",(Universe!AI2522-$B$2562)/$C$2562)</f>
        <v/>
      </c>
      <c r="O2522" s="24">
        <f>0.74*IF(B2522="",0,B2522)+0.16*IF(C2522="",0,C2522)+0.1*IF(D2522="",0,D2522)</f>
        <v/>
      </c>
      <c r="P2522" s="24">
        <f>0.35*IF(E2522="",0,E2522)+0.35*IF(F2522="",0,F2522)+0.3*IF(G2522="",0,G2522)</f>
        <v/>
      </c>
      <c r="Q2522" s="24">
        <f>0.656*IF(I2522="",0,I2522)+0.344*IF(H2522="",0,H2522)</f>
        <v/>
      </c>
      <c r="R2522" s="24">
        <f>0.338*IF(J2522="",0,J2522)+0.662*IF(K2522="",0,K2522)</f>
        <v/>
      </c>
      <c r="S2522" s="24">
        <f>0.38*IF(L2522="",0,L2522)+0.35*IF(M2522="",0,M2522)+0.27*IF(N2522="",0,N2522)</f>
        <v/>
      </c>
      <c r="T2522" s="24">
        <f>IF(Universe!S2522="","",((Universe!S2522-$B$2565)/$C$2565)^3)</f>
        <v/>
      </c>
      <c r="U2522" s="24">
        <f>IF(Universe!S2522="","",(Universe!S2522-$B$2565)/$C$2565)</f>
        <v/>
      </c>
      <c r="V2522" s="24">
        <f>IF(Universe!T2522="","",(Universe!T2522-$B$2566)/$C$2566)</f>
        <v/>
      </c>
      <c r="W2522" s="24">
        <f>IF(Universe!U2522="","",(Universe!U2522-$B$2567)/$C$2567)</f>
        <v/>
      </c>
      <c r="X2522" s="24">
        <f>IF(O2522="","",(O2522-$B$2571)/$C$2571)</f>
        <v/>
      </c>
      <c r="Y2522" s="24">
        <f>IF(T2522="","",(T2522-$B$2576)/$C$2576)</f>
        <v/>
      </c>
      <c r="Z2522" s="24">
        <f>IF(Universe!V2522="","",(Universe!V2522-$B$2568)/$C$2568)</f>
        <v/>
      </c>
      <c r="AA2522" s="24">
        <f>IF(P2522="","",(P2522-$B$2572)/$C$2572)</f>
        <v/>
      </c>
      <c r="AB2522" s="24">
        <f>IF(Q2522="","",(Q2522-$B$2573)/$C$2573)</f>
        <v/>
      </c>
      <c r="AC2522" s="24">
        <f>IF(R2522="","",(R2522-$B$2574)/$C$2574)</f>
        <v/>
      </c>
      <c r="AD2522" s="24">
        <f>IF(S2522="","",(S2522-$B$2575)/$C$2575)</f>
        <v/>
      </c>
      <c r="AE2522" s="24">
        <f>IF(Y2522="","",Y2522-(19.12044933116382+16.522174187581257*U2522))</f>
        <v/>
      </c>
      <c r="AF2522" s="24">
        <f>IF(X2522="","",(X2522-(-0.27268023098325006+0.47142105304415904*V2522+-0.3189264934812436*U2522)--5.286111042926227e-16)/0.7994208745952703)</f>
        <v/>
      </c>
      <c r="AG2522" s="24">
        <f>IF(AA2522="","",(AA2522-(0.5248806186338691+-0.064206457956449*U2522)-5.43454825424064e-16)/0.9977404048781155)</f>
        <v/>
      </c>
      <c r="AH2522" s="25" t="n">
        <v>-1.11256258703399</v>
      </c>
      <c r="AI2522" s="25" t="n">
        <v>-0.4307593203048271</v>
      </c>
      <c r="AJ2522" s="25" t="n">
        <v>-0.38340381160704</v>
      </c>
      <c r="AK2522" s="25" t="n">
        <v>-0.1309684433555915</v>
      </c>
      <c r="AL2522" s="25" t="n">
        <v>2.250483268364216</v>
      </c>
      <c r="AM2522" s="25" t="n">
        <v>0.1451399408927392</v>
      </c>
      <c r="AN2522" s="25" t="n">
        <v>-0.9254909509324808</v>
      </c>
      <c r="AO2522" s="25" t="n">
        <v>-0.0275349073761652</v>
      </c>
      <c r="AP2522" s="25" t="n">
        <v>0.2304391365987675</v>
      </c>
      <c r="AQ2522" s="25" t="n">
        <v>-0.3692268145327336</v>
      </c>
    </row>
    <row r="2523">
      <c r="A2523" s="23">
        <f>Universe!A2523</f>
        <v/>
      </c>
      <c r="B2523" s="24">
        <f>IF(Universe!W2523="","",(Universe!W2523-$B$2550)/$C$2550)</f>
        <v/>
      </c>
      <c r="C2523" s="24">
        <f>IF(Universe!X2523="","",(Universe!X2523-$B$2551)/$C$2551)</f>
        <v/>
      </c>
      <c r="D2523" s="24">
        <f>IF(Universe!Y2523="","",(Universe!Y2523-$B$2552)/$C$2552)</f>
        <v/>
      </c>
      <c r="E2523" s="24">
        <f>IF(Universe!Z2523="","",(Universe!Z2523-$B$2553)/$C$2553)</f>
        <v/>
      </c>
      <c r="F2523" s="24">
        <f>IF(Universe!AA2523="","",(Universe!AA2523-$B$2554)/$C$2554)</f>
        <v/>
      </c>
      <c r="G2523" s="24">
        <f>IF(Universe!AB2523="","",(Universe!AB2523-$B$2555)/$C$2555)</f>
        <v/>
      </c>
      <c r="H2523" s="24">
        <f>IF(Universe!AC2523="","",(Universe!AC2523-$B$2556)/$C$2556)</f>
        <v/>
      </c>
      <c r="I2523" s="24">
        <f>IF(Universe!AD2523="","",(Universe!AD2523-$B$2557)/$C$2557)</f>
        <v/>
      </c>
      <c r="J2523" s="24">
        <f>IF(Universe!AE2523="","",(Universe!AE2523-$B$2558)/$C$2558)</f>
        <v/>
      </c>
      <c r="K2523" s="24">
        <f>IF(Universe!AF2523="","",(Universe!AF2523-$B$2559)/$C$2559)</f>
        <v/>
      </c>
      <c r="L2523" s="24">
        <f>IF(Universe!AG2523="","",(Universe!AG2523-$B$2560)/$C$2560)</f>
        <v/>
      </c>
      <c r="M2523" s="24">
        <f>IF(Universe!AH2523="","",(Universe!AH2523-$B$2561)/$C$2561)</f>
        <v/>
      </c>
      <c r="N2523" s="24">
        <f>IF(Universe!AI2523="","",(Universe!AI2523-$B$2562)/$C$2562)</f>
        <v/>
      </c>
      <c r="O2523" s="24">
        <f>0.74*IF(B2523="",0,B2523)+0.16*IF(C2523="",0,C2523)+0.1*IF(D2523="",0,D2523)</f>
        <v/>
      </c>
      <c r="P2523" s="24">
        <f>0.35*IF(E2523="",0,E2523)+0.35*IF(F2523="",0,F2523)+0.3*IF(G2523="",0,G2523)</f>
        <v/>
      </c>
      <c r="Q2523" s="24">
        <f>0.656*IF(I2523="",0,I2523)+0.344*IF(H2523="",0,H2523)</f>
        <v/>
      </c>
      <c r="R2523" s="24">
        <f>0.338*IF(J2523="",0,J2523)+0.662*IF(K2523="",0,K2523)</f>
        <v/>
      </c>
      <c r="S2523" s="24">
        <f>0.38*IF(L2523="",0,L2523)+0.35*IF(M2523="",0,M2523)+0.27*IF(N2523="",0,N2523)</f>
        <v/>
      </c>
      <c r="T2523" s="24">
        <f>IF(Universe!S2523="","",((Universe!S2523-$B$2565)/$C$2565)^3)</f>
        <v/>
      </c>
      <c r="U2523" s="24">
        <f>IF(Universe!S2523="","",(Universe!S2523-$B$2565)/$C$2565)</f>
        <v/>
      </c>
      <c r="V2523" s="24">
        <f>IF(Universe!T2523="","",(Universe!T2523-$B$2566)/$C$2566)</f>
        <v/>
      </c>
      <c r="W2523" s="24">
        <f>IF(Universe!U2523="","",(Universe!U2523-$B$2567)/$C$2567)</f>
        <v/>
      </c>
      <c r="X2523" s="24">
        <f>IF(O2523="","",(O2523-$B$2571)/$C$2571)</f>
        <v/>
      </c>
      <c r="Y2523" s="24">
        <f>IF(T2523="","",(T2523-$B$2576)/$C$2576)</f>
        <v/>
      </c>
      <c r="Z2523" s="24">
        <f>IF(Universe!V2523="","",(Universe!V2523-$B$2568)/$C$2568)</f>
        <v/>
      </c>
      <c r="AA2523" s="24">
        <f>IF(P2523="","",(P2523-$B$2572)/$C$2572)</f>
        <v/>
      </c>
      <c r="AB2523" s="24">
        <f>IF(Q2523="","",(Q2523-$B$2573)/$C$2573)</f>
        <v/>
      </c>
      <c r="AC2523" s="24">
        <f>IF(R2523="","",(R2523-$B$2574)/$C$2574)</f>
        <v/>
      </c>
      <c r="AD2523" s="24">
        <f>IF(S2523="","",(S2523-$B$2575)/$C$2575)</f>
        <v/>
      </c>
      <c r="AE2523" s="24">
        <f>IF(Y2523="","",Y2523-(19.12044933116382+16.522174187581257*U2523))</f>
        <v/>
      </c>
      <c r="AF2523" s="24">
        <f>IF(X2523="","",(X2523-(-0.27268023098325006+0.47142105304415904*V2523+-0.3189264934812436*U2523)--5.286111042926227e-16)/0.7994208745952703)</f>
        <v/>
      </c>
      <c r="AG2523" s="24">
        <f>IF(AA2523="","",(AA2523-(0.5248806186338691+-0.064206457956449*U2523)-5.43454825424064e-16)/0.9977404048781155)</f>
        <v/>
      </c>
      <c r="AH2523" s="25" t="n">
        <v>-1.001266337062326</v>
      </c>
      <c r="AI2523" s="25" t="n">
        <v>1.026012691701491</v>
      </c>
      <c r="AJ2523" s="25" t="n">
        <v>-0.6081052298177094</v>
      </c>
      <c r="AK2523" s="25" t="n">
        <v>0.1983562411021934</v>
      </c>
      <c r="AL2523" s="25" t="n">
        <v>2.063102611065792</v>
      </c>
      <c r="AM2523" s="25" t="n">
        <v>0.443218087833418</v>
      </c>
      <c r="AN2523" s="25" t="n">
        <v>1.199397367414088</v>
      </c>
      <c r="AO2523" s="25" t="n">
        <v>0.009449840036191001</v>
      </c>
      <c r="AP2523" s="25" t="n">
        <v>0.6890271322482324</v>
      </c>
      <c r="AQ2523" s="25" t="n">
        <v>-0.2728077422218194</v>
      </c>
    </row>
    <row r="2524">
      <c r="A2524" s="23">
        <f>Universe!A2524</f>
        <v/>
      </c>
      <c r="B2524" s="24">
        <f>IF(Universe!W2524="","",(Universe!W2524-$B$2550)/$C$2550)</f>
        <v/>
      </c>
      <c r="C2524" s="24">
        <f>IF(Universe!X2524="","",(Universe!X2524-$B$2551)/$C$2551)</f>
        <v/>
      </c>
      <c r="D2524" s="24">
        <f>IF(Universe!Y2524="","",(Universe!Y2524-$B$2552)/$C$2552)</f>
        <v/>
      </c>
      <c r="E2524" s="24">
        <f>IF(Universe!Z2524="","",(Universe!Z2524-$B$2553)/$C$2553)</f>
        <v/>
      </c>
      <c r="F2524" s="24">
        <f>IF(Universe!AA2524="","",(Universe!AA2524-$B$2554)/$C$2554)</f>
        <v/>
      </c>
      <c r="G2524" s="24">
        <f>IF(Universe!AB2524="","",(Universe!AB2524-$B$2555)/$C$2555)</f>
        <v/>
      </c>
      <c r="H2524" s="24">
        <f>IF(Universe!AC2524="","",(Universe!AC2524-$B$2556)/$C$2556)</f>
        <v/>
      </c>
      <c r="I2524" s="24">
        <f>IF(Universe!AD2524="","",(Universe!AD2524-$B$2557)/$C$2557)</f>
        <v/>
      </c>
      <c r="J2524" s="24">
        <f>IF(Universe!AE2524="","",(Universe!AE2524-$B$2558)/$C$2558)</f>
        <v/>
      </c>
      <c r="K2524" s="24">
        <f>IF(Universe!AF2524="","",(Universe!AF2524-$B$2559)/$C$2559)</f>
        <v/>
      </c>
      <c r="L2524" s="24">
        <f>IF(Universe!AG2524="","",(Universe!AG2524-$B$2560)/$C$2560)</f>
        <v/>
      </c>
      <c r="M2524" s="24">
        <f>IF(Universe!AH2524="","",(Universe!AH2524-$B$2561)/$C$2561)</f>
        <v/>
      </c>
      <c r="N2524" s="24">
        <f>IF(Universe!AI2524="","",(Universe!AI2524-$B$2562)/$C$2562)</f>
        <v/>
      </c>
      <c r="O2524" s="24">
        <f>0.74*IF(B2524="",0,B2524)+0.16*IF(C2524="",0,C2524)+0.1*IF(D2524="",0,D2524)</f>
        <v/>
      </c>
      <c r="P2524" s="24">
        <f>0.35*IF(E2524="",0,E2524)+0.35*IF(F2524="",0,F2524)+0.3*IF(G2524="",0,G2524)</f>
        <v/>
      </c>
      <c r="Q2524" s="24">
        <f>0.656*IF(I2524="",0,I2524)+0.344*IF(H2524="",0,H2524)</f>
        <v/>
      </c>
      <c r="R2524" s="24">
        <f>0.338*IF(J2524="",0,J2524)+0.662*IF(K2524="",0,K2524)</f>
        <v/>
      </c>
      <c r="S2524" s="24">
        <f>0.38*IF(L2524="",0,L2524)+0.35*IF(M2524="",0,M2524)+0.27*IF(N2524="",0,N2524)</f>
        <v/>
      </c>
      <c r="T2524" s="24">
        <f>IF(Universe!S2524="","",((Universe!S2524-$B$2565)/$C$2565)^3)</f>
        <v/>
      </c>
      <c r="U2524" s="24">
        <f>IF(Universe!S2524="","",(Universe!S2524-$B$2565)/$C$2565)</f>
        <v/>
      </c>
      <c r="V2524" s="24">
        <f>IF(Universe!T2524="","",(Universe!T2524-$B$2566)/$C$2566)</f>
        <v/>
      </c>
      <c r="W2524" s="24">
        <f>IF(Universe!U2524="","",(Universe!U2524-$B$2567)/$C$2567)</f>
        <v/>
      </c>
      <c r="X2524" s="24">
        <f>IF(O2524="","",(O2524-$B$2571)/$C$2571)</f>
        <v/>
      </c>
      <c r="Y2524" s="24">
        <f>IF(T2524="","",(T2524-$B$2576)/$C$2576)</f>
        <v/>
      </c>
      <c r="Z2524" s="24">
        <f>IF(Universe!V2524="","",(Universe!V2524-$B$2568)/$C$2568)</f>
        <v/>
      </c>
      <c r="AA2524" s="24">
        <f>IF(P2524="","",(P2524-$B$2572)/$C$2572)</f>
        <v/>
      </c>
      <c r="AB2524" s="24">
        <f>IF(Q2524="","",(Q2524-$B$2573)/$C$2573)</f>
        <v/>
      </c>
      <c r="AC2524" s="24">
        <f>IF(R2524="","",(R2524-$B$2574)/$C$2574)</f>
        <v/>
      </c>
      <c r="AD2524" s="24">
        <f>IF(S2524="","",(S2524-$B$2575)/$C$2575)</f>
        <v/>
      </c>
      <c r="AE2524" s="24">
        <f>IF(Y2524="","",Y2524-(19.12044933116382+16.522174187581257*U2524))</f>
        <v/>
      </c>
      <c r="AF2524" s="24">
        <f>IF(X2524="","",(X2524-(-0.27268023098325006+0.47142105304415904*V2524+-0.3189264934812436*U2524)--5.286111042926227e-16)/0.7994208745952703)</f>
        <v/>
      </c>
      <c r="AG2524" s="24">
        <f>IF(AA2524="","",(AA2524-(0.5248806186338691+-0.064206457956449*U2524)-5.43454825424064e-16)/0.9977404048781155)</f>
        <v/>
      </c>
      <c r="AH2524" s="25" t="n">
        <v>-2.769159563768484</v>
      </c>
      <c r="AI2524" s="25" t="n">
        <v>-0.4159403796419933</v>
      </c>
      <c r="AJ2524" s="25" t="n">
        <v>-0.8640200213251161</v>
      </c>
      <c r="AK2524" s="25" t="n">
        <v>-0.5151110313955807</v>
      </c>
      <c r="AL2524" s="25" t="n">
        <v>3.21109674329076</v>
      </c>
      <c r="AM2524" s="25" t="n">
        <v>0.2322613581567878</v>
      </c>
      <c r="AN2524" s="25" t="n">
        <v>0.3823677225461536</v>
      </c>
      <c r="AO2524" s="25" t="n">
        <v>0.1306728530493499</v>
      </c>
      <c r="AP2524" s="25" t="n">
        <v>0.2213886585358003</v>
      </c>
      <c r="AQ2524" s="25" t="n">
        <v>-0.5757981054862215</v>
      </c>
    </row>
    <row r="2525">
      <c r="A2525" s="23">
        <f>Universe!A2525</f>
        <v/>
      </c>
      <c r="B2525" s="24">
        <f>IF(Universe!W2525="","",(Universe!W2525-$B$2550)/$C$2550)</f>
        <v/>
      </c>
      <c r="C2525" s="24">
        <f>IF(Universe!X2525="","",(Universe!X2525-$B$2551)/$C$2551)</f>
        <v/>
      </c>
      <c r="D2525" s="24">
        <f>IF(Universe!Y2525="","",(Universe!Y2525-$B$2552)/$C$2552)</f>
        <v/>
      </c>
      <c r="E2525" s="24">
        <f>IF(Universe!Z2525="","",(Universe!Z2525-$B$2553)/$C$2553)</f>
        <v/>
      </c>
      <c r="F2525" s="24">
        <f>IF(Universe!AA2525="","",(Universe!AA2525-$B$2554)/$C$2554)</f>
        <v/>
      </c>
      <c r="G2525" s="24">
        <f>IF(Universe!AB2525="","",(Universe!AB2525-$B$2555)/$C$2555)</f>
        <v/>
      </c>
      <c r="H2525" s="24">
        <f>IF(Universe!AC2525="","",(Universe!AC2525-$B$2556)/$C$2556)</f>
        <v/>
      </c>
      <c r="I2525" s="24">
        <f>IF(Universe!AD2525="","",(Universe!AD2525-$B$2557)/$C$2557)</f>
        <v/>
      </c>
      <c r="J2525" s="24">
        <f>IF(Universe!AE2525="","",(Universe!AE2525-$B$2558)/$C$2558)</f>
        <v/>
      </c>
      <c r="K2525" s="24">
        <f>IF(Universe!AF2525="","",(Universe!AF2525-$B$2559)/$C$2559)</f>
        <v/>
      </c>
      <c r="L2525" s="24">
        <f>IF(Universe!AG2525="","",(Universe!AG2525-$B$2560)/$C$2560)</f>
        <v/>
      </c>
      <c r="M2525" s="24">
        <f>IF(Universe!AH2525="","",(Universe!AH2525-$B$2561)/$C$2561)</f>
        <v/>
      </c>
      <c r="N2525" s="24">
        <f>IF(Universe!AI2525="","",(Universe!AI2525-$B$2562)/$C$2562)</f>
        <v/>
      </c>
      <c r="O2525" s="24">
        <f>0.74*IF(B2525="",0,B2525)+0.16*IF(C2525="",0,C2525)+0.1*IF(D2525="",0,D2525)</f>
        <v/>
      </c>
      <c r="P2525" s="24">
        <f>0.35*IF(E2525="",0,E2525)+0.35*IF(F2525="",0,F2525)+0.3*IF(G2525="",0,G2525)</f>
        <v/>
      </c>
      <c r="Q2525" s="24">
        <f>0.656*IF(I2525="",0,I2525)+0.344*IF(H2525="",0,H2525)</f>
        <v/>
      </c>
      <c r="R2525" s="24">
        <f>0.338*IF(J2525="",0,J2525)+0.662*IF(K2525="",0,K2525)</f>
        <v/>
      </c>
      <c r="S2525" s="24">
        <f>0.38*IF(L2525="",0,L2525)+0.35*IF(M2525="",0,M2525)+0.27*IF(N2525="",0,N2525)</f>
        <v/>
      </c>
      <c r="T2525" s="24">
        <f>IF(Universe!S2525="","",((Universe!S2525-$B$2565)/$C$2565)^3)</f>
        <v/>
      </c>
      <c r="U2525" s="24">
        <f>IF(Universe!S2525="","",(Universe!S2525-$B$2565)/$C$2565)</f>
        <v/>
      </c>
      <c r="V2525" s="24">
        <f>IF(Universe!T2525="","",(Universe!T2525-$B$2566)/$C$2566)</f>
        <v/>
      </c>
      <c r="W2525" s="24">
        <f>IF(Universe!U2525="","",(Universe!U2525-$B$2567)/$C$2567)</f>
        <v/>
      </c>
      <c r="X2525" s="24">
        <f>IF(O2525="","",(O2525-$B$2571)/$C$2571)</f>
        <v/>
      </c>
      <c r="Y2525" s="24">
        <f>IF(T2525="","",(T2525-$B$2576)/$C$2576)</f>
        <v/>
      </c>
      <c r="Z2525" s="24">
        <f>IF(Universe!V2525="","",(Universe!V2525-$B$2568)/$C$2568)</f>
        <v/>
      </c>
      <c r="AA2525" s="24">
        <f>IF(P2525="","",(P2525-$B$2572)/$C$2572)</f>
        <v/>
      </c>
      <c r="AB2525" s="24">
        <f>IF(Q2525="","",(Q2525-$B$2573)/$C$2573)</f>
        <v/>
      </c>
      <c r="AC2525" s="24">
        <f>IF(R2525="","",(R2525-$B$2574)/$C$2574)</f>
        <v/>
      </c>
      <c r="AD2525" s="24">
        <f>IF(S2525="","",(S2525-$B$2575)/$C$2575)</f>
        <v/>
      </c>
      <c r="AE2525" s="24">
        <f>IF(Y2525="","",Y2525-(19.12044933116382+16.522174187581257*U2525))</f>
        <v/>
      </c>
      <c r="AF2525" s="24">
        <f>IF(X2525="","",(X2525-(-0.27268023098325006+0.47142105304415904*V2525+-0.3189264934812436*U2525)--5.286111042926227e-16)/0.7994208745952703)</f>
        <v/>
      </c>
      <c r="AG2525" s="24">
        <f>IF(AA2525="","",(AA2525-(0.5248806186338691+-0.064206457956449*U2525)-5.43454825424064e-16)/0.9977404048781155)</f>
        <v/>
      </c>
      <c r="AH2525" s="25" t="n">
        <v>-2.575934041459697</v>
      </c>
      <c r="AI2525" s="25" t="n">
        <v>0.9159895109845024</v>
      </c>
      <c r="AJ2525" s="25" t="n">
        <v>-0.9276508061357566</v>
      </c>
      <c r="AK2525" s="25" t="n">
        <v>-0.4264249421479569</v>
      </c>
      <c r="AL2525" s="25" t="n">
        <v>3.33251619108906</v>
      </c>
      <c r="AM2525" s="25" t="n">
        <v>0.1064067356284414</v>
      </c>
      <c r="AN2525" s="25" t="n">
        <v>1.582008796113411</v>
      </c>
      <c r="AO2525" s="25" t="n">
        <v>0.08672591780678091</v>
      </c>
      <c r="AP2525" s="25" t="n">
        <v>-0.2972832763270269</v>
      </c>
      <c r="AQ2525" s="25" t="n">
        <v>-0.3618872611071191</v>
      </c>
    </row>
    <row r="2526">
      <c r="A2526" s="23">
        <f>Universe!A2526</f>
        <v/>
      </c>
      <c r="B2526" s="24">
        <f>IF(Universe!W2526="","",(Universe!W2526-$B$2550)/$C$2550)</f>
        <v/>
      </c>
      <c r="C2526" s="24">
        <f>IF(Universe!X2526="","",(Universe!X2526-$B$2551)/$C$2551)</f>
        <v/>
      </c>
      <c r="D2526" s="24">
        <f>IF(Universe!Y2526="","",(Universe!Y2526-$B$2552)/$C$2552)</f>
        <v/>
      </c>
      <c r="E2526" s="24">
        <f>IF(Universe!Z2526="","",(Universe!Z2526-$B$2553)/$C$2553)</f>
        <v/>
      </c>
      <c r="F2526" s="24">
        <f>IF(Universe!AA2526="","",(Universe!AA2526-$B$2554)/$C$2554)</f>
        <v/>
      </c>
      <c r="G2526" s="24">
        <f>IF(Universe!AB2526="","",(Universe!AB2526-$B$2555)/$C$2555)</f>
        <v/>
      </c>
      <c r="H2526" s="24">
        <f>IF(Universe!AC2526="","",(Universe!AC2526-$B$2556)/$C$2556)</f>
        <v/>
      </c>
      <c r="I2526" s="24">
        <f>IF(Universe!AD2526="","",(Universe!AD2526-$B$2557)/$C$2557)</f>
        <v/>
      </c>
      <c r="J2526" s="24">
        <f>IF(Universe!AE2526="","",(Universe!AE2526-$B$2558)/$C$2558)</f>
        <v/>
      </c>
      <c r="K2526" s="24">
        <f>IF(Universe!AF2526="","",(Universe!AF2526-$B$2559)/$C$2559)</f>
        <v/>
      </c>
      <c r="L2526" s="24">
        <f>IF(Universe!AG2526="","",(Universe!AG2526-$B$2560)/$C$2560)</f>
        <v/>
      </c>
      <c r="M2526" s="24">
        <f>IF(Universe!AH2526="","",(Universe!AH2526-$B$2561)/$C$2561)</f>
        <v/>
      </c>
      <c r="N2526" s="24">
        <f>IF(Universe!AI2526="","",(Universe!AI2526-$B$2562)/$C$2562)</f>
        <v/>
      </c>
      <c r="O2526" s="24">
        <f>0.74*IF(B2526="",0,B2526)+0.16*IF(C2526="",0,C2526)+0.1*IF(D2526="",0,D2526)</f>
        <v/>
      </c>
      <c r="P2526" s="24">
        <f>0.35*IF(E2526="",0,E2526)+0.35*IF(F2526="",0,F2526)+0.3*IF(G2526="",0,G2526)</f>
        <v/>
      </c>
      <c r="Q2526" s="24">
        <f>0.656*IF(I2526="",0,I2526)+0.344*IF(H2526="",0,H2526)</f>
        <v/>
      </c>
      <c r="R2526" s="24">
        <f>0.338*IF(J2526="",0,J2526)+0.662*IF(K2526="",0,K2526)</f>
        <v/>
      </c>
      <c r="S2526" s="24">
        <f>0.38*IF(L2526="",0,L2526)+0.35*IF(M2526="",0,M2526)+0.27*IF(N2526="",0,N2526)</f>
        <v/>
      </c>
      <c r="T2526" s="24">
        <f>IF(Universe!S2526="","",((Universe!S2526-$B$2565)/$C$2565)^3)</f>
        <v/>
      </c>
      <c r="U2526" s="24">
        <f>IF(Universe!S2526="","",(Universe!S2526-$B$2565)/$C$2565)</f>
        <v/>
      </c>
      <c r="V2526" s="24">
        <f>IF(Universe!T2526="","",(Universe!T2526-$B$2566)/$C$2566)</f>
        <v/>
      </c>
      <c r="W2526" s="24">
        <f>IF(Universe!U2526="","",(Universe!U2526-$B$2567)/$C$2567)</f>
        <v/>
      </c>
      <c r="X2526" s="24">
        <f>IF(O2526="","",(O2526-$B$2571)/$C$2571)</f>
        <v/>
      </c>
      <c r="Y2526" s="24">
        <f>IF(T2526="","",(T2526-$B$2576)/$C$2576)</f>
        <v/>
      </c>
      <c r="Z2526" s="24">
        <f>IF(Universe!V2526="","",(Universe!V2526-$B$2568)/$C$2568)</f>
        <v/>
      </c>
      <c r="AA2526" s="24">
        <f>IF(P2526="","",(P2526-$B$2572)/$C$2572)</f>
        <v/>
      </c>
      <c r="AB2526" s="24">
        <f>IF(Q2526="","",(Q2526-$B$2573)/$C$2573)</f>
        <v/>
      </c>
      <c r="AC2526" s="24">
        <f>IF(R2526="","",(R2526-$B$2574)/$C$2574)</f>
        <v/>
      </c>
      <c r="AD2526" s="24">
        <f>IF(S2526="","",(S2526-$B$2575)/$C$2575)</f>
        <v/>
      </c>
      <c r="AE2526" s="24">
        <f>IF(Y2526="","",Y2526-(19.12044933116382+16.522174187581257*U2526))</f>
        <v/>
      </c>
      <c r="AF2526" s="24">
        <f>IF(X2526="","",(X2526-(-0.27268023098325006+0.47142105304415904*V2526+-0.3189264934812436*U2526)--5.286111042926227e-16)/0.7994208745952703)</f>
        <v/>
      </c>
      <c r="AG2526" s="24">
        <f>IF(AA2526="","",(AA2526-(0.5248806186338691+-0.064206457956449*U2526)-5.43454825424064e-16)/0.9977404048781155)</f>
        <v/>
      </c>
      <c r="AH2526" s="25" t="n">
        <v>-3.147648428514461</v>
      </c>
      <c r="AI2526" s="25" t="n">
        <v>-0.455806849394856</v>
      </c>
      <c r="AJ2526" s="25" t="n">
        <v>0.2354132709936587</v>
      </c>
      <c r="AK2526" s="25" t="n">
        <v>0.2335164495260401</v>
      </c>
      <c r="AL2526" s="25" t="n">
        <v>2.738293116800185</v>
      </c>
      <c r="AM2526" s="25" t="n">
        <v>-0.0986257102908084</v>
      </c>
      <c r="AN2526" s="25" t="n">
        <v>-0.7758212099825839</v>
      </c>
      <c r="AO2526" s="25" t="n">
        <v>0.1815920323692135</v>
      </c>
      <c r="AP2526" s="25" t="n">
        <v>-0.0066457827483855</v>
      </c>
      <c r="AQ2526" s="25" t="n">
        <v>0.0213763418961969</v>
      </c>
    </row>
    <row r="2527">
      <c r="A2527" s="23">
        <f>Universe!A2527</f>
        <v/>
      </c>
      <c r="B2527" s="24">
        <f>IF(Universe!W2527="","",(Universe!W2527-$B$2550)/$C$2550)</f>
        <v/>
      </c>
      <c r="C2527" s="24">
        <f>IF(Universe!X2527="","",(Universe!X2527-$B$2551)/$C$2551)</f>
        <v/>
      </c>
      <c r="D2527" s="24">
        <f>IF(Universe!Y2527="","",(Universe!Y2527-$B$2552)/$C$2552)</f>
        <v/>
      </c>
      <c r="E2527" s="24">
        <f>IF(Universe!Z2527="","",(Universe!Z2527-$B$2553)/$C$2553)</f>
        <v/>
      </c>
      <c r="F2527" s="24">
        <f>IF(Universe!AA2527="","",(Universe!AA2527-$B$2554)/$C$2554)</f>
        <v/>
      </c>
      <c r="G2527" s="24">
        <f>IF(Universe!AB2527="","",(Universe!AB2527-$B$2555)/$C$2555)</f>
        <v/>
      </c>
      <c r="H2527" s="24">
        <f>IF(Universe!AC2527="","",(Universe!AC2527-$B$2556)/$C$2556)</f>
        <v/>
      </c>
      <c r="I2527" s="24">
        <f>IF(Universe!AD2527="","",(Universe!AD2527-$B$2557)/$C$2557)</f>
        <v/>
      </c>
      <c r="J2527" s="24">
        <f>IF(Universe!AE2527="","",(Universe!AE2527-$B$2558)/$C$2558)</f>
        <v/>
      </c>
      <c r="K2527" s="24">
        <f>IF(Universe!AF2527="","",(Universe!AF2527-$B$2559)/$C$2559)</f>
        <v/>
      </c>
      <c r="L2527" s="24">
        <f>IF(Universe!AG2527="","",(Universe!AG2527-$B$2560)/$C$2560)</f>
        <v/>
      </c>
      <c r="M2527" s="24">
        <f>IF(Universe!AH2527="","",(Universe!AH2527-$B$2561)/$C$2561)</f>
        <v/>
      </c>
      <c r="N2527" s="24">
        <f>IF(Universe!AI2527="","",(Universe!AI2527-$B$2562)/$C$2562)</f>
        <v/>
      </c>
      <c r="O2527" s="24">
        <f>0.74*IF(B2527="",0,B2527)+0.16*IF(C2527="",0,C2527)+0.1*IF(D2527="",0,D2527)</f>
        <v/>
      </c>
      <c r="P2527" s="24">
        <f>0.35*IF(E2527="",0,E2527)+0.35*IF(F2527="",0,F2527)+0.3*IF(G2527="",0,G2527)</f>
        <v/>
      </c>
      <c r="Q2527" s="24">
        <f>0.656*IF(I2527="",0,I2527)+0.344*IF(H2527="",0,H2527)</f>
        <v/>
      </c>
      <c r="R2527" s="24">
        <f>0.338*IF(J2527="",0,J2527)+0.662*IF(K2527="",0,K2527)</f>
        <v/>
      </c>
      <c r="S2527" s="24">
        <f>0.38*IF(L2527="",0,L2527)+0.35*IF(M2527="",0,M2527)+0.27*IF(N2527="",0,N2527)</f>
        <v/>
      </c>
      <c r="T2527" s="24">
        <f>IF(Universe!S2527="","",((Universe!S2527-$B$2565)/$C$2565)^3)</f>
        <v/>
      </c>
      <c r="U2527" s="24">
        <f>IF(Universe!S2527="","",(Universe!S2527-$B$2565)/$C$2565)</f>
        <v/>
      </c>
      <c r="V2527" s="24">
        <f>IF(Universe!T2527="","",(Universe!T2527-$B$2566)/$C$2566)</f>
        <v/>
      </c>
      <c r="W2527" s="24">
        <f>IF(Universe!U2527="","",(Universe!U2527-$B$2567)/$C$2567)</f>
        <v/>
      </c>
      <c r="X2527" s="24">
        <f>IF(O2527="","",(O2527-$B$2571)/$C$2571)</f>
        <v/>
      </c>
      <c r="Y2527" s="24">
        <f>IF(T2527="","",(T2527-$B$2576)/$C$2576)</f>
        <v/>
      </c>
      <c r="Z2527" s="24">
        <f>IF(Universe!V2527="","",(Universe!V2527-$B$2568)/$C$2568)</f>
        <v/>
      </c>
      <c r="AA2527" s="24">
        <f>IF(P2527="","",(P2527-$B$2572)/$C$2572)</f>
        <v/>
      </c>
      <c r="AB2527" s="24">
        <f>IF(Q2527="","",(Q2527-$B$2573)/$C$2573)</f>
        <v/>
      </c>
      <c r="AC2527" s="24">
        <f>IF(R2527="","",(R2527-$B$2574)/$C$2574)</f>
        <v/>
      </c>
      <c r="AD2527" s="24">
        <f>IF(S2527="","",(S2527-$B$2575)/$C$2575)</f>
        <v/>
      </c>
      <c r="AE2527" s="24">
        <f>IF(Y2527="","",Y2527-(19.12044933116382+16.522174187581257*U2527))</f>
        <v/>
      </c>
      <c r="AF2527" s="24">
        <f>IF(X2527="","",(X2527-(-0.27268023098325006+0.47142105304415904*V2527+-0.3189264934812436*U2527)--5.286111042926227e-16)/0.7994208745952703)</f>
        <v/>
      </c>
      <c r="AG2527" s="24">
        <f>IF(AA2527="","",(AA2527-(0.5248806186338691+-0.064206457956449*U2527)-5.43454825424064e-16)/0.9977404048781155)</f>
        <v/>
      </c>
      <c r="AH2527" s="25" t="n">
        <v>-3.627717306774882</v>
      </c>
      <c r="AI2527" s="25" t="n">
        <v>-2.165932178137458</v>
      </c>
      <c r="AJ2527" s="25" t="n">
        <v>-0.8472644602400987</v>
      </c>
      <c r="AK2527" s="25" t="n">
        <v>-0.2968344965801056</v>
      </c>
      <c r="AL2527" s="25" t="n">
        <v>1.635610875779416</v>
      </c>
      <c r="AM2527" s="25" t="n">
        <v>0.4459168225239198</v>
      </c>
      <c r="AN2527" s="25" t="n">
        <v>-0.8567562775673409</v>
      </c>
      <c r="AO2527" s="25" t="n">
        <v>0.0394468920878293</v>
      </c>
      <c r="AP2527" s="25" t="n">
        <v>-0.1524167009095177</v>
      </c>
      <c r="AQ2527" s="25" t="n">
        <v>0.2365617468469275</v>
      </c>
    </row>
    <row r="2528">
      <c r="A2528" s="23">
        <f>Universe!A2528</f>
        <v/>
      </c>
      <c r="B2528" s="24">
        <f>IF(Universe!W2528="","",(Universe!W2528-$B$2550)/$C$2550)</f>
        <v/>
      </c>
      <c r="C2528" s="24">
        <f>IF(Universe!X2528="","",(Universe!X2528-$B$2551)/$C$2551)</f>
        <v/>
      </c>
      <c r="D2528" s="24">
        <f>IF(Universe!Y2528="","",(Universe!Y2528-$B$2552)/$C$2552)</f>
        <v/>
      </c>
      <c r="E2528" s="24">
        <f>IF(Universe!Z2528="","",(Universe!Z2528-$B$2553)/$C$2553)</f>
        <v/>
      </c>
      <c r="F2528" s="24">
        <f>IF(Universe!AA2528="","",(Universe!AA2528-$B$2554)/$C$2554)</f>
        <v/>
      </c>
      <c r="G2528" s="24">
        <f>IF(Universe!AB2528="","",(Universe!AB2528-$B$2555)/$C$2555)</f>
        <v/>
      </c>
      <c r="H2528" s="24">
        <f>IF(Universe!AC2528="","",(Universe!AC2528-$B$2556)/$C$2556)</f>
        <v/>
      </c>
      <c r="I2528" s="24">
        <f>IF(Universe!AD2528="","",(Universe!AD2528-$B$2557)/$C$2557)</f>
        <v/>
      </c>
      <c r="J2528" s="24">
        <f>IF(Universe!AE2528="","",(Universe!AE2528-$B$2558)/$C$2558)</f>
        <v/>
      </c>
      <c r="K2528" s="24">
        <f>IF(Universe!AF2528="","",(Universe!AF2528-$B$2559)/$C$2559)</f>
        <v/>
      </c>
      <c r="L2528" s="24">
        <f>IF(Universe!AG2528="","",(Universe!AG2528-$B$2560)/$C$2560)</f>
        <v/>
      </c>
      <c r="M2528" s="24">
        <f>IF(Universe!AH2528="","",(Universe!AH2528-$B$2561)/$C$2561)</f>
        <v/>
      </c>
      <c r="N2528" s="24">
        <f>IF(Universe!AI2528="","",(Universe!AI2528-$B$2562)/$C$2562)</f>
        <v/>
      </c>
      <c r="O2528" s="24">
        <f>0.74*IF(B2528="",0,B2528)+0.16*IF(C2528="",0,C2528)+0.1*IF(D2528="",0,D2528)</f>
        <v/>
      </c>
      <c r="P2528" s="24">
        <f>0.35*IF(E2528="",0,E2528)+0.35*IF(F2528="",0,F2528)+0.3*IF(G2528="",0,G2528)</f>
        <v/>
      </c>
      <c r="Q2528" s="24">
        <f>0.656*IF(I2528="",0,I2528)+0.344*IF(H2528="",0,H2528)</f>
        <v/>
      </c>
      <c r="R2528" s="24">
        <f>0.338*IF(J2528="",0,J2528)+0.662*IF(K2528="",0,K2528)</f>
        <v/>
      </c>
      <c r="S2528" s="24">
        <f>0.38*IF(L2528="",0,L2528)+0.35*IF(M2528="",0,M2528)+0.27*IF(N2528="",0,N2528)</f>
        <v/>
      </c>
      <c r="T2528" s="24">
        <f>IF(Universe!S2528="","",((Universe!S2528-$B$2565)/$C$2565)^3)</f>
        <v/>
      </c>
      <c r="U2528" s="24">
        <f>IF(Universe!S2528="","",(Universe!S2528-$B$2565)/$C$2565)</f>
        <v/>
      </c>
      <c r="V2528" s="24">
        <f>IF(Universe!T2528="","",(Universe!T2528-$B$2566)/$C$2566)</f>
        <v/>
      </c>
      <c r="W2528" s="24">
        <f>IF(Universe!U2528="","",(Universe!U2528-$B$2567)/$C$2567)</f>
        <v/>
      </c>
      <c r="X2528" s="24">
        <f>IF(O2528="","",(O2528-$B$2571)/$C$2571)</f>
        <v/>
      </c>
      <c r="Y2528" s="24">
        <f>IF(T2528="","",(T2528-$B$2576)/$C$2576)</f>
        <v/>
      </c>
      <c r="Z2528" s="24">
        <f>IF(Universe!V2528="","",(Universe!V2528-$B$2568)/$C$2568)</f>
        <v/>
      </c>
      <c r="AA2528" s="24">
        <f>IF(P2528="","",(P2528-$B$2572)/$C$2572)</f>
        <v/>
      </c>
      <c r="AB2528" s="24">
        <f>IF(Q2528="","",(Q2528-$B$2573)/$C$2573)</f>
        <v/>
      </c>
      <c r="AC2528" s="24">
        <f>IF(R2528="","",(R2528-$B$2574)/$C$2574)</f>
        <v/>
      </c>
      <c r="AD2528" s="24">
        <f>IF(S2528="","",(S2528-$B$2575)/$C$2575)</f>
        <v/>
      </c>
      <c r="AE2528" s="24">
        <f>IF(Y2528="","",Y2528-(19.12044933116382+16.522174187581257*U2528))</f>
        <v/>
      </c>
      <c r="AF2528" s="24">
        <f>IF(X2528="","",(X2528-(-0.27268023098325006+0.47142105304415904*V2528+-0.3189264934812436*U2528)--5.286111042926227e-16)/0.7994208745952703)</f>
        <v/>
      </c>
      <c r="AG2528" s="24">
        <f>IF(AA2528="","",(AA2528-(0.5248806186338691+-0.064206457956449*U2528)-5.43454825424064e-16)/0.9977404048781155)</f>
        <v/>
      </c>
      <c r="AH2528" s="25" t="n">
        <v>-2.470774324217801</v>
      </c>
      <c r="AI2528" s="25" t="n">
        <v>-0.4216613471071505</v>
      </c>
      <c r="AJ2528" s="25" t="n">
        <v>0.1825608230660341</v>
      </c>
      <c r="AK2528" s="25" t="n">
        <v>-0.163404005776171</v>
      </c>
      <c r="AL2528" s="25" t="n">
        <v>3.36723980939425</v>
      </c>
      <c r="AM2528" s="25" t="n">
        <v>-0.2606525932520699</v>
      </c>
      <c r="AN2528" s="25" t="n">
        <v>0.8433086996888663</v>
      </c>
      <c r="AO2528" s="25" t="n">
        <v>-0.0313846179245999</v>
      </c>
      <c r="AP2528" s="25" t="n">
        <v>1.489803840009122</v>
      </c>
      <c r="AQ2528" s="25" t="n">
        <v>-0.3602260050132828</v>
      </c>
    </row>
    <row r="2529">
      <c r="A2529" s="23">
        <f>Universe!A2529</f>
        <v/>
      </c>
      <c r="B2529" s="24">
        <f>IF(Universe!W2529="","",(Universe!W2529-$B$2550)/$C$2550)</f>
        <v/>
      </c>
      <c r="C2529" s="24">
        <f>IF(Universe!X2529="","",(Universe!X2529-$B$2551)/$C$2551)</f>
        <v/>
      </c>
      <c r="D2529" s="24">
        <f>IF(Universe!Y2529="","",(Universe!Y2529-$B$2552)/$C$2552)</f>
        <v/>
      </c>
      <c r="E2529" s="24">
        <f>IF(Universe!Z2529="","",(Universe!Z2529-$B$2553)/$C$2553)</f>
        <v/>
      </c>
      <c r="F2529" s="24">
        <f>IF(Universe!AA2529="","",(Universe!AA2529-$B$2554)/$C$2554)</f>
        <v/>
      </c>
      <c r="G2529" s="24">
        <f>IF(Universe!AB2529="","",(Universe!AB2529-$B$2555)/$C$2555)</f>
        <v/>
      </c>
      <c r="H2529" s="24">
        <f>IF(Universe!AC2529="","",(Universe!AC2529-$B$2556)/$C$2556)</f>
        <v/>
      </c>
      <c r="I2529" s="24">
        <f>IF(Universe!AD2529="","",(Universe!AD2529-$B$2557)/$C$2557)</f>
        <v/>
      </c>
      <c r="J2529" s="24">
        <f>IF(Universe!AE2529="","",(Universe!AE2529-$B$2558)/$C$2558)</f>
        <v/>
      </c>
      <c r="K2529" s="24">
        <f>IF(Universe!AF2529="","",(Universe!AF2529-$B$2559)/$C$2559)</f>
        <v/>
      </c>
      <c r="L2529" s="24">
        <f>IF(Universe!AG2529="","",(Universe!AG2529-$B$2560)/$C$2560)</f>
        <v/>
      </c>
      <c r="M2529" s="24">
        <f>IF(Universe!AH2529="","",(Universe!AH2529-$B$2561)/$C$2561)</f>
        <v/>
      </c>
      <c r="N2529" s="24">
        <f>IF(Universe!AI2529="","",(Universe!AI2529-$B$2562)/$C$2562)</f>
        <v/>
      </c>
      <c r="O2529" s="24">
        <f>0.74*IF(B2529="",0,B2529)+0.16*IF(C2529="",0,C2529)+0.1*IF(D2529="",0,D2529)</f>
        <v/>
      </c>
      <c r="P2529" s="24">
        <f>0.35*IF(E2529="",0,E2529)+0.35*IF(F2529="",0,F2529)+0.3*IF(G2529="",0,G2529)</f>
        <v/>
      </c>
      <c r="Q2529" s="24">
        <f>0.656*IF(I2529="",0,I2529)+0.344*IF(H2529="",0,H2529)</f>
        <v/>
      </c>
      <c r="R2529" s="24">
        <f>0.338*IF(J2529="",0,J2529)+0.662*IF(K2529="",0,K2529)</f>
        <v/>
      </c>
      <c r="S2529" s="24">
        <f>0.38*IF(L2529="",0,L2529)+0.35*IF(M2529="",0,M2529)+0.27*IF(N2529="",0,N2529)</f>
        <v/>
      </c>
      <c r="T2529" s="24">
        <f>IF(Universe!S2529="","",((Universe!S2529-$B$2565)/$C$2565)^3)</f>
        <v/>
      </c>
      <c r="U2529" s="24">
        <f>IF(Universe!S2529="","",(Universe!S2529-$B$2565)/$C$2565)</f>
        <v/>
      </c>
      <c r="V2529" s="24">
        <f>IF(Universe!T2529="","",(Universe!T2529-$B$2566)/$C$2566)</f>
        <v/>
      </c>
      <c r="W2529" s="24">
        <f>IF(Universe!U2529="","",(Universe!U2529-$B$2567)/$C$2567)</f>
        <v/>
      </c>
      <c r="X2529" s="24">
        <f>IF(O2529="","",(O2529-$B$2571)/$C$2571)</f>
        <v/>
      </c>
      <c r="Y2529" s="24">
        <f>IF(T2529="","",(T2529-$B$2576)/$C$2576)</f>
        <v/>
      </c>
      <c r="Z2529" s="24">
        <f>IF(Universe!V2529="","",(Universe!V2529-$B$2568)/$C$2568)</f>
        <v/>
      </c>
      <c r="AA2529" s="24">
        <f>IF(P2529="","",(P2529-$B$2572)/$C$2572)</f>
        <v/>
      </c>
      <c r="AB2529" s="24">
        <f>IF(Q2529="","",(Q2529-$B$2573)/$C$2573)</f>
        <v/>
      </c>
      <c r="AC2529" s="24">
        <f>IF(R2529="","",(R2529-$B$2574)/$C$2574)</f>
        <v/>
      </c>
      <c r="AD2529" s="24">
        <f>IF(S2529="","",(S2529-$B$2575)/$C$2575)</f>
        <v/>
      </c>
      <c r="AE2529" s="24">
        <f>IF(Y2529="","",Y2529-(19.12044933116382+16.522174187581257*U2529))</f>
        <v/>
      </c>
      <c r="AF2529" s="24">
        <f>IF(X2529="","",(X2529-(-0.27268023098325006+0.47142105304415904*V2529+-0.3189264934812436*U2529)--5.286111042926227e-16)/0.7994208745952703)</f>
        <v/>
      </c>
      <c r="AG2529" s="24">
        <f>IF(AA2529="","",(AA2529-(0.5248806186338691+-0.064206457956449*U2529)-5.43454825424064e-16)/0.9977404048781155)</f>
        <v/>
      </c>
      <c r="AH2529" s="25" t="n">
        <v>-1.035361132215336</v>
      </c>
      <c r="AI2529" s="25" t="n">
        <v>-1.265701986645286</v>
      </c>
      <c r="AJ2529" s="25" t="n">
        <v>-0.3432200627104425</v>
      </c>
      <c r="AK2529" s="25" t="n">
        <v>0.1935936678528284</v>
      </c>
      <c r="AL2529" s="25" t="n">
        <v>2.121565151761962</v>
      </c>
      <c r="AM2529" s="25" t="n">
        <v>-0.5918333436836625</v>
      </c>
      <c r="AN2529" s="25" t="n">
        <v>-0.4184336574886057</v>
      </c>
      <c r="AO2529" s="25" t="n">
        <v>-0.0194725356393664</v>
      </c>
      <c r="AP2529" s="25" t="n">
        <v>-0.4071014684278987</v>
      </c>
      <c r="AQ2529" s="25" t="n">
        <v>2.72659245115496</v>
      </c>
    </row>
    <row r="2530">
      <c r="A2530" s="23">
        <f>Universe!A2530</f>
        <v/>
      </c>
      <c r="B2530" s="24">
        <f>IF(Universe!W2530="","",(Universe!W2530-$B$2550)/$C$2550)</f>
        <v/>
      </c>
      <c r="C2530" s="24">
        <f>IF(Universe!X2530="","",(Universe!X2530-$B$2551)/$C$2551)</f>
        <v/>
      </c>
      <c r="D2530" s="24">
        <f>IF(Universe!Y2530="","",(Universe!Y2530-$B$2552)/$C$2552)</f>
        <v/>
      </c>
      <c r="E2530" s="24">
        <f>IF(Universe!Z2530="","",(Universe!Z2530-$B$2553)/$C$2553)</f>
        <v/>
      </c>
      <c r="F2530" s="24">
        <f>IF(Universe!AA2530="","",(Universe!AA2530-$B$2554)/$C$2554)</f>
        <v/>
      </c>
      <c r="G2530" s="24">
        <f>IF(Universe!AB2530="","",(Universe!AB2530-$B$2555)/$C$2555)</f>
        <v/>
      </c>
      <c r="H2530" s="24">
        <f>IF(Universe!AC2530="","",(Universe!AC2530-$B$2556)/$C$2556)</f>
        <v/>
      </c>
      <c r="I2530" s="24">
        <f>IF(Universe!AD2530="","",(Universe!AD2530-$B$2557)/$C$2557)</f>
        <v/>
      </c>
      <c r="J2530" s="24">
        <f>IF(Universe!AE2530="","",(Universe!AE2530-$B$2558)/$C$2558)</f>
        <v/>
      </c>
      <c r="K2530" s="24">
        <f>IF(Universe!AF2530="","",(Universe!AF2530-$B$2559)/$C$2559)</f>
        <v/>
      </c>
      <c r="L2530" s="24">
        <f>IF(Universe!AG2530="","",(Universe!AG2530-$B$2560)/$C$2560)</f>
        <v/>
      </c>
      <c r="M2530" s="24">
        <f>IF(Universe!AH2530="","",(Universe!AH2530-$B$2561)/$C$2561)</f>
        <v/>
      </c>
      <c r="N2530" s="24">
        <f>IF(Universe!AI2530="","",(Universe!AI2530-$B$2562)/$C$2562)</f>
        <v/>
      </c>
      <c r="O2530" s="24">
        <f>0.74*IF(B2530="",0,B2530)+0.16*IF(C2530="",0,C2530)+0.1*IF(D2530="",0,D2530)</f>
        <v/>
      </c>
      <c r="P2530" s="24">
        <f>0.35*IF(E2530="",0,E2530)+0.35*IF(F2530="",0,F2530)+0.3*IF(G2530="",0,G2530)</f>
        <v/>
      </c>
      <c r="Q2530" s="24">
        <f>0.656*IF(I2530="",0,I2530)+0.344*IF(H2530="",0,H2530)</f>
        <v/>
      </c>
      <c r="R2530" s="24">
        <f>0.338*IF(J2530="",0,J2530)+0.662*IF(K2530="",0,K2530)</f>
        <v/>
      </c>
      <c r="S2530" s="24">
        <f>0.38*IF(L2530="",0,L2530)+0.35*IF(M2530="",0,M2530)+0.27*IF(N2530="",0,N2530)</f>
        <v/>
      </c>
      <c r="T2530" s="24">
        <f>IF(Universe!S2530="","",((Universe!S2530-$B$2565)/$C$2565)^3)</f>
        <v/>
      </c>
      <c r="U2530" s="24">
        <f>IF(Universe!S2530="","",(Universe!S2530-$B$2565)/$C$2565)</f>
        <v/>
      </c>
      <c r="V2530" s="24">
        <f>IF(Universe!T2530="","",(Universe!T2530-$B$2566)/$C$2566)</f>
        <v/>
      </c>
      <c r="W2530" s="24">
        <f>IF(Universe!U2530="","",(Universe!U2530-$B$2567)/$C$2567)</f>
        <v/>
      </c>
      <c r="X2530" s="24">
        <f>IF(O2530="","",(O2530-$B$2571)/$C$2571)</f>
        <v/>
      </c>
      <c r="Y2530" s="24">
        <f>IF(T2530="","",(T2530-$B$2576)/$C$2576)</f>
        <v/>
      </c>
      <c r="Z2530" s="24">
        <f>IF(Universe!V2530="","",(Universe!V2530-$B$2568)/$C$2568)</f>
        <v/>
      </c>
      <c r="AA2530" s="24">
        <f>IF(P2530="","",(P2530-$B$2572)/$C$2572)</f>
        <v/>
      </c>
      <c r="AB2530" s="24">
        <f>IF(Q2530="","",(Q2530-$B$2573)/$C$2573)</f>
        <v/>
      </c>
      <c r="AC2530" s="24">
        <f>IF(R2530="","",(R2530-$B$2574)/$C$2574)</f>
        <v/>
      </c>
      <c r="AD2530" s="24">
        <f>IF(S2530="","",(S2530-$B$2575)/$C$2575)</f>
        <v/>
      </c>
      <c r="AE2530" s="24">
        <f>IF(Y2530="","",Y2530-(19.12044933116382+16.522174187581257*U2530))</f>
        <v/>
      </c>
      <c r="AF2530" s="24">
        <f>IF(X2530="","",(X2530-(-0.27268023098325006+0.47142105304415904*V2530+-0.3189264934812436*U2530)--5.286111042926227e-16)/0.7994208745952703)</f>
        <v/>
      </c>
      <c r="AG2530" s="24">
        <f>IF(AA2530="","",(AA2530-(0.5248806186338691+-0.064206457956449*U2530)-5.43454825424064e-16)/0.9977404048781155)</f>
        <v/>
      </c>
      <c r="AH2530" s="25" t="n">
        <v>-1.567451599303393</v>
      </c>
      <c r="AI2530" s="25" t="n">
        <v>0.1424356023572658</v>
      </c>
      <c r="AJ2530" s="25" t="n">
        <v>0.1289045047019951</v>
      </c>
      <c r="AK2530" s="25" t="n">
        <v>-0.2230148637263994</v>
      </c>
      <c r="AL2530" s="25" t="n">
        <v>2.895118960374952</v>
      </c>
      <c r="AM2530" s="25" t="n">
        <v>0.1188825695644385</v>
      </c>
      <c r="AN2530" s="25" t="n">
        <v>0.5082082798851886</v>
      </c>
      <c r="AO2530" s="25" t="n">
        <v>-0.0846951916639285</v>
      </c>
      <c r="AP2530" s="25" t="n">
        <v>-0.0779076749271314</v>
      </c>
      <c r="AQ2530" s="25" t="n">
        <v>-0.505424220660281</v>
      </c>
    </row>
    <row r="2531">
      <c r="A2531" s="23">
        <f>Universe!A2531</f>
        <v/>
      </c>
      <c r="B2531" s="24">
        <f>IF(Universe!W2531="","",(Universe!W2531-$B$2550)/$C$2550)</f>
        <v/>
      </c>
      <c r="C2531" s="24">
        <f>IF(Universe!X2531="","",(Universe!X2531-$B$2551)/$C$2551)</f>
        <v/>
      </c>
      <c r="D2531" s="24">
        <f>IF(Universe!Y2531="","",(Universe!Y2531-$B$2552)/$C$2552)</f>
        <v/>
      </c>
      <c r="E2531" s="24">
        <f>IF(Universe!Z2531="","",(Universe!Z2531-$B$2553)/$C$2553)</f>
        <v/>
      </c>
      <c r="F2531" s="24">
        <f>IF(Universe!AA2531="","",(Universe!AA2531-$B$2554)/$C$2554)</f>
        <v/>
      </c>
      <c r="G2531" s="24">
        <f>IF(Universe!AB2531="","",(Universe!AB2531-$B$2555)/$C$2555)</f>
        <v/>
      </c>
      <c r="H2531" s="24">
        <f>IF(Universe!AC2531="","",(Universe!AC2531-$B$2556)/$C$2556)</f>
        <v/>
      </c>
      <c r="I2531" s="24">
        <f>IF(Universe!AD2531="","",(Universe!AD2531-$B$2557)/$C$2557)</f>
        <v/>
      </c>
      <c r="J2531" s="24">
        <f>IF(Universe!AE2531="","",(Universe!AE2531-$B$2558)/$C$2558)</f>
        <v/>
      </c>
      <c r="K2531" s="24">
        <f>IF(Universe!AF2531="","",(Universe!AF2531-$B$2559)/$C$2559)</f>
        <v/>
      </c>
      <c r="L2531" s="24">
        <f>IF(Universe!AG2531="","",(Universe!AG2531-$B$2560)/$C$2560)</f>
        <v/>
      </c>
      <c r="M2531" s="24">
        <f>IF(Universe!AH2531="","",(Universe!AH2531-$B$2561)/$C$2561)</f>
        <v/>
      </c>
      <c r="N2531" s="24">
        <f>IF(Universe!AI2531="","",(Universe!AI2531-$B$2562)/$C$2562)</f>
        <v/>
      </c>
      <c r="O2531" s="24">
        <f>0.74*IF(B2531="",0,B2531)+0.16*IF(C2531="",0,C2531)+0.1*IF(D2531="",0,D2531)</f>
        <v/>
      </c>
      <c r="P2531" s="24">
        <f>0.35*IF(E2531="",0,E2531)+0.35*IF(F2531="",0,F2531)+0.3*IF(G2531="",0,G2531)</f>
        <v/>
      </c>
      <c r="Q2531" s="24">
        <f>0.656*IF(I2531="",0,I2531)+0.344*IF(H2531="",0,H2531)</f>
        <v/>
      </c>
      <c r="R2531" s="24">
        <f>0.338*IF(J2531="",0,J2531)+0.662*IF(K2531="",0,K2531)</f>
        <v/>
      </c>
      <c r="S2531" s="24">
        <f>0.38*IF(L2531="",0,L2531)+0.35*IF(M2531="",0,M2531)+0.27*IF(N2531="",0,N2531)</f>
        <v/>
      </c>
      <c r="T2531" s="24">
        <f>IF(Universe!S2531="","",((Universe!S2531-$B$2565)/$C$2565)^3)</f>
        <v/>
      </c>
      <c r="U2531" s="24">
        <f>IF(Universe!S2531="","",(Universe!S2531-$B$2565)/$C$2565)</f>
        <v/>
      </c>
      <c r="V2531" s="24">
        <f>IF(Universe!T2531="","",(Universe!T2531-$B$2566)/$C$2566)</f>
        <v/>
      </c>
      <c r="W2531" s="24">
        <f>IF(Universe!U2531="","",(Universe!U2531-$B$2567)/$C$2567)</f>
        <v/>
      </c>
      <c r="X2531" s="24">
        <f>IF(O2531="","",(O2531-$B$2571)/$C$2571)</f>
        <v/>
      </c>
      <c r="Y2531" s="24">
        <f>IF(T2531="","",(T2531-$B$2576)/$C$2576)</f>
        <v/>
      </c>
      <c r="Z2531" s="24">
        <f>IF(Universe!V2531="","",(Universe!V2531-$B$2568)/$C$2568)</f>
        <v/>
      </c>
      <c r="AA2531" s="24">
        <f>IF(P2531="","",(P2531-$B$2572)/$C$2572)</f>
        <v/>
      </c>
      <c r="AB2531" s="24">
        <f>IF(Q2531="","",(Q2531-$B$2573)/$C$2573)</f>
        <v/>
      </c>
      <c r="AC2531" s="24">
        <f>IF(R2531="","",(R2531-$B$2574)/$C$2574)</f>
        <v/>
      </c>
      <c r="AD2531" s="24">
        <f>IF(S2531="","",(S2531-$B$2575)/$C$2575)</f>
        <v/>
      </c>
      <c r="AE2531" s="24">
        <f>IF(Y2531="","",Y2531-(19.12044933116382+16.522174187581257*U2531))</f>
        <v/>
      </c>
      <c r="AF2531" s="24">
        <f>IF(X2531="","",(X2531-(-0.27268023098325006+0.47142105304415904*V2531+-0.3189264934812436*U2531)--5.286111042926227e-16)/0.7994208745952703)</f>
        <v/>
      </c>
      <c r="AG2531" s="24">
        <f>IF(AA2531="","",(AA2531-(0.5248806186338691+-0.064206457956449*U2531)-5.43454825424064e-16)/0.9977404048781155)</f>
        <v/>
      </c>
      <c r="AH2531" s="25" t="n">
        <v>-1.421260988969436</v>
      </c>
      <c r="AI2531" s="25" t="n">
        <v>-1.284243289357604</v>
      </c>
      <c r="AJ2531" s="25" t="n">
        <v>-0.9577631146777044</v>
      </c>
      <c r="AK2531" s="25" t="n">
        <v>0.3482976130375367</v>
      </c>
      <c r="AL2531" s="25" t="n">
        <v>2.711612957979849</v>
      </c>
      <c r="AM2531" s="25" t="n">
        <v>0.572259476559585</v>
      </c>
      <c r="AN2531" s="25" t="n">
        <v>-0.0259112897411042</v>
      </c>
      <c r="AO2531" s="25" t="n">
        <v>0.0041836866147453</v>
      </c>
      <c r="AP2531" s="25" t="n">
        <v>-0.1005403321158313</v>
      </c>
      <c r="AQ2531" s="25" t="n">
        <v>0.1493060520430831</v>
      </c>
    </row>
    <row r="2532">
      <c r="A2532" s="23">
        <f>Universe!A2532</f>
        <v/>
      </c>
      <c r="B2532" s="24">
        <f>IF(Universe!W2532="","",(Universe!W2532-$B$2550)/$C$2550)</f>
        <v/>
      </c>
      <c r="C2532" s="24">
        <f>IF(Universe!X2532="","",(Universe!X2532-$B$2551)/$C$2551)</f>
        <v/>
      </c>
      <c r="D2532" s="24">
        <f>IF(Universe!Y2532="","",(Universe!Y2532-$B$2552)/$C$2552)</f>
        <v/>
      </c>
      <c r="E2532" s="24">
        <f>IF(Universe!Z2532="","",(Universe!Z2532-$B$2553)/$C$2553)</f>
        <v/>
      </c>
      <c r="F2532" s="24">
        <f>IF(Universe!AA2532="","",(Universe!AA2532-$B$2554)/$C$2554)</f>
        <v/>
      </c>
      <c r="G2532" s="24">
        <f>IF(Universe!AB2532="","",(Universe!AB2532-$B$2555)/$C$2555)</f>
        <v/>
      </c>
      <c r="H2532" s="24">
        <f>IF(Universe!AC2532="","",(Universe!AC2532-$B$2556)/$C$2556)</f>
        <v/>
      </c>
      <c r="I2532" s="24">
        <f>IF(Universe!AD2532="","",(Universe!AD2532-$B$2557)/$C$2557)</f>
        <v/>
      </c>
      <c r="J2532" s="24">
        <f>IF(Universe!AE2532="","",(Universe!AE2532-$B$2558)/$C$2558)</f>
        <v/>
      </c>
      <c r="K2532" s="24">
        <f>IF(Universe!AF2532="","",(Universe!AF2532-$B$2559)/$C$2559)</f>
        <v/>
      </c>
      <c r="L2532" s="24">
        <f>IF(Universe!AG2532="","",(Universe!AG2532-$B$2560)/$C$2560)</f>
        <v/>
      </c>
      <c r="M2532" s="24">
        <f>IF(Universe!AH2532="","",(Universe!AH2532-$B$2561)/$C$2561)</f>
        <v/>
      </c>
      <c r="N2532" s="24">
        <f>IF(Universe!AI2532="","",(Universe!AI2532-$B$2562)/$C$2562)</f>
        <v/>
      </c>
      <c r="O2532" s="24">
        <f>0.74*IF(B2532="",0,B2532)+0.16*IF(C2532="",0,C2532)+0.1*IF(D2532="",0,D2532)</f>
        <v/>
      </c>
      <c r="P2532" s="24">
        <f>0.35*IF(E2532="",0,E2532)+0.35*IF(F2532="",0,F2532)+0.3*IF(G2532="",0,G2532)</f>
        <v/>
      </c>
      <c r="Q2532" s="24">
        <f>0.656*IF(I2532="",0,I2532)+0.344*IF(H2532="",0,H2532)</f>
        <v/>
      </c>
      <c r="R2532" s="24">
        <f>0.338*IF(J2532="",0,J2532)+0.662*IF(K2532="",0,K2532)</f>
        <v/>
      </c>
      <c r="S2532" s="24">
        <f>0.38*IF(L2532="",0,L2532)+0.35*IF(M2532="",0,M2532)+0.27*IF(N2532="",0,N2532)</f>
        <v/>
      </c>
      <c r="T2532" s="24">
        <f>IF(Universe!S2532="","",((Universe!S2532-$B$2565)/$C$2565)^3)</f>
        <v/>
      </c>
      <c r="U2532" s="24">
        <f>IF(Universe!S2532="","",(Universe!S2532-$B$2565)/$C$2565)</f>
        <v/>
      </c>
      <c r="V2532" s="24">
        <f>IF(Universe!T2532="","",(Universe!T2532-$B$2566)/$C$2566)</f>
        <v/>
      </c>
      <c r="W2532" s="24">
        <f>IF(Universe!U2532="","",(Universe!U2532-$B$2567)/$C$2567)</f>
        <v/>
      </c>
      <c r="X2532" s="24">
        <f>IF(O2532="","",(O2532-$B$2571)/$C$2571)</f>
        <v/>
      </c>
      <c r="Y2532" s="24">
        <f>IF(T2532="","",(T2532-$B$2576)/$C$2576)</f>
        <v/>
      </c>
      <c r="Z2532" s="24">
        <f>IF(Universe!V2532="","",(Universe!V2532-$B$2568)/$C$2568)</f>
        <v/>
      </c>
      <c r="AA2532" s="24">
        <f>IF(P2532="","",(P2532-$B$2572)/$C$2572)</f>
        <v/>
      </c>
      <c r="AB2532" s="24">
        <f>IF(Q2532="","",(Q2532-$B$2573)/$C$2573)</f>
        <v/>
      </c>
      <c r="AC2532" s="24">
        <f>IF(R2532="","",(R2532-$B$2574)/$C$2574)</f>
        <v/>
      </c>
      <c r="AD2532" s="24">
        <f>IF(S2532="","",(S2532-$B$2575)/$C$2575)</f>
        <v/>
      </c>
      <c r="AE2532" s="24">
        <f>IF(Y2532="","",Y2532-(19.12044933116382+16.522174187581257*U2532))</f>
        <v/>
      </c>
      <c r="AF2532" s="24">
        <f>IF(X2532="","",(X2532-(-0.27268023098325006+0.47142105304415904*V2532+-0.3189264934812436*U2532)--5.286111042926227e-16)/0.7994208745952703)</f>
        <v/>
      </c>
      <c r="AG2532" s="24">
        <f>IF(AA2532="","",(AA2532-(0.5248806186338691+-0.064206457956449*U2532)-5.43454825424064e-16)/0.9977404048781155)</f>
        <v/>
      </c>
      <c r="AH2532" s="25" t="n">
        <v>-3.222647723647457</v>
      </c>
      <c r="AI2532" s="25" t="n">
        <v>1.153676795061069</v>
      </c>
      <c r="AJ2532" s="25" t="n">
        <v>-0.4783533093441139</v>
      </c>
      <c r="AK2532" s="25" t="n">
        <v>1.14132262180072</v>
      </c>
      <c r="AL2532" s="25" t="n">
        <v>2.604860876304257</v>
      </c>
      <c r="AM2532" s="25" t="n">
        <v>0.0709728944558053</v>
      </c>
      <c r="AN2532" s="25" t="n">
        <v>-1.840551246495262</v>
      </c>
      <c r="AO2532" s="25" t="n">
        <v>-0.6449062301977682</v>
      </c>
      <c r="AP2532" s="25" t="n">
        <v>-0.2414156478709632</v>
      </c>
      <c r="AQ2532" s="25" t="n">
        <v>-0.6353958338304886</v>
      </c>
    </row>
    <row r="2533">
      <c r="A2533" s="23">
        <f>Universe!A2533</f>
        <v/>
      </c>
      <c r="B2533" s="24">
        <f>IF(Universe!W2533="","",(Universe!W2533-$B$2550)/$C$2550)</f>
        <v/>
      </c>
      <c r="C2533" s="24">
        <f>IF(Universe!X2533="","",(Universe!X2533-$B$2551)/$C$2551)</f>
        <v/>
      </c>
      <c r="D2533" s="24">
        <f>IF(Universe!Y2533="","",(Universe!Y2533-$B$2552)/$C$2552)</f>
        <v/>
      </c>
      <c r="E2533" s="24">
        <f>IF(Universe!Z2533="","",(Universe!Z2533-$B$2553)/$C$2553)</f>
        <v/>
      </c>
      <c r="F2533" s="24">
        <f>IF(Universe!AA2533="","",(Universe!AA2533-$B$2554)/$C$2554)</f>
        <v/>
      </c>
      <c r="G2533" s="24">
        <f>IF(Universe!AB2533="","",(Universe!AB2533-$B$2555)/$C$2555)</f>
        <v/>
      </c>
      <c r="H2533" s="24">
        <f>IF(Universe!AC2533="","",(Universe!AC2533-$B$2556)/$C$2556)</f>
        <v/>
      </c>
      <c r="I2533" s="24">
        <f>IF(Universe!AD2533="","",(Universe!AD2533-$B$2557)/$C$2557)</f>
        <v/>
      </c>
      <c r="J2533" s="24">
        <f>IF(Universe!AE2533="","",(Universe!AE2533-$B$2558)/$C$2558)</f>
        <v/>
      </c>
      <c r="K2533" s="24">
        <f>IF(Universe!AF2533="","",(Universe!AF2533-$B$2559)/$C$2559)</f>
        <v/>
      </c>
      <c r="L2533" s="24">
        <f>IF(Universe!AG2533="","",(Universe!AG2533-$B$2560)/$C$2560)</f>
        <v/>
      </c>
      <c r="M2533" s="24">
        <f>IF(Universe!AH2533="","",(Universe!AH2533-$B$2561)/$C$2561)</f>
        <v/>
      </c>
      <c r="N2533" s="24">
        <f>IF(Universe!AI2533="","",(Universe!AI2533-$B$2562)/$C$2562)</f>
        <v/>
      </c>
      <c r="O2533" s="24">
        <f>0.74*IF(B2533="",0,B2533)+0.16*IF(C2533="",0,C2533)+0.1*IF(D2533="",0,D2533)</f>
        <v/>
      </c>
      <c r="P2533" s="24">
        <f>0.35*IF(E2533="",0,E2533)+0.35*IF(F2533="",0,F2533)+0.3*IF(G2533="",0,G2533)</f>
        <v/>
      </c>
      <c r="Q2533" s="24">
        <f>0.656*IF(I2533="",0,I2533)+0.344*IF(H2533="",0,H2533)</f>
        <v/>
      </c>
      <c r="R2533" s="24">
        <f>0.338*IF(J2533="",0,J2533)+0.662*IF(K2533="",0,K2533)</f>
        <v/>
      </c>
      <c r="S2533" s="24">
        <f>0.38*IF(L2533="",0,L2533)+0.35*IF(M2533="",0,M2533)+0.27*IF(N2533="",0,N2533)</f>
        <v/>
      </c>
      <c r="T2533" s="24">
        <f>IF(Universe!S2533="","",((Universe!S2533-$B$2565)/$C$2565)^3)</f>
        <v/>
      </c>
      <c r="U2533" s="24">
        <f>IF(Universe!S2533="","",(Universe!S2533-$B$2565)/$C$2565)</f>
        <v/>
      </c>
      <c r="V2533" s="24">
        <f>IF(Universe!T2533="","",(Universe!T2533-$B$2566)/$C$2566)</f>
        <v/>
      </c>
      <c r="W2533" s="24">
        <f>IF(Universe!U2533="","",(Universe!U2533-$B$2567)/$C$2567)</f>
        <v/>
      </c>
      <c r="X2533" s="24">
        <f>IF(O2533="","",(O2533-$B$2571)/$C$2571)</f>
        <v/>
      </c>
      <c r="Y2533" s="24">
        <f>IF(T2533="","",(T2533-$B$2576)/$C$2576)</f>
        <v/>
      </c>
      <c r="Z2533" s="24">
        <f>IF(Universe!V2533="","",(Universe!V2533-$B$2568)/$C$2568)</f>
        <v/>
      </c>
      <c r="AA2533" s="24">
        <f>IF(P2533="","",(P2533-$B$2572)/$C$2572)</f>
        <v/>
      </c>
      <c r="AB2533" s="24">
        <f>IF(Q2533="","",(Q2533-$B$2573)/$C$2573)</f>
        <v/>
      </c>
      <c r="AC2533" s="24">
        <f>IF(R2533="","",(R2533-$B$2574)/$C$2574)</f>
        <v/>
      </c>
      <c r="AD2533" s="24">
        <f>IF(S2533="","",(S2533-$B$2575)/$C$2575)</f>
        <v/>
      </c>
      <c r="AE2533" s="24">
        <f>IF(Y2533="","",Y2533-(19.12044933116382+16.522174187581257*U2533))</f>
        <v/>
      </c>
      <c r="AF2533" s="24">
        <f>IF(X2533="","",(X2533-(-0.27268023098325006+0.47142105304415904*V2533+-0.3189264934812436*U2533)--5.286111042926227e-16)/0.7994208745952703)</f>
        <v/>
      </c>
      <c r="AG2533" s="24">
        <f>IF(AA2533="","",(AA2533-(0.5248806186338691+-0.064206457956449*U2533)-5.43454825424064e-16)/0.9977404048781155)</f>
        <v/>
      </c>
      <c r="AH2533" s="25" t="n">
        <v>-1.521286983726736</v>
      </c>
      <c r="AI2533" s="25" t="n">
        <v>1.343568943372968</v>
      </c>
      <c r="AJ2533" s="25" t="n">
        <v>-0.380915206977614</v>
      </c>
      <c r="AK2533" s="25" t="n">
        <v>-0.5572368470458915</v>
      </c>
      <c r="AL2533" s="25" t="n">
        <v>2.839833481709704</v>
      </c>
      <c r="AM2533" s="25" t="n">
        <v>-0.009328454797712901</v>
      </c>
      <c r="AN2533" s="25" t="n">
        <v>0.1283586095094631</v>
      </c>
      <c r="AO2533" s="25" t="n">
        <v>-0.0435899509995907</v>
      </c>
      <c r="AP2533" s="25" t="n">
        <v>-0.9821823315445404</v>
      </c>
      <c r="AQ2533" s="25" t="n">
        <v>0.0275104866221268</v>
      </c>
    </row>
    <row r="2534">
      <c r="A2534" s="23">
        <f>Universe!A2534</f>
        <v/>
      </c>
      <c r="B2534" s="24">
        <f>IF(Universe!W2534="","",(Universe!W2534-$B$2550)/$C$2550)</f>
        <v/>
      </c>
      <c r="C2534" s="24">
        <f>IF(Universe!X2534="","",(Universe!X2534-$B$2551)/$C$2551)</f>
        <v/>
      </c>
      <c r="D2534" s="24">
        <f>IF(Universe!Y2534="","",(Universe!Y2534-$B$2552)/$C$2552)</f>
        <v/>
      </c>
      <c r="E2534" s="24">
        <f>IF(Universe!Z2534="","",(Universe!Z2534-$B$2553)/$C$2553)</f>
        <v/>
      </c>
      <c r="F2534" s="24">
        <f>IF(Universe!AA2534="","",(Universe!AA2534-$B$2554)/$C$2554)</f>
        <v/>
      </c>
      <c r="G2534" s="24">
        <f>IF(Universe!AB2534="","",(Universe!AB2534-$B$2555)/$C$2555)</f>
        <v/>
      </c>
      <c r="H2534" s="24">
        <f>IF(Universe!AC2534="","",(Universe!AC2534-$B$2556)/$C$2556)</f>
        <v/>
      </c>
      <c r="I2534" s="24">
        <f>IF(Universe!AD2534="","",(Universe!AD2534-$B$2557)/$C$2557)</f>
        <v/>
      </c>
      <c r="J2534" s="24">
        <f>IF(Universe!AE2534="","",(Universe!AE2534-$B$2558)/$C$2558)</f>
        <v/>
      </c>
      <c r="K2534" s="24">
        <f>IF(Universe!AF2534="","",(Universe!AF2534-$B$2559)/$C$2559)</f>
        <v/>
      </c>
      <c r="L2534" s="24">
        <f>IF(Universe!AG2534="","",(Universe!AG2534-$B$2560)/$C$2560)</f>
        <v/>
      </c>
      <c r="M2534" s="24">
        <f>IF(Universe!AH2534="","",(Universe!AH2534-$B$2561)/$C$2561)</f>
        <v/>
      </c>
      <c r="N2534" s="24">
        <f>IF(Universe!AI2534="","",(Universe!AI2534-$B$2562)/$C$2562)</f>
        <v/>
      </c>
      <c r="O2534" s="24">
        <f>0.74*IF(B2534="",0,B2534)+0.16*IF(C2534="",0,C2534)+0.1*IF(D2534="",0,D2534)</f>
        <v/>
      </c>
      <c r="P2534" s="24">
        <f>0.35*IF(E2534="",0,E2534)+0.35*IF(F2534="",0,F2534)+0.3*IF(G2534="",0,G2534)</f>
        <v/>
      </c>
      <c r="Q2534" s="24">
        <f>0.656*IF(I2534="",0,I2534)+0.344*IF(H2534="",0,H2534)</f>
        <v/>
      </c>
      <c r="R2534" s="24">
        <f>0.338*IF(J2534="",0,J2534)+0.662*IF(K2534="",0,K2534)</f>
        <v/>
      </c>
      <c r="S2534" s="24">
        <f>0.38*IF(L2534="",0,L2534)+0.35*IF(M2534="",0,M2534)+0.27*IF(N2534="",0,N2534)</f>
        <v/>
      </c>
      <c r="T2534" s="24">
        <f>IF(Universe!S2534="","",((Universe!S2534-$B$2565)/$C$2565)^3)</f>
        <v/>
      </c>
      <c r="U2534" s="24">
        <f>IF(Universe!S2534="","",(Universe!S2534-$B$2565)/$C$2565)</f>
        <v/>
      </c>
      <c r="V2534" s="24">
        <f>IF(Universe!T2534="","",(Universe!T2534-$B$2566)/$C$2566)</f>
        <v/>
      </c>
      <c r="W2534" s="24">
        <f>IF(Universe!U2534="","",(Universe!U2534-$B$2567)/$C$2567)</f>
        <v/>
      </c>
      <c r="X2534" s="24">
        <f>IF(O2534="","",(O2534-$B$2571)/$C$2571)</f>
        <v/>
      </c>
      <c r="Y2534" s="24">
        <f>IF(T2534="","",(T2534-$B$2576)/$C$2576)</f>
        <v/>
      </c>
      <c r="Z2534" s="24">
        <f>IF(Universe!V2534="","",(Universe!V2534-$B$2568)/$C$2568)</f>
        <v/>
      </c>
      <c r="AA2534" s="24">
        <f>IF(P2534="","",(P2534-$B$2572)/$C$2572)</f>
        <v/>
      </c>
      <c r="AB2534" s="24">
        <f>IF(Q2534="","",(Q2534-$B$2573)/$C$2573)</f>
        <v/>
      </c>
      <c r="AC2534" s="24">
        <f>IF(R2534="","",(R2534-$B$2574)/$C$2574)</f>
        <v/>
      </c>
      <c r="AD2534" s="24">
        <f>IF(S2534="","",(S2534-$B$2575)/$C$2575)</f>
        <v/>
      </c>
      <c r="AE2534" s="24">
        <f>IF(Y2534="","",Y2534-(19.12044933116382+16.522174187581257*U2534))</f>
        <v/>
      </c>
      <c r="AF2534" s="24">
        <f>IF(X2534="","",(X2534-(-0.27268023098325006+0.47142105304415904*V2534+-0.3189264934812436*U2534)--5.286111042926227e-16)/0.7994208745952703)</f>
        <v/>
      </c>
      <c r="AG2534" s="24">
        <f>IF(AA2534="","",(AA2534-(0.5248806186338691+-0.064206457956449*U2534)-5.43454825424064e-16)/0.9977404048781155)</f>
        <v/>
      </c>
      <c r="AH2534" s="25" t="n">
        <v>-2.947473762049658</v>
      </c>
      <c r="AI2534" s="25" t="n">
        <v>0.6767554962878641</v>
      </c>
      <c r="AJ2534" s="25" t="n">
        <v>-1.927966129280998</v>
      </c>
      <c r="AK2534" s="25" t="n">
        <v>0.0916323471353916</v>
      </c>
      <c r="AL2534" s="25" t="n">
        <v>3.028803376623974</v>
      </c>
      <c r="AM2534" s="25" t="n">
        <v>1.52183566303469</v>
      </c>
      <c r="AN2534" s="25" t="n">
        <v>0.5519619914535046</v>
      </c>
      <c r="AO2534" s="25" t="n">
        <v>0.2960078983839633</v>
      </c>
      <c r="AP2534" s="25" t="n">
        <v>-1.327568095297931</v>
      </c>
      <c r="AQ2534" s="25" t="n">
        <v>0.0540303277370691</v>
      </c>
    </row>
    <row r="2535">
      <c r="A2535" s="23">
        <f>Universe!A2535</f>
        <v/>
      </c>
      <c r="B2535" s="24">
        <f>IF(Universe!W2535="","",(Universe!W2535-$B$2550)/$C$2550)</f>
        <v/>
      </c>
      <c r="C2535" s="24">
        <f>IF(Universe!X2535="","",(Universe!X2535-$B$2551)/$C$2551)</f>
        <v/>
      </c>
      <c r="D2535" s="24">
        <f>IF(Universe!Y2535="","",(Universe!Y2535-$B$2552)/$C$2552)</f>
        <v/>
      </c>
      <c r="E2535" s="24">
        <f>IF(Universe!Z2535="","",(Universe!Z2535-$B$2553)/$C$2553)</f>
        <v/>
      </c>
      <c r="F2535" s="24">
        <f>IF(Universe!AA2535="","",(Universe!AA2535-$B$2554)/$C$2554)</f>
        <v/>
      </c>
      <c r="G2535" s="24">
        <f>IF(Universe!AB2535="","",(Universe!AB2535-$B$2555)/$C$2555)</f>
        <v/>
      </c>
      <c r="H2535" s="24">
        <f>IF(Universe!AC2535="","",(Universe!AC2535-$B$2556)/$C$2556)</f>
        <v/>
      </c>
      <c r="I2535" s="24">
        <f>IF(Universe!AD2535="","",(Universe!AD2535-$B$2557)/$C$2557)</f>
        <v/>
      </c>
      <c r="J2535" s="24">
        <f>IF(Universe!AE2535="","",(Universe!AE2535-$B$2558)/$C$2558)</f>
        <v/>
      </c>
      <c r="K2535" s="24">
        <f>IF(Universe!AF2535="","",(Universe!AF2535-$B$2559)/$C$2559)</f>
        <v/>
      </c>
      <c r="L2535" s="24">
        <f>IF(Universe!AG2535="","",(Universe!AG2535-$B$2560)/$C$2560)</f>
        <v/>
      </c>
      <c r="M2535" s="24">
        <f>IF(Universe!AH2535="","",(Universe!AH2535-$B$2561)/$C$2561)</f>
        <v/>
      </c>
      <c r="N2535" s="24">
        <f>IF(Universe!AI2535="","",(Universe!AI2535-$B$2562)/$C$2562)</f>
        <v/>
      </c>
      <c r="O2535" s="24">
        <f>0.74*IF(B2535="",0,B2535)+0.16*IF(C2535="",0,C2535)+0.1*IF(D2535="",0,D2535)</f>
        <v/>
      </c>
      <c r="P2535" s="24">
        <f>0.35*IF(E2535="",0,E2535)+0.35*IF(F2535="",0,F2535)+0.3*IF(G2535="",0,G2535)</f>
        <v/>
      </c>
      <c r="Q2535" s="24">
        <f>0.656*IF(I2535="",0,I2535)+0.344*IF(H2535="",0,H2535)</f>
        <v/>
      </c>
      <c r="R2535" s="24">
        <f>0.338*IF(J2535="",0,J2535)+0.662*IF(K2535="",0,K2535)</f>
        <v/>
      </c>
      <c r="S2535" s="24">
        <f>0.38*IF(L2535="",0,L2535)+0.35*IF(M2535="",0,M2535)+0.27*IF(N2535="",0,N2535)</f>
        <v/>
      </c>
      <c r="T2535" s="24">
        <f>IF(Universe!S2535="","",((Universe!S2535-$B$2565)/$C$2565)^3)</f>
        <v/>
      </c>
      <c r="U2535" s="24">
        <f>IF(Universe!S2535="","",(Universe!S2535-$B$2565)/$C$2565)</f>
        <v/>
      </c>
      <c r="V2535" s="24">
        <f>IF(Universe!T2535="","",(Universe!T2535-$B$2566)/$C$2566)</f>
        <v/>
      </c>
      <c r="W2535" s="24">
        <f>IF(Universe!U2535="","",(Universe!U2535-$B$2567)/$C$2567)</f>
        <v/>
      </c>
      <c r="X2535" s="24">
        <f>IF(O2535="","",(O2535-$B$2571)/$C$2571)</f>
        <v/>
      </c>
      <c r="Y2535" s="24">
        <f>IF(T2535="","",(T2535-$B$2576)/$C$2576)</f>
        <v/>
      </c>
      <c r="Z2535" s="24">
        <f>IF(Universe!V2535="","",(Universe!V2535-$B$2568)/$C$2568)</f>
        <v/>
      </c>
      <c r="AA2535" s="24">
        <f>IF(P2535="","",(P2535-$B$2572)/$C$2572)</f>
        <v/>
      </c>
      <c r="AB2535" s="24">
        <f>IF(Q2535="","",(Q2535-$B$2573)/$C$2573)</f>
        <v/>
      </c>
      <c r="AC2535" s="24">
        <f>IF(R2535="","",(R2535-$B$2574)/$C$2574)</f>
        <v/>
      </c>
      <c r="AD2535" s="24">
        <f>IF(S2535="","",(S2535-$B$2575)/$C$2575)</f>
        <v/>
      </c>
      <c r="AE2535" s="24">
        <f>IF(Y2535="","",Y2535-(19.12044933116382+16.522174187581257*U2535))</f>
        <v/>
      </c>
      <c r="AF2535" s="24">
        <f>IF(X2535="","",(X2535-(-0.27268023098325006+0.47142105304415904*V2535+-0.3189264934812436*U2535)--5.286111042926227e-16)/0.7994208745952703)</f>
        <v/>
      </c>
      <c r="AG2535" s="24">
        <f>IF(AA2535="","",(AA2535-(0.5248806186338691+-0.064206457956449*U2535)-5.43454825424064e-16)/0.9977404048781155)</f>
        <v/>
      </c>
      <c r="AH2535" s="25" t="n">
        <v>-2.346006389762344</v>
      </c>
      <c r="AI2535" s="25" t="n">
        <v>1.885508875493427</v>
      </c>
      <c r="AJ2535" s="25" t="n">
        <v>-0.9247377457296508</v>
      </c>
      <c r="AK2535" s="25" t="n">
        <v>0.678463069109605</v>
      </c>
      <c r="AL2535" s="25" t="n">
        <v>3.381321969097605</v>
      </c>
      <c r="AM2535" s="25" t="n">
        <v>-0.0770934205468352</v>
      </c>
      <c r="AN2535" s="25" t="n">
        <v>1.989598071431427</v>
      </c>
      <c r="AO2535" s="25" t="n">
        <v>-0.1151955688742102</v>
      </c>
      <c r="AP2535" s="25" t="n">
        <v>0.8267086549841591</v>
      </c>
      <c r="AQ2535" s="25" t="n">
        <v>-0.2528675212358613</v>
      </c>
    </row>
    <row r="2536">
      <c r="A2536" s="23">
        <f>Universe!A2536</f>
        <v/>
      </c>
      <c r="B2536" s="24">
        <f>IF(Universe!W2536="","",(Universe!W2536-$B$2550)/$C$2550)</f>
        <v/>
      </c>
      <c r="C2536" s="24">
        <f>IF(Universe!X2536="","",(Universe!X2536-$B$2551)/$C$2551)</f>
        <v/>
      </c>
      <c r="D2536" s="24">
        <f>IF(Universe!Y2536="","",(Universe!Y2536-$B$2552)/$C$2552)</f>
        <v/>
      </c>
      <c r="E2536" s="24">
        <f>IF(Universe!Z2536="","",(Universe!Z2536-$B$2553)/$C$2553)</f>
        <v/>
      </c>
      <c r="F2536" s="24">
        <f>IF(Universe!AA2536="","",(Universe!AA2536-$B$2554)/$C$2554)</f>
        <v/>
      </c>
      <c r="G2536" s="24">
        <f>IF(Universe!AB2536="","",(Universe!AB2536-$B$2555)/$C$2555)</f>
        <v/>
      </c>
      <c r="H2536" s="24">
        <f>IF(Universe!AC2536="","",(Universe!AC2536-$B$2556)/$C$2556)</f>
        <v/>
      </c>
      <c r="I2536" s="24">
        <f>IF(Universe!AD2536="","",(Universe!AD2536-$B$2557)/$C$2557)</f>
        <v/>
      </c>
      <c r="J2536" s="24">
        <f>IF(Universe!AE2536="","",(Universe!AE2536-$B$2558)/$C$2558)</f>
        <v/>
      </c>
      <c r="K2536" s="24">
        <f>IF(Universe!AF2536="","",(Universe!AF2536-$B$2559)/$C$2559)</f>
        <v/>
      </c>
      <c r="L2536" s="24">
        <f>IF(Universe!AG2536="","",(Universe!AG2536-$B$2560)/$C$2560)</f>
        <v/>
      </c>
      <c r="M2536" s="24">
        <f>IF(Universe!AH2536="","",(Universe!AH2536-$B$2561)/$C$2561)</f>
        <v/>
      </c>
      <c r="N2536" s="24">
        <f>IF(Universe!AI2536="","",(Universe!AI2536-$B$2562)/$C$2562)</f>
        <v/>
      </c>
      <c r="O2536" s="24">
        <f>0.74*IF(B2536="",0,B2536)+0.16*IF(C2536="",0,C2536)+0.1*IF(D2536="",0,D2536)</f>
        <v/>
      </c>
      <c r="P2536" s="24">
        <f>0.35*IF(E2536="",0,E2536)+0.35*IF(F2536="",0,F2536)+0.3*IF(G2536="",0,G2536)</f>
        <v/>
      </c>
      <c r="Q2536" s="24">
        <f>0.656*IF(I2536="",0,I2536)+0.344*IF(H2536="",0,H2536)</f>
        <v/>
      </c>
      <c r="R2536" s="24">
        <f>0.338*IF(J2536="",0,J2536)+0.662*IF(K2536="",0,K2536)</f>
        <v/>
      </c>
      <c r="S2536" s="24">
        <f>0.38*IF(L2536="",0,L2536)+0.35*IF(M2536="",0,M2536)+0.27*IF(N2536="",0,N2536)</f>
        <v/>
      </c>
      <c r="T2536" s="24">
        <f>IF(Universe!S2536="","",((Universe!S2536-$B$2565)/$C$2565)^3)</f>
        <v/>
      </c>
      <c r="U2536" s="24">
        <f>IF(Universe!S2536="","",(Universe!S2536-$B$2565)/$C$2565)</f>
        <v/>
      </c>
      <c r="V2536" s="24">
        <f>IF(Universe!T2536="","",(Universe!T2536-$B$2566)/$C$2566)</f>
        <v/>
      </c>
      <c r="W2536" s="24">
        <f>IF(Universe!U2536="","",(Universe!U2536-$B$2567)/$C$2567)</f>
        <v/>
      </c>
      <c r="X2536" s="24">
        <f>IF(O2536="","",(O2536-$B$2571)/$C$2571)</f>
        <v/>
      </c>
      <c r="Y2536" s="24">
        <f>IF(T2536="","",(T2536-$B$2576)/$C$2576)</f>
        <v/>
      </c>
      <c r="Z2536" s="24">
        <f>IF(Universe!V2536="","",(Universe!V2536-$B$2568)/$C$2568)</f>
        <v/>
      </c>
      <c r="AA2536" s="24">
        <f>IF(P2536="","",(P2536-$B$2572)/$C$2572)</f>
        <v/>
      </c>
      <c r="AB2536" s="24">
        <f>IF(Q2536="","",(Q2536-$B$2573)/$C$2573)</f>
        <v/>
      </c>
      <c r="AC2536" s="24">
        <f>IF(R2536="","",(R2536-$B$2574)/$C$2574)</f>
        <v/>
      </c>
      <c r="AD2536" s="24">
        <f>IF(S2536="","",(S2536-$B$2575)/$C$2575)</f>
        <v/>
      </c>
      <c r="AE2536" s="24">
        <f>IF(Y2536="","",Y2536-(19.12044933116382+16.522174187581257*U2536))</f>
        <v/>
      </c>
      <c r="AF2536" s="24">
        <f>IF(X2536="","",(X2536-(-0.27268023098325006+0.47142105304415904*V2536+-0.3189264934812436*U2536)--5.286111042926227e-16)/0.7994208745952703)</f>
        <v/>
      </c>
      <c r="AG2536" s="24">
        <f>IF(AA2536="","",(AA2536-(0.5248806186338691+-0.064206457956449*U2536)-5.43454825424064e-16)/0.9977404048781155)</f>
        <v/>
      </c>
      <c r="AH2536" s="25" t="n">
        <v>-3.729755855196859</v>
      </c>
      <c r="AI2536" s="25" t="n">
        <v>0.0239658554527578</v>
      </c>
      <c r="AJ2536" s="25" t="n">
        <v>-1.179111540148401</v>
      </c>
      <c r="AK2536" s="25" t="n">
        <v>-0.8806532960678722</v>
      </c>
      <c r="AL2536" s="25" t="n">
        <v>1.321455413286754</v>
      </c>
      <c r="AM2536" s="25" t="n">
        <v>1.920818318294126</v>
      </c>
      <c r="AN2536" s="25" t="n">
        <v>-0.5564098664650499</v>
      </c>
      <c r="AO2536" s="25" t="n">
        <v>0.1499529987129179</v>
      </c>
      <c r="AP2536" s="25" t="n">
        <v>-1.283433682247545</v>
      </c>
      <c r="AQ2536" s="25" t="n">
        <v>0.0755211035782085</v>
      </c>
    </row>
    <row r="2537">
      <c r="A2537" s="23">
        <f>Universe!A2537</f>
        <v/>
      </c>
      <c r="B2537" s="24">
        <f>IF(Universe!W2537="","",(Universe!W2537-$B$2550)/$C$2550)</f>
        <v/>
      </c>
      <c r="C2537" s="24">
        <f>IF(Universe!X2537="","",(Universe!X2537-$B$2551)/$C$2551)</f>
        <v/>
      </c>
      <c r="D2537" s="24">
        <f>IF(Universe!Y2537="","",(Universe!Y2537-$B$2552)/$C$2552)</f>
        <v/>
      </c>
      <c r="E2537" s="24">
        <f>IF(Universe!Z2537="","",(Universe!Z2537-$B$2553)/$C$2553)</f>
        <v/>
      </c>
      <c r="F2537" s="24">
        <f>IF(Universe!AA2537="","",(Universe!AA2537-$B$2554)/$C$2554)</f>
        <v/>
      </c>
      <c r="G2537" s="24">
        <f>IF(Universe!AB2537="","",(Universe!AB2537-$B$2555)/$C$2555)</f>
        <v/>
      </c>
      <c r="H2537" s="24">
        <f>IF(Universe!AC2537="","",(Universe!AC2537-$B$2556)/$C$2556)</f>
        <v/>
      </c>
      <c r="I2537" s="24">
        <f>IF(Universe!AD2537="","",(Universe!AD2537-$B$2557)/$C$2557)</f>
        <v/>
      </c>
      <c r="J2537" s="24">
        <f>IF(Universe!AE2537="","",(Universe!AE2537-$B$2558)/$C$2558)</f>
        <v/>
      </c>
      <c r="K2537" s="24">
        <f>IF(Universe!AF2537="","",(Universe!AF2537-$B$2559)/$C$2559)</f>
        <v/>
      </c>
      <c r="L2537" s="24">
        <f>IF(Universe!AG2537="","",(Universe!AG2537-$B$2560)/$C$2560)</f>
        <v/>
      </c>
      <c r="M2537" s="24">
        <f>IF(Universe!AH2537="","",(Universe!AH2537-$B$2561)/$C$2561)</f>
        <v/>
      </c>
      <c r="N2537" s="24">
        <f>IF(Universe!AI2537="","",(Universe!AI2537-$B$2562)/$C$2562)</f>
        <v/>
      </c>
      <c r="O2537" s="24">
        <f>0.74*IF(B2537="",0,B2537)+0.16*IF(C2537="",0,C2537)+0.1*IF(D2537="",0,D2537)</f>
        <v/>
      </c>
      <c r="P2537" s="24">
        <f>0.35*IF(E2537="",0,E2537)+0.35*IF(F2537="",0,F2537)+0.3*IF(G2537="",0,G2537)</f>
        <v/>
      </c>
      <c r="Q2537" s="24">
        <f>0.656*IF(I2537="",0,I2537)+0.344*IF(H2537="",0,H2537)</f>
        <v/>
      </c>
      <c r="R2537" s="24">
        <f>0.338*IF(J2537="",0,J2537)+0.662*IF(K2537="",0,K2537)</f>
        <v/>
      </c>
      <c r="S2537" s="24">
        <f>0.38*IF(L2537="",0,L2537)+0.35*IF(M2537="",0,M2537)+0.27*IF(N2537="",0,N2537)</f>
        <v/>
      </c>
      <c r="T2537" s="24">
        <f>IF(Universe!S2537="","",((Universe!S2537-$B$2565)/$C$2565)^3)</f>
        <v/>
      </c>
      <c r="U2537" s="24">
        <f>IF(Universe!S2537="","",(Universe!S2537-$B$2565)/$C$2565)</f>
        <v/>
      </c>
      <c r="V2537" s="24">
        <f>IF(Universe!T2537="","",(Universe!T2537-$B$2566)/$C$2566)</f>
        <v/>
      </c>
      <c r="W2537" s="24">
        <f>IF(Universe!U2537="","",(Universe!U2537-$B$2567)/$C$2567)</f>
        <v/>
      </c>
      <c r="X2537" s="24">
        <f>IF(O2537="","",(O2537-$B$2571)/$C$2571)</f>
        <v/>
      </c>
      <c r="Y2537" s="24">
        <f>IF(T2537="","",(T2537-$B$2576)/$C$2576)</f>
        <v/>
      </c>
      <c r="Z2537" s="24">
        <f>IF(Universe!V2537="","",(Universe!V2537-$B$2568)/$C$2568)</f>
        <v/>
      </c>
      <c r="AA2537" s="24">
        <f>IF(P2537="","",(P2537-$B$2572)/$C$2572)</f>
        <v/>
      </c>
      <c r="AB2537" s="24">
        <f>IF(Q2537="","",(Q2537-$B$2573)/$C$2573)</f>
        <v/>
      </c>
      <c r="AC2537" s="24">
        <f>IF(R2537="","",(R2537-$B$2574)/$C$2574)</f>
        <v/>
      </c>
      <c r="AD2537" s="24">
        <f>IF(S2537="","",(S2537-$B$2575)/$C$2575)</f>
        <v/>
      </c>
      <c r="AE2537" s="24">
        <f>IF(Y2537="","",Y2537-(19.12044933116382+16.522174187581257*U2537))</f>
        <v/>
      </c>
      <c r="AF2537" s="24">
        <f>IF(X2537="","",(X2537-(-0.27268023098325006+0.47142105304415904*V2537+-0.3189264934812436*U2537)--5.286111042926227e-16)/0.7994208745952703)</f>
        <v/>
      </c>
      <c r="AG2537" s="24">
        <f>IF(AA2537="","",(AA2537-(0.5248806186338691+-0.064206457956449*U2537)-5.43454825424064e-16)/0.9977404048781155)</f>
        <v/>
      </c>
      <c r="AH2537" s="25" t="n">
        <v>-2.355164913022234</v>
      </c>
      <c r="AI2537" s="25" t="n">
        <v>0.1461692556326843</v>
      </c>
      <c r="AJ2537" s="25" t="n">
        <v>0.09734627335259401</v>
      </c>
      <c r="AK2537" s="25" t="n">
        <v>-0.539067038649984</v>
      </c>
      <c r="AL2537" s="25" t="n">
        <v>3.381259197473086</v>
      </c>
      <c r="AM2537" s="25" t="n">
        <v>1.380020538785471</v>
      </c>
      <c r="AN2537" s="25" t="n">
        <v>0.10845342383993</v>
      </c>
      <c r="AO2537" s="25" t="n">
        <v>-0.0041321246896816</v>
      </c>
      <c r="AP2537" s="25" t="n">
        <v>-0.0779076749271314</v>
      </c>
      <c r="AQ2537" s="25" t="n">
        <v>-0.4788060254557901</v>
      </c>
    </row>
    <row r="2538">
      <c r="A2538" s="23">
        <f>Universe!A2538</f>
        <v/>
      </c>
      <c r="B2538" s="24">
        <f>IF(Universe!W2538="","",(Universe!W2538-$B$2550)/$C$2550)</f>
        <v/>
      </c>
      <c r="C2538" s="24">
        <f>IF(Universe!X2538="","",(Universe!X2538-$B$2551)/$C$2551)</f>
        <v/>
      </c>
      <c r="D2538" s="24">
        <f>IF(Universe!Y2538="","",(Universe!Y2538-$B$2552)/$C$2552)</f>
        <v/>
      </c>
      <c r="E2538" s="24">
        <f>IF(Universe!Z2538="","",(Universe!Z2538-$B$2553)/$C$2553)</f>
        <v/>
      </c>
      <c r="F2538" s="24">
        <f>IF(Universe!AA2538="","",(Universe!AA2538-$B$2554)/$C$2554)</f>
        <v/>
      </c>
      <c r="G2538" s="24">
        <f>IF(Universe!AB2538="","",(Universe!AB2538-$B$2555)/$C$2555)</f>
        <v/>
      </c>
      <c r="H2538" s="24">
        <f>IF(Universe!AC2538="","",(Universe!AC2538-$B$2556)/$C$2556)</f>
        <v/>
      </c>
      <c r="I2538" s="24">
        <f>IF(Universe!AD2538="","",(Universe!AD2538-$B$2557)/$C$2557)</f>
        <v/>
      </c>
      <c r="J2538" s="24">
        <f>IF(Universe!AE2538="","",(Universe!AE2538-$B$2558)/$C$2558)</f>
        <v/>
      </c>
      <c r="K2538" s="24">
        <f>IF(Universe!AF2538="","",(Universe!AF2538-$B$2559)/$C$2559)</f>
        <v/>
      </c>
      <c r="L2538" s="24">
        <f>IF(Universe!AG2538="","",(Universe!AG2538-$B$2560)/$C$2560)</f>
        <v/>
      </c>
      <c r="M2538" s="24">
        <f>IF(Universe!AH2538="","",(Universe!AH2538-$B$2561)/$C$2561)</f>
        <v/>
      </c>
      <c r="N2538" s="24">
        <f>IF(Universe!AI2538="","",(Universe!AI2538-$B$2562)/$C$2562)</f>
        <v/>
      </c>
      <c r="O2538" s="24">
        <f>0.74*IF(B2538="",0,B2538)+0.16*IF(C2538="",0,C2538)+0.1*IF(D2538="",0,D2538)</f>
        <v/>
      </c>
      <c r="P2538" s="24">
        <f>0.35*IF(E2538="",0,E2538)+0.35*IF(F2538="",0,F2538)+0.3*IF(G2538="",0,G2538)</f>
        <v/>
      </c>
      <c r="Q2538" s="24">
        <f>0.656*IF(I2538="",0,I2538)+0.344*IF(H2538="",0,H2538)</f>
        <v/>
      </c>
      <c r="R2538" s="24">
        <f>0.338*IF(J2538="",0,J2538)+0.662*IF(K2538="",0,K2538)</f>
        <v/>
      </c>
      <c r="S2538" s="24">
        <f>0.38*IF(L2538="",0,L2538)+0.35*IF(M2538="",0,M2538)+0.27*IF(N2538="",0,N2538)</f>
        <v/>
      </c>
      <c r="T2538" s="24">
        <f>IF(Universe!S2538="","",((Universe!S2538-$B$2565)/$C$2565)^3)</f>
        <v/>
      </c>
      <c r="U2538" s="24">
        <f>IF(Universe!S2538="","",(Universe!S2538-$B$2565)/$C$2565)</f>
        <v/>
      </c>
      <c r="V2538" s="24">
        <f>IF(Universe!T2538="","",(Universe!T2538-$B$2566)/$C$2566)</f>
        <v/>
      </c>
      <c r="W2538" s="24">
        <f>IF(Universe!U2538="","",(Universe!U2538-$B$2567)/$C$2567)</f>
        <v/>
      </c>
      <c r="X2538" s="24">
        <f>IF(O2538="","",(O2538-$B$2571)/$C$2571)</f>
        <v/>
      </c>
      <c r="Y2538" s="24">
        <f>IF(T2538="","",(T2538-$B$2576)/$C$2576)</f>
        <v/>
      </c>
      <c r="Z2538" s="24">
        <f>IF(Universe!V2538="","",(Universe!V2538-$B$2568)/$C$2568)</f>
        <v/>
      </c>
      <c r="AA2538" s="24">
        <f>IF(P2538="","",(P2538-$B$2572)/$C$2572)</f>
        <v/>
      </c>
      <c r="AB2538" s="24">
        <f>IF(Q2538="","",(Q2538-$B$2573)/$C$2573)</f>
        <v/>
      </c>
      <c r="AC2538" s="24">
        <f>IF(R2538="","",(R2538-$B$2574)/$C$2574)</f>
        <v/>
      </c>
      <c r="AD2538" s="24">
        <f>IF(S2538="","",(S2538-$B$2575)/$C$2575)</f>
        <v/>
      </c>
      <c r="AE2538" s="24">
        <f>IF(Y2538="","",Y2538-(19.12044933116382+16.522174187581257*U2538))</f>
        <v/>
      </c>
      <c r="AF2538" s="24">
        <f>IF(X2538="","",(X2538-(-0.27268023098325006+0.47142105304415904*V2538+-0.3189264934812436*U2538)--5.286111042926227e-16)/0.7994208745952703)</f>
        <v/>
      </c>
      <c r="AG2538" s="24">
        <f>IF(AA2538="","",(AA2538-(0.5248806186338691+-0.064206457956449*U2538)-5.43454825424064e-16)/0.9977404048781155)</f>
        <v/>
      </c>
      <c r="AH2538" s="25" t="n">
        <v>-1.973289985655958</v>
      </c>
      <c r="AI2538" s="25" t="n">
        <v>0.4332262260240252</v>
      </c>
      <c r="AJ2538" s="25" t="n">
        <v>0.0028151283313954</v>
      </c>
      <c r="AK2538" s="25" t="n">
        <v>-0.8267486982699278</v>
      </c>
      <c r="AL2538" s="25" t="n">
        <v>3.262413400332739</v>
      </c>
      <c r="AM2538" s="25" t="n">
        <v>0.9007719267209952</v>
      </c>
      <c r="AN2538" s="25" t="n">
        <v>0.0269498435821977</v>
      </c>
      <c r="AO2538" s="25" t="n">
        <v>0.1956798015182634</v>
      </c>
      <c r="AP2538" s="25" t="n">
        <v>-0.591089110837231</v>
      </c>
      <c r="AQ2538" s="25" t="n">
        <v>-0.5684185054951071</v>
      </c>
    </row>
    <row r="2539">
      <c r="A2539" s="23">
        <f>Universe!A2539</f>
        <v/>
      </c>
      <c r="B2539" s="24">
        <f>IF(Universe!W2539="","",(Universe!W2539-$B$2550)/$C$2550)</f>
        <v/>
      </c>
      <c r="C2539" s="24">
        <f>IF(Universe!X2539="","",(Universe!X2539-$B$2551)/$C$2551)</f>
        <v/>
      </c>
      <c r="D2539" s="24">
        <f>IF(Universe!Y2539="","",(Universe!Y2539-$B$2552)/$C$2552)</f>
        <v/>
      </c>
      <c r="E2539" s="24">
        <f>IF(Universe!Z2539="","",(Universe!Z2539-$B$2553)/$C$2553)</f>
        <v/>
      </c>
      <c r="F2539" s="24">
        <f>IF(Universe!AA2539="","",(Universe!AA2539-$B$2554)/$C$2554)</f>
        <v/>
      </c>
      <c r="G2539" s="24">
        <f>IF(Universe!AB2539="","",(Universe!AB2539-$B$2555)/$C$2555)</f>
        <v/>
      </c>
      <c r="H2539" s="24">
        <f>IF(Universe!AC2539="","",(Universe!AC2539-$B$2556)/$C$2556)</f>
        <v/>
      </c>
      <c r="I2539" s="24">
        <f>IF(Universe!AD2539="","",(Universe!AD2539-$B$2557)/$C$2557)</f>
        <v/>
      </c>
      <c r="J2539" s="24">
        <f>IF(Universe!AE2539="","",(Universe!AE2539-$B$2558)/$C$2558)</f>
        <v/>
      </c>
      <c r="K2539" s="24">
        <f>IF(Universe!AF2539="","",(Universe!AF2539-$B$2559)/$C$2559)</f>
        <v/>
      </c>
      <c r="L2539" s="24">
        <f>IF(Universe!AG2539="","",(Universe!AG2539-$B$2560)/$C$2560)</f>
        <v/>
      </c>
      <c r="M2539" s="24">
        <f>IF(Universe!AH2539="","",(Universe!AH2539-$B$2561)/$C$2561)</f>
        <v/>
      </c>
      <c r="N2539" s="24">
        <f>IF(Universe!AI2539="","",(Universe!AI2539-$B$2562)/$C$2562)</f>
        <v/>
      </c>
      <c r="O2539" s="24">
        <f>0.74*IF(B2539="",0,B2539)+0.16*IF(C2539="",0,C2539)+0.1*IF(D2539="",0,D2539)</f>
        <v/>
      </c>
      <c r="P2539" s="24">
        <f>0.35*IF(E2539="",0,E2539)+0.35*IF(F2539="",0,F2539)+0.3*IF(G2539="",0,G2539)</f>
        <v/>
      </c>
      <c r="Q2539" s="24">
        <f>0.656*IF(I2539="",0,I2539)+0.344*IF(H2539="",0,H2539)</f>
        <v/>
      </c>
      <c r="R2539" s="24">
        <f>0.338*IF(J2539="",0,J2539)+0.662*IF(K2539="",0,K2539)</f>
        <v/>
      </c>
      <c r="S2539" s="24">
        <f>0.38*IF(L2539="",0,L2539)+0.35*IF(M2539="",0,M2539)+0.27*IF(N2539="",0,N2539)</f>
        <v/>
      </c>
      <c r="T2539" s="24">
        <f>IF(Universe!S2539="","",((Universe!S2539-$B$2565)/$C$2565)^3)</f>
        <v/>
      </c>
      <c r="U2539" s="24">
        <f>IF(Universe!S2539="","",(Universe!S2539-$B$2565)/$C$2565)</f>
        <v/>
      </c>
      <c r="V2539" s="24">
        <f>IF(Universe!T2539="","",(Universe!T2539-$B$2566)/$C$2566)</f>
        <v/>
      </c>
      <c r="W2539" s="24">
        <f>IF(Universe!U2539="","",(Universe!U2539-$B$2567)/$C$2567)</f>
        <v/>
      </c>
      <c r="X2539" s="24">
        <f>IF(O2539="","",(O2539-$B$2571)/$C$2571)</f>
        <v/>
      </c>
      <c r="Y2539" s="24">
        <f>IF(T2539="","",(T2539-$B$2576)/$C$2576)</f>
        <v/>
      </c>
      <c r="Z2539" s="24">
        <f>IF(Universe!V2539="","",(Universe!V2539-$B$2568)/$C$2568)</f>
        <v/>
      </c>
      <c r="AA2539" s="24">
        <f>IF(P2539="","",(P2539-$B$2572)/$C$2572)</f>
        <v/>
      </c>
      <c r="AB2539" s="24">
        <f>IF(Q2539="","",(Q2539-$B$2573)/$C$2573)</f>
        <v/>
      </c>
      <c r="AC2539" s="24">
        <f>IF(R2539="","",(R2539-$B$2574)/$C$2574)</f>
        <v/>
      </c>
      <c r="AD2539" s="24">
        <f>IF(S2539="","",(S2539-$B$2575)/$C$2575)</f>
        <v/>
      </c>
      <c r="AE2539" s="24">
        <f>IF(Y2539="","",Y2539-(19.12044933116382+16.522174187581257*U2539))</f>
        <v/>
      </c>
      <c r="AF2539" s="24">
        <f>IF(X2539="","",(X2539-(-0.27268023098325006+0.47142105304415904*V2539+-0.3189264934812436*U2539)--5.286111042926227e-16)/0.7994208745952703)</f>
        <v/>
      </c>
      <c r="AG2539" s="24">
        <f>IF(AA2539="","",(AA2539-(0.5248806186338691+-0.064206457956449*U2539)-5.43454825424064e-16)/0.9977404048781155)</f>
        <v/>
      </c>
      <c r="AH2539" s="25" t="n">
        <v>-3.840969491641988</v>
      </c>
      <c r="AI2539" s="25" t="n">
        <v>0.8229904564357652</v>
      </c>
      <c r="AJ2539" s="25" t="n">
        <v>-2.545185490753547</v>
      </c>
      <c r="AK2539" s="25" t="n">
        <v>0.7113129668125777</v>
      </c>
      <c r="AL2539" s="25" t="n">
        <v>0.9450941031536978</v>
      </c>
      <c r="AM2539" s="25" t="n">
        <v>-0.6221999065970887</v>
      </c>
      <c r="AN2539" s="25" t="n">
        <v>0.4120160479152667</v>
      </c>
      <c r="AO2539" s="25" t="n">
        <v>-0.3285154816580634</v>
      </c>
      <c r="AP2539" s="25" t="n">
        <v>-1.306668746497037</v>
      </c>
      <c r="AQ2539" s="25" t="n">
        <v>1.790868781704228</v>
      </c>
    </row>
    <row r="2540">
      <c r="A2540" s="23">
        <f>Universe!A2540</f>
        <v/>
      </c>
      <c r="B2540" s="24">
        <f>IF(Universe!W2540="","",(Universe!W2540-$B$2550)/$C$2550)</f>
        <v/>
      </c>
      <c r="C2540" s="24">
        <f>IF(Universe!X2540="","",(Universe!X2540-$B$2551)/$C$2551)</f>
        <v/>
      </c>
      <c r="D2540" s="24">
        <f>IF(Universe!Y2540="","",(Universe!Y2540-$B$2552)/$C$2552)</f>
        <v/>
      </c>
      <c r="E2540" s="24">
        <f>IF(Universe!Z2540="","",(Universe!Z2540-$B$2553)/$C$2553)</f>
        <v/>
      </c>
      <c r="F2540" s="24">
        <f>IF(Universe!AA2540="","",(Universe!AA2540-$B$2554)/$C$2554)</f>
        <v/>
      </c>
      <c r="G2540" s="24">
        <f>IF(Universe!AB2540="","",(Universe!AB2540-$B$2555)/$C$2555)</f>
        <v/>
      </c>
      <c r="H2540" s="24">
        <f>IF(Universe!AC2540="","",(Universe!AC2540-$B$2556)/$C$2556)</f>
        <v/>
      </c>
      <c r="I2540" s="24">
        <f>IF(Universe!AD2540="","",(Universe!AD2540-$B$2557)/$C$2557)</f>
        <v/>
      </c>
      <c r="J2540" s="24">
        <f>IF(Universe!AE2540="","",(Universe!AE2540-$B$2558)/$C$2558)</f>
        <v/>
      </c>
      <c r="K2540" s="24">
        <f>IF(Universe!AF2540="","",(Universe!AF2540-$B$2559)/$C$2559)</f>
        <v/>
      </c>
      <c r="L2540" s="24">
        <f>IF(Universe!AG2540="","",(Universe!AG2540-$B$2560)/$C$2560)</f>
        <v/>
      </c>
      <c r="M2540" s="24">
        <f>IF(Universe!AH2540="","",(Universe!AH2540-$B$2561)/$C$2561)</f>
        <v/>
      </c>
      <c r="N2540" s="24">
        <f>IF(Universe!AI2540="","",(Universe!AI2540-$B$2562)/$C$2562)</f>
        <v/>
      </c>
      <c r="O2540" s="24">
        <f>0.74*IF(B2540="",0,B2540)+0.16*IF(C2540="",0,C2540)+0.1*IF(D2540="",0,D2540)</f>
        <v/>
      </c>
      <c r="P2540" s="24">
        <f>0.35*IF(E2540="",0,E2540)+0.35*IF(F2540="",0,F2540)+0.3*IF(G2540="",0,G2540)</f>
        <v/>
      </c>
      <c r="Q2540" s="24">
        <f>0.656*IF(I2540="",0,I2540)+0.344*IF(H2540="",0,H2540)</f>
        <v/>
      </c>
      <c r="R2540" s="24">
        <f>0.338*IF(J2540="",0,J2540)+0.662*IF(K2540="",0,K2540)</f>
        <v/>
      </c>
      <c r="S2540" s="24">
        <f>0.38*IF(L2540="",0,L2540)+0.35*IF(M2540="",0,M2540)+0.27*IF(N2540="",0,N2540)</f>
        <v/>
      </c>
      <c r="T2540" s="24">
        <f>IF(Universe!S2540="","",((Universe!S2540-$B$2565)/$C$2565)^3)</f>
        <v/>
      </c>
      <c r="U2540" s="24">
        <f>IF(Universe!S2540="","",(Universe!S2540-$B$2565)/$C$2565)</f>
        <v/>
      </c>
      <c r="V2540" s="24">
        <f>IF(Universe!T2540="","",(Universe!T2540-$B$2566)/$C$2566)</f>
        <v/>
      </c>
      <c r="W2540" s="24">
        <f>IF(Universe!U2540="","",(Universe!U2540-$B$2567)/$C$2567)</f>
        <v/>
      </c>
      <c r="X2540" s="24">
        <f>IF(O2540="","",(O2540-$B$2571)/$C$2571)</f>
        <v/>
      </c>
      <c r="Y2540" s="24">
        <f>IF(T2540="","",(T2540-$B$2576)/$C$2576)</f>
        <v/>
      </c>
      <c r="Z2540" s="24">
        <f>IF(Universe!V2540="","",(Universe!V2540-$B$2568)/$C$2568)</f>
        <v/>
      </c>
      <c r="AA2540" s="24">
        <f>IF(P2540="","",(P2540-$B$2572)/$C$2572)</f>
        <v/>
      </c>
      <c r="AB2540" s="24">
        <f>IF(Q2540="","",(Q2540-$B$2573)/$C$2573)</f>
        <v/>
      </c>
      <c r="AC2540" s="24">
        <f>IF(R2540="","",(R2540-$B$2574)/$C$2574)</f>
        <v/>
      </c>
      <c r="AD2540" s="24">
        <f>IF(S2540="","",(S2540-$B$2575)/$C$2575)</f>
        <v/>
      </c>
      <c r="AE2540" s="24">
        <f>IF(Y2540="","",Y2540-(19.12044933116382+16.522174187581257*U2540))</f>
        <v/>
      </c>
      <c r="AF2540" s="24">
        <f>IF(X2540="","",(X2540-(-0.27268023098325006+0.47142105304415904*V2540+-0.3189264934812436*U2540)--5.286111042926227e-16)/0.7994208745952703)</f>
        <v/>
      </c>
      <c r="AG2540" s="24">
        <f>IF(AA2540="","",(AA2540-(0.5248806186338691+-0.064206457956449*U2540)-5.43454825424064e-16)/0.9977404048781155)</f>
        <v/>
      </c>
      <c r="AH2540" s="25" t="n">
        <v>-1.454151370628606</v>
      </c>
      <c r="AI2540" s="25" t="n">
        <v>-0.3774814283577973</v>
      </c>
      <c r="AJ2540" s="25" t="n">
        <v>-0.4360312528195924</v>
      </c>
      <c r="AK2540" s="25" t="n">
        <v>-0.3090012429596031</v>
      </c>
      <c r="AL2540" s="25" t="n">
        <v>2.755015519269418</v>
      </c>
      <c r="AM2540" s="25" t="n">
        <v>0.356555979086406</v>
      </c>
      <c r="AN2540" s="25" t="n">
        <v>0.1883035866300141</v>
      </c>
      <c r="AO2540" s="25" t="n">
        <v>0.06847278173627459</v>
      </c>
      <c r="AP2540" s="25" t="n">
        <v>-0.5172005946501153</v>
      </c>
      <c r="AQ2540" s="25" t="n">
        <v>-0.6318628633436845</v>
      </c>
    </row>
    <row r="2541">
      <c r="A2541" s="23">
        <f>Universe!A2541</f>
        <v/>
      </c>
      <c r="B2541" s="24">
        <f>IF(Universe!W2541="","",(Universe!W2541-$B$2550)/$C$2550)</f>
        <v/>
      </c>
      <c r="C2541" s="24">
        <f>IF(Universe!X2541="","",(Universe!X2541-$B$2551)/$C$2551)</f>
        <v/>
      </c>
      <c r="D2541" s="24">
        <f>IF(Universe!Y2541="","",(Universe!Y2541-$B$2552)/$C$2552)</f>
        <v/>
      </c>
      <c r="E2541" s="24">
        <f>IF(Universe!Z2541="","",(Universe!Z2541-$B$2553)/$C$2553)</f>
        <v/>
      </c>
      <c r="F2541" s="24">
        <f>IF(Universe!AA2541="","",(Universe!AA2541-$B$2554)/$C$2554)</f>
        <v/>
      </c>
      <c r="G2541" s="24">
        <f>IF(Universe!AB2541="","",(Universe!AB2541-$B$2555)/$C$2555)</f>
        <v/>
      </c>
      <c r="H2541" s="24">
        <f>IF(Universe!AC2541="","",(Universe!AC2541-$B$2556)/$C$2556)</f>
        <v/>
      </c>
      <c r="I2541" s="24">
        <f>IF(Universe!AD2541="","",(Universe!AD2541-$B$2557)/$C$2557)</f>
        <v/>
      </c>
      <c r="J2541" s="24">
        <f>IF(Universe!AE2541="","",(Universe!AE2541-$B$2558)/$C$2558)</f>
        <v/>
      </c>
      <c r="K2541" s="24">
        <f>IF(Universe!AF2541="","",(Universe!AF2541-$B$2559)/$C$2559)</f>
        <v/>
      </c>
      <c r="L2541" s="24">
        <f>IF(Universe!AG2541="","",(Universe!AG2541-$B$2560)/$C$2560)</f>
        <v/>
      </c>
      <c r="M2541" s="24">
        <f>IF(Universe!AH2541="","",(Universe!AH2541-$B$2561)/$C$2561)</f>
        <v/>
      </c>
      <c r="N2541" s="24">
        <f>IF(Universe!AI2541="","",(Universe!AI2541-$B$2562)/$C$2562)</f>
        <v/>
      </c>
      <c r="O2541" s="24">
        <f>0.74*IF(B2541="",0,B2541)+0.16*IF(C2541="",0,C2541)+0.1*IF(D2541="",0,D2541)</f>
        <v/>
      </c>
      <c r="P2541" s="24">
        <f>0.35*IF(E2541="",0,E2541)+0.35*IF(F2541="",0,F2541)+0.3*IF(G2541="",0,G2541)</f>
        <v/>
      </c>
      <c r="Q2541" s="24">
        <f>0.656*IF(I2541="",0,I2541)+0.344*IF(H2541="",0,H2541)</f>
        <v/>
      </c>
      <c r="R2541" s="24">
        <f>0.338*IF(J2541="",0,J2541)+0.662*IF(K2541="",0,K2541)</f>
        <v/>
      </c>
      <c r="S2541" s="24">
        <f>0.38*IF(L2541="",0,L2541)+0.35*IF(M2541="",0,M2541)+0.27*IF(N2541="",0,N2541)</f>
        <v/>
      </c>
      <c r="T2541" s="24">
        <f>IF(Universe!S2541="","",((Universe!S2541-$B$2565)/$C$2565)^3)</f>
        <v/>
      </c>
      <c r="U2541" s="24">
        <f>IF(Universe!S2541="","",(Universe!S2541-$B$2565)/$C$2565)</f>
        <v/>
      </c>
      <c r="V2541" s="24">
        <f>IF(Universe!T2541="","",(Universe!T2541-$B$2566)/$C$2566)</f>
        <v/>
      </c>
      <c r="W2541" s="24">
        <f>IF(Universe!U2541="","",(Universe!U2541-$B$2567)/$C$2567)</f>
        <v/>
      </c>
      <c r="X2541" s="24">
        <f>IF(O2541="","",(O2541-$B$2571)/$C$2571)</f>
        <v/>
      </c>
      <c r="Y2541" s="24">
        <f>IF(T2541="","",(T2541-$B$2576)/$C$2576)</f>
        <v/>
      </c>
      <c r="Z2541" s="24">
        <f>IF(Universe!V2541="","",(Universe!V2541-$B$2568)/$C$2568)</f>
        <v/>
      </c>
      <c r="AA2541" s="24">
        <f>IF(P2541="","",(P2541-$B$2572)/$C$2572)</f>
        <v/>
      </c>
      <c r="AB2541" s="24">
        <f>IF(Q2541="","",(Q2541-$B$2573)/$C$2573)</f>
        <v/>
      </c>
      <c r="AC2541" s="24">
        <f>IF(R2541="","",(R2541-$B$2574)/$C$2574)</f>
        <v/>
      </c>
      <c r="AD2541" s="24">
        <f>IF(S2541="","",(S2541-$B$2575)/$C$2575)</f>
        <v/>
      </c>
      <c r="AE2541" s="24">
        <f>IF(Y2541="","",Y2541-(19.12044933116382+16.522174187581257*U2541))</f>
        <v/>
      </c>
      <c r="AF2541" s="24">
        <f>IF(X2541="","",(X2541-(-0.27268023098325006+0.47142105304415904*V2541+-0.3189264934812436*U2541)--5.286111042926227e-16)/0.7994208745952703)</f>
        <v/>
      </c>
      <c r="AG2541" s="24">
        <f>IF(AA2541="","",(AA2541-(0.5248806186338691+-0.064206457956449*U2541)-5.43454825424064e-16)/0.9977404048781155)</f>
        <v/>
      </c>
      <c r="AH2541" s="25" t="n">
        <v>-0.9725117193824908</v>
      </c>
      <c r="AI2541" s="25" t="n">
        <v>0.3366730016166424</v>
      </c>
      <c r="AJ2541" s="25" t="n">
        <v>0.4740239255948481</v>
      </c>
      <c r="AK2541" s="25" t="n">
        <v>-0.0426098419616121</v>
      </c>
      <c r="AL2541" s="25" t="n">
        <v>2.013101591337237</v>
      </c>
      <c r="AM2541" s="25" t="n">
        <v>-0.255090445400971</v>
      </c>
      <c r="AN2541" s="25" t="n">
        <v>0.3655984564287659</v>
      </c>
      <c r="AO2541" s="25" t="n">
        <v>-0.1158924365099108</v>
      </c>
      <c r="AP2541" s="25" t="n">
        <v>1.085710274412554</v>
      </c>
      <c r="AQ2541" s="25" t="n">
        <v>0.0010254402529639</v>
      </c>
    </row>
    <row r="2542">
      <c r="A2542" s="23">
        <f>Universe!A2542</f>
        <v/>
      </c>
      <c r="B2542" s="24">
        <f>IF(Universe!W2542="","",(Universe!W2542-$B$2550)/$C$2550)</f>
        <v/>
      </c>
      <c r="C2542" s="24">
        <f>IF(Universe!X2542="","",(Universe!X2542-$B$2551)/$C$2551)</f>
        <v/>
      </c>
      <c r="D2542" s="24">
        <f>IF(Universe!Y2542="","",(Universe!Y2542-$B$2552)/$C$2552)</f>
        <v/>
      </c>
      <c r="E2542" s="24">
        <f>IF(Universe!Z2542="","",(Universe!Z2542-$B$2553)/$C$2553)</f>
        <v/>
      </c>
      <c r="F2542" s="24">
        <f>IF(Universe!AA2542="","",(Universe!AA2542-$B$2554)/$C$2554)</f>
        <v/>
      </c>
      <c r="G2542" s="24">
        <f>IF(Universe!AB2542="","",(Universe!AB2542-$B$2555)/$C$2555)</f>
        <v/>
      </c>
      <c r="H2542" s="24">
        <f>IF(Universe!AC2542="","",(Universe!AC2542-$B$2556)/$C$2556)</f>
        <v/>
      </c>
      <c r="I2542" s="24">
        <f>IF(Universe!AD2542="","",(Universe!AD2542-$B$2557)/$C$2557)</f>
        <v/>
      </c>
      <c r="J2542" s="24">
        <f>IF(Universe!AE2542="","",(Universe!AE2542-$B$2558)/$C$2558)</f>
        <v/>
      </c>
      <c r="K2542" s="24">
        <f>IF(Universe!AF2542="","",(Universe!AF2542-$B$2559)/$C$2559)</f>
        <v/>
      </c>
      <c r="L2542" s="24">
        <f>IF(Universe!AG2542="","",(Universe!AG2542-$B$2560)/$C$2560)</f>
        <v/>
      </c>
      <c r="M2542" s="24">
        <f>IF(Universe!AH2542="","",(Universe!AH2542-$B$2561)/$C$2561)</f>
        <v/>
      </c>
      <c r="N2542" s="24">
        <f>IF(Universe!AI2542="","",(Universe!AI2542-$B$2562)/$C$2562)</f>
        <v/>
      </c>
      <c r="O2542" s="24">
        <f>0.74*IF(B2542="",0,B2542)+0.16*IF(C2542="",0,C2542)+0.1*IF(D2542="",0,D2542)</f>
        <v/>
      </c>
      <c r="P2542" s="24">
        <f>0.35*IF(E2542="",0,E2542)+0.35*IF(F2542="",0,F2542)+0.3*IF(G2542="",0,G2542)</f>
        <v/>
      </c>
      <c r="Q2542" s="24">
        <f>0.656*IF(I2542="",0,I2542)+0.344*IF(H2542="",0,H2542)</f>
        <v/>
      </c>
      <c r="R2542" s="24">
        <f>0.338*IF(J2542="",0,J2542)+0.662*IF(K2542="",0,K2542)</f>
        <v/>
      </c>
      <c r="S2542" s="24">
        <f>0.38*IF(L2542="",0,L2542)+0.35*IF(M2542="",0,M2542)+0.27*IF(N2542="",0,N2542)</f>
        <v/>
      </c>
      <c r="T2542" s="24">
        <f>IF(Universe!S2542="","",((Universe!S2542-$B$2565)/$C$2565)^3)</f>
        <v/>
      </c>
      <c r="U2542" s="24">
        <f>IF(Universe!S2542="","",(Universe!S2542-$B$2565)/$C$2565)</f>
        <v/>
      </c>
      <c r="V2542" s="24">
        <f>IF(Universe!T2542="","",(Universe!T2542-$B$2566)/$C$2566)</f>
        <v/>
      </c>
      <c r="W2542" s="24">
        <f>IF(Universe!U2542="","",(Universe!U2542-$B$2567)/$C$2567)</f>
        <v/>
      </c>
      <c r="X2542" s="24">
        <f>IF(O2542="","",(O2542-$B$2571)/$C$2571)</f>
        <v/>
      </c>
      <c r="Y2542" s="24">
        <f>IF(T2542="","",(T2542-$B$2576)/$C$2576)</f>
        <v/>
      </c>
      <c r="Z2542" s="24">
        <f>IF(Universe!V2542="","",(Universe!V2542-$B$2568)/$C$2568)</f>
        <v/>
      </c>
      <c r="AA2542" s="24">
        <f>IF(P2542="","",(P2542-$B$2572)/$C$2572)</f>
        <v/>
      </c>
      <c r="AB2542" s="24">
        <f>IF(Q2542="","",(Q2542-$B$2573)/$C$2573)</f>
        <v/>
      </c>
      <c r="AC2542" s="24">
        <f>IF(R2542="","",(R2542-$B$2574)/$C$2574)</f>
        <v/>
      </c>
      <c r="AD2542" s="24">
        <f>IF(S2542="","",(S2542-$B$2575)/$C$2575)</f>
        <v/>
      </c>
      <c r="AE2542" s="24">
        <f>IF(Y2542="","",Y2542-(19.12044933116382+16.522174187581257*U2542))</f>
        <v/>
      </c>
      <c r="AF2542" s="24">
        <f>IF(X2542="","",(X2542-(-0.27268023098325006+0.47142105304415904*V2542+-0.3189264934812436*U2542)--5.286111042926227e-16)/0.7994208745952703)</f>
        <v/>
      </c>
      <c r="AG2542" s="24">
        <f>IF(AA2542="","",(AA2542-(0.5248806186338691+-0.064206457956449*U2542)-5.43454825424064e-16)/0.9977404048781155)</f>
        <v/>
      </c>
      <c r="AH2542" s="25" t="n">
        <v>-0.7366710352231082</v>
      </c>
      <c r="AI2542" s="25" t="n">
        <v>-0.8359729776576347</v>
      </c>
      <c r="AJ2542" s="25" t="n">
        <v>-0.9219632294890672</v>
      </c>
      <c r="AK2542" s="25" t="n">
        <v>0.209286419660534</v>
      </c>
      <c r="AL2542" s="25" t="n">
        <v>1.58137565635664</v>
      </c>
      <c r="AM2542" s="25" t="n">
        <v>-0.2060911193945164</v>
      </c>
      <c r="AN2542" s="25" t="n">
        <v>-0.3925755550643964</v>
      </c>
      <c r="AO2542" s="25" t="n">
        <v>-0.0107773910983926</v>
      </c>
      <c r="AP2542" s="25" t="n">
        <v>-0.2967200493318325</v>
      </c>
      <c r="AQ2542" s="25" t="n">
        <v>0.391411519352696</v>
      </c>
    </row>
    <row r="2543">
      <c r="A2543" s="23">
        <f>Universe!A2543</f>
        <v/>
      </c>
      <c r="B2543" s="24">
        <f>IF(Universe!W2543="","",(Universe!W2543-$B$2550)/$C$2550)</f>
        <v/>
      </c>
      <c r="C2543" s="24">
        <f>IF(Universe!X2543="","",(Universe!X2543-$B$2551)/$C$2551)</f>
        <v/>
      </c>
      <c r="D2543" s="24">
        <f>IF(Universe!Y2543="","",(Universe!Y2543-$B$2552)/$C$2552)</f>
        <v/>
      </c>
      <c r="E2543" s="24">
        <f>IF(Universe!Z2543="","",(Universe!Z2543-$B$2553)/$C$2553)</f>
        <v/>
      </c>
      <c r="F2543" s="24">
        <f>IF(Universe!AA2543="","",(Universe!AA2543-$B$2554)/$C$2554)</f>
        <v/>
      </c>
      <c r="G2543" s="24">
        <f>IF(Universe!AB2543="","",(Universe!AB2543-$B$2555)/$C$2555)</f>
        <v/>
      </c>
      <c r="H2543" s="24">
        <f>IF(Universe!AC2543="","",(Universe!AC2543-$B$2556)/$C$2556)</f>
        <v/>
      </c>
      <c r="I2543" s="24">
        <f>IF(Universe!AD2543="","",(Universe!AD2543-$B$2557)/$C$2557)</f>
        <v/>
      </c>
      <c r="J2543" s="24">
        <f>IF(Universe!AE2543="","",(Universe!AE2543-$B$2558)/$C$2558)</f>
        <v/>
      </c>
      <c r="K2543" s="24">
        <f>IF(Universe!AF2543="","",(Universe!AF2543-$B$2559)/$C$2559)</f>
        <v/>
      </c>
      <c r="L2543" s="24">
        <f>IF(Universe!AG2543="","",(Universe!AG2543-$B$2560)/$C$2560)</f>
        <v/>
      </c>
      <c r="M2543" s="24">
        <f>IF(Universe!AH2543="","",(Universe!AH2543-$B$2561)/$C$2561)</f>
        <v/>
      </c>
      <c r="N2543" s="24">
        <f>IF(Universe!AI2543="","",(Universe!AI2543-$B$2562)/$C$2562)</f>
        <v/>
      </c>
      <c r="O2543" s="24">
        <f>0.74*IF(B2543="",0,B2543)+0.16*IF(C2543="",0,C2543)+0.1*IF(D2543="",0,D2543)</f>
        <v/>
      </c>
      <c r="P2543" s="24">
        <f>0.35*IF(E2543="",0,E2543)+0.35*IF(F2543="",0,F2543)+0.3*IF(G2543="",0,G2543)</f>
        <v/>
      </c>
      <c r="Q2543" s="24">
        <f>0.656*IF(I2543="",0,I2543)+0.344*IF(H2543="",0,H2543)</f>
        <v/>
      </c>
      <c r="R2543" s="24">
        <f>0.338*IF(J2543="",0,J2543)+0.662*IF(K2543="",0,K2543)</f>
        <v/>
      </c>
      <c r="S2543" s="24">
        <f>0.38*IF(L2543="",0,L2543)+0.35*IF(M2543="",0,M2543)+0.27*IF(N2543="",0,N2543)</f>
        <v/>
      </c>
      <c r="T2543" s="24">
        <f>IF(Universe!S2543="","",((Universe!S2543-$B$2565)/$C$2565)^3)</f>
        <v/>
      </c>
      <c r="U2543" s="24">
        <f>IF(Universe!S2543="","",(Universe!S2543-$B$2565)/$C$2565)</f>
        <v/>
      </c>
      <c r="V2543" s="24">
        <f>IF(Universe!T2543="","",(Universe!T2543-$B$2566)/$C$2566)</f>
        <v/>
      </c>
      <c r="W2543" s="24">
        <f>IF(Universe!U2543="","",(Universe!U2543-$B$2567)/$C$2567)</f>
        <v/>
      </c>
      <c r="X2543" s="24">
        <f>IF(O2543="","",(O2543-$B$2571)/$C$2571)</f>
        <v/>
      </c>
      <c r="Y2543" s="24">
        <f>IF(T2543="","",(T2543-$B$2576)/$C$2576)</f>
        <v/>
      </c>
      <c r="Z2543" s="24">
        <f>IF(Universe!V2543="","",(Universe!V2543-$B$2568)/$C$2568)</f>
        <v/>
      </c>
      <c r="AA2543" s="24">
        <f>IF(P2543="","",(P2543-$B$2572)/$C$2572)</f>
        <v/>
      </c>
      <c r="AB2543" s="24">
        <f>IF(Q2543="","",(Q2543-$B$2573)/$C$2573)</f>
        <v/>
      </c>
      <c r="AC2543" s="24">
        <f>IF(R2543="","",(R2543-$B$2574)/$C$2574)</f>
        <v/>
      </c>
      <c r="AD2543" s="24">
        <f>IF(S2543="","",(S2543-$B$2575)/$C$2575)</f>
        <v/>
      </c>
      <c r="AE2543" s="24">
        <f>IF(Y2543="","",Y2543-(19.12044933116382+16.522174187581257*U2543))</f>
        <v/>
      </c>
      <c r="AF2543" s="24">
        <f>IF(X2543="","",(X2543-(-0.27268023098325006+0.47142105304415904*V2543+-0.3189264934812436*U2543)--5.286111042926227e-16)/0.7994208745952703)</f>
        <v/>
      </c>
      <c r="AG2543" s="24">
        <f>IF(AA2543="","",(AA2543-(0.5248806186338691+-0.064206457956449*U2543)-5.43454825424064e-16)/0.9977404048781155)</f>
        <v/>
      </c>
      <c r="AH2543" s="25" t="n">
        <v>-3.913593344033478</v>
      </c>
      <c r="AI2543" s="25" t="n">
        <v>1.309478999784529</v>
      </c>
      <c r="AJ2543" s="25" t="n">
        <v>-1.330230979512785</v>
      </c>
      <c r="AK2543" s="25" t="n">
        <v>-1.008034036076576</v>
      </c>
      <c r="AL2543" s="25" t="n">
        <v>0.6797214935382357</v>
      </c>
      <c r="AM2543" s="25" t="n">
        <v>1.240529063613319</v>
      </c>
      <c r="AN2543" s="25" t="n">
        <v>0.2762393980030332</v>
      </c>
      <c r="AO2543" s="25" t="n">
        <v>-0.0271505485990647</v>
      </c>
      <c r="AP2543" s="25" t="n">
        <v>-1.70736551656901</v>
      </c>
      <c r="AQ2543" s="25" t="n">
        <v>0.2227378911553395</v>
      </c>
    </row>
    <row r="2544">
      <c r="A2544" s="23">
        <f>Universe!A2544</f>
        <v/>
      </c>
      <c r="B2544" s="24">
        <f>IF(Universe!W2544="","",(Universe!W2544-$B$2550)/$C$2550)</f>
        <v/>
      </c>
      <c r="C2544" s="24">
        <f>IF(Universe!X2544="","",(Universe!X2544-$B$2551)/$C$2551)</f>
        <v/>
      </c>
      <c r="D2544" s="24">
        <f>IF(Universe!Y2544="","",(Universe!Y2544-$B$2552)/$C$2552)</f>
        <v/>
      </c>
      <c r="E2544" s="24">
        <f>IF(Universe!Z2544="","",(Universe!Z2544-$B$2553)/$C$2553)</f>
        <v/>
      </c>
      <c r="F2544" s="24">
        <f>IF(Universe!AA2544="","",(Universe!AA2544-$B$2554)/$C$2554)</f>
        <v/>
      </c>
      <c r="G2544" s="24">
        <f>IF(Universe!AB2544="","",(Universe!AB2544-$B$2555)/$C$2555)</f>
        <v/>
      </c>
      <c r="H2544" s="24">
        <f>IF(Universe!AC2544="","",(Universe!AC2544-$B$2556)/$C$2556)</f>
        <v/>
      </c>
      <c r="I2544" s="24">
        <f>IF(Universe!AD2544="","",(Universe!AD2544-$B$2557)/$C$2557)</f>
        <v/>
      </c>
      <c r="J2544" s="24">
        <f>IF(Universe!AE2544="","",(Universe!AE2544-$B$2558)/$C$2558)</f>
        <v/>
      </c>
      <c r="K2544" s="24">
        <f>IF(Universe!AF2544="","",(Universe!AF2544-$B$2559)/$C$2559)</f>
        <v/>
      </c>
      <c r="L2544" s="24">
        <f>IF(Universe!AG2544="","",(Universe!AG2544-$B$2560)/$C$2560)</f>
        <v/>
      </c>
      <c r="M2544" s="24">
        <f>IF(Universe!AH2544="","",(Universe!AH2544-$B$2561)/$C$2561)</f>
        <v/>
      </c>
      <c r="N2544" s="24">
        <f>IF(Universe!AI2544="","",(Universe!AI2544-$B$2562)/$C$2562)</f>
        <v/>
      </c>
      <c r="O2544" s="24">
        <f>0.74*IF(B2544="",0,B2544)+0.16*IF(C2544="",0,C2544)+0.1*IF(D2544="",0,D2544)</f>
        <v/>
      </c>
      <c r="P2544" s="24">
        <f>0.35*IF(E2544="",0,E2544)+0.35*IF(F2544="",0,F2544)+0.3*IF(G2544="",0,G2544)</f>
        <v/>
      </c>
      <c r="Q2544" s="24">
        <f>0.656*IF(I2544="",0,I2544)+0.344*IF(H2544="",0,H2544)</f>
        <v/>
      </c>
      <c r="R2544" s="24">
        <f>0.338*IF(J2544="",0,J2544)+0.662*IF(K2544="",0,K2544)</f>
        <v/>
      </c>
      <c r="S2544" s="24">
        <f>0.38*IF(L2544="",0,L2544)+0.35*IF(M2544="",0,M2544)+0.27*IF(N2544="",0,N2544)</f>
        <v/>
      </c>
      <c r="T2544" s="24">
        <f>IF(Universe!S2544="","",((Universe!S2544-$B$2565)/$C$2565)^3)</f>
        <v/>
      </c>
      <c r="U2544" s="24">
        <f>IF(Universe!S2544="","",(Universe!S2544-$B$2565)/$C$2565)</f>
        <v/>
      </c>
      <c r="V2544" s="24">
        <f>IF(Universe!T2544="","",(Universe!T2544-$B$2566)/$C$2566)</f>
        <v/>
      </c>
      <c r="W2544" s="24">
        <f>IF(Universe!U2544="","",(Universe!U2544-$B$2567)/$C$2567)</f>
        <v/>
      </c>
      <c r="X2544" s="24">
        <f>IF(O2544="","",(O2544-$B$2571)/$C$2571)</f>
        <v/>
      </c>
      <c r="Y2544" s="24">
        <f>IF(T2544="","",(T2544-$B$2576)/$C$2576)</f>
        <v/>
      </c>
      <c r="Z2544" s="24">
        <f>IF(Universe!V2544="","",(Universe!V2544-$B$2568)/$C$2568)</f>
        <v/>
      </c>
      <c r="AA2544" s="24">
        <f>IF(P2544="","",(P2544-$B$2572)/$C$2572)</f>
        <v/>
      </c>
      <c r="AB2544" s="24">
        <f>IF(Q2544="","",(Q2544-$B$2573)/$C$2573)</f>
        <v/>
      </c>
      <c r="AC2544" s="24">
        <f>IF(R2544="","",(R2544-$B$2574)/$C$2574)</f>
        <v/>
      </c>
      <c r="AD2544" s="24">
        <f>IF(S2544="","",(S2544-$B$2575)/$C$2575)</f>
        <v/>
      </c>
      <c r="AE2544" s="24">
        <f>IF(Y2544="","",Y2544-(19.12044933116382+16.522174187581257*U2544))</f>
        <v/>
      </c>
      <c r="AF2544" s="24">
        <f>IF(X2544="","",(X2544-(-0.27268023098325006+0.47142105304415904*V2544+-0.3189264934812436*U2544)--5.286111042926227e-16)/0.7994208745952703)</f>
        <v/>
      </c>
      <c r="AG2544" s="24">
        <f>IF(AA2544="","",(AA2544-(0.5248806186338691+-0.064206457956449*U2544)-5.43454825424064e-16)/0.9977404048781155)</f>
        <v/>
      </c>
      <c r="AH2544" s="25" t="n">
        <v>-3.525282859049619</v>
      </c>
      <c r="AI2544" s="25" t="n">
        <v>-0.9261872808800162</v>
      </c>
      <c r="AJ2544" s="25" t="n">
        <v>1.445961647339272</v>
      </c>
      <c r="AK2544" s="25" t="n">
        <v>0.8629045798871996</v>
      </c>
      <c r="AL2544" s="25" t="n">
        <v>1.921841208035909</v>
      </c>
      <c r="AM2544" s="25" t="n">
        <v>0.0042884677930562</v>
      </c>
      <c r="AN2544" s="25" t="n">
        <v>0.7319643339954556</v>
      </c>
      <c r="AO2544" s="25" t="n">
        <v>1.193593127753274</v>
      </c>
      <c r="AP2544" s="25" t="n">
        <v>-0.5849120043740348</v>
      </c>
      <c r="AQ2544" s="25" t="n">
        <v>-0.08778356332892601</v>
      </c>
    </row>
    <row r="2545">
      <c r="A2545" s="23">
        <f>Universe!A2545</f>
        <v/>
      </c>
      <c r="B2545" s="24">
        <f>IF(Universe!W2545="","",(Universe!W2545-$B$2550)/$C$2550)</f>
        <v/>
      </c>
      <c r="C2545" s="24">
        <f>IF(Universe!X2545="","",(Universe!X2545-$B$2551)/$C$2551)</f>
        <v/>
      </c>
      <c r="D2545" s="24">
        <f>IF(Universe!Y2545="","",(Universe!Y2545-$B$2552)/$C$2552)</f>
        <v/>
      </c>
      <c r="E2545" s="24">
        <f>IF(Universe!Z2545="","",(Universe!Z2545-$B$2553)/$C$2553)</f>
        <v/>
      </c>
      <c r="F2545" s="24">
        <f>IF(Universe!AA2545="","",(Universe!AA2545-$B$2554)/$C$2554)</f>
        <v/>
      </c>
      <c r="G2545" s="24">
        <f>IF(Universe!AB2545="","",(Universe!AB2545-$B$2555)/$C$2555)</f>
        <v/>
      </c>
      <c r="H2545" s="24">
        <f>IF(Universe!AC2545="","",(Universe!AC2545-$B$2556)/$C$2556)</f>
        <v/>
      </c>
      <c r="I2545" s="24">
        <f>IF(Universe!AD2545="","",(Universe!AD2545-$B$2557)/$C$2557)</f>
        <v/>
      </c>
      <c r="J2545" s="24">
        <f>IF(Universe!AE2545="","",(Universe!AE2545-$B$2558)/$C$2558)</f>
        <v/>
      </c>
      <c r="K2545" s="24">
        <f>IF(Universe!AF2545="","",(Universe!AF2545-$B$2559)/$C$2559)</f>
        <v/>
      </c>
      <c r="L2545" s="24">
        <f>IF(Universe!AG2545="","",(Universe!AG2545-$B$2560)/$C$2560)</f>
        <v/>
      </c>
      <c r="M2545" s="24">
        <f>IF(Universe!AH2545="","",(Universe!AH2545-$B$2561)/$C$2561)</f>
        <v/>
      </c>
      <c r="N2545" s="24">
        <f>IF(Universe!AI2545="","",(Universe!AI2545-$B$2562)/$C$2562)</f>
        <v/>
      </c>
      <c r="O2545" s="24">
        <f>0.74*IF(B2545="",0,B2545)+0.16*IF(C2545="",0,C2545)+0.1*IF(D2545="",0,D2545)</f>
        <v/>
      </c>
      <c r="P2545" s="24">
        <f>0.35*IF(E2545="",0,E2545)+0.35*IF(F2545="",0,F2545)+0.3*IF(G2545="",0,G2545)</f>
        <v/>
      </c>
      <c r="Q2545" s="24">
        <f>0.656*IF(I2545="",0,I2545)+0.344*IF(H2545="",0,H2545)</f>
        <v/>
      </c>
      <c r="R2545" s="24">
        <f>0.338*IF(J2545="",0,J2545)+0.662*IF(K2545="",0,K2545)</f>
        <v/>
      </c>
      <c r="S2545" s="24">
        <f>0.38*IF(L2545="",0,L2545)+0.35*IF(M2545="",0,M2545)+0.27*IF(N2545="",0,N2545)</f>
        <v/>
      </c>
      <c r="T2545" s="24">
        <f>IF(Universe!S2545="","",((Universe!S2545-$B$2565)/$C$2565)^3)</f>
        <v/>
      </c>
      <c r="U2545" s="24">
        <f>IF(Universe!S2545="","",(Universe!S2545-$B$2565)/$C$2565)</f>
        <v/>
      </c>
      <c r="V2545" s="24">
        <f>IF(Universe!T2545="","",(Universe!T2545-$B$2566)/$C$2566)</f>
        <v/>
      </c>
      <c r="W2545" s="24">
        <f>IF(Universe!U2545="","",(Universe!U2545-$B$2567)/$C$2567)</f>
        <v/>
      </c>
      <c r="X2545" s="24">
        <f>IF(O2545="","",(O2545-$B$2571)/$C$2571)</f>
        <v/>
      </c>
      <c r="Y2545" s="24">
        <f>IF(T2545="","",(T2545-$B$2576)/$C$2576)</f>
        <v/>
      </c>
      <c r="Z2545" s="24">
        <f>IF(Universe!V2545="","",(Universe!V2545-$B$2568)/$C$2568)</f>
        <v/>
      </c>
      <c r="AA2545" s="24">
        <f>IF(P2545="","",(P2545-$B$2572)/$C$2572)</f>
        <v/>
      </c>
      <c r="AB2545" s="24">
        <f>IF(Q2545="","",(Q2545-$B$2573)/$C$2573)</f>
        <v/>
      </c>
      <c r="AC2545" s="24">
        <f>IF(R2545="","",(R2545-$B$2574)/$C$2574)</f>
        <v/>
      </c>
      <c r="AD2545" s="24">
        <f>IF(S2545="","",(S2545-$B$2575)/$C$2575)</f>
        <v/>
      </c>
      <c r="AE2545" s="24">
        <f>IF(Y2545="","",Y2545-(19.12044933116382+16.522174187581257*U2545))</f>
        <v/>
      </c>
      <c r="AF2545" s="24">
        <f>IF(X2545="","",(X2545-(-0.27268023098325006+0.47142105304415904*V2545+-0.3189264934812436*U2545)--5.286111042926227e-16)/0.7994208745952703)</f>
        <v/>
      </c>
      <c r="AG2545" s="24">
        <f>IF(AA2545="","",(AA2545-(0.5248806186338691+-0.064206457956449*U2545)-5.43454825424064e-16)/0.9977404048781155)</f>
        <v/>
      </c>
      <c r="AH2545" s="25" t="n">
        <v>-1.987946831244989</v>
      </c>
      <c r="AI2545" s="25" t="n">
        <v>-0.3921572726921551</v>
      </c>
      <c r="AJ2545" s="25" t="n">
        <v>-0.2933894468832993</v>
      </c>
      <c r="AK2545" s="25" t="n">
        <v>-0.2421824502536197</v>
      </c>
      <c r="AL2545" s="25" t="n">
        <v>3.271321585732593</v>
      </c>
      <c r="AM2545" s="25" t="n">
        <v>-0.0181402918009868</v>
      </c>
      <c r="AN2545" s="25" t="n">
        <v>-0.5784098999522138</v>
      </c>
      <c r="AO2545" s="25" t="n">
        <v>-0.0400992672336664</v>
      </c>
      <c r="AP2545" s="25" t="n">
        <v>0.03114884793597</v>
      </c>
      <c r="AQ2545" s="25" t="n">
        <v>-0.1875134764807067</v>
      </c>
    </row>
    <row r="2546">
      <c r="A2546" s="23">
        <f>Universe!A2546</f>
        <v/>
      </c>
      <c r="B2546" s="24">
        <f>IF(Universe!W2546="","",(Universe!W2546-$B$2550)/$C$2550)</f>
        <v/>
      </c>
      <c r="C2546" s="24">
        <f>IF(Universe!X2546="","",(Universe!X2546-$B$2551)/$C$2551)</f>
        <v/>
      </c>
      <c r="D2546" s="24">
        <f>IF(Universe!Y2546="","",(Universe!Y2546-$B$2552)/$C$2552)</f>
        <v/>
      </c>
      <c r="E2546" s="24">
        <f>IF(Universe!Z2546="","",(Universe!Z2546-$B$2553)/$C$2553)</f>
        <v/>
      </c>
      <c r="F2546" s="24">
        <f>IF(Universe!AA2546="","",(Universe!AA2546-$B$2554)/$C$2554)</f>
        <v/>
      </c>
      <c r="G2546" s="24">
        <f>IF(Universe!AB2546="","",(Universe!AB2546-$B$2555)/$C$2555)</f>
        <v/>
      </c>
      <c r="H2546" s="24">
        <f>IF(Universe!AC2546="","",(Universe!AC2546-$B$2556)/$C$2556)</f>
        <v/>
      </c>
      <c r="I2546" s="24">
        <f>IF(Universe!AD2546="","",(Universe!AD2546-$B$2557)/$C$2557)</f>
        <v/>
      </c>
      <c r="J2546" s="24">
        <f>IF(Universe!AE2546="","",(Universe!AE2546-$B$2558)/$C$2558)</f>
        <v/>
      </c>
      <c r="K2546" s="24">
        <f>IF(Universe!AF2546="","",(Universe!AF2546-$B$2559)/$C$2559)</f>
        <v/>
      </c>
      <c r="L2546" s="24">
        <f>IF(Universe!AG2546="","",(Universe!AG2546-$B$2560)/$C$2560)</f>
        <v/>
      </c>
      <c r="M2546" s="24">
        <f>IF(Universe!AH2546="","",(Universe!AH2546-$B$2561)/$C$2561)</f>
        <v/>
      </c>
      <c r="N2546" s="24">
        <f>IF(Universe!AI2546="","",(Universe!AI2546-$B$2562)/$C$2562)</f>
        <v/>
      </c>
      <c r="O2546" s="24">
        <f>0.74*IF(B2546="",0,B2546)+0.16*IF(C2546="",0,C2546)+0.1*IF(D2546="",0,D2546)</f>
        <v/>
      </c>
      <c r="P2546" s="24">
        <f>0.35*IF(E2546="",0,E2546)+0.35*IF(F2546="",0,F2546)+0.3*IF(G2546="",0,G2546)</f>
        <v/>
      </c>
      <c r="Q2546" s="24">
        <f>0.656*IF(I2546="",0,I2546)+0.344*IF(H2546="",0,H2546)</f>
        <v/>
      </c>
      <c r="R2546" s="24">
        <f>0.338*IF(J2546="",0,J2546)+0.662*IF(K2546="",0,K2546)</f>
        <v/>
      </c>
      <c r="S2546" s="24">
        <f>0.38*IF(L2546="",0,L2546)+0.35*IF(M2546="",0,M2546)+0.27*IF(N2546="",0,N2546)</f>
        <v/>
      </c>
      <c r="T2546" s="24">
        <f>IF(Universe!S2546="","",((Universe!S2546-$B$2565)/$C$2565)^3)</f>
        <v/>
      </c>
      <c r="U2546" s="24">
        <f>IF(Universe!S2546="","",(Universe!S2546-$B$2565)/$C$2565)</f>
        <v/>
      </c>
      <c r="V2546" s="24">
        <f>IF(Universe!T2546="","",(Universe!T2546-$B$2566)/$C$2566)</f>
        <v/>
      </c>
      <c r="W2546" s="24">
        <f>IF(Universe!U2546="","",(Universe!U2546-$B$2567)/$C$2567)</f>
        <v/>
      </c>
      <c r="X2546" s="24">
        <f>IF(O2546="","",(O2546-$B$2571)/$C$2571)</f>
        <v/>
      </c>
      <c r="Y2546" s="24">
        <f>IF(T2546="","",(T2546-$B$2576)/$C$2576)</f>
        <v/>
      </c>
      <c r="Z2546" s="24">
        <f>IF(Universe!V2546="","",(Universe!V2546-$B$2568)/$C$2568)</f>
        <v/>
      </c>
      <c r="AA2546" s="24">
        <f>IF(P2546="","",(P2546-$B$2572)/$C$2572)</f>
        <v/>
      </c>
      <c r="AB2546" s="24">
        <f>IF(Q2546="","",(Q2546-$B$2573)/$C$2573)</f>
        <v/>
      </c>
      <c r="AC2546" s="24">
        <f>IF(R2546="","",(R2546-$B$2574)/$C$2574)</f>
        <v/>
      </c>
      <c r="AD2546" s="24">
        <f>IF(S2546="","",(S2546-$B$2575)/$C$2575)</f>
        <v/>
      </c>
      <c r="AE2546" s="24">
        <f>IF(Y2546="","",Y2546-(19.12044933116382+16.522174187581257*U2546))</f>
        <v/>
      </c>
      <c r="AF2546" s="24">
        <f>IF(X2546="","",(X2546-(-0.27268023098325006+0.47142105304415904*V2546+-0.3189264934812436*U2546)--5.286111042926227e-16)/0.7994208745952703)</f>
        <v/>
      </c>
      <c r="AG2546" s="24">
        <f>IF(AA2546="","",(AA2546-(0.5248806186338691+-0.064206457956449*U2546)-5.43454825424064e-16)/0.9977404048781155)</f>
        <v/>
      </c>
      <c r="AH2546" s="25" t="n">
        <v>-3.135497728301697</v>
      </c>
      <c r="AI2546" s="25" t="n">
        <v>-0.3109877295525925</v>
      </c>
      <c r="AJ2546" s="25" t="n">
        <v>-0.3104148909986145</v>
      </c>
      <c r="AK2546" s="25" t="n">
        <v>-0.07551681827539269</v>
      </c>
      <c r="AL2546" s="25" t="n">
        <v>2.758623567573282</v>
      </c>
      <c r="AM2546" s="25" t="n">
        <v>0.1479792867994649</v>
      </c>
      <c r="AN2546" s="25" t="n">
        <v>-0.6984506438655855</v>
      </c>
      <c r="AO2546" s="25" t="n">
        <v>-0.07333189737297389</v>
      </c>
      <c r="AP2546" s="25" t="n">
        <v>-0.9052706118340814</v>
      </c>
      <c r="AQ2546" s="25" t="n">
        <v>-0.5447110190375127</v>
      </c>
    </row>
    <row r="2548">
      <c r="A2548" s="9" t="inlineStr">
        <is>
          <t>SUB-DESCRIPTOR STATS</t>
        </is>
      </c>
    </row>
    <row r="2549">
      <c r="A2549" s="7" t="inlineStr">
        <is>
          <t>Descriptor</t>
        </is>
      </c>
      <c r="B2549" s="7" t="inlineStr">
        <is>
          <t>CW Mean (formula)</t>
        </is>
      </c>
      <c r="C2549" s="7" t="inlineStr">
        <is>
          <t>EW Std (formula)</t>
        </is>
      </c>
      <c r="D2549" s="7" t="inlineStr">
        <is>
          <t>Python CW Mean</t>
        </is>
      </c>
      <c r="E2549" s="7" t="inlineStr">
        <is>
          <t>Python EW Std</t>
        </is>
      </c>
    </row>
    <row r="2550">
      <c r="A2550" t="inlineStr">
        <is>
          <t>dastd</t>
        </is>
      </c>
      <c r="B2550" s="5">
        <f>SUMPRODUCT(Universe!$F$2:$F$2546,Universe!W$2:W$2546)</f>
        <v/>
      </c>
      <c r="C2550" s="5">
        <f>STDEV(Universe!W$2:W$2546)</f>
        <v/>
      </c>
      <c r="D2550" s="8" t="n">
        <v>0.02228448329672301</v>
      </c>
      <c r="E2550" s="8" t="n">
        <v>0.01781341915501498</v>
      </c>
    </row>
    <row r="2551">
      <c r="A2551" t="inlineStr">
        <is>
          <t>cmra</t>
        </is>
      </c>
      <c r="B2551" s="5">
        <f>SUMPRODUCT(Universe!$F$2:$F$2546,Universe!X$2:X$2546)</f>
        <v/>
      </c>
      <c r="C2551" s="5">
        <f>STDEV(Universe!X$2:X$2546)</f>
        <v/>
      </c>
      <c r="D2551" s="8" t="n">
        <v>0.3403673768231516</v>
      </c>
      <c r="E2551" s="8" t="n">
        <v>0.80172659293796</v>
      </c>
    </row>
    <row r="2552">
      <c r="A2552" t="inlineStr">
        <is>
          <t>hsigma</t>
        </is>
      </c>
      <c r="B2552" s="5">
        <f>SUMPRODUCT(Universe!$F$2:$F$2546,Universe!Y$2:Y$2546)</f>
        <v/>
      </c>
      <c r="C2552" s="5">
        <f>STDEV(Universe!Y$2:Y$2546)</f>
        <v/>
      </c>
      <c r="D2552" s="8" t="n">
        <v>0.01659450055448022</v>
      </c>
      <c r="E2552" s="8" t="n">
        <v>0.01628394524119796</v>
      </c>
    </row>
    <row r="2553">
      <c r="A2553" t="inlineStr">
        <is>
          <t>stom</t>
        </is>
      </c>
      <c r="B2553" s="5">
        <f>SUMPRODUCT(Universe!$F$2:$F$2546,Universe!Z$2:Z$2546)</f>
        <v/>
      </c>
      <c r="C2553" s="5">
        <f>STDEV(Universe!Z$2:Z$2546)</f>
        <v/>
      </c>
      <c r="D2553" s="8" t="n">
        <v>-1.998833569430416</v>
      </c>
      <c r="E2553" s="8" t="n">
        <v>0.7380871193448568</v>
      </c>
    </row>
    <row r="2554">
      <c r="A2554" t="inlineStr">
        <is>
          <t>stoq</t>
        </is>
      </c>
      <c r="B2554" s="5">
        <f>SUMPRODUCT(Universe!$F$2:$F$2546,Universe!AA$2:AA$2546)</f>
        <v/>
      </c>
      <c r="C2554" s="5">
        <f>STDEV(Universe!AA$2:AA$2546)</f>
        <v/>
      </c>
      <c r="D2554" s="8" t="n">
        <v>-2.002984133572861</v>
      </c>
      <c r="E2554" s="8" t="n">
        <v>0.7048650313200219</v>
      </c>
    </row>
    <row r="2555">
      <c r="A2555" t="inlineStr">
        <is>
          <t>stoa</t>
        </is>
      </c>
      <c r="B2555" s="5">
        <f>SUMPRODUCT(Universe!$F$2:$F$2546,Universe!AB$2:AB$2546)</f>
        <v/>
      </c>
      <c r="C2555" s="5">
        <f>STDEV(Universe!AB$2:AB$2546)</f>
        <v/>
      </c>
      <c r="D2555" s="8" t="n">
        <v>-2.005628209347332</v>
      </c>
      <c r="E2555" s="8" t="n">
        <v>0.6694166782907102</v>
      </c>
    </row>
    <row r="2556">
      <c r="A2556" t="inlineStr">
        <is>
          <t>etop</t>
        </is>
      </c>
      <c r="B2556" s="5">
        <f>SUMPRODUCT(Universe!$F$2:$F$2546,Universe!AC$2:AC$2546)</f>
        <v/>
      </c>
      <c r="C2556" s="5">
        <f>STDEV(Universe!AC$2:AC$2546)</f>
        <v/>
      </c>
      <c r="D2556" s="8" t="n">
        <v>0.0376574505346698</v>
      </c>
      <c r="E2556" s="8" t="n">
        <v>0.453158334221486</v>
      </c>
    </row>
    <row r="2557">
      <c r="A2557" t="inlineStr">
        <is>
          <t>cetop</t>
        </is>
      </c>
      <c r="B2557" s="5">
        <f>SUMPRODUCT(Universe!$F$2:$F$2546,Universe!AD$2:AD$2546)</f>
        <v/>
      </c>
      <c r="C2557" s="5">
        <f>STDEV(Universe!AD$2:AD$2546)</f>
        <v/>
      </c>
      <c r="D2557" s="8" t="n">
        <v>0.05494466591439219</v>
      </c>
      <c r="E2557" s="8" t="n">
        <v>0.440638329122424</v>
      </c>
    </row>
    <row r="2558">
      <c r="A2558" t="inlineStr">
        <is>
          <t>egro</t>
        </is>
      </c>
      <c r="B2558" s="5">
        <f>SUMPRODUCT(Universe!$F$2:$F$2546,Universe!AE$2:AE$2546)</f>
        <v/>
      </c>
      <c r="C2558" s="5">
        <f>STDEV(Universe!AE$2:AE$2546)</f>
        <v/>
      </c>
      <c r="D2558" s="8" t="n">
        <v>0.1792152293813216</v>
      </c>
      <c r="E2558" s="8" t="n">
        <v>0.453642827867306</v>
      </c>
    </row>
    <row r="2559">
      <c r="A2559" t="inlineStr">
        <is>
          <t>sgro</t>
        </is>
      </c>
      <c r="B2559" s="5">
        <f>SUMPRODUCT(Universe!$F$2:$F$2546,Universe!AF$2:AF$2546)</f>
        <v/>
      </c>
      <c r="C2559" s="5">
        <f>STDEV(Universe!AF$2:AF$2546)</f>
        <v/>
      </c>
      <c r="D2559" s="8" t="n">
        <v>0.1156337571752613</v>
      </c>
      <c r="E2559" s="8" t="n">
        <v>0.2202270982522907</v>
      </c>
    </row>
    <row r="2560">
      <c r="A2560" t="inlineStr">
        <is>
          <t>mlev</t>
        </is>
      </c>
      <c r="B2560" s="5">
        <f>SUMPRODUCT(Universe!$F$2:$F$2546,Universe!AG$2:AG$2546)</f>
        <v/>
      </c>
      <c r="C2560" s="5">
        <f>STDEV(Universe!AG$2:AG$2546)</f>
        <v/>
      </c>
      <c r="D2560" s="8" t="n">
        <v>1.180898129662983</v>
      </c>
      <c r="E2560" s="8" t="n">
        <v>1.835903658563349</v>
      </c>
    </row>
    <row r="2561">
      <c r="A2561" t="inlineStr">
        <is>
          <t>dtoa</t>
        </is>
      </c>
      <c r="B2561" s="5">
        <f>SUMPRODUCT(Universe!$F$2:$F$2546,Universe!AH$2:AH$2546)</f>
        <v/>
      </c>
      <c r="C2561" s="5">
        <f>STDEV(Universe!AH$2:AH$2546)</f>
        <v/>
      </c>
      <c r="D2561" s="8" t="n">
        <v>0.2612043333723832</v>
      </c>
      <c r="E2561" s="8" t="n">
        <v>0.2514231757025807</v>
      </c>
    </row>
    <row r="2562">
      <c r="A2562" t="inlineStr">
        <is>
          <t>blev</t>
        </is>
      </c>
      <c r="B2562" s="5">
        <f>SUMPRODUCT(Universe!$F$2:$F$2546,Universe!AI$2:AI$2546)</f>
        <v/>
      </c>
      <c r="C2562" s="5">
        <f>STDEV(Universe!AI$2:AI$2546)</f>
        <v/>
      </c>
      <c r="D2562" s="8" t="n">
        <v>1.879422285615949</v>
      </c>
      <c r="E2562" s="8" t="n">
        <v>4.153692836514864</v>
      </c>
    </row>
    <row r="2564">
      <c r="A2564" s="9" t="inlineStr">
        <is>
          <t>DIRECT FACTOR STATS</t>
        </is>
      </c>
    </row>
    <row r="2565">
      <c r="A2565" t="inlineStr">
        <is>
          <t>size</t>
        </is>
      </c>
      <c r="B2565" s="5">
        <f>SUMPRODUCT(Universe!$F$2:$F$2546,Universe!S$2:S$2546)</f>
        <v/>
      </c>
      <c r="C2565" s="5">
        <f>STDEV(Universe!S$2:S$2546)</f>
        <v/>
      </c>
      <c r="D2565" s="8" t="n">
        <v>26.19959016254587</v>
      </c>
      <c r="E2565" s="8" t="n">
        <v>1.733061705674782</v>
      </c>
    </row>
    <row r="2566">
      <c r="A2566" t="inlineStr">
        <is>
          <t>beta</t>
        </is>
      </c>
      <c r="B2566" s="5">
        <f>SUMPRODUCT(Universe!$F$2:$F$2546,Universe!T$2:T$2546)</f>
        <v/>
      </c>
      <c r="C2566" s="5">
        <f>STDEV(Universe!T$2:T$2546)</f>
        <v/>
      </c>
      <c r="D2566" s="8" t="n">
        <v>1.058348814417425</v>
      </c>
      <c r="E2566" s="8" t="n">
        <v>0.5095322452926906</v>
      </c>
    </row>
    <row r="2567">
      <c r="A2567" t="inlineStr">
        <is>
          <t>momentum</t>
        </is>
      </c>
      <c r="B2567" s="5">
        <f>SUMPRODUCT(Universe!$F$2:$F$2546,Universe!U$2:U$2546)</f>
        <v/>
      </c>
      <c r="C2567" s="5">
        <f>STDEV(Universe!U$2:U$2546)</f>
        <v/>
      </c>
      <c r="D2567" s="8" t="n">
        <v>0.0009139563547929693</v>
      </c>
      <c r="E2567" s="8" t="n">
        <v>0.001754067143195993</v>
      </c>
    </row>
    <row r="2568">
      <c r="A2568" t="inlineStr">
        <is>
          <t>btop</t>
        </is>
      </c>
      <c r="B2568" s="5">
        <f>SUMPRODUCT(Universe!$F$2:$F$2546,Universe!V$2:V$2546)</f>
        <v/>
      </c>
      <c r="C2568" s="5">
        <f>STDEV(Universe!V$2:V$2546)</f>
        <v/>
      </c>
      <c r="D2568" s="8" t="n">
        <v>0.2178402651843607</v>
      </c>
      <c r="E2568" s="8" t="n">
        <v>0.694738853882478</v>
      </c>
    </row>
    <row r="2570">
      <c r="A2570" s="9" t="inlineStr">
        <is>
          <t>COMPOSITE RAW STATS (after combining)</t>
        </is>
      </c>
    </row>
    <row r="2571">
      <c r="A2571" t="inlineStr">
        <is>
          <t>residvol</t>
        </is>
      </c>
      <c r="B2571" s="5">
        <f>SUMPRODUCT(Universe!$F$2:$F$2546,O$2:O$2546)</f>
        <v/>
      </c>
      <c r="C2571" s="5">
        <f>STDEV(O$2:O$2546)</f>
        <v/>
      </c>
      <c r="D2571" s="8" t="n">
        <v>3.469446951953614e-18</v>
      </c>
      <c r="E2571" s="8" t="n">
        <v>0.9179947016559787</v>
      </c>
    </row>
    <row r="2572">
      <c r="A2572" t="inlineStr">
        <is>
          <t>liquidity</t>
        </is>
      </c>
      <c r="B2572" s="5">
        <f>SUMPRODUCT(Universe!$F$2:$F$2546,P$2:P$2546)</f>
        <v/>
      </c>
      <c r="C2572" s="5">
        <f>STDEV(P$2:P$2546)</f>
        <v/>
      </c>
      <c r="D2572" s="8" t="n">
        <v>-2.463307335887066e-16</v>
      </c>
      <c r="E2572" s="8" t="n">
        <v>0.9785412745445853</v>
      </c>
    </row>
    <row r="2573">
      <c r="A2573" t="inlineStr">
        <is>
          <t>earnyild</t>
        </is>
      </c>
      <c r="B2573" s="5">
        <f>SUMPRODUCT(Universe!$F$2:$F$2546,Q$2:Q$2546)</f>
        <v/>
      </c>
      <c r="C2573" s="5">
        <f>STDEV(Q$2:Q$2546)</f>
        <v/>
      </c>
      <c r="D2573" s="8" t="n">
        <v>5.204170427930421e-18</v>
      </c>
      <c r="E2573" s="8" t="n">
        <v>0.9827746843790995</v>
      </c>
    </row>
    <row r="2574">
      <c r="A2574" t="inlineStr">
        <is>
          <t>growth</t>
        </is>
      </c>
      <c r="B2574" s="5">
        <f>SUMPRODUCT(Universe!$F$2:$F$2546,R$2:R$2546)</f>
        <v/>
      </c>
      <c r="C2574" s="5">
        <f>STDEV(R$2:R$2546)</f>
        <v/>
      </c>
      <c r="D2574" s="8" t="n">
        <v>1.387778780781446e-17</v>
      </c>
      <c r="E2574" s="8" t="n">
        <v>0.817672963631164</v>
      </c>
    </row>
    <row r="2575">
      <c r="A2575" t="inlineStr">
        <is>
          <t>leverage</t>
        </is>
      </c>
      <c r="B2575" s="5">
        <f>SUMPRODUCT(Universe!$F$2:$F$2546,S$2:S$2546)</f>
        <v/>
      </c>
      <c r="C2575" s="5">
        <f>STDEV(S$2:S$2546)</f>
        <v/>
      </c>
      <c r="D2575" s="8" t="n">
        <v>7.979727989493313e-17</v>
      </c>
      <c r="E2575" s="8" t="n">
        <v>0.7134572370386759</v>
      </c>
    </row>
    <row r="2576">
      <c r="A2576" t="inlineStr">
        <is>
          <t>nlsize</t>
        </is>
      </c>
      <c r="B2576" s="5">
        <f>SUMPRODUCT(Universe!$F$2:$F$2546,T$2:T$2546)</f>
        <v/>
      </c>
      <c r="C2576" s="5">
        <f>STDEV(T$2:T$2546)</f>
        <v/>
      </c>
      <c r="D2576" s="8" t="n">
        <v>-19.71702048723238</v>
      </c>
      <c r="E2576" s="8" t="n">
        <v>7.821164141124167</v>
      </c>
    </row>
    <row r="2579">
      <c r="A2579" s="9" t="inlineStr">
        <is>
          <t>ORTHOGONALIZATION COEFFICIENTS</t>
        </is>
      </c>
    </row>
    <row r="2580">
      <c r="A2580" t="inlineStr">
        <is>
          <t>nlsize orth (intercept, slope vs size)</t>
        </is>
      </c>
      <c r="B2580" s="8" t="n">
        <v>19.12044933116382</v>
      </c>
      <c r="C2580" s="8" t="n">
        <v>16.52217418758126</v>
      </c>
    </row>
    <row r="2581">
      <c r="A2581" t="inlineStr">
        <is>
          <t>residvol orth (intercept, beta_coef, size_coef)</t>
        </is>
      </c>
      <c r="B2581" s="8" t="n">
        <v>-0.2726802309832501</v>
      </c>
      <c r="C2581" s="8" t="n">
        <v>0.471421053044159</v>
      </c>
      <c r="D2581" s="8" t="n">
        <v>-0.3189264934812436</v>
      </c>
    </row>
    <row r="2582">
      <c r="A2582" t="inlineStr">
        <is>
          <t>residvol orth resid (mean, std)</t>
        </is>
      </c>
      <c r="B2582" s="26" t="n">
        <v>-5.286111042926227e-16</v>
      </c>
      <c r="C2582" s="8" t="n">
        <v>0.7994208745952703</v>
      </c>
    </row>
    <row r="2583">
      <c r="A2583" t="inlineStr">
        <is>
          <t>liquidity orth (intercept, slope vs size)</t>
        </is>
      </c>
      <c r="B2583" s="8" t="n">
        <v>0.5248806186338691</v>
      </c>
      <c r="C2583" s="8" t="n">
        <v>-0.064206457956449</v>
      </c>
    </row>
    <row r="2584">
      <c r="A2584" t="inlineStr">
        <is>
          <t>liquidity orth resid (mean, std)</t>
        </is>
      </c>
      <c r="B2584" s="26" t="n">
        <v>5.43454825424064e-16</v>
      </c>
      <c r="C2584" s="8" t="n">
        <v>0.9977404048781155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80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9" t="inlineStr">
        <is>
          <t>RE-NORMALIZATION STATS (for WLS)</t>
        </is>
      </c>
    </row>
    <row r="2">
      <c r="A2" s="7" t="inlineStr">
        <is>
          <t>Style Factor</t>
        </is>
      </c>
      <c r="B2" s="7" t="inlineStr">
        <is>
          <t>CW Mean</t>
        </is>
      </c>
      <c r="C2" s="7" t="inlineStr">
        <is>
          <t>EW Std (pop)</t>
        </is>
      </c>
      <c r="D2" s="7" t="inlineStr">
        <is>
          <t>Python CW Mean</t>
        </is>
      </c>
      <c r="E2" s="7" t="inlineStr">
        <is>
          <t>Python EW Std</t>
        </is>
      </c>
    </row>
    <row r="3">
      <c r="A3" t="inlineStr">
        <is>
          <t>size</t>
        </is>
      </c>
      <c r="B3" s="22">
        <f>SUMPRODUCT(Universe!$F$2:$F$2546,ZScoring!AH$2:AH$2546)</f>
        <v/>
      </c>
      <c r="C3" s="22">
        <f>STDEVP(ZScoring!AH$2:AH$2546)</f>
        <v/>
      </c>
      <c r="D3" s="26" t="n">
        <v/>
      </c>
      <c r="E3" s="26" t="n">
        <v>1.001714524122327</v>
      </c>
    </row>
    <row r="4">
      <c r="A4" t="inlineStr">
        <is>
          <t>beta</t>
        </is>
      </c>
      <c r="B4" s="22">
        <f>SUMPRODUCT(Universe!$F$2:$F$2546,ZScoring!AI$2:AI$2546)</f>
        <v/>
      </c>
      <c r="C4" s="22">
        <f>STDEVP(ZScoring!AI$2:AI$2546)</f>
        <v/>
      </c>
      <c r="D4" s="26" t="n">
        <v/>
      </c>
      <c r="E4" s="26" t="n">
        <v>0.999410709721222</v>
      </c>
    </row>
    <row r="5">
      <c r="A5" t="inlineStr">
        <is>
          <t>momentum</t>
        </is>
      </c>
      <c r="B5" s="22">
        <f>SUMPRODUCT(Universe!$F$2:$F$2546,ZScoring!AJ$2:AJ$2546)</f>
        <v/>
      </c>
      <c r="C5" s="22">
        <f>STDEVP(ZScoring!AJ$2:AJ$2546)</f>
        <v/>
      </c>
      <c r="D5" s="26" t="n">
        <v/>
      </c>
      <c r="E5" s="26" t="n">
        <v>0.9985211990078245</v>
      </c>
    </row>
    <row r="6">
      <c r="A6" t="inlineStr">
        <is>
          <t>residvol</t>
        </is>
      </c>
      <c r="B6" s="22">
        <f>SUMPRODUCT(Universe!$F$2:$F$2546,ZScoring!AK$2:AK$2546)</f>
        <v/>
      </c>
      <c r="C6" s="22">
        <f>STDEVP(ZScoring!AK$2:AK$2546)</f>
        <v/>
      </c>
      <c r="D6" s="26" t="n">
        <v/>
      </c>
      <c r="E6" s="26" t="n">
        <v>0.9996069954652705</v>
      </c>
    </row>
    <row r="7">
      <c r="A7" t="inlineStr">
        <is>
          <t>nlsize</t>
        </is>
      </c>
      <c r="B7" s="22">
        <f>SUMPRODUCT(Universe!$F$2:$F$2546,ZScoring!AL$2:AL$2546)</f>
        <v/>
      </c>
      <c r="C7" s="22">
        <f>STDEVP(ZScoring!AL$2:AL$2546)</f>
        <v/>
      </c>
      <c r="D7" s="26" t="n">
        <v/>
      </c>
      <c r="E7" s="26" t="n">
        <v>1.001904026253455</v>
      </c>
    </row>
    <row r="8">
      <c r="A8" t="inlineStr">
        <is>
          <t>btop</t>
        </is>
      </c>
      <c r="B8" s="22">
        <f>SUMPRODUCT(Universe!$F$2:$F$2546,ZScoring!AM$2:AM$2546)</f>
        <v/>
      </c>
      <c r="C8" s="22">
        <f>STDEVP(ZScoring!AM$2:AM$2546)</f>
        <v/>
      </c>
      <c r="D8" s="26" t="n">
        <v/>
      </c>
      <c r="E8" s="26" t="n">
        <v>0.9995016457813181</v>
      </c>
    </row>
    <row r="9">
      <c r="A9" t="inlineStr">
        <is>
          <t>liquidity</t>
        </is>
      </c>
      <c r="B9" s="22">
        <f>SUMPRODUCT(Universe!$F$2:$F$2546,ZScoring!AN$2:AN$2546)</f>
        <v/>
      </c>
      <c r="C9" s="22">
        <f>STDEVP(ZScoring!AN$2:AN$2546)</f>
        <v/>
      </c>
      <c r="D9" s="26" t="n">
        <v/>
      </c>
      <c r="E9" s="26" t="n">
        <v>0.9996069954652701</v>
      </c>
    </row>
    <row r="10">
      <c r="A10" t="inlineStr">
        <is>
          <t>earnyild</t>
        </is>
      </c>
      <c r="B10" s="22">
        <f>SUMPRODUCT(Universe!$F$2:$F$2546,ZScoring!AO$2:AO$2546)</f>
        <v/>
      </c>
      <c r="C10" s="22">
        <f>STDEVP(ZScoring!AO$2:AO$2546)</f>
        <v/>
      </c>
      <c r="D10" s="26" t="n">
        <v/>
      </c>
      <c r="E10" s="26" t="n">
        <v>0.999412757504155</v>
      </c>
    </row>
    <row r="11">
      <c r="A11" t="inlineStr">
        <is>
          <t>growth</t>
        </is>
      </c>
      <c r="B11" s="22">
        <f>SUMPRODUCT(Universe!$F$2:$F$2546,ZScoring!AP$2:AP$2546)</f>
        <v/>
      </c>
      <c r="C11" s="22">
        <f>STDEVP(ZScoring!AP$2:AP$2546)</f>
        <v/>
      </c>
      <c r="D11" s="26" t="n">
        <v/>
      </c>
      <c r="E11" s="26" t="n">
        <v>0.9994400255959631</v>
      </c>
    </row>
    <row r="12">
      <c r="A12" t="inlineStr">
        <is>
          <t>leverage</t>
        </is>
      </c>
      <c r="B12" s="22">
        <f>SUMPRODUCT(Universe!$F$2:$F$2546,ZScoring!AQ$2:AQ$2546)</f>
        <v/>
      </c>
      <c r="C12" s="22">
        <f>STDEVP(ZScoring!AQ$2:AQ$2546)</f>
        <v/>
      </c>
      <c r="D12" s="26" t="n">
        <v/>
      </c>
      <c r="E12" s="26" t="n">
        <v>0.9994277343366816</v>
      </c>
    </row>
    <row r="14">
      <c r="A14" s="9" t="inlineStr">
        <is>
          <t>X'WX MATRIX (22×22)</t>
        </is>
      </c>
    </row>
    <row r="15">
      <c r="B15" s="7" t="inlineStr">
        <is>
          <t>Country</t>
        </is>
      </c>
      <c r="C15" s="7" t="inlineStr">
        <is>
          <t>Communication</t>
        </is>
      </c>
      <c r="D15" s="7" t="inlineStr">
        <is>
          <t>Consumer Discretionary</t>
        </is>
      </c>
      <c r="E15" s="7" t="inlineStr">
        <is>
          <t>Consumer Staples</t>
        </is>
      </c>
      <c r="F15" s="7" t="inlineStr">
        <is>
          <t>Energy</t>
        </is>
      </c>
      <c r="G15" s="7" t="inlineStr">
        <is>
          <t>Financials</t>
        </is>
      </c>
      <c r="H15" s="7" t="inlineStr">
        <is>
          <t>Health Care</t>
        </is>
      </c>
      <c r="I15" s="7" t="inlineStr">
        <is>
          <t>Industrials</t>
        </is>
      </c>
      <c r="J15" s="7" t="inlineStr">
        <is>
          <t>Information Technology</t>
        </is>
      </c>
      <c r="K15" s="7" t="inlineStr">
        <is>
          <t>Materials</t>
        </is>
      </c>
      <c r="L15" s="7" t="inlineStr">
        <is>
          <t>Real Estate</t>
        </is>
      </c>
      <c r="M15" s="7" t="inlineStr">
        <is>
          <t>Utilities</t>
        </is>
      </c>
      <c r="N15" s="7" t="inlineStr">
        <is>
          <t>size</t>
        </is>
      </c>
      <c r="O15" s="7" t="inlineStr">
        <is>
          <t>beta</t>
        </is>
      </c>
      <c r="P15" s="7" t="inlineStr">
        <is>
          <t>momentum</t>
        </is>
      </c>
      <c r="Q15" s="7" t="inlineStr">
        <is>
          <t>residvol</t>
        </is>
      </c>
      <c r="R15" s="7" t="inlineStr">
        <is>
          <t>nlsize</t>
        </is>
      </c>
      <c r="S15" s="7" t="inlineStr">
        <is>
          <t>btop</t>
        </is>
      </c>
      <c r="T15" s="7" t="inlineStr">
        <is>
          <t>liquidity</t>
        </is>
      </c>
      <c r="U15" s="7" t="inlineStr">
        <is>
          <t>earnyild</t>
        </is>
      </c>
      <c r="V15" s="7" t="inlineStr">
        <is>
          <t>growth</t>
        </is>
      </c>
      <c r="W15" s="7" t="inlineStr">
        <is>
          <t>leverage</t>
        </is>
      </c>
    </row>
    <row r="16">
      <c r="A16" s="7" t="inlineStr">
        <is>
          <t>Country</t>
        </is>
      </c>
      <c r="B16" s="27">
        <f>SUMPRODUCT($A$261:$A$2805,$B$261:$B$2805,$B$261:$B$2805)</f>
        <v/>
      </c>
      <c r="C16" s="27">
        <f>SUMPRODUCT($A$261:$A$2805,$B$261:$B$2805,$C$261:$C$2805)</f>
        <v/>
      </c>
      <c r="D16" s="27">
        <f>SUMPRODUCT($A$261:$A$2805,$B$261:$B$2805,$D$261:$D$2805)</f>
        <v/>
      </c>
      <c r="E16" s="27">
        <f>SUMPRODUCT($A$261:$A$2805,$B$261:$B$2805,$E$261:$E$2805)</f>
        <v/>
      </c>
      <c r="F16" s="27">
        <f>SUMPRODUCT($A$261:$A$2805,$B$261:$B$2805,$F$261:$F$2805)</f>
        <v/>
      </c>
      <c r="G16" s="27">
        <f>SUMPRODUCT($A$261:$A$2805,$B$261:$B$2805,$G$261:$G$2805)</f>
        <v/>
      </c>
      <c r="H16" s="27">
        <f>SUMPRODUCT($A$261:$A$2805,$B$261:$B$2805,$H$261:$H$2805)</f>
        <v/>
      </c>
      <c r="I16" s="27">
        <f>SUMPRODUCT($A$261:$A$2805,$B$261:$B$2805,$I$261:$I$2805)</f>
        <v/>
      </c>
      <c r="J16" s="27">
        <f>SUMPRODUCT($A$261:$A$2805,$B$261:$B$2805,$J$261:$J$2805)</f>
        <v/>
      </c>
      <c r="K16" s="27">
        <f>SUMPRODUCT($A$261:$A$2805,$B$261:$B$2805,$K$261:$K$2805)</f>
        <v/>
      </c>
      <c r="L16" s="27">
        <f>SUMPRODUCT($A$261:$A$2805,$B$261:$B$2805,$L$261:$L$2805)</f>
        <v/>
      </c>
      <c r="M16" s="27">
        <f>SUMPRODUCT($A$261:$A$2805,$B$261:$B$2805,$M$261:$M$2805)</f>
        <v/>
      </c>
      <c r="N16" s="27">
        <f>SUMPRODUCT($A$261:$A$2805,$B$261:$B$2805,$N$261:$N$2805)</f>
        <v/>
      </c>
      <c r="O16" s="27">
        <f>SUMPRODUCT($A$261:$A$2805,$B$261:$B$2805,$O$261:$O$2805)</f>
        <v/>
      </c>
      <c r="P16" s="27">
        <f>SUMPRODUCT($A$261:$A$2805,$B$261:$B$2805,$P$261:$P$2805)</f>
        <v/>
      </c>
      <c r="Q16" s="27">
        <f>SUMPRODUCT($A$261:$A$2805,$B$261:$B$2805,$Q$261:$Q$2805)</f>
        <v/>
      </c>
      <c r="R16" s="27">
        <f>SUMPRODUCT($A$261:$A$2805,$B$261:$B$2805,$R$261:$R$2805)</f>
        <v/>
      </c>
      <c r="S16" s="27">
        <f>SUMPRODUCT($A$261:$A$2805,$B$261:$B$2805,$S$261:$S$2805)</f>
        <v/>
      </c>
      <c r="T16" s="27">
        <f>SUMPRODUCT($A$261:$A$2805,$B$261:$B$2805,$T$261:$T$2805)</f>
        <v/>
      </c>
      <c r="U16" s="27">
        <f>SUMPRODUCT($A$261:$A$2805,$B$261:$B$2805,$U$261:$U$2805)</f>
        <v/>
      </c>
      <c r="V16" s="27">
        <f>SUMPRODUCT($A$261:$A$2805,$B$261:$B$2805,$V$261:$V$2805)</f>
        <v/>
      </c>
      <c r="W16" s="27">
        <f>SUMPRODUCT($A$261:$A$2805,$B$261:$B$2805,$W$261:$W$2805)</f>
        <v/>
      </c>
    </row>
    <row r="17">
      <c r="A17" s="7" t="inlineStr">
        <is>
          <t>Communication</t>
        </is>
      </c>
      <c r="B17" s="27">
        <f>SUMPRODUCT($A$261:$A$2805,$C$261:$C$2805,$B$261:$B$2805)</f>
        <v/>
      </c>
      <c r="C17" s="27">
        <f>SUMPRODUCT($A$261:$A$2805,$C$261:$C$2805,$C$261:$C$2805)</f>
        <v/>
      </c>
      <c r="D17" s="27">
        <f>SUMPRODUCT($A$261:$A$2805,$C$261:$C$2805,$D$261:$D$2805)</f>
        <v/>
      </c>
      <c r="E17" s="27">
        <f>SUMPRODUCT($A$261:$A$2805,$C$261:$C$2805,$E$261:$E$2805)</f>
        <v/>
      </c>
      <c r="F17" s="27">
        <f>SUMPRODUCT($A$261:$A$2805,$C$261:$C$2805,$F$261:$F$2805)</f>
        <v/>
      </c>
      <c r="G17" s="27">
        <f>SUMPRODUCT($A$261:$A$2805,$C$261:$C$2805,$G$261:$G$2805)</f>
        <v/>
      </c>
      <c r="H17" s="27">
        <f>SUMPRODUCT($A$261:$A$2805,$C$261:$C$2805,$H$261:$H$2805)</f>
        <v/>
      </c>
      <c r="I17" s="27">
        <f>SUMPRODUCT($A$261:$A$2805,$C$261:$C$2805,$I$261:$I$2805)</f>
        <v/>
      </c>
      <c r="J17" s="27">
        <f>SUMPRODUCT($A$261:$A$2805,$C$261:$C$2805,$J$261:$J$2805)</f>
        <v/>
      </c>
      <c r="K17" s="27">
        <f>SUMPRODUCT($A$261:$A$2805,$C$261:$C$2805,$K$261:$K$2805)</f>
        <v/>
      </c>
      <c r="L17" s="27">
        <f>SUMPRODUCT($A$261:$A$2805,$C$261:$C$2805,$L$261:$L$2805)</f>
        <v/>
      </c>
      <c r="M17" s="27">
        <f>SUMPRODUCT($A$261:$A$2805,$C$261:$C$2805,$M$261:$M$2805)</f>
        <v/>
      </c>
      <c r="N17" s="27">
        <f>SUMPRODUCT($A$261:$A$2805,$C$261:$C$2805,$N$261:$N$2805)</f>
        <v/>
      </c>
      <c r="O17" s="27">
        <f>SUMPRODUCT($A$261:$A$2805,$C$261:$C$2805,$O$261:$O$2805)</f>
        <v/>
      </c>
      <c r="P17" s="27">
        <f>SUMPRODUCT($A$261:$A$2805,$C$261:$C$2805,$P$261:$P$2805)</f>
        <v/>
      </c>
      <c r="Q17" s="27">
        <f>SUMPRODUCT($A$261:$A$2805,$C$261:$C$2805,$Q$261:$Q$2805)</f>
        <v/>
      </c>
      <c r="R17" s="27">
        <f>SUMPRODUCT($A$261:$A$2805,$C$261:$C$2805,$R$261:$R$2805)</f>
        <v/>
      </c>
      <c r="S17" s="27">
        <f>SUMPRODUCT($A$261:$A$2805,$C$261:$C$2805,$S$261:$S$2805)</f>
        <v/>
      </c>
      <c r="T17" s="27">
        <f>SUMPRODUCT($A$261:$A$2805,$C$261:$C$2805,$T$261:$T$2805)</f>
        <v/>
      </c>
      <c r="U17" s="27">
        <f>SUMPRODUCT($A$261:$A$2805,$C$261:$C$2805,$U$261:$U$2805)</f>
        <v/>
      </c>
      <c r="V17" s="27">
        <f>SUMPRODUCT($A$261:$A$2805,$C$261:$C$2805,$V$261:$V$2805)</f>
        <v/>
      </c>
      <c r="W17" s="27">
        <f>SUMPRODUCT($A$261:$A$2805,$C$261:$C$2805,$W$261:$W$2805)</f>
        <v/>
      </c>
    </row>
    <row r="18">
      <c r="A18" s="7" t="inlineStr">
        <is>
          <t>Consumer Discretionary</t>
        </is>
      </c>
      <c r="B18" s="27">
        <f>SUMPRODUCT($A$261:$A$2805,$D$261:$D$2805,$B$261:$B$2805)</f>
        <v/>
      </c>
      <c r="C18" s="27">
        <f>SUMPRODUCT($A$261:$A$2805,$D$261:$D$2805,$C$261:$C$2805)</f>
        <v/>
      </c>
      <c r="D18" s="27">
        <f>SUMPRODUCT($A$261:$A$2805,$D$261:$D$2805,$D$261:$D$2805)</f>
        <v/>
      </c>
      <c r="E18" s="27">
        <f>SUMPRODUCT($A$261:$A$2805,$D$261:$D$2805,$E$261:$E$2805)</f>
        <v/>
      </c>
      <c r="F18" s="27">
        <f>SUMPRODUCT($A$261:$A$2805,$D$261:$D$2805,$F$261:$F$2805)</f>
        <v/>
      </c>
      <c r="G18" s="27">
        <f>SUMPRODUCT($A$261:$A$2805,$D$261:$D$2805,$G$261:$G$2805)</f>
        <v/>
      </c>
      <c r="H18" s="27">
        <f>SUMPRODUCT($A$261:$A$2805,$D$261:$D$2805,$H$261:$H$2805)</f>
        <v/>
      </c>
      <c r="I18" s="27">
        <f>SUMPRODUCT($A$261:$A$2805,$D$261:$D$2805,$I$261:$I$2805)</f>
        <v/>
      </c>
      <c r="J18" s="27">
        <f>SUMPRODUCT($A$261:$A$2805,$D$261:$D$2805,$J$261:$J$2805)</f>
        <v/>
      </c>
      <c r="K18" s="27">
        <f>SUMPRODUCT($A$261:$A$2805,$D$261:$D$2805,$K$261:$K$2805)</f>
        <v/>
      </c>
      <c r="L18" s="27">
        <f>SUMPRODUCT($A$261:$A$2805,$D$261:$D$2805,$L$261:$L$2805)</f>
        <v/>
      </c>
      <c r="M18" s="27">
        <f>SUMPRODUCT($A$261:$A$2805,$D$261:$D$2805,$M$261:$M$2805)</f>
        <v/>
      </c>
      <c r="N18" s="27">
        <f>SUMPRODUCT($A$261:$A$2805,$D$261:$D$2805,$N$261:$N$2805)</f>
        <v/>
      </c>
      <c r="O18" s="27">
        <f>SUMPRODUCT($A$261:$A$2805,$D$261:$D$2805,$O$261:$O$2805)</f>
        <v/>
      </c>
      <c r="P18" s="27">
        <f>SUMPRODUCT($A$261:$A$2805,$D$261:$D$2805,$P$261:$P$2805)</f>
        <v/>
      </c>
      <c r="Q18" s="27">
        <f>SUMPRODUCT($A$261:$A$2805,$D$261:$D$2805,$Q$261:$Q$2805)</f>
        <v/>
      </c>
      <c r="R18" s="27">
        <f>SUMPRODUCT($A$261:$A$2805,$D$261:$D$2805,$R$261:$R$2805)</f>
        <v/>
      </c>
      <c r="S18" s="27">
        <f>SUMPRODUCT($A$261:$A$2805,$D$261:$D$2805,$S$261:$S$2805)</f>
        <v/>
      </c>
      <c r="T18" s="27">
        <f>SUMPRODUCT($A$261:$A$2805,$D$261:$D$2805,$T$261:$T$2805)</f>
        <v/>
      </c>
      <c r="U18" s="27">
        <f>SUMPRODUCT($A$261:$A$2805,$D$261:$D$2805,$U$261:$U$2805)</f>
        <v/>
      </c>
      <c r="V18" s="27">
        <f>SUMPRODUCT($A$261:$A$2805,$D$261:$D$2805,$V$261:$V$2805)</f>
        <v/>
      </c>
      <c r="W18" s="27">
        <f>SUMPRODUCT($A$261:$A$2805,$D$261:$D$2805,$W$261:$W$2805)</f>
        <v/>
      </c>
    </row>
    <row r="19">
      <c r="A19" s="7" t="inlineStr">
        <is>
          <t>Consumer Staples</t>
        </is>
      </c>
      <c r="B19" s="27">
        <f>SUMPRODUCT($A$261:$A$2805,$E$261:$E$2805,$B$261:$B$2805)</f>
        <v/>
      </c>
      <c r="C19" s="27">
        <f>SUMPRODUCT($A$261:$A$2805,$E$261:$E$2805,$C$261:$C$2805)</f>
        <v/>
      </c>
      <c r="D19" s="27">
        <f>SUMPRODUCT($A$261:$A$2805,$E$261:$E$2805,$D$261:$D$2805)</f>
        <v/>
      </c>
      <c r="E19" s="27">
        <f>SUMPRODUCT($A$261:$A$2805,$E$261:$E$2805,$E$261:$E$2805)</f>
        <v/>
      </c>
      <c r="F19" s="27">
        <f>SUMPRODUCT($A$261:$A$2805,$E$261:$E$2805,$F$261:$F$2805)</f>
        <v/>
      </c>
      <c r="G19" s="27">
        <f>SUMPRODUCT($A$261:$A$2805,$E$261:$E$2805,$G$261:$G$2805)</f>
        <v/>
      </c>
      <c r="H19" s="27">
        <f>SUMPRODUCT($A$261:$A$2805,$E$261:$E$2805,$H$261:$H$2805)</f>
        <v/>
      </c>
      <c r="I19" s="27">
        <f>SUMPRODUCT($A$261:$A$2805,$E$261:$E$2805,$I$261:$I$2805)</f>
        <v/>
      </c>
      <c r="J19" s="27">
        <f>SUMPRODUCT($A$261:$A$2805,$E$261:$E$2805,$J$261:$J$2805)</f>
        <v/>
      </c>
      <c r="K19" s="27">
        <f>SUMPRODUCT($A$261:$A$2805,$E$261:$E$2805,$K$261:$K$2805)</f>
        <v/>
      </c>
      <c r="L19" s="27">
        <f>SUMPRODUCT($A$261:$A$2805,$E$261:$E$2805,$L$261:$L$2805)</f>
        <v/>
      </c>
      <c r="M19" s="27">
        <f>SUMPRODUCT($A$261:$A$2805,$E$261:$E$2805,$M$261:$M$2805)</f>
        <v/>
      </c>
      <c r="N19" s="27">
        <f>SUMPRODUCT($A$261:$A$2805,$E$261:$E$2805,$N$261:$N$2805)</f>
        <v/>
      </c>
      <c r="O19" s="27">
        <f>SUMPRODUCT($A$261:$A$2805,$E$261:$E$2805,$O$261:$O$2805)</f>
        <v/>
      </c>
      <c r="P19" s="27">
        <f>SUMPRODUCT($A$261:$A$2805,$E$261:$E$2805,$P$261:$P$2805)</f>
        <v/>
      </c>
      <c r="Q19" s="27">
        <f>SUMPRODUCT($A$261:$A$2805,$E$261:$E$2805,$Q$261:$Q$2805)</f>
        <v/>
      </c>
      <c r="R19" s="27">
        <f>SUMPRODUCT($A$261:$A$2805,$E$261:$E$2805,$R$261:$R$2805)</f>
        <v/>
      </c>
      <c r="S19" s="27">
        <f>SUMPRODUCT($A$261:$A$2805,$E$261:$E$2805,$S$261:$S$2805)</f>
        <v/>
      </c>
      <c r="T19" s="27">
        <f>SUMPRODUCT($A$261:$A$2805,$E$261:$E$2805,$T$261:$T$2805)</f>
        <v/>
      </c>
      <c r="U19" s="27">
        <f>SUMPRODUCT($A$261:$A$2805,$E$261:$E$2805,$U$261:$U$2805)</f>
        <v/>
      </c>
      <c r="V19" s="27">
        <f>SUMPRODUCT($A$261:$A$2805,$E$261:$E$2805,$V$261:$V$2805)</f>
        <v/>
      </c>
      <c r="W19" s="27">
        <f>SUMPRODUCT($A$261:$A$2805,$E$261:$E$2805,$W$261:$W$2805)</f>
        <v/>
      </c>
    </row>
    <row r="20">
      <c r="A20" s="7" t="inlineStr">
        <is>
          <t>Energy</t>
        </is>
      </c>
      <c r="B20" s="27">
        <f>SUMPRODUCT($A$261:$A$2805,$F$261:$F$2805,$B$261:$B$2805)</f>
        <v/>
      </c>
      <c r="C20" s="27">
        <f>SUMPRODUCT($A$261:$A$2805,$F$261:$F$2805,$C$261:$C$2805)</f>
        <v/>
      </c>
      <c r="D20" s="27">
        <f>SUMPRODUCT($A$261:$A$2805,$F$261:$F$2805,$D$261:$D$2805)</f>
        <v/>
      </c>
      <c r="E20" s="27">
        <f>SUMPRODUCT($A$261:$A$2805,$F$261:$F$2805,$E$261:$E$2805)</f>
        <v/>
      </c>
      <c r="F20" s="27">
        <f>SUMPRODUCT($A$261:$A$2805,$F$261:$F$2805,$F$261:$F$2805)</f>
        <v/>
      </c>
      <c r="G20" s="27">
        <f>SUMPRODUCT($A$261:$A$2805,$F$261:$F$2805,$G$261:$G$2805)</f>
        <v/>
      </c>
      <c r="H20" s="27">
        <f>SUMPRODUCT($A$261:$A$2805,$F$261:$F$2805,$H$261:$H$2805)</f>
        <v/>
      </c>
      <c r="I20" s="27">
        <f>SUMPRODUCT($A$261:$A$2805,$F$261:$F$2805,$I$261:$I$2805)</f>
        <v/>
      </c>
      <c r="J20" s="27">
        <f>SUMPRODUCT($A$261:$A$2805,$F$261:$F$2805,$J$261:$J$2805)</f>
        <v/>
      </c>
      <c r="K20" s="27">
        <f>SUMPRODUCT($A$261:$A$2805,$F$261:$F$2805,$K$261:$K$2805)</f>
        <v/>
      </c>
      <c r="L20" s="27">
        <f>SUMPRODUCT($A$261:$A$2805,$F$261:$F$2805,$L$261:$L$2805)</f>
        <v/>
      </c>
      <c r="M20" s="27">
        <f>SUMPRODUCT($A$261:$A$2805,$F$261:$F$2805,$M$261:$M$2805)</f>
        <v/>
      </c>
      <c r="N20" s="27">
        <f>SUMPRODUCT($A$261:$A$2805,$F$261:$F$2805,$N$261:$N$2805)</f>
        <v/>
      </c>
      <c r="O20" s="27">
        <f>SUMPRODUCT($A$261:$A$2805,$F$261:$F$2805,$O$261:$O$2805)</f>
        <v/>
      </c>
      <c r="P20" s="27">
        <f>SUMPRODUCT($A$261:$A$2805,$F$261:$F$2805,$P$261:$P$2805)</f>
        <v/>
      </c>
      <c r="Q20" s="27">
        <f>SUMPRODUCT($A$261:$A$2805,$F$261:$F$2805,$Q$261:$Q$2805)</f>
        <v/>
      </c>
      <c r="R20" s="27">
        <f>SUMPRODUCT($A$261:$A$2805,$F$261:$F$2805,$R$261:$R$2805)</f>
        <v/>
      </c>
      <c r="S20" s="27">
        <f>SUMPRODUCT($A$261:$A$2805,$F$261:$F$2805,$S$261:$S$2805)</f>
        <v/>
      </c>
      <c r="T20" s="27">
        <f>SUMPRODUCT($A$261:$A$2805,$F$261:$F$2805,$T$261:$T$2805)</f>
        <v/>
      </c>
      <c r="U20" s="27">
        <f>SUMPRODUCT($A$261:$A$2805,$F$261:$F$2805,$U$261:$U$2805)</f>
        <v/>
      </c>
      <c r="V20" s="27">
        <f>SUMPRODUCT($A$261:$A$2805,$F$261:$F$2805,$V$261:$V$2805)</f>
        <v/>
      </c>
      <c r="W20" s="27">
        <f>SUMPRODUCT($A$261:$A$2805,$F$261:$F$2805,$W$261:$W$2805)</f>
        <v/>
      </c>
    </row>
    <row r="21">
      <c r="A21" s="7" t="inlineStr">
        <is>
          <t>Financials</t>
        </is>
      </c>
      <c r="B21" s="27">
        <f>SUMPRODUCT($A$261:$A$2805,$G$261:$G$2805,$B$261:$B$2805)</f>
        <v/>
      </c>
      <c r="C21" s="27">
        <f>SUMPRODUCT($A$261:$A$2805,$G$261:$G$2805,$C$261:$C$2805)</f>
        <v/>
      </c>
      <c r="D21" s="27">
        <f>SUMPRODUCT($A$261:$A$2805,$G$261:$G$2805,$D$261:$D$2805)</f>
        <v/>
      </c>
      <c r="E21" s="27">
        <f>SUMPRODUCT($A$261:$A$2805,$G$261:$G$2805,$E$261:$E$2805)</f>
        <v/>
      </c>
      <c r="F21" s="27">
        <f>SUMPRODUCT($A$261:$A$2805,$G$261:$G$2805,$F$261:$F$2805)</f>
        <v/>
      </c>
      <c r="G21" s="27">
        <f>SUMPRODUCT($A$261:$A$2805,$G$261:$G$2805,$G$261:$G$2805)</f>
        <v/>
      </c>
      <c r="H21" s="27">
        <f>SUMPRODUCT($A$261:$A$2805,$G$261:$G$2805,$H$261:$H$2805)</f>
        <v/>
      </c>
      <c r="I21" s="27">
        <f>SUMPRODUCT($A$261:$A$2805,$G$261:$G$2805,$I$261:$I$2805)</f>
        <v/>
      </c>
      <c r="J21" s="27">
        <f>SUMPRODUCT($A$261:$A$2805,$G$261:$G$2805,$J$261:$J$2805)</f>
        <v/>
      </c>
      <c r="K21" s="27">
        <f>SUMPRODUCT($A$261:$A$2805,$G$261:$G$2805,$K$261:$K$2805)</f>
        <v/>
      </c>
      <c r="L21" s="27">
        <f>SUMPRODUCT($A$261:$A$2805,$G$261:$G$2805,$L$261:$L$2805)</f>
        <v/>
      </c>
      <c r="M21" s="27">
        <f>SUMPRODUCT($A$261:$A$2805,$G$261:$G$2805,$M$261:$M$2805)</f>
        <v/>
      </c>
      <c r="N21" s="27">
        <f>SUMPRODUCT($A$261:$A$2805,$G$261:$G$2805,$N$261:$N$2805)</f>
        <v/>
      </c>
      <c r="O21" s="27">
        <f>SUMPRODUCT($A$261:$A$2805,$G$261:$G$2805,$O$261:$O$2805)</f>
        <v/>
      </c>
      <c r="P21" s="27">
        <f>SUMPRODUCT($A$261:$A$2805,$G$261:$G$2805,$P$261:$P$2805)</f>
        <v/>
      </c>
      <c r="Q21" s="27">
        <f>SUMPRODUCT($A$261:$A$2805,$G$261:$G$2805,$Q$261:$Q$2805)</f>
        <v/>
      </c>
      <c r="R21" s="27">
        <f>SUMPRODUCT($A$261:$A$2805,$G$261:$G$2805,$R$261:$R$2805)</f>
        <v/>
      </c>
      <c r="S21" s="27">
        <f>SUMPRODUCT($A$261:$A$2805,$G$261:$G$2805,$S$261:$S$2805)</f>
        <v/>
      </c>
      <c r="T21" s="27">
        <f>SUMPRODUCT($A$261:$A$2805,$G$261:$G$2805,$T$261:$T$2805)</f>
        <v/>
      </c>
      <c r="U21" s="27">
        <f>SUMPRODUCT($A$261:$A$2805,$G$261:$G$2805,$U$261:$U$2805)</f>
        <v/>
      </c>
      <c r="V21" s="27">
        <f>SUMPRODUCT($A$261:$A$2805,$G$261:$G$2805,$V$261:$V$2805)</f>
        <v/>
      </c>
      <c r="W21" s="27">
        <f>SUMPRODUCT($A$261:$A$2805,$G$261:$G$2805,$W$261:$W$2805)</f>
        <v/>
      </c>
    </row>
    <row r="22">
      <c r="A22" s="7" t="inlineStr">
        <is>
          <t>Health Care</t>
        </is>
      </c>
      <c r="B22" s="27">
        <f>SUMPRODUCT($A$261:$A$2805,$H$261:$H$2805,$B$261:$B$2805)</f>
        <v/>
      </c>
      <c r="C22" s="27">
        <f>SUMPRODUCT($A$261:$A$2805,$H$261:$H$2805,$C$261:$C$2805)</f>
        <v/>
      </c>
      <c r="D22" s="27">
        <f>SUMPRODUCT($A$261:$A$2805,$H$261:$H$2805,$D$261:$D$2805)</f>
        <v/>
      </c>
      <c r="E22" s="27">
        <f>SUMPRODUCT($A$261:$A$2805,$H$261:$H$2805,$E$261:$E$2805)</f>
        <v/>
      </c>
      <c r="F22" s="27">
        <f>SUMPRODUCT($A$261:$A$2805,$H$261:$H$2805,$F$261:$F$2805)</f>
        <v/>
      </c>
      <c r="G22" s="27">
        <f>SUMPRODUCT($A$261:$A$2805,$H$261:$H$2805,$G$261:$G$2805)</f>
        <v/>
      </c>
      <c r="H22" s="27">
        <f>SUMPRODUCT($A$261:$A$2805,$H$261:$H$2805,$H$261:$H$2805)</f>
        <v/>
      </c>
      <c r="I22" s="27">
        <f>SUMPRODUCT($A$261:$A$2805,$H$261:$H$2805,$I$261:$I$2805)</f>
        <v/>
      </c>
      <c r="J22" s="27">
        <f>SUMPRODUCT($A$261:$A$2805,$H$261:$H$2805,$J$261:$J$2805)</f>
        <v/>
      </c>
      <c r="K22" s="27">
        <f>SUMPRODUCT($A$261:$A$2805,$H$261:$H$2805,$K$261:$K$2805)</f>
        <v/>
      </c>
      <c r="L22" s="27">
        <f>SUMPRODUCT($A$261:$A$2805,$H$261:$H$2805,$L$261:$L$2805)</f>
        <v/>
      </c>
      <c r="M22" s="27">
        <f>SUMPRODUCT($A$261:$A$2805,$H$261:$H$2805,$M$261:$M$2805)</f>
        <v/>
      </c>
      <c r="N22" s="27">
        <f>SUMPRODUCT($A$261:$A$2805,$H$261:$H$2805,$N$261:$N$2805)</f>
        <v/>
      </c>
      <c r="O22" s="27">
        <f>SUMPRODUCT($A$261:$A$2805,$H$261:$H$2805,$O$261:$O$2805)</f>
        <v/>
      </c>
      <c r="P22" s="27">
        <f>SUMPRODUCT($A$261:$A$2805,$H$261:$H$2805,$P$261:$P$2805)</f>
        <v/>
      </c>
      <c r="Q22" s="27">
        <f>SUMPRODUCT($A$261:$A$2805,$H$261:$H$2805,$Q$261:$Q$2805)</f>
        <v/>
      </c>
      <c r="R22" s="27">
        <f>SUMPRODUCT($A$261:$A$2805,$H$261:$H$2805,$R$261:$R$2805)</f>
        <v/>
      </c>
      <c r="S22" s="27">
        <f>SUMPRODUCT($A$261:$A$2805,$H$261:$H$2805,$S$261:$S$2805)</f>
        <v/>
      </c>
      <c r="T22" s="27">
        <f>SUMPRODUCT($A$261:$A$2805,$H$261:$H$2805,$T$261:$T$2805)</f>
        <v/>
      </c>
      <c r="U22" s="27">
        <f>SUMPRODUCT($A$261:$A$2805,$H$261:$H$2805,$U$261:$U$2805)</f>
        <v/>
      </c>
      <c r="V22" s="27">
        <f>SUMPRODUCT($A$261:$A$2805,$H$261:$H$2805,$V$261:$V$2805)</f>
        <v/>
      </c>
      <c r="W22" s="27">
        <f>SUMPRODUCT($A$261:$A$2805,$H$261:$H$2805,$W$261:$W$2805)</f>
        <v/>
      </c>
    </row>
    <row r="23">
      <c r="A23" s="7" t="inlineStr">
        <is>
          <t>Industrials</t>
        </is>
      </c>
      <c r="B23" s="27">
        <f>SUMPRODUCT($A$261:$A$2805,$I$261:$I$2805,$B$261:$B$2805)</f>
        <v/>
      </c>
      <c r="C23" s="27">
        <f>SUMPRODUCT($A$261:$A$2805,$I$261:$I$2805,$C$261:$C$2805)</f>
        <v/>
      </c>
      <c r="D23" s="27">
        <f>SUMPRODUCT($A$261:$A$2805,$I$261:$I$2805,$D$261:$D$2805)</f>
        <v/>
      </c>
      <c r="E23" s="27">
        <f>SUMPRODUCT($A$261:$A$2805,$I$261:$I$2805,$E$261:$E$2805)</f>
        <v/>
      </c>
      <c r="F23" s="27">
        <f>SUMPRODUCT($A$261:$A$2805,$I$261:$I$2805,$F$261:$F$2805)</f>
        <v/>
      </c>
      <c r="G23" s="27">
        <f>SUMPRODUCT($A$261:$A$2805,$I$261:$I$2805,$G$261:$G$2805)</f>
        <v/>
      </c>
      <c r="H23" s="27">
        <f>SUMPRODUCT($A$261:$A$2805,$I$261:$I$2805,$H$261:$H$2805)</f>
        <v/>
      </c>
      <c r="I23" s="27">
        <f>SUMPRODUCT($A$261:$A$2805,$I$261:$I$2805,$I$261:$I$2805)</f>
        <v/>
      </c>
      <c r="J23" s="27">
        <f>SUMPRODUCT($A$261:$A$2805,$I$261:$I$2805,$J$261:$J$2805)</f>
        <v/>
      </c>
      <c r="K23" s="27">
        <f>SUMPRODUCT($A$261:$A$2805,$I$261:$I$2805,$K$261:$K$2805)</f>
        <v/>
      </c>
      <c r="L23" s="27">
        <f>SUMPRODUCT($A$261:$A$2805,$I$261:$I$2805,$L$261:$L$2805)</f>
        <v/>
      </c>
      <c r="M23" s="27">
        <f>SUMPRODUCT($A$261:$A$2805,$I$261:$I$2805,$M$261:$M$2805)</f>
        <v/>
      </c>
      <c r="N23" s="27">
        <f>SUMPRODUCT($A$261:$A$2805,$I$261:$I$2805,$N$261:$N$2805)</f>
        <v/>
      </c>
      <c r="O23" s="27">
        <f>SUMPRODUCT($A$261:$A$2805,$I$261:$I$2805,$O$261:$O$2805)</f>
        <v/>
      </c>
      <c r="P23" s="27">
        <f>SUMPRODUCT($A$261:$A$2805,$I$261:$I$2805,$P$261:$P$2805)</f>
        <v/>
      </c>
      <c r="Q23" s="27">
        <f>SUMPRODUCT($A$261:$A$2805,$I$261:$I$2805,$Q$261:$Q$2805)</f>
        <v/>
      </c>
      <c r="R23" s="27">
        <f>SUMPRODUCT($A$261:$A$2805,$I$261:$I$2805,$R$261:$R$2805)</f>
        <v/>
      </c>
      <c r="S23" s="27">
        <f>SUMPRODUCT($A$261:$A$2805,$I$261:$I$2805,$S$261:$S$2805)</f>
        <v/>
      </c>
      <c r="T23" s="27">
        <f>SUMPRODUCT($A$261:$A$2805,$I$261:$I$2805,$T$261:$T$2805)</f>
        <v/>
      </c>
      <c r="U23" s="27">
        <f>SUMPRODUCT($A$261:$A$2805,$I$261:$I$2805,$U$261:$U$2805)</f>
        <v/>
      </c>
      <c r="V23" s="27">
        <f>SUMPRODUCT($A$261:$A$2805,$I$261:$I$2805,$V$261:$V$2805)</f>
        <v/>
      </c>
      <c r="W23" s="27">
        <f>SUMPRODUCT($A$261:$A$2805,$I$261:$I$2805,$W$261:$W$2805)</f>
        <v/>
      </c>
    </row>
    <row r="24">
      <c r="A24" s="7" t="inlineStr">
        <is>
          <t>Information Technology</t>
        </is>
      </c>
      <c r="B24" s="27">
        <f>SUMPRODUCT($A$261:$A$2805,$J$261:$J$2805,$B$261:$B$2805)</f>
        <v/>
      </c>
      <c r="C24" s="27">
        <f>SUMPRODUCT($A$261:$A$2805,$J$261:$J$2805,$C$261:$C$2805)</f>
        <v/>
      </c>
      <c r="D24" s="27">
        <f>SUMPRODUCT($A$261:$A$2805,$J$261:$J$2805,$D$261:$D$2805)</f>
        <v/>
      </c>
      <c r="E24" s="27">
        <f>SUMPRODUCT($A$261:$A$2805,$J$261:$J$2805,$E$261:$E$2805)</f>
        <v/>
      </c>
      <c r="F24" s="27">
        <f>SUMPRODUCT($A$261:$A$2805,$J$261:$J$2805,$F$261:$F$2805)</f>
        <v/>
      </c>
      <c r="G24" s="27">
        <f>SUMPRODUCT($A$261:$A$2805,$J$261:$J$2805,$G$261:$G$2805)</f>
        <v/>
      </c>
      <c r="H24" s="27">
        <f>SUMPRODUCT($A$261:$A$2805,$J$261:$J$2805,$H$261:$H$2805)</f>
        <v/>
      </c>
      <c r="I24" s="27">
        <f>SUMPRODUCT($A$261:$A$2805,$J$261:$J$2805,$I$261:$I$2805)</f>
        <v/>
      </c>
      <c r="J24" s="27">
        <f>SUMPRODUCT($A$261:$A$2805,$J$261:$J$2805,$J$261:$J$2805)</f>
        <v/>
      </c>
      <c r="K24" s="27">
        <f>SUMPRODUCT($A$261:$A$2805,$J$261:$J$2805,$K$261:$K$2805)</f>
        <v/>
      </c>
      <c r="L24" s="27">
        <f>SUMPRODUCT($A$261:$A$2805,$J$261:$J$2805,$L$261:$L$2805)</f>
        <v/>
      </c>
      <c r="M24" s="27">
        <f>SUMPRODUCT($A$261:$A$2805,$J$261:$J$2805,$M$261:$M$2805)</f>
        <v/>
      </c>
      <c r="N24" s="27">
        <f>SUMPRODUCT($A$261:$A$2805,$J$261:$J$2805,$N$261:$N$2805)</f>
        <v/>
      </c>
      <c r="O24" s="27">
        <f>SUMPRODUCT($A$261:$A$2805,$J$261:$J$2805,$O$261:$O$2805)</f>
        <v/>
      </c>
      <c r="P24" s="27">
        <f>SUMPRODUCT($A$261:$A$2805,$J$261:$J$2805,$P$261:$P$2805)</f>
        <v/>
      </c>
      <c r="Q24" s="27">
        <f>SUMPRODUCT($A$261:$A$2805,$J$261:$J$2805,$Q$261:$Q$2805)</f>
        <v/>
      </c>
      <c r="R24" s="27">
        <f>SUMPRODUCT($A$261:$A$2805,$J$261:$J$2805,$R$261:$R$2805)</f>
        <v/>
      </c>
      <c r="S24" s="27">
        <f>SUMPRODUCT($A$261:$A$2805,$J$261:$J$2805,$S$261:$S$2805)</f>
        <v/>
      </c>
      <c r="T24" s="27">
        <f>SUMPRODUCT($A$261:$A$2805,$J$261:$J$2805,$T$261:$T$2805)</f>
        <v/>
      </c>
      <c r="U24" s="27">
        <f>SUMPRODUCT($A$261:$A$2805,$J$261:$J$2805,$U$261:$U$2805)</f>
        <v/>
      </c>
      <c r="V24" s="27">
        <f>SUMPRODUCT($A$261:$A$2805,$J$261:$J$2805,$V$261:$V$2805)</f>
        <v/>
      </c>
      <c r="W24" s="27">
        <f>SUMPRODUCT($A$261:$A$2805,$J$261:$J$2805,$W$261:$W$2805)</f>
        <v/>
      </c>
    </row>
    <row r="25">
      <c r="A25" s="7" t="inlineStr">
        <is>
          <t>Materials</t>
        </is>
      </c>
      <c r="B25" s="27">
        <f>SUMPRODUCT($A$261:$A$2805,$K$261:$K$2805,$B$261:$B$2805)</f>
        <v/>
      </c>
      <c r="C25" s="27">
        <f>SUMPRODUCT($A$261:$A$2805,$K$261:$K$2805,$C$261:$C$2805)</f>
        <v/>
      </c>
      <c r="D25" s="27">
        <f>SUMPRODUCT($A$261:$A$2805,$K$261:$K$2805,$D$261:$D$2805)</f>
        <v/>
      </c>
      <c r="E25" s="27">
        <f>SUMPRODUCT($A$261:$A$2805,$K$261:$K$2805,$E$261:$E$2805)</f>
        <v/>
      </c>
      <c r="F25" s="27">
        <f>SUMPRODUCT($A$261:$A$2805,$K$261:$K$2805,$F$261:$F$2805)</f>
        <v/>
      </c>
      <c r="G25" s="27">
        <f>SUMPRODUCT($A$261:$A$2805,$K$261:$K$2805,$G$261:$G$2805)</f>
        <v/>
      </c>
      <c r="H25" s="27">
        <f>SUMPRODUCT($A$261:$A$2805,$K$261:$K$2805,$H$261:$H$2805)</f>
        <v/>
      </c>
      <c r="I25" s="27">
        <f>SUMPRODUCT($A$261:$A$2805,$K$261:$K$2805,$I$261:$I$2805)</f>
        <v/>
      </c>
      <c r="J25" s="27">
        <f>SUMPRODUCT($A$261:$A$2805,$K$261:$K$2805,$J$261:$J$2805)</f>
        <v/>
      </c>
      <c r="K25" s="27">
        <f>SUMPRODUCT($A$261:$A$2805,$K$261:$K$2805,$K$261:$K$2805)</f>
        <v/>
      </c>
      <c r="L25" s="27">
        <f>SUMPRODUCT($A$261:$A$2805,$K$261:$K$2805,$L$261:$L$2805)</f>
        <v/>
      </c>
      <c r="M25" s="27">
        <f>SUMPRODUCT($A$261:$A$2805,$K$261:$K$2805,$M$261:$M$2805)</f>
        <v/>
      </c>
      <c r="N25" s="27">
        <f>SUMPRODUCT($A$261:$A$2805,$K$261:$K$2805,$N$261:$N$2805)</f>
        <v/>
      </c>
      <c r="O25" s="27">
        <f>SUMPRODUCT($A$261:$A$2805,$K$261:$K$2805,$O$261:$O$2805)</f>
        <v/>
      </c>
      <c r="P25" s="27">
        <f>SUMPRODUCT($A$261:$A$2805,$K$261:$K$2805,$P$261:$P$2805)</f>
        <v/>
      </c>
      <c r="Q25" s="27">
        <f>SUMPRODUCT($A$261:$A$2805,$K$261:$K$2805,$Q$261:$Q$2805)</f>
        <v/>
      </c>
      <c r="R25" s="27">
        <f>SUMPRODUCT($A$261:$A$2805,$K$261:$K$2805,$R$261:$R$2805)</f>
        <v/>
      </c>
      <c r="S25" s="27">
        <f>SUMPRODUCT($A$261:$A$2805,$K$261:$K$2805,$S$261:$S$2805)</f>
        <v/>
      </c>
      <c r="T25" s="27">
        <f>SUMPRODUCT($A$261:$A$2805,$K$261:$K$2805,$T$261:$T$2805)</f>
        <v/>
      </c>
      <c r="U25" s="27">
        <f>SUMPRODUCT($A$261:$A$2805,$K$261:$K$2805,$U$261:$U$2805)</f>
        <v/>
      </c>
      <c r="V25" s="27">
        <f>SUMPRODUCT($A$261:$A$2805,$K$261:$K$2805,$V$261:$V$2805)</f>
        <v/>
      </c>
      <c r="W25" s="27">
        <f>SUMPRODUCT($A$261:$A$2805,$K$261:$K$2805,$W$261:$W$2805)</f>
        <v/>
      </c>
    </row>
    <row r="26">
      <c r="A26" s="7" t="inlineStr">
        <is>
          <t>Real Estate</t>
        </is>
      </c>
      <c r="B26" s="27">
        <f>SUMPRODUCT($A$261:$A$2805,$L$261:$L$2805,$B$261:$B$2805)</f>
        <v/>
      </c>
      <c r="C26" s="27">
        <f>SUMPRODUCT($A$261:$A$2805,$L$261:$L$2805,$C$261:$C$2805)</f>
        <v/>
      </c>
      <c r="D26" s="27">
        <f>SUMPRODUCT($A$261:$A$2805,$L$261:$L$2805,$D$261:$D$2805)</f>
        <v/>
      </c>
      <c r="E26" s="27">
        <f>SUMPRODUCT($A$261:$A$2805,$L$261:$L$2805,$E$261:$E$2805)</f>
        <v/>
      </c>
      <c r="F26" s="27">
        <f>SUMPRODUCT($A$261:$A$2805,$L$261:$L$2805,$F$261:$F$2805)</f>
        <v/>
      </c>
      <c r="G26" s="27">
        <f>SUMPRODUCT($A$261:$A$2805,$L$261:$L$2805,$G$261:$G$2805)</f>
        <v/>
      </c>
      <c r="H26" s="27">
        <f>SUMPRODUCT($A$261:$A$2805,$L$261:$L$2805,$H$261:$H$2805)</f>
        <v/>
      </c>
      <c r="I26" s="27">
        <f>SUMPRODUCT($A$261:$A$2805,$L$261:$L$2805,$I$261:$I$2805)</f>
        <v/>
      </c>
      <c r="J26" s="27">
        <f>SUMPRODUCT($A$261:$A$2805,$L$261:$L$2805,$J$261:$J$2805)</f>
        <v/>
      </c>
      <c r="K26" s="27">
        <f>SUMPRODUCT($A$261:$A$2805,$L$261:$L$2805,$K$261:$K$2805)</f>
        <v/>
      </c>
      <c r="L26" s="27">
        <f>SUMPRODUCT($A$261:$A$2805,$L$261:$L$2805,$L$261:$L$2805)</f>
        <v/>
      </c>
      <c r="M26" s="27">
        <f>SUMPRODUCT($A$261:$A$2805,$L$261:$L$2805,$M$261:$M$2805)</f>
        <v/>
      </c>
      <c r="N26" s="27">
        <f>SUMPRODUCT($A$261:$A$2805,$L$261:$L$2805,$N$261:$N$2805)</f>
        <v/>
      </c>
      <c r="O26" s="27">
        <f>SUMPRODUCT($A$261:$A$2805,$L$261:$L$2805,$O$261:$O$2805)</f>
        <v/>
      </c>
      <c r="P26" s="27">
        <f>SUMPRODUCT($A$261:$A$2805,$L$261:$L$2805,$P$261:$P$2805)</f>
        <v/>
      </c>
      <c r="Q26" s="27">
        <f>SUMPRODUCT($A$261:$A$2805,$L$261:$L$2805,$Q$261:$Q$2805)</f>
        <v/>
      </c>
      <c r="R26" s="27">
        <f>SUMPRODUCT($A$261:$A$2805,$L$261:$L$2805,$R$261:$R$2805)</f>
        <v/>
      </c>
      <c r="S26" s="27">
        <f>SUMPRODUCT($A$261:$A$2805,$L$261:$L$2805,$S$261:$S$2805)</f>
        <v/>
      </c>
      <c r="T26" s="27">
        <f>SUMPRODUCT($A$261:$A$2805,$L$261:$L$2805,$T$261:$T$2805)</f>
        <v/>
      </c>
      <c r="U26" s="27">
        <f>SUMPRODUCT($A$261:$A$2805,$L$261:$L$2805,$U$261:$U$2805)</f>
        <v/>
      </c>
      <c r="V26" s="27">
        <f>SUMPRODUCT($A$261:$A$2805,$L$261:$L$2805,$V$261:$V$2805)</f>
        <v/>
      </c>
      <c r="W26" s="27">
        <f>SUMPRODUCT($A$261:$A$2805,$L$261:$L$2805,$W$261:$W$2805)</f>
        <v/>
      </c>
    </row>
    <row r="27">
      <c r="A27" s="7" t="inlineStr">
        <is>
          <t>Utilities</t>
        </is>
      </c>
      <c r="B27" s="27">
        <f>SUMPRODUCT($A$261:$A$2805,$M$261:$M$2805,$B$261:$B$2805)</f>
        <v/>
      </c>
      <c r="C27" s="27">
        <f>SUMPRODUCT($A$261:$A$2805,$M$261:$M$2805,$C$261:$C$2805)</f>
        <v/>
      </c>
      <c r="D27" s="27">
        <f>SUMPRODUCT($A$261:$A$2805,$M$261:$M$2805,$D$261:$D$2805)</f>
        <v/>
      </c>
      <c r="E27" s="27">
        <f>SUMPRODUCT($A$261:$A$2805,$M$261:$M$2805,$E$261:$E$2805)</f>
        <v/>
      </c>
      <c r="F27" s="27">
        <f>SUMPRODUCT($A$261:$A$2805,$M$261:$M$2805,$F$261:$F$2805)</f>
        <v/>
      </c>
      <c r="G27" s="27">
        <f>SUMPRODUCT($A$261:$A$2805,$M$261:$M$2805,$G$261:$G$2805)</f>
        <v/>
      </c>
      <c r="H27" s="27">
        <f>SUMPRODUCT($A$261:$A$2805,$M$261:$M$2805,$H$261:$H$2805)</f>
        <v/>
      </c>
      <c r="I27" s="27">
        <f>SUMPRODUCT($A$261:$A$2805,$M$261:$M$2805,$I$261:$I$2805)</f>
        <v/>
      </c>
      <c r="J27" s="27">
        <f>SUMPRODUCT($A$261:$A$2805,$M$261:$M$2805,$J$261:$J$2805)</f>
        <v/>
      </c>
      <c r="K27" s="27">
        <f>SUMPRODUCT($A$261:$A$2805,$M$261:$M$2805,$K$261:$K$2805)</f>
        <v/>
      </c>
      <c r="L27" s="27">
        <f>SUMPRODUCT($A$261:$A$2805,$M$261:$M$2805,$L$261:$L$2805)</f>
        <v/>
      </c>
      <c r="M27" s="27">
        <f>SUMPRODUCT($A$261:$A$2805,$M$261:$M$2805,$M$261:$M$2805)</f>
        <v/>
      </c>
      <c r="N27" s="27">
        <f>SUMPRODUCT($A$261:$A$2805,$M$261:$M$2805,$N$261:$N$2805)</f>
        <v/>
      </c>
      <c r="O27" s="27">
        <f>SUMPRODUCT($A$261:$A$2805,$M$261:$M$2805,$O$261:$O$2805)</f>
        <v/>
      </c>
      <c r="P27" s="27">
        <f>SUMPRODUCT($A$261:$A$2805,$M$261:$M$2805,$P$261:$P$2805)</f>
        <v/>
      </c>
      <c r="Q27" s="27">
        <f>SUMPRODUCT($A$261:$A$2805,$M$261:$M$2805,$Q$261:$Q$2805)</f>
        <v/>
      </c>
      <c r="R27" s="27">
        <f>SUMPRODUCT($A$261:$A$2805,$M$261:$M$2805,$R$261:$R$2805)</f>
        <v/>
      </c>
      <c r="S27" s="27">
        <f>SUMPRODUCT($A$261:$A$2805,$M$261:$M$2805,$S$261:$S$2805)</f>
        <v/>
      </c>
      <c r="T27" s="27">
        <f>SUMPRODUCT($A$261:$A$2805,$M$261:$M$2805,$T$261:$T$2805)</f>
        <v/>
      </c>
      <c r="U27" s="27">
        <f>SUMPRODUCT($A$261:$A$2805,$M$261:$M$2805,$U$261:$U$2805)</f>
        <v/>
      </c>
      <c r="V27" s="27">
        <f>SUMPRODUCT($A$261:$A$2805,$M$261:$M$2805,$V$261:$V$2805)</f>
        <v/>
      </c>
      <c r="W27" s="27">
        <f>SUMPRODUCT($A$261:$A$2805,$M$261:$M$2805,$W$261:$W$2805)</f>
        <v/>
      </c>
    </row>
    <row r="28">
      <c r="A28" s="7" t="inlineStr">
        <is>
          <t>size</t>
        </is>
      </c>
      <c r="B28" s="27">
        <f>SUMPRODUCT($A$261:$A$2805,$N$261:$N$2805,$B$261:$B$2805)</f>
        <v/>
      </c>
      <c r="C28" s="27">
        <f>SUMPRODUCT($A$261:$A$2805,$N$261:$N$2805,$C$261:$C$2805)</f>
        <v/>
      </c>
      <c r="D28" s="27">
        <f>SUMPRODUCT($A$261:$A$2805,$N$261:$N$2805,$D$261:$D$2805)</f>
        <v/>
      </c>
      <c r="E28" s="27">
        <f>SUMPRODUCT($A$261:$A$2805,$N$261:$N$2805,$E$261:$E$2805)</f>
        <v/>
      </c>
      <c r="F28" s="27">
        <f>SUMPRODUCT($A$261:$A$2805,$N$261:$N$2805,$F$261:$F$2805)</f>
        <v/>
      </c>
      <c r="G28" s="27">
        <f>SUMPRODUCT($A$261:$A$2805,$N$261:$N$2805,$G$261:$G$2805)</f>
        <v/>
      </c>
      <c r="H28" s="27">
        <f>SUMPRODUCT($A$261:$A$2805,$N$261:$N$2805,$H$261:$H$2805)</f>
        <v/>
      </c>
      <c r="I28" s="27">
        <f>SUMPRODUCT($A$261:$A$2805,$N$261:$N$2805,$I$261:$I$2805)</f>
        <v/>
      </c>
      <c r="J28" s="27">
        <f>SUMPRODUCT($A$261:$A$2805,$N$261:$N$2805,$J$261:$J$2805)</f>
        <v/>
      </c>
      <c r="K28" s="27">
        <f>SUMPRODUCT($A$261:$A$2805,$N$261:$N$2805,$K$261:$K$2805)</f>
        <v/>
      </c>
      <c r="L28" s="27">
        <f>SUMPRODUCT($A$261:$A$2805,$N$261:$N$2805,$L$261:$L$2805)</f>
        <v/>
      </c>
      <c r="M28" s="27">
        <f>SUMPRODUCT($A$261:$A$2805,$N$261:$N$2805,$M$261:$M$2805)</f>
        <v/>
      </c>
      <c r="N28" s="27">
        <f>SUMPRODUCT($A$261:$A$2805,$N$261:$N$2805,$N$261:$N$2805)</f>
        <v/>
      </c>
      <c r="O28" s="27">
        <f>SUMPRODUCT($A$261:$A$2805,$N$261:$N$2805,$O$261:$O$2805)</f>
        <v/>
      </c>
      <c r="P28" s="27">
        <f>SUMPRODUCT($A$261:$A$2805,$N$261:$N$2805,$P$261:$P$2805)</f>
        <v/>
      </c>
      <c r="Q28" s="27">
        <f>SUMPRODUCT($A$261:$A$2805,$N$261:$N$2805,$Q$261:$Q$2805)</f>
        <v/>
      </c>
      <c r="R28" s="27">
        <f>SUMPRODUCT($A$261:$A$2805,$N$261:$N$2805,$R$261:$R$2805)</f>
        <v/>
      </c>
      <c r="S28" s="27">
        <f>SUMPRODUCT($A$261:$A$2805,$N$261:$N$2805,$S$261:$S$2805)</f>
        <v/>
      </c>
      <c r="T28" s="27">
        <f>SUMPRODUCT($A$261:$A$2805,$N$261:$N$2805,$T$261:$T$2805)</f>
        <v/>
      </c>
      <c r="U28" s="27">
        <f>SUMPRODUCT($A$261:$A$2805,$N$261:$N$2805,$U$261:$U$2805)</f>
        <v/>
      </c>
      <c r="V28" s="27">
        <f>SUMPRODUCT($A$261:$A$2805,$N$261:$N$2805,$V$261:$V$2805)</f>
        <v/>
      </c>
      <c r="W28" s="27">
        <f>SUMPRODUCT($A$261:$A$2805,$N$261:$N$2805,$W$261:$W$2805)</f>
        <v/>
      </c>
    </row>
    <row r="29">
      <c r="A29" s="7" t="inlineStr">
        <is>
          <t>beta</t>
        </is>
      </c>
      <c r="B29" s="27">
        <f>SUMPRODUCT($A$261:$A$2805,$O$261:$O$2805,$B$261:$B$2805)</f>
        <v/>
      </c>
      <c r="C29" s="27">
        <f>SUMPRODUCT($A$261:$A$2805,$O$261:$O$2805,$C$261:$C$2805)</f>
        <v/>
      </c>
      <c r="D29" s="27">
        <f>SUMPRODUCT($A$261:$A$2805,$O$261:$O$2805,$D$261:$D$2805)</f>
        <v/>
      </c>
      <c r="E29" s="27">
        <f>SUMPRODUCT($A$261:$A$2805,$O$261:$O$2805,$E$261:$E$2805)</f>
        <v/>
      </c>
      <c r="F29" s="27">
        <f>SUMPRODUCT($A$261:$A$2805,$O$261:$O$2805,$F$261:$F$2805)</f>
        <v/>
      </c>
      <c r="G29" s="27">
        <f>SUMPRODUCT($A$261:$A$2805,$O$261:$O$2805,$G$261:$G$2805)</f>
        <v/>
      </c>
      <c r="H29" s="27">
        <f>SUMPRODUCT($A$261:$A$2805,$O$261:$O$2805,$H$261:$H$2805)</f>
        <v/>
      </c>
      <c r="I29" s="27">
        <f>SUMPRODUCT($A$261:$A$2805,$O$261:$O$2805,$I$261:$I$2805)</f>
        <v/>
      </c>
      <c r="J29" s="27">
        <f>SUMPRODUCT($A$261:$A$2805,$O$261:$O$2805,$J$261:$J$2805)</f>
        <v/>
      </c>
      <c r="K29" s="27">
        <f>SUMPRODUCT($A$261:$A$2805,$O$261:$O$2805,$K$261:$K$2805)</f>
        <v/>
      </c>
      <c r="L29" s="27">
        <f>SUMPRODUCT($A$261:$A$2805,$O$261:$O$2805,$L$261:$L$2805)</f>
        <v/>
      </c>
      <c r="M29" s="27">
        <f>SUMPRODUCT($A$261:$A$2805,$O$261:$O$2805,$M$261:$M$2805)</f>
        <v/>
      </c>
      <c r="N29" s="27">
        <f>SUMPRODUCT($A$261:$A$2805,$O$261:$O$2805,$N$261:$N$2805)</f>
        <v/>
      </c>
      <c r="O29" s="27">
        <f>SUMPRODUCT($A$261:$A$2805,$O$261:$O$2805,$O$261:$O$2805)</f>
        <v/>
      </c>
      <c r="P29" s="27">
        <f>SUMPRODUCT($A$261:$A$2805,$O$261:$O$2805,$P$261:$P$2805)</f>
        <v/>
      </c>
      <c r="Q29" s="27">
        <f>SUMPRODUCT($A$261:$A$2805,$O$261:$O$2805,$Q$261:$Q$2805)</f>
        <v/>
      </c>
      <c r="R29" s="27">
        <f>SUMPRODUCT($A$261:$A$2805,$O$261:$O$2805,$R$261:$R$2805)</f>
        <v/>
      </c>
      <c r="S29" s="27">
        <f>SUMPRODUCT($A$261:$A$2805,$O$261:$O$2805,$S$261:$S$2805)</f>
        <v/>
      </c>
      <c r="T29" s="27">
        <f>SUMPRODUCT($A$261:$A$2805,$O$261:$O$2805,$T$261:$T$2805)</f>
        <v/>
      </c>
      <c r="U29" s="27">
        <f>SUMPRODUCT($A$261:$A$2805,$O$261:$O$2805,$U$261:$U$2805)</f>
        <v/>
      </c>
      <c r="V29" s="27">
        <f>SUMPRODUCT($A$261:$A$2805,$O$261:$O$2805,$V$261:$V$2805)</f>
        <v/>
      </c>
      <c r="W29" s="27">
        <f>SUMPRODUCT($A$261:$A$2805,$O$261:$O$2805,$W$261:$W$2805)</f>
        <v/>
      </c>
    </row>
    <row r="30">
      <c r="A30" s="7" t="inlineStr">
        <is>
          <t>momentum</t>
        </is>
      </c>
      <c r="B30" s="27">
        <f>SUMPRODUCT($A$261:$A$2805,$P$261:$P$2805,$B$261:$B$2805)</f>
        <v/>
      </c>
      <c r="C30" s="27">
        <f>SUMPRODUCT($A$261:$A$2805,$P$261:$P$2805,$C$261:$C$2805)</f>
        <v/>
      </c>
      <c r="D30" s="27">
        <f>SUMPRODUCT($A$261:$A$2805,$P$261:$P$2805,$D$261:$D$2805)</f>
        <v/>
      </c>
      <c r="E30" s="27">
        <f>SUMPRODUCT($A$261:$A$2805,$P$261:$P$2805,$E$261:$E$2805)</f>
        <v/>
      </c>
      <c r="F30" s="27">
        <f>SUMPRODUCT($A$261:$A$2805,$P$261:$P$2805,$F$261:$F$2805)</f>
        <v/>
      </c>
      <c r="G30" s="27">
        <f>SUMPRODUCT($A$261:$A$2805,$P$261:$P$2805,$G$261:$G$2805)</f>
        <v/>
      </c>
      <c r="H30" s="27">
        <f>SUMPRODUCT($A$261:$A$2805,$P$261:$P$2805,$H$261:$H$2805)</f>
        <v/>
      </c>
      <c r="I30" s="27">
        <f>SUMPRODUCT($A$261:$A$2805,$P$261:$P$2805,$I$261:$I$2805)</f>
        <v/>
      </c>
      <c r="J30" s="27">
        <f>SUMPRODUCT($A$261:$A$2805,$P$261:$P$2805,$J$261:$J$2805)</f>
        <v/>
      </c>
      <c r="K30" s="27">
        <f>SUMPRODUCT($A$261:$A$2805,$P$261:$P$2805,$K$261:$K$2805)</f>
        <v/>
      </c>
      <c r="L30" s="27">
        <f>SUMPRODUCT($A$261:$A$2805,$P$261:$P$2805,$L$261:$L$2805)</f>
        <v/>
      </c>
      <c r="M30" s="27">
        <f>SUMPRODUCT($A$261:$A$2805,$P$261:$P$2805,$M$261:$M$2805)</f>
        <v/>
      </c>
      <c r="N30" s="27">
        <f>SUMPRODUCT($A$261:$A$2805,$P$261:$P$2805,$N$261:$N$2805)</f>
        <v/>
      </c>
      <c r="O30" s="27">
        <f>SUMPRODUCT($A$261:$A$2805,$P$261:$P$2805,$O$261:$O$2805)</f>
        <v/>
      </c>
      <c r="P30" s="27">
        <f>SUMPRODUCT($A$261:$A$2805,$P$261:$P$2805,$P$261:$P$2805)</f>
        <v/>
      </c>
      <c r="Q30" s="27">
        <f>SUMPRODUCT($A$261:$A$2805,$P$261:$P$2805,$Q$261:$Q$2805)</f>
        <v/>
      </c>
      <c r="R30" s="27">
        <f>SUMPRODUCT($A$261:$A$2805,$P$261:$P$2805,$R$261:$R$2805)</f>
        <v/>
      </c>
      <c r="S30" s="27">
        <f>SUMPRODUCT($A$261:$A$2805,$P$261:$P$2805,$S$261:$S$2805)</f>
        <v/>
      </c>
      <c r="T30" s="27">
        <f>SUMPRODUCT($A$261:$A$2805,$P$261:$P$2805,$T$261:$T$2805)</f>
        <v/>
      </c>
      <c r="U30" s="27">
        <f>SUMPRODUCT($A$261:$A$2805,$P$261:$P$2805,$U$261:$U$2805)</f>
        <v/>
      </c>
      <c r="V30" s="27">
        <f>SUMPRODUCT($A$261:$A$2805,$P$261:$P$2805,$V$261:$V$2805)</f>
        <v/>
      </c>
      <c r="W30" s="27">
        <f>SUMPRODUCT($A$261:$A$2805,$P$261:$P$2805,$W$261:$W$2805)</f>
        <v/>
      </c>
    </row>
    <row r="31">
      <c r="A31" s="7" t="inlineStr">
        <is>
          <t>residvol</t>
        </is>
      </c>
      <c r="B31" s="27">
        <f>SUMPRODUCT($A$261:$A$2805,$Q$261:$Q$2805,$B$261:$B$2805)</f>
        <v/>
      </c>
      <c r="C31" s="27">
        <f>SUMPRODUCT($A$261:$A$2805,$Q$261:$Q$2805,$C$261:$C$2805)</f>
        <v/>
      </c>
      <c r="D31" s="27">
        <f>SUMPRODUCT($A$261:$A$2805,$Q$261:$Q$2805,$D$261:$D$2805)</f>
        <v/>
      </c>
      <c r="E31" s="27">
        <f>SUMPRODUCT($A$261:$A$2805,$Q$261:$Q$2805,$E$261:$E$2805)</f>
        <v/>
      </c>
      <c r="F31" s="27">
        <f>SUMPRODUCT($A$261:$A$2805,$Q$261:$Q$2805,$F$261:$F$2805)</f>
        <v/>
      </c>
      <c r="G31" s="27">
        <f>SUMPRODUCT($A$261:$A$2805,$Q$261:$Q$2805,$G$261:$G$2805)</f>
        <v/>
      </c>
      <c r="H31" s="27">
        <f>SUMPRODUCT($A$261:$A$2805,$Q$261:$Q$2805,$H$261:$H$2805)</f>
        <v/>
      </c>
      <c r="I31" s="27">
        <f>SUMPRODUCT($A$261:$A$2805,$Q$261:$Q$2805,$I$261:$I$2805)</f>
        <v/>
      </c>
      <c r="J31" s="27">
        <f>SUMPRODUCT($A$261:$A$2805,$Q$261:$Q$2805,$J$261:$J$2805)</f>
        <v/>
      </c>
      <c r="K31" s="27">
        <f>SUMPRODUCT($A$261:$A$2805,$Q$261:$Q$2805,$K$261:$K$2805)</f>
        <v/>
      </c>
      <c r="L31" s="27">
        <f>SUMPRODUCT($A$261:$A$2805,$Q$261:$Q$2805,$L$261:$L$2805)</f>
        <v/>
      </c>
      <c r="M31" s="27">
        <f>SUMPRODUCT($A$261:$A$2805,$Q$261:$Q$2805,$M$261:$M$2805)</f>
        <v/>
      </c>
      <c r="N31" s="27">
        <f>SUMPRODUCT($A$261:$A$2805,$Q$261:$Q$2805,$N$261:$N$2805)</f>
        <v/>
      </c>
      <c r="O31" s="27">
        <f>SUMPRODUCT($A$261:$A$2805,$Q$261:$Q$2805,$O$261:$O$2805)</f>
        <v/>
      </c>
      <c r="P31" s="27">
        <f>SUMPRODUCT($A$261:$A$2805,$Q$261:$Q$2805,$P$261:$P$2805)</f>
        <v/>
      </c>
      <c r="Q31" s="27">
        <f>SUMPRODUCT($A$261:$A$2805,$Q$261:$Q$2805,$Q$261:$Q$2805)</f>
        <v/>
      </c>
      <c r="R31" s="27">
        <f>SUMPRODUCT($A$261:$A$2805,$Q$261:$Q$2805,$R$261:$R$2805)</f>
        <v/>
      </c>
      <c r="S31" s="27">
        <f>SUMPRODUCT($A$261:$A$2805,$Q$261:$Q$2805,$S$261:$S$2805)</f>
        <v/>
      </c>
      <c r="T31" s="27">
        <f>SUMPRODUCT($A$261:$A$2805,$Q$261:$Q$2805,$T$261:$T$2805)</f>
        <v/>
      </c>
      <c r="U31" s="27">
        <f>SUMPRODUCT($A$261:$A$2805,$Q$261:$Q$2805,$U$261:$U$2805)</f>
        <v/>
      </c>
      <c r="V31" s="27">
        <f>SUMPRODUCT($A$261:$A$2805,$Q$261:$Q$2805,$V$261:$V$2805)</f>
        <v/>
      </c>
      <c r="W31" s="27">
        <f>SUMPRODUCT($A$261:$A$2805,$Q$261:$Q$2805,$W$261:$W$2805)</f>
        <v/>
      </c>
    </row>
    <row r="32">
      <c r="A32" s="7" t="inlineStr">
        <is>
          <t>nlsize</t>
        </is>
      </c>
      <c r="B32" s="27">
        <f>SUMPRODUCT($A$261:$A$2805,$R$261:$R$2805,$B$261:$B$2805)</f>
        <v/>
      </c>
      <c r="C32" s="27">
        <f>SUMPRODUCT($A$261:$A$2805,$R$261:$R$2805,$C$261:$C$2805)</f>
        <v/>
      </c>
      <c r="D32" s="27">
        <f>SUMPRODUCT($A$261:$A$2805,$R$261:$R$2805,$D$261:$D$2805)</f>
        <v/>
      </c>
      <c r="E32" s="27">
        <f>SUMPRODUCT($A$261:$A$2805,$R$261:$R$2805,$E$261:$E$2805)</f>
        <v/>
      </c>
      <c r="F32" s="27">
        <f>SUMPRODUCT($A$261:$A$2805,$R$261:$R$2805,$F$261:$F$2805)</f>
        <v/>
      </c>
      <c r="G32" s="27">
        <f>SUMPRODUCT($A$261:$A$2805,$R$261:$R$2805,$G$261:$G$2805)</f>
        <v/>
      </c>
      <c r="H32" s="27">
        <f>SUMPRODUCT($A$261:$A$2805,$R$261:$R$2805,$H$261:$H$2805)</f>
        <v/>
      </c>
      <c r="I32" s="27">
        <f>SUMPRODUCT($A$261:$A$2805,$R$261:$R$2805,$I$261:$I$2805)</f>
        <v/>
      </c>
      <c r="J32" s="27">
        <f>SUMPRODUCT($A$261:$A$2805,$R$261:$R$2805,$J$261:$J$2805)</f>
        <v/>
      </c>
      <c r="K32" s="27">
        <f>SUMPRODUCT($A$261:$A$2805,$R$261:$R$2805,$K$261:$K$2805)</f>
        <v/>
      </c>
      <c r="L32" s="27">
        <f>SUMPRODUCT($A$261:$A$2805,$R$261:$R$2805,$L$261:$L$2805)</f>
        <v/>
      </c>
      <c r="M32" s="27">
        <f>SUMPRODUCT($A$261:$A$2805,$R$261:$R$2805,$M$261:$M$2805)</f>
        <v/>
      </c>
      <c r="N32" s="27">
        <f>SUMPRODUCT($A$261:$A$2805,$R$261:$R$2805,$N$261:$N$2805)</f>
        <v/>
      </c>
      <c r="O32" s="27">
        <f>SUMPRODUCT($A$261:$A$2805,$R$261:$R$2805,$O$261:$O$2805)</f>
        <v/>
      </c>
      <c r="P32" s="27">
        <f>SUMPRODUCT($A$261:$A$2805,$R$261:$R$2805,$P$261:$P$2805)</f>
        <v/>
      </c>
      <c r="Q32" s="27">
        <f>SUMPRODUCT($A$261:$A$2805,$R$261:$R$2805,$Q$261:$Q$2805)</f>
        <v/>
      </c>
      <c r="R32" s="27">
        <f>SUMPRODUCT($A$261:$A$2805,$R$261:$R$2805,$R$261:$R$2805)</f>
        <v/>
      </c>
      <c r="S32" s="27">
        <f>SUMPRODUCT($A$261:$A$2805,$R$261:$R$2805,$S$261:$S$2805)</f>
        <v/>
      </c>
      <c r="T32" s="27">
        <f>SUMPRODUCT($A$261:$A$2805,$R$261:$R$2805,$T$261:$T$2805)</f>
        <v/>
      </c>
      <c r="U32" s="27">
        <f>SUMPRODUCT($A$261:$A$2805,$R$261:$R$2805,$U$261:$U$2805)</f>
        <v/>
      </c>
      <c r="V32" s="27">
        <f>SUMPRODUCT($A$261:$A$2805,$R$261:$R$2805,$V$261:$V$2805)</f>
        <v/>
      </c>
      <c r="W32" s="27">
        <f>SUMPRODUCT($A$261:$A$2805,$R$261:$R$2805,$W$261:$W$2805)</f>
        <v/>
      </c>
    </row>
    <row r="33">
      <c r="A33" s="7" t="inlineStr">
        <is>
          <t>btop</t>
        </is>
      </c>
      <c r="B33" s="27">
        <f>SUMPRODUCT($A$261:$A$2805,$S$261:$S$2805,$B$261:$B$2805)</f>
        <v/>
      </c>
      <c r="C33" s="27">
        <f>SUMPRODUCT($A$261:$A$2805,$S$261:$S$2805,$C$261:$C$2805)</f>
        <v/>
      </c>
      <c r="D33" s="27">
        <f>SUMPRODUCT($A$261:$A$2805,$S$261:$S$2805,$D$261:$D$2805)</f>
        <v/>
      </c>
      <c r="E33" s="27">
        <f>SUMPRODUCT($A$261:$A$2805,$S$261:$S$2805,$E$261:$E$2805)</f>
        <v/>
      </c>
      <c r="F33" s="27">
        <f>SUMPRODUCT($A$261:$A$2805,$S$261:$S$2805,$F$261:$F$2805)</f>
        <v/>
      </c>
      <c r="G33" s="27">
        <f>SUMPRODUCT($A$261:$A$2805,$S$261:$S$2805,$G$261:$G$2805)</f>
        <v/>
      </c>
      <c r="H33" s="27">
        <f>SUMPRODUCT($A$261:$A$2805,$S$261:$S$2805,$H$261:$H$2805)</f>
        <v/>
      </c>
      <c r="I33" s="27">
        <f>SUMPRODUCT($A$261:$A$2805,$S$261:$S$2805,$I$261:$I$2805)</f>
        <v/>
      </c>
      <c r="J33" s="27">
        <f>SUMPRODUCT($A$261:$A$2805,$S$261:$S$2805,$J$261:$J$2805)</f>
        <v/>
      </c>
      <c r="K33" s="27">
        <f>SUMPRODUCT($A$261:$A$2805,$S$261:$S$2805,$K$261:$K$2805)</f>
        <v/>
      </c>
      <c r="L33" s="27">
        <f>SUMPRODUCT($A$261:$A$2805,$S$261:$S$2805,$L$261:$L$2805)</f>
        <v/>
      </c>
      <c r="M33" s="27">
        <f>SUMPRODUCT($A$261:$A$2805,$S$261:$S$2805,$M$261:$M$2805)</f>
        <v/>
      </c>
      <c r="N33" s="27">
        <f>SUMPRODUCT($A$261:$A$2805,$S$261:$S$2805,$N$261:$N$2805)</f>
        <v/>
      </c>
      <c r="O33" s="27">
        <f>SUMPRODUCT($A$261:$A$2805,$S$261:$S$2805,$O$261:$O$2805)</f>
        <v/>
      </c>
      <c r="P33" s="27">
        <f>SUMPRODUCT($A$261:$A$2805,$S$261:$S$2805,$P$261:$P$2805)</f>
        <v/>
      </c>
      <c r="Q33" s="27">
        <f>SUMPRODUCT($A$261:$A$2805,$S$261:$S$2805,$Q$261:$Q$2805)</f>
        <v/>
      </c>
      <c r="R33" s="27">
        <f>SUMPRODUCT($A$261:$A$2805,$S$261:$S$2805,$R$261:$R$2805)</f>
        <v/>
      </c>
      <c r="S33" s="27">
        <f>SUMPRODUCT($A$261:$A$2805,$S$261:$S$2805,$S$261:$S$2805)</f>
        <v/>
      </c>
      <c r="T33" s="27">
        <f>SUMPRODUCT($A$261:$A$2805,$S$261:$S$2805,$T$261:$T$2805)</f>
        <v/>
      </c>
      <c r="U33" s="27">
        <f>SUMPRODUCT($A$261:$A$2805,$S$261:$S$2805,$U$261:$U$2805)</f>
        <v/>
      </c>
      <c r="V33" s="27">
        <f>SUMPRODUCT($A$261:$A$2805,$S$261:$S$2805,$V$261:$V$2805)</f>
        <v/>
      </c>
      <c r="W33" s="27">
        <f>SUMPRODUCT($A$261:$A$2805,$S$261:$S$2805,$W$261:$W$2805)</f>
        <v/>
      </c>
    </row>
    <row r="34">
      <c r="A34" s="7" t="inlineStr">
        <is>
          <t>liquidity</t>
        </is>
      </c>
      <c r="B34" s="27">
        <f>SUMPRODUCT($A$261:$A$2805,$T$261:$T$2805,$B$261:$B$2805)</f>
        <v/>
      </c>
      <c r="C34" s="27">
        <f>SUMPRODUCT($A$261:$A$2805,$T$261:$T$2805,$C$261:$C$2805)</f>
        <v/>
      </c>
      <c r="D34" s="27">
        <f>SUMPRODUCT($A$261:$A$2805,$T$261:$T$2805,$D$261:$D$2805)</f>
        <v/>
      </c>
      <c r="E34" s="27">
        <f>SUMPRODUCT($A$261:$A$2805,$T$261:$T$2805,$E$261:$E$2805)</f>
        <v/>
      </c>
      <c r="F34" s="27">
        <f>SUMPRODUCT($A$261:$A$2805,$T$261:$T$2805,$F$261:$F$2805)</f>
        <v/>
      </c>
      <c r="G34" s="27">
        <f>SUMPRODUCT($A$261:$A$2805,$T$261:$T$2805,$G$261:$G$2805)</f>
        <v/>
      </c>
      <c r="H34" s="27">
        <f>SUMPRODUCT($A$261:$A$2805,$T$261:$T$2805,$H$261:$H$2805)</f>
        <v/>
      </c>
      <c r="I34" s="27">
        <f>SUMPRODUCT($A$261:$A$2805,$T$261:$T$2805,$I$261:$I$2805)</f>
        <v/>
      </c>
      <c r="J34" s="27">
        <f>SUMPRODUCT($A$261:$A$2805,$T$261:$T$2805,$J$261:$J$2805)</f>
        <v/>
      </c>
      <c r="K34" s="27">
        <f>SUMPRODUCT($A$261:$A$2805,$T$261:$T$2805,$K$261:$K$2805)</f>
        <v/>
      </c>
      <c r="L34" s="27">
        <f>SUMPRODUCT($A$261:$A$2805,$T$261:$T$2805,$L$261:$L$2805)</f>
        <v/>
      </c>
      <c r="M34" s="27">
        <f>SUMPRODUCT($A$261:$A$2805,$T$261:$T$2805,$M$261:$M$2805)</f>
        <v/>
      </c>
      <c r="N34" s="27">
        <f>SUMPRODUCT($A$261:$A$2805,$T$261:$T$2805,$N$261:$N$2805)</f>
        <v/>
      </c>
      <c r="O34" s="27">
        <f>SUMPRODUCT($A$261:$A$2805,$T$261:$T$2805,$O$261:$O$2805)</f>
        <v/>
      </c>
      <c r="P34" s="27">
        <f>SUMPRODUCT($A$261:$A$2805,$T$261:$T$2805,$P$261:$P$2805)</f>
        <v/>
      </c>
      <c r="Q34" s="27">
        <f>SUMPRODUCT($A$261:$A$2805,$T$261:$T$2805,$Q$261:$Q$2805)</f>
        <v/>
      </c>
      <c r="R34" s="27">
        <f>SUMPRODUCT($A$261:$A$2805,$T$261:$T$2805,$R$261:$R$2805)</f>
        <v/>
      </c>
      <c r="S34" s="27">
        <f>SUMPRODUCT($A$261:$A$2805,$T$261:$T$2805,$S$261:$S$2805)</f>
        <v/>
      </c>
      <c r="T34" s="27">
        <f>SUMPRODUCT($A$261:$A$2805,$T$261:$T$2805,$T$261:$T$2805)</f>
        <v/>
      </c>
      <c r="U34" s="27">
        <f>SUMPRODUCT($A$261:$A$2805,$T$261:$T$2805,$U$261:$U$2805)</f>
        <v/>
      </c>
      <c r="V34" s="27">
        <f>SUMPRODUCT($A$261:$A$2805,$T$261:$T$2805,$V$261:$V$2805)</f>
        <v/>
      </c>
      <c r="W34" s="27">
        <f>SUMPRODUCT($A$261:$A$2805,$T$261:$T$2805,$W$261:$W$2805)</f>
        <v/>
      </c>
    </row>
    <row r="35">
      <c r="A35" s="7" t="inlineStr">
        <is>
          <t>earnyild</t>
        </is>
      </c>
      <c r="B35" s="27">
        <f>SUMPRODUCT($A$261:$A$2805,$U$261:$U$2805,$B$261:$B$2805)</f>
        <v/>
      </c>
      <c r="C35" s="27">
        <f>SUMPRODUCT($A$261:$A$2805,$U$261:$U$2805,$C$261:$C$2805)</f>
        <v/>
      </c>
      <c r="D35" s="27">
        <f>SUMPRODUCT($A$261:$A$2805,$U$261:$U$2805,$D$261:$D$2805)</f>
        <v/>
      </c>
      <c r="E35" s="27">
        <f>SUMPRODUCT($A$261:$A$2805,$U$261:$U$2805,$E$261:$E$2805)</f>
        <v/>
      </c>
      <c r="F35" s="27">
        <f>SUMPRODUCT($A$261:$A$2805,$U$261:$U$2805,$F$261:$F$2805)</f>
        <v/>
      </c>
      <c r="G35" s="27">
        <f>SUMPRODUCT($A$261:$A$2805,$U$261:$U$2805,$G$261:$G$2805)</f>
        <v/>
      </c>
      <c r="H35" s="27">
        <f>SUMPRODUCT($A$261:$A$2805,$U$261:$U$2805,$H$261:$H$2805)</f>
        <v/>
      </c>
      <c r="I35" s="27">
        <f>SUMPRODUCT($A$261:$A$2805,$U$261:$U$2805,$I$261:$I$2805)</f>
        <v/>
      </c>
      <c r="J35" s="27">
        <f>SUMPRODUCT($A$261:$A$2805,$U$261:$U$2805,$J$261:$J$2805)</f>
        <v/>
      </c>
      <c r="K35" s="27">
        <f>SUMPRODUCT($A$261:$A$2805,$U$261:$U$2805,$K$261:$K$2805)</f>
        <v/>
      </c>
      <c r="L35" s="27">
        <f>SUMPRODUCT($A$261:$A$2805,$U$261:$U$2805,$L$261:$L$2805)</f>
        <v/>
      </c>
      <c r="M35" s="27">
        <f>SUMPRODUCT($A$261:$A$2805,$U$261:$U$2805,$M$261:$M$2805)</f>
        <v/>
      </c>
      <c r="N35" s="27">
        <f>SUMPRODUCT($A$261:$A$2805,$U$261:$U$2805,$N$261:$N$2805)</f>
        <v/>
      </c>
      <c r="O35" s="27">
        <f>SUMPRODUCT($A$261:$A$2805,$U$261:$U$2805,$O$261:$O$2805)</f>
        <v/>
      </c>
      <c r="P35" s="27">
        <f>SUMPRODUCT($A$261:$A$2805,$U$261:$U$2805,$P$261:$P$2805)</f>
        <v/>
      </c>
      <c r="Q35" s="27">
        <f>SUMPRODUCT($A$261:$A$2805,$U$261:$U$2805,$Q$261:$Q$2805)</f>
        <v/>
      </c>
      <c r="R35" s="27">
        <f>SUMPRODUCT($A$261:$A$2805,$U$261:$U$2805,$R$261:$R$2805)</f>
        <v/>
      </c>
      <c r="S35" s="27">
        <f>SUMPRODUCT($A$261:$A$2805,$U$261:$U$2805,$S$261:$S$2805)</f>
        <v/>
      </c>
      <c r="T35" s="27">
        <f>SUMPRODUCT($A$261:$A$2805,$U$261:$U$2805,$T$261:$T$2805)</f>
        <v/>
      </c>
      <c r="U35" s="27">
        <f>SUMPRODUCT($A$261:$A$2805,$U$261:$U$2805,$U$261:$U$2805)</f>
        <v/>
      </c>
      <c r="V35" s="27">
        <f>SUMPRODUCT($A$261:$A$2805,$U$261:$U$2805,$V$261:$V$2805)</f>
        <v/>
      </c>
      <c r="W35" s="27">
        <f>SUMPRODUCT($A$261:$A$2805,$U$261:$U$2805,$W$261:$W$2805)</f>
        <v/>
      </c>
    </row>
    <row r="36">
      <c r="A36" s="7" t="inlineStr">
        <is>
          <t>growth</t>
        </is>
      </c>
      <c r="B36" s="27">
        <f>SUMPRODUCT($A$261:$A$2805,$V$261:$V$2805,$B$261:$B$2805)</f>
        <v/>
      </c>
      <c r="C36" s="27">
        <f>SUMPRODUCT($A$261:$A$2805,$V$261:$V$2805,$C$261:$C$2805)</f>
        <v/>
      </c>
      <c r="D36" s="27">
        <f>SUMPRODUCT($A$261:$A$2805,$V$261:$V$2805,$D$261:$D$2805)</f>
        <v/>
      </c>
      <c r="E36" s="27">
        <f>SUMPRODUCT($A$261:$A$2805,$V$261:$V$2805,$E$261:$E$2805)</f>
        <v/>
      </c>
      <c r="F36" s="27">
        <f>SUMPRODUCT($A$261:$A$2805,$V$261:$V$2805,$F$261:$F$2805)</f>
        <v/>
      </c>
      <c r="G36" s="27">
        <f>SUMPRODUCT($A$261:$A$2805,$V$261:$V$2805,$G$261:$G$2805)</f>
        <v/>
      </c>
      <c r="H36" s="27">
        <f>SUMPRODUCT($A$261:$A$2805,$V$261:$V$2805,$H$261:$H$2805)</f>
        <v/>
      </c>
      <c r="I36" s="27">
        <f>SUMPRODUCT($A$261:$A$2805,$V$261:$V$2805,$I$261:$I$2805)</f>
        <v/>
      </c>
      <c r="J36" s="27">
        <f>SUMPRODUCT($A$261:$A$2805,$V$261:$V$2805,$J$261:$J$2805)</f>
        <v/>
      </c>
      <c r="K36" s="27">
        <f>SUMPRODUCT($A$261:$A$2805,$V$261:$V$2805,$K$261:$K$2805)</f>
        <v/>
      </c>
      <c r="L36" s="27">
        <f>SUMPRODUCT($A$261:$A$2805,$V$261:$V$2805,$L$261:$L$2805)</f>
        <v/>
      </c>
      <c r="M36" s="27">
        <f>SUMPRODUCT($A$261:$A$2805,$V$261:$V$2805,$M$261:$M$2805)</f>
        <v/>
      </c>
      <c r="N36" s="27">
        <f>SUMPRODUCT($A$261:$A$2805,$V$261:$V$2805,$N$261:$N$2805)</f>
        <v/>
      </c>
      <c r="O36" s="27">
        <f>SUMPRODUCT($A$261:$A$2805,$V$261:$V$2805,$O$261:$O$2805)</f>
        <v/>
      </c>
      <c r="P36" s="27">
        <f>SUMPRODUCT($A$261:$A$2805,$V$261:$V$2805,$P$261:$P$2805)</f>
        <v/>
      </c>
      <c r="Q36" s="27">
        <f>SUMPRODUCT($A$261:$A$2805,$V$261:$V$2805,$Q$261:$Q$2805)</f>
        <v/>
      </c>
      <c r="R36" s="27">
        <f>SUMPRODUCT($A$261:$A$2805,$V$261:$V$2805,$R$261:$R$2805)</f>
        <v/>
      </c>
      <c r="S36" s="27">
        <f>SUMPRODUCT($A$261:$A$2805,$V$261:$V$2805,$S$261:$S$2805)</f>
        <v/>
      </c>
      <c r="T36" s="27">
        <f>SUMPRODUCT($A$261:$A$2805,$V$261:$V$2805,$T$261:$T$2805)</f>
        <v/>
      </c>
      <c r="U36" s="27">
        <f>SUMPRODUCT($A$261:$A$2805,$V$261:$V$2805,$U$261:$U$2805)</f>
        <v/>
      </c>
      <c r="V36" s="27">
        <f>SUMPRODUCT($A$261:$A$2805,$V$261:$V$2805,$V$261:$V$2805)</f>
        <v/>
      </c>
      <c r="W36" s="27">
        <f>SUMPRODUCT($A$261:$A$2805,$V$261:$V$2805,$W$261:$W$2805)</f>
        <v/>
      </c>
    </row>
    <row r="37">
      <c r="A37" s="7" t="inlineStr">
        <is>
          <t>leverage</t>
        </is>
      </c>
      <c r="B37" s="27">
        <f>SUMPRODUCT($A$261:$A$2805,$W$261:$W$2805,$B$261:$B$2805)</f>
        <v/>
      </c>
      <c r="C37" s="27">
        <f>SUMPRODUCT($A$261:$A$2805,$W$261:$W$2805,$C$261:$C$2805)</f>
        <v/>
      </c>
      <c r="D37" s="27">
        <f>SUMPRODUCT($A$261:$A$2805,$W$261:$W$2805,$D$261:$D$2805)</f>
        <v/>
      </c>
      <c r="E37" s="27">
        <f>SUMPRODUCT($A$261:$A$2805,$W$261:$W$2805,$E$261:$E$2805)</f>
        <v/>
      </c>
      <c r="F37" s="27">
        <f>SUMPRODUCT($A$261:$A$2805,$W$261:$W$2805,$F$261:$F$2805)</f>
        <v/>
      </c>
      <c r="G37" s="27">
        <f>SUMPRODUCT($A$261:$A$2805,$W$261:$W$2805,$G$261:$G$2805)</f>
        <v/>
      </c>
      <c r="H37" s="27">
        <f>SUMPRODUCT($A$261:$A$2805,$W$261:$W$2805,$H$261:$H$2805)</f>
        <v/>
      </c>
      <c r="I37" s="27">
        <f>SUMPRODUCT($A$261:$A$2805,$W$261:$W$2805,$I$261:$I$2805)</f>
        <v/>
      </c>
      <c r="J37" s="27">
        <f>SUMPRODUCT($A$261:$A$2805,$W$261:$W$2805,$J$261:$J$2805)</f>
        <v/>
      </c>
      <c r="K37" s="27">
        <f>SUMPRODUCT($A$261:$A$2805,$W$261:$W$2805,$K$261:$K$2805)</f>
        <v/>
      </c>
      <c r="L37" s="27">
        <f>SUMPRODUCT($A$261:$A$2805,$W$261:$W$2805,$L$261:$L$2805)</f>
        <v/>
      </c>
      <c r="M37" s="27">
        <f>SUMPRODUCT($A$261:$A$2805,$W$261:$W$2805,$M$261:$M$2805)</f>
        <v/>
      </c>
      <c r="N37" s="27">
        <f>SUMPRODUCT($A$261:$A$2805,$W$261:$W$2805,$N$261:$N$2805)</f>
        <v/>
      </c>
      <c r="O37" s="27">
        <f>SUMPRODUCT($A$261:$A$2805,$W$261:$W$2805,$O$261:$O$2805)</f>
        <v/>
      </c>
      <c r="P37" s="27">
        <f>SUMPRODUCT($A$261:$A$2805,$W$261:$W$2805,$P$261:$P$2805)</f>
        <v/>
      </c>
      <c r="Q37" s="27">
        <f>SUMPRODUCT($A$261:$A$2805,$W$261:$W$2805,$Q$261:$Q$2805)</f>
        <v/>
      </c>
      <c r="R37" s="27">
        <f>SUMPRODUCT($A$261:$A$2805,$W$261:$W$2805,$R$261:$R$2805)</f>
        <v/>
      </c>
      <c r="S37" s="27">
        <f>SUMPRODUCT($A$261:$A$2805,$W$261:$W$2805,$S$261:$S$2805)</f>
        <v/>
      </c>
      <c r="T37" s="27">
        <f>SUMPRODUCT($A$261:$A$2805,$W$261:$W$2805,$T$261:$T$2805)</f>
        <v/>
      </c>
      <c r="U37" s="27">
        <f>SUMPRODUCT($A$261:$A$2805,$W$261:$W$2805,$U$261:$U$2805)</f>
        <v/>
      </c>
      <c r="V37" s="27">
        <f>SUMPRODUCT($A$261:$A$2805,$W$261:$W$2805,$V$261:$V$2805)</f>
        <v/>
      </c>
      <c r="W37" s="27">
        <f>SUMPRODUCT($A$261:$A$2805,$W$261:$W$2805,$W$261:$W$2805)</f>
        <v/>
      </c>
    </row>
    <row r="39">
      <c r="A39" s="9" t="inlineStr">
        <is>
          <t>X'Wy VECTOR (22×1)</t>
        </is>
      </c>
    </row>
    <row r="40">
      <c r="A40" s="7" t="inlineStr">
        <is>
          <t>Factor</t>
        </is>
      </c>
      <c r="B40" s="7" t="inlineStr">
        <is>
          <t>X'Wy</t>
        </is>
      </c>
    </row>
    <row r="41">
      <c r="A41" t="inlineStr">
        <is>
          <t>Country</t>
        </is>
      </c>
      <c r="B41" s="27">
        <f>SUMPRODUCT($A$261:$A$2805,$B$261:$B$2805,$X$261:$X$2805)</f>
        <v/>
      </c>
    </row>
    <row r="42">
      <c r="A42" t="inlineStr">
        <is>
          <t>Communication</t>
        </is>
      </c>
      <c r="B42" s="27">
        <f>SUMPRODUCT($A$261:$A$2805,$C$261:$C$2805,$X$261:$X$2805)</f>
        <v/>
      </c>
    </row>
    <row r="43">
      <c r="A43" t="inlineStr">
        <is>
          <t>Consumer Discretionary</t>
        </is>
      </c>
      <c r="B43" s="27">
        <f>SUMPRODUCT($A$261:$A$2805,$D$261:$D$2805,$X$261:$X$2805)</f>
        <v/>
      </c>
    </row>
    <row r="44">
      <c r="A44" t="inlineStr">
        <is>
          <t>Consumer Staples</t>
        </is>
      </c>
      <c r="B44" s="27">
        <f>SUMPRODUCT($A$261:$A$2805,$E$261:$E$2805,$X$261:$X$2805)</f>
        <v/>
      </c>
    </row>
    <row r="45">
      <c r="A45" t="inlineStr">
        <is>
          <t>Energy</t>
        </is>
      </c>
      <c r="B45" s="27">
        <f>SUMPRODUCT($A$261:$A$2805,$F$261:$F$2805,$X$261:$X$2805)</f>
        <v/>
      </c>
    </row>
    <row r="46">
      <c r="A46" t="inlineStr">
        <is>
          <t>Financials</t>
        </is>
      </c>
      <c r="B46" s="27">
        <f>SUMPRODUCT($A$261:$A$2805,$G$261:$G$2805,$X$261:$X$2805)</f>
        <v/>
      </c>
    </row>
    <row r="47">
      <c r="A47" t="inlineStr">
        <is>
          <t>Health Care</t>
        </is>
      </c>
      <c r="B47" s="27">
        <f>SUMPRODUCT($A$261:$A$2805,$H$261:$H$2805,$X$261:$X$2805)</f>
        <v/>
      </c>
    </row>
    <row r="48">
      <c r="A48" t="inlineStr">
        <is>
          <t>Industrials</t>
        </is>
      </c>
      <c r="B48" s="27">
        <f>SUMPRODUCT($A$261:$A$2805,$I$261:$I$2805,$X$261:$X$2805)</f>
        <v/>
      </c>
    </row>
    <row r="49">
      <c r="A49" t="inlineStr">
        <is>
          <t>Information Technology</t>
        </is>
      </c>
      <c r="B49" s="27">
        <f>SUMPRODUCT($A$261:$A$2805,$J$261:$J$2805,$X$261:$X$2805)</f>
        <v/>
      </c>
    </row>
    <row r="50">
      <c r="A50" t="inlineStr">
        <is>
          <t>Materials</t>
        </is>
      </c>
      <c r="B50" s="27">
        <f>SUMPRODUCT($A$261:$A$2805,$K$261:$K$2805,$X$261:$X$2805)</f>
        <v/>
      </c>
    </row>
    <row r="51">
      <c r="A51" t="inlineStr">
        <is>
          <t>Real Estate</t>
        </is>
      </c>
      <c r="B51" s="27">
        <f>SUMPRODUCT($A$261:$A$2805,$L$261:$L$2805,$X$261:$X$2805)</f>
        <v/>
      </c>
    </row>
    <row r="52">
      <c r="A52" t="inlineStr">
        <is>
          <t>Utilities</t>
        </is>
      </c>
      <c r="B52" s="27">
        <f>SUMPRODUCT($A$261:$A$2805,$M$261:$M$2805,$X$261:$X$2805)</f>
        <v/>
      </c>
    </row>
    <row r="53">
      <c r="A53" t="inlineStr">
        <is>
          <t>size</t>
        </is>
      </c>
      <c r="B53" s="27">
        <f>SUMPRODUCT($A$261:$A$2805,$N$261:$N$2805,$X$261:$X$2805)</f>
        <v/>
      </c>
    </row>
    <row r="54">
      <c r="A54" t="inlineStr">
        <is>
          <t>beta</t>
        </is>
      </c>
      <c r="B54" s="27">
        <f>SUMPRODUCT($A$261:$A$2805,$O$261:$O$2805,$X$261:$X$2805)</f>
        <v/>
      </c>
    </row>
    <row r="55">
      <c r="A55" t="inlineStr">
        <is>
          <t>momentum</t>
        </is>
      </c>
      <c r="B55" s="27">
        <f>SUMPRODUCT($A$261:$A$2805,$P$261:$P$2805,$X$261:$X$2805)</f>
        <v/>
      </c>
    </row>
    <row r="56">
      <c r="A56" t="inlineStr">
        <is>
          <t>residvol</t>
        </is>
      </c>
      <c r="B56" s="27">
        <f>SUMPRODUCT($A$261:$A$2805,$Q$261:$Q$2805,$X$261:$X$2805)</f>
        <v/>
      </c>
    </row>
    <row r="57">
      <c r="A57" t="inlineStr">
        <is>
          <t>nlsize</t>
        </is>
      </c>
      <c r="B57" s="27">
        <f>SUMPRODUCT($A$261:$A$2805,$R$261:$R$2805,$X$261:$X$2805)</f>
        <v/>
      </c>
    </row>
    <row r="58">
      <c r="A58" t="inlineStr">
        <is>
          <t>btop</t>
        </is>
      </c>
      <c r="B58" s="27">
        <f>SUMPRODUCT($A$261:$A$2805,$S$261:$S$2805,$X$261:$X$2805)</f>
        <v/>
      </c>
    </row>
    <row r="59">
      <c r="A59" t="inlineStr">
        <is>
          <t>liquidity</t>
        </is>
      </c>
      <c r="B59" s="27">
        <f>SUMPRODUCT($A$261:$A$2805,$T$261:$T$2805,$X$261:$X$2805)</f>
        <v/>
      </c>
    </row>
    <row r="60">
      <c r="A60" t="inlineStr">
        <is>
          <t>earnyild</t>
        </is>
      </c>
      <c r="B60" s="27">
        <f>SUMPRODUCT($A$261:$A$2805,$U$261:$U$2805,$X$261:$X$2805)</f>
        <v/>
      </c>
    </row>
    <row r="61">
      <c r="A61" t="inlineStr">
        <is>
          <t>growth</t>
        </is>
      </c>
      <c r="B61" s="27">
        <f>SUMPRODUCT($A$261:$A$2805,$V$261:$V$2805,$X$261:$X$2805)</f>
        <v/>
      </c>
    </row>
    <row r="62">
      <c r="A62" t="inlineStr">
        <is>
          <t>leverage</t>
        </is>
      </c>
      <c r="B62" s="27">
        <f>SUMPRODUCT($A$261:$A$2805,$W$261:$W$2805,$X$261:$X$2805)</f>
        <v/>
      </c>
    </row>
    <row r="64">
      <c r="A64" s="9" t="inlineStr">
        <is>
          <t>INDUSTRY CAPITALS</t>
        </is>
      </c>
    </row>
    <row r="65">
      <c r="A65" s="7" t="inlineStr">
        <is>
          <t>Industry</t>
        </is>
      </c>
      <c r="B65" s="7" t="inlineStr">
        <is>
          <t>Market Cap Sum</t>
        </is>
      </c>
    </row>
    <row r="66">
      <c r="A66" t="inlineStr">
        <is>
          <t>Communication</t>
        </is>
      </c>
      <c r="B66" s="28">
        <f>SUMPRODUCT(Universe!H$2:H$2546,Universe!$D$2:$D$2546)</f>
        <v/>
      </c>
    </row>
    <row r="67">
      <c r="A67" t="inlineStr">
        <is>
          <t>Consumer Discretionary</t>
        </is>
      </c>
      <c r="B67" s="28">
        <f>SUMPRODUCT(Universe!I$2:I$2546,Universe!$D$2:$D$2546)</f>
        <v/>
      </c>
    </row>
    <row r="68">
      <c r="A68" t="inlineStr">
        <is>
          <t>Consumer Staples</t>
        </is>
      </c>
      <c r="B68" s="28">
        <f>SUMPRODUCT(Universe!J$2:J$2546,Universe!$D$2:$D$2546)</f>
        <v/>
      </c>
    </row>
    <row r="69">
      <c r="A69" t="inlineStr">
        <is>
          <t>Energy</t>
        </is>
      </c>
      <c r="B69" s="28">
        <f>SUMPRODUCT(Universe!K$2:K$2546,Universe!$D$2:$D$2546)</f>
        <v/>
      </c>
    </row>
    <row r="70">
      <c r="A70" t="inlineStr">
        <is>
          <t>Financials</t>
        </is>
      </c>
      <c r="B70" s="28">
        <f>SUMPRODUCT(Universe!L$2:L$2546,Universe!$D$2:$D$2546)</f>
        <v/>
      </c>
    </row>
    <row r="71">
      <c r="A71" t="inlineStr">
        <is>
          <t>Health Care</t>
        </is>
      </c>
      <c r="B71" s="28">
        <f>SUMPRODUCT(Universe!M$2:M$2546,Universe!$D$2:$D$2546)</f>
        <v/>
      </c>
    </row>
    <row r="72">
      <c r="A72" t="inlineStr">
        <is>
          <t>Industrials</t>
        </is>
      </c>
      <c r="B72" s="28">
        <f>SUMPRODUCT(Universe!N$2:N$2546,Universe!$D$2:$D$2546)</f>
        <v/>
      </c>
    </row>
    <row r="73">
      <c r="A73" t="inlineStr">
        <is>
          <t>Information Technology</t>
        </is>
      </c>
      <c r="B73" s="28">
        <f>SUMPRODUCT(Universe!O$2:O$2546,Universe!$D$2:$D$2546)</f>
        <v/>
      </c>
    </row>
    <row r="74">
      <c r="A74" t="inlineStr">
        <is>
          <t>Materials</t>
        </is>
      </c>
      <c r="B74" s="28">
        <f>SUMPRODUCT(Universe!P$2:P$2546,Universe!$D$2:$D$2546)</f>
        <v/>
      </c>
    </row>
    <row r="75">
      <c r="A75" t="inlineStr">
        <is>
          <t>Real Estate</t>
        </is>
      </c>
      <c r="B75" s="28">
        <f>SUMPRODUCT(Universe!Q$2:Q$2546,Universe!$D$2:$D$2546)</f>
        <v/>
      </c>
    </row>
    <row r="76">
      <c r="A76" t="inlineStr">
        <is>
          <t>Utilities</t>
        </is>
      </c>
      <c r="B76" s="28">
        <f>SUMPRODUCT(Universe!R$2:R$2546,Universe!$D$2:$D$2546)</f>
        <v/>
      </c>
    </row>
    <row r="78">
      <c r="A78" s="9" t="inlineStr">
        <is>
          <t>R TRANSFORMATION MATRIX (22×21)</t>
        </is>
      </c>
    </row>
    <row r="79">
      <c r="B79" s="7" t="inlineStr">
        <is>
          <t>Country</t>
        </is>
      </c>
      <c r="C79" s="7" t="inlineStr">
        <is>
          <t>Communication</t>
        </is>
      </c>
      <c r="D79" s="7" t="inlineStr">
        <is>
          <t>Consumer Discretionary</t>
        </is>
      </c>
      <c r="E79" s="7" t="inlineStr">
        <is>
          <t>Consumer Staples</t>
        </is>
      </c>
      <c r="F79" s="7" t="inlineStr">
        <is>
          <t>Energy</t>
        </is>
      </c>
      <c r="G79" s="7" t="inlineStr">
        <is>
          <t>Financials</t>
        </is>
      </c>
      <c r="H79" s="7" t="inlineStr">
        <is>
          <t>Health Care</t>
        </is>
      </c>
      <c r="I79" s="7" t="inlineStr">
        <is>
          <t>Industrials</t>
        </is>
      </c>
      <c r="J79" s="7" t="inlineStr">
        <is>
          <t>Information Technology</t>
        </is>
      </c>
      <c r="K79" s="7" t="inlineStr">
        <is>
          <t>Materials</t>
        </is>
      </c>
      <c r="L79" s="7" t="inlineStr">
        <is>
          <t>Real Estate</t>
        </is>
      </c>
      <c r="M79" s="7" t="inlineStr">
        <is>
          <t>size</t>
        </is>
      </c>
      <c r="N79" s="7" t="inlineStr">
        <is>
          <t>beta</t>
        </is>
      </c>
      <c r="O79" s="7" t="inlineStr">
        <is>
          <t>momentum</t>
        </is>
      </c>
      <c r="P79" s="7" t="inlineStr">
        <is>
          <t>residvol</t>
        </is>
      </c>
      <c r="Q79" s="7" t="inlineStr">
        <is>
          <t>nlsize</t>
        </is>
      </c>
      <c r="R79" s="7" t="inlineStr">
        <is>
          <t>btop</t>
        </is>
      </c>
      <c r="S79" s="7" t="inlineStr">
        <is>
          <t>liquidity</t>
        </is>
      </c>
      <c r="T79" s="7" t="inlineStr">
        <is>
          <t>earnyild</t>
        </is>
      </c>
      <c r="U79" s="7" t="inlineStr">
        <is>
          <t>growth</t>
        </is>
      </c>
      <c r="V79" s="7" t="inlineStr">
        <is>
          <t>leverage</t>
        </is>
      </c>
    </row>
    <row r="80">
      <c r="A80" s="7" t="inlineStr">
        <is>
          <t>Country</t>
        </is>
      </c>
      <c r="B80" s="2" t="n">
        <v>1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</row>
    <row r="81">
      <c r="A81" s="7" t="inlineStr">
        <is>
          <t>Communication</t>
        </is>
      </c>
      <c r="B81" s="2" t="n">
        <v>0</v>
      </c>
      <c r="C81" s="2" t="n">
        <v>1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</row>
    <row r="82">
      <c r="A82" s="7" t="inlineStr">
        <is>
          <t>Consumer Discretionary</t>
        </is>
      </c>
      <c r="B82" s="2" t="n">
        <v>0</v>
      </c>
      <c r="C82" s="2" t="n">
        <v>0</v>
      </c>
      <c r="D82" s="2" t="n">
        <v>1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</row>
    <row r="83">
      <c r="A83" s="7" t="inlineStr">
        <is>
          <t>Consumer Staples</t>
        </is>
      </c>
      <c r="B83" s="2" t="n">
        <v>0</v>
      </c>
      <c r="C83" s="2" t="n">
        <v>0</v>
      </c>
      <c r="D83" s="2" t="n">
        <v>0</v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</row>
    <row r="84">
      <c r="A84" s="7" t="inlineStr">
        <is>
          <t>Energy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</row>
    <row r="85">
      <c r="A85" s="7" t="inlineStr">
        <is>
          <t>Financials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1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</row>
    <row r="86">
      <c r="A86" s="7" t="inlineStr">
        <is>
          <t>Health Care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1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</row>
    <row r="87">
      <c r="A87" s="7" t="inlineStr">
        <is>
          <t>Industrials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1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</row>
    <row r="88">
      <c r="A88" s="7" t="inlineStr">
        <is>
          <t>Information Technology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</row>
    <row r="89">
      <c r="A89" s="7" t="inlineStr">
        <is>
          <t>Materials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</row>
    <row r="90">
      <c r="A90" s="7" t="inlineStr">
        <is>
          <t>Real Estate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1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</row>
    <row r="91">
      <c r="A91" s="7" t="inlineStr">
        <is>
          <t>Utilities</t>
        </is>
      </c>
      <c r="B91" s="2" t="n">
        <v>0</v>
      </c>
      <c r="C91" s="5">
        <f>-B66/B76</f>
        <v/>
      </c>
      <c r="D91" s="5">
        <f>-B67/B76</f>
        <v/>
      </c>
      <c r="E91" s="5">
        <f>-B68/B76</f>
        <v/>
      </c>
      <c r="F91" s="5">
        <f>-B69/B76</f>
        <v/>
      </c>
      <c r="G91" s="5">
        <f>-B70/B76</f>
        <v/>
      </c>
      <c r="H91" s="5">
        <f>-B71/B76</f>
        <v/>
      </c>
      <c r="I91" s="5">
        <f>-B72/B76</f>
        <v/>
      </c>
      <c r="J91" s="5">
        <f>-B73/B76</f>
        <v/>
      </c>
      <c r="K91" s="5">
        <f>-B74/B76</f>
        <v/>
      </c>
      <c r="L91" s="5">
        <f>-B75/B76</f>
        <v/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</row>
    <row r="92">
      <c r="A92" s="7" t="inlineStr">
        <is>
          <t>size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1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</row>
    <row r="93">
      <c r="A93" s="7" t="inlineStr">
        <is>
          <t>beta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1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</row>
    <row r="94">
      <c r="A94" s="7" t="inlineStr">
        <is>
          <t>momentum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</row>
    <row r="95">
      <c r="A95" s="7" t="inlineStr">
        <is>
          <t>residvol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1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</row>
    <row r="96">
      <c r="A96" s="7" t="inlineStr">
        <is>
          <t>nlsize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</row>
    <row r="97">
      <c r="A97" s="7" t="inlineStr">
        <is>
          <t>btop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0</v>
      </c>
      <c r="V97" s="2" t="n">
        <v>0</v>
      </c>
    </row>
    <row r="98">
      <c r="A98" s="7" t="inlineStr">
        <is>
          <t>liquidity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1</v>
      </c>
      <c r="T98" s="2" t="n">
        <v>0</v>
      </c>
      <c r="U98" s="2" t="n">
        <v>0</v>
      </c>
      <c r="V98" s="2" t="n">
        <v>0</v>
      </c>
    </row>
    <row r="99">
      <c r="A99" s="7" t="inlineStr">
        <is>
          <t>earnyild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1</v>
      </c>
      <c r="U99" s="2" t="n">
        <v>0</v>
      </c>
      <c r="V99" s="2" t="n">
        <v>0</v>
      </c>
    </row>
    <row r="100">
      <c r="A100" s="7" t="inlineStr">
        <is>
          <t>growth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1</v>
      </c>
      <c r="V100" s="2" t="n">
        <v>0</v>
      </c>
    </row>
    <row r="101">
      <c r="A101" s="7" t="inlineStr">
        <is>
          <t>leverage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1</v>
      </c>
    </row>
    <row r="103">
      <c r="A103" s="9" t="inlineStr">
        <is>
          <t>R'X'WX (21×22)</t>
        </is>
      </c>
    </row>
    <row r="104">
      <c r="B104" s="7" t="inlineStr">
        <is>
          <t>Country</t>
        </is>
      </c>
      <c r="C104" s="7" t="inlineStr">
        <is>
          <t>Communication</t>
        </is>
      </c>
      <c r="D104" s="7" t="inlineStr">
        <is>
          <t>Consumer Discretionary</t>
        </is>
      </c>
      <c r="E104" s="7" t="inlineStr">
        <is>
          <t>Consumer Staples</t>
        </is>
      </c>
      <c r="F104" s="7" t="inlineStr">
        <is>
          <t>Energy</t>
        </is>
      </c>
      <c r="G104" s="7" t="inlineStr">
        <is>
          <t>Financials</t>
        </is>
      </c>
      <c r="H104" s="7" t="inlineStr">
        <is>
          <t>Health Care</t>
        </is>
      </c>
      <c r="I104" s="7" t="inlineStr">
        <is>
          <t>Industrials</t>
        </is>
      </c>
      <c r="J104" s="7" t="inlineStr">
        <is>
          <t>Information Technology</t>
        </is>
      </c>
      <c r="K104" s="7" t="inlineStr">
        <is>
          <t>Materials</t>
        </is>
      </c>
      <c r="L104" s="7" t="inlineStr">
        <is>
          <t>Real Estate</t>
        </is>
      </c>
      <c r="M104" s="7" t="inlineStr">
        <is>
          <t>Utilities</t>
        </is>
      </c>
      <c r="N104" s="7" t="inlineStr">
        <is>
          <t>size</t>
        </is>
      </c>
      <c r="O104" s="7" t="inlineStr">
        <is>
          <t>beta</t>
        </is>
      </c>
      <c r="P104" s="7" t="inlineStr">
        <is>
          <t>momentum</t>
        </is>
      </c>
      <c r="Q104" s="7" t="inlineStr">
        <is>
          <t>residvol</t>
        </is>
      </c>
      <c r="R104" s="7" t="inlineStr">
        <is>
          <t>nlsize</t>
        </is>
      </c>
      <c r="S104" s="7" t="inlineStr">
        <is>
          <t>btop</t>
        </is>
      </c>
      <c r="T104" s="7" t="inlineStr">
        <is>
          <t>liquidity</t>
        </is>
      </c>
      <c r="U104" s="7" t="inlineStr">
        <is>
          <t>earnyild</t>
        </is>
      </c>
      <c r="V104" s="7" t="inlineStr">
        <is>
          <t>growth</t>
        </is>
      </c>
      <c r="W104" s="7" t="inlineStr">
        <is>
          <t>leverage</t>
        </is>
      </c>
    </row>
    <row r="105">
      <c r="A105" s="7" t="inlineStr">
        <is>
          <t>Country</t>
        </is>
      </c>
      <c r="B105" s="27">
        <f>SUMPRODUCT($B$80:$B$101,$B$16:$B$37)</f>
        <v/>
      </c>
      <c r="C105" s="27">
        <f>SUMPRODUCT($B$80:$B$101,$C$16:$C$37)</f>
        <v/>
      </c>
      <c r="D105" s="27">
        <f>SUMPRODUCT($B$80:$B$101,$D$16:$D$37)</f>
        <v/>
      </c>
      <c r="E105" s="27">
        <f>SUMPRODUCT($B$80:$B$101,$E$16:$E$37)</f>
        <v/>
      </c>
      <c r="F105" s="27">
        <f>SUMPRODUCT($B$80:$B$101,$F$16:$F$37)</f>
        <v/>
      </c>
      <c r="G105" s="27">
        <f>SUMPRODUCT($B$80:$B$101,$G$16:$G$37)</f>
        <v/>
      </c>
      <c r="H105" s="27">
        <f>SUMPRODUCT($B$80:$B$101,$H$16:$H$37)</f>
        <v/>
      </c>
      <c r="I105" s="27">
        <f>SUMPRODUCT($B$80:$B$101,$I$16:$I$37)</f>
        <v/>
      </c>
      <c r="J105" s="27">
        <f>SUMPRODUCT($B$80:$B$101,$J$16:$J$37)</f>
        <v/>
      </c>
      <c r="K105" s="27">
        <f>SUMPRODUCT($B$80:$B$101,$K$16:$K$37)</f>
        <v/>
      </c>
      <c r="L105" s="27">
        <f>SUMPRODUCT($B$80:$B$101,$L$16:$L$37)</f>
        <v/>
      </c>
      <c r="M105" s="27">
        <f>SUMPRODUCT($B$80:$B$101,$M$16:$M$37)</f>
        <v/>
      </c>
      <c r="N105" s="27">
        <f>SUMPRODUCT($B$80:$B$101,$N$16:$N$37)</f>
        <v/>
      </c>
      <c r="O105" s="27">
        <f>SUMPRODUCT($B$80:$B$101,$O$16:$O$37)</f>
        <v/>
      </c>
      <c r="P105" s="27">
        <f>SUMPRODUCT($B$80:$B$101,$P$16:$P$37)</f>
        <v/>
      </c>
      <c r="Q105" s="27">
        <f>SUMPRODUCT($B$80:$B$101,$Q$16:$Q$37)</f>
        <v/>
      </c>
      <c r="R105" s="27">
        <f>SUMPRODUCT($B$80:$B$101,$R$16:$R$37)</f>
        <v/>
      </c>
      <c r="S105" s="27">
        <f>SUMPRODUCT($B$80:$B$101,$S$16:$S$37)</f>
        <v/>
      </c>
      <c r="T105" s="27">
        <f>SUMPRODUCT($B$80:$B$101,$T$16:$T$37)</f>
        <v/>
      </c>
      <c r="U105" s="27">
        <f>SUMPRODUCT($B$80:$B$101,$U$16:$U$37)</f>
        <v/>
      </c>
      <c r="V105" s="27">
        <f>SUMPRODUCT($B$80:$B$101,$V$16:$V$37)</f>
        <v/>
      </c>
      <c r="W105" s="27">
        <f>SUMPRODUCT($B$80:$B$101,$W$16:$W$37)</f>
        <v/>
      </c>
    </row>
    <row r="106">
      <c r="A106" s="7" t="inlineStr">
        <is>
          <t>Communication</t>
        </is>
      </c>
      <c r="B106" s="27">
        <f>SUMPRODUCT($C$80:$C$101,$B$16:$B$37)</f>
        <v/>
      </c>
      <c r="C106" s="27">
        <f>SUMPRODUCT($C$80:$C$101,$C$16:$C$37)</f>
        <v/>
      </c>
      <c r="D106" s="27">
        <f>SUMPRODUCT($C$80:$C$101,$D$16:$D$37)</f>
        <v/>
      </c>
      <c r="E106" s="27">
        <f>SUMPRODUCT($C$80:$C$101,$E$16:$E$37)</f>
        <v/>
      </c>
      <c r="F106" s="27">
        <f>SUMPRODUCT($C$80:$C$101,$F$16:$F$37)</f>
        <v/>
      </c>
      <c r="G106" s="27">
        <f>SUMPRODUCT($C$80:$C$101,$G$16:$G$37)</f>
        <v/>
      </c>
      <c r="H106" s="27">
        <f>SUMPRODUCT($C$80:$C$101,$H$16:$H$37)</f>
        <v/>
      </c>
      <c r="I106" s="27">
        <f>SUMPRODUCT($C$80:$C$101,$I$16:$I$37)</f>
        <v/>
      </c>
      <c r="J106" s="27">
        <f>SUMPRODUCT($C$80:$C$101,$J$16:$J$37)</f>
        <v/>
      </c>
      <c r="K106" s="27">
        <f>SUMPRODUCT($C$80:$C$101,$K$16:$K$37)</f>
        <v/>
      </c>
      <c r="L106" s="27">
        <f>SUMPRODUCT($C$80:$C$101,$L$16:$L$37)</f>
        <v/>
      </c>
      <c r="M106" s="27">
        <f>SUMPRODUCT($C$80:$C$101,$M$16:$M$37)</f>
        <v/>
      </c>
      <c r="N106" s="27">
        <f>SUMPRODUCT($C$80:$C$101,$N$16:$N$37)</f>
        <v/>
      </c>
      <c r="O106" s="27">
        <f>SUMPRODUCT($C$80:$C$101,$O$16:$O$37)</f>
        <v/>
      </c>
      <c r="P106" s="27">
        <f>SUMPRODUCT($C$80:$C$101,$P$16:$P$37)</f>
        <v/>
      </c>
      <c r="Q106" s="27">
        <f>SUMPRODUCT($C$80:$C$101,$Q$16:$Q$37)</f>
        <v/>
      </c>
      <c r="R106" s="27">
        <f>SUMPRODUCT($C$80:$C$101,$R$16:$R$37)</f>
        <v/>
      </c>
      <c r="S106" s="27">
        <f>SUMPRODUCT($C$80:$C$101,$S$16:$S$37)</f>
        <v/>
      </c>
      <c r="T106" s="27">
        <f>SUMPRODUCT($C$80:$C$101,$T$16:$T$37)</f>
        <v/>
      </c>
      <c r="U106" s="27">
        <f>SUMPRODUCT($C$80:$C$101,$U$16:$U$37)</f>
        <v/>
      </c>
      <c r="V106" s="27">
        <f>SUMPRODUCT($C$80:$C$101,$V$16:$V$37)</f>
        <v/>
      </c>
      <c r="W106" s="27">
        <f>SUMPRODUCT($C$80:$C$101,$W$16:$W$37)</f>
        <v/>
      </c>
    </row>
    <row r="107">
      <c r="A107" s="7" t="inlineStr">
        <is>
          <t>Consumer Discretionary</t>
        </is>
      </c>
      <c r="B107" s="27">
        <f>SUMPRODUCT($D$80:$D$101,$B$16:$B$37)</f>
        <v/>
      </c>
      <c r="C107" s="27">
        <f>SUMPRODUCT($D$80:$D$101,$C$16:$C$37)</f>
        <v/>
      </c>
      <c r="D107" s="27">
        <f>SUMPRODUCT($D$80:$D$101,$D$16:$D$37)</f>
        <v/>
      </c>
      <c r="E107" s="27">
        <f>SUMPRODUCT($D$80:$D$101,$E$16:$E$37)</f>
        <v/>
      </c>
      <c r="F107" s="27">
        <f>SUMPRODUCT($D$80:$D$101,$F$16:$F$37)</f>
        <v/>
      </c>
      <c r="G107" s="27">
        <f>SUMPRODUCT($D$80:$D$101,$G$16:$G$37)</f>
        <v/>
      </c>
      <c r="H107" s="27">
        <f>SUMPRODUCT($D$80:$D$101,$H$16:$H$37)</f>
        <v/>
      </c>
      <c r="I107" s="27">
        <f>SUMPRODUCT($D$80:$D$101,$I$16:$I$37)</f>
        <v/>
      </c>
      <c r="J107" s="27">
        <f>SUMPRODUCT($D$80:$D$101,$J$16:$J$37)</f>
        <v/>
      </c>
      <c r="K107" s="27">
        <f>SUMPRODUCT($D$80:$D$101,$K$16:$K$37)</f>
        <v/>
      </c>
      <c r="L107" s="27">
        <f>SUMPRODUCT($D$80:$D$101,$L$16:$L$37)</f>
        <v/>
      </c>
      <c r="M107" s="27">
        <f>SUMPRODUCT($D$80:$D$101,$M$16:$M$37)</f>
        <v/>
      </c>
      <c r="N107" s="27">
        <f>SUMPRODUCT($D$80:$D$101,$N$16:$N$37)</f>
        <v/>
      </c>
      <c r="O107" s="27">
        <f>SUMPRODUCT($D$80:$D$101,$O$16:$O$37)</f>
        <v/>
      </c>
      <c r="P107" s="27">
        <f>SUMPRODUCT($D$80:$D$101,$P$16:$P$37)</f>
        <v/>
      </c>
      <c r="Q107" s="27">
        <f>SUMPRODUCT($D$80:$D$101,$Q$16:$Q$37)</f>
        <v/>
      </c>
      <c r="R107" s="27">
        <f>SUMPRODUCT($D$80:$D$101,$R$16:$R$37)</f>
        <v/>
      </c>
      <c r="S107" s="27">
        <f>SUMPRODUCT($D$80:$D$101,$S$16:$S$37)</f>
        <v/>
      </c>
      <c r="T107" s="27">
        <f>SUMPRODUCT($D$80:$D$101,$T$16:$T$37)</f>
        <v/>
      </c>
      <c r="U107" s="27">
        <f>SUMPRODUCT($D$80:$D$101,$U$16:$U$37)</f>
        <v/>
      </c>
      <c r="V107" s="27">
        <f>SUMPRODUCT($D$80:$D$101,$V$16:$V$37)</f>
        <v/>
      </c>
      <c r="W107" s="27">
        <f>SUMPRODUCT($D$80:$D$101,$W$16:$W$37)</f>
        <v/>
      </c>
    </row>
    <row r="108">
      <c r="A108" s="7" t="inlineStr">
        <is>
          <t>Consumer Staples</t>
        </is>
      </c>
      <c r="B108" s="27">
        <f>SUMPRODUCT($E$80:$E$101,$B$16:$B$37)</f>
        <v/>
      </c>
      <c r="C108" s="27">
        <f>SUMPRODUCT($E$80:$E$101,$C$16:$C$37)</f>
        <v/>
      </c>
      <c r="D108" s="27">
        <f>SUMPRODUCT($E$80:$E$101,$D$16:$D$37)</f>
        <v/>
      </c>
      <c r="E108" s="27">
        <f>SUMPRODUCT($E$80:$E$101,$E$16:$E$37)</f>
        <v/>
      </c>
      <c r="F108" s="27">
        <f>SUMPRODUCT($E$80:$E$101,$F$16:$F$37)</f>
        <v/>
      </c>
      <c r="G108" s="27">
        <f>SUMPRODUCT($E$80:$E$101,$G$16:$G$37)</f>
        <v/>
      </c>
      <c r="H108" s="27">
        <f>SUMPRODUCT($E$80:$E$101,$H$16:$H$37)</f>
        <v/>
      </c>
      <c r="I108" s="27">
        <f>SUMPRODUCT($E$80:$E$101,$I$16:$I$37)</f>
        <v/>
      </c>
      <c r="J108" s="27">
        <f>SUMPRODUCT($E$80:$E$101,$J$16:$J$37)</f>
        <v/>
      </c>
      <c r="K108" s="27">
        <f>SUMPRODUCT($E$80:$E$101,$K$16:$K$37)</f>
        <v/>
      </c>
      <c r="L108" s="27">
        <f>SUMPRODUCT($E$80:$E$101,$L$16:$L$37)</f>
        <v/>
      </c>
      <c r="M108" s="27">
        <f>SUMPRODUCT($E$80:$E$101,$M$16:$M$37)</f>
        <v/>
      </c>
      <c r="N108" s="27">
        <f>SUMPRODUCT($E$80:$E$101,$N$16:$N$37)</f>
        <v/>
      </c>
      <c r="O108" s="27">
        <f>SUMPRODUCT($E$80:$E$101,$O$16:$O$37)</f>
        <v/>
      </c>
      <c r="P108" s="27">
        <f>SUMPRODUCT($E$80:$E$101,$P$16:$P$37)</f>
        <v/>
      </c>
      <c r="Q108" s="27">
        <f>SUMPRODUCT($E$80:$E$101,$Q$16:$Q$37)</f>
        <v/>
      </c>
      <c r="R108" s="27">
        <f>SUMPRODUCT($E$80:$E$101,$R$16:$R$37)</f>
        <v/>
      </c>
      <c r="S108" s="27">
        <f>SUMPRODUCT($E$80:$E$101,$S$16:$S$37)</f>
        <v/>
      </c>
      <c r="T108" s="27">
        <f>SUMPRODUCT($E$80:$E$101,$T$16:$T$37)</f>
        <v/>
      </c>
      <c r="U108" s="27">
        <f>SUMPRODUCT($E$80:$E$101,$U$16:$U$37)</f>
        <v/>
      </c>
      <c r="V108" s="27">
        <f>SUMPRODUCT($E$80:$E$101,$V$16:$V$37)</f>
        <v/>
      </c>
      <c r="W108" s="27">
        <f>SUMPRODUCT($E$80:$E$101,$W$16:$W$37)</f>
        <v/>
      </c>
    </row>
    <row r="109">
      <c r="A109" s="7" t="inlineStr">
        <is>
          <t>Energy</t>
        </is>
      </c>
      <c r="B109" s="27">
        <f>SUMPRODUCT($F$80:$F$101,$B$16:$B$37)</f>
        <v/>
      </c>
      <c r="C109" s="27">
        <f>SUMPRODUCT($F$80:$F$101,$C$16:$C$37)</f>
        <v/>
      </c>
      <c r="D109" s="27">
        <f>SUMPRODUCT($F$80:$F$101,$D$16:$D$37)</f>
        <v/>
      </c>
      <c r="E109" s="27">
        <f>SUMPRODUCT($F$80:$F$101,$E$16:$E$37)</f>
        <v/>
      </c>
      <c r="F109" s="27">
        <f>SUMPRODUCT($F$80:$F$101,$F$16:$F$37)</f>
        <v/>
      </c>
      <c r="G109" s="27">
        <f>SUMPRODUCT($F$80:$F$101,$G$16:$G$37)</f>
        <v/>
      </c>
      <c r="H109" s="27">
        <f>SUMPRODUCT($F$80:$F$101,$H$16:$H$37)</f>
        <v/>
      </c>
      <c r="I109" s="27">
        <f>SUMPRODUCT($F$80:$F$101,$I$16:$I$37)</f>
        <v/>
      </c>
      <c r="J109" s="27">
        <f>SUMPRODUCT($F$80:$F$101,$J$16:$J$37)</f>
        <v/>
      </c>
      <c r="K109" s="27">
        <f>SUMPRODUCT($F$80:$F$101,$K$16:$K$37)</f>
        <v/>
      </c>
      <c r="L109" s="27">
        <f>SUMPRODUCT($F$80:$F$101,$L$16:$L$37)</f>
        <v/>
      </c>
      <c r="M109" s="27">
        <f>SUMPRODUCT($F$80:$F$101,$M$16:$M$37)</f>
        <v/>
      </c>
      <c r="N109" s="27">
        <f>SUMPRODUCT($F$80:$F$101,$N$16:$N$37)</f>
        <v/>
      </c>
      <c r="O109" s="27">
        <f>SUMPRODUCT($F$80:$F$101,$O$16:$O$37)</f>
        <v/>
      </c>
      <c r="P109" s="27">
        <f>SUMPRODUCT($F$80:$F$101,$P$16:$P$37)</f>
        <v/>
      </c>
      <c r="Q109" s="27">
        <f>SUMPRODUCT($F$80:$F$101,$Q$16:$Q$37)</f>
        <v/>
      </c>
      <c r="R109" s="27">
        <f>SUMPRODUCT($F$80:$F$101,$R$16:$R$37)</f>
        <v/>
      </c>
      <c r="S109" s="27">
        <f>SUMPRODUCT($F$80:$F$101,$S$16:$S$37)</f>
        <v/>
      </c>
      <c r="T109" s="27">
        <f>SUMPRODUCT($F$80:$F$101,$T$16:$T$37)</f>
        <v/>
      </c>
      <c r="U109" s="27">
        <f>SUMPRODUCT($F$80:$F$101,$U$16:$U$37)</f>
        <v/>
      </c>
      <c r="V109" s="27">
        <f>SUMPRODUCT($F$80:$F$101,$V$16:$V$37)</f>
        <v/>
      </c>
      <c r="W109" s="27">
        <f>SUMPRODUCT($F$80:$F$101,$W$16:$W$37)</f>
        <v/>
      </c>
    </row>
    <row r="110">
      <c r="A110" s="7" t="inlineStr">
        <is>
          <t>Financials</t>
        </is>
      </c>
      <c r="B110" s="27">
        <f>SUMPRODUCT($G$80:$G$101,$B$16:$B$37)</f>
        <v/>
      </c>
      <c r="C110" s="27">
        <f>SUMPRODUCT($G$80:$G$101,$C$16:$C$37)</f>
        <v/>
      </c>
      <c r="D110" s="27">
        <f>SUMPRODUCT($G$80:$G$101,$D$16:$D$37)</f>
        <v/>
      </c>
      <c r="E110" s="27">
        <f>SUMPRODUCT($G$80:$G$101,$E$16:$E$37)</f>
        <v/>
      </c>
      <c r="F110" s="27">
        <f>SUMPRODUCT($G$80:$G$101,$F$16:$F$37)</f>
        <v/>
      </c>
      <c r="G110" s="27">
        <f>SUMPRODUCT($G$80:$G$101,$G$16:$G$37)</f>
        <v/>
      </c>
      <c r="H110" s="27">
        <f>SUMPRODUCT($G$80:$G$101,$H$16:$H$37)</f>
        <v/>
      </c>
      <c r="I110" s="27">
        <f>SUMPRODUCT($G$80:$G$101,$I$16:$I$37)</f>
        <v/>
      </c>
      <c r="J110" s="27">
        <f>SUMPRODUCT($G$80:$G$101,$J$16:$J$37)</f>
        <v/>
      </c>
      <c r="K110" s="27">
        <f>SUMPRODUCT($G$80:$G$101,$K$16:$K$37)</f>
        <v/>
      </c>
      <c r="L110" s="27">
        <f>SUMPRODUCT($G$80:$G$101,$L$16:$L$37)</f>
        <v/>
      </c>
      <c r="M110" s="27">
        <f>SUMPRODUCT($G$80:$G$101,$M$16:$M$37)</f>
        <v/>
      </c>
      <c r="N110" s="27">
        <f>SUMPRODUCT($G$80:$G$101,$N$16:$N$37)</f>
        <v/>
      </c>
      <c r="O110" s="27">
        <f>SUMPRODUCT($G$80:$G$101,$O$16:$O$37)</f>
        <v/>
      </c>
      <c r="P110" s="27">
        <f>SUMPRODUCT($G$80:$G$101,$P$16:$P$37)</f>
        <v/>
      </c>
      <c r="Q110" s="27">
        <f>SUMPRODUCT($G$80:$G$101,$Q$16:$Q$37)</f>
        <v/>
      </c>
      <c r="R110" s="27">
        <f>SUMPRODUCT($G$80:$G$101,$R$16:$R$37)</f>
        <v/>
      </c>
      <c r="S110" s="27">
        <f>SUMPRODUCT($G$80:$G$101,$S$16:$S$37)</f>
        <v/>
      </c>
      <c r="T110" s="27">
        <f>SUMPRODUCT($G$80:$G$101,$T$16:$T$37)</f>
        <v/>
      </c>
      <c r="U110" s="27">
        <f>SUMPRODUCT($G$80:$G$101,$U$16:$U$37)</f>
        <v/>
      </c>
      <c r="V110" s="27">
        <f>SUMPRODUCT($G$80:$G$101,$V$16:$V$37)</f>
        <v/>
      </c>
      <c r="W110" s="27">
        <f>SUMPRODUCT($G$80:$G$101,$W$16:$W$37)</f>
        <v/>
      </c>
    </row>
    <row r="111">
      <c r="A111" s="7" t="inlineStr">
        <is>
          <t>Health Care</t>
        </is>
      </c>
      <c r="B111" s="27">
        <f>SUMPRODUCT($H$80:$H$101,$B$16:$B$37)</f>
        <v/>
      </c>
      <c r="C111" s="27">
        <f>SUMPRODUCT($H$80:$H$101,$C$16:$C$37)</f>
        <v/>
      </c>
      <c r="D111" s="27">
        <f>SUMPRODUCT($H$80:$H$101,$D$16:$D$37)</f>
        <v/>
      </c>
      <c r="E111" s="27">
        <f>SUMPRODUCT($H$80:$H$101,$E$16:$E$37)</f>
        <v/>
      </c>
      <c r="F111" s="27">
        <f>SUMPRODUCT($H$80:$H$101,$F$16:$F$37)</f>
        <v/>
      </c>
      <c r="G111" s="27">
        <f>SUMPRODUCT($H$80:$H$101,$G$16:$G$37)</f>
        <v/>
      </c>
      <c r="H111" s="27">
        <f>SUMPRODUCT($H$80:$H$101,$H$16:$H$37)</f>
        <v/>
      </c>
      <c r="I111" s="27">
        <f>SUMPRODUCT($H$80:$H$101,$I$16:$I$37)</f>
        <v/>
      </c>
      <c r="J111" s="27">
        <f>SUMPRODUCT($H$80:$H$101,$J$16:$J$37)</f>
        <v/>
      </c>
      <c r="K111" s="27">
        <f>SUMPRODUCT($H$80:$H$101,$K$16:$K$37)</f>
        <v/>
      </c>
      <c r="L111" s="27">
        <f>SUMPRODUCT($H$80:$H$101,$L$16:$L$37)</f>
        <v/>
      </c>
      <c r="M111" s="27">
        <f>SUMPRODUCT($H$80:$H$101,$M$16:$M$37)</f>
        <v/>
      </c>
      <c r="N111" s="27">
        <f>SUMPRODUCT($H$80:$H$101,$N$16:$N$37)</f>
        <v/>
      </c>
      <c r="O111" s="27">
        <f>SUMPRODUCT($H$80:$H$101,$O$16:$O$37)</f>
        <v/>
      </c>
      <c r="P111" s="27">
        <f>SUMPRODUCT($H$80:$H$101,$P$16:$P$37)</f>
        <v/>
      </c>
      <c r="Q111" s="27">
        <f>SUMPRODUCT($H$80:$H$101,$Q$16:$Q$37)</f>
        <v/>
      </c>
      <c r="R111" s="27">
        <f>SUMPRODUCT($H$80:$H$101,$R$16:$R$37)</f>
        <v/>
      </c>
      <c r="S111" s="27">
        <f>SUMPRODUCT($H$80:$H$101,$S$16:$S$37)</f>
        <v/>
      </c>
      <c r="T111" s="27">
        <f>SUMPRODUCT($H$80:$H$101,$T$16:$T$37)</f>
        <v/>
      </c>
      <c r="U111" s="27">
        <f>SUMPRODUCT($H$80:$H$101,$U$16:$U$37)</f>
        <v/>
      </c>
      <c r="V111" s="27">
        <f>SUMPRODUCT($H$80:$H$101,$V$16:$V$37)</f>
        <v/>
      </c>
      <c r="W111" s="27">
        <f>SUMPRODUCT($H$80:$H$101,$W$16:$W$37)</f>
        <v/>
      </c>
    </row>
    <row r="112">
      <c r="A112" s="7" t="inlineStr">
        <is>
          <t>Industrials</t>
        </is>
      </c>
      <c r="B112" s="27">
        <f>SUMPRODUCT($I$80:$I$101,$B$16:$B$37)</f>
        <v/>
      </c>
      <c r="C112" s="27">
        <f>SUMPRODUCT($I$80:$I$101,$C$16:$C$37)</f>
        <v/>
      </c>
      <c r="D112" s="27">
        <f>SUMPRODUCT($I$80:$I$101,$D$16:$D$37)</f>
        <v/>
      </c>
      <c r="E112" s="27">
        <f>SUMPRODUCT($I$80:$I$101,$E$16:$E$37)</f>
        <v/>
      </c>
      <c r="F112" s="27">
        <f>SUMPRODUCT($I$80:$I$101,$F$16:$F$37)</f>
        <v/>
      </c>
      <c r="G112" s="27">
        <f>SUMPRODUCT($I$80:$I$101,$G$16:$G$37)</f>
        <v/>
      </c>
      <c r="H112" s="27">
        <f>SUMPRODUCT($I$80:$I$101,$H$16:$H$37)</f>
        <v/>
      </c>
      <c r="I112" s="27">
        <f>SUMPRODUCT($I$80:$I$101,$I$16:$I$37)</f>
        <v/>
      </c>
      <c r="J112" s="27">
        <f>SUMPRODUCT($I$80:$I$101,$J$16:$J$37)</f>
        <v/>
      </c>
      <c r="K112" s="27">
        <f>SUMPRODUCT($I$80:$I$101,$K$16:$K$37)</f>
        <v/>
      </c>
      <c r="L112" s="27">
        <f>SUMPRODUCT($I$80:$I$101,$L$16:$L$37)</f>
        <v/>
      </c>
      <c r="M112" s="27">
        <f>SUMPRODUCT($I$80:$I$101,$M$16:$M$37)</f>
        <v/>
      </c>
      <c r="N112" s="27">
        <f>SUMPRODUCT($I$80:$I$101,$N$16:$N$37)</f>
        <v/>
      </c>
      <c r="O112" s="27">
        <f>SUMPRODUCT($I$80:$I$101,$O$16:$O$37)</f>
        <v/>
      </c>
      <c r="P112" s="27">
        <f>SUMPRODUCT($I$80:$I$101,$P$16:$P$37)</f>
        <v/>
      </c>
      <c r="Q112" s="27">
        <f>SUMPRODUCT($I$80:$I$101,$Q$16:$Q$37)</f>
        <v/>
      </c>
      <c r="R112" s="27">
        <f>SUMPRODUCT($I$80:$I$101,$R$16:$R$37)</f>
        <v/>
      </c>
      <c r="S112" s="27">
        <f>SUMPRODUCT($I$80:$I$101,$S$16:$S$37)</f>
        <v/>
      </c>
      <c r="T112" s="27">
        <f>SUMPRODUCT($I$80:$I$101,$T$16:$T$37)</f>
        <v/>
      </c>
      <c r="U112" s="27">
        <f>SUMPRODUCT($I$80:$I$101,$U$16:$U$37)</f>
        <v/>
      </c>
      <c r="V112" s="27">
        <f>SUMPRODUCT($I$80:$I$101,$V$16:$V$37)</f>
        <v/>
      </c>
      <c r="W112" s="27">
        <f>SUMPRODUCT($I$80:$I$101,$W$16:$W$37)</f>
        <v/>
      </c>
    </row>
    <row r="113">
      <c r="A113" s="7" t="inlineStr">
        <is>
          <t>Information Technology</t>
        </is>
      </c>
      <c r="B113" s="27">
        <f>SUMPRODUCT($J$80:$J$101,$B$16:$B$37)</f>
        <v/>
      </c>
      <c r="C113" s="27">
        <f>SUMPRODUCT($J$80:$J$101,$C$16:$C$37)</f>
        <v/>
      </c>
      <c r="D113" s="27">
        <f>SUMPRODUCT($J$80:$J$101,$D$16:$D$37)</f>
        <v/>
      </c>
      <c r="E113" s="27">
        <f>SUMPRODUCT($J$80:$J$101,$E$16:$E$37)</f>
        <v/>
      </c>
      <c r="F113" s="27">
        <f>SUMPRODUCT($J$80:$J$101,$F$16:$F$37)</f>
        <v/>
      </c>
      <c r="G113" s="27">
        <f>SUMPRODUCT($J$80:$J$101,$G$16:$G$37)</f>
        <v/>
      </c>
      <c r="H113" s="27">
        <f>SUMPRODUCT($J$80:$J$101,$H$16:$H$37)</f>
        <v/>
      </c>
      <c r="I113" s="27">
        <f>SUMPRODUCT($J$80:$J$101,$I$16:$I$37)</f>
        <v/>
      </c>
      <c r="J113" s="27">
        <f>SUMPRODUCT($J$80:$J$101,$J$16:$J$37)</f>
        <v/>
      </c>
      <c r="K113" s="27">
        <f>SUMPRODUCT($J$80:$J$101,$K$16:$K$37)</f>
        <v/>
      </c>
      <c r="L113" s="27">
        <f>SUMPRODUCT($J$80:$J$101,$L$16:$L$37)</f>
        <v/>
      </c>
      <c r="M113" s="27">
        <f>SUMPRODUCT($J$80:$J$101,$M$16:$M$37)</f>
        <v/>
      </c>
      <c r="N113" s="27">
        <f>SUMPRODUCT($J$80:$J$101,$N$16:$N$37)</f>
        <v/>
      </c>
      <c r="O113" s="27">
        <f>SUMPRODUCT($J$80:$J$101,$O$16:$O$37)</f>
        <v/>
      </c>
      <c r="P113" s="27">
        <f>SUMPRODUCT($J$80:$J$101,$P$16:$P$37)</f>
        <v/>
      </c>
      <c r="Q113" s="27">
        <f>SUMPRODUCT($J$80:$J$101,$Q$16:$Q$37)</f>
        <v/>
      </c>
      <c r="R113" s="27">
        <f>SUMPRODUCT($J$80:$J$101,$R$16:$R$37)</f>
        <v/>
      </c>
      <c r="S113" s="27">
        <f>SUMPRODUCT($J$80:$J$101,$S$16:$S$37)</f>
        <v/>
      </c>
      <c r="T113" s="27">
        <f>SUMPRODUCT($J$80:$J$101,$T$16:$T$37)</f>
        <v/>
      </c>
      <c r="U113" s="27">
        <f>SUMPRODUCT($J$80:$J$101,$U$16:$U$37)</f>
        <v/>
      </c>
      <c r="V113" s="27">
        <f>SUMPRODUCT($J$80:$J$101,$V$16:$V$37)</f>
        <v/>
      </c>
      <c r="W113" s="27">
        <f>SUMPRODUCT($J$80:$J$101,$W$16:$W$37)</f>
        <v/>
      </c>
    </row>
    <row r="114">
      <c r="A114" s="7" t="inlineStr">
        <is>
          <t>Materials</t>
        </is>
      </c>
      <c r="B114" s="27">
        <f>SUMPRODUCT($K$80:$K$101,$B$16:$B$37)</f>
        <v/>
      </c>
      <c r="C114" s="27">
        <f>SUMPRODUCT($K$80:$K$101,$C$16:$C$37)</f>
        <v/>
      </c>
      <c r="D114" s="27">
        <f>SUMPRODUCT($K$80:$K$101,$D$16:$D$37)</f>
        <v/>
      </c>
      <c r="E114" s="27">
        <f>SUMPRODUCT($K$80:$K$101,$E$16:$E$37)</f>
        <v/>
      </c>
      <c r="F114" s="27">
        <f>SUMPRODUCT($K$80:$K$101,$F$16:$F$37)</f>
        <v/>
      </c>
      <c r="G114" s="27">
        <f>SUMPRODUCT($K$80:$K$101,$G$16:$G$37)</f>
        <v/>
      </c>
      <c r="H114" s="27">
        <f>SUMPRODUCT($K$80:$K$101,$H$16:$H$37)</f>
        <v/>
      </c>
      <c r="I114" s="27">
        <f>SUMPRODUCT($K$80:$K$101,$I$16:$I$37)</f>
        <v/>
      </c>
      <c r="J114" s="27">
        <f>SUMPRODUCT($K$80:$K$101,$J$16:$J$37)</f>
        <v/>
      </c>
      <c r="K114" s="27">
        <f>SUMPRODUCT($K$80:$K$101,$K$16:$K$37)</f>
        <v/>
      </c>
      <c r="L114" s="27">
        <f>SUMPRODUCT($K$80:$K$101,$L$16:$L$37)</f>
        <v/>
      </c>
      <c r="M114" s="27">
        <f>SUMPRODUCT($K$80:$K$101,$M$16:$M$37)</f>
        <v/>
      </c>
      <c r="N114" s="27">
        <f>SUMPRODUCT($K$80:$K$101,$N$16:$N$37)</f>
        <v/>
      </c>
      <c r="O114" s="27">
        <f>SUMPRODUCT($K$80:$K$101,$O$16:$O$37)</f>
        <v/>
      </c>
      <c r="P114" s="27">
        <f>SUMPRODUCT($K$80:$K$101,$P$16:$P$37)</f>
        <v/>
      </c>
      <c r="Q114" s="27">
        <f>SUMPRODUCT($K$80:$K$101,$Q$16:$Q$37)</f>
        <v/>
      </c>
      <c r="R114" s="27">
        <f>SUMPRODUCT($K$80:$K$101,$R$16:$R$37)</f>
        <v/>
      </c>
      <c r="S114" s="27">
        <f>SUMPRODUCT($K$80:$K$101,$S$16:$S$37)</f>
        <v/>
      </c>
      <c r="T114" s="27">
        <f>SUMPRODUCT($K$80:$K$101,$T$16:$T$37)</f>
        <v/>
      </c>
      <c r="U114" s="27">
        <f>SUMPRODUCT($K$80:$K$101,$U$16:$U$37)</f>
        <v/>
      </c>
      <c r="V114" s="27">
        <f>SUMPRODUCT($K$80:$K$101,$V$16:$V$37)</f>
        <v/>
      </c>
      <c r="W114" s="27">
        <f>SUMPRODUCT($K$80:$K$101,$W$16:$W$37)</f>
        <v/>
      </c>
    </row>
    <row r="115">
      <c r="A115" s="7" t="inlineStr">
        <is>
          <t>Real Estate</t>
        </is>
      </c>
      <c r="B115" s="27">
        <f>SUMPRODUCT($L$80:$L$101,$B$16:$B$37)</f>
        <v/>
      </c>
      <c r="C115" s="27">
        <f>SUMPRODUCT($L$80:$L$101,$C$16:$C$37)</f>
        <v/>
      </c>
      <c r="D115" s="27">
        <f>SUMPRODUCT($L$80:$L$101,$D$16:$D$37)</f>
        <v/>
      </c>
      <c r="E115" s="27">
        <f>SUMPRODUCT($L$80:$L$101,$E$16:$E$37)</f>
        <v/>
      </c>
      <c r="F115" s="27">
        <f>SUMPRODUCT($L$80:$L$101,$F$16:$F$37)</f>
        <v/>
      </c>
      <c r="G115" s="27">
        <f>SUMPRODUCT($L$80:$L$101,$G$16:$G$37)</f>
        <v/>
      </c>
      <c r="H115" s="27">
        <f>SUMPRODUCT($L$80:$L$101,$H$16:$H$37)</f>
        <v/>
      </c>
      <c r="I115" s="27">
        <f>SUMPRODUCT($L$80:$L$101,$I$16:$I$37)</f>
        <v/>
      </c>
      <c r="J115" s="27">
        <f>SUMPRODUCT($L$80:$L$101,$J$16:$J$37)</f>
        <v/>
      </c>
      <c r="K115" s="27">
        <f>SUMPRODUCT($L$80:$L$101,$K$16:$K$37)</f>
        <v/>
      </c>
      <c r="L115" s="27">
        <f>SUMPRODUCT($L$80:$L$101,$L$16:$L$37)</f>
        <v/>
      </c>
      <c r="M115" s="27">
        <f>SUMPRODUCT($L$80:$L$101,$M$16:$M$37)</f>
        <v/>
      </c>
      <c r="N115" s="27">
        <f>SUMPRODUCT($L$80:$L$101,$N$16:$N$37)</f>
        <v/>
      </c>
      <c r="O115" s="27">
        <f>SUMPRODUCT($L$80:$L$101,$O$16:$O$37)</f>
        <v/>
      </c>
      <c r="P115" s="27">
        <f>SUMPRODUCT($L$80:$L$101,$P$16:$P$37)</f>
        <v/>
      </c>
      <c r="Q115" s="27">
        <f>SUMPRODUCT($L$80:$L$101,$Q$16:$Q$37)</f>
        <v/>
      </c>
      <c r="R115" s="27">
        <f>SUMPRODUCT($L$80:$L$101,$R$16:$R$37)</f>
        <v/>
      </c>
      <c r="S115" s="27">
        <f>SUMPRODUCT($L$80:$L$101,$S$16:$S$37)</f>
        <v/>
      </c>
      <c r="T115" s="27">
        <f>SUMPRODUCT($L$80:$L$101,$T$16:$T$37)</f>
        <v/>
      </c>
      <c r="U115" s="27">
        <f>SUMPRODUCT($L$80:$L$101,$U$16:$U$37)</f>
        <v/>
      </c>
      <c r="V115" s="27">
        <f>SUMPRODUCT($L$80:$L$101,$V$16:$V$37)</f>
        <v/>
      </c>
      <c r="W115" s="27">
        <f>SUMPRODUCT($L$80:$L$101,$W$16:$W$37)</f>
        <v/>
      </c>
    </row>
    <row r="116">
      <c r="A116" s="7" t="inlineStr">
        <is>
          <t>size</t>
        </is>
      </c>
      <c r="B116" s="27">
        <f>SUMPRODUCT($M$80:$M$101,$B$16:$B$37)</f>
        <v/>
      </c>
      <c r="C116" s="27">
        <f>SUMPRODUCT($M$80:$M$101,$C$16:$C$37)</f>
        <v/>
      </c>
      <c r="D116" s="27">
        <f>SUMPRODUCT($M$80:$M$101,$D$16:$D$37)</f>
        <v/>
      </c>
      <c r="E116" s="27">
        <f>SUMPRODUCT($M$80:$M$101,$E$16:$E$37)</f>
        <v/>
      </c>
      <c r="F116" s="27">
        <f>SUMPRODUCT($M$80:$M$101,$F$16:$F$37)</f>
        <v/>
      </c>
      <c r="G116" s="27">
        <f>SUMPRODUCT($M$80:$M$101,$G$16:$G$37)</f>
        <v/>
      </c>
      <c r="H116" s="27">
        <f>SUMPRODUCT($M$80:$M$101,$H$16:$H$37)</f>
        <v/>
      </c>
      <c r="I116" s="27">
        <f>SUMPRODUCT($M$80:$M$101,$I$16:$I$37)</f>
        <v/>
      </c>
      <c r="J116" s="27">
        <f>SUMPRODUCT($M$80:$M$101,$J$16:$J$37)</f>
        <v/>
      </c>
      <c r="K116" s="27">
        <f>SUMPRODUCT($M$80:$M$101,$K$16:$K$37)</f>
        <v/>
      </c>
      <c r="L116" s="27">
        <f>SUMPRODUCT($M$80:$M$101,$L$16:$L$37)</f>
        <v/>
      </c>
      <c r="M116" s="27">
        <f>SUMPRODUCT($M$80:$M$101,$M$16:$M$37)</f>
        <v/>
      </c>
      <c r="N116" s="27">
        <f>SUMPRODUCT($M$80:$M$101,$N$16:$N$37)</f>
        <v/>
      </c>
      <c r="O116" s="27">
        <f>SUMPRODUCT($M$80:$M$101,$O$16:$O$37)</f>
        <v/>
      </c>
      <c r="P116" s="27">
        <f>SUMPRODUCT($M$80:$M$101,$P$16:$P$37)</f>
        <v/>
      </c>
      <c r="Q116" s="27">
        <f>SUMPRODUCT($M$80:$M$101,$Q$16:$Q$37)</f>
        <v/>
      </c>
      <c r="R116" s="27">
        <f>SUMPRODUCT($M$80:$M$101,$R$16:$R$37)</f>
        <v/>
      </c>
      <c r="S116" s="27">
        <f>SUMPRODUCT($M$80:$M$101,$S$16:$S$37)</f>
        <v/>
      </c>
      <c r="T116" s="27">
        <f>SUMPRODUCT($M$80:$M$101,$T$16:$T$37)</f>
        <v/>
      </c>
      <c r="U116" s="27">
        <f>SUMPRODUCT($M$80:$M$101,$U$16:$U$37)</f>
        <v/>
      </c>
      <c r="V116" s="27">
        <f>SUMPRODUCT($M$80:$M$101,$V$16:$V$37)</f>
        <v/>
      </c>
      <c r="W116" s="27">
        <f>SUMPRODUCT($M$80:$M$101,$W$16:$W$37)</f>
        <v/>
      </c>
    </row>
    <row r="117">
      <c r="A117" s="7" t="inlineStr">
        <is>
          <t>beta</t>
        </is>
      </c>
      <c r="B117" s="27">
        <f>SUMPRODUCT($N$80:$N$101,$B$16:$B$37)</f>
        <v/>
      </c>
      <c r="C117" s="27">
        <f>SUMPRODUCT($N$80:$N$101,$C$16:$C$37)</f>
        <v/>
      </c>
      <c r="D117" s="27">
        <f>SUMPRODUCT($N$80:$N$101,$D$16:$D$37)</f>
        <v/>
      </c>
      <c r="E117" s="27">
        <f>SUMPRODUCT($N$80:$N$101,$E$16:$E$37)</f>
        <v/>
      </c>
      <c r="F117" s="27">
        <f>SUMPRODUCT($N$80:$N$101,$F$16:$F$37)</f>
        <v/>
      </c>
      <c r="G117" s="27">
        <f>SUMPRODUCT($N$80:$N$101,$G$16:$G$37)</f>
        <v/>
      </c>
      <c r="H117" s="27">
        <f>SUMPRODUCT($N$80:$N$101,$H$16:$H$37)</f>
        <v/>
      </c>
      <c r="I117" s="27">
        <f>SUMPRODUCT($N$80:$N$101,$I$16:$I$37)</f>
        <v/>
      </c>
      <c r="J117" s="27">
        <f>SUMPRODUCT($N$80:$N$101,$J$16:$J$37)</f>
        <v/>
      </c>
      <c r="K117" s="27">
        <f>SUMPRODUCT($N$80:$N$101,$K$16:$K$37)</f>
        <v/>
      </c>
      <c r="L117" s="27">
        <f>SUMPRODUCT($N$80:$N$101,$L$16:$L$37)</f>
        <v/>
      </c>
      <c r="M117" s="27">
        <f>SUMPRODUCT($N$80:$N$101,$M$16:$M$37)</f>
        <v/>
      </c>
      <c r="N117" s="27">
        <f>SUMPRODUCT($N$80:$N$101,$N$16:$N$37)</f>
        <v/>
      </c>
      <c r="O117" s="27">
        <f>SUMPRODUCT($N$80:$N$101,$O$16:$O$37)</f>
        <v/>
      </c>
      <c r="P117" s="27">
        <f>SUMPRODUCT($N$80:$N$101,$P$16:$P$37)</f>
        <v/>
      </c>
      <c r="Q117" s="27">
        <f>SUMPRODUCT($N$80:$N$101,$Q$16:$Q$37)</f>
        <v/>
      </c>
      <c r="R117" s="27">
        <f>SUMPRODUCT($N$80:$N$101,$R$16:$R$37)</f>
        <v/>
      </c>
      <c r="S117" s="27">
        <f>SUMPRODUCT($N$80:$N$101,$S$16:$S$37)</f>
        <v/>
      </c>
      <c r="T117" s="27">
        <f>SUMPRODUCT($N$80:$N$101,$T$16:$T$37)</f>
        <v/>
      </c>
      <c r="U117" s="27">
        <f>SUMPRODUCT($N$80:$N$101,$U$16:$U$37)</f>
        <v/>
      </c>
      <c r="V117" s="27">
        <f>SUMPRODUCT($N$80:$N$101,$V$16:$V$37)</f>
        <v/>
      </c>
      <c r="W117" s="27">
        <f>SUMPRODUCT($N$80:$N$101,$W$16:$W$37)</f>
        <v/>
      </c>
    </row>
    <row r="118">
      <c r="A118" s="7" t="inlineStr">
        <is>
          <t>momentum</t>
        </is>
      </c>
      <c r="B118" s="27">
        <f>SUMPRODUCT($O$80:$O$101,$B$16:$B$37)</f>
        <v/>
      </c>
      <c r="C118" s="27">
        <f>SUMPRODUCT($O$80:$O$101,$C$16:$C$37)</f>
        <v/>
      </c>
      <c r="D118" s="27">
        <f>SUMPRODUCT($O$80:$O$101,$D$16:$D$37)</f>
        <v/>
      </c>
      <c r="E118" s="27">
        <f>SUMPRODUCT($O$80:$O$101,$E$16:$E$37)</f>
        <v/>
      </c>
      <c r="F118" s="27">
        <f>SUMPRODUCT($O$80:$O$101,$F$16:$F$37)</f>
        <v/>
      </c>
      <c r="G118" s="27">
        <f>SUMPRODUCT($O$80:$O$101,$G$16:$G$37)</f>
        <v/>
      </c>
      <c r="H118" s="27">
        <f>SUMPRODUCT($O$80:$O$101,$H$16:$H$37)</f>
        <v/>
      </c>
      <c r="I118" s="27">
        <f>SUMPRODUCT($O$80:$O$101,$I$16:$I$37)</f>
        <v/>
      </c>
      <c r="J118" s="27">
        <f>SUMPRODUCT($O$80:$O$101,$J$16:$J$37)</f>
        <v/>
      </c>
      <c r="K118" s="27">
        <f>SUMPRODUCT($O$80:$O$101,$K$16:$K$37)</f>
        <v/>
      </c>
      <c r="L118" s="27">
        <f>SUMPRODUCT($O$80:$O$101,$L$16:$L$37)</f>
        <v/>
      </c>
      <c r="M118" s="27">
        <f>SUMPRODUCT($O$80:$O$101,$M$16:$M$37)</f>
        <v/>
      </c>
      <c r="N118" s="27">
        <f>SUMPRODUCT($O$80:$O$101,$N$16:$N$37)</f>
        <v/>
      </c>
      <c r="O118" s="27">
        <f>SUMPRODUCT($O$80:$O$101,$O$16:$O$37)</f>
        <v/>
      </c>
      <c r="P118" s="27">
        <f>SUMPRODUCT($O$80:$O$101,$P$16:$P$37)</f>
        <v/>
      </c>
      <c r="Q118" s="27">
        <f>SUMPRODUCT($O$80:$O$101,$Q$16:$Q$37)</f>
        <v/>
      </c>
      <c r="R118" s="27">
        <f>SUMPRODUCT($O$80:$O$101,$R$16:$R$37)</f>
        <v/>
      </c>
      <c r="S118" s="27">
        <f>SUMPRODUCT($O$80:$O$101,$S$16:$S$37)</f>
        <v/>
      </c>
      <c r="T118" s="27">
        <f>SUMPRODUCT($O$80:$O$101,$T$16:$T$37)</f>
        <v/>
      </c>
      <c r="U118" s="27">
        <f>SUMPRODUCT($O$80:$O$101,$U$16:$U$37)</f>
        <v/>
      </c>
      <c r="V118" s="27">
        <f>SUMPRODUCT($O$80:$O$101,$V$16:$V$37)</f>
        <v/>
      </c>
      <c r="W118" s="27">
        <f>SUMPRODUCT($O$80:$O$101,$W$16:$W$37)</f>
        <v/>
      </c>
    </row>
    <row r="119">
      <c r="A119" s="7" t="inlineStr">
        <is>
          <t>residvol</t>
        </is>
      </c>
      <c r="B119" s="27">
        <f>SUMPRODUCT($P$80:$P$101,$B$16:$B$37)</f>
        <v/>
      </c>
      <c r="C119" s="27">
        <f>SUMPRODUCT($P$80:$P$101,$C$16:$C$37)</f>
        <v/>
      </c>
      <c r="D119" s="27">
        <f>SUMPRODUCT($P$80:$P$101,$D$16:$D$37)</f>
        <v/>
      </c>
      <c r="E119" s="27">
        <f>SUMPRODUCT($P$80:$P$101,$E$16:$E$37)</f>
        <v/>
      </c>
      <c r="F119" s="27">
        <f>SUMPRODUCT($P$80:$P$101,$F$16:$F$37)</f>
        <v/>
      </c>
      <c r="G119" s="27">
        <f>SUMPRODUCT($P$80:$P$101,$G$16:$G$37)</f>
        <v/>
      </c>
      <c r="H119" s="27">
        <f>SUMPRODUCT($P$80:$P$101,$H$16:$H$37)</f>
        <v/>
      </c>
      <c r="I119" s="27">
        <f>SUMPRODUCT($P$80:$P$101,$I$16:$I$37)</f>
        <v/>
      </c>
      <c r="J119" s="27">
        <f>SUMPRODUCT($P$80:$P$101,$J$16:$J$37)</f>
        <v/>
      </c>
      <c r="K119" s="27">
        <f>SUMPRODUCT($P$80:$P$101,$K$16:$K$37)</f>
        <v/>
      </c>
      <c r="L119" s="27">
        <f>SUMPRODUCT($P$80:$P$101,$L$16:$L$37)</f>
        <v/>
      </c>
      <c r="M119" s="27">
        <f>SUMPRODUCT($P$80:$P$101,$M$16:$M$37)</f>
        <v/>
      </c>
      <c r="N119" s="27">
        <f>SUMPRODUCT($P$80:$P$101,$N$16:$N$37)</f>
        <v/>
      </c>
      <c r="O119" s="27">
        <f>SUMPRODUCT($P$80:$P$101,$O$16:$O$37)</f>
        <v/>
      </c>
      <c r="P119" s="27">
        <f>SUMPRODUCT($P$80:$P$101,$P$16:$P$37)</f>
        <v/>
      </c>
      <c r="Q119" s="27">
        <f>SUMPRODUCT($P$80:$P$101,$Q$16:$Q$37)</f>
        <v/>
      </c>
      <c r="R119" s="27">
        <f>SUMPRODUCT($P$80:$P$101,$R$16:$R$37)</f>
        <v/>
      </c>
      <c r="S119" s="27">
        <f>SUMPRODUCT($P$80:$P$101,$S$16:$S$37)</f>
        <v/>
      </c>
      <c r="T119" s="27">
        <f>SUMPRODUCT($P$80:$P$101,$T$16:$T$37)</f>
        <v/>
      </c>
      <c r="U119" s="27">
        <f>SUMPRODUCT($P$80:$P$101,$U$16:$U$37)</f>
        <v/>
      </c>
      <c r="V119" s="27">
        <f>SUMPRODUCT($P$80:$P$101,$V$16:$V$37)</f>
        <v/>
      </c>
      <c r="W119" s="27">
        <f>SUMPRODUCT($P$80:$P$101,$W$16:$W$37)</f>
        <v/>
      </c>
    </row>
    <row r="120">
      <c r="A120" s="7" t="inlineStr">
        <is>
          <t>nlsize</t>
        </is>
      </c>
      <c r="B120" s="27">
        <f>SUMPRODUCT($Q$80:$Q$101,$B$16:$B$37)</f>
        <v/>
      </c>
      <c r="C120" s="27">
        <f>SUMPRODUCT($Q$80:$Q$101,$C$16:$C$37)</f>
        <v/>
      </c>
      <c r="D120" s="27">
        <f>SUMPRODUCT($Q$80:$Q$101,$D$16:$D$37)</f>
        <v/>
      </c>
      <c r="E120" s="27">
        <f>SUMPRODUCT($Q$80:$Q$101,$E$16:$E$37)</f>
        <v/>
      </c>
      <c r="F120" s="27">
        <f>SUMPRODUCT($Q$80:$Q$101,$F$16:$F$37)</f>
        <v/>
      </c>
      <c r="G120" s="27">
        <f>SUMPRODUCT($Q$80:$Q$101,$G$16:$G$37)</f>
        <v/>
      </c>
      <c r="H120" s="27">
        <f>SUMPRODUCT($Q$80:$Q$101,$H$16:$H$37)</f>
        <v/>
      </c>
      <c r="I120" s="27">
        <f>SUMPRODUCT($Q$80:$Q$101,$I$16:$I$37)</f>
        <v/>
      </c>
      <c r="J120" s="27">
        <f>SUMPRODUCT($Q$80:$Q$101,$J$16:$J$37)</f>
        <v/>
      </c>
      <c r="K120" s="27">
        <f>SUMPRODUCT($Q$80:$Q$101,$K$16:$K$37)</f>
        <v/>
      </c>
      <c r="L120" s="27">
        <f>SUMPRODUCT($Q$80:$Q$101,$L$16:$L$37)</f>
        <v/>
      </c>
      <c r="M120" s="27">
        <f>SUMPRODUCT($Q$80:$Q$101,$M$16:$M$37)</f>
        <v/>
      </c>
      <c r="N120" s="27">
        <f>SUMPRODUCT($Q$80:$Q$101,$N$16:$N$37)</f>
        <v/>
      </c>
      <c r="O120" s="27">
        <f>SUMPRODUCT($Q$80:$Q$101,$O$16:$O$37)</f>
        <v/>
      </c>
      <c r="P120" s="27">
        <f>SUMPRODUCT($Q$80:$Q$101,$P$16:$P$37)</f>
        <v/>
      </c>
      <c r="Q120" s="27">
        <f>SUMPRODUCT($Q$80:$Q$101,$Q$16:$Q$37)</f>
        <v/>
      </c>
      <c r="R120" s="27">
        <f>SUMPRODUCT($Q$80:$Q$101,$R$16:$R$37)</f>
        <v/>
      </c>
      <c r="S120" s="27">
        <f>SUMPRODUCT($Q$80:$Q$101,$S$16:$S$37)</f>
        <v/>
      </c>
      <c r="T120" s="27">
        <f>SUMPRODUCT($Q$80:$Q$101,$T$16:$T$37)</f>
        <v/>
      </c>
      <c r="U120" s="27">
        <f>SUMPRODUCT($Q$80:$Q$101,$U$16:$U$37)</f>
        <v/>
      </c>
      <c r="V120" s="27">
        <f>SUMPRODUCT($Q$80:$Q$101,$V$16:$V$37)</f>
        <v/>
      </c>
      <c r="W120" s="27">
        <f>SUMPRODUCT($Q$80:$Q$101,$W$16:$W$37)</f>
        <v/>
      </c>
    </row>
    <row r="121">
      <c r="A121" s="7" t="inlineStr">
        <is>
          <t>btop</t>
        </is>
      </c>
      <c r="B121" s="27">
        <f>SUMPRODUCT($R$80:$R$101,$B$16:$B$37)</f>
        <v/>
      </c>
      <c r="C121" s="27">
        <f>SUMPRODUCT($R$80:$R$101,$C$16:$C$37)</f>
        <v/>
      </c>
      <c r="D121" s="27">
        <f>SUMPRODUCT($R$80:$R$101,$D$16:$D$37)</f>
        <v/>
      </c>
      <c r="E121" s="27">
        <f>SUMPRODUCT($R$80:$R$101,$E$16:$E$37)</f>
        <v/>
      </c>
      <c r="F121" s="27">
        <f>SUMPRODUCT($R$80:$R$101,$F$16:$F$37)</f>
        <v/>
      </c>
      <c r="G121" s="27">
        <f>SUMPRODUCT($R$80:$R$101,$G$16:$G$37)</f>
        <v/>
      </c>
      <c r="H121" s="27">
        <f>SUMPRODUCT($R$80:$R$101,$H$16:$H$37)</f>
        <v/>
      </c>
      <c r="I121" s="27">
        <f>SUMPRODUCT($R$80:$R$101,$I$16:$I$37)</f>
        <v/>
      </c>
      <c r="J121" s="27">
        <f>SUMPRODUCT($R$80:$R$101,$J$16:$J$37)</f>
        <v/>
      </c>
      <c r="K121" s="27">
        <f>SUMPRODUCT($R$80:$R$101,$K$16:$K$37)</f>
        <v/>
      </c>
      <c r="L121" s="27">
        <f>SUMPRODUCT($R$80:$R$101,$L$16:$L$37)</f>
        <v/>
      </c>
      <c r="M121" s="27">
        <f>SUMPRODUCT($R$80:$R$101,$M$16:$M$37)</f>
        <v/>
      </c>
      <c r="N121" s="27">
        <f>SUMPRODUCT($R$80:$R$101,$N$16:$N$37)</f>
        <v/>
      </c>
      <c r="O121" s="27">
        <f>SUMPRODUCT($R$80:$R$101,$O$16:$O$37)</f>
        <v/>
      </c>
      <c r="P121" s="27">
        <f>SUMPRODUCT($R$80:$R$101,$P$16:$P$37)</f>
        <v/>
      </c>
      <c r="Q121" s="27">
        <f>SUMPRODUCT($R$80:$R$101,$Q$16:$Q$37)</f>
        <v/>
      </c>
      <c r="R121" s="27">
        <f>SUMPRODUCT($R$80:$R$101,$R$16:$R$37)</f>
        <v/>
      </c>
      <c r="S121" s="27">
        <f>SUMPRODUCT($R$80:$R$101,$S$16:$S$37)</f>
        <v/>
      </c>
      <c r="T121" s="27">
        <f>SUMPRODUCT($R$80:$R$101,$T$16:$T$37)</f>
        <v/>
      </c>
      <c r="U121" s="27">
        <f>SUMPRODUCT($R$80:$R$101,$U$16:$U$37)</f>
        <v/>
      </c>
      <c r="V121" s="27">
        <f>SUMPRODUCT($R$80:$R$101,$V$16:$V$37)</f>
        <v/>
      </c>
      <c r="W121" s="27">
        <f>SUMPRODUCT($R$80:$R$101,$W$16:$W$37)</f>
        <v/>
      </c>
    </row>
    <row r="122">
      <c r="A122" s="7" t="inlineStr">
        <is>
          <t>liquidity</t>
        </is>
      </c>
      <c r="B122" s="27">
        <f>SUMPRODUCT($S$80:$S$101,$B$16:$B$37)</f>
        <v/>
      </c>
      <c r="C122" s="27">
        <f>SUMPRODUCT($S$80:$S$101,$C$16:$C$37)</f>
        <v/>
      </c>
      <c r="D122" s="27">
        <f>SUMPRODUCT($S$80:$S$101,$D$16:$D$37)</f>
        <v/>
      </c>
      <c r="E122" s="27">
        <f>SUMPRODUCT($S$80:$S$101,$E$16:$E$37)</f>
        <v/>
      </c>
      <c r="F122" s="27">
        <f>SUMPRODUCT($S$80:$S$101,$F$16:$F$37)</f>
        <v/>
      </c>
      <c r="G122" s="27">
        <f>SUMPRODUCT($S$80:$S$101,$G$16:$G$37)</f>
        <v/>
      </c>
      <c r="H122" s="27">
        <f>SUMPRODUCT($S$80:$S$101,$H$16:$H$37)</f>
        <v/>
      </c>
      <c r="I122" s="27">
        <f>SUMPRODUCT($S$80:$S$101,$I$16:$I$37)</f>
        <v/>
      </c>
      <c r="J122" s="27">
        <f>SUMPRODUCT($S$80:$S$101,$J$16:$J$37)</f>
        <v/>
      </c>
      <c r="K122" s="27">
        <f>SUMPRODUCT($S$80:$S$101,$K$16:$K$37)</f>
        <v/>
      </c>
      <c r="L122" s="27">
        <f>SUMPRODUCT($S$80:$S$101,$L$16:$L$37)</f>
        <v/>
      </c>
      <c r="M122" s="27">
        <f>SUMPRODUCT($S$80:$S$101,$M$16:$M$37)</f>
        <v/>
      </c>
      <c r="N122" s="27">
        <f>SUMPRODUCT($S$80:$S$101,$N$16:$N$37)</f>
        <v/>
      </c>
      <c r="O122" s="27">
        <f>SUMPRODUCT($S$80:$S$101,$O$16:$O$37)</f>
        <v/>
      </c>
      <c r="P122" s="27">
        <f>SUMPRODUCT($S$80:$S$101,$P$16:$P$37)</f>
        <v/>
      </c>
      <c r="Q122" s="27">
        <f>SUMPRODUCT($S$80:$S$101,$Q$16:$Q$37)</f>
        <v/>
      </c>
      <c r="R122" s="27">
        <f>SUMPRODUCT($S$80:$S$101,$R$16:$R$37)</f>
        <v/>
      </c>
      <c r="S122" s="27">
        <f>SUMPRODUCT($S$80:$S$101,$S$16:$S$37)</f>
        <v/>
      </c>
      <c r="T122" s="27">
        <f>SUMPRODUCT($S$80:$S$101,$T$16:$T$37)</f>
        <v/>
      </c>
      <c r="U122" s="27">
        <f>SUMPRODUCT($S$80:$S$101,$U$16:$U$37)</f>
        <v/>
      </c>
      <c r="V122" s="27">
        <f>SUMPRODUCT($S$80:$S$101,$V$16:$V$37)</f>
        <v/>
      </c>
      <c r="W122" s="27">
        <f>SUMPRODUCT($S$80:$S$101,$W$16:$W$37)</f>
        <v/>
      </c>
    </row>
    <row r="123">
      <c r="A123" s="7" t="inlineStr">
        <is>
          <t>earnyild</t>
        </is>
      </c>
      <c r="B123" s="27">
        <f>SUMPRODUCT($T$80:$T$101,$B$16:$B$37)</f>
        <v/>
      </c>
      <c r="C123" s="27">
        <f>SUMPRODUCT($T$80:$T$101,$C$16:$C$37)</f>
        <v/>
      </c>
      <c r="D123" s="27">
        <f>SUMPRODUCT($T$80:$T$101,$D$16:$D$37)</f>
        <v/>
      </c>
      <c r="E123" s="27">
        <f>SUMPRODUCT($T$80:$T$101,$E$16:$E$37)</f>
        <v/>
      </c>
      <c r="F123" s="27">
        <f>SUMPRODUCT($T$80:$T$101,$F$16:$F$37)</f>
        <v/>
      </c>
      <c r="G123" s="27">
        <f>SUMPRODUCT($T$80:$T$101,$G$16:$G$37)</f>
        <v/>
      </c>
      <c r="H123" s="27">
        <f>SUMPRODUCT($T$80:$T$101,$H$16:$H$37)</f>
        <v/>
      </c>
      <c r="I123" s="27">
        <f>SUMPRODUCT($T$80:$T$101,$I$16:$I$37)</f>
        <v/>
      </c>
      <c r="J123" s="27">
        <f>SUMPRODUCT($T$80:$T$101,$J$16:$J$37)</f>
        <v/>
      </c>
      <c r="K123" s="27">
        <f>SUMPRODUCT($T$80:$T$101,$K$16:$K$37)</f>
        <v/>
      </c>
      <c r="L123" s="27">
        <f>SUMPRODUCT($T$80:$T$101,$L$16:$L$37)</f>
        <v/>
      </c>
      <c r="M123" s="27">
        <f>SUMPRODUCT($T$80:$T$101,$M$16:$M$37)</f>
        <v/>
      </c>
      <c r="N123" s="27">
        <f>SUMPRODUCT($T$80:$T$101,$N$16:$N$37)</f>
        <v/>
      </c>
      <c r="O123" s="27">
        <f>SUMPRODUCT($T$80:$T$101,$O$16:$O$37)</f>
        <v/>
      </c>
      <c r="P123" s="27">
        <f>SUMPRODUCT($T$80:$T$101,$P$16:$P$37)</f>
        <v/>
      </c>
      <c r="Q123" s="27">
        <f>SUMPRODUCT($T$80:$T$101,$Q$16:$Q$37)</f>
        <v/>
      </c>
      <c r="R123" s="27">
        <f>SUMPRODUCT($T$80:$T$101,$R$16:$R$37)</f>
        <v/>
      </c>
      <c r="S123" s="27">
        <f>SUMPRODUCT($T$80:$T$101,$S$16:$S$37)</f>
        <v/>
      </c>
      <c r="T123" s="27">
        <f>SUMPRODUCT($T$80:$T$101,$T$16:$T$37)</f>
        <v/>
      </c>
      <c r="U123" s="27">
        <f>SUMPRODUCT($T$80:$T$101,$U$16:$U$37)</f>
        <v/>
      </c>
      <c r="V123" s="27">
        <f>SUMPRODUCT($T$80:$T$101,$V$16:$V$37)</f>
        <v/>
      </c>
      <c r="W123" s="27">
        <f>SUMPRODUCT($T$80:$T$101,$W$16:$W$37)</f>
        <v/>
      </c>
    </row>
    <row r="124">
      <c r="A124" s="7" t="inlineStr">
        <is>
          <t>growth</t>
        </is>
      </c>
      <c r="B124" s="27">
        <f>SUMPRODUCT($U$80:$U$101,$B$16:$B$37)</f>
        <v/>
      </c>
      <c r="C124" s="27">
        <f>SUMPRODUCT($U$80:$U$101,$C$16:$C$37)</f>
        <v/>
      </c>
      <c r="D124" s="27">
        <f>SUMPRODUCT($U$80:$U$101,$D$16:$D$37)</f>
        <v/>
      </c>
      <c r="E124" s="27">
        <f>SUMPRODUCT($U$80:$U$101,$E$16:$E$37)</f>
        <v/>
      </c>
      <c r="F124" s="27">
        <f>SUMPRODUCT($U$80:$U$101,$F$16:$F$37)</f>
        <v/>
      </c>
      <c r="G124" s="27">
        <f>SUMPRODUCT($U$80:$U$101,$G$16:$G$37)</f>
        <v/>
      </c>
      <c r="H124" s="27">
        <f>SUMPRODUCT($U$80:$U$101,$H$16:$H$37)</f>
        <v/>
      </c>
      <c r="I124" s="27">
        <f>SUMPRODUCT($U$80:$U$101,$I$16:$I$37)</f>
        <v/>
      </c>
      <c r="J124" s="27">
        <f>SUMPRODUCT($U$80:$U$101,$J$16:$J$37)</f>
        <v/>
      </c>
      <c r="K124" s="27">
        <f>SUMPRODUCT($U$80:$U$101,$K$16:$K$37)</f>
        <v/>
      </c>
      <c r="L124" s="27">
        <f>SUMPRODUCT($U$80:$U$101,$L$16:$L$37)</f>
        <v/>
      </c>
      <c r="M124" s="27">
        <f>SUMPRODUCT($U$80:$U$101,$M$16:$M$37)</f>
        <v/>
      </c>
      <c r="N124" s="27">
        <f>SUMPRODUCT($U$80:$U$101,$N$16:$N$37)</f>
        <v/>
      </c>
      <c r="O124" s="27">
        <f>SUMPRODUCT($U$80:$U$101,$O$16:$O$37)</f>
        <v/>
      </c>
      <c r="P124" s="27">
        <f>SUMPRODUCT($U$80:$U$101,$P$16:$P$37)</f>
        <v/>
      </c>
      <c r="Q124" s="27">
        <f>SUMPRODUCT($U$80:$U$101,$Q$16:$Q$37)</f>
        <v/>
      </c>
      <c r="R124" s="27">
        <f>SUMPRODUCT($U$80:$U$101,$R$16:$R$37)</f>
        <v/>
      </c>
      <c r="S124" s="27">
        <f>SUMPRODUCT($U$80:$U$101,$S$16:$S$37)</f>
        <v/>
      </c>
      <c r="T124" s="27">
        <f>SUMPRODUCT($U$80:$U$101,$T$16:$T$37)</f>
        <v/>
      </c>
      <c r="U124" s="27">
        <f>SUMPRODUCT($U$80:$U$101,$U$16:$U$37)</f>
        <v/>
      </c>
      <c r="V124" s="27">
        <f>SUMPRODUCT($U$80:$U$101,$V$16:$V$37)</f>
        <v/>
      </c>
      <c r="W124" s="27">
        <f>SUMPRODUCT($U$80:$U$101,$W$16:$W$37)</f>
        <v/>
      </c>
    </row>
    <row r="125">
      <c r="A125" s="7" t="inlineStr">
        <is>
          <t>leverage</t>
        </is>
      </c>
      <c r="B125" s="27">
        <f>SUMPRODUCT($V$80:$V$101,$B$16:$B$37)</f>
        <v/>
      </c>
      <c r="C125" s="27">
        <f>SUMPRODUCT($V$80:$V$101,$C$16:$C$37)</f>
        <v/>
      </c>
      <c r="D125" s="27">
        <f>SUMPRODUCT($V$80:$V$101,$D$16:$D$37)</f>
        <v/>
      </c>
      <c r="E125" s="27">
        <f>SUMPRODUCT($V$80:$V$101,$E$16:$E$37)</f>
        <v/>
      </c>
      <c r="F125" s="27">
        <f>SUMPRODUCT($V$80:$V$101,$F$16:$F$37)</f>
        <v/>
      </c>
      <c r="G125" s="27">
        <f>SUMPRODUCT($V$80:$V$101,$G$16:$G$37)</f>
        <v/>
      </c>
      <c r="H125" s="27">
        <f>SUMPRODUCT($V$80:$V$101,$H$16:$H$37)</f>
        <v/>
      </c>
      <c r="I125" s="27">
        <f>SUMPRODUCT($V$80:$V$101,$I$16:$I$37)</f>
        <v/>
      </c>
      <c r="J125" s="27">
        <f>SUMPRODUCT($V$80:$V$101,$J$16:$J$37)</f>
        <v/>
      </c>
      <c r="K125" s="27">
        <f>SUMPRODUCT($V$80:$V$101,$K$16:$K$37)</f>
        <v/>
      </c>
      <c r="L125" s="27">
        <f>SUMPRODUCT($V$80:$V$101,$L$16:$L$37)</f>
        <v/>
      </c>
      <c r="M125" s="27">
        <f>SUMPRODUCT($V$80:$V$101,$M$16:$M$37)</f>
        <v/>
      </c>
      <c r="N125" s="27">
        <f>SUMPRODUCT($V$80:$V$101,$N$16:$N$37)</f>
        <v/>
      </c>
      <c r="O125" s="27">
        <f>SUMPRODUCT($V$80:$V$101,$O$16:$O$37)</f>
        <v/>
      </c>
      <c r="P125" s="27">
        <f>SUMPRODUCT($V$80:$V$101,$P$16:$P$37)</f>
        <v/>
      </c>
      <c r="Q125" s="27">
        <f>SUMPRODUCT($V$80:$V$101,$Q$16:$Q$37)</f>
        <v/>
      </c>
      <c r="R125" s="27">
        <f>SUMPRODUCT($V$80:$V$101,$R$16:$R$37)</f>
        <v/>
      </c>
      <c r="S125" s="27">
        <f>SUMPRODUCT($V$80:$V$101,$S$16:$S$37)</f>
        <v/>
      </c>
      <c r="T125" s="27">
        <f>SUMPRODUCT($V$80:$V$101,$T$16:$T$37)</f>
        <v/>
      </c>
      <c r="U125" s="27">
        <f>SUMPRODUCT($V$80:$V$101,$U$16:$U$37)</f>
        <v/>
      </c>
      <c r="V125" s="27">
        <f>SUMPRODUCT($V$80:$V$101,$V$16:$V$37)</f>
        <v/>
      </c>
      <c r="W125" s="27">
        <f>SUMPRODUCT($V$80:$V$101,$W$16:$W$37)</f>
        <v/>
      </c>
    </row>
    <row r="127">
      <c r="A127" s="9" t="inlineStr">
        <is>
          <t>R'X'WXR (21×21)</t>
        </is>
      </c>
    </row>
    <row r="128">
      <c r="B128" s="7" t="inlineStr">
        <is>
          <t>Country</t>
        </is>
      </c>
      <c r="C128" s="7" t="inlineStr">
        <is>
          <t>Communication</t>
        </is>
      </c>
      <c r="D128" s="7" t="inlineStr">
        <is>
          <t>Consumer Discretionary</t>
        </is>
      </c>
      <c r="E128" s="7" t="inlineStr">
        <is>
          <t>Consumer Staples</t>
        </is>
      </c>
      <c r="F128" s="7" t="inlineStr">
        <is>
          <t>Energy</t>
        </is>
      </c>
      <c r="G128" s="7" t="inlineStr">
        <is>
          <t>Financials</t>
        </is>
      </c>
      <c r="H128" s="7" t="inlineStr">
        <is>
          <t>Health Care</t>
        </is>
      </c>
      <c r="I128" s="7" t="inlineStr">
        <is>
          <t>Industrials</t>
        </is>
      </c>
      <c r="J128" s="7" t="inlineStr">
        <is>
          <t>Information Technology</t>
        </is>
      </c>
      <c r="K128" s="7" t="inlineStr">
        <is>
          <t>Materials</t>
        </is>
      </c>
      <c r="L128" s="7" t="inlineStr">
        <is>
          <t>Real Estate</t>
        </is>
      </c>
      <c r="M128" s="7" t="inlineStr">
        <is>
          <t>size</t>
        </is>
      </c>
      <c r="N128" s="7" t="inlineStr">
        <is>
          <t>beta</t>
        </is>
      </c>
      <c r="O128" s="7" t="inlineStr">
        <is>
          <t>momentum</t>
        </is>
      </c>
      <c r="P128" s="7" t="inlineStr">
        <is>
          <t>residvol</t>
        </is>
      </c>
      <c r="Q128" s="7" t="inlineStr">
        <is>
          <t>nlsize</t>
        </is>
      </c>
      <c r="R128" s="7" t="inlineStr">
        <is>
          <t>btop</t>
        </is>
      </c>
      <c r="S128" s="7" t="inlineStr">
        <is>
          <t>liquidity</t>
        </is>
      </c>
      <c r="T128" s="7" t="inlineStr">
        <is>
          <t>earnyild</t>
        </is>
      </c>
      <c r="U128" s="7" t="inlineStr">
        <is>
          <t>growth</t>
        </is>
      </c>
      <c r="V128" s="7" t="inlineStr">
        <is>
          <t>leverage</t>
        </is>
      </c>
    </row>
    <row r="129">
      <c r="A129" s="7" t="inlineStr">
        <is>
          <t>Country</t>
        </is>
      </c>
      <c r="B129" s="27">
        <f>SUMPRODUCT($B$105:$W$105,TRANSPOSE($B$80:$B$101))</f>
        <v/>
      </c>
      <c r="C129" s="27">
        <f>SUMPRODUCT($B$105:$W$105,TRANSPOSE($C$80:$C$101))</f>
        <v/>
      </c>
      <c r="D129" s="27">
        <f>SUMPRODUCT($B$105:$W$105,TRANSPOSE($D$80:$D$101))</f>
        <v/>
      </c>
      <c r="E129" s="27">
        <f>SUMPRODUCT($B$105:$W$105,TRANSPOSE($E$80:$E$101))</f>
        <v/>
      </c>
      <c r="F129" s="27">
        <f>SUMPRODUCT($B$105:$W$105,TRANSPOSE($F$80:$F$101))</f>
        <v/>
      </c>
      <c r="G129" s="27">
        <f>SUMPRODUCT($B$105:$W$105,TRANSPOSE($G$80:$G$101))</f>
        <v/>
      </c>
      <c r="H129" s="27">
        <f>SUMPRODUCT($B$105:$W$105,TRANSPOSE($H$80:$H$101))</f>
        <v/>
      </c>
      <c r="I129" s="27">
        <f>SUMPRODUCT($B$105:$W$105,TRANSPOSE($I$80:$I$101))</f>
        <v/>
      </c>
      <c r="J129" s="27">
        <f>SUMPRODUCT($B$105:$W$105,TRANSPOSE($J$80:$J$101))</f>
        <v/>
      </c>
      <c r="K129" s="27">
        <f>SUMPRODUCT($B$105:$W$105,TRANSPOSE($K$80:$K$101))</f>
        <v/>
      </c>
      <c r="L129" s="27">
        <f>SUMPRODUCT($B$105:$W$105,TRANSPOSE($L$80:$L$101))</f>
        <v/>
      </c>
      <c r="M129" s="27">
        <f>SUMPRODUCT($B$105:$W$105,TRANSPOSE($M$80:$M$101))</f>
        <v/>
      </c>
      <c r="N129" s="27">
        <f>SUMPRODUCT($B$105:$W$105,TRANSPOSE($N$80:$N$101))</f>
        <v/>
      </c>
      <c r="O129" s="27">
        <f>SUMPRODUCT($B$105:$W$105,TRANSPOSE($O$80:$O$101))</f>
        <v/>
      </c>
      <c r="P129" s="27">
        <f>SUMPRODUCT($B$105:$W$105,TRANSPOSE($P$80:$P$101))</f>
        <v/>
      </c>
      <c r="Q129" s="27">
        <f>SUMPRODUCT($B$105:$W$105,TRANSPOSE($Q$80:$Q$101))</f>
        <v/>
      </c>
      <c r="R129" s="27">
        <f>SUMPRODUCT($B$105:$W$105,TRANSPOSE($R$80:$R$101))</f>
        <v/>
      </c>
      <c r="S129" s="27">
        <f>SUMPRODUCT($B$105:$W$105,TRANSPOSE($S$80:$S$101))</f>
        <v/>
      </c>
      <c r="T129" s="27">
        <f>SUMPRODUCT($B$105:$W$105,TRANSPOSE($T$80:$T$101))</f>
        <v/>
      </c>
      <c r="U129" s="27">
        <f>SUMPRODUCT($B$105:$W$105,TRANSPOSE($U$80:$U$101))</f>
        <v/>
      </c>
      <c r="V129" s="27">
        <f>SUMPRODUCT($B$105:$W$105,TRANSPOSE($V$80:$V$101))</f>
        <v/>
      </c>
    </row>
    <row r="130">
      <c r="A130" s="7" t="inlineStr">
        <is>
          <t>Communication</t>
        </is>
      </c>
      <c r="B130" s="27">
        <f>SUMPRODUCT($B$106:$W$106,TRANSPOSE($B$80:$B$101))</f>
        <v/>
      </c>
      <c r="C130" s="27">
        <f>SUMPRODUCT($B$106:$W$106,TRANSPOSE($C$80:$C$101))</f>
        <v/>
      </c>
      <c r="D130" s="27">
        <f>SUMPRODUCT($B$106:$W$106,TRANSPOSE($D$80:$D$101))</f>
        <v/>
      </c>
      <c r="E130" s="27">
        <f>SUMPRODUCT($B$106:$W$106,TRANSPOSE($E$80:$E$101))</f>
        <v/>
      </c>
      <c r="F130" s="27">
        <f>SUMPRODUCT($B$106:$W$106,TRANSPOSE($F$80:$F$101))</f>
        <v/>
      </c>
      <c r="G130" s="27">
        <f>SUMPRODUCT($B$106:$W$106,TRANSPOSE($G$80:$G$101))</f>
        <v/>
      </c>
      <c r="H130" s="27">
        <f>SUMPRODUCT($B$106:$W$106,TRANSPOSE($H$80:$H$101))</f>
        <v/>
      </c>
      <c r="I130" s="27">
        <f>SUMPRODUCT($B$106:$W$106,TRANSPOSE($I$80:$I$101))</f>
        <v/>
      </c>
      <c r="J130" s="27">
        <f>SUMPRODUCT($B$106:$W$106,TRANSPOSE($J$80:$J$101))</f>
        <v/>
      </c>
      <c r="K130" s="27">
        <f>SUMPRODUCT($B$106:$W$106,TRANSPOSE($K$80:$K$101))</f>
        <v/>
      </c>
      <c r="L130" s="27">
        <f>SUMPRODUCT($B$106:$W$106,TRANSPOSE($L$80:$L$101))</f>
        <v/>
      </c>
      <c r="M130" s="27">
        <f>SUMPRODUCT($B$106:$W$106,TRANSPOSE($M$80:$M$101))</f>
        <v/>
      </c>
      <c r="N130" s="27">
        <f>SUMPRODUCT($B$106:$W$106,TRANSPOSE($N$80:$N$101))</f>
        <v/>
      </c>
      <c r="O130" s="27">
        <f>SUMPRODUCT($B$106:$W$106,TRANSPOSE($O$80:$O$101))</f>
        <v/>
      </c>
      <c r="P130" s="27">
        <f>SUMPRODUCT($B$106:$W$106,TRANSPOSE($P$80:$P$101))</f>
        <v/>
      </c>
      <c r="Q130" s="27">
        <f>SUMPRODUCT($B$106:$W$106,TRANSPOSE($Q$80:$Q$101))</f>
        <v/>
      </c>
      <c r="R130" s="27">
        <f>SUMPRODUCT($B$106:$W$106,TRANSPOSE($R$80:$R$101))</f>
        <v/>
      </c>
      <c r="S130" s="27">
        <f>SUMPRODUCT($B$106:$W$106,TRANSPOSE($S$80:$S$101))</f>
        <v/>
      </c>
      <c r="T130" s="27">
        <f>SUMPRODUCT($B$106:$W$106,TRANSPOSE($T$80:$T$101))</f>
        <v/>
      </c>
      <c r="U130" s="27">
        <f>SUMPRODUCT($B$106:$W$106,TRANSPOSE($U$80:$U$101))</f>
        <v/>
      </c>
      <c r="V130" s="27">
        <f>SUMPRODUCT($B$106:$W$106,TRANSPOSE($V$80:$V$101))</f>
        <v/>
      </c>
    </row>
    <row r="131">
      <c r="A131" s="7" t="inlineStr">
        <is>
          <t>Consumer Discretionary</t>
        </is>
      </c>
      <c r="B131" s="27">
        <f>SUMPRODUCT($B$107:$W$107,TRANSPOSE($B$80:$B$101))</f>
        <v/>
      </c>
      <c r="C131" s="27">
        <f>SUMPRODUCT($B$107:$W$107,TRANSPOSE($C$80:$C$101))</f>
        <v/>
      </c>
      <c r="D131" s="27">
        <f>SUMPRODUCT($B$107:$W$107,TRANSPOSE($D$80:$D$101))</f>
        <v/>
      </c>
      <c r="E131" s="27">
        <f>SUMPRODUCT($B$107:$W$107,TRANSPOSE($E$80:$E$101))</f>
        <v/>
      </c>
      <c r="F131" s="27">
        <f>SUMPRODUCT($B$107:$W$107,TRANSPOSE($F$80:$F$101))</f>
        <v/>
      </c>
      <c r="G131" s="27">
        <f>SUMPRODUCT($B$107:$W$107,TRANSPOSE($G$80:$G$101))</f>
        <v/>
      </c>
      <c r="H131" s="27">
        <f>SUMPRODUCT($B$107:$W$107,TRANSPOSE($H$80:$H$101))</f>
        <v/>
      </c>
      <c r="I131" s="27">
        <f>SUMPRODUCT($B$107:$W$107,TRANSPOSE($I$80:$I$101))</f>
        <v/>
      </c>
      <c r="J131" s="27">
        <f>SUMPRODUCT($B$107:$W$107,TRANSPOSE($J$80:$J$101))</f>
        <v/>
      </c>
      <c r="K131" s="27">
        <f>SUMPRODUCT($B$107:$W$107,TRANSPOSE($K$80:$K$101))</f>
        <v/>
      </c>
      <c r="L131" s="27">
        <f>SUMPRODUCT($B$107:$W$107,TRANSPOSE($L$80:$L$101))</f>
        <v/>
      </c>
      <c r="M131" s="27">
        <f>SUMPRODUCT($B$107:$W$107,TRANSPOSE($M$80:$M$101))</f>
        <v/>
      </c>
      <c r="N131" s="27">
        <f>SUMPRODUCT($B$107:$W$107,TRANSPOSE($N$80:$N$101))</f>
        <v/>
      </c>
      <c r="O131" s="27">
        <f>SUMPRODUCT($B$107:$W$107,TRANSPOSE($O$80:$O$101))</f>
        <v/>
      </c>
      <c r="P131" s="27">
        <f>SUMPRODUCT($B$107:$W$107,TRANSPOSE($P$80:$P$101))</f>
        <v/>
      </c>
      <c r="Q131" s="27">
        <f>SUMPRODUCT($B$107:$W$107,TRANSPOSE($Q$80:$Q$101))</f>
        <v/>
      </c>
      <c r="R131" s="27">
        <f>SUMPRODUCT($B$107:$W$107,TRANSPOSE($R$80:$R$101))</f>
        <v/>
      </c>
      <c r="S131" s="27">
        <f>SUMPRODUCT($B$107:$W$107,TRANSPOSE($S$80:$S$101))</f>
        <v/>
      </c>
      <c r="T131" s="27">
        <f>SUMPRODUCT($B$107:$W$107,TRANSPOSE($T$80:$T$101))</f>
        <v/>
      </c>
      <c r="U131" s="27">
        <f>SUMPRODUCT($B$107:$W$107,TRANSPOSE($U$80:$U$101))</f>
        <v/>
      </c>
      <c r="V131" s="27">
        <f>SUMPRODUCT($B$107:$W$107,TRANSPOSE($V$80:$V$101))</f>
        <v/>
      </c>
    </row>
    <row r="132">
      <c r="A132" s="7" t="inlineStr">
        <is>
          <t>Consumer Staples</t>
        </is>
      </c>
      <c r="B132" s="27">
        <f>SUMPRODUCT($B$108:$W$108,TRANSPOSE($B$80:$B$101))</f>
        <v/>
      </c>
      <c r="C132" s="27">
        <f>SUMPRODUCT($B$108:$W$108,TRANSPOSE($C$80:$C$101))</f>
        <v/>
      </c>
      <c r="D132" s="27">
        <f>SUMPRODUCT($B$108:$W$108,TRANSPOSE($D$80:$D$101))</f>
        <v/>
      </c>
      <c r="E132" s="27">
        <f>SUMPRODUCT($B$108:$W$108,TRANSPOSE($E$80:$E$101))</f>
        <v/>
      </c>
      <c r="F132" s="27">
        <f>SUMPRODUCT($B$108:$W$108,TRANSPOSE($F$80:$F$101))</f>
        <v/>
      </c>
      <c r="G132" s="27">
        <f>SUMPRODUCT($B$108:$W$108,TRANSPOSE($G$80:$G$101))</f>
        <v/>
      </c>
      <c r="H132" s="27">
        <f>SUMPRODUCT($B$108:$W$108,TRANSPOSE($H$80:$H$101))</f>
        <v/>
      </c>
      <c r="I132" s="27">
        <f>SUMPRODUCT($B$108:$W$108,TRANSPOSE($I$80:$I$101))</f>
        <v/>
      </c>
      <c r="J132" s="27">
        <f>SUMPRODUCT($B$108:$W$108,TRANSPOSE($J$80:$J$101))</f>
        <v/>
      </c>
      <c r="K132" s="27">
        <f>SUMPRODUCT($B$108:$W$108,TRANSPOSE($K$80:$K$101))</f>
        <v/>
      </c>
      <c r="L132" s="27">
        <f>SUMPRODUCT($B$108:$W$108,TRANSPOSE($L$80:$L$101))</f>
        <v/>
      </c>
      <c r="M132" s="27">
        <f>SUMPRODUCT($B$108:$W$108,TRANSPOSE($M$80:$M$101))</f>
        <v/>
      </c>
      <c r="N132" s="27">
        <f>SUMPRODUCT($B$108:$W$108,TRANSPOSE($N$80:$N$101))</f>
        <v/>
      </c>
      <c r="O132" s="27">
        <f>SUMPRODUCT($B$108:$W$108,TRANSPOSE($O$80:$O$101))</f>
        <v/>
      </c>
      <c r="P132" s="27">
        <f>SUMPRODUCT($B$108:$W$108,TRANSPOSE($P$80:$P$101))</f>
        <v/>
      </c>
      <c r="Q132" s="27">
        <f>SUMPRODUCT($B$108:$W$108,TRANSPOSE($Q$80:$Q$101))</f>
        <v/>
      </c>
      <c r="R132" s="27">
        <f>SUMPRODUCT($B$108:$W$108,TRANSPOSE($R$80:$R$101))</f>
        <v/>
      </c>
      <c r="S132" s="27">
        <f>SUMPRODUCT($B$108:$W$108,TRANSPOSE($S$80:$S$101))</f>
        <v/>
      </c>
      <c r="T132" s="27">
        <f>SUMPRODUCT($B$108:$W$108,TRANSPOSE($T$80:$T$101))</f>
        <v/>
      </c>
      <c r="U132" s="27">
        <f>SUMPRODUCT($B$108:$W$108,TRANSPOSE($U$80:$U$101))</f>
        <v/>
      </c>
      <c r="V132" s="27">
        <f>SUMPRODUCT($B$108:$W$108,TRANSPOSE($V$80:$V$101))</f>
        <v/>
      </c>
    </row>
    <row r="133">
      <c r="A133" s="7" t="inlineStr">
        <is>
          <t>Energy</t>
        </is>
      </c>
      <c r="B133" s="27">
        <f>SUMPRODUCT($B$109:$W$109,TRANSPOSE($B$80:$B$101))</f>
        <v/>
      </c>
      <c r="C133" s="27">
        <f>SUMPRODUCT($B$109:$W$109,TRANSPOSE($C$80:$C$101))</f>
        <v/>
      </c>
      <c r="D133" s="27">
        <f>SUMPRODUCT($B$109:$W$109,TRANSPOSE($D$80:$D$101))</f>
        <v/>
      </c>
      <c r="E133" s="27">
        <f>SUMPRODUCT($B$109:$W$109,TRANSPOSE($E$80:$E$101))</f>
        <v/>
      </c>
      <c r="F133" s="27">
        <f>SUMPRODUCT($B$109:$W$109,TRANSPOSE($F$80:$F$101))</f>
        <v/>
      </c>
      <c r="G133" s="27">
        <f>SUMPRODUCT($B$109:$W$109,TRANSPOSE($G$80:$G$101))</f>
        <v/>
      </c>
      <c r="H133" s="27">
        <f>SUMPRODUCT($B$109:$W$109,TRANSPOSE($H$80:$H$101))</f>
        <v/>
      </c>
      <c r="I133" s="27">
        <f>SUMPRODUCT($B$109:$W$109,TRANSPOSE($I$80:$I$101))</f>
        <v/>
      </c>
      <c r="J133" s="27">
        <f>SUMPRODUCT($B$109:$W$109,TRANSPOSE($J$80:$J$101))</f>
        <v/>
      </c>
      <c r="K133" s="27">
        <f>SUMPRODUCT($B$109:$W$109,TRANSPOSE($K$80:$K$101))</f>
        <v/>
      </c>
      <c r="L133" s="27">
        <f>SUMPRODUCT($B$109:$W$109,TRANSPOSE($L$80:$L$101))</f>
        <v/>
      </c>
      <c r="M133" s="27">
        <f>SUMPRODUCT($B$109:$W$109,TRANSPOSE($M$80:$M$101))</f>
        <v/>
      </c>
      <c r="N133" s="27">
        <f>SUMPRODUCT($B$109:$W$109,TRANSPOSE($N$80:$N$101))</f>
        <v/>
      </c>
      <c r="O133" s="27">
        <f>SUMPRODUCT($B$109:$W$109,TRANSPOSE($O$80:$O$101))</f>
        <v/>
      </c>
      <c r="P133" s="27">
        <f>SUMPRODUCT($B$109:$W$109,TRANSPOSE($P$80:$P$101))</f>
        <v/>
      </c>
      <c r="Q133" s="27">
        <f>SUMPRODUCT($B$109:$W$109,TRANSPOSE($Q$80:$Q$101))</f>
        <v/>
      </c>
      <c r="R133" s="27">
        <f>SUMPRODUCT($B$109:$W$109,TRANSPOSE($R$80:$R$101))</f>
        <v/>
      </c>
      <c r="S133" s="27">
        <f>SUMPRODUCT($B$109:$W$109,TRANSPOSE($S$80:$S$101))</f>
        <v/>
      </c>
      <c r="T133" s="27">
        <f>SUMPRODUCT($B$109:$W$109,TRANSPOSE($T$80:$T$101))</f>
        <v/>
      </c>
      <c r="U133" s="27">
        <f>SUMPRODUCT($B$109:$W$109,TRANSPOSE($U$80:$U$101))</f>
        <v/>
      </c>
      <c r="V133" s="27">
        <f>SUMPRODUCT($B$109:$W$109,TRANSPOSE($V$80:$V$101))</f>
        <v/>
      </c>
    </row>
    <row r="134">
      <c r="A134" s="7" t="inlineStr">
        <is>
          <t>Financials</t>
        </is>
      </c>
      <c r="B134" s="27">
        <f>SUMPRODUCT($B$110:$W$110,TRANSPOSE($B$80:$B$101))</f>
        <v/>
      </c>
      <c r="C134" s="27">
        <f>SUMPRODUCT($B$110:$W$110,TRANSPOSE($C$80:$C$101))</f>
        <v/>
      </c>
      <c r="D134" s="27">
        <f>SUMPRODUCT($B$110:$W$110,TRANSPOSE($D$80:$D$101))</f>
        <v/>
      </c>
      <c r="E134" s="27">
        <f>SUMPRODUCT($B$110:$W$110,TRANSPOSE($E$80:$E$101))</f>
        <v/>
      </c>
      <c r="F134" s="27">
        <f>SUMPRODUCT($B$110:$W$110,TRANSPOSE($F$80:$F$101))</f>
        <v/>
      </c>
      <c r="G134" s="27">
        <f>SUMPRODUCT($B$110:$W$110,TRANSPOSE($G$80:$G$101))</f>
        <v/>
      </c>
      <c r="H134" s="27">
        <f>SUMPRODUCT($B$110:$W$110,TRANSPOSE($H$80:$H$101))</f>
        <v/>
      </c>
      <c r="I134" s="27">
        <f>SUMPRODUCT($B$110:$W$110,TRANSPOSE($I$80:$I$101))</f>
        <v/>
      </c>
      <c r="J134" s="27">
        <f>SUMPRODUCT($B$110:$W$110,TRANSPOSE($J$80:$J$101))</f>
        <v/>
      </c>
      <c r="K134" s="27">
        <f>SUMPRODUCT($B$110:$W$110,TRANSPOSE($K$80:$K$101))</f>
        <v/>
      </c>
      <c r="L134" s="27">
        <f>SUMPRODUCT($B$110:$W$110,TRANSPOSE($L$80:$L$101))</f>
        <v/>
      </c>
      <c r="M134" s="27">
        <f>SUMPRODUCT($B$110:$W$110,TRANSPOSE($M$80:$M$101))</f>
        <v/>
      </c>
      <c r="N134" s="27">
        <f>SUMPRODUCT($B$110:$W$110,TRANSPOSE($N$80:$N$101))</f>
        <v/>
      </c>
      <c r="O134" s="27">
        <f>SUMPRODUCT($B$110:$W$110,TRANSPOSE($O$80:$O$101))</f>
        <v/>
      </c>
      <c r="P134" s="27">
        <f>SUMPRODUCT($B$110:$W$110,TRANSPOSE($P$80:$P$101))</f>
        <v/>
      </c>
      <c r="Q134" s="27">
        <f>SUMPRODUCT($B$110:$W$110,TRANSPOSE($Q$80:$Q$101))</f>
        <v/>
      </c>
      <c r="R134" s="27">
        <f>SUMPRODUCT($B$110:$W$110,TRANSPOSE($R$80:$R$101))</f>
        <v/>
      </c>
      <c r="S134" s="27">
        <f>SUMPRODUCT($B$110:$W$110,TRANSPOSE($S$80:$S$101))</f>
        <v/>
      </c>
      <c r="T134" s="27">
        <f>SUMPRODUCT($B$110:$W$110,TRANSPOSE($T$80:$T$101))</f>
        <v/>
      </c>
      <c r="U134" s="27">
        <f>SUMPRODUCT($B$110:$W$110,TRANSPOSE($U$80:$U$101))</f>
        <v/>
      </c>
      <c r="V134" s="27">
        <f>SUMPRODUCT($B$110:$W$110,TRANSPOSE($V$80:$V$101))</f>
        <v/>
      </c>
    </row>
    <row r="135">
      <c r="A135" s="7" t="inlineStr">
        <is>
          <t>Health Care</t>
        </is>
      </c>
      <c r="B135" s="27">
        <f>SUMPRODUCT($B$111:$W$111,TRANSPOSE($B$80:$B$101))</f>
        <v/>
      </c>
      <c r="C135" s="27">
        <f>SUMPRODUCT($B$111:$W$111,TRANSPOSE($C$80:$C$101))</f>
        <v/>
      </c>
      <c r="D135" s="27">
        <f>SUMPRODUCT($B$111:$W$111,TRANSPOSE($D$80:$D$101))</f>
        <v/>
      </c>
      <c r="E135" s="27">
        <f>SUMPRODUCT($B$111:$W$111,TRANSPOSE($E$80:$E$101))</f>
        <v/>
      </c>
      <c r="F135" s="27">
        <f>SUMPRODUCT($B$111:$W$111,TRANSPOSE($F$80:$F$101))</f>
        <v/>
      </c>
      <c r="G135" s="27">
        <f>SUMPRODUCT($B$111:$W$111,TRANSPOSE($G$80:$G$101))</f>
        <v/>
      </c>
      <c r="H135" s="27">
        <f>SUMPRODUCT($B$111:$W$111,TRANSPOSE($H$80:$H$101))</f>
        <v/>
      </c>
      <c r="I135" s="27">
        <f>SUMPRODUCT($B$111:$W$111,TRANSPOSE($I$80:$I$101))</f>
        <v/>
      </c>
      <c r="J135" s="27">
        <f>SUMPRODUCT($B$111:$W$111,TRANSPOSE($J$80:$J$101))</f>
        <v/>
      </c>
      <c r="K135" s="27">
        <f>SUMPRODUCT($B$111:$W$111,TRANSPOSE($K$80:$K$101))</f>
        <v/>
      </c>
      <c r="L135" s="27">
        <f>SUMPRODUCT($B$111:$W$111,TRANSPOSE($L$80:$L$101))</f>
        <v/>
      </c>
      <c r="M135" s="27">
        <f>SUMPRODUCT($B$111:$W$111,TRANSPOSE($M$80:$M$101))</f>
        <v/>
      </c>
      <c r="N135" s="27">
        <f>SUMPRODUCT($B$111:$W$111,TRANSPOSE($N$80:$N$101))</f>
        <v/>
      </c>
      <c r="O135" s="27">
        <f>SUMPRODUCT($B$111:$W$111,TRANSPOSE($O$80:$O$101))</f>
        <v/>
      </c>
      <c r="P135" s="27">
        <f>SUMPRODUCT($B$111:$W$111,TRANSPOSE($P$80:$P$101))</f>
        <v/>
      </c>
      <c r="Q135" s="27">
        <f>SUMPRODUCT($B$111:$W$111,TRANSPOSE($Q$80:$Q$101))</f>
        <v/>
      </c>
      <c r="R135" s="27">
        <f>SUMPRODUCT($B$111:$W$111,TRANSPOSE($R$80:$R$101))</f>
        <v/>
      </c>
      <c r="S135" s="27">
        <f>SUMPRODUCT($B$111:$W$111,TRANSPOSE($S$80:$S$101))</f>
        <v/>
      </c>
      <c r="T135" s="27">
        <f>SUMPRODUCT($B$111:$W$111,TRANSPOSE($T$80:$T$101))</f>
        <v/>
      </c>
      <c r="U135" s="27">
        <f>SUMPRODUCT($B$111:$W$111,TRANSPOSE($U$80:$U$101))</f>
        <v/>
      </c>
      <c r="V135" s="27">
        <f>SUMPRODUCT($B$111:$W$111,TRANSPOSE($V$80:$V$101))</f>
        <v/>
      </c>
    </row>
    <row r="136">
      <c r="A136" s="7" t="inlineStr">
        <is>
          <t>Industrials</t>
        </is>
      </c>
      <c r="B136" s="27">
        <f>SUMPRODUCT($B$112:$W$112,TRANSPOSE($B$80:$B$101))</f>
        <v/>
      </c>
      <c r="C136" s="27">
        <f>SUMPRODUCT($B$112:$W$112,TRANSPOSE($C$80:$C$101))</f>
        <v/>
      </c>
      <c r="D136" s="27">
        <f>SUMPRODUCT($B$112:$W$112,TRANSPOSE($D$80:$D$101))</f>
        <v/>
      </c>
      <c r="E136" s="27">
        <f>SUMPRODUCT($B$112:$W$112,TRANSPOSE($E$80:$E$101))</f>
        <v/>
      </c>
      <c r="F136" s="27">
        <f>SUMPRODUCT($B$112:$W$112,TRANSPOSE($F$80:$F$101))</f>
        <v/>
      </c>
      <c r="G136" s="27">
        <f>SUMPRODUCT($B$112:$W$112,TRANSPOSE($G$80:$G$101))</f>
        <v/>
      </c>
      <c r="H136" s="27">
        <f>SUMPRODUCT($B$112:$W$112,TRANSPOSE($H$80:$H$101))</f>
        <v/>
      </c>
      <c r="I136" s="27">
        <f>SUMPRODUCT($B$112:$W$112,TRANSPOSE($I$80:$I$101))</f>
        <v/>
      </c>
      <c r="J136" s="27">
        <f>SUMPRODUCT($B$112:$W$112,TRANSPOSE($J$80:$J$101))</f>
        <v/>
      </c>
      <c r="K136" s="27">
        <f>SUMPRODUCT($B$112:$W$112,TRANSPOSE($K$80:$K$101))</f>
        <v/>
      </c>
      <c r="L136" s="27">
        <f>SUMPRODUCT($B$112:$W$112,TRANSPOSE($L$80:$L$101))</f>
        <v/>
      </c>
      <c r="M136" s="27">
        <f>SUMPRODUCT($B$112:$W$112,TRANSPOSE($M$80:$M$101))</f>
        <v/>
      </c>
      <c r="N136" s="27">
        <f>SUMPRODUCT($B$112:$W$112,TRANSPOSE($N$80:$N$101))</f>
        <v/>
      </c>
      <c r="O136" s="27">
        <f>SUMPRODUCT($B$112:$W$112,TRANSPOSE($O$80:$O$101))</f>
        <v/>
      </c>
      <c r="P136" s="27">
        <f>SUMPRODUCT($B$112:$W$112,TRANSPOSE($P$80:$P$101))</f>
        <v/>
      </c>
      <c r="Q136" s="27">
        <f>SUMPRODUCT($B$112:$W$112,TRANSPOSE($Q$80:$Q$101))</f>
        <v/>
      </c>
      <c r="R136" s="27">
        <f>SUMPRODUCT($B$112:$W$112,TRANSPOSE($R$80:$R$101))</f>
        <v/>
      </c>
      <c r="S136" s="27">
        <f>SUMPRODUCT($B$112:$W$112,TRANSPOSE($S$80:$S$101))</f>
        <v/>
      </c>
      <c r="T136" s="27">
        <f>SUMPRODUCT($B$112:$W$112,TRANSPOSE($T$80:$T$101))</f>
        <v/>
      </c>
      <c r="U136" s="27">
        <f>SUMPRODUCT($B$112:$W$112,TRANSPOSE($U$80:$U$101))</f>
        <v/>
      </c>
      <c r="V136" s="27">
        <f>SUMPRODUCT($B$112:$W$112,TRANSPOSE($V$80:$V$101))</f>
        <v/>
      </c>
    </row>
    <row r="137">
      <c r="A137" s="7" t="inlineStr">
        <is>
          <t>Information Technology</t>
        </is>
      </c>
      <c r="B137" s="27">
        <f>SUMPRODUCT($B$113:$W$113,TRANSPOSE($B$80:$B$101))</f>
        <v/>
      </c>
      <c r="C137" s="27">
        <f>SUMPRODUCT($B$113:$W$113,TRANSPOSE($C$80:$C$101))</f>
        <v/>
      </c>
      <c r="D137" s="27">
        <f>SUMPRODUCT($B$113:$W$113,TRANSPOSE($D$80:$D$101))</f>
        <v/>
      </c>
      <c r="E137" s="27">
        <f>SUMPRODUCT($B$113:$W$113,TRANSPOSE($E$80:$E$101))</f>
        <v/>
      </c>
      <c r="F137" s="27">
        <f>SUMPRODUCT($B$113:$W$113,TRANSPOSE($F$80:$F$101))</f>
        <v/>
      </c>
      <c r="G137" s="27">
        <f>SUMPRODUCT($B$113:$W$113,TRANSPOSE($G$80:$G$101))</f>
        <v/>
      </c>
      <c r="H137" s="27">
        <f>SUMPRODUCT($B$113:$W$113,TRANSPOSE($H$80:$H$101))</f>
        <v/>
      </c>
      <c r="I137" s="27">
        <f>SUMPRODUCT($B$113:$W$113,TRANSPOSE($I$80:$I$101))</f>
        <v/>
      </c>
      <c r="J137" s="27">
        <f>SUMPRODUCT($B$113:$W$113,TRANSPOSE($J$80:$J$101))</f>
        <v/>
      </c>
      <c r="K137" s="27">
        <f>SUMPRODUCT($B$113:$W$113,TRANSPOSE($K$80:$K$101))</f>
        <v/>
      </c>
      <c r="L137" s="27">
        <f>SUMPRODUCT($B$113:$W$113,TRANSPOSE($L$80:$L$101))</f>
        <v/>
      </c>
      <c r="M137" s="27">
        <f>SUMPRODUCT($B$113:$W$113,TRANSPOSE($M$80:$M$101))</f>
        <v/>
      </c>
      <c r="N137" s="27">
        <f>SUMPRODUCT($B$113:$W$113,TRANSPOSE($N$80:$N$101))</f>
        <v/>
      </c>
      <c r="O137" s="27">
        <f>SUMPRODUCT($B$113:$W$113,TRANSPOSE($O$80:$O$101))</f>
        <v/>
      </c>
      <c r="P137" s="27">
        <f>SUMPRODUCT($B$113:$W$113,TRANSPOSE($P$80:$P$101))</f>
        <v/>
      </c>
      <c r="Q137" s="27">
        <f>SUMPRODUCT($B$113:$W$113,TRANSPOSE($Q$80:$Q$101))</f>
        <v/>
      </c>
      <c r="R137" s="27">
        <f>SUMPRODUCT($B$113:$W$113,TRANSPOSE($R$80:$R$101))</f>
        <v/>
      </c>
      <c r="S137" s="27">
        <f>SUMPRODUCT($B$113:$W$113,TRANSPOSE($S$80:$S$101))</f>
        <v/>
      </c>
      <c r="T137" s="27">
        <f>SUMPRODUCT($B$113:$W$113,TRANSPOSE($T$80:$T$101))</f>
        <v/>
      </c>
      <c r="U137" s="27">
        <f>SUMPRODUCT($B$113:$W$113,TRANSPOSE($U$80:$U$101))</f>
        <v/>
      </c>
      <c r="V137" s="27">
        <f>SUMPRODUCT($B$113:$W$113,TRANSPOSE($V$80:$V$101))</f>
        <v/>
      </c>
    </row>
    <row r="138">
      <c r="A138" s="7" t="inlineStr">
        <is>
          <t>Materials</t>
        </is>
      </c>
      <c r="B138" s="27">
        <f>SUMPRODUCT($B$114:$W$114,TRANSPOSE($B$80:$B$101))</f>
        <v/>
      </c>
      <c r="C138" s="27">
        <f>SUMPRODUCT($B$114:$W$114,TRANSPOSE($C$80:$C$101))</f>
        <v/>
      </c>
      <c r="D138" s="27">
        <f>SUMPRODUCT($B$114:$W$114,TRANSPOSE($D$80:$D$101))</f>
        <v/>
      </c>
      <c r="E138" s="27">
        <f>SUMPRODUCT($B$114:$W$114,TRANSPOSE($E$80:$E$101))</f>
        <v/>
      </c>
      <c r="F138" s="27">
        <f>SUMPRODUCT($B$114:$W$114,TRANSPOSE($F$80:$F$101))</f>
        <v/>
      </c>
      <c r="G138" s="27">
        <f>SUMPRODUCT($B$114:$W$114,TRANSPOSE($G$80:$G$101))</f>
        <v/>
      </c>
      <c r="H138" s="27">
        <f>SUMPRODUCT($B$114:$W$114,TRANSPOSE($H$80:$H$101))</f>
        <v/>
      </c>
      <c r="I138" s="27">
        <f>SUMPRODUCT($B$114:$W$114,TRANSPOSE($I$80:$I$101))</f>
        <v/>
      </c>
      <c r="J138" s="27">
        <f>SUMPRODUCT($B$114:$W$114,TRANSPOSE($J$80:$J$101))</f>
        <v/>
      </c>
      <c r="K138" s="27">
        <f>SUMPRODUCT($B$114:$W$114,TRANSPOSE($K$80:$K$101))</f>
        <v/>
      </c>
      <c r="L138" s="27">
        <f>SUMPRODUCT($B$114:$W$114,TRANSPOSE($L$80:$L$101))</f>
        <v/>
      </c>
      <c r="M138" s="27">
        <f>SUMPRODUCT($B$114:$W$114,TRANSPOSE($M$80:$M$101))</f>
        <v/>
      </c>
      <c r="N138" s="27">
        <f>SUMPRODUCT($B$114:$W$114,TRANSPOSE($N$80:$N$101))</f>
        <v/>
      </c>
      <c r="O138" s="27">
        <f>SUMPRODUCT($B$114:$W$114,TRANSPOSE($O$80:$O$101))</f>
        <v/>
      </c>
      <c r="P138" s="27">
        <f>SUMPRODUCT($B$114:$W$114,TRANSPOSE($P$80:$P$101))</f>
        <v/>
      </c>
      <c r="Q138" s="27">
        <f>SUMPRODUCT($B$114:$W$114,TRANSPOSE($Q$80:$Q$101))</f>
        <v/>
      </c>
      <c r="R138" s="27">
        <f>SUMPRODUCT($B$114:$W$114,TRANSPOSE($R$80:$R$101))</f>
        <v/>
      </c>
      <c r="S138" s="27">
        <f>SUMPRODUCT($B$114:$W$114,TRANSPOSE($S$80:$S$101))</f>
        <v/>
      </c>
      <c r="T138" s="27">
        <f>SUMPRODUCT($B$114:$W$114,TRANSPOSE($T$80:$T$101))</f>
        <v/>
      </c>
      <c r="U138" s="27">
        <f>SUMPRODUCT($B$114:$W$114,TRANSPOSE($U$80:$U$101))</f>
        <v/>
      </c>
      <c r="V138" s="27">
        <f>SUMPRODUCT($B$114:$W$114,TRANSPOSE($V$80:$V$101))</f>
        <v/>
      </c>
    </row>
    <row r="139">
      <c r="A139" s="7" t="inlineStr">
        <is>
          <t>Real Estate</t>
        </is>
      </c>
      <c r="B139" s="27">
        <f>SUMPRODUCT($B$115:$W$115,TRANSPOSE($B$80:$B$101))</f>
        <v/>
      </c>
      <c r="C139" s="27">
        <f>SUMPRODUCT($B$115:$W$115,TRANSPOSE($C$80:$C$101))</f>
        <v/>
      </c>
      <c r="D139" s="27">
        <f>SUMPRODUCT($B$115:$W$115,TRANSPOSE($D$80:$D$101))</f>
        <v/>
      </c>
      <c r="E139" s="27">
        <f>SUMPRODUCT($B$115:$W$115,TRANSPOSE($E$80:$E$101))</f>
        <v/>
      </c>
      <c r="F139" s="27">
        <f>SUMPRODUCT($B$115:$W$115,TRANSPOSE($F$80:$F$101))</f>
        <v/>
      </c>
      <c r="G139" s="27">
        <f>SUMPRODUCT($B$115:$W$115,TRANSPOSE($G$80:$G$101))</f>
        <v/>
      </c>
      <c r="H139" s="27">
        <f>SUMPRODUCT($B$115:$W$115,TRANSPOSE($H$80:$H$101))</f>
        <v/>
      </c>
      <c r="I139" s="27">
        <f>SUMPRODUCT($B$115:$W$115,TRANSPOSE($I$80:$I$101))</f>
        <v/>
      </c>
      <c r="J139" s="27">
        <f>SUMPRODUCT($B$115:$W$115,TRANSPOSE($J$80:$J$101))</f>
        <v/>
      </c>
      <c r="K139" s="27">
        <f>SUMPRODUCT($B$115:$W$115,TRANSPOSE($K$80:$K$101))</f>
        <v/>
      </c>
      <c r="L139" s="27">
        <f>SUMPRODUCT($B$115:$W$115,TRANSPOSE($L$80:$L$101))</f>
        <v/>
      </c>
      <c r="M139" s="27">
        <f>SUMPRODUCT($B$115:$W$115,TRANSPOSE($M$80:$M$101))</f>
        <v/>
      </c>
      <c r="N139" s="27">
        <f>SUMPRODUCT($B$115:$W$115,TRANSPOSE($N$80:$N$101))</f>
        <v/>
      </c>
      <c r="O139" s="27">
        <f>SUMPRODUCT($B$115:$W$115,TRANSPOSE($O$80:$O$101))</f>
        <v/>
      </c>
      <c r="P139" s="27">
        <f>SUMPRODUCT($B$115:$W$115,TRANSPOSE($P$80:$P$101))</f>
        <v/>
      </c>
      <c r="Q139" s="27">
        <f>SUMPRODUCT($B$115:$W$115,TRANSPOSE($Q$80:$Q$101))</f>
        <v/>
      </c>
      <c r="R139" s="27">
        <f>SUMPRODUCT($B$115:$W$115,TRANSPOSE($R$80:$R$101))</f>
        <v/>
      </c>
      <c r="S139" s="27">
        <f>SUMPRODUCT($B$115:$W$115,TRANSPOSE($S$80:$S$101))</f>
        <v/>
      </c>
      <c r="T139" s="27">
        <f>SUMPRODUCT($B$115:$W$115,TRANSPOSE($T$80:$T$101))</f>
        <v/>
      </c>
      <c r="U139" s="27">
        <f>SUMPRODUCT($B$115:$W$115,TRANSPOSE($U$80:$U$101))</f>
        <v/>
      </c>
      <c r="V139" s="27">
        <f>SUMPRODUCT($B$115:$W$115,TRANSPOSE($V$80:$V$101))</f>
        <v/>
      </c>
    </row>
    <row r="140">
      <c r="A140" s="7" t="inlineStr">
        <is>
          <t>size</t>
        </is>
      </c>
      <c r="B140" s="27">
        <f>SUMPRODUCT($B$116:$W$116,TRANSPOSE($B$80:$B$101))</f>
        <v/>
      </c>
      <c r="C140" s="27">
        <f>SUMPRODUCT($B$116:$W$116,TRANSPOSE($C$80:$C$101))</f>
        <v/>
      </c>
      <c r="D140" s="27">
        <f>SUMPRODUCT($B$116:$W$116,TRANSPOSE($D$80:$D$101))</f>
        <v/>
      </c>
      <c r="E140" s="27">
        <f>SUMPRODUCT($B$116:$W$116,TRANSPOSE($E$80:$E$101))</f>
        <v/>
      </c>
      <c r="F140" s="27">
        <f>SUMPRODUCT($B$116:$W$116,TRANSPOSE($F$80:$F$101))</f>
        <v/>
      </c>
      <c r="G140" s="27">
        <f>SUMPRODUCT($B$116:$W$116,TRANSPOSE($G$80:$G$101))</f>
        <v/>
      </c>
      <c r="H140" s="27">
        <f>SUMPRODUCT($B$116:$W$116,TRANSPOSE($H$80:$H$101))</f>
        <v/>
      </c>
      <c r="I140" s="27">
        <f>SUMPRODUCT($B$116:$W$116,TRANSPOSE($I$80:$I$101))</f>
        <v/>
      </c>
      <c r="J140" s="27">
        <f>SUMPRODUCT($B$116:$W$116,TRANSPOSE($J$80:$J$101))</f>
        <v/>
      </c>
      <c r="K140" s="27">
        <f>SUMPRODUCT($B$116:$W$116,TRANSPOSE($K$80:$K$101))</f>
        <v/>
      </c>
      <c r="L140" s="27">
        <f>SUMPRODUCT($B$116:$W$116,TRANSPOSE($L$80:$L$101))</f>
        <v/>
      </c>
      <c r="M140" s="27">
        <f>SUMPRODUCT($B$116:$W$116,TRANSPOSE($M$80:$M$101))</f>
        <v/>
      </c>
      <c r="N140" s="27">
        <f>SUMPRODUCT($B$116:$W$116,TRANSPOSE($N$80:$N$101))</f>
        <v/>
      </c>
      <c r="O140" s="27">
        <f>SUMPRODUCT($B$116:$W$116,TRANSPOSE($O$80:$O$101))</f>
        <v/>
      </c>
      <c r="P140" s="27">
        <f>SUMPRODUCT($B$116:$W$116,TRANSPOSE($P$80:$P$101))</f>
        <v/>
      </c>
      <c r="Q140" s="27">
        <f>SUMPRODUCT($B$116:$W$116,TRANSPOSE($Q$80:$Q$101))</f>
        <v/>
      </c>
      <c r="R140" s="27">
        <f>SUMPRODUCT($B$116:$W$116,TRANSPOSE($R$80:$R$101))</f>
        <v/>
      </c>
      <c r="S140" s="27">
        <f>SUMPRODUCT($B$116:$W$116,TRANSPOSE($S$80:$S$101))</f>
        <v/>
      </c>
      <c r="T140" s="27">
        <f>SUMPRODUCT($B$116:$W$116,TRANSPOSE($T$80:$T$101))</f>
        <v/>
      </c>
      <c r="U140" s="27">
        <f>SUMPRODUCT($B$116:$W$116,TRANSPOSE($U$80:$U$101))</f>
        <v/>
      </c>
      <c r="V140" s="27">
        <f>SUMPRODUCT($B$116:$W$116,TRANSPOSE($V$80:$V$101))</f>
        <v/>
      </c>
    </row>
    <row r="141">
      <c r="A141" s="7" t="inlineStr">
        <is>
          <t>beta</t>
        </is>
      </c>
      <c r="B141" s="27">
        <f>SUMPRODUCT($B$117:$W$117,TRANSPOSE($B$80:$B$101))</f>
        <v/>
      </c>
      <c r="C141" s="27">
        <f>SUMPRODUCT($B$117:$W$117,TRANSPOSE($C$80:$C$101))</f>
        <v/>
      </c>
      <c r="D141" s="27">
        <f>SUMPRODUCT($B$117:$W$117,TRANSPOSE($D$80:$D$101))</f>
        <v/>
      </c>
      <c r="E141" s="27">
        <f>SUMPRODUCT($B$117:$W$117,TRANSPOSE($E$80:$E$101))</f>
        <v/>
      </c>
      <c r="F141" s="27">
        <f>SUMPRODUCT($B$117:$W$117,TRANSPOSE($F$80:$F$101))</f>
        <v/>
      </c>
      <c r="G141" s="27">
        <f>SUMPRODUCT($B$117:$W$117,TRANSPOSE($G$80:$G$101))</f>
        <v/>
      </c>
      <c r="H141" s="27">
        <f>SUMPRODUCT($B$117:$W$117,TRANSPOSE($H$80:$H$101))</f>
        <v/>
      </c>
      <c r="I141" s="27">
        <f>SUMPRODUCT($B$117:$W$117,TRANSPOSE($I$80:$I$101))</f>
        <v/>
      </c>
      <c r="J141" s="27">
        <f>SUMPRODUCT($B$117:$W$117,TRANSPOSE($J$80:$J$101))</f>
        <v/>
      </c>
      <c r="K141" s="27">
        <f>SUMPRODUCT($B$117:$W$117,TRANSPOSE($K$80:$K$101))</f>
        <v/>
      </c>
      <c r="L141" s="27">
        <f>SUMPRODUCT($B$117:$W$117,TRANSPOSE($L$80:$L$101))</f>
        <v/>
      </c>
      <c r="M141" s="27">
        <f>SUMPRODUCT($B$117:$W$117,TRANSPOSE($M$80:$M$101))</f>
        <v/>
      </c>
      <c r="N141" s="27">
        <f>SUMPRODUCT($B$117:$W$117,TRANSPOSE($N$80:$N$101))</f>
        <v/>
      </c>
      <c r="O141" s="27">
        <f>SUMPRODUCT($B$117:$W$117,TRANSPOSE($O$80:$O$101))</f>
        <v/>
      </c>
      <c r="P141" s="27">
        <f>SUMPRODUCT($B$117:$W$117,TRANSPOSE($P$80:$P$101))</f>
        <v/>
      </c>
      <c r="Q141" s="27">
        <f>SUMPRODUCT($B$117:$W$117,TRANSPOSE($Q$80:$Q$101))</f>
        <v/>
      </c>
      <c r="R141" s="27">
        <f>SUMPRODUCT($B$117:$W$117,TRANSPOSE($R$80:$R$101))</f>
        <v/>
      </c>
      <c r="S141" s="27">
        <f>SUMPRODUCT($B$117:$W$117,TRANSPOSE($S$80:$S$101))</f>
        <v/>
      </c>
      <c r="T141" s="27">
        <f>SUMPRODUCT($B$117:$W$117,TRANSPOSE($T$80:$T$101))</f>
        <v/>
      </c>
      <c r="U141" s="27">
        <f>SUMPRODUCT($B$117:$W$117,TRANSPOSE($U$80:$U$101))</f>
        <v/>
      </c>
      <c r="V141" s="27">
        <f>SUMPRODUCT($B$117:$W$117,TRANSPOSE($V$80:$V$101))</f>
        <v/>
      </c>
    </row>
    <row r="142">
      <c r="A142" s="7" t="inlineStr">
        <is>
          <t>momentum</t>
        </is>
      </c>
      <c r="B142" s="27">
        <f>SUMPRODUCT($B$118:$W$118,TRANSPOSE($B$80:$B$101))</f>
        <v/>
      </c>
      <c r="C142" s="27">
        <f>SUMPRODUCT($B$118:$W$118,TRANSPOSE($C$80:$C$101))</f>
        <v/>
      </c>
      <c r="D142" s="27">
        <f>SUMPRODUCT($B$118:$W$118,TRANSPOSE($D$80:$D$101))</f>
        <v/>
      </c>
      <c r="E142" s="27">
        <f>SUMPRODUCT($B$118:$W$118,TRANSPOSE($E$80:$E$101))</f>
        <v/>
      </c>
      <c r="F142" s="27">
        <f>SUMPRODUCT($B$118:$W$118,TRANSPOSE($F$80:$F$101))</f>
        <v/>
      </c>
      <c r="G142" s="27">
        <f>SUMPRODUCT($B$118:$W$118,TRANSPOSE($G$80:$G$101))</f>
        <v/>
      </c>
      <c r="H142" s="27">
        <f>SUMPRODUCT($B$118:$W$118,TRANSPOSE($H$80:$H$101))</f>
        <v/>
      </c>
      <c r="I142" s="27">
        <f>SUMPRODUCT($B$118:$W$118,TRANSPOSE($I$80:$I$101))</f>
        <v/>
      </c>
      <c r="J142" s="27">
        <f>SUMPRODUCT($B$118:$W$118,TRANSPOSE($J$80:$J$101))</f>
        <v/>
      </c>
      <c r="K142" s="27">
        <f>SUMPRODUCT($B$118:$W$118,TRANSPOSE($K$80:$K$101))</f>
        <v/>
      </c>
      <c r="L142" s="27">
        <f>SUMPRODUCT($B$118:$W$118,TRANSPOSE($L$80:$L$101))</f>
        <v/>
      </c>
      <c r="M142" s="27">
        <f>SUMPRODUCT($B$118:$W$118,TRANSPOSE($M$80:$M$101))</f>
        <v/>
      </c>
      <c r="N142" s="27">
        <f>SUMPRODUCT($B$118:$W$118,TRANSPOSE($N$80:$N$101))</f>
        <v/>
      </c>
      <c r="O142" s="27">
        <f>SUMPRODUCT($B$118:$W$118,TRANSPOSE($O$80:$O$101))</f>
        <v/>
      </c>
      <c r="P142" s="27">
        <f>SUMPRODUCT($B$118:$W$118,TRANSPOSE($P$80:$P$101))</f>
        <v/>
      </c>
      <c r="Q142" s="27">
        <f>SUMPRODUCT($B$118:$W$118,TRANSPOSE($Q$80:$Q$101))</f>
        <v/>
      </c>
      <c r="R142" s="27">
        <f>SUMPRODUCT($B$118:$W$118,TRANSPOSE($R$80:$R$101))</f>
        <v/>
      </c>
      <c r="S142" s="27">
        <f>SUMPRODUCT($B$118:$W$118,TRANSPOSE($S$80:$S$101))</f>
        <v/>
      </c>
      <c r="T142" s="27">
        <f>SUMPRODUCT($B$118:$W$118,TRANSPOSE($T$80:$T$101))</f>
        <v/>
      </c>
      <c r="U142" s="27">
        <f>SUMPRODUCT($B$118:$W$118,TRANSPOSE($U$80:$U$101))</f>
        <v/>
      </c>
      <c r="V142" s="27">
        <f>SUMPRODUCT($B$118:$W$118,TRANSPOSE($V$80:$V$101))</f>
        <v/>
      </c>
    </row>
    <row r="143">
      <c r="A143" s="7" t="inlineStr">
        <is>
          <t>residvol</t>
        </is>
      </c>
      <c r="B143" s="27">
        <f>SUMPRODUCT($B$119:$W$119,TRANSPOSE($B$80:$B$101))</f>
        <v/>
      </c>
      <c r="C143" s="27">
        <f>SUMPRODUCT($B$119:$W$119,TRANSPOSE($C$80:$C$101))</f>
        <v/>
      </c>
      <c r="D143" s="27">
        <f>SUMPRODUCT($B$119:$W$119,TRANSPOSE($D$80:$D$101))</f>
        <v/>
      </c>
      <c r="E143" s="27">
        <f>SUMPRODUCT($B$119:$W$119,TRANSPOSE($E$80:$E$101))</f>
        <v/>
      </c>
      <c r="F143" s="27">
        <f>SUMPRODUCT($B$119:$W$119,TRANSPOSE($F$80:$F$101))</f>
        <v/>
      </c>
      <c r="G143" s="27">
        <f>SUMPRODUCT($B$119:$W$119,TRANSPOSE($G$80:$G$101))</f>
        <v/>
      </c>
      <c r="H143" s="27">
        <f>SUMPRODUCT($B$119:$W$119,TRANSPOSE($H$80:$H$101))</f>
        <v/>
      </c>
      <c r="I143" s="27">
        <f>SUMPRODUCT($B$119:$W$119,TRANSPOSE($I$80:$I$101))</f>
        <v/>
      </c>
      <c r="J143" s="27">
        <f>SUMPRODUCT($B$119:$W$119,TRANSPOSE($J$80:$J$101))</f>
        <v/>
      </c>
      <c r="K143" s="27">
        <f>SUMPRODUCT($B$119:$W$119,TRANSPOSE($K$80:$K$101))</f>
        <v/>
      </c>
      <c r="L143" s="27">
        <f>SUMPRODUCT($B$119:$W$119,TRANSPOSE($L$80:$L$101))</f>
        <v/>
      </c>
      <c r="M143" s="27">
        <f>SUMPRODUCT($B$119:$W$119,TRANSPOSE($M$80:$M$101))</f>
        <v/>
      </c>
      <c r="N143" s="27">
        <f>SUMPRODUCT($B$119:$W$119,TRANSPOSE($N$80:$N$101))</f>
        <v/>
      </c>
      <c r="O143" s="27">
        <f>SUMPRODUCT($B$119:$W$119,TRANSPOSE($O$80:$O$101))</f>
        <v/>
      </c>
      <c r="P143" s="27">
        <f>SUMPRODUCT($B$119:$W$119,TRANSPOSE($P$80:$P$101))</f>
        <v/>
      </c>
      <c r="Q143" s="27">
        <f>SUMPRODUCT($B$119:$W$119,TRANSPOSE($Q$80:$Q$101))</f>
        <v/>
      </c>
      <c r="R143" s="27">
        <f>SUMPRODUCT($B$119:$W$119,TRANSPOSE($R$80:$R$101))</f>
        <v/>
      </c>
      <c r="S143" s="27">
        <f>SUMPRODUCT($B$119:$W$119,TRANSPOSE($S$80:$S$101))</f>
        <v/>
      </c>
      <c r="T143" s="27">
        <f>SUMPRODUCT($B$119:$W$119,TRANSPOSE($T$80:$T$101))</f>
        <v/>
      </c>
      <c r="U143" s="27">
        <f>SUMPRODUCT($B$119:$W$119,TRANSPOSE($U$80:$U$101))</f>
        <v/>
      </c>
      <c r="V143" s="27">
        <f>SUMPRODUCT($B$119:$W$119,TRANSPOSE($V$80:$V$101))</f>
        <v/>
      </c>
    </row>
    <row r="144">
      <c r="A144" s="7" t="inlineStr">
        <is>
          <t>nlsize</t>
        </is>
      </c>
      <c r="B144" s="27">
        <f>SUMPRODUCT($B$120:$W$120,TRANSPOSE($B$80:$B$101))</f>
        <v/>
      </c>
      <c r="C144" s="27">
        <f>SUMPRODUCT($B$120:$W$120,TRANSPOSE($C$80:$C$101))</f>
        <v/>
      </c>
      <c r="D144" s="27">
        <f>SUMPRODUCT($B$120:$W$120,TRANSPOSE($D$80:$D$101))</f>
        <v/>
      </c>
      <c r="E144" s="27">
        <f>SUMPRODUCT($B$120:$W$120,TRANSPOSE($E$80:$E$101))</f>
        <v/>
      </c>
      <c r="F144" s="27">
        <f>SUMPRODUCT($B$120:$W$120,TRANSPOSE($F$80:$F$101))</f>
        <v/>
      </c>
      <c r="G144" s="27">
        <f>SUMPRODUCT($B$120:$W$120,TRANSPOSE($G$80:$G$101))</f>
        <v/>
      </c>
      <c r="H144" s="27">
        <f>SUMPRODUCT($B$120:$W$120,TRANSPOSE($H$80:$H$101))</f>
        <v/>
      </c>
      <c r="I144" s="27">
        <f>SUMPRODUCT($B$120:$W$120,TRANSPOSE($I$80:$I$101))</f>
        <v/>
      </c>
      <c r="J144" s="27">
        <f>SUMPRODUCT($B$120:$W$120,TRANSPOSE($J$80:$J$101))</f>
        <v/>
      </c>
      <c r="K144" s="27">
        <f>SUMPRODUCT($B$120:$W$120,TRANSPOSE($K$80:$K$101))</f>
        <v/>
      </c>
      <c r="L144" s="27">
        <f>SUMPRODUCT($B$120:$W$120,TRANSPOSE($L$80:$L$101))</f>
        <v/>
      </c>
      <c r="M144" s="27">
        <f>SUMPRODUCT($B$120:$W$120,TRANSPOSE($M$80:$M$101))</f>
        <v/>
      </c>
      <c r="N144" s="27">
        <f>SUMPRODUCT($B$120:$W$120,TRANSPOSE($N$80:$N$101))</f>
        <v/>
      </c>
      <c r="O144" s="27">
        <f>SUMPRODUCT($B$120:$W$120,TRANSPOSE($O$80:$O$101))</f>
        <v/>
      </c>
      <c r="P144" s="27">
        <f>SUMPRODUCT($B$120:$W$120,TRANSPOSE($P$80:$P$101))</f>
        <v/>
      </c>
      <c r="Q144" s="27">
        <f>SUMPRODUCT($B$120:$W$120,TRANSPOSE($Q$80:$Q$101))</f>
        <v/>
      </c>
      <c r="R144" s="27">
        <f>SUMPRODUCT($B$120:$W$120,TRANSPOSE($R$80:$R$101))</f>
        <v/>
      </c>
      <c r="S144" s="27">
        <f>SUMPRODUCT($B$120:$W$120,TRANSPOSE($S$80:$S$101))</f>
        <v/>
      </c>
      <c r="T144" s="27">
        <f>SUMPRODUCT($B$120:$W$120,TRANSPOSE($T$80:$T$101))</f>
        <v/>
      </c>
      <c r="U144" s="27">
        <f>SUMPRODUCT($B$120:$W$120,TRANSPOSE($U$80:$U$101))</f>
        <v/>
      </c>
      <c r="V144" s="27">
        <f>SUMPRODUCT($B$120:$W$120,TRANSPOSE($V$80:$V$101))</f>
        <v/>
      </c>
    </row>
    <row r="145">
      <c r="A145" s="7" t="inlineStr">
        <is>
          <t>btop</t>
        </is>
      </c>
      <c r="B145" s="27">
        <f>SUMPRODUCT($B$121:$W$121,TRANSPOSE($B$80:$B$101))</f>
        <v/>
      </c>
      <c r="C145" s="27">
        <f>SUMPRODUCT($B$121:$W$121,TRANSPOSE($C$80:$C$101))</f>
        <v/>
      </c>
      <c r="D145" s="27">
        <f>SUMPRODUCT($B$121:$W$121,TRANSPOSE($D$80:$D$101))</f>
        <v/>
      </c>
      <c r="E145" s="27">
        <f>SUMPRODUCT($B$121:$W$121,TRANSPOSE($E$80:$E$101))</f>
        <v/>
      </c>
      <c r="F145" s="27">
        <f>SUMPRODUCT($B$121:$W$121,TRANSPOSE($F$80:$F$101))</f>
        <v/>
      </c>
      <c r="G145" s="27">
        <f>SUMPRODUCT($B$121:$W$121,TRANSPOSE($G$80:$G$101))</f>
        <v/>
      </c>
      <c r="H145" s="27">
        <f>SUMPRODUCT($B$121:$W$121,TRANSPOSE($H$80:$H$101))</f>
        <v/>
      </c>
      <c r="I145" s="27">
        <f>SUMPRODUCT($B$121:$W$121,TRANSPOSE($I$80:$I$101))</f>
        <v/>
      </c>
      <c r="J145" s="27">
        <f>SUMPRODUCT($B$121:$W$121,TRANSPOSE($J$80:$J$101))</f>
        <v/>
      </c>
      <c r="K145" s="27">
        <f>SUMPRODUCT($B$121:$W$121,TRANSPOSE($K$80:$K$101))</f>
        <v/>
      </c>
      <c r="L145" s="27">
        <f>SUMPRODUCT($B$121:$W$121,TRANSPOSE($L$80:$L$101))</f>
        <v/>
      </c>
      <c r="M145" s="27">
        <f>SUMPRODUCT($B$121:$W$121,TRANSPOSE($M$80:$M$101))</f>
        <v/>
      </c>
      <c r="N145" s="27">
        <f>SUMPRODUCT($B$121:$W$121,TRANSPOSE($N$80:$N$101))</f>
        <v/>
      </c>
      <c r="O145" s="27">
        <f>SUMPRODUCT($B$121:$W$121,TRANSPOSE($O$80:$O$101))</f>
        <v/>
      </c>
      <c r="P145" s="27">
        <f>SUMPRODUCT($B$121:$W$121,TRANSPOSE($P$80:$P$101))</f>
        <v/>
      </c>
      <c r="Q145" s="27">
        <f>SUMPRODUCT($B$121:$W$121,TRANSPOSE($Q$80:$Q$101))</f>
        <v/>
      </c>
      <c r="R145" s="27">
        <f>SUMPRODUCT($B$121:$W$121,TRANSPOSE($R$80:$R$101))</f>
        <v/>
      </c>
      <c r="S145" s="27">
        <f>SUMPRODUCT($B$121:$W$121,TRANSPOSE($S$80:$S$101))</f>
        <v/>
      </c>
      <c r="T145" s="27">
        <f>SUMPRODUCT($B$121:$W$121,TRANSPOSE($T$80:$T$101))</f>
        <v/>
      </c>
      <c r="U145" s="27">
        <f>SUMPRODUCT($B$121:$W$121,TRANSPOSE($U$80:$U$101))</f>
        <v/>
      </c>
      <c r="V145" s="27">
        <f>SUMPRODUCT($B$121:$W$121,TRANSPOSE($V$80:$V$101))</f>
        <v/>
      </c>
    </row>
    <row r="146">
      <c r="A146" s="7" t="inlineStr">
        <is>
          <t>liquidity</t>
        </is>
      </c>
      <c r="B146" s="27">
        <f>SUMPRODUCT($B$122:$W$122,TRANSPOSE($B$80:$B$101))</f>
        <v/>
      </c>
      <c r="C146" s="27">
        <f>SUMPRODUCT($B$122:$W$122,TRANSPOSE($C$80:$C$101))</f>
        <v/>
      </c>
      <c r="D146" s="27">
        <f>SUMPRODUCT($B$122:$W$122,TRANSPOSE($D$80:$D$101))</f>
        <v/>
      </c>
      <c r="E146" s="27">
        <f>SUMPRODUCT($B$122:$W$122,TRANSPOSE($E$80:$E$101))</f>
        <v/>
      </c>
      <c r="F146" s="27">
        <f>SUMPRODUCT($B$122:$W$122,TRANSPOSE($F$80:$F$101))</f>
        <v/>
      </c>
      <c r="G146" s="27">
        <f>SUMPRODUCT($B$122:$W$122,TRANSPOSE($G$80:$G$101))</f>
        <v/>
      </c>
      <c r="H146" s="27">
        <f>SUMPRODUCT($B$122:$W$122,TRANSPOSE($H$80:$H$101))</f>
        <v/>
      </c>
      <c r="I146" s="27">
        <f>SUMPRODUCT($B$122:$W$122,TRANSPOSE($I$80:$I$101))</f>
        <v/>
      </c>
      <c r="J146" s="27">
        <f>SUMPRODUCT($B$122:$W$122,TRANSPOSE($J$80:$J$101))</f>
        <v/>
      </c>
      <c r="K146" s="27">
        <f>SUMPRODUCT($B$122:$W$122,TRANSPOSE($K$80:$K$101))</f>
        <v/>
      </c>
      <c r="L146" s="27">
        <f>SUMPRODUCT($B$122:$W$122,TRANSPOSE($L$80:$L$101))</f>
        <v/>
      </c>
      <c r="M146" s="27">
        <f>SUMPRODUCT($B$122:$W$122,TRANSPOSE($M$80:$M$101))</f>
        <v/>
      </c>
      <c r="N146" s="27">
        <f>SUMPRODUCT($B$122:$W$122,TRANSPOSE($N$80:$N$101))</f>
        <v/>
      </c>
      <c r="O146" s="27">
        <f>SUMPRODUCT($B$122:$W$122,TRANSPOSE($O$80:$O$101))</f>
        <v/>
      </c>
      <c r="P146" s="27">
        <f>SUMPRODUCT($B$122:$W$122,TRANSPOSE($P$80:$P$101))</f>
        <v/>
      </c>
      <c r="Q146" s="27">
        <f>SUMPRODUCT($B$122:$W$122,TRANSPOSE($Q$80:$Q$101))</f>
        <v/>
      </c>
      <c r="R146" s="27">
        <f>SUMPRODUCT($B$122:$W$122,TRANSPOSE($R$80:$R$101))</f>
        <v/>
      </c>
      <c r="S146" s="27">
        <f>SUMPRODUCT($B$122:$W$122,TRANSPOSE($S$80:$S$101))</f>
        <v/>
      </c>
      <c r="T146" s="27">
        <f>SUMPRODUCT($B$122:$W$122,TRANSPOSE($T$80:$T$101))</f>
        <v/>
      </c>
      <c r="U146" s="27">
        <f>SUMPRODUCT($B$122:$W$122,TRANSPOSE($U$80:$U$101))</f>
        <v/>
      </c>
      <c r="V146" s="27">
        <f>SUMPRODUCT($B$122:$W$122,TRANSPOSE($V$80:$V$101))</f>
        <v/>
      </c>
    </row>
    <row r="147">
      <c r="A147" s="7" t="inlineStr">
        <is>
          <t>earnyild</t>
        </is>
      </c>
      <c r="B147" s="27">
        <f>SUMPRODUCT($B$123:$W$123,TRANSPOSE($B$80:$B$101))</f>
        <v/>
      </c>
      <c r="C147" s="27">
        <f>SUMPRODUCT($B$123:$W$123,TRANSPOSE($C$80:$C$101))</f>
        <v/>
      </c>
      <c r="D147" s="27">
        <f>SUMPRODUCT($B$123:$W$123,TRANSPOSE($D$80:$D$101))</f>
        <v/>
      </c>
      <c r="E147" s="27">
        <f>SUMPRODUCT($B$123:$W$123,TRANSPOSE($E$80:$E$101))</f>
        <v/>
      </c>
      <c r="F147" s="27">
        <f>SUMPRODUCT($B$123:$W$123,TRANSPOSE($F$80:$F$101))</f>
        <v/>
      </c>
      <c r="G147" s="27">
        <f>SUMPRODUCT($B$123:$W$123,TRANSPOSE($G$80:$G$101))</f>
        <v/>
      </c>
      <c r="H147" s="27">
        <f>SUMPRODUCT($B$123:$W$123,TRANSPOSE($H$80:$H$101))</f>
        <v/>
      </c>
      <c r="I147" s="27">
        <f>SUMPRODUCT($B$123:$W$123,TRANSPOSE($I$80:$I$101))</f>
        <v/>
      </c>
      <c r="J147" s="27">
        <f>SUMPRODUCT($B$123:$W$123,TRANSPOSE($J$80:$J$101))</f>
        <v/>
      </c>
      <c r="K147" s="27">
        <f>SUMPRODUCT($B$123:$W$123,TRANSPOSE($K$80:$K$101))</f>
        <v/>
      </c>
      <c r="L147" s="27">
        <f>SUMPRODUCT($B$123:$W$123,TRANSPOSE($L$80:$L$101))</f>
        <v/>
      </c>
      <c r="M147" s="27">
        <f>SUMPRODUCT($B$123:$W$123,TRANSPOSE($M$80:$M$101))</f>
        <v/>
      </c>
      <c r="N147" s="27">
        <f>SUMPRODUCT($B$123:$W$123,TRANSPOSE($N$80:$N$101))</f>
        <v/>
      </c>
      <c r="O147" s="27">
        <f>SUMPRODUCT($B$123:$W$123,TRANSPOSE($O$80:$O$101))</f>
        <v/>
      </c>
      <c r="P147" s="27">
        <f>SUMPRODUCT($B$123:$W$123,TRANSPOSE($P$80:$P$101))</f>
        <v/>
      </c>
      <c r="Q147" s="27">
        <f>SUMPRODUCT($B$123:$W$123,TRANSPOSE($Q$80:$Q$101))</f>
        <v/>
      </c>
      <c r="R147" s="27">
        <f>SUMPRODUCT($B$123:$W$123,TRANSPOSE($R$80:$R$101))</f>
        <v/>
      </c>
      <c r="S147" s="27">
        <f>SUMPRODUCT($B$123:$W$123,TRANSPOSE($S$80:$S$101))</f>
        <v/>
      </c>
      <c r="T147" s="27">
        <f>SUMPRODUCT($B$123:$W$123,TRANSPOSE($T$80:$T$101))</f>
        <v/>
      </c>
      <c r="U147" s="27">
        <f>SUMPRODUCT($B$123:$W$123,TRANSPOSE($U$80:$U$101))</f>
        <v/>
      </c>
      <c r="V147" s="27">
        <f>SUMPRODUCT($B$123:$W$123,TRANSPOSE($V$80:$V$101))</f>
        <v/>
      </c>
    </row>
    <row r="148">
      <c r="A148" s="7" t="inlineStr">
        <is>
          <t>growth</t>
        </is>
      </c>
      <c r="B148" s="27">
        <f>SUMPRODUCT($B$124:$W$124,TRANSPOSE($B$80:$B$101))</f>
        <v/>
      </c>
      <c r="C148" s="27">
        <f>SUMPRODUCT($B$124:$W$124,TRANSPOSE($C$80:$C$101))</f>
        <v/>
      </c>
      <c r="D148" s="27">
        <f>SUMPRODUCT($B$124:$W$124,TRANSPOSE($D$80:$D$101))</f>
        <v/>
      </c>
      <c r="E148" s="27">
        <f>SUMPRODUCT($B$124:$W$124,TRANSPOSE($E$80:$E$101))</f>
        <v/>
      </c>
      <c r="F148" s="27">
        <f>SUMPRODUCT($B$124:$W$124,TRANSPOSE($F$80:$F$101))</f>
        <v/>
      </c>
      <c r="G148" s="27">
        <f>SUMPRODUCT($B$124:$W$124,TRANSPOSE($G$80:$G$101))</f>
        <v/>
      </c>
      <c r="H148" s="27">
        <f>SUMPRODUCT($B$124:$W$124,TRANSPOSE($H$80:$H$101))</f>
        <v/>
      </c>
      <c r="I148" s="27">
        <f>SUMPRODUCT($B$124:$W$124,TRANSPOSE($I$80:$I$101))</f>
        <v/>
      </c>
      <c r="J148" s="27">
        <f>SUMPRODUCT($B$124:$W$124,TRANSPOSE($J$80:$J$101))</f>
        <v/>
      </c>
      <c r="K148" s="27">
        <f>SUMPRODUCT($B$124:$W$124,TRANSPOSE($K$80:$K$101))</f>
        <v/>
      </c>
      <c r="L148" s="27">
        <f>SUMPRODUCT($B$124:$W$124,TRANSPOSE($L$80:$L$101))</f>
        <v/>
      </c>
      <c r="M148" s="27">
        <f>SUMPRODUCT($B$124:$W$124,TRANSPOSE($M$80:$M$101))</f>
        <v/>
      </c>
      <c r="N148" s="27">
        <f>SUMPRODUCT($B$124:$W$124,TRANSPOSE($N$80:$N$101))</f>
        <v/>
      </c>
      <c r="O148" s="27">
        <f>SUMPRODUCT($B$124:$W$124,TRANSPOSE($O$80:$O$101))</f>
        <v/>
      </c>
      <c r="P148" s="27">
        <f>SUMPRODUCT($B$124:$W$124,TRANSPOSE($P$80:$P$101))</f>
        <v/>
      </c>
      <c r="Q148" s="27">
        <f>SUMPRODUCT($B$124:$W$124,TRANSPOSE($Q$80:$Q$101))</f>
        <v/>
      </c>
      <c r="R148" s="27">
        <f>SUMPRODUCT($B$124:$W$124,TRANSPOSE($R$80:$R$101))</f>
        <v/>
      </c>
      <c r="S148" s="27">
        <f>SUMPRODUCT($B$124:$W$124,TRANSPOSE($S$80:$S$101))</f>
        <v/>
      </c>
      <c r="T148" s="27">
        <f>SUMPRODUCT($B$124:$W$124,TRANSPOSE($T$80:$T$101))</f>
        <v/>
      </c>
      <c r="U148" s="27">
        <f>SUMPRODUCT($B$124:$W$124,TRANSPOSE($U$80:$U$101))</f>
        <v/>
      </c>
      <c r="V148" s="27">
        <f>SUMPRODUCT($B$124:$W$124,TRANSPOSE($V$80:$V$101))</f>
        <v/>
      </c>
    </row>
    <row r="149">
      <c r="A149" s="7" t="inlineStr">
        <is>
          <t>leverage</t>
        </is>
      </c>
      <c r="B149" s="27">
        <f>SUMPRODUCT($B$125:$W$125,TRANSPOSE($B$80:$B$101))</f>
        <v/>
      </c>
      <c r="C149" s="27">
        <f>SUMPRODUCT($B$125:$W$125,TRANSPOSE($C$80:$C$101))</f>
        <v/>
      </c>
      <c r="D149" s="27">
        <f>SUMPRODUCT($B$125:$W$125,TRANSPOSE($D$80:$D$101))</f>
        <v/>
      </c>
      <c r="E149" s="27">
        <f>SUMPRODUCT($B$125:$W$125,TRANSPOSE($E$80:$E$101))</f>
        <v/>
      </c>
      <c r="F149" s="27">
        <f>SUMPRODUCT($B$125:$W$125,TRANSPOSE($F$80:$F$101))</f>
        <v/>
      </c>
      <c r="G149" s="27">
        <f>SUMPRODUCT($B$125:$W$125,TRANSPOSE($G$80:$G$101))</f>
        <v/>
      </c>
      <c r="H149" s="27">
        <f>SUMPRODUCT($B$125:$W$125,TRANSPOSE($H$80:$H$101))</f>
        <v/>
      </c>
      <c r="I149" s="27">
        <f>SUMPRODUCT($B$125:$W$125,TRANSPOSE($I$80:$I$101))</f>
        <v/>
      </c>
      <c r="J149" s="27">
        <f>SUMPRODUCT($B$125:$W$125,TRANSPOSE($J$80:$J$101))</f>
        <v/>
      </c>
      <c r="K149" s="27">
        <f>SUMPRODUCT($B$125:$W$125,TRANSPOSE($K$80:$K$101))</f>
        <v/>
      </c>
      <c r="L149" s="27">
        <f>SUMPRODUCT($B$125:$W$125,TRANSPOSE($L$80:$L$101))</f>
        <v/>
      </c>
      <c r="M149" s="27">
        <f>SUMPRODUCT($B$125:$W$125,TRANSPOSE($M$80:$M$101))</f>
        <v/>
      </c>
      <c r="N149" s="27">
        <f>SUMPRODUCT($B$125:$W$125,TRANSPOSE($N$80:$N$101))</f>
        <v/>
      </c>
      <c r="O149" s="27">
        <f>SUMPRODUCT($B$125:$W$125,TRANSPOSE($O$80:$O$101))</f>
        <v/>
      </c>
      <c r="P149" s="27">
        <f>SUMPRODUCT($B$125:$W$125,TRANSPOSE($P$80:$P$101))</f>
        <v/>
      </c>
      <c r="Q149" s="27">
        <f>SUMPRODUCT($B$125:$W$125,TRANSPOSE($Q$80:$Q$101))</f>
        <v/>
      </c>
      <c r="R149" s="27">
        <f>SUMPRODUCT($B$125:$W$125,TRANSPOSE($R$80:$R$101))</f>
        <v/>
      </c>
      <c r="S149" s="27">
        <f>SUMPRODUCT($B$125:$W$125,TRANSPOSE($S$80:$S$101))</f>
        <v/>
      </c>
      <c r="T149" s="27">
        <f>SUMPRODUCT($B$125:$W$125,TRANSPOSE($T$80:$T$101))</f>
        <v/>
      </c>
      <c r="U149" s="27">
        <f>SUMPRODUCT($B$125:$W$125,TRANSPOSE($U$80:$U$101))</f>
        <v/>
      </c>
      <c r="V149" s="27">
        <f>SUMPRODUCT($B$125:$W$125,TRANSPOSE($V$80:$V$101))</f>
        <v/>
      </c>
    </row>
    <row r="151">
      <c r="A151" s="9" t="inlineStr">
        <is>
          <t>(R'X'WXR)^-1  [hardcoded — verify with MINVERSE]</t>
        </is>
      </c>
    </row>
    <row r="152">
      <c r="B152" s="7" t="inlineStr">
        <is>
          <t>Country</t>
        </is>
      </c>
      <c r="C152" s="7" t="inlineStr">
        <is>
          <t>Communication</t>
        </is>
      </c>
      <c r="D152" s="7" t="inlineStr">
        <is>
          <t>Consumer Discretionary</t>
        </is>
      </c>
      <c r="E152" s="7" t="inlineStr">
        <is>
          <t>Consumer Staples</t>
        </is>
      </c>
      <c r="F152" s="7" t="inlineStr">
        <is>
          <t>Energy</t>
        </is>
      </c>
      <c r="G152" s="7" t="inlineStr">
        <is>
          <t>Financials</t>
        </is>
      </c>
      <c r="H152" s="7" t="inlineStr">
        <is>
          <t>Health Care</t>
        </is>
      </c>
      <c r="I152" s="7" t="inlineStr">
        <is>
          <t>Industrials</t>
        </is>
      </c>
      <c r="J152" s="7" t="inlineStr">
        <is>
          <t>Information Technology</t>
        </is>
      </c>
      <c r="K152" s="7" t="inlineStr">
        <is>
          <t>Materials</t>
        </is>
      </c>
      <c r="L152" s="7" t="inlineStr">
        <is>
          <t>Real Estate</t>
        </is>
      </c>
      <c r="M152" s="7" t="inlineStr">
        <is>
          <t>size</t>
        </is>
      </c>
      <c r="N152" s="7" t="inlineStr">
        <is>
          <t>beta</t>
        </is>
      </c>
      <c r="O152" s="7" t="inlineStr">
        <is>
          <t>momentum</t>
        </is>
      </c>
      <c r="P152" s="7" t="inlineStr">
        <is>
          <t>residvol</t>
        </is>
      </c>
      <c r="Q152" s="7" t="inlineStr">
        <is>
          <t>nlsize</t>
        </is>
      </c>
      <c r="R152" s="7" t="inlineStr">
        <is>
          <t>btop</t>
        </is>
      </c>
      <c r="S152" s="7" t="inlineStr">
        <is>
          <t>liquidity</t>
        </is>
      </c>
      <c r="T152" s="7" t="inlineStr">
        <is>
          <t>earnyild</t>
        </is>
      </c>
      <c r="U152" s="7" t="inlineStr">
        <is>
          <t>growth</t>
        </is>
      </c>
      <c r="V152" s="7" t="inlineStr">
        <is>
          <t>leverage</t>
        </is>
      </c>
    </row>
    <row r="153">
      <c r="A153" s="7" t="inlineStr">
        <is>
          <t>Country</t>
        </is>
      </c>
      <c r="B153" s="29" t="n">
        <v/>
      </c>
      <c r="C153" s="29" t="n">
        <v/>
      </c>
      <c r="D153" s="29" t="n">
        <v/>
      </c>
      <c r="E153" s="29" t="n">
        <v/>
      </c>
      <c r="F153" s="29" t="n">
        <v/>
      </c>
      <c r="G153" s="29" t="n">
        <v/>
      </c>
      <c r="H153" s="29" t="n">
        <v/>
      </c>
      <c r="I153" s="29" t="n">
        <v/>
      </c>
      <c r="J153" s="29" t="n">
        <v/>
      </c>
      <c r="K153" s="29" t="n">
        <v/>
      </c>
      <c r="L153" s="29" t="n">
        <v/>
      </c>
      <c r="M153" s="29" t="n">
        <v/>
      </c>
      <c r="N153" s="29" t="n">
        <v/>
      </c>
      <c r="O153" s="29" t="n">
        <v/>
      </c>
      <c r="P153" s="29" t="n">
        <v/>
      </c>
      <c r="Q153" s="29" t="n">
        <v/>
      </c>
      <c r="R153" s="29" t="n">
        <v/>
      </c>
      <c r="S153" s="29" t="n">
        <v/>
      </c>
      <c r="T153" s="29" t="n">
        <v/>
      </c>
      <c r="U153" s="29" t="n">
        <v/>
      </c>
      <c r="V153" s="29" t="n">
        <v/>
      </c>
    </row>
    <row r="154">
      <c r="A154" s="7" t="inlineStr">
        <is>
          <t>Communication</t>
        </is>
      </c>
      <c r="B154" s="29" t="n">
        <v/>
      </c>
      <c r="C154" s="29" t="n">
        <v/>
      </c>
      <c r="D154" s="29" t="n">
        <v/>
      </c>
      <c r="E154" s="29" t="n">
        <v/>
      </c>
      <c r="F154" s="29" t="n">
        <v/>
      </c>
      <c r="G154" s="29" t="n">
        <v/>
      </c>
      <c r="H154" s="29" t="n">
        <v/>
      </c>
      <c r="I154" s="29" t="n">
        <v/>
      </c>
      <c r="J154" s="29" t="n">
        <v/>
      </c>
      <c r="K154" s="29" t="n">
        <v/>
      </c>
      <c r="L154" s="29" t="n">
        <v/>
      </c>
      <c r="M154" s="29" t="n">
        <v/>
      </c>
      <c r="N154" s="29" t="n">
        <v/>
      </c>
      <c r="O154" s="29" t="n">
        <v/>
      </c>
      <c r="P154" s="29" t="n">
        <v/>
      </c>
      <c r="Q154" s="29" t="n">
        <v/>
      </c>
      <c r="R154" s="29" t="n">
        <v/>
      </c>
      <c r="S154" s="29" t="n">
        <v/>
      </c>
      <c r="T154" s="29" t="n">
        <v/>
      </c>
      <c r="U154" s="29" t="n">
        <v/>
      </c>
      <c r="V154" s="29" t="n">
        <v/>
      </c>
    </row>
    <row r="155">
      <c r="A155" s="7" t="inlineStr">
        <is>
          <t>Consumer Discretionary</t>
        </is>
      </c>
      <c r="B155" s="29" t="n">
        <v/>
      </c>
      <c r="C155" s="29" t="n">
        <v/>
      </c>
      <c r="D155" s="29" t="n">
        <v/>
      </c>
      <c r="E155" s="29" t="n">
        <v/>
      </c>
      <c r="F155" s="29" t="n">
        <v/>
      </c>
      <c r="G155" s="29" t="n">
        <v/>
      </c>
      <c r="H155" s="29" t="n">
        <v/>
      </c>
      <c r="I155" s="29" t="n">
        <v/>
      </c>
      <c r="J155" s="29" t="n">
        <v/>
      </c>
      <c r="K155" s="29" t="n">
        <v/>
      </c>
      <c r="L155" s="29" t="n">
        <v/>
      </c>
      <c r="M155" s="29" t="n">
        <v/>
      </c>
      <c r="N155" s="29" t="n">
        <v/>
      </c>
      <c r="O155" s="29" t="n">
        <v/>
      </c>
      <c r="P155" s="29" t="n">
        <v/>
      </c>
      <c r="Q155" s="29" t="n">
        <v/>
      </c>
      <c r="R155" s="29" t="n">
        <v/>
      </c>
      <c r="S155" s="29" t="n">
        <v/>
      </c>
      <c r="T155" s="29" t="n">
        <v/>
      </c>
      <c r="U155" s="29" t="n">
        <v/>
      </c>
      <c r="V155" s="29" t="n">
        <v/>
      </c>
    </row>
    <row r="156">
      <c r="A156" s="7" t="inlineStr">
        <is>
          <t>Consumer Staples</t>
        </is>
      </c>
      <c r="B156" s="29" t="n">
        <v/>
      </c>
      <c r="C156" s="29" t="n">
        <v/>
      </c>
      <c r="D156" s="29" t="n">
        <v/>
      </c>
      <c r="E156" s="29" t="n">
        <v/>
      </c>
      <c r="F156" s="29" t="n">
        <v/>
      </c>
      <c r="G156" s="29" t="n">
        <v/>
      </c>
      <c r="H156" s="29" t="n">
        <v/>
      </c>
      <c r="I156" s="29" t="n">
        <v/>
      </c>
      <c r="J156" s="29" t="n">
        <v/>
      </c>
      <c r="K156" s="29" t="n">
        <v/>
      </c>
      <c r="L156" s="29" t="n">
        <v/>
      </c>
      <c r="M156" s="29" t="n">
        <v/>
      </c>
      <c r="N156" s="29" t="n">
        <v/>
      </c>
      <c r="O156" s="29" t="n">
        <v/>
      </c>
      <c r="P156" s="29" t="n">
        <v/>
      </c>
      <c r="Q156" s="29" t="n">
        <v/>
      </c>
      <c r="R156" s="29" t="n">
        <v/>
      </c>
      <c r="S156" s="29" t="n">
        <v/>
      </c>
      <c r="T156" s="29" t="n">
        <v/>
      </c>
      <c r="U156" s="29" t="n">
        <v/>
      </c>
      <c r="V156" s="29" t="n">
        <v/>
      </c>
    </row>
    <row r="157">
      <c r="A157" s="7" t="inlineStr">
        <is>
          <t>Energy</t>
        </is>
      </c>
      <c r="B157" s="29" t="n">
        <v/>
      </c>
      <c r="C157" s="29" t="n">
        <v/>
      </c>
      <c r="D157" s="29" t="n">
        <v/>
      </c>
      <c r="E157" s="29" t="n">
        <v/>
      </c>
      <c r="F157" s="29" t="n">
        <v/>
      </c>
      <c r="G157" s="29" t="n">
        <v/>
      </c>
      <c r="H157" s="29" t="n">
        <v/>
      </c>
      <c r="I157" s="29" t="n">
        <v/>
      </c>
      <c r="J157" s="29" t="n">
        <v/>
      </c>
      <c r="K157" s="29" t="n">
        <v/>
      </c>
      <c r="L157" s="29" t="n">
        <v/>
      </c>
      <c r="M157" s="29" t="n">
        <v/>
      </c>
      <c r="N157" s="29" t="n">
        <v/>
      </c>
      <c r="O157" s="29" t="n">
        <v/>
      </c>
      <c r="P157" s="29" t="n">
        <v/>
      </c>
      <c r="Q157" s="29" t="n">
        <v/>
      </c>
      <c r="R157" s="29" t="n">
        <v/>
      </c>
      <c r="S157" s="29" t="n">
        <v/>
      </c>
      <c r="T157" s="29" t="n">
        <v/>
      </c>
      <c r="U157" s="29" t="n">
        <v/>
      </c>
      <c r="V157" s="29" t="n">
        <v/>
      </c>
    </row>
    <row r="158">
      <c r="A158" s="7" t="inlineStr">
        <is>
          <t>Financials</t>
        </is>
      </c>
      <c r="B158" s="29" t="n">
        <v/>
      </c>
      <c r="C158" s="29" t="n">
        <v/>
      </c>
      <c r="D158" s="29" t="n">
        <v/>
      </c>
      <c r="E158" s="29" t="n">
        <v/>
      </c>
      <c r="F158" s="29" t="n">
        <v/>
      </c>
      <c r="G158" s="29" t="n">
        <v/>
      </c>
      <c r="H158" s="29" t="n">
        <v/>
      </c>
      <c r="I158" s="29" t="n">
        <v/>
      </c>
      <c r="J158" s="29" t="n">
        <v/>
      </c>
      <c r="K158" s="29" t="n">
        <v/>
      </c>
      <c r="L158" s="29" t="n">
        <v/>
      </c>
      <c r="M158" s="29" t="n">
        <v/>
      </c>
      <c r="N158" s="29" t="n">
        <v/>
      </c>
      <c r="O158" s="29" t="n">
        <v/>
      </c>
      <c r="P158" s="29" t="n">
        <v/>
      </c>
      <c r="Q158" s="29" t="n">
        <v/>
      </c>
      <c r="R158" s="29" t="n">
        <v/>
      </c>
      <c r="S158" s="29" t="n">
        <v/>
      </c>
      <c r="T158" s="29" t="n">
        <v/>
      </c>
      <c r="U158" s="29" t="n">
        <v/>
      </c>
      <c r="V158" s="29" t="n">
        <v/>
      </c>
    </row>
    <row r="159">
      <c r="A159" s="7" t="inlineStr">
        <is>
          <t>Health Care</t>
        </is>
      </c>
      <c r="B159" s="29" t="n">
        <v/>
      </c>
      <c r="C159" s="29" t="n">
        <v/>
      </c>
      <c r="D159" s="29" t="n">
        <v/>
      </c>
      <c r="E159" s="29" t="n">
        <v/>
      </c>
      <c r="F159" s="29" t="n">
        <v/>
      </c>
      <c r="G159" s="29" t="n">
        <v/>
      </c>
      <c r="H159" s="29" t="n">
        <v/>
      </c>
      <c r="I159" s="29" t="n">
        <v/>
      </c>
      <c r="J159" s="29" t="n">
        <v/>
      </c>
      <c r="K159" s="29" t="n">
        <v/>
      </c>
      <c r="L159" s="29" t="n">
        <v/>
      </c>
      <c r="M159" s="29" t="n">
        <v/>
      </c>
      <c r="N159" s="29" t="n">
        <v/>
      </c>
      <c r="O159" s="29" t="n">
        <v/>
      </c>
      <c r="P159" s="29" t="n">
        <v/>
      </c>
      <c r="Q159" s="29" t="n">
        <v/>
      </c>
      <c r="R159" s="29" t="n">
        <v/>
      </c>
      <c r="S159" s="29" t="n">
        <v/>
      </c>
      <c r="T159" s="29" t="n">
        <v/>
      </c>
      <c r="U159" s="29" t="n">
        <v/>
      </c>
      <c r="V159" s="29" t="n">
        <v/>
      </c>
    </row>
    <row r="160">
      <c r="A160" s="7" t="inlineStr">
        <is>
          <t>Industrials</t>
        </is>
      </c>
      <c r="B160" s="29" t="n">
        <v/>
      </c>
      <c r="C160" s="29" t="n">
        <v/>
      </c>
      <c r="D160" s="29" t="n">
        <v/>
      </c>
      <c r="E160" s="29" t="n">
        <v/>
      </c>
      <c r="F160" s="29" t="n">
        <v/>
      </c>
      <c r="G160" s="29" t="n">
        <v/>
      </c>
      <c r="H160" s="29" t="n">
        <v/>
      </c>
      <c r="I160" s="29" t="n">
        <v/>
      </c>
      <c r="J160" s="29" t="n">
        <v/>
      </c>
      <c r="K160" s="29" t="n">
        <v/>
      </c>
      <c r="L160" s="29" t="n">
        <v/>
      </c>
      <c r="M160" s="29" t="n">
        <v/>
      </c>
      <c r="N160" s="29" t="n">
        <v/>
      </c>
      <c r="O160" s="29" t="n">
        <v/>
      </c>
      <c r="P160" s="29" t="n">
        <v/>
      </c>
      <c r="Q160" s="29" t="n">
        <v/>
      </c>
      <c r="R160" s="29" t="n">
        <v/>
      </c>
      <c r="S160" s="29" t="n">
        <v/>
      </c>
      <c r="T160" s="29" t="n">
        <v/>
      </c>
      <c r="U160" s="29" t="n">
        <v/>
      </c>
      <c r="V160" s="29" t="n">
        <v/>
      </c>
    </row>
    <row r="161">
      <c r="A161" s="7" t="inlineStr">
        <is>
          <t>Information Technology</t>
        </is>
      </c>
      <c r="B161" s="29" t="n">
        <v/>
      </c>
      <c r="C161" s="29" t="n">
        <v/>
      </c>
      <c r="D161" s="29" t="n">
        <v/>
      </c>
      <c r="E161" s="29" t="n">
        <v/>
      </c>
      <c r="F161" s="29" t="n">
        <v/>
      </c>
      <c r="G161" s="29" t="n">
        <v/>
      </c>
      <c r="H161" s="29" t="n">
        <v/>
      </c>
      <c r="I161" s="29" t="n">
        <v/>
      </c>
      <c r="J161" s="29" t="n">
        <v/>
      </c>
      <c r="K161" s="29" t="n">
        <v/>
      </c>
      <c r="L161" s="29" t="n">
        <v/>
      </c>
      <c r="M161" s="29" t="n">
        <v/>
      </c>
      <c r="N161" s="29" t="n">
        <v/>
      </c>
      <c r="O161" s="29" t="n">
        <v/>
      </c>
      <c r="P161" s="29" t="n">
        <v/>
      </c>
      <c r="Q161" s="29" t="n">
        <v/>
      </c>
      <c r="R161" s="29" t="n">
        <v/>
      </c>
      <c r="S161" s="29" t="n">
        <v/>
      </c>
      <c r="T161" s="29" t="n">
        <v/>
      </c>
      <c r="U161" s="29" t="n">
        <v/>
      </c>
      <c r="V161" s="29" t="n">
        <v/>
      </c>
    </row>
    <row r="162">
      <c r="A162" s="7" t="inlineStr">
        <is>
          <t>Materials</t>
        </is>
      </c>
      <c r="B162" s="29" t="n">
        <v/>
      </c>
      <c r="C162" s="29" t="n">
        <v/>
      </c>
      <c r="D162" s="29" t="n">
        <v/>
      </c>
      <c r="E162" s="29" t="n">
        <v/>
      </c>
      <c r="F162" s="29" t="n">
        <v/>
      </c>
      <c r="G162" s="29" t="n">
        <v/>
      </c>
      <c r="H162" s="29" t="n">
        <v/>
      </c>
      <c r="I162" s="29" t="n">
        <v/>
      </c>
      <c r="J162" s="29" t="n">
        <v/>
      </c>
      <c r="K162" s="29" t="n">
        <v/>
      </c>
      <c r="L162" s="29" t="n">
        <v/>
      </c>
      <c r="M162" s="29" t="n">
        <v/>
      </c>
      <c r="N162" s="29" t="n">
        <v/>
      </c>
      <c r="O162" s="29" t="n">
        <v/>
      </c>
      <c r="P162" s="29" t="n">
        <v/>
      </c>
      <c r="Q162" s="29" t="n">
        <v/>
      </c>
      <c r="R162" s="29" t="n">
        <v/>
      </c>
      <c r="S162" s="29" t="n">
        <v/>
      </c>
      <c r="T162" s="29" t="n">
        <v/>
      </c>
      <c r="U162" s="29" t="n">
        <v/>
      </c>
      <c r="V162" s="29" t="n">
        <v/>
      </c>
    </row>
    <row r="163">
      <c r="A163" s="7" t="inlineStr">
        <is>
          <t>Real Estate</t>
        </is>
      </c>
      <c r="B163" s="29" t="n">
        <v/>
      </c>
      <c r="C163" s="29" t="n">
        <v/>
      </c>
      <c r="D163" s="29" t="n">
        <v/>
      </c>
      <c r="E163" s="29" t="n">
        <v/>
      </c>
      <c r="F163" s="29" t="n">
        <v/>
      </c>
      <c r="G163" s="29" t="n">
        <v/>
      </c>
      <c r="H163" s="29" t="n">
        <v/>
      </c>
      <c r="I163" s="29" t="n">
        <v/>
      </c>
      <c r="J163" s="29" t="n">
        <v/>
      </c>
      <c r="K163" s="29" t="n">
        <v/>
      </c>
      <c r="L163" s="29" t="n">
        <v/>
      </c>
      <c r="M163" s="29" t="n">
        <v/>
      </c>
      <c r="N163" s="29" t="n">
        <v/>
      </c>
      <c r="O163" s="29" t="n">
        <v/>
      </c>
      <c r="P163" s="29" t="n">
        <v/>
      </c>
      <c r="Q163" s="29" t="n">
        <v/>
      </c>
      <c r="R163" s="29" t="n">
        <v/>
      </c>
      <c r="S163" s="29" t="n">
        <v/>
      </c>
      <c r="T163" s="29" t="n">
        <v/>
      </c>
      <c r="U163" s="29" t="n">
        <v/>
      </c>
      <c r="V163" s="29" t="n">
        <v/>
      </c>
    </row>
    <row r="164">
      <c r="A164" s="7" t="inlineStr">
        <is>
          <t>size</t>
        </is>
      </c>
      <c r="B164" s="29" t="n">
        <v/>
      </c>
      <c r="C164" s="29" t="n">
        <v/>
      </c>
      <c r="D164" s="29" t="n">
        <v/>
      </c>
      <c r="E164" s="29" t="n">
        <v/>
      </c>
      <c r="F164" s="29" t="n">
        <v/>
      </c>
      <c r="G164" s="29" t="n">
        <v/>
      </c>
      <c r="H164" s="29" t="n">
        <v/>
      </c>
      <c r="I164" s="29" t="n">
        <v/>
      </c>
      <c r="J164" s="29" t="n">
        <v/>
      </c>
      <c r="K164" s="29" t="n">
        <v/>
      </c>
      <c r="L164" s="29" t="n">
        <v/>
      </c>
      <c r="M164" s="29" t="n">
        <v/>
      </c>
      <c r="N164" s="29" t="n">
        <v/>
      </c>
      <c r="O164" s="29" t="n">
        <v/>
      </c>
      <c r="P164" s="29" t="n">
        <v/>
      </c>
      <c r="Q164" s="29" t="n">
        <v/>
      </c>
      <c r="R164" s="29" t="n">
        <v/>
      </c>
      <c r="S164" s="29" t="n">
        <v/>
      </c>
      <c r="T164" s="29" t="n">
        <v/>
      </c>
      <c r="U164" s="29" t="n">
        <v/>
      </c>
      <c r="V164" s="29" t="n">
        <v/>
      </c>
    </row>
    <row r="165">
      <c r="A165" s="7" t="inlineStr">
        <is>
          <t>beta</t>
        </is>
      </c>
      <c r="B165" s="29" t="n">
        <v/>
      </c>
      <c r="C165" s="29" t="n">
        <v/>
      </c>
      <c r="D165" s="29" t="n">
        <v/>
      </c>
      <c r="E165" s="29" t="n">
        <v/>
      </c>
      <c r="F165" s="29" t="n">
        <v/>
      </c>
      <c r="G165" s="29" t="n">
        <v/>
      </c>
      <c r="H165" s="29" t="n">
        <v/>
      </c>
      <c r="I165" s="29" t="n">
        <v/>
      </c>
      <c r="J165" s="29" t="n">
        <v/>
      </c>
      <c r="K165" s="29" t="n">
        <v/>
      </c>
      <c r="L165" s="29" t="n">
        <v/>
      </c>
      <c r="M165" s="29" t="n">
        <v/>
      </c>
      <c r="N165" s="29" t="n">
        <v/>
      </c>
      <c r="O165" s="29" t="n">
        <v/>
      </c>
      <c r="P165" s="29" t="n">
        <v/>
      </c>
      <c r="Q165" s="29" t="n">
        <v/>
      </c>
      <c r="R165" s="29" t="n">
        <v/>
      </c>
      <c r="S165" s="29" t="n">
        <v/>
      </c>
      <c r="T165" s="29" t="n">
        <v/>
      </c>
      <c r="U165" s="29" t="n">
        <v/>
      </c>
      <c r="V165" s="29" t="n">
        <v/>
      </c>
    </row>
    <row r="166">
      <c r="A166" s="7" t="inlineStr">
        <is>
          <t>momentum</t>
        </is>
      </c>
      <c r="B166" s="29" t="n">
        <v/>
      </c>
      <c r="C166" s="29" t="n">
        <v/>
      </c>
      <c r="D166" s="29" t="n">
        <v/>
      </c>
      <c r="E166" s="29" t="n">
        <v/>
      </c>
      <c r="F166" s="29" t="n">
        <v/>
      </c>
      <c r="G166" s="29" t="n">
        <v/>
      </c>
      <c r="H166" s="29" t="n">
        <v/>
      </c>
      <c r="I166" s="29" t="n">
        <v/>
      </c>
      <c r="J166" s="29" t="n">
        <v/>
      </c>
      <c r="K166" s="29" t="n">
        <v/>
      </c>
      <c r="L166" s="29" t="n">
        <v/>
      </c>
      <c r="M166" s="29" t="n">
        <v/>
      </c>
      <c r="N166" s="29" t="n">
        <v/>
      </c>
      <c r="O166" s="29" t="n">
        <v/>
      </c>
      <c r="P166" s="29" t="n">
        <v/>
      </c>
      <c r="Q166" s="29" t="n">
        <v/>
      </c>
      <c r="R166" s="29" t="n">
        <v/>
      </c>
      <c r="S166" s="29" t="n">
        <v/>
      </c>
      <c r="T166" s="29" t="n">
        <v/>
      </c>
      <c r="U166" s="29" t="n">
        <v/>
      </c>
      <c r="V166" s="29" t="n">
        <v/>
      </c>
    </row>
    <row r="167">
      <c r="A167" s="7" t="inlineStr">
        <is>
          <t>residvol</t>
        </is>
      </c>
      <c r="B167" s="29" t="n">
        <v/>
      </c>
      <c r="C167" s="29" t="n">
        <v/>
      </c>
      <c r="D167" s="29" t="n">
        <v/>
      </c>
      <c r="E167" s="29" t="n">
        <v/>
      </c>
      <c r="F167" s="29" t="n">
        <v/>
      </c>
      <c r="G167" s="29" t="n">
        <v/>
      </c>
      <c r="H167" s="29" t="n">
        <v/>
      </c>
      <c r="I167" s="29" t="n">
        <v/>
      </c>
      <c r="J167" s="29" t="n">
        <v/>
      </c>
      <c r="K167" s="29" t="n">
        <v/>
      </c>
      <c r="L167" s="29" t="n">
        <v/>
      </c>
      <c r="M167" s="29" t="n">
        <v/>
      </c>
      <c r="N167" s="29" t="n">
        <v/>
      </c>
      <c r="O167" s="29" t="n">
        <v/>
      </c>
      <c r="P167" s="29" t="n">
        <v/>
      </c>
      <c r="Q167" s="29" t="n">
        <v/>
      </c>
      <c r="R167" s="29" t="n">
        <v/>
      </c>
      <c r="S167" s="29" t="n">
        <v/>
      </c>
      <c r="T167" s="29" t="n">
        <v/>
      </c>
      <c r="U167" s="29" t="n">
        <v/>
      </c>
      <c r="V167" s="29" t="n">
        <v/>
      </c>
    </row>
    <row r="168">
      <c r="A168" s="7" t="inlineStr">
        <is>
          <t>nlsize</t>
        </is>
      </c>
      <c r="B168" s="29" t="n">
        <v/>
      </c>
      <c r="C168" s="29" t="n">
        <v/>
      </c>
      <c r="D168" s="29" t="n">
        <v/>
      </c>
      <c r="E168" s="29" t="n">
        <v/>
      </c>
      <c r="F168" s="29" t="n">
        <v/>
      </c>
      <c r="G168" s="29" t="n">
        <v/>
      </c>
      <c r="H168" s="29" t="n">
        <v/>
      </c>
      <c r="I168" s="29" t="n">
        <v/>
      </c>
      <c r="J168" s="29" t="n">
        <v/>
      </c>
      <c r="K168" s="29" t="n">
        <v/>
      </c>
      <c r="L168" s="29" t="n">
        <v/>
      </c>
      <c r="M168" s="29" t="n">
        <v/>
      </c>
      <c r="N168" s="29" t="n">
        <v/>
      </c>
      <c r="O168" s="29" t="n">
        <v/>
      </c>
      <c r="P168" s="29" t="n">
        <v/>
      </c>
      <c r="Q168" s="29" t="n">
        <v/>
      </c>
      <c r="R168" s="29" t="n">
        <v/>
      </c>
      <c r="S168" s="29" t="n">
        <v/>
      </c>
      <c r="T168" s="29" t="n">
        <v/>
      </c>
      <c r="U168" s="29" t="n">
        <v/>
      </c>
      <c r="V168" s="29" t="n">
        <v/>
      </c>
    </row>
    <row r="169">
      <c r="A169" s="7" t="inlineStr">
        <is>
          <t>btop</t>
        </is>
      </c>
      <c r="B169" s="29" t="n">
        <v/>
      </c>
      <c r="C169" s="29" t="n">
        <v/>
      </c>
      <c r="D169" s="29" t="n">
        <v/>
      </c>
      <c r="E169" s="29" t="n">
        <v/>
      </c>
      <c r="F169" s="29" t="n">
        <v/>
      </c>
      <c r="G169" s="29" t="n">
        <v/>
      </c>
      <c r="H169" s="29" t="n">
        <v/>
      </c>
      <c r="I169" s="29" t="n">
        <v/>
      </c>
      <c r="J169" s="29" t="n">
        <v/>
      </c>
      <c r="K169" s="29" t="n">
        <v/>
      </c>
      <c r="L169" s="29" t="n">
        <v/>
      </c>
      <c r="M169" s="29" t="n">
        <v/>
      </c>
      <c r="N169" s="29" t="n">
        <v/>
      </c>
      <c r="O169" s="29" t="n">
        <v/>
      </c>
      <c r="P169" s="29" t="n">
        <v/>
      </c>
      <c r="Q169" s="29" t="n">
        <v/>
      </c>
      <c r="R169" s="29" t="n">
        <v/>
      </c>
      <c r="S169" s="29" t="n">
        <v/>
      </c>
      <c r="T169" s="29" t="n">
        <v/>
      </c>
      <c r="U169" s="29" t="n">
        <v/>
      </c>
      <c r="V169" s="29" t="n">
        <v/>
      </c>
    </row>
    <row r="170">
      <c r="A170" s="7" t="inlineStr">
        <is>
          <t>liquidity</t>
        </is>
      </c>
      <c r="B170" s="29" t="n">
        <v/>
      </c>
      <c r="C170" s="29" t="n">
        <v/>
      </c>
      <c r="D170" s="29" t="n">
        <v/>
      </c>
      <c r="E170" s="29" t="n">
        <v/>
      </c>
      <c r="F170" s="29" t="n">
        <v/>
      </c>
      <c r="G170" s="29" t="n">
        <v/>
      </c>
      <c r="H170" s="29" t="n">
        <v/>
      </c>
      <c r="I170" s="29" t="n">
        <v/>
      </c>
      <c r="J170" s="29" t="n">
        <v/>
      </c>
      <c r="K170" s="29" t="n">
        <v/>
      </c>
      <c r="L170" s="29" t="n">
        <v/>
      </c>
      <c r="M170" s="29" t="n">
        <v/>
      </c>
      <c r="N170" s="29" t="n">
        <v/>
      </c>
      <c r="O170" s="29" t="n">
        <v/>
      </c>
      <c r="P170" s="29" t="n">
        <v/>
      </c>
      <c r="Q170" s="29" t="n">
        <v/>
      </c>
      <c r="R170" s="29" t="n">
        <v/>
      </c>
      <c r="S170" s="29" t="n">
        <v/>
      </c>
      <c r="T170" s="29" t="n">
        <v/>
      </c>
      <c r="U170" s="29" t="n">
        <v/>
      </c>
      <c r="V170" s="29" t="n">
        <v/>
      </c>
    </row>
    <row r="171">
      <c r="A171" s="7" t="inlineStr">
        <is>
          <t>earnyild</t>
        </is>
      </c>
      <c r="B171" s="29" t="n">
        <v/>
      </c>
      <c r="C171" s="29" t="n">
        <v/>
      </c>
      <c r="D171" s="29" t="n">
        <v/>
      </c>
      <c r="E171" s="29" t="n">
        <v/>
      </c>
      <c r="F171" s="29" t="n">
        <v/>
      </c>
      <c r="G171" s="29" t="n">
        <v/>
      </c>
      <c r="H171" s="29" t="n">
        <v/>
      </c>
      <c r="I171" s="29" t="n">
        <v/>
      </c>
      <c r="J171" s="29" t="n">
        <v/>
      </c>
      <c r="K171" s="29" t="n">
        <v/>
      </c>
      <c r="L171" s="29" t="n">
        <v/>
      </c>
      <c r="M171" s="29" t="n">
        <v/>
      </c>
      <c r="N171" s="29" t="n">
        <v/>
      </c>
      <c r="O171" s="29" t="n">
        <v/>
      </c>
      <c r="P171" s="29" t="n">
        <v/>
      </c>
      <c r="Q171" s="29" t="n">
        <v/>
      </c>
      <c r="R171" s="29" t="n">
        <v/>
      </c>
      <c r="S171" s="29" t="n">
        <v/>
      </c>
      <c r="T171" s="29" t="n">
        <v/>
      </c>
      <c r="U171" s="29" t="n">
        <v/>
      </c>
      <c r="V171" s="29" t="n">
        <v/>
      </c>
    </row>
    <row r="172">
      <c r="A172" s="7" t="inlineStr">
        <is>
          <t>growth</t>
        </is>
      </c>
      <c r="B172" s="29" t="n">
        <v/>
      </c>
      <c r="C172" s="29" t="n">
        <v/>
      </c>
      <c r="D172" s="29" t="n">
        <v/>
      </c>
      <c r="E172" s="29" t="n">
        <v/>
      </c>
      <c r="F172" s="29" t="n">
        <v/>
      </c>
      <c r="G172" s="29" t="n">
        <v/>
      </c>
      <c r="H172" s="29" t="n">
        <v/>
      </c>
      <c r="I172" s="29" t="n">
        <v/>
      </c>
      <c r="J172" s="29" t="n">
        <v/>
      </c>
      <c r="K172" s="29" t="n">
        <v/>
      </c>
      <c r="L172" s="29" t="n">
        <v/>
      </c>
      <c r="M172" s="29" t="n">
        <v/>
      </c>
      <c r="N172" s="29" t="n">
        <v/>
      </c>
      <c r="O172" s="29" t="n">
        <v/>
      </c>
      <c r="P172" s="29" t="n">
        <v/>
      </c>
      <c r="Q172" s="29" t="n">
        <v/>
      </c>
      <c r="R172" s="29" t="n">
        <v/>
      </c>
      <c r="S172" s="29" t="n">
        <v/>
      </c>
      <c r="T172" s="29" t="n">
        <v/>
      </c>
      <c r="U172" s="29" t="n">
        <v/>
      </c>
      <c r="V172" s="29" t="n">
        <v/>
      </c>
    </row>
    <row r="173">
      <c r="A173" s="7" t="inlineStr">
        <is>
          <t>leverage</t>
        </is>
      </c>
      <c r="B173" s="29" t="n">
        <v/>
      </c>
      <c r="C173" s="29" t="n">
        <v/>
      </c>
      <c r="D173" s="29" t="n">
        <v/>
      </c>
      <c r="E173" s="29" t="n">
        <v/>
      </c>
      <c r="F173" s="29" t="n">
        <v/>
      </c>
      <c r="G173" s="29" t="n">
        <v/>
      </c>
      <c r="H173" s="29" t="n">
        <v/>
      </c>
      <c r="I173" s="29" t="n">
        <v/>
      </c>
      <c r="J173" s="29" t="n">
        <v/>
      </c>
      <c r="K173" s="29" t="n">
        <v/>
      </c>
      <c r="L173" s="29" t="n">
        <v/>
      </c>
      <c r="M173" s="29" t="n">
        <v/>
      </c>
      <c r="N173" s="29" t="n">
        <v/>
      </c>
      <c r="O173" s="29" t="n">
        <v/>
      </c>
      <c r="P173" s="29" t="n">
        <v/>
      </c>
      <c r="Q173" s="29" t="n">
        <v/>
      </c>
      <c r="R173" s="29" t="n">
        <v/>
      </c>
      <c r="S173" s="29" t="n">
        <v/>
      </c>
      <c r="T173" s="29" t="n">
        <v/>
      </c>
      <c r="U173" s="29" t="n">
        <v/>
      </c>
      <c r="V173" s="29" t="n">
        <v/>
      </c>
    </row>
    <row r="175">
      <c r="A175" s="9" t="inlineStr">
        <is>
          <t>R'X'Wy (21×1)</t>
        </is>
      </c>
    </row>
    <row r="176">
      <c r="A176" s="7" t="inlineStr">
        <is>
          <t>Factor</t>
        </is>
      </c>
      <c r="B176" s="7" t="inlineStr">
        <is>
          <t>R'X'Wy</t>
        </is>
      </c>
    </row>
    <row r="177">
      <c r="A177" t="inlineStr">
        <is>
          <t>Country</t>
        </is>
      </c>
      <c r="B177" s="27">
        <f>SUMPRODUCT($B$80:$B$101,$B$41:$B$62)</f>
        <v/>
      </c>
    </row>
    <row r="178">
      <c r="A178" t="inlineStr">
        <is>
          <t>Communication</t>
        </is>
      </c>
      <c r="B178" s="27">
        <f>SUMPRODUCT($C$80:$C$101,$B$41:$B$62)</f>
        <v/>
      </c>
    </row>
    <row r="179">
      <c r="A179" t="inlineStr">
        <is>
          <t>Consumer Discretionary</t>
        </is>
      </c>
      <c r="B179" s="27">
        <f>SUMPRODUCT($D$80:$D$101,$B$41:$B$62)</f>
        <v/>
      </c>
    </row>
    <row r="180">
      <c r="A180" t="inlineStr">
        <is>
          <t>Consumer Staples</t>
        </is>
      </c>
      <c r="B180" s="27">
        <f>SUMPRODUCT($E$80:$E$101,$B$41:$B$62)</f>
        <v/>
      </c>
    </row>
    <row r="181">
      <c r="A181" t="inlineStr">
        <is>
          <t>Energy</t>
        </is>
      </c>
      <c r="B181" s="27">
        <f>SUMPRODUCT($F$80:$F$101,$B$41:$B$62)</f>
        <v/>
      </c>
    </row>
    <row r="182">
      <c r="A182" t="inlineStr">
        <is>
          <t>Financials</t>
        </is>
      </c>
      <c r="B182" s="27">
        <f>SUMPRODUCT($G$80:$G$101,$B$41:$B$62)</f>
        <v/>
      </c>
    </row>
    <row r="183">
      <c r="A183" t="inlineStr">
        <is>
          <t>Health Care</t>
        </is>
      </c>
      <c r="B183" s="27">
        <f>SUMPRODUCT($H$80:$H$101,$B$41:$B$62)</f>
        <v/>
      </c>
    </row>
    <row r="184">
      <c r="A184" t="inlineStr">
        <is>
          <t>Industrials</t>
        </is>
      </c>
      <c r="B184" s="27">
        <f>SUMPRODUCT($I$80:$I$101,$B$41:$B$62)</f>
        <v/>
      </c>
    </row>
    <row r="185">
      <c r="A185" t="inlineStr">
        <is>
          <t>Information Technology</t>
        </is>
      </c>
      <c r="B185" s="27">
        <f>SUMPRODUCT($J$80:$J$101,$B$41:$B$62)</f>
        <v/>
      </c>
    </row>
    <row r="186">
      <c r="A186" t="inlineStr">
        <is>
          <t>Materials</t>
        </is>
      </c>
      <c r="B186" s="27">
        <f>SUMPRODUCT($K$80:$K$101,$B$41:$B$62)</f>
        <v/>
      </c>
    </row>
    <row r="187">
      <c r="A187" t="inlineStr">
        <is>
          <t>Real Estate</t>
        </is>
      </c>
      <c r="B187" s="27">
        <f>SUMPRODUCT($L$80:$L$101,$B$41:$B$62)</f>
        <v/>
      </c>
    </row>
    <row r="188">
      <c r="A188" t="inlineStr">
        <is>
          <t>size</t>
        </is>
      </c>
      <c r="B188" s="27">
        <f>SUMPRODUCT($M$80:$M$101,$B$41:$B$62)</f>
        <v/>
      </c>
    </row>
    <row r="189">
      <c r="A189" t="inlineStr">
        <is>
          <t>beta</t>
        </is>
      </c>
      <c r="B189" s="27">
        <f>SUMPRODUCT($N$80:$N$101,$B$41:$B$62)</f>
        <v/>
      </c>
    </row>
    <row r="190">
      <c r="A190" t="inlineStr">
        <is>
          <t>momentum</t>
        </is>
      </c>
      <c r="B190" s="27">
        <f>SUMPRODUCT($O$80:$O$101,$B$41:$B$62)</f>
        <v/>
      </c>
    </row>
    <row r="191">
      <c r="A191" t="inlineStr">
        <is>
          <t>residvol</t>
        </is>
      </c>
      <c r="B191" s="27">
        <f>SUMPRODUCT($P$80:$P$101,$B$41:$B$62)</f>
        <v/>
      </c>
    </row>
    <row r="192">
      <c r="A192" t="inlineStr">
        <is>
          <t>nlsize</t>
        </is>
      </c>
      <c r="B192" s="27">
        <f>SUMPRODUCT($Q$80:$Q$101,$B$41:$B$62)</f>
        <v/>
      </c>
    </row>
    <row r="193">
      <c r="A193" t="inlineStr">
        <is>
          <t>btop</t>
        </is>
      </c>
      <c r="B193" s="27">
        <f>SUMPRODUCT($R$80:$R$101,$B$41:$B$62)</f>
        <v/>
      </c>
    </row>
    <row r="194">
      <c r="A194" t="inlineStr">
        <is>
          <t>liquidity</t>
        </is>
      </c>
      <c r="B194" s="27">
        <f>SUMPRODUCT($S$80:$S$101,$B$41:$B$62)</f>
        <v/>
      </c>
    </row>
    <row r="195">
      <c r="A195" t="inlineStr">
        <is>
          <t>earnyild</t>
        </is>
      </c>
      <c r="B195" s="27">
        <f>SUMPRODUCT($T$80:$T$101,$B$41:$B$62)</f>
        <v/>
      </c>
    </row>
    <row r="196">
      <c r="A196" t="inlineStr">
        <is>
          <t>growth</t>
        </is>
      </c>
      <c r="B196" s="27">
        <f>SUMPRODUCT($U$80:$U$101,$B$41:$B$62)</f>
        <v/>
      </c>
    </row>
    <row r="197">
      <c r="A197" t="inlineStr">
        <is>
          <t>leverage</t>
        </is>
      </c>
      <c r="B197" s="27">
        <f>SUMPRODUCT($V$80:$V$101,$B$41:$B$62)</f>
        <v/>
      </c>
    </row>
    <row r="199">
      <c r="A199" s="9" t="inlineStr">
        <is>
          <t>β_tran = (R'X'WXR)^-1 × R'X'Wy (21×1)</t>
        </is>
      </c>
    </row>
    <row r="200">
      <c r="A200" s="7" t="inlineStr">
        <is>
          <t>Factor</t>
        </is>
      </c>
      <c r="B200" s="7" t="inlineStr">
        <is>
          <t>β_tran</t>
        </is>
      </c>
    </row>
    <row r="201">
      <c r="A201" t="inlineStr">
        <is>
          <t>Country</t>
        </is>
      </c>
      <c r="B201" s="22">
        <f>SUMPRODUCT($B$153:$V$153,TRANSPOSE($B$177:$B$197))</f>
        <v/>
      </c>
    </row>
    <row r="202">
      <c r="A202" t="inlineStr">
        <is>
          <t>Communication</t>
        </is>
      </c>
      <c r="B202" s="22">
        <f>SUMPRODUCT($B$154:$V$154,TRANSPOSE($B$177:$B$197))</f>
        <v/>
      </c>
    </row>
    <row r="203">
      <c r="A203" t="inlineStr">
        <is>
          <t>Consumer Discretionary</t>
        </is>
      </c>
      <c r="B203" s="22">
        <f>SUMPRODUCT($B$155:$V$155,TRANSPOSE($B$177:$B$197))</f>
        <v/>
      </c>
    </row>
    <row r="204">
      <c r="A204" t="inlineStr">
        <is>
          <t>Consumer Staples</t>
        </is>
      </c>
      <c r="B204" s="22">
        <f>SUMPRODUCT($B$156:$V$156,TRANSPOSE($B$177:$B$197))</f>
        <v/>
      </c>
    </row>
    <row r="205">
      <c r="A205" t="inlineStr">
        <is>
          <t>Energy</t>
        </is>
      </c>
      <c r="B205" s="22">
        <f>SUMPRODUCT($B$157:$V$157,TRANSPOSE($B$177:$B$197))</f>
        <v/>
      </c>
    </row>
    <row r="206">
      <c r="A206" t="inlineStr">
        <is>
          <t>Financials</t>
        </is>
      </c>
      <c r="B206" s="22">
        <f>SUMPRODUCT($B$158:$V$158,TRANSPOSE($B$177:$B$197))</f>
        <v/>
      </c>
    </row>
    <row r="207">
      <c r="A207" t="inlineStr">
        <is>
          <t>Health Care</t>
        </is>
      </c>
      <c r="B207" s="22">
        <f>SUMPRODUCT($B$159:$V$159,TRANSPOSE($B$177:$B$197))</f>
        <v/>
      </c>
    </row>
    <row r="208">
      <c r="A208" t="inlineStr">
        <is>
          <t>Industrials</t>
        </is>
      </c>
      <c r="B208" s="22">
        <f>SUMPRODUCT($B$160:$V$160,TRANSPOSE($B$177:$B$197))</f>
        <v/>
      </c>
    </row>
    <row r="209">
      <c r="A209" t="inlineStr">
        <is>
          <t>Information Technology</t>
        </is>
      </c>
      <c r="B209" s="22">
        <f>SUMPRODUCT($B$161:$V$161,TRANSPOSE($B$177:$B$197))</f>
        <v/>
      </c>
    </row>
    <row r="210">
      <c r="A210" t="inlineStr">
        <is>
          <t>Materials</t>
        </is>
      </c>
      <c r="B210" s="22">
        <f>SUMPRODUCT($B$162:$V$162,TRANSPOSE($B$177:$B$197))</f>
        <v/>
      </c>
    </row>
    <row r="211">
      <c r="A211" t="inlineStr">
        <is>
          <t>Real Estate</t>
        </is>
      </c>
      <c r="B211" s="22">
        <f>SUMPRODUCT($B$163:$V$163,TRANSPOSE($B$177:$B$197))</f>
        <v/>
      </c>
    </row>
    <row r="212">
      <c r="A212" t="inlineStr">
        <is>
          <t>size</t>
        </is>
      </c>
      <c r="B212" s="22">
        <f>SUMPRODUCT($B$164:$V$164,TRANSPOSE($B$177:$B$197))</f>
        <v/>
      </c>
    </row>
    <row r="213">
      <c r="A213" t="inlineStr">
        <is>
          <t>beta</t>
        </is>
      </c>
      <c r="B213" s="22">
        <f>SUMPRODUCT($B$165:$V$165,TRANSPOSE($B$177:$B$197))</f>
        <v/>
      </c>
    </row>
    <row r="214">
      <c r="A214" t="inlineStr">
        <is>
          <t>momentum</t>
        </is>
      </c>
      <c r="B214" s="22">
        <f>SUMPRODUCT($B$166:$V$166,TRANSPOSE($B$177:$B$197))</f>
        <v/>
      </c>
    </row>
    <row r="215">
      <c r="A215" t="inlineStr">
        <is>
          <t>residvol</t>
        </is>
      </c>
      <c r="B215" s="22">
        <f>SUMPRODUCT($B$167:$V$167,TRANSPOSE($B$177:$B$197))</f>
        <v/>
      </c>
    </row>
    <row r="216">
      <c r="A216" t="inlineStr">
        <is>
          <t>nlsize</t>
        </is>
      </c>
      <c r="B216" s="22">
        <f>SUMPRODUCT($B$168:$V$168,TRANSPOSE($B$177:$B$197))</f>
        <v/>
      </c>
    </row>
    <row r="217">
      <c r="A217" t="inlineStr">
        <is>
          <t>btop</t>
        </is>
      </c>
      <c r="B217" s="22">
        <f>SUMPRODUCT($B$169:$V$169,TRANSPOSE($B$177:$B$197))</f>
        <v/>
      </c>
    </row>
    <row r="218">
      <c r="A218" t="inlineStr">
        <is>
          <t>liquidity</t>
        </is>
      </c>
      <c r="B218" s="22">
        <f>SUMPRODUCT($B$170:$V$170,TRANSPOSE($B$177:$B$197))</f>
        <v/>
      </c>
    </row>
    <row r="219">
      <c r="A219" t="inlineStr">
        <is>
          <t>earnyild</t>
        </is>
      </c>
      <c r="B219" s="22">
        <f>SUMPRODUCT($B$171:$V$171,TRANSPOSE($B$177:$B$197))</f>
        <v/>
      </c>
    </row>
    <row r="220">
      <c r="A220" t="inlineStr">
        <is>
          <t>growth</t>
        </is>
      </c>
      <c r="B220" s="22">
        <f>SUMPRODUCT($B$172:$V$172,TRANSPOSE($B$177:$B$197))</f>
        <v/>
      </c>
    </row>
    <row r="221">
      <c r="A221" t="inlineStr">
        <is>
          <t>leverage</t>
        </is>
      </c>
      <c r="B221" s="22">
        <f>SUMPRODUCT($B$173:$V$173,TRANSPOSE($B$177:$B$197))</f>
        <v/>
      </c>
    </row>
    <row r="223">
      <c r="A223" s="9" t="inlineStr">
        <is>
          <t>FACTOR RETURNS = R × β_tran (22×1)</t>
        </is>
      </c>
    </row>
    <row r="224">
      <c r="A224" s="7" t="inlineStr">
        <is>
          <t>Factor</t>
        </is>
      </c>
      <c r="B224" s="7" t="inlineStr">
        <is>
          <t>WLS Result</t>
        </is>
      </c>
      <c r="C224" s="7" t="inlineStr">
        <is>
          <t>Python Model</t>
        </is>
      </c>
      <c r="D224" s="7" t="inlineStr">
        <is>
          <t>Difference</t>
        </is>
      </c>
    </row>
    <row r="225">
      <c r="A225" t="inlineStr">
        <is>
          <t>Country</t>
        </is>
      </c>
      <c r="B225" s="22">
        <f>SUMPRODUCT($B$80:$V$80,TRANSPOSE($B$201:$B$221))</f>
        <v/>
      </c>
      <c r="C225" s="26" t="n">
        <v>-0.0018866597086944</v>
      </c>
      <c r="D225" s="30">
        <f>B225-C225</f>
        <v/>
      </c>
    </row>
    <row r="226">
      <c r="A226" t="inlineStr">
        <is>
          <t>Communication</t>
        </is>
      </c>
      <c r="B226" s="22">
        <f>SUMPRODUCT($B$81:$V$81,TRANSPOSE($B$201:$B$221))</f>
        <v/>
      </c>
      <c r="C226" s="26" t="n">
        <v>0.0014367012020693</v>
      </c>
      <c r="D226" s="30">
        <f>B226-C226</f>
        <v/>
      </c>
    </row>
    <row r="227">
      <c r="A227" t="inlineStr">
        <is>
          <t>Consumer Discretionary</t>
        </is>
      </c>
      <c r="B227" s="22">
        <f>SUMPRODUCT($B$82:$V$82,TRANSPOSE($B$201:$B$221))</f>
        <v/>
      </c>
      <c r="C227" s="26" t="n">
        <v>-0.0020665221094267</v>
      </c>
      <c r="D227" s="30">
        <f>B227-C227</f>
        <v/>
      </c>
    </row>
    <row r="228">
      <c r="A228" t="inlineStr">
        <is>
          <t>Consumer Staples</t>
        </is>
      </c>
      <c r="B228" s="22">
        <f>SUMPRODUCT($B$83:$V$83,TRANSPOSE($B$201:$B$221))</f>
        <v/>
      </c>
      <c r="C228" s="26" t="n">
        <v>-0.0057861631283746</v>
      </c>
      <c r="D228" s="30">
        <f>B228-C228</f>
        <v/>
      </c>
    </row>
    <row r="229">
      <c r="A229" t="inlineStr">
        <is>
          <t>Energy</t>
        </is>
      </c>
      <c r="B229" s="22">
        <f>SUMPRODUCT($B$84:$V$84,TRANSPOSE($B$201:$B$221))</f>
        <v/>
      </c>
      <c r="C229" s="26" t="n">
        <v>0.0072910812866373</v>
      </c>
      <c r="D229" s="30">
        <f>B229-C229</f>
        <v/>
      </c>
    </row>
    <row r="230">
      <c r="A230" t="inlineStr">
        <is>
          <t>Financials</t>
        </is>
      </c>
      <c r="B230" s="22">
        <f>SUMPRODUCT($B$85:$V$85,TRANSPOSE($B$201:$B$221))</f>
        <v/>
      </c>
      <c r="C230" s="26" t="n">
        <v>0.0078730361230589</v>
      </c>
      <c r="D230" s="30">
        <f>B230-C230</f>
        <v/>
      </c>
    </row>
    <row r="231">
      <c r="A231" t="inlineStr">
        <is>
          <t>Health Care</t>
        </is>
      </c>
      <c r="B231" s="22">
        <f>SUMPRODUCT($B$86:$V$86,TRANSPOSE($B$201:$B$221))</f>
        <v/>
      </c>
      <c r="C231" s="26" t="n">
        <v>0.0072577723414959</v>
      </c>
      <c r="D231" s="30">
        <f>B231-C231</f>
        <v/>
      </c>
    </row>
    <row r="232">
      <c r="A232" t="inlineStr">
        <is>
          <t>Industrials</t>
        </is>
      </c>
      <c r="B232" s="22">
        <f>SUMPRODUCT($B$87:$V$87,TRANSPOSE($B$201:$B$221))</f>
        <v/>
      </c>
      <c r="C232" s="26" t="n">
        <v>-0.0051068301275583</v>
      </c>
      <c r="D232" s="30">
        <f>B232-C232</f>
        <v/>
      </c>
    </row>
    <row r="233">
      <c r="A233" t="inlineStr">
        <is>
          <t>Information Technology</t>
        </is>
      </c>
      <c r="B233" s="22">
        <f>SUMPRODUCT($B$88:$V$88,TRANSPOSE($B$201:$B$221))</f>
        <v/>
      </c>
      <c r="C233" s="26" t="n">
        <v>-0.0029193663396475</v>
      </c>
      <c r="D233" s="30">
        <f>B233-C233</f>
        <v/>
      </c>
    </row>
    <row r="234">
      <c r="A234" t="inlineStr">
        <is>
          <t>Materials</t>
        </is>
      </c>
      <c r="B234" s="22">
        <f>SUMPRODUCT($B$89:$V$89,TRANSPOSE($B$201:$B$221))</f>
        <v/>
      </c>
      <c r="C234" s="26" t="n">
        <v>-0.0020769516185684</v>
      </c>
      <c r="D234" s="30">
        <f>B234-C234</f>
        <v/>
      </c>
    </row>
    <row r="235">
      <c r="A235" t="inlineStr">
        <is>
          <t>Real Estate</t>
        </is>
      </c>
      <c r="B235" s="22">
        <f>SUMPRODUCT($B$90:$V$90,TRANSPOSE($B$201:$B$221))</f>
        <v/>
      </c>
      <c r="C235" s="26" t="n">
        <v>0.0012115899575842</v>
      </c>
      <c r="D235" s="30">
        <f>B235-C235</f>
        <v/>
      </c>
    </row>
    <row r="236">
      <c r="A236" t="inlineStr">
        <is>
          <t>Utilities</t>
        </is>
      </c>
      <c r="B236" s="22">
        <f>SUMPRODUCT($B$91:$V$91,TRANSPOSE($B$201:$B$221))</f>
        <v/>
      </c>
      <c r="C236" s="26" t="n">
        <v>-0.001473295218757</v>
      </c>
      <c r="D236" s="30">
        <f>B236-C236</f>
        <v/>
      </c>
    </row>
    <row r="237">
      <c r="A237" t="inlineStr">
        <is>
          <t>size</t>
        </is>
      </c>
      <c r="B237" s="22">
        <f>SUMPRODUCT($B$92:$V$92,TRANSPOSE($B$201:$B$221))</f>
        <v/>
      </c>
      <c r="C237" s="26" t="n">
        <v>0.0034046703020501</v>
      </c>
      <c r="D237" s="30">
        <f>B237-C237</f>
        <v/>
      </c>
    </row>
    <row r="238">
      <c r="A238" t="inlineStr">
        <is>
          <t>beta</t>
        </is>
      </c>
      <c r="B238" s="22">
        <f>SUMPRODUCT($B$93:$V$93,TRANSPOSE($B$201:$B$221))</f>
        <v/>
      </c>
      <c r="C238" s="26" t="n">
        <v>-0.0018229828942603</v>
      </c>
      <c r="D238" s="30">
        <f>B238-C238</f>
        <v/>
      </c>
    </row>
    <row r="239">
      <c r="A239" t="inlineStr">
        <is>
          <t>momentum</t>
        </is>
      </c>
      <c r="B239" s="22">
        <f>SUMPRODUCT($B$94:$V$94,TRANSPOSE($B$201:$B$221))</f>
        <v/>
      </c>
      <c r="C239" s="26" t="n">
        <v>0.0002933023052595</v>
      </c>
      <c r="D239" s="30">
        <f>B239-C239</f>
        <v/>
      </c>
    </row>
    <row r="240">
      <c r="A240" t="inlineStr">
        <is>
          <t>residvol</t>
        </is>
      </c>
      <c r="B240" s="22">
        <f>SUMPRODUCT($B$95:$V$95,TRANSPOSE($B$201:$B$221))</f>
        <v/>
      </c>
      <c r="C240" s="26" t="n">
        <v>0.0006373408583501</v>
      </c>
      <c r="D240" s="30">
        <f>B240-C240</f>
        <v/>
      </c>
    </row>
    <row r="241">
      <c r="A241" t="inlineStr">
        <is>
          <t>nlsize</t>
        </is>
      </c>
      <c r="B241" s="22">
        <f>SUMPRODUCT($B$96:$V$96,TRANSPOSE($B$201:$B$221))</f>
        <v/>
      </c>
      <c r="C241" s="26" t="n">
        <v>-0.0014730963695971</v>
      </c>
      <c r="D241" s="30">
        <f>B241-C241</f>
        <v/>
      </c>
    </row>
    <row r="242">
      <c r="A242" t="inlineStr">
        <is>
          <t>btop</t>
        </is>
      </c>
      <c r="B242" s="22">
        <f>SUMPRODUCT($B$97:$V$97,TRANSPOSE($B$201:$B$221))</f>
        <v/>
      </c>
      <c r="C242" s="26" t="n">
        <v>0.0014748587350024</v>
      </c>
      <c r="D242" s="30">
        <f>B242-C242</f>
        <v/>
      </c>
    </row>
    <row r="243">
      <c r="A243" t="inlineStr">
        <is>
          <t>liquidity</t>
        </is>
      </c>
      <c r="B243" s="22">
        <f>SUMPRODUCT($B$98:$V$98,TRANSPOSE($B$201:$B$221))</f>
        <v/>
      </c>
      <c r="C243" s="26" t="n">
        <v>0.0011423078065183</v>
      </c>
      <c r="D243" s="30">
        <f>B243-C243</f>
        <v/>
      </c>
    </row>
    <row r="244">
      <c r="A244" t="inlineStr">
        <is>
          <t>earnyild</t>
        </is>
      </c>
      <c r="B244" s="22">
        <f>SUMPRODUCT($B$99:$V$99,TRANSPOSE($B$201:$B$221))</f>
        <v/>
      </c>
      <c r="C244" s="26" t="n">
        <v>6.831308759636219e-05</v>
      </c>
      <c r="D244" s="30">
        <f>B244-C244</f>
        <v/>
      </c>
    </row>
    <row r="245">
      <c r="A245" t="inlineStr">
        <is>
          <t>growth</t>
        </is>
      </c>
      <c r="B245" s="22">
        <f>SUMPRODUCT($B$100:$V$100,TRANSPOSE($B$201:$B$221))</f>
        <v/>
      </c>
      <c r="C245" s="26" t="n">
        <v>4.935616750182831e-05</v>
      </c>
      <c r="D245" s="30">
        <f>B245-C245</f>
        <v/>
      </c>
    </row>
    <row r="246">
      <c r="A246" t="inlineStr">
        <is>
          <t>leverage</t>
        </is>
      </c>
      <c r="B246" s="22">
        <f>SUMPRODUCT($B$101:$V$101,TRANSPOSE($B$201:$B$221))</f>
        <v/>
      </c>
      <c r="C246" s="26" t="n">
        <v>0.000864489157146</v>
      </c>
      <c r="D246" s="30">
        <f>B246-C246</f>
        <v/>
      </c>
    </row>
    <row r="248">
      <c r="A248" s="9" t="inlineStr">
        <is>
          <t>R² CALCULATION</t>
        </is>
      </c>
    </row>
    <row r="249">
      <c r="A249" t="inlineStr">
        <is>
          <t>R² (Python)</t>
        </is>
      </c>
      <c r="B249" s="8" t="n">
        <v>0</v>
      </c>
    </row>
    <row r="259">
      <c r="A259" s="9" t="inlineStr">
        <is>
          <t>HELPER: Factor matrix &amp; weights</t>
        </is>
      </c>
    </row>
    <row r="260">
      <c r="A260" s="7" t="inlineStr">
        <is>
          <t>wls_wt</t>
        </is>
      </c>
      <c r="B260" s="7" t="inlineStr">
        <is>
          <t>Country</t>
        </is>
      </c>
      <c r="C260" s="7" t="inlineStr">
        <is>
          <t>Communication</t>
        </is>
      </c>
      <c r="D260" s="7" t="inlineStr">
        <is>
          <t>Consumer Discretionary</t>
        </is>
      </c>
      <c r="E260" s="7" t="inlineStr">
        <is>
          <t>Consumer Staples</t>
        </is>
      </c>
      <c r="F260" s="7" t="inlineStr">
        <is>
          <t>Energy</t>
        </is>
      </c>
      <c r="G260" s="7" t="inlineStr">
        <is>
          <t>Financials</t>
        </is>
      </c>
      <c r="H260" s="7" t="inlineStr">
        <is>
          <t>Health Care</t>
        </is>
      </c>
      <c r="I260" s="7" t="inlineStr">
        <is>
          <t>Industrials</t>
        </is>
      </c>
      <c r="J260" s="7" t="inlineStr">
        <is>
          <t>Information Technology</t>
        </is>
      </c>
      <c r="K260" s="7" t="inlineStr">
        <is>
          <t>Materials</t>
        </is>
      </c>
      <c r="L260" s="7" t="inlineStr">
        <is>
          <t>Real Estate</t>
        </is>
      </c>
      <c r="M260" s="7" t="inlineStr">
        <is>
          <t>Utilities</t>
        </is>
      </c>
      <c r="N260" s="7" t="inlineStr">
        <is>
          <t>size</t>
        </is>
      </c>
      <c r="O260" s="7" t="inlineStr">
        <is>
          <t>beta</t>
        </is>
      </c>
      <c r="P260" s="7" t="inlineStr">
        <is>
          <t>momentum</t>
        </is>
      </c>
      <c r="Q260" s="7" t="inlineStr">
        <is>
          <t>residvol</t>
        </is>
      </c>
      <c r="R260" s="7" t="inlineStr">
        <is>
          <t>nlsize</t>
        </is>
      </c>
      <c r="S260" s="7" t="inlineStr">
        <is>
          <t>btop</t>
        </is>
      </c>
      <c r="T260" s="7" t="inlineStr">
        <is>
          <t>liquidity</t>
        </is>
      </c>
      <c r="U260" s="7" t="inlineStr">
        <is>
          <t>earnyild</t>
        </is>
      </c>
      <c r="V260" s="7" t="inlineStr">
        <is>
          <t>growth</t>
        </is>
      </c>
      <c r="W260" s="7" t="inlineStr">
        <is>
          <t>leverage</t>
        </is>
      </c>
      <c r="X260" s="7" t="inlineStr">
        <is>
          <t>return</t>
        </is>
      </c>
    </row>
    <row r="261">
      <c r="A261" s="22">
        <f>Universe!G2</f>
        <v/>
      </c>
      <c r="B261" s="2" t="n">
        <v>1</v>
      </c>
      <c r="C261" s="23">
        <f>Universe!H2</f>
        <v/>
      </c>
      <c r="D261" s="23">
        <f>Universe!I2</f>
        <v/>
      </c>
      <c r="E261" s="23">
        <f>Universe!J2</f>
        <v/>
      </c>
      <c r="F261" s="23">
        <f>Universe!K2</f>
        <v/>
      </c>
      <c r="G261" s="23">
        <f>Universe!L2</f>
        <v/>
      </c>
      <c r="H261" s="23">
        <f>Universe!M2</f>
        <v/>
      </c>
      <c r="I261" s="23">
        <f>Universe!N2</f>
        <v/>
      </c>
      <c r="J261" s="23">
        <f>Universe!O2</f>
        <v/>
      </c>
      <c r="K261" s="23">
        <f>Universe!P2</f>
        <v/>
      </c>
      <c r="L261" s="23">
        <f>Universe!Q2</f>
        <v/>
      </c>
      <c r="M261" s="23">
        <f>Universe!R2</f>
        <v/>
      </c>
      <c r="N261" s="5">
        <f>IF(ZScoring!AH2="",0,(ZScoring!AH2-$B$3)/$C$3)</f>
        <v/>
      </c>
      <c r="O261" s="5">
        <f>IF(ZScoring!AI2="",0,(ZScoring!AI2-$B$4)/$C$4)</f>
        <v/>
      </c>
      <c r="P261" s="5">
        <f>IF(ZScoring!AJ2="",0,(ZScoring!AJ2-$B$5)/$C$5)</f>
        <v/>
      </c>
      <c r="Q261" s="5">
        <f>IF(ZScoring!AK2="",0,(ZScoring!AK2-$B$6)/$C$6)</f>
        <v/>
      </c>
      <c r="R261" s="5">
        <f>IF(ZScoring!AL2="",0,(ZScoring!AL2-$B$7)/$C$7)</f>
        <v/>
      </c>
      <c r="S261" s="5">
        <f>IF(ZScoring!AM2="",0,(ZScoring!AM2-$B$8)/$C$8)</f>
        <v/>
      </c>
      <c r="T261" s="5">
        <f>IF(ZScoring!AN2="",0,(ZScoring!AN2-$B$9)/$C$9)</f>
        <v/>
      </c>
      <c r="U261" s="5">
        <f>IF(ZScoring!AO2="",0,(ZScoring!AO2-$B$10)/$C$10)</f>
        <v/>
      </c>
      <c r="V261" s="5">
        <f>IF(ZScoring!AP2="",0,(ZScoring!AP2-$B$11)/$C$11)</f>
        <v/>
      </c>
      <c r="W261" s="5">
        <f>IF(ZScoring!AQ2="",0,(ZScoring!AQ2-$B$12)/$C$12)</f>
        <v/>
      </c>
      <c r="X261" s="5">
        <f>Universe!C2</f>
        <v/>
      </c>
    </row>
    <row r="262">
      <c r="A262" s="22">
        <f>Universe!G3</f>
        <v/>
      </c>
      <c r="B262" s="2" t="n">
        <v>1</v>
      </c>
      <c r="C262" s="23">
        <f>Universe!H3</f>
        <v/>
      </c>
      <c r="D262" s="23">
        <f>Universe!I3</f>
        <v/>
      </c>
      <c r="E262" s="23">
        <f>Universe!J3</f>
        <v/>
      </c>
      <c r="F262" s="23">
        <f>Universe!K3</f>
        <v/>
      </c>
      <c r="G262" s="23">
        <f>Universe!L3</f>
        <v/>
      </c>
      <c r="H262" s="23">
        <f>Universe!M3</f>
        <v/>
      </c>
      <c r="I262" s="23">
        <f>Universe!N3</f>
        <v/>
      </c>
      <c r="J262" s="23">
        <f>Universe!O3</f>
        <v/>
      </c>
      <c r="K262" s="23">
        <f>Universe!P3</f>
        <v/>
      </c>
      <c r="L262" s="23">
        <f>Universe!Q3</f>
        <v/>
      </c>
      <c r="M262" s="23">
        <f>Universe!R3</f>
        <v/>
      </c>
      <c r="N262" s="5">
        <f>IF(ZScoring!AH3="",0,(ZScoring!AH3-$B$3)/$C$3)</f>
        <v/>
      </c>
      <c r="O262" s="5">
        <f>IF(ZScoring!AI3="",0,(ZScoring!AI3-$B$4)/$C$4)</f>
        <v/>
      </c>
      <c r="P262" s="5">
        <f>IF(ZScoring!AJ3="",0,(ZScoring!AJ3-$B$5)/$C$5)</f>
        <v/>
      </c>
      <c r="Q262" s="5">
        <f>IF(ZScoring!AK3="",0,(ZScoring!AK3-$B$6)/$C$6)</f>
        <v/>
      </c>
      <c r="R262" s="5">
        <f>IF(ZScoring!AL3="",0,(ZScoring!AL3-$B$7)/$C$7)</f>
        <v/>
      </c>
      <c r="S262" s="5">
        <f>IF(ZScoring!AM3="",0,(ZScoring!AM3-$B$8)/$C$8)</f>
        <v/>
      </c>
      <c r="T262" s="5">
        <f>IF(ZScoring!AN3="",0,(ZScoring!AN3-$B$9)/$C$9)</f>
        <v/>
      </c>
      <c r="U262" s="5">
        <f>IF(ZScoring!AO3="",0,(ZScoring!AO3-$B$10)/$C$10)</f>
        <v/>
      </c>
      <c r="V262" s="5">
        <f>IF(ZScoring!AP3="",0,(ZScoring!AP3-$B$11)/$C$11)</f>
        <v/>
      </c>
      <c r="W262" s="5">
        <f>IF(ZScoring!AQ3="",0,(ZScoring!AQ3-$B$12)/$C$12)</f>
        <v/>
      </c>
      <c r="X262" s="5">
        <f>Universe!C3</f>
        <v/>
      </c>
    </row>
    <row r="263">
      <c r="A263" s="22">
        <f>Universe!G4</f>
        <v/>
      </c>
      <c r="B263" s="2" t="n">
        <v>1</v>
      </c>
      <c r="C263" s="23">
        <f>Universe!H4</f>
        <v/>
      </c>
      <c r="D263" s="23">
        <f>Universe!I4</f>
        <v/>
      </c>
      <c r="E263" s="23">
        <f>Universe!J4</f>
        <v/>
      </c>
      <c r="F263" s="23">
        <f>Universe!K4</f>
        <v/>
      </c>
      <c r="G263" s="23">
        <f>Universe!L4</f>
        <v/>
      </c>
      <c r="H263" s="23">
        <f>Universe!M4</f>
        <v/>
      </c>
      <c r="I263" s="23">
        <f>Universe!N4</f>
        <v/>
      </c>
      <c r="J263" s="23">
        <f>Universe!O4</f>
        <v/>
      </c>
      <c r="K263" s="23">
        <f>Universe!P4</f>
        <v/>
      </c>
      <c r="L263" s="23">
        <f>Universe!Q4</f>
        <v/>
      </c>
      <c r="M263" s="23">
        <f>Universe!R4</f>
        <v/>
      </c>
      <c r="N263" s="5">
        <f>IF(ZScoring!AH4="",0,(ZScoring!AH4-$B$3)/$C$3)</f>
        <v/>
      </c>
      <c r="O263" s="5">
        <f>IF(ZScoring!AI4="",0,(ZScoring!AI4-$B$4)/$C$4)</f>
        <v/>
      </c>
      <c r="P263" s="5">
        <f>IF(ZScoring!AJ4="",0,(ZScoring!AJ4-$B$5)/$C$5)</f>
        <v/>
      </c>
      <c r="Q263" s="5">
        <f>IF(ZScoring!AK4="",0,(ZScoring!AK4-$B$6)/$C$6)</f>
        <v/>
      </c>
      <c r="R263" s="5">
        <f>IF(ZScoring!AL4="",0,(ZScoring!AL4-$B$7)/$C$7)</f>
        <v/>
      </c>
      <c r="S263" s="5">
        <f>IF(ZScoring!AM4="",0,(ZScoring!AM4-$B$8)/$C$8)</f>
        <v/>
      </c>
      <c r="T263" s="5">
        <f>IF(ZScoring!AN4="",0,(ZScoring!AN4-$B$9)/$C$9)</f>
        <v/>
      </c>
      <c r="U263" s="5">
        <f>IF(ZScoring!AO4="",0,(ZScoring!AO4-$B$10)/$C$10)</f>
        <v/>
      </c>
      <c r="V263" s="5">
        <f>IF(ZScoring!AP4="",0,(ZScoring!AP4-$B$11)/$C$11)</f>
        <v/>
      </c>
      <c r="W263" s="5">
        <f>IF(ZScoring!AQ4="",0,(ZScoring!AQ4-$B$12)/$C$12)</f>
        <v/>
      </c>
      <c r="X263" s="5">
        <f>Universe!C4</f>
        <v/>
      </c>
    </row>
    <row r="264">
      <c r="A264" s="22">
        <f>Universe!G5</f>
        <v/>
      </c>
      <c r="B264" s="2" t="n">
        <v>1</v>
      </c>
      <c r="C264" s="23">
        <f>Universe!H5</f>
        <v/>
      </c>
      <c r="D264" s="23">
        <f>Universe!I5</f>
        <v/>
      </c>
      <c r="E264" s="23">
        <f>Universe!J5</f>
        <v/>
      </c>
      <c r="F264" s="23">
        <f>Universe!K5</f>
        <v/>
      </c>
      <c r="G264" s="23">
        <f>Universe!L5</f>
        <v/>
      </c>
      <c r="H264" s="23">
        <f>Universe!M5</f>
        <v/>
      </c>
      <c r="I264" s="23">
        <f>Universe!N5</f>
        <v/>
      </c>
      <c r="J264" s="23">
        <f>Universe!O5</f>
        <v/>
      </c>
      <c r="K264" s="23">
        <f>Universe!P5</f>
        <v/>
      </c>
      <c r="L264" s="23">
        <f>Universe!Q5</f>
        <v/>
      </c>
      <c r="M264" s="23">
        <f>Universe!R5</f>
        <v/>
      </c>
      <c r="N264" s="5">
        <f>IF(ZScoring!AH5="",0,(ZScoring!AH5-$B$3)/$C$3)</f>
        <v/>
      </c>
      <c r="O264" s="5">
        <f>IF(ZScoring!AI5="",0,(ZScoring!AI5-$B$4)/$C$4)</f>
        <v/>
      </c>
      <c r="P264" s="5">
        <f>IF(ZScoring!AJ5="",0,(ZScoring!AJ5-$B$5)/$C$5)</f>
        <v/>
      </c>
      <c r="Q264" s="5">
        <f>IF(ZScoring!AK5="",0,(ZScoring!AK5-$B$6)/$C$6)</f>
        <v/>
      </c>
      <c r="R264" s="5">
        <f>IF(ZScoring!AL5="",0,(ZScoring!AL5-$B$7)/$C$7)</f>
        <v/>
      </c>
      <c r="S264" s="5">
        <f>IF(ZScoring!AM5="",0,(ZScoring!AM5-$B$8)/$C$8)</f>
        <v/>
      </c>
      <c r="T264" s="5">
        <f>IF(ZScoring!AN5="",0,(ZScoring!AN5-$B$9)/$C$9)</f>
        <v/>
      </c>
      <c r="U264" s="5">
        <f>IF(ZScoring!AO5="",0,(ZScoring!AO5-$B$10)/$C$10)</f>
        <v/>
      </c>
      <c r="V264" s="5">
        <f>IF(ZScoring!AP5="",0,(ZScoring!AP5-$B$11)/$C$11)</f>
        <v/>
      </c>
      <c r="W264" s="5">
        <f>IF(ZScoring!AQ5="",0,(ZScoring!AQ5-$B$12)/$C$12)</f>
        <v/>
      </c>
      <c r="X264" s="5">
        <f>Universe!C5</f>
        <v/>
      </c>
    </row>
    <row r="265">
      <c r="A265" s="22">
        <f>Universe!G6</f>
        <v/>
      </c>
      <c r="B265" s="2" t="n">
        <v>1</v>
      </c>
      <c r="C265" s="23">
        <f>Universe!H6</f>
        <v/>
      </c>
      <c r="D265" s="23">
        <f>Universe!I6</f>
        <v/>
      </c>
      <c r="E265" s="23">
        <f>Universe!J6</f>
        <v/>
      </c>
      <c r="F265" s="23">
        <f>Universe!K6</f>
        <v/>
      </c>
      <c r="G265" s="23">
        <f>Universe!L6</f>
        <v/>
      </c>
      <c r="H265" s="23">
        <f>Universe!M6</f>
        <v/>
      </c>
      <c r="I265" s="23">
        <f>Universe!N6</f>
        <v/>
      </c>
      <c r="J265" s="23">
        <f>Universe!O6</f>
        <v/>
      </c>
      <c r="K265" s="23">
        <f>Universe!P6</f>
        <v/>
      </c>
      <c r="L265" s="23">
        <f>Universe!Q6</f>
        <v/>
      </c>
      <c r="M265" s="23">
        <f>Universe!R6</f>
        <v/>
      </c>
      <c r="N265" s="5">
        <f>IF(ZScoring!AH6="",0,(ZScoring!AH6-$B$3)/$C$3)</f>
        <v/>
      </c>
      <c r="O265" s="5">
        <f>IF(ZScoring!AI6="",0,(ZScoring!AI6-$B$4)/$C$4)</f>
        <v/>
      </c>
      <c r="P265" s="5">
        <f>IF(ZScoring!AJ6="",0,(ZScoring!AJ6-$B$5)/$C$5)</f>
        <v/>
      </c>
      <c r="Q265" s="5">
        <f>IF(ZScoring!AK6="",0,(ZScoring!AK6-$B$6)/$C$6)</f>
        <v/>
      </c>
      <c r="R265" s="5">
        <f>IF(ZScoring!AL6="",0,(ZScoring!AL6-$B$7)/$C$7)</f>
        <v/>
      </c>
      <c r="S265" s="5">
        <f>IF(ZScoring!AM6="",0,(ZScoring!AM6-$B$8)/$C$8)</f>
        <v/>
      </c>
      <c r="T265" s="5">
        <f>IF(ZScoring!AN6="",0,(ZScoring!AN6-$B$9)/$C$9)</f>
        <v/>
      </c>
      <c r="U265" s="5">
        <f>IF(ZScoring!AO6="",0,(ZScoring!AO6-$B$10)/$C$10)</f>
        <v/>
      </c>
      <c r="V265" s="5">
        <f>IF(ZScoring!AP6="",0,(ZScoring!AP6-$B$11)/$C$11)</f>
        <v/>
      </c>
      <c r="W265" s="5">
        <f>IF(ZScoring!AQ6="",0,(ZScoring!AQ6-$B$12)/$C$12)</f>
        <v/>
      </c>
      <c r="X265" s="5">
        <f>Universe!C6</f>
        <v/>
      </c>
    </row>
    <row r="266">
      <c r="A266" s="22">
        <f>Universe!G7</f>
        <v/>
      </c>
      <c r="B266" s="2" t="n">
        <v>1</v>
      </c>
      <c r="C266" s="23">
        <f>Universe!H7</f>
        <v/>
      </c>
      <c r="D266" s="23">
        <f>Universe!I7</f>
        <v/>
      </c>
      <c r="E266" s="23">
        <f>Universe!J7</f>
        <v/>
      </c>
      <c r="F266" s="23">
        <f>Universe!K7</f>
        <v/>
      </c>
      <c r="G266" s="23">
        <f>Universe!L7</f>
        <v/>
      </c>
      <c r="H266" s="23">
        <f>Universe!M7</f>
        <v/>
      </c>
      <c r="I266" s="23">
        <f>Universe!N7</f>
        <v/>
      </c>
      <c r="J266" s="23">
        <f>Universe!O7</f>
        <v/>
      </c>
      <c r="K266" s="23">
        <f>Universe!P7</f>
        <v/>
      </c>
      <c r="L266" s="23">
        <f>Universe!Q7</f>
        <v/>
      </c>
      <c r="M266" s="23">
        <f>Universe!R7</f>
        <v/>
      </c>
      <c r="N266" s="5">
        <f>IF(ZScoring!AH7="",0,(ZScoring!AH7-$B$3)/$C$3)</f>
        <v/>
      </c>
      <c r="O266" s="5">
        <f>IF(ZScoring!AI7="",0,(ZScoring!AI7-$B$4)/$C$4)</f>
        <v/>
      </c>
      <c r="P266" s="5">
        <f>IF(ZScoring!AJ7="",0,(ZScoring!AJ7-$B$5)/$C$5)</f>
        <v/>
      </c>
      <c r="Q266" s="5">
        <f>IF(ZScoring!AK7="",0,(ZScoring!AK7-$B$6)/$C$6)</f>
        <v/>
      </c>
      <c r="R266" s="5">
        <f>IF(ZScoring!AL7="",0,(ZScoring!AL7-$B$7)/$C$7)</f>
        <v/>
      </c>
      <c r="S266" s="5">
        <f>IF(ZScoring!AM7="",0,(ZScoring!AM7-$B$8)/$C$8)</f>
        <v/>
      </c>
      <c r="T266" s="5">
        <f>IF(ZScoring!AN7="",0,(ZScoring!AN7-$B$9)/$C$9)</f>
        <v/>
      </c>
      <c r="U266" s="5">
        <f>IF(ZScoring!AO7="",0,(ZScoring!AO7-$B$10)/$C$10)</f>
        <v/>
      </c>
      <c r="V266" s="5">
        <f>IF(ZScoring!AP7="",0,(ZScoring!AP7-$B$11)/$C$11)</f>
        <v/>
      </c>
      <c r="W266" s="5">
        <f>IF(ZScoring!AQ7="",0,(ZScoring!AQ7-$B$12)/$C$12)</f>
        <v/>
      </c>
      <c r="X266" s="5">
        <f>Universe!C7</f>
        <v/>
      </c>
    </row>
    <row r="267">
      <c r="A267" s="22">
        <f>Universe!G8</f>
        <v/>
      </c>
      <c r="B267" s="2" t="n">
        <v>1</v>
      </c>
      <c r="C267" s="23">
        <f>Universe!H8</f>
        <v/>
      </c>
      <c r="D267" s="23">
        <f>Universe!I8</f>
        <v/>
      </c>
      <c r="E267" s="23">
        <f>Universe!J8</f>
        <v/>
      </c>
      <c r="F267" s="23">
        <f>Universe!K8</f>
        <v/>
      </c>
      <c r="G267" s="23">
        <f>Universe!L8</f>
        <v/>
      </c>
      <c r="H267" s="23">
        <f>Universe!M8</f>
        <v/>
      </c>
      <c r="I267" s="23">
        <f>Universe!N8</f>
        <v/>
      </c>
      <c r="J267" s="23">
        <f>Universe!O8</f>
        <v/>
      </c>
      <c r="K267" s="23">
        <f>Universe!P8</f>
        <v/>
      </c>
      <c r="L267" s="23">
        <f>Universe!Q8</f>
        <v/>
      </c>
      <c r="M267" s="23">
        <f>Universe!R8</f>
        <v/>
      </c>
      <c r="N267" s="5">
        <f>IF(ZScoring!AH8="",0,(ZScoring!AH8-$B$3)/$C$3)</f>
        <v/>
      </c>
      <c r="O267" s="5">
        <f>IF(ZScoring!AI8="",0,(ZScoring!AI8-$B$4)/$C$4)</f>
        <v/>
      </c>
      <c r="P267" s="5">
        <f>IF(ZScoring!AJ8="",0,(ZScoring!AJ8-$B$5)/$C$5)</f>
        <v/>
      </c>
      <c r="Q267" s="5">
        <f>IF(ZScoring!AK8="",0,(ZScoring!AK8-$B$6)/$C$6)</f>
        <v/>
      </c>
      <c r="R267" s="5">
        <f>IF(ZScoring!AL8="",0,(ZScoring!AL8-$B$7)/$C$7)</f>
        <v/>
      </c>
      <c r="S267" s="5">
        <f>IF(ZScoring!AM8="",0,(ZScoring!AM8-$B$8)/$C$8)</f>
        <v/>
      </c>
      <c r="T267" s="5">
        <f>IF(ZScoring!AN8="",0,(ZScoring!AN8-$B$9)/$C$9)</f>
        <v/>
      </c>
      <c r="U267" s="5">
        <f>IF(ZScoring!AO8="",0,(ZScoring!AO8-$B$10)/$C$10)</f>
        <v/>
      </c>
      <c r="V267" s="5">
        <f>IF(ZScoring!AP8="",0,(ZScoring!AP8-$B$11)/$C$11)</f>
        <v/>
      </c>
      <c r="W267" s="5">
        <f>IF(ZScoring!AQ8="",0,(ZScoring!AQ8-$B$12)/$C$12)</f>
        <v/>
      </c>
      <c r="X267" s="5">
        <f>Universe!C8</f>
        <v/>
      </c>
    </row>
    <row r="268">
      <c r="A268" s="22">
        <f>Universe!G9</f>
        <v/>
      </c>
      <c r="B268" s="2" t="n">
        <v>1</v>
      </c>
      <c r="C268" s="23">
        <f>Universe!H9</f>
        <v/>
      </c>
      <c r="D268" s="23">
        <f>Universe!I9</f>
        <v/>
      </c>
      <c r="E268" s="23">
        <f>Universe!J9</f>
        <v/>
      </c>
      <c r="F268" s="23">
        <f>Universe!K9</f>
        <v/>
      </c>
      <c r="G268" s="23">
        <f>Universe!L9</f>
        <v/>
      </c>
      <c r="H268" s="23">
        <f>Universe!M9</f>
        <v/>
      </c>
      <c r="I268" s="23">
        <f>Universe!N9</f>
        <v/>
      </c>
      <c r="J268" s="23">
        <f>Universe!O9</f>
        <v/>
      </c>
      <c r="K268" s="23">
        <f>Universe!P9</f>
        <v/>
      </c>
      <c r="L268" s="23">
        <f>Universe!Q9</f>
        <v/>
      </c>
      <c r="M268" s="23">
        <f>Universe!R9</f>
        <v/>
      </c>
      <c r="N268" s="5">
        <f>IF(ZScoring!AH9="",0,(ZScoring!AH9-$B$3)/$C$3)</f>
        <v/>
      </c>
      <c r="O268" s="5">
        <f>IF(ZScoring!AI9="",0,(ZScoring!AI9-$B$4)/$C$4)</f>
        <v/>
      </c>
      <c r="P268" s="5">
        <f>IF(ZScoring!AJ9="",0,(ZScoring!AJ9-$B$5)/$C$5)</f>
        <v/>
      </c>
      <c r="Q268" s="5">
        <f>IF(ZScoring!AK9="",0,(ZScoring!AK9-$B$6)/$C$6)</f>
        <v/>
      </c>
      <c r="R268" s="5">
        <f>IF(ZScoring!AL9="",0,(ZScoring!AL9-$B$7)/$C$7)</f>
        <v/>
      </c>
      <c r="S268" s="5">
        <f>IF(ZScoring!AM9="",0,(ZScoring!AM9-$B$8)/$C$8)</f>
        <v/>
      </c>
      <c r="T268" s="5">
        <f>IF(ZScoring!AN9="",0,(ZScoring!AN9-$B$9)/$C$9)</f>
        <v/>
      </c>
      <c r="U268" s="5">
        <f>IF(ZScoring!AO9="",0,(ZScoring!AO9-$B$10)/$C$10)</f>
        <v/>
      </c>
      <c r="V268" s="5">
        <f>IF(ZScoring!AP9="",0,(ZScoring!AP9-$B$11)/$C$11)</f>
        <v/>
      </c>
      <c r="W268" s="5">
        <f>IF(ZScoring!AQ9="",0,(ZScoring!AQ9-$B$12)/$C$12)</f>
        <v/>
      </c>
      <c r="X268" s="5">
        <f>Universe!C9</f>
        <v/>
      </c>
    </row>
    <row r="269">
      <c r="A269" s="22">
        <f>Universe!G10</f>
        <v/>
      </c>
      <c r="B269" s="2" t="n">
        <v>1</v>
      </c>
      <c r="C269" s="23">
        <f>Universe!H10</f>
        <v/>
      </c>
      <c r="D269" s="23">
        <f>Universe!I10</f>
        <v/>
      </c>
      <c r="E269" s="23">
        <f>Universe!J10</f>
        <v/>
      </c>
      <c r="F269" s="23">
        <f>Universe!K10</f>
        <v/>
      </c>
      <c r="G269" s="23">
        <f>Universe!L10</f>
        <v/>
      </c>
      <c r="H269" s="23">
        <f>Universe!M10</f>
        <v/>
      </c>
      <c r="I269" s="23">
        <f>Universe!N10</f>
        <v/>
      </c>
      <c r="J269" s="23">
        <f>Universe!O10</f>
        <v/>
      </c>
      <c r="K269" s="23">
        <f>Universe!P10</f>
        <v/>
      </c>
      <c r="L269" s="23">
        <f>Universe!Q10</f>
        <v/>
      </c>
      <c r="M269" s="23">
        <f>Universe!R10</f>
        <v/>
      </c>
      <c r="N269" s="5">
        <f>IF(ZScoring!AH10="",0,(ZScoring!AH10-$B$3)/$C$3)</f>
        <v/>
      </c>
      <c r="O269" s="5">
        <f>IF(ZScoring!AI10="",0,(ZScoring!AI10-$B$4)/$C$4)</f>
        <v/>
      </c>
      <c r="P269" s="5">
        <f>IF(ZScoring!AJ10="",0,(ZScoring!AJ10-$B$5)/$C$5)</f>
        <v/>
      </c>
      <c r="Q269" s="5">
        <f>IF(ZScoring!AK10="",0,(ZScoring!AK10-$B$6)/$C$6)</f>
        <v/>
      </c>
      <c r="R269" s="5">
        <f>IF(ZScoring!AL10="",0,(ZScoring!AL10-$B$7)/$C$7)</f>
        <v/>
      </c>
      <c r="S269" s="5">
        <f>IF(ZScoring!AM10="",0,(ZScoring!AM10-$B$8)/$C$8)</f>
        <v/>
      </c>
      <c r="T269" s="5">
        <f>IF(ZScoring!AN10="",0,(ZScoring!AN10-$B$9)/$C$9)</f>
        <v/>
      </c>
      <c r="U269" s="5">
        <f>IF(ZScoring!AO10="",0,(ZScoring!AO10-$B$10)/$C$10)</f>
        <v/>
      </c>
      <c r="V269" s="5">
        <f>IF(ZScoring!AP10="",0,(ZScoring!AP10-$B$11)/$C$11)</f>
        <v/>
      </c>
      <c r="W269" s="5">
        <f>IF(ZScoring!AQ10="",0,(ZScoring!AQ10-$B$12)/$C$12)</f>
        <v/>
      </c>
      <c r="X269" s="5">
        <f>Universe!C10</f>
        <v/>
      </c>
    </row>
    <row r="270">
      <c r="A270" s="22">
        <f>Universe!G11</f>
        <v/>
      </c>
      <c r="B270" s="2" t="n">
        <v>1</v>
      </c>
      <c r="C270" s="23">
        <f>Universe!H11</f>
        <v/>
      </c>
      <c r="D270" s="23">
        <f>Universe!I11</f>
        <v/>
      </c>
      <c r="E270" s="23">
        <f>Universe!J11</f>
        <v/>
      </c>
      <c r="F270" s="23">
        <f>Universe!K11</f>
        <v/>
      </c>
      <c r="G270" s="23">
        <f>Universe!L11</f>
        <v/>
      </c>
      <c r="H270" s="23">
        <f>Universe!M11</f>
        <v/>
      </c>
      <c r="I270" s="23">
        <f>Universe!N11</f>
        <v/>
      </c>
      <c r="J270" s="23">
        <f>Universe!O11</f>
        <v/>
      </c>
      <c r="K270" s="23">
        <f>Universe!P11</f>
        <v/>
      </c>
      <c r="L270" s="23">
        <f>Universe!Q11</f>
        <v/>
      </c>
      <c r="M270" s="23">
        <f>Universe!R11</f>
        <v/>
      </c>
      <c r="N270" s="5">
        <f>IF(ZScoring!AH11="",0,(ZScoring!AH11-$B$3)/$C$3)</f>
        <v/>
      </c>
      <c r="O270" s="5">
        <f>IF(ZScoring!AI11="",0,(ZScoring!AI11-$B$4)/$C$4)</f>
        <v/>
      </c>
      <c r="P270" s="5">
        <f>IF(ZScoring!AJ11="",0,(ZScoring!AJ11-$B$5)/$C$5)</f>
        <v/>
      </c>
      <c r="Q270" s="5">
        <f>IF(ZScoring!AK11="",0,(ZScoring!AK11-$B$6)/$C$6)</f>
        <v/>
      </c>
      <c r="R270" s="5">
        <f>IF(ZScoring!AL11="",0,(ZScoring!AL11-$B$7)/$C$7)</f>
        <v/>
      </c>
      <c r="S270" s="5">
        <f>IF(ZScoring!AM11="",0,(ZScoring!AM11-$B$8)/$C$8)</f>
        <v/>
      </c>
      <c r="T270" s="5">
        <f>IF(ZScoring!AN11="",0,(ZScoring!AN11-$B$9)/$C$9)</f>
        <v/>
      </c>
      <c r="U270" s="5">
        <f>IF(ZScoring!AO11="",0,(ZScoring!AO11-$B$10)/$C$10)</f>
        <v/>
      </c>
      <c r="V270" s="5">
        <f>IF(ZScoring!AP11="",0,(ZScoring!AP11-$B$11)/$C$11)</f>
        <v/>
      </c>
      <c r="W270" s="5">
        <f>IF(ZScoring!AQ11="",0,(ZScoring!AQ11-$B$12)/$C$12)</f>
        <v/>
      </c>
      <c r="X270" s="5">
        <f>Universe!C11</f>
        <v/>
      </c>
    </row>
    <row r="271">
      <c r="A271" s="22">
        <f>Universe!G12</f>
        <v/>
      </c>
      <c r="B271" s="2" t="n">
        <v>1</v>
      </c>
      <c r="C271" s="23">
        <f>Universe!H12</f>
        <v/>
      </c>
      <c r="D271" s="23">
        <f>Universe!I12</f>
        <v/>
      </c>
      <c r="E271" s="23">
        <f>Universe!J12</f>
        <v/>
      </c>
      <c r="F271" s="23">
        <f>Universe!K12</f>
        <v/>
      </c>
      <c r="G271" s="23">
        <f>Universe!L12</f>
        <v/>
      </c>
      <c r="H271" s="23">
        <f>Universe!M12</f>
        <v/>
      </c>
      <c r="I271" s="23">
        <f>Universe!N12</f>
        <v/>
      </c>
      <c r="J271" s="23">
        <f>Universe!O12</f>
        <v/>
      </c>
      <c r="K271" s="23">
        <f>Universe!P12</f>
        <v/>
      </c>
      <c r="L271" s="23">
        <f>Universe!Q12</f>
        <v/>
      </c>
      <c r="M271" s="23">
        <f>Universe!R12</f>
        <v/>
      </c>
      <c r="N271" s="5">
        <f>IF(ZScoring!AH12="",0,(ZScoring!AH12-$B$3)/$C$3)</f>
        <v/>
      </c>
      <c r="O271" s="5">
        <f>IF(ZScoring!AI12="",0,(ZScoring!AI12-$B$4)/$C$4)</f>
        <v/>
      </c>
      <c r="P271" s="5">
        <f>IF(ZScoring!AJ12="",0,(ZScoring!AJ12-$B$5)/$C$5)</f>
        <v/>
      </c>
      <c r="Q271" s="5">
        <f>IF(ZScoring!AK12="",0,(ZScoring!AK12-$B$6)/$C$6)</f>
        <v/>
      </c>
      <c r="R271" s="5">
        <f>IF(ZScoring!AL12="",0,(ZScoring!AL12-$B$7)/$C$7)</f>
        <v/>
      </c>
      <c r="S271" s="5">
        <f>IF(ZScoring!AM12="",0,(ZScoring!AM12-$B$8)/$C$8)</f>
        <v/>
      </c>
      <c r="T271" s="5">
        <f>IF(ZScoring!AN12="",0,(ZScoring!AN12-$B$9)/$C$9)</f>
        <v/>
      </c>
      <c r="U271" s="5">
        <f>IF(ZScoring!AO12="",0,(ZScoring!AO12-$B$10)/$C$10)</f>
        <v/>
      </c>
      <c r="V271" s="5">
        <f>IF(ZScoring!AP12="",0,(ZScoring!AP12-$B$11)/$C$11)</f>
        <v/>
      </c>
      <c r="W271" s="5">
        <f>IF(ZScoring!AQ12="",0,(ZScoring!AQ12-$B$12)/$C$12)</f>
        <v/>
      </c>
      <c r="X271" s="5">
        <f>Universe!C12</f>
        <v/>
      </c>
    </row>
    <row r="272">
      <c r="A272" s="22">
        <f>Universe!G13</f>
        <v/>
      </c>
      <c r="B272" s="2" t="n">
        <v>1</v>
      </c>
      <c r="C272" s="23">
        <f>Universe!H13</f>
        <v/>
      </c>
      <c r="D272" s="23">
        <f>Universe!I13</f>
        <v/>
      </c>
      <c r="E272" s="23">
        <f>Universe!J13</f>
        <v/>
      </c>
      <c r="F272" s="23">
        <f>Universe!K13</f>
        <v/>
      </c>
      <c r="G272" s="23">
        <f>Universe!L13</f>
        <v/>
      </c>
      <c r="H272" s="23">
        <f>Universe!M13</f>
        <v/>
      </c>
      <c r="I272" s="23">
        <f>Universe!N13</f>
        <v/>
      </c>
      <c r="J272" s="23">
        <f>Universe!O13</f>
        <v/>
      </c>
      <c r="K272" s="23">
        <f>Universe!P13</f>
        <v/>
      </c>
      <c r="L272" s="23">
        <f>Universe!Q13</f>
        <v/>
      </c>
      <c r="M272" s="23">
        <f>Universe!R13</f>
        <v/>
      </c>
      <c r="N272" s="5">
        <f>IF(ZScoring!AH13="",0,(ZScoring!AH13-$B$3)/$C$3)</f>
        <v/>
      </c>
      <c r="O272" s="5">
        <f>IF(ZScoring!AI13="",0,(ZScoring!AI13-$B$4)/$C$4)</f>
        <v/>
      </c>
      <c r="P272" s="5">
        <f>IF(ZScoring!AJ13="",0,(ZScoring!AJ13-$B$5)/$C$5)</f>
        <v/>
      </c>
      <c r="Q272" s="5">
        <f>IF(ZScoring!AK13="",0,(ZScoring!AK13-$B$6)/$C$6)</f>
        <v/>
      </c>
      <c r="R272" s="5">
        <f>IF(ZScoring!AL13="",0,(ZScoring!AL13-$B$7)/$C$7)</f>
        <v/>
      </c>
      <c r="S272" s="5">
        <f>IF(ZScoring!AM13="",0,(ZScoring!AM13-$B$8)/$C$8)</f>
        <v/>
      </c>
      <c r="T272" s="5">
        <f>IF(ZScoring!AN13="",0,(ZScoring!AN13-$B$9)/$C$9)</f>
        <v/>
      </c>
      <c r="U272" s="5">
        <f>IF(ZScoring!AO13="",0,(ZScoring!AO13-$B$10)/$C$10)</f>
        <v/>
      </c>
      <c r="V272" s="5">
        <f>IF(ZScoring!AP13="",0,(ZScoring!AP13-$B$11)/$C$11)</f>
        <v/>
      </c>
      <c r="W272" s="5">
        <f>IF(ZScoring!AQ13="",0,(ZScoring!AQ13-$B$12)/$C$12)</f>
        <v/>
      </c>
      <c r="X272" s="5">
        <f>Universe!C13</f>
        <v/>
      </c>
    </row>
    <row r="273">
      <c r="A273" s="22">
        <f>Universe!G14</f>
        <v/>
      </c>
      <c r="B273" s="2" t="n">
        <v>1</v>
      </c>
      <c r="C273" s="23">
        <f>Universe!H14</f>
        <v/>
      </c>
      <c r="D273" s="23">
        <f>Universe!I14</f>
        <v/>
      </c>
      <c r="E273" s="23">
        <f>Universe!J14</f>
        <v/>
      </c>
      <c r="F273" s="23">
        <f>Universe!K14</f>
        <v/>
      </c>
      <c r="G273" s="23">
        <f>Universe!L14</f>
        <v/>
      </c>
      <c r="H273" s="23">
        <f>Universe!M14</f>
        <v/>
      </c>
      <c r="I273" s="23">
        <f>Universe!N14</f>
        <v/>
      </c>
      <c r="J273" s="23">
        <f>Universe!O14</f>
        <v/>
      </c>
      <c r="K273" s="23">
        <f>Universe!P14</f>
        <v/>
      </c>
      <c r="L273" s="23">
        <f>Universe!Q14</f>
        <v/>
      </c>
      <c r="M273" s="23">
        <f>Universe!R14</f>
        <v/>
      </c>
      <c r="N273" s="5">
        <f>IF(ZScoring!AH14="",0,(ZScoring!AH14-$B$3)/$C$3)</f>
        <v/>
      </c>
      <c r="O273" s="5">
        <f>IF(ZScoring!AI14="",0,(ZScoring!AI14-$B$4)/$C$4)</f>
        <v/>
      </c>
      <c r="P273" s="5">
        <f>IF(ZScoring!AJ14="",0,(ZScoring!AJ14-$B$5)/$C$5)</f>
        <v/>
      </c>
      <c r="Q273" s="5">
        <f>IF(ZScoring!AK14="",0,(ZScoring!AK14-$B$6)/$C$6)</f>
        <v/>
      </c>
      <c r="R273" s="5">
        <f>IF(ZScoring!AL14="",0,(ZScoring!AL14-$B$7)/$C$7)</f>
        <v/>
      </c>
      <c r="S273" s="5">
        <f>IF(ZScoring!AM14="",0,(ZScoring!AM14-$B$8)/$C$8)</f>
        <v/>
      </c>
      <c r="T273" s="5">
        <f>IF(ZScoring!AN14="",0,(ZScoring!AN14-$B$9)/$C$9)</f>
        <v/>
      </c>
      <c r="U273" s="5">
        <f>IF(ZScoring!AO14="",0,(ZScoring!AO14-$B$10)/$C$10)</f>
        <v/>
      </c>
      <c r="V273" s="5">
        <f>IF(ZScoring!AP14="",0,(ZScoring!AP14-$B$11)/$C$11)</f>
        <v/>
      </c>
      <c r="W273" s="5">
        <f>IF(ZScoring!AQ14="",0,(ZScoring!AQ14-$B$12)/$C$12)</f>
        <v/>
      </c>
      <c r="X273" s="5">
        <f>Universe!C14</f>
        <v/>
      </c>
    </row>
    <row r="274">
      <c r="A274" s="22">
        <f>Universe!G15</f>
        <v/>
      </c>
      <c r="B274" s="2" t="n">
        <v>1</v>
      </c>
      <c r="C274" s="23">
        <f>Universe!H15</f>
        <v/>
      </c>
      <c r="D274" s="23">
        <f>Universe!I15</f>
        <v/>
      </c>
      <c r="E274" s="23">
        <f>Universe!J15</f>
        <v/>
      </c>
      <c r="F274" s="23">
        <f>Universe!K15</f>
        <v/>
      </c>
      <c r="G274" s="23">
        <f>Universe!L15</f>
        <v/>
      </c>
      <c r="H274" s="23">
        <f>Universe!M15</f>
        <v/>
      </c>
      <c r="I274" s="23">
        <f>Universe!N15</f>
        <v/>
      </c>
      <c r="J274" s="23">
        <f>Universe!O15</f>
        <v/>
      </c>
      <c r="K274" s="23">
        <f>Universe!P15</f>
        <v/>
      </c>
      <c r="L274" s="23">
        <f>Universe!Q15</f>
        <v/>
      </c>
      <c r="M274" s="23">
        <f>Universe!R15</f>
        <v/>
      </c>
      <c r="N274" s="5">
        <f>IF(ZScoring!AH15="",0,(ZScoring!AH15-$B$3)/$C$3)</f>
        <v/>
      </c>
      <c r="O274" s="5">
        <f>IF(ZScoring!AI15="",0,(ZScoring!AI15-$B$4)/$C$4)</f>
        <v/>
      </c>
      <c r="P274" s="5">
        <f>IF(ZScoring!AJ15="",0,(ZScoring!AJ15-$B$5)/$C$5)</f>
        <v/>
      </c>
      <c r="Q274" s="5">
        <f>IF(ZScoring!AK15="",0,(ZScoring!AK15-$B$6)/$C$6)</f>
        <v/>
      </c>
      <c r="R274" s="5">
        <f>IF(ZScoring!AL15="",0,(ZScoring!AL15-$B$7)/$C$7)</f>
        <v/>
      </c>
      <c r="S274" s="5">
        <f>IF(ZScoring!AM15="",0,(ZScoring!AM15-$B$8)/$C$8)</f>
        <v/>
      </c>
      <c r="T274" s="5">
        <f>IF(ZScoring!AN15="",0,(ZScoring!AN15-$B$9)/$C$9)</f>
        <v/>
      </c>
      <c r="U274" s="5">
        <f>IF(ZScoring!AO15="",0,(ZScoring!AO15-$B$10)/$C$10)</f>
        <v/>
      </c>
      <c r="V274" s="5">
        <f>IF(ZScoring!AP15="",0,(ZScoring!AP15-$B$11)/$C$11)</f>
        <v/>
      </c>
      <c r="W274" s="5">
        <f>IF(ZScoring!AQ15="",0,(ZScoring!AQ15-$B$12)/$C$12)</f>
        <v/>
      </c>
      <c r="X274" s="5">
        <f>Universe!C15</f>
        <v/>
      </c>
    </row>
    <row r="275">
      <c r="A275" s="22">
        <f>Universe!G16</f>
        <v/>
      </c>
      <c r="B275" s="2" t="n">
        <v>1</v>
      </c>
      <c r="C275" s="23">
        <f>Universe!H16</f>
        <v/>
      </c>
      <c r="D275" s="23">
        <f>Universe!I16</f>
        <v/>
      </c>
      <c r="E275" s="23">
        <f>Universe!J16</f>
        <v/>
      </c>
      <c r="F275" s="23">
        <f>Universe!K16</f>
        <v/>
      </c>
      <c r="G275" s="23">
        <f>Universe!L16</f>
        <v/>
      </c>
      <c r="H275" s="23">
        <f>Universe!M16</f>
        <v/>
      </c>
      <c r="I275" s="23">
        <f>Universe!N16</f>
        <v/>
      </c>
      <c r="J275" s="23">
        <f>Universe!O16</f>
        <v/>
      </c>
      <c r="K275" s="23">
        <f>Universe!P16</f>
        <v/>
      </c>
      <c r="L275" s="23">
        <f>Universe!Q16</f>
        <v/>
      </c>
      <c r="M275" s="23">
        <f>Universe!R16</f>
        <v/>
      </c>
      <c r="N275" s="5">
        <f>IF(ZScoring!AH16="",0,(ZScoring!AH16-$B$3)/$C$3)</f>
        <v/>
      </c>
      <c r="O275" s="5">
        <f>IF(ZScoring!AI16="",0,(ZScoring!AI16-$B$4)/$C$4)</f>
        <v/>
      </c>
      <c r="P275" s="5">
        <f>IF(ZScoring!AJ16="",0,(ZScoring!AJ16-$B$5)/$C$5)</f>
        <v/>
      </c>
      <c r="Q275" s="5">
        <f>IF(ZScoring!AK16="",0,(ZScoring!AK16-$B$6)/$C$6)</f>
        <v/>
      </c>
      <c r="R275" s="5">
        <f>IF(ZScoring!AL16="",0,(ZScoring!AL16-$B$7)/$C$7)</f>
        <v/>
      </c>
      <c r="S275" s="5">
        <f>IF(ZScoring!AM16="",0,(ZScoring!AM16-$B$8)/$C$8)</f>
        <v/>
      </c>
      <c r="T275" s="5">
        <f>IF(ZScoring!AN16="",0,(ZScoring!AN16-$B$9)/$C$9)</f>
        <v/>
      </c>
      <c r="U275" s="5">
        <f>IF(ZScoring!AO16="",0,(ZScoring!AO16-$B$10)/$C$10)</f>
        <v/>
      </c>
      <c r="V275" s="5">
        <f>IF(ZScoring!AP16="",0,(ZScoring!AP16-$B$11)/$C$11)</f>
        <v/>
      </c>
      <c r="W275" s="5">
        <f>IF(ZScoring!AQ16="",0,(ZScoring!AQ16-$B$12)/$C$12)</f>
        <v/>
      </c>
      <c r="X275" s="5">
        <f>Universe!C16</f>
        <v/>
      </c>
    </row>
    <row r="276">
      <c r="A276" s="22">
        <f>Universe!G17</f>
        <v/>
      </c>
      <c r="B276" s="2" t="n">
        <v>1</v>
      </c>
      <c r="C276" s="23">
        <f>Universe!H17</f>
        <v/>
      </c>
      <c r="D276" s="23">
        <f>Universe!I17</f>
        <v/>
      </c>
      <c r="E276" s="23">
        <f>Universe!J17</f>
        <v/>
      </c>
      <c r="F276" s="23">
        <f>Universe!K17</f>
        <v/>
      </c>
      <c r="G276" s="23">
        <f>Universe!L17</f>
        <v/>
      </c>
      <c r="H276" s="23">
        <f>Universe!M17</f>
        <v/>
      </c>
      <c r="I276" s="23">
        <f>Universe!N17</f>
        <v/>
      </c>
      <c r="J276" s="23">
        <f>Universe!O17</f>
        <v/>
      </c>
      <c r="K276" s="23">
        <f>Universe!P17</f>
        <v/>
      </c>
      <c r="L276" s="23">
        <f>Universe!Q17</f>
        <v/>
      </c>
      <c r="M276" s="23">
        <f>Universe!R17</f>
        <v/>
      </c>
      <c r="N276" s="5">
        <f>IF(ZScoring!AH17="",0,(ZScoring!AH17-$B$3)/$C$3)</f>
        <v/>
      </c>
      <c r="O276" s="5">
        <f>IF(ZScoring!AI17="",0,(ZScoring!AI17-$B$4)/$C$4)</f>
        <v/>
      </c>
      <c r="P276" s="5">
        <f>IF(ZScoring!AJ17="",0,(ZScoring!AJ17-$B$5)/$C$5)</f>
        <v/>
      </c>
      <c r="Q276" s="5">
        <f>IF(ZScoring!AK17="",0,(ZScoring!AK17-$B$6)/$C$6)</f>
        <v/>
      </c>
      <c r="R276" s="5">
        <f>IF(ZScoring!AL17="",0,(ZScoring!AL17-$B$7)/$C$7)</f>
        <v/>
      </c>
      <c r="S276" s="5">
        <f>IF(ZScoring!AM17="",0,(ZScoring!AM17-$B$8)/$C$8)</f>
        <v/>
      </c>
      <c r="T276" s="5">
        <f>IF(ZScoring!AN17="",0,(ZScoring!AN17-$B$9)/$C$9)</f>
        <v/>
      </c>
      <c r="U276" s="5">
        <f>IF(ZScoring!AO17="",0,(ZScoring!AO17-$B$10)/$C$10)</f>
        <v/>
      </c>
      <c r="V276" s="5">
        <f>IF(ZScoring!AP17="",0,(ZScoring!AP17-$B$11)/$C$11)</f>
        <v/>
      </c>
      <c r="W276" s="5">
        <f>IF(ZScoring!AQ17="",0,(ZScoring!AQ17-$B$12)/$C$12)</f>
        <v/>
      </c>
      <c r="X276" s="5">
        <f>Universe!C17</f>
        <v/>
      </c>
    </row>
    <row r="277">
      <c r="A277" s="22">
        <f>Universe!G18</f>
        <v/>
      </c>
      <c r="B277" s="2" t="n">
        <v>1</v>
      </c>
      <c r="C277" s="23">
        <f>Universe!H18</f>
        <v/>
      </c>
      <c r="D277" s="23">
        <f>Universe!I18</f>
        <v/>
      </c>
      <c r="E277" s="23">
        <f>Universe!J18</f>
        <v/>
      </c>
      <c r="F277" s="23">
        <f>Universe!K18</f>
        <v/>
      </c>
      <c r="G277" s="23">
        <f>Universe!L18</f>
        <v/>
      </c>
      <c r="H277" s="23">
        <f>Universe!M18</f>
        <v/>
      </c>
      <c r="I277" s="23">
        <f>Universe!N18</f>
        <v/>
      </c>
      <c r="J277" s="23">
        <f>Universe!O18</f>
        <v/>
      </c>
      <c r="K277" s="23">
        <f>Universe!P18</f>
        <v/>
      </c>
      <c r="L277" s="23">
        <f>Universe!Q18</f>
        <v/>
      </c>
      <c r="M277" s="23">
        <f>Universe!R18</f>
        <v/>
      </c>
      <c r="N277" s="5">
        <f>IF(ZScoring!AH18="",0,(ZScoring!AH18-$B$3)/$C$3)</f>
        <v/>
      </c>
      <c r="O277" s="5">
        <f>IF(ZScoring!AI18="",0,(ZScoring!AI18-$B$4)/$C$4)</f>
        <v/>
      </c>
      <c r="P277" s="5">
        <f>IF(ZScoring!AJ18="",0,(ZScoring!AJ18-$B$5)/$C$5)</f>
        <v/>
      </c>
      <c r="Q277" s="5">
        <f>IF(ZScoring!AK18="",0,(ZScoring!AK18-$B$6)/$C$6)</f>
        <v/>
      </c>
      <c r="R277" s="5">
        <f>IF(ZScoring!AL18="",0,(ZScoring!AL18-$B$7)/$C$7)</f>
        <v/>
      </c>
      <c r="S277" s="5">
        <f>IF(ZScoring!AM18="",0,(ZScoring!AM18-$B$8)/$C$8)</f>
        <v/>
      </c>
      <c r="T277" s="5">
        <f>IF(ZScoring!AN18="",0,(ZScoring!AN18-$B$9)/$C$9)</f>
        <v/>
      </c>
      <c r="U277" s="5">
        <f>IF(ZScoring!AO18="",0,(ZScoring!AO18-$B$10)/$C$10)</f>
        <v/>
      </c>
      <c r="V277" s="5">
        <f>IF(ZScoring!AP18="",0,(ZScoring!AP18-$B$11)/$C$11)</f>
        <v/>
      </c>
      <c r="W277" s="5">
        <f>IF(ZScoring!AQ18="",0,(ZScoring!AQ18-$B$12)/$C$12)</f>
        <v/>
      </c>
      <c r="X277" s="5">
        <f>Universe!C18</f>
        <v/>
      </c>
    </row>
    <row r="278">
      <c r="A278" s="22">
        <f>Universe!G19</f>
        <v/>
      </c>
      <c r="B278" s="2" t="n">
        <v>1</v>
      </c>
      <c r="C278" s="23">
        <f>Universe!H19</f>
        <v/>
      </c>
      <c r="D278" s="23">
        <f>Universe!I19</f>
        <v/>
      </c>
      <c r="E278" s="23">
        <f>Universe!J19</f>
        <v/>
      </c>
      <c r="F278" s="23">
        <f>Universe!K19</f>
        <v/>
      </c>
      <c r="G278" s="23">
        <f>Universe!L19</f>
        <v/>
      </c>
      <c r="H278" s="23">
        <f>Universe!M19</f>
        <v/>
      </c>
      <c r="I278" s="23">
        <f>Universe!N19</f>
        <v/>
      </c>
      <c r="J278" s="23">
        <f>Universe!O19</f>
        <v/>
      </c>
      <c r="K278" s="23">
        <f>Universe!P19</f>
        <v/>
      </c>
      <c r="L278" s="23">
        <f>Universe!Q19</f>
        <v/>
      </c>
      <c r="M278" s="23">
        <f>Universe!R19</f>
        <v/>
      </c>
      <c r="N278" s="5">
        <f>IF(ZScoring!AH19="",0,(ZScoring!AH19-$B$3)/$C$3)</f>
        <v/>
      </c>
      <c r="O278" s="5">
        <f>IF(ZScoring!AI19="",0,(ZScoring!AI19-$B$4)/$C$4)</f>
        <v/>
      </c>
      <c r="P278" s="5">
        <f>IF(ZScoring!AJ19="",0,(ZScoring!AJ19-$B$5)/$C$5)</f>
        <v/>
      </c>
      <c r="Q278" s="5">
        <f>IF(ZScoring!AK19="",0,(ZScoring!AK19-$B$6)/$C$6)</f>
        <v/>
      </c>
      <c r="R278" s="5">
        <f>IF(ZScoring!AL19="",0,(ZScoring!AL19-$B$7)/$C$7)</f>
        <v/>
      </c>
      <c r="S278" s="5">
        <f>IF(ZScoring!AM19="",0,(ZScoring!AM19-$B$8)/$C$8)</f>
        <v/>
      </c>
      <c r="T278" s="5">
        <f>IF(ZScoring!AN19="",0,(ZScoring!AN19-$B$9)/$C$9)</f>
        <v/>
      </c>
      <c r="U278" s="5">
        <f>IF(ZScoring!AO19="",0,(ZScoring!AO19-$B$10)/$C$10)</f>
        <v/>
      </c>
      <c r="V278" s="5">
        <f>IF(ZScoring!AP19="",0,(ZScoring!AP19-$B$11)/$C$11)</f>
        <v/>
      </c>
      <c r="W278" s="5">
        <f>IF(ZScoring!AQ19="",0,(ZScoring!AQ19-$B$12)/$C$12)</f>
        <v/>
      </c>
      <c r="X278" s="5">
        <f>Universe!C19</f>
        <v/>
      </c>
    </row>
    <row r="279">
      <c r="A279" s="22">
        <f>Universe!G20</f>
        <v/>
      </c>
      <c r="B279" s="2" t="n">
        <v>1</v>
      </c>
      <c r="C279" s="23">
        <f>Universe!H20</f>
        <v/>
      </c>
      <c r="D279" s="23">
        <f>Universe!I20</f>
        <v/>
      </c>
      <c r="E279" s="23">
        <f>Universe!J20</f>
        <v/>
      </c>
      <c r="F279" s="23">
        <f>Universe!K20</f>
        <v/>
      </c>
      <c r="G279" s="23">
        <f>Universe!L20</f>
        <v/>
      </c>
      <c r="H279" s="23">
        <f>Universe!M20</f>
        <v/>
      </c>
      <c r="I279" s="23">
        <f>Universe!N20</f>
        <v/>
      </c>
      <c r="J279" s="23">
        <f>Universe!O20</f>
        <v/>
      </c>
      <c r="K279" s="23">
        <f>Universe!P20</f>
        <v/>
      </c>
      <c r="L279" s="23">
        <f>Universe!Q20</f>
        <v/>
      </c>
      <c r="M279" s="23">
        <f>Universe!R20</f>
        <v/>
      </c>
      <c r="N279" s="5">
        <f>IF(ZScoring!AH20="",0,(ZScoring!AH20-$B$3)/$C$3)</f>
        <v/>
      </c>
      <c r="O279" s="5">
        <f>IF(ZScoring!AI20="",0,(ZScoring!AI20-$B$4)/$C$4)</f>
        <v/>
      </c>
      <c r="P279" s="5">
        <f>IF(ZScoring!AJ20="",0,(ZScoring!AJ20-$B$5)/$C$5)</f>
        <v/>
      </c>
      <c r="Q279" s="5">
        <f>IF(ZScoring!AK20="",0,(ZScoring!AK20-$B$6)/$C$6)</f>
        <v/>
      </c>
      <c r="R279" s="5">
        <f>IF(ZScoring!AL20="",0,(ZScoring!AL20-$B$7)/$C$7)</f>
        <v/>
      </c>
      <c r="S279" s="5">
        <f>IF(ZScoring!AM20="",0,(ZScoring!AM20-$B$8)/$C$8)</f>
        <v/>
      </c>
      <c r="T279" s="5">
        <f>IF(ZScoring!AN20="",0,(ZScoring!AN20-$B$9)/$C$9)</f>
        <v/>
      </c>
      <c r="U279" s="5">
        <f>IF(ZScoring!AO20="",0,(ZScoring!AO20-$B$10)/$C$10)</f>
        <v/>
      </c>
      <c r="V279" s="5">
        <f>IF(ZScoring!AP20="",0,(ZScoring!AP20-$B$11)/$C$11)</f>
        <v/>
      </c>
      <c r="W279" s="5">
        <f>IF(ZScoring!AQ20="",0,(ZScoring!AQ20-$B$12)/$C$12)</f>
        <v/>
      </c>
      <c r="X279" s="5">
        <f>Universe!C20</f>
        <v/>
      </c>
    </row>
    <row r="280">
      <c r="A280" s="22">
        <f>Universe!G21</f>
        <v/>
      </c>
      <c r="B280" s="2" t="n">
        <v>1</v>
      </c>
      <c r="C280" s="23">
        <f>Universe!H21</f>
        <v/>
      </c>
      <c r="D280" s="23">
        <f>Universe!I21</f>
        <v/>
      </c>
      <c r="E280" s="23">
        <f>Universe!J21</f>
        <v/>
      </c>
      <c r="F280" s="23">
        <f>Universe!K21</f>
        <v/>
      </c>
      <c r="G280" s="23">
        <f>Universe!L21</f>
        <v/>
      </c>
      <c r="H280" s="23">
        <f>Universe!M21</f>
        <v/>
      </c>
      <c r="I280" s="23">
        <f>Universe!N21</f>
        <v/>
      </c>
      <c r="J280" s="23">
        <f>Universe!O21</f>
        <v/>
      </c>
      <c r="K280" s="23">
        <f>Universe!P21</f>
        <v/>
      </c>
      <c r="L280" s="23">
        <f>Universe!Q21</f>
        <v/>
      </c>
      <c r="M280" s="23">
        <f>Universe!R21</f>
        <v/>
      </c>
      <c r="N280" s="5">
        <f>IF(ZScoring!AH21="",0,(ZScoring!AH21-$B$3)/$C$3)</f>
        <v/>
      </c>
      <c r="O280" s="5">
        <f>IF(ZScoring!AI21="",0,(ZScoring!AI21-$B$4)/$C$4)</f>
        <v/>
      </c>
      <c r="P280" s="5">
        <f>IF(ZScoring!AJ21="",0,(ZScoring!AJ21-$B$5)/$C$5)</f>
        <v/>
      </c>
      <c r="Q280" s="5">
        <f>IF(ZScoring!AK21="",0,(ZScoring!AK21-$B$6)/$C$6)</f>
        <v/>
      </c>
      <c r="R280" s="5">
        <f>IF(ZScoring!AL21="",0,(ZScoring!AL21-$B$7)/$C$7)</f>
        <v/>
      </c>
      <c r="S280" s="5">
        <f>IF(ZScoring!AM21="",0,(ZScoring!AM21-$B$8)/$C$8)</f>
        <v/>
      </c>
      <c r="T280" s="5">
        <f>IF(ZScoring!AN21="",0,(ZScoring!AN21-$B$9)/$C$9)</f>
        <v/>
      </c>
      <c r="U280" s="5">
        <f>IF(ZScoring!AO21="",0,(ZScoring!AO21-$B$10)/$C$10)</f>
        <v/>
      </c>
      <c r="V280" s="5">
        <f>IF(ZScoring!AP21="",0,(ZScoring!AP21-$B$11)/$C$11)</f>
        <v/>
      </c>
      <c r="W280" s="5">
        <f>IF(ZScoring!AQ21="",0,(ZScoring!AQ21-$B$12)/$C$12)</f>
        <v/>
      </c>
      <c r="X280" s="5">
        <f>Universe!C21</f>
        <v/>
      </c>
    </row>
    <row r="281">
      <c r="A281" s="22">
        <f>Universe!G22</f>
        <v/>
      </c>
      <c r="B281" s="2" t="n">
        <v>1</v>
      </c>
      <c r="C281" s="23">
        <f>Universe!H22</f>
        <v/>
      </c>
      <c r="D281" s="23">
        <f>Universe!I22</f>
        <v/>
      </c>
      <c r="E281" s="23">
        <f>Universe!J22</f>
        <v/>
      </c>
      <c r="F281" s="23">
        <f>Universe!K22</f>
        <v/>
      </c>
      <c r="G281" s="23">
        <f>Universe!L22</f>
        <v/>
      </c>
      <c r="H281" s="23">
        <f>Universe!M22</f>
        <v/>
      </c>
      <c r="I281" s="23">
        <f>Universe!N22</f>
        <v/>
      </c>
      <c r="J281" s="23">
        <f>Universe!O22</f>
        <v/>
      </c>
      <c r="K281" s="23">
        <f>Universe!P22</f>
        <v/>
      </c>
      <c r="L281" s="23">
        <f>Universe!Q22</f>
        <v/>
      </c>
      <c r="M281" s="23">
        <f>Universe!R22</f>
        <v/>
      </c>
      <c r="N281" s="5">
        <f>IF(ZScoring!AH22="",0,(ZScoring!AH22-$B$3)/$C$3)</f>
        <v/>
      </c>
      <c r="O281" s="5">
        <f>IF(ZScoring!AI22="",0,(ZScoring!AI22-$B$4)/$C$4)</f>
        <v/>
      </c>
      <c r="P281" s="5">
        <f>IF(ZScoring!AJ22="",0,(ZScoring!AJ22-$B$5)/$C$5)</f>
        <v/>
      </c>
      <c r="Q281" s="5">
        <f>IF(ZScoring!AK22="",0,(ZScoring!AK22-$B$6)/$C$6)</f>
        <v/>
      </c>
      <c r="R281" s="5">
        <f>IF(ZScoring!AL22="",0,(ZScoring!AL22-$B$7)/$C$7)</f>
        <v/>
      </c>
      <c r="S281" s="5">
        <f>IF(ZScoring!AM22="",0,(ZScoring!AM22-$B$8)/$C$8)</f>
        <v/>
      </c>
      <c r="T281" s="5">
        <f>IF(ZScoring!AN22="",0,(ZScoring!AN22-$B$9)/$C$9)</f>
        <v/>
      </c>
      <c r="U281" s="5">
        <f>IF(ZScoring!AO22="",0,(ZScoring!AO22-$B$10)/$C$10)</f>
        <v/>
      </c>
      <c r="V281" s="5">
        <f>IF(ZScoring!AP22="",0,(ZScoring!AP22-$B$11)/$C$11)</f>
        <v/>
      </c>
      <c r="W281" s="5">
        <f>IF(ZScoring!AQ22="",0,(ZScoring!AQ22-$B$12)/$C$12)</f>
        <v/>
      </c>
      <c r="X281" s="5">
        <f>Universe!C22</f>
        <v/>
      </c>
    </row>
    <row r="282">
      <c r="A282" s="22">
        <f>Universe!G23</f>
        <v/>
      </c>
      <c r="B282" s="2" t="n">
        <v>1</v>
      </c>
      <c r="C282" s="23">
        <f>Universe!H23</f>
        <v/>
      </c>
      <c r="D282" s="23">
        <f>Universe!I23</f>
        <v/>
      </c>
      <c r="E282" s="23">
        <f>Universe!J23</f>
        <v/>
      </c>
      <c r="F282" s="23">
        <f>Universe!K23</f>
        <v/>
      </c>
      <c r="G282" s="23">
        <f>Universe!L23</f>
        <v/>
      </c>
      <c r="H282" s="23">
        <f>Universe!M23</f>
        <v/>
      </c>
      <c r="I282" s="23">
        <f>Universe!N23</f>
        <v/>
      </c>
      <c r="J282" s="23">
        <f>Universe!O23</f>
        <v/>
      </c>
      <c r="K282" s="23">
        <f>Universe!P23</f>
        <v/>
      </c>
      <c r="L282" s="23">
        <f>Universe!Q23</f>
        <v/>
      </c>
      <c r="M282" s="23">
        <f>Universe!R23</f>
        <v/>
      </c>
      <c r="N282" s="5">
        <f>IF(ZScoring!AH23="",0,(ZScoring!AH23-$B$3)/$C$3)</f>
        <v/>
      </c>
      <c r="O282" s="5">
        <f>IF(ZScoring!AI23="",0,(ZScoring!AI23-$B$4)/$C$4)</f>
        <v/>
      </c>
      <c r="P282" s="5">
        <f>IF(ZScoring!AJ23="",0,(ZScoring!AJ23-$B$5)/$C$5)</f>
        <v/>
      </c>
      <c r="Q282" s="5">
        <f>IF(ZScoring!AK23="",0,(ZScoring!AK23-$B$6)/$C$6)</f>
        <v/>
      </c>
      <c r="R282" s="5">
        <f>IF(ZScoring!AL23="",0,(ZScoring!AL23-$B$7)/$C$7)</f>
        <v/>
      </c>
      <c r="S282" s="5">
        <f>IF(ZScoring!AM23="",0,(ZScoring!AM23-$B$8)/$C$8)</f>
        <v/>
      </c>
      <c r="T282" s="5">
        <f>IF(ZScoring!AN23="",0,(ZScoring!AN23-$B$9)/$C$9)</f>
        <v/>
      </c>
      <c r="U282" s="5">
        <f>IF(ZScoring!AO23="",0,(ZScoring!AO23-$B$10)/$C$10)</f>
        <v/>
      </c>
      <c r="V282" s="5">
        <f>IF(ZScoring!AP23="",0,(ZScoring!AP23-$B$11)/$C$11)</f>
        <v/>
      </c>
      <c r="W282" s="5">
        <f>IF(ZScoring!AQ23="",0,(ZScoring!AQ23-$B$12)/$C$12)</f>
        <v/>
      </c>
      <c r="X282" s="5">
        <f>Universe!C23</f>
        <v/>
      </c>
    </row>
    <row r="283">
      <c r="A283" s="22">
        <f>Universe!G24</f>
        <v/>
      </c>
      <c r="B283" s="2" t="n">
        <v>1</v>
      </c>
      <c r="C283" s="23">
        <f>Universe!H24</f>
        <v/>
      </c>
      <c r="D283" s="23">
        <f>Universe!I24</f>
        <v/>
      </c>
      <c r="E283" s="23">
        <f>Universe!J24</f>
        <v/>
      </c>
      <c r="F283" s="23">
        <f>Universe!K24</f>
        <v/>
      </c>
      <c r="G283" s="23">
        <f>Universe!L24</f>
        <v/>
      </c>
      <c r="H283" s="23">
        <f>Universe!M24</f>
        <v/>
      </c>
      <c r="I283" s="23">
        <f>Universe!N24</f>
        <v/>
      </c>
      <c r="J283" s="23">
        <f>Universe!O24</f>
        <v/>
      </c>
      <c r="K283" s="23">
        <f>Universe!P24</f>
        <v/>
      </c>
      <c r="L283" s="23">
        <f>Universe!Q24</f>
        <v/>
      </c>
      <c r="M283" s="23">
        <f>Universe!R24</f>
        <v/>
      </c>
      <c r="N283" s="5">
        <f>IF(ZScoring!AH24="",0,(ZScoring!AH24-$B$3)/$C$3)</f>
        <v/>
      </c>
      <c r="O283" s="5">
        <f>IF(ZScoring!AI24="",0,(ZScoring!AI24-$B$4)/$C$4)</f>
        <v/>
      </c>
      <c r="P283" s="5">
        <f>IF(ZScoring!AJ24="",0,(ZScoring!AJ24-$B$5)/$C$5)</f>
        <v/>
      </c>
      <c r="Q283" s="5">
        <f>IF(ZScoring!AK24="",0,(ZScoring!AK24-$B$6)/$C$6)</f>
        <v/>
      </c>
      <c r="R283" s="5">
        <f>IF(ZScoring!AL24="",0,(ZScoring!AL24-$B$7)/$C$7)</f>
        <v/>
      </c>
      <c r="S283" s="5">
        <f>IF(ZScoring!AM24="",0,(ZScoring!AM24-$B$8)/$C$8)</f>
        <v/>
      </c>
      <c r="T283" s="5">
        <f>IF(ZScoring!AN24="",0,(ZScoring!AN24-$B$9)/$C$9)</f>
        <v/>
      </c>
      <c r="U283" s="5">
        <f>IF(ZScoring!AO24="",0,(ZScoring!AO24-$B$10)/$C$10)</f>
        <v/>
      </c>
      <c r="V283" s="5">
        <f>IF(ZScoring!AP24="",0,(ZScoring!AP24-$B$11)/$C$11)</f>
        <v/>
      </c>
      <c r="W283" s="5">
        <f>IF(ZScoring!AQ24="",0,(ZScoring!AQ24-$B$12)/$C$12)</f>
        <v/>
      </c>
      <c r="X283" s="5">
        <f>Universe!C24</f>
        <v/>
      </c>
    </row>
    <row r="284">
      <c r="A284" s="22">
        <f>Universe!G25</f>
        <v/>
      </c>
      <c r="B284" s="2" t="n">
        <v>1</v>
      </c>
      <c r="C284" s="23">
        <f>Universe!H25</f>
        <v/>
      </c>
      <c r="D284" s="23">
        <f>Universe!I25</f>
        <v/>
      </c>
      <c r="E284" s="23">
        <f>Universe!J25</f>
        <v/>
      </c>
      <c r="F284" s="23">
        <f>Universe!K25</f>
        <v/>
      </c>
      <c r="G284" s="23">
        <f>Universe!L25</f>
        <v/>
      </c>
      <c r="H284" s="23">
        <f>Universe!M25</f>
        <v/>
      </c>
      <c r="I284" s="23">
        <f>Universe!N25</f>
        <v/>
      </c>
      <c r="J284" s="23">
        <f>Universe!O25</f>
        <v/>
      </c>
      <c r="K284" s="23">
        <f>Universe!P25</f>
        <v/>
      </c>
      <c r="L284" s="23">
        <f>Universe!Q25</f>
        <v/>
      </c>
      <c r="M284" s="23">
        <f>Universe!R25</f>
        <v/>
      </c>
      <c r="N284" s="5">
        <f>IF(ZScoring!AH25="",0,(ZScoring!AH25-$B$3)/$C$3)</f>
        <v/>
      </c>
      <c r="O284" s="5">
        <f>IF(ZScoring!AI25="",0,(ZScoring!AI25-$B$4)/$C$4)</f>
        <v/>
      </c>
      <c r="P284" s="5">
        <f>IF(ZScoring!AJ25="",0,(ZScoring!AJ25-$B$5)/$C$5)</f>
        <v/>
      </c>
      <c r="Q284" s="5">
        <f>IF(ZScoring!AK25="",0,(ZScoring!AK25-$B$6)/$C$6)</f>
        <v/>
      </c>
      <c r="R284" s="5">
        <f>IF(ZScoring!AL25="",0,(ZScoring!AL25-$B$7)/$C$7)</f>
        <v/>
      </c>
      <c r="S284" s="5">
        <f>IF(ZScoring!AM25="",0,(ZScoring!AM25-$B$8)/$C$8)</f>
        <v/>
      </c>
      <c r="T284" s="5">
        <f>IF(ZScoring!AN25="",0,(ZScoring!AN25-$B$9)/$C$9)</f>
        <v/>
      </c>
      <c r="U284" s="5">
        <f>IF(ZScoring!AO25="",0,(ZScoring!AO25-$B$10)/$C$10)</f>
        <v/>
      </c>
      <c r="V284" s="5">
        <f>IF(ZScoring!AP25="",0,(ZScoring!AP25-$B$11)/$C$11)</f>
        <v/>
      </c>
      <c r="W284" s="5">
        <f>IF(ZScoring!AQ25="",0,(ZScoring!AQ25-$B$12)/$C$12)</f>
        <v/>
      </c>
      <c r="X284" s="5">
        <f>Universe!C25</f>
        <v/>
      </c>
    </row>
    <row r="285">
      <c r="A285" s="22">
        <f>Universe!G26</f>
        <v/>
      </c>
      <c r="B285" s="2" t="n">
        <v>1</v>
      </c>
      <c r="C285" s="23">
        <f>Universe!H26</f>
        <v/>
      </c>
      <c r="D285" s="23">
        <f>Universe!I26</f>
        <v/>
      </c>
      <c r="E285" s="23">
        <f>Universe!J26</f>
        <v/>
      </c>
      <c r="F285" s="23">
        <f>Universe!K26</f>
        <v/>
      </c>
      <c r="G285" s="23">
        <f>Universe!L26</f>
        <v/>
      </c>
      <c r="H285" s="23">
        <f>Universe!M26</f>
        <v/>
      </c>
      <c r="I285" s="23">
        <f>Universe!N26</f>
        <v/>
      </c>
      <c r="J285" s="23">
        <f>Universe!O26</f>
        <v/>
      </c>
      <c r="K285" s="23">
        <f>Universe!P26</f>
        <v/>
      </c>
      <c r="L285" s="23">
        <f>Universe!Q26</f>
        <v/>
      </c>
      <c r="M285" s="23">
        <f>Universe!R26</f>
        <v/>
      </c>
      <c r="N285" s="5">
        <f>IF(ZScoring!AH26="",0,(ZScoring!AH26-$B$3)/$C$3)</f>
        <v/>
      </c>
      <c r="O285" s="5">
        <f>IF(ZScoring!AI26="",0,(ZScoring!AI26-$B$4)/$C$4)</f>
        <v/>
      </c>
      <c r="P285" s="5">
        <f>IF(ZScoring!AJ26="",0,(ZScoring!AJ26-$B$5)/$C$5)</f>
        <v/>
      </c>
      <c r="Q285" s="5">
        <f>IF(ZScoring!AK26="",0,(ZScoring!AK26-$B$6)/$C$6)</f>
        <v/>
      </c>
      <c r="R285" s="5">
        <f>IF(ZScoring!AL26="",0,(ZScoring!AL26-$B$7)/$C$7)</f>
        <v/>
      </c>
      <c r="S285" s="5">
        <f>IF(ZScoring!AM26="",0,(ZScoring!AM26-$B$8)/$C$8)</f>
        <v/>
      </c>
      <c r="T285" s="5">
        <f>IF(ZScoring!AN26="",0,(ZScoring!AN26-$B$9)/$C$9)</f>
        <v/>
      </c>
      <c r="U285" s="5">
        <f>IF(ZScoring!AO26="",0,(ZScoring!AO26-$B$10)/$C$10)</f>
        <v/>
      </c>
      <c r="V285" s="5">
        <f>IF(ZScoring!AP26="",0,(ZScoring!AP26-$B$11)/$C$11)</f>
        <v/>
      </c>
      <c r="W285" s="5">
        <f>IF(ZScoring!AQ26="",0,(ZScoring!AQ26-$B$12)/$C$12)</f>
        <v/>
      </c>
      <c r="X285" s="5">
        <f>Universe!C26</f>
        <v/>
      </c>
    </row>
    <row r="286">
      <c r="A286" s="22">
        <f>Universe!G27</f>
        <v/>
      </c>
      <c r="B286" s="2" t="n">
        <v>1</v>
      </c>
      <c r="C286" s="23">
        <f>Universe!H27</f>
        <v/>
      </c>
      <c r="D286" s="23">
        <f>Universe!I27</f>
        <v/>
      </c>
      <c r="E286" s="23">
        <f>Universe!J27</f>
        <v/>
      </c>
      <c r="F286" s="23">
        <f>Universe!K27</f>
        <v/>
      </c>
      <c r="G286" s="23">
        <f>Universe!L27</f>
        <v/>
      </c>
      <c r="H286" s="23">
        <f>Universe!M27</f>
        <v/>
      </c>
      <c r="I286" s="23">
        <f>Universe!N27</f>
        <v/>
      </c>
      <c r="J286" s="23">
        <f>Universe!O27</f>
        <v/>
      </c>
      <c r="K286" s="23">
        <f>Universe!P27</f>
        <v/>
      </c>
      <c r="L286" s="23">
        <f>Universe!Q27</f>
        <v/>
      </c>
      <c r="M286" s="23">
        <f>Universe!R27</f>
        <v/>
      </c>
      <c r="N286" s="5">
        <f>IF(ZScoring!AH27="",0,(ZScoring!AH27-$B$3)/$C$3)</f>
        <v/>
      </c>
      <c r="O286" s="5">
        <f>IF(ZScoring!AI27="",0,(ZScoring!AI27-$B$4)/$C$4)</f>
        <v/>
      </c>
      <c r="P286" s="5">
        <f>IF(ZScoring!AJ27="",0,(ZScoring!AJ27-$B$5)/$C$5)</f>
        <v/>
      </c>
      <c r="Q286" s="5">
        <f>IF(ZScoring!AK27="",0,(ZScoring!AK27-$B$6)/$C$6)</f>
        <v/>
      </c>
      <c r="R286" s="5">
        <f>IF(ZScoring!AL27="",0,(ZScoring!AL27-$B$7)/$C$7)</f>
        <v/>
      </c>
      <c r="S286" s="5">
        <f>IF(ZScoring!AM27="",0,(ZScoring!AM27-$B$8)/$C$8)</f>
        <v/>
      </c>
      <c r="T286" s="5">
        <f>IF(ZScoring!AN27="",0,(ZScoring!AN27-$B$9)/$C$9)</f>
        <v/>
      </c>
      <c r="U286" s="5">
        <f>IF(ZScoring!AO27="",0,(ZScoring!AO27-$B$10)/$C$10)</f>
        <v/>
      </c>
      <c r="V286" s="5">
        <f>IF(ZScoring!AP27="",0,(ZScoring!AP27-$B$11)/$C$11)</f>
        <v/>
      </c>
      <c r="W286" s="5">
        <f>IF(ZScoring!AQ27="",0,(ZScoring!AQ27-$B$12)/$C$12)</f>
        <v/>
      </c>
      <c r="X286" s="5">
        <f>Universe!C27</f>
        <v/>
      </c>
    </row>
    <row r="287">
      <c r="A287" s="22">
        <f>Universe!G28</f>
        <v/>
      </c>
      <c r="B287" s="2" t="n">
        <v>1</v>
      </c>
      <c r="C287" s="23">
        <f>Universe!H28</f>
        <v/>
      </c>
      <c r="D287" s="23">
        <f>Universe!I28</f>
        <v/>
      </c>
      <c r="E287" s="23">
        <f>Universe!J28</f>
        <v/>
      </c>
      <c r="F287" s="23">
        <f>Universe!K28</f>
        <v/>
      </c>
      <c r="G287" s="23">
        <f>Universe!L28</f>
        <v/>
      </c>
      <c r="H287" s="23">
        <f>Universe!M28</f>
        <v/>
      </c>
      <c r="I287" s="23">
        <f>Universe!N28</f>
        <v/>
      </c>
      <c r="J287" s="23">
        <f>Universe!O28</f>
        <v/>
      </c>
      <c r="K287" s="23">
        <f>Universe!P28</f>
        <v/>
      </c>
      <c r="L287" s="23">
        <f>Universe!Q28</f>
        <v/>
      </c>
      <c r="M287" s="23">
        <f>Universe!R28</f>
        <v/>
      </c>
      <c r="N287" s="5">
        <f>IF(ZScoring!AH28="",0,(ZScoring!AH28-$B$3)/$C$3)</f>
        <v/>
      </c>
      <c r="O287" s="5">
        <f>IF(ZScoring!AI28="",0,(ZScoring!AI28-$B$4)/$C$4)</f>
        <v/>
      </c>
      <c r="P287" s="5">
        <f>IF(ZScoring!AJ28="",0,(ZScoring!AJ28-$B$5)/$C$5)</f>
        <v/>
      </c>
      <c r="Q287" s="5">
        <f>IF(ZScoring!AK28="",0,(ZScoring!AK28-$B$6)/$C$6)</f>
        <v/>
      </c>
      <c r="R287" s="5">
        <f>IF(ZScoring!AL28="",0,(ZScoring!AL28-$B$7)/$C$7)</f>
        <v/>
      </c>
      <c r="S287" s="5">
        <f>IF(ZScoring!AM28="",0,(ZScoring!AM28-$B$8)/$C$8)</f>
        <v/>
      </c>
      <c r="T287" s="5">
        <f>IF(ZScoring!AN28="",0,(ZScoring!AN28-$B$9)/$C$9)</f>
        <v/>
      </c>
      <c r="U287" s="5">
        <f>IF(ZScoring!AO28="",0,(ZScoring!AO28-$B$10)/$C$10)</f>
        <v/>
      </c>
      <c r="V287" s="5">
        <f>IF(ZScoring!AP28="",0,(ZScoring!AP28-$B$11)/$C$11)</f>
        <v/>
      </c>
      <c r="W287" s="5">
        <f>IF(ZScoring!AQ28="",0,(ZScoring!AQ28-$B$12)/$C$12)</f>
        <v/>
      </c>
      <c r="X287" s="5">
        <f>Universe!C28</f>
        <v/>
      </c>
    </row>
    <row r="288">
      <c r="A288" s="22">
        <f>Universe!G29</f>
        <v/>
      </c>
      <c r="B288" s="2" t="n">
        <v>1</v>
      </c>
      <c r="C288" s="23">
        <f>Universe!H29</f>
        <v/>
      </c>
      <c r="D288" s="23">
        <f>Universe!I29</f>
        <v/>
      </c>
      <c r="E288" s="23">
        <f>Universe!J29</f>
        <v/>
      </c>
      <c r="F288" s="23">
        <f>Universe!K29</f>
        <v/>
      </c>
      <c r="G288" s="23">
        <f>Universe!L29</f>
        <v/>
      </c>
      <c r="H288" s="23">
        <f>Universe!M29</f>
        <v/>
      </c>
      <c r="I288" s="23">
        <f>Universe!N29</f>
        <v/>
      </c>
      <c r="J288" s="23">
        <f>Universe!O29</f>
        <v/>
      </c>
      <c r="K288" s="23">
        <f>Universe!P29</f>
        <v/>
      </c>
      <c r="L288" s="23">
        <f>Universe!Q29</f>
        <v/>
      </c>
      <c r="M288" s="23">
        <f>Universe!R29</f>
        <v/>
      </c>
      <c r="N288" s="5">
        <f>IF(ZScoring!AH29="",0,(ZScoring!AH29-$B$3)/$C$3)</f>
        <v/>
      </c>
      <c r="O288" s="5">
        <f>IF(ZScoring!AI29="",0,(ZScoring!AI29-$B$4)/$C$4)</f>
        <v/>
      </c>
      <c r="P288" s="5">
        <f>IF(ZScoring!AJ29="",0,(ZScoring!AJ29-$B$5)/$C$5)</f>
        <v/>
      </c>
      <c r="Q288" s="5">
        <f>IF(ZScoring!AK29="",0,(ZScoring!AK29-$B$6)/$C$6)</f>
        <v/>
      </c>
      <c r="R288" s="5">
        <f>IF(ZScoring!AL29="",0,(ZScoring!AL29-$B$7)/$C$7)</f>
        <v/>
      </c>
      <c r="S288" s="5">
        <f>IF(ZScoring!AM29="",0,(ZScoring!AM29-$B$8)/$C$8)</f>
        <v/>
      </c>
      <c r="T288" s="5">
        <f>IF(ZScoring!AN29="",0,(ZScoring!AN29-$B$9)/$C$9)</f>
        <v/>
      </c>
      <c r="U288" s="5">
        <f>IF(ZScoring!AO29="",0,(ZScoring!AO29-$B$10)/$C$10)</f>
        <v/>
      </c>
      <c r="V288" s="5">
        <f>IF(ZScoring!AP29="",0,(ZScoring!AP29-$B$11)/$C$11)</f>
        <v/>
      </c>
      <c r="W288" s="5">
        <f>IF(ZScoring!AQ29="",0,(ZScoring!AQ29-$B$12)/$C$12)</f>
        <v/>
      </c>
      <c r="X288" s="5">
        <f>Universe!C29</f>
        <v/>
      </c>
    </row>
    <row r="289">
      <c r="A289" s="22">
        <f>Universe!G30</f>
        <v/>
      </c>
      <c r="B289" s="2" t="n">
        <v>1</v>
      </c>
      <c r="C289" s="23">
        <f>Universe!H30</f>
        <v/>
      </c>
      <c r="D289" s="23">
        <f>Universe!I30</f>
        <v/>
      </c>
      <c r="E289" s="23">
        <f>Universe!J30</f>
        <v/>
      </c>
      <c r="F289" s="23">
        <f>Universe!K30</f>
        <v/>
      </c>
      <c r="G289" s="23">
        <f>Universe!L30</f>
        <v/>
      </c>
      <c r="H289" s="23">
        <f>Universe!M30</f>
        <v/>
      </c>
      <c r="I289" s="23">
        <f>Universe!N30</f>
        <v/>
      </c>
      <c r="J289" s="23">
        <f>Universe!O30</f>
        <v/>
      </c>
      <c r="K289" s="23">
        <f>Universe!P30</f>
        <v/>
      </c>
      <c r="L289" s="23">
        <f>Universe!Q30</f>
        <v/>
      </c>
      <c r="M289" s="23">
        <f>Universe!R30</f>
        <v/>
      </c>
      <c r="N289" s="5">
        <f>IF(ZScoring!AH30="",0,(ZScoring!AH30-$B$3)/$C$3)</f>
        <v/>
      </c>
      <c r="O289" s="5">
        <f>IF(ZScoring!AI30="",0,(ZScoring!AI30-$B$4)/$C$4)</f>
        <v/>
      </c>
      <c r="P289" s="5">
        <f>IF(ZScoring!AJ30="",0,(ZScoring!AJ30-$B$5)/$C$5)</f>
        <v/>
      </c>
      <c r="Q289" s="5">
        <f>IF(ZScoring!AK30="",0,(ZScoring!AK30-$B$6)/$C$6)</f>
        <v/>
      </c>
      <c r="R289" s="5">
        <f>IF(ZScoring!AL30="",0,(ZScoring!AL30-$B$7)/$C$7)</f>
        <v/>
      </c>
      <c r="S289" s="5">
        <f>IF(ZScoring!AM30="",0,(ZScoring!AM30-$B$8)/$C$8)</f>
        <v/>
      </c>
      <c r="T289" s="5">
        <f>IF(ZScoring!AN30="",0,(ZScoring!AN30-$B$9)/$C$9)</f>
        <v/>
      </c>
      <c r="U289" s="5">
        <f>IF(ZScoring!AO30="",0,(ZScoring!AO30-$B$10)/$C$10)</f>
        <v/>
      </c>
      <c r="V289" s="5">
        <f>IF(ZScoring!AP30="",0,(ZScoring!AP30-$B$11)/$C$11)</f>
        <v/>
      </c>
      <c r="W289" s="5">
        <f>IF(ZScoring!AQ30="",0,(ZScoring!AQ30-$B$12)/$C$12)</f>
        <v/>
      </c>
      <c r="X289" s="5">
        <f>Universe!C30</f>
        <v/>
      </c>
    </row>
    <row r="290">
      <c r="A290" s="22">
        <f>Universe!G31</f>
        <v/>
      </c>
      <c r="B290" s="2" t="n">
        <v>1</v>
      </c>
      <c r="C290" s="23">
        <f>Universe!H31</f>
        <v/>
      </c>
      <c r="D290" s="23">
        <f>Universe!I31</f>
        <v/>
      </c>
      <c r="E290" s="23">
        <f>Universe!J31</f>
        <v/>
      </c>
      <c r="F290" s="23">
        <f>Universe!K31</f>
        <v/>
      </c>
      <c r="G290" s="23">
        <f>Universe!L31</f>
        <v/>
      </c>
      <c r="H290" s="23">
        <f>Universe!M31</f>
        <v/>
      </c>
      <c r="I290" s="23">
        <f>Universe!N31</f>
        <v/>
      </c>
      <c r="J290" s="23">
        <f>Universe!O31</f>
        <v/>
      </c>
      <c r="K290" s="23">
        <f>Universe!P31</f>
        <v/>
      </c>
      <c r="L290" s="23">
        <f>Universe!Q31</f>
        <v/>
      </c>
      <c r="M290" s="23">
        <f>Universe!R31</f>
        <v/>
      </c>
      <c r="N290" s="5">
        <f>IF(ZScoring!AH31="",0,(ZScoring!AH31-$B$3)/$C$3)</f>
        <v/>
      </c>
      <c r="O290" s="5">
        <f>IF(ZScoring!AI31="",0,(ZScoring!AI31-$B$4)/$C$4)</f>
        <v/>
      </c>
      <c r="P290" s="5">
        <f>IF(ZScoring!AJ31="",0,(ZScoring!AJ31-$B$5)/$C$5)</f>
        <v/>
      </c>
      <c r="Q290" s="5">
        <f>IF(ZScoring!AK31="",0,(ZScoring!AK31-$B$6)/$C$6)</f>
        <v/>
      </c>
      <c r="R290" s="5">
        <f>IF(ZScoring!AL31="",0,(ZScoring!AL31-$B$7)/$C$7)</f>
        <v/>
      </c>
      <c r="S290" s="5">
        <f>IF(ZScoring!AM31="",0,(ZScoring!AM31-$B$8)/$C$8)</f>
        <v/>
      </c>
      <c r="T290" s="5">
        <f>IF(ZScoring!AN31="",0,(ZScoring!AN31-$B$9)/$C$9)</f>
        <v/>
      </c>
      <c r="U290" s="5">
        <f>IF(ZScoring!AO31="",0,(ZScoring!AO31-$B$10)/$C$10)</f>
        <v/>
      </c>
      <c r="V290" s="5">
        <f>IF(ZScoring!AP31="",0,(ZScoring!AP31-$B$11)/$C$11)</f>
        <v/>
      </c>
      <c r="W290" s="5">
        <f>IF(ZScoring!AQ31="",0,(ZScoring!AQ31-$B$12)/$C$12)</f>
        <v/>
      </c>
      <c r="X290" s="5">
        <f>Universe!C31</f>
        <v/>
      </c>
    </row>
    <row r="291">
      <c r="A291" s="22">
        <f>Universe!G32</f>
        <v/>
      </c>
      <c r="B291" s="2" t="n">
        <v>1</v>
      </c>
      <c r="C291" s="23">
        <f>Universe!H32</f>
        <v/>
      </c>
      <c r="D291" s="23">
        <f>Universe!I32</f>
        <v/>
      </c>
      <c r="E291" s="23">
        <f>Universe!J32</f>
        <v/>
      </c>
      <c r="F291" s="23">
        <f>Universe!K32</f>
        <v/>
      </c>
      <c r="G291" s="23">
        <f>Universe!L32</f>
        <v/>
      </c>
      <c r="H291" s="23">
        <f>Universe!M32</f>
        <v/>
      </c>
      <c r="I291" s="23">
        <f>Universe!N32</f>
        <v/>
      </c>
      <c r="J291" s="23">
        <f>Universe!O32</f>
        <v/>
      </c>
      <c r="K291" s="23">
        <f>Universe!P32</f>
        <v/>
      </c>
      <c r="L291" s="23">
        <f>Universe!Q32</f>
        <v/>
      </c>
      <c r="M291" s="23">
        <f>Universe!R32</f>
        <v/>
      </c>
      <c r="N291" s="5">
        <f>IF(ZScoring!AH32="",0,(ZScoring!AH32-$B$3)/$C$3)</f>
        <v/>
      </c>
      <c r="O291" s="5">
        <f>IF(ZScoring!AI32="",0,(ZScoring!AI32-$B$4)/$C$4)</f>
        <v/>
      </c>
      <c r="P291" s="5">
        <f>IF(ZScoring!AJ32="",0,(ZScoring!AJ32-$B$5)/$C$5)</f>
        <v/>
      </c>
      <c r="Q291" s="5">
        <f>IF(ZScoring!AK32="",0,(ZScoring!AK32-$B$6)/$C$6)</f>
        <v/>
      </c>
      <c r="R291" s="5">
        <f>IF(ZScoring!AL32="",0,(ZScoring!AL32-$B$7)/$C$7)</f>
        <v/>
      </c>
      <c r="S291" s="5">
        <f>IF(ZScoring!AM32="",0,(ZScoring!AM32-$B$8)/$C$8)</f>
        <v/>
      </c>
      <c r="T291" s="5">
        <f>IF(ZScoring!AN32="",0,(ZScoring!AN32-$B$9)/$C$9)</f>
        <v/>
      </c>
      <c r="U291" s="5">
        <f>IF(ZScoring!AO32="",0,(ZScoring!AO32-$B$10)/$C$10)</f>
        <v/>
      </c>
      <c r="V291" s="5">
        <f>IF(ZScoring!AP32="",0,(ZScoring!AP32-$B$11)/$C$11)</f>
        <v/>
      </c>
      <c r="W291" s="5">
        <f>IF(ZScoring!AQ32="",0,(ZScoring!AQ32-$B$12)/$C$12)</f>
        <v/>
      </c>
      <c r="X291" s="5">
        <f>Universe!C32</f>
        <v/>
      </c>
    </row>
    <row r="292">
      <c r="A292" s="22">
        <f>Universe!G33</f>
        <v/>
      </c>
      <c r="B292" s="2" t="n">
        <v>1</v>
      </c>
      <c r="C292" s="23">
        <f>Universe!H33</f>
        <v/>
      </c>
      <c r="D292" s="23">
        <f>Universe!I33</f>
        <v/>
      </c>
      <c r="E292" s="23">
        <f>Universe!J33</f>
        <v/>
      </c>
      <c r="F292" s="23">
        <f>Universe!K33</f>
        <v/>
      </c>
      <c r="G292" s="23">
        <f>Universe!L33</f>
        <v/>
      </c>
      <c r="H292" s="23">
        <f>Universe!M33</f>
        <v/>
      </c>
      <c r="I292" s="23">
        <f>Universe!N33</f>
        <v/>
      </c>
      <c r="J292" s="23">
        <f>Universe!O33</f>
        <v/>
      </c>
      <c r="K292" s="23">
        <f>Universe!P33</f>
        <v/>
      </c>
      <c r="L292" s="23">
        <f>Universe!Q33</f>
        <v/>
      </c>
      <c r="M292" s="23">
        <f>Universe!R33</f>
        <v/>
      </c>
      <c r="N292" s="5">
        <f>IF(ZScoring!AH33="",0,(ZScoring!AH33-$B$3)/$C$3)</f>
        <v/>
      </c>
      <c r="O292" s="5">
        <f>IF(ZScoring!AI33="",0,(ZScoring!AI33-$B$4)/$C$4)</f>
        <v/>
      </c>
      <c r="P292" s="5">
        <f>IF(ZScoring!AJ33="",0,(ZScoring!AJ33-$B$5)/$C$5)</f>
        <v/>
      </c>
      <c r="Q292" s="5">
        <f>IF(ZScoring!AK33="",0,(ZScoring!AK33-$B$6)/$C$6)</f>
        <v/>
      </c>
      <c r="R292" s="5">
        <f>IF(ZScoring!AL33="",0,(ZScoring!AL33-$B$7)/$C$7)</f>
        <v/>
      </c>
      <c r="S292" s="5">
        <f>IF(ZScoring!AM33="",0,(ZScoring!AM33-$B$8)/$C$8)</f>
        <v/>
      </c>
      <c r="T292" s="5">
        <f>IF(ZScoring!AN33="",0,(ZScoring!AN33-$B$9)/$C$9)</f>
        <v/>
      </c>
      <c r="U292" s="5">
        <f>IF(ZScoring!AO33="",0,(ZScoring!AO33-$B$10)/$C$10)</f>
        <v/>
      </c>
      <c r="V292" s="5">
        <f>IF(ZScoring!AP33="",0,(ZScoring!AP33-$B$11)/$C$11)</f>
        <v/>
      </c>
      <c r="W292" s="5">
        <f>IF(ZScoring!AQ33="",0,(ZScoring!AQ33-$B$12)/$C$12)</f>
        <v/>
      </c>
      <c r="X292" s="5">
        <f>Universe!C33</f>
        <v/>
      </c>
    </row>
    <row r="293">
      <c r="A293" s="22">
        <f>Universe!G34</f>
        <v/>
      </c>
      <c r="B293" s="2" t="n">
        <v>1</v>
      </c>
      <c r="C293" s="23">
        <f>Universe!H34</f>
        <v/>
      </c>
      <c r="D293" s="23">
        <f>Universe!I34</f>
        <v/>
      </c>
      <c r="E293" s="23">
        <f>Universe!J34</f>
        <v/>
      </c>
      <c r="F293" s="23">
        <f>Universe!K34</f>
        <v/>
      </c>
      <c r="G293" s="23">
        <f>Universe!L34</f>
        <v/>
      </c>
      <c r="H293" s="23">
        <f>Universe!M34</f>
        <v/>
      </c>
      <c r="I293" s="23">
        <f>Universe!N34</f>
        <v/>
      </c>
      <c r="J293" s="23">
        <f>Universe!O34</f>
        <v/>
      </c>
      <c r="K293" s="23">
        <f>Universe!P34</f>
        <v/>
      </c>
      <c r="L293" s="23">
        <f>Universe!Q34</f>
        <v/>
      </c>
      <c r="M293" s="23">
        <f>Universe!R34</f>
        <v/>
      </c>
      <c r="N293" s="5">
        <f>IF(ZScoring!AH34="",0,(ZScoring!AH34-$B$3)/$C$3)</f>
        <v/>
      </c>
      <c r="O293" s="5">
        <f>IF(ZScoring!AI34="",0,(ZScoring!AI34-$B$4)/$C$4)</f>
        <v/>
      </c>
      <c r="P293" s="5">
        <f>IF(ZScoring!AJ34="",0,(ZScoring!AJ34-$B$5)/$C$5)</f>
        <v/>
      </c>
      <c r="Q293" s="5">
        <f>IF(ZScoring!AK34="",0,(ZScoring!AK34-$B$6)/$C$6)</f>
        <v/>
      </c>
      <c r="R293" s="5">
        <f>IF(ZScoring!AL34="",0,(ZScoring!AL34-$B$7)/$C$7)</f>
        <v/>
      </c>
      <c r="S293" s="5">
        <f>IF(ZScoring!AM34="",0,(ZScoring!AM34-$B$8)/$C$8)</f>
        <v/>
      </c>
      <c r="T293" s="5">
        <f>IF(ZScoring!AN34="",0,(ZScoring!AN34-$B$9)/$C$9)</f>
        <v/>
      </c>
      <c r="U293" s="5">
        <f>IF(ZScoring!AO34="",0,(ZScoring!AO34-$B$10)/$C$10)</f>
        <v/>
      </c>
      <c r="V293" s="5">
        <f>IF(ZScoring!AP34="",0,(ZScoring!AP34-$B$11)/$C$11)</f>
        <v/>
      </c>
      <c r="W293" s="5">
        <f>IF(ZScoring!AQ34="",0,(ZScoring!AQ34-$B$12)/$C$12)</f>
        <v/>
      </c>
      <c r="X293" s="5">
        <f>Universe!C34</f>
        <v/>
      </c>
    </row>
    <row r="294">
      <c r="A294" s="22">
        <f>Universe!G35</f>
        <v/>
      </c>
      <c r="B294" s="2" t="n">
        <v>1</v>
      </c>
      <c r="C294" s="23">
        <f>Universe!H35</f>
        <v/>
      </c>
      <c r="D294" s="23">
        <f>Universe!I35</f>
        <v/>
      </c>
      <c r="E294" s="23">
        <f>Universe!J35</f>
        <v/>
      </c>
      <c r="F294" s="23">
        <f>Universe!K35</f>
        <v/>
      </c>
      <c r="G294" s="23">
        <f>Universe!L35</f>
        <v/>
      </c>
      <c r="H294" s="23">
        <f>Universe!M35</f>
        <v/>
      </c>
      <c r="I294" s="23">
        <f>Universe!N35</f>
        <v/>
      </c>
      <c r="J294" s="23">
        <f>Universe!O35</f>
        <v/>
      </c>
      <c r="K294" s="23">
        <f>Universe!P35</f>
        <v/>
      </c>
      <c r="L294" s="23">
        <f>Universe!Q35</f>
        <v/>
      </c>
      <c r="M294" s="23">
        <f>Universe!R35</f>
        <v/>
      </c>
      <c r="N294" s="5">
        <f>IF(ZScoring!AH35="",0,(ZScoring!AH35-$B$3)/$C$3)</f>
        <v/>
      </c>
      <c r="O294" s="5">
        <f>IF(ZScoring!AI35="",0,(ZScoring!AI35-$B$4)/$C$4)</f>
        <v/>
      </c>
      <c r="P294" s="5">
        <f>IF(ZScoring!AJ35="",0,(ZScoring!AJ35-$B$5)/$C$5)</f>
        <v/>
      </c>
      <c r="Q294" s="5">
        <f>IF(ZScoring!AK35="",0,(ZScoring!AK35-$B$6)/$C$6)</f>
        <v/>
      </c>
      <c r="R294" s="5">
        <f>IF(ZScoring!AL35="",0,(ZScoring!AL35-$B$7)/$C$7)</f>
        <v/>
      </c>
      <c r="S294" s="5">
        <f>IF(ZScoring!AM35="",0,(ZScoring!AM35-$B$8)/$C$8)</f>
        <v/>
      </c>
      <c r="T294" s="5">
        <f>IF(ZScoring!AN35="",0,(ZScoring!AN35-$B$9)/$C$9)</f>
        <v/>
      </c>
      <c r="U294" s="5">
        <f>IF(ZScoring!AO35="",0,(ZScoring!AO35-$B$10)/$C$10)</f>
        <v/>
      </c>
      <c r="V294" s="5">
        <f>IF(ZScoring!AP35="",0,(ZScoring!AP35-$B$11)/$C$11)</f>
        <v/>
      </c>
      <c r="W294" s="5">
        <f>IF(ZScoring!AQ35="",0,(ZScoring!AQ35-$B$12)/$C$12)</f>
        <v/>
      </c>
      <c r="X294" s="5">
        <f>Universe!C35</f>
        <v/>
      </c>
    </row>
    <row r="295">
      <c r="A295" s="22">
        <f>Universe!G36</f>
        <v/>
      </c>
      <c r="B295" s="2" t="n">
        <v>1</v>
      </c>
      <c r="C295" s="23">
        <f>Universe!H36</f>
        <v/>
      </c>
      <c r="D295" s="23">
        <f>Universe!I36</f>
        <v/>
      </c>
      <c r="E295" s="23">
        <f>Universe!J36</f>
        <v/>
      </c>
      <c r="F295" s="23">
        <f>Universe!K36</f>
        <v/>
      </c>
      <c r="G295" s="23">
        <f>Universe!L36</f>
        <v/>
      </c>
      <c r="H295" s="23">
        <f>Universe!M36</f>
        <v/>
      </c>
      <c r="I295" s="23">
        <f>Universe!N36</f>
        <v/>
      </c>
      <c r="J295" s="23">
        <f>Universe!O36</f>
        <v/>
      </c>
      <c r="K295" s="23">
        <f>Universe!P36</f>
        <v/>
      </c>
      <c r="L295" s="23">
        <f>Universe!Q36</f>
        <v/>
      </c>
      <c r="M295" s="23">
        <f>Universe!R36</f>
        <v/>
      </c>
      <c r="N295" s="5">
        <f>IF(ZScoring!AH36="",0,(ZScoring!AH36-$B$3)/$C$3)</f>
        <v/>
      </c>
      <c r="O295" s="5">
        <f>IF(ZScoring!AI36="",0,(ZScoring!AI36-$B$4)/$C$4)</f>
        <v/>
      </c>
      <c r="P295" s="5">
        <f>IF(ZScoring!AJ36="",0,(ZScoring!AJ36-$B$5)/$C$5)</f>
        <v/>
      </c>
      <c r="Q295" s="5">
        <f>IF(ZScoring!AK36="",0,(ZScoring!AK36-$B$6)/$C$6)</f>
        <v/>
      </c>
      <c r="R295" s="5">
        <f>IF(ZScoring!AL36="",0,(ZScoring!AL36-$B$7)/$C$7)</f>
        <v/>
      </c>
      <c r="S295" s="5">
        <f>IF(ZScoring!AM36="",0,(ZScoring!AM36-$B$8)/$C$8)</f>
        <v/>
      </c>
      <c r="T295" s="5">
        <f>IF(ZScoring!AN36="",0,(ZScoring!AN36-$B$9)/$C$9)</f>
        <v/>
      </c>
      <c r="U295" s="5">
        <f>IF(ZScoring!AO36="",0,(ZScoring!AO36-$B$10)/$C$10)</f>
        <v/>
      </c>
      <c r="V295" s="5">
        <f>IF(ZScoring!AP36="",0,(ZScoring!AP36-$B$11)/$C$11)</f>
        <v/>
      </c>
      <c r="W295" s="5">
        <f>IF(ZScoring!AQ36="",0,(ZScoring!AQ36-$B$12)/$C$12)</f>
        <v/>
      </c>
      <c r="X295" s="5">
        <f>Universe!C36</f>
        <v/>
      </c>
    </row>
    <row r="296">
      <c r="A296" s="22">
        <f>Universe!G37</f>
        <v/>
      </c>
      <c r="B296" s="2" t="n">
        <v>1</v>
      </c>
      <c r="C296" s="23">
        <f>Universe!H37</f>
        <v/>
      </c>
      <c r="D296" s="23">
        <f>Universe!I37</f>
        <v/>
      </c>
      <c r="E296" s="23">
        <f>Universe!J37</f>
        <v/>
      </c>
      <c r="F296" s="23">
        <f>Universe!K37</f>
        <v/>
      </c>
      <c r="G296" s="23">
        <f>Universe!L37</f>
        <v/>
      </c>
      <c r="H296" s="23">
        <f>Universe!M37</f>
        <v/>
      </c>
      <c r="I296" s="23">
        <f>Universe!N37</f>
        <v/>
      </c>
      <c r="J296" s="23">
        <f>Universe!O37</f>
        <v/>
      </c>
      <c r="K296" s="23">
        <f>Universe!P37</f>
        <v/>
      </c>
      <c r="L296" s="23">
        <f>Universe!Q37</f>
        <v/>
      </c>
      <c r="M296" s="23">
        <f>Universe!R37</f>
        <v/>
      </c>
      <c r="N296" s="5">
        <f>IF(ZScoring!AH37="",0,(ZScoring!AH37-$B$3)/$C$3)</f>
        <v/>
      </c>
      <c r="O296" s="5">
        <f>IF(ZScoring!AI37="",0,(ZScoring!AI37-$B$4)/$C$4)</f>
        <v/>
      </c>
      <c r="P296" s="5">
        <f>IF(ZScoring!AJ37="",0,(ZScoring!AJ37-$B$5)/$C$5)</f>
        <v/>
      </c>
      <c r="Q296" s="5">
        <f>IF(ZScoring!AK37="",0,(ZScoring!AK37-$B$6)/$C$6)</f>
        <v/>
      </c>
      <c r="R296" s="5">
        <f>IF(ZScoring!AL37="",0,(ZScoring!AL37-$B$7)/$C$7)</f>
        <v/>
      </c>
      <c r="S296" s="5">
        <f>IF(ZScoring!AM37="",0,(ZScoring!AM37-$B$8)/$C$8)</f>
        <v/>
      </c>
      <c r="T296" s="5">
        <f>IF(ZScoring!AN37="",0,(ZScoring!AN37-$B$9)/$C$9)</f>
        <v/>
      </c>
      <c r="U296" s="5">
        <f>IF(ZScoring!AO37="",0,(ZScoring!AO37-$B$10)/$C$10)</f>
        <v/>
      </c>
      <c r="V296" s="5">
        <f>IF(ZScoring!AP37="",0,(ZScoring!AP37-$B$11)/$C$11)</f>
        <v/>
      </c>
      <c r="W296" s="5">
        <f>IF(ZScoring!AQ37="",0,(ZScoring!AQ37-$B$12)/$C$12)</f>
        <v/>
      </c>
      <c r="X296" s="5">
        <f>Universe!C37</f>
        <v/>
      </c>
    </row>
    <row r="297">
      <c r="A297" s="22">
        <f>Universe!G38</f>
        <v/>
      </c>
      <c r="B297" s="2" t="n">
        <v>1</v>
      </c>
      <c r="C297" s="23">
        <f>Universe!H38</f>
        <v/>
      </c>
      <c r="D297" s="23">
        <f>Universe!I38</f>
        <v/>
      </c>
      <c r="E297" s="23">
        <f>Universe!J38</f>
        <v/>
      </c>
      <c r="F297" s="23">
        <f>Universe!K38</f>
        <v/>
      </c>
      <c r="G297" s="23">
        <f>Universe!L38</f>
        <v/>
      </c>
      <c r="H297" s="23">
        <f>Universe!M38</f>
        <v/>
      </c>
      <c r="I297" s="23">
        <f>Universe!N38</f>
        <v/>
      </c>
      <c r="J297" s="23">
        <f>Universe!O38</f>
        <v/>
      </c>
      <c r="K297" s="23">
        <f>Universe!P38</f>
        <v/>
      </c>
      <c r="L297" s="23">
        <f>Universe!Q38</f>
        <v/>
      </c>
      <c r="M297" s="23">
        <f>Universe!R38</f>
        <v/>
      </c>
      <c r="N297" s="5">
        <f>IF(ZScoring!AH38="",0,(ZScoring!AH38-$B$3)/$C$3)</f>
        <v/>
      </c>
      <c r="O297" s="5">
        <f>IF(ZScoring!AI38="",0,(ZScoring!AI38-$B$4)/$C$4)</f>
        <v/>
      </c>
      <c r="P297" s="5">
        <f>IF(ZScoring!AJ38="",0,(ZScoring!AJ38-$B$5)/$C$5)</f>
        <v/>
      </c>
      <c r="Q297" s="5">
        <f>IF(ZScoring!AK38="",0,(ZScoring!AK38-$B$6)/$C$6)</f>
        <v/>
      </c>
      <c r="R297" s="5">
        <f>IF(ZScoring!AL38="",0,(ZScoring!AL38-$B$7)/$C$7)</f>
        <v/>
      </c>
      <c r="S297" s="5">
        <f>IF(ZScoring!AM38="",0,(ZScoring!AM38-$B$8)/$C$8)</f>
        <v/>
      </c>
      <c r="T297" s="5">
        <f>IF(ZScoring!AN38="",0,(ZScoring!AN38-$B$9)/$C$9)</f>
        <v/>
      </c>
      <c r="U297" s="5">
        <f>IF(ZScoring!AO38="",0,(ZScoring!AO38-$B$10)/$C$10)</f>
        <v/>
      </c>
      <c r="V297" s="5">
        <f>IF(ZScoring!AP38="",0,(ZScoring!AP38-$B$11)/$C$11)</f>
        <v/>
      </c>
      <c r="W297" s="5">
        <f>IF(ZScoring!AQ38="",0,(ZScoring!AQ38-$B$12)/$C$12)</f>
        <v/>
      </c>
      <c r="X297" s="5">
        <f>Universe!C38</f>
        <v/>
      </c>
    </row>
    <row r="298">
      <c r="A298" s="22">
        <f>Universe!G39</f>
        <v/>
      </c>
      <c r="B298" s="2" t="n">
        <v>1</v>
      </c>
      <c r="C298" s="23">
        <f>Universe!H39</f>
        <v/>
      </c>
      <c r="D298" s="23">
        <f>Universe!I39</f>
        <v/>
      </c>
      <c r="E298" s="23">
        <f>Universe!J39</f>
        <v/>
      </c>
      <c r="F298" s="23">
        <f>Universe!K39</f>
        <v/>
      </c>
      <c r="G298" s="23">
        <f>Universe!L39</f>
        <v/>
      </c>
      <c r="H298" s="23">
        <f>Universe!M39</f>
        <v/>
      </c>
      <c r="I298" s="23">
        <f>Universe!N39</f>
        <v/>
      </c>
      <c r="J298" s="23">
        <f>Universe!O39</f>
        <v/>
      </c>
      <c r="K298" s="23">
        <f>Universe!P39</f>
        <v/>
      </c>
      <c r="L298" s="23">
        <f>Universe!Q39</f>
        <v/>
      </c>
      <c r="M298" s="23">
        <f>Universe!R39</f>
        <v/>
      </c>
      <c r="N298" s="5">
        <f>IF(ZScoring!AH39="",0,(ZScoring!AH39-$B$3)/$C$3)</f>
        <v/>
      </c>
      <c r="O298" s="5">
        <f>IF(ZScoring!AI39="",0,(ZScoring!AI39-$B$4)/$C$4)</f>
        <v/>
      </c>
      <c r="P298" s="5">
        <f>IF(ZScoring!AJ39="",0,(ZScoring!AJ39-$B$5)/$C$5)</f>
        <v/>
      </c>
      <c r="Q298" s="5">
        <f>IF(ZScoring!AK39="",0,(ZScoring!AK39-$B$6)/$C$6)</f>
        <v/>
      </c>
      <c r="R298" s="5">
        <f>IF(ZScoring!AL39="",0,(ZScoring!AL39-$B$7)/$C$7)</f>
        <v/>
      </c>
      <c r="S298" s="5">
        <f>IF(ZScoring!AM39="",0,(ZScoring!AM39-$B$8)/$C$8)</f>
        <v/>
      </c>
      <c r="T298" s="5">
        <f>IF(ZScoring!AN39="",0,(ZScoring!AN39-$B$9)/$C$9)</f>
        <v/>
      </c>
      <c r="U298" s="5">
        <f>IF(ZScoring!AO39="",0,(ZScoring!AO39-$B$10)/$C$10)</f>
        <v/>
      </c>
      <c r="V298" s="5">
        <f>IF(ZScoring!AP39="",0,(ZScoring!AP39-$B$11)/$C$11)</f>
        <v/>
      </c>
      <c r="W298" s="5">
        <f>IF(ZScoring!AQ39="",0,(ZScoring!AQ39-$B$12)/$C$12)</f>
        <v/>
      </c>
      <c r="X298" s="5">
        <f>Universe!C39</f>
        <v/>
      </c>
    </row>
    <row r="299">
      <c r="A299" s="22">
        <f>Universe!G40</f>
        <v/>
      </c>
      <c r="B299" s="2" t="n">
        <v>1</v>
      </c>
      <c r="C299" s="23">
        <f>Universe!H40</f>
        <v/>
      </c>
      <c r="D299" s="23">
        <f>Universe!I40</f>
        <v/>
      </c>
      <c r="E299" s="23">
        <f>Universe!J40</f>
        <v/>
      </c>
      <c r="F299" s="23">
        <f>Universe!K40</f>
        <v/>
      </c>
      <c r="G299" s="23">
        <f>Universe!L40</f>
        <v/>
      </c>
      <c r="H299" s="23">
        <f>Universe!M40</f>
        <v/>
      </c>
      <c r="I299" s="23">
        <f>Universe!N40</f>
        <v/>
      </c>
      <c r="J299" s="23">
        <f>Universe!O40</f>
        <v/>
      </c>
      <c r="K299" s="23">
        <f>Universe!P40</f>
        <v/>
      </c>
      <c r="L299" s="23">
        <f>Universe!Q40</f>
        <v/>
      </c>
      <c r="M299" s="23">
        <f>Universe!R40</f>
        <v/>
      </c>
      <c r="N299" s="5">
        <f>IF(ZScoring!AH40="",0,(ZScoring!AH40-$B$3)/$C$3)</f>
        <v/>
      </c>
      <c r="O299" s="5">
        <f>IF(ZScoring!AI40="",0,(ZScoring!AI40-$B$4)/$C$4)</f>
        <v/>
      </c>
      <c r="P299" s="5">
        <f>IF(ZScoring!AJ40="",0,(ZScoring!AJ40-$B$5)/$C$5)</f>
        <v/>
      </c>
      <c r="Q299" s="5">
        <f>IF(ZScoring!AK40="",0,(ZScoring!AK40-$B$6)/$C$6)</f>
        <v/>
      </c>
      <c r="R299" s="5">
        <f>IF(ZScoring!AL40="",0,(ZScoring!AL40-$B$7)/$C$7)</f>
        <v/>
      </c>
      <c r="S299" s="5">
        <f>IF(ZScoring!AM40="",0,(ZScoring!AM40-$B$8)/$C$8)</f>
        <v/>
      </c>
      <c r="T299" s="5">
        <f>IF(ZScoring!AN40="",0,(ZScoring!AN40-$B$9)/$C$9)</f>
        <v/>
      </c>
      <c r="U299" s="5">
        <f>IF(ZScoring!AO40="",0,(ZScoring!AO40-$B$10)/$C$10)</f>
        <v/>
      </c>
      <c r="V299" s="5">
        <f>IF(ZScoring!AP40="",0,(ZScoring!AP40-$B$11)/$C$11)</f>
        <v/>
      </c>
      <c r="W299" s="5">
        <f>IF(ZScoring!AQ40="",0,(ZScoring!AQ40-$B$12)/$C$12)</f>
        <v/>
      </c>
      <c r="X299" s="5">
        <f>Universe!C40</f>
        <v/>
      </c>
    </row>
    <row r="300">
      <c r="A300" s="22">
        <f>Universe!G41</f>
        <v/>
      </c>
      <c r="B300" s="2" t="n">
        <v>1</v>
      </c>
      <c r="C300" s="23">
        <f>Universe!H41</f>
        <v/>
      </c>
      <c r="D300" s="23">
        <f>Universe!I41</f>
        <v/>
      </c>
      <c r="E300" s="23">
        <f>Universe!J41</f>
        <v/>
      </c>
      <c r="F300" s="23">
        <f>Universe!K41</f>
        <v/>
      </c>
      <c r="G300" s="23">
        <f>Universe!L41</f>
        <v/>
      </c>
      <c r="H300" s="23">
        <f>Universe!M41</f>
        <v/>
      </c>
      <c r="I300" s="23">
        <f>Universe!N41</f>
        <v/>
      </c>
      <c r="J300" s="23">
        <f>Universe!O41</f>
        <v/>
      </c>
      <c r="K300" s="23">
        <f>Universe!P41</f>
        <v/>
      </c>
      <c r="L300" s="23">
        <f>Universe!Q41</f>
        <v/>
      </c>
      <c r="M300" s="23">
        <f>Universe!R41</f>
        <v/>
      </c>
      <c r="N300" s="5">
        <f>IF(ZScoring!AH41="",0,(ZScoring!AH41-$B$3)/$C$3)</f>
        <v/>
      </c>
      <c r="O300" s="5">
        <f>IF(ZScoring!AI41="",0,(ZScoring!AI41-$B$4)/$C$4)</f>
        <v/>
      </c>
      <c r="P300" s="5">
        <f>IF(ZScoring!AJ41="",0,(ZScoring!AJ41-$B$5)/$C$5)</f>
        <v/>
      </c>
      <c r="Q300" s="5">
        <f>IF(ZScoring!AK41="",0,(ZScoring!AK41-$B$6)/$C$6)</f>
        <v/>
      </c>
      <c r="R300" s="5">
        <f>IF(ZScoring!AL41="",0,(ZScoring!AL41-$B$7)/$C$7)</f>
        <v/>
      </c>
      <c r="S300" s="5">
        <f>IF(ZScoring!AM41="",0,(ZScoring!AM41-$B$8)/$C$8)</f>
        <v/>
      </c>
      <c r="T300" s="5">
        <f>IF(ZScoring!AN41="",0,(ZScoring!AN41-$B$9)/$C$9)</f>
        <v/>
      </c>
      <c r="U300" s="5">
        <f>IF(ZScoring!AO41="",0,(ZScoring!AO41-$B$10)/$C$10)</f>
        <v/>
      </c>
      <c r="V300" s="5">
        <f>IF(ZScoring!AP41="",0,(ZScoring!AP41-$B$11)/$C$11)</f>
        <v/>
      </c>
      <c r="W300" s="5">
        <f>IF(ZScoring!AQ41="",0,(ZScoring!AQ41-$B$12)/$C$12)</f>
        <v/>
      </c>
      <c r="X300" s="5">
        <f>Universe!C41</f>
        <v/>
      </c>
    </row>
    <row r="301">
      <c r="A301" s="22">
        <f>Universe!G42</f>
        <v/>
      </c>
      <c r="B301" s="2" t="n">
        <v>1</v>
      </c>
      <c r="C301" s="23">
        <f>Universe!H42</f>
        <v/>
      </c>
      <c r="D301" s="23">
        <f>Universe!I42</f>
        <v/>
      </c>
      <c r="E301" s="23">
        <f>Universe!J42</f>
        <v/>
      </c>
      <c r="F301" s="23">
        <f>Universe!K42</f>
        <v/>
      </c>
      <c r="G301" s="23">
        <f>Universe!L42</f>
        <v/>
      </c>
      <c r="H301" s="23">
        <f>Universe!M42</f>
        <v/>
      </c>
      <c r="I301" s="23">
        <f>Universe!N42</f>
        <v/>
      </c>
      <c r="J301" s="23">
        <f>Universe!O42</f>
        <v/>
      </c>
      <c r="K301" s="23">
        <f>Universe!P42</f>
        <v/>
      </c>
      <c r="L301" s="23">
        <f>Universe!Q42</f>
        <v/>
      </c>
      <c r="M301" s="23">
        <f>Universe!R42</f>
        <v/>
      </c>
      <c r="N301" s="5">
        <f>IF(ZScoring!AH42="",0,(ZScoring!AH42-$B$3)/$C$3)</f>
        <v/>
      </c>
      <c r="O301" s="5">
        <f>IF(ZScoring!AI42="",0,(ZScoring!AI42-$B$4)/$C$4)</f>
        <v/>
      </c>
      <c r="P301" s="5">
        <f>IF(ZScoring!AJ42="",0,(ZScoring!AJ42-$B$5)/$C$5)</f>
        <v/>
      </c>
      <c r="Q301" s="5">
        <f>IF(ZScoring!AK42="",0,(ZScoring!AK42-$B$6)/$C$6)</f>
        <v/>
      </c>
      <c r="R301" s="5">
        <f>IF(ZScoring!AL42="",0,(ZScoring!AL42-$B$7)/$C$7)</f>
        <v/>
      </c>
      <c r="S301" s="5">
        <f>IF(ZScoring!AM42="",0,(ZScoring!AM42-$B$8)/$C$8)</f>
        <v/>
      </c>
      <c r="T301" s="5">
        <f>IF(ZScoring!AN42="",0,(ZScoring!AN42-$B$9)/$C$9)</f>
        <v/>
      </c>
      <c r="U301" s="5">
        <f>IF(ZScoring!AO42="",0,(ZScoring!AO42-$B$10)/$C$10)</f>
        <v/>
      </c>
      <c r="V301" s="5">
        <f>IF(ZScoring!AP42="",0,(ZScoring!AP42-$B$11)/$C$11)</f>
        <v/>
      </c>
      <c r="W301" s="5">
        <f>IF(ZScoring!AQ42="",0,(ZScoring!AQ42-$B$12)/$C$12)</f>
        <v/>
      </c>
      <c r="X301" s="5">
        <f>Universe!C42</f>
        <v/>
      </c>
    </row>
    <row r="302">
      <c r="A302" s="22">
        <f>Universe!G43</f>
        <v/>
      </c>
      <c r="B302" s="2" t="n">
        <v>1</v>
      </c>
      <c r="C302" s="23">
        <f>Universe!H43</f>
        <v/>
      </c>
      <c r="D302" s="23">
        <f>Universe!I43</f>
        <v/>
      </c>
      <c r="E302" s="23">
        <f>Universe!J43</f>
        <v/>
      </c>
      <c r="F302" s="23">
        <f>Universe!K43</f>
        <v/>
      </c>
      <c r="G302" s="23">
        <f>Universe!L43</f>
        <v/>
      </c>
      <c r="H302" s="23">
        <f>Universe!M43</f>
        <v/>
      </c>
      <c r="I302" s="23">
        <f>Universe!N43</f>
        <v/>
      </c>
      <c r="J302" s="23">
        <f>Universe!O43</f>
        <v/>
      </c>
      <c r="K302" s="23">
        <f>Universe!P43</f>
        <v/>
      </c>
      <c r="L302" s="23">
        <f>Universe!Q43</f>
        <v/>
      </c>
      <c r="M302" s="23">
        <f>Universe!R43</f>
        <v/>
      </c>
      <c r="N302" s="5">
        <f>IF(ZScoring!AH43="",0,(ZScoring!AH43-$B$3)/$C$3)</f>
        <v/>
      </c>
      <c r="O302" s="5">
        <f>IF(ZScoring!AI43="",0,(ZScoring!AI43-$B$4)/$C$4)</f>
        <v/>
      </c>
      <c r="P302" s="5">
        <f>IF(ZScoring!AJ43="",0,(ZScoring!AJ43-$B$5)/$C$5)</f>
        <v/>
      </c>
      <c r="Q302" s="5">
        <f>IF(ZScoring!AK43="",0,(ZScoring!AK43-$B$6)/$C$6)</f>
        <v/>
      </c>
      <c r="R302" s="5">
        <f>IF(ZScoring!AL43="",0,(ZScoring!AL43-$B$7)/$C$7)</f>
        <v/>
      </c>
      <c r="S302" s="5">
        <f>IF(ZScoring!AM43="",0,(ZScoring!AM43-$B$8)/$C$8)</f>
        <v/>
      </c>
      <c r="T302" s="5">
        <f>IF(ZScoring!AN43="",0,(ZScoring!AN43-$B$9)/$C$9)</f>
        <v/>
      </c>
      <c r="U302" s="5">
        <f>IF(ZScoring!AO43="",0,(ZScoring!AO43-$B$10)/$C$10)</f>
        <v/>
      </c>
      <c r="V302" s="5">
        <f>IF(ZScoring!AP43="",0,(ZScoring!AP43-$B$11)/$C$11)</f>
        <v/>
      </c>
      <c r="W302" s="5">
        <f>IF(ZScoring!AQ43="",0,(ZScoring!AQ43-$B$12)/$C$12)</f>
        <v/>
      </c>
      <c r="X302" s="5">
        <f>Universe!C43</f>
        <v/>
      </c>
    </row>
    <row r="303">
      <c r="A303" s="22">
        <f>Universe!G44</f>
        <v/>
      </c>
      <c r="B303" s="2" t="n">
        <v>1</v>
      </c>
      <c r="C303" s="23">
        <f>Universe!H44</f>
        <v/>
      </c>
      <c r="D303" s="23">
        <f>Universe!I44</f>
        <v/>
      </c>
      <c r="E303" s="23">
        <f>Universe!J44</f>
        <v/>
      </c>
      <c r="F303" s="23">
        <f>Universe!K44</f>
        <v/>
      </c>
      <c r="G303" s="23">
        <f>Universe!L44</f>
        <v/>
      </c>
      <c r="H303" s="23">
        <f>Universe!M44</f>
        <v/>
      </c>
      <c r="I303" s="23">
        <f>Universe!N44</f>
        <v/>
      </c>
      <c r="J303" s="23">
        <f>Universe!O44</f>
        <v/>
      </c>
      <c r="K303" s="23">
        <f>Universe!P44</f>
        <v/>
      </c>
      <c r="L303" s="23">
        <f>Universe!Q44</f>
        <v/>
      </c>
      <c r="M303" s="23">
        <f>Universe!R44</f>
        <v/>
      </c>
      <c r="N303" s="5">
        <f>IF(ZScoring!AH44="",0,(ZScoring!AH44-$B$3)/$C$3)</f>
        <v/>
      </c>
      <c r="O303" s="5">
        <f>IF(ZScoring!AI44="",0,(ZScoring!AI44-$B$4)/$C$4)</f>
        <v/>
      </c>
      <c r="P303" s="5">
        <f>IF(ZScoring!AJ44="",0,(ZScoring!AJ44-$B$5)/$C$5)</f>
        <v/>
      </c>
      <c r="Q303" s="5">
        <f>IF(ZScoring!AK44="",0,(ZScoring!AK44-$B$6)/$C$6)</f>
        <v/>
      </c>
      <c r="R303" s="5">
        <f>IF(ZScoring!AL44="",0,(ZScoring!AL44-$B$7)/$C$7)</f>
        <v/>
      </c>
      <c r="S303" s="5">
        <f>IF(ZScoring!AM44="",0,(ZScoring!AM44-$B$8)/$C$8)</f>
        <v/>
      </c>
      <c r="T303" s="5">
        <f>IF(ZScoring!AN44="",0,(ZScoring!AN44-$B$9)/$C$9)</f>
        <v/>
      </c>
      <c r="U303" s="5">
        <f>IF(ZScoring!AO44="",0,(ZScoring!AO44-$B$10)/$C$10)</f>
        <v/>
      </c>
      <c r="V303" s="5">
        <f>IF(ZScoring!AP44="",0,(ZScoring!AP44-$B$11)/$C$11)</f>
        <v/>
      </c>
      <c r="W303" s="5">
        <f>IF(ZScoring!AQ44="",0,(ZScoring!AQ44-$B$12)/$C$12)</f>
        <v/>
      </c>
      <c r="X303" s="5">
        <f>Universe!C44</f>
        <v/>
      </c>
    </row>
    <row r="304">
      <c r="A304" s="22">
        <f>Universe!G45</f>
        <v/>
      </c>
      <c r="B304" s="2" t="n">
        <v>1</v>
      </c>
      <c r="C304" s="23">
        <f>Universe!H45</f>
        <v/>
      </c>
      <c r="D304" s="23">
        <f>Universe!I45</f>
        <v/>
      </c>
      <c r="E304" s="23">
        <f>Universe!J45</f>
        <v/>
      </c>
      <c r="F304" s="23">
        <f>Universe!K45</f>
        <v/>
      </c>
      <c r="G304" s="23">
        <f>Universe!L45</f>
        <v/>
      </c>
      <c r="H304" s="23">
        <f>Universe!M45</f>
        <v/>
      </c>
      <c r="I304" s="23">
        <f>Universe!N45</f>
        <v/>
      </c>
      <c r="J304" s="23">
        <f>Universe!O45</f>
        <v/>
      </c>
      <c r="K304" s="23">
        <f>Universe!P45</f>
        <v/>
      </c>
      <c r="L304" s="23">
        <f>Universe!Q45</f>
        <v/>
      </c>
      <c r="M304" s="23">
        <f>Universe!R45</f>
        <v/>
      </c>
      <c r="N304" s="5">
        <f>IF(ZScoring!AH45="",0,(ZScoring!AH45-$B$3)/$C$3)</f>
        <v/>
      </c>
      <c r="O304" s="5">
        <f>IF(ZScoring!AI45="",0,(ZScoring!AI45-$B$4)/$C$4)</f>
        <v/>
      </c>
      <c r="P304" s="5">
        <f>IF(ZScoring!AJ45="",0,(ZScoring!AJ45-$B$5)/$C$5)</f>
        <v/>
      </c>
      <c r="Q304" s="5">
        <f>IF(ZScoring!AK45="",0,(ZScoring!AK45-$B$6)/$C$6)</f>
        <v/>
      </c>
      <c r="R304" s="5">
        <f>IF(ZScoring!AL45="",0,(ZScoring!AL45-$B$7)/$C$7)</f>
        <v/>
      </c>
      <c r="S304" s="5">
        <f>IF(ZScoring!AM45="",0,(ZScoring!AM45-$B$8)/$C$8)</f>
        <v/>
      </c>
      <c r="T304" s="5">
        <f>IF(ZScoring!AN45="",0,(ZScoring!AN45-$B$9)/$C$9)</f>
        <v/>
      </c>
      <c r="U304" s="5">
        <f>IF(ZScoring!AO45="",0,(ZScoring!AO45-$B$10)/$C$10)</f>
        <v/>
      </c>
      <c r="V304" s="5">
        <f>IF(ZScoring!AP45="",0,(ZScoring!AP45-$B$11)/$C$11)</f>
        <v/>
      </c>
      <c r="W304" s="5">
        <f>IF(ZScoring!AQ45="",0,(ZScoring!AQ45-$B$12)/$C$12)</f>
        <v/>
      </c>
      <c r="X304" s="5">
        <f>Universe!C45</f>
        <v/>
      </c>
    </row>
    <row r="305">
      <c r="A305" s="22">
        <f>Universe!G46</f>
        <v/>
      </c>
      <c r="B305" s="2" t="n">
        <v>1</v>
      </c>
      <c r="C305" s="23">
        <f>Universe!H46</f>
        <v/>
      </c>
      <c r="D305" s="23">
        <f>Universe!I46</f>
        <v/>
      </c>
      <c r="E305" s="23">
        <f>Universe!J46</f>
        <v/>
      </c>
      <c r="F305" s="23">
        <f>Universe!K46</f>
        <v/>
      </c>
      <c r="G305" s="23">
        <f>Universe!L46</f>
        <v/>
      </c>
      <c r="H305" s="23">
        <f>Universe!M46</f>
        <v/>
      </c>
      <c r="I305" s="23">
        <f>Universe!N46</f>
        <v/>
      </c>
      <c r="J305" s="23">
        <f>Universe!O46</f>
        <v/>
      </c>
      <c r="K305" s="23">
        <f>Universe!P46</f>
        <v/>
      </c>
      <c r="L305" s="23">
        <f>Universe!Q46</f>
        <v/>
      </c>
      <c r="M305" s="23">
        <f>Universe!R46</f>
        <v/>
      </c>
      <c r="N305" s="5">
        <f>IF(ZScoring!AH46="",0,(ZScoring!AH46-$B$3)/$C$3)</f>
        <v/>
      </c>
      <c r="O305" s="5">
        <f>IF(ZScoring!AI46="",0,(ZScoring!AI46-$B$4)/$C$4)</f>
        <v/>
      </c>
      <c r="P305" s="5">
        <f>IF(ZScoring!AJ46="",0,(ZScoring!AJ46-$B$5)/$C$5)</f>
        <v/>
      </c>
      <c r="Q305" s="5">
        <f>IF(ZScoring!AK46="",0,(ZScoring!AK46-$B$6)/$C$6)</f>
        <v/>
      </c>
      <c r="R305" s="5">
        <f>IF(ZScoring!AL46="",0,(ZScoring!AL46-$B$7)/$C$7)</f>
        <v/>
      </c>
      <c r="S305" s="5">
        <f>IF(ZScoring!AM46="",0,(ZScoring!AM46-$B$8)/$C$8)</f>
        <v/>
      </c>
      <c r="T305" s="5">
        <f>IF(ZScoring!AN46="",0,(ZScoring!AN46-$B$9)/$C$9)</f>
        <v/>
      </c>
      <c r="U305" s="5">
        <f>IF(ZScoring!AO46="",0,(ZScoring!AO46-$B$10)/$C$10)</f>
        <v/>
      </c>
      <c r="V305" s="5">
        <f>IF(ZScoring!AP46="",0,(ZScoring!AP46-$B$11)/$C$11)</f>
        <v/>
      </c>
      <c r="W305" s="5">
        <f>IF(ZScoring!AQ46="",0,(ZScoring!AQ46-$B$12)/$C$12)</f>
        <v/>
      </c>
      <c r="X305" s="5">
        <f>Universe!C46</f>
        <v/>
      </c>
    </row>
    <row r="306">
      <c r="A306" s="22">
        <f>Universe!G47</f>
        <v/>
      </c>
      <c r="B306" s="2" t="n">
        <v>1</v>
      </c>
      <c r="C306" s="23">
        <f>Universe!H47</f>
        <v/>
      </c>
      <c r="D306" s="23">
        <f>Universe!I47</f>
        <v/>
      </c>
      <c r="E306" s="23">
        <f>Universe!J47</f>
        <v/>
      </c>
      <c r="F306" s="23">
        <f>Universe!K47</f>
        <v/>
      </c>
      <c r="G306" s="23">
        <f>Universe!L47</f>
        <v/>
      </c>
      <c r="H306" s="23">
        <f>Universe!M47</f>
        <v/>
      </c>
      <c r="I306" s="23">
        <f>Universe!N47</f>
        <v/>
      </c>
      <c r="J306" s="23">
        <f>Universe!O47</f>
        <v/>
      </c>
      <c r="K306" s="23">
        <f>Universe!P47</f>
        <v/>
      </c>
      <c r="L306" s="23">
        <f>Universe!Q47</f>
        <v/>
      </c>
      <c r="M306" s="23">
        <f>Universe!R47</f>
        <v/>
      </c>
      <c r="N306" s="5">
        <f>IF(ZScoring!AH47="",0,(ZScoring!AH47-$B$3)/$C$3)</f>
        <v/>
      </c>
      <c r="O306" s="5">
        <f>IF(ZScoring!AI47="",0,(ZScoring!AI47-$B$4)/$C$4)</f>
        <v/>
      </c>
      <c r="P306" s="5">
        <f>IF(ZScoring!AJ47="",0,(ZScoring!AJ47-$B$5)/$C$5)</f>
        <v/>
      </c>
      <c r="Q306" s="5">
        <f>IF(ZScoring!AK47="",0,(ZScoring!AK47-$B$6)/$C$6)</f>
        <v/>
      </c>
      <c r="R306" s="5">
        <f>IF(ZScoring!AL47="",0,(ZScoring!AL47-$B$7)/$C$7)</f>
        <v/>
      </c>
      <c r="S306" s="5">
        <f>IF(ZScoring!AM47="",0,(ZScoring!AM47-$B$8)/$C$8)</f>
        <v/>
      </c>
      <c r="T306" s="5">
        <f>IF(ZScoring!AN47="",0,(ZScoring!AN47-$B$9)/$C$9)</f>
        <v/>
      </c>
      <c r="U306" s="5">
        <f>IF(ZScoring!AO47="",0,(ZScoring!AO47-$B$10)/$C$10)</f>
        <v/>
      </c>
      <c r="V306" s="5">
        <f>IF(ZScoring!AP47="",0,(ZScoring!AP47-$B$11)/$C$11)</f>
        <v/>
      </c>
      <c r="W306" s="5">
        <f>IF(ZScoring!AQ47="",0,(ZScoring!AQ47-$B$12)/$C$12)</f>
        <v/>
      </c>
      <c r="X306" s="5">
        <f>Universe!C47</f>
        <v/>
      </c>
    </row>
    <row r="307">
      <c r="A307" s="22">
        <f>Universe!G48</f>
        <v/>
      </c>
      <c r="B307" s="2" t="n">
        <v>1</v>
      </c>
      <c r="C307" s="23">
        <f>Universe!H48</f>
        <v/>
      </c>
      <c r="D307" s="23">
        <f>Universe!I48</f>
        <v/>
      </c>
      <c r="E307" s="23">
        <f>Universe!J48</f>
        <v/>
      </c>
      <c r="F307" s="23">
        <f>Universe!K48</f>
        <v/>
      </c>
      <c r="G307" s="23">
        <f>Universe!L48</f>
        <v/>
      </c>
      <c r="H307" s="23">
        <f>Universe!M48</f>
        <v/>
      </c>
      <c r="I307" s="23">
        <f>Universe!N48</f>
        <v/>
      </c>
      <c r="J307" s="23">
        <f>Universe!O48</f>
        <v/>
      </c>
      <c r="K307" s="23">
        <f>Universe!P48</f>
        <v/>
      </c>
      <c r="L307" s="23">
        <f>Universe!Q48</f>
        <v/>
      </c>
      <c r="M307" s="23">
        <f>Universe!R48</f>
        <v/>
      </c>
      <c r="N307" s="5">
        <f>IF(ZScoring!AH48="",0,(ZScoring!AH48-$B$3)/$C$3)</f>
        <v/>
      </c>
      <c r="O307" s="5">
        <f>IF(ZScoring!AI48="",0,(ZScoring!AI48-$B$4)/$C$4)</f>
        <v/>
      </c>
      <c r="P307" s="5">
        <f>IF(ZScoring!AJ48="",0,(ZScoring!AJ48-$B$5)/$C$5)</f>
        <v/>
      </c>
      <c r="Q307" s="5">
        <f>IF(ZScoring!AK48="",0,(ZScoring!AK48-$B$6)/$C$6)</f>
        <v/>
      </c>
      <c r="R307" s="5">
        <f>IF(ZScoring!AL48="",0,(ZScoring!AL48-$B$7)/$C$7)</f>
        <v/>
      </c>
      <c r="S307" s="5">
        <f>IF(ZScoring!AM48="",0,(ZScoring!AM48-$B$8)/$C$8)</f>
        <v/>
      </c>
      <c r="T307" s="5">
        <f>IF(ZScoring!AN48="",0,(ZScoring!AN48-$B$9)/$C$9)</f>
        <v/>
      </c>
      <c r="U307" s="5">
        <f>IF(ZScoring!AO48="",0,(ZScoring!AO48-$B$10)/$C$10)</f>
        <v/>
      </c>
      <c r="V307" s="5">
        <f>IF(ZScoring!AP48="",0,(ZScoring!AP48-$B$11)/$C$11)</f>
        <v/>
      </c>
      <c r="W307" s="5">
        <f>IF(ZScoring!AQ48="",0,(ZScoring!AQ48-$B$12)/$C$12)</f>
        <v/>
      </c>
      <c r="X307" s="5">
        <f>Universe!C48</f>
        <v/>
      </c>
    </row>
    <row r="308">
      <c r="A308" s="22">
        <f>Universe!G49</f>
        <v/>
      </c>
      <c r="B308" s="2" t="n">
        <v>1</v>
      </c>
      <c r="C308" s="23">
        <f>Universe!H49</f>
        <v/>
      </c>
      <c r="D308" s="23">
        <f>Universe!I49</f>
        <v/>
      </c>
      <c r="E308" s="23">
        <f>Universe!J49</f>
        <v/>
      </c>
      <c r="F308" s="23">
        <f>Universe!K49</f>
        <v/>
      </c>
      <c r="G308" s="23">
        <f>Universe!L49</f>
        <v/>
      </c>
      <c r="H308" s="23">
        <f>Universe!M49</f>
        <v/>
      </c>
      <c r="I308" s="23">
        <f>Universe!N49</f>
        <v/>
      </c>
      <c r="J308" s="23">
        <f>Universe!O49</f>
        <v/>
      </c>
      <c r="K308" s="23">
        <f>Universe!P49</f>
        <v/>
      </c>
      <c r="L308" s="23">
        <f>Universe!Q49</f>
        <v/>
      </c>
      <c r="M308" s="23">
        <f>Universe!R49</f>
        <v/>
      </c>
      <c r="N308" s="5">
        <f>IF(ZScoring!AH49="",0,(ZScoring!AH49-$B$3)/$C$3)</f>
        <v/>
      </c>
      <c r="O308" s="5">
        <f>IF(ZScoring!AI49="",0,(ZScoring!AI49-$B$4)/$C$4)</f>
        <v/>
      </c>
      <c r="P308" s="5">
        <f>IF(ZScoring!AJ49="",0,(ZScoring!AJ49-$B$5)/$C$5)</f>
        <v/>
      </c>
      <c r="Q308" s="5">
        <f>IF(ZScoring!AK49="",0,(ZScoring!AK49-$B$6)/$C$6)</f>
        <v/>
      </c>
      <c r="R308" s="5">
        <f>IF(ZScoring!AL49="",0,(ZScoring!AL49-$B$7)/$C$7)</f>
        <v/>
      </c>
      <c r="S308" s="5">
        <f>IF(ZScoring!AM49="",0,(ZScoring!AM49-$B$8)/$C$8)</f>
        <v/>
      </c>
      <c r="T308" s="5">
        <f>IF(ZScoring!AN49="",0,(ZScoring!AN49-$B$9)/$C$9)</f>
        <v/>
      </c>
      <c r="U308" s="5">
        <f>IF(ZScoring!AO49="",0,(ZScoring!AO49-$B$10)/$C$10)</f>
        <v/>
      </c>
      <c r="V308" s="5">
        <f>IF(ZScoring!AP49="",0,(ZScoring!AP49-$B$11)/$C$11)</f>
        <v/>
      </c>
      <c r="W308" s="5">
        <f>IF(ZScoring!AQ49="",0,(ZScoring!AQ49-$B$12)/$C$12)</f>
        <v/>
      </c>
      <c r="X308" s="5">
        <f>Universe!C49</f>
        <v/>
      </c>
    </row>
    <row r="309">
      <c r="A309" s="22">
        <f>Universe!G50</f>
        <v/>
      </c>
      <c r="B309" s="2" t="n">
        <v>1</v>
      </c>
      <c r="C309" s="23">
        <f>Universe!H50</f>
        <v/>
      </c>
      <c r="D309" s="23">
        <f>Universe!I50</f>
        <v/>
      </c>
      <c r="E309" s="23">
        <f>Universe!J50</f>
        <v/>
      </c>
      <c r="F309" s="23">
        <f>Universe!K50</f>
        <v/>
      </c>
      <c r="G309" s="23">
        <f>Universe!L50</f>
        <v/>
      </c>
      <c r="H309" s="23">
        <f>Universe!M50</f>
        <v/>
      </c>
      <c r="I309" s="23">
        <f>Universe!N50</f>
        <v/>
      </c>
      <c r="J309" s="23">
        <f>Universe!O50</f>
        <v/>
      </c>
      <c r="K309" s="23">
        <f>Universe!P50</f>
        <v/>
      </c>
      <c r="L309" s="23">
        <f>Universe!Q50</f>
        <v/>
      </c>
      <c r="M309" s="23">
        <f>Universe!R50</f>
        <v/>
      </c>
      <c r="N309" s="5">
        <f>IF(ZScoring!AH50="",0,(ZScoring!AH50-$B$3)/$C$3)</f>
        <v/>
      </c>
      <c r="O309" s="5">
        <f>IF(ZScoring!AI50="",0,(ZScoring!AI50-$B$4)/$C$4)</f>
        <v/>
      </c>
      <c r="P309" s="5">
        <f>IF(ZScoring!AJ50="",0,(ZScoring!AJ50-$B$5)/$C$5)</f>
        <v/>
      </c>
      <c r="Q309" s="5">
        <f>IF(ZScoring!AK50="",0,(ZScoring!AK50-$B$6)/$C$6)</f>
        <v/>
      </c>
      <c r="R309" s="5">
        <f>IF(ZScoring!AL50="",0,(ZScoring!AL50-$B$7)/$C$7)</f>
        <v/>
      </c>
      <c r="S309" s="5">
        <f>IF(ZScoring!AM50="",0,(ZScoring!AM50-$B$8)/$C$8)</f>
        <v/>
      </c>
      <c r="T309" s="5">
        <f>IF(ZScoring!AN50="",0,(ZScoring!AN50-$B$9)/$C$9)</f>
        <v/>
      </c>
      <c r="U309" s="5">
        <f>IF(ZScoring!AO50="",0,(ZScoring!AO50-$B$10)/$C$10)</f>
        <v/>
      </c>
      <c r="V309" s="5">
        <f>IF(ZScoring!AP50="",0,(ZScoring!AP50-$B$11)/$C$11)</f>
        <v/>
      </c>
      <c r="W309" s="5">
        <f>IF(ZScoring!AQ50="",0,(ZScoring!AQ50-$B$12)/$C$12)</f>
        <v/>
      </c>
      <c r="X309" s="5">
        <f>Universe!C50</f>
        <v/>
      </c>
    </row>
    <row r="310">
      <c r="A310" s="22">
        <f>Universe!G51</f>
        <v/>
      </c>
      <c r="B310" s="2" t="n">
        <v>1</v>
      </c>
      <c r="C310" s="23">
        <f>Universe!H51</f>
        <v/>
      </c>
      <c r="D310" s="23">
        <f>Universe!I51</f>
        <v/>
      </c>
      <c r="E310" s="23">
        <f>Universe!J51</f>
        <v/>
      </c>
      <c r="F310" s="23">
        <f>Universe!K51</f>
        <v/>
      </c>
      <c r="G310" s="23">
        <f>Universe!L51</f>
        <v/>
      </c>
      <c r="H310" s="23">
        <f>Universe!M51</f>
        <v/>
      </c>
      <c r="I310" s="23">
        <f>Universe!N51</f>
        <v/>
      </c>
      <c r="J310" s="23">
        <f>Universe!O51</f>
        <v/>
      </c>
      <c r="K310" s="23">
        <f>Universe!P51</f>
        <v/>
      </c>
      <c r="L310" s="23">
        <f>Universe!Q51</f>
        <v/>
      </c>
      <c r="M310" s="23">
        <f>Universe!R51</f>
        <v/>
      </c>
      <c r="N310" s="5">
        <f>IF(ZScoring!AH51="",0,(ZScoring!AH51-$B$3)/$C$3)</f>
        <v/>
      </c>
      <c r="O310" s="5">
        <f>IF(ZScoring!AI51="",0,(ZScoring!AI51-$B$4)/$C$4)</f>
        <v/>
      </c>
      <c r="P310" s="5">
        <f>IF(ZScoring!AJ51="",0,(ZScoring!AJ51-$B$5)/$C$5)</f>
        <v/>
      </c>
      <c r="Q310" s="5">
        <f>IF(ZScoring!AK51="",0,(ZScoring!AK51-$B$6)/$C$6)</f>
        <v/>
      </c>
      <c r="R310" s="5">
        <f>IF(ZScoring!AL51="",0,(ZScoring!AL51-$B$7)/$C$7)</f>
        <v/>
      </c>
      <c r="S310" s="5">
        <f>IF(ZScoring!AM51="",0,(ZScoring!AM51-$B$8)/$C$8)</f>
        <v/>
      </c>
      <c r="T310" s="5">
        <f>IF(ZScoring!AN51="",0,(ZScoring!AN51-$B$9)/$C$9)</f>
        <v/>
      </c>
      <c r="U310" s="5">
        <f>IF(ZScoring!AO51="",0,(ZScoring!AO51-$B$10)/$C$10)</f>
        <v/>
      </c>
      <c r="V310" s="5">
        <f>IF(ZScoring!AP51="",0,(ZScoring!AP51-$B$11)/$C$11)</f>
        <v/>
      </c>
      <c r="W310" s="5">
        <f>IF(ZScoring!AQ51="",0,(ZScoring!AQ51-$B$12)/$C$12)</f>
        <v/>
      </c>
      <c r="X310" s="5">
        <f>Universe!C51</f>
        <v/>
      </c>
    </row>
    <row r="311">
      <c r="A311" s="22">
        <f>Universe!G52</f>
        <v/>
      </c>
      <c r="B311" s="2" t="n">
        <v>1</v>
      </c>
      <c r="C311" s="23">
        <f>Universe!H52</f>
        <v/>
      </c>
      <c r="D311" s="23">
        <f>Universe!I52</f>
        <v/>
      </c>
      <c r="E311" s="23">
        <f>Universe!J52</f>
        <v/>
      </c>
      <c r="F311" s="23">
        <f>Universe!K52</f>
        <v/>
      </c>
      <c r="G311" s="23">
        <f>Universe!L52</f>
        <v/>
      </c>
      <c r="H311" s="23">
        <f>Universe!M52</f>
        <v/>
      </c>
      <c r="I311" s="23">
        <f>Universe!N52</f>
        <v/>
      </c>
      <c r="J311" s="23">
        <f>Universe!O52</f>
        <v/>
      </c>
      <c r="K311" s="23">
        <f>Universe!P52</f>
        <v/>
      </c>
      <c r="L311" s="23">
        <f>Universe!Q52</f>
        <v/>
      </c>
      <c r="M311" s="23">
        <f>Universe!R52</f>
        <v/>
      </c>
      <c r="N311" s="5">
        <f>IF(ZScoring!AH52="",0,(ZScoring!AH52-$B$3)/$C$3)</f>
        <v/>
      </c>
      <c r="O311" s="5">
        <f>IF(ZScoring!AI52="",0,(ZScoring!AI52-$B$4)/$C$4)</f>
        <v/>
      </c>
      <c r="P311" s="5">
        <f>IF(ZScoring!AJ52="",0,(ZScoring!AJ52-$B$5)/$C$5)</f>
        <v/>
      </c>
      <c r="Q311" s="5">
        <f>IF(ZScoring!AK52="",0,(ZScoring!AK52-$B$6)/$C$6)</f>
        <v/>
      </c>
      <c r="R311" s="5">
        <f>IF(ZScoring!AL52="",0,(ZScoring!AL52-$B$7)/$C$7)</f>
        <v/>
      </c>
      <c r="S311" s="5">
        <f>IF(ZScoring!AM52="",0,(ZScoring!AM52-$B$8)/$C$8)</f>
        <v/>
      </c>
      <c r="T311" s="5">
        <f>IF(ZScoring!AN52="",0,(ZScoring!AN52-$B$9)/$C$9)</f>
        <v/>
      </c>
      <c r="U311" s="5">
        <f>IF(ZScoring!AO52="",0,(ZScoring!AO52-$B$10)/$C$10)</f>
        <v/>
      </c>
      <c r="V311" s="5">
        <f>IF(ZScoring!AP52="",0,(ZScoring!AP52-$B$11)/$C$11)</f>
        <v/>
      </c>
      <c r="W311" s="5">
        <f>IF(ZScoring!AQ52="",0,(ZScoring!AQ52-$B$12)/$C$12)</f>
        <v/>
      </c>
      <c r="X311" s="5">
        <f>Universe!C52</f>
        <v/>
      </c>
    </row>
    <row r="312">
      <c r="A312" s="22">
        <f>Universe!G53</f>
        <v/>
      </c>
      <c r="B312" s="2" t="n">
        <v>1</v>
      </c>
      <c r="C312" s="23">
        <f>Universe!H53</f>
        <v/>
      </c>
      <c r="D312" s="23">
        <f>Universe!I53</f>
        <v/>
      </c>
      <c r="E312" s="23">
        <f>Universe!J53</f>
        <v/>
      </c>
      <c r="F312" s="23">
        <f>Universe!K53</f>
        <v/>
      </c>
      <c r="G312" s="23">
        <f>Universe!L53</f>
        <v/>
      </c>
      <c r="H312" s="23">
        <f>Universe!M53</f>
        <v/>
      </c>
      <c r="I312" s="23">
        <f>Universe!N53</f>
        <v/>
      </c>
      <c r="J312" s="23">
        <f>Universe!O53</f>
        <v/>
      </c>
      <c r="K312" s="23">
        <f>Universe!P53</f>
        <v/>
      </c>
      <c r="L312" s="23">
        <f>Universe!Q53</f>
        <v/>
      </c>
      <c r="M312" s="23">
        <f>Universe!R53</f>
        <v/>
      </c>
      <c r="N312" s="5">
        <f>IF(ZScoring!AH53="",0,(ZScoring!AH53-$B$3)/$C$3)</f>
        <v/>
      </c>
      <c r="O312" s="5">
        <f>IF(ZScoring!AI53="",0,(ZScoring!AI53-$B$4)/$C$4)</f>
        <v/>
      </c>
      <c r="P312" s="5">
        <f>IF(ZScoring!AJ53="",0,(ZScoring!AJ53-$B$5)/$C$5)</f>
        <v/>
      </c>
      <c r="Q312" s="5">
        <f>IF(ZScoring!AK53="",0,(ZScoring!AK53-$B$6)/$C$6)</f>
        <v/>
      </c>
      <c r="R312" s="5">
        <f>IF(ZScoring!AL53="",0,(ZScoring!AL53-$B$7)/$C$7)</f>
        <v/>
      </c>
      <c r="S312" s="5">
        <f>IF(ZScoring!AM53="",0,(ZScoring!AM53-$B$8)/$C$8)</f>
        <v/>
      </c>
      <c r="T312" s="5">
        <f>IF(ZScoring!AN53="",0,(ZScoring!AN53-$B$9)/$C$9)</f>
        <v/>
      </c>
      <c r="U312" s="5">
        <f>IF(ZScoring!AO53="",0,(ZScoring!AO53-$B$10)/$C$10)</f>
        <v/>
      </c>
      <c r="V312" s="5">
        <f>IF(ZScoring!AP53="",0,(ZScoring!AP53-$B$11)/$C$11)</f>
        <v/>
      </c>
      <c r="W312" s="5">
        <f>IF(ZScoring!AQ53="",0,(ZScoring!AQ53-$B$12)/$C$12)</f>
        <v/>
      </c>
      <c r="X312" s="5">
        <f>Universe!C53</f>
        <v/>
      </c>
    </row>
    <row r="313">
      <c r="A313" s="22">
        <f>Universe!G54</f>
        <v/>
      </c>
      <c r="B313" s="2" t="n">
        <v>1</v>
      </c>
      <c r="C313" s="23">
        <f>Universe!H54</f>
        <v/>
      </c>
      <c r="D313" s="23">
        <f>Universe!I54</f>
        <v/>
      </c>
      <c r="E313" s="23">
        <f>Universe!J54</f>
        <v/>
      </c>
      <c r="F313" s="23">
        <f>Universe!K54</f>
        <v/>
      </c>
      <c r="G313" s="23">
        <f>Universe!L54</f>
        <v/>
      </c>
      <c r="H313" s="23">
        <f>Universe!M54</f>
        <v/>
      </c>
      <c r="I313" s="23">
        <f>Universe!N54</f>
        <v/>
      </c>
      <c r="J313" s="23">
        <f>Universe!O54</f>
        <v/>
      </c>
      <c r="K313" s="23">
        <f>Universe!P54</f>
        <v/>
      </c>
      <c r="L313" s="23">
        <f>Universe!Q54</f>
        <v/>
      </c>
      <c r="M313" s="23">
        <f>Universe!R54</f>
        <v/>
      </c>
      <c r="N313" s="5">
        <f>IF(ZScoring!AH54="",0,(ZScoring!AH54-$B$3)/$C$3)</f>
        <v/>
      </c>
      <c r="O313" s="5">
        <f>IF(ZScoring!AI54="",0,(ZScoring!AI54-$B$4)/$C$4)</f>
        <v/>
      </c>
      <c r="P313" s="5">
        <f>IF(ZScoring!AJ54="",0,(ZScoring!AJ54-$B$5)/$C$5)</f>
        <v/>
      </c>
      <c r="Q313" s="5">
        <f>IF(ZScoring!AK54="",0,(ZScoring!AK54-$B$6)/$C$6)</f>
        <v/>
      </c>
      <c r="R313" s="5">
        <f>IF(ZScoring!AL54="",0,(ZScoring!AL54-$B$7)/$C$7)</f>
        <v/>
      </c>
      <c r="S313" s="5">
        <f>IF(ZScoring!AM54="",0,(ZScoring!AM54-$B$8)/$C$8)</f>
        <v/>
      </c>
      <c r="T313" s="5">
        <f>IF(ZScoring!AN54="",0,(ZScoring!AN54-$B$9)/$C$9)</f>
        <v/>
      </c>
      <c r="U313" s="5">
        <f>IF(ZScoring!AO54="",0,(ZScoring!AO54-$B$10)/$C$10)</f>
        <v/>
      </c>
      <c r="V313" s="5">
        <f>IF(ZScoring!AP54="",0,(ZScoring!AP54-$B$11)/$C$11)</f>
        <v/>
      </c>
      <c r="W313" s="5">
        <f>IF(ZScoring!AQ54="",0,(ZScoring!AQ54-$B$12)/$C$12)</f>
        <v/>
      </c>
      <c r="X313" s="5">
        <f>Universe!C54</f>
        <v/>
      </c>
    </row>
    <row r="314">
      <c r="A314" s="22">
        <f>Universe!G55</f>
        <v/>
      </c>
      <c r="B314" s="2" t="n">
        <v>1</v>
      </c>
      <c r="C314" s="23">
        <f>Universe!H55</f>
        <v/>
      </c>
      <c r="D314" s="23">
        <f>Universe!I55</f>
        <v/>
      </c>
      <c r="E314" s="23">
        <f>Universe!J55</f>
        <v/>
      </c>
      <c r="F314" s="23">
        <f>Universe!K55</f>
        <v/>
      </c>
      <c r="G314" s="23">
        <f>Universe!L55</f>
        <v/>
      </c>
      <c r="H314" s="23">
        <f>Universe!M55</f>
        <v/>
      </c>
      <c r="I314" s="23">
        <f>Universe!N55</f>
        <v/>
      </c>
      <c r="J314" s="23">
        <f>Universe!O55</f>
        <v/>
      </c>
      <c r="K314" s="23">
        <f>Universe!P55</f>
        <v/>
      </c>
      <c r="L314" s="23">
        <f>Universe!Q55</f>
        <v/>
      </c>
      <c r="M314" s="23">
        <f>Universe!R55</f>
        <v/>
      </c>
      <c r="N314" s="5">
        <f>IF(ZScoring!AH55="",0,(ZScoring!AH55-$B$3)/$C$3)</f>
        <v/>
      </c>
      <c r="O314" s="5">
        <f>IF(ZScoring!AI55="",0,(ZScoring!AI55-$B$4)/$C$4)</f>
        <v/>
      </c>
      <c r="P314" s="5">
        <f>IF(ZScoring!AJ55="",0,(ZScoring!AJ55-$B$5)/$C$5)</f>
        <v/>
      </c>
      <c r="Q314" s="5">
        <f>IF(ZScoring!AK55="",0,(ZScoring!AK55-$B$6)/$C$6)</f>
        <v/>
      </c>
      <c r="R314" s="5">
        <f>IF(ZScoring!AL55="",0,(ZScoring!AL55-$B$7)/$C$7)</f>
        <v/>
      </c>
      <c r="S314" s="5">
        <f>IF(ZScoring!AM55="",0,(ZScoring!AM55-$B$8)/$C$8)</f>
        <v/>
      </c>
      <c r="T314" s="5">
        <f>IF(ZScoring!AN55="",0,(ZScoring!AN55-$B$9)/$C$9)</f>
        <v/>
      </c>
      <c r="U314" s="5">
        <f>IF(ZScoring!AO55="",0,(ZScoring!AO55-$B$10)/$C$10)</f>
        <v/>
      </c>
      <c r="V314" s="5">
        <f>IF(ZScoring!AP55="",0,(ZScoring!AP55-$B$11)/$C$11)</f>
        <v/>
      </c>
      <c r="W314" s="5">
        <f>IF(ZScoring!AQ55="",0,(ZScoring!AQ55-$B$12)/$C$12)</f>
        <v/>
      </c>
      <c r="X314" s="5">
        <f>Universe!C55</f>
        <v/>
      </c>
    </row>
    <row r="315">
      <c r="A315" s="22">
        <f>Universe!G56</f>
        <v/>
      </c>
      <c r="B315" s="2" t="n">
        <v>1</v>
      </c>
      <c r="C315" s="23">
        <f>Universe!H56</f>
        <v/>
      </c>
      <c r="D315" s="23">
        <f>Universe!I56</f>
        <v/>
      </c>
      <c r="E315" s="23">
        <f>Universe!J56</f>
        <v/>
      </c>
      <c r="F315" s="23">
        <f>Universe!K56</f>
        <v/>
      </c>
      <c r="G315" s="23">
        <f>Universe!L56</f>
        <v/>
      </c>
      <c r="H315" s="23">
        <f>Universe!M56</f>
        <v/>
      </c>
      <c r="I315" s="23">
        <f>Universe!N56</f>
        <v/>
      </c>
      <c r="J315" s="23">
        <f>Universe!O56</f>
        <v/>
      </c>
      <c r="K315" s="23">
        <f>Universe!P56</f>
        <v/>
      </c>
      <c r="L315" s="23">
        <f>Universe!Q56</f>
        <v/>
      </c>
      <c r="M315" s="23">
        <f>Universe!R56</f>
        <v/>
      </c>
      <c r="N315" s="5">
        <f>IF(ZScoring!AH56="",0,(ZScoring!AH56-$B$3)/$C$3)</f>
        <v/>
      </c>
      <c r="O315" s="5">
        <f>IF(ZScoring!AI56="",0,(ZScoring!AI56-$B$4)/$C$4)</f>
        <v/>
      </c>
      <c r="P315" s="5">
        <f>IF(ZScoring!AJ56="",0,(ZScoring!AJ56-$B$5)/$C$5)</f>
        <v/>
      </c>
      <c r="Q315" s="5">
        <f>IF(ZScoring!AK56="",0,(ZScoring!AK56-$B$6)/$C$6)</f>
        <v/>
      </c>
      <c r="R315" s="5">
        <f>IF(ZScoring!AL56="",0,(ZScoring!AL56-$B$7)/$C$7)</f>
        <v/>
      </c>
      <c r="S315" s="5">
        <f>IF(ZScoring!AM56="",0,(ZScoring!AM56-$B$8)/$C$8)</f>
        <v/>
      </c>
      <c r="T315" s="5">
        <f>IF(ZScoring!AN56="",0,(ZScoring!AN56-$B$9)/$C$9)</f>
        <v/>
      </c>
      <c r="U315" s="5">
        <f>IF(ZScoring!AO56="",0,(ZScoring!AO56-$B$10)/$C$10)</f>
        <v/>
      </c>
      <c r="V315" s="5">
        <f>IF(ZScoring!AP56="",0,(ZScoring!AP56-$B$11)/$C$11)</f>
        <v/>
      </c>
      <c r="W315" s="5">
        <f>IF(ZScoring!AQ56="",0,(ZScoring!AQ56-$B$12)/$C$12)</f>
        <v/>
      </c>
      <c r="X315" s="5">
        <f>Universe!C56</f>
        <v/>
      </c>
    </row>
    <row r="316">
      <c r="A316" s="22">
        <f>Universe!G57</f>
        <v/>
      </c>
      <c r="B316" s="2" t="n">
        <v>1</v>
      </c>
      <c r="C316" s="23">
        <f>Universe!H57</f>
        <v/>
      </c>
      <c r="D316" s="23">
        <f>Universe!I57</f>
        <v/>
      </c>
      <c r="E316" s="23">
        <f>Universe!J57</f>
        <v/>
      </c>
      <c r="F316" s="23">
        <f>Universe!K57</f>
        <v/>
      </c>
      <c r="G316" s="23">
        <f>Universe!L57</f>
        <v/>
      </c>
      <c r="H316" s="23">
        <f>Universe!M57</f>
        <v/>
      </c>
      <c r="I316" s="23">
        <f>Universe!N57</f>
        <v/>
      </c>
      <c r="J316" s="23">
        <f>Universe!O57</f>
        <v/>
      </c>
      <c r="K316" s="23">
        <f>Universe!P57</f>
        <v/>
      </c>
      <c r="L316" s="23">
        <f>Universe!Q57</f>
        <v/>
      </c>
      <c r="M316" s="23">
        <f>Universe!R57</f>
        <v/>
      </c>
      <c r="N316" s="5">
        <f>IF(ZScoring!AH57="",0,(ZScoring!AH57-$B$3)/$C$3)</f>
        <v/>
      </c>
      <c r="O316" s="5">
        <f>IF(ZScoring!AI57="",0,(ZScoring!AI57-$B$4)/$C$4)</f>
        <v/>
      </c>
      <c r="P316" s="5">
        <f>IF(ZScoring!AJ57="",0,(ZScoring!AJ57-$B$5)/$C$5)</f>
        <v/>
      </c>
      <c r="Q316" s="5">
        <f>IF(ZScoring!AK57="",0,(ZScoring!AK57-$B$6)/$C$6)</f>
        <v/>
      </c>
      <c r="R316" s="5">
        <f>IF(ZScoring!AL57="",0,(ZScoring!AL57-$B$7)/$C$7)</f>
        <v/>
      </c>
      <c r="S316" s="5">
        <f>IF(ZScoring!AM57="",0,(ZScoring!AM57-$B$8)/$C$8)</f>
        <v/>
      </c>
      <c r="T316" s="5">
        <f>IF(ZScoring!AN57="",0,(ZScoring!AN57-$B$9)/$C$9)</f>
        <v/>
      </c>
      <c r="U316" s="5">
        <f>IF(ZScoring!AO57="",0,(ZScoring!AO57-$B$10)/$C$10)</f>
        <v/>
      </c>
      <c r="V316" s="5">
        <f>IF(ZScoring!AP57="",0,(ZScoring!AP57-$B$11)/$C$11)</f>
        <v/>
      </c>
      <c r="W316" s="5">
        <f>IF(ZScoring!AQ57="",0,(ZScoring!AQ57-$B$12)/$C$12)</f>
        <v/>
      </c>
      <c r="X316" s="5">
        <f>Universe!C57</f>
        <v/>
      </c>
    </row>
    <row r="317">
      <c r="A317" s="22">
        <f>Universe!G58</f>
        <v/>
      </c>
      <c r="B317" s="2" t="n">
        <v>1</v>
      </c>
      <c r="C317" s="23">
        <f>Universe!H58</f>
        <v/>
      </c>
      <c r="D317" s="23">
        <f>Universe!I58</f>
        <v/>
      </c>
      <c r="E317" s="23">
        <f>Universe!J58</f>
        <v/>
      </c>
      <c r="F317" s="23">
        <f>Universe!K58</f>
        <v/>
      </c>
      <c r="G317" s="23">
        <f>Universe!L58</f>
        <v/>
      </c>
      <c r="H317" s="23">
        <f>Universe!M58</f>
        <v/>
      </c>
      <c r="I317" s="23">
        <f>Universe!N58</f>
        <v/>
      </c>
      <c r="J317" s="23">
        <f>Universe!O58</f>
        <v/>
      </c>
      <c r="K317" s="23">
        <f>Universe!P58</f>
        <v/>
      </c>
      <c r="L317" s="23">
        <f>Universe!Q58</f>
        <v/>
      </c>
      <c r="M317" s="23">
        <f>Universe!R58</f>
        <v/>
      </c>
      <c r="N317" s="5">
        <f>IF(ZScoring!AH58="",0,(ZScoring!AH58-$B$3)/$C$3)</f>
        <v/>
      </c>
      <c r="O317" s="5">
        <f>IF(ZScoring!AI58="",0,(ZScoring!AI58-$B$4)/$C$4)</f>
        <v/>
      </c>
      <c r="P317" s="5">
        <f>IF(ZScoring!AJ58="",0,(ZScoring!AJ58-$B$5)/$C$5)</f>
        <v/>
      </c>
      <c r="Q317" s="5">
        <f>IF(ZScoring!AK58="",0,(ZScoring!AK58-$B$6)/$C$6)</f>
        <v/>
      </c>
      <c r="R317" s="5">
        <f>IF(ZScoring!AL58="",0,(ZScoring!AL58-$B$7)/$C$7)</f>
        <v/>
      </c>
      <c r="S317" s="5">
        <f>IF(ZScoring!AM58="",0,(ZScoring!AM58-$B$8)/$C$8)</f>
        <v/>
      </c>
      <c r="T317" s="5">
        <f>IF(ZScoring!AN58="",0,(ZScoring!AN58-$B$9)/$C$9)</f>
        <v/>
      </c>
      <c r="U317" s="5">
        <f>IF(ZScoring!AO58="",0,(ZScoring!AO58-$B$10)/$C$10)</f>
        <v/>
      </c>
      <c r="V317" s="5">
        <f>IF(ZScoring!AP58="",0,(ZScoring!AP58-$B$11)/$C$11)</f>
        <v/>
      </c>
      <c r="W317" s="5">
        <f>IF(ZScoring!AQ58="",0,(ZScoring!AQ58-$B$12)/$C$12)</f>
        <v/>
      </c>
      <c r="X317" s="5">
        <f>Universe!C58</f>
        <v/>
      </c>
    </row>
    <row r="318">
      <c r="A318" s="22">
        <f>Universe!G59</f>
        <v/>
      </c>
      <c r="B318" s="2" t="n">
        <v>1</v>
      </c>
      <c r="C318" s="23">
        <f>Universe!H59</f>
        <v/>
      </c>
      <c r="D318" s="23">
        <f>Universe!I59</f>
        <v/>
      </c>
      <c r="E318" s="23">
        <f>Universe!J59</f>
        <v/>
      </c>
      <c r="F318" s="23">
        <f>Universe!K59</f>
        <v/>
      </c>
      <c r="G318" s="23">
        <f>Universe!L59</f>
        <v/>
      </c>
      <c r="H318" s="23">
        <f>Universe!M59</f>
        <v/>
      </c>
      <c r="I318" s="23">
        <f>Universe!N59</f>
        <v/>
      </c>
      <c r="J318" s="23">
        <f>Universe!O59</f>
        <v/>
      </c>
      <c r="K318" s="23">
        <f>Universe!P59</f>
        <v/>
      </c>
      <c r="L318" s="23">
        <f>Universe!Q59</f>
        <v/>
      </c>
      <c r="M318" s="23">
        <f>Universe!R59</f>
        <v/>
      </c>
      <c r="N318" s="5">
        <f>IF(ZScoring!AH59="",0,(ZScoring!AH59-$B$3)/$C$3)</f>
        <v/>
      </c>
      <c r="O318" s="5">
        <f>IF(ZScoring!AI59="",0,(ZScoring!AI59-$B$4)/$C$4)</f>
        <v/>
      </c>
      <c r="P318" s="5">
        <f>IF(ZScoring!AJ59="",0,(ZScoring!AJ59-$B$5)/$C$5)</f>
        <v/>
      </c>
      <c r="Q318" s="5">
        <f>IF(ZScoring!AK59="",0,(ZScoring!AK59-$B$6)/$C$6)</f>
        <v/>
      </c>
      <c r="R318" s="5">
        <f>IF(ZScoring!AL59="",0,(ZScoring!AL59-$B$7)/$C$7)</f>
        <v/>
      </c>
      <c r="S318" s="5">
        <f>IF(ZScoring!AM59="",0,(ZScoring!AM59-$B$8)/$C$8)</f>
        <v/>
      </c>
      <c r="T318" s="5">
        <f>IF(ZScoring!AN59="",0,(ZScoring!AN59-$B$9)/$C$9)</f>
        <v/>
      </c>
      <c r="U318" s="5">
        <f>IF(ZScoring!AO59="",0,(ZScoring!AO59-$B$10)/$C$10)</f>
        <v/>
      </c>
      <c r="V318" s="5">
        <f>IF(ZScoring!AP59="",0,(ZScoring!AP59-$B$11)/$C$11)</f>
        <v/>
      </c>
      <c r="W318" s="5">
        <f>IF(ZScoring!AQ59="",0,(ZScoring!AQ59-$B$12)/$C$12)</f>
        <v/>
      </c>
      <c r="X318" s="5">
        <f>Universe!C59</f>
        <v/>
      </c>
    </row>
    <row r="319">
      <c r="A319" s="22">
        <f>Universe!G60</f>
        <v/>
      </c>
      <c r="B319" s="2" t="n">
        <v>1</v>
      </c>
      <c r="C319" s="23">
        <f>Universe!H60</f>
        <v/>
      </c>
      <c r="D319" s="23">
        <f>Universe!I60</f>
        <v/>
      </c>
      <c r="E319" s="23">
        <f>Universe!J60</f>
        <v/>
      </c>
      <c r="F319" s="23">
        <f>Universe!K60</f>
        <v/>
      </c>
      <c r="G319" s="23">
        <f>Universe!L60</f>
        <v/>
      </c>
      <c r="H319" s="23">
        <f>Universe!M60</f>
        <v/>
      </c>
      <c r="I319" s="23">
        <f>Universe!N60</f>
        <v/>
      </c>
      <c r="J319" s="23">
        <f>Universe!O60</f>
        <v/>
      </c>
      <c r="K319" s="23">
        <f>Universe!P60</f>
        <v/>
      </c>
      <c r="L319" s="23">
        <f>Universe!Q60</f>
        <v/>
      </c>
      <c r="M319" s="23">
        <f>Universe!R60</f>
        <v/>
      </c>
      <c r="N319" s="5">
        <f>IF(ZScoring!AH60="",0,(ZScoring!AH60-$B$3)/$C$3)</f>
        <v/>
      </c>
      <c r="O319" s="5">
        <f>IF(ZScoring!AI60="",0,(ZScoring!AI60-$B$4)/$C$4)</f>
        <v/>
      </c>
      <c r="P319" s="5">
        <f>IF(ZScoring!AJ60="",0,(ZScoring!AJ60-$B$5)/$C$5)</f>
        <v/>
      </c>
      <c r="Q319" s="5">
        <f>IF(ZScoring!AK60="",0,(ZScoring!AK60-$B$6)/$C$6)</f>
        <v/>
      </c>
      <c r="R319" s="5">
        <f>IF(ZScoring!AL60="",0,(ZScoring!AL60-$B$7)/$C$7)</f>
        <v/>
      </c>
      <c r="S319" s="5">
        <f>IF(ZScoring!AM60="",0,(ZScoring!AM60-$B$8)/$C$8)</f>
        <v/>
      </c>
      <c r="T319" s="5">
        <f>IF(ZScoring!AN60="",0,(ZScoring!AN60-$B$9)/$C$9)</f>
        <v/>
      </c>
      <c r="U319" s="5">
        <f>IF(ZScoring!AO60="",0,(ZScoring!AO60-$B$10)/$C$10)</f>
        <v/>
      </c>
      <c r="V319" s="5">
        <f>IF(ZScoring!AP60="",0,(ZScoring!AP60-$B$11)/$C$11)</f>
        <v/>
      </c>
      <c r="W319" s="5">
        <f>IF(ZScoring!AQ60="",0,(ZScoring!AQ60-$B$12)/$C$12)</f>
        <v/>
      </c>
      <c r="X319" s="5">
        <f>Universe!C60</f>
        <v/>
      </c>
    </row>
    <row r="320">
      <c r="A320" s="22">
        <f>Universe!G61</f>
        <v/>
      </c>
      <c r="B320" s="2" t="n">
        <v>1</v>
      </c>
      <c r="C320" s="23">
        <f>Universe!H61</f>
        <v/>
      </c>
      <c r="D320" s="23">
        <f>Universe!I61</f>
        <v/>
      </c>
      <c r="E320" s="23">
        <f>Universe!J61</f>
        <v/>
      </c>
      <c r="F320" s="23">
        <f>Universe!K61</f>
        <v/>
      </c>
      <c r="G320" s="23">
        <f>Universe!L61</f>
        <v/>
      </c>
      <c r="H320" s="23">
        <f>Universe!M61</f>
        <v/>
      </c>
      <c r="I320" s="23">
        <f>Universe!N61</f>
        <v/>
      </c>
      <c r="J320" s="23">
        <f>Universe!O61</f>
        <v/>
      </c>
      <c r="K320" s="23">
        <f>Universe!P61</f>
        <v/>
      </c>
      <c r="L320" s="23">
        <f>Universe!Q61</f>
        <v/>
      </c>
      <c r="M320" s="23">
        <f>Universe!R61</f>
        <v/>
      </c>
      <c r="N320" s="5">
        <f>IF(ZScoring!AH61="",0,(ZScoring!AH61-$B$3)/$C$3)</f>
        <v/>
      </c>
      <c r="O320" s="5">
        <f>IF(ZScoring!AI61="",0,(ZScoring!AI61-$B$4)/$C$4)</f>
        <v/>
      </c>
      <c r="P320" s="5">
        <f>IF(ZScoring!AJ61="",0,(ZScoring!AJ61-$B$5)/$C$5)</f>
        <v/>
      </c>
      <c r="Q320" s="5">
        <f>IF(ZScoring!AK61="",0,(ZScoring!AK61-$B$6)/$C$6)</f>
        <v/>
      </c>
      <c r="R320" s="5">
        <f>IF(ZScoring!AL61="",0,(ZScoring!AL61-$B$7)/$C$7)</f>
        <v/>
      </c>
      <c r="S320" s="5">
        <f>IF(ZScoring!AM61="",0,(ZScoring!AM61-$B$8)/$C$8)</f>
        <v/>
      </c>
      <c r="T320" s="5">
        <f>IF(ZScoring!AN61="",0,(ZScoring!AN61-$B$9)/$C$9)</f>
        <v/>
      </c>
      <c r="U320" s="5">
        <f>IF(ZScoring!AO61="",0,(ZScoring!AO61-$B$10)/$C$10)</f>
        <v/>
      </c>
      <c r="V320" s="5">
        <f>IF(ZScoring!AP61="",0,(ZScoring!AP61-$B$11)/$C$11)</f>
        <v/>
      </c>
      <c r="W320" s="5">
        <f>IF(ZScoring!AQ61="",0,(ZScoring!AQ61-$B$12)/$C$12)</f>
        <v/>
      </c>
      <c r="X320" s="5">
        <f>Universe!C61</f>
        <v/>
      </c>
    </row>
    <row r="321">
      <c r="A321" s="22">
        <f>Universe!G62</f>
        <v/>
      </c>
      <c r="B321" s="2" t="n">
        <v>1</v>
      </c>
      <c r="C321" s="23">
        <f>Universe!H62</f>
        <v/>
      </c>
      <c r="D321" s="23">
        <f>Universe!I62</f>
        <v/>
      </c>
      <c r="E321" s="23">
        <f>Universe!J62</f>
        <v/>
      </c>
      <c r="F321" s="23">
        <f>Universe!K62</f>
        <v/>
      </c>
      <c r="G321" s="23">
        <f>Universe!L62</f>
        <v/>
      </c>
      <c r="H321" s="23">
        <f>Universe!M62</f>
        <v/>
      </c>
      <c r="I321" s="23">
        <f>Universe!N62</f>
        <v/>
      </c>
      <c r="J321" s="23">
        <f>Universe!O62</f>
        <v/>
      </c>
      <c r="K321" s="23">
        <f>Universe!P62</f>
        <v/>
      </c>
      <c r="L321" s="23">
        <f>Universe!Q62</f>
        <v/>
      </c>
      <c r="M321" s="23">
        <f>Universe!R62</f>
        <v/>
      </c>
      <c r="N321" s="5">
        <f>IF(ZScoring!AH62="",0,(ZScoring!AH62-$B$3)/$C$3)</f>
        <v/>
      </c>
      <c r="O321" s="5">
        <f>IF(ZScoring!AI62="",0,(ZScoring!AI62-$B$4)/$C$4)</f>
        <v/>
      </c>
      <c r="P321" s="5">
        <f>IF(ZScoring!AJ62="",0,(ZScoring!AJ62-$B$5)/$C$5)</f>
        <v/>
      </c>
      <c r="Q321" s="5">
        <f>IF(ZScoring!AK62="",0,(ZScoring!AK62-$B$6)/$C$6)</f>
        <v/>
      </c>
      <c r="R321" s="5">
        <f>IF(ZScoring!AL62="",0,(ZScoring!AL62-$B$7)/$C$7)</f>
        <v/>
      </c>
      <c r="S321" s="5">
        <f>IF(ZScoring!AM62="",0,(ZScoring!AM62-$B$8)/$C$8)</f>
        <v/>
      </c>
      <c r="T321" s="5">
        <f>IF(ZScoring!AN62="",0,(ZScoring!AN62-$B$9)/$C$9)</f>
        <v/>
      </c>
      <c r="U321" s="5">
        <f>IF(ZScoring!AO62="",0,(ZScoring!AO62-$B$10)/$C$10)</f>
        <v/>
      </c>
      <c r="V321" s="5">
        <f>IF(ZScoring!AP62="",0,(ZScoring!AP62-$B$11)/$C$11)</f>
        <v/>
      </c>
      <c r="W321" s="5">
        <f>IF(ZScoring!AQ62="",0,(ZScoring!AQ62-$B$12)/$C$12)</f>
        <v/>
      </c>
      <c r="X321" s="5">
        <f>Universe!C62</f>
        <v/>
      </c>
    </row>
    <row r="322">
      <c r="A322" s="22">
        <f>Universe!G63</f>
        <v/>
      </c>
      <c r="B322" s="2" t="n">
        <v>1</v>
      </c>
      <c r="C322" s="23">
        <f>Universe!H63</f>
        <v/>
      </c>
      <c r="D322" s="23">
        <f>Universe!I63</f>
        <v/>
      </c>
      <c r="E322" s="23">
        <f>Universe!J63</f>
        <v/>
      </c>
      <c r="F322" s="23">
        <f>Universe!K63</f>
        <v/>
      </c>
      <c r="G322" s="23">
        <f>Universe!L63</f>
        <v/>
      </c>
      <c r="H322" s="23">
        <f>Universe!M63</f>
        <v/>
      </c>
      <c r="I322" s="23">
        <f>Universe!N63</f>
        <v/>
      </c>
      <c r="J322" s="23">
        <f>Universe!O63</f>
        <v/>
      </c>
      <c r="K322" s="23">
        <f>Universe!P63</f>
        <v/>
      </c>
      <c r="L322" s="23">
        <f>Universe!Q63</f>
        <v/>
      </c>
      <c r="M322" s="23">
        <f>Universe!R63</f>
        <v/>
      </c>
      <c r="N322" s="5">
        <f>IF(ZScoring!AH63="",0,(ZScoring!AH63-$B$3)/$C$3)</f>
        <v/>
      </c>
      <c r="O322" s="5">
        <f>IF(ZScoring!AI63="",0,(ZScoring!AI63-$B$4)/$C$4)</f>
        <v/>
      </c>
      <c r="P322" s="5">
        <f>IF(ZScoring!AJ63="",0,(ZScoring!AJ63-$B$5)/$C$5)</f>
        <v/>
      </c>
      <c r="Q322" s="5">
        <f>IF(ZScoring!AK63="",0,(ZScoring!AK63-$B$6)/$C$6)</f>
        <v/>
      </c>
      <c r="R322" s="5">
        <f>IF(ZScoring!AL63="",0,(ZScoring!AL63-$B$7)/$C$7)</f>
        <v/>
      </c>
      <c r="S322" s="5">
        <f>IF(ZScoring!AM63="",0,(ZScoring!AM63-$B$8)/$C$8)</f>
        <v/>
      </c>
      <c r="T322" s="5">
        <f>IF(ZScoring!AN63="",0,(ZScoring!AN63-$B$9)/$C$9)</f>
        <v/>
      </c>
      <c r="U322" s="5">
        <f>IF(ZScoring!AO63="",0,(ZScoring!AO63-$B$10)/$C$10)</f>
        <v/>
      </c>
      <c r="V322" s="5">
        <f>IF(ZScoring!AP63="",0,(ZScoring!AP63-$B$11)/$C$11)</f>
        <v/>
      </c>
      <c r="W322" s="5">
        <f>IF(ZScoring!AQ63="",0,(ZScoring!AQ63-$B$12)/$C$12)</f>
        <v/>
      </c>
      <c r="X322" s="5">
        <f>Universe!C63</f>
        <v/>
      </c>
    </row>
    <row r="323">
      <c r="A323" s="22">
        <f>Universe!G64</f>
        <v/>
      </c>
      <c r="B323" s="2" t="n">
        <v>1</v>
      </c>
      <c r="C323" s="23">
        <f>Universe!H64</f>
        <v/>
      </c>
      <c r="D323" s="23">
        <f>Universe!I64</f>
        <v/>
      </c>
      <c r="E323" s="23">
        <f>Universe!J64</f>
        <v/>
      </c>
      <c r="F323" s="23">
        <f>Universe!K64</f>
        <v/>
      </c>
      <c r="G323" s="23">
        <f>Universe!L64</f>
        <v/>
      </c>
      <c r="H323" s="23">
        <f>Universe!M64</f>
        <v/>
      </c>
      <c r="I323" s="23">
        <f>Universe!N64</f>
        <v/>
      </c>
      <c r="J323" s="23">
        <f>Universe!O64</f>
        <v/>
      </c>
      <c r="K323" s="23">
        <f>Universe!P64</f>
        <v/>
      </c>
      <c r="L323" s="23">
        <f>Universe!Q64</f>
        <v/>
      </c>
      <c r="M323" s="23">
        <f>Universe!R64</f>
        <v/>
      </c>
      <c r="N323" s="5">
        <f>IF(ZScoring!AH64="",0,(ZScoring!AH64-$B$3)/$C$3)</f>
        <v/>
      </c>
      <c r="O323" s="5">
        <f>IF(ZScoring!AI64="",0,(ZScoring!AI64-$B$4)/$C$4)</f>
        <v/>
      </c>
      <c r="P323" s="5">
        <f>IF(ZScoring!AJ64="",0,(ZScoring!AJ64-$B$5)/$C$5)</f>
        <v/>
      </c>
      <c r="Q323" s="5">
        <f>IF(ZScoring!AK64="",0,(ZScoring!AK64-$B$6)/$C$6)</f>
        <v/>
      </c>
      <c r="R323" s="5">
        <f>IF(ZScoring!AL64="",0,(ZScoring!AL64-$B$7)/$C$7)</f>
        <v/>
      </c>
      <c r="S323" s="5">
        <f>IF(ZScoring!AM64="",0,(ZScoring!AM64-$B$8)/$C$8)</f>
        <v/>
      </c>
      <c r="T323" s="5">
        <f>IF(ZScoring!AN64="",0,(ZScoring!AN64-$B$9)/$C$9)</f>
        <v/>
      </c>
      <c r="U323" s="5">
        <f>IF(ZScoring!AO64="",0,(ZScoring!AO64-$B$10)/$C$10)</f>
        <v/>
      </c>
      <c r="V323" s="5">
        <f>IF(ZScoring!AP64="",0,(ZScoring!AP64-$B$11)/$C$11)</f>
        <v/>
      </c>
      <c r="W323" s="5">
        <f>IF(ZScoring!AQ64="",0,(ZScoring!AQ64-$B$12)/$C$12)</f>
        <v/>
      </c>
      <c r="X323" s="5">
        <f>Universe!C64</f>
        <v/>
      </c>
    </row>
    <row r="324">
      <c r="A324" s="22">
        <f>Universe!G65</f>
        <v/>
      </c>
      <c r="B324" s="2" t="n">
        <v>1</v>
      </c>
      <c r="C324" s="23">
        <f>Universe!H65</f>
        <v/>
      </c>
      <c r="D324" s="23">
        <f>Universe!I65</f>
        <v/>
      </c>
      <c r="E324" s="23">
        <f>Universe!J65</f>
        <v/>
      </c>
      <c r="F324" s="23">
        <f>Universe!K65</f>
        <v/>
      </c>
      <c r="G324" s="23">
        <f>Universe!L65</f>
        <v/>
      </c>
      <c r="H324" s="23">
        <f>Universe!M65</f>
        <v/>
      </c>
      <c r="I324" s="23">
        <f>Universe!N65</f>
        <v/>
      </c>
      <c r="J324" s="23">
        <f>Universe!O65</f>
        <v/>
      </c>
      <c r="K324" s="23">
        <f>Universe!P65</f>
        <v/>
      </c>
      <c r="L324" s="23">
        <f>Universe!Q65</f>
        <v/>
      </c>
      <c r="M324" s="23">
        <f>Universe!R65</f>
        <v/>
      </c>
      <c r="N324" s="5">
        <f>IF(ZScoring!AH65="",0,(ZScoring!AH65-$B$3)/$C$3)</f>
        <v/>
      </c>
      <c r="O324" s="5">
        <f>IF(ZScoring!AI65="",0,(ZScoring!AI65-$B$4)/$C$4)</f>
        <v/>
      </c>
      <c r="P324" s="5">
        <f>IF(ZScoring!AJ65="",0,(ZScoring!AJ65-$B$5)/$C$5)</f>
        <v/>
      </c>
      <c r="Q324" s="5">
        <f>IF(ZScoring!AK65="",0,(ZScoring!AK65-$B$6)/$C$6)</f>
        <v/>
      </c>
      <c r="R324" s="5">
        <f>IF(ZScoring!AL65="",0,(ZScoring!AL65-$B$7)/$C$7)</f>
        <v/>
      </c>
      <c r="S324" s="5">
        <f>IF(ZScoring!AM65="",0,(ZScoring!AM65-$B$8)/$C$8)</f>
        <v/>
      </c>
      <c r="T324" s="5">
        <f>IF(ZScoring!AN65="",0,(ZScoring!AN65-$B$9)/$C$9)</f>
        <v/>
      </c>
      <c r="U324" s="5">
        <f>IF(ZScoring!AO65="",0,(ZScoring!AO65-$B$10)/$C$10)</f>
        <v/>
      </c>
      <c r="V324" s="5">
        <f>IF(ZScoring!AP65="",0,(ZScoring!AP65-$B$11)/$C$11)</f>
        <v/>
      </c>
      <c r="W324" s="5">
        <f>IF(ZScoring!AQ65="",0,(ZScoring!AQ65-$B$12)/$C$12)</f>
        <v/>
      </c>
      <c r="X324" s="5">
        <f>Universe!C65</f>
        <v/>
      </c>
    </row>
    <row r="325">
      <c r="A325" s="22">
        <f>Universe!G66</f>
        <v/>
      </c>
      <c r="B325" s="2" t="n">
        <v>1</v>
      </c>
      <c r="C325" s="23">
        <f>Universe!H66</f>
        <v/>
      </c>
      <c r="D325" s="23">
        <f>Universe!I66</f>
        <v/>
      </c>
      <c r="E325" s="23">
        <f>Universe!J66</f>
        <v/>
      </c>
      <c r="F325" s="23">
        <f>Universe!K66</f>
        <v/>
      </c>
      <c r="G325" s="23">
        <f>Universe!L66</f>
        <v/>
      </c>
      <c r="H325" s="23">
        <f>Universe!M66</f>
        <v/>
      </c>
      <c r="I325" s="23">
        <f>Universe!N66</f>
        <v/>
      </c>
      <c r="J325" s="23">
        <f>Universe!O66</f>
        <v/>
      </c>
      <c r="K325" s="23">
        <f>Universe!P66</f>
        <v/>
      </c>
      <c r="L325" s="23">
        <f>Universe!Q66</f>
        <v/>
      </c>
      <c r="M325" s="23">
        <f>Universe!R66</f>
        <v/>
      </c>
      <c r="N325" s="5">
        <f>IF(ZScoring!AH66="",0,(ZScoring!AH66-$B$3)/$C$3)</f>
        <v/>
      </c>
      <c r="O325" s="5">
        <f>IF(ZScoring!AI66="",0,(ZScoring!AI66-$B$4)/$C$4)</f>
        <v/>
      </c>
      <c r="P325" s="5">
        <f>IF(ZScoring!AJ66="",0,(ZScoring!AJ66-$B$5)/$C$5)</f>
        <v/>
      </c>
      <c r="Q325" s="5">
        <f>IF(ZScoring!AK66="",0,(ZScoring!AK66-$B$6)/$C$6)</f>
        <v/>
      </c>
      <c r="R325" s="5">
        <f>IF(ZScoring!AL66="",0,(ZScoring!AL66-$B$7)/$C$7)</f>
        <v/>
      </c>
      <c r="S325" s="5">
        <f>IF(ZScoring!AM66="",0,(ZScoring!AM66-$B$8)/$C$8)</f>
        <v/>
      </c>
      <c r="T325" s="5">
        <f>IF(ZScoring!AN66="",0,(ZScoring!AN66-$B$9)/$C$9)</f>
        <v/>
      </c>
      <c r="U325" s="5">
        <f>IF(ZScoring!AO66="",0,(ZScoring!AO66-$B$10)/$C$10)</f>
        <v/>
      </c>
      <c r="V325" s="5">
        <f>IF(ZScoring!AP66="",0,(ZScoring!AP66-$B$11)/$C$11)</f>
        <v/>
      </c>
      <c r="W325" s="5">
        <f>IF(ZScoring!AQ66="",0,(ZScoring!AQ66-$B$12)/$C$12)</f>
        <v/>
      </c>
      <c r="X325" s="5">
        <f>Universe!C66</f>
        <v/>
      </c>
    </row>
    <row r="326">
      <c r="A326" s="22">
        <f>Universe!G67</f>
        <v/>
      </c>
      <c r="B326" s="2" t="n">
        <v>1</v>
      </c>
      <c r="C326" s="23">
        <f>Universe!H67</f>
        <v/>
      </c>
      <c r="D326" s="23">
        <f>Universe!I67</f>
        <v/>
      </c>
      <c r="E326" s="23">
        <f>Universe!J67</f>
        <v/>
      </c>
      <c r="F326" s="23">
        <f>Universe!K67</f>
        <v/>
      </c>
      <c r="G326" s="23">
        <f>Universe!L67</f>
        <v/>
      </c>
      <c r="H326" s="23">
        <f>Universe!M67</f>
        <v/>
      </c>
      <c r="I326" s="23">
        <f>Universe!N67</f>
        <v/>
      </c>
      <c r="J326" s="23">
        <f>Universe!O67</f>
        <v/>
      </c>
      <c r="K326" s="23">
        <f>Universe!P67</f>
        <v/>
      </c>
      <c r="L326" s="23">
        <f>Universe!Q67</f>
        <v/>
      </c>
      <c r="M326" s="23">
        <f>Universe!R67</f>
        <v/>
      </c>
      <c r="N326" s="5">
        <f>IF(ZScoring!AH67="",0,(ZScoring!AH67-$B$3)/$C$3)</f>
        <v/>
      </c>
      <c r="O326" s="5">
        <f>IF(ZScoring!AI67="",0,(ZScoring!AI67-$B$4)/$C$4)</f>
        <v/>
      </c>
      <c r="P326" s="5">
        <f>IF(ZScoring!AJ67="",0,(ZScoring!AJ67-$B$5)/$C$5)</f>
        <v/>
      </c>
      <c r="Q326" s="5">
        <f>IF(ZScoring!AK67="",0,(ZScoring!AK67-$B$6)/$C$6)</f>
        <v/>
      </c>
      <c r="R326" s="5">
        <f>IF(ZScoring!AL67="",0,(ZScoring!AL67-$B$7)/$C$7)</f>
        <v/>
      </c>
      <c r="S326" s="5">
        <f>IF(ZScoring!AM67="",0,(ZScoring!AM67-$B$8)/$C$8)</f>
        <v/>
      </c>
      <c r="T326" s="5">
        <f>IF(ZScoring!AN67="",0,(ZScoring!AN67-$B$9)/$C$9)</f>
        <v/>
      </c>
      <c r="U326" s="5">
        <f>IF(ZScoring!AO67="",0,(ZScoring!AO67-$B$10)/$C$10)</f>
        <v/>
      </c>
      <c r="V326" s="5">
        <f>IF(ZScoring!AP67="",0,(ZScoring!AP67-$B$11)/$C$11)</f>
        <v/>
      </c>
      <c r="W326" s="5">
        <f>IF(ZScoring!AQ67="",0,(ZScoring!AQ67-$B$12)/$C$12)</f>
        <v/>
      </c>
      <c r="X326" s="5">
        <f>Universe!C67</f>
        <v/>
      </c>
    </row>
    <row r="327">
      <c r="A327" s="22">
        <f>Universe!G68</f>
        <v/>
      </c>
      <c r="B327" s="2" t="n">
        <v>1</v>
      </c>
      <c r="C327" s="23">
        <f>Universe!H68</f>
        <v/>
      </c>
      <c r="D327" s="23">
        <f>Universe!I68</f>
        <v/>
      </c>
      <c r="E327" s="23">
        <f>Universe!J68</f>
        <v/>
      </c>
      <c r="F327" s="23">
        <f>Universe!K68</f>
        <v/>
      </c>
      <c r="G327" s="23">
        <f>Universe!L68</f>
        <v/>
      </c>
      <c r="H327" s="23">
        <f>Universe!M68</f>
        <v/>
      </c>
      <c r="I327" s="23">
        <f>Universe!N68</f>
        <v/>
      </c>
      <c r="J327" s="23">
        <f>Universe!O68</f>
        <v/>
      </c>
      <c r="K327" s="23">
        <f>Universe!P68</f>
        <v/>
      </c>
      <c r="L327" s="23">
        <f>Universe!Q68</f>
        <v/>
      </c>
      <c r="M327" s="23">
        <f>Universe!R68</f>
        <v/>
      </c>
      <c r="N327" s="5">
        <f>IF(ZScoring!AH68="",0,(ZScoring!AH68-$B$3)/$C$3)</f>
        <v/>
      </c>
      <c r="O327" s="5">
        <f>IF(ZScoring!AI68="",0,(ZScoring!AI68-$B$4)/$C$4)</f>
        <v/>
      </c>
      <c r="P327" s="5">
        <f>IF(ZScoring!AJ68="",0,(ZScoring!AJ68-$B$5)/$C$5)</f>
        <v/>
      </c>
      <c r="Q327" s="5">
        <f>IF(ZScoring!AK68="",0,(ZScoring!AK68-$B$6)/$C$6)</f>
        <v/>
      </c>
      <c r="R327" s="5">
        <f>IF(ZScoring!AL68="",0,(ZScoring!AL68-$B$7)/$C$7)</f>
        <v/>
      </c>
      <c r="S327" s="5">
        <f>IF(ZScoring!AM68="",0,(ZScoring!AM68-$B$8)/$C$8)</f>
        <v/>
      </c>
      <c r="T327" s="5">
        <f>IF(ZScoring!AN68="",0,(ZScoring!AN68-$B$9)/$C$9)</f>
        <v/>
      </c>
      <c r="U327" s="5">
        <f>IF(ZScoring!AO68="",0,(ZScoring!AO68-$B$10)/$C$10)</f>
        <v/>
      </c>
      <c r="V327" s="5">
        <f>IF(ZScoring!AP68="",0,(ZScoring!AP68-$B$11)/$C$11)</f>
        <v/>
      </c>
      <c r="W327" s="5">
        <f>IF(ZScoring!AQ68="",0,(ZScoring!AQ68-$B$12)/$C$12)</f>
        <v/>
      </c>
      <c r="X327" s="5">
        <f>Universe!C68</f>
        <v/>
      </c>
    </row>
    <row r="328">
      <c r="A328" s="22">
        <f>Universe!G69</f>
        <v/>
      </c>
      <c r="B328" s="2" t="n">
        <v>1</v>
      </c>
      <c r="C328" s="23">
        <f>Universe!H69</f>
        <v/>
      </c>
      <c r="D328" s="23">
        <f>Universe!I69</f>
        <v/>
      </c>
      <c r="E328" s="23">
        <f>Universe!J69</f>
        <v/>
      </c>
      <c r="F328" s="23">
        <f>Universe!K69</f>
        <v/>
      </c>
      <c r="G328" s="23">
        <f>Universe!L69</f>
        <v/>
      </c>
      <c r="H328" s="23">
        <f>Universe!M69</f>
        <v/>
      </c>
      <c r="I328" s="23">
        <f>Universe!N69</f>
        <v/>
      </c>
      <c r="J328" s="23">
        <f>Universe!O69</f>
        <v/>
      </c>
      <c r="K328" s="23">
        <f>Universe!P69</f>
        <v/>
      </c>
      <c r="L328" s="23">
        <f>Universe!Q69</f>
        <v/>
      </c>
      <c r="M328" s="23">
        <f>Universe!R69</f>
        <v/>
      </c>
      <c r="N328" s="5">
        <f>IF(ZScoring!AH69="",0,(ZScoring!AH69-$B$3)/$C$3)</f>
        <v/>
      </c>
      <c r="O328" s="5">
        <f>IF(ZScoring!AI69="",0,(ZScoring!AI69-$B$4)/$C$4)</f>
        <v/>
      </c>
      <c r="P328" s="5">
        <f>IF(ZScoring!AJ69="",0,(ZScoring!AJ69-$B$5)/$C$5)</f>
        <v/>
      </c>
      <c r="Q328" s="5">
        <f>IF(ZScoring!AK69="",0,(ZScoring!AK69-$B$6)/$C$6)</f>
        <v/>
      </c>
      <c r="R328" s="5">
        <f>IF(ZScoring!AL69="",0,(ZScoring!AL69-$B$7)/$C$7)</f>
        <v/>
      </c>
      <c r="S328" s="5">
        <f>IF(ZScoring!AM69="",0,(ZScoring!AM69-$B$8)/$C$8)</f>
        <v/>
      </c>
      <c r="T328" s="5">
        <f>IF(ZScoring!AN69="",0,(ZScoring!AN69-$B$9)/$C$9)</f>
        <v/>
      </c>
      <c r="U328" s="5">
        <f>IF(ZScoring!AO69="",0,(ZScoring!AO69-$B$10)/$C$10)</f>
        <v/>
      </c>
      <c r="V328" s="5">
        <f>IF(ZScoring!AP69="",0,(ZScoring!AP69-$B$11)/$C$11)</f>
        <v/>
      </c>
      <c r="W328" s="5">
        <f>IF(ZScoring!AQ69="",0,(ZScoring!AQ69-$B$12)/$C$12)</f>
        <v/>
      </c>
      <c r="X328" s="5">
        <f>Universe!C69</f>
        <v/>
      </c>
    </row>
    <row r="329">
      <c r="A329" s="22">
        <f>Universe!G70</f>
        <v/>
      </c>
      <c r="B329" s="2" t="n">
        <v>1</v>
      </c>
      <c r="C329" s="23">
        <f>Universe!H70</f>
        <v/>
      </c>
      <c r="D329" s="23">
        <f>Universe!I70</f>
        <v/>
      </c>
      <c r="E329" s="23">
        <f>Universe!J70</f>
        <v/>
      </c>
      <c r="F329" s="23">
        <f>Universe!K70</f>
        <v/>
      </c>
      <c r="G329" s="23">
        <f>Universe!L70</f>
        <v/>
      </c>
      <c r="H329" s="23">
        <f>Universe!M70</f>
        <v/>
      </c>
      <c r="I329" s="23">
        <f>Universe!N70</f>
        <v/>
      </c>
      <c r="J329" s="23">
        <f>Universe!O70</f>
        <v/>
      </c>
      <c r="K329" s="23">
        <f>Universe!P70</f>
        <v/>
      </c>
      <c r="L329" s="23">
        <f>Universe!Q70</f>
        <v/>
      </c>
      <c r="M329" s="23">
        <f>Universe!R70</f>
        <v/>
      </c>
      <c r="N329" s="5">
        <f>IF(ZScoring!AH70="",0,(ZScoring!AH70-$B$3)/$C$3)</f>
        <v/>
      </c>
      <c r="O329" s="5">
        <f>IF(ZScoring!AI70="",0,(ZScoring!AI70-$B$4)/$C$4)</f>
        <v/>
      </c>
      <c r="P329" s="5">
        <f>IF(ZScoring!AJ70="",0,(ZScoring!AJ70-$B$5)/$C$5)</f>
        <v/>
      </c>
      <c r="Q329" s="5">
        <f>IF(ZScoring!AK70="",0,(ZScoring!AK70-$B$6)/$C$6)</f>
        <v/>
      </c>
      <c r="R329" s="5">
        <f>IF(ZScoring!AL70="",0,(ZScoring!AL70-$B$7)/$C$7)</f>
        <v/>
      </c>
      <c r="S329" s="5">
        <f>IF(ZScoring!AM70="",0,(ZScoring!AM70-$B$8)/$C$8)</f>
        <v/>
      </c>
      <c r="T329" s="5">
        <f>IF(ZScoring!AN70="",0,(ZScoring!AN70-$B$9)/$C$9)</f>
        <v/>
      </c>
      <c r="U329" s="5">
        <f>IF(ZScoring!AO70="",0,(ZScoring!AO70-$B$10)/$C$10)</f>
        <v/>
      </c>
      <c r="V329" s="5">
        <f>IF(ZScoring!AP70="",0,(ZScoring!AP70-$B$11)/$C$11)</f>
        <v/>
      </c>
      <c r="W329" s="5">
        <f>IF(ZScoring!AQ70="",0,(ZScoring!AQ70-$B$12)/$C$12)</f>
        <v/>
      </c>
      <c r="X329" s="5">
        <f>Universe!C70</f>
        <v/>
      </c>
    </row>
    <row r="330">
      <c r="A330" s="22">
        <f>Universe!G71</f>
        <v/>
      </c>
      <c r="B330" s="2" t="n">
        <v>1</v>
      </c>
      <c r="C330" s="23">
        <f>Universe!H71</f>
        <v/>
      </c>
      <c r="D330" s="23">
        <f>Universe!I71</f>
        <v/>
      </c>
      <c r="E330" s="23">
        <f>Universe!J71</f>
        <v/>
      </c>
      <c r="F330" s="23">
        <f>Universe!K71</f>
        <v/>
      </c>
      <c r="G330" s="23">
        <f>Universe!L71</f>
        <v/>
      </c>
      <c r="H330" s="23">
        <f>Universe!M71</f>
        <v/>
      </c>
      <c r="I330" s="23">
        <f>Universe!N71</f>
        <v/>
      </c>
      <c r="J330" s="23">
        <f>Universe!O71</f>
        <v/>
      </c>
      <c r="K330" s="23">
        <f>Universe!P71</f>
        <v/>
      </c>
      <c r="L330" s="23">
        <f>Universe!Q71</f>
        <v/>
      </c>
      <c r="M330" s="23">
        <f>Universe!R71</f>
        <v/>
      </c>
      <c r="N330" s="5">
        <f>IF(ZScoring!AH71="",0,(ZScoring!AH71-$B$3)/$C$3)</f>
        <v/>
      </c>
      <c r="O330" s="5">
        <f>IF(ZScoring!AI71="",0,(ZScoring!AI71-$B$4)/$C$4)</f>
        <v/>
      </c>
      <c r="P330" s="5">
        <f>IF(ZScoring!AJ71="",0,(ZScoring!AJ71-$B$5)/$C$5)</f>
        <v/>
      </c>
      <c r="Q330" s="5">
        <f>IF(ZScoring!AK71="",0,(ZScoring!AK71-$B$6)/$C$6)</f>
        <v/>
      </c>
      <c r="R330" s="5">
        <f>IF(ZScoring!AL71="",0,(ZScoring!AL71-$B$7)/$C$7)</f>
        <v/>
      </c>
      <c r="S330" s="5">
        <f>IF(ZScoring!AM71="",0,(ZScoring!AM71-$B$8)/$C$8)</f>
        <v/>
      </c>
      <c r="T330" s="5">
        <f>IF(ZScoring!AN71="",0,(ZScoring!AN71-$B$9)/$C$9)</f>
        <v/>
      </c>
      <c r="U330" s="5">
        <f>IF(ZScoring!AO71="",0,(ZScoring!AO71-$B$10)/$C$10)</f>
        <v/>
      </c>
      <c r="V330" s="5">
        <f>IF(ZScoring!AP71="",0,(ZScoring!AP71-$B$11)/$C$11)</f>
        <v/>
      </c>
      <c r="W330" s="5">
        <f>IF(ZScoring!AQ71="",0,(ZScoring!AQ71-$B$12)/$C$12)</f>
        <v/>
      </c>
      <c r="X330" s="5">
        <f>Universe!C71</f>
        <v/>
      </c>
    </row>
    <row r="331">
      <c r="A331" s="22">
        <f>Universe!G72</f>
        <v/>
      </c>
      <c r="B331" s="2" t="n">
        <v>1</v>
      </c>
      <c r="C331" s="23">
        <f>Universe!H72</f>
        <v/>
      </c>
      <c r="D331" s="23">
        <f>Universe!I72</f>
        <v/>
      </c>
      <c r="E331" s="23">
        <f>Universe!J72</f>
        <v/>
      </c>
      <c r="F331" s="23">
        <f>Universe!K72</f>
        <v/>
      </c>
      <c r="G331" s="23">
        <f>Universe!L72</f>
        <v/>
      </c>
      <c r="H331" s="23">
        <f>Universe!M72</f>
        <v/>
      </c>
      <c r="I331" s="23">
        <f>Universe!N72</f>
        <v/>
      </c>
      <c r="J331" s="23">
        <f>Universe!O72</f>
        <v/>
      </c>
      <c r="K331" s="23">
        <f>Universe!P72</f>
        <v/>
      </c>
      <c r="L331" s="23">
        <f>Universe!Q72</f>
        <v/>
      </c>
      <c r="M331" s="23">
        <f>Universe!R72</f>
        <v/>
      </c>
      <c r="N331" s="5">
        <f>IF(ZScoring!AH72="",0,(ZScoring!AH72-$B$3)/$C$3)</f>
        <v/>
      </c>
      <c r="O331" s="5">
        <f>IF(ZScoring!AI72="",0,(ZScoring!AI72-$B$4)/$C$4)</f>
        <v/>
      </c>
      <c r="P331" s="5">
        <f>IF(ZScoring!AJ72="",0,(ZScoring!AJ72-$B$5)/$C$5)</f>
        <v/>
      </c>
      <c r="Q331" s="5">
        <f>IF(ZScoring!AK72="",0,(ZScoring!AK72-$B$6)/$C$6)</f>
        <v/>
      </c>
      <c r="R331" s="5">
        <f>IF(ZScoring!AL72="",0,(ZScoring!AL72-$B$7)/$C$7)</f>
        <v/>
      </c>
      <c r="S331" s="5">
        <f>IF(ZScoring!AM72="",0,(ZScoring!AM72-$B$8)/$C$8)</f>
        <v/>
      </c>
      <c r="T331" s="5">
        <f>IF(ZScoring!AN72="",0,(ZScoring!AN72-$B$9)/$C$9)</f>
        <v/>
      </c>
      <c r="U331" s="5">
        <f>IF(ZScoring!AO72="",0,(ZScoring!AO72-$B$10)/$C$10)</f>
        <v/>
      </c>
      <c r="V331" s="5">
        <f>IF(ZScoring!AP72="",0,(ZScoring!AP72-$B$11)/$C$11)</f>
        <v/>
      </c>
      <c r="W331" s="5">
        <f>IF(ZScoring!AQ72="",0,(ZScoring!AQ72-$B$12)/$C$12)</f>
        <v/>
      </c>
      <c r="X331" s="5">
        <f>Universe!C72</f>
        <v/>
      </c>
    </row>
    <row r="332">
      <c r="A332" s="22">
        <f>Universe!G73</f>
        <v/>
      </c>
      <c r="B332" s="2" t="n">
        <v>1</v>
      </c>
      <c r="C332" s="23">
        <f>Universe!H73</f>
        <v/>
      </c>
      <c r="D332" s="23">
        <f>Universe!I73</f>
        <v/>
      </c>
      <c r="E332" s="23">
        <f>Universe!J73</f>
        <v/>
      </c>
      <c r="F332" s="23">
        <f>Universe!K73</f>
        <v/>
      </c>
      <c r="G332" s="23">
        <f>Universe!L73</f>
        <v/>
      </c>
      <c r="H332" s="23">
        <f>Universe!M73</f>
        <v/>
      </c>
      <c r="I332" s="23">
        <f>Universe!N73</f>
        <v/>
      </c>
      <c r="J332" s="23">
        <f>Universe!O73</f>
        <v/>
      </c>
      <c r="K332" s="23">
        <f>Universe!P73</f>
        <v/>
      </c>
      <c r="L332" s="23">
        <f>Universe!Q73</f>
        <v/>
      </c>
      <c r="M332" s="23">
        <f>Universe!R73</f>
        <v/>
      </c>
      <c r="N332" s="5">
        <f>IF(ZScoring!AH73="",0,(ZScoring!AH73-$B$3)/$C$3)</f>
        <v/>
      </c>
      <c r="O332" s="5">
        <f>IF(ZScoring!AI73="",0,(ZScoring!AI73-$B$4)/$C$4)</f>
        <v/>
      </c>
      <c r="P332" s="5">
        <f>IF(ZScoring!AJ73="",0,(ZScoring!AJ73-$B$5)/$C$5)</f>
        <v/>
      </c>
      <c r="Q332" s="5">
        <f>IF(ZScoring!AK73="",0,(ZScoring!AK73-$B$6)/$C$6)</f>
        <v/>
      </c>
      <c r="R332" s="5">
        <f>IF(ZScoring!AL73="",0,(ZScoring!AL73-$B$7)/$C$7)</f>
        <v/>
      </c>
      <c r="S332" s="5">
        <f>IF(ZScoring!AM73="",0,(ZScoring!AM73-$B$8)/$C$8)</f>
        <v/>
      </c>
      <c r="T332" s="5">
        <f>IF(ZScoring!AN73="",0,(ZScoring!AN73-$B$9)/$C$9)</f>
        <v/>
      </c>
      <c r="U332" s="5">
        <f>IF(ZScoring!AO73="",0,(ZScoring!AO73-$B$10)/$C$10)</f>
        <v/>
      </c>
      <c r="V332" s="5">
        <f>IF(ZScoring!AP73="",0,(ZScoring!AP73-$B$11)/$C$11)</f>
        <v/>
      </c>
      <c r="W332" s="5">
        <f>IF(ZScoring!AQ73="",0,(ZScoring!AQ73-$B$12)/$C$12)</f>
        <v/>
      </c>
      <c r="X332" s="5">
        <f>Universe!C73</f>
        <v/>
      </c>
    </row>
    <row r="333">
      <c r="A333" s="22">
        <f>Universe!G74</f>
        <v/>
      </c>
      <c r="B333" s="2" t="n">
        <v>1</v>
      </c>
      <c r="C333" s="23">
        <f>Universe!H74</f>
        <v/>
      </c>
      <c r="D333" s="23">
        <f>Universe!I74</f>
        <v/>
      </c>
      <c r="E333" s="23">
        <f>Universe!J74</f>
        <v/>
      </c>
      <c r="F333" s="23">
        <f>Universe!K74</f>
        <v/>
      </c>
      <c r="G333" s="23">
        <f>Universe!L74</f>
        <v/>
      </c>
      <c r="H333" s="23">
        <f>Universe!M74</f>
        <v/>
      </c>
      <c r="I333" s="23">
        <f>Universe!N74</f>
        <v/>
      </c>
      <c r="J333" s="23">
        <f>Universe!O74</f>
        <v/>
      </c>
      <c r="K333" s="23">
        <f>Universe!P74</f>
        <v/>
      </c>
      <c r="L333" s="23">
        <f>Universe!Q74</f>
        <v/>
      </c>
      <c r="M333" s="23">
        <f>Universe!R74</f>
        <v/>
      </c>
      <c r="N333" s="5">
        <f>IF(ZScoring!AH74="",0,(ZScoring!AH74-$B$3)/$C$3)</f>
        <v/>
      </c>
      <c r="O333" s="5">
        <f>IF(ZScoring!AI74="",0,(ZScoring!AI74-$B$4)/$C$4)</f>
        <v/>
      </c>
      <c r="P333" s="5">
        <f>IF(ZScoring!AJ74="",0,(ZScoring!AJ74-$B$5)/$C$5)</f>
        <v/>
      </c>
      <c r="Q333" s="5">
        <f>IF(ZScoring!AK74="",0,(ZScoring!AK74-$B$6)/$C$6)</f>
        <v/>
      </c>
      <c r="R333" s="5">
        <f>IF(ZScoring!AL74="",0,(ZScoring!AL74-$B$7)/$C$7)</f>
        <v/>
      </c>
      <c r="S333" s="5">
        <f>IF(ZScoring!AM74="",0,(ZScoring!AM74-$B$8)/$C$8)</f>
        <v/>
      </c>
      <c r="T333" s="5">
        <f>IF(ZScoring!AN74="",0,(ZScoring!AN74-$B$9)/$C$9)</f>
        <v/>
      </c>
      <c r="U333" s="5">
        <f>IF(ZScoring!AO74="",0,(ZScoring!AO74-$B$10)/$C$10)</f>
        <v/>
      </c>
      <c r="V333" s="5">
        <f>IF(ZScoring!AP74="",0,(ZScoring!AP74-$B$11)/$C$11)</f>
        <v/>
      </c>
      <c r="W333" s="5">
        <f>IF(ZScoring!AQ74="",0,(ZScoring!AQ74-$B$12)/$C$12)</f>
        <v/>
      </c>
      <c r="X333" s="5">
        <f>Universe!C74</f>
        <v/>
      </c>
    </row>
    <row r="334">
      <c r="A334" s="22">
        <f>Universe!G75</f>
        <v/>
      </c>
      <c r="B334" s="2" t="n">
        <v>1</v>
      </c>
      <c r="C334" s="23">
        <f>Universe!H75</f>
        <v/>
      </c>
      <c r="D334" s="23">
        <f>Universe!I75</f>
        <v/>
      </c>
      <c r="E334" s="23">
        <f>Universe!J75</f>
        <v/>
      </c>
      <c r="F334" s="23">
        <f>Universe!K75</f>
        <v/>
      </c>
      <c r="G334" s="23">
        <f>Universe!L75</f>
        <v/>
      </c>
      <c r="H334" s="23">
        <f>Universe!M75</f>
        <v/>
      </c>
      <c r="I334" s="23">
        <f>Universe!N75</f>
        <v/>
      </c>
      <c r="J334" s="23">
        <f>Universe!O75</f>
        <v/>
      </c>
      <c r="K334" s="23">
        <f>Universe!P75</f>
        <v/>
      </c>
      <c r="L334" s="23">
        <f>Universe!Q75</f>
        <v/>
      </c>
      <c r="M334" s="23">
        <f>Universe!R75</f>
        <v/>
      </c>
      <c r="N334" s="5">
        <f>IF(ZScoring!AH75="",0,(ZScoring!AH75-$B$3)/$C$3)</f>
        <v/>
      </c>
      <c r="O334" s="5">
        <f>IF(ZScoring!AI75="",0,(ZScoring!AI75-$B$4)/$C$4)</f>
        <v/>
      </c>
      <c r="P334" s="5">
        <f>IF(ZScoring!AJ75="",0,(ZScoring!AJ75-$B$5)/$C$5)</f>
        <v/>
      </c>
      <c r="Q334" s="5">
        <f>IF(ZScoring!AK75="",0,(ZScoring!AK75-$B$6)/$C$6)</f>
        <v/>
      </c>
      <c r="R334" s="5">
        <f>IF(ZScoring!AL75="",0,(ZScoring!AL75-$B$7)/$C$7)</f>
        <v/>
      </c>
      <c r="S334" s="5">
        <f>IF(ZScoring!AM75="",0,(ZScoring!AM75-$B$8)/$C$8)</f>
        <v/>
      </c>
      <c r="T334" s="5">
        <f>IF(ZScoring!AN75="",0,(ZScoring!AN75-$B$9)/$C$9)</f>
        <v/>
      </c>
      <c r="U334" s="5">
        <f>IF(ZScoring!AO75="",0,(ZScoring!AO75-$B$10)/$C$10)</f>
        <v/>
      </c>
      <c r="V334" s="5">
        <f>IF(ZScoring!AP75="",0,(ZScoring!AP75-$B$11)/$C$11)</f>
        <v/>
      </c>
      <c r="W334" s="5">
        <f>IF(ZScoring!AQ75="",0,(ZScoring!AQ75-$B$12)/$C$12)</f>
        <v/>
      </c>
      <c r="X334" s="5">
        <f>Universe!C75</f>
        <v/>
      </c>
    </row>
    <row r="335">
      <c r="A335" s="22">
        <f>Universe!G76</f>
        <v/>
      </c>
      <c r="B335" s="2" t="n">
        <v>1</v>
      </c>
      <c r="C335" s="23">
        <f>Universe!H76</f>
        <v/>
      </c>
      <c r="D335" s="23">
        <f>Universe!I76</f>
        <v/>
      </c>
      <c r="E335" s="23">
        <f>Universe!J76</f>
        <v/>
      </c>
      <c r="F335" s="23">
        <f>Universe!K76</f>
        <v/>
      </c>
      <c r="G335" s="23">
        <f>Universe!L76</f>
        <v/>
      </c>
      <c r="H335" s="23">
        <f>Universe!M76</f>
        <v/>
      </c>
      <c r="I335" s="23">
        <f>Universe!N76</f>
        <v/>
      </c>
      <c r="J335" s="23">
        <f>Universe!O76</f>
        <v/>
      </c>
      <c r="K335" s="23">
        <f>Universe!P76</f>
        <v/>
      </c>
      <c r="L335" s="23">
        <f>Universe!Q76</f>
        <v/>
      </c>
      <c r="M335" s="23">
        <f>Universe!R76</f>
        <v/>
      </c>
      <c r="N335" s="5">
        <f>IF(ZScoring!AH76="",0,(ZScoring!AH76-$B$3)/$C$3)</f>
        <v/>
      </c>
      <c r="O335" s="5">
        <f>IF(ZScoring!AI76="",0,(ZScoring!AI76-$B$4)/$C$4)</f>
        <v/>
      </c>
      <c r="P335" s="5">
        <f>IF(ZScoring!AJ76="",0,(ZScoring!AJ76-$B$5)/$C$5)</f>
        <v/>
      </c>
      <c r="Q335" s="5">
        <f>IF(ZScoring!AK76="",0,(ZScoring!AK76-$B$6)/$C$6)</f>
        <v/>
      </c>
      <c r="R335" s="5">
        <f>IF(ZScoring!AL76="",0,(ZScoring!AL76-$B$7)/$C$7)</f>
        <v/>
      </c>
      <c r="S335" s="5">
        <f>IF(ZScoring!AM76="",0,(ZScoring!AM76-$B$8)/$C$8)</f>
        <v/>
      </c>
      <c r="T335" s="5">
        <f>IF(ZScoring!AN76="",0,(ZScoring!AN76-$B$9)/$C$9)</f>
        <v/>
      </c>
      <c r="U335" s="5">
        <f>IF(ZScoring!AO76="",0,(ZScoring!AO76-$B$10)/$C$10)</f>
        <v/>
      </c>
      <c r="V335" s="5">
        <f>IF(ZScoring!AP76="",0,(ZScoring!AP76-$B$11)/$C$11)</f>
        <v/>
      </c>
      <c r="W335" s="5">
        <f>IF(ZScoring!AQ76="",0,(ZScoring!AQ76-$B$12)/$C$12)</f>
        <v/>
      </c>
      <c r="X335" s="5">
        <f>Universe!C76</f>
        <v/>
      </c>
    </row>
    <row r="336">
      <c r="A336" s="22">
        <f>Universe!G77</f>
        <v/>
      </c>
      <c r="B336" s="2" t="n">
        <v>1</v>
      </c>
      <c r="C336" s="23">
        <f>Universe!H77</f>
        <v/>
      </c>
      <c r="D336" s="23">
        <f>Universe!I77</f>
        <v/>
      </c>
      <c r="E336" s="23">
        <f>Universe!J77</f>
        <v/>
      </c>
      <c r="F336" s="23">
        <f>Universe!K77</f>
        <v/>
      </c>
      <c r="G336" s="23">
        <f>Universe!L77</f>
        <v/>
      </c>
      <c r="H336" s="23">
        <f>Universe!M77</f>
        <v/>
      </c>
      <c r="I336" s="23">
        <f>Universe!N77</f>
        <v/>
      </c>
      <c r="J336" s="23">
        <f>Universe!O77</f>
        <v/>
      </c>
      <c r="K336" s="23">
        <f>Universe!P77</f>
        <v/>
      </c>
      <c r="L336" s="23">
        <f>Universe!Q77</f>
        <v/>
      </c>
      <c r="M336" s="23">
        <f>Universe!R77</f>
        <v/>
      </c>
      <c r="N336" s="5">
        <f>IF(ZScoring!AH77="",0,(ZScoring!AH77-$B$3)/$C$3)</f>
        <v/>
      </c>
      <c r="O336" s="5">
        <f>IF(ZScoring!AI77="",0,(ZScoring!AI77-$B$4)/$C$4)</f>
        <v/>
      </c>
      <c r="P336" s="5">
        <f>IF(ZScoring!AJ77="",0,(ZScoring!AJ77-$B$5)/$C$5)</f>
        <v/>
      </c>
      <c r="Q336" s="5">
        <f>IF(ZScoring!AK77="",0,(ZScoring!AK77-$B$6)/$C$6)</f>
        <v/>
      </c>
      <c r="R336" s="5">
        <f>IF(ZScoring!AL77="",0,(ZScoring!AL77-$B$7)/$C$7)</f>
        <v/>
      </c>
      <c r="S336" s="5">
        <f>IF(ZScoring!AM77="",0,(ZScoring!AM77-$B$8)/$C$8)</f>
        <v/>
      </c>
      <c r="T336" s="5">
        <f>IF(ZScoring!AN77="",0,(ZScoring!AN77-$B$9)/$C$9)</f>
        <v/>
      </c>
      <c r="U336" s="5">
        <f>IF(ZScoring!AO77="",0,(ZScoring!AO77-$B$10)/$C$10)</f>
        <v/>
      </c>
      <c r="V336" s="5">
        <f>IF(ZScoring!AP77="",0,(ZScoring!AP77-$B$11)/$C$11)</f>
        <v/>
      </c>
      <c r="W336" s="5">
        <f>IF(ZScoring!AQ77="",0,(ZScoring!AQ77-$B$12)/$C$12)</f>
        <v/>
      </c>
      <c r="X336" s="5">
        <f>Universe!C77</f>
        <v/>
      </c>
    </row>
    <row r="337">
      <c r="A337" s="22">
        <f>Universe!G78</f>
        <v/>
      </c>
      <c r="B337" s="2" t="n">
        <v>1</v>
      </c>
      <c r="C337" s="23">
        <f>Universe!H78</f>
        <v/>
      </c>
      <c r="D337" s="23">
        <f>Universe!I78</f>
        <v/>
      </c>
      <c r="E337" s="23">
        <f>Universe!J78</f>
        <v/>
      </c>
      <c r="F337" s="23">
        <f>Universe!K78</f>
        <v/>
      </c>
      <c r="G337" s="23">
        <f>Universe!L78</f>
        <v/>
      </c>
      <c r="H337" s="23">
        <f>Universe!M78</f>
        <v/>
      </c>
      <c r="I337" s="23">
        <f>Universe!N78</f>
        <v/>
      </c>
      <c r="J337" s="23">
        <f>Universe!O78</f>
        <v/>
      </c>
      <c r="K337" s="23">
        <f>Universe!P78</f>
        <v/>
      </c>
      <c r="L337" s="23">
        <f>Universe!Q78</f>
        <v/>
      </c>
      <c r="M337" s="23">
        <f>Universe!R78</f>
        <v/>
      </c>
      <c r="N337" s="5">
        <f>IF(ZScoring!AH78="",0,(ZScoring!AH78-$B$3)/$C$3)</f>
        <v/>
      </c>
      <c r="O337" s="5">
        <f>IF(ZScoring!AI78="",0,(ZScoring!AI78-$B$4)/$C$4)</f>
        <v/>
      </c>
      <c r="P337" s="5">
        <f>IF(ZScoring!AJ78="",0,(ZScoring!AJ78-$B$5)/$C$5)</f>
        <v/>
      </c>
      <c r="Q337" s="5">
        <f>IF(ZScoring!AK78="",0,(ZScoring!AK78-$B$6)/$C$6)</f>
        <v/>
      </c>
      <c r="R337" s="5">
        <f>IF(ZScoring!AL78="",0,(ZScoring!AL78-$B$7)/$C$7)</f>
        <v/>
      </c>
      <c r="S337" s="5">
        <f>IF(ZScoring!AM78="",0,(ZScoring!AM78-$B$8)/$C$8)</f>
        <v/>
      </c>
      <c r="T337" s="5">
        <f>IF(ZScoring!AN78="",0,(ZScoring!AN78-$B$9)/$C$9)</f>
        <v/>
      </c>
      <c r="U337" s="5">
        <f>IF(ZScoring!AO78="",0,(ZScoring!AO78-$B$10)/$C$10)</f>
        <v/>
      </c>
      <c r="V337" s="5">
        <f>IF(ZScoring!AP78="",0,(ZScoring!AP78-$B$11)/$C$11)</f>
        <v/>
      </c>
      <c r="W337" s="5">
        <f>IF(ZScoring!AQ78="",0,(ZScoring!AQ78-$B$12)/$C$12)</f>
        <v/>
      </c>
      <c r="X337" s="5">
        <f>Universe!C78</f>
        <v/>
      </c>
    </row>
    <row r="338">
      <c r="A338" s="22">
        <f>Universe!G79</f>
        <v/>
      </c>
      <c r="B338" s="2" t="n">
        <v>1</v>
      </c>
      <c r="C338" s="23">
        <f>Universe!H79</f>
        <v/>
      </c>
      <c r="D338" s="23">
        <f>Universe!I79</f>
        <v/>
      </c>
      <c r="E338" s="23">
        <f>Universe!J79</f>
        <v/>
      </c>
      <c r="F338" s="23">
        <f>Universe!K79</f>
        <v/>
      </c>
      <c r="G338" s="23">
        <f>Universe!L79</f>
        <v/>
      </c>
      <c r="H338" s="23">
        <f>Universe!M79</f>
        <v/>
      </c>
      <c r="I338" s="23">
        <f>Universe!N79</f>
        <v/>
      </c>
      <c r="J338" s="23">
        <f>Universe!O79</f>
        <v/>
      </c>
      <c r="K338" s="23">
        <f>Universe!P79</f>
        <v/>
      </c>
      <c r="L338" s="23">
        <f>Universe!Q79</f>
        <v/>
      </c>
      <c r="M338" s="23">
        <f>Universe!R79</f>
        <v/>
      </c>
      <c r="N338" s="5">
        <f>IF(ZScoring!AH79="",0,(ZScoring!AH79-$B$3)/$C$3)</f>
        <v/>
      </c>
      <c r="O338" s="5">
        <f>IF(ZScoring!AI79="",0,(ZScoring!AI79-$B$4)/$C$4)</f>
        <v/>
      </c>
      <c r="P338" s="5">
        <f>IF(ZScoring!AJ79="",0,(ZScoring!AJ79-$B$5)/$C$5)</f>
        <v/>
      </c>
      <c r="Q338" s="5">
        <f>IF(ZScoring!AK79="",0,(ZScoring!AK79-$B$6)/$C$6)</f>
        <v/>
      </c>
      <c r="R338" s="5">
        <f>IF(ZScoring!AL79="",0,(ZScoring!AL79-$B$7)/$C$7)</f>
        <v/>
      </c>
      <c r="S338" s="5">
        <f>IF(ZScoring!AM79="",0,(ZScoring!AM79-$B$8)/$C$8)</f>
        <v/>
      </c>
      <c r="T338" s="5">
        <f>IF(ZScoring!AN79="",0,(ZScoring!AN79-$B$9)/$C$9)</f>
        <v/>
      </c>
      <c r="U338" s="5">
        <f>IF(ZScoring!AO79="",0,(ZScoring!AO79-$B$10)/$C$10)</f>
        <v/>
      </c>
      <c r="V338" s="5">
        <f>IF(ZScoring!AP79="",0,(ZScoring!AP79-$B$11)/$C$11)</f>
        <v/>
      </c>
      <c r="W338" s="5">
        <f>IF(ZScoring!AQ79="",0,(ZScoring!AQ79-$B$12)/$C$12)</f>
        <v/>
      </c>
      <c r="X338" s="5">
        <f>Universe!C79</f>
        <v/>
      </c>
    </row>
    <row r="339">
      <c r="A339" s="22">
        <f>Universe!G80</f>
        <v/>
      </c>
      <c r="B339" s="2" t="n">
        <v>1</v>
      </c>
      <c r="C339" s="23">
        <f>Universe!H80</f>
        <v/>
      </c>
      <c r="D339" s="23">
        <f>Universe!I80</f>
        <v/>
      </c>
      <c r="E339" s="23">
        <f>Universe!J80</f>
        <v/>
      </c>
      <c r="F339" s="23">
        <f>Universe!K80</f>
        <v/>
      </c>
      <c r="G339" s="23">
        <f>Universe!L80</f>
        <v/>
      </c>
      <c r="H339" s="23">
        <f>Universe!M80</f>
        <v/>
      </c>
      <c r="I339" s="23">
        <f>Universe!N80</f>
        <v/>
      </c>
      <c r="J339" s="23">
        <f>Universe!O80</f>
        <v/>
      </c>
      <c r="K339" s="23">
        <f>Universe!P80</f>
        <v/>
      </c>
      <c r="L339" s="23">
        <f>Universe!Q80</f>
        <v/>
      </c>
      <c r="M339" s="23">
        <f>Universe!R80</f>
        <v/>
      </c>
      <c r="N339" s="5">
        <f>IF(ZScoring!AH80="",0,(ZScoring!AH80-$B$3)/$C$3)</f>
        <v/>
      </c>
      <c r="O339" s="5">
        <f>IF(ZScoring!AI80="",0,(ZScoring!AI80-$B$4)/$C$4)</f>
        <v/>
      </c>
      <c r="P339" s="5">
        <f>IF(ZScoring!AJ80="",0,(ZScoring!AJ80-$B$5)/$C$5)</f>
        <v/>
      </c>
      <c r="Q339" s="5">
        <f>IF(ZScoring!AK80="",0,(ZScoring!AK80-$B$6)/$C$6)</f>
        <v/>
      </c>
      <c r="R339" s="5">
        <f>IF(ZScoring!AL80="",0,(ZScoring!AL80-$B$7)/$C$7)</f>
        <v/>
      </c>
      <c r="S339" s="5">
        <f>IF(ZScoring!AM80="",0,(ZScoring!AM80-$B$8)/$C$8)</f>
        <v/>
      </c>
      <c r="T339" s="5">
        <f>IF(ZScoring!AN80="",0,(ZScoring!AN80-$B$9)/$C$9)</f>
        <v/>
      </c>
      <c r="U339" s="5">
        <f>IF(ZScoring!AO80="",0,(ZScoring!AO80-$B$10)/$C$10)</f>
        <v/>
      </c>
      <c r="V339" s="5">
        <f>IF(ZScoring!AP80="",0,(ZScoring!AP80-$B$11)/$C$11)</f>
        <v/>
      </c>
      <c r="W339" s="5">
        <f>IF(ZScoring!AQ80="",0,(ZScoring!AQ80-$B$12)/$C$12)</f>
        <v/>
      </c>
      <c r="X339" s="5">
        <f>Universe!C80</f>
        <v/>
      </c>
    </row>
    <row r="340">
      <c r="A340" s="22">
        <f>Universe!G81</f>
        <v/>
      </c>
      <c r="B340" s="2" t="n">
        <v>1</v>
      </c>
      <c r="C340" s="23">
        <f>Universe!H81</f>
        <v/>
      </c>
      <c r="D340" s="23">
        <f>Universe!I81</f>
        <v/>
      </c>
      <c r="E340" s="23">
        <f>Universe!J81</f>
        <v/>
      </c>
      <c r="F340" s="23">
        <f>Universe!K81</f>
        <v/>
      </c>
      <c r="G340" s="23">
        <f>Universe!L81</f>
        <v/>
      </c>
      <c r="H340" s="23">
        <f>Universe!M81</f>
        <v/>
      </c>
      <c r="I340" s="23">
        <f>Universe!N81</f>
        <v/>
      </c>
      <c r="J340" s="23">
        <f>Universe!O81</f>
        <v/>
      </c>
      <c r="K340" s="23">
        <f>Universe!P81</f>
        <v/>
      </c>
      <c r="L340" s="23">
        <f>Universe!Q81</f>
        <v/>
      </c>
      <c r="M340" s="23">
        <f>Universe!R81</f>
        <v/>
      </c>
      <c r="N340" s="5">
        <f>IF(ZScoring!AH81="",0,(ZScoring!AH81-$B$3)/$C$3)</f>
        <v/>
      </c>
      <c r="O340" s="5">
        <f>IF(ZScoring!AI81="",0,(ZScoring!AI81-$B$4)/$C$4)</f>
        <v/>
      </c>
      <c r="P340" s="5">
        <f>IF(ZScoring!AJ81="",0,(ZScoring!AJ81-$B$5)/$C$5)</f>
        <v/>
      </c>
      <c r="Q340" s="5">
        <f>IF(ZScoring!AK81="",0,(ZScoring!AK81-$B$6)/$C$6)</f>
        <v/>
      </c>
      <c r="R340" s="5">
        <f>IF(ZScoring!AL81="",0,(ZScoring!AL81-$B$7)/$C$7)</f>
        <v/>
      </c>
      <c r="S340" s="5">
        <f>IF(ZScoring!AM81="",0,(ZScoring!AM81-$B$8)/$C$8)</f>
        <v/>
      </c>
      <c r="T340" s="5">
        <f>IF(ZScoring!AN81="",0,(ZScoring!AN81-$B$9)/$C$9)</f>
        <v/>
      </c>
      <c r="U340" s="5">
        <f>IF(ZScoring!AO81="",0,(ZScoring!AO81-$B$10)/$C$10)</f>
        <v/>
      </c>
      <c r="V340" s="5">
        <f>IF(ZScoring!AP81="",0,(ZScoring!AP81-$B$11)/$C$11)</f>
        <v/>
      </c>
      <c r="W340" s="5">
        <f>IF(ZScoring!AQ81="",0,(ZScoring!AQ81-$B$12)/$C$12)</f>
        <v/>
      </c>
      <c r="X340" s="5">
        <f>Universe!C81</f>
        <v/>
      </c>
    </row>
    <row r="341">
      <c r="A341" s="22">
        <f>Universe!G82</f>
        <v/>
      </c>
      <c r="B341" s="2" t="n">
        <v>1</v>
      </c>
      <c r="C341" s="23">
        <f>Universe!H82</f>
        <v/>
      </c>
      <c r="D341" s="23">
        <f>Universe!I82</f>
        <v/>
      </c>
      <c r="E341" s="23">
        <f>Universe!J82</f>
        <v/>
      </c>
      <c r="F341" s="23">
        <f>Universe!K82</f>
        <v/>
      </c>
      <c r="G341" s="23">
        <f>Universe!L82</f>
        <v/>
      </c>
      <c r="H341" s="23">
        <f>Universe!M82</f>
        <v/>
      </c>
      <c r="I341" s="23">
        <f>Universe!N82</f>
        <v/>
      </c>
      <c r="J341" s="23">
        <f>Universe!O82</f>
        <v/>
      </c>
      <c r="K341" s="23">
        <f>Universe!P82</f>
        <v/>
      </c>
      <c r="L341" s="23">
        <f>Universe!Q82</f>
        <v/>
      </c>
      <c r="M341" s="23">
        <f>Universe!R82</f>
        <v/>
      </c>
      <c r="N341" s="5">
        <f>IF(ZScoring!AH82="",0,(ZScoring!AH82-$B$3)/$C$3)</f>
        <v/>
      </c>
      <c r="O341" s="5">
        <f>IF(ZScoring!AI82="",0,(ZScoring!AI82-$B$4)/$C$4)</f>
        <v/>
      </c>
      <c r="P341" s="5">
        <f>IF(ZScoring!AJ82="",0,(ZScoring!AJ82-$B$5)/$C$5)</f>
        <v/>
      </c>
      <c r="Q341" s="5">
        <f>IF(ZScoring!AK82="",0,(ZScoring!AK82-$B$6)/$C$6)</f>
        <v/>
      </c>
      <c r="R341" s="5">
        <f>IF(ZScoring!AL82="",0,(ZScoring!AL82-$B$7)/$C$7)</f>
        <v/>
      </c>
      <c r="S341" s="5">
        <f>IF(ZScoring!AM82="",0,(ZScoring!AM82-$B$8)/$C$8)</f>
        <v/>
      </c>
      <c r="T341" s="5">
        <f>IF(ZScoring!AN82="",0,(ZScoring!AN82-$B$9)/$C$9)</f>
        <v/>
      </c>
      <c r="U341" s="5">
        <f>IF(ZScoring!AO82="",0,(ZScoring!AO82-$B$10)/$C$10)</f>
        <v/>
      </c>
      <c r="V341" s="5">
        <f>IF(ZScoring!AP82="",0,(ZScoring!AP82-$B$11)/$C$11)</f>
        <v/>
      </c>
      <c r="W341" s="5">
        <f>IF(ZScoring!AQ82="",0,(ZScoring!AQ82-$B$12)/$C$12)</f>
        <v/>
      </c>
      <c r="X341" s="5">
        <f>Universe!C82</f>
        <v/>
      </c>
    </row>
    <row r="342">
      <c r="A342" s="22">
        <f>Universe!G83</f>
        <v/>
      </c>
      <c r="B342" s="2" t="n">
        <v>1</v>
      </c>
      <c r="C342" s="23">
        <f>Universe!H83</f>
        <v/>
      </c>
      <c r="D342" s="23">
        <f>Universe!I83</f>
        <v/>
      </c>
      <c r="E342" s="23">
        <f>Universe!J83</f>
        <v/>
      </c>
      <c r="F342" s="23">
        <f>Universe!K83</f>
        <v/>
      </c>
      <c r="G342" s="23">
        <f>Universe!L83</f>
        <v/>
      </c>
      <c r="H342" s="23">
        <f>Universe!M83</f>
        <v/>
      </c>
      <c r="I342" s="23">
        <f>Universe!N83</f>
        <v/>
      </c>
      <c r="J342" s="23">
        <f>Universe!O83</f>
        <v/>
      </c>
      <c r="K342" s="23">
        <f>Universe!P83</f>
        <v/>
      </c>
      <c r="L342" s="23">
        <f>Universe!Q83</f>
        <v/>
      </c>
      <c r="M342" s="23">
        <f>Universe!R83</f>
        <v/>
      </c>
      <c r="N342" s="5">
        <f>IF(ZScoring!AH83="",0,(ZScoring!AH83-$B$3)/$C$3)</f>
        <v/>
      </c>
      <c r="O342" s="5">
        <f>IF(ZScoring!AI83="",0,(ZScoring!AI83-$B$4)/$C$4)</f>
        <v/>
      </c>
      <c r="P342" s="5">
        <f>IF(ZScoring!AJ83="",0,(ZScoring!AJ83-$B$5)/$C$5)</f>
        <v/>
      </c>
      <c r="Q342" s="5">
        <f>IF(ZScoring!AK83="",0,(ZScoring!AK83-$B$6)/$C$6)</f>
        <v/>
      </c>
      <c r="R342" s="5">
        <f>IF(ZScoring!AL83="",0,(ZScoring!AL83-$B$7)/$C$7)</f>
        <v/>
      </c>
      <c r="S342" s="5">
        <f>IF(ZScoring!AM83="",0,(ZScoring!AM83-$B$8)/$C$8)</f>
        <v/>
      </c>
      <c r="T342" s="5">
        <f>IF(ZScoring!AN83="",0,(ZScoring!AN83-$B$9)/$C$9)</f>
        <v/>
      </c>
      <c r="U342" s="5">
        <f>IF(ZScoring!AO83="",0,(ZScoring!AO83-$B$10)/$C$10)</f>
        <v/>
      </c>
      <c r="V342" s="5">
        <f>IF(ZScoring!AP83="",0,(ZScoring!AP83-$B$11)/$C$11)</f>
        <v/>
      </c>
      <c r="W342" s="5">
        <f>IF(ZScoring!AQ83="",0,(ZScoring!AQ83-$B$12)/$C$12)</f>
        <v/>
      </c>
      <c r="X342" s="5">
        <f>Universe!C83</f>
        <v/>
      </c>
    </row>
    <row r="343">
      <c r="A343" s="22">
        <f>Universe!G84</f>
        <v/>
      </c>
      <c r="B343" s="2" t="n">
        <v>1</v>
      </c>
      <c r="C343" s="23">
        <f>Universe!H84</f>
        <v/>
      </c>
      <c r="D343" s="23">
        <f>Universe!I84</f>
        <v/>
      </c>
      <c r="E343" s="23">
        <f>Universe!J84</f>
        <v/>
      </c>
      <c r="F343" s="23">
        <f>Universe!K84</f>
        <v/>
      </c>
      <c r="G343" s="23">
        <f>Universe!L84</f>
        <v/>
      </c>
      <c r="H343" s="23">
        <f>Universe!M84</f>
        <v/>
      </c>
      <c r="I343" s="23">
        <f>Universe!N84</f>
        <v/>
      </c>
      <c r="J343" s="23">
        <f>Universe!O84</f>
        <v/>
      </c>
      <c r="K343" s="23">
        <f>Universe!P84</f>
        <v/>
      </c>
      <c r="L343" s="23">
        <f>Universe!Q84</f>
        <v/>
      </c>
      <c r="M343" s="23">
        <f>Universe!R84</f>
        <v/>
      </c>
      <c r="N343" s="5">
        <f>IF(ZScoring!AH84="",0,(ZScoring!AH84-$B$3)/$C$3)</f>
        <v/>
      </c>
      <c r="O343" s="5">
        <f>IF(ZScoring!AI84="",0,(ZScoring!AI84-$B$4)/$C$4)</f>
        <v/>
      </c>
      <c r="P343" s="5">
        <f>IF(ZScoring!AJ84="",0,(ZScoring!AJ84-$B$5)/$C$5)</f>
        <v/>
      </c>
      <c r="Q343" s="5">
        <f>IF(ZScoring!AK84="",0,(ZScoring!AK84-$B$6)/$C$6)</f>
        <v/>
      </c>
      <c r="R343" s="5">
        <f>IF(ZScoring!AL84="",0,(ZScoring!AL84-$B$7)/$C$7)</f>
        <v/>
      </c>
      <c r="S343" s="5">
        <f>IF(ZScoring!AM84="",0,(ZScoring!AM84-$B$8)/$C$8)</f>
        <v/>
      </c>
      <c r="T343" s="5">
        <f>IF(ZScoring!AN84="",0,(ZScoring!AN84-$B$9)/$C$9)</f>
        <v/>
      </c>
      <c r="U343" s="5">
        <f>IF(ZScoring!AO84="",0,(ZScoring!AO84-$B$10)/$C$10)</f>
        <v/>
      </c>
      <c r="V343" s="5">
        <f>IF(ZScoring!AP84="",0,(ZScoring!AP84-$B$11)/$C$11)</f>
        <v/>
      </c>
      <c r="W343" s="5">
        <f>IF(ZScoring!AQ84="",0,(ZScoring!AQ84-$B$12)/$C$12)</f>
        <v/>
      </c>
      <c r="X343" s="5">
        <f>Universe!C84</f>
        <v/>
      </c>
    </row>
    <row r="344">
      <c r="A344" s="22">
        <f>Universe!G85</f>
        <v/>
      </c>
      <c r="B344" s="2" t="n">
        <v>1</v>
      </c>
      <c r="C344" s="23">
        <f>Universe!H85</f>
        <v/>
      </c>
      <c r="D344" s="23">
        <f>Universe!I85</f>
        <v/>
      </c>
      <c r="E344" s="23">
        <f>Universe!J85</f>
        <v/>
      </c>
      <c r="F344" s="23">
        <f>Universe!K85</f>
        <v/>
      </c>
      <c r="G344" s="23">
        <f>Universe!L85</f>
        <v/>
      </c>
      <c r="H344" s="23">
        <f>Universe!M85</f>
        <v/>
      </c>
      <c r="I344" s="23">
        <f>Universe!N85</f>
        <v/>
      </c>
      <c r="J344" s="23">
        <f>Universe!O85</f>
        <v/>
      </c>
      <c r="K344" s="23">
        <f>Universe!P85</f>
        <v/>
      </c>
      <c r="L344" s="23">
        <f>Universe!Q85</f>
        <v/>
      </c>
      <c r="M344" s="23">
        <f>Universe!R85</f>
        <v/>
      </c>
      <c r="N344" s="5">
        <f>IF(ZScoring!AH85="",0,(ZScoring!AH85-$B$3)/$C$3)</f>
        <v/>
      </c>
      <c r="O344" s="5">
        <f>IF(ZScoring!AI85="",0,(ZScoring!AI85-$B$4)/$C$4)</f>
        <v/>
      </c>
      <c r="P344" s="5">
        <f>IF(ZScoring!AJ85="",0,(ZScoring!AJ85-$B$5)/$C$5)</f>
        <v/>
      </c>
      <c r="Q344" s="5">
        <f>IF(ZScoring!AK85="",0,(ZScoring!AK85-$B$6)/$C$6)</f>
        <v/>
      </c>
      <c r="R344" s="5">
        <f>IF(ZScoring!AL85="",0,(ZScoring!AL85-$B$7)/$C$7)</f>
        <v/>
      </c>
      <c r="S344" s="5">
        <f>IF(ZScoring!AM85="",0,(ZScoring!AM85-$B$8)/$C$8)</f>
        <v/>
      </c>
      <c r="T344" s="5">
        <f>IF(ZScoring!AN85="",0,(ZScoring!AN85-$B$9)/$C$9)</f>
        <v/>
      </c>
      <c r="U344" s="5">
        <f>IF(ZScoring!AO85="",0,(ZScoring!AO85-$B$10)/$C$10)</f>
        <v/>
      </c>
      <c r="V344" s="5">
        <f>IF(ZScoring!AP85="",0,(ZScoring!AP85-$B$11)/$C$11)</f>
        <v/>
      </c>
      <c r="W344" s="5">
        <f>IF(ZScoring!AQ85="",0,(ZScoring!AQ85-$B$12)/$C$12)</f>
        <v/>
      </c>
      <c r="X344" s="5">
        <f>Universe!C85</f>
        <v/>
      </c>
    </row>
    <row r="345">
      <c r="A345" s="22">
        <f>Universe!G86</f>
        <v/>
      </c>
      <c r="B345" s="2" t="n">
        <v>1</v>
      </c>
      <c r="C345" s="23">
        <f>Universe!H86</f>
        <v/>
      </c>
      <c r="D345" s="23">
        <f>Universe!I86</f>
        <v/>
      </c>
      <c r="E345" s="23">
        <f>Universe!J86</f>
        <v/>
      </c>
      <c r="F345" s="23">
        <f>Universe!K86</f>
        <v/>
      </c>
      <c r="G345" s="23">
        <f>Universe!L86</f>
        <v/>
      </c>
      <c r="H345" s="23">
        <f>Universe!M86</f>
        <v/>
      </c>
      <c r="I345" s="23">
        <f>Universe!N86</f>
        <v/>
      </c>
      <c r="J345" s="23">
        <f>Universe!O86</f>
        <v/>
      </c>
      <c r="K345" s="23">
        <f>Universe!P86</f>
        <v/>
      </c>
      <c r="L345" s="23">
        <f>Universe!Q86</f>
        <v/>
      </c>
      <c r="M345" s="23">
        <f>Universe!R86</f>
        <v/>
      </c>
      <c r="N345" s="5">
        <f>IF(ZScoring!AH86="",0,(ZScoring!AH86-$B$3)/$C$3)</f>
        <v/>
      </c>
      <c r="O345" s="5">
        <f>IF(ZScoring!AI86="",0,(ZScoring!AI86-$B$4)/$C$4)</f>
        <v/>
      </c>
      <c r="P345" s="5">
        <f>IF(ZScoring!AJ86="",0,(ZScoring!AJ86-$B$5)/$C$5)</f>
        <v/>
      </c>
      <c r="Q345" s="5">
        <f>IF(ZScoring!AK86="",0,(ZScoring!AK86-$B$6)/$C$6)</f>
        <v/>
      </c>
      <c r="R345" s="5">
        <f>IF(ZScoring!AL86="",0,(ZScoring!AL86-$B$7)/$C$7)</f>
        <v/>
      </c>
      <c r="S345" s="5">
        <f>IF(ZScoring!AM86="",0,(ZScoring!AM86-$B$8)/$C$8)</f>
        <v/>
      </c>
      <c r="T345" s="5">
        <f>IF(ZScoring!AN86="",0,(ZScoring!AN86-$B$9)/$C$9)</f>
        <v/>
      </c>
      <c r="U345" s="5">
        <f>IF(ZScoring!AO86="",0,(ZScoring!AO86-$B$10)/$C$10)</f>
        <v/>
      </c>
      <c r="V345" s="5">
        <f>IF(ZScoring!AP86="",0,(ZScoring!AP86-$B$11)/$C$11)</f>
        <v/>
      </c>
      <c r="W345" s="5">
        <f>IF(ZScoring!AQ86="",0,(ZScoring!AQ86-$B$12)/$C$12)</f>
        <v/>
      </c>
      <c r="X345" s="5">
        <f>Universe!C86</f>
        <v/>
      </c>
    </row>
    <row r="346">
      <c r="A346" s="22">
        <f>Universe!G87</f>
        <v/>
      </c>
      <c r="B346" s="2" t="n">
        <v>1</v>
      </c>
      <c r="C346" s="23">
        <f>Universe!H87</f>
        <v/>
      </c>
      <c r="D346" s="23">
        <f>Universe!I87</f>
        <v/>
      </c>
      <c r="E346" s="23">
        <f>Universe!J87</f>
        <v/>
      </c>
      <c r="F346" s="23">
        <f>Universe!K87</f>
        <v/>
      </c>
      <c r="G346" s="23">
        <f>Universe!L87</f>
        <v/>
      </c>
      <c r="H346" s="23">
        <f>Universe!M87</f>
        <v/>
      </c>
      <c r="I346" s="23">
        <f>Universe!N87</f>
        <v/>
      </c>
      <c r="J346" s="23">
        <f>Universe!O87</f>
        <v/>
      </c>
      <c r="K346" s="23">
        <f>Universe!P87</f>
        <v/>
      </c>
      <c r="L346" s="23">
        <f>Universe!Q87</f>
        <v/>
      </c>
      <c r="M346" s="23">
        <f>Universe!R87</f>
        <v/>
      </c>
      <c r="N346" s="5">
        <f>IF(ZScoring!AH87="",0,(ZScoring!AH87-$B$3)/$C$3)</f>
        <v/>
      </c>
      <c r="O346" s="5">
        <f>IF(ZScoring!AI87="",0,(ZScoring!AI87-$B$4)/$C$4)</f>
        <v/>
      </c>
      <c r="P346" s="5">
        <f>IF(ZScoring!AJ87="",0,(ZScoring!AJ87-$B$5)/$C$5)</f>
        <v/>
      </c>
      <c r="Q346" s="5">
        <f>IF(ZScoring!AK87="",0,(ZScoring!AK87-$B$6)/$C$6)</f>
        <v/>
      </c>
      <c r="R346" s="5">
        <f>IF(ZScoring!AL87="",0,(ZScoring!AL87-$B$7)/$C$7)</f>
        <v/>
      </c>
      <c r="S346" s="5">
        <f>IF(ZScoring!AM87="",0,(ZScoring!AM87-$B$8)/$C$8)</f>
        <v/>
      </c>
      <c r="T346" s="5">
        <f>IF(ZScoring!AN87="",0,(ZScoring!AN87-$B$9)/$C$9)</f>
        <v/>
      </c>
      <c r="U346" s="5">
        <f>IF(ZScoring!AO87="",0,(ZScoring!AO87-$B$10)/$C$10)</f>
        <v/>
      </c>
      <c r="V346" s="5">
        <f>IF(ZScoring!AP87="",0,(ZScoring!AP87-$B$11)/$C$11)</f>
        <v/>
      </c>
      <c r="W346" s="5">
        <f>IF(ZScoring!AQ87="",0,(ZScoring!AQ87-$B$12)/$C$12)</f>
        <v/>
      </c>
      <c r="X346" s="5">
        <f>Universe!C87</f>
        <v/>
      </c>
    </row>
    <row r="347">
      <c r="A347" s="22">
        <f>Universe!G88</f>
        <v/>
      </c>
      <c r="B347" s="2" t="n">
        <v>1</v>
      </c>
      <c r="C347" s="23">
        <f>Universe!H88</f>
        <v/>
      </c>
      <c r="D347" s="23">
        <f>Universe!I88</f>
        <v/>
      </c>
      <c r="E347" s="23">
        <f>Universe!J88</f>
        <v/>
      </c>
      <c r="F347" s="23">
        <f>Universe!K88</f>
        <v/>
      </c>
      <c r="G347" s="23">
        <f>Universe!L88</f>
        <v/>
      </c>
      <c r="H347" s="23">
        <f>Universe!M88</f>
        <v/>
      </c>
      <c r="I347" s="23">
        <f>Universe!N88</f>
        <v/>
      </c>
      <c r="J347" s="23">
        <f>Universe!O88</f>
        <v/>
      </c>
      <c r="K347" s="23">
        <f>Universe!P88</f>
        <v/>
      </c>
      <c r="L347" s="23">
        <f>Universe!Q88</f>
        <v/>
      </c>
      <c r="M347" s="23">
        <f>Universe!R88</f>
        <v/>
      </c>
      <c r="N347" s="5">
        <f>IF(ZScoring!AH88="",0,(ZScoring!AH88-$B$3)/$C$3)</f>
        <v/>
      </c>
      <c r="O347" s="5">
        <f>IF(ZScoring!AI88="",0,(ZScoring!AI88-$B$4)/$C$4)</f>
        <v/>
      </c>
      <c r="P347" s="5">
        <f>IF(ZScoring!AJ88="",0,(ZScoring!AJ88-$B$5)/$C$5)</f>
        <v/>
      </c>
      <c r="Q347" s="5">
        <f>IF(ZScoring!AK88="",0,(ZScoring!AK88-$B$6)/$C$6)</f>
        <v/>
      </c>
      <c r="R347" s="5">
        <f>IF(ZScoring!AL88="",0,(ZScoring!AL88-$B$7)/$C$7)</f>
        <v/>
      </c>
      <c r="S347" s="5">
        <f>IF(ZScoring!AM88="",0,(ZScoring!AM88-$B$8)/$C$8)</f>
        <v/>
      </c>
      <c r="T347" s="5">
        <f>IF(ZScoring!AN88="",0,(ZScoring!AN88-$B$9)/$C$9)</f>
        <v/>
      </c>
      <c r="U347" s="5">
        <f>IF(ZScoring!AO88="",0,(ZScoring!AO88-$B$10)/$C$10)</f>
        <v/>
      </c>
      <c r="V347" s="5">
        <f>IF(ZScoring!AP88="",0,(ZScoring!AP88-$B$11)/$C$11)</f>
        <v/>
      </c>
      <c r="W347" s="5">
        <f>IF(ZScoring!AQ88="",0,(ZScoring!AQ88-$B$12)/$C$12)</f>
        <v/>
      </c>
      <c r="X347" s="5">
        <f>Universe!C88</f>
        <v/>
      </c>
    </row>
    <row r="348">
      <c r="A348" s="22">
        <f>Universe!G89</f>
        <v/>
      </c>
      <c r="B348" s="2" t="n">
        <v>1</v>
      </c>
      <c r="C348" s="23">
        <f>Universe!H89</f>
        <v/>
      </c>
      <c r="D348" s="23">
        <f>Universe!I89</f>
        <v/>
      </c>
      <c r="E348" s="23">
        <f>Universe!J89</f>
        <v/>
      </c>
      <c r="F348" s="23">
        <f>Universe!K89</f>
        <v/>
      </c>
      <c r="G348" s="23">
        <f>Universe!L89</f>
        <v/>
      </c>
      <c r="H348" s="23">
        <f>Universe!M89</f>
        <v/>
      </c>
      <c r="I348" s="23">
        <f>Universe!N89</f>
        <v/>
      </c>
      <c r="J348" s="23">
        <f>Universe!O89</f>
        <v/>
      </c>
      <c r="K348" s="23">
        <f>Universe!P89</f>
        <v/>
      </c>
      <c r="L348" s="23">
        <f>Universe!Q89</f>
        <v/>
      </c>
      <c r="M348" s="23">
        <f>Universe!R89</f>
        <v/>
      </c>
      <c r="N348" s="5">
        <f>IF(ZScoring!AH89="",0,(ZScoring!AH89-$B$3)/$C$3)</f>
        <v/>
      </c>
      <c r="O348" s="5">
        <f>IF(ZScoring!AI89="",0,(ZScoring!AI89-$B$4)/$C$4)</f>
        <v/>
      </c>
      <c r="P348" s="5">
        <f>IF(ZScoring!AJ89="",0,(ZScoring!AJ89-$B$5)/$C$5)</f>
        <v/>
      </c>
      <c r="Q348" s="5">
        <f>IF(ZScoring!AK89="",0,(ZScoring!AK89-$B$6)/$C$6)</f>
        <v/>
      </c>
      <c r="R348" s="5">
        <f>IF(ZScoring!AL89="",0,(ZScoring!AL89-$B$7)/$C$7)</f>
        <v/>
      </c>
      <c r="S348" s="5">
        <f>IF(ZScoring!AM89="",0,(ZScoring!AM89-$B$8)/$C$8)</f>
        <v/>
      </c>
      <c r="T348" s="5">
        <f>IF(ZScoring!AN89="",0,(ZScoring!AN89-$B$9)/$C$9)</f>
        <v/>
      </c>
      <c r="U348" s="5">
        <f>IF(ZScoring!AO89="",0,(ZScoring!AO89-$B$10)/$C$10)</f>
        <v/>
      </c>
      <c r="V348" s="5">
        <f>IF(ZScoring!AP89="",0,(ZScoring!AP89-$B$11)/$C$11)</f>
        <v/>
      </c>
      <c r="W348" s="5">
        <f>IF(ZScoring!AQ89="",0,(ZScoring!AQ89-$B$12)/$C$12)</f>
        <v/>
      </c>
      <c r="X348" s="5">
        <f>Universe!C89</f>
        <v/>
      </c>
    </row>
    <row r="349">
      <c r="A349" s="22">
        <f>Universe!G90</f>
        <v/>
      </c>
      <c r="B349" s="2" t="n">
        <v>1</v>
      </c>
      <c r="C349" s="23">
        <f>Universe!H90</f>
        <v/>
      </c>
      <c r="D349" s="23">
        <f>Universe!I90</f>
        <v/>
      </c>
      <c r="E349" s="23">
        <f>Universe!J90</f>
        <v/>
      </c>
      <c r="F349" s="23">
        <f>Universe!K90</f>
        <v/>
      </c>
      <c r="G349" s="23">
        <f>Universe!L90</f>
        <v/>
      </c>
      <c r="H349" s="23">
        <f>Universe!M90</f>
        <v/>
      </c>
      <c r="I349" s="23">
        <f>Universe!N90</f>
        <v/>
      </c>
      <c r="J349" s="23">
        <f>Universe!O90</f>
        <v/>
      </c>
      <c r="K349" s="23">
        <f>Universe!P90</f>
        <v/>
      </c>
      <c r="L349" s="23">
        <f>Universe!Q90</f>
        <v/>
      </c>
      <c r="M349" s="23">
        <f>Universe!R90</f>
        <v/>
      </c>
      <c r="N349" s="5">
        <f>IF(ZScoring!AH90="",0,(ZScoring!AH90-$B$3)/$C$3)</f>
        <v/>
      </c>
      <c r="O349" s="5">
        <f>IF(ZScoring!AI90="",0,(ZScoring!AI90-$B$4)/$C$4)</f>
        <v/>
      </c>
      <c r="P349" s="5">
        <f>IF(ZScoring!AJ90="",0,(ZScoring!AJ90-$B$5)/$C$5)</f>
        <v/>
      </c>
      <c r="Q349" s="5">
        <f>IF(ZScoring!AK90="",0,(ZScoring!AK90-$B$6)/$C$6)</f>
        <v/>
      </c>
      <c r="R349" s="5">
        <f>IF(ZScoring!AL90="",0,(ZScoring!AL90-$B$7)/$C$7)</f>
        <v/>
      </c>
      <c r="S349" s="5">
        <f>IF(ZScoring!AM90="",0,(ZScoring!AM90-$B$8)/$C$8)</f>
        <v/>
      </c>
      <c r="T349" s="5">
        <f>IF(ZScoring!AN90="",0,(ZScoring!AN90-$B$9)/$C$9)</f>
        <v/>
      </c>
      <c r="U349" s="5">
        <f>IF(ZScoring!AO90="",0,(ZScoring!AO90-$B$10)/$C$10)</f>
        <v/>
      </c>
      <c r="V349" s="5">
        <f>IF(ZScoring!AP90="",0,(ZScoring!AP90-$B$11)/$C$11)</f>
        <v/>
      </c>
      <c r="W349" s="5">
        <f>IF(ZScoring!AQ90="",0,(ZScoring!AQ90-$B$12)/$C$12)</f>
        <v/>
      </c>
      <c r="X349" s="5">
        <f>Universe!C90</f>
        <v/>
      </c>
    </row>
    <row r="350">
      <c r="A350" s="22">
        <f>Universe!G91</f>
        <v/>
      </c>
      <c r="B350" s="2" t="n">
        <v>1</v>
      </c>
      <c r="C350" s="23">
        <f>Universe!H91</f>
        <v/>
      </c>
      <c r="D350" s="23">
        <f>Universe!I91</f>
        <v/>
      </c>
      <c r="E350" s="23">
        <f>Universe!J91</f>
        <v/>
      </c>
      <c r="F350" s="23">
        <f>Universe!K91</f>
        <v/>
      </c>
      <c r="G350" s="23">
        <f>Universe!L91</f>
        <v/>
      </c>
      <c r="H350" s="23">
        <f>Universe!M91</f>
        <v/>
      </c>
      <c r="I350" s="23">
        <f>Universe!N91</f>
        <v/>
      </c>
      <c r="J350" s="23">
        <f>Universe!O91</f>
        <v/>
      </c>
      <c r="K350" s="23">
        <f>Universe!P91</f>
        <v/>
      </c>
      <c r="L350" s="23">
        <f>Universe!Q91</f>
        <v/>
      </c>
      <c r="M350" s="23">
        <f>Universe!R91</f>
        <v/>
      </c>
      <c r="N350" s="5">
        <f>IF(ZScoring!AH91="",0,(ZScoring!AH91-$B$3)/$C$3)</f>
        <v/>
      </c>
      <c r="O350" s="5">
        <f>IF(ZScoring!AI91="",0,(ZScoring!AI91-$B$4)/$C$4)</f>
        <v/>
      </c>
      <c r="P350" s="5">
        <f>IF(ZScoring!AJ91="",0,(ZScoring!AJ91-$B$5)/$C$5)</f>
        <v/>
      </c>
      <c r="Q350" s="5">
        <f>IF(ZScoring!AK91="",0,(ZScoring!AK91-$B$6)/$C$6)</f>
        <v/>
      </c>
      <c r="R350" s="5">
        <f>IF(ZScoring!AL91="",0,(ZScoring!AL91-$B$7)/$C$7)</f>
        <v/>
      </c>
      <c r="S350" s="5">
        <f>IF(ZScoring!AM91="",0,(ZScoring!AM91-$B$8)/$C$8)</f>
        <v/>
      </c>
      <c r="T350" s="5">
        <f>IF(ZScoring!AN91="",0,(ZScoring!AN91-$B$9)/$C$9)</f>
        <v/>
      </c>
      <c r="U350" s="5">
        <f>IF(ZScoring!AO91="",0,(ZScoring!AO91-$B$10)/$C$10)</f>
        <v/>
      </c>
      <c r="V350" s="5">
        <f>IF(ZScoring!AP91="",0,(ZScoring!AP91-$B$11)/$C$11)</f>
        <v/>
      </c>
      <c r="W350" s="5">
        <f>IF(ZScoring!AQ91="",0,(ZScoring!AQ91-$B$12)/$C$12)</f>
        <v/>
      </c>
      <c r="X350" s="5">
        <f>Universe!C91</f>
        <v/>
      </c>
    </row>
    <row r="351">
      <c r="A351" s="22">
        <f>Universe!G92</f>
        <v/>
      </c>
      <c r="B351" s="2" t="n">
        <v>1</v>
      </c>
      <c r="C351" s="23">
        <f>Universe!H92</f>
        <v/>
      </c>
      <c r="D351" s="23">
        <f>Universe!I92</f>
        <v/>
      </c>
      <c r="E351" s="23">
        <f>Universe!J92</f>
        <v/>
      </c>
      <c r="F351" s="23">
        <f>Universe!K92</f>
        <v/>
      </c>
      <c r="G351" s="23">
        <f>Universe!L92</f>
        <v/>
      </c>
      <c r="H351" s="23">
        <f>Universe!M92</f>
        <v/>
      </c>
      <c r="I351" s="23">
        <f>Universe!N92</f>
        <v/>
      </c>
      <c r="J351" s="23">
        <f>Universe!O92</f>
        <v/>
      </c>
      <c r="K351" s="23">
        <f>Universe!P92</f>
        <v/>
      </c>
      <c r="L351" s="23">
        <f>Universe!Q92</f>
        <v/>
      </c>
      <c r="M351" s="23">
        <f>Universe!R92</f>
        <v/>
      </c>
      <c r="N351" s="5">
        <f>IF(ZScoring!AH92="",0,(ZScoring!AH92-$B$3)/$C$3)</f>
        <v/>
      </c>
      <c r="O351" s="5">
        <f>IF(ZScoring!AI92="",0,(ZScoring!AI92-$B$4)/$C$4)</f>
        <v/>
      </c>
      <c r="P351" s="5">
        <f>IF(ZScoring!AJ92="",0,(ZScoring!AJ92-$B$5)/$C$5)</f>
        <v/>
      </c>
      <c r="Q351" s="5">
        <f>IF(ZScoring!AK92="",0,(ZScoring!AK92-$B$6)/$C$6)</f>
        <v/>
      </c>
      <c r="R351" s="5">
        <f>IF(ZScoring!AL92="",0,(ZScoring!AL92-$B$7)/$C$7)</f>
        <v/>
      </c>
      <c r="S351" s="5">
        <f>IF(ZScoring!AM92="",0,(ZScoring!AM92-$B$8)/$C$8)</f>
        <v/>
      </c>
      <c r="T351" s="5">
        <f>IF(ZScoring!AN92="",0,(ZScoring!AN92-$B$9)/$C$9)</f>
        <v/>
      </c>
      <c r="U351" s="5">
        <f>IF(ZScoring!AO92="",0,(ZScoring!AO92-$B$10)/$C$10)</f>
        <v/>
      </c>
      <c r="V351" s="5">
        <f>IF(ZScoring!AP92="",0,(ZScoring!AP92-$B$11)/$C$11)</f>
        <v/>
      </c>
      <c r="W351" s="5">
        <f>IF(ZScoring!AQ92="",0,(ZScoring!AQ92-$B$12)/$C$12)</f>
        <v/>
      </c>
      <c r="X351" s="5">
        <f>Universe!C92</f>
        <v/>
      </c>
    </row>
    <row r="352">
      <c r="A352" s="22">
        <f>Universe!G93</f>
        <v/>
      </c>
      <c r="B352" s="2" t="n">
        <v>1</v>
      </c>
      <c r="C352" s="23">
        <f>Universe!H93</f>
        <v/>
      </c>
      <c r="D352" s="23">
        <f>Universe!I93</f>
        <v/>
      </c>
      <c r="E352" s="23">
        <f>Universe!J93</f>
        <v/>
      </c>
      <c r="F352" s="23">
        <f>Universe!K93</f>
        <v/>
      </c>
      <c r="G352" s="23">
        <f>Universe!L93</f>
        <v/>
      </c>
      <c r="H352" s="23">
        <f>Universe!M93</f>
        <v/>
      </c>
      <c r="I352" s="23">
        <f>Universe!N93</f>
        <v/>
      </c>
      <c r="J352" s="23">
        <f>Universe!O93</f>
        <v/>
      </c>
      <c r="K352" s="23">
        <f>Universe!P93</f>
        <v/>
      </c>
      <c r="L352" s="23">
        <f>Universe!Q93</f>
        <v/>
      </c>
      <c r="M352" s="23">
        <f>Universe!R93</f>
        <v/>
      </c>
      <c r="N352" s="5">
        <f>IF(ZScoring!AH93="",0,(ZScoring!AH93-$B$3)/$C$3)</f>
        <v/>
      </c>
      <c r="O352" s="5">
        <f>IF(ZScoring!AI93="",0,(ZScoring!AI93-$B$4)/$C$4)</f>
        <v/>
      </c>
      <c r="P352" s="5">
        <f>IF(ZScoring!AJ93="",0,(ZScoring!AJ93-$B$5)/$C$5)</f>
        <v/>
      </c>
      <c r="Q352" s="5">
        <f>IF(ZScoring!AK93="",0,(ZScoring!AK93-$B$6)/$C$6)</f>
        <v/>
      </c>
      <c r="R352" s="5">
        <f>IF(ZScoring!AL93="",0,(ZScoring!AL93-$B$7)/$C$7)</f>
        <v/>
      </c>
      <c r="S352" s="5">
        <f>IF(ZScoring!AM93="",0,(ZScoring!AM93-$B$8)/$C$8)</f>
        <v/>
      </c>
      <c r="T352" s="5">
        <f>IF(ZScoring!AN93="",0,(ZScoring!AN93-$B$9)/$C$9)</f>
        <v/>
      </c>
      <c r="U352" s="5">
        <f>IF(ZScoring!AO93="",0,(ZScoring!AO93-$B$10)/$C$10)</f>
        <v/>
      </c>
      <c r="V352" s="5">
        <f>IF(ZScoring!AP93="",0,(ZScoring!AP93-$B$11)/$C$11)</f>
        <v/>
      </c>
      <c r="W352" s="5">
        <f>IF(ZScoring!AQ93="",0,(ZScoring!AQ93-$B$12)/$C$12)</f>
        <v/>
      </c>
      <c r="X352" s="5">
        <f>Universe!C93</f>
        <v/>
      </c>
    </row>
    <row r="353">
      <c r="A353" s="22">
        <f>Universe!G94</f>
        <v/>
      </c>
      <c r="B353" s="2" t="n">
        <v>1</v>
      </c>
      <c r="C353" s="23">
        <f>Universe!H94</f>
        <v/>
      </c>
      <c r="D353" s="23">
        <f>Universe!I94</f>
        <v/>
      </c>
      <c r="E353" s="23">
        <f>Universe!J94</f>
        <v/>
      </c>
      <c r="F353" s="23">
        <f>Universe!K94</f>
        <v/>
      </c>
      <c r="G353" s="23">
        <f>Universe!L94</f>
        <v/>
      </c>
      <c r="H353" s="23">
        <f>Universe!M94</f>
        <v/>
      </c>
      <c r="I353" s="23">
        <f>Universe!N94</f>
        <v/>
      </c>
      <c r="J353" s="23">
        <f>Universe!O94</f>
        <v/>
      </c>
      <c r="K353" s="23">
        <f>Universe!P94</f>
        <v/>
      </c>
      <c r="L353" s="23">
        <f>Universe!Q94</f>
        <v/>
      </c>
      <c r="M353" s="23">
        <f>Universe!R94</f>
        <v/>
      </c>
      <c r="N353" s="5">
        <f>IF(ZScoring!AH94="",0,(ZScoring!AH94-$B$3)/$C$3)</f>
        <v/>
      </c>
      <c r="O353" s="5">
        <f>IF(ZScoring!AI94="",0,(ZScoring!AI94-$B$4)/$C$4)</f>
        <v/>
      </c>
      <c r="P353" s="5">
        <f>IF(ZScoring!AJ94="",0,(ZScoring!AJ94-$B$5)/$C$5)</f>
        <v/>
      </c>
      <c r="Q353" s="5">
        <f>IF(ZScoring!AK94="",0,(ZScoring!AK94-$B$6)/$C$6)</f>
        <v/>
      </c>
      <c r="R353" s="5">
        <f>IF(ZScoring!AL94="",0,(ZScoring!AL94-$B$7)/$C$7)</f>
        <v/>
      </c>
      <c r="S353" s="5">
        <f>IF(ZScoring!AM94="",0,(ZScoring!AM94-$B$8)/$C$8)</f>
        <v/>
      </c>
      <c r="T353" s="5">
        <f>IF(ZScoring!AN94="",0,(ZScoring!AN94-$B$9)/$C$9)</f>
        <v/>
      </c>
      <c r="U353" s="5">
        <f>IF(ZScoring!AO94="",0,(ZScoring!AO94-$B$10)/$C$10)</f>
        <v/>
      </c>
      <c r="V353" s="5">
        <f>IF(ZScoring!AP94="",0,(ZScoring!AP94-$B$11)/$C$11)</f>
        <v/>
      </c>
      <c r="W353" s="5">
        <f>IF(ZScoring!AQ94="",0,(ZScoring!AQ94-$B$12)/$C$12)</f>
        <v/>
      </c>
      <c r="X353" s="5">
        <f>Universe!C94</f>
        <v/>
      </c>
    </row>
    <row r="354">
      <c r="A354" s="22">
        <f>Universe!G95</f>
        <v/>
      </c>
      <c r="B354" s="2" t="n">
        <v>1</v>
      </c>
      <c r="C354" s="23">
        <f>Universe!H95</f>
        <v/>
      </c>
      <c r="D354" s="23">
        <f>Universe!I95</f>
        <v/>
      </c>
      <c r="E354" s="23">
        <f>Universe!J95</f>
        <v/>
      </c>
      <c r="F354" s="23">
        <f>Universe!K95</f>
        <v/>
      </c>
      <c r="G354" s="23">
        <f>Universe!L95</f>
        <v/>
      </c>
      <c r="H354" s="23">
        <f>Universe!M95</f>
        <v/>
      </c>
      <c r="I354" s="23">
        <f>Universe!N95</f>
        <v/>
      </c>
      <c r="J354" s="23">
        <f>Universe!O95</f>
        <v/>
      </c>
      <c r="K354" s="23">
        <f>Universe!P95</f>
        <v/>
      </c>
      <c r="L354" s="23">
        <f>Universe!Q95</f>
        <v/>
      </c>
      <c r="M354" s="23">
        <f>Universe!R95</f>
        <v/>
      </c>
      <c r="N354" s="5">
        <f>IF(ZScoring!AH95="",0,(ZScoring!AH95-$B$3)/$C$3)</f>
        <v/>
      </c>
      <c r="O354" s="5">
        <f>IF(ZScoring!AI95="",0,(ZScoring!AI95-$B$4)/$C$4)</f>
        <v/>
      </c>
      <c r="P354" s="5">
        <f>IF(ZScoring!AJ95="",0,(ZScoring!AJ95-$B$5)/$C$5)</f>
        <v/>
      </c>
      <c r="Q354" s="5">
        <f>IF(ZScoring!AK95="",0,(ZScoring!AK95-$B$6)/$C$6)</f>
        <v/>
      </c>
      <c r="R354" s="5">
        <f>IF(ZScoring!AL95="",0,(ZScoring!AL95-$B$7)/$C$7)</f>
        <v/>
      </c>
      <c r="S354" s="5">
        <f>IF(ZScoring!AM95="",0,(ZScoring!AM95-$B$8)/$C$8)</f>
        <v/>
      </c>
      <c r="T354" s="5">
        <f>IF(ZScoring!AN95="",0,(ZScoring!AN95-$B$9)/$C$9)</f>
        <v/>
      </c>
      <c r="U354" s="5">
        <f>IF(ZScoring!AO95="",0,(ZScoring!AO95-$B$10)/$C$10)</f>
        <v/>
      </c>
      <c r="V354" s="5">
        <f>IF(ZScoring!AP95="",0,(ZScoring!AP95-$B$11)/$C$11)</f>
        <v/>
      </c>
      <c r="W354" s="5">
        <f>IF(ZScoring!AQ95="",0,(ZScoring!AQ95-$B$12)/$C$12)</f>
        <v/>
      </c>
      <c r="X354" s="5">
        <f>Universe!C95</f>
        <v/>
      </c>
    </row>
    <row r="355">
      <c r="A355" s="22">
        <f>Universe!G96</f>
        <v/>
      </c>
      <c r="B355" s="2" t="n">
        <v>1</v>
      </c>
      <c r="C355" s="23">
        <f>Universe!H96</f>
        <v/>
      </c>
      <c r="D355" s="23">
        <f>Universe!I96</f>
        <v/>
      </c>
      <c r="E355" s="23">
        <f>Universe!J96</f>
        <v/>
      </c>
      <c r="F355" s="23">
        <f>Universe!K96</f>
        <v/>
      </c>
      <c r="G355" s="23">
        <f>Universe!L96</f>
        <v/>
      </c>
      <c r="H355" s="23">
        <f>Universe!M96</f>
        <v/>
      </c>
      <c r="I355" s="23">
        <f>Universe!N96</f>
        <v/>
      </c>
      <c r="J355" s="23">
        <f>Universe!O96</f>
        <v/>
      </c>
      <c r="K355" s="23">
        <f>Universe!P96</f>
        <v/>
      </c>
      <c r="L355" s="23">
        <f>Universe!Q96</f>
        <v/>
      </c>
      <c r="M355" s="23">
        <f>Universe!R96</f>
        <v/>
      </c>
      <c r="N355" s="5">
        <f>IF(ZScoring!AH96="",0,(ZScoring!AH96-$B$3)/$C$3)</f>
        <v/>
      </c>
      <c r="O355" s="5">
        <f>IF(ZScoring!AI96="",0,(ZScoring!AI96-$B$4)/$C$4)</f>
        <v/>
      </c>
      <c r="P355" s="5">
        <f>IF(ZScoring!AJ96="",0,(ZScoring!AJ96-$B$5)/$C$5)</f>
        <v/>
      </c>
      <c r="Q355" s="5">
        <f>IF(ZScoring!AK96="",0,(ZScoring!AK96-$B$6)/$C$6)</f>
        <v/>
      </c>
      <c r="R355" s="5">
        <f>IF(ZScoring!AL96="",0,(ZScoring!AL96-$B$7)/$C$7)</f>
        <v/>
      </c>
      <c r="S355" s="5">
        <f>IF(ZScoring!AM96="",0,(ZScoring!AM96-$B$8)/$C$8)</f>
        <v/>
      </c>
      <c r="T355" s="5">
        <f>IF(ZScoring!AN96="",0,(ZScoring!AN96-$B$9)/$C$9)</f>
        <v/>
      </c>
      <c r="U355" s="5">
        <f>IF(ZScoring!AO96="",0,(ZScoring!AO96-$B$10)/$C$10)</f>
        <v/>
      </c>
      <c r="V355" s="5">
        <f>IF(ZScoring!AP96="",0,(ZScoring!AP96-$B$11)/$C$11)</f>
        <v/>
      </c>
      <c r="W355" s="5">
        <f>IF(ZScoring!AQ96="",0,(ZScoring!AQ96-$B$12)/$C$12)</f>
        <v/>
      </c>
      <c r="X355" s="5">
        <f>Universe!C96</f>
        <v/>
      </c>
    </row>
    <row r="356">
      <c r="A356" s="22">
        <f>Universe!G97</f>
        <v/>
      </c>
      <c r="B356" s="2" t="n">
        <v>1</v>
      </c>
      <c r="C356" s="23">
        <f>Universe!H97</f>
        <v/>
      </c>
      <c r="D356" s="23">
        <f>Universe!I97</f>
        <v/>
      </c>
      <c r="E356" s="23">
        <f>Universe!J97</f>
        <v/>
      </c>
      <c r="F356" s="23">
        <f>Universe!K97</f>
        <v/>
      </c>
      <c r="G356" s="23">
        <f>Universe!L97</f>
        <v/>
      </c>
      <c r="H356" s="23">
        <f>Universe!M97</f>
        <v/>
      </c>
      <c r="I356" s="23">
        <f>Universe!N97</f>
        <v/>
      </c>
      <c r="J356" s="23">
        <f>Universe!O97</f>
        <v/>
      </c>
      <c r="K356" s="23">
        <f>Universe!P97</f>
        <v/>
      </c>
      <c r="L356" s="23">
        <f>Universe!Q97</f>
        <v/>
      </c>
      <c r="M356" s="23">
        <f>Universe!R97</f>
        <v/>
      </c>
      <c r="N356" s="5">
        <f>IF(ZScoring!AH97="",0,(ZScoring!AH97-$B$3)/$C$3)</f>
        <v/>
      </c>
      <c r="O356" s="5">
        <f>IF(ZScoring!AI97="",0,(ZScoring!AI97-$B$4)/$C$4)</f>
        <v/>
      </c>
      <c r="P356" s="5">
        <f>IF(ZScoring!AJ97="",0,(ZScoring!AJ97-$B$5)/$C$5)</f>
        <v/>
      </c>
      <c r="Q356" s="5">
        <f>IF(ZScoring!AK97="",0,(ZScoring!AK97-$B$6)/$C$6)</f>
        <v/>
      </c>
      <c r="R356" s="5">
        <f>IF(ZScoring!AL97="",0,(ZScoring!AL97-$B$7)/$C$7)</f>
        <v/>
      </c>
      <c r="S356" s="5">
        <f>IF(ZScoring!AM97="",0,(ZScoring!AM97-$B$8)/$C$8)</f>
        <v/>
      </c>
      <c r="T356" s="5">
        <f>IF(ZScoring!AN97="",0,(ZScoring!AN97-$B$9)/$C$9)</f>
        <v/>
      </c>
      <c r="U356" s="5">
        <f>IF(ZScoring!AO97="",0,(ZScoring!AO97-$B$10)/$C$10)</f>
        <v/>
      </c>
      <c r="V356" s="5">
        <f>IF(ZScoring!AP97="",0,(ZScoring!AP97-$B$11)/$C$11)</f>
        <v/>
      </c>
      <c r="W356" s="5">
        <f>IF(ZScoring!AQ97="",0,(ZScoring!AQ97-$B$12)/$C$12)</f>
        <v/>
      </c>
      <c r="X356" s="5">
        <f>Universe!C97</f>
        <v/>
      </c>
    </row>
    <row r="357">
      <c r="A357" s="22">
        <f>Universe!G98</f>
        <v/>
      </c>
      <c r="B357" s="2" t="n">
        <v>1</v>
      </c>
      <c r="C357" s="23">
        <f>Universe!H98</f>
        <v/>
      </c>
      <c r="D357" s="23">
        <f>Universe!I98</f>
        <v/>
      </c>
      <c r="E357" s="23">
        <f>Universe!J98</f>
        <v/>
      </c>
      <c r="F357" s="23">
        <f>Universe!K98</f>
        <v/>
      </c>
      <c r="G357" s="23">
        <f>Universe!L98</f>
        <v/>
      </c>
      <c r="H357" s="23">
        <f>Universe!M98</f>
        <v/>
      </c>
      <c r="I357" s="23">
        <f>Universe!N98</f>
        <v/>
      </c>
      <c r="J357" s="23">
        <f>Universe!O98</f>
        <v/>
      </c>
      <c r="K357" s="23">
        <f>Universe!P98</f>
        <v/>
      </c>
      <c r="L357" s="23">
        <f>Universe!Q98</f>
        <v/>
      </c>
      <c r="M357" s="23">
        <f>Universe!R98</f>
        <v/>
      </c>
      <c r="N357" s="5">
        <f>IF(ZScoring!AH98="",0,(ZScoring!AH98-$B$3)/$C$3)</f>
        <v/>
      </c>
      <c r="O357" s="5">
        <f>IF(ZScoring!AI98="",0,(ZScoring!AI98-$B$4)/$C$4)</f>
        <v/>
      </c>
      <c r="P357" s="5">
        <f>IF(ZScoring!AJ98="",0,(ZScoring!AJ98-$B$5)/$C$5)</f>
        <v/>
      </c>
      <c r="Q357" s="5">
        <f>IF(ZScoring!AK98="",0,(ZScoring!AK98-$B$6)/$C$6)</f>
        <v/>
      </c>
      <c r="R357" s="5">
        <f>IF(ZScoring!AL98="",0,(ZScoring!AL98-$B$7)/$C$7)</f>
        <v/>
      </c>
      <c r="S357" s="5">
        <f>IF(ZScoring!AM98="",0,(ZScoring!AM98-$B$8)/$C$8)</f>
        <v/>
      </c>
      <c r="T357" s="5">
        <f>IF(ZScoring!AN98="",0,(ZScoring!AN98-$B$9)/$C$9)</f>
        <v/>
      </c>
      <c r="U357" s="5">
        <f>IF(ZScoring!AO98="",0,(ZScoring!AO98-$B$10)/$C$10)</f>
        <v/>
      </c>
      <c r="V357" s="5">
        <f>IF(ZScoring!AP98="",0,(ZScoring!AP98-$B$11)/$C$11)</f>
        <v/>
      </c>
      <c r="W357" s="5">
        <f>IF(ZScoring!AQ98="",0,(ZScoring!AQ98-$B$12)/$C$12)</f>
        <v/>
      </c>
      <c r="X357" s="5">
        <f>Universe!C98</f>
        <v/>
      </c>
    </row>
    <row r="358">
      <c r="A358" s="22">
        <f>Universe!G99</f>
        <v/>
      </c>
      <c r="B358" s="2" t="n">
        <v>1</v>
      </c>
      <c r="C358" s="23">
        <f>Universe!H99</f>
        <v/>
      </c>
      <c r="D358" s="23">
        <f>Universe!I99</f>
        <v/>
      </c>
      <c r="E358" s="23">
        <f>Universe!J99</f>
        <v/>
      </c>
      <c r="F358" s="23">
        <f>Universe!K99</f>
        <v/>
      </c>
      <c r="G358" s="23">
        <f>Universe!L99</f>
        <v/>
      </c>
      <c r="H358" s="23">
        <f>Universe!M99</f>
        <v/>
      </c>
      <c r="I358" s="23">
        <f>Universe!N99</f>
        <v/>
      </c>
      <c r="J358" s="23">
        <f>Universe!O99</f>
        <v/>
      </c>
      <c r="K358" s="23">
        <f>Universe!P99</f>
        <v/>
      </c>
      <c r="L358" s="23">
        <f>Universe!Q99</f>
        <v/>
      </c>
      <c r="M358" s="23">
        <f>Universe!R99</f>
        <v/>
      </c>
      <c r="N358" s="5">
        <f>IF(ZScoring!AH99="",0,(ZScoring!AH99-$B$3)/$C$3)</f>
        <v/>
      </c>
      <c r="O358" s="5">
        <f>IF(ZScoring!AI99="",0,(ZScoring!AI99-$B$4)/$C$4)</f>
        <v/>
      </c>
      <c r="P358" s="5">
        <f>IF(ZScoring!AJ99="",0,(ZScoring!AJ99-$B$5)/$C$5)</f>
        <v/>
      </c>
      <c r="Q358" s="5">
        <f>IF(ZScoring!AK99="",0,(ZScoring!AK99-$B$6)/$C$6)</f>
        <v/>
      </c>
      <c r="R358" s="5">
        <f>IF(ZScoring!AL99="",0,(ZScoring!AL99-$B$7)/$C$7)</f>
        <v/>
      </c>
      <c r="S358" s="5">
        <f>IF(ZScoring!AM99="",0,(ZScoring!AM99-$B$8)/$C$8)</f>
        <v/>
      </c>
      <c r="T358" s="5">
        <f>IF(ZScoring!AN99="",0,(ZScoring!AN99-$B$9)/$C$9)</f>
        <v/>
      </c>
      <c r="U358" s="5">
        <f>IF(ZScoring!AO99="",0,(ZScoring!AO99-$B$10)/$C$10)</f>
        <v/>
      </c>
      <c r="V358" s="5">
        <f>IF(ZScoring!AP99="",0,(ZScoring!AP99-$B$11)/$C$11)</f>
        <v/>
      </c>
      <c r="W358" s="5">
        <f>IF(ZScoring!AQ99="",0,(ZScoring!AQ99-$B$12)/$C$12)</f>
        <v/>
      </c>
      <c r="X358" s="5">
        <f>Universe!C99</f>
        <v/>
      </c>
    </row>
    <row r="359">
      <c r="A359" s="22">
        <f>Universe!G100</f>
        <v/>
      </c>
      <c r="B359" s="2" t="n">
        <v>1</v>
      </c>
      <c r="C359" s="23">
        <f>Universe!H100</f>
        <v/>
      </c>
      <c r="D359" s="23">
        <f>Universe!I100</f>
        <v/>
      </c>
      <c r="E359" s="23">
        <f>Universe!J100</f>
        <v/>
      </c>
      <c r="F359" s="23">
        <f>Universe!K100</f>
        <v/>
      </c>
      <c r="G359" s="23">
        <f>Universe!L100</f>
        <v/>
      </c>
      <c r="H359" s="23">
        <f>Universe!M100</f>
        <v/>
      </c>
      <c r="I359" s="23">
        <f>Universe!N100</f>
        <v/>
      </c>
      <c r="J359" s="23">
        <f>Universe!O100</f>
        <v/>
      </c>
      <c r="K359" s="23">
        <f>Universe!P100</f>
        <v/>
      </c>
      <c r="L359" s="23">
        <f>Universe!Q100</f>
        <v/>
      </c>
      <c r="M359" s="23">
        <f>Universe!R100</f>
        <v/>
      </c>
      <c r="N359" s="5">
        <f>IF(ZScoring!AH100="",0,(ZScoring!AH100-$B$3)/$C$3)</f>
        <v/>
      </c>
      <c r="O359" s="5">
        <f>IF(ZScoring!AI100="",0,(ZScoring!AI100-$B$4)/$C$4)</f>
        <v/>
      </c>
      <c r="P359" s="5">
        <f>IF(ZScoring!AJ100="",0,(ZScoring!AJ100-$B$5)/$C$5)</f>
        <v/>
      </c>
      <c r="Q359" s="5">
        <f>IF(ZScoring!AK100="",0,(ZScoring!AK100-$B$6)/$C$6)</f>
        <v/>
      </c>
      <c r="R359" s="5">
        <f>IF(ZScoring!AL100="",0,(ZScoring!AL100-$B$7)/$C$7)</f>
        <v/>
      </c>
      <c r="S359" s="5">
        <f>IF(ZScoring!AM100="",0,(ZScoring!AM100-$B$8)/$C$8)</f>
        <v/>
      </c>
      <c r="T359" s="5">
        <f>IF(ZScoring!AN100="",0,(ZScoring!AN100-$B$9)/$C$9)</f>
        <v/>
      </c>
      <c r="U359" s="5">
        <f>IF(ZScoring!AO100="",0,(ZScoring!AO100-$B$10)/$C$10)</f>
        <v/>
      </c>
      <c r="V359" s="5">
        <f>IF(ZScoring!AP100="",0,(ZScoring!AP100-$B$11)/$C$11)</f>
        <v/>
      </c>
      <c r="W359" s="5">
        <f>IF(ZScoring!AQ100="",0,(ZScoring!AQ100-$B$12)/$C$12)</f>
        <v/>
      </c>
      <c r="X359" s="5">
        <f>Universe!C100</f>
        <v/>
      </c>
    </row>
    <row r="360">
      <c r="A360" s="22">
        <f>Universe!G101</f>
        <v/>
      </c>
      <c r="B360" s="2" t="n">
        <v>1</v>
      </c>
      <c r="C360" s="23">
        <f>Universe!H101</f>
        <v/>
      </c>
      <c r="D360" s="23">
        <f>Universe!I101</f>
        <v/>
      </c>
      <c r="E360" s="23">
        <f>Universe!J101</f>
        <v/>
      </c>
      <c r="F360" s="23">
        <f>Universe!K101</f>
        <v/>
      </c>
      <c r="G360" s="23">
        <f>Universe!L101</f>
        <v/>
      </c>
      <c r="H360" s="23">
        <f>Universe!M101</f>
        <v/>
      </c>
      <c r="I360" s="23">
        <f>Universe!N101</f>
        <v/>
      </c>
      <c r="J360" s="23">
        <f>Universe!O101</f>
        <v/>
      </c>
      <c r="K360" s="23">
        <f>Universe!P101</f>
        <v/>
      </c>
      <c r="L360" s="23">
        <f>Universe!Q101</f>
        <v/>
      </c>
      <c r="M360" s="23">
        <f>Universe!R101</f>
        <v/>
      </c>
      <c r="N360" s="5">
        <f>IF(ZScoring!AH101="",0,(ZScoring!AH101-$B$3)/$C$3)</f>
        <v/>
      </c>
      <c r="O360" s="5">
        <f>IF(ZScoring!AI101="",0,(ZScoring!AI101-$B$4)/$C$4)</f>
        <v/>
      </c>
      <c r="P360" s="5">
        <f>IF(ZScoring!AJ101="",0,(ZScoring!AJ101-$B$5)/$C$5)</f>
        <v/>
      </c>
      <c r="Q360" s="5">
        <f>IF(ZScoring!AK101="",0,(ZScoring!AK101-$B$6)/$C$6)</f>
        <v/>
      </c>
      <c r="R360" s="5">
        <f>IF(ZScoring!AL101="",0,(ZScoring!AL101-$B$7)/$C$7)</f>
        <v/>
      </c>
      <c r="S360" s="5">
        <f>IF(ZScoring!AM101="",0,(ZScoring!AM101-$B$8)/$C$8)</f>
        <v/>
      </c>
      <c r="T360" s="5">
        <f>IF(ZScoring!AN101="",0,(ZScoring!AN101-$B$9)/$C$9)</f>
        <v/>
      </c>
      <c r="U360" s="5">
        <f>IF(ZScoring!AO101="",0,(ZScoring!AO101-$B$10)/$C$10)</f>
        <v/>
      </c>
      <c r="V360" s="5">
        <f>IF(ZScoring!AP101="",0,(ZScoring!AP101-$B$11)/$C$11)</f>
        <v/>
      </c>
      <c r="W360" s="5">
        <f>IF(ZScoring!AQ101="",0,(ZScoring!AQ101-$B$12)/$C$12)</f>
        <v/>
      </c>
      <c r="X360" s="5">
        <f>Universe!C101</f>
        <v/>
      </c>
    </row>
    <row r="361">
      <c r="A361" s="22">
        <f>Universe!G102</f>
        <v/>
      </c>
      <c r="B361" s="2" t="n">
        <v>1</v>
      </c>
      <c r="C361" s="23">
        <f>Universe!H102</f>
        <v/>
      </c>
      <c r="D361" s="23">
        <f>Universe!I102</f>
        <v/>
      </c>
      <c r="E361" s="23">
        <f>Universe!J102</f>
        <v/>
      </c>
      <c r="F361" s="23">
        <f>Universe!K102</f>
        <v/>
      </c>
      <c r="G361" s="23">
        <f>Universe!L102</f>
        <v/>
      </c>
      <c r="H361" s="23">
        <f>Universe!M102</f>
        <v/>
      </c>
      <c r="I361" s="23">
        <f>Universe!N102</f>
        <v/>
      </c>
      <c r="J361" s="23">
        <f>Universe!O102</f>
        <v/>
      </c>
      <c r="K361" s="23">
        <f>Universe!P102</f>
        <v/>
      </c>
      <c r="L361" s="23">
        <f>Universe!Q102</f>
        <v/>
      </c>
      <c r="M361" s="23">
        <f>Universe!R102</f>
        <v/>
      </c>
      <c r="N361" s="5">
        <f>IF(ZScoring!AH102="",0,(ZScoring!AH102-$B$3)/$C$3)</f>
        <v/>
      </c>
      <c r="O361" s="5">
        <f>IF(ZScoring!AI102="",0,(ZScoring!AI102-$B$4)/$C$4)</f>
        <v/>
      </c>
      <c r="P361" s="5">
        <f>IF(ZScoring!AJ102="",0,(ZScoring!AJ102-$B$5)/$C$5)</f>
        <v/>
      </c>
      <c r="Q361" s="5">
        <f>IF(ZScoring!AK102="",0,(ZScoring!AK102-$B$6)/$C$6)</f>
        <v/>
      </c>
      <c r="R361" s="5">
        <f>IF(ZScoring!AL102="",0,(ZScoring!AL102-$B$7)/$C$7)</f>
        <v/>
      </c>
      <c r="S361" s="5">
        <f>IF(ZScoring!AM102="",0,(ZScoring!AM102-$B$8)/$C$8)</f>
        <v/>
      </c>
      <c r="T361" s="5">
        <f>IF(ZScoring!AN102="",0,(ZScoring!AN102-$B$9)/$C$9)</f>
        <v/>
      </c>
      <c r="U361" s="5">
        <f>IF(ZScoring!AO102="",0,(ZScoring!AO102-$B$10)/$C$10)</f>
        <v/>
      </c>
      <c r="V361" s="5">
        <f>IF(ZScoring!AP102="",0,(ZScoring!AP102-$B$11)/$C$11)</f>
        <v/>
      </c>
      <c r="W361" s="5">
        <f>IF(ZScoring!AQ102="",0,(ZScoring!AQ102-$B$12)/$C$12)</f>
        <v/>
      </c>
      <c r="X361" s="5">
        <f>Universe!C102</f>
        <v/>
      </c>
    </row>
    <row r="362">
      <c r="A362" s="22">
        <f>Universe!G103</f>
        <v/>
      </c>
      <c r="B362" s="2" t="n">
        <v>1</v>
      </c>
      <c r="C362" s="23">
        <f>Universe!H103</f>
        <v/>
      </c>
      <c r="D362" s="23">
        <f>Universe!I103</f>
        <v/>
      </c>
      <c r="E362" s="23">
        <f>Universe!J103</f>
        <v/>
      </c>
      <c r="F362" s="23">
        <f>Universe!K103</f>
        <v/>
      </c>
      <c r="G362" s="23">
        <f>Universe!L103</f>
        <v/>
      </c>
      <c r="H362" s="23">
        <f>Universe!M103</f>
        <v/>
      </c>
      <c r="I362" s="23">
        <f>Universe!N103</f>
        <v/>
      </c>
      <c r="J362" s="23">
        <f>Universe!O103</f>
        <v/>
      </c>
      <c r="K362" s="23">
        <f>Universe!P103</f>
        <v/>
      </c>
      <c r="L362" s="23">
        <f>Universe!Q103</f>
        <v/>
      </c>
      <c r="M362" s="23">
        <f>Universe!R103</f>
        <v/>
      </c>
      <c r="N362" s="5">
        <f>IF(ZScoring!AH103="",0,(ZScoring!AH103-$B$3)/$C$3)</f>
        <v/>
      </c>
      <c r="O362" s="5">
        <f>IF(ZScoring!AI103="",0,(ZScoring!AI103-$B$4)/$C$4)</f>
        <v/>
      </c>
      <c r="P362" s="5">
        <f>IF(ZScoring!AJ103="",0,(ZScoring!AJ103-$B$5)/$C$5)</f>
        <v/>
      </c>
      <c r="Q362" s="5">
        <f>IF(ZScoring!AK103="",0,(ZScoring!AK103-$B$6)/$C$6)</f>
        <v/>
      </c>
      <c r="R362" s="5">
        <f>IF(ZScoring!AL103="",0,(ZScoring!AL103-$B$7)/$C$7)</f>
        <v/>
      </c>
      <c r="S362" s="5">
        <f>IF(ZScoring!AM103="",0,(ZScoring!AM103-$B$8)/$C$8)</f>
        <v/>
      </c>
      <c r="T362" s="5">
        <f>IF(ZScoring!AN103="",0,(ZScoring!AN103-$B$9)/$C$9)</f>
        <v/>
      </c>
      <c r="U362" s="5">
        <f>IF(ZScoring!AO103="",0,(ZScoring!AO103-$B$10)/$C$10)</f>
        <v/>
      </c>
      <c r="V362" s="5">
        <f>IF(ZScoring!AP103="",0,(ZScoring!AP103-$B$11)/$C$11)</f>
        <v/>
      </c>
      <c r="W362" s="5">
        <f>IF(ZScoring!AQ103="",0,(ZScoring!AQ103-$B$12)/$C$12)</f>
        <v/>
      </c>
      <c r="X362" s="5">
        <f>Universe!C103</f>
        <v/>
      </c>
    </row>
    <row r="363">
      <c r="A363" s="22">
        <f>Universe!G104</f>
        <v/>
      </c>
      <c r="B363" s="2" t="n">
        <v>1</v>
      </c>
      <c r="C363" s="23">
        <f>Universe!H104</f>
        <v/>
      </c>
      <c r="D363" s="23">
        <f>Universe!I104</f>
        <v/>
      </c>
      <c r="E363" s="23">
        <f>Universe!J104</f>
        <v/>
      </c>
      <c r="F363" s="23">
        <f>Universe!K104</f>
        <v/>
      </c>
      <c r="G363" s="23">
        <f>Universe!L104</f>
        <v/>
      </c>
      <c r="H363" s="23">
        <f>Universe!M104</f>
        <v/>
      </c>
      <c r="I363" s="23">
        <f>Universe!N104</f>
        <v/>
      </c>
      <c r="J363" s="23">
        <f>Universe!O104</f>
        <v/>
      </c>
      <c r="K363" s="23">
        <f>Universe!P104</f>
        <v/>
      </c>
      <c r="L363" s="23">
        <f>Universe!Q104</f>
        <v/>
      </c>
      <c r="M363" s="23">
        <f>Universe!R104</f>
        <v/>
      </c>
      <c r="N363" s="5">
        <f>IF(ZScoring!AH104="",0,(ZScoring!AH104-$B$3)/$C$3)</f>
        <v/>
      </c>
      <c r="O363" s="5">
        <f>IF(ZScoring!AI104="",0,(ZScoring!AI104-$B$4)/$C$4)</f>
        <v/>
      </c>
      <c r="P363" s="5">
        <f>IF(ZScoring!AJ104="",0,(ZScoring!AJ104-$B$5)/$C$5)</f>
        <v/>
      </c>
      <c r="Q363" s="5">
        <f>IF(ZScoring!AK104="",0,(ZScoring!AK104-$B$6)/$C$6)</f>
        <v/>
      </c>
      <c r="R363" s="5">
        <f>IF(ZScoring!AL104="",0,(ZScoring!AL104-$B$7)/$C$7)</f>
        <v/>
      </c>
      <c r="S363" s="5">
        <f>IF(ZScoring!AM104="",0,(ZScoring!AM104-$B$8)/$C$8)</f>
        <v/>
      </c>
      <c r="T363" s="5">
        <f>IF(ZScoring!AN104="",0,(ZScoring!AN104-$B$9)/$C$9)</f>
        <v/>
      </c>
      <c r="U363" s="5">
        <f>IF(ZScoring!AO104="",0,(ZScoring!AO104-$B$10)/$C$10)</f>
        <v/>
      </c>
      <c r="V363" s="5">
        <f>IF(ZScoring!AP104="",0,(ZScoring!AP104-$B$11)/$C$11)</f>
        <v/>
      </c>
      <c r="W363" s="5">
        <f>IF(ZScoring!AQ104="",0,(ZScoring!AQ104-$B$12)/$C$12)</f>
        <v/>
      </c>
      <c r="X363" s="5">
        <f>Universe!C104</f>
        <v/>
      </c>
    </row>
    <row r="364">
      <c r="A364" s="22">
        <f>Universe!G105</f>
        <v/>
      </c>
      <c r="B364" s="2" t="n">
        <v>1</v>
      </c>
      <c r="C364" s="23">
        <f>Universe!H105</f>
        <v/>
      </c>
      <c r="D364" s="23">
        <f>Universe!I105</f>
        <v/>
      </c>
      <c r="E364" s="23">
        <f>Universe!J105</f>
        <v/>
      </c>
      <c r="F364" s="23">
        <f>Universe!K105</f>
        <v/>
      </c>
      <c r="G364" s="23">
        <f>Universe!L105</f>
        <v/>
      </c>
      <c r="H364" s="23">
        <f>Universe!M105</f>
        <v/>
      </c>
      <c r="I364" s="23">
        <f>Universe!N105</f>
        <v/>
      </c>
      <c r="J364" s="23">
        <f>Universe!O105</f>
        <v/>
      </c>
      <c r="K364" s="23">
        <f>Universe!P105</f>
        <v/>
      </c>
      <c r="L364" s="23">
        <f>Universe!Q105</f>
        <v/>
      </c>
      <c r="M364" s="23">
        <f>Universe!R105</f>
        <v/>
      </c>
      <c r="N364" s="5">
        <f>IF(ZScoring!AH105="",0,(ZScoring!AH105-$B$3)/$C$3)</f>
        <v/>
      </c>
      <c r="O364" s="5">
        <f>IF(ZScoring!AI105="",0,(ZScoring!AI105-$B$4)/$C$4)</f>
        <v/>
      </c>
      <c r="P364" s="5">
        <f>IF(ZScoring!AJ105="",0,(ZScoring!AJ105-$B$5)/$C$5)</f>
        <v/>
      </c>
      <c r="Q364" s="5">
        <f>IF(ZScoring!AK105="",0,(ZScoring!AK105-$B$6)/$C$6)</f>
        <v/>
      </c>
      <c r="R364" s="5">
        <f>IF(ZScoring!AL105="",0,(ZScoring!AL105-$B$7)/$C$7)</f>
        <v/>
      </c>
      <c r="S364" s="5">
        <f>IF(ZScoring!AM105="",0,(ZScoring!AM105-$B$8)/$C$8)</f>
        <v/>
      </c>
      <c r="T364" s="5">
        <f>IF(ZScoring!AN105="",0,(ZScoring!AN105-$B$9)/$C$9)</f>
        <v/>
      </c>
      <c r="U364" s="5">
        <f>IF(ZScoring!AO105="",0,(ZScoring!AO105-$B$10)/$C$10)</f>
        <v/>
      </c>
      <c r="V364" s="5">
        <f>IF(ZScoring!AP105="",0,(ZScoring!AP105-$B$11)/$C$11)</f>
        <v/>
      </c>
      <c r="W364" s="5">
        <f>IF(ZScoring!AQ105="",0,(ZScoring!AQ105-$B$12)/$C$12)</f>
        <v/>
      </c>
      <c r="X364" s="5">
        <f>Universe!C105</f>
        <v/>
      </c>
    </row>
    <row r="365">
      <c r="A365" s="22">
        <f>Universe!G106</f>
        <v/>
      </c>
      <c r="B365" s="2" t="n">
        <v>1</v>
      </c>
      <c r="C365" s="23">
        <f>Universe!H106</f>
        <v/>
      </c>
      <c r="D365" s="23">
        <f>Universe!I106</f>
        <v/>
      </c>
      <c r="E365" s="23">
        <f>Universe!J106</f>
        <v/>
      </c>
      <c r="F365" s="23">
        <f>Universe!K106</f>
        <v/>
      </c>
      <c r="G365" s="23">
        <f>Universe!L106</f>
        <v/>
      </c>
      <c r="H365" s="23">
        <f>Universe!M106</f>
        <v/>
      </c>
      <c r="I365" s="23">
        <f>Universe!N106</f>
        <v/>
      </c>
      <c r="J365" s="23">
        <f>Universe!O106</f>
        <v/>
      </c>
      <c r="K365" s="23">
        <f>Universe!P106</f>
        <v/>
      </c>
      <c r="L365" s="23">
        <f>Universe!Q106</f>
        <v/>
      </c>
      <c r="M365" s="23">
        <f>Universe!R106</f>
        <v/>
      </c>
      <c r="N365" s="5">
        <f>IF(ZScoring!AH106="",0,(ZScoring!AH106-$B$3)/$C$3)</f>
        <v/>
      </c>
      <c r="O365" s="5">
        <f>IF(ZScoring!AI106="",0,(ZScoring!AI106-$B$4)/$C$4)</f>
        <v/>
      </c>
      <c r="P365" s="5">
        <f>IF(ZScoring!AJ106="",0,(ZScoring!AJ106-$B$5)/$C$5)</f>
        <v/>
      </c>
      <c r="Q365" s="5">
        <f>IF(ZScoring!AK106="",0,(ZScoring!AK106-$B$6)/$C$6)</f>
        <v/>
      </c>
      <c r="R365" s="5">
        <f>IF(ZScoring!AL106="",0,(ZScoring!AL106-$B$7)/$C$7)</f>
        <v/>
      </c>
      <c r="S365" s="5">
        <f>IF(ZScoring!AM106="",0,(ZScoring!AM106-$B$8)/$C$8)</f>
        <v/>
      </c>
      <c r="T365" s="5">
        <f>IF(ZScoring!AN106="",0,(ZScoring!AN106-$B$9)/$C$9)</f>
        <v/>
      </c>
      <c r="U365" s="5">
        <f>IF(ZScoring!AO106="",0,(ZScoring!AO106-$B$10)/$C$10)</f>
        <v/>
      </c>
      <c r="V365" s="5">
        <f>IF(ZScoring!AP106="",0,(ZScoring!AP106-$B$11)/$C$11)</f>
        <v/>
      </c>
      <c r="W365" s="5">
        <f>IF(ZScoring!AQ106="",0,(ZScoring!AQ106-$B$12)/$C$12)</f>
        <v/>
      </c>
      <c r="X365" s="5">
        <f>Universe!C106</f>
        <v/>
      </c>
    </row>
    <row r="366">
      <c r="A366" s="22">
        <f>Universe!G107</f>
        <v/>
      </c>
      <c r="B366" s="2" t="n">
        <v>1</v>
      </c>
      <c r="C366" s="23">
        <f>Universe!H107</f>
        <v/>
      </c>
      <c r="D366" s="23">
        <f>Universe!I107</f>
        <v/>
      </c>
      <c r="E366" s="23">
        <f>Universe!J107</f>
        <v/>
      </c>
      <c r="F366" s="23">
        <f>Universe!K107</f>
        <v/>
      </c>
      <c r="G366" s="23">
        <f>Universe!L107</f>
        <v/>
      </c>
      <c r="H366" s="23">
        <f>Universe!M107</f>
        <v/>
      </c>
      <c r="I366" s="23">
        <f>Universe!N107</f>
        <v/>
      </c>
      <c r="J366" s="23">
        <f>Universe!O107</f>
        <v/>
      </c>
      <c r="K366" s="23">
        <f>Universe!P107</f>
        <v/>
      </c>
      <c r="L366" s="23">
        <f>Universe!Q107</f>
        <v/>
      </c>
      <c r="M366" s="23">
        <f>Universe!R107</f>
        <v/>
      </c>
      <c r="N366" s="5">
        <f>IF(ZScoring!AH107="",0,(ZScoring!AH107-$B$3)/$C$3)</f>
        <v/>
      </c>
      <c r="O366" s="5">
        <f>IF(ZScoring!AI107="",0,(ZScoring!AI107-$B$4)/$C$4)</f>
        <v/>
      </c>
      <c r="P366" s="5">
        <f>IF(ZScoring!AJ107="",0,(ZScoring!AJ107-$B$5)/$C$5)</f>
        <v/>
      </c>
      <c r="Q366" s="5">
        <f>IF(ZScoring!AK107="",0,(ZScoring!AK107-$B$6)/$C$6)</f>
        <v/>
      </c>
      <c r="R366" s="5">
        <f>IF(ZScoring!AL107="",0,(ZScoring!AL107-$B$7)/$C$7)</f>
        <v/>
      </c>
      <c r="S366" s="5">
        <f>IF(ZScoring!AM107="",0,(ZScoring!AM107-$B$8)/$C$8)</f>
        <v/>
      </c>
      <c r="T366" s="5">
        <f>IF(ZScoring!AN107="",0,(ZScoring!AN107-$B$9)/$C$9)</f>
        <v/>
      </c>
      <c r="U366" s="5">
        <f>IF(ZScoring!AO107="",0,(ZScoring!AO107-$B$10)/$C$10)</f>
        <v/>
      </c>
      <c r="V366" s="5">
        <f>IF(ZScoring!AP107="",0,(ZScoring!AP107-$B$11)/$C$11)</f>
        <v/>
      </c>
      <c r="W366" s="5">
        <f>IF(ZScoring!AQ107="",0,(ZScoring!AQ107-$B$12)/$C$12)</f>
        <v/>
      </c>
      <c r="X366" s="5">
        <f>Universe!C107</f>
        <v/>
      </c>
    </row>
    <row r="367">
      <c r="A367" s="22">
        <f>Universe!G108</f>
        <v/>
      </c>
      <c r="B367" s="2" t="n">
        <v>1</v>
      </c>
      <c r="C367" s="23">
        <f>Universe!H108</f>
        <v/>
      </c>
      <c r="D367" s="23">
        <f>Universe!I108</f>
        <v/>
      </c>
      <c r="E367" s="23">
        <f>Universe!J108</f>
        <v/>
      </c>
      <c r="F367" s="23">
        <f>Universe!K108</f>
        <v/>
      </c>
      <c r="G367" s="23">
        <f>Universe!L108</f>
        <v/>
      </c>
      <c r="H367" s="23">
        <f>Universe!M108</f>
        <v/>
      </c>
      <c r="I367" s="23">
        <f>Universe!N108</f>
        <v/>
      </c>
      <c r="J367" s="23">
        <f>Universe!O108</f>
        <v/>
      </c>
      <c r="K367" s="23">
        <f>Universe!P108</f>
        <v/>
      </c>
      <c r="L367" s="23">
        <f>Universe!Q108</f>
        <v/>
      </c>
      <c r="M367" s="23">
        <f>Universe!R108</f>
        <v/>
      </c>
      <c r="N367" s="5">
        <f>IF(ZScoring!AH108="",0,(ZScoring!AH108-$B$3)/$C$3)</f>
        <v/>
      </c>
      <c r="O367" s="5">
        <f>IF(ZScoring!AI108="",0,(ZScoring!AI108-$B$4)/$C$4)</f>
        <v/>
      </c>
      <c r="P367" s="5">
        <f>IF(ZScoring!AJ108="",0,(ZScoring!AJ108-$B$5)/$C$5)</f>
        <v/>
      </c>
      <c r="Q367" s="5">
        <f>IF(ZScoring!AK108="",0,(ZScoring!AK108-$B$6)/$C$6)</f>
        <v/>
      </c>
      <c r="R367" s="5">
        <f>IF(ZScoring!AL108="",0,(ZScoring!AL108-$B$7)/$C$7)</f>
        <v/>
      </c>
      <c r="S367" s="5">
        <f>IF(ZScoring!AM108="",0,(ZScoring!AM108-$B$8)/$C$8)</f>
        <v/>
      </c>
      <c r="T367" s="5">
        <f>IF(ZScoring!AN108="",0,(ZScoring!AN108-$B$9)/$C$9)</f>
        <v/>
      </c>
      <c r="U367" s="5">
        <f>IF(ZScoring!AO108="",0,(ZScoring!AO108-$B$10)/$C$10)</f>
        <v/>
      </c>
      <c r="V367" s="5">
        <f>IF(ZScoring!AP108="",0,(ZScoring!AP108-$B$11)/$C$11)</f>
        <v/>
      </c>
      <c r="W367" s="5">
        <f>IF(ZScoring!AQ108="",0,(ZScoring!AQ108-$B$12)/$C$12)</f>
        <v/>
      </c>
      <c r="X367" s="5">
        <f>Universe!C108</f>
        <v/>
      </c>
    </row>
    <row r="368">
      <c r="A368" s="22">
        <f>Universe!G109</f>
        <v/>
      </c>
      <c r="B368" s="2" t="n">
        <v>1</v>
      </c>
      <c r="C368" s="23">
        <f>Universe!H109</f>
        <v/>
      </c>
      <c r="D368" s="23">
        <f>Universe!I109</f>
        <v/>
      </c>
      <c r="E368" s="23">
        <f>Universe!J109</f>
        <v/>
      </c>
      <c r="F368" s="23">
        <f>Universe!K109</f>
        <v/>
      </c>
      <c r="G368" s="23">
        <f>Universe!L109</f>
        <v/>
      </c>
      <c r="H368" s="23">
        <f>Universe!M109</f>
        <v/>
      </c>
      <c r="I368" s="23">
        <f>Universe!N109</f>
        <v/>
      </c>
      <c r="J368" s="23">
        <f>Universe!O109</f>
        <v/>
      </c>
      <c r="K368" s="23">
        <f>Universe!P109</f>
        <v/>
      </c>
      <c r="L368" s="23">
        <f>Universe!Q109</f>
        <v/>
      </c>
      <c r="M368" s="23">
        <f>Universe!R109</f>
        <v/>
      </c>
      <c r="N368" s="5">
        <f>IF(ZScoring!AH109="",0,(ZScoring!AH109-$B$3)/$C$3)</f>
        <v/>
      </c>
      <c r="O368" s="5">
        <f>IF(ZScoring!AI109="",0,(ZScoring!AI109-$B$4)/$C$4)</f>
        <v/>
      </c>
      <c r="P368" s="5">
        <f>IF(ZScoring!AJ109="",0,(ZScoring!AJ109-$B$5)/$C$5)</f>
        <v/>
      </c>
      <c r="Q368" s="5">
        <f>IF(ZScoring!AK109="",0,(ZScoring!AK109-$B$6)/$C$6)</f>
        <v/>
      </c>
      <c r="R368" s="5">
        <f>IF(ZScoring!AL109="",0,(ZScoring!AL109-$B$7)/$C$7)</f>
        <v/>
      </c>
      <c r="S368" s="5">
        <f>IF(ZScoring!AM109="",0,(ZScoring!AM109-$B$8)/$C$8)</f>
        <v/>
      </c>
      <c r="T368" s="5">
        <f>IF(ZScoring!AN109="",0,(ZScoring!AN109-$B$9)/$C$9)</f>
        <v/>
      </c>
      <c r="U368" s="5">
        <f>IF(ZScoring!AO109="",0,(ZScoring!AO109-$B$10)/$C$10)</f>
        <v/>
      </c>
      <c r="V368" s="5">
        <f>IF(ZScoring!AP109="",0,(ZScoring!AP109-$B$11)/$C$11)</f>
        <v/>
      </c>
      <c r="W368" s="5">
        <f>IF(ZScoring!AQ109="",0,(ZScoring!AQ109-$B$12)/$C$12)</f>
        <v/>
      </c>
      <c r="X368" s="5">
        <f>Universe!C109</f>
        <v/>
      </c>
    </row>
    <row r="369">
      <c r="A369" s="22">
        <f>Universe!G110</f>
        <v/>
      </c>
      <c r="B369" s="2" t="n">
        <v>1</v>
      </c>
      <c r="C369" s="23">
        <f>Universe!H110</f>
        <v/>
      </c>
      <c r="D369" s="23">
        <f>Universe!I110</f>
        <v/>
      </c>
      <c r="E369" s="23">
        <f>Universe!J110</f>
        <v/>
      </c>
      <c r="F369" s="23">
        <f>Universe!K110</f>
        <v/>
      </c>
      <c r="G369" s="23">
        <f>Universe!L110</f>
        <v/>
      </c>
      <c r="H369" s="23">
        <f>Universe!M110</f>
        <v/>
      </c>
      <c r="I369" s="23">
        <f>Universe!N110</f>
        <v/>
      </c>
      <c r="J369" s="23">
        <f>Universe!O110</f>
        <v/>
      </c>
      <c r="K369" s="23">
        <f>Universe!P110</f>
        <v/>
      </c>
      <c r="L369" s="23">
        <f>Universe!Q110</f>
        <v/>
      </c>
      <c r="M369" s="23">
        <f>Universe!R110</f>
        <v/>
      </c>
      <c r="N369" s="5">
        <f>IF(ZScoring!AH110="",0,(ZScoring!AH110-$B$3)/$C$3)</f>
        <v/>
      </c>
      <c r="O369" s="5">
        <f>IF(ZScoring!AI110="",0,(ZScoring!AI110-$B$4)/$C$4)</f>
        <v/>
      </c>
      <c r="P369" s="5">
        <f>IF(ZScoring!AJ110="",0,(ZScoring!AJ110-$B$5)/$C$5)</f>
        <v/>
      </c>
      <c r="Q369" s="5">
        <f>IF(ZScoring!AK110="",0,(ZScoring!AK110-$B$6)/$C$6)</f>
        <v/>
      </c>
      <c r="R369" s="5">
        <f>IF(ZScoring!AL110="",0,(ZScoring!AL110-$B$7)/$C$7)</f>
        <v/>
      </c>
      <c r="S369" s="5">
        <f>IF(ZScoring!AM110="",0,(ZScoring!AM110-$B$8)/$C$8)</f>
        <v/>
      </c>
      <c r="T369" s="5">
        <f>IF(ZScoring!AN110="",0,(ZScoring!AN110-$B$9)/$C$9)</f>
        <v/>
      </c>
      <c r="U369" s="5">
        <f>IF(ZScoring!AO110="",0,(ZScoring!AO110-$B$10)/$C$10)</f>
        <v/>
      </c>
      <c r="V369" s="5">
        <f>IF(ZScoring!AP110="",0,(ZScoring!AP110-$B$11)/$C$11)</f>
        <v/>
      </c>
      <c r="W369" s="5">
        <f>IF(ZScoring!AQ110="",0,(ZScoring!AQ110-$B$12)/$C$12)</f>
        <v/>
      </c>
      <c r="X369" s="5">
        <f>Universe!C110</f>
        <v/>
      </c>
    </row>
    <row r="370">
      <c r="A370" s="22">
        <f>Universe!G111</f>
        <v/>
      </c>
      <c r="B370" s="2" t="n">
        <v>1</v>
      </c>
      <c r="C370" s="23">
        <f>Universe!H111</f>
        <v/>
      </c>
      <c r="D370" s="23">
        <f>Universe!I111</f>
        <v/>
      </c>
      <c r="E370" s="23">
        <f>Universe!J111</f>
        <v/>
      </c>
      <c r="F370" s="23">
        <f>Universe!K111</f>
        <v/>
      </c>
      <c r="G370" s="23">
        <f>Universe!L111</f>
        <v/>
      </c>
      <c r="H370" s="23">
        <f>Universe!M111</f>
        <v/>
      </c>
      <c r="I370" s="23">
        <f>Universe!N111</f>
        <v/>
      </c>
      <c r="J370" s="23">
        <f>Universe!O111</f>
        <v/>
      </c>
      <c r="K370" s="23">
        <f>Universe!P111</f>
        <v/>
      </c>
      <c r="L370" s="23">
        <f>Universe!Q111</f>
        <v/>
      </c>
      <c r="M370" s="23">
        <f>Universe!R111</f>
        <v/>
      </c>
      <c r="N370" s="5">
        <f>IF(ZScoring!AH111="",0,(ZScoring!AH111-$B$3)/$C$3)</f>
        <v/>
      </c>
      <c r="O370" s="5">
        <f>IF(ZScoring!AI111="",0,(ZScoring!AI111-$B$4)/$C$4)</f>
        <v/>
      </c>
      <c r="P370" s="5">
        <f>IF(ZScoring!AJ111="",0,(ZScoring!AJ111-$B$5)/$C$5)</f>
        <v/>
      </c>
      <c r="Q370" s="5">
        <f>IF(ZScoring!AK111="",0,(ZScoring!AK111-$B$6)/$C$6)</f>
        <v/>
      </c>
      <c r="R370" s="5">
        <f>IF(ZScoring!AL111="",0,(ZScoring!AL111-$B$7)/$C$7)</f>
        <v/>
      </c>
      <c r="S370" s="5">
        <f>IF(ZScoring!AM111="",0,(ZScoring!AM111-$B$8)/$C$8)</f>
        <v/>
      </c>
      <c r="T370" s="5">
        <f>IF(ZScoring!AN111="",0,(ZScoring!AN111-$B$9)/$C$9)</f>
        <v/>
      </c>
      <c r="U370" s="5">
        <f>IF(ZScoring!AO111="",0,(ZScoring!AO111-$B$10)/$C$10)</f>
        <v/>
      </c>
      <c r="V370" s="5">
        <f>IF(ZScoring!AP111="",0,(ZScoring!AP111-$B$11)/$C$11)</f>
        <v/>
      </c>
      <c r="W370" s="5">
        <f>IF(ZScoring!AQ111="",0,(ZScoring!AQ111-$B$12)/$C$12)</f>
        <v/>
      </c>
      <c r="X370" s="5">
        <f>Universe!C111</f>
        <v/>
      </c>
    </row>
    <row r="371">
      <c r="A371" s="22">
        <f>Universe!G112</f>
        <v/>
      </c>
      <c r="B371" s="2" t="n">
        <v>1</v>
      </c>
      <c r="C371" s="23">
        <f>Universe!H112</f>
        <v/>
      </c>
      <c r="D371" s="23">
        <f>Universe!I112</f>
        <v/>
      </c>
      <c r="E371" s="23">
        <f>Universe!J112</f>
        <v/>
      </c>
      <c r="F371" s="23">
        <f>Universe!K112</f>
        <v/>
      </c>
      <c r="G371" s="23">
        <f>Universe!L112</f>
        <v/>
      </c>
      <c r="H371" s="23">
        <f>Universe!M112</f>
        <v/>
      </c>
      <c r="I371" s="23">
        <f>Universe!N112</f>
        <v/>
      </c>
      <c r="J371" s="23">
        <f>Universe!O112</f>
        <v/>
      </c>
      <c r="K371" s="23">
        <f>Universe!P112</f>
        <v/>
      </c>
      <c r="L371" s="23">
        <f>Universe!Q112</f>
        <v/>
      </c>
      <c r="M371" s="23">
        <f>Universe!R112</f>
        <v/>
      </c>
      <c r="N371" s="5">
        <f>IF(ZScoring!AH112="",0,(ZScoring!AH112-$B$3)/$C$3)</f>
        <v/>
      </c>
      <c r="O371" s="5">
        <f>IF(ZScoring!AI112="",0,(ZScoring!AI112-$B$4)/$C$4)</f>
        <v/>
      </c>
      <c r="P371" s="5">
        <f>IF(ZScoring!AJ112="",0,(ZScoring!AJ112-$B$5)/$C$5)</f>
        <v/>
      </c>
      <c r="Q371" s="5">
        <f>IF(ZScoring!AK112="",0,(ZScoring!AK112-$B$6)/$C$6)</f>
        <v/>
      </c>
      <c r="R371" s="5">
        <f>IF(ZScoring!AL112="",0,(ZScoring!AL112-$B$7)/$C$7)</f>
        <v/>
      </c>
      <c r="S371" s="5">
        <f>IF(ZScoring!AM112="",0,(ZScoring!AM112-$B$8)/$C$8)</f>
        <v/>
      </c>
      <c r="T371" s="5">
        <f>IF(ZScoring!AN112="",0,(ZScoring!AN112-$B$9)/$C$9)</f>
        <v/>
      </c>
      <c r="U371" s="5">
        <f>IF(ZScoring!AO112="",0,(ZScoring!AO112-$B$10)/$C$10)</f>
        <v/>
      </c>
      <c r="V371" s="5">
        <f>IF(ZScoring!AP112="",0,(ZScoring!AP112-$B$11)/$C$11)</f>
        <v/>
      </c>
      <c r="W371" s="5">
        <f>IF(ZScoring!AQ112="",0,(ZScoring!AQ112-$B$12)/$C$12)</f>
        <v/>
      </c>
      <c r="X371" s="5">
        <f>Universe!C112</f>
        <v/>
      </c>
    </row>
    <row r="372">
      <c r="A372" s="22">
        <f>Universe!G113</f>
        <v/>
      </c>
      <c r="B372" s="2" t="n">
        <v>1</v>
      </c>
      <c r="C372" s="23">
        <f>Universe!H113</f>
        <v/>
      </c>
      <c r="D372" s="23">
        <f>Universe!I113</f>
        <v/>
      </c>
      <c r="E372" s="23">
        <f>Universe!J113</f>
        <v/>
      </c>
      <c r="F372" s="23">
        <f>Universe!K113</f>
        <v/>
      </c>
      <c r="G372" s="23">
        <f>Universe!L113</f>
        <v/>
      </c>
      <c r="H372" s="23">
        <f>Universe!M113</f>
        <v/>
      </c>
      <c r="I372" s="23">
        <f>Universe!N113</f>
        <v/>
      </c>
      <c r="J372" s="23">
        <f>Universe!O113</f>
        <v/>
      </c>
      <c r="K372" s="23">
        <f>Universe!P113</f>
        <v/>
      </c>
      <c r="L372" s="23">
        <f>Universe!Q113</f>
        <v/>
      </c>
      <c r="M372" s="23">
        <f>Universe!R113</f>
        <v/>
      </c>
      <c r="N372" s="5">
        <f>IF(ZScoring!AH113="",0,(ZScoring!AH113-$B$3)/$C$3)</f>
        <v/>
      </c>
      <c r="O372" s="5">
        <f>IF(ZScoring!AI113="",0,(ZScoring!AI113-$B$4)/$C$4)</f>
        <v/>
      </c>
      <c r="P372" s="5">
        <f>IF(ZScoring!AJ113="",0,(ZScoring!AJ113-$B$5)/$C$5)</f>
        <v/>
      </c>
      <c r="Q372" s="5">
        <f>IF(ZScoring!AK113="",0,(ZScoring!AK113-$B$6)/$C$6)</f>
        <v/>
      </c>
      <c r="R372" s="5">
        <f>IF(ZScoring!AL113="",0,(ZScoring!AL113-$B$7)/$C$7)</f>
        <v/>
      </c>
      <c r="S372" s="5">
        <f>IF(ZScoring!AM113="",0,(ZScoring!AM113-$B$8)/$C$8)</f>
        <v/>
      </c>
      <c r="T372" s="5">
        <f>IF(ZScoring!AN113="",0,(ZScoring!AN113-$B$9)/$C$9)</f>
        <v/>
      </c>
      <c r="U372" s="5">
        <f>IF(ZScoring!AO113="",0,(ZScoring!AO113-$B$10)/$C$10)</f>
        <v/>
      </c>
      <c r="V372" s="5">
        <f>IF(ZScoring!AP113="",0,(ZScoring!AP113-$B$11)/$C$11)</f>
        <v/>
      </c>
      <c r="W372" s="5">
        <f>IF(ZScoring!AQ113="",0,(ZScoring!AQ113-$B$12)/$C$12)</f>
        <v/>
      </c>
      <c r="X372" s="5">
        <f>Universe!C113</f>
        <v/>
      </c>
    </row>
    <row r="373">
      <c r="A373" s="22">
        <f>Universe!G114</f>
        <v/>
      </c>
      <c r="B373" s="2" t="n">
        <v>1</v>
      </c>
      <c r="C373" s="23">
        <f>Universe!H114</f>
        <v/>
      </c>
      <c r="D373" s="23">
        <f>Universe!I114</f>
        <v/>
      </c>
      <c r="E373" s="23">
        <f>Universe!J114</f>
        <v/>
      </c>
      <c r="F373" s="23">
        <f>Universe!K114</f>
        <v/>
      </c>
      <c r="G373" s="23">
        <f>Universe!L114</f>
        <v/>
      </c>
      <c r="H373" s="23">
        <f>Universe!M114</f>
        <v/>
      </c>
      <c r="I373" s="23">
        <f>Universe!N114</f>
        <v/>
      </c>
      <c r="J373" s="23">
        <f>Universe!O114</f>
        <v/>
      </c>
      <c r="K373" s="23">
        <f>Universe!P114</f>
        <v/>
      </c>
      <c r="L373" s="23">
        <f>Universe!Q114</f>
        <v/>
      </c>
      <c r="M373" s="23">
        <f>Universe!R114</f>
        <v/>
      </c>
      <c r="N373" s="5">
        <f>IF(ZScoring!AH114="",0,(ZScoring!AH114-$B$3)/$C$3)</f>
        <v/>
      </c>
      <c r="O373" s="5">
        <f>IF(ZScoring!AI114="",0,(ZScoring!AI114-$B$4)/$C$4)</f>
        <v/>
      </c>
      <c r="P373" s="5">
        <f>IF(ZScoring!AJ114="",0,(ZScoring!AJ114-$B$5)/$C$5)</f>
        <v/>
      </c>
      <c r="Q373" s="5">
        <f>IF(ZScoring!AK114="",0,(ZScoring!AK114-$B$6)/$C$6)</f>
        <v/>
      </c>
      <c r="R373" s="5">
        <f>IF(ZScoring!AL114="",0,(ZScoring!AL114-$B$7)/$C$7)</f>
        <v/>
      </c>
      <c r="S373" s="5">
        <f>IF(ZScoring!AM114="",0,(ZScoring!AM114-$B$8)/$C$8)</f>
        <v/>
      </c>
      <c r="T373" s="5">
        <f>IF(ZScoring!AN114="",0,(ZScoring!AN114-$B$9)/$C$9)</f>
        <v/>
      </c>
      <c r="U373" s="5">
        <f>IF(ZScoring!AO114="",0,(ZScoring!AO114-$B$10)/$C$10)</f>
        <v/>
      </c>
      <c r="V373" s="5">
        <f>IF(ZScoring!AP114="",0,(ZScoring!AP114-$B$11)/$C$11)</f>
        <v/>
      </c>
      <c r="W373" s="5">
        <f>IF(ZScoring!AQ114="",0,(ZScoring!AQ114-$B$12)/$C$12)</f>
        <v/>
      </c>
      <c r="X373" s="5">
        <f>Universe!C114</f>
        <v/>
      </c>
    </row>
    <row r="374">
      <c r="A374" s="22">
        <f>Universe!G115</f>
        <v/>
      </c>
      <c r="B374" s="2" t="n">
        <v>1</v>
      </c>
      <c r="C374" s="23">
        <f>Universe!H115</f>
        <v/>
      </c>
      <c r="D374" s="23">
        <f>Universe!I115</f>
        <v/>
      </c>
      <c r="E374" s="23">
        <f>Universe!J115</f>
        <v/>
      </c>
      <c r="F374" s="23">
        <f>Universe!K115</f>
        <v/>
      </c>
      <c r="G374" s="23">
        <f>Universe!L115</f>
        <v/>
      </c>
      <c r="H374" s="23">
        <f>Universe!M115</f>
        <v/>
      </c>
      <c r="I374" s="23">
        <f>Universe!N115</f>
        <v/>
      </c>
      <c r="J374" s="23">
        <f>Universe!O115</f>
        <v/>
      </c>
      <c r="K374" s="23">
        <f>Universe!P115</f>
        <v/>
      </c>
      <c r="L374" s="23">
        <f>Universe!Q115</f>
        <v/>
      </c>
      <c r="M374" s="23">
        <f>Universe!R115</f>
        <v/>
      </c>
      <c r="N374" s="5">
        <f>IF(ZScoring!AH115="",0,(ZScoring!AH115-$B$3)/$C$3)</f>
        <v/>
      </c>
      <c r="O374" s="5">
        <f>IF(ZScoring!AI115="",0,(ZScoring!AI115-$B$4)/$C$4)</f>
        <v/>
      </c>
      <c r="P374" s="5">
        <f>IF(ZScoring!AJ115="",0,(ZScoring!AJ115-$B$5)/$C$5)</f>
        <v/>
      </c>
      <c r="Q374" s="5">
        <f>IF(ZScoring!AK115="",0,(ZScoring!AK115-$B$6)/$C$6)</f>
        <v/>
      </c>
      <c r="R374" s="5">
        <f>IF(ZScoring!AL115="",0,(ZScoring!AL115-$B$7)/$C$7)</f>
        <v/>
      </c>
      <c r="S374" s="5">
        <f>IF(ZScoring!AM115="",0,(ZScoring!AM115-$B$8)/$C$8)</f>
        <v/>
      </c>
      <c r="T374" s="5">
        <f>IF(ZScoring!AN115="",0,(ZScoring!AN115-$B$9)/$C$9)</f>
        <v/>
      </c>
      <c r="U374" s="5">
        <f>IF(ZScoring!AO115="",0,(ZScoring!AO115-$B$10)/$C$10)</f>
        <v/>
      </c>
      <c r="V374" s="5">
        <f>IF(ZScoring!AP115="",0,(ZScoring!AP115-$B$11)/$C$11)</f>
        <v/>
      </c>
      <c r="W374" s="5">
        <f>IF(ZScoring!AQ115="",0,(ZScoring!AQ115-$B$12)/$C$12)</f>
        <v/>
      </c>
      <c r="X374" s="5">
        <f>Universe!C115</f>
        <v/>
      </c>
    </row>
    <row r="375">
      <c r="A375" s="22">
        <f>Universe!G116</f>
        <v/>
      </c>
      <c r="B375" s="2" t="n">
        <v>1</v>
      </c>
      <c r="C375" s="23">
        <f>Universe!H116</f>
        <v/>
      </c>
      <c r="D375" s="23">
        <f>Universe!I116</f>
        <v/>
      </c>
      <c r="E375" s="23">
        <f>Universe!J116</f>
        <v/>
      </c>
      <c r="F375" s="23">
        <f>Universe!K116</f>
        <v/>
      </c>
      <c r="G375" s="23">
        <f>Universe!L116</f>
        <v/>
      </c>
      <c r="H375" s="23">
        <f>Universe!M116</f>
        <v/>
      </c>
      <c r="I375" s="23">
        <f>Universe!N116</f>
        <v/>
      </c>
      <c r="J375" s="23">
        <f>Universe!O116</f>
        <v/>
      </c>
      <c r="K375" s="23">
        <f>Universe!P116</f>
        <v/>
      </c>
      <c r="L375" s="23">
        <f>Universe!Q116</f>
        <v/>
      </c>
      <c r="M375" s="23">
        <f>Universe!R116</f>
        <v/>
      </c>
      <c r="N375" s="5">
        <f>IF(ZScoring!AH116="",0,(ZScoring!AH116-$B$3)/$C$3)</f>
        <v/>
      </c>
      <c r="O375" s="5">
        <f>IF(ZScoring!AI116="",0,(ZScoring!AI116-$B$4)/$C$4)</f>
        <v/>
      </c>
      <c r="P375" s="5">
        <f>IF(ZScoring!AJ116="",0,(ZScoring!AJ116-$B$5)/$C$5)</f>
        <v/>
      </c>
      <c r="Q375" s="5">
        <f>IF(ZScoring!AK116="",0,(ZScoring!AK116-$B$6)/$C$6)</f>
        <v/>
      </c>
      <c r="R375" s="5">
        <f>IF(ZScoring!AL116="",0,(ZScoring!AL116-$B$7)/$C$7)</f>
        <v/>
      </c>
      <c r="S375" s="5">
        <f>IF(ZScoring!AM116="",0,(ZScoring!AM116-$B$8)/$C$8)</f>
        <v/>
      </c>
      <c r="T375" s="5">
        <f>IF(ZScoring!AN116="",0,(ZScoring!AN116-$B$9)/$C$9)</f>
        <v/>
      </c>
      <c r="U375" s="5">
        <f>IF(ZScoring!AO116="",0,(ZScoring!AO116-$B$10)/$C$10)</f>
        <v/>
      </c>
      <c r="V375" s="5">
        <f>IF(ZScoring!AP116="",0,(ZScoring!AP116-$B$11)/$C$11)</f>
        <v/>
      </c>
      <c r="W375" s="5">
        <f>IF(ZScoring!AQ116="",0,(ZScoring!AQ116-$B$12)/$C$12)</f>
        <v/>
      </c>
      <c r="X375" s="5">
        <f>Universe!C116</f>
        <v/>
      </c>
    </row>
    <row r="376">
      <c r="A376" s="22">
        <f>Universe!G117</f>
        <v/>
      </c>
      <c r="B376" s="2" t="n">
        <v>1</v>
      </c>
      <c r="C376" s="23">
        <f>Universe!H117</f>
        <v/>
      </c>
      <c r="D376" s="23">
        <f>Universe!I117</f>
        <v/>
      </c>
      <c r="E376" s="23">
        <f>Universe!J117</f>
        <v/>
      </c>
      <c r="F376" s="23">
        <f>Universe!K117</f>
        <v/>
      </c>
      <c r="G376" s="23">
        <f>Universe!L117</f>
        <v/>
      </c>
      <c r="H376" s="23">
        <f>Universe!M117</f>
        <v/>
      </c>
      <c r="I376" s="23">
        <f>Universe!N117</f>
        <v/>
      </c>
      <c r="J376" s="23">
        <f>Universe!O117</f>
        <v/>
      </c>
      <c r="K376" s="23">
        <f>Universe!P117</f>
        <v/>
      </c>
      <c r="L376" s="23">
        <f>Universe!Q117</f>
        <v/>
      </c>
      <c r="M376" s="23">
        <f>Universe!R117</f>
        <v/>
      </c>
      <c r="N376" s="5">
        <f>IF(ZScoring!AH117="",0,(ZScoring!AH117-$B$3)/$C$3)</f>
        <v/>
      </c>
      <c r="O376" s="5">
        <f>IF(ZScoring!AI117="",0,(ZScoring!AI117-$B$4)/$C$4)</f>
        <v/>
      </c>
      <c r="P376" s="5">
        <f>IF(ZScoring!AJ117="",0,(ZScoring!AJ117-$B$5)/$C$5)</f>
        <v/>
      </c>
      <c r="Q376" s="5">
        <f>IF(ZScoring!AK117="",0,(ZScoring!AK117-$B$6)/$C$6)</f>
        <v/>
      </c>
      <c r="R376" s="5">
        <f>IF(ZScoring!AL117="",0,(ZScoring!AL117-$B$7)/$C$7)</f>
        <v/>
      </c>
      <c r="S376" s="5">
        <f>IF(ZScoring!AM117="",0,(ZScoring!AM117-$B$8)/$C$8)</f>
        <v/>
      </c>
      <c r="T376" s="5">
        <f>IF(ZScoring!AN117="",0,(ZScoring!AN117-$B$9)/$C$9)</f>
        <v/>
      </c>
      <c r="U376" s="5">
        <f>IF(ZScoring!AO117="",0,(ZScoring!AO117-$B$10)/$C$10)</f>
        <v/>
      </c>
      <c r="V376" s="5">
        <f>IF(ZScoring!AP117="",0,(ZScoring!AP117-$B$11)/$C$11)</f>
        <v/>
      </c>
      <c r="W376" s="5">
        <f>IF(ZScoring!AQ117="",0,(ZScoring!AQ117-$B$12)/$C$12)</f>
        <v/>
      </c>
      <c r="X376" s="5">
        <f>Universe!C117</f>
        <v/>
      </c>
    </row>
    <row r="377">
      <c r="A377" s="22">
        <f>Universe!G118</f>
        <v/>
      </c>
      <c r="B377" s="2" t="n">
        <v>1</v>
      </c>
      <c r="C377" s="23">
        <f>Universe!H118</f>
        <v/>
      </c>
      <c r="D377" s="23">
        <f>Universe!I118</f>
        <v/>
      </c>
      <c r="E377" s="23">
        <f>Universe!J118</f>
        <v/>
      </c>
      <c r="F377" s="23">
        <f>Universe!K118</f>
        <v/>
      </c>
      <c r="G377" s="23">
        <f>Universe!L118</f>
        <v/>
      </c>
      <c r="H377" s="23">
        <f>Universe!M118</f>
        <v/>
      </c>
      <c r="I377" s="23">
        <f>Universe!N118</f>
        <v/>
      </c>
      <c r="J377" s="23">
        <f>Universe!O118</f>
        <v/>
      </c>
      <c r="K377" s="23">
        <f>Universe!P118</f>
        <v/>
      </c>
      <c r="L377" s="23">
        <f>Universe!Q118</f>
        <v/>
      </c>
      <c r="M377" s="23">
        <f>Universe!R118</f>
        <v/>
      </c>
      <c r="N377" s="5">
        <f>IF(ZScoring!AH118="",0,(ZScoring!AH118-$B$3)/$C$3)</f>
        <v/>
      </c>
      <c r="O377" s="5">
        <f>IF(ZScoring!AI118="",0,(ZScoring!AI118-$B$4)/$C$4)</f>
        <v/>
      </c>
      <c r="P377" s="5">
        <f>IF(ZScoring!AJ118="",0,(ZScoring!AJ118-$B$5)/$C$5)</f>
        <v/>
      </c>
      <c r="Q377" s="5">
        <f>IF(ZScoring!AK118="",0,(ZScoring!AK118-$B$6)/$C$6)</f>
        <v/>
      </c>
      <c r="R377" s="5">
        <f>IF(ZScoring!AL118="",0,(ZScoring!AL118-$B$7)/$C$7)</f>
        <v/>
      </c>
      <c r="S377" s="5">
        <f>IF(ZScoring!AM118="",0,(ZScoring!AM118-$B$8)/$C$8)</f>
        <v/>
      </c>
      <c r="T377" s="5">
        <f>IF(ZScoring!AN118="",0,(ZScoring!AN118-$B$9)/$C$9)</f>
        <v/>
      </c>
      <c r="U377" s="5">
        <f>IF(ZScoring!AO118="",0,(ZScoring!AO118-$B$10)/$C$10)</f>
        <v/>
      </c>
      <c r="V377" s="5">
        <f>IF(ZScoring!AP118="",0,(ZScoring!AP118-$B$11)/$C$11)</f>
        <v/>
      </c>
      <c r="W377" s="5">
        <f>IF(ZScoring!AQ118="",0,(ZScoring!AQ118-$B$12)/$C$12)</f>
        <v/>
      </c>
      <c r="X377" s="5">
        <f>Universe!C118</f>
        <v/>
      </c>
    </row>
    <row r="378">
      <c r="A378" s="22">
        <f>Universe!G119</f>
        <v/>
      </c>
      <c r="B378" s="2" t="n">
        <v>1</v>
      </c>
      <c r="C378" s="23">
        <f>Universe!H119</f>
        <v/>
      </c>
      <c r="D378" s="23">
        <f>Universe!I119</f>
        <v/>
      </c>
      <c r="E378" s="23">
        <f>Universe!J119</f>
        <v/>
      </c>
      <c r="F378" s="23">
        <f>Universe!K119</f>
        <v/>
      </c>
      <c r="G378" s="23">
        <f>Universe!L119</f>
        <v/>
      </c>
      <c r="H378" s="23">
        <f>Universe!M119</f>
        <v/>
      </c>
      <c r="I378" s="23">
        <f>Universe!N119</f>
        <v/>
      </c>
      <c r="J378" s="23">
        <f>Universe!O119</f>
        <v/>
      </c>
      <c r="K378" s="23">
        <f>Universe!P119</f>
        <v/>
      </c>
      <c r="L378" s="23">
        <f>Universe!Q119</f>
        <v/>
      </c>
      <c r="M378" s="23">
        <f>Universe!R119</f>
        <v/>
      </c>
      <c r="N378" s="5">
        <f>IF(ZScoring!AH119="",0,(ZScoring!AH119-$B$3)/$C$3)</f>
        <v/>
      </c>
      <c r="O378" s="5">
        <f>IF(ZScoring!AI119="",0,(ZScoring!AI119-$B$4)/$C$4)</f>
        <v/>
      </c>
      <c r="P378" s="5">
        <f>IF(ZScoring!AJ119="",0,(ZScoring!AJ119-$B$5)/$C$5)</f>
        <v/>
      </c>
      <c r="Q378" s="5">
        <f>IF(ZScoring!AK119="",0,(ZScoring!AK119-$B$6)/$C$6)</f>
        <v/>
      </c>
      <c r="R378" s="5">
        <f>IF(ZScoring!AL119="",0,(ZScoring!AL119-$B$7)/$C$7)</f>
        <v/>
      </c>
      <c r="S378" s="5">
        <f>IF(ZScoring!AM119="",0,(ZScoring!AM119-$B$8)/$C$8)</f>
        <v/>
      </c>
      <c r="T378" s="5">
        <f>IF(ZScoring!AN119="",0,(ZScoring!AN119-$B$9)/$C$9)</f>
        <v/>
      </c>
      <c r="U378" s="5">
        <f>IF(ZScoring!AO119="",0,(ZScoring!AO119-$B$10)/$C$10)</f>
        <v/>
      </c>
      <c r="V378" s="5">
        <f>IF(ZScoring!AP119="",0,(ZScoring!AP119-$B$11)/$C$11)</f>
        <v/>
      </c>
      <c r="W378" s="5">
        <f>IF(ZScoring!AQ119="",0,(ZScoring!AQ119-$B$12)/$C$12)</f>
        <v/>
      </c>
      <c r="X378" s="5">
        <f>Universe!C119</f>
        <v/>
      </c>
    </row>
    <row r="379">
      <c r="A379" s="22">
        <f>Universe!G120</f>
        <v/>
      </c>
      <c r="B379" s="2" t="n">
        <v>1</v>
      </c>
      <c r="C379" s="23">
        <f>Universe!H120</f>
        <v/>
      </c>
      <c r="D379" s="23">
        <f>Universe!I120</f>
        <v/>
      </c>
      <c r="E379" s="23">
        <f>Universe!J120</f>
        <v/>
      </c>
      <c r="F379" s="23">
        <f>Universe!K120</f>
        <v/>
      </c>
      <c r="G379" s="23">
        <f>Universe!L120</f>
        <v/>
      </c>
      <c r="H379" s="23">
        <f>Universe!M120</f>
        <v/>
      </c>
      <c r="I379" s="23">
        <f>Universe!N120</f>
        <v/>
      </c>
      <c r="J379" s="23">
        <f>Universe!O120</f>
        <v/>
      </c>
      <c r="K379" s="23">
        <f>Universe!P120</f>
        <v/>
      </c>
      <c r="L379" s="23">
        <f>Universe!Q120</f>
        <v/>
      </c>
      <c r="M379" s="23">
        <f>Universe!R120</f>
        <v/>
      </c>
      <c r="N379" s="5">
        <f>IF(ZScoring!AH120="",0,(ZScoring!AH120-$B$3)/$C$3)</f>
        <v/>
      </c>
      <c r="O379" s="5">
        <f>IF(ZScoring!AI120="",0,(ZScoring!AI120-$B$4)/$C$4)</f>
        <v/>
      </c>
      <c r="P379" s="5">
        <f>IF(ZScoring!AJ120="",0,(ZScoring!AJ120-$B$5)/$C$5)</f>
        <v/>
      </c>
      <c r="Q379" s="5">
        <f>IF(ZScoring!AK120="",0,(ZScoring!AK120-$B$6)/$C$6)</f>
        <v/>
      </c>
      <c r="R379" s="5">
        <f>IF(ZScoring!AL120="",0,(ZScoring!AL120-$B$7)/$C$7)</f>
        <v/>
      </c>
      <c r="S379" s="5">
        <f>IF(ZScoring!AM120="",0,(ZScoring!AM120-$B$8)/$C$8)</f>
        <v/>
      </c>
      <c r="T379" s="5">
        <f>IF(ZScoring!AN120="",0,(ZScoring!AN120-$B$9)/$C$9)</f>
        <v/>
      </c>
      <c r="U379" s="5">
        <f>IF(ZScoring!AO120="",0,(ZScoring!AO120-$B$10)/$C$10)</f>
        <v/>
      </c>
      <c r="V379" s="5">
        <f>IF(ZScoring!AP120="",0,(ZScoring!AP120-$B$11)/$C$11)</f>
        <v/>
      </c>
      <c r="W379" s="5">
        <f>IF(ZScoring!AQ120="",0,(ZScoring!AQ120-$B$12)/$C$12)</f>
        <v/>
      </c>
      <c r="X379" s="5">
        <f>Universe!C120</f>
        <v/>
      </c>
    </row>
    <row r="380">
      <c r="A380" s="22">
        <f>Universe!G121</f>
        <v/>
      </c>
      <c r="B380" s="2" t="n">
        <v>1</v>
      </c>
      <c r="C380" s="23">
        <f>Universe!H121</f>
        <v/>
      </c>
      <c r="D380" s="23">
        <f>Universe!I121</f>
        <v/>
      </c>
      <c r="E380" s="23">
        <f>Universe!J121</f>
        <v/>
      </c>
      <c r="F380" s="23">
        <f>Universe!K121</f>
        <v/>
      </c>
      <c r="G380" s="23">
        <f>Universe!L121</f>
        <v/>
      </c>
      <c r="H380" s="23">
        <f>Universe!M121</f>
        <v/>
      </c>
      <c r="I380" s="23">
        <f>Universe!N121</f>
        <v/>
      </c>
      <c r="J380" s="23">
        <f>Universe!O121</f>
        <v/>
      </c>
      <c r="K380" s="23">
        <f>Universe!P121</f>
        <v/>
      </c>
      <c r="L380" s="23">
        <f>Universe!Q121</f>
        <v/>
      </c>
      <c r="M380" s="23">
        <f>Universe!R121</f>
        <v/>
      </c>
      <c r="N380" s="5">
        <f>IF(ZScoring!AH121="",0,(ZScoring!AH121-$B$3)/$C$3)</f>
        <v/>
      </c>
      <c r="O380" s="5">
        <f>IF(ZScoring!AI121="",0,(ZScoring!AI121-$B$4)/$C$4)</f>
        <v/>
      </c>
      <c r="P380" s="5">
        <f>IF(ZScoring!AJ121="",0,(ZScoring!AJ121-$B$5)/$C$5)</f>
        <v/>
      </c>
      <c r="Q380" s="5">
        <f>IF(ZScoring!AK121="",0,(ZScoring!AK121-$B$6)/$C$6)</f>
        <v/>
      </c>
      <c r="R380" s="5">
        <f>IF(ZScoring!AL121="",0,(ZScoring!AL121-$B$7)/$C$7)</f>
        <v/>
      </c>
      <c r="S380" s="5">
        <f>IF(ZScoring!AM121="",0,(ZScoring!AM121-$B$8)/$C$8)</f>
        <v/>
      </c>
      <c r="T380" s="5">
        <f>IF(ZScoring!AN121="",0,(ZScoring!AN121-$B$9)/$C$9)</f>
        <v/>
      </c>
      <c r="U380" s="5">
        <f>IF(ZScoring!AO121="",0,(ZScoring!AO121-$B$10)/$C$10)</f>
        <v/>
      </c>
      <c r="V380" s="5">
        <f>IF(ZScoring!AP121="",0,(ZScoring!AP121-$B$11)/$C$11)</f>
        <v/>
      </c>
      <c r="W380" s="5">
        <f>IF(ZScoring!AQ121="",0,(ZScoring!AQ121-$B$12)/$C$12)</f>
        <v/>
      </c>
      <c r="X380" s="5">
        <f>Universe!C121</f>
        <v/>
      </c>
    </row>
    <row r="381">
      <c r="A381" s="22">
        <f>Universe!G122</f>
        <v/>
      </c>
      <c r="B381" s="2" t="n">
        <v>1</v>
      </c>
      <c r="C381" s="23">
        <f>Universe!H122</f>
        <v/>
      </c>
      <c r="D381" s="23">
        <f>Universe!I122</f>
        <v/>
      </c>
      <c r="E381" s="23">
        <f>Universe!J122</f>
        <v/>
      </c>
      <c r="F381" s="23">
        <f>Universe!K122</f>
        <v/>
      </c>
      <c r="G381" s="23">
        <f>Universe!L122</f>
        <v/>
      </c>
      <c r="H381" s="23">
        <f>Universe!M122</f>
        <v/>
      </c>
      <c r="I381" s="23">
        <f>Universe!N122</f>
        <v/>
      </c>
      <c r="J381" s="23">
        <f>Universe!O122</f>
        <v/>
      </c>
      <c r="K381" s="23">
        <f>Universe!P122</f>
        <v/>
      </c>
      <c r="L381" s="23">
        <f>Universe!Q122</f>
        <v/>
      </c>
      <c r="M381" s="23">
        <f>Universe!R122</f>
        <v/>
      </c>
      <c r="N381" s="5">
        <f>IF(ZScoring!AH122="",0,(ZScoring!AH122-$B$3)/$C$3)</f>
        <v/>
      </c>
      <c r="O381" s="5">
        <f>IF(ZScoring!AI122="",0,(ZScoring!AI122-$B$4)/$C$4)</f>
        <v/>
      </c>
      <c r="P381" s="5">
        <f>IF(ZScoring!AJ122="",0,(ZScoring!AJ122-$B$5)/$C$5)</f>
        <v/>
      </c>
      <c r="Q381" s="5">
        <f>IF(ZScoring!AK122="",0,(ZScoring!AK122-$B$6)/$C$6)</f>
        <v/>
      </c>
      <c r="R381" s="5">
        <f>IF(ZScoring!AL122="",0,(ZScoring!AL122-$B$7)/$C$7)</f>
        <v/>
      </c>
      <c r="S381" s="5">
        <f>IF(ZScoring!AM122="",0,(ZScoring!AM122-$B$8)/$C$8)</f>
        <v/>
      </c>
      <c r="T381" s="5">
        <f>IF(ZScoring!AN122="",0,(ZScoring!AN122-$B$9)/$C$9)</f>
        <v/>
      </c>
      <c r="U381" s="5">
        <f>IF(ZScoring!AO122="",0,(ZScoring!AO122-$B$10)/$C$10)</f>
        <v/>
      </c>
      <c r="V381" s="5">
        <f>IF(ZScoring!AP122="",0,(ZScoring!AP122-$B$11)/$C$11)</f>
        <v/>
      </c>
      <c r="W381" s="5">
        <f>IF(ZScoring!AQ122="",0,(ZScoring!AQ122-$B$12)/$C$12)</f>
        <v/>
      </c>
      <c r="X381" s="5">
        <f>Universe!C122</f>
        <v/>
      </c>
    </row>
    <row r="382">
      <c r="A382" s="22">
        <f>Universe!G123</f>
        <v/>
      </c>
      <c r="B382" s="2" t="n">
        <v>1</v>
      </c>
      <c r="C382" s="23">
        <f>Universe!H123</f>
        <v/>
      </c>
      <c r="D382" s="23">
        <f>Universe!I123</f>
        <v/>
      </c>
      <c r="E382" s="23">
        <f>Universe!J123</f>
        <v/>
      </c>
      <c r="F382" s="23">
        <f>Universe!K123</f>
        <v/>
      </c>
      <c r="G382" s="23">
        <f>Universe!L123</f>
        <v/>
      </c>
      <c r="H382" s="23">
        <f>Universe!M123</f>
        <v/>
      </c>
      <c r="I382" s="23">
        <f>Universe!N123</f>
        <v/>
      </c>
      <c r="J382" s="23">
        <f>Universe!O123</f>
        <v/>
      </c>
      <c r="K382" s="23">
        <f>Universe!P123</f>
        <v/>
      </c>
      <c r="L382" s="23">
        <f>Universe!Q123</f>
        <v/>
      </c>
      <c r="M382" s="23">
        <f>Universe!R123</f>
        <v/>
      </c>
      <c r="N382" s="5">
        <f>IF(ZScoring!AH123="",0,(ZScoring!AH123-$B$3)/$C$3)</f>
        <v/>
      </c>
      <c r="O382" s="5">
        <f>IF(ZScoring!AI123="",0,(ZScoring!AI123-$B$4)/$C$4)</f>
        <v/>
      </c>
      <c r="P382" s="5">
        <f>IF(ZScoring!AJ123="",0,(ZScoring!AJ123-$B$5)/$C$5)</f>
        <v/>
      </c>
      <c r="Q382" s="5">
        <f>IF(ZScoring!AK123="",0,(ZScoring!AK123-$B$6)/$C$6)</f>
        <v/>
      </c>
      <c r="R382" s="5">
        <f>IF(ZScoring!AL123="",0,(ZScoring!AL123-$B$7)/$C$7)</f>
        <v/>
      </c>
      <c r="S382" s="5">
        <f>IF(ZScoring!AM123="",0,(ZScoring!AM123-$B$8)/$C$8)</f>
        <v/>
      </c>
      <c r="T382" s="5">
        <f>IF(ZScoring!AN123="",0,(ZScoring!AN123-$B$9)/$C$9)</f>
        <v/>
      </c>
      <c r="U382" s="5">
        <f>IF(ZScoring!AO123="",0,(ZScoring!AO123-$B$10)/$C$10)</f>
        <v/>
      </c>
      <c r="V382" s="5">
        <f>IF(ZScoring!AP123="",0,(ZScoring!AP123-$B$11)/$C$11)</f>
        <v/>
      </c>
      <c r="W382" s="5">
        <f>IF(ZScoring!AQ123="",0,(ZScoring!AQ123-$B$12)/$C$12)</f>
        <v/>
      </c>
      <c r="X382" s="5">
        <f>Universe!C123</f>
        <v/>
      </c>
    </row>
    <row r="383">
      <c r="A383" s="22">
        <f>Universe!G124</f>
        <v/>
      </c>
      <c r="B383" s="2" t="n">
        <v>1</v>
      </c>
      <c r="C383" s="23">
        <f>Universe!H124</f>
        <v/>
      </c>
      <c r="D383" s="23">
        <f>Universe!I124</f>
        <v/>
      </c>
      <c r="E383" s="23">
        <f>Universe!J124</f>
        <v/>
      </c>
      <c r="F383" s="23">
        <f>Universe!K124</f>
        <v/>
      </c>
      <c r="G383" s="23">
        <f>Universe!L124</f>
        <v/>
      </c>
      <c r="H383" s="23">
        <f>Universe!M124</f>
        <v/>
      </c>
      <c r="I383" s="23">
        <f>Universe!N124</f>
        <v/>
      </c>
      <c r="J383" s="23">
        <f>Universe!O124</f>
        <v/>
      </c>
      <c r="K383" s="23">
        <f>Universe!P124</f>
        <v/>
      </c>
      <c r="L383" s="23">
        <f>Universe!Q124</f>
        <v/>
      </c>
      <c r="M383" s="23">
        <f>Universe!R124</f>
        <v/>
      </c>
      <c r="N383" s="5">
        <f>IF(ZScoring!AH124="",0,(ZScoring!AH124-$B$3)/$C$3)</f>
        <v/>
      </c>
      <c r="O383" s="5">
        <f>IF(ZScoring!AI124="",0,(ZScoring!AI124-$B$4)/$C$4)</f>
        <v/>
      </c>
      <c r="P383" s="5">
        <f>IF(ZScoring!AJ124="",0,(ZScoring!AJ124-$B$5)/$C$5)</f>
        <v/>
      </c>
      <c r="Q383" s="5">
        <f>IF(ZScoring!AK124="",0,(ZScoring!AK124-$B$6)/$C$6)</f>
        <v/>
      </c>
      <c r="R383" s="5">
        <f>IF(ZScoring!AL124="",0,(ZScoring!AL124-$B$7)/$C$7)</f>
        <v/>
      </c>
      <c r="S383" s="5">
        <f>IF(ZScoring!AM124="",0,(ZScoring!AM124-$B$8)/$C$8)</f>
        <v/>
      </c>
      <c r="T383" s="5">
        <f>IF(ZScoring!AN124="",0,(ZScoring!AN124-$B$9)/$C$9)</f>
        <v/>
      </c>
      <c r="U383" s="5">
        <f>IF(ZScoring!AO124="",0,(ZScoring!AO124-$B$10)/$C$10)</f>
        <v/>
      </c>
      <c r="V383" s="5">
        <f>IF(ZScoring!AP124="",0,(ZScoring!AP124-$B$11)/$C$11)</f>
        <v/>
      </c>
      <c r="W383" s="5">
        <f>IF(ZScoring!AQ124="",0,(ZScoring!AQ124-$B$12)/$C$12)</f>
        <v/>
      </c>
      <c r="X383" s="5">
        <f>Universe!C124</f>
        <v/>
      </c>
    </row>
    <row r="384">
      <c r="A384" s="22">
        <f>Universe!G125</f>
        <v/>
      </c>
      <c r="B384" s="2" t="n">
        <v>1</v>
      </c>
      <c r="C384" s="23">
        <f>Universe!H125</f>
        <v/>
      </c>
      <c r="D384" s="23">
        <f>Universe!I125</f>
        <v/>
      </c>
      <c r="E384" s="23">
        <f>Universe!J125</f>
        <v/>
      </c>
      <c r="F384" s="23">
        <f>Universe!K125</f>
        <v/>
      </c>
      <c r="G384" s="23">
        <f>Universe!L125</f>
        <v/>
      </c>
      <c r="H384" s="23">
        <f>Universe!M125</f>
        <v/>
      </c>
      <c r="I384" s="23">
        <f>Universe!N125</f>
        <v/>
      </c>
      <c r="J384" s="23">
        <f>Universe!O125</f>
        <v/>
      </c>
      <c r="K384" s="23">
        <f>Universe!P125</f>
        <v/>
      </c>
      <c r="L384" s="23">
        <f>Universe!Q125</f>
        <v/>
      </c>
      <c r="M384" s="23">
        <f>Universe!R125</f>
        <v/>
      </c>
      <c r="N384" s="5">
        <f>IF(ZScoring!AH125="",0,(ZScoring!AH125-$B$3)/$C$3)</f>
        <v/>
      </c>
      <c r="O384" s="5">
        <f>IF(ZScoring!AI125="",0,(ZScoring!AI125-$B$4)/$C$4)</f>
        <v/>
      </c>
      <c r="P384" s="5">
        <f>IF(ZScoring!AJ125="",0,(ZScoring!AJ125-$B$5)/$C$5)</f>
        <v/>
      </c>
      <c r="Q384" s="5">
        <f>IF(ZScoring!AK125="",0,(ZScoring!AK125-$B$6)/$C$6)</f>
        <v/>
      </c>
      <c r="R384" s="5">
        <f>IF(ZScoring!AL125="",0,(ZScoring!AL125-$B$7)/$C$7)</f>
        <v/>
      </c>
      <c r="S384" s="5">
        <f>IF(ZScoring!AM125="",0,(ZScoring!AM125-$B$8)/$C$8)</f>
        <v/>
      </c>
      <c r="T384" s="5">
        <f>IF(ZScoring!AN125="",0,(ZScoring!AN125-$B$9)/$C$9)</f>
        <v/>
      </c>
      <c r="U384" s="5">
        <f>IF(ZScoring!AO125="",0,(ZScoring!AO125-$B$10)/$C$10)</f>
        <v/>
      </c>
      <c r="V384" s="5">
        <f>IF(ZScoring!AP125="",0,(ZScoring!AP125-$B$11)/$C$11)</f>
        <v/>
      </c>
      <c r="W384" s="5">
        <f>IF(ZScoring!AQ125="",0,(ZScoring!AQ125-$B$12)/$C$12)</f>
        <v/>
      </c>
      <c r="X384" s="5">
        <f>Universe!C125</f>
        <v/>
      </c>
    </row>
    <row r="385">
      <c r="A385" s="22">
        <f>Universe!G126</f>
        <v/>
      </c>
      <c r="B385" s="2" t="n">
        <v>1</v>
      </c>
      <c r="C385" s="23">
        <f>Universe!H126</f>
        <v/>
      </c>
      <c r="D385" s="23">
        <f>Universe!I126</f>
        <v/>
      </c>
      <c r="E385" s="23">
        <f>Universe!J126</f>
        <v/>
      </c>
      <c r="F385" s="23">
        <f>Universe!K126</f>
        <v/>
      </c>
      <c r="G385" s="23">
        <f>Universe!L126</f>
        <v/>
      </c>
      <c r="H385" s="23">
        <f>Universe!M126</f>
        <v/>
      </c>
      <c r="I385" s="23">
        <f>Universe!N126</f>
        <v/>
      </c>
      <c r="J385" s="23">
        <f>Universe!O126</f>
        <v/>
      </c>
      <c r="K385" s="23">
        <f>Universe!P126</f>
        <v/>
      </c>
      <c r="L385" s="23">
        <f>Universe!Q126</f>
        <v/>
      </c>
      <c r="M385" s="23">
        <f>Universe!R126</f>
        <v/>
      </c>
      <c r="N385" s="5">
        <f>IF(ZScoring!AH126="",0,(ZScoring!AH126-$B$3)/$C$3)</f>
        <v/>
      </c>
      <c r="O385" s="5">
        <f>IF(ZScoring!AI126="",0,(ZScoring!AI126-$B$4)/$C$4)</f>
        <v/>
      </c>
      <c r="P385" s="5">
        <f>IF(ZScoring!AJ126="",0,(ZScoring!AJ126-$B$5)/$C$5)</f>
        <v/>
      </c>
      <c r="Q385" s="5">
        <f>IF(ZScoring!AK126="",0,(ZScoring!AK126-$B$6)/$C$6)</f>
        <v/>
      </c>
      <c r="R385" s="5">
        <f>IF(ZScoring!AL126="",0,(ZScoring!AL126-$B$7)/$C$7)</f>
        <v/>
      </c>
      <c r="S385" s="5">
        <f>IF(ZScoring!AM126="",0,(ZScoring!AM126-$B$8)/$C$8)</f>
        <v/>
      </c>
      <c r="T385" s="5">
        <f>IF(ZScoring!AN126="",0,(ZScoring!AN126-$B$9)/$C$9)</f>
        <v/>
      </c>
      <c r="U385" s="5">
        <f>IF(ZScoring!AO126="",0,(ZScoring!AO126-$B$10)/$C$10)</f>
        <v/>
      </c>
      <c r="V385" s="5">
        <f>IF(ZScoring!AP126="",0,(ZScoring!AP126-$B$11)/$C$11)</f>
        <v/>
      </c>
      <c r="W385" s="5">
        <f>IF(ZScoring!AQ126="",0,(ZScoring!AQ126-$B$12)/$C$12)</f>
        <v/>
      </c>
      <c r="X385" s="5">
        <f>Universe!C126</f>
        <v/>
      </c>
    </row>
    <row r="386">
      <c r="A386" s="22">
        <f>Universe!G127</f>
        <v/>
      </c>
      <c r="B386" s="2" t="n">
        <v>1</v>
      </c>
      <c r="C386" s="23">
        <f>Universe!H127</f>
        <v/>
      </c>
      <c r="D386" s="23">
        <f>Universe!I127</f>
        <v/>
      </c>
      <c r="E386" s="23">
        <f>Universe!J127</f>
        <v/>
      </c>
      <c r="F386" s="23">
        <f>Universe!K127</f>
        <v/>
      </c>
      <c r="G386" s="23">
        <f>Universe!L127</f>
        <v/>
      </c>
      <c r="H386" s="23">
        <f>Universe!M127</f>
        <v/>
      </c>
      <c r="I386" s="23">
        <f>Universe!N127</f>
        <v/>
      </c>
      <c r="J386" s="23">
        <f>Universe!O127</f>
        <v/>
      </c>
      <c r="K386" s="23">
        <f>Universe!P127</f>
        <v/>
      </c>
      <c r="L386" s="23">
        <f>Universe!Q127</f>
        <v/>
      </c>
      <c r="M386" s="23">
        <f>Universe!R127</f>
        <v/>
      </c>
      <c r="N386" s="5">
        <f>IF(ZScoring!AH127="",0,(ZScoring!AH127-$B$3)/$C$3)</f>
        <v/>
      </c>
      <c r="O386" s="5">
        <f>IF(ZScoring!AI127="",0,(ZScoring!AI127-$B$4)/$C$4)</f>
        <v/>
      </c>
      <c r="P386" s="5">
        <f>IF(ZScoring!AJ127="",0,(ZScoring!AJ127-$B$5)/$C$5)</f>
        <v/>
      </c>
      <c r="Q386" s="5">
        <f>IF(ZScoring!AK127="",0,(ZScoring!AK127-$B$6)/$C$6)</f>
        <v/>
      </c>
      <c r="R386" s="5">
        <f>IF(ZScoring!AL127="",0,(ZScoring!AL127-$B$7)/$C$7)</f>
        <v/>
      </c>
      <c r="S386" s="5">
        <f>IF(ZScoring!AM127="",0,(ZScoring!AM127-$B$8)/$C$8)</f>
        <v/>
      </c>
      <c r="T386" s="5">
        <f>IF(ZScoring!AN127="",0,(ZScoring!AN127-$B$9)/$C$9)</f>
        <v/>
      </c>
      <c r="U386" s="5">
        <f>IF(ZScoring!AO127="",0,(ZScoring!AO127-$B$10)/$C$10)</f>
        <v/>
      </c>
      <c r="V386" s="5">
        <f>IF(ZScoring!AP127="",0,(ZScoring!AP127-$B$11)/$C$11)</f>
        <v/>
      </c>
      <c r="W386" s="5">
        <f>IF(ZScoring!AQ127="",0,(ZScoring!AQ127-$B$12)/$C$12)</f>
        <v/>
      </c>
      <c r="X386" s="5">
        <f>Universe!C127</f>
        <v/>
      </c>
    </row>
    <row r="387">
      <c r="A387" s="22">
        <f>Universe!G128</f>
        <v/>
      </c>
      <c r="B387" s="2" t="n">
        <v>1</v>
      </c>
      <c r="C387" s="23">
        <f>Universe!H128</f>
        <v/>
      </c>
      <c r="D387" s="23">
        <f>Universe!I128</f>
        <v/>
      </c>
      <c r="E387" s="23">
        <f>Universe!J128</f>
        <v/>
      </c>
      <c r="F387" s="23">
        <f>Universe!K128</f>
        <v/>
      </c>
      <c r="G387" s="23">
        <f>Universe!L128</f>
        <v/>
      </c>
      <c r="H387" s="23">
        <f>Universe!M128</f>
        <v/>
      </c>
      <c r="I387" s="23">
        <f>Universe!N128</f>
        <v/>
      </c>
      <c r="J387" s="23">
        <f>Universe!O128</f>
        <v/>
      </c>
      <c r="K387" s="23">
        <f>Universe!P128</f>
        <v/>
      </c>
      <c r="L387" s="23">
        <f>Universe!Q128</f>
        <v/>
      </c>
      <c r="M387" s="23">
        <f>Universe!R128</f>
        <v/>
      </c>
      <c r="N387" s="5">
        <f>IF(ZScoring!AH128="",0,(ZScoring!AH128-$B$3)/$C$3)</f>
        <v/>
      </c>
      <c r="O387" s="5">
        <f>IF(ZScoring!AI128="",0,(ZScoring!AI128-$B$4)/$C$4)</f>
        <v/>
      </c>
      <c r="P387" s="5">
        <f>IF(ZScoring!AJ128="",0,(ZScoring!AJ128-$B$5)/$C$5)</f>
        <v/>
      </c>
      <c r="Q387" s="5">
        <f>IF(ZScoring!AK128="",0,(ZScoring!AK128-$B$6)/$C$6)</f>
        <v/>
      </c>
      <c r="R387" s="5">
        <f>IF(ZScoring!AL128="",0,(ZScoring!AL128-$B$7)/$C$7)</f>
        <v/>
      </c>
      <c r="S387" s="5">
        <f>IF(ZScoring!AM128="",0,(ZScoring!AM128-$B$8)/$C$8)</f>
        <v/>
      </c>
      <c r="T387" s="5">
        <f>IF(ZScoring!AN128="",0,(ZScoring!AN128-$B$9)/$C$9)</f>
        <v/>
      </c>
      <c r="U387" s="5">
        <f>IF(ZScoring!AO128="",0,(ZScoring!AO128-$B$10)/$C$10)</f>
        <v/>
      </c>
      <c r="V387" s="5">
        <f>IF(ZScoring!AP128="",0,(ZScoring!AP128-$B$11)/$C$11)</f>
        <v/>
      </c>
      <c r="W387" s="5">
        <f>IF(ZScoring!AQ128="",0,(ZScoring!AQ128-$B$12)/$C$12)</f>
        <v/>
      </c>
      <c r="X387" s="5">
        <f>Universe!C128</f>
        <v/>
      </c>
    </row>
    <row r="388">
      <c r="A388" s="22">
        <f>Universe!G129</f>
        <v/>
      </c>
      <c r="B388" s="2" t="n">
        <v>1</v>
      </c>
      <c r="C388" s="23">
        <f>Universe!H129</f>
        <v/>
      </c>
      <c r="D388" s="23">
        <f>Universe!I129</f>
        <v/>
      </c>
      <c r="E388" s="23">
        <f>Universe!J129</f>
        <v/>
      </c>
      <c r="F388" s="23">
        <f>Universe!K129</f>
        <v/>
      </c>
      <c r="G388" s="23">
        <f>Universe!L129</f>
        <v/>
      </c>
      <c r="H388" s="23">
        <f>Universe!M129</f>
        <v/>
      </c>
      <c r="I388" s="23">
        <f>Universe!N129</f>
        <v/>
      </c>
      <c r="J388" s="23">
        <f>Universe!O129</f>
        <v/>
      </c>
      <c r="K388" s="23">
        <f>Universe!P129</f>
        <v/>
      </c>
      <c r="L388" s="23">
        <f>Universe!Q129</f>
        <v/>
      </c>
      <c r="M388" s="23">
        <f>Universe!R129</f>
        <v/>
      </c>
      <c r="N388" s="5">
        <f>IF(ZScoring!AH129="",0,(ZScoring!AH129-$B$3)/$C$3)</f>
        <v/>
      </c>
      <c r="O388" s="5">
        <f>IF(ZScoring!AI129="",0,(ZScoring!AI129-$B$4)/$C$4)</f>
        <v/>
      </c>
      <c r="P388" s="5">
        <f>IF(ZScoring!AJ129="",0,(ZScoring!AJ129-$B$5)/$C$5)</f>
        <v/>
      </c>
      <c r="Q388" s="5">
        <f>IF(ZScoring!AK129="",0,(ZScoring!AK129-$B$6)/$C$6)</f>
        <v/>
      </c>
      <c r="R388" s="5">
        <f>IF(ZScoring!AL129="",0,(ZScoring!AL129-$B$7)/$C$7)</f>
        <v/>
      </c>
      <c r="S388" s="5">
        <f>IF(ZScoring!AM129="",0,(ZScoring!AM129-$B$8)/$C$8)</f>
        <v/>
      </c>
      <c r="T388" s="5">
        <f>IF(ZScoring!AN129="",0,(ZScoring!AN129-$B$9)/$C$9)</f>
        <v/>
      </c>
      <c r="U388" s="5">
        <f>IF(ZScoring!AO129="",0,(ZScoring!AO129-$B$10)/$C$10)</f>
        <v/>
      </c>
      <c r="V388" s="5">
        <f>IF(ZScoring!AP129="",0,(ZScoring!AP129-$B$11)/$C$11)</f>
        <v/>
      </c>
      <c r="W388" s="5">
        <f>IF(ZScoring!AQ129="",0,(ZScoring!AQ129-$B$12)/$C$12)</f>
        <v/>
      </c>
      <c r="X388" s="5">
        <f>Universe!C129</f>
        <v/>
      </c>
    </row>
    <row r="389">
      <c r="A389" s="22">
        <f>Universe!G130</f>
        <v/>
      </c>
      <c r="B389" s="2" t="n">
        <v>1</v>
      </c>
      <c r="C389" s="23">
        <f>Universe!H130</f>
        <v/>
      </c>
      <c r="D389" s="23">
        <f>Universe!I130</f>
        <v/>
      </c>
      <c r="E389" s="23">
        <f>Universe!J130</f>
        <v/>
      </c>
      <c r="F389" s="23">
        <f>Universe!K130</f>
        <v/>
      </c>
      <c r="G389" s="23">
        <f>Universe!L130</f>
        <v/>
      </c>
      <c r="H389" s="23">
        <f>Universe!M130</f>
        <v/>
      </c>
      <c r="I389" s="23">
        <f>Universe!N130</f>
        <v/>
      </c>
      <c r="J389" s="23">
        <f>Universe!O130</f>
        <v/>
      </c>
      <c r="K389" s="23">
        <f>Universe!P130</f>
        <v/>
      </c>
      <c r="L389" s="23">
        <f>Universe!Q130</f>
        <v/>
      </c>
      <c r="M389" s="23">
        <f>Universe!R130</f>
        <v/>
      </c>
      <c r="N389" s="5">
        <f>IF(ZScoring!AH130="",0,(ZScoring!AH130-$B$3)/$C$3)</f>
        <v/>
      </c>
      <c r="O389" s="5">
        <f>IF(ZScoring!AI130="",0,(ZScoring!AI130-$B$4)/$C$4)</f>
        <v/>
      </c>
      <c r="P389" s="5">
        <f>IF(ZScoring!AJ130="",0,(ZScoring!AJ130-$B$5)/$C$5)</f>
        <v/>
      </c>
      <c r="Q389" s="5">
        <f>IF(ZScoring!AK130="",0,(ZScoring!AK130-$B$6)/$C$6)</f>
        <v/>
      </c>
      <c r="R389" s="5">
        <f>IF(ZScoring!AL130="",0,(ZScoring!AL130-$B$7)/$C$7)</f>
        <v/>
      </c>
      <c r="S389" s="5">
        <f>IF(ZScoring!AM130="",0,(ZScoring!AM130-$B$8)/$C$8)</f>
        <v/>
      </c>
      <c r="T389" s="5">
        <f>IF(ZScoring!AN130="",0,(ZScoring!AN130-$B$9)/$C$9)</f>
        <v/>
      </c>
      <c r="U389" s="5">
        <f>IF(ZScoring!AO130="",0,(ZScoring!AO130-$B$10)/$C$10)</f>
        <v/>
      </c>
      <c r="V389" s="5">
        <f>IF(ZScoring!AP130="",0,(ZScoring!AP130-$B$11)/$C$11)</f>
        <v/>
      </c>
      <c r="W389" s="5">
        <f>IF(ZScoring!AQ130="",0,(ZScoring!AQ130-$B$12)/$C$12)</f>
        <v/>
      </c>
      <c r="X389" s="5">
        <f>Universe!C130</f>
        <v/>
      </c>
    </row>
    <row r="390">
      <c r="A390" s="22">
        <f>Universe!G131</f>
        <v/>
      </c>
      <c r="B390" s="2" t="n">
        <v>1</v>
      </c>
      <c r="C390" s="23">
        <f>Universe!H131</f>
        <v/>
      </c>
      <c r="D390" s="23">
        <f>Universe!I131</f>
        <v/>
      </c>
      <c r="E390" s="23">
        <f>Universe!J131</f>
        <v/>
      </c>
      <c r="F390" s="23">
        <f>Universe!K131</f>
        <v/>
      </c>
      <c r="G390" s="23">
        <f>Universe!L131</f>
        <v/>
      </c>
      <c r="H390" s="23">
        <f>Universe!M131</f>
        <v/>
      </c>
      <c r="I390" s="23">
        <f>Universe!N131</f>
        <v/>
      </c>
      <c r="J390" s="23">
        <f>Universe!O131</f>
        <v/>
      </c>
      <c r="K390" s="23">
        <f>Universe!P131</f>
        <v/>
      </c>
      <c r="L390" s="23">
        <f>Universe!Q131</f>
        <v/>
      </c>
      <c r="M390" s="23">
        <f>Universe!R131</f>
        <v/>
      </c>
      <c r="N390" s="5">
        <f>IF(ZScoring!AH131="",0,(ZScoring!AH131-$B$3)/$C$3)</f>
        <v/>
      </c>
      <c r="O390" s="5">
        <f>IF(ZScoring!AI131="",0,(ZScoring!AI131-$B$4)/$C$4)</f>
        <v/>
      </c>
      <c r="P390" s="5">
        <f>IF(ZScoring!AJ131="",0,(ZScoring!AJ131-$B$5)/$C$5)</f>
        <v/>
      </c>
      <c r="Q390" s="5">
        <f>IF(ZScoring!AK131="",0,(ZScoring!AK131-$B$6)/$C$6)</f>
        <v/>
      </c>
      <c r="R390" s="5">
        <f>IF(ZScoring!AL131="",0,(ZScoring!AL131-$B$7)/$C$7)</f>
        <v/>
      </c>
      <c r="S390" s="5">
        <f>IF(ZScoring!AM131="",0,(ZScoring!AM131-$B$8)/$C$8)</f>
        <v/>
      </c>
      <c r="T390" s="5">
        <f>IF(ZScoring!AN131="",0,(ZScoring!AN131-$B$9)/$C$9)</f>
        <v/>
      </c>
      <c r="U390" s="5">
        <f>IF(ZScoring!AO131="",0,(ZScoring!AO131-$B$10)/$C$10)</f>
        <v/>
      </c>
      <c r="V390" s="5">
        <f>IF(ZScoring!AP131="",0,(ZScoring!AP131-$B$11)/$C$11)</f>
        <v/>
      </c>
      <c r="W390" s="5">
        <f>IF(ZScoring!AQ131="",0,(ZScoring!AQ131-$B$12)/$C$12)</f>
        <v/>
      </c>
      <c r="X390" s="5">
        <f>Universe!C131</f>
        <v/>
      </c>
    </row>
    <row r="391">
      <c r="A391" s="22">
        <f>Universe!G132</f>
        <v/>
      </c>
      <c r="B391" s="2" t="n">
        <v>1</v>
      </c>
      <c r="C391" s="23">
        <f>Universe!H132</f>
        <v/>
      </c>
      <c r="D391" s="23">
        <f>Universe!I132</f>
        <v/>
      </c>
      <c r="E391" s="23">
        <f>Universe!J132</f>
        <v/>
      </c>
      <c r="F391" s="23">
        <f>Universe!K132</f>
        <v/>
      </c>
      <c r="G391" s="23">
        <f>Universe!L132</f>
        <v/>
      </c>
      <c r="H391" s="23">
        <f>Universe!M132</f>
        <v/>
      </c>
      <c r="I391" s="23">
        <f>Universe!N132</f>
        <v/>
      </c>
      <c r="J391" s="23">
        <f>Universe!O132</f>
        <v/>
      </c>
      <c r="K391" s="23">
        <f>Universe!P132</f>
        <v/>
      </c>
      <c r="L391" s="23">
        <f>Universe!Q132</f>
        <v/>
      </c>
      <c r="M391" s="23">
        <f>Universe!R132</f>
        <v/>
      </c>
      <c r="N391" s="5">
        <f>IF(ZScoring!AH132="",0,(ZScoring!AH132-$B$3)/$C$3)</f>
        <v/>
      </c>
      <c r="O391" s="5">
        <f>IF(ZScoring!AI132="",0,(ZScoring!AI132-$B$4)/$C$4)</f>
        <v/>
      </c>
      <c r="P391" s="5">
        <f>IF(ZScoring!AJ132="",0,(ZScoring!AJ132-$B$5)/$C$5)</f>
        <v/>
      </c>
      <c r="Q391" s="5">
        <f>IF(ZScoring!AK132="",0,(ZScoring!AK132-$B$6)/$C$6)</f>
        <v/>
      </c>
      <c r="R391" s="5">
        <f>IF(ZScoring!AL132="",0,(ZScoring!AL132-$B$7)/$C$7)</f>
        <v/>
      </c>
      <c r="S391" s="5">
        <f>IF(ZScoring!AM132="",0,(ZScoring!AM132-$B$8)/$C$8)</f>
        <v/>
      </c>
      <c r="T391" s="5">
        <f>IF(ZScoring!AN132="",0,(ZScoring!AN132-$B$9)/$C$9)</f>
        <v/>
      </c>
      <c r="U391" s="5">
        <f>IF(ZScoring!AO132="",0,(ZScoring!AO132-$B$10)/$C$10)</f>
        <v/>
      </c>
      <c r="V391" s="5">
        <f>IF(ZScoring!AP132="",0,(ZScoring!AP132-$B$11)/$C$11)</f>
        <v/>
      </c>
      <c r="W391" s="5">
        <f>IF(ZScoring!AQ132="",0,(ZScoring!AQ132-$B$12)/$C$12)</f>
        <v/>
      </c>
      <c r="X391" s="5">
        <f>Universe!C132</f>
        <v/>
      </c>
    </row>
    <row r="392">
      <c r="A392" s="22">
        <f>Universe!G133</f>
        <v/>
      </c>
      <c r="B392" s="2" t="n">
        <v>1</v>
      </c>
      <c r="C392" s="23">
        <f>Universe!H133</f>
        <v/>
      </c>
      <c r="D392" s="23">
        <f>Universe!I133</f>
        <v/>
      </c>
      <c r="E392" s="23">
        <f>Universe!J133</f>
        <v/>
      </c>
      <c r="F392" s="23">
        <f>Universe!K133</f>
        <v/>
      </c>
      <c r="G392" s="23">
        <f>Universe!L133</f>
        <v/>
      </c>
      <c r="H392" s="23">
        <f>Universe!M133</f>
        <v/>
      </c>
      <c r="I392" s="23">
        <f>Universe!N133</f>
        <v/>
      </c>
      <c r="J392" s="23">
        <f>Universe!O133</f>
        <v/>
      </c>
      <c r="K392" s="23">
        <f>Universe!P133</f>
        <v/>
      </c>
      <c r="L392" s="23">
        <f>Universe!Q133</f>
        <v/>
      </c>
      <c r="M392" s="23">
        <f>Universe!R133</f>
        <v/>
      </c>
      <c r="N392" s="5">
        <f>IF(ZScoring!AH133="",0,(ZScoring!AH133-$B$3)/$C$3)</f>
        <v/>
      </c>
      <c r="O392" s="5">
        <f>IF(ZScoring!AI133="",0,(ZScoring!AI133-$B$4)/$C$4)</f>
        <v/>
      </c>
      <c r="P392" s="5">
        <f>IF(ZScoring!AJ133="",0,(ZScoring!AJ133-$B$5)/$C$5)</f>
        <v/>
      </c>
      <c r="Q392" s="5">
        <f>IF(ZScoring!AK133="",0,(ZScoring!AK133-$B$6)/$C$6)</f>
        <v/>
      </c>
      <c r="R392" s="5">
        <f>IF(ZScoring!AL133="",0,(ZScoring!AL133-$B$7)/$C$7)</f>
        <v/>
      </c>
      <c r="S392" s="5">
        <f>IF(ZScoring!AM133="",0,(ZScoring!AM133-$B$8)/$C$8)</f>
        <v/>
      </c>
      <c r="T392" s="5">
        <f>IF(ZScoring!AN133="",0,(ZScoring!AN133-$B$9)/$C$9)</f>
        <v/>
      </c>
      <c r="U392" s="5">
        <f>IF(ZScoring!AO133="",0,(ZScoring!AO133-$B$10)/$C$10)</f>
        <v/>
      </c>
      <c r="V392" s="5">
        <f>IF(ZScoring!AP133="",0,(ZScoring!AP133-$B$11)/$C$11)</f>
        <v/>
      </c>
      <c r="W392" s="5">
        <f>IF(ZScoring!AQ133="",0,(ZScoring!AQ133-$B$12)/$C$12)</f>
        <v/>
      </c>
      <c r="X392" s="5">
        <f>Universe!C133</f>
        <v/>
      </c>
    </row>
    <row r="393">
      <c r="A393" s="22">
        <f>Universe!G134</f>
        <v/>
      </c>
      <c r="B393" s="2" t="n">
        <v>1</v>
      </c>
      <c r="C393" s="23">
        <f>Universe!H134</f>
        <v/>
      </c>
      <c r="D393" s="23">
        <f>Universe!I134</f>
        <v/>
      </c>
      <c r="E393" s="23">
        <f>Universe!J134</f>
        <v/>
      </c>
      <c r="F393" s="23">
        <f>Universe!K134</f>
        <v/>
      </c>
      <c r="G393" s="23">
        <f>Universe!L134</f>
        <v/>
      </c>
      <c r="H393" s="23">
        <f>Universe!M134</f>
        <v/>
      </c>
      <c r="I393" s="23">
        <f>Universe!N134</f>
        <v/>
      </c>
      <c r="J393" s="23">
        <f>Universe!O134</f>
        <v/>
      </c>
      <c r="K393" s="23">
        <f>Universe!P134</f>
        <v/>
      </c>
      <c r="L393" s="23">
        <f>Universe!Q134</f>
        <v/>
      </c>
      <c r="M393" s="23">
        <f>Universe!R134</f>
        <v/>
      </c>
      <c r="N393" s="5">
        <f>IF(ZScoring!AH134="",0,(ZScoring!AH134-$B$3)/$C$3)</f>
        <v/>
      </c>
      <c r="O393" s="5">
        <f>IF(ZScoring!AI134="",0,(ZScoring!AI134-$B$4)/$C$4)</f>
        <v/>
      </c>
      <c r="P393" s="5">
        <f>IF(ZScoring!AJ134="",0,(ZScoring!AJ134-$B$5)/$C$5)</f>
        <v/>
      </c>
      <c r="Q393" s="5">
        <f>IF(ZScoring!AK134="",0,(ZScoring!AK134-$B$6)/$C$6)</f>
        <v/>
      </c>
      <c r="R393" s="5">
        <f>IF(ZScoring!AL134="",0,(ZScoring!AL134-$B$7)/$C$7)</f>
        <v/>
      </c>
      <c r="S393" s="5">
        <f>IF(ZScoring!AM134="",0,(ZScoring!AM134-$B$8)/$C$8)</f>
        <v/>
      </c>
      <c r="T393" s="5">
        <f>IF(ZScoring!AN134="",0,(ZScoring!AN134-$B$9)/$C$9)</f>
        <v/>
      </c>
      <c r="U393" s="5">
        <f>IF(ZScoring!AO134="",0,(ZScoring!AO134-$B$10)/$C$10)</f>
        <v/>
      </c>
      <c r="V393" s="5">
        <f>IF(ZScoring!AP134="",0,(ZScoring!AP134-$B$11)/$C$11)</f>
        <v/>
      </c>
      <c r="W393" s="5">
        <f>IF(ZScoring!AQ134="",0,(ZScoring!AQ134-$B$12)/$C$12)</f>
        <v/>
      </c>
      <c r="X393" s="5">
        <f>Universe!C134</f>
        <v/>
      </c>
    </row>
    <row r="394">
      <c r="A394" s="22">
        <f>Universe!G135</f>
        <v/>
      </c>
      <c r="B394" s="2" t="n">
        <v>1</v>
      </c>
      <c r="C394" s="23">
        <f>Universe!H135</f>
        <v/>
      </c>
      <c r="D394" s="23">
        <f>Universe!I135</f>
        <v/>
      </c>
      <c r="E394" s="23">
        <f>Universe!J135</f>
        <v/>
      </c>
      <c r="F394" s="23">
        <f>Universe!K135</f>
        <v/>
      </c>
      <c r="G394" s="23">
        <f>Universe!L135</f>
        <v/>
      </c>
      <c r="H394" s="23">
        <f>Universe!M135</f>
        <v/>
      </c>
      <c r="I394" s="23">
        <f>Universe!N135</f>
        <v/>
      </c>
      <c r="J394" s="23">
        <f>Universe!O135</f>
        <v/>
      </c>
      <c r="K394" s="23">
        <f>Universe!P135</f>
        <v/>
      </c>
      <c r="L394" s="23">
        <f>Universe!Q135</f>
        <v/>
      </c>
      <c r="M394" s="23">
        <f>Universe!R135</f>
        <v/>
      </c>
      <c r="N394" s="5">
        <f>IF(ZScoring!AH135="",0,(ZScoring!AH135-$B$3)/$C$3)</f>
        <v/>
      </c>
      <c r="O394" s="5">
        <f>IF(ZScoring!AI135="",0,(ZScoring!AI135-$B$4)/$C$4)</f>
        <v/>
      </c>
      <c r="P394" s="5">
        <f>IF(ZScoring!AJ135="",0,(ZScoring!AJ135-$B$5)/$C$5)</f>
        <v/>
      </c>
      <c r="Q394" s="5">
        <f>IF(ZScoring!AK135="",0,(ZScoring!AK135-$B$6)/$C$6)</f>
        <v/>
      </c>
      <c r="R394" s="5">
        <f>IF(ZScoring!AL135="",0,(ZScoring!AL135-$B$7)/$C$7)</f>
        <v/>
      </c>
      <c r="S394" s="5">
        <f>IF(ZScoring!AM135="",0,(ZScoring!AM135-$B$8)/$C$8)</f>
        <v/>
      </c>
      <c r="T394" s="5">
        <f>IF(ZScoring!AN135="",0,(ZScoring!AN135-$B$9)/$C$9)</f>
        <v/>
      </c>
      <c r="U394" s="5">
        <f>IF(ZScoring!AO135="",0,(ZScoring!AO135-$B$10)/$C$10)</f>
        <v/>
      </c>
      <c r="V394" s="5">
        <f>IF(ZScoring!AP135="",0,(ZScoring!AP135-$B$11)/$C$11)</f>
        <v/>
      </c>
      <c r="W394" s="5">
        <f>IF(ZScoring!AQ135="",0,(ZScoring!AQ135-$B$12)/$C$12)</f>
        <v/>
      </c>
      <c r="X394" s="5">
        <f>Universe!C135</f>
        <v/>
      </c>
    </row>
    <row r="395">
      <c r="A395" s="22">
        <f>Universe!G136</f>
        <v/>
      </c>
      <c r="B395" s="2" t="n">
        <v>1</v>
      </c>
      <c r="C395" s="23">
        <f>Universe!H136</f>
        <v/>
      </c>
      <c r="D395" s="23">
        <f>Universe!I136</f>
        <v/>
      </c>
      <c r="E395" s="23">
        <f>Universe!J136</f>
        <v/>
      </c>
      <c r="F395" s="23">
        <f>Universe!K136</f>
        <v/>
      </c>
      <c r="G395" s="23">
        <f>Universe!L136</f>
        <v/>
      </c>
      <c r="H395" s="23">
        <f>Universe!M136</f>
        <v/>
      </c>
      <c r="I395" s="23">
        <f>Universe!N136</f>
        <v/>
      </c>
      <c r="J395" s="23">
        <f>Universe!O136</f>
        <v/>
      </c>
      <c r="K395" s="23">
        <f>Universe!P136</f>
        <v/>
      </c>
      <c r="L395" s="23">
        <f>Universe!Q136</f>
        <v/>
      </c>
      <c r="M395" s="23">
        <f>Universe!R136</f>
        <v/>
      </c>
      <c r="N395" s="5">
        <f>IF(ZScoring!AH136="",0,(ZScoring!AH136-$B$3)/$C$3)</f>
        <v/>
      </c>
      <c r="O395" s="5">
        <f>IF(ZScoring!AI136="",0,(ZScoring!AI136-$B$4)/$C$4)</f>
        <v/>
      </c>
      <c r="P395" s="5">
        <f>IF(ZScoring!AJ136="",0,(ZScoring!AJ136-$B$5)/$C$5)</f>
        <v/>
      </c>
      <c r="Q395" s="5">
        <f>IF(ZScoring!AK136="",0,(ZScoring!AK136-$B$6)/$C$6)</f>
        <v/>
      </c>
      <c r="R395" s="5">
        <f>IF(ZScoring!AL136="",0,(ZScoring!AL136-$B$7)/$C$7)</f>
        <v/>
      </c>
      <c r="S395" s="5">
        <f>IF(ZScoring!AM136="",0,(ZScoring!AM136-$B$8)/$C$8)</f>
        <v/>
      </c>
      <c r="T395" s="5">
        <f>IF(ZScoring!AN136="",0,(ZScoring!AN136-$B$9)/$C$9)</f>
        <v/>
      </c>
      <c r="U395" s="5">
        <f>IF(ZScoring!AO136="",0,(ZScoring!AO136-$B$10)/$C$10)</f>
        <v/>
      </c>
      <c r="V395" s="5">
        <f>IF(ZScoring!AP136="",0,(ZScoring!AP136-$B$11)/$C$11)</f>
        <v/>
      </c>
      <c r="W395" s="5">
        <f>IF(ZScoring!AQ136="",0,(ZScoring!AQ136-$B$12)/$C$12)</f>
        <v/>
      </c>
      <c r="X395" s="5">
        <f>Universe!C136</f>
        <v/>
      </c>
    </row>
    <row r="396">
      <c r="A396" s="22">
        <f>Universe!G137</f>
        <v/>
      </c>
      <c r="B396" s="2" t="n">
        <v>1</v>
      </c>
      <c r="C396" s="23">
        <f>Universe!H137</f>
        <v/>
      </c>
      <c r="D396" s="23">
        <f>Universe!I137</f>
        <v/>
      </c>
      <c r="E396" s="23">
        <f>Universe!J137</f>
        <v/>
      </c>
      <c r="F396" s="23">
        <f>Universe!K137</f>
        <v/>
      </c>
      <c r="G396" s="23">
        <f>Universe!L137</f>
        <v/>
      </c>
      <c r="H396" s="23">
        <f>Universe!M137</f>
        <v/>
      </c>
      <c r="I396" s="23">
        <f>Universe!N137</f>
        <v/>
      </c>
      <c r="J396" s="23">
        <f>Universe!O137</f>
        <v/>
      </c>
      <c r="K396" s="23">
        <f>Universe!P137</f>
        <v/>
      </c>
      <c r="L396" s="23">
        <f>Universe!Q137</f>
        <v/>
      </c>
      <c r="M396" s="23">
        <f>Universe!R137</f>
        <v/>
      </c>
      <c r="N396" s="5">
        <f>IF(ZScoring!AH137="",0,(ZScoring!AH137-$B$3)/$C$3)</f>
        <v/>
      </c>
      <c r="O396" s="5">
        <f>IF(ZScoring!AI137="",0,(ZScoring!AI137-$B$4)/$C$4)</f>
        <v/>
      </c>
      <c r="P396" s="5">
        <f>IF(ZScoring!AJ137="",0,(ZScoring!AJ137-$B$5)/$C$5)</f>
        <v/>
      </c>
      <c r="Q396" s="5">
        <f>IF(ZScoring!AK137="",0,(ZScoring!AK137-$B$6)/$C$6)</f>
        <v/>
      </c>
      <c r="R396" s="5">
        <f>IF(ZScoring!AL137="",0,(ZScoring!AL137-$B$7)/$C$7)</f>
        <v/>
      </c>
      <c r="S396" s="5">
        <f>IF(ZScoring!AM137="",0,(ZScoring!AM137-$B$8)/$C$8)</f>
        <v/>
      </c>
      <c r="T396" s="5">
        <f>IF(ZScoring!AN137="",0,(ZScoring!AN137-$B$9)/$C$9)</f>
        <v/>
      </c>
      <c r="U396" s="5">
        <f>IF(ZScoring!AO137="",0,(ZScoring!AO137-$B$10)/$C$10)</f>
        <v/>
      </c>
      <c r="V396" s="5">
        <f>IF(ZScoring!AP137="",0,(ZScoring!AP137-$B$11)/$C$11)</f>
        <v/>
      </c>
      <c r="W396" s="5">
        <f>IF(ZScoring!AQ137="",0,(ZScoring!AQ137-$B$12)/$C$12)</f>
        <v/>
      </c>
      <c r="X396" s="5">
        <f>Universe!C137</f>
        <v/>
      </c>
    </row>
    <row r="397">
      <c r="A397" s="22">
        <f>Universe!G138</f>
        <v/>
      </c>
      <c r="B397" s="2" t="n">
        <v>1</v>
      </c>
      <c r="C397" s="23">
        <f>Universe!H138</f>
        <v/>
      </c>
      <c r="D397" s="23">
        <f>Universe!I138</f>
        <v/>
      </c>
      <c r="E397" s="23">
        <f>Universe!J138</f>
        <v/>
      </c>
      <c r="F397" s="23">
        <f>Universe!K138</f>
        <v/>
      </c>
      <c r="G397" s="23">
        <f>Universe!L138</f>
        <v/>
      </c>
      <c r="H397" s="23">
        <f>Universe!M138</f>
        <v/>
      </c>
      <c r="I397" s="23">
        <f>Universe!N138</f>
        <v/>
      </c>
      <c r="J397" s="23">
        <f>Universe!O138</f>
        <v/>
      </c>
      <c r="K397" s="23">
        <f>Universe!P138</f>
        <v/>
      </c>
      <c r="L397" s="23">
        <f>Universe!Q138</f>
        <v/>
      </c>
      <c r="M397" s="23">
        <f>Universe!R138</f>
        <v/>
      </c>
      <c r="N397" s="5">
        <f>IF(ZScoring!AH138="",0,(ZScoring!AH138-$B$3)/$C$3)</f>
        <v/>
      </c>
      <c r="O397" s="5">
        <f>IF(ZScoring!AI138="",0,(ZScoring!AI138-$B$4)/$C$4)</f>
        <v/>
      </c>
      <c r="P397" s="5">
        <f>IF(ZScoring!AJ138="",0,(ZScoring!AJ138-$B$5)/$C$5)</f>
        <v/>
      </c>
      <c r="Q397" s="5">
        <f>IF(ZScoring!AK138="",0,(ZScoring!AK138-$B$6)/$C$6)</f>
        <v/>
      </c>
      <c r="R397" s="5">
        <f>IF(ZScoring!AL138="",0,(ZScoring!AL138-$B$7)/$C$7)</f>
        <v/>
      </c>
      <c r="S397" s="5">
        <f>IF(ZScoring!AM138="",0,(ZScoring!AM138-$B$8)/$C$8)</f>
        <v/>
      </c>
      <c r="T397" s="5">
        <f>IF(ZScoring!AN138="",0,(ZScoring!AN138-$B$9)/$C$9)</f>
        <v/>
      </c>
      <c r="U397" s="5">
        <f>IF(ZScoring!AO138="",0,(ZScoring!AO138-$B$10)/$C$10)</f>
        <v/>
      </c>
      <c r="V397" s="5">
        <f>IF(ZScoring!AP138="",0,(ZScoring!AP138-$B$11)/$C$11)</f>
        <v/>
      </c>
      <c r="W397" s="5">
        <f>IF(ZScoring!AQ138="",0,(ZScoring!AQ138-$B$12)/$C$12)</f>
        <v/>
      </c>
      <c r="X397" s="5">
        <f>Universe!C138</f>
        <v/>
      </c>
    </row>
    <row r="398">
      <c r="A398" s="22">
        <f>Universe!G139</f>
        <v/>
      </c>
      <c r="B398" s="2" t="n">
        <v>1</v>
      </c>
      <c r="C398" s="23">
        <f>Universe!H139</f>
        <v/>
      </c>
      <c r="D398" s="23">
        <f>Universe!I139</f>
        <v/>
      </c>
      <c r="E398" s="23">
        <f>Universe!J139</f>
        <v/>
      </c>
      <c r="F398" s="23">
        <f>Universe!K139</f>
        <v/>
      </c>
      <c r="G398" s="23">
        <f>Universe!L139</f>
        <v/>
      </c>
      <c r="H398" s="23">
        <f>Universe!M139</f>
        <v/>
      </c>
      <c r="I398" s="23">
        <f>Universe!N139</f>
        <v/>
      </c>
      <c r="J398" s="23">
        <f>Universe!O139</f>
        <v/>
      </c>
      <c r="K398" s="23">
        <f>Universe!P139</f>
        <v/>
      </c>
      <c r="L398" s="23">
        <f>Universe!Q139</f>
        <v/>
      </c>
      <c r="M398" s="23">
        <f>Universe!R139</f>
        <v/>
      </c>
      <c r="N398" s="5">
        <f>IF(ZScoring!AH139="",0,(ZScoring!AH139-$B$3)/$C$3)</f>
        <v/>
      </c>
      <c r="O398" s="5">
        <f>IF(ZScoring!AI139="",0,(ZScoring!AI139-$B$4)/$C$4)</f>
        <v/>
      </c>
      <c r="P398" s="5">
        <f>IF(ZScoring!AJ139="",0,(ZScoring!AJ139-$B$5)/$C$5)</f>
        <v/>
      </c>
      <c r="Q398" s="5">
        <f>IF(ZScoring!AK139="",0,(ZScoring!AK139-$B$6)/$C$6)</f>
        <v/>
      </c>
      <c r="R398" s="5">
        <f>IF(ZScoring!AL139="",0,(ZScoring!AL139-$B$7)/$C$7)</f>
        <v/>
      </c>
      <c r="S398" s="5">
        <f>IF(ZScoring!AM139="",0,(ZScoring!AM139-$B$8)/$C$8)</f>
        <v/>
      </c>
      <c r="T398" s="5">
        <f>IF(ZScoring!AN139="",0,(ZScoring!AN139-$B$9)/$C$9)</f>
        <v/>
      </c>
      <c r="U398" s="5">
        <f>IF(ZScoring!AO139="",0,(ZScoring!AO139-$B$10)/$C$10)</f>
        <v/>
      </c>
      <c r="V398" s="5">
        <f>IF(ZScoring!AP139="",0,(ZScoring!AP139-$B$11)/$C$11)</f>
        <v/>
      </c>
      <c r="W398" s="5">
        <f>IF(ZScoring!AQ139="",0,(ZScoring!AQ139-$B$12)/$C$12)</f>
        <v/>
      </c>
      <c r="X398" s="5">
        <f>Universe!C139</f>
        <v/>
      </c>
    </row>
    <row r="399">
      <c r="A399" s="22">
        <f>Universe!G140</f>
        <v/>
      </c>
      <c r="B399" s="2" t="n">
        <v>1</v>
      </c>
      <c r="C399" s="23">
        <f>Universe!H140</f>
        <v/>
      </c>
      <c r="D399" s="23">
        <f>Universe!I140</f>
        <v/>
      </c>
      <c r="E399" s="23">
        <f>Universe!J140</f>
        <v/>
      </c>
      <c r="F399" s="23">
        <f>Universe!K140</f>
        <v/>
      </c>
      <c r="G399" s="23">
        <f>Universe!L140</f>
        <v/>
      </c>
      <c r="H399" s="23">
        <f>Universe!M140</f>
        <v/>
      </c>
      <c r="I399" s="23">
        <f>Universe!N140</f>
        <v/>
      </c>
      <c r="J399" s="23">
        <f>Universe!O140</f>
        <v/>
      </c>
      <c r="K399" s="23">
        <f>Universe!P140</f>
        <v/>
      </c>
      <c r="L399" s="23">
        <f>Universe!Q140</f>
        <v/>
      </c>
      <c r="M399" s="23">
        <f>Universe!R140</f>
        <v/>
      </c>
      <c r="N399" s="5">
        <f>IF(ZScoring!AH140="",0,(ZScoring!AH140-$B$3)/$C$3)</f>
        <v/>
      </c>
      <c r="O399" s="5">
        <f>IF(ZScoring!AI140="",0,(ZScoring!AI140-$B$4)/$C$4)</f>
        <v/>
      </c>
      <c r="P399" s="5">
        <f>IF(ZScoring!AJ140="",0,(ZScoring!AJ140-$B$5)/$C$5)</f>
        <v/>
      </c>
      <c r="Q399" s="5">
        <f>IF(ZScoring!AK140="",0,(ZScoring!AK140-$B$6)/$C$6)</f>
        <v/>
      </c>
      <c r="R399" s="5">
        <f>IF(ZScoring!AL140="",0,(ZScoring!AL140-$B$7)/$C$7)</f>
        <v/>
      </c>
      <c r="S399" s="5">
        <f>IF(ZScoring!AM140="",0,(ZScoring!AM140-$B$8)/$C$8)</f>
        <v/>
      </c>
      <c r="T399" s="5">
        <f>IF(ZScoring!AN140="",0,(ZScoring!AN140-$B$9)/$C$9)</f>
        <v/>
      </c>
      <c r="U399" s="5">
        <f>IF(ZScoring!AO140="",0,(ZScoring!AO140-$B$10)/$C$10)</f>
        <v/>
      </c>
      <c r="V399" s="5">
        <f>IF(ZScoring!AP140="",0,(ZScoring!AP140-$B$11)/$C$11)</f>
        <v/>
      </c>
      <c r="W399" s="5">
        <f>IF(ZScoring!AQ140="",0,(ZScoring!AQ140-$B$12)/$C$12)</f>
        <v/>
      </c>
      <c r="X399" s="5">
        <f>Universe!C140</f>
        <v/>
      </c>
    </row>
    <row r="400">
      <c r="A400" s="22">
        <f>Universe!G141</f>
        <v/>
      </c>
      <c r="B400" s="2" t="n">
        <v>1</v>
      </c>
      <c r="C400" s="23">
        <f>Universe!H141</f>
        <v/>
      </c>
      <c r="D400" s="23">
        <f>Universe!I141</f>
        <v/>
      </c>
      <c r="E400" s="23">
        <f>Universe!J141</f>
        <v/>
      </c>
      <c r="F400" s="23">
        <f>Universe!K141</f>
        <v/>
      </c>
      <c r="G400" s="23">
        <f>Universe!L141</f>
        <v/>
      </c>
      <c r="H400" s="23">
        <f>Universe!M141</f>
        <v/>
      </c>
      <c r="I400" s="23">
        <f>Universe!N141</f>
        <v/>
      </c>
      <c r="J400" s="23">
        <f>Universe!O141</f>
        <v/>
      </c>
      <c r="K400" s="23">
        <f>Universe!P141</f>
        <v/>
      </c>
      <c r="L400" s="23">
        <f>Universe!Q141</f>
        <v/>
      </c>
      <c r="M400" s="23">
        <f>Universe!R141</f>
        <v/>
      </c>
      <c r="N400" s="5">
        <f>IF(ZScoring!AH141="",0,(ZScoring!AH141-$B$3)/$C$3)</f>
        <v/>
      </c>
      <c r="O400" s="5">
        <f>IF(ZScoring!AI141="",0,(ZScoring!AI141-$B$4)/$C$4)</f>
        <v/>
      </c>
      <c r="P400" s="5">
        <f>IF(ZScoring!AJ141="",0,(ZScoring!AJ141-$B$5)/$C$5)</f>
        <v/>
      </c>
      <c r="Q400" s="5">
        <f>IF(ZScoring!AK141="",0,(ZScoring!AK141-$B$6)/$C$6)</f>
        <v/>
      </c>
      <c r="R400" s="5">
        <f>IF(ZScoring!AL141="",0,(ZScoring!AL141-$B$7)/$C$7)</f>
        <v/>
      </c>
      <c r="S400" s="5">
        <f>IF(ZScoring!AM141="",0,(ZScoring!AM141-$B$8)/$C$8)</f>
        <v/>
      </c>
      <c r="T400" s="5">
        <f>IF(ZScoring!AN141="",0,(ZScoring!AN141-$B$9)/$C$9)</f>
        <v/>
      </c>
      <c r="U400" s="5">
        <f>IF(ZScoring!AO141="",0,(ZScoring!AO141-$B$10)/$C$10)</f>
        <v/>
      </c>
      <c r="V400" s="5">
        <f>IF(ZScoring!AP141="",0,(ZScoring!AP141-$B$11)/$C$11)</f>
        <v/>
      </c>
      <c r="W400" s="5">
        <f>IF(ZScoring!AQ141="",0,(ZScoring!AQ141-$B$12)/$C$12)</f>
        <v/>
      </c>
      <c r="X400" s="5">
        <f>Universe!C141</f>
        <v/>
      </c>
    </row>
    <row r="401">
      <c r="A401" s="22">
        <f>Universe!G142</f>
        <v/>
      </c>
      <c r="B401" s="2" t="n">
        <v>1</v>
      </c>
      <c r="C401" s="23">
        <f>Universe!H142</f>
        <v/>
      </c>
      <c r="D401" s="23">
        <f>Universe!I142</f>
        <v/>
      </c>
      <c r="E401" s="23">
        <f>Universe!J142</f>
        <v/>
      </c>
      <c r="F401" s="23">
        <f>Universe!K142</f>
        <v/>
      </c>
      <c r="G401" s="23">
        <f>Universe!L142</f>
        <v/>
      </c>
      <c r="H401" s="23">
        <f>Universe!M142</f>
        <v/>
      </c>
      <c r="I401" s="23">
        <f>Universe!N142</f>
        <v/>
      </c>
      <c r="J401" s="23">
        <f>Universe!O142</f>
        <v/>
      </c>
      <c r="K401" s="23">
        <f>Universe!P142</f>
        <v/>
      </c>
      <c r="L401" s="23">
        <f>Universe!Q142</f>
        <v/>
      </c>
      <c r="M401" s="23">
        <f>Universe!R142</f>
        <v/>
      </c>
      <c r="N401" s="5">
        <f>IF(ZScoring!AH142="",0,(ZScoring!AH142-$B$3)/$C$3)</f>
        <v/>
      </c>
      <c r="O401" s="5">
        <f>IF(ZScoring!AI142="",0,(ZScoring!AI142-$B$4)/$C$4)</f>
        <v/>
      </c>
      <c r="P401" s="5">
        <f>IF(ZScoring!AJ142="",0,(ZScoring!AJ142-$B$5)/$C$5)</f>
        <v/>
      </c>
      <c r="Q401" s="5">
        <f>IF(ZScoring!AK142="",0,(ZScoring!AK142-$B$6)/$C$6)</f>
        <v/>
      </c>
      <c r="R401" s="5">
        <f>IF(ZScoring!AL142="",0,(ZScoring!AL142-$B$7)/$C$7)</f>
        <v/>
      </c>
      <c r="S401" s="5">
        <f>IF(ZScoring!AM142="",0,(ZScoring!AM142-$B$8)/$C$8)</f>
        <v/>
      </c>
      <c r="T401" s="5">
        <f>IF(ZScoring!AN142="",0,(ZScoring!AN142-$B$9)/$C$9)</f>
        <v/>
      </c>
      <c r="U401" s="5">
        <f>IF(ZScoring!AO142="",0,(ZScoring!AO142-$B$10)/$C$10)</f>
        <v/>
      </c>
      <c r="V401" s="5">
        <f>IF(ZScoring!AP142="",0,(ZScoring!AP142-$B$11)/$C$11)</f>
        <v/>
      </c>
      <c r="W401" s="5">
        <f>IF(ZScoring!AQ142="",0,(ZScoring!AQ142-$B$12)/$C$12)</f>
        <v/>
      </c>
      <c r="X401" s="5">
        <f>Universe!C142</f>
        <v/>
      </c>
    </row>
    <row r="402">
      <c r="A402" s="22">
        <f>Universe!G143</f>
        <v/>
      </c>
      <c r="B402" s="2" t="n">
        <v>1</v>
      </c>
      <c r="C402" s="23">
        <f>Universe!H143</f>
        <v/>
      </c>
      <c r="D402" s="23">
        <f>Universe!I143</f>
        <v/>
      </c>
      <c r="E402" s="23">
        <f>Universe!J143</f>
        <v/>
      </c>
      <c r="F402" s="23">
        <f>Universe!K143</f>
        <v/>
      </c>
      <c r="G402" s="23">
        <f>Universe!L143</f>
        <v/>
      </c>
      <c r="H402" s="23">
        <f>Universe!M143</f>
        <v/>
      </c>
      <c r="I402" s="23">
        <f>Universe!N143</f>
        <v/>
      </c>
      <c r="J402" s="23">
        <f>Universe!O143</f>
        <v/>
      </c>
      <c r="K402" s="23">
        <f>Universe!P143</f>
        <v/>
      </c>
      <c r="L402" s="23">
        <f>Universe!Q143</f>
        <v/>
      </c>
      <c r="M402" s="23">
        <f>Universe!R143</f>
        <v/>
      </c>
      <c r="N402" s="5">
        <f>IF(ZScoring!AH143="",0,(ZScoring!AH143-$B$3)/$C$3)</f>
        <v/>
      </c>
      <c r="O402" s="5">
        <f>IF(ZScoring!AI143="",0,(ZScoring!AI143-$B$4)/$C$4)</f>
        <v/>
      </c>
      <c r="P402" s="5">
        <f>IF(ZScoring!AJ143="",0,(ZScoring!AJ143-$B$5)/$C$5)</f>
        <v/>
      </c>
      <c r="Q402" s="5">
        <f>IF(ZScoring!AK143="",0,(ZScoring!AK143-$B$6)/$C$6)</f>
        <v/>
      </c>
      <c r="R402" s="5">
        <f>IF(ZScoring!AL143="",0,(ZScoring!AL143-$B$7)/$C$7)</f>
        <v/>
      </c>
      <c r="S402" s="5">
        <f>IF(ZScoring!AM143="",0,(ZScoring!AM143-$B$8)/$C$8)</f>
        <v/>
      </c>
      <c r="T402" s="5">
        <f>IF(ZScoring!AN143="",0,(ZScoring!AN143-$B$9)/$C$9)</f>
        <v/>
      </c>
      <c r="U402" s="5">
        <f>IF(ZScoring!AO143="",0,(ZScoring!AO143-$B$10)/$C$10)</f>
        <v/>
      </c>
      <c r="V402" s="5">
        <f>IF(ZScoring!AP143="",0,(ZScoring!AP143-$B$11)/$C$11)</f>
        <v/>
      </c>
      <c r="W402" s="5">
        <f>IF(ZScoring!AQ143="",0,(ZScoring!AQ143-$B$12)/$C$12)</f>
        <v/>
      </c>
      <c r="X402" s="5">
        <f>Universe!C143</f>
        <v/>
      </c>
    </row>
    <row r="403">
      <c r="A403" s="22">
        <f>Universe!G144</f>
        <v/>
      </c>
      <c r="B403" s="2" t="n">
        <v>1</v>
      </c>
      <c r="C403" s="23">
        <f>Universe!H144</f>
        <v/>
      </c>
      <c r="D403" s="23">
        <f>Universe!I144</f>
        <v/>
      </c>
      <c r="E403" s="23">
        <f>Universe!J144</f>
        <v/>
      </c>
      <c r="F403" s="23">
        <f>Universe!K144</f>
        <v/>
      </c>
      <c r="G403" s="23">
        <f>Universe!L144</f>
        <v/>
      </c>
      <c r="H403" s="23">
        <f>Universe!M144</f>
        <v/>
      </c>
      <c r="I403" s="23">
        <f>Universe!N144</f>
        <v/>
      </c>
      <c r="J403" s="23">
        <f>Universe!O144</f>
        <v/>
      </c>
      <c r="K403" s="23">
        <f>Universe!P144</f>
        <v/>
      </c>
      <c r="L403" s="23">
        <f>Universe!Q144</f>
        <v/>
      </c>
      <c r="M403" s="23">
        <f>Universe!R144</f>
        <v/>
      </c>
      <c r="N403" s="5">
        <f>IF(ZScoring!AH144="",0,(ZScoring!AH144-$B$3)/$C$3)</f>
        <v/>
      </c>
      <c r="O403" s="5">
        <f>IF(ZScoring!AI144="",0,(ZScoring!AI144-$B$4)/$C$4)</f>
        <v/>
      </c>
      <c r="P403" s="5">
        <f>IF(ZScoring!AJ144="",0,(ZScoring!AJ144-$B$5)/$C$5)</f>
        <v/>
      </c>
      <c r="Q403" s="5">
        <f>IF(ZScoring!AK144="",0,(ZScoring!AK144-$B$6)/$C$6)</f>
        <v/>
      </c>
      <c r="R403" s="5">
        <f>IF(ZScoring!AL144="",0,(ZScoring!AL144-$B$7)/$C$7)</f>
        <v/>
      </c>
      <c r="S403" s="5">
        <f>IF(ZScoring!AM144="",0,(ZScoring!AM144-$B$8)/$C$8)</f>
        <v/>
      </c>
      <c r="T403" s="5">
        <f>IF(ZScoring!AN144="",0,(ZScoring!AN144-$B$9)/$C$9)</f>
        <v/>
      </c>
      <c r="U403" s="5">
        <f>IF(ZScoring!AO144="",0,(ZScoring!AO144-$B$10)/$C$10)</f>
        <v/>
      </c>
      <c r="V403" s="5">
        <f>IF(ZScoring!AP144="",0,(ZScoring!AP144-$B$11)/$C$11)</f>
        <v/>
      </c>
      <c r="W403" s="5">
        <f>IF(ZScoring!AQ144="",0,(ZScoring!AQ144-$B$12)/$C$12)</f>
        <v/>
      </c>
      <c r="X403" s="5">
        <f>Universe!C144</f>
        <v/>
      </c>
    </row>
    <row r="404">
      <c r="A404" s="22">
        <f>Universe!G145</f>
        <v/>
      </c>
      <c r="B404" s="2" t="n">
        <v>1</v>
      </c>
      <c r="C404" s="23">
        <f>Universe!H145</f>
        <v/>
      </c>
      <c r="D404" s="23">
        <f>Universe!I145</f>
        <v/>
      </c>
      <c r="E404" s="23">
        <f>Universe!J145</f>
        <v/>
      </c>
      <c r="F404" s="23">
        <f>Universe!K145</f>
        <v/>
      </c>
      <c r="G404" s="23">
        <f>Universe!L145</f>
        <v/>
      </c>
      <c r="H404" s="23">
        <f>Universe!M145</f>
        <v/>
      </c>
      <c r="I404" s="23">
        <f>Universe!N145</f>
        <v/>
      </c>
      <c r="J404" s="23">
        <f>Universe!O145</f>
        <v/>
      </c>
      <c r="K404" s="23">
        <f>Universe!P145</f>
        <v/>
      </c>
      <c r="L404" s="23">
        <f>Universe!Q145</f>
        <v/>
      </c>
      <c r="M404" s="23">
        <f>Universe!R145</f>
        <v/>
      </c>
      <c r="N404" s="5">
        <f>IF(ZScoring!AH145="",0,(ZScoring!AH145-$B$3)/$C$3)</f>
        <v/>
      </c>
      <c r="O404" s="5">
        <f>IF(ZScoring!AI145="",0,(ZScoring!AI145-$B$4)/$C$4)</f>
        <v/>
      </c>
      <c r="P404" s="5">
        <f>IF(ZScoring!AJ145="",0,(ZScoring!AJ145-$B$5)/$C$5)</f>
        <v/>
      </c>
      <c r="Q404" s="5">
        <f>IF(ZScoring!AK145="",0,(ZScoring!AK145-$B$6)/$C$6)</f>
        <v/>
      </c>
      <c r="R404" s="5">
        <f>IF(ZScoring!AL145="",0,(ZScoring!AL145-$B$7)/$C$7)</f>
        <v/>
      </c>
      <c r="S404" s="5">
        <f>IF(ZScoring!AM145="",0,(ZScoring!AM145-$B$8)/$C$8)</f>
        <v/>
      </c>
      <c r="T404" s="5">
        <f>IF(ZScoring!AN145="",0,(ZScoring!AN145-$B$9)/$C$9)</f>
        <v/>
      </c>
      <c r="U404" s="5">
        <f>IF(ZScoring!AO145="",0,(ZScoring!AO145-$B$10)/$C$10)</f>
        <v/>
      </c>
      <c r="V404" s="5">
        <f>IF(ZScoring!AP145="",0,(ZScoring!AP145-$B$11)/$C$11)</f>
        <v/>
      </c>
      <c r="W404" s="5">
        <f>IF(ZScoring!AQ145="",0,(ZScoring!AQ145-$B$12)/$C$12)</f>
        <v/>
      </c>
      <c r="X404" s="5">
        <f>Universe!C145</f>
        <v/>
      </c>
    </row>
    <row r="405">
      <c r="A405" s="22">
        <f>Universe!G146</f>
        <v/>
      </c>
      <c r="B405" s="2" t="n">
        <v>1</v>
      </c>
      <c r="C405" s="23">
        <f>Universe!H146</f>
        <v/>
      </c>
      <c r="D405" s="23">
        <f>Universe!I146</f>
        <v/>
      </c>
      <c r="E405" s="23">
        <f>Universe!J146</f>
        <v/>
      </c>
      <c r="F405" s="23">
        <f>Universe!K146</f>
        <v/>
      </c>
      <c r="G405" s="23">
        <f>Universe!L146</f>
        <v/>
      </c>
      <c r="H405" s="23">
        <f>Universe!M146</f>
        <v/>
      </c>
      <c r="I405" s="23">
        <f>Universe!N146</f>
        <v/>
      </c>
      <c r="J405" s="23">
        <f>Universe!O146</f>
        <v/>
      </c>
      <c r="K405" s="23">
        <f>Universe!P146</f>
        <v/>
      </c>
      <c r="L405" s="23">
        <f>Universe!Q146</f>
        <v/>
      </c>
      <c r="M405" s="23">
        <f>Universe!R146</f>
        <v/>
      </c>
      <c r="N405" s="5">
        <f>IF(ZScoring!AH146="",0,(ZScoring!AH146-$B$3)/$C$3)</f>
        <v/>
      </c>
      <c r="O405" s="5">
        <f>IF(ZScoring!AI146="",0,(ZScoring!AI146-$B$4)/$C$4)</f>
        <v/>
      </c>
      <c r="P405" s="5">
        <f>IF(ZScoring!AJ146="",0,(ZScoring!AJ146-$B$5)/$C$5)</f>
        <v/>
      </c>
      <c r="Q405" s="5">
        <f>IF(ZScoring!AK146="",0,(ZScoring!AK146-$B$6)/$C$6)</f>
        <v/>
      </c>
      <c r="R405" s="5">
        <f>IF(ZScoring!AL146="",0,(ZScoring!AL146-$B$7)/$C$7)</f>
        <v/>
      </c>
      <c r="S405" s="5">
        <f>IF(ZScoring!AM146="",0,(ZScoring!AM146-$B$8)/$C$8)</f>
        <v/>
      </c>
      <c r="T405" s="5">
        <f>IF(ZScoring!AN146="",0,(ZScoring!AN146-$B$9)/$C$9)</f>
        <v/>
      </c>
      <c r="U405" s="5">
        <f>IF(ZScoring!AO146="",0,(ZScoring!AO146-$B$10)/$C$10)</f>
        <v/>
      </c>
      <c r="V405" s="5">
        <f>IF(ZScoring!AP146="",0,(ZScoring!AP146-$B$11)/$C$11)</f>
        <v/>
      </c>
      <c r="W405" s="5">
        <f>IF(ZScoring!AQ146="",0,(ZScoring!AQ146-$B$12)/$C$12)</f>
        <v/>
      </c>
      <c r="X405" s="5">
        <f>Universe!C146</f>
        <v/>
      </c>
    </row>
    <row r="406">
      <c r="A406" s="22">
        <f>Universe!G147</f>
        <v/>
      </c>
      <c r="B406" s="2" t="n">
        <v>1</v>
      </c>
      <c r="C406" s="23">
        <f>Universe!H147</f>
        <v/>
      </c>
      <c r="D406" s="23">
        <f>Universe!I147</f>
        <v/>
      </c>
      <c r="E406" s="23">
        <f>Universe!J147</f>
        <v/>
      </c>
      <c r="F406" s="23">
        <f>Universe!K147</f>
        <v/>
      </c>
      <c r="G406" s="23">
        <f>Universe!L147</f>
        <v/>
      </c>
      <c r="H406" s="23">
        <f>Universe!M147</f>
        <v/>
      </c>
      <c r="I406" s="23">
        <f>Universe!N147</f>
        <v/>
      </c>
      <c r="J406" s="23">
        <f>Universe!O147</f>
        <v/>
      </c>
      <c r="K406" s="23">
        <f>Universe!P147</f>
        <v/>
      </c>
      <c r="L406" s="23">
        <f>Universe!Q147</f>
        <v/>
      </c>
      <c r="M406" s="23">
        <f>Universe!R147</f>
        <v/>
      </c>
      <c r="N406" s="5">
        <f>IF(ZScoring!AH147="",0,(ZScoring!AH147-$B$3)/$C$3)</f>
        <v/>
      </c>
      <c r="O406" s="5">
        <f>IF(ZScoring!AI147="",0,(ZScoring!AI147-$B$4)/$C$4)</f>
        <v/>
      </c>
      <c r="P406" s="5">
        <f>IF(ZScoring!AJ147="",0,(ZScoring!AJ147-$B$5)/$C$5)</f>
        <v/>
      </c>
      <c r="Q406" s="5">
        <f>IF(ZScoring!AK147="",0,(ZScoring!AK147-$B$6)/$C$6)</f>
        <v/>
      </c>
      <c r="R406" s="5">
        <f>IF(ZScoring!AL147="",0,(ZScoring!AL147-$B$7)/$C$7)</f>
        <v/>
      </c>
      <c r="S406" s="5">
        <f>IF(ZScoring!AM147="",0,(ZScoring!AM147-$B$8)/$C$8)</f>
        <v/>
      </c>
      <c r="T406" s="5">
        <f>IF(ZScoring!AN147="",0,(ZScoring!AN147-$B$9)/$C$9)</f>
        <v/>
      </c>
      <c r="U406" s="5">
        <f>IF(ZScoring!AO147="",0,(ZScoring!AO147-$B$10)/$C$10)</f>
        <v/>
      </c>
      <c r="V406" s="5">
        <f>IF(ZScoring!AP147="",0,(ZScoring!AP147-$B$11)/$C$11)</f>
        <v/>
      </c>
      <c r="W406" s="5">
        <f>IF(ZScoring!AQ147="",0,(ZScoring!AQ147-$B$12)/$C$12)</f>
        <v/>
      </c>
      <c r="X406" s="5">
        <f>Universe!C147</f>
        <v/>
      </c>
    </row>
    <row r="407">
      <c r="A407" s="22">
        <f>Universe!G148</f>
        <v/>
      </c>
      <c r="B407" s="2" t="n">
        <v>1</v>
      </c>
      <c r="C407" s="23">
        <f>Universe!H148</f>
        <v/>
      </c>
      <c r="D407" s="23">
        <f>Universe!I148</f>
        <v/>
      </c>
      <c r="E407" s="23">
        <f>Universe!J148</f>
        <v/>
      </c>
      <c r="F407" s="23">
        <f>Universe!K148</f>
        <v/>
      </c>
      <c r="G407" s="23">
        <f>Universe!L148</f>
        <v/>
      </c>
      <c r="H407" s="23">
        <f>Universe!M148</f>
        <v/>
      </c>
      <c r="I407" s="23">
        <f>Universe!N148</f>
        <v/>
      </c>
      <c r="J407" s="23">
        <f>Universe!O148</f>
        <v/>
      </c>
      <c r="K407" s="23">
        <f>Universe!P148</f>
        <v/>
      </c>
      <c r="L407" s="23">
        <f>Universe!Q148</f>
        <v/>
      </c>
      <c r="M407" s="23">
        <f>Universe!R148</f>
        <v/>
      </c>
      <c r="N407" s="5">
        <f>IF(ZScoring!AH148="",0,(ZScoring!AH148-$B$3)/$C$3)</f>
        <v/>
      </c>
      <c r="O407" s="5">
        <f>IF(ZScoring!AI148="",0,(ZScoring!AI148-$B$4)/$C$4)</f>
        <v/>
      </c>
      <c r="P407" s="5">
        <f>IF(ZScoring!AJ148="",0,(ZScoring!AJ148-$B$5)/$C$5)</f>
        <v/>
      </c>
      <c r="Q407" s="5">
        <f>IF(ZScoring!AK148="",0,(ZScoring!AK148-$B$6)/$C$6)</f>
        <v/>
      </c>
      <c r="R407" s="5">
        <f>IF(ZScoring!AL148="",0,(ZScoring!AL148-$B$7)/$C$7)</f>
        <v/>
      </c>
      <c r="S407" s="5">
        <f>IF(ZScoring!AM148="",0,(ZScoring!AM148-$B$8)/$C$8)</f>
        <v/>
      </c>
      <c r="T407" s="5">
        <f>IF(ZScoring!AN148="",0,(ZScoring!AN148-$B$9)/$C$9)</f>
        <v/>
      </c>
      <c r="U407" s="5">
        <f>IF(ZScoring!AO148="",0,(ZScoring!AO148-$B$10)/$C$10)</f>
        <v/>
      </c>
      <c r="V407" s="5">
        <f>IF(ZScoring!AP148="",0,(ZScoring!AP148-$B$11)/$C$11)</f>
        <v/>
      </c>
      <c r="W407" s="5">
        <f>IF(ZScoring!AQ148="",0,(ZScoring!AQ148-$B$12)/$C$12)</f>
        <v/>
      </c>
      <c r="X407" s="5">
        <f>Universe!C148</f>
        <v/>
      </c>
    </row>
    <row r="408">
      <c r="A408" s="22">
        <f>Universe!G149</f>
        <v/>
      </c>
      <c r="B408" s="2" t="n">
        <v>1</v>
      </c>
      <c r="C408" s="23">
        <f>Universe!H149</f>
        <v/>
      </c>
      <c r="D408" s="23">
        <f>Universe!I149</f>
        <v/>
      </c>
      <c r="E408" s="23">
        <f>Universe!J149</f>
        <v/>
      </c>
      <c r="F408" s="23">
        <f>Universe!K149</f>
        <v/>
      </c>
      <c r="G408" s="23">
        <f>Universe!L149</f>
        <v/>
      </c>
      <c r="H408" s="23">
        <f>Universe!M149</f>
        <v/>
      </c>
      <c r="I408" s="23">
        <f>Universe!N149</f>
        <v/>
      </c>
      <c r="J408" s="23">
        <f>Universe!O149</f>
        <v/>
      </c>
      <c r="K408" s="23">
        <f>Universe!P149</f>
        <v/>
      </c>
      <c r="L408" s="23">
        <f>Universe!Q149</f>
        <v/>
      </c>
      <c r="M408" s="23">
        <f>Universe!R149</f>
        <v/>
      </c>
      <c r="N408" s="5">
        <f>IF(ZScoring!AH149="",0,(ZScoring!AH149-$B$3)/$C$3)</f>
        <v/>
      </c>
      <c r="O408" s="5">
        <f>IF(ZScoring!AI149="",0,(ZScoring!AI149-$B$4)/$C$4)</f>
        <v/>
      </c>
      <c r="P408" s="5">
        <f>IF(ZScoring!AJ149="",0,(ZScoring!AJ149-$B$5)/$C$5)</f>
        <v/>
      </c>
      <c r="Q408" s="5">
        <f>IF(ZScoring!AK149="",0,(ZScoring!AK149-$B$6)/$C$6)</f>
        <v/>
      </c>
      <c r="R408" s="5">
        <f>IF(ZScoring!AL149="",0,(ZScoring!AL149-$B$7)/$C$7)</f>
        <v/>
      </c>
      <c r="S408" s="5">
        <f>IF(ZScoring!AM149="",0,(ZScoring!AM149-$B$8)/$C$8)</f>
        <v/>
      </c>
      <c r="T408" s="5">
        <f>IF(ZScoring!AN149="",0,(ZScoring!AN149-$B$9)/$C$9)</f>
        <v/>
      </c>
      <c r="U408" s="5">
        <f>IF(ZScoring!AO149="",0,(ZScoring!AO149-$B$10)/$C$10)</f>
        <v/>
      </c>
      <c r="V408" s="5">
        <f>IF(ZScoring!AP149="",0,(ZScoring!AP149-$B$11)/$C$11)</f>
        <v/>
      </c>
      <c r="W408" s="5">
        <f>IF(ZScoring!AQ149="",0,(ZScoring!AQ149-$B$12)/$C$12)</f>
        <v/>
      </c>
      <c r="X408" s="5">
        <f>Universe!C149</f>
        <v/>
      </c>
    </row>
    <row r="409">
      <c r="A409" s="22">
        <f>Universe!G150</f>
        <v/>
      </c>
      <c r="B409" s="2" t="n">
        <v>1</v>
      </c>
      <c r="C409" s="23">
        <f>Universe!H150</f>
        <v/>
      </c>
      <c r="D409" s="23">
        <f>Universe!I150</f>
        <v/>
      </c>
      <c r="E409" s="23">
        <f>Universe!J150</f>
        <v/>
      </c>
      <c r="F409" s="23">
        <f>Universe!K150</f>
        <v/>
      </c>
      <c r="G409" s="23">
        <f>Universe!L150</f>
        <v/>
      </c>
      <c r="H409" s="23">
        <f>Universe!M150</f>
        <v/>
      </c>
      <c r="I409" s="23">
        <f>Universe!N150</f>
        <v/>
      </c>
      <c r="J409" s="23">
        <f>Universe!O150</f>
        <v/>
      </c>
      <c r="K409" s="23">
        <f>Universe!P150</f>
        <v/>
      </c>
      <c r="L409" s="23">
        <f>Universe!Q150</f>
        <v/>
      </c>
      <c r="M409" s="23">
        <f>Universe!R150</f>
        <v/>
      </c>
      <c r="N409" s="5">
        <f>IF(ZScoring!AH150="",0,(ZScoring!AH150-$B$3)/$C$3)</f>
        <v/>
      </c>
      <c r="O409" s="5">
        <f>IF(ZScoring!AI150="",0,(ZScoring!AI150-$B$4)/$C$4)</f>
        <v/>
      </c>
      <c r="P409" s="5">
        <f>IF(ZScoring!AJ150="",0,(ZScoring!AJ150-$B$5)/$C$5)</f>
        <v/>
      </c>
      <c r="Q409" s="5">
        <f>IF(ZScoring!AK150="",0,(ZScoring!AK150-$B$6)/$C$6)</f>
        <v/>
      </c>
      <c r="R409" s="5">
        <f>IF(ZScoring!AL150="",0,(ZScoring!AL150-$B$7)/$C$7)</f>
        <v/>
      </c>
      <c r="S409" s="5">
        <f>IF(ZScoring!AM150="",0,(ZScoring!AM150-$B$8)/$C$8)</f>
        <v/>
      </c>
      <c r="T409" s="5">
        <f>IF(ZScoring!AN150="",0,(ZScoring!AN150-$B$9)/$C$9)</f>
        <v/>
      </c>
      <c r="U409" s="5">
        <f>IF(ZScoring!AO150="",0,(ZScoring!AO150-$B$10)/$C$10)</f>
        <v/>
      </c>
      <c r="V409" s="5">
        <f>IF(ZScoring!AP150="",0,(ZScoring!AP150-$B$11)/$C$11)</f>
        <v/>
      </c>
      <c r="W409" s="5">
        <f>IF(ZScoring!AQ150="",0,(ZScoring!AQ150-$B$12)/$C$12)</f>
        <v/>
      </c>
      <c r="X409" s="5">
        <f>Universe!C150</f>
        <v/>
      </c>
    </row>
    <row r="410">
      <c r="A410" s="22">
        <f>Universe!G151</f>
        <v/>
      </c>
      <c r="B410" s="2" t="n">
        <v>1</v>
      </c>
      <c r="C410" s="23">
        <f>Universe!H151</f>
        <v/>
      </c>
      <c r="D410" s="23">
        <f>Universe!I151</f>
        <v/>
      </c>
      <c r="E410" s="23">
        <f>Universe!J151</f>
        <v/>
      </c>
      <c r="F410" s="23">
        <f>Universe!K151</f>
        <v/>
      </c>
      <c r="G410" s="23">
        <f>Universe!L151</f>
        <v/>
      </c>
      <c r="H410" s="23">
        <f>Universe!M151</f>
        <v/>
      </c>
      <c r="I410" s="23">
        <f>Universe!N151</f>
        <v/>
      </c>
      <c r="J410" s="23">
        <f>Universe!O151</f>
        <v/>
      </c>
      <c r="K410" s="23">
        <f>Universe!P151</f>
        <v/>
      </c>
      <c r="L410" s="23">
        <f>Universe!Q151</f>
        <v/>
      </c>
      <c r="M410" s="23">
        <f>Universe!R151</f>
        <v/>
      </c>
      <c r="N410" s="5">
        <f>IF(ZScoring!AH151="",0,(ZScoring!AH151-$B$3)/$C$3)</f>
        <v/>
      </c>
      <c r="O410" s="5">
        <f>IF(ZScoring!AI151="",0,(ZScoring!AI151-$B$4)/$C$4)</f>
        <v/>
      </c>
      <c r="P410" s="5">
        <f>IF(ZScoring!AJ151="",0,(ZScoring!AJ151-$B$5)/$C$5)</f>
        <v/>
      </c>
      <c r="Q410" s="5">
        <f>IF(ZScoring!AK151="",0,(ZScoring!AK151-$B$6)/$C$6)</f>
        <v/>
      </c>
      <c r="R410" s="5">
        <f>IF(ZScoring!AL151="",0,(ZScoring!AL151-$B$7)/$C$7)</f>
        <v/>
      </c>
      <c r="S410" s="5">
        <f>IF(ZScoring!AM151="",0,(ZScoring!AM151-$B$8)/$C$8)</f>
        <v/>
      </c>
      <c r="T410" s="5">
        <f>IF(ZScoring!AN151="",0,(ZScoring!AN151-$B$9)/$C$9)</f>
        <v/>
      </c>
      <c r="U410" s="5">
        <f>IF(ZScoring!AO151="",0,(ZScoring!AO151-$B$10)/$C$10)</f>
        <v/>
      </c>
      <c r="V410" s="5">
        <f>IF(ZScoring!AP151="",0,(ZScoring!AP151-$B$11)/$C$11)</f>
        <v/>
      </c>
      <c r="W410" s="5">
        <f>IF(ZScoring!AQ151="",0,(ZScoring!AQ151-$B$12)/$C$12)</f>
        <v/>
      </c>
      <c r="X410" s="5">
        <f>Universe!C151</f>
        <v/>
      </c>
    </row>
    <row r="411">
      <c r="A411" s="22">
        <f>Universe!G152</f>
        <v/>
      </c>
      <c r="B411" s="2" t="n">
        <v>1</v>
      </c>
      <c r="C411" s="23">
        <f>Universe!H152</f>
        <v/>
      </c>
      <c r="D411" s="23">
        <f>Universe!I152</f>
        <v/>
      </c>
      <c r="E411" s="23">
        <f>Universe!J152</f>
        <v/>
      </c>
      <c r="F411" s="23">
        <f>Universe!K152</f>
        <v/>
      </c>
      <c r="G411" s="23">
        <f>Universe!L152</f>
        <v/>
      </c>
      <c r="H411" s="23">
        <f>Universe!M152</f>
        <v/>
      </c>
      <c r="I411" s="23">
        <f>Universe!N152</f>
        <v/>
      </c>
      <c r="J411" s="23">
        <f>Universe!O152</f>
        <v/>
      </c>
      <c r="K411" s="23">
        <f>Universe!P152</f>
        <v/>
      </c>
      <c r="L411" s="23">
        <f>Universe!Q152</f>
        <v/>
      </c>
      <c r="M411" s="23">
        <f>Universe!R152</f>
        <v/>
      </c>
      <c r="N411" s="5">
        <f>IF(ZScoring!AH152="",0,(ZScoring!AH152-$B$3)/$C$3)</f>
        <v/>
      </c>
      <c r="O411" s="5">
        <f>IF(ZScoring!AI152="",0,(ZScoring!AI152-$B$4)/$C$4)</f>
        <v/>
      </c>
      <c r="P411" s="5">
        <f>IF(ZScoring!AJ152="",0,(ZScoring!AJ152-$B$5)/$C$5)</f>
        <v/>
      </c>
      <c r="Q411" s="5">
        <f>IF(ZScoring!AK152="",0,(ZScoring!AK152-$B$6)/$C$6)</f>
        <v/>
      </c>
      <c r="R411" s="5">
        <f>IF(ZScoring!AL152="",0,(ZScoring!AL152-$B$7)/$C$7)</f>
        <v/>
      </c>
      <c r="S411" s="5">
        <f>IF(ZScoring!AM152="",0,(ZScoring!AM152-$B$8)/$C$8)</f>
        <v/>
      </c>
      <c r="T411" s="5">
        <f>IF(ZScoring!AN152="",0,(ZScoring!AN152-$B$9)/$C$9)</f>
        <v/>
      </c>
      <c r="U411" s="5">
        <f>IF(ZScoring!AO152="",0,(ZScoring!AO152-$B$10)/$C$10)</f>
        <v/>
      </c>
      <c r="V411" s="5">
        <f>IF(ZScoring!AP152="",0,(ZScoring!AP152-$B$11)/$C$11)</f>
        <v/>
      </c>
      <c r="W411" s="5">
        <f>IF(ZScoring!AQ152="",0,(ZScoring!AQ152-$B$12)/$C$12)</f>
        <v/>
      </c>
      <c r="X411" s="5">
        <f>Universe!C152</f>
        <v/>
      </c>
    </row>
    <row r="412">
      <c r="A412" s="22">
        <f>Universe!G153</f>
        <v/>
      </c>
      <c r="B412" s="2" t="n">
        <v>1</v>
      </c>
      <c r="C412" s="23">
        <f>Universe!H153</f>
        <v/>
      </c>
      <c r="D412" s="23">
        <f>Universe!I153</f>
        <v/>
      </c>
      <c r="E412" s="23">
        <f>Universe!J153</f>
        <v/>
      </c>
      <c r="F412" s="23">
        <f>Universe!K153</f>
        <v/>
      </c>
      <c r="G412" s="23">
        <f>Universe!L153</f>
        <v/>
      </c>
      <c r="H412" s="23">
        <f>Universe!M153</f>
        <v/>
      </c>
      <c r="I412" s="23">
        <f>Universe!N153</f>
        <v/>
      </c>
      <c r="J412" s="23">
        <f>Universe!O153</f>
        <v/>
      </c>
      <c r="K412" s="23">
        <f>Universe!P153</f>
        <v/>
      </c>
      <c r="L412" s="23">
        <f>Universe!Q153</f>
        <v/>
      </c>
      <c r="M412" s="23">
        <f>Universe!R153</f>
        <v/>
      </c>
      <c r="N412" s="5">
        <f>IF(ZScoring!AH153="",0,(ZScoring!AH153-$B$3)/$C$3)</f>
        <v/>
      </c>
      <c r="O412" s="5">
        <f>IF(ZScoring!AI153="",0,(ZScoring!AI153-$B$4)/$C$4)</f>
        <v/>
      </c>
      <c r="P412" s="5">
        <f>IF(ZScoring!AJ153="",0,(ZScoring!AJ153-$B$5)/$C$5)</f>
        <v/>
      </c>
      <c r="Q412" s="5">
        <f>IF(ZScoring!AK153="",0,(ZScoring!AK153-$B$6)/$C$6)</f>
        <v/>
      </c>
      <c r="R412" s="5">
        <f>IF(ZScoring!AL153="",0,(ZScoring!AL153-$B$7)/$C$7)</f>
        <v/>
      </c>
      <c r="S412" s="5">
        <f>IF(ZScoring!AM153="",0,(ZScoring!AM153-$B$8)/$C$8)</f>
        <v/>
      </c>
      <c r="T412" s="5">
        <f>IF(ZScoring!AN153="",0,(ZScoring!AN153-$B$9)/$C$9)</f>
        <v/>
      </c>
      <c r="U412" s="5">
        <f>IF(ZScoring!AO153="",0,(ZScoring!AO153-$B$10)/$C$10)</f>
        <v/>
      </c>
      <c r="V412" s="5">
        <f>IF(ZScoring!AP153="",0,(ZScoring!AP153-$B$11)/$C$11)</f>
        <v/>
      </c>
      <c r="W412" s="5">
        <f>IF(ZScoring!AQ153="",0,(ZScoring!AQ153-$B$12)/$C$12)</f>
        <v/>
      </c>
      <c r="X412" s="5">
        <f>Universe!C153</f>
        <v/>
      </c>
    </row>
    <row r="413">
      <c r="A413" s="22">
        <f>Universe!G154</f>
        <v/>
      </c>
      <c r="B413" s="2" t="n">
        <v>1</v>
      </c>
      <c r="C413" s="23">
        <f>Universe!H154</f>
        <v/>
      </c>
      <c r="D413" s="23">
        <f>Universe!I154</f>
        <v/>
      </c>
      <c r="E413" s="23">
        <f>Universe!J154</f>
        <v/>
      </c>
      <c r="F413" s="23">
        <f>Universe!K154</f>
        <v/>
      </c>
      <c r="G413" s="23">
        <f>Universe!L154</f>
        <v/>
      </c>
      <c r="H413" s="23">
        <f>Universe!M154</f>
        <v/>
      </c>
      <c r="I413" s="23">
        <f>Universe!N154</f>
        <v/>
      </c>
      <c r="J413" s="23">
        <f>Universe!O154</f>
        <v/>
      </c>
      <c r="K413" s="23">
        <f>Universe!P154</f>
        <v/>
      </c>
      <c r="L413" s="23">
        <f>Universe!Q154</f>
        <v/>
      </c>
      <c r="M413" s="23">
        <f>Universe!R154</f>
        <v/>
      </c>
      <c r="N413" s="5">
        <f>IF(ZScoring!AH154="",0,(ZScoring!AH154-$B$3)/$C$3)</f>
        <v/>
      </c>
      <c r="O413" s="5">
        <f>IF(ZScoring!AI154="",0,(ZScoring!AI154-$B$4)/$C$4)</f>
        <v/>
      </c>
      <c r="P413" s="5">
        <f>IF(ZScoring!AJ154="",0,(ZScoring!AJ154-$B$5)/$C$5)</f>
        <v/>
      </c>
      <c r="Q413" s="5">
        <f>IF(ZScoring!AK154="",0,(ZScoring!AK154-$B$6)/$C$6)</f>
        <v/>
      </c>
      <c r="R413" s="5">
        <f>IF(ZScoring!AL154="",0,(ZScoring!AL154-$B$7)/$C$7)</f>
        <v/>
      </c>
      <c r="S413" s="5">
        <f>IF(ZScoring!AM154="",0,(ZScoring!AM154-$B$8)/$C$8)</f>
        <v/>
      </c>
      <c r="T413" s="5">
        <f>IF(ZScoring!AN154="",0,(ZScoring!AN154-$B$9)/$C$9)</f>
        <v/>
      </c>
      <c r="U413" s="5">
        <f>IF(ZScoring!AO154="",0,(ZScoring!AO154-$B$10)/$C$10)</f>
        <v/>
      </c>
      <c r="V413" s="5">
        <f>IF(ZScoring!AP154="",0,(ZScoring!AP154-$B$11)/$C$11)</f>
        <v/>
      </c>
      <c r="W413" s="5">
        <f>IF(ZScoring!AQ154="",0,(ZScoring!AQ154-$B$12)/$C$12)</f>
        <v/>
      </c>
      <c r="X413" s="5">
        <f>Universe!C154</f>
        <v/>
      </c>
    </row>
    <row r="414">
      <c r="A414" s="22">
        <f>Universe!G155</f>
        <v/>
      </c>
      <c r="B414" s="2" t="n">
        <v>1</v>
      </c>
      <c r="C414" s="23">
        <f>Universe!H155</f>
        <v/>
      </c>
      <c r="D414" s="23">
        <f>Universe!I155</f>
        <v/>
      </c>
      <c r="E414" s="23">
        <f>Universe!J155</f>
        <v/>
      </c>
      <c r="F414" s="23">
        <f>Universe!K155</f>
        <v/>
      </c>
      <c r="G414" s="23">
        <f>Universe!L155</f>
        <v/>
      </c>
      <c r="H414" s="23">
        <f>Universe!M155</f>
        <v/>
      </c>
      <c r="I414" s="23">
        <f>Universe!N155</f>
        <v/>
      </c>
      <c r="J414" s="23">
        <f>Universe!O155</f>
        <v/>
      </c>
      <c r="K414" s="23">
        <f>Universe!P155</f>
        <v/>
      </c>
      <c r="L414" s="23">
        <f>Universe!Q155</f>
        <v/>
      </c>
      <c r="M414" s="23">
        <f>Universe!R155</f>
        <v/>
      </c>
      <c r="N414" s="5">
        <f>IF(ZScoring!AH155="",0,(ZScoring!AH155-$B$3)/$C$3)</f>
        <v/>
      </c>
      <c r="O414" s="5">
        <f>IF(ZScoring!AI155="",0,(ZScoring!AI155-$B$4)/$C$4)</f>
        <v/>
      </c>
      <c r="P414" s="5">
        <f>IF(ZScoring!AJ155="",0,(ZScoring!AJ155-$B$5)/$C$5)</f>
        <v/>
      </c>
      <c r="Q414" s="5">
        <f>IF(ZScoring!AK155="",0,(ZScoring!AK155-$B$6)/$C$6)</f>
        <v/>
      </c>
      <c r="R414" s="5">
        <f>IF(ZScoring!AL155="",0,(ZScoring!AL155-$B$7)/$C$7)</f>
        <v/>
      </c>
      <c r="S414" s="5">
        <f>IF(ZScoring!AM155="",0,(ZScoring!AM155-$B$8)/$C$8)</f>
        <v/>
      </c>
      <c r="T414" s="5">
        <f>IF(ZScoring!AN155="",0,(ZScoring!AN155-$B$9)/$C$9)</f>
        <v/>
      </c>
      <c r="U414" s="5">
        <f>IF(ZScoring!AO155="",0,(ZScoring!AO155-$B$10)/$C$10)</f>
        <v/>
      </c>
      <c r="V414" s="5">
        <f>IF(ZScoring!AP155="",0,(ZScoring!AP155-$B$11)/$C$11)</f>
        <v/>
      </c>
      <c r="W414" s="5">
        <f>IF(ZScoring!AQ155="",0,(ZScoring!AQ155-$B$12)/$C$12)</f>
        <v/>
      </c>
      <c r="X414" s="5">
        <f>Universe!C155</f>
        <v/>
      </c>
    </row>
    <row r="415">
      <c r="A415" s="22">
        <f>Universe!G156</f>
        <v/>
      </c>
      <c r="B415" s="2" t="n">
        <v>1</v>
      </c>
      <c r="C415" s="23">
        <f>Universe!H156</f>
        <v/>
      </c>
      <c r="D415" s="23">
        <f>Universe!I156</f>
        <v/>
      </c>
      <c r="E415" s="23">
        <f>Universe!J156</f>
        <v/>
      </c>
      <c r="F415" s="23">
        <f>Universe!K156</f>
        <v/>
      </c>
      <c r="G415" s="23">
        <f>Universe!L156</f>
        <v/>
      </c>
      <c r="H415" s="23">
        <f>Universe!M156</f>
        <v/>
      </c>
      <c r="I415" s="23">
        <f>Universe!N156</f>
        <v/>
      </c>
      <c r="J415" s="23">
        <f>Universe!O156</f>
        <v/>
      </c>
      <c r="K415" s="23">
        <f>Universe!P156</f>
        <v/>
      </c>
      <c r="L415" s="23">
        <f>Universe!Q156</f>
        <v/>
      </c>
      <c r="M415" s="23">
        <f>Universe!R156</f>
        <v/>
      </c>
      <c r="N415" s="5">
        <f>IF(ZScoring!AH156="",0,(ZScoring!AH156-$B$3)/$C$3)</f>
        <v/>
      </c>
      <c r="O415" s="5">
        <f>IF(ZScoring!AI156="",0,(ZScoring!AI156-$B$4)/$C$4)</f>
        <v/>
      </c>
      <c r="P415" s="5">
        <f>IF(ZScoring!AJ156="",0,(ZScoring!AJ156-$B$5)/$C$5)</f>
        <v/>
      </c>
      <c r="Q415" s="5">
        <f>IF(ZScoring!AK156="",0,(ZScoring!AK156-$B$6)/$C$6)</f>
        <v/>
      </c>
      <c r="R415" s="5">
        <f>IF(ZScoring!AL156="",0,(ZScoring!AL156-$B$7)/$C$7)</f>
        <v/>
      </c>
      <c r="S415" s="5">
        <f>IF(ZScoring!AM156="",0,(ZScoring!AM156-$B$8)/$C$8)</f>
        <v/>
      </c>
      <c r="T415" s="5">
        <f>IF(ZScoring!AN156="",0,(ZScoring!AN156-$B$9)/$C$9)</f>
        <v/>
      </c>
      <c r="U415" s="5">
        <f>IF(ZScoring!AO156="",0,(ZScoring!AO156-$B$10)/$C$10)</f>
        <v/>
      </c>
      <c r="V415" s="5">
        <f>IF(ZScoring!AP156="",0,(ZScoring!AP156-$B$11)/$C$11)</f>
        <v/>
      </c>
      <c r="W415" s="5">
        <f>IF(ZScoring!AQ156="",0,(ZScoring!AQ156-$B$12)/$C$12)</f>
        <v/>
      </c>
      <c r="X415" s="5">
        <f>Universe!C156</f>
        <v/>
      </c>
    </row>
    <row r="416">
      <c r="A416" s="22">
        <f>Universe!G157</f>
        <v/>
      </c>
      <c r="B416" s="2" t="n">
        <v>1</v>
      </c>
      <c r="C416" s="23">
        <f>Universe!H157</f>
        <v/>
      </c>
      <c r="D416" s="23">
        <f>Universe!I157</f>
        <v/>
      </c>
      <c r="E416" s="23">
        <f>Universe!J157</f>
        <v/>
      </c>
      <c r="F416" s="23">
        <f>Universe!K157</f>
        <v/>
      </c>
      <c r="G416" s="23">
        <f>Universe!L157</f>
        <v/>
      </c>
      <c r="H416" s="23">
        <f>Universe!M157</f>
        <v/>
      </c>
      <c r="I416" s="23">
        <f>Universe!N157</f>
        <v/>
      </c>
      <c r="J416" s="23">
        <f>Universe!O157</f>
        <v/>
      </c>
      <c r="K416" s="23">
        <f>Universe!P157</f>
        <v/>
      </c>
      <c r="L416" s="23">
        <f>Universe!Q157</f>
        <v/>
      </c>
      <c r="M416" s="23">
        <f>Universe!R157</f>
        <v/>
      </c>
      <c r="N416" s="5">
        <f>IF(ZScoring!AH157="",0,(ZScoring!AH157-$B$3)/$C$3)</f>
        <v/>
      </c>
      <c r="O416" s="5">
        <f>IF(ZScoring!AI157="",0,(ZScoring!AI157-$B$4)/$C$4)</f>
        <v/>
      </c>
      <c r="P416" s="5">
        <f>IF(ZScoring!AJ157="",0,(ZScoring!AJ157-$B$5)/$C$5)</f>
        <v/>
      </c>
      <c r="Q416" s="5">
        <f>IF(ZScoring!AK157="",0,(ZScoring!AK157-$B$6)/$C$6)</f>
        <v/>
      </c>
      <c r="R416" s="5">
        <f>IF(ZScoring!AL157="",0,(ZScoring!AL157-$B$7)/$C$7)</f>
        <v/>
      </c>
      <c r="S416" s="5">
        <f>IF(ZScoring!AM157="",0,(ZScoring!AM157-$B$8)/$C$8)</f>
        <v/>
      </c>
      <c r="T416" s="5">
        <f>IF(ZScoring!AN157="",0,(ZScoring!AN157-$B$9)/$C$9)</f>
        <v/>
      </c>
      <c r="U416" s="5">
        <f>IF(ZScoring!AO157="",0,(ZScoring!AO157-$B$10)/$C$10)</f>
        <v/>
      </c>
      <c r="V416" s="5">
        <f>IF(ZScoring!AP157="",0,(ZScoring!AP157-$B$11)/$C$11)</f>
        <v/>
      </c>
      <c r="W416" s="5">
        <f>IF(ZScoring!AQ157="",0,(ZScoring!AQ157-$B$12)/$C$12)</f>
        <v/>
      </c>
      <c r="X416" s="5">
        <f>Universe!C157</f>
        <v/>
      </c>
    </row>
    <row r="417">
      <c r="A417" s="22">
        <f>Universe!G158</f>
        <v/>
      </c>
      <c r="B417" s="2" t="n">
        <v>1</v>
      </c>
      <c r="C417" s="23">
        <f>Universe!H158</f>
        <v/>
      </c>
      <c r="D417" s="23">
        <f>Universe!I158</f>
        <v/>
      </c>
      <c r="E417" s="23">
        <f>Universe!J158</f>
        <v/>
      </c>
      <c r="F417" s="23">
        <f>Universe!K158</f>
        <v/>
      </c>
      <c r="G417" s="23">
        <f>Universe!L158</f>
        <v/>
      </c>
      <c r="H417" s="23">
        <f>Universe!M158</f>
        <v/>
      </c>
      <c r="I417" s="23">
        <f>Universe!N158</f>
        <v/>
      </c>
      <c r="J417" s="23">
        <f>Universe!O158</f>
        <v/>
      </c>
      <c r="K417" s="23">
        <f>Universe!P158</f>
        <v/>
      </c>
      <c r="L417" s="23">
        <f>Universe!Q158</f>
        <v/>
      </c>
      <c r="M417" s="23">
        <f>Universe!R158</f>
        <v/>
      </c>
      <c r="N417" s="5">
        <f>IF(ZScoring!AH158="",0,(ZScoring!AH158-$B$3)/$C$3)</f>
        <v/>
      </c>
      <c r="O417" s="5">
        <f>IF(ZScoring!AI158="",0,(ZScoring!AI158-$B$4)/$C$4)</f>
        <v/>
      </c>
      <c r="P417" s="5">
        <f>IF(ZScoring!AJ158="",0,(ZScoring!AJ158-$B$5)/$C$5)</f>
        <v/>
      </c>
      <c r="Q417" s="5">
        <f>IF(ZScoring!AK158="",0,(ZScoring!AK158-$B$6)/$C$6)</f>
        <v/>
      </c>
      <c r="R417" s="5">
        <f>IF(ZScoring!AL158="",0,(ZScoring!AL158-$B$7)/$C$7)</f>
        <v/>
      </c>
      <c r="S417" s="5">
        <f>IF(ZScoring!AM158="",0,(ZScoring!AM158-$B$8)/$C$8)</f>
        <v/>
      </c>
      <c r="T417" s="5">
        <f>IF(ZScoring!AN158="",0,(ZScoring!AN158-$B$9)/$C$9)</f>
        <v/>
      </c>
      <c r="U417" s="5">
        <f>IF(ZScoring!AO158="",0,(ZScoring!AO158-$B$10)/$C$10)</f>
        <v/>
      </c>
      <c r="V417" s="5">
        <f>IF(ZScoring!AP158="",0,(ZScoring!AP158-$B$11)/$C$11)</f>
        <v/>
      </c>
      <c r="W417" s="5">
        <f>IF(ZScoring!AQ158="",0,(ZScoring!AQ158-$B$12)/$C$12)</f>
        <v/>
      </c>
      <c r="X417" s="5">
        <f>Universe!C158</f>
        <v/>
      </c>
    </row>
    <row r="418">
      <c r="A418" s="22">
        <f>Universe!G159</f>
        <v/>
      </c>
      <c r="B418" s="2" t="n">
        <v>1</v>
      </c>
      <c r="C418" s="23">
        <f>Universe!H159</f>
        <v/>
      </c>
      <c r="D418" s="23">
        <f>Universe!I159</f>
        <v/>
      </c>
      <c r="E418" s="23">
        <f>Universe!J159</f>
        <v/>
      </c>
      <c r="F418" s="23">
        <f>Universe!K159</f>
        <v/>
      </c>
      <c r="G418" s="23">
        <f>Universe!L159</f>
        <v/>
      </c>
      <c r="H418" s="23">
        <f>Universe!M159</f>
        <v/>
      </c>
      <c r="I418" s="23">
        <f>Universe!N159</f>
        <v/>
      </c>
      <c r="J418" s="23">
        <f>Universe!O159</f>
        <v/>
      </c>
      <c r="K418" s="23">
        <f>Universe!P159</f>
        <v/>
      </c>
      <c r="L418" s="23">
        <f>Universe!Q159</f>
        <v/>
      </c>
      <c r="M418" s="23">
        <f>Universe!R159</f>
        <v/>
      </c>
      <c r="N418" s="5">
        <f>IF(ZScoring!AH159="",0,(ZScoring!AH159-$B$3)/$C$3)</f>
        <v/>
      </c>
      <c r="O418" s="5">
        <f>IF(ZScoring!AI159="",0,(ZScoring!AI159-$B$4)/$C$4)</f>
        <v/>
      </c>
      <c r="P418" s="5">
        <f>IF(ZScoring!AJ159="",0,(ZScoring!AJ159-$B$5)/$C$5)</f>
        <v/>
      </c>
      <c r="Q418" s="5">
        <f>IF(ZScoring!AK159="",0,(ZScoring!AK159-$B$6)/$C$6)</f>
        <v/>
      </c>
      <c r="R418" s="5">
        <f>IF(ZScoring!AL159="",0,(ZScoring!AL159-$B$7)/$C$7)</f>
        <v/>
      </c>
      <c r="S418" s="5">
        <f>IF(ZScoring!AM159="",0,(ZScoring!AM159-$B$8)/$C$8)</f>
        <v/>
      </c>
      <c r="T418" s="5">
        <f>IF(ZScoring!AN159="",0,(ZScoring!AN159-$B$9)/$C$9)</f>
        <v/>
      </c>
      <c r="U418" s="5">
        <f>IF(ZScoring!AO159="",0,(ZScoring!AO159-$B$10)/$C$10)</f>
        <v/>
      </c>
      <c r="V418" s="5">
        <f>IF(ZScoring!AP159="",0,(ZScoring!AP159-$B$11)/$C$11)</f>
        <v/>
      </c>
      <c r="W418" s="5">
        <f>IF(ZScoring!AQ159="",0,(ZScoring!AQ159-$B$12)/$C$12)</f>
        <v/>
      </c>
      <c r="X418" s="5">
        <f>Universe!C159</f>
        <v/>
      </c>
    </row>
    <row r="419">
      <c r="A419" s="22">
        <f>Universe!G160</f>
        <v/>
      </c>
      <c r="B419" s="2" t="n">
        <v>1</v>
      </c>
      <c r="C419" s="23">
        <f>Universe!H160</f>
        <v/>
      </c>
      <c r="D419" s="23">
        <f>Universe!I160</f>
        <v/>
      </c>
      <c r="E419" s="23">
        <f>Universe!J160</f>
        <v/>
      </c>
      <c r="F419" s="23">
        <f>Universe!K160</f>
        <v/>
      </c>
      <c r="G419" s="23">
        <f>Universe!L160</f>
        <v/>
      </c>
      <c r="H419" s="23">
        <f>Universe!M160</f>
        <v/>
      </c>
      <c r="I419" s="23">
        <f>Universe!N160</f>
        <v/>
      </c>
      <c r="J419" s="23">
        <f>Universe!O160</f>
        <v/>
      </c>
      <c r="K419" s="23">
        <f>Universe!P160</f>
        <v/>
      </c>
      <c r="L419" s="23">
        <f>Universe!Q160</f>
        <v/>
      </c>
      <c r="M419" s="23">
        <f>Universe!R160</f>
        <v/>
      </c>
      <c r="N419" s="5">
        <f>IF(ZScoring!AH160="",0,(ZScoring!AH160-$B$3)/$C$3)</f>
        <v/>
      </c>
      <c r="O419" s="5">
        <f>IF(ZScoring!AI160="",0,(ZScoring!AI160-$B$4)/$C$4)</f>
        <v/>
      </c>
      <c r="P419" s="5">
        <f>IF(ZScoring!AJ160="",0,(ZScoring!AJ160-$B$5)/$C$5)</f>
        <v/>
      </c>
      <c r="Q419" s="5">
        <f>IF(ZScoring!AK160="",0,(ZScoring!AK160-$B$6)/$C$6)</f>
        <v/>
      </c>
      <c r="R419" s="5">
        <f>IF(ZScoring!AL160="",0,(ZScoring!AL160-$B$7)/$C$7)</f>
        <v/>
      </c>
      <c r="S419" s="5">
        <f>IF(ZScoring!AM160="",0,(ZScoring!AM160-$B$8)/$C$8)</f>
        <v/>
      </c>
      <c r="T419" s="5">
        <f>IF(ZScoring!AN160="",0,(ZScoring!AN160-$B$9)/$C$9)</f>
        <v/>
      </c>
      <c r="U419" s="5">
        <f>IF(ZScoring!AO160="",0,(ZScoring!AO160-$B$10)/$C$10)</f>
        <v/>
      </c>
      <c r="V419" s="5">
        <f>IF(ZScoring!AP160="",0,(ZScoring!AP160-$B$11)/$C$11)</f>
        <v/>
      </c>
      <c r="W419" s="5">
        <f>IF(ZScoring!AQ160="",0,(ZScoring!AQ160-$B$12)/$C$12)</f>
        <v/>
      </c>
      <c r="X419" s="5">
        <f>Universe!C160</f>
        <v/>
      </c>
    </row>
    <row r="420">
      <c r="A420" s="22">
        <f>Universe!G161</f>
        <v/>
      </c>
      <c r="B420" s="2" t="n">
        <v>1</v>
      </c>
      <c r="C420" s="23">
        <f>Universe!H161</f>
        <v/>
      </c>
      <c r="D420" s="23">
        <f>Universe!I161</f>
        <v/>
      </c>
      <c r="E420" s="23">
        <f>Universe!J161</f>
        <v/>
      </c>
      <c r="F420" s="23">
        <f>Universe!K161</f>
        <v/>
      </c>
      <c r="G420" s="23">
        <f>Universe!L161</f>
        <v/>
      </c>
      <c r="H420" s="23">
        <f>Universe!M161</f>
        <v/>
      </c>
      <c r="I420" s="23">
        <f>Universe!N161</f>
        <v/>
      </c>
      <c r="J420" s="23">
        <f>Universe!O161</f>
        <v/>
      </c>
      <c r="K420" s="23">
        <f>Universe!P161</f>
        <v/>
      </c>
      <c r="L420" s="23">
        <f>Universe!Q161</f>
        <v/>
      </c>
      <c r="M420" s="23">
        <f>Universe!R161</f>
        <v/>
      </c>
      <c r="N420" s="5">
        <f>IF(ZScoring!AH161="",0,(ZScoring!AH161-$B$3)/$C$3)</f>
        <v/>
      </c>
      <c r="O420" s="5">
        <f>IF(ZScoring!AI161="",0,(ZScoring!AI161-$B$4)/$C$4)</f>
        <v/>
      </c>
      <c r="P420" s="5">
        <f>IF(ZScoring!AJ161="",0,(ZScoring!AJ161-$B$5)/$C$5)</f>
        <v/>
      </c>
      <c r="Q420" s="5">
        <f>IF(ZScoring!AK161="",0,(ZScoring!AK161-$B$6)/$C$6)</f>
        <v/>
      </c>
      <c r="R420" s="5">
        <f>IF(ZScoring!AL161="",0,(ZScoring!AL161-$B$7)/$C$7)</f>
        <v/>
      </c>
      <c r="S420" s="5">
        <f>IF(ZScoring!AM161="",0,(ZScoring!AM161-$B$8)/$C$8)</f>
        <v/>
      </c>
      <c r="T420" s="5">
        <f>IF(ZScoring!AN161="",0,(ZScoring!AN161-$B$9)/$C$9)</f>
        <v/>
      </c>
      <c r="U420" s="5">
        <f>IF(ZScoring!AO161="",0,(ZScoring!AO161-$B$10)/$C$10)</f>
        <v/>
      </c>
      <c r="V420" s="5">
        <f>IF(ZScoring!AP161="",0,(ZScoring!AP161-$B$11)/$C$11)</f>
        <v/>
      </c>
      <c r="W420" s="5">
        <f>IF(ZScoring!AQ161="",0,(ZScoring!AQ161-$B$12)/$C$12)</f>
        <v/>
      </c>
      <c r="X420" s="5">
        <f>Universe!C161</f>
        <v/>
      </c>
    </row>
    <row r="421">
      <c r="A421" s="22">
        <f>Universe!G162</f>
        <v/>
      </c>
      <c r="B421" s="2" t="n">
        <v>1</v>
      </c>
      <c r="C421" s="23">
        <f>Universe!H162</f>
        <v/>
      </c>
      <c r="D421" s="23">
        <f>Universe!I162</f>
        <v/>
      </c>
      <c r="E421" s="23">
        <f>Universe!J162</f>
        <v/>
      </c>
      <c r="F421" s="23">
        <f>Universe!K162</f>
        <v/>
      </c>
      <c r="G421" s="23">
        <f>Universe!L162</f>
        <v/>
      </c>
      <c r="H421" s="23">
        <f>Universe!M162</f>
        <v/>
      </c>
      <c r="I421" s="23">
        <f>Universe!N162</f>
        <v/>
      </c>
      <c r="J421" s="23">
        <f>Universe!O162</f>
        <v/>
      </c>
      <c r="K421" s="23">
        <f>Universe!P162</f>
        <v/>
      </c>
      <c r="L421" s="23">
        <f>Universe!Q162</f>
        <v/>
      </c>
      <c r="M421" s="23">
        <f>Universe!R162</f>
        <v/>
      </c>
      <c r="N421" s="5">
        <f>IF(ZScoring!AH162="",0,(ZScoring!AH162-$B$3)/$C$3)</f>
        <v/>
      </c>
      <c r="O421" s="5">
        <f>IF(ZScoring!AI162="",0,(ZScoring!AI162-$B$4)/$C$4)</f>
        <v/>
      </c>
      <c r="P421" s="5">
        <f>IF(ZScoring!AJ162="",0,(ZScoring!AJ162-$B$5)/$C$5)</f>
        <v/>
      </c>
      <c r="Q421" s="5">
        <f>IF(ZScoring!AK162="",0,(ZScoring!AK162-$B$6)/$C$6)</f>
        <v/>
      </c>
      <c r="R421" s="5">
        <f>IF(ZScoring!AL162="",0,(ZScoring!AL162-$B$7)/$C$7)</f>
        <v/>
      </c>
      <c r="S421" s="5">
        <f>IF(ZScoring!AM162="",0,(ZScoring!AM162-$B$8)/$C$8)</f>
        <v/>
      </c>
      <c r="T421" s="5">
        <f>IF(ZScoring!AN162="",0,(ZScoring!AN162-$B$9)/$C$9)</f>
        <v/>
      </c>
      <c r="U421" s="5">
        <f>IF(ZScoring!AO162="",0,(ZScoring!AO162-$B$10)/$C$10)</f>
        <v/>
      </c>
      <c r="V421" s="5">
        <f>IF(ZScoring!AP162="",0,(ZScoring!AP162-$B$11)/$C$11)</f>
        <v/>
      </c>
      <c r="W421" s="5">
        <f>IF(ZScoring!AQ162="",0,(ZScoring!AQ162-$B$12)/$C$12)</f>
        <v/>
      </c>
      <c r="X421" s="5">
        <f>Universe!C162</f>
        <v/>
      </c>
    </row>
    <row r="422">
      <c r="A422" s="22">
        <f>Universe!G163</f>
        <v/>
      </c>
      <c r="B422" s="2" t="n">
        <v>1</v>
      </c>
      <c r="C422" s="23">
        <f>Universe!H163</f>
        <v/>
      </c>
      <c r="D422" s="23">
        <f>Universe!I163</f>
        <v/>
      </c>
      <c r="E422" s="23">
        <f>Universe!J163</f>
        <v/>
      </c>
      <c r="F422" s="23">
        <f>Universe!K163</f>
        <v/>
      </c>
      <c r="G422" s="23">
        <f>Universe!L163</f>
        <v/>
      </c>
      <c r="H422" s="23">
        <f>Universe!M163</f>
        <v/>
      </c>
      <c r="I422" s="23">
        <f>Universe!N163</f>
        <v/>
      </c>
      <c r="J422" s="23">
        <f>Universe!O163</f>
        <v/>
      </c>
      <c r="K422" s="23">
        <f>Universe!P163</f>
        <v/>
      </c>
      <c r="L422" s="23">
        <f>Universe!Q163</f>
        <v/>
      </c>
      <c r="M422" s="23">
        <f>Universe!R163</f>
        <v/>
      </c>
      <c r="N422" s="5">
        <f>IF(ZScoring!AH163="",0,(ZScoring!AH163-$B$3)/$C$3)</f>
        <v/>
      </c>
      <c r="O422" s="5">
        <f>IF(ZScoring!AI163="",0,(ZScoring!AI163-$B$4)/$C$4)</f>
        <v/>
      </c>
      <c r="P422" s="5">
        <f>IF(ZScoring!AJ163="",0,(ZScoring!AJ163-$B$5)/$C$5)</f>
        <v/>
      </c>
      <c r="Q422" s="5">
        <f>IF(ZScoring!AK163="",0,(ZScoring!AK163-$B$6)/$C$6)</f>
        <v/>
      </c>
      <c r="R422" s="5">
        <f>IF(ZScoring!AL163="",0,(ZScoring!AL163-$B$7)/$C$7)</f>
        <v/>
      </c>
      <c r="S422" s="5">
        <f>IF(ZScoring!AM163="",0,(ZScoring!AM163-$B$8)/$C$8)</f>
        <v/>
      </c>
      <c r="T422" s="5">
        <f>IF(ZScoring!AN163="",0,(ZScoring!AN163-$B$9)/$C$9)</f>
        <v/>
      </c>
      <c r="U422" s="5">
        <f>IF(ZScoring!AO163="",0,(ZScoring!AO163-$B$10)/$C$10)</f>
        <v/>
      </c>
      <c r="V422" s="5">
        <f>IF(ZScoring!AP163="",0,(ZScoring!AP163-$B$11)/$C$11)</f>
        <v/>
      </c>
      <c r="W422" s="5">
        <f>IF(ZScoring!AQ163="",0,(ZScoring!AQ163-$B$12)/$C$12)</f>
        <v/>
      </c>
      <c r="X422" s="5">
        <f>Universe!C163</f>
        <v/>
      </c>
    </row>
    <row r="423">
      <c r="A423" s="22">
        <f>Universe!G164</f>
        <v/>
      </c>
      <c r="B423" s="2" t="n">
        <v>1</v>
      </c>
      <c r="C423" s="23">
        <f>Universe!H164</f>
        <v/>
      </c>
      <c r="D423" s="23">
        <f>Universe!I164</f>
        <v/>
      </c>
      <c r="E423" s="23">
        <f>Universe!J164</f>
        <v/>
      </c>
      <c r="F423" s="23">
        <f>Universe!K164</f>
        <v/>
      </c>
      <c r="G423" s="23">
        <f>Universe!L164</f>
        <v/>
      </c>
      <c r="H423" s="23">
        <f>Universe!M164</f>
        <v/>
      </c>
      <c r="I423" s="23">
        <f>Universe!N164</f>
        <v/>
      </c>
      <c r="J423" s="23">
        <f>Universe!O164</f>
        <v/>
      </c>
      <c r="K423" s="23">
        <f>Universe!P164</f>
        <v/>
      </c>
      <c r="L423" s="23">
        <f>Universe!Q164</f>
        <v/>
      </c>
      <c r="M423" s="23">
        <f>Universe!R164</f>
        <v/>
      </c>
      <c r="N423" s="5">
        <f>IF(ZScoring!AH164="",0,(ZScoring!AH164-$B$3)/$C$3)</f>
        <v/>
      </c>
      <c r="O423" s="5">
        <f>IF(ZScoring!AI164="",0,(ZScoring!AI164-$B$4)/$C$4)</f>
        <v/>
      </c>
      <c r="P423" s="5">
        <f>IF(ZScoring!AJ164="",0,(ZScoring!AJ164-$B$5)/$C$5)</f>
        <v/>
      </c>
      <c r="Q423" s="5">
        <f>IF(ZScoring!AK164="",0,(ZScoring!AK164-$B$6)/$C$6)</f>
        <v/>
      </c>
      <c r="R423" s="5">
        <f>IF(ZScoring!AL164="",0,(ZScoring!AL164-$B$7)/$C$7)</f>
        <v/>
      </c>
      <c r="S423" s="5">
        <f>IF(ZScoring!AM164="",0,(ZScoring!AM164-$B$8)/$C$8)</f>
        <v/>
      </c>
      <c r="T423" s="5">
        <f>IF(ZScoring!AN164="",0,(ZScoring!AN164-$B$9)/$C$9)</f>
        <v/>
      </c>
      <c r="U423" s="5">
        <f>IF(ZScoring!AO164="",0,(ZScoring!AO164-$B$10)/$C$10)</f>
        <v/>
      </c>
      <c r="V423" s="5">
        <f>IF(ZScoring!AP164="",0,(ZScoring!AP164-$B$11)/$C$11)</f>
        <v/>
      </c>
      <c r="W423" s="5">
        <f>IF(ZScoring!AQ164="",0,(ZScoring!AQ164-$B$12)/$C$12)</f>
        <v/>
      </c>
      <c r="X423" s="5">
        <f>Universe!C164</f>
        <v/>
      </c>
    </row>
    <row r="424">
      <c r="A424" s="22">
        <f>Universe!G165</f>
        <v/>
      </c>
      <c r="B424" s="2" t="n">
        <v>1</v>
      </c>
      <c r="C424" s="23">
        <f>Universe!H165</f>
        <v/>
      </c>
      <c r="D424" s="23">
        <f>Universe!I165</f>
        <v/>
      </c>
      <c r="E424" s="23">
        <f>Universe!J165</f>
        <v/>
      </c>
      <c r="F424" s="23">
        <f>Universe!K165</f>
        <v/>
      </c>
      <c r="G424" s="23">
        <f>Universe!L165</f>
        <v/>
      </c>
      <c r="H424" s="23">
        <f>Universe!M165</f>
        <v/>
      </c>
      <c r="I424" s="23">
        <f>Universe!N165</f>
        <v/>
      </c>
      <c r="J424" s="23">
        <f>Universe!O165</f>
        <v/>
      </c>
      <c r="K424" s="23">
        <f>Universe!P165</f>
        <v/>
      </c>
      <c r="L424" s="23">
        <f>Universe!Q165</f>
        <v/>
      </c>
      <c r="M424" s="23">
        <f>Universe!R165</f>
        <v/>
      </c>
      <c r="N424" s="5">
        <f>IF(ZScoring!AH165="",0,(ZScoring!AH165-$B$3)/$C$3)</f>
        <v/>
      </c>
      <c r="O424" s="5">
        <f>IF(ZScoring!AI165="",0,(ZScoring!AI165-$B$4)/$C$4)</f>
        <v/>
      </c>
      <c r="P424" s="5">
        <f>IF(ZScoring!AJ165="",0,(ZScoring!AJ165-$B$5)/$C$5)</f>
        <v/>
      </c>
      <c r="Q424" s="5">
        <f>IF(ZScoring!AK165="",0,(ZScoring!AK165-$B$6)/$C$6)</f>
        <v/>
      </c>
      <c r="R424" s="5">
        <f>IF(ZScoring!AL165="",0,(ZScoring!AL165-$B$7)/$C$7)</f>
        <v/>
      </c>
      <c r="S424" s="5">
        <f>IF(ZScoring!AM165="",0,(ZScoring!AM165-$B$8)/$C$8)</f>
        <v/>
      </c>
      <c r="T424" s="5">
        <f>IF(ZScoring!AN165="",0,(ZScoring!AN165-$B$9)/$C$9)</f>
        <v/>
      </c>
      <c r="U424" s="5">
        <f>IF(ZScoring!AO165="",0,(ZScoring!AO165-$B$10)/$C$10)</f>
        <v/>
      </c>
      <c r="V424" s="5">
        <f>IF(ZScoring!AP165="",0,(ZScoring!AP165-$B$11)/$C$11)</f>
        <v/>
      </c>
      <c r="W424" s="5">
        <f>IF(ZScoring!AQ165="",0,(ZScoring!AQ165-$B$12)/$C$12)</f>
        <v/>
      </c>
      <c r="X424" s="5">
        <f>Universe!C165</f>
        <v/>
      </c>
    </row>
    <row r="425">
      <c r="A425" s="22">
        <f>Universe!G166</f>
        <v/>
      </c>
      <c r="B425" s="2" t="n">
        <v>1</v>
      </c>
      <c r="C425" s="23">
        <f>Universe!H166</f>
        <v/>
      </c>
      <c r="D425" s="23">
        <f>Universe!I166</f>
        <v/>
      </c>
      <c r="E425" s="23">
        <f>Universe!J166</f>
        <v/>
      </c>
      <c r="F425" s="23">
        <f>Universe!K166</f>
        <v/>
      </c>
      <c r="G425" s="23">
        <f>Universe!L166</f>
        <v/>
      </c>
      <c r="H425" s="23">
        <f>Universe!M166</f>
        <v/>
      </c>
      <c r="I425" s="23">
        <f>Universe!N166</f>
        <v/>
      </c>
      <c r="J425" s="23">
        <f>Universe!O166</f>
        <v/>
      </c>
      <c r="K425" s="23">
        <f>Universe!P166</f>
        <v/>
      </c>
      <c r="L425" s="23">
        <f>Universe!Q166</f>
        <v/>
      </c>
      <c r="M425" s="23">
        <f>Universe!R166</f>
        <v/>
      </c>
      <c r="N425" s="5">
        <f>IF(ZScoring!AH166="",0,(ZScoring!AH166-$B$3)/$C$3)</f>
        <v/>
      </c>
      <c r="O425" s="5">
        <f>IF(ZScoring!AI166="",0,(ZScoring!AI166-$B$4)/$C$4)</f>
        <v/>
      </c>
      <c r="P425" s="5">
        <f>IF(ZScoring!AJ166="",0,(ZScoring!AJ166-$B$5)/$C$5)</f>
        <v/>
      </c>
      <c r="Q425" s="5">
        <f>IF(ZScoring!AK166="",0,(ZScoring!AK166-$B$6)/$C$6)</f>
        <v/>
      </c>
      <c r="R425" s="5">
        <f>IF(ZScoring!AL166="",0,(ZScoring!AL166-$B$7)/$C$7)</f>
        <v/>
      </c>
      <c r="S425" s="5">
        <f>IF(ZScoring!AM166="",0,(ZScoring!AM166-$B$8)/$C$8)</f>
        <v/>
      </c>
      <c r="T425" s="5">
        <f>IF(ZScoring!AN166="",0,(ZScoring!AN166-$B$9)/$C$9)</f>
        <v/>
      </c>
      <c r="U425" s="5">
        <f>IF(ZScoring!AO166="",0,(ZScoring!AO166-$B$10)/$C$10)</f>
        <v/>
      </c>
      <c r="V425" s="5">
        <f>IF(ZScoring!AP166="",0,(ZScoring!AP166-$B$11)/$C$11)</f>
        <v/>
      </c>
      <c r="W425" s="5">
        <f>IF(ZScoring!AQ166="",0,(ZScoring!AQ166-$B$12)/$C$12)</f>
        <v/>
      </c>
      <c r="X425" s="5">
        <f>Universe!C166</f>
        <v/>
      </c>
    </row>
    <row r="426">
      <c r="A426" s="22">
        <f>Universe!G167</f>
        <v/>
      </c>
      <c r="B426" s="2" t="n">
        <v>1</v>
      </c>
      <c r="C426" s="23">
        <f>Universe!H167</f>
        <v/>
      </c>
      <c r="D426" s="23">
        <f>Universe!I167</f>
        <v/>
      </c>
      <c r="E426" s="23">
        <f>Universe!J167</f>
        <v/>
      </c>
      <c r="F426" s="23">
        <f>Universe!K167</f>
        <v/>
      </c>
      <c r="G426" s="23">
        <f>Universe!L167</f>
        <v/>
      </c>
      <c r="H426" s="23">
        <f>Universe!M167</f>
        <v/>
      </c>
      <c r="I426" s="23">
        <f>Universe!N167</f>
        <v/>
      </c>
      <c r="J426" s="23">
        <f>Universe!O167</f>
        <v/>
      </c>
      <c r="K426" s="23">
        <f>Universe!P167</f>
        <v/>
      </c>
      <c r="L426" s="23">
        <f>Universe!Q167</f>
        <v/>
      </c>
      <c r="M426" s="23">
        <f>Universe!R167</f>
        <v/>
      </c>
      <c r="N426" s="5">
        <f>IF(ZScoring!AH167="",0,(ZScoring!AH167-$B$3)/$C$3)</f>
        <v/>
      </c>
      <c r="O426" s="5">
        <f>IF(ZScoring!AI167="",0,(ZScoring!AI167-$B$4)/$C$4)</f>
        <v/>
      </c>
      <c r="P426" s="5">
        <f>IF(ZScoring!AJ167="",0,(ZScoring!AJ167-$B$5)/$C$5)</f>
        <v/>
      </c>
      <c r="Q426" s="5">
        <f>IF(ZScoring!AK167="",0,(ZScoring!AK167-$B$6)/$C$6)</f>
        <v/>
      </c>
      <c r="R426" s="5">
        <f>IF(ZScoring!AL167="",0,(ZScoring!AL167-$B$7)/$C$7)</f>
        <v/>
      </c>
      <c r="S426" s="5">
        <f>IF(ZScoring!AM167="",0,(ZScoring!AM167-$B$8)/$C$8)</f>
        <v/>
      </c>
      <c r="T426" s="5">
        <f>IF(ZScoring!AN167="",0,(ZScoring!AN167-$B$9)/$C$9)</f>
        <v/>
      </c>
      <c r="U426" s="5">
        <f>IF(ZScoring!AO167="",0,(ZScoring!AO167-$B$10)/$C$10)</f>
        <v/>
      </c>
      <c r="V426" s="5">
        <f>IF(ZScoring!AP167="",0,(ZScoring!AP167-$B$11)/$C$11)</f>
        <v/>
      </c>
      <c r="W426" s="5">
        <f>IF(ZScoring!AQ167="",0,(ZScoring!AQ167-$B$12)/$C$12)</f>
        <v/>
      </c>
      <c r="X426" s="5">
        <f>Universe!C167</f>
        <v/>
      </c>
    </row>
    <row r="427">
      <c r="A427" s="22">
        <f>Universe!G168</f>
        <v/>
      </c>
      <c r="B427" s="2" t="n">
        <v>1</v>
      </c>
      <c r="C427" s="23">
        <f>Universe!H168</f>
        <v/>
      </c>
      <c r="D427" s="23">
        <f>Universe!I168</f>
        <v/>
      </c>
      <c r="E427" s="23">
        <f>Universe!J168</f>
        <v/>
      </c>
      <c r="F427" s="23">
        <f>Universe!K168</f>
        <v/>
      </c>
      <c r="G427" s="23">
        <f>Universe!L168</f>
        <v/>
      </c>
      <c r="H427" s="23">
        <f>Universe!M168</f>
        <v/>
      </c>
      <c r="I427" s="23">
        <f>Universe!N168</f>
        <v/>
      </c>
      <c r="J427" s="23">
        <f>Universe!O168</f>
        <v/>
      </c>
      <c r="K427" s="23">
        <f>Universe!P168</f>
        <v/>
      </c>
      <c r="L427" s="23">
        <f>Universe!Q168</f>
        <v/>
      </c>
      <c r="M427" s="23">
        <f>Universe!R168</f>
        <v/>
      </c>
      <c r="N427" s="5">
        <f>IF(ZScoring!AH168="",0,(ZScoring!AH168-$B$3)/$C$3)</f>
        <v/>
      </c>
      <c r="O427" s="5">
        <f>IF(ZScoring!AI168="",0,(ZScoring!AI168-$B$4)/$C$4)</f>
        <v/>
      </c>
      <c r="P427" s="5">
        <f>IF(ZScoring!AJ168="",0,(ZScoring!AJ168-$B$5)/$C$5)</f>
        <v/>
      </c>
      <c r="Q427" s="5">
        <f>IF(ZScoring!AK168="",0,(ZScoring!AK168-$B$6)/$C$6)</f>
        <v/>
      </c>
      <c r="R427" s="5">
        <f>IF(ZScoring!AL168="",0,(ZScoring!AL168-$B$7)/$C$7)</f>
        <v/>
      </c>
      <c r="S427" s="5">
        <f>IF(ZScoring!AM168="",0,(ZScoring!AM168-$B$8)/$C$8)</f>
        <v/>
      </c>
      <c r="T427" s="5">
        <f>IF(ZScoring!AN168="",0,(ZScoring!AN168-$B$9)/$C$9)</f>
        <v/>
      </c>
      <c r="U427" s="5">
        <f>IF(ZScoring!AO168="",0,(ZScoring!AO168-$B$10)/$C$10)</f>
        <v/>
      </c>
      <c r="V427" s="5">
        <f>IF(ZScoring!AP168="",0,(ZScoring!AP168-$B$11)/$C$11)</f>
        <v/>
      </c>
      <c r="W427" s="5">
        <f>IF(ZScoring!AQ168="",0,(ZScoring!AQ168-$B$12)/$C$12)</f>
        <v/>
      </c>
      <c r="X427" s="5">
        <f>Universe!C168</f>
        <v/>
      </c>
    </row>
    <row r="428">
      <c r="A428" s="22">
        <f>Universe!G169</f>
        <v/>
      </c>
      <c r="B428" s="2" t="n">
        <v>1</v>
      </c>
      <c r="C428" s="23">
        <f>Universe!H169</f>
        <v/>
      </c>
      <c r="D428" s="23">
        <f>Universe!I169</f>
        <v/>
      </c>
      <c r="E428" s="23">
        <f>Universe!J169</f>
        <v/>
      </c>
      <c r="F428" s="23">
        <f>Universe!K169</f>
        <v/>
      </c>
      <c r="G428" s="23">
        <f>Universe!L169</f>
        <v/>
      </c>
      <c r="H428" s="23">
        <f>Universe!M169</f>
        <v/>
      </c>
      <c r="I428" s="23">
        <f>Universe!N169</f>
        <v/>
      </c>
      <c r="J428" s="23">
        <f>Universe!O169</f>
        <v/>
      </c>
      <c r="K428" s="23">
        <f>Universe!P169</f>
        <v/>
      </c>
      <c r="L428" s="23">
        <f>Universe!Q169</f>
        <v/>
      </c>
      <c r="M428" s="23">
        <f>Universe!R169</f>
        <v/>
      </c>
      <c r="N428" s="5">
        <f>IF(ZScoring!AH169="",0,(ZScoring!AH169-$B$3)/$C$3)</f>
        <v/>
      </c>
      <c r="O428" s="5">
        <f>IF(ZScoring!AI169="",0,(ZScoring!AI169-$B$4)/$C$4)</f>
        <v/>
      </c>
      <c r="P428" s="5">
        <f>IF(ZScoring!AJ169="",0,(ZScoring!AJ169-$B$5)/$C$5)</f>
        <v/>
      </c>
      <c r="Q428" s="5">
        <f>IF(ZScoring!AK169="",0,(ZScoring!AK169-$B$6)/$C$6)</f>
        <v/>
      </c>
      <c r="R428" s="5">
        <f>IF(ZScoring!AL169="",0,(ZScoring!AL169-$B$7)/$C$7)</f>
        <v/>
      </c>
      <c r="S428" s="5">
        <f>IF(ZScoring!AM169="",0,(ZScoring!AM169-$B$8)/$C$8)</f>
        <v/>
      </c>
      <c r="T428" s="5">
        <f>IF(ZScoring!AN169="",0,(ZScoring!AN169-$B$9)/$C$9)</f>
        <v/>
      </c>
      <c r="U428" s="5">
        <f>IF(ZScoring!AO169="",0,(ZScoring!AO169-$B$10)/$C$10)</f>
        <v/>
      </c>
      <c r="V428" s="5">
        <f>IF(ZScoring!AP169="",0,(ZScoring!AP169-$B$11)/$C$11)</f>
        <v/>
      </c>
      <c r="W428" s="5">
        <f>IF(ZScoring!AQ169="",0,(ZScoring!AQ169-$B$12)/$C$12)</f>
        <v/>
      </c>
      <c r="X428" s="5">
        <f>Universe!C169</f>
        <v/>
      </c>
    </row>
    <row r="429">
      <c r="A429" s="22">
        <f>Universe!G170</f>
        <v/>
      </c>
      <c r="B429" s="2" t="n">
        <v>1</v>
      </c>
      <c r="C429" s="23">
        <f>Universe!H170</f>
        <v/>
      </c>
      <c r="D429" s="23">
        <f>Universe!I170</f>
        <v/>
      </c>
      <c r="E429" s="23">
        <f>Universe!J170</f>
        <v/>
      </c>
      <c r="F429" s="23">
        <f>Universe!K170</f>
        <v/>
      </c>
      <c r="G429" s="23">
        <f>Universe!L170</f>
        <v/>
      </c>
      <c r="H429" s="23">
        <f>Universe!M170</f>
        <v/>
      </c>
      <c r="I429" s="23">
        <f>Universe!N170</f>
        <v/>
      </c>
      <c r="J429" s="23">
        <f>Universe!O170</f>
        <v/>
      </c>
      <c r="K429" s="23">
        <f>Universe!P170</f>
        <v/>
      </c>
      <c r="L429" s="23">
        <f>Universe!Q170</f>
        <v/>
      </c>
      <c r="M429" s="23">
        <f>Universe!R170</f>
        <v/>
      </c>
      <c r="N429" s="5">
        <f>IF(ZScoring!AH170="",0,(ZScoring!AH170-$B$3)/$C$3)</f>
        <v/>
      </c>
      <c r="O429" s="5">
        <f>IF(ZScoring!AI170="",0,(ZScoring!AI170-$B$4)/$C$4)</f>
        <v/>
      </c>
      <c r="P429" s="5">
        <f>IF(ZScoring!AJ170="",0,(ZScoring!AJ170-$B$5)/$C$5)</f>
        <v/>
      </c>
      <c r="Q429" s="5">
        <f>IF(ZScoring!AK170="",0,(ZScoring!AK170-$B$6)/$C$6)</f>
        <v/>
      </c>
      <c r="R429" s="5">
        <f>IF(ZScoring!AL170="",0,(ZScoring!AL170-$B$7)/$C$7)</f>
        <v/>
      </c>
      <c r="S429" s="5">
        <f>IF(ZScoring!AM170="",0,(ZScoring!AM170-$B$8)/$C$8)</f>
        <v/>
      </c>
      <c r="T429" s="5">
        <f>IF(ZScoring!AN170="",0,(ZScoring!AN170-$B$9)/$C$9)</f>
        <v/>
      </c>
      <c r="U429" s="5">
        <f>IF(ZScoring!AO170="",0,(ZScoring!AO170-$B$10)/$C$10)</f>
        <v/>
      </c>
      <c r="V429" s="5">
        <f>IF(ZScoring!AP170="",0,(ZScoring!AP170-$B$11)/$C$11)</f>
        <v/>
      </c>
      <c r="W429" s="5">
        <f>IF(ZScoring!AQ170="",0,(ZScoring!AQ170-$B$12)/$C$12)</f>
        <v/>
      </c>
      <c r="X429" s="5">
        <f>Universe!C170</f>
        <v/>
      </c>
    </row>
    <row r="430">
      <c r="A430" s="22">
        <f>Universe!G171</f>
        <v/>
      </c>
      <c r="B430" s="2" t="n">
        <v>1</v>
      </c>
      <c r="C430" s="23">
        <f>Universe!H171</f>
        <v/>
      </c>
      <c r="D430" s="23">
        <f>Universe!I171</f>
        <v/>
      </c>
      <c r="E430" s="23">
        <f>Universe!J171</f>
        <v/>
      </c>
      <c r="F430" s="23">
        <f>Universe!K171</f>
        <v/>
      </c>
      <c r="G430" s="23">
        <f>Universe!L171</f>
        <v/>
      </c>
      <c r="H430" s="23">
        <f>Universe!M171</f>
        <v/>
      </c>
      <c r="I430" s="23">
        <f>Universe!N171</f>
        <v/>
      </c>
      <c r="J430" s="23">
        <f>Universe!O171</f>
        <v/>
      </c>
      <c r="K430" s="23">
        <f>Universe!P171</f>
        <v/>
      </c>
      <c r="L430" s="23">
        <f>Universe!Q171</f>
        <v/>
      </c>
      <c r="M430" s="23">
        <f>Universe!R171</f>
        <v/>
      </c>
      <c r="N430" s="5">
        <f>IF(ZScoring!AH171="",0,(ZScoring!AH171-$B$3)/$C$3)</f>
        <v/>
      </c>
      <c r="O430" s="5">
        <f>IF(ZScoring!AI171="",0,(ZScoring!AI171-$B$4)/$C$4)</f>
        <v/>
      </c>
      <c r="P430" s="5">
        <f>IF(ZScoring!AJ171="",0,(ZScoring!AJ171-$B$5)/$C$5)</f>
        <v/>
      </c>
      <c r="Q430" s="5">
        <f>IF(ZScoring!AK171="",0,(ZScoring!AK171-$B$6)/$C$6)</f>
        <v/>
      </c>
      <c r="R430" s="5">
        <f>IF(ZScoring!AL171="",0,(ZScoring!AL171-$B$7)/$C$7)</f>
        <v/>
      </c>
      <c r="S430" s="5">
        <f>IF(ZScoring!AM171="",0,(ZScoring!AM171-$B$8)/$C$8)</f>
        <v/>
      </c>
      <c r="T430" s="5">
        <f>IF(ZScoring!AN171="",0,(ZScoring!AN171-$B$9)/$C$9)</f>
        <v/>
      </c>
      <c r="U430" s="5">
        <f>IF(ZScoring!AO171="",0,(ZScoring!AO171-$B$10)/$C$10)</f>
        <v/>
      </c>
      <c r="V430" s="5">
        <f>IF(ZScoring!AP171="",0,(ZScoring!AP171-$B$11)/$C$11)</f>
        <v/>
      </c>
      <c r="W430" s="5">
        <f>IF(ZScoring!AQ171="",0,(ZScoring!AQ171-$B$12)/$C$12)</f>
        <v/>
      </c>
      <c r="X430" s="5">
        <f>Universe!C171</f>
        <v/>
      </c>
    </row>
    <row r="431">
      <c r="A431" s="22">
        <f>Universe!G172</f>
        <v/>
      </c>
      <c r="B431" s="2" t="n">
        <v>1</v>
      </c>
      <c r="C431" s="23">
        <f>Universe!H172</f>
        <v/>
      </c>
      <c r="D431" s="23">
        <f>Universe!I172</f>
        <v/>
      </c>
      <c r="E431" s="23">
        <f>Universe!J172</f>
        <v/>
      </c>
      <c r="F431" s="23">
        <f>Universe!K172</f>
        <v/>
      </c>
      <c r="G431" s="23">
        <f>Universe!L172</f>
        <v/>
      </c>
      <c r="H431" s="23">
        <f>Universe!M172</f>
        <v/>
      </c>
      <c r="I431" s="23">
        <f>Universe!N172</f>
        <v/>
      </c>
      <c r="J431" s="23">
        <f>Universe!O172</f>
        <v/>
      </c>
      <c r="K431" s="23">
        <f>Universe!P172</f>
        <v/>
      </c>
      <c r="L431" s="23">
        <f>Universe!Q172</f>
        <v/>
      </c>
      <c r="M431" s="23">
        <f>Universe!R172</f>
        <v/>
      </c>
      <c r="N431" s="5">
        <f>IF(ZScoring!AH172="",0,(ZScoring!AH172-$B$3)/$C$3)</f>
        <v/>
      </c>
      <c r="O431" s="5">
        <f>IF(ZScoring!AI172="",0,(ZScoring!AI172-$B$4)/$C$4)</f>
        <v/>
      </c>
      <c r="P431" s="5">
        <f>IF(ZScoring!AJ172="",0,(ZScoring!AJ172-$B$5)/$C$5)</f>
        <v/>
      </c>
      <c r="Q431" s="5">
        <f>IF(ZScoring!AK172="",0,(ZScoring!AK172-$B$6)/$C$6)</f>
        <v/>
      </c>
      <c r="R431" s="5">
        <f>IF(ZScoring!AL172="",0,(ZScoring!AL172-$B$7)/$C$7)</f>
        <v/>
      </c>
      <c r="S431" s="5">
        <f>IF(ZScoring!AM172="",0,(ZScoring!AM172-$B$8)/$C$8)</f>
        <v/>
      </c>
      <c r="T431" s="5">
        <f>IF(ZScoring!AN172="",0,(ZScoring!AN172-$B$9)/$C$9)</f>
        <v/>
      </c>
      <c r="U431" s="5">
        <f>IF(ZScoring!AO172="",0,(ZScoring!AO172-$B$10)/$C$10)</f>
        <v/>
      </c>
      <c r="V431" s="5">
        <f>IF(ZScoring!AP172="",0,(ZScoring!AP172-$B$11)/$C$11)</f>
        <v/>
      </c>
      <c r="W431" s="5">
        <f>IF(ZScoring!AQ172="",0,(ZScoring!AQ172-$B$12)/$C$12)</f>
        <v/>
      </c>
      <c r="X431" s="5">
        <f>Universe!C172</f>
        <v/>
      </c>
    </row>
    <row r="432">
      <c r="A432" s="22">
        <f>Universe!G173</f>
        <v/>
      </c>
      <c r="B432" s="2" t="n">
        <v>1</v>
      </c>
      <c r="C432" s="23">
        <f>Universe!H173</f>
        <v/>
      </c>
      <c r="D432" s="23">
        <f>Universe!I173</f>
        <v/>
      </c>
      <c r="E432" s="23">
        <f>Universe!J173</f>
        <v/>
      </c>
      <c r="F432" s="23">
        <f>Universe!K173</f>
        <v/>
      </c>
      <c r="G432" s="23">
        <f>Universe!L173</f>
        <v/>
      </c>
      <c r="H432" s="23">
        <f>Universe!M173</f>
        <v/>
      </c>
      <c r="I432" s="23">
        <f>Universe!N173</f>
        <v/>
      </c>
      <c r="J432" s="23">
        <f>Universe!O173</f>
        <v/>
      </c>
      <c r="K432" s="23">
        <f>Universe!P173</f>
        <v/>
      </c>
      <c r="L432" s="23">
        <f>Universe!Q173</f>
        <v/>
      </c>
      <c r="M432" s="23">
        <f>Universe!R173</f>
        <v/>
      </c>
      <c r="N432" s="5">
        <f>IF(ZScoring!AH173="",0,(ZScoring!AH173-$B$3)/$C$3)</f>
        <v/>
      </c>
      <c r="O432" s="5">
        <f>IF(ZScoring!AI173="",0,(ZScoring!AI173-$B$4)/$C$4)</f>
        <v/>
      </c>
      <c r="P432" s="5">
        <f>IF(ZScoring!AJ173="",0,(ZScoring!AJ173-$B$5)/$C$5)</f>
        <v/>
      </c>
      <c r="Q432" s="5">
        <f>IF(ZScoring!AK173="",0,(ZScoring!AK173-$B$6)/$C$6)</f>
        <v/>
      </c>
      <c r="R432" s="5">
        <f>IF(ZScoring!AL173="",0,(ZScoring!AL173-$B$7)/$C$7)</f>
        <v/>
      </c>
      <c r="S432" s="5">
        <f>IF(ZScoring!AM173="",0,(ZScoring!AM173-$B$8)/$C$8)</f>
        <v/>
      </c>
      <c r="T432" s="5">
        <f>IF(ZScoring!AN173="",0,(ZScoring!AN173-$B$9)/$C$9)</f>
        <v/>
      </c>
      <c r="U432" s="5">
        <f>IF(ZScoring!AO173="",0,(ZScoring!AO173-$B$10)/$C$10)</f>
        <v/>
      </c>
      <c r="V432" s="5">
        <f>IF(ZScoring!AP173="",0,(ZScoring!AP173-$B$11)/$C$11)</f>
        <v/>
      </c>
      <c r="W432" s="5">
        <f>IF(ZScoring!AQ173="",0,(ZScoring!AQ173-$B$12)/$C$12)</f>
        <v/>
      </c>
      <c r="X432" s="5">
        <f>Universe!C173</f>
        <v/>
      </c>
    </row>
    <row r="433">
      <c r="A433" s="22">
        <f>Universe!G174</f>
        <v/>
      </c>
      <c r="B433" s="2" t="n">
        <v>1</v>
      </c>
      <c r="C433" s="23">
        <f>Universe!H174</f>
        <v/>
      </c>
      <c r="D433" s="23">
        <f>Universe!I174</f>
        <v/>
      </c>
      <c r="E433" s="23">
        <f>Universe!J174</f>
        <v/>
      </c>
      <c r="F433" s="23">
        <f>Universe!K174</f>
        <v/>
      </c>
      <c r="G433" s="23">
        <f>Universe!L174</f>
        <v/>
      </c>
      <c r="H433" s="23">
        <f>Universe!M174</f>
        <v/>
      </c>
      <c r="I433" s="23">
        <f>Universe!N174</f>
        <v/>
      </c>
      <c r="J433" s="23">
        <f>Universe!O174</f>
        <v/>
      </c>
      <c r="K433" s="23">
        <f>Universe!P174</f>
        <v/>
      </c>
      <c r="L433" s="23">
        <f>Universe!Q174</f>
        <v/>
      </c>
      <c r="M433" s="23">
        <f>Universe!R174</f>
        <v/>
      </c>
      <c r="N433" s="5">
        <f>IF(ZScoring!AH174="",0,(ZScoring!AH174-$B$3)/$C$3)</f>
        <v/>
      </c>
      <c r="O433" s="5">
        <f>IF(ZScoring!AI174="",0,(ZScoring!AI174-$B$4)/$C$4)</f>
        <v/>
      </c>
      <c r="P433" s="5">
        <f>IF(ZScoring!AJ174="",0,(ZScoring!AJ174-$B$5)/$C$5)</f>
        <v/>
      </c>
      <c r="Q433" s="5">
        <f>IF(ZScoring!AK174="",0,(ZScoring!AK174-$B$6)/$C$6)</f>
        <v/>
      </c>
      <c r="R433" s="5">
        <f>IF(ZScoring!AL174="",0,(ZScoring!AL174-$B$7)/$C$7)</f>
        <v/>
      </c>
      <c r="S433" s="5">
        <f>IF(ZScoring!AM174="",0,(ZScoring!AM174-$B$8)/$C$8)</f>
        <v/>
      </c>
      <c r="T433" s="5">
        <f>IF(ZScoring!AN174="",0,(ZScoring!AN174-$B$9)/$C$9)</f>
        <v/>
      </c>
      <c r="U433" s="5">
        <f>IF(ZScoring!AO174="",0,(ZScoring!AO174-$B$10)/$C$10)</f>
        <v/>
      </c>
      <c r="V433" s="5">
        <f>IF(ZScoring!AP174="",0,(ZScoring!AP174-$B$11)/$C$11)</f>
        <v/>
      </c>
      <c r="W433" s="5">
        <f>IF(ZScoring!AQ174="",0,(ZScoring!AQ174-$B$12)/$C$12)</f>
        <v/>
      </c>
      <c r="X433" s="5">
        <f>Universe!C174</f>
        <v/>
      </c>
    </row>
    <row r="434">
      <c r="A434" s="22">
        <f>Universe!G175</f>
        <v/>
      </c>
      <c r="B434" s="2" t="n">
        <v>1</v>
      </c>
      <c r="C434" s="23">
        <f>Universe!H175</f>
        <v/>
      </c>
      <c r="D434" s="23">
        <f>Universe!I175</f>
        <v/>
      </c>
      <c r="E434" s="23">
        <f>Universe!J175</f>
        <v/>
      </c>
      <c r="F434" s="23">
        <f>Universe!K175</f>
        <v/>
      </c>
      <c r="G434" s="23">
        <f>Universe!L175</f>
        <v/>
      </c>
      <c r="H434" s="23">
        <f>Universe!M175</f>
        <v/>
      </c>
      <c r="I434" s="23">
        <f>Universe!N175</f>
        <v/>
      </c>
      <c r="J434" s="23">
        <f>Universe!O175</f>
        <v/>
      </c>
      <c r="K434" s="23">
        <f>Universe!P175</f>
        <v/>
      </c>
      <c r="L434" s="23">
        <f>Universe!Q175</f>
        <v/>
      </c>
      <c r="M434" s="23">
        <f>Universe!R175</f>
        <v/>
      </c>
      <c r="N434" s="5">
        <f>IF(ZScoring!AH175="",0,(ZScoring!AH175-$B$3)/$C$3)</f>
        <v/>
      </c>
      <c r="O434" s="5">
        <f>IF(ZScoring!AI175="",0,(ZScoring!AI175-$B$4)/$C$4)</f>
        <v/>
      </c>
      <c r="P434" s="5">
        <f>IF(ZScoring!AJ175="",0,(ZScoring!AJ175-$B$5)/$C$5)</f>
        <v/>
      </c>
      <c r="Q434" s="5">
        <f>IF(ZScoring!AK175="",0,(ZScoring!AK175-$B$6)/$C$6)</f>
        <v/>
      </c>
      <c r="R434" s="5">
        <f>IF(ZScoring!AL175="",0,(ZScoring!AL175-$B$7)/$C$7)</f>
        <v/>
      </c>
      <c r="S434" s="5">
        <f>IF(ZScoring!AM175="",0,(ZScoring!AM175-$B$8)/$C$8)</f>
        <v/>
      </c>
      <c r="T434" s="5">
        <f>IF(ZScoring!AN175="",0,(ZScoring!AN175-$B$9)/$C$9)</f>
        <v/>
      </c>
      <c r="U434" s="5">
        <f>IF(ZScoring!AO175="",0,(ZScoring!AO175-$B$10)/$C$10)</f>
        <v/>
      </c>
      <c r="V434" s="5">
        <f>IF(ZScoring!AP175="",0,(ZScoring!AP175-$B$11)/$C$11)</f>
        <v/>
      </c>
      <c r="W434" s="5">
        <f>IF(ZScoring!AQ175="",0,(ZScoring!AQ175-$B$12)/$C$12)</f>
        <v/>
      </c>
      <c r="X434" s="5">
        <f>Universe!C175</f>
        <v/>
      </c>
    </row>
    <row r="435">
      <c r="A435" s="22">
        <f>Universe!G176</f>
        <v/>
      </c>
      <c r="B435" s="2" t="n">
        <v>1</v>
      </c>
      <c r="C435" s="23">
        <f>Universe!H176</f>
        <v/>
      </c>
      <c r="D435" s="23">
        <f>Universe!I176</f>
        <v/>
      </c>
      <c r="E435" s="23">
        <f>Universe!J176</f>
        <v/>
      </c>
      <c r="F435" s="23">
        <f>Universe!K176</f>
        <v/>
      </c>
      <c r="G435" s="23">
        <f>Universe!L176</f>
        <v/>
      </c>
      <c r="H435" s="23">
        <f>Universe!M176</f>
        <v/>
      </c>
      <c r="I435" s="23">
        <f>Universe!N176</f>
        <v/>
      </c>
      <c r="J435" s="23">
        <f>Universe!O176</f>
        <v/>
      </c>
      <c r="K435" s="23">
        <f>Universe!P176</f>
        <v/>
      </c>
      <c r="L435" s="23">
        <f>Universe!Q176</f>
        <v/>
      </c>
      <c r="M435" s="23">
        <f>Universe!R176</f>
        <v/>
      </c>
      <c r="N435" s="5">
        <f>IF(ZScoring!AH176="",0,(ZScoring!AH176-$B$3)/$C$3)</f>
        <v/>
      </c>
      <c r="O435" s="5">
        <f>IF(ZScoring!AI176="",0,(ZScoring!AI176-$B$4)/$C$4)</f>
        <v/>
      </c>
      <c r="P435" s="5">
        <f>IF(ZScoring!AJ176="",0,(ZScoring!AJ176-$B$5)/$C$5)</f>
        <v/>
      </c>
      <c r="Q435" s="5">
        <f>IF(ZScoring!AK176="",0,(ZScoring!AK176-$B$6)/$C$6)</f>
        <v/>
      </c>
      <c r="R435" s="5">
        <f>IF(ZScoring!AL176="",0,(ZScoring!AL176-$B$7)/$C$7)</f>
        <v/>
      </c>
      <c r="S435" s="5">
        <f>IF(ZScoring!AM176="",0,(ZScoring!AM176-$B$8)/$C$8)</f>
        <v/>
      </c>
      <c r="T435" s="5">
        <f>IF(ZScoring!AN176="",0,(ZScoring!AN176-$B$9)/$C$9)</f>
        <v/>
      </c>
      <c r="U435" s="5">
        <f>IF(ZScoring!AO176="",0,(ZScoring!AO176-$B$10)/$C$10)</f>
        <v/>
      </c>
      <c r="V435" s="5">
        <f>IF(ZScoring!AP176="",0,(ZScoring!AP176-$B$11)/$C$11)</f>
        <v/>
      </c>
      <c r="W435" s="5">
        <f>IF(ZScoring!AQ176="",0,(ZScoring!AQ176-$B$12)/$C$12)</f>
        <v/>
      </c>
      <c r="X435" s="5">
        <f>Universe!C176</f>
        <v/>
      </c>
    </row>
    <row r="436">
      <c r="A436" s="22">
        <f>Universe!G177</f>
        <v/>
      </c>
      <c r="B436" s="2" t="n">
        <v>1</v>
      </c>
      <c r="C436" s="23">
        <f>Universe!H177</f>
        <v/>
      </c>
      <c r="D436" s="23">
        <f>Universe!I177</f>
        <v/>
      </c>
      <c r="E436" s="23">
        <f>Universe!J177</f>
        <v/>
      </c>
      <c r="F436" s="23">
        <f>Universe!K177</f>
        <v/>
      </c>
      <c r="G436" s="23">
        <f>Universe!L177</f>
        <v/>
      </c>
      <c r="H436" s="23">
        <f>Universe!M177</f>
        <v/>
      </c>
      <c r="I436" s="23">
        <f>Universe!N177</f>
        <v/>
      </c>
      <c r="J436" s="23">
        <f>Universe!O177</f>
        <v/>
      </c>
      <c r="K436" s="23">
        <f>Universe!P177</f>
        <v/>
      </c>
      <c r="L436" s="23">
        <f>Universe!Q177</f>
        <v/>
      </c>
      <c r="M436" s="23">
        <f>Universe!R177</f>
        <v/>
      </c>
      <c r="N436" s="5">
        <f>IF(ZScoring!AH177="",0,(ZScoring!AH177-$B$3)/$C$3)</f>
        <v/>
      </c>
      <c r="O436" s="5">
        <f>IF(ZScoring!AI177="",0,(ZScoring!AI177-$B$4)/$C$4)</f>
        <v/>
      </c>
      <c r="P436" s="5">
        <f>IF(ZScoring!AJ177="",0,(ZScoring!AJ177-$B$5)/$C$5)</f>
        <v/>
      </c>
      <c r="Q436" s="5">
        <f>IF(ZScoring!AK177="",0,(ZScoring!AK177-$B$6)/$C$6)</f>
        <v/>
      </c>
      <c r="R436" s="5">
        <f>IF(ZScoring!AL177="",0,(ZScoring!AL177-$B$7)/$C$7)</f>
        <v/>
      </c>
      <c r="S436" s="5">
        <f>IF(ZScoring!AM177="",0,(ZScoring!AM177-$B$8)/$C$8)</f>
        <v/>
      </c>
      <c r="T436" s="5">
        <f>IF(ZScoring!AN177="",0,(ZScoring!AN177-$B$9)/$C$9)</f>
        <v/>
      </c>
      <c r="U436" s="5">
        <f>IF(ZScoring!AO177="",0,(ZScoring!AO177-$B$10)/$C$10)</f>
        <v/>
      </c>
      <c r="V436" s="5">
        <f>IF(ZScoring!AP177="",0,(ZScoring!AP177-$B$11)/$C$11)</f>
        <v/>
      </c>
      <c r="W436" s="5">
        <f>IF(ZScoring!AQ177="",0,(ZScoring!AQ177-$B$12)/$C$12)</f>
        <v/>
      </c>
      <c r="X436" s="5">
        <f>Universe!C177</f>
        <v/>
      </c>
    </row>
    <row r="437">
      <c r="A437" s="22">
        <f>Universe!G178</f>
        <v/>
      </c>
      <c r="B437" s="2" t="n">
        <v>1</v>
      </c>
      <c r="C437" s="23">
        <f>Universe!H178</f>
        <v/>
      </c>
      <c r="D437" s="23">
        <f>Universe!I178</f>
        <v/>
      </c>
      <c r="E437" s="23">
        <f>Universe!J178</f>
        <v/>
      </c>
      <c r="F437" s="23">
        <f>Universe!K178</f>
        <v/>
      </c>
      <c r="G437" s="23">
        <f>Universe!L178</f>
        <v/>
      </c>
      <c r="H437" s="23">
        <f>Universe!M178</f>
        <v/>
      </c>
      <c r="I437" s="23">
        <f>Universe!N178</f>
        <v/>
      </c>
      <c r="J437" s="23">
        <f>Universe!O178</f>
        <v/>
      </c>
      <c r="K437" s="23">
        <f>Universe!P178</f>
        <v/>
      </c>
      <c r="L437" s="23">
        <f>Universe!Q178</f>
        <v/>
      </c>
      <c r="M437" s="23">
        <f>Universe!R178</f>
        <v/>
      </c>
      <c r="N437" s="5">
        <f>IF(ZScoring!AH178="",0,(ZScoring!AH178-$B$3)/$C$3)</f>
        <v/>
      </c>
      <c r="O437" s="5">
        <f>IF(ZScoring!AI178="",0,(ZScoring!AI178-$B$4)/$C$4)</f>
        <v/>
      </c>
      <c r="P437" s="5">
        <f>IF(ZScoring!AJ178="",0,(ZScoring!AJ178-$B$5)/$C$5)</f>
        <v/>
      </c>
      <c r="Q437" s="5">
        <f>IF(ZScoring!AK178="",0,(ZScoring!AK178-$B$6)/$C$6)</f>
        <v/>
      </c>
      <c r="R437" s="5">
        <f>IF(ZScoring!AL178="",0,(ZScoring!AL178-$B$7)/$C$7)</f>
        <v/>
      </c>
      <c r="S437" s="5">
        <f>IF(ZScoring!AM178="",0,(ZScoring!AM178-$B$8)/$C$8)</f>
        <v/>
      </c>
      <c r="T437" s="5">
        <f>IF(ZScoring!AN178="",0,(ZScoring!AN178-$B$9)/$C$9)</f>
        <v/>
      </c>
      <c r="U437" s="5">
        <f>IF(ZScoring!AO178="",0,(ZScoring!AO178-$B$10)/$C$10)</f>
        <v/>
      </c>
      <c r="V437" s="5">
        <f>IF(ZScoring!AP178="",0,(ZScoring!AP178-$B$11)/$C$11)</f>
        <v/>
      </c>
      <c r="W437" s="5">
        <f>IF(ZScoring!AQ178="",0,(ZScoring!AQ178-$B$12)/$C$12)</f>
        <v/>
      </c>
      <c r="X437" s="5">
        <f>Universe!C178</f>
        <v/>
      </c>
    </row>
    <row r="438">
      <c r="A438" s="22">
        <f>Universe!G179</f>
        <v/>
      </c>
      <c r="B438" s="2" t="n">
        <v>1</v>
      </c>
      <c r="C438" s="23">
        <f>Universe!H179</f>
        <v/>
      </c>
      <c r="D438" s="23">
        <f>Universe!I179</f>
        <v/>
      </c>
      <c r="E438" s="23">
        <f>Universe!J179</f>
        <v/>
      </c>
      <c r="F438" s="23">
        <f>Universe!K179</f>
        <v/>
      </c>
      <c r="G438" s="23">
        <f>Universe!L179</f>
        <v/>
      </c>
      <c r="H438" s="23">
        <f>Universe!M179</f>
        <v/>
      </c>
      <c r="I438" s="23">
        <f>Universe!N179</f>
        <v/>
      </c>
      <c r="J438" s="23">
        <f>Universe!O179</f>
        <v/>
      </c>
      <c r="K438" s="23">
        <f>Universe!P179</f>
        <v/>
      </c>
      <c r="L438" s="23">
        <f>Universe!Q179</f>
        <v/>
      </c>
      <c r="M438" s="23">
        <f>Universe!R179</f>
        <v/>
      </c>
      <c r="N438" s="5">
        <f>IF(ZScoring!AH179="",0,(ZScoring!AH179-$B$3)/$C$3)</f>
        <v/>
      </c>
      <c r="O438" s="5">
        <f>IF(ZScoring!AI179="",0,(ZScoring!AI179-$B$4)/$C$4)</f>
        <v/>
      </c>
      <c r="P438" s="5">
        <f>IF(ZScoring!AJ179="",0,(ZScoring!AJ179-$B$5)/$C$5)</f>
        <v/>
      </c>
      <c r="Q438" s="5">
        <f>IF(ZScoring!AK179="",0,(ZScoring!AK179-$B$6)/$C$6)</f>
        <v/>
      </c>
      <c r="R438" s="5">
        <f>IF(ZScoring!AL179="",0,(ZScoring!AL179-$B$7)/$C$7)</f>
        <v/>
      </c>
      <c r="S438" s="5">
        <f>IF(ZScoring!AM179="",0,(ZScoring!AM179-$B$8)/$C$8)</f>
        <v/>
      </c>
      <c r="T438" s="5">
        <f>IF(ZScoring!AN179="",0,(ZScoring!AN179-$B$9)/$C$9)</f>
        <v/>
      </c>
      <c r="U438" s="5">
        <f>IF(ZScoring!AO179="",0,(ZScoring!AO179-$B$10)/$C$10)</f>
        <v/>
      </c>
      <c r="V438" s="5">
        <f>IF(ZScoring!AP179="",0,(ZScoring!AP179-$B$11)/$C$11)</f>
        <v/>
      </c>
      <c r="W438" s="5">
        <f>IF(ZScoring!AQ179="",0,(ZScoring!AQ179-$B$12)/$C$12)</f>
        <v/>
      </c>
      <c r="X438" s="5">
        <f>Universe!C179</f>
        <v/>
      </c>
    </row>
    <row r="439">
      <c r="A439" s="22">
        <f>Universe!G180</f>
        <v/>
      </c>
      <c r="B439" s="2" t="n">
        <v>1</v>
      </c>
      <c r="C439" s="23">
        <f>Universe!H180</f>
        <v/>
      </c>
      <c r="D439" s="23">
        <f>Universe!I180</f>
        <v/>
      </c>
      <c r="E439" s="23">
        <f>Universe!J180</f>
        <v/>
      </c>
      <c r="F439" s="23">
        <f>Universe!K180</f>
        <v/>
      </c>
      <c r="G439" s="23">
        <f>Universe!L180</f>
        <v/>
      </c>
      <c r="H439" s="23">
        <f>Universe!M180</f>
        <v/>
      </c>
      <c r="I439" s="23">
        <f>Universe!N180</f>
        <v/>
      </c>
      <c r="J439" s="23">
        <f>Universe!O180</f>
        <v/>
      </c>
      <c r="K439" s="23">
        <f>Universe!P180</f>
        <v/>
      </c>
      <c r="L439" s="23">
        <f>Universe!Q180</f>
        <v/>
      </c>
      <c r="M439" s="23">
        <f>Universe!R180</f>
        <v/>
      </c>
      <c r="N439" s="5">
        <f>IF(ZScoring!AH180="",0,(ZScoring!AH180-$B$3)/$C$3)</f>
        <v/>
      </c>
      <c r="O439" s="5">
        <f>IF(ZScoring!AI180="",0,(ZScoring!AI180-$B$4)/$C$4)</f>
        <v/>
      </c>
      <c r="P439" s="5">
        <f>IF(ZScoring!AJ180="",0,(ZScoring!AJ180-$B$5)/$C$5)</f>
        <v/>
      </c>
      <c r="Q439" s="5">
        <f>IF(ZScoring!AK180="",0,(ZScoring!AK180-$B$6)/$C$6)</f>
        <v/>
      </c>
      <c r="R439" s="5">
        <f>IF(ZScoring!AL180="",0,(ZScoring!AL180-$B$7)/$C$7)</f>
        <v/>
      </c>
      <c r="S439" s="5">
        <f>IF(ZScoring!AM180="",0,(ZScoring!AM180-$B$8)/$C$8)</f>
        <v/>
      </c>
      <c r="T439" s="5">
        <f>IF(ZScoring!AN180="",0,(ZScoring!AN180-$B$9)/$C$9)</f>
        <v/>
      </c>
      <c r="U439" s="5">
        <f>IF(ZScoring!AO180="",0,(ZScoring!AO180-$B$10)/$C$10)</f>
        <v/>
      </c>
      <c r="V439" s="5">
        <f>IF(ZScoring!AP180="",0,(ZScoring!AP180-$B$11)/$C$11)</f>
        <v/>
      </c>
      <c r="W439" s="5">
        <f>IF(ZScoring!AQ180="",0,(ZScoring!AQ180-$B$12)/$C$12)</f>
        <v/>
      </c>
      <c r="X439" s="5">
        <f>Universe!C180</f>
        <v/>
      </c>
    </row>
    <row r="440">
      <c r="A440" s="22">
        <f>Universe!G181</f>
        <v/>
      </c>
      <c r="B440" s="2" t="n">
        <v>1</v>
      </c>
      <c r="C440" s="23">
        <f>Universe!H181</f>
        <v/>
      </c>
      <c r="D440" s="23">
        <f>Universe!I181</f>
        <v/>
      </c>
      <c r="E440" s="23">
        <f>Universe!J181</f>
        <v/>
      </c>
      <c r="F440" s="23">
        <f>Universe!K181</f>
        <v/>
      </c>
      <c r="G440" s="23">
        <f>Universe!L181</f>
        <v/>
      </c>
      <c r="H440" s="23">
        <f>Universe!M181</f>
        <v/>
      </c>
      <c r="I440" s="23">
        <f>Universe!N181</f>
        <v/>
      </c>
      <c r="J440" s="23">
        <f>Universe!O181</f>
        <v/>
      </c>
      <c r="K440" s="23">
        <f>Universe!P181</f>
        <v/>
      </c>
      <c r="L440" s="23">
        <f>Universe!Q181</f>
        <v/>
      </c>
      <c r="M440" s="23">
        <f>Universe!R181</f>
        <v/>
      </c>
      <c r="N440" s="5">
        <f>IF(ZScoring!AH181="",0,(ZScoring!AH181-$B$3)/$C$3)</f>
        <v/>
      </c>
      <c r="O440" s="5">
        <f>IF(ZScoring!AI181="",0,(ZScoring!AI181-$B$4)/$C$4)</f>
        <v/>
      </c>
      <c r="P440" s="5">
        <f>IF(ZScoring!AJ181="",0,(ZScoring!AJ181-$B$5)/$C$5)</f>
        <v/>
      </c>
      <c r="Q440" s="5">
        <f>IF(ZScoring!AK181="",0,(ZScoring!AK181-$B$6)/$C$6)</f>
        <v/>
      </c>
      <c r="R440" s="5">
        <f>IF(ZScoring!AL181="",0,(ZScoring!AL181-$B$7)/$C$7)</f>
        <v/>
      </c>
      <c r="S440" s="5">
        <f>IF(ZScoring!AM181="",0,(ZScoring!AM181-$B$8)/$C$8)</f>
        <v/>
      </c>
      <c r="T440" s="5">
        <f>IF(ZScoring!AN181="",0,(ZScoring!AN181-$B$9)/$C$9)</f>
        <v/>
      </c>
      <c r="U440" s="5">
        <f>IF(ZScoring!AO181="",0,(ZScoring!AO181-$B$10)/$C$10)</f>
        <v/>
      </c>
      <c r="V440" s="5">
        <f>IF(ZScoring!AP181="",0,(ZScoring!AP181-$B$11)/$C$11)</f>
        <v/>
      </c>
      <c r="W440" s="5">
        <f>IF(ZScoring!AQ181="",0,(ZScoring!AQ181-$B$12)/$C$12)</f>
        <v/>
      </c>
      <c r="X440" s="5">
        <f>Universe!C181</f>
        <v/>
      </c>
    </row>
    <row r="441">
      <c r="A441" s="22">
        <f>Universe!G182</f>
        <v/>
      </c>
      <c r="B441" s="2" t="n">
        <v>1</v>
      </c>
      <c r="C441" s="23">
        <f>Universe!H182</f>
        <v/>
      </c>
      <c r="D441" s="23">
        <f>Universe!I182</f>
        <v/>
      </c>
      <c r="E441" s="23">
        <f>Universe!J182</f>
        <v/>
      </c>
      <c r="F441" s="23">
        <f>Universe!K182</f>
        <v/>
      </c>
      <c r="G441" s="23">
        <f>Universe!L182</f>
        <v/>
      </c>
      <c r="H441" s="23">
        <f>Universe!M182</f>
        <v/>
      </c>
      <c r="I441" s="23">
        <f>Universe!N182</f>
        <v/>
      </c>
      <c r="J441" s="23">
        <f>Universe!O182</f>
        <v/>
      </c>
      <c r="K441" s="23">
        <f>Universe!P182</f>
        <v/>
      </c>
      <c r="L441" s="23">
        <f>Universe!Q182</f>
        <v/>
      </c>
      <c r="M441" s="23">
        <f>Universe!R182</f>
        <v/>
      </c>
      <c r="N441" s="5">
        <f>IF(ZScoring!AH182="",0,(ZScoring!AH182-$B$3)/$C$3)</f>
        <v/>
      </c>
      <c r="O441" s="5">
        <f>IF(ZScoring!AI182="",0,(ZScoring!AI182-$B$4)/$C$4)</f>
        <v/>
      </c>
      <c r="P441" s="5">
        <f>IF(ZScoring!AJ182="",0,(ZScoring!AJ182-$B$5)/$C$5)</f>
        <v/>
      </c>
      <c r="Q441" s="5">
        <f>IF(ZScoring!AK182="",0,(ZScoring!AK182-$B$6)/$C$6)</f>
        <v/>
      </c>
      <c r="R441" s="5">
        <f>IF(ZScoring!AL182="",0,(ZScoring!AL182-$B$7)/$C$7)</f>
        <v/>
      </c>
      <c r="S441" s="5">
        <f>IF(ZScoring!AM182="",0,(ZScoring!AM182-$B$8)/$C$8)</f>
        <v/>
      </c>
      <c r="T441" s="5">
        <f>IF(ZScoring!AN182="",0,(ZScoring!AN182-$B$9)/$C$9)</f>
        <v/>
      </c>
      <c r="U441" s="5">
        <f>IF(ZScoring!AO182="",0,(ZScoring!AO182-$B$10)/$C$10)</f>
        <v/>
      </c>
      <c r="V441" s="5">
        <f>IF(ZScoring!AP182="",0,(ZScoring!AP182-$B$11)/$C$11)</f>
        <v/>
      </c>
      <c r="W441" s="5">
        <f>IF(ZScoring!AQ182="",0,(ZScoring!AQ182-$B$12)/$C$12)</f>
        <v/>
      </c>
      <c r="X441" s="5">
        <f>Universe!C182</f>
        <v/>
      </c>
    </row>
    <row r="442">
      <c r="A442" s="22">
        <f>Universe!G183</f>
        <v/>
      </c>
      <c r="B442" s="2" t="n">
        <v>1</v>
      </c>
      <c r="C442" s="23">
        <f>Universe!H183</f>
        <v/>
      </c>
      <c r="D442" s="23">
        <f>Universe!I183</f>
        <v/>
      </c>
      <c r="E442" s="23">
        <f>Universe!J183</f>
        <v/>
      </c>
      <c r="F442" s="23">
        <f>Universe!K183</f>
        <v/>
      </c>
      <c r="G442" s="23">
        <f>Universe!L183</f>
        <v/>
      </c>
      <c r="H442" s="23">
        <f>Universe!M183</f>
        <v/>
      </c>
      <c r="I442" s="23">
        <f>Universe!N183</f>
        <v/>
      </c>
      <c r="J442" s="23">
        <f>Universe!O183</f>
        <v/>
      </c>
      <c r="K442" s="23">
        <f>Universe!P183</f>
        <v/>
      </c>
      <c r="L442" s="23">
        <f>Universe!Q183</f>
        <v/>
      </c>
      <c r="M442" s="23">
        <f>Universe!R183</f>
        <v/>
      </c>
      <c r="N442" s="5">
        <f>IF(ZScoring!AH183="",0,(ZScoring!AH183-$B$3)/$C$3)</f>
        <v/>
      </c>
      <c r="O442" s="5">
        <f>IF(ZScoring!AI183="",0,(ZScoring!AI183-$B$4)/$C$4)</f>
        <v/>
      </c>
      <c r="P442" s="5">
        <f>IF(ZScoring!AJ183="",0,(ZScoring!AJ183-$B$5)/$C$5)</f>
        <v/>
      </c>
      <c r="Q442" s="5">
        <f>IF(ZScoring!AK183="",0,(ZScoring!AK183-$B$6)/$C$6)</f>
        <v/>
      </c>
      <c r="R442" s="5">
        <f>IF(ZScoring!AL183="",0,(ZScoring!AL183-$B$7)/$C$7)</f>
        <v/>
      </c>
      <c r="S442" s="5">
        <f>IF(ZScoring!AM183="",0,(ZScoring!AM183-$B$8)/$C$8)</f>
        <v/>
      </c>
      <c r="T442" s="5">
        <f>IF(ZScoring!AN183="",0,(ZScoring!AN183-$B$9)/$C$9)</f>
        <v/>
      </c>
      <c r="U442" s="5">
        <f>IF(ZScoring!AO183="",0,(ZScoring!AO183-$B$10)/$C$10)</f>
        <v/>
      </c>
      <c r="V442" s="5">
        <f>IF(ZScoring!AP183="",0,(ZScoring!AP183-$B$11)/$C$11)</f>
        <v/>
      </c>
      <c r="W442" s="5">
        <f>IF(ZScoring!AQ183="",0,(ZScoring!AQ183-$B$12)/$C$12)</f>
        <v/>
      </c>
      <c r="X442" s="5">
        <f>Universe!C183</f>
        <v/>
      </c>
    </row>
    <row r="443">
      <c r="A443" s="22">
        <f>Universe!G184</f>
        <v/>
      </c>
      <c r="B443" s="2" t="n">
        <v>1</v>
      </c>
      <c r="C443" s="23">
        <f>Universe!H184</f>
        <v/>
      </c>
      <c r="D443" s="23">
        <f>Universe!I184</f>
        <v/>
      </c>
      <c r="E443" s="23">
        <f>Universe!J184</f>
        <v/>
      </c>
      <c r="F443" s="23">
        <f>Universe!K184</f>
        <v/>
      </c>
      <c r="G443" s="23">
        <f>Universe!L184</f>
        <v/>
      </c>
      <c r="H443" s="23">
        <f>Universe!M184</f>
        <v/>
      </c>
      <c r="I443" s="23">
        <f>Universe!N184</f>
        <v/>
      </c>
      <c r="J443" s="23">
        <f>Universe!O184</f>
        <v/>
      </c>
      <c r="K443" s="23">
        <f>Universe!P184</f>
        <v/>
      </c>
      <c r="L443" s="23">
        <f>Universe!Q184</f>
        <v/>
      </c>
      <c r="M443" s="23">
        <f>Universe!R184</f>
        <v/>
      </c>
      <c r="N443" s="5">
        <f>IF(ZScoring!AH184="",0,(ZScoring!AH184-$B$3)/$C$3)</f>
        <v/>
      </c>
      <c r="O443" s="5">
        <f>IF(ZScoring!AI184="",0,(ZScoring!AI184-$B$4)/$C$4)</f>
        <v/>
      </c>
      <c r="P443" s="5">
        <f>IF(ZScoring!AJ184="",0,(ZScoring!AJ184-$B$5)/$C$5)</f>
        <v/>
      </c>
      <c r="Q443" s="5">
        <f>IF(ZScoring!AK184="",0,(ZScoring!AK184-$B$6)/$C$6)</f>
        <v/>
      </c>
      <c r="R443" s="5">
        <f>IF(ZScoring!AL184="",0,(ZScoring!AL184-$B$7)/$C$7)</f>
        <v/>
      </c>
      <c r="S443" s="5">
        <f>IF(ZScoring!AM184="",0,(ZScoring!AM184-$B$8)/$C$8)</f>
        <v/>
      </c>
      <c r="T443" s="5">
        <f>IF(ZScoring!AN184="",0,(ZScoring!AN184-$B$9)/$C$9)</f>
        <v/>
      </c>
      <c r="U443" s="5">
        <f>IF(ZScoring!AO184="",0,(ZScoring!AO184-$B$10)/$C$10)</f>
        <v/>
      </c>
      <c r="V443" s="5">
        <f>IF(ZScoring!AP184="",0,(ZScoring!AP184-$B$11)/$C$11)</f>
        <v/>
      </c>
      <c r="W443" s="5">
        <f>IF(ZScoring!AQ184="",0,(ZScoring!AQ184-$B$12)/$C$12)</f>
        <v/>
      </c>
      <c r="X443" s="5">
        <f>Universe!C184</f>
        <v/>
      </c>
    </row>
    <row r="444">
      <c r="A444" s="22">
        <f>Universe!G185</f>
        <v/>
      </c>
      <c r="B444" s="2" t="n">
        <v>1</v>
      </c>
      <c r="C444" s="23">
        <f>Universe!H185</f>
        <v/>
      </c>
      <c r="D444" s="23">
        <f>Universe!I185</f>
        <v/>
      </c>
      <c r="E444" s="23">
        <f>Universe!J185</f>
        <v/>
      </c>
      <c r="F444" s="23">
        <f>Universe!K185</f>
        <v/>
      </c>
      <c r="G444" s="23">
        <f>Universe!L185</f>
        <v/>
      </c>
      <c r="H444" s="23">
        <f>Universe!M185</f>
        <v/>
      </c>
      <c r="I444" s="23">
        <f>Universe!N185</f>
        <v/>
      </c>
      <c r="J444" s="23">
        <f>Universe!O185</f>
        <v/>
      </c>
      <c r="K444" s="23">
        <f>Universe!P185</f>
        <v/>
      </c>
      <c r="L444" s="23">
        <f>Universe!Q185</f>
        <v/>
      </c>
      <c r="M444" s="23">
        <f>Universe!R185</f>
        <v/>
      </c>
      <c r="N444" s="5">
        <f>IF(ZScoring!AH185="",0,(ZScoring!AH185-$B$3)/$C$3)</f>
        <v/>
      </c>
      <c r="O444" s="5">
        <f>IF(ZScoring!AI185="",0,(ZScoring!AI185-$B$4)/$C$4)</f>
        <v/>
      </c>
      <c r="P444" s="5">
        <f>IF(ZScoring!AJ185="",0,(ZScoring!AJ185-$B$5)/$C$5)</f>
        <v/>
      </c>
      <c r="Q444" s="5">
        <f>IF(ZScoring!AK185="",0,(ZScoring!AK185-$B$6)/$C$6)</f>
        <v/>
      </c>
      <c r="R444" s="5">
        <f>IF(ZScoring!AL185="",0,(ZScoring!AL185-$B$7)/$C$7)</f>
        <v/>
      </c>
      <c r="S444" s="5">
        <f>IF(ZScoring!AM185="",0,(ZScoring!AM185-$B$8)/$C$8)</f>
        <v/>
      </c>
      <c r="T444" s="5">
        <f>IF(ZScoring!AN185="",0,(ZScoring!AN185-$B$9)/$C$9)</f>
        <v/>
      </c>
      <c r="U444" s="5">
        <f>IF(ZScoring!AO185="",0,(ZScoring!AO185-$B$10)/$C$10)</f>
        <v/>
      </c>
      <c r="V444" s="5">
        <f>IF(ZScoring!AP185="",0,(ZScoring!AP185-$B$11)/$C$11)</f>
        <v/>
      </c>
      <c r="W444" s="5">
        <f>IF(ZScoring!AQ185="",0,(ZScoring!AQ185-$B$12)/$C$12)</f>
        <v/>
      </c>
      <c r="X444" s="5">
        <f>Universe!C185</f>
        <v/>
      </c>
    </row>
    <row r="445">
      <c r="A445" s="22">
        <f>Universe!G186</f>
        <v/>
      </c>
      <c r="B445" s="2" t="n">
        <v>1</v>
      </c>
      <c r="C445" s="23">
        <f>Universe!H186</f>
        <v/>
      </c>
      <c r="D445" s="23">
        <f>Universe!I186</f>
        <v/>
      </c>
      <c r="E445" s="23">
        <f>Universe!J186</f>
        <v/>
      </c>
      <c r="F445" s="23">
        <f>Universe!K186</f>
        <v/>
      </c>
      <c r="G445" s="23">
        <f>Universe!L186</f>
        <v/>
      </c>
      <c r="H445" s="23">
        <f>Universe!M186</f>
        <v/>
      </c>
      <c r="I445" s="23">
        <f>Universe!N186</f>
        <v/>
      </c>
      <c r="J445" s="23">
        <f>Universe!O186</f>
        <v/>
      </c>
      <c r="K445" s="23">
        <f>Universe!P186</f>
        <v/>
      </c>
      <c r="L445" s="23">
        <f>Universe!Q186</f>
        <v/>
      </c>
      <c r="M445" s="23">
        <f>Universe!R186</f>
        <v/>
      </c>
      <c r="N445" s="5">
        <f>IF(ZScoring!AH186="",0,(ZScoring!AH186-$B$3)/$C$3)</f>
        <v/>
      </c>
      <c r="O445" s="5">
        <f>IF(ZScoring!AI186="",0,(ZScoring!AI186-$B$4)/$C$4)</f>
        <v/>
      </c>
      <c r="P445" s="5">
        <f>IF(ZScoring!AJ186="",0,(ZScoring!AJ186-$B$5)/$C$5)</f>
        <v/>
      </c>
      <c r="Q445" s="5">
        <f>IF(ZScoring!AK186="",0,(ZScoring!AK186-$B$6)/$C$6)</f>
        <v/>
      </c>
      <c r="R445" s="5">
        <f>IF(ZScoring!AL186="",0,(ZScoring!AL186-$B$7)/$C$7)</f>
        <v/>
      </c>
      <c r="S445" s="5">
        <f>IF(ZScoring!AM186="",0,(ZScoring!AM186-$B$8)/$C$8)</f>
        <v/>
      </c>
      <c r="T445" s="5">
        <f>IF(ZScoring!AN186="",0,(ZScoring!AN186-$B$9)/$C$9)</f>
        <v/>
      </c>
      <c r="U445" s="5">
        <f>IF(ZScoring!AO186="",0,(ZScoring!AO186-$B$10)/$C$10)</f>
        <v/>
      </c>
      <c r="V445" s="5">
        <f>IF(ZScoring!AP186="",0,(ZScoring!AP186-$B$11)/$C$11)</f>
        <v/>
      </c>
      <c r="W445" s="5">
        <f>IF(ZScoring!AQ186="",0,(ZScoring!AQ186-$B$12)/$C$12)</f>
        <v/>
      </c>
      <c r="X445" s="5">
        <f>Universe!C186</f>
        <v/>
      </c>
    </row>
    <row r="446">
      <c r="A446" s="22">
        <f>Universe!G187</f>
        <v/>
      </c>
      <c r="B446" s="2" t="n">
        <v>1</v>
      </c>
      <c r="C446" s="23">
        <f>Universe!H187</f>
        <v/>
      </c>
      <c r="D446" s="23">
        <f>Universe!I187</f>
        <v/>
      </c>
      <c r="E446" s="23">
        <f>Universe!J187</f>
        <v/>
      </c>
      <c r="F446" s="23">
        <f>Universe!K187</f>
        <v/>
      </c>
      <c r="G446" s="23">
        <f>Universe!L187</f>
        <v/>
      </c>
      <c r="H446" s="23">
        <f>Universe!M187</f>
        <v/>
      </c>
      <c r="I446" s="23">
        <f>Universe!N187</f>
        <v/>
      </c>
      <c r="J446" s="23">
        <f>Universe!O187</f>
        <v/>
      </c>
      <c r="K446" s="23">
        <f>Universe!P187</f>
        <v/>
      </c>
      <c r="L446" s="23">
        <f>Universe!Q187</f>
        <v/>
      </c>
      <c r="M446" s="23">
        <f>Universe!R187</f>
        <v/>
      </c>
      <c r="N446" s="5">
        <f>IF(ZScoring!AH187="",0,(ZScoring!AH187-$B$3)/$C$3)</f>
        <v/>
      </c>
      <c r="O446" s="5">
        <f>IF(ZScoring!AI187="",0,(ZScoring!AI187-$B$4)/$C$4)</f>
        <v/>
      </c>
      <c r="P446" s="5">
        <f>IF(ZScoring!AJ187="",0,(ZScoring!AJ187-$B$5)/$C$5)</f>
        <v/>
      </c>
      <c r="Q446" s="5">
        <f>IF(ZScoring!AK187="",0,(ZScoring!AK187-$B$6)/$C$6)</f>
        <v/>
      </c>
      <c r="R446" s="5">
        <f>IF(ZScoring!AL187="",0,(ZScoring!AL187-$B$7)/$C$7)</f>
        <v/>
      </c>
      <c r="S446" s="5">
        <f>IF(ZScoring!AM187="",0,(ZScoring!AM187-$B$8)/$C$8)</f>
        <v/>
      </c>
      <c r="T446" s="5">
        <f>IF(ZScoring!AN187="",0,(ZScoring!AN187-$B$9)/$C$9)</f>
        <v/>
      </c>
      <c r="U446" s="5">
        <f>IF(ZScoring!AO187="",0,(ZScoring!AO187-$B$10)/$C$10)</f>
        <v/>
      </c>
      <c r="V446" s="5">
        <f>IF(ZScoring!AP187="",0,(ZScoring!AP187-$B$11)/$C$11)</f>
        <v/>
      </c>
      <c r="W446" s="5">
        <f>IF(ZScoring!AQ187="",0,(ZScoring!AQ187-$B$12)/$C$12)</f>
        <v/>
      </c>
      <c r="X446" s="5">
        <f>Universe!C187</f>
        <v/>
      </c>
    </row>
    <row r="447">
      <c r="A447" s="22">
        <f>Universe!G188</f>
        <v/>
      </c>
      <c r="B447" s="2" t="n">
        <v>1</v>
      </c>
      <c r="C447" s="23">
        <f>Universe!H188</f>
        <v/>
      </c>
      <c r="D447" s="23">
        <f>Universe!I188</f>
        <v/>
      </c>
      <c r="E447" s="23">
        <f>Universe!J188</f>
        <v/>
      </c>
      <c r="F447" s="23">
        <f>Universe!K188</f>
        <v/>
      </c>
      <c r="G447" s="23">
        <f>Universe!L188</f>
        <v/>
      </c>
      <c r="H447" s="23">
        <f>Universe!M188</f>
        <v/>
      </c>
      <c r="I447" s="23">
        <f>Universe!N188</f>
        <v/>
      </c>
      <c r="J447" s="23">
        <f>Universe!O188</f>
        <v/>
      </c>
      <c r="K447" s="23">
        <f>Universe!P188</f>
        <v/>
      </c>
      <c r="L447" s="23">
        <f>Universe!Q188</f>
        <v/>
      </c>
      <c r="M447" s="23">
        <f>Universe!R188</f>
        <v/>
      </c>
      <c r="N447" s="5">
        <f>IF(ZScoring!AH188="",0,(ZScoring!AH188-$B$3)/$C$3)</f>
        <v/>
      </c>
      <c r="O447" s="5">
        <f>IF(ZScoring!AI188="",0,(ZScoring!AI188-$B$4)/$C$4)</f>
        <v/>
      </c>
      <c r="P447" s="5">
        <f>IF(ZScoring!AJ188="",0,(ZScoring!AJ188-$B$5)/$C$5)</f>
        <v/>
      </c>
      <c r="Q447" s="5">
        <f>IF(ZScoring!AK188="",0,(ZScoring!AK188-$B$6)/$C$6)</f>
        <v/>
      </c>
      <c r="R447" s="5">
        <f>IF(ZScoring!AL188="",0,(ZScoring!AL188-$B$7)/$C$7)</f>
        <v/>
      </c>
      <c r="S447" s="5">
        <f>IF(ZScoring!AM188="",0,(ZScoring!AM188-$B$8)/$C$8)</f>
        <v/>
      </c>
      <c r="T447" s="5">
        <f>IF(ZScoring!AN188="",0,(ZScoring!AN188-$B$9)/$C$9)</f>
        <v/>
      </c>
      <c r="U447" s="5">
        <f>IF(ZScoring!AO188="",0,(ZScoring!AO188-$B$10)/$C$10)</f>
        <v/>
      </c>
      <c r="V447" s="5">
        <f>IF(ZScoring!AP188="",0,(ZScoring!AP188-$B$11)/$C$11)</f>
        <v/>
      </c>
      <c r="W447" s="5">
        <f>IF(ZScoring!AQ188="",0,(ZScoring!AQ188-$B$12)/$C$12)</f>
        <v/>
      </c>
      <c r="X447" s="5">
        <f>Universe!C188</f>
        <v/>
      </c>
    </row>
    <row r="448">
      <c r="A448" s="22">
        <f>Universe!G189</f>
        <v/>
      </c>
      <c r="B448" s="2" t="n">
        <v>1</v>
      </c>
      <c r="C448" s="23">
        <f>Universe!H189</f>
        <v/>
      </c>
      <c r="D448" s="23">
        <f>Universe!I189</f>
        <v/>
      </c>
      <c r="E448" s="23">
        <f>Universe!J189</f>
        <v/>
      </c>
      <c r="F448" s="23">
        <f>Universe!K189</f>
        <v/>
      </c>
      <c r="G448" s="23">
        <f>Universe!L189</f>
        <v/>
      </c>
      <c r="H448" s="23">
        <f>Universe!M189</f>
        <v/>
      </c>
      <c r="I448" s="23">
        <f>Universe!N189</f>
        <v/>
      </c>
      <c r="J448" s="23">
        <f>Universe!O189</f>
        <v/>
      </c>
      <c r="K448" s="23">
        <f>Universe!P189</f>
        <v/>
      </c>
      <c r="L448" s="23">
        <f>Universe!Q189</f>
        <v/>
      </c>
      <c r="M448" s="23">
        <f>Universe!R189</f>
        <v/>
      </c>
      <c r="N448" s="5">
        <f>IF(ZScoring!AH189="",0,(ZScoring!AH189-$B$3)/$C$3)</f>
        <v/>
      </c>
      <c r="O448" s="5">
        <f>IF(ZScoring!AI189="",0,(ZScoring!AI189-$B$4)/$C$4)</f>
        <v/>
      </c>
      <c r="P448" s="5">
        <f>IF(ZScoring!AJ189="",0,(ZScoring!AJ189-$B$5)/$C$5)</f>
        <v/>
      </c>
      <c r="Q448" s="5">
        <f>IF(ZScoring!AK189="",0,(ZScoring!AK189-$B$6)/$C$6)</f>
        <v/>
      </c>
      <c r="R448" s="5">
        <f>IF(ZScoring!AL189="",0,(ZScoring!AL189-$B$7)/$C$7)</f>
        <v/>
      </c>
      <c r="S448" s="5">
        <f>IF(ZScoring!AM189="",0,(ZScoring!AM189-$B$8)/$C$8)</f>
        <v/>
      </c>
      <c r="T448" s="5">
        <f>IF(ZScoring!AN189="",0,(ZScoring!AN189-$B$9)/$C$9)</f>
        <v/>
      </c>
      <c r="U448" s="5">
        <f>IF(ZScoring!AO189="",0,(ZScoring!AO189-$B$10)/$C$10)</f>
        <v/>
      </c>
      <c r="V448" s="5">
        <f>IF(ZScoring!AP189="",0,(ZScoring!AP189-$B$11)/$C$11)</f>
        <v/>
      </c>
      <c r="W448" s="5">
        <f>IF(ZScoring!AQ189="",0,(ZScoring!AQ189-$B$12)/$C$12)</f>
        <v/>
      </c>
      <c r="X448" s="5">
        <f>Universe!C189</f>
        <v/>
      </c>
    </row>
    <row r="449">
      <c r="A449" s="22">
        <f>Universe!G190</f>
        <v/>
      </c>
      <c r="B449" s="2" t="n">
        <v>1</v>
      </c>
      <c r="C449" s="23">
        <f>Universe!H190</f>
        <v/>
      </c>
      <c r="D449" s="23">
        <f>Universe!I190</f>
        <v/>
      </c>
      <c r="E449" s="23">
        <f>Universe!J190</f>
        <v/>
      </c>
      <c r="F449" s="23">
        <f>Universe!K190</f>
        <v/>
      </c>
      <c r="G449" s="23">
        <f>Universe!L190</f>
        <v/>
      </c>
      <c r="H449" s="23">
        <f>Universe!M190</f>
        <v/>
      </c>
      <c r="I449" s="23">
        <f>Universe!N190</f>
        <v/>
      </c>
      <c r="J449" s="23">
        <f>Universe!O190</f>
        <v/>
      </c>
      <c r="K449" s="23">
        <f>Universe!P190</f>
        <v/>
      </c>
      <c r="L449" s="23">
        <f>Universe!Q190</f>
        <v/>
      </c>
      <c r="M449" s="23">
        <f>Universe!R190</f>
        <v/>
      </c>
      <c r="N449" s="5">
        <f>IF(ZScoring!AH190="",0,(ZScoring!AH190-$B$3)/$C$3)</f>
        <v/>
      </c>
      <c r="O449" s="5">
        <f>IF(ZScoring!AI190="",0,(ZScoring!AI190-$B$4)/$C$4)</f>
        <v/>
      </c>
      <c r="P449" s="5">
        <f>IF(ZScoring!AJ190="",0,(ZScoring!AJ190-$B$5)/$C$5)</f>
        <v/>
      </c>
      <c r="Q449" s="5">
        <f>IF(ZScoring!AK190="",0,(ZScoring!AK190-$B$6)/$C$6)</f>
        <v/>
      </c>
      <c r="R449" s="5">
        <f>IF(ZScoring!AL190="",0,(ZScoring!AL190-$B$7)/$C$7)</f>
        <v/>
      </c>
      <c r="S449" s="5">
        <f>IF(ZScoring!AM190="",0,(ZScoring!AM190-$B$8)/$C$8)</f>
        <v/>
      </c>
      <c r="T449" s="5">
        <f>IF(ZScoring!AN190="",0,(ZScoring!AN190-$B$9)/$C$9)</f>
        <v/>
      </c>
      <c r="U449" s="5">
        <f>IF(ZScoring!AO190="",0,(ZScoring!AO190-$B$10)/$C$10)</f>
        <v/>
      </c>
      <c r="V449" s="5">
        <f>IF(ZScoring!AP190="",0,(ZScoring!AP190-$B$11)/$C$11)</f>
        <v/>
      </c>
      <c r="W449" s="5">
        <f>IF(ZScoring!AQ190="",0,(ZScoring!AQ190-$B$12)/$C$12)</f>
        <v/>
      </c>
      <c r="X449" s="5">
        <f>Universe!C190</f>
        <v/>
      </c>
    </row>
    <row r="450">
      <c r="A450" s="22">
        <f>Universe!G191</f>
        <v/>
      </c>
      <c r="B450" s="2" t="n">
        <v>1</v>
      </c>
      <c r="C450" s="23">
        <f>Universe!H191</f>
        <v/>
      </c>
      <c r="D450" s="23">
        <f>Universe!I191</f>
        <v/>
      </c>
      <c r="E450" s="23">
        <f>Universe!J191</f>
        <v/>
      </c>
      <c r="F450" s="23">
        <f>Universe!K191</f>
        <v/>
      </c>
      <c r="G450" s="23">
        <f>Universe!L191</f>
        <v/>
      </c>
      <c r="H450" s="23">
        <f>Universe!M191</f>
        <v/>
      </c>
      <c r="I450" s="23">
        <f>Universe!N191</f>
        <v/>
      </c>
      <c r="J450" s="23">
        <f>Universe!O191</f>
        <v/>
      </c>
      <c r="K450" s="23">
        <f>Universe!P191</f>
        <v/>
      </c>
      <c r="L450" s="23">
        <f>Universe!Q191</f>
        <v/>
      </c>
      <c r="M450" s="23">
        <f>Universe!R191</f>
        <v/>
      </c>
      <c r="N450" s="5">
        <f>IF(ZScoring!AH191="",0,(ZScoring!AH191-$B$3)/$C$3)</f>
        <v/>
      </c>
      <c r="O450" s="5">
        <f>IF(ZScoring!AI191="",0,(ZScoring!AI191-$B$4)/$C$4)</f>
        <v/>
      </c>
      <c r="P450" s="5">
        <f>IF(ZScoring!AJ191="",0,(ZScoring!AJ191-$B$5)/$C$5)</f>
        <v/>
      </c>
      <c r="Q450" s="5">
        <f>IF(ZScoring!AK191="",0,(ZScoring!AK191-$B$6)/$C$6)</f>
        <v/>
      </c>
      <c r="R450" s="5">
        <f>IF(ZScoring!AL191="",0,(ZScoring!AL191-$B$7)/$C$7)</f>
        <v/>
      </c>
      <c r="S450" s="5">
        <f>IF(ZScoring!AM191="",0,(ZScoring!AM191-$B$8)/$C$8)</f>
        <v/>
      </c>
      <c r="T450" s="5">
        <f>IF(ZScoring!AN191="",0,(ZScoring!AN191-$B$9)/$C$9)</f>
        <v/>
      </c>
      <c r="U450" s="5">
        <f>IF(ZScoring!AO191="",0,(ZScoring!AO191-$B$10)/$C$10)</f>
        <v/>
      </c>
      <c r="V450" s="5">
        <f>IF(ZScoring!AP191="",0,(ZScoring!AP191-$B$11)/$C$11)</f>
        <v/>
      </c>
      <c r="W450" s="5">
        <f>IF(ZScoring!AQ191="",0,(ZScoring!AQ191-$B$12)/$C$12)</f>
        <v/>
      </c>
      <c r="X450" s="5">
        <f>Universe!C191</f>
        <v/>
      </c>
    </row>
    <row r="451">
      <c r="A451" s="22">
        <f>Universe!G192</f>
        <v/>
      </c>
      <c r="B451" s="2" t="n">
        <v>1</v>
      </c>
      <c r="C451" s="23">
        <f>Universe!H192</f>
        <v/>
      </c>
      <c r="D451" s="23">
        <f>Universe!I192</f>
        <v/>
      </c>
      <c r="E451" s="23">
        <f>Universe!J192</f>
        <v/>
      </c>
      <c r="F451" s="23">
        <f>Universe!K192</f>
        <v/>
      </c>
      <c r="G451" s="23">
        <f>Universe!L192</f>
        <v/>
      </c>
      <c r="H451" s="23">
        <f>Universe!M192</f>
        <v/>
      </c>
      <c r="I451" s="23">
        <f>Universe!N192</f>
        <v/>
      </c>
      <c r="J451" s="23">
        <f>Universe!O192</f>
        <v/>
      </c>
      <c r="K451" s="23">
        <f>Universe!P192</f>
        <v/>
      </c>
      <c r="L451" s="23">
        <f>Universe!Q192</f>
        <v/>
      </c>
      <c r="M451" s="23">
        <f>Universe!R192</f>
        <v/>
      </c>
      <c r="N451" s="5">
        <f>IF(ZScoring!AH192="",0,(ZScoring!AH192-$B$3)/$C$3)</f>
        <v/>
      </c>
      <c r="O451" s="5">
        <f>IF(ZScoring!AI192="",0,(ZScoring!AI192-$B$4)/$C$4)</f>
        <v/>
      </c>
      <c r="P451" s="5">
        <f>IF(ZScoring!AJ192="",0,(ZScoring!AJ192-$B$5)/$C$5)</f>
        <v/>
      </c>
      <c r="Q451" s="5">
        <f>IF(ZScoring!AK192="",0,(ZScoring!AK192-$B$6)/$C$6)</f>
        <v/>
      </c>
      <c r="R451" s="5">
        <f>IF(ZScoring!AL192="",0,(ZScoring!AL192-$B$7)/$C$7)</f>
        <v/>
      </c>
      <c r="S451" s="5">
        <f>IF(ZScoring!AM192="",0,(ZScoring!AM192-$B$8)/$C$8)</f>
        <v/>
      </c>
      <c r="T451" s="5">
        <f>IF(ZScoring!AN192="",0,(ZScoring!AN192-$B$9)/$C$9)</f>
        <v/>
      </c>
      <c r="U451" s="5">
        <f>IF(ZScoring!AO192="",0,(ZScoring!AO192-$B$10)/$C$10)</f>
        <v/>
      </c>
      <c r="V451" s="5">
        <f>IF(ZScoring!AP192="",0,(ZScoring!AP192-$B$11)/$C$11)</f>
        <v/>
      </c>
      <c r="W451" s="5">
        <f>IF(ZScoring!AQ192="",0,(ZScoring!AQ192-$B$12)/$C$12)</f>
        <v/>
      </c>
      <c r="X451" s="5">
        <f>Universe!C192</f>
        <v/>
      </c>
    </row>
    <row r="452">
      <c r="A452" s="22">
        <f>Universe!G193</f>
        <v/>
      </c>
      <c r="B452" s="2" t="n">
        <v>1</v>
      </c>
      <c r="C452" s="23">
        <f>Universe!H193</f>
        <v/>
      </c>
      <c r="D452" s="23">
        <f>Universe!I193</f>
        <v/>
      </c>
      <c r="E452" s="23">
        <f>Universe!J193</f>
        <v/>
      </c>
      <c r="F452" s="23">
        <f>Universe!K193</f>
        <v/>
      </c>
      <c r="G452" s="23">
        <f>Universe!L193</f>
        <v/>
      </c>
      <c r="H452" s="23">
        <f>Universe!M193</f>
        <v/>
      </c>
      <c r="I452" s="23">
        <f>Universe!N193</f>
        <v/>
      </c>
      <c r="J452" s="23">
        <f>Universe!O193</f>
        <v/>
      </c>
      <c r="K452" s="23">
        <f>Universe!P193</f>
        <v/>
      </c>
      <c r="L452" s="23">
        <f>Universe!Q193</f>
        <v/>
      </c>
      <c r="M452" s="23">
        <f>Universe!R193</f>
        <v/>
      </c>
      <c r="N452" s="5">
        <f>IF(ZScoring!AH193="",0,(ZScoring!AH193-$B$3)/$C$3)</f>
        <v/>
      </c>
      <c r="O452" s="5">
        <f>IF(ZScoring!AI193="",0,(ZScoring!AI193-$B$4)/$C$4)</f>
        <v/>
      </c>
      <c r="P452" s="5">
        <f>IF(ZScoring!AJ193="",0,(ZScoring!AJ193-$B$5)/$C$5)</f>
        <v/>
      </c>
      <c r="Q452" s="5">
        <f>IF(ZScoring!AK193="",0,(ZScoring!AK193-$B$6)/$C$6)</f>
        <v/>
      </c>
      <c r="R452" s="5">
        <f>IF(ZScoring!AL193="",0,(ZScoring!AL193-$B$7)/$C$7)</f>
        <v/>
      </c>
      <c r="S452" s="5">
        <f>IF(ZScoring!AM193="",0,(ZScoring!AM193-$B$8)/$C$8)</f>
        <v/>
      </c>
      <c r="T452" s="5">
        <f>IF(ZScoring!AN193="",0,(ZScoring!AN193-$B$9)/$C$9)</f>
        <v/>
      </c>
      <c r="U452" s="5">
        <f>IF(ZScoring!AO193="",0,(ZScoring!AO193-$B$10)/$C$10)</f>
        <v/>
      </c>
      <c r="V452" s="5">
        <f>IF(ZScoring!AP193="",0,(ZScoring!AP193-$B$11)/$C$11)</f>
        <v/>
      </c>
      <c r="W452" s="5">
        <f>IF(ZScoring!AQ193="",0,(ZScoring!AQ193-$B$12)/$C$12)</f>
        <v/>
      </c>
      <c r="X452" s="5">
        <f>Universe!C193</f>
        <v/>
      </c>
    </row>
    <row r="453">
      <c r="A453" s="22">
        <f>Universe!G194</f>
        <v/>
      </c>
      <c r="B453" s="2" t="n">
        <v>1</v>
      </c>
      <c r="C453" s="23">
        <f>Universe!H194</f>
        <v/>
      </c>
      <c r="D453" s="23">
        <f>Universe!I194</f>
        <v/>
      </c>
      <c r="E453" s="23">
        <f>Universe!J194</f>
        <v/>
      </c>
      <c r="F453" s="23">
        <f>Universe!K194</f>
        <v/>
      </c>
      <c r="G453" s="23">
        <f>Universe!L194</f>
        <v/>
      </c>
      <c r="H453" s="23">
        <f>Universe!M194</f>
        <v/>
      </c>
      <c r="I453" s="23">
        <f>Universe!N194</f>
        <v/>
      </c>
      <c r="J453" s="23">
        <f>Universe!O194</f>
        <v/>
      </c>
      <c r="K453" s="23">
        <f>Universe!P194</f>
        <v/>
      </c>
      <c r="L453" s="23">
        <f>Universe!Q194</f>
        <v/>
      </c>
      <c r="M453" s="23">
        <f>Universe!R194</f>
        <v/>
      </c>
      <c r="N453" s="5">
        <f>IF(ZScoring!AH194="",0,(ZScoring!AH194-$B$3)/$C$3)</f>
        <v/>
      </c>
      <c r="O453" s="5">
        <f>IF(ZScoring!AI194="",0,(ZScoring!AI194-$B$4)/$C$4)</f>
        <v/>
      </c>
      <c r="P453" s="5">
        <f>IF(ZScoring!AJ194="",0,(ZScoring!AJ194-$B$5)/$C$5)</f>
        <v/>
      </c>
      <c r="Q453" s="5">
        <f>IF(ZScoring!AK194="",0,(ZScoring!AK194-$B$6)/$C$6)</f>
        <v/>
      </c>
      <c r="R453" s="5">
        <f>IF(ZScoring!AL194="",0,(ZScoring!AL194-$B$7)/$C$7)</f>
        <v/>
      </c>
      <c r="S453" s="5">
        <f>IF(ZScoring!AM194="",0,(ZScoring!AM194-$B$8)/$C$8)</f>
        <v/>
      </c>
      <c r="T453" s="5">
        <f>IF(ZScoring!AN194="",0,(ZScoring!AN194-$B$9)/$C$9)</f>
        <v/>
      </c>
      <c r="U453" s="5">
        <f>IF(ZScoring!AO194="",0,(ZScoring!AO194-$B$10)/$C$10)</f>
        <v/>
      </c>
      <c r="V453" s="5">
        <f>IF(ZScoring!AP194="",0,(ZScoring!AP194-$B$11)/$C$11)</f>
        <v/>
      </c>
      <c r="W453" s="5">
        <f>IF(ZScoring!AQ194="",0,(ZScoring!AQ194-$B$12)/$C$12)</f>
        <v/>
      </c>
      <c r="X453" s="5">
        <f>Universe!C194</f>
        <v/>
      </c>
    </row>
    <row r="454">
      <c r="A454" s="22">
        <f>Universe!G195</f>
        <v/>
      </c>
      <c r="B454" s="2" t="n">
        <v>1</v>
      </c>
      <c r="C454" s="23">
        <f>Universe!H195</f>
        <v/>
      </c>
      <c r="D454" s="23">
        <f>Universe!I195</f>
        <v/>
      </c>
      <c r="E454" s="23">
        <f>Universe!J195</f>
        <v/>
      </c>
      <c r="F454" s="23">
        <f>Universe!K195</f>
        <v/>
      </c>
      <c r="G454" s="23">
        <f>Universe!L195</f>
        <v/>
      </c>
      <c r="H454" s="23">
        <f>Universe!M195</f>
        <v/>
      </c>
      <c r="I454" s="23">
        <f>Universe!N195</f>
        <v/>
      </c>
      <c r="J454" s="23">
        <f>Universe!O195</f>
        <v/>
      </c>
      <c r="K454" s="23">
        <f>Universe!P195</f>
        <v/>
      </c>
      <c r="L454" s="23">
        <f>Universe!Q195</f>
        <v/>
      </c>
      <c r="M454" s="23">
        <f>Universe!R195</f>
        <v/>
      </c>
      <c r="N454" s="5">
        <f>IF(ZScoring!AH195="",0,(ZScoring!AH195-$B$3)/$C$3)</f>
        <v/>
      </c>
      <c r="O454" s="5">
        <f>IF(ZScoring!AI195="",0,(ZScoring!AI195-$B$4)/$C$4)</f>
        <v/>
      </c>
      <c r="P454" s="5">
        <f>IF(ZScoring!AJ195="",0,(ZScoring!AJ195-$B$5)/$C$5)</f>
        <v/>
      </c>
      <c r="Q454" s="5">
        <f>IF(ZScoring!AK195="",0,(ZScoring!AK195-$B$6)/$C$6)</f>
        <v/>
      </c>
      <c r="R454" s="5">
        <f>IF(ZScoring!AL195="",0,(ZScoring!AL195-$B$7)/$C$7)</f>
        <v/>
      </c>
      <c r="S454" s="5">
        <f>IF(ZScoring!AM195="",0,(ZScoring!AM195-$B$8)/$C$8)</f>
        <v/>
      </c>
      <c r="T454" s="5">
        <f>IF(ZScoring!AN195="",0,(ZScoring!AN195-$B$9)/$C$9)</f>
        <v/>
      </c>
      <c r="U454" s="5">
        <f>IF(ZScoring!AO195="",0,(ZScoring!AO195-$B$10)/$C$10)</f>
        <v/>
      </c>
      <c r="V454" s="5">
        <f>IF(ZScoring!AP195="",0,(ZScoring!AP195-$B$11)/$C$11)</f>
        <v/>
      </c>
      <c r="W454" s="5">
        <f>IF(ZScoring!AQ195="",0,(ZScoring!AQ195-$B$12)/$C$12)</f>
        <v/>
      </c>
      <c r="X454" s="5">
        <f>Universe!C195</f>
        <v/>
      </c>
    </row>
    <row r="455">
      <c r="A455" s="22">
        <f>Universe!G196</f>
        <v/>
      </c>
      <c r="B455" s="2" t="n">
        <v>1</v>
      </c>
      <c r="C455" s="23">
        <f>Universe!H196</f>
        <v/>
      </c>
      <c r="D455" s="23">
        <f>Universe!I196</f>
        <v/>
      </c>
      <c r="E455" s="23">
        <f>Universe!J196</f>
        <v/>
      </c>
      <c r="F455" s="23">
        <f>Universe!K196</f>
        <v/>
      </c>
      <c r="G455" s="23">
        <f>Universe!L196</f>
        <v/>
      </c>
      <c r="H455" s="23">
        <f>Universe!M196</f>
        <v/>
      </c>
      <c r="I455" s="23">
        <f>Universe!N196</f>
        <v/>
      </c>
      <c r="J455" s="23">
        <f>Universe!O196</f>
        <v/>
      </c>
      <c r="K455" s="23">
        <f>Universe!P196</f>
        <v/>
      </c>
      <c r="L455" s="23">
        <f>Universe!Q196</f>
        <v/>
      </c>
      <c r="M455" s="23">
        <f>Universe!R196</f>
        <v/>
      </c>
      <c r="N455" s="5">
        <f>IF(ZScoring!AH196="",0,(ZScoring!AH196-$B$3)/$C$3)</f>
        <v/>
      </c>
      <c r="O455" s="5">
        <f>IF(ZScoring!AI196="",0,(ZScoring!AI196-$B$4)/$C$4)</f>
        <v/>
      </c>
      <c r="P455" s="5">
        <f>IF(ZScoring!AJ196="",0,(ZScoring!AJ196-$B$5)/$C$5)</f>
        <v/>
      </c>
      <c r="Q455" s="5">
        <f>IF(ZScoring!AK196="",0,(ZScoring!AK196-$B$6)/$C$6)</f>
        <v/>
      </c>
      <c r="R455" s="5">
        <f>IF(ZScoring!AL196="",0,(ZScoring!AL196-$B$7)/$C$7)</f>
        <v/>
      </c>
      <c r="S455" s="5">
        <f>IF(ZScoring!AM196="",0,(ZScoring!AM196-$B$8)/$C$8)</f>
        <v/>
      </c>
      <c r="T455" s="5">
        <f>IF(ZScoring!AN196="",0,(ZScoring!AN196-$B$9)/$C$9)</f>
        <v/>
      </c>
      <c r="U455" s="5">
        <f>IF(ZScoring!AO196="",0,(ZScoring!AO196-$B$10)/$C$10)</f>
        <v/>
      </c>
      <c r="V455" s="5">
        <f>IF(ZScoring!AP196="",0,(ZScoring!AP196-$B$11)/$C$11)</f>
        <v/>
      </c>
      <c r="W455" s="5">
        <f>IF(ZScoring!AQ196="",0,(ZScoring!AQ196-$B$12)/$C$12)</f>
        <v/>
      </c>
      <c r="X455" s="5">
        <f>Universe!C196</f>
        <v/>
      </c>
    </row>
    <row r="456">
      <c r="A456" s="22">
        <f>Universe!G197</f>
        <v/>
      </c>
      <c r="B456" s="2" t="n">
        <v>1</v>
      </c>
      <c r="C456" s="23">
        <f>Universe!H197</f>
        <v/>
      </c>
      <c r="D456" s="23">
        <f>Universe!I197</f>
        <v/>
      </c>
      <c r="E456" s="23">
        <f>Universe!J197</f>
        <v/>
      </c>
      <c r="F456" s="23">
        <f>Universe!K197</f>
        <v/>
      </c>
      <c r="G456" s="23">
        <f>Universe!L197</f>
        <v/>
      </c>
      <c r="H456" s="23">
        <f>Universe!M197</f>
        <v/>
      </c>
      <c r="I456" s="23">
        <f>Universe!N197</f>
        <v/>
      </c>
      <c r="J456" s="23">
        <f>Universe!O197</f>
        <v/>
      </c>
      <c r="K456" s="23">
        <f>Universe!P197</f>
        <v/>
      </c>
      <c r="L456" s="23">
        <f>Universe!Q197</f>
        <v/>
      </c>
      <c r="M456" s="23">
        <f>Universe!R197</f>
        <v/>
      </c>
      <c r="N456" s="5">
        <f>IF(ZScoring!AH197="",0,(ZScoring!AH197-$B$3)/$C$3)</f>
        <v/>
      </c>
      <c r="O456" s="5">
        <f>IF(ZScoring!AI197="",0,(ZScoring!AI197-$B$4)/$C$4)</f>
        <v/>
      </c>
      <c r="P456" s="5">
        <f>IF(ZScoring!AJ197="",0,(ZScoring!AJ197-$B$5)/$C$5)</f>
        <v/>
      </c>
      <c r="Q456" s="5">
        <f>IF(ZScoring!AK197="",0,(ZScoring!AK197-$B$6)/$C$6)</f>
        <v/>
      </c>
      <c r="R456" s="5">
        <f>IF(ZScoring!AL197="",0,(ZScoring!AL197-$B$7)/$C$7)</f>
        <v/>
      </c>
      <c r="S456" s="5">
        <f>IF(ZScoring!AM197="",0,(ZScoring!AM197-$B$8)/$C$8)</f>
        <v/>
      </c>
      <c r="T456" s="5">
        <f>IF(ZScoring!AN197="",0,(ZScoring!AN197-$B$9)/$C$9)</f>
        <v/>
      </c>
      <c r="U456" s="5">
        <f>IF(ZScoring!AO197="",0,(ZScoring!AO197-$B$10)/$C$10)</f>
        <v/>
      </c>
      <c r="V456" s="5">
        <f>IF(ZScoring!AP197="",0,(ZScoring!AP197-$B$11)/$C$11)</f>
        <v/>
      </c>
      <c r="W456" s="5">
        <f>IF(ZScoring!AQ197="",0,(ZScoring!AQ197-$B$12)/$C$12)</f>
        <v/>
      </c>
      <c r="X456" s="5">
        <f>Universe!C197</f>
        <v/>
      </c>
    </row>
    <row r="457">
      <c r="A457" s="22">
        <f>Universe!G198</f>
        <v/>
      </c>
      <c r="B457" s="2" t="n">
        <v>1</v>
      </c>
      <c r="C457" s="23">
        <f>Universe!H198</f>
        <v/>
      </c>
      <c r="D457" s="23">
        <f>Universe!I198</f>
        <v/>
      </c>
      <c r="E457" s="23">
        <f>Universe!J198</f>
        <v/>
      </c>
      <c r="F457" s="23">
        <f>Universe!K198</f>
        <v/>
      </c>
      <c r="G457" s="23">
        <f>Universe!L198</f>
        <v/>
      </c>
      <c r="H457" s="23">
        <f>Universe!M198</f>
        <v/>
      </c>
      <c r="I457" s="23">
        <f>Universe!N198</f>
        <v/>
      </c>
      <c r="J457" s="23">
        <f>Universe!O198</f>
        <v/>
      </c>
      <c r="K457" s="23">
        <f>Universe!P198</f>
        <v/>
      </c>
      <c r="L457" s="23">
        <f>Universe!Q198</f>
        <v/>
      </c>
      <c r="M457" s="23">
        <f>Universe!R198</f>
        <v/>
      </c>
      <c r="N457" s="5">
        <f>IF(ZScoring!AH198="",0,(ZScoring!AH198-$B$3)/$C$3)</f>
        <v/>
      </c>
      <c r="O457" s="5">
        <f>IF(ZScoring!AI198="",0,(ZScoring!AI198-$B$4)/$C$4)</f>
        <v/>
      </c>
      <c r="P457" s="5">
        <f>IF(ZScoring!AJ198="",0,(ZScoring!AJ198-$B$5)/$C$5)</f>
        <v/>
      </c>
      <c r="Q457" s="5">
        <f>IF(ZScoring!AK198="",0,(ZScoring!AK198-$B$6)/$C$6)</f>
        <v/>
      </c>
      <c r="R457" s="5">
        <f>IF(ZScoring!AL198="",0,(ZScoring!AL198-$B$7)/$C$7)</f>
        <v/>
      </c>
      <c r="S457" s="5">
        <f>IF(ZScoring!AM198="",0,(ZScoring!AM198-$B$8)/$C$8)</f>
        <v/>
      </c>
      <c r="T457" s="5">
        <f>IF(ZScoring!AN198="",0,(ZScoring!AN198-$B$9)/$C$9)</f>
        <v/>
      </c>
      <c r="U457" s="5">
        <f>IF(ZScoring!AO198="",0,(ZScoring!AO198-$B$10)/$C$10)</f>
        <v/>
      </c>
      <c r="V457" s="5">
        <f>IF(ZScoring!AP198="",0,(ZScoring!AP198-$B$11)/$C$11)</f>
        <v/>
      </c>
      <c r="W457" s="5">
        <f>IF(ZScoring!AQ198="",0,(ZScoring!AQ198-$B$12)/$C$12)</f>
        <v/>
      </c>
      <c r="X457" s="5">
        <f>Universe!C198</f>
        <v/>
      </c>
    </row>
    <row r="458">
      <c r="A458" s="22">
        <f>Universe!G199</f>
        <v/>
      </c>
      <c r="B458" s="2" t="n">
        <v>1</v>
      </c>
      <c r="C458" s="23">
        <f>Universe!H199</f>
        <v/>
      </c>
      <c r="D458" s="23">
        <f>Universe!I199</f>
        <v/>
      </c>
      <c r="E458" s="23">
        <f>Universe!J199</f>
        <v/>
      </c>
      <c r="F458" s="23">
        <f>Universe!K199</f>
        <v/>
      </c>
      <c r="G458" s="23">
        <f>Universe!L199</f>
        <v/>
      </c>
      <c r="H458" s="23">
        <f>Universe!M199</f>
        <v/>
      </c>
      <c r="I458" s="23">
        <f>Universe!N199</f>
        <v/>
      </c>
      <c r="J458" s="23">
        <f>Universe!O199</f>
        <v/>
      </c>
      <c r="K458" s="23">
        <f>Universe!P199</f>
        <v/>
      </c>
      <c r="L458" s="23">
        <f>Universe!Q199</f>
        <v/>
      </c>
      <c r="M458" s="23">
        <f>Universe!R199</f>
        <v/>
      </c>
      <c r="N458" s="5">
        <f>IF(ZScoring!AH199="",0,(ZScoring!AH199-$B$3)/$C$3)</f>
        <v/>
      </c>
      <c r="O458" s="5">
        <f>IF(ZScoring!AI199="",0,(ZScoring!AI199-$B$4)/$C$4)</f>
        <v/>
      </c>
      <c r="P458" s="5">
        <f>IF(ZScoring!AJ199="",0,(ZScoring!AJ199-$B$5)/$C$5)</f>
        <v/>
      </c>
      <c r="Q458" s="5">
        <f>IF(ZScoring!AK199="",0,(ZScoring!AK199-$B$6)/$C$6)</f>
        <v/>
      </c>
      <c r="R458" s="5">
        <f>IF(ZScoring!AL199="",0,(ZScoring!AL199-$B$7)/$C$7)</f>
        <v/>
      </c>
      <c r="S458" s="5">
        <f>IF(ZScoring!AM199="",0,(ZScoring!AM199-$B$8)/$C$8)</f>
        <v/>
      </c>
      <c r="T458" s="5">
        <f>IF(ZScoring!AN199="",0,(ZScoring!AN199-$B$9)/$C$9)</f>
        <v/>
      </c>
      <c r="U458" s="5">
        <f>IF(ZScoring!AO199="",0,(ZScoring!AO199-$B$10)/$C$10)</f>
        <v/>
      </c>
      <c r="V458" s="5">
        <f>IF(ZScoring!AP199="",0,(ZScoring!AP199-$B$11)/$C$11)</f>
        <v/>
      </c>
      <c r="W458" s="5">
        <f>IF(ZScoring!AQ199="",0,(ZScoring!AQ199-$B$12)/$C$12)</f>
        <v/>
      </c>
      <c r="X458" s="5">
        <f>Universe!C199</f>
        <v/>
      </c>
    </row>
    <row r="459">
      <c r="A459" s="22">
        <f>Universe!G200</f>
        <v/>
      </c>
      <c r="B459" s="2" t="n">
        <v>1</v>
      </c>
      <c r="C459" s="23">
        <f>Universe!H200</f>
        <v/>
      </c>
      <c r="D459" s="23">
        <f>Universe!I200</f>
        <v/>
      </c>
      <c r="E459" s="23">
        <f>Universe!J200</f>
        <v/>
      </c>
      <c r="F459" s="23">
        <f>Universe!K200</f>
        <v/>
      </c>
      <c r="G459" s="23">
        <f>Universe!L200</f>
        <v/>
      </c>
      <c r="H459" s="23">
        <f>Universe!M200</f>
        <v/>
      </c>
      <c r="I459" s="23">
        <f>Universe!N200</f>
        <v/>
      </c>
      <c r="J459" s="23">
        <f>Universe!O200</f>
        <v/>
      </c>
      <c r="K459" s="23">
        <f>Universe!P200</f>
        <v/>
      </c>
      <c r="L459" s="23">
        <f>Universe!Q200</f>
        <v/>
      </c>
      <c r="M459" s="23">
        <f>Universe!R200</f>
        <v/>
      </c>
      <c r="N459" s="5">
        <f>IF(ZScoring!AH200="",0,(ZScoring!AH200-$B$3)/$C$3)</f>
        <v/>
      </c>
      <c r="O459" s="5">
        <f>IF(ZScoring!AI200="",0,(ZScoring!AI200-$B$4)/$C$4)</f>
        <v/>
      </c>
      <c r="P459" s="5">
        <f>IF(ZScoring!AJ200="",0,(ZScoring!AJ200-$B$5)/$C$5)</f>
        <v/>
      </c>
      <c r="Q459" s="5">
        <f>IF(ZScoring!AK200="",0,(ZScoring!AK200-$B$6)/$C$6)</f>
        <v/>
      </c>
      <c r="R459" s="5">
        <f>IF(ZScoring!AL200="",0,(ZScoring!AL200-$B$7)/$C$7)</f>
        <v/>
      </c>
      <c r="S459" s="5">
        <f>IF(ZScoring!AM200="",0,(ZScoring!AM200-$B$8)/$C$8)</f>
        <v/>
      </c>
      <c r="T459" s="5">
        <f>IF(ZScoring!AN200="",0,(ZScoring!AN200-$B$9)/$C$9)</f>
        <v/>
      </c>
      <c r="U459" s="5">
        <f>IF(ZScoring!AO200="",0,(ZScoring!AO200-$B$10)/$C$10)</f>
        <v/>
      </c>
      <c r="V459" s="5">
        <f>IF(ZScoring!AP200="",0,(ZScoring!AP200-$B$11)/$C$11)</f>
        <v/>
      </c>
      <c r="W459" s="5">
        <f>IF(ZScoring!AQ200="",0,(ZScoring!AQ200-$B$12)/$C$12)</f>
        <v/>
      </c>
      <c r="X459" s="5">
        <f>Universe!C200</f>
        <v/>
      </c>
    </row>
    <row r="460">
      <c r="A460" s="22">
        <f>Universe!G201</f>
        <v/>
      </c>
      <c r="B460" s="2" t="n">
        <v>1</v>
      </c>
      <c r="C460" s="23">
        <f>Universe!H201</f>
        <v/>
      </c>
      <c r="D460" s="23">
        <f>Universe!I201</f>
        <v/>
      </c>
      <c r="E460" s="23">
        <f>Universe!J201</f>
        <v/>
      </c>
      <c r="F460" s="23">
        <f>Universe!K201</f>
        <v/>
      </c>
      <c r="G460" s="23">
        <f>Universe!L201</f>
        <v/>
      </c>
      <c r="H460" s="23">
        <f>Universe!M201</f>
        <v/>
      </c>
      <c r="I460" s="23">
        <f>Universe!N201</f>
        <v/>
      </c>
      <c r="J460" s="23">
        <f>Universe!O201</f>
        <v/>
      </c>
      <c r="K460" s="23">
        <f>Universe!P201</f>
        <v/>
      </c>
      <c r="L460" s="23">
        <f>Universe!Q201</f>
        <v/>
      </c>
      <c r="M460" s="23">
        <f>Universe!R201</f>
        <v/>
      </c>
      <c r="N460" s="5">
        <f>IF(ZScoring!AH201="",0,(ZScoring!AH201-$B$3)/$C$3)</f>
        <v/>
      </c>
      <c r="O460" s="5">
        <f>IF(ZScoring!AI201="",0,(ZScoring!AI201-$B$4)/$C$4)</f>
        <v/>
      </c>
      <c r="P460" s="5">
        <f>IF(ZScoring!AJ201="",0,(ZScoring!AJ201-$B$5)/$C$5)</f>
        <v/>
      </c>
      <c r="Q460" s="5">
        <f>IF(ZScoring!AK201="",0,(ZScoring!AK201-$B$6)/$C$6)</f>
        <v/>
      </c>
      <c r="R460" s="5">
        <f>IF(ZScoring!AL201="",0,(ZScoring!AL201-$B$7)/$C$7)</f>
        <v/>
      </c>
      <c r="S460" s="5">
        <f>IF(ZScoring!AM201="",0,(ZScoring!AM201-$B$8)/$C$8)</f>
        <v/>
      </c>
      <c r="T460" s="5">
        <f>IF(ZScoring!AN201="",0,(ZScoring!AN201-$B$9)/$C$9)</f>
        <v/>
      </c>
      <c r="U460" s="5">
        <f>IF(ZScoring!AO201="",0,(ZScoring!AO201-$B$10)/$C$10)</f>
        <v/>
      </c>
      <c r="V460" s="5">
        <f>IF(ZScoring!AP201="",0,(ZScoring!AP201-$B$11)/$C$11)</f>
        <v/>
      </c>
      <c r="W460" s="5">
        <f>IF(ZScoring!AQ201="",0,(ZScoring!AQ201-$B$12)/$C$12)</f>
        <v/>
      </c>
      <c r="X460" s="5">
        <f>Universe!C201</f>
        <v/>
      </c>
    </row>
    <row r="461">
      <c r="A461" s="22">
        <f>Universe!G202</f>
        <v/>
      </c>
      <c r="B461" s="2" t="n">
        <v>1</v>
      </c>
      <c r="C461" s="23">
        <f>Universe!H202</f>
        <v/>
      </c>
      <c r="D461" s="23">
        <f>Universe!I202</f>
        <v/>
      </c>
      <c r="E461" s="23">
        <f>Universe!J202</f>
        <v/>
      </c>
      <c r="F461" s="23">
        <f>Universe!K202</f>
        <v/>
      </c>
      <c r="G461" s="23">
        <f>Universe!L202</f>
        <v/>
      </c>
      <c r="H461" s="23">
        <f>Universe!M202</f>
        <v/>
      </c>
      <c r="I461" s="23">
        <f>Universe!N202</f>
        <v/>
      </c>
      <c r="J461" s="23">
        <f>Universe!O202</f>
        <v/>
      </c>
      <c r="K461" s="23">
        <f>Universe!P202</f>
        <v/>
      </c>
      <c r="L461" s="23">
        <f>Universe!Q202</f>
        <v/>
      </c>
      <c r="M461" s="23">
        <f>Universe!R202</f>
        <v/>
      </c>
      <c r="N461" s="5">
        <f>IF(ZScoring!AH202="",0,(ZScoring!AH202-$B$3)/$C$3)</f>
        <v/>
      </c>
      <c r="O461" s="5">
        <f>IF(ZScoring!AI202="",0,(ZScoring!AI202-$B$4)/$C$4)</f>
        <v/>
      </c>
      <c r="P461" s="5">
        <f>IF(ZScoring!AJ202="",0,(ZScoring!AJ202-$B$5)/$C$5)</f>
        <v/>
      </c>
      <c r="Q461" s="5">
        <f>IF(ZScoring!AK202="",0,(ZScoring!AK202-$B$6)/$C$6)</f>
        <v/>
      </c>
      <c r="R461" s="5">
        <f>IF(ZScoring!AL202="",0,(ZScoring!AL202-$B$7)/$C$7)</f>
        <v/>
      </c>
      <c r="S461" s="5">
        <f>IF(ZScoring!AM202="",0,(ZScoring!AM202-$B$8)/$C$8)</f>
        <v/>
      </c>
      <c r="T461" s="5">
        <f>IF(ZScoring!AN202="",0,(ZScoring!AN202-$B$9)/$C$9)</f>
        <v/>
      </c>
      <c r="U461" s="5">
        <f>IF(ZScoring!AO202="",0,(ZScoring!AO202-$B$10)/$C$10)</f>
        <v/>
      </c>
      <c r="V461" s="5">
        <f>IF(ZScoring!AP202="",0,(ZScoring!AP202-$B$11)/$C$11)</f>
        <v/>
      </c>
      <c r="W461" s="5">
        <f>IF(ZScoring!AQ202="",0,(ZScoring!AQ202-$B$12)/$C$12)</f>
        <v/>
      </c>
      <c r="X461" s="5">
        <f>Universe!C202</f>
        <v/>
      </c>
    </row>
    <row r="462">
      <c r="A462" s="22">
        <f>Universe!G203</f>
        <v/>
      </c>
      <c r="B462" s="2" t="n">
        <v>1</v>
      </c>
      <c r="C462" s="23">
        <f>Universe!H203</f>
        <v/>
      </c>
      <c r="D462" s="23">
        <f>Universe!I203</f>
        <v/>
      </c>
      <c r="E462" s="23">
        <f>Universe!J203</f>
        <v/>
      </c>
      <c r="F462" s="23">
        <f>Universe!K203</f>
        <v/>
      </c>
      <c r="G462" s="23">
        <f>Universe!L203</f>
        <v/>
      </c>
      <c r="H462" s="23">
        <f>Universe!M203</f>
        <v/>
      </c>
      <c r="I462" s="23">
        <f>Universe!N203</f>
        <v/>
      </c>
      <c r="J462" s="23">
        <f>Universe!O203</f>
        <v/>
      </c>
      <c r="K462" s="23">
        <f>Universe!P203</f>
        <v/>
      </c>
      <c r="L462" s="23">
        <f>Universe!Q203</f>
        <v/>
      </c>
      <c r="M462" s="23">
        <f>Universe!R203</f>
        <v/>
      </c>
      <c r="N462" s="5">
        <f>IF(ZScoring!AH203="",0,(ZScoring!AH203-$B$3)/$C$3)</f>
        <v/>
      </c>
      <c r="O462" s="5">
        <f>IF(ZScoring!AI203="",0,(ZScoring!AI203-$B$4)/$C$4)</f>
        <v/>
      </c>
      <c r="P462" s="5">
        <f>IF(ZScoring!AJ203="",0,(ZScoring!AJ203-$B$5)/$C$5)</f>
        <v/>
      </c>
      <c r="Q462" s="5">
        <f>IF(ZScoring!AK203="",0,(ZScoring!AK203-$B$6)/$C$6)</f>
        <v/>
      </c>
      <c r="R462" s="5">
        <f>IF(ZScoring!AL203="",0,(ZScoring!AL203-$B$7)/$C$7)</f>
        <v/>
      </c>
      <c r="S462" s="5">
        <f>IF(ZScoring!AM203="",0,(ZScoring!AM203-$B$8)/$C$8)</f>
        <v/>
      </c>
      <c r="T462" s="5">
        <f>IF(ZScoring!AN203="",0,(ZScoring!AN203-$B$9)/$C$9)</f>
        <v/>
      </c>
      <c r="U462" s="5">
        <f>IF(ZScoring!AO203="",0,(ZScoring!AO203-$B$10)/$C$10)</f>
        <v/>
      </c>
      <c r="V462" s="5">
        <f>IF(ZScoring!AP203="",0,(ZScoring!AP203-$B$11)/$C$11)</f>
        <v/>
      </c>
      <c r="W462" s="5">
        <f>IF(ZScoring!AQ203="",0,(ZScoring!AQ203-$B$12)/$C$12)</f>
        <v/>
      </c>
      <c r="X462" s="5">
        <f>Universe!C203</f>
        <v/>
      </c>
    </row>
    <row r="463">
      <c r="A463" s="22">
        <f>Universe!G204</f>
        <v/>
      </c>
      <c r="B463" s="2" t="n">
        <v>1</v>
      </c>
      <c r="C463" s="23">
        <f>Universe!H204</f>
        <v/>
      </c>
      <c r="D463" s="23">
        <f>Universe!I204</f>
        <v/>
      </c>
      <c r="E463" s="23">
        <f>Universe!J204</f>
        <v/>
      </c>
      <c r="F463" s="23">
        <f>Universe!K204</f>
        <v/>
      </c>
      <c r="G463" s="23">
        <f>Universe!L204</f>
        <v/>
      </c>
      <c r="H463" s="23">
        <f>Universe!M204</f>
        <v/>
      </c>
      <c r="I463" s="23">
        <f>Universe!N204</f>
        <v/>
      </c>
      <c r="J463" s="23">
        <f>Universe!O204</f>
        <v/>
      </c>
      <c r="K463" s="23">
        <f>Universe!P204</f>
        <v/>
      </c>
      <c r="L463" s="23">
        <f>Universe!Q204</f>
        <v/>
      </c>
      <c r="M463" s="23">
        <f>Universe!R204</f>
        <v/>
      </c>
      <c r="N463" s="5">
        <f>IF(ZScoring!AH204="",0,(ZScoring!AH204-$B$3)/$C$3)</f>
        <v/>
      </c>
      <c r="O463" s="5">
        <f>IF(ZScoring!AI204="",0,(ZScoring!AI204-$B$4)/$C$4)</f>
        <v/>
      </c>
      <c r="P463" s="5">
        <f>IF(ZScoring!AJ204="",0,(ZScoring!AJ204-$B$5)/$C$5)</f>
        <v/>
      </c>
      <c r="Q463" s="5">
        <f>IF(ZScoring!AK204="",0,(ZScoring!AK204-$B$6)/$C$6)</f>
        <v/>
      </c>
      <c r="R463" s="5">
        <f>IF(ZScoring!AL204="",0,(ZScoring!AL204-$B$7)/$C$7)</f>
        <v/>
      </c>
      <c r="S463" s="5">
        <f>IF(ZScoring!AM204="",0,(ZScoring!AM204-$B$8)/$C$8)</f>
        <v/>
      </c>
      <c r="T463" s="5">
        <f>IF(ZScoring!AN204="",0,(ZScoring!AN204-$B$9)/$C$9)</f>
        <v/>
      </c>
      <c r="U463" s="5">
        <f>IF(ZScoring!AO204="",0,(ZScoring!AO204-$B$10)/$C$10)</f>
        <v/>
      </c>
      <c r="V463" s="5">
        <f>IF(ZScoring!AP204="",0,(ZScoring!AP204-$B$11)/$C$11)</f>
        <v/>
      </c>
      <c r="W463" s="5">
        <f>IF(ZScoring!AQ204="",0,(ZScoring!AQ204-$B$12)/$C$12)</f>
        <v/>
      </c>
      <c r="X463" s="5">
        <f>Universe!C204</f>
        <v/>
      </c>
    </row>
    <row r="464">
      <c r="A464" s="22">
        <f>Universe!G205</f>
        <v/>
      </c>
      <c r="B464" s="2" t="n">
        <v>1</v>
      </c>
      <c r="C464" s="23">
        <f>Universe!H205</f>
        <v/>
      </c>
      <c r="D464" s="23">
        <f>Universe!I205</f>
        <v/>
      </c>
      <c r="E464" s="23">
        <f>Universe!J205</f>
        <v/>
      </c>
      <c r="F464" s="23">
        <f>Universe!K205</f>
        <v/>
      </c>
      <c r="G464" s="23">
        <f>Universe!L205</f>
        <v/>
      </c>
      <c r="H464" s="23">
        <f>Universe!M205</f>
        <v/>
      </c>
      <c r="I464" s="23">
        <f>Universe!N205</f>
        <v/>
      </c>
      <c r="J464" s="23">
        <f>Universe!O205</f>
        <v/>
      </c>
      <c r="K464" s="23">
        <f>Universe!P205</f>
        <v/>
      </c>
      <c r="L464" s="23">
        <f>Universe!Q205</f>
        <v/>
      </c>
      <c r="M464" s="23">
        <f>Universe!R205</f>
        <v/>
      </c>
      <c r="N464" s="5">
        <f>IF(ZScoring!AH205="",0,(ZScoring!AH205-$B$3)/$C$3)</f>
        <v/>
      </c>
      <c r="O464" s="5">
        <f>IF(ZScoring!AI205="",0,(ZScoring!AI205-$B$4)/$C$4)</f>
        <v/>
      </c>
      <c r="P464" s="5">
        <f>IF(ZScoring!AJ205="",0,(ZScoring!AJ205-$B$5)/$C$5)</f>
        <v/>
      </c>
      <c r="Q464" s="5">
        <f>IF(ZScoring!AK205="",0,(ZScoring!AK205-$B$6)/$C$6)</f>
        <v/>
      </c>
      <c r="R464" s="5">
        <f>IF(ZScoring!AL205="",0,(ZScoring!AL205-$B$7)/$C$7)</f>
        <v/>
      </c>
      <c r="S464" s="5">
        <f>IF(ZScoring!AM205="",0,(ZScoring!AM205-$B$8)/$C$8)</f>
        <v/>
      </c>
      <c r="T464" s="5">
        <f>IF(ZScoring!AN205="",0,(ZScoring!AN205-$B$9)/$C$9)</f>
        <v/>
      </c>
      <c r="U464" s="5">
        <f>IF(ZScoring!AO205="",0,(ZScoring!AO205-$B$10)/$C$10)</f>
        <v/>
      </c>
      <c r="V464" s="5">
        <f>IF(ZScoring!AP205="",0,(ZScoring!AP205-$B$11)/$C$11)</f>
        <v/>
      </c>
      <c r="W464" s="5">
        <f>IF(ZScoring!AQ205="",0,(ZScoring!AQ205-$B$12)/$C$12)</f>
        <v/>
      </c>
      <c r="X464" s="5">
        <f>Universe!C205</f>
        <v/>
      </c>
    </row>
    <row r="465">
      <c r="A465" s="22">
        <f>Universe!G206</f>
        <v/>
      </c>
      <c r="B465" s="2" t="n">
        <v>1</v>
      </c>
      <c r="C465" s="23">
        <f>Universe!H206</f>
        <v/>
      </c>
      <c r="D465" s="23">
        <f>Universe!I206</f>
        <v/>
      </c>
      <c r="E465" s="23">
        <f>Universe!J206</f>
        <v/>
      </c>
      <c r="F465" s="23">
        <f>Universe!K206</f>
        <v/>
      </c>
      <c r="G465" s="23">
        <f>Universe!L206</f>
        <v/>
      </c>
      <c r="H465" s="23">
        <f>Universe!M206</f>
        <v/>
      </c>
      <c r="I465" s="23">
        <f>Universe!N206</f>
        <v/>
      </c>
      <c r="J465" s="23">
        <f>Universe!O206</f>
        <v/>
      </c>
      <c r="K465" s="23">
        <f>Universe!P206</f>
        <v/>
      </c>
      <c r="L465" s="23">
        <f>Universe!Q206</f>
        <v/>
      </c>
      <c r="M465" s="23">
        <f>Universe!R206</f>
        <v/>
      </c>
      <c r="N465" s="5">
        <f>IF(ZScoring!AH206="",0,(ZScoring!AH206-$B$3)/$C$3)</f>
        <v/>
      </c>
      <c r="O465" s="5">
        <f>IF(ZScoring!AI206="",0,(ZScoring!AI206-$B$4)/$C$4)</f>
        <v/>
      </c>
      <c r="P465" s="5">
        <f>IF(ZScoring!AJ206="",0,(ZScoring!AJ206-$B$5)/$C$5)</f>
        <v/>
      </c>
      <c r="Q465" s="5">
        <f>IF(ZScoring!AK206="",0,(ZScoring!AK206-$B$6)/$C$6)</f>
        <v/>
      </c>
      <c r="R465" s="5">
        <f>IF(ZScoring!AL206="",0,(ZScoring!AL206-$B$7)/$C$7)</f>
        <v/>
      </c>
      <c r="S465" s="5">
        <f>IF(ZScoring!AM206="",0,(ZScoring!AM206-$B$8)/$C$8)</f>
        <v/>
      </c>
      <c r="T465" s="5">
        <f>IF(ZScoring!AN206="",0,(ZScoring!AN206-$B$9)/$C$9)</f>
        <v/>
      </c>
      <c r="U465" s="5">
        <f>IF(ZScoring!AO206="",0,(ZScoring!AO206-$B$10)/$C$10)</f>
        <v/>
      </c>
      <c r="V465" s="5">
        <f>IF(ZScoring!AP206="",0,(ZScoring!AP206-$B$11)/$C$11)</f>
        <v/>
      </c>
      <c r="W465" s="5">
        <f>IF(ZScoring!AQ206="",0,(ZScoring!AQ206-$B$12)/$C$12)</f>
        <v/>
      </c>
      <c r="X465" s="5">
        <f>Universe!C206</f>
        <v/>
      </c>
    </row>
    <row r="466">
      <c r="A466" s="22">
        <f>Universe!G207</f>
        <v/>
      </c>
      <c r="B466" s="2" t="n">
        <v>1</v>
      </c>
      <c r="C466" s="23">
        <f>Universe!H207</f>
        <v/>
      </c>
      <c r="D466" s="23">
        <f>Universe!I207</f>
        <v/>
      </c>
      <c r="E466" s="23">
        <f>Universe!J207</f>
        <v/>
      </c>
      <c r="F466" s="23">
        <f>Universe!K207</f>
        <v/>
      </c>
      <c r="G466" s="23">
        <f>Universe!L207</f>
        <v/>
      </c>
      <c r="H466" s="23">
        <f>Universe!M207</f>
        <v/>
      </c>
      <c r="I466" s="23">
        <f>Universe!N207</f>
        <v/>
      </c>
      <c r="J466" s="23">
        <f>Universe!O207</f>
        <v/>
      </c>
      <c r="K466" s="23">
        <f>Universe!P207</f>
        <v/>
      </c>
      <c r="L466" s="23">
        <f>Universe!Q207</f>
        <v/>
      </c>
      <c r="M466" s="23">
        <f>Universe!R207</f>
        <v/>
      </c>
      <c r="N466" s="5">
        <f>IF(ZScoring!AH207="",0,(ZScoring!AH207-$B$3)/$C$3)</f>
        <v/>
      </c>
      <c r="O466" s="5">
        <f>IF(ZScoring!AI207="",0,(ZScoring!AI207-$B$4)/$C$4)</f>
        <v/>
      </c>
      <c r="P466" s="5">
        <f>IF(ZScoring!AJ207="",0,(ZScoring!AJ207-$B$5)/$C$5)</f>
        <v/>
      </c>
      <c r="Q466" s="5">
        <f>IF(ZScoring!AK207="",0,(ZScoring!AK207-$B$6)/$C$6)</f>
        <v/>
      </c>
      <c r="R466" s="5">
        <f>IF(ZScoring!AL207="",0,(ZScoring!AL207-$B$7)/$C$7)</f>
        <v/>
      </c>
      <c r="S466" s="5">
        <f>IF(ZScoring!AM207="",0,(ZScoring!AM207-$B$8)/$C$8)</f>
        <v/>
      </c>
      <c r="T466" s="5">
        <f>IF(ZScoring!AN207="",0,(ZScoring!AN207-$B$9)/$C$9)</f>
        <v/>
      </c>
      <c r="U466" s="5">
        <f>IF(ZScoring!AO207="",0,(ZScoring!AO207-$B$10)/$C$10)</f>
        <v/>
      </c>
      <c r="V466" s="5">
        <f>IF(ZScoring!AP207="",0,(ZScoring!AP207-$B$11)/$C$11)</f>
        <v/>
      </c>
      <c r="W466" s="5">
        <f>IF(ZScoring!AQ207="",0,(ZScoring!AQ207-$B$12)/$C$12)</f>
        <v/>
      </c>
      <c r="X466" s="5">
        <f>Universe!C207</f>
        <v/>
      </c>
    </row>
    <row r="467">
      <c r="A467" s="22">
        <f>Universe!G208</f>
        <v/>
      </c>
      <c r="B467" s="2" t="n">
        <v>1</v>
      </c>
      <c r="C467" s="23">
        <f>Universe!H208</f>
        <v/>
      </c>
      <c r="D467" s="23">
        <f>Universe!I208</f>
        <v/>
      </c>
      <c r="E467" s="23">
        <f>Universe!J208</f>
        <v/>
      </c>
      <c r="F467" s="23">
        <f>Universe!K208</f>
        <v/>
      </c>
      <c r="G467" s="23">
        <f>Universe!L208</f>
        <v/>
      </c>
      <c r="H467" s="23">
        <f>Universe!M208</f>
        <v/>
      </c>
      <c r="I467" s="23">
        <f>Universe!N208</f>
        <v/>
      </c>
      <c r="J467" s="23">
        <f>Universe!O208</f>
        <v/>
      </c>
      <c r="K467" s="23">
        <f>Universe!P208</f>
        <v/>
      </c>
      <c r="L467" s="23">
        <f>Universe!Q208</f>
        <v/>
      </c>
      <c r="M467" s="23">
        <f>Universe!R208</f>
        <v/>
      </c>
      <c r="N467" s="5">
        <f>IF(ZScoring!AH208="",0,(ZScoring!AH208-$B$3)/$C$3)</f>
        <v/>
      </c>
      <c r="O467" s="5">
        <f>IF(ZScoring!AI208="",0,(ZScoring!AI208-$B$4)/$C$4)</f>
        <v/>
      </c>
      <c r="P467" s="5">
        <f>IF(ZScoring!AJ208="",0,(ZScoring!AJ208-$B$5)/$C$5)</f>
        <v/>
      </c>
      <c r="Q467" s="5">
        <f>IF(ZScoring!AK208="",0,(ZScoring!AK208-$B$6)/$C$6)</f>
        <v/>
      </c>
      <c r="R467" s="5">
        <f>IF(ZScoring!AL208="",0,(ZScoring!AL208-$B$7)/$C$7)</f>
        <v/>
      </c>
      <c r="S467" s="5">
        <f>IF(ZScoring!AM208="",0,(ZScoring!AM208-$B$8)/$C$8)</f>
        <v/>
      </c>
      <c r="T467" s="5">
        <f>IF(ZScoring!AN208="",0,(ZScoring!AN208-$B$9)/$C$9)</f>
        <v/>
      </c>
      <c r="U467" s="5">
        <f>IF(ZScoring!AO208="",0,(ZScoring!AO208-$B$10)/$C$10)</f>
        <v/>
      </c>
      <c r="V467" s="5">
        <f>IF(ZScoring!AP208="",0,(ZScoring!AP208-$B$11)/$C$11)</f>
        <v/>
      </c>
      <c r="W467" s="5">
        <f>IF(ZScoring!AQ208="",0,(ZScoring!AQ208-$B$12)/$C$12)</f>
        <v/>
      </c>
      <c r="X467" s="5">
        <f>Universe!C208</f>
        <v/>
      </c>
    </row>
    <row r="468">
      <c r="A468" s="22">
        <f>Universe!G209</f>
        <v/>
      </c>
      <c r="B468" s="2" t="n">
        <v>1</v>
      </c>
      <c r="C468" s="23">
        <f>Universe!H209</f>
        <v/>
      </c>
      <c r="D468" s="23">
        <f>Universe!I209</f>
        <v/>
      </c>
      <c r="E468" s="23">
        <f>Universe!J209</f>
        <v/>
      </c>
      <c r="F468" s="23">
        <f>Universe!K209</f>
        <v/>
      </c>
      <c r="G468" s="23">
        <f>Universe!L209</f>
        <v/>
      </c>
      <c r="H468" s="23">
        <f>Universe!M209</f>
        <v/>
      </c>
      <c r="I468" s="23">
        <f>Universe!N209</f>
        <v/>
      </c>
      <c r="J468" s="23">
        <f>Universe!O209</f>
        <v/>
      </c>
      <c r="K468" s="23">
        <f>Universe!P209</f>
        <v/>
      </c>
      <c r="L468" s="23">
        <f>Universe!Q209</f>
        <v/>
      </c>
      <c r="M468" s="23">
        <f>Universe!R209</f>
        <v/>
      </c>
      <c r="N468" s="5">
        <f>IF(ZScoring!AH209="",0,(ZScoring!AH209-$B$3)/$C$3)</f>
        <v/>
      </c>
      <c r="O468" s="5">
        <f>IF(ZScoring!AI209="",0,(ZScoring!AI209-$B$4)/$C$4)</f>
        <v/>
      </c>
      <c r="P468" s="5">
        <f>IF(ZScoring!AJ209="",0,(ZScoring!AJ209-$B$5)/$C$5)</f>
        <v/>
      </c>
      <c r="Q468" s="5">
        <f>IF(ZScoring!AK209="",0,(ZScoring!AK209-$B$6)/$C$6)</f>
        <v/>
      </c>
      <c r="R468" s="5">
        <f>IF(ZScoring!AL209="",0,(ZScoring!AL209-$B$7)/$C$7)</f>
        <v/>
      </c>
      <c r="S468" s="5">
        <f>IF(ZScoring!AM209="",0,(ZScoring!AM209-$B$8)/$C$8)</f>
        <v/>
      </c>
      <c r="T468" s="5">
        <f>IF(ZScoring!AN209="",0,(ZScoring!AN209-$B$9)/$C$9)</f>
        <v/>
      </c>
      <c r="U468" s="5">
        <f>IF(ZScoring!AO209="",0,(ZScoring!AO209-$B$10)/$C$10)</f>
        <v/>
      </c>
      <c r="V468" s="5">
        <f>IF(ZScoring!AP209="",0,(ZScoring!AP209-$B$11)/$C$11)</f>
        <v/>
      </c>
      <c r="W468" s="5">
        <f>IF(ZScoring!AQ209="",0,(ZScoring!AQ209-$B$12)/$C$12)</f>
        <v/>
      </c>
      <c r="X468" s="5">
        <f>Universe!C209</f>
        <v/>
      </c>
    </row>
    <row r="469">
      <c r="A469" s="22">
        <f>Universe!G210</f>
        <v/>
      </c>
      <c r="B469" s="2" t="n">
        <v>1</v>
      </c>
      <c r="C469" s="23">
        <f>Universe!H210</f>
        <v/>
      </c>
      <c r="D469" s="23">
        <f>Universe!I210</f>
        <v/>
      </c>
      <c r="E469" s="23">
        <f>Universe!J210</f>
        <v/>
      </c>
      <c r="F469" s="23">
        <f>Universe!K210</f>
        <v/>
      </c>
      <c r="G469" s="23">
        <f>Universe!L210</f>
        <v/>
      </c>
      <c r="H469" s="23">
        <f>Universe!M210</f>
        <v/>
      </c>
      <c r="I469" s="23">
        <f>Universe!N210</f>
        <v/>
      </c>
      <c r="J469" s="23">
        <f>Universe!O210</f>
        <v/>
      </c>
      <c r="K469" s="23">
        <f>Universe!P210</f>
        <v/>
      </c>
      <c r="L469" s="23">
        <f>Universe!Q210</f>
        <v/>
      </c>
      <c r="M469" s="23">
        <f>Universe!R210</f>
        <v/>
      </c>
      <c r="N469" s="5">
        <f>IF(ZScoring!AH210="",0,(ZScoring!AH210-$B$3)/$C$3)</f>
        <v/>
      </c>
      <c r="O469" s="5">
        <f>IF(ZScoring!AI210="",0,(ZScoring!AI210-$B$4)/$C$4)</f>
        <v/>
      </c>
      <c r="P469" s="5">
        <f>IF(ZScoring!AJ210="",0,(ZScoring!AJ210-$B$5)/$C$5)</f>
        <v/>
      </c>
      <c r="Q469" s="5">
        <f>IF(ZScoring!AK210="",0,(ZScoring!AK210-$B$6)/$C$6)</f>
        <v/>
      </c>
      <c r="R469" s="5">
        <f>IF(ZScoring!AL210="",0,(ZScoring!AL210-$B$7)/$C$7)</f>
        <v/>
      </c>
      <c r="S469" s="5">
        <f>IF(ZScoring!AM210="",0,(ZScoring!AM210-$B$8)/$C$8)</f>
        <v/>
      </c>
      <c r="T469" s="5">
        <f>IF(ZScoring!AN210="",0,(ZScoring!AN210-$B$9)/$C$9)</f>
        <v/>
      </c>
      <c r="U469" s="5">
        <f>IF(ZScoring!AO210="",0,(ZScoring!AO210-$B$10)/$C$10)</f>
        <v/>
      </c>
      <c r="V469" s="5">
        <f>IF(ZScoring!AP210="",0,(ZScoring!AP210-$B$11)/$C$11)</f>
        <v/>
      </c>
      <c r="W469" s="5">
        <f>IF(ZScoring!AQ210="",0,(ZScoring!AQ210-$B$12)/$C$12)</f>
        <v/>
      </c>
      <c r="X469" s="5">
        <f>Universe!C210</f>
        <v/>
      </c>
    </row>
    <row r="470">
      <c r="A470" s="22">
        <f>Universe!G211</f>
        <v/>
      </c>
      <c r="B470" s="2" t="n">
        <v>1</v>
      </c>
      <c r="C470" s="23">
        <f>Universe!H211</f>
        <v/>
      </c>
      <c r="D470" s="23">
        <f>Universe!I211</f>
        <v/>
      </c>
      <c r="E470" s="23">
        <f>Universe!J211</f>
        <v/>
      </c>
      <c r="F470" s="23">
        <f>Universe!K211</f>
        <v/>
      </c>
      <c r="G470" s="23">
        <f>Universe!L211</f>
        <v/>
      </c>
      <c r="H470" s="23">
        <f>Universe!M211</f>
        <v/>
      </c>
      <c r="I470" s="23">
        <f>Universe!N211</f>
        <v/>
      </c>
      <c r="J470" s="23">
        <f>Universe!O211</f>
        <v/>
      </c>
      <c r="K470" s="23">
        <f>Universe!P211</f>
        <v/>
      </c>
      <c r="L470" s="23">
        <f>Universe!Q211</f>
        <v/>
      </c>
      <c r="M470" s="23">
        <f>Universe!R211</f>
        <v/>
      </c>
      <c r="N470" s="5">
        <f>IF(ZScoring!AH211="",0,(ZScoring!AH211-$B$3)/$C$3)</f>
        <v/>
      </c>
      <c r="O470" s="5">
        <f>IF(ZScoring!AI211="",0,(ZScoring!AI211-$B$4)/$C$4)</f>
        <v/>
      </c>
      <c r="P470" s="5">
        <f>IF(ZScoring!AJ211="",0,(ZScoring!AJ211-$B$5)/$C$5)</f>
        <v/>
      </c>
      <c r="Q470" s="5">
        <f>IF(ZScoring!AK211="",0,(ZScoring!AK211-$B$6)/$C$6)</f>
        <v/>
      </c>
      <c r="R470" s="5">
        <f>IF(ZScoring!AL211="",0,(ZScoring!AL211-$B$7)/$C$7)</f>
        <v/>
      </c>
      <c r="S470" s="5">
        <f>IF(ZScoring!AM211="",0,(ZScoring!AM211-$B$8)/$C$8)</f>
        <v/>
      </c>
      <c r="T470" s="5">
        <f>IF(ZScoring!AN211="",0,(ZScoring!AN211-$B$9)/$C$9)</f>
        <v/>
      </c>
      <c r="U470" s="5">
        <f>IF(ZScoring!AO211="",0,(ZScoring!AO211-$B$10)/$C$10)</f>
        <v/>
      </c>
      <c r="V470" s="5">
        <f>IF(ZScoring!AP211="",0,(ZScoring!AP211-$B$11)/$C$11)</f>
        <v/>
      </c>
      <c r="W470" s="5">
        <f>IF(ZScoring!AQ211="",0,(ZScoring!AQ211-$B$12)/$C$12)</f>
        <v/>
      </c>
      <c r="X470" s="5">
        <f>Universe!C211</f>
        <v/>
      </c>
    </row>
    <row r="471">
      <c r="A471" s="22">
        <f>Universe!G212</f>
        <v/>
      </c>
      <c r="B471" s="2" t="n">
        <v>1</v>
      </c>
      <c r="C471" s="23">
        <f>Universe!H212</f>
        <v/>
      </c>
      <c r="D471" s="23">
        <f>Universe!I212</f>
        <v/>
      </c>
      <c r="E471" s="23">
        <f>Universe!J212</f>
        <v/>
      </c>
      <c r="F471" s="23">
        <f>Universe!K212</f>
        <v/>
      </c>
      <c r="G471" s="23">
        <f>Universe!L212</f>
        <v/>
      </c>
      <c r="H471" s="23">
        <f>Universe!M212</f>
        <v/>
      </c>
      <c r="I471" s="23">
        <f>Universe!N212</f>
        <v/>
      </c>
      <c r="J471" s="23">
        <f>Universe!O212</f>
        <v/>
      </c>
      <c r="K471" s="23">
        <f>Universe!P212</f>
        <v/>
      </c>
      <c r="L471" s="23">
        <f>Universe!Q212</f>
        <v/>
      </c>
      <c r="M471" s="23">
        <f>Universe!R212</f>
        <v/>
      </c>
      <c r="N471" s="5">
        <f>IF(ZScoring!AH212="",0,(ZScoring!AH212-$B$3)/$C$3)</f>
        <v/>
      </c>
      <c r="O471" s="5">
        <f>IF(ZScoring!AI212="",0,(ZScoring!AI212-$B$4)/$C$4)</f>
        <v/>
      </c>
      <c r="P471" s="5">
        <f>IF(ZScoring!AJ212="",0,(ZScoring!AJ212-$B$5)/$C$5)</f>
        <v/>
      </c>
      <c r="Q471" s="5">
        <f>IF(ZScoring!AK212="",0,(ZScoring!AK212-$B$6)/$C$6)</f>
        <v/>
      </c>
      <c r="R471" s="5">
        <f>IF(ZScoring!AL212="",0,(ZScoring!AL212-$B$7)/$C$7)</f>
        <v/>
      </c>
      <c r="S471" s="5">
        <f>IF(ZScoring!AM212="",0,(ZScoring!AM212-$B$8)/$C$8)</f>
        <v/>
      </c>
      <c r="T471" s="5">
        <f>IF(ZScoring!AN212="",0,(ZScoring!AN212-$B$9)/$C$9)</f>
        <v/>
      </c>
      <c r="U471" s="5">
        <f>IF(ZScoring!AO212="",0,(ZScoring!AO212-$B$10)/$C$10)</f>
        <v/>
      </c>
      <c r="V471" s="5">
        <f>IF(ZScoring!AP212="",0,(ZScoring!AP212-$B$11)/$C$11)</f>
        <v/>
      </c>
      <c r="W471" s="5">
        <f>IF(ZScoring!AQ212="",0,(ZScoring!AQ212-$B$12)/$C$12)</f>
        <v/>
      </c>
      <c r="X471" s="5">
        <f>Universe!C212</f>
        <v/>
      </c>
    </row>
    <row r="472">
      <c r="A472" s="22">
        <f>Universe!G213</f>
        <v/>
      </c>
      <c r="B472" s="2" t="n">
        <v>1</v>
      </c>
      <c r="C472" s="23">
        <f>Universe!H213</f>
        <v/>
      </c>
      <c r="D472" s="23">
        <f>Universe!I213</f>
        <v/>
      </c>
      <c r="E472" s="23">
        <f>Universe!J213</f>
        <v/>
      </c>
      <c r="F472" s="23">
        <f>Universe!K213</f>
        <v/>
      </c>
      <c r="G472" s="23">
        <f>Universe!L213</f>
        <v/>
      </c>
      <c r="H472" s="23">
        <f>Universe!M213</f>
        <v/>
      </c>
      <c r="I472" s="23">
        <f>Universe!N213</f>
        <v/>
      </c>
      <c r="J472" s="23">
        <f>Universe!O213</f>
        <v/>
      </c>
      <c r="K472" s="23">
        <f>Universe!P213</f>
        <v/>
      </c>
      <c r="L472" s="23">
        <f>Universe!Q213</f>
        <v/>
      </c>
      <c r="M472" s="23">
        <f>Universe!R213</f>
        <v/>
      </c>
      <c r="N472" s="5">
        <f>IF(ZScoring!AH213="",0,(ZScoring!AH213-$B$3)/$C$3)</f>
        <v/>
      </c>
      <c r="O472" s="5">
        <f>IF(ZScoring!AI213="",0,(ZScoring!AI213-$B$4)/$C$4)</f>
        <v/>
      </c>
      <c r="P472" s="5">
        <f>IF(ZScoring!AJ213="",0,(ZScoring!AJ213-$B$5)/$C$5)</f>
        <v/>
      </c>
      <c r="Q472" s="5">
        <f>IF(ZScoring!AK213="",0,(ZScoring!AK213-$B$6)/$C$6)</f>
        <v/>
      </c>
      <c r="R472" s="5">
        <f>IF(ZScoring!AL213="",0,(ZScoring!AL213-$B$7)/$C$7)</f>
        <v/>
      </c>
      <c r="S472" s="5">
        <f>IF(ZScoring!AM213="",0,(ZScoring!AM213-$B$8)/$C$8)</f>
        <v/>
      </c>
      <c r="T472" s="5">
        <f>IF(ZScoring!AN213="",0,(ZScoring!AN213-$B$9)/$C$9)</f>
        <v/>
      </c>
      <c r="U472" s="5">
        <f>IF(ZScoring!AO213="",0,(ZScoring!AO213-$B$10)/$C$10)</f>
        <v/>
      </c>
      <c r="V472" s="5">
        <f>IF(ZScoring!AP213="",0,(ZScoring!AP213-$B$11)/$C$11)</f>
        <v/>
      </c>
      <c r="W472" s="5">
        <f>IF(ZScoring!AQ213="",0,(ZScoring!AQ213-$B$12)/$C$12)</f>
        <v/>
      </c>
      <c r="X472" s="5">
        <f>Universe!C213</f>
        <v/>
      </c>
    </row>
    <row r="473">
      <c r="A473" s="22">
        <f>Universe!G214</f>
        <v/>
      </c>
      <c r="B473" s="2" t="n">
        <v>1</v>
      </c>
      <c r="C473" s="23">
        <f>Universe!H214</f>
        <v/>
      </c>
      <c r="D473" s="23">
        <f>Universe!I214</f>
        <v/>
      </c>
      <c r="E473" s="23">
        <f>Universe!J214</f>
        <v/>
      </c>
      <c r="F473" s="23">
        <f>Universe!K214</f>
        <v/>
      </c>
      <c r="G473" s="23">
        <f>Universe!L214</f>
        <v/>
      </c>
      <c r="H473" s="23">
        <f>Universe!M214</f>
        <v/>
      </c>
      <c r="I473" s="23">
        <f>Universe!N214</f>
        <v/>
      </c>
      <c r="J473" s="23">
        <f>Universe!O214</f>
        <v/>
      </c>
      <c r="K473" s="23">
        <f>Universe!P214</f>
        <v/>
      </c>
      <c r="L473" s="23">
        <f>Universe!Q214</f>
        <v/>
      </c>
      <c r="M473" s="23">
        <f>Universe!R214</f>
        <v/>
      </c>
      <c r="N473" s="5">
        <f>IF(ZScoring!AH214="",0,(ZScoring!AH214-$B$3)/$C$3)</f>
        <v/>
      </c>
      <c r="O473" s="5">
        <f>IF(ZScoring!AI214="",0,(ZScoring!AI214-$B$4)/$C$4)</f>
        <v/>
      </c>
      <c r="P473" s="5">
        <f>IF(ZScoring!AJ214="",0,(ZScoring!AJ214-$B$5)/$C$5)</f>
        <v/>
      </c>
      <c r="Q473" s="5">
        <f>IF(ZScoring!AK214="",0,(ZScoring!AK214-$B$6)/$C$6)</f>
        <v/>
      </c>
      <c r="R473" s="5">
        <f>IF(ZScoring!AL214="",0,(ZScoring!AL214-$B$7)/$C$7)</f>
        <v/>
      </c>
      <c r="S473" s="5">
        <f>IF(ZScoring!AM214="",0,(ZScoring!AM214-$B$8)/$C$8)</f>
        <v/>
      </c>
      <c r="T473" s="5">
        <f>IF(ZScoring!AN214="",0,(ZScoring!AN214-$B$9)/$C$9)</f>
        <v/>
      </c>
      <c r="U473" s="5">
        <f>IF(ZScoring!AO214="",0,(ZScoring!AO214-$B$10)/$C$10)</f>
        <v/>
      </c>
      <c r="V473" s="5">
        <f>IF(ZScoring!AP214="",0,(ZScoring!AP214-$B$11)/$C$11)</f>
        <v/>
      </c>
      <c r="W473" s="5">
        <f>IF(ZScoring!AQ214="",0,(ZScoring!AQ214-$B$12)/$C$12)</f>
        <v/>
      </c>
      <c r="X473" s="5">
        <f>Universe!C214</f>
        <v/>
      </c>
    </row>
    <row r="474">
      <c r="A474" s="22">
        <f>Universe!G215</f>
        <v/>
      </c>
      <c r="B474" s="2" t="n">
        <v>1</v>
      </c>
      <c r="C474" s="23">
        <f>Universe!H215</f>
        <v/>
      </c>
      <c r="D474" s="23">
        <f>Universe!I215</f>
        <v/>
      </c>
      <c r="E474" s="23">
        <f>Universe!J215</f>
        <v/>
      </c>
      <c r="F474" s="23">
        <f>Universe!K215</f>
        <v/>
      </c>
      <c r="G474" s="23">
        <f>Universe!L215</f>
        <v/>
      </c>
      <c r="H474" s="23">
        <f>Universe!M215</f>
        <v/>
      </c>
      <c r="I474" s="23">
        <f>Universe!N215</f>
        <v/>
      </c>
      <c r="J474" s="23">
        <f>Universe!O215</f>
        <v/>
      </c>
      <c r="K474" s="23">
        <f>Universe!P215</f>
        <v/>
      </c>
      <c r="L474" s="23">
        <f>Universe!Q215</f>
        <v/>
      </c>
      <c r="M474" s="23">
        <f>Universe!R215</f>
        <v/>
      </c>
      <c r="N474" s="5">
        <f>IF(ZScoring!AH215="",0,(ZScoring!AH215-$B$3)/$C$3)</f>
        <v/>
      </c>
      <c r="O474" s="5">
        <f>IF(ZScoring!AI215="",0,(ZScoring!AI215-$B$4)/$C$4)</f>
        <v/>
      </c>
      <c r="P474" s="5">
        <f>IF(ZScoring!AJ215="",0,(ZScoring!AJ215-$B$5)/$C$5)</f>
        <v/>
      </c>
      <c r="Q474" s="5">
        <f>IF(ZScoring!AK215="",0,(ZScoring!AK215-$B$6)/$C$6)</f>
        <v/>
      </c>
      <c r="R474" s="5">
        <f>IF(ZScoring!AL215="",0,(ZScoring!AL215-$B$7)/$C$7)</f>
        <v/>
      </c>
      <c r="S474" s="5">
        <f>IF(ZScoring!AM215="",0,(ZScoring!AM215-$B$8)/$C$8)</f>
        <v/>
      </c>
      <c r="T474" s="5">
        <f>IF(ZScoring!AN215="",0,(ZScoring!AN215-$B$9)/$C$9)</f>
        <v/>
      </c>
      <c r="U474" s="5">
        <f>IF(ZScoring!AO215="",0,(ZScoring!AO215-$B$10)/$C$10)</f>
        <v/>
      </c>
      <c r="V474" s="5">
        <f>IF(ZScoring!AP215="",0,(ZScoring!AP215-$B$11)/$C$11)</f>
        <v/>
      </c>
      <c r="W474" s="5">
        <f>IF(ZScoring!AQ215="",0,(ZScoring!AQ215-$B$12)/$C$12)</f>
        <v/>
      </c>
      <c r="X474" s="5">
        <f>Universe!C215</f>
        <v/>
      </c>
    </row>
    <row r="475">
      <c r="A475" s="22">
        <f>Universe!G216</f>
        <v/>
      </c>
      <c r="B475" s="2" t="n">
        <v>1</v>
      </c>
      <c r="C475" s="23">
        <f>Universe!H216</f>
        <v/>
      </c>
      <c r="D475" s="23">
        <f>Universe!I216</f>
        <v/>
      </c>
      <c r="E475" s="23">
        <f>Universe!J216</f>
        <v/>
      </c>
      <c r="F475" s="23">
        <f>Universe!K216</f>
        <v/>
      </c>
      <c r="G475" s="23">
        <f>Universe!L216</f>
        <v/>
      </c>
      <c r="H475" s="23">
        <f>Universe!M216</f>
        <v/>
      </c>
      <c r="I475" s="23">
        <f>Universe!N216</f>
        <v/>
      </c>
      <c r="J475" s="23">
        <f>Universe!O216</f>
        <v/>
      </c>
      <c r="K475" s="23">
        <f>Universe!P216</f>
        <v/>
      </c>
      <c r="L475" s="23">
        <f>Universe!Q216</f>
        <v/>
      </c>
      <c r="M475" s="23">
        <f>Universe!R216</f>
        <v/>
      </c>
      <c r="N475" s="5">
        <f>IF(ZScoring!AH216="",0,(ZScoring!AH216-$B$3)/$C$3)</f>
        <v/>
      </c>
      <c r="O475" s="5">
        <f>IF(ZScoring!AI216="",0,(ZScoring!AI216-$B$4)/$C$4)</f>
        <v/>
      </c>
      <c r="P475" s="5">
        <f>IF(ZScoring!AJ216="",0,(ZScoring!AJ216-$B$5)/$C$5)</f>
        <v/>
      </c>
      <c r="Q475" s="5">
        <f>IF(ZScoring!AK216="",0,(ZScoring!AK216-$B$6)/$C$6)</f>
        <v/>
      </c>
      <c r="R475" s="5">
        <f>IF(ZScoring!AL216="",0,(ZScoring!AL216-$B$7)/$C$7)</f>
        <v/>
      </c>
      <c r="S475" s="5">
        <f>IF(ZScoring!AM216="",0,(ZScoring!AM216-$B$8)/$C$8)</f>
        <v/>
      </c>
      <c r="T475" s="5">
        <f>IF(ZScoring!AN216="",0,(ZScoring!AN216-$B$9)/$C$9)</f>
        <v/>
      </c>
      <c r="U475" s="5">
        <f>IF(ZScoring!AO216="",0,(ZScoring!AO216-$B$10)/$C$10)</f>
        <v/>
      </c>
      <c r="V475" s="5">
        <f>IF(ZScoring!AP216="",0,(ZScoring!AP216-$B$11)/$C$11)</f>
        <v/>
      </c>
      <c r="W475" s="5">
        <f>IF(ZScoring!AQ216="",0,(ZScoring!AQ216-$B$12)/$C$12)</f>
        <v/>
      </c>
      <c r="X475" s="5">
        <f>Universe!C216</f>
        <v/>
      </c>
    </row>
    <row r="476">
      <c r="A476" s="22">
        <f>Universe!G217</f>
        <v/>
      </c>
      <c r="B476" s="2" t="n">
        <v>1</v>
      </c>
      <c r="C476" s="23">
        <f>Universe!H217</f>
        <v/>
      </c>
      <c r="D476" s="23">
        <f>Universe!I217</f>
        <v/>
      </c>
      <c r="E476" s="23">
        <f>Universe!J217</f>
        <v/>
      </c>
      <c r="F476" s="23">
        <f>Universe!K217</f>
        <v/>
      </c>
      <c r="G476" s="23">
        <f>Universe!L217</f>
        <v/>
      </c>
      <c r="H476" s="23">
        <f>Universe!M217</f>
        <v/>
      </c>
      <c r="I476" s="23">
        <f>Universe!N217</f>
        <v/>
      </c>
      <c r="J476" s="23">
        <f>Universe!O217</f>
        <v/>
      </c>
      <c r="K476" s="23">
        <f>Universe!P217</f>
        <v/>
      </c>
      <c r="L476" s="23">
        <f>Universe!Q217</f>
        <v/>
      </c>
      <c r="M476" s="23">
        <f>Universe!R217</f>
        <v/>
      </c>
      <c r="N476" s="5">
        <f>IF(ZScoring!AH217="",0,(ZScoring!AH217-$B$3)/$C$3)</f>
        <v/>
      </c>
      <c r="O476" s="5">
        <f>IF(ZScoring!AI217="",0,(ZScoring!AI217-$B$4)/$C$4)</f>
        <v/>
      </c>
      <c r="P476" s="5">
        <f>IF(ZScoring!AJ217="",0,(ZScoring!AJ217-$B$5)/$C$5)</f>
        <v/>
      </c>
      <c r="Q476" s="5">
        <f>IF(ZScoring!AK217="",0,(ZScoring!AK217-$B$6)/$C$6)</f>
        <v/>
      </c>
      <c r="R476" s="5">
        <f>IF(ZScoring!AL217="",0,(ZScoring!AL217-$B$7)/$C$7)</f>
        <v/>
      </c>
      <c r="S476" s="5">
        <f>IF(ZScoring!AM217="",0,(ZScoring!AM217-$B$8)/$C$8)</f>
        <v/>
      </c>
      <c r="T476" s="5">
        <f>IF(ZScoring!AN217="",0,(ZScoring!AN217-$B$9)/$C$9)</f>
        <v/>
      </c>
      <c r="U476" s="5">
        <f>IF(ZScoring!AO217="",0,(ZScoring!AO217-$B$10)/$C$10)</f>
        <v/>
      </c>
      <c r="V476" s="5">
        <f>IF(ZScoring!AP217="",0,(ZScoring!AP217-$B$11)/$C$11)</f>
        <v/>
      </c>
      <c r="W476" s="5">
        <f>IF(ZScoring!AQ217="",0,(ZScoring!AQ217-$B$12)/$C$12)</f>
        <v/>
      </c>
      <c r="X476" s="5">
        <f>Universe!C217</f>
        <v/>
      </c>
    </row>
    <row r="477">
      <c r="A477" s="22">
        <f>Universe!G218</f>
        <v/>
      </c>
      <c r="B477" s="2" t="n">
        <v>1</v>
      </c>
      <c r="C477" s="23">
        <f>Universe!H218</f>
        <v/>
      </c>
      <c r="D477" s="23">
        <f>Universe!I218</f>
        <v/>
      </c>
      <c r="E477" s="23">
        <f>Universe!J218</f>
        <v/>
      </c>
      <c r="F477" s="23">
        <f>Universe!K218</f>
        <v/>
      </c>
      <c r="G477" s="23">
        <f>Universe!L218</f>
        <v/>
      </c>
      <c r="H477" s="23">
        <f>Universe!M218</f>
        <v/>
      </c>
      <c r="I477" s="23">
        <f>Universe!N218</f>
        <v/>
      </c>
      <c r="J477" s="23">
        <f>Universe!O218</f>
        <v/>
      </c>
      <c r="K477" s="23">
        <f>Universe!P218</f>
        <v/>
      </c>
      <c r="L477" s="23">
        <f>Universe!Q218</f>
        <v/>
      </c>
      <c r="M477" s="23">
        <f>Universe!R218</f>
        <v/>
      </c>
      <c r="N477" s="5">
        <f>IF(ZScoring!AH218="",0,(ZScoring!AH218-$B$3)/$C$3)</f>
        <v/>
      </c>
      <c r="O477" s="5">
        <f>IF(ZScoring!AI218="",0,(ZScoring!AI218-$B$4)/$C$4)</f>
        <v/>
      </c>
      <c r="P477" s="5">
        <f>IF(ZScoring!AJ218="",0,(ZScoring!AJ218-$B$5)/$C$5)</f>
        <v/>
      </c>
      <c r="Q477" s="5">
        <f>IF(ZScoring!AK218="",0,(ZScoring!AK218-$B$6)/$C$6)</f>
        <v/>
      </c>
      <c r="R477" s="5">
        <f>IF(ZScoring!AL218="",0,(ZScoring!AL218-$B$7)/$C$7)</f>
        <v/>
      </c>
      <c r="S477" s="5">
        <f>IF(ZScoring!AM218="",0,(ZScoring!AM218-$B$8)/$C$8)</f>
        <v/>
      </c>
      <c r="T477" s="5">
        <f>IF(ZScoring!AN218="",0,(ZScoring!AN218-$B$9)/$C$9)</f>
        <v/>
      </c>
      <c r="U477" s="5">
        <f>IF(ZScoring!AO218="",0,(ZScoring!AO218-$B$10)/$C$10)</f>
        <v/>
      </c>
      <c r="V477" s="5">
        <f>IF(ZScoring!AP218="",0,(ZScoring!AP218-$B$11)/$C$11)</f>
        <v/>
      </c>
      <c r="W477" s="5">
        <f>IF(ZScoring!AQ218="",0,(ZScoring!AQ218-$B$12)/$C$12)</f>
        <v/>
      </c>
      <c r="X477" s="5">
        <f>Universe!C218</f>
        <v/>
      </c>
    </row>
    <row r="478">
      <c r="A478" s="22">
        <f>Universe!G219</f>
        <v/>
      </c>
      <c r="B478" s="2" t="n">
        <v>1</v>
      </c>
      <c r="C478" s="23">
        <f>Universe!H219</f>
        <v/>
      </c>
      <c r="D478" s="23">
        <f>Universe!I219</f>
        <v/>
      </c>
      <c r="E478" s="23">
        <f>Universe!J219</f>
        <v/>
      </c>
      <c r="F478" s="23">
        <f>Universe!K219</f>
        <v/>
      </c>
      <c r="G478" s="23">
        <f>Universe!L219</f>
        <v/>
      </c>
      <c r="H478" s="23">
        <f>Universe!M219</f>
        <v/>
      </c>
      <c r="I478" s="23">
        <f>Universe!N219</f>
        <v/>
      </c>
      <c r="J478" s="23">
        <f>Universe!O219</f>
        <v/>
      </c>
      <c r="K478" s="23">
        <f>Universe!P219</f>
        <v/>
      </c>
      <c r="L478" s="23">
        <f>Universe!Q219</f>
        <v/>
      </c>
      <c r="M478" s="23">
        <f>Universe!R219</f>
        <v/>
      </c>
      <c r="N478" s="5">
        <f>IF(ZScoring!AH219="",0,(ZScoring!AH219-$B$3)/$C$3)</f>
        <v/>
      </c>
      <c r="O478" s="5">
        <f>IF(ZScoring!AI219="",0,(ZScoring!AI219-$B$4)/$C$4)</f>
        <v/>
      </c>
      <c r="P478" s="5">
        <f>IF(ZScoring!AJ219="",0,(ZScoring!AJ219-$B$5)/$C$5)</f>
        <v/>
      </c>
      <c r="Q478" s="5">
        <f>IF(ZScoring!AK219="",0,(ZScoring!AK219-$B$6)/$C$6)</f>
        <v/>
      </c>
      <c r="R478" s="5">
        <f>IF(ZScoring!AL219="",0,(ZScoring!AL219-$B$7)/$C$7)</f>
        <v/>
      </c>
      <c r="S478" s="5">
        <f>IF(ZScoring!AM219="",0,(ZScoring!AM219-$B$8)/$C$8)</f>
        <v/>
      </c>
      <c r="T478" s="5">
        <f>IF(ZScoring!AN219="",0,(ZScoring!AN219-$B$9)/$C$9)</f>
        <v/>
      </c>
      <c r="U478" s="5">
        <f>IF(ZScoring!AO219="",0,(ZScoring!AO219-$B$10)/$C$10)</f>
        <v/>
      </c>
      <c r="V478" s="5">
        <f>IF(ZScoring!AP219="",0,(ZScoring!AP219-$B$11)/$C$11)</f>
        <v/>
      </c>
      <c r="W478" s="5">
        <f>IF(ZScoring!AQ219="",0,(ZScoring!AQ219-$B$12)/$C$12)</f>
        <v/>
      </c>
      <c r="X478" s="5">
        <f>Universe!C219</f>
        <v/>
      </c>
    </row>
    <row r="479">
      <c r="A479" s="22">
        <f>Universe!G220</f>
        <v/>
      </c>
      <c r="B479" s="2" t="n">
        <v>1</v>
      </c>
      <c r="C479" s="23">
        <f>Universe!H220</f>
        <v/>
      </c>
      <c r="D479" s="23">
        <f>Universe!I220</f>
        <v/>
      </c>
      <c r="E479" s="23">
        <f>Universe!J220</f>
        <v/>
      </c>
      <c r="F479" s="23">
        <f>Universe!K220</f>
        <v/>
      </c>
      <c r="G479" s="23">
        <f>Universe!L220</f>
        <v/>
      </c>
      <c r="H479" s="23">
        <f>Universe!M220</f>
        <v/>
      </c>
      <c r="I479" s="23">
        <f>Universe!N220</f>
        <v/>
      </c>
      <c r="J479" s="23">
        <f>Universe!O220</f>
        <v/>
      </c>
      <c r="K479" s="23">
        <f>Universe!P220</f>
        <v/>
      </c>
      <c r="L479" s="23">
        <f>Universe!Q220</f>
        <v/>
      </c>
      <c r="M479" s="23">
        <f>Universe!R220</f>
        <v/>
      </c>
      <c r="N479" s="5">
        <f>IF(ZScoring!AH220="",0,(ZScoring!AH220-$B$3)/$C$3)</f>
        <v/>
      </c>
      <c r="O479" s="5">
        <f>IF(ZScoring!AI220="",0,(ZScoring!AI220-$B$4)/$C$4)</f>
        <v/>
      </c>
      <c r="P479" s="5">
        <f>IF(ZScoring!AJ220="",0,(ZScoring!AJ220-$B$5)/$C$5)</f>
        <v/>
      </c>
      <c r="Q479" s="5">
        <f>IF(ZScoring!AK220="",0,(ZScoring!AK220-$B$6)/$C$6)</f>
        <v/>
      </c>
      <c r="R479" s="5">
        <f>IF(ZScoring!AL220="",0,(ZScoring!AL220-$B$7)/$C$7)</f>
        <v/>
      </c>
      <c r="S479" s="5">
        <f>IF(ZScoring!AM220="",0,(ZScoring!AM220-$B$8)/$C$8)</f>
        <v/>
      </c>
      <c r="T479" s="5">
        <f>IF(ZScoring!AN220="",0,(ZScoring!AN220-$B$9)/$C$9)</f>
        <v/>
      </c>
      <c r="U479" s="5">
        <f>IF(ZScoring!AO220="",0,(ZScoring!AO220-$B$10)/$C$10)</f>
        <v/>
      </c>
      <c r="V479" s="5">
        <f>IF(ZScoring!AP220="",0,(ZScoring!AP220-$B$11)/$C$11)</f>
        <v/>
      </c>
      <c r="W479" s="5">
        <f>IF(ZScoring!AQ220="",0,(ZScoring!AQ220-$B$12)/$C$12)</f>
        <v/>
      </c>
      <c r="X479" s="5">
        <f>Universe!C220</f>
        <v/>
      </c>
    </row>
    <row r="480">
      <c r="A480" s="22">
        <f>Universe!G221</f>
        <v/>
      </c>
      <c r="B480" s="2" t="n">
        <v>1</v>
      </c>
      <c r="C480" s="23">
        <f>Universe!H221</f>
        <v/>
      </c>
      <c r="D480" s="23">
        <f>Universe!I221</f>
        <v/>
      </c>
      <c r="E480" s="23">
        <f>Universe!J221</f>
        <v/>
      </c>
      <c r="F480" s="23">
        <f>Universe!K221</f>
        <v/>
      </c>
      <c r="G480" s="23">
        <f>Universe!L221</f>
        <v/>
      </c>
      <c r="H480" s="23">
        <f>Universe!M221</f>
        <v/>
      </c>
      <c r="I480" s="23">
        <f>Universe!N221</f>
        <v/>
      </c>
      <c r="J480" s="23">
        <f>Universe!O221</f>
        <v/>
      </c>
      <c r="K480" s="23">
        <f>Universe!P221</f>
        <v/>
      </c>
      <c r="L480" s="23">
        <f>Universe!Q221</f>
        <v/>
      </c>
      <c r="M480" s="23">
        <f>Universe!R221</f>
        <v/>
      </c>
      <c r="N480" s="5">
        <f>IF(ZScoring!AH221="",0,(ZScoring!AH221-$B$3)/$C$3)</f>
        <v/>
      </c>
      <c r="O480" s="5">
        <f>IF(ZScoring!AI221="",0,(ZScoring!AI221-$B$4)/$C$4)</f>
        <v/>
      </c>
      <c r="P480" s="5">
        <f>IF(ZScoring!AJ221="",0,(ZScoring!AJ221-$B$5)/$C$5)</f>
        <v/>
      </c>
      <c r="Q480" s="5">
        <f>IF(ZScoring!AK221="",0,(ZScoring!AK221-$B$6)/$C$6)</f>
        <v/>
      </c>
      <c r="R480" s="5">
        <f>IF(ZScoring!AL221="",0,(ZScoring!AL221-$B$7)/$C$7)</f>
        <v/>
      </c>
      <c r="S480" s="5">
        <f>IF(ZScoring!AM221="",0,(ZScoring!AM221-$B$8)/$C$8)</f>
        <v/>
      </c>
      <c r="T480" s="5">
        <f>IF(ZScoring!AN221="",0,(ZScoring!AN221-$B$9)/$C$9)</f>
        <v/>
      </c>
      <c r="U480" s="5">
        <f>IF(ZScoring!AO221="",0,(ZScoring!AO221-$B$10)/$C$10)</f>
        <v/>
      </c>
      <c r="V480" s="5">
        <f>IF(ZScoring!AP221="",0,(ZScoring!AP221-$B$11)/$C$11)</f>
        <v/>
      </c>
      <c r="W480" s="5">
        <f>IF(ZScoring!AQ221="",0,(ZScoring!AQ221-$B$12)/$C$12)</f>
        <v/>
      </c>
      <c r="X480" s="5">
        <f>Universe!C221</f>
        <v/>
      </c>
    </row>
    <row r="481">
      <c r="A481" s="22">
        <f>Universe!G222</f>
        <v/>
      </c>
      <c r="B481" s="2" t="n">
        <v>1</v>
      </c>
      <c r="C481" s="23">
        <f>Universe!H222</f>
        <v/>
      </c>
      <c r="D481" s="23">
        <f>Universe!I222</f>
        <v/>
      </c>
      <c r="E481" s="23">
        <f>Universe!J222</f>
        <v/>
      </c>
      <c r="F481" s="23">
        <f>Universe!K222</f>
        <v/>
      </c>
      <c r="G481" s="23">
        <f>Universe!L222</f>
        <v/>
      </c>
      <c r="H481" s="23">
        <f>Universe!M222</f>
        <v/>
      </c>
      <c r="I481" s="23">
        <f>Universe!N222</f>
        <v/>
      </c>
      <c r="J481" s="23">
        <f>Universe!O222</f>
        <v/>
      </c>
      <c r="K481" s="23">
        <f>Universe!P222</f>
        <v/>
      </c>
      <c r="L481" s="23">
        <f>Universe!Q222</f>
        <v/>
      </c>
      <c r="M481" s="23">
        <f>Universe!R222</f>
        <v/>
      </c>
      <c r="N481" s="5">
        <f>IF(ZScoring!AH222="",0,(ZScoring!AH222-$B$3)/$C$3)</f>
        <v/>
      </c>
      <c r="O481" s="5">
        <f>IF(ZScoring!AI222="",0,(ZScoring!AI222-$B$4)/$C$4)</f>
        <v/>
      </c>
      <c r="P481" s="5">
        <f>IF(ZScoring!AJ222="",0,(ZScoring!AJ222-$B$5)/$C$5)</f>
        <v/>
      </c>
      <c r="Q481" s="5">
        <f>IF(ZScoring!AK222="",0,(ZScoring!AK222-$B$6)/$C$6)</f>
        <v/>
      </c>
      <c r="R481" s="5">
        <f>IF(ZScoring!AL222="",0,(ZScoring!AL222-$B$7)/$C$7)</f>
        <v/>
      </c>
      <c r="S481" s="5">
        <f>IF(ZScoring!AM222="",0,(ZScoring!AM222-$B$8)/$C$8)</f>
        <v/>
      </c>
      <c r="T481" s="5">
        <f>IF(ZScoring!AN222="",0,(ZScoring!AN222-$B$9)/$C$9)</f>
        <v/>
      </c>
      <c r="U481" s="5">
        <f>IF(ZScoring!AO222="",0,(ZScoring!AO222-$B$10)/$C$10)</f>
        <v/>
      </c>
      <c r="V481" s="5">
        <f>IF(ZScoring!AP222="",0,(ZScoring!AP222-$B$11)/$C$11)</f>
        <v/>
      </c>
      <c r="W481" s="5">
        <f>IF(ZScoring!AQ222="",0,(ZScoring!AQ222-$B$12)/$C$12)</f>
        <v/>
      </c>
      <c r="X481" s="5">
        <f>Universe!C222</f>
        <v/>
      </c>
    </row>
    <row r="482">
      <c r="A482" s="22">
        <f>Universe!G223</f>
        <v/>
      </c>
      <c r="B482" s="2" t="n">
        <v>1</v>
      </c>
      <c r="C482" s="23">
        <f>Universe!H223</f>
        <v/>
      </c>
      <c r="D482" s="23">
        <f>Universe!I223</f>
        <v/>
      </c>
      <c r="E482" s="23">
        <f>Universe!J223</f>
        <v/>
      </c>
      <c r="F482" s="23">
        <f>Universe!K223</f>
        <v/>
      </c>
      <c r="G482" s="23">
        <f>Universe!L223</f>
        <v/>
      </c>
      <c r="H482" s="23">
        <f>Universe!M223</f>
        <v/>
      </c>
      <c r="I482" s="23">
        <f>Universe!N223</f>
        <v/>
      </c>
      <c r="J482" s="23">
        <f>Universe!O223</f>
        <v/>
      </c>
      <c r="K482" s="23">
        <f>Universe!P223</f>
        <v/>
      </c>
      <c r="L482" s="23">
        <f>Universe!Q223</f>
        <v/>
      </c>
      <c r="M482" s="23">
        <f>Universe!R223</f>
        <v/>
      </c>
      <c r="N482" s="5">
        <f>IF(ZScoring!AH223="",0,(ZScoring!AH223-$B$3)/$C$3)</f>
        <v/>
      </c>
      <c r="O482" s="5">
        <f>IF(ZScoring!AI223="",0,(ZScoring!AI223-$B$4)/$C$4)</f>
        <v/>
      </c>
      <c r="P482" s="5">
        <f>IF(ZScoring!AJ223="",0,(ZScoring!AJ223-$B$5)/$C$5)</f>
        <v/>
      </c>
      <c r="Q482" s="5">
        <f>IF(ZScoring!AK223="",0,(ZScoring!AK223-$B$6)/$C$6)</f>
        <v/>
      </c>
      <c r="R482" s="5">
        <f>IF(ZScoring!AL223="",0,(ZScoring!AL223-$B$7)/$C$7)</f>
        <v/>
      </c>
      <c r="S482" s="5">
        <f>IF(ZScoring!AM223="",0,(ZScoring!AM223-$B$8)/$C$8)</f>
        <v/>
      </c>
      <c r="T482" s="5">
        <f>IF(ZScoring!AN223="",0,(ZScoring!AN223-$B$9)/$C$9)</f>
        <v/>
      </c>
      <c r="U482" s="5">
        <f>IF(ZScoring!AO223="",0,(ZScoring!AO223-$B$10)/$C$10)</f>
        <v/>
      </c>
      <c r="V482" s="5">
        <f>IF(ZScoring!AP223="",0,(ZScoring!AP223-$B$11)/$C$11)</f>
        <v/>
      </c>
      <c r="W482" s="5">
        <f>IF(ZScoring!AQ223="",0,(ZScoring!AQ223-$B$12)/$C$12)</f>
        <v/>
      </c>
      <c r="X482" s="5">
        <f>Universe!C223</f>
        <v/>
      </c>
    </row>
    <row r="483">
      <c r="A483" s="22">
        <f>Universe!G224</f>
        <v/>
      </c>
      <c r="B483" s="2" t="n">
        <v>1</v>
      </c>
      <c r="C483" s="23">
        <f>Universe!H224</f>
        <v/>
      </c>
      <c r="D483" s="23">
        <f>Universe!I224</f>
        <v/>
      </c>
      <c r="E483" s="23">
        <f>Universe!J224</f>
        <v/>
      </c>
      <c r="F483" s="23">
        <f>Universe!K224</f>
        <v/>
      </c>
      <c r="G483" s="23">
        <f>Universe!L224</f>
        <v/>
      </c>
      <c r="H483" s="23">
        <f>Universe!M224</f>
        <v/>
      </c>
      <c r="I483" s="23">
        <f>Universe!N224</f>
        <v/>
      </c>
      <c r="J483" s="23">
        <f>Universe!O224</f>
        <v/>
      </c>
      <c r="K483" s="23">
        <f>Universe!P224</f>
        <v/>
      </c>
      <c r="L483" s="23">
        <f>Universe!Q224</f>
        <v/>
      </c>
      <c r="M483" s="23">
        <f>Universe!R224</f>
        <v/>
      </c>
      <c r="N483" s="5">
        <f>IF(ZScoring!AH224="",0,(ZScoring!AH224-$B$3)/$C$3)</f>
        <v/>
      </c>
      <c r="O483" s="5">
        <f>IF(ZScoring!AI224="",0,(ZScoring!AI224-$B$4)/$C$4)</f>
        <v/>
      </c>
      <c r="P483" s="5">
        <f>IF(ZScoring!AJ224="",0,(ZScoring!AJ224-$B$5)/$C$5)</f>
        <v/>
      </c>
      <c r="Q483" s="5">
        <f>IF(ZScoring!AK224="",0,(ZScoring!AK224-$B$6)/$C$6)</f>
        <v/>
      </c>
      <c r="R483" s="5">
        <f>IF(ZScoring!AL224="",0,(ZScoring!AL224-$B$7)/$C$7)</f>
        <v/>
      </c>
      <c r="S483" s="5">
        <f>IF(ZScoring!AM224="",0,(ZScoring!AM224-$B$8)/$C$8)</f>
        <v/>
      </c>
      <c r="T483" s="5">
        <f>IF(ZScoring!AN224="",0,(ZScoring!AN224-$B$9)/$C$9)</f>
        <v/>
      </c>
      <c r="U483" s="5">
        <f>IF(ZScoring!AO224="",0,(ZScoring!AO224-$B$10)/$C$10)</f>
        <v/>
      </c>
      <c r="V483" s="5">
        <f>IF(ZScoring!AP224="",0,(ZScoring!AP224-$B$11)/$C$11)</f>
        <v/>
      </c>
      <c r="W483" s="5">
        <f>IF(ZScoring!AQ224="",0,(ZScoring!AQ224-$B$12)/$C$12)</f>
        <v/>
      </c>
      <c r="X483" s="5">
        <f>Universe!C224</f>
        <v/>
      </c>
    </row>
    <row r="484">
      <c r="A484" s="22">
        <f>Universe!G225</f>
        <v/>
      </c>
      <c r="B484" s="2" t="n">
        <v>1</v>
      </c>
      <c r="C484" s="23">
        <f>Universe!H225</f>
        <v/>
      </c>
      <c r="D484" s="23">
        <f>Universe!I225</f>
        <v/>
      </c>
      <c r="E484" s="23">
        <f>Universe!J225</f>
        <v/>
      </c>
      <c r="F484" s="23">
        <f>Universe!K225</f>
        <v/>
      </c>
      <c r="G484" s="23">
        <f>Universe!L225</f>
        <v/>
      </c>
      <c r="H484" s="23">
        <f>Universe!M225</f>
        <v/>
      </c>
      <c r="I484" s="23">
        <f>Universe!N225</f>
        <v/>
      </c>
      <c r="J484" s="23">
        <f>Universe!O225</f>
        <v/>
      </c>
      <c r="K484" s="23">
        <f>Universe!P225</f>
        <v/>
      </c>
      <c r="L484" s="23">
        <f>Universe!Q225</f>
        <v/>
      </c>
      <c r="M484" s="23">
        <f>Universe!R225</f>
        <v/>
      </c>
      <c r="N484" s="5">
        <f>IF(ZScoring!AH225="",0,(ZScoring!AH225-$B$3)/$C$3)</f>
        <v/>
      </c>
      <c r="O484" s="5">
        <f>IF(ZScoring!AI225="",0,(ZScoring!AI225-$B$4)/$C$4)</f>
        <v/>
      </c>
      <c r="P484" s="5">
        <f>IF(ZScoring!AJ225="",0,(ZScoring!AJ225-$B$5)/$C$5)</f>
        <v/>
      </c>
      <c r="Q484" s="5">
        <f>IF(ZScoring!AK225="",0,(ZScoring!AK225-$B$6)/$C$6)</f>
        <v/>
      </c>
      <c r="R484" s="5">
        <f>IF(ZScoring!AL225="",0,(ZScoring!AL225-$B$7)/$C$7)</f>
        <v/>
      </c>
      <c r="S484" s="5">
        <f>IF(ZScoring!AM225="",0,(ZScoring!AM225-$B$8)/$C$8)</f>
        <v/>
      </c>
      <c r="T484" s="5">
        <f>IF(ZScoring!AN225="",0,(ZScoring!AN225-$B$9)/$C$9)</f>
        <v/>
      </c>
      <c r="U484" s="5">
        <f>IF(ZScoring!AO225="",0,(ZScoring!AO225-$B$10)/$C$10)</f>
        <v/>
      </c>
      <c r="V484" s="5">
        <f>IF(ZScoring!AP225="",0,(ZScoring!AP225-$B$11)/$C$11)</f>
        <v/>
      </c>
      <c r="W484" s="5">
        <f>IF(ZScoring!AQ225="",0,(ZScoring!AQ225-$B$12)/$C$12)</f>
        <v/>
      </c>
      <c r="X484" s="5">
        <f>Universe!C225</f>
        <v/>
      </c>
    </row>
    <row r="485">
      <c r="A485" s="22">
        <f>Universe!G226</f>
        <v/>
      </c>
      <c r="B485" s="2" t="n">
        <v>1</v>
      </c>
      <c r="C485" s="23">
        <f>Universe!H226</f>
        <v/>
      </c>
      <c r="D485" s="23">
        <f>Universe!I226</f>
        <v/>
      </c>
      <c r="E485" s="23">
        <f>Universe!J226</f>
        <v/>
      </c>
      <c r="F485" s="23">
        <f>Universe!K226</f>
        <v/>
      </c>
      <c r="G485" s="23">
        <f>Universe!L226</f>
        <v/>
      </c>
      <c r="H485" s="23">
        <f>Universe!M226</f>
        <v/>
      </c>
      <c r="I485" s="23">
        <f>Universe!N226</f>
        <v/>
      </c>
      <c r="J485" s="23">
        <f>Universe!O226</f>
        <v/>
      </c>
      <c r="K485" s="23">
        <f>Universe!P226</f>
        <v/>
      </c>
      <c r="L485" s="23">
        <f>Universe!Q226</f>
        <v/>
      </c>
      <c r="M485" s="23">
        <f>Universe!R226</f>
        <v/>
      </c>
      <c r="N485" s="5">
        <f>IF(ZScoring!AH226="",0,(ZScoring!AH226-$B$3)/$C$3)</f>
        <v/>
      </c>
      <c r="O485" s="5">
        <f>IF(ZScoring!AI226="",0,(ZScoring!AI226-$B$4)/$C$4)</f>
        <v/>
      </c>
      <c r="P485" s="5">
        <f>IF(ZScoring!AJ226="",0,(ZScoring!AJ226-$B$5)/$C$5)</f>
        <v/>
      </c>
      <c r="Q485" s="5">
        <f>IF(ZScoring!AK226="",0,(ZScoring!AK226-$B$6)/$C$6)</f>
        <v/>
      </c>
      <c r="R485" s="5">
        <f>IF(ZScoring!AL226="",0,(ZScoring!AL226-$B$7)/$C$7)</f>
        <v/>
      </c>
      <c r="S485" s="5">
        <f>IF(ZScoring!AM226="",0,(ZScoring!AM226-$B$8)/$C$8)</f>
        <v/>
      </c>
      <c r="T485" s="5">
        <f>IF(ZScoring!AN226="",0,(ZScoring!AN226-$B$9)/$C$9)</f>
        <v/>
      </c>
      <c r="U485" s="5">
        <f>IF(ZScoring!AO226="",0,(ZScoring!AO226-$B$10)/$C$10)</f>
        <v/>
      </c>
      <c r="V485" s="5">
        <f>IF(ZScoring!AP226="",0,(ZScoring!AP226-$B$11)/$C$11)</f>
        <v/>
      </c>
      <c r="W485" s="5">
        <f>IF(ZScoring!AQ226="",0,(ZScoring!AQ226-$B$12)/$C$12)</f>
        <v/>
      </c>
      <c r="X485" s="5">
        <f>Universe!C226</f>
        <v/>
      </c>
    </row>
    <row r="486">
      <c r="A486" s="22">
        <f>Universe!G227</f>
        <v/>
      </c>
      <c r="B486" s="2" t="n">
        <v>1</v>
      </c>
      <c r="C486" s="23">
        <f>Universe!H227</f>
        <v/>
      </c>
      <c r="D486" s="23">
        <f>Universe!I227</f>
        <v/>
      </c>
      <c r="E486" s="23">
        <f>Universe!J227</f>
        <v/>
      </c>
      <c r="F486" s="23">
        <f>Universe!K227</f>
        <v/>
      </c>
      <c r="G486" s="23">
        <f>Universe!L227</f>
        <v/>
      </c>
      <c r="H486" s="23">
        <f>Universe!M227</f>
        <v/>
      </c>
      <c r="I486" s="23">
        <f>Universe!N227</f>
        <v/>
      </c>
      <c r="J486" s="23">
        <f>Universe!O227</f>
        <v/>
      </c>
      <c r="K486" s="23">
        <f>Universe!P227</f>
        <v/>
      </c>
      <c r="L486" s="23">
        <f>Universe!Q227</f>
        <v/>
      </c>
      <c r="M486" s="23">
        <f>Universe!R227</f>
        <v/>
      </c>
      <c r="N486" s="5">
        <f>IF(ZScoring!AH227="",0,(ZScoring!AH227-$B$3)/$C$3)</f>
        <v/>
      </c>
      <c r="O486" s="5">
        <f>IF(ZScoring!AI227="",0,(ZScoring!AI227-$B$4)/$C$4)</f>
        <v/>
      </c>
      <c r="P486" s="5">
        <f>IF(ZScoring!AJ227="",0,(ZScoring!AJ227-$B$5)/$C$5)</f>
        <v/>
      </c>
      <c r="Q486" s="5">
        <f>IF(ZScoring!AK227="",0,(ZScoring!AK227-$B$6)/$C$6)</f>
        <v/>
      </c>
      <c r="R486" s="5">
        <f>IF(ZScoring!AL227="",0,(ZScoring!AL227-$B$7)/$C$7)</f>
        <v/>
      </c>
      <c r="S486" s="5">
        <f>IF(ZScoring!AM227="",0,(ZScoring!AM227-$B$8)/$C$8)</f>
        <v/>
      </c>
      <c r="T486" s="5">
        <f>IF(ZScoring!AN227="",0,(ZScoring!AN227-$B$9)/$C$9)</f>
        <v/>
      </c>
      <c r="U486" s="5">
        <f>IF(ZScoring!AO227="",0,(ZScoring!AO227-$B$10)/$C$10)</f>
        <v/>
      </c>
      <c r="V486" s="5">
        <f>IF(ZScoring!AP227="",0,(ZScoring!AP227-$B$11)/$C$11)</f>
        <v/>
      </c>
      <c r="W486" s="5">
        <f>IF(ZScoring!AQ227="",0,(ZScoring!AQ227-$B$12)/$C$12)</f>
        <v/>
      </c>
      <c r="X486" s="5">
        <f>Universe!C227</f>
        <v/>
      </c>
    </row>
    <row r="487">
      <c r="A487" s="22">
        <f>Universe!G228</f>
        <v/>
      </c>
      <c r="B487" s="2" t="n">
        <v>1</v>
      </c>
      <c r="C487" s="23">
        <f>Universe!H228</f>
        <v/>
      </c>
      <c r="D487" s="23">
        <f>Universe!I228</f>
        <v/>
      </c>
      <c r="E487" s="23">
        <f>Universe!J228</f>
        <v/>
      </c>
      <c r="F487" s="23">
        <f>Universe!K228</f>
        <v/>
      </c>
      <c r="G487" s="23">
        <f>Universe!L228</f>
        <v/>
      </c>
      <c r="H487" s="23">
        <f>Universe!M228</f>
        <v/>
      </c>
      <c r="I487" s="23">
        <f>Universe!N228</f>
        <v/>
      </c>
      <c r="J487" s="23">
        <f>Universe!O228</f>
        <v/>
      </c>
      <c r="K487" s="23">
        <f>Universe!P228</f>
        <v/>
      </c>
      <c r="L487" s="23">
        <f>Universe!Q228</f>
        <v/>
      </c>
      <c r="M487" s="23">
        <f>Universe!R228</f>
        <v/>
      </c>
      <c r="N487" s="5">
        <f>IF(ZScoring!AH228="",0,(ZScoring!AH228-$B$3)/$C$3)</f>
        <v/>
      </c>
      <c r="O487" s="5">
        <f>IF(ZScoring!AI228="",0,(ZScoring!AI228-$B$4)/$C$4)</f>
        <v/>
      </c>
      <c r="P487" s="5">
        <f>IF(ZScoring!AJ228="",0,(ZScoring!AJ228-$B$5)/$C$5)</f>
        <v/>
      </c>
      <c r="Q487" s="5">
        <f>IF(ZScoring!AK228="",0,(ZScoring!AK228-$B$6)/$C$6)</f>
        <v/>
      </c>
      <c r="R487" s="5">
        <f>IF(ZScoring!AL228="",0,(ZScoring!AL228-$B$7)/$C$7)</f>
        <v/>
      </c>
      <c r="S487" s="5">
        <f>IF(ZScoring!AM228="",0,(ZScoring!AM228-$B$8)/$C$8)</f>
        <v/>
      </c>
      <c r="T487" s="5">
        <f>IF(ZScoring!AN228="",0,(ZScoring!AN228-$B$9)/$C$9)</f>
        <v/>
      </c>
      <c r="U487" s="5">
        <f>IF(ZScoring!AO228="",0,(ZScoring!AO228-$B$10)/$C$10)</f>
        <v/>
      </c>
      <c r="V487" s="5">
        <f>IF(ZScoring!AP228="",0,(ZScoring!AP228-$B$11)/$C$11)</f>
        <v/>
      </c>
      <c r="W487" s="5">
        <f>IF(ZScoring!AQ228="",0,(ZScoring!AQ228-$B$12)/$C$12)</f>
        <v/>
      </c>
      <c r="X487" s="5">
        <f>Universe!C228</f>
        <v/>
      </c>
    </row>
    <row r="488">
      <c r="A488" s="22">
        <f>Universe!G229</f>
        <v/>
      </c>
      <c r="B488" s="2" t="n">
        <v>1</v>
      </c>
      <c r="C488" s="23">
        <f>Universe!H229</f>
        <v/>
      </c>
      <c r="D488" s="23">
        <f>Universe!I229</f>
        <v/>
      </c>
      <c r="E488" s="23">
        <f>Universe!J229</f>
        <v/>
      </c>
      <c r="F488" s="23">
        <f>Universe!K229</f>
        <v/>
      </c>
      <c r="G488" s="23">
        <f>Universe!L229</f>
        <v/>
      </c>
      <c r="H488" s="23">
        <f>Universe!M229</f>
        <v/>
      </c>
      <c r="I488" s="23">
        <f>Universe!N229</f>
        <v/>
      </c>
      <c r="J488" s="23">
        <f>Universe!O229</f>
        <v/>
      </c>
      <c r="K488" s="23">
        <f>Universe!P229</f>
        <v/>
      </c>
      <c r="L488" s="23">
        <f>Universe!Q229</f>
        <v/>
      </c>
      <c r="M488" s="23">
        <f>Universe!R229</f>
        <v/>
      </c>
      <c r="N488" s="5">
        <f>IF(ZScoring!AH229="",0,(ZScoring!AH229-$B$3)/$C$3)</f>
        <v/>
      </c>
      <c r="O488" s="5">
        <f>IF(ZScoring!AI229="",0,(ZScoring!AI229-$B$4)/$C$4)</f>
        <v/>
      </c>
      <c r="P488" s="5">
        <f>IF(ZScoring!AJ229="",0,(ZScoring!AJ229-$B$5)/$C$5)</f>
        <v/>
      </c>
      <c r="Q488" s="5">
        <f>IF(ZScoring!AK229="",0,(ZScoring!AK229-$B$6)/$C$6)</f>
        <v/>
      </c>
      <c r="R488" s="5">
        <f>IF(ZScoring!AL229="",0,(ZScoring!AL229-$B$7)/$C$7)</f>
        <v/>
      </c>
      <c r="S488" s="5">
        <f>IF(ZScoring!AM229="",0,(ZScoring!AM229-$B$8)/$C$8)</f>
        <v/>
      </c>
      <c r="T488" s="5">
        <f>IF(ZScoring!AN229="",0,(ZScoring!AN229-$B$9)/$C$9)</f>
        <v/>
      </c>
      <c r="U488" s="5">
        <f>IF(ZScoring!AO229="",0,(ZScoring!AO229-$B$10)/$C$10)</f>
        <v/>
      </c>
      <c r="V488" s="5">
        <f>IF(ZScoring!AP229="",0,(ZScoring!AP229-$B$11)/$C$11)</f>
        <v/>
      </c>
      <c r="W488" s="5">
        <f>IF(ZScoring!AQ229="",0,(ZScoring!AQ229-$B$12)/$C$12)</f>
        <v/>
      </c>
      <c r="X488" s="5">
        <f>Universe!C229</f>
        <v/>
      </c>
    </row>
    <row r="489">
      <c r="A489" s="22">
        <f>Universe!G230</f>
        <v/>
      </c>
      <c r="B489" s="2" t="n">
        <v>1</v>
      </c>
      <c r="C489" s="23">
        <f>Universe!H230</f>
        <v/>
      </c>
      <c r="D489" s="23">
        <f>Universe!I230</f>
        <v/>
      </c>
      <c r="E489" s="23">
        <f>Universe!J230</f>
        <v/>
      </c>
      <c r="F489" s="23">
        <f>Universe!K230</f>
        <v/>
      </c>
      <c r="G489" s="23">
        <f>Universe!L230</f>
        <v/>
      </c>
      <c r="H489" s="23">
        <f>Universe!M230</f>
        <v/>
      </c>
      <c r="I489" s="23">
        <f>Universe!N230</f>
        <v/>
      </c>
      <c r="J489" s="23">
        <f>Universe!O230</f>
        <v/>
      </c>
      <c r="K489" s="23">
        <f>Universe!P230</f>
        <v/>
      </c>
      <c r="L489" s="23">
        <f>Universe!Q230</f>
        <v/>
      </c>
      <c r="M489" s="23">
        <f>Universe!R230</f>
        <v/>
      </c>
      <c r="N489" s="5">
        <f>IF(ZScoring!AH230="",0,(ZScoring!AH230-$B$3)/$C$3)</f>
        <v/>
      </c>
      <c r="O489" s="5">
        <f>IF(ZScoring!AI230="",0,(ZScoring!AI230-$B$4)/$C$4)</f>
        <v/>
      </c>
      <c r="P489" s="5">
        <f>IF(ZScoring!AJ230="",0,(ZScoring!AJ230-$B$5)/$C$5)</f>
        <v/>
      </c>
      <c r="Q489" s="5">
        <f>IF(ZScoring!AK230="",0,(ZScoring!AK230-$B$6)/$C$6)</f>
        <v/>
      </c>
      <c r="R489" s="5">
        <f>IF(ZScoring!AL230="",0,(ZScoring!AL230-$B$7)/$C$7)</f>
        <v/>
      </c>
      <c r="S489" s="5">
        <f>IF(ZScoring!AM230="",0,(ZScoring!AM230-$B$8)/$C$8)</f>
        <v/>
      </c>
      <c r="T489" s="5">
        <f>IF(ZScoring!AN230="",0,(ZScoring!AN230-$B$9)/$C$9)</f>
        <v/>
      </c>
      <c r="U489" s="5">
        <f>IF(ZScoring!AO230="",0,(ZScoring!AO230-$B$10)/$C$10)</f>
        <v/>
      </c>
      <c r="V489" s="5">
        <f>IF(ZScoring!AP230="",0,(ZScoring!AP230-$B$11)/$C$11)</f>
        <v/>
      </c>
      <c r="W489" s="5">
        <f>IF(ZScoring!AQ230="",0,(ZScoring!AQ230-$B$12)/$C$12)</f>
        <v/>
      </c>
      <c r="X489" s="5">
        <f>Universe!C230</f>
        <v/>
      </c>
    </row>
    <row r="490">
      <c r="A490" s="22">
        <f>Universe!G231</f>
        <v/>
      </c>
      <c r="B490" s="2" t="n">
        <v>1</v>
      </c>
      <c r="C490" s="23">
        <f>Universe!H231</f>
        <v/>
      </c>
      <c r="D490" s="23">
        <f>Universe!I231</f>
        <v/>
      </c>
      <c r="E490" s="23">
        <f>Universe!J231</f>
        <v/>
      </c>
      <c r="F490" s="23">
        <f>Universe!K231</f>
        <v/>
      </c>
      <c r="G490" s="23">
        <f>Universe!L231</f>
        <v/>
      </c>
      <c r="H490" s="23">
        <f>Universe!M231</f>
        <v/>
      </c>
      <c r="I490" s="23">
        <f>Universe!N231</f>
        <v/>
      </c>
      <c r="J490" s="23">
        <f>Universe!O231</f>
        <v/>
      </c>
      <c r="K490" s="23">
        <f>Universe!P231</f>
        <v/>
      </c>
      <c r="L490" s="23">
        <f>Universe!Q231</f>
        <v/>
      </c>
      <c r="M490" s="23">
        <f>Universe!R231</f>
        <v/>
      </c>
      <c r="N490" s="5">
        <f>IF(ZScoring!AH231="",0,(ZScoring!AH231-$B$3)/$C$3)</f>
        <v/>
      </c>
      <c r="O490" s="5">
        <f>IF(ZScoring!AI231="",0,(ZScoring!AI231-$B$4)/$C$4)</f>
        <v/>
      </c>
      <c r="P490" s="5">
        <f>IF(ZScoring!AJ231="",0,(ZScoring!AJ231-$B$5)/$C$5)</f>
        <v/>
      </c>
      <c r="Q490" s="5">
        <f>IF(ZScoring!AK231="",0,(ZScoring!AK231-$B$6)/$C$6)</f>
        <v/>
      </c>
      <c r="R490" s="5">
        <f>IF(ZScoring!AL231="",0,(ZScoring!AL231-$B$7)/$C$7)</f>
        <v/>
      </c>
      <c r="S490" s="5">
        <f>IF(ZScoring!AM231="",0,(ZScoring!AM231-$B$8)/$C$8)</f>
        <v/>
      </c>
      <c r="T490" s="5">
        <f>IF(ZScoring!AN231="",0,(ZScoring!AN231-$B$9)/$C$9)</f>
        <v/>
      </c>
      <c r="U490" s="5">
        <f>IF(ZScoring!AO231="",0,(ZScoring!AO231-$B$10)/$C$10)</f>
        <v/>
      </c>
      <c r="V490" s="5">
        <f>IF(ZScoring!AP231="",0,(ZScoring!AP231-$B$11)/$C$11)</f>
        <v/>
      </c>
      <c r="W490" s="5">
        <f>IF(ZScoring!AQ231="",0,(ZScoring!AQ231-$B$12)/$C$12)</f>
        <v/>
      </c>
      <c r="X490" s="5">
        <f>Universe!C231</f>
        <v/>
      </c>
    </row>
    <row r="491">
      <c r="A491" s="22">
        <f>Universe!G232</f>
        <v/>
      </c>
      <c r="B491" s="2" t="n">
        <v>1</v>
      </c>
      <c r="C491" s="23">
        <f>Universe!H232</f>
        <v/>
      </c>
      <c r="D491" s="23">
        <f>Universe!I232</f>
        <v/>
      </c>
      <c r="E491" s="23">
        <f>Universe!J232</f>
        <v/>
      </c>
      <c r="F491" s="23">
        <f>Universe!K232</f>
        <v/>
      </c>
      <c r="G491" s="23">
        <f>Universe!L232</f>
        <v/>
      </c>
      <c r="H491" s="23">
        <f>Universe!M232</f>
        <v/>
      </c>
      <c r="I491" s="23">
        <f>Universe!N232</f>
        <v/>
      </c>
      <c r="J491" s="23">
        <f>Universe!O232</f>
        <v/>
      </c>
      <c r="K491" s="23">
        <f>Universe!P232</f>
        <v/>
      </c>
      <c r="L491" s="23">
        <f>Universe!Q232</f>
        <v/>
      </c>
      <c r="M491" s="23">
        <f>Universe!R232</f>
        <v/>
      </c>
      <c r="N491" s="5">
        <f>IF(ZScoring!AH232="",0,(ZScoring!AH232-$B$3)/$C$3)</f>
        <v/>
      </c>
      <c r="O491" s="5">
        <f>IF(ZScoring!AI232="",0,(ZScoring!AI232-$B$4)/$C$4)</f>
        <v/>
      </c>
      <c r="P491" s="5">
        <f>IF(ZScoring!AJ232="",0,(ZScoring!AJ232-$B$5)/$C$5)</f>
        <v/>
      </c>
      <c r="Q491" s="5">
        <f>IF(ZScoring!AK232="",0,(ZScoring!AK232-$B$6)/$C$6)</f>
        <v/>
      </c>
      <c r="R491" s="5">
        <f>IF(ZScoring!AL232="",0,(ZScoring!AL232-$B$7)/$C$7)</f>
        <v/>
      </c>
      <c r="S491" s="5">
        <f>IF(ZScoring!AM232="",0,(ZScoring!AM232-$B$8)/$C$8)</f>
        <v/>
      </c>
      <c r="T491" s="5">
        <f>IF(ZScoring!AN232="",0,(ZScoring!AN232-$B$9)/$C$9)</f>
        <v/>
      </c>
      <c r="U491" s="5">
        <f>IF(ZScoring!AO232="",0,(ZScoring!AO232-$B$10)/$C$10)</f>
        <v/>
      </c>
      <c r="V491" s="5">
        <f>IF(ZScoring!AP232="",0,(ZScoring!AP232-$B$11)/$C$11)</f>
        <v/>
      </c>
      <c r="W491" s="5">
        <f>IF(ZScoring!AQ232="",0,(ZScoring!AQ232-$B$12)/$C$12)</f>
        <v/>
      </c>
      <c r="X491" s="5">
        <f>Universe!C232</f>
        <v/>
      </c>
    </row>
    <row r="492">
      <c r="A492" s="22">
        <f>Universe!G233</f>
        <v/>
      </c>
      <c r="B492" s="2" t="n">
        <v>1</v>
      </c>
      <c r="C492" s="23">
        <f>Universe!H233</f>
        <v/>
      </c>
      <c r="D492" s="23">
        <f>Universe!I233</f>
        <v/>
      </c>
      <c r="E492" s="23">
        <f>Universe!J233</f>
        <v/>
      </c>
      <c r="F492" s="23">
        <f>Universe!K233</f>
        <v/>
      </c>
      <c r="G492" s="23">
        <f>Universe!L233</f>
        <v/>
      </c>
      <c r="H492" s="23">
        <f>Universe!M233</f>
        <v/>
      </c>
      <c r="I492" s="23">
        <f>Universe!N233</f>
        <v/>
      </c>
      <c r="J492" s="23">
        <f>Universe!O233</f>
        <v/>
      </c>
      <c r="K492" s="23">
        <f>Universe!P233</f>
        <v/>
      </c>
      <c r="L492" s="23">
        <f>Universe!Q233</f>
        <v/>
      </c>
      <c r="M492" s="23">
        <f>Universe!R233</f>
        <v/>
      </c>
      <c r="N492" s="5">
        <f>IF(ZScoring!AH233="",0,(ZScoring!AH233-$B$3)/$C$3)</f>
        <v/>
      </c>
      <c r="O492" s="5">
        <f>IF(ZScoring!AI233="",0,(ZScoring!AI233-$B$4)/$C$4)</f>
        <v/>
      </c>
      <c r="P492" s="5">
        <f>IF(ZScoring!AJ233="",0,(ZScoring!AJ233-$B$5)/$C$5)</f>
        <v/>
      </c>
      <c r="Q492" s="5">
        <f>IF(ZScoring!AK233="",0,(ZScoring!AK233-$B$6)/$C$6)</f>
        <v/>
      </c>
      <c r="R492" s="5">
        <f>IF(ZScoring!AL233="",0,(ZScoring!AL233-$B$7)/$C$7)</f>
        <v/>
      </c>
      <c r="S492" s="5">
        <f>IF(ZScoring!AM233="",0,(ZScoring!AM233-$B$8)/$C$8)</f>
        <v/>
      </c>
      <c r="T492" s="5">
        <f>IF(ZScoring!AN233="",0,(ZScoring!AN233-$B$9)/$C$9)</f>
        <v/>
      </c>
      <c r="U492" s="5">
        <f>IF(ZScoring!AO233="",0,(ZScoring!AO233-$B$10)/$C$10)</f>
        <v/>
      </c>
      <c r="V492" s="5">
        <f>IF(ZScoring!AP233="",0,(ZScoring!AP233-$B$11)/$C$11)</f>
        <v/>
      </c>
      <c r="W492" s="5">
        <f>IF(ZScoring!AQ233="",0,(ZScoring!AQ233-$B$12)/$C$12)</f>
        <v/>
      </c>
      <c r="X492" s="5">
        <f>Universe!C233</f>
        <v/>
      </c>
    </row>
    <row r="493">
      <c r="A493" s="22">
        <f>Universe!G234</f>
        <v/>
      </c>
      <c r="B493" s="2" t="n">
        <v>1</v>
      </c>
      <c r="C493" s="23">
        <f>Universe!H234</f>
        <v/>
      </c>
      <c r="D493" s="23">
        <f>Universe!I234</f>
        <v/>
      </c>
      <c r="E493" s="23">
        <f>Universe!J234</f>
        <v/>
      </c>
      <c r="F493" s="23">
        <f>Universe!K234</f>
        <v/>
      </c>
      <c r="G493" s="23">
        <f>Universe!L234</f>
        <v/>
      </c>
      <c r="H493" s="23">
        <f>Universe!M234</f>
        <v/>
      </c>
      <c r="I493" s="23">
        <f>Universe!N234</f>
        <v/>
      </c>
      <c r="J493" s="23">
        <f>Universe!O234</f>
        <v/>
      </c>
      <c r="K493" s="23">
        <f>Universe!P234</f>
        <v/>
      </c>
      <c r="L493" s="23">
        <f>Universe!Q234</f>
        <v/>
      </c>
      <c r="M493" s="23">
        <f>Universe!R234</f>
        <v/>
      </c>
      <c r="N493" s="5">
        <f>IF(ZScoring!AH234="",0,(ZScoring!AH234-$B$3)/$C$3)</f>
        <v/>
      </c>
      <c r="O493" s="5">
        <f>IF(ZScoring!AI234="",0,(ZScoring!AI234-$B$4)/$C$4)</f>
        <v/>
      </c>
      <c r="P493" s="5">
        <f>IF(ZScoring!AJ234="",0,(ZScoring!AJ234-$B$5)/$C$5)</f>
        <v/>
      </c>
      <c r="Q493" s="5">
        <f>IF(ZScoring!AK234="",0,(ZScoring!AK234-$B$6)/$C$6)</f>
        <v/>
      </c>
      <c r="R493" s="5">
        <f>IF(ZScoring!AL234="",0,(ZScoring!AL234-$B$7)/$C$7)</f>
        <v/>
      </c>
      <c r="S493" s="5">
        <f>IF(ZScoring!AM234="",0,(ZScoring!AM234-$B$8)/$C$8)</f>
        <v/>
      </c>
      <c r="T493" s="5">
        <f>IF(ZScoring!AN234="",0,(ZScoring!AN234-$B$9)/$C$9)</f>
        <v/>
      </c>
      <c r="U493" s="5">
        <f>IF(ZScoring!AO234="",0,(ZScoring!AO234-$B$10)/$C$10)</f>
        <v/>
      </c>
      <c r="V493" s="5">
        <f>IF(ZScoring!AP234="",0,(ZScoring!AP234-$B$11)/$C$11)</f>
        <v/>
      </c>
      <c r="W493" s="5">
        <f>IF(ZScoring!AQ234="",0,(ZScoring!AQ234-$B$12)/$C$12)</f>
        <v/>
      </c>
      <c r="X493" s="5">
        <f>Universe!C234</f>
        <v/>
      </c>
    </row>
    <row r="494">
      <c r="A494" s="22">
        <f>Universe!G235</f>
        <v/>
      </c>
      <c r="B494" s="2" t="n">
        <v>1</v>
      </c>
      <c r="C494" s="23">
        <f>Universe!H235</f>
        <v/>
      </c>
      <c r="D494" s="23">
        <f>Universe!I235</f>
        <v/>
      </c>
      <c r="E494" s="23">
        <f>Universe!J235</f>
        <v/>
      </c>
      <c r="F494" s="23">
        <f>Universe!K235</f>
        <v/>
      </c>
      <c r="G494" s="23">
        <f>Universe!L235</f>
        <v/>
      </c>
      <c r="H494" s="23">
        <f>Universe!M235</f>
        <v/>
      </c>
      <c r="I494" s="23">
        <f>Universe!N235</f>
        <v/>
      </c>
      <c r="J494" s="23">
        <f>Universe!O235</f>
        <v/>
      </c>
      <c r="K494" s="23">
        <f>Universe!P235</f>
        <v/>
      </c>
      <c r="L494" s="23">
        <f>Universe!Q235</f>
        <v/>
      </c>
      <c r="M494" s="23">
        <f>Universe!R235</f>
        <v/>
      </c>
      <c r="N494" s="5">
        <f>IF(ZScoring!AH235="",0,(ZScoring!AH235-$B$3)/$C$3)</f>
        <v/>
      </c>
      <c r="O494" s="5">
        <f>IF(ZScoring!AI235="",0,(ZScoring!AI235-$B$4)/$C$4)</f>
        <v/>
      </c>
      <c r="P494" s="5">
        <f>IF(ZScoring!AJ235="",0,(ZScoring!AJ235-$B$5)/$C$5)</f>
        <v/>
      </c>
      <c r="Q494" s="5">
        <f>IF(ZScoring!AK235="",0,(ZScoring!AK235-$B$6)/$C$6)</f>
        <v/>
      </c>
      <c r="R494" s="5">
        <f>IF(ZScoring!AL235="",0,(ZScoring!AL235-$B$7)/$C$7)</f>
        <v/>
      </c>
      <c r="S494" s="5">
        <f>IF(ZScoring!AM235="",0,(ZScoring!AM235-$B$8)/$C$8)</f>
        <v/>
      </c>
      <c r="T494" s="5">
        <f>IF(ZScoring!AN235="",0,(ZScoring!AN235-$B$9)/$C$9)</f>
        <v/>
      </c>
      <c r="U494" s="5">
        <f>IF(ZScoring!AO235="",0,(ZScoring!AO235-$B$10)/$C$10)</f>
        <v/>
      </c>
      <c r="V494" s="5">
        <f>IF(ZScoring!AP235="",0,(ZScoring!AP235-$B$11)/$C$11)</f>
        <v/>
      </c>
      <c r="W494" s="5">
        <f>IF(ZScoring!AQ235="",0,(ZScoring!AQ235-$B$12)/$C$12)</f>
        <v/>
      </c>
      <c r="X494" s="5">
        <f>Universe!C235</f>
        <v/>
      </c>
    </row>
    <row r="495">
      <c r="A495" s="22">
        <f>Universe!G236</f>
        <v/>
      </c>
      <c r="B495" s="2" t="n">
        <v>1</v>
      </c>
      <c r="C495" s="23">
        <f>Universe!H236</f>
        <v/>
      </c>
      <c r="D495" s="23">
        <f>Universe!I236</f>
        <v/>
      </c>
      <c r="E495" s="23">
        <f>Universe!J236</f>
        <v/>
      </c>
      <c r="F495" s="23">
        <f>Universe!K236</f>
        <v/>
      </c>
      <c r="G495" s="23">
        <f>Universe!L236</f>
        <v/>
      </c>
      <c r="H495" s="23">
        <f>Universe!M236</f>
        <v/>
      </c>
      <c r="I495" s="23">
        <f>Universe!N236</f>
        <v/>
      </c>
      <c r="J495" s="23">
        <f>Universe!O236</f>
        <v/>
      </c>
      <c r="K495" s="23">
        <f>Universe!P236</f>
        <v/>
      </c>
      <c r="L495" s="23">
        <f>Universe!Q236</f>
        <v/>
      </c>
      <c r="M495" s="23">
        <f>Universe!R236</f>
        <v/>
      </c>
      <c r="N495" s="5">
        <f>IF(ZScoring!AH236="",0,(ZScoring!AH236-$B$3)/$C$3)</f>
        <v/>
      </c>
      <c r="O495" s="5">
        <f>IF(ZScoring!AI236="",0,(ZScoring!AI236-$B$4)/$C$4)</f>
        <v/>
      </c>
      <c r="P495" s="5">
        <f>IF(ZScoring!AJ236="",0,(ZScoring!AJ236-$B$5)/$C$5)</f>
        <v/>
      </c>
      <c r="Q495" s="5">
        <f>IF(ZScoring!AK236="",0,(ZScoring!AK236-$B$6)/$C$6)</f>
        <v/>
      </c>
      <c r="R495" s="5">
        <f>IF(ZScoring!AL236="",0,(ZScoring!AL236-$B$7)/$C$7)</f>
        <v/>
      </c>
      <c r="S495" s="5">
        <f>IF(ZScoring!AM236="",0,(ZScoring!AM236-$B$8)/$C$8)</f>
        <v/>
      </c>
      <c r="T495" s="5">
        <f>IF(ZScoring!AN236="",0,(ZScoring!AN236-$B$9)/$C$9)</f>
        <v/>
      </c>
      <c r="U495" s="5">
        <f>IF(ZScoring!AO236="",0,(ZScoring!AO236-$B$10)/$C$10)</f>
        <v/>
      </c>
      <c r="V495" s="5">
        <f>IF(ZScoring!AP236="",0,(ZScoring!AP236-$B$11)/$C$11)</f>
        <v/>
      </c>
      <c r="W495" s="5">
        <f>IF(ZScoring!AQ236="",0,(ZScoring!AQ236-$B$12)/$C$12)</f>
        <v/>
      </c>
      <c r="X495" s="5">
        <f>Universe!C236</f>
        <v/>
      </c>
    </row>
    <row r="496">
      <c r="A496" s="22">
        <f>Universe!G237</f>
        <v/>
      </c>
      <c r="B496" s="2" t="n">
        <v>1</v>
      </c>
      <c r="C496" s="23">
        <f>Universe!H237</f>
        <v/>
      </c>
      <c r="D496" s="23">
        <f>Universe!I237</f>
        <v/>
      </c>
      <c r="E496" s="23">
        <f>Universe!J237</f>
        <v/>
      </c>
      <c r="F496" s="23">
        <f>Universe!K237</f>
        <v/>
      </c>
      <c r="G496" s="23">
        <f>Universe!L237</f>
        <v/>
      </c>
      <c r="H496" s="23">
        <f>Universe!M237</f>
        <v/>
      </c>
      <c r="I496" s="23">
        <f>Universe!N237</f>
        <v/>
      </c>
      <c r="J496" s="23">
        <f>Universe!O237</f>
        <v/>
      </c>
      <c r="K496" s="23">
        <f>Universe!P237</f>
        <v/>
      </c>
      <c r="L496" s="23">
        <f>Universe!Q237</f>
        <v/>
      </c>
      <c r="M496" s="23">
        <f>Universe!R237</f>
        <v/>
      </c>
      <c r="N496" s="5">
        <f>IF(ZScoring!AH237="",0,(ZScoring!AH237-$B$3)/$C$3)</f>
        <v/>
      </c>
      <c r="O496" s="5">
        <f>IF(ZScoring!AI237="",0,(ZScoring!AI237-$B$4)/$C$4)</f>
        <v/>
      </c>
      <c r="P496" s="5">
        <f>IF(ZScoring!AJ237="",0,(ZScoring!AJ237-$B$5)/$C$5)</f>
        <v/>
      </c>
      <c r="Q496" s="5">
        <f>IF(ZScoring!AK237="",0,(ZScoring!AK237-$B$6)/$C$6)</f>
        <v/>
      </c>
      <c r="R496" s="5">
        <f>IF(ZScoring!AL237="",0,(ZScoring!AL237-$B$7)/$C$7)</f>
        <v/>
      </c>
      <c r="S496" s="5">
        <f>IF(ZScoring!AM237="",0,(ZScoring!AM237-$B$8)/$C$8)</f>
        <v/>
      </c>
      <c r="T496" s="5">
        <f>IF(ZScoring!AN237="",0,(ZScoring!AN237-$B$9)/$C$9)</f>
        <v/>
      </c>
      <c r="U496" s="5">
        <f>IF(ZScoring!AO237="",0,(ZScoring!AO237-$B$10)/$C$10)</f>
        <v/>
      </c>
      <c r="V496" s="5">
        <f>IF(ZScoring!AP237="",0,(ZScoring!AP237-$B$11)/$C$11)</f>
        <v/>
      </c>
      <c r="W496" s="5">
        <f>IF(ZScoring!AQ237="",0,(ZScoring!AQ237-$B$12)/$C$12)</f>
        <v/>
      </c>
      <c r="X496" s="5">
        <f>Universe!C237</f>
        <v/>
      </c>
    </row>
    <row r="497">
      <c r="A497" s="22">
        <f>Universe!G238</f>
        <v/>
      </c>
      <c r="B497" s="2" t="n">
        <v>1</v>
      </c>
      <c r="C497" s="23">
        <f>Universe!H238</f>
        <v/>
      </c>
      <c r="D497" s="23">
        <f>Universe!I238</f>
        <v/>
      </c>
      <c r="E497" s="23">
        <f>Universe!J238</f>
        <v/>
      </c>
      <c r="F497" s="23">
        <f>Universe!K238</f>
        <v/>
      </c>
      <c r="G497" s="23">
        <f>Universe!L238</f>
        <v/>
      </c>
      <c r="H497" s="23">
        <f>Universe!M238</f>
        <v/>
      </c>
      <c r="I497" s="23">
        <f>Universe!N238</f>
        <v/>
      </c>
      <c r="J497" s="23">
        <f>Universe!O238</f>
        <v/>
      </c>
      <c r="K497" s="23">
        <f>Universe!P238</f>
        <v/>
      </c>
      <c r="L497" s="23">
        <f>Universe!Q238</f>
        <v/>
      </c>
      <c r="M497" s="23">
        <f>Universe!R238</f>
        <v/>
      </c>
      <c r="N497" s="5">
        <f>IF(ZScoring!AH238="",0,(ZScoring!AH238-$B$3)/$C$3)</f>
        <v/>
      </c>
      <c r="O497" s="5">
        <f>IF(ZScoring!AI238="",0,(ZScoring!AI238-$B$4)/$C$4)</f>
        <v/>
      </c>
      <c r="P497" s="5">
        <f>IF(ZScoring!AJ238="",0,(ZScoring!AJ238-$B$5)/$C$5)</f>
        <v/>
      </c>
      <c r="Q497" s="5">
        <f>IF(ZScoring!AK238="",0,(ZScoring!AK238-$B$6)/$C$6)</f>
        <v/>
      </c>
      <c r="R497" s="5">
        <f>IF(ZScoring!AL238="",0,(ZScoring!AL238-$B$7)/$C$7)</f>
        <v/>
      </c>
      <c r="S497" s="5">
        <f>IF(ZScoring!AM238="",0,(ZScoring!AM238-$B$8)/$C$8)</f>
        <v/>
      </c>
      <c r="T497" s="5">
        <f>IF(ZScoring!AN238="",0,(ZScoring!AN238-$B$9)/$C$9)</f>
        <v/>
      </c>
      <c r="U497" s="5">
        <f>IF(ZScoring!AO238="",0,(ZScoring!AO238-$B$10)/$C$10)</f>
        <v/>
      </c>
      <c r="V497" s="5">
        <f>IF(ZScoring!AP238="",0,(ZScoring!AP238-$B$11)/$C$11)</f>
        <v/>
      </c>
      <c r="W497" s="5">
        <f>IF(ZScoring!AQ238="",0,(ZScoring!AQ238-$B$12)/$C$12)</f>
        <v/>
      </c>
      <c r="X497" s="5">
        <f>Universe!C238</f>
        <v/>
      </c>
    </row>
    <row r="498">
      <c r="A498" s="22">
        <f>Universe!G239</f>
        <v/>
      </c>
      <c r="B498" s="2" t="n">
        <v>1</v>
      </c>
      <c r="C498" s="23">
        <f>Universe!H239</f>
        <v/>
      </c>
      <c r="D498" s="23">
        <f>Universe!I239</f>
        <v/>
      </c>
      <c r="E498" s="23">
        <f>Universe!J239</f>
        <v/>
      </c>
      <c r="F498" s="23">
        <f>Universe!K239</f>
        <v/>
      </c>
      <c r="G498" s="23">
        <f>Universe!L239</f>
        <v/>
      </c>
      <c r="H498" s="23">
        <f>Universe!M239</f>
        <v/>
      </c>
      <c r="I498" s="23">
        <f>Universe!N239</f>
        <v/>
      </c>
      <c r="J498" s="23">
        <f>Universe!O239</f>
        <v/>
      </c>
      <c r="K498" s="23">
        <f>Universe!P239</f>
        <v/>
      </c>
      <c r="L498" s="23">
        <f>Universe!Q239</f>
        <v/>
      </c>
      <c r="M498" s="23">
        <f>Universe!R239</f>
        <v/>
      </c>
      <c r="N498" s="5">
        <f>IF(ZScoring!AH239="",0,(ZScoring!AH239-$B$3)/$C$3)</f>
        <v/>
      </c>
      <c r="O498" s="5">
        <f>IF(ZScoring!AI239="",0,(ZScoring!AI239-$B$4)/$C$4)</f>
        <v/>
      </c>
      <c r="P498" s="5">
        <f>IF(ZScoring!AJ239="",0,(ZScoring!AJ239-$B$5)/$C$5)</f>
        <v/>
      </c>
      <c r="Q498" s="5">
        <f>IF(ZScoring!AK239="",0,(ZScoring!AK239-$B$6)/$C$6)</f>
        <v/>
      </c>
      <c r="R498" s="5">
        <f>IF(ZScoring!AL239="",0,(ZScoring!AL239-$B$7)/$C$7)</f>
        <v/>
      </c>
      <c r="S498" s="5">
        <f>IF(ZScoring!AM239="",0,(ZScoring!AM239-$B$8)/$C$8)</f>
        <v/>
      </c>
      <c r="T498" s="5">
        <f>IF(ZScoring!AN239="",0,(ZScoring!AN239-$B$9)/$C$9)</f>
        <v/>
      </c>
      <c r="U498" s="5">
        <f>IF(ZScoring!AO239="",0,(ZScoring!AO239-$B$10)/$C$10)</f>
        <v/>
      </c>
      <c r="V498" s="5">
        <f>IF(ZScoring!AP239="",0,(ZScoring!AP239-$B$11)/$C$11)</f>
        <v/>
      </c>
      <c r="W498" s="5">
        <f>IF(ZScoring!AQ239="",0,(ZScoring!AQ239-$B$12)/$C$12)</f>
        <v/>
      </c>
      <c r="X498" s="5">
        <f>Universe!C239</f>
        <v/>
      </c>
    </row>
    <row r="499">
      <c r="A499" s="22">
        <f>Universe!G240</f>
        <v/>
      </c>
      <c r="B499" s="2" t="n">
        <v>1</v>
      </c>
      <c r="C499" s="23">
        <f>Universe!H240</f>
        <v/>
      </c>
      <c r="D499" s="23">
        <f>Universe!I240</f>
        <v/>
      </c>
      <c r="E499" s="23">
        <f>Universe!J240</f>
        <v/>
      </c>
      <c r="F499" s="23">
        <f>Universe!K240</f>
        <v/>
      </c>
      <c r="G499" s="23">
        <f>Universe!L240</f>
        <v/>
      </c>
      <c r="H499" s="23">
        <f>Universe!M240</f>
        <v/>
      </c>
      <c r="I499" s="23">
        <f>Universe!N240</f>
        <v/>
      </c>
      <c r="J499" s="23">
        <f>Universe!O240</f>
        <v/>
      </c>
      <c r="K499" s="23">
        <f>Universe!P240</f>
        <v/>
      </c>
      <c r="L499" s="23">
        <f>Universe!Q240</f>
        <v/>
      </c>
      <c r="M499" s="23">
        <f>Universe!R240</f>
        <v/>
      </c>
      <c r="N499" s="5">
        <f>IF(ZScoring!AH240="",0,(ZScoring!AH240-$B$3)/$C$3)</f>
        <v/>
      </c>
      <c r="O499" s="5">
        <f>IF(ZScoring!AI240="",0,(ZScoring!AI240-$B$4)/$C$4)</f>
        <v/>
      </c>
      <c r="P499" s="5">
        <f>IF(ZScoring!AJ240="",0,(ZScoring!AJ240-$B$5)/$C$5)</f>
        <v/>
      </c>
      <c r="Q499" s="5">
        <f>IF(ZScoring!AK240="",0,(ZScoring!AK240-$B$6)/$C$6)</f>
        <v/>
      </c>
      <c r="R499" s="5">
        <f>IF(ZScoring!AL240="",0,(ZScoring!AL240-$B$7)/$C$7)</f>
        <v/>
      </c>
      <c r="S499" s="5">
        <f>IF(ZScoring!AM240="",0,(ZScoring!AM240-$B$8)/$C$8)</f>
        <v/>
      </c>
      <c r="T499" s="5">
        <f>IF(ZScoring!AN240="",0,(ZScoring!AN240-$B$9)/$C$9)</f>
        <v/>
      </c>
      <c r="U499" s="5">
        <f>IF(ZScoring!AO240="",0,(ZScoring!AO240-$B$10)/$C$10)</f>
        <v/>
      </c>
      <c r="V499" s="5">
        <f>IF(ZScoring!AP240="",0,(ZScoring!AP240-$B$11)/$C$11)</f>
        <v/>
      </c>
      <c r="W499" s="5">
        <f>IF(ZScoring!AQ240="",0,(ZScoring!AQ240-$B$12)/$C$12)</f>
        <v/>
      </c>
      <c r="X499" s="5">
        <f>Universe!C240</f>
        <v/>
      </c>
    </row>
    <row r="500">
      <c r="A500" s="22">
        <f>Universe!G241</f>
        <v/>
      </c>
      <c r="B500" s="2" t="n">
        <v>1</v>
      </c>
      <c r="C500" s="23">
        <f>Universe!H241</f>
        <v/>
      </c>
      <c r="D500" s="23">
        <f>Universe!I241</f>
        <v/>
      </c>
      <c r="E500" s="23">
        <f>Universe!J241</f>
        <v/>
      </c>
      <c r="F500" s="23">
        <f>Universe!K241</f>
        <v/>
      </c>
      <c r="G500" s="23">
        <f>Universe!L241</f>
        <v/>
      </c>
      <c r="H500" s="23">
        <f>Universe!M241</f>
        <v/>
      </c>
      <c r="I500" s="23">
        <f>Universe!N241</f>
        <v/>
      </c>
      <c r="J500" s="23">
        <f>Universe!O241</f>
        <v/>
      </c>
      <c r="K500" s="23">
        <f>Universe!P241</f>
        <v/>
      </c>
      <c r="L500" s="23">
        <f>Universe!Q241</f>
        <v/>
      </c>
      <c r="M500" s="23">
        <f>Universe!R241</f>
        <v/>
      </c>
      <c r="N500" s="5">
        <f>IF(ZScoring!AH241="",0,(ZScoring!AH241-$B$3)/$C$3)</f>
        <v/>
      </c>
      <c r="O500" s="5">
        <f>IF(ZScoring!AI241="",0,(ZScoring!AI241-$B$4)/$C$4)</f>
        <v/>
      </c>
      <c r="P500" s="5">
        <f>IF(ZScoring!AJ241="",0,(ZScoring!AJ241-$B$5)/$C$5)</f>
        <v/>
      </c>
      <c r="Q500" s="5">
        <f>IF(ZScoring!AK241="",0,(ZScoring!AK241-$B$6)/$C$6)</f>
        <v/>
      </c>
      <c r="R500" s="5">
        <f>IF(ZScoring!AL241="",0,(ZScoring!AL241-$B$7)/$C$7)</f>
        <v/>
      </c>
      <c r="S500" s="5">
        <f>IF(ZScoring!AM241="",0,(ZScoring!AM241-$B$8)/$C$8)</f>
        <v/>
      </c>
      <c r="T500" s="5">
        <f>IF(ZScoring!AN241="",0,(ZScoring!AN241-$B$9)/$C$9)</f>
        <v/>
      </c>
      <c r="U500" s="5">
        <f>IF(ZScoring!AO241="",0,(ZScoring!AO241-$B$10)/$C$10)</f>
        <v/>
      </c>
      <c r="V500" s="5">
        <f>IF(ZScoring!AP241="",0,(ZScoring!AP241-$B$11)/$C$11)</f>
        <v/>
      </c>
      <c r="W500" s="5">
        <f>IF(ZScoring!AQ241="",0,(ZScoring!AQ241-$B$12)/$C$12)</f>
        <v/>
      </c>
      <c r="X500" s="5">
        <f>Universe!C241</f>
        <v/>
      </c>
    </row>
    <row r="501">
      <c r="A501" s="22">
        <f>Universe!G242</f>
        <v/>
      </c>
      <c r="B501" s="2" t="n">
        <v>1</v>
      </c>
      <c r="C501" s="23">
        <f>Universe!H242</f>
        <v/>
      </c>
      <c r="D501" s="23">
        <f>Universe!I242</f>
        <v/>
      </c>
      <c r="E501" s="23">
        <f>Universe!J242</f>
        <v/>
      </c>
      <c r="F501" s="23">
        <f>Universe!K242</f>
        <v/>
      </c>
      <c r="G501" s="23">
        <f>Universe!L242</f>
        <v/>
      </c>
      <c r="H501" s="23">
        <f>Universe!M242</f>
        <v/>
      </c>
      <c r="I501" s="23">
        <f>Universe!N242</f>
        <v/>
      </c>
      <c r="J501" s="23">
        <f>Universe!O242</f>
        <v/>
      </c>
      <c r="K501" s="23">
        <f>Universe!P242</f>
        <v/>
      </c>
      <c r="L501" s="23">
        <f>Universe!Q242</f>
        <v/>
      </c>
      <c r="M501" s="23">
        <f>Universe!R242</f>
        <v/>
      </c>
      <c r="N501" s="5">
        <f>IF(ZScoring!AH242="",0,(ZScoring!AH242-$B$3)/$C$3)</f>
        <v/>
      </c>
      <c r="O501" s="5">
        <f>IF(ZScoring!AI242="",0,(ZScoring!AI242-$B$4)/$C$4)</f>
        <v/>
      </c>
      <c r="P501" s="5">
        <f>IF(ZScoring!AJ242="",0,(ZScoring!AJ242-$B$5)/$C$5)</f>
        <v/>
      </c>
      <c r="Q501" s="5">
        <f>IF(ZScoring!AK242="",0,(ZScoring!AK242-$B$6)/$C$6)</f>
        <v/>
      </c>
      <c r="R501" s="5">
        <f>IF(ZScoring!AL242="",0,(ZScoring!AL242-$B$7)/$C$7)</f>
        <v/>
      </c>
      <c r="S501" s="5">
        <f>IF(ZScoring!AM242="",0,(ZScoring!AM242-$B$8)/$C$8)</f>
        <v/>
      </c>
      <c r="T501" s="5">
        <f>IF(ZScoring!AN242="",0,(ZScoring!AN242-$B$9)/$C$9)</f>
        <v/>
      </c>
      <c r="U501" s="5">
        <f>IF(ZScoring!AO242="",0,(ZScoring!AO242-$B$10)/$C$10)</f>
        <v/>
      </c>
      <c r="V501" s="5">
        <f>IF(ZScoring!AP242="",0,(ZScoring!AP242-$B$11)/$C$11)</f>
        <v/>
      </c>
      <c r="W501" s="5">
        <f>IF(ZScoring!AQ242="",0,(ZScoring!AQ242-$B$12)/$C$12)</f>
        <v/>
      </c>
      <c r="X501" s="5">
        <f>Universe!C242</f>
        <v/>
      </c>
    </row>
    <row r="502">
      <c r="A502" s="22">
        <f>Universe!G243</f>
        <v/>
      </c>
      <c r="B502" s="2" t="n">
        <v>1</v>
      </c>
      <c r="C502" s="23">
        <f>Universe!H243</f>
        <v/>
      </c>
      <c r="D502" s="23">
        <f>Universe!I243</f>
        <v/>
      </c>
      <c r="E502" s="23">
        <f>Universe!J243</f>
        <v/>
      </c>
      <c r="F502" s="23">
        <f>Universe!K243</f>
        <v/>
      </c>
      <c r="G502" s="23">
        <f>Universe!L243</f>
        <v/>
      </c>
      <c r="H502" s="23">
        <f>Universe!M243</f>
        <v/>
      </c>
      <c r="I502" s="23">
        <f>Universe!N243</f>
        <v/>
      </c>
      <c r="J502" s="23">
        <f>Universe!O243</f>
        <v/>
      </c>
      <c r="K502" s="23">
        <f>Universe!P243</f>
        <v/>
      </c>
      <c r="L502" s="23">
        <f>Universe!Q243</f>
        <v/>
      </c>
      <c r="M502" s="23">
        <f>Universe!R243</f>
        <v/>
      </c>
      <c r="N502" s="5">
        <f>IF(ZScoring!AH243="",0,(ZScoring!AH243-$B$3)/$C$3)</f>
        <v/>
      </c>
      <c r="O502" s="5">
        <f>IF(ZScoring!AI243="",0,(ZScoring!AI243-$B$4)/$C$4)</f>
        <v/>
      </c>
      <c r="P502" s="5">
        <f>IF(ZScoring!AJ243="",0,(ZScoring!AJ243-$B$5)/$C$5)</f>
        <v/>
      </c>
      <c r="Q502" s="5">
        <f>IF(ZScoring!AK243="",0,(ZScoring!AK243-$B$6)/$C$6)</f>
        <v/>
      </c>
      <c r="R502" s="5">
        <f>IF(ZScoring!AL243="",0,(ZScoring!AL243-$B$7)/$C$7)</f>
        <v/>
      </c>
      <c r="S502" s="5">
        <f>IF(ZScoring!AM243="",0,(ZScoring!AM243-$B$8)/$C$8)</f>
        <v/>
      </c>
      <c r="T502" s="5">
        <f>IF(ZScoring!AN243="",0,(ZScoring!AN243-$B$9)/$C$9)</f>
        <v/>
      </c>
      <c r="U502" s="5">
        <f>IF(ZScoring!AO243="",0,(ZScoring!AO243-$B$10)/$C$10)</f>
        <v/>
      </c>
      <c r="V502" s="5">
        <f>IF(ZScoring!AP243="",0,(ZScoring!AP243-$B$11)/$C$11)</f>
        <v/>
      </c>
      <c r="W502" s="5">
        <f>IF(ZScoring!AQ243="",0,(ZScoring!AQ243-$B$12)/$C$12)</f>
        <v/>
      </c>
      <c r="X502" s="5">
        <f>Universe!C243</f>
        <v/>
      </c>
    </row>
    <row r="503">
      <c r="A503" s="22">
        <f>Universe!G244</f>
        <v/>
      </c>
      <c r="B503" s="2" t="n">
        <v>1</v>
      </c>
      <c r="C503" s="23">
        <f>Universe!H244</f>
        <v/>
      </c>
      <c r="D503" s="23">
        <f>Universe!I244</f>
        <v/>
      </c>
      <c r="E503" s="23">
        <f>Universe!J244</f>
        <v/>
      </c>
      <c r="F503" s="23">
        <f>Universe!K244</f>
        <v/>
      </c>
      <c r="G503" s="23">
        <f>Universe!L244</f>
        <v/>
      </c>
      <c r="H503" s="23">
        <f>Universe!M244</f>
        <v/>
      </c>
      <c r="I503" s="23">
        <f>Universe!N244</f>
        <v/>
      </c>
      <c r="J503" s="23">
        <f>Universe!O244</f>
        <v/>
      </c>
      <c r="K503" s="23">
        <f>Universe!P244</f>
        <v/>
      </c>
      <c r="L503" s="23">
        <f>Universe!Q244</f>
        <v/>
      </c>
      <c r="M503" s="23">
        <f>Universe!R244</f>
        <v/>
      </c>
      <c r="N503" s="5">
        <f>IF(ZScoring!AH244="",0,(ZScoring!AH244-$B$3)/$C$3)</f>
        <v/>
      </c>
      <c r="O503" s="5">
        <f>IF(ZScoring!AI244="",0,(ZScoring!AI244-$B$4)/$C$4)</f>
        <v/>
      </c>
      <c r="P503" s="5">
        <f>IF(ZScoring!AJ244="",0,(ZScoring!AJ244-$B$5)/$C$5)</f>
        <v/>
      </c>
      <c r="Q503" s="5">
        <f>IF(ZScoring!AK244="",0,(ZScoring!AK244-$B$6)/$C$6)</f>
        <v/>
      </c>
      <c r="R503" s="5">
        <f>IF(ZScoring!AL244="",0,(ZScoring!AL244-$B$7)/$C$7)</f>
        <v/>
      </c>
      <c r="S503" s="5">
        <f>IF(ZScoring!AM244="",0,(ZScoring!AM244-$B$8)/$C$8)</f>
        <v/>
      </c>
      <c r="T503" s="5">
        <f>IF(ZScoring!AN244="",0,(ZScoring!AN244-$B$9)/$C$9)</f>
        <v/>
      </c>
      <c r="U503" s="5">
        <f>IF(ZScoring!AO244="",0,(ZScoring!AO244-$B$10)/$C$10)</f>
        <v/>
      </c>
      <c r="V503" s="5">
        <f>IF(ZScoring!AP244="",0,(ZScoring!AP244-$B$11)/$C$11)</f>
        <v/>
      </c>
      <c r="W503" s="5">
        <f>IF(ZScoring!AQ244="",0,(ZScoring!AQ244-$B$12)/$C$12)</f>
        <v/>
      </c>
      <c r="X503" s="5">
        <f>Universe!C244</f>
        <v/>
      </c>
    </row>
    <row r="504">
      <c r="A504" s="22">
        <f>Universe!G245</f>
        <v/>
      </c>
      <c r="B504" s="2" t="n">
        <v>1</v>
      </c>
      <c r="C504" s="23">
        <f>Universe!H245</f>
        <v/>
      </c>
      <c r="D504" s="23">
        <f>Universe!I245</f>
        <v/>
      </c>
      <c r="E504" s="23">
        <f>Universe!J245</f>
        <v/>
      </c>
      <c r="F504" s="23">
        <f>Universe!K245</f>
        <v/>
      </c>
      <c r="G504" s="23">
        <f>Universe!L245</f>
        <v/>
      </c>
      <c r="H504" s="23">
        <f>Universe!M245</f>
        <v/>
      </c>
      <c r="I504" s="23">
        <f>Universe!N245</f>
        <v/>
      </c>
      <c r="J504" s="23">
        <f>Universe!O245</f>
        <v/>
      </c>
      <c r="K504" s="23">
        <f>Universe!P245</f>
        <v/>
      </c>
      <c r="L504" s="23">
        <f>Universe!Q245</f>
        <v/>
      </c>
      <c r="M504" s="23">
        <f>Universe!R245</f>
        <v/>
      </c>
      <c r="N504" s="5">
        <f>IF(ZScoring!AH245="",0,(ZScoring!AH245-$B$3)/$C$3)</f>
        <v/>
      </c>
      <c r="O504" s="5">
        <f>IF(ZScoring!AI245="",0,(ZScoring!AI245-$B$4)/$C$4)</f>
        <v/>
      </c>
      <c r="P504" s="5">
        <f>IF(ZScoring!AJ245="",0,(ZScoring!AJ245-$B$5)/$C$5)</f>
        <v/>
      </c>
      <c r="Q504" s="5">
        <f>IF(ZScoring!AK245="",0,(ZScoring!AK245-$B$6)/$C$6)</f>
        <v/>
      </c>
      <c r="R504" s="5">
        <f>IF(ZScoring!AL245="",0,(ZScoring!AL245-$B$7)/$C$7)</f>
        <v/>
      </c>
      <c r="S504" s="5">
        <f>IF(ZScoring!AM245="",0,(ZScoring!AM245-$B$8)/$C$8)</f>
        <v/>
      </c>
      <c r="T504" s="5">
        <f>IF(ZScoring!AN245="",0,(ZScoring!AN245-$B$9)/$C$9)</f>
        <v/>
      </c>
      <c r="U504" s="5">
        <f>IF(ZScoring!AO245="",0,(ZScoring!AO245-$B$10)/$C$10)</f>
        <v/>
      </c>
      <c r="V504" s="5">
        <f>IF(ZScoring!AP245="",0,(ZScoring!AP245-$B$11)/$C$11)</f>
        <v/>
      </c>
      <c r="W504" s="5">
        <f>IF(ZScoring!AQ245="",0,(ZScoring!AQ245-$B$12)/$C$12)</f>
        <v/>
      </c>
      <c r="X504" s="5">
        <f>Universe!C245</f>
        <v/>
      </c>
    </row>
    <row r="505">
      <c r="A505" s="22">
        <f>Universe!G246</f>
        <v/>
      </c>
      <c r="B505" s="2" t="n">
        <v>1</v>
      </c>
      <c r="C505" s="23">
        <f>Universe!H246</f>
        <v/>
      </c>
      <c r="D505" s="23">
        <f>Universe!I246</f>
        <v/>
      </c>
      <c r="E505" s="23">
        <f>Universe!J246</f>
        <v/>
      </c>
      <c r="F505" s="23">
        <f>Universe!K246</f>
        <v/>
      </c>
      <c r="G505" s="23">
        <f>Universe!L246</f>
        <v/>
      </c>
      <c r="H505" s="23">
        <f>Universe!M246</f>
        <v/>
      </c>
      <c r="I505" s="23">
        <f>Universe!N246</f>
        <v/>
      </c>
      <c r="J505" s="23">
        <f>Universe!O246</f>
        <v/>
      </c>
      <c r="K505" s="23">
        <f>Universe!P246</f>
        <v/>
      </c>
      <c r="L505" s="23">
        <f>Universe!Q246</f>
        <v/>
      </c>
      <c r="M505" s="23">
        <f>Universe!R246</f>
        <v/>
      </c>
      <c r="N505" s="5">
        <f>IF(ZScoring!AH246="",0,(ZScoring!AH246-$B$3)/$C$3)</f>
        <v/>
      </c>
      <c r="O505" s="5">
        <f>IF(ZScoring!AI246="",0,(ZScoring!AI246-$B$4)/$C$4)</f>
        <v/>
      </c>
      <c r="P505" s="5">
        <f>IF(ZScoring!AJ246="",0,(ZScoring!AJ246-$B$5)/$C$5)</f>
        <v/>
      </c>
      <c r="Q505" s="5">
        <f>IF(ZScoring!AK246="",0,(ZScoring!AK246-$B$6)/$C$6)</f>
        <v/>
      </c>
      <c r="R505" s="5">
        <f>IF(ZScoring!AL246="",0,(ZScoring!AL246-$B$7)/$C$7)</f>
        <v/>
      </c>
      <c r="S505" s="5">
        <f>IF(ZScoring!AM246="",0,(ZScoring!AM246-$B$8)/$C$8)</f>
        <v/>
      </c>
      <c r="T505" s="5">
        <f>IF(ZScoring!AN246="",0,(ZScoring!AN246-$B$9)/$C$9)</f>
        <v/>
      </c>
      <c r="U505" s="5">
        <f>IF(ZScoring!AO246="",0,(ZScoring!AO246-$B$10)/$C$10)</f>
        <v/>
      </c>
      <c r="V505" s="5">
        <f>IF(ZScoring!AP246="",0,(ZScoring!AP246-$B$11)/$C$11)</f>
        <v/>
      </c>
      <c r="W505" s="5">
        <f>IF(ZScoring!AQ246="",0,(ZScoring!AQ246-$B$12)/$C$12)</f>
        <v/>
      </c>
      <c r="X505" s="5">
        <f>Universe!C246</f>
        <v/>
      </c>
    </row>
    <row r="506">
      <c r="A506" s="22">
        <f>Universe!G247</f>
        <v/>
      </c>
      <c r="B506" s="2" t="n">
        <v>1</v>
      </c>
      <c r="C506" s="23">
        <f>Universe!H247</f>
        <v/>
      </c>
      <c r="D506" s="23">
        <f>Universe!I247</f>
        <v/>
      </c>
      <c r="E506" s="23">
        <f>Universe!J247</f>
        <v/>
      </c>
      <c r="F506" s="23">
        <f>Universe!K247</f>
        <v/>
      </c>
      <c r="G506" s="23">
        <f>Universe!L247</f>
        <v/>
      </c>
      <c r="H506" s="23">
        <f>Universe!M247</f>
        <v/>
      </c>
      <c r="I506" s="23">
        <f>Universe!N247</f>
        <v/>
      </c>
      <c r="J506" s="23">
        <f>Universe!O247</f>
        <v/>
      </c>
      <c r="K506" s="23">
        <f>Universe!P247</f>
        <v/>
      </c>
      <c r="L506" s="23">
        <f>Universe!Q247</f>
        <v/>
      </c>
      <c r="M506" s="23">
        <f>Universe!R247</f>
        <v/>
      </c>
      <c r="N506" s="5">
        <f>IF(ZScoring!AH247="",0,(ZScoring!AH247-$B$3)/$C$3)</f>
        <v/>
      </c>
      <c r="O506" s="5">
        <f>IF(ZScoring!AI247="",0,(ZScoring!AI247-$B$4)/$C$4)</f>
        <v/>
      </c>
      <c r="P506" s="5">
        <f>IF(ZScoring!AJ247="",0,(ZScoring!AJ247-$B$5)/$C$5)</f>
        <v/>
      </c>
      <c r="Q506" s="5">
        <f>IF(ZScoring!AK247="",0,(ZScoring!AK247-$B$6)/$C$6)</f>
        <v/>
      </c>
      <c r="R506" s="5">
        <f>IF(ZScoring!AL247="",0,(ZScoring!AL247-$B$7)/$C$7)</f>
        <v/>
      </c>
      <c r="S506" s="5">
        <f>IF(ZScoring!AM247="",0,(ZScoring!AM247-$B$8)/$C$8)</f>
        <v/>
      </c>
      <c r="T506" s="5">
        <f>IF(ZScoring!AN247="",0,(ZScoring!AN247-$B$9)/$C$9)</f>
        <v/>
      </c>
      <c r="U506" s="5">
        <f>IF(ZScoring!AO247="",0,(ZScoring!AO247-$B$10)/$C$10)</f>
        <v/>
      </c>
      <c r="V506" s="5">
        <f>IF(ZScoring!AP247="",0,(ZScoring!AP247-$B$11)/$C$11)</f>
        <v/>
      </c>
      <c r="W506" s="5">
        <f>IF(ZScoring!AQ247="",0,(ZScoring!AQ247-$B$12)/$C$12)</f>
        <v/>
      </c>
      <c r="X506" s="5">
        <f>Universe!C247</f>
        <v/>
      </c>
    </row>
    <row r="507">
      <c r="A507" s="22">
        <f>Universe!G248</f>
        <v/>
      </c>
      <c r="B507" s="2" t="n">
        <v>1</v>
      </c>
      <c r="C507" s="23">
        <f>Universe!H248</f>
        <v/>
      </c>
      <c r="D507" s="23">
        <f>Universe!I248</f>
        <v/>
      </c>
      <c r="E507" s="23">
        <f>Universe!J248</f>
        <v/>
      </c>
      <c r="F507" s="23">
        <f>Universe!K248</f>
        <v/>
      </c>
      <c r="G507" s="23">
        <f>Universe!L248</f>
        <v/>
      </c>
      <c r="H507" s="23">
        <f>Universe!M248</f>
        <v/>
      </c>
      <c r="I507" s="23">
        <f>Universe!N248</f>
        <v/>
      </c>
      <c r="J507" s="23">
        <f>Universe!O248</f>
        <v/>
      </c>
      <c r="K507" s="23">
        <f>Universe!P248</f>
        <v/>
      </c>
      <c r="L507" s="23">
        <f>Universe!Q248</f>
        <v/>
      </c>
      <c r="M507" s="23">
        <f>Universe!R248</f>
        <v/>
      </c>
      <c r="N507" s="5">
        <f>IF(ZScoring!AH248="",0,(ZScoring!AH248-$B$3)/$C$3)</f>
        <v/>
      </c>
      <c r="O507" s="5">
        <f>IF(ZScoring!AI248="",0,(ZScoring!AI248-$B$4)/$C$4)</f>
        <v/>
      </c>
      <c r="P507" s="5">
        <f>IF(ZScoring!AJ248="",0,(ZScoring!AJ248-$B$5)/$C$5)</f>
        <v/>
      </c>
      <c r="Q507" s="5">
        <f>IF(ZScoring!AK248="",0,(ZScoring!AK248-$B$6)/$C$6)</f>
        <v/>
      </c>
      <c r="R507" s="5">
        <f>IF(ZScoring!AL248="",0,(ZScoring!AL248-$B$7)/$C$7)</f>
        <v/>
      </c>
      <c r="S507" s="5">
        <f>IF(ZScoring!AM248="",0,(ZScoring!AM248-$B$8)/$C$8)</f>
        <v/>
      </c>
      <c r="T507" s="5">
        <f>IF(ZScoring!AN248="",0,(ZScoring!AN248-$B$9)/$C$9)</f>
        <v/>
      </c>
      <c r="U507" s="5">
        <f>IF(ZScoring!AO248="",0,(ZScoring!AO248-$B$10)/$C$10)</f>
        <v/>
      </c>
      <c r="V507" s="5">
        <f>IF(ZScoring!AP248="",0,(ZScoring!AP248-$B$11)/$C$11)</f>
        <v/>
      </c>
      <c r="W507" s="5">
        <f>IF(ZScoring!AQ248="",0,(ZScoring!AQ248-$B$12)/$C$12)</f>
        <v/>
      </c>
      <c r="X507" s="5">
        <f>Universe!C248</f>
        <v/>
      </c>
    </row>
    <row r="508">
      <c r="A508" s="22">
        <f>Universe!G249</f>
        <v/>
      </c>
      <c r="B508" s="2" t="n">
        <v>1</v>
      </c>
      <c r="C508" s="23">
        <f>Universe!H249</f>
        <v/>
      </c>
      <c r="D508" s="23">
        <f>Universe!I249</f>
        <v/>
      </c>
      <c r="E508" s="23">
        <f>Universe!J249</f>
        <v/>
      </c>
      <c r="F508" s="23">
        <f>Universe!K249</f>
        <v/>
      </c>
      <c r="G508" s="23">
        <f>Universe!L249</f>
        <v/>
      </c>
      <c r="H508" s="23">
        <f>Universe!M249</f>
        <v/>
      </c>
      <c r="I508" s="23">
        <f>Universe!N249</f>
        <v/>
      </c>
      <c r="J508" s="23">
        <f>Universe!O249</f>
        <v/>
      </c>
      <c r="K508" s="23">
        <f>Universe!P249</f>
        <v/>
      </c>
      <c r="L508" s="23">
        <f>Universe!Q249</f>
        <v/>
      </c>
      <c r="M508" s="23">
        <f>Universe!R249</f>
        <v/>
      </c>
      <c r="N508" s="5">
        <f>IF(ZScoring!AH249="",0,(ZScoring!AH249-$B$3)/$C$3)</f>
        <v/>
      </c>
      <c r="O508" s="5">
        <f>IF(ZScoring!AI249="",0,(ZScoring!AI249-$B$4)/$C$4)</f>
        <v/>
      </c>
      <c r="P508" s="5">
        <f>IF(ZScoring!AJ249="",0,(ZScoring!AJ249-$B$5)/$C$5)</f>
        <v/>
      </c>
      <c r="Q508" s="5">
        <f>IF(ZScoring!AK249="",0,(ZScoring!AK249-$B$6)/$C$6)</f>
        <v/>
      </c>
      <c r="R508" s="5">
        <f>IF(ZScoring!AL249="",0,(ZScoring!AL249-$B$7)/$C$7)</f>
        <v/>
      </c>
      <c r="S508" s="5">
        <f>IF(ZScoring!AM249="",0,(ZScoring!AM249-$B$8)/$C$8)</f>
        <v/>
      </c>
      <c r="T508" s="5">
        <f>IF(ZScoring!AN249="",0,(ZScoring!AN249-$B$9)/$C$9)</f>
        <v/>
      </c>
      <c r="U508" s="5">
        <f>IF(ZScoring!AO249="",0,(ZScoring!AO249-$B$10)/$C$10)</f>
        <v/>
      </c>
      <c r="V508" s="5">
        <f>IF(ZScoring!AP249="",0,(ZScoring!AP249-$B$11)/$C$11)</f>
        <v/>
      </c>
      <c r="W508" s="5">
        <f>IF(ZScoring!AQ249="",0,(ZScoring!AQ249-$B$12)/$C$12)</f>
        <v/>
      </c>
      <c r="X508" s="5">
        <f>Universe!C249</f>
        <v/>
      </c>
    </row>
    <row r="509">
      <c r="A509" s="22">
        <f>Universe!G250</f>
        <v/>
      </c>
      <c r="B509" s="2" t="n">
        <v>1</v>
      </c>
      <c r="C509" s="23">
        <f>Universe!H250</f>
        <v/>
      </c>
      <c r="D509" s="23">
        <f>Universe!I250</f>
        <v/>
      </c>
      <c r="E509" s="23">
        <f>Universe!J250</f>
        <v/>
      </c>
      <c r="F509" s="23">
        <f>Universe!K250</f>
        <v/>
      </c>
      <c r="G509" s="23">
        <f>Universe!L250</f>
        <v/>
      </c>
      <c r="H509" s="23">
        <f>Universe!M250</f>
        <v/>
      </c>
      <c r="I509" s="23">
        <f>Universe!N250</f>
        <v/>
      </c>
      <c r="J509" s="23">
        <f>Universe!O250</f>
        <v/>
      </c>
      <c r="K509" s="23">
        <f>Universe!P250</f>
        <v/>
      </c>
      <c r="L509" s="23">
        <f>Universe!Q250</f>
        <v/>
      </c>
      <c r="M509" s="23">
        <f>Universe!R250</f>
        <v/>
      </c>
      <c r="N509" s="5">
        <f>IF(ZScoring!AH250="",0,(ZScoring!AH250-$B$3)/$C$3)</f>
        <v/>
      </c>
      <c r="O509" s="5">
        <f>IF(ZScoring!AI250="",0,(ZScoring!AI250-$B$4)/$C$4)</f>
        <v/>
      </c>
      <c r="P509" s="5">
        <f>IF(ZScoring!AJ250="",0,(ZScoring!AJ250-$B$5)/$C$5)</f>
        <v/>
      </c>
      <c r="Q509" s="5">
        <f>IF(ZScoring!AK250="",0,(ZScoring!AK250-$B$6)/$C$6)</f>
        <v/>
      </c>
      <c r="R509" s="5">
        <f>IF(ZScoring!AL250="",0,(ZScoring!AL250-$B$7)/$C$7)</f>
        <v/>
      </c>
      <c r="S509" s="5">
        <f>IF(ZScoring!AM250="",0,(ZScoring!AM250-$B$8)/$C$8)</f>
        <v/>
      </c>
      <c r="T509" s="5">
        <f>IF(ZScoring!AN250="",0,(ZScoring!AN250-$B$9)/$C$9)</f>
        <v/>
      </c>
      <c r="U509" s="5">
        <f>IF(ZScoring!AO250="",0,(ZScoring!AO250-$B$10)/$C$10)</f>
        <v/>
      </c>
      <c r="V509" s="5">
        <f>IF(ZScoring!AP250="",0,(ZScoring!AP250-$B$11)/$C$11)</f>
        <v/>
      </c>
      <c r="W509" s="5">
        <f>IF(ZScoring!AQ250="",0,(ZScoring!AQ250-$B$12)/$C$12)</f>
        <v/>
      </c>
      <c r="X509" s="5">
        <f>Universe!C250</f>
        <v/>
      </c>
    </row>
    <row r="510">
      <c r="A510" s="22">
        <f>Universe!G251</f>
        <v/>
      </c>
      <c r="B510" s="2" t="n">
        <v>1</v>
      </c>
      <c r="C510" s="23">
        <f>Universe!H251</f>
        <v/>
      </c>
      <c r="D510" s="23">
        <f>Universe!I251</f>
        <v/>
      </c>
      <c r="E510" s="23">
        <f>Universe!J251</f>
        <v/>
      </c>
      <c r="F510" s="23">
        <f>Universe!K251</f>
        <v/>
      </c>
      <c r="G510" s="23">
        <f>Universe!L251</f>
        <v/>
      </c>
      <c r="H510" s="23">
        <f>Universe!M251</f>
        <v/>
      </c>
      <c r="I510" s="23">
        <f>Universe!N251</f>
        <v/>
      </c>
      <c r="J510" s="23">
        <f>Universe!O251</f>
        <v/>
      </c>
      <c r="K510" s="23">
        <f>Universe!P251</f>
        <v/>
      </c>
      <c r="L510" s="23">
        <f>Universe!Q251</f>
        <v/>
      </c>
      <c r="M510" s="23">
        <f>Universe!R251</f>
        <v/>
      </c>
      <c r="N510" s="5">
        <f>IF(ZScoring!AH251="",0,(ZScoring!AH251-$B$3)/$C$3)</f>
        <v/>
      </c>
      <c r="O510" s="5">
        <f>IF(ZScoring!AI251="",0,(ZScoring!AI251-$B$4)/$C$4)</f>
        <v/>
      </c>
      <c r="P510" s="5">
        <f>IF(ZScoring!AJ251="",0,(ZScoring!AJ251-$B$5)/$C$5)</f>
        <v/>
      </c>
      <c r="Q510" s="5">
        <f>IF(ZScoring!AK251="",0,(ZScoring!AK251-$B$6)/$C$6)</f>
        <v/>
      </c>
      <c r="R510" s="5">
        <f>IF(ZScoring!AL251="",0,(ZScoring!AL251-$B$7)/$C$7)</f>
        <v/>
      </c>
      <c r="S510" s="5">
        <f>IF(ZScoring!AM251="",0,(ZScoring!AM251-$B$8)/$C$8)</f>
        <v/>
      </c>
      <c r="T510" s="5">
        <f>IF(ZScoring!AN251="",0,(ZScoring!AN251-$B$9)/$C$9)</f>
        <v/>
      </c>
      <c r="U510" s="5">
        <f>IF(ZScoring!AO251="",0,(ZScoring!AO251-$B$10)/$C$10)</f>
        <v/>
      </c>
      <c r="V510" s="5">
        <f>IF(ZScoring!AP251="",0,(ZScoring!AP251-$B$11)/$C$11)</f>
        <v/>
      </c>
      <c r="W510" s="5">
        <f>IF(ZScoring!AQ251="",0,(ZScoring!AQ251-$B$12)/$C$12)</f>
        <v/>
      </c>
      <c r="X510" s="5">
        <f>Universe!C251</f>
        <v/>
      </c>
    </row>
    <row r="511">
      <c r="A511" s="22">
        <f>Universe!G252</f>
        <v/>
      </c>
      <c r="B511" s="2" t="n">
        <v>1</v>
      </c>
      <c r="C511" s="23">
        <f>Universe!H252</f>
        <v/>
      </c>
      <c r="D511" s="23">
        <f>Universe!I252</f>
        <v/>
      </c>
      <c r="E511" s="23">
        <f>Universe!J252</f>
        <v/>
      </c>
      <c r="F511" s="23">
        <f>Universe!K252</f>
        <v/>
      </c>
      <c r="G511" s="23">
        <f>Universe!L252</f>
        <v/>
      </c>
      <c r="H511" s="23">
        <f>Universe!M252</f>
        <v/>
      </c>
      <c r="I511" s="23">
        <f>Universe!N252</f>
        <v/>
      </c>
      <c r="J511" s="23">
        <f>Universe!O252</f>
        <v/>
      </c>
      <c r="K511" s="23">
        <f>Universe!P252</f>
        <v/>
      </c>
      <c r="L511" s="23">
        <f>Universe!Q252</f>
        <v/>
      </c>
      <c r="M511" s="23">
        <f>Universe!R252</f>
        <v/>
      </c>
      <c r="N511" s="5">
        <f>IF(ZScoring!AH252="",0,(ZScoring!AH252-$B$3)/$C$3)</f>
        <v/>
      </c>
      <c r="O511" s="5">
        <f>IF(ZScoring!AI252="",0,(ZScoring!AI252-$B$4)/$C$4)</f>
        <v/>
      </c>
      <c r="P511" s="5">
        <f>IF(ZScoring!AJ252="",0,(ZScoring!AJ252-$B$5)/$C$5)</f>
        <v/>
      </c>
      <c r="Q511" s="5">
        <f>IF(ZScoring!AK252="",0,(ZScoring!AK252-$B$6)/$C$6)</f>
        <v/>
      </c>
      <c r="R511" s="5">
        <f>IF(ZScoring!AL252="",0,(ZScoring!AL252-$B$7)/$C$7)</f>
        <v/>
      </c>
      <c r="S511" s="5">
        <f>IF(ZScoring!AM252="",0,(ZScoring!AM252-$B$8)/$C$8)</f>
        <v/>
      </c>
      <c r="T511" s="5">
        <f>IF(ZScoring!AN252="",0,(ZScoring!AN252-$B$9)/$C$9)</f>
        <v/>
      </c>
      <c r="U511" s="5">
        <f>IF(ZScoring!AO252="",0,(ZScoring!AO252-$B$10)/$C$10)</f>
        <v/>
      </c>
      <c r="V511" s="5">
        <f>IF(ZScoring!AP252="",0,(ZScoring!AP252-$B$11)/$C$11)</f>
        <v/>
      </c>
      <c r="W511" s="5">
        <f>IF(ZScoring!AQ252="",0,(ZScoring!AQ252-$B$12)/$C$12)</f>
        <v/>
      </c>
      <c r="X511" s="5">
        <f>Universe!C252</f>
        <v/>
      </c>
    </row>
    <row r="512">
      <c r="A512" s="22">
        <f>Universe!G253</f>
        <v/>
      </c>
      <c r="B512" s="2" t="n">
        <v>1</v>
      </c>
      <c r="C512" s="23">
        <f>Universe!H253</f>
        <v/>
      </c>
      <c r="D512" s="23">
        <f>Universe!I253</f>
        <v/>
      </c>
      <c r="E512" s="23">
        <f>Universe!J253</f>
        <v/>
      </c>
      <c r="F512" s="23">
        <f>Universe!K253</f>
        <v/>
      </c>
      <c r="G512" s="23">
        <f>Universe!L253</f>
        <v/>
      </c>
      <c r="H512" s="23">
        <f>Universe!M253</f>
        <v/>
      </c>
      <c r="I512" s="23">
        <f>Universe!N253</f>
        <v/>
      </c>
      <c r="J512" s="23">
        <f>Universe!O253</f>
        <v/>
      </c>
      <c r="K512" s="23">
        <f>Universe!P253</f>
        <v/>
      </c>
      <c r="L512" s="23">
        <f>Universe!Q253</f>
        <v/>
      </c>
      <c r="M512" s="23">
        <f>Universe!R253</f>
        <v/>
      </c>
      <c r="N512" s="5">
        <f>IF(ZScoring!AH253="",0,(ZScoring!AH253-$B$3)/$C$3)</f>
        <v/>
      </c>
      <c r="O512" s="5">
        <f>IF(ZScoring!AI253="",0,(ZScoring!AI253-$B$4)/$C$4)</f>
        <v/>
      </c>
      <c r="P512" s="5">
        <f>IF(ZScoring!AJ253="",0,(ZScoring!AJ253-$B$5)/$C$5)</f>
        <v/>
      </c>
      <c r="Q512" s="5">
        <f>IF(ZScoring!AK253="",0,(ZScoring!AK253-$B$6)/$C$6)</f>
        <v/>
      </c>
      <c r="R512" s="5">
        <f>IF(ZScoring!AL253="",0,(ZScoring!AL253-$B$7)/$C$7)</f>
        <v/>
      </c>
      <c r="S512" s="5">
        <f>IF(ZScoring!AM253="",0,(ZScoring!AM253-$B$8)/$C$8)</f>
        <v/>
      </c>
      <c r="T512" s="5">
        <f>IF(ZScoring!AN253="",0,(ZScoring!AN253-$B$9)/$C$9)</f>
        <v/>
      </c>
      <c r="U512" s="5">
        <f>IF(ZScoring!AO253="",0,(ZScoring!AO253-$B$10)/$C$10)</f>
        <v/>
      </c>
      <c r="V512" s="5">
        <f>IF(ZScoring!AP253="",0,(ZScoring!AP253-$B$11)/$C$11)</f>
        <v/>
      </c>
      <c r="W512" s="5">
        <f>IF(ZScoring!AQ253="",0,(ZScoring!AQ253-$B$12)/$C$12)</f>
        <v/>
      </c>
      <c r="X512" s="5">
        <f>Universe!C253</f>
        <v/>
      </c>
    </row>
    <row r="513">
      <c r="A513" s="22">
        <f>Universe!G254</f>
        <v/>
      </c>
      <c r="B513" s="2" t="n">
        <v>1</v>
      </c>
      <c r="C513" s="23">
        <f>Universe!H254</f>
        <v/>
      </c>
      <c r="D513" s="23">
        <f>Universe!I254</f>
        <v/>
      </c>
      <c r="E513" s="23">
        <f>Universe!J254</f>
        <v/>
      </c>
      <c r="F513" s="23">
        <f>Universe!K254</f>
        <v/>
      </c>
      <c r="G513" s="23">
        <f>Universe!L254</f>
        <v/>
      </c>
      <c r="H513" s="23">
        <f>Universe!M254</f>
        <v/>
      </c>
      <c r="I513" s="23">
        <f>Universe!N254</f>
        <v/>
      </c>
      <c r="J513" s="23">
        <f>Universe!O254</f>
        <v/>
      </c>
      <c r="K513" s="23">
        <f>Universe!P254</f>
        <v/>
      </c>
      <c r="L513" s="23">
        <f>Universe!Q254</f>
        <v/>
      </c>
      <c r="M513" s="23">
        <f>Universe!R254</f>
        <v/>
      </c>
      <c r="N513" s="5">
        <f>IF(ZScoring!AH254="",0,(ZScoring!AH254-$B$3)/$C$3)</f>
        <v/>
      </c>
      <c r="O513" s="5">
        <f>IF(ZScoring!AI254="",0,(ZScoring!AI254-$B$4)/$C$4)</f>
        <v/>
      </c>
      <c r="P513" s="5">
        <f>IF(ZScoring!AJ254="",0,(ZScoring!AJ254-$B$5)/$C$5)</f>
        <v/>
      </c>
      <c r="Q513" s="5">
        <f>IF(ZScoring!AK254="",0,(ZScoring!AK254-$B$6)/$C$6)</f>
        <v/>
      </c>
      <c r="R513" s="5">
        <f>IF(ZScoring!AL254="",0,(ZScoring!AL254-$B$7)/$C$7)</f>
        <v/>
      </c>
      <c r="S513" s="5">
        <f>IF(ZScoring!AM254="",0,(ZScoring!AM254-$B$8)/$C$8)</f>
        <v/>
      </c>
      <c r="T513" s="5">
        <f>IF(ZScoring!AN254="",0,(ZScoring!AN254-$B$9)/$C$9)</f>
        <v/>
      </c>
      <c r="U513" s="5">
        <f>IF(ZScoring!AO254="",0,(ZScoring!AO254-$B$10)/$C$10)</f>
        <v/>
      </c>
      <c r="V513" s="5">
        <f>IF(ZScoring!AP254="",0,(ZScoring!AP254-$B$11)/$C$11)</f>
        <v/>
      </c>
      <c r="W513" s="5">
        <f>IF(ZScoring!AQ254="",0,(ZScoring!AQ254-$B$12)/$C$12)</f>
        <v/>
      </c>
      <c r="X513" s="5">
        <f>Universe!C254</f>
        <v/>
      </c>
    </row>
    <row r="514">
      <c r="A514" s="22">
        <f>Universe!G255</f>
        <v/>
      </c>
      <c r="B514" s="2" t="n">
        <v>1</v>
      </c>
      <c r="C514" s="23">
        <f>Universe!H255</f>
        <v/>
      </c>
      <c r="D514" s="23">
        <f>Universe!I255</f>
        <v/>
      </c>
      <c r="E514" s="23">
        <f>Universe!J255</f>
        <v/>
      </c>
      <c r="F514" s="23">
        <f>Universe!K255</f>
        <v/>
      </c>
      <c r="G514" s="23">
        <f>Universe!L255</f>
        <v/>
      </c>
      <c r="H514" s="23">
        <f>Universe!M255</f>
        <v/>
      </c>
      <c r="I514" s="23">
        <f>Universe!N255</f>
        <v/>
      </c>
      <c r="J514" s="23">
        <f>Universe!O255</f>
        <v/>
      </c>
      <c r="K514" s="23">
        <f>Universe!P255</f>
        <v/>
      </c>
      <c r="L514" s="23">
        <f>Universe!Q255</f>
        <v/>
      </c>
      <c r="M514" s="23">
        <f>Universe!R255</f>
        <v/>
      </c>
      <c r="N514" s="5">
        <f>IF(ZScoring!AH255="",0,(ZScoring!AH255-$B$3)/$C$3)</f>
        <v/>
      </c>
      <c r="O514" s="5">
        <f>IF(ZScoring!AI255="",0,(ZScoring!AI255-$B$4)/$C$4)</f>
        <v/>
      </c>
      <c r="P514" s="5">
        <f>IF(ZScoring!AJ255="",0,(ZScoring!AJ255-$B$5)/$C$5)</f>
        <v/>
      </c>
      <c r="Q514" s="5">
        <f>IF(ZScoring!AK255="",0,(ZScoring!AK255-$B$6)/$C$6)</f>
        <v/>
      </c>
      <c r="R514" s="5">
        <f>IF(ZScoring!AL255="",0,(ZScoring!AL255-$B$7)/$C$7)</f>
        <v/>
      </c>
      <c r="S514" s="5">
        <f>IF(ZScoring!AM255="",0,(ZScoring!AM255-$B$8)/$C$8)</f>
        <v/>
      </c>
      <c r="T514" s="5">
        <f>IF(ZScoring!AN255="",0,(ZScoring!AN255-$B$9)/$C$9)</f>
        <v/>
      </c>
      <c r="U514" s="5">
        <f>IF(ZScoring!AO255="",0,(ZScoring!AO255-$B$10)/$C$10)</f>
        <v/>
      </c>
      <c r="V514" s="5">
        <f>IF(ZScoring!AP255="",0,(ZScoring!AP255-$B$11)/$C$11)</f>
        <v/>
      </c>
      <c r="W514" s="5">
        <f>IF(ZScoring!AQ255="",0,(ZScoring!AQ255-$B$12)/$C$12)</f>
        <v/>
      </c>
      <c r="X514" s="5">
        <f>Universe!C255</f>
        <v/>
      </c>
    </row>
    <row r="515">
      <c r="A515" s="22">
        <f>Universe!G256</f>
        <v/>
      </c>
      <c r="B515" s="2" t="n">
        <v>1</v>
      </c>
      <c r="C515" s="23">
        <f>Universe!H256</f>
        <v/>
      </c>
      <c r="D515" s="23">
        <f>Universe!I256</f>
        <v/>
      </c>
      <c r="E515" s="23">
        <f>Universe!J256</f>
        <v/>
      </c>
      <c r="F515" s="23">
        <f>Universe!K256</f>
        <v/>
      </c>
      <c r="G515" s="23">
        <f>Universe!L256</f>
        <v/>
      </c>
      <c r="H515" s="23">
        <f>Universe!M256</f>
        <v/>
      </c>
      <c r="I515" s="23">
        <f>Universe!N256</f>
        <v/>
      </c>
      <c r="J515" s="23">
        <f>Universe!O256</f>
        <v/>
      </c>
      <c r="K515" s="23">
        <f>Universe!P256</f>
        <v/>
      </c>
      <c r="L515" s="23">
        <f>Universe!Q256</f>
        <v/>
      </c>
      <c r="M515" s="23">
        <f>Universe!R256</f>
        <v/>
      </c>
      <c r="N515" s="5">
        <f>IF(ZScoring!AH256="",0,(ZScoring!AH256-$B$3)/$C$3)</f>
        <v/>
      </c>
      <c r="O515" s="5">
        <f>IF(ZScoring!AI256="",0,(ZScoring!AI256-$B$4)/$C$4)</f>
        <v/>
      </c>
      <c r="P515" s="5">
        <f>IF(ZScoring!AJ256="",0,(ZScoring!AJ256-$B$5)/$C$5)</f>
        <v/>
      </c>
      <c r="Q515" s="5">
        <f>IF(ZScoring!AK256="",0,(ZScoring!AK256-$B$6)/$C$6)</f>
        <v/>
      </c>
      <c r="R515" s="5">
        <f>IF(ZScoring!AL256="",0,(ZScoring!AL256-$B$7)/$C$7)</f>
        <v/>
      </c>
      <c r="S515" s="5">
        <f>IF(ZScoring!AM256="",0,(ZScoring!AM256-$B$8)/$C$8)</f>
        <v/>
      </c>
      <c r="T515" s="5">
        <f>IF(ZScoring!AN256="",0,(ZScoring!AN256-$B$9)/$C$9)</f>
        <v/>
      </c>
      <c r="U515" s="5">
        <f>IF(ZScoring!AO256="",0,(ZScoring!AO256-$B$10)/$C$10)</f>
        <v/>
      </c>
      <c r="V515" s="5">
        <f>IF(ZScoring!AP256="",0,(ZScoring!AP256-$B$11)/$C$11)</f>
        <v/>
      </c>
      <c r="W515" s="5">
        <f>IF(ZScoring!AQ256="",0,(ZScoring!AQ256-$B$12)/$C$12)</f>
        <v/>
      </c>
      <c r="X515" s="5">
        <f>Universe!C256</f>
        <v/>
      </c>
    </row>
    <row r="516">
      <c r="A516" s="22">
        <f>Universe!G257</f>
        <v/>
      </c>
      <c r="B516" s="2" t="n">
        <v>1</v>
      </c>
      <c r="C516" s="23">
        <f>Universe!H257</f>
        <v/>
      </c>
      <c r="D516" s="23">
        <f>Universe!I257</f>
        <v/>
      </c>
      <c r="E516" s="23">
        <f>Universe!J257</f>
        <v/>
      </c>
      <c r="F516" s="23">
        <f>Universe!K257</f>
        <v/>
      </c>
      <c r="G516" s="23">
        <f>Universe!L257</f>
        <v/>
      </c>
      <c r="H516" s="23">
        <f>Universe!M257</f>
        <v/>
      </c>
      <c r="I516" s="23">
        <f>Universe!N257</f>
        <v/>
      </c>
      <c r="J516" s="23">
        <f>Universe!O257</f>
        <v/>
      </c>
      <c r="K516" s="23">
        <f>Universe!P257</f>
        <v/>
      </c>
      <c r="L516" s="23">
        <f>Universe!Q257</f>
        <v/>
      </c>
      <c r="M516" s="23">
        <f>Universe!R257</f>
        <v/>
      </c>
      <c r="N516" s="5">
        <f>IF(ZScoring!AH257="",0,(ZScoring!AH257-$B$3)/$C$3)</f>
        <v/>
      </c>
      <c r="O516" s="5">
        <f>IF(ZScoring!AI257="",0,(ZScoring!AI257-$B$4)/$C$4)</f>
        <v/>
      </c>
      <c r="P516" s="5">
        <f>IF(ZScoring!AJ257="",0,(ZScoring!AJ257-$B$5)/$C$5)</f>
        <v/>
      </c>
      <c r="Q516" s="5">
        <f>IF(ZScoring!AK257="",0,(ZScoring!AK257-$B$6)/$C$6)</f>
        <v/>
      </c>
      <c r="R516" s="5">
        <f>IF(ZScoring!AL257="",0,(ZScoring!AL257-$B$7)/$C$7)</f>
        <v/>
      </c>
      <c r="S516" s="5">
        <f>IF(ZScoring!AM257="",0,(ZScoring!AM257-$B$8)/$C$8)</f>
        <v/>
      </c>
      <c r="T516" s="5">
        <f>IF(ZScoring!AN257="",0,(ZScoring!AN257-$B$9)/$C$9)</f>
        <v/>
      </c>
      <c r="U516" s="5">
        <f>IF(ZScoring!AO257="",0,(ZScoring!AO257-$B$10)/$C$10)</f>
        <v/>
      </c>
      <c r="V516" s="5">
        <f>IF(ZScoring!AP257="",0,(ZScoring!AP257-$B$11)/$C$11)</f>
        <v/>
      </c>
      <c r="W516" s="5">
        <f>IF(ZScoring!AQ257="",0,(ZScoring!AQ257-$B$12)/$C$12)</f>
        <v/>
      </c>
      <c r="X516" s="5">
        <f>Universe!C257</f>
        <v/>
      </c>
    </row>
    <row r="517">
      <c r="A517" s="22">
        <f>Universe!G258</f>
        <v/>
      </c>
      <c r="B517" s="2" t="n">
        <v>1</v>
      </c>
      <c r="C517" s="23">
        <f>Universe!H258</f>
        <v/>
      </c>
      <c r="D517" s="23">
        <f>Universe!I258</f>
        <v/>
      </c>
      <c r="E517" s="23">
        <f>Universe!J258</f>
        <v/>
      </c>
      <c r="F517" s="23">
        <f>Universe!K258</f>
        <v/>
      </c>
      <c r="G517" s="23">
        <f>Universe!L258</f>
        <v/>
      </c>
      <c r="H517" s="23">
        <f>Universe!M258</f>
        <v/>
      </c>
      <c r="I517" s="23">
        <f>Universe!N258</f>
        <v/>
      </c>
      <c r="J517" s="23">
        <f>Universe!O258</f>
        <v/>
      </c>
      <c r="K517" s="23">
        <f>Universe!P258</f>
        <v/>
      </c>
      <c r="L517" s="23">
        <f>Universe!Q258</f>
        <v/>
      </c>
      <c r="M517" s="23">
        <f>Universe!R258</f>
        <v/>
      </c>
      <c r="N517" s="5">
        <f>IF(ZScoring!AH258="",0,(ZScoring!AH258-$B$3)/$C$3)</f>
        <v/>
      </c>
      <c r="O517" s="5">
        <f>IF(ZScoring!AI258="",0,(ZScoring!AI258-$B$4)/$C$4)</f>
        <v/>
      </c>
      <c r="P517" s="5">
        <f>IF(ZScoring!AJ258="",0,(ZScoring!AJ258-$B$5)/$C$5)</f>
        <v/>
      </c>
      <c r="Q517" s="5">
        <f>IF(ZScoring!AK258="",0,(ZScoring!AK258-$B$6)/$C$6)</f>
        <v/>
      </c>
      <c r="R517" s="5">
        <f>IF(ZScoring!AL258="",0,(ZScoring!AL258-$B$7)/$C$7)</f>
        <v/>
      </c>
      <c r="S517" s="5">
        <f>IF(ZScoring!AM258="",0,(ZScoring!AM258-$B$8)/$C$8)</f>
        <v/>
      </c>
      <c r="T517" s="5">
        <f>IF(ZScoring!AN258="",0,(ZScoring!AN258-$B$9)/$C$9)</f>
        <v/>
      </c>
      <c r="U517" s="5">
        <f>IF(ZScoring!AO258="",0,(ZScoring!AO258-$B$10)/$C$10)</f>
        <v/>
      </c>
      <c r="V517" s="5">
        <f>IF(ZScoring!AP258="",0,(ZScoring!AP258-$B$11)/$C$11)</f>
        <v/>
      </c>
      <c r="W517" s="5">
        <f>IF(ZScoring!AQ258="",0,(ZScoring!AQ258-$B$12)/$C$12)</f>
        <v/>
      </c>
      <c r="X517" s="5">
        <f>Universe!C258</f>
        <v/>
      </c>
    </row>
    <row r="518">
      <c r="A518" s="22">
        <f>Universe!G259</f>
        <v/>
      </c>
      <c r="B518" s="2" t="n">
        <v>1</v>
      </c>
      <c r="C518" s="23">
        <f>Universe!H259</f>
        <v/>
      </c>
      <c r="D518" s="23">
        <f>Universe!I259</f>
        <v/>
      </c>
      <c r="E518" s="23">
        <f>Universe!J259</f>
        <v/>
      </c>
      <c r="F518" s="23">
        <f>Universe!K259</f>
        <v/>
      </c>
      <c r="G518" s="23">
        <f>Universe!L259</f>
        <v/>
      </c>
      <c r="H518" s="23">
        <f>Universe!M259</f>
        <v/>
      </c>
      <c r="I518" s="23">
        <f>Universe!N259</f>
        <v/>
      </c>
      <c r="J518" s="23">
        <f>Universe!O259</f>
        <v/>
      </c>
      <c r="K518" s="23">
        <f>Universe!P259</f>
        <v/>
      </c>
      <c r="L518" s="23">
        <f>Universe!Q259</f>
        <v/>
      </c>
      <c r="M518" s="23">
        <f>Universe!R259</f>
        <v/>
      </c>
      <c r="N518" s="5">
        <f>IF(ZScoring!AH259="",0,(ZScoring!AH259-$B$3)/$C$3)</f>
        <v/>
      </c>
      <c r="O518" s="5">
        <f>IF(ZScoring!AI259="",0,(ZScoring!AI259-$B$4)/$C$4)</f>
        <v/>
      </c>
      <c r="P518" s="5">
        <f>IF(ZScoring!AJ259="",0,(ZScoring!AJ259-$B$5)/$C$5)</f>
        <v/>
      </c>
      <c r="Q518" s="5">
        <f>IF(ZScoring!AK259="",0,(ZScoring!AK259-$B$6)/$C$6)</f>
        <v/>
      </c>
      <c r="R518" s="5">
        <f>IF(ZScoring!AL259="",0,(ZScoring!AL259-$B$7)/$C$7)</f>
        <v/>
      </c>
      <c r="S518" s="5">
        <f>IF(ZScoring!AM259="",0,(ZScoring!AM259-$B$8)/$C$8)</f>
        <v/>
      </c>
      <c r="T518" s="5">
        <f>IF(ZScoring!AN259="",0,(ZScoring!AN259-$B$9)/$C$9)</f>
        <v/>
      </c>
      <c r="U518" s="5">
        <f>IF(ZScoring!AO259="",0,(ZScoring!AO259-$B$10)/$C$10)</f>
        <v/>
      </c>
      <c r="V518" s="5">
        <f>IF(ZScoring!AP259="",0,(ZScoring!AP259-$B$11)/$C$11)</f>
        <v/>
      </c>
      <c r="W518" s="5">
        <f>IF(ZScoring!AQ259="",0,(ZScoring!AQ259-$B$12)/$C$12)</f>
        <v/>
      </c>
      <c r="X518" s="5">
        <f>Universe!C259</f>
        <v/>
      </c>
    </row>
    <row r="519">
      <c r="A519" s="22">
        <f>Universe!G260</f>
        <v/>
      </c>
      <c r="B519" s="2" t="n">
        <v>1</v>
      </c>
      <c r="C519" s="23">
        <f>Universe!H260</f>
        <v/>
      </c>
      <c r="D519" s="23">
        <f>Universe!I260</f>
        <v/>
      </c>
      <c r="E519" s="23">
        <f>Universe!J260</f>
        <v/>
      </c>
      <c r="F519" s="23">
        <f>Universe!K260</f>
        <v/>
      </c>
      <c r="G519" s="23">
        <f>Universe!L260</f>
        <v/>
      </c>
      <c r="H519" s="23">
        <f>Universe!M260</f>
        <v/>
      </c>
      <c r="I519" s="23">
        <f>Universe!N260</f>
        <v/>
      </c>
      <c r="J519" s="23">
        <f>Universe!O260</f>
        <v/>
      </c>
      <c r="K519" s="23">
        <f>Universe!P260</f>
        <v/>
      </c>
      <c r="L519" s="23">
        <f>Universe!Q260</f>
        <v/>
      </c>
      <c r="M519" s="23">
        <f>Universe!R260</f>
        <v/>
      </c>
      <c r="N519" s="5">
        <f>IF(ZScoring!AH260="",0,(ZScoring!AH260-$B$3)/$C$3)</f>
        <v/>
      </c>
      <c r="O519" s="5">
        <f>IF(ZScoring!AI260="",0,(ZScoring!AI260-$B$4)/$C$4)</f>
        <v/>
      </c>
      <c r="P519" s="5">
        <f>IF(ZScoring!AJ260="",0,(ZScoring!AJ260-$B$5)/$C$5)</f>
        <v/>
      </c>
      <c r="Q519" s="5">
        <f>IF(ZScoring!AK260="",0,(ZScoring!AK260-$B$6)/$C$6)</f>
        <v/>
      </c>
      <c r="R519" s="5">
        <f>IF(ZScoring!AL260="",0,(ZScoring!AL260-$B$7)/$C$7)</f>
        <v/>
      </c>
      <c r="S519" s="5">
        <f>IF(ZScoring!AM260="",0,(ZScoring!AM260-$B$8)/$C$8)</f>
        <v/>
      </c>
      <c r="T519" s="5">
        <f>IF(ZScoring!AN260="",0,(ZScoring!AN260-$B$9)/$C$9)</f>
        <v/>
      </c>
      <c r="U519" s="5">
        <f>IF(ZScoring!AO260="",0,(ZScoring!AO260-$B$10)/$C$10)</f>
        <v/>
      </c>
      <c r="V519" s="5">
        <f>IF(ZScoring!AP260="",0,(ZScoring!AP260-$B$11)/$C$11)</f>
        <v/>
      </c>
      <c r="W519" s="5">
        <f>IF(ZScoring!AQ260="",0,(ZScoring!AQ260-$B$12)/$C$12)</f>
        <v/>
      </c>
      <c r="X519" s="5">
        <f>Universe!C260</f>
        <v/>
      </c>
    </row>
    <row r="520">
      <c r="A520" s="22">
        <f>Universe!G261</f>
        <v/>
      </c>
      <c r="B520" s="2" t="n">
        <v>1</v>
      </c>
      <c r="C520" s="23">
        <f>Universe!H261</f>
        <v/>
      </c>
      <c r="D520" s="23">
        <f>Universe!I261</f>
        <v/>
      </c>
      <c r="E520" s="23">
        <f>Universe!J261</f>
        <v/>
      </c>
      <c r="F520" s="23">
        <f>Universe!K261</f>
        <v/>
      </c>
      <c r="G520" s="23">
        <f>Universe!L261</f>
        <v/>
      </c>
      <c r="H520" s="23">
        <f>Universe!M261</f>
        <v/>
      </c>
      <c r="I520" s="23">
        <f>Universe!N261</f>
        <v/>
      </c>
      <c r="J520" s="23">
        <f>Universe!O261</f>
        <v/>
      </c>
      <c r="K520" s="23">
        <f>Universe!P261</f>
        <v/>
      </c>
      <c r="L520" s="23">
        <f>Universe!Q261</f>
        <v/>
      </c>
      <c r="M520" s="23">
        <f>Universe!R261</f>
        <v/>
      </c>
      <c r="N520" s="5">
        <f>IF(ZScoring!AH261="",0,(ZScoring!AH261-$B$3)/$C$3)</f>
        <v/>
      </c>
      <c r="O520" s="5">
        <f>IF(ZScoring!AI261="",0,(ZScoring!AI261-$B$4)/$C$4)</f>
        <v/>
      </c>
      <c r="P520" s="5">
        <f>IF(ZScoring!AJ261="",0,(ZScoring!AJ261-$B$5)/$C$5)</f>
        <v/>
      </c>
      <c r="Q520" s="5">
        <f>IF(ZScoring!AK261="",0,(ZScoring!AK261-$B$6)/$C$6)</f>
        <v/>
      </c>
      <c r="R520" s="5">
        <f>IF(ZScoring!AL261="",0,(ZScoring!AL261-$B$7)/$C$7)</f>
        <v/>
      </c>
      <c r="S520" s="5">
        <f>IF(ZScoring!AM261="",0,(ZScoring!AM261-$B$8)/$C$8)</f>
        <v/>
      </c>
      <c r="T520" s="5">
        <f>IF(ZScoring!AN261="",0,(ZScoring!AN261-$B$9)/$C$9)</f>
        <v/>
      </c>
      <c r="U520" s="5">
        <f>IF(ZScoring!AO261="",0,(ZScoring!AO261-$B$10)/$C$10)</f>
        <v/>
      </c>
      <c r="V520" s="5">
        <f>IF(ZScoring!AP261="",0,(ZScoring!AP261-$B$11)/$C$11)</f>
        <v/>
      </c>
      <c r="W520" s="5">
        <f>IF(ZScoring!AQ261="",0,(ZScoring!AQ261-$B$12)/$C$12)</f>
        <v/>
      </c>
      <c r="X520" s="5">
        <f>Universe!C261</f>
        <v/>
      </c>
    </row>
    <row r="521">
      <c r="A521" s="22">
        <f>Universe!G262</f>
        <v/>
      </c>
      <c r="B521" s="2" t="n">
        <v>1</v>
      </c>
      <c r="C521" s="23">
        <f>Universe!H262</f>
        <v/>
      </c>
      <c r="D521" s="23">
        <f>Universe!I262</f>
        <v/>
      </c>
      <c r="E521" s="23">
        <f>Universe!J262</f>
        <v/>
      </c>
      <c r="F521" s="23">
        <f>Universe!K262</f>
        <v/>
      </c>
      <c r="G521" s="23">
        <f>Universe!L262</f>
        <v/>
      </c>
      <c r="H521" s="23">
        <f>Universe!M262</f>
        <v/>
      </c>
      <c r="I521" s="23">
        <f>Universe!N262</f>
        <v/>
      </c>
      <c r="J521" s="23">
        <f>Universe!O262</f>
        <v/>
      </c>
      <c r="K521" s="23">
        <f>Universe!P262</f>
        <v/>
      </c>
      <c r="L521" s="23">
        <f>Universe!Q262</f>
        <v/>
      </c>
      <c r="M521" s="23">
        <f>Universe!R262</f>
        <v/>
      </c>
      <c r="N521" s="5">
        <f>IF(ZScoring!AH262="",0,(ZScoring!AH262-$B$3)/$C$3)</f>
        <v/>
      </c>
      <c r="O521" s="5">
        <f>IF(ZScoring!AI262="",0,(ZScoring!AI262-$B$4)/$C$4)</f>
        <v/>
      </c>
      <c r="P521" s="5">
        <f>IF(ZScoring!AJ262="",0,(ZScoring!AJ262-$B$5)/$C$5)</f>
        <v/>
      </c>
      <c r="Q521" s="5">
        <f>IF(ZScoring!AK262="",0,(ZScoring!AK262-$B$6)/$C$6)</f>
        <v/>
      </c>
      <c r="R521" s="5">
        <f>IF(ZScoring!AL262="",0,(ZScoring!AL262-$B$7)/$C$7)</f>
        <v/>
      </c>
      <c r="S521" s="5">
        <f>IF(ZScoring!AM262="",0,(ZScoring!AM262-$B$8)/$C$8)</f>
        <v/>
      </c>
      <c r="T521" s="5">
        <f>IF(ZScoring!AN262="",0,(ZScoring!AN262-$B$9)/$C$9)</f>
        <v/>
      </c>
      <c r="U521" s="5">
        <f>IF(ZScoring!AO262="",0,(ZScoring!AO262-$B$10)/$C$10)</f>
        <v/>
      </c>
      <c r="V521" s="5">
        <f>IF(ZScoring!AP262="",0,(ZScoring!AP262-$B$11)/$C$11)</f>
        <v/>
      </c>
      <c r="W521" s="5">
        <f>IF(ZScoring!AQ262="",0,(ZScoring!AQ262-$B$12)/$C$12)</f>
        <v/>
      </c>
      <c r="X521" s="5">
        <f>Universe!C262</f>
        <v/>
      </c>
    </row>
    <row r="522">
      <c r="A522" s="22">
        <f>Universe!G263</f>
        <v/>
      </c>
      <c r="B522" s="2" t="n">
        <v>1</v>
      </c>
      <c r="C522" s="23">
        <f>Universe!H263</f>
        <v/>
      </c>
      <c r="D522" s="23">
        <f>Universe!I263</f>
        <v/>
      </c>
      <c r="E522" s="23">
        <f>Universe!J263</f>
        <v/>
      </c>
      <c r="F522" s="23">
        <f>Universe!K263</f>
        <v/>
      </c>
      <c r="G522" s="23">
        <f>Universe!L263</f>
        <v/>
      </c>
      <c r="H522" s="23">
        <f>Universe!M263</f>
        <v/>
      </c>
      <c r="I522" s="23">
        <f>Universe!N263</f>
        <v/>
      </c>
      <c r="J522" s="23">
        <f>Universe!O263</f>
        <v/>
      </c>
      <c r="K522" s="23">
        <f>Universe!P263</f>
        <v/>
      </c>
      <c r="L522" s="23">
        <f>Universe!Q263</f>
        <v/>
      </c>
      <c r="M522" s="23">
        <f>Universe!R263</f>
        <v/>
      </c>
      <c r="N522" s="5">
        <f>IF(ZScoring!AH263="",0,(ZScoring!AH263-$B$3)/$C$3)</f>
        <v/>
      </c>
      <c r="O522" s="5">
        <f>IF(ZScoring!AI263="",0,(ZScoring!AI263-$B$4)/$C$4)</f>
        <v/>
      </c>
      <c r="P522" s="5">
        <f>IF(ZScoring!AJ263="",0,(ZScoring!AJ263-$B$5)/$C$5)</f>
        <v/>
      </c>
      <c r="Q522" s="5">
        <f>IF(ZScoring!AK263="",0,(ZScoring!AK263-$B$6)/$C$6)</f>
        <v/>
      </c>
      <c r="R522" s="5">
        <f>IF(ZScoring!AL263="",0,(ZScoring!AL263-$B$7)/$C$7)</f>
        <v/>
      </c>
      <c r="S522" s="5">
        <f>IF(ZScoring!AM263="",0,(ZScoring!AM263-$B$8)/$C$8)</f>
        <v/>
      </c>
      <c r="T522" s="5">
        <f>IF(ZScoring!AN263="",0,(ZScoring!AN263-$B$9)/$C$9)</f>
        <v/>
      </c>
      <c r="U522" s="5">
        <f>IF(ZScoring!AO263="",0,(ZScoring!AO263-$B$10)/$C$10)</f>
        <v/>
      </c>
      <c r="V522" s="5">
        <f>IF(ZScoring!AP263="",0,(ZScoring!AP263-$B$11)/$C$11)</f>
        <v/>
      </c>
      <c r="W522" s="5">
        <f>IF(ZScoring!AQ263="",0,(ZScoring!AQ263-$B$12)/$C$12)</f>
        <v/>
      </c>
      <c r="X522" s="5">
        <f>Universe!C263</f>
        <v/>
      </c>
    </row>
    <row r="523">
      <c r="A523" s="22">
        <f>Universe!G264</f>
        <v/>
      </c>
      <c r="B523" s="2" t="n">
        <v>1</v>
      </c>
      <c r="C523" s="23">
        <f>Universe!H264</f>
        <v/>
      </c>
      <c r="D523" s="23">
        <f>Universe!I264</f>
        <v/>
      </c>
      <c r="E523" s="23">
        <f>Universe!J264</f>
        <v/>
      </c>
      <c r="F523" s="23">
        <f>Universe!K264</f>
        <v/>
      </c>
      <c r="G523" s="23">
        <f>Universe!L264</f>
        <v/>
      </c>
      <c r="H523" s="23">
        <f>Universe!M264</f>
        <v/>
      </c>
      <c r="I523" s="23">
        <f>Universe!N264</f>
        <v/>
      </c>
      <c r="J523" s="23">
        <f>Universe!O264</f>
        <v/>
      </c>
      <c r="K523" s="23">
        <f>Universe!P264</f>
        <v/>
      </c>
      <c r="L523" s="23">
        <f>Universe!Q264</f>
        <v/>
      </c>
      <c r="M523" s="23">
        <f>Universe!R264</f>
        <v/>
      </c>
      <c r="N523" s="5">
        <f>IF(ZScoring!AH264="",0,(ZScoring!AH264-$B$3)/$C$3)</f>
        <v/>
      </c>
      <c r="O523" s="5">
        <f>IF(ZScoring!AI264="",0,(ZScoring!AI264-$B$4)/$C$4)</f>
        <v/>
      </c>
      <c r="P523" s="5">
        <f>IF(ZScoring!AJ264="",0,(ZScoring!AJ264-$B$5)/$C$5)</f>
        <v/>
      </c>
      <c r="Q523" s="5">
        <f>IF(ZScoring!AK264="",0,(ZScoring!AK264-$B$6)/$C$6)</f>
        <v/>
      </c>
      <c r="R523" s="5">
        <f>IF(ZScoring!AL264="",0,(ZScoring!AL264-$B$7)/$C$7)</f>
        <v/>
      </c>
      <c r="S523" s="5">
        <f>IF(ZScoring!AM264="",0,(ZScoring!AM264-$B$8)/$C$8)</f>
        <v/>
      </c>
      <c r="T523" s="5">
        <f>IF(ZScoring!AN264="",0,(ZScoring!AN264-$B$9)/$C$9)</f>
        <v/>
      </c>
      <c r="U523" s="5">
        <f>IF(ZScoring!AO264="",0,(ZScoring!AO264-$B$10)/$C$10)</f>
        <v/>
      </c>
      <c r="V523" s="5">
        <f>IF(ZScoring!AP264="",0,(ZScoring!AP264-$B$11)/$C$11)</f>
        <v/>
      </c>
      <c r="W523" s="5">
        <f>IF(ZScoring!AQ264="",0,(ZScoring!AQ264-$B$12)/$C$12)</f>
        <v/>
      </c>
      <c r="X523" s="5">
        <f>Universe!C264</f>
        <v/>
      </c>
    </row>
    <row r="524">
      <c r="A524" s="22">
        <f>Universe!G265</f>
        <v/>
      </c>
      <c r="B524" s="2" t="n">
        <v>1</v>
      </c>
      <c r="C524" s="23">
        <f>Universe!H265</f>
        <v/>
      </c>
      <c r="D524" s="23">
        <f>Universe!I265</f>
        <v/>
      </c>
      <c r="E524" s="23">
        <f>Universe!J265</f>
        <v/>
      </c>
      <c r="F524" s="23">
        <f>Universe!K265</f>
        <v/>
      </c>
      <c r="G524" s="23">
        <f>Universe!L265</f>
        <v/>
      </c>
      <c r="H524" s="23">
        <f>Universe!M265</f>
        <v/>
      </c>
      <c r="I524" s="23">
        <f>Universe!N265</f>
        <v/>
      </c>
      <c r="J524" s="23">
        <f>Universe!O265</f>
        <v/>
      </c>
      <c r="K524" s="23">
        <f>Universe!P265</f>
        <v/>
      </c>
      <c r="L524" s="23">
        <f>Universe!Q265</f>
        <v/>
      </c>
      <c r="M524" s="23">
        <f>Universe!R265</f>
        <v/>
      </c>
      <c r="N524" s="5">
        <f>IF(ZScoring!AH265="",0,(ZScoring!AH265-$B$3)/$C$3)</f>
        <v/>
      </c>
      <c r="O524" s="5">
        <f>IF(ZScoring!AI265="",0,(ZScoring!AI265-$B$4)/$C$4)</f>
        <v/>
      </c>
      <c r="P524" s="5">
        <f>IF(ZScoring!AJ265="",0,(ZScoring!AJ265-$B$5)/$C$5)</f>
        <v/>
      </c>
      <c r="Q524" s="5">
        <f>IF(ZScoring!AK265="",0,(ZScoring!AK265-$B$6)/$C$6)</f>
        <v/>
      </c>
      <c r="R524" s="5">
        <f>IF(ZScoring!AL265="",0,(ZScoring!AL265-$B$7)/$C$7)</f>
        <v/>
      </c>
      <c r="S524" s="5">
        <f>IF(ZScoring!AM265="",0,(ZScoring!AM265-$B$8)/$C$8)</f>
        <v/>
      </c>
      <c r="T524" s="5">
        <f>IF(ZScoring!AN265="",0,(ZScoring!AN265-$B$9)/$C$9)</f>
        <v/>
      </c>
      <c r="U524" s="5">
        <f>IF(ZScoring!AO265="",0,(ZScoring!AO265-$B$10)/$C$10)</f>
        <v/>
      </c>
      <c r="V524" s="5">
        <f>IF(ZScoring!AP265="",0,(ZScoring!AP265-$B$11)/$C$11)</f>
        <v/>
      </c>
      <c r="W524" s="5">
        <f>IF(ZScoring!AQ265="",0,(ZScoring!AQ265-$B$12)/$C$12)</f>
        <v/>
      </c>
      <c r="X524" s="5">
        <f>Universe!C265</f>
        <v/>
      </c>
    </row>
    <row r="525">
      <c r="A525" s="22">
        <f>Universe!G266</f>
        <v/>
      </c>
      <c r="B525" s="2" t="n">
        <v>1</v>
      </c>
      <c r="C525" s="23">
        <f>Universe!H266</f>
        <v/>
      </c>
      <c r="D525" s="23">
        <f>Universe!I266</f>
        <v/>
      </c>
      <c r="E525" s="23">
        <f>Universe!J266</f>
        <v/>
      </c>
      <c r="F525" s="23">
        <f>Universe!K266</f>
        <v/>
      </c>
      <c r="G525" s="23">
        <f>Universe!L266</f>
        <v/>
      </c>
      <c r="H525" s="23">
        <f>Universe!M266</f>
        <v/>
      </c>
      <c r="I525" s="23">
        <f>Universe!N266</f>
        <v/>
      </c>
      <c r="J525" s="23">
        <f>Universe!O266</f>
        <v/>
      </c>
      <c r="K525" s="23">
        <f>Universe!P266</f>
        <v/>
      </c>
      <c r="L525" s="23">
        <f>Universe!Q266</f>
        <v/>
      </c>
      <c r="M525" s="23">
        <f>Universe!R266</f>
        <v/>
      </c>
      <c r="N525" s="5">
        <f>IF(ZScoring!AH266="",0,(ZScoring!AH266-$B$3)/$C$3)</f>
        <v/>
      </c>
      <c r="O525" s="5">
        <f>IF(ZScoring!AI266="",0,(ZScoring!AI266-$B$4)/$C$4)</f>
        <v/>
      </c>
      <c r="P525" s="5">
        <f>IF(ZScoring!AJ266="",0,(ZScoring!AJ266-$B$5)/$C$5)</f>
        <v/>
      </c>
      <c r="Q525" s="5">
        <f>IF(ZScoring!AK266="",0,(ZScoring!AK266-$B$6)/$C$6)</f>
        <v/>
      </c>
      <c r="R525" s="5">
        <f>IF(ZScoring!AL266="",0,(ZScoring!AL266-$B$7)/$C$7)</f>
        <v/>
      </c>
      <c r="S525" s="5">
        <f>IF(ZScoring!AM266="",0,(ZScoring!AM266-$B$8)/$C$8)</f>
        <v/>
      </c>
      <c r="T525" s="5">
        <f>IF(ZScoring!AN266="",0,(ZScoring!AN266-$B$9)/$C$9)</f>
        <v/>
      </c>
      <c r="U525" s="5">
        <f>IF(ZScoring!AO266="",0,(ZScoring!AO266-$B$10)/$C$10)</f>
        <v/>
      </c>
      <c r="V525" s="5">
        <f>IF(ZScoring!AP266="",0,(ZScoring!AP266-$B$11)/$C$11)</f>
        <v/>
      </c>
      <c r="W525" s="5">
        <f>IF(ZScoring!AQ266="",0,(ZScoring!AQ266-$B$12)/$C$12)</f>
        <v/>
      </c>
      <c r="X525" s="5">
        <f>Universe!C266</f>
        <v/>
      </c>
    </row>
    <row r="526">
      <c r="A526" s="22">
        <f>Universe!G267</f>
        <v/>
      </c>
      <c r="B526" s="2" t="n">
        <v>1</v>
      </c>
      <c r="C526" s="23">
        <f>Universe!H267</f>
        <v/>
      </c>
      <c r="D526" s="23">
        <f>Universe!I267</f>
        <v/>
      </c>
      <c r="E526" s="23">
        <f>Universe!J267</f>
        <v/>
      </c>
      <c r="F526" s="23">
        <f>Universe!K267</f>
        <v/>
      </c>
      <c r="G526" s="23">
        <f>Universe!L267</f>
        <v/>
      </c>
      <c r="H526" s="23">
        <f>Universe!M267</f>
        <v/>
      </c>
      <c r="I526" s="23">
        <f>Universe!N267</f>
        <v/>
      </c>
      <c r="J526" s="23">
        <f>Universe!O267</f>
        <v/>
      </c>
      <c r="K526" s="23">
        <f>Universe!P267</f>
        <v/>
      </c>
      <c r="L526" s="23">
        <f>Universe!Q267</f>
        <v/>
      </c>
      <c r="M526" s="23">
        <f>Universe!R267</f>
        <v/>
      </c>
      <c r="N526" s="5">
        <f>IF(ZScoring!AH267="",0,(ZScoring!AH267-$B$3)/$C$3)</f>
        <v/>
      </c>
      <c r="O526" s="5">
        <f>IF(ZScoring!AI267="",0,(ZScoring!AI267-$B$4)/$C$4)</f>
        <v/>
      </c>
      <c r="P526" s="5">
        <f>IF(ZScoring!AJ267="",0,(ZScoring!AJ267-$B$5)/$C$5)</f>
        <v/>
      </c>
      <c r="Q526" s="5">
        <f>IF(ZScoring!AK267="",0,(ZScoring!AK267-$B$6)/$C$6)</f>
        <v/>
      </c>
      <c r="R526" s="5">
        <f>IF(ZScoring!AL267="",0,(ZScoring!AL267-$B$7)/$C$7)</f>
        <v/>
      </c>
      <c r="S526" s="5">
        <f>IF(ZScoring!AM267="",0,(ZScoring!AM267-$B$8)/$C$8)</f>
        <v/>
      </c>
      <c r="T526" s="5">
        <f>IF(ZScoring!AN267="",0,(ZScoring!AN267-$B$9)/$C$9)</f>
        <v/>
      </c>
      <c r="U526" s="5">
        <f>IF(ZScoring!AO267="",0,(ZScoring!AO267-$B$10)/$C$10)</f>
        <v/>
      </c>
      <c r="V526" s="5">
        <f>IF(ZScoring!AP267="",0,(ZScoring!AP267-$B$11)/$C$11)</f>
        <v/>
      </c>
      <c r="W526" s="5">
        <f>IF(ZScoring!AQ267="",0,(ZScoring!AQ267-$B$12)/$C$12)</f>
        <v/>
      </c>
      <c r="X526" s="5">
        <f>Universe!C267</f>
        <v/>
      </c>
    </row>
    <row r="527">
      <c r="A527" s="22">
        <f>Universe!G268</f>
        <v/>
      </c>
      <c r="B527" s="2" t="n">
        <v>1</v>
      </c>
      <c r="C527" s="23">
        <f>Universe!H268</f>
        <v/>
      </c>
      <c r="D527" s="23">
        <f>Universe!I268</f>
        <v/>
      </c>
      <c r="E527" s="23">
        <f>Universe!J268</f>
        <v/>
      </c>
      <c r="F527" s="23">
        <f>Universe!K268</f>
        <v/>
      </c>
      <c r="G527" s="23">
        <f>Universe!L268</f>
        <v/>
      </c>
      <c r="H527" s="23">
        <f>Universe!M268</f>
        <v/>
      </c>
      <c r="I527" s="23">
        <f>Universe!N268</f>
        <v/>
      </c>
      <c r="J527" s="23">
        <f>Universe!O268</f>
        <v/>
      </c>
      <c r="K527" s="23">
        <f>Universe!P268</f>
        <v/>
      </c>
      <c r="L527" s="23">
        <f>Universe!Q268</f>
        <v/>
      </c>
      <c r="M527" s="23">
        <f>Universe!R268</f>
        <v/>
      </c>
      <c r="N527" s="5">
        <f>IF(ZScoring!AH268="",0,(ZScoring!AH268-$B$3)/$C$3)</f>
        <v/>
      </c>
      <c r="O527" s="5">
        <f>IF(ZScoring!AI268="",0,(ZScoring!AI268-$B$4)/$C$4)</f>
        <v/>
      </c>
      <c r="P527" s="5">
        <f>IF(ZScoring!AJ268="",0,(ZScoring!AJ268-$B$5)/$C$5)</f>
        <v/>
      </c>
      <c r="Q527" s="5">
        <f>IF(ZScoring!AK268="",0,(ZScoring!AK268-$B$6)/$C$6)</f>
        <v/>
      </c>
      <c r="R527" s="5">
        <f>IF(ZScoring!AL268="",0,(ZScoring!AL268-$B$7)/$C$7)</f>
        <v/>
      </c>
      <c r="S527" s="5">
        <f>IF(ZScoring!AM268="",0,(ZScoring!AM268-$B$8)/$C$8)</f>
        <v/>
      </c>
      <c r="T527" s="5">
        <f>IF(ZScoring!AN268="",0,(ZScoring!AN268-$B$9)/$C$9)</f>
        <v/>
      </c>
      <c r="U527" s="5">
        <f>IF(ZScoring!AO268="",0,(ZScoring!AO268-$B$10)/$C$10)</f>
        <v/>
      </c>
      <c r="V527" s="5">
        <f>IF(ZScoring!AP268="",0,(ZScoring!AP268-$B$11)/$C$11)</f>
        <v/>
      </c>
      <c r="W527" s="5">
        <f>IF(ZScoring!AQ268="",0,(ZScoring!AQ268-$B$12)/$C$12)</f>
        <v/>
      </c>
      <c r="X527" s="5">
        <f>Universe!C268</f>
        <v/>
      </c>
    </row>
    <row r="528">
      <c r="A528" s="22">
        <f>Universe!G269</f>
        <v/>
      </c>
      <c r="B528" s="2" t="n">
        <v>1</v>
      </c>
      <c r="C528" s="23">
        <f>Universe!H269</f>
        <v/>
      </c>
      <c r="D528" s="23">
        <f>Universe!I269</f>
        <v/>
      </c>
      <c r="E528" s="23">
        <f>Universe!J269</f>
        <v/>
      </c>
      <c r="F528" s="23">
        <f>Universe!K269</f>
        <v/>
      </c>
      <c r="G528" s="23">
        <f>Universe!L269</f>
        <v/>
      </c>
      <c r="H528" s="23">
        <f>Universe!M269</f>
        <v/>
      </c>
      <c r="I528" s="23">
        <f>Universe!N269</f>
        <v/>
      </c>
      <c r="J528" s="23">
        <f>Universe!O269</f>
        <v/>
      </c>
      <c r="K528" s="23">
        <f>Universe!P269</f>
        <v/>
      </c>
      <c r="L528" s="23">
        <f>Universe!Q269</f>
        <v/>
      </c>
      <c r="M528" s="23">
        <f>Universe!R269</f>
        <v/>
      </c>
      <c r="N528" s="5">
        <f>IF(ZScoring!AH269="",0,(ZScoring!AH269-$B$3)/$C$3)</f>
        <v/>
      </c>
      <c r="O528" s="5">
        <f>IF(ZScoring!AI269="",0,(ZScoring!AI269-$B$4)/$C$4)</f>
        <v/>
      </c>
      <c r="P528" s="5">
        <f>IF(ZScoring!AJ269="",0,(ZScoring!AJ269-$B$5)/$C$5)</f>
        <v/>
      </c>
      <c r="Q528" s="5">
        <f>IF(ZScoring!AK269="",0,(ZScoring!AK269-$B$6)/$C$6)</f>
        <v/>
      </c>
      <c r="R528" s="5">
        <f>IF(ZScoring!AL269="",0,(ZScoring!AL269-$B$7)/$C$7)</f>
        <v/>
      </c>
      <c r="S528" s="5">
        <f>IF(ZScoring!AM269="",0,(ZScoring!AM269-$B$8)/$C$8)</f>
        <v/>
      </c>
      <c r="T528" s="5">
        <f>IF(ZScoring!AN269="",0,(ZScoring!AN269-$B$9)/$C$9)</f>
        <v/>
      </c>
      <c r="U528" s="5">
        <f>IF(ZScoring!AO269="",0,(ZScoring!AO269-$B$10)/$C$10)</f>
        <v/>
      </c>
      <c r="V528" s="5">
        <f>IF(ZScoring!AP269="",0,(ZScoring!AP269-$B$11)/$C$11)</f>
        <v/>
      </c>
      <c r="W528" s="5">
        <f>IF(ZScoring!AQ269="",0,(ZScoring!AQ269-$B$12)/$C$12)</f>
        <v/>
      </c>
      <c r="X528" s="5">
        <f>Universe!C269</f>
        <v/>
      </c>
    </row>
    <row r="529">
      <c r="A529" s="22">
        <f>Universe!G270</f>
        <v/>
      </c>
      <c r="B529" s="2" t="n">
        <v>1</v>
      </c>
      <c r="C529" s="23">
        <f>Universe!H270</f>
        <v/>
      </c>
      <c r="D529" s="23">
        <f>Universe!I270</f>
        <v/>
      </c>
      <c r="E529" s="23">
        <f>Universe!J270</f>
        <v/>
      </c>
      <c r="F529" s="23">
        <f>Universe!K270</f>
        <v/>
      </c>
      <c r="G529" s="23">
        <f>Universe!L270</f>
        <v/>
      </c>
      <c r="H529" s="23">
        <f>Universe!M270</f>
        <v/>
      </c>
      <c r="I529" s="23">
        <f>Universe!N270</f>
        <v/>
      </c>
      <c r="J529" s="23">
        <f>Universe!O270</f>
        <v/>
      </c>
      <c r="K529" s="23">
        <f>Universe!P270</f>
        <v/>
      </c>
      <c r="L529" s="23">
        <f>Universe!Q270</f>
        <v/>
      </c>
      <c r="M529" s="23">
        <f>Universe!R270</f>
        <v/>
      </c>
      <c r="N529" s="5">
        <f>IF(ZScoring!AH270="",0,(ZScoring!AH270-$B$3)/$C$3)</f>
        <v/>
      </c>
      <c r="O529" s="5">
        <f>IF(ZScoring!AI270="",0,(ZScoring!AI270-$B$4)/$C$4)</f>
        <v/>
      </c>
      <c r="P529" s="5">
        <f>IF(ZScoring!AJ270="",0,(ZScoring!AJ270-$B$5)/$C$5)</f>
        <v/>
      </c>
      <c r="Q529" s="5">
        <f>IF(ZScoring!AK270="",0,(ZScoring!AK270-$B$6)/$C$6)</f>
        <v/>
      </c>
      <c r="R529" s="5">
        <f>IF(ZScoring!AL270="",0,(ZScoring!AL270-$B$7)/$C$7)</f>
        <v/>
      </c>
      <c r="S529" s="5">
        <f>IF(ZScoring!AM270="",0,(ZScoring!AM270-$B$8)/$C$8)</f>
        <v/>
      </c>
      <c r="T529" s="5">
        <f>IF(ZScoring!AN270="",0,(ZScoring!AN270-$B$9)/$C$9)</f>
        <v/>
      </c>
      <c r="U529" s="5">
        <f>IF(ZScoring!AO270="",0,(ZScoring!AO270-$B$10)/$C$10)</f>
        <v/>
      </c>
      <c r="V529" s="5">
        <f>IF(ZScoring!AP270="",0,(ZScoring!AP270-$B$11)/$C$11)</f>
        <v/>
      </c>
      <c r="W529" s="5">
        <f>IF(ZScoring!AQ270="",0,(ZScoring!AQ270-$B$12)/$C$12)</f>
        <v/>
      </c>
      <c r="X529" s="5">
        <f>Universe!C270</f>
        <v/>
      </c>
    </row>
    <row r="530">
      <c r="A530" s="22">
        <f>Universe!G271</f>
        <v/>
      </c>
      <c r="B530" s="2" t="n">
        <v>1</v>
      </c>
      <c r="C530" s="23">
        <f>Universe!H271</f>
        <v/>
      </c>
      <c r="D530" s="23">
        <f>Universe!I271</f>
        <v/>
      </c>
      <c r="E530" s="23">
        <f>Universe!J271</f>
        <v/>
      </c>
      <c r="F530" s="23">
        <f>Universe!K271</f>
        <v/>
      </c>
      <c r="G530" s="23">
        <f>Universe!L271</f>
        <v/>
      </c>
      <c r="H530" s="23">
        <f>Universe!M271</f>
        <v/>
      </c>
      <c r="I530" s="23">
        <f>Universe!N271</f>
        <v/>
      </c>
      <c r="J530" s="23">
        <f>Universe!O271</f>
        <v/>
      </c>
      <c r="K530" s="23">
        <f>Universe!P271</f>
        <v/>
      </c>
      <c r="L530" s="23">
        <f>Universe!Q271</f>
        <v/>
      </c>
      <c r="M530" s="23">
        <f>Universe!R271</f>
        <v/>
      </c>
      <c r="N530" s="5">
        <f>IF(ZScoring!AH271="",0,(ZScoring!AH271-$B$3)/$C$3)</f>
        <v/>
      </c>
      <c r="O530" s="5">
        <f>IF(ZScoring!AI271="",0,(ZScoring!AI271-$B$4)/$C$4)</f>
        <v/>
      </c>
      <c r="P530" s="5">
        <f>IF(ZScoring!AJ271="",0,(ZScoring!AJ271-$B$5)/$C$5)</f>
        <v/>
      </c>
      <c r="Q530" s="5">
        <f>IF(ZScoring!AK271="",0,(ZScoring!AK271-$B$6)/$C$6)</f>
        <v/>
      </c>
      <c r="R530" s="5">
        <f>IF(ZScoring!AL271="",0,(ZScoring!AL271-$B$7)/$C$7)</f>
        <v/>
      </c>
      <c r="S530" s="5">
        <f>IF(ZScoring!AM271="",0,(ZScoring!AM271-$B$8)/$C$8)</f>
        <v/>
      </c>
      <c r="T530" s="5">
        <f>IF(ZScoring!AN271="",0,(ZScoring!AN271-$B$9)/$C$9)</f>
        <v/>
      </c>
      <c r="U530" s="5">
        <f>IF(ZScoring!AO271="",0,(ZScoring!AO271-$B$10)/$C$10)</f>
        <v/>
      </c>
      <c r="V530" s="5">
        <f>IF(ZScoring!AP271="",0,(ZScoring!AP271-$B$11)/$C$11)</f>
        <v/>
      </c>
      <c r="W530" s="5">
        <f>IF(ZScoring!AQ271="",0,(ZScoring!AQ271-$B$12)/$C$12)</f>
        <v/>
      </c>
      <c r="X530" s="5">
        <f>Universe!C271</f>
        <v/>
      </c>
    </row>
    <row r="531">
      <c r="A531" s="22">
        <f>Universe!G272</f>
        <v/>
      </c>
      <c r="B531" s="2" t="n">
        <v>1</v>
      </c>
      <c r="C531" s="23">
        <f>Universe!H272</f>
        <v/>
      </c>
      <c r="D531" s="23">
        <f>Universe!I272</f>
        <v/>
      </c>
      <c r="E531" s="23">
        <f>Universe!J272</f>
        <v/>
      </c>
      <c r="F531" s="23">
        <f>Universe!K272</f>
        <v/>
      </c>
      <c r="G531" s="23">
        <f>Universe!L272</f>
        <v/>
      </c>
      <c r="H531" s="23">
        <f>Universe!M272</f>
        <v/>
      </c>
      <c r="I531" s="23">
        <f>Universe!N272</f>
        <v/>
      </c>
      <c r="J531" s="23">
        <f>Universe!O272</f>
        <v/>
      </c>
      <c r="K531" s="23">
        <f>Universe!P272</f>
        <v/>
      </c>
      <c r="L531" s="23">
        <f>Universe!Q272</f>
        <v/>
      </c>
      <c r="M531" s="23">
        <f>Universe!R272</f>
        <v/>
      </c>
      <c r="N531" s="5">
        <f>IF(ZScoring!AH272="",0,(ZScoring!AH272-$B$3)/$C$3)</f>
        <v/>
      </c>
      <c r="O531" s="5">
        <f>IF(ZScoring!AI272="",0,(ZScoring!AI272-$B$4)/$C$4)</f>
        <v/>
      </c>
      <c r="P531" s="5">
        <f>IF(ZScoring!AJ272="",0,(ZScoring!AJ272-$B$5)/$C$5)</f>
        <v/>
      </c>
      <c r="Q531" s="5">
        <f>IF(ZScoring!AK272="",0,(ZScoring!AK272-$B$6)/$C$6)</f>
        <v/>
      </c>
      <c r="R531" s="5">
        <f>IF(ZScoring!AL272="",0,(ZScoring!AL272-$B$7)/$C$7)</f>
        <v/>
      </c>
      <c r="S531" s="5">
        <f>IF(ZScoring!AM272="",0,(ZScoring!AM272-$B$8)/$C$8)</f>
        <v/>
      </c>
      <c r="T531" s="5">
        <f>IF(ZScoring!AN272="",0,(ZScoring!AN272-$B$9)/$C$9)</f>
        <v/>
      </c>
      <c r="U531" s="5">
        <f>IF(ZScoring!AO272="",0,(ZScoring!AO272-$B$10)/$C$10)</f>
        <v/>
      </c>
      <c r="V531" s="5">
        <f>IF(ZScoring!AP272="",0,(ZScoring!AP272-$B$11)/$C$11)</f>
        <v/>
      </c>
      <c r="W531" s="5">
        <f>IF(ZScoring!AQ272="",0,(ZScoring!AQ272-$B$12)/$C$12)</f>
        <v/>
      </c>
      <c r="X531" s="5">
        <f>Universe!C272</f>
        <v/>
      </c>
    </row>
    <row r="532">
      <c r="A532" s="22">
        <f>Universe!G273</f>
        <v/>
      </c>
      <c r="B532" s="2" t="n">
        <v>1</v>
      </c>
      <c r="C532" s="23">
        <f>Universe!H273</f>
        <v/>
      </c>
      <c r="D532" s="23">
        <f>Universe!I273</f>
        <v/>
      </c>
      <c r="E532" s="23">
        <f>Universe!J273</f>
        <v/>
      </c>
      <c r="F532" s="23">
        <f>Universe!K273</f>
        <v/>
      </c>
      <c r="G532" s="23">
        <f>Universe!L273</f>
        <v/>
      </c>
      <c r="H532" s="23">
        <f>Universe!M273</f>
        <v/>
      </c>
      <c r="I532" s="23">
        <f>Universe!N273</f>
        <v/>
      </c>
      <c r="J532" s="23">
        <f>Universe!O273</f>
        <v/>
      </c>
      <c r="K532" s="23">
        <f>Universe!P273</f>
        <v/>
      </c>
      <c r="L532" s="23">
        <f>Universe!Q273</f>
        <v/>
      </c>
      <c r="M532" s="23">
        <f>Universe!R273</f>
        <v/>
      </c>
      <c r="N532" s="5">
        <f>IF(ZScoring!AH273="",0,(ZScoring!AH273-$B$3)/$C$3)</f>
        <v/>
      </c>
      <c r="O532" s="5">
        <f>IF(ZScoring!AI273="",0,(ZScoring!AI273-$B$4)/$C$4)</f>
        <v/>
      </c>
      <c r="P532" s="5">
        <f>IF(ZScoring!AJ273="",0,(ZScoring!AJ273-$B$5)/$C$5)</f>
        <v/>
      </c>
      <c r="Q532" s="5">
        <f>IF(ZScoring!AK273="",0,(ZScoring!AK273-$B$6)/$C$6)</f>
        <v/>
      </c>
      <c r="R532" s="5">
        <f>IF(ZScoring!AL273="",0,(ZScoring!AL273-$B$7)/$C$7)</f>
        <v/>
      </c>
      <c r="S532" s="5">
        <f>IF(ZScoring!AM273="",0,(ZScoring!AM273-$B$8)/$C$8)</f>
        <v/>
      </c>
      <c r="T532" s="5">
        <f>IF(ZScoring!AN273="",0,(ZScoring!AN273-$B$9)/$C$9)</f>
        <v/>
      </c>
      <c r="U532" s="5">
        <f>IF(ZScoring!AO273="",0,(ZScoring!AO273-$B$10)/$C$10)</f>
        <v/>
      </c>
      <c r="V532" s="5">
        <f>IF(ZScoring!AP273="",0,(ZScoring!AP273-$B$11)/$C$11)</f>
        <v/>
      </c>
      <c r="W532" s="5">
        <f>IF(ZScoring!AQ273="",0,(ZScoring!AQ273-$B$12)/$C$12)</f>
        <v/>
      </c>
      <c r="X532" s="5">
        <f>Universe!C273</f>
        <v/>
      </c>
    </row>
    <row r="533">
      <c r="A533" s="22">
        <f>Universe!G274</f>
        <v/>
      </c>
      <c r="B533" s="2" t="n">
        <v>1</v>
      </c>
      <c r="C533" s="23">
        <f>Universe!H274</f>
        <v/>
      </c>
      <c r="D533" s="23">
        <f>Universe!I274</f>
        <v/>
      </c>
      <c r="E533" s="23">
        <f>Universe!J274</f>
        <v/>
      </c>
      <c r="F533" s="23">
        <f>Universe!K274</f>
        <v/>
      </c>
      <c r="G533" s="23">
        <f>Universe!L274</f>
        <v/>
      </c>
      <c r="H533" s="23">
        <f>Universe!M274</f>
        <v/>
      </c>
      <c r="I533" s="23">
        <f>Universe!N274</f>
        <v/>
      </c>
      <c r="J533" s="23">
        <f>Universe!O274</f>
        <v/>
      </c>
      <c r="K533" s="23">
        <f>Universe!P274</f>
        <v/>
      </c>
      <c r="L533" s="23">
        <f>Universe!Q274</f>
        <v/>
      </c>
      <c r="M533" s="23">
        <f>Universe!R274</f>
        <v/>
      </c>
      <c r="N533" s="5">
        <f>IF(ZScoring!AH274="",0,(ZScoring!AH274-$B$3)/$C$3)</f>
        <v/>
      </c>
      <c r="O533" s="5">
        <f>IF(ZScoring!AI274="",0,(ZScoring!AI274-$B$4)/$C$4)</f>
        <v/>
      </c>
      <c r="P533" s="5">
        <f>IF(ZScoring!AJ274="",0,(ZScoring!AJ274-$B$5)/$C$5)</f>
        <v/>
      </c>
      <c r="Q533" s="5">
        <f>IF(ZScoring!AK274="",0,(ZScoring!AK274-$B$6)/$C$6)</f>
        <v/>
      </c>
      <c r="R533" s="5">
        <f>IF(ZScoring!AL274="",0,(ZScoring!AL274-$B$7)/$C$7)</f>
        <v/>
      </c>
      <c r="S533" s="5">
        <f>IF(ZScoring!AM274="",0,(ZScoring!AM274-$B$8)/$C$8)</f>
        <v/>
      </c>
      <c r="T533" s="5">
        <f>IF(ZScoring!AN274="",0,(ZScoring!AN274-$B$9)/$C$9)</f>
        <v/>
      </c>
      <c r="U533" s="5">
        <f>IF(ZScoring!AO274="",0,(ZScoring!AO274-$B$10)/$C$10)</f>
        <v/>
      </c>
      <c r="V533" s="5">
        <f>IF(ZScoring!AP274="",0,(ZScoring!AP274-$B$11)/$C$11)</f>
        <v/>
      </c>
      <c r="W533" s="5">
        <f>IF(ZScoring!AQ274="",0,(ZScoring!AQ274-$B$12)/$C$12)</f>
        <v/>
      </c>
      <c r="X533" s="5">
        <f>Universe!C274</f>
        <v/>
      </c>
    </row>
    <row r="534">
      <c r="A534" s="22">
        <f>Universe!G275</f>
        <v/>
      </c>
      <c r="B534" s="2" t="n">
        <v>1</v>
      </c>
      <c r="C534" s="23">
        <f>Universe!H275</f>
        <v/>
      </c>
      <c r="D534" s="23">
        <f>Universe!I275</f>
        <v/>
      </c>
      <c r="E534" s="23">
        <f>Universe!J275</f>
        <v/>
      </c>
      <c r="F534" s="23">
        <f>Universe!K275</f>
        <v/>
      </c>
      <c r="G534" s="23">
        <f>Universe!L275</f>
        <v/>
      </c>
      <c r="H534" s="23">
        <f>Universe!M275</f>
        <v/>
      </c>
      <c r="I534" s="23">
        <f>Universe!N275</f>
        <v/>
      </c>
      <c r="J534" s="23">
        <f>Universe!O275</f>
        <v/>
      </c>
      <c r="K534" s="23">
        <f>Universe!P275</f>
        <v/>
      </c>
      <c r="L534" s="23">
        <f>Universe!Q275</f>
        <v/>
      </c>
      <c r="M534" s="23">
        <f>Universe!R275</f>
        <v/>
      </c>
      <c r="N534" s="5">
        <f>IF(ZScoring!AH275="",0,(ZScoring!AH275-$B$3)/$C$3)</f>
        <v/>
      </c>
      <c r="O534" s="5">
        <f>IF(ZScoring!AI275="",0,(ZScoring!AI275-$B$4)/$C$4)</f>
        <v/>
      </c>
      <c r="P534" s="5">
        <f>IF(ZScoring!AJ275="",0,(ZScoring!AJ275-$B$5)/$C$5)</f>
        <v/>
      </c>
      <c r="Q534" s="5">
        <f>IF(ZScoring!AK275="",0,(ZScoring!AK275-$B$6)/$C$6)</f>
        <v/>
      </c>
      <c r="R534" s="5">
        <f>IF(ZScoring!AL275="",0,(ZScoring!AL275-$B$7)/$C$7)</f>
        <v/>
      </c>
      <c r="S534" s="5">
        <f>IF(ZScoring!AM275="",0,(ZScoring!AM275-$B$8)/$C$8)</f>
        <v/>
      </c>
      <c r="T534" s="5">
        <f>IF(ZScoring!AN275="",0,(ZScoring!AN275-$B$9)/$C$9)</f>
        <v/>
      </c>
      <c r="U534" s="5">
        <f>IF(ZScoring!AO275="",0,(ZScoring!AO275-$B$10)/$C$10)</f>
        <v/>
      </c>
      <c r="V534" s="5">
        <f>IF(ZScoring!AP275="",0,(ZScoring!AP275-$B$11)/$C$11)</f>
        <v/>
      </c>
      <c r="W534" s="5">
        <f>IF(ZScoring!AQ275="",0,(ZScoring!AQ275-$B$12)/$C$12)</f>
        <v/>
      </c>
      <c r="X534" s="5">
        <f>Universe!C275</f>
        <v/>
      </c>
    </row>
    <row r="535">
      <c r="A535" s="22">
        <f>Universe!G276</f>
        <v/>
      </c>
      <c r="B535" s="2" t="n">
        <v>1</v>
      </c>
      <c r="C535" s="23">
        <f>Universe!H276</f>
        <v/>
      </c>
      <c r="D535" s="23">
        <f>Universe!I276</f>
        <v/>
      </c>
      <c r="E535" s="23">
        <f>Universe!J276</f>
        <v/>
      </c>
      <c r="F535" s="23">
        <f>Universe!K276</f>
        <v/>
      </c>
      <c r="G535" s="23">
        <f>Universe!L276</f>
        <v/>
      </c>
      <c r="H535" s="23">
        <f>Universe!M276</f>
        <v/>
      </c>
      <c r="I535" s="23">
        <f>Universe!N276</f>
        <v/>
      </c>
      <c r="J535" s="23">
        <f>Universe!O276</f>
        <v/>
      </c>
      <c r="K535" s="23">
        <f>Universe!P276</f>
        <v/>
      </c>
      <c r="L535" s="23">
        <f>Universe!Q276</f>
        <v/>
      </c>
      <c r="M535" s="23">
        <f>Universe!R276</f>
        <v/>
      </c>
      <c r="N535" s="5">
        <f>IF(ZScoring!AH276="",0,(ZScoring!AH276-$B$3)/$C$3)</f>
        <v/>
      </c>
      <c r="O535" s="5">
        <f>IF(ZScoring!AI276="",0,(ZScoring!AI276-$B$4)/$C$4)</f>
        <v/>
      </c>
      <c r="P535" s="5">
        <f>IF(ZScoring!AJ276="",0,(ZScoring!AJ276-$B$5)/$C$5)</f>
        <v/>
      </c>
      <c r="Q535" s="5">
        <f>IF(ZScoring!AK276="",0,(ZScoring!AK276-$B$6)/$C$6)</f>
        <v/>
      </c>
      <c r="R535" s="5">
        <f>IF(ZScoring!AL276="",0,(ZScoring!AL276-$B$7)/$C$7)</f>
        <v/>
      </c>
      <c r="S535" s="5">
        <f>IF(ZScoring!AM276="",0,(ZScoring!AM276-$B$8)/$C$8)</f>
        <v/>
      </c>
      <c r="T535" s="5">
        <f>IF(ZScoring!AN276="",0,(ZScoring!AN276-$B$9)/$C$9)</f>
        <v/>
      </c>
      <c r="U535" s="5">
        <f>IF(ZScoring!AO276="",0,(ZScoring!AO276-$B$10)/$C$10)</f>
        <v/>
      </c>
      <c r="V535" s="5">
        <f>IF(ZScoring!AP276="",0,(ZScoring!AP276-$B$11)/$C$11)</f>
        <v/>
      </c>
      <c r="W535" s="5">
        <f>IF(ZScoring!AQ276="",0,(ZScoring!AQ276-$B$12)/$C$12)</f>
        <v/>
      </c>
      <c r="X535" s="5">
        <f>Universe!C276</f>
        <v/>
      </c>
    </row>
    <row r="536">
      <c r="A536" s="22">
        <f>Universe!G277</f>
        <v/>
      </c>
      <c r="B536" s="2" t="n">
        <v>1</v>
      </c>
      <c r="C536" s="23">
        <f>Universe!H277</f>
        <v/>
      </c>
      <c r="D536" s="23">
        <f>Universe!I277</f>
        <v/>
      </c>
      <c r="E536" s="23">
        <f>Universe!J277</f>
        <v/>
      </c>
      <c r="F536" s="23">
        <f>Universe!K277</f>
        <v/>
      </c>
      <c r="G536" s="23">
        <f>Universe!L277</f>
        <v/>
      </c>
      <c r="H536" s="23">
        <f>Universe!M277</f>
        <v/>
      </c>
      <c r="I536" s="23">
        <f>Universe!N277</f>
        <v/>
      </c>
      <c r="J536" s="23">
        <f>Universe!O277</f>
        <v/>
      </c>
      <c r="K536" s="23">
        <f>Universe!P277</f>
        <v/>
      </c>
      <c r="L536" s="23">
        <f>Universe!Q277</f>
        <v/>
      </c>
      <c r="M536" s="23">
        <f>Universe!R277</f>
        <v/>
      </c>
      <c r="N536" s="5">
        <f>IF(ZScoring!AH277="",0,(ZScoring!AH277-$B$3)/$C$3)</f>
        <v/>
      </c>
      <c r="O536" s="5">
        <f>IF(ZScoring!AI277="",0,(ZScoring!AI277-$B$4)/$C$4)</f>
        <v/>
      </c>
      <c r="P536" s="5">
        <f>IF(ZScoring!AJ277="",0,(ZScoring!AJ277-$B$5)/$C$5)</f>
        <v/>
      </c>
      <c r="Q536" s="5">
        <f>IF(ZScoring!AK277="",0,(ZScoring!AK277-$B$6)/$C$6)</f>
        <v/>
      </c>
      <c r="R536" s="5">
        <f>IF(ZScoring!AL277="",0,(ZScoring!AL277-$B$7)/$C$7)</f>
        <v/>
      </c>
      <c r="S536" s="5">
        <f>IF(ZScoring!AM277="",0,(ZScoring!AM277-$B$8)/$C$8)</f>
        <v/>
      </c>
      <c r="T536" s="5">
        <f>IF(ZScoring!AN277="",0,(ZScoring!AN277-$B$9)/$C$9)</f>
        <v/>
      </c>
      <c r="U536" s="5">
        <f>IF(ZScoring!AO277="",0,(ZScoring!AO277-$B$10)/$C$10)</f>
        <v/>
      </c>
      <c r="V536" s="5">
        <f>IF(ZScoring!AP277="",0,(ZScoring!AP277-$B$11)/$C$11)</f>
        <v/>
      </c>
      <c r="W536" s="5">
        <f>IF(ZScoring!AQ277="",0,(ZScoring!AQ277-$B$12)/$C$12)</f>
        <v/>
      </c>
      <c r="X536" s="5">
        <f>Universe!C277</f>
        <v/>
      </c>
    </row>
    <row r="537">
      <c r="A537" s="22">
        <f>Universe!G278</f>
        <v/>
      </c>
      <c r="B537" s="2" t="n">
        <v>1</v>
      </c>
      <c r="C537" s="23">
        <f>Universe!H278</f>
        <v/>
      </c>
      <c r="D537" s="23">
        <f>Universe!I278</f>
        <v/>
      </c>
      <c r="E537" s="23">
        <f>Universe!J278</f>
        <v/>
      </c>
      <c r="F537" s="23">
        <f>Universe!K278</f>
        <v/>
      </c>
      <c r="G537" s="23">
        <f>Universe!L278</f>
        <v/>
      </c>
      <c r="H537" s="23">
        <f>Universe!M278</f>
        <v/>
      </c>
      <c r="I537" s="23">
        <f>Universe!N278</f>
        <v/>
      </c>
      <c r="J537" s="23">
        <f>Universe!O278</f>
        <v/>
      </c>
      <c r="K537" s="23">
        <f>Universe!P278</f>
        <v/>
      </c>
      <c r="L537" s="23">
        <f>Universe!Q278</f>
        <v/>
      </c>
      <c r="M537" s="23">
        <f>Universe!R278</f>
        <v/>
      </c>
      <c r="N537" s="5">
        <f>IF(ZScoring!AH278="",0,(ZScoring!AH278-$B$3)/$C$3)</f>
        <v/>
      </c>
      <c r="O537" s="5">
        <f>IF(ZScoring!AI278="",0,(ZScoring!AI278-$B$4)/$C$4)</f>
        <v/>
      </c>
      <c r="P537" s="5">
        <f>IF(ZScoring!AJ278="",0,(ZScoring!AJ278-$B$5)/$C$5)</f>
        <v/>
      </c>
      <c r="Q537" s="5">
        <f>IF(ZScoring!AK278="",0,(ZScoring!AK278-$B$6)/$C$6)</f>
        <v/>
      </c>
      <c r="R537" s="5">
        <f>IF(ZScoring!AL278="",0,(ZScoring!AL278-$B$7)/$C$7)</f>
        <v/>
      </c>
      <c r="S537" s="5">
        <f>IF(ZScoring!AM278="",0,(ZScoring!AM278-$B$8)/$C$8)</f>
        <v/>
      </c>
      <c r="T537" s="5">
        <f>IF(ZScoring!AN278="",0,(ZScoring!AN278-$B$9)/$C$9)</f>
        <v/>
      </c>
      <c r="U537" s="5">
        <f>IF(ZScoring!AO278="",0,(ZScoring!AO278-$B$10)/$C$10)</f>
        <v/>
      </c>
      <c r="V537" s="5">
        <f>IF(ZScoring!AP278="",0,(ZScoring!AP278-$B$11)/$C$11)</f>
        <v/>
      </c>
      <c r="W537" s="5">
        <f>IF(ZScoring!AQ278="",0,(ZScoring!AQ278-$B$12)/$C$12)</f>
        <v/>
      </c>
      <c r="X537" s="5">
        <f>Universe!C278</f>
        <v/>
      </c>
    </row>
    <row r="538">
      <c r="A538" s="22">
        <f>Universe!G279</f>
        <v/>
      </c>
      <c r="B538" s="2" t="n">
        <v>1</v>
      </c>
      <c r="C538" s="23">
        <f>Universe!H279</f>
        <v/>
      </c>
      <c r="D538" s="23">
        <f>Universe!I279</f>
        <v/>
      </c>
      <c r="E538" s="23">
        <f>Universe!J279</f>
        <v/>
      </c>
      <c r="F538" s="23">
        <f>Universe!K279</f>
        <v/>
      </c>
      <c r="G538" s="23">
        <f>Universe!L279</f>
        <v/>
      </c>
      <c r="H538" s="23">
        <f>Universe!M279</f>
        <v/>
      </c>
      <c r="I538" s="23">
        <f>Universe!N279</f>
        <v/>
      </c>
      <c r="J538" s="23">
        <f>Universe!O279</f>
        <v/>
      </c>
      <c r="K538" s="23">
        <f>Universe!P279</f>
        <v/>
      </c>
      <c r="L538" s="23">
        <f>Universe!Q279</f>
        <v/>
      </c>
      <c r="M538" s="23">
        <f>Universe!R279</f>
        <v/>
      </c>
      <c r="N538" s="5">
        <f>IF(ZScoring!AH279="",0,(ZScoring!AH279-$B$3)/$C$3)</f>
        <v/>
      </c>
      <c r="O538" s="5">
        <f>IF(ZScoring!AI279="",0,(ZScoring!AI279-$B$4)/$C$4)</f>
        <v/>
      </c>
      <c r="P538" s="5">
        <f>IF(ZScoring!AJ279="",0,(ZScoring!AJ279-$B$5)/$C$5)</f>
        <v/>
      </c>
      <c r="Q538" s="5">
        <f>IF(ZScoring!AK279="",0,(ZScoring!AK279-$B$6)/$C$6)</f>
        <v/>
      </c>
      <c r="R538" s="5">
        <f>IF(ZScoring!AL279="",0,(ZScoring!AL279-$B$7)/$C$7)</f>
        <v/>
      </c>
      <c r="S538" s="5">
        <f>IF(ZScoring!AM279="",0,(ZScoring!AM279-$B$8)/$C$8)</f>
        <v/>
      </c>
      <c r="T538" s="5">
        <f>IF(ZScoring!AN279="",0,(ZScoring!AN279-$B$9)/$C$9)</f>
        <v/>
      </c>
      <c r="U538" s="5">
        <f>IF(ZScoring!AO279="",0,(ZScoring!AO279-$B$10)/$C$10)</f>
        <v/>
      </c>
      <c r="V538" s="5">
        <f>IF(ZScoring!AP279="",0,(ZScoring!AP279-$B$11)/$C$11)</f>
        <v/>
      </c>
      <c r="W538" s="5">
        <f>IF(ZScoring!AQ279="",0,(ZScoring!AQ279-$B$12)/$C$12)</f>
        <v/>
      </c>
      <c r="X538" s="5">
        <f>Universe!C279</f>
        <v/>
      </c>
    </row>
    <row r="539">
      <c r="A539" s="22">
        <f>Universe!G280</f>
        <v/>
      </c>
      <c r="B539" s="2" t="n">
        <v>1</v>
      </c>
      <c r="C539" s="23">
        <f>Universe!H280</f>
        <v/>
      </c>
      <c r="D539" s="23">
        <f>Universe!I280</f>
        <v/>
      </c>
      <c r="E539" s="23">
        <f>Universe!J280</f>
        <v/>
      </c>
      <c r="F539" s="23">
        <f>Universe!K280</f>
        <v/>
      </c>
      <c r="G539" s="23">
        <f>Universe!L280</f>
        <v/>
      </c>
      <c r="H539" s="23">
        <f>Universe!M280</f>
        <v/>
      </c>
      <c r="I539" s="23">
        <f>Universe!N280</f>
        <v/>
      </c>
      <c r="J539" s="23">
        <f>Universe!O280</f>
        <v/>
      </c>
      <c r="K539" s="23">
        <f>Universe!P280</f>
        <v/>
      </c>
      <c r="L539" s="23">
        <f>Universe!Q280</f>
        <v/>
      </c>
      <c r="M539" s="23">
        <f>Universe!R280</f>
        <v/>
      </c>
      <c r="N539" s="5">
        <f>IF(ZScoring!AH280="",0,(ZScoring!AH280-$B$3)/$C$3)</f>
        <v/>
      </c>
      <c r="O539" s="5">
        <f>IF(ZScoring!AI280="",0,(ZScoring!AI280-$B$4)/$C$4)</f>
        <v/>
      </c>
      <c r="P539" s="5">
        <f>IF(ZScoring!AJ280="",0,(ZScoring!AJ280-$B$5)/$C$5)</f>
        <v/>
      </c>
      <c r="Q539" s="5">
        <f>IF(ZScoring!AK280="",0,(ZScoring!AK280-$B$6)/$C$6)</f>
        <v/>
      </c>
      <c r="R539" s="5">
        <f>IF(ZScoring!AL280="",0,(ZScoring!AL280-$B$7)/$C$7)</f>
        <v/>
      </c>
      <c r="S539" s="5">
        <f>IF(ZScoring!AM280="",0,(ZScoring!AM280-$B$8)/$C$8)</f>
        <v/>
      </c>
      <c r="T539" s="5">
        <f>IF(ZScoring!AN280="",0,(ZScoring!AN280-$B$9)/$C$9)</f>
        <v/>
      </c>
      <c r="U539" s="5">
        <f>IF(ZScoring!AO280="",0,(ZScoring!AO280-$B$10)/$C$10)</f>
        <v/>
      </c>
      <c r="V539" s="5">
        <f>IF(ZScoring!AP280="",0,(ZScoring!AP280-$B$11)/$C$11)</f>
        <v/>
      </c>
      <c r="W539" s="5">
        <f>IF(ZScoring!AQ280="",0,(ZScoring!AQ280-$B$12)/$C$12)</f>
        <v/>
      </c>
      <c r="X539" s="5">
        <f>Universe!C280</f>
        <v/>
      </c>
    </row>
    <row r="540">
      <c r="A540" s="22">
        <f>Universe!G281</f>
        <v/>
      </c>
      <c r="B540" s="2" t="n">
        <v>1</v>
      </c>
      <c r="C540" s="23">
        <f>Universe!H281</f>
        <v/>
      </c>
      <c r="D540" s="23">
        <f>Universe!I281</f>
        <v/>
      </c>
      <c r="E540" s="23">
        <f>Universe!J281</f>
        <v/>
      </c>
      <c r="F540" s="23">
        <f>Universe!K281</f>
        <v/>
      </c>
      <c r="G540" s="23">
        <f>Universe!L281</f>
        <v/>
      </c>
      <c r="H540" s="23">
        <f>Universe!M281</f>
        <v/>
      </c>
      <c r="I540" s="23">
        <f>Universe!N281</f>
        <v/>
      </c>
      <c r="J540" s="23">
        <f>Universe!O281</f>
        <v/>
      </c>
      <c r="K540" s="23">
        <f>Universe!P281</f>
        <v/>
      </c>
      <c r="L540" s="23">
        <f>Universe!Q281</f>
        <v/>
      </c>
      <c r="M540" s="23">
        <f>Universe!R281</f>
        <v/>
      </c>
      <c r="N540" s="5">
        <f>IF(ZScoring!AH281="",0,(ZScoring!AH281-$B$3)/$C$3)</f>
        <v/>
      </c>
      <c r="O540" s="5">
        <f>IF(ZScoring!AI281="",0,(ZScoring!AI281-$B$4)/$C$4)</f>
        <v/>
      </c>
      <c r="P540" s="5">
        <f>IF(ZScoring!AJ281="",0,(ZScoring!AJ281-$B$5)/$C$5)</f>
        <v/>
      </c>
      <c r="Q540" s="5">
        <f>IF(ZScoring!AK281="",0,(ZScoring!AK281-$B$6)/$C$6)</f>
        <v/>
      </c>
      <c r="R540" s="5">
        <f>IF(ZScoring!AL281="",0,(ZScoring!AL281-$B$7)/$C$7)</f>
        <v/>
      </c>
      <c r="S540" s="5">
        <f>IF(ZScoring!AM281="",0,(ZScoring!AM281-$B$8)/$C$8)</f>
        <v/>
      </c>
      <c r="T540" s="5">
        <f>IF(ZScoring!AN281="",0,(ZScoring!AN281-$B$9)/$C$9)</f>
        <v/>
      </c>
      <c r="U540" s="5">
        <f>IF(ZScoring!AO281="",0,(ZScoring!AO281-$B$10)/$C$10)</f>
        <v/>
      </c>
      <c r="V540" s="5">
        <f>IF(ZScoring!AP281="",0,(ZScoring!AP281-$B$11)/$C$11)</f>
        <v/>
      </c>
      <c r="W540" s="5">
        <f>IF(ZScoring!AQ281="",0,(ZScoring!AQ281-$B$12)/$C$12)</f>
        <v/>
      </c>
      <c r="X540" s="5">
        <f>Universe!C281</f>
        <v/>
      </c>
    </row>
    <row r="541">
      <c r="A541" s="22">
        <f>Universe!G282</f>
        <v/>
      </c>
      <c r="B541" s="2" t="n">
        <v>1</v>
      </c>
      <c r="C541" s="23">
        <f>Universe!H282</f>
        <v/>
      </c>
      <c r="D541" s="23">
        <f>Universe!I282</f>
        <v/>
      </c>
      <c r="E541" s="23">
        <f>Universe!J282</f>
        <v/>
      </c>
      <c r="F541" s="23">
        <f>Universe!K282</f>
        <v/>
      </c>
      <c r="G541" s="23">
        <f>Universe!L282</f>
        <v/>
      </c>
      <c r="H541" s="23">
        <f>Universe!M282</f>
        <v/>
      </c>
      <c r="I541" s="23">
        <f>Universe!N282</f>
        <v/>
      </c>
      <c r="J541" s="23">
        <f>Universe!O282</f>
        <v/>
      </c>
      <c r="K541" s="23">
        <f>Universe!P282</f>
        <v/>
      </c>
      <c r="L541" s="23">
        <f>Universe!Q282</f>
        <v/>
      </c>
      <c r="M541" s="23">
        <f>Universe!R282</f>
        <v/>
      </c>
      <c r="N541" s="5">
        <f>IF(ZScoring!AH282="",0,(ZScoring!AH282-$B$3)/$C$3)</f>
        <v/>
      </c>
      <c r="O541" s="5">
        <f>IF(ZScoring!AI282="",0,(ZScoring!AI282-$B$4)/$C$4)</f>
        <v/>
      </c>
      <c r="P541" s="5">
        <f>IF(ZScoring!AJ282="",0,(ZScoring!AJ282-$B$5)/$C$5)</f>
        <v/>
      </c>
      <c r="Q541" s="5">
        <f>IF(ZScoring!AK282="",0,(ZScoring!AK282-$B$6)/$C$6)</f>
        <v/>
      </c>
      <c r="R541" s="5">
        <f>IF(ZScoring!AL282="",0,(ZScoring!AL282-$B$7)/$C$7)</f>
        <v/>
      </c>
      <c r="S541" s="5">
        <f>IF(ZScoring!AM282="",0,(ZScoring!AM282-$B$8)/$C$8)</f>
        <v/>
      </c>
      <c r="T541" s="5">
        <f>IF(ZScoring!AN282="",0,(ZScoring!AN282-$B$9)/$C$9)</f>
        <v/>
      </c>
      <c r="U541" s="5">
        <f>IF(ZScoring!AO282="",0,(ZScoring!AO282-$B$10)/$C$10)</f>
        <v/>
      </c>
      <c r="V541" s="5">
        <f>IF(ZScoring!AP282="",0,(ZScoring!AP282-$B$11)/$C$11)</f>
        <v/>
      </c>
      <c r="W541" s="5">
        <f>IF(ZScoring!AQ282="",0,(ZScoring!AQ282-$B$12)/$C$12)</f>
        <v/>
      </c>
      <c r="X541" s="5">
        <f>Universe!C282</f>
        <v/>
      </c>
    </row>
    <row r="542">
      <c r="A542" s="22">
        <f>Universe!G283</f>
        <v/>
      </c>
      <c r="B542" s="2" t="n">
        <v>1</v>
      </c>
      <c r="C542" s="23">
        <f>Universe!H283</f>
        <v/>
      </c>
      <c r="D542" s="23">
        <f>Universe!I283</f>
        <v/>
      </c>
      <c r="E542" s="23">
        <f>Universe!J283</f>
        <v/>
      </c>
      <c r="F542" s="23">
        <f>Universe!K283</f>
        <v/>
      </c>
      <c r="G542" s="23">
        <f>Universe!L283</f>
        <v/>
      </c>
      <c r="H542" s="23">
        <f>Universe!M283</f>
        <v/>
      </c>
      <c r="I542" s="23">
        <f>Universe!N283</f>
        <v/>
      </c>
      <c r="J542" s="23">
        <f>Universe!O283</f>
        <v/>
      </c>
      <c r="K542" s="23">
        <f>Universe!P283</f>
        <v/>
      </c>
      <c r="L542" s="23">
        <f>Universe!Q283</f>
        <v/>
      </c>
      <c r="M542" s="23">
        <f>Universe!R283</f>
        <v/>
      </c>
      <c r="N542" s="5">
        <f>IF(ZScoring!AH283="",0,(ZScoring!AH283-$B$3)/$C$3)</f>
        <v/>
      </c>
      <c r="O542" s="5">
        <f>IF(ZScoring!AI283="",0,(ZScoring!AI283-$B$4)/$C$4)</f>
        <v/>
      </c>
      <c r="P542" s="5">
        <f>IF(ZScoring!AJ283="",0,(ZScoring!AJ283-$B$5)/$C$5)</f>
        <v/>
      </c>
      <c r="Q542" s="5">
        <f>IF(ZScoring!AK283="",0,(ZScoring!AK283-$B$6)/$C$6)</f>
        <v/>
      </c>
      <c r="R542" s="5">
        <f>IF(ZScoring!AL283="",0,(ZScoring!AL283-$B$7)/$C$7)</f>
        <v/>
      </c>
      <c r="S542" s="5">
        <f>IF(ZScoring!AM283="",0,(ZScoring!AM283-$B$8)/$C$8)</f>
        <v/>
      </c>
      <c r="T542" s="5">
        <f>IF(ZScoring!AN283="",0,(ZScoring!AN283-$B$9)/$C$9)</f>
        <v/>
      </c>
      <c r="U542" s="5">
        <f>IF(ZScoring!AO283="",0,(ZScoring!AO283-$B$10)/$C$10)</f>
        <v/>
      </c>
      <c r="V542" s="5">
        <f>IF(ZScoring!AP283="",0,(ZScoring!AP283-$B$11)/$C$11)</f>
        <v/>
      </c>
      <c r="W542" s="5">
        <f>IF(ZScoring!AQ283="",0,(ZScoring!AQ283-$B$12)/$C$12)</f>
        <v/>
      </c>
      <c r="X542" s="5">
        <f>Universe!C283</f>
        <v/>
      </c>
    </row>
    <row r="543">
      <c r="A543" s="22">
        <f>Universe!G284</f>
        <v/>
      </c>
      <c r="B543" s="2" t="n">
        <v>1</v>
      </c>
      <c r="C543" s="23">
        <f>Universe!H284</f>
        <v/>
      </c>
      <c r="D543" s="23">
        <f>Universe!I284</f>
        <v/>
      </c>
      <c r="E543" s="23">
        <f>Universe!J284</f>
        <v/>
      </c>
      <c r="F543" s="23">
        <f>Universe!K284</f>
        <v/>
      </c>
      <c r="G543" s="23">
        <f>Universe!L284</f>
        <v/>
      </c>
      <c r="H543" s="23">
        <f>Universe!M284</f>
        <v/>
      </c>
      <c r="I543" s="23">
        <f>Universe!N284</f>
        <v/>
      </c>
      <c r="J543" s="23">
        <f>Universe!O284</f>
        <v/>
      </c>
      <c r="K543" s="23">
        <f>Universe!P284</f>
        <v/>
      </c>
      <c r="L543" s="23">
        <f>Universe!Q284</f>
        <v/>
      </c>
      <c r="M543" s="23">
        <f>Universe!R284</f>
        <v/>
      </c>
      <c r="N543" s="5">
        <f>IF(ZScoring!AH284="",0,(ZScoring!AH284-$B$3)/$C$3)</f>
        <v/>
      </c>
      <c r="O543" s="5">
        <f>IF(ZScoring!AI284="",0,(ZScoring!AI284-$B$4)/$C$4)</f>
        <v/>
      </c>
      <c r="P543" s="5">
        <f>IF(ZScoring!AJ284="",0,(ZScoring!AJ284-$B$5)/$C$5)</f>
        <v/>
      </c>
      <c r="Q543" s="5">
        <f>IF(ZScoring!AK284="",0,(ZScoring!AK284-$B$6)/$C$6)</f>
        <v/>
      </c>
      <c r="R543" s="5">
        <f>IF(ZScoring!AL284="",0,(ZScoring!AL284-$B$7)/$C$7)</f>
        <v/>
      </c>
      <c r="S543" s="5">
        <f>IF(ZScoring!AM284="",0,(ZScoring!AM284-$B$8)/$C$8)</f>
        <v/>
      </c>
      <c r="T543" s="5">
        <f>IF(ZScoring!AN284="",0,(ZScoring!AN284-$B$9)/$C$9)</f>
        <v/>
      </c>
      <c r="U543" s="5">
        <f>IF(ZScoring!AO284="",0,(ZScoring!AO284-$B$10)/$C$10)</f>
        <v/>
      </c>
      <c r="V543" s="5">
        <f>IF(ZScoring!AP284="",0,(ZScoring!AP284-$B$11)/$C$11)</f>
        <v/>
      </c>
      <c r="W543" s="5">
        <f>IF(ZScoring!AQ284="",0,(ZScoring!AQ284-$B$12)/$C$12)</f>
        <v/>
      </c>
      <c r="X543" s="5">
        <f>Universe!C284</f>
        <v/>
      </c>
    </row>
    <row r="544">
      <c r="A544" s="22">
        <f>Universe!G285</f>
        <v/>
      </c>
      <c r="B544" s="2" t="n">
        <v>1</v>
      </c>
      <c r="C544" s="23">
        <f>Universe!H285</f>
        <v/>
      </c>
      <c r="D544" s="23">
        <f>Universe!I285</f>
        <v/>
      </c>
      <c r="E544" s="23">
        <f>Universe!J285</f>
        <v/>
      </c>
      <c r="F544" s="23">
        <f>Universe!K285</f>
        <v/>
      </c>
      <c r="G544" s="23">
        <f>Universe!L285</f>
        <v/>
      </c>
      <c r="H544" s="23">
        <f>Universe!M285</f>
        <v/>
      </c>
      <c r="I544" s="23">
        <f>Universe!N285</f>
        <v/>
      </c>
      <c r="J544" s="23">
        <f>Universe!O285</f>
        <v/>
      </c>
      <c r="K544" s="23">
        <f>Universe!P285</f>
        <v/>
      </c>
      <c r="L544" s="23">
        <f>Universe!Q285</f>
        <v/>
      </c>
      <c r="M544" s="23">
        <f>Universe!R285</f>
        <v/>
      </c>
      <c r="N544" s="5">
        <f>IF(ZScoring!AH285="",0,(ZScoring!AH285-$B$3)/$C$3)</f>
        <v/>
      </c>
      <c r="O544" s="5">
        <f>IF(ZScoring!AI285="",0,(ZScoring!AI285-$B$4)/$C$4)</f>
        <v/>
      </c>
      <c r="P544" s="5">
        <f>IF(ZScoring!AJ285="",0,(ZScoring!AJ285-$B$5)/$C$5)</f>
        <v/>
      </c>
      <c r="Q544" s="5">
        <f>IF(ZScoring!AK285="",0,(ZScoring!AK285-$B$6)/$C$6)</f>
        <v/>
      </c>
      <c r="R544" s="5">
        <f>IF(ZScoring!AL285="",0,(ZScoring!AL285-$B$7)/$C$7)</f>
        <v/>
      </c>
      <c r="S544" s="5">
        <f>IF(ZScoring!AM285="",0,(ZScoring!AM285-$B$8)/$C$8)</f>
        <v/>
      </c>
      <c r="T544" s="5">
        <f>IF(ZScoring!AN285="",0,(ZScoring!AN285-$B$9)/$C$9)</f>
        <v/>
      </c>
      <c r="U544" s="5">
        <f>IF(ZScoring!AO285="",0,(ZScoring!AO285-$B$10)/$C$10)</f>
        <v/>
      </c>
      <c r="V544" s="5">
        <f>IF(ZScoring!AP285="",0,(ZScoring!AP285-$B$11)/$C$11)</f>
        <v/>
      </c>
      <c r="W544" s="5">
        <f>IF(ZScoring!AQ285="",0,(ZScoring!AQ285-$B$12)/$C$12)</f>
        <v/>
      </c>
      <c r="X544" s="5">
        <f>Universe!C285</f>
        <v/>
      </c>
    </row>
    <row r="545">
      <c r="A545" s="22">
        <f>Universe!G286</f>
        <v/>
      </c>
      <c r="B545" s="2" t="n">
        <v>1</v>
      </c>
      <c r="C545" s="23">
        <f>Universe!H286</f>
        <v/>
      </c>
      <c r="D545" s="23">
        <f>Universe!I286</f>
        <v/>
      </c>
      <c r="E545" s="23">
        <f>Universe!J286</f>
        <v/>
      </c>
      <c r="F545" s="23">
        <f>Universe!K286</f>
        <v/>
      </c>
      <c r="G545" s="23">
        <f>Universe!L286</f>
        <v/>
      </c>
      <c r="H545" s="23">
        <f>Universe!M286</f>
        <v/>
      </c>
      <c r="I545" s="23">
        <f>Universe!N286</f>
        <v/>
      </c>
      <c r="J545" s="23">
        <f>Universe!O286</f>
        <v/>
      </c>
      <c r="K545" s="23">
        <f>Universe!P286</f>
        <v/>
      </c>
      <c r="L545" s="23">
        <f>Universe!Q286</f>
        <v/>
      </c>
      <c r="M545" s="23">
        <f>Universe!R286</f>
        <v/>
      </c>
      <c r="N545" s="5">
        <f>IF(ZScoring!AH286="",0,(ZScoring!AH286-$B$3)/$C$3)</f>
        <v/>
      </c>
      <c r="O545" s="5">
        <f>IF(ZScoring!AI286="",0,(ZScoring!AI286-$B$4)/$C$4)</f>
        <v/>
      </c>
      <c r="P545" s="5">
        <f>IF(ZScoring!AJ286="",0,(ZScoring!AJ286-$B$5)/$C$5)</f>
        <v/>
      </c>
      <c r="Q545" s="5">
        <f>IF(ZScoring!AK286="",0,(ZScoring!AK286-$B$6)/$C$6)</f>
        <v/>
      </c>
      <c r="R545" s="5">
        <f>IF(ZScoring!AL286="",0,(ZScoring!AL286-$B$7)/$C$7)</f>
        <v/>
      </c>
      <c r="S545" s="5">
        <f>IF(ZScoring!AM286="",0,(ZScoring!AM286-$B$8)/$C$8)</f>
        <v/>
      </c>
      <c r="T545" s="5">
        <f>IF(ZScoring!AN286="",0,(ZScoring!AN286-$B$9)/$C$9)</f>
        <v/>
      </c>
      <c r="U545" s="5">
        <f>IF(ZScoring!AO286="",0,(ZScoring!AO286-$B$10)/$C$10)</f>
        <v/>
      </c>
      <c r="V545" s="5">
        <f>IF(ZScoring!AP286="",0,(ZScoring!AP286-$B$11)/$C$11)</f>
        <v/>
      </c>
      <c r="W545" s="5">
        <f>IF(ZScoring!AQ286="",0,(ZScoring!AQ286-$B$12)/$C$12)</f>
        <v/>
      </c>
      <c r="X545" s="5">
        <f>Universe!C286</f>
        <v/>
      </c>
    </row>
    <row r="546">
      <c r="A546" s="22">
        <f>Universe!G287</f>
        <v/>
      </c>
      <c r="B546" s="2" t="n">
        <v>1</v>
      </c>
      <c r="C546" s="23">
        <f>Universe!H287</f>
        <v/>
      </c>
      <c r="D546" s="23">
        <f>Universe!I287</f>
        <v/>
      </c>
      <c r="E546" s="23">
        <f>Universe!J287</f>
        <v/>
      </c>
      <c r="F546" s="23">
        <f>Universe!K287</f>
        <v/>
      </c>
      <c r="G546" s="23">
        <f>Universe!L287</f>
        <v/>
      </c>
      <c r="H546" s="23">
        <f>Universe!M287</f>
        <v/>
      </c>
      <c r="I546" s="23">
        <f>Universe!N287</f>
        <v/>
      </c>
      <c r="J546" s="23">
        <f>Universe!O287</f>
        <v/>
      </c>
      <c r="K546" s="23">
        <f>Universe!P287</f>
        <v/>
      </c>
      <c r="L546" s="23">
        <f>Universe!Q287</f>
        <v/>
      </c>
      <c r="M546" s="23">
        <f>Universe!R287</f>
        <v/>
      </c>
      <c r="N546" s="5">
        <f>IF(ZScoring!AH287="",0,(ZScoring!AH287-$B$3)/$C$3)</f>
        <v/>
      </c>
      <c r="O546" s="5">
        <f>IF(ZScoring!AI287="",0,(ZScoring!AI287-$B$4)/$C$4)</f>
        <v/>
      </c>
      <c r="P546" s="5">
        <f>IF(ZScoring!AJ287="",0,(ZScoring!AJ287-$B$5)/$C$5)</f>
        <v/>
      </c>
      <c r="Q546" s="5">
        <f>IF(ZScoring!AK287="",0,(ZScoring!AK287-$B$6)/$C$6)</f>
        <v/>
      </c>
      <c r="R546" s="5">
        <f>IF(ZScoring!AL287="",0,(ZScoring!AL287-$B$7)/$C$7)</f>
        <v/>
      </c>
      <c r="S546" s="5">
        <f>IF(ZScoring!AM287="",0,(ZScoring!AM287-$B$8)/$C$8)</f>
        <v/>
      </c>
      <c r="T546" s="5">
        <f>IF(ZScoring!AN287="",0,(ZScoring!AN287-$B$9)/$C$9)</f>
        <v/>
      </c>
      <c r="U546" s="5">
        <f>IF(ZScoring!AO287="",0,(ZScoring!AO287-$B$10)/$C$10)</f>
        <v/>
      </c>
      <c r="V546" s="5">
        <f>IF(ZScoring!AP287="",0,(ZScoring!AP287-$B$11)/$C$11)</f>
        <v/>
      </c>
      <c r="W546" s="5">
        <f>IF(ZScoring!AQ287="",0,(ZScoring!AQ287-$B$12)/$C$12)</f>
        <v/>
      </c>
      <c r="X546" s="5">
        <f>Universe!C287</f>
        <v/>
      </c>
    </row>
    <row r="547">
      <c r="A547" s="22">
        <f>Universe!G288</f>
        <v/>
      </c>
      <c r="B547" s="2" t="n">
        <v>1</v>
      </c>
      <c r="C547" s="23">
        <f>Universe!H288</f>
        <v/>
      </c>
      <c r="D547" s="23">
        <f>Universe!I288</f>
        <v/>
      </c>
      <c r="E547" s="23">
        <f>Universe!J288</f>
        <v/>
      </c>
      <c r="F547" s="23">
        <f>Universe!K288</f>
        <v/>
      </c>
      <c r="G547" s="23">
        <f>Universe!L288</f>
        <v/>
      </c>
      <c r="H547" s="23">
        <f>Universe!M288</f>
        <v/>
      </c>
      <c r="I547" s="23">
        <f>Universe!N288</f>
        <v/>
      </c>
      <c r="J547" s="23">
        <f>Universe!O288</f>
        <v/>
      </c>
      <c r="K547" s="23">
        <f>Universe!P288</f>
        <v/>
      </c>
      <c r="L547" s="23">
        <f>Universe!Q288</f>
        <v/>
      </c>
      <c r="M547" s="23">
        <f>Universe!R288</f>
        <v/>
      </c>
      <c r="N547" s="5">
        <f>IF(ZScoring!AH288="",0,(ZScoring!AH288-$B$3)/$C$3)</f>
        <v/>
      </c>
      <c r="O547" s="5">
        <f>IF(ZScoring!AI288="",0,(ZScoring!AI288-$B$4)/$C$4)</f>
        <v/>
      </c>
      <c r="P547" s="5">
        <f>IF(ZScoring!AJ288="",0,(ZScoring!AJ288-$B$5)/$C$5)</f>
        <v/>
      </c>
      <c r="Q547" s="5">
        <f>IF(ZScoring!AK288="",0,(ZScoring!AK288-$B$6)/$C$6)</f>
        <v/>
      </c>
      <c r="R547" s="5">
        <f>IF(ZScoring!AL288="",0,(ZScoring!AL288-$B$7)/$C$7)</f>
        <v/>
      </c>
      <c r="S547" s="5">
        <f>IF(ZScoring!AM288="",0,(ZScoring!AM288-$B$8)/$C$8)</f>
        <v/>
      </c>
      <c r="T547" s="5">
        <f>IF(ZScoring!AN288="",0,(ZScoring!AN288-$B$9)/$C$9)</f>
        <v/>
      </c>
      <c r="U547" s="5">
        <f>IF(ZScoring!AO288="",0,(ZScoring!AO288-$B$10)/$C$10)</f>
        <v/>
      </c>
      <c r="V547" s="5">
        <f>IF(ZScoring!AP288="",0,(ZScoring!AP288-$B$11)/$C$11)</f>
        <v/>
      </c>
      <c r="W547" s="5">
        <f>IF(ZScoring!AQ288="",0,(ZScoring!AQ288-$B$12)/$C$12)</f>
        <v/>
      </c>
      <c r="X547" s="5">
        <f>Universe!C288</f>
        <v/>
      </c>
    </row>
    <row r="548">
      <c r="A548" s="22">
        <f>Universe!G289</f>
        <v/>
      </c>
      <c r="B548" s="2" t="n">
        <v>1</v>
      </c>
      <c r="C548" s="23">
        <f>Universe!H289</f>
        <v/>
      </c>
      <c r="D548" s="23">
        <f>Universe!I289</f>
        <v/>
      </c>
      <c r="E548" s="23">
        <f>Universe!J289</f>
        <v/>
      </c>
      <c r="F548" s="23">
        <f>Universe!K289</f>
        <v/>
      </c>
      <c r="G548" s="23">
        <f>Universe!L289</f>
        <v/>
      </c>
      <c r="H548" s="23">
        <f>Universe!M289</f>
        <v/>
      </c>
      <c r="I548" s="23">
        <f>Universe!N289</f>
        <v/>
      </c>
      <c r="J548" s="23">
        <f>Universe!O289</f>
        <v/>
      </c>
      <c r="K548" s="23">
        <f>Universe!P289</f>
        <v/>
      </c>
      <c r="L548" s="23">
        <f>Universe!Q289</f>
        <v/>
      </c>
      <c r="M548" s="23">
        <f>Universe!R289</f>
        <v/>
      </c>
      <c r="N548" s="5">
        <f>IF(ZScoring!AH289="",0,(ZScoring!AH289-$B$3)/$C$3)</f>
        <v/>
      </c>
      <c r="O548" s="5">
        <f>IF(ZScoring!AI289="",0,(ZScoring!AI289-$B$4)/$C$4)</f>
        <v/>
      </c>
      <c r="P548" s="5">
        <f>IF(ZScoring!AJ289="",0,(ZScoring!AJ289-$B$5)/$C$5)</f>
        <v/>
      </c>
      <c r="Q548" s="5">
        <f>IF(ZScoring!AK289="",0,(ZScoring!AK289-$B$6)/$C$6)</f>
        <v/>
      </c>
      <c r="R548" s="5">
        <f>IF(ZScoring!AL289="",0,(ZScoring!AL289-$B$7)/$C$7)</f>
        <v/>
      </c>
      <c r="S548" s="5">
        <f>IF(ZScoring!AM289="",0,(ZScoring!AM289-$B$8)/$C$8)</f>
        <v/>
      </c>
      <c r="T548" s="5">
        <f>IF(ZScoring!AN289="",0,(ZScoring!AN289-$B$9)/$C$9)</f>
        <v/>
      </c>
      <c r="U548" s="5">
        <f>IF(ZScoring!AO289="",0,(ZScoring!AO289-$B$10)/$C$10)</f>
        <v/>
      </c>
      <c r="V548" s="5">
        <f>IF(ZScoring!AP289="",0,(ZScoring!AP289-$B$11)/$C$11)</f>
        <v/>
      </c>
      <c r="W548" s="5">
        <f>IF(ZScoring!AQ289="",0,(ZScoring!AQ289-$B$12)/$C$12)</f>
        <v/>
      </c>
      <c r="X548" s="5">
        <f>Universe!C289</f>
        <v/>
      </c>
    </row>
    <row r="549">
      <c r="A549" s="22">
        <f>Universe!G290</f>
        <v/>
      </c>
      <c r="B549" s="2" t="n">
        <v>1</v>
      </c>
      <c r="C549" s="23">
        <f>Universe!H290</f>
        <v/>
      </c>
      <c r="D549" s="23">
        <f>Universe!I290</f>
        <v/>
      </c>
      <c r="E549" s="23">
        <f>Universe!J290</f>
        <v/>
      </c>
      <c r="F549" s="23">
        <f>Universe!K290</f>
        <v/>
      </c>
      <c r="G549" s="23">
        <f>Universe!L290</f>
        <v/>
      </c>
      <c r="H549" s="23">
        <f>Universe!M290</f>
        <v/>
      </c>
      <c r="I549" s="23">
        <f>Universe!N290</f>
        <v/>
      </c>
      <c r="J549" s="23">
        <f>Universe!O290</f>
        <v/>
      </c>
      <c r="K549" s="23">
        <f>Universe!P290</f>
        <v/>
      </c>
      <c r="L549" s="23">
        <f>Universe!Q290</f>
        <v/>
      </c>
      <c r="M549" s="23">
        <f>Universe!R290</f>
        <v/>
      </c>
      <c r="N549" s="5">
        <f>IF(ZScoring!AH290="",0,(ZScoring!AH290-$B$3)/$C$3)</f>
        <v/>
      </c>
      <c r="O549" s="5">
        <f>IF(ZScoring!AI290="",0,(ZScoring!AI290-$B$4)/$C$4)</f>
        <v/>
      </c>
      <c r="P549" s="5">
        <f>IF(ZScoring!AJ290="",0,(ZScoring!AJ290-$B$5)/$C$5)</f>
        <v/>
      </c>
      <c r="Q549" s="5">
        <f>IF(ZScoring!AK290="",0,(ZScoring!AK290-$B$6)/$C$6)</f>
        <v/>
      </c>
      <c r="R549" s="5">
        <f>IF(ZScoring!AL290="",0,(ZScoring!AL290-$B$7)/$C$7)</f>
        <v/>
      </c>
      <c r="S549" s="5">
        <f>IF(ZScoring!AM290="",0,(ZScoring!AM290-$B$8)/$C$8)</f>
        <v/>
      </c>
      <c r="T549" s="5">
        <f>IF(ZScoring!AN290="",0,(ZScoring!AN290-$B$9)/$C$9)</f>
        <v/>
      </c>
      <c r="U549" s="5">
        <f>IF(ZScoring!AO290="",0,(ZScoring!AO290-$B$10)/$C$10)</f>
        <v/>
      </c>
      <c r="V549" s="5">
        <f>IF(ZScoring!AP290="",0,(ZScoring!AP290-$B$11)/$C$11)</f>
        <v/>
      </c>
      <c r="W549" s="5">
        <f>IF(ZScoring!AQ290="",0,(ZScoring!AQ290-$B$12)/$C$12)</f>
        <v/>
      </c>
      <c r="X549" s="5">
        <f>Universe!C290</f>
        <v/>
      </c>
    </row>
    <row r="550">
      <c r="A550" s="22">
        <f>Universe!G291</f>
        <v/>
      </c>
      <c r="B550" s="2" t="n">
        <v>1</v>
      </c>
      <c r="C550" s="23">
        <f>Universe!H291</f>
        <v/>
      </c>
      <c r="D550" s="23">
        <f>Universe!I291</f>
        <v/>
      </c>
      <c r="E550" s="23">
        <f>Universe!J291</f>
        <v/>
      </c>
      <c r="F550" s="23">
        <f>Universe!K291</f>
        <v/>
      </c>
      <c r="G550" s="23">
        <f>Universe!L291</f>
        <v/>
      </c>
      <c r="H550" s="23">
        <f>Universe!M291</f>
        <v/>
      </c>
      <c r="I550" s="23">
        <f>Universe!N291</f>
        <v/>
      </c>
      <c r="J550" s="23">
        <f>Universe!O291</f>
        <v/>
      </c>
      <c r="K550" s="23">
        <f>Universe!P291</f>
        <v/>
      </c>
      <c r="L550" s="23">
        <f>Universe!Q291</f>
        <v/>
      </c>
      <c r="M550" s="23">
        <f>Universe!R291</f>
        <v/>
      </c>
      <c r="N550" s="5">
        <f>IF(ZScoring!AH291="",0,(ZScoring!AH291-$B$3)/$C$3)</f>
        <v/>
      </c>
      <c r="O550" s="5">
        <f>IF(ZScoring!AI291="",0,(ZScoring!AI291-$B$4)/$C$4)</f>
        <v/>
      </c>
      <c r="P550" s="5">
        <f>IF(ZScoring!AJ291="",0,(ZScoring!AJ291-$B$5)/$C$5)</f>
        <v/>
      </c>
      <c r="Q550" s="5">
        <f>IF(ZScoring!AK291="",0,(ZScoring!AK291-$B$6)/$C$6)</f>
        <v/>
      </c>
      <c r="R550" s="5">
        <f>IF(ZScoring!AL291="",0,(ZScoring!AL291-$B$7)/$C$7)</f>
        <v/>
      </c>
      <c r="S550" s="5">
        <f>IF(ZScoring!AM291="",0,(ZScoring!AM291-$B$8)/$C$8)</f>
        <v/>
      </c>
      <c r="T550" s="5">
        <f>IF(ZScoring!AN291="",0,(ZScoring!AN291-$B$9)/$C$9)</f>
        <v/>
      </c>
      <c r="U550" s="5">
        <f>IF(ZScoring!AO291="",0,(ZScoring!AO291-$B$10)/$C$10)</f>
        <v/>
      </c>
      <c r="V550" s="5">
        <f>IF(ZScoring!AP291="",0,(ZScoring!AP291-$B$11)/$C$11)</f>
        <v/>
      </c>
      <c r="W550" s="5">
        <f>IF(ZScoring!AQ291="",0,(ZScoring!AQ291-$B$12)/$C$12)</f>
        <v/>
      </c>
      <c r="X550" s="5">
        <f>Universe!C291</f>
        <v/>
      </c>
    </row>
    <row r="551">
      <c r="A551" s="22">
        <f>Universe!G292</f>
        <v/>
      </c>
      <c r="B551" s="2" t="n">
        <v>1</v>
      </c>
      <c r="C551" s="23">
        <f>Universe!H292</f>
        <v/>
      </c>
      <c r="D551" s="23">
        <f>Universe!I292</f>
        <v/>
      </c>
      <c r="E551" s="23">
        <f>Universe!J292</f>
        <v/>
      </c>
      <c r="F551" s="23">
        <f>Universe!K292</f>
        <v/>
      </c>
      <c r="G551" s="23">
        <f>Universe!L292</f>
        <v/>
      </c>
      <c r="H551" s="23">
        <f>Universe!M292</f>
        <v/>
      </c>
      <c r="I551" s="23">
        <f>Universe!N292</f>
        <v/>
      </c>
      <c r="J551" s="23">
        <f>Universe!O292</f>
        <v/>
      </c>
      <c r="K551" s="23">
        <f>Universe!P292</f>
        <v/>
      </c>
      <c r="L551" s="23">
        <f>Universe!Q292</f>
        <v/>
      </c>
      <c r="M551" s="23">
        <f>Universe!R292</f>
        <v/>
      </c>
      <c r="N551" s="5">
        <f>IF(ZScoring!AH292="",0,(ZScoring!AH292-$B$3)/$C$3)</f>
        <v/>
      </c>
      <c r="O551" s="5">
        <f>IF(ZScoring!AI292="",0,(ZScoring!AI292-$B$4)/$C$4)</f>
        <v/>
      </c>
      <c r="P551" s="5">
        <f>IF(ZScoring!AJ292="",0,(ZScoring!AJ292-$B$5)/$C$5)</f>
        <v/>
      </c>
      <c r="Q551" s="5">
        <f>IF(ZScoring!AK292="",0,(ZScoring!AK292-$B$6)/$C$6)</f>
        <v/>
      </c>
      <c r="R551" s="5">
        <f>IF(ZScoring!AL292="",0,(ZScoring!AL292-$B$7)/$C$7)</f>
        <v/>
      </c>
      <c r="S551" s="5">
        <f>IF(ZScoring!AM292="",0,(ZScoring!AM292-$B$8)/$C$8)</f>
        <v/>
      </c>
      <c r="T551" s="5">
        <f>IF(ZScoring!AN292="",0,(ZScoring!AN292-$B$9)/$C$9)</f>
        <v/>
      </c>
      <c r="U551" s="5">
        <f>IF(ZScoring!AO292="",0,(ZScoring!AO292-$B$10)/$C$10)</f>
        <v/>
      </c>
      <c r="V551" s="5">
        <f>IF(ZScoring!AP292="",0,(ZScoring!AP292-$B$11)/$C$11)</f>
        <v/>
      </c>
      <c r="W551" s="5">
        <f>IF(ZScoring!AQ292="",0,(ZScoring!AQ292-$B$12)/$C$12)</f>
        <v/>
      </c>
      <c r="X551" s="5">
        <f>Universe!C292</f>
        <v/>
      </c>
    </row>
    <row r="552">
      <c r="A552" s="22">
        <f>Universe!G293</f>
        <v/>
      </c>
      <c r="B552" s="2" t="n">
        <v>1</v>
      </c>
      <c r="C552" s="23">
        <f>Universe!H293</f>
        <v/>
      </c>
      <c r="D552" s="23">
        <f>Universe!I293</f>
        <v/>
      </c>
      <c r="E552" s="23">
        <f>Universe!J293</f>
        <v/>
      </c>
      <c r="F552" s="23">
        <f>Universe!K293</f>
        <v/>
      </c>
      <c r="G552" s="23">
        <f>Universe!L293</f>
        <v/>
      </c>
      <c r="H552" s="23">
        <f>Universe!M293</f>
        <v/>
      </c>
      <c r="I552" s="23">
        <f>Universe!N293</f>
        <v/>
      </c>
      <c r="J552" s="23">
        <f>Universe!O293</f>
        <v/>
      </c>
      <c r="K552" s="23">
        <f>Universe!P293</f>
        <v/>
      </c>
      <c r="L552" s="23">
        <f>Universe!Q293</f>
        <v/>
      </c>
      <c r="M552" s="23">
        <f>Universe!R293</f>
        <v/>
      </c>
      <c r="N552" s="5">
        <f>IF(ZScoring!AH293="",0,(ZScoring!AH293-$B$3)/$C$3)</f>
        <v/>
      </c>
      <c r="O552" s="5">
        <f>IF(ZScoring!AI293="",0,(ZScoring!AI293-$B$4)/$C$4)</f>
        <v/>
      </c>
      <c r="P552" s="5">
        <f>IF(ZScoring!AJ293="",0,(ZScoring!AJ293-$B$5)/$C$5)</f>
        <v/>
      </c>
      <c r="Q552" s="5">
        <f>IF(ZScoring!AK293="",0,(ZScoring!AK293-$B$6)/$C$6)</f>
        <v/>
      </c>
      <c r="R552" s="5">
        <f>IF(ZScoring!AL293="",0,(ZScoring!AL293-$B$7)/$C$7)</f>
        <v/>
      </c>
      <c r="S552" s="5">
        <f>IF(ZScoring!AM293="",0,(ZScoring!AM293-$B$8)/$C$8)</f>
        <v/>
      </c>
      <c r="T552" s="5">
        <f>IF(ZScoring!AN293="",0,(ZScoring!AN293-$B$9)/$C$9)</f>
        <v/>
      </c>
      <c r="U552" s="5">
        <f>IF(ZScoring!AO293="",0,(ZScoring!AO293-$B$10)/$C$10)</f>
        <v/>
      </c>
      <c r="V552" s="5">
        <f>IF(ZScoring!AP293="",0,(ZScoring!AP293-$B$11)/$C$11)</f>
        <v/>
      </c>
      <c r="W552" s="5">
        <f>IF(ZScoring!AQ293="",0,(ZScoring!AQ293-$B$12)/$C$12)</f>
        <v/>
      </c>
      <c r="X552" s="5">
        <f>Universe!C293</f>
        <v/>
      </c>
    </row>
    <row r="553">
      <c r="A553" s="22">
        <f>Universe!G294</f>
        <v/>
      </c>
      <c r="B553" s="2" t="n">
        <v>1</v>
      </c>
      <c r="C553" s="23">
        <f>Universe!H294</f>
        <v/>
      </c>
      <c r="D553" s="23">
        <f>Universe!I294</f>
        <v/>
      </c>
      <c r="E553" s="23">
        <f>Universe!J294</f>
        <v/>
      </c>
      <c r="F553" s="23">
        <f>Universe!K294</f>
        <v/>
      </c>
      <c r="G553" s="23">
        <f>Universe!L294</f>
        <v/>
      </c>
      <c r="H553" s="23">
        <f>Universe!M294</f>
        <v/>
      </c>
      <c r="I553" s="23">
        <f>Universe!N294</f>
        <v/>
      </c>
      <c r="J553" s="23">
        <f>Universe!O294</f>
        <v/>
      </c>
      <c r="K553" s="23">
        <f>Universe!P294</f>
        <v/>
      </c>
      <c r="L553" s="23">
        <f>Universe!Q294</f>
        <v/>
      </c>
      <c r="M553" s="23">
        <f>Universe!R294</f>
        <v/>
      </c>
      <c r="N553" s="5">
        <f>IF(ZScoring!AH294="",0,(ZScoring!AH294-$B$3)/$C$3)</f>
        <v/>
      </c>
      <c r="O553" s="5">
        <f>IF(ZScoring!AI294="",0,(ZScoring!AI294-$B$4)/$C$4)</f>
        <v/>
      </c>
      <c r="P553" s="5">
        <f>IF(ZScoring!AJ294="",0,(ZScoring!AJ294-$B$5)/$C$5)</f>
        <v/>
      </c>
      <c r="Q553" s="5">
        <f>IF(ZScoring!AK294="",0,(ZScoring!AK294-$B$6)/$C$6)</f>
        <v/>
      </c>
      <c r="R553" s="5">
        <f>IF(ZScoring!AL294="",0,(ZScoring!AL294-$B$7)/$C$7)</f>
        <v/>
      </c>
      <c r="S553" s="5">
        <f>IF(ZScoring!AM294="",0,(ZScoring!AM294-$B$8)/$C$8)</f>
        <v/>
      </c>
      <c r="T553" s="5">
        <f>IF(ZScoring!AN294="",0,(ZScoring!AN294-$B$9)/$C$9)</f>
        <v/>
      </c>
      <c r="U553" s="5">
        <f>IF(ZScoring!AO294="",0,(ZScoring!AO294-$B$10)/$C$10)</f>
        <v/>
      </c>
      <c r="V553" s="5">
        <f>IF(ZScoring!AP294="",0,(ZScoring!AP294-$B$11)/$C$11)</f>
        <v/>
      </c>
      <c r="W553" s="5">
        <f>IF(ZScoring!AQ294="",0,(ZScoring!AQ294-$B$12)/$C$12)</f>
        <v/>
      </c>
      <c r="X553" s="5">
        <f>Universe!C294</f>
        <v/>
      </c>
    </row>
    <row r="554">
      <c r="A554" s="22">
        <f>Universe!G295</f>
        <v/>
      </c>
      <c r="B554" s="2" t="n">
        <v>1</v>
      </c>
      <c r="C554" s="23">
        <f>Universe!H295</f>
        <v/>
      </c>
      <c r="D554" s="23">
        <f>Universe!I295</f>
        <v/>
      </c>
      <c r="E554" s="23">
        <f>Universe!J295</f>
        <v/>
      </c>
      <c r="F554" s="23">
        <f>Universe!K295</f>
        <v/>
      </c>
      <c r="G554" s="23">
        <f>Universe!L295</f>
        <v/>
      </c>
      <c r="H554" s="23">
        <f>Universe!M295</f>
        <v/>
      </c>
      <c r="I554" s="23">
        <f>Universe!N295</f>
        <v/>
      </c>
      <c r="J554" s="23">
        <f>Universe!O295</f>
        <v/>
      </c>
      <c r="K554" s="23">
        <f>Universe!P295</f>
        <v/>
      </c>
      <c r="L554" s="23">
        <f>Universe!Q295</f>
        <v/>
      </c>
      <c r="M554" s="23">
        <f>Universe!R295</f>
        <v/>
      </c>
      <c r="N554" s="5">
        <f>IF(ZScoring!AH295="",0,(ZScoring!AH295-$B$3)/$C$3)</f>
        <v/>
      </c>
      <c r="O554" s="5">
        <f>IF(ZScoring!AI295="",0,(ZScoring!AI295-$B$4)/$C$4)</f>
        <v/>
      </c>
      <c r="P554" s="5">
        <f>IF(ZScoring!AJ295="",0,(ZScoring!AJ295-$B$5)/$C$5)</f>
        <v/>
      </c>
      <c r="Q554" s="5">
        <f>IF(ZScoring!AK295="",0,(ZScoring!AK295-$B$6)/$C$6)</f>
        <v/>
      </c>
      <c r="R554" s="5">
        <f>IF(ZScoring!AL295="",0,(ZScoring!AL295-$B$7)/$C$7)</f>
        <v/>
      </c>
      <c r="S554" s="5">
        <f>IF(ZScoring!AM295="",0,(ZScoring!AM295-$B$8)/$C$8)</f>
        <v/>
      </c>
      <c r="T554" s="5">
        <f>IF(ZScoring!AN295="",0,(ZScoring!AN295-$B$9)/$C$9)</f>
        <v/>
      </c>
      <c r="U554" s="5">
        <f>IF(ZScoring!AO295="",0,(ZScoring!AO295-$B$10)/$C$10)</f>
        <v/>
      </c>
      <c r="V554" s="5">
        <f>IF(ZScoring!AP295="",0,(ZScoring!AP295-$B$11)/$C$11)</f>
        <v/>
      </c>
      <c r="W554" s="5">
        <f>IF(ZScoring!AQ295="",0,(ZScoring!AQ295-$B$12)/$C$12)</f>
        <v/>
      </c>
      <c r="X554" s="5">
        <f>Universe!C295</f>
        <v/>
      </c>
    </row>
    <row r="555">
      <c r="A555" s="22">
        <f>Universe!G296</f>
        <v/>
      </c>
      <c r="B555" s="2" t="n">
        <v>1</v>
      </c>
      <c r="C555" s="23">
        <f>Universe!H296</f>
        <v/>
      </c>
      <c r="D555" s="23">
        <f>Universe!I296</f>
        <v/>
      </c>
      <c r="E555" s="23">
        <f>Universe!J296</f>
        <v/>
      </c>
      <c r="F555" s="23">
        <f>Universe!K296</f>
        <v/>
      </c>
      <c r="G555" s="23">
        <f>Universe!L296</f>
        <v/>
      </c>
      <c r="H555" s="23">
        <f>Universe!M296</f>
        <v/>
      </c>
      <c r="I555" s="23">
        <f>Universe!N296</f>
        <v/>
      </c>
      <c r="J555" s="23">
        <f>Universe!O296</f>
        <v/>
      </c>
      <c r="K555" s="23">
        <f>Universe!P296</f>
        <v/>
      </c>
      <c r="L555" s="23">
        <f>Universe!Q296</f>
        <v/>
      </c>
      <c r="M555" s="23">
        <f>Universe!R296</f>
        <v/>
      </c>
      <c r="N555" s="5">
        <f>IF(ZScoring!AH296="",0,(ZScoring!AH296-$B$3)/$C$3)</f>
        <v/>
      </c>
      <c r="O555" s="5">
        <f>IF(ZScoring!AI296="",0,(ZScoring!AI296-$B$4)/$C$4)</f>
        <v/>
      </c>
      <c r="P555" s="5">
        <f>IF(ZScoring!AJ296="",0,(ZScoring!AJ296-$B$5)/$C$5)</f>
        <v/>
      </c>
      <c r="Q555" s="5">
        <f>IF(ZScoring!AK296="",0,(ZScoring!AK296-$B$6)/$C$6)</f>
        <v/>
      </c>
      <c r="R555" s="5">
        <f>IF(ZScoring!AL296="",0,(ZScoring!AL296-$B$7)/$C$7)</f>
        <v/>
      </c>
      <c r="S555" s="5">
        <f>IF(ZScoring!AM296="",0,(ZScoring!AM296-$B$8)/$C$8)</f>
        <v/>
      </c>
      <c r="T555" s="5">
        <f>IF(ZScoring!AN296="",0,(ZScoring!AN296-$B$9)/$C$9)</f>
        <v/>
      </c>
      <c r="U555" s="5">
        <f>IF(ZScoring!AO296="",0,(ZScoring!AO296-$B$10)/$C$10)</f>
        <v/>
      </c>
      <c r="V555" s="5">
        <f>IF(ZScoring!AP296="",0,(ZScoring!AP296-$B$11)/$C$11)</f>
        <v/>
      </c>
      <c r="W555" s="5">
        <f>IF(ZScoring!AQ296="",0,(ZScoring!AQ296-$B$12)/$C$12)</f>
        <v/>
      </c>
      <c r="X555" s="5">
        <f>Universe!C296</f>
        <v/>
      </c>
    </row>
    <row r="556">
      <c r="A556" s="22">
        <f>Universe!G297</f>
        <v/>
      </c>
      <c r="B556" s="2" t="n">
        <v>1</v>
      </c>
      <c r="C556" s="23">
        <f>Universe!H297</f>
        <v/>
      </c>
      <c r="D556" s="23">
        <f>Universe!I297</f>
        <v/>
      </c>
      <c r="E556" s="23">
        <f>Universe!J297</f>
        <v/>
      </c>
      <c r="F556" s="23">
        <f>Universe!K297</f>
        <v/>
      </c>
      <c r="G556" s="23">
        <f>Universe!L297</f>
        <v/>
      </c>
      <c r="H556" s="23">
        <f>Universe!M297</f>
        <v/>
      </c>
      <c r="I556" s="23">
        <f>Universe!N297</f>
        <v/>
      </c>
      <c r="J556" s="23">
        <f>Universe!O297</f>
        <v/>
      </c>
      <c r="K556" s="23">
        <f>Universe!P297</f>
        <v/>
      </c>
      <c r="L556" s="23">
        <f>Universe!Q297</f>
        <v/>
      </c>
      <c r="M556" s="23">
        <f>Universe!R297</f>
        <v/>
      </c>
      <c r="N556" s="5">
        <f>IF(ZScoring!AH297="",0,(ZScoring!AH297-$B$3)/$C$3)</f>
        <v/>
      </c>
      <c r="O556" s="5">
        <f>IF(ZScoring!AI297="",0,(ZScoring!AI297-$B$4)/$C$4)</f>
        <v/>
      </c>
      <c r="P556" s="5">
        <f>IF(ZScoring!AJ297="",0,(ZScoring!AJ297-$B$5)/$C$5)</f>
        <v/>
      </c>
      <c r="Q556" s="5">
        <f>IF(ZScoring!AK297="",0,(ZScoring!AK297-$B$6)/$C$6)</f>
        <v/>
      </c>
      <c r="R556" s="5">
        <f>IF(ZScoring!AL297="",0,(ZScoring!AL297-$B$7)/$C$7)</f>
        <v/>
      </c>
      <c r="S556" s="5">
        <f>IF(ZScoring!AM297="",0,(ZScoring!AM297-$B$8)/$C$8)</f>
        <v/>
      </c>
      <c r="T556" s="5">
        <f>IF(ZScoring!AN297="",0,(ZScoring!AN297-$B$9)/$C$9)</f>
        <v/>
      </c>
      <c r="U556" s="5">
        <f>IF(ZScoring!AO297="",0,(ZScoring!AO297-$B$10)/$C$10)</f>
        <v/>
      </c>
      <c r="V556" s="5">
        <f>IF(ZScoring!AP297="",0,(ZScoring!AP297-$B$11)/$C$11)</f>
        <v/>
      </c>
      <c r="W556" s="5">
        <f>IF(ZScoring!AQ297="",0,(ZScoring!AQ297-$B$12)/$C$12)</f>
        <v/>
      </c>
      <c r="X556" s="5">
        <f>Universe!C297</f>
        <v/>
      </c>
    </row>
    <row r="557">
      <c r="A557" s="22">
        <f>Universe!G298</f>
        <v/>
      </c>
      <c r="B557" s="2" t="n">
        <v>1</v>
      </c>
      <c r="C557" s="23">
        <f>Universe!H298</f>
        <v/>
      </c>
      <c r="D557" s="23">
        <f>Universe!I298</f>
        <v/>
      </c>
      <c r="E557" s="23">
        <f>Universe!J298</f>
        <v/>
      </c>
      <c r="F557" s="23">
        <f>Universe!K298</f>
        <v/>
      </c>
      <c r="G557" s="23">
        <f>Universe!L298</f>
        <v/>
      </c>
      <c r="H557" s="23">
        <f>Universe!M298</f>
        <v/>
      </c>
      <c r="I557" s="23">
        <f>Universe!N298</f>
        <v/>
      </c>
      <c r="J557" s="23">
        <f>Universe!O298</f>
        <v/>
      </c>
      <c r="K557" s="23">
        <f>Universe!P298</f>
        <v/>
      </c>
      <c r="L557" s="23">
        <f>Universe!Q298</f>
        <v/>
      </c>
      <c r="M557" s="23">
        <f>Universe!R298</f>
        <v/>
      </c>
      <c r="N557" s="5">
        <f>IF(ZScoring!AH298="",0,(ZScoring!AH298-$B$3)/$C$3)</f>
        <v/>
      </c>
      <c r="O557" s="5">
        <f>IF(ZScoring!AI298="",0,(ZScoring!AI298-$B$4)/$C$4)</f>
        <v/>
      </c>
      <c r="P557" s="5">
        <f>IF(ZScoring!AJ298="",0,(ZScoring!AJ298-$B$5)/$C$5)</f>
        <v/>
      </c>
      <c r="Q557" s="5">
        <f>IF(ZScoring!AK298="",0,(ZScoring!AK298-$B$6)/$C$6)</f>
        <v/>
      </c>
      <c r="R557" s="5">
        <f>IF(ZScoring!AL298="",0,(ZScoring!AL298-$B$7)/$C$7)</f>
        <v/>
      </c>
      <c r="S557" s="5">
        <f>IF(ZScoring!AM298="",0,(ZScoring!AM298-$B$8)/$C$8)</f>
        <v/>
      </c>
      <c r="T557" s="5">
        <f>IF(ZScoring!AN298="",0,(ZScoring!AN298-$B$9)/$C$9)</f>
        <v/>
      </c>
      <c r="U557" s="5">
        <f>IF(ZScoring!AO298="",0,(ZScoring!AO298-$B$10)/$C$10)</f>
        <v/>
      </c>
      <c r="V557" s="5">
        <f>IF(ZScoring!AP298="",0,(ZScoring!AP298-$B$11)/$C$11)</f>
        <v/>
      </c>
      <c r="W557" s="5">
        <f>IF(ZScoring!AQ298="",0,(ZScoring!AQ298-$B$12)/$C$12)</f>
        <v/>
      </c>
      <c r="X557" s="5">
        <f>Universe!C298</f>
        <v/>
      </c>
    </row>
    <row r="558">
      <c r="A558" s="22">
        <f>Universe!G299</f>
        <v/>
      </c>
      <c r="B558" s="2" t="n">
        <v>1</v>
      </c>
      <c r="C558" s="23">
        <f>Universe!H299</f>
        <v/>
      </c>
      <c r="D558" s="23">
        <f>Universe!I299</f>
        <v/>
      </c>
      <c r="E558" s="23">
        <f>Universe!J299</f>
        <v/>
      </c>
      <c r="F558" s="23">
        <f>Universe!K299</f>
        <v/>
      </c>
      <c r="G558" s="23">
        <f>Universe!L299</f>
        <v/>
      </c>
      <c r="H558" s="23">
        <f>Universe!M299</f>
        <v/>
      </c>
      <c r="I558" s="23">
        <f>Universe!N299</f>
        <v/>
      </c>
      <c r="J558" s="23">
        <f>Universe!O299</f>
        <v/>
      </c>
      <c r="K558" s="23">
        <f>Universe!P299</f>
        <v/>
      </c>
      <c r="L558" s="23">
        <f>Universe!Q299</f>
        <v/>
      </c>
      <c r="M558" s="23">
        <f>Universe!R299</f>
        <v/>
      </c>
      <c r="N558" s="5">
        <f>IF(ZScoring!AH299="",0,(ZScoring!AH299-$B$3)/$C$3)</f>
        <v/>
      </c>
      <c r="O558" s="5">
        <f>IF(ZScoring!AI299="",0,(ZScoring!AI299-$B$4)/$C$4)</f>
        <v/>
      </c>
      <c r="P558" s="5">
        <f>IF(ZScoring!AJ299="",0,(ZScoring!AJ299-$B$5)/$C$5)</f>
        <v/>
      </c>
      <c r="Q558" s="5">
        <f>IF(ZScoring!AK299="",0,(ZScoring!AK299-$B$6)/$C$6)</f>
        <v/>
      </c>
      <c r="R558" s="5">
        <f>IF(ZScoring!AL299="",0,(ZScoring!AL299-$B$7)/$C$7)</f>
        <v/>
      </c>
      <c r="S558" s="5">
        <f>IF(ZScoring!AM299="",0,(ZScoring!AM299-$B$8)/$C$8)</f>
        <v/>
      </c>
      <c r="T558" s="5">
        <f>IF(ZScoring!AN299="",0,(ZScoring!AN299-$B$9)/$C$9)</f>
        <v/>
      </c>
      <c r="U558" s="5">
        <f>IF(ZScoring!AO299="",0,(ZScoring!AO299-$B$10)/$C$10)</f>
        <v/>
      </c>
      <c r="V558" s="5">
        <f>IF(ZScoring!AP299="",0,(ZScoring!AP299-$B$11)/$C$11)</f>
        <v/>
      </c>
      <c r="W558" s="5">
        <f>IF(ZScoring!AQ299="",0,(ZScoring!AQ299-$B$12)/$C$12)</f>
        <v/>
      </c>
      <c r="X558" s="5">
        <f>Universe!C299</f>
        <v/>
      </c>
    </row>
    <row r="559">
      <c r="A559" s="22">
        <f>Universe!G300</f>
        <v/>
      </c>
      <c r="B559" s="2" t="n">
        <v>1</v>
      </c>
      <c r="C559" s="23">
        <f>Universe!H300</f>
        <v/>
      </c>
      <c r="D559" s="23">
        <f>Universe!I300</f>
        <v/>
      </c>
      <c r="E559" s="23">
        <f>Universe!J300</f>
        <v/>
      </c>
      <c r="F559" s="23">
        <f>Universe!K300</f>
        <v/>
      </c>
      <c r="G559" s="23">
        <f>Universe!L300</f>
        <v/>
      </c>
      <c r="H559" s="23">
        <f>Universe!M300</f>
        <v/>
      </c>
      <c r="I559" s="23">
        <f>Universe!N300</f>
        <v/>
      </c>
      <c r="J559" s="23">
        <f>Universe!O300</f>
        <v/>
      </c>
      <c r="K559" s="23">
        <f>Universe!P300</f>
        <v/>
      </c>
      <c r="L559" s="23">
        <f>Universe!Q300</f>
        <v/>
      </c>
      <c r="M559" s="23">
        <f>Universe!R300</f>
        <v/>
      </c>
      <c r="N559" s="5">
        <f>IF(ZScoring!AH300="",0,(ZScoring!AH300-$B$3)/$C$3)</f>
        <v/>
      </c>
      <c r="O559" s="5">
        <f>IF(ZScoring!AI300="",0,(ZScoring!AI300-$B$4)/$C$4)</f>
        <v/>
      </c>
      <c r="P559" s="5">
        <f>IF(ZScoring!AJ300="",0,(ZScoring!AJ300-$B$5)/$C$5)</f>
        <v/>
      </c>
      <c r="Q559" s="5">
        <f>IF(ZScoring!AK300="",0,(ZScoring!AK300-$B$6)/$C$6)</f>
        <v/>
      </c>
      <c r="R559" s="5">
        <f>IF(ZScoring!AL300="",0,(ZScoring!AL300-$B$7)/$C$7)</f>
        <v/>
      </c>
      <c r="S559" s="5">
        <f>IF(ZScoring!AM300="",0,(ZScoring!AM300-$B$8)/$C$8)</f>
        <v/>
      </c>
      <c r="T559" s="5">
        <f>IF(ZScoring!AN300="",0,(ZScoring!AN300-$B$9)/$C$9)</f>
        <v/>
      </c>
      <c r="U559" s="5">
        <f>IF(ZScoring!AO300="",0,(ZScoring!AO300-$B$10)/$C$10)</f>
        <v/>
      </c>
      <c r="V559" s="5">
        <f>IF(ZScoring!AP300="",0,(ZScoring!AP300-$B$11)/$C$11)</f>
        <v/>
      </c>
      <c r="W559" s="5">
        <f>IF(ZScoring!AQ300="",0,(ZScoring!AQ300-$B$12)/$C$12)</f>
        <v/>
      </c>
      <c r="X559" s="5">
        <f>Universe!C300</f>
        <v/>
      </c>
    </row>
    <row r="560">
      <c r="A560" s="22">
        <f>Universe!G301</f>
        <v/>
      </c>
      <c r="B560" s="2" t="n">
        <v>1</v>
      </c>
      <c r="C560" s="23">
        <f>Universe!H301</f>
        <v/>
      </c>
      <c r="D560" s="23">
        <f>Universe!I301</f>
        <v/>
      </c>
      <c r="E560" s="23">
        <f>Universe!J301</f>
        <v/>
      </c>
      <c r="F560" s="23">
        <f>Universe!K301</f>
        <v/>
      </c>
      <c r="G560" s="23">
        <f>Universe!L301</f>
        <v/>
      </c>
      <c r="H560" s="23">
        <f>Universe!M301</f>
        <v/>
      </c>
      <c r="I560" s="23">
        <f>Universe!N301</f>
        <v/>
      </c>
      <c r="J560" s="23">
        <f>Universe!O301</f>
        <v/>
      </c>
      <c r="K560" s="23">
        <f>Universe!P301</f>
        <v/>
      </c>
      <c r="L560" s="23">
        <f>Universe!Q301</f>
        <v/>
      </c>
      <c r="M560" s="23">
        <f>Universe!R301</f>
        <v/>
      </c>
      <c r="N560" s="5">
        <f>IF(ZScoring!AH301="",0,(ZScoring!AH301-$B$3)/$C$3)</f>
        <v/>
      </c>
      <c r="O560" s="5">
        <f>IF(ZScoring!AI301="",0,(ZScoring!AI301-$B$4)/$C$4)</f>
        <v/>
      </c>
      <c r="P560" s="5">
        <f>IF(ZScoring!AJ301="",0,(ZScoring!AJ301-$B$5)/$C$5)</f>
        <v/>
      </c>
      <c r="Q560" s="5">
        <f>IF(ZScoring!AK301="",0,(ZScoring!AK301-$B$6)/$C$6)</f>
        <v/>
      </c>
      <c r="R560" s="5">
        <f>IF(ZScoring!AL301="",0,(ZScoring!AL301-$B$7)/$C$7)</f>
        <v/>
      </c>
      <c r="S560" s="5">
        <f>IF(ZScoring!AM301="",0,(ZScoring!AM301-$B$8)/$C$8)</f>
        <v/>
      </c>
      <c r="T560" s="5">
        <f>IF(ZScoring!AN301="",0,(ZScoring!AN301-$B$9)/$C$9)</f>
        <v/>
      </c>
      <c r="U560" s="5">
        <f>IF(ZScoring!AO301="",0,(ZScoring!AO301-$B$10)/$C$10)</f>
        <v/>
      </c>
      <c r="V560" s="5">
        <f>IF(ZScoring!AP301="",0,(ZScoring!AP301-$B$11)/$C$11)</f>
        <v/>
      </c>
      <c r="W560" s="5">
        <f>IF(ZScoring!AQ301="",0,(ZScoring!AQ301-$B$12)/$C$12)</f>
        <v/>
      </c>
      <c r="X560" s="5">
        <f>Universe!C301</f>
        <v/>
      </c>
    </row>
    <row r="561">
      <c r="A561" s="22">
        <f>Universe!G302</f>
        <v/>
      </c>
      <c r="B561" s="2" t="n">
        <v>1</v>
      </c>
      <c r="C561" s="23">
        <f>Universe!H302</f>
        <v/>
      </c>
      <c r="D561" s="23">
        <f>Universe!I302</f>
        <v/>
      </c>
      <c r="E561" s="23">
        <f>Universe!J302</f>
        <v/>
      </c>
      <c r="F561" s="23">
        <f>Universe!K302</f>
        <v/>
      </c>
      <c r="G561" s="23">
        <f>Universe!L302</f>
        <v/>
      </c>
      <c r="H561" s="23">
        <f>Universe!M302</f>
        <v/>
      </c>
      <c r="I561" s="23">
        <f>Universe!N302</f>
        <v/>
      </c>
      <c r="J561" s="23">
        <f>Universe!O302</f>
        <v/>
      </c>
      <c r="K561" s="23">
        <f>Universe!P302</f>
        <v/>
      </c>
      <c r="L561" s="23">
        <f>Universe!Q302</f>
        <v/>
      </c>
      <c r="M561" s="23">
        <f>Universe!R302</f>
        <v/>
      </c>
      <c r="N561" s="5">
        <f>IF(ZScoring!AH302="",0,(ZScoring!AH302-$B$3)/$C$3)</f>
        <v/>
      </c>
      <c r="O561" s="5">
        <f>IF(ZScoring!AI302="",0,(ZScoring!AI302-$B$4)/$C$4)</f>
        <v/>
      </c>
      <c r="P561" s="5">
        <f>IF(ZScoring!AJ302="",0,(ZScoring!AJ302-$B$5)/$C$5)</f>
        <v/>
      </c>
      <c r="Q561" s="5">
        <f>IF(ZScoring!AK302="",0,(ZScoring!AK302-$B$6)/$C$6)</f>
        <v/>
      </c>
      <c r="R561" s="5">
        <f>IF(ZScoring!AL302="",0,(ZScoring!AL302-$B$7)/$C$7)</f>
        <v/>
      </c>
      <c r="S561" s="5">
        <f>IF(ZScoring!AM302="",0,(ZScoring!AM302-$B$8)/$C$8)</f>
        <v/>
      </c>
      <c r="T561" s="5">
        <f>IF(ZScoring!AN302="",0,(ZScoring!AN302-$B$9)/$C$9)</f>
        <v/>
      </c>
      <c r="U561" s="5">
        <f>IF(ZScoring!AO302="",0,(ZScoring!AO302-$B$10)/$C$10)</f>
        <v/>
      </c>
      <c r="V561" s="5">
        <f>IF(ZScoring!AP302="",0,(ZScoring!AP302-$B$11)/$C$11)</f>
        <v/>
      </c>
      <c r="W561" s="5">
        <f>IF(ZScoring!AQ302="",0,(ZScoring!AQ302-$B$12)/$C$12)</f>
        <v/>
      </c>
      <c r="X561" s="5">
        <f>Universe!C302</f>
        <v/>
      </c>
    </row>
    <row r="562">
      <c r="A562" s="22">
        <f>Universe!G303</f>
        <v/>
      </c>
      <c r="B562" s="2" t="n">
        <v>1</v>
      </c>
      <c r="C562" s="23">
        <f>Universe!H303</f>
        <v/>
      </c>
      <c r="D562" s="23">
        <f>Universe!I303</f>
        <v/>
      </c>
      <c r="E562" s="23">
        <f>Universe!J303</f>
        <v/>
      </c>
      <c r="F562" s="23">
        <f>Universe!K303</f>
        <v/>
      </c>
      <c r="G562" s="23">
        <f>Universe!L303</f>
        <v/>
      </c>
      <c r="H562" s="23">
        <f>Universe!M303</f>
        <v/>
      </c>
      <c r="I562" s="23">
        <f>Universe!N303</f>
        <v/>
      </c>
      <c r="J562" s="23">
        <f>Universe!O303</f>
        <v/>
      </c>
      <c r="K562" s="23">
        <f>Universe!P303</f>
        <v/>
      </c>
      <c r="L562" s="23">
        <f>Universe!Q303</f>
        <v/>
      </c>
      <c r="M562" s="23">
        <f>Universe!R303</f>
        <v/>
      </c>
      <c r="N562" s="5">
        <f>IF(ZScoring!AH303="",0,(ZScoring!AH303-$B$3)/$C$3)</f>
        <v/>
      </c>
      <c r="O562" s="5">
        <f>IF(ZScoring!AI303="",0,(ZScoring!AI303-$B$4)/$C$4)</f>
        <v/>
      </c>
      <c r="P562" s="5">
        <f>IF(ZScoring!AJ303="",0,(ZScoring!AJ303-$B$5)/$C$5)</f>
        <v/>
      </c>
      <c r="Q562" s="5">
        <f>IF(ZScoring!AK303="",0,(ZScoring!AK303-$B$6)/$C$6)</f>
        <v/>
      </c>
      <c r="R562" s="5">
        <f>IF(ZScoring!AL303="",0,(ZScoring!AL303-$B$7)/$C$7)</f>
        <v/>
      </c>
      <c r="S562" s="5">
        <f>IF(ZScoring!AM303="",0,(ZScoring!AM303-$B$8)/$C$8)</f>
        <v/>
      </c>
      <c r="T562" s="5">
        <f>IF(ZScoring!AN303="",0,(ZScoring!AN303-$B$9)/$C$9)</f>
        <v/>
      </c>
      <c r="U562" s="5">
        <f>IF(ZScoring!AO303="",0,(ZScoring!AO303-$B$10)/$C$10)</f>
        <v/>
      </c>
      <c r="V562" s="5">
        <f>IF(ZScoring!AP303="",0,(ZScoring!AP303-$B$11)/$C$11)</f>
        <v/>
      </c>
      <c r="W562" s="5">
        <f>IF(ZScoring!AQ303="",0,(ZScoring!AQ303-$B$12)/$C$12)</f>
        <v/>
      </c>
      <c r="X562" s="5">
        <f>Universe!C303</f>
        <v/>
      </c>
    </row>
    <row r="563">
      <c r="A563" s="22">
        <f>Universe!G304</f>
        <v/>
      </c>
      <c r="B563" s="2" t="n">
        <v>1</v>
      </c>
      <c r="C563" s="23">
        <f>Universe!H304</f>
        <v/>
      </c>
      <c r="D563" s="23">
        <f>Universe!I304</f>
        <v/>
      </c>
      <c r="E563" s="23">
        <f>Universe!J304</f>
        <v/>
      </c>
      <c r="F563" s="23">
        <f>Universe!K304</f>
        <v/>
      </c>
      <c r="G563" s="23">
        <f>Universe!L304</f>
        <v/>
      </c>
      <c r="H563" s="23">
        <f>Universe!M304</f>
        <v/>
      </c>
      <c r="I563" s="23">
        <f>Universe!N304</f>
        <v/>
      </c>
      <c r="J563" s="23">
        <f>Universe!O304</f>
        <v/>
      </c>
      <c r="K563" s="23">
        <f>Universe!P304</f>
        <v/>
      </c>
      <c r="L563" s="23">
        <f>Universe!Q304</f>
        <v/>
      </c>
      <c r="M563" s="23">
        <f>Universe!R304</f>
        <v/>
      </c>
      <c r="N563" s="5">
        <f>IF(ZScoring!AH304="",0,(ZScoring!AH304-$B$3)/$C$3)</f>
        <v/>
      </c>
      <c r="O563" s="5">
        <f>IF(ZScoring!AI304="",0,(ZScoring!AI304-$B$4)/$C$4)</f>
        <v/>
      </c>
      <c r="P563" s="5">
        <f>IF(ZScoring!AJ304="",0,(ZScoring!AJ304-$B$5)/$C$5)</f>
        <v/>
      </c>
      <c r="Q563" s="5">
        <f>IF(ZScoring!AK304="",0,(ZScoring!AK304-$B$6)/$C$6)</f>
        <v/>
      </c>
      <c r="R563" s="5">
        <f>IF(ZScoring!AL304="",0,(ZScoring!AL304-$B$7)/$C$7)</f>
        <v/>
      </c>
      <c r="S563" s="5">
        <f>IF(ZScoring!AM304="",0,(ZScoring!AM304-$B$8)/$C$8)</f>
        <v/>
      </c>
      <c r="T563" s="5">
        <f>IF(ZScoring!AN304="",0,(ZScoring!AN304-$B$9)/$C$9)</f>
        <v/>
      </c>
      <c r="U563" s="5">
        <f>IF(ZScoring!AO304="",0,(ZScoring!AO304-$B$10)/$C$10)</f>
        <v/>
      </c>
      <c r="V563" s="5">
        <f>IF(ZScoring!AP304="",0,(ZScoring!AP304-$B$11)/$C$11)</f>
        <v/>
      </c>
      <c r="W563" s="5">
        <f>IF(ZScoring!AQ304="",0,(ZScoring!AQ304-$B$12)/$C$12)</f>
        <v/>
      </c>
      <c r="X563" s="5">
        <f>Universe!C304</f>
        <v/>
      </c>
    </row>
    <row r="564">
      <c r="A564" s="22">
        <f>Universe!G305</f>
        <v/>
      </c>
      <c r="B564" s="2" t="n">
        <v>1</v>
      </c>
      <c r="C564" s="23">
        <f>Universe!H305</f>
        <v/>
      </c>
      <c r="D564" s="23">
        <f>Universe!I305</f>
        <v/>
      </c>
      <c r="E564" s="23">
        <f>Universe!J305</f>
        <v/>
      </c>
      <c r="F564" s="23">
        <f>Universe!K305</f>
        <v/>
      </c>
      <c r="G564" s="23">
        <f>Universe!L305</f>
        <v/>
      </c>
      <c r="H564" s="23">
        <f>Universe!M305</f>
        <v/>
      </c>
      <c r="I564" s="23">
        <f>Universe!N305</f>
        <v/>
      </c>
      <c r="J564" s="23">
        <f>Universe!O305</f>
        <v/>
      </c>
      <c r="K564" s="23">
        <f>Universe!P305</f>
        <v/>
      </c>
      <c r="L564" s="23">
        <f>Universe!Q305</f>
        <v/>
      </c>
      <c r="M564" s="23">
        <f>Universe!R305</f>
        <v/>
      </c>
      <c r="N564" s="5">
        <f>IF(ZScoring!AH305="",0,(ZScoring!AH305-$B$3)/$C$3)</f>
        <v/>
      </c>
      <c r="O564" s="5">
        <f>IF(ZScoring!AI305="",0,(ZScoring!AI305-$B$4)/$C$4)</f>
        <v/>
      </c>
      <c r="P564" s="5">
        <f>IF(ZScoring!AJ305="",0,(ZScoring!AJ305-$B$5)/$C$5)</f>
        <v/>
      </c>
      <c r="Q564" s="5">
        <f>IF(ZScoring!AK305="",0,(ZScoring!AK305-$B$6)/$C$6)</f>
        <v/>
      </c>
      <c r="R564" s="5">
        <f>IF(ZScoring!AL305="",0,(ZScoring!AL305-$B$7)/$C$7)</f>
        <v/>
      </c>
      <c r="S564" s="5">
        <f>IF(ZScoring!AM305="",0,(ZScoring!AM305-$B$8)/$C$8)</f>
        <v/>
      </c>
      <c r="T564" s="5">
        <f>IF(ZScoring!AN305="",0,(ZScoring!AN305-$B$9)/$C$9)</f>
        <v/>
      </c>
      <c r="U564" s="5">
        <f>IF(ZScoring!AO305="",0,(ZScoring!AO305-$B$10)/$C$10)</f>
        <v/>
      </c>
      <c r="V564" s="5">
        <f>IF(ZScoring!AP305="",0,(ZScoring!AP305-$B$11)/$C$11)</f>
        <v/>
      </c>
      <c r="W564" s="5">
        <f>IF(ZScoring!AQ305="",0,(ZScoring!AQ305-$B$12)/$C$12)</f>
        <v/>
      </c>
      <c r="X564" s="5">
        <f>Universe!C305</f>
        <v/>
      </c>
    </row>
    <row r="565">
      <c r="A565" s="22">
        <f>Universe!G306</f>
        <v/>
      </c>
      <c r="B565" s="2" t="n">
        <v>1</v>
      </c>
      <c r="C565" s="23">
        <f>Universe!H306</f>
        <v/>
      </c>
      <c r="D565" s="23">
        <f>Universe!I306</f>
        <v/>
      </c>
      <c r="E565" s="23">
        <f>Universe!J306</f>
        <v/>
      </c>
      <c r="F565" s="23">
        <f>Universe!K306</f>
        <v/>
      </c>
      <c r="G565" s="23">
        <f>Universe!L306</f>
        <v/>
      </c>
      <c r="H565" s="23">
        <f>Universe!M306</f>
        <v/>
      </c>
      <c r="I565" s="23">
        <f>Universe!N306</f>
        <v/>
      </c>
      <c r="J565" s="23">
        <f>Universe!O306</f>
        <v/>
      </c>
      <c r="K565" s="23">
        <f>Universe!P306</f>
        <v/>
      </c>
      <c r="L565" s="23">
        <f>Universe!Q306</f>
        <v/>
      </c>
      <c r="M565" s="23">
        <f>Universe!R306</f>
        <v/>
      </c>
      <c r="N565" s="5">
        <f>IF(ZScoring!AH306="",0,(ZScoring!AH306-$B$3)/$C$3)</f>
        <v/>
      </c>
      <c r="O565" s="5">
        <f>IF(ZScoring!AI306="",0,(ZScoring!AI306-$B$4)/$C$4)</f>
        <v/>
      </c>
      <c r="P565" s="5">
        <f>IF(ZScoring!AJ306="",0,(ZScoring!AJ306-$B$5)/$C$5)</f>
        <v/>
      </c>
      <c r="Q565" s="5">
        <f>IF(ZScoring!AK306="",0,(ZScoring!AK306-$B$6)/$C$6)</f>
        <v/>
      </c>
      <c r="R565" s="5">
        <f>IF(ZScoring!AL306="",0,(ZScoring!AL306-$B$7)/$C$7)</f>
        <v/>
      </c>
      <c r="S565" s="5">
        <f>IF(ZScoring!AM306="",0,(ZScoring!AM306-$B$8)/$C$8)</f>
        <v/>
      </c>
      <c r="T565" s="5">
        <f>IF(ZScoring!AN306="",0,(ZScoring!AN306-$B$9)/$C$9)</f>
        <v/>
      </c>
      <c r="U565" s="5">
        <f>IF(ZScoring!AO306="",0,(ZScoring!AO306-$B$10)/$C$10)</f>
        <v/>
      </c>
      <c r="V565" s="5">
        <f>IF(ZScoring!AP306="",0,(ZScoring!AP306-$B$11)/$C$11)</f>
        <v/>
      </c>
      <c r="W565" s="5">
        <f>IF(ZScoring!AQ306="",0,(ZScoring!AQ306-$B$12)/$C$12)</f>
        <v/>
      </c>
      <c r="X565" s="5">
        <f>Universe!C306</f>
        <v/>
      </c>
    </row>
    <row r="566">
      <c r="A566" s="22">
        <f>Universe!G307</f>
        <v/>
      </c>
      <c r="B566" s="2" t="n">
        <v>1</v>
      </c>
      <c r="C566" s="23">
        <f>Universe!H307</f>
        <v/>
      </c>
      <c r="D566" s="23">
        <f>Universe!I307</f>
        <v/>
      </c>
      <c r="E566" s="23">
        <f>Universe!J307</f>
        <v/>
      </c>
      <c r="F566" s="23">
        <f>Universe!K307</f>
        <v/>
      </c>
      <c r="G566" s="23">
        <f>Universe!L307</f>
        <v/>
      </c>
      <c r="H566" s="23">
        <f>Universe!M307</f>
        <v/>
      </c>
      <c r="I566" s="23">
        <f>Universe!N307</f>
        <v/>
      </c>
      <c r="J566" s="23">
        <f>Universe!O307</f>
        <v/>
      </c>
      <c r="K566" s="23">
        <f>Universe!P307</f>
        <v/>
      </c>
      <c r="L566" s="23">
        <f>Universe!Q307</f>
        <v/>
      </c>
      <c r="M566" s="23">
        <f>Universe!R307</f>
        <v/>
      </c>
      <c r="N566" s="5">
        <f>IF(ZScoring!AH307="",0,(ZScoring!AH307-$B$3)/$C$3)</f>
        <v/>
      </c>
      <c r="O566" s="5">
        <f>IF(ZScoring!AI307="",0,(ZScoring!AI307-$B$4)/$C$4)</f>
        <v/>
      </c>
      <c r="P566" s="5">
        <f>IF(ZScoring!AJ307="",0,(ZScoring!AJ307-$B$5)/$C$5)</f>
        <v/>
      </c>
      <c r="Q566" s="5">
        <f>IF(ZScoring!AK307="",0,(ZScoring!AK307-$B$6)/$C$6)</f>
        <v/>
      </c>
      <c r="R566" s="5">
        <f>IF(ZScoring!AL307="",0,(ZScoring!AL307-$B$7)/$C$7)</f>
        <v/>
      </c>
      <c r="S566" s="5">
        <f>IF(ZScoring!AM307="",0,(ZScoring!AM307-$B$8)/$C$8)</f>
        <v/>
      </c>
      <c r="T566" s="5">
        <f>IF(ZScoring!AN307="",0,(ZScoring!AN307-$B$9)/$C$9)</f>
        <v/>
      </c>
      <c r="U566" s="5">
        <f>IF(ZScoring!AO307="",0,(ZScoring!AO307-$B$10)/$C$10)</f>
        <v/>
      </c>
      <c r="V566" s="5">
        <f>IF(ZScoring!AP307="",0,(ZScoring!AP307-$B$11)/$C$11)</f>
        <v/>
      </c>
      <c r="W566" s="5">
        <f>IF(ZScoring!AQ307="",0,(ZScoring!AQ307-$B$12)/$C$12)</f>
        <v/>
      </c>
      <c r="X566" s="5">
        <f>Universe!C307</f>
        <v/>
      </c>
    </row>
    <row r="567">
      <c r="A567" s="22">
        <f>Universe!G308</f>
        <v/>
      </c>
      <c r="B567" s="2" t="n">
        <v>1</v>
      </c>
      <c r="C567" s="23">
        <f>Universe!H308</f>
        <v/>
      </c>
      <c r="D567" s="23">
        <f>Universe!I308</f>
        <v/>
      </c>
      <c r="E567" s="23">
        <f>Universe!J308</f>
        <v/>
      </c>
      <c r="F567" s="23">
        <f>Universe!K308</f>
        <v/>
      </c>
      <c r="G567" s="23">
        <f>Universe!L308</f>
        <v/>
      </c>
      <c r="H567" s="23">
        <f>Universe!M308</f>
        <v/>
      </c>
      <c r="I567" s="23">
        <f>Universe!N308</f>
        <v/>
      </c>
      <c r="J567" s="23">
        <f>Universe!O308</f>
        <v/>
      </c>
      <c r="K567" s="23">
        <f>Universe!P308</f>
        <v/>
      </c>
      <c r="L567" s="23">
        <f>Universe!Q308</f>
        <v/>
      </c>
      <c r="M567" s="23">
        <f>Universe!R308</f>
        <v/>
      </c>
      <c r="N567" s="5">
        <f>IF(ZScoring!AH308="",0,(ZScoring!AH308-$B$3)/$C$3)</f>
        <v/>
      </c>
      <c r="O567" s="5">
        <f>IF(ZScoring!AI308="",0,(ZScoring!AI308-$B$4)/$C$4)</f>
        <v/>
      </c>
      <c r="P567" s="5">
        <f>IF(ZScoring!AJ308="",0,(ZScoring!AJ308-$B$5)/$C$5)</f>
        <v/>
      </c>
      <c r="Q567" s="5">
        <f>IF(ZScoring!AK308="",0,(ZScoring!AK308-$B$6)/$C$6)</f>
        <v/>
      </c>
      <c r="R567" s="5">
        <f>IF(ZScoring!AL308="",0,(ZScoring!AL308-$B$7)/$C$7)</f>
        <v/>
      </c>
      <c r="S567" s="5">
        <f>IF(ZScoring!AM308="",0,(ZScoring!AM308-$B$8)/$C$8)</f>
        <v/>
      </c>
      <c r="T567" s="5">
        <f>IF(ZScoring!AN308="",0,(ZScoring!AN308-$B$9)/$C$9)</f>
        <v/>
      </c>
      <c r="U567" s="5">
        <f>IF(ZScoring!AO308="",0,(ZScoring!AO308-$B$10)/$C$10)</f>
        <v/>
      </c>
      <c r="V567" s="5">
        <f>IF(ZScoring!AP308="",0,(ZScoring!AP308-$B$11)/$C$11)</f>
        <v/>
      </c>
      <c r="W567" s="5">
        <f>IF(ZScoring!AQ308="",0,(ZScoring!AQ308-$B$12)/$C$12)</f>
        <v/>
      </c>
      <c r="X567" s="5">
        <f>Universe!C308</f>
        <v/>
      </c>
    </row>
    <row r="568">
      <c r="A568" s="22">
        <f>Universe!G309</f>
        <v/>
      </c>
      <c r="B568" s="2" t="n">
        <v>1</v>
      </c>
      <c r="C568" s="23">
        <f>Universe!H309</f>
        <v/>
      </c>
      <c r="D568" s="23">
        <f>Universe!I309</f>
        <v/>
      </c>
      <c r="E568" s="23">
        <f>Universe!J309</f>
        <v/>
      </c>
      <c r="F568" s="23">
        <f>Universe!K309</f>
        <v/>
      </c>
      <c r="G568" s="23">
        <f>Universe!L309</f>
        <v/>
      </c>
      <c r="H568" s="23">
        <f>Universe!M309</f>
        <v/>
      </c>
      <c r="I568" s="23">
        <f>Universe!N309</f>
        <v/>
      </c>
      <c r="J568" s="23">
        <f>Universe!O309</f>
        <v/>
      </c>
      <c r="K568" s="23">
        <f>Universe!P309</f>
        <v/>
      </c>
      <c r="L568" s="23">
        <f>Universe!Q309</f>
        <v/>
      </c>
      <c r="M568" s="23">
        <f>Universe!R309</f>
        <v/>
      </c>
      <c r="N568" s="5">
        <f>IF(ZScoring!AH309="",0,(ZScoring!AH309-$B$3)/$C$3)</f>
        <v/>
      </c>
      <c r="O568" s="5">
        <f>IF(ZScoring!AI309="",0,(ZScoring!AI309-$B$4)/$C$4)</f>
        <v/>
      </c>
      <c r="P568" s="5">
        <f>IF(ZScoring!AJ309="",0,(ZScoring!AJ309-$B$5)/$C$5)</f>
        <v/>
      </c>
      <c r="Q568" s="5">
        <f>IF(ZScoring!AK309="",0,(ZScoring!AK309-$B$6)/$C$6)</f>
        <v/>
      </c>
      <c r="R568" s="5">
        <f>IF(ZScoring!AL309="",0,(ZScoring!AL309-$B$7)/$C$7)</f>
        <v/>
      </c>
      <c r="S568" s="5">
        <f>IF(ZScoring!AM309="",0,(ZScoring!AM309-$B$8)/$C$8)</f>
        <v/>
      </c>
      <c r="T568" s="5">
        <f>IF(ZScoring!AN309="",0,(ZScoring!AN309-$B$9)/$C$9)</f>
        <v/>
      </c>
      <c r="U568" s="5">
        <f>IF(ZScoring!AO309="",0,(ZScoring!AO309-$B$10)/$C$10)</f>
        <v/>
      </c>
      <c r="V568" s="5">
        <f>IF(ZScoring!AP309="",0,(ZScoring!AP309-$B$11)/$C$11)</f>
        <v/>
      </c>
      <c r="W568" s="5">
        <f>IF(ZScoring!AQ309="",0,(ZScoring!AQ309-$B$12)/$C$12)</f>
        <v/>
      </c>
      <c r="X568" s="5">
        <f>Universe!C309</f>
        <v/>
      </c>
    </row>
    <row r="569">
      <c r="A569" s="22">
        <f>Universe!G310</f>
        <v/>
      </c>
      <c r="B569" s="2" t="n">
        <v>1</v>
      </c>
      <c r="C569" s="23">
        <f>Universe!H310</f>
        <v/>
      </c>
      <c r="D569" s="23">
        <f>Universe!I310</f>
        <v/>
      </c>
      <c r="E569" s="23">
        <f>Universe!J310</f>
        <v/>
      </c>
      <c r="F569" s="23">
        <f>Universe!K310</f>
        <v/>
      </c>
      <c r="G569" s="23">
        <f>Universe!L310</f>
        <v/>
      </c>
      <c r="H569" s="23">
        <f>Universe!M310</f>
        <v/>
      </c>
      <c r="I569" s="23">
        <f>Universe!N310</f>
        <v/>
      </c>
      <c r="J569" s="23">
        <f>Universe!O310</f>
        <v/>
      </c>
      <c r="K569" s="23">
        <f>Universe!P310</f>
        <v/>
      </c>
      <c r="L569" s="23">
        <f>Universe!Q310</f>
        <v/>
      </c>
      <c r="M569" s="23">
        <f>Universe!R310</f>
        <v/>
      </c>
      <c r="N569" s="5">
        <f>IF(ZScoring!AH310="",0,(ZScoring!AH310-$B$3)/$C$3)</f>
        <v/>
      </c>
      <c r="O569" s="5">
        <f>IF(ZScoring!AI310="",0,(ZScoring!AI310-$B$4)/$C$4)</f>
        <v/>
      </c>
      <c r="P569" s="5">
        <f>IF(ZScoring!AJ310="",0,(ZScoring!AJ310-$B$5)/$C$5)</f>
        <v/>
      </c>
      <c r="Q569" s="5">
        <f>IF(ZScoring!AK310="",0,(ZScoring!AK310-$B$6)/$C$6)</f>
        <v/>
      </c>
      <c r="R569" s="5">
        <f>IF(ZScoring!AL310="",0,(ZScoring!AL310-$B$7)/$C$7)</f>
        <v/>
      </c>
      <c r="S569" s="5">
        <f>IF(ZScoring!AM310="",0,(ZScoring!AM310-$B$8)/$C$8)</f>
        <v/>
      </c>
      <c r="T569" s="5">
        <f>IF(ZScoring!AN310="",0,(ZScoring!AN310-$B$9)/$C$9)</f>
        <v/>
      </c>
      <c r="U569" s="5">
        <f>IF(ZScoring!AO310="",0,(ZScoring!AO310-$B$10)/$C$10)</f>
        <v/>
      </c>
      <c r="V569" s="5">
        <f>IF(ZScoring!AP310="",0,(ZScoring!AP310-$B$11)/$C$11)</f>
        <v/>
      </c>
      <c r="W569" s="5">
        <f>IF(ZScoring!AQ310="",0,(ZScoring!AQ310-$B$12)/$C$12)</f>
        <v/>
      </c>
      <c r="X569" s="5">
        <f>Universe!C310</f>
        <v/>
      </c>
    </row>
    <row r="570">
      <c r="A570" s="22">
        <f>Universe!G311</f>
        <v/>
      </c>
      <c r="B570" s="2" t="n">
        <v>1</v>
      </c>
      <c r="C570" s="23">
        <f>Universe!H311</f>
        <v/>
      </c>
      <c r="D570" s="23">
        <f>Universe!I311</f>
        <v/>
      </c>
      <c r="E570" s="23">
        <f>Universe!J311</f>
        <v/>
      </c>
      <c r="F570" s="23">
        <f>Universe!K311</f>
        <v/>
      </c>
      <c r="G570" s="23">
        <f>Universe!L311</f>
        <v/>
      </c>
      <c r="H570" s="23">
        <f>Universe!M311</f>
        <v/>
      </c>
      <c r="I570" s="23">
        <f>Universe!N311</f>
        <v/>
      </c>
      <c r="J570" s="23">
        <f>Universe!O311</f>
        <v/>
      </c>
      <c r="K570" s="23">
        <f>Universe!P311</f>
        <v/>
      </c>
      <c r="L570" s="23">
        <f>Universe!Q311</f>
        <v/>
      </c>
      <c r="M570" s="23">
        <f>Universe!R311</f>
        <v/>
      </c>
      <c r="N570" s="5">
        <f>IF(ZScoring!AH311="",0,(ZScoring!AH311-$B$3)/$C$3)</f>
        <v/>
      </c>
      <c r="O570" s="5">
        <f>IF(ZScoring!AI311="",0,(ZScoring!AI311-$B$4)/$C$4)</f>
        <v/>
      </c>
      <c r="P570" s="5">
        <f>IF(ZScoring!AJ311="",0,(ZScoring!AJ311-$B$5)/$C$5)</f>
        <v/>
      </c>
      <c r="Q570" s="5">
        <f>IF(ZScoring!AK311="",0,(ZScoring!AK311-$B$6)/$C$6)</f>
        <v/>
      </c>
      <c r="R570" s="5">
        <f>IF(ZScoring!AL311="",0,(ZScoring!AL311-$B$7)/$C$7)</f>
        <v/>
      </c>
      <c r="S570" s="5">
        <f>IF(ZScoring!AM311="",0,(ZScoring!AM311-$B$8)/$C$8)</f>
        <v/>
      </c>
      <c r="T570" s="5">
        <f>IF(ZScoring!AN311="",0,(ZScoring!AN311-$B$9)/$C$9)</f>
        <v/>
      </c>
      <c r="U570" s="5">
        <f>IF(ZScoring!AO311="",0,(ZScoring!AO311-$B$10)/$C$10)</f>
        <v/>
      </c>
      <c r="V570" s="5">
        <f>IF(ZScoring!AP311="",0,(ZScoring!AP311-$B$11)/$C$11)</f>
        <v/>
      </c>
      <c r="W570" s="5">
        <f>IF(ZScoring!AQ311="",0,(ZScoring!AQ311-$B$12)/$C$12)</f>
        <v/>
      </c>
      <c r="X570" s="5">
        <f>Universe!C311</f>
        <v/>
      </c>
    </row>
    <row r="571">
      <c r="A571" s="22">
        <f>Universe!G312</f>
        <v/>
      </c>
      <c r="B571" s="2" t="n">
        <v>1</v>
      </c>
      <c r="C571" s="23">
        <f>Universe!H312</f>
        <v/>
      </c>
      <c r="D571" s="23">
        <f>Universe!I312</f>
        <v/>
      </c>
      <c r="E571" s="23">
        <f>Universe!J312</f>
        <v/>
      </c>
      <c r="F571" s="23">
        <f>Universe!K312</f>
        <v/>
      </c>
      <c r="G571" s="23">
        <f>Universe!L312</f>
        <v/>
      </c>
      <c r="H571" s="23">
        <f>Universe!M312</f>
        <v/>
      </c>
      <c r="I571" s="23">
        <f>Universe!N312</f>
        <v/>
      </c>
      <c r="J571" s="23">
        <f>Universe!O312</f>
        <v/>
      </c>
      <c r="K571" s="23">
        <f>Universe!P312</f>
        <v/>
      </c>
      <c r="L571" s="23">
        <f>Universe!Q312</f>
        <v/>
      </c>
      <c r="M571" s="23">
        <f>Universe!R312</f>
        <v/>
      </c>
      <c r="N571" s="5">
        <f>IF(ZScoring!AH312="",0,(ZScoring!AH312-$B$3)/$C$3)</f>
        <v/>
      </c>
      <c r="O571" s="5">
        <f>IF(ZScoring!AI312="",0,(ZScoring!AI312-$B$4)/$C$4)</f>
        <v/>
      </c>
      <c r="P571" s="5">
        <f>IF(ZScoring!AJ312="",0,(ZScoring!AJ312-$B$5)/$C$5)</f>
        <v/>
      </c>
      <c r="Q571" s="5">
        <f>IF(ZScoring!AK312="",0,(ZScoring!AK312-$B$6)/$C$6)</f>
        <v/>
      </c>
      <c r="R571" s="5">
        <f>IF(ZScoring!AL312="",0,(ZScoring!AL312-$B$7)/$C$7)</f>
        <v/>
      </c>
      <c r="S571" s="5">
        <f>IF(ZScoring!AM312="",0,(ZScoring!AM312-$B$8)/$C$8)</f>
        <v/>
      </c>
      <c r="T571" s="5">
        <f>IF(ZScoring!AN312="",0,(ZScoring!AN312-$B$9)/$C$9)</f>
        <v/>
      </c>
      <c r="U571" s="5">
        <f>IF(ZScoring!AO312="",0,(ZScoring!AO312-$B$10)/$C$10)</f>
        <v/>
      </c>
      <c r="V571" s="5">
        <f>IF(ZScoring!AP312="",0,(ZScoring!AP312-$B$11)/$C$11)</f>
        <v/>
      </c>
      <c r="W571" s="5">
        <f>IF(ZScoring!AQ312="",0,(ZScoring!AQ312-$B$12)/$C$12)</f>
        <v/>
      </c>
      <c r="X571" s="5">
        <f>Universe!C312</f>
        <v/>
      </c>
    </row>
    <row r="572">
      <c r="A572" s="22">
        <f>Universe!G313</f>
        <v/>
      </c>
      <c r="B572" s="2" t="n">
        <v>1</v>
      </c>
      <c r="C572" s="23">
        <f>Universe!H313</f>
        <v/>
      </c>
      <c r="D572" s="23">
        <f>Universe!I313</f>
        <v/>
      </c>
      <c r="E572" s="23">
        <f>Universe!J313</f>
        <v/>
      </c>
      <c r="F572" s="23">
        <f>Universe!K313</f>
        <v/>
      </c>
      <c r="G572" s="23">
        <f>Universe!L313</f>
        <v/>
      </c>
      <c r="H572" s="23">
        <f>Universe!M313</f>
        <v/>
      </c>
      <c r="I572" s="23">
        <f>Universe!N313</f>
        <v/>
      </c>
      <c r="J572" s="23">
        <f>Universe!O313</f>
        <v/>
      </c>
      <c r="K572" s="23">
        <f>Universe!P313</f>
        <v/>
      </c>
      <c r="L572" s="23">
        <f>Universe!Q313</f>
        <v/>
      </c>
      <c r="M572" s="23">
        <f>Universe!R313</f>
        <v/>
      </c>
      <c r="N572" s="5">
        <f>IF(ZScoring!AH313="",0,(ZScoring!AH313-$B$3)/$C$3)</f>
        <v/>
      </c>
      <c r="O572" s="5">
        <f>IF(ZScoring!AI313="",0,(ZScoring!AI313-$B$4)/$C$4)</f>
        <v/>
      </c>
      <c r="P572" s="5">
        <f>IF(ZScoring!AJ313="",0,(ZScoring!AJ313-$B$5)/$C$5)</f>
        <v/>
      </c>
      <c r="Q572" s="5">
        <f>IF(ZScoring!AK313="",0,(ZScoring!AK313-$B$6)/$C$6)</f>
        <v/>
      </c>
      <c r="R572" s="5">
        <f>IF(ZScoring!AL313="",0,(ZScoring!AL313-$B$7)/$C$7)</f>
        <v/>
      </c>
      <c r="S572" s="5">
        <f>IF(ZScoring!AM313="",0,(ZScoring!AM313-$B$8)/$C$8)</f>
        <v/>
      </c>
      <c r="T572" s="5">
        <f>IF(ZScoring!AN313="",0,(ZScoring!AN313-$B$9)/$C$9)</f>
        <v/>
      </c>
      <c r="U572" s="5">
        <f>IF(ZScoring!AO313="",0,(ZScoring!AO313-$B$10)/$C$10)</f>
        <v/>
      </c>
      <c r="V572" s="5">
        <f>IF(ZScoring!AP313="",0,(ZScoring!AP313-$B$11)/$C$11)</f>
        <v/>
      </c>
      <c r="W572" s="5">
        <f>IF(ZScoring!AQ313="",0,(ZScoring!AQ313-$B$12)/$C$12)</f>
        <v/>
      </c>
      <c r="X572" s="5">
        <f>Universe!C313</f>
        <v/>
      </c>
    </row>
    <row r="573">
      <c r="A573" s="22">
        <f>Universe!G314</f>
        <v/>
      </c>
      <c r="B573" s="2" t="n">
        <v>1</v>
      </c>
      <c r="C573" s="23">
        <f>Universe!H314</f>
        <v/>
      </c>
      <c r="D573" s="23">
        <f>Universe!I314</f>
        <v/>
      </c>
      <c r="E573" s="23">
        <f>Universe!J314</f>
        <v/>
      </c>
      <c r="F573" s="23">
        <f>Universe!K314</f>
        <v/>
      </c>
      <c r="G573" s="23">
        <f>Universe!L314</f>
        <v/>
      </c>
      <c r="H573" s="23">
        <f>Universe!M314</f>
        <v/>
      </c>
      <c r="I573" s="23">
        <f>Universe!N314</f>
        <v/>
      </c>
      <c r="J573" s="23">
        <f>Universe!O314</f>
        <v/>
      </c>
      <c r="K573" s="23">
        <f>Universe!P314</f>
        <v/>
      </c>
      <c r="L573" s="23">
        <f>Universe!Q314</f>
        <v/>
      </c>
      <c r="M573" s="23">
        <f>Universe!R314</f>
        <v/>
      </c>
      <c r="N573" s="5">
        <f>IF(ZScoring!AH314="",0,(ZScoring!AH314-$B$3)/$C$3)</f>
        <v/>
      </c>
      <c r="O573" s="5">
        <f>IF(ZScoring!AI314="",0,(ZScoring!AI314-$B$4)/$C$4)</f>
        <v/>
      </c>
      <c r="P573" s="5">
        <f>IF(ZScoring!AJ314="",0,(ZScoring!AJ314-$B$5)/$C$5)</f>
        <v/>
      </c>
      <c r="Q573" s="5">
        <f>IF(ZScoring!AK314="",0,(ZScoring!AK314-$B$6)/$C$6)</f>
        <v/>
      </c>
      <c r="R573" s="5">
        <f>IF(ZScoring!AL314="",0,(ZScoring!AL314-$B$7)/$C$7)</f>
        <v/>
      </c>
      <c r="S573" s="5">
        <f>IF(ZScoring!AM314="",0,(ZScoring!AM314-$B$8)/$C$8)</f>
        <v/>
      </c>
      <c r="T573" s="5">
        <f>IF(ZScoring!AN314="",0,(ZScoring!AN314-$B$9)/$C$9)</f>
        <v/>
      </c>
      <c r="U573" s="5">
        <f>IF(ZScoring!AO314="",0,(ZScoring!AO314-$B$10)/$C$10)</f>
        <v/>
      </c>
      <c r="V573" s="5">
        <f>IF(ZScoring!AP314="",0,(ZScoring!AP314-$B$11)/$C$11)</f>
        <v/>
      </c>
      <c r="W573" s="5">
        <f>IF(ZScoring!AQ314="",0,(ZScoring!AQ314-$B$12)/$C$12)</f>
        <v/>
      </c>
      <c r="X573" s="5">
        <f>Universe!C314</f>
        <v/>
      </c>
    </row>
    <row r="574">
      <c r="A574" s="22">
        <f>Universe!G315</f>
        <v/>
      </c>
      <c r="B574" s="2" t="n">
        <v>1</v>
      </c>
      <c r="C574" s="23">
        <f>Universe!H315</f>
        <v/>
      </c>
      <c r="D574" s="23">
        <f>Universe!I315</f>
        <v/>
      </c>
      <c r="E574" s="23">
        <f>Universe!J315</f>
        <v/>
      </c>
      <c r="F574" s="23">
        <f>Universe!K315</f>
        <v/>
      </c>
      <c r="G574" s="23">
        <f>Universe!L315</f>
        <v/>
      </c>
      <c r="H574" s="23">
        <f>Universe!M315</f>
        <v/>
      </c>
      <c r="I574" s="23">
        <f>Universe!N315</f>
        <v/>
      </c>
      <c r="J574" s="23">
        <f>Universe!O315</f>
        <v/>
      </c>
      <c r="K574" s="23">
        <f>Universe!P315</f>
        <v/>
      </c>
      <c r="L574" s="23">
        <f>Universe!Q315</f>
        <v/>
      </c>
      <c r="M574" s="23">
        <f>Universe!R315</f>
        <v/>
      </c>
      <c r="N574" s="5">
        <f>IF(ZScoring!AH315="",0,(ZScoring!AH315-$B$3)/$C$3)</f>
        <v/>
      </c>
      <c r="O574" s="5">
        <f>IF(ZScoring!AI315="",0,(ZScoring!AI315-$B$4)/$C$4)</f>
        <v/>
      </c>
      <c r="P574" s="5">
        <f>IF(ZScoring!AJ315="",0,(ZScoring!AJ315-$B$5)/$C$5)</f>
        <v/>
      </c>
      <c r="Q574" s="5">
        <f>IF(ZScoring!AK315="",0,(ZScoring!AK315-$B$6)/$C$6)</f>
        <v/>
      </c>
      <c r="R574" s="5">
        <f>IF(ZScoring!AL315="",0,(ZScoring!AL315-$B$7)/$C$7)</f>
        <v/>
      </c>
      <c r="S574" s="5">
        <f>IF(ZScoring!AM315="",0,(ZScoring!AM315-$B$8)/$C$8)</f>
        <v/>
      </c>
      <c r="T574" s="5">
        <f>IF(ZScoring!AN315="",0,(ZScoring!AN315-$B$9)/$C$9)</f>
        <v/>
      </c>
      <c r="U574" s="5">
        <f>IF(ZScoring!AO315="",0,(ZScoring!AO315-$B$10)/$C$10)</f>
        <v/>
      </c>
      <c r="V574" s="5">
        <f>IF(ZScoring!AP315="",0,(ZScoring!AP315-$B$11)/$C$11)</f>
        <v/>
      </c>
      <c r="W574" s="5">
        <f>IF(ZScoring!AQ315="",0,(ZScoring!AQ315-$B$12)/$C$12)</f>
        <v/>
      </c>
      <c r="X574" s="5">
        <f>Universe!C315</f>
        <v/>
      </c>
    </row>
    <row r="575">
      <c r="A575" s="22">
        <f>Universe!G316</f>
        <v/>
      </c>
      <c r="B575" s="2" t="n">
        <v>1</v>
      </c>
      <c r="C575" s="23">
        <f>Universe!H316</f>
        <v/>
      </c>
      <c r="D575" s="23">
        <f>Universe!I316</f>
        <v/>
      </c>
      <c r="E575" s="23">
        <f>Universe!J316</f>
        <v/>
      </c>
      <c r="F575" s="23">
        <f>Universe!K316</f>
        <v/>
      </c>
      <c r="G575" s="23">
        <f>Universe!L316</f>
        <v/>
      </c>
      <c r="H575" s="23">
        <f>Universe!M316</f>
        <v/>
      </c>
      <c r="I575" s="23">
        <f>Universe!N316</f>
        <v/>
      </c>
      <c r="J575" s="23">
        <f>Universe!O316</f>
        <v/>
      </c>
      <c r="K575" s="23">
        <f>Universe!P316</f>
        <v/>
      </c>
      <c r="L575" s="23">
        <f>Universe!Q316</f>
        <v/>
      </c>
      <c r="M575" s="23">
        <f>Universe!R316</f>
        <v/>
      </c>
      <c r="N575" s="5">
        <f>IF(ZScoring!AH316="",0,(ZScoring!AH316-$B$3)/$C$3)</f>
        <v/>
      </c>
      <c r="O575" s="5">
        <f>IF(ZScoring!AI316="",0,(ZScoring!AI316-$B$4)/$C$4)</f>
        <v/>
      </c>
      <c r="P575" s="5">
        <f>IF(ZScoring!AJ316="",0,(ZScoring!AJ316-$B$5)/$C$5)</f>
        <v/>
      </c>
      <c r="Q575" s="5">
        <f>IF(ZScoring!AK316="",0,(ZScoring!AK316-$B$6)/$C$6)</f>
        <v/>
      </c>
      <c r="R575" s="5">
        <f>IF(ZScoring!AL316="",0,(ZScoring!AL316-$B$7)/$C$7)</f>
        <v/>
      </c>
      <c r="S575" s="5">
        <f>IF(ZScoring!AM316="",0,(ZScoring!AM316-$B$8)/$C$8)</f>
        <v/>
      </c>
      <c r="T575" s="5">
        <f>IF(ZScoring!AN316="",0,(ZScoring!AN316-$B$9)/$C$9)</f>
        <v/>
      </c>
      <c r="U575" s="5">
        <f>IF(ZScoring!AO316="",0,(ZScoring!AO316-$B$10)/$C$10)</f>
        <v/>
      </c>
      <c r="V575" s="5">
        <f>IF(ZScoring!AP316="",0,(ZScoring!AP316-$B$11)/$C$11)</f>
        <v/>
      </c>
      <c r="W575" s="5">
        <f>IF(ZScoring!AQ316="",0,(ZScoring!AQ316-$B$12)/$C$12)</f>
        <v/>
      </c>
      <c r="X575" s="5">
        <f>Universe!C316</f>
        <v/>
      </c>
    </row>
    <row r="576">
      <c r="A576" s="22">
        <f>Universe!G317</f>
        <v/>
      </c>
      <c r="B576" s="2" t="n">
        <v>1</v>
      </c>
      <c r="C576" s="23">
        <f>Universe!H317</f>
        <v/>
      </c>
      <c r="D576" s="23">
        <f>Universe!I317</f>
        <v/>
      </c>
      <c r="E576" s="23">
        <f>Universe!J317</f>
        <v/>
      </c>
      <c r="F576" s="23">
        <f>Universe!K317</f>
        <v/>
      </c>
      <c r="G576" s="23">
        <f>Universe!L317</f>
        <v/>
      </c>
      <c r="H576" s="23">
        <f>Universe!M317</f>
        <v/>
      </c>
      <c r="I576" s="23">
        <f>Universe!N317</f>
        <v/>
      </c>
      <c r="J576" s="23">
        <f>Universe!O317</f>
        <v/>
      </c>
      <c r="K576" s="23">
        <f>Universe!P317</f>
        <v/>
      </c>
      <c r="L576" s="23">
        <f>Universe!Q317</f>
        <v/>
      </c>
      <c r="M576" s="23">
        <f>Universe!R317</f>
        <v/>
      </c>
      <c r="N576" s="5">
        <f>IF(ZScoring!AH317="",0,(ZScoring!AH317-$B$3)/$C$3)</f>
        <v/>
      </c>
      <c r="O576" s="5">
        <f>IF(ZScoring!AI317="",0,(ZScoring!AI317-$B$4)/$C$4)</f>
        <v/>
      </c>
      <c r="P576" s="5">
        <f>IF(ZScoring!AJ317="",0,(ZScoring!AJ317-$B$5)/$C$5)</f>
        <v/>
      </c>
      <c r="Q576" s="5">
        <f>IF(ZScoring!AK317="",0,(ZScoring!AK317-$B$6)/$C$6)</f>
        <v/>
      </c>
      <c r="R576" s="5">
        <f>IF(ZScoring!AL317="",0,(ZScoring!AL317-$B$7)/$C$7)</f>
        <v/>
      </c>
      <c r="S576" s="5">
        <f>IF(ZScoring!AM317="",0,(ZScoring!AM317-$B$8)/$C$8)</f>
        <v/>
      </c>
      <c r="T576" s="5">
        <f>IF(ZScoring!AN317="",0,(ZScoring!AN317-$B$9)/$C$9)</f>
        <v/>
      </c>
      <c r="U576" s="5">
        <f>IF(ZScoring!AO317="",0,(ZScoring!AO317-$B$10)/$C$10)</f>
        <v/>
      </c>
      <c r="V576" s="5">
        <f>IF(ZScoring!AP317="",0,(ZScoring!AP317-$B$11)/$C$11)</f>
        <v/>
      </c>
      <c r="W576" s="5">
        <f>IF(ZScoring!AQ317="",0,(ZScoring!AQ317-$B$12)/$C$12)</f>
        <v/>
      </c>
      <c r="X576" s="5">
        <f>Universe!C317</f>
        <v/>
      </c>
    </row>
    <row r="577">
      <c r="A577" s="22">
        <f>Universe!G318</f>
        <v/>
      </c>
      <c r="B577" s="2" t="n">
        <v>1</v>
      </c>
      <c r="C577" s="23">
        <f>Universe!H318</f>
        <v/>
      </c>
      <c r="D577" s="23">
        <f>Universe!I318</f>
        <v/>
      </c>
      <c r="E577" s="23">
        <f>Universe!J318</f>
        <v/>
      </c>
      <c r="F577" s="23">
        <f>Universe!K318</f>
        <v/>
      </c>
      <c r="G577" s="23">
        <f>Universe!L318</f>
        <v/>
      </c>
      <c r="H577" s="23">
        <f>Universe!M318</f>
        <v/>
      </c>
      <c r="I577" s="23">
        <f>Universe!N318</f>
        <v/>
      </c>
      <c r="J577" s="23">
        <f>Universe!O318</f>
        <v/>
      </c>
      <c r="K577" s="23">
        <f>Universe!P318</f>
        <v/>
      </c>
      <c r="L577" s="23">
        <f>Universe!Q318</f>
        <v/>
      </c>
      <c r="M577" s="23">
        <f>Universe!R318</f>
        <v/>
      </c>
      <c r="N577" s="5">
        <f>IF(ZScoring!AH318="",0,(ZScoring!AH318-$B$3)/$C$3)</f>
        <v/>
      </c>
      <c r="O577" s="5">
        <f>IF(ZScoring!AI318="",0,(ZScoring!AI318-$B$4)/$C$4)</f>
        <v/>
      </c>
      <c r="P577" s="5">
        <f>IF(ZScoring!AJ318="",0,(ZScoring!AJ318-$B$5)/$C$5)</f>
        <v/>
      </c>
      <c r="Q577" s="5">
        <f>IF(ZScoring!AK318="",0,(ZScoring!AK318-$B$6)/$C$6)</f>
        <v/>
      </c>
      <c r="R577" s="5">
        <f>IF(ZScoring!AL318="",0,(ZScoring!AL318-$B$7)/$C$7)</f>
        <v/>
      </c>
      <c r="S577" s="5">
        <f>IF(ZScoring!AM318="",0,(ZScoring!AM318-$B$8)/$C$8)</f>
        <v/>
      </c>
      <c r="T577" s="5">
        <f>IF(ZScoring!AN318="",0,(ZScoring!AN318-$B$9)/$C$9)</f>
        <v/>
      </c>
      <c r="U577" s="5">
        <f>IF(ZScoring!AO318="",0,(ZScoring!AO318-$B$10)/$C$10)</f>
        <v/>
      </c>
      <c r="V577" s="5">
        <f>IF(ZScoring!AP318="",0,(ZScoring!AP318-$B$11)/$C$11)</f>
        <v/>
      </c>
      <c r="W577" s="5">
        <f>IF(ZScoring!AQ318="",0,(ZScoring!AQ318-$B$12)/$C$12)</f>
        <v/>
      </c>
      <c r="X577" s="5">
        <f>Universe!C318</f>
        <v/>
      </c>
    </row>
    <row r="578">
      <c r="A578" s="22">
        <f>Universe!G319</f>
        <v/>
      </c>
      <c r="B578" s="2" t="n">
        <v>1</v>
      </c>
      <c r="C578" s="23">
        <f>Universe!H319</f>
        <v/>
      </c>
      <c r="D578" s="23">
        <f>Universe!I319</f>
        <v/>
      </c>
      <c r="E578" s="23">
        <f>Universe!J319</f>
        <v/>
      </c>
      <c r="F578" s="23">
        <f>Universe!K319</f>
        <v/>
      </c>
      <c r="G578" s="23">
        <f>Universe!L319</f>
        <v/>
      </c>
      <c r="H578" s="23">
        <f>Universe!M319</f>
        <v/>
      </c>
      <c r="I578" s="23">
        <f>Universe!N319</f>
        <v/>
      </c>
      <c r="J578" s="23">
        <f>Universe!O319</f>
        <v/>
      </c>
      <c r="K578" s="23">
        <f>Universe!P319</f>
        <v/>
      </c>
      <c r="L578" s="23">
        <f>Universe!Q319</f>
        <v/>
      </c>
      <c r="M578" s="23">
        <f>Universe!R319</f>
        <v/>
      </c>
      <c r="N578" s="5">
        <f>IF(ZScoring!AH319="",0,(ZScoring!AH319-$B$3)/$C$3)</f>
        <v/>
      </c>
      <c r="O578" s="5">
        <f>IF(ZScoring!AI319="",0,(ZScoring!AI319-$B$4)/$C$4)</f>
        <v/>
      </c>
      <c r="P578" s="5">
        <f>IF(ZScoring!AJ319="",0,(ZScoring!AJ319-$B$5)/$C$5)</f>
        <v/>
      </c>
      <c r="Q578" s="5">
        <f>IF(ZScoring!AK319="",0,(ZScoring!AK319-$B$6)/$C$6)</f>
        <v/>
      </c>
      <c r="R578" s="5">
        <f>IF(ZScoring!AL319="",0,(ZScoring!AL319-$B$7)/$C$7)</f>
        <v/>
      </c>
      <c r="S578" s="5">
        <f>IF(ZScoring!AM319="",0,(ZScoring!AM319-$B$8)/$C$8)</f>
        <v/>
      </c>
      <c r="T578" s="5">
        <f>IF(ZScoring!AN319="",0,(ZScoring!AN319-$B$9)/$C$9)</f>
        <v/>
      </c>
      <c r="U578" s="5">
        <f>IF(ZScoring!AO319="",0,(ZScoring!AO319-$B$10)/$C$10)</f>
        <v/>
      </c>
      <c r="V578" s="5">
        <f>IF(ZScoring!AP319="",0,(ZScoring!AP319-$B$11)/$C$11)</f>
        <v/>
      </c>
      <c r="W578" s="5">
        <f>IF(ZScoring!AQ319="",0,(ZScoring!AQ319-$B$12)/$C$12)</f>
        <v/>
      </c>
      <c r="X578" s="5">
        <f>Universe!C319</f>
        <v/>
      </c>
    </row>
    <row r="579">
      <c r="A579" s="22">
        <f>Universe!G320</f>
        <v/>
      </c>
      <c r="B579" s="2" t="n">
        <v>1</v>
      </c>
      <c r="C579" s="23">
        <f>Universe!H320</f>
        <v/>
      </c>
      <c r="D579" s="23">
        <f>Universe!I320</f>
        <v/>
      </c>
      <c r="E579" s="23">
        <f>Universe!J320</f>
        <v/>
      </c>
      <c r="F579" s="23">
        <f>Universe!K320</f>
        <v/>
      </c>
      <c r="G579" s="23">
        <f>Universe!L320</f>
        <v/>
      </c>
      <c r="H579" s="23">
        <f>Universe!M320</f>
        <v/>
      </c>
      <c r="I579" s="23">
        <f>Universe!N320</f>
        <v/>
      </c>
      <c r="J579" s="23">
        <f>Universe!O320</f>
        <v/>
      </c>
      <c r="K579" s="23">
        <f>Universe!P320</f>
        <v/>
      </c>
      <c r="L579" s="23">
        <f>Universe!Q320</f>
        <v/>
      </c>
      <c r="M579" s="23">
        <f>Universe!R320</f>
        <v/>
      </c>
      <c r="N579" s="5">
        <f>IF(ZScoring!AH320="",0,(ZScoring!AH320-$B$3)/$C$3)</f>
        <v/>
      </c>
      <c r="O579" s="5">
        <f>IF(ZScoring!AI320="",0,(ZScoring!AI320-$B$4)/$C$4)</f>
        <v/>
      </c>
      <c r="P579" s="5">
        <f>IF(ZScoring!AJ320="",0,(ZScoring!AJ320-$B$5)/$C$5)</f>
        <v/>
      </c>
      <c r="Q579" s="5">
        <f>IF(ZScoring!AK320="",0,(ZScoring!AK320-$B$6)/$C$6)</f>
        <v/>
      </c>
      <c r="R579" s="5">
        <f>IF(ZScoring!AL320="",0,(ZScoring!AL320-$B$7)/$C$7)</f>
        <v/>
      </c>
      <c r="S579" s="5">
        <f>IF(ZScoring!AM320="",0,(ZScoring!AM320-$B$8)/$C$8)</f>
        <v/>
      </c>
      <c r="T579" s="5">
        <f>IF(ZScoring!AN320="",0,(ZScoring!AN320-$B$9)/$C$9)</f>
        <v/>
      </c>
      <c r="U579" s="5">
        <f>IF(ZScoring!AO320="",0,(ZScoring!AO320-$B$10)/$C$10)</f>
        <v/>
      </c>
      <c r="V579" s="5">
        <f>IF(ZScoring!AP320="",0,(ZScoring!AP320-$B$11)/$C$11)</f>
        <v/>
      </c>
      <c r="W579" s="5">
        <f>IF(ZScoring!AQ320="",0,(ZScoring!AQ320-$B$12)/$C$12)</f>
        <v/>
      </c>
      <c r="X579" s="5">
        <f>Universe!C320</f>
        <v/>
      </c>
    </row>
    <row r="580">
      <c r="A580" s="22">
        <f>Universe!G321</f>
        <v/>
      </c>
      <c r="B580" s="2" t="n">
        <v>1</v>
      </c>
      <c r="C580" s="23">
        <f>Universe!H321</f>
        <v/>
      </c>
      <c r="D580" s="23">
        <f>Universe!I321</f>
        <v/>
      </c>
      <c r="E580" s="23">
        <f>Universe!J321</f>
        <v/>
      </c>
      <c r="F580" s="23">
        <f>Universe!K321</f>
        <v/>
      </c>
      <c r="G580" s="23">
        <f>Universe!L321</f>
        <v/>
      </c>
      <c r="H580" s="23">
        <f>Universe!M321</f>
        <v/>
      </c>
      <c r="I580" s="23">
        <f>Universe!N321</f>
        <v/>
      </c>
      <c r="J580" s="23">
        <f>Universe!O321</f>
        <v/>
      </c>
      <c r="K580" s="23">
        <f>Universe!P321</f>
        <v/>
      </c>
      <c r="L580" s="23">
        <f>Universe!Q321</f>
        <v/>
      </c>
      <c r="M580" s="23">
        <f>Universe!R321</f>
        <v/>
      </c>
      <c r="N580" s="5">
        <f>IF(ZScoring!AH321="",0,(ZScoring!AH321-$B$3)/$C$3)</f>
        <v/>
      </c>
      <c r="O580" s="5">
        <f>IF(ZScoring!AI321="",0,(ZScoring!AI321-$B$4)/$C$4)</f>
        <v/>
      </c>
      <c r="P580" s="5">
        <f>IF(ZScoring!AJ321="",0,(ZScoring!AJ321-$B$5)/$C$5)</f>
        <v/>
      </c>
      <c r="Q580" s="5">
        <f>IF(ZScoring!AK321="",0,(ZScoring!AK321-$B$6)/$C$6)</f>
        <v/>
      </c>
      <c r="R580" s="5">
        <f>IF(ZScoring!AL321="",0,(ZScoring!AL321-$B$7)/$C$7)</f>
        <v/>
      </c>
      <c r="S580" s="5">
        <f>IF(ZScoring!AM321="",0,(ZScoring!AM321-$B$8)/$C$8)</f>
        <v/>
      </c>
      <c r="T580" s="5">
        <f>IF(ZScoring!AN321="",0,(ZScoring!AN321-$B$9)/$C$9)</f>
        <v/>
      </c>
      <c r="U580" s="5">
        <f>IF(ZScoring!AO321="",0,(ZScoring!AO321-$B$10)/$C$10)</f>
        <v/>
      </c>
      <c r="V580" s="5">
        <f>IF(ZScoring!AP321="",0,(ZScoring!AP321-$B$11)/$C$11)</f>
        <v/>
      </c>
      <c r="W580" s="5">
        <f>IF(ZScoring!AQ321="",0,(ZScoring!AQ321-$B$12)/$C$12)</f>
        <v/>
      </c>
      <c r="X580" s="5">
        <f>Universe!C321</f>
        <v/>
      </c>
    </row>
    <row r="581">
      <c r="A581" s="22">
        <f>Universe!G322</f>
        <v/>
      </c>
      <c r="B581" s="2" t="n">
        <v>1</v>
      </c>
      <c r="C581" s="23">
        <f>Universe!H322</f>
        <v/>
      </c>
      <c r="D581" s="23">
        <f>Universe!I322</f>
        <v/>
      </c>
      <c r="E581" s="23">
        <f>Universe!J322</f>
        <v/>
      </c>
      <c r="F581" s="23">
        <f>Universe!K322</f>
        <v/>
      </c>
      <c r="G581" s="23">
        <f>Universe!L322</f>
        <v/>
      </c>
      <c r="H581" s="23">
        <f>Universe!M322</f>
        <v/>
      </c>
      <c r="I581" s="23">
        <f>Universe!N322</f>
        <v/>
      </c>
      <c r="J581" s="23">
        <f>Universe!O322</f>
        <v/>
      </c>
      <c r="K581" s="23">
        <f>Universe!P322</f>
        <v/>
      </c>
      <c r="L581" s="23">
        <f>Universe!Q322</f>
        <v/>
      </c>
      <c r="M581" s="23">
        <f>Universe!R322</f>
        <v/>
      </c>
      <c r="N581" s="5">
        <f>IF(ZScoring!AH322="",0,(ZScoring!AH322-$B$3)/$C$3)</f>
        <v/>
      </c>
      <c r="O581" s="5">
        <f>IF(ZScoring!AI322="",0,(ZScoring!AI322-$B$4)/$C$4)</f>
        <v/>
      </c>
      <c r="P581" s="5">
        <f>IF(ZScoring!AJ322="",0,(ZScoring!AJ322-$B$5)/$C$5)</f>
        <v/>
      </c>
      <c r="Q581" s="5">
        <f>IF(ZScoring!AK322="",0,(ZScoring!AK322-$B$6)/$C$6)</f>
        <v/>
      </c>
      <c r="R581" s="5">
        <f>IF(ZScoring!AL322="",0,(ZScoring!AL322-$B$7)/$C$7)</f>
        <v/>
      </c>
      <c r="S581" s="5">
        <f>IF(ZScoring!AM322="",0,(ZScoring!AM322-$B$8)/$C$8)</f>
        <v/>
      </c>
      <c r="T581" s="5">
        <f>IF(ZScoring!AN322="",0,(ZScoring!AN322-$B$9)/$C$9)</f>
        <v/>
      </c>
      <c r="U581" s="5">
        <f>IF(ZScoring!AO322="",0,(ZScoring!AO322-$B$10)/$C$10)</f>
        <v/>
      </c>
      <c r="V581" s="5">
        <f>IF(ZScoring!AP322="",0,(ZScoring!AP322-$B$11)/$C$11)</f>
        <v/>
      </c>
      <c r="W581" s="5">
        <f>IF(ZScoring!AQ322="",0,(ZScoring!AQ322-$B$12)/$C$12)</f>
        <v/>
      </c>
      <c r="X581" s="5">
        <f>Universe!C322</f>
        <v/>
      </c>
    </row>
    <row r="582">
      <c r="A582" s="22">
        <f>Universe!G323</f>
        <v/>
      </c>
      <c r="B582" s="2" t="n">
        <v>1</v>
      </c>
      <c r="C582" s="23">
        <f>Universe!H323</f>
        <v/>
      </c>
      <c r="D582" s="23">
        <f>Universe!I323</f>
        <v/>
      </c>
      <c r="E582" s="23">
        <f>Universe!J323</f>
        <v/>
      </c>
      <c r="F582" s="23">
        <f>Universe!K323</f>
        <v/>
      </c>
      <c r="G582" s="23">
        <f>Universe!L323</f>
        <v/>
      </c>
      <c r="H582" s="23">
        <f>Universe!M323</f>
        <v/>
      </c>
      <c r="I582" s="23">
        <f>Universe!N323</f>
        <v/>
      </c>
      <c r="J582" s="23">
        <f>Universe!O323</f>
        <v/>
      </c>
      <c r="K582" s="23">
        <f>Universe!P323</f>
        <v/>
      </c>
      <c r="L582" s="23">
        <f>Universe!Q323</f>
        <v/>
      </c>
      <c r="M582" s="23">
        <f>Universe!R323</f>
        <v/>
      </c>
      <c r="N582" s="5">
        <f>IF(ZScoring!AH323="",0,(ZScoring!AH323-$B$3)/$C$3)</f>
        <v/>
      </c>
      <c r="O582" s="5">
        <f>IF(ZScoring!AI323="",0,(ZScoring!AI323-$B$4)/$C$4)</f>
        <v/>
      </c>
      <c r="P582" s="5">
        <f>IF(ZScoring!AJ323="",0,(ZScoring!AJ323-$B$5)/$C$5)</f>
        <v/>
      </c>
      <c r="Q582" s="5">
        <f>IF(ZScoring!AK323="",0,(ZScoring!AK323-$B$6)/$C$6)</f>
        <v/>
      </c>
      <c r="R582" s="5">
        <f>IF(ZScoring!AL323="",0,(ZScoring!AL323-$B$7)/$C$7)</f>
        <v/>
      </c>
      <c r="S582" s="5">
        <f>IF(ZScoring!AM323="",0,(ZScoring!AM323-$B$8)/$C$8)</f>
        <v/>
      </c>
      <c r="T582" s="5">
        <f>IF(ZScoring!AN323="",0,(ZScoring!AN323-$B$9)/$C$9)</f>
        <v/>
      </c>
      <c r="U582" s="5">
        <f>IF(ZScoring!AO323="",0,(ZScoring!AO323-$B$10)/$C$10)</f>
        <v/>
      </c>
      <c r="V582" s="5">
        <f>IF(ZScoring!AP323="",0,(ZScoring!AP323-$B$11)/$C$11)</f>
        <v/>
      </c>
      <c r="W582" s="5">
        <f>IF(ZScoring!AQ323="",0,(ZScoring!AQ323-$B$12)/$C$12)</f>
        <v/>
      </c>
      <c r="X582" s="5">
        <f>Universe!C323</f>
        <v/>
      </c>
    </row>
    <row r="583">
      <c r="A583" s="22">
        <f>Universe!G324</f>
        <v/>
      </c>
      <c r="B583" s="2" t="n">
        <v>1</v>
      </c>
      <c r="C583" s="23">
        <f>Universe!H324</f>
        <v/>
      </c>
      <c r="D583" s="23">
        <f>Universe!I324</f>
        <v/>
      </c>
      <c r="E583" s="23">
        <f>Universe!J324</f>
        <v/>
      </c>
      <c r="F583" s="23">
        <f>Universe!K324</f>
        <v/>
      </c>
      <c r="G583" s="23">
        <f>Universe!L324</f>
        <v/>
      </c>
      <c r="H583" s="23">
        <f>Universe!M324</f>
        <v/>
      </c>
      <c r="I583" s="23">
        <f>Universe!N324</f>
        <v/>
      </c>
      <c r="J583" s="23">
        <f>Universe!O324</f>
        <v/>
      </c>
      <c r="K583" s="23">
        <f>Universe!P324</f>
        <v/>
      </c>
      <c r="L583" s="23">
        <f>Universe!Q324</f>
        <v/>
      </c>
      <c r="M583" s="23">
        <f>Universe!R324</f>
        <v/>
      </c>
      <c r="N583" s="5">
        <f>IF(ZScoring!AH324="",0,(ZScoring!AH324-$B$3)/$C$3)</f>
        <v/>
      </c>
      <c r="O583" s="5">
        <f>IF(ZScoring!AI324="",0,(ZScoring!AI324-$B$4)/$C$4)</f>
        <v/>
      </c>
      <c r="P583" s="5">
        <f>IF(ZScoring!AJ324="",0,(ZScoring!AJ324-$B$5)/$C$5)</f>
        <v/>
      </c>
      <c r="Q583" s="5">
        <f>IF(ZScoring!AK324="",0,(ZScoring!AK324-$B$6)/$C$6)</f>
        <v/>
      </c>
      <c r="R583" s="5">
        <f>IF(ZScoring!AL324="",0,(ZScoring!AL324-$B$7)/$C$7)</f>
        <v/>
      </c>
      <c r="S583" s="5">
        <f>IF(ZScoring!AM324="",0,(ZScoring!AM324-$B$8)/$C$8)</f>
        <v/>
      </c>
      <c r="T583" s="5">
        <f>IF(ZScoring!AN324="",0,(ZScoring!AN324-$B$9)/$C$9)</f>
        <v/>
      </c>
      <c r="U583" s="5">
        <f>IF(ZScoring!AO324="",0,(ZScoring!AO324-$B$10)/$C$10)</f>
        <v/>
      </c>
      <c r="V583" s="5">
        <f>IF(ZScoring!AP324="",0,(ZScoring!AP324-$B$11)/$C$11)</f>
        <v/>
      </c>
      <c r="W583" s="5">
        <f>IF(ZScoring!AQ324="",0,(ZScoring!AQ324-$B$12)/$C$12)</f>
        <v/>
      </c>
      <c r="X583" s="5">
        <f>Universe!C324</f>
        <v/>
      </c>
    </row>
    <row r="584">
      <c r="A584" s="22">
        <f>Universe!G325</f>
        <v/>
      </c>
      <c r="B584" s="2" t="n">
        <v>1</v>
      </c>
      <c r="C584" s="23">
        <f>Universe!H325</f>
        <v/>
      </c>
      <c r="D584" s="23">
        <f>Universe!I325</f>
        <v/>
      </c>
      <c r="E584" s="23">
        <f>Universe!J325</f>
        <v/>
      </c>
      <c r="F584" s="23">
        <f>Universe!K325</f>
        <v/>
      </c>
      <c r="G584" s="23">
        <f>Universe!L325</f>
        <v/>
      </c>
      <c r="H584" s="23">
        <f>Universe!M325</f>
        <v/>
      </c>
      <c r="I584" s="23">
        <f>Universe!N325</f>
        <v/>
      </c>
      <c r="J584" s="23">
        <f>Universe!O325</f>
        <v/>
      </c>
      <c r="K584" s="23">
        <f>Universe!P325</f>
        <v/>
      </c>
      <c r="L584" s="23">
        <f>Universe!Q325</f>
        <v/>
      </c>
      <c r="M584" s="23">
        <f>Universe!R325</f>
        <v/>
      </c>
      <c r="N584" s="5">
        <f>IF(ZScoring!AH325="",0,(ZScoring!AH325-$B$3)/$C$3)</f>
        <v/>
      </c>
      <c r="O584" s="5">
        <f>IF(ZScoring!AI325="",0,(ZScoring!AI325-$B$4)/$C$4)</f>
        <v/>
      </c>
      <c r="P584" s="5">
        <f>IF(ZScoring!AJ325="",0,(ZScoring!AJ325-$B$5)/$C$5)</f>
        <v/>
      </c>
      <c r="Q584" s="5">
        <f>IF(ZScoring!AK325="",0,(ZScoring!AK325-$B$6)/$C$6)</f>
        <v/>
      </c>
      <c r="R584" s="5">
        <f>IF(ZScoring!AL325="",0,(ZScoring!AL325-$B$7)/$C$7)</f>
        <v/>
      </c>
      <c r="S584" s="5">
        <f>IF(ZScoring!AM325="",0,(ZScoring!AM325-$B$8)/$C$8)</f>
        <v/>
      </c>
      <c r="T584" s="5">
        <f>IF(ZScoring!AN325="",0,(ZScoring!AN325-$B$9)/$C$9)</f>
        <v/>
      </c>
      <c r="U584" s="5">
        <f>IF(ZScoring!AO325="",0,(ZScoring!AO325-$B$10)/$C$10)</f>
        <v/>
      </c>
      <c r="V584" s="5">
        <f>IF(ZScoring!AP325="",0,(ZScoring!AP325-$B$11)/$C$11)</f>
        <v/>
      </c>
      <c r="W584" s="5">
        <f>IF(ZScoring!AQ325="",0,(ZScoring!AQ325-$B$12)/$C$12)</f>
        <v/>
      </c>
      <c r="X584" s="5">
        <f>Universe!C325</f>
        <v/>
      </c>
    </row>
    <row r="585">
      <c r="A585" s="22">
        <f>Universe!G326</f>
        <v/>
      </c>
      <c r="B585" s="2" t="n">
        <v>1</v>
      </c>
      <c r="C585" s="23">
        <f>Universe!H326</f>
        <v/>
      </c>
      <c r="D585" s="23">
        <f>Universe!I326</f>
        <v/>
      </c>
      <c r="E585" s="23">
        <f>Universe!J326</f>
        <v/>
      </c>
      <c r="F585" s="23">
        <f>Universe!K326</f>
        <v/>
      </c>
      <c r="G585" s="23">
        <f>Universe!L326</f>
        <v/>
      </c>
      <c r="H585" s="23">
        <f>Universe!M326</f>
        <v/>
      </c>
      <c r="I585" s="23">
        <f>Universe!N326</f>
        <v/>
      </c>
      <c r="J585" s="23">
        <f>Universe!O326</f>
        <v/>
      </c>
      <c r="K585" s="23">
        <f>Universe!P326</f>
        <v/>
      </c>
      <c r="L585" s="23">
        <f>Universe!Q326</f>
        <v/>
      </c>
      <c r="M585" s="23">
        <f>Universe!R326</f>
        <v/>
      </c>
      <c r="N585" s="5">
        <f>IF(ZScoring!AH326="",0,(ZScoring!AH326-$B$3)/$C$3)</f>
        <v/>
      </c>
      <c r="O585" s="5">
        <f>IF(ZScoring!AI326="",0,(ZScoring!AI326-$B$4)/$C$4)</f>
        <v/>
      </c>
      <c r="P585" s="5">
        <f>IF(ZScoring!AJ326="",0,(ZScoring!AJ326-$B$5)/$C$5)</f>
        <v/>
      </c>
      <c r="Q585" s="5">
        <f>IF(ZScoring!AK326="",0,(ZScoring!AK326-$B$6)/$C$6)</f>
        <v/>
      </c>
      <c r="R585" s="5">
        <f>IF(ZScoring!AL326="",0,(ZScoring!AL326-$B$7)/$C$7)</f>
        <v/>
      </c>
      <c r="S585" s="5">
        <f>IF(ZScoring!AM326="",0,(ZScoring!AM326-$B$8)/$C$8)</f>
        <v/>
      </c>
      <c r="T585" s="5">
        <f>IF(ZScoring!AN326="",0,(ZScoring!AN326-$B$9)/$C$9)</f>
        <v/>
      </c>
      <c r="U585" s="5">
        <f>IF(ZScoring!AO326="",0,(ZScoring!AO326-$B$10)/$C$10)</f>
        <v/>
      </c>
      <c r="V585" s="5">
        <f>IF(ZScoring!AP326="",0,(ZScoring!AP326-$B$11)/$C$11)</f>
        <v/>
      </c>
      <c r="W585" s="5">
        <f>IF(ZScoring!AQ326="",0,(ZScoring!AQ326-$B$12)/$C$12)</f>
        <v/>
      </c>
      <c r="X585" s="5">
        <f>Universe!C326</f>
        <v/>
      </c>
    </row>
    <row r="586">
      <c r="A586" s="22">
        <f>Universe!G327</f>
        <v/>
      </c>
      <c r="B586" s="2" t="n">
        <v>1</v>
      </c>
      <c r="C586" s="23">
        <f>Universe!H327</f>
        <v/>
      </c>
      <c r="D586" s="23">
        <f>Universe!I327</f>
        <v/>
      </c>
      <c r="E586" s="23">
        <f>Universe!J327</f>
        <v/>
      </c>
      <c r="F586" s="23">
        <f>Universe!K327</f>
        <v/>
      </c>
      <c r="G586" s="23">
        <f>Universe!L327</f>
        <v/>
      </c>
      <c r="H586" s="23">
        <f>Universe!M327</f>
        <v/>
      </c>
      <c r="I586" s="23">
        <f>Universe!N327</f>
        <v/>
      </c>
      <c r="J586" s="23">
        <f>Universe!O327</f>
        <v/>
      </c>
      <c r="K586" s="23">
        <f>Universe!P327</f>
        <v/>
      </c>
      <c r="L586" s="23">
        <f>Universe!Q327</f>
        <v/>
      </c>
      <c r="M586" s="23">
        <f>Universe!R327</f>
        <v/>
      </c>
      <c r="N586" s="5">
        <f>IF(ZScoring!AH327="",0,(ZScoring!AH327-$B$3)/$C$3)</f>
        <v/>
      </c>
      <c r="O586" s="5">
        <f>IF(ZScoring!AI327="",0,(ZScoring!AI327-$B$4)/$C$4)</f>
        <v/>
      </c>
      <c r="P586" s="5">
        <f>IF(ZScoring!AJ327="",0,(ZScoring!AJ327-$B$5)/$C$5)</f>
        <v/>
      </c>
      <c r="Q586" s="5">
        <f>IF(ZScoring!AK327="",0,(ZScoring!AK327-$B$6)/$C$6)</f>
        <v/>
      </c>
      <c r="R586" s="5">
        <f>IF(ZScoring!AL327="",0,(ZScoring!AL327-$B$7)/$C$7)</f>
        <v/>
      </c>
      <c r="S586" s="5">
        <f>IF(ZScoring!AM327="",0,(ZScoring!AM327-$B$8)/$C$8)</f>
        <v/>
      </c>
      <c r="T586" s="5">
        <f>IF(ZScoring!AN327="",0,(ZScoring!AN327-$B$9)/$C$9)</f>
        <v/>
      </c>
      <c r="U586" s="5">
        <f>IF(ZScoring!AO327="",0,(ZScoring!AO327-$B$10)/$C$10)</f>
        <v/>
      </c>
      <c r="V586" s="5">
        <f>IF(ZScoring!AP327="",0,(ZScoring!AP327-$B$11)/$C$11)</f>
        <v/>
      </c>
      <c r="W586" s="5">
        <f>IF(ZScoring!AQ327="",0,(ZScoring!AQ327-$B$12)/$C$12)</f>
        <v/>
      </c>
      <c r="X586" s="5">
        <f>Universe!C327</f>
        <v/>
      </c>
    </row>
    <row r="587">
      <c r="A587" s="22">
        <f>Universe!G328</f>
        <v/>
      </c>
      <c r="B587" s="2" t="n">
        <v>1</v>
      </c>
      <c r="C587" s="23">
        <f>Universe!H328</f>
        <v/>
      </c>
      <c r="D587" s="23">
        <f>Universe!I328</f>
        <v/>
      </c>
      <c r="E587" s="23">
        <f>Universe!J328</f>
        <v/>
      </c>
      <c r="F587" s="23">
        <f>Universe!K328</f>
        <v/>
      </c>
      <c r="G587" s="23">
        <f>Universe!L328</f>
        <v/>
      </c>
      <c r="H587" s="23">
        <f>Universe!M328</f>
        <v/>
      </c>
      <c r="I587" s="23">
        <f>Universe!N328</f>
        <v/>
      </c>
      <c r="J587" s="23">
        <f>Universe!O328</f>
        <v/>
      </c>
      <c r="K587" s="23">
        <f>Universe!P328</f>
        <v/>
      </c>
      <c r="L587" s="23">
        <f>Universe!Q328</f>
        <v/>
      </c>
      <c r="M587" s="23">
        <f>Universe!R328</f>
        <v/>
      </c>
      <c r="N587" s="5">
        <f>IF(ZScoring!AH328="",0,(ZScoring!AH328-$B$3)/$C$3)</f>
        <v/>
      </c>
      <c r="O587" s="5">
        <f>IF(ZScoring!AI328="",0,(ZScoring!AI328-$B$4)/$C$4)</f>
        <v/>
      </c>
      <c r="P587" s="5">
        <f>IF(ZScoring!AJ328="",0,(ZScoring!AJ328-$B$5)/$C$5)</f>
        <v/>
      </c>
      <c r="Q587" s="5">
        <f>IF(ZScoring!AK328="",0,(ZScoring!AK328-$B$6)/$C$6)</f>
        <v/>
      </c>
      <c r="R587" s="5">
        <f>IF(ZScoring!AL328="",0,(ZScoring!AL328-$B$7)/$C$7)</f>
        <v/>
      </c>
      <c r="S587" s="5">
        <f>IF(ZScoring!AM328="",0,(ZScoring!AM328-$B$8)/$C$8)</f>
        <v/>
      </c>
      <c r="T587" s="5">
        <f>IF(ZScoring!AN328="",0,(ZScoring!AN328-$B$9)/$C$9)</f>
        <v/>
      </c>
      <c r="U587" s="5">
        <f>IF(ZScoring!AO328="",0,(ZScoring!AO328-$B$10)/$C$10)</f>
        <v/>
      </c>
      <c r="V587" s="5">
        <f>IF(ZScoring!AP328="",0,(ZScoring!AP328-$B$11)/$C$11)</f>
        <v/>
      </c>
      <c r="W587" s="5">
        <f>IF(ZScoring!AQ328="",0,(ZScoring!AQ328-$B$12)/$C$12)</f>
        <v/>
      </c>
      <c r="X587" s="5">
        <f>Universe!C328</f>
        <v/>
      </c>
    </row>
    <row r="588">
      <c r="A588" s="22">
        <f>Universe!G329</f>
        <v/>
      </c>
      <c r="B588" s="2" t="n">
        <v>1</v>
      </c>
      <c r="C588" s="23">
        <f>Universe!H329</f>
        <v/>
      </c>
      <c r="D588" s="23">
        <f>Universe!I329</f>
        <v/>
      </c>
      <c r="E588" s="23">
        <f>Universe!J329</f>
        <v/>
      </c>
      <c r="F588" s="23">
        <f>Universe!K329</f>
        <v/>
      </c>
      <c r="G588" s="23">
        <f>Universe!L329</f>
        <v/>
      </c>
      <c r="H588" s="23">
        <f>Universe!M329</f>
        <v/>
      </c>
      <c r="I588" s="23">
        <f>Universe!N329</f>
        <v/>
      </c>
      <c r="J588" s="23">
        <f>Universe!O329</f>
        <v/>
      </c>
      <c r="K588" s="23">
        <f>Universe!P329</f>
        <v/>
      </c>
      <c r="L588" s="23">
        <f>Universe!Q329</f>
        <v/>
      </c>
      <c r="M588" s="23">
        <f>Universe!R329</f>
        <v/>
      </c>
      <c r="N588" s="5">
        <f>IF(ZScoring!AH329="",0,(ZScoring!AH329-$B$3)/$C$3)</f>
        <v/>
      </c>
      <c r="O588" s="5">
        <f>IF(ZScoring!AI329="",0,(ZScoring!AI329-$B$4)/$C$4)</f>
        <v/>
      </c>
      <c r="P588" s="5">
        <f>IF(ZScoring!AJ329="",0,(ZScoring!AJ329-$B$5)/$C$5)</f>
        <v/>
      </c>
      <c r="Q588" s="5">
        <f>IF(ZScoring!AK329="",0,(ZScoring!AK329-$B$6)/$C$6)</f>
        <v/>
      </c>
      <c r="R588" s="5">
        <f>IF(ZScoring!AL329="",0,(ZScoring!AL329-$B$7)/$C$7)</f>
        <v/>
      </c>
      <c r="S588" s="5">
        <f>IF(ZScoring!AM329="",0,(ZScoring!AM329-$B$8)/$C$8)</f>
        <v/>
      </c>
      <c r="T588" s="5">
        <f>IF(ZScoring!AN329="",0,(ZScoring!AN329-$B$9)/$C$9)</f>
        <v/>
      </c>
      <c r="U588" s="5">
        <f>IF(ZScoring!AO329="",0,(ZScoring!AO329-$B$10)/$C$10)</f>
        <v/>
      </c>
      <c r="V588" s="5">
        <f>IF(ZScoring!AP329="",0,(ZScoring!AP329-$B$11)/$C$11)</f>
        <v/>
      </c>
      <c r="W588" s="5">
        <f>IF(ZScoring!AQ329="",0,(ZScoring!AQ329-$B$12)/$C$12)</f>
        <v/>
      </c>
      <c r="X588" s="5">
        <f>Universe!C329</f>
        <v/>
      </c>
    </row>
    <row r="589">
      <c r="A589" s="22">
        <f>Universe!G330</f>
        <v/>
      </c>
      <c r="B589" s="2" t="n">
        <v>1</v>
      </c>
      <c r="C589" s="23">
        <f>Universe!H330</f>
        <v/>
      </c>
      <c r="D589" s="23">
        <f>Universe!I330</f>
        <v/>
      </c>
      <c r="E589" s="23">
        <f>Universe!J330</f>
        <v/>
      </c>
      <c r="F589" s="23">
        <f>Universe!K330</f>
        <v/>
      </c>
      <c r="G589" s="23">
        <f>Universe!L330</f>
        <v/>
      </c>
      <c r="H589" s="23">
        <f>Universe!M330</f>
        <v/>
      </c>
      <c r="I589" s="23">
        <f>Universe!N330</f>
        <v/>
      </c>
      <c r="J589" s="23">
        <f>Universe!O330</f>
        <v/>
      </c>
      <c r="K589" s="23">
        <f>Universe!P330</f>
        <v/>
      </c>
      <c r="L589" s="23">
        <f>Universe!Q330</f>
        <v/>
      </c>
      <c r="M589" s="23">
        <f>Universe!R330</f>
        <v/>
      </c>
      <c r="N589" s="5">
        <f>IF(ZScoring!AH330="",0,(ZScoring!AH330-$B$3)/$C$3)</f>
        <v/>
      </c>
      <c r="O589" s="5">
        <f>IF(ZScoring!AI330="",0,(ZScoring!AI330-$B$4)/$C$4)</f>
        <v/>
      </c>
      <c r="P589" s="5">
        <f>IF(ZScoring!AJ330="",0,(ZScoring!AJ330-$B$5)/$C$5)</f>
        <v/>
      </c>
      <c r="Q589" s="5">
        <f>IF(ZScoring!AK330="",0,(ZScoring!AK330-$B$6)/$C$6)</f>
        <v/>
      </c>
      <c r="R589" s="5">
        <f>IF(ZScoring!AL330="",0,(ZScoring!AL330-$B$7)/$C$7)</f>
        <v/>
      </c>
      <c r="S589" s="5">
        <f>IF(ZScoring!AM330="",0,(ZScoring!AM330-$B$8)/$C$8)</f>
        <v/>
      </c>
      <c r="T589" s="5">
        <f>IF(ZScoring!AN330="",0,(ZScoring!AN330-$B$9)/$C$9)</f>
        <v/>
      </c>
      <c r="U589" s="5">
        <f>IF(ZScoring!AO330="",0,(ZScoring!AO330-$B$10)/$C$10)</f>
        <v/>
      </c>
      <c r="V589" s="5">
        <f>IF(ZScoring!AP330="",0,(ZScoring!AP330-$B$11)/$C$11)</f>
        <v/>
      </c>
      <c r="W589" s="5">
        <f>IF(ZScoring!AQ330="",0,(ZScoring!AQ330-$B$12)/$C$12)</f>
        <v/>
      </c>
      <c r="X589" s="5">
        <f>Universe!C330</f>
        <v/>
      </c>
    </row>
    <row r="590">
      <c r="A590" s="22">
        <f>Universe!G331</f>
        <v/>
      </c>
      <c r="B590" s="2" t="n">
        <v>1</v>
      </c>
      <c r="C590" s="23">
        <f>Universe!H331</f>
        <v/>
      </c>
      <c r="D590" s="23">
        <f>Universe!I331</f>
        <v/>
      </c>
      <c r="E590" s="23">
        <f>Universe!J331</f>
        <v/>
      </c>
      <c r="F590" s="23">
        <f>Universe!K331</f>
        <v/>
      </c>
      <c r="G590" s="23">
        <f>Universe!L331</f>
        <v/>
      </c>
      <c r="H590" s="23">
        <f>Universe!M331</f>
        <v/>
      </c>
      <c r="I590" s="23">
        <f>Universe!N331</f>
        <v/>
      </c>
      <c r="J590" s="23">
        <f>Universe!O331</f>
        <v/>
      </c>
      <c r="K590" s="23">
        <f>Universe!P331</f>
        <v/>
      </c>
      <c r="L590" s="23">
        <f>Universe!Q331</f>
        <v/>
      </c>
      <c r="M590" s="23">
        <f>Universe!R331</f>
        <v/>
      </c>
      <c r="N590" s="5">
        <f>IF(ZScoring!AH331="",0,(ZScoring!AH331-$B$3)/$C$3)</f>
        <v/>
      </c>
      <c r="O590" s="5">
        <f>IF(ZScoring!AI331="",0,(ZScoring!AI331-$B$4)/$C$4)</f>
        <v/>
      </c>
      <c r="P590" s="5">
        <f>IF(ZScoring!AJ331="",0,(ZScoring!AJ331-$B$5)/$C$5)</f>
        <v/>
      </c>
      <c r="Q590" s="5">
        <f>IF(ZScoring!AK331="",0,(ZScoring!AK331-$B$6)/$C$6)</f>
        <v/>
      </c>
      <c r="R590" s="5">
        <f>IF(ZScoring!AL331="",0,(ZScoring!AL331-$B$7)/$C$7)</f>
        <v/>
      </c>
      <c r="S590" s="5">
        <f>IF(ZScoring!AM331="",0,(ZScoring!AM331-$B$8)/$C$8)</f>
        <v/>
      </c>
      <c r="T590" s="5">
        <f>IF(ZScoring!AN331="",0,(ZScoring!AN331-$B$9)/$C$9)</f>
        <v/>
      </c>
      <c r="U590" s="5">
        <f>IF(ZScoring!AO331="",0,(ZScoring!AO331-$B$10)/$C$10)</f>
        <v/>
      </c>
      <c r="V590" s="5">
        <f>IF(ZScoring!AP331="",0,(ZScoring!AP331-$B$11)/$C$11)</f>
        <v/>
      </c>
      <c r="W590" s="5">
        <f>IF(ZScoring!AQ331="",0,(ZScoring!AQ331-$B$12)/$C$12)</f>
        <v/>
      </c>
      <c r="X590" s="5">
        <f>Universe!C331</f>
        <v/>
      </c>
    </row>
    <row r="591">
      <c r="A591" s="22">
        <f>Universe!G332</f>
        <v/>
      </c>
      <c r="B591" s="2" t="n">
        <v>1</v>
      </c>
      <c r="C591" s="23">
        <f>Universe!H332</f>
        <v/>
      </c>
      <c r="D591" s="23">
        <f>Universe!I332</f>
        <v/>
      </c>
      <c r="E591" s="23">
        <f>Universe!J332</f>
        <v/>
      </c>
      <c r="F591" s="23">
        <f>Universe!K332</f>
        <v/>
      </c>
      <c r="G591" s="23">
        <f>Universe!L332</f>
        <v/>
      </c>
      <c r="H591" s="23">
        <f>Universe!M332</f>
        <v/>
      </c>
      <c r="I591" s="23">
        <f>Universe!N332</f>
        <v/>
      </c>
      <c r="J591" s="23">
        <f>Universe!O332</f>
        <v/>
      </c>
      <c r="K591" s="23">
        <f>Universe!P332</f>
        <v/>
      </c>
      <c r="L591" s="23">
        <f>Universe!Q332</f>
        <v/>
      </c>
      <c r="M591" s="23">
        <f>Universe!R332</f>
        <v/>
      </c>
      <c r="N591" s="5">
        <f>IF(ZScoring!AH332="",0,(ZScoring!AH332-$B$3)/$C$3)</f>
        <v/>
      </c>
      <c r="O591" s="5">
        <f>IF(ZScoring!AI332="",0,(ZScoring!AI332-$B$4)/$C$4)</f>
        <v/>
      </c>
      <c r="P591" s="5">
        <f>IF(ZScoring!AJ332="",0,(ZScoring!AJ332-$B$5)/$C$5)</f>
        <v/>
      </c>
      <c r="Q591" s="5">
        <f>IF(ZScoring!AK332="",0,(ZScoring!AK332-$B$6)/$C$6)</f>
        <v/>
      </c>
      <c r="R591" s="5">
        <f>IF(ZScoring!AL332="",0,(ZScoring!AL332-$B$7)/$C$7)</f>
        <v/>
      </c>
      <c r="S591" s="5">
        <f>IF(ZScoring!AM332="",0,(ZScoring!AM332-$B$8)/$C$8)</f>
        <v/>
      </c>
      <c r="T591" s="5">
        <f>IF(ZScoring!AN332="",0,(ZScoring!AN332-$B$9)/$C$9)</f>
        <v/>
      </c>
      <c r="U591" s="5">
        <f>IF(ZScoring!AO332="",0,(ZScoring!AO332-$B$10)/$C$10)</f>
        <v/>
      </c>
      <c r="V591" s="5">
        <f>IF(ZScoring!AP332="",0,(ZScoring!AP332-$B$11)/$C$11)</f>
        <v/>
      </c>
      <c r="W591" s="5">
        <f>IF(ZScoring!AQ332="",0,(ZScoring!AQ332-$B$12)/$C$12)</f>
        <v/>
      </c>
      <c r="X591" s="5">
        <f>Universe!C332</f>
        <v/>
      </c>
    </row>
    <row r="592">
      <c r="A592" s="22">
        <f>Universe!G333</f>
        <v/>
      </c>
      <c r="B592" s="2" t="n">
        <v>1</v>
      </c>
      <c r="C592" s="23">
        <f>Universe!H333</f>
        <v/>
      </c>
      <c r="D592" s="23">
        <f>Universe!I333</f>
        <v/>
      </c>
      <c r="E592" s="23">
        <f>Universe!J333</f>
        <v/>
      </c>
      <c r="F592" s="23">
        <f>Universe!K333</f>
        <v/>
      </c>
      <c r="G592" s="23">
        <f>Universe!L333</f>
        <v/>
      </c>
      <c r="H592" s="23">
        <f>Universe!M333</f>
        <v/>
      </c>
      <c r="I592" s="23">
        <f>Universe!N333</f>
        <v/>
      </c>
      <c r="J592" s="23">
        <f>Universe!O333</f>
        <v/>
      </c>
      <c r="K592" s="23">
        <f>Universe!P333</f>
        <v/>
      </c>
      <c r="L592" s="23">
        <f>Universe!Q333</f>
        <v/>
      </c>
      <c r="M592" s="23">
        <f>Universe!R333</f>
        <v/>
      </c>
      <c r="N592" s="5">
        <f>IF(ZScoring!AH333="",0,(ZScoring!AH333-$B$3)/$C$3)</f>
        <v/>
      </c>
      <c r="O592" s="5">
        <f>IF(ZScoring!AI333="",0,(ZScoring!AI333-$B$4)/$C$4)</f>
        <v/>
      </c>
      <c r="P592" s="5">
        <f>IF(ZScoring!AJ333="",0,(ZScoring!AJ333-$B$5)/$C$5)</f>
        <v/>
      </c>
      <c r="Q592" s="5">
        <f>IF(ZScoring!AK333="",0,(ZScoring!AK333-$B$6)/$C$6)</f>
        <v/>
      </c>
      <c r="R592" s="5">
        <f>IF(ZScoring!AL333="",0,(ZScoring!AL333-$B$7)/$C$7)</f>
        <v/>
      </c>
      <c r="S592" s="5">
        <f>IF(ZScoring!AM333="",0,(ZScoring!AM333-$B$8)/$C$8)</f>
        <v/>
      </c>
      <c r="T592" s="5">
        <f>IF(ZScoring!AN333="",0,(ZScoring!AN333-$B$9)/$C$9)</f>
        <v/>
      </c>
      <c r="U592" s="5">
        <f>IF(ZScoring!AO333="",0,(ZScoring!AO333-$B$10)/$C$10)</f>
        <v/>
      </c>
      <c r="V592" s="5">
        <f>IF(ZScoring!AP333="",0,(ZScoring!AP333-$B$11)/$C$11)</f>
        <v/>
      </c>
      <c r="W592" s="5">
        <f>IF(ZScoring!AQ333="",0,(ZScoring!AQ333-$B$12)/$C$12)</f>
        <v/>
      </c>
      <c r="X592" s="5">
        <f>Universe!C333</f>
        <v/>
      </c>
    </row>
    <row r="593">
      <c r="A593" s="22">
        <f>Universe!G334</f>
        <v/>
      </c>
      <c r="B593" s="2" t="n">
        <v>1</v>
      </c>
      <c r="C593" s="23">
        <f>Universe!H334</f>
        <v/>
      </c>
      <c r="D593" s="23">
        <f>Universe!I334</f>
        <v/>
      </c>
      <c r="E593" s="23">
        <f>Universe!J334</f>
        <v/>
      </c>
      <c r="F593" s="23">
        <f>Universe!K334</f>
        <v/>
      </c>
      <c r="G593" s="23">
        <f>Universe!L334</f>
        <v/>
      </c>
      <c r="H593" s="23">
        <f>Universe!M334</f>
        <v/>
      </c>
      <c r="I593" s="23">
        <f>Universe!N334</f>
        <v/>
      </c>
      <c r="J593" s="23">
        <f>Universe!O334</f>
        <v/>
      </c>
      <c r="K593" s="23">
        <f>Universe!P334</f>
        <v/>
      </c>
      <c r="L593" s="23">
        <f>Universe!Q334</f>
        <v/>
      </c>
      <c r="M593" s="23">
        <f>Universe!R334</f>
        <v/>
      </c>
      <c r="N593" s="5">
        <f>IF(ZScoring!AH334="",0,(ZScoring!AH334-$B$3)/$C$3)</f>
        <v/>
      </c>
      <c r="O593" s="5">
        <f>IF(ZScoring!AI334="",0,(ZScoring!AI334-$B$4)/$C$4)</f>
        <v/>
      </c>
      <c r="P593" s="5">
        <f>IF(ZScoring!AJ334="",0,(ZScoring!AJ334-$B$5)/$C$5)</f>
        <v/>
      </c>
      <c r="Q593" s="5">
        <f>IF(ZScoring!AK334="",0,(ZScoring!AK334-$B$6)/$C$6)</f>
        <v/>
      </c>
      <c r="R593" s="5">
        <f>IF(ZScoring!AL334="",0,(ZScoring!AL334-$B$7)/$C$7)</f>
        <v/>
      </c>
      <c r="S593" s="5">
        <f>IF(ZScoring!AM334="",0,(ZScoring!AM334-$B$8)/$C$8)</f>
        <v/>
      </c>
      <c r="T593" s="5">
        <f>IF(ZScoring!AN334="",0,(ZScoring!AN334-$B$9)/$C$9)</f>
        <v/>
      </c>
      <c r="U593" s="5">
        <f>IF(ZScoring!AO334="",0,(ZScoring!AO334-$B$10)/$C$10)</f>
        <v/>
      </c>
      <c r="V593" s="5">
        <f>IF(ZScoring!AP334="",0,(ZScoring!AP334-$B$11)/$C$11)</f>
        <v/>
      </c>
      <c r="W593" s="5">
        <f>IF(ZScoring!AQ334="",0,(ZScoring!AQ334-$B$12)/$C$12)</f>
        <v/>
      </c>
      <c r="X593" s="5">
        <f>Universe!C334</f>
        <v/>
      </c>
    </row>
    <row r="594">
      <c r="A594" s="22">
        <f>Universe!G335</f>
        <v/>
      </c>
      <c r="B594" s="2" t="n">
        <v>1</v>
      </c>
      <c r="C594" s="23">
        <f>Universe!H335</f>
        <v/>
      </c>
      <c r="D594" s="23">
        <f>Universe!I335</f>
        <v/>
      </c>
      <c r="E594" s="23">
        <f>Universe!J335</f>
        <v/>
      </c>
      <c r="F594" s="23">
        <f>Universe!K335</f>
        <v/>
      </c>
      <c r="G594" s="23">
        <f>Universe!L335</f>
        <v/>
      </c>
      <c r="H594" s="23">
        <f>Universe!M335</f>
        <v/>
      </c>
      <c r="I594" s="23">
        <f>Universe!N335</f>
        <v/>
      </c>
      <c r="J594" s="23">
        <f>Universe!O335</f>
        <v/>
      </c>
      <c r="K594" s="23">
        <f>Universe!P335</f>
        <v/>
      </c>
      <c r="L594" s="23">
        <f>Universe!Q335</f>
        <v/>
      </c>
      <c r="M594" s="23">
        <f>Universe!R335</f>
        <v/>
      </c>
      <c r="N594" s="5">
        <f>IF(ZScoring!AH335="",0,(ZScoring!AH335-$B$3)/$C$3)</f>
        <v/>
      </c>
      <c r="O594" s="5">
        <f>IF(ZScoring!AI335="",0,(ZScoring!AI335-$B$4)/$C$4)</f>
        <v/>
      </c>
      <c r="P594" s="5">
        <f>IF(ZScoring!AJ335="",0,(ZScoring!AJ335-$B$5)/$C$5)</f>
        <v/>
      </c>
      <c r="Q594" s="5">
        <f>IF(ZScoring!AK335="",0,(ZScoring!AK335-$B$6)/$C$6)</f>
        <v/>
      </c>
      <c r="R594" s="5">
        <f>IF(ZScoring!AL335="",0,(ZScoring!AL335-$B$7)/$C$7)</f>
        <v/>
      </c>
      <c r="S594" s="5">
        <f>IF(ZScoring!AM335="",0,(ZScoring!AM335-$B$8)/$C$8)</f>
        <v/>
      </c>
      <c r="T594" s="5">
        <f>IF(ZScoring!AN335="",0,(ZScoring!AN335-$B$9)/$C$9)</f>
        <v/>
      </c>
      <c r="U594" s="5">
        <f>IF(ZScoring!AO335="",0,(ZScoring!AO335-$B$10)/$C$10)</f>
        <v/>
      </c>
      <c r="V594" s="5">
        <f>IF(ZScoring!AP335="",0,(ZScoring!AP335-$B$11)/$C$11)</f>
        <v/>
      </c>
      <c r="W594" s="5">
        <f>IF(ZScoring!AQ335="",0,(ZScoring!AQ335-$B$12)/$C$12)</f>
        <v/>
      </c>
      <c r="X594" s="5">
        <f>Universe!C335</f>
        <v/>
      </c>
    </row>
    <row r="595">
      <c r="A595" s="22">
        <f>Universe!G336</f>
        <v/>
      </c>
      <c r="B595" s="2" t="n">
        <v>1</v>
      </c>
      <c r="C595" s="23">
        <f>Universe!H336</f>
        <v/>
      </c>
      <c r="D595" s="23">
        <f>Universe!I336</f>
        <v/>
      </c>
      <c r="E595" s="23">
        <f>Universe!J336</f>
        <v/>
      </c>
      <c r="F595" s="23">
        <f>Universe!K336</f>
        <v/>
      </c>
      <c r="G595" s="23">
        <f>Universe!L336</f>
        <v/>
      </c>
      <c r="H595" s="23">
        <f>Universe!M336</f>
        <v/>
      </c>
      <c r="I595" s="23">
        <f>Universe!N336</f>
        <v/>
      </c>
      <c r="J595" s="23">
        <f>Universe!O336</f>
        <v/>
      </c>
      <c r="K595" s="23">
        <f>Universe!P336</f>
        <v/>
      </c>
      <c r="L595" s="23">
        <f>Universe!Q336</f>
        <v/>
      </c>
      <c r="M595" s="23">
        <f>Universe!R336</f>
        <v/>
      </c>
      <c r="N595" s="5">
        <f>IF(ZScoring!AH336="",0,(ZScoring!AH336-$B$3)/$C$3)</f>
        <v/>
      </c>
      <c r="O595" s="5">
        <f>IF(ZScoring!AI336="",0,(ZScoring!AI336-$B$4)/$C$4)</f>
        <v/>
      </c>
      <c r="P595" s="5">
        <f>IF(ZScoring!AJ336="",0,(ZScoring!AJ336-$B$5)/$C$5)</f>
        <v/>
      </c>
      <c r="Q595" s="5">
        <f>IF(ZScoring!AK336="",0,(ZScoring!AK336-$B$6)/$C$6)</f>
        <v/>
      </c>
      <c r="R595" s="5">
        <f>IF(ZScoring!AL336="",0,(ZScoring!AL336-$B$7)/$C$7)</f>
        <v/>
      </c>
      <c r="S595" s="5">
        <f>IF(ZScoring!AM336="",0,(ZScoring!AM336-$B$8)/$C$8)</f>
        <v/>
      </c>
      <c r="T595" s="5">
        <f>IF(ZScoring!AN336="",0,(ZScoring!AN336-$B$9)/$C$9)</f>
        <v/>
      </c>
      <c r="U595" s="5">
        <f>IF(ZScoring!AO336="",0,(ZScoring!AO336-$B$10)/$C$10)</f>
        <v/>
      </c>
      <c r="V595" s="5">
        <f>IF(ZScoring!AP336="",0,(ZScoring!AP336-$B$11)/$C$11)</f>
        <v/>
      </c>
      <c r="W595" s="5">
        <f>IF(ZScoring!AQ336="",0,(ZScoring!AQ336-$B$12)/$C$12)</f>
        <v/>
      </c>
      <c r="X595" s="5">
        <f>Universe!C336</f>
        <v/>
      </c>
    </row>
    <row r="596">
      <c r="A596" s="22">
        <f>Universe!G337</f>
        <v/>
      </c>
      <c r="B596" s="2" t="n">
        <v>1</v>
      </c>
      <c r="C596" s="23">
        <f>Universe!H337</f>
        <v/>
      </c>
      <c r="D596" s="23">
        <f>Universe!I337</f>
        <v/>
      </c>
      <c r="E596" s="23">
        <f>Universe!J337</f>
        <v/>
      </c>
      <c r="F596" s="23">
        <f>Universe!K337</f>
        <v/>
      </c>
      <c r="G596" s="23">
        <f>Universe!L337</f>
        <v/>
      </c>
      <c r="H596" s="23">
        <f>Universe!M337</f>
        <v/>
      </c>
      <c r="I596" s="23">
        <f>Universe!N337</f>
        <v/>
      </c>
      <c r="J596" s="23">
        <f>Universe!O337</f>
        <v/>
      </c>
      <c r="K596" s="23">
        <f>Universe!P337</f>
        <v/>
      </c>
      <c r="L596" s="23">
        <f>Universe!Q337</f>
        <v/>
      </c>
      <c r="M596" s="23">
        <f>Universe!R337</f>
        <v/>
      </c>
      <c r="N596" s="5">
        <f>IF(ZScoring!AH337="",0,(ZScoring!AH337-$B$3)/$C$3)</f>
        <v/>
      </c>
      <c r="O596" s="5">
        <f>IF(ZScoring!AI337="",0,(ZScoring!AI337-$B$4)/$C$4)</f>
        <v/>
      </c>
      <c r="P596" s="5">
        <f>IF(ZScoring!AJ337="",0,(ZScoring!AJ337-$B$5)/$C$5)</f>
        <v/>
      </c>
      <c r="Q596" s="5">
        <f>IF(ZScoring!AK337="",0,(ZScoring!AK337-$B$6)/$C$6)</f>
        <v/>
      </c>
      <c r="R596" s="5">
        <f>IF(ZScoring!AL337="",0,(ZScoring!AL337-$B$7)/$C$7)</f>
        <v/>
      </c>
      <c r="S596" s="5">
        <f>IF(ZScoring!AM337="",0,(ZScoring!AM337-$B$8)/$C$8)</f>
        <v/>
      </c>
      <c r="T596" s="5">
        <f>IF(ZScoring!AN337="",0,(ZScoring!AN337-$B$9)/$C$9)</f>
        <v/>
      </c>
      <c r="U596" s="5">
        <f>IF(ZScoring!AO337="",0,(ZScoring!AO337-$B$10)/$C$10)</f>
        <v/>
      </c>
      <c r="V596" s="5">
        <f>IF(ZScoring!AP337="",0,(ZScoring!AP337-$B$11)/$C$11)</f>
        <v/>
      </c>
      <c r="W596" s="5">
        <f>IF(ZScoring!AQ337="",0,(ZScoring!AQ337-$B$12)/$C$12)</f>
        <v/>
      </c>
      <c r="X596" s="5">
        <f>Universe!C337</f>
        <v/>
      </c>
    </row>
    <row r="597">
      <c r="A597" s="22">
        <f>Universe!G338</f>
        <v/>
      </c>
      <c r="B597" s="2" t="n">
        <v>1</v>
      </c>
      <c r="C597" s="23">
        <f>Universe!H338</f>
        <v/>
      </c>
      <c r="D597" s="23">
        <f>Universe!I338</f>
        <v/>
      </c>
      <c r="E597" s="23">
        <f>Universe!J338</f>
        <v/>
      </c>
      <c r="F597" s="23">
        <f>Universe!K338</f>
        <v/>
      </c>
      <c r="G597" s="23">
        <f>Universe!L338</f>
        <v/>
      </c>
      <c r="H597" s="23">
        <f>Universe!M338</f>
        <v/>
      </c>
      <c r="I597" s="23">
        <f>Universe!N338</f>
        <v/>
      </c>
      <c r="J597" s="23">
        <f>Universe!O338</f>
        <v/>
      </c>
      <c r="K597" s="23">
        <f>Universe!P338</f>
        <v/>
      </c>
      <c r="L597" s="23">
        <f>Universe!Q338</f>
        <v/>
      </c>
      <c r="M597" s="23">
        <f>Universe!R338</f>
        <v/>
      </c>
      <c r="N597" s="5">
        <f>IF(ZScoring!AH338="",0,(ZScoring!AH338-$B$3)/$C$3)</f>
        <v/>
      </c>
      <c r="O597" s="5">
        <f>IF(ZScoring!AI338="",0,(ZScoring!AI338-$B$4)/$C$4)</f>
        <v/>
      </c>
      <c r="P597" s="5">
        <f>IF(ZScoring!AJ338="",0,(ZScoring!AJ338-$B$5)/$C$5)</f>
        <v/>
      </c>
      <c r="Q597" s="5">
        <f>IF(ZScoring!AK338="",0,(ZScoring!AK338-$B$6)/$C$6)</f>
        <v/>
      </c>
      <c r="R597" s="5">
        <f>IF(ZScoring!AL338="",0,(ZScoring!AL338-$B$7)/$C$7)</f>
        <v/>
      </c>
      <c r="S597" s="5">
        <f>IF(ZScoring!AM338="",0,(ZScoring!AM338-$B$8)/$C$8)</f>
        <v/>
      </c>
      <c r="T597" s="5">
        <f>IF(ZScoring!AN338="",0,(ZScoring!AN338-$B$9)/$C$9)</f>
        <v/>
      </c>
      <c r="U597" s="5">
        <f>IF(ZScoring!AO338="",0,(ZScoring!AO338-$B$10)/$C$10)</f>
        <v/>
      </c>
      <c r="V597" s="5">
        <f>IF(ZScoring!AP338="",0,(ZScoring!AP338-$B$11)/$C$11)</f>
        <v/>
      </c>
      <c r="W597" s="5">
        <f>IF(ZScoring!AQ338="",0,(ZScoring!AQ338-$B$12)/$C$12)</f>
        <v/>
      </c>
      <c r="X597" s="5">
        <f>Universe!C338</f>
        <v/>
      </c>
    </row>
    <row r="598">
      <c r="A598" s="22">
        <f>Universe!G339</f>
        <v/>
      </c>
      <c r="B598" s="2" t="n">
        <v>1</v>
      </c>
      <c r="C598" s="23">
        <f>Universe!H339</f>
        <v/>
      </c>
      <c r="D598" s="23">
        <f>Universe!I339</f>
        <v/>
      </c>
      <c r="E598" s="23">
        <f>Universe!J339</f>
        <v/>
      </c>
      <c r="F598" s="23">
        <f>Universe!K339</f>
        <v/>
      </c>
      <c r="G598" s="23">
        <f>Universe!L339</f>
        <v/>
      </c>
      <c r="H598" s="23">
        <f>Universe!M339</f>
        <v/>
      </c>
      <c r="I598" s="23">
        <f>Universe!N339</f>
        <v/>
      </c>
      <c r="J598" s="23">
        <f>Universe!O339</f>
        <v/>
      </c>
      <c r="K598" s="23">
        <f>Universe!P339</f>
        <v/>
      </c>
      <c r="L598" s="23">
        <f>Universe!Q339</f>
        <v/>
      </c>
      <c r="M598" s="23">
        <f>Universe!R339</f>
        <v/>
      </c>
      <c r="N598" s="5">
        <f>IF(ZScoring!AH339="",0,(ZScoring!AH339-$B$3)/$C$3)</f>
        <v/>
      </c>
      <c r="O598" s="5">
        <f>IF(ZScoring!AI339="",0,(ZScoring!AI339-$B$4)/$C$4)</f>
        <v/>
      </c>
      <c r="P598" s="5">
        <f>IF(ZScoring!AJ339="",0,(ZScoring!AJ339-$B$5)/$C$5)</f>
        <v/>
      </c>
      <c r="Q598" s="5">
        <f>IF(ZScoring!AK339="",0,(ZScoring!AK339-$B$6)/$C$6)</f>
        <v/>
      </c>
      <c r="R598" s="5">
        <f>IF(ZScoring!AL339="",0,(ZScoring!AL339-$B$7)/$C$7)</f>
        <v/>
      </c>
      <c r="S598" s="5">
        <f>IF(ZScoring!AM339="",0,(ZScoring!AM339-$B$8)/$C$8)</f>
        <v/>
      </c>
      <c r="T598" s="5">
        <f>IF(ZScoring!AN339="",0,(ZScoring!AN339-$B$9)/$C$9)</f>
        <v/>
      </c>
      <c r="U598" s="5">
        <f>IF(ZScoring!AO339="",0,(ZScoring!AO339-$B$10)/$C$10)</f>
        <v/>
      </c>
      <c r="V598" s="5">
        <f>IF(ZScoring!AP339="",0,(ZScoring!AP339-$B$11)/$C$11)</f>
        <v/>
      </c>
      <c r="W598" s="5">
        <f>IF(ZScoring!AQ339="",0,(ZScoring!AQ339-$B$12)/$C$12)</f>
        <v/>
      </c>
      <c r="X598" s="5">
        <f>Universe!C339</f>
        <v/>
      </c>
    </row>
    <row r="599">
      <c r="A599" s="22">
        <f>Universe!G340</f>
        <v/>
      </c>
      <c r="B599" s="2" t="n">
        <v>1</v>
      </c>
      <c r="C599" s="23">
        <f>Universe!H340</f>
        <v/>
      </c>
      <c r="D599" s="23">
        <f>Universe!I340</f>
        <v/>
      </c>
      <c r="E599" s="23">
        <f>Universe!J340</f>
        <v/>
      </c>
      <c r="F599" s="23">
        <f>Universe!K340</f>
        <v/>
      </c>
      <c r="G599" s="23">
        <f>Universe!L340</f>
        <v/>
      </c>
      <c r="H599" s="23">
        <f>Universe!M340</f>
        <v/>
      </c>
      <c r="I599" s="23">
        <f>Universe!N340</f>
        <v/>
      </c>
      <c r="J599" s="23">
        <f>Universe!O340</f>
        <v/>
      </c>
      <c r="K599" s="23">
        <f>Universe!P340</f>
        <v/>
      </c>
      <c r="L599" s="23">
        <f>Universe!Q340</f>
        <v/>
      </c>
      <c r="M599" s="23">
        <f>Universe!R340</f>
        <v/>
      </c>
      <c r="N599" s="5">
        <f>IF(ZScoring!AH340="",0,(ZScoring!AH340-$B$3)/$C$3)</f>
        <v/>
      </c>
      <c r="O599" s="5">
        <f>IF(ZScoring!AI340="",0,(ZScoring!AI340-$B$4)/$C$4)</f>
        <v/>
      </c>
      <c r="P599" s="5">
        <f>IF(ZScoring!AJ340="",0,(ZScoring!AJ340-$B$5)/$C$5)</f>
        <v/>
      </c>
      <c r="Q599" s="5">
        <f>IF(ZScoring!AK340="",0,(ZScoring!AK340-$B$6)/$C$6)</f>
        <v/>
      </c>
      <c r="R599" s="5">
        <f>IF(ZScoring!AL340="",0,(ZScoring!AL340-$B$7)/$C$7)</f>
        <v/>
      </c>
      <c r="S599" s="5">
        <f>IF(ZScoring!AM340="",0,(ZScoring!AM340-$B$8)/$C$8)</f>
        <v/>
      </c>
      <c r="T599" s="5">
        <f>IF(ZScoring!AN340="",0,(ZScoring!AN340-$B$9)/$C$9)</f>
        <v/>
      </c>
      <c r="U599" s="5">
        <f>IF(ZScoring!AO340="",0,(ZScoring!AO340-$B$10)/$C$10)</f>
        <v/>
      </c>
      <c r="V599" s="5">
        <f>IF(ZScoring!AP340="",0,(ZScoring!AP340-$B$11)/$C$11)</f>
        <v/>
      </c>
      <c r="W599" s="5">
        <f>IF(ZScoring!AQ340="",0,(ZScoring!AQ340-$B$12)/$C$12)</f>
        <v/>
      </c>
      <c r="X599" s="5">
        <f>Universe!C340</f>
        <v/>
      </c>
    </row>
    <row r="600">
      <c r="A600" s="22">
        <f>Universe!G341</f>
        <v/>
      </c>
      <c r="B600" s="2" t="n">
        <v>1</v>
      </c>
      <c r="C600" s="23">
        <f>Universe!H341</f>
        <v/>
      </c>
      <c r="D600" s="23">
        <f>Universe!I341</f>
        <v/>
      </c>
      <c r="E600" s="23">
        <f>Universe!J341</f>
        <v/>
      </c>
      <c r="F600" s="23">
        <f>Universe!K341</f>
        <v/>
      </c>
      <c r="G600" s="23">
        <f>Universe!L341</f>
        <v/>
      </c>
      <c r="H600" s="23">
        <f>Universe!M341</f>
        <v/>
      </c>
      <c r="I600" s="23">
        <f>Universe!N341</f>
        <v/>
      </c>
      <c r="J600" s="23">
        <f>Universe!O341</f>
        <v/>
      </c>
      <c r="K600" s="23">
        <f>Universe!P341</f>
        <v/>
      </c>
      <c r="L600" s="23">
        <f>Universe!Q341</f>
        <v/>
      </c>
      <c r="M600" s="23">
        <f>Universe!R341</f>
        <v/>
      </c>
      <c r="N600" s="5">
        <f>IF(ZScoring!AH341="",0,(ZScoring!AH341-$B$3)/$C$3)</f>
        <v/>
      </c>
      <c r="O600" s="5">
        <f>IF(ZScoring!AI341="",0,(ZScoring!AI341-$B$4)/$C$4)</f>
        <v/>
      </c>
      <c r="P600" s="5">
        <f>IF(ZScoring!AJ341="",0,(ZScoring!AJ341-$B$5)/$C$5)</f>
        <v/>
      </c>
      <c r="Q600" s="5">
        <f>IF(ZScoring!AK341="",0,(ZScoring!AK341-$B$6)/$C$6)</f>
        <v/>
      </c>
      <c r="R600" s="5">
        <f>IF(ZScoring!AL341="",0,(ZScoring!AL341-$B$7)/$C$7)</f>
        <v/>
      </c>
      <c r="S600" s="5">
        <f>IF(ZScoring!AM341="",0,(ZScoring!AM341-$B$8)/$C$8)</f>
        <v/>
      </c>
      <c r="T600" s="5">
        <f>IF(ZScoring!AN341="",0,(ZScoring!AN341-$B$9)/$C$9)</f>
        <v/>
      </c>
      <c r="U600" s="5">
        <f>IF(ZScoring!AO341="",0,(ZScoring!AO341-$B$10)/$C$10)</f>
        <v/>
      </c>
      <c r="V600" s="5">
        <f>IF(ZScoring!AP341="",0,(ZScoring!AP341-$B$11)/$C$11)</f>
        <v/>
      </c>
      <c r="W600" s="5">
        <f>IF(ZScoring!AQ341="",0,(ZScoring!AQ341-$B$12)/$C$12)</f>
        <v/>
      </c>
      <c r="X600" s="5">
        <f>Universe!C341</f>
        <v/>
      </c>
    </row>
    <row r="601">
      <c r="A601" s="22">
        <f>Universe!G342</f>
        <v/>
      </c>
      <c r="B601" s="2" t="n">
        <v>1</v>
      </c>
      <c r="C601" s="23">
        <f>Universe!H342</f>
        <v/>
      </c>
      <c r="D601" s="23">
        <f>Universe!I342</f>
        <v/>
      </c>
      <c r="E601" s="23">
        <f>Universe!J342</f>
        <v/>
      </c>
      <c r="F601" s="23">
        <f>Universe!K342</f>
        <v/>
      </c>
      <c r="G601" s="23">
        <f>Universe!L342</f>
        <v/>
      </c>
      <c r="H601" s="23">
        <f>Universe!M342</f>
        <v/>
      </c>
      <c r="I601" s="23">
        <f>Universe!N342</f>
        <v/>
      </c>
      <c r="J601" s="23">
        <f>Universe!O342</f>
        <v/>
      </c>
      <c r="K601" s="23">
        <f>Universe!P342</f>
        <v/>
      </c>
      <c r="L601" s="23">
        <f>Universe!Q342</f>
        <v/>
      </c>
      <c r="M601" s="23">
        <f>Universe!R342</f>
        <v/>
      </c>
      <c r="N601" s="5">
        <f>IF(ZScoring!AH342="",0,(ZScoring!AH342-$B$3)/$C$3)</f>
        <v/>
      </c>
      <c r="O601" s="5">
        <f>IF(ZScoring!AI342="",0,(ZScoring!AI342-$B$4)/$C$4)</f>
        <v/>
      </c>
      <c r="P601" s="5">
        <f>IF(ZScoring!AJ342="",0,(ZScoring!AJ342-$B$5)/$C$5)</f>
        <v/>
      </c>
      <c r="Q601" s="5">
        <f>IF(ZScoring!AK342="",0,(ZScoring!AK342-$B$6)/$C$6)</f>
        <v/>
      </c>
      <c r="R601" s="5">
        <f>IF(ZScoring!AL342="",0,(ZScoring!AL342-$B$7)/$C$7)</f>
        <v/>
      </c>
      <c r="S601" s="5">
        <f>IF(ZScoring!AM342="",0,(ZScoring!AM342-$B$8)/$C$8)</f>
        <v/>
      </c>
      <c r="T601" s="5">
        <f>IF(ZScoring!AN342="",0,(ZScoring!AN342-$B$9)/$C$9)</f>
        <v/>
      </c>
      <c r="U601" s="5">
        <f>IF(ZScoring!AO342="",0,(ZScoring!AO342-$B$10)/$C$10)</f>
        <v/>
      </c>
      <c r="V601" s="5">
        <f>IF(ZScoring!AP342="",0,(ZScoring!AP342-$B$11)/$C$11)</f>
        <v/>
      </c>
      <c r="W601" s="5">
        <f>IF(ZScoring!AQ342="",0,(ZScoring!AQ342-$B$12)/$C$12)</f>
        <v/>
      </c>
      <c r="X601" s="5">
        <f>Universe!C342</f>
        <v/>
      </c>
    </row>
    <row r="602">
      <c r="A602" s="22">
        <f>Universe!G343</f>
        <v/>
      </c>
      <c r="B602" s="2" t="n">
        <v>1</v>
      </c>
      <c r="C602" s="23">
        <f>Universe!H343</f>
        <v/>
      </c>
      <c r="D602" s="23">
        <f>Universe!I343</f>
        <v/>
      </c>
      <c r="E602" s="23">
        <f>Universe!J343</f>
        <v/>
      </c>
      <c r="F602" s="23">
        <f>Universe!K343</f>
        <v/>
      </c>
      <c r="G602" s="23">
        <f>Universe!L343</f>
        <v/>
      </c>
      <c r="H602" s="23">
        <f>Universe!M343</f>
        <v/>
      </c>
      <c r="I602" s="23">
        <f>Universe!N343</f>
        <v/>
      </c>
      <c r="J602" s="23">
        <f>Universe!O343</f>
        <v/>
      </c>
      <c r="K602" s="23">
        <f>Universe!P343</f>
        <v/>
      </c>
      <c r="L602" s="23">
        <f>Universe!Q343</f>
        <v/>
      </c>
      <c r="M602" s="23">
        <f>Universe!R343</f>
        <v/>
      </c>
      <c r="N602" s="5">
        <f>IF(ZScoring!AH343="",0,(ZScoring!AH343-$B$3)/$C$3)</f>
        <v/>
      </c>
      <c r="O602" s="5">
        <f>IF(ZScoring!AI343="",0,(ZScoring!AI343-$B$4)/$C$4)</f>
        <v/>
      </c>
      <c r="P602" s="5">
        <f>IF(ZScoring!AJ343="",0,(ZScoring!AJ343-$B$5)/$C$5)</f>
        <v/>
      </c>
      <c r="Q602" s="5">
        <f>IF(ZScoring!AK343="",0,(ZScoring!AK343-$B$6)/$C$6)</f>
        <v/>
      </c>
      <c r="R602" s="5">
        <f>IF(ZScoring!AL343="",0,(ZScoring!AL343-$B$7)/$C$7)</f>
        <v/>
      </c>
      <c r="S602" s="5">
        <f>IF(ZScoring!AM343="",0,(ZScoring!AM343-$B$8)/$C$8)</f>
        <v/>
      </c>
      <c r="T602" s="5">
        <f>IF(ZScoring!AN343="",0,(ZScoring!AN343-$B$9)/$C$9)</f>
        <v/>
      </c>
      <c r="U602" s="5">
        <f>IF(ZScoring!AO343="",0,(ZScoring!AO343-$B$10)/$C$10)</f>
        <v/>
      </c>
      <c r="V602" s="5">
        <f>IF(ZScoring!AP343="",0,(ZScoring!AP343-$B$11)/$C$11)</f>
        <v/>
      </c>
      <c r="W602" s="5">
        <f>IF(ZScoring!AQ343="",0,(ZScoring!AQ343-$B$12)/$C$12)</f>
        <v/>
      </c>
      <c r="X602" s="5">
        <f>Universe!C343</f>
        <v/>
      </c>
    </row>
    <row r="603">
      <c r="A603" s="22">
        <f>Universe!G344</f>
        <v/>
      </c>
      <c r="B603" s="2" t="n">
        <v>1</v>
      </c>
      <c r="C603" s="23">
        <f>Universe!H344</f>
        <v/>
      </c>
      <c r="D603" s="23">
        <f>Universe!I344</f>
        <v/>
      </c>
      <c r="E603" s="23">
        <f>Universe!J344</f>
        <v/>
      </c>
      <c r="F603" s="23">
        <f>Universe!K344</f>
        <v/>
      </c>
      <c r="G603" s="23">
        <f>Universe!L344</f>
        <v/>
      </c>
      <c r="H603" s="23">
        <f>Universe!M344</f>
        <v/>
      </c>
      <c r="I603" s="23">
        <f>Universe!N344</f>
        <v/>
      </c>
      <c r="J603" s="23">
        <f>Universe!O344</f>
        <v/>
      </c>
      <c r="K603" s="23">
        <f>Universe!P344</f>
        <v/>
      </c>
      <c r="L603" s="23">
        <f>Universe!Q344</f>
        <v/>
      </c>
      <c r="M603" s="23">
        <f>Universe!R344</f>
        <v/>
      </c>
      <c r="N603" s="5">
        <f>IF(ZScoring!AH344="",0,(ZScoring!AH344-$B$3)/$C$3)</f>
        <v/>
      </c>
      <c r="O603" s="5">
        <f>IF(ZScoring!AI344="",0,(ZScoring!AI344-$B$4)/$C$4)</f>
        <v/>
      </c>
      <c r="P603" s="5">
        <f>IF(ZScoring!AJ344="",0,(ZScoring!AJ344-$B$5)/$C$5)</f>
        <v/>
      </c>
      <c r="Q603" s="5">
        <f>IF(ZScoring!AK344="",0,(ZScoring!AK344-$B$6)/$C$6)</f>
        <v/>
      </c>
      <c r="R603" s="5">
        <f>IF(ZScoring!AL344="",0,(ZScoring!AL344-$B$7)/$C$7)</f>
        <v/>
      </c>
      <c r="S603" s="5">
        <f>IF(ZScoring!AM344="",0,(ZScoring!AM344-$B$8)/$C$8)</f>
        <v/>
      </c>
      <c r="T603" s="5">
        <f>IF(ZScoring!AN344="",0,(ZScoring!AN344-$B$9)/$C$9)</f>
        <v/>
      </c>
      <c r="U603" s="5">
        <f>IF(ZScoring!AO344="",0,(ZScoring!AO344-$B$10)/$C$10)</f>
        <v/>
      </c>
      <c r="V603" s="5">
        <f>IF(ZScoring!AP344="",0,(ZScoring!AP344-$B$11)/$C$11)</f>
        <v/>
      </c>
      <c r="W603" s="5">
        <f>IF(ZScoring!AQ344="",0,(ZScoring!AQ344-$B$12)/$C$12)</f>
        <v/>
      </c>
      <c r="X603" s="5">
        <f>Universe!C344</f>
        <v/>
      </c>
    </row>
    <row r="604">
      <c r="A604" s="22">
        <f>Universe!G345</f>
        <v/>
      </c>
      <c r="B604" s="2" t="n">
        <v>1</v>
      </c>
      <c r="C604" s="23">
        <f>Universe!H345</f>
        <v/>
      </c>
      <c r="D604" s="23">
        <f>Universe!I345</f>
        <v/>
      </c>
      <c r="E604" s="23">
        <f>Universe!J345</f>
        <v/>
      </c>
      <c r="F604" s="23">
        <f>Universe!K345</f>
        <v/>
      </c>
      <c r="G604" s="23">
        <f>Universe!L345</f>
        <v/>
      </c>
      <c r="H604" s="23">
        <f>Universe!M345</f>
        <v/>
      </c>
      <c r="I604" s="23">
        <f>Universe!N345</f>
        <v/>
      </c>
      <c r="J604" s="23">
        <f>Universe!O345</f>
        <v/>
      </c>
      <c r="K604" s="23">
        <f>Universe!P345</f>
        <v/>
      </c>
      <c r="L604" s="23">
        <f>Universe!Q345</f>
        <v/>
      </c>
      <c r="M604" s="23">
        <f>Universe!R345</f>
        <v/>
      </c>
      <c r="N604" s="5">
        <f>IF(ZScoring!AH345="",0,(ZScoring!AH345-$B$3)/$C$3)</f>
        <v/>
      </c>
      <c r="O604" s="5">
        <f>IF(ZScoring!AI345="",0,(ZScoring!AI345-$B$4)/$C$4)</f>
        <v/>
      </c>
      <c r="P604" s="5">
        <f>IF(ZScoring!AJ345="",0,(ZScoring!AJ345-$B$5)/$C$5)</f>
        <v/>
      </c>
      <c r="Q604" s="5">
        <f>IF(ZScoring!AK345="",0,(ZScoring!AK345-$B$6)/$C$6)</f>
        <v/>
      </c>
      <c r="R604" s="5">
        <f>IF(ZScoring!AL345="",0,(ZScoring!AL345-$B$7)/$C$7)</f>
        <v/>
      </c>
      <c r="S604" s="5">
        <f>IF(ZScoring!AM345="",0,(ZScoring!AM345-$B$8)/$C$8)</f>
        <v/>
      </c>
      <c r="T604" s="5">
        <f>IF(ZScoring!AN345="",0,(ZScoring!AN345-$B$9)/$C$9)</f>
        <v/>
      </c>
      <c r="U604" s="5">
        <f>IF(ZScoring!AO345="",0,(ZScoring!AO345-$B$10)/$C$10)</f>
        <v/>
      </c>
      <c r="V604" s="5">
        <f>IF(ZScoring!AP345="",0,(ZScoring!AP345-$B$11)/$C$11)</f>
        <v/>
      </c>
      <c r="W604" s="5">
        <f>IF(ZScoring!AQ345="",0,(ZScoring!AQ345-$B$12)/$C$12)</f>
        <v/>
      </c>
      <c r="X604" s="5">
        <f>Universe!C345</f>
        <v/>
      </c>
    </row>
    <row r="605">
      <c r="A605" s="22">
        <f>Universe!G346</f>
        <v/>
      </c>
      <c r="B605" s="2" t="n">
        <v>1</v>
      </c>
      <c r="C605" s="23">
        <f>Universe!H346</f>
        <v/>
      </c>
      <c r="D605" s="23">
        <f>Universe!I346</f>
        <v/>
      </c>
      <c r="E605" s="23">
        <f>Universe!J346</f>
        <v/>
      </c>
      <c r="F605" s="23">
        <f>Universe!K346</f>
        <v/>
      </c>
      <c r="G605" s="23">
        <f>Universe!L346</f>
        <v/>
      </c>
      <c r="H605" s="23">
        <f>Universe!M346</f>
        <v/>
      </c>
      <c r="I605" s="23">
        <f>Universe!N346</f>
        <v/>
      </c>
      <c r="J605" s="23">
        <f>Universe!O346</f>
        <v/>
      </c>
      <c r="K605" s="23">
        <f>Universe!P346</f>
        <v/>
      </c>
      <c r="L605" s="23">
        <f>Universe!Q346</f>
        <v/>
      </c>
      <c r="M605" s="23">
        <f>Universe!R346</f>
        <v/>
      </c>
      <c r="N605" s="5">
        <f>IF(ZScoring!AH346="",0,(ZScoring!AH346-$B$3)/$C$3)</f>
        <v/>
      </c>
      <c r="O605" s="5">
        <f>IF(ZScoring!AI346="",0,(ZScoring!AI346-$B$4)/$C$4)</f>
        <v/>
      </c>
      <c r="P605" s="5">
        <f>IF(ZScoring!AJ346="",0,(ZScoring!AJ346-$B$5)/$C$5)</f>
        <v/>
      </c>
      <c r="Q605" s="5">
        <f>IF(ZScoring!AK346="",0,(ZScoring!AK346-$B$6)/$C$6)</f>
        <v/>
      </c>
      <c r="R605" s="5">
        <f>IF(ZScoring!AL346="",0,(ZScoring!AL346-$B$7)/$C$7)</f>
        <v/>
      </c>
      <c r="S605" s="5">
        <f>IF(ZScoring!AM346="",0,(ZScoring!AM346-$B$8)/$C$8)</f>
        <v/>
      </c>
      <c r="T605" s="5">
        <f>IF(ZScoring!AN346="",0,(ZScoring!AN346-$B$9)/$C$9)</f>
        <v/>
      </c>
      <c r="U605" s="5">
        <f>IF(ZScoring!AO346="",0,(ZScoring!AO346-$B$10)/$C$10)</f>
        <v/>
      </c>
      <c r="V605" s="5">
        <f>IF(ZScoring!AP346="",0,(ZScoring!AP346-$B$11)/$C$11)</f>
        <v/>
      </c>
      <c r="W605" s="5">
        <f>IF(ZScoring!AQ346="",0,(ZScoring!AQ346-$B$12)/$C$12)</f>
        <v/>
      </c>
      <c r="X605" s="5">
        <f>Universe!C346</f>
        <v/>
      </c>
    </row>
    <row r="606">
      <c r="A606" s="22">
        <f>Universe!G347</f>
        <v/>
      </c>
      <c r="B606" s="2" t="n">
        <v>1</v>
      </c>
      <c r="C606" s="23">
        <f>Universe!H347</f>
        <v/>
      </c>
      <c r="D606" s="23">
        <f>Universe!I347</f>
        <v/>
      </c>
      <c r="E606" s="23">
        <f>Universe!J347</f>
        <v/>
      </c>
      <c r="F606" s="23">
        <f>Universe!K347</f>
        <v/>
      </c>
      <c r="G606" s="23">
        <f>Universe!L347</f>
        <v/>
      </c>
      <c r="H606" s="23">
        <f>Universe!M347</f>
        <v/>
      </c>
      <c r="I606" s="23">
        <f>Universe!N347</f>
        <v/>
      </c>
      <c r="J606" s="23">
        <f>Universe!O347</f>
        <v/>
      </c>
      <c r="K606" s="23">
        <f>Universe!P347</f>
        <v/>
      </c>
      <c r="L606" s="23">
        <f>Universe!Q347</f>
        <v/>
      </c>
      <c r="M606" s="23">
        <f>Universe!R347</f>
        <v/>
      </c>
      <c r="N606" s="5">
        <f>IF(ZScoring!AH347="",0,(ZScoring!AH347-$B$3)/$C$3)</f>
        <v/>
      </c>
      <c r="O606" s="5">
        <f>IF(ZScoring!AI347="",0,(ZScoring!AI347-$B$4)/$C$4)</f>
        <v/>
      </c>
      <c r="P606" s="5">
        <f>IF(ZScoring!AJ347="",0,(ZScoring!AJ347-$B$5)/$C$5)</f>
        <v/>
      </c>
      <c r="Q606" s="5">
        <f>IF(ZScoring!AK347="",0,(ZScoring!AK347-$B$6)/$C$6)</f>
        <v/>
      </c>
      <c r="R606" s="5">
        <f>IF(ZScoring!AL347="",0,(ZScoring!AL347-$B$7)/$C$7)</f>
        <v/>
      </c>
      <c r="S606" s="5">
        <f>IF(ZScoring!AM347="",0,(ZScoring!AM347-$B$8)/$C$8)</f>
        <v/>
      </c>
      <c r="T606" s="5">
        <f>IF(ZScoring!AN347="",0,(ZScoring!AN347-$B$9)/$C$9)</f>
        <v/>
      </c>
      <c r="U606" s="5">
        <f>IF(ZScoring!AO347="",0,(ZScoring!AO347-$B$10)/$C$10)</f>
        <v/>
      </c>
      <c r="V606" s="5">
        <f>IF(ZScoring!AP347="",0,(ZScoring!AP347-$B$11)/$C$11)</f>
        <v/>
      </c>
      <c r="W606" s="5">
        <f>IF(ZScoring!AQ347="",0,(ZScoring!AQ347-$B$12)/$C$12)</f>
        <v/>
      </c>
      <c r="X606" s="5">
        <f>Universe!C347</f>
        <v/>
      </c>
    </row>
    <row r="607">
      <c r="A607" s="22">
        <f>Universe!G348</f>
        <v/>
      </c>
      <c r="B607" s="2" t="n">
        <v>1</v>
      </c>
      <c r="C607" s="23">
        <f>Universe!H348</f>
        <v/>
      </c>
      <c r="D607" s="23">
        <f>Universe!I348</f>
        <v/>
      </c>
      <c r="E607" s="23">
        <f>Universe!J348</f>
        <v/>
      </c>
      <c r="F607" s="23">
        <f>Universe!K348</f>
        <v/>
      </c>
      <c r="G607" s="23">
        <f>Universe!L348</f>
        <v/>
      </c>
      <c r="H607" s="23">
        <f>Universe!M348</f>
        <v/>
      </c>
      <c r="I607" s="23">
        <f>Universe!N348</f>
        <v/>
      </c>
      <c r="J607" s="23">
        <f>Universe!O348</f>
        <v/>
      </c>
      <c r="K607" s="23">
        <f>Universe!P348</f>
        <v/>
      </c>
      <c r="L607" s="23">
        <f>Universe!Q348</f>
        <v/>
      </c>
      <c r="M607" s="23">
        <f>Universe!R348</f>
        <v/>
      </c>
      <c r="N607" s="5">
        <f>IF(ZScoring!AH348="",0,(ZScoring!AH348-$B$3)/$C$3)</f>
        <v/>
      </c>
      <c r="O607" s="5">
        <f>IF(ZScoring!AI348="",0,(ZScoring!AI348-$B$4)/$C$4)</f>
        <v/>
      </c>
      <c r="P607" s="5">
        <f>IF(ZScoring!AJ348="",0,(ZScoring!AJ348-$B$5)/$C$5)</f>
        <v/>
      </c>
      <c r="Q607" s="5">
        <f>IF(ZScoring!AK348="",0,(ZScoring!AK348-$B$6)/$C$6)</f>
        <v/>
      </c>
      <c r="R607" s="5">
        <f>IF(ZScoring!AL348="",0,(ZScoring!AL348-$B$7)/$C$7)</f>
        <v/>
      </c>
      <c r="S607" s="5">
        <f>IF(ZScoring!AM348="",0,(ZScoring!AM348-$B$8)/$C$8)</f>
        <v/>
      </c>
      <c r="T607" s="5">
        <f>IF(ZScoring!AN348="",0,(ZScoring!AN348-$B$9)/$C$9)</f>
        <v/>
      </c>
      <c r="U607" s="5">
        <f>IF(ZScoring!AO348="",0,(ZScoring!AO348-$B$10)/$C$10)</f>
        <v/>
      </c>
      <c r="V607" s="5">
        <f>IF(ZScoring!AP348="",0,(ZScoring!AP348-$B$11)/$C$11)</f>
        <v/>
      </c>
      <c r="W607" s="5">
        <f>IF(ZScoring!AQ348="",0,(ZScoring!AQ348-$B$12)/$C$12)</f>
        <v/>
      </c>
      <c r="X607" s="5">
        <f>Universe!C348</f>
        <v/>
      </c>
    </row>
    <row r="608">
      <c r="A608" s="22">
        <f>Universe!G349</f>
        <v/>
      </c>
      <c r="B608" s="2" t="n">
        <v>1</v>
      </c>
      <c r="C608" s="23">
        <f>Universe!H349</f>
        <v/>
      </c>
      <c r="D608" s="23">
        <f>Universe!I349</f>
        <v/>
      </c>
      <c r="E608" s="23">
        <f>Universe!J349</f>
        <v/>
      </c>
      <c r="F608" s="23">
        <f>Universe!K349</f>
        <v/>
      </c>
      <c r="G608" s="23">
        <f>Universe!L349</f>
        <v/>
      </c>
      <c r="H608" s="23">
        <f>Universe!M349</f>
        <v/>
      </c>
      <c r="I608" s="23">
        <f>Universe!N349</f>
        <v/>
      </c>
      <c r="J608" s="23">
        <f>Universe!O349</f>
        <v/>
      </c>
      <c r="K608" s="23">
        <f>Universe!P349</f>
        <v/>
      </c>
      <c r="L608" s="23">
        <f>Universe!Q349</f>
        <v/>
      </c>
      <c r="M608" s="23">
        <f>Universe!R349</f>
        <v/>
      </c>
      <c r="N608" s="5">
        <f>IF(ZScoring!AH349="",0,(ZScoring!AH349-$B$3)/$C$3)</f>
        <v/>
      </c>
      <c r="O608" s="5">
        <f>IF(ZScoring!AI349="",0,(ZScoring!AI349-$B$4)/$C$4)</f>
        <v/>
      </c>
      <c r="P608" s="5">
        <f>IF(ZScoring!AJ349="",0,(ZScoring!AJ349-$B$5)/$C$5)</f>
        <v/>
      </c>
      <c r="Q608" s="5">
        <f>IF(ZScoring!AK349="",0,(ZScoring!AK349-$B$6)/$C$6)</f>
        <v/>
      </c>
      <c r="R608" s="5">
        <f>IF(ZScoring!AL349="",0,(ZScoring!AL349-$B$7)/$C$7)</f>
        <v/>
      </c>
      <c r="S608" s="5">
        <f>IF(ZScoring!AM349="",0,(ZScoring!AM349-$B$8)/$C$8)</f>
        <v/>
      </c>
      <c r="T608" s="5">
        <f>IF(ZScoring!AN349="",0,(ZScoring!AN349-$B$9)/$C$9)</f>
        <v/>
      </c>
      <c r="U608" s="5">
        <f>IF(ZScoring!AO349="",0,(ZScoring!AO349-$B$10)/$C$10)</f>
        <v/>
      </c>
      <c r="V608" s="5">
        <f>IF(ZScoring!AP349="",0,(ZScoring!AP349-$B$11)/$C$11)</f>
        <v/>
      </c>
      <c r="W608" s="5">
        <f>IF(ZScoring!AQ349="",0,(ZScoring!AQ349-$B$12)/$C$12)</f>
        <v/>
      </c>
      <c r="X608" s="5">
        <f>Universe!C349</f>
        <v/>
      </c>
    </row>
    <row r="609">
      <c r="A609" s="22">
        <f>Universe!G350</f>
        <v/>
      </c>
      <c r="B609" s="2" t="n">
        <v>1</v>
      </c>
      <c r="C609" s="23">
        <f>Universe!H350</f>
        <v/>
      </c>
      <c r="D609" s="23">
        <f>Universe!I350</f>
        <v/>
      </c>
      <c r="E609" s="23">
        <f>Universe!J350</f>
        <v/>
      </c>
      <c r="F609" s="23">
        <f>Universe!K350</f>
        <v/>
      </c>
      <c r="G609" s="23">
        <f>Universe!L350</f>
        <v/>
      </c>
      <c r="H609" s="23">
        <f>Universe!M350</f>
        <v/>
      </c>
      <c r="I609" s="23">
        <f>Universe!N350</f>
        <v/>
      </c>
      <c r="J609" s="23">
        <f>Universe!O350</f>
        <v/>
      </c>
      <c r="K609" s="23">
        <f>Universe!P350</f>
        <v/>
      </c>
      <c r="L609" s="23">
        <f>Universe!Q350</f>
        <v/>
      </c>
      <c r="M609" s="23">
        <f>Universe!R350</f>
        <v/>
      </c>
      <c r="N609" s="5">
        <f>IF(ZScoring!AH350="",0,(ZScoring!AH350-$B$3)/$C$3)</f>
        <v/>
      </c>
      <c r="O609" s="5">
        <f>IF(ZScoring!AI350="",0,(ZScoring!AI350-$B$4)/$C$4)</f>
        <v/>
      </c>
      <c r="P609" s="5">
        <f>IF(ZScoring!AJ350="",0,(ZScoring!AJ350-$B$5)/$C$5)</f>
        <v/>
      </c>
      <c r="Q609" s="5">
        <f>IF(ZScoring!AK350="",0,(ZScoring!AK350-$B$6)/$C$6)</f>
        <v/>
      </c>
      <c r="R609" s="5">
        <f>IF(ZScoring!AL350="",0,(ZScoring!AL350-$B$7)/$C$7)</f>
        <v/>
      </c>
      <c r="S609" s="5">
        <f>IF(ZScoring!AM350="",0,(ZScoring!AM350-$B$8)/$C$8)</f>
        <v/>
      </c>
      <c r="T609" s="5">
        <f>IF(ZScoring!AN350="",0,(ZScoring!AN350-$B$9)/$C$9)</f>
        <v/>
      </c>
      <c r="U609" s="5">
        <f>IF(ZScoring!AO350="",0,(ZScoring!AO350-$B$10)/$C$10)</f>
        <v/>
      </c>
      <c r="V609" s="5">
        <f>IF(ZScoring!AP350="",0,(ZScoring!AP350-$B$11)/$C$11)</f>
        <v/>
      </c>
      <c r="W609" s="5">
        <f>IF(ZScoring!AQ350="",0,(ZScoring!AQ350-$B$12)/$C$12)</f>
        <v/>
      </c>
      <c r="X609" s="5">
        <f>Universe!C350</f>
        <v/>
      </c>
    </row>
    <row r="610">
      <c r="A610" s="22">
        <f>Universe!G351</f>
        <v/>
      </c>
      <c r="B610" s="2" t="n">
        <v>1</v>
      </c>
      <c r="C610" s="23">
        <f>Universe!H351</f>
        <v/>
      </c>
      <c r="D610" s="23">
        <f>Universe!I351</f>
        <v/>
      </c>
      <c r="E610" s="23">
        <f>Universe!J351</f>
        <v/>
      </c>
      <c r="F610" s="23">
        <f>Universe!K351</f>
        <v/>
      </c>
      <c r="G610" s="23">
        <f>Universe!L351</f>
        <v/>
      </c>
      <c r="H610" s="23">
        <f>Universe!M351</f>
        <v/>
      </c>
      <c r="I610" s="23">
        <f>Universe!N351</f>
        <v/>
      </c>
      <c r="J610" s="23">
        <f>Universe!O351</f>
        <v/>
      </c>
      <c r="K610" s="23">
        <f>Universe!P351</f>
        <v/>
      </c>
      <c r="L610" s="23">
        <f>Universe!Q351</f>
        <v/>
      </c>
      <c r="M610" s="23">
        <f>Universe!R351</f>
        <v/>
      </c>
      <c r="N610" s="5">
        <f>IF(ZScoring!AH351="",0,(ZScoring!AH351-$B$3)/$C$3)</f>
        <v/>
      </c>
      <c r="O610" s="5">
        <f>IF(ZScoring!AI351="",0,(ZScoring!AI351-$B$4)/$C$4)</f>
        <v/>
      </c>
      <c r="P610" s="5">
        <f>IF(ZScoring!AJ351="",0,(ZScoring!AJ351-$B$5)/$C$5)</f>
        <v/>
      </c>
      <c r="Q610" s="5">
        <f>IF(ZScoring!AK351="",0,(ZScoring!AK351-$B$6)/$C$6)</f>
        <v/>
      </c>
      <c r="R610" s="5">
        <f>IF(ZScoring!AL351="",0,(ZScoring!AL351-$B$7)/$C$7)</f>
        <v/>
      </c>
      <c r="S610" s="5">
        <f>IF(ZScoring!AM351="",0,(ZScoring!AM351-$B$8)/$C$8)</f>
        <v/>
      </c>
      <c r="T610" s="5">
        <f>IF(ZScoring!AN351="",0,(ZScoring!AN351-$B$9)/$C$9)</f>
        <v/>
      </c>
      <c r="U610" s="5">
        <f>IF(ZScoring!AO351="",0,(ZScoring!AO351-$B$10)/$C$10)</f>
        <v/>
      </c>
      <c r="V610" s="5">
        <f>IF(ZScoring!AP351="",0,(ZScoring!AP351-$B$11)/$C$11)</f>
        <v/>
      </c>
      <c r="W610" s="5">
        <f>IF(ZScoring!AQ351="",0,(ZScoring!AQ351-$B$12)/$C$12)</f>
        <v/>
      </c>
      <c r="X610" s="5">
        <f>Universe!C351</f>
        <v/>
      </c>
    </row>
    <row r="611">
      <c r="A611" s="22">
        <f>Universe!G352</f>
        <v/>
      </c>
      <c r="B611" s="2" t="n">
        <v>1</v>
      </c>
      <c r="C611" s="23">
        <f>Universe!H352</f>
        <v/>
      </c>
      <c r="D611" s="23">
        <f>Universe!I352</f>
        <v/>
      </c>
      <c r="E611" s="23">
        <f>Universe!J352</f>
        <v/>
      </c>
      <c r="F611" s="23">
        <f>Universe!K352</f>
        <v/>
      </c>
      <c r="G611" s="23">
        <f>Universe!L352</f>
        <v/>
      </c>
      <c r="H611" s="23">
        <f>Universe!M352</f>
        <v/>
      </c>
      <c r="I611" s="23">
        <f>Universe!N352</f>
        <v/>
      </c>
      <c r="J611" s="23">
        <f>Universe!O352</f>
        <v/>
      </c>
      <c r="K611" s="23">
        <f>Universe!P352</f>
        <v/>
      </c>
      <c r="L611" s="23">
        <f>Universe!Q352</f>
        <v/>
      </c>
      <c r="M611" s="23">
        <f>Universe!R352</f>
        <v/>
      </c>
      <c r="N611" s="5">
        <f>IF(ZScoring!AH352="",0,(ZScoring!AH352-$B$3)/$C$3)</f>
        <v/>
      </c>
      <c r="O611" s="5">
        <f>IF(ZScoring!AI352="",0,(ZScoring!AI352-$B$4)/$C$4)</f>
        <v/>
      </c>
      <c r="P611" s="5">
        <f>IF(ZScoring!AJ352="",0,(ZScoring!AJ352-$B$5)/$C$5)</f>
        <v/>
      </c>
      <c r="Q611" s="5">
        <f>IF(ZScoring!AK352="",0,(ZScoring!AK352-$B$6)/$C$6)</f>
        <v/>
      </c>
      <c r="R611" s="5">
        <f>IF(ZScoring!AL352="",0,(ZScoring!AL352-$B$7)/$C$7)</f>
        <v/>
      </c>
      <c r="S611" s="5">
        <f>IF(ZScoring!AM352="",0,(ZScoring!AM352-$B$8)/$C$8)</f>
        <v/>
      </c>
      <c r="T611" s="5">
        <f>IF(ZScoring!AN352="",0,(ZScoring!AN352-$B$9)/$C$9)</f>
        <v/>
      </c>
      <c r="U611" s="5">
        <f>IF(ZScoring!AO352="",0,(ZScoring!AO352-$B$10)/$C$10)</f>
        <v/>
      </c>
      <c r="V611" s="5">
        <f>IF(ZScoring!AP352="",0,(ZScoring!AP352-$B$11)/$C$11)</f>
        <v/>
      </c>
      <c r="W611" s="5">
        <f>IF(ZScoring!AQ352="",0,(ZScoring!AQ352-$B$12)/$C$12)</f>
        <v/>
      </c>
      <c r="X611" s="5">
        <f>Universe!C352</f>
        <v/>
      </c>
    </row>
    <row r="612">
      <c r="A612" s="22">
        <f>Universe!G353</f>
        <v/>
      </c>
      <c r="B612" s="2" t="n">
        <v>1</v>
      </c>
      <c r="C612" s="23">
        <f>Universe!H353</f>
        <v/>
      </c>
      <c r="D612" s="23">
        <f>Universe!I353</f>
        <v/>
      </c>
      <c r="E612" s="23">
        <f>Universe!J353</f>
        <v/>
      </c>
      <c r="F612" s="23">
        <f>Universe!K353</f>
        <v/>
      </c>
      <c r="G612" s="23">
        <f>Universe!L353</f>
        <v/>
      </c>
      <c r="H612" s="23">
        <f>Universe!M353</f>
        <v/>
      </c>
      <c r="I612" s="23">
        <f>Universe!N353</f>
        <v/>
      </c>
      <c r="J612" s="23">
        <f>Universe!O353</f>
        <v/>
      </c>
      <c r="K612" s="23">
        <f>Universe!P353</f>
        <v/>
      </c>
      <c r="L612" s="23">
        <f>Universe!Q353</f>
        <v/>
      </c>
      <c r="M612" s="23">
        <f>Universe!R353</f>
        <v/>
      </c>
      <c r="N612" s="5">
        <f>IF(ZScoring!AH353="",0,(ZScoring!AH353-$B$3)/$C$3)</f>
        <v/>
      </c>
      <c r="O612" s="5">
        <f>IF(ZScoring!AI353="",0,(ZScoring!AI353-$B$4)/$C$4)</f>
        <v/>
      </c>
      <c r="P612" s="5">
        <f>IF(ZScoring!AJ353="",0,(ZScoring!AJ353-$B$5)/$C$5)</f>
        <v/>
      </c>
      <c r="Q612" s="5">
        <f>IF(ZScoring!AK353="",0,(ZScoring!AK353-$B$6)/$C$6)</f>
        <v/>
      </c>
      <c r="R612" s="5">
        <f>IF(ZScoring!AL353="",0,(ZScoring!AL353-$B$7)/$C$7)</f>
        <v/>
      </c>
      <c r="S612" s="5">
        <f>IF(ZScoring!AM353="",0,(ZScoring!AM353-$B$8)/$C$8)</f>
        <v/>
      </c>
      <c r="T612" s="5">
        <f>IF(ZScoring!AN353="",0,(ZScoring!AN353-$B$9)/$C$9)</f>
        <v/>
      </c>
      <c r="U612" s="5">
        <f>IF(ZScoring!AO353="",0,(ZScoring!AO353-$B$10)/$C$10)</f>
        <v/>
      </c>
      <c r="V612" s="5">
        <f>IF(ZScoring!AP353="",0,(ZScoring!AP353-$B$11)/$C$11)</f>
        <v/>
      </c>
      <c r="W612" s="5">
        <f>IF(ZScoring!AQ353="",0,(ZScoring!AQ353-$B$12)/$C$12)</f>
        <v/>
      </c>
      <c r="X612" s="5">
        <f>Universe!C353</f>
        <v/>
      </c>
    </row>
    <row r="613">
      <c r="A613" s="22">
        <f>Universe!G354</f>
        <v/>
      </c>
      <c r="B613" s="2" t="n">
        <v>1</v>
      </c>
      <c r="C613" s="23">
        <f>Universe!H354</f>
        <v/>
      </c>
      <c r="D613" s="23">
        <f>Universe!I354</f>
        <v/>
      </c>
      <c r="E613" s="23">
        <f>Universe!J354</f>
        <v/>
      </c>
      <c r="F613" s="23">
        <f>Universe!K354</f>
        <v/>
      </c>
      <c r="G613" s="23">
        <f>Universe!L354</f>
        <v/>
      </c>
      <c r="H613" s="23">
        <f>Universe!M354</f>
        <v/>
      </c>
      <c r="I613" s="23">
        <f>Universe!N354</f>
        <v/>
      </c>
      <c r="J613" s="23">
        <f>Universe!O354</f>
        <v/>
      </c>
      <c r="K613" s="23">
        <f>Universe!P354</f>
        <v/>
      </c>
      <c r="L613" s="23">
        <f>Universe!Q354</f>
        <v/>
      </c>
      <c r="M613" s="23">
        <f>Universe!R354</f>
        <v/>
      </c>
      <c r="N613" s="5">
        <f>IF(ZScoring!AH354="",0,(ZScoring!AH354-$B$3)/$C$3)</f>
        <v/>
      </c>
      <c r="O613" s="5">
        <f>IF(ZScoring!AI354="",0,(ZScoring!AI354-$B$4)/$C$4)</f>
        <v/>
      </c>
      <c r="P613" s="5">
        <f>IF(ZScoring!AJ354="",0,(ZScoring!AJ354-$B$5)/$C$5)</f>
        <v/>
      </c>
      <c r="Q613" s="5">
        <f>IF(ZScoring!AK354="",0,(ZScoring!AK354-$B$6)/$C$6)</f>
        <v/>
      </c>
      <c r="R613" s="5">
        <f>IF(ZScoring!AL354="",0,(ZScoring!AL354-$B$7)/$C$7)</f>
        <v/>
      </c>
      <c r="S613" s="5">
        <f>IF(ZScoring!AM354="",0,(ZScoring!AM354-$B$8)/$C$8)</f>
        <v/>
      </c>
      <c r="T613" s="5">
        <f>IF(ZScoring!AN354="",0,(ZScoring!AN354-$B$9)/$C$9)</f>
        <v/>
      </c>
      <c r="U613" s="5">
        <f>IF(ZScoring!AO354="",0,(ZScoring!AO354-$B$10)/$C$10)</f>
        <v/>
      </c>
      <c r="V613" s="5">
        <f>IF(ZScoring!AP354="",0,(ZScoring!AP354-$B$11)/$C$11)</f>
        <v/>
      </c>
      <c r="W613" s="5">
        <f>IF(ZScoring!AQ354="",0,(ZScoring!AQ354-$B$12)/$C$12)</f>
        <v/>
      </c>
      <c r="X613" s="5">
        <f>Universe!C354</f>
        <v/>
      </c>
    </row>
    <row r="614">
      <c r="A614" s="22">
        <f>Universe!G355</f>
        <v/>
      </c>
      <c r="B614" s="2" t="n">
        <v>1</v>
      </c>
      <c r="C614" s="23">
        <f>Universe!H355</f>
        <v/>
      </c>
      <c r="D614" s="23">
        <f>Universe!I355</f>
        <v/>
      </c>
      <c r="E614" s="23">
        <f>Universe!J355</f>
        <v/>
      </c>
      <c r="F614" s="23">
        <f>Universe!K355</f>
        <v/>
      </c>
      <c r="G614" s="23">
        <f>Universe!L355</f>
        <v/>
      </c>
      <c r="H614" s="23">
        <f>Universe!M355</f>
        <v/>
      </c>
      <c r="I614" s="23">
        <f>Universe!N355</f>
        <v/>
      </c>
      <c r="J614" s="23">
        <f>Universe!O355</f>
        <v/>
      </c>
      <c r="K614" s="23">
        <f>Universe!P355</f>
        <v/>
      </c>
      <c r="L614" s="23">
        <f>Universe!Q355</f>
        <v/>
      </c>
      <c r="M614" s="23">
        <f>Universe!R355</f>
        <v/>
      </c>
      <c r="N614" s="5">
        <f>IF(ZScoring!AH355="",0,(ZScoring!AH355-$B$3)/$C$3)</f>
        <v/>
      </c>
      <c r="O614" s="5">
        <f>IF(ZScoring!AI355="",0,(ZScoring!AI355-$B$4)/$C$4)</f>
        <v/>
      </c>
      <c r="P614" s="5">
        <f>IF(ZScoring!AJ355="",0,(ZScoring!AJ355-$B$5)/$C$5)</f>
        <v/>
      </c>
      <c r="Q614" s="5">
        <f>IF(ZScoring!AK355="",0,(ZScoring!AK355-$B$6)/$C$6)</f>
        <v/>
      </c>
      <c r="R614" s="5">
        <f>IF(ZScoring!AL355="",0,(ZScoring!AL355-$B$7)/$C$7)</f>
        <v/>
      </c>
      <c r="S614" s="5">
        <f>IF(ZScoring!AM355="",0,(ZScoring!AM355-$B$8)/$C$8)</f>
        <v/>
      </c>
      <c r="T614" s="5">
        <f>IF(ZScoring!AN355="",0,(ZScoring!AN355-$B$9)/$C$9)</f>
        <v/>
      </c>
      <c r="U614" s="5">
        <f>IF(ZScoring!AO355="",0,(ZScoring!AO355-$B$10)/$C$10)</f>
        <v/>
      </c>
      <c r="V614" s="5">
        <f>IF(ZScoring!AP355="",0,(ZScoring!AP355-$B$11)/$C$11)</f>
        <v/>
      </c>
      <c r="W614" s="5">
        <f>IF(ZScoring!AQ355="",0,(ZScoring!AQ355-$B$12)/$C$12)</f>
        <v/>
      </c>
      <c r="X614" s="5">
        <f>Universe!C355</f>
        <v/>
      </c>
    </row>
    <row r="615">
      <c r="A615" s="22">
        <f>Universe!G356</f>
        <v/>
      </c>
      <c r="B615" s="2" t="n">
        <v>1</v>
      </c>
      <c r="C615" s="23">
        <f>Universe!H356</f>
        <v/>
      </c>
      <c r="D615" s="23">
        <f>Universe!I356</f>
        <v/>
      </c>
      <c r="E615" s="23">
        <f>Universe!J356</f>
        <v/>
      </c>
      <c r="F615" s="23">
        <f>Universe!K356</f>
        <v/>
      </c>
      <c r="G615" s="23">
        <f>Universe!L356</f>
        <v/>
      </c>
      <c r="H615" s="23">
        <f>Universe!M356</f>
        <v/>
      </c>
      <c r="I615" s="23">
        <f>Universe!N356</f>
        <v/>
      </c>
      <c r="J615" s="23">
        <f>Universe!O356</f>
        <v/>
      </c>
      <c r="K615" s="23">
        <f>Universe!P356</f>
        <v/>
      </c>
      <c r="L615" s="23">
        <f>Universe!Q356</f>
        <v/>
      </c>
      <c r="M615" s="23">
        <f>Universe!R356</f>
        <v/>
      </c>
      <c r="N615" s="5">
        <f>IF(ZScoring!AH356="",0,(ZScoring!AH356-$B$3)/$C$3)</f>
        <v/>
      </c>
      <c r="O615" s="5">
        <f>IF(ZScoring!AI356="",0,(ZScoring!AI356-$B$4)/$C$4)</f>
        <v/>
      </c>
      <c r="P615" s="5">
        <f>IF(ZScoring!AJ356="",0,(ZScoring!AJ356-$B$5)/$C$5)</f>
        <v/>
      </c>
      <c r="Q615" s="5">
        <f>IF(ZScoring!AK356="",0,(ZScoring!AK356-$B$6)/$C$6)</f>
        <v/>
      </c>
      <c r="R615" s="5">
        <f>IF(ZScoring!AL356="",0,(ZScoring!AL356-$B$7)/$C$7)</f>
        <v/>
      </c>
      <c r="S615" s="5">
        <f>IF(ZScoring!AM356="",0,(ZScoring!AM356-$B$8)/$C$8)</f>
        <v/>
      </c>
      <c r="T615" s="5">
        <f>IF(ZScoring!AN356="",0,(ZScoring!AN356-$B$9)/$C$9)</f>
        <v/>
      </c>
      <c r="U615" s="5">
        <f>IF(ZScoring!AO356="",0,(ZScoring!AO356-$B$10)/$C$10)</f>
        <v/>
      </c>
      <c r="V615" s="5">
        <f>IF(ZScoring!AP356="",0,(ZScoring!AP356-$B$11)/$C$11)</f>
        <v/>
      </c>
      <c r="W615" s="5">
        <f>IF(ZScoring!AQ356="",0,(ZScoring!AQ356-$B$12)/$C$12)</f>
        <v/>
      </c>
      <c r="X615" s="5">
        <f>Universe!C356</f>
        <v/>
      </c>
    </row>
    <row r="616">
      <c r="A616" s="22">
        <f>Universe!G357</f>
        <v/>
      </c>
      <c r="B616" s="2" t="n">
        <v>1</v>
      </c>
      <c r="C616" s="23">
        <f>Universe!H357</f>
        <v/>
      </c>
      <c r="D616" s="23">
        <f>Universe!I357</f>
        <v/>
      </c>
      <c r="E616" s="23">
        <f>Universe!J357</f>
        <v/>
      </c>
      <c r="F616" s="23">
        <f>Universe!K357</f>
        <v/>
      </c>
      <c r="G616" s="23">
        <f>Universe!L357</f>
        <v/>
      </c>
      <c r="H616" s="23">
        <f>Universe!M357</f>
        <v/>
      </c>
      <c r="I616" s="23">
        <f>Universe!N357</f>
        <v/>
      </c>
      <c r="J616" s="23">
        <f>Universe!O357</f>
        <v/>
      </c>
      <c r="K616" s="23">
        <f>Universe!P357</f>
        <v/>
      </c>
      <c r="L616" s="23">
        <f>Universe!Q357</f>
        <v/>
      </c>
      <c r="M616" s="23">
        <f>Universe!R357</f>
        <v/>
      </c>
      <c r="N616" s="5">
        <f>IF(ZScoring!AH357="",0,(ZScoring!AH357-$B$3)/$C$3)</f>
        <v/>
      </c>
      <c r="O616" s="5">
        <f>IF(ZScoring!AI357="",0,(ZScoring!AI357-$B$4)/$C$4)</f>
        <v/>
      </c>
      <c r="P616" s="5">
        <f>IF(ZScoring!AJ357="",0,(ZScoring!AJ357-$B$5)/$C$5)</f>
        <v/>
      </c>
      <c r="Q616" s="5">
        <f>IF(ZScoring!AK357="",0,(ZScoring!AK357-$B$6)/$C$6)</f>
        <v/>
      </c>
      <c r="R616" s="5">
        <f>IF(ZScoring!AL357="",0,(ZScoring!AL357-$B$7)/$C$7)</f>
        <v/>
      </c>
      <c r="S616" s="5">
        <f>IF(ZScoring!AM357="",0,(ZScoring!AM357-$B$8)/$C$8)</f>
        <v/>
      </c>
      <c r="T616" s="5">
        <f>IF(ZScoring!AN357="",0,(ZScoring!AN357-$B$9)/$C$9)</f>
        <v/>
      </c>
      <c r="U616" s="5">
        <f>IF(ZScoring!AO357="",0,(ZScoring!AO357-$B$10)/$C$10)</f>
        <v/>
      </c>
      <c r="V616" s="5">
        <f>IF(ZScoring!AP357="",0,(ZScoring!AP357-$B$11)/$C$11)</f>
        <v/>
      </c>
      <c r="W616" s="5">
        <f>IF(ZScoring!AQ357="",0,(ZScoring!AQ357-$B$12)/$C$12)</f>
        <v/>
      </c>
      <c r="X616" s="5">
        <f>Universe!C357</f>
        <v/>
      </c>
    </row>
    <row r="617">
      <c r="A617" s="22">
        <f>Universe!G358</f>
        <v/>
      </c>
      <c r="B617" s="2" t="n">
        <v>1</v>
      </c>
      <c r="C617" s="23">
        <f>Universe!H358</f>
        <v/>
      </c>
      <c r="D617" s="23">
        <f>Universe!I358</f>
        <v/>
      </c>
      <c r="E617" s="23">
        <f>Universe!J358</f>
        <v/>
      </c>
      <c r="F617" s="23">
        <f>Universe!K358</f>
        <v/>
      </c>
      <c r="G617" s="23">
        <f>Universe!L358</f>
        <v/>
      </c>
      <c r="H617" s="23">
        <f>Universe!M358</f>
        <v/>
      </c>
      <c r="I617" s="23">
        <f>Universe!N358</f>
        <v/>
      </c>
      <c r="J617" s="23">
        <f>Universe!O358</f>
        <v/>
      </c>
      <c r="K617" s="23">
        <f>Universe!P358</f>
        <v/>
      </c>
      <c r="L617" s="23">
        <f>Universe!Q358</f>
        <v/>
      </c>
      <c r="M617" s="23">
        <f>Universe!R358</f>
        <v/>
      </c>
      <c r="N617" s="5">
        <f>IF(ZScoring!AH358="",0,(ZScoring!AH358-$B$3)/$C$3)</f>
        <v/>
      </c>
      <c r="O617" s="5">
        <f>IF(ZScoring!AI358="",0,(ZScoring!AI358-$B$4)/$C$4)</f>
        <v/>
      </c>
      <c r="P617" s="5">
        <f>IF(ZScoring!AJ358="",0,(ZScoring!AJ358-$B$5)/$C$5)</f>
        <v/>
      </c>
      <c r="Q617" s="5">
        <f>IF(ZScoring!AK358="",0,(ZScoring!AK358-$B$6)/$C$6)</f>
        <v/>
      </c>
      <c r="R617" s="5">
        <f>IF(ZScoring!AL358="",0,(ZScoring!AL358-$B$7)/$C$7)</f>
        <v/>
      </c>
      <c r="S617" s="5">
        <f>IF(ZScoring!AM358="",0,(ZScoring!AM358-$B$8)/$C$8)</f>
        <v/>
      </c>
      <c r="T617" s="5">
        <f>IF(ZScoring!AN358="",0,(ZScoring!AN358-$B$9)/$C$9)</f>
        <v/>
      </c>
      <c r="U617" s="5">
        <f>IF(ZScoring!AO358="",0,(ZScoring!AO358-$B$10)/$C$10)</f>
        <v/>
      </c>
      <c r="V617" s="5">
        <f>IF(ZScoring!AP358="",0,(ZScoring!AP358-$B$11)/$C$11)</f>
        <v/>
      </c>
      <c r="W617" s="5">
        <f>IF(ZScoring!AQ358="",0,(ZScoring!AQ358-$B$12)/$C$12)</f>
        <v/>
      </c>
      <c r="X617" s="5">
        <f>Universe!C358</f>
        <v/>
      </c>
    </row>
    <row r="618">
      <c r="A618" s="22">
        <f>Universe!G359</f>
        <v/>
      </c>
      <c r="B618" s="2" t="n">
        <v>1</v>
      </c>
      <c r="C618" s="23">
        <f>Universe!H359</f>
        <v/>
      </c>
      <c r="D618" s="23">
        <f>Universe!I359</f>
        <v/>
      </c>
      <c r="E618" s="23">
        <f>Universe!J359</f>
        <v/>
      </c>
      <c r="F618" s="23">
        <f>Universe!K359</f>
        <v/>
      </c>
      <c r="G618" s="23">
        <f>Universe!L359</f>
        <v/>
      </c>
      <c r="H618" s="23">
        <f>Universe!M359</f>
        <v/>
      </c>
      <c r="I618" s="23">
        <f>Universe!N359</f>
        <v/>
      </c>
      <c r="J618" s="23">
        <f>Universe!O359</f>
        <v/>
      </c>
      <c r="K618" s="23">
        <f>Universe!P359</f>
        <v/>
      </c>
      <c r="L618" s="23">
        <f>Universe!Q359</f>
        <v/>
      </c>
      <c r="M618" s="23">
        <f>Universe!R359</f>
        <v/>
      </c>
      <c r="N618" s="5">
        <f>IF(ZScoring!AH359="",0,(ZScoring!AH359-$B$3)/$C$3)</f>
        <v/>
      </c>
      <c r="O618" s="5">
        <f>IF(ZScoring!AI359="",0,(ZScoring!AI359-$B$4)/$C$4)</f>
        <v/>
      </c>
      <c r="P618" s="5">
        <f>IF(ZScoring!AJ359="",0,(ZScoring!AJ359-$B$5)/$C$5)</f>
        <v/>
      </c>
      <c r="Q618" s="5">
        <f>IF(ZScoring!AK359="",0,(ZScoring!AK359-$B$6)/$C$6)</f>
        <v/>
      </c>
      <c r="R618" s="5">
        <f>IF(ZScoring!AL359="",0,(ZScoring!AL359-$B$7)/$C$7)</f>
        <v/>
      </c>
      <c r="S618" s="5">
        <f>IF(ZScoring!AM359="",0,(ZScoring!AM359-$B$8)/$C$8)</f>
        <v/>
      </c>
      <c r="T618" s="5">
        <f>IF(ZScoring!AN359="",0,(ZScoring!AN359-$B$9)/$C$9)</f>
        <v/>
      </c>
      <c r="U618" s="5">
        <f>IF(ZScoring!AO359="",0,(ZScoring!AO359-$B$10)/$C$10)</f>
        <v/>
      </c>
      <c r="V618" s="5">
        <f>IF(ZScoring!AP359="",0,(ZScoring!AP359-$B$11)/$C$11)</f>
        <v/>
      </c>
      <c r="W618" s="5">
        <f>IF(ZScoring!AQ359="",0,(ZScoring!AQ359-$B$12)/$C$12)</f>
        <v/>
      </c>
      <c r="X618" s="5">
        <f>Universe!C359</f>
        <v/>
      </c>
    </row>
    <row r="619">
      <c r="A619" s="22">
        <f>Universe!G360</f>
        <v/>
      </c>
      <c r="B619" s="2" t="n">
        <v>1</v>
      </c>
      <c r="C619" s="23">
        <f>Universe!H360</f>
        <v/>
      </c>
      <c r="D619" s="23">
        <f>Universe!I360</f>
        <v/>
      </c>
      <c r="E619" s="23">
        <f>Universe!J360</f>
        <v/>
      </c>
      <c r="F619" s="23">
        <f>Universe!K360</f>
        <v/>
      </c>
      <c r="G619" s="23">
        <f>Universe!L360</f>
        <v/>
      </c>
      <c r="H619" s="23">
        <f>Universe!M360</f>
        <v/>
      </c>
      <c r="I619" s="23">
        <f>Universe!N360</f>
        <v/>
      </c>
      <c r="J619" s="23">
        <f>Universe!O360</f>
        <v/>
      </c>
      <c r="K619" s="23">
        <f>Universe!P360</f>
        <v/>
      </c>
      <c r="L619" s="23">
        <f>Universe!Q360</f>
        <v/>
      </c>
      <c r="M619" s="23">
        <f>Universe!R360</f>
        <v/>
      </c>
      <c r="N619" s="5">
        <f>IF(ZScoring!AH360="",0,(ZScoring!AH360-$B$3)/$C$3)</f>
        <v/>
      </c>
      <c r="O619" s="5">
        <f>IF(ZScoring!AI360="",0,(ZScoring!AI360-$B$4)/$C$4)</f>
        <v/>
      </c>
      <c r="P619" s="5">
        <f>IF(ZScoring!AJ360="",0,(ZScoring!AJ360-$B$5)/$C$5)</f>
        <v/>
      </c>
      <c r="Q619" s="5">
        <f>IF(ZScoring!AK360="",0,(ZScoring!AK360-$B$6)/$C$6)</f>
        <v/>
      </c>
      <c r="R619" s="5">
        <f>IF(ZScoring!AL360="",0,(ZScoring!AL360-$B$7)/$C$7)</f>
        <v/>
      </c>
      <c r="S619" s="5">
        <f>IF(ZScoring!AM360="",0,(ZScoring!AM360-$B$8)/$C$8)</f>
        <v/>
      </c>
      <c r="T619" s="5">
        <f>IF(ZScoring!AN360="",0,(ZScoring!AN360-$B$9)/$C$9)</f>
        <v/>
      </c>
      <c r="U619" s="5">
        <f>IF(ZScoring!AO360="",0,(ZScoring!AO360-$B$10)/$C$10)</f>
        <v/>
      </c>
      <c r="V619" s="5">
        <f>IF(ZScoring!AP360="",0,(ZScoring!AP360-$B$11)/$C$11)</f>
        <v/>
      </c>
      <c r="W619" s="5">
        <f>IF(ZScoring!AQ360="",0,(ZScoring!AQ360-$B$12)/$C$12)</f>
        <v/>
      </c>
      <c r="X619" s="5">
        <f>Universe!C360</f>
        <v/>
      </c>
    </row>
    <row r="620">
      <c r="A620" s="22">
        <f>Universe!G361</f>
        <v/>
      </c>
      <c r="B620" s="2" t="n">
        <v>1</v>
      </c>
      <c r="C620" s="23">
        <f>Universe!H361</f>
        <v/>
      </c>
      <c r="D620" s="23">
        <f>Universe!I361</f>
        <v/>
      </c>
      <c r="E620" s="23">
        <f>Universe!J361</f>
        <v/>
      </c>
      <c r="F620" s="23">
        <f>Universe!K361</f>
        <v/>
      </c>
      <c r="G620" s="23">
        <f>Universe!L361</f>
        <v/>
      </c>
      <c r="H620" s="23">
        <f>Universe!M361</f>
        <v/>
      </c>
      <c r="I620" s="23">
        <f>Universe!N361</f>
        <v/>
      </c>
      <c r="J620" s="23">
        <f>Universe!O361</f>
        <v/>
      </c>
      <c r="K620" s="23">
        <f>Universe!P361</f>
        <v/>
      </c>
      <c r="L620" s="23">
        <f>Universe!Q361</f>
        <v/>
      </c>
      <c r="M620" s="23">
        <f>Universe!R361</f>
        <v/>
      </c>
      <c r="N620" s="5">
        <f>IF(ZScoring!AH361="",0,(ZScoring!AH361-$B$3)/$C$3)</f>
        <v/>
      </c>
      <c r="O620" s="5">
        <f>IF(ZScoring!AI361="",0,(ZScoring!AI361-$B$4)/$C$4)</f>
        <v/>
      </c>
      <c r="P620" s="5">
        <f>IF(ZScoring!AJ361="",0,(ZScoring!AJ361-$B$5)/$C$5)</f>
        <v/>
      </c>
      <c r="Q620" s="5">
        <f>IF(ZScoring!AK361="",0,(ZScoring!AK361-$B$6)/$C$6)</f>
        <v/>
      </c>
      <c r="R620" s="5">
        <f>IF(ZScoring!AL361="",0,(ZScoring!AL361-$B$7)/$C$7)</f>
        <v/>
      </c>
      <c r="S620" s="5">
        <f>IF(ZScoring!AM361="",0,(ZScoring!AM361-$B$8)/$C$8)</f>
        <v/>
      </c>
      <c r="T620" s="5">
        <f>IF(ZScoring!AN361="",0,(ZScoring!AN361-$B$9)/$C$9)</f>
        <v/>
      </c>
      <c r="U620" s="5">
        <f>IF(ZScoring!AO361="",0,(ZScoring!AO361-$B$10)/$C$10)</f>
        <v/>
      </c>
      <c r="V620" s="5">
        <f>IF(ZScoring!AP361="",0,(ZScoring!AP361-$B$11)/$C$11)</f>
        <v/>
      </c>
      <c r="W620" s="5">
        <f>IF(ZScoring!AQ361="",0,(ZScoring!AQ361-$B$12)/$C$12)</f>
        <v/>
      </c>
      <c r="X620" s="5">
        <f>Universe!C361</f>
        <v/>
      </c>
    </row>
    <row r="621">
      <c r="A621" s="22">
        <f>Universe!G362</f>
        <v/>
      </c>
      <c r="B621" s="2" t="n">
        <v>1</v>
      </c>
      <c r="C621" s="23">
        <f>Universe!H362</f>
        <v/>
      </c>
      <c r="D621" s="23">
        <f>Universe!I362</f>
        <v/>
      </c>
      <c r="E621" s="23">
        <f>Universe!J362</f>
        <v/>
      </c>
      <c r="F621" s="23">
        <f>Universe!K362</f>
        <v/>
      </c>
      <c r="G621" s="23">
        <f>Universe!L362</f>
        <v/>
      </c>
      <c r="H621" s="23">
        <f>Universe!M362</f>
        <v/>
      </c>
      <c r="I621" s="23">
        <f>Universe!N362</f>
        <v/>
      </c>
      <c r="J621" s="23">
        <f>Universe!O362</f>
        <v/>
      </c>
      <c r="K621" s="23">
        <f>Universe!P362</f>
        <v/>
      </c>
      <c r="L621" s="23">
        <f>Universe!Q362</f>
        <v/>
      </c>
      <c r="M621" s="23">
        <f>Universe!R362</f>
        <v/>
      </c>
      <c r="N621" s="5">
        <f>IF(ZScoring!AH362="",0,(ZScoring!AH362-$B$3)/$C$3)</f>
        <v/>
      </c>
      <c r="O621" s="5">
        <f>IF(ZScoring!AI362="",0,(ZScoring!AI362-$B$4)/$C$4)</f>
        <v/>
      </c>
      <c r="P621" s="5">
        <f>IF(ZScoring!AJ362="",0,(ZScoring!AJ362-$B$5)/$C$5)</f>
        <v/>
      </c>
      <c r="Q621" s="5">
        <f>IF(ZScoring!AK362="",0,(ZScoring!AK362-$B$6)/$C$6)</f>
        <v/>
      </c>
      <c r="R621" s="5">
        <f>IF(ZScoring!AL362="",0,(ZScoring!AL362-$B$7)/$C$7)</f>
        <v/>
      </c>
      <c r="S621" s="5">
        <f>IF(ZScoring!AM362="",0,(ZScoring!AM362-$B$8)/$C$8)</f>
        <v/>
      </c>
      <c r="T621" s="5">
        <f>IF(ZScoring!AN362="",0,(ZScoring!AN362-$B$9)/$C$9)</f>
        <v/>
      </c>
      <c r="U621" s="5">
        <f>IF(ZScoring!AO362="",0,(ZScoring!AO362-$B$10)/$C$10)</f>
        <v/>
      </c>
      <c r="V621" s="5">
        <f>IF(ZScoring!AP362="",0,(ZScoring!AP362-$B$11)/$C$11)</f>
        <v/>
      </c>
      <c r="W621" s="5">
        <f>IF(ZScoring!AQ362="",0,(ZScoring!AQ362-$B$12)/$C$12)</f>
        <v/>
      </c>
      <c r="X621" s="5">
        <f>Universe!C362</f>
        <v/>
      </c>
    </row>
    <row r="622">
      <c r="A622" s="22">
        <f>Universe!G363</f>
        <v/>
      </c>
      <c r="B622" s="2" t="n">
        <v>1</v>
      </c>
      <c r="C622" s="23">
        <f>Universe!H363</f>
        <v/>
      </c>
      <c r="D622" s="23">
        <f>Universe!I363</f>
        <v/>
      </c>
      <c r="E622" s="23">
        <f>Universe!J363</f>
        <v/>
      </c>
      <c r="F622" s="23">
        <f>Universe!K363</f>
        <v/>
      </c>
      <c r="G622" s="23">
        <f>Universe!L363</f>
        <v/>
      </c>
      <c r="H622" s="23">
        <f>Universe!M363</f>
        <v/>
      </c>
      <c r="I622" s="23">
        <f>Universe!N363</f>
        <v/>
      </c>
      <c r="J622" s="23">
        <f>Universe!O363</f>
        <v/>
      </c>
      <c r="K622" s="23">
        <f>Universe!P363</f>
        <v/>
      </c>
      <c r="L622" s="23">
        <f>Universe!Q363</f>
        <v/>
      </c>
      <c r="M622" s="23">
        <f>Universe!R363</f>
        <v/>
      </c>
      <c r="N622" s="5">
        <f>IF(ZScoring!AH363="",0,(ZScoring!AH363-$B$3)/$C$3)</f>
        <v/>
      </c>
      <c r="O622" s="5">
        <f>IF(ZScoring!AI363="",0,(ZScoring!AI363-$B$4)/$C$4)</f>
        <v/>
      </c>
      <c r="P622" s="5">
        <f>IF(ZScoring!AJ363="",0,(ZScoring!AJ363-$B$5)/$C$5)</f>
        <v/>
      </c>
      <c r="Q622" s="5">
        <f>IF(ZScoring!AK363="",0,(ZScoring!AK363-$B$6)/$C$6)</f>
        <v/>
      </c>
      <c r="R622" s="5">
        <f>IF(ZScoring!AL363="",0,(ZScoring!AL363-$B$7)/$C$7)</f>
        <v/>
      </c>
      <c r="S622" s="5">
        <f>IF(ZScoring!AM363="",0,(ZScoring!AM363-$B$8)/$C$8)</f>
        <v/>
      </c>
      <c r="T622" s="5">
        <f>IF(ZScoring!AN363="",0,(ZScoring!AN363-$B$9)/$C$9)</f>
        <v/>
      </c>
      <c r="U622" s="5">
        <f>IF(ZScoring!AO363="",0,(ZScoring!AO363-$B$10)/$C$10)</f>
        <v/>
      </c>
      <c r="V622" s="5">
        <f>IF(ZScoring!AP363="",0,(ZScoring!AP363-$B$11)/$C$11)</f>
        <v/>
      </c>
      <c r="W622" s="5">
        <f>IF(ZScoring!AQ363="",0,(ZScoring!AQ363-$B$12)/$C$12)</f>
        <v/>
      </c>
      <c r="X622" s="5">
        <f>Universe!C363</f>
        <v/>
      </c>
    </row>
    <row r="623">
      <c r="A623" s="22">
        <f>Universe!G364</f>
        <v/>
      </c>
      <c r="B623" s="2" t="n">
        <v>1</v>
      </c>
      <c r="C623" s="23">
        <f>Universe!H364</f>
        <v/>
      </c>
      <c r="D623" s="23">
        <f>Universe!I364</f>
        <v/>
      </c>
      <c r="E623" s="23">
        <f>Universe!J364</f>
        <v/>
      </c>
      <c r="F623" s="23">
        <f>Universe!K364</f>
        <v/>
      </c>
      <c r="G623" s="23">
        <f>Universe!L364</f>
        <v/>
      </c>
      <c r="H623" s="23">
        <f>Universe!M364</f>
        <v/>
      </c>
      <c r="I623" s="23">
        <f>Universe!N364</f>
        <v/>
      </c>
      <c r="J623" s="23">
        <f>Universe!O364</f>
        <v/>
      </c>
      <c r="K623" s="23">
        <f>Universe!P364</f>
        <v/>
      </c>
      <c r="L623" s="23">
        <f>Universe!Q364</f>
        <v/>
      </c>
      <c r="M623" s="23">
        <f>Universe!R364</f>
        <v/>
      </c>
      <c r="N623" s="5">
        <f>IF(ZScoring!AH364="",0,(ZScoring!AH364-$B$3)/$C$3)</f>
        <v/>
      </c>
      <c r="O623" s="5">
        <f>IF(ZScoring!AI364="",0,(ZScoring!AI364-$B$4)/$C$4)</f>
        <v/>
      </c>
      <c r="P623" s="5">
        <f>IF(ZScoring!AJ364="",0,(ZScoring!AJ364-$B$5)/$C$5)</f>
        <v/>
      </c>
      <c r="Q623" s="5">
        <f>IF(ZScoring!AK364="",0,(ZScoring!AK364-$B$6)/$C$6)</f>
        <v/>
      </c>
      <c r="R623" s="5">
        <f>IF(ZScoring!AL364="",0,(ZScoring!AL364-$B$7)/$C$7)</f>
        <v/>
      </c>
      <c r="S623" s="5">
        <f>IF(ZScoring!AM364="",0,(ZScoring!AM364-$B$8)/$C$8)</f>
        <v/>
      </c>
      <c r="T623" s="5">
        <f>IF(ZScoring!AN364="",0,(ZScoring!AN364-$B$9)/$C$9)</f>
        <v/>
      </c>
      <c r="U623" s="5">
        <f>IF(ZScoring!AO364="",0,(ZScoring!AO364-$B$10)/$C$10)</f>
        <v/>
      </c>
      <c r="V623" s="5">
        <f>IF(ZScoring!AP364="",0,(ZScoring!AP364-$B$11)/$C$11)</f>
        <v/>
      </c>
      <c r="W623" s="5">
        <f>IF(ZScoring!AQ364="",0,(ZScoring!AQ364-$B$12)/$C$12)</f>
        <v/>
      </c>
      <c r="X623" s="5">
        <f>Universe!C364</f>
        <v/>
      </c>
    </row>
    <row r="624">
      <c r="A624" s="22">
        <f>Universe!G365</f>
        <v/>
      </c>
      <c r="B624" s="2" t="n">
        <v>1</v>
      </c>
      <c r="C624" s="23">
        <f>Universe!H365</f>
        <v/>
      </c>
      <c r="D624" s="23">
        <f>Universe!I365</f>
        <v/>
      </c>
      <c r="E624" s="23">
        <f>Universe!J365</f>
        <v/>
      </c>
      <c r="F624" s="23">
        <f>Universe!K365</f>
        <v/>
      </c>
      <c r="G624" s="23">
        <f>Universe!L365</f>
        <v/>
      </c>
      <c r="H624" s="23">
        <f>Universe!M365</f>
        <v/>
      </c>
      <c r="I624" s="23">
        <f>Universe!N365</f>
        <v/>
      </c>
      <c r="J624" s="23">
        <f>Universe!O365</f>
        <v/>
      </c>
      <c r="K624" s="23">
        <f>Universe!P365</f>
        <v/>
      </c>
      <c r="L624" s="23">
        <f>Universe!Q365</f>
        <v/>
      </c>
      <c r="M624" s="23">
        <f>Universe!R365</f>
        <v/>
      </c>
      <c r="N624" s="5">
        <f>IF(ZScoring!AH365="",0,(ZScoring!AH365-$B$3)/$C$3)</f>
        <v/>
      </c>
      <c r="O624" s="5">
        <f>IF(ZScoring!AI365="",0,(ZScoring!AI365-$B$4)/$C$4)</f>
        <v/>
      </c>
      <c r="P624" s="5">
        <f>IF(ZScoring!AJ365="",0,(ZScoring!AJ365-$B$5)/$C$5)</f>
        <v/>
      </c>
      <c r="Q624" s="5">
        <f>IF(ZScoring!AK365="",0,(ZScoring!AK365-$B$6)/$C$6)</f>
        <v/>
      </c>
      <c r="R624" s="5">
        <f>IF(ZScoring!AL365="",0,(ZScoring!AL365-$B$7)/$C$7)</f>
        <v/>
      </c>
      <c r="S624" s="5">
        <f>IF(ZScoring!AM365="",0,(ZScoring!AM365-$B$8)/$C$8)</f>
        <v/>
      </c>
      <c r="T624" s="5">
        <f>IF(ZScoring!AN365="",0,(ZScoring!AN365-$B$9)/$C$9)</f>
        <v/>
      </c>
      <c r="U624" s="5">
        <f>IF(ZScoring!AO365="",0,(ZScoring!AO365-$B$10)/$C$10)</f>
        <v/>
      </c>
      <c r="V624" s="5">
        <f>IF(ZScoring!AP365="",0,(ZScoring!AP365-$B$11)/$C$11)</f>
        <v/>
      </c>
      <c r="W624" s="5">
        <f>IF(ZScoring!AQ365="",0,(ZScoring!AQ365-$B$12)/$C$12)</f>
        <v/>
      </c>
      <c r="X624" s="5">
        <f>Universe!C365</f>
        <v/>
      </c>
    </row>
    <row r="625">
      <c r="A625" s="22">
        <f>Universe!G366</f>
        <v/>
      </c>
      <c r="B625" s="2" t="n">
        <v>1</v>
      </c>
      <c r="C625" s="23">
        <f>Universe!H366</f>
        <v/>
      </c>
      <c r="D625" s="23">
        <f>Universe!I366</f>
        <v/>
      </c>
      <c r="E625" s="23">
        <f>Universe!J366</f>
        <v/>
      </c>
      <c r="F625" s="23">
        <f>Universe!K366</f>
        <v/>
      </c>
      <c r="G625" s="23">
        <f>Universe!L366</f>
        <v/>
      </c>
      <c r="H625" s="23">
        <f>Universe!M366</f>
        <v/>
      </c>
      <c r="I625" s="23">
        <f>Universe!N366</f>
        <v/>
      </c>
      <c r="J625" s="23">
        <f>Universe!O366</f>
        <v/>
      </c>
      <c r="K625" s="23">
        <f>Universe!P366</f>
        <v/>
      </c>
      <c r="L625" s="23">
        <f>Universe!Q366</f>
        <v/>
      </c>
      <c r="M625" s="23">
        <f>Universe!R366</f>
        <v/>
      </c>
      <c r="N625" s="5">
        <f>IF(ZScoring!AH366="",0,(ZScoring!AH366-$B$3)/$C$3)</f>
        <v/>
      </c>
      <c r="O625" s="5">
        <f>IF(ZScoring!AI366="",0,(ZScoring!AI366-$B$4)/$C$4)</f>
        <v/>
      </c>
      <c r="P625" s="5">
        <f>IF(ZScoring!AJ366="",0,(ZScoring!AJ366-$B$5)/$C$5)</f>
        <v/>
      </c>
      <c r="Q625" s="5">
        <f>IF(ZScoring!AK366="",0,(ZScoring!AK366-$B$6)/$C$6)</f>
        <v/>
      </c>
      <c r="R625" s="5">
        <f>IF(ZScoring!AL366="",0,(ZScoring!AL366-$B$7)/$C$7)</f>
        <v/>
      </c>
      <c r="S625" s="5">
        <f>IF(ZScoring!AM366="",0,(ZScoring!AM366-$B$8)/$C$8)</f>
        <v/>
      </c>
      <c r="T625" s="5">
        <f>IF(ZScoring!AN366="",0,(ZScoring!AN366-$B$9)/$C$9)</f>
        <v/>
      </c>
      <c r="U625" s="5">
        <f>IF(ZScoring!AO366="",0,(ZScoring!AO366-$B$10)/$C$10)</f>
        <v/>
      </c>
      <c r="V625" s="5">
        <f>IF(ZScoring!AP366="",0,(ZScoring!AP366-$B$11)/$C$11)</f>
        <v/>
      </c>
      <c r="W625" s="5">
        <f>IF(ZScoring!AQ366="",0,(ZScoring!AQ366-$B$12)/$C$12)</f>
        <v/>
      </c>
      <c r="X625" s="5">
        <f>Universe!C366</f>
        <v/>
      </c>
    </row>
    <row r="626">
      <c r="A626" s="22">
        <f>Universe!G367</f>
        <v/>
      </c>
      <c r="B626" s="2" t="n">
        <v>1</v>
      </c>
      <c r="C626" s="23">
        <f>Universe!H367</f>
        <v/>
      </c>
      <c r="D626" s="23">
        <f>Universe!I367</f>
        <v/>
      </c>
      <c r="E626" s="23">
        <f>Universe!J367</f>
        <v/>
      </c>
      <c r="F626" s="23">
        <f>Universe!K367</f>
        <v/>
      </c>
      <c r="G626" s="23">
        <f>Universe!L367</f>
        <v/>
      </c>
      <c r="H626" s="23">
        <f>Universe!M367</f>
        <v/>
      </c>
      <c r="I626" s="23">
        <f>Universe!N367</f>
        <v/>
      </c>
      <c r="J626" s="23">
        <f>Universe!O367</f>
        <v/>
      </c>
      <c r="K626" s="23">
        <f>Universe!P367</f>
        <v/>
      </c>
      <c r="L626" s="23">
        <f>Universe!Q367</f>
        <v/>
      </c>
      <c r="M626" s="23">
        <f>Universe!R367</f>
        <v/>
      </c>
      <c r="N626" s="5">
        <f>IF(ZScoring!AH367="",0,(ZScoring!AH367-$B$3)/$C$3)</f>
        <v/>
      </c>
      <c r="O626" s="5">
        <f>IF(ZScoring!AI367="",0,(ZScoring!AI367-$B$4)/$C$4)</f>
        <v/>
      </c>
      <c r="P626" s="5">
        <f>IF(ZScoring!AJ367="",0,(ZScoring!AJ367-$B$5)/$C$5)</f>
        <v/>
      </c>
      <c r="Q626" s="5">
        <f>IF(ZScoring!AK367="",0,(ZScoring!AK367-$B$6)/$C$6)</f>
        <v/>
      </c>
      <c r="R626" s="5">
        <f>IF(ZScoring!AL367="",0,(ZScoring!AL367-$B$7)/$C$7)</f>
        <v/>
      </c>
      <c r="S626" s="5">
        <f>IF(ZScoring!AM367="",0,(ZScoring!AM367-$B$8)/$C$8)</f>
        <v/>
      </c>
      <c r="T626" s="5">
        <f>IF(ZScoring!AN367="",0,(ZScoring!AN367-$B$9)/$C$9)</f>
        <v/>
      </c>
      <c r="U626" s="5">
        <f>IF(ZScoring!AO367="",0,(ZScoring!AO367-$B$10)/$C$10)</f>
        <v/>
      </c>
      <c r="V626" s="5">
        <f>IF(ZScoring!AP367="",0,(ZScoring!AP367-$B$11)/$C$11)</f>
        <v/>
      </c>
      <c r="W626" s="5">
        <f>IF(ZScoring!AQ367="",0,(ZScoring!AQ367-$B$12)/$C$12)</f>
        <v/>
      </c>
      <c r="X626" s="5">
        <f>Universe!C367</f>
        <v/>
      </c>
    </row>
    <row r="627">
      <c r="A627" s="22">
        <f>Universe!G368</f>
        <v/>
      </c>
      <c r="B627" s="2" t="n">
        <v>1</v>
      </c>
      <c r="C627" s="23">
        <f>Universe!H368</f>
        <v/>
      </c>
      <c r="D627" s="23">
        <f>Universe!I368</f>
        <v/>
      </c>
      <c r="E627" s="23">
        <f>Universe!J368</f>
        <v/>
      </c>
      <c r="F627" s="23">
        <f>Universe!K368</f>
        <v/>
      </c>
      <c r="G627" s="23">
        <f>Universe!L368</f>
        <v/>
      </c>
      <c r="H627" s="23">
        <f>Universe!M368</f>
        <v/>
      </c>
      <c r="I627" s="23">
        <f>Universe!N368</f>
        <v/>
      </c>
      <c r="J627" s="23">
        <f>Universe!O368</f>
        <v/>
      </c>
      <c r="K627" s="23">
        <f>Universe!P368</f>
        <v/>
      </c>
      <c r="L627" s="23">
        <f>Universe!Q368</f>
        <v/>
      </c>
      <c r="M627" s="23">
        <f>Universe!R368</f>
        <v/>
      </c>
      <c r="N627" s="5">
        <f>IF(ZScoring!AH368="",0,(ZScoring!AH368-$B$3)/$C$3)</f>
        <v/>
      </c>
      <c r="O627" s="5">
        <f>IF(ZScoring!AI368="",0,(ZScoring!AI368-$B$4)/$C$4)</f>
        <v/>
      </c>
      <c r="P627" s="5">
        <f>IF(ZScoring!AJ368="",0,(ZScoring!AJ368-$B$5)/$C$5)</f>
        <v/>
      </c>
      <c r="Q627" s="5">
        <f>IF(ZScoring!AK368="",0,(ZScoring!AK368-$B$6)/$C$6)</f>
        <v/>
      </c>
      <c r="R627" s="5">
        <f>IF(ZScoring!AL368="",0,(ZScoring!AL368-$B$7)/$C$7)</f>
        <v/>
      </c>
      <c r="S627" s="5">
        <f>IF(ZScoring!AM368="",0,(ZScoring!AM368-$B$8)/$C$8)</f>
        <v/>
      </c>
      <c r="T627" s="5">
        <f>IF(ZScoring!AN368="",0,(ZScoring!AN368-$B$9)/$C$9)</f>
        <v/>
      </c>
      <c r="U627" s="5">
        <f>IF(ZScoring!AO368="",0,(ZScoring!AO368-$B$10)/$C$10)</f>
        <v/>
      </c>
      <c r="V627" s="5">
        <f>IF(ZScoring!AP368="",0,(ZScoring!AP368-$B$11)/$C$11)</f>
        <v/>
      </c>
      <c r="W627" s="5">
        <f>IF(ZScoring!AQ368="",0,(ZScoring!AQ368-$B$12)/$C$12)</f>
        <v/>
      </c>
      <c r="X627" s="5">
        <f>Universe!C368</f>
        <v/>
      </c>
    </row>
    <row r="628">
      <c r="A628" s="22">
        <f>Universe!G369</f>
        <v/>
      </c>
      <c r="B628" s="2" t="n">
        <v>1</v>
      </c>
      <c r="C628" s="23">
        <f>Universe!H369</f>
        <v/>
      </c>
      <c r="D628" s="23">
        <f>Universe!I369</f>
        <v/>
      </c>
      <c r="E628" s="23">
        <f>Universe!J369</f>
        <v/>
      </c>
      <c r="F628" s="23">
        <f>Universe!K369</f>
        <v/>
      </c>
      <c r="G628" s="23">
        <f>Universe!L369</f>
        <v/>
      </c>
      <c r="H628" s="23">
        <f>Universe!M369</f>
        <v/>
      </c>
      <c r="I628" s="23">
        <f>Universe!N369</f>
        <v/>
      </c>
      <c r="J628" s="23">
        <f>Universe!O369</f>
        <v/>
      </c>
      <c r="K628" s="23">
        <f>Universe!P369</f>
        <v/>
      </c>
      <c r="L628" s="23">
        <f>Universe!Q369</f>
        <v/>
      </c>
      <c r="M628" s="23">
        <f>Universe!R369</f>
        <v/>
      </c>
      <c r="N628" s="5">
        <f>IF(ZScoring!AH369="",0,(ZScoring!AH369-$B$3)/$C$3)</f>
        <v/>
      </c>
      <c r="O628" s="5">
        <f>IF(ZScoring!AI369="",0,(ZScoring!AI369-$B$4)/$C$4)</f>
        <v/>
      </c>
      <c r="P628" s="5">
        <f>IF(ZScoring!AJ369="",0,(ZScoring!AJ369-$B$5)/$C$5)</f>
        <v/>
      </c>
      <c r="Q628" s="5">
        <f>IF(ZScoring!AK369="",0,(ZScoring!AK369-$B$6)/$C$6)</f>
        <v/>
      </c>
      <c r="R628" s="5">
        <f>IF(ZScoring!AL369="",0,(ZScoring!AL369-$B$7)/$C$7)</f>
        <v/>
      </c>
      <c r="S628" s="5">
        <f>IF(ZScoring!AM369="",0,(ZScoring!AM369-$B$8)/$C$8)</f>
        <v/>
      </c>
      <c r="T628" s="5">
        <f>IF(ZScoring!AN369="",0,(ZScoring!AN369-$B$9)/$C$9)</f>
        <v/>
      </c>
      <c r="U628" s="5">
        <f>IF(ZScoring!AO369="",0,(ZScoring!AO369-$B$10)/$C$10)</f>
        <v/>
      </c>
      <c r="V628" s="5">
        <f>IF(ZScoring!AP369="",0,(ZScoring!AP369-$B$11)/$C$11)</f>
        <v/>
      </c>
      <c r="W628" s="5">
        <f>IF(ZScoring!AQ369="",0,(ZScoring!AQ369-$B$12)/$C$12)</f>
        <v/>
      </c>
      <c r="X628" s="5">
        <f>Universe!C369</f>
        <v/>
      </c>
    </row>
    <row r="629">
      <c r="A629" s="22">
        <f>Universe!G370</f>
        <v/>
      </c>
      <c r="B629" s="2" t="n">
        <v>1</v>
      </c>
      <c r="C629" s="23">
        <f>Universe!H370</f>
        <v/>
      </c>
      <c r="D629" s="23">
        <f>Universe!I370</f>
        <v/>
      </c>
      <c r="E629" s="23">
        <f>Universe!J370</f>
        <v/>
      </c>
      <c r="F629" s="23">
        <f>Universe!K370</f>
        <v/>
      </c>
      <c r="G629" s="23">
        <f>Universe!L370</f>
        <v/>
      </c>
      <c r="H629" s="23">
        <f>Universe!M370</f>
        <v/>
      </c>
      <c r="I629" s="23">
        <f>Universe!N370</f>
        <v/>
      </c>
      <c r="J629" s="23">
        <f>Universe!O370</f>
        <v/>
      </c>
      <c r="K629" s="23">
        <f>Universe!P370</f>
        <v/>
      </c>
      <c r="L629" s="23">
        <f>Universe!Q370</f>
        <v/>
      </c>
      <c r="M629" s="23">
        <f>Universe!R370</f>
        <v/>
      </c>
      <c r="N629" s="5">
        <f>IF(ZScoring!AH370="",0,(ZScoring!AH370-$B$3)/$C$3)</f>
        <v/>
      </c>
      <c r="O629" s="5">
        <f>IF(ZScoring!AI370="",0,(ZScoring!AI370-$B$4)/$C$4)</f>
        <v/>
      </c>
      <c r="P629" s="5">
        <f>IF(ZScoring!AJ370="",0,(ZScoring!AJ370-$B$5)/$C$5)</f>
        <v/>
      </c>
      <c r="Q629" s="5">
        <f>IF(ZScoring!AK370="",0,(ZScoring!AK370-$B$6)/$C$6)</f>
        <v/>
      </c>
      <c r="R629" s="5">
        <f>IF(ZScoring!AL370="",0,(ZScoring!AL370-$B$7)/$C$7)</f>
        <v/>
      </c>
      <c r="S629" s="5">
        <f>IF(ZScoring!AM370="",0,(ZScoring!AM370-$B$8)/$C$8)</f>
        <v/>
      </c>
      <c r="T629" s="5">
        <f>IF(ZScoring!AN370="",0,(ZScoring!AN370-$B$9)/$C$9)</f>
        <v/>
      </c>
      <c r="U629" s="5">
        <f>IF(ZScoring!AO370="",0,(ZScoring!AO370-$B$10)/$C$10)</f>
        <v/>
      </c>
      <c r="V629" s="5">
        <f>IF(ZScoring!AP370="",0,(ZScoring!AP370-$B$11)/$C$11)</f>
        <v/>
      </c>
      <c r="W629" s="5">
        <f>IF(ZScoring!AQ370="",0,(ZScoring!AQ370-$B$12)/$C$12)</f>
        <v/>
      </c>
      <c r="X629" s="5">
        <f>Universe!C370</f>
        <v/>
      </c>
    </row>
    <row r="630">
      <c r="A630" s="22">
        <f>Universe!G371</f>
        <v/>
      </c>
      <c r="B630" s="2" t="n">
        <v>1</v>
      </c>
      <c r="C630" s="23">
        <f>Universe!H371</f>
        <v/>
      </c>
      <c r="D630" s="23">
        <f>Universe!I371</f>
        <v/>
      </c>
      <c r="E630" s="23">
        <f>Universe!J371</f>
        <v/>
      </c>
      <c r="F630" s="23">
        <f>Universe!K371</f>
        <v/>
      </c>
      <c r="G630" s="23">
        <f>Universe!L371</f>
        <v/>
      </c>
      <c r="H630" s="23">
        <f>Universe!M371</f>
        <v/>
      </c>
      <c r="I630" s="23">
        <f>Universe!N371</f>
        <v/>
      </c>
      <c r="J630" s="23">
        <f>Universe!O371</f>
        <v/>
      </c>
      <c r="K630" s="23">
        <f>Universe!P371</f>
        <v/>
      </c>
      <c r="L630" s="23">
        <f>Universe!Q371</f>
        <v/>
      </c>
      <c r="M630" s="23">
        <f>Universe!R371</f>
        <v/>
      </c>
      <c r="N630" s="5">
        <f>IF(ZScoring!AH371="",0,(ZScoring!AH371-$B$3)/$C$3)</f>
        <v/>
      </c>
      <c r="O630" s="5">
        <f>IF(ZScoring!AI371="",0,(ZScoring!AI371-$B$4)/$C$4)</f>
        <v/>
      </c>
      <c r="P630" s="5">
        <f>IF(ZScoring!AJ371="",0,(ZScoring!AJ371-$B$5)/$C$5)</f>
        <v/>
      </c>
      <c r="Q630" s="5">
        <f>IF(ZScoring!AK371="",0,(ZScoring!AK371-$B$6)/$C$6)</f>
        <v/>
      </c>
      <c r="R630" s="5">
        <f>IF(ZScoring!AL371="",0,(ZScoring!AL371-$B$7)/$C$7)</f>
        <v/>
      </c>
      <c r="S630" s="5">
        <f>IF(ZScoring!AM371="",0,(ZScoring!AM371-$B$8)/$C$8)</f>
        <v/>
      </c>
      <c r="T630" s="5">
        <f>IF(ZScoring!AN371="",0,(ZScoring!AN371-$B$9)/$C$9)</f>
        <v/>
      </c>
      <c r="U630" s="5">
        <f>IF(ZScoring!AO371="",0,(ZScoring!AO371-$B$10)/$C$10)</f>
        <v/>
      </c>
      <c r="V630" s="5">
        <f>IF(ZScoring!AP371="",0,(ZScoring!AP371-$B$11)/$C$11)</f>
        <v/>
      </c>
      <c r="W630" s="5">
        <f>IF(ZScoring!AQ371="",0,(ZScoring!AQ371-$B$12)/$C$12)</f>
        <v/>
      </c>
      <c r="X630" s="5">
        <f>Universe!C371</f>
        <v/>
      </c>
    </row>
    <row r="631">
      <c r="A631" s="22">
        <f>Universe!G372</f>
        <v/>
      </c>
      <c r="B631" s="2" t="n">
        <v>1</v>
      </c>
      <c r="C631" s="23">
        <f>Universe!H372</f>
        <v/>
      </c>
      <c r="D631" s="23">
        <f>Universe!I372</f>
        <v/>
      </c>
      <c r="E631" s="23">
        <f>Universe!J372</f>
        <v/>
      </c>
      <c r="F631" s="23">
        <f>Universe!K372</f>
        <v/>
      </c>
      <c r="G631" s="23">
        <f>Universe!L372</f>
        <v/>
      </c>
      <c r="H631" s="23">
        <f>Universe!M372</f>
        <v/>
      </c>
      <c r="I631" s="23">
        <f>Universe!N372</f>
        <v/>
      </c>
      <c r="J631" s="23">
        <f>Universe!O372</f>
        <v/>
      </c>
      <c r="K631" s="23">
        <f>Universe!P372</f>
        <v/>
      </c>
      <c r="L631" s="23">
        <f>Universe!Q372</f>
        <v/>
      </c>
      <c r="M631" s="23">
        <f>Universe!R372</f>
        <v/>
      </c>
      <c r="N631" s="5">
        <f>IF(ZScoring!AH372="",0,(ZScoring!AH372-$B$3)/$C$3)</f>
        <v/>
      </c>
      <c r="O631" s="5">
        <f>IF(ZScoring!AI372="",0,(ZScoring!AI372-$B$4)/$C$4)</f>
        <v/>
      </c>
      <c r="P631" s="5">
        <f>IF(ZScoring!AJ372="",0,(ZScoring!AJ372-$B$5)/$C$5)</f>
        <v/>
      </c>
      <c r="Q631" s="5">
        <f>IF(ZScoring!AK372="",0,(ZScoring!AK372-$B$6)/$C$6)</f>
        <v/>
      </c>
      <c r="R631" s="5">
        <f>IF(ZScoring!AL372="",0,(ZScoring!AL372-$B$7)/$C$7)</f>
        <v/>
      </c>
      <c r="S631" s="5">
        <f>IF(ZScoring!AM372="",0,(ZScoring!AM372-$B$8)/$C$8)</f>
        <v/>
      </c>
      <c r="T631" s="5">
        <f>IF(ZScoring!AN372="",0,(ZScoring!AN372-$B$9)/$C$9)</f>
        <v/>
      </c>
      <c r="U631" s="5">
        <f>IF(ZScoring!AO372="",0,(ZScoring!AO372-$B$10)/$C$10)</f>
        <v/>
      </c>
      <c r="V631" s="5">
        <f>IF(ZScoring!AP372="",0,(ZScoring!AP372-$B$11)/$C$11)</f>
        <v/>
      </c>
      <c r="W631" s="5">
        <f>IF(ZScoring!AQ372="",0,(ZScoring!AQ372-$B$12)/$C$12)</f>
        <v/>
      </c>
      <c r="X631" s="5">
        <f>Universe!C372</f>
        <v/>
      </c>
    </row>
    <row r="632">
      <c r="A632" s="22">
        <f>Universe!G373</f>
        <v/>
      </c>
      <c r="B632" s="2" t="n">
        <v>1</v>
      </c>
      <c r="C632" s="23">
        <f>Universe!H373</f>
        <v/>
      </c>
      <c r="D632" s="23">
        <f>Universe!I373</f>
        <v/>
      </c>
      <c r="E632" s="23">
        <f>Universe!J373</f>
        <v/>
      </c>
      <c r="F632" s="23">
        <f>Universe!K373</f>
        <v/>
      </c>
      <c r="G632" s="23">
        <f>Universe!L373</f>
        <v/>
      </c>
      <c r="H632" s="23">
        <f>Universe!M373</f>
        <v/>
      </c>
      <c r="I632" s="23">
        <f>Universe!N373</f>
        <v/>
      </c>
      <c r="J632" s="23">
        <f>Universe!O373</f>
        <v/>
      </c>
      <c r="K632" s="23">
        <f>Universe!P373</f>
        <v/>
      </c>
      <c r="L632" s="23">
        <f>Universe!Q373</f>
        <v/>
      </c>
      <c r="M632" s="23">
        <f>Universe!R373</f>
        <v/>
      </c>
      <c r="N632" s="5">
        <f>IF(ZScoring!AH373="",0,(ZScoring!AH373-$B$3)/$C$3)</f>
        <v/>
      </c>
      <c r="O632" s="5">
        <f>IF(ZScoring!AI373="",0,(ZScoring!AI373-$B$4)/$C$4)</f>
        <v/>
      </c>
      <c r="P632" s="5">
        <f>IF(ZScoring!AJ373="",0,(ZScoring!AJ373-$B$5)/$C$5)</f>
        <v/>
      </c>
      <c r="Q632" s="5">
        <f>IF(ZScoring!AK373="",0,(ZScoring!AK373-$B$6)/$C$6)</f>
        <v/>
      </c>
      <c r="R632" s="5">
        <f>IF(ZScoring!AL373="",0,(ZScoring!AL373-$B$7)/$C$7)</f>
        <v/>
      </c>
      <c r="S632" s="5">
        <f>IF(ZScoring!AM373="",0,(ZScoring!AM373-$B$8)/$C$8)</f>
        <v/>
      </c>
      <c r="T632" s="5">
        <f>IF(ZScoring!AN373="",0,(ZScoring!AN373-$B$9)/$C$9)</f>
        <v/>
      </c>
      <c r="U632" s="5">
        <f>IF(ZScoring!AO373="",0,(ZScoring!AO373-$B$10)/$C$10)</f>
        <v/>
      </c>
      <c r="V632" s="5">
        <f>IF(ZScoring!AP373="",0,(ZScoring!AP373-$B$11)/$C$11)</f>
        <v/>
      </c>
      <c r="W632" s="5">
        <f>IF(ZScoring!AQ373="",0,(ZScoring!AQ373-$B$12)/$C$12)</f>
        <v/>
      </c>
      <c r="X632" s="5">
        <f>Universe!C373</f>
        <v/>
      </c>
    </row>
    <row r="633">
      <c r="A633" s="22">
        <f>Universe!G374</f>
        <v/>
      </c>
      <c r="B633" s="2" t="n">
        <v>1</v>
      </c>
      <c r="C633" s="23">
        <f>Universe!H374</f>
        <v/>
      </c>
      <c r="D633" s="23">
        <f>Universe!I374</f>
        <v/>
      </c>
      <c r="E633" s="23">
        <f>Universe!J374</f>
        <v/>
      </c>
      <c r="F633" s="23">
        <f>Universe!K374</f>
        <v/>
      </c>
      <c r="G633" s="23">
        <f>Universe!L374</f>
        <v/>
      </c>
      <c r="H633" s="23">
        <f>Universe!M374</f>
        <v/>
      </c>
      <c r="I633" s="23">
        <f>Universe!N374</f>
        <v/>
      </c>
      <c r="J633" s="23">
        <f>Universe!O374</f>
        <v/>
      </c>
      <c r="K633" s="23">
        <f>Universe!P374</f>
        <v/>
      </c>
      <c r="L633" s="23">
        <f>Universe!Q374</f>
        <v/>
      </c>
      <c r="M633" s="23">
        <f>Universe!R374</f>
        <v/>
      </c>
      <c r="N633" s="5">
        <f>IF(ZScoring!AH374="",0,(ZScoring!AH374-$B$3)/$C$3)</f>
        <v/>
      </c>
      <c r="O633" s="5">
        <f>IF(ZScoring!AI374="",0,(ZScoring!AI374-$B$4)/$C$4)</f>
        <v/>
      </c>
      <c r="P633" s="5">
        <f>IF(ZScoring!AJ374="",0,(ZScoring!AJ374-$B$5)/$C$5)</f>
        <v/>
      </c>
      <c r="Q633" s="5">
        <f>IF(ZScoring!AK374="",0,(ZScoring!AK374-$B$6)/$C$6)</f>
        <v/>
      </c>
      <c r="R633" s="5">
        <f>IF(ZScoring!AL374="",0,(ZScoring!AL374-$B$7)/$C$7)</f>
        <v/>
      </c>
      <c r="S633" s="5">
        <f>IF(ZScoring!AM374="",0,(ZScoring!AM374-$B$8)/$C$8)</f>
        <v/>
      </c>
      <c r="T633" s="5">
        <f>IF(ZScoring!AN374="",0,(ZScoring!AN374-$B$9)/$C$9)</f>
        <v/>
      </c>
      <c r="U633" s="5">
        <f>IF(ZScoring!AO374="",0,(ZScoring!AO374-$B$10)/$C$10)</f>
        <v/>
      </c>
      <c r="V633" s="5">
        <f>IF(ZScoring!AP374="",0,(ZScoring!AP374-$B$11)/$C$11)</f>
        <v/>
      </c>
      <c r="W633" s="5">
        <f>IF(ZScoring!AQ374="",0,(ZScoring!AQ374-$B$12)/$C$12)</f>
        <v/>
      </c>
      <c r="X633" s="5">
        <f>Universe!C374</f>
        <v/>
      </c>
    </row>
    <row r="634">
      <c r="A634" s="22">
        <f>Universe!G375</f>
        <v/>
      </c>
      <c r="B634" s="2" t="n">
        <v>1</v>
      </c>
      <c r="C634" s="23">
        <f>Universe!H375</f>
        <v/>
      </c>
      <c r="D634" s="23">
        <f>Universe!I375</f>
        <v/>
      </c>
      <c r="E634" s="23">
        <f>Universe!J375</f>
        <v/>
      </c>
      <c r="F634" s="23">
        <f>Universe!K375</f>
        <v/>
      </c>
      <c r="G634" s="23">
        <f>Universe!L375</f>
        <v/>
      </c>
      <c r="H634" s="23">
        <f>Universe!M375</f>
        <v/>
      </c>
      <c r="I634" s="23">
        <f>Universe!N375</f>
        <v/>
      </c>
      <c r="J634" s="23">
        <f>Universe!O375</f>
        <v/>
      </c>
      <c r="K634" s="23">
        <f>Universe!P375</f>
        <v/>
      </c>
      <c r="L634" s="23">
        <f>Universe!Q375</f>
        <v/>
      </c>
      <c r="M634" s="23">
        <f>Universe!R375</f>
        <v/>
      </c>
      <c r="N634" s="5">
        <f>IF(ZScoring!AH375="",0,(ZScoring!AH375-$B$3)/$C$3)</f>
        <v/>
      </c>
      <c r="O634" s="5">
        <f>IF(ZScoring!AI375="",0,(ZScoring!AI375-$B$4)/$C$4)</f>
        <v/>
      </c>
      <c r="P634" s="5">
        <f>IF(ZScoring!AJ375="",0,(ZScoring!AJ375-$B$5)/$C$5)</f>
        <v/>
      </c>
      <c r="Q634" s="5">
        <f>IF(ZScoring!AK375="",0,(ZScoring!AK375-$B$6)/$C$6)</f>
        <v/>
      </c>
      <c r="R634" s="5">
        <f>IF(ZScoring!AL375="",0,(ZScoring!AL375-$B$7)/$C$7)</f>
        <v/>
      </c>
      <c r="S634" s="5">
        <f>IF(ZScoring!AM375="",0,(ZScoring!AM375-$B$8)/$C$8)</f>
        <v/>
      </c>
      <c r="T634" s="5">
        <f>IF(ZScoring!AN375="",0,(ZScoring!AN375-$B$9)/$C$9)</f>
        <v/>
      </c>
      <c r="U634" s="5">
        <f>IF(ZScoring!AO375="",0,(ZScoring!AO375-$B$10)/$C$10)</f>
        <v/>
      </c>
      <c r="V634" s="5">
        <f>IF(ZScoring!AP375="",0,(ZScoring!AP375-$B$11)/$C$11)</f>
        <v/>
      </c>
      <c r="W634" s="5">
        <f>IF(ZScoring!AQ375="",0,(ZScoring!AQ375-$B$12)/$C$12)</f>
        <v/>
      </c>
      <c r="X634" s="5">
        <f>Universe!C375</f>
        <v/>
      </c>
    </row>
    <row r="635">
      <c r="A635" s="22">
        <f>Universe!G376</f>
        <v/>
      </c>
      <c r="B635" s="2" t="n">
        <v>1</v>
      </c>
      <c r="C635" s="23">
        <f>Universe!H376</f>
        <v/>
      </c>
      <c r="D635" s="23">
        <f>Universe!I376</f>
        <v/>
      </c>
      <c r="E635" s="23">
        <f>Universe!J376</f>
        <v/>
      </c>
      <c r="F635" s="23">
        <f>Universe!K376</f>
        <v/>
      </c>
      <c r="G635" s="23">
        <f>Universe!L376</f>
        <v/>
      </c>
      <c r="H635" s="23">
        <f>Universe!M376</f>
        <v/>
      </c>
      <c r="I635" s="23">
        <f>Universe!N376</f>
        <v/>
      </c>
      <c r="J635" s="23">
        <f>Universe!O376</f>
        <v/>
      </c>
      <c r="K635" s="23">
        <f>Universe!P376</f>
        <v/>
      </c>
      <c r="L635" s="23">
        <f>Universe!Q376</f>
        <v/>
      </c>
      <c r="M635" s="23">
        <f>Universe!R376</f>
        <v/>
      </c>
      <c r="N635" s="5">
        <f>IF(ZScoring!AH376="",0,(ZScoring!AH376-$B$3)/$C$3)</f>
        <v/>
      </c>
      <c r="O635" s="5">
        <f>IF(ZScoring!AI376="",0,(ZScoring!AI376-$B$4)/$C$4)</f>
        <v/>
      </c>
      <c r="P635" s="5">
        <f>IF(ZScoring!AJ376="",0,(ZScoring!AJ376-$B$5)/$C$5)</f>
        <v/>
      </c>
      <c r="Q635" s="5">
        <f>IF(ZScoring!AK376="",0,(ZScoring!AK376-$B$6)/$C$6)</f>
        <v/>
      </c>
      <c r="R635" s="5">
        <f>IF(ZScoring!AL376="",0,(ZScoring!AL376-$B$7)/$C$7)</f>
        <v/>
      </c>
      <c r="S635" s="5">
        <f>IF(ZScoring!AM376="",0,(ZScoring!AM376-$B$8)/$C$8)</f>
        <v/>
      </c>
      <c r="T635" s="5">
        <f>IF(ZScoring!AN376="",0,(ZScoring!AN376-$B$9)/$C$9)</f>
        <v/>
      </c>
      <c r="U635" s="5">
        <f>IF(ZScoring!AO376="",0,(ZScoring!AO376-$B$10)/$C$10)</f>
        <v/>
      </c>
      <c r="V635" s="5">
        <f>IF(ZScoring!AP376="",0,(ZScoring!AP376-$B$11)/$C$11)</f>
        <v/>
      </c>
      <c r="W635" s="5">
        <f>IF(ZScoring!AQ376="",0,(ZScoring!AQ376-$B$12)/$C$12)</f>
        <v/>
      </c>
      <c r="X635" s="5">
        <f>Universe!C376</f>
        <v/>
      </c>
    </row>
    <row r="636">
      <c r="A636" s="22">
        <f>Universe!G377</f>
        <v/>
      </c>
      <c r="B636" s="2" t="n">
        <v>1</v>
      </c>
      <c r="C636" s="23">
        <f>Universe!H377</f>
        <v/>
      </c>
      <c r="D636" s="23">
        <f>Universe!I377</f>
        <v/>
      </c>
      <c r="E636" s="23">
        <f>Universe!J377</f>
        <v/>
      </c>
      <c r="F636" s="23">
        <f>Universe!K377</f>
        <v/>
      </c>
      <c r="G636" s="23">
        <f>Universe!L377</f>
        <v/>
      </c>
      <c r="H636" s="23">
        <f>Universe!M377</f>
        <v/>
      </c>
      <c r="I636" s="23">
        <f>Universe!N377</f>
        <v/>
      </c>
      <c r="J636" s="23">
        <f>Universe!O377</f>
        <v/>
      </c>
      <c r="K636" s="23">
        <f>Universe!P377</f>
        <v/>
      </c>
      <c r="L636" s="23">
        <f>Universe!Q377</f>
        <v/>
      </c>
      <c r="M636" s="23">
        <f>Universe!R377</f>
        <v/>
      </c>
      <c r="N636" s="5">
        <f>IF(ZScoring!AH377="",0,(ZScoring!AH377-$B$3)/$C$3)</f>
        <v/>
      </c>
      <c r="O636" s="5">
        <f>IF(ZScoring!AI377="",0,(ZScoring!AI377-$B$4)/$C$4)</f>
        <v/>
      </c>
      <c r="P636" s="5">
        <f>IF(ZScoring!AJ377="",0,(ZScoring!AJ377-$B$5)/$C$5)</f>
        <v/>
      </c>
      <c r="Q636" s="5">
        <f>IF(ZScoring!AK377="",0,(ZScoring!AK377-$B$6)/$C$6)</f>
        <v/>
      </c>
      <c r="R636" s="5">
        <f>IF(ZScoring!AL377="",0,(ZScoring!AL377-$B$7)/$C$7)</f>
        <v/>
      </c>
      <c r="S636" s="5">
        <f>IF(ZScoring!AM377="",0,(ZScoring!AM377-$B$8)/$C$8)</f>
        <v/>
      </c>
      <c r="T636" s="5">
        <f>IF(ZScoring!AN377="",0,(ZScoring!AN377-$B$9)/$C$9)</f>
        <v/>
      </c>
      <c r="U636" s="5">
        <f>IF(ZScoring!AO377="",0,(ZScoring!AO377-$B$10)/$C$10)</f>
        <v/>
      </c>
      <c r="V636" s="5">
        <f>IF(ZScoring!AP377="",0,(ZScoring!AP377-$B$11)/$C$11)</f>
        <v/>
      </c>
      <c r="W636" s="5">
        <f>IF(ZScoring!AQ377="",0,(ZScoring!AQ377-$B$12)/$C$12)</f>
        <v/>
      </c>
      <c r="X636" s="5">
        <f>Universe!C377</f>
        <v/>
      </c>
    </row>
    <row r="637">
      <c r="A637" s="22">
        <f>Universe!G378</f>
        <v/>
      </c>
      <c r="B637" s="2" t="n">
        <v>1</v>
      </c>
      <c r="C637" s="23">
        <f>Universe!H378</f>
        <v/>
      </c>
      <c r="D637" s="23">
        <f>Universe!I378</f>
        <v/>
      </c>
      <c r="E637" s="23">
        <f>Universe!J378</f>
        <v/>
      </c>
      <c r="F637" s="23">
        <f>Universe!K378</f>
        <v/>
      </c>
      <c r="G637" s="23">
        <f>Universe!L378</f>
        <v/>
      </c>
      <c r="H637" s="23">
        <f>Universe!M378</f>
        <v/>
      </c>
      <c r="I637" s="23">
        <f>Universe!N378</f>
        <v/>
      </c>
      <c r="J637" s="23">
        <f>Universe!O378</f>
        <v/>
      </c>
      <c r="K637" s="23">
        <f>Universe!P378</f>
        <v/>
      </c>
      <c r="L637" s="23">
        <f>Universe!Q378</f>
        <v/>
      </c>
      <c r="M637" s="23">
        <f>Universe!R378</f>
        <v/>
      </c>
      <c r="N637" s="5">
        <f>IF(ZScoring!AH378="",0,(ZScoring!AH378-$B$3)/$C$3)</f>
        <v/>
      </c>
      <c r="O637" s="5">
        <f>IF(ZScoring!AI378="",0,(ZScoring!AI378-$B$4)/$C$4)</f>
        <v/>
      </c>
      <c r="P637" s="5">
        <f>IF(ZScoring!AJ378="",0,(ZScoring!AJ378-$B$5)/$C$5)</f>
        <v/>
      </c>
      <c r="Q637" s="5">
        <f>IF(ZScoring!AK378="",0,(ZScoring!AK378-$B$6)/$C$6)</f>
        <v/>
      </c>
      <c r="R637" s="5">
        <f>IF(ZScoring!AL378="",0,(ZScoring!AL378-$B$7)/$C$7)</f>
        <v/>
      </c>
      <c r="S637" s="5">
        <f>IF(ZScoring!AM378="",0,(ZScoring!AM378-$B$8)/$C$8)</f>
        <v/>
      </c>
      <c r="T637" s="5">
        <f>IF(ZScoring!AN378="",0,(ZScoring!AN378-$B$9)/$C$9)</f>
        <v/>
      </c>
      <c r="U637" s="5">
        <f>IF(ZScoring!AO378="",0,(ZScoring!AO378-$B$10)/$C$10)</f>
        <v/>
      </c>
      <c r="V637" s="5">
        <f>IF(ZScoring!AP378="",0,(ZScoring!AP378-$B$11)/$C$11)</f>
        <v/>
      </c>
      <c r="W637" s="5">
        <f>IF(ZScoring!AQ378="",0,(ZScoring!AQ378-$B$12)/$C$12)</f>
        <v/>
      </c>
      <c r="X637" s="5">
        <f>Universe!C378</f>
        <v/>
      </c>
    </row>
    <row r="638">
      <c r="A638" s="22">
        <f>Universe!G379</f>
        <v/>
      </c>
      <c r="B638" s="2" t="n">
        <v>1</v>
      </c>
      <c r="C638" s="23">
        <f>Universe!H379</f>
        <v/>
      </c>
      <c r="D638" s="23">
        <f>Universe!I379</f>
        <v/>
      </c>
      <c r="E638" s="23">
        <f>Universe!J379</f>
        <v/>
      </c>
      <c r="F638" s="23">
        <f>Universe!K379</f>
        <v/>
      </c>
      <c r="G638" s="23">
        <f>Universe!L379</f>
        <v/>
      </c>
      <c r="H638" s="23">
        <f>Universe!M379</f>
        <v/>
      </c>
      <c r="I638" s="23">
        <f>Universe!N379</f>
        <v/>
      </c>
      <c r="J638" s="23">
        <f>Universe!O379</f>
        <v/>
      </c>
      <c r="K638" s="23">
        <f>Universe!P379</f>
        <v/>
      </c>
      <c r="L638" s="23">
        <f>Universe!Q379</f>
        <v/>
      </c>
      <c r="M638" s="23">
        <f>Universe!R379</f>
        <v/>
      </c>
      <c r="N638" s="5">
        <f>IF(ZScoring!AH379="",0,(ZScoring!AH379-$B$3)/$C$3)</f>
        <v/>
      </c>
      <c r="O638" s="5">
        <f>IF(ZScoring!AI379="",0,(ZScoring!AI379-$B$4)/$C$4)</f>
        <v/>
      </c>
      <c r="P638" s="5">
        <f>IF(ZScoring!AJ379="",0,(ZScoring!AJ379-$B$5)/$C$5)</f>
        <v/>
      </c>
      <c r="Q638" s="5">
        <f>IF(ZScoring!AK379="",0,(ZScoring!AK379-$B$6)/$C$6)</f>
        <v/>
      </c>
      <c r="R638" s="5">
        <f>IF(ZScoring!AL379="",0,(ZScoring!AL379-$B$7)/$C$7)</f>
        <v/>
      </c>
      <c r="S638" s="5">
        <f>IF(ZScoring!AM379="",0,(ZScoring!AM379-$B$8)/$C$8)</f>
        <v/>
      </c>
      <c r="T638" s="5">
        <f>IF(ZScoring!AN379="",0,(ZScoring!AN379-$B$9)/$C$9)</f>
        <v/>
      </c>
      <c r="U638" s="5">
        <f>IF(ZScoring!AO379="",0,(ZScoring!AO379-$B$10)/$C$10)</f>
        <v/>
      </c>
      <c r="V638" s="5">
        <f>IF(ZScoring!AP379="",0,(ZScoring!AP379-$B$11)/$C$11)</f>
        <v/>
      </c>
      <c r="W638" s="5">
        <f>IF(ZScoring!AQ379="",0,(ZScoring!AQ379-$B$12)/$C$12)</f>
        <v/>
      </c>
      <c r="X638" s="5">
        <f>Universe!C379</f>
        <v/>
      </c>
    </row>
    <row r="639">
      <c r="A639" s="22">
        <f>Universe!G380</f>
        <v/>
      </c>
      <c r="B639" s="2" t="n">
        <v>1</v>
      </c>
      <c r="C639" s="23">
        <f>Universe!H380</f>
        <v/>
      </c>
      <c r="D639" s="23">
        <f>Universe!I380</f>
        <v/>
      </c>
      <c r="E639" s="23">
        <f>Universe!J380</f>
        <v/>
      </c>
      <c r="F639" s="23">
        <f>Universe!K380</f>
        <v/>
      </c>
      <c r="G639" s="23">
        <f>Universe!L380</f>
        <v/>
      </c>
      <c r="H639" s="23">
        <f>Universe!M380</f>
        <v/>
      </c>
      <c r="I639" s="23">
        <f>Universe!N380</f>
        <v/>
      </c>
      <c r="J639" s="23">
        <f>Universe!O380</f>
        <v/>
      </c>
      <c r="K639" s="23">
        <f>Universe!P380</f>
        <v/>
      </c>
      <c r="L639" s="23">
        <f>Universe!Q380</f>
        <v/>
      </c>
      <c r="M639" s="23">
        <f>Universe!R380</f>
        <v/>
      </c>
      <c r="N639" s="5">
        <f>IF(ZScoring!AH380="",0,(ZScoring!AH380-$B$3)/$C$3)</f>
        <v/>
      </c>
      <c r="O639" s="5">
        <f>IF(ZScoring!AI380="",0,(ZScoring!AI380-$B$4)/$C$4)</f>
        <v/>
      </c>
      <c r="P639" s="5">
        <f>IF(ZScoring!AJ380="",0,(ZScoring!AJ380-$B$5)/$C$5)</f>
        <v/>
      </c>
      <c r="Q639" s="5">
        <f>IF(ZScoring!AK380="",0,(ZScoring!AK380-$B$6)/$C$6)</f>
        <v/>
      </c>
      <c r="R639" s="5">
        <f>IF(ZScoring!AL380="",0,(ZScoring!AL380-$B$7)/$C$7)</f>
        <v/>
      </c>
      <c r="S639" s="5">
        <f>IF(ZScoring!AM380="",0,(ZScoring!AM380-$B$8)/$C$8)</f>
        <v/>
      </c>
      <c r="T639" s="5">
        <f>IF(ZScoring!AN380="",0,(ZScoring!AN380-$B$9)/$C$9)</f>
        <v/>
      </c>
      <c r="U639" s="5">
        <f>IF(ZScoring!AO380="",0,(ZScoring!AO380-$B$10)/$C$10)</f>
        <v/>
      </c>
      <c r="V639" s="5">
        <f>IF(ZScoring!AP380="",0,(ZScoring!AP380-$B$11)/$C$11)</f>
        <v/>
      </c>
      <c r="W639" s="5">
        <f>IF(ZScoring!AQ380="",0,(ZScoring!AQ380-$B$12)/$C$12)</f>
        <v/>
      </c>
      <c r="X639" s="5">
        <f>Universe!C380</f>
        <v/>
      </c>
    </row>
    <row r="640">
      <c r="A640" s="22">
        <f>Universe!G381</f>
        <v/>
      </c>
      <c r="B640" s="2" t="n">
        <v>1</v>
      </c>
      <c r="C640" s="23">
        <f>Universe!H381</f>
        <v/>
      </c>
      <c r="D640" s="23">
        <f>Universe!I381</f>
        <v/>
      </c>
      <c r="E640" s="23">
        <f>Universe!J381</f>
        <v/>
      </c>
      <c r="F640" s="23">
        <f>Universe!K381</f>
        <v/>
      </c>
      <c r="G640" s="23">
        <f>Universe!L381</f>
        <v/>
      </c>
      <c r="H640" s="23">
        <f>Universe!M381</f>
        <v/>
      </c>
      <c r="I640" s="23">
        <f>Universe!N381</f>
        <v/>
      </c>
      <c r="J640" s="23">
        <f>Universe!O381</f>
        <v/>
      </c>
      <c r="K640" s="23">
        <f>Universe!P381</f>
        <v/>
      </c>
      <c r="L640" s="23">
        <f>Universe!Q381</f>
        <v/>
      </c>
      <c r="M640" s="23">
        <f>Universe!R381</f>
        <v/>
      </c>
      <c r="N640" s="5">
        <f>IF(ZScoring!AH381="",0,(ZScoring!AH381-$B$3)/$C$3)</f>
        <v/>
      </c>
      <c r="O640" s="5">
        <f>IF(ZScoring!AI381="",0,(ZScoring!AI381-$B$4)/$C$4)</f>
        <v/>
      </c>
      <c r="P640" s="5">
        <f>IF(ZScoring!AJ381="",0,(ZScoring!AJ381-$B$5)/$C$5)</f>
        <v/>
      </c>
      <c r="Q640" s="5">
        <f>IF(ZScoring!AK381="",0,(ZScoring!AK381-$B$6)/$C$6)</f>
        <v/>
      </c>
      <c r="R640" s="5">
        <f>IF(ZScoring!AL381="",0,(ZScoring!AL381-$B$7)/$C$7)</f>
        <v/>
      </c>
      <c r="S640" s="5">
        <f>IF(ZScoring!AM381="",0,(ZScoring!AM381-$B$8)/$C$8)</f>
        <v/>
      </c>
      <c r="T640" s="5">
        <f>IF(ZScoring!AN381="",0,(ZScoring!AN381-$B$9)/$C$9)</f>
        <v/>
      </c>
      <c r="U640" s="5">
        <f>IF(ZScoring!AO381="",0,(ZScoring!AO381-$B$10)/$C$10)</f>
        <v/>
      </c>
      <c r="V640" s="5">
        <f>IF(ZScoring!AP381="",0,(ZScoring!AP381-$B$11)/$C$11)</f>
        <v/>
      </c>
      <c r="W640" s="5">
        <f>IF(ZScoring!AQ381="",0,(ZScoring!AQ381-$B$12)/$C$12)</f>
        <v/>
      </c>
      <c r="X640" s="5">
        <f>Universe!C381</f>
        <v/>
      </c>
    </row>
    <row r="641">
      <c r="A641" s="22">
        <f>Universe!G382</f>
        <v/>
      </c>
      <c r="B641" s="2" t="n">
        <v>1</v>
      </c>
      <c r="C641" s="23">
        <f>Universe!H382</f>
        <v/>
      </c>
      <c r="D641" s="23">
        <f>Universe!I382</f>
        <v/>
      </c>
      <c r="E641" s="23">
        <f>Universe!J382</f>
        <v/>
      </c>
      <c r="F641" s="23">
        <f>Universe!K382</f>
        <v/>
      </c>
      <c r="G641" s="23">
        <f>Universe!L382</f>
        <v/>
      </c>
      <c r="H641" s="23">
        <f>Universe!M382</f>
        <v/>
      </c>
      <c r="I641" s="23">
        <f>Universe!N382</f>
        <v/>
      </c>
      <c r="J641" s="23">
        <f>Universe!O382</f>
        <v/>
      </c>
      <c r="K641" s="23">
        <f>Universe!P382</f>
        <v/>
      </c>
      <c r="L641" s="23">
        <f>Universe!Q382</f>
        <v/>
      </c>
      <c r="M641" s="23">
        <f>Universe!R382</f>
        <v/>
      </c>
      <c r="N641" s="5">
        <f>IF(ZScoring!AH382="",0,(ZScoring!AH382-$B$3)/$C$3)</f>
        <v/>
      </c>
      <c r="O641" s="5">
        <f>IF(ZScoring!AI382="",0,(ZScoring!AI382-$B$4)/$C$4)</f>
        <v/>
      </c>
      <c r="P641" s="5">
        <f>IF(ZScoring!AJ382="",0,(ZScoring!AJ382-$B$5)/$C$5)</f>
        <v/>
      </c>
      <c r="Q641" s="5">
        <f>IF(ZScoring!AK382="",0,(ZScoring!AK382-$B$6)/$C$6)</f>
        <v/>
      </c>
      <c r="R641" s="5">
        <f>IF(ZScoring!AL382="",0,(ZScoring!AL382-$B$7)/$C$7)</f>
        <v/>
      </c>
      <c r="S641" s="5">
        <f>IF(ZScoring!AM382="",0,(ZScoring!AM382-$B$8)/$C$8)</f>
        <v/>
      </c>
      <c r="T641" s="5">
        <f>IF(ZScoring!AN382="",0,(ZScoring!AN382-$B$9)/$C$9)</f>
        <v/>
      </c>
      <c r="U641" s="5">
        <f>IF(ZScoring!AO382="",0,(ZScoring!AO382-$B$10)/$C$10)</f>
        <v/>
      </c>
      <c r="V641" s="5">
        <f>IF(ZScoring!AP382="",0,(ZScoring!AP382-$B$11)/$C$11)</f>
        <v/>
      </c>
      <c r="W641" s="5">
        <f>IF(ZScoring!AQ382="",0,(ZScoring!AQ382-$B$12)/$C$12)</f>
        <v/>
      </c>
      <c r="X641" s="5">
        <f>Universe!C382</f>
        <v/>
      </c>
    </row>
    <row r="642">
      <c r="A642" s="22">
        <f>Universe!G383</f>
        <v/>
      </c>
      <c r="B642" s="2" t="n">
        <v>1</v>
      </c>
      <c r="C642" s="23">
        <f>Universe!H383</f>
        <v/>
      </c>
      <c r="D642" s="23">
        <f>Universe!I383</f>
        <v/>
      </c>
      <c r="E642" s="23">
        <f>Universe!J383</f>
        <v/>
      </c>
      <c r="F642" s="23">
        <f>Universe!K383</f>
        <v/>
      </c>
      <c r="G642" s="23">
        <f>Universe!L383</f>
        <v/>
      </c>
      <c r="H642" s="23">
        <f>Universe!M383</f>
        <v/>
      </c>
      <c r="I642" s="23">
        <f>Universe!N383</f>
        <v/>
      </c>
      <c r="J642" s="23">
        <f>Universe!O383</f>
        <v/>
      </c>
      <c r="K642" s="23">
        <f>Universe!P383</f>
        <v/>
      </c>
      <c r="L642" s="23">
        <f>Universe!Q383</f>
        <v/>
      </c>
      <c r="M642" s="23">
        <f>Universe!R383</f>
        <v/>
      </c>
      <c r="N642" s="5">
        <f>IF(ZScoring!AH383="",0,(ZScoring!AH383-$B$3)/$C$3)</f>
        <v/>
      </c>
      <c r="O642" s="5">
        <f>IF(ZScoring!AI383="",0,(ZScoring!AI383-$B$4)/$C$4)</f>
        <v/>
      </c>
      <c r="P642" s="5">
        <f>IF(ZScoring!AJ383="",0,(ZScoring!AJ383-$B$5)/$C$5)</f>
        <v/>
      </c>
      <c r="Q642" s="5">
        <f>IF(ZScoring!AK383="",0,(ZScoring!AK383-$B$6)/$C$6)</f>
        <v/>
      </c>
      <c r="R642" s="5">
        <f>IF(ZScoring!AL383="",0,(ZScoring!AL383-$B$7)/$C$7)</f>
        <v/>
      </c>
      <c r="S642" s="5">
        <f>IF(ZScoring!AM383="",0,(ZScoring!AM383-$B$8)/$C$8)</f>
        <v/>
      </c>
      <c r="T642" s="5">
        <f>IF(ZScoring!AN383="",0,(ZScoring!AN383-$B$9)/$C$9)</f>
        <v/>
      </c>
      <c r="U642" s="5">
        <f>IF(ZScoring!AO383="",0,(ZScoring!AO383-$B$10)/$C$10)</f>
        <v/>
      </c>
      <c r="V642" s="5">
        <f>IF(ZScoring!AP383="",0,(ZScoring!AP383-$B$11)/$C$11)</f>
        <v/>
      </c>
      <c r="W642" s="5">
        <f>IF(ZScoring!AQ383="",0,(ZScoring!AQ383-$B$12)/$C$12)</f>
        <v/>
      </c>
      <c r="X642" s="5">
        <f>Universe!C383</f>
        <v/>
      </c>
    </row>
    <row r="643">
      <c r="A643" s="22">
        <f>Universe!G384</f>
        <v/>
      </c>
      <c r="B643" s="2" t="n">
        <v>1</v>
      </c>
      <c r="C643" s="23">
        <f>Universe!H384</f>
        <v/>
      </c>
      <c r="D643" s="23">
        <f>Universe!I384</f>
        <v/>
      </c>
      <c r="E643" s="23">
        <f>Universe!J384</f>
        <v/>
      </c>
      <c r="F643" s="23">
        <f>Universe!K384</f>
        <v/>
      </c>
      <c r="G643" s="23">
        <f>Universe!L384</f>
        <v/>
      </c>
      <c r="H643" s="23">
        <f>Universe!M384</f>
        <v/>
      </c>
      <c r="I643" s="23">
        <f>Universe!N384</f>
        <v/>
      </c>
      <c r="J643" s="23">
        <f>Universe!O384</f>
        <v/>
      </c>
      <c r="K643" s="23">
        <f>Universe!P384</f>
        <v/>
      </c>
      <c r="L643" s="23">
        <f>Universe!Q384</f>
        <v/>
      </c>
      <c r="M643" s="23">
        <f>Universe!R384</f>
        <v/>
      </c>
      <c r="N643" s="5">
        <f>IF(ZScoring!AH384="",0,(ZScoring!AH384-$B$3)/$C$3)</f>
        <v/>
      </c>
      <c r="O643" s="5">
        <f>IF(ZScoring!AI384="",0,(ZScoring!AI384-$B$4)/$C$4)</f>
        <v/>
      </c>
      <c r="P643" s="5">
        <f>IF(ZScoring!AJ384="",0,(ZScoring!AJ384-$B$5)/$C$5)</f>
        <v/>
      </c>
      <c r="Q643" s="5">
        <f>IF(ZScoring!AK384="",0,(ZScoring!AK384-$B$6)/$C$6)</f>
        <v/>
      </c>
      <c r="R643" s="5">
        <f>IF(ZScoring!AL384="",0,(ZScoring!AL384-$B$7)/$C$7)</f>
        <v/>
      </c>
      <c r="S643" s="5">
        <f>IF(ZScoring!AM384="",0,(ZScoring!AM384-$B$8)/$C$8)</f>
        <v/>
      </c>
      <c r="T643" s="5">
        <f>IF(ZScoring!AN384="",0,(ZScoring!AN384-$B$9)/$C$9)</f>
        <v/>
      </c>
      <c r="U643" s="5">
        <f>IF(ZScoring!AO384="",0,(ZScoring!AO384-$B$10)/$C$10)</f>
        <v/>
      </c>
      <c r="V643" s="5">
        <f>IF(ZScoring!AP384="",0,(ZScoring!AP384-$B$11)/$C$11)</f>
        <v/>
      </c>
      <c r="W643" s="5">
        <f>IF(ZScoring!AQ384="",0,(ZScoring!AQ384-$B$12)/$C$12)</f>
        <v/>
      </c>
      <c r="X643" s="5">
        <f>Universe!C384</f>
        <v/>
      </c>
    </row>
    <row r="644">
      <c r="A644" s="22">
        <f>Universe!G385</f>
        <v/>
      </c>
      <c r="B644" s="2" t="n">
        <v>1</v>
      </c>
      <c r="C644" s="23">
        <f>Universe!H385</f>
        <v/>
      </c>
      <c r="D644" s="23">
        <f>Universe!I385</f>
        <v/>
      </c>
      <c r="E644" s="23">
        <f>Universe!J385</f>
        <v/>
      </c>
      <c r="F644" s="23">
        <f>Universe!K385</f>
        <v/>
      </c>
      <c r="G644" s="23">
        <f>Universe!L385</f>
        <v/>
      </c>
      <c r="H644" s="23">
        <f>Universe!M385</f>
        <v/>
      </c>
      <c r="I644" s="23">
        <f>Universe!N385</f>
        <v/>
      </c>
      <c r="J644" s="23">
        <f>Universe!O385</f>
        <v/>
      </c>
      <c r="K644" s="23">
        <f>Universe!P385</f>
        <v/>
      </c>
      <c r="L644" s="23">
        <f>Universe!Q385</f>
        <v/>
      </c>
      <c r="M644" s="23">
        <f>Universe!R385</f>
        <v/>
      </c>
      <c r="N644" s="5">
        <f>IF(ZScoring!AH385="",0,(ZScoring!AH385-$B$3)/$C$3)</f>
        <v/>
      </c>
      <c r="O644" s="5">
        <f>IF(ZScoring!AI385="",0,(ZScoring!AI385-$B$4)/$C$4)</f>
        <v/>
      </c>
      <c r="P644" s="5">
        <f>IF(ZScoring!AJ385="",0,(ZScoring!AJ385-$B$5)/$C$5)</f>
        <v/>
      </c>
      <c r="Q644" s="5">
        <f>IF(ZScoring!AK385="",0,(ZScoring!AK385-$B$6)/$C$6)</f>
        <v/>
      </c>
      <c r="R644" s="5">
        <f>IF(ZScoring!AL385="",0,(ZScoring!AL385-$B$7)/$C$7)</f>
        <v/>
      </c>
      <c r="S644" s="5">
        <f>IF(ZScoring!AM385="",0,(ZScoring!AM385-$B$8)/$C$8)</f>
        <v/>
      </c>
      <c r="T644" s="5">
        <f>IF(ZScoring!AN385="",0,(ZScoring!AN385-$B$9)/$C$9)</f>
        <v/>
      </c>
      <c r="U644" s="5">
        <f>IF(ZScoring!AO385="",0,(ZScoring!AO385-$B$10)/$C$10)</f>
        <v/>
      </c>
      <c r="V644" s="5">
        <f>IF(ZScoring!AP385="",0,(ZScoring!AP385-$B$11)/$C$11)</f>
        <v/>
      </c>
      <c r="W644" s="5">
        <f>IF(ZScoring!AQ385="",0,(ZScoring!AQ385-$B$12)/$C$12)</f>
        <v/>
      </c>
      <c r="X644" s="5">
        <f>Universe!C385</f>
        <v/>
      </c>
    </row>
    <row r="645">
      <c r="A645" s="22">
        <f>Universe!G386</f>
        <v/>
      </c>
      <c r="B645" s="2" t="n">
        <v>1</v>
      </c>
      <c r="C645" s="23">
        <f>Universe!H386</f>
        <v/>
      </c>
      <c r="D645" s="23">
        <f>Universe!I386</f>
        <v/>
      </c>
      <c r="E645" s="23">
        <f>Universe!J386</f>
        <v/>
      </c>
      <c r="F645" s="23">
        <f>Universe!K386</f>
        <v/>
      </c>
      <c r="G645" s="23">
        <f>Universe!L386</f>
        <v/>
      </c>
      <c r="H645" s="23">
        <f>Universe!M386</f>
        <v/>
      </c>
      <c r="I645" s="23">
        <f>Universe!N386</f>
        <v/>
      </c>
      <c r="J645" s="23">
        <f>Universe!O386</f>
        <v/>
      </c>
      <c r="K645" s="23">
        <f>Universe!P386</f>
        <v/>
      </c>
      <c r="L645" s="23">
        <f>Universe!Q386</f>
        <v/>
      </c>
      <c r="M645" s="23">
        <f>Universe!R386</f>
        <v/>
      </c>
      <c r="N645" s="5">
        <f>IF(ZScoring!AH386="",0,(ZScoring!AH386-$B$3)/$C$3)</f>
        <v/>
      </c>
      <c r="O645" s="5">
        <f>IF(ZScoring!AI386="",0,(ZScoring!AI386-$B$4)/$C$4)</f>
        <v/>
      </c>
      <c r="P645" s="5">
        <f>IF(ZScoring!AJ386="",0,(ZScoring!AJ386-$B$5)/$C$5)</f>
        <v/>
      </c>
      <c r="Q645" s="5">
        <f>IF(ZScoring!AK386="",0,(ZScoring!AK386-$B$6)/$C$6)</f>
        <v/>
      </c>
      <c r="R645" s="5">
        <f>IF(ZScoring!AL386="",0,(ZScoring!AL386-$B$7)/$C$7)</f>
        <v/>
      </c>
      <c r="S645" s="5">
        <f>IF(ZScoring!AM386="",0,(ZScoring!AM386-$B$8)/$C$8)</f>
        <v/>
      </c>
      <c r="T645" s="5">
        <f>IF(ZScoring!AN386="",0,(ZScoring!AN386-$B$9)/$C$9)</f>
        <v/>
      </c>
      <c r="U645" s="5">
        <f>IF(ZScoring!AO386="",0,(ZScoring!AO386-$B$10)/$C$10)</f>
        <v/>
      </c>
      <c r="V645" s="5">
        <f>IF(ZScoring!AP386="",0,(ZScoring!AP386-$B$11)/$C$11)</f>
        <v/>
      </c>
      <c r="W645" s="5">
        <f>IF(ZScoring!AQ386="",0,(ZScoring!AQ386-$B$12)/$C$12)</f>
        <v/>
      </c>
      <c r="X645" s="5">
        <f>Universe!C386</f>
        <v/>
      </c>
    </row>
    <row r="646">
      <c r="A646" s="22">
        <f>Universe!G387</f>
        <v/>
      </c>
      <c r="B646" s="2" t="n">
        <v>1</v>
      </c>
      <c r="C646" s="23">
        <f>Universe!H387</f>
        <v/>
      </c>
      <c r="D646" s="23">
        <f>Universe!I387</f>
        <v/>
      </c>
      <c r="E646" s="23">
        <f>Universe!J387</f>
        <v/>
      </c>
      <c r="F646" s="23">
        <f>Universe!K387</f>
        <v/>
      </c>
      <c r="G646" s="23">
        <f>Universe!L387</f>
        <v/>
      </c>
      <c r="H646" s="23">
        <f>Universe!M387</f>
        <v/>
      </c>
      <c r="I646" s="23">
        <f>Universe!N387</f>
        <v/>
      </c>
      <c r="J646" s="23">
        <f>Universe!O387</f>
        <v/>
      </c>
      <c r="K646" s="23">
        <f>Universe!P387</f>
        <v/>
      </c>
      <c r="L646" s="23">
        <f>Universe!Q387</f>
        <v/>
      </c>
      <c r="M646" s="23">
        <f>Universe!R387</f>
        <v/>
      </c>
      <c r="N646" s="5">
        <f>IF(ZScoring!AH387="",0,(ZScoring!AH387-$B$3)/$C$3)</f>
        <v/>
      </c>
      <c r="O646" s="5">
        <f>IF(ZScoring!AI387="",0,(ZScoring!AI387-$B$4)/$C$4)</f>
        <v/>
      </c>
      <c r="P646" s="5">
        <f>IF(ZScoring!AJ387="",0,(ZScoring!AJ387-$B$5)/$C$5)</f>
        <v/>
      </c>
      <c r="Q646" s="5">
        <f>IF(ZScoring!AK387="",0,(ZScoring!AK387-$B$6)/$C$6)</f>
        <v/>
      </c>
      <c r="R646" s="5">
        <f>IF(ZScoring!AL387="",0,(ZScoring!AL387-$B$7)/$C$7)</f>
        <v/>
      </c>
      <c r="S646" s="5">
        <f>IF(ZScoring!AM387="",0,(ZScoring!AM387-$B$8)/$C$8)</f>
        <v/>
      </c>
      <c r="T646" s="5">
        <f>IF(ZScoring!AN387="",0,(ZScoring!AN387-$B$9)/$C$9)</f>
        <v/>
      </c>
      <c r="U646" s="5">
        <f>IF(ZScoring!AO387="",0,(ZScoring!AO387-$B$10)/$C$10)</f>
        <v/>
      </c>
      <c r="V646" s="5">
        <f>IF(ZScoring!AP387="",0,(ZScoring!AP387-$B$11)/$C$11)</f>
        <v/>
      </c>
      <c r="W646" s="5">
        <f>IF(ZScoring!AQ387="",0,(ZScoring!AQ387-$B$12)/$C$12)</f>
        <v/>
      </c>
      <c r="X646" s="5">
        <f>Universe!C387</f>
        <v/>
      </c>
    </row>
    <row r="647">
      <c r="A647" s="22">
        <f>Universe!G388</f>
        <v/>
      </c>
      <c r="B647" s="2" t="n">
        <v>1</v>
      </c>
      <c r="C647" s="23">
        <f>Universe!H388</f>
        <v/>
      </c>
      <c r="D647" s="23">
        <f>Universe!I388</f>
        <v/>
      </c>
      <c r="E647" s="23">
        <f>Universe!J388</f>
        <v/>
      </c>
      <c r="F647" s="23">
        <f>Universe!K388</f>
        <v/>
      </c>
      <c r="G647" s="23">
        <f>Universe!L388</f>
        <v/>
      </c>
      <c r="H647" s="23">
        <f>Universe!M388</f>
        <v/>
      </c>
      <c r="I647" s="23">
        <f>Universe!N388</f>
        <v/>
      </c>
      <c r="J647" s="23">
        <f>Universe!O388</f>
        <v/>
      </c>
      <c r="K647" s="23">
        <f>Universe!P388</f>
        <v/>
      </c>
      <c r="L647" s="23">
        <f>Universe!Q388</f>
        <v/>
      </c>
      <c r="M647" s="23">
        <f>Universe!R388</f>
        <v/>
      </c>
      <c r="N647" s="5">
        <f>IF(ZScoring!AH388="",0,(ZScoring!AH388-$B$3)/$C$3)</f>
        <v/>
      </c>
      <c r="O647" s="5">
        <f>IF(ZScoring!AI388="",0,(ZScoring!AI388-$B$4)/$C$4)</f>
        <v/>
      </c>
      <c r="P647" s="5">
        <f>IF(ZScoring!AJ388="",0,(ZScoring!AJ388-$B$5)/$C$5)</f>
        <v/>
      </c>
      <c r="Q647" s="5">
        <f>IF(ZScoring!AK388="",0,(ZScoring!AK388-$B$6)/$C$6)</f>
        <v/>
      </c>
      <c r="R647" s="5">
        <f>IF(ZScoring!AL388="",0,(ZScoring!AL388-$B$7)/$C$7)</f>
        <v/>
      </c>
      <c r="S647" s="5">
        <f>IF(ZScoring!AM388="",0,(ZScoring!AM388-$B$8)/$C$8)</f>
        <v/>
      </c>
      <c r="T647" s="5">
        <f>IF(ZScoring!AN388="",0,(ZScoring!AN388-$B$9)/$C$9)</f>
        <v/>
      </c>
      <c r="U647" s="5">
        <f>IF(ZScoring!AO388="",0,(ZScoring!AO388-$B$10)/$C$10)</f>
        <v/>
      </c>
      <c r="V647" s="5">
        <f>IF(ZScoring!AP388="",0,(ZScoring!AP388-$B$11)/$C$11)</f>
        <v/>
      </c>
      <c r="W647" s="5">
        <f>IF(ZScoring!AQ388="",0,(ZScoring!AQ388-$B$12)/$C$12)</f>
        <v/>
      </c>
      <c r="X647" s="5">
        <f>Universe!C388</f>
        <v/>
      </c>
    </row>
    <row r="648">
      <c r="A648" s="22">
        <f>Universe!G389</f>
        <v/>
      </c>
      <c r="B648" s="2" t="n">
        <v>1</v>
      </c>
      <c r="C648" s="23">
        <f>Universe!H389</f>
        <v/>
      </c>
      <c r="D648" s="23">
        <f>Universe!I389</f>
        <v/>
      </c>
      <c r="E648" s="23">
        <f>Universe!J389</f>
        <v/>
      </c>
      <c r="F648" s="23">
        <f>Universe!K389</f>
        <v/>
      </c>
      <c r="G648" s="23">
        <f>Universe!L389</f>
        <v/>
      </c>
      <c r="H648" s="23">
        <f>Universe!M389</f>
        <v/>
      </c>
      <c r="I648" s="23">
        <f>Universe!N389</f>
        <v/>
      </c>
      <c r="J648" s="23">
        <f>Universe!O389</f>
        <v/>
      </c>
      <c r="K648" s="23">
        <f>Universe!P389</f>
        <v/>
      </c>
      <c r="L648" s="23">
        <f>Universe!Q389</f>
        <v/>
      </c>
      <c r="M648" s="23">
        <f>Universe!R389</f>
        <v/>
      </c>
      <c r="N648" s="5">
        <f>IF(ZScoring!AH389="",0,(ZScoring!AH389-$B$3)/$C$3)</f>
        <v/>
      </c>
      <c r="O648" s="5">
        <f>IF(ZScoring!AI389="",0,(ZScoring!AI389-$B$4)/$C$4)</f>
        <v/>
      </c>
      <c r="P648" s="5">
        <f>IF(ZScoring!AJ389="",0,(ZScoring!AJ389-$B$5)/$C$5)</f>
        <v/>
      </c>
      <c r="Q648" s="5">
        <f>IF(ZScoring!AK389="",0,(ZScoring!AK389-$B$6)/$C$6)</f>
        <v/>
      </c>
      <c r="R648" s="5">
        <f>IF(ZScoring!AL389="",0,(ZScoring!AL389-$B$7)/$C$7)</f>
        <v/>
      </c>
      <c r="S648" s="5">
        <f>IF(ZScoring!AM389="",0,(ZScoring!AM389-$B$8)/$C$8)</f>
        <v/>
      </c>
      <c r="T648" s="5">
        <f>IF(ZScoring!AN389="",0,(ZScoring!AN389-$B$9)/$C$9)</f>
        <v/>
      </c>
      <c r="U648" s="5">
        <f>IF(ZScoring!AO389="",0,(ZScoring!AO389-$B$10)/$C$10)</f>
        <v/>
      </c>
      <c r="V648" s="5">
        <f>IF(ZScoring!AP389="",0,(ZScoring!AP389-$B$11)/$C$11)</f>
        <v/>
      </c>
      <c r="W648" s="5">
        <f>IF(ZScoring!AQ389="",0,(ZScoring!AQ389-$B$12)/$C$12)</f>
        <v/>
      </c>
      <c r="X648" s="5">
        <f>Universe!C389</f>
        <v/>
      </c>
    </row>
    <row r="649">
      <c r="A649" s="22">
        <f>Universe!G390</f>
        <v/>
      </c>
      <c r="B649" s="2" t="n">
        <v>1</v>
      </c>
      <c r="C649" s="23">
        <f>Universe!H390</f>
        <v/>
      </c>
      <c r="D649" s="23">
        <f>Universe!I390</f>
        <v/>
      </c>
      <c r="E649" s="23">
        <f>Universe!J390</f>
        <v/>
      </c>
      <c r="F649" s="23">
        <f>Universe!K390</f>
        <v/>
      </c>
      <c r="G649" s="23">
        <f>Universe!L390</f>
        <v/>
      </c>
      <c r="H649" s="23">
        <f>Universe!M390</f>
        <v/>
      </c>
      <c r="I649" s="23">
        <f>Universe!N390</f>
        <v/>
      </c>
      <c r="J649" s="23">
        <f>Universe!O390</f>
        <v/>
      </c>
      <c r="K649" s="23">
        <f>Universe!P390</f>
        <v/>
      </c>
      <c r="L649" s="23">
        <f>Universe!Q390</f>
        <v/>
      </c>
      <c r="M649" s="23">
        <f>Universe!R390</f>
        <v/>
      </c>
      <c r="N649" s="5">
        <f>IF(ZScoring!AH390="",0,(ZScoring!AH390-$B$3)/$C$3)</f>
        <v/>
      </c>
      <c r="O649" s="5">
        <f>IF(ZScoring!AI390="",0,(ZScoring!AI390-$B$4)/$C$4)</f>
        <v/>
      </c>
      <c r="P649" s="5">
        <f>IF(ZScoring!AJ390="",0,(ZScoring!AJ390-$B$5)/$C$5)</f>
        <v/>
      </c>
      <c r="Q649" s="5">
        <f>IF(ZScoring!AK390="",0,(ZScoring!AK390-$B$6)/$C$6)</f>
        <v/>
      </c>
      <c r="R649" s="5">
        <f>IF(ZScoring!AL390="",0,(ZScoring!AL390-$B$7)/$C$7)</f>
        <v/>
      </c>
      <c r="S649" s="5">
        <f>IF(ZScoring!AM390="",0,(ZScoring!AM390-$B$8)/$C$8)</f>
        <v/>
      </c>
      <c r="T649" s="5">
        <f>IF(ZScoring!AN390="",0,(ZScoring!AN390-$B$9)/$C$9)</f>
        <v/>
      </c>
      <c r="U649" s="5">
        <f>IF(ZScoring!AO390="",0,(ZScoring!AO390-$B$10)/$C$10)</f>
        <v/>
      </c>
      <c r="V649" s="5">
        <f>IF(ZScoring!AP390="",0,(ZScoring!AP390-$B$11)/$C$11)</f>
        <v/>
      </c>
      <c r="W649" s="5">
        <f>IF(ZScoring!AQ390="",0,(ZScoring!AQ390-$B$12)/$C$12)</f>
        <v/>
      </c>
      <c r="X649" s="5">
        <f>Universe!C390</f>
        <v/>
      </c>
    </row>
    <row r="650">
      <c r="A650" s="22">
        <f>Universe!G391</f>
        <v/>
      </c>
      <c r="B650" s="2" t="n">
        <v>1</v>
      </c>
      <c r="C650" s="23">
        <f>Universe!H391</f>
        <v/>
      </c>
      <c r="D650" s="23">
        <f>Universe!I391</f>
        <v/>
      </c>
      <c r="E650" s="23">
        <f>Universe!J391</f>
        <v/>
      </c>
      <c r="F650" s="23">
        <f>Universe!K391</f>
        <v/>
      </c>
      <c r="G650" s="23">
        <f>Universe!L391</f>
        <v/>
      </c>
      <c r="H650" s="23">
        <f>Universe!M391</f>
        <v/>
      </c>
      <c r="I650" s="23">
        <f>Universe!N391</f>
        <v/>
      </c>
      <c r="J650" s="23">
        <f>Universe!O391</f>
        <v/>
      </c>
      <c r="K650" s="23">
        <f>Universe!P391</f>
        <v/>
      </c>
      <c r="L650" s="23">
        <f>Universe!Q391</f>
        <v/>
      </c>
      <c r="M650" s="23">
        <f>Universe!R391</f>
        <v/>
      </c>
      <c r="N650" s="5">
        <f>IF(ZScoring!AH391="",0,(ZScoring!AH391-$B$3)/$C$3)</f>
        <v/>
      </c>
      <c r="O650" s="5">
        <f>IF(ZScoring!AI391="",0,(ZScoring!AI391-$B$4)/$C$4)</f>
        <v/>
      </c>
      <c r="P650" s="5">
        <f>IF(ZScoring!AJ391="",0,(ZScoring!AJ391-$B$5)/$C$5)</f>
        <v/>
      </c>
      <c r="Q650" s="5">
        <f>IF(ZScoring!AK391="",0,(ZScoring!AK391-$B$6)/$C$6)</f>
        <v/>
      </c>
      <c r="R650" s="5">
        <f>IF(ZScoring!AL391="",0,(ZScoring!AL391-$B$7)/$C$7)</f>
        <v/>
      </c>
      <c r="S650" s="5">
        <f>IF(ZScoring!AM391="",0,(ZScoring!AM391-$B$8)/$C$8)</f>
        <v/>
      </c>
      <c r="T650" s="5">
        <f>IF(ZScoring!AN391="",0,(ZScoring!AN391-$B$9)/$C$9)</f>
        <v/>
      </c>
      <c r="U650" s="5">
        <f>IF(ZScoring!AO391="",0,(ZScoring!AO391-$B$10)/$C$10)</f>
        <v/>
      </c>
      <c r="V650" s="5">
        <f>IF(ZScoring!AP391="",0,(ZScoring!AP391-$B$11)/$C$11)</f>
        <v/>
      </c>
      <c r="W650" s="5">
        <f>IF(ZScoring!AQ391="",0,(ZScoring!AQ391-$B$12)/$C$12)</f>
        <v/>
      </c>
      <c r="X650" s="5">
        <f>Universe!C391</f>
        <v/>
      </c>
    </row>
    <row r="651">
      <c r="A651" s="22">
        <f>Universe!G392</f>
        <v/>
      </c>
      <c r="B651" s="2" t="n">
        <v>1</v>
      </c>
      <c r="C651" s="23">
        <f>Universe!H392</f>
        <v/>
      </c>
      <c r="D651" s="23">
        <f>Universe!I392</f>
        <v/>
      </c>
      <c r="E651" s="23">
        <f>Universe!J392</f>
        <v/>
      </c>
      <c r="F651" s="23">
        <f>Universe!K392</f>
        <v/>
      </c>
      <c r="G651" s="23">
        <f>Universe!L392</f>
        <v/>
      </c>
      <c r="H651" s="23">
        <f>Universe!M392</f>
        <v/>
      </c>
      <c r="I651" s="23">
        <f>Universe!N392</f>
        <v/>
      </c>
      <c r="J651" s="23">
        <f>Universe!O392</f>
        <v/>
      </c>
      <c r="K651" s="23">
        <f>Universe!P392</f>
        <v/>
      </c>
      <c r="L651" s="23">
        <f>Universe!Q392</f>
        <v/>
      </c>
      <c r="M651" s="23">
        <f>Universe!R392</f>
        <v/>
      </c>
      <c r="N651" s="5">
        <f>IF(ZScoring!AH392="",0,(ZScoring!AH392-$B$3)/$C$3)</f>
        <v/>
      </c>
      <c r="O651" s="5">
        <f>IF(ZScoring!AI392="",0,(ZScoring!AI392-$B$4)/$C$4)</f>
        <v/>
      </c>
      <c r="P651" s="5">
        <f>IF(ZScoring!AJ392="",0,(ZScoring!AJ392-$B$5)/$C$5)</f>
        <v/>
      </c>
      <c r="Q651" s="5">
        <f>IF(ZScoring!AK392="",0,(ZScoring!AK392-$B$6)/$C$6)</f>
        <v/>
      </c>
      <c r="R651" s="5">
        <f>IF(ZScoring!AL392="",0,(ZScoring!AL392-$B$7)/$C$7)</f>
        <v/>
      </c>
      <c r="S651" s="5">
        <f>IF(ZScoring!AM392="",0,(ZScoring!AM392-$B$8)/$C$8)</f>
        <v/>
      </c>
      <c r="T651" s="5">
        <f>IF(ZScoring!AN392="",0,(ZScoring!AN392-$B$9)/$C$9)</f>
        <v/>
      </c>
      <c r="U651" s="5">
        <f>IF(ZScoring!AO392="",0,(ZScoring!AO392-$B$10)/$C$10)</f>
        <v/>
      </c>
      <c r="V651" s="5">
        <f>IF(ZScoring!AP392="",0,(ZScoring!AP392-$B$11)/$C$11)</f>
        <v/>
      </c>
      <c r="W651" s="5">
        <f>IF(ZScoring!AQ392="",0,(ZScoring!AQ392-$B$12)/$C$12)</f>
        <v/>
      </c>
      <c r="X651" s="5">
        <f>Universe!C392</f>
        <v/>
      </c>
    </row>
    <row r="652">
      <c r="A652" s="22">
        <f>Universe!G393</f>
        <v/>
      </c>
      <c r="B652" s="2" t="n">
        <v>1</v>
      </c>
      <c r="C652" s="23">
        <f>Universe!H393</f>
        <v/>
      </c>
      <c r="D652" s="23">
        <f>Universe!I393</f>
        <v/>
      </c>
      <c r="E652" s="23">
        <f>Universe!J393</f>
        <v/>
      </c>
      <c r="F652" s="23">
        <f>Universe!K393</f>
        <v/>
      </c>
      <c r="G652" s="23">
        <f>Universe!L393</f>
        <v/>
      </c>
      <c r="H652" s="23">
        <f>Universe!M393</f>
        <v/>
      </c>
      <c r="I652" s="23">
        <f>Universe!N393</f>
        <v/>
      </c>
      <c r="J652" s="23">
        <f>Universe!O393</f>
        <v/>
      </c>
      <c r="K652" s="23">
        <f>Universe!P393</f>
        <v/>
      </c>
      <c r="L652" s="23">
        <f>Universe!Q393</f>
        <v/>
      </c>
      <c r="M652" s="23">
        <f>Universe!R393</f>
        <v/>
      </c>
      <c r="N652" s="5">
        <f>IF(ZScoring!AH393="",0,(ZScoring!AH393-$B$3)/$C$3)</f>
        <v/>
      </c>
      <c r="O652" s="5">
        <f>IF(ZScoring!AI393="",0,(ZScoring!AI393-$B$4)/$C$4)</f>
        <v/>
      </c>
      <c r="P652" s="5">
        <f>IF(ZScoring!AJ393="",0,(ZScoring!AJ393-$B$5)/$C$5)</f>
        <v/>
      </c>
      <c r="Q652" s="5">
        <f>IF(ZScoring!AK393="",0,(ZScoring!AK393-$B$6)/$C$6)</f>
        <v/>
      </c>
      <c r="R652" s="5">
        <f>IF(ZScoring!AL393="",0,(ZScoring!AL393-$B$7)/$C$7)</f>
        <v/>
      </c>
      <c r="S652" s="5">
        <f>IF(ZScoring!AM393="",0,(ZScoring!AM393-$B$8)/$C$8)</f>
        <v/>
      </c>
      <c r="T652" s="5">
        <f>IF(ZScoring!AN393="",0,(ZScoring!AN393-$B$9)/$C$9)</f>
        <v/>
      </c>
      <c r="U652" s="5">
        <f>IF(ZScoring!AO393="",0,(ZScoring!AO393-$B$10)/$C$10)</f>
        <v/>
      </c>
      <c r="V652" s="5">
        <f>IF(ZScoring!AP393="",0,(ZScoring!AP393-$B$11)/$C$11)</f>
        <v/>
      </c>
      <c r="W652" s="5">
        <f>IF(ZScoring!AQ393="",0,(ZScoring!AQ393-$B$12)/$C$12)</f>
        <v/>
      </c>
      <c r="X652" s="5">
        <f>Universe!C393</f>
        <v/>
      </c>
    </row>
    <row r="653">
      <c r="A653" s="22">
        <f>Universe!G394</f>
        <v/>
      </c>
      <c r="B653" s="2" t="n">
        <v>1</v>
      </c>
      <c r="C653" s="23">
        <f>Universe!H394</f>
        <v/>
      </c>
      <c r="D653" s="23">
        <f>Universe!I394</f>
        <v/>
      </c>
      <c r="E653" s="23">
        <f>Universe!J394</f>
        <v/>
      </c>
      <c r="F653" s="23">
        <f>Universe!K394</f>
        <v/>
      </c>
      <c r="G653" s="23">
        <f>Universe!L394</f>
        <v/>
      </c>
      <c r="H653" s="23">
        <f>Universe!M394</f>
        <v/>
      </c>
      <c r="I653" s="23">
        <f>Universe!N394</f>
        <v/>
      </c>
      <c r="J653" s="23">
        <f>Universe!O394</f>
        <v/>
      </c>
      <c r="K653" s="23">
        <f>Universe!P394</f>
        <v/>
      </c>
      <c r="L653" s="23">
        <f>Universe!Q394</f>
        <v/>
      </c>
      <c r="M653" s="23">
        <f>Universe!R394</f>
        <v/>
      </c>
      <c r="N653" s="5">
        <f>IF(ZScoring!AH394="",0,(ZScoring!AH394-$B$3)/$C$3)</f>
        <v/>
      </c>
      <c r="O653" s="5">
        <f>IF(ZScoring!AI394="",0,(ZScoring!AI394-$B$4)/$C$4)</f>
        <v/>
      </c>
      <c r="P653" s="5">
        <f>IF(ZScoring!AJ394="",0,(ZScoring!AJ394-$B$5)/$C$5)</f>
        <v/>
      </c>
      <c r="Q653" s="5">
        <f>IF(ZScoring!AK394="",0,(ZScoring!AK394-$B$6)/$C$6)</f>
        <v/>
      </c>
      <c r="R653" s="5">
        <f>IF(ZScoring!AL394="",0,(ZScoring!AL394-$B$7)/$C$7)</f>
        <v/>
      </c>
      <c r="S653" s="5">
        <f>IF(ZScoring!AM394="",0,(ZScoring!AM394-$B$8)/$C$8)</f>
        <v/>
      </c>
      <c r="T653" s="5">
        <f>IF(ZScoring!AN394="",0,(ZScoring!AN394-$B$9)/$C$9)</f>
        <v/>
      </c>
      <c r="U653" s="5">
        <f>IF(ZScoring!AO394="",0,(ZScoring!AO394-$B$10)/$C$10)</f>
        <v/>
      </c>
      <c r="V653" s="5">
        <f>IF(ZScoring!AP394="",0,(ZScoring!AP394-$B$11)/$C$11)</f>
        <v/>
      </c>
      <c r="W653" s="5">
        <f>IF(ZScoring!AQ394="",0,(ZScoring!AQ394-$B$12)/$C$12)</f>
        <v/>
      </c>
      <c r="X653" s="5">
        <f>Universe!C394</f>
        <v/>
      </c>
    </row>
    <row r="654">
      <c r="A654" s="22">
        <f>Universe!G395</f>
        <v/>
      </c>
      <c r="B654" s="2" t="n">
        <v>1</v>
      </c>
      <c r="C654" s="23">
        <f>Universe!H395</f>
        <v/>
      </c>
      <c r="D654" s="23">
        <f>Universe!I395</f>
        <v/>
      </c>
      <c r="E654" s="23">
        <f>Universe!J395</f>
        <v/>
      </c>
      <c r="F654" s="23">
        <f>Universe!K395</f>
        <v/>
      </c>
      <c r="G654" s="23">
        <f>Universe!L395</f>
        <v/>
      </c>
      <c r="H654" s="23">
        <f>Universe!M395</f>
        <v/>
      </c>
      <c r="I654" s="23">
        <f>Universe!N395</f>
        <v/>
      </c>
      <c r="J654" s="23">
        <f>Universe!O395</f>
        <v/>
      </c>
      <c r="K654" s="23">
        <f>Universe!P395</f>
        <v/>
      </c>
      <c r="L654" s="23">
        <f>Universe!Q395</f>
        <v/>
      </c>
      <c r="M654" s="23">
        <f>Universe!R395</f>
        <v/>
      </c>
      <c r="N654" s="5">
        <f>IF(ZScoring!AH395="",0,(ZScoring!AH395-$B$3)/$C$3)</f>
        <v/>
      </c>
      <c r="O654" s="5">
        <f>IF(ZScoring!AI395="",0,(ZScoring!AI395-$B$4)/$C$4)</f>
        <v/>
      </c>
      <c r="P654" s="5">
        <f>IF(ZScoring!AJ395="",0,(ZScoring!AJ395-$B$5)/$C$5)</f>
        <v/>
      </c>
      <c r="Q654" s="5">
        <f>IF(ZScoring!AK395="",0,(ZScoring!AK395-$B$6)/$C$6)</f>
        <v/>
      </c>
      <c r="R654" s="5">
        <f>IF(ZScoring!AL395="",0,(ZScoring!AL395-$B$7)/$C$7)</f>
        <v/>
      </c>
      <c r="S654" s="5">
        <f>IF(ZScoring!AM395="",0,(ZScoring!AM395-$B$8)/$C$8)</f>
        <v/>
      </c>
      <c r="T654" s="5">
        <f>IF(ZScoring!AN395="",0,(ZScoring!AN395-$B$9)/$C$9)</f>
        <v/>
      </c>
      <c r="U654" s="5">
        <f>IF(ZScoring!AO395="",0,(ZScoring!AO395-$B$10)/$C$10)</f>
        <v/>
      </c>
      <c r="V654" s="5">
        <f>IF(ZScoring!AP395="",0,(ZScoring!AP395-$B$11)/$C$11)</f>
        <v/>
      </c>
      <c r="W654" s="5">
        <f>IF(ZScoring!AQ395="",0,(ZScoring!AQ395-$B$12)/$C$12)</f>
        <v/>
      </c>
      <c r="X654" s="5">
        <f>Universe!C395</f>
        <v/>
      </c>
    </row>
    <row r="655">
      <c r="A655" s="22">
        <f>Universe!G396</f>
        <v/>
      </c>
      <c r="B655" s="2" t="n">
        <v>1</v>
      </c>
      <c r="C655" s="23">
        <f>Universe!H396</f>
        <v/>
      </c>
      <c r="D655" s="23">
        <f>Universe!I396</f>
        <v/>
      </c>
      <c r="E655" s="23">
        <f>Universe!J396</f>
        <v/>
      </c>
      <c r="F655" s="23">
        <f>Universe!K396</f>
        <v/>
      </c>
      <c r="G655" s="23">
        <f>Universe!L396</f>
        <v/>
      </c>
      <c r="H655" s="23">
        <f>Universe!M396</f>
        <v/>
      </c>
      <c r="I655" s="23">
        <f>Universe!N396</f>
        <v/>
      </c>
      <c r="J655" s="23">
        <f>Universe!O396</f>
        <v/>
      </c>
      <c r="K655" s="23">
        <f>Universe!P396</f>
        <v/>
      </c>
      <c r="L655" s="23">
        <f>Universe!Q396</f>
        <v/>
      </c>
      <c r="M655" s="23">
        <f>Universe!R396</f>
        <v/>
      </c>
      <c r="N655" s="5">
        <f>IF(ZScoring!AH396="",0,(ZScoring!AH396-$B$3)/$C$3)</f>
        <v/>
      </c>
      <c r="O655" s="5">
        <f>IF(ZScoring!AI396="",0,(ZScoring!AI396-$B$4)/$C$4)</f>
        <v/>
      </c>
      <c r="P655" s="5">
        <f>IF(ZScoring!AJ396="",0,(ZScoring!AJ396-$B$5)/$C$5)</f>
        <v/>
      </c>
      <c r="Q655" s="5">
        <f>IF(ZScoring!AK396="",0,(ZScoring!AK396-$B$6)/$C$6)</f>
        <v/>
      </c>
      <c r="R655" s="5">
        <f>IF(ZScoring!AL396="",0,(ZScoring!AL396-$B$7)/$C$7)</f>
        <v/>
      </c>
      <c r="S655" s="5">
        <f>IF(ZScoring!AM396="",0,(ZScoring!AM396-$B$8)/$C$8)</f>
        <v/>
      </c>
      <c r="T655" s="5">
        <f>IF(ZScoring!AN396="",0,(ZScoring!AN396-$B$9)/$C$9)</f>
        <v/>
      </c>
      <c r="U655" s="5">
        <f>IF(ZScoring!AO396="",0,(ZScoring!AO396-$B$10)/$C$10)</f>
        <v/>
      </c>
      <c r="V655" s="5">
        <f>IF(ZScoring!AP396="",0,(ZScoring!AP396-$B$11)/$C$11)</f>
        <v/>
      </c>
      <c r="W655" s="5">
        <f>IF(ZScoring!AQ396="",0,(ZScoring!AQ396-$B$12)/$C$12)</f>
        <v/>
      </c>
      <c r="X655" s="5">
        <f>Universe!C396</f>
        <v/>
      </c>
    </row>
    <row r="656">
      <c r="A656" s="22">
        <f>Universe!G397</f>
        <v/>
      </c>
      <c r="B656" s="2" t="n">
        <v>1</v>
      </c>
      <c r="C656" s="23">
        <f>Universe!H397</f>
        <v/>
      </c>
      <c r="D656" s="23">
        <f>Universe!I397</f>
        <v/>
      </c>
      <c r="E656" s="23">
        <f>Universe!J397</f>
        <v/>
      </c>
      <c r="F656" s="23">
        <f>Universe!K397</f>
        <v/>
      </c>
      <c r="G656" s="23">
        <f>Universe!L397</f>
        <v/>
      </c>
      <c r="H656" s="23">
        <f>Universe!M397</f>
        <v/>
      </c>
      <c r="I656" s="23">
        <f>Universe!N397</f>
        <v/>
      </c>
      <c r="J656" s="23">
        <f>Universe!O397</f>
        <v/>
      </c>
      <c r="K656" s="23">
        <f>Universe!P397</f>
        <v/>
      </c>
      <c r="L656" s="23">
        <f>Universe!Q397</f>
        <v/>
      </c>
      <c r="M656" s="23">
        <f>Universe!R397</f>
        <v/>
      </c>
      <c r="N656" s="5">
        <f>IF(ZScoring!AH397="",0,(ZScoring!AH397-$B$3)/$C$3)</f>
        <v/>
      </c>
      <c r="O656" s="5">
        <f>IF(ZScoring!AI397="",0,(ZScoring!AI397-$B$4)/$C$4)</f>
        <v/>
      </c>
      <c r="P656" s="5">
        <f>IF(ZScoring!AJ397="",0,(ZScoring!AJ397-$B$5)/$C$5)</f>
        <v/>
      </c>
      <c r="Q656" s="5">
        <f>IF(ZScoring!AK397="",0,(ZScoring!AK397-$B$6)/$C$6)</f>
        <v/>
      </c>
      <c r="R656" s="5">
        <f>IF(ZScoring!AL397="",0,(ZScoring!AL397-$B$7)/$C$7)</f>
        <v/>
      </c>
      <c r="S656" s="5">
        <f>IF(ZScoring!AM397="",0,(ZScoring!AM397-$B$8)/$C$8)</f>
        <v/>
      </c>
      <c r="T656" s="5">
        <f>IF(ZScoring!AN397="",0,(ZScoring!AN397-$B$9)/$C$9)</f>
        <v/>
      </c>
      <c r="U656" s="5">
        <f>IF(ZScoring!AO397="",0,(ZScoring!AO397-$B$10)/$C$10)</f>
        <v/>
      </c>
      <c r="V656" s="5">
        <f>IF(ZScoring!AP397="",0,(ZScoring!AP397-$B$11)/$C$11)</f>
        <v/>
      </c>
      <c r="W656" s="5">
        <f>IF(ZScoring!AQ397="",0,(ZScoring!AQ397-$B$12)/$C$12)</f>
        <v/>
      </c>
      <c r="X656" s="5">
        <f>Universe!C397</f>
        <v/>
      </c>
    </row>
    <row r="657">
      <c r="A657" s="22">
        <f>Universe!G398</f>
        <v/>
      </c>
      <c r="B657" s="2" t="n">
        <v>1</v>
      </c>
      <c r="C657" s="23">
        <f>Universe!H398</f>
        <v/>
      </c>
      <c r="D657" s="23">
        <f>Universe!I398</f>
        <v/>
      </c>
      <c r="E657" s="23">
        <f>Universe!J398</f>
        <v/>
      </c>
      <c r="F657" s="23">
        <f>Universe!K398</f>
        <v/>
      </c>
      <c r="G657" s="23">
        <f>Universe!L398</f>
        <v/>
      </c>
      <c r="H657" s="23">
        <f>Universe!M398</f>
        <v/>
      </c>
      <c r="I657" s="23">
        <f>Universe!N398</f>
        <v/>
      </c>
      <c r="J657" s="23">
        <f>Universe!O398</f>
        <v/>
      </c>
      <c r="K657" s="23">
        <f>Universe!P398</f>
        <v/>
      </c>
      <c r="L657" s="23">
        <f>Universe!Q398</f>
        <v/>
      </c>
      <c r="M657" s="23">
        <f>Universe!R398</f>
        <v/>
      </c>
      <c r="N657" s="5">
        <f>IF(ZScoring!AH398="",0,(ZScoring!AH398-$B$3)/$C$3)</f>
        <v/>
      </c>
      <c r="O657" s="5">
        <f>IF(ZScoring!AI398="",0,(ZScoring!AI398-$B$4)/$C$4)</f>
        <v/>
      </c>
      <c r="P657" s="5">
        <f>IF(ZScoring!AJ398="",0,(ZScoring!AJ398-$B$5)/$C$5)</f>
        <v/>
      </c>
      <c r="Q657" s="5">
        <f>IF(ZScoring!AK398="",0,(ZScoring!AK398-$B$6)/$C$6)</f>
        <v/>
      </c>
      <c r="R657" s="5">
        <f>IF(ZScoring!AL398="",0,(ZScoring!AL398-$B$7)/$C$7)</f>
        <v/>
      </c>
      <c r="S657" s="5">
        <f>IF(ZScoring!AM398="",0,(ZScoring!AM398-$B$8)/$C$8)</f>
        <v/>
      </c>
      <c r="T657" s="5">
        <f>IF(ZScoring!AN398="",0,(ZScoring!AN398-$B$9)/$C$9)</f>
        <v/>
      </c>
      <c r="U657" s="5">
        <f>IF(ZScoring!AO398="",0,(ZScoring!AO398-$B$10)/$C$10)</f>
        <v/>
      </c>
      <c r="V657" s="5">
        <f>IF(ZScoring!AP398="",0,(ZScoring!AP398-$B$11)/$C$11)</f>
        <v/>
      </c>
      <c r="W657" s="5">
        <f>IF(ZScoring!AQ398="",0,(ZScoring!AQ398-$B$12)/$C$12)</f>
        <v/>
      </c>
      <c r="X657" s="5">
        <f>Universe!C398</f>
        <v/>
      </c>
    </row>
    <row r="658">
      <c r="A658" s="22">
        <f>Universe!G399</f>
        <v/>
      </c>
      <c r="B658" s="2" t="n">
        <v>1</v>
      </c>
      <c r="C658" s="23">
        <f>Universe!H399</f>
        <v/>
      </c>
      <c r="D658" s="23">
        <f>Universe!I399</f>
        <v/>
      </c>
      <c r="E658" s="23">
        <f>Universe!J399</f>
        <v/>
      </c>
      <c r="F658" s="23">
        <f>Universe!K399</f>
        <v/>
      </c>
      <c r="G658" s="23">
        <f>Universe!L399</f>
        <v/>
      </c>
      <c r="H658" s="23">
        <f>Universe!M399</f>
        <v/>
      </c>
      <c r="I658" s="23">
        <f>Universe!N399</f>
        <v/>
      </c>
      <c r="J658" s="23">
        <f>Universe!O399</f>
        <v/>
      </c>
      <c r="K658" s="23">
        <f>Universe!P399</f>
        <v/>
      </c>
      <c r="L658" s="23">
        <f>Universe!Q399</f>
        <v/>
      </c>
      <c r="M658" s="23">
        <f>Universe!R399</f>
        <v/>
      </c>
      <c r="N658" s="5">
        <f>IF(ZScoring!AH399="",0,(ZScoring!AH399-$B$3)/$C$3)</f>
        <v/>
      </c>
      <c r="O658" s="5">
        <f>IF(ZScoring!AI399="",0,(ZScoring!AI399-$B$4)/$C$4)</f>
        <v/>
      </c>
      <c r="P658" s="5">
        <f>IF(ZScoring!AJ399="",0,(ZScoring!AJ399-$B$5)/$C$5)</f>
        <v/>
      </c>
      <c r="Q658" s="5">
        <f>IF(ZScoring!AK399="",0,(ZScoring!AK399-$B$6)/$C$6)</f>
        <v/>
      </c>
      <c r="R658" s="5">
        <f>IF(ZScoring!AL399="",0,(ZScoring!AL399-$B$7)/$C$7)</f>
        <v/>
      </c>
      <c r="S658" s="5">
        <f>IF(ZScoring!AM399="",0,(ZScoring!AM399-$B$8)/$C$8)</f>
        <v/>
      </c>
      <c r="T658" s="5">
        <f>IF(ZScoring!AN399="",0,(ZScoring!AN399-$B$9)/$C$9)</f>
        <v/>
      </c>
      <c r="U658" s="5">
        <f>IF(ZScoring!AO399="",0,(ZScoring!AO399-$B$10)/$C$10)</f>
        <v/>
      </c>
      <c r="V658" s="5">
        <f>IF(ZScoring!AP399="",0,(ZScoring!AP399-$B$11)/$C$11)</f>
        <v/>
      </c>
      <c r="W658" s="5">
        <f>IF(ZScoring!AQ399="",0,(ZScoring!AQ399-$B$12)/$C$12)</f>
        <v/>
      </c>
      <c r="X658" s="5">
        <f>Universe!C399</f>
        <v/>
      </c>
    </row>
    <row r="659">
      <c r="A659" s="22">
        <f>Universe!G400</f>
        <v/>
      </c>
      <c r="B659" s="2" t="n">
        <v>1</v>
      </c>
      <c r="C659" s="23">
        <f>Universe!H400</f>
        <v/>
      </c>
      <c r="D659" s="23">
        <f>Universe!I400</f>
        <v/>
      </c>
      <c r="E659" s="23">
        <f>Universe!J400</f>
        <v/>
      </c>
      <c r="F659" s="23">
        <f>Universe!K400</f>
        <v/>
      </c>
      <c r="G659" s="23">
        <f>Universe!L400</f>
        <v/>
      </c>
      <c r="H659" s="23">
        <f>Universe!M400</f>
        <v/>
      </c>
      <c r="I659" s="23">
        <f>Universe!N400</f>
        <v/>
      </c>
      <c r="J659" s="23">
        <f>Universe!O400</f>
        <v/>
      </c>
      <c r="K659" s="23">
        <f>Universe!P400</f>
        <v/>
      </c>
      <c r="L659" s="23">
        <f>Universe!Q400</f>
        <v/>
      </c>
      <c r="M659" s="23">
        <f>Universe!R400</f>
        <v/>
      </c>
      <c r="N659" s="5">
        <f>IF(ZScoring!AH400="",0,(ZScoring!AH400-$B$3)/$C$3)</f>
        <v/>
      </c>
      <c r="O659" s="5">
        <f>IF(ZScoring!AI400="",0,(ZScoring!AI400-$B$4)/$C$4)</f>
        <v/>
      </c>
      <c r="P659" s="5">
        <f>IF(ZScoring!AJ400="",0,(ZScoring!AJ400-$B$5)/$C$5)</f>
        <v/>
      </c>
      <c r="Q659" s="5">
        <f>IF(ZScoring!AK400="",0,(ZScoring!AK400-$B$6)/$C$6)</f>
        <v/>
      </c>
      <c r="R659" s="5">
        <f>IF(ZScoring!AL400="",0,(ZScoring!AL400-$B$7)/$C$7)</f>
        <v/>
      </c>
      <c r="S659" s="5">
        <f>IF(ZScoring!AM400="",0,(ZScoring!AM400-$B$8)/$C$8)</f>
        <v/>
      </c>
      <c r="T659" s="5">
        <f>IF(ZScoring!AN400="",0,(ZScoring!AN400-$B$9)/$C$9)</f>
        <v/>
      </c>
      <c r="U659" s="5">
        <f>IF(ZScoring!AO400="",0,(ZScoring!AO400-$B$10)/$C$10)</f>
        <v/>
      </c>
      <c r="V659" s="5">
        <f>IF(ZScoring!AP400="",0,(ZScoring!AP400-$B$11)/$C$11)</f>
        <v/>
      </c>
      <c r="W659" s="5">
        <f>IF(ZScoring!AQ400="",0,(ZScoring!AQ400-$B$12)/$C$12)</f>
        <v/>
      </c>
      <c r="X659" s="5">
        <f>Universe!C400</f>
        <v/>
      </c>
    </row>
    <row r="660">
      <c r="A660" s="22">
        <f>Universe!G401</f>
        <v/>
      </c>
      <c r="B660" s="2" t="n">
        <v>1</v>
      </c>
      <c r="C660" s="23">
        <f>Universe!H401</f>
        <v/>
      </c>
      <c r="D660" s="23">
        <f>Universe!I401</f>
        <v/>
      </c>
      <c r="E660" s="23">
        <f>Universe!J401</f>
        <v/>
      </c>
      <c r="F660" s="23">
        <f>Universe!K401</f>
        <v/>
      </c>
      <c r="G660" s="23">
        <f>Universe!L401</f>
        <v/>
      </c>
      <c r="H660" s="23">
        <f>Universe!M401</f>
        <v/>
      </c>
      <c r="I660" s="23">
        <f>Universe!N401</f>
        <v/>
      </c>
      <c r="J660" s="23">
        <f>Universe!O401</f>
        <v/>
      </c>
      <c r="K660" s="23">
        <f>Universe!P401</f>
        <v/>
      </c>
      <c r="L660" s="23">
        <f>Universe!Q401</f>
        <v/>
      </c>
      <c r="M660" s="23">
        <f>Universe!R401</f>
        <v/>
      </c>
      <c r="N660" s="5">
        <f>IF(ZScoring!AH401="",0,(ZScoring!AH401-$B$3)/$C$3)</f>
        <v/>
      </c>
      <c r="O660" s="5">
        <f>IF(ZScoring!AI401="",0,(ZScoring!AI401-$B$4)/$C$4)</f>
        <v/>
      </c>
      <c r="P660" s="5">
        <f>IF(ZScoring!AJ401="",0,(ZScoring!AJ401-$B$5)/$C$5)</f>
        <v/>
      </c>
      <c r="Q660" s="5">
        <f>IF(ZScoring!AK401="",0,(ZScoring!AK401-$B$6)/$C$6)</f>
        <v/>
      </c>
      <c r="R660" s="5">
        <f>IF(ZScoring!AL401="",0,(ZScoring!AL401-$B$7)/$C$7)</f>
        <v/>
      </c>
      <c r="S660" s="5">
        <f>IF(ZScoring!AM401="",0,(ZScoring!AM401-$B$8)/$C$8)</f>
        <v/>
      </c>
      <c r="T660" s="5">
        <f>IF(ZScoring!AN401="",0,(ZScoring!AN401-$B$9)/$C$9)</f>
        <v/>
      </c>
      <c r="U660" s="5">
        <f>IF(ZScoring!AO401="",0,(ZScoring!AO401-$B$10)/$C$10)</f>
        <v/>
      </c>
      <c r="V660" s="5">
        <f>IF(ZScoring!AP401="",0,(ZScoring!AP401-$B$11)/$C$11)</f>
        <v/>
      </c>
      <c r="W660" s="5">
        <f>IF(ZScoring!AQ401="",0,(ZScoring!AQ401-$B$12)/$C$12)</f>
        <v/>
      </c>
      <c r="X660" s="5">
        <f>Universe!C401</f>
        <v/>
      </c>
    </row>
    <row r="661">
      <c r="A661" s="22">
        <f>Universe!G402</f>
        <v/>
      </c>
      <c r="B661" s="2" t="n">
        <v>1</v>
      </c>
      <c r="C661" s="23">
        <f>Universe!H402</f>
        <v/>
      </c>
      <c r="D661" s="23">
        <f>Universe!I402</f>
        <v/>
      </c>
      <c r="E661" s="23">
        <f>Universe!J402</f>
        <v/>
      </c>
      <c r="F661" s="23">
        <f>Universe!K402</f>
        <v/>
      </c>
      <c r="G661" s="23">
        <f>Universe!L402</f>
        <v/>
      </c>
      <c r="H661" s="23">
        <f>Universe!M402</f>
        <v/>
      </c>
      <c r="I661" s="23">
        <f>Universe!N402</f>
        <v/>
      </c>
      <c r="J661" s="23">
        <f>Universe!O402</f>
        <v/>
      </c>
      <c r="K661" s="23">
        <f>Universe!P402</f>
        <v/>
      </c>
      <c r="L661" s="23">
        <f>Universe!Q402</f>
        <v/>
      </c>
      <c r="M661" s="23">
        <f>Universe!R402</f>
        <v/>
      </c>
      <c r="N661" s="5">
        <f>IF(ZScoring!AH402="",0,(ZScoring!AH402-$B$3)/$C$3)</f>
        <v/>
      </c>
      <c r="O661" s="5">
        <f>IF(ZScoring!AI402="",0,(ZScoring!AI402-$B$4)/$C$4)</f>
        <v/>
      </c>
      <c r="P661" s="5">
        <f>IF(ZScoring!AJ402="",0,(ZScoring!AJ402-$B$5)/$C$5)</f>
        <v/>
      </c>
      <c r="Q661" s="5">
        <f>IF(ZScoring!AK402="",0,(ZScoring!AK402-$B$6)/$C$6)</f>
        <v/>
      </c>
      <c r="R661" s="5">
        <f>IF(ZScoring!AL402="",0,(ZScoring!AL402-$B$7)/$C$7)</f>
        <v/>
      </c>
      <c r="S661" s="5">
        <f>IF(ZScoring!AM402="",0,(ZScoring!AM402-$B$8)/$C$8)</f>
        <v/>
      </c>
      <c r="T661" s="5">
        <f>IF(ZScoring!AN402="",0,(ZScoring!AN402-$B$9)/$C$9)</f>
        <v/>
      </c>
      <c r="U661" s="5">
        <f>IF(ZScoring!AO402="",0,(ZScoring!AO402-$B$10)/$C$10)</f>
        <v/>
      </c>
      <c r="V661" s="5">
        <f>IF(ZScoring!AP402="",0,(ZScoring!AP402-$B$11)/$C$11)</f>
        <v/>
      </c>
      <c r="W661" s="5">
        <f>IF(ZScoring!AQ402="",0,(ZScoring!AQ402-$B$12)/$C$12)</f>
        <v/>
      </c>
      <c r="X661" s="5">
        <f>Universe!C402</f>
        <v/>
      </c>
    </row>
    <row r="662">
      <c r="A662" s="22">
        <f>Universe!G403</f>
        <v/>
      </c>
      <c r="B662" s="2" t="n">
        <v>1</v>
      </c>
      <c r="C662" s="23">
        <f>Universe!H403</f>
        <v/>
      </c>
      <c r="D662" s="23">
        <f>Universe!I403</f>
        <v/>
      </c>
      <c r="E662" s="23">
        <f>Universe!J403</f>
        <v/>
      </c>
      <c r="F662" s="23">
        <f>Universe!K403</f>
        <v/>
      </c>
      <c r="G662" s="23">
        <f>Universe!L403</f>
        <v/>
      </c>
      <c r="H662" s="23">
        <f>Universe!M403</f>
        <v/>
      </c>
      <c r="I662" s="23">
        <f>Universe!N403</f>
        <v/>
      </c>
      <c r="J662" s="23">
        <f>Universe!O403</f>
        <v/>
      </c>
      <c r="K662" s="23">
        <f>Universe!P403</f>
        <v/>
      </c>
      <c r="L662" s="23">
        <f>Universe!Q403</f>
        <v/>
      </c>
      <c r="M662" s="23">
        <f>Universe!R403</f>
        <v/>
      </c>
      <c r="N662" s="5">
        <f>IF(ZScoring!AH403="",0,(ZScoring!AH403-$B$3)/$C$3)</f>
        <v/>
      </c>
      <c r="O662" s="5">
        <f>IF(ZScoring!AI403="",0,(ZScoring!AI403-$B$4)/$C$4)</f>
        <v/>
      </c>
      <c r="P662" s="5">
        <f>IF(ZScoring!AJ403="",0,(ZScoring!AJ403-$B$5)/$C$5)</f>
        <v/>
      </c>
      <c r="Q662" s="5">
        <f>IF(ZScoring!AK403="",0,(ZScoring!AK403-$B$6)/$C$6)</f>
        <v/>
      </c>
      <c r="R662" s="5">
        <f>IF(ZScoring!AL403="",0,(ZScoring!AL403-$B$7)/$C$7)</f>
        <v/>
      </c>
      <c r="S662" s="5">
        <f>IF(ZScoring!AM403="",0,(ZScoring!AM403-$B$8)/$C$8)</f>
        <v/>
      </c>
      <c r="T662" s="5">
        <f>IF(ZScoring!AN403="",0,(ZScoring!AN403-$B$9)/$C$9)</f>
        <v/>
      </c>
      <c r="U662" s="5">
        <f>IF(ZScoring!AO403="",0,(ZScoring!AO403-$B$10)/$C$10)</f>
        <v/>
      </c>
      <c r="V662" s="5">
        <f>IF(ZScoring!AP403="",0,(ZScoring!AP403-$B$11)/$C$11)</f>
        <v/>
      </c>
      <c r="W662" s="5">
        <f>IF(ZScoring!AQ403="",0,(ZScoring!AQ403-$B$12)/$C$12)</f>
        <v/>
      </c>
      <c r="X662" s="5">
        <f>Universe!C403</f>
        <v/>
      </c>
    </row>
    <row r="663">
      <c r="A663" s="22">
        <f>Universe!G404</f>
        <v/>
      </c>
      <c r="B663" s="2" t="n">
        <v>1</v>
      </c>
      <c r="C663" s="23">
        <f>Universe!H404</f>
        <v/>
      </c>
      <c r="D663" s="23">
        <f>Universe!I404</f>
        <v/>
      </c>
      <c r="E663" s="23">
        <f>Universe!J404</f>
        <v/>
      </c>
      <c r="F663" s="23">
        <f>Universe!K404</f>
        <v/>
      </c>
      <c r="G663" s="23">
        <f>Universe!L404</f>
        <v/>
      </c>
      <c r="H663" s="23">
        <f>Universe!M404</f>
        <v/>
      </c>
      <c r="I663" s="23">
        <f>Universe!N404</f>
        <v/>
      </c>
      <c r="J663" s="23">
        <f>Universe!O404</f>
        <v/>
      </c>
      <c r="K663" s="23">
        <f>Universe!P404</f>
        <v/>
      </c>
      <c r="L663" s="23">
        <f>Universe!Q404</f>
        <v/>
      </c>
      <c r="M663" s="23">
        <f>Universe!R404</f>
        <v/>
      </c>
      <c r="N663" s="5">
        <f>IF(ZScoring!AH404="",0,(ZScoring!AH404-$B$3)/$C$3)</f>
        <v/>
      </c>
      <c r="O663" s="5">
        <f>IF(ZScoring!AI404="",0,(ZScoring!AI404-$B$4)/$C$4)</f>
        <v/>
      </c>
      <c r="P663" s="5">
        <f>IF(ZScoring!AJ404="",0,(ZScoring!AJ404-$B$5)/$C$5)</f>
        <v/>
      </c>
      <c r="Q663" s="5">
        <f>IF(ZScoring!AK404="",0,(ZScoring!AK404-$B$6)/$C$6)</f>
        <v/>
      </c>
      <c r="R663" s="5">
        <f>IF(ZScoring!AL404="",0,(ZScoring!AL404-$B$7)/$C$7)</f>
        <v/>
      </c>
      <c r="S663" s="5">
        <f>IF(ZScoring!AM404="",0,(ZScoring!AM404-$B$8)/$C$8)</f>
        <v/>
      </c>
      <c r="T663" s="5">
        <f>IF(ZScoring!AN404="",0,(ZScoring!AN404-$B$9)/$C$9)</f>
        <v/>
      </c>
      <c r="U663" s="5">
        <f>IF(ZScoring!AO404="",0,(ZScoring!AO404-$B$10)/$C$10)</f>
        <v/>
      </c>
      <c r="V663" s="5">
        <f>IF(ZScoring!AP404="",0,(ZScoring!AP404-$B$11)/$C$11)</f>
        <v/>
      </c>
      <c r="W663" s="5">
        <f>IF(ZScoring!AQ404="",0,(ZScoring!AQ404-$B$12)/$C$12)</f>
        <v/>
      </c>
      <c r="X663" s="5">
        <f>Universe!C404</f>
        <v/>
      </c>
    </row>
    <row r="664">
      <c r="A664" s="22">
        <f>Universe!G405</f>
        <v/>
      </c>
      <c r="B664" s="2" t="n">
        <v>1</v>
      </c>
      <c r="C664" s="23">
        <f>Universe!H405</f>
        <v/>
      </c>
      <c r="D664" s="23">
        <f>Universe!I405</f>
        <v/>
      </c>
      <c r="E664" s="23">
        <f>Universe!J405</f>
        <v/>
      </c>
      <c r="F664" s="23">
        <f>Universe!K405</f>
        <v/>
      </c>
      <c r="G664" s="23">
        <f>Universe!L405</f>
        <v/>
      </c>
      <c r="H664" s="23">
        <f>Universe!M405</f>
        <v/>
      </c>
      <c r="I664" s="23">
        <f>Universe!N405</f>
        <v/>
      </c>
      <c r="J664" s="23">
        <f>Universe!O405</f>
        <v/>
      </c>
      <c r="K664" s="23">
        <f>Universe!P405</f>
        <v/>
      </c>
      <c r="L664" s="23">
        <f>Universe!Q405</f>
        <v/>
      </c>
      <c r="M664" s="23">
        <f>Universe!R405</f>
        <v/>
      </c>
      <c r="N664" s="5">
        <f>IF(ZScoring!AH405="",0,(ZScoring!AH405-$B$3)/$C$3)</f>
        <v/>
      </c>
      <c r="O664" s="5">
        <f>IF(ZScoring!AI405="",0,(ZScoring!AI405-$B$4)/$C$4)</f>
        <v/>
      </c>
      <c r="P664" s="5">
        <f>IF(ZScoring!AJ405="",0,(ZScoring!AJ405-$B$5)/$C$5)</f>
        <v/>
      </c>
      <c r="Q664" s="5">
        <f>IF(ZScoring!AK405="",0,(ZScoring!AK405-$B$6)/$C$6)</f>
        <v/>
      </c>
      <c r="R664" s="5">
        <f>IF(ZScoring!AL405="",0,(ZScoring!AL405-$B$7)/$C$7)</f>
        <v/>
      </c>
      <c r="S664" s="5">
        <f>IF(ZScoring!AM405="",0,(ZScoring!AM405-$B$8)/$C$8)</f>
        <v/>
      </c>
      <c r="T664" s="5">
        <f>IF(ZScoring!AN405="",0,(ZScoring!AN405-$B$9)/$C$9)</f>
        <v/>
      </c>
      <c r="U664" s="5">
        <f>IF(ZScoring!AO405="",0,(ZScoring!AO405-$B$10)/$C$10)</f>
        <v/>
      </c>
      <c r="V664" s="5">
        <f>IF(ZScoring!AP405="",0,(ZScoring!AP405-$B$11)/$C$11)</f>
        <v/>
      </c>
      <c r="W664" s="5">
        <f>IF(ZScoring!AQ405="",0,(ZScoring!AQ405-$B$12)/$C$12)</f>
        <v/>
      </c>
      <c r="X664" s="5">
        <f>Universe!C405</f>
        <v/>
      </c>
    </row>
    <row r="665">
      <c r="A665" s="22">
        <f>Universe!G406</f>
        <v/>
      </c>
      <c r="B665" s="2" t="n">
        <v>1</v>
      </c>
      <c r="C665" s="23">
        <f>Universe!H406</f>
        <v/>
      </c>
      <c r="D665" s="23">
        <f>Universe!I406</f>
        <v/>
      </c>
      <c r="E665" s="23">
        <f>Universe!J406</f>
        <v/>
      </c>
      <c r="F665" s="23">
        <f>Universe!K406</f>
        <v/>
      </c>
      <c r="G665" s="23">
        <f>Universe!L406</f>
        <v/>
      </c>
      <c r="H665" s="23">
        <f>Universe!M406</f>
        <v/>
      </c>
      <c r="I665" s="23">
        <f>Universe!N406</f>
        <v/>
      </c>
      <c r="J665" s="23">
        <f>Universe!O406</f>
        <v/>
      </c>
      <c r="K665" s="23">
        <f>Universe!P406</f>
        <v/>
      </c>
      <c r="L665" s="23">
        <f>Universe!Q406</f>
        <v/>
      </c>
      <c r="M665" s="23">
        <f>Universe!R406</f>
        <v/>
      </c>
      <c r="N665" s="5">
        <f>IF(ZScoring!AH406="",0,(ZScoring!AH406-$B$3)/$C$3)</f>
        <v/>
      </c>
      <c r="O665" s="5">
        <f>IF(ZScoring!AI406="",0,(ZScoring!AI406-$B$4)/$C$4)</f>
        <v/>
      </c>
      <c r="P665" s="5">
        <f>IF(ZScoring!AJ406="",0,(ZScoring!AJ406-$B$5)/$C$5)</f>
        <v/>
      </c>
      <c r="Q665" s="5">
        <f>IF(ZScoring!AK406="",0,(ZScoring!AK406-$B$6)/$C$6)</f>
        <v/>
      </c>
      <c r="R665" s="5">
        <f>IF(ZScoring!AL406="",0,(ZScoring!AL406-$B$7)/$C$7)</f>
        <v/>
      </c>
      <c r="S665" s="5">
        <f>IF(ZScoring!AM406="",0,(ZScoring!AM406-$B$8)/$C$8)</f>
        <v/>
      </c>
      <c r="T665" s="5">
        <f>IF(ZScoring!AN406="",0,(ZScoring!AN406-$B$9)/$C$9)</f>
        <v/>
      </c>
      <c r="U665" s="5">
        <f>IF(ZScoring!AO406="",0,(ZScoring!AO406-$B$10)/$C$10)</f>
        <v/>
      </c>
      <c r="V665" s="5">
        <f>IF(ZScoring!AP406="",0,(ZScoring!AP406-$B$11)/$C$11)</f>
        <v/>
      </c>
      <c r="W665" s="5">
        <f>IF(ZScoring!AQ406="",0,(ZScoring!AQ406-$B$12)/$C$12)</f>
        <v/>
      </c>
      <c r="X665" s="5">
        <f>Universe!C406</f>
        <v/>
      </c>
    </row>
    <row r="666">
      <c r="A666" s="22">
        <f>Universe!G407</f>
        <v/>
      </c>
      <c r="B666" s="2" t="n">
        <v>1</v>
      </c>
      <c r="C666" s="23">
        <f>Universe!H407</f>
        <v/>
      </c>
      <c r="D666" s="23">
        <f>Universe!I407</f>
        <v/>
      </c>
      <c r="E666" s="23">
        <f>Universe!J407</f>
        <v/>
      </c>
      <c r="F666" s="23">
        <f>Universe!K407</f>
        <v/>
      </c>
      <c r="G666" s="23">
        <f>Universe!L407</f>
        <v/>
      </c>
      <c r="H666" s="23">
        <f>Universe!M407</f>
        <v/>
      </c>
      <c r="I666" s="23">
        <f>Universe!N407</f>
        <v/>
      </c>
      <c r="J666" s="23">
        <f>Universe!O407</f>
        <v/>
      </c>
      <c r="K666" s="23">
        <f>Universe!P407</f>
        <v/>
      </c>
      <c r="L666" s="23">
        <f>Universe!Q407</f>
        <v/>
      </c>
      <c r="M666" s="23">
        <f>Universe!R407</f>
        <v/>
      </c>
      <c r="N666" s="5">
        <f>IF(ZScoring!AH407="",0,(ZScoring!AH407-$B$3)/$C$3)</f>
        <v/>
      </c>
      <c r="O666" s="5">
        <f>IF(ZScoring!AI407="",0,(ZScoring!AI407-$B$4)/$C$4)</f>
        <v/>
      </c>
      <c r="P666" s="5">
        <f>IF(ZScoring!AJ407="",0,(ZScoring!AJ407-$B$5)/$C$5)</f>
        <v/>
      </c>
      <c r="Q666" s="5">
        <f>IF(ZScoring!AK407="",0,(ZScoring!AK407-$B$6)/$C$6)</f>
        <v/>
      </c>
      <c r="R666" s="5">
        <f>IF(ZScoring!AL407="",0,(ZScoring!AL407-$B$7)/$C$7)</f>
        <v/>
      </c>
      <c r="S666" s="5">
        <f>IF(ZScoring!AM407="",0,(ZScoring!AM407-$B$8)/$C$8)</f>
        <v/>
      </c>
      <c r="T666" s="5">
        <f>IF(ZScoring!AN407="",0,(ZScoring!AN407-$B$9)/$C$9)</f>
        <v/>
      </c>
      <c r="U666" s="5">
        <f>IF(ZScoring!AO407="",0,(ZScoring!AO407-$B$10)/$C$10)</f>
        <v/>
      </c>
      <c r="V666" s="5">
        <f>IF(ZScoring!AP407="",0,(ZScoring!AP407-$B$11)/$C$11)</f>
        <v/>
      </c>
      <c r="W666" s="5">
        <f>IF(ZScoring!AQ407="",0,(ZScoring!AQ407-$B$12)/$C$12)</f>
        <v/>
      </c>
      <c r="X666" s="5">
        <f>Universe!C407</f>
        <v/>
      </c>
    </row>
    <row r="667">
      <c r="A667" s="22">
        <f>Universe!G408</f>
        <v/>
      </c>
      <c r="B667" s="2" t="n">
        <v>1</v>
      </c>
      <c r="C667" s="23">
        <f>Universe!H408</f>
        <v/>
      </c>
      <c r="D667" s="23">
        <f>Universe!I408</f>
        <v/>
      </c>
      <c r="E667" s="23">
        <f>Universe!J408</f>
        <v/>
      </c>
      <c r="F667" s="23">
        <f>Universe!K408</f>
        <v/>
      </c>
      <c r="G667" s="23">
        <f>Universe!L408</f>
        <v/>
      </c>
      <c r="H667" s="23">
        <f>Universe!M408</f>
        <v/>
      </c>
      <c r="I667" s="23">
        <f>Universe!N408</f>
        <v/>
      </c>
      <c r="J667" s="23">
        <f>Universe!O408</f>
        <v/>
      </c>
      <c r="K667" s="23">
        <f>Universe!P408</f>
        <v/>
      </c>
      <c r="L667" s="23">
        <f>Universe!Q408</f>
        <v/>
      </c>
      <c r="M667" s="23">
        <f>Universe!R408</f>
        <v/>
      </c>
      <c r="N667" s="5">
        <f>IF(ZScoring!AH408="",0,(ZScoring!AH408-$B$3)/$C$3)</f>
        <v/>
      </c>
      <c r="O667" s="5">
        <f>IF(ZScoring!AI408="",0,(ZScoring!AI408-$B$4)/$C$4)</f>
        <v/>
      </c>
      <c r="P667" s="5">
        <f>IF(ZScoring!AJ408="",0,(ZScoring!AJ408-$B$5)/$C$5)</f>
        <v/>
      </c>
      <c r="Q667" s="5">
        <f>IF(ZScoring!AK408="",0,(ZScoring!AK408-$B$6)/$C$6)</f>
        <v/>
      </c>
      <c r="R667" s="5">
        <f>IF(ZScoring!AL408="",0,(ZScoring!AL408-$B$7)/$C$7)</f>
        <v/>
      </c>
      <c r="S667" s="5">
        <f>IF(ZScoring!AM408="",0,(ZScoring!AM408-$B$8)/$C$8)</f>
        <v/>
      </c>
      <c r="T667" s="5">
        <f>IF(ZScoring!AN408="",0,(ZScoring!AN408-$B$9)/$C$9)</f>
        <v/>
      </c>
      <c r="U667" s="5">
        <f>IF(ZScoring!AO408="",0,(ZScoring!AO408-$B$10)/$C$10)</f>
        <v/>
      </c>
      <c r="V667" s="5">
        <f>IF(ZScoring!AP408="",0,(ZScoring!AP408-$B$11)/$C$11)</f>
        <v/>
      </c>
      <c r="W667" s="5">
        <f>IF(ZScoring!AQ408="",0,(ZScoring!AQ408-$B$12)/$C$12)</f>
        <v/>
      </c>
      <c r="X667" s="5">
        <f>Universe!C408</f>
        <v/>
      </c>
    </row>
    <row r="668">
      <c r="A668" s="22">
        <f>Universe!G409</f>
        <v/>
      </c>
      <c r="B668" s="2" t="n">
        <v>1</v>
      </c>
      <c r="C668" s="23">
        <f>Universe!H409</f>
        <v/>
      </c>
      <c r="D668" s="23">
        <f>Universe!I409</f>
        <v/>
      </c>
      <c r="E668" s="23">
        <f>Universe!J409</f>
        <v/>
      </c>
      <c r="F668" s="23">
        <f>Universe!K409</f>
        <v/>
      </c>
      <c r="G668" s="23">
        <f>Universe!L409</f>
        <v/>
      </c>
      <c r="H668" s="23">
        <f>Universe!M409</f>
        <v/>
      </c>
      <c r="I668" s="23">
        <f>Universe!N409</f>
        <v/>
      </c>
      <c r="J668" s="23">
        <f>Universe!O409</f>
        <v/>
      </c>
      <c r="K668" s="23">
        <f>Universe!P409</f>
        <v/>
      </c>
      <c r="L668" s="23">
        <f>Universe!Q409</f>
        <v/>
      </c>
      <c r="M668" s="23">
        <f>Universe!R409</f>
        <v/>
      </c>
      <c r="N668" s="5">
        <f>IF(ZScoring!AH409="",0,(ZScoring!AH409-$B$3)/$C$3)</f>
        <v/>
      </c>
      <c r="O668" s="5">
        <f>IF(ZScoring!AI409="",0,(ZScoring!AI409-$B$4)/$C$4)</f>
        <v/>
      </c>
      <c r="P668" s="5">
        <f>IF(ZScoring!AJ409="",0,(ZScoring!AJ409-$B$5)/$C$5)</f>
        <v/>
      </c>
      <c r="Q668" s="5">
        <f>IF(ZScoring!AK409="",0,(ZScoring!AK409-$B$6)/$C$6)</f>
        <v/>
      </c>
      <c r="R668" s="5">
        <f>IF(ZScoring!AL409="",0,(ZScoring!AL409-$B$7)/$C$7)</f>
        <v/>
      </c>
      <c r="S668" s="5">
        <f>IF(ZScoring!AM409="",0,(ZScoring!AM409-$B$8)/$C$8)</f>
        <v/>
      </c>
      <c r="T668" s="5">
        <f>IF(ZScoring!AN409="",0,(ZScoring!AN409-$B$9)/$C$9)</f>
        <v/>
      </c>
      <c r="U668" s="5">
        <f>IF(ZScoring!AO409="",0,(ZScoring!AO409-$B$10)/$C$10)</f>
        <v/>
      </c>
      <c r="V668" s="5">
        <f>IF(ZScoring!AP409="",0,(ZScoring!AP409-$B$11)/$C$11)</f>
        <v/>
      </c>
      <c r="W668" s="5">
        <f>IF(ZScoring!AQ409="",0,(ZScoring!AQ409-$B$12)/$C$12)</f>
        <v/>
      </c>
      <c r="X668" s="5">
        <f>Universe!C409</f>
        <v/>
      </c>
    </row>
    <row r="669">
      <c r="A669" s="22">
        <f>Universe!G410</f>
        <v/>
      </c>
      <c r="B669" s="2" t="n">
        <v>1</v>
      </c>
      <c r="C669" s="23">
        <f>Universe!H410</f>
        <v/>
      </c>
      <c r="D669" s="23">
        <f>Universe!I410</f>
        <v/>
      </c>
      <c r="E669" s="23">
        <f>Universe!J410</f>
        <v/>
      </c>
      <c r="F669" s="23">
        <f>Universe!K410</f>
        <v/>
      </c>
      <c r="G669" s="23">
        <f>Universe!L410</f>
        <v/>
      </c>
      <c r="H669" s="23">
        <f>Universe!M410</f>
        <v/>
      </c>
      <c r="I669" s="23">
        <f>Universe!N410</f>
        <v/>
      </c>
      <c r="J669" s="23">
        <f>Universe!O410</f>
        <v/>
      </c>
      <c r="K669" s="23">
        <f>Universe!P410</f>
        <v/>
      </c>
      <c r="L669" s="23">
        <f>Universe!Q410</f>
        <v/>
      </c>
      <c r="M669" s="23">
        <f>Universe!R410</f>
        <v/>
      </c>
      <c r="N669" s="5">
        <f>IF(ZScoring!AH410="",0,(ZScoring!AH410-$B$3)/$C$3)</f>
        <v/>
      </c>
      <c r="O669" s="5">
        <f>IF(ZScoring!AI410="",0,(ZScoring!AI410-$B$4)/$C$4)</f>
        <v/>
      </c>
      <c r="P669" s="5">
        <f>IF(ZScoring!AJ410="",0,(ZScoring!AJ410-$B$5)/$C$5)</f>
        <v/>
      </c>
      <c r="Q669" s="5">
        <f>IF(ZScoring!AK410="",0,(ZScoring!AK410-$B$6)/$C$6)</f>
        <v/>
      </c>
      <c r="R669" s="5">
        <f>IF(ZScoring!AL410="",0,(ZScoring!AL410-$B$7)/$C$7)</f>
        <v/>
      </c>
      <c r="S669" s="5">
        <f>IF(ZScoring!AM410="",0,(ZScoring!AM410-$B$8)/$C$8)</f>
        <v/>
      </c>
      <c r="T669" s="5">
        <f>IF(ZScoring!AN410="",0,(ZScoring!AN410-$B$9)/$C$9)</f>
        <v/>
      </c>
      <c r="U669" s="5">
        <f>IF(ZScoring!AO410="",0,(ZScoring!AO410-$B$10)/$C$10)</f>
        <v/>
      </c>
      <c r="V669" s="5">
        <f>IF(ZScoring!AP410="",0,(ZScoring!AP410-$B$11)/$C$11)</f>
        <v/>
      </c>
      <c r="W669" s="5">
        <f>IF(ZScoring!AQ410="",0,(ZScoring!AQ410-$B$12)/$C$12)</f>
        <v/>
      </c>
      <c r="X669" s="5">
        <f>Universe!C410</f>
        <v/>
      </c>
    </row>
    <row r="670">
      <c r="A670" s="22">
        <f>Universe!G411</f>
        <v/>
      </c>
      <c r="B670" s="2" t="n">
        <v>1</v>
      </c>
      <c r="C670" s="23">
        <f>Universe!H411</f>
        <v/>
      </c>
      <c r="D670" s="23">
        <f>Universe!I411</f>
        <v/>
      </c>
      <c r="E670" s="23">
        <f>Universe!J411</f>
        <v/>
      </c>
      <c r="F670" s="23">
        <f>Universe!K411</f>
        <v/>
      </c>
      <c r="G670" s="23">
        <f>Universe!L411</f>
        <v/>
      </c>
      <c r="H670" s="23">
        <f>Universe!M411</f>
        <v/>
      </c>
      <c r="I670" s="23">
        <f>Universe!N411</f>
        <v/>
      </c>
      <c r="J670" s="23">
        <f>Universe!O411</f>
        <v/>
      </c>
      <c r="K670" s="23">
        <f>Universe!P411</f>
        <v/>
      </c>
      <c r="L670" s="23">
        <f>Universe!Q411</f>
        <v/>
      </c>
      <c r="M670" s="23">
        <f>Universe!R411</f>
        <v/>
      </c>
      <c r="N670" s="5">
        <f>IF(ZScoring!AH411="",0,(ZScoring!AH411-$B$3)/$C$3)</f>
        <v/>
      </c>
      <c r="O670" s="5">
        <f>IF(ZScoring!AI411="",0,(ZScoring!AI411-$B$4)/$C$4)</f>
        <v/>
      </c>
      <c r="P670" s="5">
        <f>IF(ZScoring!AJ411="",0,(ZScoring!AJ411-$B$5)/$C$5)</f>
        <v/>
      </c>
      <c r="Q670" s="5">
        <f>IF(ZScoring!AK411="",0,(ZScoring!AK411-$B$6)/$C$6)</f>
        <v/>
      </c>
      <c r="R670" s="5">
        <f>IF(ZScoring!AL411="",0,(ZScoring!AL411-$B$7)/$C$7)</f>
        <v/>
      </c>
      <c r="S670" s="5">
        <f>IF(ZScoring!AM411="",0,(ZScoring!AM411-$B$8)/$C$8)</f>
        <v/>
      </c>
      <c r="T670" s="5">
        <f>IF(ZScoring!AN411="",0,(ZScoring!AN411-$B$9)/$C$9)</f>
        <v/>
      </c>
      <c r="U670" s="5">
        <f>IF(ZScoring!AO411="",0,(ZScoring!AO411-$B$10)/$C$10)</f>
        <v/>
      </c>
      <c r="V670" s="5">
        <f>IF(ZScoring!AP411="",0,(ZScoring!AP411-$B$11)/$C$11)</f>
        <v/>
      </c>
      <c r="W670" s="5">
        <f>IF(ZScoring!AQ411="",0,(ZScoring!AQ411-$B$12)/$C$12)</f>
        <v/>
      </c>
      <c r="X670" s="5">
        <f>Universe!C411</f>
        <v/>
      </c>
    </row>
    <row r="671">
      <c r="A671" s="22">
        <f>Universe!G412</f>
        <v/>
      </c>
      <c r="B671" s="2" t="n">
        <v>1</v>
      </c>
      <c r="C671" s="23">
        <f>Universe!H412</f>
        <v/>
      </c>
      <c r="D671" s="23">
        <f>Universe!I412</f>
        <v/>
      </c>
      <c r="E671" s="23">
        <f>Universe!J412</f>
        <v/>
      </c>
      <c r="F671" s="23">
        <f>Universe!K412</f>
        <v/>
      </c>
      <c r="G671" s="23">
        <f>Universe!L412</f>
        <v/>
      </c>
      <c r="H671" s="23">
        <f>Universe!M412</f>
        <v/>
      </c>
      <c r="I671" s="23">
        <f>Universe!N412</f>
        <v/>
      </c>
      <c r="J671" s="23">
        <f>Universe!O412</f>
        <v/>
      </c>
      <c r="K671" s="23">
        <f>Universe!P412</f>
        <v/>
      </c>
      <c r="L671" s="23">
        <f>Universe!Q412</f>
        <v/>
      </c>
      <c r="M671" s="23">
        <f>Universe!R412</f>
        <v/>
      </c>
      <c r="N671" s="5">
        <f>IF(ZScoring!AH412="",0,(ZScoring!AH412-$B$3)/$C$3)</f>
        <v/>
      </c>
      <c r="O671" s="5">
        <f>IF(ZScoring!AI412="",0,(ZScoring!AI412-$B$4)/$C$4)</f>
        <v/>
      </c>
      <c r="P671" s="5">
        <f>IF(ZScoring!AJ412="",0,(ZScoring!AJ412-$B$5)/$C$5)</f>
        <v/>
      </c>
      <c r="Q671" s="5">
        <f>IF(ZScoring!AK412="",0,(ZScoring!AK412-$B$6)/$C$6)</f>
        <v/>
      </c>
      <c r="R671" s="5">
        <f>IF(ZScoring!AL412="",0,(ZScoring!AL412-$B$7)/$C$7)</f>
        <v/>
      </c>
      <c r="S671" s="5">
        <f>IF(ZScoring!AM412="",0,(ZScoring!AM412-$B$8)/$C$8)</f>
        <v/>
      </c>
      <c r="T671" s="5">
        <f>IF(ZScoring!AN412="",0,(ZScoring!AN412-$B$9)/$C$9)</f>
        <v/>
      </c>
      <c r="U671" s="5">
        <f>IF(ZScoring!AO412="",0,(ZScoring!AO412-$B$10)/$C$10)</f>
        <v/>
      </c>
      <c r="V671" s="5">
        <f>IF(ZScoring!AP412="",0,(ZScoring!AP412-$B$11)/$C$11)</f>
        <v/>
      </c>
      <c r="W671" s="5">
        <f>IF(ZScoring!AQ412="",0,(ZScoring!AQ412-$B$12)/$C$12)</f>
        <v/>
      </c>
      <c r="X671" s="5">
        <f>Universe!C412</f>
        <v/>
      </c>
    </row>
    <row r="672">
      <c r="A672" s="22">
        <f>Universe!G413</f>
        <v/>
      </c>
      <c r="B672" s="2" t="n">
        <v>1</v>
      </c>
      <c r="C672" s="23">
        <f>Universe!H413</f>
        <v/>
      </c>
      <c r="D672" s="23">
        <f>Universe!I413</f>
        <v/>
      </c>
      <c r="E672" s="23">
        <f>Universe!J413</f>
        <v/>
      </c>
      <c r="F672" s="23">
        <f>Universe!K413</f>
        <v/>
      </c>
      <c r="G672" s="23">
        <f>Universe!L413</f>
        <v/>
      </c>
      <c r="H672" s="23">
        <f>Universe!M413</f>
        <v/>
      </c>
      <c r="I672" s="23">
        <f>Universe!N413</f>
        <v/>
      </c>
      <c r="J672" s="23">
        <f>Universe!O413</f>
        <v/>
      </c>
      <c r="K672" s="23">
        <f>Universe!P413</f>
        <v/>
      </c>
      <c r="L672" s="23">
        <f>Universe!Q413</f>
        <v/>
      </c>
      <c r="M672" s="23">
        <f>Universe!R413</f>
        <v/>
      </c>
      <c r="N672" s="5">
        <f>IF(ZScoring!AH413="",0,(ZScoring!AH413-$B$3)/$C$3)</f>
        <v/>
      </c>
      <c r="O672" s="5">
        <f>IF(ZScoring!AI413="",0,(ZScoring!AI413-$B$4)/$C$4)</f>
        <v/>
      </c>
      <c r="P672" s="5">
        <f>IF(ZScoring!AJ413="",0,(ZScoring!AJ413-$B$5)/$C$5)</f>
        <v/>
      </c>
      <c r="Q672" s="5">
        <f>IF(ZScoring!AK413="",0,(ZScoring!AK413-$B$6)/$C$6)</f>
        <v/>
      </c>
      <c r="R672" s="5">
        <f>IF(ZScoring!AL413="",0,(ZScoring!AL413-$B$7)/$C$7)</f>
        <v/>
      </c>
      <c r="S672" s="5">
        <f>IF(ZScoring!AM413="",0,(ZScoring!AM413-$B$8)/$C$8)</f>
        <v/>
      </c>
      <c r="T672" s="5">
        <f>IF(ZScoring!AN413="",0,(ZScoring!AN413-$B$9)/$C$9)</f>
        <v/>
      </c>
      <c r="U672" s="5">
        <f>IF(ZScoring!AO413="",0,(ZScoring!AO413-$B$10)/$C$10)</f>
        <v/>
      </c>
      <c r="V672" s="5">
        <f>IF(ZScoring!AP413="",0,(ZScoring!AP413-$B$11)/$C$11)</f>
        <v/>
      </c>
      <c r="W672" s="5">
        <f>IF(ZScoring!AQ413="",0,(ZScoring!AQ413-$B$12)/$C$12)</f>
        <v/>
      </c>
      <c r="X672" s="5">
        <f>Universe!C413</f>
        <v/>
      </c>
    </row>
    <row r="673">
      <c r="A673" s="22">
        <f>Universe!G414</f>
        <v/>
      </c>
      <c r="B673" s="2" t="n">
        <v>1</v>
      </c>
      <c r="C673" s="23">
        <f>Universe!H414</f>
        <v/>
      </c>
      <c r="D673" s="23">
        <f>Universe!I414</f>
        <v/>
      </c>
      <c r="E673" s="23">
        <f>Universe!J414</f>
        <v/>
      </c>
      <c r="F673" s="23">
        <f>Universe!K414</f>
        <v/>
      </c>
      <c r="G673" s="23">
        <f>Universe!L414</f>
        <v/>
      </c>
      <c r="H673" s="23">
        <f>Universe!M414</f>
        <v/>
      </c>
      <c r="I673" s="23">
        <f>Universe!N414</f>
        <v/>
      </c>
      <c r="J673" s="23">
        <f>Universe!O414</f>
        <v/>
      </c>
      <c r="K673" s="23">
        <f>Universe!P414</f>
        <v/>
      </c>
      <c r="L673" s="23">
        <f>Universe!Q414</f>
        <v/>
      </c>
      <c r="M673" s="23">
        <f>Universe!R414</f>
        <v/>
      </c>
      <c r="N673" s="5">
        <f>IF(ZScoring!AH414="",0,(ZScoring!AH414-$B$3)/$C$3)</f>
        <v/>
      </c>
      <c r="O673" s="5">
        <f>IF(ZScoring!AI414="",0,(ZScoring!AI414-$B$4)/$C$4)</f>
        <v/>
      </c>
      <c r="P673" s="5">
        <f>IF(ZScoring!AJ414="",0,(ZScoring!AJ414-$B$5)/$C$5)</f>
        <v/>
      </c>
      <c r="Q673" s="5">
        <f>IF(ZScoring!AK414="",0,(ZScoring!AK414-$B$6)/$C$6)</f>
        <v/>
      </c>
      <c r="R673" s="5">
        <f>IF(ZScoring!AL414="",0,(ZScoring!AL414-$B$7)/$C$7)</f>
        <v/>
      </c>
      <c r="S673" s="5">
        <f>IF(ZScoring!AM414="",0,(ZScoring!AM414-$B$8)/$C$8)</f>
        <v/>
      </c>
      <c r="T673" s="5">
        <f>IF(ZScoring!AN414="",0,(ZScoring!AN414-$B$9)/$C$9)</f>
        <v/>
      </c>
      <c r="U673" s="5">
        <f>IF(ZScoring!AO414="",0,(ZScoring!AO414-$B$10)/$C$10)</f>
        <v/>
      </c>
      <c r="V673" s="5">
        <f>IF(ZScoring!AP414="",0,(ZScoring!AP414-$B$11)/$C$11)</f>
        <v/>
      </c>
      <c r="W673" s="5">
        <f>IF(ZScoring!AQ414="",0,(ZScoring!AQ414-$B$12)/$C$12)</f>
        <v/>
      </c>
      <c r="X673" s="5">
        <f>Universe!C414</f>
        <v/>
      </c>
    </row>
    <row r="674">
      <c r="A674" s="22">
        <f>Universe!G415</f>
        <v/>
      </c>
      <c r="B674" s="2" t="n">
        <v>1</v>
      </c>
      <c r="C674" s="23">
        <f>Universe!H415</f>
        <v/>
      </c>
      <c r="D674" s="23">
        <f>Universe!I415</f>
        <v/>
      </c>
      <c r="E674" s="23">
        <f>Universe!J415</f>
        <v/>
      </c>
      <c r="F674" s="23">
        <f>Universe!K415</f>
        <v/>
      </c>
      <c r="G674" s="23">
        <f>Universe!L415</f>
        <v/>
      </c>
      <c r="H674" s="23">
        <f>Universe!M415</f>
        <v/>
      </c>
      <c r="I674" s="23">
        <f>Universe!N415</f>
        <v/>
      </c>
      <c r="J674" s="23">
        <f>Universe!O415</f>
        <v/>
      </c>
      <c r="K674" s="23">
        <f>Universe!P415</f>
        <v/>
      </c>
      <c r="L674" s="23">
        <f>Universe!Q415</f>
        <v/>
      </c>
      <c r="M674" s="23">
        <f>Universe!R415</f>
        <v/>
      </c>
      <c r="N674" s="5">
        <f>IF(ZScoring!AH415="",0,(ZScoring!AH415-$B$3)/$C$3)</f>
        <v/>
      </c>
      <c r="O674" s="5">
        <f>IF(ZScoring!AI415="",0,(ZScoring!AI415-$B$4)/$C$4)</f>
        <v/>
      </c>
      <c r="P674" s="5">
        <f>IF(ZScoring!AJ415="",0,(ZScoring!AJ415-$B$5)/$C$5)</f>
        <v/>
      </c>
      <c r="Q674" s="5">
        <f>IF(ZScoring!AK415="",0,(ZScoring!AK415-$B$6)/$C$6)</f>
        <v/>
      </c>
      <c r="R674" s="5">
        <f>IF(ZScoring!AL415="",0,(ZScoring!AL415-$B$7)/$C$7)</f>
        <v/>
      </c>
      <c r="S674" s="5">
        <f>IF(ZScoring!AM415="",0,(ZScoring!AM415-$B$8)/$C$8)</f>
        <v/>
      </c>
      <c r="T674" s="5">
        <f>IF(ZScoring!AN415="",0,(ZScoring!AN415-$B$9)/$C$9)</f>
        <v/>
      </c>
      <c r="U674" s="5">
        <f>IF(ZScoring!AO415="",0,(ZScoring!AO415-$B$10)/$C$10)</f>
        <v/>
      </c>
      <c r="V674" s="5">
        <f>IF(ZScoring!AP415="",0,(ZScoring!AP415-$B$11)/$C$11)</f>
        <v/>
      </c>
      <c r="W674" s="5">
        <f>IF(ZScoring!AQ415="",0,(ZScoring!AQ415-$B$12)/$C$12)</f>
        <v/>
      </c>
      <c r="X674" s="5">
        <f>Universe!C415</f>
        <v/>
      </c>
    </row>
    <row r="675">
      <c r="A675" s="22">
        <f>Universe!G416</f>
        <v/>
      </c>
      <c r="B675" s="2" t="n">
        <v>1</v>
      </c>
      <c r="C675" s="23">
        <f>Universe!H416</f>
        <v/>
      </c>
      <c r="D675" s="23">
        <f>Universe!I416</f>
        <v/>
      </c>
      <c r="E675" s="23">
        <f>Universe!J416</f>
        <v/>
      </c>
      <c r="F675" s="23">
        <f>Universe!K416</f>
        <v/>
      </c>
      <c r="G675" s="23">
        <f>Universe!L416</f>
        <v/>
      </c>
      <c r="H675" s="23">
        <f>Universe!M416</f>
        <v/>
      </c>
      <c r="I675" s="23">
        <f>Universe!N416</f>
        <v/>
      </c>
      <c r="J675" s="23">
        <f>Universe!O416</f>
        <v/>
      </c>
      <c r="K675" s="23">
        <f>Universe!P416</f>
        <v/>
      </c>
      <c r="L675" s="23">
        <f>Universe!Q416</f>
        <v/>
      </c>
      <c r="M675" s="23">
        <f>Universe!R416</f>
        <v/>
      </c>
      <c r="N675" s="5">
        <f>IF(ZScoring!AH416="",0,(ZScoring!AH416-$B$3)/$C$3)</f>
        <v/>
      </c>
      <c r="O675" s="5">
        <f>IF(ZScoring!AI416="",0,(ZScoring!AI416-$B$4)/$C$4)</f>
        <v/>
      </c>
      <c r="P675" s="5">
        <f>IF(ZScoring!AJ416="",0,(ZScoring!AJ416-$B$5)/$C$5)</f>
        <v/>
      </c>
      <c r="Q675" s="5">
        <f>IF(ZScoring!AK416="",0,(ZScoring!AK416-$B$6)/$C$6)</f>
        <v/>
      </c>
      <c r="R675" s="5">
        <f>IF(ZScoring!AL416="",0,(ZScoring!AL416-$B$7)/$C$7)</f>
        <v/>
      </c>
      <c r="S675" s="5">
        <f>IF(ZScoring!AM416="",0,(ZScoring!AM416-$B$8)/$C$8)</f>
        <v/>
      </c>
      <c r="T675" s="5">
        <f>IF(ZScoring!AN416="",0,(ZScoring!AN416-$B$9)/$C$9)</f>
        <v/>
      </c>
      <c r="U675" s="5">
        <f>IF(ZScoring!AO416="",0,(ZScoring!AO416-$B$10)/$C$10)</f>
        <v/>
      </c>
      <c r="V675" s="5">
        <f>IF(ZScoring!AP416="",0,(ZScoring!AP416-$B$11)/$C$11)</f>
        <v/>
      </c>
      <c r="W675" s="5">
        <f>IF(ZScoring!AQ416="",0,(ZScoring!AQ416-$B$12)/$C$12)</f>
        <v/>
      </c>
      <c r="X675" s="5">
        <f>Universe!C416</f>
        <v/>
      </c>
    </row>
    <row r="676">
      <c r="A676" s="22">
        <f>Universe!G417</f>
        <v/>
      </c>
      <c r="B676" s="2" t="n">
        <v>1</v>
      </c>
      <c r="C676" s="23">
        <f>Universe!H417</f>
        <v/>
      </c>
      <c r="D676" s="23">
        <f>Universe!I417</f>
        <v/>
      </c>
      <c r="E676" s="23">
        <f>Universe!J417</f>
        <v/>
      </c>
      <c r="F676" s="23">
        <f>Universe!K417</f>
        <v/>
      </c>
      <c r="G676" s="23">
        <f>Universe!L417</f>
        <v/>
      </c>
      <c r="H676" s="23">
        <f>Universe!M417</f>
        <v/>
      </c>
      <c r="I676" s="23">
        <f>Universe!N417</f>
        <v/>
      </c>
      <c r="J676" s="23">
        <f>Universe!O417</f>
        <v/>
      </c>
      <c r="K676" s="23">
        <f>Universe!P417</f>
        <v/>
      </c>
      <c r="L676" s="23">
        <f>Universe!Q417</f>
        <v/>
      </c>
      <c r="M676" s="23">
        <f>Universe!R417</f>
        <v/>
      </c>
      <c r="N676" s="5">
        <f>IF(ZScoring!AH417="",0,(ZScoring!AH417-$B$3)/$C$3)</f>
        <v/>
      </c>
      <c r="O676" s="5">
        <f>IF(ZScoring!AI417="",0,(ZScoring!AI417-$B$4)/$C$4)</f>
        <v/>
      </c>
      <c r="P676" s="5">
        <f>IF(ZScoring!AJ417="",0,(ZScoring!AJ417-$B$5)/$C$5)</f>
        <v/>
      </c>
      <c r="Q676" s="5">
        <f>IF(ZScoring!AK417="",0,(ZScoring!AK417-$B$6)/$C$6)</f>
        <v/>
      </c>
      <c r="R676" s="5">
        <f>IF(ZScoring!AL417="",0,(ZScoring!AL417-$B$7)/$C$7)</f>
        <v/>
      </c>
      <c r="S676" s="5">
        <f>IF(ZScoring!AM417="",0,(ZScoring!AM417-$B$8)/$C$8)</f>
        <v/>
      </c>
      <c r="T676" s="5">
        <f>IF(ZScoring!AN417="",0,(ZScoring!AN417-$B$9)/$C$9)</f>
        <v/>
      </c>
      <c r="U676" s="5">
        <f>IF(ZScoring!AO417="",0,(ZScoring!AO417-$B$10)/$C$10)</f>
        <v/>
      </c>
      <c r="V676" s="5">
        <f>IF(ZScoring!AP417="",0,(ZScoring!AP417-$B$11)/$C$11)</f>
        <v/>
      </c>
      <c r="W676" s="5">
        <f>IF(ZScoring!AQ417="",0,(ZScoring!AQ417-$B$12)/$C$12)</f>
        <v/>
      </c>
      <c r="X676" s="5">
        <f>Universe!C417</f>
        <v/>
      </c>
    </row>
    <row r="677">
      <c r="A677" s="22">
        <f>Universe!G418</f>
        <v/>
      </c>
      <c r="B677" s="2" t="n">
        <v>1</v>
      </c>
      <c r="C677" s="23">
        <f>Universe!H418</f>
        <v/>
      </c>
      <c r="D677" s="23">
        <f>Universe!I418</f>
        <v/>
      </c>
      <c r="E677" s="23">
        <f>Universe!J418</f>
        <v/>
      </c>
      <c r="F677" s="23">
        <f>Universe!K418</f>
        <v/>
      </c>
      <c r="G677" s="23">
        <f>Universe!L418</f>
        <v/>
      </c>
      <c r="H677" s="23">
        <f>Universe!M418</f>
        <v/>
      </c>
      <c r="I677" s="23">
        <f>Universe!N418</f>
        <v/>
      </c>
      <c r="J677" s="23">
        <f>Universe!O418</f>
        <v/>
      </c>
      <c r="K677" s="23">
        <f>Universe!P418</f>
        <v/>
      </c>
      <c r="L677" s="23">
        <f>Universe!Q418</f>
        <v/>
      </c>
      <c r="M677" s="23">
        <f>Universe!R418</f>
        <v/>
      </c>
      <c r="N677" s="5">
        <f>IF(ZScoring!AH418="",0,(ZScoring!AH418-$B$3)/$C$3)</f>
        <v/>
      </c>
      <c r="O677" s="5">
        <f>IF(ZScoring!AI418="",0,(ZScoring!AI418-$B$4)/$C$4)</f>
        <v/>
      </c>
      <c r="P677" s="5">
        <f>IF(ZScoring!AJ418="",0,(ZScoring!AJ418-$B$5)/$C$5)</f>
        <v/>
      </c>
      <c r="Q677" s="5">
        <f>IF(ZScoring!AK418="",0,(ZScoring!AK418-$B$6)/$C$6)</f>
        <v/>
      </c>
      <c r="R677" s="5">
        <f>IF(ZScoring!AL418="",0,(ZScoring!AL418-$B$7)/$C$7)</f>
        <v/>
      </c>
      <c r="S677" s="5">
        <f>IF(ZScoring!AM418="",0,(ZScoring!AM418-$B$8)/$C$8)</f>
        <v/>
      </c>
      <c r="T677" s="5">
        <f>IF(ZScoring!AN418="",0,(ZScoring!AN418-$B$9)/$C$9)</f>
        <v/>
      </c>
      <c r="U677" s="5">
        <f>IF(ZScoring!AO418="",0,(ZScoring!AO418-$B$10)/$C$10)</f>
        <v/>
      </c>
      <c r="V677" s="5">
        <f>IF(ZScoring!AP418="",0,(ZScoring!AP418-$B$11)/$C$11)</f>
        <v/>
      </c>
      <c r="W677" s="5">
        <f>IF(ZScoring!AQ418="",0,(ZScoring!AQ418-$B$12)/$C$12)</f>
        <v/>
      </c>
      <c r="X677" s="5">
        <f>Universe!C418</f>
        <v/>
      </c>
    </row>
    <row r="678">
      <c r="A678" s="22">
        <f>Universe!G419</f>
        <v/>
      </c>
      <c r="B678" s="2" t="n">
        <v>1</v>
      </c>
      <c r="C678" s="23">
        <f>Universe!H419</f>
        <v/>
      </c>
      <c r="D678" s="23">
        <f>Universe!I419</f>
        <v/>
      </c>
      <c r="E678" s="23">
        <f>Universe!J419</f>
        <v/>
      </c>
      <c r="F678" s="23">
        <f>Universe!K419</f>
        <v/>
      </c>
      <c r="G678" s="23">
        <f>Universe!L419</f>
        <v/>
      </c>
      <c r="H678" s="23">
        <f>Universe!M419</f>
        <v/>
      </c>
      <c r="I678" s="23">
        <f>Universe!N419</f>
        <v/>
      </c>
      <c r="J678" s="23">
        <f>Universe!O419</f>
        <v/>
      </c>
      <c r="K678" s="23">
        <f>Universe!P419</f>
        <v/>
      </c>
      <c r="L678" s="23">
        <f>Universe!Q419</f>
        <v/>
      </c>
      <c r="M678" s="23">
        <f>Universe!R419</f>
        <v/>
      </c>
      <c r="N678" s="5">
        <f>IF(ZScoring!AH419="",0,(ZScoring!AH419-$B$3)/$C$3)</f>
        <v/>
      </c>
      <c r="O678" s="5">
        <f>IF(ZScoring!AI419="",0,(ZScoring!AI419-$B$4)/$C$4)</f>
        <v/>
      </c>
      <c r="P678" s="5">
        <f>IF(ZScoring!AJ419="",0,(ZScoring!AJ419-$B$5)/$C$5)</f>
        <v/>
      </c>
      <c r="Q678" s="5">
        <f>IF(ZScoring!AK419="",0,(ZScoring!AK419-$B$6)/$C$6)</f>
        <v/>
      </c>
      <c r="R678" s="5">
        <f>IF(ZScoring!AL419="",0,(ZScoring!AL419-$B$7)/$C$7)</f>
        <v/>
      </c>
      <c r="S678" s="5">
        <f>IF(ZScoring!AM419="",0,(ZScoring!AM419-$B$8)/$C$8)</f>
        <v/>
      </c>
      <c r="T678" s="5">
        <f>IF(ZScoring!AN419="",0,(ZScoring!AN419-$B$9)/$C$9)</f>
        <v/>
      </c>
      <c r="U678" s="5">
        <f>IF(ZScoring!AO419="",0,(ZScoring!AO419-$B$10)/$C$10)</f>
        <v/>
      </c>
      <c r="V678" s="5">
        <f>IF(ZScoring!AP419="",0,(ZScoring!AP419-$B$11)/$C$11)</f>
        <v/>
      </c>
      <c r="W678" s="5">
        <f>IF(ZScoring!AQ419="",0,(ZScoring!AQ419-$B$12)/$C$12)</f>
        <v/>
      </c>
      <c r="X678" s="5">
        <f>Universe!C419</f>
        <v/>
      </c>
    </row>
    <row r="679">
      <c r="A679" s="22">
        <f>Universe!G420</f>
        <v/>
      </c>
      <c r="B679" s="2" t="n">
        <v>1</v>
      </c>
      <c r="C679" s="23">
        <f>Universe!H420</f>
        <v/>
      </c>
      <c r="D679" s="23">
        <f>Universe!I420</f>
        <v/>
      </c>
      <c r="E679" s="23">
        <f>Universe!J420</f>
        <v/>
      </c>
      <c r="F679" s="23">
        <f>Universe!K420</f>
        <v/>
      </c>
      <c r="G679" s="23">
        <f>Universe!L420</f>
        <v/>
      </c>
      <c r="H679" s="23">
        <f>Universe!M420</f>
        <v/>
      </c>
      <c r="I679" s="23">
        <f>Universe!N420</f>
        <v/>
      </c>
      <c r="J679" s="23">
        <f>Universe!O420</f>
        <v/>
      </c>
      <c r="K679" s="23">
        <f>Universe!P420</f>
        <v/>
      </c>
      <c r="L679" s="23">
        <f>Universe!Q420</f>
        <v/>
      </c>
      <c r="M679" s="23">
        <f>Universe!R420</f>
        <v/>
      </c>
      <c r="N679" s="5">
        <f>IF(ZScoring!AH420="",0,(ZScoring!AH420-$B$3)/$C$3)</f>
        <v/>
      </c>
      <c r="O679" s="5">
        <f>IF(ZScoring!AI420="",0,(ZScoring!AI420-$B$4)/$C$4)</f>
        <v/>
      </c>
      <c r="P679" s="5">
        <f>IF(ZScoring!AJ420="",0,(ZScoring!AJ420-$B$5)/$C$5)</f>
        <v/>
      </c>
      <c r="Q679" s="5">
        <f>IF(ZScoring!AK420="",0,(ZScoring!AK420-$B$6)/$C$6)</f>
        <v/>
      </c>
      <c r="R679" s="5">
        <f>IF(ZScoring!AL420="",0,(ZScoring!AL420-$B$7)/$C$7)</f>
        <v/>
      </c>
      <c r="S679" s="5">
        <f>IF(ZScoring!AM420="",0,(ZScoring!AM420-$B$8)/$C$8)</f>
        <v/>
      </c>
      <c r="T679" s="5">
        <f>IF(ZScoring!AN420="",0,(ZScoring!AN420-$B$9)/$C$9)</f>
        <v/>
      </c>
      <c r="U679" s="5">
        <f>IF(ZScoring!AO420="",0,(ZScoring!AO420-$B$10)/$C$10)</f>
        <v/>
      </c>
      <c r="V679" s="5">
        <f>IF(ZScoring!AP420="",0,(ZScoring!AP420-$B$11)/$C$11)</f>
        <v/>
      </c>
      <c r="W679" s="5">
        <f>IF(ZScoring!AQ420="",0,(ZScoring!AQ420-$B$12)/$C$12)</f>
        <v/>
      </c>
      <c r="X679" s="5">
        <f>Universe!C420</f>
        <v/>
      </c>
    </row>
    <row r="680">
      <c r="A680" s="22">
        <f>Universe!G421</f>
        <v/>
      </c>
      <c r="B680" s="2" t="n">
        <v>1</v>
      </c>
      <c r="C680" s="23">
        <f>Universe!H421</f>
        <v/>
      </c>
      <c r="D680" s="23">
        <f>Universe!I421</f>
        <v/>
      </c>
      <c r="E680" s="23">
        <f>Universe!J421</f>
        <v/>
      </c>
      <c r="F680" s="23">
        <f>Universe!K421</f>
        <v/>
      </c>
      <c r="G680" s="23">
        <f>Universe!L421</f>
        <v/>
      </c>
      <c r="H680" s="23">
        <f>Universe!M421</f>
        <v/>
      </c>
      <c r="I680" s="23">
        <f>Universe!N421</f>
        <v/>
      </c>
      <c r="J680" s="23">
        <f>Universe!O421</f>
        <v/>
      </c>
      <c r="K680" s="23">
        <f>Universe!P421</f>
        <v/>
      </c>
      <c r="L680" s="23">
        <f>Universe!Q421</f>
        <v/>
      </c>
      <c r="M680" s="23">
        <f>Universe!R421</f>
        <v/>
      </c>
      <c r="N680" s="5">
        <f>IF(ZScoring!AH421="",0,(ZScoring!AH421-$B$3)/$C$3)</f>
        <v/>
      </c>
      <c r="O680" s="5">
        <f>IF(ZScoring!AI421="",0,(ZScoring!AI421-$B$4)/$C$4)</f>
        <v/>
      </c>
      <c r="P680" s="5">
        <f>IF(ZScoring!AJ421="",0,(ZScoring!AJ421-$B$5)/$C$5)</f>
        <v/>
      </c>
      <c r="Q680" s="5">
        <f>IF(ZScoring!AK421="",0,(ZScoring!AK421-$B$6)/$C$6)</f>
        <v/>
      </c>
      <c r="R680" s="5">
        <f>IF(ZScoring!AL421="",0,(ZScoring!AL421-$B$7)/$C$7)</f>
        <v/>
      </c>
      <c r="S680" s="5">
        <f>IF(ZScoring!AM421="",0,(ZScoring!AM421-$B$8)/$C$8)</f>
        <v/>
      </c>
      <c r="T680" s="5">
        <f>IF(ZScoring!AN421="",0,(ZScoring!AN421-$B$9)/$C$9)</f>
        <v/>
      </c>
      <c r="U680" s="5">
        <f>IF(ZScoring!AO421="",0,(ZScoring!AO421-$B$10)/$C$10)</f>
        <v/>
      </c>
      <c r="V680" s="5">
        <f>IF(ZScoring!AP421="",0,(ZScoring!AP421-$B$11)/$C$11)</f>
        <v/>
      </c>
      <c r="W680" s="5">
        <f>IF(ZScoring!AQ421="",0,(ZScoring!AQ421-$B$12)/$C$12)</f>
        <v/>
      </c>
      <c r="X680" s="5">
        <f>Universe!C421</f>
        <v/>
      </c>
    </row>
    <row r="681">
      <c r="A681" s="22">
        <f>Universe!G422</f>
        <v/>
      </c>
      <c r="B681" s="2" t="n">
        <v>1</v>
      </c>
      <c r="C681" s="23">
        <f>Universe!H422</f>
        <v/>
      </c>
      <c r="D681" s="23">
        <f>Universe!I422</f>
        <v/>
      </c>
      <c r="E681" s="23">
        <f>Universe!J422</f>
        <v/>
      </c>
      <c r="F681" s="23">
        <f>Universe!K422</f>
        <v/>
      </c>
      <c r="G681" s="23">
        <f>Universe!L422</f>
        <v/>
      </c>
      <c r="H681" s="23">
        <f>Universe!M422</f>
        <v/>
      </c>
      <c r="I681" s="23">
        <f>Universe!N422</f>
        <v/>
      </c>
      <c r="J681" s="23">
        <f>Universe!O422</f>
        <v/>
      </c>
      <c r="K681" s="23">
        <f>Universe!P422</f>
        <v/>
      </c>
      <c r="L681" s="23">
        <f>Universe!Q422</f>
        <v/>
      </c>
      <c r="M681" s="23">
        <f>Universe!R422</f>
        <v/>
      </c>
      <c r="N681" s="5">
        <f>IF(ZScoring!AH422="",0,(ZScoring!AH422-$B$3)/$C$3)</f>
        <v/>
      </c>
      <c r="O681" s="5">
        <f>IF(ZScoring!AI422="",0,(ZScoring!AI422-$B$4)/$C$4)</f>
        <v/>
      </c>
      <c r="P681" s="5">
        <f>IF(ZScoring!AJ422="",0,(ZScoring!AJ422-$B$5)/$C$5)</f>
        <v/>
      </c>
      <c r="Q681" s="5">
        <f>IF(ZScoring!AK422="",0,(ZScoring!AK422-$B$6)/$C$6)</f>
        <v/>
      </c>
      <c r="R681" s="5">
        <f>IF(ZScoring!AL422="",0,(ZScoring!AL422-$B$7)/$C$7)</f>
        <v/>
      </c>
      <c r="S681" s="5">
        <f>IF(ZScoring!AM422="",0,(ZScoring!AM422-$B$8)/$C$8)</f>
        <v/>
      </c>
      <c r="T681" s="5">
        <f>IF(ZScoring!AN422="",0,(ZScoring!AN422-$B$9)/$C$9)</f>
        <v/>
      </c>
      <c r="U681" s="5">
        <f>IF(ZScoring!AO422="",0,(ZScoring!AO422-$B$10)/$C$10)</f>
        <v/>
      </c>
      <c r="V681" s="5">
        <f>IF(ZScoring!AP422="",0,(ZScoring!AP422-$B$11)/$C$11)</f>
        <v/>
      </c>
      <c r="W681" s="5">
        <f>IF(ZScoring!AQ422="",0,(ZScoring!AQ422-$B$12)/$C$12)</f>
        <v/>
      </c>
      <c r="X681" s="5">
        <f>Universe!C422</f>
        <v/>
      </c>
    </row>
    <row r="682">
      <c r="A682" s="22">
        <f>Universe!G423</f>
        <v/>
      </c>
      <c r="B682" s="2" t="n">
        <v>1</v>
      </c>
      <c r="C682" s="23">
        <f>Universe!H423</f>
        <v/>
      </c>
      <c r="D682" s="23">
        <f>Universe!I423</f>
        <v/>
      </c>
      <c r="E682" s="23">
        <f>Universe!J423</f>
        <v/>
      </c>
      <c r="F682" s="23">
        <f>Universe!K423</f>
        <v/>
      </c>
      <c r="G682" s="23">
        <f>Universe!L423</f>
        <v/>
      </c>
      <c r="H682" s="23">
        <f>Universe!M423</f>
        <v/>
      </c>
      <c r="I682" s="23">
        <f>Universe!N423</f>
        <v/>
      </c>
      <c r="J682" s="23">
        <f>Universe!O423</f>
        <v/>
      </c>
      <c r="K682" s="23">
        <f>Universe!P423</f>
        <v/>
      </c>
      <c r="L682" s="23">
        <f>Universe!Q423</f>
        <v/>
      </c>
      <c r="M682" s="23">
        <f>Universe!R423</f>
        <v/>
      </c>
      <c r="N682" s="5">
        <f>IF(ZScoring!AH423="",0,(ZScoring!AH423-$B$3)/$C$3)</f>
        <v/>
      </c>
      <c r="O682" s="5">
        <f>IF(ZScoring!AI423="",0,(ZScoring!AI423-$B$4)/$C$4)</f>
        <v/>
      </c>
      <c r="P682" s="5">
        <f>IF(ZScoring!AJ423="",0,(ZScoring!AJ423-$B$5)/$C$5)</f>
        <v/>
      </c>
      <c r="Q682" s="5">
        <f>IF(ZScoring!AK423="",0,(ZScoring!AK423-$B$6)/$C$6)</f>
        <v/>
      </c>
      <c r="R682" s="5">
        <f>IF(ZScoring!AL423="",0,(ZScoring!AL423-$B$7)/$C$7)</f>
        <v/>
      </c>
      <c r="S682" s="5">
        <f>IF(ZScoring!AM423="",0,(ZScoring!AM423-$B$8)/$C$8)</f>
        <v/>
      </c>
      <c r="T682" s="5">
        <f>IF(ZScoring!AN423="",0,(ZScoring!AN423-$B$9)/$C$9)</f>
        <v/>
      </c>
      <c r="U682" s="5">
        <f>IF(ZScoring!AO423="",0,(ZScoring!AO423-$B$10)/$C$10)</f>
        <v/>
      </c>
      <c r="V682" s="5">
        <f>IF(ZScoring!AP423="",0,(ZScoring!AP423-$B$11)/$C$11)</f>
        <v/>
      </c>
      <c r="W682" s="5">
        <f>IF(ZScoring!AQ423="",0,(ZScoring!AQ423-$B$12)/$C$12)</f>
        <v/>
      </c>
      <c r="X682" s="5">
        <f>Universe!C423</f>
        <v/>
      </c>
    </row>
    <row r="683">
      <c r="A683" s="22">
        <f>Universe!G424</f>
        <v/>
      </c>
      <c r="B683" s="2" t="n">
        <v>1</v>
      </c>
      <c r="C683" s="23">
        <f>Universe!H424</f>
        <v/>
      </c>
      <c r="D683" s="23">
        <f>Universe!I424</f>
        <v/>
      </c>
      <c r="E683" s="23">
        <f>Universe!J424</f>
        <v/>
      </c>
      <c r="F683" s="23">
        <f>Universe!K424</f>
        <v/>
      </c>
      <c r="G683" s="23">
        <f>Universe!L424</f>
        <v/>
      </c>
      <c r="H683" s="23">
        <f>Universe!M424</f>
        <v/>
      </c>
      <c r="I683" s="23">
        <f>Universe!N424</f>
        <v/>
      </c>
      <c r="J683" s="23">
        <f>Universe!O424</f>
        <v/>
      </c>
      <c r="K683" s="23">
        <f>Universe!P424</f>
        <v/>
      </c>
      <c r="L683" s="23">
        <f>Universe!Q424</f>
        <v/>
      </c>
      <c r="M683" s="23">
        <f>Universe!R424</f>
        <v/>
      </c>
      <c r="N683" s="5">
        <f>IF(ZScoring!AH424="",0,(ZScoring!AH424-$B$3)/$C$3)</f>
        <v/>
      </c>
      <c r="O683" s="5">
        <f>IF(ZScoring!AI424="",0,(ZScoring!AI424-$B$4)/$C$4)</f>
        <v/>
      </c>
      <c r="P683" s="5">
        <f>IF(ZScoring!AJ424="",0,(ZScoring!AJ424-$B$5)/$C$5)</f>
        <v/>
      </c>
      <c r="Q683" s="5">
        <f>IF(ZScoring!AK424="",0,(ZScoring!AK424-$B$6)/$C$6)</f>
        <v/>
      </c>
      <c r="R683" s="5">
        <f>IF(ZScoring!AL424="",0,(ZScoring!AL424-$B$7)/$C$7)</f>
        <v/>
      </c>
      <c r="S683" s="5">
        <f>IF(ZScoring!AM424="",0,(ZScoring!AM424-$B$8)/$C$8)</f>
        <v/>
      </c>
      <c r="T683" s="5">
        <f>IF(ZScoring!AN424="",0,(ZScoring!AN424-$B$9)/$C$9)</f>
        <v/>
      </c>
      <c r="U683" s="5">
        <f>IF(ZScoring!AO424="",0,(ZScoring!AO424-$B$10)/$C$10)</f>
        <v/>
      </c>
      <c r="V683" s="5">
        <f>IF(ZScoring!AP424="",0,(ZScoring!AP424-$B$11)/$C$11)</f>
        <v/>
      </c>
      <c r="W683" s="5">
        <f>IF(ZScoring!AQ424="",0,(ZScoring!AQ424-$B$12)/$C$12)</f>
        <v/>
      </c>
      <c r="X683" s="5">
        <f>Universe!C424</f>
        <v/>
      </c>
    </row>
    <row r="684">
      <c r="A684" s="22">
        <f>Universe!G425</f>
        <v/>
      </c>
      <c r="B684" s="2" t="n">
        <v>1</v>
      </c>
      <c r="C684" s="23">
        <f>Universe!H425</f>
        <v/>
      </c>
      <c r="D684" s="23">
        <f>Universe!I425</f>
        <v/>
      </c>
      <c r="E684" s="23">
        <f>Universe!J425</f>
        <v/>
      </c>
      <c r="F684" s="23">
        <f>Universe!K425</f>
        <v/>
      </c>
      <c r="G684" s="23">
        <f>Universe!L425</f>
        <v/>
      </c>
      <c r="H684" s="23">
        <f>Universe!M425</f>
        <v/>
      </c>
      <c r="I684" s="23">
        <f>Universe!N425</f>
        <v/>
      </c>
      <c r="J684" s="23">
        <f>Universe!O425</f>
        <v/>
      </c>
      <c r="K684" s="23">
        <f>Universe!P425</f>
        <v/>
      </c>
      <c r="L684" s="23">
        <f>Universe!Q425</f>
        <v/>
      </c>
      <c r="M684" s="23">
        <f>Universe!R425</f>
        <v/>
      </c>
      <c r="N684" s="5">
        <f>IF(ZScoring!AH425="",0,(ZScoring!AH425-$B$3)/$C$3)</f>
        <v/>
      </c>
      <c r="O684" s="5">
        <f>IF(ZScoring!AI425="",0,(ZScoring!AI425-$B$4)/$C$4)</f>
        <v/>
      </c>
      <c r="P684" s="5">
        <f>IF(ZScoring!AJ425="",0,(ZScoring!AJ425-$B$5)/$C$5)</f>
        <v/>
      </c>
      <c r="Q684" s="5">
        <f>IF(ZScoring!AK425="",0,(ZScoring!AK425-$B$6)/$C$6)</f>
        <v/>
      </c>
      <c r="R684" s="5">
        <f>IF(ZScoring!AL425="",0,(ZScoring!AL425-$B$7)/$C$7)</f>
        <v/>
      </c>
      <c r="S684" s="5">
        <f>IF(ZScoring!AM425="",0,(ZScoring!AM425-$B$8)/$C$8)</f>
        <v/>
      </c>
      <c r="T684" s="5">
        <f>IF(ZScoring!AN425="",0,(ZScoring!AN425-$B$9)/$C$9)</f>
        <v/>
      </c>
      <c r="U684" s="5">
        <f>IF(ZScoring!AO425="",0,(ZScoring!AO425-$B$10)/$C$10)</f>
        <v/>
      </c>
      <c r="V684" s="5">
        <f>IF(ZScoring!AP425="",0,(ZScoring!AP425-$B$11)/$C$11)</f>
        <v/>
      </c>
      <c r="W684" s="5">
        <f>IF(ZScoring!AQ425="",0,(ZScoring!AQ425-$B$12)/$C$12)</f>
        <v/>
      </c>
      <c r="X684" s="5">
        <f>Universe!C425</f>
        <v/>
      </c>
    </row>
    <row r="685">
      <c r="A685" s="22">
        <f>Universe!G426</f>
        <v/>
      </c>
      <c r="B685" s="2" t="n">
        <v>1</v>
      </c>
      <c r="C685" s="23">
        <f>Universe!H426</f>
        <v/>
      </c>
      <c r="D685" s="23">
        <f>Universe!I426</f>
        <v/>
      </c>
      <c r="E685" s="23">
        <f>Universe!J426</f>
        <v/>
      </c>
      <c r="F685" s="23">
        <f>Universe!K426</f>
        <v/>
      </c>
      <c r="G685" s="23">
        <f>Universe!L426</f>
        <v/>
      </c>
      <c r="H685" s="23">
        <f>Universe!M426</f>
        <v/>
      </c>
      <c r="I685" s="23">
        <f>Universe!N426</f>
        <v/>
      </c>
      <c r="J685" s="23">
        <f>Universe!O426</f>
        <v/>
      </c>
      <c r="K685" s="23">
        <f>Universe!P426</f>
        <v/>
      </c>
      <c r="L685" s="23">
        <f>Universe!Q426</f>
        <v/>
      </c>
      <c r="M685" s="23">
        <f>Universe!R426</f>
        <v/>
      </c>
      <c r="N685" s="5">
        <f>IF(ZScoring!AH426="",0,(ZScoring!AH426-$B$3)/$C$3)</f>
        <v/>
      </c>
      <c r="O685" s="5">
        <f>IF(ZScoring!AI426="",0,(ZScoring!AI426-$B$4)/$C$4)</f>
        <v/>
      </c>
      <c r="P685" s="5">
        <f>IF(ZScoring!AJ426="",0,(ZScoring!AJ426-$B$5)/$C$5)</f>
        <v/>
      </c>
      <c r="Q685" s="5">
        <f>IF(ZScoring!AK426="",0,(ZScoring!AK426-$B$6)/$C$6)</f>
        <v/>
      </c>
      <c r="R685" s="5">
        <f>IF(ZScoring!AL426="",0,(ZScoring!AL426-$B$7)/$C$7)</f>
        <v/>
      </c>
      <c r="S685" s="5">
        <f>IF(ZScoring!AM426="",0,(ZScoring!AM426-$B$8)/$C$8)</f>
        <v/>
      </c>
      <c r="T685" s="5">
        <f>IF(ZScoring!AN426="",0,(ZScoring!AN426-$B$9)/$C$9)</f>
        <v/>
      </c>
      <c r="U685" s="5">
        <f>IF(ZScoring!AO426="",0,(ZScoring!AO426-$B$10)/$C$10)</f>
        <v/>
      </c>
      <c r="V685" s="5">
        <f>IF(ZScoring!AP426="",0,(ZScoring!AP426-$B$11)/$C$11)</f>
        <v/>
      </c>
      <c r="W685" s="5">
        <f>IF(ZScoring!AQ426="",0,(ZScoring!AQ426-$B$12)/$C$12)</f>
        <v/>
      </c>
      <c r="X685" s="5">
        <f>Universe!C426</f>
        <v/>
      </c>
    </row>
    <row r="686">
      <c r="A686" s="22">
        <f>Universe!G427</f>
        <v/>
      </c>
      <c r="B686" s="2" t="n">
        <v>1</v>
      </c>
      <c r="C686" s="23">
        <f>Universe!H427</f>
        <v/>
      </c>
      <c r="D686" s="23">
        <f>Universe!I427</f>
        <v/>
      </c>
      <c r="E686" s="23">
        <f>Universe!J427</f>
        <v/>
      </c>
      <c r="F686" s="23">
        <f>Universe!K427</f>
        <v/>
      </c>
      <c r="G686" s="23">
        <f>Universe!L427</f>
        <v/>
      </c>
      <c r="H686" s="23">
        <f>Universe!M427</f>
        <v/>
      </c>
      <c r="I686" s="23">
        <f>Universe!N427</f>
        <v/>
      </c>
      <c r="J686" s="23">
        <f>Universe!O427</f>
        <v/>
      </c>
      <c r="K686" s="23">
        <f>Universe!P427</f>
        <v/>
      </c>
      <c r="L686" s="23">
        <f>Universe!Q427</f>
        <v/>
      </c>
      <c r="M686" s="23">
        <f>Universe!R427</f>
        <v/>
      </c>
      <c r="N686" s="5">
        <f>IF(ZScoring!AH427="",0,(ZScoring!AH427-$B$3)/$C$3)</f>
        <v/>
      </c>
      <c r="O686" s="5">
        <f>IF(ZScoring!AI427="",0,(ZScoring!AI427-$B$4)/$C$4)</f>
        <v/>
      </c>
      <c r="P686" s="5">
        <f>IF(ZScoring!AJ427="",0,(ZScoring!AJ427-$B$5)/$C$5)</f>
        <v/>
      </c>
      <c r="Q686" s="5">
        <f>IF(ZScoring!AK427="",0,(ZScoring!AK427-$B$6)/$C$6)</f>
        <v/>
      </c>
      <c r="R686" s="5">
        <f>IF(ZScoring!AL427="",0,(ZScoring!AL427-$B$7)/$C$7)</f>
        <v/>
      </c>
      <c r="S686" s="5">
        <f>IF(ZScoring!AM427="",0,(ZScoring!AM427-$B$8)/$C$8)</f>
        <v/>
      </c>
      <c r="T686" s="5">
        <f>IF(ZScoring!AN427="",0,(ZScoring!AN427-$B$9)/$C$9)</f>
        <v/>
      </c>
      <c r="U686" s="5">
        <f>IF(ZScoring!AO427="",0,(ZScoring!AO427-$B$10)/$C$10)</f>
        <v/>
      </c>
      <c r="V686" s="5">
        <f>IF(ZScoring!AP427="",0,(ZScoring!AP427-$B$11)/$C$11)</f>
        <v/>
      </c>
      <c r="W686" s="5">
        <f>IF(ZScoring!AQ427="",0,(ZScoring!AQ427-$B$12)/$C$12)</f>
        <v/>
      </c>
      <c r="X686" s="5">
        <f>Universe!C427</f>
        <v/>
      </c>
    </row>
    <row r="687">
      <c r="A687" s="22">
        <f>Universe!G428</f>
        <v/>
      </c>
      <c r="B687" s="2" t="n">
        <v>1</v>
      </c>
      <c r="C687" s="23">
        <f>Universe!H428</f>
        <v/>
      </c>
      <c r="D687" s="23">
        <f>Universe!I428</f>
        <v/>
      </c>
      <c r="E687" s="23">
        <f>Universe!J428</f>
        <v/>
      </c>
      <c r="F687" s="23">
        <f>Universe!K428</f>
        <v/>
      </c>
      <c r="G687" s="23">
        <f>Universe!L428</f>
        <v/>
      </c>
      <c r="H687" s="23">
        <f>Universe!M428</f>
        <v/>
      </c>
      <c r="I687" s="23">
        <f>Universe!N428</f>
        <v/>
      </c>
      <c r="J687" s="23">
        <f>Universe!O428</f>
        <v/>
      </c>
      <c r="K687" s="23">
        <f>Universe!P428</f>
        <v/>
      </c>
      <c r="L687" s="23">
        <f>Universe!Q428</f>
        <v/>
      </c>
      <c r="M687" s="23">
        <f>Universe!R428</f>
        <v/>
      </c>
      <c r="N687" s="5">
        <f>IF(ZScoring!AH428="",0,(ZScoring!AH428-$B$3)/$C$3)</f>
        <v/>
      </c>
      <c r="O687" s="5">
        <f>IF(ZScoring!AI428="",0,(ZScoring!AI428-$B$4)/$C$4)</f>
        <v/>
      </c>
      <c r="P687" s="5">
        <f>IF(ZScoring!AJ428="",0,(ZScoring!AJ428-$B$5)/$C$5)</f>
        <v/>
      </c>
      <c r="Q687" s="5">
        <f>IF(ZScoring!AK428="",0,(ZScoring!AK428-$B$6)/$C$6)</f>
        <v/>
      </c>
      <c r="R687" s="5">
        <f>IF(ZScoring!AL428="",0,(ZScoring!AL428-$B$7)/$C$7)</f>
        <v/>
      </c>
      <c r="S687" s="5">
        <f>IF(ZScoring!AM428="",0,(ZScoring!AM428-$B$8)/$C$8)</f>
        <v/>
      </c>
      <c r="T687" s="5">
        <f>IF(ZScoring!AN428="",0,(ZScoring!AN428-$B$9)/$C$9)</f>
        <v/>
      </c>
      <c r="U687" s="5">
        <f>IF(ZScoring!AO428="",0,(ZScoring!AO428-$B$10)/$C$10)</f>
        <v/>
      </c>
      <c r="V687" s="5">
        <f>IF(ZScoring!AP428="",0,(ZScoring!AP428-$B$11)/$C$11)</f>
        <v/>
      </c>
      <c r="W687" s="5">
        <f>IF(ZScoring!AQ428="",0,(ZScoring!AQ428-$B$12)/$C$12)</f>
        <v/>
      </c>
      <c r="X687" s="5">
        <f>Universe!C428</f>
        <v/>
      </c>
    </row>
    <row r="688">
      <c r="A688" s="22">
        <f>Universe!G429</f>
        <v/>
      </c>
      <c r="B688" s="2" t="n">
        <v>1</v>
      </c>
      <c r="C688" s="23">
        <f>Universe!H429</f>
        <v/>
      </c>
      <c r="D688" s="23">
        <f>Universe!I429</f>
        <v/>
      </c>
      <c r="E688" s="23">
        <f>Universe!J429</f>
        <v/>
      </c>
      <c r="F688" s="23">
        <f>Universe!K429</f>
        <v/>
      </c>
      <c r="G688" s="23">
        <f>Universe!L429</f>
        <v/>
      </c>
      <c r="H688" s="23">
        <f>Universe!M429</f>
        <v/>
      </c>
      <c r="I688" s="23">
        <f>Universe!N429</f>
        <v/>
      </c>
      <c r="J688" s="23">
        <f>Universe!O429</f>
        <v/>
      </c>
      <c r="K688" s="23">
        <f>Universe!P429</f>
        <v/>
      </c>
      <c r="L688" s="23">
        <f>Universe!Q429</f>
        <v/>
      </c>
      <c r="M688" s="23">
        <f>Universe!R429</f>
        <v/>
      </c>
      <c r="N688" s="5">
        <f>IF(ZScoring!AH429="",0,(ZScoring!AH429-$B$3)/$C$3)</f>
        <v/>
      </c>
      <c r="O688" s="5">
        <f>IF(ZScoring!AI429="",0,(ZScoring!AI429-$B$4)/$C$4)</f>
        <v/>
      </c>
      <c r="P688" s="5">
        <f>IF(ZScoring!AJ429="",0,(ZScoring!AJ429-$B$5)/$C$5)</f>
        <v/>
      </c>
      <c r="Q688" s="5">
        <f>IF(ZScoring!AK429="",0,(ZScoring!AK429-$B$6)/$C$6)</f>
        <v/>
      </c>
      <c r="R688" s="5">
        <f>IF(ZScoring!AL429="",0,(ZScoring!AL429-$B$7)/$C$7)</f>
        <v/>
      </c>
      <c r="S688" s="5">
        <f>IF(ZScoring!AM429="",0,(ZScoring!AM429-$B$8)/$C$8)</f>
        <v/>
      </c>
      <c r="T688" s="5">
        <f>IF(ZScoring!AN429="",0,(ZScoring!AN429-$B$9)/$C$9)</f>
        <v/>
      </c>
      <c r="U688" s="5">
        <f>IF(ZScoring!AO429="",0,(ZScoring!AO429-$B$10)/$C$10)</f>
        <v/>
      </c>
      <c r="V688" s="5">
        <f>IF(ZScoring!AP429="",0,(ZScoring!AP429-$B$11)/$C$11)</f>
        <v/>
      </c>
      <c r="W688" s="5">
        <f>IF(ZScoring!AQ429="",0,(ZScoring!AQ429-$B$12)/$C$12)</f>
        <v/>
      </c>
      <c r="X688" s="5">
        <f>Universe!C429</f>
        <v/>
      </c>
    </row>
    <row r="689">
      <c r="A689" s="22">
        <f>Universe!G430</f>
        <v/>
      </c>
      <c r="B689" s="2" t="n">
        <v>1</v>
      </c>
      <c r="C689" s="23">
        <f>Universe!H430</f>
        <v/>
      </c>
      <c r="D689" s="23">
        <f>Universe!I430</f>
        <v/>
      </c>
      <c r="E689" s="23">
        <f>Universe!J430</f>
        <v/>
      </c>
      <c r="F689" s="23">
        <f>Universe!K430</f>
        <v/>
      </c>
      <c r="G689" s="23">
        <f>Universe!L430</f>
        <v/>
      </c>
      <c r="H689" s="23">
        <f>Universe!M430</f>
        <v/>
      </c>
      <c r="I689" s="23">
        <f>Universe!N430</f>
        <v/>
      </c>
      <c r="J689" s="23">
        <f>Universe!O430</f>
        <v/>
      </c>
      <c r="K689" s="23">
        <f>Universe!P430</f>
        <v/>
      </c>
      <c r="L689" s="23">
        <f>Universe!Q430</f>
        <v/>
      </c>
      <c r="M689" s="23">
        <f>Universe!R430</f>
        <v/>
      </c>
      <c r="N689" s="5">
        <f>IF(ZScoring!AH430="",0,(ZScoring!AH430-$B$3)/$C$3)</f>
        <v/>
      </c>
      <c r="O689" s="5">
        <f>IF(ZScoring!AI430="",0,(ZScoring!AI430-$B$4)/$C$4)</f>
        <v/>
      </c>
      <c r="P689" s="5">
        <f>IF(ZScoring!AJ430="",0,(ZScoring!AJ430-$B$5)/$C$5)</f>
        <v/>
      </c>
      <c r="Q689" s="5">
        <f>IF(ZScoring!AK430="",0,(ZScoring!AK430-$B$6)/$C$6)</f>
        <v/>
      </c>
      <c r="R689" s="5">
        <f>IF(ZScoring!AL430="",0,(ZScoring!AL430-$B$7)/$C$7)</f>
        <v/>
      </c>
      <c r="S689" s="5">
        <f>IF(ZScoring!AM430="",0,(ZScoring!AM430-$B$8)/$C$8)</f>
        <v/>
      </c>
      <c r="T689" s="5">
        <f>IF(ZScoring!AN430="",0,(ZScoring!AN430-$B$9)/$C$9)</f>
        <v/>
      </c>
      <c r="U689" s="5">
        <f>IF(ZScoring!AO430="",0,(ZScoring!AO430-$B$10)/$C$10)</f>
        <v/>
      </c>
      <c r="V689" s="5">
        <f>IF(ZScoring!AP430="",0,(ZScoring!AP430-$B$11)/$C$11)</f>
        <v/>
      </c>
      <c r="W689" s="5">
        <f>IF(ZScoring!AQ430="",0,(ZScoring!AQ430-$B$12)/$C$12)</f>
        <v/>
      </c>
      <c r="X689" s="5">
        <f>Universe!C430</f>
        <v/>
      </c>
    </row>
    <row r="690">
      <c r="A690" s="22">
        <f>Universe!G431</f>
        <v/>
      </c>
      <c r="B690" s="2" t="n">
        <v>1</v>
      </c>
      <c r="C690" s="23">
        <f>Universe!H431</f>
        <v/>
      </c>
      <c r="D690" s="23">
        <f>Universe!I431</f>
        <v/>
      </c>
      <c r="E690" s="23">
        <f>Universe!J431</f>
        <v/>
      </c>
      <c r="F690" s="23">
        <f>Universe!K431</f>
        <v/>
      </c>
      <c r="G690" s="23">
        <f>Universe!L431</f>
        <v/>
      </c>
      <c r="H690" s="23">
        <f>Universe!M431</f>
        <v/>
      </c>
      <c r="I690" s="23">
        <f>Universe!N431</f>
        <v/>
      </c>
      <c r="J690" s="23">
        <f>Universe!O431</f>
        <v/>
      </c>
      <c r="K690" s="23">
        <f>Universe!P431</f>
        <v/>
      </c>
      <c r="L690" s="23">
        <f>Universe!Q431</f>
        <v/>
      </c>
      <c r="M690" s="23">
        <f>Universe!R431</f>
        <v/>
      </c>
      <c r="N690" s="5">
        <f>IF(ZScoring!AH431="",0,(ZScoring!AH431-$B$3)/$C$3)</f>
        <v/>
      </c>
      <c r="O690" s="5">
        <f>IF(ZScoring!AI431="",0,(ZScoring!AI431-$B$4)/$C$4)</f>
        <v/>
      </c>
      <c r="P690" s="5">
        <f>IF(ZScoring!AJ431="",0,(ZScoring!AJ431-$B$5)/$C$5)</f>
        <v/>
      </c>
      <c r="Q690" s="5">
        <f>IF(ZScoring!AK431="",0,(ZScoring!AK431-$B$6)/$C$6)</f>
        <v/>
      </c>
      <c r="R690" s="5">
        <f>IF(ZScoring!AL431="",0,(ZScoring!AL431-$B$7)/$C$7)</f>
        <v/>
      </c>
      <c r="S690" s="5">
        <f>IF(ZScoring!AM431="",0,(ZScoring!AM431-$B$8)/$C$8)</f>
        <v/>
      </c>
      <c r="T690" s="5">
        <f>IF(ZScoring!AN431="",0,(ZScoring!AN431-$B$9)/$C$9)</f>
        <v/>
      </c>
      <c r="U690" s="5">
        <f>IF(ZScoring!AO431="",0,(ZScoring!AO431-$B$10)/$C$10)</f>
        <v/>
      </c>
      <c r="V690" s="5">
        <f>IF(ZScoring!AP431="",0,(ZScoring!AP431-$B$11)/$C$11)</f>
        <v/>
      </c>
      <c r="W690" s="5">
        <f>IF(ZScoring!AQ431="",0,(ZScoring!AQ431-$B$12)/$C$12)</f>
        <v/>
      </c>
      <c r="X690" s="5">
        <f>Universe!C431</f>
        <v/>
      </c>
    </row>
    <row r="691">
      <c r="A691" s="22">
        <f>Universe!G432</f>
        <v/>
      </c>
      <c r="B691" s="2" t="n">
        <v>1</v>
      </c>
      <c r="C691" s="23">
        <f>Universe!H432</f>
        <v/>
      </c>
      <c r="D691" s="23">
        <f>Universe!I432</f>
        <v/>
      </c>
      <c r="E691" s="23">
        <f>Universe!J432</f>
        <v/>
      </c>
      <c r="F691" s="23">
        <f>Universe!K432</f>
        <v/>
      </c>
      <c r="G691" s="23">
        <f>Universe!L432</f>
        <v/>
      </c>
      <c r="H691" s="23">
        <f>Universe!M432</f>
        <v/>
      </c>
      <c r="I691" s="23">
        <f>Universe!N432</f>
        <v/>
      </c>
      <c r="J691" s="23">
        <f>Universe!O432</f>
        <v/>
      </c>
      <c r="K691" s="23">
        <f>Universe!P432</f>
        <v/>
      </c>
      <c r="L691" s="23">
        <f>Universe!Q432</f>
        <v/>
      </c>
      <c r="M691" s="23">
        <f>Universe!R432</f>
        <v/>
      </c>
      <c r="N691" s="5">
        <f>IF(ZScoring!AH432="",0,(ZScoring!AH432-$B$3)/$C$3)</f>
        <v/>
      </c>
      <c r="O691" s="5">
        <f>IF(ZScoring!AI432="",0,(ZScoring!AI432-$B$4)/$C$4)</f>
        <v/>
      </c>
      <c r="P691" s="5">
        <f>IF(ZScoring!AJ432="",0,(ZScoring!AJ432-$B$5)/$C$5)</f>
        <v/>
      </c>
      <c r="Q691" s="5">
        <f>IF(ZScoring!AK432="",0,(ZScoring!AK432-$B$6)/$C$6)</f>
        <v/>
      </c>
      <c r="R691" s="5">
        <f>IF(ZScoring!AL432="",0,(ZScoring!AL432-$B$7)/$C$7)</f>
        <v/>
      </c>
      <c r="S691" s="5">
        <f>IF(ZScoring!AM432="",0,(ZScoring!AM432-$B$8)/$C$8)</f>
        <v/>
      </c>
      <c r="T691" s="5">
        <f>IF(ZScoring!AN432="",0,(ZScoring!AN432-$B$9)/$C$9)</f>
        <v/>
      </c>
      <c r="U691" s="5">
        <f>IF(ZScoring!AO432="",0,(ZScoring!AO432-$B$10)/$C$10)</f>
        <v/>
      </c>
      <c r="V691" s="5">
        <f>IF(ZScoring!AP432="",0,(ZScoring!AP432-$B$11)/$C$11)</f>
        <v/>
      </c>
      <c r="W691" s="5">
        <f>IF(ZScoring!AQ432="",0,(ZScoring!AQ432-$B$12)/$C$12)</f>
        <v/>
      </c>
      <c r="X691" s="5">
        <f>Universe!C432</f>
        <v/>
      </c>
    </row>
    <row r="692">
      <c r="A692" s="22">
        <f>Universe!G433</f>
        <v/>
      </c>
      <c r="B692" s="2" t="n">
        <v>1</v>
      </c>
      <c r="C692" s="23">
        <f>Universe!H433</f>
        <v/>
      </c>
      <c r="D692" s="23">
        <f>Universe!I433</f>
        <v/>
      </c>
      <c r="E692" s="23">
        <f>Universe!J433</f>
        <v/>
      </c>
      <c r="F692" s="23">
        <f>Universe!K433</f>
        <v/>
      </c>
      <c r="G692" s="23">
        <f>Universe!L433</f>
        <v/>
      </c>
      <c r="H692" s="23">
        <f>Universe!M433</f>
        <v/>
      </c>
      <c r="I692" s="23">
        <f>Universe!N433</f>
        <v/>
      </c>
      <c r="J692" s="23">
        <f>Universe!O433</f>
        <v/>
      </c>
      <c r="K692" s="23">
        <f>Universe!P433</f>
        <v/>
      </c>
      <c r="L692" s="23">
        <f>Universe!Q433</f>
        <v/>
      </c>
      <c r="M692" s="23">
        <f>Universe!R433</f>
        <v/>
      </c>
      <c r="N692" s="5">
        <f>IF(ZScoring!AH433="",0,(ZScoring!AH433-$B$3)/$C$3)</f>
        <v/>
      </c>
      <c r="O692" s="5">
        <f>IF(ZScoring!AI433="",0,(ZScoring!AI433-$B$4)/$C$4)</f>
        <v/>
      </c>
      <c r="P692" s="5">
        <f>IF(ZScoring!AJ433="",0,(ZScoring!AJ433-$B$5)/$C$5)</f>
        <v/>
      </c>
      <c r="Q692" s="5">
        <f>IF(ZScoring!AK433="",0,(ZScoring!AK433-$B$6)/$C$6)</f>
        <v/>
      </c>
      <c r="R692" s="5">
        <f>IF(ZScoring!AL433="",0,(ZScoring!AL433-$B$7)/$C$7)</f>
        <v/>
      </c>
      <c r="S692" s="5">
        <f>IF(ZScoring!AM433="",0,(ZScoring!AM433-$B$8)/$C$8)</f>
        <v/>
      </c>
      <c r="T692" s="5">
        <f>IF(ZScoring!AN433="",0,(ZScoring!AN433-$B$9)/$C$9)</f>
        <v/>
      </c>
      <c r="U692" s="5">
        <f>IF(ZScoring!AO433="",0,(ZScoring!AO433-$B$10)/$C$10)</f>
        <v/>
      </c>
      <c r="V692" s="5">
        <f>IF(ZScoring!AP433="",0,(ZScoring!AP433-$B$11)/$C$11)</f>
        <v/>
      </c>
      <c r="W692" s="5">
        <f>IF(ZScoring!AQ433="",0,(ZScoring!AQ433-$B$12)/$C$12)</f>
        <v/>
      </c>
      <c r="X692" s="5">
        <f>Universe!C433</f>
        <v/>
      </c>
    </row>
    <row r="693">
      <c r="A693" s="22">
        <f>Universe!G434</f>
        <v/>
      </c>
      <c r="B693" s="2" t="n">
        <v>1</v>
      </c>
      <c r="C693" s="23">
        <f>Universe!H434</f>
        <v/>
      </c>
      <c r="D693" s="23">
        <f>Universe!I434</f>
        <v/>
      </c>
      <c r="E693" s="23">
        <f>Universe!J434</f>
        <v/>
      </c>
      <c r="F693" s="23">
        <f>Universe!K434</f>
        <v/>
      </c>
      <c r="G693" s="23">
        <f>Universe!L434</f>
        <v/>
      </c>
      <c r="H693" s="23">
        <f>Universe!M434</f>
        <v/>
      </c>
      <c r="I693" s="23">
        <f>Universe!N434</f>
        <v/>
      </c>
      <c r="J693" s="23">
        <f>Universe!O434</f>
        <v/>
      </c>
      <c r="K693" s="23">
        <f>Universe!P434</f>
        <v/>
      </c>
      <c r="L693" s="23">
        <f>Universe!Q434</f>
        <v/>
      </c>
      <c r="M693" s="23">
        <f>Universe!R434</f>
        <v/>
      </c>
      <c r="N693" s="5">
        <f>IF(ZScoring!AH434="",0,(ZScoring!AH434-$B$3)/$C$3)</f>
        <v/>
      </c>
      <c r="O693" s="5">
        <f>IF(ZScoring!AI434="",0,(ZScoring!AI434-$B$4)/$C$4)</f>
        <v/>
      </c>
      <c r="P693" s="5">
        <f>IF(ZScoring!AJ434="",0,(ZScoring!AJ434-$B$5)/$C$5)</f>
        <v/>
      </c>
      <c r="Q693" s="5">
        <f>IF(ZScoring!AK434="",0,(ZScoring!AK434-$B$6)/$C$6)</f>
        <v/>
      </c>
      <c r="R693" s="5">
        <f>IF(ZScoring!AL434="",0,(ZScoring!AL434-$B$7)/$C$7)</f>
        <v/>
      </c>
      <c r="S693" s="5">
        <f>IF(ZScoring!AM434="",0,(ZScoring!AM434-$B$8)/$C$8)</f>
        <v/>
      </c>
      <c r="T693" s="5">
        <f>IF(ZScoring!AN434="",0,(ZScoring!AN434-$B$9)/$C$9)</f>
        <v/>
      </c>
      <c r="U693" s="5">
        <f>IF(ZScoring!AO434="",0,(ZScoring!AO434-$B$10)/$C$10)</f>
        <v/>
      </c>
      <c r="V693" s="5">
        <f>IF(ZScoring!AP434="",0,(ZScoring!AP434-$B$11)/$C$11)</f>
        <v/>
      </c>
      <c r="W693" s="5">
        <f>IF(ZScoring!AQ434="",0,(ZScoring!AQ434-$B$12)/$C$12)</f>
        <v/>
      </c>
      <c r="X693" s="5">
        <f>Universe!C434</f>
        <v/>
      </c>
    </row>
    <row r="694">
      <c r="A694" s="22">
        <f>Universe!G435</f>
        <v/>
      </c>
      <c r="B694" s="2" t="n">
        <v>1</v>
      </c>
      <c r="C694" s="23">
        <f>Universe!H435</f>
        <v/>
      </c>
      <c r="D694" s="23">
        <f>Universe!I435</f>
        <v/>
      </c>
      <c r="E694" s="23">
        <f>Universe!J435</f>
        <v/>
      </c>
      <c r="F694" s="23">
        <f>Universe!K435</f>
        <v/>
      </c>
      <c r="G694" s="23">
        <f>Universe!L435</f>
        <v/>
      </c>
      <c r="H694" s="23">
        <f>Universe!M435</f>
        <v/>
      </c>
      <c r="I694" s="23">
        <f>Universe!N435</f>
        <v/>
      </c>
      <c r="J694" s="23">
        <f>Universe!O435</f>
        <v/>
      </c>
      <c r="K694" s="23">
        <f>Universe!P435</f>
        <v/>
      </c>
      <c r="L694" s="23">
        <f>Universe!Q435</f>
        <v/>
      </c>
      <c r="M694" s="23">
        <f>Universe!R435</f>
        <v/>
      </c>
      <c r="N694" s="5">
        <f>IF(ZScoring!AH435="",0,(ZScoring!AH435-$B$3)/$C$3)</f>
        <v/>
      </c>
      <c r="O694" s="5">
        <f>IF(ZScoring!AI435="",0,(ZScoring!AI435-$B$4)/$C$4)</f>
        <v/>
      </c>
      <c r="P694" s="5">
        <f>IF(ZScoring!AJ435="",0,(ZScoring!AJ435-$B$5)/$C$5)</f>
        <v/>
      </c>
      <c r="Q694" s="5">
        <f>IF(ZScoring!AK435="",0,(ZScoring!AK435-$B$6)/$C$6)</f>
        <v/>
      </c>
      <c r="R694" s="5">
        <f>IF(ZScoring!AL435="",0,(ZScoring!AL435-$B$7)/$C$7)</f>
        <v/>
      </c>
      <c r="S694" s="5">
        <f>IF(ZScoring!AM435="",0,(ZScoring!AM435-$B$8)/$C$8)</f>
        <v/>
      </c>
      <c r="T694" s="5">
        <f>IF(ZScoring!AN435="",0,(ZScoring!AN435-$B$9)/$C$9)</f>
        <v/>
      </c>
      <c r="U694" s="5">
        <f>IF(ZScoring!AO435="",0,(ZScoring!AO435-$B$10)/$C$10)</f>
        <v/>
      </c>
      <c r="V694" s="5">
        <f>IF(ZScoring!AP435="",0,(ZScoring!AP435-$B$11)/$C$11)</f>
        <v/>
      </c>
      <c r="W694" s="5">
        <f>IF(ZScoring!AQ435="",0,(ZScoring!AQ435-$B$12)/$C$12)</f>
        <v/>
      </c>
      <c r="X694" s="5">
        <f>Universe!C435</f>
        <v/>
      </c>
    </row>
    <row r="695">
      <c r="A695" s="22">
        <f>Universe!G436</f>
        <v/>
      </c>
      <c r="B695" s="2" t="n">
        <v>1</v>
      </c>
      <c r="C695" s="23">
        <f>Universe!H436</f>
        <v/>
      </c>
      <c r="D695" s="23">
        <f>Universe!I436</f>
        <v/>
      </c>
      <c r="E695" s="23">
        <f>Universe!J436</f>
        <v/>
      </c>
      <c r="F695" s="23">
        <f>Universe!K436</f>
        <v/>
      </c>
      <c r="G695" s="23">
        <f>Universe!L436</f>
        <v/>
      </c>
      <c r="H695" s="23">
        <f>Universe!M436</f>
        <v/>
      </c>
      <c r="I695" s="23">
        <f>Universe!N436</f>
        <v/>
      </c>
      <c r="J695" s="23">
        <f>Universe!O436</f>
        <v/>
      </c>
      <c r="K695" s="23">
        <f>Universe!P436</f>
        <v/>
      </c>
      <c r="L695" s="23">
        <f>Universe!Q436</f>
        <v/>
      </c>
      <c r="M695" s="23">
        <f>Universe!R436</f>
        <v/>
      </c>
      <c r="N695" s="5">
        <f>IF(ZScoring!AH436="",0,(ZScoring!AH436-$B$3)/$C$3)</f>
        <v/>
      </c>
      <c r="O695" s="5">
        <f>IF(ZScoring!AI436="",0,(ZScoring!AI436-$B$4)/$C$4)</f>
        <v/>
      </c>
      <c r="P695" s="5">
        <f>IF(ZScoring!AJ436="",0,(ZScoring!AJ436-$B$5)/$C$5)</f>
        <v/>
      </c>
      <c r="Q695" s="5">
        <f>IF(ZScoring!AK436="",0,(ZScoring!AK436-$B$6)/$C$6)</f>
        <v/>
      </c>
      <c r="R695" s="5">
        <f>IF(ZScoring!AL436="",0,(ZScoring!AL436-$B$7)/$C$7)</f>
        <v/>
      </c>
      <c r="S695" s="5">
        <f>IF(ZScoring!AM436="",0,(ZScoring!AM436-$B$8)/$C$8)</f>
        <v/>
      </c>
      <c r="T695" s="5">
        <f>IF(ZScoring!AN436="",0,(ZScoring!AN436-$B$9)/$C$9)</f>
        <v/>
      </c>
      <c r="U695" s="5">
        <f>IF(ZScoring!AO436="",0,(ZScoring!AO436-$B$10)/$C$10)</f>
        <v/>
      </c>
      <c r="V695" s="5">
        <f>IF(ZScoring!AP436="",0,(ZScoring!AP436-$B$11)/$C$11)</f>
        <v/>
      </c>
      <c r="W695" s="5">
        <f>IF(ZScoring!AQ436="",0,(ZScoring!AQ436-$B$12)/$C$12)</f>
        <v/>
      </c>
      <c r="X695" s="5">
        <f>Universe!C436</f>
        <v/>
      </c>
    </row>
    <row r="696">
      <c r="A696" s="22">
        <f>Universe!G437</f>
        <v/>
      </c>
      <c r="B696" s="2" t="n">
        <v>1</v>
      </c>
      <c r="C696" s="23">
        <f>Universe!H437</f>
        <v/>
      </c>
      <c r="D696" s="23">
        <f>Universe!I437</f>
        <v/>
      </c>
      <c r="E696" s="23">
        <f>Universe!J437</f>
        <v/>
      </c>
      <c r="F696" s="23">
        <f>Universe!K437</f>
        <v/>
      </c>
      <c r="G696" s="23">
        <f>Universe!L437</f>
        <v/>
      </c>
      <c r="H696" s="23">
        <f>Universe!M437</f>
        <v/>
      </c>
      <c r="I696" s="23">
        <f>Universe!N437</f>
        <v/>
      </c>
      <c r="J696" s="23">
        <f>Universe!O437</f>
        <v/>
      </c>
      <c r="K696" s="23">
        <f>Universe!P437</f>
        <v/>
      </c>
      <c r="L696" s="23">
        <f>Universe!Q437</f>
        <v/>
      </c>
      <c r="M696" s="23">
        <f>Universe!R437</f>
        <v/>
      </c>
      <c r="N696" s="5">
        <f>IF(ZScoring!AH437="",0,(ZScoring!AH437-$B$3)/$C$3)</f>
        <v/>
      </c>
      <c r="O696" s="5">
        <f>IF(ZScoring!AI437="",0,(ZScoring!AI437-$B$4)/$C$4)</f>
        <v/>
      </c>
      <c r="P696" s="5">
        <f>IF(ZScoring!AJ437="",0,(ZScoring!AJ437-$B$5)/$C$5)</f>
        <v/>
      </c>
      <c r="Q696" s="5">
        <f>IF(ZScoring!AK437="",0,(ZScoring!AK437-$B$6)/$C$6)</f>
        <v/>
      </c>
      <c r="R696" s="5">
        <f>IF(ZScoring!AL437="",0,(ZScoring!AL437-$B$7)/$C$7)</f>
        <v/>
      </c>
      <c r="S696" s="5">
        <f>IF(ZScoring!AM437="",0,(ZScoring!AM437-$B$8)/$C$8)</f>
        <v/>
      </c>
      <c r="T696" s="5">
        <f>IF(ZScoring!AN437="",0,(ZScoring!AN437-$B$9)/$C$9)</f>
        <v/>
      </c>
      <c r="U696" s="5">
        <f>IF(ZScoring!AO437="",0,(ZScoring!AO437-$B$10)/$C$10)</f>
        <v/>
      </c>
      <c r="V696" s="5">
        <f>IF(ZScoring!AP437="",0,(ZScoring!AP437-$B$11)/$C$11)</f>
        <v/>
      </c>
      <c r="W696" s="5">
        <f>IF(ZScoring!AQ437="",0,(ZScoring!AQ437-$B$12)/$C$12)</f>
        <v/>
      </c>
      <c r="X696" s="5">
        <f>Universe!C437</f>
        <v/>
      </c>
    </row>
    <row r="697">
      <c r="A697" s="22">
        <f>Universe!G438</f>
        <v/>
      </c>
      <c r="B697" s="2" t="n">
        <v>1</v>
      </c>
      <c r="C697" s="23">
        <f>Universe!H438</f>
        <v/>
      </c>
      <c r="D697" s="23">
        <f>Universe!I438</f>
        <v/>
      </c>
      <c r="E697" s="23">
        <f>Universe!J438</f>
        <v/>
      </c>
      <c r="F697" s="23">
        <f>Universe!K438</f>
        <v/>
      </c>
      <c r="G697" s="23">
        <f>Universe!L438</f>
        <v/>
      </c>
      <c r="H697" s="23">
        <f>Universe!M438</f>
        <v/>
      </c>
      <c r="I697" s="23">
        <f>Universe!N438</f>
        <v/>
      </c>
      <c r="J697" s="23">
        <f>Universe!O438</f>
        <v/>
      </c>
      <c r="K697" s="23">
        <f>Universe!P438</f>
        <v/>
      </c>
      <c r="L697" s="23">
        <f>Universe!Q438</f>
        <v/>
      </c>
      <c r="M697" s="23">
        <f>Universe!R438</f>
        <v/>
      </c>
      <c r="N697" s="5">
        <f>IF(ZScoring!AH438="",0,(ZScoring!AH438-$B$3)/$C$3)</f>
        <v/>
      </c>
      <c r="O697" s="5">
        <f>IF(ZScoring!AI438="",0,(ZScoring!AI438-$B$4)/$C$4)</f>
        <v/>
      </c>
      <c r="P697" s="5">
        <f>IF(ZScoring!AJ438="",0,(ZScoring!AJ438-$B$5)/$C$5)</f>
        <v/>
      </c>
      <c r="Q697" s="5">
        <f>IF(ZScoring!AK438="",0,(ZScoring!AK438-$B$6)/$C$6)</f>
        <v/>
      </c>
      <c r="R697" s="5">
        <f>IF(ZScoring!AL438="",0,(ZScoring!AL438-$B$7)/$C$7)</f>
        <v/>
      </c>
      <c r="S697" s="5">
        <f>IF(ZScoring!AM438="",0,(ZScoring!AM438-$B$8)/$C$8)</f>
        <v/>
      </c>
      <c r="T697" s="5">
        <f>IF(ZScoring!AN438="",0,(ZScoring!AN438-$B$9)/$C$9)</f>
        <v/>
      </c>
      <c r="U697" s="5">
        <f>IF(ZScoring!AO438="",0,(ZScoring!AO438-$B$10)/$C$10)</f>
        <v/>
      </c>
      <c r="V697" s="5">
        <f>IF(ZScoring!AP438="",0,(ZScoring!AP438-$B$11)/$C$11)</f>
        <v/>
      </c>
      <c r="W697" s="5">
        <f>IF(ZScoring!AQ438="",0,(ZScoring!AQ438-$B$12)/$C$12)</f>
        <v/>
      </c>
      <c r="X697" s="5">
        <f>Universe!C438</f>
        <v/>
      </c>
    </row>
    <row r="698">
      <c r="A698" s="22">
        <f>Universe!G439</f>
        <v/>
      </c>
      <c r="B698" s="2" t="n">
        <v>1</v>
      </c>
      <c r="C698" s="23">
        <f>Universe!H439</f>
        <v/>
      </c>
      <c r="D698" s="23">
        <f>Universe!I439</f>
        <v/>
      </c>
      <c r="E698" s="23">
        <f>Universe!J439</f>
        <v/>
      </c>
      <c r="F698" s="23">
        <f>Universe!K439</f>
        <v/>
      </c>
      <c r="G698" s="23">
        <f>Universe!L439</f>
        <v/>
      </c>
      <c r="H698" s="23">
        <f>Universe!M439</f>
        <v/>
      </c>
      <c r="I698" s="23">
        <f>Universe!N439</f>
        <v/>
      </c>
      <c r="J698" s="23">
        <f>Universe!O439</f>
        <v/>
      </c>
      <c r="K698" s="23">
        <f>Universe!P439</f>
        <v/>
      </c>
      <c r="L698" s="23">
        <f>Universe!Q439</f>
        <v/>
      </c>
      <c r="M698" s="23">
        <f>Universe!R439</f>
        <v/>
      </c>
      <c r="N698" s="5">
        <f>IF(ZScoring!AH439="",0,(ZScoring!AH439-$B$3)/$C$3)</f>
        <v/>
      </c>
      <c r="O698" s="5">
        <f>IF(ZScoring!AI439="",0,(ZScoring!AI439-$B$4)/$C$4)</f>
        <v/>
      </c>
      <c r="P698" s="5">
        <f>IF(ZScoring!AJ439="",0,(ZScoring!AJ439-$B$5)/$C$5)</f>
        <v/>
      </c>
      <c r="Q698" s="5">
        <f>IF(ZScoring!AK439="",0,(ZScoring!AK439-$B$6)/$C$6)</f>
        <v/>
      </c>
      <c r="R698" s="5">
        <f>IF(ZScoring!AL439="",0,(ZScoring!AL439-$B$7)/$C$7)</f>
        <v/>
      </c>
      <c r="S698" s="5">
        <f>IF(ZScoring!AM439="",0,(ZScoring!AM439-$B$8)/$C$8)</f>
        <v/>
      </c>
      <c r="T698" s="5">
        <f>IF(ZScoring!AN439="",0,(ZScoring!AN439-$B$9)/$C$9)</f>
        <v/>
      </c>
      <c r="U698" s="5">
        <f>IF(ZScoring!AO439="",0,(ZScoring!AO439-$B$10)/$C$10)</f>
        <v/>
      </c>
      <c r="V698" s="5">
        <f>IF(ZScoring!AP439="",0,(ZScoring!AP439-$B$11)/$C$11)</f>
        <v/>
      </c>
      <c r="W698" s="5">
        <f>IF(ZScoring!AQ439="",0,(ZScoring!AQ439-$B$12)/$C$12)</f>
        <v/>
      </c>
      <c r="X698" s="5">
        <f>Universe!C439</f>
        <v/>
      </c>
    </row>
    <row r="699">
      <c r="A699" s="22">
        <f>Universe!G440</f>
        <v/>
      </c>
      <c r="B699" s="2" t="n">
        <v>1</v>
      </c>
      <c r="C699" s="23">
        <f>Universe!H440</f>
        <v/>
      </c>
      <c r="D699" s="23">
        <f>Universe!I440</f>
        <v/>
      </c>
      <c r="E699" s="23">
        <f>Universe!J440</f>
        <v/>
      </c>
      <c r="F699" s="23">
        <f>Universe!K440</f>
        <v/>
      </c>
      <c r="G699" s="23">
        <f>Universe!L440</f>
        <v/>
      </c>
      <c r="H699" s="23">
        <f>Universe!M440</f>
        <v/>
      </c>
      <c r="I699" s="23">
        <f>Universe!N440</f>
        <v/>
      </c>
      <c r="J699" s="23">
        <f>Universe!O440</f>
        <v/>
      </c>
      <c r="K699" s="23">
        <f>Universe!P440</f>
        <v/>
      </c>
      <c r="L699" s="23">
        <f>Universe!Q440</f>
        <v/>
      </c>
      <c r="M699" s="23">
        <f>Universe!R440</f>
        <v/>
      </c>
      <c r="N699" s="5">
        <f>IF(ZScoring!AH440="",0,(ZScoring!AH440-$B$3)/$C$3)</f>
        <v/>
      </c>
      <c r="O699" s="5">
        <f>IF(ZScoring!AI440="",0,(ZScoring!AI440-$B$4)/$C$4)</f>
        <v/>
      </c>
      <c r="P699" s="5">
        <f>IF(ZScoring!AJ440="",0,(ZScoring!AJ440-$B$5)/$C$5)</f>
        <v/>
      </c>
      <c r="Q699" s="5">
        <f>IF(ZScoring!AK440="",0,(ZScoring!AK440-$B$6)/$C$6)</f>
        <v/>
      </c>
      <c r="R699" s="5">
        <f>IF(ZScoring!AL440="",0,(ZScoring!AL440-$B$7)/$C$7)</f>
        <v/>
      </c>
      <c r="S699" s="5">
        <f>IF(ZScoring!AM440="",0,(ZScoring!AM440-$B$8)/$C$8)</f>
        <v/>
      </c>
      <c r="T699" s="5">
        <f>IF(ZScoring!AN440="",0,(ZScoring!AN440-$B$9)/$C$9)</f>
        <v/>
      </c>
      <c r="U699" s="5">
        <f>IF(ZScoring!AO440="",0,(ZScoring!AO440-$B$10)/$C$10)</f>
        <v/>
      </c>
      <c r="V699" s="5">
        <f>IF(ZScoring!AP440="",0,(ZScoring!AP440-$B$11)/$C$11)</f>
        <v/>
      </c>
      <c r="W699" s="5">
        <f>IF(ZScoring!AQ440="",0,(ZScoring!AQ440-$B$12)/$C$12)</f>
        <v/>
      </c>
      <c r="X699" s="5">
        <f>Universe!C440</f>
        <v/>
      </c>
    </row>
    <row r="700">
      <c r="A700" s="22">
        <f>Universe!G441</f>
        <v/>
      </c>
      <c r="B700" s="2" t="n">
        <v>1</v>
      </c>
      <c r="C700" s="23">
        <f>Universe!H441</f>
        <v/>
      </c>
      <c r="D700" s="23">
        <f>Universe!I441</f>
        <v/>
      </c>
      <c r="E700" s="23">
        <f>Universe!J441</f>
        <v/>
      </c>
      <c r="F700" s="23">
        <f>Universe!K441</f>
        <v/>
      </c>
      <c r="G700" s="23">
        <f>Universe!L441</f>
        <v/>
      </c>
      <c r="H700" s="23">
        <f>Universe!M441</f>
        <v/>
      </c>
      <c r="I700" s="23">
        <f>Universe!N441</f>
        <v/>
      </c>
      <c r="J700" s="23">
        <f>Universe!O441</f>
        <v/>
      </c>
      <c r="K700" s="23">
        <f>Universe!P441</f>
        <v/>
      </c>
      <c r="L700" s="23">
        <f>Universe!Q441</f>
        <v/>
      </c>
      <c r="M700" s="23">
        <f>Universe!R441</f>
        <v/>
      </c>
      <c r="N700" s="5">
        <f>IF(ZScoring!AH441="",0,(ZScoring!AH441-$B$3)/$C$3)</f>
        <v/>
      </c>
      <c r="O700" s="5">
        <f>IF(ZScoring!AI441="",0,(ZScoring!AI441-$B$4)/$C$4)</f>
        <v/>
      </c>
      <c r="P700" s="5">
        <f>IF(ZScoring!AJ441="",0,(ZScoring!AJ441-$B$5)/$C$5)</f>
        <v/>
      </c>
      <c r="Q700" s="5">
        <f>IF(ZScoring!AK441="",0,(ZScoring!AK441-$B$6)/$C$6)</f>
        <v/>
      </c>
      <c r="R700" s="5">
        <f>IF(ZScoring!AL441="",0,(ZScoring!AL441-$B$7)/$C$7)</f>
        <v/>
      </c>
      <c r="S700" s="5">
        <f>IF(ZScoring!AM441="",0,(ZScoring!AM441-$B$8)/$C$8)</f>
        <v/>
      </c>
      <c r="T700" s="5">
        <f>IF(ZScoring!AN441="",0,(ZScoring!AN441-$B$9)/$C$9)</f>
        <v/>
      </c>
      <c r="U700" s="5">
        <f>IF(ZScoring!AO441="",0,(ZScoring!AO441-$B$10)/$C$10)</f>
        <v/>
      </c>
      <c r="V700" s="5">
        <f>IF(ZScoring!AP441="",0,(ZScoring!AP441-$B$11)/$C$11)</f>
        <v/>
      </c>
      <c r="W700" s="5">
        <f>IF(ZScoring!AQ441="",0,(ZScoring!AQ441-$B$12)/$C$12)</f>
        <v/>
      </c>
      <c r="X700" s="5">
        <f>Universe!C441</f>
        <v/>
      </c>
    </row>
    <row r="701">
      <c r="A701" s="22">
        <f>Universe!G442</f>
        <v/>
      </c>
      <c r="B701" s="2" t="n">
        <v>1</v>
      </c>
      <c r="C701" s="23">
        <f>Universe!H442</f>
        <v/>
      </c>
      <c r="D701" s="23">
        <f>Universe!I442</f>
        <v/>
      </c>
      <c r="E701" s="23">
        <f>Universe!J442</f>
        <v/>
      </c>
      <c r="F701" s="23">
        <f>Universe!K442</f>
        <v/>
      </c>
      <c r="G701" s="23">
        <f>Universe!L442</f>
        <v/>
      </c>
      <c r="H701" s="23">
        <f>Universe!M442</f>
        <v/>
      </c>
      <c r="I701" s="23">
        <f>Universe!N442</f>
        <v/>
      </c>
      <c r="J701" s="23">
        <f>Universe!O442</f>
        <v/>
      </c>
      <c r="K701" s="23">
        <f>Universe!P442</f>
        <v/>
      </c>
      <c r="L701" s="23">
        <f>Universe!Q442</f>
        <v/>
      </c>
      <c r="M701" s="23">
        <f>Universe!R442</f>
        <v/>
      </c>
      <c r="N701" s="5">
        <f>IF(ZScoring!AH442="",0,(ZScoring!AH442-$B$3)/$C$3)</f>
        <v/>
      </c>
      <c r="O701" s="5">
        <f>IF(ZScoring!AI442="",0,(ZScoring!AI442-$B$4)/$C$4)</f>
        <v/>
      </c>
      <c r="P701" s="5">
        <f>IF(ZScoring!AJ442="",0,(ZScoring!AJ442-$B$5)/$C$5)</f>
        <v/>
      </c>
      <c r="Q701" s="5">
        <f>IF(ZScoring!AK442="",0,(ZScoring!AK442-$B$6)/$C$6)</f>
        <v/>
      </c>
      <c r="R701" s="5">
        <f>IF(ZScoring!AL442="",0,(ZScoring!AL442-$B$7)/$C$7)</f>
        <v/>
      </c>
      <c r="S701" s="5">
        <f>IF(ZScoring!AM442="",0,(ZScoring!AM442-$B$8)/$C$8)</f>
        <v/>
      </c>
      <c r="T701" s="5">
        <f>IF(ZScoring!AN442="",0,(ZScoring!AN442-$B$9)/$C$9)</f>
        <v/>
      </c>
      <c r="U701" s="5">
        <f>IF(ZScoring!AO442="",0,(ZScoring!AO442-$B$10)/$C$10)</f>
        <v/>
      </c>
      <c r="V701" s="5">
        <f>IF(ZScoring!AP442="",0,(ZScoring!AP442-$B$11)/$C$11)</f>
        <v/>
      </c>
      <c r="W701" s="5">
        <f>IF(ZScoring!AQ442="",0,(ZScoring!AQ442-$B$12)/$C$12)</f>
        <v/>
      </c>
      <c r="X701" s="5">
        <f>Universe!C442</f>
        <v/>
      </c>
    </row>
    <row r="702">
      <c r="A702" s="22">
        <f>Universe!G443</f>
        <v/>
      </c>
      <c r="B702" s="2" t="n">
        <v>1</v>
      </c>
      <c r="C702" s="23">
        <f>Universe!H443</f>
        <v/>
      </c>
      <c r="D702" s="23">
        <f>Universe!I443</f>
        <v/>
      </c>
      <c r="E702" s="23">
        <f>Universe!J443</f>
        <v/>
      </c>
      <c r="F702" s="23">
        <f>Universe!K443</f>
        <v/>
      </c>
      <c r="G702" s="23">
        <f>Universe!L443</f>
        <v/>
      </c>
      <c r="H702" s="23">
        <f>Universe!M443</f>
        <v/>
      </c>
      <c r="I702" s="23">
        <f>Universe!N443</f>
        <v/>
      </c>
      <c r="J702" s="23">
        <f>Universe!O443</f>
        <v/>
      </c>
      <c r="K702" s="23">
        <f>Universe!P443</f>
        <v/>
      </c>
      <c r="L702" s="23">
        <f>Universe!Q443</f>
        <v/>
      </c>
      <c r="M702" s="23">
        <f>Universe!R443</f>
        <v/>
      </c>
      <c r="N702" s="5">
        <f>IF(ZScoring!AH443="",0,(ZScoring!AH443-$B$3)/$C$3)</f>
        <v/>
      </c>
      <c r="O702" s="5">
        <f>IF(ZScoring!AI443="",0,(ZScoring!AI443-$B$4)/$C$4)</f>
        <v/>
      </c>
      <c r="P702" s="5">
        <f>IF(ZScoring!AJ443="",0,(ZScoring!AJ443-$B$5)/$C$5)</f>
        <v/>
      </c>
      <c r="Q702" s="5">
        <f>IF(ZScoring!AK443="",0,(ZScoring!AK443-$B$6)/$C$6)</f>
        <v/>
      </c>
      <c r="R702" s="5">
        <f>IF(ZScoring!AL443="",0,(ZScoring!AL443-$B$7)/$C$7)</f>
        <v/>
      </c>
      <c r="S702" s="5">
        <f>IF(ZScoring!AM443="",0,(ZScoring!AM443-$B$8)/$C$8)</f>
        <v/>
      </c>
      <c r="T702" s="5">
        <f>IF(ZScoring!AN443="",0,(ZScoring!AN443-$B$9)/$C$9)</f>
        <v/>
      </c>
      <c r="U702" s="5">
        <f>IF(ZScoring!AO443="",0,(ZScoring!AO443-$B$10)/$C$10)</f>
        <v/>
      </c>
      <c r="V702" s="5">
        <f>IF(ZScoring!AP443="",0,(ZScoring!AP443-$B$11)/$C$11)</f>
        <v/>
      </c>
      <c r="W702" s="5">
        <f>IF(ZScoring!AQ443="",0,(ZScoring!AQ443-$B$12)/$C$12)</f>
        <v/>
      </c>
      <c r="X702" s="5">
        <f>Universe!C443</f>
        <v/>
      </c>
    </row>
    <row r="703">
      <c r="A703" s="22">
        <f>Universe!G444</f>
        <v/>
      </c>
      <c r="B703" s="2" t="n">
        <v>1</v>
      </c>
      <c r="C703" s="23">
        <f>Universe!H444</f>
        <v/>
      </c>
      <c r="D703" s="23">
        <f>Universe!I444</f>
        <v/>
      </c>
      <c r="E703" s="23">
        <f>Universe!J444</f>
        <v/>
      </c>
      <c r="F703" s="23">
        <f>Universe!K444</f>
        <v/>
      </c>
      <c r="G703" s="23">
        <f>Universe!L444</f>
        <v/>
      </c>
      <c r="H703" s="23">
        <f>Universe!M444</f>
        <v/>
      </c>
      <c r="I703" s="23">
        <f>Universe!N444</f>
        <v/>
      </c>
      <c r="J703" s="23">
        <f>Universe!O444</f>
        <v/>
      </c>
      <c r="K703" s="23">
        <f>Universe!P444</f>
        <v/>
      </c>
      <c r="L703" s="23">
        <f>Universe!Q444</f>
        <v/>
      </c>
      <c r="M703" s="23">
        <f>Universe!R444</f>
        <v/>
      </c>
      <c r="N703" s="5">
        <f>IF(ZScoring!AH444="",0,(ZScoring!AH444-$B$3)/$C$3)</f>
        <v/>
      </c>
      <c r="O703" s="5">
        <f>IF(ZScoring!AI444="",0,(ZScoring!AI444-$B$4)/$C$4)</f>
        <v/>
      </c>
      <c r="P703" s="5">
        <f>IF(ZScoring!AJ444="",0,(ZScoring!AJ444-$B$5)/$C$5)</f>
        <v/>
      </c>
      <c r="Q703" s="5">
        <f>IF(ZScoring!AK444="",0,(ZScoring!AK444-$B$6)/$C$6)</f>
        <v/>
      </c>
      <c r="R703" s="5">
        <f>IF(ZScoring!AL444="",0,(ZScoring!AL444-$B$7)/$C$7)</f>
        <v/>
      </c>
      <c r="S703" s="5">
        <f>IF(ZScoring!AM444="",0,(ZScoring!AM444-$B$8)/$C$8)</f>
        <v/>
      </c>
      <c r="T703" s="5">
        <f>IF(ZScoring!AN444="",0,(ZScoring!AN444-$B$9)/$C$9)</f>
        <v/>
      </c>
      <c r="U703" s="5">
        <f>IF(ZScoring!AO444="",0,(ZScoring!AO444-$B$10)/$C$10)</f>
        <v/>
      </c>
      <c r="V703" s="5">
        <f>IF(ZScoring!AP444="",0,(ZScoring!AP444-$B$11)/$C$11)</f>
        <v/>
      </c>
      <c r="W703" s="5">
        <f>IF(ZScoring!AQ444="",0,(ZScoring!AQ444-$B$12)/$C$12)</f>
        <v/>
      </c>
      <c r="X703" s="5">
        <f>Universe!C444</f>
        <v/>
      </c>
    </row>
    <row r="704">
      <c r="A704" s="22">
        <f>Universe!G445</f>
        <v/>
      </c>
      <c r="B704" s="2" t="n">
        <v>1</v>
      </c>
      <c r="C704" s="23">
        <f>Universe!H445</f>
        <v/>
      </c>
      <c r="D704" s="23">
        <f>Universe!I445</f>
        <v/>
      </c>
      <c r="E704" s="23">
        <f>Universe!J445</f>
        <v/>
      </c>
      <c r="F704" s="23">
        <f>Universe!K445</f>
        <v/>
      </c>
      <c r="G704" s="23">
        <f>Universe!L445</f>
        <v/>
      </c>
      <c r="H704" s="23">
        <f>Universe!M445</f>
        <v/>
      </c>
      <c r="I704" s="23">
        <f>Universe!N445</f>
        <v/>
      </c>
      <c r="J704" s="23">
        <f>Universe!O445</f>
        <v/>
      </c>
      <c r="K704" s="23">
        <f>Universe!P445</f>
        <v/>
      </c>
      <c r="L704" s="23">
        <f>Universe!Q445</f>
        <v/>
      </c>
      <c r="M704" s="23">
        <f>Universe!R445</f>
        <v/>
      </c>
      <c r="N704" s="5">
        <f>IF(ZScoring!AH445="",0,(ZScoring!AH445-$B$3)/$C$3)</f>
        <v/>
      </c>
      <c r="O704" s="5">
        <f>IF(ZScoring!AI445="",0,(ZScoring!AI445-$B$4)/$C$4)</f>
        <v/>
      </c>
      <c r="P704" s="5">
        <f>IF(ZScoring!AJ445="",0,(ZScoring!AJ445-$B$5)/$C$5)</f>
        <v/>
      </c>
      <c r="Q704" s="5">
        <f>IF(ZScoring!AK445="",0,(ZScoring!AK445-$B$6)/$C$6)</f>
        <v/>
      </c>
      <c r="R704" s="5">
        <f>IF(ZScoring!AL445="",0,(ZScoring!AL445-$B$7)/$C$7)</f>
        <v/>
      </c>
      <c r="S704" s="5">
        <f>IF(ZScoring!AM445="",0,(ZScoring!AM445-$B$8)/$C$8)</f>
        <v/>
      </c>
      <c r="T704" s="5">
        <f>IF(ZScoring!AN445="",0,(ZScoring!AN445-$B$9)/$C$9)</f>
        <v/>
      </c>
      <c r="U704" s="5">
        <f>IF(ZScoring!AO445="",0,(ZScoring!AO445-$B$10)/$C$10)</f>
        <v/>
      </c>
      <c r="V704" s="5">
        <f>IF(ZScoring!AP445="",0,(ZScoring!AP445-$B$11)/$C$11)</f>
        <v/>
      </c>
      <c r="W704" s="5">
        <f>IF(ZScoring!AQ445="",0,(ZScoring!AQ445-$B$12)/$C$12)</f>
        <v/>
      </c>
      <c r="X704" s="5">
        <f>Universe!C445</f>
        <v/>
      </c>
    </row>
    <row r="705">
      <c r="A705" s="22">
        <f>Universe!G446</f>
        <v/>
      </c>
      <c r="B705" s="2" t="n">
        <v>1</v>
      </c>
      <c r="C705" s="23">
        <f>Universe!H446</f>
        <v/>
      </c>
      <c r="D705" s="23">
        <f>Universe!I446</f>
        <v/>
      </c>
      <c r="E705" s="23">
        <f>Universe!J446</f>
        <v/>
      </c>
      <c r="F705" s="23">
        <f>Universe!K446</f>
        <v/>
      </c>
      <c r="G705" s="23">
        <f>Universe!L446</f>
        <v/>
      </c>
      <c r="H705" s="23">
        <f>Universe!M446</f>
        <v/>
      </c>
      <c r="I705" s="23">
        <f>Universe!N446</f>
        <v/>
      </c>
      <c r="J705" s="23">
        <f>Universe!O446</f>
        <v/>
      </c>
      <c r="K705" s="23">
        <f>Universe!P446</f>
        <v/>
      </c>
      <c r="L705" s="23">
        <f>Universe!Q446</f>
        <v/>
      </c>
      <c r="M705" s="23">
        <f>Universe!R446</f>
        <v/>
      </c>
      <c r="N705" s="5">
        <f>IF(ZScoring!AH446="",0,(ZScoring!AH446-$B$3)/$C$3)</f>
        <v/>
      </c>
      <c r="O705" s="5">
        <f>IF(ZScoring!AI446="",0,(ZScoring!AI446-$B$4)/$C$4)</f>
        <v/>
      </c>
      <c r="P705" s="5">
        <f>IF(ZScoring!AJ446="",0,(ZScoring!AJ446-$B$5)/$C$5)</f>
        <v/>
      </c>
      <c r="Q705" s="5">
        <f>IF(ZScoring!AK446="",0,(ZScoring!AK446-$B$6)/$C$6)</f>
        <v/>
      </c>
      <c r="R705" s="5">
        <f>IF(ZScoring!AL446="",0,(ZScoring!AL446-$B$7)/$C$7)</f>
        <v/>
      </c>
      <c r="S705" s="5">
        <f>IF(ZScoring!AM446="",0,(ZScoring!AM446-$B$8)/$C$8)</f>
        <v/>
      </c>
      <c r="T705" s="5">
        <f>IF(ZScoring!AN446="",0,(ZScoring!AN446-$B$9)/$C$9)</f>
        <v/>
      </c>
      <c r="U705" s="5">
        <f>IF(ZScoring!AO446="",0,(ZScoring!AO446-$B$10)/$C$10)</f>
        <v/>
      </c>
      <c r="V705" s="5">
        <f>IF(ZScoring!AP446="",0,(ZScoring!AP446-$B$11)/$C$11)</f>
        <v/>
      </c>
      <c r="W705" s="5">
        <f>IF(ZScoring!AQ446="",0,(ZScoring!AQ446-$B$12)/$C$12)</f>
        <v/>
      </c>
      <c r="X705" s="5">
        <f>Universe!C446</f>
        <v/>
      </c>
    </row>
    <row r="706">
      <c r="A706" s="22">
        <f>Universe!G447</f>
        <v/>
      </c>
      <c r="B706" s="2" t="n">
        <v>1</v>
      </c>
      <c r="C706" s="23">
        <f>Universe!H447</f>
        <v/>
      </c>
      <c r="D706" s="23">
        <f>Universe!I447</f>
        <v/>
      </c>
      <c r="E706" s="23">
        <f>Universe!J447</f>
        <v/>
      </c>
      <c r="F706" s="23">
        <f>Universe!K447</f>
        <v/>
      </c>
      <c r="G706" s="23">
        <f>Universe!L447</f>
        <v/>
      </c>
      <c r="H706" s="23">
        <f>Universe!M447</f>
        <v/>
      </c>
      <c r="I706" s="23">
        <f>Universe!N447</f>
        <v/>
      </c>
      <c r="J706" s="23">
        <f>Universe!O447</f>
        <v/>
      </c>
      <c r="K706" s="23">
        <f>Universe!P447</f>
        <v/>
      </c>
      <c r="L706" s="23">
        <f>Universe!Q447</f>
        <v/>
      </c>
      <c r="M706" s="23">
        <f>Universe!R447</f>
        <v/>
      </c>
      <c r="N706" s="5">
        <f>IF(ZScoring!AH447="",0,(ZScoring!AH447-$B$3)/$C$3)</f>
        <v/>
      </c>
      <c r="O706" s="5">
        <f>IF(ZScoring!AI447="",0,(ZScoring!AI447-$B$4)/$C$4)</f>
        <v/>
      </c>
      <c r="P706" s="5">
        <f>IF(ZScoring!AJ447="",0,(ZScoring!AJ447-$B$5)/$C$5)</f>
        <v/>
      </c>
      <c r="Q706" s="5">
        <f>IF(ZScoring!AK447="",0,(ZScoring!AK447-$B$6)/$C$6)</f>
        <v/>
      </c>
      <c r="R706" s="5">
        <f>IF(ZScoring!AL447="",0,(ZScoring!AL447-$B$7)/$C$7)</f>
        <v/>
      </c>
      <c r="S706" s="5">
        <f>IF(ZScoring!AM447="",0,(ZScoring!AM447-$B$8)/$C$8)</f>
        <v/>
      </c>
      <c r="T706" s="5">
        <f>IF(ZScoring!AN447="",0,(ZScoring!AN447-$B$9)/$C$9)</f>
        <v/>
      </c>
      <c r="U706" s="5">
        <f>IF(ZScoring!AO447="",0,(ZScoring!AO447-$B$10)/$C$10)</f>
        <v/>
      </c>
      <c r="V706" s="5">
        <f>IF(ZScoring!AP447="",0,(ZScoring!AP447-$B$11)/$C$11)</f>
        <v/>
      </c>
      <c r="W706" s="5">
        <f>IF(ZScoring!AQ447="",0,(ZScoring!AQ447-$B$12)/$C$12)</f>
        <v/>
      </c>
      <c r="X706" s="5">
        <f>Universe!C447</f>
        <v/>
      </c>
    </row>
    <row r="707">
      <c r="A707" s="22">
        <f>Universe!G448</f>
        <v/>
      </c>
      <c r="B707" s="2" t="n">
        <v>1</v>
      </c>
      <c r="C707" s="23">
        <f>Universe!H448</f>
        <v/>
      </c>
      <c r="D707" s="23">
        <f>Universe!I448</f>
        <v/>
      </c>
      <c r="E707" s="23">
        <f>Universe!J448</f>
        <v/>
      </c>
      <c r="F707" s="23">
        <f>Universe!K448</f>
        <v/>
      </c>
      <c r="G707" s="23">
        <f>Universe!L448</f>
        <v/>
      </c>
      <c r="H707" s="23">
        <f>Universe!M448</f>
        <v/>
      </c>
      <c r="I707" s="23">
        <f>Universe!N448</f>
        <v/>
      </c>
      <c r="J707" s="23">
        <f>Universe!O448</f>
        <v/>
      </c>
      <c r="K707" s="23">
        <f>Universe!P448</f>
        <v/>
      </c>
      <c r="L707" s="23">
        <f>Universe!Q448</f>
        <v/>
      </c>
      <c r="M707" s="23">
        <f>Universe!R448</f>
        <v/>
      </c>
      <c r="N707" s="5">
        <f>IF(ZScoring!AH448="",0,(ZScoring!AH448-$B$3)/$C$3)</f>
        <v/>
      </c>
      <c r="O707" s="5">
        <f>IF(ZScoring!AI448="",0,(ZScoring!AI448-$B$4)/$C$4)</f>
        <v/>
      </c>
      <c r="P707" s="5">
        <f>IF(ZScoring!AJ448="",0,(ZScoring!AJ448-$B$5)/$C$5)</f>
        <v/>
      </c>
      <c r="Q707" s="5">
        <f>IF(ZScoring!AK448="",0,(ZScoring!AK448-$B$6)/$C$6)</f>
        <v/>
      </c>
      <c r="R707" s="5">
        <f>IF(ZScoring!AL448="",0,(ZScoring!AL448-$B$7)/$C$7)</f>
        <v/>
      </c>
      <c r="S707" s="5">
        <f>IF(ZScoring!AM448="",0,(ZScoring!AM448-$B$8)/$C$8)</f>
        <v/>
      </c>
      <c r="T707" s="5">
        <f>IF(ZScoring!AN448="",0,(ZScoring!AN448-$B$9)/$C$9)</f>
        <v/>
      </c>
      <c r="U707" s="5">
        <f>IF(ZScoring!AO448="",0,(ZScoring!AO448-$B$10)/$C$10)</f>
        <v/>
      </c>
      <c r="V707" s="5">
        <f>IF(ZScoring!AP448="",0,(ZScoring!AP448-$B$11)/$C$11)</f>
        <v/>
      </c>
      <c r="W707" s="5">
        <f>IF(ZScoring!AQ448="",0,(ZScoring!AQ448-$B$12)/$C$12)</f>
        <v/>
      </c>
      <c r="X707" s="5">
        <f>Universe!C448</f>
        <v/>
      </c>
    </row>
    <row r="708">
      <c r="A708" s="22">
        <f>Universe!G449</f>
        <v/>
      </c>
      <c r="B708" s="2" t="n">
        <v>1</v>
      </c>
      <c r="C708" s="23">
        <f>Universe!H449</f>
        <v/>
      </c>
      <c r="D708" s="23">
        <f>Universe!I449</f>
        <v/>
      </c>
      <c r="E708" s="23">
        <f>Universe!J449</f>
        <v/>
      </c>
      <c r="F708" s="23">
        <f>Universe!K449</f>
        <v/>
      </c>
      <c r="G708" s="23">
        <f>Universe!L449</f>
        <v/>
      </c>
      <c r="H708" s="23">
        <f>Universe!M449</f>
        <v/>
      </c>
      <c r="I708" s="23">
        <f>Universe!N449</f>
        <v/>
      </c>
      <c r="J708" s="23">
        <f>Universe!O449</f>
        <v/>
      </c>
      <c r="K708" s="23">
        <f>Universe!P449</f>
        <v/>
      </c>
      <c r="L708" s="23">
        <f>Universe!Q449</f>
        <v/>
      </c>
      <c r="M708" s="23">
        <f>Universe!R449</f>
        <v/>
      </c>
      <c r="N708" s="5">
        <f>IF(ZScoring!AH449="",0,(ZScoring!AH449-$B$3)/$C$3)</f>
        <v/>
      </c>
      <c r="O708" s="5">
        <f>IF(ZScoring!AI449="",0,(ZScoring!AI449-$B$4)/$C$4)</f>
        <v/>
      </c>
      <c r="P708" s="5">
        <f>IF(ZScoring!AJ449="",0,(ZScoring!AJ449-$B$5)/$C$5)</f>
        <v/>
      </c>
      <c r="Q708" s="5">
        <f>IF(ZScoring!AK449="",0,(ZScoring!AK449-$B$6)/$C$6)</f>
        <v/>
      </c>
      <c r="R708" s="5">
        <f>IF(ZScoring!AL449="",0,(ZScoring!AL449-$B$7)/$C$7)</f>
        <v/>
      </c>
      <c r="S708" s="5">
        <f>IF(ZScoring!AM449="",0,(ZScoring!AM449-$B$8)/$C$8)</f>
        <v/>
      </c>
      <c r="T708" s="5">
        <f>IF(ZScoring!AN449="",0,(ZScoring!AN449-$B$9)/$C$9)</f>
        <v/>
      </c>
      <c r="U708" s="5">
        <f>IF(ZScoring!AO449="",0,(ZScoring!AO449-$B$10)/$C$10)</f>
        <v/>
      </c>
      <c r="V708" s="5">
        <f>IF(ZScoring!AP449="",0,(ZScoring!AP449-$B$11)/$C$11)</f>
        <v/>
      </c>
      <c r="W708" s="5">
        <f>IF(ZScoring!AQ449="",0,(ZScoring!AQ449-$B$12)/$C$12)</f>
        <v/>
      </c>
      <c r="X708" s="5">
        <f>Universe!C449</f>
        <v/>
      </c>
    </row>
    <row r="709">
      <c r="A709" s="22">
        <f>Universe!G450</f>
        <v/>
      </c>
      <c r="B709" s="2" t="n">
        <v>1</v>
      </c>
      <c r="C709" s="23">
        <f>Universe!H450</f>
        <v/>
      </c>
      <c r="D709" s="23">
        <f>Universe!I450</f>
        <v/>
      </c>
      <c r="E709" s="23">
        <f>Universe!J450</f>
        <v/>
      </c>
      <c r="F709" s="23">
        <f>Universe!K450</f>
        <v/>
      </c>
      <c r="G709" s="23">
        <f>Universe!L450</f>
        <v/>
      </c>
      <c r="H709" s="23">
        <f>Universe!M450</f>
        <v/>
      </c>
      <c r="I709" s="23">
        <f>Universe!N450</f>
        <v/>
      </c>
      <c r="J709" s="23">
        <f>Universe!O450</f>
        <v/>
      </c>
      <c r="K709" s="23">
        <f>Universe!P450</f>
        <v/>
      </c>
      <c r="L709" s="23">
        <f>Universe!Q450</f>
        <v/>
      </c>
      <c r="M709" s="23">
        <f>Universe!R450</f>
        <v/>
      </c>
      <c r="N709" s="5">
        <f>IF(ZScoring!AH450="",0,(ZScoring!AH450-$B$3)/$C$3)</f>
        <v/>
      </c>
      <c r="O709" s="5">
        <f>IF(ZScoring!AI450="",0,(ZScoring!AI450-$B$4)/$C$4)</f>
        <v/>
      </c>
      <c r="P709" s="5">
        <f>IF(ZScoring!AJ450="",0,(ZScoring!AJ450-$B$5)/$C$5)</f>
        <v/>
      </c>
      <c r="Q709" s="5">
        <f>IF(ZScoring!AK450="",0,(ZScoring!AK450-$B$6)/$C$6)</f>
        <v/>
      </c>
      <c r="R709" s="5">
        <f>IF(ZScoring!AL450="",0,(ZScoring!AL450-$B$7)/$C$7)</f>
        <v/>
      </c>
      <c r="S709" s="5">
        <f>IF(ZScoring!AM450="",0,(ZScoring!AM450-$B$8)/$C$8)</f>
        <v/>
      </c>
      <c r="T709" s="5">
        <f>IF(ZScoring!AN450="",0,(ZScoring!AN450-$B$9)/$C$9)</f>
        <v/>
      </c>
      <c r="U709" s="5">
        <f>IF(ZScoring!AO450="",0,(ZScoring!AO450-$B$10)/$C$10)</f>
        <v/>
      </c>
      <c r="V709" s="5">
        <f>IF(ZScoring!AP450="",0,(ZScoring!AP450-$B$11)/$C$11)</f>
        <v/>
      </c>
      <c r="W709" s="5">
        <f>IF(ZScoring!AQ450="",0,(ZScoring!AQ450-$B$12)/$C$12)</f>
        <v/>
      </c>
      <c r="X709" s="5">
        <f>Universe!C450</f>
        <v/>
      </c>
    </row>
    <row r="710">
      <c r="A710" s="22">
        <f>Universe!G451</f>
        <v/>
      </c>
      <c r="B710" s="2" t="n">
        <v>1</v>
      </c>
      <c r="C710" s="23">
        <f>Universe!H451</f>
        <v/>
      </c>
      <c r="D710" s="23">
        <f>Universe!I451</f>
        <v/>
      </c>
      <c r="E710" s="23">
        <f>Universe!J451</f>
        <v/>
      </c>
      <c r="F710" s="23">
        <f>Universe!K451</f>
        <v/>
      </c>
      <c r="G710" s="23">
        <f>Universe!L451</f>
        <v/>
      </c>
      <c r="H710" s="23">
        <f>Universe!M451</f>
        <v/>
      </c>
      <c r="I710" s="23">
        <f>Universe!N451</f>
        <v/>
      </c>
      <c r="J710" s="23">
        <f>Universe!O451</f>
        <v/>
      </c>
      <c r="K710" s="23">
        <f>Universe!P451</f>
        <v/>
      </c>
      <c r="L710" s="23">
        <f>Universe!Q451</f>
        <v/>
      </c>
      <c r="M710" s="23">
        <f>Universe!R451</f>
        <v/>
      </c>
      <c r="N710" s="5">
        <f>IF(ZScoring!AH451="",0,(ZScoring!AH451-$B$3)/$C$3)</f>
        <v/>
      </c>
      <c r="O710" s="5">
        <f>IF(ZScoring!AI451="",0,(ZScoring!AI451-$B$4)/$C$4)</f>
        <v/>
      </c>
      <c r="P710" s="5">
        <f>IF(ZScoring!AJ451="",0,(ZScoring!AJ451-$B$5)/$C$5)</f>
        <v/>
      </c>
      <c r="Q710" s="5">
        <f>IF(ZScoring!AK451="",0,(ZScoring!AK451-$B$6)/$C$6)</f>
        <v/>
      </c>
      <c r="R710" s="5">
        <f>IF(ZScoring!AL451="",0,(ZScoring!AL451-$B$7)/$C$7)</f>
        <v/>
      </c>
      <c r="S710" s="5">
        <f>IF(ZScoring!AM451="",0,(ZScoring!AM451-$B$8)/$C$8)</f>
        <v/>
      </c>
      <c r="T710" s="5">
        <f>IF(ZScoring!AN451="",0,(ZScoring!AN451-$B$9)/$C$9)</f>
        <v/>
      </c>
      <c r="U710" s="5">
        <f>IF(ZScoring!AO451="",0,(ZScoring!AO451-$B$10)/$C$10)</f>
        <v/>
      </c>
      <c r="V710" s="5">
        <f>IF(ZScoring!AP451="",0,(ZScoring!AP451-$B$11)/$C$11)</f>
        <v/>
      </c>
      <c r="W710" s="5">
        <f>IF(ZScoring!AQ451="",0,(ZScoring!AQ451-$B$12)/$C$12)</f>
        <v/>
      </c>
      <c r="X710" s="5">
        <f>Universe!C451</f>
        <v/>
      </c>
    </row>
    <row r="711">
      <c r="A711" s="22">
        <f>Universe!G452</f>
        <v/>
      </c>
      <c r="B711" s="2" t="n">
        <v>1</v>
      </c>
      <c r="C711" s="23">
        <f>Universe!H452</f>
        <v/>
      </c>
      <c r="D711" s="23">
        <f>Universe!I452</f>
        <v/>
      </c>
      <c r="E711" s="23">
        <f>Universe!J452</f>
        <v/>
      </c>
      <c r="F711" s="23">
        <f>Universe!K452</f>
        <v/>
      </c>
      <c r="G711" s="23">
        <f>Universe!L452</f>
        <v/>
      </c>
      <c r="H711" s="23">
        <f>Universe!M452</f>
        <v/>
      </c>
      <c r="I711" s="23">
        <f>Universe!N452</f>
        <v/>
      </c>
      <c r="J711" s="23">
        <f>Universe!O452</f>
        <v/>
      </c>
      <c r="K711" s="23">
        <f>Universe!P452</f>
        <v/>
      </c>
      <c r="L711" s="23">
        <f>Universe!Q452</f>
        <v/>
      </c>
      <c r="M711" s="23">
        <f>Universe!R452</f>
        <v/>
      </c>
      <c r="N711" s="5">
        <f>IF(ZScoring!AH452="",0,(ZScoring!AH452-$B$3)/$C$3)</f>
        <v/>
      </c>
      <c r="O711" s="5">
        <f>IF(ZScoring!AI452="",0,(ZScoring!AI452-$B$4)/$C$4)</f>
        <v/>
      </c>
      <c r="P711" s="5">
        <f>IF(ZScoring!AJ452="",0,(ZScoring!AJ452-$B$5)/$C$5)</f>
        <v/>
      </c>
      <c r="Q711" s="5">
        <f>IF(ZScoring!AK452="",0,(ZScoring!AK452-$B$6)/$C$6)</f>
        <v/>
      </c>
      <c r="R711" s="5">
        <f>IF(ZScoring!AL452="",0,(ZScoring!AL452-$B$7)/$C$7)</f>
        <v/>
      </c>
      <c r="S711" s="5">
        <f>IF(ZScoring!AM452="",0,(ZScoring!AM452-$B$8)/$C$8)</f>
        <v/>
      </c>
      <c r="T711" s="5">
        <f>IF(ZScoring!AN452="",0,(ZScoring!AN452-$B$9)/$C$9)</f>
        <v/>
      </c>
      <c r="U711" s="5">
        <f>IF(ZScoring!AO452="",0,(ZScoring!AO452-$B$10)/$C$10)</f>
        <v/>
      </c>
      <c r="V711" s="5">
        <f>IF(ZScoring!AP452="",0,(ZScoring!AP452-$B$11)/$C$11)</f>
        <v/>
      </c>
      <c r="W711" s="5">
        <f>IF(ZScoring!AQ452="",0,(ZScoring!AQ452-$B$12)/$C$12)</f>
        <v/>
      </c>
      <c r="X711" s="5">
        <f>Universe!C452</f>
        <v/>
      </c>
    </row>
    <row r="712">
      <c r="A712" s="22">
        <f>Universe!G453</f>
        <v/>
      </c>
      <c r="B712" s="2" t="n">
        <v>1</v>
      </c>
      <c r="C712" s="23">
        <f>Universe!H453</f>
        <v/>
      </c>
      <c r="D712" s="23">
        <f>Universe!I453</f>
        <v/>
      </c>
      <c r="E712" s="23">
        <f>Universe!J453</f>
        <v/>
      </c>
      <c r="F712" s="23">
        <f>Universe!K453</f>
        <v/>
      </c>
      <c r="G712" s="23">
        <f>Universe!L453</f>
        <v/>
      </c>
      <c r="H712" s="23">
        <f>Universe!M453</f>
        <v/>
      </c>
      <c r="I712" s="23">
        <f>Universe!N453</f>
        <v/>
      </c>
      <c r="J712" s="23">
        <f>Universe!O453</f>
        <v/>
      </c>
      <c r="K712" s="23">
        <f>Universe!P453</f>
        <v/>
      </c>
      <c r="L712" s="23">
        <f>Universe!Q453</f>
        <v/>
      </c>
      <c r="M712" s="23">
        <f>Universe!R453</f>
        <v/>
      </c>
      <c r="N712" s="5">
        <f>IF(ZScoring!AH453="",0,(ZScoring!AH453-$B$3)/$C$3)</f>
        <v/>
      </c>
      <c r="O712" s="5">
        <f>IF(ZScoring!AI453="",0,(ZScoring!AI453-$B$4)/$C$4)</f>
        <v/>
      </c>
      <c r="P712" s="5">
        <f>IF(ZScoring!AJ453="",0,(ZScoring!AJ453-$B$5)/$C$5)</f>
        <v/>
      </c>
      <c r="Q712" s="5">
        <f>IF(ZScoring!AK453="",0,(ZScoring!AK453-$B$6)/$C$6)</f>
        <v/>
      </c>
      <c r="R712" s="5">
        <f>IF(ZScoring!AL453="",0,(ZScoring!AL453-$B$7)/$C$7)</f>
        <v/>
      </c>
      <c r="S712" s="5">
        <f>IF(ZScoring!AM453="",0,(ZScoring!AM453-$B$8)/$C$8)</f>
        <v/>
      </c>
      <c r="T712" s="5">
        <f>IF(ZScoring!AN453="",0,(ZScoring!AN453-$B$9)/$C$9)</f>
        <v/>
      </c>
      <c r="U712" s="5">
        <f>IF(ZScoring!AO453="",0,(ZScoring!AO453-$B$10)/$C$10)</f>
        <v/>
      </c>
      <c r="V712" s="5">
        <f>IF(ZScoring!AP453="",0,(ZScoring!AP453-$B$11)/$C$11)</f>
        <v/>
      </c>
      <c r="W712" s="5">
        <f>IF(ZScoring!AQ453="",0,(ZScoring!AQ453-$B$12)/$C$12)</f>
        <v/>
      </c>
      <c r="X712" s="5">
        <f>Universe!C453</f>
        <v/>
      </c>
    </row>
    <row r="713">
      <c r="A713" s="22">
        <f>Universe!G454</f>
        <v/>
      </c>
      <c r="B713" s="2" t="n">
        <v>1</v>
      </c>
      <c r="C713" s="23">
        <f>Universe!H454</f>
        <v/>
      </c>
      <c r="D713" s="23">
        <f>Universe!I454</f>
        <v/>
      </c>
      <c r="E713" s="23">
        <f>Universe!J454</f>
        <v/>
      </c>
      <c r="F713" s="23">
        <f>Universe!K454</f>
        <v/>
      </c>
      <c r="G713" s="23">
        <f>Universe!L454</f>
        <v/>
      </c>
      <c r="H713" s="23">
        <f>Universe!M454</f>
        <v/>
      </c>
      <c r="I713" s="23">
        <f>Universe!N454</f>
        <v/>
      </c>
      <c r="J713" s="23">
        <f>Universe!O454</f>
        <v/>
      </c>
      <c r="K713" s="23">
        <f>Universe!P454</f>
        <v/>
      </c>
      <c r="L713" s="23">
        <f>Universe!Q454</f>
        <v/>
      </c>
      <c r="M713" s="23">
        <f>Universe!R454</f>
        <v/>
      </c>
      <c r="N713" s="5">
        <f>IF(ZScoring!AH454="",0,(ZScoring!AH454-$B$3)/$C$3)</f>
        <v/>
      </c>
      <c r="O713" s="5">
        <f>IF(ZScoring!AI454="",0,(ZScoring!AI454-$B$4)/$C$4)</f>
        <v/>
      </c>
      <c r="P713" s="5">
        <f>IF(ZScoring!AJ454="",0,(ZScoring!AJ454-$B$5)/$C$5)</f>
        <v/>
      </c>
      <c r="Q713" s="5">
        <f>IF(ZScoring!AK454="",0,(ZScoring!AK454-$B$6)/$C$6)</f>
        <v/>
      </c>
      <c r="R713" s="5">
        <f>IF(ZScoring!AL454="",0,(ZScoring!AL454-$B$7)/$C$7)</f>
        <v/>
      </c>
      <c r="S713" s="5">
        <f>IF(ZScoring!AM454="",0,(ZScoring!AM454-$B$8)/$C$8)</f>
        <v/>
      </c>
      <c r="T713" s="5">
        <f>IF(ZScoring!AN454="",0,(ZScoring!AN454-$B$9)/$C$9)</f>
        <v/>
      </c>
      <c r="U713" s="5">
        <f>IF(ZScoring!AO454="",0,(ZScoring!AO454-$B$10)/$C$10)</f>
        <v/>
      </c>
      <c r="V713" s="5">
        <f>IF(ZScoring!AP454="",0,(ZScoring!AP454-$B$11)/$C$11)</f>
        <v/>
      </c>
      <c r="W713" s="5">
        <f>IF(ZScoring!AQ454="",0,(ZScoring!AQ454-$B$12)/$C$12)</f>
        <v/>
      </c>
      <c r="X713" s="5">
        <f>Universe!C454</f>
        <v/>
      </c>
    </row>
    <row r="714">
      <c r="A714" s="22">
        <f>Universe!G455</f>
        <v/>
      </c>
      <c r="B714" s="2" t="n">
        <v>1</v>
      </c>
      <c r="C714" s="23">
        <f>Universe!H455</f>
        <v/>
      </c>
      <c r="D714" s="23">
        <f>Universe!I455</f>
        <v/>
      </c>
      <c r="E714" s="23">
        <f>Universe!J455</f>
        <v/>
      </c>
      <c r="F714" s="23">
        <f>Universe!K455</f>
        <v/>
      </c>
      <c r="G714" s="23">
        <f>Universe!L455</f>
        <v/>
      </c>
      <c r="H714" s="23">
        <f>Universe!M455</f>
        <v/>
      </c>
      <c r="I714" s="23">
        <f>Universe!N455</f>
        <v/>
      </c>
      <c r="J714" s="23">
        <f>Universe!O455</f>
        <v/>
      </c>
      <c r="K714" s="23">
        <f>Universe!P455</f>
        <v/>
      </c>
      <c r="L714" s="23">
        <f>Universe!Q455</f>
        <v/>
      </c>
      <c r="M714" s="23">
        <f>Universe!R455</f>
        <v/>
      </c>
      <c r="N714" s="5">
        <f>IF(ZScoring!AH455="",0,(ZScoring!AH455-$B$3)/$C$3)</f>
        <v/>
      </c>
      <c r="O714" s="5">
        <f>IF(ZScoring!AI455="",0,(ZScoring!AI455-$B$4)/$C$4)</f>
        <v/>
      </c>
      <c r="P714" s="5">
        <f>IF(ZScoring!AJ455="",0,(ZScoring!AJ455-$B$5)/$C$5)</f>
        <v/>
      </c>
      <c r="Q714" s="5">
        <f>IF(ZScoring!AK455="",0,(ZScoring!AK455-$B$6)/$C$6)</f>
        <v/>
      </c>
      <c r="R714" s="5">
        <f>IF(ZScoring!AL455="",0,(ZScoring!AL455-$B$7)/$C$7)</f>
        <v/>
      </c>
      <c r="S714" s="5">
        <f>IF(ZScoring!AM455="",0,(ZScoring!AM455-$B$8)/$C$8)</f>
        <v/>
      </c>
      <c r="T714" s="5">
        <f>IF(ZScoring!AN455="",0,(ZScoring!AN455-$B$9)/$C$9)</f>
        <v/>
      </c>
      <c r="U714" s="5">
        <f>IF(ZScoring!AO455="",0,(ZScoring!AO455-$B$10)/$C$10)</f>
        <v/>
      </c>
      <c r="V714" s="5">
        <f>IF(ZScoring!AP455="",0,(ZScoring!AP455-$B$11)/$C$11)</f>
        <v/>
      </c>
      <c r="W714" s="5">
        <f>IF(ZScoring!AQ455="",0,(ZScoring!AQ455-$B$12)/$C$12)</f>
        <v/>
      </c>
      <c r="X714" s="5">
        <f>Universe!C455</f>
        <v/>
      </c>
    </row>
    <row r="715">
      <c r="A715" s="22">
        <f>Universe!G456</f>
        <v/>
      </c>
      <c r="B715" s="2" t="n">
        <v>1</v>
      </c>
      <c r="C715" s="23">
        <f>Universe!H456</f>
        <v/>
      </c>
      <c r="D715" s="23">
        <f>Universe!I456</f>
        <v/>
      </c>
      <c r="E715" s="23">
        <f>Universe!J456</f>
        <v/>
      </c>
      <c r="F715" s="23">
        <f>Universe!K456</f>
        <v/>
      </c>
      <c r="G715" s="23">
        <f>Universe!L456</f>
        <v/>
      </c>
      <c r="H715" s="23">
        <f>Universe!M456</f>
        <v/>
      </c>
      <c r="I715" s="23">
        <f>Universe!N456</f>
        <v/>
      </c>
      <c r="J715" s="23">
        <f>Universe!O456</f>
        <v/>
      </c>
      <c r="K715" s="23">
        <f>Universe!P456</f>
        <v/>
      </c>
      <c r="L715" s="23">
        <f>Universe!Q456</f>
        <v/>
      </c>
      <c r="M715" s="23">
        <f>Universe!R456</f>
        <v/>
      </c>
      <c r="N715" s="5">
        <f>IF(ZScoring!AH456="",0,(ZScoring!AH456-$B$3)/$C$3)</f>
        <v/>
      </c>
      <c r="O715" s="5">
        <f>IF(ZScoring!AI456="",0,(ZScoring!AI456-$B$4)/$C$4)</f>
        <v/>
      </c>
      <c r="P715" s="5">
        <f>IF(ZScoring!AJ456="",0,(ZScoring!AJ456-$B$5)/$C$5)</f>
        <v/>
      </c>
      <c r="Q715" s="5">
        <f>IF(ZScoring!AK456="",0,(ZScoring!AK456-$B$6)/$C$6)</f>
        <v/>
      </c>
      <c r="R715" s="5">
        <f>IF(ZScoring!AL456="",0,(ZScoring!AL456-$B$7)/$C$7)</f>
        <v/>
      </c>
      <c r="S715" s="5">
        <f>IF(ZScoring!AM456="",0,(ZScoring!AM456-$B$8)/$C$8)</f>
        <v/>
      </c>
      <c r="T715" s="5">
        <f>IF(ZScoring!AN456="",0,(ZScoring!AN456-$B$9)/$C$9)</f>
        <v/>
      </c>
      <c r="U715" s="5">
        <f>IF(ZScoring!AO456="",0,(ZScoring!AO456-$B$10)/$C$10)</f>
        <v/>
      </c>
      <c r="V715" s="5">
        <f>IF(ZScoring!AP456="",0,(ZScoring!AP456-$B$11)/$C$11)</f>
        <v/>
      </c>
      <c r="W715" s="5">
        <f>IF(ZScoring!AQ456="",0,(ZScoring!AQ456-$B$12)/$C$12)</f>
        <v/>
      </c>
      <c r="X715" s="5">
        <f>Universe!C456</f>
        <v/>
      </c>
    </row>
    <row r="716">
      <c r="A716" s="22">
        <f>Universe!G457</f>
        <v/>
      </c>
      <c r="B716" s="2" t="n">
        <v>1</v>
      </c>
      <c r="C716" s="23">
        <f>Universe!H457</f>
        <v/>
      </c>
      <c r="D716" s="23">
        <f>Universe!I457</f>
        <v/>
      </c>
      <c r="E716" s="23">
        <f>Universe!J457</f>
        <v/>
      </c>
      <c r="F716" s="23">
        <f>Universe!K457</f>
        <v/>
      </c>
      <c r="G716" s="23">
        <f>Universe!L457</f>
        <v/>
      </c>
      <c r="H716" s="23">
        <f>Universe!M457</f>
        <v/>
      </c>
      <c r="I716" s="23">
        <f>Universe!N457</f>
        <v/>
      </c>
      <c r="J716" s="23">
        <f>Universe!O457</f>
        <v/>
      </c>
      <c r="K716" s="23">
        <f>Universe!P457</f>
        <v/>
      </c>
      <c r="L716" s="23">
        <f>Universe!Q457</f>
        <v/>
      </c>
      <c r="M716" s="23">
        <f>Universe!R457</f>
        <v/>
      </c>
      <c r="N716" s="5">
        <f>IF(ZScoring!AH457="",0,(ZScoring!AH457-$B$3)/$C$3)</f>
        <v/>
      </c>
      <c r="O716" s="5">
        <f>IF(ZScoring!AI457="",0,(ZScoring!AI457-$B$4)/$C$4)</f>
        <v/>
      </c>
      <c r="P716" s="5">
        <f>IF(ZScoring!AJ457="",0,(ZScoring!AJ457-$B$5)/$C$5)</f>
        <v/>
      </c>
      <c r="Q716" s="5">
        <f>IF(ZScoring!AK457="",0,(ZScoring!AK457-$B$6)/$C$6)</f>
        <v/>
      </c>
      <c r="R716" s="5">
        <f>IF(ZScoring!AL457="",0,(ZScoring!AL457-$B$7)/$C$7)</f>
        <v/>
      </c>
      <c r="S716" s="5">
        <f>IF(ZScoring!AM457="",0,(ZScoring!AM457-$B$8)/$C$8)</f>
        <v/>
      </c>
      <c r="T716" s="5">
        <f>IF(ZScoring!AN457="",0,(ZScoring!AN457-$B$9)/$C$9)</f>
        <v/>
      </c>
      <c r="U716" s="5">
        <f>IF(ZScoring!AO457="",0,(ZScoring!AO457-$B$10)/$C$10)</f>
        <v/>
      </c>
      <c r="V716" s="5">
        <f>IF(ZScoring!AP457="",0,(ZScoring!AP457-$B$11)/$C$11)</f>
        <v/>
      </c>
      <c r="W716" s="5">
        <f>IF(ZScoring!AQ457="",0,(ZScoring!AQ457-$B$12)/$C$12)</f>
        <v/>
      </c>
      <c r="X716" s="5">
        <f>Universe!C457</f>
        <v/>
      </c>
    </row>
    <row r="717">
      <c r="A717" s="22">
        <f>Universe!G458</f>
        <v/>
      </c>
      <c r="B717" s="2" t="n">
        <v>1</v>
      </c>
      <c r="C717" s="23">
        <f>Universe!H458</f>
        <v/>
      </c>
      <c r="D717" s="23">
        <f>Universe!I458</f>
        <v/>
      </c>
      <c r="E717" s="23">
        <f>Universe!J458</f>
        <v/>
      </c>
      <c r="F717" s="23">
        <f>Universe!K458</f>
        <v/>
      </c>
      <c r="G717" s="23">
        <f>Universe!L458</f>
        <v/>
      </c>
      <c r="H717" s="23">
        <f>Universe!M458</f>
        <v/>
      </c>
      <c r="I717" s="23">
        <f>Universe!N458</f>
        <v/>
      </c>
      <c r="J717" s="23">
        <f>Universe!O458</f>
        <v/>
      </c>
      <c r="K717" s="23">
        <f>Universe!P458</f>
        <v/>
      </c>
      <c r="L717" s="23">
        <f>Universe!Q458</f>
        <v/>
      </c>
      <c r="M717" s="23">
        <f>Universe!R458</f>
        <v/>
      </c>
      <c r="N717" s="5">
        <f>IF(ZScoring!AH458="",0,(ZScoring!AH458-$B$3)/$C$3)</f>
        <v/>
      </c>
      <c r="O717" s="5">
        <f>IF(ZScoring!AI458="",0,(ZScoring!AI458-$B$4)/$C$4)</f>
        <v/>
      </c>
      <c r="P717" s="5">
        <f>IF(ZScoring!AJ458="",0,(ZScoring!AJ458-$B$5)/$C$5)</f>
        <v/>
      </c>
      <c r="Q717" s="5">
        <f>IF(ZScoring!AK458="",0,(ZScoring!AK458-$B$6)/$C$6)</f>
        <v/>
      </c>
      <c r="R717" s="5">
        <f>IF(ZScoring!AL458="",0,(ZScoring!AL458-$B$7)/$C$7)</f>
        <v/>
      </c>
      <c r="S717" s="5">
        <f>IF(ZScoring!AM458="",0,(ZScoring!AM458-$B$8)/$C$8)</f>
        <v/>
      </c>
      <c r="T717" s="5">
        <f>IF(ZScoring!AN458="",0,(ZScoring!AN458-$B$9)/$C$9)</f>
        <v/>
      </c>
      <c r="U717" s="5">
        <f>IF(ZScoring!AO458="",0,(ZScoring!AO458-$B$10)/$C$10)</f>
        <v/>
      </c>
      <c r="V717" s="5">
        <f>IF(ZScoring!AP458="",0,(ZScoring!AP458-$B$11)/$C$11)</f>
        <v/>
      </c>
      <c r="W717" s="5">
        <f>IF(ZScoring!AQ458="",0,(ZScoring!AQ458-$B$12)/$C$12)</f>
        <v/>
      </c>
      <c r="X717" s="5">
        <f>Universe!C458</f>
        <v/>
      </c>
    </row>
    <row r="718">
      <c r="A718" s="22">
        <f>Universe!G459</f>
        <v/>
      </c>
      <c r="B718" s="2" t="n">
        <v>1</v>
      </c>
      <c r="C718" s="23">
        <f>Universe!H459</f>
        <v/>
      </c>
      <c r="D718" s="23">
        <f>Universe!I459</f>
        <v/>
      </c>
      <c r="E718" s="23">
        <f>Universe!J459</f>
        <v/>
      </c>
      <c r="F718" s="23">
        <f>Universe!K459</f>
        <v/>
      </c>
      <c r="G718" s="23">
        <f>Universe!L459</f>
        <v/>
      </c>
      <c r="H718" s="23">
        <f>Universe!M459</f>
        <v/>
      </c>
      <c r="I718" s="23">
        <f>Universe!N459</f>
        <v/>
      </c>
      <c r="J718" s="23">
        <f>Universe!O459</f>
        <v/>
      </c>
      <c r="K718" s="23">
        <f>Universe!P459</f>
        <v/>
      </c>
      <c r="L718" s="23">
        <f>Universe!Q459</f>
        <v/>
      </c>
      <c r="M718" s="23">
        <f>Universe!R459</f>
        <v/>
      </c>
      <c r="N718" s="5">
        <f>IF(ZScoring!AH459="",0,(ZScoring!AH459-$B$3)/$C$3)</f>
        <v/>
      </c>
      <c r="O718" s="5">
        <f>IF(ZScoring!AI459="",0,(ZScoring!AI459-$B$4)/$C$4)</f>
        <v/>
      </c>
      <c r="P718" s="5">
        <f>IF(ZScoring!AJ459="",0,(ZScoring!AJ459-$B$5)/$C$5)</f>
        <v/>
      </c>
      <c r="Q718" s="5">
        <f>IF(ZScoring!AK459="",0,(ZScoring!AK459-$B$6)/$C$6)</f>
        <v/>
      </c>
      <c r="R718" s="5">
        <f>IF(ZScoring!AL459="",0,(ZScoring!AL459-$B$7)/$C$7)</f>
        <v/>
      </c>
      <c r="S718" s="5">
        <f>IF(ZScoring!AM459="",0,(ZScoring!AM459-$B$8)/$C$8)</f>
        <v/>
      </c>
      <c r="T718" s="5">
        <f>IF(ZScoring!AN459="",0,(ZScoring!AN459-$B$9)/$C$9)</f>
        <v/>
      </c>
      <c r="U718" s="5">
        <f>IF(ZScoring!AO459="",0,(ZScoring!AO459-$B$10)/$C$10)</f>
        <v/>
      </c>
      <c r="V718" s="5">
        <f>IF(ZScoring!AP459="",0,(ZScoring!AP459-$B$11)/$C$11)</f>
        <v/>
      </c>
      <c r="W718" s="5">
        <f>IF(ZScoring!AQ459="",0,(ZScoring!AQ459-$B$12)/$C$12)</f>
        <v/>
      </c>
      <c r="X718" s="5">
        <f>Universe!C459</f>
        <v/>
      </c>
    </row>
    <row r="719">
      <c r="A719" s="22">
        <f>Universe!G460</f>
        <v/>
      </c>
      <c r="B719" s="2" t="n">
        <v>1</v>
      </c>
      <c r="C719" s="23">
        <f>Universe!H460</f>
        <v/>
      </c>
      <c r="D719" s="23">
        <f>Universe!I460</f>
        <v/>
      </c>
      <c r="E719" s="23">
        <f>Universe!J460</f>
        <v/>
      </c>
      <c r="F719" s="23">
        <f>Universe!K460</f>
        <v/>
      </c>
      <c r="G719" s="23">
        <f>Universe!L460</f>
        <v/>
      </c>
      <c r="H719" s="23">
        <f>Universe!M460</f>
        <v/>
      </c>
      <c r="I719" s="23">
        <f>Universe!N460</f>
        <v/>
      </c>
      <c r="J719" s="23">
        <f>Universe!O460</f>
        <v/>
      </c>
      <c r="K719" s="23">
        <f>Universe!P460</f>
        <v/>
      </c>
      <c r="L719" s="23">
        <f>Universe!Q460</f>
        <v/>
      </c>
      <c r="M719" s="23">
        <f>Universe!R460</f>
        <v/>
      </c>
      <c r="N719" s="5">
        <f>IF(ZScoring!AH460="",0,(ZScoring!AH460-$B$3)/$C$3)</f>
        <v/>
      </c>
      <c r="O719" s="5">
        <f>IF(ZScoring!AI460="",0,(ZScoring!AI460-$B$4)/$C$4)</f>
        <v/>
      </c>
      <c r="P719" s="5">
        <f>IF(ZScoring!AJ460="",0,(ZScoring!AJ460-$B$5)/$C$5)</f>
        <v/>
      </c>
      <c r="Q719" s="5">
        <f>IF(ZScoring!AK460="",0,(ZScoring!AK460-$B$6)/$C$6)</f>
        <v/>
      </c>
      <c r="R719" s="5">
        <f>IF(ZScoring!AL460="",0,(ZScoring!AL460-$B$7)/$C$7)</f>
        <v/>
      </c>
      <c r="S719" s="5">
        <f>IF(ZScoring!AM460="",0,(ZScoring!AM460-$B$8)/$C$8)</f>
        <v/>
      </c>
      <c r="T719" s="5">
        <f>IF(ZScoring!AN460="",0,(ZScoring!AN460-$B$9)/$C$9)</f>
        <v/>
      </c>
      <c r="U719" s="5">
        <f>IF(ZScoring!AO460="",0,(ZScoring!AO460-$B$10)/$C$10)</f>
        <v/>
      </c>
      <c r="V719" s="5">
        <f>IF(ZScoring!AP460="",0,(ZScoring!AP460-$B$11)/$C$11)</f>
        <v/>
      </c>
      <c r="W719" s="5">
        <f>IF(ZScoring!AQ460="",0,(ZScoring!AQ460-$B$12)/$C$12)</f>
        <v/>
      </c>
      <c r="X719" s="5">
        <f>Universe!C460</f>
        <v/>
      </c>
    </row>
    <row r="720">
      <c r="A720" s="22">
        <f>Universe!G461</f>
        <v/>
      </c>
      <c r="B720" s="2" t="n">
        <v>1</v>
      </c>
      <c r="C720" s="23">
        <f>Universe!H461</f>
        <v/>
      </c>
      <c r="D720" s="23">
        <f>Universe!I461</f>
        <v/>
      </c>
      <c r="E720" s="23">
        <f>Universe!J461</f>
        <v/>
      </c>
      <c r="F720" s="23">
        <f>Universe!K461</f>
        <v/>
      </c>
      <c r="G720" s="23">
        <f>Universe!L461</f>
        <v/>
      </c>
      <c r="H720" s="23">
        <f>Universe!M461</f>
        <v/>
      </c>
      <c r="I720" s="23">
        <f>Universe!N461</f>
        <v/>
      </c>
      <c r="J720" s="23">
        <f>Universe!O461</f>
        <v/>
      </c>
      <c r="K720" s="23">
        <f>Universe!P461</f>
        <v/>
      </c>
      <c r="L720" s="23">
        <f>Universe!Q461</f>
        <v/>
      </c>
      <c r="M720" s="23">
        <f>Universe!R461</f>
        <v/>
      </c>
      <c r="N720" s="5">
        <f>IF(ZScoring!AH461="",0,(ZScoring!AH461-$B$3)/$C$3)</f>
        <v/>
      </c>
      <c r="O720" s="5">
        <f>IF(ZScoring!AI461="",0,(ZScoring!AI461-$B$4)/$C$4)</f>
        <v/>
      </c>
      <c r="P720" s="5">
        <f>IF(ZScoring!AJ461="",0,(ZScoring!AJ461-$B$5)/$C$5)</f>
        <v/>
      </c>
      <c r="Q720" s="5">
        <f>IF(ZScoring!AK461="",0,(ZScoring!AK461-$B$6)/$C$6)</f>
        <v/>
      </c>
      <c r="R720" s="5">
        <f>IF(ZScoring!AL461="",0,(ZScoring!AL461-$B$7)/$C$7)</f>
        <v/>
      </c>
      <c r="S720" s="5">
        <f>IF(ZScoring!AM461="",0,(ZScoring!AM461-$B$8)/$C$8)</f>
        <v/>
      </c>
      <c r="T720" s="5">
        <f>IF(ZScoring!AN461="",0,(ZScoring!AN461-$B$9)/$C$9)</f>
        <v/>
      </c>
      <c r="U720" s="5">
        <f>IF(ZScoring!AO461="",0,(ZScoring!AO461-$B$10)/$C$10)</f>
        <v/>
      </c>
      <c r="V720" s="5">
        <f>IF(ZScoring!AP461="",0,(ZScoring!AP461-$B$11)/$C$11)</f>
        <v/>
      </c>
      <c r="W720" s="5">
        <f>IF(ZScoring!AQ461="",0,(ZScoring!AQ461-$B$12)/$C$12)</f>
        <v/>
      </c>
      <c r="X720" s="5">
        <f>Universe!C461</f>
        <v/>
      </c>
    </row>
    <row r="721">
      <c r="A721" s="22">
        <f>Universe!G462</f>
        <v/>
      </c>
      <c r="B721" s="2" t="n">
        <v>1</v>
      </c>
      <c r="C721" s="23">
        <f>Universe!H462</f>
        <v/>
      </c>
      <c r="D721" s="23">
        <f>Universe!I462</f>
        <v/>
      </c>
      <c r="E721" s="23">
        <f>Universe!J462</f>
        <v/>
      </c>
      <c r="F721" s="23">
        <f>Universe!K462</f>
        <v/>
      </c>
      <c r="G721" s="23">
        <f>Universe!L462</f>
        <v/>
      </c>
      <c r="H721" s="23">
        <f>Universe!M462</f>
        <v/>
      </c>
      <c r="I721" s="23">
        <f>Universe!N462</f>
        <v/>
      </c>
      <c r="J721" s="23">
        <f>Universe!O462</f>
        <v/>
      </c>
      <c r="K721" s="23">
        <f>Universe!P462</f>
        <v/>
      </c>
      <c r="L721" s="23">
        <f>Universe!Q462</f>
        <v/>
      </c>
      <c r="M721" s="23">
        <f>Universe!R462</f>
        <v/>
      </c>
      <c r="N721" s="5">
        <f>IF(ZScoring!AH462="",0,(ZScoring!AH462-$B$3)/$C$3)</f>
        <v/>
      </c>
      <c r="O721" s="5">
        <f>IF(ZScoring!AI462="",0,(ZScoring!AI462-$B$4)/$C$4)</f>
        <v/>
      </c>
      <c r="P721" s="5">
        <f>IF(ZScoring!AJ462="",0,(ZScoring!AJ462-$B$5)/$C$5)</f>
        <v/>
      </c>
      <c r="Q721" s="5">
        <f>IF(ZScoring!AK462="",0,(ZScoring!AK462-$B$6)/$C$6)</f>
        <v/>
      </c>
      <c r="R721" s="5">
        <f>IF(ZScoring!AL462="",0,(ZScoring!AL462-$B$7)/$C$7)</f>
        <v/>
      </c>
      <c r="S721" s="5">
        <f>IF(ZScoring!AM462="",0,(ZScoring!AM462-$B$8)/$C$8)</f>
        <v/>
      </c>
      <c r="T721" s="5">
        <f>IF(ZScoring!AN462="",0,(ZScoring!AN462-$B$9)/$C$9)</f>
        <v/>
      </c>
      <c r="U721" s="5">
        <f>IF(ZScoring!AO462="",0,(ZScoring!AO462-$B$10)/$C$10)</f>
        <v/>
      </c>
      <c r="V721" s="5">
        <f>IF(ZScoring!AP462="",0,(ZScoring!AP462-$B$11)/$C$11)</f>
        <v/>
      </c>
      <c r="W721" s="5">
        <f>IF(ZScoring!AQ462="",0,(ZScoring!AQ462-$B$12)/$C$12)</f>
        <v/>
      </c>
      <c r="X721" s="5">
        <f>Universe!C462</f>
        <v/>
      </c>
    </row>
    <row r="722">
      <c r="A722" s="22">
        <f>Universe!G463</f>
        <v/>
      </c>
      <c r="B722" s="2" t="n">
        <v>1</v>
      </c>
      <c r="C722" s="23">
        <f>Universe!H463</f>
        <v/>
      </c>
      <c r="D722" s="23">
        <f>Universe!I463</f>
        <v/>
      </c>
      <c r="E722" s="23">
        <f>Universe!J463</f>
        <v/>
      </c>
      <c r="F722" s="23">
        <f>Universe!K463</f>
        <v/>
      </c>
      <c r="G722" s="23">
        <f>Universe!L463</f>
        <v/>
      </c>
      <c r="H722" s="23">
        <f>Universe!M463</f>
        <v/>
      </c>
      <c r="I722" s="23">
        <f>Universe!N463</f>
        <v/>
      </c>
      <c r="J722" s="23">
        <f>Universe!O463</f>
        <v/>
      </c>
      <c r="K722" s="23">
        <f>Universe!P463</f>
        <v/>
      </c>
      <c r="L722" s="23">
        <f>Universe!Q463</f>
        <v/>
      </c>
      <c r="M722" s="23">
        <f>Universe!R463</f>
        <v/>
      </c>
      <c r="N722" s="5">
        <f>IF(ZScoring!AH463="",0,(ZScoring!AH463-$B$3)/$C$3)</f>
        <v/>
      </c>
      <c r="O722" s="5">
        <f>IF(ZScoring!AI463="",0,(ZScoring!AI463-$B$4)/$C$4)</f>
        <v/>
      </c>
      <c r="P722" s="5">
        <f>IF(ZScoring!AJ463="",0,(ZScoring!AJ463-$B$5)/$C$5)</f>
        <v/>
      </c>
      <c r="Q722" s="5">
        <f>IF(ZScoring!AK463="",0,(ZScoring!AK463-$B$6)/$C$6)</f>
        <v/>
      </c>
      <c r="R722" s="5">
        <f>IF(ZScoring!AL463="",0,(ZScoring!AL463-$B$7)/$C$7)</f>
        <v/>
      </c>
      <c r="S722" s="5">
        <f>IF(ZScoring!AM463="",0,(ZScoring!AM463-$B$8)/$C$8)</f>
        <v/>
      </c>
      <c r="T722" s="5">
        <f>IF(ZScoring!AN463="",0,(ZScoring!AN463-$B$9)/$C$9)</f>
        <v/>
      </c>
      <c r="U722" s="5">
        <f>IF(ZScoring!AO463="",0,(ZScoring!AO463-$B$10)/$C$10)</f>
        <v/>
      </c>
      <c r="V722" s="5">
        <f>IF(ZScoring!AP463="",0,(ZScoring!AP463-$B$11)/$C$11)</f>
        <v/>
      </c>
      <c r="W722" s="5">
        <f>IF(ZScoring!AQ463="",0,(ZScoring!AQ463-$B$12)/$C$12)</f>
        <v/>
      </c>
      <c r="X722" s="5">
        <f>Universe!C463</f>
        <v/>
      </c>
    </row>
    <row r="723">
      <c r="A723" s="22">
        <f>Universe!G464</f>
        <v/>
      </c>
      <c r="B723" s="2" t="n">
        <v>1</v>
      </c>
      <c r="C723" s="23">
        <f>Universe!H464</f>
        <v/>
      </c>
      <c r="D723" s="23">
        <f>Universe!I464</f>
        <v/>
      </c>
      <c r="E723" s="23">
        <f>Universe!J464</f>
        <v/>
      </c>
      <c r="F723" s="23">
        <f>Universe!K464</f>
        <v/>
      </c>
      <c r="G723" s="23">
        <f>Universe!L464</f>
        <v/>
      </c>
      <c r="H723" s="23">
        <f>Universe!M464</f>
        <v/>
      </c>
      <c r="I723" s="23">
        <f>Universe!N464</f>
        <v/>
      </c>
      <c r="J723" s="23">
        <f>Universe!O464</f>
        <v/>
      </c>
      <c r="K723" s="23">
        <f>Universe!P464</f>
        <v/>
      </c>
      <c r="L723" s="23">
        <f>Universe!Q464</f>
        <v/>
      </c>
      <c r="M723" s="23">
        <f>Universe!R464</f>
        <v/>
      </c>
      <c r="N723" s="5">
        <f>IF(ZScoring!AH464="",0,(ZScoring!AH464-$B$3)/$C$3)</f>
        <v/>
      </c>
      <c r="O723" s="5">
        <f>IF(ZScoring!AI464="",0,(ZScoring!AI464-$B$4)/$C$4)</f>
        <v/>
      </c>
      <c r="P723" s="5">
        <f>IF(ZScoring!AJ464="",0,(ZScoring!AJ464-$B$5)/$C$5)</f>
        <v/>
      </c>
      <c r="Q723" s="5">
        <f>IF(ZScoring!AK464="",0,(ZScoring!AK464-$B$6)/$C$6)</f>
        <v/>
      </c>
      <c r="R723" s="5">
        <f>IF(ZScoring!AL464="",0,(ZScoring!AL464-$B$7)/$C$7)</f>
        <v/>
      </c>
      <c r="S723" s="5">
        <f>IF(ZScoring!AM464="",0,(ZScoring!AM464-$B$8)/$C$8)</f>
        <v/>
      </c>
      <c r="T723" s="5">
        <f>IF(ZScoring!AN464="",0,(ZScoring!AN464-$B$9)/$C$9)</f>
        <v/>
      </c>
      <c r="U723" s="5">
        <f>IF(ZScoring!AO464="",0,(ZScoring!AO464-$B$10)/$C$10)</f>
        <v/>
      </c>
      <c r="V723" s="5">
        <f>IF(ZScoring!AP464="",0,(ZScoring!AP464-$B$11)/$C$11)</f>
        <v/>
      </c>
      <c r="W723" s="5">
        <f>IF(ZScoring!AQ464="",0,(ZScoring!AQ464-$B$12)/$C$12)</f>
        <v/>
      </c>
      <c r="X723" s="5">
        <f>Universe!C464</f>
        <v/>
      </c>
    </row>
    <row r="724">
      <c r="A724" s="22">
        <f>Universe!G465</f>
        <v/>
      </c>
      <c r="B724" s="2" t="n">
        <v>1</v>
      </c>
      <c r="C724" s="23">
        <f>Universe!H465</f>
        <v/>
      </c>
      <c r="D724" s="23">
        <f>Universe!I465</f>
        <v/>
      </c>
      <c r="E724" s="23">
        <f>Universe!J465</f>
        <v/>
      </c>
      <c r="F724" s="23">
        <f>Universe!K465</f>
        <v/>
      </c>
      <c r="G724" s="23">
        <f>Universe!L465</f>
        <v/>
      </c>
      <c r="H724" s="23">
        <f>Universe!M465</f>
        <v/>
      </c>
      <c r="I724" s="23">
        <f>Universe!N465</f>
        <v/>
      </c>
      <c r="J724" s="23">
        <f>Universe!O465</f>
        <v/>
      </c>
      <c r="K724" s="23">
        <f>Universe!P465</f>
        <v/>
      </c>
      <c r="L724" s="23">
        <f>Universe!Q465</f>
        <v/>
      </c>
      <c r="M724" s="23">
        <f>Universe!R465</f>
        <v/>
      </c>
      <c r="N724" s="5">
        <f>IF(ZScoring!AH465="",0,(ZScoring!AH465-$B$3)/$C$3)</f>
        <v/>
      </c>
      <c r="O724" s="5">
        <f>IF(ZScoring!AI465="",0,(ZScoring!AI465-$B$4)/$C$4)</f>
        <v/>
      </c>
      <c r="P724" s="5">
        <f>IF(ZScoring!AJ465="",0,(ZScoring!AJ465-$B$5)/$C$5)</f>
        <v/>
      </c>
      <c r="Q724" s="5">
        <f>IF(ZScoring!AK465="",0,(ZScoring!AK465-$B$6)/$C$6)</f>
        <v/>
      </c>
      <c r="R724" s="5">
        <f>IF(ZScoring!AL465="",0,(ZScoring!AL465-$B$7)/$C$7)</f>
        <v/>
      </c>
      <c r="S724" s="5">
        <f>IF(ZScoring!AM465="",0,(ZScoring!AM465-$B$8)/$C$8)</f>
        <v/>
      </c>
      <c r="T724" s="5">
        <f>IF(ZScoring!AN465="",0,(ZScoring!AN465-$B$9)/$C$9)</f>
        <v/>
      </c>
      <c r="U724" s="5">
        <f>IF(ZScoring!AO465="",0,(ZScoring!AO465-$B$10)/$C$10)</f>
        <v/>
      </c>
      <c r="V724" s="5">
        <f>IF(ZScoring!AP465="",0,(ZScoring!AP465-$B$11)/$C$11)</f>
        <v/>
      </c>
      <c r="W724" s="5">
        <f>IF(ZScoring!AQ465="",0,(ZScoring!AQ465-$B$12)/$C$12)</f>
        <v/>
      </c>
      <c r="X724" s="5">
        <f>Universe!C465</f>
        <v/>
      </c>
    </row>
    <row r="725">
      <c r="A725" s="22">
        <f>Universe!G466</f>
        <v/>
      </c>
      <c r="B725" s="2" t="n">
        <v>1</v>
      </c>
      <c r="C725" s="23">
        <f>Universe!H466</f>
        <v/>
      </c>
      <c r="D725" s="23">
        <f>Universe!I466</f>
        <v/>
      </c>
      <c r="E725" s="23">
        <f>Universe!J466</f>
        <v/>
      </c>
      <c r="F725" s="23">
        <f>Universe!K466</f>
        <v/>
      </c>
      <c r="G725" s="23">
        <f>Universe!L466</f>
        <v/>
      </c>
      <c r="H725" s="23">
        <f>Universe!M466</f>
        <v/>
      </c>
      <c r="I725" s="23">
        <f>Universe!N466</f>
        <v/>
      </c>
      <c r="J725" s="23">
        <f>Universe!O466</f>
        <v/>
      </c>
      <c r="K725" s="23">
        <f>Universe!P466</f>
        <v/>
      </c>
      <c r="L725" s="23">
        <f>Universe!Q466</f>
        <v/>
      </c>
      <c r="M725" s="23">
        <f>Universe!R466</f>
        <v/>
      </c>
      <c r="N725" s="5">
        <f>IF(ZScoring!AH466="",0,(ZScoring!AH466-$B$3)/$C$3)</f>
        <v/>
      </c>
      <c r="O725" s="5">
        <f>IF(ZScoring!AI466="",0,(ZScoring!AI466-$B$4)/$C$4)</f>
        <v/>
      </c>
      <c r="P725" s="5">
        <f>IF(ZScoring!AJ466="",0,(ZScoring!AJ466-$B$5)/$C$5)</f>
        <v/>
      </c>
      <c r="Q725" s="5">
        <f>IF(ZScoring!AK466="",0,(ZScoring!AK466-$B$6)/$C$6)</f>
        <v/>
      </c>
      <c r="R725" s="5">
        <f>IF(ZScoring!AL466="",0,(ZScoring!AL466-$B$7)/$C$7)</f>
        <v/>
      </c>
      <c r="S725" s="5">
        <f>IF(ZScoring!AM466="",0,(ZScoring!AM466-$B$8)/$C$8)</f>
        <v/>
      </c>
      <c r="T725" s="5">
        <f>IF(ZScoring!AN466="",0,(ZScoring!AN466-$B$9)/$C$9)</f>
        <v/>
      </c>
      <c r="U725" s="5">
        <f>IF(ZScoring!AO466="",0,(ZScoring!AO466-$B$10)/$C$10)</f>
        <v/>
      </c>
      <c r="V725" s="5">
        <f>IF(ZScoring!AP466="",0,(ZScoring!AP466-$B$11)/$C$11)</f>
        <v/>
      </c>
      <c r="W725" s="5">
        <f>IF(ZScoring!AQ466="",0,(ZScoring!AQ466-$B$12)/$C$12)</f>
        <v/>
      </c>
      <c r="X725" s="5">
        <f>Universe!C466</f>
        <v/>
      </c>
    </row>
    <row r="726">
      <c r="A726" s="22">
        <f>Universe!G467</f>
        <v/>
      </c>
      <c r="B726" s="2" t="n">
        <v>1</v>
      </c>
      <c r="C726" s="23">
        <f>Universe!H467</f>
        <v/>
      </c>
      <c r="D726" s="23">
        <f>Universe!I467</f>
        <v/>
      </c>
      <c r="E726" s="23">
        <f>Universe!J467</f>
        <v/>
      </c>
      <c r="F726" s="23">
        <f>Universe!K467</f>
        <v/>
      </c>
      <c r="G726" s="23">
        <f>Universe!L467</f>
        <v/>
      </c>
      <c r="H726" s="23">
        <f>Universe!M467</f>
        <v/>
      </c>
      <c r="I726" s="23">
        <f>Universe!N467</f>
        <v/>
      </c>
      <c r="J726" s="23">
        <f>Universe!O467</f>
        <v/>
      </c>
      <c r="K726" s="23">
        <f>Universe!P467</f>
        <v/>
      </c>
      <c r="L726" s="23">
        <f>Universe!Q467</f>
        <v/>
      </c>
      <c r="M726" s="23">
        <f>Universe!R467</f>
        <v/>
      </c>
      <c r="N726" s="5">
        <f>IF(ZScoring!AH467="",0,(ZScoring!AH467-$B$3)/$C$3)</f>
        <v/>
      </c>
      <c r="O726" s="5">
        <f>IF(ZScoring!AI467="",0,(ZScoring!AI467-$B$4)/$C$4)</f>
        <v/>
      </c>
      <c r="P726" s="5">
        <f>IF(ZScoring!AJ467="",0,(ZScoring!AJ467-$B$5)/$C$5)</f>
        <v/>
      </c>
      <c r="Q726" s="5">
        <f>IF(ZScoring!AK467="",0,(ZScoring!AK467-$B$6)/$C$6)</f>
        <v/>
      </c>
      <c r="R726" s="5">
        <f>IF(ZScoring!AL467="",0,(ZScoring!AL467-$B$7)/$C$7)</f>
        <v/>
      </c>
      <c r="S726" s="5">
        <f>IF(ZScoring!AM467="",0,(ZScoring!AM467-$B$8)/$C$8)</f>
        <v/>
      </c>
      <c r="T726" s="5">
        <f>IF(ZScoring!AN467="",0,(ZScoring!AN467-$B$9)/$C$9)</f>
        <v/>
      </c>
      <c r="U726" s="5">
        <f>IF(ZScoring!AO467="",0,(ZScoring!AO467-$B$10)/$C$10)</f>
        <v/>
      </c>
      <c r="V726" s="5">
        <f>IF(ZScoring!AP467="",0,(ZScoring!AP467-$B$11)/$C$11)</f>
        <v/>
      </c>
      <c r="W726" s="5">
        <f>IF(ZScoring!AQ467="",0,(ZScoring!AQ467-$B$12)/$C$12)</f>
        <v/>
      </c>
      <c r="X726" s="5">
        <f>Universe!C467</f>
        <v/>
      </c>
    </row>
    <row r="727">
      <c r="A727" s="22">
        <f>Universe!G468</f>
        <v/>
      </c>
      <c r="B727" s="2" t="n">
        <v>1</v>
      </c>
      <c r="C727" s="23">
        <f>Universe!H468</f>
        <v/>
      </c>
      <c r="D727" s="23">
        <f>Universe!I468</f>
        <v/>
      </c>
      <c r="E727" s="23">
        <f>Universe!J468</f>
        <v/>
      </c>
      <c r="F727" s="23">
        <f>Universe!K468</f>
        <v/>
      </c>
      <c r="G727" s="23">
        <f>Universe!L468</f>
        <v/>
      </c>
      <c r="H727" s="23">
        <f>Universe!M468</f>
        <v/>
      </c>
      <c r="I727" s="23">
        <f>Universe!N468</f>
        <v/>
      </c>
      <c r="J727" s="23">
        <f>Universe!O468</f>
        <v/>
      </c>
      <c r="K727" s="23">
        <f>Universe!P468</f>
        <v/>
      </c>
      <c r="L727" s="23">
        <f>Universe!Q468</f>
        <v/>
      </c>
      <c r="M727" s="23">
        <f>Universe!R468</f>
        <v/>
      </c>
      <c r="N727" s="5">
        <f>IF(ZScoring!AH468="",0,(ZScoring!AH468-$B$3)/$C$3)</f>
        <v/>
      </c>
      <c r="O727" s="5">
        <f>IF(ZScoring!AI468="",0,(ZScoring!AI468-$B$4)/$C$4)</f>
        <v/>
      </c>
      <c r="P727" s="5">
        <f>IF(ZScoring!AJ468="",0,(ZScoring!AJ468-$B$5)/$C$5)</f>
        <v/>
      </c>
      <c r="Q727" s="5">
        <f>IF(ZScoring!AK468="",0,(ZScoring!AK468-$B$6)/$C$6)</f>
        <v/>
      </c>
      <c r="R727" s="5">
        <f>IF(ZScoring!AL468="",0,(ZScoring!AL468-$B$7)/$C$7)</f>
        <v/>
      </c>
      <c r="S727" s="5">
        <f>IF(ZScoring!AM468="",0,(ZScoring!AM468-$B$8)/$C$8)</f>
        <v/>
      </c>
      <c r="T727" s="5">
        <f>IF(ZScoring!AN468="",0,(ZScoring!AN468-$B$9)/$C$9)</f>
        <v/>
      </c>
      <c r="U727" s="5">
        <f>IF(ZScoring!AO468="",0,(ZScoring!AO468-$B$10)/$C$10)</f>
        <v/>
      </c>
      <c r="V727" s="5">
        <f>IF(ZScoring!AP468="",0,(ZScoring!AP468-$B$11)/$C$11)</f>
        <v/>
      </c>
      <c r="W727" s="5">
        <f>IF(ZScoring!AQ468="",0,(ZScoring!AQ468-$B$12)/$C$12)</f>
        <v/>
      </c>
      <c r="X727" s="5">
        <f>Universe!C468</f>
        <v/>
      </c>
    </row>
    <row r="728">
      <c r="A728" s="22">
        <f>Universe!G469</f>
        <v/>
      </c>
      <c r="B728" s="2" t="n">
        <v>1</v>
      </c>
      <c r="C728" s="23">
        <f>Universe!H469</f>
        <v/>
      </c>
      <c r="D728" s="23">
        <f>Universe!I469</f>
        <v/>
      </c>
      <c r="E728" s="23">
        <f>Universe!J469</f>
        <v/>
      </c>
      <c r="F728" s="23">
        <f>Universe!K469</f>
        <v/>
      </c>
      <c r="G728" s="23">
        <f>Universe!L469</f>
        <v/>
      </c>
      <c r="H728" s="23">
        <f>Universe!M469</f>
        <v/>
      </c>
      <c r="I728" s="23">
        <f>Universe!N469</f>
        <v/>
      </c>
      <c r="J728" s="23">
        <f>Universe!O469</f>
        <v/>
      </c>
      <c r="K728" s="23">
        <f>Universe!P469</f>
        <v/>
      </c>
      <c r="L728" s="23">
        <f>Universe!Q469</f>
        <v/>
      </c>
      <c r="M728" s="23">
        <f>Universe!R469</f>
        <v/>
      </c>
      <c r="N728" s="5">
        <f>IF(ZScoring!AH469="",0,(ZScoring!AH469-$B$3)/$C$3)</f>
        <v/>
      </c>
      <c r="O728" s="5">
        <f>IF(ZScoring!AI469="",0,(ZScoring!AI469-$B$4)/$C$4)</f>
        <v/>
      </c>
      <c r="P728" s="5">
        <f>IF(ZScoring!AJ469="",0,(ZScoring!AJ469-$B$5)/$C$5)</f>
        <v/>
      </c>
      <c r="Q728" s="5">
        <f>IF(ZScoring!AK469="",0,(ZScoring!AK469-$B$6)/$C$6)</f>
        <v/>
      </c>
      <c r="R728" s="5">
        <f>IF(ZScoring!AL469="",0,(ZScoring!AL469-$B$7)/$C$7)</f>
        <v/>
      </c>
      <c r="S728" s="5">
        <f>IF(ZScoring!AM469="",0,(ZScoring!AM469-$B$8)/$C$8)</f>
        <v/>
      </c>
      <c r="T728" s="5">
        <f>IF(ZScoring!AN469="",0,(ZScoring!AN469-$B$9)/$C$9)</f>
        <v/>
      </c>
      <c r="U728" s="5">
        <f>IF(ZScoring!AO469="",0,(ZScoring!AO469-$B$10)/$C$10)</f>
        <v/>
      </c>
      <c r="V728" s="5">
        <f>IF(ZScoring!AP469="",0,(ZScoring!AP469-$B$11)/$C$11)</f>
        <v/>
      </c>
      <c r="W728" s="5">
        <f>IF(ZScoring!AQ469="",0,(ZScoring!AQ469-$B$12)/$C$12)</f>
        <v/>
      </c>
      <c r="X728" s="5">
        <f>Universe!C469</f>
        <v/>
      </c>
    </row>
    <row r="729">
      <c r="A729" s="22">
        <f>Universe!G470</f>
        <v/>
      </c>
      <c r="B729" s="2" t="n">
        <v>1</v>
      </c>
      <c r="C729" s="23">
        <f>Universe!H470</f>
        <v/>
      </c>
      <c r="D729" s="23">
        <f>Universe!I470</f>
        <v/>
      </c>
      <c r="E729" s="23">
        <f>Universe!J470</f>
        <v/>
      </c>
      <c r="F729" s="23">
        <f>Universe!K470</f>
        <v/>
      </c>
      <c r="G729" s="23">
        <f>Universe!L470</f>
        <v/>
      </c>
      <c r="H729" s="23">
        <f>Universe!M470</f>
        <v/>
      </c>
      <c r="I729" s="23">
        <f>Universe!N470</f>
        <v/>
      </c>
      <c r="J729" s="23">
        <f>Universe!O470</f>
        <v/>
      </c>
      <c r="K729" s="23">
        <f>Universe!P470</f>
        <v/>
      </c>
      <c r="L729" s="23">
        <f>Universe!Q470</f>
        <v/>
      </c>
      <c r="M729" s="23">
        <f>Universe!R470</f>
        <v/>
      </c>
      <c r="N729" s="5">
        <f>IF(ZScoring!AH470="",0,(ZScoring!AH470-$B$3)/$C$3)</f>
        <v/>
      </c>
      <c r="O729" s="5">
        <f>IF(ZScoring!AI470="",0,(ZScoring!AI470-$B$4)/$C$4)</f>
        <v/>
      </c>
      <c r="P729" s="5">
        <f>IF(ZScoring!AJ470="",0,(ZScoring!AJ470-$B$5)/$C$5)</f>
        <v/>
      </c>
      <c r="Q729" s="5">
        <f>IF(ZScoring!AK470="",0,(ZScoring!AK470-$B$6)/$C$6)</f>
        <v/>
      </c>
      <c r="R729" s="5">
        <f>IF(ZScoring!AL470="",0,(ZScoring!AL470-$B$7)/$C$7)</f>
        <v/>
      </c>
      <c r="S729" s="5">
        <f>IF(ZScoring!AM470="",0,(ZScoring!AM470-$B$8)/$C$8)</f>
        <v/>
      </c>
      <c r="T729" s="5">
        <f>IF(ZScoring!AN470="",0,(ZScoring!AN470-$B$9)/$C$9)</f>
        <v/>
      </c>
      <c r="U729" s="5">
        <f>IF(ZScoring!AO470="",0,(ZScoring!AO470-$B$10)/$C$10)</f>
        <v/>
      </c>
      <c r="V729" s="5">
        <f>IF(ZScoring!AP470="",0,(ZScoring!AP470-$B$11)/$C$11)</f>
        <v/>
      </c>
      <c r="W729" s="5">
        <f>IF(ZScoring!AQ470="",0,(ZScoring!AQ470-$B$12)/$C$12)</f>
        <v/>
      </c>
      <c r="X729" s="5">
        <f>Universe!C470</f>
        <v/>
      </c>
    </row>
    <row r="730">
      <c r="A730" s="22">
        <f>Universe!G471</f>
        <v/>
      </c>
      <c r="B730" s="2" t="n">
        <v>1</v>
      </c>
      <c r="C730" s="23">
        <f>Universe!H471</f>
        <v/>
      </c>
      <c r="D730" s="23">
        <f>Universe!I471</f>
        <v/>
      </c>
      <c r="E730" s="23">
        <f>Universe!J471</f>
        <v/>
      </c>
      <c r="F730" s="23">
        <f>Universe!K471</f>
        <v/>
      </c>
      <c r="G730" s="23">
        <f>Universe!L471</f>
        <v/>
      </c>
      <c r="H730" s="23">
        <f>Universe!M471</f>
        <v/>
      </c>
      <c r="I730" s="23">
        <f>Universe!N471</f>
        <v/>
      </c>
      <c r="J730" s="23">
        <f>Universe!O471</f>
        <v/>
      </c>
      <c r="K730" s="23">
        <f>Universe!P471</f>
        <v/>
      </c>
      <c r="L730" s="23">
        <f>Universe!Q471</f>
        <v/>
      </c>
      <c r="M730" s="23">
        <f>Universe!R471</f>
        <v/>
      </c>
      <c r="N730" s="5">
        <f>IF(ZScoring!AH471="",0,(ZScoring!AH471-$B$3)/$C$3)</f>
        <v/>
      </c>
      <c r="O730" s="5">
        <f>IF(ZScoring!AI471="",0,(ZScoring!AI471-$B$4)/$C$4)</f>
        <v/>
      </c>
      <c r="P730" s="5">
        <f>IF(ZScoring!AJ471="",0,(ZScoring!AJ471-$B$5)/$C$5)</f>
        <v/>
      </c>
      <c r="Q730" s="5">
        <f>IF(ZScoring!AK471="",0,(ZScoring!AK471-$B$6)/$C$6)</f>
        <v/>
      </c>
      <c r="R730" s="5">
        <f>IF(ZScoring!AL471="",0,(ZScoring!AL471-$B$7)/$C$7)</f>
        <v/>
      </c>
      <c r="S730" s="5">
        <f>IF(ZScoring!AM471="",0,(ZScoring!AM471-$B$8)/$C$8)</f>
        <v/>
      </c>
      <c r="T730" s="5">
        <f>IF(ZScoring!AN471="",0,(ZScoring!AN471-$B$9)/$C$9)</f>
        <v/>
      </c>
      <c r="U730" s="5">
        <f>IF(ZScoring!AO471="",0,(ZScoring!AO471-$B$10)/$C$10)</f>
        <v/>
      </c>
      <c r="V730" s="5">
        <f>IF(ZScoring!AP471="",0,(ZScoring!AP471-$B$11)/$C$11)</f>
        <v/>
      </c>
      <c r="W730" s="5">
        <f>IF(ZScoring!AQ471="",0,(ZScoring!AQ471-$B$12)/$C$12)</f>
        <v/>
      </c>
      <c r="X730" s="5">
        <f>Universe!C471</f>
        <v/>
      </c>
    </row>
    <row r="731">
      <c r="A731" s="22">
        <f>Universe!G472</f>
        <v/>
      </c>
      <c r="B731" s="2" t="n">
        <v>1</v>
      </c>
      <c r="C731" s="23">
        <f>Universe!H472</f>
        <v/>
      </c>
      <c r="D731" s="23">
        <f>Universe!I472</f>
        <v/>
      </c>
      <c r="E731" s="23">
        <f>Universe!J472</f>
        <v/>
      </c>
      <c r="F731" s="23">
        <f>Universe!K472</f>
        <v/>
      </c>
      <c r="G731" s="23">
        <f>Universe!L472</f>
        <v/>
      </c>
      <c r="H731" s="23">
        <f>Universe!M472</f>
        <v/>
      </c>
      <c r="I731" s="23">
        <f>Universe!N472</f>
        <v/>
      </c>
      <c r="J731" s="23">
        <f>Universe!O472</f>
        <v/>
      </c>
      <c r="K731" s="23">
        <f>Universe!P472</f>
        <v/>
      </c>
      <c r="L731" s="23">
        <f>Universe!Q472</f>
        <v/>
      </c>
      <c r="M731" s="23">
        <f>Universe!R472</f>
        <v/>
      </c>
      <c r="N731" s="5">
        <f>IF(ZScoring!AH472="",0,(ZScoring!AH472-$B$3)/$C$3)</f>
        <v/>
      </c>
      <c r="O731" s="5">
        <f>IF(ZScoring!AI472="",0,(ZScoring!AI472-$B$4)/$C$4)</f>
        <v/>
      </c>
      <c r="P731" s="5">
        <f>IF(ZScoring!AJ472="",0,(ZScoring!AJ472-$B$5)/$C$5)</f>
        <v/>
      </c>
      <c r="Q731" s="5">
        <f>IF(ZScoring!AK472="",0,(ZScoring!AK472-$B$6)/$C$6)</f>
        <v/>
      </c>
      <c r="R731" s="5">
        <f>IF(ZScoring!AL472="",0,(ZScoring!AL472-$B$7)/$C$7)</f>
        <v/>
      </c>
      <c r="S731" s="5">
        <f>IF(ZScoring!AM472="",0,(ZScoring!AM472-$B$8)/$C$8)</f>
        <v/>
      </c>
      <c r="T731" s="5">
        <f>IF(ZScoring!AN472="",0,(ZScoring!AN472-$B$9)/$C$9)</f>
        <v/>
      </c>
      <c r="U731" s="5">
        <f>IF(ZScoring!AO472="",0,(ZScoring!AO472-$B$10)/$C$10)</f>
        <v/>
      </c>
      <c r="V731" s="5">
        <f>IF(ZScoring!AP472="",0,(ZScoring!AP472-$B$11)/$C$11)</f>
        <v/>
      </c>
      <c r="W731" s="5">
        <f>IF(ZScoring!AQ472="",0,(ZScoring!AQ472-$B$12)/$C$12)</f>
        <v/>
      </c>
      <c r="X731" s="5">
        <f>Universe!C472</f>
        <v/>
      </c>
    </row>
    <row r="732">
      <c r="A732" s="22">
        <f>Universe!G473</f>
        <v/>
      </c>
      <c r="B732" s="2" t="n">
        <v>1</v>
      </c>
      <c r="C732" s="23">
        <f>Universe!H473</f>
        <v/>
      </c>
      <c r="D732" s="23">
        <f>Universe!I473</f>
        <v/>
      </c>
      <c r="E732" s="23">
        <f>Universe!J473</f>
        <v/>
      </c>
      <c r="F732" s="23">
        <f>Universe!K473</f>
        <v/>
      </c>
      <c r="G732" s="23">
        <f>Universe!L473</f>
        <v/>
      </c>
      <c r="H732" s="23">
        <f>Universe!M473</f>
        <v/>
      </c>
      <c r="I732" s="23">
        <f>Universe!N473</f>
        <v/>
      </c>
      <c r="J732" s="23">
        <f>Universe!O473</f>
        <v/>
      </c>
      <c r="K732" s="23">
        <f>Universe!P473</f>
        <v/>
      </c>
      <c r="L732" s="23">
        <f>Universe!Q473</f>
        <v/>
      </c>
      <c r="M732" s="23">
        <f>Universe!R473</f>
        <v/>
      </c>
      <c r="N732" s="5">
        <f>IF(ZScoring!AH473="",0,(ZScoring!AH473-$B$3)/$C$3)</f>
        <v/>
      </c>
      <c r="O732" s="5">
        <f>IF(ZScoring!AI473="",0,(ZScoring!AI473-$B$4)/$C$4)</f>
        <v/>
      </c>
      <c r="P732" s="5">
        <f>IF(ZScoring!AJ473="",0,(ZScoring!AJ473-$B$5)/$C$5)</f>
        <v/>
      </c>
      <c r="Q732" s="5">
        <f>IF(ZScoring!AK473="",0,(ZScoring!AK473-$B$6)/$C$6)</f>
        <v/>
      </c>
      <c r="R732" s="5">
        <f>IF(ZScoring!AL473="",0,(ZScoring!AL473-$B$7)/$C$7)</f>
        <v/>
      </c>
      <c r="S732" s="5">
        <f>IF(ZScoring!AM473="",0,(ZScoring!AM473-$B$8)/$C$8)</f>
        <v/>
      </c>
      <c r="T732" s="5">
        <f>IF(ZScoring!AN473="",0,(ZScoring!AN473-$B$9)/$C$9)</f>
        <v/>
      </c>
      <c r="U732" s="5">
        <f>IF(ZScoring!AO473="",0,(ZScoring!AO473-$B$10)/$C$10)</f>
        <v/>
      </c>
      <c r="V732" s="5">
        <f>IF(ZScoring!AP473="",0,(ZScoring!AP473-$B$11)/$C$11)</f>
        <v/>
      </c>
      <c r="W732" s="5">
        <f>IF(ZScoring!AQ473="",0,(ZScoring!AQ473-$B$12)/$C$12)</f>
        <v/>
      </c>
      <c r="X732" s="5">
        <f>Universe!C473</f>
        <v/>
      </c>
    </row>
    <row r="733">
      <c r="A733" s="22">
        <f>Universe!G474</f>
        <v/>
      </c>
      <c r="B733" s="2" t="n">
        <v>1</v>
      </c>
      <c r="C733" s="23">
        <f>Universe!H474</f>
        <v/>
      </c>
      <c r="D733" s="23">
        <f>Universe!I474</f>
        <v/>
      </c>
      <c r="E733" s="23">
        <f>Universe!J474</f>
        <v/>
      </c>
      <c r="F733" s="23">
        <f>Universe!K474</f>
        <v/>
      </c>
      <c r="G733" s="23">
        <f>Universe!L474</f>
        <v/>
      </c>
      <c r="H733" s="23">
        <f>Universe!M474</f>
        <v/>
      </c>
      <c r="I733" s="23">
        <f>Universe!N474</f>
        <v/>
      </c>
      <c r="J733" s="23">
        <f>Universe!O474</f>
        <v/>
      </c>
      <c r="K733" s="23">
        <f>Universe!P474</f>
        <v/>
      </c>
      <c r="L733" s="23">
        <f>Universe!Q474</f>
        <v/>
      </c>
      <c r="M733" s="23">
        <f>Universe!R474</f>
        <v/>
      </c>
      <c r="N733" s="5">
        <f>IF(ZScoring!AH474="",0,(ZScoring!AH474-$B$3)/$C$3)</f>
        <v/>
      </c>
      <c r="O733" s="5">
        <f>IF(ZScoring!AI474="",0,(ZScoring!AI474-$B$4)/$C$4)</f>
        <v/>
      </c>
      <c r="P733" s="5">
        <f>IF(ZScoring!AJ474="",0,(ZScoring!AJ474-$B$5)/$C$5)</f>
        <v/>
      </c>
      <c r="Q733" s="5">
        <f>IF(ZScoring!AK474="",0,(ZScoring!AK474-$B$6)/$C$6)</f>
        <v/>
      </c>
      <c r="R733" s="5">
        <f>IF(ZScoring!AL474="",0,(ZScoring!AL474-$B$7)/$C$7)</f>
        <v/>
      </c>
      <c r="S733" s="5">
        <f>IF(ZScoring!AM474="",0,(ZScoring!AM474-$B$8)/$C$8)</f>
        <v/>
      </c>
      <c r="T733" s="5">
        <f>IF(ZScoring!AN474="",0,(ZScoring!AN474-$B$9)/$C$9)</f>
        <v/>
      </c>
      <c r="U733" s="5">
        <f>IF(ZScoring!AO474="",0,(ZScoring!AO474-$B$10)/$C$10)</f>
        <v/>
      </c>
      <c r="V733" s="5">
        <f>IF(ZScoring!AP474="",0,(ZScoring!AP474-$B$11)/$C$11)</f>
        <v/>
      </c>
      <c r="W733" s="5">
        <f>IF(ZScoring!AQ474="",0,(ZScoring!AQ474-$B$12)/$C$12)</f>
        <v/>
      </c>
      <c r="X733" s="5">
        <f>Universe!C474</f>
        <v/>
      </c>
    </row>
    <row r="734">
      <c r="A734" s="22">
        <f>Universe!G475</f>
        <v/>
      </c>
      <c r="B734" s="2" t="n">
        <v>1</v>
      </c>
      <c r="C734" s="23">
        <f>Universe!H475</f>
        <v/>
      </c>
      <c r="D734" s="23">
        <f>Universe!I475</f>
        <v/>
      </c>
      <c r="E734" s="23">
        <f>Universe!J475</f>
        <v/>
      </c>
      <c r="F734" s="23">
        <f>Universe!K475</f>
        <v/>
      </c>
      <c r="G734" s="23">
        <f>Universe!L475</f>
        <v/>
      </c>
      <c r="H734" s="23">
        <f>Universe!M475</f>
        <v/>
      </c>
      <c r="I734" s="23">
        <f>Universe!N475</f>
        <v/>
      </c>
      <c r="J734" s="23">
        <f>Universe!O475</f>
        <v/>
      </c>
      <c r="K734" s="23">
        <f>Universe!P475</f>
        <v/>
      </c>
      <c r="L734" s="23">
        <f>Universe!Q475</f>
        <v/>
      </c>
      <c r="M734" s="23">
        <f>Universe!R475</f>
        <v/>
      </c>
      <c r="N734" s="5">
        <f>IF(ZScoring!AH475="",0,(ZScoring!AH475-$B$3)/$C$3)</f>
        <v/>
      </c>
      <c r="O734" s="5">
        <f>IF(ZScoring!AI475="",0,(ZScoring!AI475-$B$4)/$C$4)</f>
        <v/>
      </c>
      <c r="P734" s="5">
        <f>IF(ZScoring!AJ475="",0,(ZScoring!AJ475-$B$5)/$C$5)</f>
        <v/>
      </c>
      <c r="Q734" s="5">
        <f>IF(ZScoring!AK475="",0,(ZScoring!AK475-$B$6)/$C$6)</f>
        <v/>
      </c>
      <c r="R734" s="5">
        <f>IF(ZScoring!AL475="",0,(ZScoring!AL475-$B$7)/$C$7)</f>
        <v/>
      </c>
      <c r="S734" s="5">
        <f>IF(ZScoring!AM475="",0,(ZScoring!AM475-$B$8)/$C$8)</f>
        <v/>
      </c>
      <c r="T734" s="5">
        <f>IF(ZScoring!AN475="",0,(ZScoring!AN475-$B$9)/$C$9)</f>
        <v/>
      </c>
      <c r="U734" s="5">
        <f>IF(ZScoring!AO475="",0,(ZScoring!AO475-$B$10)/$C$10)</f>
        <v/>
      </c>
      <c r="V734" s="5">
        <f>IF(ZScoring!AP475="",0,(ZScoring!AP475-$B$11)/$C$11)</f>
        <v/>
      </c>
      <c r="W734" s="5">
        <f>IF(ZScoring!AQ475="",0,(ZScoring!AQ475-$B$12)/$C$12)</f>
        <v/>
      </c>
      <c r="X734" s="5">
        <f>Universe!C475</f>
        <v/>
      </c>
    </row>
    <row r="735">
      <c r="A735" s="22">
        <f>Universe!G476</f>
        <v/>
      </c>
      <c r="B735" s="2" t="n">
        <v>1</v>
      </c>
      <c r="C735" s="23">
        <f>Universe!H476</f>
        <v/>
      </c>
      <c r="D735" s="23">
        <f>Universe!I476</f>
        <v/>
      </c>
      <c r="E735" s="23">
        <f>Universe!J476</f>
        <v/>
      </c>
      <c r="F735" s="23">
        <f>Universe!K476</f>
        <v/>
      </c>
      <c r="G735" s="23">
        <f>Universe!L476</f>
        <v/>
      </c>
      <c r="H735" s="23">
        <f>Universe!M476</f>
        <v/>
      </c>
      <c r="I735" s="23">
        <f>Universe!N476</f>
        <v/>
      </c>
      <c r="J735" s="23">
        <f>Universe!O476</f>
        <v/>
      </c>
      <c r="K735" s="23">
        <f>Universe!P476</f>
        <v/>
      </c>
      <c r="L735" s="23">
        <f>Universe!Q476</f>
        <v/>
      </c>
      <c r="M735" s="23">
        <f>Universe!R476</f>
        <v/>
      </c>
      <c r="N735" s="5">
        <f>IF(ZScoring!AH476="",0,(ZScoring!AH476-$B$3)/$C$3)</f>
        <v/>
      </c>
      <c r="O735" s="5">
        <f>IF(ZScoring!AI476="",0,(ZScoring!AI476-$B$4)/$C$4)</f>
        <v/>
      </c>
      <c r="P735" s="5">
        <f>IF(ZScoring!AJ476="",0,(ZScoring!AJ476-$B$5)/$C$5)</f>
        <v/>
      </c>
      <c r="Q735" s="5">
        <f>IF(ZScoring!AK476="",0,(ZScoring!AK476-$B$6)/$C$6)</f>
        <v/>
      </c>
      <c r="R735" s="5">
        <f>IF(ZScoring!AL476="",0,(ZScoring!AL476-$B$7)/$C$7)</f>
        <v/>
      </c>
      <c r="S735" s="5">
        <f>IF(ZScoring!AM476="",0,(ZScoring!AM476-$B$8)/$C$8)</f>
        <v/>
      </c>
      <c r="T735" s="5">
        <f>IF(ZScoring!AN476="",0,(ZScoring!AN476-$B$9)/$C$9)</f>
        <v/>
      </c>
      <c r="U735" s="5">
        <f>IF(ZScoring!AO476="",0,(ZScoring!AO476-$B$10)/$C$10)</f>
        <v/>
      </c>
      <c r="V735" s="5">
        <f>IF(ZScoring!AP476="",0,(ZScoring!AP476-$B$11)/$C$11)</f>
        <v/>
      </c>
      <c r="W735" s="5">
        <f>IF(ZScoring!AQ476="",0,(ZScoring!AQ476-$B$12)/$C$12)</f>
        <v/>
      </c>
      <c r="X735" s="5">
        <f>Universe!C476</f>
        <v/>
      </c>
    </row>
    <row r="736">
      <c r="A736" s="22">
        <f>Universe!G477</f>
        <v/>
      </c>
      <c r="B736" s="2" t="n">
        <v>1</v>
      </c>
      <c r="C736" s="23">
        <f>Universe!H477</f>
        <v/>
      </c>
      <c r="D736" s="23">
        <f>Universe!I477</f>
        <v/>
      </c>
      <c r="E736" s="23">
        <f>Universe!J477</f>
        <v/>
      </c>
      <c r="F736" s="23">
        <f>Universe!K477</f>
        <v/>
      </c>
      <c r="G736" s="23">
        <f>Universe!L477</f>
        <v/>
      </c>
      <c r="H736" s="23">
        <f>Universe!M477</f>
        <v/>
      </c>
      <c r="I736" s="23">
        <f>Universe!N477</f>
        <v/>
      </c>
      <c r="J736" s="23">
        <f>Universe!O477</f>
        <v/>
      </c>
      <c r="K736" s="23">
        <f>Universe!P477</f>
        <v/>
      </c>
      <c r="L736" s="23">
        <f>Universe!Q477</f>
        <v/>
      </c>
      <c r="M736" s="23">
        <f>Universe!R477</f>
        <v/>
      </c>
      <c r="N736" s="5">
        <f>IF(ZScoring!AH477="",0,(ZScoring!AH477-$B$3)/$C$3)</f>
        <v/>
      </c>
      <c r="O736" s="5">
        <f>IF(ZScoring!AI477="",0,(ZScoring!AI477-$B$4)/$C$4)</f>
        <v/>
      </c>
      <c r="P736" s="5">
        <f>IF(ZScoring!AJ477="",0,(ZScoring!AJ477-$B$5)/$C$5)</f>
        <v/>
      </c>
      <c r="Q736" s="5">
        <f>IF(ZScoring!AK477="",0,(ZScoring!AK477-$B$6)/$C$6)</f>
        <v/>
      </c>
      <c r="R736" s="5">
        <f>IF(ZScoring!AL477="",0,(ZScoring!AL477-$B$7)/$C$7)</f>
        <v/>
      </c>
      <c r="S736" s="5">
        <f>IF(ZScoring!AM477="",0,(ZScoring!AM477-$B$8)/$C$8)</f>
        <v/>
      </c>
      <c r="T736" s="5">
        <f>IF(ZScoring!AN477="",0,(ZScoring!AN477-$B$9)/$C$9)</f>
        <v/>
      </c>
      <c r="U736" s="5">
        <f>IF(ZScoring!AO477="",0,(ZScoring!AO477-$B$10)/$C$10)</f>
        <v/>
      </c>
      <c r="V736" s="5">
        <f>IF(ZScoring!AP477="",0,(ZScoring!AP477-$B$11)/$C$11)</f>
        <v/>
      </c>
      <c r="W736" s="5">
        <f>IF(ZScoring!AQ477="",0,(ZScoring!AQ477-$B$12)/$C$12)</f>
        <v/>
      </c>
      <c r="X736" s="5">
        <f>Universe!C477</f>
        <v/>
      </c>
    </row>
    <row r="737">
      <c r="A737" s="22">
        <f>Universe!G478</f>
        <v/>
      </c>
      <c r="B737" s="2" t="n">
        <v>1</v>
      </c>
      <c r="C737" s="23">
        <f>Universe!H478</f>
        <v/>
      </c>
      <c r="D737" s="23">
        <f>Universe!I478</f>
        <v/>
      </c>
      <c r="E737" s="23">
        <f>Universe!J478</f>
        <v/>
      </c>
      <c r="F737" s="23">
        <f>Universe!K478</f>
        <v/>
      </c>
      <c r="G737" s="23">
        <f>Universe!L478</f>
        <v/>
      </c>
      <c r="H737" s="23">
        <f>Universe!M478</f>
        <v/>
      </c>
      <c r="I737" s="23">
        <f>Universe!N478</f>
        <v/>
      </c>
      <c r="J737" s="23">
        <f>Universe!O478</f>
        <v/>
      </c>
      <c r="K737" s="23">
        <f>Universe!P478</f>
        <v/>
      </c>
      <c r="L737" s="23">
        <f>Universe!Q478</f>
        <v/>
      </c>
      <c r="M737" s="23">
        <f>Universe!R478</f>
        <v/>
      </c>
      <c r="N737" s="5">
        <f>IF(ZScoring!AH478="",0,(ZScoring!AH478-$B$3)/$C$3)</f>
        <v/>
      </c>
      <c r="O737" s="5">
        <f>IF(ZScoring!AI478="",0,(ZScoring!AI478-$B$4)/$C$4)</f>
        <v/>
      </c>
      <c r="P737" s="5">
        <f>IF(ZScoring!AJ478="",0,(ZScoring!AJ478-$B$5)/$C$5)</f>
        <v/>
      </c>
      <c r="Q737" s="5">
        <f>IF(ZScoring!AK478="",0,(ZScoring!AK478-$B$6)/$C$6)</f>
        <v/>
      </c>
      <c r="R737" s="5">
        <f>IF(ZScoring!AL478="",0,(ZScoring!AL478-$B$7)/$C$7)</f>
        <v/>
      </c>
      <c r="S737" s="5">
        <f>IF(ZScoring!AM478="",0,(ZScoring!AM478-$B$8)/$C$8)</f>
        <v/>
      </c>
      <c r="T737" s="5">
        <f>IF(ZScoring!AN478="",0,(ZScoring!AN478-$B$9)/$C$9)</f>
        <v/>
      </c>
      <c r="U737" s="5">
        <f>IF(ZScoring!AO478="",0,(ZScoring!AO478-$B$10)/$C$10)</f>
        <v/>
      </c>
      <c r="V737" s="5">
        <f>IF(ZScoring!AP478="",0,(ZScoring!AP478-$B$11)/$C$11)</f>
        <v/>
      </c>
      <c r="W737" s="5">
        <f>IF(ZScoring!AQ478="",0,(ZScoring!AQ478-$B$12)/$C$12)</f>
        <v/>
      </c>
      <c r="X737" s="5">
        <f>Universe!C478</f>
        <v/>
      </c>
    </row>
    <row r="738">
      <c r="A738" s="22">
        <f>Universe!G479</f>
        <v/>
      </c>
      <c r="B738" s="2" t="n">
        <v>1</v>
      </c>
      <c r="C738" s="23">
        <f>Universe!H479</f>
        <v/>
      </c>
      <c r="D738" s="23">
        <f>Universe!I479</f>
        <v/>
      </c>
      <c r="E738" s="23">
        <f>Universe!J479</f>
        <v/>
      </c>
      <c r="F738" s="23">
        <f>Universe!K479</f>
        <v/>
      </c>
      <c r="G738" s="23">
        <f>Universe!L479</f>
        <v/>
      </c>
      <c r="H738" s="23">
        <f>Universe!M479</f>
        <v/>
      </c>
      <c r="I738" s="23">
        <f>Universe!N479</f>
        <v/>
      </c>
      <c r="J738" s="23">
        <f>Universe!O479</f>
        <v/>
      </c>
      <c r="K738" s="23">
        <f>Universe!P479</f>
        <v/>
      </c>
      <c r="L738" s="23">
        <f>Universe!Q479</f>
        <v/>
      </c>
      <c r="M738" s="23">
        <f>Universe!R479</f>
        <v/>
      </c>
      <c r="N738" s="5">
        <f>IF(ZScoring!AH479="",0,(ZScoring!AH479-$B$3)/$C$3)</f>
        <v/>
      </c>
      <c r="O738" s="5">
        <f>IF(ZScoring!AI479="",0,(ZScoring!AI479-$B$4)/$C$4)</f>
        <v/>
      </c>
      <c r="P738" s="5">
        <f>IF(ZScoring!AJ479="",0,(ZScoring!AJ479-$B$5)/$C$5)</f>
        <v/>
      </c>
      <c r="Q738" s="5">
        <f>IF(ZScoring!AK479="",0,(ZScoring!AK479-$B$6)/$C$6)</f>
        <v/>
      </c>
      <c r="R738" s="5">
        <f>IF(ZScoring!AL479="",0,(ZScoring!AL479-$B$7)/$C$7)</f>
        <v/>
      </c>
      <c r="S738" s="5">
        <f>IF(ZScoring!AM479="",0,(ZScoring!AM479-$B$8)/$C$8)</f>
        <v/>
      </c>
      <c r="T738" s="5">
        <f>IF(ZScoring!AN479="",0,(ZScoring!AN479-$B$9)/$C$9)</f>
        <v/>
      </c>
      <c r="U738" s="5">
        <f>IF(ZScoring!AO479="",0,(ZScoring!AO479-$B$10)/$C$10)</f>
        <v/>
      </c>
      <c r="V738" s="5">
        <f>IF(ZScoring!AP479="",0,(ZScoring!AP479-$B$11)/$C$11)</f>
        <v/>
      </c>
      <c r="W738" s="5">
        <f>IF(ZScoring!AQ479="",0,(ZScoring!AQ479-$B$12)/$C$12)</f>
        <v/>
      </c>
      <c r="X738" s="5">
        <f>Universe!C479</f>
        <v/>
      </c>
    </row>
    <row r="739">
      <c r="A739" s="22">
        <f>Universe!G480</f>
        <v/>
      </c>
      <c r="B739" s="2" t="n">
        <v>1</v>
      </c>
      <c r="C739" s="23">
        <f>Universe!H480</f>
        <v/>
      </c>
      <c r="D739" s="23">
        <f>Universe!I480</f>
        <v/>
      </c>
      <c r="E739" s="23">
        <f>Universe!J480</f>
        <v/>
      </c>
      <c r="F739" s="23">
        <f>Universe!K480</f>
        <v/>
      </c>
      <c r="G739" s="23">
        <f>Universe!L480</f>
        <v/>
      </c>
      <c r="H739" s="23">
        <f>Universe!M480</f>
        <v/>
      </c>
      <c r="I739" s="23">
        <f>Universe!N480</f>
        <v/>
      </c>
      <c r="J739" s="23">
        <f>Universe!O480</f>
        <v/>
      </c>
      <c r="K739" s="23">
        <f>Universe!P480</f>
        <v/>
      </c>
      <c r="L739" s="23">
        <f>Universe!Q480</f>
        <v/>
      </c>
      <c r="M739" s="23">
        <f>Universe!R480</f>
        <v/>
      </c>
      <c r="N739" s="5">
        <f>IF(ZScoring!AH480="",0,(ZScoring!AH480-$B$3)/$C$3)</f>
        <v/>
      </c>
      <c r="O739" s="5">
        <f>IF(ZScoring!AI480="",0,(ZScoring!AI480-$B$4)/$C$4)</f>
        <v/>
      </c>
      <c r="P739" s="5">
        <f>IF(ZScoring!AJ480="",0,(ZScoring!AJ480-$B$5)/$C$5)</f>
        <v/>
      </c>
      <c r="Q739" s="5">
        <f>IF(ZScoring!AK480="",0,(ZScoring!AK480-$B$6)/$C$6)</f>
        <v/>
      </c>
      <c r="R739" s="5">
        <f>IF(ZScoring!AL480="",0,(ZScoring!AL480-$B$7)/$C$7)</f>
        <v/>
      </c>
      <c r="S739" s="5">
        <f>IF(ZScoring!AM480="",0,(ZScoring!AM480-$B$8)/$C$8)</f>
        <v/>
      </c>
      <c r="T739" s="5">
        <f>IF(ZScoring!AN480="",0,(ZScoring!AN480-$B$9)/$C$9)</f>
        <v/>
      </c>
      <c r="U739" s="5">
        <f>IF(ZScoring!AO480="",0,(ZScoring!AO480-$B$10)/$C$10)</f>
        <v/>
      </c>
      <c r="V739" s="5">
        <f>IF(ZScoring!AP480="",0,(ZScoring!AP480-$B$11)/$C$11)</f>
        <v/>
      </c>
      <c r="W739" s="5">
        <f>IF(ZScoring!AQ480="",0,(ZScoring!AQ480-$B$12)/$C$12)</f>
        <v/>
      </c>
      <c r="X739" s="5">
        <f>Universe!C480</f>
        <v/>
      </c>
    </row>
    <row r="740">
      <c r="A740" s="22">
        <f>Universe!G481</f>
        <v/>
      </c>
      <c r="B740" s="2" t="n">
        <v>1</v>
      </c>
      <c r="C740" s="23">
        <f>Universe!H481</f>
        <v/>
      </c>
      <c r="D740" s="23">
        <f>Universe!I481</f>
        <v/>
      </c>
      <c r="E740" s="23">
        <f>Universe!J481</f>
        <v/>
      </c>
      <c r="F740" s="23">
        <f>Universe!K481</f>
        <v/>
      </c>
      <c r="G740" s="23">
        <f>Universe!L481</f>
        <v/>
      </c>
      <c r="H740" s="23">
        <f>Universe!M481</f>
        <v/>
      </c>
      <c r="I740" s="23">
        <f>Universe!N481</f>
        <v/>
      </c>
      <c r="J740" s="23">
        <f>Universe!O481</f>
        <v/>
      </c>
      <c r="K740" s="23">
        <f>Universe!P481</f>
        <v/>
      </c>
      <c r="L740" s="23">
        <f>Universe!Q481</f>
        <v/>
      </c>
      <c r="M740" s="23">
        <f>Universe!R481</f>
        <v/>
      </c>
      <c r="N740" s="5">
        <f>IF(ZScoring!AH481="",0,(ZScoring!AH481-$B$3)/$C$3)</f>
        <v/>
      </c>
      <c r="O740" s="5">
        <f>IF(ZScoring!AI481="",0,(ZScoring!AI481-$B$4)/$C$4)</f>
        <v/>
      </c>
      <c r="P740" s="5">
        <f>IF(ZScoring!AJ481="",0,(ZScoring!AJ481-$B$5)/$C$5)</f>
        <v/>
      </c>
      <c r="Q740" s="5">
        <f>IF(ZScoring!AK481="",0,(ZScoring!AK481-$B$6)/$C$6)</f>
        <v/>
      </c>
      <c r="R740" s="5">
        <f>IF(ZScoring!AL481="",0,(ZScoring!AL481-$B$7)/$C$7)</f>
        <v/>
      </c>
      <c r="S740" s="5">
        <f>IF(ZScoring!AM481="",0,(ZScoring!AM481-$B$8)/$C$8)</f>
        <v/>
      </c>
      <c r="T740" s="5">
        <f>IF(ZScoring!AN481="",0,(ZScoring!AN481-$B$9)/$C$9)</f>
        <v/>
      </c>
      <c r="U740" s="5">
        <f>IF(ZScoring!AO481="",0,(ZScoring!AO481-$B$10)/$C$10)</f>
        <v/>
      </c>
      <c r="V740" s="5">
        <f>IF(ZScoring!AP481="",0,(ZScoring!AP481-$B$11)/$C$11)</f>
        <v/>
      </c>
      <c r="W740" s="5">
        <f>IF(ZScoring!AQ481="",0,(ZScoring!AQ481-$B$12)/$C$12)</f>
        <v/>
      </c>
      <c r="X740" s="5">
        <f>Universe!C481</f>
        <v/>
      </c>
    </row>
    <row r="741">
      <c r="A741" s="22">
        <f>Universe!G482</f>
        <v/>
      </c>
      <c r="B741" s="2" t="n">
        <v>1</v>
      </c>
      <c r="C741" s="23">
        <f>Universe!H482</f>
        <v/>
      </c>
      <c r="D741" s="23">
        <f>Universe!I482</f>
        <v/>
      </c>
      <c r="E741" s="23">
        <f>Universe!J482</f>
        <v/>
      </c>
      <c r="F741" s="23">
        <f>Universe!K482</f>
        <v/>
      </c>
      <c r="G741" s="23">
        <f>Universe!L482</f>
        <v/>
      </c>
      <c r="H741" s="23">
        <f>Universe!M482</f>
        <v/>
      </c>
      <c r="I741" s="23">
        <f>Universe!N482</f>
        <v/>
      </c>
      <c r="J741" s="23">
        <f>Universe!O482</f>
        <v/>
      </c>
      <c r="K741" s="23">
        <f>Universe!P482</f>
        <v/>
      </c>
      <c r="L741" s="23">
        <f>Universe!Q482</f>
        <v/>
      </c>
      <c r="M741" s="23">
        <f>Universe!R482</f>
        <v/>
      </c>
      <c r="N741" s="5">
        <f>IF(ZScoring!AH482="",0,(ZScoring!AH482-$B$3)/$C$3)</f>
        <v/>
      </c>
      <c r="O741" s="5">
        <f>IF(ZScoring!AI482="",0,(ZScoring!AI482-$B$4)/$C$4)</f>
        <v/>
      </c>
      <c r="P741" s="5">
        <f>IF(ZScoring!AJ482="",0,(ZScoring!AJ482-$B$5)/$C$5)</f>
        <v/>
      </c>
      <c r="Q741" s="5">
        <f>IF(ZScoring!AK482="",0,(ZScoring!AK482-$B$6)/$C$6)</f>
        <v/>
      </c>
      <c r="R741" s="5">
        <f>IF(ZScoring!AL482="",0,(ZScoring!AL482-$B$7)/$C$7)</f>
        <v/>
      </c>
      <c r="S741" s="5">
        <f>IF(ZScoring!AM482="",0,(ZScoring!AM482-$B$8)/$C$8)</f>
        <v/>
      </c>
      <c r="T741" s="5">
        <f>IF(ZScoring!AN482="",0,(ZScoring!AN482-$B$9)/$C$9)</f>
        <v/>
      </c>
      <c r="U741" s="5">
        <f>IF(ZScoring!AO482="",0,(ZScoring!AO482-$B$10)/$C$10)</f>
        <v/>
      </c>
      <c r="V741" s="5">
        <f>IF(ZScoring!AP482="",0,(ZScoring!AP482-$B$11)/$C$11)</f>
        <v/>
      </c>
      <c r="W741" s="5">
        <f>IF(ZScoring!AQ482="",0,(ZScoring!AQ482-$B$12)/$C$12)</f>
        <v/>
      </c>
      <c r="X741" s="5">
        <f>Universe!C482</f>
        <v/>
      </c>
    </row>
    <row r="742">
      <c r="A742" s="22">
        <f>Universe!G483</f>
        <v/>
      </c>
      <c r="B742" s="2" t="n">
        <v>1</v>
      </c>
      <c r="C742" s="23">
        <f>Universe!H483</f>
        <v/>
      </c>
      <c r="D742" s="23">
        <f>Universe!I483</f>
        <v/>
      </c>
      <c r="E742" s="23">
        <f>Universe!J483</f>
        <v/>
      </c>
      <c r="F742" s="23">
        <f>Universe!K483</f>
        <v/>
      </c>
      <c r="G742" s="23">
        <f>Universe!L483</f>
        <v/>
      </c>
      <c r="H742" s="23">
        <f>Universe!M483</f>
        <v/>
      </c>
      <c r="I742" s="23">
        <f>Universe!N483</f>
        <v/>
      </c>
      <c r="J742" s="23">
        <f>Universe!O483</f>
        <v/>
      </c>
      <c r="K742" s="23">
        <f>Universe!P483</f>
        <v/>
      </c>
      <c r="L742" s="23">
        <f>Universe!Q483</f>
        <v/>
      </c>
      <c r="M742" s="23">
        <f>Universe!R483</f>
        <v/>
      </c>
      <c r="N742" s="5">
        <f>IF(ZScoring!AH483="",0,(ZScoring!AH483-$B$3)/$C$3)</f>
        <v/>
      </c>
      <c r="O742" s="5">
        <f>IF(ZScoring!AI483="",0,(ZScoring!AI483-$B$4)/$C$4)</f>
        <v/>
      </c>
      <c r="P742" s="5">
        <f>IF(ZScoring!AJ483="",0,(ZScoring!AJ483-$B$5)/$C$5)</f>
        <v/>
      </c>
      <c r="Q742" s="5">
        <f>IF(ZScoring!AK483="",0,(ZScoring!AK483-$B$6)/$C$6)</f>
        <v/>
      </c>
      <c r="R742" s="5">
        <f>IF(ZScoring!AL483="",0,(ZScoring!AL483-$B$7)/$C$7)</f>
        <v/>
      </c>
      <c r="S742" s="5">
        <f>IF(ZScoring!AM483="",0,(ZScoring!AM483-$B$8)/$C$8)</f>
        <v/>
      </c>
      <c r="T742" s="5">
        <f>IF(ZScoring!AN483="",0,(ZScoring!AN483-$B$9)/$C$9)</f>
        <v/>
      </c>
      <c r="U742" s="5">
        <f>IF(ZScoring!AO483="",0,(ZScoring!AO483-$B$10)/$C$10)</f>
        <v/>
      </c>
      <c r="V742" s="5">
        <f>IF(ZScoring!AP483="",0,(ZScoring!AP483-$B$11)/$C$11)</f>
        <v/>
      </c>
      <c r="W742" s="5">
        <f>IF(ZScoring!AQ483="",0,(ZScoring!AQ483-$B$12)/$C$12)</f>
        <v/>
      </c>
      <c r="X742" s="5">
        <f>Universe!C483</f>
        <v/>
      </c>
    </row>
    <row r="743">
      <c r="A743" s="22">
        <f>Universe!G484</f>
        <v/>
      </c>
      <c r="B743" s="2" t="n">
        <v>1</v>
      </c>
      <c r="C743" s="23">
        <f>Universe!H484</f>
        <v/>
      </c>
      <c r="D743" s="23">
        <f>Universe!I484</f>
        <v/>
      </c>
      <c r="E743" s="23">
        <f>Universe!J484</f>
        <v/>
      </c>
      <c r="F743" s="23">
        <f>Universe!K484</f>
        <v/>
      </c>
      <c r="G743" s="23">
        <f>Universe!L484</f>
        <v/>
      </c>
      <c r="H743" s="23">
        <f>Universe!M484</f>
        <v/>
      </c>
      <c r="I743" s="23">
        <f>Universe!N484</f>
        <v/>
      </c>
      <c r="J743" s="23">
        <f>Universe!O484</f>
        <v/>
      </c>
      <c r="K743" s="23">
        <f>Universe!P484</f>
        <v/>
      </c>
      <c r="L743" s="23">
        <f>Universe!Q484</f>
        <v/>
      </c>
      <c r="M743" s="23">
        <f>Universe!R484</f>
        <v/>
      </c>
      <c r="N743" s="5">
        <f>IF(ZScoring!AH484="",0,(ZScoring!AH484-$B$3)/$C$3)</f>
        <v/>
      </c>
      <c r="O743" s="5">
        <f>IF(ZScoring!AI484="",0,(ZScoring!AI484-$B$4)/$C$4)</f>
        <v/>
      </c>
      <c r="P743" s="5">
        <f>IF(ZScoring!AJ484="",0,(ZScoring!AJ484-$B$5)/$C$5)</f>
        <v/>
      </c>
      <c r="Q743" s="5">
        <f>IF(ZScoring!AK484="",0,(ZScoring!AK484-$B$6)/$C$6)</f>
        <v/>
      </c>
      <c r="R743" s="5">
        <f>IF(ZScoring!AL484="",0,(ZScoring!AL484-$B$7)/$C$7)</f>
        <v/>
      </c>
      <c r="S743" s="5">
        <f>IF(ZScoring!AM484="",0,(ZScoring!AM484-$B$8)/$C$8)</f>
        <v/>
      </c>
      <c r="T743" s="5">
        <f>IF(ZScoring!AN484="",0,(ZScoring!AN484-$B$9)/$C$9)</f>
        <v/>
      </c>
      <c r="U743" s="5">
        <f>IF(ZScoring!AO484="",0,(ZScoring!AO484-$B$10)/$C$10)</f>
        <v/>
      </c>
      <c r="V743" s="5">
        <f>IF(ZScoring!AP484="",0,(ZScoring!AP484-$B$11)/$C$11)</f>
        <v/>
      </c>
      <c r="W743" s="5">
        <f>IF(ZScoring!AQ484="",0,(ZScoring!AQ484-$B$12)/$C$12)</f>
        <v/>
      </c>
      <c r="X743" s="5">
        <f>Universe!C484</f>
        <v/>
      </c>
    </row>
    <row r="744">
      <c r="A744" s="22">
        <f>Universe!G485</f>
        <v/>
      </c>
      <c r="B744" s="2" t="n">
        <v>1</v>
      </c>
      <c r="C744" s="23">
        <f>Universe!H485</f>
        <v/>
      </c>
      <c r="D744" s="23">
        <f>Universe!I485</f>
        <v/>
      </c>
      <c r="E744" s="23">
        <f>Universe!J485</f>
        <v/>
      </c>
      <c r="F744" s="23">
        <f>Universe!K485</f>
        <v/>
      </c>
      <c r="G744" s="23">
        <f>Universe!L485</f>
        <v/>
      </c>
      <c r="H744" s="23">
        <f>Universe!M485</f>
        <v/>
      </c>
      <c r="I744" s="23">
        <f>Universe!N485</f>
        <v/>
      </c>
      <c r="J744" s="23">
        <f>Universe!O485</f>
        <v/>
      </c>
      <c r="K744" s="23">
        <f>Universe!P485</f>
        <v/>
      </c>
      <c r="L744" s="23">
        <f>Universe!Q485</f>
        <v/>
      </c>
      <c r="M744" s="23">
        <f>Universe!R485</f>
        <v/>
      </c>
      <c r="N744" s="5">
        <f>IF(ZScoring!AH485="",0,(ZScoring!AH485-$B$3)/$C$3)</f>
        <v/>
      </c>
      <c r="O744" s="5">
        <f>IF(ZScoring!AI485="",0,(ZScoring!AI485-$B$4)/$C$4)</f>
        <v/>
      </c>
      <c r="P744" s="5">
        <f>IF(ZScoring!AJ485="",0,(ZScoring!AJ485-$B$5)/$C$5)</f>
        <v/>
      </c>
      <c r="Q744" s="5">
        <f>IF(ZScoring!AK485="",0,(ZScoring!AK485-$B$6)/$C$6)</f>
        <v/>
      </c>
      <c r="R744" s="5">
        <f>IF(ZScoring!AL485="",0,(ZScoring!AL485-$B$7)/$C$7)</f>
        <v/>
      </c>
      <c r="S744" s="5">
        <f>IF(ZScoring!AM485="",0,(ZScoring!AM485-$B$8)/$C$8)</f>
        <v/>
      </c>
      <c r="T744" s="5">
        <f>IF(ZScoring!AN485="",0,(ZScoring!AN485-$B$9)/$C$9)</f>
        <v/>
      </c>
      <c r="U744" s="5">
        <f>IF(ZScoring!AO485="",0,(ZScoring!AO485-$B$10)/$C$10)</f>
        <v/>
      </c>
      <c r="V744" s="5">
        <f>IF(ZScoring!AP485="",0,(ZScoring!AP485-$B$11)/$C$11)</f>
        <v/>
      </c>
      <c r="W744" s="5">
        <f>IF(ZScoring!AQ485="",0,(ZScoring!AQ485-$B$12)/$C$12)</f>
        <v/>
      </c>
      <c r="X744" s="5">
        <f>Universe!C485</f>
        <v/>
      </c>
    </row>
    <row r="745">
      <c r="A745" s="22">
        <f>Universe!G486</f>
        <v/>
      </c>
      <c r="B745" s="2" t="n">
        <v>1</v>
      </c>
      <c r="C745" s="23">
        <f>Universe!H486</f>
        <v/>
      </c>
      <c r="D745" s="23">
        <f>Universe!I486</f>
        <v/>
      </c>
      <c r="E745" s="23">
        <f>Universe!J486</f>
        <v/>
      </c>
      <c r="F745" s="23">
        <f>Universe!K486</f>
        <v/>
      </c>
      <c r="G745" s="23">
        <f>Universe!L486</f>
        <v/>
      </c>
      <c r="H745" s="23">
        <f>Universe!M486</f>
        <v/>
      </c>
      <c r="I745" s="23">
        <f>Universe!N486</f>
        <v/>
      </c>
      <c r="J745" s="23">
        <f>Universe!O486</f>
        <v/>
      </c>
      <c r="K745" s="23">
        <f>Universe!P486</f>
        <v/>
      </c>
      <c r="L745" s="23">
        <f>Universe!Q486</f>
        <v/>
      </c>
      <c r="M745" s="23">
        <f>Universe!R486</f>
        <v/>
      </c>
      <c r="N745" s="5">
        <f>IF(ZScoring!AH486="",0,(ZScoring!AH486-$B$3)/$C$3)</f>
        <v/>
      </c>
      <c r="O745" s="5">
        <f>IF(ZScoring!AI486="",0,(ZScoring!AI486-$B$4)/$C$4)</f>
        <v/>
      </c>
      <c r="P745" s="5">
        <f>IF(ZScoring!AJ486="",0,(ZScoring!AJ486-$B$5)/$C$5)</f>
        <v/>
      </c>
      <c r="Q745" s="5">
        <f>IF(ZScoring!AK486="",0,(ZScoring!AK486-$B$6)/$C$6)</f>
        <v/>
      </c>
      <c r="R745" s="5">
        <f>IF(ZScoring!AL486="",0,(ZScoring!AL486-$B$7)/$C$7)</f>
        <v/>
      </c>
      <c r="S745" s="5">
        <f>IF(ZScoring!AM486="",0,(ZScoring!AM486-$B$8)/$C$8)</f>
        <v/>
      </c>
      <c r="T745" s="5">
        <f>IF(ZScoring!AN486="",0,(ZScoring!AN486-$B$9)/$C$9)</f>
        <v/>
      </c>
      <c r="U745" s="5">
        <f>IF(ZScoring!AO486="",0,(ZScoring!AO486-$B$10)/$C$10)</f>
        <v/>
      </c>
      <c r="V745" s="5">
        <f>IF(ZScoring!AP486="",0,(ZScoring!AP486-$B$11)/$C$11)</f>
        <v/>
      </c>
      <c r="W745" s="5">
        <f>IF(ZScoring!AQ486="",0,(ZScoring!AQ486-$B$12)/$C$12)</f>
        <v/>
      </c>
      <c r="X745" s="5">
        <f>Universe!C486</f>
        <v/>
      </c>
    </row>
    <row r="746">
      <c r="A746" s="22">
        <f>Universe!G487</f>
        <v/>
      </c>
      <c r="B746" s="2" t="n">
        <v>1</v>
      </c>
      <c r="C746" s="23">
        <f>Universe!H487</f>
        <v/>
      </c>
      <c r="D746" s="23">
        <f>Universe!I487</f>
        <v/>
      </c>
      <c r="E746" s="23">
        <f>Universe!J487</f>
        <v/>
      </c>
      <c r="F746" s="23">
        <f>Universe!K487</f>
        <v/>
      </c>
      <c r="G746" s="23">
        <f>Universe!L487</f>
        <v/>
      </c>
      <c r="H746" s="23">
        <f>Universe!M487</f>
        <v/>
      </c>
      <c r="I746" s="23">
        <f>Universe!N487</f>
        <v/>
      </c>
      <c r="J746" s="23">
        <f>Universe!O487</f>
        <v/>
      </c>
      <c r="K746" s="23">
        <f>Universe!P487</f>
        <v/>
      </c>
      <c r="L746" s="23">
        <f>Universe!Q487</f>
        <v/>
      </c>
      <c r="M746" s="23">
        <f>Universe!R487</f>
        <v/>
      </c>
      <c r="N746" s="5">
        <f>IF(ZScoring!AH487="",0,(ZScoring!AH487-$B$3)/$C$3)</f>
        <v/>
      </c>
      <c r="O746" s="5">
        <f>IF(ZScoring!AI487="",0,(ZScoring!AI487-$B$4)/$C$4)</f>
        <v/>
      </c>
      <c r="P746" s="5">
        <f>IF(ZScoring!AJ487="",0,(ZScoring!AJ487-$B$5)/$C$5)</f>
        <v/>
      </c>
      <c r="Q746" s="5">
        <f>IF(ZScoring!AK487="",0,(ZScoring!AK487-$B$6)/$C$6)</f>
        <v/>
      </c>
      <c r="R746" s="5">
        <f>IF(ZScoring!AL487="",0,(ZScoring!AL487-$B$7)/$C$7)</f>
        <v/>
      </c>
      <c r="S746" s="5">
        <f>IF(ZScoring!AM487="",0,(ZScoring!AM487-$B$8)/$C$8)</f>
        <v/>
      </c>
      <c r="T746" s="5">
        <f>IF(ZScoring!AN487="",0,(ZScoring!AN487-$B$9)/$C$9)</f>
        <v/>
      </c>
      <c r="U746" s="5">
        <f>IF(ZScoring!AO487="",0,(ZScoring!AO487-$B$10)/$C$10)</f>
        <v/>
      </c>
      <c r="V746" s="5">
        <f>IF(ZScoring!AP487="",0,(ZScoring!AP487-$B$11)/$C$11)</f>
        <v/>
      </c>
      <c r="W746" s="5">
        <f>IF(ZScoring!AQ487="",0,(ZScoring!AQ487-$B$12)/$C$12)</f>
        <v/>
      </c>
      <c r="X746" s="5">
        <f>Universe!C487</f>
        <v/>
      </c>
    </row>
    <row r="747">
      <c r="A747" s="22">
        <f>Universe!G488</f>
        <v/>
      </c>
      <c r="B747" s="2" t="n">
        <v>1</v>
      </c>
      <c r="C747" s="23">
        <f>Universe!H488</f>
        <v/>
      </c>
      <c r="D747" s="23">
        <f>Universe!I488</f>
        <v/>
      </c>
      <c r="E747" s="23">
        <f>Universe!J488</f>
        <v/>
      </c>
      <c r="F747" s="23">
        <f>Universe!K488</f>
        <v/>
      </c>
      <c r="G747" s="23">
        <f>Universe!L488</f>
        <v/>
      </c>
      <c r="H747" s="23">
        <f>Universe!M488</f>
        <v/>
      </c>
      <c r="I747" s="23">
        <f>Universe!N488</f>
        <v/>
      </c>
      <c r="J747" s="23">
        <f>Universe!O488</f>
        <v/>
      </c>
      <c r="K747" s="23">
        <f>Universe!P488</f>
        <v/>
      </c>
      <c r="L747" s="23">
        <f>Universe!Q488</f>
        <v/>
      </c>
      <c r="M747" s="23">
        <f>Universe!R488</f>
        <v/>
      </c>
      <c r="N747" s="5">
        <f>IF(ZScoring!AH488="",0,(ZScoring!AH488-$B$3)/$C$3)</f>
        <v/>
      </c>
      <c r="O747" s="5">
        <f>IF(ZScoring!AI488="",0,(ZScoring!AI488-$B$4)/$C$4)</f>
        <v/>
      </c>
      <c r="P747" s="5">
        <f>IF(ZScoring!AJ488="",0,(ZScoring!AJ488-$B$5)/$C$5)</f>
        <v/>
      </c>
      <c r="Q747" s="5">
        <f>IF(ZScoring!AK488="",0,(ZScoring!AK488-$B$6)/$C$6)</f>
        <v/>
      </c>
      <c r="R747" s="5">
        <f>IF(ZScoring!AL488="",0,(ZScoring!AL488-$B$7)/$C$7)</f>
        <v/>
      </c>
      <c r="S747" s="5">
        <f>IF(ZScoring!AM488="",0,(ZScoring!AM488-$B$8)/$C$8)</f>
        <v/>
      </c>
      <c r="T747" s="5">
        <f>IF(ZScoring!AN488="",0,(ZScoring!AN488-$B$9)/$C$9)</f>
        <v/>
      </c>
      <c r="U747" s="5">
        <f>IF(ZScoring!AO488="",0,(ZScoring!AO488-$B$10)/$C$10)</f>
        <v/>
      </c>
      <c r="V747" s="5">
        <f>IF(ZScoring!AP488="",0,(ZScoring!AP488-$B$11)/$C$11)</f>
        <v/>
      </c>
      <c r="W747" s="5">
        <f>IF(ZScoring!AQ488="",0,(ZScoring!AQ488-$B$12)/$C$12)</f>
        <v/>
      </c>
      <c r="X747" s="5">
        <f>Universe!C488</f>
        <v/>
      </c>
    </row>
    <row r="748">
      <c r="A748" s="22">
        <f>Universe!G489</f>
        <v/>
      </c>
      <c r="B748" s="2" t="n">
        <v>1</v>
      </c>
      <c r="C748" s="23">
        <f>Universe!H489</f>
        <v/>
      </c>
      <c r="D748" s="23">
        <f>Universe!I489</f>
        <v/>
      </c>
      <c r="E748" s="23">
        <f>Universe!J489</f>
        <v/>
      </c>
      <c r="F748" s="23">
        <f>Universe!K489</f>
        <v/>
      </c>
      <c r="G748" s="23">
        <f>Universe!L489</f>
        <v/>
      </c>
      <c r="H748" s="23">
        <f>Universe!M489</f>
        <v/>
      </c>
      <c r="I748" s="23">
        <f>Universe!N489</f>
        <v/>
      </c>
      <c r="J748" s="23">
        <f>Universe!O489</f>
        <v/>
      </c>
      <c r="K748" s="23">
        <f>Universe!P489</f>
        <v/>
      </c>
      <c r="L748" s="23">
        <f>Universe!Q489</f>
        <v/>
      </c>
      <c r="M748" s="23">
        <f>Universe!R489</f>
        <v/>
      </c>
      <c r="N748" s="5">
        <f>IF(ZScoring!AH489="",0,(ZScoring!AH489-$B$3)/$C$3)</f>
        <v/>
      </c>
      <c r="O748" s="5">
        <f>IF(ZScoring!AI489="",0,(ZScoring!AI489-$B$4)/$C$4)</f>
        <v/>
      </c>
      <c r="P748" s="5">
        <f>IF(ZScoring!AJ489="",0,(ZScoring!AJ489-$B$5)/$C$5)</f>
        <v/>
      </c>
      <c r="Q748" s="5">
        <f>IF(ZScoring!AK489="",0,(ZScoring!AK489-$B$6)/$C$6)</f>
        <v/>
      </c>
      <c r="R748" s="5">
        <f>IF(ZScoring!AL489="",0,(ZScoring!AL489-$B$7)/$C$7)</f>
        <v/>
      </c>
      <c r="S748" s="5">
        <f>IF(ZScoring!AM489="",0,(ZScoring!AM489-$B$8)/$C$8)</f>
        <v/>
      </c>
      <c r="T748" s="5">
        <f>IF(ZScoring!AN489="",0,(ZScoring!AN489-$B$9)/$C$9)</f>
        <v/>
      </c>
      <c r="U748" s="5">
        <f>IF(ZScoring!AO489="",0,(ZScoring!AO489-$B$10)/$C$10)</f>
        <v/>
      </c>
      <c r="V748" s="5">
        <f>IF(ZScoring!AP489="",0,(ZScoring!AP489-$B$11)/$C$11)</f>
        <v/>
      </c>
      <c r="W748" s="5">
        <f>IF(ZScoring!AQ489="",0,(ZScoring!AQ489-$B$12)/$C$12)</f>
        <v/>
      </c>
      <c r="X748" s="5">
        <f>Universe!C489</f>
        <v/>
      </c>
    </row>
    <row r="749">
      <c r="A749" s="22">
        <f>Universe!G490</f>
        <v/>
      </c>
      <c r="B749" s="2" t="n">
        <v>1</v>
      </c>
      <c r="C749" s="23">
        <f>Universe!H490</f>
        <v/>
      </c>
      <c r="D749" s="23">
        <f>Universe!I490</f>
        <v/>
      </c>
      <c r="E749" s="23">
        <f>Universe!J490</f>
        <v/>
      </c>
      <c r="F749" s="23">
        <f>Universe!K490</f>
        <v/>
      </c>
      <c r="G749" s="23">
        <f>Universe!L490</f>
        <v/>
      </c>
      <c r="H749" s="23">
        <f>Universe!M490</f>
        <v/>
      </c>
      <c r="I749" s="23">
        <f>Universe!N490</f>
        <v/>
      </c>
      <c r="J749" s="23">
        <f>Universe!O490</f>
        <v/>
      </c>
      <c r="K749" s="23">
        <f>Universe!P490</f>
        <v/>
      </c>
      <c r="L749" s="23">
        <f>Universe!Q490</f>
        <v/>
      </c>
      <c r="M749" s="23">
        <f>Universe!R490</f>
        <v/>
      </c>
      <c r="N749" s="5">
        <f>IF(ZScoring!AH490="",0,(ZScoring!AH490-$B$3)/$C$3)</f>
        <v/>
      </c>
      <c r="O749" s="5">
        <f>IF(ZScoring!AI490="",0,(ZScoring!AI490-$B$4)/$C$4)</f>
        <v/>
      </c>
      <c r="P749" s="5">
        <f>IF(ZScoring!AJ490="",0,(ZScoring!AJ490-$B$5)/$C$5)</f>
        <v/>
      </c>
      <c r="Q749" s="5">
        <f>IF(ZScoring!AK490="",0,(ZScoring!AK490-$B$6)/$C$6)</f>
        <v/>
      </c>
      <c r="R749" s="5">
        <f>IF(ZScoring!AL490="",0,(ZScoring!AL490-$B$7)/$C$7)</f>
        <v/>
      </c>
      <c r="S749" s="5">
        <f>IF(ZScoring!AM490="",0,(ZScoring!AM490-$B$8)/$C$8)</f>
        <v/>
      </c>
      <c r="T749" s="5">
        <f>IF(ZScoring!AN490="",0,(ZScoring!AN490-$B$9)/$C$9)</f>
        <v/>
      </c>
      <c r="U749" s="5">
        <f>IF(ZScoring!AO490="",0,(ZScoring!AO490-$B$10)/$C$10)</f>
        <v/>
      </c>
      <c r="V749" s="5">
        <f>IF(ZScoring!AP490="",0,(ZScoring!AP490-$B$11)/$C$11)</f>
        <v/>
      </c>
      <c r="W749" s="5">
        <f>IF(ZScoring!AQ490="",0,(ZScoring!AQ490-$B$12)/$C$12)</f>
        <v/>
      </c>
      <c r="X749" s="5">
        <f>Universe!C490</f>
        <v/>
      </c>
    </row>
    <row r="750">
      <c r="A750" s="22">
        <f>Universe!G491</f>
        <v/>
      </c>
      <c r="B750" s="2" t="n">
        <v>1</v>
      </c>
      <c r="C750" s="23">
        <f>Universe!H491</f>
        <v/>
      </c>
      <c r="D750" s="23">
        <f>Universe!I491</f>
        <v/>
      </c>
      <c r="E750" s="23">
        <f>Universe!J491</f>
        <v/>
      </c>
      <c r="F750" s="23">
        <f>Universe!K491</f>
        <v/>
      </c>
      <c r="G750" s="23">
        <f>Universe!L491</f>
        <v/>
      </c>
      <c r="H750" s="23">
        <f>Universe!M491</f>
        <v/>
      </c>
      <c r="I750" s="23">
        <f>Universe!N491</f>
        <v/>
      </c>
      <c r="J750" s="23">
        <f>Universe!O491</f>
        <v/>
      </c>
      <c r="K750" s="23">
        <f>Universe!P491</f>
        <v/>
      </c>
      <c r="L750" s="23">
        <f>Universe!Q491</f>
        <v/>
      </c>
      <c r="M750" s="23">
        <f>Universe!R491</f>
        <v/>
      </c>
      <c r="N750" s="5">
        <f>IF(ZScoring!AH491="",0,(ZScoring!AH491-$B$3)/$C$3)</f>
        <v/>
      </c>
      <c r="O750" s="5">
        <f>IF(ZScoring!AI491="",0,(ZScoring!AI491-$B$4)/$C$4)</f>
        <v/>
      </c>
      <c r="P750" s="5">
        <f>IF(ZScoring!AJ491="",0,(ZScoring!AJ491-$B$5)/$C$5)</f>
        <v/>
      </c>
      <c r="Q750" s="5">
        <f>IF(ZScoring!AK491="",0,(ZScoring!AK491-$B$6)/$C$6)</f>
        <v/>
      </c>
      <c r="R750" s="5">
        <f>IF(ZScoring!AL491="",0,(ZScoring!AL491-$B$7)/$C$7)</f>
        <v/>
      </c>
      <c r="S750" s="5">
        <f>IF(ZScoring!AM491="",0,(ZScoring!AM491-$B$8)/$C$8)</f>
        <v/>
      </c>
      <c r="T750" s="5">
        <f>IF(ZScoring!AN491="",0,(ZScoring!AN491-$B$9)/$C$9)</f>
        <v/>
      </c>
      <c r="U750" s="5">
        <f>IF(ZScoring!AO491="",0,(ZScoring!AO491-$B$10)/$C$10)</f>
        <v/>
      </c>
      <c r="V750" s="5">
        <f>IF(ZScoring!AP491="",0,(ZScoring!AP491-$B$11)/$C$11)</f>
        <v/>
      </c>
      <c r="W750" s="5">
        <f>IF(ZScoring!AQ491="",0,(ZScoring!AQ491-$B$12)/$C$12)</f>
        <v/>
      </c>
      <c r="X750" s="5">
        <f>Universe!C491</f>
        <v/>
      </c>
    </row>
    <row r="751">
      <c r="A751" s="22">
        <f>Universe!G492</f>
        <v/>
      </c>
      <c r="B751" s="2" t="n">
        <v>1</v>
      </c>
      <c r="C751" s="23">
        <f>Universe!H492</f>
        <v/>
      </c>
      <c r="D751" s="23">
        <f>Universe!I492</f>
        <v/>
      </c>
      <c r="E751" s="23">
        <f>Universe!J492</f>
        <v/>
      </c>
      <c r="F751" s="23">
        <f>Universe!K492</f>
        <v/>
      </c>
      <c r="G751" s="23">
        <f>Universe!L492</f>
        <v/>
      </c>
      <c r="H751" s="23">
        <f>Universe!M492</f>
        <v/>
      </c>
      <c r="I751" s="23">
        <f>Universe!N492</f>
        <v/>
      </c>
      <c r="J751" s="23">
        <f>Universe!O492</f>
        <v/>
      </c>
      <c r="K751" s="23">
        <f>Universe!P492</f>
        <v/>
      </c>
      <c r="L751" s="23">
        <f>Universe!Q492</f>
        <v/>
      </c>
      <c r="M751" s="23">
        <f>Universe!R492</f>
        <v/>
      </c>
      <c r="N751" s="5">
        <f>IF(ZScoring!AH492="",0,(ZScoring!AH492-$B$3)/$C$3)</f>
        <v/>
      </c>
      <c r="O751" s="5">
        <f>IF(ZScoring!AI492="",0,(ZScoring!AI492-$B$4)/$C$4)</f>
        <v/>
      </c>
      <c r="P751" s="5">
        <f>IF(ZScoring!AJ492="",0,(ZScoring!AJ492-$B$5)/$C$5)</f>
        <v/>
      </c>
      <c r="Q751" s="5">
        <f>IF(ZScoring!AK492="",0,(ZScoring!AK492-$B$6)/$C$6)</f>
        <v/>
      </c>
      <c r="R751" s="5">
        <f>IF(ZScoring!AL492="",0,(ZScoring!AL492-$B$7)/$C$7)</f>
        <v/>
      </c>
      <c r="S751" s="5">
        <f>IF(ZScoring!AM492="",0,(ZScoring!AM492-$B$8)/$C$8)</f>
        <v/>
      </c>
      <c r="T751" s="5">
        <f>IF(ZScoring!AN492="",0,(ZScoring!AN492-$B$9)/$C$9)</f>
        <v/>
      </c>
      <c r="U751" s="5">
        <f>IF(ZScoring!AO492="",0,(ZScoring!AO492-$B$10)/$C$10)</f>
        <v/>
      </c>
      <c r="V751" s="5">
        <f>IF(ZScoring!AP492="",0,(ZScoring!AP492-$B$11)/$C$11)</f>
        <v/>
      </c>
      <c r="W751" s="5">
        <f>IF(ZScoring!AQ492="",0,(ZScoring!AQ492-$B$12)/$C$12)</f>
        <v/>
      </c>
      <c r="X751" s="5">
        <f>Universe!C492</f>
        <v/>
      </c>
    </row>
    <row r="752">
      <c r="A752" s="22">
        <f>Universe!G493</f>
        <v/>
      </c>
      <c r="B752" s="2" t="n">
        <v>1</v>
      </c>
      <c r="C752" s="23">
        <f>Universe!H493</f>
        <v/>
      </c>
      <c r="D752" s="23">
        <f>Universe!I493</f>
        <v/>
      </c>
      <c r="E752" s="23">
        <f>Universe!J493</f>
        <v/>
      </c>
      <c r="F752" s="23">
        <f>Universe!K493</f>
        <v/>
      </c>
      <c r="G752" s="23">
        <f>Universe!L493</f>
        <v/>
      </c>
      <c r="H752" s="23">
        <f>Universe!M493</f>
        <v/>
      </c>
      <c r="I752" s="23">
        <f>Universe!N493</f>
        <v/>
      </c>
      <c r="J752" s="23">
        <f>Universe!O493</f>
        <v/>
      </c>
      <c r="K752" s="23">
        <f>Universe!P493</f>
        <v/>
      </c>
      <c r="L752" s="23">
        <f>Universe!Q493</f>
        <v/>
      </c>
      <c r="M752" s="23">
        <f>Universe!R493</f>
        <v/>
      </c>
      <c r="N752" s="5">
        <f>IF(ZScoring!AH493="",0,(ZScoring!AH493-$B$3)/$C$3)</f>
        <v/>
      </c>
      <c r="O752" s="5">
        <f>IF(ZScoring!AI493="",0,(ZScoring!AI493-$B$4)/$C$4)</f>
        <v/>
      </c>
      <c r="P752" s="5">
        <f>IF(ZScoring!AJ493="",0,(ZScoring!AJ493-$B$5)/$C$5)</f>
        <v/>
      </c>
      <c r="Q752" s="5">
        <f>IF(ZScoring!AK493="",0,(ZScoring!AK493-$B$6)/$C$6)</f>
        <v/>
      </c>
      <c r="R752" s="5">
        <f>IF(ZScoring!AL493="",0,(ZScoring!AL493-$B$7)/$C$7)</f>
        <v/>
      </c>
      <c r="S752" s="5">
        <f>IF(ZScoring!AM493="",0,(ZScoring!AM493-$B$8)/$C$8)</f>
        <v/>
      </c>
      <c r="T752" s="5">
        <f>IF(ZScoring!AN493="",0,(ZScoring!AN493-$B$9)/$C$9)</f>
        <v/>
      </c>
      <c r="U752" s="5">
        <f>IF(ZScoring!AO493="",0,(ZScoring!AO493-$B$10)/$C$10)</f>
        <v/>
      </c>
      <c r="V752" s="5">
        <f>IF(ZScoring!AP493="",0,(ZScoring!AP493-$B$11)/$C$11)</f>
        <v/>
      </c>
      <c r="W752" s="5">
        <f>IF(ZScoring!AQ493="",0,(ZScoring!AQ493-$B$12)/$C$12)</f>
        <v/>
      </c>
      <c r="X752" s="5">
        <f>Universe!C493</f>
        <v/>
      </c>
    </row>
    <row r="753">
      <c r="A753" s="22">
        <f>Universe!G494</f>
        <v/>
      </c>
      <c r="B753" s="2" t="n">
        <v>1</v>
      </c>
      <c r="C753" s="23">
        <f>Universe!H494</f>
        <v/>
      </c>
      <c r="D753" s="23">
        <f>Universe!I494</f>
        <v/>
      </c>
      <c r="E753" s="23">
        <f>Universe!J494</f>
        <v/>
      </c>
      <c r="F753" s="23">
        <f>Universe!K494</f>
        <v/>
      </c>
      <c r="G753" s="23">
        <f>Universe!L494</f>
        <v/>
      </c>
      <c r="H753" s="23">
        <f>Universe!M494</f>
        <v/>
      </c>
      <c r="I753" s="23">
        <f>Universe!N494</f>
        <v/>
      </c>
      <c r="J753" s="23">
        <f>Universe!O494</f>
        <v/>
      </c>
      <c r="K753" s="23">
        <f>Universe!P494</f>
        <v/>
      </c>
      <c r="L753" s="23">
        <f>Universe!Q494</f>
        <v/>
      </c>
      <c r="M753" s="23">
        <f>Universe!R494</f>
        <v/>
      </c>
      <c r="N753" s="5">
        <f>IF(ZScoring!AH494="",0,(ZScoring!AH494-$B$3)/$C$3)</f>
        <v/>
      </c>
      <c r="O753" s="5">
        <f>IF(ZScoring!AI494="",0,(ZScoring!AI494-$B$4)/$C$4)</f>
        <v/>
      </c>
      <c r="P753" s="5">
        <f>IF(ZScoring!AJ494="",0,(ZScoring!AJ494-$B$5)/$C$5)</f>
        <v/>
      </c>
      <c r="Q753" s="5">
        <f>IF(ZScoring!AK494="",0,(ZScoring!AK494-$B$6)/$C$6)</f>
        <v/>
      </c>
      <c r="R753" s="5">
        <f>IF(ZScoring!AL494="",0,(ZScoring!AL494-$B$7)/$C$7)</f>
        <v/>
      </c>
      <c r="S753" s="5">
        <f>IF(ZScoring!AM494="",0,(ZScoring!AM494-$B$8)/$C$8)</f>
        <v/>
      </c>
      <c r="T753" s="5">
        <f>IF(ZScoring!AN494="",0,(ZScoring!AN494-$B$9)/$C$9)</f>
        <v/>
      </c>
      <c r="U753" s="5">
        <f>IF(ZScoring!AO494="",0,(ZScoring!AO494-$B$10)/$C$10)</f>
        <v/>
      </c>
      <c r="V753" s="5">
        <f>IF(ZScoring!AP494="",0,(ZScoring!AP494-$B$11)/$C$11)</f>
        <v/>
      </c>
      <c r="W753" s="5">
        <f>IF(ZScoring!AQ494="",0,(ZScoring!AQ494-$B$12)/$C$12)</f>
        <v/>
      </c>
      <c r="X753" s="5">
        <f>Universe!C494</f>
        <v/>
      </c>
    </row>
    <row r="754">
      <c r="A754" s="22">
        <f>Universe!G495</f>
        <v/>
      </c>
      <c r="B754" s="2" t="n">
        <v>1</v>
      </c>
      <c r="C754" s="23">
        <f>Universe!H495</f>
        <v/>
      </c>
      <c r="D754" s="23">
        <f>Universe!I495</f>
        <v/>
      </c>
      <c r="E754" s="23">
        <f>Universe!J495</f>
        <v/>
      </c>
      <c r="F754" s="23">
        <f>Universe!K495</f>
        <v/>
      </c>
      <c r="G754" s="23">
        <f>Universe!L495</f>
        <v/>
      </c>
      <c r="H754" s="23">
        <f>Universe!M495</f>
        <v/>
      </c>
      <c r="I754" s="23">
        <f>Universe!N495</f>
        <v/>
      </c>
      <c r="J754" s="23">
        <f>Universe!O495</f>
        <v/>
      </c>
      <c r="K754" s="23">
        <f>Universe!P495</f>
        <v/>
      </c>
      <c r="L754" s="23">
        <f>Universe!Q495</f>
        <v/>
      </c>
      <c r="M754" s="23">
        <f>Universe!R495</f>
        <v/>
      </c>
      <c r="N754" s="5">
        <f>IF(ZScoring!AH495="",0,(ZScoring!AH495-$B$3)/$C$3)</f>
        <v/>
      </c>
      <c r="O754" s="5">
        <f>IF(ZScoring!AI495="",0,(ZScoring!AI495-$B$4)/$C$4)</f>
        <v/>
      </c>
      <c r="P754" s="5">
        <f>IF(ZScoring!AJ495="",0,(ZScoring!AJ495-$B$5)/$C$5)</f>
        <v/>
      </c>
      <c r="Q754" s="5">
        <f>IF(ZScoring!AK495="",0,(ZScoring!AK495-$B$6)/$C$6)</f>
        <v/>
      </c>
      <c r="R754" s="5">
        <f>IF(ZScoring!AL495="",0,(ZScoring!AL495-$B$7)/$C$7)</f>
        <v/>
      </c>
      <c r="S754" s="5">
        <f>IF(ZScoring!AM495="",0,(ZScoring!AM495-$B$8)/$C$8)</f>
        <v/>
      </c>
      <c r="T754" s="5">
        <f>IF(ZScoring!AN495="",0,(ZScoring!AN495-$B$9)/$C$9)</f>
        <v/>
      </c>
      <c r="U754" s="5">
        <f>IF(ZScoring!AO495="",0,(ZScoring!AO495-$B$10)/$C$10)</f>
        <v/>
      </c>
      <c r="V754" s="5">
        <f>IF(ZScoring!AP495="",0,(ZScoring!AP495-$B$11)/$C$11)</f>
        <v/>
      </c>
      <c r="W754" s="5">
        <f>IF(ZScoring!AQ495="",0,(ZScoring!AQ495-$B$12)/$C$12)</f>
        <v/>
      </c>
      <c r="X754" s="5">
        <f>Universe!C495</f>
        <v/>
      </c>
    </row>
    <row r="755">
      <c r="A755" s="22">
        <f>Universe!G496</f>
        <v/>
      </c>
      <c r="B755" s="2" t="n">
        <v>1</v>
      </c>
      <c r="C755" s="23">
        <f>Universe!H496</f>
        <v/>
      </c>
      <c r="D755" s="23">
        <f>Universe!I496</f>
        <v/>
      </c>
      <c r="E755" s="23">
        <f>Universe!J496</f>
        <v/>
      </c>
      <c r="F755" s="23">
        <f>Universe!K496</f>
        <v/>
      </c>
      <c r="G755" s="23">
        <f>Universe!L496</f>
        <v/>
      </c>
      <c r="H755" s="23">
        <f>Universe!M496</f>
        <v/>
      </c>
      <c r="I755" s="23">
        <f>Universe!N496</f>
        <v/>
      </c>
      <c r="J755" s="23">
        <f>Universe!O496</f>
        <v/>
      </c>
      <c r="K755" s="23">
        <f>Universe!P496</f>
        <v/>
      </c>
      <c r="L755" s="23">
        <f>Universe!Q496</f>
        <v/>
      </c>
      <c r="M755" s="23">
        <f>Universe!R496</f>
        <v/>
      </c>
      <c r="N755" s="5">
        <f>IF(ZScoring!AH496="",0,(ZScoring!AH496-$B$3)/$C$3)</f>
        <v/>
      </c>
      <c r="O755" s="5">
        <f>IF(ZScoring!AI496="",0,(ZScoring!AI496-$B$4)/$C$4)</f>
        <v/>
      </c>
      <c r="P755" s="5">
        <f>IF(ZScoring!AJ496="",0,(ZScoring!AJ496-$B$5)/$C$5)</f>
        <v/>
      </c>
      <c r="Q755" s="5">
        <f>IF(ZScoring!AK496="",0,(ZScoring!AK496-$B$6)/$C$6)</f>
        <v/>
      </c>
      <c r="R755" s="5">
        <f>IF(ZScoring!AL496="",0,(ZScoring!AL496-$B$7)/$C$7)</f>
        <v/>
      </c>
      <c r="S755" s="5">
        <f>IF(ZScoring!AM496="",0,(ZScoring!AM496-$B$8)/$C$8)</f>
        <v/>
      </c>
      <c r="T755" s="5">
        <f>IF(ZScoring!AN496="",0,(ZScoring!AN496-$B$9)/$C$9)</f>
        <v/>
      </c>
      <c r="U755" s="5">
        <f>IF(ZScoring!AO496="",0,(ZScoring!AO496-$B$10)/$C$10)</f>
        <v/>
      </c>
      <c r="V755" s="5">
        <f>IF(ZScoring!AP496="",0,(ZScoring!AP496-$B$11)/$C$11)</f>
        <v/>
      </c>
      <c r="W755" s="5">
        <f>IF(ZScoring!AQ496="",0,(ZScoring!AQ496-$B$12)/$C$12)</f>
        <v/>
      </c>
      <c r="X755" s="5">
        <f>Universe!C496</f>
        <v/>
      </c>
    </row>
    <row r="756">
      <c r="A756" s="22">
        <f>Universe!G497</f>
        <v/>
      </c>
      <c r="B756" s="2" t="n">
        <v>1</v>
      </c>
      <c r="C756" s="23">
        <f>Universe!H497</f>
        <v/>
      </c>
      <c r="D756" s="23">
        <f>Universe!I497</f>
        <v/>
      </c>
      <c r="E756" s="23">
        <f>Universe!J497</f>
        <v/>
      </c>
      <c r="F756" s="23">
        <f>Universe!K497</f>
        <v/>
      </c>
      <c r="G756" s="23">
        <f>Universe!L497</f>
        <v/>
      </c>
      <c r="H756" s="23">
        <f>Universe!M497</f>
        <v/>
      </c>
      <c r="I756" s="23">
        <f>Universe!N497</f>
        <v/>
      </c>
      <c r="J756" s="23">
        <f>Universe!O497</f>
        <v/>
      </c>
      <c r="K756" s="23">
        <f>Universe!P497</f>
        <v/>
      </c>
      <c r="L756" s="23">
        <f>Universe!Q497</f>
        <v/>
      </c>
      <c r="M756" s="23">
        <f>Universe!R497</f>
        <v/>
      </c>
      <c r="N756" s="5">
        <f>IF(ZScoring!AH497="",0,(ZScoring!AH497-$B$3)/$C$3)</f>
        <v/>
      </c>
      <c r="O756" s="5">
        <f>IF(ZScoring!AI497="",0,(ZScoring!AI497-$B$4)/$C$4)</f>
        <v/>
      </c>
      <c r="P756" s="5">
        <f>IF(ZScoring!AJ497="",0,(ZScoring!AJ497-$B$5)/$C$5)</f>
        <v/>
      </c>
      <c r="Q756" s="5">
        <f>IF(ZScoring!AK497="",0,(ZScoring!AK497-$B$6)/$C$6)</f>
        <v/>
      </c>
      <c r="R756" s="5">
        <f>IF(ZScoring!AL497="",0,(ZScoring!AL497-$B$7)/$C$7)</f>
        <v/>
      </c>
      <c r="S756" s="5">
        <f>IF(ZScoring!AM497="",0,(ZScoring!AM497-$B$8)/$C$8)</f>
        <v/>
      </c>
      <c r="T756" s="5">
        <f>IF(ZScoring!AN497="",0,(ZScoring!AN497-$B$9)/$C$9)</f>
        <v/>
      </c>
      <c r="U756" s="5">
        <f>IF(ZScoring!AO497="",0,(ZScoring!AO497-$B$10)/$C$10)</f>
        <v/>
      </c>
      <c r="V756" s="5">
        <f>IF(ZScoring!AP497="",0,(ZScoring!AP497-$B$11)/$C$11)</f>
        <v/>
      </c>
      <c r="W756" s="5">
        <f>IF(ZScoring!AQ497="",0,(ZScoring!AQ497-$B$12)/$C$12)</f>
        <v/>
      </c>
      <c r="X756" s="5">
        <f>Universe!C497</f>
        <v/>
      </c>
    </row>
    <row r="757">
      <c r="A757" s="22">
        <f>Universe!G498</f>
        <v/>
      </c>
      <c r="B757" s="2" t="n">
        <v>1</v>
      </c>
      <c r="C757" s="23">
        <f>Universe!H498</f>
        <v/>
      </c>
      <c r="D757" s="23">
        <f>Universe!I498</f>
        <v/>
      </c>
      <c r="E757" s="23">
        <f>Universe!J498</f>
        <v/>
      </c>
      <c r="F757" s="23">
        <f>Universe!K498</f>
        <v/>
      </c>
      <c r="G757" s="23">
        <f>Universe!L498</f>
        <v/>
      </c>
      <c r="H757" s="23">
        <f>Universe!M498</f>
        <v/>
      </c>
      <c r="I757" s="23">
        <f>Universe!N498</f>
        <v/>
      </c>
      <c r="J757" s="23">
        <f>Universe!O498</f>
        <v/>
      </c>
      <c r="K757" s="23">
        <f>Universe!P498</f>
        <v/>
      </c>
      <c r="L757" s="23">
        <f>Universe!Q498</f>
        <v/>
      </c>
      <c r="M757" s="23">
        <f>Universe!R498</f>
        <v/>
      </c>
      <c r="N757" s="5">
        <f>IF(ZScoring!AH498="",0,(ZScoring!AH498-$B$3)/$C$3)</f>
        <v/>
      </c>
      <c r="O757" s="5">
        <f>IF(ZScoring!AI498="",0,(ZScoring!AI498-$B$4)/$C$4)</f>
        <v/>
      </c>
      <c r="P757" s="5">
        <f>IF(ZScoring!AJ498="",0,(ZScoring!AJ498-$B$5)/$C$5)</f>
        <v/>
      </c>
      <c r="Q757" s="5">
        <f>IF(ZScoring!AK498="",0,(ZScoring!AK498-$B$6)/$C$6)</f>
        <v/>
      </c>
      <c r="R757" s="5">
        <f>IF(ZScoring!AL498="",0,(ZScoring!AL498-$B$7)/$C$7)</f>
        <v/>
      </c>
      <c r="S757" s="5">
        <f>IF(ZScoring!AM498="",0,(ZScoring!AM498-$B$8)/$C$8)</f>
        <v/>
      </c>
      <c r="T757" s="5">
        <f>IF(ZScoring!AN498="",0,(ZScoring!AN498-$B$9)/$C$9)</f>
        <v/>
      </c>
      <c r="U757" s="5">
        <f>IF(ZScoring!AO498="",0,(ZScoring!AO498-$B$10)/$C$10)</f>
        <v/>
      </c>
      <c r="V757" s="5">
        <f>IF(ZScoring!AP498="",0,(ZScoring!AP498-$B$11)/$C$11)</f>
        <v/>
      </c>
      <c r="W757" s="5">
        <f>IF(ZScoring!AQ498="",0,(ZScoring!AQ498-$B$12)/$C$12)</f>
        <v/>
      </c>
      <c r="X757" s="5">
        <f>Universe!C498</f>
        <v/>
      </c>
    </row>
    <row r="758">
      <c r="A758" s="22">
        <f>Universe!G499</f>
        <v/>
      </c>
      <c r="B758" s="2" t="n">
        <v>1</v>
      </c>
      <c r="C758" s="23">
        <f>Universe!H499</f>
        <v/>
      </c>
      <c r="D758" s="23">
        <f>Universe!I499</f>
        <v/>
      </c>
      <c r="E758" s="23">
        <f>Universe!J499</f>
        <v/>
      </c>
      <c r="F758" s="23">
        <f>Universe!K499</f>
        <v/>
      </c>
      <c r="G758" s="23">
        <f>Universe!L499</f>
        <v/>
      </c>
      <c r="H758" s="23">
        <f>Universe!M499</f>
        <v/>
      </c>
      <c r="I758" s="23">
        <f>Universe!N499</f>
        <v/>
      </c>
      <c r="J758" s="23">
        <f>Universe!O499</f>
        <v/>
      </c>
      <c r="K758" s="23">
        <f>Universe!P499</f>
        <v/>
      </c>
      <c r="L758" s="23">
        <f>Universe!Q499</f>
        <v/>
      </c>
      <c r="M758" s="23">
        <f>Universe!R499</f>
        <v/>
      </c>
      <c r="N758" s="5">
        <f>IF(ZScoring!AH499="",0,(ZScoring!AH499-$B$3)/$C$3)</f>
        <v/>
      </c>
      <c r="O758" s="5">
        <f>IF(ZScoring!AI499="",0,(ZScoring!AI499-$B$4)/$C$4)</f>
        <v/>
      </c>
      <c r="P758" s="5">
        <f>IF(ZScoring!AJ499="",0,(ZScoring!AJ499-$B$5)/$C$5)</f>
        <v/>
      </c>
      <c r="Q758" s="5">
        <f>IF(ZScoring!AK499="",0,(ZScoring!AK499-$B$6)/$C$6)</f>
        <v/>
      </c>
      <c r="R758" s="5">
        <f>IF(ZScoring!AL499="",0,(ZScoring!AL499-$B$7)/$C$7)</f>
        <v/>
      </c>
      <c r="S758" s="5">
        <f>IF(ZScoring!AM499="",0,(ZScoring!AM499-$B$8)/$C$8)</f>
        <v/>
      </c>
      <c r="T758" s="5">
        <f>IF(ZScoring!AN499="",0,(ZScoring!AN499-$B$9)/$C$9)</f>
        <v/>
      </c>
      <c r="U758" s="5">
        <f>IF(ZScoring!AO499="",0,(ZScoring!AO499-$B$10)/$C$10)</f>
        <v/>
      </c>
      <c r="V758" s="5">
        <f>IF(ZScoring!AP499="",0,(ZScoring!AP499-$B$11)/$C$11)</f>
        <v/>
      </c>
      <c r="W758" s="5">
        <f>IF(ZScoring!AQ499="",0,(ZScoring!AQ499-$B$12)/$C$12)</f>
        <v/>
      </c>
      <c r="X758" s="5">
        <f>Universe!C499</f>
        <v/>
      </c>
    </row>
    <row r="759">
      <c r="A759" s="22">
        <f>Universe!G500</f>
        <v/>
      </c>
      <c r="B759" s="2" t="n">
        <v>1</v>
      </c>
      <c r="C759" s="23">
        <f>Universe!H500</f>
        <v/>
      </c>
      <c r="D759" s="23">
        <f>Universe!I500</f>
        <v/>
      </c>
      <c r="E759" s="23">
        <f>Universe!J500</f>
        <v/>
      </c>
      <c r="F759" s="23">
        <f>Universe!K500</f>
        <v/>
      </c>
      <c r="G759" s="23">
        <f>Universe!L500</f>
        <v/>
      </c>
      <c r="H759" s="23">
        <f>Universe!M500</f>
        <v/>
      </c>
      <c r="I759" s="23">
        <f>Universe!N500</f>
        <v/>
      </c>
      <c r="J759" s="23">
        <f>Universe!O500</f>
        <v/>
      </c>
      <c r="K759" s="23">
        <f>Universe!P500</f>
        <v/>
      </c>
      <c r="L759" s="23">
        <f>Universe!Q500</f>
        <v/>
      </c>
      <c r="M759" s="23">
        <f>Universe!R500</f>
        <v/>
      </c>
      <c r="N759" s="5">
        <f>IF(ZScoring!AH500="",0,(ZScoring!AH500-$B$3)/$C$3)</f>
        <v/>
      </c>
      <c r="O759" s="5">
        <f>IF(ZScoring!AI500="",0,(ZScoring!AI500-$B$4)/$C$4)</f>
        <v/>
      </c>
      <c r="P759" s="5">
        <f>IF(ZScoring!AJ500="",0,(ZScoring!AJ500-$B$5)/$C$5)</f>
        <v/>
      </c>
      <c r="Q759" s="5">
        <f>IF(ZScoring!AK500="",0,(ZScoring!AK500-$B$6)/$C$6)</f>
        <v/>
      </c>
      <c r="R759" s="5">
        <f>IF(ZScoring!AL500="",0,(ZScoring!AL500-$B$7)/$C$7)</f>
        <v/>
      </c>
      <c r="S759" s="5">
        <f>IF(ZScoring!AM500="",0,(ZScoring!AM500-$B$8)/$C$8)</f>
        <v/>
      </c>
      <c r="T759" s="5">
        <f>IF(ZScoring!AN500="",0,(ZScoring!AN500-$B$9)/$C$9)</f>
        <v/>
      </c>
      <c r="U759" s="5">
        <f>IF(ZScoring!AO500="",0,(ZScoring!AO500-$B$10)/$C$10)</f>
        <v/>
      </c>
      <c r="V759" s="5">
        <f>IF(ZScoring!AP500="",0,(ZScoring!AP500-$B$11)/$C$11)</f>
        <v/>
      </c>
      <c r="W759" s="5">
        <f>IF(ZScoring!AQ500="",0,(ZScoring!AQ500-$B$12)/$C$12)</f>
        <v/>
      </c>
      <c r="X759" s="5">
        <f>Universe!C500</f>
        <v/>
      </c>
    </row>
    <row r="760">
      <c r="A760" s="22">
        <f>Universe!G501</f>
        <v/>
      </c>
      <c r="B760" s="2" t="n">
        <v>1</v>
      </c>
      <c r="C760" s="23">
        <f>Universe!H501</f>
        <v/>
      </c>
      <c r="D760" s="23">
        <f>Universe!I501</f>
        <v/>
      </c>
      <c r="E760" s="23">
        <f>Universe!J501</f>
        <v/>
      </c>
      <c r="F760" s="23">
        <f>Universe!K501</f>
        <v/>
      </c>
      <c r="G760" s="23">
        <f>Universe!L501</f>
        <v/>
      </c>
      <c r="H760" s="23">
        <f>Universe!M501</f>
        <v/>
      </c>
      <c r="I760" s="23">
        <f>Universe!N501</f>
        <v/>
      </c>
      <c r="J760" s="23">
        <f>Universe!O501</f>
        <v/>
      </c>
      <c r="K760" s="23">
        <f>Universe!P501</f>
        <v/>
      </c>
      <c r="L760" s="23">
        <f>Universe!Q501</f>
        <v/>
      </c>
      <c r="M760" s="23">
        <f>Universe!R501</f>
        <v/>
      </c>
      <c r="N760" s="5">
        <f>IF(ZScoring!AH501="",0,(ZScoring!AH501-$B$3)/$C$3)</f>
        <v/>
      </c>
      <c r="O760" s="5">
        <f>IF(ZScoring!AI501="",0,(ZScoring!AI501-$B$4)/$C$4)</f>
        <v/>
      </c>
      <c r="P760" s="5">
        <f>IF(ZScoring!AJ501="",0,(ZScoring!AJ501-$B$5)/$C$5)</f>
        <v/>
      </c>
      <c r="Q760" s="5">
        <f>IF(ZScoring!AK501="",0,(ZScoring!AK501-$B$6)/$C$6)</f>
        <v/>
      </c>
      <c r="R760" s="5">
        <f>IF(ZScoring!AL501="",0,(ZScoring!AL501-$B$7)/$C$7)</f>
        <v/>
      </c>
      <c r="S760" s="5">
        <f>IF(ZScoring!AM501="",0,(ZScoring!AM501-$B$8)/$C$8)</f>
        <v/>
      </c>
      <c r="T760" s="5">
        <f>IF(ZScoring!AN501="",0,(ZScoring!AN501-$B$9)/$C$9)</f>
        <v/>
      </c>
      <c r="U760" s="5">
        <f>IF(ZScoring!AO501="",0,(ZScoring!AO501-$B$10)/$C$10)</f>
        <v/>
      </c>
      <c r="V760" s="5">
        <f>IF(ZScoring!AP501="",0,(ZScoring!AP501-$B$11)/$C$11)</f>
        <v/>
      </c>
      <c r="W760" s="5">
        <f>IF(ZScoring!AQ501="",0,(ZScoring!AQ501-$B$12)/$C$12)</f>
        <v/>
      </c>
      <c r="X760" s="5">
        <f>Universe!C501</f>
        <v/>
      </c>
    </row>
    <row r="761">
      <c r="A761" s="22">
        <f>Universe!G502</f>
        <v/>
      </c>
      <c r="B761" s="2" t="n">
        <v>1</v>
      </c>
      <c r="C761" s="23">
        <f>Universe!H502</f>
        <v/>
      </c>
      <c r="D761" s="23">
        <f>Universe!I502</f>
        <v/>
      </c>
      <c r="E761" s="23">
        <f>Universe!J502</f>
        <v/>
      </c>
      <c r="F761" s="23">
        <f>Universe!K502</f>
        <v/>
      </c>
      <c r="G761" s="23">
        <f>Universe!L502</f>
        <v/>
      </c>
      <c r="H761" s="23">
        <f>Universe!M502</f>
        <v/>
      </c>
      <c r="I761" s="23">
        <f>Universe!N502</f>
        <v/>
      </c>
      <c r="J761" s="23">
        <f>Universe!O502</f>
        <v/>
      </c>
      <c r="K761" s="23">
        <f>Universe!P502</f>
        <v/>
      </c>
      <c r="L761" s="23">
        <f>Universe!Q502</f>
        <v/>
      </c>
      <c r="M761" s="23">
        <f>Universe!R502</f>
        <v/>
      </c>
      <c r="N761" s="5">
        <f>IF(ZScoring!AH502="",0,(ZScoring!AH502-$B$3)/$C$3)</f>
        <v/>
      </c>
      <c r="O761" s="5">
        <f>IF(ZScoring!AI502="",0,(ZScoring!AI502-$B$4)/$C$4)</f>
        <v/>
      </c>
      <c r="P761" s="5">
        <f>IF(ZScoring!AJ502="",0,(ZScoring!AJ502-$B$5)/$C$5)</f>
        <v/>
      </c>
      <c r="Q761" s="5">
        <f>IF(ZScoring!AK502="",0,(ZScoring!AK502-$B$6)/$C$6)</f>
        <v/>
      </c>
      <c r="R761" s="5">
        <f>IF(ZScoring!AL502="",0,(ZScoring!AL502-$B$7)/$C$7)</f>
        <v/>
      </c>
      <c r="S761" s="5">
        <f>IF(ZScoring!AM502="",0,(ZScoring!AM502-$B$8)/$C$8)</f>
        <v/>
      </c>
      <c r="T761" s="5">
        <f>IF(ZScoring!AN502="",0,(ZScoring!AN502-$B$9)/$C$9)</f>
        <v/>
      </c>
      <c r="U761" s="5">
        <f>IF(ZScoring!AO502="",0,(ZScoring!AO502-$B$10)/$C$10)</f>
        <v/>
      </c>
      <c r="V761" s="5">
        <f>IF(ZScoring!AP502="",0,(ZScoring!AP502-$B$11)/$C$11)</f>
        <v/>
      </c>
      <c r="W761" s="5">
        <f>IF(ZScoring!AQ502="",0,(ZScoring!AQ502-$B$12)/$C$12)</f>
        <v/>
      </c>
      <c r="X761" s="5">
        <f>Universe!C502</f>
        <v/>
      </c>
    </row>
    <row r="762">
      <c r="A762" s="22">
        <f>Universe!G503</f>
        <v/>
      </c>
      <c r="B762" s="2" t="n">
        <v>1</v>
      </c>
      <c r="C762" s="23">
        <f>Universe!H503</f>
        <v/>
      </c>
      <c r="D762" s="23">
        <f>Universe!I503</f>
        <v/>
      </c>
      <c r="E762" s="23">
        <f>Universe!J503</f>
        <v/>
      </c>
      <c r="F762" s="23">
        <f>Universe!K503</f>
        <v/>
      </c>
      <c r="G762" s="23">
        <f>Universe!L503</f>
        <v/>
      </c>
      <c r="H762" s="23">
        <f>Universe!M503</f>
        <v/>
      </c>
      <c r="I762" s="23">
        <f>Universe!N503</f>
        <v/>
      </c>
      <c r="J762" s="23">
        <f>Universe!O503</f>
        <v/>
      </c>
      <c r="K762" s="23">
        <f>Universe!P503</f>
        <v/>
      </c>
      <c r="L762" s="23">
        <f>Universe!Q503</f>
        <v/>
      </c>
      <c r="M762" s="23">
        <f>Universe!R503</f>
        <v/>
      </c>
      <c r="N762" s="5">
        <f>IF(ZScoring!AH503="",0,(ZScoring!AH503-$B$3)/$C$3)</f>
        <v/>
      </c>
      <c r="O762" s="5">
        <f>IF(ZScoring!AI503="",0,(ZScoring!AI503-$B$4)/$C$4)</f>
        <v/>
      </c>
      <c r="P762" s="5">
        <f>IF(ZScoring!AJ503="",0,(ZScoring!AJ503-$B$5)/$C$5)</f>
        <v/>
      </c>
      <c r="Q762" s="5">
        <f>IF(ZScoring!AK503="",0,(ZScoring!AK503-$B$6)/$C$6)</f>
        <v/>
      </c>
      <c r="R762" s="5">
        <f>IF(ZScoring!AL503="",0,(ZScoring!AL503-$B$7)/$C$7)</f>
        <v/>
      </c>
      <c r="S762" s="5">
        <f>IF(ZScoring!AM503="",0,(ZScoring!AM503-$B$8)/$C$8)</f>
        <v/>
      </c>
      <c r="T762" s="5">
        <f>IF(ZScoring!AN503="",0,(ZScoring!AN503-$B$9)/$C$9)</f>
        <v/>
      </c>
      <c r="U762" s="5">
        <f>IF(ZScoring!AO503="",0,(ZScoring!AO503-$B$10)/$C$10)</f>
        <v/>
      </c>
      <c r="V762" s="5">
        <f>IF(ZScoring!AP503="",0,(ZScoring!AP503-$B$11)/$C$11)</f>
        <v/>
      </c>
      <c r="W762" s="5">
        <f>IF(ZScoring!AQ503="",0,(ZScoring!AQ503-$B$12)/$C$12)</f>
        <v/>
      </c>
      <c r="X762" s="5">
        <f>Universe!C503</f>
        <v/>
      </c>
    </row>
    <row r="763">
      <c r="A763" s="22">
        <f>Universe!G504</f>
        <v/>
      </c>
      <c r="B763" s="2" t="n">
        <v>1</v>
      </c>
      <c r="C763" s="23">
        <f>Universe!H504</f>
        <v/>
      </c>
      <c r="D763" s="23">
        <f>Universe!I504</f>
        <v/>
      </c>
      <c r="E763" s="23">
        <f>Universe!J504</f>
        <v/>
      </c>
      <c r="F763" s="23">
        <f>Universe!K504</f>
        <v/>
      </c>
      <c r="G763" s="23">
        <f>Universe!L504</f>
        <v/>
      </c>
      <c r="H763" s="23">
        <f>Universe!M504</f>
        <v/>
      </c>
      <c r="I763" s="23">
        <f>Universe!N504</f>
        <v/>
      </c>
      <c r="J763" s="23">
        <f>Universe!O504</f>
        <v/>
      </c>
      <c r="K763" s="23">
        <f>Universe!P504</f>
        <v/>
      </c>
      <c r="L763" s="23">
        <f>Universe!Q504</f>
        <v/>
      </c>
      <c r="M763" s="23">
        <f>Universe!R504</f>
        <v/>
      </c>
      <c r="N763" s="5">
        <f>IF(ZScoring!AH504="",0,(ZScoring!AH504-$B$3)/$C$3)</f>
        <v/>
      </c>
      <c r="O763" s="5">
        <f>IF(ZScoring!AI504="",0,(ZScoring!AI504-$B$4)/$C$4)</f>
        <v/>
      </c>
      <c r="P763" s="5">
        <f>IF(ZScoring!AJ504="",0,(ZScoring!AJ504-$B$5)/$C$5)</f>
        <v/>
      </c>
      <c r="Q763" s="5">
        <f>IF(ZScoring!AK504="",0,(ZScoring!AK504-$B$6)/$C$6)</f>
        <v/>
      </c>
      <c r="R763" s="5">
        <f>IF(ZScoring!AL504="",0,(ZScoring!AL504-$B$7)/$C$7)</f>
        <v/>
      </c>
      <c r="S763" s="5">
        <f>IF(ZScoring!AM504="",0,(ZScoring!AM504-$B$8)/$C$8)</f>
        <v/>
      </c>
      <c r="T763" s="5">
        <f>IF(ZScoring!AN504="",0,(ZScoring!AN504-$B$9)/$C$9)</f>
        <v/>
      </c>
      <c r="U763" s="5">
        <f>IF(ZScoring!AO504="",0,(ZScoring!AO504-$B$10)/$C$10)</f>
        <v/>
      </c>
      <c r="V763" s="5">
        <f>IF(ZScoring!AP504="",0,(ZScoring!AP504-$B$11)/$C$11)</f>
        <v/>
      </c>
      <c r="W763" s="5">
        <f>IF(ZScoring!AQ504="",0,(ZScoring!AQ504-$B$12)/$C$12)</f>
        <v/>
      </c>
      <c r="X763" s="5">
        <f>Universe!C504</f>
        <v/>
      </c>
    </row>
    <row r="764">
      <c r="A764" s="22">
        <f>Universe!G505</f>
        <v/>
      </c>
      <c r="B764" s="2" t="n">
        <v>1</v>
      </c>
      <c r="C764" s="23">
        <f>Universe!H505</f>
        <v/>
      </c>
      <c r="D764" s="23">
        <f>Universe!I505</f>
        <v/>
      </c>
      <c r="E764" s="23">
        <f>Universe!J505</f>
        <v/>
      </c>
      <c r="F764" s="23">
        <f>Universe!K505</f>
        <v/>
      </c>
      <c r="G764" s="23">
        <f>Universe!L505</f>
        <v/>
      </c>
      <c r="H764" s="23">
        <f>Universe!M505</f>
        <v/>
      </c>
      <c r="I764" s="23">
        <f>Universe!N505</f>
        <v/>
      </c>
      <c r="J764" s="23">
        <f>Universe!O505</f>
        <v/>
      </c>
      <c r="K764" s="23">
        <f>Universe!P505</f>
        <v/>
      </c>
      <c r="L764" s="23">
        <f>Universe!Q505</f>
        <v/>
      </c>
      <c r="M764" s="23">
        <f>Universe!R505</f>
        <v/>
      </c>
      <c r="N764" s="5">
        <f>IF(ZScoring!AH505="",0,(ZScoring!AH505-$B$3)/$C$3)</f>
        <v/>
      </c>
      <c r="O764" s="5">
        <f>IF(ZScoring!AI505="",0,(ZScoring!AI505-$B$4)/$C$4)</f>
        <v/>
      </c>
      <c r="P764" s="5">
        <f>IF(ZScoring!AJ505="",0,(ZScoring!AJ505-$B$5)/$C$5)</f>
        <v/>
      </c>
      <c r="Q764" s="5">
        <f>IF(ZScoring!AK505="",0,(ZScoring!AK505-$B$6)/$C$6)</f>
        <v/>
      </c>
      <c r="R764" s="5">
        <f>IF(ZScoring!AL505="",0,(ZScoring!AL505-$B$7)/$C$7)</f>
        <v/>
      </c>
      <c r="S764" s="5">
        <f>IF(ZScoring!AM505="",0,(ZScoring!AM505-$B$8)/$C$8)</f>
        <v/>
      </c>
      <c r="T764" s="5">
        <f>IF(ZScoring!AN505="",0,(ZScoring!AN505-$B$9)/$C$9)</f>
        <v/>
      </c>
      <c r="U764" s="5">
        <f>IF(ZScoring!AO505="",0,(ZScoring!AO505-$B$10)/$C$10)</f>
        <v/>
      </c>
      <c r="V764" s="5">
        <f>IF(ZScoring!AP505="",0,(ZScoring!AP505-$B$11)/$C$11)</f>
        <v/>
      </c>
      <c r="W764" s="5">
        <f>IF(ZScoring!AQ505="",0,(ZScoring!AQ505-$B$12)/$C$12)</f>
        <v/>
      </c>
      <c r="X764" s="5">
        <f>Universe!C505</f>
        <v/>
      </c>
    </row>
    <row r="765">
      <c r="A765" s="22">
        <f>Universe!G506</f>
        <v/>
      </c>
      <c r="B765" s="2" t="n">
        <v>1</v>
      </c>
      <c r="C765" s="23">
        <f>Universe!H506</f>
        <v/>
      </c>
      <c r="D765" s="23">
        <f>Universe!I506</f>
        <v/>
      </c>
      <c r="E765" s="23">
        <f>Universe!J506</f>
        <v/>
      </c>
      <c r="F765" s="23">
        <f>Universe!K506</f>
        <v/>
      </c>
      <c r="G765" s="23">
        <f>Universe!L506</f>
        <v/>
      </c>
      <c r="H765" s="23">
        <f>Universe!M506</f>
        <v/>
      </c>
      <c r="I765" s="23">
        <f>Universe!N506</f>
        <v/>
      </c>
      <c r="J765" s="23">
        <f>Universe!O506</f>
        <v/>
      </c>
      <c r="K765" s="23">
        <f>Universe!P506</f>
        <v/>
      </c>
      <c r="L765" s="23">
        <f>Universe!Q506</f>
        <v/>
      </c>
      <c r="M765" s="23">
        <f>Universe!R506</f>
        <v/>
      </c>
      <c r="N765" s="5">
        <f>IF(ZScoring!AH506="",0,(ZScoring!AH506-$B$3)/$C$3)</f>
        <v/>
      </c>
      <c r="O765" s="5">
        <f>IF(ZScoring!AI506="",0,(ZScoring!AI506-$B$4)/$C$4)</f>
        <v/>
      </c>
      <c r="P765" s="5">
        <f>IF(ZScoring!AJ506="",0,(ZScoring!AJ506-$B$5)/$C$5)</f>
        <v/>
      </c>
      <c r="Q765" s="5">
        <f>IF(ZScoring!AK506="",0,(ZScoring!AK506-$B$6)/$C$6)</f>
        <v/>
      </c>
      <c r="R765" s="5">
        <f>IF(ZScoring!AL506="",0,(ZScoring!AL506-$B$7)/$C$7)</f>
        <v/>
      </c>
      <c r="S765" s="5">
        <f>IF(ZScoring!AM506="",0,(ZScoring!AM506-$B$8)/$C$8)</f>
        <v/>
      </c>
      <c r="T765" s="5">
        <f>IF(ZScoring!AN506="",0,(ZScoring!AN506-$B$9)/$C$9)</f>
        <v/>
      </c>
      <c r="U765" s="5">
        <f>IF(ZScoring!AO506="",0,(ZScoring!AO506-$B$10)/$C$10)</f>
        <v/>
      </c>
      <c r="V765" s="5">
        <f>IF(ZScoring!AP506="",0,(ZScoring!AP506-$B$11)/$C$11)</f>
        <v/>
      </c>
      <c r="W765" s="5">
        <f>IF(ZScoring!AQ506="",0,(ZScoring!AQ506-$B$12)/$C$12)</f>
        <v/>
      </c>
      <c r="X765" s="5">
        <f>Universe!C506</f>
        <v/>
      </c>
    </row>
    <row r="766">
      <c r="A766" s="22">
        <f>Universe!G507</f>
        <v/>
      </c>
      <c r="B766" s="2" t="n">
        <v>1</v>
      </c>
      <c r="C766" s="23">
        <f>Universe!H507</f>
        <v/>
      </c>
      <c r="D766" s="23">
        <f>Universe!I507</f>
        <v/>
      </c>
      <c r="E766" s="23">
        <f>Universe!J507</f>
        <v/>
      </c>
      <c r="F766" s="23">
        <f>Universe!K507</f>
        <v/>
      </c>
      <c r="G766" s="23">
        <f>Universe!L507</f>
        <v/>
      </c>
      <c r="H766" s="23">
        <f>Universe!M507</f>
        <v/>
      </c>
      <c r="I766" s="23">
        <f>Universe!N507</f>
        <v/>
      </c>
      <c r="J766" s="23">
        <f>Universe!O507</f>
        <v/>
      </c>
      <c r="K766" s="23">
        <f>Universe!P507</f>
        <v/>
      </c>
      <c r="L766" s="23">
        <f>Universe!Q507</f>
        <v/>
      </c>
      <c r="M766" s="23">
        <f>Universe!R507</f>
        <v/>
      </c>
      <c r="N766" s="5">
        <f>IF(ZScoring!AH507="",0,(ZScoring!AH507-$B$3)/$C$3)</f>
        <v/>
      </c>
      <c r="O766" s="5">
        <f>IF(ZScoring!AI507="",0,(ZScoring!AI507-$B$4)/$C$4)</f>
        <v/>
      </c>
      <c r="P766" s="5">
        <f>IF(ZScoring!AJ507="",0,(ZScoring!AJ507-$B$5)/$C$5)</f>
        <v/>
      </c>
      <c r="Q766" s="5">
        <f>IF(ZScoring!AK507="",0,(ZScoring!AK507-$B$6)/$C$6)</f>
        <v/>
      </c>
      <c r="R766" s="5">
        <f>IF(ZScoring!AL507="",0,(ZScoring!AL507-$B$7)/$C$7)</f>
        <v/>
      </c>
      <c r="S766" s="5">
        <f>IF(ZScoring!AM507="",0,(ZScoring!AM507-$B$8)/$C$8)</f>
        <v/>
      </c>
      <c r="T766" s="5">
        <f>IF(ZScoring!AN507="",0,(ZScoring!AN507-$B$9)/$C$9)</f>
        <v/>
      </c>
      <c r="U766" s="5">
        <f>IF(ZScoring!AO507="",0,(ZScoring!AO507-$B$10)/$C$10)</f>
        <v/>
      </c>
      <c r="V766" s="5">
        <f>IF(ZScoring!AP507="",0,(ZScoring!AP507-$B$11)/$C$11)</f>
        <v/>
      </c>
      <c r="W766" s="5">
        <f>IF(ZScoring!AQ507="",0,(ZScoring!AQ507-$B$12)/$C$12)</f>
        <v/>
      </c>
      <c r="X766" s="5">
        <f>Universe!C507</f>
        <v/>
      </c>
    </row>
    <row r="767">
      <c r="A767" s="22">
        <f>Universe!G508</f>
        <v/>
      </c>
      <c r="B767" s="2" t="n">
        <v>1</v>
      </c>
      <c r="C767" s="23">
        <f>Universe!H508</f>
        <v/>
      </c>
      <c r="D767" s="23">
        <f>Universe!I508</f>
        <v/>
      </c>
      <c r="E767" s="23">
        <f>Universe!J508</f>
        <v/>
      </c>
      <c r="F767" s="23">
        <f>Universe!K508</f>
        <v/>
      </c>
      <c r="G767" s="23">
        <f>Universe!L508</f>
        <v/>
      </c>
      <c r="H767" s="23">
        <f>Universe!M508</f>
        <v/>
      </c>
      <c r="I767" s="23">
        <f>Universe!N508</f>
        <v/>
      </c>
      <c r="J767" s="23">
        <f>Universe!O508</f>
        <v/>
      </c>
      <c r="K767" s="23">
        <f>Universe!P508</f>
        <v/>
      </c>
      <c r="L767" s="23">
        <f>Universe!Q508</f>
        <v/>
      </c>
      <c r="M767" s="23">
        <f>Universe!R508</f>
        <v/>
      </c>
      <c r="N767" s="5">
        <f>IF(ZScoring!AH508="",0,(ZScoring!AH508-$B$3)/$C$3)</f>
        <v/>
      </c>
      <c r="O767" s="5">
        <f>IF(ZScoring!AI508="",0,(ZScoring!AI508-$B$4)/$C$4)</f>
        <v/>
      </c>
      <c r="P767" s="5">
        <f>IF(ZScoring!AJ508="",0,(ZScoring!AJ508-$B$5)/$C$5)</f>
        <v/>
      </c>
      <c r="Q767" s="5">
        <f>IF(ZScoring!AK508="",0,(ZScoring!AK508-$B$6)/$C$6)</f>
        <v/>
      </c>
      <c r="R767" s="5">
        <f>IF(ZScoring!AL508="",0,(ZScoring!AL508-$B$7)/$C$7)</f>
        <v/>
      </c>
      <c r="S767" s="5">
        <f>IF(ZScoring!AM508="",0,(ZScoring!AM508-$B$8)/$C$8)</f>
        <v/>
      </c>
      <c r="T767" s="5">
        <f>IF(ZScoring!AN508="",0,(ZScoring!AN508-$B$9)/$C$9)</f>
        <v/>
      </c>
      <c r="U767" s="5">
        <f>IF(ZScoring!AO508="",0,(ZScoring!AO508-$B$10)/$C$10)</f>
        <v/>
      </c>
      <c r="V767" s="5">
        <f>IF(ZScoring!AP508="",0,(ZScoring!AP508-$B$11)/$C$11)</f>
        <v/>
      </c>
      <c r="W767" s="5">
        <f>IF(ZScoring!AQ508="",0,(ZScoring!AQ508-$B$12)/$C$12)</f>
        <v/>
      </c>
      <c r="X767" s="5">
        <f>Universe!C508</f>
        <v/>
      </c>
    </row>
    <row r="768">
      <c r="A768" s="22">
        <f>Universe!G509</f>
        <v/>
      </c>
      <c r="B768" s="2" t="n">
        <v>1</v>
      </c>
      <c r="C768" s="23">
        <f>Universe!H509</f>
        <v/>
      </c>
      <c r="D768" s="23">
        <f>Universe!I509</f>
        <v/>
      </c>
      <c r="E768" s="23">
        <f>Universe!J509</f>
        <v/>
      </c>
      <c r="F768" s="23">
        <f>Universe!K509</f>
        <v/>
      </c>
      <c r="G768" s="23">
        <f>Universe!L509</f>
        <v/>
      </c>
      <c r="H768" s="23">
        <f>Universe!M509</f>
        <v/>
      </c>
      <c r="I768" s="23">
        <f>Universe!N509</f>
        <v/>
      </c>
      <c r="J768" s="23">
        <f>Universe!O509</f>
        <v/>
      </c>
      <c r="K768" s="23">
        <f>Universe!P509</f>
        <v/>
      </c>
      <c r="L768" s="23">
        <f>Universe!Q509</f>
        <v/>
      </c>
      <c r="M768" s="23">
        <f>Universe!R509</f>
        <v/>
      </c>
      <c r="N768" s="5">
        <f>IF(ZScoring!AH509="",0,(ZScoring!AH509-$B$3)/$C$3)</f>
        <v/>
      </c>
      <c r="O768" s="5">
        <f>IF(ZScoring!AI509="",0,(ZScoring!AI509-$B$4)/$C$4)</f>
        <v/>
      </c>
      <c r="P768" s="5">
        <f>IF(ZScoring!AJ509="",0,(ZScoring!AJ509-$B$5)/$C$5)</f>
        <v/>
      </c>
      <c r="Q768" s="5">
        <f>IF(ZScoring!AK509="",0,(ZScoring!AK509-$B$6)/$C$6)</f>
        <v/>
      </c>
      <c r="R768" s="5">
        <f>IF(ZScoring!AL509="",0,(ZScoring!AL509-$B$7)/$C$7)</f>
        <v/>
      </c>
      <c r="S768" s="5">
        <f>IF(ZScoring!AM509="",0,(ZScoring!AM509-$B$8)/$C$8)</f>
        <v/>
      </c>
      <c r="T768" s="5">
        <f>IF(ZScoring!AN509="",0,(ZScoring!AN509-$B$9)/$C$9)</f>
        <v/>
      </c>
      <c r="U768" s="5">
        <f>IF(ZScoring!AO509="",0,(ZScoring!AO509-$B$10)/$C$10)</f>
        <v/>
      </c>
      <c r="V768" s="5">
        <f>IF(ZScoring!AP509="",0,(ZScoring!AP509-$B$11)/$C$11)</f>
        <v/>
      </c>
      <c r="W768" s="5">
        <f>IF(ZScoring!AQ509="",0,(ZScoring!AQ509-$B$12)/$C$12)</f>
        <v/>
      </c>
      <c r="X768" s="5">
        <f>Universe!C509</f>
        <v/>
      </c>
    </row>
    <row r="769">
      <c r="A769" s="22">
        <f>Universe!G510</f>
        <v/>
      </c>
      <c r="B769" s="2" t="n">
        <v>1</v>
      </c>
      <c r="C769" s="23">
        <f>Universe!H510</f>
        <v/>
      </c>
      <c r="D769" s="23">
        <f>Universe!I510</f>
        <v/>
      </c>
      <c r="E769" s="23">
        <f>Universe!J510</f>
        <v/>
      </c>
      <c r="F769" s="23">
        <f>Universe!K510</f>
        <v/>
      </c>
      <c r="G769" s="23">
        <f>Universe!L510</f>
        <v/>
      </c>
      <c r="H769" s="23">
        <f>Universe!M510</f>
        <v/>
      </c>
      <c r="I769" s="23">
        <f>Universe!N510</f>
        <v/>
      </c>
      <c r="J769" s="23">
        <f>Universe!O510</f>
        <v/>
      </c>
      <c r="K769" s="23">
        <f>Universe!P510</f>
        <v/>
      </c>
      <c r="L769" s="23">
        <f>Universe!Q510</f>
        <v/>
      </c>
      <c r="M769" s="23">
        <f>Universe!R510</f>
        <v/>
      </c>
      <c r="N769" s="5">
        <f>IF(ZScoring!AH510="",0,(ZScoring!AH510-$B$3)/$C$3)</f>
        <v/>
      </c>
      <c r="O769" s="5">
        <f>IF(ZScoring!AI510="",0,(ZScoring!AI510-$B$4)/$C$4)</f>
        <v/>
      </c>
      <c r="P769" s="5">
        <f>IF(ZScoring!AJ510="",0,(ZScoring!AJ510-$B$5)/$C$5)</f>
        <v/>
      </c>
      <c r="Q769" s="5">
        <f>IF(ZScoring!AK510="",0,(ZScoring!AK510-$B$6)/$C$6)</f>
        <v/>
      </c>
      <c r="R769" s="5">
        <f>IF(ZScoring!AL510="",0,(ZScoring!AL510-$B$7)/$C$7)</f>
        <v/>
      </c>
      <c r="S769" s="5">
        <f>IF(ZScoring!AM510="",0,(ZScoring!AM510-$B$8)/$C$8)</f>
        <v/>
      </c>
      <c r="T769" s="5">
        <f>IF(ZScoring!AN510="",0,(ZScoring!AN510-$B$9)/$C$9)</f>
        <v/>
      </c>
      <c r="U769" s="5">
        <f>IF(ZScoring!AO510="",0,(ZScoring!AO510-$B$10)/$C$10)</f>
        <v/>
      </c>
      <c r="V769" s="5">
        <f>IF(ZScoring!AP510="",0,(ZScoring!AP510-$B$11)/$C$11)</f>
        <v/>
      </c>
      <c r="W769" s="5">
        <f>IF(ZScoring!AQ510="",0,(ZScoring!AQ510-$B$12)/$C$12)</f>
        <v/>
      </c>
      <c r="X769" s="5">
        <f>Universe!C510</f>
        <v/>
      </c>
    </row>
    <row r="770">
      <c r="A770" s="22">
        <f>Universe!G511</f>
        <v/>
      </c>
      <c r="B770" s="2" t="n">
        <v>1</v>
      </c>
      <c r="C770" s="23">
        <f>Universe!H511</f>
        <v/>
      </c>
      <c r="D770" s="23">
        <f>Universe!I511</f>
        <v/>
      </c>
      <c r="E770" s="23">
        <f>Universe!J511</f>
        <v/>
      </c>
      <c r="F770" s="23">
        <f>Universe!K511</f>
        <v/>
      </c>
      <c r="G770" s="23">
        <f>Universe!L511</f>
        <v/>
      </c>
      <c r="H770" s="23">
        <f>Universe!M511</f>
        <v/>
      </c>
      <c r="I770" s="23">
        <f>Universe!N511</f>
        <v/>
      </c>
      <c r="J770" s="23">
        <f>Universe!O511</f>
        <v/>
      </c>
      <c r="K770" s="23">
        <f>Universe!P511</f>
        <v/>
      </c>
      <c r="L770" s="23">
        <f>Universe!Q511</f>
        <v/>
      </c>
      <c r="M770" s="23">
        <f>Universe!R511</f>
        <v/>
      </c>
      <c r="N770" s="5">
        <f>IF(ZScoring!AH511="",0,(ZScoring!AH511-$B$3)/$C$3)</f>
        <v/>
      </c>
      <c r="O770" s="5">
        <f>IF(ZScoring!AI511="",0,(ZScoring!AI511-$B$4)/$C$4)</f>
        <v/>
      </c>
      <c r="P770" s="5">
        <f>IF(ZScoring!AJ511="",0,(ZScoring!AJ511-$B$5)/$C$5)</f>
        <v/>
      </c>
      <c r="Q770" s="5">
        <f>IF(ZScoring!AK511="",0,(ZScoring!AK511-$B$6)/$C$6)</f>
        <v/>
      </c>
      <c r="R770" s="5">
        <f>IF(ZScoring!AL511="",0,(ZScoring!AL511-$B$7)/$C$7)</f>
        <v/>
      </c>
      <c r="S770" s="5">
        <f>IF(ZScoring!AM511="",0,(ZScoring!AM511-$B$8)/$C$8)</f>
        <v/>
      </c>
      <c r="T770" s="5">
        <f>IF(ZScoring!AN511="",0,(ZScoring!AN511-$B$9)/$C$9)</f>
        <v/>
      </c>
      <c r="U770" s="5">
        <f>IF(ZScoring!AO511="",0,(ZScoring!AO511-$B$10)/$C$10)</f>
        <v/>
      </c>
      <c r="V770" s="5">
        <f>IF(ZScoring!AP511="",0,(ZScoring!AP511-$B$11)/$C$11)</f>
        <v/>
      </c>
      <c r="W770" s="5">
        <f>IF(ZScoring!AQ511="",0,(ZScoring!AQ511-$B$12)/$C$12)</f>
        <v/>
      </c>
      <c r="X770" s="5">
        <f>Universe!C511</f>
        <v/>
      </c>
    </row>
    <row r="771">
      <c r="A771" s="22">
        <f>Universe!G512</f>
        <v/>
      </c>
      <c r="B771" s="2" t="n">
        <v>1</v>
      </c>
      <c r="C771" s="23">
        <f>Universe!H512</f>
        <v/>
      </c>
      <c r="D771" s="23">
        <f>Universe!I512</f>
        <v/>
      </c>
      <c r="E771" s="23">
        <f>Universe!J512</f>
        <v/>
      </c>
      <c r="F771" s="23">
        <f>Universe!K512</f>
        <v/>
      </c>
      <c r="G771" s="23">
        <f>Universe!L512</f>
        <v/>
      </c>
      <c r="H771" s="23">
        <f>Universe!M512</f>
        <v/>
      </c>
      <c r="I771" s="23">
        <f>Universe!N512</f>
        <v/>
      </c>
      <c r="J771" s="23">
        <f>Universe!O512</f>
        <v/>
      </c>
      <c r="K771" s="23">
        <f>Universe!P512</f>
        <v/>
      </c>
      <c r="L771" s="23">
        <f>Universe!Q512</f>
        <v/>
      </c>
      <c r="M771" s="23">
        <f>Universe!R512</f>
        <v/>
      </c>
      <c r="N771" s="5">
        <f>IF(ZScoring!AH512="",0,(ZScoring!AH512-$B$3)/$C$3)</f>
        <v/>
      </c>
      <c r="O771" s="5">
        <f>IF(ZScoring!AI512="",0,(ZScoring!AI512-$B$4)/$C$4)</f>
        <v/>
      </c>
      <c r="P771" s="5">
        <f>IF(ZScoring!AJ512="",0,(ZScoring!AJ512-$B$5)/$C$5)</f>
        <v/>
      </c>
      <c r="Q771" s="5">
        <f>IF(ZScoring!AK512="",0,(ZScoring!AK512-$B$6)/$C$6)</f>
        <v/>
      </c>
      <c r="R771" s="5">
        <f>IF(ZScoring!AL512="",0,(ZScoring!AL512-$B$7)/$C$7)</f>
        <v/>
      </c>
      <c r="S771" s="5">
        <f>IF(ZScoring!AM512="",0,(ZScoring!AM512-$B$8)/$C$8)</f>
        <v/>
      </c>
      <c r="T771" s="5">
        <f>IF(ZScoring!AN512="",0,(ZScoring!AN512-$B$9)/$C$9)</f>
        <v/>
      </c>
      <c r="U771" s="5">
        <f>IF(ZScoring!AO512="",0,(ZScoring!AO512-$B$10)/$C$10)</f>
        <v/>
      </c>
      <c r="V771" s="5">
        <f>IF(ZScoring!AP512="",0,(ZScoring!AP512-$B$11)/$C$11)</f>
        <v/>
      </c>
      <c r="W771" s="5">
        <f>IF(ZScoring!AQ512="",0,(ZScoring!AQ512-$B$12)/$C$12)</f>
        <v/>
      </c>
      <c r="X771" s="5">
        <f>Universe!C512</f>
        <v/>
      </c>
    </row>
    <row r="772">
      <c r="A772" s="22">
        <f>Universe!G513</f>
        <v/>
      </c>
      <c r="B772" s="2" t="n">
        <v>1</v>
      </c>
      <c r="C772" s="23">
        <f>Universe!H513</f>
        <v/>
      </c>
      <c r="D772" s="23">
        <f>Universe!I513</f>
        <v/>
      </c>
      <c r="E772" s="23">
        <f>Universe!J513</f>
        <v/>
      </c>
      <c r="F772" s="23">
        <f>Universe!K513</f>
        <v/>
      </c>
      <c r="G772" s="23">
        <f>Universe!L513</f>
        <v/>
      </c>
      <c r="H772" s="23">
        <f>Universe!M513</f>
        <v/>
      </c>
      <c r="I772" s="23">
        <f>Universe!N513</f>
        <v/>
      </c>
      <c r="J772" s="23">
        <f>Universe!O513</f>
        <v/>
      </c>
      <c r="K772" s="23">
        <f>Universe!P513</f>
        <v/>
      </c>
      <c r="L772" s="23">
        <f>Universe!Q513</f>
        <v/>
      </c>
      <c r="M772" s="23">
        <f>Universe!R513</f>
        <v/>
      </c>
      <c r="N772" s="5">
        <f>IF(ZScoring!AH513="",0,(ZScoring!AH513-$B$3)/$C$3)</f>
        <v/>
      </c>
      <c r="O772" s="5">
        <f>IF(ZScoring!AI513="",0,(ZScoring!AI513-$B$4)/$C$4)</f>
        <v/>
      </c>
      <c r="P772" s="5">
        <f>IF(ZScoring!AJ513="",0,(ZScoring!AJ513-$B$5)/$C$5)</f>
        <v/>
      </c>
      <c r="Q772" s="5">
        <f>IF(ZScoring!AK513="",0,(ZScoring!AK513-$B$6)/$C$6)</f>
        <v/>
      </c>
      <c r="R772" s="5">
        <f>IF(ZScoring!AL513="",0,(ZScoring!AL513-$B$7)/$C$7)</f>
        <v/>
      </c>
      <c r="S772" s="5">
        <f>IF(ZScoring!AM513="",0,(ZScoring!AM513-$B$8)/$C$8)</f>
        <v/>
      </c>
      <c r="T772" s="5">
        <f>IF(ZScoring!AN513="",0,(ZScoring!AN513-$B$9)/$C$9)</f>
        <v/>
      </c>
      <c r="U772" s="5">
        <f>IF(ZScoring!AO513="",0,(ZScoring!AO513-$B$10)/$C$10)</f>
        <v/>
      </c>
      <c r="V772" s="5">
        <f>IF(ZScoring!AP513="",0,(ZScoring!AP513-$B$11)/$C$11)</f>
        <v/>
      </c>
      <c r="W772" s="5">
        <f>IF(ZScoring!AQ513="",0,(ZScoring!AQ513-$B$12)/$C$12)</f>
        <v/>
      </c>
      <c r="X772" s="5">
        <f>Universe!C513</f>
        <v/>
      </c>
    </row>
    <row r="773">
      <c r="A773" s="22">
        <f>Universe!G514</f>
        <v/>
      </c>
      <c r="B773" s="2" t="n">
        <v>1</v>
      </c>
      <c r="C773" s="23">
        <f>Universe!H514</f>
        <v/>
      </c>
      <c r="D773" s="23">
        <f>Universe!I514</f>
        <v/>
      </c>
      <c r="E773" s="23">
        <f>Universe!J514</f>
        <v/>
      </c>
      <c r="F773" s="23">
        <f>Universe!K514</f>
        <v/>
      </c>
      <c r="G773" s="23">
        <f>Universe!L514</f>
        <v/>
      </c>
      <c r="H773" s="23">
        <f>Universe!M514</f>
        <v/>
      </c>
      <c r="I773" s="23">
        <f>Universe!N514</f>
        <v/>
      </c>
      <c r="J773" s="23">
        <f>Universe!O514</f>
        <v/>
      </c>
      <c r="K773" s="23">
        <f>Universe!P514</f>
        <v/>
      </c>
      <c r="L773" s="23">
        <f>Universe!Q514</f>
        <v/>
      </c>
      <c r="M773" s="23">
        <f>Universe!R514</f>
        <v/>
      </c>
      <c r="N773" s="5">
        <f>IF(ZScoring!AH514="",0,(ZScoring!AH514-$B$3)/$C$3)</f>
        <v/>
      </c>
      <c r="O773" s="5">
        <f>IF(ZScoring!AI514="",0,(ZScoring!AI514-$B$4)/$C$4)</f>
        <v/>
      </c>
      <c r="P773" s="5">
        <f>IF(ZScoring!AJ514="",0,(ZScoring!AJ514-$B$5)/$C$5)</f>
        <v/>
      </c>
      <c r="Q773" s="5">
        <f>IF(ZScoring!AK514="",0,(ZScoring!AK514-$B$6)/$C$6)</f>
        <v/>
      </c>
      <c r="R773" s="5">
        <f>IF(ZScoring!AL514="",0,(ZScoring!AL514-$B$7)/$C$7)</f>
        <v/>
      </c>
      <c r="S773" s="5">
        <f>IF(ZScoring!AM514="",0,(ZScoring!AM514-$B$8)/$C$8)</f>
        <v/>
      </c>
      <c r="T773" s="5">
        <f>IF(ZScoring!AN514="",0,(ZScoring!AN514-$B$9)/$C$9)</f>
        <v/>
      </c>
      <c r="U773" s="5">
        <f>IF(ZScoring!AO514="",0,(ZScoring!AO514-$B$10)/$C$10)</f>
        <v/>
      </c>
      <c r="V773" s="5">
        <f>IF(ZScoring!AP514="",0,(ZScoring!AP514-$B$11)/$C$11)</f>
        <v/>
      </c>
      <c r="W773" s="5">
        <f>IF(ZScoring!AQ514="",0,(ZScoring!AQ514-$B$12)/$C$12)</f>
        <v/>
      </c>
      <c r="X773" s="5">
        <f>Universe!C514</f>
        <v/>
      </c>
    </row>
    <row r="774">
      <c r="A774" s="22">
        <f>Universe!G515</f>
        <v/>
      </c>
      <c r="B774" s="2" t="n">
        <v>1</v>
      </c>
      <c r="C774" s="23">
        <f>Universe!H515</f>
        <v/>
      </c>
      <c r="D774" s="23">
        <f>Universe!I515</f>
        <v/>
      </c>
      <c r="E774" s="23">
        <f>Universe!J515</f>
        <v/>
      </c>
      <c r="F774" s="23">
        <f>Universe!K515</f>
        <v/>
      </c>
      <c r="G774" s="23">
        <f>Universe!L515</f>
        <v/>
      </c>
      <c r="H774" s="23">
        <f>Universe!M515</f>
        <v/>
      </c>
      <c r="I774" s="23">
        <f>Universe!N515</f>
        <v/>
      </c>
      <c r="J774" s="23">
        <f>Universe!O515</f>
        <v/>
      </c>
      <c r="K774" s="23">
        <f>Universe!P515</f>
        <v/>
      </c>
      <c r="L774" s="23">
        <f>Universe!Q515</f>
        <v/>
      </c>
      <c r="M774" s="23">
        <f>Universe!R515</f>
        <v/>
      </c>
      <c r="N774" s="5">
        <f>IF(ZScoring!AH515="",0,(ZScoring!AH515-$B$3)/$C$3)</f>
        <v/>
      </c>
      <c r="O774" s="5">
        <f>IF(ZScoring!AI515="",0,(ZScoring!AI515-$B$4)/$C$4)</f>
        <v/>
      </c>
      <c r="P774" s="5">
        <f>IF(ZScoring!AJ515="",0,(ZScoring!AJ515-$B$5)/$C$5)</f>
        <v/>
      </c>
      <c r="Q774" s="5">
        <f>IF(ZScoring!AK515="",0,(ZScoring!AK515-$B$6)/$C$6)</f>
        <v/>
      </c>
      <c r="R774" s="5">
        <f>IF(ZScoring!AL515="",0,(ZScoring!AL515-$B$7)/$C$7)</f>
        <v/>
      </c>
      <c r="S774" s="5">
        <f>IF(ZScoring!AM515="",0,(ZScoring!AM515-$B$8)/$C$8)</f>
        <v/>
      </c>
      <c r="T774" s="5">
        <f>IF(ZScoring!AN515="",0,(ZScoring!AN515-$B$9)/$C$9)</f>
        <v/>
      </c>
      <c r="U774" s="5">
        <f>IF(ZScoring!AO515="",0,(ZScoring!AO515-$B$10)/$C$10)</f>
        <v/>
      </c>
      <c r="V774" s="5">
        <f>IF(ZScoring!AP515="",0,(ZScoring!AP515-$B$11)/$C$11)</f>
        <v/>
      </c>
      <c r="W774" s="5">
        <f>IF(ZScoring!AQ515="",0,(ZScoring!AQ515-$B$12)/$C$12)</f>
        <v/>
      </c>
      <c r="X774" s="5">
        <f>Universe!C515</f>
        <v/>
      </c>
    </row>
    <row r="775">
      <c r="A775" s="22">
        <f>Universe!G516</f>
        <v/>
      </c>
      <c r="B775" s="2" t="n">
        <v>1</v>
      </c>
      <c r="C775" s="23">
        <f>Universe!H516</f>
        <v/>
      </c>
      <c r="D775" s="23">
        <f>Universe!I516</f>
        <v/>
      </c>
      <c r="E775" s="23">
        <f>Universe!J516</f>
        <v/>
      </c>
      <c r="F775" s="23">
        <f>Universe!K516</f>
        <v/>
      </c>
      <c r="G775" s="23">
        <f>Universe!L516</f>
        <v/>
      </c>
      <c r="H775" s="23">
        <f>Universe!M516</f>
        <v/>
      </c>
      <c r="I775" s="23">
        <f>Universe!N516</f>
        <v/>
      </c>
      <c r="J775" s="23">
        <f>Universe!O516</f>
        <v/>
      </c>
      <c r="K775" s="23">
        <f>Universe!P516</f>
        <v/>
      </c>
      <c r="L775" s="23">
        <f>Universe!Q516</f>
        <v/>
      </c>
      <c r="M775" s="23">
        <f>Universe!R516</f>
        <v/>
      </c>
      <c r="N775" s="5">
        <f>IF(ZScoring!AH516="",0,(ZScoring!AH516-$B$3)/$C$3)</f>
        <v/>
      </c>
      <c r="O775" s="5">
        <f>IF(ZScoring!AI516="",0,(ZScoring!AI516-$B$4)/$C$4)</f>
        <v/>
      </c>
      <c r="P775" s="5">
        <f>IF(ZScoring!AJ516="",0,(ZScoring!AJ516-$B$5)/$C$5)</f>
        <v/>
      </c>
      <c r="Q775" s="5">
        <f>IF(ZScoring!AK516="",0,(ZScoring!AK516-$B$6)/$C$6)</f>
        <v/>
      </c>
      <c r="R775" s="5">
        <f>IF(ZScoring!AL516="",0,(ZScoring!AL516-$B$7)/$C$7)</f>
        <v/>
      </c>
      <c r="S775" s="5">
        <f>IF(ZScoring!AM516="",0,(ZScoring!AM516-$B$8)/$C$8)</f>
        <v/>
      </c>
      <c r="T775" s="5">
        <f>IF(ZScoring!AN516="",0,(ZScoring!AN516-$B$9)/$C$9)</f>
        <v/>
      </c>
      <c r="U775" s="5">
        <f>IF(ZScoring!AO516="",0,(ZScoring!AO516-$B$10)/$C$10)</f>
        <v/>
      </c>
      <c r="V775" s="5">
        <f>IF(ZScoring!AP516="",0,(ZScoring!AP516-$B$11)/$C$11)</f>
        <v/>
      </c>
      <c r="W775" s="5">
        <f>IF(ZScoring!AQ516="",0,(ZScoring!AQ516-$B$12)/$C$12)</f>
        <v/>
      </c>
      <c r="X775" s="5">
        <f>Universe!C516</f>
        <v/>
      </c>
    </row>
    <row r="776">
      <c r="A776" s="22">
        <f>Universe!G517</f>
        <v/>
      </c>
      <c r="B776" s="2" t="n">
        <v>1</v>
      </c>
      <c r="C776" s="23">
        <f>Universe!H517</f>
        <v/>
      </c>
      <c r="D776" s="23">
        <f>Universe!I517</f>
        <v/>
      </c>
      <c r="E776" s="23">
        <f>Universe!J517</f>
        <v/>
      </c>
      <c r="F776" s="23">
        <f>Universe!K517</f>
        <v/>
      </c>
      <c r="G776" s="23">
        <f>Universe!L517</f>
        <v/>
      </c>
      <c r="H776" s="23">
        <f>Universe!M517</f>
        <v/>
      </c>
      <c r="I776" s="23">
        <f>Universe!N517</f>
        <v/>
      </c>
      <c r="J776" s="23">
        <f>Universe!O517</f>
        <v/>
      </c>
      <c r="K776" s="23">
        <f>Universe!P517</f>
        <v/>
      </c>
      <c r="L776" s="23">
        <f>Universe!Q517</f>
        <v/>
      </c>
      <c r="M776" s="23">
        <f>Universe!R517</f>
        <v/>
      </c>
      <c r="N776" s="5">
        <f>IF(ZScoring!AH517="",0,(ZScoring!AH517-$B$3)/$C$3)</f>
        <v/>
      </c>
      <c r="O776" s="5">
        <f>IF(ZScoring!AI517="",0,(ZScoring!AI517-$B$4)/$C$4)</f>
        <v/>
      </c>
      <c r="P776" s="5">
        <f>IF(ZScoring!AJ517="",0,(ZScoring!AJ517-$B$5)/$C$5)</f>
        <v/>
      </c>
      <c r="Q776" s="5">
        <f>IF(ZScoring!AK517="",0,(ZScoring!AK517-$B$6)/$C$6)</f>
        <v/>
      </c>
      <c r="R776" s="5">
        <f>IF(ZScoring!AL517="",0,(ZScoring!AL517-$B$7)/$C$7)</f>
        <v/>
      </c>
      <c r="S776" s="5">
        <f>IF(ZScoring!AM517="",0,(ZScoring!AM517-$B$8)/$C$8)</f>
        <v/>
      </c>
      <c r="T776" s="5">
        <f>IF(ZScoring!AN517="",0,(ZScoring!AN517-$B$9)/$C$9)</f>
        <v/>
      </c>
      <c r="U776" s="5">
        <f>IF(ZScoring!AO517="",0,(ZScoring!AO517-$B$10)/$C$10)</f>
        <v/>
      </c>
      <c r="V776" s="5">
        <f>IF(ZScoring!AP517="",0,(ZScoring!AP517-$B$11)/$C$11)</f>
        <v/>
      </c>
      <c r="W776" s="5">
        <f>IF(ZScoring!AQ517="",0,(ZScoring!AQ517-$B$12)/$C$12)</f>
        <v/>
      </c>
      <c r="X776" s="5">
        <f>Universe!C517</f>
        <v/>
      </c>
    </row>
    <row r="777">
      <c r="A777" s="22">
        <f>Universe!G518</f>
        <v/>
      </c>
      <c r="B777" s="2" t="n">
        <v>1</v>
      </c>
      <c r="C777" s="23">
        <f>Universe!H518</f>
        <v/>
      </c>
      <c r="D777" s="23">
        <f>Universe!I518</f>
        <v/>
      </c>
      <c r="E777" s="23">
        <f>Universe!J518</f>
        <v/>
      </c>
      <c r="F777" s="23">
        <f>Universe!K518</f>
        <v/>
      </c>
      <c r="G777" s="23">
        <f>Universe!L518</f>
        <v/>
      </c>
      <c r="H777" s="23">
        <f>Universe!M518</f>
        <v/>
      </c>
      <c r="I777" s="23">
        <f>Universe!N518</f>
        <v/>
      </c>
      <c r="J777" s="23">
        <f>Universe!O518</f>
        <v/>
      </c>
      <c r="K777" s="23">
        <f>Universe!P518</f>
        <v/>
      </c>
      <c r="L777" s="23">
        <f>Universe!Q518</f>
        <v/>
      </c>
      <c r="M777" s="23">
        <f>Universe!R518</f>
        <v/>
      </c>
      <c r="N777" s="5">
        <f>IF(ZScoring!AH518="",0,(ZScoring!AH518-$B$3)/$C$3)</f>
        <v/>
      </c>
      <c r="O777" s="5">
        <f>IF(ZScoring!AI518="",0,(ZScoring!AI518-$B$4)/$C$4)</f>
        <v/>
      </c>
      <c r="P777" s="5">
        <f>IF(ZScoring!AJ518="",0,(ZScoring!AJ518-$B$5)/$C$5)</f>
        <v/>
      </c>
      <c r="Q777" s="5">
        <f>IF(ZScoring!AK518="",0,(ZScoring!AK518-$B$6)/$C$6)</f>
        <v/>
      </c>
      <c r="R777" s="5">
        <f>IF(ZScoring!AL518="",0,(ZScoring!AL518-$B$7)/$C$7)</f>
        <v/>
      </c>
      <c r="S777" s="5">
        <f>IF(ZScoring!AM518="",0,(ZScoring!AM518-$B$8)/$C$8)</f>
        <v/>
      </c>
      <c r="T777" s="5">
        <f>IF(ZScoring!AN518="",0,(ZScoring!AN518-$B$9)/$C$9)</f>
        <v/>
      </c>
      <c r="U777" s="5">
        <f>IF(ZScoring!AO518="",0,(ZScoring!AO518-$B$10)/$C$10)</f>
        <v/>
      </c>
      <c r="V777" s="5">
        <f>IF(ZScoring!AP518="",0,(ZScoring!AP518-$B$11)/$C$11)</f>
        <v/>
      </c>
      <c r="W777" s="5">
        <f>IF(ZScoring!AQ518="",0,(ZScoring!AQ518-$B$12)/$C$12)</f>
        <v/>
      </c>
      <c r="X777" s="5">
        <f>Universe!C518</f>
        <v/>
      </c>
    </row>
    <row r="778">
      <c r="A778" s="22">
        <f>Universe!G519</f>
        <v/>
      </c>
      <c r="B778" s="2" t="n">
        <v>1</v>
      </c>
      <c r="C778" s="23">
        <f>Universe!H519</f>
        <v/>
      </c>
      <c r="D778" s="23">
        <f>Universe!I519</f>
        <v/>
      </c>
      <c r="E778" s="23">
        <f>Universe!J519</f>
        <v/>
      </c>
      <c r="F778" s="23">
        <f>Universe!K519</f>
        <v/>
      </c>
      <c r="G778" s="23">
        <f>Universe!L519</f>
        <v/>
      </c>
      <c r="H778" s="23">
        <f>Universe!M519</f>
        <v/>
      </c>
      <c r="I778" s="23">
        <f>Universe!N519</f>
        <v/>
      </c>
      <c r="J778" s="23">
        <f>Universe!O519</f>
        <v/>
      </c>
      <c r="K778" s="23">
        <f>Universe!P519</f>
        <v/>
      </c>
      <c r="L778" s="23">
        <f>Universe!Q519</f>
        <v/>
      </c>
      <c r="M778" s="23">
        <f>Universe!R519</f>
        <v/>
      </c>
      <c r="N778" s="5">
        <f>IF(ZScoring!AH519="",0,(ZScoring!AH519-$B$3)/$C$3)</f>
        <v/>
      </c>
      <c r="O778" s="5">
        <f>IF(ZScoring!AI519="",0,(ZScoring!AI519-$B$4)/$C$4)</f>
        <v/>
      </c>
      <c r="P778" s="5">
        <f>IF(ZScoring!AJ519="",0,(ZScoring!AJ519-$B$5)/$C$5)</f>
        <v/>
      </c>
      <c r="Q778" s="5">
        <f>IF(ZScoring!AK519="",0,(ZScoring!AK519-$B$6)/$C$6)</f>
        <v/>
      </c>
      <c r="R778" s="5">
        <f>IF(ZScoring!AL519="",0,(ZScoring!AL519-$B$7)/$C$7)</f>
        <v/>
      </c>
      <c r="S778" s="5">
        <f>IF(ZScoring!AM519="",0,(ZScoring!AM519-$B$8)/$C$8)</f>
        <v/>
      </c>
      <c r="T778" s="5">
        <f>IF(ZScoring!AN519="",0,(ZScoring!AN519-$B$9)/$C$9)</f>
        <v/>
      </c>
      <c r="U778" s="5">
        <f>IF(ZScoring!AO519="",0,(ZScoring!AO519-$B$10)/$C$10)</f>
        <v/>
      </c>
      <c r="V778" s="5">
        <f>IF(ZScoring!AP519="",0,(ZScoring!AP519-$B$11)/$C$11)</f>
        <v/>
      </c>
      <c r="W778" s="5">
        <f>IF(ZScoring!AQ519="",0,(ZScoring!AQ519-$B$12)/$C$12)</f>
        <v/>
      </c>
      <c r="X778" s="5">
        <f>Universe!C519</f>
        <v/>
      </c>
    </row>
    <row r="779">
      <c r="A779" s="22">
        <f>Universe!G520</f>
        <v/>
      </c>
      <c r="B779" s="2" t="n">
        <v>1</v>
      </c>
      <c r="C779" s="23">
        <f>Universe!H520</f>
        <v/>
      </c>
      <c r="D779" s="23">
        <f>Universe!I520</f>
        <v/>
      </c>
      <c r="E779" s="23">
        <f>Universe!J520</f>
        <v/>
      </c>
      <c r="F779" s="23">
        <f>Universe!K520</f>
        <v/>
      </c>
      <c r="G779" s="23">
        <f>Universe!L520</f>
        <v/>
      </c>
      <c r="H779" s="23">
        <f>Universe!M520</f>
        <v/>
      </c>
      <c r="I779" s="23">
        <f>Universe!N520</f>
        <v/>
      </c>
      <c r="J779" s="23">
        <f>Universe!O520</f>
        <v/>
      </c>
      <c r="K779" s="23">
        <f>Universe!P520</f>
        <v/>
      </c>
      <c r="L779" s="23">
        <f>Universe!Q520</f>
        <v/>
      </c>
      <c r="M779" s="23">
        <f>Universe!R520</f>
        <v/>
      </c>
      <c r="N779" s="5">
        <f>IF(ZScoring!AH520="",0,(ZScoring!AH520-$B$3)/$C$3)</f>
        <v/>
      </c>
      <c r="O779" s="5">
        <f>IF(ZScoring!AI520="",0,(ZScoring!AI520-$B$4)/$C$4)</f>
        <v/>
      </c>
      <c r="P779" s="5">
        <f>IF(ZScoring!AJ520="",0,(ZScoring!AJ520-$B$5)/$C$5)</f>
        <v/>
      </c>
      <c r="Q779" s="5">
        <f>IF(ZScoring!AK520="",0,(ZScoring!AK520-$B$6)/$C$6)</f>
        <v/>
      </c>
      <c r="R779" s="5">
        <f>IF(ZScoring!AL520="",0,(ZScoring!AL520-$B$7)/$C$7)</f>
        <v/>
      </c>
      <c r="S779" s="5">
        <f>IF(ZScoring!AM520="",0,(ZScoring!AM520-$B$8)/$C$8)</f>
        <v/>
      </c>
      <c r="T779" s="5">
        <f>IF(ZScoring!AN520="",0,(ZScoring!AN520-$B$9)/$C$9)</f>
        <v/>
      </c>
      <c r="U779" s="5">
        <f>IF(ZScoring!AO520="",0,(ZScoring!AO520-$B$10)/$C$10)</f>
        <v/>
      </c>
      <c r="V779" s="5">
        <f>IF(ZScoring!AP520="",0,(ZScoring!AP520-$B$11)/$C$11)</f>
        <v/>
      </c>
      <c r="W779" s="5">
        <f>IF(ZScoring!AQ520="",0,(ZScoring!AQ520-$B$12)/$C$12)</f>
        <v/>
      </c>
      <c r="X779" s="5">
        <f>Universe!C520</f>
        <v/>
      </c>
    </row>
    <row r="780">
      <c r="A780" s="22">
        <f>Universe!G521</f>
        <v/>
      </c>
      <c r="B780" s="2" t="n">
        <v>1</v>
      </c>
      <c r="C780" s="23">
        <f>Universe!H521</f>
        <v/>
      </c>
      <c r="D780" s="23">
        <f>Universe!I521</f>
        <v/>
      </c>
      <c r="E780" s="23">
        <f>Universe!J521</f>
        <v/>
      </c>
      <c r="F780" s="23">
        <f>Universe!K521</f>
        <v/>
      </c>
      <c r="G780" s="23">
        <f>Universe!L521</f>
        <v/>
      </c>
      <c r="H780" s="23">
        <f>Universe!M521</f>
        <v/>
      </c>
      <c r="I780" s="23">
        <f>Universe!N521</f>
        <v/>
      </c>
      <c r="J780" s="23">
        <f>Universe!O521</f>
        <v/>
      </c>
      <c r="K780" s="23">
        <f>Universe!P521</f>
        <v/>
      </c>
      <c r="L780" s="23">
        <f>Universe!Q521</f>
        <v/>
      </c>
      <c r="M780" s="23">
        <f>Universe!R521</f>
        <v/>
      </c>
      <c r="N780" s="5">
        <f>IF(ZScoring!AH521="",0,(ZScoring!AH521-$B$3)/$C$3)</f>
        <v/>
      </c>
      <c r="O780" s="5">
        <f>IF(ZScoring!AI521="",0,(ZScoring!AI521-$B$4)/$C$4)</f>
        <v/>
      </c>
      <c r="P780" s="5">
        <f>IF(ZScoring!AJ521="",0,(ZScoring!AJ521-$B$5)/$C$5)</f>
        <v/>
      </c>
      <c r="Q780" s="5">
        <f>IF(ZScoring!AK521="",0,(ZScoring!AK521-$B$6)/$C$6)</f>
        <v/>
      </c>
      <c r="R780" s="5">
        <f>IF(ZScoring!AL521="",0,(ZScoring!AL521-$B$7)/$C$7)</f>
        <v/>
      </c>
      <c r="S780" s="5">
        <f>IF(ZScoring!AM521="",0,(ZScoring!AM521-$B$8)/$C$8)</f>
        <v/>
      </c>
      <c r="T780" s="5">
        <f>IF(ZScoring!AN521="",0,(ZScoring!AN521-$B$9)/$C$9)</f>
        <v/>
      </c>
      <c r="U780" s="5">
        <f>IF(ZScoring!AO521="",0,(ZScoring!AO521-$B$10)/$C$10)</f>
        <v/>
      </c>
      <c r="V780" s="5">
        <f>IF(ZScoring!AP521="",0,(ZScoring!AP521-$B$11)/$C$11)</f>
        <v/>
      </c>
      <c r="W780" s="5">
        <f>IF(ZScoring!AQ521="",0,(ZScoring!AQ521-$B$12)/$C$12)</f>
        <v/>
      </c>
      <c r="X780" s="5">
        <f>Universe!C521</f>
        <v/>
      </c>
    </row>
    <row r="781">
      <c r="A781" s="22">
        <f>Universe!G522</f>
        <v/>
      </c>
      <c r="B781" s="2" t="n">
        <v>1</v>
      </c>
      <c r="C781" s="23">
        <f>Universe!H522</f>
        <v/>
      </c>
      <c r="D781" s="23">
        <f>Universe!I522</f>
        <v/>
      </c>
      <c r="E781" s="23">
        <f>Universe!J522</f>
        <v/>
      </c>
      <c r="F781" s="23">
        <f>Universe!K522</f>
        <v/>
      </c>
      <c r="G781" s="23">
        <f>Universe!L522</f>
        <v/>
      </c>
      <c r="H781" s="23">
        <f>Universe!M522</f>
        <v/>
      </c>
      <c r="I781" s="23">
        <f>Universe!N522</f>
        <v/>
      </c>
      <c r="J781" s="23">
        <f>Universe!O522</f>
        <v/>
      </c>
      <c r="K781" s="23">
        <f>Universe!P522</f>
        <v/>
      </c>
      <c r="L781" s="23">
        <f>Universe!Q522</f>
        <v/>
      </c>
      <c r="M781" s="23">
        <f>Universe!R522</f>
        <v/>
      </c>
      <c r="N781" s="5">
        <f>IF(ZScoring!AH522="",0,(ZScoring!AH522-$B$3)/$C$3)</f>
        <v/>
      </c>
      <c r="O781" s="5">
        <f>IF(ZScoring!AI522="",0,(ZScoring!AI522-$B$4)/$C$4)</f>
        <v/>
      </c>
      <c r="P781" s="5">
        <f>IF(ZScoring!AJ522="",0,(ZScoring!AJ522-$B$5)/$C$5)</f>
        <v/>
      </c>
      <c r="Q781" s="5">
        <f>IF(ZScoring!AK522="",0,(ZScoring!AK522-$B$6)/$C$6)</f>
        <v/>
      </c>
      <c r="R781" s="5">
        <f>IF(ZScoring!AL522="",0,(ZScoring!AL522-$B$7)/$C$7)</f>
        <v/>
      </c>
      <c r="S781" s="5">
        <f>IF(ZScoring!AM522="",0,(ZScoring!AM522-$B$8)/$C$8)</f>
        <v/>
      </c>
      <c r="T781" s="5">
        <f>IF(ZScoring!AN522="",0,(ZScoring!AN522-$B$9)/$C$9)</f>
        <v/>
      </c>
      <c r="U781" s="5">
        <f>IF(ZScoring!AO522="",0,(ZScoring!AO522-$B$10)/$C$10)</f>
        <v/>
      </c>
      <c r="V781" s="5">
        <f>IF(ZScoring!AP522="",0,(ZScoring!AP522-$B$11)/$C$11)</f>
        <v/>
      </c>
      <c r="W781" s="5">
        <f>IF(ZScoring!AQ522="",0,(ZScoring!AQ522-$B$12)/$C$12)</f>
        <v/>
      </c>
      <c r="X781" s="5">
        <f>Universe!C522</f>
        <v/>
      </c>
    </row>
    <row r="782">
      <c r="A782" s="22">
        <f>Universe!G523</f>
        <v/>
      </c>
      <c r="B782" s="2" t="n">
        <v>1</v>
      </c>
      <c r="C782" s="23">
        <f>Universe!H523</f>
        <v/>
      </c>
      <c r="D782" s="23">
        <f>Universe!I523</f>
        <v/>
      </c>
      <c r="E782" s="23">
        <f>Universe!J523</f>
        <v/>
      </c>
      <c r="F782" s="23">
        <f>Universe!K523</f>
        <v/>
      </c>
      <c r="G782" s="23">
        <f>Universe!L523</f>
        <v/>
      </c>
      <c r="H782" s="23">
        <f>Universe!M523</f>
        <v/>
      </c>
      <c r="I782" s="23">
        <f>Universe!N523</f>
        <v/>
      </c>
      <c r="J782" s="23">
        <f>Universe!O523</f>
        <v/>
      </c>
      <c r="K782" s="23">
        <f>Universe!P523</f>
        <v/>
      </c>
      <c r="L782" s="23">
        <f>Universe!Q523</f>
        <v/>
      </c>
      <c r="M782" s="23">
        <f>Universe!R523</f>
        <v/>
      </c>
      <c r="N782" s="5">
        <f>IF(ZScoring!AH523="",0,(ZScoring!AH523-$B$3)/$C$3)</f>
        <v/>
      </c>
      <c r="O782" s="5">
        <f>IF(ZScoring!AI523="",0,(ZScoring!AI523-$B$4)/$C$4)</f>
        <v/>
      </c>
      <c r="P782" s="5">
        <f>IF(ZScoring!AJ523="",0,(ZScoring!AJ523-$B$5)/$C$5)</f>
        <v/>
      </c>
      <c r="Q782" s="5">
        <f>IF(ZScoring!AK523="",0,(ZScoring!AK523-$B$6)/$C$6)</f>
        <v/>
      </c>
      <c r="R782" s="5">
        <f>IF(ZScoring!AL523="",0,(ZScoring!AL523-$B$7)/$C$7)</f>
        <v/>
      </c>
      <c r="S782" s="5">
        <f>IF(ZScoring!AM523="",0,(ZScoring!AM523-$B$8)/$C$8)</f>
        <v/>
      </c>
      <c r="T782" s="5">
        <f>IF(ZScoring!AN523="",0,(ZScoring!AN523-$B$9)/$C$9)</f>
        <v/>
      </c>
      <c r="U782" s="5">
        <f>IF(ZScoring!AO523="",0,(ZScoring!AO523-$B$10)/$C$10)</f>
        <v/>
      </c>
      <c r="V782" s="5">
        <f>IF(ZScoring!AP523="",0,(ZScoring!AP523-$B$11)/$C$11)</f>
        <v/>
      </c>
      <c r="W782" s="5">
        <f>IF(ZScoring!AQ523="",0,(ZScoring!AQ523-$B$12)/$C$12)</f>
        <v/>
      </c>
      <c r="X782" s="5">
        <f>Universe!C523</f>
        <v/>
      </c>
    </row>
    <row r="783">
      <c r="A783" s="22">
        <f>Universe!G524</f>
        <v/>
      </c>
      <c r="B783" s="2" t="n">
        <v>1</v>
      </c>
      <c r="C783" s="23">
        <f>Universe!H524</f>
        <v/>
      </c>
      <c r="D783" s="23">
        <f>Universe!I524</f>
        <v/>
      </c>
      <c r="E783" s="23">
        <f>Universe!J524</f>
        <v/>
      </c>
      <c r="F783" s="23">
        <f>Universe!K524</f>
        <v/>
      </c>
      <c r="G783" s="23">
        <f>Universe!L524</f>
        <v/>
      </c>
      <c r="H783" s="23">
        <f>Universe!M524</f>
        <v/>
      </c>
      <c r="I783" s="23">
        <f>Universe!N524</f>
        <v/>
      </c>
      <c r="J783" s="23">
        <f>Universe!O524</f>
        <v/>
      </c>
      <c r="K783" s="23">
        <f>Universe!P524</f>
        <v/>
      </c>
      <c r="L783" s="23">
        <f>Universe!Q524</f>
        <v/>
      </c>
      <c r="M783" s="23">
        <f>Universe!R524</f>
        <v/>
      </c>
      <c r="N783" s="5">
        <f>IF(ZScoring!AH524="",0,(ZScoring!AH524-$B$3)/$C$3)</f>
        <v/>
      </c>
      <c r="O783" s="5">
        <f>IF(ZScoring!AI524="",0,(ZScoring!AI524-$B$4)/$C$4)</f>
        <v/>
      </c>
      <c r="P783" s="5">
        <f>IF(ZScoring!AJ524="",0,(ZScoring!AJ524-$B$5)/$C$5)</f>
        <v/>
      </c>
      <c r="Q783" s="5">
        <f>IF(ZScoring!AK524="",0,(ZScoring!AK524-$B$6)/$C$6)</f>
        <v/>
      </c>
      <c r="R783" s="5">
        <f>IF(ZScoring!AL524="",0,(ZScoring!AL524-$B$7)/$C$7)</f>
        <v/>
      </c>
      <c r="S783" s="5">
        <f>IF(ZScoring!AM524="",0,(ZScoring!AM524-$B$8)/$C$8)</f>
        <v/>
      </c>
      <c r="T783" s="5">
        <f>IF(ZScoring!AN524="",0,(ZScoring!AN524-$B$9)/$C$9)</f>
        <v/>
      </c>
      <c r="U783" s="5">
        <f>IF(ZScoring!AO524="",0,(ZScoring!AO524-$B$10)/$C$10)</f>
        <v/>
      </c>
      <c r="V783" s="5">
        <f>IF(ZScoring!AP524="",0,(ZScoring!AP524-$B$11)/$C$11)</f>
        <v/>
      </c>
      <c r="W783" s="5">
        <f>IF(ZScoring!AQ524="",0,(ZScoring!AQ524-$B$12)/$C$12)</f>
        <v/>
      </c>
      <c r="X783" s="5">
        <f>Universe!C524</f>
        <v/>
      </c>
    </row>
    <row r="784">
      <c r="A784" s="22">
        <f>Universe!G525</f>
        <v/>
      </c>
      <c r="B784" s="2" t="n">
        <v>1</v>
      </c>
      <c r="C784" s="23">
        <f>Universe!H525</f>
        <v/>
      </c>
      <c r="D784" s="23">
        <f>Universe!I525</f>
        <v/>
      </c>
      <c r="E784" s="23">
        <f>Universe!J525</f>
        <v/>
      </c>
      <c r="F784" s="23">
        <f>Universe!K525</f>
        <v/>
      </c>
      <c r="G784" s="23">
        <f>Universe!L525</f>
        <v/>
      </c>
      <c r="H784" s="23">
        <f>Universe!M525</f>
        <v/>
      </c>
      <c r="I784" s="23">
        <f>Universe!N525</f>
        <v/>
      </c>
      <c r="J784" s="23">
        <f>Universe!O525</f>
        <v/>
      </c>
      <c r="K784" s="23">
        <f>Universe!P525</f>
        <v/>
      </c>
      <c r="L784" s="23">
        <f>Universe!Q525</f>
        <v/>
      </c>
      <c r="M784" s="23">
        <f>Universe!R525</f>
        <v/>
      </c>
      <c r="N784" s="5">
        <f>IF(ZScoring!AH525="",0,(ZScoring!AH525-$B$3)/$C$3)</f>
        <v/>
      </c>
      <c r="O784" s="5">
        <f>IF(ZScoring!AI525="",0,(ZScoring!AI525-$B$4)/$C$4)</f>
        <v/>
      </c>
      <c r="P784" s="5">
        <f>IF(ZScoring!AJ525="",0,(ZScoring!AJ525-$B$5)/$C$5)</f>
        <v/>
      </c>
      <c r="Q784" s="5">
        <f>IF(ZScoring!AK525="",0,(ZScoring!AK525-$B$6)/$C$6)</f>
        <v/>
      </c>
      <c r="R784" s="5">
        <f>IF(ZScoring!AL525="",0,(ZScoring!AL525-$B$7)/$C$7)</f>
        <v/>
      </c>
      <c r="S784" s="5">
        <f>IF(ZScoring!AM525="",0,(ZScoring!AM525-$B$8)/$C$8)</f>
        <v/>
      </c>
      <c r="T784" s="5">
        <f>IF(ZScoring!AN525="",0,(ZScoring!AN525-$B$9)/$C$9)</f>
        <v/>
      </c>
      <c r="U784" s="5">
        <f>IF(ZScoring!AO525="",0,(ZScoring!AO525-$B$10)/$C$10)</f>
        <v/>
      </c>
      <c r="V784" s="5">
        <f>IF(ZScoring!AP525="",0,(ZScoring!AP525-$B$11)/$C$11)</f>
        <v/>
      </c>
      <c r="W784" s="5">
        <f>IF(ZScoring!AQ525="",0,(ZScoring!AQ525-$B$12)/$C$12)</f>
        <v/>
      </c>
      <c r="X784" s="5">
        <f>Universe!C525</f>
        <v/>
      </c>
    </row>
    <row r="785">
      <c r="A785" s="22">
        <f>Universe!G526</f>
        <v/>
      </c>
      <c r="B785" s="2" t="n">
        <v>1</v>
      </c>
      <c r="C785" s="23">
        <f>Universe!H526</f>
        <v/>
      </c>
      <c r="D785" s="23">
        <f>Universe!I526</f>
        <v/>
      </c>
      <c r="E785" s="23">
        <f>Universe!J526</f>
        <v/>
      </c>
      <c r="F785" s="23">
        <f>Universe!K526</f>
        <v/>
      </c>
      <c r="G785" s="23">
        <f>Universe!L526</f>
        <v/>
      </c>
      <c r="H785" s="23">
        <f>Universe!M526</f>
        <v/>
      </c>
      <c r="I785" s="23">
        <f>Universe!N526</f>
        <v/>
      </c>
      <c r="J785" s="23">
        <f>Universe!O526</f>
        <v/>
      </c>
      <c r="K785" s="23">
        <f>Universe!P526</f>
        <v/>
      </c>
      <c r="L785" s="23">
        <f>Universe!Q526</f>
        <v/>
      </c>
      <c r="M785" s="23">
        <f>Universe!R526</f>
        <v/>
      </c>
      <c r="N785" s="5">
        <f>IF(ZScoring!AH526="",0,(ZScoring!AH526-$B$3)/$C$3)</f>
        <v/>
      </c>
      <c r="O785" s="5">
        <f>IF(ZScoring!AI526="",0,(ZScoring!AI526-$B$4)/$C$4)</f>
        <v/>
      </c>
      <c r="P785" s="5">
        <f>IF(ZScoring!AJ526="",0,(ZScoring!AJ526-$B$5)/$C$5)</f>
        <v/>
      </c>
      <c r="Q785" s="5">
        <f>IF(ZScoring!AK526="",0,(ZScoring!AK526-$B$6)/$C$6)</f>
        <v/>
      </c>
      <c r="R785" s="5">
        <f>IF(ZScoring!AL526="",0,(ZScoring!AL526-$B$7)/$C$7)</f>
        <v/>
      </c>
      <c r="S785" s="5">
        <f>IF(ZScoring!AM526="",0,(ZScoring!AM526-$B$8)/$C$8)</f>
        <v/>
      </c>
      <c r="T785" s="5">
        <f>IF(ZScoring!AN526="",0,(ZScoring!AN526-$B$9)/$C$9)</f>
        <v/>
      </c>
      <c r="U785" s="5">
        <f>IF(ZScoring!AO526="",0,(ZScoring!AO526-$B$10)/$C$10)</f>
        <v/>
      </c>
      <c r="V785" s="5">
        <f>IF(ZScoring!AP526="",0,(ZScoring!AP526-$B$11)/$C$11)</f>
        <v/>
      </c>
      <c r="W785" s="5">
        <f>IF(ZScoring!AQ526="",0,(ZScoring!AQ526-$B$12)/$C$12)</f>
        <v/>
      </c>
      <c r="X785" s="5">
        <f>Universe!C526</f>
        <v/>
      </c>
    </row>
    <row r="786">
      <c r="A786" s="22">
        <f>Universe!G527</f>
        <v/>
      </c>
      <c r="B786" s="2" t="n">
        <v>1</v>
      </c>
      <c r="C786" s="23">
        <f>Universe!H527</f>
        <v/>
      </c>
      <c r="D786" s="23">
        <f>Universe!I527</f>
        <v/>
      </c>
      <c r="E786" s="23">
        <f>Universe!J527</f>
        <v/>
      </c>
      <c r="F786" s="23">
        <f>Universe!K527</f>
        <v/>
      </c>
      <c r="G786" s="23">
        <f>Universe!L527</f>
        <v/>
      </c>
      <c r="H786" s="23">
        <f>Universe!M527</f>
        <v/>
      </c>
      <c r="I786" s="23">
        <f>Universe!N527</f>
        <v/>
      </c>
      <c r="J786" s="23">
        <f>Universe!O527</f>
        <v/>
      </c>
      <c r="K786" s="23">
        <f>Universe!P527</f>
        <v/>
      </c>
      <c r="L786" s="23">
        <f>Universe!Q527</f>
        <v/>
      </c>
      <c r="M786" s="23">
        <f>Universe!R527</f>
        <v/>
      </c>
      <c r="N786" s="5">
        <f>IF(ZScoring!AH527="",0,(ZScoring!AH527-$B$3)/$C$3)</f>
        <v/>
      </c>
      <c r="O786" s="5">
        <f>IF(ZScoring!AI527="",0,(ZScoring!AI527-$B$4)/$C$4)</f>
        <v/>
      </c>
      <c r="P786" s="5">
        <f>IF(ZScoring!AJ527="",0,(ZScoring!AJ527-$B$5)/$C$5)</f>
        <v/>
      </c>
      <c r="Q786" s="5">
        <f>IF(ZScoring!AK527="",0,(ZScoring!AK527-$B$6)/$C$6)</f>
        <v/>
      </c>
      <c r="R786" s="5">
        <f>IF(ZScoring!AL527="",0,(ZScoring!AL527-$B$7)/$C$7)</f>
        <v/>
      </c>
      <c r="S786" s="5">
        <f>IF(ZScoring!AM527="",0,(ZScoring!AM527-$B$8)/$C$8)</f>
        <v/>
      </c>
      <c r="T786" s="5">
        <f>IF(ZScoring!AN527="",0,(ZScoring!AN527-$B$9)/$C$9)</f>
        <v/>
      </c>
      <c r="U786" s="5">
        <f>IF(ZScoring!AO527="",0,(ZScoring!AO527-$B$10)/$C$10)</f>
        <v/>
      </c>
      <c r="V786" s="5">
        <f>IF(ZScoring!AP527="",0,(ZScoring!AP527-$B$11)/$C$11)</f>
        <v/>
      </c>
      <c r="W786" s="5">
        <f>IF(ZScoring!AQ527="",0,(ZScoring!AQ527-$B$12)/$C$12)</f>
        <v/>
      </c>
      <c r="X786" s="5">
        <f>Universe!C527</f>
        <v/>
      </c>
    </row>
    <row r="787">
      <c r="A787" s="22">
        <f>Universe!G528</f>
        <v/>
      </c>
      <c r="B787" s="2" t="n">
        <v>1</v>
      </c>
      <c r="C787" s="23">
        <f>Universe!H528</f>
        <v/>
      </c>
      <c r="D787" s="23">
        <f>Universe!I528</f>
        <v/>
      </c>
      <c r="E787" s="23">
        <f>Universe!J528</f>
        <v/>
      </c>
      <c r="F787" s="23">
        <f>Universe!K528</f>
        <v/>
      </c>
      <c r="G787" s="23">
        <f>Universe!L528</f>
        <v/>
      </c>
      <c r="H787" s="23">
        <f>Universe!M528</f>
        <v/>
      </c>
      <c r="I787" s="23">
        <f>Universe!N528</f>
        <v/>
      </c>
      <c r="J787" s="23">
        <f>Universe!O528</f>
        <v/>
      </c>
      <c r="K787" s="23">
        <f>Universe!P528</f>
        <v/>
      </c>
      <c r="L787" s="23">
        <f>Universe!Q528</f>
        <v/>
      </c>
      <c r="M787" s="23">
        <f>Universe!R528</f>
        <v/>
      </c>
      <c r="N787" s="5">
        <f>IF(ZScoring!AH528="",0,(ZScoring!AH528-$B$3)/$C$3)</f>
        <v/>
      </c>
      <c r="O787" s="5">
        <f>IF(ZScoring!AI528="",0,(ZScoring!AI528-$B$4)/$C$4)</f>
        <v/>
      </c>
      <c r="P787" s="5">
        <f>IF(ZScoring!AJ528="",0,(ZScoring!AJ528-$B$5)/$C$5)</f>
        <v/>
      </c>
      <c r="Q787" s="5">
        <f>IF(ZScoring!AK528="",0,(ZScoring!AK528-$B$6)/$C$6)</f>
        <v/>
      </c>
      <c r="R787" s="5">
        <f>IF(ZScoring!AL528="",0,(ZScoring!AL528-$B$7)/$C$7)</f>
        <v/>
      </c>
      <c r="S787" s="5">
        <f>IF(ZScoring!AM528="",0,(ZScoring!AM528-$B$8)/$C$8)</f>
        <v/>
      </c>
      <c r="T787" s="5">
        <f>IF(ZScoring!AN528="",0,(ZScoring!AN528-$B$9)/$C$9)</f>
        <v/>
      </c>
      <c r="U787" s="5">
        <f>IF(ZScoring!AO528="",0,(ZScoring!AO528-$B$10)/$C$10)</f>
        <v/>
      </c>
      <c r="V787" s="5">
        <f>IF(ZScoring!AP528="",0,(ZScoring!AP528-$B$11)/$C$11)</f>
        <v/>
      </c>
      <c r="W787" s="5">
        <f>IF(ZScoring!AQ528="",0,(ZScoring!AQ528-$B$12)/$C$12)</f>
        <v/>
      </c>
      <c r="X787" s="5">
        <f>Universe!C528</f>
        <v/>
      </c>
    </row>
    <row r="788">
      <c r="A788" s="22">
        <f>Universe!G529</f>
        <v/>
      </c>
      <c r="B788" s="2" t="n">
        <v>1</v>
      </c>
      <c r="C788" s="23">
        <f>Universe!H529</f>
        <v/>
      </c>
      <c r="D788" s="23">
        <f>Universe!I529</f>
        <v/>
      </c>
      <c r="E788" s="23">
        <f>Universe!J529</f>
        <v/>
      </c>
      <c r="F788" s="23">
        <f>Universe!K529</f>
        <v/>
      </c>
      <c r="G788" s="23">
        <f>Universe!L529</f>
        <v/>
      </c>
      <c r="H788" s="23">
        <f>Universe!M529</f>
        <v/>
      </c>
      <c r="I788" s="23">
        <f>Universe!N529</f>
        <v/>
      </c>
      <c r="J788" s="23">
        <f>Universe!O529</f>
        <v/>
      </c>
      <c r="K788" s="23">
        <f>Universe!P529</f>
        <v/>
      </c>
      <c r="L788" s="23">
        <f>Universe!Q529</f>
        <v/>
      </c>
      <c r="M788" s="23">
        <f>Universe!R529</f>
        <v/>
      </c>
      <c r="N788" s="5">
        <f>IF(ZScoring!AH529="",0,(ZScoring!AH529-$B$3)/$C$3)</f>
        <v/>
      </c>
      <c r="O788" s="5">
        <f>IF(ZScoring!AI529="",0,(ZScoring!AI529-$B$4)/$C$4)</f>
        <v/>
      </c>
      <c r="P788" s="5">
        <f>IF(ZScoring!AJ529="",0,(ZScoring!AJ529-$B$5)/$C$5)</f>
        <v/>
      </c>
      <c r="Q788" s="5">
        <f>IF(ZScoring!AK529="",0,(ZScoring!AK529-$B$6)/$C$6)</f>
        <v/>
      </c>
      <c r="R788" s="5">
        <f>IF(ZScoring!AL529="",0,(ZScoring!AL529-$B$7)/$C$7)</f>
        <v/>
      </c>
      <c r="S788" s="5">
        <f>IF(ZScoring!AM529="",0,(ZScoring!AM529-$B$8)/$C$8)</f>
        <v/>
      </c>
      <c r="T788" s="5">
        <f>IF(ZScoring!AN529="",0,(ZScoring!AN529-$B$9)/$C$9)</f>
        <v/>
      </c>
      <c r="U788" s="5">
        <f>IF(ZScoring!AO529="",0,(ZScoring!AO529-$B$10)/$C$10)</f>
        <v/>
      </c>
      <c r="V788" s="5">
        <f>IF(ZScoring!AP529="",0,(ZScoring!AP529-$B$11)/$C$11)</f>
        <v/>
      </c>
      <c r="W788" s="5">
        <f>IF(ZScoring!AQ529="",0,(ZScoring!AQ529-$B$12)/$C$12)</f>
        <v/>
      </c>
      <c r="X788" s="5">
        <f>Universe!C529</f>
        <v/>
      </c>
    </row>
    <row r="789">
      <c r="A789" s="22">
        <f>Universe!G530</f>
        <v/>
      </c>
      <c r="B789" s="2" t="n">
        <v>1</v>
      </c>
      <c r="C789" s="23">
        <f>Universe!H530</f>
        <v/>
      </c>
      <c r="D789" s="23">
        <f>Universe!I530</f>
        <v/>
      </c>
      <c r="E789" s="23">
        <f>Universe!J530</f>
        <v/>
      </c>
      <c r="F789" s="23">
        <f>Universe!K530</f>
        <v/>
      </c>
      <c r="G789" s="23">
        <f>Universe!L530</f>
        <v/>
      </c>
      <c r="H789" s="23">
        <f>Universe!M530</f>
        <v/>
      </c>
      <c r="I789" s="23">
        <f>Universe!N530</f>
        <v/>
      </c>
      <c r="J789" s="23">
        <f>Universe!O530</f>
        <v/>
      </c>
      <c r="K789" s="23">
        <f>Universe!P530</f>
        <v/>
      </c>
      <c r="L789" s="23">
        <f>Universe!Q530</f>
        <v/>
      </c>
      <c r="M789" s="23">
        <f>Universe!R530</f>
        <v/>
      </c>
      <c r="N789" s="5">
        <f>IF(ZScoring!AH530="",0,(ZScoring!AH530-$B$3)/$C$3)</f>
        <v/>
      </c>
      <c r="O789" s="5">
        <f>IF(ZScoring!AI530="",0,(ZScoring!AI530-$B$4)/$C$4)</f>
        <v/>
      </c>
      <c r="P789" s="5">
        <f>IF(ZScoring!AJ530="",0,(ZScoring!AJ530-$B$5)/$C$5)</f>
        <v/>
      </c>
      <c r="Q789" s="5">
        <f>IF(ZScoring!AK530="",0,(ZScoring!AK530-$B$6)/$C$6)</f>
        <v/>
      </c>
      <c r="R789" s="5">
        <f>IF(ZScoring!AL530="",0,(ZScoring!AL530-$B$7)/$C$7)</f>
        <v/>
      </c>
      <c r="S789" s="5">
        <f>IF(ZScoring!AM530="",0,(ZScoring!AM530-$B$8)/$C$8)</f>
        <v/>
      </c>
      <c r="T789" s="5">
        <f>IF(ZScoring!AN530="",0,(ZScoring!AN530-$B$9)/$C$9)</f>
        <v/>
      </c>
      <c r="U789" s="5">
        <f>IF(ZScoring!AO530="",0,(ZScoring!AO530-$B$10)/$C$10)</f>
        <v/>
      </c>
      <c r="V789" s="5">
        <f>IF(ZScoring!AP530="",0,(ZScoring!AP530-$B$11)/$C$11)</f>
        <v/>
      </c>
      <c r="W789" s="5">
        <f>IF(ZScoring!AQ530="",0,(ZScoring!AQ530-$B$12)/$C$12)</f>
        <v/>
      </c>
      <c r="X789" s="5">
        <f>Universe!C530</f>
        <v/>
      </c>
    </row>
    <row r="790">
      <c r="A790" s="22">
        <f>Universe!G531</f>
        <v/>
      </c>
      <c r="B790" s="2" t="n">
        <v>1</v>
      </c>
      <c r="C790" s="23">
        <f>Universe!H531</f>
        <v/>
      </c>
      <c r="D790" s="23">
        <f>Universe!I531</f>
        <v/>
      </c>
      <c r="E790" s="23">
        <f>Universe!J531</f>
        <v/>
      </c>
      <c r="F790" s="23">
        <f>Universe!K531</f>
        <v/>
      </c>
      <c r="G790" s="23">
        <f>Universe!L531</f>
        <v/>
      </c>
      <c r="H790" s="23">
        <f>Universe!M531</f>
        <v/>
      </c>
      <c r="I790" s="23">
        <f>Universe!N531</f>
        <v/>
      </c>
      <c r="J790" s="23">
        <f>Universe!O531</f>
        <v/>
      </c>
      <c r="K790" s="23">
        <f>Universe!P531</f>
        <v/>
      </c>
      <c r="L790" s="23">
        <f>Universe!Q531</f>
        <v/>
      </c>
      <c r="M790" s="23">
        <f>Universe!R531</f>
        <v/>
      </c>
      <c r="N790" s="5">
        <f>IF(ZScoring!AH531="",0,(ZScoring!AH531-$B$3)/$C$3)</f>
        <v/>
      </c>
      <c r="O790" s="5">
        <f>IF(ZScoring!AI531="",0,(ZScoring!AI531-$B$4)/$C$4)</f>
        <v/>
      </c>
      <c r="P790" s="5">
        <f>IF(ZScoring!AJ531="",0,(ZScoring!AJ531-$B$5)/$C$5)</f>
        <v/>
      </c>
      <c r="Q790" s="5">
        <f>IF(ZScoring!AK531="",0,(ZScoring!AK531-$B$6)/$C$6)</f>
        <v/>
      </c>
      <c r="R790" s="5">
        <f>IF(ZScoring!AL531="",0,(ZScoring!AL531-$B$7)/$C$7)</f>
        <v/>
      </c>
      <c r="S790" s="5">
        <f>IF(ZScoring!AM531="",0,(ZScoring!AM531-$B$8)/$C$8)</f>
        <v/>
      </c>
      <c r="T790" s="5">
        <f>IF(ZScoring!AN531="",0,(ZScoring!AN531-$B$9)/$C$9)</f>
        <v/>
      </c>
      <c r="U790" s="5">
        <f>IF(ZScoring!AO531="",0,(ZScoring!AO531-$B$10)/$C$10)</f>
        <v/>
      </c>
      <c r="V790" s="5">
        <f>IF(ZScoring!AP531="",0,(ZScoring!AP531-$B$11)/$C$11)</f>
        <v/>
      </c>
      <c r="W790" s="5">
        <f>IF(ZScoring!AQ531="",0,(ZScoring!AQ531-$B$12)/$C$12)</f>
        <v/>
      </c>
      <c r="X790" s="5">
        <f>Universe!C531</f>
        <v/>
      </c>
    </row>
    <row r="791">
      <c r="A791" s="22">
        <f>Universe!G532</f>
        <v/>
      </c>
      <c r="B791" s="2" t="n">
        <v>1</v>
      </c>
      <c r="C791" s="23">
        <f>Universe!H532</f>
        <v/>
      </c>
      <c r="D791" s="23">
        <f>Universe!I532</f>
        <v/>
      </c>
      <c r="E791" s="23">
        <f>Universe!J532</f>
        <v/>
      </c>
      <c r="F791" s="23">
        <f>Universe!K532</f>
        <v/>
      </c>
      <c r="G791" s="23">
        <f>Universe!L532</f>
        <v/>
      </c>
      <c r="H791" s="23">
        <f>Universe!M532</f>
        <v/>
      </c>
      <c r="I791" s="23">
        <f>Universe!N532</f>
        <v/>
      </c>
      <c r="J791" s="23">
        <f>Universe!O532</f>
        <v/>
      </c>
      <c r="K791" s="23">
        <f>Universe!P532</f>
        <v/>
      </c>
      <c r="L791" s="23">
        <f>Universe!Q532</f>
        <v/>
      </c>
      <c r="M791" s="23">
        <f>Universe!R532</f>
        <v/>
      </c>
      <c r="N791" s="5">
        <f>IF(ZScoring!AH532="",0,(ZScoring!AH532-$B$3)/$C$3)</f>
        <v/>
      </c>
      <c r="O791" s="5">
        <f>IF(ZScoring!AI532="",0,(ZScoring!AI532-$B$4)/$C$4)</f>
        <v/>
      </c>
      <c r="P791" s="5">
        <f>IF(ZScoring!AJ532="",0,(ZScoring!AJ532-$B$5)/$C$5)</f>
        <v/>
      </c>
      <c r="Q791" s="5">
        <f>IF(ZScoring!AK532="",0,(ZScoring!AK532-$B$6)/$C$6)</f>
        <v/>
      </c>
      <c r="R791" s="5">
        <f>IF(ZScoring!AL532="",0,(ZScoring!AL532-$B$7)/$C$7)</f>
        <v/>
      </c>
      <c r="S791" s="5">
        <f>IF(ZScoring!AM532="",0,(ZScoring!AM532-$B$8)/$C$8)</f>
        <v/>
      </c>
      <c r="T791" s="5">
        <f>IF(ZScoring!AN532="",0,(ZScoring!AN532-$B$9)/$C$9)</f>
        <v/>
      </c>
      <c r="U791" s="5">
        <f>IF(ZScoring!AO532="",0,(ZScoring!AO532-$B$10)/$C$10)</f>
        <v/>
      </c>
      <c r="V791" s="5">
        <f>IF(ZScoring!AP532="",0,(ZScoring!AP532-$B$11)/$C$11)</f>
        <v/>
      </c>
      <c r="W791" s="5">
        <f>IF(ZScoring!AQ532="",0,(ZScoring!AQ532-$B$12)/$C$12)</f>
        <v/>
      </c>
      <c r="X791" s="5">
        <f>Universe!C532</f>
        <v/>
      </c>
    </row>
    <row r="792">
      <c r="A792" s="22">
        <f>Universe!G533</f>
        <v/>
      </c>
      <c r="B792" s="2" t="n">
        <v>1</v>
      </c>
      <c r="C792" s="23">
        <f>Universe!H533</f>
        <v/>
      </c>
      <c r="D792" s="23">
        <f>Universe!I533</f>
        <v/>
      </c>
      <c r="E792" s="23">
        <f>Universe!J533</f>
        <v/>
      </c>
      <c r="F792" s="23">
        <f>Universe!K533</f>
        <v/>
      </c>
      <c r="G792" s="23">
        <f>Universe!L533</f>
        <v/>
      </c>
      <c r="H792" s="23">
        <f>Universe!M533</f>
        <v/>
      </c>
      <c r="I792" s="23">
        <f>Universe!N533</f>
        <v/>
      </c>
      <c r="J792" s="23">
        <f>Universe!O533</f>
        <v/>
      </c>
      <c r="K792" s="23">
        <f>Universe!P533</f>
        <v/>
      </c>
      <c r="L792" s="23">
        <f>Universe!Q533</f>
        <v/>
      </c>
      <c r="M792" s="23">
        <f>Universe!R533</f>
        <v/>
      </c>
      <c r="N792" s="5">
        <f>IF(ZScoring!AH533="",0,(ZScoring!AH533-$B$3)/$C$3)</f>
        <v/>
      </c>
      <c r="O792" s="5">
        <f>IF(ZScoring!AI533="",0,(ZScoring!AI533-$B$4)/$C$4)</f>
        <v/>
      </c>
      <c r="P792" s="5">
        <f>IF(ZScoring!AJ533="",0,(ZScoring!AJ533-$B$5)/$C$5)</f>
        <v/>
      </c>
      <c r="Q792" s="5">
        <f>IF(ZScoring!AK533="",0,(ZScoring!AK533-$B$6)/$C$6)</f>
        <v/>
      </c>
      <c r="R792" s="5">
        <f>IF(ZScoring!AL533="",0,(ZScoring!AL533-$B$7)/$C$7)</f>
        <v/>
      </c>
      <c r="S792" s="5">
        <f>IF(ZScoring!AM533="",0,(ZScoring!AM533-$B$8)/$C$8)</f>
        <v/>
      </c>
      <c r="T792" s="5">
        <f>IF(ZScoring!AN533="",0,(ZScoring!AN533-$B$9)/$C$9)</f>
        <v/>
      </c>
      <c r="U792" s="5">
        <f>IF(ZScoring!AO533="",0,(ZScoring!AO533-$B$10)/$C$10)</f>
        <v/>
      </c>
      <c r="V792" s="5">
        <f>IF(ZScoring!AP533="",0,(ZScoring!AP533-$B$11)/$C$11)</f>
        <v/>
      </c>
      <c r="W792" s="5">
        <f>IF(ZScoring!AQ533="",0,(ZScoring!AQ533-$B$12)/$C$12)</f>
        <v/>
      </c>
      <c r="X792" s="5">
        <f>Universe!C533</f>
        <v/>
      </c>
    </row>
    <row r="793">
      <c r="A793" s="22">
        <f>Universe!G534</f>
        <v/>
      </c>
      <c r="B793" s="2" t="n">
        <v>1</v>
      </c>
      <c r="C793" s="23">
        <f>Universe!H534</f>
        <v/>
      </c>
      <c r="D793" s="23">
        <f>Universe!I534</f>
        <v/>
      </c>
      <c r="E793" s="23">
        <f>Universe!J534</f>
        <v/>
      </c>
      <c r="F793" s="23">
        <f>Universe!K534</f>
        <v/>
      </c>
      <c r="G793" s="23">
        <f>Universe!L534</f>
        <v/>
      </c>
      <c r="H793" s="23">
        <f>Universe!M534</f>
        <v/>
      </c>
      <c r="I793" s="23">
        <f>Universe!N534</f>
        <v/>
      </c>
      <c r="J793" s="23">
        <f>Universe!O534</f>
        <v/>
      </c>
      <c r="K793" s="23">
        <f>Universe!P534</f>
        <v/>
      </c>
      <c r="L793" s="23">
        <f>Universe!Q534</f>
        <v/>
      </c>
      <c r="M793" s="23">
        <f>Universe!R534</f>
        <v/>
      </c>
      <c r="N793" s="5">
        <f>IF(ZScoring!AH534="",0,(ZScoring!AH534-$B$3)/$C$3)</f>
        <v/>
      </c>
      <c r="O793" s="5">
        <f>IF(ZScoring!AI534="",0,(ZScoring!AI534-$B$4)/$C$4)</f>
        <v/>
      </c>
      <c r="P793" s="5">
        <f>IF(ZScoring!AJ534="",0,(ZScoring!AJ534-$B$5)/$C$5)</f>
        <v/>
      </c>
      <c r="Q793" s="5">
        <f>IF(ZScoring!AK534="",0,(ZScoring!AK534-$B$6)/$C$6)</f>
        <v/>
      </c>
      <c r="R793" s="5">
        <f>IF(ZScoring!AL534="",0,(ZScoring!AL534-$B$7)/$C$7)</f>
        <v/>
      </c>
      <c r="S793" s="5">
        <f>IF(ZScoring!AM534="",0,(ZScoring!AM534-$B$8)/$C$8)</f>
        <v/>
      </c>
      <c r="T793" s="5">
        <f>IF(ZScoring!AN534="",0,(ZScoring!AN534-$B$9)/$C$9)</f>
        <v/>
      </c>
      <c r="U793" s="5">
        <f>IF(ZScoring!AO534="",0,(ZScoring!AO534-$B$10)/$C$10)</f>
        <v/>
      </c>
      <c r="V793" s="5">
        <f>IF(ZScoring!AP534="",0,(ZScoring!AP534-$B$11)/$C$11)</f>
        <v/>
      </c>
      <c r="W793" s="5">
        <f>IF(ZScoring!AQ534="",0,(ZScoring!AQ534-$B$12)/$C$12)</f>
        <v/>
      </c>
      <c r="X793" s="5">
        <f>Universe!C534</f>
        <v/>
      </c>
    </row>
    <row r="794">
      <c r="A794" s="22">
        <f>Universe!G535</f>
        <v/>
      </c>
      <c r="B794" s="2" t="n">
        <v>1</v>
      </c>
      <c r="C794" s="23">
        <f>Universe!H535</f>
        <v/>
      </c>
      <c r="D794" s="23">
        <f>Universe!I535</f>
        <v/>
      </c>
      <c r="E794" s="23">
        <f>Universe!J535</f>
        <v/>
      </c>
      <c r="F794" s="23">
        <f>Universe!K535</f>
        <v/>
      </c>
      <c r="G794" s="23">
        <f>Universe!L535</f>
        <v/>
      </c>
      <c r="H794" s="23">
        <f>Universe!M535</f>
        <v/>
      </c>
      <c r="I794" s="23">
        <f>Universe!N535</f>
        <v/>
      </c>
      <c r="J794" s="23">
        <f>Universe!O535</f>
        <v/>
      </c>
      <c r="K794" s="23">
        <f>Universe!P535</f>
        <v/>
      </c>
      <c r="L794" s="23">
        <f>Universe!Q535</f>
        <v/>
      </c>
      <c r="M794" s="23">
        <f>Universe!R535</f>
        <v/>
      </c>
      <c r="N794" s="5">
        <f>IF(ZScoring!AH535="",0,(ZScoring!AH535-$B$3)/$C$3)</f>
        <v/>
      </c>
      <c r="O794" s="5">
        <f>IF(ZScoring!AI535="",0,(ZScoring!AI535-$B$4)/$C$4)</f>
        <v/>
      </c>
      <c r="P794" s="5">
        <f>IF(ZScoring!AJ535="",0,(ZScoring!AJ535-$B$5)/$C$5)</f>
        <v/>
      </c>
      <c r="Q794" s="5">
        <f>IF(ZScoring!AK535="",0,(ZScoring!AK535-$B$6)/$C$6)</f>
        <v/>
      </c>
      <c r="R794" s="5">
        <f>IF(ZScoring!AL535="",0,(ZScoring!AL535-$B$7)/$C$7)</f>
        <v/>
      </c>
      <c r="S794" s="5">
        <f>IF(ZScoring!AM535="",0,(ZScoring!AM535-$B$8)/$C$8)</f>
        <v/>
      </c>
      <c r="T794" s="5">
        <f>IF(ZScoring!AN535="",0,(ZScoring!AN535-$B$9)/$C$9)</f>
        <v/>
      </c>
      <c r="U794" s="5">
        <f>IF(ZScoring!AO535="",0,(ZScoring!AO535-$B$10)/$C$10)</f>
        <v/>
      </c>
      <c r="V794" s="5">
        <f>IF(ZScoring!AP535="",0,(ZScoring!AP535-$B$11)/$C$11)</f>
        <v/>
      </c>
      <c r="W794" s="5">
        <f>IF(ZScoring!AQ535="",0,(ZScoring!AQ535-$B$12)/$C$12)</f>
        <v/>
      </c>
      <c r="X794" s="5">
        <f>Universe!C535</f>
        <v/>
      </c>
    </row>
    <row r="795">
      <c r="A795" s="22">
        <f>Universe!G536</f>
        <v/>
      </c>
      <c r="B795" s="2" t="n">
        <v>1</v>
      </c>
      <c r="C795" s="23">
        <f>Universe!H536</f>
        <v/>
      </c>
      <c r="D795" s="23">
        <f>Universe!I536</f>
        <v/>
      </c>
      <c r="E795" s="23">
        <f>Universe!J536</f>
        <v/>
      </c>
      <c r="F795" s="23">
        <f>Universe!K536</f>
        <v/>
      </c>
      <c r="G795" s="23">
        <f>Universe!L536</f>
        <v/>
      </c>
      <c r="H795" s="23">
        <f>Universe!M536</f>
        <v/>
      </c>
      <c r="I795" s="23">
        <f>Universe!N536</f>
        <v/>
      </c>
      <c r="J795" s="23">
        <f>Universe!O536</f>
        <v/>
      </c>
      <c r="K795" s="23">
        <f>Universe!P536</f>
        <v/>
      </c>
      <c r="L795" s="23">
        <f>Universe!Q536</f>
        <v/>
      </c>
      <c r="M795" s="23">
        <f>Universe!R536</f>
        <v/>
      </c>
      <c r="N795" s="5">
        <f>IF(ZScoring!AH536="",0,(ZScoring!AH536-$B$3)/$C$3)</f>
        <v/>
      </c>
      <c r="O795" s="5">
        <f>IF(ZScoring!AI536="",0,(ZScoring!AI536-$B$4)/$C$4)</f>
        <v/>
      </c>
      <c r="P795" s="5">
        <f>IF(ZScoring!AJ536="",0,(ZScoring!AJ536-$B$5)/$C$5)</f>
        <v/>
      </c>
      <c r="Q795" s="5">
        <f>IF(ZScoring!AK536="",0,(ZScoring!AK536-$B$6)/$C$6)</f>
        <v/>
      </c>
      <c r="R795" s="5">
        <f>IF(ZScoring!AL536="",0,(ZScoring!AL536-$B$7)/$C$7)</f>
        <v/>
      </c>
      <c r="S795" s="5">
        <f>IF(ZScoring!AM536="",0,(ZScoring!AM536-$B$8)/$C$8)</f>
        <v/>
      </c>
      <c r="T795" s="5">
        <f>IF(ZScoring!AN536="",0,(ZScoring!AN536-$B$9)/$C$9)</f>
        <v/>
      </c>
      <c r="U795" s="5">
        <f>IF(ZScoring!AO536="",0,(ZScoring!AO536-$B$10)/$C$10)</f>
        <v/>
      </c>
      <c r="V795" s="5">
        <f>IF(ZScoring!AP536="",0,(ZScoring!AP536-$B$11)/$C$11)</f>
        <v/>
      </c>
      <c r="W795" s="5">
        <f>IF(ZScoring!AQ536="",0,(ZScoring!AQ536-$B$12)/$C$12)</f>
        <v/>
      </c>
      <c r="X795" s="5">
        <f>Universe!C536</f>
        <v/>
      </c>
    </row>
    <row r="796">
      <c r="A796" s="22">
        <f>Universe!G537</f>
        <v/>
      </c>
      <c r="B796" s="2" t="n">
        <v>1</v>
      </c>
      <c r="C796" s="23">
        <f>Universe!H537</f>
        <v/>
      </c>
      <c r="D796" s="23">
        <f>Universe!I537</f>
        <v/>
      </c>
      <c r="E796" s="23">
        <f>Universe!J537</f>
        <v/>
      </c>
      <c r="F796" s="23">
        <f>Universe!K537</f>
        <v/>
      </c>
      <c r="G796" s="23">
        <f>Universe!L537</f>
        <v/>
      </c>
      <c r="H796" s="23">
        <f>Universe!M537</f>
        <v/>
      </c>
      <c r="I796" s="23">
        <f>Universe!N537</f>
        <v/>
      </c>
      <c r="J796" s="23">
        <f>Universe!O537</f>
        <v/>
      </c>
      <c r="K796" s="23">
        <f>Universe!P537</f>
        <v/>
      </c>
      <c r="L796" s="23">
        <f>Universe!Q537</f>
        <v/>
      </c>
      <c r="M796" s="23">
        <f>Universe!R537</f>
        <v/>
      </c>
      <c r="N796" s="5">
        <f>IF(ZScoring!AH537="",0,(ZScoring!AH537-$B$3)/$C$3)</f>
        <v/>
      </c>
      <c r="O796" s="5">
        <f>IF(ZScoring!AI537="",0,(ZScoring!AI537-$B$4)/$C$4)</f>
        <v/>
      </c>
      <c r="P796" s="5">
        <f>IF(ZScoring!AJ537="",0,(ZScoring!AJ537-$B$5)/$C$5)</f>
        <v/>
      </c>
      <c r="Q796" s="5">
        <f>IF(ZScoring!AK537="",0,(ZScoring!AK537-$B$6)/$C$6)</f>
        <v/>
      </c>
      <c r="R796" s="5">
        <f>IF(ZScoring!AL537="",0,(ZScoring!AL537-$B$7)/$C$7)</f>
        <v/>
      </c>
      <c r="S796" s="5">
        <f>IF(ZScoring!AM537="",0,(ZScoring!AM537-$B$8)/$C$8)</f>
        <v/>
      </c>
      <c r="T796" s="5">
        <f>IF(ZScoring!AN537="",0,(ZScoring!AN537-$B$9)/$C$9)</f>
        <v/>
      </c>
      <c r="U796" s="5">
        <f>IF(ZScoring!AO537="",0,(ZScoring!AO537-$B$10)/$C$10)</f>
        <v/>
      </c>
      <c r="V796" s="5">
        <f>IF(ZScoring!AP537="",0,(ZScoring!AP537-$B$11)/$C$11)</f>
        <v/>
      </c>
      <c r="W796" s="5">
        <f>IF(ZScoring!AQ537="",0,(ZScoring!AQ537-$B$12)/$C$12)</f>
        <v/>
      </c>
      <c r="X796" s="5">
        <f>Universe!C537</f>
        <v/>
      </c>
    </row>
    <row r="797">
      <c r="A797" s="22">
        <f>Universe!G538</f>
        <v/>
      </c>
      <c r="B797" s="2" t="n">
        <v>1</v>
      </c>
      <c r="C797" s="23">
        <f>Universe!H538</f>
        <v/>
      </c>
      <c r="D797" s="23">
        <f>Universe!I538</f>
        <v/>
      </c>
      <c r="E797" s="23">
        <f>Universe!J538</f>
        <v/>
      </c>
      <c r="F797" s="23">
        <f>Universe!K538</f>
        <v/>
      </c>
      <c r="G797" s="23">
        <f>Universe!L538</f>
        <v/>
      </c>
      <c r="H797" s="23">
        <f>Universe!M538</f>
        <v/>
      </c>
      <c r="I797" s="23">
        <f>Universe!N538</f>
        <v/>
      </c>
      <c r="J797" s="23">
        <f>Universe!O538</f>
        <v/>
      </c>
      <c r="K797" s="23">
        <f>Universe!P538</f>
        <v/>
      </c>
      <c r="L797" s="23">
        <f>Universe!Q538</f>
        <v/>
      </c>
      <c r="M797" s="23">
        <f>Universe!R538</f>
        <v/>
      </c>
      <c r="N797" s="5">
        <f>IF(ZScoring!AH538="",0,(ZScoring!AH538-$B$3)/$C$3)</f>
        <v/>
      </c>
      <c r="O797" s="5">
        <f>IF(ZScoring!AI538="",0,(ZScoring!AI538-$B$4)/$C$4)</f>
        <v/>
      </c>
      <c r="P797" s="5">
        <f>IF(ZScoring!AJ538="",0,(ZScoring!AJ538-$B$5)/$C$5)</f>
        <v/>
      </c>
      <c r="Q797" s="5">
        <f>IF(ZScoring!AK538="",0,(ZScoring!AK538-$B$6)/$C$6)</f>
        <v/>
      </c>
      <c r="R797" s="5">
        <f>IF(ZScoring!AL538="",0,(ZScoring!AL538-$B$7)/$C$7)</f>
        <v/>
      </c>
      <c r="S797" s="5">
        <f>IF(ZScoring!AM538="",0,(ZScoring!AM538-$B$8)/$C$8)</f>
        <v/>
      </c>
      <c r="T797" s="5">
        <f>IF(ZScoring!AN538="",0,(ZScoring!AN538-$B$9)/$C$9)</f>
        <v/>
      </c>
      <c r="U797" s="5">
        <f>IF(ZScoring!AO538="",0,(ZScoring!AO538-$B$10)/$C$10)</f>
        <v/>
      </c>
      <c r="V797" s="5">
        <f>IF(ZScoring!AP538="",0,(ZScoring!AP538-$B$11)/$C$11)</f>
        <v/>
      </c>
      <c r="W797" s="5">
        <f>IF(ZScoring!AQ538="",0,(ZScoring!AQ538-$B$12)/$C$12)</f>
        <v/>
      </c>
      <c r="X797" s="5">
        <f>Universe!C538</f>
        <v/>
      </c>
    </row>
    <row r="798">
      <c r="A798" s="22">
        <f>Universe!G539</f>
        <v/>
      </c>
      <c r="B798" s="2" t="n">
        <v>1</v>
      </c>
      <c r="C798" s="23">
        <f>Universe!H539</f>
        <v/>
      </c>
      <c r="D798" s="23">
        <f>Universe!I539</f>
        <v/>
      </c>
      <c r="E798" s="23">
        <f>Universe!J539</f>
        <v/>
      </c>
      <c r="F798" s="23">
        <f>Universe!K539</f>
        <v/>
      </c>
      <c r="G798" s="23">
        <f>Universe!L539</f>
        <v/>
      </c>
      <c r="H798" s="23">
        <f>Universe!M539</f>
        <v/>
      </c>
      <c r="I798" s="23">
        <f>Universe!N539</f>
        <v/>
      </c>
      <c r="J798" s="23">
        <f>Universe!O539</f>
        <v/>
      </c>
      <c r="K798" s="23">
        <f>Universe!P539</f>
        <v/>
      </c>
      <c r="L798" s="23">
        <f>Universe!Q539</f>
        <v/>
      </c>
      <c r="M798" s="23">
        <f>Universe!R539</f>
        <v/>
      </c>
      <c r="N798" s="5">
        <f>IF(ZScoring!AH539="",0,(ZScoring!AH539-$B$3)/$C$3)</f>
        <v/>
      </c>
      <c r="O798" s="5">
        <f>IF(ZScoring!AI539="",0,(ZScoring!AI539-$B$4)/$C$4)</f>
        <v/>
      </c>
      <c r="P798" s="5">
        <f>IF(ZScoring!AJ539="",0,(ZScoring!AJ539-$B$5)/$C$5)</f>
        <v/>
      </c>
      <c r="Q798" s="5">
        <f>IF(ZScoring!AK539="",0,(ZScoring!AK539-$B$6)/$C$6)</f>
        <v/>
      </c>
      <c r="R798" s="5">
        <f>IF(ZScoring!AL539="",0,(ZScoring!AL539-$B$7)/$C$7)</f>
        <v/>
      </c>
      <c r="S798" s="5">
        <f>IF(ZScoring!AM539="",0,(ZScoring!AM539-$B$8)/$C$8)</f>
        <v/>
      </c>
      <c r="T798" s="5">
        <f>IF(ZScoring!AN539="",0,(ZScoring!AN539-$B$9)/$C$9)</f>
        <v/>
      </c>
      <c r="U798" s="5">
        <f>IF(ZScoring!AO539="",0,(ZScoring!AO539-$B$10)/$C$10)</f>
        <v/>
      </c>
      <c r="V798" s="5">
        <f>IF(ZScoring!AP539="",0,(ZScoring!AP539-$B$11)/$C$11)</f>
        <v/>
      </c>
      <c r="W798" s="5">
        <f>IF(ZScoring!AQ539="",0,(ZScoring!AQ539-$B$12)/$C$12)</f>
        <v/>
      </c>
      <c r="X798" s="5">
        <f>Universe!C539</f>
        <v/>
      </c>
    </row>
    <row r="799">
      <c r="A799" s="22">
        <f>Universe!G540</f>
        <v/>
      </c>
      <c r="B799" s="2" t="n">
        <v>1</v>
      </c>
      <c r="C799" s="23">
        <f>Universe!H540</f>
        <v/>
      </c>
      <c r="D799" s="23">
        <f>Universe!I540</f>
        <v/>
      </c>
      <c r="E799" s="23">
        <f>Universe!J540</f>
        <v/>
      </c>
      <c r="F799" s="23">
        <f>Universe!K540</f>
        <v/>
      </c>
      <c r="G799" s="23">
        <f>Universe!L540</f>
        <v/>
      </c>
      <c r="H799" s="23">
        <f>Universe!M540</f>
        <v/>
      </c>
      <c r="I799" s="23">
        <f>Universe!N540</f>
        <v/>
      </c>
      <c r="J799" s="23">
        <f>Universe!O540</f>
        <v/>
      </c>
      <c r="K799" s="23">
        <f>Universe!P540</f>
        <v/>
      </c>
      <c r="L799" s="23">
        <f>Universe!Q540</f>
        <v/>
      </c>
      <c r="M799" s="23">
        <f>Universe!R540</f>
        <v/>
      </c>
      <c r="N799" s="5">
        <f>IF(ZScoring!AH540="",0,(ZScoring!AH540-$B$3)/$C$3)</f>
        <v/>
      </c>
      <c r="O799" s="5">
        <f>IF(ZScoring!AI540="",0,(ZScoring!AI540-$B$4)/$C$4)</f>
        <v/>
      </c>
      <c r="P799" s="5">
        <f>IF(ZScoring!AJ540="",0,(ZScoring!AJ540-$B$5)/$C$5)</f>
        <v/>
      </c>
      <c r="Q799" s="5">
        <f>IF(ZScoring!AK540="",0,(ZScoring!AK540-$B$6)/$C$6)</f>
        <v/>
      </c>
      <c r="R799" s="5">
        <f>IF(ZScoring!AL540="",0,(ZScoring!AL540-$B$7)/$C$7)</f>
        <v/>
      </c>
      <c r="S799" s="5">
        <f>IF(ZScoring!AM540="",0,(ZScoring!AM540-$B$8)/$C$8)</f>
        <v/>
      </c>
      <c r="T799" s="5">
        <f>IF(ZScoring!AN540="",0,(ZScoring!AN540-$B$9)/$C$9)</f>
        <v/>
      </c>
      <c r="U799" s="5">
        <f>IF(ZScoring!AO540="",0,(ZScoring!AO540-$B$10)/$C$10)</f>
        <v/>
      </c>
      <c r="V799" s="5">
        <f>IF(ZScoring!AP540="",0,(ZScoring!AP540-$B$11)/$C$11)</f>
        <v/>
      </c>
      <c r="W799" s="5">
        <f>IF(ZScoring!AQ540="",0,(ZScoring!AQ540-$B$12)/$C$12)</f>
        <v/>
      </c>
      <c r="X799" s="5">
        <f>Universe!C540</f>
        <v/>
      </c>
    </row>
    <row r="800">
      <c r="A800" s="22">
        <f>Universe!G541</f>
        <v/>
      </c>
      <c r="B800" s="2" t="n">
        <v>1</v>
      </c>
      <c r="C800" s="23">
        <f>Universe!H541</f>
        <v/>
      </c>
      <c r="D800" s="23">
        <f>Universe!I541</f>
        <v/>
      </c>
      <c r="E800" s="23">
        <f>Universe!J541</f>
        <v/>
      </c>
      <c r="F800" s="23">
        <f>Universe!K541</f>
        <v/>
      </c>
      <c r="G800" s="23">
        <f>Universe!L541</f>
        <v/>
      </c>
      <c r="H800" s="23">
        <f>Universe!M541</f>
        <v/>
      </c>
      <c r="I800" s="23">
        <f>Universe!N541</f>
        <v/>
      </c>
      <c r="J800" s="23">
        <f>Universe!O541</f>
        <v/>
      </c>
      <c r="K800" s="23">
        <f>Universe!P541</f>
        <v/>
      </c>
      <c r="L800" s="23">
        <f>Universe!Q541</f>
        <v/>
      </c>
      <c r="M800" s="23">
        <f>Universe!R541</f>
        <v/>
      </c>
      <c r="N800" s="5">
        <f>IF(ZScoring!AH541="",0,(ZScoring!AH541-$B$3)/$C$3)</f>
        <v/>
      </c>
      <c r="O800" s="5">
        <f>IF(ZScoring!AI541="",0,(ZScoring!AI541-$B$4)/$C$4)</f>
        <v/>
      </c>
      <c r="P800" s="5">
        <f>IF(ZScoring!AJ541="",0,(ZScoring!AJ541-$B$5)/$C$5)</f>
        <v/>
      </c>
      <c r="Q800" s="5">
        <f>IF(ZScoring!AK541="",0,(ZScoring!AK541-$B$6)/$C$6)</f>
        <v/>
      </c>
      <c r="R800" s="5">
        <f>IF(ZScoring!AL541="",0,(ZScoring!AL541-$B$7)/$C$7)</f>
        <v/>
      </c>
      <c r="S800" s="5">
        <f>IF(ZScoring!AM541="",0,(ZScoring!AM541-$B$8)/$C$8)</f>
        <v/>
      </c>
      <c r="T800" s="5">
        <f>IF(ZScoring!AN541="",0,(ZScoring!AN541-$B$9)/$C$9)</f>
        <v/>
      </c>
      <c r="U800" s="5">
        <f>IF(ZScoring!AO541="",0,(ZScoring!AO541-$B$10)/$C$10)</f>
        <v/>
      </c>
      <c r="V800" s="5">
        <f>IF(ZScoring!AP541="",0,(ZScoring!AP541-$B$11)/$C$11)</f>
        <v/>
      </c>
      <c r="W800" s="5">
        <f>IF(ZScoring!AQ541="",0,(ZScoring!AQ541-$B$12)/$C$12)</f>
        <v/>
      </c>
      <c r="X800" s="5">
        <f>Universe!C541</f>
        <v/>
      </c>
    </row>
    <row r="801">
      <c r="A801" s="22">
        <f>Universe!G542</f>
        <v/>
      </c>
      <c r="B801" s="2" t="n">
        <v>1</v>
      </c>
      <c r="C801" s="23">
        <f>Universe!H542</f>
        <v/>
      </c>
      <c r="D801" s="23">
        <f>Universe!I542</f>
        <v/>
      </c>
      <c r="E801" s="23">
        <f>Universe!J542</f>
        <v/>
      </c>
      <c r="F801" s="23">
        <f>Universe!K542</f>
        <v/>
      </c>
      <c r="G801" s="23">
        <f>Universe!L542</f>
        <v/>
      </c>
      <c r="H801" s="23">
        <f>Universe!M542</f>
        <v/>
      </c>
      <c r="I801" s="23">
        <f>Universe!N542</f>
        <v/>
      </c>
      <c r="J801" s="23">
        <f>Universe!O542</f>
        <v/>
      </c>
      <c r="K801" s="23">
        <f>Universe!P542</f>
        <v/>
      </c>
      <c r="L801" s="23">
        <f>Universe!Q542</f>
        <v/>
      </c>
      <c r="M801" s="23">
        <f>Universe!R542</f>
        <v/>
      </c>
      <c r="N801" s="5">
        <f>IF(ZScoring!AH542="",0,(ZScoring!AH542-$B$3)/$C$3)</f>
        <v/>
      </c>
      <c r="O801" s="5">
        <f>IF(ZScoring!AI542="",0,(ZScoring!AI542-$B$4)/$C$4)</f>
        <v/>
      </c>
      <c r="P801" s="5">
        <f>IF(ZScoring!AJ542="",0,(ZScoring!AJ542-$B$5)/$C$5)</f>
        <v/>
      </c>
      <c r="Q801" s="5">
        <f>IF(ZScoring!AK542="",0,(ZScoring!AK542-$B$6)/$C$6)</f>
        <v/>
      </c>
      <c r="R801" s="5">
        <f>IF(ZScoring!AL542="",0,(ZScoring!AL542-$B$7)/$C$7)</f>
        <v/>
      </c>
      <c r="S801" s="5">
        <f>IF(ZScoring!AM542="",0,(ZScoring!AM542-$B$8)/$C$8)</f>
        <v/>
      </c>
      <c r="T801" s="5">
        <f>IF(ZScoring!AN542="",0,(ZScoring!AN542-$B$9)/$C$9)</f>
        <v/>
      </c>
      <c r="U801" s="5">
        <f>IF(ZScoring!AO542="",0,(ZScoring!AO542-$B$10)/$C$10)</f>
        <v/>
      </c>
      <c r="V801" s="5">
        <f>IF(ZScoring!AP542="",0,(ZScoring!AP542-$B$11)/$C$11)</f>
        <v/>
      </c>
      <c r="W801" s="5">
        <f>IF(ZScoring!AQ542="",0,(ZScoring!AQ542-$B$12)/$C$12)</f>
        <v/>
      </c>
      <c r="X801" s="5">
        <f>Universe!C542</f>
        <v/>
      </c>
    </row>
    <row r="802">
      <c r="A802" s="22">
        <f>Universe!G543</f>
        <v/>
      </c>
      <c r="B802" s="2" t="n">
        <v>1</v>
      </c>
      <c r="C802" s="23">
        <f>Universe!H543</f>
        <v/>
      </c>
      <c r="D802" s="23">
        <f>Universe!I543</f>
        <v/>
      </c>
      <c r="E802" s="23">
        <f>Universe!J543</f>
        <v/>
      </c>
      <c r="F802" s="23">
        <f>Universe!K543</f>
        <v/>
      </c>
      <c r="G802" s="23">
        <f>Universe!L543</f>
        <v/>
      </c>
      <c r="H802" s="23">
        <f>Universe!M543</f>
        <v/>
      </c>
      <c r="I802" s="23">
        <f>Universe!N543</f>
        <v/>
      </c>
      <c r="J802" s="23">
        <f>Universe!O543</f>
        <v/>
      </c>
      <c r="K802" s="23">
        <f>Universe!P543</f>
        <v/>
      </c>
      <c r="L802" s="23">
        <f>Universe!Q543</f>
        <v/>
      </c>
      <c r="M802" s="23">
        <f>Universe!R543</f>
        <v/>
      </c>
      <c r="N802" s="5">
        <f>IF(ZScoring!AH543="",0,(ZScoring!AH543-$B$3)/$C$3)</f>
        <v/>
      </c>
      <c r="O802" s="5">
        <f>IF(ZScoring!AI543="",0,(ZScoring!AI543-$B$4)/$C$4)</f>
        <v/>
      </c>
      <c r="P802" s="5">
        <f>IF(ZScoring!AJ543="",0,(ZScoring!AJ543-$B$5)/$C$5)</f>
        <v/>
      </c>
      <c r="Q802" s="5">
        <f>IF(ZScoring!AK543="",0,(ZScoring!AK543-$B$6)/$C$6)</f>
        <v/>
      </c>
      <c r="R802" s="5">
        <f>IF(ZScoring!AL543="",0,(ZScoring!AL543-$B$7)/$C$7)</f>
        <v/>
      </c>
      <c r="S802" s="5">
        <f>IF(ZScoring!AM543="",0,(ZScoring!AM543-$B$8)/$C$8)</f>
        <v/>
      </c>
      <c r="T802" s="5">
        <f>IF(ZScoring!AN543="",0,(ZScoring!AN543-$B$9)/$C$9)</f>
        <v/>
      </c>
      <c r="U802" s="5">
        <f>IF(ZScoring!AO543="",0,(ZScoring!AO543-$B$10)/$C$10)</f>
        <v/>
      </c>
      <c r="V802" s="5">
        <f>IF(ZScoring!AP543="",0,(ZScoring!AP543-$B$11)/$C$11)</f>
        <v/>
      </c>
      <c r="W802" s="5">
        <f>IF(ZScoring!AQ543="",0,(ZScoring!AQ543-$B$12)/$C$12)</f>
        <v/>
      </c>
      <c r="X802" s="5">
        <f>Universe!C543</f>
        <v/>
      </c>
    </row>
    <row r="803">
      <c r="A803" s="22">
        <f>Universe!G544</f>
        <v/>
      </c>
      <c r="B803" s="2" t="n">
        <v>1</v>
      </c>
      <c r="C803" s="23">
        <f>Universe!H544</f>
        <v/>
      </c>
      <c r="D803" s="23">
        <f>Universe!I544</f>
        <v/>
      </c>
      <c r="E803" s="23">
        <f>Universe!J544</f>
        <v/>
      </c>
      <c r="F803" s="23">
        <f>Universe!K544</f>
        <v/>
      </c>
      <c r="G803" s="23">
        <f>Universe!L544</f>
        <v/>
      </c>
      <c r="H803" s="23">
        <f>Universe!M544</f>
        <v/>
      </c>
      <c r="I803" s="23">
        <f>Universe!N544</f>
        <v/>
      </c>
      <c r="J803" s="23">
        <f>Universe!O544</f>
        <v/>
      </c>
      <c r="K803" s="23">
        <f>Universe!P544</f>
        <v/>
      </c>
      <c r="L803" s="23">
        <f>Universe!Q544</f>
        <v/>
      </c>
      <c r="M803" s="23">
        <f>Universe!R544</f>
        <v/>
      </c>
      <c r="N803" s="5">
        <f>IF(ZScoring!AH544="",0,(ZScoring!AH544-$B$3)/$C$3)</f>
        <v/>
      </c>
      <c r="O803" s="5">
        <f>IF(ZScoring!AI544="",0,(ZScoring!AI544-$B$4)/$C$4)</f>
        <v/>
      </c>
      <c r="P803" s="5">
        <f>IF(ZScoring!AJ544="",0,(ZScoring!AJ544-$B$5)/$C$5)</f>
        <v/>
      </c>
      <c r="Q803" s="5">
        <f>IF(ZScoring!AK544="",0,(ZScoring!AK544-$B$6)/$C$6)</f>
        <v/>
      </c>
      <c r="R803" s="5">
        <f>IF(ZScoring!AL544="",0,(ZScoring!AL544-$B$7)/$C$7)</f>
        <v/>
      </c>
      <c r="S803" s="5">
        <f>IF(ZScoring!AM544="",0,(ZScoring!AM544-$B$8)/$C$8)</f>
        <v/>
      </c>
      <c r="T803" s="5">
        <f>IF(ZScoring!AN544="",0,(ZScoring!AN544-$B$9)/$C$9)</f>
        <v/>
      </c>
      <c r="U803" s="5">
        <f>IF(ZScoring!AO544="",0,(ZScoring!AO544-$B$10)/$C$10)</f>
        <v/>
      </c>
      <c r="V803" s="5">
        <f>IF(ZScoring!AP544="",0,(ZScoring!AP544-$B$11)/$C$11)</f>
        <v/>
      </c>
      <c r="W803" s="5">
        <f>IF(ZScoring!AQ544="",0,(ZScoring!AQ544-$B$12)/$C$12)</f>
        <v/>
      </c>
      <c r="X803" s="5">
        <f>Universe!C544</f>
        <v/>
      </c>
    </row>
    <row r="804">
      <c r="A804" s="22">
        <f>Universe!G545</f>
        <v/>
      </c>
      <c r="B804" s="2" t="n">
        <v>1</v>
      </c>
      <c r="C804" s="23">
        <f>Universe!H545</f>
        <v/>
      </c>
      <c r="D804" s="23">
        <f>Universe!I545</f>
        <v/>
      </c>
      <c r="E804" s="23">
        <f>Universe!J545</f>
        <v/>
      </c>
      <c r="F804" s="23">
        <f>Universe!K545</f>
        <v/>
      </c>
      <c r="G804" s="23">
        <f>Universe!L545</f>
        <v/>
      </c>
      <c r="H804" s="23">
        <f>Universe!M545</f>
        <v/>
      </c>
      <c r="I804" s="23">
        <f>Universe!N545</f>
        <v/>
      </c>
      <c r="J804" s="23">
        <f>Universe!O545</f>
        <v/>
      </c>
      <c r="K804" s="23">
        <f>Universe!P545</f>
        <v/>
      </c>
      <c r="L804" s="23">
        <f>Universe!Q545</f>
        <v/>
      </c>
      <c r="M804" s="23">
        <f>Universe!R545</f>
        <v/>
      </c>
      <c r="N804" s="5">
        <f>IF(ZScoring!AH545="",0,(ZScoring!AH545-$B$3)/$C$3)</f>
        <v/>
      </c>
      <c r="O804" s="5">
        <f>IF(ZScoring!AI545="",0,(ZScoring!AI545-$B$4)/$C$4)</f>
        <v/>
      </c>
      <c r="P804" s="5">
        <f>IF(ZScoring!AJ545="",0,(ZScoring!AJ545-$B$5)/$C$5)</f>
        <v/>
      </c>
      <c r="Q804" s="5">
        <f>IF(ZScoring!AK545="",0,(ZScoring!AK545-$B$6)/$C$6)</f>
        <v/>
      </c>
      <c r="R804" s="5">
        <f>IF(ZScoring!AL545="",0,(ZScoring!AL545-$B$7)/$C$7)</f>
        <v/>
      </c>
      <c r="S804" s="5">
        <f>IF(ZScoring!AM545="",0,(ZScoring!AM545-$B$8)/$C$8)</f>
        <v/>
      </c>
      <c r="T804" s="5">
        <f>IF(ZScoring!AN545="",0,(ZScoring!AN545-$B$9)/$C$9)</f>
        <v/>
      </c>
      <c r="U804" s="5">
        <f>IF(ZScoring!AO545="",0,(ZScoring!AO545-$B$10)/$C$10)</f>
        <v/>
      </c>
      <c r="V804" s="5">
        <f>IF(ZScoring!AP545="",0,(ZScoring!AP545-$B$11)/$C$11)</f>
        <v/>
      </c>
      <c r="W804" s="5">
        <f>IF(ZScoring!AQ545="",0,(ZScoring!AQ545-$B$12)/$C$12)</f>
        <v/>
      </c>
      <c r="X804" s="5">
        <f>Universe!C545</f>
        <v/>
      </c>
    </row>
    <row r="805">
      <c r="A805" s="22">
        <f>Universe!G546</f>
        <v/>
      </c>
      <c r="B805" s="2" t="n">
        <v>1</v>
      </c>
      <c r="C805" s="23">
        <f>Universe!H546</f>
        <v/>
      </c>
      <c r="D805" s="23">
        <f>Universe!I546</f>
        <v/>
      </c>
      <c r="E805" s="23">
        <f>Universe!J546</f>
        <v/>
      </c>
      <c r="F805" s="23">
        <f>Universe!K546</f>
        <v/>
      </c>
      <c r="G805" s="23">
        <f>Universe!L546</f>
        <v/>
      </c>
      <c r="H805" s="23">
        <f>Universe!M546</f>
        <v/>
      </c>
      <c r="I805" s="23">
        <f>Universe!N546</f>
        <v/>
      </c>
      <c r="J805" s="23">
        <f>Universe!O546</f>
        <v/>
      </c>
      <c r="K805" s="23">
        <f>Universe!P546</f>
        <v/>
      </c>
      <c r="L805" s="23">
        <f>Universe!Q546</f>
        <v/>
      </c>
      <c r="M805" s="23">
        <f>Universe!R546</f>
        <v/>
      </c>
      <c r="N805" s="5">
        <f>IF(ZScoring!AH546="",0,(ZScoring!AH546-$B$3)/$C$3)</f>
        <v/>
      </c>
      <c r="O805" s="5">
        <f>IF(ZScoring!AI546="",0,(ZScoring!AI546-$B$4)/$C$4)</f>
        <v/>
      </c>
      <c r="P805" s="5">
        <f>IF(ZScoring!AJ546="",0,(ZScoring!AJ546-$B$5)/$C$5)</f>
        <v/>
      </c>
      <c r="Q805" s="5">
        <f>IF(ZScoring!AK546="",0,(ZScoring!AK546-$B$6)/$C$6)</f>
        <v/>
      </c>
      <c r="R805" s="5">
        <f>IF(ZScoring!AL546="",0,(ZScoring!AL546-$B$7)/$C$7)</f>
        <v/>
      </c>
      <c r="S805" s="5">
        <f>IF(ZScoring!AM546="",0,(ZScoring!AM546-$B$8)/$C$8)</f>
        <v/>
      </c>
      <c r="T805" s="5">
        <f>IF(ZScoring!AN546="",0,(ZScoring!AN546-$B$9)/$C$9)</f>
        <v/>
      </c>
      <c r="U805" s="5">
        <f>IF(ZScoring!AO546="",0,(ZScoring!AO546-$B$10)/$C$10)</f>
        <v/>
      </c>
      <c r="V805" s="5">
        <f>IF(ZScoring!AP546="",0,(ZScoring!AP546-$B$11)/$C$11)</f>
        <v/>
      </c>
      <c r="W805" s="5">
        <f>IF(ZScoring!AQ546="",0,(ZScoring!AQ546-$B$12)/$C$12)</f>
        <v/>
      </c>
      <c r="X805" s="5">
        <f>Universe!C546</f>
        <v/>
      </c>
    </row>
    <row r="806">
      <c r="A806" s="22">
        <f>Universe!G547</f>
        <v/>
      </c>
      <c r="B806" s="2" t="n">
        <v>1</v>
      </c>
      <c r="C806" s="23">
        <f>Universe!H547</f>
        <v/>
      </c>
      <c r="D806" s="23">
        <f>Universe!I547</f>
        <v/>
      </c>
      <c r="E806" s="23">
        <f>Universe!J547</f>
        <v/>
      </c>
      <c r="F806" s="23">
        <f>Universe!K547</f>
        <v/>
      </c>
      <c r="G806" s="23">
        <f>Universe!L547</f>
        <v/>
      </c>
      <c r="H806" s="23">
        <f>Universe!M547</f>
        <v/>
      </c>
      <c r="I806" s="23">
        <f>Universe!N547</f>
        <v/>
      </c>
      <c r="J806" s="23">
        <f>Universe!O547</f>
        <v/>
      </c>
      <c r="K806" s="23">
        <f>Universe!P547</f>
        <v/>
      </c>
      <c r="L806" s="23">
        <f>Universe!Q547</f>
        <v/>
      </c>
      <c r="M806" s="23">
        <f>Universe!R547</f>
        <v/>
      </c>
      <c r="N806" s="5">
        <f>IF(ZScoring!AH547="",0,(ZScoring!AH547-$B$3)/$C$3)</f>
        <v/>
      </c>
      <c r="O806" s="5">
        <f>IF(ZScoring!AI547="",0,(ZScoring!AI547-$B$4)/$C$4)</f>
        <v/>
      </c>
      <c r="P806" s="5">
        <f>IF(ZScoring!AJ547="",0,(ZScoring!AJ547-$B$5)/$C$5)</f>
        <v/>
      </c>
      <c r="Q806" s="5">
        <f>IF(ZScoring!AK547="",0,(ZScoring!AK547-$B$6)/$C$6)</f>
        <v/>
      </c>
      <c r="R806" s="5">
        <f>IF(ZScoring!AL547="",0,(ZScoring!AL547-$B$7)/$C$7)</f>
        <v/>
      </c>
      <c r="S806" s="5">
        <f>IF(ZScoring!AM547="",0,(ZScoring!AM547-$B$8)/$C$8)</f>
        <v/>
      </c>
      <c r="T806" s="5">
        <f>IF(ZScoring!AN547="",0,(ZScoring!AN547-$B$9)/$C$9)</f>
        <v/>
      </c>
      <c r="U806" s="5">
        <f>IF(ZScoring!AO547="",0,(ZScoring!AO547-$B$10)/$C$10)</f>
        <v/>
      </c>
      <c r="V806" s="5">
        <f>IF(ZScoring!AP547="",0,(ZScoring!AP547-$B$11)/$C$11)</f>
        <v/>
      </c>
      <c r="W806" s="5">
        <f>IF(ZScoring!AQ547="",0,(ZScoring!AQ547-$B$12)/$C$12)</f>
        <v/>
      </c>
      <c r="X806" s="5">
        <f>Universe!C547</f>
        <v/>
      </c>
    </row>
    <row r="807">
      <c r="A807" s="22">
        <f>Universe!G548</f>
        <v/>
      </c>
      <c r="B807" s="2" t="n">
        <v>1</v>
      </c>
      <c r="C807" s="23">
        <f>Universe!H548</f>
        <v/>
      </c>
      <c r="D807" s="23">
        <f>Universe!I548</f>
        <v/>
      </c>
      <c r="E807" s="23">
        <f>Universe!J548</f>
        <v/>
      </c>
      <c r="F807" s="23">
        <f>Universe!K548</f>
        <v/>
      </c>
      <c r="G807" s="23">
        <f>Universe!L548</f>
        <v/>
      </c>
      <c r="H807" s="23">
        <f>Universe!M548</f>
        <v/>
      </c>
      <c r="I807" s="23">
        <f>Universe!N548</f>
        <v/>
      </c>
      <c r="J807" s="23">
        <f>Universe!O548</f>
        <v/>
      </c>
      <c r="K807" s="23">
        <f>Universe!P548</f>
        <v/>
      </c>
      <c r="L807" s="23">
        <f>Universe!Q548</f>
        <v/>
      </c>
      <c r="M807" s="23">
        <f>Universe!R548</f>
        <v/>
      </c>
      <c r="N807" s="5">
        <f>IF(ZScoring!AH548="",0,(ZScoring!AH548-$B$3)/$C$3)</f>
        <v/>
      </c>
      <c r="O807" s="5">
        <f>IF(ZScoring!AI548="",0,(ZScoring!AI548-$B$4)/$C$4)</f>
        <v/>
      </c>
      <c r="P807" s="5">
        <f>IF(ZScoring!AJ548="",0,(ZScoring!AJ548-$B$5)/$C$5)</f>
        <v/>
      </c>
      <c r="Q807" s="5">
        <f>IF(ZScoring!AK548="",0,(ZScoring!AK548-$B$6)/$C$6)</f>
        <v/>
      </c>
      <c r="R807" s="5">
        <f>IF(ZScoring!AL548="",0,(ZScoring!AL548-$B$7)/$C$7)</f>
        <v/>
      </c>
      <c r="S807" s="5">
        <f>IF(ZScoring!AM548="",0,(ZScoring!AM548-$B$8)/$C$8)</f>
        <v/>
      </c>
      <c r="T807" s="5">
        <f>IF(ZScoring!AN548="",0,(ZScoring!AN548-$B$9)/$C$9)</f>
        <v/>
      </c>
      <c r="U807" s="5">
        <f>IF(ZScoring!AO548="",0,(ZScoring!AO548-$B$10)/$C$10)</f>
        <v/>
      </c>
      <c r="V807" s="5">
        <f>IF(ZScoring!AP548="",0,(ZScoring!AP548-$B$11)/$C$11)</f>
        <v/>
      </c>
      <c r="W807" s="5">
        <f>IF(ZScoring!AQ548="",0,(ZScoring!AQ548-$B$12)/$C$12)</f>
        <v/>
      </c>
      <c r="X807" s="5">
        <f>Universe!C548</f>
        <v/>
      </c>
    </row>
    <row r="808">
      <c r="A808" s="22">
        <f>Universe!G549</f>
        <v/>
      </c>
      <c r="B808" s="2" t="n">
        <v>1</v>
      </c>
      <c r="C808" s="23">
        <f>Universe!H549</f>
        <v/>
      </c>
      <c r="D808" s="23">
        <f>Universe!I549</f>
        <v/>
      </c>
      <c r="E808" s="23">
        <f>Universe!J549</f>
        <v/>
      </c>
      <c r="F808" s="23">
        <f>Universe!K549</f>
        <v/>
      </c>
      <c r="G808" s="23">
        <f>Universe!L549</f>
        <v/>
      </c>
      <c r="H808" s="23">
        <f>Universe!M549</f>
        <v/>
      </c>
      <c r="I808" s="23">
        <f>Universe!N549</f>
        <v/>
      </c>
      <c r="J808" s="23">
        <f>Universe!O549</f>
        <v/>
      </c>
      <c r="K808" s="23">
        <f>Universe!P549</f>
        <v/>
      </c>
      <c r="L808" s="23">
        <f>Universe!Q549</f>
        <v/>
      </c>
      <c r="M808" s="23">
        <f>Universe!R549</f>
        <v/>
      </c>
      <c r="N808" s="5">
        <f>IF(ZScoring!AH549="",0,(ZScoring!AH549-$B$3)/$C$3)</f>
        <v/>
      </c>
      <c r="O808" s="5">
        <f>IF(ZScoring!AI549="",0,(ZScoring!AI549-$B$4)/$C$4)</f>
        <v/>
      </c>
      <c r="P808" s="5">
        <f>IF(ZScoring!AJ549="",0,(ZScoring!AJ549-$B$5)/$C$5)</f>
        <v/>
      </c>
      <c r="Q808" s="5">
        <f>IF(ZScoring!AK549="",0,(ZScoring!AK549-$B$6)/$C$6)</f>
        <v/>
      </c>
      <c r="R808" s="5">
        <f>IF(ZScoring!AL549="",0,(ZScoring!AL549-$B$7)/$C$7)</f>
        <v/>
      </c>
      <c r="S808" s="5">
        <f>IF(ZScoring!AM549="",0,(ZScoring!AM549-$B$8)/$C$8)</f>
        <v/>
      </c>
      <c r="T808" s="5">
        <f>IF(ZScoring!AN549="",0,(ZScoring!AN549-$B$9)/$C$9)</f>
        <v/>
      </c>
      <c r="U808" s="5">
        <f>IF(ZScoring!AO549="",0,(ZScoring!AO549-$B$10)/$C$10)</f>
        <v/>
      </c>
      <c r="V808" s="5">
        <f>IF(ZScoring!AP549="",0,(ZScoring!AP549-$B$11)/$C$11)</f>
        <v/>
      </c>
      <c r="W808" s="5">
        <f>IF(ZScoring!AQ549="",0,(ZScoring!AQ549-$B$12)/$C$12)</f>
        <v/>
      </c>
      <c r="X808" s="5">
        <f>Universe!C549</f>
        <v/>
      </c>
    </row>
    <row r="809">
      <c r="A809" s="22">
        <f>Universe!G550</f>
        <v/>
      </c>
      <c r="B809" s="2" t="n">
        <v>1</v>
      </c>
      <c r="C809" s="23">
        <f>Universe!H550</f>
        <v/>
      </c>
      <c r="D809" s="23">
        <f>Universe!I550</f>
        <v/>
      </c>
      <c r="E809" s="23">
        <f>Universe!J550</f>
        <v/>
      </c>
      <c r="F809" s="23">
        <f>Universe!K550</f>
        <v/>
      </c>
      <c r="G809" s="23">
        <f>Universe!L550</f>
        <v/>
      </c>
      <c r="H809" s="23">
        <f>Universe!M550</f>
        <v/>
      </c>
      <c r="I809" s="23">
        <f>Universe!N550</f>
        <v/>
      </c>
      <c r="J809" s="23">
        <f>Universe!O550</f>
        <v/>
      </c>
      <c r="K809" s="23">
        <f>Universe!P550</f>
        <v/>
      </c>
      <c r="L809" s="23">
        <f>Universe!Q550</f>
        <v/>
      </c>
      <c r="M809" s="23">
        <f>Universe!R550</f>
        <v/>
      </c>
      <c r="N809" s="5">
        <f>IF(ZScoring!AH550="",0,(ZScoring!AH550-$B$3)/$C$3)</f>
        <v/>
      </c>
      <c r="O809" s="5">
        <f>IF(ZScoring!AI550="",0,(ZScoring!AI550-$B$4)/$C$4)</f>
        <v/>
      </c>
      <c r="P809" s="5">
        <f>IF(ZScoring!AJ550="",0,(ZScoring!AJ550-$B$5)/$C$5)</f>
        <v/>
      </c>
      <c r="Q809" s="5">
        <f>IF(ZScoring!AK550="",0,(ZScoring!AK550-$B$6)/$C$6)</f>
        <v/>
      </c>
      <c r="R809" s="5">
        <f>IF(ZScoring!AL550="",0,(ZScoring!AL550-$B$7)/$C$7)</f>
        <v/>
      </c>
      <c r="S809" s="5">
        <f>IF(ZScoring!AM550="",0,(ZScoring!AM550-$B$8)/$C$8)</f>
        <v/>
      </c>
      <c r="T809" s="5">
        <f>IF(ZScoring!AN550="",0,(ZScoring!AN550-$B$9)/$C$9)</f>
        <v/>
      </c>
      <c r="U809" s="5">
        <f>IF(ZScoring!AO550="",0,(ZScoring!AO550-$B$10)/$C$10)</f>
        <v/>
      </c>
      <c r="V809" s="5">
        <f>IF(ZScoring!AP550="",0,(ZScoring!AP550-$B$11)/$C$11)</f>
        <v/>
      </c>
      <c r="W809" s="5">
        <f>IF(ZScoring!AQ550="",0,(ZScoring!AQ550-$B$12)/$C$12)</f>
        <v/>
      </c>
      <c r="X809" s="5">
        <f>Universe!C550</f>
        <v/>
      </c>
    </row>
    <row r="810">
      <c r="A810" s="22">
        <f>Universe!G551</f>
        <v/>
      </c>
      <c r="B810" s="2" t="n">
        <v>1</v>
      </c>
      <c r="C810" s="23">
        <f>Universe!H551</f>
        <v/>
      </c>
      <c r="D810" s="23">
        <f>Universe!I551</f>
        <v/>
      </c>
      <c r="E810" s="23">
        <f>Universe!J551</f>
        <v/>
      </c>
      <c r="F810" s="23">
        <f>Universe!K551</f>
        <v/>
      </c>
      <c r="G810" s="23">
        <f>Universe!L551</f>
        <v/>
      </c>
      <c r="H810" s="23">
        <f>Universe!M551</f>
        <v/>
      </c>
      <c r="I810" s="23">
        <f>Universe!N551</f>
        <v/>
      </c>
      <c r="J810" s="23">
        <f>Universe!O551</f>
        <v/>
      </c>
      <c r="K810" s="23">
        <f>Universe!P551</f>
        <v/>
      </c>
      <c r="L810" s="23">
        <f>Universe!Q551</f>
        <v/>
      </c>
      <c r="M810" s="23">
        <f>Universe!R551</f>
        <v/>
      </c>
      <c r="N810" s="5">
        <f>IF(ZScoring!AH551="",0,(ZScoring!AH551-$B$3)/$C$3)</f>
        <v/>
      </c>
      <c r="O810" s="5">
        <f>IF(ZScoring!AI551="",0,(ZScoring!AI551-$B$4)/$C$4)</f>
        <v/>
      </c>
      <c r="P810" s="5">
        <f>IF(ZScoring!AJ551="",0,(ZScoring!AJ551-$B$5)/$C$5)</f>
        <v/>
      </c>
      <c r="Q810" s="5">
        <f>IF(ZScoring!AK551="",0,(ZScoring!AK551-$B$6)/$C$6)</f>
        <v/>
      </c>
      <c r="R810" s="5">
        <f>IF(ZScoring!AL551="",0,(ZScoring!AL551-$B$7)/$C$7)</f>
        <v/>
      </c>
      <c r="S810" s="5">
        <f>IF(ZScoring!AM551="",0,(ZScoring!AM551-$B$8)/$C$8)</f>
        <v/>
      </c>
      <c r="T810" s="5">
        <f>IF(ZScoring!AN551="",0,(ZScoring!AN551-$B$9)/$C$9)</f>
        <v/>
      </c>
      <c r="U810" s="5">
        <f>IF(ZScoring!AO551="",0,(ZScoring!AO551-$B$10)/$C$10)</f>
        <v/>
      </c>
      <c r="V810" s="5">
        <f>IF(ZScoring!AP551="",0,(ZScoring!AP551-$B$11)/$C$11)</f>
        <v/>
      </c>
      <c r="W810" s="5">
        <f>IF(ZScoring!AQ551="",0,(ZScoring!AQ551-$B$12)/$C$12)</f>
        <v/>
      </c>
      <c r="X810" s="5">
        <f>Universe!C551</f>
        <v/>
      </c>
    </row>
    <row r="811">
      <c r="A811" s="22">
        <f>Universe!G552</f>
        <v/>
      </c>
      <c r="B811" s="2" t="n">
        <v>1</v>
      </c>
      <c r="C811" s="23">
        <f>Universe!H552</f>
        <v/>
      </c>
      <c r="D811" s="23">
        <f>Universe!I552</f>
        <v/>
      </c>
      <c r="E811" s="23">
        <f>Universe!J552</f>
        <v/>
      </c>
      <c r="F811" s="23">
        <f>Universe!K552</f>
        <v/>
      </c>
      <c r="G811" s="23">
        <f>Universe!L552</f>
        <v/>
      </c>
      <c r="H811" s="23">
        <f>Universe!M552</f>
        <v/>
      </c>
      <c r="I811" s="23">
        <f>Universe!N552</f>
        <v/>
      </c>
      <c r="J811" s="23">
        <f>Universe!O552</f>
        <v/>
      </c>
      <c r="K811" s="23">
        <f>Universe!P552</f>
        <v/>
      </c>
      <c r="L811" s="23">
        <f>Universe!Q552</f>
        <v/>
      </c>
      <c r="M811" s="23">
        <f>Universe!R552</f>
        <v/>
      </c>
      <c r="N811" s="5">
        <f>IF(ZScoring!AH552="",0,(ZScoring!AH552-$B$3)/$C$3)</f>
        <v/>
      </c>
      <c r="O811" s="5">
        <f>IF(ZScoring!AI552="",0,(ZScoring!AI552-$B$4)/$C$4)</f>
        <v/>
      </c>
      <c r="P811" s="5">
        <f>IF(ZScoring!AJ552="",0,(ZScoring!AJ552-$B$5)/$C$5)</f>
        <v/>
      </c>
      <c r="Q811" s="5">
        <f>IF(ZScoring!AK552="",0,(ZScoring!AK552-$B$6)/$C$6)</f>
        <v/>
      </c>
      <c r="R811" s="5">
        <f>IF(ZScoring!AL552="",0,(ZScoring!AL552-$B$7)/$C$7)</f>
        <v/>
      </c>
      <c r="S811" s="5">
        <f>IF(ZScoring!AM552="",0,(ZScoring!AM552-$B$8)/$C$8)</f>
        <v/>
      </c>
      <c r="T811" s="5">
        <f>IF(ZScoring!AN552="",0,(ZScoring!AN552-$B$9)/$C$9)</f>
        <v/>
      </c>
      <c r="U811" s="5">
        <f>IF(ZScoring!AO552="",0,(ZScoring!AO552-$B$10)/$C$10)</f>
        <v/>
      </c>
      <c r="V811" s="5">
        <f>IF(ZScoring!AP552="",0,(ZScoring!AP552-$B$11)/$C$11)</f>
        <v/>
      </c>
      <c r="W811" s="5">
        <f>IF(ZScoring!AQ552="",0,(ZScoring!AQ552-$B$12)/$C$12)</f>
        <v/>
      </c>
      <c r="X811" s="5">
        <f>Universe!C552</f>
        <v/>
      </c>
    </row>
    <row r="812">
      <c r="A812" s="22">
        <f>Universe!G553</f>
        <v/>
      </c>
      <c r="B812" s="2" t="n">
        <v>1</v>
      </c>
      <c r="C812" s="23">
        <f>Universe!H553</f>
        <v/>
      </c>
      <c r="D812" s="23">
        <f>Universe!I553</f>
        <v/>
      </c>
      <c r="E812" s="23">
        <f>Universe!J553</f>
        <v/>
      </c>
      <c r="F812" s="23">
        <f>Universe!K553</f>
        <v/>
      </c>
      <c r="G812" s="23">
        <f>Universe!L553</f>
        <v/>
      </c>
      <c r="H812" s="23">
        <f>Universe!M553</f>
        <v/>
      </c>
      <c r="I812" s="23">
        <f>Universe!N553</f>
        <v/>
      </c>
      <c r="J812" s="23">
        <f>Universe!O553</f>
        <v/>
      </c>
      <c r="K812" s="23">
        <f>Universe!P553</f>
        <v/>
      </c>
      <c r="L812" s="23">
        <f>Universe!Q553</f>
        <v/>
      </c>
      <c r="M812" s="23">
        <f>Universe!R553</f>
        <v/>
      </c>
      <c r="N812" s="5">
        <f>IF(ZScoring!AH553="",0,(ZScoring!AH553-$B$3)/$C$3)</f>
        <v/>
      </c>
      <c r="O812" s="5">
        <f>IF(ZScoring!AI553="",0,(ZScoring!AI553-$B$4)/$C$4)</f>
        <v/>
      </c>
      <c r="P812" s="5">
        <f>IF(ZScoring!AJ553="",0,(ZScoring!AJ553-$B$5)/$C$5)</f>
        <v/>
      </c>
      <c r="Q812" s="5">
        <f>IF(ZScoring!AK553="",0,(ZScoring!AK553-$B$6)/$C$6)</f>
        <v/>
      </c>
      <c r="R812" s="5">
        <f>IF(ZScoring!AL553="",0,(ZScoring!AL553-$B$7)/$C$7)</f>
        <v/>
      </c>
      <c r="S812" s="5">
        <f>IF(ZScoring!AM553="",0,(ZScoring!AM553-$B$8)/$C$8)</f>
        <v/>
      </c>
      <c r="T812" s="5">
        <f>IF(ZScoring!AN553="",0,(ZScoring!AN553-$B$9)/$C$9)</f>
        <v/>
      </c>
      <c r="U812" s="5">
        <f>IF(ZScoring!AO553="",0,(ZScoring!AO553-$B$10)/$C$10)</f>
        <v/>
      </c>
      <c r="V812" s="5">
        <f>IF(ZScoring!AP553="",0,(ZScoring!AP553-$B$11)/$C$11)</f>
        <v/>
      </c>
      <c r="W812" s="5">
        <f>IF(ZScoring!AQ553="",0,(ZScoring!AQ553-$B$12)/$C$12)</f>
        <v/>
      </c>
      <c r="X812" s="5">
        <f>Universe!C553</f>
        <v/>
      </c>
    </row>
    <row r="813">
      <c r="A813" s="22">
        <f>Universe!G554</f>
        <v/>
      </c>
      <c r="B813" s="2" t="n">
        <v>1</v>
      </c>
      <c r="C813" s="23">
        <f>Universe!H554</f>
        <v/>
      </c>
      <c r="D813" s="23">
        <f>Universe!I554</f>
        <v/>
      </c>
      <c r="E813" s="23">
        <f>Universe!J554</f>
        <v/>
      </c>
      <c r="F813" s="23">
        <f>Universe!K554</f>
        <v/>
      </c>
      <c r="G813" s="23">
        <f>Universe!L554</f>
        <v/>
      </c>
      <c r="H813" s="23">
        <f>Universe!M554</f>
        <v/>
      </c>
      <c r="I813" s="23">
        <f>Universe!N554</f>
        <v/>
      </c>
      <c r="J813" s="23">
        <f>Universe!O554</f>
        <v/>
      </c>
      <c r="K813" s="23">
        <f>Universe!P554</f>
        <v/>
      </c>
      <c r="L813" s="23">
        <f>Universe!Q554</f>
        <v/>
      </c>
      <c r="M813" s="23">
        <f>Universe!R554</f>
        <v/>
      </c>
      <c r="N813" s="5">
        <f>IF(ZScoring!AH554="",0,(ZScoring!AH554-$B$3)/$C$3)</f>
        <v/>
      </c>
      <c r="O813" s="5">
        <f>IF(ZScoring!AI554="",0,(ZScoring!AI554-$B$4)/$C$4)</f>
        <v/>
      </c>
      <c r="P813" s="5">
        <f>IF(ZScoring!AJ554="",0,(ZScoring!AJ554-$B$5)/$C$5)</f>
        <v/>
      </c>
      <c r="Q813" s="5">
        <f>IF(ZScoring!AK554="",0,(ZScoring!AK554-$B$6)/$C$6)</f>
        <v/>
      </c>
      <c r="R813" s="5">
        <f>IF(ZScoring!AL554="",0,(ZScoring!AL554-$B$7)/$C$7)</f>
        <v/>
      </c>
      <c r="S813" s="5">
        <f>IF(ZScoring!AM554="",0,(ZScoring!AM554-$B$8)/$C$8)</f>
        <v/>
      </c>
      <c r="T813" s="5">
        <f>IF(ZScoring!AN554="",0,(ZScoring!AN554-$B$9)/$C$9)</f>
        <v/>
      </c>
      <c r="U813" s="5">
        <f>IF(ZScoring!AO554="",0,(ZScoring!AO554-$B$10)/$C$10)</f>
        <v/>
      </c>
      <c r="V813" s="5">
        <f>IF(ZScoring!AP554="",0,(ZScoring!AP554-$B$11)/$C$11)</f>
        <v/>
      </c>
      <c r="W813" s="5">
        <f>IF(ZScoring!AQ554="",0,(ZScoring!AQ554-$B$12)/$C$12)</f>
        <v/>
      </c>
      <c r="X813" s="5">
        <f>Universe!C554</f>
        <v/>
      </c>
    </row>
    <row r="814">
      <c r="A814" s="22">
        <f>Universe!G555</f>
        <v/>
      </c>
      <c r="B814" s="2" t="n">
        <v>1</v>
      </c>
      <c r="C814" s="23">
        <f>Universe!H555</f>
        <v/>
      </c>
      <c r="D814" s="23">
        <f>Universe!I555</f>
        <v/>
      </c>
      <c r="E814" s="23">
        <f>Universe!J555</f>
        <v/>
      </c>
      <c r="F814" s="23">
        <f>Universe!K555</f>
        <v/>
      </c>
      <c r="G814" s="23">
        <f>Universe!L555</f>
        <v/>
      </c>
      <c r="H814" s="23">
        <f>Universe!M555</f>
        <v/>
      </c>
      <c r="I814" s="23">
        <f>Universe!N555</f>
        <v/>
      </c>
      <c r="J814" s="23">
        <f>Universe!O555</f>
        <v/>
      </c>
      <c r="K814" s="23">
        <f>Universe!P555</f>
        <v/>
      </c>
      <c r="L814" s="23">
        <f>Universe!Q555</f>
        <v/>
      </c>
      <c r="M814" s="23">
        <f>Universe!R555</f>
        <v/>
      </c>
      <c r="N814" s="5">
        <f>IF(ZScoring!AH555="",0,(ZScoring!AH555-$B$3)/$C$3)</f>
        <v/>
      </c>
      <c r="O814" s="5">
        <f>IF(ZScoring!AI555="",0,(ZScoring!AI555-$B$4)/$C$4)</f>
        <v/>
      </c>
      <c r="P814" s="5">
        <f>IF(ZScoring!AJ555="",0,(ZScoring!AJ555-$B$5)/$C$5)</f>
        <v/>
      </c>
      <c r="Q814" s="5">
        <f>IF(ZScoring!AK555="",0,(ZScoring!AK555-$B$6)/$C$6)</f>
        <v/>
      </c>
      <c r="R814" s="5">
        <f>IF(ZScoring!AL555="",0,(ZScoring!AL555-$B$7)/$C$7)</f>
        <v/>
      </c>
      <c r="S814" s="5">
        <f>IF(ZScoring!AM555="",0,(ZScoring!AM555-$B$8)/$C$8)</f>
        <v/>
      </c>
      <c r="T814" s="5">
        <f>IF(ZScoring!AN555="",0,(ZScoring!AN555-$B$9)/$C$9)</f>
        <v/>
      </c>
      <c r="U814" s="5">
        <f>IF(ZScoring!AO555="",0,(ZScoring!AO555-$B$10)/$C$10)</f>
        <v/>
      </c>
      <c r="V814" s="5">
        <f>IF(ZScoring!AP555="",0,(ZScoring!AP555-$B$11)/$C$11)</f>
        <v/>
      </c>
      <c r="W814" s="5">
        <f>IF(ZScoring!AQ555="",0,(ZScoring!AQ555-$B$12)/$C$12)</f>
        <v/>
      </c>
      <c r="X814" s="5">
        <f>Universe!C555</f>
        <v/>
      </c>
    </row>
    <row r="815">
      <c r="A815" s="22">
        <f>Universe!G556</f>
        <v/>
      </c>
      <c r="B815" s="2" t="n">
        <v>1</v>
      </c>
      <c r="C815" s="23">
        <f>Universe!H556</f>
        <v/>
      </c>
      <c r="D815" s="23">
        <f>Universe!I556</f>
        <v/>
      </c>
      <c r="E815" s="23">
        <f>Universe!J556</f>
        <v/>
      </c>
      <c r="F815" s="23">
        <f>Universe!K556</f>
        <v/>
      </c>
      <c r="G815" s="23">
        <f>Universe!L556</f>
        <v/>
      </c>
      <c r="H815" s="23">
        <f>Universe!M556</f>
        <v/>
      </c>
      <c r="I815" s="23">
        <f>Universe!N556</f>
        <v/>
      </c>
      <c r="J815" s="23">
        <f>Universe!O556</f>
        <v/>
      </c>
      <c r="K815" s="23">
        <f>Universe!P556</f>
        <v/>
      </c>
      <c r="L815" s="23">
        <f>Universe!Q556</f>
        <v/>
      </c>
      <c r="M815" s="23">
        <f>Universe!R556</f>
        <v/>
      </c>
      <c r="N815" s="5">
        <f>IF(ZScoring!AH556="",0,(ZScoring!AH556-$B$3)/$C$3)</f>
        <v/>
      </c>
      <c r="O815" s="5">
        <f>IF(ZScoring!AI556="",0,(ZScoring!AI556-$B$4)/$C$4)</f>
        <v/>
      </c>
      <c r="P815" s="5">
        <f>IF(ZScoring!AJ556="",0,(ZScoring!AJ556-$B$5)/$C$5)</f>
        <v/>
      </c>
      <c r="Q815" s="5">
        <f>IF(ZScoring!AK556="",0,(ZScoring!AK556-$B$6)/$C$6)</f>
        <v/>
      </c>
      <c r="R815" s="5">
        <f>IF(ZScoring!AL556="",0,(ZScoring!AL556-$B$7)/$C$7)</f>
        <v/>
      </c>
      <c r="S815" s="5">
        <f>IF(ZScoring!AM556="",0,(ZScoring!AM556-$B$8)/$C$8)</f>
        <v/>
      </c>
      <c r="T815" s="5">
        <f>IF(ZScoring!AN556="",0,(ZScoring!AN556-$B$9)/$C$9)</f>
        <v/>
      </c>
      <c r="U815" s="5">
        <f>IF(ZScoring!AO556="",0,(ZScoring!AO556-$B$10)/$C$10)</f>
        <v/>
      </c>
      <c r="V815" s="5">
        <f>IF(ZScoring!AP556="",0,(ZScoring!AP556-$B$11)/$C$11)</f>
        <v/>
      </c>
      <c r="W815" s="5">
        <f>IF(ZScoring!AQ556="",0,(ZScoring!AQ556-$B$12)/$C$12)</f>
        <v/>
      </c>
      <c r="X815" s="5">
        <f>Universe!C556</f>
        <v/>
      </c>
    </row>
    <row r="816">
      <c r="A816" s="22">
        <f>Universe!G557</f>
        <v/>
      </c>
      <c r="B816" s="2" t="n">
        <v>1</v>
      </c>
      <c r="C816" s="23">
        <f>Universe!H557</f>
        <v/>
      </c>
      <c r="D816" s="23">
        <f>Universe!I557</f>
        <v/>
      </c>
      <c r="E816" s="23">
        <f>Universe!J557</f>
        <v/>
      </c>
      <c r="F816" s="23">
        <f>Universe!K557</f>
        <v/>
      </c>
      <c r="G816" s="23">
        <f>Universe!L557</f>
        <v/>
      </c>
      <c r="H816" s="23">
        <f>Universe!M557</f>
        <v/>
      </c>
      <c r="I816" s="23">
        <f>Universe!N557</f>
        <v/>
      </c>
      <c r="J816" s="23">
        <f>Universe!O557</f>
        <v/>
      </c>
      <c r="K816" s="23">
        <f>Universe!P557</f>
        <v/>
      </c>
      <c r="L816" s="23">
        <f>Universe!Q557</f>
        <v/>
      </c>
      <c r="M816" s="23">
        <f>Universe!R557</f>
        <v/>
      </c>
      <c r="N816" s="5">
        <f>IF(ZScoring!AH557="",0,(ZScoring!AH557-$B$3)/$C$3)</f>
        <v/>
      </c>
      <c r="O816" s="5">
        <f>IF(ZScoring!AI557="",0,(ZScoring!AI557-$B$4)/$C$4)</f>
        <v/>
      </c>
      <c r="P816" s="5">
        <f>IF(ZScoring!AJ557="",0,(ZScoring!AJ557-$B$5)/$C$5)</f>
        <v/>
      </c>
      <c r="Q816" s="5">
        <f>IF(ZScoring!AK557="",0,(ZScoring!AK557-$B$6)/$C$6)</f>
        <v/>
      </c>
      <c r="R816" s="5">
        <f>IF(ZScoring!AL557="",0,(ZScoring!AL557-$B$7)/$C$7)</f>
        <v/>
      </c>
      <c r="S816" s="5">
        <f>IF(ZScoring!AM557="",0,(ZScoring!AM557-$B$8)/$C$8)</f>
        <v/>
      </c>
      <c r="T816" s="5">
        <f>IF(ZScoring!AN557="",0,(ZScoring!AN557-$B$9)/$C$9)</f>
        <v/>
      </c>
      <c r="U816" s="5">
        <f>IF(ZScoring!AO557="",0,(ZScoring!AO557-$B$10)/$C$10)</f>
        <v/>
      </c>
      <c r="V816" s="5">
        <f>IF(ZScoring!AP557="",0,(ZScoring!AP557-$B$11)/$C$11)</f>
        <v/>
      </c>
      <c r="W816" s="5">
        <f>IF(ZScoring!AQ557="",0,(ZScoring!AQ557-$B$12)/$C$12)</f>
        <v/>
      </c>
      <c r="X816" s="5">
        <f>Universe!C557</f>
        <v/>
      </c>
    </row>
    <row r="817">
      <c r="A817" s="22">
        <f>Universe!G558</f>
        <v/>
      </c>
      <c r="B817" s="2" t="n">
        <v>1</v>
      </c>
      <c r="C817" s="23">
        <f>Universe!H558</f>
        <v/>
      </c>
      <c r="D817" s="23">
        <f>Universe!I558</f>
        <v/>
      </c>
      <c r="E817" s="23">
        <f>Universe!J558</f>
        <v/>
      </c>
      <c r="F817" s="23">
        <f>Universe!K558</f>
        <v/>
      </c>
      <c r="G817" s="23">
        <f>Universe!L558</f>
        <v/>
      </c>
      <c r="H817" s="23">
        <f>Universe!M558</f>
        <v/>
      </c>
      <c r="I817" s="23">
        <f>Universe!N558</f>
        <v/>
      </c>
      <c r="J817" s="23">
        <f>Universe!O558</f>
        <v/>
      </c>
      <c r="K817" s="23">
        <f>Universe!P558</f>
        <v/>
      </c>
      <c r="L817" s="23">
        <f>Universe!Q558</f>
        <v/>
      </c>
      <c r="M817" s="23">
        <f>Universe!R558</f>
        <v/>
      </c>
      <c r="N817" s="5">
        <f>IF(ZScoring!AH558="",0,(ZScoring!AH558-$B$3)/$C$3)</f>
        <v/>
      </c>
      <c r="O817" s="5">
        <f>IF(ZScoring!AI558="",0,(ZScoring!AI558-$B$4)/$C$4)</f>
        <v/>
      </c>
      <c r="P817" s="5">
        <f>IF(ZScoring!AJ558="",0,(ZScoring!AJ558-$B$5)/$C$5)</f>
        <v/>
      </c>
      <c r="Q817" s="5">
        <f>IF(ZScoring!AK558="",0,(ZScoring!AK558-$B$6)/$C$6)</f>
        <v/>
      </c>
      <c r="R817" s="5">
        <f>IF(ZScoring!AL558="",0,(ZScoring!AL558-$B$7)/$C$7)</f>
        <v/>
      </c>
      <c r="S817" s="5">
        <f>IF(ZScoring!AM558="",0,(ZScoring!AM558-$B$8)/$C$8)</f>
        <v/>
      </c>
      <c r="T817" s="5">
        <f>IF(ZScoring!AN558="",0,(ZScoring!AN558-$B$9)/$C$9)</f>
        <v/>
      </c>
      <c r="U817" s="5">
        <f>IF(ZScoring!AO558="",0,(ZScoring!AO558-$B$10)/$C$10)</f>
        <v/>
      </c>
      <c r="V817" s="5">
        <f>IF(ZScoring!AP558="",0,(ZScoring!AP558-$B$11)/$C$11)</f>
        <v/>
      </c>
      <c r="W817" s="5">
        <f>IF(ZScoring!AQ558="",0,(ZScoring!AQ558-$B$12)/$C$12)</f>
        <v/>
      </c>
      <c r="X817" s="5">
        <f>Universe!C558</f>
        <v/>
      </c>
    </row>
    <row r="818">
      <c r="A818" s="22">
        <f>Universe!G559</f>
        <v/>
      </c>
      <c r="B818" s="2" t="n">
        <v>1</v>
      </c>
      <c r="C818" s="23">
        <f>Universe!H559</f>
        <v/>
      </c>
      <c r="D818" s="23">
        <f>Universe!I559</f>
        <v/>
      </c>
      <c r="E818" s="23">
        <f>Universe!J559</f>
        <v/>
      </c>
      <c r="F818" s="23">
        <f>Universe!K559</f>
        <v/>
      </c>
      <c r="G818" s="23">
        <f>Universe!L559</f>
        <v/>
      </c>
      <c r="H818" s="23">
        <f>Universe!M559</f>
        <v/>
      </c>
      <c r="I818" s="23">
        <f>Universe!N559</f>
        <v/>
      </c>
      <c r="J818" s="23">
        <f>Universe!O559</f>
        <v/>
      </c>
      <c r="K818" s="23">
        <f>Universe!P559</f>
        <v/>
      </c>
      <c r="L818" s="23">
        <f>Universe!Q559</f>
        <v/>
      </c>
      <c r="M818" s="23">
        <f>Universe!R559</f>
        <v/>
      </c>
      <c r="N818" s="5">
        <f>IF(ZScoring!AH559="",0,(ZScoring!AH559-$B$3)/$C$3)</f>
        <v/>
      </c>
      <c r="O818" s="5">
        <f>IF(ZScoring!AI559="",0,(ZScoring!AI559-$B$4)/$C$4)</f>
        <v/>
      </c>
      <c r="P818" s="5">
        <f>IF(ZScoring!AJ559="",0,(ZScoring!AJ559-$B$5)/$C$5)</f>
        <v/>
      </c>
      <c r="Q818" s="5">
        <f>IF(ZScoring!AK559="",0,(ZScoring!AK559-$B$6)/$C$6)</f>
        <v/>
      </c>
      <c r="R818" s="5">
        <f>IF(ZScoring!AL559="",0,(ZScoring!AL559-$B$7)/$C$7)</f>
        <v/>
      </c>
      <c r="S818" s="5">
        <f>IF(ZScoring!AM559="",0,(ZScoring!AM559-$B$8)/$C$8)</f>
        <v/>
      </c>
      <c r="T818" s="5">
        <f>IF(ZScoring!AN559="",0,(ZScoring!AN559-$B$9)/$C$9)</f>
        <v/>
      </c>
      <c r="U818" s="5">
        <f>IF(ZScoring!AO559="",0,(ZScoring!AO559-$B$10)/$C$10)</f>
        <v/>
      </c>
      <c r="V818" s="5">
        <f>IF(ZScoring!AP559="",0,(ZScoring!AP559-$B$11)/$C$11)</f>
        <v/>
      </c>
      <c r="W818" s="5">
        <f>IF(ZScoring!AQ559="",0,(ZScoring!AQ559-$B$12)/$C$12)</f>
        <v/>
      </c>
      <c r="X818" s="5">
        <f>Universe!C559</f>
        <v/>
      </c>
    </row>
    <row r="819">
      <c r="A819" s="22">
        <f>Universe!G560</f>
        <v/>
      </c>
      <c r="B819" s="2" t="n">
        <v>1</v>
      </c>
      <c r="C819" s="23">
        <f>Universe!H560</f>
        <v/>
      </c>
      <c r="D819" s="23">
        <f>Universe!I560</f>
        <v/>
      </c>
      <c r="E819" s="23">
        <f>Universe!J560</f>
        <v/>
      </c>
      <c r="F819" s="23">
        <f>Universe!K560</f>
        <v/>
      </c>
      <c r="G819" s="23">
        <f>Universe!L560</f>
        <v/>
      </c>
      <c r="H819" s="23">
        <f>Universe!M560</f>
        <v/>
      </c>
      <c r="I819" s="23">
        <f>Universe!N560</f>
        <v/>
      </c>
      <c r="J819" s="23">
        <f>Universe!O560</f>
        <v/>
      </c>
      <c r="K819" s="23">
        <f>Universe!P560</f>
        <v/>
      </c>
      <c r="L819" s="23">
        <f>Universe!Q560</f>
        <v/>
      </c>
      <c r="M819" s="23">
        <f>Universe!R560</f>
        <v/>
      </c>
      <c r="N819" s="5">
        <f>IF(ZScoring!AH560="",0,(ZScoring!AH560-$B$3)/$C$3)</f>
        <v/>
      </c>
      <c r="O819" s="5">
        <f>IF(ZScoring!AI560="",0,(ZScoring!AI560-$B$4)/$C$4)</f>
        <v/>
      </c>
      <c r="P819" s="5">
        <f>IF(ZScoring!AJ560="",0,(ZScoring!AJ560-$B$5)/$C$5)</f>
        <v/>
      </c>
      <c r="Q819" s="5">
        <f>IF(ZScoring!AK560="",0,(ZScoring!AK560-$B$6)/$C$6)</f>
        <v/>
      </c>
      <c r="R819" s="5">
        <f>IF(ZScoring!AL560="",0,(ZScoring!AL560-$B$7)/$C$7)</f>
        <v/>
      </c>
      <c r="S819" s="5">
        <f>IF(ZScoring!AM560="",0,(ZScoring!AM560-$B$8)/$C$8)</f>
        <v/>
      </c>
      <c r="T819" s="5">
        <f>IF(ZScoring!AN560="",0,(ZScoring!AN560-$B$9)/$C$9)</f>
        <v/>
      </c>
      <c r="U819" s="5">
        <f>IF(ZScoring!AO560="",0,(ZScoring!AO560-$B$10)/$C$10)</f>
        <v/>
      </c>
      <c r="V819" s="5">
        <f>IF(ZScoring!AP560="",0,(ZScoring!AP560-$B$11)/$C$11)</f>
        <v/>
      </c>
      <c r="W819" s="5">
        <f>IF(ZScoring!AQ560="",0,(ZScoring!AQ560-$B$12)/$C$12)</f>
        <v/>
      </c>
      <c r="X819" s="5">
        <f>Universe!C560</f>
        <v/>
      </c>
    </row>
    <row r="820">
      <c r="A820" s="22">
        <f>Universe!G561</f>
        <v/>
      </c>
      <c r="B820" s="2" t="n">
        <v>1</v>
      </c>
      <c r="C820" s="23">
        <f>Universe!H561</f>
        <v/>
      </c>
      <c r="D820" s="23">
        <f>Universe!I561</f>
        <v/>
      </c>
      <c r="E820" s="23">
        <f>Universe!J561</f>
        <v/>
      </c>
      <c r="F820" s="23">
        <f>Universe!K561</f>
        <v/>
      </c>
      <c r="G820" s="23">
        <f>Universe!L561</f>
        <v/>
      </c>
      <c r="H820" s="23">
        <f>Universe!M561</f>
        <v/>
      </c>
      <c r="I820" s="23">
        <f>Universe!N561</f>
        <v/>
      </c>
      <c r="J820" s="23">
        <f>Universe!O561</f>
        <v/>
      </c>
      <c r="K820" s="23">
        <f>Universe!P561</f>
        <v/>
      </c>
      <c r="L820" s="23">
        <f>Universe!Q561</f>
        <v/>
      </c>
      <c r="M820" s="23">
        <f>Universe!R561</f>
        <v/>
      </c>
      <c r="N820" s="5">
        <f>IF(ZScoring!AH561="",0,(ZScoring!AH561-$B$3)/$C$3)</f>
        <v/>
      </c>
      <c r="O820" s="5">
        <f>IF(ZScoring!AI561="",0,(ZScoring!AI561-$B$4)/$C$4)</f>
        <v/>
      </c>
      <c r="P820" s="5">
        <f>IF(ZScoring!AJ561="",0,(ZScoring!AJ561-$B$5)/$C$5)</f>
        <v/>
      </c>
      <c r="Q820" s="5">
        <f>IF(ZScoring!AK561="",0,(ZScoring!AK561-$B$6)/$C$6)</f>
        <v/>
      </c>
      <c r="R820" s="5">
        <f>IF(ZScoring!AL561="",0,(ZScoring!AL561-$B$7)/$C$7)</f>
        <v/>
      </c>
      <c r="S820" s="5">
        <f>IF(ZScoring!AM561="",0,(ZScoring!AM561-$B$8)/$C$8)</f>
        <v/>
      </c>
      <c r="T820" s="5">
        <f>IF(ZScoring!AN561="",0,(ZScoring!AN561-$B$9)/$C$9)</f>
        <v/>
      </c>
      <c r="U820" s="5">
        <f>IF(ZScoring!AO561="",0,(ZScoring!AO561-$B$10)/$C$10)</f>
        <v/>
      </c>
      <c r="V820" s="5">
        <f>IF(ZScoring!AP561="",0,(ZScoring!AP561-$B$11)/$C$11)</f>
        <v/>
      </c>
      <c r="W820" s="5">
        <f>IF(ZScoring!AQ561="",0,(ZScoring!AQ561-$B$12)/$C$12)</f>
        <v/>
      </c>
      <c r="X820" s="5">
        <f>Universe!C561</f>
        <v/>
      </c>
    </row>
    <row r="821">
      <c r="A821" s="22">
        <f>Universe!G562</f>
        <v/>
      </c>
      <c r="B821" s="2" t="n">
        <v>1</v>
      </c>
      <c r="C821" s="23">
        <f>Universe!H562</f>
        <v/>
      </c>
      <c r="D821" s="23">
        <f>Universe!I562</f>
        <v/>
      </c>
      <c r="E821" s="23">
        <f>Universe!J562</f>
        <v/>
      </c>
      <c r="F821" s="23">
        <f>Universe!K562</f>
        <v/>
      </c>
      <c r="G821" s="23">
        <f>Universe!L562</f>
        <v/>
      </c>
      <c r="H821" s="23">
        <f>Universe!M562</f>
        <v/>
      </c>
      <c r="I821" s="23">
        <f>Universe!N562</f>
        <v/>
      </c>
      <c r="J821" s="23">
        <f>Universe!O562</f>
        <v/>
      </c>
      <c r="K821" s="23">
        <f>Universe!P562</f>
        <v/>
      </c>
      <c r="L821" s="23">
        <f>Universe!Q562</f>
        <v/>
      </c>
      <c r="M821" s="23">
        <f>Universe!R562</f>
        <v/>
      </c>
      <c r="N821" s="5">
        <f>IF(ZScoring!AH562="",0,(ZScoring!AH562-$B$3)/$C$3)</f>
        <v/>
      </c>
      <c r="O821" s="5">
        <f>IF(ZScoring!AI562="",0,(ZScoring!AI562-$B$4)/$C$4)</f>
        <v/>
      </c>
      <c r="P821" s="5">
        <f>IF(ZScoring!AJ562="",0,(ZScoring!AJ562-$B$5)/$C$5)</f>
        <v/>
      </c>
      <c r="Q821" s="5">
        <f>IF(ZScoring!AK562="",0,(ZScoring!AK562-$B$6)/$C$6)</f>
        <v/>
      </c>
      <c r="R821" s="5">
        <f>IF(ZScoring!AL562="",0,(ZScoring!AL562-$B$7)/$C$7)</f>
        <v/>
      </c>
      <c r="S821" s="5">
        <f>IF(ZScoring!AM562="",0,(ZScoring!AM562-$B$8)/$C$8)</f>
        <v/>
      </c>
      <c r="T821" s="5">
        <f>IF(ZScoring!AN562="",0,(ZScoring!AN562-$B$9)/$C$9)</f>
        <v/>
      </c>
      <c r="U821" s="5">
        <f>IF(ZScoring!AO562="",0,(ZScoring!AO562-$B$10)/$C$10)</f>
        <v/>
      </c>
      <c r="V821" s="5">
        <f>IF(ZScoring!AP562="",0,(ZScoring!AP562-$B$11)/$C$11)</f>
        <v/>
      </c>
      <c r="W821" s="5">
        <f>IF(ZScoring!AQ562="",0,(ZScoring!AQ562-$B$12)/$C$12)</f>
        <v/>
      </c>
      <c r="X821" s="5">
        <f>Universe!C562</f>
        <v/>
      </c>
    </row>
    <row r="822">
      <c r="A822" s="22">
        <f>Universe!G563</f>
        <v/>
      </c>
      <c r="B822" s="2" t="n">
        <v>1</v>
      </c>
      <c r="C822" s="23">
        <f>Universe!H563</f>
        <v/>
      </c>
      <c r="D822" s="23">
        <f>Universe!I563</f>
        <v/>
      </c>
      <c r="E822" s="23">
        <f>Universe!J563</f>
        <v/>
      </c>
      <c r="F822" s="23">
        <f>Universe!K563</f>
        <v/>
      </c>
      <c r="G822" s="23">
        <f>Universe!L563</f>
        <v/>
      </c>
      <c r="H822" s="23">
        <f>Universe!M563</f>
        <v/>
      </c>
      <c r="I822" s="23">
        <f>Universe!N563</f>
        <v/>
      </c>
      <c r="J822" s="23">
        <f>Universe!O563</f>
        <v/>
      </c>
      <c r="K822" s="23">
        <f>Universe!P563</f>
        <v/>
      </c>
      <c r="L822" s="23">
        <f>Universe!Q563</f>
        <v/>
      </c>
      <c r="M822" s="23">
        <f>Universe!R563</f>
        <v/>
      </c>
      <c r="N822" s="5">
        <f>IF(ZScoring!AH563="",0,(ZScoring!AH563-$B$3)/$C$3)</f>
        <v/>
      </c>
      <c r="O822" s="5">
        <f>IF(ZScoring!AI563="",0,(ZScoring!AI563-$B$4)/$C$4)</f>
        <v/>
      </c>
      <c r="P822" s="5">
        <f>IF(ZScoring!AJ563="",0,(ZScoring!AJ563-$B$5)/$C$5)</f>
        <v/>
      </c>
      <c r="Q822" s="5">
        <f>IF(ZScoring!AK563="",0,(ZScoring!AK563-$B$6)/$C$6)</f>
        <v/>
      </c>
      <c r="R822" s="5">
        <f>IF(ZScoring!AL563="",0,(ZScoring!AL563-$B$7)/$C$7)</f>
        <v/>
      </c>
      <c r="S822" s="5">
        <f>IF(ZScoring!AM563="",0,(ZScoring!AM563-$B$8)/$C$8)</f>
        <v/>
      </c>
      <c r="T822" s="5">
        <f>IF(ZScoring!AN563="",0,(ZScoring!AN563-$B$9)/$C$9)</f>
        <v/>
      </c>
      <c r="U822" s="5">
        <f>IF(ZScoring!AO563="",0,(ZScoring!AO563-$B$10)/$C$10)</f>
        <v/>
      </c>
      <c r="V822" s="5">
        <f>IF(ZScoring!AP563="",0,(ZScoring!AP563-$B$11)/$C$11)</f>
        <v/>
      </c>
      <c r="W822" s="5">
        <f>IF(ZScoring!AQ563="",0,(ZScoring!AQ563-$B$12)/$C$12)</f>
        <v/>
      </c>
      <c r="X822" s="5">
        <f>Universe!C563</f>
        <v/>
      </c>
    </row>
    <row r="823">
      <c r="A823" s="22">
        <f>Universe!G564</f>
        <v/>
      </c>
      <c r="B823" s="2" t="n">
        <v>1</v>
      </c>
      <c r="C823" s="23">
        <f>Universe!H564</f>
        <v/>
      </c>
      <c r="D823" s="23">
        <f>Universe!I564</f>
        <v/>
      </c>
      <c r="E823" s="23">
        <f>Universe!J564</f>
        <v/>
      </c>
      <c r="F823" s="23">
        <f>Universe!K564</f>
        <v/>
      </c>
      <c r="G823" s="23">
        <f>Universe!L564</f>
        <v/>
      </c>
      <c r="H823" s="23">
        <f>Universe!M564</f>
        <v/>
      </c>
      <c r="I823" s="23">
        <f>Universe!N564</f>
        <v/>
      </c>
      <c r="J823" s="23">
        <f>Universe!O564</f>
        <v/>
      </c>
      <c r="K823" s="23">
        <f>Universe!P564</f>
        <v/>
      </c>
      <c r="L823" s="23">
        <f>Universe!Q564</f>
        <v/>
      </c>
      <c r="M823" s="23">
        <f>Universe!R564</f>
        <v/>
      </c>
      <c r="N823" s="5">
        <f>IF(ZScoring!AH564="",0,(ZScoring!AH564-$B$3)/$C$3)</f>
        <v/>
      </c>
      <c r="O823" s="5">
        <f>IF(ZScoring!AI564="",0,(ZScoring!AI564-$B$4)/$C$4)</f>
        <v/>
      </c>
      <c r="P823" s="5">
        <f>IF(ZScoring!AJ564="",0,(ZScoring!AJ564-$B$5)/$C$5)</f>
        <v/>
      </c>
      <c r="Q823" s="5">
        <f>IF(ZScoring!AK564="",0,(ZScoring!AK564-$B$6)/$C$6)</f>
        <v/>
      </c>
      <c r="R823" s="5">
        <f>IF(ZScoring!AL564="",0,(ZScoring!AL564-$B$7)/$C$7)</f>
        <v/>
      </c>
      <c r="S823" s="5">
        <f>IF(ZScoring!AM564="",0,(ZScoring!AM564-$B$8)/$C$8)</f>
        <v/>
      </c>
      <c r="T823" s="5">
        <f>IF(ZScoring!AN564="",0,(ZScoring!AN564-$B$9)/$C$9)</f>
        <v/>
      </c>
      <c r="U823" s="5">
        <f>IF(ZScoring!AO564="",0,(ZScoring!AO564-$B$10)/$C$10)</f>
        <v/>
      </c>
      <c r="V823" s="5">
        <f>IF(ZScoring!AP564="",0,(ZScoring!AP564-$B$11)/$C$11)</f>
        <v/>
      </c>
      <c r="W823" s="5">
        <f>IF(ZScoring!AQ564="",0,(ZScoring!AQ564-$B$12)/$C$12)</f>
        <v/>
      </c>
      <c r="X823" s="5">
        <f>Universe!C564</f>
        <v/>
      </c>
    </row>
    <row r="824">
      <c r="A824" s="22">
        <f>Universe!G565</f>
        <v/>
      </c>
      <c r="B824" s="2" t="n">
        <v>1</v>
      </c>
      <c r="C824" s="23">
        <f>Universe!H565</f>
        <v/>
      </c>
      <c r="D824" s="23">
        <f>Universe!I565</f>
        <v/>
      </c>
      <c r="E824" s="23">
        <f>Universe!J565</f>
        <v/>
      </c>
      <c r="F824" s="23">
        <f>Universe!K565</f>
        <v/>
      </c>
      <c r="G824" s="23">
        <f>Universe!L565</f>
        <v/>
      </c>
      <c r="H824" s="23">
        <f>Universe!M565</f>
        <v/>
      </c>
      <c r="I824" s="23">
        <f>Universe!N565</f>
        <v/>
      </c>
      <c r="J824" s="23">
        <f>Universe!O565</f>
        <v/>
      </c>
      <c r="K824" s="23">
        <f>Universe!P565</f>
        <v/>
      </c>
      <c r="L824" s="23">
        <f>Universe!Q565</f>
        <v/>
      </c>
      <c r="M824" s="23">
        <f>Universe!R565</f>
        <v/>
      </c>
      <c r="N824" s="5">
        <f>IF(ZScoring!AH565="",0,(ZScoring!AH565-$B$3)/$C$3)</f>
        <v/>
      </c>
      <c r="O824" s="5">
        <f>IF(ZScoring!AI565="",0,(ZScoring!AI565-$B$4)/$C$4)</f>
        <v/>
      </c>
      <c r="P824" s="5">
        <f>IF(ZScoring!AJ565="",0,(ZScoring!AJ565-$B$5)/$C$5)</f>
        <v/>
      </c>
      <c r="Q824" s="5">
        <f>IF(ZScoring!AK565="",0,(ZScoring!AK565-$B$6)/$C$6)</f>
        <v/>
      </c>
      <c r="R824" s="5">
        <f>IF(ZScoring!AL565="",0,(ZScoring!AL565-$B$7)/$C$7)</f>
        <v/>
      </c>
      <c r="S824" s="5">
        <f>IF(ZScoring!AM565="",0,(ZScoring!AM565-$B$8)/$C$8)</f>
        <v/>
      </c>
      <c r="T824" s="5">
        <f>IF(ZScoring!AN565="",0,(ZScoring!AN565-$B$9)/$C$9)</f>
        <v/>
      </c>
      <c r="U824" s="5">
        <f>IF(ZScoring!AO565="",0,(ZScoring!AO565-$B$10)/$C$10)</f>
        <v/>
      </c>
      <c r="V824" s="5">
        <f>IF(ZScoring!AP565="",0,(ZScoring!AP565-$B$11)/$C$11)</f>
        <v/>
      </c>
      <c r="W824" s="5">
        <f>IF(ZScoring!AQ565="",0,(ZScoring!AQ565-$B$12)/$C$12)</f>
        <v/>
      </c>
      <c r="X824" s="5">
        <f>Universe!C565</f>
        <v/>
      </c>
    </row>
    <row r="825">
      <c r="A825" s="22">
        <f>Universe!G566</f>
        <v/>
      </c>
      <c r="B825" s="2" t="n">
        <v>1</v>
      </c>
      <c r="C825" s="23">
        <f>Universe!H566</f>
        <v/>
      </c>
      <c r="D825" s="23">
        <f>Universe!I566</f>
        <v/>
      </c>
      <c r="E825" s="23">
        <f>Universe!J566</f>
        <v/>
      </c>
      <c r="F825" s="23">
        <f>Universe!K566</f>
        <v/>
      </c>
      <c r="G825" s="23">
        <f>Universe!L566</f>
        <v/>
      </c>
      <c r="H825" s="23">
        <f>Universe!M566</f>
        <v/>
      </c>
      <c r="I825" s="23">
        <f>Universe!N566</f>
        <v/>
      </c>
      <c r="J825" s="23">
        <f>Universe!O566</f>
        <v/>
      </c>
      <c r="K825" s="23">
        <f>Universe!P566</f>
        <v/>
      </c>
      <c r="L825" s="23">
        <f>Universe!Q566</f>
        <v/>
      </c>
      <c r="M825" s="23">
        <f>Universe!R566</f>
        <v/>
      </c>
      <c r="N825" s="5">
        <f>IF(ZScoring!AH566="",0,(ZScoring!AH566-$B$3)/$C$3)</f>
        <v/>
      </c>
      <c r="O825" s="5">
        <f>IF(ZScoring!AI566="",0,(ZScoring!AI566-$B$4)/$C$4)</f>
        <v/>
      </c>
      <c r="P825" s="5">
        <f>IF(ZScoring!AJ566="",0,(ZScoring!AJ566-$B$5)/$C$5)</f>
        <v/>
      </c>
      <c r="Q825" s="5">
        <f>IF(ZScoring!AK566="",0,(ZScoring!AK566-$B$6)/$C$6)</f>
        <v/>
      </c>
      <c r="R825" s="5">
        <f>IF(ZScoring!AL566="",0,(ZScoring!AL566-$B$7)/$C$7)</f>
        <v/>
      </c>
      <c r="S825" s="5">
        <f>IF(ZScoring!AM566="",0,(ZScoring!AM566-$B$8)/$C$8)</f>
        <v/>
      </c>
      <c r="T825" s="5">
        <f>IF(ZScoring!AN566="",0,(ZScoring!AN566-$B$9)/$C$9)</f>
        <v/>
      </c>
      <c r="U825" s="5">
        <f>IF(ZScoring!AO566="",0,(ZScoring!AO566-$B$10)/$C$10)</f>
        <v/>
      </c>
      <c r="V825" s="5">
        <f>IF(ZScoring!AP566="",0,(ZScoring!AP566-$B$11)/$C$11)</f>
        <v/>
      </c>
      <c r="W825" s="5">
        <f>IF(ZScoring!AQ566="",0,(ZScoring!AQ566-$B$12)/$C$12)</f>
        <v/>
      </c>
      <c r="X825" s="5">
        <f>Universe!C566</f>
        <v/>
      </c>
    </row>
    <row r="826">
      <c r="A826" s="22">
        <f>Universe!G567</f>
        <v/>
      </c>
      <c r="B826" s="2" t="n">
        <v>1</v>
      </c>
      <c r="C826" s="23">
        <f>Universe!H567</f>
        <v/>
      </c>
      <c r="D826" s="23">
        <f>Universe!I567</f>
        <v/>
      </c>
      <c r="E826" s="23">
        <f>Universe!J567</f>
        <v/>
      </c>
      <c r="F826" s="23">
        <f>Universe!K567</f>
        <v/>
      </c>
      <c r="G826" s="23">
        <f>Universe!L567</f>
        <v/>
      </c>
      <c r="H826" s="23">
        <f>Universe!M567</f>
        <v/>
      </c>
      <c r="I826" s="23">
        <f>Universe!N567</f>
        <v/>
      </c>
      <c r="J826" s="23">
        <f>Universe!O567</f>
        <v/>
      </c>
      <c r="K826" s="23">
        <f>Universe!P567</f>
        <v/>
      </c>
      <c r="L826" s="23">
        <f>Universe!Q567</f>
        <v/>
      </c>
      <c r="M826" s="23">
        <f>Universe!R567</f>
        <v/>
      </c>
      <c r="N826" s="5">
        <f>IF(ZScoring!AH567="",0,(ZScoring!AH567-$B$3)/$C$3)</f>
        <v/>
      </c>
      <c r="O826" s="5">
        <f>IF(ZScoring!AI567="",0,(ZScoring!AI567-$B$4)/$C$4)</f>
        <v/>
      </c>
      <c r="P826" s="5">
        <f>IF(ZScoring!AJ567="",0,(ZScoring!AJ567-$B$5)/$C$5)</f>
        <v/>
      </c>
      <c r="Q826" s="5">
        <f>IF(ZScoring!AK567="",0,(ZScoring!AK567-$B$6)/$C$6)</f>
        <v/>
      </c>
      <c r="R826" s="5">
        <f>IF(ZScoring!AL567="",0,(ZScoring!AL567-$B$7)/$C$7)</f>
        <v/>
      </c>
      <c r="S826" s="5">
        <f>IF(ZScoring!AM567="",0,(ZScoring!AM567-$B$8)/$C$8)</f>
        <v/>
      </c>
      <c r="T826" s="5">
        <f>IF(ZScoring!AN567="",0,(ZScoring!AN567-$B$9)/$C$9)</f>
        <v/>
      </c>
      <c r="U826" s="5">
        <f>IF(ZScoring!AO567="",0,(ZScoring!AO567-$B$10)/$C$10)</f>
        <v/>
      </c>
      <c r="V826" s="5">
        <f>IF(ZScoring!AP567="",0,(ZScoring!AP567-$B$11)/$C$11)</f>
        <v/>
      </c>
      <c r="W826" s="5">
        <f>IF(ZScoring!AQ567="",0,(ZScoring!AQ567-$B$12)/$C$12)</f>
        <v/>
      </c>
      <c r="X826" s="5">
        <f>Universe!C567</f>
        <v/>
      </c>
    </row>
    <row r="827">
      <c r="A827" s="22">
        <f>Universe!G568</f>
        <v/>
      </c>
      <c r="B827" s="2" t="n">
        <v>1</v>
      </c>
      <c r="C827" s="23">
        <f>Universe!H568</f>
        <v/>
      </c>
      <c r="D827" s="23">
        <f>Universe!I568</f>
        <v/>
      </c>
      <c r="E827" s="23">
        <f>Universe!J568</f>
        <v/>
      </c>
      <c r="F827" s="23">
        <f>Universe!K568</f>
        <v/>
      </c>
      <c r="G827" s="23">
        <f>Universe!L568</f>
        <v/>
      </c>
      <c r="H827" s="23">
        <f>Universe!M568</f>
        <v/>
      </c>
      <c r="I827" s="23">
        <f>Universe!N568</f>
        <v/>
      </c>
      <c r="J827" s="23">
        <f>Universe!O568</f>
        <v/>
      </c>
      <c r="K827" s="23">
        <f>Universe!P568</f>
        <v/>
      </c>
      <c r="L827" s="23">
        <f>Universe!Q568</f>
        <v/>
      </c>
      <c r="M827" s="23">
        <f>Universe!R568</f>
        <v/>
      </c>
      <c r="N827" s="5">
        <f>IF(ZScoring!AH568="",0,(ZScoring!AH568-$B$3)/$C$3)</f>
        <v/>
      </c>
      <c r="O827" s="5">
        <f>IF(ZScoring!AI568="",0,(ZScoring!AI568-$B$4)/$C$4)</f>
        <v/>
      </c>
      <c r="P827" s="5">
        <f>IF(ZScoring!AJ568="",0,(ZScoring!AJ568-$B$5)/$C$5)</f>
        <v/>
      </c>
      <c r="Q827" s="5">
        <f>IF(ZScoring!AK568="",0,(ZScoring!AK568-$B$6)/$C$6)</f>
        <v/>
      </c>
      <c r="R827" s="5">
        <f>IF(ZScoring!AL568="",0,(ZScoring!AL568-$B$7)/$C$7)</f>
        <v/>
      </c>
      <c r="S827" s="5">
        <f>IF(ZScoring!AM568="",0,(ZScoring!AM568-$B$8)/$C$8)</f>
        <v/>
      </c>
      <c r="T827" s="5">
        <f>IF(ZScoring!AN568="",0,(ZScoring!AN568-$B$9)/$C$9)</f>
        <v/>
      </c>
      <c r="U827" s="5">
        <f>IF(ZScoring!AO568="",0,(ZScoring!AO568-$B$10)/$C$10)</f>
        <v/>
      </c>
      <c r="V827" s="5">
        <f>IF(ZScoring!AP568="",0,(ZScoring!AP568-$B$11)/$C$11)</f>
        <v/>
      </c>
      <c r="W827" s="5">
        <f>IF(ZScoring!AQ568="",0,(ZScoring!AQ568-$B$12)/$C$12)</f>
        <v/>
      </c>
      <c r="X827" s="5">
        <f>Universe!C568</f>
        <v/>
      </c>
    </row>
    <row r="828">
      <c r="A828" s="22">
        <f>Universe!G569</f>
        <v/>
      </c>
      <c r="B828" s="2" t="n">
        <v>1</v>
      </c>
      <c r="C828" s="23">
        <f>Universe!H569</f>
        <v/>
      </c>
      <c r="D828" s="23">
        <f>Universe!I569</f>
        <v/>
      </c>
      <c r="E828" s="23">
        <f>Universe!J569</f>
        <v/>
      </c>
      <c r="F828" s="23">
        <f>Universe!K569</f>
        <v/>
      </c>
      <c r="G828" s="23">
        <f>Universe!L569</f>
        <v/>
      </c>
      <c r="H828" s="23">
        <f>Universe!M569</f>
        <v/>
      </c>
      <c r="I828" s="23">
        <f>Universe!N569</f>
        <v/>
      </c>
      <c r="J828" s="23">
        <f>Universe!O569</f>
        <v/>
      </c>
      <c r="K828" s="23">
        <f>Universe!P569</f>
        <v/>
      </c>
      <c r="L828" s="23">
        <f>Universe!Q569</f>
        <v/>
      </c>
      <c r="M828" s="23">
        <f>Universe!R569</f>
        <v/>
      </c>
      <c r="N828" s="5">
        <f>IF(ZScoring!AH569="",0,(ZScoring!AH569-$B$3)/$C$3)</f>
        <v/>
      </c>
      <c r="O828" s="5">
        <f>IF(ZScoring!AI569="",0,(ZScoring!AI569-$B$4)/$C$4)</f>
        <v/>
      </c>
      <c r="P828" s="5">
        <f>IF(ZScoring!AJ569="",0,(ZScoring!AJ569-$B$5)/$C$5)</f>
        <v/>
      </c>
      <c r="Q828" s="5">
        <f>IF(ZScoring!AK569="",0,(ZScoring!AK569-$B$6)/$C$6)</f>
        <v/>
      </c>
      <c r="R828" s="5">
        <f>IF(ZScoring!AL569="",0,(ZScoring!AL569-$B$7)/$C$7)</f>
        <v/>
      </c>
      <c r="S828" s="5">
        <f>IF(ZScoring!AM569="",0,(ZScoring!AM569-$B$8)/$C$8)</f>
        <v/>
      </c>
      <c r="T828" s="5">
        <f>IF(ZScoring!AN569="",0,(ZScoring!AN569-$B$9)/$C$9)</f>
        <v/>
      </c>
      <c r="U828" s="5">
        <f>IF(ZScoring!AO569="",0,(ZScoring!AO569-$B$10)/$C$10)</f>
        <v/>
      </c>
      <c r="V828" s="5">
        <f>IF(ZScoring!AP569="",0,(ZScoring!AP569-$B$11)/$C$11)</f>
        <v/>
      </c>
      <c r="W828" s="5">
        <f>IF(ZScoring!AQ569="",0,(ZScoring!AQ569-$B$12)/$C$12)</f>
        <v/>
      </c>
      <c r="X828" s="5">
        <f>Universe!C569</f>
        <v/>
      </c>
    </row>
    <row r="829">
      <c r="A829" s="22">
        <f>Universe!G570</f>
        <v/>
      </c>
      <c r="B829" s="2" t="n">
        <v>1</v>
      </c>
      <c r="C829" s="23">
        <f>Universe!H570</f>
        <v/>
      </c>
      <c r="D829" s="23">
        <f>Universe!I570</f>
        <v/>
      </c>
      <c r="E829" s="23">
        <f>Universe!J570</f>
        <v/>
      </c>
      <c r="F829" s="23">
        <f>Universe!K570</f>
        <v/>
      </c>
      <c r="G829" s="23">
        <f>Universe!L570</f>
        <v/>
      </c>
      <c r="H829" s="23">
        <f>Universe!M570</f>
        <v/>
      </c>
      <c r="I829" s="23">
        <f>Universe!N570</f>
        <v/>
      </c>
      <c r="J829" s="23">
        <f>Universe!O570</f>
        <v/>
      </c>
      <c r="K829" s="23">
        <f>Universe!P570</f>
        <v/>
      </c>
      <c r="L829" s="23">
        <f>Universe!Q570</f>
        <v/>
      </c>
      <c r="M829" s="23">
        <f>Universe!R570</f>
        <v/>
      </c>
      <c r="N829" s="5">
        <f>IF(ZScoring!AH570="",0,(ZScoring!AH570-$B$3)/$C$3)</f>
        <v/>
      </c>
      <c r="O829" s="5">
        <f>IF(ZScoring!AI570="",0,(ZScoring!AI570-$B$4)/$C$4)</f>
        <v/>
      </c>
      <c r="P829" s="5">
        <f>IF(ZScoring!AJ570="",0,(ZScoring!AJ570-$B$5)/$C$5)</f>
        <v/>
      </c>
      <c r="Q829" s="5">
        <f>IF(ZScoring!AK570="",0,(ZScoring!AK570-$B$6)/$C$6)</f>
        <v/>
      </c>
      <c r="R829" s="5">
        <f>IF(ZScoring!AL570="",0,(ZScoring!AL570-$B$7)/$C$7)</f>
        <v/>
      </c>
      <c r="S829" s="5">
        <f>IF(ZScoring!AM570="",0,(ZScoring!AM570-$B$8)/$C$8)</f>
        <v/>
      </c>
      <c r="T829" s="5">
        <f>IF(ZScoring!AN570="",0,(ZScoring!AN570-$B$9)/$C$9)</f>
        <v/>
      </c>
      <c r="U829" s="5">
        <f>IF(ZScoring!AO570="",0,(ZScoring!AO570-$B$10)/$C$10)</f>
        <v/>
      </c>
      <c r="V829" s="5">
        <f>IF(ZScoring!AP570="",0,(ZScoring!AP570-$B$11)/$C$11)</f>
        <v/>
      </c>
      <c r="W829" s="5">
        <f>IF(ZScoring!AQ570="",0,(ZScoring!AQ570-$B$12)/$C$12)</f>
        <v/>
      </c>
      <c r="X829" s="5">
        <f>Universe!C570</f>
        <v/>
      </c>
    </row>
    <row r="830">
      <c r="A830" s="22">
        <f>Universe!G571</f>
        <v/>
      </c>
      <c r="B830" s="2" t="n">
        <v>1</v>
      </c>
      <c r="C830" s="23">
        <f>Universe!H571</f>
        <v/>
      </c>
      <c r="D830" s="23">
        <f>Universe!I571</f>
        <v/>
      </c>
      <c r="E830" s="23">
        <f>Universe!J571</f>
        <v/>
      </c>
      <c r="F830" s="23">
        <f>Universe!K571</f>
        <v/>
      </c>
      <c r="G830" s="23">
        <f>Universe!L571</f>
        <v/>
      </c>
      <c r="H830" s="23">
        <f>Universe!M571</f>
        <v/>
      </c>
      <c r="I830" s="23">
        <f>Universe!N571</f>
        <v/>
      </c>
      <c r="J830" s="23">
        <f>Universe!O571</f>
        <v/>
      </c>
      <c r="K830" s="23">
        <f>Universe!P571</f>
        <v/>
      </c>
      <c r="L830" s="23">
        <f>Universe!Q571</f>
        <v/>
      </c>
      <c r="M830" s="23">
        <f>Universe!R571</f>
        <v/>
      </c>
      <c r="N830" s="5">
        <f>IF(ZScoring!AH571="",0,(ZScoring!AH571-$B$3)/$C$3)</f>
        <v/>
      </c>
      <c r="O830" s="5">
        <f>IF(ZScoring!AI571="",0,(ZScoring!AI571-$B$4)/$C$4)</f>
        <v/>
      </c>
      <c r="P830" s="5">
        <f>IF(ZScoring!AJ571="",0,(ZScoring!AJ571-$B$5)/$C$5)</f>
        <v/>
      </c>
      <c r="Q830" s="5">
        <f>IF(ZScoring!AK571="",0,(ZScoring!AK571-$B$6)/$C$6)</f>
        <v/>
      </c>
      <c r="R830" s="5">
        <f>IF(ZScoring!AL571="",0,(ZScoring!AL571-$B$7)/$C$7)</f>
        <v/>
      </c>
      <c r="S830" s="5">
        <f>IF(ZScoring!AM571="",0,(ZScoring!AM571-$B$8)/$C$8)</f>
        <v/>
      </c>
      <c r="T830" s="5">
        <f>IF(ZScoring!AN571="",0,(ZScoring!AN571-$B$9)/$C$9)</f>
        <v/>
      </c>
      <c r="U830" s="5">
        <f>IF(ZScoring!AO571="",0,(ZScoring!AO571-$B$10)/$C$10)</f>
        <v/>
      </c>
      <c r="V830" s="5">
        <f>IF(ZScoring!AP571="",0,(ZScoring!AP571-$B$11)/$C$11)</f>
        <v/>
      </c>
      <c r="W830" s="5">
        <f>IF(ZScoring!AQ571="",0,(ZScoring!AQ571-$B$12)/$C$12)</f>
        <v/>
      </c>
      <c r="X830" s="5">
        <f>Universe!C571</f>
        <v/>
      </c>
    </row>
    <row r="831">
      <c r="A831" s="22">
        <f>Universe!G572</f>
        <v/>
      </c>
      <c r="B831" s="2" t="n">
        <v>1</v>
      </c>
      <c r="C831" s="23">
        <f>Universe!H572</f>
        <v/>
      </c>
      <c r="D831" s="23">
        <f>Universe!I572</f>
        <v/>
      </c>
      <c r="E831" s="23">
        <f>Universe!J572</f>
        <v/>
      </c>
      <c r="F831" s="23">
        <f>Universe!K572</f>
        <v/>
      </c>
      <c r="G831" s="23">
        <f>Universe!L572</f>
        <v/>
      </c>
      <c r="H831" s="23">
        <f>Universe!M572</f>
        <v/>
      </c>
      <c r="I831" s="23">
        <f>Universe!N572</f>
        <v/>
      </c>
      <c r="J831" s="23">
        <f>Universe!O572</f>
        <v/>
      </c>
      <c r="K831" s="23">
        <f>Universe!P572</f>
        <v/>
      </c>
      <c r="L831" s="23">
        <f>Universe!Q572</f>
        <v/>
      </c>
      <c r="M831" s="23">
        <f>Universe!R572</f>
        <v/>
      </c>
      <c r="N831" s="5">
        <f>IF(ZScoring!AH572="",0,(ZScoring!AH572-$B$3)/$C$3)</f>
        <v/>
      </c>
      <c r="O831" s="5">
        <f>IF(ZScoring!AI572="",0,(ZScoring!AI572-$B$4)/$C$4)</f>
        <v/>
      </c>
      <c r="P831" s="5">
        <f>IF(ZScoring!AJ572="",0,(ZScoring!AJ572-$B$5)/$C$5)</f>
        <v/>
      </c>
      <c r="Q831" s="5">
        <f>IF(ZScoring!AK572="",0,(ZScoring!AK572-$B$6)/$C$6)</f>
        <v/>
      </c>
      <c r="R831" s="5">
        <f>IF(ZScoring!AL572="",0,(ZScoring!AL572-$B$7)/$C$7)</f>
        <v/>
      </c>
      <c r="S831" s="5">
        <f>IF(ZScoring!AM572="",0,(ZScoring!AM572-$B$8)/$C$8)</f>
        <v/>
      </c>
      <c r="T831" s="5">
        <f>IF(ZScoring!AN572="",0,(ZScoring!AN572-$B$9)/$C$9)</f>
        <v/>
      </c>
      <c r="U831" s="5">
        <f>IF(ZScoring!AO572="",0,(ZScoring!AO572-$B$10)/$C$10)</f>
        <v/>
      </c>
      <c r="V831" s="5">
        <f>IF(ZScoring!AP572="",0,(ZScoring!AP572-$B$11)/$C$11)</f>
        <v/>
      </c>
      <c r="W831" s="5">
        <f>IF(ZScoring!AQ572="",0,(ZScoring!AQ572-$B$12)/$C$12)</f>
        <v/>
      </c>
      <c r="X831" s="5">
        <f>Universe!C572</f>
        <v/>
      </c>
    </row>
    <row r="832">
      <c r="A832" s="22">
        <f>Universe!G573</f>
        <v/>
      </c>
      <c r="B832" s="2" t="n">
        <v>1</v>
      </c>
      <c r="C832" s="23">
        <f>Universe!H573</f>
        <v/>
      </c>
      <c r="D832" s="23">
        <f>Universe!I573</f>
        <v/>
      </c>
      <c r="E832" s="23">
        <f>Universe!J573</f>
        <v/>
      </c>
      <c r="F832" s="23">
        <f>Universe!K573</f>
        <v/>
      </c>
      <c r="G832" s="23">
        <f>Universe!L573</f>
        <v/>
      </c>
      <c r="H832" s="23">
        <f>Universe!M573</f>
        <v/>
      </c>
      <c r="I832" s="23">
        <f>Universe!N573</f>
        <v/>
      </c>
      <c r="J832" s="23">
        <f>Universe!O573</f>
        <v/>
      </c>
      <c r="K832" s="23">
        <f>Universe!P573</f>
        <v/>
      </c>
      <c r="L832" s="23">
        <f>Universe!Q573</f>
        <v/>
      </c>
      <c r="M832" s="23">
        <f>Universe!R573</f>
        <v/>
      </c>
      <c r="N832" s="5">
        <f>IF(ZScoring!AH573="",0,(ZScoring!AH573-$B$3)/$C$3)</f>
        <v/>
      </c>
      <c r="O832" s="5">
        <f>IF(ZScoring!AI573="",0,(ZScoring!AI573-$B$4)/$C$4)</f>
        <v/>
      </c>
      <c r="P832" s="5">
        <f>IF(ZScoring!AJ573="",0,(ZScoring!AJ573-$B$5)/$C$5)</f>
        <v/>
      </c>
      <c r="Q832" s="5">
        <f>IF(ZScoring!AK573="",0,(ZScoring!AK573-$B$6)/$C$6)</f>
        <v/>
      </c>
      <c r="R832" s="5">
        <f>IF(ZScoring!AL573="",0,(ZScoring!AL573-$B$7)/$C$7)</f>
        <v/>
      </c>
      <c r="S832" s="5">
        <f>IF(ZScoring!AM573="",0,(ZScoring!AM573-$B$8)/$C$8)</f>
        <v/>
      </c>
      <c r="T832" s="5">
        <f>IF(ZScoring!AN573="",0,(ZScoring!AN573-$B$9)/$C$9)</f>
        <v/>
      </c>
      <c r="U832" s="5">
        <f>IF(ZScoring!AO573="",0,(ZScoring!AO573-$B$10)/$C$10)</f>
        <v/>
      </c>
      <c r="V832" s="5">
        <f>IF(ZScoring!AP573="",0,(ZScoring!AP573-$B$11)/$C$11)</f>
        <v/>
      </c>
      <c r="W832" s="5">
        <f>IF(ZScoring!AQ573="",0,(ZScoring!AQ573-$B$12)/$C$12)</f>
        <v/>
      </c>
      <c r="X832" s="5">
        <f>Universe!C573</f>
        <v/>
      </c>
    </row>
    <row r="833">
      <c r="A833" s="22">
        <f>Universe!G574</f>
        <v/>
      </c>
      <c r="B833" s="2" t="n">
        <v>1</v>
      </c>
      <c r="C833" s="23">
        <f>Universe!H574</f>
        <v/>
      </c>
      <c r="D833" s="23">
        <f>Universe!I574</f>
        <v/>
      </c>
      <c r="E833" s="23">
        <f>Universe!J574</f>
        <v/>
      </c>
      <c r="F833" s="23">
        <f>Universe!K574</f>
        <v/>
      </c>
      <c r="G833" s="23">
        <f>Universe!L574</f>
        <v/>
      </c>
      <c r="H833" s="23">
        <f>Universe!M574</f>
        <v/>
      </c>
      <c r="I833" s="23">
        <f>Universe!N574</f>
        <v/>
      </c>
      <c r="J833" s="23">
        <f>Universe!O574</f>
        <v/>
      </c>
      <c r="K833" s="23">
        <f>Universe!P574</f>
        <v/>
      </c>
      <c r="L833" s="23">
        <f>Universe!Q574</f>
        <v/>
      </c>
      <c r="M833" s="23">
        <f>Universe!R574</f>
        <v/>
      </c>
      <c r="N833" s="5">
        <f>IF(ZScoring!AH574="",0,(ZScoring!AH574-$B$3)/$C$3)</f>
        <v/>
      </c>
      <c r="O833" s="5">
        <f>IF(ZScoring!AI574="",0,(ZScoring!AI574-$B$4)/$C$4)</f>
        <v/>
      </c>
      <c r="P833" s="5">
        <f>IF(ZScoring!AJ574="",0,(ZScoring!AJ574-$B$5)/$C$5)</f>
        <v/>
      </c>
      <c r="Q833" s="5">
        <f>IF(ZScoring!AK574="",0,(ZScoring!AK574-$B$6)/$C$6)</f>
        <v/>
      </c>
      <c r="R833" s="5">
        <f>IF(ZScoring!AL574="",0,(ZScoring!AL574-$B$7)/$C$7)</f>
        <v/>
      </c>
      <c r="S833" s="5">
        <f>IF(ZScoring!AM574="",0,(ZScoring!AM574-$B$8)/$C$8)</f>
        <v/>
      </c>
      <c r="T833" s="5">
        <f>IF(ZScoring!AN574="",0,(ZScoring!AN574-$B$9)/$C$9)</f>
        <v/>
      </c>
      <c r="U833" s="5">
        <f>IF(ZScoring!AO574="",0,(ZScoring!AO574-$B$10)/$C$10)</f>
        <v/>
      </c>
      <c r="V833" s="5">
        <f>IF(ZScoring!AP574="",0,(ZScoring!AP574-$B$11)/$C$11)</f>
        <v/>
      </c>
      <c r="W833" s="5">
        <f>IF(ZScoring!AQ574="",0,(ZScoring!AQ574-$B$12)/$C$12)</f>
        <v/>
      </c>
      <c r="X833" s="5">
        <f>Universe!C574</f>
        <v/>
      </c>
    </row>
    <row r="834">
      <c r="A834" s="22">
        <f>Universe!G575</f>
        <v/>
      </c>
      <c r="B834" s="2" t="n">
        <v>1</v>
      </c>
      <c r="C834" s="23">
        <f>Universe!H575</f>
        <v/>
      </c>
      <c r="D834" s="23">
        <f>Universe!I575</f>
        <v/>
      </c>
      <c r="E834" s="23">
        <f>Universe!J575</f>
        <v/>
      </c>
      <c r="F834" s="23">
        <f>Universe!K575</f>
        <v/>
      </c>
      <c r="G834" s="23">
        <f>Universe!L575</f>
        <v/>
      </c>
      <c r="H834" s="23">
        <f>Universe!M575</f>
        <v/>
      </c>
      <c r="I834" s="23">
        <f>Universe!N575</f>
        <v/>
      </c>
      <c r="J834" s="23">
        <f>Universe!O575</f>
        <v/>
      </c>
      <c r="K834" s="23">
        <f>Universe!P575</f>
        <v/>
      </c>
      <c r="L834" s="23">
        <f>Universe!Q575</f>
        <v/>
      </c>
      <c r="M834" s="23">
        <f>Universe!R575</f>
        <v/>
      </c>
      <c r="N834" s="5">
        <f>IF(ZScoring!AH575="",0,(ZScoring!AH575-$B$3)/$C$3)</f>
        <v/>
      </c>
      <c r="O834" s="5">
        <f>IF(ZScoring!AI575="",0,(ZScoring!AI575-$B$4)/$C$4)</f>
        <v/>
      </c>
      <c r="P834" s="5">
        <f>IF(ZScoring!AJ575="",0,(ZScoring!AJ575-$B$5)/$C$5)</f>
        <v/>
      </c>
      <c r="Q834" s="5">
        <f>IF(ZScoring!AK575="",0,(ZScoring!AK575-$B$6)/$C$6)</f>
        <v/>
      </c>
      <c r="R834" s="5">
        <f>IF(ZScoring!AL575="",0,(ZScoring!AL575-$B$7)/$C$7)</f>
        <v/>
      </c>
      <c r="S834" s="5">
        <f>IF(ZScoring!AM575="",0,(ZScoring!AM575-$B$8)/$C$8)</f>
        <v/>
      </c>
      <c r="T834" s="5">
        <f>IF(ZScoring!AN575="",0,(ZScoring!AN575-$B$9)/$C$9)</f>
        <v/>
      </c>
      <c r="U834" s="5">
        <f>IF(ZScoring!AO575="",0,(ZScoring!AO575-$B$10)/$C$10)</f>
        <v/>
      </c>
      <c r="V834" s="5">
        <f>IF(ZScoring!AP575="",0,(ZScoring!AP575-$B$11)/$C$11)</f>
        <v/>
      </c>
      <c r="W834" s="5">
        <f>IF(ZScoring!AQ575="",0,(ZScoring!AQ575-$B$12)/$C$12)</f>
        <v/>
      </c>
      <c r="X834" s="5">
        <f>Universe!C575</f>
        <v/>
      </c>
    </row>
    <row r="835">
      <c r="A835" s="22">
        <f>Universe!G576</f>
        <v/>
      </c>
      <c r="B835" s="2" t="n">
        <v>1</v>
      </c>
      <c r="C835" s="23">
        <f>Universe!H576</f>
        <v/>
      </c>
      <c r="D835" s="23">
        <f>Universe!I576</f>
        <v/>
      </c>
      <c r="E835" s="23">
        <f>Universe!J576</f>
        <v/>
      </c>
      <c r="F835" s="23">
        <f>Universe!K576</f>
        <v/>
      </c>
      <c r="G835" s="23">
        <f>Universe!L576</f>
        <v/>
      </c>
      <c r="H835" s="23">
        <f>Universe!M576</f>
        <v/>
      </c>
      <c r="I835" s="23">
        <f>Universe!N576</f>
        <v/>
      </c>
      <c r="J835" s="23">
        <f>Universe!O576</f>
        <v/>
      </c>
      <c r="K835" s="23">
        <f>Universe!P576</f>
        <v/>
      </c>
      <c r="L835" s="23">
        <f>Universe!Q576</f>
        <v/>
      </c>
      <c r="M835" s="23">
        <f>Universe!R576</f>
        <v/>
      </c>
      <c r="N835" s="5">
        <f>IF(ZScoring!AH576="",0,(ZScoring!AH576-$B$3)/$C$3)</f>
        <v/>
      </c>
      <c r="O835" s="5">
        <f>IF(ZScoring!AI576="",0,(ZScoring!AI576-$B$4)/$C$4)</f>
        <v/>
      </c>
      <c r="P835" s="5">
        <f>IF(ZScoring!AJ576="",0,(ZScoring!AJ576-$B$5)/$C$5)</f>
        <v/>
      </c>
      <c r="Q835" s="5">
        <f>IF(ZScoring!AK576="",0,(ZScoring!AK576-$B$6)/$C$6)</f>
        <v/>
      </c>
      <c r="R835" s="5">
        <f>IF(ZScoring!AL576="",0,(ZScoring!AL576-$B$7)/$C$7)</f>
        <v/>
      </c>
      <c r="S835" s="5">
        <f>IF(ZScoring!AM576="",0,(ZScoring!AM576-$B$8)/$C$8)</f>
        <v/>
      </c>
      <c r="T835" s="5">
        <f>IF(ZScoring!AN576="",0,(ZScoring!AN576-$B$9)/$C$9)</f>
        <v/>
      </c>
      <c r="U835" s="5">
        <f>IF(ZScoring!AO576="",0,(ZScoring!AO576-$B$10)/$C$10)</f>
        <v/>
      </c>
      <c r="V835" s="5">
        <f>IF(ZScoring!AP576="",0,(ZScoring!AP576-$B$11)/$C$11)</f>
        <v/>
      </c>
      <c r="W835" s="5">
        <f>IF(ZScoring!AQ576="",0,(ZScoring!AQ576-$B$12)/$C$12)</f>
        <v/>
      </c>
      <c r="X835" s="5">
        <f>Universe!C576</f>
        <v/>
      </c>
    </row>
    <row r="836">
      <c r="A836" s="22">
        <f>Universe!G577</f>
        <v/>
      </c>
      <c r="B836" s="2" t="n">
        <v>1</v>
      </c>
      <c r="C836" s="23">
        <f>Universe!H577</f>
        <v/>
      </c>
      <c r="D836" s="23">
        <f>Universe!I577</f>
        <v/>
      </c>
      <c r="E836" s="23">
        <f>Universe!J577</f>
        <v/>
      </c>
      <c r="F836" s="23">
        <f>Universe!K577</f>
        <v/>
      </c>
      <c r="G836" s="23">
        <f>Universe!L577</f>
        <v/>
      </c>
      <c r="H836" s="23">
        <f>Universe!M577</f>
        <v/>
      </c>
      <c r="I836" s="23">
        <f>Universe!N577</f>
        <v/>
      </c>
      <c r="J836" s="23">
        <f>Universe!O577</f>
        <v/>
      </c>
      <c r="K836" s="23">
        <f>Universe!P577</f>
        <v/>
      </c>
      <c r="L836" s="23">
        <f>Universe!Q577</f>
        <v/>
      </c>
      <c r="M836" s="23">
        <f>Universe!R577</f>
        <v/>
      </c>
      <c r="N836" s="5">
        <f>IF(ZScoring!AH577="",0,(ZScoring!AH577-$B$3)/$C$3)</f>
        <v/>
      </c>
      <c r="O836" s="5">
        <f>IF(ZScoring!AI577="",0,(ZScoring!AI577-$B$4)/$C$4)</f>
        <v/>
      </c>
      <c r="P836" s="5">
        <f>IF(ZScoring!AJ577="",0,(ZScoring!AJ577-$B$5)/$C$5)</f>
        <v/>
      </c>
      <c r="Q836" s="5">
        <f>IF(ZScoring!AK577="",0,(ZScoring!AK577-$B$6)/$C$6)</f>
        <v/>
      </c>
      <c r="R836" s="5">
        <f>IF(ZScoring!AL577="",0,(ZScoring!AL577-$B$7)/$C$7)</f>
        <v/>
      </c>
      <c r="S836" s="5">
        <f>IF(ZScoring!AM577="",0,(ZScoring!AM577-$B$8)/$C$8)</f>
        <v/>
      </c>
      <c r="T836" s="5">
        <f>IF(ZScoring!AN577="",0,(ZScoring!AN577-$B$9)/$C$9)</f>
        <v/>
      </c>
      <c r="U836" s="5">
        <f>IF(ZScoring!AO577="",0,(ZScoring!AO577-$B$10)/$C$10)</f>
        <v/>
      </c>
      <c r="V836" s="5">
        <f>IF(ZScoring!AP577="",0,(ZScoring!AP577-$B$11)/$C$11)</f>
        <v/>
      </c>
      <c r="W836" s="5">
        <f>IF(ZScoring!AQ577="",0,(ZScoring!AQ577-$B$12)/$C$12)</f>
        <v/>
      </c>
      <c r="X836" s="5">
        <f>Universe!C577</f>
        <v/>
      </c>
    </row>
    <row r="837">
      <c r="A837" s="22">
        <f>Universe!G578</f>
        <v/>
      </c>
      <c r="B837" s="2" t="n">
        <v>1</v>
      </c>
      <c r="C837" s="23">
        <f>Universe!H578</f>
        <v/>
      </c>
      <c r="D837" s="23">
        <f>Universe!I578</f>
        <v/>
      </c>
      <c r="E837" s="23">
        <f>Universe!J578</f>
        <v/>
      </c>
      <c r="F837" s="23">
        <f>Universe!K578</f>
        <v/>
      </c>
      <c r="G837" s="23">
        <f>Universe!L578</f>
        <v/>
      </c>
      <c r="H837" s="23">
        <f>Universe!M578</f>
        <v/>
      </c>
      <c r="I837" s="23">
        <f>Universe!N578</f>
        <v/>
      </c>
      <c r="J837" s="23">
        <f>Universe!O578</f>
        <v/>
      </c>
      <c r="K837" s="23">
        <f>Universe!P578</f>
        <v/>
      </c>
      <c r="L837" s="23">
        <f>Universe!Q578</f>
        <v/>
      </c>
      <c r="M837" s="23">
        <f>Universe!R578</f>
        <v/>
      </c>
      <c r="N837" s="5">
        <f>IF(ZScoring!AH578="",0,(ZScoring!AH578-$B$3)/$C$3)</f>
        <v/>
      </c>
      <c r="O837" s="5">
        <f>IF(ZScoring!AI578="",0,(ZScoring!AI578-$B$4)/$C$4)</f>
        <v/>
      </c>
      <c r="P837" s="5">
        <f>IF(ZScoring!AJ578="",0,(ZScoring!AJ578-$B$5)/$C$5)</f>
        <v/>
      </c>
      <c r="Q837" s="5">
        <f>IF(ZScoring!AK578="",0,(ZScoring!AK578-$B$6)/$C$6)</f>
        <v/>
      </c>
      <c r="R837" s="5">
        <f>IF(ZScoring!AL578="",0,(ZScoring!AL578-$B$7)/$C$7)</f>
        <v/>
      </c>
      <c r="S837" s="5">
        <f>IF(ZScoring!AM578="",0,(ZScoring!AM578-$B$8)/$C$8)</f>
        <v/>
      </c>
      <c r="T837" s="5">
        <f>IF(ZScoring!AN578="",0,(ZScoring!AN578-$B$9)/$C$9)</f>
        <v/>
      </c>
      <c r="U837" s="5">
        <f>IF(ZScoring!AO578="",0,(ZScoring!AO578-$B$10)/$C$10)</f>
        <v/>
      </c>
      <c r="V837" s="5">
        <f>IF(ZScoring!AP578="",0,(ZScoring!AP578-$B$11)/$C$11)</f>
        <v/>
      </c>
      <c r="W837" s="5">
        <f>IF(ZScoring!AQ578="",0,(ZScoring!AQ578-$B$12)/$C$12)</f>
        <v/>
      </c>
      <c r="X837" s="5">
        <f>Universe!C578</f>
        <v/>
      </c>
    </row>
    <row r="838">
      <c r="A838" s="22">
        <f>Universe!G579</f>
        <v/>
      </c>
      <c r="B838" s="2" t="n">
        <v>1</v>
      </c>
      <c r="C838" s="23">
        <f>Universe!H579</f>
        <v/>
      </c>
      <c r="D838" s="23">
        <f>Universe!I579</f>
        <v/>
      </c>
      <c r="E838" s="23">
        <f>Universe!J579</f>
        <v/>
      </c>
      <c r="F838" s="23">
        <f>Universe!K579</f>
        <v/>
      </c>
      <c r="G838" s="23">
        <f>Universe!L579</f>
        <v/>
      </c>
      <c r="H838" s="23">
        <f>Universe!M579</f>
        <v/>
      </c>
      <c r="I838" s="23">
        <f>Universe!N579</f>
        <v/>
      </c>
      <c r="J838" s="23">
        <f>Universe!O579</f>
        <v/>
      </c>
      <c r="K838" s="23">
        <f>Universe!P579</f>
        <v/>
      </c>
      <c r="L838" s="23">
        <f>Universe!Q579</f>
        <v/>
      </c>
      <c r="M838" s="23">
        <f>Universe!R579</f>
        <v/>
      </c>
      <c r="N838" s="5">
        <f>IF(ZScoring!AH579="",0,(ZScoring!AH579-$B$3)/$C$3)</f>
        <v/>
      </c>
      <c r="O838" s="5">
        <f>IF(ZScoring!AI579="",0,(ZScoring!AI579-$B$4)/$C$4)</f>
        <v/>
      </c>
      <c r="P838" s="5">
        <f>IF(ZScoring!AJ579="",0,(ZScoring!AJ579-$B$5)/$C$5)</f>
        <v/>
      </c>
      <c r="Q838" s="5">
        <f>IF(ZScoring!AK579="",0,(ZScoring!AK579-$B$6)/$C$6)</f>
        <v/>
      </c>
      <c r="R838" s="5">
        <f>IF(ZScoring!AL579="",0,(ZScoring!AL579-$B$7)/$C$7)</f>
        <v/>
      </c>
      <c r="S838" s="5">
        <f>IF(ZScoring!AM579="",0,(ZScoring!AM579-$B$8)/$C$8)</f>
        <v/>
      </c>
      <c r="T838" s="5">
        <f>IF(ZScoring!AN579="",0,(ZScoring!AN579-$B$9)/$C$9)</f>
        <v/>
      </c>
      <c r="U838" s="5">
        <f>IF(ZScoring!AO579="",0,(ZScoring!AO579-$B$10)/$C$10)</f>
        <v/>
      </c>
      <c r="V838" s="5">
        <f>IF(ZScoring!AP579="",0,(ZScoring!AP579-$B$11)/$C$11)</f>
        <v/>
      </c>
      <c r="W838" s="5">
        <f>IF(ZScoring!AQ579="",0,(ZScoring!AQ579-$B$12)/$C$12)</f>
        <v/>
      </c>
      <c r="X838" s="5">
        <f>Universe!C579</f>
        <v/>
      </c>
    </row>
    <row r="839">
      <c r="A839" s="22">
        <f>Universe!G580</f>
        <v/>
      </c>
      <c r="B839" s="2" t="n">
        <v>1</v>
      </c>
      <c r="C839" s="23">
        <f>Universe!H580</f>
        <v/>
      </c>
      <c r="D839" s="23">
        <f>Universe!I580</f>
        <v/>
      </c>
      <c r="E839" s="23">
        <f>Universe!J580</f>
        <v/>
      </c>
      <c r="F839" s="23">
        <f>Universe!K580</f>
        <v/>
      </c>
      <c r="G839" s="23">
        <f>Universe!L580</f>
        <v/>
      </c>
      <c r="H839" s="23">
        <f>Universe!M580</f>
        <v/>
      </c>
      <c r="I839" s="23">
        <f>Universe!N580</f>
        <v/>
      </c>
      <c r="J839" s="23">
        <f>Universe!O580</f>
        <v/>
      </c>
      <c r="K839" s="23">
        <f>Universe!P580</f>
        <v/>
      </c>
      <c r="L839" s="23">
        <f>Universe!Q580</f>
        <v/>
      </c>
      <c r="M839" s="23">
        <f>Universe!R580</f>
        <v/>
      </c>
      <c r="N839" s="5">
        <f>IF(ZScoring!AH580="",0,(ZScoring!AH580-$B$3)/$C$3)</f>
        <v/>
      </c>
      <c r="O839" s="5">
        <f>IF(ZScoring!AI580="",0,(ZScoring!AI580-$B$4)/$C$4)</f>
        <v/>
      </c>
      <c r="P839" s="5">
        <f>IF(ZScoring!AJ580="",0,(ZScoring!AJ580-$B$5)/$C$5)</f>
        <v/>
      </c>
      <c r="Q839" s="5">
        <f>IF(ZScoring!AK580="",0,(ZScoring!AK580-$B$6)/$C$6)</f>
        <v/>
      </c>
      <c r="R839" s="5">
        <f>IF(ZScoring!AL580="",0,(ZScoring!AL580-$B$7)/$C$7)</f>
        <v/>
      </c>
      <c r="S839" s="5">
        <f>IF(ZScoring!AM580="",0,(ZScoring!AM580-$B$8)/$C$8)</f>
        <v/>
      </c>
      <c r="T839" s="5">
        <f>IF(ZScoring!AN580="",0,(ZScoring!AN580-$B$9)/$C$9)</f>
        <v/>
      </c>
      <c r="U839" s="5">
        <f>IF(ZScoring!AO580="",0,(ZScoring!AO580-$B$10)/$C$10)</f>
        <v/>
      </c>
      <c r="V839" s="5">
        <f>IF(ZScoring!AP580="",0,(ZScoring!AP580-$B$11)/$C$11)</f>
        <v/>
      </c>
      <c r="W839" s="5">
        <f>IF(ZScoring!AQ580="",0,(ZScoring!AQ580-$B$12)/$C$12)</f>
        <v/>
      </c>
      <c r="X839" s="5">
        <f>Universe!C580</f>
        <v/>
      </c>
    </row>
    <row r="840">
      <c r="A840" s="22">
        <f>Universe!G581</f>
        <v/>
      </c>
      <c r="B840" s="2" t="n">
        <v>1</v>
      </c>
      <c r="C840" s="23">
        <f>Universe!H581</f>
        <v/>
      </c>
      <c r="D840" s="23">
        <f>Universe!I581</f>
        <v/>
      </c>
      <c r="E840" s="23">
        <f>Universe!J581</f>
        <v/>
      </c>
      <c r="F840" s="23">
        <f>Universe!K581</f>
        <v/>
      </c>
      <c r="G840" s="23">
        <f>Universe!L581</f>
        <v/>
      </c>
      <c r="H840" s="23">
        <f>Universe!M581</f>
        <v/>
      </c>
      <c r="I840" s="23">
        <f>Universe!N581</f>
        <v/>
      </c>
      <c r="J840" s="23">
        <f>Universe!O581</f>
        <v/>
      </c>
      <c r="K840" s="23">
        <f>Universe!P581</f>
        <v/>
      </c>
      <c r="L840" s="23">
        <f>Universe!Q581</f>
        <v/>
      </c>
      <c r="M840" s="23">
        <f>Universe!R581</f>
        <v/>
      </c>
      <c r="N840" s="5">
        <f>IF(ZScoring!AH581="",0,(ZScoring!AH581-$B$3)/$C$3)</f>
        <v/>
      </c>
      <c r="O840" s="5">
        <f>IF(ZScoring!AI581="",0,(ZScoring!AI581-$B$4)/$C$4)</f>
        <v/>
      </c>
      <c r="P840" s="5">
        <f>IF(ZScoring!AJ581="",0,(ZScoring!AJ581-$B$5)/$C$5)</f>
        <v/>
      </c>
      <c r="Q840" s="5">
        <f>IF(ZScoring!AK581="",0,(ZScoring!AK581-$B$6)/$C$6)</f>
        <v/>
      </c>
      <c r="R840" s="5">
        <f>IF(ZScoring!AL581="",0,(ZScoring!AL581-$B$7)/$C$7)</f>
        <v/>
      </c>
      <c r="S840" s="5">
        <f>IF(ZScoring!AM581="",0,(ZScoring!AM581-$B$8)/$C$8)</f>
        <v/>
      </c>
      <c r="T840" s="5">
        <f>IF(ZScoring!AN581="",0,(ZScoring!AN581-$B$9)/$C$9)</f>
        <v/>
      </c>
      <c r="U840" s="5">
        <f>IF(ZScoring!AO581="",0,(ZScoring!AO581-$B$10)/$C$10)</f>
        <v/>
      </c>
      <c r="V840" s="5">
        <f>IF(ZScoring!AP581="",0,(ZScoring!AP581-$B$11)/$C$11)</f>
        <v/>
      </c>
      <c r="W840" s="5">
        <f>IF(ZScoring!AQ581="",0,(ZScoring!AQ581-$B$12)/$C$12)</f>
        <v/>
      </c>
      <c r="X840" s="5">
        <f>Universe!C581</f>
        <v/>
      </c>
    </row>
    <row r="841">
      <c r="A841" s="22">
        <f>Universe!G582</f>
        <v/>
      </c>
      <c r="B841" s="2" t="n">
        <v>1</v>
      </c>
      <c r="C841" s="23">
        <f>Universe!H582</f>
        <v/>
      </c>
      <c r="D841" s="23">
        <f>Universe!I582</f>
        <v/>
      </c>
      <c r="E841" s="23">
        <f>Universe!J582</f>
        <v/>
      </c>
      <c r="F841" s="23">
        <f>Universe!K582</f>
        <v/>
      </c>
      <c r="G841" s="23">
        <f>Universe!L582</f>
        <v/>
      </c>
      <c r="H841" s="23">
        <f>Universe!M582</f>
        <v/>
      </c>
      <c r="I841" s="23">
        <f>Universe!N582</f>
        <v/>
      </c>
      <c r="J841" s="23">
        <f>Universe!O582</f>
        <v/>
      </c>
      <c r="K841" s="23">
        <f>Universe!P582</f>
        <v/>
      </c>
      <c r="L841" s="23">
        <f>Universe!Q582</f>
        <v/>
      </c>
      <c r="M841" s="23">
        <f>Universe!R582</f>
        <v/>
      </c>
      <c r="N841" s="5">
        <f>IF(ZScoring!AH582="",0,(ZScoring!AH582-$B$3)/$C$3)</f>
        <v/>
      </c>
      <c r="O841" s="5">
        <f>IF(ZScoring!AI582="",0,(ZScoring!AI582-$B$4)/$C$4)</f>
        <v/>
      </c>
      <c r="P841" s="5">
        <f>IF(ZScoring!AJ582="",0,(ZScoring!AJ582-$B$5)/$C$5)</f>
        <v/>
      </c>
      <c r="Q841" s="5">
        <f>IF(ZScoring!AK582="",0,(ZScoring!AK582-$B$6)/$C$6)</f>
        <v/>
      </c>
      <c r="R841" s="5">
        <f>IF(ZScoring!AL582="",0,(ZScoring!AL582-$B$7)/$C$7)</f>
        <v/>
      </c>
      <c r="S841" s="5">
        <f>IF(ZScoring!AM582="",0,(ZScoring!AM582-$B$8)/$C$8)</f>
        <v/>
      </c>
      <c r="T841" s="5">
        <f>IF(ZScoring!AN582="",0,(ZScoring!AN582-$B$9)/$C$9)</f>
        <v/>
      </c>
      <c r="U841" s="5">
        <f>IF(ZScoring!AO582="",0,(ZScoring!AO582-$B$10)/$C$10)</f>
        <v/>
      </c>
      <c r="V841" s="5">
        <f>IF(ZScoring!AP582="",0,(ZScoring!AP582-$B$11)/$C$11)</f>
        <v/>
      </c>
      <c r="W841" s="5">
        <f>IF(ZScoring!AQ582="",0,(ZScoring!AQ582-$B$12)/$C$12)</f>
        <v/>
      </c>
      <c r="X841" s="5">
        <f>Universe!C582</f>
        <v/>
      </c>
    </row>
    <row r="842">
      <c r="A842" s="22">
        <f>Universe!G583</f>
        <v/>
      </c>
      <c r="B842" s="2" t="n">
        <v>1</v>
      </c>
      <c r="C842" s="23">
        <f>Universe!H583</f>
        <v/>
      </c>
      <c r="D842" s="23">
        <f>Universe!I583</f>
        <v/>
      </c>
      <c r="E842" s="23">
        <f>Universe!J583</f>
        <v/>
      </c>
      <c r="F842" s="23">
        <f>Universe!K583</f>
        <v/>
      </c>
      <c r="G842" s="23">
        <f>Universe!L583</f>
        <v/>
      </c>
      <c r="H842" s="23">
        <f>Universe!M583</f>
        <v/>
      </c>
      <c r="I842" s="23">
        <f>Universe!N583</f>
        <v/>
      </c>
      <c r="J842" s="23">
        <f>Universe!O583</f>
        <v/>
      </c>
      <c r="K842" s="23">
        <f>Universe!P583</f>
        <v/>
      </c>
      <c r="L842" s="23">
        <f>Universe!Q583</f>
        <v/>
      </c>
      <c r="M842" s="23">
        <f>Universe!R583</f>
        <v/>
      </c>
      <c r="N842" s="5">
        <f>IF(ZScoring!AH583="",0,(ZScoring!AH583-$B$3)/$C$3)</f>
        <v/>
      </c>
      <c r="O842" s="5">
        <f>IF(ZScoring!AI583="",0,(ZScoring!AI583-$B$4)/$C$4)</f>
        <v/>
      </c>
      <c r="P842" s="5">
        <f>IF(ZScoring!AJ583="",0,(ZScoring!AJ583-$B$5)/$C$5)</f>
        <v/>
      </c>
      <c r="Q842" s="5">
        <f>IF(ZScoring!AK583="",0,(ZScoring!AK583-$B$6)/$C$6)</f>
        <v/>
      </c>
      <c r="R842" s="5">
        <f>IF(ZScoring!AL583="",0,(ZScoring!AL583-$B$7)/$C$7)</f>
        <v/>
      </c>
      <c r="S842" s="5">
        <f>IF(ZScoring!AM583="",0,(ZScoring!AM583-$B$8)/$C$8)</f>
        <v/>
      </c>
      <c r="T842" s="5">
        <f>IF(ZScoring!AN583="",0,(ZScoring!AN583-$B$9)/$C$9)</f>
        <v/>
      </c>
      <c r="U842" s="5">
        <f>IF(ZScoring!AO583="",0,(ZScoring!AO583-$B$10)/$C$10)</f>
        <v/>
      </c>
      <c r="V842" s="5">
        <f>IF(ZScoring!AP583="",0,(ZScoring!AP583-$B$11)/$C$11)</f>
        <v/>
      </c>
      <c r="W842" s="5">
        <f>IF(ZScoring!AQ583="",0,(ZScoring!AQ583-$B$12)/$C$12)</f>
        <v/>
      </c>
      <c r="X842" s="5">
        <f>Universe!C583</f>
        <v/>
      </c>
    </row>
    <row r="843">
      <c r="A843" s="22">
        <f>Universe!G584</f>
        <v/>
      </c>
      <c r="B843" s="2" t="n">
        <v>1</v>
      </c>
      <c r="C843" s="23">
        <f>Universe!H584</f>
        <v/>
      </c>
      <c r="D843" s="23">
        <f>Universe!I584</f>
        <v/>
      </c>
      <c r="E843" s="23">
        <f>Universe!J584</f>
        <v/>
      </c>
      <c r="F843" s="23">
        <f>Universe!K584</f>
        <v/>
      </c>
      <c r="G843" s="23">
        <f>Universe!L584</f>
        <v/>
      </c>
      <c r="H843" s="23">
        <f>Universe!M584</f>
        <v/>
      </c>
      <c r="I843" s="23">
        <f>Universe!N584</f>
        <v/>
      </c>
      <c r="J843" s="23">
        <f>Universe!O584</f>
        <v/>
      </c>
      <c r="K843" s="23">
        <f>Universe!P584</f>
        <v/>
      </c>
      <c r="L843" s="23">
        <f>Universe!Q584</f>
        <v/>
      </c>
      <c r="M843" s="23">
        <f>Universe!R584</f>
        <v/>
      </c>
      <c r="N843" s="5">
        <f>IF(ZScoring!AH584="",0,(ZScoring!AH584-$B$3)/$C$3)</f>
        <v/>
      </c>
      <c r="O843" s="5">
        <f>IF(ZScoring!AI584="",0,(ZScoring!AI584-$B$4)/$C$4)</f>
        <v/>
      </c>
      <c r="P843" s="5">
        <f>IF(ZScoring!AJ584="",0,(ZScoring!AJ584-$B$5)/$C$5)</f>
        <v/>
      </c>
      <c r="Q843" s="5">
        <f>IF(ZScoring!AK584="",0,(ZScoring!AK584-$B$6)/$C$6)</f>
        <v/>
      </c>
      <c r="R843" s="5">
        <f>IF(ZScoring!AL584="",0,(ZScoring!AL584-$B$7)/$C$7)</f>
        <v/>
      </c>
      <c r="S843" s="5">
        <f>IF(ZScoring!AM584="",0,(ZScoring!AM584-$B$8)/$C$8)</f>
        <v/>
      </c>
      <c r="T843" s="5">
        <f>IF(ZScoring!AN584="",0,(ZScoring!AN584-$B$9)/$C$9)</f>
        <v/>
      </c>
      <c r="U843" s="5">
        <f>IF(ZScoring!AO584="",0,(ZScoring!AO584-$B$10)/$C$10)</f>
        <v/>
      </c>
      <c r="V843" s="5">
        <f>IF(ZScoring!AP584="",0,(ZScoring!AP584-$B$11)/$C$11)</f>
        <v/>
      </c>
      <c r="W843" s="5">
        <f>IF(ZScoring!AQ584="",0,(ZScoring!AQ584-$B$12)/$C$12)</f>
        <v/>
      </c>
      <c r="X843" s="5">
        <f>Universe!C584</f>
        <v/>
      </c>
    </row>
    <row r="844">
      <c r="A844" s="22">
        <f>Universe!G585</f>
        <v/>
      </c>
      <c r="B844" s="2" t="n">
        <v>1</v>
      </c>
      <c r="C844" s="23">
        <f>Universe!H585</f>
        <v/>
      </c>
      <c r="D844" s="23">
        <f>Universe!I585</f>
        <v/>
      </c>
      <c r="E844" s="23">
        <f>Universe!J585</f>
        <v/>
      </c>
      <c r="F844" s="23">
        <f>Universe!K585</f>
        <v/>
      </c>
      <c r="G844" s="23">
        <f>Universe!L585</f>
        <v/>
      </c>
      <c r="H844" s="23">
        <f>Universe!M585</f>
        <v/>
      </c>
      <c r="I844" s="23">
        <f>Universe!N585</f>
        <v/>
      </c>
      <c r="J844" s="23">
        <f>Universe!O585</f>
        <v/>
      </c>
      <c r="K844" s="23">
        <f>Universe!P585</f>
        <v/>
      </c>
      <c r="L844" s="23">
        <f>Universe!Q585</f>
        <v/>
      </c>
      <c r="M844" s="23">
        <f>Universe!R585</f>
        <v/>
      </c>
      <c r="N844" s="5">
        <f>IF(ZScoring!AH585="",0,(ZScoring!AH585-$B$3)/$C$3)</f>
        <v/>
      </c>
      <c r="O844" s="5">
        <f>IF(ZScoring!AI585="",0,(ZScoring!AI585-$B$4)/$C$4)</f>
        <v/>
      </c>
      <c r="P844" s="5">
        <f>IF(ZScoring!AJ585="",0,(ZScoring!AJ585-$B$5)/$C$5)</f>
        <v/>
      </c>
      <c r="Q844" s="5">
        <f>IF(ZScoring!AK585="",0,(ZScoring!AK585-$B$6)/$C$6)</f>
        <v/>
      </c>
      <c r="R844" s="5">
        <f>IF(ZScoring!AL585="",0,(ZScoring!AL585-$B$7)/$C$7)</f>
        <v/>
      </c>
      <c r="S844" s="5">
        <f>IF(ZScoring!AM585="",0,(ZScoring!AM585-$B$8)/$C$8)</f>
        <v/>
      </c>
      <c r="T844" s="5">
        <f>IF(ZScoring!AN585="",0,(ZScoring!AN585-$B$9)/$C$9)</f>
        <v/>
      </c>
      <c r="U844" s="5">
        <f>IF(ZScoring!AO585="",0,(ZScoring!AO585-$B$10)/$C$10)</f>
        <v/>
      </c>
      <c r="V844" s="5">
        <f>IF(ZScoring!AP585="",0,(ZScoring!AP585-$B$11)/$C$11)</f>
        <v/>
      </c>
      <c r="W844" s="5">
        <f>IF(ZScoring!AQ585="",0,(ZScoring!AQ585-$B$12)/$C$12)</f>
        <v/>
      </c>
      <c r="X844" s="5">
        <f>Universe!C585</f>
        <v/>
      </c>
    </row>
    <row r="845">
      <c r="A845" s="22">
        <f>Universe!G586</f>
        <v/>
      </c>
      <c r="B845" s="2" t="n">
        <v>1</v>
      </c>
      <c r="C845" s="23">
        <f>Universe!H586</f>
        <v/>
      </c>
      <c r="D845" s="23">
        <f>Universe!I586</f>
        <v/>
      </c>
      <c r="E845" s="23">
        <f>Universe!J586</f>
        <v/>
      </c>
      <c r="F845" s="23">
        <f>Universe!K586</f>
        <v/>
      </c>
      <c r="G845" s="23">
        <f>Universe!L586</f>
        <v/>
      </c>
      <c r="H845" s="23">
        <f>Universe!M586</f>
        <v/>
      </c>
      <c r="I845" s="23">
        <f>Universe!N586</f>
        <v/>
      </c>
      <c r="J845" s="23">
        <f>Universe!O586</f>
        <v/>
      </c>
      <c r="K845" s="23">
        <f>Universe!P586</f>
        <v/>
      </c>
      <c r="L845" s="23">
        <f>Universe!Q586</f>
        <v/>
      </c>
      <c r="M845" s="23">
        <f>Universe!R586</f>
        <v/>
      </c>
      <c r="N845" s="5">
        <f>IF(ZScoring!AH586="",0,(ZScoring!AH586-$B$3)/$C$3)</f>
        <v/>
      </c>
      <c r="O845" s="5">
        <f>IF(ZScoring!AI586="",0,(ZScoring!AI586-$B$4)/$C$4)</f>
        <v/>
      </c>
      <c r="P845" s="5">
        <f>IF(ZScoring!AJ586="",0,(ZScoring!AJ586-$B$5)/$C$5)</f>
        <v/>
      </c>
      <c r="Q845" s="5">
        <f>IF(ZScoring!AK586="",0,(ZScoring!AK586-$B$6)/$C$6)</f>
        <v/>
      </c>
      <c r="R845" s="5">
        <f>IF(ZScoring!AL586="",0,(ZScoring!AL586-$B$7)/$C$7)</f>
        <v/>
      </c>
      <c r="S845" s="5">
        <f>IF(ZScoring!AM586="",0,(ZScoring!AM586-$B$8)/$C$8)</f>
        <v/>
      </c>
      <c r="T845" s="5">
        <f>IF(ZScoring!AN586="",0,(ZScoring!AN586-$B$9)/$C$9)</f>
        <v/>
      </c>
      <c r="U845" s="5">
        <f>IF(ZScoring!AO586="",0,(ZScoring!AO586-$B$10)/$C$10)</f>
        <v/>
      </c>
      <c r="V845" s="5">
        <f>IF(ZScoring!AP586="",0,(ZScoring!AP586-$B$11)/$C$11)</f>
        <v/>
      </c>
      <c r="W845" s="5">
        <f>IF(ZScoring!AQ586="",0,(ZScoring!AQ586-$B$12)/$C$12)</f>
        <v/>
      </c>
      <c r="X845" s="5">
        <f>Universe!C586</f>
        <v/>
      </c>
    </row>
    <row r="846">
      <c r="A846" s="22">
        <f>Universe!G587</f>
        <v/>
      </c>
      <c r="B846" s="2" t="n">
        <v>1</v>
      </c>
      <c r="C846" s="23">
        <f>Universe!H587</f>
        <v/>
      </c>
      <c r="D846" s="23">
        <f>Universe!I587</f>
        <v/>
      </c>
      <c r="E846" s="23">
        <f>Universe!J587</f>
        <v/>
      </c>
      <c r="F846" s="23">
        <f>Universe!K587</f>
        <v/>
      </c>
      <c r="G846" s="23">
        <f>Universe!L587</f>
        <v/>
      </c>
      <c r="H846" s="23">
        <f>Universe!M587</f>
        <v/>
      </c>
      <c r="I846" s="23">
        <f>Universe!N587</f>
        <v/>
      </c>
      <c r="J846" s="23">
        <f>Universe!O587</f>
        <v/>
      </c>
      <c r="K846" s="23">
        <f>Universe!P587</f>
        <v/>
      </c>
      <c r="L846" s="23">
        <f>Universe!Q587</f>
        <v/>
      </c>
      <c r="M846" s="23">
        <f>Universe!R587</f>
        <v/>
      </c>
      <c r="N846" s="5">
        <f>IF(ZScoring!AH587="",0,(ZScoring!AH587-$B$3)/$C$3)</f>
        <v/>
      </c>
      <c r="O846" s="5">
        <f>IF(ZScoring!AI587="",0,(ZScoring!AI587-$B$4)/$C$4)</f>
        <v/>
      </c>
      <c r="P846" s="5">
        <f>IF(ZScoring!AJ587="",0,(ZScoring!AJ587-$B$5)/$C$5)</f>
        <v/>
      </c>
      <c r="Q846" s="5">
        <f>IF(ZScoring!AK587="",0,(ZScoring!AK587-$B$6)/$C$6)</f>
        <v/>
      </c>
      <c r="R846" s="5">
        <f>IF(ZScoring!AL587="",0,(ZScoring!AL587-$B$7)/$C$7)</f>
        <v/>
      </c>
      <c r="S846" s="5">
        <f>IF(ZScoring!AM587="",0,(ZScoring!AM587-$B$8)/$C$8)</f>
        <v/>
      </c>
      <c r="T846" s="5">
        <f>IF(ZScoring!AN587="",0,(ZScoring!AN587-$B$9)/$C$9)</f>
        <v/>
      </c>
      <c r="U846" s="5">
        <f>IF(ZScoring!AO587="",0,(ZScoring!AO587-$B$10)/$C$10)</f>
        <v/>
      </c>
      <c r="V846" s="5">
        <f>IF(ZScoring!AP587="",0,(ZScoring!AP587-$B$11)/$C$11)</f>
        <v/>
      </c>
      <c r="W846" s="5">
        <f>IF(ZScoring!AQ587="",0,(ZScoring!AQ587-$B$12)/$C$12)</f>
        <v/>
      </c>
      <c r="X846" s="5">
        <f>Universe!C587</f>
        <v/>
      </c>
    </row>
    <row r="847">
      <c r="A847" s="22">
        <f>Universe!G588</f>
        <v/>
      </c>
      <c r="B847" s="2" t="n">
        <v>1</v>
      </c>
      <c r="C847" s="23">
        <f>Universe!H588</f>
        <v/>
      </c>
      <c r="D847" s="23">
        <f>Universe!I588</f>
        <v/>
      </c>
      <c r="E847" s="23">
        <f>Universe!J588</f>
        <v/>
      </c>
      <c r="F847" s="23">
        <f>Universe!K588</f>
        <v/>
      </c>
      <c r="G847" s="23">
        <f>Universe!L588</f>
        <v/>
      </c>
      <c r="H847" s="23">
        <f>Universe!M588</f>
        <v/>
      </c>
      <c r="I847" s="23">
        <f>Universe!N588</f>
        <v/>
      </c>
      <c r="J847" s="23">
        <f>Universe!O588</f>
        <v/>
      </c>
      <c r="K847" s="23">
        <f>Universe!P588</f>
        <v/>
      </c>
      <c r="L847" s="23">
        <f>Universe!Q588</f>
        <v/>
      </c>
      <c r="M847" s="23">
        <f>Universe!R588</f>
        <v/>
      </c>
      <c r="N847" s="5">
        <f>IF(ZScoring!AH588="",0,(ZScoring!AH588-$B$3)/$C$3)</f>
        <v/>
      </c>
      <c r="O847" s="5">
        <f>IF(ZScoring!AI588="",0,(ZScoring!AI588-$B$4)/$C$4)</f>
        <v/>
      </c>
      <c r="P847" s="5">
        <f>IF(ZScoring!AJ588="",0,(ZScoring!AJ588-$B$5)/$C$5)</f>
        <v/>
      </c>
      <c r="Q847" s="5">
        <f>IF(ZScoring!AK588="",0,(ZScoring!AK588-$B$6)/$C$6)</f>
        <v/>
      </c>
      <c r="R847" s="5">
        <f>IF(ZScoring!AL588="",0,(ZScoring!AL588-$B$7)/$C$7)</f>
        <v/>
      </c>
      <c r="S847" s="5">
        <f>IF(ZScoring!AM588="",0,(ZScoring!AM588-$B$8)/$C$8)</f>
        <v/>
      </c>
      <c r="T847" s="5">
        <f>IF(ZScoring!AN588="",0,(ZScoring!AN588-$B$9)/$C$9)</f>
        <v/>
      </c>
      <c r="U847" s="5">
        <f>IF(ZScoring!AO588="",0,(ZScoring!AO588-$B$10)/$C$10)</f>
        <v/>
      </c>
      <c r="V847" s="5">
        <f>IF(ZScoring!AP588="",0,(ZScoring!AP588-$B$11)/$C$11)</f>
        <v/>
      </c>
      <c r="W847" s="5">
        <f>IF(ZScoring!AQ588="",0,(ZScoring!AQ588-$B$12)/$C$12)</f>
        <v/>
      </c>
      <c r="X847" s="5">
        <f>Universe!C588</f>
        <v/>
      </c>
    </row>
    <row r="848">
      <c r="A848" s="22">
        <f>Universe!G589</f>
        <v/>
      </c>
      <c r="B848" s="2" t="n">
        <v>1</v>
      </c>
      <c r="C848" s="23">
        <f>Universe!H589</f>
        <v/>
      </c>
      <c r="D848" s="23">
        <f>Universe!I589</f>
        <v/>
      </c>
      <c r="E848" s="23">
        <f>Universe!J589</f>
        <v/>
      </c>
      <c r="F848" s="23">
        <f>Universe!K589</f>
        <v/>
      </c>
      <c r="G848" s="23">
        <f>Universe!L589</f>
        <v/>
      </c>
      <c r="H848" s="23">
        <f>Universe!M589</f>
        <v/>
      </c>
      <c r="I848" s="23">
        <f>Universe!N589</f>
        <v/>
      </c>
      <c r="J848" s="23">
        <f>Universe!O589</f>
        <v/>
      </c>
      <c r="K848" s="23">
        <f>Universe!P589</f>
        <v/>
      </c>
      <c r="L848" s="23">
        <f>Universe!Q589</f>
        <v/>
      </c>
      <c r="M848" s="23">
        <f>Universe!R589</f>
        <v/>
      </c>
      <c r="N848" s="5">
        <f>IF(ZScoring!AH589="",0,(ZScoring!AH589-$B$3)/$C$3)</f>
        <v/>
      </c>
      <c r="O848" s="5">
        <f>IF(ZScoring!AI589="",0,(ZScoring!AI589-$B$4)/$C$4)</f>
        <v/>
      </c>
      <c r="P848" s="5">
        <f>IF(ZScoring!AJ589="",0,(ZScoring!AJ589-$B$5)/$C$5)</f>
        <v/>
      </c>
      <c r="Q848" s="5">
        <f>IF(ZScoring!AK589="",0,(ZScoring!AK589-$B$6)/$C$6)</f>
        <v/>
      </c>
      <c r="R848" s="5">
        <f>IF(ZScoring!AL589="",0,(ZScoring!AL589-$B$7)/$C$7)</f>
        <v/>
      </c>
      <c r="S848" s="5">
        <f>IF(ZScoring!AM589="",0,(ZScoring!AM589-$B$8)/$C$8)</f>
        <v/>
      </c>
      <c r="T848" s="5">
        <f>IF(ZScoring!AN589="",0,(ZScoring!AN589-$B$9)/$C$9)</f>
        <v/>
      </c>
      <c r="U848" s="5">
        <f>IF(ZScoring!AO589="",0,(ZScoring!AO589-$B$10)/$C$10)</f>
        <v/>
      </c>
      <c r="V848" s="5">
        <f>IF(ZScoring!AP589="",0,(ZScoring!AP589-$B$11)/$C$11)</f>
        <v/>
      </c>
      <c r="W848" s="5">
        <f>IF(ZScoring!AQ589="",0,(ZScoring!AQ589-$B$12)/$C$12)</f>
        <v/>
      </c>
      <c r="X848" s="5">
        <f>Universe!C589</f>
        <v/>
      </c>
    </row>
    <row r="849">
      <c r="A849" s="22">
        <f>Universe!G590</f>
        <v/>
      </c>
      <c r="B849" s="2" t="n">
        <v>1</v>
      </c>
      <c r="C849" s="23">
        <f>Universe!H590</f>
        <v/>
      </c>
      <c r="D849" s="23">
        <f>Universe!I590</f>
        <v/>
      </c>
      <c r="E849" s="23">
        <f>Universe!J590</f>
        <v/>
      </c>
      <c r="F849" s="23">
        <f>Universe!K590</f>
        <v/>
      </c>
      <c r="G849" s="23">
        <f>Universe!L590</f>
        <v/>
      </c>
      <c r="H849" s="23">
        <f>Universe!M590</f>
        <v/>
      </c>
      <c r="I849" s="23">
        <f>Universe!N590</f>
        <v/>
      </c>
      <c r="J849" s="23">
        <f>Universe!O590</f>
        <v/>
      </c>
      <c r="K849" s="23">
        <f>Universe!P590</f>
        <v/>
      </c>
      <c r="L849" s="23">
        <f>Universe!Q590</f>
        <v/>
      </c>
      <c r="M849" s="23">
        <f>Universe!R590</f>
        <v/>
      </c>
      <c r="N849" s="5">
        <f>IF(ZScoring!AH590="",0,(ZScoring!AH590-$B$3)/$C$3)</f>
        <v/>
      </c>
      <c r="O849" s="5">
        <f>IF(ZScoring!AI590="",0,(ZScoring!AI590-$B$4)/$C$4)</f>
        <v/>
      </c>
      <c r="P849" s="5">
        <f>IF(ZScoring!AJ590="",0,(ZScoring!AJ590-$B$5)/$C$5)</f>
        <v/>
      </c>
      <c r="Q849" s="5">
        <f>IF(ZScoring!AK590="",0,(ZScoring!AK590-$B$6)/$C$6)</f>
        <v/>
      </c>
      <c r="R849" s="5">
        <f>IF(ZScoring!AL590="",0,(ZScoring!AL590-$B$7)/$C$7)</f>
        <v/>
      </c>
      <c r="S849" s="5">
        <f>IF(ZScoring!AM590="",0,(ZScoring!AM590-$B$8)/$C$8)</f>
        <v/>
      </c>
      <c r="T849" s="5">
        <f>IF(ZScoring!AN590="",0,(ZScoring!AN590-$B$9)/$C$9)</f>
        <v/>
      </c>
      <c r="U849" s="5">
        <f>IF(ZScoring!AO590="",0,(ZScoring!AO590-$B$10)/$C$10)</f>
        <v/>
      </c>
      <c r="V849" s="5">
        <f>IF(ZScoring!AP590="",0,(ZScoring!AP590-$B$11)/$C$11)</f>
        <v/>
      </c>
      <c r="W849" s="5">
        <f>IF(ZScoring!AQ590="",0,(ZScoring!AQ590-$B$12)/$C$12)</f>
        <v/>
      </c>
      <c r="X849" s="5">
        <f>Universe!C590</f>
        <v/>
      </c>
    </row>
    <row r="850">
      <c r="A850" s="22">
        <f>Universe!G591</f>
        <v/>
      </c>
      <c r="B850" s="2" t="n">
        <v>1</v>
      </c>
      <c r="C850" s="23">
        <f>Universe!H591</f>
        <v/>
      </c>
      <c r="D850" s="23">
        <f>Universe!I591</f>
        <v/>
      </c>
      <c r="E850" s="23">
        <f>Universe!J591</f>
        <v/>
      </c>
      <c r="F850" s="23">
        <f>Universe!K591</f>
        <v/>
      </c>
      <c r="G850" s="23">
        <f>Universe!L591</f>
        <v/>
      </c>
      <c r="H850" s="23">
        <f>Universe!M591</f>
        <v/>
      </c>
      <c r="I850" s="23">
        <f>Universe!N591</f>
        <v/>
      </c>
      <c r="J850" s="23">
        <f>Universe!O591</f>
        <v/>
      </c>
      <c r="K850" s="23">
        <f>Universe!P591</f>
        <v/>
      </c>
      <c r="L850" s="23">
        <f>Universe!Q591</f>
        <v/>
      </c>
      <c r="M850" s="23">
        <f>Universe!R591</f>
        <v/>
      </c>
      <c r="N850" s="5">
        <f>IF(ZScoring!AH591="",0,(ZScoring!AH591-$B$3)/$C$3)</f>
        <v/>
      </c>
      <c r="O850" s="5">
        <f>IF(ZScoring!AI591="",0,(ZScoring!AI591-$B$4)/$C$4)</f>
        <v/>
      </c>
      <c r="P850" s="5">
        <f>IF(ZScoring!AJ591="",0,(ZScoring!AJ591-$B$5)/$C$5)</f>
        <v/>
      </c>
      <c r="Q850" s="5">
        <f>IF(ZScoring!AK591="",0,(ZScoring!AK591-$B$6)/$C$6)</f>
        <v/>
      </c>
      <c r="R850" s="5">
        <f>IF(ZScoring!AL591="",0,(ZScoring!AL591-$B$7)/$C$7)</f>
        <v/>
      </c>
      <c r="S850" s="5">
        <f>IF(ZScoring!AM591="",0,(ZScoring!AM591-$B$8)/$C$8)</f>
        <v/>
      </c>
      <c r="T850" s="5">
        <f>IF(ZScoring!AN591="",0,(ZScoring!AN591-$B$9)/$C$9)</f>
        <v/>
      </c>
      <c r="U850" s="5">
        <f>IF(ZScoring!AO591="",0,(ZScoring!AO591-$B$10)/$C$10)</f>
        <v/>
      </c>
      <c r="V850" s="5">
        <f>IF(ZScoring!AP591="",0,(ZScoring!AP591-$B$11)/$C$11)</f>
        <v/>
      </c>
      <c r="W850" s="5">
        <f>IF(ZScoring!AQ591="",0,(ZScoring!AQ591-$B$12)/$C$12)</f>
        <v/>
      </c>
      <c r="X850" s="5">
        <f>Universe!C591</f>
        <v/>
      </c>
    </row>
    <row r="851">
      <c r="A851" s="22">
        <f>Universe!G592</f>
        <v/>
      </c>
      <c r="B851" s="2" t="n">
        <v>1</v>
      </c>
      <c r="C851" s="23">
        <f>Universe!H592</f>
        <v/>
      </c>
      <c r="D851" s="23">
        <f>Universe!I592</f>
        <v/>
      </c>
      <c r="E851" s="23">
        <f>Universe!J592</f>
        <v/>
      </c>
      <c r="F851" s="23">
        <f>Universe!K592</f>
        <v/>
      </c>
      <c r="G851" s="23">
        <f>Universe!L592</f>
        <v/>
      </c>
      <c r="H851" s="23">
        <f>Universe!M592</f>
        <v/>
      </c>
      <c r="I851" s="23">
        <f>Universe!N592</f>
        <v/>
      </c>
      <c r="J851" s="23">
        <f>Universe!O592</f>
        <v/>
      </c>
      <c r="K851" s="23">
        <f>Universe!P592</f>
        <v/>
      </c>
      <c r="L851" s="23">
        <f>Universe!Q592</f>
        <v/>
      </c>
      <c r="M851" s="23">
        <f>Universe!R592</f>
        <v/>
      </c>
      <c r="N851" s="5">
        <f>IF(ZScoring!AH592="",0,(ZScoring!AH592-$B$3)/$C$3)</f>
        <v/>
      </c>
      <c r="O851" s="5">
        <f>IF(ZScoring!AI592="",0,(ZScoring!AI592-$B$4)/$C$4)</f>
        <v/>
      </c>
      <c r="P851" s="5">
        <f>IF(ZScoring!AJ592="",0,(ZScoring!AJ592-$B$5)/$C$5)</f>
        <v/>
      </c>
      <c r="Q851" s="5">
        <f>IF(ZScoring!AK592="",0,(ZScoring!AK592-$B$6)/$C$6)</f>
        <v/>
      </c>
      <c r="R851" s="5">
        <f>IF(ZScoring!AL592="",0,(ZScoring!AL592-$B$7)/$C$7)</f>
        <v/>
      </c>
      <c r="S851" s="5">
        <f>IF(ZScoring!AM592="",0,(ZScoring!AM592-$B$8)/$C$8)</f>
        <v/>
      </c>
      <c r="T851" s="5">
        <f>IF(ZScoring!AN592="",0,(ZScoring!AN592-$B$9)/$C$9)</f>
        <v/>
      </c>
      <c r="U851" s="5">
        <f>IF(ZScoring!AO592="",0,(ZScoring!AO592-$B$10)/$C$10)</f>
        <v/>
      </c>
      <c r="V851" s="5">
        <f>IF(ZScoring!AP592="",0,(ZScoring!AP592-$B$11)/$C$11)</f>
        <v/>
      </c>
      <c r="W851" s="5">
        <f>IF(ZScoring!AQ592="",0,(ZScoring!AQ592-$B$12)/$C$12)</f>
        <v/>
      </c>
      <c r="X851" s="5">
        <f>Universe!C592</f>
        <v/>
      </c>
    </row>
    <row r="852">
      <c r="A852" s="22">
        <f>Universe!G593</f>
        <v/>
      </c>
      <c r="B852" s="2" t="n">
        <v>1</v>
      </c>
      <c r="C852" s="23">
        <f>Universe!H593</f>
        <v/>
      </c>
      <c r="D852" s="23">
        <f>Universe!I593</f>
        <v/>
      </c>
      <c r="E852" s="23">
        <f>Universe!J593</f>
        <v/>
      </c>
      <c r="F852" s="23">
        <f>Universe!K593</f>
        <v/>
      </c>
      <c r="G852" s="23">
        <f>Universe!L593</f>
        <v/>
      </c>
      <c r="H852" s="23">
        <f>Universe!M593</f>
        <v/>
      </c>
      <c r="I852" s="23">
        <f>Universe!N593</f>
        <v/>
      </c>
      <c r="J852" s="23">
        <f>Universe!O593</f>
        <v/>
      </c>
      <c r="K852" s="23">
        <f>Universe!P593</f>
        <v/>
      </c>
      <c r="L852" s="23">
        <f>Universe!Q593</f>
        <v/>
      </c>
      <c r="M852" s="23">
        <f>Universe!R593</f>
        <v/>
      </c>
      <c r="N852" s="5">
        <f>IF(ZScoring!AH593="",0,(ZScoring!AH593-$B$3)/$C$3)</f>
        <v/>
      </c>
      <c r="O852" s="5">
        <f>IF(ZScoring!AI593="",0,(ZScoring!AI593-$B$4)/$C$4)</f>
        <v/>
      </c>
      <c r="P852" s="5">
        <f>IF(ZScoring!AJ593="",0,(ZScoring!AJ593-$B$5)/$C$5)</f>
        <v/>
      </c>
      <c r="Q852" s="5">
        <f>IF(ZScoring!AK593="",0,(ZScoring!AK593-$B$6)/$C$6)</f>
        <v/>
      </c>
      <c r="R852" s="5">
        <f>IF(ZScoring!AL593="",0,(ZScoring!AL593-$B$7)/$C$7)</f>
        <v/>
      </c>
      <c r="S852" s="5">
        <f>IF(ZScoring!AM593="",0,(ZScoring!AM593-$B$8)/$C$8)</f>
        <v/>
      </c>
      <c r="T852" s="5">
        <f>IF(ZScoring!AN593="",0,(ZScoring!AN593-$B$9)/$C$9)</f>
        <v/>
      </c>
      <c r="U852" s="5">
        <f>IF(ZScoring!AO593="",0,(ZScoring!AO593-$B$10)/$C$10)</f>
        <v/>
      </c>
      <c r="V852" s="5">
        <f>IF(ZScoring!AP593="",0,(ZScoring!AP593-$B$11)/$C$11)</f>
        <v/>
      </c>
      <c r="W852" s="5">
        <f>IF(ZScoring!AQ593="",0,(ZScoring!AQ593-$B$12)/$C$12)</f>
        <v/>
      </c>
      <c r="X852" s="5">
        <f>Universe!C593</f>
        <v/>
      </c>
    </row>
    <row r="853">
      <c r="A853" s="22">
        <f>Universe!G594</f>
        <v/>
      </c>
      <c r="B853" s="2" t="n">
        <v>1</v>
      </c>
      <c r="C853" s="23">
        <f>Universe!H594</f>
        <v/>
      </c>
      <c r="D853" s="23">
        <f>Universe!I594</f>
        <v/>
      </c>
      <c r="E853" s="23">
        <f>Universe!J594</f>
        <v/>
      </c>
      <c r="F853" s="23">
        <f>Universe!K594</f>
        <v/>
      </c>
      <c r="G853" s="23">
        <f>Universe!L594</f>
        <v/>
      </c>
      <c r="H853" s="23">
        <f>Universe!M594</f>
        <v/>
      </c>
      <c r="I853" s="23">
        <f>Universe!N594</f>
        <v/>
      </c>
      <c r="J853" s="23">
        <f>Universe!O594</f>
        <v/>
      </c>
      <c r="K853" s="23">
        <f>Universe!P594</f>
        <v/>
      </c>
      <c r="L853" s="23">
        <f>Universe!Q594</f>
        <v/>
      </c>
      <c r="M853" s="23">
        <f>Universe!R594</f>
        <v/>
      </c>
      <c r="N853" s="5">
        <f>IF(ZScoring!AH594="",0,(ZScoring!AH594-$B$3)/$C$3)</f>
        <v/>
      </c>
      <c r="O853" s="5">
        <f>IF(ZScoring!AI594="",0,(ZScoring!AI594-$B$4)/$C$4)</f>
        <v/>
      </c>
      <c r="P853" s="5">
        <f>IF(ZScoring!AJ594="",0,(ZScoring!AJ594-$B$5)/$C$5)</f>
        <v/>
      </c>
      <c r="Q853" s="5">
        <f>IF(ZScoring!AK594="",0,(ZScoring!AK594-$B$6)/$C$6)</f>
        <v/>
      </c>
      <c r="R853" s="5">
        <f>IF(ZScoring!AL594="",0,(ZScoring!AL594-$B$7)/$C$7)</f>
        <v/>
      </c>
      <c r="S853" s="5">
        <f>IF(ZScoring!AM594="",0,(ZScoring!AM594-$B$8)/$C$8)</f>
        <v/>
      </c>
      <c r="T853" s="5">
        <f>IF(ZScoring!AN594="",0,(ZScoring!AN594-$B$9)/$C$9)</f>
        <v/>
      </c>
      <c r="U853" s="5">
        <f>IF(ZScoring!AO594="",0,(ZScoring!AO594-$B$10)/$C$10)</f>
        <v/>
      </c>
      <c r="V853" s="5">
        <f>IF(ZScoring!AP594="",0,(ZScoring!AP594-$B$11)/$C$11)</f>
        <v/>
      </c>
      <c r="W853" s="5">
        <f>IF(ZScoring!AQ594="",0,(ZScoring!AQ594-$B$12)/$C$12)</f>
        <v/>
      </c>
      <c r="X853" s="5">
        <f>Universe!C594</f>
        <v/>
      </c>
    </row>
    <row r="854">
      <c r="A854" s="22">
        <f>Universe!G595</f>
        <v/>
      </c>
      <c r="B854" s="2" t="n">
        <v>1</v>
      </c>
      <c r="C854" s="23">
        <f>Universe!H595</f>
        <v/>
      </c>
      <c r="D854" s="23">
        <f>Universe!I595</f>
        <v/>
      </c>
      <c r="E854" s="23">
        <f>Universe!J595</f>
        <v/>
      </c>
      <c r="F854" s="23">
        <f>Universe!K595</f>
        <v/>
      </c>
      <c r="G854" s="23">
        <f>Universe!L595</f>
        <v/>
      </c>
      <c r="H854" s="23">
        <f>Universe!M595</f>
        <v/>
      </c>
      <c r="I854" s="23">
        <f>Universe!N595</f>
        <v/>
      </c>
      <c r="J854" s="23">
        <f>Universe!O595</f>
        <v/>
      </c>
      <c r="K854" s="23">
        <f>Universe!P595</f>
        <v/>
      </c>
      <c r="L854" s="23">
        <f>Universe!Q595</f>
        <v/>
      </c>
      <c r="M854" s="23">
        <f>Universe!R595</f>
        <v/>
      </c>
      <c r="N854" s="5">
        <f>IF(ZScoring!AH595="",0,(ZScoring!AH595-$B$3)/$C$3)</f>
        <v/>
      </c>
      <c r="O854" s="5">
        <f>IF(ZScoring!AI595="",0,(ZScoring!AI595-$B$4)/$C$4)</f>
        <v/>
      </c>
      <c r="P854" s="5">
        <f>IF(ZScoring!AJ595="",0,(ZScoring!AJ595-$B$5)/$C$5)</f>
        <v/>
      </c>
      <c r="Q854" s="5">
        <f>IF(ZScoring!AK595="",0,(ZScoring!AK595-$B$6)/$C$6)</f>
        <v/>
      </c>
      <c r="R854" s="5">
        <f>IF(ZScoring!AL595="",0,(ZScoring!AL595-$B$7)/$C$7)</f>
        <v/>
      </c>
      <c r="S854" s="5">
        <f>IF(ZScoring!AM595="",0,(ZScoring!AM595-$B$8)/$C$8)</f>
        <v/>
      </c>
      <c r="T854" s="5">
        <f>IF(ZScoring!AN595="",0,(ZScoring!AN595-$B$9)/$C$9)</f>
        <v/>
      </c>
      <c r="U854" s="5">
        <f>IF(ZScoring!AO595="",0,(ZScoring!AO595-$B$10)/$C$10)</f>
        <v/>
      </c>
      <c r="V854" s="5">
        <f>IF(ZScoring!AP595="",0,(ZScoring!AP595-$B$11)/$C$11)</f>
        <v/>
      </c>
      <c r="W854" s="5">
        <f>IF(ZScoring!AQ595="",0,(ZScoring!AQ595-$B$12)/$C$12)</f>
        <v/>
      </c>
      <c r="X854" s="5">
        <f>Universe!C595</f>
        <v/>
      </c>
    </row>
    <row r="855">
      <c r="A855" s="22">
        <f>Universe!G596</f>
        <v/>
      </c>
      <c r="B855" s="2" t="n">
        <v>1</v>
      </c>
      <c r="C855" s="23">
        <f>Universe!H596</f>
        <v/>
      </c>
      <c r="D855" s="23">
        <f>Universe!I596</f>
        <v/>
      </c>
      <c r="E855" s="23">
        <f>Universe!J596</f>
        <v/>
      </c>
      <c r="F855" s="23">
        <f>Universe!K596</f>
        <v/>
      </c>
      <c r="G855" s="23">
        <f>Universe!L596</f>
        <v/>
      </c>
      <c r="H855" s="23">
        <f>Universe!M596</f>
        <v/>
      </c>
      <c r="I855" s="23">
        <f>Universe!N596</f>
        <v/>
      </c>
      <c r="J855" s="23">
        <f>Universe!O596</f>
        <v/>
      </c>
      <c r="K855" s="23">
        <f>Universe!P596</f>
        <v/>
      </c>
      <c r="L855" s="23">
        <f>Universe!Q596</f>
        <v/>
      </c>
      <c r="M855" s="23">
        <f>Universe!R596</f>
        <v/>
      </c>
      <c r="N855" s="5">
        <f>IF(ZScoring!AH596="",0,(ZScoring!AH596-$B$3)/$C$3)</f>
        <v/>
      </c>
      <c r="O855" s="5">
        <f>IF(ZScoring!AI596="",0,(ZScoring!AI596-$B$4)/$C$4)</f>
        <v/>
      </c>
      <c r="P855" s="5">
        <f>IF(ZScoring!AJ596="",0,(ZScoring!AJ596-$B$5)/$C$5)</f>
        <v/>
      </c>
      <c r="Q855" s="5">
        <f>IF(ZScoring!AK596="",0,(ZScoring!AK596-$B$6)/$C$6)</f>
        <v/>
      </c>
      <c r="R855" s="5">
        <f>IF(ZScoring!AL596="",0,(ZScoring!AL596-$B$7)/$C$7)</f>
        <v/>
      </c>
      <c r="S855" s="5">
        <f>IF(ZScoring!AM596="",0,(ZScoring!AM596-$B$8)/$C$8)</f>
        <v/>
      </c>
      <c r="T855" s="5">
        <f>IF(ZScoring!AN596="",0,(ZScoring!AN596-$B$9)/$C$9)</f>
        <v/>
      </c>
      <c r="U855" s="5">
        <f>IF(ZScoring!AO596="",0,(ZScoring!AO596-$B$10)/$C$10)</f>
        <v/>
      </c>
      <c r="V855" s="5">
        <f>IF(ZScoring!AP596="",0,(ZScoring!AP596-$B$11)/$C$11)</f>
        <v/>
      </c>
      <c r="W855" s="5">
        <f>IF(ZScoring!AQ596="",0,(ZScoring!AQ596-$B$12)/$C$12)</f>
        <v/>
      </c>
      <c r="X855" s="5">
        <f>Universe!C596</f>
        <v/>
      </c>
    </row>
    <row r="856">
      <c r="A856" s="22">
        <f>Universe!G597</f>
        <v/>
      </c>
      <c r="B856" s="2" t="n">
        <v>1</v>
      </c>
      <c r="C856" s="23">
        <f>Universe!H597</f>
        <v/>
      </c>
      <c r="D856" s="23">
        <f>Universe!I597</f>
        <v/>
      </c>
      <c r="E856" s="23">
        <f>Universe!J597</f>
        <v/>
      </c>
      <c r="F856" s="23">
        <f>Universe!K597</f>
        <v/>
      </c>
      <c r="G856" s="23">
        <f>Universe!L597</f>
        <v/>
      </c>
      <c r="H856" s="23">
        <f>Universe!M597</f>
        <v/>
      </c>
      <c r="I856" s="23">
        <f>Universe!N597</f>
        <v/>
      </c>
      <c r="J856" s="23">
        <f>Universe!O597</f>
        <v/>
      </c>
      <c r="K856" s="23">
        <f>Universe!P597</f>
        <v/>
      </c>
      <c r="L856" s="23">
        <f>Universe!Q597</f>
        <v/>
      </c>
      <c r="M856" s="23">
        <f>Universe!R597</f>
        <v/>
      </c>
      <c r="N856" s="5">
        <f>IF(ZScoring!AH597="",0,(ZScoring!AH597-$B$3)/$C$3)</f>
        <v/>
      </c>
      <c r="O856" s="5">
        <f>IF(ZScoring!AI597="",0,(ZScoring!AI597-$B$4)/$C$4)</f>
        <v/>
      </c>
      <c r="P856" s="5">
        <f>IF(ZScoring!AJ597="",0,(ZScoring!AJ597-$B$5)/$C$5)</f>
        <v/>
      </c>
      <c r="Q856" s="5">
        <f>IF(ZScoring!AK597="",0,(ZScoring!AK597-$B$6)/$C$6)</f>
        <v/>
      </c>
      <c r="R856" s="5">
        <f>IF(ZScoring!AL597="",0,(ZScoring!AL597-$B$7)/$C$7)</f>
        <v/>
      </c>
      <c r="S856" s="5">
        <f>IF(ZScoring!AM597="",0,(ZScoring!AM597-$B$8)/$C$8)</f>
        <v/>
      </c>
      <c r="T856" s="5">
        <f>IF(ZScoring!AN597="",0,(ZScoring!AN597-$B$9)/$C$9)</f>
        <v/>
      </c>
      <c r="U856" s="5">
        <f>IF(ZScoring!AO597="",0,(ZScoring!AO597-$B$10)/$C$10)</f>
        <v/>
      </c>
      <c r="V856" s="5">
        <f>IF(ZScoring!AP597="",0,(ZScoring!AP597-$B$11)/$C$11)</f>
        <v/>
      </c>
      <c r="W856" s="5">
        <f>IF(ZScoring!AQ597="",0,(ZScoring!AQ597-$B$12)/$C$12)</f>
        <v/>
      </c>
      <c r="X856" s="5">
        <f>Universe!C597</f>
        <v/>
      </c>
    </row>
    <row r="857">
      <c r="A857" s="22">
        <f>Universe!G598</f>
        <v/>
      </c>
      <c r="B857" s="2" t="n">
        <v>1</v>
      </c>
      <c r="C857" s="23">
        <f>Universe!H598</f>
        <v/>
      </c>
      <c r="D857" s="23">
        <f>Universe!I598</f>
        <v/>
      </c>
      <c r="E857" s="23">
        <f>Universe!J598</f>
        <v/>
      </c>
      <c r="F857" s="23">
        <f>Universe!K598</f>
        <v/>
      </c>
      <c r="G857" s="23">
        <f>Universe!L598</f>
        <v/>
      </c>
      <c r="H857" s="23">
        <f>Universe!M598</f>
        <v/>
      </c>
      <c r="I857" s="23">
        <f>Universe!N598</f>
        <v/>
      </c>
      <c r="J857" s="23">
        <f>Universe!O598</f>
        <v/>
      </c>
      <c r="K857" s="23">
        <f>Universe!P598</f>
        <v/>
      </c>
      <c r="L857" s="23">
        <f>Universe!Q598</f>
        <v/>
      </c>
      <c r="M857" s="23">
        <f>Universe!R598</f>
        <v/>
      </c>
      <c r="N857" s="5">
        <f>IF(ZScoring!AH598="",0,(ZScoring!AH598-$B$3)/$C$3)</f>
        <v/>
      </c>
      <c r="O857" s="5">
        <f>IF(ZScoring!AI598="",0,(ZScoring!AI598-$B$4)/$C$4)</f>
        <v/>
      </c>
      <c r="P857" s="5">
        <f>IF(ZScoring!AJ598="",0,(ZScoring!AJ598-$B$5)/$C$5)</f>
        <v/>
      </c>
      <c r="Q857" s="5">
        <f>IF(ZScoring!AK598="",0,(ZScoring!AK598-$B$6)/$C$6)</f>
        <v/>
      </c>
      <c r="R857" s="5">
        <f>IF(ZScoring!AL598="",0,(ZScoring!AL598-$B$7)/$C$7)</f>
        <v/>
      </c>
      <c r="S857" s="5">
        <f>IF(ZScoring!AM598="",0,(ZScoring!AM598-$B$8)/$C$8)</f>
        <v/>
      </c>
      <c r="T857" s="5">
        <f>IF(ZScoring!AN598="",0,(ZScoring!AN598-$B$9)/$C$9)</f>
        <v/>
      </c>
      <c r="U857" s="5">
        <f>IF(ZScoring!AO598="",0,(ZScoring!AO598-$B$10)/$C$10)</f>
        <v/>
      </c>
      <c r="V857" s="5">
        <f>IF(ZScoring!AP598="",0,(ZScoring!AP598-$B$11)/$C$11)</f>
        <v/>
      </c>
      <c r="W857" s="5">
        <f>IF(ZScoring!AQ598="",0,(ZScoring!AQ598-$B$12)/$C$12)</f>
        <v/>
      </c>
      <c r="X857" s="5">
        <f>Universe!C598</f>
        <v/>
      </c>
    </row>
    <row r="858">
      <c r="A858" s="22">
        <f>Universe!G599</f>
        <v/>
      </c>
      <c r="B858" s="2" t="n">
        <v>1</v>
      </c>
      <c r="C858" s="23">
        <f>Universe!H599</f>
        <v/>
      </c>
      <c r="D858" s="23">
        <f>Universe!I599</f>
        <v/>
      </c>
      <c r="E858" s="23">
        <f>Universe!J599</f>
        <v/>
      </c>
      <c r="F858" s="23">
        <f>Universe!K599</f>
        <v/>
      </c>
      <c r="G858" s="23">
        <f>Universe!L599</f>
        <v/>
      </c>
      <c r="H858" s="23">
        <f>Universe!M599</f>
        <v/>
      </c>
      <c r="I858" s="23">
        <f>Universe!N599</f>
        <v/>
      </c>
      <c r="J858" s="23">
        <f>Universe!O599</f>
        <v/>
      </c>
      <c r="K858" s="23">
        <f>Universe!P599</f>
        <v/>
      </c>
      <c r="L858" s="23">
        <f>Universe!Q599</f>
        <v/>
      </c>
      <c r="M858" s="23">
        <f>Universe!R599</f>
        <v/>
      </c>
      <c r="N858" s="5">
        <f>IF(ZScoring!AH599="",0,(ZScoring!AH599-$B$3)/$C$3)</f>
        <v/>
      </c>
      <c r="O858" s="5">
        <f>IF(ZScoring!AI599="",0,(ZScoring!AI599-$B$4)/$C$4)</f>
        <v/>
      </c>
      <c r="P858" s="5">
        <f>IF(ZScoring!AJ599="",0,(ZScoring!AJ599-$B$5)/$C$5)</f>
        <v/>
      </c>
      <c r="Q858" s="5">
        <f>IF(ZScoring!AK599="",0,(ZScoring!AK599-$B$6)/$C$6)</f>
        <v/>
      </c>
      <c r="R858" s="5">
        <f>IF(ZScoring!AL599="",0,(ZScoring!AL599-$B$7)/$C$7)</f>
        <v/>
      </c>
      <c r="S858" s="5">
        <f>IF(ZScoring!AM599="",0,(ZScoring!AM599-$B$8)/$C$8)</f>
        <v/>
      </c>
      <c r="T858" s="5">
        <f>IF(ZScoring!AN599="",0,(ZScoring!AN599-$B$9)/$C$9)</f>
        <v/>
      </c>
      <c r="U858" s="5">
        <f>IF(ZScoring!AO599="",0,(ZScoring!AO599-$B$10)/$C$10)</f>
        <v/>
      </c>
      <c r="V858" s="5">
        <f>IF(ZScoring!AP599="",0,(ZScoring!AP599-$B$11)/$C$11)</f>
        <v/>
      </c>
      <c r="W858" s="5">
        <f>IF(ZScoring!AQ599="",0,(ZScoring!AQ599-$B$12)/$C$12)</f>
        <v/>
      </c>
      <c r="X858" s="5">
        <f>Universe!C599</f>
        <v/>
      </c>
    </row>
    <row r="859">
      <c r="A859" s="22">
        <f>Universe!G600</f>
        <v/>
      </c>
      <c r="B859" s="2" t="n">
        <v>1</v>
      </c>
      <c r="C859" s="23">
        <f>Universe!H600</f>
        <v/>
      </c>
      <c r="D859" s="23">
        <f>Universe!I600</f>
        <v/>
      </c>
      <c r="E859" s="23">
        <f>Universe!J600</f>
        <v/>
      </c>
      <c r="F859" s="23">
        <f>Universe!K600</f>
        <v/>
      </c>
      <c r="G859" s="23">
        <f>Universe!L600</f>
        <v/>
      </c>
      <c r="H859" s="23">
        <f>Universe!M600</f>
        <v/>
      </c>
      <c r="I859" s="23">
        <f>Universe!N600</f>
        <v/>
      </c>
      <c r="J859" s="23">
        <f>Universe!O600</f>
        <v/>
      </c>
      <c r="K859" s="23">
        <f>Universe!P600</f>
        <v/>
      </c>
      <c r="L859" s="23">
        <f>Universe!Q600</f>
        <v/>
      </c>
      <c r="M859" s="23">
        <f>Universe!R600</f>
        <v/>
      </c>
      <c r="N859" s="5">
        <f>IF(ZScoring!AH600="",0,(ZScoring!AH600-$B$3)/$C$3)</f>
        <v/>
      </c>
      <c r="O859" s="5">
        <f>IF(ZScoring!AI600="",0,(ZScoring!AI600-$B$4)/$C$4)</f>
        <v/>
      </c>
      <c r="P859" s="5">
        <f>IF(ZScoring!AJ600="",0,(ZScoring!AJ600-$B$5)/$C$5)</f>
        <v/>
      </c>
      <c r="Q859" s="5">
        <f>IF(ZScoring!AK600="",0,(ZScoring!AK600-$B$6)/$C$6)</f>
        <v/>
      </c>
      <c r="R859" s="5">
        <f>IF(ZScoring!AL600="",0,(ZScoring!AL600-$B$7)/$C$7)</f>
        <v/>
      </c>
      <c r="S859" s="5">
        <f>IF(ZScoring!AM600="",0,(ZScoring!AM600-$B$8)/$C$8)</f>
        <v/>
      </c>
      <c r="T859" s="5">
        <f>IF(ZScoring!AN600="",0,(ZScoring!AN600-$B$9)/$C$9)</f>
        <v/>
      </c>
      <c r="U859" s="5">
        <f>IF(ZScoring!AO600="",0,(ZScoring!AO600-$B$10)/$C$10)</f>
        <v/>
      </c>
      <c r="V859" s="5">
        <f>IF(ZScoring!AP600="",0,(ZScoring!AP600-$B$11)/$C$11)</f>
        <v/>
      </c>
      <c r="W859" s="5">
        <f>IF(ZScoring!AQ600="",0,(ZScoring!AQ600-$B$12)/$C$12)</f>
        <v/>
      </c>
      <c r="X859" s="5">
        <f>Universe!C600</f>
        <v/>
      </c>
    </row>
    <row r="860">
      <c r="A860" s="22">
        <f>Universe!G601</f>
        <v/>
      </c>
      <c r="B860" s="2" t="n">
        <v>1</v>
      </c>
      <c r="C860" s="23">
        <f>Universe!H601</f>
        <v/>
      </c>
      <c r="D860" s="23">
        <f>Universe!I601</f>
        <v/>
      </c>
      <c r="E860" s="23">
        <f>Universe!J601</f>
        <v/>
      </c>
      <c r="F860" s="23">
        <f>Universe!K601</f>
        <v/>
      </c>
      <c r="G860" s="23">
        <f>Universe!L601</f>
        <v/>
      </c>
      <c r="H860" s="23">
        <f>Universe!M601</f>
        <v/>
      </c>
      <c r="I860" s="23">
        <f>Universe!N601</f>
        <v/>
      </c>
      <c r="J860" s="23">
        <f>Universe!O601</f>
        <v/>
      </c>
      <c r="K860" s="23">
        <f>Universe!P601</f>
        <v/>
      </c>
      <c r="L860" s="23">
        <f>Universe!Q601</f>
        <v/>
      </c>
      <c r="M860" s="23">
        <f>Universe!R601</f>
        <v/>
      </c>
      <c r="N860" s="5">
        <f>IF(ZScoring!AH601="",0,(ZScoring!AH601-$B$3)/$C$3)</f>
        <v/>
      </c>
      <c r="O860" s="5">
        <f>IF(ZScoring!AI601="",0,(ZScoring!AI601-$B$4)/$C$4)</f>
        <v/>
      </c>
      <c r="P860" s="5">
        <f>IF(ZScoring!AJ601="",0,(ZScoring!AJ601-$B$5)/$C$5)</f>
        <v/>
      </c>
      <c r="Q860" s="5">
        <f>IF(ZScoring!AK601="",0,(ZScoring!AK601-$B$6)/$C$6)</f>
        <v/>
      </c>
      <c r="R860" s="5">
        <f>IF(ZScoring!AL601="",0,(ZScoring!AL601-$B$7)/$C$7)</f>
        <v/>
      </c>
      <c r="S860" s="5">
        <f>IF(ZScoring!AM601="",0,(ZScoring!AM601-$B$8)/$C$8)</f>
        <v/>
      </c>
      <c r="T860" s="5">
        <f>IF(ZScoring!AN601="",0,(ZScoring!AN601-$B$9)/$C$9)</f>
        <v/>
      </c>
      <c r="U860" s="5">
        <f>IF(ZScoring!AO601="",0,(ZScoring!AO601-$B$10)/$C$10)</f>
        <v/>
      </c>
      <c r="V860" s="5">
        <f>IF(ZScoring!AP601="",0,(ZScoring!AP601-$B$11)/$C$11)</f>
        <v/>
      </c>
      <c r="W860" s="5">
        <f>IF(ZScoring!AQ601="",0,(ZScoring!AQ601-$B$12)/$C$12)</f>
        <v/>
      </c>
      <c r="X860" s="5">
        <f>Universe!C601</f>
        <v/>
      </c>
    </row>
    <row r="861">
      <c r="A861" s="22">
        <f>Universe!G602</f>
        <v/>
      </c>
      <c r="B861" s="2" t="n">
        <v>1</v>
      </c>
      <c r="C861" s="23">
        <f>Universe!H602</f>
        <v/>
      </c>
      <c r="D861" s="23">
        <f>Universe!I602</f>
        <v/>
      </c>
      <c r="E861" s="23">
        <f>Universe!J602</f>
        <v/>
      </c>
      <c r="F861" s="23">
        <f>Universe!K602</f>
        <v/>
      </c>
      <c r="G861" s="23">
        <f>Universe!L602</f>
        <v/>
      </c>
      <c r="H861" s="23">
        <f>Universe!M602</f>
        <v/>
      </c>
      <c r="I861" s="23">
        <f>Universe!N602</f>
        <v/>
      </c>
      <c r="J861" s="23">
        <f>Universe!O602</f>
        <v/>
      </c>
      <c r="K861" s="23">
        <f>Universe!P602</f>
        <v/>
      </c>
      <c r="L861" s="23">
        <f>Universe!Q602</f>
        <v/>
      </c>
      <c r="M861" s="23">
        <f>Universe!R602</f>
        <v/>
      </c>
      <c r="N861" s="5">
        <f>IF(ZScoring!AH602="",0,(ZScoring!AH602-$B$3)/$C$3)</f>
        <v/>
      </c>
      <c r="O861" s="5">
        <f>IF(ZScoring!AI602="",0,(ZScoring!AI602-$B$4)/$C$4)</f>
        <v/>
      </c>
      <c r="P861" s="5">
        <f>IF(ZScoring!AJ602="",0,(ZScoring!AJ602-$B$5)/$C$5)</f>
        <v/>
      </c>
      <c r="Q861" s="5">
        <f>IF(ZScoring!AK602="",0,(ZScoring!AK602-$B$6)/$C$6)</f>
        <v/>
      </c>
      <c r="R861" s="5">
        <f>IF(ZScoring!AL602="",0,(ZScoring!AL602-$B$7)/$C$7)</f>
        <v/>
      </c>
      <c r="S861" s="5">
        <f>IF(ZScoring!AM602="",0,(ZScoring!AM602-$B$8)/$C$8)</f>
        <v/>
      </c>
      <c r="T861" s="5">
        <f>IF(ZScoring!AN602="",0,(ZScoring!AN602-$B$9)/$C$9)</f>
        <v/>
      </c>
      <c r="U861" s="5">
        <f>IF(ZScoring!AO602="",0,(ZScoring!AO602-$B$10)/$C$10)</f>
        <v/>
      </c>
      <c r="V861" s="5">
        <f>IF(ZScoring!AP602="",0,(ZScoring!AP602-$B$11)/$C$11)</f>
        <v/>
      </c>
      <c r="W861" s="5">
        <f>IF(ZScoring!AQ602="",0,(ZScoring!AQ602-$B$12)/$C$12)</f>
        <v/>
      </c>
      <c r="X861" s="5">
        <f>Universe!C602</f>
        <v/>
      </c>
    </row>
    <row r="862">
      <c r="A862" s="22">
        <f>Universe!G603</f>
        <v/>
      </c>
      <c r="B862" s="2" t="n">
        <v>1</v>
      </c>
      <c r="C862" s="23">
        <f>Universe!H603</f>
        <v/>
      </c>
      <c r="D862" s="23">
        <f>Universe!I603</f>
        <v/>
      </c>
      <c r="E862" s="23">
        <f>Universe!J603</f>
        <v/>
      </c>
      <c r="F862" s="23">
        <f>Universe!K603</f>
        <v/>
      </c>
      <c r="G862" s="23">
        <f>Universe!L603</f>
        <v/>
      </c>
      <c r="H862" s="23">
        <f>Universe!M603</f>
        <v/>
      </c>
      <c r="I862" s="23">
        <f>Universe!N603</f>
        <v/>
      </c>
      <c r="J862" s="23">
        <f>Universe!O603</f>
        <v/>
      </c>
      <c r="K862" s="23">
        <f>Universe!P603</f>
        <v/>
      </c>
      <c r="L862" s="23">
        <f>Universe!Q603</f>
        <v/>
      </c>
      <c r="M862" s="23">
        <f>Universe!R603</f>
        <v/>
      </c>
      <c r="N862" s="5">
        <f>IF(ZScoring!AH603="",0,(ZScoring!AH603-$B$3)/$C$3)</f>
        <v/>
      </c>
      <c r="O862" s="5">
        <f>IF(ZScoring!AI603="",0,(ZScoring!AI603-$B$4)/$C$4)</f>
        <v/>
      </c>
      <c r="P862" s="5">
        <f>IF(ZScoring!AJ603="",0,(ZScoring!AJ603-$B$5)/$C$5)</f>
        <v/>
      </c>
      <c r="Q862" s="5">
        <f>IF(ZScoring!AK603="",0,(ZScoring!AK603-$B$6)/$C$6)</f>
        <v/>
      </c>
      <c r="R862" s="5">
        <f>IF(ZScoring!AL603="",0,(ZScoring!AL603-$B$7)/$C$7)</f>
        <v/>
      </c>
      <c r="S862" s="5">
        <f>IF(ZScoring!AM603="",0,(ZScoring!AM603-$B$8)/$C$8)</f>
        <v/>
      </c>
      <c r="T862" s="5">
        <f>IF(ZScoring!AN603="",0,(ZScoring!AN603-$B$9)/$C$9)</f>
        <v/>
      </c>
      <c r="U862" s="5">
        <f>IF(ZScoring!AO603="",0,(ZScoring!AO603-$B$10)/$C$10)</f>
        <v/>
      </c>
      <c r="V862" s="5">
        <f>IF(ZScoring!AP603="",0,(ZScoring!AP603-$B$11)/$C$11)</f>
        <v/>
      </c>
      <c r="W862" s="5">
        <f>IF(ZScoring!AQ603="",0,(ZScoring!AQ603-$B$12)/$C$12)</f>
        <v/>
      </c>
      <c r="X862" s="5">
        <f>Universe!C603</f>
        <v/>
      </c>
    </row>
    <row r="863">
      <c r="A863" s="22">
        <f>Universe!G604</f>
        <v/>
      </c>
      <c r="B863" s="2" t="n">
        <v>1</v>
      </c>
      <c r="C863" s="23">
        <f>Universe!H604</f>
        <v/>
      </c>
      <c r="D863" s="23">
        <f>Universe!I604</f>
        <v/>
      </c>
      <c r="E863" s="23">
        <f>Universe!J604</f>
        <v/>
      </c>
      <c r="F863" s="23">
        <f>Universe!K604</f>
        <v/>
      </c>
      <c r="G863" s="23">
        <f>Universe!L604</f>
        <v/>
      </c>
      <c r="H863" s="23">
        <f>Universe!M604</f>
        <v/>
      </c>
      <c r="I863" s="23">
        <f>Universe!N604</f>
        <v/>
      </c>
      <c r="J863" s="23">
        <f>Universe!O604</f>
        <v/>
      </c>
      <c r="K863" s="23">
        <f>Universe!P604</f>
        <v/>
      </c>
      <c r="L863" s="23">
        <f>Universe!Q604</f>
        <v/>
      </c>
      <c r="M863" s="23">
        <f>Universe!R604</f>
        <v/>
      </c>
      <c r="N863" s="5">
        <f>IF(ZScoring!AH604="",0,(ZScoring!AH604-$B$3)/$C$3)</f>
        <v/>
      </c>
      <c r="O863" s="5">
        <f>IF(ZScoring!AI604="",0,(ZScoring!AI604-$B$4)/$C$4)</f>
        <v/>
      </c>
      <c r="P863" s="5">
        <f>IF(ZScoring!AJ604="",0,(ZScoring!AJ604-$B$5)/$C$5)</f>
        <v/>
      </c>
      <c r="Q863" s="5">
        <f>IF(ZScoring!AK604="",0,(ZScoring!AK604-$B$6)/$C$6)</f>
        <v/>
      </c>
      <c r="R863" s="5">
        <f>IF(ZScoring!AL604="",0,(ZScoring!AL604-$B$7)/$C$7)</f>
        <v/>
      </c>
      <c r="S863" s="5">
        <f>IF(ZScoring!AM604="",0,(ZScoring!AM604-$B$8)/$C$8)</f>
        <v/>
      </c>
      <c r="T863" s="5">
        <f>IF(ZScoring!AN604="",0,(ZScoring!AN604-$B$9)/$C$9)</f>
        <v/>
      </c>
      <c r="U863" s="5">
        <f>IF(ZScoring!AO604="",0,(ZScoring!AO604-$B$10)/$C$10)</f>
        <v/>
      </c>
      <c r="V863" s="5">
        <f>IF(ZScoring!AP604="",0,(ZScoring!AP604-$B$11)/$C$11)</f>
        <v/>
      </c>
      <c r="W863" s="5">
        <f>IF(ZScoring!AQ604="",0,(ZScoring!AQ604-$B$12)/$C$12)</f>
        <v/>
      </c>
      <c r="X863" s="5">
        <f>Universe!C604</f>
        <v/>
      </c>
    </row>
    <row r="864">
      <c r="A864" s="22">
        <f>Universe!G605</f>
        <v/>
      </c>
      <c r="B864" s="2" t="n">
        <v>1</v>
      </c>
      <c r="C864" s="23">
        <f>Universe!H605</f>
        <v/>
      </c>
      <c r="D864" s="23">
        <f>Universe!I605</f>
        <v/>
      </c>
      <c r="E864" s="23">
        <f>Universe!J605</f>
        <v/>
      </c>
      <c r="F864" s="23">
        <f>Universe!K605</f>
        <v/>
      </c>
      <c r="G864" s="23">
        <f>Universe!L605</f>
        <v/>
      </c>
      <c r="H864" s="23">
        <f>Universe!M605</f>
        <v/>
      </c>
      <c r="I864" s="23">
        <f>Universe!N605</f>
        <v/>
      </c>
      <c r="J864" s="23">
        <f>Universe!O605</f>
        <v/>
      </c>
      <c r="K864" s="23">
        <f>Universe!P605</f>
        <v/>
      </c>
      <c r="L864" s="23">
        <f>Universe!Q605</f>
        <v/>
      </c>
      <c r="M864" s="23">
        <f>Universe!R605</f>
        <v/>
      </c>
      <c r="N864" s="5">
        <f>IF(ZScoring!AH605="",0,(ZScoring!AH605-$B$3)/$C$3)</f>
        <v/>
      </c>
      <c r="O864" s="5">
        <f>IF(ZScoring!AI605="",0,(ZScoring!AI605-$B$4)/$C$4)</f>
        <v/>
      </c>
      <c r="P864" s="5">
        <f>IF(ZScoring!AJ605="",0,(ZScoring!AJ605-$B$5)/$C$5)</f>
        <v/>
      </c>
      <c r="Q864" s="5">
        <f>IF(ZScoring!AK605="",0,(ZScoring!AK605-$B$6)/$C$6)</f>
        <v/>
      </c>
      <c r="R864" s="5">
        <f>IF(ZScoring!AL605="",0,(ZScoring!AL605-$B$7)/$C$7)</f>
        <v/>
      </c>
      <c r="S864" s="5">
        <f>IF(ZScoring!AM605="",0,(ZScoring!AM605-$B$8)/$C$8)</f>
        <v/>
      </c>
      <c r="T864" s="5">
        <f>IF(ZScoring!AN605="",0,(ZScoring!AN605-$B$9)/$C$9)</f>
        <v/>
      </c>
      <c r="U864" s="5">
        <f>IF(ZScoring!AO605="",0,(ZScoring!AO605-$B$10)/$C$10)</f>
        <v/>
      </c>
      <c r="V864" s="5">
        <f>IF(ZScoring!AP605="",0,(ZScoring!AP605-$B$11)/$C$11)</f>
        <v/>
      </c>
      <c r="W864" s="5">
        <f>IF(ZScoring!AQ605="",0,(ZScoring!AQ605-$B$12)/$C$12)</f>
        <v/>
      </c>
      <c r="X864" s="5">
        <f>Universe!C605</f>
        <v/>
      </c>
    </row>
    <row r="865">
      <c r="A865" s="22">
        <f>Universe!G606</f>
        <v/>
      </c>
      <c r="B865" s="2" t="n">
        <v>1</v>
      </c>
      <c r="C865" s="23">
        <f>Universe!H606</f>
        <v/>
      </c>
      <c r="D865" s="23">
        <f>Universe!I606</f>
        <v/>
      </c>
      <c r="E865" s="23">
        <f>Universe!J606</f>
        <v/>
      </c>
      <c r="F865" s="23">
        <f>Universe!K606</f>
        <v/>
      </c>
      <c r="G865" s="23">
        <f>Universe!L606</f>
        <v/>
      </c>
      <c r="H865" s="23">
        <f>Universe!M606</f>
        <v/>
      </c>
      <c r="I865" s="23">
        <f>Universe!N606</f>
        <v/>
      </c>
      <c r="J865" s="23">
        <f>Universe!O606</f>
        <v/>
      </c>
      <c r="K865" s="23">
        <f>Universe!P606</f>
        <v/>
      </c>
      <c r="L865" s="23">
        <f>Universe!Q606</f>
        <v/>
      </c>
      <c r="M865" s="23">
        <f>Universe!R606</f>
        <v/>
      </c>
      <c r="N865" s="5">
        <f>IF(ZScoring!AH606="",0,(ZScoring!AH606-$B$3)/$C$3)</f>
        <v/>
      </c>
      <c r="O865" s="5">
        <f>IF(ZScoring!AI606="",0,(ZScoring!AI606-$B$4)/$C$4)</f>
        <v/>
      </c>
      <c r="P865" s="5">
        <f>IF(ZScoring!AJ606="",0,(ZScoring!AJ606-$B$5)/$C$5)</f>
        <v/>
      </c>
      <c r="Q865" s="5">
        <f>IF(ZScoring!AK606="",0,(ZScoring!AK606-$B$6)/$C$6)</f>
        <v/>
      </c>
      <c r="R865" s="5">
        <f>IF(ZScoring!AL606="",0,(ZScoring!AL606-$B$7)/$C$7)</f>
        <v/>
      </c>
      <c r="S865" s="5">
        <f>IF(ZScoring!AM606="",0,(ZScoring!AM606-$B$8)/$C$8)</f>
        <v/>
      </c>
      <c r="T865" s="5">
        <f>IF(ZScoring!AN606="",0,(ZScoring!AN606-$B$9)/$C$9)</f>
        <v/>
      </c>
      <c r="U865" s="5">
        <f>IF(ZScoring!AO606="",0,(ZScoring!AO606-$B$10)/$C$10)</f>
        <v/>
      </c>
      <c r="V865" s="5">
        <f>IF(ZScoring!AP606="",0,(ZScoring!AP606-$B$11)/$C$11)</f>
        <v/>
      </c>
      <c r="W865" s="5">
        <f>IF(ZScoring!AQ606="",0,(ZScoring!AQ606-$B$12)/$C$12)</f>
        <v/>
      </c>
      <c r="X865" s="5">
        <f>Universe!C606</f>
        <v/>
      </c>
    </row>
    <row r="866">
      <c r="A866" s="22">
        <f>Universe!G607</f>
        <v/>
      </c>
      <c r="B866" s="2" t="n">
        <v>1</v>
      </c>
      <c r="C866" s="23">
        <f>Universe!H607</f>
        <v/>
      </c>
      <c r="D866" s="23">
        <f>Universe!I607</f>
        <v/>
      </c>
      <c r="E866" s="23">
        <f>Universe!J607</f>
        <v/>
      </c>
      <c r="F866" s="23">
        <f>Universe!K607</f>
        <v/>
      </c>
      <c r="G866" s="23">
        <f>Universe!L607</f>
        <v/>
      </c>
      <c r="H866" s="23">
        <f>Universe!M607</f>
        <v/>
      </c>
      <c r="I866" s="23">
        <f>Universe!N607</f>
        <v/>
      </c>
      <c r="J866" s="23">
        <f>Universe!O607</f>
        <v/>
      </c>
      <c r="K866" s="23">
        <f>Universe!P607</f>
        <v/>
      </c>
      <c r="L866" s="23">
        <f>Universe!Q607</f>
        <v/>
      </c>
      <c r="M866" s="23">
        <f>Universe!R607</f>
        <v/>
      </c>
      <c r="N866" s="5">
        <f>IF(ZScoring!AH607="",0,(ZScoring!AH607-$B$3)/$C$3)</f>
        <v/>
      </c>
      <c r="O866" s="5">
        <f>IF(ZScoring!AI607="",0,(ZScoring!AI607-$B$4)/$C$4)</f>
        <v/>
      </c>
      <c r="P866" s="5">
        <f>IF(ZScoring!AJ607="",0,(ZScoring!AJ607-$B$5)/$C$5)</f>
        <v/>
      </c>
      <c r="Q866" s="5">
        <f>IF(ZScoring!AK607="",0,(ZScoring!AK607-$B$6)/$C$6)</f>
        <v/>
      </c>
      <c r="R866" s="5">
        <f>IF(ZScoring!AL607="",0,(ZScoring!AL607-$B$7)/$C$7)</f>
        <v/>
      </c>
      <c r="S866" s="5">
        <f>IF(ZScoring!AM607="",0,(ZScoring!AM607-$B$8)/$C$8)</f>
        <v/>
      </c>
      <c r="T866" s="5">
        <f>IF(ZScoring!AN607="",0,(ZScoring!AN607-$B$9)/$C$9)</f>
        <v/>
      </c>
      <c r="U866" s="5">
        <f>IF(ZScoring!AO607="",0,(ZScoring!AO607-$B$10)/$C$10)</f>
        <v/>
      </c>
      <c r="V866" s="5">
        <f>IF(ZScoring!AP607="",0,(ZScoring!AP607-$B$11)/$C$11)</f>
        <v/>
      </c>
      <c r="W866" s="5">
        <f>IF(ZScoring!AQ607="",0,(ZScoring!AQ607-$B$12)/$C$12)</f>
        <v/>
      </c>
      <c r="X866" s="5">
        <f>Universe!C607</f>
        <v/>
      </c>
    </row>
    <row r="867">
      <c r="A867" s="22">
        <f>Universe!G608</f>
        <v/>
      </c>
      <c r="B867" s="2" t="n">
        <v>1</v>
      </c>
      <c r="C867" s="23">
        <f>Universe!H608</f>
        <v/>
      </c>
      <c r="D867" s="23">
        <f>Universe!I608</f>
        <v/>
      </c>
      <c r="E867" s="23">
        <f>Universe!J608</f>
        <v/>
      </c>
      <c r="F867" s="23">
        <f>Universe!K608</f>
        <v/>
      </c>
      <c r="G867" s="23">
        <f>Universe!L608</f>
        <v/>
      </c>
      <c r="H867" s="23">
        <f>Universe!M608</f>
        <v/>
      </c>
      <c r="I867" s="23">
        <f>Universe!N608</f>
        <v/>
      </c>
      <c r="J867" s="23">
        <f>Universe!O608</f>
        <v/>
      </c>
      <c r="K867" s="23">
        <f>Universe!P608</f>
        <v/>
      </c>
      <c r="L867" s="23">
        <f>Universe!Q608</f>
        <v/>
      </c>
      <c r="M867" s="23">
        <f>Universe!R608</f>
        <v/>
      </c>
      <c r="N867" s="5">
        <f>IF(ZScoring!AH608="",0,(ZScoring!AH608-$B$3)/$C$3)</f>
        <v/>
      </c>
      <c r="O867" s="5">
        <f>IF(ZScoring!AI608="",0,(ZScoring!AI608-$B$4)/$C$4)</f>
        <v/>
      </c>
      <c r="P867" s="5">
        <f>IF(ZScoring!AJ608="",0,(ZScoring!AJ608-$B$5)/$C$5)</f>
        <v/>
      </c>
      <c r="Q867" s="5">
        <f>IF(ZScoring!AK608="",0,(ZScoring!AK608-$B$6)/$C$6)</f>
        <v/>
      </c>
      <c r="R867" s="5">
        <f>IF(ZScoring!AL608="",0,(ZScoring!AL608-$B$7)/$C$7)</f>
        <v/>
      </c>
      <c r="S867" s="5">
        <f>IF(ZScoring!AM608="",0,(ZScoring!AM608-$B$8)/$C$8)</f>
        <v/>
      </c>
      <c r="T867" s="5">
        <f>IF(ZScoring!AN608="",0,(ZScoring!AN608-$B$9)/$C$9)</f>
        <v/>
      </c>
      <c r="U867" s="5">
        <f>IF(ZScoring!AO608="",0,(ZScoring!AO608-$B$10)/$C$10)</f>
        <v/>
      </c>
      <c r="V867" s="5">
        <f>IF(ZScoring!AP608="",0,(ZScoring!AP608-$B$11)/$C$11)</f>
        <v/>
      </c>
      <c r="W867" s="5">
        <f>IF(ZScoring!AQ608="",0,(ZScoring!AQ608-$B$12)/$C$12)</f>
        <v/>
      </c>
      <c r="X867" s="5">
        <f>Universe!C608</f>
        <v/>
      </c>
    </row>
    <row r="868">
      <c r="A868" s="22">
        <f>Universe!G609</f>
        <v/>
      </c>
      <c r="B868" s="2" t="n">
        <v>1</v>
      </c>
      <c r="C868" s="23">
        <f>Universe!H609</f>
        <v/>
      </c>
      <c r="D868" s="23">
        <f>Universe!I609</f>
        <v/>
      </c>
      <c r="E868" s="23">
        <f>Universe!J609</f>
        <v/>
      </c>
      <c r="F868" s="23">
        <f>Universe!K609</f>
        <v/>
      </c>
      <c r="G868" s="23">
        <f>Universe!L609</f>
        <v/>
      </c>
      <c r="H868" s="23">
        <f>Universe!M609</f>
        <v/>
      </c>
      <c r="I868" s="23">
        <f>Universe!N609</f>
        <v/>
      </c>
      <c r="J868" s="23">
        <f>Universe!O609</f>
        <v/>
      </c>
      <c r="K868" s="23">
        <f>Universe!P609</f>
        <v/>
      </c>
      <c r="L868" s="23">
        <f>Universe!Q609</f>
        <v/>
      </c>
      <c r="M868" s="23">
        <f>Universe!R609</f>
        <v/>
      </c>
      <c r="N868" s="5">
        <f>IF(ZScoring!AH609="",0,(ZScoring!AH609-$B$3)/$C$3)</f>
        <v/>
      </c>
      <c r="O868" s="5">
        <f>IF(ZScoring!AI609="",0,(ZScoring!AI609-$B$4)/$C$4)</f>
        <v/>
      </c>
      <c r="P868" s="5">
        <f>IF(ZScoring!AJ609="",0,(ZScoring!AJ609-$B$5)/$C$5)</f>
        <v/>
      </c>
      <c r="Q868" s="5">
        <f>IF(ZScoring!AK609="",0,(ZScoring!AK609-$B$6)/$C$6)</f>
        <v/>
      </c>
      <c r="R868" s="5">
        <f>IF(ZScoring!AL609="",0,(ZScoring!AL609-$B$7)/$C$7)</f>
        <v/>
      </c>
      <c r="S868" s="5">
        <f>IF(ZScoring!AM609="",0,(ZScoring!AM609-$B$8)/$C$8)</f>
        <v/>
      </c>
      <c r="T868" s="5">
        <f>IF(ZScoring!AN609="",0,(ZScoring!AN609-$B$9)/$C$9)</f>
        <v/>
      </c>
      <c r="U868" s="5">
        <f>IF(ZScoring!AO609="",0,(ZScoring!AO609-$B$10)/$C$10)</f>
        <v/>
      </c>
      <c r="V868" s="5">
        <f>IF(ZScoring!AP609="",0,(ZScoring!AP609-$B$11)/$C$11)</f>
        <v/>
      </c>
      <c r="W868" s="5">
        <f>IF(ZScoring!AQ609="",0,(ZScoring!AQ609-$B$12)/$C$12)</f>
        <v/>
      </c>
      <c r="X868" s="5">
        <f>Universe!C609</f>
        <v/>
      </c>
    </row>
    <row r="869">
      <c r="A869" s="22">
        <f>Universe!G610</f>
        <v/>
      </c>
      <c r="B869" s="2" t="n">
        <v>1</v>
      </c>
      <c r="C869" s="23">
        <f>Universe!H610</f>
        <v/>
      </c>
      <c r="D869" s="23">
        <f>Universe!I610</f>
        <v/>
      </c>
      <c r="E869" s="23">
        <f>Universe!J610</f>
        <v/>
      </c>
      <c r="F869" s="23">
        <f>Universe!K610</f>
        <v/>
      </c>
      <c r="G869" s="23">
        <f>Universe!L610</f>
        <v/>
      </c>
      <c r="H869" s="23">
        <f>Universe!M610</f>
        <v/>
      </c>
      <c r="I869" s="23">
        <f>Universe!N610</f>
        <v/>
      </c>
      <c r="J869" s="23">
        <f>Universe!O610</f>
        <v/>
      </c>
      <c r="K869" s="23">
        <f>Universe!P610</f>
        <v/>
      </c>
      <c r="L869" s="23">
        <f>Universe!Q610</f>
        <v/>
      </c>
      <c r="M869" s="23">
        <f>Universe!R610</f>
        <v/>
      </c>
      <c r="N869" s="5">
        <f>IF(ZScoring!AH610="",0,(ZScoring!AH610-$B$3)/$C$3)</f>
        <v/>
      </c>
      <c r="O869" s="5">
        <f>IF(ZScoring!AI610="",0,(ZScoring!AI610-$B$4)/$C$4)</f>
        <v/>
      </c>
      <c r="P869" s="5">
        <f>IF(ZScoring!AJ610="",0,(ZScoring!AJ610-$B$5)/$C$5)</f>
        <v/>
      </c>
      <c r="Q869" s="5">
        <f>IF(ZScoring!AK610="",0,(ZScoring!AK610-$B$6)/$C$6)</f>
        <v/>
      </c>
      <c r="R869" s="5">
        <f>IF(ZScoring!AL610="",0,(ZScoring!AL610-$B$7)/$C$7)</f>
        <v/>
      </c>
      <c r="S869" s="5">
        <f>IF(ZScoring!AM610="",0,(ZScoring!AM610-$B$8)/$C$8)</f>
        <v/>
      </c>
      <c r="T869" s="5">
        <f>IF(ZScoring!AN610="",0,(ZScoring!AN610-$B$9)/$C$9)</f>
        <v/>
      </c>
      <c r="U869" s="5">
        <f>IF(ZScoring!AO610="",0,(ZScoring!AO610-$B$10)/$C$10)</f>
        <v/>
      </c>
      <c r="V869" s="5">
        <f>IF(ZScoring!AP610="",0,(ZScoring!AP610-$B$11)/$C$11)</f>
        <v/>
      </c>
      <c r="W869" s="5">
        <f>IF(ZScoring!AQ610="",0,(ZScoring!AQ610-$B$12)/$C$12)</f>
        <v/>
      </c>
      <c r="X869" s="5">
        <f>Universe!C610</f>
        <v/>
      </c>
    </row>
    <row r="870">
      <c r="A870" s="22">
        <f>Universe!G611</f>
        <v/>
      </c>
      <c r="B870" s="2" t="n">
        <v>1</v>
      </c>
      <c r="C870" s="23">
        <f>Universe!H611</f>
        <v/>
      </c>
      <c r="D870" s="23">
        <f>Universe!I611</f>
        <v/>
      </c>
      <c r="E870" s="23">
        <f>Universe!J611</f>
        <v/>
      </c>
      <c r="F870" s="23">
        <f>Universe!K611</f>
        <v/>
      </c>
      <c r="G870" s="23">
        <f>Universe!L611</f>
        <v/>
      </c>
      <c r="H870" s="23">
        <f>Universe!M611</f>
        <v/>
      </c>
      <c r="I870" s="23">
        <f>Universe!N611</f>
        <v/>
      </c>
      <c r="J870" s="23">
        <f>Universe!O611</f>
        <v/>
      </c>
      <c r="K870" s="23">
        <f>Universe!P611</f>
        <v/>
      </c>
      <c r="L870" s="23">
        <f>Universe!Q611</f>
        <v/>
      </c>
      <c r="M870" s="23">
        <f>Universe!R611</f>
        <v/>
      </c>
      <c r="N870" s="5">
        <f>IF(ZScoring!AH611="",0,(ZScoring!AH611-$B$3)/$C$3)</f>
        <v/>
      </c>
      <c r="O870" s="5">
        <f>IF(ZScoring!AI611="",0,(ZScoring!AI611-$B$4)/$C$4)</f>
        <v/>
      </c>
      <c r="P870" s="5">
        <f>IF(ZScoring!AJ611="",0,(ZScoring!AJ611-$B$5)/$C$5)</f>
        <v/>
      </c>
      <c r="Q870" s="5">
        <f>IF(ZScoring!AK611="",0,(ZScoring!AK611-$B$6)/$C$6)</f>
        <v/>
      </c>
      <c r="R870" s="5">
        <f>IF(ZScoring!AL611="",0,(ZScoring!AL611-$B$7)/$C$7)</f>
        <v/>
      </c>
      <c r="S870" s="5">
        <f>IF(ZScoring!AM611="",0,(ZScoring!AM611-$B$8)/$C$8)</f>
        <v/>
      </c>
      <c r="T870" s="5">
        <f>IF(ZScoring!AN611="",0,(ZScoring!AN611-$B$9)/$C$9)</f>
        <v/>
      </c>
      <c r="U870" s="5">
        <f>IF(ZScoring!AO611="",0,(ZScoring!AO611-$B$10)/$C$10)</f>
        <v/>
      </c>
      <c r="V870" s="5">
        <f>IF(ZScoring!AP611="",0,(ZScoring!AP611-$B$11)/$C$11)</f>
        <v/>
      </c>
      <c r="W870" s="5">
        <f>IF(ZScoring!AQ611="",0,(ZScoring!AQ611-$B$12)/$C$12)</f>
        <v/>
      </c>
      <c r="X870" s="5">
        <f>Universe!C611</f>
        <v/>
      </c>
    </row>
    <row r="871">
      <c r="A871" s="22">
        <f>Universe!G612</f>
        <v/>
      </c>
      <c r="B871" s="2" t="n">
        <v>1</v>
      </c>
      <c r="C871" s="23">
        <f>Universe!H612</f>
        <v/>
      </c>
      <c r="D871" s="23">
        <f>Universe!I612</f>
        <v/>
      </c>
      <c r="E871" s="23">
        <f>Universe!J612</f>
        <v/>
      </c>
      <c r="F871" s="23">
        <f>Universe!K612</f>
        <v/>
      </c>
      <c r="G871" s="23">
        <f>Universe!L612</f>
        <v/>
      </c>
      <c r="H871" s="23">
        <f>Universe!M612</f>
        <v/>
      </c>
      <c r="I871" s="23">
        <f>Universe!N612</f>
        <v/>
      </c>
      <c r="J871" s="23">
        <f>Universe!O612</f>
        <v/>
      </c>
      <c r="K871" s="23">
        <f>Universe!P612</f>
        <v/>
      </c>
      <c r="L871" s="23">
        <f>Universe!Q612</f>
        <v/>
      </c>
      <c r="M871" s="23">
        <f>Universe!R612</f>
        <v/>
      </c>
      <c r="N871" s="5">
        <f>IF(ZScoring!AH612="",0,(ZScoring!AH612-$B$3)/$C$3)</f>
        <v/>
      </c>
      <c r="O871" s="5">
        <f>IF(ZScoring!AI612="",0,(ZScoring!AI612-$B$4)/$C$4)</f>
        <v/>
      </c>
      <c r="P871" s="5">
        <f>IF(ZScoring!AJ612="",0,(ZScoring!AJ612-$B$5)/$C$5)</f>
        <v/>
      </c>
      <c r="Q871" s="5">
        <f>IF(ZScoring!AK612="",0,(ZScoring!AK612-$B$6)/$C$6)</f>
        <v/>
      </c>
      <c r="R871" s="5">
        <f>IF(ZScoring!AL612="",0,(ZScoring!AL612-$B$7)/$C$7)</f>
        <v/>
      </c>
      <c r="S871" s="5">
        <f>IF(ZScoring!AM612="",0,(ZScoring!AM612-$B$8)/$C$8)</f>
        <v/>
      </c>
      <c r="T871" s="5">
        <f>IF(ZScoring!AN612="",0,(ZScoring!AN612-$B$9)/$C$9)</f>
        <v/>
      </c>
      <c r="U871" s="5">
        <f>IF(ZScoring!AO612="",0,(ZScoring!AO612-$B$10)/$C$10)</f>
        <v/>
      </c>
      <c r="V871" s="5">
        <f>IF(ZScoring!AP612="",0,(ZScoring!AP612-$B$11)/$C$11)</f>
        <v/>
      </c>
      <c r="W871" s="5">
        <f>IF(ZScoring!AQ612="",0,(ZScoring!AQ612-$B$12)/$C$12)</f>
        <v/>
      </c>
      <c r="X871" s="5">
        <f>Universe!C612</f>
        <v/>
      </c>
    </row>
    <row r="872">
      <c r="A872" s="22">
        <f>Universe!G613</f>
        <v/>
      </c>
      <c r="B872" s="2" t="n">
        <v>1</v>
      </c>
      <c r="C872" s="23">
        <f>Universe!H613</f>
        <v/>
      </c>
      <c r="D872" s="23">
        <f>Universe!I613</f>
        <v/>
      </c>
      <c r="E872" s="23">
        <f>Universe!J613</f>
        <v/>
      </c>
      <c r="F872" s="23">
        <f>Universe!K613</f>
        <v/>
      </c>
      <c r="G872" s="23">
        <f>Universe!L613</f>
        <v/>
      </c>
      <c r="H872" s="23">
        <f>Universe!M613</f>
        <v/>
      </c>
      <c r="I872" s="23">
        <f>Universe!N613</f>
        <v/>
      </c>
      <c r="J872" s="23">
        <f>Universe!O613</f>
        <v/>
      </c>
      <c r="K872" s="23">
        <f>Universe!P613</f>
        <v/>
      </c>
      <c r="L872" s="23">
        <f>Universe!Q613</f>
        <v/>
      </c>
      <c r="M872" s="23">
        <f>Universe!R613</f>
        <v/>
      </c>
      <c r="N872" s="5">
        <f>IF(ZScoring!AH613="",0,(ZScoring!AH613-$B$3)/$C$3)</f>
        <v/>
      </c>
      <c r="O872" s="5">
        <f>IF(ZScoring!AI613="",0,(ZScoring!AI613-$B$4)/$C$4)</f>
        <v/>
      </c>
      <c r="P872" s="5">
        <f>IF(ZScoring!AJ613="",0,(ZScoring!AJ613-$B$5)/$C$5)</f>
        <v/>
      </c>
      <c r="Q872" s="5">
        <f>IF(ZScoring!AK613="",0,(ZScoring!AK613-$B$6)/$C$6)</f>
        <v/>
      </c>
      <c r="R872" s="5">
        <f>IF(ZScoring!AL613="",0,(ZScoring!AL613-$B$7)/$C$7)</f>
        <v/>
      </c>
      <c r="S872" s="5">
        <f>IF(ZScoring!AM613="",0,(ZScoring!AM613-$B$8)/$C$8)</f>
        <v/>
      </c>
      <c r="T872" s="5">
        <f>IF(ZScoring!AN613="",0,(ZScoring!AN613-$B$9)/$C$9)</f>
        <v/>
      </c>
      <c r="U872" s="5">
        <f>IF(ZScoring!AO613="",0,(ZScoring!AO613-$B$10)/$C$10)</f>
        <v/>
      </c>
      <c r="V872" s="5">
        <f>IF(ZScoring!AP613="",0,(ZScoring!AP613-$B$11)/$C$11)</f>
        <v/>
      </c>
      <c r="W872" s="5">
        <f>IF(ZScoring!AQ613="",0,(ZScoring!AQ613-$B$12)/$C$12)</f>
        <v/>
      </c>
      <c r="X872" s="5">
        <f>Universe!C613</f>
        <v/>
      </c>
    </row>
    <row r="873">
      <c r="A873" s="22">
        <f>Universe!G614</f>
        <v/>
      </c>
      <c r="B873" s="2" t="n">
        <v>1</v>
      </c>
      <c r="C873" s="23">
        <f>Universe!H614</f>
        <v/>
      </c>
      <c r="D873" s="23">
        <f>Universe!I614</f>
        <v/>
      </c>
      <c r="E873" s="23">
        <f>Universe!J614</f>
        <v/>
      </c>
      <c r="F873" s="23">
        <f>Universe!K614</f>
        <v/>
      </c>
      <c r="G873" s="23">
        <f>Universe!L614</f>
        <v/>
      </c>
      <c r="H873" s="23">
        <f>Universe!M614</f>
        <v/>
      </c>
      <c r="I873" s="23">
        <f>Universe!N614</f>
        <v/>
      </c>
      <c r="J873" s="23">
        <f>Universe!O614</f>
        <v/>
      </c>
      <c r="K873" s="23">
        <f>Universe!P614</f>
        <v/>
      </c>
      <c r="L873" s="23">
        <f>Universe!Q614</f>
        <v/>
      </c>
      <c r="M873" s="23">
        <f>Universe!R614</f>
        <v/>
      </c>
      <c r="N873" s="5">
        <f>IF(ZScoring!AH614="",0,(ZScoring!AH614-$B$3)/$C$3)</f>
        <v/>
      </c>
      <c r="O873" s="5">
        <f>IF(ZScoring!AI614="",0,(ZScoring!AI614-$B$4)/$C$4)</f>
        <v/>
      </c>
      <c r="P873" s="5">
        <f>IF(ZScoring!AJ614="",0,(ZScoring!AJ614-$B$5)/$C$5)</f>
        <v/>
      </c>
      <c r="Q873" s="5">
        <f>IF(ZScoring!AK614="",0,(ZScoring!AK614-$B$6)/$C$6)</f>
        <v/>
      </c>
      <c r="R873" s="5">
        <f>IF(ZScoring!AL614="",0,(ZScoring!AL614-$B$7)/$C$7)</f>
        <v/>
      </c>
      <c r="S873" s="5">
        <f>IF(ZScoring!AM614="",0,(ZScoring!AM614-$B$8)/$C$8)</f>
        <v/>
      </c>
      <c r="T873" s="5">
        <f>IF(ZScoring!AN614="",0,(ZScoring!AN614-$B$9)/$C$9)</f>
        <v/>
      </c>
      <c r="U873" s="5">
        <f>IF(ZScoring!AO614="",0,(ZScoring!AO614-$B$10)/$C$10)</f>
        <v/>
      </c>
      <c r="V873" s="5">
        <f>IF(ZScoring!AP614="",0,(ZScoring!AP614-$B$11)/$C$11)</f>
        <v/>
      </c>
      <c r="W873" s="5">
        <f>IF(ZScoring!AQ614="",0,(ZScoring!AQ614-$B$12)/$C$12)</f>
        <v/>
      </c>
      <c r="X873" s="5">
        <f>Universe!C614</f>
        <v/>
      </c>
    </row>
    <row r="874">
      <c r="A874" s="22">
        <f>Universe!G615</f>
        <v/>
      </c>
      <c r="B874" s="2" t="n">
        <v>1</v>
      </c>
      <c r="C874" s="23">
        <f>Universe!H615</f>
        <v/>
      </c>
      <c r="D874" s="23">
        <f>Universe!I615</f>
        <v/>
      </c>
      <c r="E874" s="23">
        <f>Universe!J615</f>
        <v/>
      </c>
      <c r="F874" s="23">
        <f>Universe!K615</f>
        <v/>
      </c>
      <c r="G874" s="23">
        <f>Universe!L615</f>
        <v/>
      </c>
      <c r="H874" s="23">
        <f>Universe!M615</f>
        <v/>
      </c>
      <c r="I874" s="23">
        <f>Universe!N615</f>
        <v/>
      </c>
      <c r="J874" s="23">
        <f>Universe!O615</f>
        <v/>
      </c>
      <c r="K874" s="23">
        <f>Universe!P615</f>
        <v/>
      </c>
      <c r="L874" s="23">
        <f>Universe!Q615</f>
        <v/>
      </c>
      <c r="M874" s="23">
        <f>Universe!R615</f>
        <v/>
      </c>
      <c r="N874" s="5">
        <f>IF(ZScoring!AH615="",0,(ZScoring!AH615-$B$3)/$C$3)</f>
        <v/>
      </c>
      <c r="O874" s="5">
        <f>IF(ZScoring!AI615="",0,(ZScoring!AI615-$B$4)/$C$4)</f>
        <v/>
      </c>
      <c r="P874" s="5">
        <f>IF(ZScoring!AJ615="",0,(ZScoring!AJ615-$B$5)/$C$5)</f>
        <v/>
      </c>
      <c r="Q874" s="5">
        <f>IF(ZScoring!AK615="",0,(ZScoring!AK615-$B$6)/$C$6)</f>
        <v/>
      </c>
      <c r="R874" s="5">
        <f>IF(ZScoring!AL615="",0,(ZScoring!AL615-$B$7)/$C$7)</f>
        <v/>
      </c>
      <c r="S874" s="5">
        <f>IF(ZScoring!AM615="",0,(ZScoring!AM615-$B$8)/$C$8)</f>
        <v/>
      </c>
      <c r="T874" s="5">
        <f>IF(ZScoring!AN615="",0,(ZScoring!AN615-$B$9)/$C$9)</f>
        <v/>
      </c>
      <c r="U874" s="5">
        <f>IF(ZScoring!AO615="",0,(ZScoring!AO615-$B$10)/$C$10)</f>
        <v/>
      </c>
      <c r="V874" s="5">
        <f>IF(ZScoring!AP615="",0,(ZScoring!AP615-$B$11)/$C$11)</f>
        <v/>
      </c>
      <c r="W874" s="5">
        <f>IF(ZScoring!AQ615="",0,(ZScoring!AQ615-$B$12)/$C$12)</f>
        <v/>
      </c>
      <c r="X874" s="5">
        <f>Universe!C615</f>
        <v/>
      </c>
    </row>
    <row r="875">
      <c r="A875" s="22">
        <f>Universe!G616</f>
        <v/>
      </c>
      <c r="B875" s="2" t="n">
        <v>1</v>
      </c>
      <c r="C875" s="23">
        <f>Universe!H616</f>
        <v/>
      </c>
      <c r="D875" s="23">
        <f>Universe!I616</f>
        <v/>
      </c>
      <c r="E875" s="23">
        <f>Universe!J616</f>
        <v/>
      </c>
      <c r="F875" s="23">
        <f>Universe!K616</f>
        <v/>
      </c>
      <c r="G875" s="23">
        <f>Universe!L616</f>
        <v/>
      </c>
      <c r="H875" s="23">
        <f>Universe!M616</f>
        <v/>
      </c>
      <c r="I875" s="23">
        <f>Universe!N616</f>
        <v/>
      </c>
      <c r="J875" s="23">
        <f>Universe!O616</f>
        <v/>
      </c>
      <c r="K875" s="23">
        <f>Universe!P616</f>
        <v/>
      </c>
      <c r="L875" s="23">
        <f>Universe!Q616</f>
        <v/>
      </c>
      <c r="M875" s="23">
        <f>Universe!R616</f>
        <v/>
      </c>
      <c r="N875" s="5">
        <f>IF(ZScoring!AH616="",0,(ZScoring!AH616-$B$3)/$C$3)</f>
        <v/>
      </c>
      <c r="O875" s="5">
        <f>IF(ZScoring!AI616="",0,(ZScoring!AI616-$B$4)/$C$4)</f>
        <v/>
      </c>
      <c r="P875" s="5">
        <f>IF(ZScoring!AJ616="",0,(ZScoring!AJ616-$B$5)/$C$5)</f>
        <v/>
      </c>
      <c r="Q875" s="5">
        <f>IF(ZScoring!AK616="",0,(ZScoring!AK616-$B$6)/$C$6)</f>
        <v/>
      </c>
      <c r="R875" s="5">
        <f>IF(ZScoring!AL616="",0,(ZScoring!AL616-$B$7)/$C$7)</f>
        <v/>
      </c>
      <c r="S875" s="5">
        <f>IF(ZScoring!AM616="",0,(ZScoring!AM616-$B$8)/$C$8)</f>
        <v/>
      </c>
      <c r="T875" s="5">
        <f>IF(ZScoring!AN616="",0,(ZScoring!AN616-$B$9)/$C$9)</f>
        <v/>
      </c>
      <c r="U875" s="5">
        <f>IF(ZScoring!AO616="",0,(ZScoring!AO616-$B$10)/$C$10)</f>
        <v/>
      </c>
      <c r="V875" s="5">
        <f>IF(ZScoring!AP616="",0,(ZScoring!AP616-$B$11)/$C$11)</f>
        <v/>
      </c>
      <c r="W875" s="5">
        <f>IF(ZScoring!AQ616="",0,(ZScoring!AQ616-$B$12)/$C$12)</f>
        <v/>
      </c>
      <c r="X875" s="5">
        <f>Universe!C616</f>
        <v/>
      </c>
    </row>
    <row r="876">
      <c r="A876" s="22">
        <f>Universe!G617</f>
        <v/>
      </c>
      <c r="B876" s="2" t="n">
        <v>1</v>
      </c>
      <c r="C876" s="23">
        <f>Universe!H617</f>
        <v/>
      </c>
      <c r="D876" s="23">
        <f>Universe!I617</f>
        <v/>
      </c>
      <c r="E876" s="23">
        <f>Universe!J617</f>
        <v/>
      </c>
      <c r="F876" s="23">
        <f>Universe!K617</f>
        <v/>
      </c>
      <c r="G876" s="23">
        <f>Universe!L617</f>
        <v/>
      </c>
      <c r="H876" s="23">
        <f>Universe!M617</f>
        <v/>
      </c>
      <c r="I876" s="23">
        <f>Universe!N617</f>
        <v/>
      </c>
      <c r="J876" s="23">
        <f>Universe!O617</f>
        <v/>
      </c>
      <c r="K876" s="23">
        <f>Universe!P617</f>
        <v/>
      </c>
      <c r="L876" s="23">
        <f>Universe!Q617</f>
        <v/>
      </c>
      <c r="M876" s="23">
        <f>Universe!R617</f>
        <v/>
      </c>
      <c r="N876" s="5">
        <f>IF(ZScoring!AH617="",0,(ZScoring!AH617-$B$3)/$C$3)</f>
        <v/>
      </c>
      <c r="O876" s="5">
        <f>IF(ZScoring!AI617="",0,(ZScoring!AI617-$B$4)/$C$4)</f>
        <v/>
      </c>
      <c r="P876" s="5">
        <f>IF(ZScoring!AJ617="",0,(ZScoring!AJ617-$B$5)/$C$5)</f>
        <v/>
      </c>
      <c r="Q876" s="5">
        <f>IF(ZScoring!AK617="",0,(ZScoring!AK617-$B$6)/$C$6)</f>
        <v/>
      </c>
      <c r="R876" s="5">
        <f>IF(ZScoring!AL617="",0,(ZScoring!AL617-$B$7)/$C$7)</f>
        <v/>
      </c>
      <c r="S876" s="5">
        <f>IF(ZScoring!AM617="",0,(ZScoring!AM617-$B$8)/$C$8)</f>
        <v/>
      </c>
      <c r="T876" s="5">
        <f>IF(ZScoring!AN617="",0,(ZScoring!AN617-$B$9)/$C$9)</f>
        <v/>
      </c>
      <c r="U876" s="5">
        <f>IF(ZScoring!AO617="",0,(ZScoring!AO617-$B$10)/$C$10)</f>
        <v/>
      </c>
      <c r="V876" s="5">
        <f>IF(ZScoring!AP617="",0,(ZScoring!AP617-$B$11)/$C$11)</f>
        <v/>
      </c>
      <c r="W876" s="5">
        <f>IF(ZScoring!AQ617="",0,(ZScoring!AQ617-$B$12)/$C$12)</f>
        <v/>
      </c>
      <c r="X876" s="5">
        <f>Universe!C617</f>
        <v/>
      </c>
    </row>
    <row r="877">
      <c r="A877" s="22">
        <f>Universe!G618</f>
        <v/>
      </c>
      <c r="B877" s="2" t="n">
        <v>1</v>
      </c>
      <c r="C877" s="23">
        <f>Universe!H618</f>
        <v/>
      </c>
      <c r="D877" s="23">
        <f>Universe!I618</f>
        <v/>
      </c>
      <c r="E877" s="23">
        <f>Universe!J618</f>
        <v/>
      </c>
      <c r="F877" s="23">
        <f>Universe!K618</f>
        <v/>
      </c>
      <c r="G877" s="23">
        <f>Universe!L618</f>
        <v/>
      </c>
      <c r="H877" s="23">
        <f>Universe!M618</f>
        <v/>
      </c>
      <c r="I877" s="23">
        <f>Universe!N618</f>
        <v/>
      </c>
      <c r="J877" s="23">
        <f>Universe!O618</f>
        <v/>
      </c>
      <c r="K877" s="23">
        <f>Universe!P618</f>
        <v/>
      </c>
      <c r="L877" s="23">
        <f>Universe!Q618</f>
        <v/>
      </c>
      <c r="M877" s="23">
        <f>Universe!R618</f>
        <v/>
      </c>
      <c r="N877" s="5">
        <f>IF(ZScoring!AH618="",0,(ZScoring!AH618-$B$3)/$C$3)</f>
        <v/>
      </c>
      <c r="O877" s="5">
        <f>IF(ZScoring!AI618="",0,(ZScoring!AI618-$B$4)/$C$4)</f>
        <v/>
      </c>
      <c r="P877" s="5">
        <f>IF(ZScoring!AJ618="",0,(ZScoring!AJ618-$B$5)/$C$5)</f>
        <v/>
      </c>
      <c r="Q877" s="5">
        <f>IF(ZScoring!AK618="",0,(ZScoring!AK618-$B$6)/$C$6)</f>
        <v/>
      </c>
      <c r="R877" s="5">
        <f>IF(ZScoring!AL618="",0,(ZScoring!AL618-$B$7)/$C$7)</f>
        <v/>
      </c>
      <c r="S877" s="5">
        <f>IF(ZScoring!AM618="",0,(ZScoring!AM618-$B$8)/$C$8)</f>
        <v/>
      </c>
      <c r="T877" s="5">
        <f>IF(ZScoring!AN618="",0,(ZScoring!AN618-$B$9)/$C$9)</f>
        <v/>
      </c>
      <c r="U877" s="5">
        <f>IF(ZScoring!AO618="",0,(ZScoring!AO618-$B$10)/$C$10)</f>
        <v/>
      </c>
      <c r="V877" s="5">
        <f>IF(ZScoring!AP618="",0,(ZScoring!AP618-$B$11)/$C$11)</f>
        <v/>
      </c>
      <c r="W877" s="5">
        <f>IF(ZScoring!AQ618="",0,(ZScoring!AQ618-$B$12)/$C$12)</f>
        <v/>
      </c>
      <c r="X877" s="5">
        <f>Universe!C618</f>
        <v/>
      </c>
    </row>
    <row r="878">
      <c r="A878" s="22">
        <f>Universe!G619</f>
        <v/>
      </c>
      <c r="B878" s="2" t="n">
        <v>1</v>
      </c>
      <c r="C878" s="23">
        <f>Universe!H619</f>
        <v/>
      </c>
      <c r="D878" s="23">
        <f>Universe!I619</f>
        <v/>
      </c>
      <c r="E878" s="23">
        <f>Universe!J619</f>
        <v/>
      </c>
      <c r="F878" s="23">
        <f>Universe!K619</f>
        <v/>
      </c>
      <c r="G878" s="23">
        <f>Universe!L619</f>
        <v/>
      </c>
      <c r="H878" s="23">
        <f>Universe!M619</f>
        <v/>
      </c>
      <c r="I878" s="23">
        <f>Universe!N619</f>
        <v/>
      </c>
      <c r="J878" s="23">
        <f>Universe!O619</f>
        <v/>
      </c>
      <c r="K878" s="23">
        <f>Universe!P619</f>
        <v/>
      </c>
      <c r="L878" s="23">
        <f>Universe!Q619</f>
        <v/>
      </c>
      <c r="M878" s="23">
        <f>Universe!R619</f>
        <v/>
      </c>
      <c r="N878" s="5">
        <f>IF(ZScoring!AH619="",0,(ZScoring!AH619-$B$3)/$C$3)</f>
        <v/>
      </c>
      <c r="O878" s="5">
        <f>IF(ZScoring!AI619="",0,(ZScoring!AI619-$B$4)/$C$4)</f>
        <v/>
      </c>
      <c r="P878" s="5">
        <f>IF(ZScoring!AJ619="",0,(ZScoring!AJ619-$B$5)/$C$5)</f>
        <v/>
      </c>
      <c r="Q878" s="5">
        <f>IF(ZScoring!AK619="",0,(ZScoring!AK619-$B$6)/$C$6)</f>
        <v/>
      </c>
      <c r="R878" s="5">
        <f>IF(ZScoring!AL619="",0,(ZScoring!AL619-$B$7)/$C$7)</f>
        <v/>
      </c>
      <c r="S878" s="5">
        <f>IF(ZScoring!AM619="",0,(ZScoring!AM619-$B$8)/$C$8)</f>
        <v/>
      </c>
      <c r="T878" s="5">
        <f>IF(ZScoring!AN619="",0,(ZScoring!AN619-$B$9)/$C$9)</f>
        <v/>
      </c>
      <c r="U878" s="5">
        <f>IF(ZScoring!AO619="",0,(ZScoring!AO619-$B$10)/$C$10)</f>
        <v/>
      </c>
      <c r="V878" s="5">
        <f>IF(ZScoring!AP619="",0,(ZScoring!AP619-$B$11)/$C$11)</f>
        <v/>
      </c>
      <c r="W878" s="5">
        <f>IF(ZScoring!AQ619="",0,(ZScoring!AQ619-$B$12)/$C$12)</f>
        <v/>
      </c>
      <c r="X878" s="5">
        <f>Universe!C619</f>
        <v/>
      </c>
    </row>
    <row r="879">
      <c r="A879" s="22">
        <f>Universe!G620</f>
        <v/>
      </c>
      <c r="B879" s="2" t="n">
        <v>1</v>
      </c>
      <c r="C879" s="23">
        <f>Universe!H620</f>
        <v/>
      </c>
      <c r="D879" s="23">
        <f>Universe!I620</f>
        <v/>
      </c>
      <c r="E879" s="23">
        <f>Universe!J620</f>
        <v/>
      </c>
      <c r="F879" s="23">
        <f>Universe!K620</f>
        <v/>
      </c>
      <c r="G879" s="23">
        <f>Universe!L620</f>
        <v/>
      </c>
      <c r="H879" s="23">
        <f>Universe!M620</f>
        <v/>
      </c>
      <c r="I879" s="23">
        <f>Universe!N620</f>
        <v/>
      </c>
      <c r="J879" s="23">
        <f>Universe!O620</f>
        <v/>
      </c>
      <c r="K879" s="23">
        <f>Universe!P620</f>
        <v/>
      </c>
      <c r="L879" s="23">
        <f>Universe!Q620</f>
        <v/>
      </c>
      <c r="M879" s="23">
        <f>Universe!R620</f>
        <v/>
      </c>
      <c r="N879" s="5">
        <f>IF(ZScoring!AH620="",0,(ZScoring!AH620-$B$3)/$C$3)</f>
        <v/>
      </c>
      <c r="O879" s="5">
        <f>IF(ZScoring!AI620="",0,(ZScoring!AI620-$B$4)/$C$4)</f>
        <v/>
      </c>
      <c r="P879" s="5">
        <f>IF(ZScoring!AJ620="",0,(ZScoring!AJ620-$B$5)/$C$5)</f>
        <v/>
      </c>
      <c r="Q879" s="5">
        <f>IF(ZScoring!AK620="",0,(ZScoring!AK620-$B$6)/$C$6)</f>
        <v/>
      </c>
      <c r="R879" s="5">
        <f>IF(ZScoring!AL620="",0,(ZScoring!AL620-$B$7)/$C$7)</f>
        <v/>
      </c>
      <c r="S879" s="5">
        <f>IF(ZScoring!AM620="",0,(ZScoring!AM620-$B$8)/$C$8)</f>
        <v/>
      </c>
      <c r="T879" s="5">
        <f>IF(ZScoring!AN620="",0,(ZScoring!AN620-$B$9)/$C$9)</f>
        <v/>
      </c>
      <c r="U879" s="5">
        <f>IF(ZScoring!AO620="",0,(ZScoring!AO620-$B$10)/$C$10)</f>
        <v/>
      </c>
      <c r="V879" s="5">
        <f>IF(ZScoring!AP620="",0,(ZScoring!AP620-$B$11)/$C$11)</f>
        <v/>
      </c>
      <c r="W879" s="5">
        <f>IF(ZScoring!AQ620="",0,(ZScoring!AQ620-$B$12)/$C$12)</f>
        <v/>
      </c>
      <c r="X879" s="5">
        <f>Universe!C620</f>
        <v/>
      </c>
    </row>
    <row r="880">
      <c r="A880" s="22">
        <f>Universe!G621</f>
        <v/>
      </c>
      <c r="B880" s="2" t="n">
        <v>1</v>
      </c>
      <c r="C880" s="23">
        <f>Universe!H621</f>
        <v/>
      </c>
      <c r="D880" s="23">
        <f>Universe!I621</f>
        <v/>
      </c>
      <c r="E880" s="23">
        <f>Universe!J621</f>
        <v/>
      </c>
      <c r="F880" s="23">
        <f>Universe!K621</f>
        <v/>
      </c>
      <c r="G880" s="23">
        <f>Universe!L621</f>
        <v/>
      </c>
      <c r="H880" s="23">
        <f>Universe!M621</f>
        <v/>
      </c>
      <c r="I880" s="23">
        <f>Universe!N621</f>
        <v/>
      </c>
      <c r="J880" s="23">
        <f>Universe!O621</f>
        <v/>
      </c>
      <c r="K880" s="23">
        <f>Universe!P621</f>
        <v/>
      </c>
      <c r="L880" s="23">
        <f>Universe!Q621</f>
        <v/>
      </c>
      <c r="M880" s="23">
        <f>Universe!R621</f>
        <v/>
      </c>
      <c r="N880" s="5">
        <f>IF(ZScoring!AH621="",0,(ZScoring!AH621-$B$3)/$C$3)</f>
        <v/>
      </c>
      <c r="O880" s="5">
        <f>IF(ZScoring!AI621="",0,(ZScoring!AI621-$B$4)/$C$4)</f>
        <v/>
      </c>
      <c r="P880" s="5">
        <f>IF(ZScoring!AJ621="",0,(ZScoring!AJ621-$B$5)/$C$5)</f>
        <v/>
      </c>
      <c r="Q880" s="5">
        <f>IF(ZScoring!AK621="",0,(ZScoring!AK621-$B$6)/$C$6)</f>
        <v/>
      </c>
      <c r="R880" s="5">
        <f>IF(ZScoring!AL621="",0,(ZScoring!AL621-$B$7)/$C$7)</f>
        <v/>
      </c>
      <c r="S880" s="5">
        <f>IF(ZScoring!AM621="",0,(ZScoring!AM621-$B$8)/$C$8)</f>
        <v/>
      </c>
      <c r="T880" s="5">
        <f>IF(ZScoring!AN621="",0,(ZScoring!AN621-$B$9)/$C$9)</f>
        <v/>
      </c>
      <c r="U880" s="5">
        <f>IF(ZScoring!AO621="",0,(ZScoring!AO621-$B$10)/$C$10)</f>
        <v/>
      </c>
      <c r="V880" s="5">
        <f>IF(ZScoring!AP621="",0,(ZScoring!AP621-$B$11)/$C$11)</f>
        <v/>
      </c>
      <c r="W880" s="5">
        <f>IF(ZScoring!AQ621="",0,(ZScoring!AQ621-$B$12)/$C$12)</f>
        <v/>
      </c>
      <c r="X880" s="5">
        <f>Universe!C621</f>
        <v/>
      </c>
    </row>
    <row r="881">
      <c r="A881" s="22">
        <f>Universe!G622</f>
        <v/>
      </c>
      <c r="B881" s="2" t="n">
        <v>1</v>
      </c>
      <c r="C881" s="23">
        <f>Universe!H622</f>
        <v/>
      </c>
      <c r="D881" s="23">
        <f>Universe!I622</f>
        <v/>
      </c>
      <c r="E881" s="23">
        <f>Universe!J622</f>
        <v/>
      </c>
      <c r="F881" s="23">
        <f>Universe!K622</f>
        <v/>
      </c>
      <c r="G881" s="23">
        <f>Universe!L622</f>
        <v/>
      </c>
      <c r="H881" s="23">
        <f>Universe!M622</f>
        <v/>
      </c>
      <c r="I881" s="23">
        <f>Universe!N622</f>
        <v/>
      </c>
      <c r="J881" s="23">
        <f>Universe!O622</f>
        <v/>
      </c>
      <c r="K881" s="23">
        <f>Universe!P622</f>
        <v/>
      </c>
      <c r="L881" s="23">
        <f>Universe!Q622</f>
        <v/>
      </c>
      <c r="M881" s="23">
        <f>Universe!R622</f>
        <v/>
      </c>
      <c r="N881" s="5">
        <f>IF(ZScoring!AH622="",0,(ZScoring!AH622-$B$3)/$C$3)</f>
        <v/>
      </c>
      <c r="O881" s="5">
        <f>IF(ZScoring!AI622="",0,(ZScoring!AI622-$B$4)/$C$4)</f>
        <v/>
      </c>
      <c r="P881" s="5">
        <f>IF(ZScoring!AJ622="",0,(ZScoring!AJ622-$B$5)/$C$5)</f>
        <v/>
      </c>
      <c r="Q881" s="5">
        <f>IF(ZScoring!AK622="",0,(ZScoring!AK622-$B$6)/$C$6)</f>
        <v/>
      </c>
      <c r="R881" s="5">
        <f>IF(ZScoring!AL622="",0,(ZScoring!AL622-$B$7)/$C$7)</f>
        <v/>
      </c>
      <c r="S881" s="5">
        <f>IF(ZScoring!AM622="",0,(ZScoring!AM622-$B$8)/$C$8)</f>
        <v/>
      </c>
      <c r="T881" s="5">
        <f>IF(ZScoring!AN622="",0,(ZScoring!AN622-$B$9)/$C$9)</f>
        <v/>
      </c>
      <c r="U881" s="5">
        <f>IF(ZScoring!AO622="",0,(ZScoring!AO622-$B$10)/$C$10)</f>
        <v/>
      </c>
      <c r="V881" s="5">
        <f>IF(ZScoring!AP622="",0,(ZScoring!AP622-$B$11)/$C$11)</f>
        <v/>
      </c>
      <c r="W881" s="5">
        <f>IF(ZScoring!AQ622="",0,(ZScoring!AQ622-$B$12)/$C$12)</f>
        <v/>
      </c>
      <c r="X881" s="5">
        <f>Universe!C622</f>
        <v/>
      </c>
    </row>
    <row r="882">
      <c r="A882" s="22">
        <f>Universe!G623</f>
        <v/>
      </c>
      <c r="B882" s="2" t="n">
        <v>1</v>
      </c>
      <c r="C882" s="23">
        <f>Universe!H623</f>
        <v/>
      </c>
      <c r="D882" s="23">
        <f>Universe!I623</f>
        <v/>
      </c>
      <c r="E882" s="23">
        <f>Universe!J623</f>
        <v/>
      </c>
      <c r="F882" s="23">
        <f>Universe!K623</f>
        <v/>
      </c>
      <c r="G882" s="23">
        <f>Universe!L623</f>
        <v/>
      </c>
      <c r="H882" s="23">
        <f>Universe!M623</f>
        <v/>
      </c>
      <c r="I882" s="23">
        <f>Universe!N623</f>
        <v/>
      </c>
      <c r="J882" s="23">
        <f>Universe!O623</f>
        <v/>
      </c>
      <c r="K882" s="23">
        <f>Universe!P623</f>
        <v/>
      </c>
      <c r="L882" s="23">
        <f>Universe!Q623</f>
        <v/>
      </c>
      <c r="M882" s="23">
        <f>Universe!R623</f>
        <v/>
      </c>
      <c r="N882" s="5">
        <f>IF(ZScoring!AH623="",0,(ZScoring!AH623-$B$3)/$C$3)</f>
        <v/>
      </c>
      <c r="O882" s="5">
        <f>IF(ZScoring!AI623="",0,(ZScoring!AI623-$B$4)/$C$4)</f>
        <v/>
      </c>
      <c r="P882" s="5">
        <f>IF(ZScoring!AJ623="",0,(ZScoring!AJ623-$B$5)/$C$5)</f>
        <v/>
      </c>
      <c r="Q882" s="5">
        <f>IF(ZScoring!AK623="",0,(ZScoring!AK623-$B$6)/$C$6)</f>
        <v/>
      </c>
      <c r="R882" s="5">
        <f>IF(ZScoring!AL623="",0,(ZScoring!AL623-$B$7)/$C$7)</f>
        <v/>
      </c>
      <c r="S882" s="5">
        <f>IF(ZScoring!AM623="",0,(ZScoring!AM623-$B$8)/$C$8)</f>
        <v/>
      </c>
      <c r="T882" s="5">
        <f>IF(ZScoring!AN623="",0,(ZScoring!AN623-$B$9)/$C$9)</f>
        <v/>
      </c>
      <c r="U882" s="5">
        <f>IF(ZScoring!AO623="",0,(ZScoring!AO623-$B$10)/$C$10)</f>
        <v/>
      </c>
      <c r="V882" s="5">
        <f>IF(ZScoring!AP623="",0,(ZScoring!AP623-$B$11)/$C$11)</f>
        <v/>
      </c>
      <c r="W882" s="5">
        <f>IF(ZScoring!AQ623="",0,(ZScoring!AQ623-$B$12)/$C$12)</f>
        <v/>
      </c>
      <c r="X882" s="5">
        <f>Universe!C623</f>
        <v/>
      </c>
    </row>
    <row r="883">
      <c r="A883" s="22">
        <f>Universe!G624</f>
        <v/>
      </c>
      <c r="B883" s="2" t="n">
        <v>1</v>
      </c>
      <c r="C883" s="23">
        <f>Universe!H624</f>
        <v/>
      </c>
      <c r="D883" s="23">
        <f>Universe!I624</f>
        <v/>
      </c>
      <c r="E883" s="23">
        <f>Universe!J624</f>
        <v/>
      </c>
      <c r="F883" s="23">
        <f>Universe!K624</f>
        <v/>
      </c>
      <c r="G883" s="23">
        <f>Universe!L624</f>
        <v/>
      </c>
      <c r="H883" s="23">
        <f>Universe!M624</f>
        <v/>
      </c>
      <c r="I883" s="23">
        <f>Universe!N624</f>
        <v/>
      </c>
      <c r="J883" s="23">
        <f>Universe!O624</f>
        <v/>
      </c>
      <c r="K883" s="23">
        <f>Universe!P624</f>
        <v/>
      </c>
      <c r="L883" s="23">
        <f>Universe!Q624</f>
        <v/>
      </c>
      <c r="M883" s="23">
        <f>Universe!R624</f>
        <v/>
      </c>
      <c r="N883" s="5">
        <f>IF(ZScoring!AH624="",0,(ZScoring!AH624-$B$3)/$C$3)</f>
        <v/>
      </c>
      <c r="O883" s="5">
        <f>IF(ZScoring!AI624="",0,(ZScoring!AI624-$B$4)/$C$4)</f>
        <v/>
      </c>
      <c r="P883" s="5">
        <f>IF(ZScoring!AJ624="",0,(ZScoring!AJ624-$B$5)/$C$5)</f>
        <v/>
      </c>
      <c r="Q883" s="5">
        <f>IF(ZScoring!AK624="",0,(ZScoring!AK624-$B$6)/$C$6)</f>
        <v/>
      </c>
      <c r="R883" s="5">
        <f>IF(ZScoring!AL624="",0,(ZScoring!AL624-$B$7)/$C$7)</f>
        <v/>
      </c>
      <c r="S883" s="5">
        <f>IF(ZScoring!AM624="",0,(ZScoring!AM624-$B$8)/$C$8)</f>
        <v/>
      </c>
      <c r="T883" s="5">
        <f>IF(ZScoring!AN624="",0,(ZScoring!AN624-$B$9)/$C$9)</f>
        <v/>
      </c>
      <c r="U883" s="5">
        <f>IF(ZScoring!AO624="",0,(ZScoring!AO624-$B$10)/$C$10)</f>
        <v/>
      </c>
      <c r="V883" s="5">
        <f>IF(ZScoring!AP624="",0,(ZScoring!AP624-$B$11)/$C$11)</f>
        <v/>
      </c>
      <c r="W883" s="5">
        <f>IF(ZScoring!AQ624="",0,(ZScoring!AQ624-$B$12)/$C$12)</f>
        <v/>
      </c>
      <c r="X883" s="5">
        <f>Universe!C624</f>
        <v/>
      </c>
    </row>
    <row r="884">
      <c r="A884" s="22">
        <f>Universe!G625</f>
        <v/>
      </c>
      <c r="B884" s="2" t="n">
        <v>1</v>
      </c>
      <c r="C884" s="23">
        <f>Universe!H625</f>
        <v/>
      </c>
      <c r="D884" s="23">
        <f>Universe!I625</f>
        <v/>
      </c>
      <c r="E884" s="23">
        <f>Universe!J625</f>
        <v/>
      </c>
      <c r="F884" s="23">
        <f>Universe!K625</f>
        <v/>
      </c>
      <c r="G884" s="23">
        <f>Universe!L625</f>
        <v/>
      </c>
      <c r="H884" s="23">
        <f>Universe!M625</f>
        <v/>
      </c>
      <c r="I884" s="23">
        <f>Universe!N625</f>
        <v/>
      </c>
      <c r="J884" s="23">
        <f>Universe!O625</f>
        <v/>
      </c>
      <c r="K884" s="23">
        <f>Universe!P625</f>
        <v/>
      </c>
      <c r="L884" s="23">
        <f>Universe!Q625</f>
        <v/>
      </c>
      <c r="M884" s="23">
        <f>Universe!R625</f>
        <v/>
      </c>
      <c r="N884" s="5">
        <f>IF(ZScoring!AH625="",0,(ZScoring!AH625-$B$3)/$C$3)</f>
        <v/>
      </c>
      <c r="O884" s="5">
        <f>IF(ZScoring!AI625="",0,(ZScoring!AI625-$B$4)/$C$4)</f>
        <v/>
      </c>
      <c r="P884" s="5">
        <f>IF(ZScoring!AJ625="",0,(ZScoring!AJ625-$B$5)/$C$5)</f>
        <v/>
      </c>
      <c r="Q884" s="5">
        <f>IF(ZScoring!AK625="",0,(ZScoring!AK625-$B$6)/$C$6)</f>
        <v/>
      </c>
      <c r="R884" s="5">
        <f>IF(ZScoring!AL625="",0,(ZScoring!AL625-$B$7)/$C$7)</f>
        <v/>
      </c>
      <c r="S884" s="5">
        <f>IF(ZScoring!AM625="",0,(ZScoring!AM625-$B$8)/$C$8)</f>
        <v/>
      </c>
      <c r="T884" s="5">
        <f>IF(ZScoring!AN625="",0,(ZScoring!AN625-$B$9)/$C$9)</f>
        <v/>
      </c>
      <c r="U884" s="5">
        <f>IF(ZScoring!AO625="",0,(ZScoring!AO625-$B$10)/$C$10)</f>
        <v/>
      </c>
      <c r="V884" s="5">
        <f>IF(ZScoring!AP625="",0,(ZScoring!AP625-$B$11)/$C$11)</f>
        <v/>
      </c>
      <c r="W884" s="5">
        <f>IF(ZScoring!AQ625="",0,(ZScoring!AQ625-$B$12)/$C$12)</f>
        <v/>
      </c>
      <c r="X884" s="5">
        <f>Universe!C625</f>
        <v/>
      </c>
    </row>
    <row r="885">
      <c r="A885" s="22">
        <f>Universe!G626</f>
        <v/>
      </c>
      <c r="B885" s="2" t="n">
        <v>1</v>
      </c>
      <c r="C885" s="23">
        <f>Universe!H626</f>
        <v/>
      </c>
      <c r="D885" s="23">
        <f>Universe!I626</f>
        <v/>
      </c>
      <c r="E885" s="23">
        <f>Universe!J626</f>
        <v/>
      </c>
      <c r="F885" s="23">
        <f>Universe!K626</f>
        <v/>
      </c>
      <c r="G885" s="23">
        <f>Universe!L626</f>
        <v/>
      </c>
      <c r="H885" s="23">
        <f>Universe!M626</f>
        <v/>
      </c>
      <c r="I885" s="23">
        <f>Universe!N626</f>
        <v/>
      </c>
      <c r="J885" s="23">
        <f>Universe!O626</f>
        <v/>
      </c>
      <c r="K885" s="23">
        <f>Universe!P626</f>
        <v/>
      </c>
      <c r="L885" s="23">
        <f>Universe!Q626</f>
        <v/>
      </c>
      <c r="M885" s="23">
        <f>Universe!R626</f>
        <v/>
      </c>
      <c r="N885" s="5">
        <f>IF(ZScoring!AH626="",0,(ZScoring!AH626-$B$3)/$C$3)</f>
        <v/>
      </c>
      <c r="O885" s="5">
        <f>IF(ZScoring!AI626="",0,(ZScoring!AI626-$B$4)/$C$4)</f>
        <v/>
      </c>
      <c r="P885" s="5">
        <f>IF(ZScoring!AJ626="",0,(ZScoring!AJ626-$B$5)/$C$5)</f>
        <v/>
      </c>
      <c r="Q885" s="5">
        <f>IF(ZScoring!AK626="",0,(ZScoring!AK626-$B$6)/$C$6)</f>
        <v/>
      </c>
      <c r="R885" s="5">
        <f>IF(ZScoring!AL626="",0,(ZScoring!AL626-$B$7)/$C$7)</f>
        <v/>
      </c>
      <c r="S885" s="5">
        <f>IF(ZScoring!AM626="",0,(ZScoring!AM626-$B$8)/$C$8)</f>
        <v/>
      </c>
      <c r="T885" s="5">
        <f>IF(ZScoring!AN626="",0,(ZScoring!AN626-$B$9)/$C$9)</f>
        <v/>
      </c>
      <c r="U885" s="5">
        <f>IF(ZScoring!AO626="",0,(ZScoring!AO626-$B$10)/$C$10)</f>
        <v/>
      </c>
      <c r="V885" s="5">
        <f>IF(ZScoring!AP626="",0,(ZScoring!AP626-$B$11)/$C$11)</f>
        <v/>
      </c>
      <c r="W885" s="5">
        <f>IF(ZScoring!AQ626="",0,(ZScoring!AQ626-$B$12)/$C$12)</f>
        <v/>
      </c>
      <c r="X885" s="5">
        <f>Universe!C626</f>
        <v/>
      </c>
    </row>
    <row r="886">
      <c r="A886" s="22">
        <f>Universe!G627</f>
        <v/>
      </c>
      <c r="B886" s="2" t="n">
        <v>1</v>
      </c>
      <c r="C886" s="23">
        <f>Universe!H627</f>
        <v/>
      </c>
      <c r="D886" s="23">
        <f>Universe!I627</f>
        <v/>
      </c>
      <c r="E886" s="23">
        <f>Universe!J627</f>
        <v/>
      </c>
      <c r="F886" s="23">
        <f>Universe!K627</f>
        <v/>
      </c>
      <c r="G886" s="23">
        <f>Universe!L627</f>
        <v/>
      </c>
      <c r="H886" s="23">
        <f>Universe!M627</f>
        <v/>
      </c>
      <c r="I886" s="23">
        <f>Universe!N627</f>
        <v/>
      </c>
      <c r="J886" s="23">
        <f>Universe!O627</f>
        <v/>
      </c>
      <c r="K886" s="23">
        <f>Universe!P627</f>
        <v/>
      </c>
      <c r="L886" s="23">
        <f>Universe!Q627</f>
        <v/>
      </c>
      <c r="M886" s="23">
        <f>Universe!R627</f>
        <v/>
      </c>
      <c r="N886" s="5">
        <f>IF(ZScoring!AH627="",0,(ZScoring!AH627-$B$3)/$C$3)</f>
        <v/>
      </c>
      <c r="O886" s="5">
        <f>IF(ZScoring!AI627="",0,(ZScoring!AI627-$B$4)/$C$4)</f>
        <v/>
      </c>
      <c r="P886" s="5">
        <f>IF(ZScoring!AJ627="",0,(ZScoring!AJ627-$B$5)/$C$5)</f>
        <v/>
      </c>
      <c r="Q886" s="5">
        <f>IF(ZScoring!AK627="",0,(ZScoring!AK627-$B$6)/$C$6)</f>
        <v/>
      </c>
      <c r="R886" s="5">
        <f>IF(ZScoring!AL627="",0,(ZScoring!AL627-$B$7)/$C$7)</f>
        <v/>
      </c>
      <c r="S886" s="5">
        <f>IF(ZScoring!AM627="",0,(ZScoring!AM627-$B$8)/$C$8)</f>
        <v/>
      </c>
      <c r="T886" s="5">
        <f>IF(ZScoring!AN627="",0,(ZScoring!AN627-$B$9)/$C$9)</f>
        <v/>
      </c>
      <c r="U886" s="5">
        <f>IF(ZScoring!AO627="",0,(ZScoring!AO627-$B$10)/$C$10)</f>
        <v/>
      </c>
      <c r="V886" s="5">
        <f>IF(ZScoring!AP627="",0,(ZScoring!AP627-$B$11)/$C$11)</f>
        <v/>
      </c>
      <c r="W886" s="5">
        <f>IF(ZScoring!AQ627="",0,(ZScoring!AQ627-$B$12)/$C$12)</f>
        <v/>
      </c>
      <c r="X886" s="5">
        <f>Universe!C627</f>
        <v/>
      </c>
    </row>
    <row r="887">
      <c r="A887" s="22">
        <f>Universe!G628</f>
        <v/>
      </c>
      <c r="B887" s="2" t="n">
        <v>1</v>
      </c>
      <c r="C887" s="23">
        <f>Universe!H628</f>
        <v/>
      </c>
      <c r="D887" s="23">
        <f>Universe!I628</f>
        <v/>
      </c>
      <c r="E887" s="23">
        <f>Universe!J628</f>
        <v/>
      </c>
      <c r="F887" s="23">
        <f>Universe!K628</f>
        <v/>
      </c>
      <c r="G887" s="23">
        <f>Universe!L628</f>
        <v/>
      </c>
      <c r="H887" s="23">
        <f>Universe!M628</f>
        <v/>
      </c>
      <c r="I887" s="23">
        <f>Universe!N628</f>
        <v/>
      </c>
      <c r="J887" s="23">
        <f>Universe!O628</f>
        <v/>
      </c>
      <c r="K887" s="23">
        <f>Universe!P628</f>
        <v/>
      </c>
      <c r="L887" s="23">
        <f>Universe!Q628</f>
        <v/>
      </c>
      <c r="M887" s="23">
        <f>Universe!R628</f>
        <v/>
      </c>
      <c r="N887" s="5">
        <f>IF(ZScoring!AH628="",0,(ZScoring!AH628-$B$3)/$C$3)</f>
        <v/>
      </c>
      <c r="O887" s="5">
        <f>IF(ZScoring!AI628="",0,(ZScoring!AI628-$B$4)/$C$4)</f>
        <v/>
      </c>
      <c r="P887" s="5">
        <f>IF(ZScoring!AJ628="",0,(ZScoring!AJ628-$B$5)/$C$5)</f>
        <v/>
      </c>
      <c r="Q887" s="5">
        <f>IF(ZScoring!AK628="",0,(ZScoring!AK628-$B$6)/$C$6)</f>
        <v/>
      </c>
      <c r="R887" s="5">
        <f>IF(ZScoring!AL628="",0,(ZScoring!AL628-$B$7)/$C$7)</f>
        <v/>
      </c>
      <c r="S887" s="5">
        <f>IF(ZScoring!AM628="",0,(ZScoring!AM628-$B$8)/$C$8)</f>
        <v/>
      </c>
      <c r="T887" s="5">
        <f>IF(ZScoring!AN628="",0,(ZScoring!AN628-$B$9)/$C$9)</f>
        <v/>
      </c>
      <c r="U887" s="5">
        <f>IF(ZScoring!AO628="",0,(ZScoring!AO628-$B$10)/$C$10)</f>
        <v/>
      </c>
      <c r="V887" s="5">
        <f>IF(ZScoring!AP628="",0,(ZScoring!AP628-$B$11)/$C$11)</f>
        <v/>
      </c>
      <c r="W887" s="5">
        <f>IF(ZScoring!AQ628="",0,(ZScoring!AQ628-$B$12)/$C$12)</f>
        <v/>
      </c>
      <c r="X887" s="5">
        <f>Universe!C628</f>
        <v/>
      </c>
    </row>
    <row r="888">
      <c r="A888" s="22">
        <f>Universe!G629</f>
        <v/>
      </c>
      <c r="B888" s="2" t="n">
        <v>1</v>
      </c>
      <c r="C888" s="23">
        <f>Universe!H629</f>
        <v/>
      </c>
      <c r="D888" s="23">
        <f>Universe!I629</f>
        <v/>
      </c>
      <c r="E888" s="23">
        <f>Universe!J629</f>
        <v/>
      </c>
      <c r="F888" s="23">
        <f>Universe!K629</f>
        <v/>
      </c>
      <c r="G888" s="23">
        <f>Universe!L629</f>
        <v/>
      </c>
      <c r="H888" s="23">
        <f>Universe!M629</f>
        <v/>
      </c>
      <c r="I888" s="23">
        <f>Universe!N629</f>
        <v/>
      </c>
      <c r="J888" s="23">
        <f>Universe!O629</f>
        <v/>
      </c>
      <c r="K888" s="23">
        <f>Universe!P629</f>
        <v/>
      </c>
      <c r="L888" s="23">
        <f>Universe!Q629</f>
        <v/>
      </c>
      <c r="M888" s="23">
        <f>Universe!R629</f>
        <v/>
      </c>
      <c r="N888" s="5">
        <f>IF(ZScoring!AH629="",0,(ZScoring!AH629-$B$3)/$C$3)</f>
        <v/>
      </c>
      <c r="O888" s="5">
        <f>IF(ZScoring!AI629="",0,(ZScoring!AI629-$B$4)/$C$4)</f>
        <v/>
      </c>
      <c r="P888" s="5">
        <f>IF(ZScoring!AJ629="",0,(ZScoring!AJ629-$B$5)/$C$5)</f>
        <v/>
      </c>
      <c r="Q888" s="5">
        <f>IF(ZScoring!AK629="",0,(ZScoring!AK629-$B$6)/$C$6)</f>
        <v/>
      </c>
      <c r="R888" s="5">
        <f>IF(ZScoring!AL629="",0,(ZScoring!AL629-$B$7)/$C$7)</f>
        <v/>
      </c>
      <c r="S888" s="5">
        <f>IF(ZScoring!AM629="",0,(ZScoring!AM629-$B$8)/$C$8)</f>
        <v/>
      </c>
      <c r="T888" s="5">
        <f>IF(ZScoring!AN629="",0,(ZScoring!AN629-$B$9)/$C$9)</f>
        <v/>
      </c>
      <c r="U888" s="5">
        <f>IF(ZScoring!AO629="",0,(ZScoring!AO629-$B$10)/$C$10)</f>
        <v/>
      </c>
      <c r="V888" s="5">
        <f>IF(ZScoring!AP629="",0,(ZScoring!AP629-$B$11)/$C$11)</f>
        <v/>
      </c>
      <c r="W888" s="5">
        <f>IF(ZScoring!AQ629="",0,(ZScoring!AQ629-$B$12)/$C$12)</f>
        <v/>
      </c>
      <c r="X888" s="5">
        <f>Universe!C629</f>
        <v/>
      </c>
    </row>
    <row r="889">
      <c r="A889" s="22">
        <f>Universe!G630</f>
        <v/>
      </c>
      <c r="B889" s="2" t="n">
        <v>1</v>
      </c>
      <c r="C889" s="23">
        <f>Universe!H630</f>
        <v/>
      </c>
      <c r="D889" s="23">
        <f>Universe!I630</f>
        <v/>
      </c>
      <c r="E889" s="23">
        <f>Universe!J630</f>
        <v/>
      </c>
      <c r="F889" s="23">
        <f>Universe!K630</f>
        <v/>
      </c>
      <c r="G889" s="23">
        <f>Universe!L630</f>
        <v/>
      </c>
      <c r="H889" s="23">
        <f>Universe!M630</f>
        <v/>
      </c>
      <c r="I889" s="23">
        <f>Universe!N630</f>
        <v/>
      </c>
      <c r="J889" s="23">
        <f>Universe!O630</f>
        <v/>
      </c>
      <c r="K889" s="23">
        <f>Universe!P630</f>
        <v/>
      </c>
      <c r="L889" s="23">
        <f>Universe!Q630</f>
        <v/>
      </c>
      <c r="M889" s="23">
        <f>Universe!R630</f>
        <v/>
      </c>
      <c r="N889" s="5">
        <f>IF(ZScoring!AH630="",0,(ZScoring!AH630-$B$3)/$C$3)</f>
        <v/>
      </c>
      <c r="O889" s="5">
        <f>IF(ZScoring!AI630="",0,(ZScoring!AI630-$B$4)/$C$4)</f>
        <v/>
      </c>
      <c r="P889" s="5">
        <f>IF(ZScoring!AJ630="",0,(ZScoring!AJ630-$B$5)/$C$5)</f>
        <v/>
      </c>
      <c r="Q889" s="5">
        <f>IF(ZScoring!AK630="",0,(ZScoring!AK630-$B$6)/$C$6)</f>
        <v/>
      </c>
      <c r="R889" s="5">
        <f>IF(ZScoring!AL630="",0,(ZScoring!AL630-$B$7)/$C$7)</f>
        <v/>
      </c>
      <c r="S889" s="5">
        <f>IF(ZScoring!AM630="",0,(ZScoring!AM630-$B$8)/$C$8)</f>
        <v/>
      </c>
      <c r="T889" s="5">
        <f>IF(ZScoring!AN630="",0,(ZScoring!AN630-$B$9)/$C$9)</f>
        <v/>
      </c>
      <c r="U889" s="5">
        <f>IF(ZScoring!AO630="",0,(ZScoring!AO630-$B$10)/$C$10)</f>
        <v/>
      </c>
      <c r="V889" s="5">
        <f>IF(ZScoring!AP630="",0,(ZScoring!AP630-$B$11)/$C$11)</f>
        <v/>
      </c>
      <c r="W889" s="5">
        <f>IF(ZScoring!AQ630="",0,(ZScoring!AQ630-$B$12)/$C$12)</f>
        <v/>
      </c>
      <c r="X889" s="5">
        <f>Universe!C630</f>
        <v/>
      </c>
    </row>
    <row r="890">
      <c r="A890" s="22">
        <f>Universe!G631</f>
        <v/>
      </c>
      <c r="B890" s="2" t="n">
        <v>1</v>
      </c>
      <c r="C890" s="23">
        <f>Universe!H631</f>
        <v/>
      </c>
      <c r="D890" s="23">
        <f>Universe!I631</f>
        <v/>
      </c>
      <c r="E890" s="23">
        <f>Universe!J631</f>
        <v/>
      </c>
      <c r="F890" s="23">
        <f>Universe!K631</f>
        <v/>
      </c>
      <c r="G890" s="23">
        <f>Universe!L631</f>
        <v/>
      </c>
      <c r="H890" s="23">
        <f>Universe!M631</f>
        <v/>
      </c>
      <c r="I890" s="23">
        <f>Universe!N631</f>
        <v/>
      </c>
      <c r="J890" s="23">
        <f>Universe!O631</f>
        <v/>
      </c>
      <c r="K890" s="23">
        <f>Universe!P631</f>
        <v/>
      </c>
      <c r="L890" s="23">
        <f>Universe!Q631</f>
        <v/>
      </c>
      <c r="M890" s="23">
        <f>Universe!R631</f>
        <v/>
      </c>
      <c r="N890" s="5">
        <f>IF(ZScoring!AH631="",0,(ZScoring!AH631-$B$3)/$C$3)</f>
        <v/>
      </c>
      <c r="O890" s="5">
        <f>IF(ZScoring!AI631="",0,(ZScoring!AI631-$B$4)/$C$4)</f>
        <v/>
      </c>
      <c r="P890" s="5">
        <f>IF(ZScoring!AJ631="",0,(ZScoring!AJ631-$B$5)/$C$5)</f>
        <v/>
      </c>
      <c r="Q890" s="5">
        <f>IF(ZScoring!AK631="",0,(ZScoring!AK631-$B$6)/$C$6)</f>
        <v/>
      </c>
      <c r="R890" s="5">
        <f>IF(ZScoring!AL631="",0,(ZScoring!AL631-$B$7)/$C$7)</f>
        <v/>
      </c>
      <c r="S890" s="5">
        <f>IF(ZScoring!AM631="",0,(ZScoring!AM631-$B$8)/$C$8)</f>
        <v/>
      </c>
      <c r="T890" s="5">
        <f>IF(ZScoring!AN631="",0,(ZScoring!AN631-$B$9)/$C$9)</f>
        <v/>
      </c>
      <c r="U890" s="5">
        <f>IF(ZScoring!AO631="",0,(ZScoring!AO631-$B$10)/$C$10)</f>
        <v/>
      </c>
      <c r="V890" s="5">
        <f>IF(ZScoring!AP631="",0,(ZScoring!AP631-$B$11)/$C$11)</f>
        <v/>
      </c>
      <c r="W890" s="5">
        <f>IF(ZScoring!AQ631="",0,(ZScoring!AQ631-$B$12)/$C$12)</f>
        <v/>
      </c>
      <c r="X890" s="5">
        <f>Universe!C631</f>
        <v/>
      </c>
    </row>
    <row r="891">
      <c r="A891" s="22">
        <f>Universe!G632</f>
        <v/>
      </c>
      <c r="B891" s="2" t="n">
        <v>1</v>
      </c>
      <c r="C891" s="23">
        <f>Universe!H632</f>
        <v/>
      </c>
      <c r="D891" s="23">
        <f>Universe!I632</f>
        <v/>
      </c>
      <c r="E891" s="23">
        <f>Universe!J632</f>
        <v/>
      </c>
      <c r="F891" s="23">
        <f>Universe!K632</f>
        <v/>
      </c>
      <c r="G891" s="23">
        <f>Universe!L632</f>
        <v/>
      </c>
      <c r="H891" s="23">
        <f>Universe!M632</f>
        <v/>
      </c>
      <c r="I891" s="23">
        <f>Universe!N632</f>
        <v/>
      </c>
      <c r="J891" s="23">
        <f>Universe!O632</f>
        <v/>
      </c>
      <c r="K891" s="23">
        <f>Universe!P632</f>
        <v/>
      </c>
      <c r="L891" s="23">
        <f>Universe!Q632</f>
        <v/>
      </c>
      <c r="M891" s="23">
        <f>Universe!R632</f>
        <v/>
      </c>
      <c r="N891" s="5">
        <f>IF(ZScoring!AH632="",0,(ZScoring!AH632-$B$3)/$C$3)</f>
        <v/>
      </c>
      <c r="O891" s="5">
        <f>IF(ZScoring!AI632="",0,(ZScoring!AI632-$B$4)/$C$4)</f>
        <v/>
      </c>
      <c r="P891" s="5">
        <f>IF(ZScoring!AJ632="",0,(ZScoring!AJ632-$B$5)/$C$5)</f>
        <v/>
      </c>
      <c r="Q891" s="5">
        <f>IF(ZScoring!AK632="",0,(ZScoring!AK632-$B$6)/$C$6)</f>
        <v/>
      </c>
      <c r="R891" s="5">
        <f>IF(ZScoring!AL632="",0,(ZScoring!AL632-$B$7)/$C$7)</f>
        <v/>
      </c>
      <c r="S891" s="5">
        <f>IF(ZScoring!AM632="",0,(ZScoring!AM632-$B$8)/$C$8)</f>
        <v/>
      </c>
      <c r="T891" s="5">
        <f>IF(ZScoring!AN632="",0,(ZScoring!AN632-$B$9)/$C$9)</f>
        <v/>
      </c>
      <c r="U891" s="5">
        <f>IF(ZScoring!AO632="",0,(ZScoring!AO632-$B$10)/$C$10)</f>
        <v/>
      </c>
      <c r="V891" s="5">
        <f>IF(ZScoring!AP632="",0,(ZScoring!AP632-$B$11)/$C$11)</f>
        <v/>
      </c>
      <c r="W891" s="5">
        <f>IF(ZScoring!AQ632="",0,(ZScoring!AQ632-$B$12)/$C$12)</f>
        <v/>
      </c>
      <c r="X891" s="5">
        <f>Universe!C632</f>
        <v/>
      </c>
    </row>
    <row r="892">
      <c r="A892" s="22">
        <f>Universe!G633</f>
        <v/>
      </c>
      <c r="B892" s="2" t="n">
        <v>1</v>
      </c>
      <c r="C892" s="23">
        <f>Universe!H633</f>
        <v/>
      </c>
      <c r="D892" s="23">
        <f>Universe!I633</f>
        <v/>
      </c>
      <c r="E892" s="23">
        <f>Universe!J633</f>
        <v/>
      </c>
      <c r="F892" s="23">
        <f>Universe!K633</f>
        <v/>
      </c>
      <c r="G892" s="23">
        <f>Universe!L633</f>
        <v/>
      </c>
      <c r="H892" s="23">
        <f>Universe!M633</f>
        <v/>
      </c>
      <c r="I892" s="23">
        <f>Universe!N633</f>
        <v/>
      </c>
      <c r="J892" s="23">
        <f>Universe!O633</f>
        <v/>
      </c>
      <c r="K892" s="23">
        <f>Universe!P633</f>
        <v/>
      </c>
      <c r="L892" s="23">
        <f>Universe!Q633</f>
        <v/>
      </c>
      <c r="M892" s="23">
        <f>Universe!R633</f>
        <v/>
      </c>
      <c r="N892" s="5">
        <f>IF(ZScoring!AH633="",0,(ZScoring!AH633-$B$3)/$C$3)</f>
        <v/>
      </c>
      <c r="O892" s="5">
        <f>IF(ZScoring!AI633="",0,(ZScoring!AI633-$B$4)/$C$4)</f>
        <v/>
      </c>
      <c r="P892" s="5">
        <f>IF(ZScoring!AJ633="",0,(ZScoring!AJ633-$B$5)/$C$5)</f>
        <v/>
      </c>
      <c r="Q892" s="5">
        <f>IF(ZScoring!AK633="",0,(ZScoring!AK633-$B$6)/$C$6)</f>
        <v/>
      </c>
      <c r="R892" s="5">
        <f>IF(ZScoring!AL633="",0,(ZScoring!AL633-$B$7)/$C$7)</f>
        <v/>
      </c>
      <c r="S892" s="5">
        <f>IF(ZScoring!AM633="",0,(ZScoring!AM633-$B$8)/$C$8)</f>
        <v/>
      </c>
      <c r="T892" s="5">
        <f>IF(ZScoring!AN633="",0,(ZScoring!AN633-$B$9)/$C$9)</f>
        <v/>
      </c>
      <c r="U892" s="5">
        <f>IF(ZScoring!AO633="",0,(ZScoring!AO633-$B$10)/$C$10)</f>
        <v/>
      </c>
      <c r="V892" s="5">
        <f>IF(ZScoring!AP633="",0,(ZScoring!AP633-$B$11)/$C$11)</f>
        <v/>
      </c>
      <c r="W892" s="5">
        <f>IF(ZScoring!AQ633="",0,(ZScoring!AQ633-$B$12)/$C$12)</f>
        <v/>
      </c>
      <c r="X892" s="5">
        <f>Universe!C633</f>
        <v/>
      </c>
    </row>
    <row r="893">
      <c r="A893" s="22">
        <f>Universe!G634</f>
        <v/>
      </c>
      <c r="B893" s="2" t="n">
        <v>1</v>
      </c>
      <c r="C893" s="23">
        <f>Universe!H634</f>
        <v/>
      </c>
      <c r="D893" s="23">
        <f>Universe!I634</f>
        <v/>
      </c>
      <c r="E893" s="23">
        <f>Universe!J634</f>
        <v/>
      </c>
      <c r="F893" s="23">
        <f>Universe!K634</f>
        <v/>
      </c>
      <c r="G893" s="23">
        <f>Universe!L634</f>
        <v/>
      </c>
      <c r="H893" s="23">
        <f>Universe!M634</f>
        <v/>
      </c>
      <c r="I893" s="23">
        <f>Universe!N634</f>
        <v/>
      </c>
      <c r="J893" s="23">
        <f>Universe!O634</f>
        <v/>
      </c>
      <c r="K893" s="23">
        <f>Universe!P634</f>
        <v/>
      </c>
      <c r="L893" s="23">
        <f>Universe!Q634</f>
        <v/>
      </c>
      <c r="M893" s="23">
        <f>Universe!R634</f>
        <v/>
      </c>
      <c r="N893" s="5">
        <f>IF(ZScoring!AH634="",0,(ZScoring!AH634-$B$3)/$C$3)</f>
        <v/>
      </c>
      <c r="O893" s="5">
        <f>IF(ZScoring!AI634="",0,(ZScoring!AI634-$B$4)/$C$4)</f>
        <v/>
      </c>
      <c r="P893" s="5">
        <f>IF(ZScoring!AJ634="",0,(ZScoring!AJ634-$B$5)/$C$5)</f>
        <v/>
      </c>
      <c r="Q893" s="5">
        <f>IF(ZScoring!AK634="",0,(ZScoring!AK634-$B$6)/$C$6)</f>
        <v/>
      </c>
      <c r="R893" s="5">
        <f>IF(ZScoring!AL634="",0,(ZScoring!AL634-$B$7)/$C$7)</f>
        <v/>
      </c>
      <c r="S893" s="5">
        <f>IF(ZScoring!AM634="",0,(ZScoring!AM634-$B$8)/$C$8)</f>
        <v/>
      </c>
      <c r="T893" s="5">
        <f>IF(ZScoring!AN634="",0,(ZScoring!AN634-$B$9)/$C$9)</f>
        <v/>
      </c>
      <c r="U893" s="5">
        <f>IF(ZScoring!AO634="",0,(ZScoring!AO634-$B$10)/$C$10)</f>
        <v/>
      </c>
      <c r="V893" s="5">
        <f>IF(ZScoring!AP634="",0,(ZScoring!AP634-$B$11)/$C$11)</f>
        <v/>
      </c>
      <c r="W893" s="5">
        <f>IF(ZScoring!AQ634="",0,(ZScoring!AQ634-$B$12)/$C$12)</f>
        <v/>
      </c>
      <c r="X893" s="5">
        <f>Universe!C634</f>
        <v/>
      </c>
    </row>
    <row r="894">
      <c r="A894" s="22">
        <f>Universe!G635</f>
        <v/>
      </c>
      <c r="B894" s="2" t="n">
        <v>1</v>
      </c>
      <c r="C894" s="23">
        <f>Universe!H635</f>
        <v/>
      </c>
      <c r="D894" s="23">
        <f>Universe!I635</f>
        <v/>
      </c>
      <c r="E894" s="23">
        <f>Universe!J635</f>
        <v/>
      </c>
      <c r="F894" s="23">
        <f>Universe!K635</f>
        <v/>
      </c>
      <c r="G894" s="23">
        <f>Universe!L635</f>
        <v/>
      </c>
      <c r="H894" s="23">
        <f>Universe!M635</f>
        <v/>
      </c>
      <c r="I894" s="23">
        <f>Universe!N635</f>
        <v/>
      </c>
      <c r="J894" s="23">
        <f>Universe!O635</f>
        <v/>
      </c>
      <c r="K894" s="23">
        <f>Universe!P635</f>
        <v/>
      </c>
      <c r="L894" s="23">
        <f>Universe!Q635</f>
        <v/>
      </c>
      <c r="M894" s="23">
        <f>Universe!R635</f>
        <v/>
      </c>
      <c r="N894" s="5">
        <f>IF(ZScoring!AH635="",0,(ZScoring!AH635-$B$3)/$C$3)</f>
        <v/>
      </c>
      <c r="O894" s="5">
        <f>IF(ZScoring!AI635="",0,(ZScoring!AI635-$B$4)/$C$4)</f>
        <v/>
      </c>
      <c r="P894" s="5">
        <f>IF(ZScoring!AJ635="",0,(ZScoring!AJ635-$B$5)/$C$5)</f>
        <v/>
      </c>
      <c r="Q894" s="5">
        <f>IF(ZScoring!AK635="",0,(ZScoring!AK635-$B$6)/$C$6)</f>
        <v/>
      </c>
      <c r="R894" s="5">
        <f>IF(ZScoring!AL635="",0,(ZScoring!AL635-$B$7)/$C$7)</f>
        <v/>
      </c>
      <c r="S894" s="5">
        <f>IF(ZScoring!AM635="",0,(ZScoring!AM635-$B$8)/$C$8)</f>
        <v/>
      </c>
      <c r="T894" s="5">
        <f>IF(ZScoring!AN635="",0,(ZScoring!AN635-$B$9)/$C$9)</f>
        <v/>
      </c>
      <c r="U894" s="5">
        <f>IF(ZScoring!AO635="",0,(ZScoring!AO635-$B$10)/$C$10)</f>
        <v/>
      </c>
      <c r="V894" s="5">
        <f>IF(ZScoring!AP635="",0,(ZScoring!AP635-$B$11)/$C$11)</f>
        <v/>
      </c>
      <c r="W894" s="5">
        <f>IF(ZScoring!AQ635="",0,(ZScoring!AQ635-$B$12)/$C$12)</f>
        <v/>
      </c>
      <c r="X894" s="5">
        <f>Universe!C635</f>
        <v/>
      </c>
    </row>
    <row r="895">
      <c r="A895" s="22">
        <f>Universe!G636</f>
        <v/>
      </c>
      <c r="B895" s="2" t="n">
        <v>1</v>
      </c>
      <c r="C895" s="23">
        <f>Universe!H636</f>
        <v/>
      </c>
      <c r="D895" s="23">
        <f>Universe!I636</f>
        <v/>
      </c>
      <c r="E895" s="23">
        <f>Universe!J636</f>
        <v/>
      </c>
      <c r="F895" s="23">
        <f>Universe!K636</f>
        <v/>
      </c>
      <c r="G895" s="23">
        <f>Universe!L636</f>
        <v/>
      </c>
      <c r="H895" s="23">
        <f>Universe!M636</f>
        <v/>
      </c>
      <c r="I895" s="23">
        <f>Universe!N636</f>
        <v/>
      </c>
      <c r="J895" s="23">
        <f>Universe!O636</f>
        <v/>
      </c>
      <c r="K895" s="23">
        <f>Universe!P636</f>
        <v/>
      </c>
      <c r="L895" s="23">
        <f>Universe!Q636</f>
        <v/>
      </c>
      <c r="M895" s="23">
        <f>Universe!R636</f>
        <v/>
      </c>
      <c r="N895" s="5">
        <f>IF(ZScoring!AH636="",0,(ZScoring!AH636-$B$3)/$C$3)</f>
        <v/>
      </c>
      <c r="O895" s="5">
        <f>IF(ZScoring!AI636="",0,(ZScoring!AI636-$B$4)/$C$4)</f>
        <v/>
      </c>
      <c r="P895" s="5">
        <f>IF(ZScoring!AJ636="",0,(ZScoring!AJ636-$B$5)/$C$5)</f>
        <v/>
      </c>
      <c r="Q895" s="5">
        <f>IF(ZScoring!AK636="",0,(ZScoring!AK636-$B$6)/$C$6)</f>
        <v/>
      </c>
      <c r="R895" s="5">
        <f>IF(ZScoring!AL636="",0,(ZScoring!AL636-$B$7)/$C$7)</f>
        <v/>
      </c>
      <c r="S895" s="5">
        <f>IF(ZScoring!AM636="",0,(ZScoring!AM636-$B$8)/$C$8)</f>
        <v/>
      </c>
      <c r="T895" s="5">
        <f>IF(ZScoring!AN636="",0,(ZScoring!AN636-$B$9)/$C$9)</f>
        <v/>
      </c>
      <c r="U895" s="5">
        <f>IF(ZScoring!AO636="",0,(ZScoring!AO636-$B$10)/$C$10)</f>
        <v/>
      </c>
      <c r="V895" s="5">
        <f>IF(ZScoring!AP636="",0,(ZScoring!AP636-$B$11)/$C$11)</f>
        <v/>
      </c>
      <c r="W895" s="5">
        <f>IF(ZScoring!AQ636="",0,(ZScoring!AQ636-$B$12)/$C$12)</f>
        <v/>
      </c>
      <c r="X895" s="5">
        <f>Universe!C636</f>
        <v/>
      </c>
    </row>
    <row r="896">
      <c r="A896" s="22">
        <f>Universe!G637</f>
        <v/>
      </c>
      <c r="B896" s="2" t="n">
        <v>1</v>
      </c>
      <c r="C896" s="23">
        <f>Universe!H637</f>
        <v/>
      </c>
      <c r="D896" s="23">
        <f>Universe!I637</f>
        <v/>
      </c>
      <c r="E896" s="23">
        <f>Universe!J637</f>
        <v/>
      </c>
      <c r="F896" s="23">
        <f>Universe!K637</f>
        <v/>
      </c>
      <c r="G896" s="23">
        <f>Universe!L637</f>
        <v/>
      </c>
      <c r="H896" s="23">
        <f>Universe!M637</f>
        <v/>
      </c>
      <c r="I896" s="23">
        <f>Universe!N637</f>
        <v/>
      </c>
      <c r="J896" s="23">
        <f>Universe!O637</f>
        <v/>
      </c>
      <c r="K896" s="23">
        <f>Universe!P637</f>
        <v/>
      </c>
      <c r="L896" s="23">
        <f>Universe!Q637</f>
        <v/>
      </c>
      <c r="M896" s="23">
        <f>Universe!R637</f>
        <v/>
      </c>
      <c r="N896" s="5">
        <f>IF(ZScoring!AH637="",0,(ZScoring!AH637-$B$3)/$C$3)</f>
        <v/>
      </c>
      <c r="O896" s="5">
        <f>IF(ZScoring!AI637="",0,(ZScoring!AI637-$B$4)/$C$4)</f>
        <v/>
      </c>
      <c r="P896" s="5">
        <f>IF(ZScoring!AJ637="",0,(ZScoring!AJ637-$B$5)/$C$5)</f>
        <v/>
      </c>
      <c r="Q896" s="5">
        <f>IF(ZScoring!AK637="",0,(ZScoring!AK637-$B$6)/$C$6)</f>
        <v/>
      </c>
      <c r="R896" s="5">
        <f>IF(ZScoring!AL637="",0,(ZScoring!AL637-$B$7)/$C$7)</f>
        <v/>
      </c>
      <c r="S896" s="5">
        <f>IF(ZScoring!AM637="",0,(ZScoring!AM637-$B$8)/$C$8)</f>
        <v/>
      </c>
      <c r="T896" s="5">
        <f>IF(ZScoring!AN637="",0,(ZScoring!AN637-$B$9)/$C$9)</f>
        <v/>
      </c>
      <c r="U896" s="5">
        <f>IF(ZScoring!AO637="",0,(ZScoring!AO637-$B$10)/$C$10)</f>
        <v/>
      </c>
      <c r="V896" s="5">
        <f>IF(ZScoring!AP637="",0,(ZScoring!AP637-$B$11)/$C$11)</f>
        <v/>
      </c>
      <c r="W896" s="5">
        <f>IF(ZScoring!AQ637="",0,(ZScoring!AQ637-$B$12)/$C$12)</f>
        <v/>
      </c>
      <c r="X896" s="5">
        <f>Universe!C637</f>
        <v/>
      </c>
    </row>
    <row r="897">
      <c r="A897" s="22">
        <f>Universe!G638</f>
        <v/>
      </c>
      <c r="B897" s="2" t="n">
        <v>1</v>
      </c>
      <c r="C897" s="23">
        <f>Universe!H638</f>
        <v/>
      </c>
      <c r="D897" s="23">
        <f>Universe!I638</f>
        <v/>
      </c>
      <c r="E897" s="23">
        <f>Universe!J638</f>
        <v/>
      </c>
      <c r="F897" s="23">
        <f>Universe!K638</f>
        <v/>
      </c>
      <c r="G897" s="23">
        <f>Universe!L638</f>
        <v/>
      </c>
      <c r="H897" s="23">
        <f>Universe!M638</f>
        <v/>
      </c>
      <c r="I897" s="23">
        <f>Universe!N638</f>
        <v/>
      </c>
      <c r="J897" s="23">
        <f>Universe!O638</f>
        <v/>
      </c>
      <c r="K897" s="23">
        <f>Universe!P638</f>
        <v/>
      </c>
      <c r="L897" s="23">
        <f>Universe!Q638</f>
        <v/>
      </c>
      <c r="M897" s="23">
        <f>Universe!R638</f>
        <v/>
      </c>
      <c r="N897" s="5">
        <f>IF(ZScoring!AH638="",0,(ZScoring!AH638-$B$3)/$C$3)</f>
        <v/>
      </c>
      <c r="O897" s="5">
        <f>IF(ZScoring!AI638="",0,(ZScoring!AI638-$B$4)/$C$4)</f>
        <v/>
      </c>
      <c r="P897" s="5">
        <f>IF(ZScoring!AJ638="",0,(ZScoring!AJ638-$B$5)/$C$5)</f>
        <v/>
      </c>
      <c r="Q897" s="5">
        <f>IF(ZScoring!AK638="",0,(ZScoring!AK638-$B$6)/$C$6)</f>
        <v/>
      </c>
      <c r="R897" s="5">
        <f>IF(ZScoring!AL638="",0,(ZScoring!AL638-$B$7)/$C$7)</f>
        <v/>
      </c>
      <c r="S897" s="5">
        <f>IF(ZScoring!AM638="",0,(ZScoring!AM638-$B$8)/$C$8)</f>
        <v/>
      </c>
      <c r="T897" s="5">
        <f>IF(ZScoring!AN638="",0,(ZScoring!AN638-$B$9)/$C$9)</f>
        <v/>
      </c>
      <c r="U897" s="5">
        <f>IF(ZScoring!AO638="",0,(ZScoring!AO638-$B$10)/$C$10)</f>
        <v/>
      </c>
      <c r="V897" s="5">
        <f>IF(ZScoring!AP638="",0,(ZScoring!AP638-$B$11)/$C$11)</f>
        <v/>
      </c>
      <c r="W897" s="5">
        <f>IF(ZScoring!AQ638="",0,(ZScoring!AQ638-$B$12)/$C$12)</f>
        <v/>
      </c>
      <c r="X897" s="5">
        <f>Universe!C638</f>
        <v/>
      </c>
    </row>
    <row r="898">
      <c r="A898" s="22">
        <f>Universe!G639</f>
        <v/>
      </c>
      <c r="B898" s="2" t="n">
        <v>1</v>
      </c>
      <c r="C898" s="23">
        <f>Universe!H639</f>
        <v/>
      </c>
      <c r="D898" s="23">
        <f>Universe!I639</f>
        <v/>
      </c>
      <c r="E898" s="23">
        <f>Universe!J639</f>
        <v/>
      </c>
      <c r="F898" s="23">
        <f>Universe!K639</f>
        <v/>
      </c>
      <c r="G898" s="23">
        <f>Universe!L639</f>
        <v/>
      </c>
      <c r="H898" s="23">
        <f>Universe!M639</f>
        <v/>
      </c>
      <c r="I898" s="23">
        <f>Universe!N639</f>
        <v/>
      </c>
      <c r="J898" s="23">
        <f>Universe!O639</f>
        <v/>
      </c>
      <c r="K898" s="23">
        <f>Universe!P639</f>
        <v/>
      </c>
      <c r="L898" s="23">
        <f>Universe!Q639</f>
        <v/>
      </c>
      <c r="M898" s="23">
        <f>Universe!R639</f>
        <v/>
      </c>
      <c r="N898" s="5">
        <f>IF(ZScoring!AH639="",0,(ZScoring!AH639-$B$3)/$C$3)</f>
        <v/>
      </c>
      <c r="O898" s="5">
        <f>IF(ZScoring!AI639="",0,(ZScoring!AI639-$B$4)/$C$4)</f>
        <v/>
      </c>
      <c r="P898" s="5">
        <f>IF(ZScoring!AJ639="",0,(ZScoring!AJ639-$B$5)/$C$5)</f>
        <v/>
      </c>
      <c r="Q898" s="5">
        <f>IF(ZScoring!AK639="",0,(ZScoring!AK639-$B$6)/$C$6)</f>
        <v/>
      </c>
      <c r="R898" s="5">
        <f>IF(ZScoring!AL639="",0,(ZScoring!AL639-$B$7)/$C$7)</f>
        <v/>
      </c>
      <c r="S898" s="5">
        <f>IF(ZScoring!AM639="",0,(ZScoring!AM639-$B$8)/$C$8)</f>
        <v/>
      </c>
      <c r="T898" s="5">
        <f>IF(ZScoring!AN639="",0,(ZScoring!AN639-$B$9)/$C$9)</f>
        <v/>
      </c>
      <c r="U898" s="5">
        <f>IF(ZScoring!AO639="",0,(ZScoring!AO639-$B$10)/$C$10)</f>
        <v/>
      </c>
      <c r="V898" s="5">
        <f>IF(ZScoring!AP639="",0,(ZScoring!AP639-$B$11)/$C$11)</f>
        <v/>
      </c>
      <c r="W898" s="5">
        <f>IF(ZScoring!AQ639="",0,(ZScoring!AQ639-$B$12)/$C$12)</f>
        <v/>
      </c>
      <c r="X898" s="5">
        <f>Universe!C639</f>
        <v/>
      </c>
    </row>
    <row r="899">
      <c r="A899" s="22">
        <f>Universe!G640</f>
        <v/>
      </c>
      <c r="B899" s="2" t="n">
        <v>1</v>
      </c>
      <c r="C899" s="23">
        <f>Universe!H640</f>
        <v/>
      </c>
      <c r="D899" s="23">
        <f>Universe!I640</f>
        <v/>
      </c>
      <c r="E899" s="23">
        <f>Universe!J640</f>
        <v/>
      </c>
      <c r="F899" s="23">
        <f>Universe!K640</f>
        <v/>
      </c>
      <c r="G899" s="23">
        <f>Universe!L640</f>
        <v/>
      </c>
      <c r="H899" s="23">
        <f>Universe!M640</f>
        <v/>
      </c>
      <c r="I899" s="23">
        <f>Universe!N640</f>
        <v/>
      </c>
      <c r="J899" s="23">
        <f>Universe!O640</f>
        <v/>
      </c>
      <c r="K899" s="23">
        <f>Universe!P640</f>
        <v/>
      </c>
      <c r="L899" s="23">
        <f>Universe!Q640</f>
        <v/>
      </c>
      <c r="M899" s="23">
        <f>Universe!R640</f>
        <v/>
      </c>
      <c r="N899" s="5">
        <f>IF(ZScoring!AH640="",0,(ZScoring!AH640-$B$3)/$C$3)</f>
        <v/>
      </c>
      <c r="O899" s="5">
        <f>IF(ZScoring!AI640="",0,(ZScoring!AI640-$B$4)/$C$4)</f>
        <v/>
      </c>
      <c r="P899" s="5">
        <f>IF(ZScoring!AJ640="",0,(ZScoring!AJ640-$B$5)/$C$5)</f>
        <v/>
      </c>
      <c r="Q899" s="5">
        <f>IF(ZScoring!AK640="",0,(ZScoring!AK640-$B$6)/$C$6)</f>
        <v/>
      </c>
      <c r="R899" s="5">
        <f>IF(ZScoring!AL640="",0,(ZScoring!AL640-$B$7)/$C$7)</f>
        <v/>
      </c>
      <c r="S899" s="5">
        <f>IF(ZScoring!AM640="",0,(ZScoring!AM640-$B$8)/$C$8)</f>
        <v/>
      </c>
      <c r="T899" s="5">
        <f>IF(ZScoring!AN640="",0,(ZScoring!AN640-$B$9)/$C$9)</f>
        <v/>
      </c>
      <c r="U899" s="5">
        <f>IF(ZScoring!AO640="",0,(ZScoring!AO640-$B$10)/$C$10)</f>
        <v/>
      </c>
      <c r="V899" s="5">
        <f>IF(ZScoring!AP640="",0,(ZScoring!AP640-$B$11)/$C$11)</f>
        <v/>
      </c>
      <c r="W899" s="5">
        <f>IF(ZScoring!AQ640="",0,(ZScoring!AQ640-$B$12)/$C$12)</f>
        <v/>
      </c>
      <c r="X899" s="5">
        <f>Universe!C640</f>
        <v/>
      </c>
    </row>
    <row r="900">
      <c r="A900" s="22">
        <f>Universe!G641</f>
        <v/>
      </c>
      <c r="B900" s="2" t="n">
        <v>1</v>
      </c>
      <c r="C900" s="23">
        <f>Universe!H641</f>
        <v/>
      </c>
      <c r="D900" s="23">
        <f>Universe!I641</f>
        <v/>
      </c>
      <c r="E900" s="23">
        <f>Universe!J641</f>
        <v/>
      </c>
      <c r="F900" s="23">
        <f>Universe!K641</f>
        <v/>
      </c>
      <c r="G900" s="23">
        <f>Universe!L641</f>
        <v/>
      </c>
      <c r="H900" s="23">
        <f>Universe!M641</f>
        <v/>
      </c>
      <c r="I900" s="23">
        <f>Universe!N641</f>
        <v/>
      </c>
      <c r="J900" s="23">
        <f>Universe!O641</f>
        <v/>
      </c>
      <c r="K900" s="23">
        <f>Universe!P641</f>
        <v/>
      </c>
      <c r="L900" s="23">
        <f>Universe!Q641</f>
        <v/>
      </c>
      <c r="M900" s="23">
        <f>Universe!R641</f>
        <v/>
      </c>
      <c r="N900" s="5">
        <f>IF(ZScoring!AH641="",0,(ZScoring!AH641-$B$3)/$C$3)</f>
        <v/>
      </c>
      <c r="O900" s="5">
        <f>IF(ZScoring!AI641="",0,(ZScoring!AI641-$B$4)/$C$4)</f>
        <v/>
      </c>
      <c r="P900" s="5">
        <f>IF(ZScoring!AJ641="",0,(ZScoring!AJ641-$B$5)/$C$5)</f>
        <v/>
      </c>
      <c r="Q900" s="5">
        <f>IF(ZScoring!AK641="",0,(ZScoring!AK641-$B$6)/$C$6)</f>
        <v/>
      </c>
      <c r="R900" s="5">
        <f>IF(ZScoring!AL641="",0,(ZScoring!AL641-$B$7)/$C$7)</f>
        <v/>
      </c>
      <c r="S900" s="5">
        <f>IF(ZScoring!AM641="",0,(ZScoring!AM641-$B$8)/$C$8)</f>
        <v/>
      </c>
      <c r="T900" s="5">
        <f>IF(ZScoring!AN641="",0,(ZScoring!AN641-$B$9)/$C$9)</f>
        <v/>
      </c>
      <c r="U900" s="5">
        <f>IF(ZScoring!AO641="",0,(ZScoring!AO641-$B$10)/$C$10)</f>
        <v/>
      </c>
      <c r="V900" s="5">
        <f>IF(ZScoring!AP641="",0,(ZScoring!AP641-$B$11)/$C$11)</f>
        <v/>
      </c>
      <c r="W900" s="5">
        <f>IF(ZScoring!AQ641="",0,(ZScoring!AQ641-$B$12)/$C$12)</f>
        <v/>
      </c>
      <c r="X900" s="5">
        <f>Universe!C641</f>
        <v/>
      </c>
    </row>
    <row r="901">
      <c r="A901" s="22">
        <f>Universe!G642</f>
        <v/>
      </c>
      <c r="B901" s="2" t="n">
        <v>1</v>
      </c>
      <c r="C901" s="23">
        <f>Universe!H642</f>
        <v/>
      </c>
      <c r="D901" s="23">
        <f>Universe!I642</f>
        <v/>
      </c>
      <c r="E901" s="23">
        <f>Universe!J642</f>
        <v/>
      </c>
      <c r="F901" s="23">
        <f>Universe!K642</f>
        <v/>
      </c>
      <c r="G901" s="23">
        <f>Universe!L642</f>
        <v/>
      </c>
      <c r="H901" s="23">
        <f>Universe!M642</f>
        <v/>
      </c>
      <c r="I901" s="23">
        <f>Universe!N642</f>
        <v/>
      </c>
      <c r="J901" s="23">
        <f>Universe!O642</f>
        <v/>
      </c>
      <c r="K901" s="23">
        <f>Universe!P642</f>
        <v/>
      </c>
      <c r="L901" s="23">
        <f>Universe!Q642</f>
        <v/>
      </c>
      <c r="M901" s="23">
        <f>Universe!R642</f>
        <v/>
      </c>
      <c r="N901" s="5">
        <f>IF(ZScoring!AH642="",0,(ZScoring!AH642-$B$3)/$C$3)</f>
        <v/>
      </c>
      <c r="O901" s="5">
        <f>IF(ZScoring!AI642="",0,(ZScoring!AI642-$B$4)/$C$4)</f>
        <v/>
      </c>
      <c r="P901" s="5">
        <f>IF(ZScoring!AJ642="",0,(ZScoring!AJ642-$B$5)/$C$5)</f>
        <v/>
      </c>
      <c r="Q901" s="5">
        <f>IF(ZScoring!AK642="",0,(ZScoring!AK642-$B$6)/$C$6)</f>
        <v/>
      </c>
      <c r="R901" s="5">
        <f>IF(ZScoring!AL642="",0,(ZScoring!AL642-$B$7)/$C$7)</f>
        <v/>
      </c>
      <c r="S901" s="5">
        <f>IF(ZScoring!AM642="",0,(ZScoring!AM642-$B$8)/$C$8)</f>
        <v/>
      </c>
      <c r="T901" s="5">
        <f>IF(ZScoring!AN642="",0,(ZScoring!AN642-$B$9)/$C$9)</f>
        <v/>
      </c>
      <c r="U901" s="5">
        <f>IF(ZScoring!AO642="",0,(ZScoring!AO642-$B$10)/$C$10)</f>
        <v/>
      </c>
      <c r="V901" s="5">
        <f>IF(ZScoring!AP642="",0,(ZScoring!AP642-$B$11)/$C$11)</f>
        <v/>
      </c>
      <c r="W901" s="5">
        <f>IF(ZScoring!AQ642="",0,(ZScoring!AQ642-$B$12)/$C$12)</f>
        <v/>
      </c>
      <c r="X901" s="5">
        <f>Universe!C642</f>
        <v/>
      </c>
    </row>
    <row r="902">
      <c r="A902" s="22">
        <f>Universe!G643</f>
        <v/>
      </c>
      <c r="B902" s="2" t="n">
        <v>1</v>
      </c>
      <c r="C902" s="23">
        <f>Universe!H643</f>
        <v/>
      </c>
      <c r="D902" s="23">
        <f>Universe!I643</f>
        <v/>
      </c>
      <c r="E902" s="23">
        <f>Universe!J643</f>
        <v/>
      </c>
      <c r="F902" s="23">
        <f>Universe!K643</f>
        <v/>
      </c>
      <c r="G902" s="23">
        <f>Universe!L643</f>
        <v/>
      </c>
      <c r="H902" s="23">
        <f>Universe!M643</f>
        <v/>
      </c>
      <c r="I902" s="23">
        <f>Universe!N643</f>
        <v/>
      </c>
      <c r="J902" s="23">
        <f>Universe!O643</f>
        <v/>
      </c>
      <c r="K902" s="23">
        <f>Universe!P643</f>
        <v/>
      </c>
      <c r="L902" s="23">
        <f>Universe!Q643</f>
        <v/>
      </c>
      <c r="M902" s="23">
        <f>Universe!R643</f>
        <v/>
      </c>
      <c r="N902" s="5">
        <f>IF(ZScoring!AH643="",0,(ZScoring!AH643-$B$3)/$C$3)</f>
        <v/>
      </c>
      <c r="O902" s="5">
        <f>IF(ZScoring!AI643="",0,(ZScoring!AI643-$B$4)/$C$4)</f>
        <v/>
      </c>
      <c r="P902" s="5">
        <f>IF(ZScoring!AJ643="",0,(ZScoring!AJ643-$B$5)/$C$5)</f>
        <v/>
      </c>
      <c r="Q902" s="5">
        <f>IF(ZScoring!AK643="",0,(ZScoring!AK643-$B$6)/$C$6)</f>
        <v/>
      </c>
      <c r="R902" s="5">
        <f>IF(ZScoring!AL643="",0,(ZScoring!AL643-$B$7)/$C$7)</f>
        <v/>
      </c>
      <c r="S902" s="5">
        <f>IF(ZScoring!AM643="",0,(ZScoring!AM643-$B$8)/$C$8)</f>
        <v/>
      </c>
      <c r="T902" s="5">
        <f>IF(ZScoring!AN643="",0,(ZScoring!AN643-$B$9)/$C$9)</f>
        <v/>
      </c>
      <c r="U902" s="5">
        <f>IF(ZScoring!AO643="",0,(ZScoring!AO643-$B$10)/$C$10)</f>
        <v/>
      </c>
      <c r="V902" s="5">
        <f>IF(ZScoring!AP643="",0,(ZScoring!AP643-$B$11)/$C$11)</f>
        <v/>
      </c>
      <c r="W902" s="5">
        <f>IF(ZScoring!AQ643="",0,(ZScoring!AQ643-$B$12)/$C$12)</f>
        <v/>
      </c>
      <c r="X902" s="5">
        <f>Universe!C643</f>
        <v/>
      </c>
    </row>
    <row r="903">
      <c r="A903" s="22">
        <f>Universe!G644</f>
        <v/>
      </c>
      <c r="B903" s="2" t="n">
        <v>1</v>
      </c>
      <c r="C903" s="23">
        <f>Universe!H644</f>
        <v/>
      </c>
      <c r="D903" s="23">
        <f>Universe!I644</f>
        <v/>
      </c>
      <c r="E903" s="23">
        <f>Universe!J644</f>
        <v/>
      </c>
      <c r="F903" s="23">
        <f>Universe!K644</f>
        <v/>
      </c>
      <c r="G903" s="23">
        <f>Universe!L644</f>
        <v/>
      </c>
      <c r="H903" s="23">
        <f>Universe!M644</f>
        <v/>
      </c>
      <c r="I903" s="23">
        <f>Universe!N644</f>
        <v/>
      </c>
      <c r="J903" s="23">
        <f>Universe!O644</f>
        <v/>
      </c>
      <c r="K903" s="23">
        <f>Universe!P644</f>
        <v/>
      </c>
      <c r="L903" s="23">
        <f>Universe!Q644</f>
        <v/>
      </c>
      <c r="M903" s="23">
        <f>Universe!R644</f>
        <v/>
      </c>
      <c r="N903" s="5">
        <f>IF(ZScoring!AH644="",0,(ZScoring!AH644-$B$3)/$C$3)</f>
        <v/>
      </c>
      <c r="O903" s="5">
        <f>IF(ZScoring!AI644="",0,(ZScoring!AI644-$B$4)/$C$4)</f>
        <v/>
      </c>
      <c r="P903" s="5">
        <f>IF(ZScoring!AJ644="",0,(ZScoring!AJ644-$B$5)/$C$5)</f>
        <v/>
      </c>
      <c r="Q903" s="5">
        <f>IF(ZScoring!AK644="",0,(ZScoring!AK644-$B$6)/$C$6)</f>
        <v/>
      </c>
      <c r="R903" s="5">
        <f>IF(ZScoring!AL644="",0,(ZScoring!AL644-$B$7)/$C$7)</f>
        <v/>
      </c>
      <c r="S903" s="5">
        <f>IF(ZScoring!AM644="",0,(ZScoring!AM644-$B$8)/$C$8)</f>
        <v/>
      </c>
      <c r="T903" s="5">
        <f>IF(ZScoring!AN644="",0,(ZScoring!AN644-$B$9)/$C$9)</f>
        <v/>
      </c>
      <c r="U903" s="5">
        <f>IF(ZScoring!AO644="",0,(ZScoring!AO644-$B$10)/$C$10)</f>
        <v/>
      </c>
      <c r="V903" s="5">
        <f>IF(ZScoring!AP644="",0,(ZScoring!AP644-$B$11)/$C$11)</f>
        <v/>
      </c>
      <c r="W903" s="5">
        <f>IF(ZScoring!AQ644="",0,(ZScoring!AQ644-$B$12)/$C$12)</f>
        <v/>
      </c>
      <c r="X903" s="5">
        <f>Universe!C644</f>
        <v/>
      </c>
    </row>
    <row r="904">
      <c r="A904" s="22">
        <f>Universe!G645</f>
        <v/>
      </c>
      <c r="B904" s="2" t="n">
        <v>1</v>
      </c>
      <c r="C904" s="23">
        <f>Universe!H645</f>
        <v/>
      </c>
      <c r="D904" s="23">
        <f>Universe!I645</f>
        <v/>
      </c>
      <c r="E904" s="23">
        <f>Universe!J645</f>
        <v/>
      </c>
      <c r="F904" s="23">
        <f>Universe!K645</f>
        <v/>
      </c>
      <c r="G904" s="23">
        <f>Universe!L645</f>
        <v/>
      </c>
      <c r="H904" s="23">
        <f>Universe!M645</f>
        <v/>
      </c>
      <c r="I904" s="23">
        <f>Universe!N645</f>
        <v/>
      </c>
      <c r="J904" s="23">
        <f>Universe!O645</f>
        <v/>
      </c>
      <c r="K904" s="23">
        <f>Universe!P645</f>
        <v/>
      </c>
      <c r="L904" s="23">
        <f>Universe!Q645</f>
        <v/>
      </c>
      <c r="M904" s="23">
        <f>Universe!R645</f>
        <v/>
      </c>
      <c r="N904" s="5">
        <f>IF(ZScoring!AH645="",0,(ZScoring!AH645-$B$3)/$C$3)</f>
        <v/>
      </c>
      <c r="O904" s="5">
        <f>IF(ZScoring!AI645="",0,(ZScoring!AI645-$B$4)/$C$4)</f>
        <v/>
      </c>
      <c r="P904" s="5">
        <f>IF(ZScoring!AJ645="",0,(ZScoring!AJ645-$B$5)/$C$5)</f>
        <v/>
      </c>
      <c r="Q904" s="5">
        <f>IF(ZScoring!AK645="",0,(ZScoring!AK645-$B$6)/$C$6)</f>
        <v/>
      </c>
      <c r="R904" s="5">
        <f>IF(ZScoring!AL645="",0,(ZScoring!AL645-$B$7)/$C$7)</f>
        <v/>
      </c>
      <c r="S904" s="5">
        <f>IF(ZScoring!AM645="",0,(ZScoring!AM645-$B$8)/$C$8)</f>
        <v/>
      </c>
      <c r="T904" s="5">
        <f>IF(ZScoring!AN645="",0,(ZScoring!AN645-$B$9)/$C$9)</f>
        <v/>
      </c>
      <c r="U904" s="5">
        <f>IF(ZScoring!AO645="",0,(ZScoring!AO645-$B$10)/$C$10)</f>
        <v/>
      </c>
      <c r="V904" s="5">
        <f>IF(ZScoring!AP645="",0,(ZScoring!AP645-$B$11)/$C$11)</f>
        <v/>
      </c>
      <c r="W904" s="5">
        <f>IF(ZScoring!AQ645="",0,(ZScoring!AQ645-$B$12)/$C$12)</f>
        <v/>
      </c>
      <c r="X904" s="5">
        <f>Universe!C645</f>
        <v/>
      </c>
    </row>
    <row r="905">
      <c r="A905" s="22">
        <f>Universe!G646</f>
        <v/>
      </c>
      <c r="B905" s="2" t="n">
        <v>1</v>
      </c>
      <c r="C905" s="23">
        <f>Universe!H646</f>
        <v/>
      </c>
      <c r="D905" s="23">
        <f>Universe!I646</f>
        <v/>
      </c>
      <c r="E905" s="23">
        <f>Universe!J646</f>
        <v/>
      </c>
      <c r="F905" s="23">
        <f>Universe!K646</f>
        <v/>
      </c>
      <c r="G905" s="23">
        <f>Universe!L646</f>
        <v/>
      </c>
      <c r="H905" s="23">
        <f>Universe!M646</f>
        <v/>
      </c>
      <c r="I905" s="23">
        <f>Universe!N646</f>
        <v/>
      </c>
      <c r="J905" s="23">
        <f>Universe!O646</f>
        <v/>
      </c>
      <c r="K905" s="23">
        <f>Universe!P646</f>
        <v/>
      </c>
      <c r="L905" s="23">
        <f>Universe!Q646</f>
        <v/>
      </c>
      <c r="M905" s="23">
        <f>Universe!R646</f>
        <v/>
      </c>
      <c r="N905" s="5">
        <f>IF(ZScoring!AH646="",0,(ZScoring!AH646-$B$3)/$C$3)</f>
        <v/>
      </c>
      <c r="O905" s="5">
        <f>IF(ZScoring!AI646="",0,(ZScoring!AI646-$B$4)/$C$4)</f>
        <v/>
      </c>
      <c r="P905" s="5">
        <f>IF(ZScoring!AJ646="",0,(ZScoring!AJ646-$B$5)/$C$5)</f>
        <v/>
      </c>
      <c r="Q905" s="5">
        <f>IF(ZScoring!AK646="",0,(ZScoring!AK646-$B$6)/$C$6)</f>
        <v/>
      </c>
      <c r="R905" s="5">
        <f>IF(ZScoring!AL646="",0,(ZScoring!AL646-$B$7)/$C$7)</f>
        <v/>
      </c>
      <c r="S905" s="5">
        <f>IF(ZScoring!AM646="",0,(ZScoring!AM646-$B$8)/$C$8)</f>
        <v/>
      </c>
      <c r="T905" s="5">
        <f>IF(ZScoring!AN646="",0,(ZScoring!AN646-$B$9)/$C$9)</f>
        <v/>
      </c>
      <c r="U905" s="5">
        <f>IF(ZScoring!AO646="",0,(ZScoring!AO646-$B$10)/$C$10)</f>
        <v/>
      </c>
      <c r="V905" s="5">
        <f>IF(ZScoring!AP646="",0,(ZScoring!AP646-$B$11)/$C$11)</f>
        <v/>
      </c>
      <c r="W905" s="5">
        <f>IF(ZScoring!AQ646="",0,(ZScoring!AQ646-$B$12)/$C$12)</f>
        <v/>
      </c>
      <c r="X905" s="5">
        <f>Universe!C646</f>
        <v/>
      </c>
    </row>
    <row r="906">
      <c r="A906" s="22">
        <f>Universe!G647</f>
        <v/>
      </c>
      <c r="B906" s="2" t="n">
        <v>1</v>
      </c>
      <c r="C906" s="23">
        <f>Universe!H647</f>
        <v/>
      </c>
      <c r="D906" s="23">
        <f>Universe!I647</f>
        <v/>
      </c>
      <c r="E906" s="23">
        <f>Universe!J647</f>
        <v/>
      </c>
      <c r="F906" s="23">
        <f>Universe!K647</f>
        <v/>
      </c>
      <c r="G906" s="23">
        <f>Universe!L647</f>
        <v/>
      </c>
      <c r="H906" s="23">
        <f>Universe!M647</f>
        <v/>
      </c>
      <c r="I906" s="23">
        <f>Universe!N647</f>
        <v/>
      </c>
      <c r="J906" s="23">
        <f>Universe!O647</f>
        <v/>
      </c>
      <c r="K906" s="23">
        <f>Universe!P647</f>
        <v/>
      </c>
      <c r="L906" s="23">
        <f>Universe!Q647</f>
        <v/>
      </c>
      <c r="M906" s="23">
        <f>Universe!R647</f>
        <v/>
      </c>
      <c r="N906" s="5">
        <f>IF(ZScoring!AH647="",0,(ZScoring!AH647-$B$3)/$C$3)</f>
        <v/>
      </c>
      <c r="O906" s="5">
        <f>IF(ZScoring!AI647="",0,(ZScoring!AI647-$B$4)/$C$4)</f>
        <v/>
      </c>
      <c r="P906" s="5">
        <f>IF(ZScoring!AJ647="",0,(ZScoring!AJ647-$B$5)/$C$5)</f>
        <v/>
      </c>
      <c r="Q906" s="5">
        <f>IF(ZScoring!AK647="",0,(ZScoring!AK647-$B$6)/$C$6)</f>
        <v/>
      </c>
      <c r="R906" s="5">
        <f>IF(ZScoring!AL647="",0,(ZScoring!AL647-$B$7)/$C$7)</f>
        <v/>
      </c>
      <c r="S906" s="5">
        <f>IF(ZScoring!AM647="",0,(ZScoring!AM647-$B$8)/$C$8)</f>
        <v/>
      </c>
      <c r="T906" s="5">
        <f>IF(ZScoring!AN647="",0,(ZScoring!AN647-$B$9)/$C$9)</f>
        <v/>
      </c>
      <c r="U906" s="5">
        <f>IF(ZScoring!AO647="",0,(ZScoring!AO647-$B$10)/$C$10)</f>
        <v/>
      </c>
      <c r="V906" s="5">
        <f>IF(ZScoring!AP647="",0,(ZScoring!AP647-$B$11)/$C$11)</f>
        <v/>
      </c>
      <c r="W906" s="5">
        <f>IF(ZScoring!AQ647="",0,(ZScoring!AQ647-$B$12)/$C$12)</f>
        <v/>
      </c>
      <c r="X906" s="5">
        <f>Universe!C647</f>
        <v/>
      </c>
    </row>
    <row r="907">
      <c r="A907" s="22">
        <f>Universe!G648</f>
        <v/>
      </c>
      <c r="B907" s="2" t="n">
        <v>1</v>
      </c>
      <c r="C907" s="23">
        <f>Universe!H648</f>
        <v/>
      </c>
      <c r="D907" s="23">
        <f>Universe!I648</f>
        <v/>
      </c>
      <c r="E907" s="23">
        <f>Universe!J648</f>
        <v/>
      </c>
      <c r="F907" s="23">
        <f>Universe!K648</f>
        <v/>
      </c>
      <c r="G907" s="23">
        <f>Universe!L648</f>
        <v/>
      </c>
      <c r="H907" s="23">
        <f>Universe!M648</f>
        <v/>
      </c>
      <c r="I907" s="23">
        <f>Universe!N648</f>
        <v/>
      </c>
      <c r="J907" s="23">
        <f>Universe!O648</f>
        <v/>
      </c>
      <c r="K907" s="23">
        <f>Universe!P648</f>
        <v/>
      </c>
      <c r="L907" s="23">
        <f>Universe!Q648</f>
        <v/>
      </c>
      <c r="M907" s="23">
        <f>Universe!R648</f>
        <v/>
      </c>
      <c r="N907" s="5">
        <f>IF(ZScoring!AH648="",0,(ZScoring!AH648-$B$3)/$C$3)</f>
        <v/>
      </c>
      <c r="O907" s="5">
        <f>IF(ZScoring!AI648="",0,(ZScoring!AI648-$B$4)/$C$4)</f>
        <v/>
      </c>
      <c r="P907" s="5">
        <f>IF(ZScoring!AJ648="",0,(ZScoring!AJ648-$B$5)/$C$5)</f>
        <v/>
      </c>
      <c r="Q907" s="5">
        <f>IF(ZScoring!AK648="",0,(ZScoring!AK648-$B$6)/$C$6)</f>
        <v/>
      </c>
      <c r="R907" s="5">
        <f>IF(ZScoring!AL648="",0,(ZScoring!AL648-$B$7)/$C$7)</f>
        <v/>
      </c>
      <c r="S907" s="5">
        <f>IF(ZScoring!AM648="",0,(ZScoring!AM648-$B$8)/$C$8)</f>
        <v/>
      </c>
      <c r="T907" s="5">
        <f>IF(ZScoring!AN648="",0,(ZScoring!AN648-$B$9)/$C$9)</f>
        <v/>
      </c>
      <c r="U907" s="5">
        <f>IF(ZScoring!AO648="",0,(ZScoring!AO648-$B$10)/$C$10)</f>
        <v/>
      </c>
      <c r="V907" s="5">
        <f>IF(ZScoring!AP648="",0,(ZScoring!AP648-$B$11)/$C$11)</f>
        <v/>
      </c>
      <c r="W907" s="5">
        <f>IF(ZScoring!AQ648="",0,(ZScoring!AQ648-$B$12)/$C$12)</f>
        <v/>
      </c>
      <c r="X907" s="5">
        <f>Universe!C648</f>
        <v/>
      </c>
    </row>
    <row r="908">
      <c r="A908" s="22">
        <f>Universe!G649</f>
        <v/>
      </c>
      <c r="B908" s="2" t="n">
        <v>1</v>
      </c>
      <c r="C908" s="23">
        <f>Universe!H649</f>
        <v/>
      </c>
      <c r="D908" s="23">
        <f>Universe!I649</f>
        <v/>
      </c>
      <c r="E908" s="23">
        <f>Universe!J649</f>
        <v/>
      </c>
      <c r="F908" s="23">
        <f>Universe!K649</f>
        <v/>
      </c>
      <c r="G908" s="23">
        <f>Universe!L649</f>
        <v/>
      </c>
      <c r="H908" s="23">
        <f>Universe!M649</f>
        <v/>
      </c>
      <c r="I908" s="23">
        <f>Universe!N649</f>
        <v/>
      </c>
      <c r="J908" s="23">
        <f>Universe!O649</f>
        <v/>
      </c>
      <c r="K908" s="23">
        <f>Universe!P649</f>
        <v/>
      </c>
      <c r="L908" s="23">
        <f>Universe!Q649</f>
        <v/>
      </c>
      <c r="M908" s="23">
        <f>Universe!R649</f>
        <v/>
      </c>
      <c r="N908" s="5">
        <f>IF(ZScoring!AH649="",0,(ZScoring!AH649-$B$3)/$C$3)</f>
        <v/>
      </c>
      <c r="O908" s="5">
        <f>IF(ZScoring!AI649="",0,(ZScoring!AI649-$B$4)/$C$4)</f>
        <v/>
      </c>
      <c r="P908" s="5">
        <f>IF(ZScoring!AJ649="",0,(ZScoring!AJ649-$B$5)/$C$5)</f>
        <v/>
      </c>
      <c r="Q908" s="5">
        <f>IF(ZScoring!AK649="",0,(ZScoring!AK649-$B$6)/$C$6)</f>
        <v/>
      </c>
      <c r="R908" s="5">
        <f>IF(ZScoring!AL649="",0,(ZScoring!AL649-$B$7)/$C$7)</f>
        <v/>
      </c>
      <c r="S908" s="5">
        <f>IF(ZScoring!AM649="",0,(ZScoring!AM649-$B$8)/$C$8)</f>
        <v/>
      </c>
      <c r="T908" s="5">
        <f>IF(ZScoring!AN649="",0,(ZScoring!AN649-$B$9)/$C$9)</f>
        <v/>
      </c>
      <c r="U908" s="5">
        <f>IF(ZScoring!AO649="",0,(ZScoring!AO649-$B$10)/$C$10)</f>
        <v/>
      </c>
      <c r="V908" s="5">
        <f>IF(ZScoring!AP649="",0,(ZScoring!AP649-$B$11)/$C$11)</f>
        <v/>
      </c>
      <c r="W908" s="5">
        <f>IF(ZScoring!AQ649="",0,(ZScoring!AQ649-$B$12)/$C$12)</f>
        <v/>
      </c>
      <c r="X908" s="5">
        <f>Universe!C649</f>
        <v/>
      </c>
    </row>
    <row r="909">
      <c r="A909" s="22">
        <f>Universe!G650</f>
        <v/>
      </c>
      <c r="B909" s="2" t="n">
        <v>1</v>
      </c>
      <c r="C909" s="23">
        <f>Universe!H650</f>
        <v/>
      </c>
      <c r="D909" s="23">
        <f>Universe!I650</f>
        <v/>
      </c>
      <c r="E909" s="23">
        <f>Universe!J650</f>
        <v/>
      </c>
      <c r="F909" s="23">
        <f>Universe!K650</f>
        <v/>
      </c>
      <c r="G909" s="23">
        <f>Universe!L650</f>
        <v/>
      </c>
      <c r="H909" s="23">
        <f>Universe!M650</f>
        <v/>
      </c>
      <c r="I909" s="23">
        <f>Universe!N650</f>
        <v/>
      </c>
      <c r="J909" s="23">
        <f>Universe!O650</f>
        <v/>
      </c>
      <c r="K909" s="23">
        <f>Universe!P650</f>
        <v/>
      </c>
      <c r="L909" s="23">
        <f>Universe!Q650</f>
        <v/>
      </c>
      <c r="M909" s="23">
        <f>Universe!R650</f>
        <v/>
      </c>
      <c r="N909" s="5">
        <f>IF(ZScoring!AH650="",0,(ZScoring!AH650-$B$3)/$C$3)</f>
        <v/>
      </c>
      <c r="O909" s="5">
        <f>IF(ZScoring!AI650="",0,(ZScoring!AI650-$B$4)/$C$4)</f>
        <v/>
      </c>
      <c r="P909" s="5">
        <f>IF(ZScoring!AJ650="",0,(ZScoring!AJ650-$B$5)/$C$5)</f>
        <v/>
      </c>
      <c r="Q909" s="5">
        <f>IF(ZScoring!AK650="",0,(ZScoring!AK650-$B$6)/$C$6)</f>
        <v/>
      </c>
      <c r="R909" s="5">
        <f>IF(ZScoring!AL650="",0,(ZScoring!AL650-$B$7)/$C$7)</f>
        <v/>
      </c>
      <c r="S909" s="5">
        <f>IF(ZScoring!AM650="",0,(ZScoring!AM650-$B$8)/$C$8)</f>
        <v/>
      </c>
      <c r="T909" s="5">
        <f>IF(ZScoring!AN650="",0,(ZScoring!AN650-$B$9)/$C$9)</f>
        <v/>
      </c>
      <c r="U909" s="5">
        <f>IF(ZScoring!AO650="",0,(ZScoring!AO650-$B$10)/$C$10)</f>
        <v/>
      </c>
      <c r="V909" s="5">
        <f>IF(ZScoring!AP650="",0,(ZScoring!AP650-$B$11)/$C$11)</f>
        <v/>
      </c>
      <c r="W909" s="5">
        <f>IF(ZScoring!AQ650="",0,(ZScoring!AQ650-$B$12)/$C$12)</f>
        <v/>
      </c>
      <c r="X909" s="5">
        <f>Universe!C650</f>
        <v/>
      </c>
    </row>
    <row r="910">
      <c r="A910" s="22">
        <f>Universe!G651</f>
        <v/>
      </c>
      <c r="B910" s="2" t="n">
        <v>1</v>
      </c>
      <c r="C910" s="23">
        <f>Universe!H651</f>
        <v/>
      </c>
      <c r="D910" s="23">
        <f>Universe!I651</f>
        <v/>
      </c>
      <c r="E910" s="23">
        <f>Universe!J651</f>
        <v/>
      </c>
      <c r="F910" s="23">
        <f>Universe!K651</f>
        <v/>
      </c>
      <c r="G910" s="23">
        <f>Universe!L651</f>
        <v/>
      </c>
      <c r="H910" s="23">
        <f>Universe!M651</f>
        <v/>
      </c>
      <c r="I910" s="23">
        <f>Universe!N651</f>
        <v/>
      </c>
      <c r="J910" s="23">
        <f>Universe!O651</f>
        <v/>
      </c>
      <c r="K910" s="23">
        <f>Universe!P651</f>
        <v/>
      </c>
      <c r="L910" s="23">
        <f>Universe!Q651</f>
        <v/>
      </c>
      <c r="M910" s="23">
        <f>Universe!R651</f>
        <v/>
      </c>
      <c r="N910" s="5">
        <f>IF(ZScoring!AH651="",0,(ZScoring!AH651-$B$3)/$C$3)</f>
        <v/>
      </c>
      <c r="O910" s="5">
        <f>IF(ZScoring!AI651="",0,(ZScoring!AI651-$B$4)/$C$4)</f>
        <v/>
      </c>
      <c r="P910" s="5">
        <f>IF(ZScoring!AJ651="",0,(ZScoring!AJ651-$B$5)/$C$5)</f>
        <v/>
      </c>
      <c r="Q910" s="5">
        <f>IF(ZScoring!AK651="",0,(ZScoring!AK651-$B$6)/$C$6)</f>
        <v/>
      </c>
      <c r="R910" s="5">
        <f>IF(ZScoring!AL651="",0,(ZScoring!AL651-$B$7)/$C$7)</f>
        <v/>
      </c>
      <c r="S910" s="5">
        <f>IF(ZScoring!AM651="",0,(ZScoring!AM651-$B$8)/$C$8)</f>
        <v/>
      </c>
      <c r="T910" s="5">
        <f>IF(ZScoring!AN651="",0,(ZScoring!AN651-$B$9)/$C$9)</f>
        <v/>
      </c>
      <c r="U910" s="5">
        <f>IF(ZScoring!AO651="",0,(ZScoring!AO651-$B$10)/$C$10)</f>
        <v/>
      </c>
      <c r="V910" s="5">
        <f>IF(ZScoring!AP651="",0,(ZScoring!AP651-$B$11)/$C$11)</f>
        <v/>
      </c>
      <c r="W910" s="5">
        <f>IF(ZScoring!AQ651="",0,(ZScoring!AQ651-$B$12)/$C$12)</f>
        <v/>
      </c>
      <c r="X910" s="5">
        <f>Universe!C651</f>
        <v/>
      </c>
    </row>
    <row r="911">
      <c r="A911" s="22">
        <f>Universe!G652</f>
        <v/>
      </c>
      <c r="B911" s="2" t="n">
        <v>1</v>
      </c>
      <c r="C911" s="23">
        <f>Universe!H652</f>
        <v/>
      </c>
      <c r="D911" s="23">
        <f>Universe!I652</f>
        <v/>
      </c>
      <c r="E911" s="23">
        <f>Universe!J652</f>
        <v/>
      </c>
      <c r="F911" s="23">
        <f>Universe!K652</f>
        <v/>
      </c>
      <c r="G911" s="23">
        <f>Universe!L652</f>
        <v/>
      </c>
      <c r="H911" s="23">
        <f>Universe!M652</f>
        <v/>
      </c>
      <c r="I911" s="23">
        <f>Universe!N652</f>
        <v/>
      </c>
      <c r="J911" s="23">
        <f>Universe!O652</f>
        <v/>
      </c>
      <c r="K911" s="23">
        <f>Universe!P652</f>
        <v/>
      </c>
      <c r="L911" s="23">
        <f>Universe!Q652</f>
        <v/>
      </c>
      <c r="M911" s="23">
        <f>Universe!R652</f>
        <v/>
      </c>
      <c r="N911" s="5">
        <f>IF(ZScoring!AH652="",0,(ZScoring!AH652-$B$3)/$C$3)</f>
        <v/>
      </c>
      <c r="O911" s="5">
        <f>IF(ZScoring!AI652="",0,(ZScoring!AI652-$B$4)/$C$4)</f>
        <v/>
      </c>
      <c r="P911" s="5">
        <f>IF(ZScoring!AJ652="",0,(ZScoring!AJ652-$B$5)/$C$5)</f>
        <v/>
      </c>
      <c r="Q911" s="5">
        <f>IF(ZScoring!AK652="",0,(ZScoring!AK652-$B$6)/$C$6)</f>
        <v/>
      </c>
      <c r="R911" s="5">
        <f>IF(ZScoring!AL652="",0,(ZScoring!AL652-$B$7)/$C$7)</f>
        <v/>
      </c>
      <c r="S911" s="5">
        <f>IF(ZScoring!AM652="",0,(ZScoring!AM652-$B$8)/$C$8)</f>
        <v/>
      </c>
      <c r="T911" s="5">
        <f>IF(ZScoring!AN652="",0,(ZScoring!AN652-$B$9)/$C$9)</f>
        <v/>
      </c>
      <c r="U911" s="5">
        <f>IF(ZScoring!AO652="",0,(ZScoring!AO652-$B$10)/$C$10)</f>
        <v/>
      </c>
      <c r="V911" s="5">
        <f>IF(ZScoring!AP652="",0,(ZScoring!AP652-$B$11)/$C$11)</f>
        <v/>
      </c>
      <c r="W911" s="5">
        <f>IF(ZScoring!AQ652="",0,(ZScoring!AQ652-$B$12)/$C$12)</f>
        <v/>
      </c>
      <c r="X911" s="5">
        <f>Universe!C652</f>
        <v/>
      </c>
    </row>
    <row r="912">
      <c r="A912" s="22">
        <f>Universe!G653</f>
        <v/>
      </c>
      <c r="B912" s="2" t="n">
        <v>1</v>
      </c>
      <c r="C912" s="23">
        <f>Universe!H653</f>
        <v/>
      </c>
      <c r="D912" s="23">
        <f>Universe!I653</f>
        <v/>
      </c>
      <c r="E912" s="23">
        <f>Universe!J653</f>
        <v/>
      </c>
      <c r="F912" s="23">
        <f>Universe!K653</f>
        <v/>
      </c>
      <c r="G912" s="23">
        <f>Universe!L653</f>
        <v/>
      </c>
      <c r="H912" s="23">
        <f>Universe!M653</f>
        <v/>
      </c>
      <c r="I912" s="23">
        <f>Universe!N653</f>
        <v/>
      </c>
      <c r="J912" s="23">
        <f>Universe!O653</f>
        <v/>
      </c>
      <c r="K912" s="23">
        <f>Universe!P653</f>
        <v/>
      </c>
      <c r="L912" s="23">
        <f>Universe!Q653</f>
        <v/>
      </c>
      <c r="M912" s="23">
        <f>Universe!R653</f>
        <v/>
      </c>
      <c r="N912" s="5">
        <f>IF(ZScoring!AH653="",0,(ZScoring!AH653-$B$3)/$C$3)</f>
        <v/>
      </c>
      <c r="O912" s="5">
        <f>IF(ZScoring!AI653="",0,(ZScoring!AI653-$B$4)/$C$4)</f>
        <v/>
      </c>
      <c r="P912" s="5">
        <f>IF(ZScoring!AJ653="",0,(ZScoring!AJ653-$B$5)/$C$5)</f>
        <v/>
      </c>
      <c r="Q912" s="5">
        <f>IF(ZScoring!AK653="",0,(ZScoring!AK653-$B$6)/$C$6)</f>
        <v/>
      </c>
      <c r="R912" s="5">
        <f>IF(ZScoring!AL653="",0,(ZScoring!AL653-$B$7)/$C$7)</f>
        <v/>
      </c>
      <c r="S912" s="5">
        <f>IF(ZScoring!AM653="",0,(ZScoring!AM653-$B$8)/$C$8)</f>
        <v/>
      </c>
      <c r="T912" s="5">
        <f>IF(ZScoring!AN653="",0,(ZScoring!AN653-$B$9)/$C$9)</f>
        <v/>
      </c>
      <c r="U912" s="5">
        <f>IF(ZScoring!AO653="",0,(ZScoring!AO653-$B$10)/$C$10)</f>
        <v/>
      </c>
      <c r="V912" s="5">
        <f>IF(ZScoring!AP653="",0,(ZScoring!AP653-$B$11)/$C$11)</f>
        <v/>
      </c>
      <c r="W912" s="5">
        <f>IF(ZScoring!AQ653="",0,(ZScoring!AQ653-$B$12)/$C$12)</f>
        <v/>
      </c>
      <c r="X912" s="5">
        <f>Universe!C653</f>
        <v/>
      </c>
    </row>
    <row r="913">
      <c r="A913" s="22">
        <f>Universe!G654</f>
        <v/>
      </c>
      <c r="B913" s="2" t="n">
        <v>1</v>
      </c>
      <c r="C913" s="23">
        <f>Universe!H654</f>
        <v/>
      </c>
      <c r="D913" s="23">
        <f>Universe!I654</f>
        <v/>
      </c>
      <c r="E913" s="23">
        <f>Universe!J654</f>
        <v/>
      </c>
      <c r="F913" s="23">
        <f>Universe!K654</f>
        <v/>
      </c>
      <c r="G913" s="23">
        <f>Universe!L654</f>
        <v/>
      </c>
      <c r="H913" s="23">
        <f>Universe!M654</f>
        <v/>
      </c>
      <c r="I913" s="23">
        <f>Universe!N654</f>
        <v/>
      </c>
      <c r="J913" s="23">
        <f>Universe!O654</f>
        <v/>
      </c>
      <c r="K913" s="23">
        <f>Universe!P654</f>
        <v/>
      </c>
      <c r="L913" s="23">
        <f>Universe!Q654</f>
        <v/>
      </c>
      <c r="M913" s="23">
        <f>Universe!R654</f>
        <v/>
      </c>
      <c r="N913" s="5">
        <f>IF(ZScoring!AH654="",0,(ZScoring!AH654-$B$3)/$C$3)</f>
        <v/>
      </c>
      <c r="O913" s="5">
        <f>IF(ZScoring!AI654="",0,(ZScoring!AI654-$B$4)/$C$4)</f>
        <v/>
      </c>
      <c r="P913" s="5">
        <f>IF(ZScoring!AJ654="",0,(ZScoring!AJ654-$B$5)/$C$5)</f>
        <v/>
      </c>
      <c r="Q913" s="5">
        <f>IF(ZScoring!AK654="",0,(ZScoring!AK654-$B$6)/$C$6)</f>
        <v/>
      </c>
      <c r="R913" s="5">
        <f>IF(ZScoring!AL654="",0,(ZScoring!AL654-$B$7)/$C$7)</f>
        <v/>
      </c>
      <c r="S913" s="5">
        <f>IF(ZScoring!AM654="",0,(ZScoring!AM654-$B$8)/$C$8)</f>
        <v/>
      </c>
      <c r="T913" s="5">
        <f>IF(ZScoring!AN654="",0,(ZScoring!AN654-$B$9)/$C$9)</f>
        <v/>
      </c>
      <c r="U913" s="5">
        <f>IF(ZScoring!AO654="",0,(ZScoring!AO654-$B$10)/$C$10)</f>
        <v/>
      </c>
      <c r="V913" s="5">
        <f>IF(ZScoring!AP654="",0,(ZScoring!AP654-$B$11)/$C$11)</f>
        <v/>
      </c>
      <c r="W913" s="5">
        <f>IF(ZScoring!AQ654="",0,(ZScoring!AQ654-$B$12)/$C$12)</f>
        <v/>
      </c>
      <c r="X913" s="5">
        <f>Universe!C654</f>
        <v/>
      </c>
    </row>
    <row r="914">
      <c r="A914" s="22">
        <f>Universe!G655</f>
        <v/>
      </c>
      <c r="B914" s="2" t="n">
        <v>1</v>
      </c>
      <c r="C914" s="23">
        <f>Universe!H655</f>
        <v/>
      </c>
      <c r="D914" s="23">
        <f>Universe!I655</f>
        <v/>
      </c>
      <c r="E914" s="23">
        <f>Universe!J655</f>
        <v/>
      </c>
      <c r="F914" s="23">
        <f>Universe!K655</f>
        <v/>
      </c>
      <c r="G914" s="23">
        <f>Universe!L655</f>
        <v/>
      </c>
      <c r="H914" s="23">
        <f>Universe!M655</f>
        <v/>
      </c>
      <c r="I914" s="23">
        <f>Universe!N655</f>
        <v/>
      </c>
      <c r="J914" s="23">
        <f>Universe!O655</f>
        <v/>
      </c>
      <c r="K914" s="23">
        <f>Universe!P655</f>
        <v/>
      </c>
      <c r="L914" s="23">
        <f>Universe!Q655</f>
        <v/>
      </c>
      <c r="M914" s="23">
        <f>Universe!R655</f>
        <v/>
      </c>
      <c r="N914" s="5">
        <f>IF(ZScoring!AH655="",0,(ZScoring!AH655-$B$3)/$C$3)</f>
        <v/>
      </c>
      <c r="O914" s="5">
        <f>IF(ZScoring!AI655="",0,(ZScoring!AI655-$B$4)/$C$4)</f>
        <v/>
      </c>
      <c r="P914" s="5">
        <f>IF(ZScoring!AJ655="",0,(ZScoring!AJ655-$B$5)/$C$5)</f>
        <v/>
      </c>
      <c r="Q914" s="5">
        <f>IF(ZScoring!AK655="",0,(ZScoring!AK655-$B$6)/$C$6)</f>
        <v/>
      </c>
      <c r="R914" s="5">
        <f>IF(ZScoring!AL655="",0,(ZScoring!AL655-$B$7)/$C$7)</f>
        <v/>
      </c>
      <c r="S914" s="5">
        <f>IF(ZScoring!AM655="",0,(ZScoring!AM655-$B$8)/$C$8)</f>
        <v/>
      </c>
      <c r="T914" s="5">
        <f>IF(ZScoring!AN655="",0,(ZScoring!AN655-$B$9)/$C$9)</f>
        <v/>
      </c>
      <c r="U914" s="5">
        <f>IF(ZScoring!AO655="",0,(ZScoring!AO655-$B$10)/$C$10)</f>
        <v/>
      </c>
      <c r="V914" s="5">
        <f>IF(ZScoring!AP655="",0,(ZScoring!AP655-$B$11)/$C$11)</f>
        <v/>
      </c>
      <c r="W914" s="5">
        <f>IF(ZScoring!AQ655="",0,(ZScoring!AQ655-$B$12)/$C$12)</f>
        <v/>
      </c>
      <c r="X914" s="5">
        <f>Universe!C655</f>
        <v/>
      </c>
    </row>
    <row r="915">
      <c r="A915" s="22">
        <f>Universe!G656</f>
        <v/>
      </c>
      <c r="B915" s="2" t="n">
        <v>1</v>
      </c>
      <c r="C915" s="23">
        <f>Universe!H656</f>
        <v/>
      </c>
      <c r="D915" s="23">
        <f>Universe!I656</f>
        <v/>
      </c>
      <c r="E915" s="23">
        <f>Universe!J656</f>
        <v/>
      </c>
      <c r="F915" s="23">
        <f>Universe!K656</f>
        <v/>
      </c>
      <c r="G915" s="23">
        <f>Universe!L656</f>
        <v/>
      </c>
      <c r="H915" s="23">
        <f>Universe!M656</f>
        <v/>
      </c>
      <c r="I915" s="23">
        <f>Universe!N656</f>
        <v/>
      </c>
      <c r="J915" s="23">
        <f>Universe!O656</f>
        <v/>
      </c>
      <c r="K915" s="23">
        <f>Universe!P656</f>
        <v/>
      </c>
      <c r="L915" s="23">
        <f>Universe!Q656</f>
        <v/>
      </c>
      <c r="M915" s="23">
        <f>Universe!R656</f>
        <v/>
      </c>
      <c r="N915" s="5">
        <f>IF(ZScoring!AH656="",0,(ZScoring!AH656-$B$3)/$C$3)</f>
        <v/>
      </c>
      <c r="O915" s="5">
        <f>IF(ZScoring!AI656="",0,(ZScoring!AI656-$B$4)/$C$4)</f>
        <v/>
      </c>
      <c r="P915" s="5">
        <f>IF(ZScoring!AJ656="",0,(ZScoring!AJ656-$B$5)/$C$5)</f>
        <v/>
      </c>
      <c r="Q915" s="5">
        <f>IF(ZScoring!AK656="",0,(ZScoring!AK656-$B$6)/$C$6)</f>
        <v/>
      </c>
      <c r="R915" s="5">
        <f>IF(ZScoring!AL656="",0,(ZScoring!AL656-$B$7)/$C$7)</f>
        <v/>
      </c>
      <c r="S915" s="5">
        <f>IF(ZScoring!AM656="",0,(ZScoring!AM656-$B$8)/$C$8)</f>
        <v/>
      </c>
      <c r="T915" s="5">
        <f>IF(ZScoring!AN656="",0,(ZScoring!AN656-$B$9)/$C$9)</f>
        <v/>
      </c>
      <c r="U915" s="5">
        <f>IF(ZScoring!AO656="",0,(ZScoring!AO656-$B$10)/$C$10)</f>
        <v/>
      </c>
      <c r="V915" s="5">
        <f>IF(ZScoring!AP656="",0,(ZScoring!AP656-$B$11)/$C$11)</f>
        <v/>
      </c>
      <c r="W915" s="5">
        <f>IF(ZScoring!AQ656="",0,(ZScoring!AQ656-$B$12)/$C$12)</f>
        <v/>
      </c>
      <c r="X915" s="5">
        <f>Universe!C656</f>
        <v/>
      </c>
    </row>
    <row r="916">
      <c r="A916" s="22">
        <f>Universe!G657</f>
        <v/>
      </c>
      <c r="B916" s="2" t="n">
        <v>1</v>
      </c>
      <c r="C916" s="23">
        <f>Universe!H657</f>
        <v/>
      </c>
      <c r="D916" s="23">
        <f>Universe!I657</f>
        <v/>
      </c>
      <c r="E916" s="23">
        <f>Universe!J657</f>
        <v/>
      </c>
      <c r="F916" s="23">
        <f>Universe!K657</f>
        <v/>
      </c>
      <c r="G916" s="23">
        <f>Universe!L657</f>
        <v/>
      </c>
      <c r="H916" s="23">
        <f>Universe!M657</f>
        <v/>
      </c>
      <c r="I916" s="23">
        <f>Universe!N657</f>
        <v/>
      </c>
      <c r="J916" s="23">
        <f>Universe!O657</f>
        <v/>
      </c>
      <c r="K916" s="23">
        <f>Universe!P657</f>
        <v/>
      </c>
      <c r="L916" s="23">
        <f>Universe!Q657</f>
        <v/>
      </c>
      <c r="M916" s="23">
        <f>Universe!R657</f>
        <v/>
      </c>
      <c r="N916" s="5">
        <f>IF(ZScoring!AH657="",0,(ZScoring!AH657-$B$3)/$C$3)</f>
        <v/>
      </c>
      <c r="O916" s="5">
        <f>IF(ZScoring!AI657="",0,(ZScoring!AI657-$B$4)/$C$4)</f>
        <v/>
      </c>
      <c r="P916" s="5">
        <f>IF(ZScoring!AJ657="",0,(ZScoring!AJ657-$B$5)/$C$5)</f>
        <v/>
      </c>
      <c r="Q916" s="5">
        <f>IF(ZScoring!AK657="",0,(ZScoring!AK657-$B$6)/$C$6)</f>
        <v/>
      </c>
      <c r="R916" s="5">
        <f>IF(ZScoring!AL657="",0,(ZScoring!AL657-$B$7)/$C$7)</f>
        <v/>
      </c>
      <c r="S916" s="5">
        <f>IF(ZScoring!AM657="",0,(ZScoring!AM657-$B$8)/$C$8)</f>
        <v/>
      </c>
      <c r="T916" s="5">
        <f>IF(ZScoring!AN657="",0,(ZScoring!AN657-$B$9)/$C$9)</f>
        <v/>
      </c>
      <c r="U916" s="5">
        <f>IF(ZScoring!AO657="",0,(ZScoring!AO657-$B$10)/$C$10)</f>
        <v/>
      </c>
      <c r="V916" s="5">
        <f>IF(ZScoring!AP657="",0,(ZScoring!AP657-$B$11)/$C$11)</f>
        <v/>
      </c>
      <c r="W916" s="5">
        <f>IF(ZScoring!AQ657="",0,(ZScoring!AQ657-$B$12)/$C$12)</f>
        <v/>
      </c>
      <c r="X916" s="5">
        <f>Universe!C657</f>
        <v/>
      </c>
    </row>
    <row r="917">
      <c r="A917" s="22">
        <f>Universe!G658</f>
        <v/>
      </c>
      <c r="B917" s="2" t="n">
        <v>1</v>
      </c>
      <c r="C917" s="23">
        <f>Universe!H658</f>
        <v/>
      </c>
      <c r="D917" s="23">
        <f>Universe!I658</f>
        <v/>
      </c>
      <c r="E917" s="23">
        <f>Universe!J658</f>
        <v/>
      </c>
      <c r="F917" s="23">
        <f>Universe!K658</f>
        <v/>
      </c>
      <c r="G917" s="23">
        <f>Universe!L658</f>
        <v/>
      </c>
      <c r="H917" s="23">
        <f>Universe!M658</f>
        <v/>
      </c>
      <c r="I917" s="23">
        <f>Universe!N658</f>
        <v/>
      </c>
      <c r="J917" s="23">
        <f>Universe!O658</f>
        <v/>
      </c>
      <c r="K917" s="23">
        <f>Universe!P658</f>
        <v/>
      </c>
      <c r="L917" s="23">
        <f>Universe!Q658</f>
        <v/>
      </c>
      <c r="M917" s="23">
        <f>Universe!R658</f>
        <v/>
      </c>
      <c r="N917" s="5">
        <f>IF(ZScoring!AH658="",0,(ZScoring!AH658-$B$3)/$C$3)</f>
        <v/>
      </c>
      <c r="O917" s="5">
        <f>IF(ZScoring!AI658="",0,(ZScoring!AI658-$B$4)/$C$4)</f>
        <v/>
      </c>
      <c r="P917" s="5">
        <f>IF(ZScoring!AJ658="",0,(ZScoring!AJ658-$B$5)/$C$5)</f>
        <v/>
      </c>
      <c r="Q917" s="5">
        <f>IF(ZScoring!AK658="",0,(ZScoring!AK658-$B$6)/$C$6)</f>
        <v/>
      </c>
      <c r="R917" s="5">
        <f>IF(ZScoring!AL658="",0,(ZScoring!AL658-$B$7)/$C$7)</f>
        <v/>
      </c>
      <c r="S917" s="5">
        <f>IF(ZScoring!AM658="",0,(ZScoring!AM658-$B$8)/$C$8)</f>
        <v/>
      </c>
      <c r="T917" s="5">
        <f>IF(ZScoring!AN658="",0,(ZScoring!AN658-$B$9)/$C$9)</f>
        <v/>
      </c>
      <c r="U917" s="5">
        <f>IF(ZScoring!AO658="",0,(ZScoring!AO658-$B$10)/$C$10)</f>
        <v/>
      </c>
      <c r="V917" s="5">
        <f>IF(ZScoring!AP658="",0,(ZScoring!AP658-$B$11)/$C$11)</f>
        <v/>
      </c>
      <c r="W917" s="5">
        <f>IF(ZScoring!AQ658="",0,(ZScoring!AQ658-$B$12)/$C$12)</f>
        <v/>
      </c>
      <c r="X917" s="5">
        <f>Universe!C658</f>
        <v/>
      </c>
    </row>
    <row r="918">
      <c r="A918" s="22">
        <f>Universe!G659</f>
        <v/>
      </c>
      <c r="B918" s="2" t="n">
        <v>1</v>
      </c>
      <c r="C918" s="23">
        <f>Universe!H659</f>
        <v/>
      </c>
      <c r="D918" s="23">
        <f>Universe!I659</f>
        <v/>
      </c>
      <c r="E918" s="23">
        <f>Universe!J659</f>
        <v/>
      </c>
      <c r="F918" s="23">
        <f>Universe!K659</f>
        <v/>
      </c>
      <c r="G918" s="23">
        <f>Universe!L659</f>
        <v/>
      </c>
      <c r="H918" s="23">
        <f>Universe!M659</f>
        <v/>
      </c>
      <c r="I918" s="23">
        <f>Universe!N659</f>
        <v/>
      </c>
      <c r="J918" s="23">
        <f>Universe!O659</f>
        <v/>
      </c>
      <c r="K918" s="23">
        <f>Universe!P659</f>
        <v/>
      </c>
      <c r="L918" s="23">
        <f>Universe!Q659</f>
        <v/>
      </c>
      <c r="M918" s="23">
        <f>Universe!R659</f>
        <v/>
      </c>
      <c r="N918" s="5">
        <f>IF(ZScoring!AH659="",0,(ZScoring!AH659-$B$3)/$C$3)</f>
        <v/>
      </c>
      <c r="O918" s="5">
        <f>IF(ZScoring!AI659="",0,(ZScoring!AI659-$B$4)/$C$4)</f>
        <v/>
      </c>
      <c r="P918" s="5">
        <f>IF(ZScoring!AJ659="",0,(ZScoring!AJ659-$B$5)/$C$5)</f>
        <v/>
      </c>
      <c r="Q918" s="5">
        <f>IF(ZScoring!AK659="",0,(ZScoring!AK659-$B$6)/$C$6)</f>
        <v/>
      </c>
      <c r="R918" s="5">
        <f>IF(ZScoring!AL659="",0,(ZScoring!AL659-$B$7)/$C$7)</f>
        <v/>
      </c>
      <c r="S918" s="5">
        <f>IF(ZScoring!AM659="",0,(ZScoring!AM659-$B$8)/$C$8)</f>
        <v/>
      </c>
      <c r="T918" s="5">
        <f>IF(ZScoring!AN659="",0,(ZScoring!AN659-$B$9)/$C$9)</f>
        <v/>
      </c>
      <c r="U918" s="5">
        <f>IF(ZScoring!AO659="",0,(ZScoring!AO659-$B$10)/$C$10)</f>
        <v/>
      </c>
      <c r="V918" s="5">
        <f>IF(ZScoring!AP659="",0,(ZScoring!AP659-$B$11)/$C$11)</f>
        <v/>
      </c>
      <c r="W918" s="5">
        <f>IF(ZScoring!AQ659="",0,(ZScoring!AQ659-$B$12)/$C$12)</f>
        <v/>
      </c>
      <c r="X918" s="5">
        <f>Universe!C659</f>
        <v/>
      </c>
    </row>
    <row r="919">
      <c r="A919" s="22">
        <f>Universe!G660</f>
        <v/>
      </c>
      <c r="B919" s="2" t="n">
        <v>1</v>
      </c>
      <c r="C919" s="23">
        <f>Universe!H660</f>
        <v/>
      </c>
      <c r="D919" s="23">
        <f>Universe!I660</f>
        <v/>
      </c>
      <c r="E919" s="23">
        <f>Universe!J660</f>
        <v/>
      </c>
      <c r="F919" s="23">
        <f>Universe!K660</f>
        <v/>
      </c>
      <c r="G919" s="23">
        <f>Universe!L660</f>
        <v/>
      </c>
      <c r="H919" s="23">
        <f>Universe!M660</f>
        <v/>
      </c>
      <c r="I919" s="23">
        <f>Universe!N660</f>
        <v/>
      </c>
      <c r="J919" s="23">
        <f>Universe!O660</f>
        <v/>
      </c>
      <c r="K919" s="23">
        <f>Universe!P660</f>
        <v/>
      </c>
      <c r="L919" s="23">
        <f>Universe!Q660</f>
        <v/>
      </c>
      <c r="M919" s="23">
        <f>Universe!R660</f>
        <v/>
      </c>
      <c r="N919" s="5">
        <f>IF(ZScoring!AH660="",0,(ZScoring!AH660-$B$3)/$C$3)</f>
        <v/>
      </c>
      <c r="O919" s="5">
        <f>IF(ZScoring!AI660="",0,(ZScoring!AI660-$B$4)/$C$4)</f>
        <v/>
      </c>
      <c r="P919" s="5">
        <f>IF(ZScoring!AJ660="",0,(ZScoring!AJ660-$B$5)/$C$5)</f>
        <v/>
      </c>
      <c r="Q919" s="5">
        <f>IF(ZScoring!AK660="",0,(ZScoring!AK660-$B$6)/$C$6)</f>
        <v/>
      </c>
      <c r="R919" s="5">
        <f>IF(ZScoring!AL660="",0,(ZScoring!AL660-$B$7)/$C$7)</f>
        <v/>
      </c>
      <c r="S919" s="5">
        <f>IF(ZScoring!AM660="",0,(ZScoring!AM660-$B$8)/$C$8)</f>
        <v/>
      </c>
      <c r="T919" s="5">
        <f>IF(ZScoring!AN660="",0,(ZScoring!AN660-$B$9)/$C$9)</f>
        <v/>
      </c>
      <c r="U919" s="5">
        <f>IF(ZScoring!AO660="",0,(ZScoring!AO660-$B$10)/$C$10)</f>
        <v/>
      </c>
      <c r="V919" s="5">
        <f>IF(ZScoring!AP660="",0,(ZScoring!AP660-$B$11)/$C$11)</f>
        <v/>
      </c>
      <c r="W919" s="5">
        <f>IF(ZScoring!AQ660="",0,(ZScoring!AQ660-$B$12)/$C$12)</f>
        <v/>
      </c>
      <c r="X919" s="5">
        <f>Universe!C660</f>
        <v/>
      </c>
    </row>
    <row r="920">
      <c r="A920" s="22">
        <f>Universe!G661</f>
        <v/>
      </c>
      <c r="B920" s="2" t="n">
        <v>1</v>
      </c>
      <c r="C920" s="23">
        <f>Universe!H661</f>
        <v/>
      </c>
      <c r="D920" s="23">
        <f>Universe!I661</f>
        <v/>
      </c>
      <c r="E920" s="23">
        <f>Universe!J661</f>
        <v/>
      </c>
      <c r="F920" s="23">
        <f>Universe!K661</f>
        <v/>
      </c>
      <c r="G920" s="23">
        <f>Universe!L661</f>
        <v/>
      </c>
      <c r="H920" s="23">
        <f>Universe!M661</f>
        <v/>
      </c>
      <c r="I920" s="23">
        <f>Universe!N661</f>
        <v/>
      </c>
      <c r="J920" s="23">
        <f>Universe!O661</f>
        <v/>
      </c>
      <c r="K920" s="23">
        <f>Universe!P661</f>
        <v/>
      </c>
      <c r="L920" s="23">
        <f>Universe!Q661</f>
        <v/>
      </c>
      <c r="M920" s="23">
        <f>Universe!R661</f>
        <v/>
      </c>
      <c r="N920" s="5">
        <f>IF(ZScoring!AH661="",0,(ZScoring!AH661-$B$3)/$C$3)</f>
        <v/>
      </c>
      <c r="O920" s="5">
        <f>IF(ZScoring!AI661="",0,(ZScoring!AI661-$B$4)/$C$4)</f>
        <v/>
      </c>
      <c r="P920" s="5">
        <f>IF(ZScoring!AJ661="",0,(ZScoring!AJ661-$B$5)/$C$5)</f>
        <v/>
      </c>
      <c r="Q920" s="5">
        <f>IF(ZScoring!AK661="",0,(ZScoring!AK661-$B$6)/$C$6)</f>
        <v/>
      </c>
      <c r="R920" s="5">
        <f>IF(ZScoring!AL661="",0,(ZScoring!AL661-$B$7)/$C$7)</f>
        <v/>
      </c>
      <c r="S920" s="5">
        <f>IF(ZScoring!AM661="",0,(ZScoring!AM661-$B$8)/$C$8)</f>
        <v/>
      </c>
      <c r="T920" s="5">
        <f>IF(ZScoring!AN661="",0,(ZScoring!AN661-$B$9)/$C$9)</f>
        <v/>
      </c>
      <c r="U920" s="5">
        <f>IF(ZScoring!AO661="",0,(ZScoring!AO661-$B$10)/$C$10)</f>
        <v/>
      </c>
      <c r="V920" s="5">
        <f>IF(ZScoring!AP661="",0,(ZScoring!AP661-$B$11)/$C$11)</f>
        <v/>
      </c>
      <c r="W920" s="5">
        <f>IF(ZScoring!AQ661="",0,(ZScoring!AQ661-$B$12)/$C$12)</f>
        <v/>
      </c>
      <c r="X920" s="5">
        <f>Universe!C661</f>
        <v/>
      </c>
    </row>
    <row r="921">
      <c r="A921" s="22">
        <f>Universe!G662</f>
        <v/>
      </c>
      <c r="B921" s="2" t="n">
        <v>1</v>
      </c>
      <c r="C921" s="23">
        <f>Universe!H662</f>
        <v/>
      </c>
      <c r="D921" s="23">
        <f>Universe!I662</f>
        <v/>
      </c>
      <c r="E921" s="23">
        <f>Universe!J662</f>
        <v/>
      </c>
      <c r="F921" s="23">
        <f>Universe!K662</f>
        <v/>
      </c>
      <c r="G921" s="23">
        <f>Universe!L662</f>
        <v/>
      </c>
      <c r="H921" s="23">
        <f>Universe!M662</f>
        <v/>
      </c>
      <c r="I921" s="23">
        <f>Universe!N662</f>
        <v/>
      </c>
      <c r="J921" s="23">
        <f>Universe!O662</f>
        <v/>
      </c>
      <c r="K921" s="23">
        <f>Universe!P662</f>
        <v/>
      </c>
      <c r="L921" s="23">
        <f>Universe!Q662</f>
        <v/>
      </c>
      <c r="M921" s="23">
        <f>Universe!R662</f>
        <v/>
      </c>
      <c r="N921" s="5">
        <f>IF(ZScoring!AH662="",0,(ZScoring!AH662-$B$3)/$C$3)</f>
        <v/>
      </c>
      <c r="O921" s="5">
        <f>IF(ZScoring!AI662="",0,(ZScoring!AI662-$B$4)/$C$4)</f>
        <v/>
      </c>
      <c r="P921" s="5">
        <f>IF(ZScoring!AJ662="",0,(ZScoring!AJ662-$B$5)/$C$5)</f>
        <v/>
      </c>
      <c r="Q921" s="5">
        <f>IF(ZScoring!AK662="",0,(ZScoring!AK662-$B$6)/$C$6)</f>
        <v/>
      </c>
      <c r="R921" s="5">
        <f>IF(ZScoring!AL662="",0,(ZScoring!AL662-$B$7)/$C$7)</f>
        <v/>
      </c>
      <c r="S921" s="5">
        <f>IF(ZScoring!AM662="",0,(ZScoring!AM662-$B$8)/$C$8)</f>
        <v/>
      </c>
      <c r="T921" s="5">
        <f>IF(ZScoring!AN662="",0,(ZScoring!AN662-$B$9)/$C$9)</f>
        <v/>
      </c>
      <c r="U921" s="5">
        <f>IF(ZScoring!AO662="",0,(ZScoring!AO662-$B$10)/$C$10)</f>
        <v/>
      </c>
      <c r="V921" s="5">
        <f>IF(ZScoring!AP662="",0,(ZScoring!AP662-$B$11)/$C$11)</f>
        <v/>
      </c>
      <c r="W921" s="5">
        <f>IF(ZScoring!AQ662="",0,(ZScoring!AQ662-$B$12)/$C$12)</f>
        <v/>
      </c>
      <c r="X921" s="5">
        <f>Universe!C662</f>
        <v/>
      </c>
    </row>
    <row r="922">
      <c r="A922" s="22">
        <f>Universe!G663</f>
        <v/>
      </c>
      <c r="B922" s="2" t="n">
        <v>1</v>
      </c>
      <c r="C922" s="23">
        <f>Universe!H663</f>
        <v/>
      </c>
      <c r="D922" s="23">
        <f>Universe!I663</f>
        <v/>
      </c>
      <c r="E922" s="23">
        <f>Universe!J663</f>
        <v/>
      </c>
      <c r="F922" s="23">
        <f>Universe!K663</f>
        <v/>
      </c>
      <c r="G922" s="23">
        <f>Universe!L663</f>
        <v/>
      </c>
      <c r="H922" s="23">
        <f>Universe!M663</f>
        <v/>
      </c>
      <c r="I922" s="23">
        <f>Universe!N663</f>
        <v/>
      </c>
      <c r="J922" s="23">
        <f>Universe!O663</f>
        <v/>
      </c>
      <c r="K922" s="23">
        <f>Universe!P663</f>
        <v/>
      </c>
      <c r="L922" s="23">
        <f>Universe!Q663</f>
        <v/>
      </c>
      <c r="M922" s="23">
        <f>Universe!R663</f>
        <v/>
      </c>
      <c r="N922" s="5">
        <f>IF(ZScoring!AH663="",0,(ZScoring!AH663-$B$3)/$C$3)</f>
        <v/>
      </c>
      <c r="O922" s="5">
        <f>IF(ZScoring!AI663="",0,(ZScoring!AI663-$B$4)/$C$4)</f>
        <v/>
      </c>
      <c r="P922" s="5">
        <f>IF(ZScoring!AJ663="",0,(ZScoring!AJ663-$B$5)/$C$5)</f>
        <v/>
      </c>
      <c r="Q922" s="5">
        <f>IF(ZScoring!AK663="",0,(ZScoring!AK663-$B$6)/$C$6)</f>
        <v/>
      </c>
      <c r="R922" s="5">
        <f>IF(ZScoring!AL663="",0,(ZScoring!AL663-$B$7)/$C$7)</f>
        <v/>
      </c>
      <c r="S922" s="5">
        <f>IF(ZScoring!AM663="",0,(ZScoring!AM663-$B$8)/$C$8)</f>
        <v/>
      </c>
      <c r="T922" s="5">
        <f>IF(ZScoring!AN663="",0,(ZScoring!AN663-$B$9)/$C$9)</f>
        <v/>
      </c>
      <c r="U922" s="5">
        <f>IF(ZScoring!AO663="",0,(ZScoring!AO663-$B$10)/$C$10)</f>
        <v/>
      </c>
      <c r="V922" s="5">
        <f>IF(ZScoring!AP663="",0,(ZScoring!AP663-$B$11)/$C$11)</f>
        <v/>
      </c>
      <c r="W922" s="5">
        <f>IF(ZScoring!AQ663="",0,(ZScoring!AQ663-$B$12)/$C$12)</f>
        <v/>
      </c>
      <c r="X922" s="5">
        <f>Universe!C663</f>
        <v/>
      </c>
    </row>
    <row r="923">
      <c r="A923" s="22">
        <f>Universe!G664</f>
        <v/>
      </c>
      <c r="B923" s="2" t="n">
        <v>1</v>
      </c>
      <c r="C923" s="23">
        <f>Universe!H664</f>
        <v/>
      </c>
      <c r="D923" s="23">
        <f>Universe!I664</f>
        <v/>
      </c>
      <c r="E923" s="23">
        <f>Universe!J664</f>
        <v/>
      </c>
      <c r="F923" s="23">
        <f>Universe!K664</f>
        <v/>
      </c>
      <c r="G923" s="23">
        <f>Universe!L664</f>
        <v/>
      </c>
      <c r="H923" s="23">
        <f>Universe!M664</f>
        <v/>
      </c>
      <c r="I923" s="23">
        <f>Universe!N664</f>
        <v/>
      </c>
      <c r="J923" s="23">
        <f>Universe!O664</f>
        <v/>
      </c>
      <c r="K923" s="23">
        <f>Universe!P664</f>
        <v/>
      </c>
      <c r="L923" s="23">
        <f>Universe!Q664</f>
        <v/>
      </c>
      <c r="M923" s="23">
        <f>Universe!R664</f>
        <v/>
      </c>
      <c r="N923" s="5">
        <f>IF(ZScoring!AH664="",0,(ZScoring!AH664-$B$3)/$C$3)</f>
        <v/>
      </c>
      <c r="O923" s="5">
        <f>IF(ZScoring!AI664="",0,(ZScoring!AI664-$B$4)/$C$4)</f>
        <v/>
      </c>
      <c r="P923" s="5">
        <f>IF(ZScoring!AJ664="",0,(ZScoring!AJ664-$B$5)/$C$5)</f>
        <v/>
      </c>
      <c r="Q923" s="5">
        <f>IF(ZScoring!AK664="",0,(ZScoring!AK664-$B$6)/$C$6)</f>
        <v/>
      </c>
      <c r="R923" s="5">
        <f>IF(ZScoring!AL664="",0,(ZScoring!AL664-$B$7)/$C$7)</f>
        <v/>
      </c>
      <c r="S923" s="5">
        <f>IF(ZScoring!AM664="",0,(ZScoring!AM664-$B$8)/$C$8)</f>
        <v/>
      </c>
      <c r="T923" s="5">
        <f>IF(ZScoring!AN664="",0,(ZScoring!AN664-$B$9)/$C$9)</f>
        <v/>
      </c>
      <c r="U923" s="5">
        <f>IF(ZScoring!AO664="",0,(ZScoring!AO664-$B$10)/$C$10)</f>
        <v/>
      </c>
      <c r="V923" s="5">
        <f>IF(ZScoring!AP664="",0,(ZScoring!AP664-$B$11)/$C$11)</f>
        <v/>
      </c>
      <c r="W923" s="5">
        <f>IF(ZScoring!AQ664="",0,(ZScoring!AQ664-$B$12)/$C$12)</f>
        <v/>
      </c>
      <c r="X923" s="5">
        <f>Universe!C664</f>
        <v/>
      </c>
    </row>
    <row r="924">
      <c r="A924" s="22">
        <f>Universe!G665</f>
        <v/>
      </c>
      <c r="B924" s="2" t="n">
        <v>1</v>
      </c>
      <c r="C924" s="23">
        <f>Universe!H665</f>
        <v/>
      </c>
      <c r="D924" s="23">
        <f>Universe!I665</f>
        <v/>
      </c>
      <c r="E924" s="23">
        <f>Universe!J665</f>
        <v/>
      </c>
      <c r="F924" s="23">
        <f>Universe!K665</f>
        <v/>
      </c>
      <c r="G924" s="23">
        <f>Universe!L665</f>
        <v/>
      </c>
      <c r="H924" s="23">
        <f>Universe!M665</f>
        <v/>
      </c>
      <c r="I924" s="23">
        <f>Universe!N665</f>
        <v/>
      </c>
      <c r="J924" s="23">
        <f>Universe!O665</f>
        <v/>
      </c>
      <c r="K924" s="23">
        <f>Universe!P665</f>
        <v/>
      </c>
      <c r="L924" s="23">
        <f>Universe!Q665</f>
        <v/>
      </c>
      <c r="M924" s="23">
        <f>Universe!R665</f>
        <v/>
      </c>
      <c r="N924" s="5">
        <f>IF(ZScoring!AH665="",0,(ZScoring!AH665-$B$3)/$C$3)</f>
        <v/>
      </c>
      <c r="O924" s="5">
        <f>IF(ZScoring!AI665="",0,(ZScoring!AI665-$B$4)/$C$4)</f>
        <v/>
      </c>
      <c r="P924" s="5">
        <f>IF(ZScoring!AJ665="",0,(ZScoring!AJ665-$B$5)/$C$5)</f>
        <v/>
      </c>
      <c r="Q924" s="5">
        <f>IF(ZScoring!AK665="",0,(ZScoring!AK665-$B$6)/$C$6)</f>
        <v/>
      </c>
      <c r="R924" s="5">
        <f>IF(ZScoring!AL665="",0,(ZScoring!AL665-$B$7)/$C$7)</f>
        <v/>
      </c>
      <c r="S924" s="5">
        <f>IF(ZScoring!AM665="",0,(ZScoring!AM665-$B$8)/$C$8)</f>
        <v/>
      </c>
      <c r="T924" s="5">
        <f>IF(ZScoring!AN665="",0,(ZScoring!AN665-$B$9)/$C$9)</f>
        <v/>
      </c>
      <c r="U924" s="5">
        <f>IF(ZScoring!AO665="",0,(ZScoring!AO665-$B$10)/$C$10)</f>
        <v/>
      </c>
      <c r="V924" s="5">
        <f>IF(ZScoring!AP665="",0,(ZScoring!AP665-$B$11)/$C$11)</f>
        <v/>
      </c>
      <c r="W924" s="5">
        <f>IF(ZScoring!AQ665="",0,(ZScoring!AQ665-$B$12)/$C$12)</f>
        <v/>
      </c>
      <c r="X924" s="5">
        <f>Universe!C665</f>
        <v/>
      </c>
    </row>
    <row r="925">
      <c r="A925" s="22">
        <f>Universe!G666</f>
        <v/>
      </c>
      <c r="B925" s="2" t="n">
        <v>1</v>
      </c>
      <c r="C925" s="23">
        <f>Universe!H666</f>
        <v/>
      </c>
      <c r="D925" s="23">
        <f>Universe!I666</f>
        <v/>
      </c>
      <c r="E925" s="23">
        <f>Universe!J666</f>
        <v/>
      </c>
      <c r="F925" s="23">
        <f>Universe!K666</f>
        <v/>
      </c>
      <c r="G925" s="23">
        <f>Universe!L666</f>
        <v/>
      </c>
      <c r="H925" s="23">
        <f>Universe!M666</f>
        <v/>
      </c>
      <c r="I925" s="23">
        <f>Universe!N666</f>
        <v/>
      </c>
      <c r="J925" s="23">
        <f>Universe!O666</f>
        <v/>
      </c>
      <c r="K925" s="23">
        <f>Universe!P666</f>
        <v/>
      </c>
      <c r="L925" s="23">
        <f>Universe!Q666</f>
        <v/>
      </c>
      <c r="M925" s="23">
        <f>Universe!R666</f>
        <v/>
      </c>
      <c r="N925" s="5">
        <f>IF(ZScoring!AH666="",0,(ZScoring!AH666-$B$3)/$C$3)</f>
        <v/>
      </c>
      <c r="O925" s="5">
        <f>IF(ZScoring!AI666="",0,(ZScoring!AI666-$B$4)/$C$4)</f>
        <v/>
      </c>
      <c r="P925" s="5">
        <f>IF(ZScoring!AJ666="",0,(ZScoring!AJ666-$B$5)/$C$5)</f>
        <v/>
      </c>
      <c r="Q925" s="5">
        <f>IF(ZScoring!AK666="",0,(ZScoring!AK666-$B$6)/$C$6)</f>
        <v/>
      </c>
      <c r="R925" s="5">
        <f>IF(ZScoring!AL666="",0,(ZScoring!AL666-$B$7)/$C$7)</f>
        <v/>
      </c>
      <c r="S925" s="5">
        <f>IF(ZScoring!AM666="",0,(ZScoring!AM666-$B$8)/$C$8)</f>
        <v/>
      </c>
      <c r="T925" s="5">
        <f>IF(ZScoring!AN666="",0,(ZScoring!AN666-$B$9)/$C$9)</f>
        <v/>
      </c>
      <c r="U925" s="5">
        <f>IF(ZScoring!AO666="",0,(ZScoring!AO666-$B$10)/$C$10)</f>
        <v/>
      </c>
      <c r="V925" s="5">
        <f>IF(ZScoring!AP666="",0,(ZScoring!AP666-$B$11)/$C$11)</f>
        <v/>
      </c>
      <c r="W925" s="5">
        <f>IF(ZScoring!AQ666="",0,(ZScoring!AQ666-$B$12)/$C$12)</f>
        <v/>
      </c>
      <c r="X925" s="5">
        <f>Universe!C666</f>
        <v/>
      </c>
    </row>
    <row r="926">
      <c r="A926" s="22">
        <f>Universe!G667</f>
        <v/>
      </c>
      <c r="B926" s="2" t="n">
        <v>1</v>
      </c>
      <c r="C926" s="23">
        <f>Universe!H667</f>
        <v/>
      </c>
      <c r="D926" s="23">
        <f>Universe!I667</f>
        <v/>
      </c>
      <c r="E926" s="23">
        <f>Universe!J667</f>
        <v/>
      </c>
      <c r="F926" s="23">
        <f>Universe!K667</f>
        <v/>
      </c>
      <c r="G926" s="23">
        <f>Universe!L667</f>
        <v/>
      </c>
      <c r="H926" s="23">
        <f>Universe!M667</f>
        <v/>
      </c>
      <c r="I926" s="23">
        <f>Universe!N667</f>
        <v/>
      </c>
      <c r="J926" s="23">
        <f>Universe!O667</f>
        <v/>
      </c>
      <c r="K926" s="23">
        <f>Universe!P667</f>
        <v/>
      </c>
      <c r="L926" s="23">
        <f>Universe!Q667</f>
        <v/>
      </c>
      <c r="M926" s="23">
        <f>Universe!R667</f>
        <v/>
      </c>
      <c r="N926" s="5">
        <f>IF(ZScoring!AH667="",0,(ZScoring!AH667-$B$3)/$C$3)</f>
        <v/>
      </c>
      <c r="O926" s="5">
        <f>IF(ZScoring!AI667="",0,(ZScoring!AI667-$B$4)/$C$4)</f>
        <v/>
      </c>
      <c r="P926" s="5">
        <f>IF(ZScoring!AJ667="",0,(ZScoring!AJ667-$B$5)/$C$5)</f>
        <v/>
      </c>
      <c r="Q926" s="5">
        <f>IF(ZScoring!AK667="",0,(ZScoring!AK667-$B$6)/$C$6)</f>
        <v/>
      </c>
      <c r="R926" s="5">
        <f>IF(ZScoring!AL667="",0,(ZScoring!AL667-$B$7)/$C$7)</f>
        <v/>
      </c>
      <c r="S926" s="5">
        <f>IF(ZScoring!AM667="",0,(ZScoring!AM667-$B$8)/$C$8)</f>
        <v/>
      </c>
      <c r="T926" s="5">
        <f>IF(ZScoring!AN667="",0,(ZScoring!AN667-$B$9)/$C$9)</f>
        <v/>
      </c>
      <c r="U926" s="5">
        <f>IF(ZScoring!AO667="",0,(ZScoring!AO667-$B$10)/$C$10)</f>
        <v/>
      </c>
      <c r="V926" s="5">
        <f>IF(ZScoring!AP667="",0,(ZScoring!AP667-$B$11)/$C$11)</f>
        <v/>
      </c>
      <c r="W926" s="5">
        <f>IF(ZScoring!AQ667="",0,(ZScoring!AQ667-$B$12)/$C$12)</f>
        <v/>
      </c>
      <c r="X926" s="5">
        <f>Universe!C667</f>
        <v/>
      </c>
    </row>
    <row r="927">
      <c r="A927" s="22">
        <f>Universe!G668</f>
        <v/>
      </c>
      <c r="B927" s="2" t="n">
        <v>1</v>
      </c>
      <c r="C927" s="23">
        <f>Universe!H668</f>
        <v/>
      </c>
      <c r="D927" s="23">
        <f>Universe!I668</f>
        <v/>
      </c>
      <c r="E927" s="23">
        <f>Universe!J668</f>
        <v/>
      </c>
      <c r="F927" s="23">
        <f>Universe!K668</f>
        <v/>
      </c>
      <c r="G927" s="23">
        <f>Universe!L668</f>
        <v/>
      </c>
      <c r="H927" s="23">
        <f>Universe!M668</f>
        <v/>
      </c>
      <c r="I927" s="23">
        <f>Universe!N668</f>
        <v/>
      </c>
      <c r="J927" s="23">
        <f>Universe!O668</f>
        <v/>
      </c>
      <c r="K927" s="23">
        <f>Universe!P668</f>
        <v/>
      </c>
      <c r="L927" s="23">
        <f>Universe!Q668</f>
        <v/>
      </c>
      <c r="M927" s="23">
        <f>Universe!R668</f>
        <v/>
      </c>
      <c r="N927" s="5">
        <f>IF(ZScoring!AH668="",0,(ZScoring!AH668-$B$3)/$C$3)</f>
        <v/>
      </c>
      <c r="O927" s="5">
        <f>IF(ZScoring!AI668="",0,(ZScoring!AI668-$B$4)/$C$4)</f>
        <v/>
      </c>
      <c r="P927" s="5">
        <f>IF(ZScoring!AJ668="",0,(ZScoring!AJ668-$B$5)/$C$5)</f>
        <v/>
      </c>
      <c r="Q927" s="5">
        <f>IF(ZScoring!AK668="",0,(ZScoring!AK668-$B$6)/$C$6)</f>
        <v/>
      </c>
      <c r="R927" s="5">
        <f>IF(ZScoring!AL668="",0,(ZScoring!AL668-$B$7)/$C$7)</f>
        <v/>
      </c>
      <c r="S927" s="5">
        <f>IF(ZScoring!AM668="",0,(ZScoring!AM668-$B$8)/$C$8)</f>
        <v/>
      </c>
      <c r="T927" s="5">
        <f>IF(ZScoring!AN668="",0,(ZScoring!AN668-$B$9)/$C$9)</f>
        <v/>
      </c>
      <c r="U927" s="5">
        <f>IF(ZScoring!AO668="",0,(ZScoring!AO668-$B$10)/$C$10)</f>
        <v/>
      </c>
      <c r="V927" s="5">
        <f>IF(ZScoring!AP668="",0,(ZScoring!AP668-$B$11)/$C$11)</f>
        <v/>
      </c>
      <c r="W927" s="5">
        <f>IF(ZScoring!AQ668="",0,(ZScoring!AQ668-$B$12)/$C$12)</f>
        <v/>
      </c>
      <c r="X927" s="5">
        <f>Universe!C668</f>
        <v/>
      </c>
    </row>
    <row r="928">
      <c r="A928" s="22">
        <f>Universe!G669</f>
        <v/>
      </c>
      <c r="B928" s="2" t="n">
        <v>1</v>
      </c>
      <c r="C928" s="23">
        <f>Universe!H669</f>
        <v/>
      </c>
      <c r="D928" s="23">
        <f>Universe!I669</f>
        <v/>
      </c>
      <c r="E928" s="23">
        <f>Universe!J669</f>
        <v/>
      </c>
      <c r="F928" s="23">
        <f>Universe!K669</f>
        <v/>
      </c>
      <c r="G928" s="23">
        <f>Universe!L669</f>
        <v/>
      </c>
      <c r="H928" s="23">
        <f>Universe!M669</f>
        <v/>
      </c>
      <c r="I928" s="23">
        <f>Universe!N669</f>
        <v/>
      </c>
      <c r="J928" s="23">
        <f>Universe!O669</f>
        <v/>
      </c>
      <c r="K928" s="23">
        <f>Universe!P669</f>
        <v/>
      </c>
      <c r="L928" s="23">
        <f>Universe!Q669</f>
        <v/>
      </c>
      <c r="M928" s="23">
        <f>Universe!R669</f>
        <v/>
      </c>
      <c r="N928" s="5">
        <f>IF(ZScoring!AH669="",0,(ZScoring!AH669-$B$3)/$C$3)</f>
        <v/>
      </c>
      <c r="O928" s="5">
        <f>IF(ZScoring!AI669="",0,(ZScoring!AI669-$B$4)/$C$4)</f>
        <v/>
      </c>
      <c r="P928" s="5">
        <f>IF(ZScoring!AJ669="",0,(ZScoring!AJ669-$B$5)/$C$5)</f>
        <v/>
      </c>
      <c r="Q928" s="5">
        <f>IF(ZScoring!AK669="",0,(ZScoring!AK669-$B$6)/$C$6)</f>
        <v/>
      </c>
      <c r="R928" s="5">
        <f>IF(ZScoring!AL669="",0,(ZScoring!AL669-$B$7)/$C$7)</f>
        <v/>
      </c>
      <c r="S928" s="5">
        <f>IF(ZScoring!AM669="",0,(ZScoring!AM669-$B$8)/$C$8)</f>
        <v/>
      </c>
      <c r="T928" s="5">
        <f>IF(ZScoring!AN669="",0,(ZScoring!AN669-$B$9)/$C$9)</f>
        <v/>
      </c>
      <c r="U928" s="5">
        <f>IF(ZScoring!AO669="",0,(ZScoring!AO669-$B$10)/$C$10)</f>
        <v/>
      </c>
      <c r="V928" s="5">
        <f>IF(ZScoring!AP669="",0,(ZScoring!AP669-$B$11)/$C$11)</f>
        <v/>
      </c>
      <c r="W928" s="5">
        <f>IF(ZScoring!AQ669="",0,(ZScoring!AQ669-$B$12)/$C$12)</f>
        <v/>
      </c>
      <c r="X928" s="5">
        <f>Universe!C669</f>
        <v/>
      </c>
    </row>
    <row r="929">
      <c r="A929" s="22">
        <f>Universe!G670</f>
        <v/>
      </c>
      <c r="B929" s="2" t="n">
        <v>1</v>
      </c>
      <c r="C929" s="23">
        <f>Universe!H670</f>
        <v/>
      </c>
      <c r="D929" s="23">
        <f>Universe!I670</f>
        <v/>
      </c>
      <c r="E929" s="23">
        <f>Universe!J670</f>
        <v/>
      </c>
      <c r="F929" s="23">
        <f>Universe!K670</f>
        <v/>
      </c>
      <c r="G929" s="23">
        <f>Universe!L670</f>
        <v/>
      </c>
      <c r="H929" s="23">
        <f>Universe!M670</f>
        <v/>
      </c>
      <c r="I929" s="23">
        <f>Universe!N670</f>
        <v/>
      </c>
      <c r="J929" s="23">
        <f>Universe!O670</f>
        <v/>
      </c>
      <c r="K929" s="23">
        <f>Universe!P670</f>
        <v/>
      </c>
      <c r="L929" s="23">
        <f>Universe!Q670</f>
        <v/>
      </c>
      <c r="M929" s="23">
        <f>Universe!R670</f>
        <v/>
      </c>
      <c r="N929" s="5">
        <f>IF(ZScoring!AH670="",0,(ZScoring!AH670-$B$3)/$C$3)</f>
        <v/>
      </c>
      <c r="O929" s="5">
        <f>IF(ZScoring!AI670="",0,(ZScoring!AI670-$B$4)/$C$4)</f>
        <v/>
      </c>
      <c r="P929" s="5">
        <f>IF(ZScoring!AJ670="",0,(ZScoring!AJ670-$B$5)/$C$5)</f>
        <v/>
      </c>
      <c r="Q929" s="5">
        <f>IF(ZScoring!AK670="",0,(ZScoring!AK670-$B$6)/$C$6)</f>
        <v/>
      </c>
      <c r="R929" s="5">
        <f>IF(ZScoring!AL670="",0,(ZScoring!AL670-$B$7)/$C$7)</f>
        <v/>
      </c>
      <c r="S929" s="5">
        <f>IF(ZScoring!AM670="",0,(ZScoring!AM670-$B$8)/$C$8)</f>
        <v/>
      </c>
      <c r="T929" s="5">
        <f>IF(ZScoring!AN670="",0,(ZScoring!AN670-$B$9)/$C$9)</f>
        <v/>
      </c>
      <c r="U929" s="5">
        <f>IF(ZScoring!AO670="",0,(ZScoring!AO670-$B$10)/$C$10)</f>
        <v/>
      </c>
      <c r="V929" s="5">
        <f>IF(ZScoring!AP670="",0,(ZScoring!AP670-$B$11)/$C$11)</f>
        <v/>
      </c>
      <c r="W929" s="5">
        <f>IF(ZScoring!AQ670="",0,(ZScoring!AQ670-$B$12)/$C$12)</f>
        <v/>
      </c>
      <c r="X929" s="5">
        <f>Universe!C670</f>
        <v/>
      </c>
    </row>
    <row r="930">
      <c r="A930" s="22">
        <f>Universe!G671</f>
        <v/>
      </c>
      <c r="B930" s="2" t="n">
        <v>1</v>
      </c>
      <c r="C930" s="23">
        <f>Universe!H671</f>
        <v/>
      </c>
      <c r="D930" s="23">
        <f>Universe!I671</f>
        <v/>
      </c>
      <c r="E930" s="23">
        <f>Universe!J671</f>
        <v/>
      </c>
      <c r="F930" s="23">
        <f>Universe!K671</f>
        <v/>
      </c>
      <c r="G930" s="23">
        <f>Universe!L671</f>
        <v/>
      </c>
      <c r="H930" s="23">
        <f>Universe!M671</f>
        <v/>
      </c>
      <c r="I930" s="23">
        <f>Universe!N671</f>
        <v/>
      </c>
      <c r="J930" s="23">
        <f>Universe!O671</f>
        <v/>
      </c>
      <c r="K930" s="23">
        <f>Universe!P671</f>
        <v/>
      </c>
      <c r="L930" s="23">
        <f>Universe!Q671</f>
        <v/>
      </c>
      <c r="M930" s="23">
        <f>Universe!R671</f>
        <v/>
      </c>
      <c r="N930" s="5">
        <f>IF(ZScoring!AH671="",0,(ZScoring!AH671-$B$3)/$C$3)</f>
        <v/>
      </c>
      <c r="O930" s="5">
        <f>IF(ZScoring!AI671="",0,(ZScoring!AI671-$B$4)/$C$4)</f>
        <v/>
      </c>
      <c r="P930" s="5">
        <f>IF(ZScoring!AJ671="",0,(ZScoring!AJ671-$B$5)/$C$5)</f>
        <v/>
      </c>
      <c r="Q930" s="5">
        <f>IF(ZScoring!AK671="",0,(ZScoring!AK671-$B$6)/$C$6)</f>
        <v/>
      </c>
      <c r="R930" s="5">
        <f>IF(ZScoring!AL671="",0,(ZScoring!AL671-$B$7)/$C$7)</f>
        <v/>
      </c>
      <c r="S930" s="5">
        <f>IF(ZScoring!AM671="",0,(ZScoring!AM671-$B$8)/$C$8)</f>
        <v/>
      </c>
      <c r="T930" s="5">
        <f>IF(ZScoring!AN671="",0,(ZScoring!AN671-$B$9)/$C$9)</f>
        <v/>
      </c>
      <c r="U930" s="5">
        <f>IF(ZScoring!AO671="",0,(ZScoring!AO671-$B$10)/$C$10)</f>
        <v/>
      </c>
      <c r="V930" s="5">
        <f>IF(ZScoring!AP671="",0,(ZScoring!AP671-$B$11)/$C$11)</f>
        <v/>
      </c>
      <c r="W930" s="5">
        <f>IF(ZScoring!AQ671="",0,(ZScoring!AQ671-$B$12)/$C$12)</f>
        <v/>
      </c>
      <c r="X930" s="5">
        <f>Universe!C671</f>
        <v/>
      </c>
    </row>
    <row r="931">
      <c r="A931" s="22">
        <f>Universe!G672</f>
        <v/>
      </c>
      <c r="B931" s="2" t="n">
        <v>1</v>
      </c>
      <c r="C931" s="23">
        <f>Universe!H672</f>
        <v/>
      </c>
      <c r="D931" s="23">
        <f>Universe!I672</f>
        <v/>
      </c>
      <c r="E931" s="23">
        <f>Universe!J672</f>
        <v/>
      </c>
      <c r="F931" s="23">
        <f>Universe!K672</f>
        <v/>
      </c>
      <c r="G931" s="23">
        <f>Universe!L672</f>
        <v/>
      </c>
      <c r="H931" s="23">
        <f>Universe!M672</f>
        <v/>
      </c>
      <c r="I931" s="23">
        <f>Universe!N672</f>
        <v/>
      </c>
      <c r="J931" s="23">
        <f>Universe!O672</f>
        <v/>
      </c>
      <c r="K931" s="23">
        <f>Universe!P672</f>
        <v/>
      </c>
      <c r="L931" s="23">
        <f>Universe!Q672</f>
        <v/>
      </c>
      <c r="M931" s="23">
        <f>Universe!R672</f>
        <v/>
      </c>
      <c r="N931" s="5">
        <f>IF(ZScoring!AH672="",0,(ZScoring!AH672-$B$3)/$C$3)</f>
        <v/>
      </c>
      <c r="O931" s="5">
        <f>IF(ZScoring!AI672="",0,(ZScoring!AI672-$B$4)/$C$4)</f>
        <v/>
      </c>
      <c r="P931" s="5">
        <f>IF(ZScoring!AJ672="",0,(ZScoring!AJ672-$B$5)/$C$5)</f>
        <v/>
      </c>
      <c r="Q931" s="5">
        <f>IF(ZScoring!AK672="",0,(ZScoring!AK672-$B$6)/$C$6)</f>
        <v/>
      </c>
      <c r="R931" s="5">
        <f>IF(ZScoring!AL672="",0,(ZScoring!AL672-$B$7)/$C$7)</f>
        <v/>
      </c>
      <c r="S931" s="5">
        <f>IF(ZScoring!AM672="",0,(ZScoring!AM672-$B$8)/$C$8)</f>
        <v/>
      </c>
      <c r="T931" s="5">
        <f>IF(ZScoring!AN672="",0,(ZScoring!AN672-$B$9)/$C$9)</f>
        <v/>
      </c>
      <c r="U931" s="5">
        <f>IF(ZScoring!AO672="",0,(ZScoring!AO672-$B$10)/$C$10)</f>
        <v/>
      </c>
      <c r="V931" s="5">
        <f>IF(ZScoring!AP672="",0,(ZScoring!AP672-$B$11)/$C$11)</f>
        <v/>
      </c>
      <c r="W931" s="5">
        <f>IF(ZScoring!AQ672="",0,(ZScoring!AQ672-$B$12)/$C$12)</f>
        <v/>
      </c>
      <c r="X931" s="5">
        <f>Universe!C672</f>
        <v/>
      </c>
    </row>
    <row r="932">
      <c r="A932" s="22">
        <f>Universe!G673</f>
        <v/>
      </c>
      <c r="B932" s="2" t="n">
        <v>1</v>
      </c>
      <c r="C932" s="23">
        <f>Universe!H673</f>
        <v/>
      </c>
      <c r="D932" s="23">
        <f>Universe!I673</f>
        <v/>
      </c>
      <c r="E932" s="23">
        <f>Universe!J673</f>
        <v/>
      </c>
      <c r="F932" s="23">
        <f>Universe!K673</f>
        <v/>
      </c>
      <c r="G932" s="23">
        <f>Universe!L673</f>
        <v/>
      </c>
      <c r="H932" s="23">
        <f>Universe!M673</f>
        <v/>
      </c>
      <c r="I932" s="23">
        <f>Universe!N673</f>
        <v/>
      </c>
      <c r="J932" s="23">
        <f>Universe!O673</f>
        <v/>
      </c>
      <c r="K932" s="23">
        <f>Universe!P673</f>
        <v/>
      </c>
      <c r="L932" s="23">
        <f>Universe!Q673</f>
        <v/>
      </c>
      <c r="M932" s="23">
        <f>Universe!R673</f>
        <v/>
      </c>
      <c r="N932" s="5">
        <f>IF(ZScoring!AH673="",0,(ZScoring!AH673-$B$3)/$C$3)</f>
        <v/>
      </c>
      <c r="O932" s="5">
        <f>IF(ZScoring!AI673="",0,(ZScoring!AI673-$B$4)/$C$4)</f>
        <v/>
      </c>
      <c r="P932" s="5">
        <f>IF(ZScoring!AJ673="",0,(ZScoring!AJ673-$B$5)/$C$5)</f>
        <v/>
      </c>
      <c r="Q932" s="5">
        <f>IF(ZScoring!AK673="",0,(ZScoring!AK673-$B$6)/$C$6)</f>
        <v/>
      </c>
      <c r="R932" s="5">
        <f>IF(ZScoring!AL673="",0,(ZScoring!AL673-$B$7)/$C$7)</f>
        <v/>
      </c>
      <c r="S932" s="5">
        <f>IF(ZScoring!AM673="",0,(ZScoring!AM673-$B$8)/$C$8)</f>
        <v/>
      </c>
      <c r="T932" s="5">
        <f>IF(ZScoring!AN673="",0,(ZScoring!AN673-$B$9)/$C$9)</f>
        <v/>
      </c>
      <c r="U932" s="5">
        <f>IF(ZScoring!AO673="",0,(ZScoring!AO673-$B$10)/$C$10)</f>
        <v/>
      </c>
      <c r="V932" s="5">
        <f>IF(ZScoring!AP673="",0,(ZScoring!AP673-$B$11)/$C$11)</f>
        <v/>
      </c>
      <c r="W932" s="5">
        <f>IF(ZScoring!AQ673="",0,(ZScoring!AQ673-$B$12)/$C$12)</f>
        <v/>
      </c>
      <c r="X932" s="5">
        <f>Universe!C673</f>
        <v/>
      </c>
    </row>
    <row r="933">
      <c r="A933" s="22">
        <f>Universe!G674</f>
        <v/>
      </c>
      <c r="B933" s="2" t="n">
        <v>1</v>
      </c>
      <c r="C933" s="23">
        <f>Universe!H674</f>
        <v/>
      </c>
      <c r="D933" s="23">
        <f>Universe!I674</f>
        <v/>
      </c>
      <c r="E933" s="23">
        <f>Universe!J674</f>
        <v/>
      </c>
      <c r="F933" s="23">
        <f>Universe!K674</f>
        <v/>
      </c>
      <c r="G933" s="23">
        <f>Universe!L674</f>
        <v/>
      </c>
      <c r="H933" s="23">
        <f>Universe!M674</f>
        <v/>
      </c>
      <c r="I933" s="23">
        <f>Universe!N674</f>
        <v/>
      </c>
      <c r="J933" s="23">
        <f>Universe!O674</f>
        <v/>
      </c>
      <c r="K933" s="23">
        <f>Universe!P674</f>
        <v/>
      </c>
      <c r="L933" s="23">
        <f>Universe!Q674</f>
        <v/>
      </c>
      <c r="M933" s="23">
        <f>Universe!R674</f>
        <v/>
      </c>
      <c r="N933" s="5">
        <f>IF(ZScoring!AH674="",0,(ZScoring!AH674-$B$3)/$C$3)</f>
        <v/>
      </c>
      <c r="O933" s="5">
        <f>IF(ZScoring!AI674="",0,(ZScoring!AI674-$B$4)/$C$4)</f>
        <v/>
      </c>
      <c r="P933" s="5">
        <f>IF(ZScoring!AJ674="",0,(ZScoring!AJ674-$B$5)/$C$5)</f>
        <v/>
      </c>
      <c r="Q933" s="5">
        <f>IF(ZScoring!AK674="",0,(ZScoring!AK674-$B$6)/$C$6)</f>
        <v/>
      </c>
      <c r="R933" s="5">
        <f>IF(ZScoring!AL674="",0,(ZScoring!AL674-$B$7)/$C$7)</f>
        <v/>
      </c>
      <c r="S933" s="5">
        <f>IF(ZScoring!AM674="",0,(ZScoring!AM674-$B$8)/$C$8)</f>
        <v/>
      </c>
      <c r="T933" s="5">
        <f>IF(ZScoring!AN674="",0,(ZScoring!AN674-$B$9)/$C$9)</f>
        <v/>
      </c>
      <c r="U933" s="5">
        <f>IF(ZScoring!AO674="",0,(ZScoring!AO674-$B$10)/$C$10)</f>
        <v/>
      </c>
      <c r="V933" s="5">
        <f>IF(ZScoring!AP674="",0,(ZScoring!AP674-$B$11)/$C$11)</f>
        <v/>
      </c>
      <c r="W933" s="5">
        <f>IF(ZScoring!AQ674="",0,(ZScoring!AQ674-$B$12)/$C$12)</f>
        <v/>
      </c>
      <c r="X933" s="5">
        <f>Universe!C674</f>
        <v/>
      </c>
    </row>
    <row r="934">
      <c r="A934" s="22">
        <f>Universe!G675</f>
        <v/>
      </c>
      <c r="B934" s="2" t="n">
        <v>1</v>
      </c>
      <c r="C934" s="23">
        <f>Universe!H675</f>
        <v/>
      </c>
      <c r="D934" s="23">
        <f>Universe!I675</f>
        <v/>
      </c>
      <c r="E934" s="23">
        <f>Universe!J675</f>
        <v/>
      </c>
      <c r="F934" s="23">
        <f>Universe!K675</f>
        <v/>
      </c>
      <c r="G934" s="23">
        <f>Universe!L675</f>
        <v/>
      </c>
      <c r="H934" s="23">
        <f>Universe!M675</f>
        <v/>
      </c>
      <c r="I934" s="23">
        <f>Universe!N675</f>
        <v/>
      </c>
      <c r="J934" s="23">
        <f>Universe!O675</f>
        <v/>
      </c>
      <c r="K934" s="23">
        <f>Universe!P675</f>
        <v/>
      </c>
      <c r="L934" s="23">
        <f>Universe!Q675</f>
        <v/>
      </c>
      <c r="M934" s="23">
        <f>Universe!R675</f>
        <v/>
      </c>
      <c r="N934" s="5">
        <f>IF(ZScoring!AH675="",0,(ZScoring!AH675-$B$3)/$C$3)</f>
        <v/>
      </c>
      <c r="O934" s="5">
        <f>IF(ZScoring!AI675="",0,(ZScoring!AI675-$B$4)/$C$4)</f>
        <v/>
      </c>
      <c r="P934" s="5">
        <f>IF(ZScoring!AJ675="",0,(ZScoring!AJ675-$B$5)/$C$5)</f>
        <v/>
      </c>
      <c r="Q934" s="5">
        <f>IF(ZScoring!AK675="",0,(ZScoring!AK675-$B$6)/$C$6)</f>
        <v/>
      </c>
      <c r="R934" s="5">
        <f>IF(ZScoring!AL675="",0,(ZScoring!AL675-$B$7)/$C$7)</f>
        <v/>
      </c>
      <c r="S934" s="5">
        <f>IF(ZScoring!AM675="",0,(ZScoring!AM675-$B$8)/$C$8)</f>
        <v/>
      </c>
      <c r="T934" s="5">
        <f>IF(ZScoring!AN675="",0,(ZScoring!AN675-$B$9)/$C$9)</f>
        <v/>
      </c>
      <c r="U934" s="5">
        <f>IF(ZScoring!AO675="",0,(ZScoring!AO675-$B$10)/$C$10)</f>
        <v/>
      </c>
      <c r="V934" s="5">
        <f>IF(ZScoring!AP675="",0,(ZScoring!AP675-$B$11)/$C$11)</f>
        <v/>
      </c>
      <c r="W934" s="5">
        <f>IF(ZScoring!AQ675="",0,(ZScoring!AQ675-$B$12)/$C$12)</f>
        <v/>
      </c>
      <c r="X934" s="5">
        <f>Universe!C675</f>
        <v/>
      </c>
    </row>
    <row r="935">
      <c r="A935" s="22">
        <f>Universe!G676</f>
        <v/>
      </c>
      <c r="B935" s="2" t="n">
        <v>1</v>
      </c>
      <c r="C935" s="23">
        <f>Universe!H676</f>
        <v/>
      </c>
      <c r="D935" s="23">
        <f>Universe!I676</f>
        <v/>
      </c>
      <c r="E935" s="23">
        <f>Universe!J676</f>
        <v/>
      </c>
      <c r="F935" s="23">
        <f>Universe!K676</f>
        <v/>
      </c>
      <c r="G935" s="23">
        <f>Universe!L676</f>
        <v/>
      </c>
      <c r="H935" s="23">
        <f>Universe!M676</f>
        <v/>
      </c>
      <c r="I935" s="23">
        <f>Universe!N676</f>
        <v/>
      </c>
      <c r="J935" s="23">
        <f>Universe!O676</f>
        <v/>
      </c>
      <c r="K935" s="23">
        <f>Universe!P676</f>
        <v/>
      </c>
      <c r="L935" s="23">
        <f>Universe!Q676</f>
        <v/>
      </c>
      <c r="M935" s="23">
        <f>Universe!R676</f>
        <v/>
      </c>
      <c r="N935" s="5">
        <f>IF(ZScoring!AH676="",0,(ZScoring!AH676-$B$3)/$C$3)</f>
        <v/>
      </c>
      <c r="O935" s="5">
        <f>IF(ZScoring!AI676="",0,(ZScoring!AI676-$B$4)/$C$4)</f>
        <v/>
      </c>
      <c r="P935" s="5">
        <f>IF(ZScoring!AJ676="",0,(ZScoring!AJ676-$B$5)/$C$5)</f>
        <v/>
      </c>
      <c r="Q935" s="5">
        <f>IF(ZScoring!AK676="",0,(ZScoring!AK676-$B$6)/$C$6)</f>
        <v/>
      </c>
      <c r="R935" s="5">
        <f>IF(ZScoring!AL676="",0,(ZScoring!AL676-$B$7)/$C$7)</f>
        <v/>
      </c>
      <c r="S935" s="5">
        <f>IF(ZScoring!AM676="",0,(ZScoring!AM676-$B$8)/$C$8)</f>
        <v/>
      </c>
      <c r="T935" s="5">
        <f>IF(ZScoring!AN676="",0,(ZScoring!AN676-$B$9)/$C$9)</f>
        <v/>
      </c>
      <c r="U935" s="5">
        <f>IF(ZScoring!AO676="",0,(ZScoring!AO676-$B$10)/$C$10)</f>
        <v/>
      </c>
      <c r="V935" s="5">
        <f>IF(ZScoring!AP676="",0,(ZScoring!AP676-$B$11)/$C$11)</f>
        <v/>
      </c>
      <c r="W935" s="5">
        <f>IF(ZScoring!AQ676="",0,(ZScoring!AQ676-$B$12)/$C$12)</f>
        <v/>
      </c>
      <c r="X935" s="5">
        <f>Universe!C676</f>
        <v/>
      </c>
    </row>
    <row r="936">
      <c r="A936" s="22">
        <f>Universe!G677</f>
        <v/>
      </c>
      <c r="B936" s="2" t="n">
        <v>1</v>
      </c>
      <c r="C936" s="23">
        <f>Universe!H677</f>
        <v/>
      </c>
      <c r="D936" s="23">
        <f>Universe!I677</f>
        <v/>
      </c>
      <c r="E936" s="23">
        <f>Universe!J677</f>
        <v/>
      </c>
      <c r="F936" s="23">
        <f>Universe!K677</f>
        <v/>
      </c>
      <c r="G936" s="23">
        <f>Universe!L677</f>
        <v/>
      </c>
      <c r="H936" s="23">
        <f>Universe!M677</f>
        <v/>
      </c>
      <c r="I936" s="23">
        <f>Universe!N677</f>
        <v/>
      </c>
      <c r="J936" s="23">
        <f>Universe!O677</f>
        <v/>
      </c>
      <c r="K936" s="23">
        <f>Universe!P677</f>
        <v/>
      </c>
      <c r="L936" s="23">
        <f>Universe!Q677</f>
        <v/>
      </c>
      <c r="M936" s="23">
        <f>Universe!R677</f>
        <v/>
      </c>
      <c r="N936" s="5">
        <f>IF(ZScoring!AH677="",0,(ZScoring!AH677-$B$3)/$C$3)</f>
        <v/>
      </c>
      <c r="O936" s="5">
        <f>IF(ZScoring!AI677="",0,(ZScoring!AI677-$B$4)/$C$4)</f>
        <v/>
      </c>
      <c r="P936" s="5">
        <f>IF(ZScoring!AJ677="",0,(ZScoring!AJ677-$B$5)/$C$5)</f>
        <v/>
      </c>
      <c r="Q936" s="5">
        <f>IF(ZScoring!AK677="",0,(ZScoring!AK677-$B$6)/$C$6)</f>
        <v/>
      </c>
      <c r="R936" s="5">
        <f>IF(ZScoring!AL677="",0,(ZScoring!AL677-$B$7)/$C$7)</f>
        <v/>
      </c>
      <c r="S936" s="5">
        <f>IF(ZScoring!AM677="",0,(ZScoring!AM677-$B$8)/$C$8)</f>
        <v/>
      </c>
      <c r="T936" s="5">
        <f>IF(ZScoring!AN677="",0,(ZScoring!AN677-$B$9)/$C$9)</f>
        <v/>
      </c>
      <c r="U936" s="5">
        <f>IF(ZScoring!AO677="",0,(ZScoring!AO677-$B$10)/$C$10)</f>
        <v/>
      </c>
      <c r="V936" s="5">
        <f>IF(ZScoring!AP677="",0,(ZScoring!AP677-$B$11)/$C$11)</f>
        <v/>
      </c>
      <c r="W936" s="5">
        <f>IF(ZScoring!AQ677="",0,(ZScoring!AQ677-$B$12)/$C$12)</f>
        <v/>
      </c>
      <c r="X936" s="5">
        <f>Universe!C677</f>
        <v/>
      </c>
    </row>
    <row r="937">
      <c r="A937" s="22">
        <f>Universe!G678</f>
        <v/>
      </c>
      <c r="B937" s="2" t="n">
        <v>1</v>
      </c>
      <c r="C937" s="23">
        <f>Universe!H678</f>
        <v/>
      </c>
      <c r="D937" s="23">
        <f>Universe!I678</f>
        <v/>
      </c>
      <c r="E937" s="23">
        <f>Universe!J678</f>
        <v/>
      </c>
      <c r="F937" s="23">
        <f>Universe!K678</f>
        <v/>
      </c>
      <c r="G937" s="23">
        <f>Universe!L678</f>
        <v/>
      </c>
      <c r="H937" s="23">
        <f>Universe!M678</f>
        <v/>
      </c>
      <c r="I937" s="23">
        <f>Universe!N678</f>
        <v/>
      </c>
      <c r="J937" s="23">
        <f>Universe!O678</f>
        <v/>
      </c>
      <c r="K937" s="23">
        <f>Universe!P678</f>
        <v/>
      </c>
      <c r="L937" s="23">
        <f>Universe!Q678</f>
        <v/>
      </c>
      <c r="M937" s="23">
        <f>Universe!R678</f>
        <v/>
      </c>
      <c r="N937" s="5">
        <f>IF(ZScoring!AH678="",0,(ZScoring!AH678-$B$3)/$C$3)</f>
        <v/>
      </c>
      <c r="O937" s="5">
        <f>IF(ZScoring!AI678="",0,(ZScoring!AI678-$B$4)/$C$4)</f>
        <v/>
      </c>
      <c r="P937" s="5">
        <f>IF(ZScoring!AJ678="",0,(ZScoring!AJ678-$B$5)/$C$5)</f>
        <v/>
      </c>
      <c r="Q937" s="5">
        <f>IF(ZScoring!AK678="",0,(ZScoring!AK678-$B$6)/$C$6)</f>
        <v/>
      </c>
      <c r="R937" s="5">
        <f>IF(ZScoring!AL678="",0,(ZScoring!AL678-$B$7)/$C$7)</f>
        <v/>
      </c>
      <c r="S937" s="5">
        <f>IF(ZScoring!AM678="",0,(ZScoring!AM678-$B$8)/$C$8)</f>
        <v/>
      </c>
      <c r="T937" s="5">
        <f>IF(ZScoring!AN678="",0,(ZScoring!AN678-$B$9)/$C$9)</f>
        <v/>
      </c>
      <c r="U937" s="5">
        <f>IF(ZScoring!AO678="",0,(ZScoring!AO678-$B$10)/$C$10)</f>
        <v/>
      </c>
      <c r="V937" s="5">
        <f>IF(ZScoring!AP678="",0,(ZScoring!AP678-$B$11)/$C$11)</f>
        <v/>
      </c>
      <c r="W937" s="5">
        <f>IF(ZScoring!AQ678="",0,(ZScoring!AQ678-$B$12)/$C$12)</f>
        <v/>
      </c>
      <c r="X937" s="5">
        <f>Universe!C678</f>
        <v/>
      </c>
    </row>
    <row r="938">
      <c r="A938" s="22">
        <f>Universe!G679</f>
        <v/>
      </c>
      <c r="B938" s="2" t="n">
        <v>1</v>
      </c>
      <c r="C938" s="23">
        <f>Universe!H679</f>
        <v/>
      </c>
      <c r="D938" s="23">
        <f>Universe!I679</f>
        <v/>
      </c>
      <c r="E938" s="23">
        <f>Universe!J679</f>
        <v/>
      </c>
      <c r="F938" s="23">
        <f>Universe!K679</f>
        <v/>
      </c>
      <c r="G938" s="23">
        <f>Universe!L679</f>
        <v/>
      </c>
      <c r="H938" s="23">
        <f>Universe!M679</f>
        <v/>
      </c>
      <c r="I938" s="23">
        <f>Universe!N679</f>
        <v/>
      </c>
      <c r="J938" s="23">
        <f>Universe!O679</f>
        <v/>
      </c>
      <c r="K938" s="23">
        <f>Universe!P679</f>
        <v/>
      </c>
      <c r="L938" s="23">
        <f>Universe!Q679</f>
        <v/>
      </c>
      <c r="M938" s="23">
        <f>Universe!R679</f>
        <v/>
      </c>
      <c r="N938" s="5">
        <f>IF(ZScoring!AH679="",0,(ZScoring!AH679-$B$3)/$C$3)</f>
        <v/>
      </c>
      <c r="O938" s="5">
        <f>IF(ZScoring!AI679="",0,(ZScoring!AI679-$B$4)/$C$4)</f>
        <v/>
      </c>
      <c r="P938" s="5">
        <f>IF(ZScoring!AJ679="",0,(ZScoring!AJ679-$B$5)/$C$5)</f>
        <v/>
      </c>
      <c r="Q938" s="5">
        <f>IF(ZScoring!AK679="",0,(ZScoring!AK679-$B$6)/$C$6)</f>
        <v/>
      </c>
      <c r="R938" s="5">
        <f>IF(ZScoring!AL679="",0,(ZScoring!AL679-$B$7)/$C$7)</f>
        <v/>
      </c>
      <c r="S938" s="5">
        <f>IF(ZScoring!AM679="",0,(ZScoring!AM679-$B$8)/$C$8)</f>
        <v/>
      </c>
      <c r="T938" s="5">
        <f>IF(ZScoring!AN679="",0,(ZScoring!AN679-$B$9)/$C$9)</f>
        <v/>
      </c>
      <c r="U938" s="5">
        <f>IF(ZScoring!AO679="",0,(ZScoring!AO679-$B$10)/$C$10)</f>
        <v/>
      </c>
      <c r="V938" s="5">
        <f>IF(ZScoring!AP679="",0,(ZScoring!AP679-$B$11)/$C$11)</f>
        <v/>
      </c>
      <c r="W938" s="5">
        <f>IF(ZScoring!AQ679="",0,(ZScoring!AQ679-$B$12)/$C$12)</f>
        <v/>
      </c>
      <c r="X938" s="5">
        <f>Universe!C679</f>
        <v/>
      </c>
    </row>
    <row r="939">
      <c r="A939" s="22">
        <f>Universe!G680</f>
        <v/>
      </c>
      <c r="B939" s="2" t="n">
        <v>1</v>
      </c>
      <c r="C939" s="23">
        <f>Universe!H680</f>
        <v/>
      </c>
      <c r="D939" s="23">
        <f>Universe!I680</f>
        <v/>
      </c>
      <c r="E939" s="23">
        <f>Universe!J680</f>
        <v/>
      </c>
      <c r="F939" s="23">
        <f>Universe!K680</f>
        <v/>
      </c>
      <c r="G939" s="23">
        <f>Universe!L680</f>
        <v/>
      </c>
      <c r="H939" s="23">
        <f>Universe!M680</f>
        <v/>
      </c>
      <c r="I939" s="23">
        <f>Universe!N680</f>
        <v/>
      </c>
      <c r="J939" s="23">
        <f>Universe!O680</f>
        <v/>
      </c>
      <c r="K939" s="23">
        <f>Universe!P680</f>
        <v/>
      </c>
      <c r="L939" s="23">
        <f>Universe!Q680</f>
        <v/>
      </c>
      <c r="M939" s="23">
        <f>Universe!R680</f>
        <v/>
      </c>
      <c r="N939" s="5">
        <f>IF(ZScoring!AH680="",0,(ZScoring!AH680-$B$3)/$C$3)</f>
        <v/>
      </c>
      <c r="O939" s="5">
        <f>IF(ZScoring!AI680="",0,(ZScoring!AI680-$B$4)/$C$4)</f>
        <v/>
      </c>
      <c r="P939" s="5">
        <f>IF(ZScoring!AJ680="",0,(ZScoring!AJ680-$B$5)/$C$5)</f>
        <v/>
      </c>
      <c r="Q939" s="5">
        <f>IF(ZScoring!AK680="",0,(ZScoring!AK680-$B$6)/$C$6)</f>
        <v/>
      </c>
      <c r="R939" s="5">
        <f>IF(ZScoring!AL680="",0,(ZScoring!AL680-$B$7)/$C$7)</f>
        <v/>
      </c>
      <c r="S939" s="5">
        <f>IF(ZScoring!AM680="",0,(ZScoring!AM680-$B$8)/$C$8)</f>
        <v/>
      </c>
      <c r="T939" s="5">
        <f>IF(ZScoring!AN680="",0,(ZScoring!AN680-$B$9)/$C$9)</f>
        <v/>
      </c>
      <c r="U939" s="5">
        <f>IF(ZScoring!AO680="",0,(ZScoring!AO680-$B$10)/$C$10)</f>
        <v/>
      </c>
      <c r="V939" s="5">
        <f>IF(ZScoring!AP680="",0,(ZScoring!AP680-$B$11)/$C$11)</f>
        <v/>
      </c>
      <c r="W939" s="5">
        <f>IF(ZScoring!AQ680="",0,(ZScoring!AQ680-$B$12)/$C$12)</f>
        <v/>
      </c>
      <c r="X939" s="5">
        <f>Universe!C680</f>
        <v/>
      </c>
    </row>
    <row r="940">
      <c r="A940" s="22">
        <f>Universe!G681</f>
        <v/>
      </c>
      <c r="B940" s="2" t="n">
        <v>1</v>
      </c>
      <c r="C940" s="23">
        <f>Universe!H681</f>
        <v/>
      </c>
      <c r="D940" s="23">
        <f>Universe!I681</f>
        <v/>
      </c>
      <c r="E940" s="23">
        <f>Universe!J681</f>
        <v/>
      </c>
      <c r="F940" s="23">
        <f>Universe!K681</f>
        <v/>
      </c>
      <c r="G940" s="23">
        <f>Universe!L681</f>
        <v/>
      </c>
      <c r="H940" s="23">
        <f>Universe!M681</f>
        <v/>
      </c>
      <c r="I940" s="23">
        <f>Universe!N681</f>
        <v/>
      </c>
      <c r="J940" s="23">
        <f>Universe!O681</f>
        <v/>
      </c>
      <c r="K940" s="23">
        <f>Universe!P681</f>
        <v/>
      </c>
      <c r="L940" s="23">
        <f>Universe!Q681</f>
        <v/>
      </c>
      <c r="M940" s="23">
        <f>Universe!R681</f>
        <v/>
      </c>
      <c r="N940" s="5">
        <f>IF(ZScoring!AH681="",0,(ZScoring!AH681-$B$3)/$C$3)</f>
        <v/>
      </c>
      <c r="O940" s="5">
        <f>IF(ZScoring!AI681="",0,(ZScoring!AI681-$B$4)/$C$4)</f>
        <v/>
      </c>
      <c r="P940" s="5">
        <f>IF(ZScoring!AJ681="",0,(ZScoring!AJ681-$B$5)/$C$5)</f>
        <v/>
      </c>
      <c r="Q940" s="5">
        <f>IF(ZScoring!AK681="",0,(ZScoring!AK681-$B$6)/$C$6)</f>
        <v/>
      </c>
      <c r="R940" s="5">
        <f>IF(ZScoring!AL681="",0,(ZScoring!AL681-$B$7)/$C$7)</f>
        <v/>
      </c>
      <c r="S940" s="5">
        <f>IF(ZScoring!AM681="",0,(ZScoring!AM681-$B$8)/$C$8)</f>
        <v/>
      </c>
      <c r="T940" s="5">
        <f>IF(ZScoring!AN681="",0,(ZScoring!AN681-$B$9)/$C$9)</f>
        <v/>
      </c>
      <c r="U940" s="5">
        <f>IF(ZScoring!AO681="",0,(ZScoring!AO681-$B$10)/$C$10)</f>
        <v/>
      </c>
      <c r="V940" s="5">
        <f>IF(ZScoring!AP681="",0,(ZScoring!AP681-$B$11)/$C$11)</f>
        <v/>
      </c>
      <c r="W940" s="5">
        <f>IF(ZScoring!AQ681="",0,(ZScoring!AQ681-$B$12)/$C$12)</f>
        <v/>
      </c>
      <c r="X940" s="5">
        <f>Universe!C681</f>
        <v/>
      </c>
    </row>
    <row r="941">
      <c r="A941" s="22">
        <f>Universe!G682</f>
        <v/>
      </c>
      <c r="B941" s="2" t="n">
        <v>1</v>
      </c>
      <c r="C941" s="23">
        <f>Universe!H682</f>
        <v/>
      </c>
      <c r="D941" s="23">
        <f>Universe!I682</f>
        <v/>
      </c>
      <c r="E941" s="23">
        <f>Universe!J682</f>
        <v/>
      </c>
      <c r="F941" s="23">
        <f>Universe!K682</f>
        <v/>
      </c>
      <c r="G941" s="23">
        <f>Universe!L682</f>
        <v/>
      </c>
      <c r="H941" s="23">
        <f>Universe!M682</f>
        <v/>
      </c>
      <c r="I941" s="23">
        <f>Universe!N682</f>
        <v/>
      </c>
      <c r="J941" s="23">
        <f>Universe!O682</f>
        <v/>
      </c>
      <c r="K941" s="23">
        <f>Universe!P682</f>
        <v/>
      </c>
      <c r="L941" s="23">
        <f>Universe!Q682</f>
        <v/>
      </c>
      <c r="M941" s="23">
        <f>Universe!R682</f>
        <v/>
      </c>
      <c r="N941" s="5">
        <f>IF(ZScoring!AH682="",0,(ZScoring!AH682-$B$3)/$C$3)</f>
        <v/>
      </c>
      <c r="O941" s="5">
        <f>IF(ZScoring!AI682="",0,(ZScoring!AI682-$B$4)/$C$4)</f>
        <v/>
      </c>
      <c r="P941" s="5">
        <f>IF(ZScoring!AJ682="",0,(ZScoring!AJ682-$B$5)/$C$5)</f>
        <v/>
      </c>
      <c r="Q941" s="5">
        <f>IF(ZScoring!AK682="",0,(ZScoring!AK682-$B$6)/$C$6)</f>
        <v/>
      </c>
      <c r="R941" s="5">
        <f>IF(ZScoring!AL682="",0,(ZScoring!AL682-$B$7)/$C$7)</f>
        <v/>
      </c>
      <c r="S941" s="5">
        <f>IF(ZScoring!AM682="",0,(ZScoring!AM682-$B$8)/$C$8)</f>
        <v/>
      </c>
      <c r="T941" s="5">
        <f>IF(ZScoring!AN682="",0,(ZScoring!AN682-$B$9)/$C$9)</f>
        <v/>
      </c>
      <c r="U941" s="5">
        <f>IF(ZScoring!AO682="",0,(ZScoring!AO682-$B$10)/$C$10)</f>
        <v/>
      </c>
      <c r="V941" s="5">
        <f>IF(ZScoring!AP682="",0,(ZScoring!AP682-$B$11)/$C$11)</f>
        <v/>
      </c>
      <c r="W941" s="5">
        <f>IF(ZScoring!AQ682="",0,(ZScoring!AQ682-$B$12)/$C$12)</f>
        <v/>
      </c>
      <c r="X941" s="5">
        <f>Universe!C682</f>
        <v/>
      </c>
    </row>
    <row r="942">
      <c r="A942" s="22">
        <f>Universe!G683</f>
        <v/>
      </c>
      <c r="B942" s="2" t="n">
        <v>1</v>
      </c>
      <c r="C942" s="23">
        <f>Universe!H683</f>
        <v/>
      </c>
      <c r="D942" s="23">
        <f>Universe!I683</f>
        <v/>
      </c>
      <c r="E942" s="23">
        <f>Universe!J683</f>
        <v/>
      </c>
      <c r="F942" s="23">
        <f>Universe!K683</f>
        <v/>
      </c>
      <c r="G942" s="23">
        <f>Universe!L683</f>
        <v/>
      </c>
      <c r="H942" s="23">
        <f>Universe!M683</f>
        <v/>
      </c>
      <c r="I942" s="23">
        <f>Universe!N683</f>
        <v/>
      </c>
      <c r="J942" s="23">
        <f>Universe!O683</f>
        <v/>
      </c>
      <c r="K942" s="23">
        <f>Universe!P683</f>
        <v/>
      </c>
      <c r="L942" s="23">
        <f>Universe!Q683</f>
        <v/>
      </c>
      <c r="M942" s="23">
        <f>Universe!R683</f>
        <v/>
      </c>
      <c r="N942" s="5">
        <f>IF(ZScoring!AH683="",0,(ZScoring!AH683-$B$3)/$C$3)</f>
        <v/>
      </c>
      <c r="O942" s="5">
        <f>IF(ZScoring!AI683="",0,(ZScoring!AI683-$B$4)/$C$4)</f>
        <v/>
      </c>
      <c r="P942" s="5">
        <f>IF(ZScoring!AJ683="",0,(ZScoring!AJ683-$B$5)/$C$5)</f>
        <v/>
      </c>
      <c r="Q942" s="5">
        <f>IF(ZScoring!AK683="",0,(ZScoring!AK683-$B$6)/$C$6)</f>
        <v/>
      </c>
      <c r="R942" s="5">
        <f>IF(ZScoring!AL683="",0,(ZScoring!AL683-$B$7)/$C$7)</f>
        <v/>
      </c>
      <c r="S942" s="5">
        <f>IF(ZScoring!AM683="",0,(ZScoring!AM683-$B$8)/$C$8)</f>
        <v/>
      </c>
      <c r="T942" s="5">
        <f>IF(ZScoring!AN683="",0,(ZScoring!AN683-$B$9)/$C$9)</f>
        <v/>
      </c>
      <c r="U942" s="5">
        <f>IF(ZScoring!AO683="",0,(ZScoring!AO683-$B$10)/$C$10)</f>
        <v/>
      </c>
      <c r="V942" s="5">
        <f>IF(ZScoring!AP683="",0,(ZScoring!AP683-$B$11)/$C$11)</f>
        <v/>
      </c>
      <c r="W942" s="5">
        <f>IF(ZScoring!AQ683="",0,(ZScoring!AQ683-$B$12)/$C$12)</f>
        <v/>
      </c>
      <c r="X942" s="5">
        <f>Universe!C683</f>
        <v/>
      </c>
    </row>
    <row r="943">
      <c r="A943" s="22">
        <f>Universe!G684</f>
        <v/>
      </c>
      <c r="B943" s="2" t="n">
        <v>1</v>
      </c>
      <c r="C943" s="23">
        <f>Universe!H684</f>
        <v/>
      </c>
      <c r="D943" s="23">
        <f>Universe!I684</f>
        <v/>
      </c>
      <c r="E943" s="23">
        <f>Universe!J684</f>
        <v/>
      </c>
      <c r="F943" s="23">
        <f>Universe!K684</f>
        <v/>
      </c>
      <c r="G943" s="23">
        <f>Universe!L684</f>
        <v/>
      </c>
      <c r="H943" s="23">
        <f>Universe!M684</f>
        <v/>
      </c>
      <c r="I943" s="23">
        <f>Universe!N684</f>
        <v/>
      </c>
      <c r="J943" s="23">
        <f>Universe!O684</f>
        <v/>
      </c>
      <c r="K943" s="23">
        <f>Universe!P684</f>
        <v/>
      </c>
      <c r="L943" s="23">
        <f>Universe!Q684</f>
        <v/>
      </c>
      <c r="M943" s="23">
        <f>Universe!R684</f>
        <v/>
      </c>
      <c r="N943" s="5">
        <f>IF(ZScoring!AH684="",0,(ZScoring!AH684-$B$3)/$C$3)</f>
        <v/>
      </c>
      <c r="O943" s="5">
        <f>IF(ZScoring!AI684="",0,(ZScoring!AI684-$B$4)/$C$4)</f>
        <v/>
      </c>
      <c r="P943" s="5">
        <f>IF(ZScoring!AJ684="",0,(ZScoring!AJ684-$B$5)/$C$5)</f>
        <v/>
      </c>
      <c r="Q943" s="5">
        <f>IF(ZScoring!AK684="",0,(ZScoring!AK684-$B$6)/$C$6)</f>
        <v/>
      </c>
      <c r="R943" s="5">
        <f>IF(ZScoring!AL684="",0,(ZScoring!AL684-$B$7)/$C$7)</f>
        <v/>
      </c>
      <c r="S943" s="5">
        <f>IF(ZScoring!AM684="",0,(ZScoring!AM684-$B$8)/$C$8)</f>
        <v/>
      </c>
      <c r="T943" s="5">
        <f>IF(ZScoring!AN684="",0,(ZScoring!AN684-$B$9)/$C$9)</f>
        <v/>
      </c>
      <c r="U943" s="5">
        <f>IF(ZScoring!AO684="",0,(ZScoring!AO684-$B$10)/$C$10)</f>
        <v/>
      </c>
      <c r="V943" s="5">
        <f>IF(ZScoring!AP684="",0,(ZScoring!AP684-$B$11)/$C$11)</f>
        <v/>
      </c>
      <c r="W943" s="5">
        <f>IF(ZScoring!AQ684="",0,(ZScoring!AQ684-$B$12)/$C$12)</f>
        <v/>
      </c>
      <c r="X943" s="5">
        <f>Universe!C684</f>
        <v/>
      </c>
    </row>
    <row r="944">
      <c r="A944" s="22">
        <f>Universe!G685</f>
        <v/>
      </c>
      <c r="B944" s="2" t="n">
        <v>1</v>
      </c>
      <c r="C944" s="23">
        <f>Universe!H685</f>
        <v/>
      </c>
      <c r="D944" s="23">
        <f>Universe!I685</f>
        <v/>
      </c>
      <c r="E944" s="23">
        <f>Universe!J685</f>
        <v/>
      </c>
      <c r="F944" s="23">
        <f>Universe!K685</f>
        <v/>
      </c>
      <c r="G944" s="23">
        <f>Universe!L685</f>
        <v/>
      </c>
      <c r="H944" s="23">
        <f>Universe!M685</f>
        <v/>
      </c>
      <c r="I944" s="23">
        <f>Universe!N685</f>
        <v/>
      </c>
      <c r="J944" s="23">
        <f>Universe!O685</f>
        <v/>
      </c>
      <c r="K944" s="23">
        <f>Universe!P685</f>
        <v/>
      </c>
      <c r="L944" s="23">
        <f>Universe!Q685</f>
        <v/>
      </c>
      <c r="M944" s="23">
        <f>Universe!R685</f>
        <v/>
      </c>
      <c r="N944" s="5">
        <f>IF(ZScoring!AH685="",0,(ZScoring!AH685-$B$3)/$C$3)</f>
        <v/>
      </c>
      <c r="O944" s="5">
        <f>IF(ZScoring!AI685="",0,(ZScoring!AI685-$B$4)/$C$4)</f>
        <v/>
      </c>
      <c r="P944" s="5">
        <f>IF(ZScoring!AJ685="",0,(ZScoring!AJ685-$B$5)/$C$5)</f>
        <v/>
      </c>
      <c r="Q944" s="5">
        <f>IF(ZScoring!AK685="",0,(ZScoring!AK685-$B$6)/$C$6)</f>
        <v/>
      </c>
      <c r="R944" s="5">
        <f>IF(ZScoring!AL685="",0,(ZScoring!AL685-$B$7)/$C$7)</f>
        <v/>
      </c>
      <c r="S944" s="5">
        <f>IF(ZScoring!AM685="",0,(ZScoring!AM685-$B$8)/$C$8)</f>
        <v/>
      </c>
      <c r="T944" s="5">
        <f>IF(ZScoring!AN685="",0,(ZScoring!AN685-$B$9)/$C$9)</f>
        <v/>
      </c>
      <c r="U944" s="5">
        <f>IF(ZScoring!AO685="",0,(ZScoring!AO685-$B$10)/$C$10)</f>
        <v/>
      </c>
      <c r="V944" s="5">
        <f>IF(ZScoring!AP685="",0,(ZScoring!AP685-$B$11)/$C$11)</f>
        <v/>
      </c>
      <c r="W944" s="5">
        <f>IF(ZScoring!AQ685="",0,(ZScoring!AQ685-$B$12)/$C$12)</f>
        <v/>
      </c>
      <c r="X944" s="5">
        <f>Universe!C685</f>
        <v/>
      </c>
    </row>
    <row r="945">
      <c r="A945" s="22">
        <f>Universe!G686</f>
        <v/>
      </c>
      <c r="B945" s="2" t="n">
        <v>1</v>
      </c>
      <c r="C945" s="23">
        <f>Universe!H686</f>
        <v/>
      </c>
      <c r="D945" s="23">
        <f>Universe!I686</f>
        <v/>
      </c>
      <c r="E945" s="23">
        <f>Universe!J686</f>
        <v/>
      </c>
      <c r="F945" s="23">
        <f>Universe!K686</f>
        <v/>
      </c>
      <c r="G945" s="23">
        <f>Universe!L686</f>
        <v/>
      </c>
      <c r="H945" s="23">
        <f>Universe!M686</f>
        <v/>
      </c>
      <c r="I945" s="23">
        <f>Universe!N686</f>
        <v/>
      </c>
      <c r="J945" s="23">
        <f>Universe!O686</f>
        <v/>
      </c>
      <c r="K945" s="23">
        <f>Universe!P686</f>
        <v/>
      </c>
      <c r="L945" s="23">
        <f>Universe!Q686</f>
        <v/>
      </c>
      <c r="M945" s="23">
        <f>Universe!R686</f>
        <v/>
      </c>
      <c r="N945" s="5">
        <f>IF(ZScoring!AH686="",0,(ZScoring!AH686-$B$3)/$C$3)</f>
        <v/>
      </c>
      <c r="O945" s="5">
        <f>IF(ZScoring!AI686="",0,(ZScoring!AI686-$B$4)/$C$4)</f>
        <v/>
      </c>
      <c r="P945" s="5">
        <f>IF(ZScoring!AJ686="",0,(ZScoring!AJ686-$B$5)/$C$5)</f>
        <v/>
      </c>
      <c r="Q945" s="5">
        <f>IF(ZScoring!AK686="",0,(ZScoring!AK686-$B$6)/$C$6)</f>
        <v/>
      </c>
      <c r="R945" s="5">
        <f>IF(ZScoring!AL686="",0,(ZScoring!AL686-$B$7)/$C$7)</f>
        <v/>
      </c>
      <c r="S945" s="5">
        <f>IF(ZScoring!AM686="",0,(ZScoring!AM686-$B$8)/$C$8)</f>
        <v/>
      </c>
      <c r="T945" s="5">
        <f>IF(ZScoring!AN686="",0,(ZScoring!AN686-$B$9)/$C$9)</f>
        <v/>
      </c>
      <c r="U945" s="5">
        <f>IF(ZScoring!AO686="",0,(ZScoring!AO686-$B$10)/$C$10)</f>
        <v/>
      </c>
      <c r="V945" s="5">
        <f>IF(ZScoring!AP686="",0,(ZScoring!AP686-$B$11)/$C$11)</f>
        <v/>
      </c>
      <c r="W945" s="5">
        <f>IF(ZScoring!AQ686="",0,(ZScoring!AQ686-$B$12)/$C$12)</f>
        <v/>
      </c>
      <c r="X945" s="5">
        <f>Universe!C686</f>
        <v/>
      </c>
    </row>
    <row r="946">
      <c r="A946" s="22">
        <f>Universe!G687</f>
        <v/>
      </c>
      <c r="B946" s="2" t="n">
        <v>1</v>
      </c>
      <c r="C946" s="23">
        <f>Universe!H687</f>
        <v/>
      </c>
      <c r="D946" s="23">
        <f>Universe!I687</f>
        <v/>
      </c>
      <c r="E946" s="23">
        <f>Universe!J687</f>
        <v/>
      </c>
      <c r="F946" s="23">
        <f>Universe!K687</f>
        <v/>
      </c>
      <c r="G946" s="23">
        <f>Universe!L687</f>
        <v/>
      </c>
      <c r="H946" s="23">
        <f>Universe!M687</f>
        <v/>
      </c>
      <c r="I946" s="23">
        <f>Universe!N687</f>
        <v/>
      </c>
      <c r="J946" s="23">
        <f>Universe!O687</f>
        <v/>
      </c>
      <c r="K946" s="23">
        <f>Universe!P687</f>
        <v/>
      </c>
      <c r="L946" s="23">
        <f>Universe!Q687</f>
        <v/>
      </c>
      <c r="M946" s="23">
        <f>Universe!R687</f>
        <v/>
      </c>
      <c r="N946" s="5">
        <f>IF(ZScoring!AH687="",0,(ZScoring!AH687-$B$3)/$C$3)</f>
        <v/>
      </c>
      <c r="O946" s="5">
        <f>IF(ZScoring!AI687="",0,(ZScoring!AI687-$B$4)/$C$4)</f>
        <v/>
      </c>
      <c r="P946" s="5">
        <f>IF(ZScoring!AJ687="",0,(ZScoring!AJ687-$B$5)/$C$5)</f>
        <v/>
      </c>
      <c r="Q946" s="5">
        <f>IF(ZScoring!AK687="",0,(ZScoring!AK687-$B$6)/$C$6)</f>
        <v/>
      </c>
      <c r="R946" s="5">
        <f>IF(ZScoring!AL687="",0,(ZScoring!AL687-$B$7)/$C$7)</f>
        <v/>
      </c>
      <c r="S946" s="5">
        <f>IF(ZScoring!AM687="",0,(ZScoring!AM687-$B$8)/$C$8)</f>
        <v/>
      </c>
      <c r="T946" s="5">
        <f>IF(ZScoring!AN687="",0,(ZScoring!AN687-$B$9)/$C$9)</f>
        <v/>
      </c>
      <c r="U946" s="5">
        <f>IF(ZScoring!AO687="",0,(ZScoring!AO687-$B$10)/$C$10)</f>
        <v/>
      </c>
      <c r="V946" s="5">
        <f>IF(ZScoring!AP687="",0,(ZScoring!AP687-$B$11)/$C$11)</f>
        <v/>
      </c>
      <c r="W946" s="5">
        <f>IF(ZScoring!AQ687="",0,(ZScoring!AQ687-$B$12)/$C$12)</f>
        <v/>
      </c>
      <c r="X946" s="5">
        <f>Universe!C687</f>
        <v/>
      </c>
    </row>
    <row r="947">
      <c r="A947" s="22">
        <f>Universe!G688</f>
        <v/>
      </c>
      <c r="B947" s="2" t="n">
        <v>1</v>
      </c>
      <c r="C947" s="23">
        <f>Universe!H688</f>
        <v/>
      </c>
      <c r="D947" s="23">
        <f>Universe!I688</f>
        <v/>
      </c>
      <c r="E947" s="23">
        <f>Universe!J688</f>
        <v/>
      </c>
      <c r="F947" s="23">
        <f>Universe!K688</f>
        <v/>
      </c>
      <c r="G947" s="23">
        <f>Universe!L688</f>
        <v/>
      </c>
      <c r="H947" s="23">
        <f>Universe!M688</f>
        <v/>
      </c>
      <c r="I947" s="23">
        <f>Universe!N688</f>
        <v/>
      </c>
      <c r="J947" s="23">
        <f>Universe!O688</f>
        <v/>
      </c>
      <c r="K947" s="23">
        <f>Universe!P688</f>
        <v/>
      </c>
      <c r="L947" s="23">
        <f>Universe!Q688</f>
        <v/>
      </c>
      <c r="M947" s="23">
        <f>Universe!R688</f>
        <v/>
      </c>
      <c r="N947" s="5">
        <f>IF(ZScoring!AH688="",0,(ZScoring!AH688-$B$3)/$C$3)</f>
        <v/>
      </c>
      <c r="O947" s="5">
        <f>IF(ZScoring!AI688="",0,(ZScoring!AI688-$B$4)/$C$4)</f>
        <v/>
      </c>
      <c r="P947" s="5">
        <f>IF(ZScoring!AJ688="",0,(ZScoring!AJ688-$B$5)/$C$5)</f>
        <v/>
      </c>
      <c r="Q947" s="5">
        <f>IF(ZScoring!AK688="",0,(ZScoring!AK688-$B$6)/$C$6)</f>
        <v/>
      </c>
      <c r="R947" s="5">
        <f>IF(ZScoring!AL688="",0,(ZScoring!AL688-$B$7)/$C$7)</f>
        <v/>
      </c>
      <c r="S947" s="5">
        <f>IF(ZScoring!AM688="",0,(ZScoring!AM688-$B$8)/$C$8)</f>
        <v/>
      </c>
      <c r="T947" s="5">
        <f>IF(ZScoring!AN688="",0,(ZScoring!AN688-$B$9)/$C$9)</f>
        <v/>
      </c>
      <c r="U947" s="5">
        <f>IF(ZScoring!AO688="",0,(ZScoring!AO688-$B$10)/$C$10)</f>
        <v/>
      </c>
      <c r="V947" s="5">
        <f>IF(ZScoring!AP688="",0,(ZScoring!AP688-$B$11)/$C$11)</f>
        <v/>
      </c>
      <c r="W947" s="5">
        <f>IF(ZScoring!AQ688="",0,(ZScoring!AQ688-$B$12)/$C$12)</f>
        <v/>
      </c>
      <c r="X947" s="5">
        <f>Universe!C688</f>
        <v/>
      </c>
    </row>
    <row r="948">
      <c r="A948" s="22">
        <f>Universe!G689</f>
        <v/>
      </c>
      <c r="B948" s="2" t="n">
        <v>1</v>
      </c>
      <c r="C948" s="23">
        <f>Universe!H689</f>
        <v/>
      </c>
      <c r="D948" s="23">
        <f>Universe!I689</f>
        <v/>
      </c>
      <c r="E948" s="23">
        <f>Universe!J689</f>
        <v/>
      </c>
      <c r="F948" s="23">
        <f>Universe!K689</f>
        <v/>
      </c>
      <c r="G948" s="23">
        <f>Universe!L689</f>
        <v/>
      </c>
      <c r="H948" s="23">
        <f>Universe!M689</f>
        <v/>
      </c>
      <c r="I948" s="23">
        <f>Universe!N689</f>
        <v/>
      </c>
      <c r="J948" s="23">
        <f>Universe!O689</f>
        <v/>
      </c>
      <c r="K948" s="23">
        <f>Universe!P689</f>
        <v/>
      </c>
      <c r="L948" s="23">
        <f>Universe!Q689</f>
        <v/>
      </c>
      <c r="M948" s="23">
        <f>Universe!R689</f>
        <v/>
      </c>
      <c r="N948" s="5">
        <f>IF(ZScoring!AH689="",0,(ZScoring!AH689-$B$3)/$C$3)</f>
        <v/>
      </c>
      <c r="O948" s="5">
        <f>IF(ZScoring!AI689="",0,(ZScoring!AI689-$B$4)/$C$4)</f>
        <v/>
      </c>
      <c r="P948" s="5">
        <f>IF(ZScoring!AJ689="",0,(ZScoring!AJ689-$B$5)/$C$5)</f>
        <v/>
      </c>
      <c r="Q948" s="5">
        <f>IF(ZScoring!AK689="",0,(ZScoring!AK689-$B$6)/$C$6)</f>
        <v/>
      </c>
      <c r="R948" s="5">
        <f>IF(ZScoring!AL689="",0,(ZScoring!AL689-$B$7)/$C$7)</f>
        <v/>
      </c>
      <c r="S948" s="5">
        <f>IF(ZScoring!AM689="",0,(ZScoring!AM689-$B$8)/$C$8)</f>
        <v/>
      </c>
      <c r="T948" s="5">
        <f>IF(ZScoring!AN689="",0,(ZScoring!AN689-$B$9)/$C$9)</f>
        <v/>
      </c>
      <c r="U948" s="5">
        <f>IF(ZScoring!AO689="",0,(ZScoring!AO689-$B$10)/$C$10)</f>
        <v/>
      </c>
      <c r="V948" s="5">
        <f>IF(ZScoring!AP689="",0,(ZScoring!AP689-$B$11)/$C$11)</f>
        <v/>
      </c>
      <c r="W948" s="5">
        <f>IF(ZScoring!AQ689="",0,(ZScoring!AQ689-$B$12)/$C$12)</f>
        <v/>
      </c>
      <c r="X948" s="5">
        <f>Universe!C689</f>
        <v/>
      </c>
    </row>
    <row r="949">
      <c r="A949" s="22">
        <f>Universe!G690</f>
        <v/>
      </c>
      <c r="B949" s="2" t="n">
        <v>1</v>
      </c>
      <c r="C949" s="23">
        <f>Universe!H690</f>
        <v/>
      </c>
      <c r="D949" s="23">
        <f>Universe!I690</f>
        <v/>
      </c>
      <c r="E949" s="23">
        <f>Universe!J690</f>
        <v/>
      </c>
      <c r="F949" s="23">
        <f>Universe!K690</f>
        <v/>
      </c>
      <c r="G949" s="23">
        <f>Universe!L690</f>
        <v/>
      </c>
      <c r="H949" s="23">
        <f>Universe!M690</f>
        <v/>
      </c>
      <c r="I949" s="23">
        <f>Universe!N690</f>
        <v/>
      </c>
      <c r="J949" s="23">
        <f>Universe!O690</f>
        <v/>
      </c>
      <c r="K949" s="23">
        <f>Universe!P690</f>
        <v/>
      </c>
      <c r="L949" s="23">
        <f>Universe!Q690</f>
        <v/>
      </c>
      <c r="M949" s="23">
        <f>Universe!R690</f>
        <v/>
      </c>
      <c r="N949" s="5">
        <f>IF(ZScoring!AH690="",0,(ZScoring!AH690-$B$3)/$C$3)</f>
        <v/>
      </c>
      <c r="O949" s="5">
        <f>IF(ZScoring!AI690="",0,(ZScoring!AI690-$B$4)/$C$4)</f>
        <v/>
      </c>
      <c r="P949" s="5">
        <f>IF(ZScoring!AJ690="",0,(ZScoring!AJ690-$B$5)/$C$5)</f>
        <v/>
      </c>
      <c r="Q949" s="5">
        <f>IF(ZScoring!AK690="",0,(ZScoring!AK690-$B$6)/$C$6)</f>
        <v/>
      </c>
      <c r="R949" s="5">
        <f>IF(ZScoring!AL690="",0,(ZScoring!AL690-$B$7)/$C$7)</f>
        <v/>
      </c>
      <c r="S949" s="5">
        <f>IF(ZScoring!AM690="",0,(ZScoring!AM690-$B$8)/$C$8)</f>
        <v/>
      </c>
      <c r="T949" s="5">
        <f>IF(ZScoring!AN690="",0,(ZScoring!AN690-$B$9)/$C$9)</f>
        <v/>
      </c>
      <c r="U949" s="5">
        <f>IF(ZScoring!AO690="",0,(ZScoring!AO690-$B$10)/$C$10)</f>
        <v/>
      </c>
      <c r="V949" s="5">
        <f>IF(ZScoring!AP690="",0,(ZScoring!AP690-$B$11)/$C$11)</f>
        <v/>
      </c>
      <c r="W949" s="5">
        <f>IF(ZScoring!AQ690="",0,(ZScoring!AQ690-$B$12)/$C$12)</f>
        <v/>
      </c>
      <c r="X949" s="5">
        <f>Universe!C690</f>
        <v/>
      </c>
    </row>
    <row r="950">
      <c r="A950" s="22">
        <f>Universe!G691</f>
        <v/>
      </c>
      <c r="B950" s="2" t="n">
        <v>1</v>
      </c>
      <c r="C950" s="23">
        <f>Universe!H691</f>
        <v/>
      </c>
      <c r="D950" s="23">
        <f>Universe!I691</f>
        <v/>
      </c>
      <c r="E950" s="23">
        <f>Universe!J691</f>
        <v/>
      </c>
      <c r="F950" s="23">
        <f>Universe!K691</f>
        <v/>
      </c>
      <c r="G950" s="23">
        <f>Universe!L691</f>
        <v/>
      </c>
      <c r="H950" s="23">
        <f>Universe!M691</f>
        <v/>
      </c>
      <c r="I950" s="23">
        <f>Universe!N691</f>
        <v/>
      </c>
      <c r="J950" s="23">
        <f>Universe!O691</f>
        <v/>
      </c>
      <c r="K950" s="23">
        <f>Universe!P691</f>
        <v/>
      </c>
      <c r="L950" s="23">
        <f>Universe!Q691</f>
        <v/>
      </c>
      <c r="M950" s="23">
        <f>Universe!R691</f>
        <v/>
      </c>
      <c r="N950" s="5">
        <f>IF(ZScoring!AH691="",0,(ZScoring!AH691-$B$3)/$C$3)</f>
        <v/>
      </c>
      <c r="O950" s="5">
        <f>IF(ZScoring!AI691="",0,(ZScoring!AI691-$B$4)/$C$4)</f>
        <v/>
      </c>
      <c r="P950" s="5">
        <f>IF(ZScoring!AJ691="",0,(ZScoring!AJ691-$B$5)/$C$5)</f>
        <v/>
      </c>
      <c r="Q950" s="5">
        <f>IF(ZScoring!AK691="",0,(ZScoring!AK691-$B$6)/$C$6)</f>
        <v/>
      </c>
      <c r="R950" s="5">
        <f>IF(ZScoring!AL691="",0,(ZScoring!AL691-$B$7)/$C$7)</f>
        <v/>
      </c>
      <c r="S950" s="5">
        <f>IF(ZScoring!AM691="",0,(ZScoring!AM691-$B$8)/$C$8)</f>
        <v/>
      </c>
      <c r="T950" s="5">
        <f>IF(ZScoring!AN691="",0,(ZScoring!AN691-$B$9)/$C$9)</f>
        <v/>
      </c>
      <c r="U950" s="5">
        <f>IF(ZScoring!AO691="",0,(ZScoring!AO691-$B$10)/$C$10)</f>
        <v/>
      </c>
      <c r="V950" s="5">
        <f>IF(ZScoring!AP691="",0,(ZScoring!AP691-$B$11)/$C$11)</f>
        <v/>
      </c>
      <c r="W950" s="5">
        <f>IF(ZScoring!AQ691="",0,(ZScoring!AQ691-$B$12)/$C$12)</f>
        <v/>
      </c>
      <c r="X950" s="5">
        <f>Universe!C691</f>
        <v/>
      </c>
    </row>
    <row r="951">
      <c r="A951" s="22">
        <f>Universe!G692</f>
        <v/>
      </c>
      <c r="B951" s="2" t="n">
        <v>1</v>
      </c>
      <c r="C951" s="23">
        <f>Universe!H692</f>
        <v/>
      </c>
      <c r="D951" s="23">
        <f>Universe!I692</f>
        <v/>
      </c>
      <c r="E951" s="23">
        <f>Universe!J692</f>
        <v/>
      </c>
      <c r="F951" s="23">
        <f>Universe!K692</f>
        <v/>
      </c>
      <c r="G951" s="23">
        <f>Universe!L692</f>
        <v/>
      </c>
      <c r="H951" s="23">
        <f>Universe!M692</f>
        <v/>
      </c>
      <c r="I951" s="23">
        <f>Universe!N692</f>
        <v/>
      </c>
      <c r="J951" s="23">
        <f>Universe!O692</f>
        <v/>
      </c>
      <c r="K951" s="23">
        <f>Universe!P692</f>
        <v/>
      </c>
      <c r="L951" s="23">
        <f>Universe!Q692</f>
        <v/>
      </c>
      <c r="M951" s="23">
        <f>Universe!R692</f>
        <v/>
      </c>
      <c r="N951" s="5">
        <f>IF(ZScoring!AH692="",0,(ZScoring!AH692-$B$3)/$C$3)</f>
        <v/>
      </c>
      <c r="O951" s="5">
        <f>IF(ZScoring!AI692="",0,(ZScoring!AI692-$B$4)/$C$4)</f>
        <v/>
      </c>
      <c r="P951" s="5">
        <f>IF(ZScoring!AJ692="",0,(ZScoring!AJ692-$B$5)/$C$5)</f>
        <v/>
      </c>
      <c r="Q951" s="5">
        <f>IF(ZScoring!AK692="",0,(ZScoring!AK692-$B$6)/$C$6)</f>
        <v/>
      </c>
      <c r="R951" s="5">
        <f>IF(ZScoring!AL692="",0,(ZScoring!AL692-$B$7)/$C$7)</f>
        <v/>
      </c>
      <c r="S951" s="5">
        <f>IF(ZScoring!AM692="",0,(ZScoring!AM692-$B$8)/$C$8)</f>
        <v/>
      </c>
      <c r="T951" s="5">
        <f>IF(ZScoring!AN692="",0,(ZScoring!AN692-$B$9)/$C$9)</f>
        <v/>
      </c>
      <c r="U951" s="5">
        <f>IF(ZScoring!AO692="",0,(ZScoring!AO692-$B$10)/$C$10)</f>
        <v/>
      </c>
      <c r="V951" s="5">
        <f>IF(ZScoring!AP692="",0,(ZScoring!AP692-$B$11)/$C$11)</f>
        <v/>
      </c>
      <c r="W951" s="5">
        <f>IF(ZScoring!AQ692="",0,(ZScoring!AQ692-$B$12)/$C$12)</f>
        <v/>
      </c>
      <c r="X951" s="5">
        <f>Universe!C692</f>
        <v/>
      </c>
    </row>
    <row r="952">
      <c r="A952" s="22">
        <f>Universe!G693</f>
        <v/>
      </c>
      <c r="B952" s="2" t="n">
        <v>1</v>
      </c>
      <c r="C952" s="23">
        <f>Universe!H693</f>
        <v/>
      </c>
      <c r="D952" s="23">
        <f>Universe!I693</f>
        <v/>
      </c>
      <c r="E952" s="23">
        <f>Universe!J693</f>
        <v/>
      </c>
      <c r="F952" s="23">
        <f>Universe!K693</f>
        <v/>
      </c>
      <c r="G952" s="23">
        <f>Universe!L693</f>
        <v/>
      </c>
      <c r="H952" s="23">
        <f>Universe!M693</f>
        <v/>
      </c>
      <c r="I952" s="23">
        <f>Universe!N693</f>
        <v/>
      </c>
      <c r="J952" s="23">
        <f>Universe!O693</f>
        <v/>
      </c>
      <c r="K952" s="23">
        <f>Universe!P693</f>
        <v/>
      </c>
      <c r="L952" s="23">
        <f>Universe!Q693</f>
        <v/>
      </c>
      <c r="M952" s="23">
        <f>Universe!R693</f>
        <v/>
      </c>
      <c r="N952" s="5">
        <f>IF(ZScoring!AH693="",0,(ZScoring!AH693-$B$3)/$C$3)</f>
        <v/>
      </c>
      <c r="O952" s="5">
        <f>IF(ZScoring!AI693="",0,(ZScoring!AI693-$B$4)/$C$4)</f>
        <v/>
      </c>
      <c r="P952" s="5">
        <f>IF(ZScoring!AJ693="",0,(ZScoring!AJ693-$B$5)/$C$5)</f>
        <v/>
      </c>
      <c r="Q952" s="5">
        <f>IF(ZScoring!AK693="",0,(ZScoring!AK693-$B$6)/$C$6)</f>
        <v/>
      </c>
      <c r="R952" s="5">
        <f>IF(ZScoring!AL693="",0,(ZScoring!AL693-$B$7)/$C$7)</f>
        <v/>
      </c>
      <c r="S952" s="5">
        <f>IF(ZScoring!AM693="",0,(ZScoring!AM693-$B$8)/$C$8)</f>
        <v/>
      </c>
      <c r="T952" s="5">
        <f>IF(ZScoring!AN693="",0,(ZScoring!AN693-$B$9)/$C$9)</f>
        <v/>
      </c>
      <c r="U952" s="5">
        <f>IF(ZScoring!AO693="",0,(ZScoring!AO693-$B$10)/$C$10)</f>
        <v/>
      </c>
      <c r="V952" s="5">
        <f>IF(ZScoring!AP693="",0,(ZScoring!AP693-$B$11)/$C$11)</f>
        <v/>
      </c>
      <c r="W952" s="5">
        <f>IF(ZScoring!AQ693="",0,(ZScoring!AQ693-$B$12)/$C$12)</f>
        <v/>
      </c>
      <c r="X952" s="5">
        <f>Universe!C693</f>
        <v/>
      </c>
    </row>
    <row r="953">
      <c r="A953" s="22">
        <f>Universe!G694</f>
        <v/>
      </c>
      <c r="B953" s="2" t="n">
        <v>1</v>
      </c>
      <c r="C953" s="23">
        <f>Universe!H694</f>
        <v/>
      </c>
      <c r="D953" s="23">
        <f>Universe!I694</f>
        <v/>
      </c>
      <c r="E953" s="23">
        <f>Universe!J694</f>
        <v/>
      </c>
      <c r="F953" s="23">
        <f>Universe!K694</f>
        <v/>
      </c>
      <c r="G953" s="23">
        <f>Universe!L694</f>
        <v/>
      </c>
      <c r="H953" s="23">
        <f>Universe!M694</f>
        <v/>
      </c>
      <c r="I953" s="23">
        <f>Universe!N694</f>
        <v/>
      </c>
      <c r="J953" s="23">
        <f>Universe!O694</f>
        <v/>
      </c>
      <c r="K953" s="23">
        <f>Universe!P694</f>
        <v/>
      </c>
      <c r="L953" s="23">
        <f>Universe!Q694</f>
        <v/>
      </c>
      <c r="M953" s="23">
        <f>Universe!R694</f>
        <v/>
      </c>
      <c r="N953" s="5">
        <f>IF(ZScoring!AH694="",0,(ZScoring!AH694-$B$3)/$C$3)</f>
        <v/>
      </c>
      <c r="O953" s="5">
        <f>IF(ZScoring!AI694="",0,(ZScoring!AI694-$B$4)/$C$4)</f>
        <v/>
      </c>
      <c r="P953" s="5">
        <f>IF(ZScoring!AJ694="",0,(ZScoring!AJ694-$B$5)/$C$5)</f>
        <v/>
      </c>
      <c r="Q953" s="5">
        <f>IF(ZScoring!AK694="",0,(ZScoring!AK694-$B$6)/$C$6)</f>
        <v/>
      </c>
      <c r="R953" s="5">
        <f>IF(ZScoring!AL694="",0,(ZScoring!AL694-$B$7)/$C$7)</f>
        <v/>
      </c>
      <c r="S953" s="5">
        <f>IF(ZScoring!AM694="",0,(ZScoring!AM694-$B$8)/$C$8)</f>
        <v/>
      </c>
      <c r="T953" s="5">
        <f>IF(ZScoring!AN694="",0,(ZScoring!AN694-$B$9)/$C$9)</f>
        <v/>
      </c>
      <c r="U953" s="5">
        <f>IF(ZScoring!AO694="",0,(ZScoring!AO694-$B$10)/$C$10)</f>
        <v/>
      </c>
      <c r="V953" s="5">
        <f>IF(ZScoring!AP694="",0,(ZScoring!AP694-$B$11)/$C$11)</f>
        <v/>
      </c>
      <c r="W953" s="5">
        <f>IF(ZScoring!AQ694="",0,(ZScoring!AQ694-$B$12)/$C$12)</f>
        <v/>
      </c>
      <c r="X953" s="5">
        <f>Universe!C694</f>
        <v/>
      </c>
    </row>
    <row r="954">
      <c r="A954" s="22">
        <f>Universe!G695</f>
        <v/>
      </c>
      <c r="B954" s="2" t="n">
        <v>1</v>
      </c>
      <c r="C954" s="23">
        <f>Universe!H695</f>
        <v/>
      </c>
      <c r="D954" s="23">
        <f>Universe!I695</f>
        <v/>
      </c>
      <c r="E954" s="23">
        <f>Universe!J695</f>
        <v/>
      </c>
      <c r="F954" s="23">
        <f>Universe!K695</f>
        <v/>
      </c>
      <c r="G954" s="23">
        <f>Universe!L695</f>
        <v/>
      </c>
      <c r="H954" s="23">
        <f>Universe!M695</f>
        <v/>
      </c>
      <c r="I954" s="23">
        <f>Universe!N695</f>
        <v/>
      </c>
      <c r="J954" s="23">
        <f>Universe!O695</f>
        <v/>
      </c>
      <c r="K954" s="23">
        <f>Universe!P695</f>
        <v/>
      </c>
      <c r="L954" s="23">
        <f>Universe!Q695</f>
        <v/>
      </c>
      <c r="M954" s="23">
        <f>Universe!R695</f>
        <v/>
      </c>
      <c r="N954" s="5">
        <f>IF(ZScoring!AH695="",0,(ZScoring!AH695-$B$3)/$C$3)</f>
        <v/>
      </c>
      <c r="O954" s="5">
        <f>IF(ZScoring!AI695="",0,(ZScoring!AI695-$B$4)/$C$4)</f>
        <v/>
      </c>
      <c r="P954" s="5">
        <f>IF(ZScoring!AJ695="",0,(ZScoring!AJ695-$B$5)/$C$5)</f>
        <v/>
      </c>
      <c r="Q954" s="5">
        <f>IF(ZScoring!AK695="",0,(ZScoring!AK695-$B$6)/$C$6)</f>
        <v/>
      </c>
      <c r="R954" s="5">
        <f>IF(ZScoring!AL695="",0,(ZScoring!AL695-$B$7)/$C$7)</f>
        <v/>
      </c>
      <c r="S954" s="5">
        <f>IF(ZScoring!AM695="",0,(ZScoring!AM695-$B$8)/$C$8)</f>
        <v/>
      </c>
      <c r="T954" s="5">
        <f>IF(ZScoring!AN695="",0,(ZScoring!AN695-$B$9)/$C$9)</f>
        <v/>
      </c>
      <c r="U954" s="5">
        <f>IF(ZScoring!AO695="",0,(ZScoring!AO695-$B$10)/$C$10)</f>
        <v/>
      </c>
      <c r="V954" s="5">
        <f>IF(ZScoring!AP695="",0,(ZScoring!AP695-$B$11)/$C$11)</f>
        <v/>
      </c>
      <c r="W954" s="5">
        <f>IF(ZScoring!AQ695="",0,(ZScoring!AQ695-$B$12)/$C$12)</f>
        <v/>
      </c>
      <c r="X954" s="5">
        <f>Universe!C695</f>
        <v/>
      </c>
    </row>
    <row r="955">
      <c r="A955" s="22">
        <f>Universe!G696</f>
        <v/>
      </c>
      <c r="B955" s="2" t="n">
        <v>1</v>
      </c>
      <c r="C955" s="23">
        <f>Universe!H696</f>
        <v/>
      </c>
      <c r="D955" s="23">
        <f>Universe!I696</f>
        <v/>
      </c>
      <c r="E955" s="23">
        <f>Universe!J696</f>
        <v/>
      </c>
      <c r="F955" s="23">
        <f>Universe!K696</f>
        <v/>
      </c>
      <c r="G955" s="23">
        <f>Universe!L696</f>
        <v/>
      </c>
      <c r="H955" s="23">
        <f>Universe!M696</f>
        <v/>
      </c>
      <c r="I955" s="23">
        <f>Universe!N696</f>
        <v/>
      </c>
      <c r="J955" s="23">
        <f>Universe!O696</f>
        <v/>
      </c>
      <c r="K955" s="23">
        <f>Universe!P696</f>
        <v/>
      </c>
      <c r="L955" s="23">
        <f>Universe!Q696</f>
        <v/>
      </c>
      <c r="M955" s="23">
        <f>Universe!R696</f>
        <v/>
      </c>
      <c r="N955" s="5">
        <f>IF(ZScoring!AH696="",0,(ZScoring!AH696-$B$3)/$C$3)</f>
        <v/>
      </c>
      <c r="O955" s="5">
        <f>IF(ZScoring!AI696="",0,(ZScoring!AI696-$B$4)/$C$4)</f>
        <v/>
      </c>
      <c r="P955" s="5">
        <f>IF(ZScoring!AJ696="",0,(ZScoring!AJ696-$B$5)/$C$5)</f>
        <v/>
      </c>
      <c r="Q955" s="5">
        <f>IF(ZScoring!AK696="",0,(ZScoring!AK696-$B$6)/$C$6)</f>
        <v/>
      </c>
      <c r="R955" s="5">
        <f>IF(ZScoring!AL696="",0,(ZScoring!AL696-$B$7)/$C$7)</f>
        <v/>
      </c>
      <c r="S955" s="5">
        <f>IF(ZScoring!AM696="",0,(ZScoring!AM696-$B$8)/$C$8)</f>
        <v/>
      </c>
      <c r="T955" s="5">
        <f>IF(ZScoring!AN696="",0,(ZScoring!AN696-$B$9)/$C$9)</f>
        <v/>
      </c>
      <c r="U955" s="5">
        <f>IF(ZScoring!AO696="",0,(ZScoring!AO696-$B$10)/$C$10)</f>
        <v/>
      </c>
      <c r="V955" s="5">
        <f>IF(ZScoring!AP696="",0,(ZScoring!AP696-$B$11)/$C$11)</f>
        <v/>
      </c>
      <c r="W955" s="5">
        <f>IF(ZScoring!AQ696="",0,(ZScoring!AQ696-$B$12)/$C$12)</f>
        <v/>
      </c>
      <c r="X955" s="5">
        <f>Universe!C696</f>
        <v/>
      </c>
    </row>
    <row r="956">
      <c r="A956" s="22">
        <f>Universe!G697</f>
        <v/>
      </c>
      <c r="B956" s="2" t="n">
        <v>1</v>
      </c>
      <c r="C956" s="23">
        <f>Universe!H697</f>
        <v/>
      </c>
      <c r="D956" s="23">
        <f>Universe!I697</f>
        <v/>
      </c>
      <c r="E956" s="23">
        <f>Universe!J697</f>
        <v/>
      </c>
      <c r="F956" s="23">
        <f>Universe!K697</f>
        <v/>
      </c>
      <c r="G956" s="23">
        <f>Universe!L697</f>
        <v/>
      </c>
      <c r="H956" s="23">
        <f>Universe!M697</f>
        <v/>
      </c>
      <c r="I956" s="23">
        <f>Universe!N697</f>
        <v/>
      </c>
      <c r="J956" s="23">
        <f>Universe!O697</f>
        <v/>
      </c>
      <c r="K956" s="23">
        <f>Universe!P697</f>
        <v/>
      </c>
      <c r="L956" s="23">
        <f>Universe!Q697</f>
        <v/>
      </c>
      <c r="M956" s="23">
        <f>Universe!R697</f>
        <v/>
      </c>
      <c r="N956" s="5">
        <f>IF(ZScoring!AH697="",0,(ZScoring!AH697-$B$3)/$C$3)</f>
        <v/>
      </c>
      <c r="O956" s="5">
        <f>IF(ZScoring!AI697="",0,(ZScoring!AI697-$B$4)/$C$4)</f>
        <v/>
      </c>
      <c r="P956" s="5">
        <f>IF(ZScoring!AJ697="",0,(ZScoring!AJ697-$B$5)/$C$5)</f>
        <v/>
      </c>
      <c r="Q956" s="5">
        <f>IF(ZScoring!AK697="",0,(ZScoring!AK697-$B$6)/$C$6)</f>
        <v/>
      </c>
      <c r="R956" s="5">
        <f>IF(ZScoring!AL697="",0,(ZScoring!AL697-$B$7)/$C$7)</f>
        <v/>
      </c>
      <c r="S956" s="5">
        <f>IF(ZScoring!AM697="",0,(ZScoring!AM697-$B$8)/$C$8)</f>
        <v/>
      </c>
      <c r="T956" s="5">
        <f>IF(ZScoring!AN697="",0,(ZScoring!AN697-$B$9)/$C$9)</f>
        <v/>
      </c>
      <c r="U956" s="5">
        <f>IF(ZScoring!AO697="",0,(ZScoring!AO697-$B$10)/$C$10)</f>
        <v/>
      </c>
      <c r="V956" s="5">
        <f>IF(ZScoring!AP697="",0,(ZScoring!AP697-$B$11)/$C$11)</f>
        <v/>
      </c>
      <c r="W956" s="5">
        <f>IF(ZScoring!AQ697="",0,(ZScoring!AQ697-$B$12)/$C$12)</f>
        <v/>
      </c>
      <c r="X956" s="5">
        <f>Universe!C697</f>
        <v/>
      </c>
    </row>
    <row r="957">
      <c r="A957" s="22">
        <f>Universe!G698</f>
        <v/>
      </c>
      <c r="B957" s="2" t="n">
        <v>1</v>
      </c>
      <c r="C957" s="23">
        <f>Universe!H698</f>
        <v/>
      </c>
      <c r="D957" s="23">
        <f>Universe!I698</f>
        <v/>
      </c>
      <c r="E957" s="23">
        <f>Universe!J698</f>
        <v/>
      </c>
      <c r="F957" s="23">
        <f>Universe!K698</f>
        <v/>
      </c>
      <c r="G957" s="23">
        <f>Universe!L698</f>
        <v/>
      </c>
      <c r="H957" s="23">
        <f>Universe!M698</f>
        <v/>
      </c>
      <c r="I957" s="23">
        <f>Universe!N698</f>
        <v/>
      </c>
      <c r="J957" s="23">
        <f>Universe!O698</f>
        <v/>
      </c>
      <c r="K957" s="23">
        <f>Universe!P698</f>
        <v/>
      </c>
      <c r="L957" s="23">
        <f>Universe!Q698</f>
        <v/>
      </c>
      <c r="M957" s="23">
        <f>Universe!R698</f>
        <v/>
      </c>
      <c r="N957" s="5">
        <f>IF(ZScoring!AH698="",0,(ZScoring!AH698-$B$3)/$C$3)</f>
        <v/>
      </c>
      <c r="O957" s="5">
        <f>IF(ZScoring!AI698="",0,(ZScoring!AI698-$B$4)/$C$4)</f>
        <v/>
      </c>
      <c r="P957" s="5">
        <f>IF(ZScoring!AJ698="",0,(ZScoring!AJ698-$B$5)/$C$5)</f>
        <v/>
      </c>
      <c r="Q957" s="5">
        <f>IF(ZScoring!AK698="",0,(ZScoring!AK698-$B$6)/$C$6)</f>
        <v/>
      </c>
      <c r="R957" s="5">
        <f>IF(ZScoring!AL698="",0,(ZScoring!AL698-$B$7)/$C$7)</f>
        <v/>
      </c>
      <c r="S957" s="5">
        <f>IF(ZScoring!AM698="",0,(ZScoring!AM698-$B$8)/$C$8)</f>
        <v/>
      </c>
      <c r="T957" s="5">
        <f>IF(ZScoring!AN698="",0,(ZScoring!AN698-$B$9)/$C$9)</f>
        <v/>
      </c>
      <c r="U957" s="5">
        <f>IF(ZScoring!AO698="",0,(ZScoring!AO698-$B$10)/$C$10)</f>
        <v/>
      </c>
      <c r="V957" s="5">
        <f>IF(ZScoring!AP698="",0,(ZScoring!AP698-$B$11)/$C$11)</f>
        <v/>
      </c>
      <c r="W957" s="5">
        <f>IF(ZScoring!AQ698="",0,(ZScoring!AQ698-$B$12)/$C$12)</f>
        <v/>
      </c>
      <c r="X957" s="5">
        <f>Universe!C698</f>
        <v/>
      </c>
    </row>
    <row r="958">
      <c r="A958" s="22">
        <f>Universe!G699</f>
        <v/>
      </c>
      <c r="B958" s="2" t="n">
        <v>1</v>
      </c>
      <c r="C958" s="23">
        <f>Universe!H699</f>
        <v/>
      </c>
      <c r="D958" s="23">
        <f>Universe!I699</f>
        <v/>
      </c>
      <c r="E958" s="23">
        <f>Universe!J699</f>
        <v/>
      </c>
      <c r="F958" s="23">
        <f>Universe!K699</f>
        <v/>
      </c>
      <c r="G958" s="23">
        <f>Universe!L699</f>
        <v/>
      </c>
      <c r="H958" s="23">
        <f>Universe!M699</f>
        <v/>
      </c>
      <c r="I958" s="23">
        <f>Universe!N699</f>
        <v/>
      </c>
      <c r="J958" s="23">
        <f>Universe!O699</f>
        <v/>
      </c>
      <c r="K958" s="23">
        <f>Universe!P699</f>
        <v/>
      </c>
      <c r="L958" s="23">
        <f>Universe!Q699</f>
        <v/>
      </c>
      <c r="M958" s="23">
        <f>Universe!R699</f>
        <v/>
      </c>
      <c r="N958" s="5">
        <f>IF(ZScoring!AH699="",0,(ZScoring!AH699-$B$3)/$C$3)</f>
        <v/>
      </c>
      <c r="O958" s="5">
        <f>IF(ZScoring!AI699="",0,(ZScoring!AI699-$B$4)/$C$4)</f>
        <v/>
      </c>
      <c r="P958" s="5">
        <f>IF(ZScoring!AJ699="",0,(ZScoring!AJ699-$B$5)/$C$5)</f>
        <v/>
      </c>
      <c r="Q958" s="5">
        <f>IF(ZScoring!AK699="",0,(ZScoring!AK699-$B$6)/$C$6)</f>
        <v/>
      </c>
      <c r="R958" s="5">
        <f>IF(ZScoring!AL699="",0,(ZScoring!AL699-$B$7)/$C$7)</f>
        <v/>
      </c>
      <c r="S958" s="5">
        <f>IF(ZScoring!AM699="",0,(ZScoring!AM699-$B$8)/$C$8)</f>
        <v/>
      </c>
      <c r="T958" s="5">
        <f>IF(ZScoring!AN699="",0,(ZScoring!AN699-$B$9)/$C$9)</f>
        <v/>
      </c>
      <c r="U958" s="5">
        <f>IF(ZScoring!AO699="",0,(ZScoring!AO699-$B$10)/$C$10)</f>
        <v/>
      </c>
      <c r="V958" s="5">
        <f>IF(ZScoring!AP699="",0,(ZScoring!AP699-$B$11)/$C$11)</f>
        <v/>
      </c>
      <c r="W958" s="5">
        <f>IF(ZScoring!AQ699="",0,(ZScoring!AQ699-$B$12)/$C$12)</f>
        <v/>
      </c>
      <c r="X958" s="5">
        <f>Universe!C699</f>
        <v/>
      </c>
    </row>
    <row r="959">
      <c r="A959" s="22">
        <f>Universe!G700</f>
        <v/>
      </c>
      <c r="B959" s="2" t="n">
        <v>1</v>
      </c>
      <c r="C959" s="23">
        <f>Universe!H700</f>
        <v/>
      </c>
      <c r="D959" s="23">
        <f>Universe!I700</f>
        <v/>
      </c>
      <c r="E959" s="23">
        <f>Universe!J700</f>
        <v/>
      </c>
      <c r="F959" s="23">
        <f>Universe!K700</f>
        <v/>
      </c>
      <c r="G959" s="23">
        <f>Universe!L700</f>
        <v/>
      </c>
      <c r="H959" s="23">
        <f>Universe!M700</f>
        <v/>
      </c>
      <c r="I959" s="23">
        <f>Universe!N700</f>
        <v/>
      </c>
      <c r="J959" s="23">
        <f>Universe!O700</f>
        <v/>
      </c>
      <c r="K959" s="23">
        <f>Universe!P700</f>
        <v/>
      </c>
      <c r="L959" s="23">
        <f>Universe!Q700</f>
        <v/>
      </c>
      <c r="M959" s="23">
        <f>Universe!R700</f>
        <v/>
      </c>
      <c r="N959" s="5">
        <f>IF(ZScoring!AH700="",0,(ZScoring!AH700-$B$3)/$C$3)</f>
        <v/>
      </c>
      <c r="O959" s="5">
        <f>IF(ZScoring!AI700="",0,(ZScoring!AI700-$B$4)/$C$4)</f>
        <v/>
      </c>
      <c r="P959" s="5">
        <f>IF(ZScoring!AJ700="",0,(ZScoring!AJ700-$B$5)/$C$5)</f>
        <v/>
      </c>
      <c r="Q959" s="5">
        <f>IF(ZScoring!AK700="",0,(ZScoring!AK700-$B$6)/$C$6)</f>
        <v/>
      </c>
      <c r="R959" s="5">
        <f>IF(ZScoring!AL700="",0,(ZScoring!AL700-$B$7)/$C$7)</f>
        <v/>
      </c>
      <c r="S959" s="5">
        <f>IF(ZScoring!AM700="",0,(ZScoring!AM700-$B$8)/$C$8)</f>
        <v/>
      </c>
      <c r="T959" s="5">
        <f>IF(ZScoring!AN700="",0,(ZScoring!AN700-$B$9)/$C$9)</f>
        <v/>
      </c>
      <c r="U959" s="5">
        <f>IF(ZScoring!AO700="",0,(ZScoring!AO700-$B$10)/$C$10)</f>
        <v/>
      </c>
      <c r="V959" s="5">
        <f>IF(ZScoring!AP700="",0,(ZScoring!AP700-$B$11)/$C$11)</f>
        <v/>
      </c>
      <c r="W959" s="5">
        <f>IF(ZScoring!AQ700="",0,(ZScoring!AQ700-$B$12)/$C$12)</f>
        <v/>
      </c>
      <c r="X959" s="5">
        <f>Universe!C700</f>
        <v/>
      </c>
    </row>
    <row r="960">
      <c r="A960" s="22">
        <f>Universe!G701</f>
        <v/>
      </c>
      <c r="B960" s="2" t="n">
        <v>1</v>
      </c>
      <c r="C960" s="23">
        <f>Universe!H701</f>
        <v/>
      </c>
      <c r="D960" s="23">
        <f>Universe!I701</f>
        <v/>
      </c>
      <c r="E960" s="23">
        <f>Universe!J701</f>
        <v/>
      </c>
      <c r="F960" s="23">
        <f>Universe!K701</f>
        <v/>
      </c>
      <c r="G960" s="23">
        <f>Universe!L701</f>
        <v/>
      </c>
      <c r="H960" s="23">
        <f>Universe!M701</f>
        <v/>
      </c>
      <c r="I960" s="23">
        <f>Universe!N701</f>
        <v/>
      </c>
      <c r="J960" s="23">
        <f>Universe!O701</f>
        <v/>
      </c>
      <c r="K960" s="23">
        <f>Universe!P701</f>
        <v/>
      </c>
      <c r="L960" s="23">
        <f>Universe!Q701</f>
        <v/>
      </c>
      <c r="M960" s="23">
        <f>Universe!R701</f>
        <v/>
      </c>
      <c r="N960" s="5">
        <f>IF(ZScoring!AH701="",0,(ZScoring!AH701-$B$3)/$C$3)</f>
        <v/>
      </c>
      <c r="O960" s="5">
        <f>IF(ZScoring!AI701="",0,(ZScoring!AI701-$B$4)/$C$4)</f>
        <v/>
      </c>
      <c r="P960" s="5">
        <f>IF(ZScoring!AJ701="",0,(ZScoring!AJ701-$B$5)/$C$5)</f>
        <v/>
      </c>
      <c r="Q960" s="5">
        <f>IF(ZScoring!AK701="",0,(ZScoring!AK701-$B$6)/$C$6)</f>
        <v/>
      </c>
      <c r="R960" s="5">
        <f>IF(ZScoring!AL701="",0,(ZScoring!AL701-$B$7)/$C$7)</f>
        <v/>
      </c>
      <c r="S960" s="5">
        <f>IF(ZScoring!AM701="",0,(ZScoring!AM701-$B$8)/$C$8)</f>
        <v/>
      </c>
      <c r="T960" s="5">
        <f>IF(ZScoring!AN701="",0,(ZScoring!AN701-$B$9)/$C$9)</f>
        <v/>
      </c>
      <c r="U960" s="5">
        <f>IF(ZScoring!AO701="",0,(ZScoring!AO701-$B$10)/$C$10)</f>
        <v/>
      </c>
      <c r="V960" s="5">
        <f>IF(ZScoring!AP701="",0,(ZScoring!AP701-$B$11)/$C$11)</f>
        <v/>
      </c>
      <c r="W960" s="5">
        <f>IF(ZScoring!AQ701="",0,(ZScoring!AQ701-$B$12)/$C$12)</f>
        <v/>
      </c>
      <c r="X960" s="5">
        <f>Universe!C701</f>
        <v/>
      </c>
    </row>
    <row r="961">
      <c r="A961" s="22">
        <f>Universe!G702</f>
        <v/>
      </c>
      <c r="B961" s="2" t="n">
        <v>1</v>
      </c>
      <c r="C961" s="23">
        <f>Universe!H702</f>
        <v/>
      </c>
      <c r="D961" s="23">
        <f>Universe!I702</f>
        <v/>
      </c>
      <c r="E961" s="23">
        <f>Universe!J702</f>
        <v/>
      </c>
      <c r="F961" s="23">
        <f>Universe!K702</f>
        <v/>
      </c>
      <c r="G961" s="23">
        <f>Universe!L702</f>
        <v/>
      </c>
      <c r="H961" s="23">
        <f>Universe!M702</f>
        <v/>
      </c>
      <c r="I961" s="23">
        <f>Universe!N702</f>
        <v/>
      </c>
      <c r="J961" s="23">
        <f>Universe!O702</f>
        <v/>
      </c>
      <c r="K961" s="23">
        <f>Universe!P702</f>
        <v/>
      </c>
      <c r="L961" s="23">
        <f>Universe!Q702</f>
        <v/>
      </c>
      <c r="M961" s="23">
        <f>Universe!R702</f>
        <v/>
      </c>
      <c r="N961" s="5">
        <f>IF(ZScoring!AH702="",0,(ZScoring!AH702-$B$3)/$C$3)</f>
        <v/>
      </c>
      <c r="O961" s="5">
        <f>IF(ZScoring!AI702="",0,(ZScoring!AI702-$B$4)/$C$4)</f>
        <v/>
      </c>
      <c r="P961" s="5">
        <f>IF(ZScoring!AJ702="",0,(ZScoring!AJ702-$B$5)/$C$5)</f>
        <v/>
      </c>
      <c r="Q961" s="5">
        <f>IF(ZScoring!AK702="",0,(ZScoring!AK702-$B$6)/$C$6)</f>
        <v/>
      </c>
      <c r="R961" s="5">
        <f>IF(ZScoring!AL702="",0,(ZScoring!AL702-$B$7)/$C$7)</f>
        <v/>
      </c>
      <c r="S961" s="5">
        <f>IF(ZScoring!AM702="",0,(ZScoring!AM702-$B$8)/$C$8)</f>
        <v/>
      </c>
      <c r="T961" s="5">
        <f>IF(ZScoring!AN702="",0,(ZScoring!AN702-$B$9)/$C$9)</f>
        <v/>
      </c>
      <c r="U961" s="5">
        <f>IF(ZScoring!AO702="",0,(ZScoring!AO702-$B$10)/$C$10)</f>
        <v/>
      </c>
      <c r="V961" s="5">
        <f>IF(ZScoring!AP702="",0,(ZScoring!AP702-$B$11)/$C$11)</f>
        <v/>
      </c>
      <c r="W961" s="5">
        <f>IF(ZScoring!AQ702="",0,(ZScoring!AQ702-$B$12)/$C$12)</f>
        <v/>
      </c>
      <c r="X961" s="5">
        <f>Universe!C702</f>
        <v/>
      </c>
    </row>
    <row r="962">
      <c r="A962" s="22">
        <f>Universe!G703</f>
        <v/>
      </c>
      <c r="B962" s="2" t="n">
        <v>1</v>
      </c>
      <c r="C962" s="23">
        <f>Universe!H703</f>
        <v/>
      </c>
      <c r="D962" s="23">
        <f>Universe!I703</f>
        <v/>
      </c>
      <c r="E962" s="23">
        <f>Universe!J703</f>
        <v/>
      </c>
      <c r="F962" s="23">
        <f>Universe!K703</f>
        <v/>
      </c>
      <c r="G962" s="23">
        <f>Universe!L703</f>
        <v/>
      </c>
      <c r="H962" s="23">
        <f>Universe!M703</f>
        <v/>
      </c>
      <c r="I962" s="23">
        <f>Universe!N703</f>
        <v/>
      </c>
      <c r="J962" s="23">
        <f>Universe!O703</f>
        <v/>
      </c>
      <c r="K962" s="23">
        <f>Universe!P703</f>
        <v/>
      </c>
      <c r="L962" s="23">
        <f>Universe!Q703</f>
        <v/>
      </c>
      <c r="M962" s="23">
        <f>Universe!R703</f>
        <v/>
      </c>
      <c r="N962" s="5">
        <f>IF(ZScoring!AH703="",0,(ZScoring!AH703-$B$3)/$C$3)</f>
        <v/>
      </c>
      <c r="O962" s="5">
        <f>IF(ZScoring!AI703="",0,(ZScoring!AI703-$B$4)/$C$4)</f>
        <v/>
      </c>
      <c r="P962" s="5">
        <f>IF(ZScoring!AJ703="",0,(ZScoring!AJ703-$B$5)/$C$5)</f>
        <v/>
      </c>
      <c r="Q962" s="5">
        <f>IF(ZScoring!AK703="",0,(ZScoring!AK703-$B$6)/$C$6)</f>
        <v/>
      </c>
      <c r="R962" s="5">
        <f>IF(ZScoring!AL703="",0,(ZScoring!AL703-$B$7)/$C$7)</f>
        <v/>
      </c>
      <c r="S962" s="5">
        <f>IF(ZScoring!AM703="",0,(ZScoring!AM703-$B$8)/$C$8)</f>
        <v/>
      </c>
      <c r="T962" s="5">
        <f>IF(ZScoring!AN703="",0,(ZScoring!AN703-$B$9)/$C$9)</f>
        <v/>
      </c>
      <c r="U962" s="5">
        <f>IF(ZScoring!AO703="",0,(ZScoring!AO703-$B$10)/$C$10)</f>
        <v/>
      </c>
      <c r="V962" s="5">
        <f>IF(ZScoring!AP703="",0,(ZScoring!AP703-$B$11)/$C$11)</f>
        <v/>
      </c>
      <c r="W962" s="5">
        <f>IF(ZScoring!AQ703="",0,(ZScoring!AQ703-$B$12)/$C$12)</f>
        <v/>
      </c>
      <c r="X962" s="5">
        <f>Universe!C703</f>
        <v/>
      </c>
    </row>
    <row r="963">
      <c r="A963" s="22">
        <f>Universe!G704</f>
        <v/>
      </c>
      <c r="B963" s="2" t="n">
        <v>1</v>
      </c>
      <c r="C963" s="23">
        <f>Universe!H704</f>
        <v/>
      </c>
      <c r="D963" s="23">
        <f>Universe!I704</f>
        <v/>
      </c>
      <c r="E963" s="23">
        <f>Universe!J704</f>
        <v/>
      </c>
      <c r="F963" s="23">
        <f>Universe!K704</f>
        <v/>
      </c>
      <c r="G963" s="23">
        <f>Universe!L704</f>
        <v/>
      </c>
      <c r="H963" s="23">
        <f>Universe!M704</f>
        <v/>
      </c>
      <c r="I963" s="23">
        <f>Universe!N704</f>
        <v/>
      </c>
      <c r="J963" s="23">
        <f>Universe!O704</f>
        <v/>
      </c>
      <c r="K963" s="23">
        <f>Universe!P704</f>
        <v/>
      </c>
      <c r="L963" s="23">
        <f>Universe!Q704</f>
        <v/>
      </c>
      <c r="M963" s="23">
        <f>Universe!R704</f>
        <v/>
      </c>
      <c r="N963" s="5">
        <f>IF(ZScoring!AH704="",0,(ZScoring!AH704-$B$3)/$C$3)</f>
        <v/>
      </c>
      <c r="O963" s="5">
        <f>IF(ZScoring!AI704="",0,(ZScoring!AI704-$B$4)/$C$4)</f>
        <v/>
      </c>
      <c r="P963" s="5">
        <f>IF(ZScoring!AJ704="",0,(ZScoring!AJ704-$B$5)/$C$5)</f>
        <v/>
      </c>
      <c r="Q963" s="5">
        <f>IF(ZScoring!AK704="",0,(ZScoring!AK704-$B$6)/$C$6)</f>
        <v/>
      </c>
      <c r="R963" s="5">
        <f>IF(ZScoring!AL704="",0,(ZScoring!AL704-$B$7)/$C$7)</f>
        <v/>
      </c>
      <c r="S963" s="5">
        <f>IF(ZScoring!AM704="",0,(ZScoring!AM704-$B$8)/$C$8)</f>
        <v/>
      </c>
      <c r="T963" s="5">
        <f>IF(ZScoring!AN704="",0,(ZScoring!AN704-$B$9)/$C$9)</f>
        <v/>
      </c>
      <c r="U963" s="5">
        <f>IF(ZScoring!AO704="",0,(ZScoring!AO704-$B$10)/$C$10)</f>
        <v/>
      </c>
      <c r="V963" s="5">
        <f>IF(ZScoring!AP704="",0,(ZScoring!AP704-$B$11)/$C$11)</f>
        <v/>
      </c>
      <c r="W963" s="5">
        <f>IF(ZScoring!AQ704="",0,(ZScoring!AQ704-$B$12)/$C$12)</f>
        <v/>
      </c>
      <c r="X963" s="5">
        <f>Universe!C704</f>
        <v/>
      </c>
    </row>
    <row r="964">
      <c r="A964" s="22">
        <f>Universe!G705</f>
        <v/>
      </c>
      <c r="B964" s="2" t="n">
        <v>1</v>
      </c>
      <c r="C964" s="23">
        <f>Universe!H705</f>
        <v/>
      </c>
      <c r="D964" s="23">
        <f>Universe!I705</f>
        <v/>
      </c>
      <c r="E964" s="23">
        <f>Universe!J705</f>
        <v/>
      </c>
      <c r="F964" s="23">
        <f>Universe!K705</f>
        <v/>
      </c>
      <c r="G964" s="23">
        <f>Universe!L705</f>
        <v/>
      </c>
      <c r="H964" s="23">
        <f>Universe!M705</f>
        <v/>
      </c>
      <c r="I964" s="23">
        <f>Universe!N705</f>
        <v/>
      </c>
      <c r="J964" s="23">
        <f>Universe!O705</f>
        <v/>
      </c>
      <c r="K964" s="23">
        <f>Universe!P705</f>
        <v/>
      </c>
      <c r="L964" s="23">
        <f>Universe!Q705</f>
        <v/>
      </c>
      <c r="M964" s="23">
        <f>Universe!R705</f>
        <v/>
      </c>
      <c r="N964" s="5">
        <f>IF(ZScoring!AH705="",0,(ZScoring!AH705-$B$3)/$C$3)</f>
        <v/>
      </c>
      <c r="O964" s="5">
        <f>IF(ZScoring!AI705="",0,(ZScoring!AI705-$B$4)/$C$4)</f>
        <v/>
      </c>
      <c r="P964" s="5">
        <f>IF(ZScoring!AJ705="",0,(ZScoring!AJ705-$B$5)/$C$5)</f>
        <v/>
      </c>
      <c r="Q964" s="5">
        <f>IF(ZScoring!AK705="",0,(ZScoring!AK705-$B$6)/$C$6)</f>
        <v/>
      </c>
      <c r="R964" s="5">
        <f>IF(ZScoring!AL705="",0,(ZScoring!AL705-$B$7)/$C$7)</f>
        <v/>
      </c>
      <c r="S964" s="5">
        <f>IF(ZScoring!AM705="",0,(ZScoring!AM705-$B$8)/$C$8)</f>
        <v/>
      </c>
      <c r="T964" s="5">
        <f>IF(ZScoring!AN705="",0,(ZScoring!AN705-$B$9)/$C$9)</f>
        <v/>
      </c>
      <c r="U964" s="5">
        <f>IF(ZScoring!AO705="",0,(ZScoring!AO705-$B$10)/$C$10)</f>
        <v/>
      </c>
      <c r="V964" s="5">
        <f>IF(ZScoring!AP705="",0,(ZScoring!AP705-$B$11)/$C$11)</f>
        <v/>
      </c>
      <c r="W964" s="5">
        <f>IF(ZScoring!AQ705="",0,(ZScoring!AQ705-$B$12)/$C$12)</f>
        <v/>
      </c>
      <c r="X964" s="5">
        <f>Universe!C705</f>
        <v/>
      </c>
    </row>
    <row r="965">
      <c r="A965" s="22">
        <f>Universe!G706</f>
        <v/>
      </c>
      <c r="B965" s="2" t="n">
        <v>1</v>
      </c>
      <c r="C965" s="23">
        <f>Universe!H706</f>
        <v/>
      </c>
      <c r="D965" s="23">
        <f>Universe!I706</f>
        <v/>
      </c>
      <c r="E965" s="23">
        <f>Universe!J706</f>
        <v/>
      </c>
      <c r="F965" s="23">
        <f>Universe!K706</f>
        <v/>
      </c>
      <c r="G965" s="23">
        <f>Universe!L706</f>
        <v/>
      </c>
      <c r="H965" s="23">
        <f>Universe!M706</f>
        <v/>
      </c>
      <c r="I965" s="23">
        <f>Universe!N706</f>
        <v/>
      </c>
      <c r="J965" s="23">
        <f>Universe!O706</f>
        <v/>
      </c>
      <c r="K965" s="23">
        <f>Universe!P706</f>
        <v/>
      </c>
      <c r="L965" s="23">
        <f>Universe!Q706</f>
        <v/>
      </c>
      <c r="M965" s="23">
        <f>Universe!R706</f>
        <v/>
      </c>
      <c r="N965" s="5">
        <f>IF(ZScoring!AH706="",0,(ZScoring!AH706-$B$3)/$C$3)</f>
        <v/>
      </c>
      <c r="O965" s="5">
        <f>IF(ZScoring!AI706="",0,(ZScoring!AI706-$B$4)/$C$4)</f>
        <v/>
      </c>
      <c r="P965" s="5">
        <f>IF(ZScoring!AJ706="",0,(ZScoring!AJ706-$B$5)/$C$5)</f>
        <v/>
      </c>
      <c r="Q965" s="5">
        <f>IF(ZScoring!AK706="",0,(ZScoring!AK706-$B$6)/$C$6)</f>
        <v/>
      </c>
      <c r="R965" s="5">
        <f>IF(ZScoring!AL706="",0,(ZScoring!AL706-$B$7)/$C$7)</f>
        <v/>
      </c>
      <c r="S965" s="5">
        <f>IF(ZScoring!AM706="",0,(ZScoring!AM706-$B$8)/$C$8)</f>
        <v/>
      </c>
      <c r="T965" s="5">
        <f>IF(ZScoring!AN706="",0,(ZScoring!AN706-$B$9)/$C$9)</f>
        <v/>
      </c>
      <c r="U965" s="5">
        <f>IF(ZScoring!AO706="",0,(ZScoring!AO706-$B$10)/$C$10)</f>
        <v/>
      </c>
      <c r="V965" s="5">
        <f>IF(ZScoring!AP706="",0,(ZScoring!AP706-$B$11)/$C$11)</f>
        <v/>
      </c>
      <c r="W965" s="5">
        <f>IF(ZScoring!AQ706="",0,(ZScoring!AQ706-$B$12)/$C$12)</f>
        <v/>
      </c>
      <c r="X965" s="5">
        <f>Universe!C706</f>
        <v/>
      </c>
    </row>
    <row r="966">
      <c r="A966" s="22">
        <f>Universe!G707</f>
        <v/>
      </c>
      <c r="B966" s="2" t="n">
        <v>1</v>
      </c>
      <c r="C966" s="23">
        <f>Universe!H707</f>
        <v/>
      </c>
      <c r="D966" s="23">
        <f>Universe!I707</f>
        <v/>
      </c>
      <c r="E966" s="23">
        <f>Universe!J707</f>
        <v/>
      </c>
      <c r="F966" s="23">
        <f>Universe!K707</f>
        <v/>
      </c>
      <c r="G966" s="23">
        <f>Universe!L707</f>
        <v/>
      </c>
      <c r="H966" s="23">
        <f>Universe!M707</f>
        <v/>
      </c>
      <c r="I966" s="23">
        <f>Universe!N707</f>
        <v/>
      </c>
      <c r="J966" s="23">
        <f>Universe!O707</f>
        <v/>
      </c>
      <c r="K966" s="23">
        <f>Universe!P707</f>
        <v/>
      </c>
      <c r="L966" s="23">
        <f>Universe!Q707</f>
        <v/>
      </c>
      <c r="M966" s="23">
        <f>Universe!R707</f>
        <v/>
      </c>
      <c r="N966" s="5">
        <f>IF(ZScoring!AH707="",0,(ZScoring!AH707-$B$3)/$C$3)</f>
        <v/>
      </c>
      <c r="O966" s="5">
        <f>IF(ZScoring!AI707="",0,(ZScoring!AI707-$B$4)/$C$4)</f>
        <v/>
      </c>
      <c r="P966" s="5">
        <f>IF(ZScoring!AJ707="",0,(ZScoring!AJ707-$B$5)/$C$5)</f>
        <v/>
      </c>
      <c r="Q966" s="5">
        <f>IF(ZScoring!AK707="",0,(ZScoring!AK707-$B$6)/$C$6)</f>
        <v/>
      </c>
      <c r="R966" s="5">
        <f>IF(ZScoring!AL707="",0,(ZScoring!AL707-$B$7)/$C$7)</f>
        <v/>
      </c>
      <c r="S966" s="5">
        <f>IF(ZScoring!AM707="",0,(ZScoring!AM707-$B$8)/$C$8)</f>
        <v/>
      </c>
      <c r="T966" s="5">
        <f>IF(ZScoring!AN707="",0,(ZScoring!AN707-$B$9)/$C$9)</f>
        <v/>
      </c>
      <c r="U966" s="5">
        <f>IF(ZScoring!AO707="",0,(ZScoring!AO707-$B$10)/$C$10)</f>
        <v/>
      </c>
      <c r="V966" s="5">
        <f>IF(ZScoring!AP707="",0,(ZScoring!AP707-$B$11)/$C$11)</f>
        <v/>
      </c>
      <c r="W966" s="5">
        <f>IF(ZScoring!AQ707="",0,(ZScoring!AQ707-$B$12)/$C$12)</f>
        <v/>
      </c>
      <c r="X966" s="5">
        <f>Universe!C707</f>
        <v/>
      </c>
    </row>
    <row r="967">
      <c r="A967" s="22">
        <f>Universe!G708</f>
        <v/>
      </c>
      <c r="B967" s="2" t="n">
        <v>1</v>
      </c>
      <c r="C967" s="23">
        <f>Universe!H708</f>
        <v/>
      </c>
      <c r="D967" s="23">
        <f>Universe!I708</f>
        <v/>
      </c>
      <c r="E967" s="23">
        <f>Universe!J708</f>
        <v/>
      </c>
      <c r="F967" s="23">
        <f>Universe!K708</f>
        <v/>
      </c>
      <c r="G967" s="23">
        <f>Universe!L708</f>
        <v/>
      </c>
      <c r="H967" s="23">
        <f>Universe!M708</f>
        <v/>
      </c>
      <c r="I967" s="23">
        <f>Universe!N708</f>
        <v/>
      </c>
      <c r="J967" s="23">
        <f>Universe!O708</f>
        <v/>
      </c>
      <c r="K967" s="23">
        <f>Universe!P708</f>
        <v/>
      </c>
      <c r="L967" s="23">
        <f>Universe!Q708</f>
        <v/>
      </c>
      <c r="M967" s="23">
        <f>Universe!R708</f>
        <v/>
      </c>
      <c r="N967" s="5">
        <f>IF(ZScoring!AH708="",0,(ZScoring!AH708-$B$3)/$C$3)</f>
        <v/>
      </c>
      <c r="O967" s="5">
        <f>IF(ZScoring!AI708="",0,(ZScoring!AI708-$B$4)/$C$4)</f>
        <v/>
      </c>
      <c r="P967" s="5">
        <f>IF(ZScoring!AJ708="",0,(ZScoring!AJ708-$B$5)/$C$5)</f>
        <v/>
      </c>
      <c r="Q967" s="5">
        <f>IF(ZScoring!AK708="",0,(ZScoring!AK708-$B$6)/$C$6)</f>
        <v/>
      </c>
      <c r="R967" s="5">
        <f>IF(ZScoring!AL708="",0,(ZScoring!AL708-$B$7)/$C$7)</f>
        <v/>
      </c>
      <c r="S967" s="5">
        <f>IF(ZScoring!AM708="",0,(ZScoring!AM708-$B$8)/$C$8)</f>
        <v/>
      </c>
      <c r="T967" s="5">
        <f>IF(ZScoring!AN708="",0,(ZScoring!AN708-$B$9)/$C$9)</f>
        <v/>
      </c>
      <c r="U967" s="5">
        <f>IF(ZScoring!AO708="",0,(ZScoring!AO708-$B$10)/$C$10)</f>
        <v/>
      </c>
      <c r="V967" s="5">
        <f>IF(ZScoring!AP708="",0,(ZScoring!AP708-$B$11)/$C$11)</f>
        <v/>
      </c>
      <c r="W967" s="5">
        <f>IF(ZScoring!AQ708="",0,(ZScoring!AQ708-$B$12)/$C$12)</f>
        <v/>
      </c>
      <c r="X967" s="5">
        <f>Universe!C708</f>
        <v/>
      </c>
    </row>
    <row r="968">
      <c r="A968" s="22">
        <f>Universe!G709</f>
        <v/>
      </c>
      <c r="B968" s="2" t="n">
        <v>1</v>
      </c>
      <c r="C968" s="23">
        <f>Universe!H709</f>
        <v/>
      </c>
      <c r="D968" s="23">
        <f>Universe!I709</f>
        <v/>
      </c>
      <c r="E968" s="23">
        <f>Universe!J709</f>
        <v/>
      </c>
      <c r="F968" s="23">
        <f>Universe!K709</f>
        <v/>
      </c>
      <c r="G968" s="23">
        <f>Universe!L709</f>
        <v/>
      </c>
      <c r="H968" s="23">
        <f>Universe!M709</f>
        <v/>
      </c>
      <c r="I968" s="23">
        <f>Universe!N709</f>
        <v/>
      </c>
      <c r="J968" s="23">
        <f>Universe!O709</f>
        <v/>
      </c>
      <c r="K968" s="23">
        <f>Universe!P709</f>
        <v/>
      </c>
      <c r="L968" s="23">
        <f>Universe!Q709</f>
        <v/>
      </c>
      <c r="M968" s="23">
        <f>Universe!R709</f>
        <v/>
      </c>
      <c r="N968" s="5">
        <f>IF(ZScoring!AH709="",0,(ZScoring!AH709-$B$3)/$C$3)</f>
        <v/>
      </c>
      <c r="O968" s="5">
        <f>IF(ZScoring!AI709="",0,(ZScoring!AI709-$B$4)/$C$4)</f>
        <v/>
      </c>
      <c r="P968" s="5">
        <f>IF(ZScoring!AJ709="",0,(ZScoring!AJ709-$B$5)/$C$5)</f>
        <v/>
      </c>
      <c r="Q968" s="5">
        <f>IF(ZScoring!AK709="",0,(ZScoring!AK709-$B$6)/$C$6)</f>
        <v/>
      </c>
      <c r="R968" s="5">
        <f>IF(ZScoring!AL709="",0,(ZScoring!AL709-$B$7)/$C$7)</f>
        <v/>
      </c>
      <c r="S968" s="5">
        <f>IF(ZScoring!AM709="",0,(ZScoring!AM709-$B$8)/$C$8)</f>
        <v/>
      </c>
      <c r="T968" s="5">
        <f>IF(ZScoring!AN709="",0,(ZScoring!AN709-$B$9)/$C$9)</f>
        <v/>
      </c>
      <c r="U968" s="5">
        <f>IF(ZScoring!AO709="",0,(ZScoring!AO709-$B$10)/$C$10)</f>
        <v/>
      </c>
      <c r="V968" s="5">
        <f>IF(ZScoring!AP709="",0,(ZScoring!AP709-$B$11)/$C$11)</f>
        <v/>
      </c>
      <c r="W968" s="5">
        <f>IF(ZScoring!AQ709="",0,(ZScoring!AQ709-$B$12)/$C$12)</f>
        <v/>
      </c>
      <c r="X968" s="5">
        <f>Universe!C709</f>
        <v/>
      </c>
    </row>
    <row r="969">
      <c r="A969" s="22">
        <f>Universe!G710</f>
        <v/>
      </c>
      <c r="B969" s="2" t="n">
        <v>1</v>
      </c>
      <c r="C969" s="23">
        <f>Universe!H710</f>
        <v/>
      </c>
      <c r="D969" s="23">
        <f>Universe!I710</f>
        <v/>
      </c>
      <c r="E969" s="23">
        <f>Universe!J710</f>
        <v/>
      </c>
      <c r="F969" s="23">
        <f>Universe!K710</f>
        <v/>
      </c>
      <c r="G969" s="23">
        <f>Universe!L710</f>
        <v/>
      </c>
      <c r="H969" s="23">
        <f>Universe!M710</f>
        <v/>
      </c>
      <c r="I969" s="23">
        <f>Universe!N710</f>
        <v/>
      </c>
      <c r="J969" s="23">
        <f>Universe!O710</f>
        <v/>
      </c>
      <c r="K969" s="23">
        <f>Universe!P710</f>
        <v/>
      </c>
      <c r="L969" s="23">
        <f>Universe!Q710</f>
        <v/>
      </c>
      <c r="M969" s="23">
        <f>Universe!R710</f>
        <v/>
      </c>
      <c r="N969" s="5">
        <f>IF(ZScoring!AH710="",0,(ZScoring!AH710-$B$3)/$C$3)</f>
        <v/>
      </c>
      <c r="O969" s="5">
        <f>IF(ZScoring!AI710="",0,(ZScoring!AI710-$B$4)/$C$4)</f>
        <v/>
      </c>
      <c r="P969" s="5">
        <f>IF(ZScoring!AJ710="",0,(ZScoring!AJ710-$B$5)/$C$5)</f>
        <v/>
      </c>
      <c r="Q969" s="5">
        <f>IF(ZScoring!AK710="",0,(ZScoring!AK710-$B$6)/$C$6)</f>
        <v/>
      </c>
      <c r="R969" s="5">
        <f>IF(ZScoring!AL710="",0,(ZScoring!AL710-$B$7)/$C$7)</f>
        <v/>
      </c>
      <c r="S969" s="5">
        <f>IF(ZScoring!AM710="",0,(ZScoring!AM710-$B$8)/$C$8)</f>
        <v/>
      </c>
      <c r="T969" s="5">
        <f>IF(ZScoring!AN710="",0,(ZScoring!AN710-$B$9)/$C$9)</f>
        <v/>
      </c>
      <c r="U969" s="5">
        <f>IF(ZScoring!AO710="",0,(ZScoring!AO710-$B$10)/$C$10)</f>
        <v/>
      </c>
      <c r="V969" s="5">
        <f>IF(ZScoring!AP710="",0,(ZScoring!AP710-$B$11)/$C$11)</f>
        <v/>
      </c>
      <c r="W969" s="5">
        <f>IF(ZScoring!AQ710="",0,(ZScoring!AQ710-$B$12)/$C$12)</f>
        <v/>
      </c>
      <c r="X969" s="5">
        <f>Universe!C710</f>
        <v/>
      </c>
    </row>
    <row r="970">
      <c r="A970" s="22">
        <f>Universe!G711</f>
        <v/>
      </c>
      <c r="B970" s="2" t="n">
        <v>1</v>
      </c>
      <c r="C970" s="23">
        <f>Universe!H711</f>
        <v/>
      </c>
      <c r="D970" s="23">
        <f>Universe!I711</f>
        <v/>
      </c>
      <c r="E970" s="23">
        <f>Universe!J711</f>
        <v/>
      </c>
      <c r="F970" s="23">
        <f>Universe!K711</f>
        <v/>
      </c>
      <c r="G970" s="23">
        <f>Universe!L711</f>
        <v/>
      </c>
      <c r="H970" s="23">
        <f>Universe!M711</f>
        <v/>
      </c>
      <c r="I970" s="23">
        <f>Universe!N711</f>
        <v/>
      </c>
      <c r="J970" s="23">
        <f>Universe!O711</f>
        <v/>
      </c>
      <c r="K970" s="23">
        <f>Universe!P711</f>
        <v/>
      </c>
      <c r="L970" s="23">
        <f>Universe!Q711</f>
        <v/>
      </c>
      <c r="M970" s="23">
        <f>Universe!R711</f>
        <v/>
      </c>
      <c r="N970" s="5">
        <f>IF(ZScoring!AH711="",0,(ZScoring!AH711-$B$3)/$C$3)</f>
        <v/>
      </c>
      <c r="O970" s="5">
        <f>IF(ZScoring!AI711="",0,(ZScoring!AI711-$B$4)/$C$4)</f>
        <v/>
      </c>
      <c r="P970" s="5">
        <f>IF(ZScoring!AJ711="",0,(ZScoring!AJ711-$B$5)/$C$5)</f>
        <v/>
      </c>
      <c r="Q970" s="5">
        <f>IF(ZScoring!AK711="",0,(ZScoring!AK711-$B$6)/$C$6)</f>
        <v/>
      </c>
      <c r="R970" s="5">
        <f>IF(ZScoring!AL711="",0,(ZScoring!AL711-$B$7)/$C$7)</f>
        <v/>
      </c>
      <c r="S970" s="5">
        <f>IF(ZScoring!AM711="",0,(ZScoring!AM711-$B$8)/$C$8)</f>
        <v/>
      </c>
      <c r="T970" s="5">
        <f>IF(ZScoring!AN711="",0,(ZScoring!AN711-$B$9)/$C$9)</f>
        <v/>
      </c>
      <c r="U970" s="5">
        <f>IF(ZScoring!AO711="",0,(ZScoring!AO711-$B$10)/$C$10)</f>
        <v/>
      </c>
      <c r="V970" s="5">
        <f>IF(ZScoring!AP711="",0,(ZScoring!AP711-$B$11)/$C$11)</f>
        <v/>
      </c>
      <c r="W970" s="5">
        <f>IF(ZScoring!AQ711="",0,(ZScoring!AQ711-$B$12)/$C$12)</f>
        <v/>
      </c>
      <c r="X970" s="5">
        <f>Universe!C711</f>
        <v/>
      </c>
    </row>
    <row r="971">
      <c r="A971" s="22">
        <f>Universe!G712</f>
        <v/>
      </c>
      <c r="B971" s="2" t="n">
        <v>1</v>
      </c>
      <c r="C971" s="23">
        <f>Universe!H712</f>
        <v/>
      </c>
      <c r="D971" s="23">
        <f>Universe!I712</f>
        <v/>
      </c>
      <c r="E971" s="23">
        <f>Universe!J712</f>
        <v/>
      </c>
      <c r="F971" s="23">
        <f>Universe!K712</f>
        <v/>
      </c>
      <c r="G971" s="23">
        <f>Universe!L712</f>
        <v/>
      </c>
      <c r="H971" s="23">
        <f>Universe!M712</f>
        <v/>
      </c>
      <c r="I971" s="23">
        <f>Universe!N712</f>
        <v/>
      </c>
      <c r="J971" s="23">
        <f>Universe!O712</f>
        <v/>
      </c>
      <c r="K971" s="23">
        <f>Universe!P712</f>
        <v/>
      </c>
      <c r="L971" s="23">
        <f>Universe!Q712</f>
        <v/>
      </c>
      <c r="M971" s="23">
        <f>Universe!R712</f>
        <v/>
      </c>
      <c r="N971" s="5">
        <f>IF(ZScoring!AH712="",0,(ZScoring!AH712-$B$3)/$C$3)</f>
        <v/>
      </c>
      <c r="O971" s="5">
        <f>IF(ZScoring!AI712="",0,(ZScoring!AI712-$B$4)/$C$4)</f>
        <v/>
      </c>
      <c r="P971" s="5">
        <f>IF(ZScoring!AJ712="",0,(ZScoring!AJ712-$B$5)/$C$5)</f>
        <v/>
      </c>
      <c r="Q971" s="5">
        <f>IF(ZScoring!AK712="",0,(ZScoring!AK712-$B$6)/$C$6)</f>
        <v/>
      </c>
      <c r="R971" s="5">
        <f>IF(ZScoring!AL712="",0,(ZScoring!AL712-$B$7)/$C$7)</f>
        <v/>
      </c>
      <c r="S971" s="5">
        <f>IF(ZScoring!AM712="",0,(ZScoring!AM712-$B$8)/$C$8)</f>
        <v/>
      </c>
      <c r="T971" s="5">
        <f>IF(ZScoring!AN712="",0,(ZScoring!AN712-$B$9)/$C$9)</f>
        <v/>
      </c>
      <c r="U971" s="5">
        <f>IF(ZScoring!AO712="",0,(ZScoring!AO712-$B$10)/$C$10)</f>
        <v/>
      </c>
      <c r="V971" s="5">
        <f>IF(ZScoring!AP712="",0,(ZScoring!AP712-$B$11)/$C$11)</f>
        <v/>
      </c>
      <c r="W971" s="5">
        <f>IF(ZScoring!AQ712="",0,(ZScoring!AQ712-$B$12)/$C$12)</f>
        <v/>
      </c>
      <c r="X971" s="5">
        <f>Universe!C712</f>
        <v/>
      </c>
    </row>
    <row r="972">
      <c r="A972" s="22">
        <f>Universe!G713</f>
        <v/>
      </c>
      <c r="B972" s="2" t="n">
        <v>1</v>
      </c>
      <c r="C972" s="23">
        <f>Universe!H713</f>
        <v/>
      </c>
      <c r="D972" s="23">
        <f>Universe!I713</f>
        <v/>
      </c>
      <c r="E972" s="23">
        <f>Universe!J713</f>
        <v/>
      </c>
      <c r="F972" s="23">
        <f>Universe!K713</f>
        <v/>
      </c>
      <c r="G972" s="23">
        <f>Universe!L713</f>
        <v/>
      </c>
      <c r="H972" s="23">
        <f>Universe!M713</f>
        <v/>
      </c>
      <c r="I972" s="23">
        <f>Universe!N713</f>
        <v/>
      </c>
      <c r="J972" s="23">
        <f>Universe!O713</f>
        <v/>
      </c>
      <c r="K972" s="23">
        <f>Universe!P713</f>
        <v/>
      </c>
      <c r="L972" s="23">
        <f>Universe!Q713</f>
        <v/>
      </c>
      <c r="M972" s="23">
        <f>Universe!R713</f>
        <v/>
      </c>
      <c r="N972" s="5">
        <f>IF(ZScoring!AH713="",0,(ZScoring!AH713-$B$3)/$C$3)</f>
        <v/>
      </c>
      <c r="O972" s="5">
        <f>IF(ZScoring!AI713="",0,(ZScoring!AI713-$B$4)/$C$4)</f>
        <v/>
      </c>
      <c r="P972" s="5">
        <f>IF(ZScoring!AJ713="",0,(ZScoring!AJ713-$B$5)/$C$5)</f>
        <v/>
      </c>
      <c r="Q972" s="5">
        <f>IF(ZScoring!AK713="",0,(ZScoring!AK713-$B$6)/$C$6)</f>
        <v/>
      </c>
      <c r="R972" s="5">
        <f>IF(ZScoring!AL713="",0,(ZScoring!AL713-$B$7)/$C$7)</f>
        <v/>
      </c>
      <c r="S972" s="5">
        <f>IF(ZScoring!AM713="",0,(ZScoring!AM713-$B$8)/$C$8)</f>
        <v/>
      </c>
      <c r="T972" s="5">
        <f>IF(ZScoring!AN713="",0,(ZScoring!AN713-$B$9)/$C$9)</f>
        <v/>
      </c>
      <c r="U972" s="5">
        <f>IF(ZScoring!AO713="",0,(ZScoring!AO713-$B$10)/$C$10)</f>
        <v/>
      </c>
      <c r="V972" s="5">
        <f>IF(ZScoring!AP713="",0,(ZScoring!AP713-$B$11)/$C$11)</f>
        <v/>
      </c>
      <c r="W972" s="5">
        <f>IF(ZScoring!AQ713="",0,(ZScoring!AQ713-$B$12)/$C$12)</f>
        <v/>
      </c>
      <c r="X972" s="5">
        <f>Universe!C713</f>
        <v/>
      </c>
    </row>
    <row r="973">
      <c r="A973" s="22">
        <f>Universe!G714</f>
        <v/>
      </c>
      <c r="B973" s="2" t="n">
        <v>1</v>
      </c>
      <c r="C973" s="23">
        <f>Universe!H714</f>
        <v/>
      </c>
      <c r="D973" s="23">
        <f>Universe!I714</f>
        <v/>
      </c>
      <c r="E973" s="23">
        <f>Universe!J714</f>
        <v/>
      </c>
      <c r="F973" s="23">
        <f>Universe!K714</f>
        <v/>
      </c>
      <c r="G973" s="23">
        <f>Universe!L714</f>
        <v/>
      </c>
      <c r="H973" s="23">
        <f>Universe!M714</f>
        <v/>
      </c>
      <c r="I973" s="23">
        <f>Universe!N714</f>
        <v/>
      </c>
      <c r="J973" s="23">
        <f>Universe!O714</f>
        <v/>
      </c>
      <c r="K973" s="23">
        <f>Universe!P714</f>
        <v/>
      </c>
      <c r="L973" s="23">
        <f>Universe!Q714</f>
        <v/>
      </c>
      <c r="M973" s="23">
        <f>Universe!R714</f>
        <v/>
      </c>
      <c r="N973" s="5">
        <f>IF(ZScoring!AH714="",0,(ZScoring!AH714-$B$3)/$C$3)</f>
        <v/>
      </c>
      <c r="O973" s="5">
        <f>IF(ZScoring!AI714="",0,(ZScoring!AI714-$B$4)/$C$4)</f>
        <v/>
      </c>
      <c r="P973" s="5">
        <f>IF(ZScoring!AJ714="",0,(ZScoring!AJ714-$B$5)/$C$5)</f>
        <v/>
      </c>
      <c r="Q973" s="5">
        <f>IF(ZScoring!AK714="",0,(ZScoring!AK714-$B$6)/$C$6)</f>
        <v/>
      </c>
      <c r="R973" s="5">
        <f>IF(ZScoring!AL714="",0,(ZScoring!AL714-$B$7)/$C$7)</f>
        <v/>
      </c>
      <c r="S973" s="5">
        <f>IF(ZScoring!AM714="",0,(ZScoring!AM714-$B$8)/$C$8)</f>
        <v/>
      </c>
      <c r="T973" s="5">
        <f>IF(ZScoring!AN714="",0,(ZScoring!AN714-$B$9)/$C$9)</f>
        <v/>
      </c>
      <c r="U973" s="5">
        <f>IF(ZScoring!AO714="",0,(ZScoring!AO714-$B$10)/$C$10)</f>
        <v/>
      </c>
      <c r="V973" s="5">
        <f>IF(ZScoring!AP714="",0,(ZScoring!AP714-$B$11)/$C$11)</f>
        <v/>
      </c>
      <c r="W973" s="5">
        <f>IF(ZScoring!AQ714="",0,(ZScoring!AQ714-$B$12)/$C$12)</f>
        <v/>
      </c>
      <c r="X973" s="5">
        <f>Universe!C714</f>
        <v/>
      </c>
    </row>
    <row r="974">
      <c r="A974" s="22">
        <f>Universe!G715</f>
        <v/>
      </c>
      <c r="B974" s="2" t="n">
        <v>1</v>
      </c>
      <c r="C974" s="23">
        <f>Universe!H715</f>
        <v/>
      </c>
      <c r="D974" s="23">
        <f>Universe!I715</f>
        <v/>
      </c>
      <c r="E974" s="23">
        <f>Universe!J715</f>
        <v/>
      </c>
      <c r="F974" s="23">
        <f>Universe!K715</f>
        <v/>
      </c>
      <c r="G974" s="23">
        <f>Universe!L715</f>
        <v/>
      </c>
      <c r="H974" s="23">
        <f>Universe!M715</f>
        <v/>
      </c>
      <c r="I974" s="23">
        <f>Universe!N715</f>
        <v/>
      </c>
      <c r="J974" s="23">
        <f>Universe!O715</f>
        <v/>
      </c>
      <c r="K974" s="23">
        <f>Universe!P715</f>
        <v/>
      </c>
      <c r="L974" s="23">
        <f>Universe!Q715</f>
        <v/>
      </c>
      <c r="M974" s="23">
        <f>Universe!R715</f>
        <v/>
      </c>
      <c r="N974" s="5">
        <f>IF(ZScoring!AH715="",0,(ZScoring!AH715-$B$3)/$C$3)</f>
        <v/>
      </c>
      <c r="O974" s="5">
        <f>IF(ZScoring!AI715="",0,(ZScoring!AI715-$B$4)/$C$4)</f>
        <v/>
      </c>
      <c r="P974" s="5">
        <f>IF(ZScoring!AJ715="",0,(ZScoring!AJ715-$B$5)/$C$5)</f>
        <v/>
      </c>
      <c r="Q974" s="5">
        <f>IF(ZScoring!AK715="",0,(ZScoring!AK715-$B$6)/$C$6)</f>
        <v/>
      </c>
      <c r="R974" s="5">
        <f>IF(ZScoring!AL715="",0,(ZScoring!AL715-$B$7)/$C$7)</f>
        <v/>
      </c>
      <c r="S974" s="5">
        <f>IF(ZScoring!AM715="",0,(ZScoring!AM715-$B$8)/$C$8)</f>
        <v/>
      </c>
      <c r="T974" s="5">
        <f>IF(ZScoring!AN715="",0,(ZScoring!AN715-$B$9)/$C$9)</f>
        <v/>
      </c>
      <c r="U974" s="5">
        <f>IF(ZScoring!AO715="",0,(ZScoring!AO715-$B$10)/$C$10)</f>
        <v/>
      </c>
      <c r="V974" s="5">
        <f>IF(ZScoring!AP715="",0,(ZScoring!AP715-$B$11)/$C$11)</f>
        <v/>
      </c>
      <c r="W974" s="5">
        <f>IF(ZScoring!AQ715="",0,(ZScoring!AQ715-$B$12)/$C$12)</f>
        <v/>
      </c>
      <c r="X974" s="5">
        <f>Universe!C715</f>
        <v/>
      </c>
    </row>
    <row r="975">
      <c r="A975" s="22">
        <f>Universe!G716</f>
        <v/>
      </c>
      <c r="B975" s="2" t="n">
        <v>1</v>
      </c>
      <c r="C975" s="23">
        <f>Universe!H716</f>
        <v/>
      </c>
      <c r="D975" s="23">
        <f>Universe!I716</f>
        <v/>
      </c>
      <c r="E975" s="23">
        <f>Universe!J716</f>
        <v/>
      </c>
      <c r="F975" s="23">
        <f>Universe!K716</f>
        <v/>
      </c>
      <c r="G975" s="23">
        <f>Universe!L716</f>
        <v/>
      </c>
      <c r="H975" s="23">
        <f>Universe!M716</f>
        <v/>
      </c>
      <c r="I975" s="23">
        <f>Universe!N716</f>
        <v/>
      </c>
      <c r="J975" s="23">
        <f>Universe!O716</f>
        <v/>
      </c>
      <c r="K975" s="23">
        <f>Universe!P716</f>
        <v/>
      </c>
      <c r="L975" s="23">
        <f>Universe!Q716</f>
        <v/>
      </c>
      <c r="M975" s="23">
        <f>Universe!R716</f>
        <v/>
      </c>
      <c r="N975" s="5">
        <f>IF(ZScoring!AH716="",0,(ZScoring!AH716-$B$3)/$C$3)</f>
        <v/>
      </c>
      <c r="O975" s="5">
        <f>IF(ZScoring!AI716="",0,(ZScoring!AI716-$B$4)/$C$4)</f>
        <v/>
      </c>
      <c r="P975" s="5">
        <f>IF(ZScoring!AJ716="",0,(ZScoring!AJ716-$B$5)/$C$5)</f>
        <v/>
      </c>
      <c r="Q975" s="5">
        <f>IF(ZScoring!AK716="",0,(ZScoring!AK716-$B$6)/$C$6)</f>
        <v/>
      </c>
      <c r="R975" s="5">
        <f>IF(ZScoring!AL716="",0,(ZScoring!AL716-$B$7)/$C$7)</f>
        <v/>
      </c>
      <c r="S975" s="5">
        <f>IF(ZScoring!AM716="",0,(ZScoring!AM716-$B$8)/$C$8)</f>
        <v/>
      </c>
      <c r="T975" s="5">
        <f>IF(ZScoring!AN716="",0,(ZScoring!AN716-$B$9)/$C$9)</f>
        <v/>
      </c>
      <c r="U975" s="5">
        <f>IF(ZScoring!AO716="",0,(ZScoring!AO716-$B$10)/$C$10)</f>
        <v/>
      </c>
      <c r="V975" s="5">
        <f>IF(ZScoring!AP716="",0,(ZScoring!AP716-$B$11)/$C$11)</f>
        <v/>
      </c>
      <c r="W975" s="5">
        <f>IF(ZScoring!AQ716="",0,(ZScoring!AQ716-$B$12)/$C$12)</f>
        <v/>
      </c>
      <c r="X975" s="5">
        <f>Universe!C716</f>
        <v/>
      </c>
    </row>
    <row r="976">
      <c r="A976" s="22">
        <f>Universe!G717</f>
        <v/>
      </c>
      <c r="B976" s="2" t="n">
        <v>1</v>
      </c>
      <c r="C976" s="23">
        <f>Universe!H717</f>
        <v/>
      </c>
      <c r="D976" s="23">
        <f>Universe!I717</f>
        <v/>
      </c>
      <c r="E976" s="23">
        <f>Universe!J717</f>
        <v/>
      </c>
      <c r="F976" s="23">
        <f>Universe!K717</f>
        <v/>
      </c>
      <c r="G976" s="23">
        <f>Universe!L717</f>
        <v/>
      </c>
      <c r="H976" s="23">
        <f>Universe!M717</f>
        <v/>
      </c>
      <c r="I976" s="23">
        <f>Universe!N717</f>
        <v/>
      </c>
      <c r="J976" s="23">
        <f>Universe!O717</f>
        <v/>
      </c>
      <c r="K976" s="23">
        <f>Universe!P717</f>
        <v/>
      </c>
      <c r="L976" s="23">
        <f>Universe!Q717</f>
        <v/>
      </c>
      <c r="M976" s="23">
        <f>Universe!R717</f>
        <v/>
      </c>
      <c r="N976" s="5">
        <f>IF(ZScoring!AH717="",0,(ZScoring!AH717-$B$3)/$C$3)</f>
        <v/>
      </c>
      <c r="O976" s="5">
        <f>IF(ZScoring!AI717="",0,(ZScoring!AI717-$B$4)/$C$4)</f>
        <v/>
      </c>
      <c r="P976" s="5">
        <f>IF(ZScoring!AJ717="",0,(ZScoring!AJ717-$B$5)/$C$5)</f>
        <v/>
      </c>
      <c r="Q976" s="5">
        <f>IF(ZScoring!AK717="",0,(ZScoring!AK717-$B$6)/$C$6)</f>
        <v/>
      </c>
      <c r="R976" s="5">
        <f>IF(ZScoring!AL717="",0,(ZScoring!AL717-$B$7)/$C$7)</f>
        <v/>
      </c>
      <c r="S976" s="5">
        <f>IF(ZScoring!AM717="",0,(ZScoring!AM717-$B$8)/$C$8)</f>
        <v/>
      </c>
      <c r="T976" s="5">
        <f>IF(ZScoring!AN717="",0,(ZScoring!AN717-$B$9)/$C$9)</f>
        <v/>
      </c>
      <c r="U976" s="5">
        <f>IF(ZScoring!AO717="",0,(ZScoring!AO717-$B$10)/$C$10)</f>
        <v/>
      </c>
      <c r="V976" s="5">
        <f>IF(ZScoring!AP717="",0,(ZScoring!AP717-$B$11)/$C$11)</f>
        <v/>
      </c>
      <c r="W976" s="5">
        <f>IF(ZScoring!AQ717="",0,(ZScoring!AQ717-$B$12)/$C$12)</f>
        <v/>
      </c>
      <c r="X976" s="5">
        <f>Universe!C717</f>
        <v/>
      </c>
    </row>
    <row r="977">
      <c r="A977" s="22">
        <f>Universe!G718</f>
        <v/>
      </c>
      <c r="B977" s="2" t="n">
        <v>1</v>
      </c>
      <c r="C977" s="23">
        <f>Universe!H718</f>
        <v/>
      </c>
      <c r="D977" s="23">
        <f>Universe!I718</f>
        <v/>
      </c>
      <c r="E977" s="23">
        <f>Universe!J718</f>
        <v/>
      </c>
      <c r="F977" s="23">
        <f>Universe!K718</f>
        <v/>
      </c>
      <c r="G977" s="23">
        <f>Universe!L718</f>
        <v/>
      </c>
      <c r="H977" s="23">
        <f>Universe!M718</f>
        <v/>
      </c>
      <c r="I977" s="23">
        <f>Universe!N718</f>
        <v/>
      </c>
      <c r="J977" s="23">
        <f>Universe!O718</f>
        <v/>
      </c>
      <c r="K977" s="23">
        <f>Universe!P718</f>
        <v/>
      </c>
      <c r="L977" s="23">
        <f>Universe!Q718</f>
        <v/>
      </c>
      <c r="M977" s="23">
        <f>Universe!R718</f>
        <v/>
      </c>
      <c r="N977" s="5">
        <f>IF(ZScoring!AH718="",0,(ZScoring!AH718-$B$3)/$C$3)</f>
        <v/>
      </c>
      <c r="O977" s="5">
        <f>IF(ZScoring!AI718="",0,(ZScoring!AI718-$B$4)/$C$4)</f>
        <v/>
      </c>
      <c r="P977" s="5">
        <f>IF(ZScoring!AJ718="",0,(ZScoring!AJ718-$B$5)/$C$5)</f>
        <v/>
      </c>
      <c r="Q977" s="5">
        <f>IF(ZScoring!AK718="",0,(ZScoring!AK718-$B$6)/$C$6)</f>
        <v/>
      </c>
      <c r="R977" s="5">
        <f>IF(ZScoring!AL718="",0,(ZScoring!AL718-$B$7)/$C$7)</f>
        <v/>
      </c>
      <c r="S977" s="5">
        <f>IF(ZScoring!AM718="",0,(ZScoring!AM718-$B$8)/$C$8)</f>
        <v/>
      </c>
      <c r="T977" s="5">
        <f>IF(ZScoring!AN718="",0,(ZScoring!AN718-$B$9)/$C$9)</f>
        <v/>
      </c>
      <c r="U977" s="5">
        <f>IF(ZScoring!AO718="",0,(ZScoring!AO718-$B$10)/$C$10)</f>
        <v/>
      </c>
      <c r="V977" s="5">
        <f>IF(ZScoring!AP718="",0,(ZScoring!AP718-$B$11)/$C$11)</f>
        <v/>
      </c>
      <c r="W977" s="5">
        <f>IF(ZScoring!AQ718="",0,(ZScoring!AQ718-$B$12)/$C$12)</f>
        <v/>
      </c>
      <c r="X977" s="5">
        <f>Universe!C718</f>
        <v/>
      </c>
    </row>
    <row r="978">
      <c r="A978" s="22">
        <f>Universe!G719</f>
        <v/>
      </c>
      <c r="B978" s="2" t="n">
        <v>1</v>
      </c>
      <c r="C978" s="23">
        <f>Universe!H719</f>
        <v/>
      </c>
      <c r="D978" s="23">
        <f>Universe!I719</f>
        <v/>
      </c>
      <c r="E978" s="23">
        <f>Universe!J719</f>
        <v/>
      </c>
      <c r="F978" s="23">
        <f>Universe!K719</f>
        <v/>
      </c>
      <c r="G978" s="23">
        <f>Universe!L719</f>
        <v/>
      </c>
      <c r="H978" s="23">
        <f>Universe!M719</f>
        <v/>
      </c>
      <c r="I978" s="23">
        <f>Universe!N719</f>
        <v/>
      </c>
      <c r="J978" s="23">
        <f>Universe!O719</f>
        <v/>
      </c>
      <c r="K978" s="23">
        <f>Universe!P719</f>
        <v/>
      </c>
      <c r="L978" s="23">
        <f>Universe!Q719</f>
        <v/>
      </c>
      <c r="M978" s="23">
        <f>Universe!R719</f>
        <v/>
      </c>
      <c r="N978" s="5">
        <f>IF(ZScoring!AH719="",0,(ZScoring!AH719-$B$3)/$C$3)</f>
        <v/>
      </c>
      <c r="O978" s="5">
        <f>IF(ZScoring!AI719="",0,(ZScoring!AI719-$B$4)/$C$4)</f>
        <v/>
      </c>
      <c r="P978" s="5">
        <f>IF(ZScoring!AJ719="",0,(ZScoring!AJ719-$B$5)/$C$5)</f>
        <v/>
      </c>
      <c r="Q978" s="5">
        <f>IF(ZScoring!AK719="",0,(ZScoring!AK719-$B$6)/$C$6)</f>
        <v/>
      </c>
      <c r="R978" s="5">
        <f>IF(ZScoring!AL719="",0,(ZScoring!AL719-$B$7)/$C$7)</f>
        <v/>
      </c>
      <c r="S978" s="5">
        <f>IF(ZScoring!AM719="",0,(ZScoring!AM719-$B$8)/$C$8)</f>
        <v/>
      </c>
      <c r="T978" s="5">
        <f>IF(ZScoring!AN719="",0,(ZScoring!AN719-$B$9)/$C$9)</f>
        <v/>
      </c>
      <c r="U978" s="5">
        <f>IF(ZScoring!AO719="",0,(ZScoring!AO719-$B$10)/$C$10)</f>
        <v/>
      </c>
      <c r="V978" s="5">
        <f>IF(ZScoring!AP719="",0,(ZScoring!AP719-$B$11)/$C$11)</f>
        <v/>
      </c>
      <c r="W978" s="5">
        <f>IF(ZScoring!AQ719="",0,(ZScoring!AQ719-$B$12)/$C$12)</f>
        <v/>
      </c>
      <c r="X978" s="5">
        <f>Universe!C719</f>
        <v/>
      </c>
    </row>
    <row r="979">
      <c r="A979" s="22">
        <f>Universe!G720</f>
        <v/>
      </c>
      <c r="B979" s="2" t="n">
        <v>1</v>
      </c>
      <c r="C979" s="23">
        <f>Universe!H720</f>
        <v/>
      </c>
      <c r="D979" s="23">
        <f>Universe!I720</f>
        <v/>
      </c>
      <c r="E979" s="23">
        <f>Universe!J720</f>
        <v/>
      </c>
      <c r="F979" s="23">
        <f>Universe!K720</f>
        <v/>
      </c>
      <c r="G979" s="23">
        <f>Universe!L720</f>
        <v/>
      </c>
      <c r="H979" s="23">
        <f>Universe!M720</f>
        <v/>
      </c>
      <c r="I979" s="23">
        <f>Universe!N720</f>
        <v/>
      </c>
      <c r="J979" s="23">
        <f>Universe!O720</f>
        <v/>
      </c>
      <c r="K979" s="23">
        <f>Universe!P720</f>
        <v/>
      </c>
      <c r="L979" s="23">
        <f>Universe!Q720</f>
        <v/>
      </c>
      <c r="M979" s="23">
        <f>Universe!R720</f>
        <v/>
      </c>
      <c r="N979" s="5">
        <f>IF(ZScoring!AH720="",0,(ZScoring!AH720-$B$3)/$C$3)</f>
        <v/>
      </c>
      <c r="O979" s="5">
        <f>IF(ZScoring!AI720="",0,(ZScoring!AI720-$B$4)/$C$4)</f>
        <v/>
      </c>
      <c r="P979" s="5">
        <f>IF(ZScoring!AJ720="",0,(ZScoring!AJ720-$B$5)/$C$5)</f>
        <v/>
      </c>
      <c r="Q979" s="5">
        <f>IF(ZScoring!AK720="",0,(ZScoring!AK720-$B$6)/$C$6)</f>
        <v/>
      </c>
      <c r="R979" s="5">
        <f>IF(ZScoring!AL720="",0,(ZScoring!AL720-$B$7)/$C$7)</f>
        <v/>
      </c>
      <c r="S979" s="5">
        <f>IF(ZScoring!AM720="",0,(ZScoring!AM720-$B$8)/$C$8)</f>
        <v/>
      </c>
      <c r="T979" s="5">
        <f>IF(ZScoring!AN720="",0,(ZScoring!AN720-$B$9)/$C$9)</f>
        <v/>
      </c>
      <c r="U979" s="5">
        <f>IF(ZScoring!AO720="",0,(ZScoring!AO720-$B$10)/$C$10)</f>
        <v/>
      </c>
      <c r="V979" s="5">
        <f>IF(ZScoring!AP720="",0,(ZScoring!AP720-$B$11)/$C$11)</f>
        <v/>
      </c>
      <c r="W979" s="5">
        <f>IF(ZScoring!AQ720="",0,(ZScoring!AQ720-$B$12)/$C$12)</f>
        <v/>
      </c>
      <c r="X979" s="5">
        <f>Universe!C720</f>
        <v/>
      </c>
    </row>
    <row r="980">
      <c r="A980" s="22">
        <f>Universe!G721</f>
        <v/>
      </c>
      <c r="B980" s="2" t="n">
        <v>1</v>
      </c>
      <c r="C980" s="23">
        <f>Universe!H721</f>
        <v/>
      </c>
      <c r="D980" s="23">
        <f>Universe!I721</f>
        <v/>
      </c>
      <c r="E980" s="23">
        <f>Universe!J721</f>
        <v/>
      </c>
      <c r="F980" s="23">
        <f>Universe!K721</f>
        <v/>
      </c>
      <c r="G980" s="23">
        <f>Universe!L721</f>
        <v/>
      </c>
      <c r="H980" s="23">
        <f>Universe!M721</f>
        <v/>
      </c>
      <c r="I980" s="23">
        <f>Universe!N721</f>
        <v/>
      </c>
      <c r="J980" s="23">
        <f>Universe!O721</f>
        <v/>
      </c>
      <c r="K980" s="23">
        <f>Universe!P721</f>
        <v/>
      </c>
      <c r="L980" s="23">
        <f>Universe!Q721</f>
        <v/>
      </c>
      <c r="M980" s="23">
        <f>Universe!R721</f>
        <v/>
      </c>
      <c r="N980" s="5">
        <f>IF(ZScoring!AH721="",0,(ZScoring!AH721-$B$3)/$C$3)</f>
        <v/>
      </c>
      <c r="O980" s="5">
        <f>IF(ZScoring!AI721="",0,(ZScoring!AI721-$B$4)/$C$4)</f>
        <v/>
      </c>
      <c r="P980" s="5">
        <f>IF(ZScoring!AJ721="",0,(ZScoring!AJ721-$B$5)/$C$5)</f>
        <v/>
      </c>
      <c r="Q980" s="5">
        <f>IF(ZScoring!AK721="",0,(ZScoring!AK721-$B$6)/$C$6)</f>
        <v/>
      </c>
      <c r="R980" s="5">
        <f>IF(ZScoring!AL721="",0,(ZScoring!AL721-$B$7)/$C$7)</f>
        <v/>
      </c>
      <c r="S980" s="5">
        <f>IF(ZScoring!AM721="",0,(ZScoring!AM721-$B$8)/$C$8)</f>
        <v/>
      </c>
      <c r="T980" s="5">
        <f>IF(ZScoring!AN721="",0,(ZScoring!AN721-$B$9)/$C$9)</f>
        <v/>
      </c>
      <c r="U980" s="5">
        <f>IF(ZScoring!AO721="",0,(ZScoring!AO721-$B$10)/$C$10)</f>
        <v/>
      </c>
      <c r="V980" s="5">
        <f>IF(ZScoring!AP721="",0,(ZScoring!AP721-$B$11)/$C$11)</f>
        <v/>
      </c>
      <c r="W980" s="5">
        <f>IF(ZScoring!AQ721="",0,(ZScoring!AQ721-$B$12)/$C$12)</f>
        <v/>
      </c>
      <c r="X980" s="5">
        <f>Universe!C721</f>
        <v/>
      </c>
    </row>
    <row r="981">
      <c r="A981" s="22">
        <f>Universe!G722</f>
        <v/>
      </c>
      <c r="B981" s="2" t="n">
        <v>1</v>
      </c>
      <c r="C981" s="23">
        <f>Universe!H722</f>
        <v/>
      </c>
      <c r="D981" s="23">
        <f>Universe!I722</f>
        <v/>
      </c>
      <c r="E981" s="23">
        <f>Universe!J722</f>
        <v/>
      </c>
      <c r="F981" s="23">
        <f>Universe!K722</f>
        <v/>
      </c>
      <c r="G981" s="23">
        <f>Universe!L722</f>
        <v/>
      </c>
      <c r="H981" s="23">
        <f>Universe!M722</f>
        <v/>
      </c>
      <c r="I981" s="23">
        <f>Universe!N722</f>
        <v/>
      </c>
      <c r="J981" s="23">
        <f>Universe!O722</f>
        <v/>
      </c>
      <c r="K981" s="23">
        <f>Universe!P722</f>
        <v/>
      </c>
      <c r="L981" s="23">
        <f>Universe!Q722</f>
        <v/>
      </c>
      <c r="M981" s="23">
        <f>Universe!R722</f>
        <v/>
      </c>
      <c r="N981" s="5">
        <f>IF(ZScoring!AH722="",0,(ZScoring!AH722-$B$3)/$C$3)</f>
        <v/>
      </c>
      <c r="O981" s="5">
        <f>IF(ZScoring!AI722="",0,(ZScoring!AI722-$B$4)/$C$4)</f>
        <v/>
      </c>
      <c r="P981" s="5">
        <f>IF(ZScoring!AJ722="",0,(ZScoring!AJ722-$B$5)/$C$5)</f>
        <v/>
      </c>
      <c r="Q981" s="5">
        <f>IF(ZScoring!AK722="",0,(ZScoring!AK722-$B$6)/$C$6)</f>
        <v/>
      </c>
      <c r="R981" s="5">
        <f>IF(ZScoring!AL722="",0,(ZScoring!AL722-$B$7)/$C$7)</f>
        <v/>
      </c>
      <c r="S981" s="5">
        <f>IF(ZScoring!AM722="",0,(ZScoring!AM722-$B$8)/$C$8)</f>
        <v/>
      </c>
      <c r="T981" s="5">
        <f>IF(ZScoring!AN722="",0,(ZScoring!AN722-$B$9)/$C$9)</f>
        <v/>
      </c>
      <c r="U981" s="5">
        <f>IF(ZScoring!AO722="",0,(ZScoring!AO722-$B$10)/$C$10)</f>
        <v/>
      </c>
      <c r="V981" s="5">
        <f>IF(ZScoring!AP722="",0,(ZScoring!AP722-$B$11)/$C$11)</f>
        <v/>
      </c>
      <c r="W981" s="5">
        <f>IF(ZScoring!AQ722="",0,(ZScoring!AQ722-$B$12)/$C$12)</f>
        <v/>
      </c>
      <c r="X981" s="5">
        <f>Universe!C722</f>
        <v/>
      </c>
    </row>
    <row r="982">
      <c r="A982" s="22">
        <f>Universe!G723</f>
        <v/>
      </c>
      <c r="B982" s="2" t="n">
        <v>1</v>
      </c>
      <c r="C982" s="23">
        <f>Universe!H723</f>
        <v/>
      </c>
      <c r="D982" s="23">
        <f>Universe!I723</f>
        <v/>
      </c>
      <c r="E982" s="23">
        <f>Universe!J723</f>
        <v/>
      </c>
      <c r="F982" s="23">
        <f>Universe!K723</f>
        <v/>
      </c>
      <c r="G982" s="23">
        <f>Universe!L723</f>
        <v/>
      </c>
      <c r="H982" s="23">
        <f>Universe!M723</f>
        <v/>
      </c>
      <c r="I982" s="23">
        <f>Universe!N723</f>
        <v/>
      </c>
      <c r="J982" s="23">
        <f>Universe!O723</f>
        <v/>
      </c>
      <c r="K982" s="23">
        <f>Universe!P723</f>
        <v/>
      </c>
      <c r="L982" s="23">
        <f>Universe!Q723</f>
        <v/>
      </c>
      <c r="M982" s="23">
        <f>Universe!R723</f>
        <v/>
      </c>
      <c r="N982" s="5">
        <f>IF(ZScoring!AH723="",0,(ZScoring!AH723-$B$3)/$C$3)</f>
        <v/>
      </c>
      <c r="O982" s="5">
        <f>IF(ZScoring!AI723="",0,(ZScoring!AI723-$B$4)/$C$4)</f>
        <v/>
      </c>
      <c r="P982" s="5">
        <f>IF(ZScoring!AJ723="",0,(ZScoring!AJ723-$B$5)/$C$5)</f>
        <v/>
      </c>
      <c r="Q982" s="5">
        <f>IF(ZScoring!AK723="",0,(ZScoring!AK723-$B$6)/$C$6)</f>
        <v/>
      </c>
      <c r="R982" s="5">
        <f>IF(ZScoring!AL723="",0,(ZScoring!AL723-$B$7)/$C$7)</f>
        <v/>
      </c>
      <c r="S982" s="5">
        <f>IF(ZScoring!AM723="",0,(ZScoring!AM723-$B$8)/$C$8)</f>
        <v/>
      </c>
      <c r="T982" s="5">
        <f>IF(ZScoring!AN723="",0,(ZScoring!AN723-$B$9)/$C$9)</f>
        <v/>
      </c>
      <c r="U982" s="5">
        <f>IF(ZScoring!AO723="",0,(ZScoring!AO723-$B$10)/$C$10)</f>
        <v/>
      </c>
      <c r="V982" s="5">
        <f>IF(ZScoring!AP723="",0,(ZScoring!AP723-$B$11)/$C$11)</f>
        <v/>
      </c>
      <c r="W982" s="5">
        <f>IF(ZScoring!AQ723="",0,(ZScoring!AQ723-$B$12)/$C$12)</f>
        <v/>
      </c>
      <c r="X982" s="5">
        <f>Universe!C723</f>
        <v/>
      </c>
    </row>
    <row r="983">
      <c r="A983" s="22">
        <f>Universe!G724</f>
        <v/>
      </c>
      <c r="B983" s="2" t="n">
        <v>1</v>
      </c>
      <c r="C983" s="23">
        <f>Universe!H724</f>
        <v/>
      </c>
      <c r="D983" s="23">
        <f>Universe!I724</f>
        <v/>
      </c>
      <c r="E983" s="23">
        <f>Universe!J724</f>
        <v/>
      </c>
      <c r="F983" s="23">
        <f>Universe!K724</f>
        <v/>
      </c>
      <c r="G983" s="23">
        <f>Universe!L724</f>
        <v/>
      </c>
      <c r="H983" s="23">
        <f>Universe!M724</f>
        <v/>
      </c>
      <c r="I983" s="23">
        <f>Universe!N724</f>
        <v/>
      </c>
      <c r="J983" s="23">
        <f>Universe!O724</f>
        <v/>
      </c>
      <c r="K983" s="23">
        <f>Universe!P724</f>
        <v/>
      </c>
      <c r="L983" s="23">
        <f>Universe!Q724</f>
        <v/>
      </c>
      <c r="M983" s="23">
        <f>Universe!R724</f>
        <v/>
      </c>
      <c r="N983" s="5">
        <f>IF(ZScoring!AH724="",0,(ZScoring!AH724-$B$3)/$C$3)</f>
        <v/>
      </c>
      <c r="O983" s="5">
        <f>IF(ZScoring!AI724="",0,(ZScoring!AI724-$B$4)/$C$4)</f>
        <v/>
      </c>
      <c r="P983" s="5">
        <f>IF(ZScoring!AJ724="",0,(ZScoring!AJ724-$B$5)/$C$5)</f>
        <v/>
      </c>
      <c r="Q983" s="5">
        <f>IF(ZScoring!AK724="",0,(ZScoring!AK724-$B$6)/$C$6)</f>
        <v/>
      </c>
      <c r="R983" s="5">
        <f>IF(ZScoring!AL724="",0,(ZScoring!AL724-$B$7)/$C$7)</f>
        <v/>
      </c>
      <c r="S983" s="5">
        <f>IF(ZScoring!AM724="",0,(ZScoring!AM724-$B$8)/$C$8)</f>
        <v/>
      </c>
      <c r="T983" s="5">
        <f>IF(ZScoring!AN724="",0,(ZScoring!AN724-$B$9)/$C$9)</f>
        <v/>
      </c>
      <c r="U983" s="5">
        <f>IF(ZScoring!AO724="",0,(ZScoring!AO724-$B$10)/$C$10)</f>
        <v/>
      </c>
      <c r="V983" s="5">
        <f>IF(ZScoring!AP724="",0,(ZScoring!AP724-$B$11)/$C$11)</f>
        <v/>
      </c>
      <c r="W983" s="5">
        <f>IF(ZScoring!AQ724="",0,(ZScoring!AQ724-$B$12)/$C$12)</f>
        <v/>
      </c>
      <c r="X983" s="5">
        <f>Universe!C724</f>
        <v/>
      </c>
    </row>
    <row r="984">
      <c r="A984" s="22">
        <f>Universe!G725</f>
        <v/>
      </c>
      <c r="B984" s="2" t="n">
        <v>1</v>
      </c>
      <c r="C984" s="23">
        <f>Universe!H725</f>
        <v/>
      </c>
      <c r="D984" s="23">
        <f>Universe!I725</f>
        <v/>
      </c>
      <c r="E984" s="23">
        <f>Universe!J725</f>
        <v/>
      </c>
      <c r="F984" s="23">
        <f>Universe!K725</f>
        <v/>
      </c>
      <c r="G984" s="23">
        <f>Universe!L725</f>
        <v/>
      </c>
      <c r="H984" s="23">
        <f>Universe!M725</f>
        <v/>
      </c>
      <c r="I984" s="23">
        <f>Universe!N725</f>
        <v/>
      </c>
      <c r="J984" s="23">
        <f>Universe!O725</f>
        <v/>
      </c>
      <c r="K984" s="23">
        <f>Universe!P725</f>
        <v/>
      </c>
      <c r="L984" s="23">
        <f>Universe!Q725</f>
        <v/>
      </c>
      <c r="M984" s="23">
        <f>Universe!R725</f>
        <v/>
      </c>
      <c r="N984" s="5">
        <f>IF(ZScoring!AH725="",0,(ZScoring!AH725-$B$3)/$C$3)</f>
        <v/>
      </c>
      <c r="O984" s="5">
        <f>IF(ZScoring!AI725="",0,(ZScoring!AI725-$B$4)/$C$4)</f>
        <v/>
      </c>
      <c r="P984" s="5">
        <f>IF(ZScoring!AJ725="",0,(ZScoring!AJ725-$B$5)/$C$5)</f>
        <v/>
      </c>
      <c r="Q984" s="5">
        <f>IF(ZScoring!AK725="",0,(ZScoring!AK725-$B$6)/$C$6)</f>
        <v/>
      </c>
      <c r="R984" s="5">
        <f>IF(ZScoring!AL725="",0,(ZScoring!AL725-$B$7)/$C$7)</f>
        <v/>
      </c>
      <c r="S984" s="5">
        <f>IF(ZScoring!AM725="",0,(ZScoring!AM725-$B$8)/$C$8)</f>
        <v/>
      </c>
      <c r="T984" s="5">
        <f>IF(ZScoring!AN725="",0,(ZScoring!AN725-$B$9)/$C$9)</f>
        <v/>
      </c>
      <c r="U984" s="5">
        <f>IF(ZScoring!AO725="",0,(ZScoring!AO725-$B$10)/$C$10)</f>
        <v/>
      </c>
      <c r="V984" s="5">
        <f>IF(ZScoring!AP725="",0,(ZScoring!AP725-$B$11)/$C$11)</f>
        <v/>
      </c>
      <c r="W984" s="5">
        <f>IF(ZScoring!AQ725="",0,(ZScoring!AQ725-$B$12)/$C$12)</f>
        <v/>
      </c>
      <c r="X984" s="5">
        <f>Universe!C725</f>
        <v/>
      </c>
    </row>
    <row r="985">
      <c r="A985" s="22">
        <f>Universe!G726</f>
        <v/>
      </c>
      <c r="B985" s="2" t="n">
        <v>1</v>
      </c>
      <c r="C985" s="23">
        <f>Universe!H726</f>
        <v/>
      </c>
      <c r="D985" s="23">
        <f>Universe!I726</f>
        <v/>
      </c>
      <c r="E985" s="23">
        <f>Universe!J726</f>
        <v/>
      </c>
      <c r="F985" s="23">
        <f>Universe!K726</f>
        <v/>
      </c>
      <c r="G985" s="23">
        <f>Universe!L726</f>
        <v/>
      </c>
      <c r="H985" s="23">
        <f>Universe!M726</f>
        <v/>
      </c>
      <c r="I985" s="23">
        <f>Universe!N726</f>
        <v/>
      </c>
      <c r="J985" s="23">
        <f>Universe!O726</f>
        <v/>
      </c>
      <c r="K985" s="23">
        <f>Universe!P726</f>
        <v/>
      </c>
      <c r="L985" s="23">
        <f>Universe!Q726</f>
        <v/>
      </c>
      <c r="M985" s="23">
        <f>Universe!R726</f>
        <v/>
      </c>
      <c r="N985" s="5">
        <f>IF(ZScoring!AH726="",0,(ZScoring!AH726-$B$3)/$C$3)</f>
        <v/>
      </c>
      <c r="O985" s="5">
        <f>IF(ZScoring!AI726="",0,(ZScoring!AI726-$B$4)/$C$4)</f>
        <v/>
      </c>
      <c r="P985" s="5">
        <f>IF(ZScoring!AJ726="",0,(ZScoring!AJ726-$B$5)/$C$5)</f>
        <v/>
      </c>
      <c r="Q985" s="5">
        <f>IF(ZScoring!AK726="",0,(ZScoring!AK726-$B$6)/$C$6)</f>
        <v/>
      </c>
      <c r="R985" s="5">
        <f>IF(ZScoring!AL726="",0,(ZScoring!AL726-$B$7)/$C$7)</f>
        <v/>
      </c>
      <c r="S985" s="5">
        <f>IF(ZScoring!AM726="",0,(ZScoring!AM726-$B$8)/$C$8)</f>
        <v/>
      </c>
      <c r="T985" s="5">
        <f>IF(ZScoring!AN726="",0,(ZScoring!AN726-$B$9)/$C$9)</f>
        <v/>
      </c>
      <c r="U985" s="5">
        <f>IF(ZScoring!AO726="",0,(ZScoring!AO726-$B$10)/$C$10)</f>
        <v/>
      </c>
      <c r="V985" s="5">
        <f>IF(ZScoring!AP726="",0,(ZScoring!AP726-$B$11)/$C$11)</f>
        <v/>
      </c>
      <c r="W985" s="5">
        <f>IF(ZScoring!AQ726="",0,(ZScoring!AQ726-$B$12)/$C$12)</f>
        <v/>
      </c>
      <c r="X985" s="5">
        <f>Universe!C726</f>
        <v/>
      </c>
    </row>
    <row r="986">
      <c r="A986" s="22">
        <f>Universe!G727</f>
        <v/>
      </c>
      <c r="B986" s="2" t="n">
        <v>1</v>
      </c>
      <c r="C986" s="23">
        <f>Universe!H727</f>
        <v/>
      </c>
      <c r="D986" s="23">
        <f>Universe!I727</f>
        <v/>
      </c>
      <c r="E986" s="23">
        <f>Universe!J727</f>
        <v/>
      </c>
      <c r="F986" s="23">
        <f>Universe!K727</f>
        <v/>
      </c>
      <c r="G986" s="23">
        <f>Universe!L727</f>
        <v/>
      </c>
      <c r="H986" s="23">
        <f>Universe!M727</f>
        <v/>
      </c>
      <c r="I986" s="23">
        <f>Universe!N727</f>
        <v/>
      </c>
      <c r="J986" s="23">
        <f>Universe!O727</f>
        <v/>
      </c>
      <c r="K986" s="23">
        <f>Universe!P727</f>
        <v/>
      </c>
      <c r="L986" s="23">
        <f>Universe!Q727</f>
        <v/>
      </c>
      <c r="M986" s="23">
        <f>Universe!R727</f>
        <v/>
      </c>
      <c r="N986" s="5">
        <f>IF(ZScoring!AH727="",0,(ZScoring!AH727-$B$3)/$C$3)</f>
        <v/>
      </c>
      <c r="O986" s="5">
        <f>IF(ZScoring!AI727="",0,(ZScoring!AI727-$B$4)/$C$4)</f>
        <v/>
      </c>
      <c r="P986" s="5">
        <f>IF(ZScoring!AJ727="",0,(ZScoring!AJ727-$B$5)/$C$5)</f>
        <v/>
      </c>
      <c r="Q986" s="5">
        <f>IF(ZScoring!AK727="",0,(ZScoring!AK727-$B$6)/$C$6)</f>
        <v/>
      </c>
      <c r="R986" s="5">
        <f>IF(ZScoring!AL727="",0,(ZScoring!AL727-$B$7)/$C$7)</f>
        <v/>
      </c>
      <c r="S986" s="5">
        <f>IF(ZScoring!AM727="",0,(ZScoring!AM727-$B$8)/$C$8)</f>
        <v/>
      </c>
      <c r="T986" s="5">
        <f>IF(ZScoring!AN727="",0,(ZScoring!AN727-$B$9)/$C$9)</f>
        <v/>
      </c>
      <c r="U986" s="5">
        <f>IF(ZScoring!AO727="",0,(ZScoring!AO727-$B$10)/$C$10)</f>
        <v/>
      </c>
      <c r="V986" s="5">
        <f>IF(ZScoring!AP727="",0,(ZScoring!AP727-$B$11)/$C$11)</f>
        <v/>
      </c>
      <c r="W986" s="5">
        <f>IF(ZScoring!AQ727="",0,(ZScoring!AQ727-$B$12)/$C$12)</f>
        <v/>
      </c>
      <c r="X986" s="5">
        <f>Universe!C727</f>
        <v/>
      </c>
    </row>
    <row r="987">
      <c r="A987" s="22">
        <f>Universe!G728</f>
        <v/>
      </c>
      <c r="B987" s="2" t="n">
        <v>1</v>
      </c>
      <c r="C987" s="23">
        <f>Universe!H728</f>
        <v/>
      </c>
      <c r="D987" s="23">
        <f>Universe!I728</f>
        <v/>
      </c>
      <c r="E987" s="23">
        <f>Universe!J728</f>
        <v/>
      </c>
      <c r="F987" s="23">
        <f>Universe!K728</f>
        <v/>
      </c>
      <c r="G987" s="23">
        <f>Universe!L728</f>
        <v/>
      </c>
      <c r="H987" s="23">
        <f>Universe!M728</f>
        <v/>
      </c>
      <c r="I987" s="23">
        <f>Universe!N728</f>
        <v/>
      </c>
      <c r="J987" s="23">
        <f>Universe!O728</f>
        <v/>
      </c>
      <c r="K987" s="23">
        <f>Universe!P728</f>
        <v/>
      </c>
      <c r="L987" s="23">
        <f>Universe!Q728</f>
        <v/>
      </c>
      <c r="M987" s="23">
        <f>Universe!R728</f>
        <v/>
      </c>
      <c r="N987" s="5">
        <f>IF(ZScoring!AH728="",0,(ZScoring!AH728-$B$3)/$C$3)</f>
        <v/>
      </c>
      <c r="O987" s="5">
        <f>IF(ZScoring!AI728="",0,(ZScoring!AI728-$B$4)/$C$4)</f>
        <v/>
      </c>
      <c r="P987" s="5">
        <f>IF(ZScoring!AJ728="",0,(ZScoring!AJ728-$B$5)/$C$5)</f>
        <v/>
      </c>
      <c r="Q987" s="5">
        <f>IF(ZScoring!AK728="",0,(ZScoring!AK728-$B$6)/$C$6)</f>
        <v/>
      </c>
      <c r="R987" s="5">
        <f>IF(ZScoring!AL728="",0,(ZScoring!AL728-$B$7)/$C$7)</f>
        <v/>
      </c>
      <c r="S987" s="5">
        <f>IF(ZScoring!AM728="",0,(ZScoring!AM728-$B$8)/$C$8)</f>
        <v/>
      </c>
      <c r="T987" s="5">
        <f>IF(ZScoring!AN728="",0,(ZScoring!AN728-$B$9)/$C$9)</f>
        <v/>
      </c>
      <c r="U987" s="5">
        <f>IF(ZScoring!AO728="",0,(ZScoring!AO728-$B$10)/$C$10)</f>
        <v/>
      </c>
      <c r="V987" s="5">
        <f>IF(ZScoring!AP728="",0,(ZScoring!AP728-$B$11)/$C$11)</f>
        <v/>
      </c>
      <c r="W987" s="5">
        <f>IF(ZScoring!AQ728="",0,(ZScoring!AQ728-$B$12)/$C$12)</f>
        <v/>
      </c>
      <c r="X987" s="5">
        <f>Universe!C728</f>
        <v/>
      </c>
    </row>
    <row r="988">
      <c r="A988" s="22">
        <f>Universe!G729</f>
        <v/>
      </c>
      <c r="B988" s="2" t="n">
        <v>1</v>
      </c>
      <c r="C988" s="23">
        <f>Universe!H729</f>
        <v/>
      </c>
      <c r="D988" s="23">
        <f>Universe!I729</f>
        <v/>
      </c>
      <c r="E988" s="23">
        <f>Universe!J729</f>
        <v/>
      </c>
      <c r="F988" s="23">
        <f>Universe!K729</f>
        <v/>
      </c>
      <c r="G988" s="23">
        <f>Universe!L729</f>
        <v/>
      </c>
      <c r="H988" s="23">
        <f>Universe!M729</f>
        <v/>
      </c>
      <c r="I988" s="23">
        <f>Universe!N729</f>
        <v/>
      </c>
      <c r="J988" s="23">
        <f>Universe!O729</f>
        <v/>
      </c>
      <c r="K988" s="23">
        <f>Universe!P729</f>
        <v/>
      </c>
      <c r="L988" s="23">
        <f>Universe!Q729</f>
        <v/>
      </c>
      <c r="M988" s="23">
        <f>Universe!R729</f>
        <v/>
      </c>
      <c r="N988" s="5">
        <f>IF(ZScoring!AH729="",0,(ZScoring!AH729-$B$3)/$C$3)</f>
        <v/>
      </c>
      <c r="O988" s="5">
        <f>IF(ZScoring!AI729="",0,(ZScoring!AI729-$B$4)/$C$4)</f>
        <v/>
      </c>
      <c r="P988" s="5">
        <f>IF(ZScoring!AJ729="",0,(ZScoring!AJ729-$B$5)/$C$5)</f>
        <v/>
      </c>
      <c r="Q988" s="5">
        <f>IF(ZScoring!AK729="",0,(ZScoring!AK729-$B$6)/$C$6)</f>
        <v/>
      </c>
      <c r="R988" s="5">
        <f>IF(ZScoring!AL729="",0,(ZScoring!AL729-$B$7)/$C$7)</f>
        <v/>
      </c>
      <c r="S988" s="5">
        <f>IF(ZScoring!AM729="",0,(ZScoring!AM729-$B$8)/$C$8)</f>
        <v/>
      </c>
      <c r="T988" s="5">
        <f>IF(ZScoring!AN729="",0,(ZScoring!AN729-$B$9)/$C$9)</f>
        <v/>
      </c>
      <c r="U988" s="5">
        <f>IF(ZScoring!AO729="",0,(ZScoring!AO729-$B$10)/$C$10)</f>
        <v/>
      </c>
      <c r="V988" s="5">
        <f>IF(ZScoring!AP729="",0,(ZScoring!AP729-$B$11)/$C$11)</f>
        <v/>
      </c>
      <c r="W988" s="5">
        <f>IF(ZScoring!AQ729="",0,(ZScoring!AQ729-$B$12)/$C$12)</f>
        <v/>
      </c>
      <c r="X988" s="5">
        <f>Universe!C729</f>
        <v/>
      </c>
    </row>
    <row r="989">
      <c r="A989" s="22">
        <f>Universe!G730</f>
        <v/>
      </c>
      <c r="B989" s="2" t="n">
        <v>1</v>
      </c>
      <c r="C989" s="23">
        <f>Universe!H730</f>
        <v/>
      </c>
      <c r="D989" s="23">
        <f>Universe!I730</f>
        <v/>
      </c>
      <c r="E989" s="23">
        <f>Universe!J730</f>
        <v/>
      </c>
      <c r="F989" s="23">
        <f>Universe!K730</f>
        <v/>
      </c>
      <c r="G989" s="23">
        <f>Universe!L730</f>
        <v/>
      </c>
      <c r="H989" s="23">
        <f>Universe!M730</f>
        <v/>
      </c>
      <c r="I989" s="23">
        <f>Universe!N730</f>
        <v/>
      </c>
      <c r="J989" s="23">
        <f>Universe!O730</f>
        <v/>
      </c>
      <c r="K989" s="23">
        <f>Universe!P730</f>
        <v/>
      </c>
      <c r="L989" s="23">
        <f>Universe!Q730</f>
        <v/>
      </c>
      <c r="M989" s="23">
        <f>Universe!R730</f>
        <v/>
      </c>
      <c r="N989" s="5">
        <f>IF(ZScoring!AH730="",0,(ZScoring!AH730-$B$3)/$C$3)</f>
        <v/>
      </c>
      <c r="O989" s="5">
        <f>IF(ZScoring!AI730="",0,(ZScoring!AI730-$B$4)/$C$4)</f>
        <v/>
      </c>
      <c r="P989" s="5">
        <f>IF(ZScoring!AJ730="",0,(ZScoring!AJ730-$B$5)/$C$5)</f>
        <v/>
      </c>
      <c r="Q989" s="5">
        <f>IF(ZScoring!AK730="",0,(ZScoring!AK730-$B$6)/$C$6)</f>
        <v/>
      </c>
      <c r="R989" s="5">
        <f>IF(ZScoring!AL730="",0,(ZScoring!AL730-$B$7)/$C$7)</f>
        <v/>
      </c>
      <c r="S989" s="5">
        <f>IF(ZScoring!AM730="",0,(ZScoring!AM730-$B$8)/$C$8)</f>
        <v/>
      </c>
      <c r="T989" s="5">
        <f>IF(ZScoring!AN730="",0,(ZScoring!AN730-$B$9)/$C$9)</f>
        <v/>
      </c>
      <c r="U989" s="5">
        <f>IF(ZScoring!AO730="",0,(ZScoring!AO730-$B$10)/$C$10)</f>
        <v/>
      </c>
      <c r="V989" s="5">
        <f>IF(ZScoring!AP730="",0,(ZScoring!AP730-$B$11)/$C$11)</f>
        <v/>
      </c>
      <c r="W989" s="5">
        <f>IF(ZScoring!AQ730="",0,(ZScoring!AQ730-$B$12)/$C$12)</f>
        <v/>
      </c>
      <c r="X989" s="5">
        <f>Universe!C730</f>
        <v/>
      </c>
    </row>
    <row r="990">
      <c r="A990" s="22">
        <f>Universe!G731</f>
        <v/>
      </c>
      <c r="B990" s="2" t="n">
        <v>1</v>
      </c>
      <c r="C990" s="23">
        <f>Universe!H731</f>
        <v/>
      </c>
      <c r="D990" s="23">
        <f>Universe!I731</f>
        <v/>
      </c>
      <c r="E990" s="23">
        <f>Universe!J731</f>
        <v/>
      </c>
      <c r="F990" s="23">
        <f>Universe!K731</f>
        <v/>
      </c>
      <c r="G990" s="23">
        <f>Universe!L731</f>
        <v/>
      </c>
      <c r="H990" s="23">
        <f>Universe!M731</f>
        <v/>
      </c>
      <c r="I990" s="23">
        <f>Universe!N731</f>
        <v/>
      </c>
      <c r="J990" s="23">
        <f>Universe!O731</f>
        <v/>
      </c>
      <c r="K990" s="23">
        <f>Universe!P731</f>
        <v/>
      </c>
      <c r="L990" s="23">
        <f>Universe!Q731</f>
        <v/>
      </c>
      <c r="M990" s="23">
        <f>Universe!R731</f>
        <v/>
      </c>
      <c r="N990" s="5">
        <f>IF(ZScoring!AH731="",0,(ZScoring!AH731-$B$3)/$C$3)</f>
        <v/>
      </c>
      <c r="O990" s="5">
        <f>IF(ZScoring!AI731="",0,(ZScoring!AI731-$B$4)/$C$4)</f>
        <v/>
      </c>
      <c r="P990" s="5">
        <f>IF(ZScoring!AJ731="",0,(ZScoring!AJ731-$B$5)/$C$5)</f>
        <v/>
      </c>
      <c r="Q990" s="5">
        <f>IF(ZScoring!AK731="",0,(ZScoring!AK731-$B$6)/$C$6)</f>
        <v/>
      </c>
      <c r="R990" s="5">
        <f>IF(ZScoring!AL731="",0,(ZScoring!AL731-$B$7)/$C$7)</f>
        <v/>
      </c>
      <c r="S990" s="5">
        <f>IF(ZScoring!AM731="",0,(ZScoring!AM731-$B$8)/$C$8)</f>
        <v/>
      </c>
      <c r="T990" s="5">
        <f>IF(ZScoring!AN731="",0,(ZScoring!AN731-$B$9)/$C$9)</f>
        <v/>
      </c>
      <c r="U990" s="5">
        <f>IF(ZScoring!AO731="",0,(ZScoring!AO731-$B$10)/$C$10)</f>
        <v/>
      </c>
      <c r="V990" s="5">
        <f>IF(ZScoring!AP731="",0,(ZScoring!AP731-$B$11)/$C$11)</f>
        <v/>
      </c>
      <c r="W990" s="5">
        <f>IF(ZScoring!AQ731="",0,(ZScoring!AQ731-$B$12)/$C$12)</f>
        <v/>
      </c>
      <c r="X990" s="5">
        <f>Universe!C731</f>
        <v/>
      </c>
    </row>
    <row r="991">
      <c r="A991" s="22">
        <f>Universe!G732</f>
        <v/>
      </c>
      <c r="B991" s="2" t="n">
        <v>1</v>
      </c>
      <c r="C991" s="23">
        <f>Universe!H732</f>
        <v/>
      </c>
      <c r="D991" s="23">
        <f>Universe!I732</f>
        <v/>
      </c>
      <c r="E991" s="23">
        <f>Universe!J732</f>
        <v/>
      </c>
      <c r="F991" s="23">
        <f>Universe!K732</f>
        <v/>
      </c>
      <c r="G991" s="23">
        <f>Universe!L732</f>
        <v/>
      </c>
      <c r="H991" s="23">
        <f>Universe!M732</f>
        <v/>
      </c>
      <c r="I991" s="23">
        <f>Universe!N732</f>
        <v/>
      </c>
      <c r="J991" s="23">
        <f>Universe!O732</f>
        <v/>
      </c>
      <c r="K991" s="23">
        <f>Universe!P732</f>
        <v/>
      </c>
      <c r="L991" s="23">
        <f>Universe!Q732</f>
        <v/>
      </c>
      <c r="M991" s="23">
        <f>Universe!R732</f>
        <v/>
      </c>
      <c r="N991" s="5">
        <f>IF(ZScoring!AH732="",0,(ZScoring!AH732-$B$3)/$C$3)</f>
        <v/>
      </c>
      <c r="O991" s="5">
        <f>IF(ZScoring!AI732="",0,(ZScoring!AI732-$B$4)/$C$4)</f>
        <v/>
      </c>
      <c r="P991" s="5">
        <f>IF(ZScoring!AJ732="",0,(ZScoring!AJ732-$B$5)/$C$5)</f>
        <v/>
      </c>
      <c r="Q991" s="5">
        <f>IF(ZScoring!AK732="",0,(ZScoring!AK732-$B$6)/$C$6)</f>
        <v/>
      </c>
      <c r="R991" s="5">
        <f>IF(ZScoring!AL732="",0,(ZScoring!AL732-$B$7)/$C$7)</f>
        <v/>
      </c>
      <c r="S991" s="5">
        <f>IF(ZScoring!AM732="",0,(ZScoring!AM732-$B$8)/$C$8)</f>
        <v/>
      </c>
      <c r="T991" s="5">
        <f>IF(ZScoring!AN732="",0,(ZScoring!AN732-$B$9)/$C$9)</f>
        <v/>
      </c>
      <c r="U991" s="5">
        <f>IF(ZScoring!AO732="",0,(ZScoring!AO732-$B$10)/$C$10)</f>
        <v/>
      </c>
      <c r="V991" s="5">
        <f>IF(ZScoring!AP732="",0,(ZScoring!AP732-$B$11)/$C$11)</f>
        <v/>
      </c>
      <c r="W991" s="5">
        <f>IF(ZScoring!AQ732="",0,(ZScoring!AQ732-$B$12)/$C$12)</f>
        <v/>
      </c>
      <c r="X991" s="5">
        <f>Universe!C732</f>
        <v/>
      </c>
    </row>
    <row r="992">
      <c r="A992" s="22">
        <f>Universe!G733</f>
        <v/>
      </c>
      <c r="B992" s="2" t="n">
        <v>1</v>
      </c>
      <c r="C992" s="23">
        <f>Universe!H733</f>
        <v/>
      </c>
      <c r="D992" s="23">
        <f>Universe!I733</f>
        <v/>
      </c>
      <c r="E992" s="23">
        <f>Universe!J733</f>
        <v/>
      </c>
      <c r="F992" s="23">
        <f>Universe!K733</f>
        <v/>
      </c>
      <c r="G992" s="23">
        <f>Universe!L733</f>
        <v/>
      </c>
      <c r="H992" s="23">
        <f>Universe!M733</f>
        <v/>
      </c>
      <c r="I992" s="23">
        <f>Universe!N733</f>
        <v/>
      </c>
      <c r="J992" s="23">
        <f>Universe!O733</f>
        <v/>
      </c>
      <c r="K992" s="23">
        <f>Universe!P733</f>
        <v/>
      </c>
      <c r="L992" s="23">
        <f>Universe!Q733</f>
        <v/>
      </c>
      <c r="M992" s="23">
        <f>Universe!R733</f>
        <v/>
      </c>
      <c r="N992" s="5">
        <f>IF(ZScoring!AH733="",0,(ZScoring!AH733-$B$3)/$C$3)</f>
        <v/>
      </c>
      <c r="O992" s="5">
        <f>IF(ZScoring!AI733="",0,(ZScoring!AI733-$B$4)/$C$4)</f>
        <v/>
      </c>
      <c r="P992" s="5">
        <f>IF(ZScoring!AJ733="",0,(ZScoring!AJ733-$B$5)/$C$5)</f>
        <v/>
      </c>
      <c r="Q992" s="5">
        <f>IF(ZScoring!AK733="",0,(ZScoring!AK733-$B$6)/$C$6)</f>
        <v/>
      </c>
      <c r="R992" s="5">
        <f>IF(ZScoring!AL733="",0,(ZScoring!AL733-$B$7)/$C$7)</f>
        <v/>
      </c>
      <c r="S992" s="5">
        <f>IF(ZScoring!AM733="",0,(ZScoring!AM733-$B$8)/$C$8)</f>
        <v/>
      </c>
      <c r="T992" s="5">
        <f>IF(ZScoring!AN733="",0,(ZScoring!AN733-$B$9)/$C$9)</f>
        <v/>
      </c>
      <c r="U992" s="5">
        <f>IF(ZScoring!AO733="",0,(ZScoring!AO733-$B$10)/$C$10)</f>
        <v/>
      </c>
      <c r="V992" s="5">
        <f>IF(ZScoring!AP733="",0,(ZScoring!AP733-$B$11)/$C$11)</f>
        <v/>
      </c>
      <c r="W992" s="5">
        <f>IF(ZScoring!AQ733="",0,(ZScoring!AQ733-$B$12)/$C$12)</f>
        <v/>
      </c>
      <c r="X992" s="5">
        <f>Universe!C733</f>
        <v/>
      </c>
    </row>
    <row r="993">
      <c r="A993" s="22">
        <f>Universe!G734</f>
        <v/>
      </c>
      <c r="B993" s="2" t="n">
        <v>1</v>
      </c>
      <c r="C993" s="23">
        <f>Universe!H734</f>
        <v/>
      </c>
      <c r="D993" s="23">
        <f>Universe!I734</f>
        <v/>
      </c>
      <c r="E993" s="23">
        <f>Universe!J734</f>
        <v/>
      </c>
      <c r="F993" s="23">
        <f>Universe!K734</f>
        <v/>
      </c>
      <c r="G993" s="23">
        <f>Universe!L734</f>
        <v/>
      </c>
      <c r="H993" s="23">
        <f>Universe!M734</f>
        <v/>
      </c>
      <c r="I993" s="23">
        <f>Universe!N734</f>
        <v/>
      </c>
      <c r="J993" s="23">
        <f>Universe!O734</f>
        <v/>
      </c>
      <c r="K993" s="23">
        <f>Universe!P734</f>
        <v/>
      </c>
      <c r="L993" s="23">
        <f>Universe!Q734</f>
        <v/>
      </c>
      <c r="M993" s="23">
        <f>Universe!R734</f>
        <v/>
      </c>
      <c r="N993" s="5">
        <f>IF(ZScoring!AH734="",0,(ZScoring!AH734-$B$3)/$C$3)</f>
        <v/>
      </c>
      <c r="O993" s="5">
        <f>IF(ZScoring!AI734="",0,(ZScoring!AI734-$B$4)/$C$4)</f>
        <v/>
      </c>
      <c r="P993" s="5">
        <f>IF(ZScoring!AJ734="",0,(ZScoring!AJ734-$B$5)/$C$5)</f>
        <v/>
      </c>
      <c r="Q993" s="5">
        <f>IF(ZScoring!AK734="",0,(ZScoring!AK734-$B$6)/$C$6)</f>
        <v/>
      </c>
      <c r="R993" s="5">
        <f>IF(ZScoring!AL734="",0,(ZScoring!AL734-$B$7)/$C$7)</f>
        <v/>
      </c>
      <c r="S993" s="5">
        <f>IF(ZScoring!AM734="",0,(ZScoring!AM734-$B$8)/$C$8)</f>
        <v/>
      </c>
      <c r="T993" s="5">
        <f>IF(ZScoring!AN734="",0,(ZScoring!AN734-$B$9)/$C$9)</f>
        <v/>
      </c>
      <c r="U993" s="5">
        <f>IF(ZScoring!AO734="",0,(ZScoring!AO734-$B$10)/$C$10)</f>
        <v/>
      </c>
      <c r="V993" s="5">
        <f>IF(ZScoring!AP734="",0,(ZScoring!AP734-$B$11)/$C$11)</f>
        <v/>
      </c>
      <c r="W993" s="5">
        <f>IF(ZScoring!AQ734="",0,(ZScoring!AQ734-$B$12)/$C$12)</f>
        <v/>
      </c>
      <c r="X993" s="5">
        <f>Universe!C734</f>
        <v/>
      </c>
    </row>
    <row r="994">
      <c r="A994" s="22">
        <f>Universe!G735</f>
        <v/>
      </c>
      <c r="B994" s="2" t="n">
        <v>1</v>
      </c>
      <c r="C994" s="23">
        <f>Universe!H735</f>
        <v/>
      </c>
      <c r="D994" s="23">
        <f>Universe!I735</f>
        <v/>
      </c>
      <c r="E994" s="23">
        <f>Universe!J735</f>
        <v/>
      </c>
      <c r="F994" s="23">
        <f>Universe!K735</f>
        <v/>
      </c>
      <c r="G994" s="23">
        <f>Universe!L735</f>
        <v/>
      </c>
      <c r="H994" s="23">
        <f>Universe!M735</f>
        <v/>
      </c>
      <c r="I994" s="23">
        <f>Universe!N735</f>
        <v/>
      </c>
      <c r="J994" s="23">
        <f>Universe!O735</f>
        <v/>
      </c>
      <c r="K994" s="23">
        <f>Universe!P735</f>
        <v/>
      </c>
      <c r="L994" s="23">
        <f>Universe!Q735</f>
        <v/>
      </c>
      <c r="M994" s="23">
        <f>Universe!R735</f>
        <v/>
      </c>
      <c r="N994" s="5">
        <f>IF(ZScoring!AH735="",0,(ZScoring!AH735-$B$3)/$C$3)</f>
        <v/>
      </c>
      <c r="O994" s="5">
        <f>IF(ZScoring!AI735="",0,(ZScoring!AI735-$B$4)/$C$4)</f>
        <v/>
      </c>
      <c r="P994" s="5">
        <f>IF(ZScoring!AJ735="",0,(ZScoring!AJ735-$B$5)/$C$5)</f>
        <v/>
      </c>
      <c r="Q994" s="5">
        <f>IF(ZScoring!AK735="",0,(ZScoring!AK735-$B$6)/$C$6)</f>
        <v/>
      </c>
      <c r="R994" s="5">
        <f>IF(ZScoring!AL735="",0,(ZScoring!AL735-$B$7)/$C$7)</f>
        <v/>
      </c>
      <c r="S994" s="5">
        <f>IF(ZScoring!AM735="",0,(ZScoring!AM735-$B$8)/$C$8)</f>
        <v/>
      </c>
      <c r="T994" s="5">
        <f>IF(ZScoring!AN735="",0,(ZScoring!AN735-$B$9)/$C$9)</f>
        <v/>
      </c>
      <c r="U994" s="5">
        <f>IF(ZScoring!AO735="",0,(ZScoring!AO735-$B$10)/$C$10)</f>
        <v/>
      </c>
      <c r="V994" s="5">
        <f>IF(ZScoring!AP735="",0,(ZScoring!AP735-$B$11)/$C$11)</f>
        <v/>
      </c>
      <c r="W994" s="5">
        <f>IF(ZScoring!AQ735="",0,(ZScoring!AQ735-$B$12)/$C$12)</f>
        <v/>
      </c>
      <c r="X994" s="5">
        <f>Universe!C735</f>
        <v/>
      </c>
    </row>
    <row r="995">
      <c r="A995" s="22">
        <f>Universe!G736</f>
        <v/>
      </c>
      <c r="B995" s="2" t="n">
        <v>1</v>
      </c>
      <c r="C995" s="23">
        <f>Universe!H736</f>
        <v/>
      </c>
      <c r="D995" s="23">
        <f>Universe!I736</f>
        <v/>
      </c>
      <c r="E995" s="23">
        <f>Universe!J736</f>
        <v/>
      </c>
      <c r="F995" s="23">
        <f>Universe!K736</f>
        <v/>
      </c>
      <c r="G995" s="23">
        <f>Universe!L736</f>
        <v/>
      </c>
      <c r="H995" s="23">
        <f>Universe!M736</f>
        <v/>
      </c>
      <c r="I995" s="23">
        <f>Universe!N736</f>
        <v/>
      </c>
      <c r="J995" s="23">
        <f>Universe!O736</f>
        <v/>
      </c>
      <c r="K995" s="23">
        <f>Universe!P736</f>
        <v/>
      </c>
      <c r="L995" s="23">
        <f>Universe!Q736</f>
        <v/>
      </c>
      <c r="M995" s="23">
        <f>Universe!R736</f>
        <v/>
      </c>
      <c r="N995" s="5">
        <f>IF(ZScoring!AH736="",0,(ZScoring!AH736-$B$3)/$C$3)</f>
        <v/>
      </c>
      <c r="O995" s="5">
        <f>IF(ZScoring!AI736="",0,(ZScoring!AI736-$B$4)/$C$4)</f>
        <v/>
      </c>
      <c r="P995" s="5">
        <f>IF(ZScoring!AJ736="",0,(ZScoring!AJ736-$B$5)/$C$5)</f>
        <v/>
      </c>
      <c r="Q995" s="5">
        <f>IF(ZScoring!AK736="",0,(ZScoring!AK736-$B$6)/$C$6)</f>
        <v/>
      </c>
      <c r="R995" s="5">
        <f>IF(ZScoring!AL736="",0,(ZScoring!AL736-$B$7)/$C$7)</f>
        <v/>
      </c>
      <c r="S995" s="5">
        <f>IF(ZScoring!AM736="",0,(ZScoring!AM736-$B$8)/$C$8)</f>
        <v/>
      </c>
      <c r="T995" s="5">
        <f>IF(ZScoring!AN736="",0,(ZScoring!AN736-$B$9)/$C$9)</f>
        <v/>
      </c>
      <c r="U995" s="5">
        <f>IF(ZScoring!AO736="",0,(ZScoring!AO736-$B$10)/$C$10)</f>
        <v/>
      </c>
      <c r="V995" s="5">
        <f>IF(ZScoring!AP736="",0,(ZScoring!AP736-$B$11)/$C$11)</f>
        <v/>
      </c>
      <c r="W995" s="5">
        <f>IF(ZScoring!AQ736="",0,(ZScoring!AQ736-$B$12)/$C$12)</f>
        <v/>
      </c>
      <c r="X995" s="5">
        <f>Universe!C736</f>
        <v/>
      </c>
    </row>
    <row r="996">
      <c r="A996" s="22">
        <f>Universe!G737</f>
        <v/>
      </c>
      <c r="B996" s="2" t="n">
        <v>1</v>
      </c>
      <c r="C996" s="23">
        <f>Universe!H737</f>
        <v/>
      </c>
      <c r="D996" s="23">
        <f>Universe!I737</f>
        <v/>
      </c>
      <c r="E996" s="23">
        <f>Universe!J737</f>
        <v/>
      </c>
      <c r="F996" s="23">
        <f>Universe!K737</f>
        <v/>
      </c>
      <c r="G996" s="23">
        <f>Universe!L737</f>
        <v/>
      </c>
      <c r="H996" s="23">
        <f>Universe!M737</f>
        <v/>
      </c>
      <c r="I996" s="23">
        <f>Universe!N737</f>
        <v/>
      </c>
      <c r="J996" s="23">
        <f>Universe!O737</f>
        <v/>
      </c>
      <c r="K996" s="23">
        <f>Universe!P737</f>
        <v/>
      </c>
      <c r="L996" s="23">
        <f>Universe!Q737</f>
        <v/>
      </c>
      <c r="M996" s="23">
        <f>Universe!R737</f>
        <v/>
      </c>
      <c r="N996" s="5">
        <f>IF(ZScoring!AH737="",0,(ZScoring!AH737-$B$3)/$C$3)</f>
        <v/>
      </c>
      <c r="O996" s="5">
        <f>IF(ZScoring!AI737="",0,(ZScoring!AI737-$B$4)/$C$4)</f>
        <v/>
      </c>
      <c r="P996" s="5">
        <f>IF(ZScoring!AJ737="",0,(ZScoring!AJ737-$B$5)/$C$5)</f>
        <v/>
      </c>
      <c r="Q996" s="5">
        <f>IF(ZScoring!AK737="",0,(ZScoring!AK737-$B$6)/$C$6)</f>
        <v/>
      </c>
      <c r="R996" s="5">
        <f>IF(ZScoring!AL737="",0,(ZScoring!AL737-$B$7)/$C$7)</f>
        <v/>
      </c>
      <c r="S996" s="5">
        <f>IF(ZScoring!AM737="",0,(ZScoring!AM737-$B$8)/$C$8)</f>
        <v/>
      </c>
      <c r="T996" s="5">
        <f>IF(ZScoring!AN737="",0,(ZScoring!AN737-$B$9)/$C$9)</f>
        <v/>
      </c>
      <c r="U996" s="5">
        <f>IF(ZScoring!AO737="",0,(ZScoring!AO737-$B$10)/$C$10)</f>
        <v/>
      </c>
      <c r="V996" s="5">
        <f>IF(ZScoring!AP737="",0,(ZScoring!AP737-$B$11)/$C$11)</f>
        <v/>
      </c>
      <c r="W996" s="5">
        <f>IF(ZScoring!AQ737="",0,(ZScoring!AQ737-$B$12)/$C$12)</f>
        <v/>
      </c>
      <c r="X996" s="5">
        <f>Universe!C737</f>
        <v/>
      </c>
    </row>
    <row r="997">
      <c r="A997" s="22">
        <f>Universe!G738</f>
        <v/>
      </c>
      <c r="B997" s="2" t="n">
        <v>1</v>
      </c>
      <c r="C997" s="23">
        <f>Universe!H738</f>
        <v/>
      </c>
      <c r="D997" s="23">
        <f>Universe!I738</f>
        <v/>
      </c>
      <c r="E997" s="23">
        <f>Universe!J738</f>
        <v/>
      </c>
      <c r="F997" s="23">
        <f>Universe!K738</f>
        <v/>
      </c>
      <c r="G997" s="23">
        <f>Universe!L738</f>
        <v/>
      </c>
      <c r="H997" s="23">
        <f>Universe!M738</f>
        <v/>
      </c>
      <c r="I997" s="23">
        <f>Universe!N738</f>
        <v/>
      </c>
      <c r="J997" s="23">
        <f>Universe!O738</f>
        <v/>
      </c>
      <c r="K997" s="23">
        <f>Universe!P738</f>
        <v/>
      </c>
      <c r="L997" s="23">
        <f>Universe!Q738</f>
        <v/>
      </c>
      <c r="M997" s="23">
        <f>Universe!R738</f>
        <v/>
      </c>
      <c r="N997" s="5">
        <f>IF(ZScoring!AH738="",0,(ZScoring!AH738-$B$3)/$C$3)</f>
        <v/>
      </c>
      <c r="O997" s="5">
        <f>IF(ZScoring!AI738="",0,(ZScoring!AI738-$B$4)/$C$4)</f>
        <v/>
      </c>
      <c r="P997" s="5">
        <f>IF(ZScoring!AJ738="",0,(ZScoring!AJ738-$B$5)/$C$5)</f>
        <v/>
      </c>
      <c r="Q997" s="5">
        <f>IF(ZScoring!AK738="",0,(ZScoring!AK738-$B$6)/$C$6)</f>
        <v/>
      </c>
      <c r="R997" s="5">
        <f>IF(ZScoring!AL738="",0,(ZScoring!AL738-$B$7)/$C$7)</f>
        <v/>
      </c>
      <c r="S997" s="5">
        <f>IF(ZScoring!AM738="",0,(ZScoring!AM738-$B$8)/$C$8)</f>
        <v/>
      </c>
      <c r="T997" s="5">
        <f>IF(ZScoring!AN738="",0,(ZScoring!AN738-$B$9)/$C$9)</f>
        <v/>
      </c>
      <c r="U997" s="5">
        <f>IF(ZScoring!AO738="",0,(ZScoring!AO738-$B$10)/$C$10)</f>
        <v/>
      </c>
      <c r="V997" s="5">
        <f>IF(ZScoring!AP738="",0,(ZScoring!AP738-$B$11)/$C$11)</f>
        <v/>
      </c>
      <c r="W997" s="5">
        <f>IF(ZScoring!AQ738="",0,(ZScoring!AQ738-$B$12)/$C$12)</f>
        <v/>
      </c>
      <c r="X997" s="5">
        <f>Universe!C738</f>
        <v/>
      </c>
    </row>
    <row r="998">
      <c r="A998" s="22">
        <f>Universe!G739</f>
        <v/>
      </c>
      <c r="B998" s="2" t="n">
        <v>1</v>
      </c>
      <c r="C998" s="23">
        <f>Universe!H739</f>
        <v/>
      </c>
      <c r="D998" s="23">
        <f>Universe!I739</f>
        <v/>
      </c>
      <c r="E998" s="23">
        <f>Universe!J739</f>
        <v/>
      </c>
      <c r="F998" s="23">
        <f>Universe!K739</f>
        <v/>
      </c>
      <c r="G998" s="23">
        <f>Universe!L739</f>
        <v/>
      </c>
      <c r="H998" s="23">
        <f>Universe!M739</f>
        <v/>
      </c>
      <c r="I998" s="23">
        <f>Universe!N739</f>
        <v/>
      </c>
      <c r="J998" s="23">
        <f>Universe!O739</f>
        <v/>
      </c>
      <c r="K998" s="23">
        <f>Universe!P739</f>
        <v/>
      </c>
      <c r="L998" s="23">
        <f>Universe!Q739</f>
        <v/>
      </c>
      <c r="M998" s="23">
        <f>Universe!R739</f>
        <v/>
      </c>
      <c r="N998" s="5">
        <f>IF(ZScoring!AH739="",0,(ZScoring!AH739-$B$3)/$C$3)</f>
        <v/>
      </c>
      <c r="O998" s="5">
        <f>IF(ZScoring!AI739="",0,(ZScoring!AI739-$B$4)/$C$4)</f>
        <v/>
      </c>
      <c r="P998" s="5">
        <f>IF(ZScoring!AJ739="",0,(ZScoring!AJ739-$B$5)/$C$5)</f>
        <v/>
      </c>
      <c r="Q998" s="5">
        <f>IF(ZScoring!AK739="",0,(ZScoring!AK739-$B$6)/$C$6)</f>
        <v/>
      </c>
      <c r="R998" s="5">
        <f>IF(ZScoring!AL739="",0,(ZScoring!AL739-$B$7)/$C$7)</f>
        <v/>
      </c>
      <c r="S998" s="5">
        <f>IF(ZScoring!AM739="",0,(ZScoring!AM739-$B$8)/$C$8)</f>
        <v/>
      </c>
      <c r="T998" s="5">
        <f>IF(ZScoring!AN739="",0,(ZScoring!AN739-$B$9)/$C$9)</f>
        <v/>
      </c>
      <c r="U998" s="5">
        <f>IF(ZScoring!AO739="",0,(ZScoring!AO739-$B$10)/$C$10)</f>
        <v/>
      </c>
      <c r="V998" s="5">
        <f>IF(ZScoring!AP739="",0,(ZScoring!AP739-$B$11)/$C$11)</f>
        <v/>
      </c>
      <c r="W998" s="5">
        <f>IF(ZScoring!AQ739="",0,(ZScoring!AQ739-$B$12)/$C$12)</f>
        <v/>
      </c>
      <c r="X998" s="5">
        <f>Universe!C739</f>
        <v/>
      </c>
    </row>
    <row r="999">
      <c r="A999" s="22">
        <f>Universe!G740</f>
        <v/>
      </c>
      <c r="B999" s="2" t="n">
        <v>1</v>
      </c>
      <c r="C999" s="23">
        <f>Universe!H740</f>
        <v/>
      </c>
      <c r="D999" s="23">
        <f>Universe!I740</f>
        <v/>
      </c>
      <c r="E999" s="23">
        <f>Universe!J740</f>
        <v/>
      </c>
      <c r="F999" s="23">
        <f>Universe!K740</f>
        <v/>
      </c>
      <c r="G999" s="23">
        <f>Universe!L740</f>
        <v/>
      </c>
      <c r="H999" s="23">
        <f>Universe!M740</f>
        <v/>
      </c>
      <c r="I999" s="23">
        <f>Universe!N740</f>
        <v/>
      </c>
      <c r="J999" s="23">
        <f>Universe!O740</f>
        <v/>
      </c>
      <c r="K999" s="23">
        <f>Universe!P740</f>
        <v/>
      </c>
      <c r="L999" s="23">
        <f>Universe!Q740</f>
        <v/>
      </c>
      <c r="M999" s="23">
        <f>Universe!R740</f>
        <v/>
      </c>
      <c r="N999" s="5">
        <f>IF(ZScoring!AH740="",0,(ZScoring!AH740-$B$3)/$C$3)</f>
        <v/>
      </c>
      <c r="O999" s="5">
        <f>IF(ZScoring!AI740="",0,(ZScoring!AI740-$B$4)/$C$4)</f>
        <v/>
      </c>
      <c r="P999" s="5">
        <f>IF(ZScoring!AJ740="",0,(ZScoring!AJ740-$B$5)/$C$5)</f>
        <v/>
      </c>
      <c r="Q999" s="5">
        <f>IF(ZScoring!AK740="",0,(ZScoring!AK740-$B$6)/$C$6)</f>
        <v/>
      </c>
      <c r="R999" s="5">
        <f>IF(ZScoring!AL740="",0,(ZScoring!AL740-$B$7)/$C$7)</f>
        <v/>
      </c>
      <c r="S999" s="5">
        <f>IF(ZScoring!AM740="",0,(ZScoring!AM740-$B$8)/$C$8)</f>
        <v/>
      </c>
      <c r="T999" s="5">
        <f>IF(ZScoring!AN740="",0,(ZScoring!AN740-$B$9)/$C$9)</f>
        <v/>
      </c>
      <c r="U999" s="5">
        <f>IF(ZScoring!AO740="",0,(ZScoring!AO740-$B$10)/$C$10)</f>
        <v/>
      </c>
      <c r="V999" s="5">
        <f>IF(ZScoring!AP740="",0,(ZScoring!AP740-$B$11)/$C$11)</f>
        <v/>
      </c>
      <c r="W999" s="5">
        <f>IF(ZScoring!AQ740="",0,(ZScoring!AQ740-$B$12)/$C$12)</f>
        <v/>
      </c>
      <c r="X999" s="5">
        <f>Universe!C740</f>
        <v/>
      </c>
    </row>
    <row r="1000">
      <c r="A1000" s="22">
        <f>Universe!G741</f>
        <v/>
      </c>
      <c r="B1000" s="2" t="n">
        <v>1</v>
      </c>
      <c r="C1000" s="23">
        <f>Universe!H741</f>
        <v/>
      </c>
      <c r="D1000" s="23">
        <f>Universe!I741</f>
        <v/>
      </c>
      <c r="E1000" s="23">
        <f>Universe!J741</f>
        <v/>
      </c>
      <c r="F1000" s="23">
        <f>Universe!K741</f>
        <v/>
      </c>
      <c r="G1000" s="23">
        <f>Universe!L741</f>
        <v/>
      </c>
      <c r="H1000" s="23">
        <f>Universe!M741</f>
        <v/>
      </c>
      <c r="I1000" s="23">
        <f>Universe!N741</f>
        <v/>
      </c>
      <c r="J1000" s="23">
        <f>Universe!O741</f>
        <v/>
      </c>
      <c r="K1000" s="23">
        <f>Universe!P741</f>
        <v/>
      </c>
      <c r="L1000" s="23">
        <f>Universe!Q741</f>
        <v/>
      </c>
      <c r="M1000" s="23">
        <f>Universe!R741</f>
        <v/>
      </c>
      <c r="N1000" s="5">
        <f>IF(ZScoring!AH741="",0,(ZScoring!AH741-$B$3)/$C$3)</f>
        <v/>
      </c>
      <c r="O1000" s="5">
        <f>IF(ZScoring!AI741="",0,(ZScoring!AI741-$B$4)/$C$4)</f>
        <v/>
      </c>
      <c r="P1000" s="5">
        <f>IF(ZScoring!AJ741="",0,(ZScoring!AJ741-$B$5)/$C$5)</f>
        <v/>
      </c>
      <c r="Q1000" s="5">
        <f>IF(ZScoring!AK741="",0,(ZScoring!AK741-$B$6)/$C$6)</f>
        <v/>
      </c>
      <c r="R1000" s="5">
        <f>IF(ZScoring!AL741="",0,(ZScoring!AL741-$B$7)/$C$7)</f>
        <v/>
      </c>
      <c r="S1000" s="5">
        <f>IF(ZScoring!AM741="",0,(ZScoring!AM741-$B$8)/$C$8)</f>
        <v/>
      </c>
      <c r="T1000" s="5">
        <f>IF(ZScoring!AN741="",0,(ZScoring!AN741-$B$9)/$C$9)</f>
        <v/>
      </c>
      <c r="U1000" s="5">
        <f>IF(ZScoring!AO741="",0,(ZScoring!AO741-$B$10)/$C$10)</f>
        <v/>
      </c>
      <c r="V1000" s="5">
        <f>IF(ZScoring!AP741="",0,(ZScoring!AP741-$B$11)/$C$11)</f>
        <v/>
      </c>
      <c r="W1000" s="5">
        <f>IF(ZScoring!AQ741="",0,(ZScoring!AQ741-$B$12)/$C$12)</f>
        <v/>
      </c>
      <c r="X1000" s="5">
        <f>Universe!C741</f>
        <v/>
      </c>
    </row>
    <row r="1001">
      <c r="A1001" s="22">
        <f>Universe!G742</f>
        <v/>
      </c>
      <c r="B1001" s="2" t="n">
        <v>1</v>
      </c>
      <c r="C1001" s="23">
        <f>Universe!H742</f>
        <v/>
      </c>
      <c r="D1001" s="23">
        <f>Universe!I742</f>
        <v/>
      </c>
      <c r="E1001" s="23">
        <f>Universe!J742</f>
        <v/>
      </c>
      <c r="F1001" s="23">
        <f>Universe!K742</f>
        <v/>
      </c>
      <c r="G1001" s="23">
        <f>Universe!L742</f>
        <v/>
      </c>
      <c r="H1001" s="23">
        <f>Universe!M742</f>
        <v/>
      </c>
      <c r="I1001" s="23">
        <f>Universe!N742</f>
        <v/>
      </c>
      <c r="J1001" s="23">
        <f>Universe!O742</f>
        <v/>
      </c>
      <c r="K1001" s="23">
        <f>Universe!P742</f>
        <v/>
      </c>
      <c r="L1001" s="23">
        <f>Universe!Q742</f>
        <v/>
      </c>
      <c r="M1001" s="23">
        <f>Universe!R742</f>
        <v/>
      </c>
      <c r="N1001" s="5">
        <f>IF(ZScoring!AH742="",0,(ZScoring!AH742-$B$3)/$C$3)</f>
        <v/>
      </c>
      <c r="O1001" s="5">
        <f>IF(ZScoring!AI742="",0,(ZScoring!AI742-$B$4)/$C$4)</f>
        <v/>
      </c>
      <c r="P1001" s="5">
        <f>IF(ZScoring!AJ742="",0,(ZScoring!AJ742-$B$5)/$C$5)</f>
        <v/>
      </c>
      <c r="Q1001" s="5">
        <f>IF(ZScoring!AK742="",0,(ZScoring!AK742-$B$6)/$C$6)</f>
        <v/>
      </c>
      <c r="R1001" s="5">
        <f>IF(ZScoring!AL742="",0,(ZScoring!AL742-$B$7)/$C$7)</f>
        <v/>
      </c>
      <c r="S1001" s="5">
        <f>IF(ZScoring!AM742="",0,(ZScoring!AM742-$B$8)/$C$8)</f>
        <v/>
      </c>
      <c r="T1001" s="5">
        <f>IF(ZScoring!AN742="",0,(ZScoring!AN742-$B$9)/$C$9)</f>
        <v/>
      </c>
      <c r="U1001" s="5">
        <f>IF(ZScoring!AO742="",0,(ZScoring!AO742-$B$10)/$C$10)</f>
        <v/>
      </c>
      <c r="V1001" s="5">
        <f>IF(ZScoring!AP742="",0,(ZScoring!AP742-$B$11)/$C$11)</f>
        <v/>
      </c>
      <c r="W1001" s="5">
        <f>IF(ZScoring!AQ742="",0,(ZScoring!AQ742-$B$12)/$C$12)</f>
        <v/>
      </c>
      <c r="X1001" s="5">
        <f>Universe!C742</f>
        <v/>
      </c>
    </row>
    <row r="1002">
      <c r="A1002" s="22">
        <f>Universe!G743</f>
        <v/>
      </c>
      <c r="B1002" s="2" t="n">
        <v>1</v>
      </c>
      <c r="C1002" s="23">
        <f>Universe!H743</f>
        <v/>
      </c>
      <c r="D1002" s="23">
        <f>Universe!I743</f>
        <v/>
      </c>
      <c r="E1002" s="23">
        <f>Universe!J743</f>
        <v/>
      </c>
      <c r="F1002" s="23">
        <f>Universe!K743</f>
        <v/>
      </c>
      <c r="G1002" s="23">
        <f>Universe!L743</f>
        <v/>
      </c>
      <c r="H1002" s="23">
        <f>Universe!M743</f>
        <v/>
      </c>
      <c r="I1002" s="23">
        <f>Universe!N743</f>
        <v/>
      </c>
      <c r="J1002" s="23">
        <f>Universe!O743</f>
        <v/>
      </c>
      <c r="K1002" s="23">
        <f>Universe!P743</f>
        <v/>
      </c>
      <c r="L1002" s="23">
        <f>Universe!Q743</f>
        <v/>
      </c>
      <c r="M1002" s="23">
        <f>Universe!R743</f>
        <v/>
      </c>
      <c r="N1002" s="5">
        <f>IF(ZScoring!AH743="",0,(ZScoring!AH743-$B$3)/$C$3)</f>
        <v/>
      </c>
      <c r="O1002" s="5">
        <f>IF(ZScoring!AI743="",0,(ZScoring!AI743-$B$4)/$C$4)</f>
        <v/>
      </c>
      <c r="P1002" s="5">
        <f>IF(ZScoring!AJ743="",0,(ZScoring!AJ743-$B$5)/$C$5)</f>
        <v/>
      </c>
      <c r="Q1002" s="5">
        <f>IF(ZScoring!AK743="",0,(ZScoring!AK743-$B$6)/$C$6)</f>
        <v/>
      </c>
      <c r="R1002" s="5">
        <f>IF(ZScoring!AL743="",0,(ZScoring!AL743-$B$7)/$C$7)</f>
        <v/>
      </c>
      <c r="S1002" s="5">
        <f>IF(ZScoring!AM743="",0,(ZScoring!AM743-$B$8)/$C$8)</f>
        <v/>
      </c>
      <c r="T1002" s="5">
        <f>IF(ZScoring!AN743="",0,(ZScoring!AN743-$B$9)/$C$9)</f>
        <v/>
      </c>
      <c r="U1002" s="5">
        <f>IF(ZScoring!AO743="",0,(ZScoring!AO743-$B$10)/$C$10)</f>
        <v/>
      </c>
      <c r="V1002" s="5">
        <f>IF(ZScoring!AP743="",0,(ZScoring!AP743-$B$11)/$C$11)</f>
        <v/>
      </c>
      <c r="W1002" s="5">
        <f>IF(ZScoring!AQ743="",0,(ZScoring!AQ743-$B$12)/$C$12)</f>
        <v/>
      </c>
      <c r="X1002" s="5">
        <f>Universe!C743</f>
        <v/>
      </c>
    </row>
    <row r="1003">
      <c r="A1003" s="22">
        <f>Universe!G744</f>
        <v/>
      </c>
      <c r="B1003" s="2" t="n">
        <v>1</v>
      </c>
      <c r="C1003" s="23">
        <f>Universe!H744</f>
        <v/>
      </c>
      <c r="D1003" s="23">
        <f>Universe!I744</f>
        <v/>
      </c>
      <c r="E1003" s="23">
        <f>Universe!J744</f>
        <v/>
      </c>
      <c r="F1003" s="23">
        <f>Universe!K744</f>
        <v/>
      </c>
      <c r="G1003" s="23">
        <f>Universe!L744</f>
        <v/>
      </c>
      <c r="H1003" s="23">
        <f>Universe!M744</f>
        <v/>
      </c>
      <c r="I1003" s="23">
        <f>Universe!N744</f>
        <v/>
      </c>
      <c r="J1003" s="23">
        <f>Universe!O744</f>
        <v/>
      </c>
      <c r="K1003" s="23">
        <f>Universe!P744</f>
        <v/>
      </c>
      <c r="L1003" s="23">
        <f>Universe!Q744</f>
        <v/>
      </c>
      <c r="M1003" s="23">
        <f>Universe!R744</f>
        <v/>
      </c>
      <c r="N1003" s="5">
        <f>IF(ZScoring!AH744="",0,(ZScoring!AH744-$B$3)/$C$3)</f>
        <v/>
      </c>
      <c r="O1003" s="5">
        <f>IF(ZScoring!AI744="",0,(ZScoring!AI744-$B$4)/$C$4)</f>
        <v/>
      </c>
      <c r="P1003" s="5">
        <f>IF(ZScoring!AJ744="",0,(ZScoring!AJ744-$B$5)/$C$5)</f>
        <v/>
      </c>
      <c r="Q1003" s="5">
        <f>IF(ZScoring!AK744="",0,(ZScoring!AK744-$B$6)/$C$6)</f>
        <v/>
      </c>
      <c r="R1003" s="5">
        <f>IF(ZScoring!AL744="",0,(ZScoring!AL744-$B$7)/$C$7)</f>
        <v/>
      </c>
      <c r="S1003" s="5">
        <f>IF(ZScoring!AM744="",0,(ZScoring!AM744-$B$8)/$C$8)</f>
        <v/>
      </c>
      <c r="T1003" s="5">
        <f>IF(ZScoring!AN744="",0,(ZScoring!AN744-$B$9)/$C$9)</f>
        <v/>
      </c>
      <c r="U1003" s="5">
        <f>IF(ZScoring!AO744="",0,(ZScoring!AO744-$B$10)/$C$10)</f>
        <v/>
      </c>
      <c r="V1003" s="5">
        <f>IF(ZScoring!AP744="",0,(ZScoring!AP744-$B$11)/$C$11)</f>
        <v/>
      </c>
      <c r="W1003" s="5">
        <f>IF(ZScoring!AQ744="",0,(ZScoring!AQ744-$B$12)/$C$12)</f>
        <v/>
      </c>
      <c r="X1003" s="5">
        <f>Universe!C744</f>
        <v/>
      </c>
    </row>
    <row r="1004">
      <c r="A1004" s="22">
        <f>Universe!G745</f>
        <v/>
      </c>
      <c r="B1004" s="2" t="n">
        <v>1</v>
      </c>
      <c r="C1004" s="23">
        <f>Universe!H745</f>
        <v/>
      </c>
      <c r="D1004" s="23">
        <f>Universe!I745</f>
        <v/>
      </c>
      <c r="E1004" s="23">
        <f>Universe!J745</f>
        <v/>
      </c>
      <c r="F1004" s="23">
        <f>Universe!K745</f>
        <v/>
      </c>
      <c r="G1004" s="23">
        <f>Universe!L745</f>
        <v/>
      </c>
      <c r="H1004" s="23">
        <f>Universe!M745</f>
        <v/>
      </c>
      <c r="I1004" s="23">
        <f>Universe!N745</f>
        <v/>
      </c>
      <c r="J1004" s="23">
        <f>Universe!O745</f>
        <v/>
      </c>
      <c r="K1004" s="23">
        <f>Universe!P745</f>
        <v/>
      </c>
      <c r="L1004" s="23">
        <f>Universe!Q745</f>
        <v/>
      </c>
      <c r="M1004" s="23">
        <f>Universe!R745</f>
        <v/>
      </c>
      <c r="N1004" s="5">
        <f>IF(ZScoring!AH745="",0,(ZScoring!AH745-$B$3)/$C$3)</f>
        <v/>
      </c>
      <c r="O1004" s="5">
        <f>IF(ZScoring!AI745="",0,(ZScoring!AI745-$B$4)/$C$4)</f>
        <v/>
      </c>
      <c r="P1004" s="5">
        <f>IF(ZScoring!AJ745="",0,(ZScoring!AJ745-$B$5)/$C$5)</f>
        <v/>
      </c>
      <c r="Q1004" s="5">
        <f>IF(ZScoring!AK745="",0,(ZScoring!AK745-$B$6)/$C$6)</f>
        <v/>
      </c>
      <c r="R1004" s="5">
        <f>IF(ZScoring!AL745="",0,(ZScoring!AL745-$B$7)/$C$7)</f>
        <v/>
      </c>
      <c r="S1004" s="5">
        <f>IF(ZScoring!AM745="",0,(ZScoring!AM745-$B$8)/$C$8)</f>
        <v/>
      </c>
      <c r="T1004" s="5">
        <f>IF(ZScoring!AN745="",0,(ZScoring!AN745-$B$9)/$C$9)</f>
        <v/>
      </c>
      <c r="U1004" s="5">
        <f>IF(ZScoring!AO745="",0,(ZScoring!AO745-$B$10)/$C$10)</f>
        <v/>
      </c>
      <c r="V1004" s="5">
        <f>IF(ZScoring!AP745="",0,(ZScoring!AP745-$B$11)/$C$11)</f>
        <v/>
      </c>
      <c r="W1004" s="5">
        <f>IF(ZScoring!AQ745="",0,(ZScoring!AQ745-$B$12)/$C$12)</f>
        <v/>
      </c>
      <c r="X1004" s="5">
        <f>Universe!C745</f>
        <v/>
      </c>
    </row>
    <row r="1005">
      <c r="A1005" s="22">
        <f>Universe!G746</f>
        <v/>
      </c>
      <c r="B1005" s="2" t="n">
        <v>1</v>
      </c>
      <c r="C1005" s="23">
        <f>Universe!H746</f>
        <v/>
      </c>
      <c r="D1005" s="23">
        <f>Universe!I746</f>
        <v/>
      </c>
      <c r="E1005" s="23">
        <f>Universe!J746</f>
        <v/>
      </c>
      <c r="F1005" s="23">
        <f>Universe!K746</f>
        <v/>
      </c>
      <c r="G1005" s="23">
        <f>Universe!L746</f>
        <v/>
      </c>
      <c r="H1005" s="23">
        <f>Universe!M746</f>
        <v/>
      </c>
      <c r="I1005" s="23">
        <f>Universe!N746</f>
        <v/>
      </c>
      <c r="J1005" s="23">
        <f>Universe!O746</f>
        <v/>
      </c>
      <c r="K1005" s="23">
        <f>Universe!P746</f>
        <v/>
      </c>
      <c r="L1005" s="23">
        <f>Universe!Q746</f>
        <v/>
      </c>
      <c r="M1005" s="23">
        <f>Universe!R746</f>
        <v/>
      </c>
      <c r="N1005" s="5">
        <f>IF(ZScoring!AH746="",0,(ZScoring!AH746-$B$3)/$C$3)</f>
        <v/>
      </c>
      <c r="O1005" s="5">
        <f>IF(ZScoring!AI746="",0,(ZScoring!AI746-$B$4)/$C$4)</f>
        <v/>
      </c>
      <c r="P1005" s="5">
        <f>IF(ZScoring!AJ746="",0,(ZScoring!AJ746-$B$5)/$C$5)</f>
        <v/>
      </c>
      <c r="Q1005" s="5">
        <f>IF(ZScoring!AK746="",0,(ZScoring!AK746-$B$6)/$C$6)</f>
        <v/>
      </c>
      <c r="R1005" s="5">
        <f>IF(ZScoring!AL746="",0,(ZScoring!AL746-$B$7)/$C$7)</f>
        <v/>
      </c>
      <c r="S1005" s="5">
        <f>IF(ZScoring!AM746="",0,(ZScoring!AM746-$B$8)/$C$8)</f>
        <v/>
      </c>
      <c r="T1005" s="5">
        <f>IF(ZScoring!AN746="",0,(ZScoring!AN746-$B$9)/$C$9)</f>
        <v/>
      </c>
      <c r="U1005" s="5">
        <f>IF(ZScoring!AO746="",0,(ZScoring!AO746-$B$10)/$C$10)</f>
        <v/>
      </c>
      <c r="V1005" s="5">
        <f>IF(ZScoring!AP746="",0,(ZScoring!AP746-$B$11)/$C$11)</f>
        <v/>
      </c>
      <c r="W1005" s="5">
        <f>IF(ZScoring!AQ746="",0,(ZScoring!AQ746-$B$12)/$C$12)</f>
        <v/>
      </c>
      <c r="X1005" s="5">
        <f>Universe!C746</f>
        <v/>
      </c>
    </row>
    <row r="1006">
      <c r="A1006" s="22">
        <f>Universe!G747</f>
        <v/>
      </c>
      <c r="B1006" s="2" t="n">
        <v>1</v>
      </c>
      <c r="C1006" s="23">
        <f>Universe!H747</f>
        <v/>
      </c>
      <c r="D1006" s="23">
        <f>Universe!I747</f>
        <v/>
      </c>
      <c r="E1006" s="23">
        <f>Universe!J747</f>
        <v/>
      </c>
      <c r="F1006" s="23">
        <f>Universe!K747</f>
        <v/>
      </c>
      <c r="G1006" s="23">
        <f>Universe!L747</f>
        <v/>
      </c>
      <c r="H1006" s="23">
        <f>Universe!M747</f>
        <v/>
      </c>
      <c r="I1006" s="23">
        <f>Universe!N747</f>
        <v/>
      </c>
      <c r="J1006" s="23">
        <f>Universe!O747</f>
        <v/>
      </c>
      <c r="K1006" s="23">
        <f>Universe!P747</f>
        <v/>
      </c>
      <c r="L1006" s="23">
        <f>Universe!Q747</f>
        <v/>
      </c>
      <c r="M1006" s="23">
        <f>Universe!R747</f>
        <v/>
      </c>
      <c r="N1006" s="5">
        <f>IF(ZScoring!AH747="",0,(ZScoring!AH747-$B$3)/$C$3)</f>
        <v/>
      </c>
      <c r="O1006" s="5">
        <f>IF(ZScoring!AI747="",0,(ZScoring!AI747-$B$4)/$C$4)</f>
        <v/>
      </c>
      <c r="P1006" s="5">
        <f>IF(ZScoring!AJ747="",0,(ZScoring!AJ747-$B$5)/$C$5)</f>
        <v/>
      </c>
      <c r="Q1006" s="5">
        <f>IF(ZScoring!AK747="",0,(ZScoring!AK747-$B$6)/$C$6)</f>
        <v/>
      </c>
      <c r="R1006" s="5">
        <f>IF(ZScoring!AL747="",0,(ZScoring!AL747-$B$7)/$C$7)</f>
        <v/>
      </c>
      <c r="S1006" s="5">
        <f>IF(ZScoring!AM747="",0,(ZScoring!AM747-$B$8)/$C$8)</f>
        <v/>
      </c>
      <c r="T1006" s="5">
        <f>IF(ZScoring!AN747="",0,(ZScoring!AN747-$B$9)/$C$9)</f>
        <v/>
      </c>
      <c r="U1006" s="5">
        <f>IF(ZScoring!AO747="",0,(ZScoring!AO747-$B$10)/$C$10)</f>
        <v/>
      </c>
      <c r="V1006" s="5">
        <f>IF(ZScoring!AP747="",0,(ZScoring!AP747-$B$11)/$C$11)</f>
        <v/>
      </c>
      <c r="W1006" s="5">
        <f>IF(ZScoring!AQ747="",0,(ZScoring!AQ747-$B$12)/$C$12)</f>
        <v/>
      </c>
      <c r="X1006" s="5">
        <f>Universe!C747</f>
        <v/>
      </c>
    </row>
    <row r="1007">
      <c r="A1007" s="22">
        <f>Universe!G748</f>
        <v/>
      </c>
      <c r="B1007" s="2" t="n">
        <v>1</v>
      </c>
      <c r="C1007" s="23">
        <f>Universe!H748</f>
        <v/>
      </c>
      <c r="D1007" s="23">
        <f>Universe!I748</f>
        <v/>
      </c>
      <c r="E1007" s="23">
        <f>Universe!J748</f>
        <v/>
      </c>
      <c r="F1007" s="23">
        <f>Universe!K748</f>
        <v/>
      </c>
      <c r="G1007" s="23">
        <f>Universe!L748</f>
        <v/>
      </c>
      <c r="H1007" s="23">
        <f>Universe!M748</f>
        <v/>
      </c>
      <c r="I1007" s="23">
        <f>Universe!N748</f>
        <v/>
      </c>
      <c r="J1007" s="23">
        <f>Universe!O748</f>
        <v/>
      </c>
      <c r="K1007" s="23">
        <f>Universe!P748</f>
        <v/>
      </c>
      <c r="L1007" s="23">
        <f>Universe!Q748</f>
        <v/>
      </c>
      <c r="M1007" s="23">
        <f>Universe!R748</f>
        <v/>
      </c>
      <c r="N1007" s="5">
        <f>IF(ZScoring!AH748="",0,(ZScoring!AH748-$B$3)/$C$3)</f>
        <v/>
      </c>
      <c r="O1007" s="5">
        <f>IF(ZScoring!AI748="",0,(ZScoring!AI748-$B$4)/$C$4)</f>
        <v/>
      </c>
      <c r="P1007" s="5">
        <f>IF(ZScoring!AJ748="",0,(ZScoring!AJ748-$B$5)/$C$5)</f>
        <v/>
      </c>
      <c r="Q1007" s="5">
        <f>IF(ZScoring!AK748="",0,(ZScoring!AK748-$B$6)/$C$6)</f>
        <v/>
      </c>
      <c r="R1007" s="5">
        <f>IF(ZScoring!AL748="",0,(ZScoring!AL748-$B$7)/$C$7)</f>
        <v/>
      </c>
      <c r="S1007" s="5">
        <f>IF(ZScoring!AM748="",0,(ZScoring!AM748-$B$8)/$C$8)</f>
        <v/>
      </c>
      <c r="T1007" s="5">
        <f>IF(ZScoring!AN748="",0,(ZScoring!AN748-$B$9)/$C$9)</f>
        <v/>
      </c>
      <c r="U1007" s="5">
        <f>IF(ZScoring!AO748="",0,(ZScoring!AO748-$B$10)/$C$10)</f>
        <v/>
      </c>
      <c r="V1007" s="5">
        <f>IF(ZScoring!AP748="",0,(ZScoring!AP748-$B$11)/$C$11)</f>
        <v/>
      </c>
      <c r="W1007" s="5">
        <f>IF(ZScoring!AQ748="",0,(ZScoring!AQ748-$B$12)/$C$12)</f>
        <v/>
      </c>
      <c r="X1007" s="5">
        <f>Universe!C748</f>
        <v/>
      </c>
    </row>
    <row r="1008">
      <c r="A1008" s="22">
        <f>Universe!G749</f>
        <v/>
      </c>
      <c r="B1008" s="2" t="n">
        <v>1</v>
      </c>
      <c r="C1008" s="23">
        <f>Universe!H749</f>
        <v/>
      </c>
      <c r="D1008" s="23">
        <f>Universe!I749</f>
        <v/>
      </c>
      <c r="E1008" s="23">
        <f>Universe!J749</f>
        <v/>
      </c>
      <c r="F1008" s="23">
        <f>Universe!K749</f>
        <v/>
      </c>
      <c r="G1008" s="23">
        <f>Universe!L749</f>
        <v/>
      </c>
      <c r="H1008" s="23">
        <f>Universe!M749</f>
        <v/>
      </c>
      <c r="I1008" s="23">
        <f>Universe!N749</f>
        <v/>
      </c>
      <c r="J1008" s="23">
        <f>Universe!O749</f>
        <v/>
      </c>
      <c r="K1008" s="23">
        <f>Universe!P749</f>
        <v/>
      </c>
      <c r="L1008" s="23">
        <f>Universe!Q749</f>
        <v/>
      </c>
      <c r="M1008" s="23">
        <f>Universe!R749</f>
        <v/>
      </c>
      <c r="N1008" s="5">
        <f>IF(ZScoring!AH749="",0,(ZScoring!AH749-$B$3)/$C$3)</f>
        <v/>
      </c>
      <c r="O1008" s="5">
        <f>IF(ZScoring!AI749="",0,(ZScoring!AI749-$B$4)/$C$4)</f>
        <v/>
      </c>
      <c r="P1008" s="5">
        <f>IF(ZScoring!AJ749="",0,(ZScoring!AJ749-$B$5)/$C$5)</f>
        <v/>
      </c>
      <c r="Q1008" s="5">
        <f>IF(ZScoring!AK749="",0,(ZScoring!AK749-$B$6)/$C$6)</f>
        <v/>
      </c>
      <c r="R1008" s="5">
        <f>IF(ZScoring!AL749="",0,(ZScoring!AL749-$B$7)/$C$7)</f>
        <v/>
      </c>
      <c r="S1008" s="5">
        <f>IF(ZScoring!AM749="",0,(ZScoring!AM749-$B$8)/$C$8)</f>
        <v/>
      </c>
      <c r="T1008" s="5">
        <f>IF(ZScoring!AN749="",0,(ZScoring!AN749-$B$9)/$C$9)</f>
        <v/>
      </c>
      <c r="U1008" s="5">
        <f>IF(ZScoring!AO749="",0,(ZScoring!AO749-$B$10)/$C$10)</f>
        <v/>
      </c>
      <c r="V1008" s="5">
        <f>IF(ZScoring!AP749="",0,(ZScoring!AP749-$B$11)/$C$11)</f>
        <v/>
      </c>
      <c r="W1008" s="5">
        <f>IF(ZScoring!AQ749="",0,(ZScoring!AQ749-$B$12)/$C$12)</f>
        <v/>
      </c>
      <c r="X1008" s="5">
        <f>Universe!C749</f>
        <v/>
      </c>
    </row>
    <row r="1009">
      <c r="A1009" s="22">
        <f>Universe!G750</f>
        <v/>
      </c>
      <c r="B1009" s="2" t="n">
        <v>1</v>
      </c>
      <c r="C1009" s="23">
        <f>Universe!H750</f>
        <v/>
      </c>
      <c r="D1009" s="23">
        <f>Universe!I750</f>
        <v/>
      </c>
      <c r="E1009" s="23">
        <f>Universe!J750</f>
        <v/>
      </c>
      <c r="F1009" s="23">
        <f>Universe!K750</f>
        <v/>
      </c>
      <c r="G1009" s="23">
        <f>Universe!L750</f>
        <v/>
      </c>
      <c r="H1009" s="23">
        <f>Universe!M750</f>
        <v/>
      </c>
      <c r="I1009" s="23">
        <f>Universe!N750</f>
        <v/>
      </c>
      <c r="J1009" s="23">
        <f>Universe!O750</f>
        <v/>
      </c>
      <c r="K1009" s="23">
        <f>Universe!P750</f>
        <v/>
      </c>
      <c r="L1009" s="23">
        <f>Universe!Q750</f>
        <v/>
      </c>
      <c r="M1009" s="23">
        <f>Universe!R750</f>
        <v/>
      </c>
      <c r="N1009" s="5">
        <f>IF(ZScoring!AH750="",0,(ZScoring!AH750-$B$3)/$C$3)</f>
        <v/>
      </c>
      <c r="O1009" s="5">
        <f>IF(ZScoring!AI750="",0,(ZScoring!AI750-$B$4)/$C$4)</f>
        <v/>
      </c>
      <c r="P1009" s="5">
        <f>IF(ZScoring!AJ750="",0,(ZScoring!AJ750-$B$5)/$C$5)</f>
        <v/>
      </c>
      <c r="Q1009" s="5">
        <f>IF(ZScoring!AK750="",0,(ZScoring!AK750-$B$6)/$C$6)</f>
        <v/>
      </c>
      <c r="R1009" s="5">
        <f>IF(ZScoring!AL750="",0,(ZScoring!AL750-$B$7)/$C$7)</f>
        <v/>
      </c>
      <c r="S1009" s="5">
        <f>IF(ZScoring!AM750="",0,(ZScoring!AM750-$B$8)/$C$8)</f>
        <v/>
      </c>
      <c r="T1009" s="5">
        <f>IF(ZScoring!AN750="",0,(ZScoring!AN750-$B$9)/$C$9)</f>
        <v/>
      </c>
      <c r="U1009" s="5">
        <f>IF(ZScoring!AO750="",0,(ZScoring!AO750-$B$10)/$C$10)</f>
        <v/>
      </c>
      <c r="V1009" s="5">
        <f>IF(ZScoring!AP750="",0,(ZScoring!AP750-$B$11)/$C$11)</f>
        <v/>
      </c>
      <c r="W1009" s="5">
        <f>IF(ZScoring!AQ750="",0,(ZScoring!AQ750-$B$12)/$C$12)</f>
        <v/>
      </c>
      <c r="X1009" s="5">
        <f>Universe!C750</f>
        <v/>
      </c>
    </row>
    <row r="1010">
      <c r="A1010" s="22">
        <f>Universe!G751</f>
        <v/>
      </c>
      <c r="B1010" s="2" t="n">
        <v>1</v>
      </c>
      <c r="C1010" s="23">
        <f>Universe!H751</f>
        <v/>
      </c>
      <c r="D1010" s="23">
        <f>Universe!I751</f>
        <v/>
      </c>
      <c r="E1010" s="23">
        <f>Universe!J751</f>
        <v/>
      </c>
      <c r="F1010" s="23">
        <f>Universe!K751</f>
        <v/>
      </c>
      <c r="G1010" s="23">
        <f>Universe!L751</f>
        <v/>
      </c>
      <c r="H1010" s="23">
        <f>Universe!M751</f>
        <v/>
      </c>
      <c r="I1010" s="23">
        <f>Universe!N751</f>
        <v/>
      </c>
      <c r="J1010" s="23">
        <f>Universe!O751</f>
        <v/>
      </c>
      <c r="K1010" s="23">
        <f>Universe!P751</f>
        <v/>
      </c>
      <c r="L1010" s="23">
        <f>Universe!Q751</f>
        <v/>
      </c>
      <c r="M1010" s="23">
        <f>Universe!R751</f>
        <v/>
      </c>
      <c r="N1010" s="5">
        <f>IF(ZScoring!AH751="",0,(ZScoring!AH751-$B$3)/$C$3)</f>
        <v/>
      </c>
      <c r="O1010" s="5">
        <f>IF(ZScoring!AI751="",0,(ZScoring!AI751-$B$4)/$C$4)</f>
        <v/>
      </c>
      <c r="P1010" s="5">
        <f>IF(ZScoring!AJ751="",0,(ZScoring!AJ751-$B$5)/$C$5)</f>
        <v/>
      </c>
      <c r="Q1010" s="5">
        <f>IF(ZScoring!AK751="",0,(ZScoring!AK751-$B$6)/$C$6)</f>
        <v/>
      </c>
      <c r="R1010" s="5">
        <f>IF(ZScoring!AL751="",0,(ZScoring!AL751-$B$7)/$C$7)</f>
        <v/>
      </c>
      <c r="S1010" s="5">
        <f>IF(ZScoring!AM751="",0,(ZScoring!AM751-$B$8)/$C$8)</f>
        <v/>
      </c>
      <c r="T1010" s="5">
        <f>IF(ZScoring!AN751="",0,(ZScoring!AN751-$B$9)/$C$9)</f>
        <v/>
      </c>
      <c r="U1010" s="5">
        <f>IF(ZScoring!AO751="",0,(ZScoring!AO751-$B$10)/$C$10)</f>
        <v/>
      </c>
      <c r="V1010" s="5">
        <f>IF(ZScoring!AP751="",0,(ZScoring!AP751-$B$11)/$C$11)</f>
        <v/>
      </c>
      <c r="W1010" s="5">
        <f>IF(ZScoring!AQ751="",0,(ZScoring!AQ751-$B$12)/$C$12)</f>
        <v/>
      </c>
      <c r="X1010" s="5">
        <f>Universe!C751</f>
        <v/>
      </c>
    </row>
    <row r="1011">
      <c r="A1011" s="22">
        <f>Universe!G752</f>
        <v/>
      </c>
      <c r="B1011" s="2" t="n">
        <v>1</v>
      </c>
      <c r="C1011" s="23">
        <f>Universe!H752</f>
        <v/>
      </c>
      <c r="D1011" s="23">
        <f>Universe!I752</f>
        <v/>
      </c>
      <c r="E1011" s="23">
        <f>Universe!J752</f>
        <v/>
      </c>
      <c r="F1011" s="23">
        <f>Universe!K752</f>
        <v/>
      </c>
      <c r="G1011" s="23">
        <f>Universe!L752</f>
        <v/>
      </c>
      <c r="H1011" s="23">
        <f>Universe!M752</f>
        <v/>
      </c>
      <c r="I1011" s="23">
        <f>Universe!N752</f>
        <v/>
      </c>
      <c r="J1011" s="23">
        <f>Universe!O752</f>
        <v/>
      </c>
      <c r="K1011" s="23">
        <f>Universe!P752</f>
        <v/>
      </c>
      <c r="L1011" s="23">
        <f>Universe!Q752</f>
        <v/>
      </c>
      <c r="M1011" s="23">
        <f>Universe!R752</f>
        <v/>
      </c>
      <c r="N1011" s="5">
        <f>IF(ZScoring!AH752="",0,(ZScoring!AH752-$B$3)/$C$3)</f>
        <v/>
      </c>
      <c r="O1011" s="5">
        <f>IF(ZScoring!AI752="",0,(ZScoring!AI752-$B$4)/$C$4)</f>
        <v/>
      </c>
      <c r="P1011" s="5">
        <f>IF(ZScoring!AJ752="",0,(ZScoring!AJ752-$B$5)/$C$5)</f>
        <v/>
      </c>
      <c r="Q1011" s="5">
        <f>IF(ZScoring!AK752="",0,(ZScoring!AK752-$B$6)/$C$6)</f>
        <v/>
      </c>
      <c r="R1011" s="5">
        <f>IF(ZScoring!AL752="",0,(ZScoring!AL752-$B$7)/$C$7)</f>
        <v/>
      </c>
      <c r="S1011" s="5">
        <f>IF(ZScoring!AM752="",0,(ZScoring!AM752-$B$8)/$C$8)</f>
        <v/>
      </c>
      <c r="T1011" s="5">
        <f>IF(ZScoring!AN752="",0,(ZScoring!AN752-$B$9)/$C$9)</f>
        <v/>
      </c>
      <c r="U1011" s="5">
        <f>IF(ZScoring!AO752="",0,(ZScoring!AO752-$B$10)/$C$10)</f>
        <v/>
      </c>
      <c r="V1011" s="5">
        <f>IF(ZScoring!AP752="",0,(ZScoring!AP752-$B$11)/$C$11)</f>
        <v/>
      </c>
      <c r="W1011" s="5">
        <f>IF(ZScoring!AQ752="",0,(ZScoring!AQ752-$B$12)/$C$12)</f>
        <v/>
      </c>
      <c r="X1011" s="5">
        <f>Universe!C752</f>
        <v/>
      </c>
    </row>
    <row r="1012">
      <c r="A1012" s="22">
        <f>Universe!G753</f>
        <v/>
      </c>
      <c r="B1012" s="2" t="n">
        <v>1</v>
      </c>
      <c r="C1012" s="23">
        <f>Universe!H753</f>
        <v/>
      </c>
      <c r="D1012" s="23">
        <f>Universe!I753</f>
        <v/>
      </c>
      <c r="E1012" s="23">
        <f>Universe!J753</f>
        <v/>
      </c>
      <c r="F1012" s="23">
        <f>Universe!K753</f>
        <v/>
      </c>
      <c r="G1012" s="23">
        <f>Universe!L753</f>
        <v/>
      </c>
      <c r="H1012" s="23">
        <f>Universe!M753</f>
        <v/>
      </c>
      <c r="I1012" s="23">
        <f>Universe!N753</f>
        <v/>
      </c>
      <c r="J1012" s="23">
        <f>Universe!O753</f>
        <v/>
      </c>
      <c r="K1012" s="23">
        <f>Universe!P753</f>
        <v/>
      </c>
      <c r="L1012" s="23">
        <f>Universe!Q753</f>
        <v/>
      </c>
      <c r="M1012" s="23">
        <f>Universe!R753</f>
        <v/>
      </c>
      <c r="N1012" s="5">
        <f>IF(ZScoring!AH753="",0,(ZScoring!AH753-$B$3)/$C$3)</f>
        <v/>
      </c>
      <c r="O1012" s="5">
        <f>IF(ZScoring!AI753="",0,(ZScoring!AI753-$B$4)/$C$4)</f>
        <v/>
      </c>
      <c r="P1012" s="5">
        <f>IF(ZScoring!AJ753="",0,(ZScoring!AJ753-$B$5)/$C$5)</f>
        <v/>
      </c>
      <c r="Q1012" s="5">
        <f>IF(ZScoring!AK753="",0,(ZScoring!AK753-$B$6)/$C$6)</f>
        <v/>
      </c>
      <c r="R1012" s="5">
        <f>IF(ZScoring!AL753="",0,(ZScoring!AL753-$B$7)/$C$7)</f>
        <v/>
      </c>
      <c r="S1012" s="5">
        <f>IF(ZScoring!AM753="",0,(ZScoring!AM753-$B$8)/$C$8)</f>
        <v/>
      </c>
      <c r="T1012" s="5">
        <f>IF(ZScoring!AN753="",0,(ZScoring!AN753-$B$9)/$C$9)</f>
        <v/>
      </c>
      <c r="U1012" s="5">
        <f>IF(ZScoring!AO753="",0,(ZScoring!AO753-$B$10)/$C$10)</f>
        <v/>
      </c>
      <c r="V1012" s="5">
        <f>IF(ZScoring!AP753="",0,(ZScoring!AP753-$B$11)/$C$11)</f>
        <v/>
      </c>
      <c r="W1012" s="5">
        <f>IF(ZScoring!AQ753="",0,(ZScoring!AQ753-$B$12)/$C$12)</f>
        <v/>
      </c>
      <c r="X1012" s="5">
        <f>Universe!C753</f>
        <v/>
      </c>
    </row>
    <row r="1013">
      <c r="A1013" s="22">
        <f>Universe!G754</f>
        <v/>
      </c>
      <c r="B1013" s="2" t="n">
        <v>1</v>
      </c>
      <c r="C1013" s="23">
        <f>Universe!H754</f>
        <v/>
      </c>
      <c r="D1013" s="23">
        <f>Universe!I754</f>
        <v/>
      </c>
      <c r="E1013" s="23">
        <f>Universe!J754</f>
        <v/>
      </c>
      <c r="F1013" s="23">
        <f>Universe!K754</f>
        <v/>
      </c>
      <c r="G1013" s="23">
        <f>Universe!L754</f>
        <v/>
      </c>
      <c r="H1013" s="23">
        <f>Universe!M754</f>
        <v/>
      </c>
      <c r="I1013" s="23">
        <f>Universe!N754</f>
        <v/>
      </c>
      <c r="J1013" s="23">
        <f>Universe!O754</f>
        <v/>
      </c>
      <c r="K1013" s="23">
        <f>Universe!P754</f>
        <v/>
      </c>
      <c r="L1013" s="23">
        <f>Universe!Q754</f>
        <v/>
      </c>
      <c r="M1013" s="23">
        <f>Universe!R754</f>
        <v/>
      </c>
      <c r="N1013" s="5">
        <f>IF(ZScoring!AH754="",0,(ZScoring!AH754-$B$3)/$C$3)</f>
        <v/>
      </c>
      <c r="O1013" s="5">
        <f>IF(ZScoring!AI754="",0,(ZScoring!AI754-$B$4)/$C$4)</f>
        <v/>
      </c>
      <c r="P1013" s="5">
        <f>IF(ZScoring!AJ754="",0,(ZScoring!AJ754-$B$5)/$C$5)</f>
        <v/>
      </c>
      <c r="Q1013" s="5">
        <f>IF(ZScoring!AK754="",0,(ZScoring!AK754-$B$6)/$C$6)</f>
        <v/>
      </c>
      <c r="R1013" s="5">
        <f>IF(ZScoring!AL754="",0,(ZScoring!AL754-$B$7)/$C$7)</f>
        <v/>
      </c>
      <c r="S1013" s="5">
        <f>IF(ZScoring!AM754="",0,(ZScoring!AM754-$B$8)/$C$8)</f>
        <v/>
      </c>
      <c r="T1013" s="5">
        <f>IF(ZScoring!AN754="",0,(ZScoring!AN754-$B$9)/$C$9)</f>
        <v/>
      </c>
      <c r="U1013" s="5">
        <f>IF(ZScoring!AO754="",0,(ZScoring!AO754-$B$10)/$C$10)</f>
        <v/>
      </c>
      <c r="V1013" s="5">
        <f>IF(ZScoring!AP754="",0,(ZScoring!AP754-$B$11)/$C$11)</f>
        <v/>
      </c>
      <c r="W1013" s="5">
        <f>IF(ZScoring!AQ754="",0,(ZScoring!AQ754-$B$12)/$C$12)</f>
        <v/>
      </c>
      <c r="X1013" s="5">
        <f>Universe!C754</f>
        <v/>
      </c>
    </row>
    <row r="1014">
      <c r="A1014" s="22">
        <f>Universe!G755</f>
        <v/>
      </c>
      <c r="B1014" s="2" t="n">
        <v>1</v>
      </c>
      <c r="C1014" s="23">
        <f>Universe!H755</f>
        <v/>
      </c>
      <c r="D1014" s="23">
        <f>Universe!I755</f>
        <v/>
      </c>
      <c r="E1014" s="23">
        <f>Universe!J755</f>
        <v/>
      </c>
      <c r="F1014" s="23">
        <f>Universe!K755</f>
        <v/>
      </c>
      <c r="G1014" s="23">
        <f>Universe!L755</f>
        <v/>
      </c>
      <c r="H1014" s="23">
        <f>Universe!M755</f>
        <v/>
      </c>
      <c r="I1014" s="23">
        <f>Universe!N755</f>
        <v/>
      </c>
      <c r="J1014" s="23">
        <f>Universe!O755</f>
        <v/>
      </c>
      <c r="K1014" s="23">
        <f>Universe!P755</f>
        <v/>
      </c>
      <c r="L1014" s="23">
        <f>Universe!Q755</f>
        <v/>
      </c>
      <c r="M1014" s="23">
        <f>Universe!R755</f>
        <v/>
      </c>
      <c r="N1014" s="5">
        <f>IF(ZScoring!AH755="",0,(ZScoring!AH755-$B$3)/$C$3)</f>
        <v/>
      </c>
      <c r="O1014" s="5">
        <f>IF(ZScoring!AI755="",0,(ZScoring!AI755-$B$4)/$C$4)</f>
        <v/>
      </c>
      <c r="P1014" s="5">
        <f>IF(ZScoring!AJ755="",0,(ZScoring!AJ755-$B$5)/$C$5)</f>
        <v/>
      </c>
      <c r="Q1014" s="5">
        <f>IF(ZScoring!AK755="",0,(ZScoring!AK755-$B$6)/$C$6)</f>
        <v/>
      </c>
      <c r="R1014" s="5">
        <f>IF(ZScoring!AL755="",0,(ZScoring!AL755-$B$7)/$C$7)</f>
        <v/>
      </c>
      <c r="S1014" s="5">
        <f>IF(ZScoring!AM755="",0,(ZScoring!AM755-$B$8)/$C$8)</f>
        <v/>
      </c>
      <c r="T1014" s="5">
        <f>IF(ZScoring!AN755="",0,(ZScoring!AN755-$B$9)/$C$9)</f>
        <v/>
      </c>
      <c r="U1014" s="5">
        <f>IF(ZScoring!AO755="",0,(ZScoring!AO755-$B$10)/$C$10)</f>
        <v/>
      </c>
      <c r="V1014" s="5">
        <f>IF(ZScoring!AP755="",0,(ZScoring!AP755-$B$11)/$C$11)</f>
        <v/>
      </c>
      <c r="W1014" s="5">
        <f>IF(ZScoring!AQ755="",0,(ZScoring!AQ755-$B$12)/$C$12)</f>
        <v/>
      </c>
      <c r="X1014" s="5">
        <f>Universe!C755</f>
        <v/>
      </c>
    </row>
    <row r="1015">
      <c r="A1015" s="22">
        <f>Universe!G756</f>
        <v/>
      </c>
      <c r="B1015" s="2" t="n">
        <v>1</v>
      </c>
      <c r="C1015" s="23">
        <f>Universe!H756</f>
        <v/>
      </c>
      <c r="D1015" s="23">
        <f>Universe!I756</f>
        <v/>
      </c>
      <c r="E1015" s="23">
        <f>Universe!J756</f>
        <v/>
      </c>
      <c r="F1015" s="23">
        <f>Universe!K756</f>
        <v/>
      </c>
      <c r="G1015" s="23">
        <f>Universe!L756</f>
        <v/>
      </c>
      <c r="H1015" s="23">
        <f>Universe!M756</f>
        <v/>
      </c>
      <c r="I1015" s="23">
        <f>Universe!N756</f>
        <v/>
      </c>
      <c r="J1015" s="23">
        <f>Universe!O756</f>
        <v/>
      </c>
      <c r="K1015" s="23">
        <f>Universe!P756</f>
        <v/>
      </c>
      <c r="L1015" s="23">
        <f>Universe!Q756</f>
        <v/>
      </c>
      <c r="M1015" s="23">
        <f>Universe!R756</f>
        <v/>
      </c>
      <c r="N1015" s="5">
        <f>IF(ZScoring!AH756="",0,(ZScoring!AH756-$B$3)/$C$3)</f>
        <v/>
      </c>
      <c r="O1015" s="5">
        <f>IF(ZScoring!AI756="",0,(ZScoring!AI756-$B$4)/$C$4)</f>
        <v/>
      </c>
      <c r="P1015" s="5">
        <f>IF(ZScoring!AJ756="",0,(ZScoring!AJ756-$B$5)/$C$5)</f>
        <v/>
      </c>
      <c r="Q1015" s="5">
        <f>IF(ZScoring!AK756="",0,(ZScoring!AK756-$B$6)/$C$6)</f>
        <v/>
      </c>
      <c r="R1015" s="5">
        <f>IF(ZScoring!AL756="",0,(ZScoring!AL756-$B$7)/$C$7)</f>
        <v/>
      </c>
      <c r="S1015" s="5">
        <f>IF(ZScoring!AM756="",0,(ZScoring!AM756-$B$8)/$C$8)</f>
        <v/>
      </c>
      <c r="T1015" s="5">
        <f>IF(ZScoring!AN756="",0,(ZScoring!AN756-$B$9)/$C$9)</f>
        <v/>
      </c>
      <c r="U1015" s="5">
        <f>IF(ZScoring!AO756="",0,(ZScoring!AO756-$B$10)/$C$10)</f>
        <v/>
      </c>
      <c r="V1015" s="5">
        <f>IF(ZScoring!AP756="",0,(ZScoring!AP756-$B$11)/$C$11)</f>
        <v/>
      </c>
      <c r="W1015" s="5">
        <f>IF(ZScoring!AQ756="",0,(ZScoring!AQ756-$B$12)/$C$12)</f>
        <v/>
      </c>
      <c r="X1015" s="5">
        <f>Universe!C756</f>
        <v/>
      </c>
    </row>
    <row r="1016">
      <c r="A1016" s="22">
        <f>Universe!G757</f>
        <v/>
      </c>
      <c r="B1016" s="2" t="n">
        <v>1</v>
      </c>
      <c r="C1016" s="23">
        <f>Universe!H757</f>
        <v/>
      </c>
      <c r="D1016" s="23">
        <f>Universe!I757</f>
        <v/>
      </c>
      <c r="E1016" s="23">
        <f>Universe!J757</f>
        <v/>
      </c>
      <c r="F1016" s="23">
        <f>Universe!K757</f>
        <v/>
      </c>
      <c r="G1016" s="23">
        <f>Universe!L757</f>
        <v/>
      </c>
      <c r="H1016" s="23">
        <f>Universe!M757</f>
        <v/>
      </c>
      <c r="I1016" s="23">
        <f>Universe!N757</f>
        <v/>
      </c>
      <c r="J1016" s="23">
        <f>Universe!O757</f>
        <v/>
      </c>
      <c r="K1016" s="23">
        <f>Universe!P757</f>
        <v/>
      </c>
      <c r="L1016" s="23">
        <f>Universe!Q757</f>
        <v/>
      </c>
      <c r="M1016" s="23">
        <f>Universe!R757</f>
        <v/>
      </c>
      <c r="N1016" s="5">
        <f>IF(ZScoring!AH757="",0,(ZScoring!AH757-$B$3)/$C$3)</f>
        <v/>
      </c>
      <c r="O1016" s="5">
        <f>IF(ZScoring!AI757="",0,(ZScoring!AI757-$B$4)/$C$4)</f>
        <v/>
      </c>
      <c r="P1016" s="5">
        <f>IF(ZScoring!AJ757="",0,(ZScoring!AJ757-$B$5)/$C$5)</f>
        <v/>
      </c>
      <c r="Q1016" s="5">
        <f>IF(ZScoring!AK757="",0,(ZScoring!AK757-$B$6)/$C$6)</f>
        <v/>
      </c>
      <c r="R1016" s="5">
        <f>IF(ZScoring!AL757="",0,(ZScoring!AL757-$B$7)/$C$7)</f>
        <v/>
      </c>
      <c r="S1016" s="5">
        <f>IF(ZScoring!AM757="",0,(ZScoring!AM757-$B$8)/$C$8)</f>
        <v/>
      </c>
      <c r="T1016" s="5">
        <f>IF(ZScoring!AN757="",0,(ZScoring!AN757-$B$9)/$C$9)</f>
        <v/>
      </c>
      <c r="U1016" s="5">
        <f>IF(ZScoring!AO757="",0,(ZScoring!AO757-$B$10)/$C$10)</f>
        <v/>
      </c>
      <c r="V1016" s="5">
        <f>IF(ZScoring!AP757="",0,(ZScoring!AP757-$B$11)/$C$11)</f>
        <v/>
      </c>
      <c r="W1016" s="5">
        <f>IF(ZScoring!AQ757="",0,(ZScoring!AQ757-$B$12)/$C$12)</f>
        <v/>
      </c>
      <c r="X1016" s="5">
        <f>Universe!C757</f>
        <v/>
      </c>
    </row>
    <row r="1017">
      <c r="A1017" s="22">
        <f>Universe!G758</f>
        <v/>
      </c>
      <c r="B1017" s="2" t="n">
        <v>1</v>
      </c>
      <c r="C1017" s="23">
        <f>Universe!H758</f>
        <v/>
      </c>
      <c r="D1017" s="23">
        <f>Universe!I758</f>
        <v/>
      </c>
      <c r="E1017" s="23">
        <f>Universe!J758</f>
        <v/>
      </c>
      <c r="F1017" s="23">
        <f>Universe!K758</f>
        <v/>
      </c>
      <c r="G1017" s="23">
        <f>Universe!L758</f>
        <v/>
      </c>
      <c r="H1017" s="23">
        <f>Universe!M758</f>
        <v/>
      </c>
      <c r="I1017" s="23">
        <f>Universe!N758</f>
        <v/>
      </c>
      <c r="J1017" s="23">
        <f>Universe!O758</f>
        <v/>
      </c>
      <c r="K1017" s="23">
        <f>Universe!P758</f>
        <v/>
      </c>
      <c r="L1017" s="23">
        <f>Universe!Q758</f>
        <v/>
      </c>
      <c r="M1017" s="23">
        <f>Universe!R758</f>
        <v/>
      </c>
      <c r="N1017" s="5">
        <f>IF(ZScoring!AH758="",0,(ZScoring!AH758-$B$3)/$C$3)</f>
        <v/>
      </c>
      <c r="O1017" s="5">
        <f>IF(ZScoring!AI758="",0,(ZScoring!AI758-$B$4)/$C$4)</f>
        <v/>
      </c>
      <c r="P1017" s="5">
        <f>IF(ZScoring!AJ758="",0,(ZScoring!AJ758-$B$5)/$C$5)</f>
        <v/>
      </c>
      <c r="Q1017" s="5">
        <f>IF(ZScoring!AK758="",0,(ZScoring!AK758-$B$6)/$C$6)</f>
        <v/>
      </c>
      <c r="R1017" s="5">
        <f>IF(ZScoring!AL758="",0,(ZScoring!AL758-$B$7)/$C$7)</f>
        <v/>
      </c>
      <c r="S1017" s="5">
        <f>IF(ZScoring!AM758="",0,(ZScoring!AM758-$B$8)/$C$8)</f>
        <v/>
      </c>
      <c r="T1017" s="5">
        <f>IF(ZScoring!AN758="",0,(ZScoring!AN758-$B$9)/$C$9)</f>
        <v/>
      </c>
      <c r="U1017" s="5">
        <f>IF(ZScoring!AO758="",0,(ZScoring!AO758-$B$10)/$C$10)</f>
        <v/>
      </c>
      <c r="V1017" s="5">
        <f>IF(ZScoring!AP758="",0,(ZScoring!AP758-$B$11)/$C$11)</f>
        <v/>
      </c>
      <c r="W1017" s="5">
        <f>IF(ZScoring!AQ758="",0,(ZScoring!AQ758-$B$12)/$C$12)</f>
        <v/>
      </c>
      <c r="X1017" s="5">
        <f>Universe!C758</f>
        <v/>
      </c>
    </row>
    <row r="1018">
      <c r="A1018" s="22">
        <f>Universe!G759</f>
        <v/>
      </c>
      <c r="B1018" s="2" t="n">
        <v>1</v>
      </c>
      <c r="C1018" s="23">
        <f>Universe!H759</f>
        <v/>
      </c>
      <c r="D1018" s="23">
        <f>Universe!I759</f>
        <v/>
      </c>
      <c r="E1018" s="23">
        <f>Universe!J759</f>
        <v/>
      </c>
      <c r="F1018" s="23">
        <f>Universe!K759</f>
        <v/>
      </c>
      <c r="G1018" s="23">
        <f>Universe!L759</f>
        <v/>
      </c>
      <c r="H1018" s="23">
        <f>Universe!M759</f>
        <v/>
      </c>
      <c r="I1018" s="23">
        <f>Universe!N759</f>
        <v/>
      </c>
      <c r="J1018" s="23">
        <f>Universe!O759</f>
        <v/>
      </c>
      <c r="K1018" s="23">
        <f>Universe!P759</f>
        <v/>
      </c>
      <c r="L1018" s="23">
        <f>Universe!Q759</f>
        <v/>
      </c>
      <c r="M1018" s="23">
        <f>Universe!R759</f>
        <v/>
      </c>
      <c r="N1018" s="5">
        <f>IF(ZScoring!AH759="",0,(ZScoring!AH759-$B$3)/$C$3)</f>
        <v/>
      </c>
      <c r="O1018" s="5">
        <f>IF(ZScoring!AI759="",0,(ZScoring!AI759-$B$4)/$C$4)</f>
        <v/>
      </c>
      <c r="P1018" s="5">
        <f>IF(ZScoring!AJ759="",0,(ZScoring!AJ759-$B$5)/$C$5)</f>
        <v/>
      </c>
      <c r="Q1018" s="5">
        <f>IF(ZScoring!AK759="",0,(ZScoring!AK759-$B$6)/$C$6)</f>
        <v/>
      </c>
      <c r="R1018" s="5">
        <f>IF(ZScoring!AL759="",0,(ZScoring!AL759-$B$7)/$C$7)</f>
        <v/>
      </c>
      <c r="S1018" s="5">
        <f>IF(ZScoring!AM759="",0,(ZScoring!AM759-$B$8)/$C$8)</f>
        <v/>
      </c>
      <c r="T1018" s="5">
        <f>IF(ZScoring!AN759="",0,(ZScoring!AN759-$B$9)/$C$9)</f>
        <v/>
      </c>
      <c r="U1018" s="5">
        <f>IF(ZScoring!AO759="",0,(ZScoring!AO759-$B$10)/$C$10)</f>
        <v/>
      </c>
      <c r="V1018" s="5">
        <f>IF(ZScoring!AP759="",0,(ZScoring!AP759-$B$11)/$C$11)</f>
        <v/>
      </c>
      <c r="W1018" s="5">
        <f>IF(ZScoring!AQ759="",0,(ZScoring!AQ759-$B$12)/$C$12)</f>
        <v/>
      </c>
      <c r="X1018" s="5">
        <f>Universe!C759</f>
        <v/>
      </c>
    </row>
    <row r="1019">
      <c r="A1019" s="22">
        <f>Universe!G760</f>
        <v/>
      </c>
      <c r="B1019" s="2" t="n">
        <v>1</v>
      </c>
      <c r="C1019" s="23">
        <f>Universe!H760</f>
        <v/>
      </c>
      <c r="D1019" s="23">
        <f>Universe!I760</f>
        <v/>
      </c>
      <c r="E1019" s="23">
        <f>Universe!J760</f>
        <v/>
      </c>
      <c r="F1019" s="23">
        <f>Universe!K760</f>
        <v/>
      </c>
      <c r="G1019" s="23">
        <f>Universe!L760</f>
        <v/>
      </c>
      <c r="H1019" s="23">
        <f>Universe!M760</f>
        <v/>
      </c>
      <c r="I1019" s="23">
        <f>Universe!N760</f>
        <v/>
      </c>
      <c r="J1019" s="23">
        <f>Universe!O760</f>
        <v/>
      </c>
      <c r="K1019" s="23">
        <f>Universe!P760</f>
        <v/>
      </c>
      <c r="L1019" s="23">
        <f>Universe!Q760</f>
        <v/>
      </c>
      <c r="M1019" s="23">
        <f>Universe!R760</f>
        <v/>
      </c>
      <c r="N1019" s="5">
        <f>IF(ZScoring!AH760="",0,(ZScoring!AH760-$B$3)/$C$3)</f>
        <v/>
      </c>
      <c r="O1019" s="5">
        <f>IF(ZScoring!AI760="",0,(ZScoring!AI760-$B$4)/$C$4)</f>
        <v/>
      </c>
      <c r="P1019" s="5">
        <f>IF(ZScoring!AJ760="",0,(ZScoring!AJ760-$B$5)/$C$5)</f>
        <v/>
      </c>
      <c r="Q1019" s="5">
        <f>IF(ZScoring!AK760="",0,(ZScoring!AK760-$B$6)/$C$6)</f>
        <v/>
      </c>
      <c r="R1019" s="5">
        <f>IF(ZScoring!AL760="",0,(ZScoring!AL760-$B$7)/$C$7)</f>
        <v/>
      </c>
      <c r="S1019" s="5">
        <f>IF(ZScoring!AM760="",0,(ZScoring!AM760-$B$8)/$C$8)</f>
        <v/>
      </c>
      <c r="T1019" s="5">
        <f>IF(ZScoring!AN760="",0,(ZScoring!AN760-$B$9)/$C$9)</f>
        <v/>
      </c>
      <c r="U1019" s="5">
        <f>IF(ZScoring!AO760="",0,(ZScoring!AO760-$B$10)/$C$10)</f>
        <v/>
      </c>
      <c r="V1019" s="5">
        <f>IF(ZScoring!AP760="",0,(ZScoring!AP760-$B$11)/$C$11)</f>
        <v/>
      </c>
      <c r="W1019" s="5">
        <f>IF(ZScoring!AQ760="",0,(ZScoring!AQ760-$B$12)/$C$12)</f>
        <v/>
      </c>
      <c r="X1019" s="5">
        <f>Universe!C760</f>
        <v/>
      </c>
    </row>
    <row r="1020">
      <c r="A1020" s="22">
        <f>Universe!G761</f>
        <v/>
      </c>
      <c r="B1020" s="2" t="n">
        <v>1</v>
      </c>
      <c r="C1020" s="23">
        <f>Universe!H761</f>
        <v/>
      </c>
      <c r="D1020" s="23">
        <f>Universe!I761</f>
        <v/>
      </c>
      <c r="E1020" s="23">
        <f>Universe!J761</f>
        <v/>
      </c>
      <c r="F1020" s="23">
        <f>Universe!K761</f>
        <v/>
      </c>
      <c r="G1020" s="23">
        <f>Universe!L761</f>
        <v/>
      </c>
      <c r="H1020" s="23">
        <f>Universe!M761</f>
        <v/>
      </c>
      <c r="I1020" s="23">
        <f>Universe!N761</f>
        <v/>
      </c>
      <c r="J1020" s="23">
        <f>Universe!O761</f>
        <v/>
      </c>
      <c r="K1020" s="23">
        <f>Universe!P761</f>
        <v/>
      </c>
      <c r="L1020" s="23">
        <f>Universe!Q761</f>
        <v/>
      </c>
      <c r="M1020" s="23">
        <f>Universe!R761</f>
        <v/>
      </c>
      <c r="N1020" s="5">
        <f>IF(ZScoring!AH761="",0,(ZScoring!AH761-$B$3)/$C$3)</f>
        <v/>
      </c>
      <c r="O1020" s="5">
        <f>IF(ZScoring!AI761="",0,(ZScoring!AI761-$B$4)/$C$4)</f>
        <v/>
      </c>
      <c r="P1020" s="5">
        <f>IF(ZScoring!AJ761="",0,(ZScoring!AJ761-$B$5)/$C$5)</f>
        <v/>
      </c>
      <c r="Q1020" s="5">
        <f>IF(ZScoring!AK761="",0,(ZScoring!AK761-$B$6)/$C$6)</f>
        <v/>
      </c>
      <c r="R1020" s="5">
        <f>IF(ZScoring!AL761="",0,(ZScoring!AL761-$B$7)/$C$7)</f>
        <v/>
      </c>
      <c r="S1020" s="5">
        <f>IF(ZScoring!AM761="",0,(ZScoring!AM761-$B$8)/$C$8)</f>
        <v/>
      </c>
      <c r="T1020" s="5">
        <f>IF(ZScoring!AN761="",0,(ZScoring!AN761-$B$9)/$C$9)</f>
        <v/>
      </c>
      <c r="U1020" s="5">
        <f>IF(ZScoring!AO761="",0,(ZScoring!AO761-$B$10)/$C$10)</f>
        <v/>
      </c>
      <c r="V1020" s="5">
        <f>IF(ZScoring!AP761="",0,(ZScoring!AP761-$B$11)/$C$11)</f>
        <v/>
      </c>
      <c r="W1020" s="5">
        <f>IF(ZScoring!AQ761="",0,(ZScoring!AQ761-$B$12)/$C$12)</f>
        <v/>
      </c>
      <c r="X1020" s="5">
        <f>Universe!C761</f>
        <v/>
      </c>
    </row>
    <row r="1021">
      <c r="A1021" s="22">
        <f>Universe!G762</f>
        <v/>
      </c>
      <c r="B1021" s="2" t="n">
        <v>1</v>
      </c>
      <c r="C1021" s="23">
        <f>Universe!H762</f>
        <v/>
      </c>
      <c r="D1021" s="23">
        <f>Universe!I762</f>
        <v/>
      </c>
      <c r="E1021" s="23">
        <f>Universe!J762</f>
        <v/>
      </c>
      <c r="F1021" s="23">
        <f>Universe!K762</f>
        <v/>
      </c>
      <c r="G1021" s="23">
        <f>Universe!L762</f>
        <v/>
      </c>
      <c r="H1021" s="23">
        <f>Universe!M762</f>
        <v/>
      </c>
      <c r="I1021" s="23">
        <f>Universe!N762</f>
        <v/>
      </c>
      <c r="J1021" s="23">
        <f>Universe!O762</f>
        <v/>
      </c>
      <c r="K1021" s="23">
        <f>Universe!P762</f>
        <v/>
      </c>
      <c r="L1021" s="23">
        <f>Universe!Q762</f>
        <v/>
      </c>
      <c r="M1021" s="23">
        <f>Universe!R762</f>
        <v/>
      </c>
      <c r="N1021" s="5">
        <f>IF(ZScoring!AH762="",0,(ZScoring!AH762-$B$3)/$C$3)</f>
        <v/>
      </c>
      <c r="O1021" s="5">
        <f>IF(ZScoring!AI762="",0,(ZScoring!AI762-$B$4)/$C$4)</f>
        <v/>
      </c>
      <c r="P1021" s="5">
        <f>IF(ZScoring!AJ762="",0,(ZScoring!AJ762-$B$5)/$C$5)</f>
        <v/>
      </c>
      <c r="Q1021" s="5">
        <f>IF(ZScoring!AK762="",0,(ZScoring!AK762-$B$6)/$C$6)</f>
        <v/>
      </c>
      <c r="R1021" s="5">
        <f>IF(ZScoring!AL762="",0,(ZScoring!AL762-$B$7)/$C$7)</f>
        <v/>
      </c>
      <c r="S1021" s="5">
        <f>IF(ZScoring!AM762="",0,(ZScoring!AM762-$B$8)/$C$8)</f>
        <v/>
      </c>
      <c r="T1021" s="5">
        <f>IF(ZScoring!AN762="",0,(ZScoring!AN762-$B$9)/$C$9)</f>
        <v/>
      </c>
      <c r="U1021" s="5">
        <f>IF(ZScoring!AO762="",0,(ZScoring!AO762-$B$10)/$C$10)</f>
        <v/>
      </c>
      <c r="V1021" s="5">
        <f>IF(ZScoring!AP762="",0,(ZScoring!AP762-$B$11)/$C$11)</f>
        <v/>
      </c>
      <c r="W1021" s="5">
        <f>IF(ZScoring!AQ762="",0,(ZScoring!AQ762-$B$12)/$C$12)</f>
        <v/>
      </c>
      <c r="X1021" s="5">
        <f>Universe!C762</f>
        <v/>
      </c>
    </row>
    <row r="1022">
      <c r="A1022" s="22">
        <f>Universe!G763</f>
        <v/>
      </c>
      <c r="B1022" s="2" t="n">
        <v>1</v>
      </c>
      <c r="C1022" s="23">
        <f>Universe!H763</f>
        <v/>
      </c>
      <c r="D1022" s="23">
        <f>Universe!I763</f>
        <v/>
      </c>
      <c r="E1022" s="23">
        <f>Universe!J763</f>
        <v/>
      </c>
      <c r="F1022" s="23">
        <f>Universe!K763</f>
        <v/>
      </c>
      <c r="G1022" s="23">
        <f>Universe!L763</f>
        <v/>
      </c>
      <c r="H1022" s="23">
        <f>Universe!M763</f>
        <v/>
      </c>
      <c r="I1022" s="23">
        <f>Universe!N763</f>
        <v/>
      </c>
      <c r="J1022" s="23">
        <f>Universe!O763</f>
        <v/>
      </c>
      <c r="K1022" s="23">
        <f>Universe!P763</f>
        <v/>
      </c>
      <c r="L1022" s="23">
        <f>Universe!Q763</f>
        <v/>
      </c>
      <c r="M1022" s="23">
        <f>Universe!R763</f>
        <v/>
      </c>
      <c r="N1022" s="5">
        <f>IF(ZScoring!AH763="",0,(ZScoring!AH763-$B$3)/$C$3)</f>
        <v/>
      </c>
      <c r="O1022" s="5">
        <f>IF(ZScoring!AI763="",0,(ZScoring!AI763-$B$4)/$C$4)</f>
        <v/>
      </c>
      <c r="P1022" s="5">
        <f>IF(ZScoring!AJ763="",0,(ZScoring!AJ763-$B$5)/$C$5)</f>
        <v/>
      </c>
      <c r="Q1022" s="5">
        <f>IF(ZScoring!AK763="",0,(ZScoring!AK763-$B$6)/$C$6)</f>
        <v/>
      </c>
      <c r="R1022" s="5">
        <f>IF(ZScoring!AL763="",0,(ZScoring!AL763-$B$7)/$C$7)</f>
        <v/>
      </c>
      <c r="S1022" s="5">
        <f>IF(ZScoring!AM763="",0,(ZScoring!AM763-$B$8)/$C$8)</f>
        <v/>
      </c>
      <c r="T1022" s="5">
        <f>IF(ZScoring!AN763="",0,(ZScoring!AN763-$B$9)/$C$9)</f>
        <v/>
      </c>
      <c r="U1022" s="5">
        <f>IF(ZScoring!AO763="",0,(ZScoring!AO763-$B$10)/$C$10)</f>
        <v/>
      </c>
      <c r="V1022" s="5">
        <f>IF(ZScoring!AP763="",0,(ZScoring!AP763-$B$11)/$C$11)</f>
        <v/>
      </c>
      <c r="W1022" s="5">
        <f>IF(ZScoring!AQ763="",0,(ZScoring!AQ763-$B$12)/$C$12)</f>
        <v/>
      </c>
      <c r="X1022" s="5">
        <f>Universe!C763</f>
        <v/>
      </c>
    </row>
    <row r="1023">
      <c r="A1023" s="22">
        <f>Universe!G764</f>
        <v/>
      </c>
      <c r="B1023" s="2" t="n">
        <v>1</v>
      </c>
      <c r="C1023" s="23">
        <f>Universe!H764</f>
        <v/>
      </c>
      <c r="D1023" s="23">
        <f>Universe!I764</f>
        <v/>
      </c>
      <c r="E1023" s="23">
        <f>Universe!J764</f>
        <v/>
      </c>
      <c r="F1023" s="23">
        <f>Universe!K764</f>
        <v/>
      </c>
      <c r="G1023" s="23">
        <f>Universe!L764</f>
        <v/>
      </c>
      <c r="H1023" s="23">
        <f>Universe!M764</f>
        <v/>
      </c>
      <c r="I1023" s="23">
        <f>Universe!N764</f>
        <v/>
      </c>
      <c r="J1023" s="23">
        <f>Universe!O764</f>
        <v/>
      </c>
      <c r="K1023" s="23">
        <f>Universe!P764</f>
        <v/>
      </c>
      <c r="L1023" s="23">
        <f>Universe!Q764</f>
        <v/>
      </c>
      <c r="M1023" s="23">
        <f>Universe!R764</f>
        <v/>
      </c>
      <c r="N1023" s="5">
        <f>IF(ZScoring!AH764="",0,(ZScoring!AH764-$B$3)/$C$3)</f>
        <v/>
      </c>
      <c r="O1023" s="5">
        <f>IF(ZScoring!AI764="",0,(ZScoring!AI764-$B$4)/$C$4)</f>
        <v/>
      </c>
      <c r="P1023" s="5">
        <f>IF(ZScoring!AJ764="",0,(ZScoring!AJ764-$B$5)/$C$5)</f>
        <v/>
      </c>
      <c r="Q1023" s="5">
        <f>IF(ZScoring!AK764="",0,(ZScoring!AK764-$B$6)/$C$6)</f>
        <v/>
      </c>
      <c r="R1023" s="5">
        <f>IF(ZScoring!AL764="",0,(ZScoring!AL764-$B$7)/$C$7)</f>
        <v/>
      </c>
      <c r="S1023" s="5">
        <f>IF(ZScoring!AM764="",0,(ZScoring!AM764-$B$8)/$C$8)</f>
        <v/>
      </c>
      <c r="T1023" s="5">
        <f>IF(ZScoring!AN764="",0,(ZScoring!AN764-$B$9)/$C$9)</f>
        <v/>
      </c>
      <c r="U1023" s="5">
        <f>IF(ZScoring!AO764="",0,(ZScoring!AO764-$B$10)/$C$10)</f>
        <v/>
      </c>
      <c r="V1023" s="5">
        <f>IF(ZScoring!AP764="",0,(ZScoring!AP764-$B$11)/$C$11)</f>
        <v/>
      </c>
      <c r="W1023" s="5">
        <f>IF(ZScoring!AQ764="",0,(ZScoring!AQ764-$B$12)/$C$12)</f>
        <v/>
      </c>
      <c r="X1023" s="5">
        <f>Universe!C764</f>
        <v/>
      </c>
    </row>
    <row r="1024">
      <c r="A1024" s="22">
        <f>Universe!G765</f>
        <v/>
      </c>
      <c r="B1024" s="2" t="n">
        <v>1</v>
      </c>
      <c r="C1024" s="23">
        <f>Universe!H765</f>
        <v/>
      </c>
      <c r="D1024" s="23">
        <f>Universe!I765</f>
        <v/>
      </c>
      <c r="E1024" s="23">
        <f>Universe!J765</f>
        <v/>
      </c>
      <c r="F1024" s="23">
        <f>Universe!K765</f>
        <v/>
      </c>
      <c r="G1024" s="23">
        <f>Universe!L765</f>
        <v/>
      </c>
      <c r="H1024" s="23">
        <f>Universe!M765</f>
        <v/>
      </c>
      <c r="I1024" s="23">
        <f>Universe!N765</f>
        <v/>
      </c>
      <c r="J1024" s="23">
        <f>Universe!O765</f>
        <v/>
      </c>
      <c r="K1024" s="23">
        <f>Universe!P765</f>
        <v/>
      </c>
      <c r="L1024" s="23">
        <f>Universe!Q765</f>
        <v/>
      </c>
      <c r="M1024" s="23">
        <f>Universe!R765</f>
        <v/>
      </c>
      <c r="N1024" s="5">
        <f>IF(ZScoring!AH765="",0,(ZScoring!AH765-$B$3)/$C$3)</f>
        <v/>
      </c>
      <c r="O1024" s="5">
        <f>IF(ZScoring!AI765="",0,(ZScoring!AI765-$B$4)/$C$4)</f>
        <v/>
      </c>
      <c r="P1024" s="5">
        <f>IF(ZScoring!AJ765="",0,(ZScoring!AJ765-$B$5)/$C$5)</f>
        <v/>
      </c>
      <c r="Q1024" s="5">
        <f>IF(ZScoring!AK765="",0,(ZScoring!AK765-$B$6)/$C$6)</f>
        <v/>
      </c>
      <c r="R1024" s="5">
        <f>IF(ZScoring!AL765="",0,(ZScoring!AL765-$B$7)/$C$7)</f>
        <v/>
      </c>
      <c r="S1024" s="5">
        <f>IF(ZScoring!AM765="",0,(ZScoring!AM765-$B$8)/$C$8)</f>
        <v/>
      </c>
      <c r="T1024" s="5">
        <f>IF(ZScoring!AN765="",0,(ZScoring!AN765-$B$9)/$C$9)</f>
        <v/>
      </c>
      <c r="U1024" s="5">
        <f>IF(ZScoring!AO765="",0,(ZScoring!AO765-$B$10)/$C$10)</f>
        <v/>
      </c>
      <c r="V1024" s="5">
        <f>IF(ZScoring!AP765="",0,(ZScoring!AP765-$B$11)/$C$11)</f>
        <v/>
      </c>
      <c r="W1024" s="5">
        <f>IF(ZScoring!AQ765="",0,(ZScoring!AQ765-$B$12)/$C$12)</f>
        <v/>
      </c>
      <c r="X1024" s="5">
        <f>Universe!C765</f>
        <v/>
      </c>
    </row>
    <row r="1025">
      <c r="A1025" s="22">
        <f>Universe!G766</f>
        <v/>
      </c>
      <c r="B1025" s="2" t="n">
        <v>1</v>
      </c>
      <c r="C1025" s="23">
        <f>Universe!H766</f>
        <v/>
      </c>
      <c r="D1025" s="23">
        <f>Universe!I766</f>
        <v/>
      </c>
      <c r="E1025" s="23">
        <f>Universe!J766</f>
        <v/>
      </c>
      <c r="F1025" s="23">
        <f>Universe!K766</f>
        <v/>
      </c>
      <c r="G1025" s="23">
        <f>Universe!L766</f>
        <v/>
      </c>
      <c r="H1025" s="23">
        <f>Universe!M766</f>
        <v/>
      </c>
      <c r="I1025" s="23">
        <f>Universe!N766</f>
        <v/>
      </c>
      <c r="J1025" s="23">
        <f>Universe!O766</f>
        <v/>
      </c>
      <c r="K1025" s="23">
        <f>Universe!P766</f>
        <v/>
      </c>
      <c r="L1025" s="23">
        <f>Universe!Q766</f>
        <v/>
      </c>
      <c r="M1025" s="23">
        <f>Universe!R766</f>
        <v/>
      </c>
      <c r="N1025" s="5">
        <f>IF(ZScoring!AH766="",0,(ZScoring!AH766-$B$3)/$C$3)</f>
        <v/>
      </c>
      <c r="O1025" s="5">
        <f>IF(ZScoring!AI766="",0,(ZScoring!AI766-$B$4)/$C$4)</f>
        <v/>
      </c>
      <c r="P1025" s="5">
        <f>IF(ZScoring!AJ766="",0,(ZScoring!AJ766-$B$5)/$C$5)</f>
        <v/>
      </c>
      <c r="Q1025" s="5">
        <f>IF(ZScoring!AK766="",0,(ZScoring!AK766-$B$6)/$C$6)</f>
        <v/>
      </c>
      <c r="R1025" s="5">
        <f>IF(ZScoring!AL766="",0,(ZScoring!AL766-$B$7)/$C$7)</f>
        <v/>
      </c>
      <c r="S1025" s="5">
        <f>IF(ZScoring!AM766="",0,(ZScoring!AM766-$B$8)/$C$8)</f>
        <v/>
      </c>
      <c r="T1025" s="5">
        <f>IF(ZScoring!AN766="",0,(ZScoring!AN766-$B$9)/$C$9)</f>
        <v/>
      </c>
      <c r="U1025" s="5">
        <f>IF(ZScoring!AO766="",0,(ZScoring!AO766-$B$10)/$C$10)</f>
        <v/>
      </c>
      <c r="V1025" s="5">
        <f>IF(ZScoring!AP766="",0,(ZScoring!AP766-$B$11)/$C$11)</f>
        <v/>
      </c>
      <c r="W1025" s="5">
        <f>IF(ZScoring!AQ766="",0,(ZScoring!AQ766-$B$12)/$C$12)</f>
        <v/>
      </c>
      <c r="X1025" s="5">
        <f>Universe!C766</f>
        <v/>
      </c>
    </row>
    <row r="1026">
      <c r="A1026" s="22">
        <f>Universe!G767</f>
        <v/>
      </c>
      <c r="B1026" s="2" t="n">
        <v>1</v>
      </c>
      <c r="C1026" s="23">
        <f>Universe!H767</f>
        <v/>
      </c>
      <c r="D1026" s="23">
        <f>Universe!I767</f>
        <v/>
      </c>
      <c r="E1026" s="23">
        <f>Universe!J767</f>
        <v/>
      </c>
      <c r="F1026" s="23">
        <f>Universe!K767</f>
        <v/>
      </c>
      <c r="G1026" s="23">
        <f>Universe!L767</f>
        <v/>
      </c>
      <c r="H1026" s="23">
        <f>Universe!M767</f>
        <v/>
      </c>
      <c r="I1026" s="23">
        <f>Universe!N767</f>
        <v/>
      </c>
      <c r="J1026" s="23">
        <f>Universe!O767</f>
        <v/>
      </c>
      <c r="K1026" s="23">
        <f>Universe!P767</f>
        <v/>
      </c>
      <c r="L1026" s="23">
        <f>Universe!Q767</f>
        <v/>
      </c>
      <c r="M1026" s="23">
        <f>Universe!R767</f>
        <v/>
      </c>
      <c r="N1026" s="5">
        <f>IF(ZScoring!AH767="",0,(ZScoring!AH767-$B$3)/$C$3)</f>
        <v/>
      </c>
      <c r="O1026" s="5">
        <f>IF(ZScoring!AI767="",0,(ZScoring!AI767-$B$4)/$C$4)</f>
        <v/>
      </c>
      <c r="P1026" s="5">
        <f>IF(ZScoring!AJ767="",0,(ZScoring!AJ767-$B$5)/$C$5)</f>
        <v/>
      </c>
      <c r="Q1026" s="5">
        <f>IF(ZScoring!AK767="",0,(ZScoring!AK767-$B$6)/$C$6)</f>
        <v/>
      </c>
      <c r="R1026" s="5">
        <f>IF(ZScoring!AL767="",0,(ZScoring!AL767-$B$7)/$C$7)</f>
        <v/>
      </c>
      <c r="S1026" s="5">
        <f>IF(ZScoring!AM767="",0,(ZScoring!AM767-$B$8)/$C$8)</f>
        <v/>
      </c>
      <c r="T1026" s="5">
        <f>IF(ZScoring!AN767="",0,(ZScoring!AN767-$B$9)/$C$9)</f>
        <v/>
      </c>
      <c r="U1026" s="5">
        <f>IF(ZScoring!AO767="",0,(ZScoring!AO767-$B$10)/$C$10)</f>
        <v/>
      </c>
      <c r="V1026" s="5">
        <f>IF(ZScoring!AP767="",0,(ZScoring!AP767-$B$11)/$C$11)</f>
        <v/>
      </c>
      <c r="W1026" s="5">
        <f>IF(ZScoring!AQ767="",0,(ZScoring!AQ767-$B$12)/$C$12)</f>
        <v/>
      </c>
      <c r="X1026" s="5">
        <f>Universe!C767</f>
        <v/>
      </c>
    </row>
    <row r="1027">
      <c r="A1027" s="22">
        <f>Universe!G768</f>
        <v/>
      </c>
      <c r="B1027" s="2" t="n">
        <v>1</v>
      </c>
      <c r="C1027" s="23">
        <f>Universe!H768</f>
        <v/>
      </c>
      <c r="D1027" s="23">
        <f>Universe!I768</f>
        <v/>
      </c>
      <c r="E1027" s="23">
        <f>Universe!J768</f>
        <v/>
      </c>
      <c r="F1027" s="23">
        <f>Universe!K768</f>
        <v/>
      </c>
      <c r="G1027" s="23">
        <f>Universe!L768</f>
        <v/>
      </c>
      <c r="H1027" s="23">
        <f>Universe!M768</f>
        <v/>
      </c>
      <c r="I1027" s="23">
        <f>Universe!N768</f>
        <v/>
      </c>
      <c r="J1027" s="23">
        <f>Universe!O768</f>
        <v/>
      </c>
      <c r="K1027" s="23">
        <f>Universe!P768</f>
        <v/>
      </c>
      <c r="L1027" s="23">
        <f>Universe!Q768</f>
        <v/>
      </c>
      <c r="M1027" s="23">
        <f>Universe!R768</f>
        <v/>
      </c>
      <c r="N1027" s="5">
        <f>IF(ZScoring!AH768="",0,(ZScoring!AH768-$B$3)/$C$3)</f>
        <v/>
      </c>
      <c r="O1027" s="5">
        <f>IF(ZScoring!AI768="",0,(ZScoring!AI768-$B$4)/$C$4)</f>
        <v/>
      </c>
      <c r="P1027" s="5">
        <f>IF(ZScoring!AJ768="",0,(ZScoring!AJ768-$B$5)/$C$5)</f>
        <v/>
      </c>
      <c r="Q1027" s="5">
        <f>IF(ZScoring!AK768="",0,(ZScoring!AK768-$B$6)/$C$6)</f>
        <v/>
      </c>
      <c r="R1027" s="5">
        <f>IF(ZScoring!AL768="",0,(ZScoring!AL768-$B$7)/$C$7)</f>
        <v/>
      </c>
      <c r="S1027" s="5">
        <f>IF(ZScoring!AM768="",0,(ZScoring!AM768-$B$8)/$C$8)</f>
        <v/>
      </c>
      <c r="T1027" s="5">
        <f>IF(ZScoring!AN768="",0,(ZScoring!AN768-$B$9)/$C$9)</f>
        <v/>
      </c>
      <c r="U1027" s="5">
        <f>IF(ZScoring!AO768="",0,(ZScoring!AO768-$B$10)/$C$10)</f>
        <v/>
      </c>
      <c r="V1027" s="5">
        <f>IF(ZScoring!AP768="",0,(ZScoring!AP768-$B$11)/$C$11)</f>
        <v/>
      </c>
      <c r="W1027" s="5">
        <f>IF(ZScoring!AQ768="",0,(ZScoring!AQ768-$B$12)/$C$12)</f>
        <v/>
      </c>
      <c r="X1027" s="5">
        <f>Universe!C768</f>
        <v/>
      </c>
    </row>
    <row r="1028">
      <c r="A1028" s="22">
        <f>Universe!G769</f>
        <v/>
      </c>
      <c r="B1028" s="2" t="n">
        <v>1</v>
      </c>
      <c r="C1028" s="23">
        <f>Universe!H769</f>
        <v/>
      </c>
      <c r="D1028" s="23">
        <f>Universe!I769</f>
        <v/>
      </c>
      <c r="E1028" s="23">
        <f>Universe!J769</f>
        <v/>
      </c>
      <c r="F1028" s="23">
        <f>Universe!K769</f>
        <v/>
      </c>
      <c r="G1028" s="23">
        <f>Universe!L769</f>
        <v/>
      </c>
      <c r="H1028" s="23">
        <f>Universe!M769</f>
        <v/>
      </c>
      <c r="I1028" s="23">
        <f>Universe!N769</f>
        <v/>
      </c>
      <c r="J1028" s="23">
        <f>Universe!O769</f>
        <v/>
      </c>
      <c r="K1028" s="23">
        <f>Universe!P769</f>
        <v/>
      </c>
      <c r="L1028" s="23">
        <f>Universe!Q769</f>
        <v/>
      </c>
      <c r="M1028" s="23">
        <f>Universe!R769</f>
        <v/>
      </c>
      <c r="N1028" s="5">
        <f>IF(ZScoring!AH769="",0,(ZScoring!AH769-$B$3)/$C$3)</f>
        <v/>
      </c>
      <c r="O1028" s="5">
        <f>IF(ZScoring!AI769="",0,(ZScoring!AI769-$B$4)/$C$4)</f>
        <v/>
      </c>
      <c r="P1028" s="5">
        <f>IF(ZScoring!AJ769="",0,(ZScoring!AJ769-$B$5)/$C$5)</f>
        <v/>
      </c>
      <c r="Q1028" s="5">
        <f>IF(ZScoring!AK769="",0,(ZScoring!AK769-$B$6)/$C$6)</f>
        <v/>
      </c>
      <c r="R1028" s="5">
        <f>IF(ZScoring!AL769="",0,(ZScoring!AL769-$B$7)/$C$7)</f>
        <v/>
      </c>
      <c r="S1028" s="5">
        <f>IF(ZScoring!AM769="",0,(ZScoring!AM769-$B$8)/$C$8)</f>
        <v/>
      </c>
      <c r="T1028" s="5">
        <f>IF(ZScoring!AN769="",0,(ZScoring!AN769-$B$9)/$C$9)</f>
        <v/>
      </c>
      <c r="U1028" s="5">
        <f>IF(ZScoring!AO769="",0,(ZScoring!AO769-$B$10)/$C$10)</f>
        <v/>
      </c>
      <c r="V1028" s="5">
        <f>IF(ZScoring!AP769="",0,(ZScoring!AP769-$B$11)/$C$11)</f>
        <v/>
      </c>
      <c r="W1028" s="5">
        <f>IF(ZScoring!AQ769="",0,(ZScoring!AQ769-$B$12)/$C$12)</f>
        <v/>
      </c>
      <c r="X1028" s="5">
        <f>Universe!C769</f>
        <v/>
      </c>
    </row>
    <row r="1029">
      <c r="A1029" s="22">
        <f>Universe!G770</f>
        <v/>
      </c>
      <c r="B1029" s="2" t="n">
        <v>1</v>
      </c>
      <c r="C1029" s="23">
        <f>Universe!H770</f>
        <v/>
      </c>
      <c r="D1029" s="23">
        <f>Universe!I770</f>
        <v/>
      </c>
      <c r="E1029" s="23">
        <f>Universe!J770</f>
        <v/>
      </c>
      <c r="F1029" s="23">
        <f>Universe!K770</f>
        <v/>
      </c>
      <c r="G1029" s="23">
        <f>Universe!L770</f>
        <v/>
      </c>
      <c r="H1029" s="23">
        <f>Universe!M770</f>
        <v/>
      </c>
      <c r="I1029" s="23">
        <f>Universe!N770</f>
        <v/>
      </c>
      <c r="J1029" s="23">
        <f>Universe!O770</f>
        <v/>
      </c>
      <c r="K1029" s="23">
        <f>Universe!P770</f>
        <v/>
      </c>
      <c r="L1029" s="23">
        <f>Universe!Q770</f>
        <v/>
      </c>
      <c r="M1029" s="23">
        <f>Universe!R770</f>
        <v/>
      </c>
      <c r="N1029" s="5">
        <f>IF(ZScoring!AH770="",0,(ZScoring!AH770-$B$3)/$C$3)</f>
        <v/>
      </c>
      <c r="O1029" s="5">
        <f>IF(ZScoring!AI770="",0,(ZScoring!AI770-$B$4)/$C$4)</f>
        <v/>
      </c>
      <c r="P1029" s="5">
        <f>IF(ZScoring!AJ770="",0,(ZScoring!AJ770-$B$5)/$C$5)</f>
        <v/>
      </c>
      <c r="Q1029" s="5">
        <f>IF(ZScoring!AK770="",0,(ZScoring!AK770-$B$6)/$C$6)</f>
        <v/>
      </c>
      <c r="R1029" s="5">
        <f>IF(ZScoring!AL770="",0,(ZScoring!AL770-$B$7)/$C$7)</f>
        <v/>
      </c>
      <c r="S1029" s="5">
        <f>IF(ZScoring!AM770="",0,(ZScoring!AM770-$B$8)/$C$8)</f>
        <v/>
      </c>
      <c r="T1029" s="5">
        <f>IF(ZScoring!AN770="",0,(ZScoring!AN770-$B$9)/$C$9)</f>
        <v/>
      </c>
      <c r="U1029" s="5">
        <f>IF(ZScoring!AO770="",0,(ZScoring!AO770-$B$10)/$C$10)</f>
        <v/>
      </c>
      <c r="V1029" s="5">
        <f>IF(ZScoring!AP770="",0,(ZScoring!AP770-$B$11)/$C$11)</f>
        <v/>
      </c>
      <c r="W1029" s="5">
        <f>IF(ZScoring!AQ770="",0,(ZScoring!AQ770-$B$12)/$C$12)</f>
        <v/>
      </c>
      <c r="X1029" s="5">
        <f>Universe!C770</f>
        <v/>
      </c>
    </row>
    <row r="1030">
      <c r="A1030" s="22">
        <f>Universe!G771</f>
        <v/>
      </c>
      <c r="B1030" s="2" t="n">
        <v>1</v>
      </c>
      <c r="C1030" s="23">
        <f>Universe!H771</f>
        <v/>
      </c>
      <c r="D1030" s="23">
        <f>Universe!I771</f>
        <v/>
      </c>
      <c r="E1030" s="23">
        <f>Universe!J771</f>
        <v/>
      </c>
      <c r="F1030" s="23">
        <f>Universe!K771</f>
        <v/>
      </c>
      <c r="G1030" s="23">
        <f>Universe!L771</f>
        <v/>
      </c>
      <c r="H1030" s="23">
        <f>Universe!M771</f>
        <v/>
      </c>
      <c r="I1030" s="23">
        <f>Universe!N771</f>
        <v/>
      </c>
      <c r="J1030" s="23">
        <f>Universe!O771</f>
        <v/>
      </c>
      <c r="K1030" s="23">
        <f>Universe!P771</f>
        <v/>
      </c>
      <c r="L1030" s="23">
        <f>Universe!Q771</f>
        <v/>
      </c>
      <c r="M1030" s="23">
        <f>Universe!R771</f>
        <v/>
      </c>
      <c r="N1030" s="5">
        <f>IF(ZScoring!AH771="",0,(ZScoring!AH771-$B$3)/$C$3)</f>
        <v/>
      </c>
      <c r="O1030" s="5">
        <f>IF(ZScoring!AI771="",0,(ZScoring!AI771-$B$4)/$C$4)</f>
        <v/>
      </c>
      <c r="P1030" s="5">
        <f>IF(ZScoring!AJ771="",0,(ZScoring!AJ771-$B$5)/$C$5)</f>
        <v/>
      </c>
      <c r="Q1030" s="5">
        <f>IF(ZScoring!AK771="",0,(ZScoring!AK771-$B$6)/$C$6)</f>
        <v/>
      </c>
      <c r="R1030" s="5">
        <f>IF(ZScoring!AL771="",0,(ZScoring!AL771-$B$7)/$C$7)</f>
        <v/>
      </c>
      <c r="S1030" s="5">
        <f>IF(ZScoring!AM771="",0,(ZScoring!AM771-$B$8)/$C$8)</f>
        <v/>
      </c>
      <c r="T1030" s="5">
        <f>IF(ZScoring!AN771="",0,(ZScoring!AN771-$B$9)/$C$9)</f>
        <v/>
      </c>
      <c r="U1030" s="5">
        <f>IF(ZScoring!AO771="",0,(ZScoring!AO771-$B$10)/$C$10)</f>
        <v/>
      </c>
      <c r="V1030" s="5">
        <f>IF(ZScoring!AP771="",0,(ZScoring!AP771-$B$11)/$C$11)</f>
        <v/>
      </c>
      <c r="W1030" s="5">
        <f>IF(ZScoring!AQ771="",0,(ZScoring!AQ771-$B$12)/$C$12)</f>
        <v/>
      </c>
      <c r="X1030" s="5">
        <f>Universe!C771</f>
        <v/>
      </c>
    </row>
    <row r="1031">
      <c r="A1031" s="22">
        <f>Universe!G772</f>
        <v/>
      </c>
      <c r="B1031" s="2" t="n">
        <v>1</v>
      </c>
      <c r="C1031" s="23">
        <f>Universe!H772</f>
        <v/>
      </c>
      <c r="D1031" s="23">
        <f>Universe!I772</f>
        <v/>
      </c>
      <c r="E1031" s="23">
        <f>Universe!J772</f>
        <v/>
      </c>
      <c r="F1031" s="23">
        <f>Universe!K772</f>
        <v/>
      </c>
      <c r="G1031" s="23">
        <f>Universe!L772</f>
        <v/>
      </c>
      <c r="H1031" s="23">
        <f>Universe!M772</f>
        <v/>
      </c>
      <c r="I1031" s="23">
        <f>Universe!N772</f>
        <v/>
      </c>
      <c r="J1031" s="23">
        <f>Universe!O772</f>
        <v/>
      </c>
      <c r="K1031" s="23">
        <f>Universe!P772</f>
        <v/>
      </c>
      <c r="L1031" s="23">
        <f>Universe!Q772</f>
        <v/>
      </c>
      <c r="M1031" s="23">
        <f>Universe!R772</f>
        <v/>
      </c>
      <c r="N1031" s="5">
        <f>IF(ZScoring!AH772="",0,(ZScoring!AH772-$B$3)/$C$3)</f>
        <v/>
      </c>
      <c r="O1031" s="5">
        <f>IF(ZScoring!AI772="",0,(ZScoring!AI772-$B$4)/$C$4)</f>
        <v/>
      </c>
      <c r="P1031" s="5">
        <f>IF(ZScoring!AJ772="",0,(ZScoring!AJ772-$B$5)/$C$5)</f>
        <v/>
      </c>
      <c r="Q1031" s="5">
        <f>IF(ZScoring!AK772="",0,(ZScoring!AK772-$B$6)/$C$6)</f>
        <v/>
      </c>
      <c r="R1031" s="5">
        <f>IF(ZScoring!AL772="",0,(ZScoring!AL772-$B$7)/$C$7)</f>
        <v/>
      </c>
      <c r="S1031" s="5">
        <f>IF(ZScoring!AM772="",0,(ZScoring!AM772-$B$8)/$C$8)</f>
        <v/>
      </c>
      <c r="T1031" s="5">
        <f>IF(ZScoring!AN772="",0,(ZScoring!AN772-$B$9)/$C$9)</f>
        <v/>
      </c>
      <c r="U1031" s="5">
        <f>IF(ZScoring!AO772="",0,(ZScoring!AO772-$B$10)/$C$10)</f>
        <v/>
      </c>
      <c r="V1031" s="5">
        <f>IF(ZScoring!AP772="",0,(ZScoring!AP772-$B$11)/$C$11)</f>
        <v/>
      </c>
      <c r="W1031" s="5">
        <f>IF(ZScoring!AQ772="",0,(ZScoring!AQ772-$B$12)/$C$12)</f>
        <v/>
      </c>
      <c r="X1031" s="5">
        <f>Universe!C772</f>
        <v/>
      </c>
    </row>
    <row r="1032">
      <c r="A1032" s="22">
        <f>Universe!G773</f>
        <v/>
      </c>
      <c r="B1032" s="2" t="n">
        <v>1</v>
      </c>
      <c r="C1032" s="23">
        <f>Universe!H773</f>
        <v/>
      </c>
      <c r="D1032" s="23">
        <f>Universe!I773</f>
        <v/>
      </c>
      <c r="E1032" s="23">
        <f>Universe!J773</f>
        <v/>
      </c>
      <c r="F1032" s="23">
        <f>Universe!K773</f>
        <v/>
      </c>
      <c r="G1032" s="23">
        <f>Universe!L773</f>
        <v/>
      </c>
      <c r="H1032" s="23">
        <f>Universe!M773</f>
        <v/>
      </c>
      <c r="I1032" s="23">
        <f>Universe!N773</f>
        <v/>
      </c>
      <c r="J1032" s="23">
        <f>Universe!O773</f>
        <v/>
      </c>
      <c r="K1032" s="23">
        <f>Universe!P773</f>
        <v/>
      </c>
      <c r="L1032" s="23">
        <f>Universe!Q773</f>
        <v/>
      </c>
      <c r="M1032" s="23">
        <f>Universe!R773</f>
        <v/>
      </c>
      <c r="N1032" s="5">
        <f>IF(ZScoring!AH773="",0,(ZScoring!AH773-$B$3)/$C$3)</f>
        <v/>
      </c>
      <c r="O1032" s="5">
        <f>IF(ZScoring!AI773="",0,(ZScoring!AI773-$B$4)/$C$4)</f>
        <v/>
      </c>
      <c r="P1032" s="5">
        <f>IF(ZScoring!AJ773="",0,(ZScoring!AJ773-$B$5)/$C$5)</f>
        <v/>
      </c>
      <c r="Q1032" s="5">
        <f>IF(ZScoring!AK773="",0,(ZScoring!AK773-$B$6)/$C$6)</f>
        <v/>
      </c>
      <c r="R1032" s="5">
        <f>IF(ZScoring!AL773="",0,(ZScoring!AL773-$B$7)/$C$7)</f>
        <v/>
      </c>
      <c r="S1032" s="5">
        <f>IF(ZScoring!AM773="",0,(ZScoring!AM773-$B$8)/$C$8)</f>
        <v/>
      </c>
      <c r="T1032" s="5">
        <f>IF(ZScoring!AN773="",0,(ZScoring!AN773-$B$9)/$C$9)</f>
        <v/>
      </c>
      <c r="U1032" s="5">
        <f>IF(ZScoring!AO773="",0,(ZScoring!AO773-$B$10)/$C$10)</f>
        <v/>
      </c>
      <c r="V1032" s="5">
        <f>IF(ZScoring!AP773="",0,(ZScoring!AP773-$B$11)/$C$11)</f>
        <v/>
      </c>
      <c r="W1032" s="5">
        <f>IF(ZScoring!AQ773="",0,(ZScoring!AQ773-$B$12)/$C$12)</f>
        <v/>
      </c>
      <c r="X1032" s="5">
        <f>Universe!C773</f>
        <v/>
      </c>
    </row>
    <row r="1033">
      <c r="A1033" s="22">
        <f>Universe!G774</f>
        <v/>
      </c>
      <c r="B1033" s="2" t="n">
        <v>1</v>
      </c>
      <c r="C1033" s="23">
        <f>Universe!H774</f>
        <v/>
      </c>
      <c r="D1033" s="23">
        <f>Universe!I774</f>
        <v/>
      </c>
      <c r="E1033" s="23">
        <f>Universe!J774</f>
        <v/>
      </c>
      <c r="F1033" s="23">
        <f>Universe!K774</f>
        <v/>
      </c>
      <c r="G1033" s="23">
        <f>Universe!L774</f>
        <v/>
      </c>
      <c r="H1033" s="23">
        <f>Universe!M774</f>
        <v/>
      </c>
      <c r="I1033" s="23">
        <f>Universe!N774</f>
        <v/>
      </c>
      <c r="J1033" s="23">
        <f>Universe!O774</f>
        <v/>
      </c>
      <c r="K1033" s="23">
        <f>Universe!P774</f>
        <v/>
      </c>
      <c r="L1033" s="23">
        <f>Universe!Q774</f>
        <v/>
      </c>
      <c r="M1033" s="23">
        <f>Universe!R774</f>
        <v/>
      </c>
      <c r="N1033" s="5">
        <f>IF(ZScoring!AH774="",0,(ZScoring!AH774-$B$3)/$C$3)</f>
        <v/>
      </c>
      <c r="O1033" s="5">
        <f>IF(ZScoring!AI774="",0,(ZScoring!AI774-$B$4)/$C$4)</f>
        <v/>
      </c>
      <c r="P1033" s="5">
        <f>IF(ZScoring!AJ774="",0,(ZScoring!AJ774-$B$5)/$C$5)</f>
        <v/>
      </c>
      <c r="Q1033" s="5">
        <f>IF(ZScoring!AK774="",0,(ZScoring!AK774-$B$6)/$C$6)</f>
        <v/>
      </c>
      <c r="R1033" s="5">
        <f>IF(ZScoring!AL774="",0,(ZScoring!AL774-$B$7)/$C$7)</f>
        <v/>
      </c>
      <c r="S1033" s="5">
        <f>IF(ZScoring!AM774="",0,(ZScoring!AM774-$B$8)/$C$8)</f>
        <v/>
      </c>
      <c r="T1033" s="5">
        <f>IF(ZScoring!AN774="",0,(ZScoring!AN774-$B$9)/$C$9)</f>
        <v/>
      </c>
      <c r="U1033" s="5">
        <f>IF(ZScoring!AO774="",0,(ZScoring!AO774-$B$10)/$C$10)</f>
        <v/>
      </c>
      <c r="V1033" s="5">
        <f>IF(ZScoring!AP774="",0,(ZScoring!AP774-$B$11)/$C$11)</f>
        <v/>
      </c>
      <c r="W1033" s="5">
        <f>IF(ZScoring!AQ774="",0,(ZScoring!AQ774-$B$12)/$C$12)</f>
        <v/>
      </c>
      <c r="X1033" s="5">
        <f>Universe!C774</f>
        <v/>
      </c>
    </row>
    <row r="1034">
      <c r="A1034" s="22">
        <f>Universe!G775</f>
        <v/>
      </c>
      <c r="B1034" s="2" t="n">
        <v>1</v>
      </c>
      <c r="C1034" s="23">
        <f>Universe!H775</f>
        <v/>
      </c>
      <c r="D1034" s="23">
        <f>Universe!I775</f>
        <v/>
      </c>
      <c r="E1034" s="23">
        <f>Universe!J775</f>
        <v/>
      </c>
      <c r="F1034" s="23">
        <f>Universe!K775</f>
        <v/>
      </c>
      <c r="G1034" s="23">
        <f>Universe!L775</f>
        <v/>
      </c>
      <c r="H1034" s="23">
        <f>Universe!M775</f>
        <v/>
      </c>
      <c r="I1034" s="23">
        <f>Universe!N775</f>
        <v/>
      </c>
      <c r="J1034" s="23">
        <f>Universe!O775</f>
        <v/>
      </c>
      <c r="K1034" s="23">
        <f>Universe!P775</f>
        <v/>
      </c>
      <c r="L1034" s="23">
        <f>Universe!Q775</f>
        <v/>
      </c>
      <c r="M1034" s="23">
        <f>Universe!R775</f>
        <v/>
      </c>
      <c r="N1034" s="5">
        <f>IF(ZScoring!AH775="",0,(ZScoring!AH775-$B$3)/$C$3)</f>
        <v/>
      </c>
      <c r="O1034" s="5">
        <f>IF(ZScoring!AI775="",0,(ZScoring!AI775-$B$4)/$C$4)</f>
        <v/>
      </c>
      <c r="P1034" s="5">
        <f>IF(ZScoring!AJ775="",0,(ZScoring!AJ775-$B$5)/$C$5)</f>
        <v/>
      </c>
      <c r="Q1034" s="5">
        <f>IF(ZScoring!AK775="",0,(ZScoring!AK775-$B$6)/$C$6)</f>
        <v/>
      </c>
      <c r="R1034" s="5">
        <f>IF(ZScoring!AL775="",0,(ZScoring!AL775-$B$7)/$C$7)</f>
        <v/>
      </c>
      <c r="S1034" s="5">
        <f>IF(ZScoring!AM775="",0,(ZScoring!AM775-$B$8)/$C$8)</f>
        <v/>
      </c>
      <c r="T1034" s="5">
        <f>IF(ZScoring!AN775="",0,(ZScoring!AN775-$B$9)/$C$9)</f>
        <v/>
      </c>
      <c r="U1034" s="5">
        <f>IF(ZScoring!AO775="",0,(ZScoring!AO775-$B$10)/$C$10)</f>
        <v/>
      </c>
      <c r="V1034" s="5">
        <f>IF(ZScoring!AP775="",0,(ZScoring!AP775-$B$11)/$C$11)</f>
        <v/>
      </c>
      <c r="W1034" s="5">
        <f>IF(ZScoring!AQ775="",0,(ZScoring!AQ775-$B$12)/$C$12)</f>
        <v/>
      </c>
      <c r="X1034" s="5">
        <f>Universe!C775</f>
        <v/>
      </c>
    </row>
    <row r="1035">
      <c r="A1035" s="22">
        <f>Universe!G776</f>
        <v/>
      </c>
      <c r="B1035" s="2" t="n">
        <v>1</v>
      </c>
      <c r="C1035" s="23">
        <f>Universe!H776</f>
        <v/>
      </c>
      <c r="D1035" s="23">
        <f>Universe!I776</f>
        <v/>
      </c>
      <c r="E1035" s="23">
        <f>Universe!J776</f>
        <v/>
      </c>
      <c r="F1035" s="23">
        <f>Universe!K776</f>
        <v/>
      </c>
      <c r="G1035" s="23">
        <f>Universe!L776</f>
        <v/>
      </c>
      <c r="H1035" s="23">
        <f>Universe!M776</f>
        <v/>
      </c>
      <c r="I1035" s="23">
        <f>Universe!N776</f>
        <v/>
      </c>
      <c r="J1035" s="23">
        <f>Universe!O776</f>
        <v/>
      </c>
      <c r="K1035" s="23">
        <f>Universe!P776</f>
        <v/>
      </c>
      <c r="L1035" s="23">
        <f>Universe!Q776</f>
        <v/>
      </c>
      <c r="M1035" s="23">
        <f>Universe!R776</f>
        <v/>
      </c>
      <c r="N1035" s="5">
        <f>IF(ZScoring!AH776="",0,(ZScoring!AH776-$B$3)/$C$3)</f>
        <v/>
      </c>
      <c r="O1035" s="5">
        <f>IF(ZScoring!AI776="",0,(ZScoring!AI776-$B$4)/$C$4)</f>
        <v/>
      </c>
      <c r="P1035" s="5">
        <f>IF(ZScoring!AJ776="",0,(ZScoring!AJ776-$B$5)/$C$5)</f>
        <v/>
      </c>
      <c r="Q1035" s="5">
        <f>IF(ZScoring!AK776="",0,(ZScoring!AK776-$B$6)/$C$6)</f>
        <v/>
      </c>
      <c r="R1035" s="5">
        <f>IF(ZScoring!AL776="",0,(ZScoring!AL776-$B$7)/$C$7)</f>
        <v/>
      </c>
      <c r="S1035" s="5">
        <f>IF(ZScoring!AM776="",0,(ZScoring!AM776-$B$8)/$C$8)</f>
        <v/>
      </c>
      <c r="T1035" s="5">
        <f>IF(ZScoring!AN776="",0,(ZScoring!AN776-$B$9)/$C$9)</f>
        <v/>
      </c>
      <c r="U1035" s="5">
        <f>IF(ZScoring!AO776="",0,(ZScoring!AO776-$B$10)/$C$10)</f>
        <v/>
      </c>
      <c r="V1035" s="5">
        <f>IF(ZScoring!AP776="",0,(ZScoring!AP776-$B$11)/$C$11)</f>
        <v/>
      </c>
      <c r="W1035" s="5">
        <f>IF(ZScoring!AQ776="",0,(ZScoring!AQ776-$B$12)/$C$12)</f>
        <v/>
      </c>
      <c r="X1035" s="5">
        <f>Universe!C776</f>
        <v/>
      </c>
    </row>
    <row r="1036">
      <c r="A1036" s="22">
        <f>Universe!G777</f>
        <v/>
      </c>
      <c r="B1036" s="2" t="n">
        <v>1</v>
      </c>
      <c r="C1036" s="23">
        <f>Universe!H777</f>
        <v/>
      </c>
      <c r="D1036" s="23">
        <f>Universe!I777</f>
        <v/>
      </c>
      <c r="E1036" s="23">
        <f>Universe!J777</f>
        <v/>
      </c>
      <c r="F1036" s="23">
        <f>Universe!K777</f>
        <v/>
      </c>
      <c r="G1036" s="23">
        <f>Universe!L777</f>
        <v/>
      </c>
      <c r="H1036" s="23">
        <f>Universe!M777</f>
        <v/>
      </c>
      <c r="I1036" s="23">
        <f>Universe!N777</f>
        <v/>
      </c>
      <c r="J1036" s="23">
        <f>Universe!O777</f>
        <v/>
      </c>
      <c r="K1036" s="23">
        <f>Universe!P777</f>
        <v/>
      </c>
      <c r="L1036" s="23">
        <f>Universe!Q777</f>
        <v/>
      </c>
      <c r="M1036" s="23">
        <f>Universe!R777</f>
        <v/>
      </c>
      <c r="N1036" s="5">
        <f>IF(ZScoring!AH777="",0,(ZScoring!AH777-$B$3)/$C$3)</f>
        <v/>
      </c>
      <c r="O1036" s="5">
        <f>IF(ZScoring!AI777="",0,(ZScoring!AI777-$B$4)/$C$4)</f>
        <v/>
      </c>
      <c r="P1036" s="5">
        <f>IF(ZScoring!AJ777="",0,(ZScoring!AJ777-$B$5)/$C$5)</f>
        <v/>
      </c>
      <c r="Q1036" s="5">
        <f>IF(ZScoring!AK777="",0,(ZScoring!AK777-$B$6)/$C$6)</f>
        <v/>
      </c>
      <c r="R1036" s="5">
        <f>IF(ZScoring!AL777="",0,(ZScoring!AL777-$B$7)/$C$7)</f>
        <v/>
      </c>
      <c r="S1036" s="5">
        <f>IF(ZScoring!AM777="",0,(ZScoring!AM777-$B$8)/$C$8)</f>
        <v/>
      </c>
      <c r="T1036" s="5">
        <f>IF(ZScoring!AN777="",0,(ZScoring!AN777-$B$9)/$C$9)</f>
        <v/>
      </c>
      <c r="U1036" s="5">
        <f>IF(ZScoring!AO777="",0,(ZScoring!AO777-$B$10)/$C$10)</f>
        <v/>
      </c>
      <c r="V1036" s="5">
        <f>IF(ZScoring!AP777="",0,(ZScoring!AP777-$B$11)/$C$11)</f>
        <v/>
      </c>
      <c r="W1036" s="5">
        <f>IF(ZScoring!AQ777="",0,(ZScoring!AQ777-$B$12)/$C$12)</f>
        <v/>
      </c>
      <c r="X1036" s="5">
        <f>Universe!C777</f>
        <v/>
      </c>
    </row>
    <row r="1037">
      <c r="A1037" s="22">
        <f>Universe!G778</f>
        <v/>
      </c>
      <c r="B1037" s="2" t="n">
        <v>1</v>
      </c>
      <c r="C1037" s="23">
        <f>Universe!H778</f>
        <v/>
      </c>
      <c r="D1037" s="23">
        <f>Universe!I778</f>
        <v/>
      </c>
      <c r="E1037" s="23">
        <f>Universe!J778</f>
        <v/>
      </c>
      <c r="F1037" s="23">
        <f>Universe!K778</f>
        <v/>
      </c>
      <c r="G1037" s="23">
        <f>Universe!L778</f>
        <v/>
      </c>
      <c r="H1037" s="23">
        <f>Universe!M778</f>
        <v/>
      </c>
      <c r="I1037" s="23">
        <f>Universe!N778</f>
        <v/>
      </c>
      <c r="J1037" s="23">
        <f>Universe!O778</f>
        <v/>
      </c>
      <c r="K1037" s="23">
        <f>Universe!P778</f>
        <v/>
      </c>
      <c r="L1037" s="23">
        <f>Universe!Q778</f>
        <v/>
      </c>
      <c r="M1037" s="23">
        <f>Universe!R778</f>
        <v/>
      </c>
      <c r="N1037" s="5">
        <f>IF(ZScoring!AH778="",0,(ZScoring!AH778-$B$3)/$C$3)</f>
        <v/>
      </c>
      <c r="O1037" s="5">
        <f>IF(ZScoring!AI778="",0,(ZScoring!AI778-$B$4)/$C$4)</f>
        <v/>
      </c>
      <c r="P1037" s="5">
        <f>IF(ZScoring!AJ778="",0,(ZScoring!AJ778-$B$5)/$C$5)</f>
        <v/>
      </c>
      <c r="Q1037" s="5">
        <f>IF(ZScoring!AK778="",0,(ZScoring!AK778-$B$6)/$C$6)</f>
        <v/>
      </c>
      <c r="R1037" s="5">
        <f>IF(ZScoring!AL778="",0,(ZScoring!AL778-$B$7)/$C$7)</f>
        <v/>
      </c>
      <c r="S1037" s="5">
        <f>IF(ZScoring!AM778="",0,(ZScoring!AM778-$B$8)/$C$8)</f>
        <v/>
      </c>
      <c r="T1037" s="5">
        <f>IF(ZScoring!AN778="",0,(ZScoring!AN778-$B$9)/$C$9)</f>
        <v/>
      </c>
      <c r="U1037" s="5">
        <f>IF(ZScoring!AO778="",0,(ZScoring!AO778-$B$10)/$C$10)</f>
        <v/>
      </c>
      <c r="V1037" s="5">
        <f>IF(ZScoring!AP778="",0,(ZScoring!AP778-$B$11)/$C$11)</f>
        <v/>
      </c>
      <c r="W1037" s="5">
        <f>IF(ZScoring!AQ778="",0,(ZScoring!AQ778-$B$12)/$C$12)</f>
        <v/>
      </c>
      <c r="X1037" s="5">
        <f>Universe!C778</f>
        <v/>
      </c>
    </row>
    <row r="1038">
      <c r="A1038" s="22">
        <f>Universe!G779</f>
        <v/>
      </c>
      <c r="B1038" s="2" t="n">
        <v>1</v>
      </c>
      <c r="C1038" s="23">
        <f>Universe!H779</f>
        <v/>
      </c>
      <c r="D1038" s="23">
        <f>Universe!I779</f>
        <v/>
      </c>
      <c r="E1038" s="23">
        <f>Universe!J779</f>
        <v/>
      </c>
      <c r="F1038" s="23">
        <f>Universe!K779</f>
        <v/>
      </c>
      <c r="G1038" s="23">
        <f>Universe!L779</f>
        <v/>
      </c>
      <c r="H1038" s="23">
        <f>Universe!M779</f>
        <v/>
      </c>
      <c r="I1038" s="23">
        <f>Universe!N779</f>
        <v/>
      </c>
      <c r="J1038" s="23">
        <f>Universe!O779</f>
        <v/>
      </c>
      <c r="K1038" s="23">
        <f>Universe!P779</f>
        <v/>
      </c>
      <c r="L1038" s="23">
        <f>Universe!Q779</f>
        <v/>
      </c>
      <c r="M1038" s="23">
        <f>Universe!R779</f>
        <v/>
      </c>
      <c r="N1038" s="5">
        <f>IF(ZScoring!AH779="",0,(ZScoring!AH779-$B$3)/$C$3)</f>
        <v/>
      </c>
      <c r="O1038" s="5">
        <f>IF(ZScoring!AI779="",0,(ZScoring!AI779-$B$4)/$C$4)</f>
        <v/>
      </c>
      <c r="P1038" s="5">
        <f>IF(ZScoring!AJ779="",0,(ZScoring!AJ779-$B$5)/$C$5)</f>
        <v/>
      </c>
      <c r="Q1038" s="5">
        <f>IF(ZScoring!AK779="",0,(ZScoring!AK779-$B$6)/$C$6)</f>
        <v/>
      </c>
      <c r="R1038" s="5">
        <f>IF(ZScoring!AL779="",0,(ZScoring!AL779-$B$7)/$C$7)</f>
        <v/>
      </c>
      <c r="S1038" s="5">
        <f>IF(ZScoring!AM779="",0,(ZScoring!AM779-$B$8)/$C$8)</f>
        <v/>
      </c>
      <c r="T1038" s="5">
        <f>IF(ZScoring!AN779="",0,(ZScoring!AN779-$B$9)/$C$9)</f>
        <v/>
      </c>
      <c r="U1038" s="5">
        <f>IF(ZScoring!AO779="",0,(ZScoring!AO779-$B$10)/$C$10)</f>
        <v/>
      </c>
      <c r="V1038" s="5">
        <f>IF(ZScoring!AP779="",0,(ZScoring!AP779-$B$11)/$C$11)</f>
        <v/>
      </c>
      <c r="W1038" s="5">
        <f>IF(ZScoring!AQ779="",0,(ZScoring!AQ779-$B$12)/$C$12)</f>
        <v/>
      </c>
      <c r="X1038" s="5">
        <f>Universe!C779</f>
        <v/>
      </c>
    </row>
    <row r="1039">
      <c r="A1039" s="22">
        <f>Universe!G780</f>
        <v/>
      </c>
      <c r="B1039" s="2" t="n">
        <v>1</v>
      </c>
      <c r="C1039" s="23">
        <f>Universe!H780</f>
        <v/>
      </c>
      <c r="D1039" s="23">
        <f>Universe!I780</f>
        <v/>
      </c>
      <c r="E1039" s="23">
        <f>Universe!J780</f>
        <v/>
      </c>
      <c r="F1039" s="23">
        <f>Universe!K780</f>
        <v/>
      </c>
      <c r="G1039" s="23">
        <f>Universe!L780</f>
        <v/>
      </c>
      <c r="H1039" s="23">
        <f>Universe!M780</f>
        <v/>
      </c>
      <c r="I1039" s="23">
        <f>Universe!N780</f>
        <v/>
      </c>
      <c r="J1039" s="23">
        <f>Universe!O780</f>
        <v/>
      </c>
      <c r="K1039" s="23">
        <f>Universe!P780</f>
        <v/>
      </c>
      <c r="L1039" s="23">
        <f>Universe!Q780</f>
        <v/>
      </c>
      <c r="M1039" s="23">
        <f>Universe!R780</f>
        <v/>
      </c>
      <c r="N1039" s="5">
        <f>IF(ZScoring!AH780="",0,(ZScoring!AH780-$B$3)/$C$3)</f>
        <v/>
      </c>
      <c r="O1039" s="5">
        <f>IF(ZScoring!AI780="",0,(ZScoring!AI780-$B$4)/$C$4)</f>
        <v/>
      </c>
      <c r="P1039" s="5">
        <f>IF(ZScoring!AJ780="",0,(ZScoring!AJ780-$B$5)/$C$5)</f>
        <v/>
      </c>
      <c r="Q1039" s="5">
        <f>IF(ZScoring!AK780="",0,(ZScoring!AK780-$B$6)/$C$6)</f>
        <v/>
      </c>
      <c r="R1039" s="5">
        <f>IF(ZScoring!AL780="",0,(ZScoring!AL780-$B$7)/$C$7)</f>
        <v/>
      </c>
      <c r="S1039" s="5">
        <f>IF(ZScoring!AM780="",0,(ZScoring!AM780-$B$8)/$C$8)</f>
        <v/>
      </c>
      <c r="T1039" s="5">
        <f>IF(ZScoring!AN780="",0,(ZScoring!AN780-$B$9)/$C$9)</f>
        <v/>
      </c>
      <c r="U1039" s="5">
        <f>IF(ZScoring!AO780="",0,(ZScoring!AO780-$B$10)/$C$10)</f>
        <v/>
      </c>
      <c r="V1039" s="5">
        <f>IF(ZScoring!AP780="",0,(ZScoring!AP780-$B$11)/$C$11)</f>
        <v/>
      </c>
      <c r="W1039" s="5">
        <f>IF(ZScoring!AQ780="",0,(ZScoring!AQ780-$B$12)/$C$12)</f>
        <v/>
      </c>
      <c r="X1039" s="5">
        <f>Universe!C780</f>
        <v/>
      </c>
    </row>
    <row r="1040">
      <c r="A1040" s="22">
        <f>Universe!G781</f>
        <v/>
      </c>
      <c r="B1040" s="2" t="n">
        <v>1</v>
      </c>
      <c r="C1040" s="23">
        <f>Universe!H781</f>
        <v/>
      </c>
      <c r="D1040" s="23">
        <f>Universe!I781</f>
        <v/>
      </c>
      <c r="E1040" s="23">
        <f>Universe!J781</f>
        <v/>
      </c>
      <c r="F1040" s="23">
        <f>Universe!K781</f>
        <v/>
      </c>
      <c r="G1040" s="23">
        <f>Universe!L781</f>
        <v/>
      </c>
      <c r="H1040" s="23">
        <f>Universe!M781</f>
        <v/>
      </c>
      <c r="I1040" s="23">
        <f>Universe!N781</f>
        <v/>
      </c>
      <c r="J1040" s="23">
        <f>Universe!O781</f>
        <v/>
      </c>
      <c r="K1040" s="23">
        <f>Universe!P781</f>
        <v/>
      </c>
      <c r="L1040" s="23">
        <f>Universe!Q781</f>
        <v/>
      </c>
      <c r="M1040" s="23">
        <f>Universe!R781</f>
        <v/>
      </c>
      <c r="N1040" s="5">
        <f>IF(ZScoring!AH781="",0,(ZScoring!AH781-$B$3)/$C$3)</f>
        <v/>
      </c>
      <c r="O1040" s="5">
        <f>IF(ZScoring!AI781="",0,(ZScoring!AI781-$B$4)/$C$4)</f>
        <v/>
      </c>
      <c r="P1040" s="5">
        <f>IF(ZScoring!AJ781="",0,(ZScoring!AJ781-$B$5)/$C$5)</f>
        <v/>
      </c>
      <c r="Q1040" s="5">
        <f>IF(ZScoring!AK781="",0,(ZScoring!AK781-$B$6)/$C$6)</f>
        <v/>
      </c>
      <c r="R1040" s="5">
        <f>IF(ZScoring!AL781="",0,(ZScoring!AL781-$B$7)/$C$7)</f>
        <v/>
      </c>
      <c r="S1040" s="5">
        <f>IF(ZScoring!AM781="",0,(ZScoring!AM781-$B$8)/$C$8)</f>
        <v/>
      </c>
      <c r="T1040" s="5">
        <f>IF(ZScoring!AN781="",0,(ZScoring!AN781-$B$9)/$C$9)</f>
        <v/>
      </c>
      <c r="U1040" s="5">
        <f>IF(ZScoring!AO781="",0,(ZScoring!AO781-$B$10)/$C$10)</f>
        <v/>
      </c>
      <c r="V1040" s="5">
        <f>IF(ZScoring!AP781="",0,(ZScoring!AP781-$B$11)/$C$11)</f>
        <v/>
      </c>
      <c r="W1040" s="5">
        <f>IF(ZScoring!AQ781="",0,(ZScoring!AQ781-$B$12)/$C$12)</f>
        <v/>
      </c>
      <c r="X1040" s="5">
        <f>Universe!C781</f>
        <v/>
      </c>
    </row>
    <row r="1041">
      <c r="A1041" s="22">
        <f>Universe!G782</f>
        <v/>
      </c>
      <c r="B1041" s="2" t="n">
        <v>1</v>
      </c>
      <c r="C1041" s="23">
        <f>Universe!H782</f>
        <v/>
      </c>
      <c r="D1041" s="23">
        <f>Universe!I782</f>
        <v/>
      </c>
      <c r="E1041" s="23">
        <f>Universe!J782</f>
        <v/>
      </c>
      <c r="F1041" s="23">
        <f>Universe!K782</f>
        <v/>
      </c>
      <c r="G1041" s="23">
        <f>Universe!L782</f>
        <v/>
      </c>
      <c r="H1041" s="23">
        <f>Universe!M782</f>
        <v/>
      </c>
      <c r="I1041" s="23">
        <f>Universe!N782</f>
        <v/>
      </c>
      <c r="J1041" s="23">
        <f>Universe!O782</f>
        <v/>
      </c>
      <c r="K1041" s="23">
        <f>Universe!P782</f>
        <v/>
      </c>
      <c r="L1041" s="23">
        <f>Universe!Q782</f>
        <v/>
      </c>
      <c r="M1041" s="23">
        <f>Universe!R782</f>
        <v/>
      </c>
      <c r="N1041" s="5">
        <f>IF(ZScoring!AH782="",0,(ZScoring!AH782-$B$3)/$C$3)</f>
        <v/>
      </c>
      <c r="O1041" s="5">
        <f>IF(ZScoring!AI782="",0,(ZScoring!AI782-$B$4)/$C$4)</f>
        <v/>
      </c>
      <c r="P1041" s="5">
        <f>IF(ZScoring!AJ782="",0,(ZScoring!AJ782-$B$5)/$C$5)</f>
        <v/>
      </c>
      <c r="Q1041" s="5">
        <f>IF(ZScoring!AK782="",0,(ZScoring!AK782-$B$6)/$C$6)</f>
        <v/>
      </c>
      <c r="R1041" s="5">
        <f>IF(ZScoring!AL782="",0,(ZScoring!AL782-$B$7)/$C$7)</f>
        <v/>
      </c>
      <c r="S1041" s="5">
        <f>IF(ZScoring!AM782="",0,(ZScoring!AM782-$B$8)/$C$8)</f>
        <v/>
      </c>
      <c r="T1041" s="5">
        <f>IF(ZScoring!AN782="",0,(ZScoring!AN782-$B$9)/$C$9)</f>
        <v/>
      </c>
      <c r="U1041" s="5">
        <f>IF(ZScoring!AO782="",0,(ZScoring!AO782-$B$10)/$C$10)</f>
        <v/>
      </c>
      <c r="V1041" s="5">
        <f>IF(ZScoring!AP782="",0,(ZScoring!AP782-$B$11)/$C$11)</f>
        <v/>
      </c>
      <c r="W1041" s="5">
        <f>IF(ZScoring!AQ782="",0,(ZScoring!AQ782-$B$12)/$C$12)</f>
        <v/>
      </c>
      <c r="X1041" s="5">
        <f>Universe!C782</f>
        <v/>
      </c>
    </row>
    <row r="1042">
      <c r="A1042" s="22">
        <f>Universe!G783</f>
        <v/>
      </c>
      <c r="B1042" s="2" t="n">
        <v>1</v>
      </c>
      <c r="C1042" s="23">
        <f>Universe!H783</f>
        <v/>
      </c>
      <c r="D1042" s="23">
        <f>Universe!I783</f>
        <v/>
      </c>
      <c r="E1042" s="23">
        <f>Universe!J783</f>
        <v/>
      </c>
      <c r="F1042" s="23">
        <f>Universe!K783</f>
        <v/>
      </c>
      <c r="G1042" s="23">
        <f>Universe!L783</f>
        <v/>
      </c>
      <c r="H1042" s="23">
        <f>Universe!M783</f>
        <v/>
      </c>
      <c r="I1042" s="23">
        <f>Universe!N783</f>
        <v/>
      </c>
      <c r="J1042" s="23">
        <f>Universe!O783</f>
        <v/>
      </c>
      <c r="K1042" s="23">
        <f>Universe!P783</f>
        <v/>
      </c>
      <c r="L1042" s="23">
        <f>Universe!Q783</f>
        <v/>
      </c>
      <c r="M1042" s="23">
        <f>Universe!R783</f>
        <v/>
      </c>
      <c r="N1042" s="5">
        <f>IF(ZScoring!AH783="",0,(ZScoring!AH783-$B$3)/$C$3)</f>
        <v/>
      </c>
      <c r="O1042" s="5">
        <f>IF(ZScoring!AI783="",0,(ZScoring!AI783-$B$4)/$C$4)</f>
        <v/>
      </c>
      <c r="P1042" s="5">
        <f>IF(ZScoring!AJ783="",0,(ZScoring!AJ783-$B$5)/$C$5)</f>
        <v/>
      </c>
      <c r="Q1042" s="5">
        <f>IF(ZScoring!AK783="",0,(ZScoring!AK783-$B$6)/$C$6)</f>
        <v/>
      </c>
      <c r="R1042" s="5">
        <f>IF(ZScoring!AL783="",0,(ZScoring!AL783-$B$7)/$C$7)</f>
        <v/>
      </c>
      <c r="S1042" s="5">
        <f>IF(ZScoring!AM783="",0,(ZScoring!AM783-$B$8)/$C$8)</f>
        <v/>
      </c>
      <c r="T1042" s="5">
        <f>IF(ZScoring!AN783="",0,(ZScoring!AN783-$B$9)/$C$9)</f>
        <v/>
      </c>
      <c r="U1042" s="5">
        <f>IF(ZScoring!AO783="",0,(ZScoring!AO783-$B$10)/$C$10)</f>
        <v/>
      </c>
      <c r="V1042" s="5">
        <f>IF(ZScoring!AP783="",0,(ZScoring!AP783-$B$11)/$C$11)</f>
        <v/>
      </c>
      <c r="W1042" s="5">
        <f>IF(ZScoring!AQ783="",0,(ZScoring!AQ783-$B$12)/$C$12)</f>
        <v/>
      </c>
      <c r="X1042" s="5">
        <f>Universe!C783</f>
        <v/>
      </c>
    </row>
    <row r="1043">
      <c r="A1043" s="22">
        <f>Universe!G784</f>
        <v/>
      </c>
      <c r="B1043" s="2" t="n">
        <v>1</v>
      </c>
      <c r="C1043" s="23">
        <f>Universe!H784</f>
        <v/>
      </c>
      <c r="D1043" s="23">
        <f>Universe!I784</f>
        <v/>
      </c>
      <c r="E1043" s="23">
        <f>Universe!J784</f>
        <v/>
      </c>
      <c r="F1043" s="23">
        <f>Universe!K784</f>
        <v/>
      </c>
      <c r="G1043" s="23">
        <f>Universe!L784</f>
        <v/>
      </c>
      <c r="H1043" s="23">
        <f>Universe!M784</f>
        <v/>
      </c>
      <c r="I1043" s="23">
        <f>Universe!N784</f>
        <v/>
      </c>
      <c r="J1043" s="23">
        <f>Universe!O784</f>
        <v/>
      </c>
      <c r="K1043" s="23">
        <f>Universe!P784</f>
        <v/>
      </c>
      <c r="L1043" s="23">
        <f>Universe!Q784</f>
        <v/>
      </c>
      <c r="M1043" s="23">
        <f>Universe!R784</f>
        <v/>
      </c>
      <c r="N1043" s="5">
        <f>IF(ZScoring!AH784="",0,(ZScoring!AH784-$B$3)/$C$3)</f>
        <v/>
      </c>
      <c r="O1043" s="5">
        <f>IF(ZScoring!AI784="",0,(ZScoring!AI784-$B$4)/$C$4)</f>
        <v/>
      </c>
      <c r="P1043" s="5">
        <f>IF(ZScoring!AJ784="",0,(ZScoring!AJ784-$B$5)/$C$5)</f>
        <v/>
      </c>
      <c r="Q1043" s="5">
        <f>IF(ZScoring!AK784="",0,(ZScoring!AK784-$B$6)/$C$6)</f>
        <v/>
      </c>
      <c r="R1043" s="5">
        <f>IF(ZScoring!AL784="",0,(ZScoring!AL784-$B$7)/$C$7)</f>
        <v/>
      </c>
      <c r="S1043" s="5">
        <f>IF(ZScoring!AM784="",0,(ZScoring!AM784-$B$8)/$C$8)</f>
        <v/>
      </c>
      <c r="T1043" s="5">
        <f>IF(ZScoring!AN784="",0,(ZScoring!AN784-$B$9)/$C$9)</f>
        <v/>
      </c>
      <c r="U1043" s="5">
        <f>IF(ZScoring!AO784="",0,(ZScoring!AO784-$B$10)/$C$10)</f>
        <v/>
      </c>
      <c r="V1043" s="5">
        <f>IF(ZScoring!AP784="",0,(ZScoring!AP784-$B$11)/$C$11)</f>
        <v/>
      </c>
      <c r="W1043" s="5">
        <f>IF(ZScoring!AQ784="",0,(ZScoring!AQ784-$B$12)/$C$12)</f>
        <v/>
      </c>
      <c r="X1043" s="5">
        <f>Universe!C784</f>
        <v/>
      </c>
    </row>
    <row r="1044">
      <c r="A1044" s="22">
        <f>Universe!G785</f>
        <v/>
      </c>
      <c r="B1044" s="2" t="n">
        <v>1</v>
      </c>
      <c r="C1044" s="23">
        <f>Universe!H785</f>
        <v/>
      </c>
      <c r="D1044" s="23">
        <f>Universe!I785</f>
        <v/>
      </c>
      <c r="E1044" s="23">
        <f>Universe!J785</f>
        <v/>
      </c>
      <c r="F1044" s="23">
        <f>Universe!K785</f>
        <v/>
      </c>
      <c r="G1044" s="23">
        <f>Universe!L785</f>
        <v/>
      </c>
      <c r="H1044" s="23">
        <f>Universe!M785</f>
        <v/>
      </c>
      <c r="I1044" s="23">
        <f>Universe!N785</f>
        <v/>
      </c>
      <c r="J1044" s="23">
        <f>Universe!O785</f>
        <v/>
      </c>
      <c r="K1044" s="23">
        <f>Universe!P785</f>
        <v/>
      </c>
      <c r="L1044" s="23">
        <f>Universe!Q785</f>
        <v/>
      </c>
      <c r="M1044" s="23">
        <f>Universe!R785</f>
        <v/>
      </c>
      <c r="N1044" s="5">
        <f>IF(ZScoring!AH785="",0,(ZScoring!AH785-$B$3)/$C$3)</f>
        <v/>
      </c>
      <c r="O1044" s="5">
        <f>IF(ZScoring!AI785="",0,(ZScoring!AI785-$B$4)/$C$4)</f>
        <v/>
      </c>
      <c r="P1044" s="5">
        <f>IF(ZScoring!AJ785="",0,(ZScoring!AJ785-$B$5)/$C$5)</f>
        <v/>
      </c>
      <c r="Q1044" s="5">
        <f>IF(ZScoring!AK785="",0,(ZScoring!AK785-$B$6)/$C$6)</f>
        <v/>
      </c>
      <c r="R1044" s="5">
        <f>IF(ZScoring!AL785="",0,(ZScoring!AL785-$B$7)/$C$7)</f>
        <v/>
      </c>
      <c r="S1044" s="5">
        <f>IF(ZScoring!AM785="",0,(ZScoring!AM785-$B$8)/$C$8)</f>
        <v/>
      </c>
      <c r="T1044" s="5">
        <f>IF(ZScoring!AN785="",0,(ZScoring!AN785-$B$9)/$C$9)</f>
        <v/>
      </c>
      <c r="U1044" s="5">
        <f>IF(ZScoring!AO785="",0,(ZScoring!AO785-$B$10)/$C$10)</f>
        <v/>
      </c>
      <c r="V1044" s="5">
        <f>IF(ZScoring!AP785="",0,(ZScoring!AP785-$B$11)/$C$11)</f>
        <v/>
      </c>
      <c r="W1044" s="5">
        <f>IF(ZScoring!AQ785="",0,(ZScoring!AQ785-$B$12)/$C$12)</f>
        <v/>
      </c>
      <c r="X1044" s="5">
        <f>Universe!C785</f>
        <v/>
      </c>
    </row>
    <row r="1045">
      <c r="A1045" s="22">
        <f>Universe!G786</f>
        <v/>
      </c>
      <c r="B1045" s="2" t="n">
        <v>1</v>
      </c>
      <c r="C1045" s="23">
        <f>Universe!H786</f>
        <v/>
      </c>
      <c r="D1045" s="23">
        <f>Universe!I786</f>
        <v/>
      </c>
      <c r="E1045" s="23">
        <f>Universe!J786</f>
        <v/>
      </c>
      <c r="F1045" s="23">
        <f>Universe!K786</f>
        <v/>
      </c>
      <c r="G1045" s="23">
        <f>Universe!L786</f>
        <v/>
      </c>
      <c r="H1045" s="23">
        <f>Universe!M786</f>
        <v/>
      </c>
      <c r="I1045" s="23">
        <f>Universe!N786</f>
        <v/>
      </c>
      <c r="J1045" s="23">
        <f>Universe!O786</f>
        <v/>
      </c>
      <c r="K1045" s="23">
        <f>Universe!P786</f>
        <v/>
      </c>
      <c r="L1045" s="23">
        <f>Universe!Q786</f>
        <v/>
      </c>
      <c r="M1045" s="23">
        <f>Universe!R786</f>
        <v/>
      </c>
      <c r="N1045" s="5">
        <f>IF(ZScoring!AH786="",0,(ZScoring!AH786-$B$3)/$C$3)</f>
        <v/>
      </c>
      <c r="O1045" s="5">
        <f>IF(ZScoring!AI786="",0,(ZScoring!AI786-$B$4)/$C$4)</f>
        <v/>
      </c>
      <c r="P1045" s="5">
        <f>IF(ZScoring!AJ786="",0,(ZScoring!AJ786-$B$5)/$C$5)</f>
        <v/>
      </c>
      <c r="Q1045" s="5">
        <f>IF(ZScoring!AK786="",0,(ZScoring!AK786-$B$6)/$C$6)</f>
        <v/>
      </c>
      <c r="R1045" s="5">
        <f>IF(ZScoring!AL786="",0,(ZScoring!AL786-$B$7)/$C$7)</f>
        <v/>
      </c>
      <c r="S1045" s="5">
        <f>IF(ZScoring!AM786="",0,(ZScoring!AM786-$B$8)/$C$8)</f>
        <v/>
      </c>
      <c r="T1045" s="5">
        <f>IF(ZScoring!AN786="",0,(ZScoring!AN786-$B$9)/$C$9)</f>
        <v/>
      </c>
      <c r="U1045" s="5">
        <f>IF(ZScoring!AO786="",0,(ZScoring!AO786-$B$10)/$C$10)</f>
        <v/>
      </c>
      <c r="V1045" s="5">
        <f>IF(ZScoring!AP786="",0,(ZScoring!AP786-$B$11)/$C$11)</f>
        <v/>
      </c>
      <c r="W1045" s="5">
        <f>IF(ZScoring!AQ786="",0,(ZScoring!AQ786-$B$12)/$C$12)</f>
        <v/>
      </c>
      <c r="X1045" s="5">
        <f>Universe!C786</f>
        <v/>
      </c>
    </row>
    <row r="1046">
      <c r="A1046" s="22">
        <f>Universe!G787</f>
        <v/>
      </c>
      <c r="B1046" s="2" t="n">
        <v>1</v>
      </c>
      <c r="C1046" s="23">
        <f>Universe!H787</f>
        <v/>
      </c>
      <c r="D1046" s="23">
        <f>Universe!I787</f>
        <v/>
      </c>
      <c r="E1046" s="23">
        <f>Universe!J787</f>
        <v/>
      </c>
      <c r="F1046" s="23">
        <f>Universe!K787</f>
        <v/>
      </c>
      <c r="G1046" s="23">
        <f>Universe!L787</f>
        <v/>
      </c>
      <c r="H1046" s="23">
        <f>Universe!M787</f>
        <v/>
      </c>
      <c r="I1046" s="23">
        <f>Universe!N787</f>
        <v/>
      </c>
      <c r="J1046" s="23">
        <f>Universe!O787</f>
        <v/>
      </c>
      <c r="K1046" s="23">
        <f>Universe!P787</f>
        <v/>
      </c>
      <c r="L1046" s="23">
        <f>Universe!Q787</f>
        <v/>
      </c>
      <c r="M1046" s="23">
        <f>Universe!R787</f>
        <v/>
      </c>
      <c r="N1046" s="5">
        <f>IF(ZScoring!AH787="",0,(ZScoring!AH787-$B$3)/$C$3)</f>
        <v/>
      </c>
      <c r="O1046" s="5">
        <f>IF(ZScoring!AI787="",0,(ZScoring!AI787-$B$4)/$C$4)</f>
        <v/>
      </c>
      <c r="P1046" s="5">
        <f>IF(ZScoring!AJ787="",0,(ZScoring!AJ787-$B$5)/$C$5)</f>
        <v/>
      </c>
      <c r="Q1046" s="5">
        <f>IF(ZScoring!AK787="",0,(ZScoring!AK787-$B$6)/$C$6)</f>
        <v/>
      </c>
      <c r="R1046" s="5">
        <f>IF(ZScoring!AL787="",0,(ZScoring!AL787-$B$7)/$C$7)</f>
        <v/>
      </c>
      <c r="S1046" s="5">
        <f>IF(ZScoring!AM787="",0,(ZScoring!AM787-$B$8)/$C$8)</f>
        <v/>
      </c>
      <c r="T1046" s="5">
        <f>IF(ZScoring!AN787="",0,(ZScoring!AN787-$B$9)/$C$9)</f>
        <v/>
      </c>
      <c r="U1046" s="5">
        <f>IF(ZScoring!AO787="",0,(ZScoring!AO787-$B$10)/$C$10)</f>
        <v/>
      </c>
      <c r="V1046" s="5">
        <f>IF(ZScoring!AP787="",0,(ZScoring!AP787-$B$11)/$C$11)</f>
        <v/>
      </c>
      <c r="W1046" s="5">
        <f>IF(ZScoring!AQ787="",0,(ZScoring!AQ787-$B$12)/$C$12)</f>
        <v/>
      </c>
      <c r="X1046" s="5">
        <f>Universe!C787</f>
        <v/>
      </c>
    </row>
    <row r="1047">
      <c r="A1047" s="22">
        <f>Universe!G788</f>
        <v/>
      </c>
      <c r="B1047" s="2" t="n">
        <v>1</v>
      </c>
      <c r="C1047" s="23">
        <f>Universe!H788</f>
        <v/>
      </c>
      <c r="D1047" s="23">
        <f>Universe!I788</f>
        <v/>
      </c>
      <c r="E1047" s="23">
        <f>Universe!J788</f>
        <v/>
      </c>
      <c r="F1047" s="23">
        <f>Universe!K788</f>
        <v/>
      </c>
      <c r="G1047" s="23">
        <f>Universe!L788</f>
        <v/>
      </c>
      <c r="H1047" s="23">
        <f>Universe!M788</f>
        <v/>
      </c>
      <c r="I1047" s="23">
        <f>Universe!N788</f>
        <v/>
      </c>
      <c r="J1047" s="23">
        <f>Universe!O788</f>
        <v/>
      </c>
      <c r="K1047" s="23">
        <f>Universe!P788</f>
        <v/>
      </c>
      <c r="L1047" s="23">
        <f>Universe!Q788</f>
        <v/>
      </c>
      <c r="M1047" s="23">
        <f>Universe!R788</f>
        <v/>
      </c>
      <c r="N1047" s="5">
        <f>IF(ZScoring!AH788="",0,(ZScoring!AH788-$B$3)/$C$3)</f>
        <v/>
      </c>
      <c r="O1047" s="5">
        <f>IF(ZScoring!AI788="",0,(ZScoring!AI788-$B$4)/$C$4)</f>
        <v/>
      </c>
      <c r="P1047" s="5">
        <f>IF(ZScoring!AJ788="",0,(ZScoring!AJ788-$B$5)/$C$5)</f>
        <v/>
      </c>
      <c r="Q1047" s="5">
        <f>IF(ZScoring!AK788="",0,(ZScoring!AK788-$B$6)/$C$6)</f>
        <v/>
      </c>
      <c r="R1047" s="5">
        <f>IF(ZScoring!AL788="",0,(ZScoring!AL788-$B$7)/$C$7)</f>
        <v/>
      </c>
      <c r="S1047" s="5">
        <f>IF(ZScoring!AM788="",0,(ZScoring!AM788-$B$8)/$C$8)</f>
        <v/>
      </c>
      <c r="T1047" s="5">
        <f>IF(ZScoring!AN788="",0,(ZScoring!AN788-$B$9)/$C$9)</f>
        <v/>
      </c>
      <c r="U1047" s="5">
        <f>IF(ZScoring!AO788="",0,(ZScoring!AO788-$B$10)/$C$10)</f>
        <v/>
      </c>
      <c r="V1047" s="5">
        <f>IF(ZScoring!AP788="",0,(ZScoring!AP788-$B$11)/$C$11)</f>
        <v/>
      </c>
      <c r="W1047" s="5">
        <f>IF(ZScoring!AQ788="",0,(ZScoring!AQ788-$B$12)/$C$12)</f>
        <v/>
      </c>
      <c r="X1047" s="5">
        <f>Universe!C788</f>
        <v/>
      </c>
    </row>
    <row r="1048">
      <c r="A1048" s="22">
        <f>Universe!G789</f>
        <v/>
      </c>
      <c r="B1048" s="2" t="n">
        <v>1</v>
      </c>
      <c r="C1048" s="23">
        <f>Universe!H789</f>
        <v/>
      </c>
      <c r="D1048" s="23">
        <f>Universe!I789</f>
        <v/>
      </c>
      <c r="E1048" s="23">
        <f>Universe!J789</f>
        <v/>
      </c>
      <c r="F1048" s="23">
        <f>Universe!K789</f>
        <v/>
      </c>
      <c r="G1048" s="23">
        <f>Universe!L789</f>
        <v/>
      </c>
      <c r="H1048" s="23">
        <f>Universe!M789</f>
        <v/>
      </c>
      <c r="I1048" s="23">
        <f>Universe!N789</f>
        <v/>
      </c>
      <c r="J1048" s="23">
        <f>Universe!O789</f>
        <v/>
      </c>
      <c r="K1048" s="23">
        <f>Universe!P789</f>
        <v/>
      </c>
      <c r="L1048" s="23">
        <f>Universe!Q789</f>
        <v/>
      </c>
      <c r="M1048" s="23">
        <f>Universe!R789</f>
        <v/>
      </c>
      <c r="N1048" s="5">
        <f>IF(ZScoring!AH789="",0,(ZScoring!AH789-$B$3)/$C$3)</f>
        <v/>
      </c>
      <c r="O1048" s="5">
        <f>IF(ZScoring!AI789="",0,(ZScoring!AI789-$B$4)/$C$4)</f>
        <v/>
      </c>
      <c r="P1048" s="5">
        <f>IF(ZScoring!AJ789="",0,(ZScoring!AJ789-$B$5)/$C$5)</f>
        <v/>
      </c>
      <c r="Q1048" s="5">
        <f>IF(ZScoring!AK789="",0,(ZScoring!AK789-$B$6)/$C$6)</f>
        <v/>
      </c>
      <c r="R1048" s="5">
        <f>IF(ZScoring!AL789="",0,(ZScoring!AL789-$B$7)/$C$7)</f>
        <v/>
      </c>
      <c r="S1048" s="5">
        <f>IF(ZScoring!AM789="",0,(ZScoring!AM789-$B$8)/$C$8)</f>
        <v/>
      </c>
      <c r="T1048" s="5">
        <f>IF(ZScoring!AN789="",0,(ZScoring!AN789-$B$9)/$C$9)</f>
        <v/>
      </c>
      <c r="U1048" s="5">
        <f>IF(ZScoring!AO789="",0,(ZScoring!AO789-$B$10)/$C$10)</f>
        <v/>
      </c>
      <c r="V1048" s="5">
        <f>IF(ZScoring!AP789="",0,(ZScoring!AP789-$B$11)/$C$11)</f>
        <v/>
      </c>
      <c r="W1048" s="5">
        <f>IF(ZScoring!AQ789="",0,(ZScoring!AQ789-$B$12)/$C$12)</f>
        <v/>
      </c>
      <c r="X1048" s="5">
        <f>Universe!C789</f>
        <v/>
      </c>
    </row>
    <row r="1049">
      <c r="A1049" s="22">
        <f>Universe!G790</f>
        <v/>
      </c>
      <c r="B1049" s="2" t="n">
        <v>1</v>
      </c>
      <c r="C1049" s="23">
        <f>Universe!H790</f>
        <v/>
      </c>
      <c r="D1049" s="23">
        <f>Universe!I790</f>
        <v/>
      </c>
      <c r="E1049" s="23">
        <f>Universe!J790</f>
        <v/>
      </c>
      <c r="F1049" s="23">
        <f>Universe!K790</f>
        <v/>
      </c>
      <c r="G1049" s="23">
        <f>Universe!L790</f>
        <v/>
      </c>
      <c r="H1049" s="23">
        <f>Universe!M790</f>
        <v/>
      </c>
      <c r="I1049" s="23">
        <f>Universe!N790</f>
        <v/>
      </c>
      <c r="J1049" s="23">
        <f>Universe!O790</f>
        <v/>
      </c>
      <c r="K1049" s="23">
        <f>Universe!P790</f>
        <v/>
      </c>
      <c r="L1049" s="23">
        <f>Universe!Q790</f>
        <v/>
      </c>
      <c r="M1049" s="23">
        <f>Universe!R790</f>
        <v/>
      </c>
      <c r="N1049" s="5">
        <f>IF(ZScoring!AH790="",0,(ZScoring!AH790-$B$3)/$C$3)</f>
        <v/>
      </c>
      <c r="O1049" s="5">
        <f>IF(ZScoring!AI790="",0,(ZScoring!AI790-$B$4)/$C$4)</f>
        <v/>
      </c>
      <c r="P1049" s="5">
        <f>IF(ZScoring!AJ790="",0,(ZScoring!AJ790-$B$5)/$C$5)</f>
        <v/>
      </c>
      <c r="Q1049" s="5">
        <f>IF(ZScoring!AK790="",0,(ZScoring!AK790-$B$6)/$C$6)</f>
        <v/>
      </c>
      <c r="R1049" s="5">
        <f>IF(ZScoring!AL790="",0,(ZScoring!AL790-$B$7)/$C$7)</f>
        <v/>
      </c>
      <c r="S1049" s="5">
        <f>IF(ZScoring!AM790="",0,(ZScoring!AM790-$B$8)/$C$8)</f>
        <v/>
      </c>
      <c r="T1049" s="5">
        <f>IF(ZScoring!AN790="",0,(ZScoring!AN790-$B$9)/$C$9)</f>
        <v/>
      </c>
      <c r="U1049" s="5">
        <f>IF(ZScoring!AO790="",0,(ZScoring!AO790-$B$10)/$C$10)</f>
        <v/>
      </c>
      <c r="V1049" s="5">
        <f>IF(ZScoring!AP790="",0,(ZScoring!AP790-$B$11)/$C$11)</f>
        <v/>
      </c>
      <c r="W1049" s="5">
        <f>IF(ZScoring!AQ790="",0,(ZScoring!AQ790-$B$12)/$C$12)</f>
        <v/>
      </c>
      <c r="X1049" s="5">
        <f>Universe!C790</f>
        <v/>
      </c>
    </row>
    <row r="1050">
      <c r="A1050" s="22">
        <f>Universe!G791</f>
        <v/>
      </c>
      <c r="B1050" s="2" t="n">
        <v>1</v>
      </c>
      <c r="C1050" s="23">
        <f>Universe!H791</f>
        <v/>
      </c>
      <c r="D1050" s="23">
        <f>Universe!I791</f>
        <v/>
      </c>
      <c r="E1050" s="23">
        <f>Universe!J791</f>
        <v/>
      </c>
      <c r="F1050" s="23">
        <f>Universe!K791</f>
        <v/>
      </c>
      <c r="G1050" s="23">
        <f>Universe!L791</f>
        <v/>
      </c>
      <c r="H1050" s="23">
        <f>Universe!M791</f>
        <v/>
      </c>
      <c r="I1050" s="23">
        <f>Universe!N791</f>
        <v/>
      </c>
      <c r="J1050" s="23">
        <f>Universe!O791</f>
        <v/>
      </c>
      <c r="K1050" s="23">
        <f>Universe!P791</f>
        <v/>
      </c>
      <c r="L1050" s="23">
        <f>Universe!Q791</f>
        <v/>
      </c>
      <c r="M1050" s="23">
        <f>Universe!R791</f>
        <v/>
      </c>
      <c r="N1050" s="5">
        <f>IF(ZScoring!AH791="",0,(ZScoring!AH791-$B$3)/$C$3)</f>
        <v/>
      </c>
      <c r="O1050" s="5">
        <f>IF(ZScoring!AI791="",0,(ZScoring!AI791-$B$4)/$C$4)</f>
        <v/>
      </c>
      <c r="P1050" s="5">
        <f>IF(ZScoring!AJ791="",0,(ZScoring!AJ791-$B$5)/$C$5)</f>
        <v/>
      </c>
      <c r="Q1050" s="5">
        <f>IF(ZScoring!AK791="",0,(ZScoring!AK791-$B$6)/$C$6)</f>
        <v/>
      </c>
      <c r="R1050" s="5">
        <f>IF(ZScoring!AL791="",0,(ZScoring!AL791-$B$7)/$C$7)</f>
        <v/>
      </c>
      <c r="S1050" s="5">
        <f>IF(ZScoring!AM791="",0,(ZScoring!AM791-$B$8)/$C$8)</f>
        <v/>
      </c>
      <c r="T1050" s="5">
        <f>IF(ZScoring!AN791="",0,(ZScoring!AN791-$B$9)/$C$9)</f>
        <v/>
      </c>
      <c r="U1050" s="5">
        <f>IF(ZScoring!AO791="",0,(ZScoring!AO791-$B$10)/$C$10)</f>
        <v/>
      </c>
      <c r="V1050" s="5">
        <f>IF(ZScoring!AP791="",0,(ZScoring!AP791-$B$11)/$C$11)</f>
        <v/>
      </c>
      <c r="W1050" s="5">
        <f>IF(ZScoring!AQ791="",0,(ZScoring!AQ791-$B$12)/$C$12)</f>
        <v/>
      </c>
      <c r="X1050" s="5">
        <f>Universe!C791</f>
        <v/>
      </c>
    </row>
    <row r="1051">
      <c r="A1051" s="22">
        <f>Universe!G792</f>
        <v/>
      </c>
      <c r="B1051" s="2" t="n">
        <v>1</v>
      </c>
      <c r="C1051" s="23">
        <f>Universe!H792</f>
        <v/>
      </c>
      <c r="D1051" s="23">
        <f>Universe!I792</f>
        <v/>
      </c>
      <c r="E1051" s="23">
        <f>Universe!J792</f>
        <v/>
      </c>
      <c r="F1051" s="23">
        <f>Universe!K792</f>
        <v/>
      </c>
      <c r="G1051" s="23">
        <f>Universe!L792</f>
        <v/>
      </c>
      <c r="H1051" s="23">
        <f>Universe!M792</f>
        <v/>
      </c>
      <c r="I1051" s="23">
        <f>Universe!N792</f>
        <v/>
      </c>
      <c r="J1051" s="23">
        <f>Universe!O792</f>
        <v/>
      </c>
      <c r="K1051" s="23">
        <f>Universe!P792</f>
        <v/>
      </c>
      <c r="L1051" s="23">
        <f>Universe!Q792</f>
        <v/>
      </c>
      <c r="M1051" s="23">
        <f>Universe!R792</f>
        <v/>
      </c>
      <c r="N1051" s="5">
        <f>IF(ZScoring!AH792="",0,(ZScoring!AH792-$B$3)/$C$3)</f>
        <v/>
      </c>
      <c r="O1051" s="5">
        <f>IF(ZScoring!AI792="",0,(ZScoring!AI792-$B$4)/$C$4)</f>
        <v/>
      </c>
      <c r="P1051" s="5">
        <f>IF(ZScoring!AJ792="",0,(ZScoring!AJ792-$B$5)/$C$5)</f>
        <v/>
      </c>
      <c r="Q1051" s="5">
        <f>IF(ZScoring!AK792="",0,(ZScoring!AK792-$B$6)/$C$6)</f>
        <v/>
      </c>
      <c r="R1051" s="5">
        <f>IF(ZScoring!AL792="",0,(ZScoring!AL792-$B$7)/$C$7)</f>
        <v/>
      </c>
      <c r="S1051" s="5">
        <f>IF(ZScoring!AM792="",0,(ZScoring!AM792-$B$8)/$C$8)</f>
        <v/>
      </c>
      <c r="T1051" s="5">
        <f>IF(ZScoring!AN792="",0,(ZScoring!AN792-$B$9)/$C$9)</f>
        <v/>
      </c>
      <c r="U1051" s="5">
        <f>IF(ZScoring!AO792="",0,(ZScoring!AO792-$B$10)/$C$10)</f>
        <v/>
      </c>
      <c r="V1051" s="5">
        <f>IF(ZScoring!AP792="",0,(ZScoring!AP792-$B$11)/$C$11)</f>
        <v/>
      </c>
      <c r="W1051" s="5">
        <f>IF(ZScoring!AQ792="",0,(ZScoring!AQ792-$B$12)/$C$12)</f>
        <v/>
      </c>
      <c r="X1051" s="5">
        <f>Universe!C792</f>
        <v/>
      </c>
    </row>
    <row r="1052">
      <c r="A1052" s="22">
        <f>Universe!G793</f>
        <v/>
      </c>
      <c r="B1052" s="2" t="n">
        <v>1</v>
      </c>
      <c r="C1052" s="23">
        <f>Universe!H793</f>
        <v/>
      </c>
      <c r="D1052" s="23">
        <f>Universe!I793</f>
        <v/>
      </c>
      <c r="E1052" s="23">
        <f>Universe!J793</f>
        <v/>
      </c>
      <c r="F1052" s="23">
        <f>Universe!K793</f>
        <v/>
      </c>
      <c r="G1052" s="23">
        <f>Universe!L793</f>
        <v/>
      </c>
      <c r="H1052" s="23">
        <f>Universe!M793</f>
        <v/>
      </c>
      <c r="I1052" s="23">
        <f>Universe!N793</f>
        <v/>
      </c>
      <c r="J1052" s="23">
        <f>Universe!O793</f>
        <v/>
      </c>
      <c r="K1052" s="23">
        <f>Universe!P793</f>
        <v/>
      </c>
      <c r="L1052" s="23">
        <f>Universe!Q793</f>
        <v/>
      </c>
      <c r="M1052" s="23">
        <f>Universe!R793</f>
        <v/>
      </c>
      <c r="N1052" s="5">
        <f>IF(ZScoring!AH793="",0,(ZScoring!AH793-$B$3)/$C$3)</f>
        <v/>
      </c>
      <c r="O1052" s="5">
        <f>IF(ZScoring!AI793="",0,(ZScoring!AI793-$B$4)/$C$4)</f>
        <v/>
      </c>
      <c r="P1052" s="5">
        <f>IF(ZScoring!AJ793="",0,(ZScoring!AJ793-$B$5)/$C$5)</f>
        <v/>
      </c>
      <c r="Q1052" s="5">
        <f>IF(ZScoring!AK793="",0,(ZScoring!AK793-$B$6)/$C$6)</f>
        <v/>
      </c>
      <c r="R1052" s="5">
        <f>IF(ZScoring!AL793="",0,(ZScoring!AL793-$B$7)/$C$7)</f>
        <v/>
      </c>
      <c r="S1052" s="5">
        <f>IF(ZScoring!AM793="",0,(ZScoring!AM793-$B$8)/$C$8)</f>
        <v/>
      </c>
      <c r="T1052" s="5">
        <f>IF(ZScoring!AN793="",0,(ZScoring!AN793-$B$9)/$C$9)</f>
        <v/>
      </c>
      <c r="U1052" s="5">
        <f>IF(ZScoring!AO793="",0,(ZScoring!AO793-$B$10)/$C$10)</f>
        <v/>
      </c>
      <c r="V1052" s="5">
        <f>IF(ZScoring!AP793="",0,(ZScoring!AP793-$B$11)/$C$11)</f>
        <v/>
      </c>
      <c r="W1052" s="5">
        <f>IF(ZScoring!AQ793="",0,(ZScoring!AQ793-$B$12)/$C$12)</f>
        <v/>
      </c>
      <c r="X1052" s="5">
        <f>Universe!C793</f>
        <v/>
      </c>
    </row>
    <row r="1053">
      <c r="A1053" s="22">
        <f>Universe!G794</f>
        <v/>
      </c>
      <c r="B1053" s="2" t="n">
        <v>1</v>
      </c>
      <c r="C1053" s="23">
        <f>Universe!H794</f>
        <v/>
      </c>
      <c r="D1053" s="23">
        <f>Universe!I794</f>
        <v/>
      </c>
      <c r="E1053" s="23">
        <f>Universe!J794</f>
        <v/>
      </c>
      <c r="F1053" s="23">
        <f>Universe!K794</f>
        <v/>
      </c>
      <c r="G1053" s="23">
        <f>Universe!L794</f>
        <v/>
      </c>
      <c r="H1053" s="23">
        <f>Universe!M794</f>
        <v/>
      </c>
      <c r="I1053" s="23">
        <f>Universe!N794</f>
        <v/>
      </c>
      <c r="J1053" s="23">
        <f>Universe!O794</f>
        <v/>
      </c>
      <c r="K1053" s="23">
        <f>Universe!P794</f>
        <v/>
      </c>
      <c r="L1053" s="23">
        <f>Universe!Q794</f>
        <v/>
      </c>
      <c r="M1053" s="23">
        <f>Universe!R794</f>
        <v/>
      </c>
      <c r="N1053" s="5">
        <f>IF(ZScoring!AH794="",0,(ZScoring!AH794-$B$3)/$C$3)</f>
        <v/>
      </c>
      <c r="O1053" s="5">
        <f>IF(ZScoring!AI794="",0,(ZScoring!AI794-$B$4)/$C$4)</f>
        <v/>
      </c>
      <c r="P1053" s="5">
        <f>IF(ZScoring!AJ794="",0,(ZScoring!AJ794-$B$5)/$C$5)</f>
        <v/>
      </c>
      <c r="Q1053" s="5">
        <f>IF(ZScoring!AK794="",0,(ZScoring!AK794-$B$6)/$C$6)</f>
        <v/>
      </c>
      <c r="R1053" s="5">
        <f>IF(ZScoring!AL794="",0,(ZScoring!AL794-$B$7)/$C$7)</f>
        <v/>
      </c>
      <c r="S1053" s="5">
        <f>IF(ZScoring!AM794="",0,(ZScoring!AM794-$B$8)/$C$8)</f>
        <v/>
      </c>
      <c r="T1053" s="5">
        <f>IF(ZScoring!AN794="",0,(ZScoring!AN794-$B$9)/$C$9)</f>
        <v/>
      </c>
      <c r="U1053" s="5">
        <f>IF(ZScoring!AO794="",0,(ZScoring!AO794-$B$10)/$C$10)</f>
        <v/>
      </c>
      <c r="V1053" s="5">
        <f>IF(ZScoring!AP794="",0,(ZScoring!AP794-$B$11)/$C$11)</f>
        <v/>
      </c>
      <c r="W1053" s="5">
        <f>IF(ZScoring!AQ794="",0,(ZScoring!AQ794-$B$12)/$C$12)</f>
        <v/>
      </c>
      <c r="X1053" s="5">
        <f>Universe!C794</f>
        <v/>
      </c>
    </row>
    <row r="1054">
      <c r="A1054" s="22">
        <f>Universe!G795</f>
        <v/>
      </c>
      <c r="B1054" s="2" t="n">
        <v>1</v>
      </c>
      <c r="C1054" s="23">
        <f>Universe!H795</f>
        <v/>
      </c>
      <c r="D1054" s="23">
        <f>Universe!I795</f>
        <v/>
      </c>
      <c r="E1054" s="23">
        <f>Universe!J795</f>
        <v/>
      </c>
      <c r="F1054" s="23">
        <f>Universe!K795</f>
        <v/>
      </c>
      <c r="G1054" s="23">
        <f>Universe!L795</f>
        <v/>
      </c>
      <c r="H1054" s="23">
        <f>Universe!M795</f>
        <v/>
      </c>
      <c r="I1054" s="23">
        <f>Universe!N795</f>
        <v/>
      </c>
      <c r="J1054" s="23">
        <f>Universe!O795</f>
        <v/>
      </c>
      <c r="K1054" s="23">
        <f>Universe!P795</f>
        <v/>
      </c>
      <c r="L1054" s="23">
        <f>Universe!Q795</f>
        <v/>
      </c>
      <c r="M1054" s="23">
        <f>Universe!R795</f>
        <v/>
      </c>
      <c r="N1054" s="5">
        <f>IF(ZScoring!AH795="",0,(ZScoring!AH795-$B$3)/$C$3)</f>
        <v/>
      </c>
      <c r="O1054" s="5">
        <f>IF(ZScoring!AI795="",0,(ZScoring!AI795-$B$4)/$C$4)</f>
        <v/>
      </c>
      <c r="P1054" s="5">
        <f>IF(ZScoring!AJ795="",0,(ZScoring!AJ795-$B$5)/$C$5)</f>
        <v/>
      </c>
      <c r="Q1054" s="5">
        <f>IF(ZScoring!AK795="",0,(ZScoring!AK795-$B$6)/$C$6)</f>
        <v/>
      </c>
      <c r="R1054" s="5">
        <f>IF(ZScoring!AL795="",0,(ZScoring!AL795-$B$7)/$C$7)</f>
        <v/>
      </c>
      <c r="S1054" s="5">
        <f>IF(ZScoring!AM795="",0,(ZScoring!AM795-$B$8)/$C$8)</f>
        <v/>
      </c>
      <c r="T1054" s="5">
        <f>IF(ZScoring!AN795="",0,(ZScoring!AN795-$B$9)/$C$9)</f>
        <v/>
      </c>
      <c r="U1054" s="5">
        <f>IF(ZScoring!AO795="",0,(ZScoring!AO795-$B$10)/$C$10)</f>
        <v/>
      </c>
      <c r="V1054" s="5">
        <f>IF(ZScoring!AP795="",0,(ZScoring!AP795-$B$11)/$C$11)</f>
        <v/>
      </c>
      <c r="W1054" s="5">
        <f>IF(ZScoring!AQ795="",0,(ZScoring!AQ795-$B$12)/$C$12)</f>
        <v/>
      </c>
      <c r="X1054" s="5">
        <f>Universe!C795</f>
        <v/>
      </c>
    </row>
    <row r="1055">
      <c r="A1055" s="22">
        <f>Universe!G796</f>
        <v/>
      </c>
      <c r="B1055" s="2" t="n">
        <v>1</v>
      </c>
      <c r="C1055" s="23">
        <f>Universe!H796</f>
        <v/>
      </c>
      <c r="D1055" s="23">
        <f>Universe!I796</f>
        <v/>
      </c>
      <c r="E1055" s="23">
        <f>Universe!J796</f>
        <v/>
      </c>
      <c r="F1055" s="23">
        <f>Universe!K796</f>
        <v/>
      </c>
      <c r="G1055" s="23">
        <f>Universe!L796</f>
        <v/>
      </c>
      <c r="H1055" s="23">
        <f>Universe!M796</f>
        <v/>
      </c>
      <c r="I1055" s="23">
        <f>Universe!N796</f>
        <v/>
      </c>
      <c r="J1055" s="23">
        <f>Universe!O796</f>
        <v/>
      </c>
      <c r="K1055" s="23">
        <f>Universe!P796</f>
        <v/>
      </c>
      <c r="L1055" s="23">
        <f>Universe!Q796</f>
        <v/>
      </c>
      <c r="M1055" s="23">
        <f>Universe!R796</f>
        <v/>
      </c>
      <c r="N1055" s="5">
        <f>IF(ZScoring!AH796="",0,(ZScoring!AH796-$B$3)/$C$3)</f>
        <v/>
      </c>
      <c r="O1055" s="5">
        <f>IF(ZScoring!AI796="",0,(ZScoring!AI796-$B$4)/$C$4)</f>
        <v/>
      </c>
      <c r="P1055" s="5">
        <f>IF(ZScoring!AJ796="",0,(ZScoring!AJ796-$B$5)/$C$5)</f>
        <v/>
      </c>
      <c r="Q1055" s="5">
        <f>IF(ZScoring!AK796="",0,(ZScoring!AK796-$B$6)/$C$6)</f>
        <v/>
      </c>
      <c r="R1055" s="5">
        <f>IF(ZScoring!AL796="",0,(ZScoring!AL796-$B$7)/$C$7)</f>
        <v/>
      </c>
      <c r="S1055" s="5">
        <f>IF(ZScoring!AM796="",0,(ZScoring!AM796-$B$8)/$C$8)</f>
        <v/>
      </c>
      <c r="T1055" s="5">
        <f>IF(ZScoring!AN796="",0,(ZScoring!AN796-$B$9)/$C$9)</f>
        <v/>
      </c>
      <c r="U1055" s="5">
        <f>IF(ZScoring!AO796="",0,(ZScoring!AO796-$B$10)/$C$10)</f>
        <v/>
      </c>
      <c r="V1055" s="5">
        <f>IF(ZScoring!AP796="",0,(ZScoring!AP796-$B$11)/$C$11)</f>
        <v/>
      </c>
      <c r="W1055" s="5">
        <f>IF(ZScoring!AQ796="",0,(ZScoring!AQ796-$B$12)/$C$12)</f>
        <v/>
      </c>
      <c r="X1055" s="5">
        <f>Universe!C796</f>
        <v/>
      </c>
    </row>
    <row r="1056">
      <c r="A1056" s="22">
        <f>Universe!G797</f>
        <v/>
      </c>
      <c r="B1056" s="2" t="n">
        <v>1</v>
      </c>
      <c r="C1056" s="23">
        <f>Universe!H797</f>
        <v/>
      </c>
      <c r="D1056" s="23">
        <f>Universe!I797</f>
        <v/>
      </c>
      <c r="E1056" s="23">
        <f>Universe!J797</f>
        <v/>
      </c>
      <c r="F1056" s="23">
        <f>Universe!K797</f>
        <v/>
      </c>
      <c r="G1056" s="23">
        <f>Universe!L797</f>
        <v/>
      </c>
      <c r="H1056" s="23">
        <f>Universe!M797</f>
        <v/>
      </c>
      <c r="I1056" s="23">
        <f>Universe!N797</f>
        <v/>
      </c>
      <c r="J1056" s="23">
        <f>Universe!O797</f>
        <v/>
      </c>
      <c r="K1056" s="23">
        <f>Universe!P797</f>
        <v/>
      </c>
      <c r="L1056" s="23">
        <f>Universe!Q797</f>
        <v/>
      </c>
      <c r="M1056" s="23">
        <f>Universe!R797</f>
        <v/>
      </c>
      <c r="N1056" s="5">
        <f>IF(ZScoring!AH797="",0,(ZScoring!AH797-$B$3)/$C$3)</f>
        <v/>
      </c>
      <c r="O1056" s="5">
        <f>IF(ZScoring!AI797="",0,(ZScoring!AI797-$B$4)/$C$4)</f>
        <v/>
      </c>
      <c r="P1056" s="5">
        <f>IF(ZScoring!AJ797="",0,(ZScoring!AJ797-$B$5)/$C$5)</f>
        <v/>
      </c>
      <c r="Q1056" s="5">
        <f>IF(ZScoring!AK797="",0,(ZScoring!AK797-$B$6)/$C$6)</f>
        <v/>
      </c>
      <c r="R1056" s="5">
        <f>IF(ZScoring!AL797="",0,(ZScoring!AL797-$B$7)/$C$7)</f>
        <v/>
      </c>
      <c r="S1056" s="5">
        <f>IF(ZScoring!AM797="",0,(ZScoring!AM797-$B$8)/$C$8)</f>
        <v/>
      </c>
      <c r="T1056" s="5">
        <f>IF(ZScoring!AN797="",0,(ZScoring!AN797-$B$9)/$C$9)</f>
        <v/>
      </c>
      <c r="U1056" s="5">
        <f>IF(ZScoring!AO797="",0,(ZScoring!AO797-$B$10)/$C$10)</f>
        <v/>
      </c>
      <c r="V1056" s="5">
        <f>IF(ZScoring!AP797="",0,(ZScoring!AP797-$B$11)/$C$11)</f>
        <v/>
      </c>
      <c r="W1056" s="5">
        <f>IF(ZScoring!AQ797="",0,(ZScoring!AQ797-$B$12)/$C$12)</f>
        <v/>
      </c>
      <c r="X1056" s="5">
        <f>Universe!C797</f>
        <v/>
      </c>
    </row>
    <row r="1057">
      <c r="A1057" s="22">
        <f>Universe!G798</f>
        <v/>
      </c>
      <c r="B1057" s="2" t="n">
        <v>1</v>
      </c>
      <c r="C1057" s="23">
        <f>Universe!H798</f>
        <v/>
      </c>
      <c r="D1057" s="23">
        <f>Universe!I798</f>
        <v/>
      </c>
      <c r="E1057" s="23">
        <f>Universe!J798</f>
        <v/>
      </c>
      <c r="F1057" s="23">
        <f>Universe!K798</f>
        <v/>
      </c>
      <c r="G1057" s="23">
        <f>Universe!L798</f>
        <v/>
      </c>
      <c r="H1057" s="23">
        <f>Universe!M798</f>
        <v/>
      </c>
      <c r="I1057" s="23">
        <f>Universe!N798</f>
        <v/>
      </c>
      <c r="J1057" s="23">
        <f>Universe!O798</f>
        <v/>
      </c>
      <c r="K1057" s="23">
        <f>Universe!P798</f>
        <v/>
      </c>
      <c r="L1057" s="23">
        <f>Universe!Q798</f>
        <v/>
      </c>
      <c r="M1057" s="23">
        <f>Universe!R798</f>
        <v/>
      </c>
      <c r="N1057" s="5">
        <f>IF(ZScoring!AH798="",0,(ZScoring!AH798-$B$3)/$C$3)</f>
        <v/>
      </c>
      <c r="O1057" s="5">
        <f>IF(ZScoring!AI798="",0,(ZScoring!AI798-$B$4)/$C$4)</f>
        <v/>
      </c>
      <c r="P1057" s="5">
        <f>IF(ZScoring!AJ798="",0,(ZScoring!AJ798-$B$5)/$C$5)</f>
        <v/>
      </c>
      <c r="Q1057" s="5">
        <f>IF(ZScoring!AK798="",0,(ZScoring!AK798-$B$6)/$C$6)</f>
        <v/>
      </c>
      <c r="R1057" s="5">
        <f>IF(ZScoring!AL798="",0,(ZScoring!AL798-$B$7)/$C$7)</f>
        <v/>
      </c>
      <c r="S1057" s="5">
        <f>IF(ZScoring!AM798="",0,(ZScoring!AM798-$B$8)/$C$8)</f>
        <v/>
      </c>
      <c r="T1057" s="5">
        <f>IF(ZScoring!AN798="",0,(ZScoring!AN798-$B$9)/$C$9)</f>
        <v/>
      </c>
      <c r="U1057" s="5">
        <f>IF(ZScoring!AO798="",0,(ZScoring!AO798-$B$10)/$C$10)</f>
        <v/>
      </c>
      <c r="V1057" s="5">
        <f>IF(ZScoring!AP798="",0,(ZScoring!AP798-$B$11)/$C$11)</f>
        <v/>
      </c>
      <c r="W1057" s="5">
        <f>IF(ZScoring!AQ798="",0,(ZScoring!AQ798-$B$12)/$C$12)</f>
        <v/>
      </c>
      <c r="X1057" s="5">
        <f>Universe!C798</f>
        <v/>
      </c>
    </row>
    <row r="1058">
      <c r="A1058" s="22">
        <f>Universe!G799</f>
        <v/>
      </c>
      <c r="B1058" s="2" t="n">
        <v>1</v>
      </c>
      <c r="C1058" s="23">
        <f>Universe!H799</f>
        <v/>
      </c>
      <c r="D1058" s="23">
        <f>Universe!I799</f>
        <v/>
      </c>
      <c r="E1058" s="23">
        <f>Universe!J799</f>
        <v/>
      </c>
      <c r="F1058" s="23">
        <f>Universe!K799</f>
        <v/>
      </c>
      <c r="G1058" s="23">
        <f>Universe!L799</f>
        <v/>
      </c>
      <c r="H1058" s="23">
        <f>Universe!M799</f>
        <v/>
      </c>
      <c r="I1058" s="23">
        <f>Universe!N799</f>
        <v/>
      </c>
      <c r="J1058" s="23">
        <f>Universe!O799</f>
        <v/>
      </c>
      <c r="K1058" s="23">
        <f>Universe!P799</f>
        <v/>
      </c>
      <c r="L1058" s="23">
        <f>Universe!Q799</f>
        <v/>
      </c>
      <c r="M1058" s="23">
        <f>Universe!R799</f>
        <v/>
      </c>
      <c r="N1058" s="5">
        <f>IF(ZScoring!AH799="",0,(ZScoring!AH799-$B$3)/$C$3)</f>
        <v/>
      </c>
      <c r="O1058" s="5">
        <f>IF(ZScoring!AI799="",0,(ZScoring!AI799-$B$4)/$C$4)</f>
        <v/>
      </c>
      <c r="P1058" s="5">
        <f>IF(ZScoring!AJ799="",0,(ZScoring!AJ799-$B$5)/$C$5)</f>
        <v/>
      </c>
      <c r="Q1058" s="5">
        <f>IF(ZScoring!AK799="",0,(ZScoring!AK799-$B$6)/$C$6)</f>
        <v/>
      </c>
      <c r="R1058" s="5">
        <f>IF(ZScoring!AL799="",0,(ZScoring!AL799-$B$7)/$C$7)</f>
        <v/>
      </c>
      <c r="S1058" s="5">
        <f>IF(ZScoring!AM799="",0,(ZScoring!AM799-$B$8)/$C$8)</f>
        <v/>
      </c>
      <c r="T1058" s="5">
        <f>IF(ZScoring!AN799="",0,(ZScoring!AN799-$B$9)/$C$9)</f>
        <v/>
      </c>
      <c r="U1058" s="5">
        <f>IF(ZScoring!AO799="",0,(ZScoring!AO799-$B$10)/$C$10)</f>
        <v/>
      </c>
      <c r="V1058" s="5">
        <f>IF(ZScoring!AP799="",0,(ZScoring!AP799-$B$11)/$C$11)</f>
        <v/>
      </c>
      <c r="W1058" s="5">
        <f>IF(ZScoring!AQ799="",0,(ZScoring!AQ799-$B$12)/$C$12)</f>
        <v/>
      </c>
      <c r="X1058" s="5">
        <f>Universe!C799</f>
        <v/>
      </c>
    </row>
    <row r="1059">
      <c r="A1059" s="22">
        <f>Universe!G800</f>
        <v/>
      </c>
      <c r="B1059" s="2" t="n">
        <v>1</v>
      </c>
      <c r="C1059" s="23">
        <f>Universe!H800</f>
        <v/>
      </c>
      <c r="D1059" s="23">
        <f>Universe!I800</f>
        <v/>
      </c>
      <c r="E1059" s="23">
        <f>Universe!J800</f>
        <v/>
      </c>
      <c r="F1059" s="23">
        <f>Universe!K800</f>
        <v/>
      </c>
      <c r="G1059" s="23">
        <f>Universe!L800</f>
        <v/>
      </c>
      <c r="H1059" s="23">
        <f>Universe!M800</f>
        <v/>
      </c>
      <c r="I1059" s="23">
        <f>Universe!N800</f>
        <v/>
      </c>
      <c r="J1059" s="23">
        <f>Universe!O800</f>
        <v/>
      </c>
      <c r="K1059" s="23">
        <f>Universe!P800</f>
        <v/>
      </c>
      <c r="L1059" s="23">
        <f>Universe!Q800</f>
        <v/>
      </c>
      <c r="M1059" s="23">
        <f>Universe!R800</f>
        <v/>
      </c>
      <c r="N1059" s="5">
        <f>IF(ZScoring!AH800="",0,(ZScoring!AH800-$B$3)/$C$3)</f>
        <v/>
      </c>
      <c r="O1059" s="5">
        <f>IF(ZScoring!AI800="",0,(ZScoring!AI800-$B$4)/$C$4)</f>
        <v/>
      </c>
      <c r="P1059" s="5">
        <f>IF(ZScoring!AJ800="",0,(ZScoring!AJ800-$B$5)/$C$5)</f>
        <v/>
      </c>
      <c r="Q1059" s="5">
        <f>IF(ZScoring!AK800="",0,(ZScoring!AK800-$B$6)/$C$6)</f>
        <v/>
      </c>
      <c r="R1059" s="5">
        <f>IF(ZScoring!AL800="",0,(ZScoring!AL800-$B$7)/$C$7)</f>
        <v/>
      </c>
      <c r="S1059" s="5">
        <f>IF(ZScoring!AM800="",0,(ZScoring!AM800-$B$8)/$C$8)</f>
        <v/>
      </c>
      <c r="T1059" s="5">
        <f>IF(ZScoring!AN800="",0,(ZScoring!AN800-$B$9)/$C$9)</f>
        <v/>
      </c>
      <c r="U1059" s="5">
        <f>IF(ZScoring!AO800="",0,(ZScoring!AO800-$B$10)/$C$10)</f>
        <v/>
      </c>
      <c r="V1059" s="5">
        <f>IF(ZScoring!AP800="",0,(ZScoring!AP800-$B$11)/$C$11)</f>
        <v/>
      </c>
      <c r="W1059" s="5">
        <f>IF(ZScoring!AQ800="",0,(ZScoring!AQ800-$B$12)/$C$12)</f>
        <v/>
      </c>
      <c r="X1059" s="5">
        <f>Universe!C800</f>
        <v/>
      </c>
    </row>
    <row r="1060">
      <c r="A1060" s="22">
        <f>Universe!G801</f>
        <v/>
      </c>
      <c r="B1060" s="2" t="n">
        <v>1</v>
      </c>
      <c r="C1060" s="23">
        <f>Universe!H801</f>
        <v/>
      </c>
      <c r="D1060" s="23">
        <f>Universe!I801</f>
        <v/>
      </c>
      <c r="E1060" s="23">
        <f>Universe!J801</f>
        <v/>
      </c>
      <c r="F1060" s="23">
        <f>Universe!K801</f>
        <v/>
      </c>
      <c r="G1060" s="23">
        <f>Universe!L801</f>
        <v/>
      </c>
      <c r="H1060" s="23">
        <f>Universe!M801</f>
        <v/>
      </c>
      <c r="I1060" s="23">
        <f>Universe!N801</f>
        <v/>
      </c>
      <c r="J1060" s="23">
        <f>Universe!O801</f>
        <v/>
      </c>
      <c r="K1060" s="23">
        <f>Universe!P801</f>
        <v/>
      </c>
      <c r="L1060" s="23">
        <f>Universe!Q801</f>
        <v/>
      </c>
      <c r="M1060" s="23">
        <f>Universe!R801</f>
        <v/>
      </c>
      <c r="N1060" s="5">
        <f>IF(ZScoring!AH801="",0,(ZScoring!AH801-$B$3)/$C$3)</f>
        <v/>
      </c>
      <c r="O1060" s="5">
        <f>IF(ZScoring!AI801="",0,(ZScoring!AI801-$B$4)/$C$4)</f>
        <v/>
      </c>
      <c r="P1060" s="5">
        <f>IF(ZScoring!AJ801="",0,(ZScoring!AJ801-$B$5)/$C$5)</f>
        <v/>
      </c>
      <c r="Q1060" s="5">
        <f>IF(ZScoring!AK801="",0,(ZScoring!AK801-$B$6)/$C$6)</f>
        <v/>
      </c>
      <c r="R1060" s="5">
        <f>IF(ZScoring!AL801="",0,(ZScoring!AL801-$B$7)/$C$7)</f>
        <v/>
      </c>
      <c r="S1060" s="5">
        <f>IF(ZScoring!AM801="",0,(ZScoring!AM801-$B$8)/$C$8)</f>
        <v/>
      </c>
      <c r="T1060" s="5">
        <f>IF(ZScoring!AN801="",0,(ZScoring!AN801-$B$9)/$C$9)</f>
        <v/>
      </c>
      <c r="U1060" s="5">
        <f>IF(ZScoring!AO801="",0,(ZScoring!AO801-$B$10)/$C$10)</f>
        <v/>
      </c>
      <c r="V1060" s="5">
        <f>IF(ZScoring!AP801="",0,(ZScoring!AP801-$B$11)/$C$11)</f>
        <v/>
      </c>
      <c r="W1060" s="5">
        <f>IF(ZScoring!AQ801="",0,(ZScoring!AQ801-$B$12)/$C$12)</f>
        <v/>
      </c>
      <c r="X1060" s="5">
        <f>Universe!C801</f>
        <v/>
      </c>
    </row>
    <row r="1061">
      <c r="A1061" s="22">
        <f>Universe!G802</f>
        <v/>
      </c>
      <c r="B1061" s="2" t="n">
        <v>1</v>
      </c>
      <c r="C1061" s="23">
        <f>Universe!H802</f>
        <v/>
      </c>
      <c r="D1061" s="23">
        <f>Universe!I802</f>
        <v/>
      </c>
      <c r="E1061" s="23">
        <f>Universe!J802</f>
        <v/>
      </c>
      <c r="F1061" s="23">
        <f>Universe!K802</f>
        <v/>
      </c>
      <c r="G1061" s="23">
        <f>Universe!L802</f>
        <v/>
      </c>
      <c r="H1061" s="23">
        <f>Universe!M802</f>
        <v/>
      </c>
      <c r="I1061" s="23">
        <f>Universe!N802</f>
        <v/>
      </c>
      <c r="J1061" s="23">
        <f>Universe!O802</f>
        <v/>
      </c>
      <c r="K1061" s="23">
        <f>Universe!P802</f>
        <v/>
      </c>
      <c r="L1061" s="23">
        <f>Universe!Q802</f>
        <v/>
      </c>
      <c r="M1061" s="23">
        <f>Universe!R802</f>
        <v/>
      </c>
      <c r="N1061" s="5">
        <f>IF(ZScoring!AH802="",0,(ZScoring!AH802-$B$3)/$C$3)</f>
        <v/>
      </c>
      <c r="O1061" s="5">
        <f>IF(ZScoring!AI802="",0,(ZScoring!AI802-$B$4)/$C$4)</f>
        <v/>
      </c>
      <c r="P1061" s="5">
        <f>IF(ZScoring!AJ802="",0,(ZScoring!AJ802-$B$5)/$C$5)</f>
        <v/>
      </c>
      <c r="Q1061" s="5">
        <f>IF(ZScoring!AK802="",0,(ZScoring!AK802-$B$6)/$C$6)</f>
        <v/>
      </c>
      <c r="R1061" s="5">
        <f>IF(ZScoring!AL802="",0,(ZScoring!AL802-$B$7)/$C$7)</f>
        <v/>
      </c>
      <c r="S1061" s="5">
        <f>IF(ZScoring!AM802="",0,(ZScoring!AM802-$B$8)/$C$8)</f>
        <v/>
      </c>
      <c r="T1061" s="5">
        <f>IF(ZScoring!AN802="",0,(ZScoring!AN802-$B$9)/$C$9)</f>
        <v/>
      </c>
      <c r="U1061" s="5">
        <f>IF(ZScoring!AO802="",0,(ZScoring!AO802-$B$10)/$C$10)</f>
        <v/>
      </c>
      <c r="V1061" s="5">
        <f>IF(ZScoring!AP802="",0,(ZScoring!AP802-$B$11)/$C$11)</f>
        <v/>
      </c>
      <c r="W1061" s="5">
        <f>IF(ZScoring!AQ802="",0,(ZScoring!AQ802-$B$12)/$C$12)</f>
        <v/>
      </c>
      <c r="X1061" s="5">
        <f>Universe!C802</f>
        <v/>
      </c>
    </row>
    <row r="1062">
      <c r="A1062" s="22">
        <f>Universe!G803</f>
        <v/>
      </c>
      <c r="B1062" s="2" t="n">
        <v>1</v>
      </c>
      <c r="C1062" s="23">
        <f>Universe!H803</f>
        <v/>
      </c>
      <c r="D1062" s="23">
        <f>Universe!I803</f>
        <v/>
      </c>
      <c r="E1062" s="23">
        <f>Universe!J803</f>
        <v/>
      </c>
      <c r="F1062" s="23">
        <f>Universe!K803</f>
        <v/>
      </c>
      <c r="G1062" s="23">
        <f>Universe!L803</f>
        <v/>
      </c>
      <c r="H1062" s="23">
        <f>Universe!M803</f>
        <v/>
      </c>
      <c r="I1062" s="23">
        <f>Universe!N803</f>
        <v/>
      </c>
      <c r="J1062" s="23">
        <f>Universe!O803</f>
        <v/>
      </c>
      <c r="K1062" s="23">
        <f>Universe!P803</f>
        <v/>
      </c>
      <c r="L1062" s="23">
        <f>Universe!Q803</f>
        <v/>
      </c>
      <c r="M1062" s="23">
        <f>Universe!R803</f>
        <v/>
      </c>
      <c r="N1062" s="5">
        <f>IF(ZScoring!AH803="",0,(ZScoring!AH803-$B$3)/$C$3)</f>
        <v/>
      </c>
      <c r="O1062" s="5">
        <f>IF(ZScoring!AI803="",0,(ZScoring!AI803-$B$4)/$C$4)</f>
        <v/>
      </c>
      <c r="P1062" s="5">
        <f>IF(ZScoring!AJ803="",0,(ZScoring!AJ803-$B$5)/$C$5)</f>
        <v/>
      </c>
      <c r="Q1062" s="5">
        <f>IF(ZScoring!AK803="",0,(ZScoring!AK803-$B$6)/$C$6)</f>
        <v/>
      </c>
      <c r="R1062" s="5">
        <f>IF(ZScoring!AL803="",0,(ZScoring!AL803-$B$7)/$C$7)</f>
        <v/>
      </c>
      <c r="S1062" s="5">
        <f>IF(ZScoring!AM803="",0,(ZScoring!AM803-$B$8)/$C$8)</f>
        <v/>
      </c>
      <c r="T1062" s="5">
        <f>IF(ZScoring!AN803="",0,(ZScoring!AN803-$B$9)/$C$9)</f>
        <v/>
      </c>
      <c r="U1062" s="5">
        <f>IF(ZScoring!AO803="",0,(ZScoring!AO803-$B$10)/$C$10)</f>
        <v/>
      </c>
      <c r="V1062" s="5">
        <f>IF(ZScoring!AP803="",0,(ZScoring!AP803-$B$11)/$C$11)</f>
        <v/>
      </c>
      <c r="W1062" s="5">
        <f>IF(ZScoring!AQ803="",0,(ZScoring!AQ803-$B$12)/$C$12)</f>
        <v/>
      </c>
      <c r="X1062" s="5">
        <f>Universe!C803</f>
        <v/>
      </c>
    </row>
    <row r="1063">
      <c r="A1063" s="22">
        <f>Universe!G804</f>
        <v/>
      </c>
      <c r="B1063" s="2" t="n">
        <v>1</v>
      </c>
      <c r="C1063" s="23">
        <f>Universe!H804</f>
        <v/>
      </c>
      <c r="D1063" s="23">
        <f>Universe!I804</f>
        <v/>
      </c>
      <c r="E1063" s="23">
        <f>Universe!J804</f>
        <v/>
      </c>
      <c r="F1063" s="23">
        <f>Universe!K804</f>
        <v/>
      </c>
      <c r="G1063" s="23">
        <f>Universe!L804</f>
        <v/>
      </c>
      <c r="H1063" s="23">
        <f>Universe!M804</f>
        <v/>
      </c>
      <c r="I1063" s="23">
        <f>Universe!N804</f>
        <v/>
      </c>
      <c r="J1063" s="23">
        <f>Universe!O804</f>
        <v/>
      </c>
      <c r="K1063" s="23">
        <f>Universe!P804</f>
        <v/>
      </c>
      <c r="L1063" s="23">
        <f>Universe!Q804</f>
        <v/>
      </c>
      <c r="M1063" s="23">
        <f>Universe!R804</f>
        <v/>
      </c>
      <c r="N1063" s="5">
        <f>IF(ZScoring!AH804="",0,(ZScoring!AH804-$B$3)/$C$3)</f>
        <v/>
      </c>
      <c r="O1063" s="5">
        <f>IF(ZScoring!AI804="",0,(ZScoring!AI804-$B$4)/$C$4)</f>
        <v/>
      </c>
      <c r="P1063" s="5">
        <f>IF(ZScoring!AJ804="",0,(ZScoring!AJ804-$B$5)/$C$5)</f>
        <v/>
      </c>
      <c r="Q1063" s="5">
        <f>IF(ZScoring!AK804="",0,(ZScoring!AK804-$B$6)/$C$6)</f>
        <v/>
      </c>
      <c r="R1063" s="5">
        <f>IF(ZScoring!AL804="",0,(ZScoring!AL804-$B$7)/$C$7)</f>
        <v/>
      </c>
      <c r="S1063" s="5">
        <f>IF(ZScoring!AM804="",0,(ZScoring!AM804-$B$8)/$C$8)</f>
        <v/>
      </c>
      <c r="T1063" s="5">
        <f>IF(ZScoring!AN804="",0,(ZScoring!AN804-$B$9)/$C$9)</f>
        <v/>
      </c>
      <c r="U1063" s="5">
        <f>IF(ZScoring!AO804="",0,(ZScoring!AO804-$B$10)/$C$10)</f>
        <v/>
      </c>
      <c r="V1063" s="5">
        <f>IF(ZScoring!AP804="",0,(ZScoring!AP804-$B$11)/$C$11)</f>
        <v/>
      </c>
      <c r="W1063" s="5">
        <f>IF(ZScoring!AQ804="",0,(ZScoring!AQ804-$B$12)/$C$12)</f>
        <v/>
      </c>
      <c r="X1063" s="5">
        <f>Universe!C804</f>
        <v/>
      </c>
    </row>
    <row r="1064">
      <c r="A1064" s="22">
        <f>Universe!G805</f>
        <v/>
      </c>
      <c r="B1064" s="2" t="n">
        <v>1</v>
      </c>
      <c r="C1064" s="23">
        <f>Universe!H805</f>
        <v/>
      </c>
      <c r="D1064" s="23">
        <f>Universe!I805</f>
        <v/>
      </c>
      <c r="E1064" s="23">
        <f>Universe!J805</f>
        <v/>
      </c>
      <c r="F1064" s="23">
        <f>Universe!K805</f>
        <v/>
      </c>
      <c r="G1064" s="23">
        <f>Universe!L805</f>
        <v/>
      </c>
      <c r="H1064" s="23">
        <f>Universe!M805</f>
        <v/>
      </c>
      <c r="I1064" s="23">
        <f>Universe!N805</f>
        <v/>
      </c>
      <c r="J1064" s="23">
        <f>Universe!O805</f>
        <v/>
      </c>
      <c r="K1064" s="23">
        <f>Universe!P805</f>
        <v/>
      </c>
      <c r="L1064" s="23">
        <f>Universe!Q805</f>
        <v/>
      </c>
      <c r="M1064" s="23">
        <f>Universe!R805</f>
        <v/>
      </c>
      <c r="N1064" s="5">
        <f>IF(ZScoring!AH805="",0,(ZScoring!AH805-$B$3)/$C$3)</f>
        <v/>
      </c>
      <c r="O1064" s="5">
        <f>IF(ZScoring!AI805="",0,(ZScoring!AI805-$B$4)/$C$4)</f>
        <v/>
      </c>
      <c r="P1064" s="5">
        <f>IF(ZScoring!AJ805="",0,(ZScoring!AJ805-$B$5)/$C$5)</f>
        <v/>
      </c>
      <c r="Q1064" s="5">
        <f>IF(ZScoring!AK805="",0,(ZScoring!AK805-$B$6)/$C$6)</f>
        <v/>
      </c>
      <c r="R1064" s="5">
        <f>IF(ZScoring!AL805="",0,(ZScoring!AL805-$B$7)/$C$7)</f>
        <v/>
      </c>
      <c r="S1064" s="5">
        <f>IF(ZScoring!AM805="",0,(ZScoring!AM805-$B$8)/$C$8)</f>
        <v/>
      </c>
      <c r="T1064" s="5">
        <f>IF(ZScoring!AN805="",0,(ZScoring!AN805-$B$9)/$C$9)</f>
        <v/>
      </c>
      <c r="U1064" s="5">
        <f>IF(ZScoring!AO805="",0,(ZScoring!AO805-$B$10)/$C$10)</f>
        <v/>
      </c>
      <c r="V1064" s="5">
        <f>IF(ZScoring!AP805="",0,(ZScoring!AP805-$B$11)/$C$11)</f>
        <v/>
      </c>
      <c r="W1064" s="5">
        <f>IF(ZScoring!AQ805="",0,(ZScoring!AQ805-$B$12)/$C$12)</f>
        <v/>
      </c>
      <c r="X1064" s="5">
        <f>Universe!C805</f>
        <v/>
      </c>
    </row>
    <row r="1065">
      <c r="A1065" s="22">
        <f>Universe!G806</f>
        <v/>
      </c>
      <c r="B1065" s="2" t="n">
        <v>1</v>
      </c>
      <c r="C1065" s="23">
        <f>Universe!H806</f>
        <v/>
      </c>
      <c r="D1065" s="23">
        <f>Universe!I806</f>
        <v/>
      </c>
      <c r="E1065" s="23">
        <f>Universe!J806</f>
        <v/>
      </c>
      <c r="F1065" s="23">
        <f>Universe!K806</f>
        <v/>
      </c>
      <c r="G1065" s="23">
        <f>Universe!L806</f>
        <v/>
      </c>
      <c r="H1065" s="23">
        <f>Universe!M806</f>
        <v/>
      </c>
      <c r="I1065" s="23">
        <f>Universe!N806</f>
        <v/>
      </c>
      <c r="J1065" s="23">
        <f>Universe!O806</f>
        <v/>
      </c>
      <c r="K1065" s="23">
        <f>Universe!P806</f>
        <v/>
      </c>
      <c r="L1065" s="23">
        <f>Universe!Q806</f>
        <v/>
      </c>
      <c r="M1065" s="23">
        <f>Universe!R806</f>
        <v/>
      </c>
      <c r="N1065" s="5">
        <f>IF(ZScoring!AH806="",0,(ZScoring!AH806-$B$3)/$C$3)</f>
        <v/>
      </c>
      <c r="O1065" s="5">
        <f>IF(ZScoring!AI806="",0,(ZScoring!AI806-$B$4)/$C$4)</f>
        <v/>
      </c>
      <c r="P1065" s="5">
        <f>IF(ZScoring!AJ806="",0,(ZScoring!AJ806-$B$5)/$C$5)</f>
        <v/>
      </c>
      <c r="Q1065" s="5">
        <f>IF(ZScoring!AK806="",0,(ZScoring!AK806-$B$6)/$C$6)</f>
        <v/>
      </c>
      <c r="R1065" s="5">
        <f>IF(ZScoring!AL806="",0,(ZScoring!AL806-$B$7)/$C$7)</f>
        <v/>
      </c>
      <c r="S1065" s="5">
        <f>IF(ZScoring!AM806="",0,(ZScoring!AM806-$B$8)/$C$8)</f>
        <v/>
      </c>
      <c r="T1065" s="5">
        <f>IF(ZScoring!AN806="",0,(ZScoring!AN806-$B$9)/$C$9)</f>
        <v/>
      </c>
      <c r="U1065" s="5">
        <f>IF(ZScoring!AO806="",0,(ZScoring!AO806-$B$10)/$C$10)</f>
        <v/>
      </c>
      <c r="V1065" s="5">
        <f>IF(ZScoring!AP806="",0,(ZScoring!AP806-$B$11)/$C$11)</f>
        <v/>
      </c>
      <c r="W1065" s="5">
        <f>IF(ZScoring!AQ806="",0,(ZScoring!AQ806-$B$12)/$C$12)</f>
        <v/>
      </c>
      <c r="X1065" s="5">
        <f>Universe!C806</f>
        <v/>
      </c>
    </row>
    <row r="1066">
      <c r="A1066" s="22">
        <f>Universe!G807</f>
        <v/>
      </c>
      <c r="B1066" s="2" t="n">
        <v>1</v>
      </c>
      <c r="C1066" s="23">
        <f>Universe!H807</f>
        <v/>
      </c>
      <c r="D1066" s="23">
        <f>Universe!I807</f>
        <v/>
      </c>
      <c r="E1066" s="23">
        <f>Universe!J807</f>
        <v/>
      </c>
      <c r="F1066" s="23">
        <f>Universe!K807</f>
        <v/>
      </c>
      <c r="G1066" s="23">
        <f>Universe!L807</f>
        <v/>
      </c>
      <c r="H1066" s="23">
        <f>Universe!M807</f>
        <v/>
      </c>
      <c r="I1066" s="23">
        <f>Universe!N807</f>
        <v/>
      </c>
      <c r="J1066" s="23">
        <f>Universe!O807</f>
        <v/>
      </c>
      <c r="K1066" s="23">
        <f>Universe!P807</f>
        <v/>
      </c>
      <c r="L1066" s="23">
        <f>Universe!Q807</f>
        <v/>
      </c>
      <c r="M1066" s="23">
        <f>Universe!R807</f>
        <v/>
      </c>
      <c r="N1066" s="5">
        <f>IF(ZScoring!AH807="",0,(ZScoring!AH807-$B$3)/$C$3)</f>
        <v/>
      </c>
      <c r="O1066" s="5">
        <f>IF(ZScoring!AI807="",0,(ZScoring!AI807-$B$4)/$C$4)</f>
        <v/>
      </c>
      <c r="P1066" s="5">
        <f>IF(ZScoring!AJ807="",0,(ZScoring!AJ807-$B$5)/$C$5)</f>
        <v/>
      </c>
      <c r="Q1066" s="5">
        <f>IF(ZScoring!AK807="",0,(ZScoring!AK807-$B$6)/$C$6)</f>
        <v/>
      </c>
      <c r="R1066" s="5">
        <f>IF(ZScoring!AL807="",0,(ZScoring!AL807-$B$7)/$C$7)</f>
        <v/>
      </c>
      <c r="S1066" s="5">
        <f>IF(ZScoring!AM807="",0,(ZScoring!AM807-$B$8)/$C$8)</f>
        <v/>
      </c>
      <c r="T1066" s="5">
        <f>IF(ZScoring!AN807="",0,(ZScoring!AN807-$B$9)/$C$9)</f>
        <v/>
      </c>
      <c r="U1066" s="5">
        <f>IF(ZScoring!AO807="",0,(ZScoring!AO807-$B$10)/$C$10)</f>
        <v/>
      </c>
      <c r="V1066" s="5">
        <f>IF(ZScoring!AP807="",0,(ZScoring!AP807-$B$11)/$C$11)</f>
        <v/>
      </c>
      <c r="W1066" s="5">
        <f>IF(ZScoring!AQ807="",0,(ZScoring!AQ807-$B$12)/$C$12)</f>
        <v/>
      </c>
      <c r="X1066" s="5">
        <f>Universe!C807</f>
        <v/>
      </c>
    </row>
    <row r="1067">
      <c r="A1067" s="22">
        <f>Universe!G808</f>
        <v/>
      </c>
      <c r="B1067" s="2" t="n">
        <v>1</v>
      </c>
      <c r="C1067" s="23">
        <f>Universe!H808</f>
        <v/>
      </c>
      <c r="D1067" s="23">
        <f>Universe!I808</f>
        <v/>
      </c>
      <c r="E1067" s="23">
        <f>Universe!J808</f>
        <v/>
      </c>
      <c r="F1067" s="23">
        <f>Universe!K808</f>
        <v/>
      </c>
      <c r="G1067" s="23">
        <f>Universe!L808</f>
        <v/>
      </c>
      <c r="H1067" s="23">
        <f>Universe!M808</f>
        <v/>
      </c>
      <c r="I1067" s="23">
        <f>Universe!N808</f>
        <v/>
      </c>
      <c r="J1067" s="23">
        <f>Universe!O808</f>
        <v/>
      </c>
      <c r="K1067" s="23">
        <f>Universe!P808</f>
        <v/>
      </c>
      <c r="L1067" s="23">
        <f>Universe!Q808</f>
        <v/>
      </c>
      <c r="M1067" s="23">
        <f>Universe!R808</f>
        <v/>
      </c>
      <c r="N1067" s="5">
        <f>IF(ZScoring!AH808="",0,(ZScoring!AH808-$B$3)/$C$3)</f>
        <v/>
      </c>
      <c r="O1067" s="5">
        <f>IF(ZScoring!AI808="",0,(ZScoring!AI808-$B$4)/$C$4)</f>
        <v/>
      </c>
      <c r="P1067" s="5">
        <f>IF(ZScoring!AJ808="",0,(ZScoring!AJ808-$B$5)/$C$5)</f>
        <v/>
      </c>
      <c r="Q1067" s="5">
        <f>IF(ZScoring!AK808="",0,(ZScoring!AK808-$B$6)/$C$6)</f>
        <v/>
      </c>
      <c r="R1067" s="5">
        <f>IF(ZScoring!AL808="",0,(ZScoring!AL808-$B$7)/$C$7)</f>
        <v/>
      </c>
      <c r="S1067" s="5">
        <f>IF(ZScoring!AM808="",0,(ZScoring!AM808-$B$8)/$C$8)</f>
        <v/>
      </c>
      <c r="T1067" s="5">
        <f>IF(ZScoring!AN808="",0,(ZScoring!AN808-$B$9)/$C$9)</f>
        <v/>
      </c>
      <c r="U1067" s="5">
        <f>IF(ZScoring!AO808="",0,(ZScoring!AO808-$B$10)/$C$10)</f>
        <v/>
      </c>
      <c r="V1067" s="5">
        <f>IF(ZScoring!AP808="",0,(ZScoring!AP808-$B$11)/$C$11)</f>
        <v/>
      </c>
      <c r="W1067" s="5">
        <f>IF(ZScoring!AQ808="",0,(ZScoring!AQ808-$B$12)/$C$12)</f>
        <v/>
      </c>
      <c r="X1067" s="5">
        <f>Universe!C808</f>
        <v/>
      </c>
    </row>
    <row r="1068">
      <c r="A1068" s="22">
        <f>Universe!G809</f>
        <v/>
      </c>
      <c r="B1068" s="2" t="n">
        <v>1</v>
      </c>
      <c r="C1068" s="23">
        <f>Universe!H809</f>
        <v/>
      </c>
      <c r="D1068" s="23">
        <f>Universe!I809</f>
        <v/>
      </c>
      <c r="E1068" s="23">
        <f>Universe!J809</f>
        <v/>
      </c>
      <c r="F1068" s="23">
        <f>Universe!K809</f>
        <v/>
      </c>
      <c r="G1068" s="23">
        <f>Universe!L809</f>
        <v/>
      </c>
      <c r="H1068" s="23">
        <f>Universe!M809</f>
        <v/>
      </c>
      <c r="I1068" s="23">
        <f>Universe!N809</f>
        <v/>
      </c>
      <c r="J1068" s="23">
        <f>Universe!O809</f>
        <v/>
      </c>
      <c r="K1068" s="23">
        <f>Universe!P809</f>
        <v/>
      </c>
      <c r="L1068" s="23">
        <f>Universe!Q809</f>
        <v/>
      </c>
      <c r="M1068" s="23">
        <f>Universe!R809</f>
        <v/>
      </c>
      <c r="N1068" s="5">
        <f>IF(ZScoring!AH809="",0,(ZScoring!AH809-$B$3)/$C$3)</f>
        <v/>
      </c>
      <c r="O1068" s="5">
        <f>IF(ZScoring!AI809="",0,(ZScoring!AI809-$B$4)/$C$4)</f>
        <v/>
      </c>
      <c r="P1068" s="5">
        <f>IF(ZScoring!AJ809="",0,(ZScoring!AJ809-$B$5)/$C$5)</f>
        <v/>
      </c>
      <c r="Q1068" s="5">
        <f>IF(ZScoring!AK809="",0,(ZScoring!AK809-$B$6)/$C$6)</f>
        <v/>
      </c>
      <c r="R1068" s="5">
        <f>IF(ZScoring!AL809="",0,(ZScoring!AL809-$B$7)/$C$7)</f>
        <v/>
      </c>
      <c r="S1068" s="5">
        <f>IF(ZScoring!AM809="",0,(ZScoring!AM809-$B$8)/$C$8)</f>
        <v/>
      </c>
      <c r="T1068" s="5">
        <f>IF(ZScoring!AN809="",0,(ZScoring!AN809-$B$9)/$C$9)</f>
        <v/>
      </c>
      <c r="U1068" s="5">
        <f>IF(ZScoring!AO809="",0,(ZScoring!AO809-$B$10)/$C$10)</f>
        <v/>
      </c>
      <c r="V1068" s="5">
        <f>IF(ZScoring!AP809="",0,(ZScoring!AP809-$B$11)/$C$11)</f>
        <v/>
      </c>
      <c r="W1068" s="5">
        <f>IF(ZScoring!AQ809="",0,(ZScoring!AQ809-$B$12)/$C$12)</f>
        <v/>
      </c>
      <c r="X1068" s="5">
        <f>Universe!C809</f>
        <v/>
      </c>
    </row>
    <row r="1069">
      <c r="A1069" s="22">
        <f>Universe!G810</f>
        <v/>
      </c>
      <c r="B1069" s="2" t="n">
        <v>1</v>
      </c>
      <c r="C1069" s="23">
        <f>Universe!H810</f>
        <v/>
      </c>
      <c r="D1069" s="23">
        <f>Universe!I810</f>
        <v/>
      </c>
      <c r="E1069" s="23">
        <f>Universe!J810</f>
        <v/>
      </c>
      <c r="F1069" s="23">
        <f>Universe!K810</f>
        <v/>
      </c>
      <c r="G1069" s="23">
        <f>Universe!L810</f>
        <v/>
      </c>
      <c r="H1069" s="23">
        <f>Universe!M810</f>
        <v/>
      </c>
      <c r="I1069" s="23">
        <f>Universe!N810</f>
        <v/>
      </c>
      <c r="J1069" s="23">
        <f>Universe!O810</f>
        <v/>
      </c>
      <c r="K1069" s="23">
        <f>Universe!P810</f>
        <v/>
      </c>
      <c r="L1069" s="23">
        <f>Universe!Q810</f>
        <v/>
      </c>
      <c r="M1069" s="23">
        <f>Universe!R810</f>
        <v/>
      </c>
      <c r="N1069" s="5">
        <f>IF(ZScoring!AH810="",0,(ZScoring!AH810-$B$3)/$C$3)</f>
        <v/>
      </c>
      <c r="O1069" s="5">
        <f>IF(ZScoring!AI810="",0,(ZScoring!AI810-$B$4)/$C$4)</f>
        <v/>
      </c>
      <c r="P1069" s="5">
        <f>IF(ZScoring!AJ810="",0,(ZScoring!AJ810-$B$5)/$C$5)</f>
        <v/>
      </c>
      <c r="Q1069" s="5">
        <f>IF(ZScoring!AK810="",0,(ZScoring!AK810-$B$6)/$C$6)</f>
        <v/>
      </c>
      <c r="R1069" s="5">
        <f>IF(ZScoring!AL810="",0,(ZScoring!AL810-$B$7)/$C$7)</f>
        <v/>
      </c>
      <c r="S1069" s="5">
        <f>IF(ZScoring!AM810="",0,(ZScoring!AM810-$B$8)/$C$8)</f>
        <v/>
      </c>
      <c r="T1069" s="5">
        <f>IF(ZScoring!AN810="",0,(ZScoring!AN810-$B$9)/$C$9)</f>
        <v/>
      </c>
      <c r="U1069" s="5">
        <f>IF(ZScoring!AO810="",0,(ZScoring!AO810-$B$10)/$C$10)</f>
        <v/>
      </c>
      <c r="V1069" s="5">
        <f>IF(ZScoring!AP810="",0,(ZScoring!AP810-$B$11)/$C$11)</f>
        <v/>
      </c>
      <c r="W1069" s="5">
        <f>IF(ZScoring!AQ810="",0,(ZScoring!AQ810-$B$12)/$C$12)</f>
        <v/>
      </c>
      <c r="X1069" s="5">
        <f>Universe!C810</f>
        <v/>
      </c>
    </row>
    <row r="1070">
      <c r="A1070" s="22">
        <f>Universe!G811</f>
        <v/>
      </c>
      <c r="B1070" s="2" t="n">
        <v>1</v>
      </c>
      <c r="C1070" s="23">
        <f>Universe!H811</f>
        <v/>
      </c>
      <c r="D1070" s="23">
        <f>Universe!I811</f>
        <v/>
      </c>
      <c r="E1070" s="23">
        <f>Universe!J811</f>
        <v/>
      </c>
      <c r="F1070" s="23">
        <f>Universe!K811</f>
        <v/>
      </c>
      <c r="G1070" s="23">
        <f>Universe!L811</f>
        <v/>
      </c>
      <c r="H1070" s="23">
        <f>Universe!M811</f>
        <v/>
      </c>
      <c r="I1070" s="23">
        <f>Universe!N811</f>
        <v/>
      </c>
      <c r="J1070" s="23">
        <f>Universe!O811</f>
        <v/>
      </c>
      <c r="K1070" s="23">
        <f>Universe!P811</f>
        <v/>
      </c>
      <c r="L1070" s="23">
        <f>Universe!Q811</f>
        <v/>
      </c>
      <c r="M1070" s="23">
        <f>Universe!R811</f>
        <v/>
      </c>
      <c r="N1070" s="5">
        <f>IF(ZScoring!AH811="",0,(ZScoring!AH811-$B$3)/$C$3)</f>
        <v/>
      </c>
      <c r="O1070" s="5">
        <f>IF(ZScoring!AI811="",0,(ZScoring!AI811-$B$4)/$C$4)</f>
        <v/>
      </c>
      <c r="P1070" s="5">
        <f>IF(ZScoring!AJ811="",0,(ZScoring!AJ811-$B$5)/$C$5)</f>
        <v/>
      </c>
      <c r="Q1070" s="5">
        <f>IF(ZScoring!AK811="",0,(ZScoring!AK811-$B$6)/$C$6)</f>
        <v/>
      </c>
      <c r="R1070" s="5">
        <f>IF(ZScoring!AL811="",0,(ZScoring!AL811-$B$7)/$C$7)</f>
        <v/>
      </c>
      <c r="S1070" s="5">
        <f>IF(ZScoring!AM811="",0,(ZScoring!AM811-$B$8)/$C$8)</f>
        <v/>
      </c>
      <c r="T1070" s="5">
        <f>IF(ZScoring!AN811="",0,(ZScoring!AN811-$B$9)/$C$9)</f>
        <v/>
      </c>
      <c r="U1070" s="5">
        <f>IF(ZScoring!AO811="",0,(ZScoring!AO811-$B$10)/$C$10)</f>
        <v/>
      </c>
      <c r="V1070" s="5">
        <f>IF(ZScoring!AP811="",0,(ZScoring!AP811-$B$11)/$C$11)</f>
        <v/>
      </c>
      <c r="W1070" s="5">
        <f>IF(ZScoring!AQ811="",0,(ZScoring!AQ811-$B$12)/$C$12)</f>
        <v/>
      </c>
      <c r="X1070" s="5">
        <f>Universe!C811</f>
        <v/>
      </c>
    </row>
    <row r="1071">
      <c r="A1071" s="22">
        <f>Universe!G812</f>
        <v/>
      </c>
      <c r="B1071" s="2" t="n">
        <v>1</v>
      </c>
      <c r="C1071" s="23">
        <f>Universe!H812</f>
        <v/>
      </c>
      <c r="D1071" s="23">
        <f>Universe!I812</f>
        <v/>
      </c>
      <c r="E1071" s="23">
        <f>Universe!J812</f>
        <v/>
      </c>
      <c r="F1071" s="23">
        <f>Universe!K812</f>
        <v/>
      </c>
      <c r="G1071" s="23">
        <f>Universe!L812</f>
        <v/>
      </c>
      <c r="H1071" s="23">
        <f>Universe!M812</f>
        <v/>
      </c>
      <c r="I1071" s="23">
        <f>Universe!N812</f>
        <v/>
      </c>
      <c r="J1071" s="23">
        <f>Universe!O812</f>
        <v/>
      </c>
      <c r="K1071" s="23">
        <f>Universe!P812</f>
        <v/>
      </c>
      <c r="L1071" s="23">
        <f>Universe!Q812</f>
        <v/>
      </c>
      <c r="M1071" s="23">
        <f>Universe!R812</f>
        <v/>
      </c>
      <c r="N1071" s="5">
        <f>IF(ZScoring!AH812="",0,(ZScoring!AH812-$B$3)/$C$3)</f>
        <v/>
      </c>
      <c r="O1071" s="5">
        <f>IF(ZScoring!AI812="",0,(ZScoring!AI812-$B$4)/$C$4)</f>
        <v/>
      </c>
      <c r="P1071" s="5">
        <f>IF(ZScoring!AJ812="",0,(ZScoring!AJ812-$B$5)/$C$5)</f>
        <v/>
      </c>
      <c r="Q1071" s="5">
        <f>IF(ZScoring!AK812="",0,(ZScoring!AK812-$B$6)/$C$6)</f>
        <v/>
      </c>
      <c r="R1071" s="5">
        <f>IF(ZScoring!AL812="",0,(ZScoring!AL812-$B$7)/$C$7)</f>
        <v/>
      </c>
      <c r="S1071" s="5">
        <f>IF(ZScoring!AM812="",0,(ZScoring!AM812-$B$8)/$C$8)</f>
        <v/>
      </c>
      <c r="T1071" s="5">
        <f>IF(ZScoring!AN812="",0,(ZScoring!AN812-$B$9)/$C$9)</f>
        <v/>
      </c>
      <c r="U1071" s="5">
        <f>IF(ZScoring!AO812="",0,(ZScoring!AO812-$B$10)/$C$10)</f>
        <v/>
      </c>
      <c r="V1071" s="5">
        <f>IF(ZScoring!AP812="",0,(ZScoring!AP812-$B$11)/$C$11)</f>
        <v/>
      </c>
      <c r="W1071" s="5">
        <f>IF(ZScoring!AQ812="",0,(ZScoring!AQ812-$B$12)/$C$12)</f>
        <v/>
      </c>
      <c r="X1071" s="5">
        <f>Universe!C812</f>
        <v/>
      </c>
    </row>
    <row r="1072">
      <c r="A1072" s="22">
        <f>Universe!G813</f>
        <v/>
      </c>
      <c r="B1072" s="2" t="n">
        <v>1</v>
      </c>
      <c r="C1072" s="23">
        <f>Universe!H813</f>
        <v/>
      </c>
      <c r="D1072" s="23">
        <f>Universe!I813</f>
        <v/>
      </c>
      <c r="E1072" s="23">
        <f>Universe!J813</f>
        <v/>
      </c>
      <c r="F1072" s="23">
        <f>Universe!K813</f>
        <v/>
      </c>
      <c r="G1072" s="23">
        <f>Universe!L813</f>
        <v/>
      </c>
      <c r="H1072" s="23">
        <f>Universe!M813</f>
        <v/>
      </c>
      <c r="I1072" s="23">
        <f>Universe!N813</f>
        <v/>
      </c>
      <c r="J1072" s="23">
        <f>Universe!O813</f>
        <v/>
      </c>
      <c r="K1072" s="23">
        <f>Universe!P813</f>
        <v/>
      </c>
      <c r="L1072" s="23">
        <f>Universe!Q813</f>
        <v/>
      </c>
      <c r="M1072" s="23">
        <f>Universe!R813</f>
        <v/>
      </c>
      <c r="N1072" s="5">
        <f>IF(ZScoring!AH813="",0,(ZScoring!AH813-$B$3)/$C$3)</f>
        <v/>
      </c>
      <c r="O1072" s="5">
        <f>IF(ZScoring!AI813="",0,(ZScoring!AI813-$B$4)/$C$4)</f>
        <v/>
      </c>
      <c r="P1072" s="5">
        <f>IF(ZScoring!AJ813="",0,(ZScoring!AJ813-$B$5)/$C$5)</f>
        <v/>
      </c>
      <c r="Q1072" s="5">
        <f>IF(ZScoring!AK813="",0,(ZScoring!AK813-$B$6)/$C$6)</f>
        <v/>
      </c>
      <c r="R1072" s="5">
        <f>IF(ZScoring!AL813="",0,(ZScoring!AL813-$B$7)/$C$7)</f>
        <v/>
      </c>
      <c r="S1072" s="5">
        <f>IF(ZScoring!AM813="",0,(ZScoring!AM813-$B$8)/$C$8)</f>
        <v/>
      </c>
      <c r="T1072" s="5">
        <f>IF(ZScoring!AN813="",0,(ZScoring!AN813-$B$9)/$C$9)</f>
        <v/>
      </c>
      <c r="U1072" s="5">
        <f>IF(ZScoring!AO813="",0,(ZScoring!AO813-$B$10)/$C$10)</f>
        <v/>
      </c>
      <c r="V1072" s="5">
        <f>IF(ZScoring!AP813="",0,(ZScoring!AP813-$B$11)/$C$11)</f>
        <v/>
      </c>
      <c r="W1072" s="5">
        <f>IF(ZScoring!AQ813="",0,(ZScoring!AQ813-$B$12)/$C$12)</f>
        <v/>
      </c>
      <c r="X1072" s="5">
        <f>Universe!C813</f>
        <v/>
      </c>
    </row>
    <row r="1073">
      <c r="A1073" s="22">
        <f>Universe!G814</f>
        <v/>
      </c>
      <c r="B1073" s="2" t="n">
        <v>1</v>
      </c>
      <c r="C1073" s="23">
        <f>Universe!H814</f>
        <v/>
      </c>
      <c r="D1073" s="23">
        <f>Universe!I814</f>
        <v/>
      </c>
      <c r="E1073" s="23">
        <f>Universe!J814</f>
        <v/>
      </c>
      <c r="F1073" s="23">
        <f>Universe!K814</f>
        <v/>
      </c>
      <c r="G1073" s="23">
        <f>Universe!L814</f>
        <v/>
      </c>
      <c r="H1073" s="23">
        <f>Universe!M814</f>
        <v/>
      </c>
      <c r="I1073" s="23">
        <f>Universe!N814</f>
        <v/>
      </c>
      <c r="J1073" s="23">
        <f>Universe!O814</f>
        <v/>
      </c>
      <c r="K1073" s="23">
        <f>Universe!P814</f>
        <v/>
      </c>
      <c r="L1073" s="23">
        <f>Universe!Q814</f>
        <v/>
      </c>
      <c r="M1073" s="23">
        <f>Universe!R814</f>
        <v/>
      </c>
      <c r="N1073" s="5">
        <f>IF(ZScoring!AH814="",0,(ZScoring!AH814-$B$3)/$C$3)</f>
        <v/>
      </c>
      <c r="O1073" s="5">
        <f>IF(ZScoring!AI814="",0,(ZScoring!AI814-$B$4)/$C$4)</f>
        <v/>
      </c>
      <c r="P1073" s="5">
        <f>IF(ZScoring!AJ814="",0,(ZScoring!AJ814-$B$5)/$C$5)</f>
        <v/>
      </c>
      <c r="Q1073" s="5">
        <f>IF(ZScoring!AK814="",0,(ZScoring!AK814-$B$6)/$C$6)</f>
        <v/>
      </c>
      <c r="R1073" s="5">
        <f>IF(ZScoring!AL814="",0,(ZScoring!AL814-$B$7)/$C$7)</f>
        <v/>
      </c>
      <c r="S1073" s="5">
        <f>IF(ZScoring!AM814="",0,(ZScoring!AM814-$B$8)/$C$8)</f>
        <v/>
      </c>
      <c r="T1073" s="5">
        <f>IF(ZScoring!AN814="",0,(ZScoring!AN814-$B$9)/$C$9)</f>
        <v/>
      </c>
      <c r="U1073" s="5">
        <f>IF(ZScoring!AO814="",0,(ZScoring!AO814-$B$10)/$C$10)</f>
        <v/>
      </c>
      <c r="V1073" s="5">
        <f>IF(ZScoring!AP814="",0,(ZScoring!AP814-$B$11)/$C$11)</f>
        <v/>
      </c>
      <c r="W1073" s="5">
        <f>IF(ZScoring!AQ814="",0,(ZScoring!AQ814-$B$12)/$C$12)</f>
        <v/>
      </c>
      <c r="X1073" s="5">
        <f>Universe!C814</f>
        <v/>
      </c>
    </row>
    <row r="1074">
      <c r="A1074" s="22">
        <f>Universe!G815</f>
        <v/>
      </c>
      <c r="B1074" s="2" t="n">
        <v>1</v>
      </c>
      <c r="C1074" s="23">
        <f>Universe!H815</f>
        <v/>
      </c>
      <c r="D1074" s="23">
        <f>Universe!I815</f>
        <v/>
      </c>
      <c r="E1074" s="23">
        <f>Universe!J815</f>
        <v/>
      </c>
      <c r="F1074" s="23">
        <f>Universe!K815</f>
        <v/>
      </c>
      <c r="G1074" s="23">
        <f>Universe!L815</f>
        <v/>
      </c>
      <c r="H1074" s="23">
        <f>Universe!M815</f>
        <v/>
      </c>
      <c r="I1074" s="23">
        <f>Universe!N815</f>
        <v/>
      </c>
      <c r="J1074" s="23">
        <f>Universe!O815</f>
        <v/>
      </c>
      <c r="K1074" s="23">
        <f>Universe!P815</f>
        <v/>
      </c>
      <c r="L1074" s="23">
        <f>Universe!Q815</f>
        <v/>
      </c>
      <c r="M1074" s="23">
        <f>Universe!R815</f>
        <v/>
      </c>
      <c r="N1074" s="5">
        <f>IF(ZScoring!AH815="",0,(ZScoring!AH815-$B$3)/$C$3)</f>
        <v/>
      </c>
      <c r="O1074" s="5">
        <f>IF(ZScoring!AI815="",0,(ZScoring!AI815-$B$4)/$C$4)</f>
        <v/>
      </c>
      <c r="P1074" s="5">
        <f>IF(ZScoring!AJ815="",0,(ZScoring!AJ815-$B$5)/$C$5)</f>
        <v/>
      </c>
      <c r="Q1074" s="5">
        <f>IF(ZScoring!AK815="",0,(ZScoring!AK815-$B$6)/$C$6)</f>
        <v/>
      </c>
      <c r="R1074" s="5">
        <f>IF(ZScoring!AL815="",0,(ZScoring!AL815-$B$7)/$C$7)</f>
        <v/>
      </c>
      <c r="S1074" s="5">
        <f>IF(ZScoring!AM815="",0,(ZScoring!AM815-$B$8)/$C$8)</f>
        <v/>
      </c>
      <c r="T1074" s="5">
        <f>IF(ZScoring!AN815="",0,(ZScoring!AN815-$B$9)/$C$9)</f>
        <v/>
      </c>
      <c r="U1074" s="5">
        <f>IF(ZScoring!AO815="",0,(ZScoring!AO815-$B$10)/$C$10)</f>
        <v/>
      </c>
      <c r="V1074" s="5">
        <f>IF(ZScoring!AP815="",0,(ZScoring!AP815-$B$11)/$C$11)</f>
        <v/>
      </c>
      <c r="W1074" s="5">
        <f>IF(ZScoring!AQ815="",0,(ZScoring!AQ815-$B$12)/$C$12)</f>
        <v/>
      </c>
      <c r="X1074" s="5">
        <f>Universe!C815</f>
        <v/>
      </c>
    </row>
    <row r="1075">
      <c r="A1075" s="22">
        <f>Universe!G816</f>
        <v/>
      </c>
      <c r="B1075" s="2" t="n">
        <v>1</v>
      </c>
      <c r="C1075" s="23">
        <f>Universe!H816</f>
        <v/>
      </c>
      <c r="D1075" s="23">
        <f>Universe!I816</f>
        <v/>
      </c>
      <c r="E1075" s="23">
        <f>Universe!J816</f>
        <v/>
      </c>
      <c r="F1075" s="23">
        <f>Universe!K816</f>
        <v/>
      </c>
      <c r="G1075" s="23">
        <f>Universe!L816</f>
        <v/>
      </c>
      <c r="H1075" s="23">
        <f>Universe!M816</f>
        <v/>
      </c>
      <c r="I1075" s="23">
        <f>Universe!N816</f>
        <v/>
      </c>
      <c r="J1075" s="23">
        <f>Universe!O816</f>
        <v/>
      </c>
      <c r="K1075" s="23">
        <f>Universe!P816</f>
        <v/>
      </c>
      <c r="L1075" s="23">
        <f>Universe!Q816</f>
        <v/>
      </c>
      <c r="M1075" s="23">
        <f>Universe!R816</f>
        <v/>
      </c>
      <c r="N1075" s="5">
        <f>IF(ZScoring!AH816="",0,(ZScoring!AH816-$B$3)/$C$3)</f>
        <v/>
      </c>
      <c r="O1075" s="5">
        <f>IF(ZScoring!AI816="",0,(ZScoring!AI816-$B$4)/$C$4)</f>
        <v/>
      </c>
      <c r="P1075" s="5">
        <f>IF(ZScoring!AJ816="",0,(ZScoring!AJ816-$B$5)/$C$5)</f>
        <v/>
      </c>
      <c r="Q1075" s="5">
        <f>IF(ZScoring!AK816="",0,(ZScoring!AK816-$B$6)/$C$6)</f>
        <v/>
      </c>
      <c r="R1075" s="5">
        <f>IF(ZScoring!AL816="",0,(ZScoring!AL816-$B$7)/$C$7)</f>
        <v/>
      </c>
      <c r="S1075" s="5">
        <f>IF(ZScoring!AM816="",0,(ZScoring!AM816-$B$8)/$C$8)</f>
        <v/>
      </c>
      <c r="T1075" s="5">
        <f>IF(ZScoring!AN816="",0,(ZScoring!AN816-$B$9)/$C$9)</f>
        <v/>
      </c>
      <c r="U1075" s="5">
        <f>IF(ZScoring!AO816="",0,(ZScoring!AO816-$B$10)/$C$10)</f>
        <v/>
      </c>
      <c r="V1075" s="5">
        <f>IF(ZScoring!AP816="",0,(ZScoring!AP816-$B$11)/$C$11)</f>
        <v/>
      </c>
      <c r="W1075" s="5">
        <f>IF(ZScoring!AQ816="",0,(ZScoring!AQ816-$B$12)/$C$12)</f>
        <v/>
      </c>
      <c r="X1075" s="5">
        <f>Universe!C816</f>
        <v/>
      </c>
    </row>
    <row r="1076">
      <c r="A1076" s="22">
        <f>Universe!G817</f>
        <v/>
      </c>
      <c r="B1076" s="2" t="n">
        <v>1</v>
      </c>
      <c r="C1076" s="23">
        <f>Universe!H817</f>
        <v/>
      </c>
      <c r="D1076" s="23">
        <f>Universe!I817</f>
        <v/>
      </c>
      <c r="E1076" s="23">
        <f>Universe!J817</f>
        <v/>
      </c>
      <c r="F1076" s="23">
        <f>Universe!K817</f>
        <v/>
      </c>
      <c r="G1076" s="23">
        <f>Universe!L817</f>
        <v/>
      </c>
      <c r="H1076" s="23">
        <f>Universe!M817</f>
        <v/>
      </c>
      <c r="I1076" s="23">
        <f>Universe!N817</f>
        <v/>
      </c>
      <c r="J1076" s="23">
        <f>Universe!O817</f>
        <v/>
      </c>
      <c r="K1076" s="23">
        <f>Universe!P817</f>
        <v/>
      </c>
      <c r="L1076" s="23">
        <f>Universe!Q817</f>
        <v/>
      </c>
      <c r="M1076" s="23">
        <f>Universe!R817</f>
        <v/>
      </c>
      <c r="N1076" s="5">
        <f>IF(ZScoring!AH817="",0,(ZScoring!AH817-$B$3)/$C$3)</f>
        <v/>
      </c>
      <c r="O1076" s="5">
        <f>IF(ZScoring!AI817="",0,(ZScoring!AI817-$B$4)/$C$4)</f>
        <v/>
      </c>
      <c r="P1076" s="5">
        <f>IF(ZScoring!AJ817="",0,(ZScoring!AJ817-$B$5)/$C$5)</f>
        <v/>
      </c>
      <c r="Q1076" s="5">
        <f>IF(ZScoring!AK817="",0,(ZScoring!AK817-$B$6)/$C$6)</f>
        <v/>
      </c>
      <c r="R1076" s="5">
        <f>IF(ZScoring!AL817="",0,(ZScoring!AL817-$B$7)/$C$7)</f>
        <v/>
      </c>
      <c r="S1076" s="5">
        <f>IF(ZScoring!AM817="",0,(ZScoring!AM817-$B$8)/$C$8)</f>
        <v/>
      </c>
      <c r="T1076" s="5">
        <f>IF(ZScoring!AN817="",0,(ZScoring!AN817-$B$9)/$C$9)</f>
        <v/>
      </c>
      <c r="U1076" s="5">
        <f>IF(ZScoring!AO817="",0,(ZScoring!AO817-$B$10)/$C$10)</f>
        <v/>
      </c>
      <c r="V1076" s="5">
        <f>IF(ZScoring!AP817="",0,(ZScoring!AP817-$B$11)/$C$11)</f>
        <v/>
      </c>
      <c r="W1076" s="5">
        <f>IF(ZScoring!AQ817="",0,(ZScoring!AQ817-$B$12)/$C$12)</f>
        <v/>
      </c>
      <c r="X1076" s="5">
        <f>Universe!C817</f>
        <v/>
      </c>
    </row>
    <row r="1077">
      <c r="A1077" s="22">
        <f>Universe!G818</f>
        <v/>
      </c>
      <c r="B1077" s="2" t="n">
        <v>1</v>
      </c>
      <c r="C1077" s="23">
        <f>Universe!H818</f>
        <v/>
      </c>
      <c r="D1077" s="23">
        <f>Universe!I818</f>
        <v/>
      </c>
      <c r="E1077" s="23">
        <f>Universe!J818</f>
        <v/>
      </c>
      <c r="F1077" s="23">
        <f>Universe!K818</f>
        <v/>
      </c>
      <c r="G1077" s="23">
        <f>Universe!L818</f>
        <v/>
      </c>
      <c r="H1077" s="23">
        <f>Universe!M818</f>
        <v/>
      </c>
      <c r="I1077" s="23">
        <f>Universe!N818</f>
        <v/>
      </c>
      <c r="J1077" s="23">
        <f>Universe!O818</f>
        <v/>
      </c>
      <c r="K1077" s="23">
        <f>Universe!P818</f>
        <v/>
      </c>
      <c r="L1077" s="23">
        <f>Universe!Q818</f>
        <v/>
      </c>
      <c r="M1077" s="23">
        <f>Universe!R818</f>
        <v/>
      </c>
      <c r="N1077" s="5">
        <f>IF(ZScoring!AH818="",0,(ZScoring!AH818-$B$3)/$C$3)</f>
        <v/>
      </c>
      <c r="O1077" s="5">
        <f>IF(ZScoring!AI818="",0,(ZScoring!AI818-$B$4)/$C$4)</f>
        <v/>
      </c>
      <c r="P1077" s="5">
        <f>IF(ZScoring!AJ818="",0,(ZScoring!AJ818-$B$5)/$C$5)</f>
        <v/>
      </c>
      <c r="Q1077" s="5">
        <f>IF(ZScoring!AK818="",0,(ZScoring!AK818-$B$6)/$C$6)</f>
        <v/>
      </c>
      <c r="R1077" s="5">
        <f>IF(ZScoring!AL818="",0,(ZScoring!AL818-$B$7)/$C$7)</f>
        <v/>
      </c>
      <c r="S1077" s="5">
        <f>IF(ZScoring!AM818="",0,(ZScoring!AM818-$B$8)/$C$8)</f>
        <v/>
      </c>
      <c r="T1077" s="5">
        <f>IF(ZScoring!AN818="",0,(ZScoring!AN818-$B$9)/$C$9)</f>
        <v/>
      </c>
      <c r="U1077" s="5">
        <f>IF(ZScoring!AO818="",0,(ZScoring!AO818-$B$10)/$C$10)</f>
        <v/>
      </c>
      <c r="V1077" s="5">
        <f>IF(ZScoring!AP818="",0,(ZScoring!AP818-$B$11)/$C$11)</f>
        <v/>
      </c>
      <c r="W1077" s="5">
        <f>IF(ZScoring!AQ818="",0,(ZScoring!AQ818-$B$12)/$C$12)</f>
        <v/>
      </c>
      <c r="X1077" s="5">
        <f>Universe!C818</f>
        <v/>
      </c>
    </row>
    <row r="1078">
      <c r="A1078" s="22">
        <f>Universe!G819</f>
        <v/>
      </c>
      <c r="B1078" s="2" t="n">
        <v>1</v>
      </c>
      <c r="C1078" s="23">
        <f>Universe!H819</f>
        <v/>
      </c>
      <c r="D1078" s="23">
        <f>Universe!I819</f>
        <v/>
      </c>
      <c r="E1078" s="23">
        <f>Universe!J819</f>
        <v/>
      </c>
      <c r="F1078" s="23">
        <f>Universe!K819</f>
        <v/>
      </c>
      <c r="G1078" s="23">
        <f>Universe!L819</f>
        <v/>
      </c>
      <c r="H1078" s="23">
        <f>Universe!M819</f>
        <v/>
      </c>
      <c r="I1078" s="23">
        <f>Universe!N819</f>
        <v/>
      </c>
      <c r="J1078" s="23">
        <f>Universe!O819</f>
        <v/>
      </c>
      <c r="K1078" s="23">
        <f>Universe!P819</f>
        <v/>
      </c>
      <c r="L1078" s="23">
        <f>Universe!Q819</f>
        <v/>
      </c>
      <c r="M1078" s="23">
        <f>Universe!R819</f>
        <v/>
      </c>
      <c r="N1078" s="5">
        <f>IF(ZScoring!AH819="",0,(ZScoring!AH819-$B$3)/$C$3)</f>
        <v/>
      </c>
      <c r="O1078" s="5">
        <f>IF(ZScoring!AI819="",0,(ZScoring!AI819-$B$4)/$C$4)</f>
        <v/>
      </c>
      <c r="P1078" s="5">
        <f>IF(ZScoring!AJ819="",0,(ZScoring!AJ819-$B$5)/$C$5)</f>
        <v/>
      </c>
      <c r="Q1078" s="5">
        <f>IF(ZScoring!AK819="",0,(ZScoring!AK819-$B$6)/$C$6)</f>
        <v/>
      </c>
      <c r="R1078" s="5">
        <f>IF(ZScoring!AL819="",0,(ZScoring!AL819-$B$7)/$C$7)</f>
        <v/>
      </c>
      <c r="S1078" s="5">
        <f>IF(ZScoring!AM819="",0,(ZScoring!AM819-$B$8)/$C$8)</f>
        <v/>
      </c>
      <c r="T1078" s="5">
        <f>IF(ZScoring!AN819="",0,(ZScoring!AN819-$B$9)/$C$9)</f>
        <v/>
      </c>
      <c r="U1078" s="5">
        <f>IF(ZScoring!AO819="",0,(ZScoring!AO819-$B$10)/$C$10)</f>
        <v/>
      </c>
      <c r="V1078" s="5">
        <f>IF(ZScoring!AP819="",0,(ZScoring!AP819-$B$11)/$C$11)</f>
        <v/>
      </c>
      <c r="W1078" s="5">
        <f>IF(ZScoring!AQ819="",0,(ZScoring!AQ819-$B$12)/$C$12)</f>
        <v/>
      </c>
      <c r="X1078" s="5">
        <f>Universe!C819</f>
        <v/>
      </c>
    </row>
    <row r="1079">
      <c r="A1079" s="22">
        <f>Universe!G820</f>
        <v/>
      </c>
      <c r="B1079" s="2" t="n">
        <v>1</v>
      </c>
      <c r="C1079" s="23">
        <f>Universe!H820</f>
        <v/>
      </c>
      <c r="D1079" s="23">
        <f>Universe!I820</f>
        <v/>
      </c>
      <c r="E1079" s="23">
        <f>Universe!J820</f>
        <v/>
      </c>
      <c r="F1079" s="23">
        <f>Universe!K820</f>
        <v/>
      </c>
      <c r="G1079" s="23">
        <f>Universe!L820</f>
        <v/>
      </c>
      <c r="H1079" s="23">
        <f>Universe!M820</f>
        <v/>
      </c>
      <c r="I1079" s="23">
        <f>Universe!N820</f>
        <v/>
      </c>
      <c r="J1079" s="23">
        <f>Universe!O820</f>
        <v/>
      </c>
      <c r="K1079" s="23">
        <f>Universe!P820</f>
        <v/>
      </c>
      <c r="L1079" s="23">
        <f>Universe!Q820</f>
        <v/>
      </c>
      <c r="M1079" s="23">
        <f>Universe!R820</f>
        <v/>
      </c>
      <c r="N1079" s="5">
        <f>IF(ZScoring!AH820="",0,(ZScoring!AH820-$B$3)/$C$3)</f>
        <v/>
      </c>
      <c r="O1079" s="5">
        <f>IF(ZScoring!AI820="",0,(ZScoring!AI820-$B$4)/$C$4)</f>
        <v/>
      </c>
      <c r="P1079" s="5">
        <f>IF(ZScoring!AJ820="",0,(ZScoring!AJ820-$B$5)/$C$5)</f>
        <v/>
      </c>
      <c r="Q1079" s="5">
        <f>IF(ZScoring!AK820="",0,(ZScoring!AK820-$B$6)/$C$6)</f>
        <v/>
      </c>
      <c r="R1079" s="5">
        <f>IF(ZScoring!AL820="",0,(ZScoring!AL820-$B$7)/$C$7)</f>
        <v/>
      </c>
      <c r="S1079" s="5">
        <f>IF(ZScoring!AM820="",0,(ZScoring!AM820-$B$8)/$C$8)</f>
        <v/>
      </c>
      <c r="T1079" s="5">
        <f>IF(ZScoring!AN820="",0,(ZScoring!AN820-$B$9)/$C$9)</f>
        <v/>
      </c>
      <c r="U1079" s="5">
        <f>IF(ZScoring!AO820="",0,(ZScoring!AO820-$B$10)/$C$10)</f>
        <v/>
      </c>
      <c r="V1079" s="5">
        <f>IF(ZScoring!AP820="",0,(ZScoring!AP820-$B$11)/$C$11)</f>
        <v/>
      </c>
      <c r="W1079" s="5">
        <f>IF(ZScoring!AQ820="",0,(ZScoring!AQ820-$B$12)/$C$12)</f>
        <v/>
      </c>
      <c r="X1079" s="5">
        <f>Universe!C820</f>
        <v/>
      </c>
    </row>
    <row r="1080">
      <c r="A1080" s="22">
        <f>Universe!G821</f>
        <v/>
      </c>
      <c r="B1080" s="2" t="n">
        <v>1</v>
      </c>
      <c r="C1080" s="23">
        <f>Universe!H821</f>
        <v/>
      </c>
      <c r="D1080" s="23">
        <f>Universe!I821</f>
        <v/>
      </c>
      <c r="E1080" s="23">
        <f>Universe!J821</f>
        <v/>
      </c>
      <c r="F1080" s="23">
        <f>Universe!K821</f>
        <v/>
      </c>
      <c r="G1080" s="23">
        <f>Universe!L821</f>
        <v/>
      </c>
      <c r="H1080" s="23">
        <f>Universe!M821</f>
        <v/>
      </c>
      <c r="I1080" s="23">
        <f>Universe!N821</f>
        <v/>
      </c>
      <c r="J1080" s="23">
        <f>Universe!O821</f>
        <v/>
      </c>
      <c r="K1080" s="23">
        <f>Universe!P821</f>
        <v/>
      </c>
      <c r="L1080" s="23">
        <f>Universe!Q821</f>
        <v/>
      </c>
      <c r="M1080" s="23">
        <f>Universe!R821</f>
        <v/>
      </c>
      <c r="N1080" s="5">
        <f>IF(ZScoring!AH821="",0,(ZScoring!AH821-$B$3)/$C$3)</f>
        <v/>
      </c>
      <c r="O1080" s="5">
        <f>IF(ZScoring!AI821="",0,(ZScoring!AI821-$B$4)/$C$4)</f>
        <v/>
      </c>
      <c r="P1080" s="5">
        <f>IF(ZScoring!AJ821="",0,(ZScoring!AJ821-$B$5)/$C$5)</f>
        <v/>
      </c>
      <c r="Q1080" s="5">
        <f>IF(ZScoring!AK821="",0,(ZScoring!AK821-$B$6)/$C$6)</f>
        <v/>
      </c>
      <c r="R1080" s="5">
        <f>IF(ZScoring!AL821="",0,(ZScoring!AL821-$B$7)/$C$7)</f>
        <v/>
      </c>
      <c r="S1080" s="5">
        <f>IF(ZScoring!AM821="",0,(ZScoring!AM821-$B$8)/$C$8)</f>
        <v/>
      </c>
      <c r="T1080" s="5">
        <f>IF(ZScoring!AN821="",0,(ZScoring!AN821-$B$9)/$C$9)</f>
        <v/>
      </c>
      <c r="U1080" s="5">
        <f>IF(ZScoring!AO821="",0,(ZScoring!AO821-$B$10)/$C$10)</f>
        <v/>
      </c>
      <c r="V1080" s="5">
        <f>IF(ZScoring!AP821="",0,(ZScoring!AP821-$B$11)/$C$11)</f>
        <v/>
      </c>
      <c r="W1080" s="5">
        <f>IF(ZScoring!AQ821="",0,(ZScoring!AQ821-$B$12)/$C$12)</f>
        <v/>
      </c>
      <c r="X1080" s="5">
        <f>Universe!C821</f>
        <v/>
      </c>
    </row>
    <row r="1081">
      <c r="A1081" s="22">
        <f>Universe!G822</f>
        <v/>
      </c>
      <c r="B1081" s="2" t="n">
        <v>1</v>
      </c>
      <c r="C1081" s="23">
        <f>Universe!H822</f>
        <v/>
      </c>
      <c r="D1081" s="23">
        <f>Universe!I822</f>
        <v/>
      </c>
      <c r="E1081" s="23">
        <f>Universe!J822</f>
        <v/>
      </c>
      <c r="F1081" s="23">
        <f>Universe!K822</f>
        <v/>
      </c>
      <c r="G1081" s="23">
        <f>Universe!L822</f>
        <v/>
      </c>
      <c r="H1081" s="23">
        <f>Universe!M822</f>
        <v/>
      </c>
      <c r="I1081" s="23">
        <f>Universe!N822</f>
        <v/>
      </c>
      <c r="J1081" s="23">
        <f>Universe!O822</f>
        <v/>
      </c>
      <c r="K1081" s="23">
        <f>Universe!P822</f>
        <v/>
      </c>
      <c r="L1081" s="23">
        <f>Universe!Q822</f>
        <v/>
      </c>
      <c r="M1081" s="23">
        <f>Universe!R822</f>
        <v/>
      </c>
      <c r="N1081" s="5">
        <f>IF(ZScoring!AH822="",0,(ZScoring!AH822-$B$3)/$C$3)</f>
        <v/>
      </c>
      <c r="O1081" s="5">
        <f>IF(ZScoring!AI822="",0,(ZScoring!AI822-$B$4)/$C$4)</f>
        <v/>
      </c>
      <c r="P1081" s="5">
        <f>IF(ZScoring!AJ822="",0,(ZScoring!AJ822-$B$5)/$C$5)</f>
        <v/>
      </c>
      <c r="Q1081" s="5">
        <f>IF(ZScoring!AK822="",0,(ZScoring!AK822-$B$6)/$C$6)</f>
        <v/>
      </c>
      <c r="R1081" s="5">
        <f>IF(ZScoring!AL822="",0,(ZScoring!AL822-$B$7)/$C$7)</f>
        <v/>
      </c>
      <c r="S1081" s="5">
        <f>IF(ZScoring!AM822="",0,(ZScoring!AM822-$B$8)/$C$8)</f>
        <v/>
      </c>
      <c r="T1081" s="5">
        <f>IF(ZScoring!AN822="",0,(ZScoring!AN822-$B$9)/$C$9)</f>
        <v/>
      </c>
      <c r="U1081" s="5">
        <f>IF(ZScoring!AO822="",0,(ZScoring!AO822-$B$10)/$C$10)</f>
        <v/>
      </c>
      <c r="V1081" s="5">
        <f>IF(ZScoring!AP822="",0,(ZScoring!AP822-$B$11)/$C$11)</f>
        <v/>
      </c>
      <c r="W1081" s="5">
        <f>IF(ZScoring!AQ822="",0,(ZScoring!AQ822-$B$12)/$C$12)</f>
        <v/>
      </c>
      <c r="X1081" s="5">
        <f>Universe!C822</f>
        <v/>
      </c>
    </row>
    <row r="1082">
      <c r="A1082" s="22">
        <f>Universe!G823</f>
        <v/>
      </c>
      <c r="B1082" s="2" t="n">
        <v>1</v>
      </c>
      <c r="C1082" s="23">
        <f>Universe!H823</f>
        <v/>
      </c>
      <c r="D1082" s="23">
        <f>Universe!I823</f>
        <v/>
      </c>
      <c r="E1082" s="23">
        <f>Universe!J823</f>
        <v/>
      </c>
      <c r="F1082" s="23">
        <f>Universe!K823</f>
        <v/>
      </c>
      <c r="G1082" s="23">
        <f>Universe!L823</f>
        <v/>
      </c>
      <c r="H1082" s="23">
        <f>Universe!M823</f>
        <v/>
      </c>
      <c r="I1082" s="23">
        <f>Universe!N823</f>
        <v/>
      </c>
      <c r="J1082" s="23">
        <f>Universe!O823</f>
        <v/>
      </c>
      <c r="K1082" s="23">
        <f>Universe!P823</f>
        <v/>
      </c>
      <c r="L1082" s="23">
        <f>Universe!Q823</f>
        <v/>
      </c>
      <c r="M1082" s="23">
        <f>Universe!R823</f>
        <v/>
      </c>
      <c r="N1082" s="5">
        <f>IF(ZScoring!AH823="",0,(ZScoring!AH823-$B$3)/$C$3)</f>
        <v/>
      </c>
      <c r="O1082" s="5">
        <f>IF(ZScoring!AI823="",0,(ZScoring!AI823-$B$4)/$C$4)</f>
        <v/>
      </c>
      <c r="P1082" s="5">
        <f>IF(ZScoring!AJ823="",0,(ZScoring!AJ823-$B$5)/$C$5)</f>
        <v/>
      </c>
      <c r="Q1082" s="5">
        <f>IF(ZScoring!AK823="",0,(ZScoring!AK823-$B$6)/$C$6)</f>
        <v/>
      </c>
      <c r="R1082" s="5">
        <f>IF(ZScoring!AL823="",0,(ZScoring!AL823-$B$7)/$C$7)</f>
        <v/>
      </c>
      <c r="S1082" s="5">
        <f>IF(ZScoring!AM823="",0,(ZScoring!AM823-$B$8)/$C$8)</f>
        <v/>
      </c>
      <c r="T1082" s="5">
        <f>IF(ZScoring!AN823="",0,(ZScoring!AN823-$B$9)/$C$9)</f>
        <v/>
      </c>
      <c r="U1082" s="5">
        <f>IF(ZScoring!AO823="",0,(ZScoring!AO823-$B$10)/$C$10)</f>
        <v/>
      </c>
      <c r="V1082" s="5">
        <f>IF(ZScoring!AP823="",0,(ZScoring!AP823-$B$11)/$C$11)</f>
        <v/>
      </c>
      <c r="W1082" s="5">
        <f>IF(ZScoring!AQ823="",0,(ZScoring!AQ823-$B$12)/$C$12)</f>
        <v/>
      </c>
      <c r="X1082" s="5">
        <f>Universe!C823</f>
        <v/>
      </c>
    </row>
    <row r="1083">
      <c r="A1083" s="22">
        <f>Universe!G824</f>
        <v/>
      </c>
      <c r="B1083" s="2" t="n">
        <v>1</v>
      </c>
      <c r="C1083" s="23">
        <f>Universe!H824</f>
        <v/>
      </c>
      <c r="D1083" s="23">
        <f>Universe!I824</f>
        <v/>
      </c>
      <c r="E1083" s="23">
        <f>Universe!J824</f>
        <v/>
      </c>
      <c r="F1083" s="23">
        <f>Universe!K824</f>
        <v/>
      </c>
      <c r="G1083" s="23">
        <f>Universe!L824</f>
        <v/>
      </c>
      <c r="H1083" s="23">
        <f>Universe!M824</f>
        <v/>
      </c>
      <c r="I1083" s="23">
        <f>Universe!N824</f>
        <v/>
      </c>
      <c r="J1083" s="23">
        <f>Universe!O824</f>
        <v/>
      </c>
      <c r="K1083" s="23">
        <f>Universe!P824</f>
        <v/>
      </c>
      <c r="L1083" s="23">
        <f>Universe!Q824</f>
        <v/>
      </c>
      <c r="M1083" s="23">
        <f>Universe!R824</f>
        <v/>
      </c>
      <c r="N1083" s="5">
        <f>IF(ZScoring!AH824="",0,(ZScoring!AH824-$B$3)/$C$3)</f>
        <v/>
      </c>
      <c r="O1083" s="5">
        <f>IF(ZScoring!AI824="",0,(ZScoring!AI824-$B$4)/$C$4)</f>
        <v/>
      </c>
      <c r="P1083" s="5">
        <f>IF(ZScoring!AJ824="",0,(ZScoring!AJ824-$B$5)/$C$5)</f>
        <v/>
      </c>
      <c r="Q1083" s="5">
        <f>IF(ZScoring!AK824="",0,(ZScoring!AK824-$B$6)/$C$6)</f>
        <v/>
      </c>
      <c r="R1083" s="5">
        <f>IF(ZScoring!AL824="",0,(ZScoring!AL824-$B$7)/$C$7)</f>
        <v/>
      </c>
      <c r="S1083" s="5">
        <f>IF(ZScoring!AM824="",0,(ZScoring!AM824-$B$8)/$C$8)</f>
        <v/>
      </c>
      <c r="T1083" s="5">
        <f>IF(ZScoring!AN824="",0,(ZScoring!AN824-$B$9)/$C$9)</f>
        <v/>
      </c>
      <c r="U1083" s="5">
        <f>IF(ZScoring!AO824="",0,(ZScoring!AO824-$B$10)/$C$10)</f>
        <v/>
      </c>
      <c r="V1083" s="5">
        <f>IF(ZScoring!AP824="",0,(ZScoring!AP824-$B$11)/$C$11)</f>
        <v/>
      </c>
      <c r="W1083" s="5">
        <f>IF(ZScoring!AQ824="",0,(ZScoring!AQ824-$B$12)/$C$12)</f>
        <v/>
      </c>
      <c r="X1083" s="5">
        <f>Universe!C824</f>
        <v/>
      </c>
    </row>
    <row r="1084">
      <c r="A1084" s="22">
        <f>Universe!G825</f>
        <v/>
      </c>
      <c r="B1084" s="2" t="n">
        <v>1</v>
      </c>
      <c r="C1084" s="23">
        <f>Universe!H825</f>
        <v/>
      </c>
      <c r="D1084" s="23">
        <f>Universe!I825</f>
        <v/>
      </c>
      <c r="E1084" s="23">
        <f>Universe!J825</f>
        <v/>
      </c>
      <c r="F1084" s="23">
        <f>Universe!K825</f>
        <v/>
      </c>
      <c r="G1084" s="23">
        <f>Universe!L825</f>
        <v/>
      </c>
      <c r="H1084" s="23">
        <f>Universe!M825</f>
        <v/>
      </c>
      <c r="I1084" s="23">
        <f>Universe!N825</f>
        <v/>
      </c>
      <c r="J1084" s="23">
        <f>Universe!O825</f>
        <v/>
      </c>
      <c r="K1084" s="23">
        <f>Universe!P825</f>
        <v/>
      </c>
      <c r="L1084" s="23">
        <f>Universe!Q825</f>
        <v/>
      </c>
      <c r="M1084" s="23">
        <f>Universe!R825</f>
        <v/>
      </c>
      <c r="N1084" s="5">
        <f>IF(ZScoring!AH825="",0,(ZScoring!AH825-$B$3)/$C$3)</f>
        <v/>
      </c>
      <c r="O1084" s="5">
        <f>IF(ZScoring!AI825="",0,(ZScoring!AI825-$B$4)/$C$4)</f>
        <v/>
      </c>
      <c r="P1084" s="5">
        <f>IF(ZScoring!AJ825="",0,(ZScoring!AJ825-$B$5)/$C$5)</f>
        <v/>
      </c>
      <c r="Q1084" s="5">
        <f>IF(ZScoring!AK825="",0,(ZScoring!AK825-$B$6)/$C$6)</f>
        <v/>
      </c>
      <c r="R1084" s="5">
        <f>IF(ZScoring!AL825="",0,(ZScoring!AL825-$B$7)/$C$7)</f>
        <v/>
      </c>
      <c r="S1084" s="5">
        <f>IF(ZScoring!AM825="",0,(ZScoring!AM825-$B$8)/$C$8)</f>
        <v/>
      </c>
      <c r="T1084" s="5">
        <f>IF(ZScoring!AN825="",0,(ZScoring!AN825-$B$9)/$C$9)</f>
        <v/>
      </c>
      <c r="U1084" s="5">
        <f>IF(ZScoring!AO825="",0,(ZScoring!AO825-$B$10)/$C$10)</f>
        <v/>
      </c>
      <c r="V1084" s="5">
        <f>IF(ZScoring!AP825="",0,(ZScoring!AP825-$B$11)/$C$11)</f>
        <v/>
      </c>
      <c r="W1084" s="5">
        <f>IF(ZScoring!AQ825="",0,(ZScoring!AQ825-$B$12)/$C$12)</f>
        <v/>
      </c>
      <c r="X1084" s="5">
        <f>Universe!C825</f>
        <v/>
      </c>
    </row>
    <row r="1085">
      <c r="A1085" s="22">
        <f>Universe!G826</f>
        <v/>
      </c>
      <c r="B1085" s="2" t="n">
        <v>1</v>
      </c>
      <c r="C1085" s="23">
        <f>Universe!H826</f>
        <v/>
      </c>
      <c r="D1085" s="23">
        <f>Universe!I826</f>
        <v/>
      </c>
      <c r="E1085" s="23">
        <f>Universe!J826</f>
        <v/>
      </c>
      <c r="F1085" s="23">
        <f>Universe!K826</f>
        <v/>
      </c>
      <c r="G1085" s="23">
        <f>Universe!L826</f>
        <v/>
      </c>
      <c r="H1085" s="23">
        <f>Universe!M826</f>
        <v/>
      </c>
      <c r="I1085" s="23">
        <f>Universe!N826</f>
        <v/>
      </c>
      <c r="J1085" s="23">
        <f>Universe!O826</f>
        <v/>
      </c>
      <c r="K1085" s="23">
        <f>Universe!P826</f>
        <v/>
      </c>
      <c r="L1085" s="23">
        <f>Universe!Q826</f>
        <v/>
      </c>
      <c r="M1085" s="23">
        <f>Universe!R826</f>
        <v/>
      </c>
      <c r="N1085" s="5">
        <f>IF(ZScoring!AH826="",0,(ZScoring!AH826-$B$3)/$C$3)</f>
        <v/>
      </c>
      <c r="O1085" s="5">
        <f>IF(ZScoring!AI826="",0,(ZScoring!AI826-$B$4)/$C$4)</f>
        <v/>
      </c>
      <c r="P1085" s="5">
        <f>IF(ZScoring!AJ826="",0,(ZScoring!AJ826-$B$5)/$C$5)</f>
        <v/>
      </c>
      <c r="Q1085" s="5">
        <f>IF(ZScoring!AK826="",0,(ZScoring!AK826-$B$6)/$C$6)</f>
        <v/>
      </c>
      <c r="R1085" s="5">
        <f>IF(ZScoring!AL826="",0,(ZScoring!AL826-$B$7)/$C$7)</f>
        <v/>
      </c>
      <c r="S1085" s="5">
        <f>IF(ZScoring!AM826="",0,(ZScoring!AM826-$B$8)/$C$8)</f>
        <v/>
      </c>
      <c r="T1085" s="5">
        <f>IF(ZScoring!AN826="",0,(ZScoring!AN826-$B$9)/$C$9)</f>
        <v/>
      </c>
      <c r="U1085" s="5">
        <f>IF(ZScoring!AO826="",0,(ZScoring!AO826-$B$10)/$C$10)</f>
        <v/>
      </c>
      <c r="V1085" s="5">
        <f>IF(ZScoring!AP826="",0,(ZScoring!AP826-$B$11)/$C$11)</f>
        <v/>
      </c>
      <c r="W1085" s="5">
        <f>IF(ZScoring!AQ826="",0,(ZScoring!AQ826-$B$12)/$C$12)</f>
        <v/>
      </c>
      <c r="X1085" s="5">
        <f>Universe!C826</f>
        <v/>
      </c>
    </row>
    <row r="1086">
      <c r="A1086" s="22">
        <f>Universe!G827</f>
        <v/>
      </c>
      <c r="B1086" s="2" t="n">
        <v>1</v>
      </c>
      <c r="C1086" s="23">
        <f>Universe!H827</f>
        <v/>
      </c>
      <c r="D1086" s="23">
        <f>Universe!I827</f>
        <v/>
      </c>
      <c r="E1086" s="23">
        <f>Universe!J827</f>
        <v/>
      </c>
      <c r="F1086" s="23">
        <f>Universe!K827</f>
        <v/>
      </c>
      <c r="G1086" s="23">
        <f>Universe!L827</f>
        <v/>
      </c>
      <c r="H1086" s="23">
        <f>Universe!M827</f>
        <v/>
      </c>
      <c r="I1086" s="23">
        <f>Universe!N827</f>
        <v/>
      </c>
      <c r="J1086" s="23">
        <f>Universe!O827</f>
        <v/>
      </c>
      <c r="K1086" s="23">
        <f>Universe!P827</f>
        <v/>
      </c>
      <c r="L1086" s="23">
        <f>Universe!Q827</f>
        <v/>
      </c>
      <c r="M1086" s="23">
        <f>Universe!R827</f>
        <v/>
      </c>
      <c r="N1086" s="5">
        <f>IF(ZScoring!AH827="",0,(ZScoring!AH827-$B$3)/$C$3)</f>
        <v/>
      </c>
      <c r="O1086" s="5">
        <f>IF(ZScoring!AI827="",0,(ZScoring!AI827-$B$4)/$C$4)</f>
        <v/>
      </c>
      <c r="P1086" s="5">
        <f>IF(ZScoring!AJ827="",0,(ZScoring!AJ827-$B$5)/$C$5)</f>
        <v/>
      </c>
      <c r="Q1086" s="5">
        <f>IF(ZScoring!AK827="",0,(ZScoring!AK827-$B$6)/$C$6)</f>
        <v/>
      </c>
      <c r="R1086" s="5">
        <f>IF(ZScoring!AL827="",0,(ZScoring!AL827-$B$7)/$C$7)</f>
        <v/>
      </c>
      <c r="S1086" s="5">
        <f>IF(ZScoring!AM827="",0,(ZScoring!AM827-$B$8)/$C$8)</f>
        <v/>
      </c>
      <c r="T1086" s="5">
        <f>IF(ZScoring!AN827="",0,(ZScoring!AN827-$B$9)/$C$9)</f>
        <v/>
      </c>
      <c r="U1086" s="5">
        <f>IF(ZScoring!AO827="",0,(ZScoring!AO827-$B$10)/$C$10)</f>
        <v/>
      </c>
      <c r="V1086" s="5">
        <f>IF(ZScoring!AP827="",0,(ZScoring!AP827-$B$11)/$C$11)</f>
        <v/>
      </c>
      <c r="W1086" s="5">
        <f>IF(ZScoring!AQ827="",0,(ZScoring!AQ827-$B$12)/$C$12)</f>
        <v/>
      </c>
      <c r="X1086" s="5">
        <f>Universe!C827</f>
        <v/>
      </c>
    </row>
    <row r="1087">
      <c r="A1087" s="22">
        <f>Universe!G828</f>
        <v/>
      </c>
      <c r="B1087" s="2" t="n">
        <v>1</v>
      </c>
      <c r="C1087" s="23">
        <f>Universe!H828</f>
        <v/>
      </c>
      <c r="D1087" s="23">
        <f>Universe!I828</f>
        <v/>
      </c>
      <c r="E1087" s="23">
        <f>Universe!J828</f>
        <v/>
      </c>
      <c r="F1087" s="23">
        <f>Universe!K828</f>
        <v/>
      </c>
      <c r="G1087" s="23">
        <f>Universe!L828</f>
        <v/>
      </c>
      <c r="H1087" s="23">
        <f>Universe!M828</f>
        <v/>
      </c>
      <c r="I1087" s="23">
        <f>Universe!N828</f>
        <v/>
      </c>
      <c r="J1087" s="23">
        <f>Universe!O828</f>
        <v/>
      </c>
      <c r="K1087" s="23">
        <f>Universe!P828</f>
        <v/>
      </c>
      <c r="L1087" s="23">
        <f>Universe!Q828</f>
        <v/>
      </c>
      <c r="M1087" s="23">
        <f>Universe!R828</f>
        <v/>
      </c>
      <c r="N1087" s="5">
        <f>IF(ZScoring!AH828="",0,(ZScoring!AH828-$B$3)/$C$3)</f>
        <v/>
      </c>
      <c r="O1087" s="5">
        <f>IF(ZScoring!AI828="",0,(ZScoring!AI828-$B$4)/$C$4)</f>
        <v/>
      </c>
      <c r="P1087" s="5">
        <f>IF(ZScoring!AJ828="",0,(ZScoring!AJ828-$B$5)/$C$5)</f>
        <v/>
      </c>
      <c r="Q1087" s="5">
        <f>IF(ZScoring!AK828="",0,(ZScoring!AK828-$B$6)/$C$6)</f>
        <v/>
      </c>
      <c r="R1087" s="5">
        <f>IF(ZScoring!AL828="",0,(ZScoring!AL828-$B$7)/$C$7)</f>
        <v/>
      </c>
      <c r="S1087" s="5">
        <f>IF(ZScoring!AM828="",0,(ZScoring!AM828-$B$8)/$C$8)</f>
        <v/>
      </c>
      <c r="T1087" s="5">
        <f>IF(ZScoring!AN828="",0,(ZScoring!AN828-$B$9)/$C$9)</f>
        <v/>
      </c>
      <c r="U1087" s="5">
        <f>IF(ZScoring!AO828="",0,(ZScoring!AO828-$B$10)/$C$10)</f>
        <v/>
      </c>
      <c r="V1087" s="5">
        <f>IF(ZScoring!AP828="",0,(ZScoring!AP828-$B$11)/$C$11)</f>
        <v/>
      </c>
      <c r="W1087" s="5">
        <f>IF(ZScoring!AQ828="",0,(ZScoring!AQ828-$B$12)/$C$12)</f>
        <v/>
      </c>
      <c r="X1087" s="5">
        <f>Universe!C828</f>
        <v/>
      </c>
    </row>
    <row r="1088">
      <c r="A1088" s="22">
        <f>Universe!G829</f>
        <v/>
      </c>
      <c r="B1088" s="2" t="n">
        <v>1</v>
      </c>
      <c r="C1088" s="23">
        <f>Universe!H829</f>
        <v/>
      </c>
      <c r="D1088" s="23">
        <f>Universe!I829</f>
        <v/>
      </c>
      <c r="E1088" s="23">
        <f>Universe!J829</f>
        <v/>
      </c>
      <c r="F1088" s="23">
        <f>Universe!K829</f>
        <v/>
      </c>
      <c r="G1088" s="23">
        <f>Universe!L829</f>
        <v/>
      </c>
      <c r="H1088" s="23">
        <f>Universe!M829</f>
        <v/>
      </c>
      <c r="I1088" s="23">
        <f>Universe!N829</f>
        <v/>
      </c>
      <c r="J1088" s="23">
        <f>Universe!O829</f>
        <v/>
      </c>
      <c r="K1088" s="23">
        <f>Universe!P829</f>
        <v/>
      </c>
      <c r="L1088" s="23">
        <f>Universe!Q829</f>
        <v/>
      </c>
      <c r="M1088" s="23">
        <f>Universe!R829</f>
        <v/>
      </c>
      <c r="N1088" s="5">
        <f>IF(ZScoring!AH829="",0,(ZScoring!AH829-$B$3)/$C$3)</f>
        <v/>
      </c>
      <c r="O1088" s="5">
        <f>IF(ZScoring!AI829="",0,(ZScoring!AI829-$B$4)/$C$4)</f>
        <v/>
      </c>
      <c r="P1088" s="5">
        <f>IF(ZScoring!AJ829="",0,(ZScoring!AJ829-$B$5)/$C$5)</f>
        <v/>
      </c>
      <c r="Q1088" s="5">
        <f>IF(ZScoring!AK829="",0,(ZScoring!AK829-$B$6)/$C$6)</f>
        <v/>
      </c>
      <c r="R1088" s="5">
        <f>IF(ZScoring!AL829="",0,(ZScoring!AL829-$B$7)/$C$7)</f>
        <v/>
      </c>
      <c r="S1088" s="5">
        <f>IF(ZScoring!AM829="",0,(ZScoring!AM829-$B$8)/$C$8)</f>
        <v/>
      </c>
      <c r="T1088" s="5">
        <f>IF(ZScoring!AN829="",0,(ZScoring!AN829-$B$9)/$C$9)</f>
        <v/>
      </c>
      <c r="U1088" s="5">
        <f>IF(ZScoring!AO829="",0,(ZScoring!AO829-$B$10)/$C$10)</f>
        <v/>
      </c>
      <c r="V1088" s="5">
        <f>IF(ZScoring!AP829="",0,(ZScoring!AP829-$B$11)/$C$11)</f>
        <v/>
      </c>
      <c r="W1088" s="5">
        <f>IF(ZScoring!AQ829="",0,(ZScoring!AQ829-$B$12)/$C$12)</f>
        <v/>
      </c>
      <c r="X1088" s="5">
        <f>Universe!C829</f>
        <v/>
      </c>
    </row>
    <row r="1089">
      <c r="A1089" s="22">
        <f>Universe!G830</f>
        <v/>
      </c>
      <c r="B1089" s="2" t="n">
        <v>1</v>
      </c>
      <c r="C1089" s="23">
        <f>Universe!H830</f>
        <v/>
      </c>
      <c r="D1089" s="23">
        <f>Universe!I830</f>
        <v/>
      </c>
      <c r="E1089" s="23">
        <f>Universe!J830</f>
        <v/>
      </c>
      <c r="F1089" s="23">
        <f>Universe!K830</f>
        <v/>
      </c>
      <c r="G1089" s="23">
        <f>Universe!L830</f>
        <v/>
      </c>
      <c r="H1089" s="23">
        <f>Universe!M830</f>
        <v/>
      </c>
      <c r="I1089" s="23">
        <f>Universe!N830</f>
        <v/>
      </c>
      <c r="J1089" s="23">
        <f>Universe!O830</f>
        <v/>
      </c>
      <c r="K1089" s="23">
        <f>Universe!P830</f>
        <v/>
      </c>
      <c r="L1089" s="23">
        <f>Universe!Q830</f>
        <v/>
      </c>
      <c r="M1089" s="23">
        <f>Universe!R830</f>
        <v/>
      </c>
      <c r="N1089" s="5">
        <f>IF(ZScoring!AH830="",0,(ZScoring!AH830-$B$3)/$C$3)</f>
        <v/>
      </c>
      <c r="O1089" s="5">
        <f>IF(ZScoring!AI830="",0,(ZScoring!AI830-$B$4)/$C$4)</f>
        <v/>
      </c>
      <c r="P1089" s="5">
        <f>IF(ZScoring!AJ830="",0,(ZScoring!AJ830-$B$5)/$C$5)</f>
        <v/>
      </c>
      <c r="Q1089" s="5">
        <f>IF(ZScoring!AK830="",0,(ZScoring!AK830-$B$6)/$C$6)</f>
        <v/>
      </c>
      <c r="R1089" s="5">
        <f>IF(ZScoring!AL830="",0,(ZScoring!AL830-$B$7)/$C$7)</f>
        <v/>
      </c>
      <c r="S1089" s="5">
        <f>IF(ZScoring!AM830="",0,(ZScoring!AM830-$B$8)/$C$8)</f>
        <v/>
      </c>
      <c r="T1089" s="5">
        <f>IF(ZScoring!AN830="",0,(ZScoring!AN830-$B$9)/$C$9)</f>
        <v/>
      </c>
      <c r="U1089" s="5">
        <f>IF(ZScoring!AO830="",0,(ZScoring!AO830-$B$10)/$C$10)</f>
        <v/>
      </c>
      <c r="V1089" s="5">
        <f>IF(ZScoring!AP830="",0,(ZScoring!AP830-$B$11)/$C$11)</f>
        <v/>
      </c>
      <c r="W1089" s="5">
        <f>IF(ZScoring!AQ830="",0,(ZScoring!AQ830-$B$12)/$C$12)</f>
        <v/>
      </c>
      <c r="X1089" s="5">
        <f>Universe!C830</f>
        <v/>
      </c>
    </row>
    <row r="1090">
      <c r="A1090" s="22">
        <f>Universe!G831</f>
        <v/>
      </c>
      <c r="B1090" s="2" t="n">
        <v>1</v>
      </c>
      <c r="C1090" s="23">
        <f>Universe!H831</f>
        <v/>
      </c>
      <c r="D1090" s="23">
        <f>Universe!I831</f>
        <v/>
      </c>
      <c r="E1090" s="23">
        <f>Universe!J831</f>
        <v/>
      </c>
      <c r="F1090" s="23">
        <f>Universe!K831</f>
        <v/>
      </c>
      <c r="G1090" s="23">
        <f>Universe!L831</f>
        <v/>
      </c>
      <c r="H1090" s="23">
        <f>Universe!M831</f>
        <v/>
      </c>
      <c r="I1090" s="23">
        <f>Universe!N831</f>
        <v/>
      </c>
      <c r="J1090" s="23">
        <f>Universe!O831</f>
        <v/>
      </c>
      <c r="K1090" s="23">
        <f>Universe!P831</f>
        <v/>
      </c>
      <c r="L1090" s="23">
        <f>Universe!Q831</f>
        <v/>
      </c>
      <c r="M1090" s="23">
        <f>Universe!R831</f>
        <v/>
      </c>
      <c r="N1090" s="5">
        <f>IF(ZScoring!AH831="",0,(ZScoring!AH831-$B$3)/$C$3)</f>
        <v/>
      </c>
      <c r="O1090" s="5">
        <f>IF(ZScoring!AI831="",0,(ZScoring!AI831-$B$4)/$C$4)</f>
        <v/>
      </c>
      <c r="P1090" s="5">
        <f>IF(ZScoring!AJ831="",0,(ZScoring!AJ831-$B$5)/$C$5)</f>
        <v/>
      </c>
      <c r="Q1090" s="5">
        <f>IF(ZScoring!AK831="",0,(ZScoring!AK831-$B$6)/$C$6)</f>
        <v/>
      </c>
      <c r="R1090" s="5">
        <f>IF(ZScoring!AL831="",0,(ZScoring!AL831-$B$7)/$C$7)</f>
        <v/>
      </c>
      <c r="S1090" s="5">
        <f>IF(ZScoring!AM831="",0,(ZScoring!AM831-$B$8)/$C$8)</f>
        <v/>
      </c>
      <c r="T1090" s="5">
        <f>IF(ZScoring!AN831="",0,(ZScoring!AN831-$B$9)/$C$9)</f>
        <v/>
      </c>
      <c r="U1090" s="5">
        <f>IF(ZScoring!AO831="",0,(ZScoring!AO831-$B$10)/$C$10)</f>
        <v/>
      </c>
      <c r="V1090" s="5">
        <f>IF(ZScoring!AP831="",0,(ZScoring!AP831-$B$11)/$C$11)</f>
        <v/>
      </c>
      <c r="W1090" s="5">
        <f>IF(ZScoring!AQ831="",0,(ZScoring!AQ831-$B$12)/$C$12)</f>
        <v/>
      </c>
      <c r="X1090" s="5">
        <f>Universe!C831</f>
        <v/>
      </c>
    </row>
    <row r="1091">
      <c r="A1091" s="22">
        <f>Universe!G832</f>
        <v/>
      </c>
      <c r="B1091" s="2" t="n">
        <v>1</v>
      </c>
      <c r="C1091" s="23">
        <f>Universe!H832</f>
        <v/>
      </c>
      <c r="D1091" s="23">
        <f>Universe!I832</f>
        <v/>
      </c>
      <c r="E1091" s="23">
        <f>Universe!J832</f>
        <v/>
      </c>
      <c r="F1091" s="23">
        <f>Universe!K832</f>
        <v/>
      </c>
      <c r="G1091" s="23">
        <f>Universe!L832</f>
        <v/>
      </c>
      <c r="H1091" s="23">
        <f>Universe!M832</f>
        <v/>
      </c>
      <c r="I1091" s="23">
        <f>Universe!N832</f>
        <v/>
      </c>
      <c r="J1091" s="23">
        <f>Universe!O832</f>
        <v/>
      </c>
      <c r="K1091" s="23">
        <f>Universe!P832</f>
        <v/>
      </c>
      <c r="L1091" s="23">
        <f>Universe!Q832</f>
        <v/>
      </c>
      <c r="M1091" s="23">
        <f>Universe!R832</f>
        <v/>
      </c>
      <c r="N1091" s="5">
        <f>IF(ZScoring!AH832="",0,(ZScoring!AH832-$B$3)/$C$3)</f>
        <v/>
      </c>
      <c r="O1091" s="5">
        <f>IF(ZScoring!AI832="",0,(ZScoring!AI832-$B$4)/$C$4)</f>
        <v/>
      </c>
      <c r="P1091" s="5">
        <f>IF(ZScoring!AJ832="",0,(ZScoring!AJ832-$B$5)/$C$5)</f>
        <v/>
      </c>
      <c r="Q1091" s="5">
        <f>IF(ZScoring!AK832="",0,(ZScoring!AK832-$B$6)/$C$6)</f>
        <v/>
      </c>
      <c r="R1091" s="5">
        <f>IF(ZScoring!AL832="",0,(ZScoring!AL832-$B$7)/$C$7)</f>
        <v/>
      </c>
      <c r="S1091" s="5">
        <f>IF(ZScoring!AM832="",0,(ZScoring!AM832-$B$8)/$C$8)</f>
        <v/>
      </c>
      <c r="T1091" s="5">
        <f>IF(ZScoring!AN832="",0,(ZScoring!AN832-$B$9)/$C$9)</f>
        <v/>
      </c>
      <c r="U1091" s="5">
        <f>IF(ZScoring!AO832="",0,(ZScoring!AO832-$B$10)/$C$10)</f>
        <v/>
      </c>
      <c r="V1091" s="5">
        <f>IF(ZScoring!AP832="",0,(ZScoring!AP832-$B$11)/$C$11)</f>
        <v/>
      </c>
      <c r="W1091" s="5">
        <f>IF(ZScoring!AQ832="",0,(ZScoring!AQ832-$B$12)/$C$12)</f>
        <v/>
      </c>
      <c r="X1091" s="5">
        <f>Universe!C832</f>
        <v/>
      </c>
    </row>
    <row r="1092">
      <c r="A1092" s="22">
        <f>Universe!G833</f>
        <v/>
      </c>
      <c r="B1092" s="2" t="n">
        <v>1</v>
      </c>
      <c r="C1092" s="23">
        <f>Universe!H833</f>
        <v/>
      </c>
      <c r="D1092" s="23">
        <f>Universe!I833</f>
        <v/>
      </c>
      <c r="E1092" s="23">
        <f>Universe!J833</f>
        <v/>
      </c>
      <c r="F1092" s="23">
        <f>Universe!K833</f>
        <v/>
      </c>
      <c r="G1092" s="23">
        <f>Universe!L833</f>
        <v/>
      </c>
      <c r="H1092" s="23">
        <f>Universe!M833</f>
        <v/>
      </c>
      <c r="I1092" s="23">
        <f>Universe!N833</f>
        <v/>
      </c>
      <c r="J1092" s="23">
        <f>Universe!O833</f>
        <v/>
      </c>
      <c r="K1092" s="23">
        <f>Universe!P833</f>
        <v/>
      </c>
      <c r="L1092" s="23">
        <f>Universe!Q833</f>
        <v/>
      </c>
      <c r="M1092" s="23">
        <f>Universe!R833</f>
        <v/>
      </c>
      <c r="N1092" s="5">
        <f>IF(ZScoring!AH833="",0,(ZScoring!AH833-$B$3)/$C$3)</f>
        <v/>
      </c>
      <c r="O1092" s="5">
        <f>IF(ZScoring!AI833="",0,(ZScoring!AI833-$B$4)/$C$4)</f>
        <v/>
      </c>
      <c r="P1092" s="5">
        <f>IF(ZScoring!AJ833="",0,(ZScoring!AJ833-$B$5)/$C$5)</f>
        <v/>
      </c>
      <c r="Q1092" s="5">
        <f>IF(ZScoring!AK833="",0,(ZScoring!AK833-$B$6)/$C$6)</f>
        <v/>
      </c>
      <c r="R1092" s="5">
        <f>IF(ZScoring!AL833="",0,(ZScoring!AL833-$B$7)/$C$7)</f>
        <v/>
      </c>
      <c r="S1092" s="5">
        <f>IF(ZScoring!AM833="",0,(ZScoring!AM833-$B$8)/$C$8)</f>
        <v/>
      </c>
      <c r="T1092" s="5">
        <f>IF(ZScoring!AN833="",0,(ZScoring!AN833-$B$9)/$C$9)</f>
        <v/>
      </c>
      <c r="U1092" s="5">
        <f>IF(ZScoring!AO833="",0,(ZScoring!AO833-$B$10)/$C$10)</f>
        <v/>
      </c>
      <c r="V1092" s="5">
        <f>IF(ZScoring!AP833="",0,(ZScoring!AP833-$B$11)/$C$11)</f>
        <v/>
      </c>
      <c r="W1092" s="5">
        <f>IF(ZScoring!AQ833="",0,(ZScoring!AQ833-$B$12)/$C$12)</f>
        <v/>
      </c>
      <c r="X1092" s="5">
        <f>Universe!C833</f>
        <v/>
      </c>
    </row>
    <row r="1093">
      <c r="A1093" s="22">
        <f>Universe!G834</f>
        <v/>
      </c>
      <c r="B1093" s="2" t="n">
        <v>1</v>
      </c>
      <c r="C1093" s="23">
        <f>Universe!H834</f>
        <v/>
      </c>
      <c r="D1093" s="23">
        <f>Universe!I834</f>
        <v/>
      </c>
      <c r="E1093" s="23">
        <f>Universe!J834</f>
        <v/>
      </c>
      <c r="F1093" s="23">
        <f>Universe!K834</f>
        <v/>
      </c>
      <c r="G1093" s="23">
        <f>Universe!L834</f>
        <v/>
      </c>
      <c r="H1093" s="23">
        <f>Universe!M834</f>
        <v/>
      </c>
      <c r="I1093" s="23">
        <f>Universe!N834</f>
        <v/>
      </c>
      <c r="J1093" s="23">
        <f>Universe!O834</f>
        <v/>
      </c>
      <c r="K1093" s="23">
        <f>Universe!P834</f>
        <v/>
      </c>
      <c r="L1093" s="23">
        <f>Universe!Q834</f>
        <v/>
      </c>
      <c r="M1093" s="23">
        <f>Universe!R834</f>
        <v/>
      </c>
      <c r="N1093" s="5">
        <f>IF(ZScoring!AH834="",0,(ZScoring!AH834-$B$3)/$C$3)</f>
        <v/>
      </c>
      <c r="O1093" s="5">
        <f>IF(ZScoring!AI834="",0,(ZScoring!AI834-$B$4)/$C$4)</f>
        <v/>
      </c>
      <c r="P1093" s="5">
        <f>IF(ZScoring!AJ834="",0,(ZScoring!AJ834-$B$5)/$C$5)</f>
        <v/>
      </c>
      <c r="Q1093" s="5">
        <f>IF(ZScoring!AK834="",0,(ZScoring!AK834-$B$6)/$C$6)</f>
        <v/>
      </c>
      <c r="R1093" s="5">
        <f>IF(ZScoring!AL834="",0,(ZScoring!AL834-$B$7)/$C$7)</f>
        <v/>
      </c>
      <c r="S1093" s="5">
        <f>IF(ZScoring!AM834="",0,(ZScoring!AM834-$B$8)/$C$8)</f>
        <v/>
      </c>
      <c r="T1093" s="5">
        <f>IF(ZScoring!AN834="",0,(ZScoring!AN834-$B$9)/$C$9)</f>
        <v/>
      </c>
      <c r="U1093" s="5">
        <f>IF(ZScoring!AO834="",0,(ZScoring!AO834-$B$10)/$C$10)</f>
        <v/>
      </c>
      <c r="V1093" s="5">
        <f>IF(ZScoring!AP834="",0,(ZScoring!AP834-$B$11)/$C$11)</f>
        <v/>
      </c>
      <c r="W1093" s="5">
        <f>IF(ZScoring!AQ834="",0,(ZScoring!AQ834-$B$12)/$C$12)</f>
        <v/>
      </c>
      <c r="X1093" s="5">
        <f>Universe!C834</f>
        <v/>
      </c>
    </row>
    <row r="1094">
      <c r="A1094" s="22">
        <f>Universe!G835</f>
        <v/>
      </c>
      <c r="B1094" s="2" t="n">
        <v>1</v>
      </c>
      <c r="C1094" s="23">
        <f>Universe!H835</f>
        <v/>
      </c>
      <c r="D1094" s="23">
        <f>Universe!I835</f>
        <v/>
      </c>
      <c r="E1094" s="23">
        <f>Universe!J835</f>
        <v/>
      </c>
      <c r="F1094" s="23">
        <f>Universe!K835</f>
        <v/>
      </c>
      <c r="G1094" s="23">
        <f>Universe!L835</f>
        <v/>
      </c>
      <c r="H1094" s="23">
        <f>Universe!M835</f>
        <v/>
      </c>
      <c r="I1094" s="23">
        <f>Universe!N835</f>
        <v/>
      </c>
      <c r="J1094" s="23">
        <f>Universe!O835</f>
        <v/>
      </c>
      <c r="K1094" s="23">
        <f>Universe!P835</f>
        <v/>
      </c>
      <c r="L1094" s="23">
        <f>Universe!Q835</f>
        <v/>
      </c>
      <c r="M1094" s="23">
        <f>Universe!R835</f>
        <v/>
      </c>
      <c r="N1094" s="5">
        <f>IF(ZScoring!AH835="",0,(ZScoring!AH835-$B$3)/$C$3)</f>
        <v/>
      </c>
      <c r="O1094" s="5">
        <f>IF(ZScoring!AI835="",0,(ZScoring!AI835-$B$4)/$C$4)</f>
        <v/>
      </c>
      <c r="P1094" s="5">
        <f>IF(ZScoring!AJ835="",0,(ZScoring!AJ835-$B$5)/$C$5)</f>
        <v/>
      </c>
      <c r="Q1094" s="5">
        <f>IF(ZScoring!AK835="",0,(ZScoring!AK835-$B$6)/$C$6)</f>
        <v/>
      </c>
      <c r="R1094" s="5">
        <f>IF(ZScoring!AL835="",0,(ZScoring!AL835-$B$7)/$C$7)</f>
        <v/>
      </c>
      <c r="S1094" s="5">
        <f>IF(ZScoring!AM835="",0,(ZScoring!AM835-$B$8)/$C$8)</f>
        <v/>
      </c>
      <c r="T1094" s="5">
        <f>IF(ZScoring!AN835="",0,(ZScoring!AN835-$B$9)/$C$9)</f>
        <v/>
      </c>
      <c r="U1094" s="5">
        <f>IF(ZScoring!AO835="",0,(ZScoring!AO835-$B$10)/$C$10)</f>
        <v/>
      </c>
      <c r="V1094" s="5">
        <f>IF(ZScoring!AP835="",0,(ZScoring!AP835-$B$11)/$C$11)</f>
        <v/>
      </c>
      <c r="W1094" s="5">
        <f>IF(ZScoring!AQ835="",0,(ZScoring!AQ835-$B$12)/$C$12)</f>
        <v/>
      </c>
      <c r="X1094" s="5">
        <f>Universe!C835</f>
        <v/>
      </c>
    </row>
    <row r="1095">
      <c r="A1095" s="22">
        <f>Universe!G836</f>
        <v/>
      </c>
      <c r="B1095" s="2" t="n">
        <v>1</v>
      </c>
      <c r="C1095" s="23">
        <f>Universe!H836</f>
        <v/>
      </c>
      <c r="D1095" s="23">
        <f>Universe!I836</f>
        <v/>
      </c>
      <c r="E1095" s="23">
        <f>Universe!J836</f>
        <v/>
      </c>
      <c r="F1095" s="23">
        <f>Universe!K836</f>
        <v/>
      </c>
      <c r="G1095" s="23">
        <f>Universe!L836</f>
        <v/>
      </c>
      <c r="H1095" s="23">
        <f>Universe!M836</f>
        <v/>
      </c>
      <c r="I1095" s="23">
        <f>Universe!N836</f>
        <v/>
      </c>
      <c r="J1095" s="23">
        <f>Universe!O836</f>
        <v/>
      </c>
      <c r="K1095" s="23">
        <f>Universe!P836</f>
        <v/>
      </c>
      <c r="L1095" s="23">
        <f>Universe!Q836</f>
        <v/>
      </c>
      <c r="M1095" s="23">
        <f>Universe!R836</f>
        <v/>
      </c>
      <c r="N1095" s="5">
        <f>IF(ZScoring!AH836="",0,(ZScoring!AH836-$B$3)/$C$3)</f>
        <v/>
      </c>
      <c r="O1095" s="5">
        <f>IF(ZScoring!AI836="",0,(ZScoring!AI836-$B$4)/$C$4)</f>
        <v/>
      </c>
      <c r="P1095" s="5">
        <f>IF(ZScoring!AJ836="",0,(ZScoring!AJ836-$B$5)/$C$5)</f>
        <v/>
      </c>
      <c r="Q1095" s="5">
        <f>IF(ZScoring!AK836="",0,(ZScoring!AK836-$B$6)/$C$6)</f>
        <v/>
      </c>
      <c r="R1095" s="5">
        <f>IF(ZScoring!AL836="",0,(ZScoring!AL836-$B$7)/$C$7)</f>
        <v/>
      </c>
      <c r="S1095" s="5">
        <f>IF(ZScoring!AM836="",0,(ZScoring!AM836-$B$8)/$C$8)</f>
        <v/>
      </c>
      <c r="T1095" s="5">
        <f>IF(ZScoring!AN836="",0,(ZScoring!AN836-$B$9)/$C$9)</f>
        <v/>
      </c>
      <c r="U1095" s="5">
        <f>IF(ZScoring!AO836="",0,(ZScoring!AO836-$B$10)/$C$10)</f>
        <v/>
      </c>
      <c r="V1095" s="5">
        <f>IF(ZScoring!AP836="",0,(ZScoring!AP836-$B$11)/$C$11)</f>
        <v/>
      </c>
      <c r="W1095" s="5">
        <f>IF(ZScoring!AQ836="",0,(ZScoring!AQ836-$B$12)/$C$12)</f>
        <v/>
      </c>
      <c r="X1095" s="5">
        <f>Universe!C836</f>
        <v/>
      </c>
    </row>
    <row r="1096">
      <c r="A1096" s="22">
        <f>Universe!G837</f>
        <v/>
      </c>
      <c r="B1096" s="2" t="n">
        <v>1</v>
      </c>
      <c r="C1096" s="23">
        <f>Universe!H837</f>
        <v/>
      </c>
      <c r="D1096" s="23">
        <f>Universe!I837</f>
        <v/>
      </c>
      <c r="E1096" s="23">
        <f>Universe!J837</f>
        <v/>
      </c>
      <c r="F1096" s="23">
        <f>Universe!K837</f>
        <v/>
      </c>
      <c r="G1096" s="23">
        <f>Universe!L837</f>
        <v/>
      </c>
      <c r="H1096" s="23">
        <f>Universe!M837</f>
        <v/>
      </c>
      <c r="I1096" s="23">
        <f>Universe!N837</f>
        <v/>
      </c>
      <c r="J1096" s="23">
        <f>Universe!O837</f>
        <v/>
      </c>
      <c r="K1096" s="23">
        <f>Universe!P837</f>
        <v/>
      </c>
      <c r="L1096" s="23">
        <f>Universe!Q837</f>
        <v/>
      </c>
      <c r="M1096" s="23">
        <f>Universe!R837</f>
        <v/>
      </c>
      <c r="N1096" s="5">
        <f>IF(ZScoring!AH837="",0,(ZScoring!AH837-$B$3)/$C$3)</f>
        <v/>
      </c>
      <c r="O1096" s="5">
        <f>IF(ZScoring!AI837="",0,(ZScoring!AI837-$B$4)/$C$4)</f>
        <v/>
      </c>
      <c r="P1096" s="5">
        <f>IF(ZScoring!AJ837="",0,(ZScoring!AJ837-$B$5)/$C$5)</f>
        <v/>
      </c>
      <c r="Q1096" s="5">
        <f>IF(ZScoring!AK837="",0,(ZScoring!AK837-$B$6)/$C$6)</f>
        <v/>
      </c>
      <c r="R1096" s="5">
        <f>IF(ZScoring!AL837="",0,(ZScoring!AL837-$B$7)/$C$7)</f>
        <v/>
      </c>
      <c r="S1096" s="5">
        <f>IF(ZScoring!AM837="",0,(ZScoring!AM837-$B$8)/$C$8)</f>
        <v/>
      </c>
      <c r="T1096" s="5">
        <f>IF(ZScoring!AN837="",0,(ZScoring!AN837-$B$9)/$C$9)</f>
        <v/>
      </c>
      <c r="U1096" s="5">
        <f>IF(ZScoring!AO837="",0,(ZScoring!AO837-$B$10)/$C$10)</f>
        <v/>
      </c>
      <c r="V1096" s="5">
        <f>IF(ZScoring!AP837="",0,(ZScoring!AP837-$B$11)/$C$11)</f>
        <v/>
      </c>
      <c r="W1096" s="5">
        <f>IF(ZScoring!AQ837="",0,(ZScoring!AQ837-$B$12)/$C$12)</f>
        <v/>
      </c>
      <c r="X1096" s="5">
        <f>Universe!C837</f>
        <v/>
      </c>
    </row>
    <row r="1097">
      <c r="A1097" s="22">
        <f>Universe!G838</f>
        <v/>
      </c>
      <c r="B1097" s="2" t="n">
        <v>1</v>
      </c>
      <c r="C1097" s="23">
        <f>Universe!H838</f>
        <v/>
      </c>
      <c r="D1097" s="23">
        <f>Universe!I838</f>
        <v/>
      </c>
      <c r="E1097" s="23">
        <f>Universe!J838</f>
        <v/>
      </c>
      <c r="F1097" s="23">
        <f>Universe!K838</f>
        <v/>
      </c>
      <c r="G1097" s="23">
        <f>Universe!L838</f>
        <v/>
      </c>
      <c r="H1097" s="23">
        <f>Universe!M838</f>
        <v/>
      </c>
      <c r="I1097" s="23">
        <f>Universe!N838</f>
        <v/>
      </c>
      <c r="J1097" s="23">
        <f>Universe!O838</f>
        <v/>
      </c>
      <c r="K1097" s="23">
        <f>Universe!P838</f>
        <v/>
      </c>
      <c r="L1097" s="23">
        <f>Universe!Q838</f>
        <v/>
      </c>
      <c r="M1097" s="23">
        <f>Universe!R838</f>
        <v/>
      </c>
      <c r="N1097" s="5">
        <f>IF(ZScoring!AH838="",0,(ZScoring!AH838-$B$3)/$C$3)</f>
        <v/>
      </c>
      <c r="O1097" s="5">
        <f>IF(ZScoring!AI838="",0,(ZScoring!AI838-$B$4)/$C$4)</f>
        <v/>
      </c>
      <c r="P1097" s="5">
        <f>IF(ZScoring!AJ838="",0,(ZScoring!AJ838-$B$5)/$C$5)</f>
        <v/>
      </c>
      <c r="Q1097" s="5">
        <f>IF(ZScoring!AK838="",0,(ZScoring!AK838-$B$6)/$C$6)</f>
        <v/>
      </c>
      <c r="R1097" s="5">
        <f>IF(ZScoring!AL838="",0,(ZScoring!AL838-$B$7)/$C$7)</f>
        <v/>
      </c>
      <c r="S1097" s="5">
        <f>IF(ZScoring!AM838="",0,(ZScoring!AM838-$B$8)/$C$8)</f>
        <v/>
      </c>
      <c r="T1097" s="5">
        <f>IF(ZScoring!AN838="",0,(ZScoring!AN838-$B$9)/$C$9)</f>
        <v/>
      </c>
      <c r="U1097" s="5">
        <f>IF(ZScoring!AO838="",0,(ZScoring!AO838-$B$10)/$C$10)</f>
        <v/>
      </c>
      <c r="V1097" s="5">
        <f>IF(ZScoring!AP838="",0,(ZScoring!AP838-$B$11)/$C$11)</f>
        <v/>
      </c>
      <c r="W1097" s="5">
        <f>IF(ZScoring!AQ838="",0,(ZScoring!AQ838-$B$12)/$C$12)</f>
        <v/>
      </c>
      <c r="X1097" s="5">
        <f>Universe!C838</f>
        <v/>
      </c>
    </row>
    <row r="1098">
      <c r="A1098" s="22">
        <f>Universe!G839</f>
        <v/>
      </c>
      <c r="B1098" s="2" t="n">
        <v>1</v>
      </c>
      <c r="C1098" s="23">
        <f>Universe!H839</f>
        <v/>
      </c>
      <c r="D1098" s="23">
        <f>Universe!I839</f>
        <v/>
      </c>
      <c r="E1098" s="23">
        <f>Universe!J839</f>
        <v/>
      </c>
      <c r="F1098" s="23">
        <f>Universe!K839</f>
        <v/>
      </c>
      <c r="G1098" s="23">
        <f>Universe!L839</f>
        <v/>
      </c>
      <c r="H1098" s="23">
        <f>Universe!M839</f>
        <v/>
      </c>
      <c r="I1098" s="23">
        <f>Universe!N839</f>
        <v/>
      </c>
      <c r="J1098" s="23">
        <f>Universe!O839</f>
        <v/>
      </c>
      <c r="K1098" s="23">
        <f>Universe!P839</f>
        <v/>
      </c>
      <c r="L1098" s="23">
        <f>Universe!Q839</f>
        <v/>
      </c>
      <c r="M1098" s="23">
        <f>Universe!R839</f>
        <v/>
      </c>
      <c r="N1098" s="5">
        <f>IF(ZScoring!AH839="",0,(ZScoring!AH839-$B$3)/$C$3)</f>
        <v/>
      </c>
      <c r="O1098" s="5">
        <f>IF(ZScoring!AI839="",0,(ZScoring!AI839-$B$4)/$C$4)</f>
        <v/>
      </c>
      <c r="P1098" s="5">
        <f>IF(ZScoring!AJ839="",0,(ZScoring!AJ839-$B$5)/$C$5)</f>
        <v/>
      </c>
      <c r="Q1098" s="5">
        <f>IF(ZScoring!AK839="",0,(ZScoring!AK839-$B$6)/$C$6)</f>
        <v/>
      </c>
      <c r="R1098" s="5">
        <f>IF(ZScoring!AL839="",0,(ZScoring!AL839-$B$7)/$C$7)</f>
        <v/>
      </c>
      <c r="S1098" s="5">
        <f>IF(ZScoring!AM839="",0,(ZScoring!AM839-$B$8)/$C$8)</f>
        <v/>
      </c>
      <c r="T1098" s="5">
        <f>IF(ZScoring!AN839="",0,(ZScoring!AN839-$B$9)/$C$9)</f>
        <v/>
      </c>
      <c r="U1098" s="5">
        <f>IF(ZScoring!AO839="",0,(ZScoring!AO839-$B$10)/$C$10)</f>
        <v/>
      </c>
      <c r="V1098" s="5">
        <f>IF(ZScoring!AP839="",0,(ZScoring!AP839-$B$11)/$C$11)</f>
        <v/>
      </c>
      <c r="W1098" s="5">
        <f>IF(ZScoring!AQ839="",0,(ZScoring!AQ839-$B$12)/$C$12)</f>
        <v/>
      </c>
      <c r="X1098" s="5">
        <f>Universe!C839</f>
        <v/>
      </c>
    </row>
    <row r="1099">
      <c r="A1099" s="22">
        <f>Universe!G840</f>
        <v/>
      </c>
      <c r="B1099" s="2" t="n">
        <v>1</v>
      </c>
      <c r="C1099" s="23">
        <f>Universe!H840</f>
        <v/>
      </c>
      <c r="D1099" s="23">
        <f>Universe!I840</f>
        <v/>
      </c>
      <c r="E1099" s="23">
        <f>Universe!J840</f>
        <v/>
      </c>
      <c r="F1099" s="23">
        <f>Universe!K840</f>
        <v/>
      </c>
      <c r="G1099" s="23">
        <f>Universe!L840</f>
        <v/>
      </c>
      <c r="H1099" s="23">
        <f>Universe!M840</f>
        <v/>
      </c>
      <c r="I1099" s="23">
        <f>Universe!N840</f>
        <v/>
      </c>
      <c r="J1099" s="23">
        <f>Universe!O840</f>
        <v/>
      </c>
      <c r="K1099" s="23">
        <f>Universe!P840</f>
        <v/>
      </c>
      <c r="L1099" s="23">
        <f>Universe!Q840</f>
        <v/>
      </c>
      <c r="M1099" s="23">
        <f>Universe!R840</f>
        <v/>
      </c>
      <c r="N1099" s="5">
        <f>IF(ZScoring!AH840="",0,(ZScoring!AH840-$B$3)/$C$3)</f>
        <v/>
      </c>
      <c r="O1099" s="5">
        <f>IF(ZScoring!AI840="",0,(ZScoring!AI840-$B$4)/$C$4)</f>
        <v/>
      </c>
      <c r="P1099" s="5">
        <f>IF(ZScoring!AJ840="",0,(ZScoring!AJ840-$B$5)/$C$5)</f>
        <v/>
      </c>
      <c r="Q1099" s="5">
        <f>IF(ZScoring!AK840="",0,(ZScoring!AK840-$B$6)/$C$6)</f>
        <v/>
      </c>
      <c r="R1099" s="5">
        <f>IF(ZScoring!AL840="",0,(ZScoring!AL840-$B$7)/$C$7)</f>
        <v/>
      </c>
      <c r="S1099" s="5">
        <f>IF(ZScoring!AM840="",0,(ZScoring!AM840-$B$8)/$C$8)</f>
        <v/>
      </c>
      <c r="T1099" s="5">
        <f>IF(ZScoring!AN840="",0,(ZScoring!AN840-$B$9)/$C$9)</f>
        <v/>
      </c>
      <c r="U1099" s="5">
        <f>IF(ZScoring!AO840="",0,(ZScoring!AO840-$B$10)/$C$10)</f>
        <v/>
      </c>
      <c r="V1099" s="5">
        <f>IF(ZScoring!AP840="",0,(ZScoring!AP840-$B$11)/$C$11)</f>
        <v/>
      </c>
      <c r="W1099" s="5">
        <f>IF(ZScoring!AQ840="",0,(ZScoring!AQ840-$B$12)/$C$12)</f>
        <v/>
      </c>
      <c r="X1099" s="5">
        <f>Universe!C840</f>
        <v/>
      </c>
    </row>
    <row r="1100">
      <c r="A1100" s="22">
        <f>Universe!G841</f>
        <v/>
      </c>
      <c r="B1100" s="2" t="n">
        <v>1</v>
      </c>
      <c r="C1100" s="23">
        <f>Universe!H841</f>
        <v/>
      </c>
      <c r="D1100" s="23">
        <f>Universe!I841</f>
        <v/>
      </c>
      <c r="E1100" s="23">
        <f>Universe!J841</f>
        <v/>
      </c>
      <c r="F1100" s="23">
        <f>Universe!K841</f>
        <v/>
      </c>
      <c r="G1100" s="23">
        <f>Universe!L841</f>
        <v/>
      </c>
      <c r="H1100" s="23">
        <f>Universe!M841</f>
        <v/>
      </c>
      <c r="I1100" s="23">
        <f>Universe!N841</f>
        <v/>
      </c>
      <c r="J1100" s="23">
        <f>Universe!O841</f>
        <v/>
      </c>
      <c r="K1100" s="23">
        <f>Universe!P841</f>
        <v/>
      </c>
      <c r="L1100" s="23">
        <f>Universe!Q841</f>
        <v/>
      </c>
      <c r="M1100" s="23">
        <f>Universe!R841</f>
        <v/>
      </c>
      <c r="N1100" s="5">
        <f>IF(ZScoring!AH841="",0,(ZScoring!AH841-$B$3)/$C$3)</f>
        <v/>
      </c>
      <c r="O1100" s="5">
        <f>IF(ZScoring!AI841="",0,(ZScoring!AI841-$B$4)/$C$4)</f>
        <v/>
      </c>
      <c r="P1100" s="5">
        <f>IF(ZScoring!AJ841="",0,(ZScoring!AJ841-$B$5)/$C$5)</f>
        <v/>
      </c>
      <c r="Q1100" s="5">
        <f>IF(ZScoring!AK841="",0,(ZScoring!AK841-$B$6)/$C$6)</f>
        <v/>
      </c>
      <c r="R1100" s="5">
        <f>IF(ZScoring!AL841="",0,(ZScoring!AL841-$B$7)/$C$7)</f>
        <v/>
      </c>
      <c r="S1100" s="5">
        <f>IF(ZScoring!AM841="",0,(ZScoring!AM841-$B$8)/$C$8)</f>
        <v/>
      </c>
      <c r="T1100" s="5">
        <f>IF(ZScoring!AN841="",0,(ZScoring!AN841-$B$9)/$C$9)</f>
        <v/>
      </c>
      <c r="U1100" s="5">
        <f>IF(ZScoring!AO841="",0,(ZScoring!AO841-$B$10)/$C$10)</f>
        <v/>
      </c>
      <c r="V1100" s="5">
        <f>IF(ZScoring!AP841="",0,(ZScoring!AP841-$B$11)/$C$11)</f>
        <v/>
      </c>
      <c r="W1100" s="5">
        <f>IF(ZScoring!AQ841="",0,(ZScoring!AQ841-$B$12)/$C$12)</f>
        <v/>
      </c>
      <c r="X1100" s="5">
        <f>Universe!C841</f>
        <v/>
      </c>
    </row>
    <row r="1101">
      <c r="A1101" s="22">
        <f>Universe!G842</f>
        <v/>
      </c>
      <c r="B1101" s="2" t="n">
        <v>1</v>
      </c>
      <c r="C1101" s="23">
        <f>Universe!H842</f>
        <v/>
      </c>
      <c r="D1101" s="23">
        <f>Universe!I842</f>
        <v/>
      </c>
      <c r="E1101" s="23">
        <f>Universe!J842</f>
        <v/>
      </c>
      <c r="F1101" s="23">
        <f>Universe!K842</f>
        <v/>
      </c>
      <c r="G1101" s="23">
        <f>Universe!L842</f>
        <v/>
      </c>
      <c r="H1101" s="23">
        <f>Universe!M842</f>
        <v/>
      </c>
      <c r="I1101" s="23">
        <f>Universe!N842</f>
        <v/>
      </c>
      <c r="J1101" s="23">
        <f>Universe!O842</f>
        <v/>
      </c>
      <c r="K1101" s="23">
        <f>Universe!P842</f>
        <v/>
      </c>
      <c r="L1101" s="23">
        <f>Universe!Q842</f>
        <v/>
      </c>
      <c r="M1101" s="23">
        <f>Universe!R842</f>
        <v/>
      </c>
      <c r="N1101" s="5">
        <f>IF(ZScoring!AH842="",0,(ZScoring!AH842-$B$3)/$C$3)</f>
        <v/>
      </c>
      <c r="O1101" s="5">
        <f>IF(ZScoring!AI842="",0,(ZScoring!AI842-$B$4)/$C$4)</f>
        <v/>
      </c>
      <c r="P1101" s="5">
        <f>IF(ZScoring!AJ842="",0,(ZScoring!AJ842-$B$5)/$C$5)</f>
        <v/>
      </c>
      <c r="Q1101" s="5">
        <f>IF(ZScoring!AK842="",0,(ZScoring!AK842-$B$6)/$C$6)</f>
        <v/>
      </c>
      <c r="R1101" s="5">
        <f>IF(ZScoring!AL842="",0,(ZScoring!AL842-$B$7)/$C$7)</f>
        <v/>
      </c>
      <c r="S1101" s="5">
        <f>IF(ZScoring!AM842="",0,(ZScoring!AM842-$B$8)/$C$8)</f>
        <v/>
      </c>
      <c r="T1101" s="5">
        <f>IF(ZScoring!AN842="",0,(ZScoring!AN842-$B$9)/$C$9)</f>
        <v/>
      </c>
      <c r="U1101" s="5">
        <f>IF(ZScoring!AO842="",0,(ZScoring!AO842-$B$10)/$C$10)</f>
        <v/>
      </c>
      <c r="V1101" s="5">
        <f>IF(ZScoring!AP842="",0,(ZScoring!AP842-$B$11)/$C$11)</f>
        <v/>
      </c>
      <c r="W1101" s="5">
        <f>IF(ZScoring!AQ842="",0,(ZScoring!AQ842-$B$12)/$C$12)</f>
        <v/>
      </c>
      <c r="X1101" s="5">
        <f>Universe!C842</f>
        <v/>
      </c>
    </row>
    <row r="1102">
      <c r="A1102" s="22">
        <f>Universe!G843</f>
        <v/>
      </c>
      <c r="B1102" s="2" t="n">
        <v>1</v>
      </c>
      <c r="C1102" s="23">
        <f>Universe!H843</f>
        <v/>
      </c>
      <c r="D1102" s="23">
        <f>Universe!I843</f>
        <v/>
      </c>
      <c r="E1102" s="23">
        <f>Universe!J843</f>
        <v/>
      </c>
      <c r="F1102" s="23">
        <f>Universe!K843</f>
        <v/>
      </c>
      <c r="G1102" s="23">
        <f>Universe!L843</f>
        <v/>
      </c>
      <c r="H1102" s="23">
        <f>Universe!M843</f>
        <v/>
      </c>
      <c r="I1102" s="23">
        <f>Universe!N843</f>
        <v/>
      </c>
      <c r="J1102" s="23">
        <f>Universe!O843</f>
        <v/>
      </c>
      <c r="K1102" s="23">
        <f>Universe!P843</f>
        <v/>
      </c>
      <c r="L1102" s="23">
        <f>Universe!Q843</f>
        <v/>
      </c>
      <c r="M1102" s="23">
        <f>Universe!R843</f>
        <v/>
      </c>
      <c r="N1102" s="5">
        <f>IF(ZScoring!AH843="",0,(ZScoring!AH843-$B$3)/$C$3)</f>
        <v/>
      </c>
      <c r="O1102" s="5">
        <f>IF(ZScoring!AI843="",0,(ZScoring!AI843-$B$4)/$C$4)</f>
        <v/>
      </c>
      <c r="P1102" s="5">
        <f>IF(ZScoring!AJ843="",0,(ZScoring!AJ843-$B$5)/$C$5)</f>
        <v/>
      </c>
      <c r="Q1102" s="5">
        <f>IF(ZScoring!AK843="",0,(ZScoring!AK843-$B$6)/$C$6)</f>
        <v/>
      </c>
      <c r="R1102" s="5">
        <f>IF(ZScoring!AL843="",0,(ZScoring!AL843-$B$7)/$C$7)</f>
        <v/>
      </c>
      <c r="S1102" s="5">
        <f>IF(ZScoring!AM843="",0,(ZScoring!AM843-$B$8)/$C$8)</f>
        <v/>
      </c>
      <c r="T1102" s="5">
        <f>IF(ZScoring!AN843="",0,(ZScoring!AN843-$B$9)/$C$9)</f>
        <v/>
      </c>
      <c r="U1102" s="5">
        <f>IF(ZScoring!AO843="",0,(ZScoring!AO843-$B$10)/$C$10)</f>
        <v/>
      </c>
      <c r="V1102" s="5">
        <f>IF(ZScoring!AP843="",0,(ZScoring!AP843-$B$11)/$C$11)</f>
        <v/>
      </c>
      <c r="W1102" s="5">
        <f>IF(ZScoring!AQ843="",0,(ZScoring!AQ843-$B$12)/$C$12)</f>
        <v/>
      </c>
      <c r="X1102" s="5">
        <f>Universe!C843</f>
        <v/>
      </c>
    </row>
    <row r="1103">
      <c r="A1103" s="22">
        <f>Universe!G844</f>
        <v/>
      </c>
      <c r="B1103" s="2" t="n">
        <v>1</v>
      </c>
      <c r="C1103" s="23">
        <f>Universe!H844</f>
        <v/>
      </c>
      <c r="D1103" s="23">
        <f>Universe!I844</f>
        <v/>
      </c>
      <c r="E1103" s="23">
        <f>Universe!J844</f>
        <v/>
      </c>
      <c r="F1103" s="23">
        <f>Universe!K844</f>
        <v/>
      </c>
      <c r="G1103" s="23">
        <f>Universe!L844</f>
        <v/>
      </c>
      <c r="H1103" s="23">
        <f>Universe!M844</f>
        <v/>
      </c>
      <c r="I1103" s="23">
        <f>Universe!N844</f>
        <v/>
      </c>
      <c r="J1103" s="23">
        <f>Universe!O844</f>
        <v/>
      </c>
      <c r="K1103" s="23">
        <f>Universe!P844</f>
        <v/>
      </c>
      <c r="L1103" s="23">
        <f>Universe!Q844</f>
        <v/>
      </c>
      <c r="M1103" s="23">
        <f>Universe!R844</f>
        <v/>
      </c>
      <c r="N1103" s="5">
        <f>IF(ZScoring!AH844="",0,(ZScoring!AH844-$B$3)/$C$3)</f>
        <v/>
      </c>
      <c r="O1103" s="5">
        <f>IF(ZScoring!AI844="",0,(ZScoring!AI844-$B$4)/$C$4)</f>
        <v/>
      </c>
      <c r="P1103" s="5">
        <f>IF(ZScoring!AJ844="",0,(ZScoring!AJ844-$B$5)/$C$5)</f>
        <v/>
      </c>
      <c r="Q1103" s="5">
        <f>IF(ZScoring!AK844="",0,(ZScoring!AK844-$B$6)/$C$6)</f>
        <v/>
      </c>
      <c r="R1103" s="5">
        <f>IF(ZScoring!AL844="",0,(ZScoring!AL844-$B$7)/$C$7)</f>
        <v/>
      </c>
      <c r="S1103" s="5">
        <f>IF(ZScoring!AM844="",0,(ZScoring!AM844-$B$8)/$C$8)</f>
        <v/>
      </c>
      <c r="T1103" s="5">
        <f>IF(ZScoring!AN844="",0,(ZScoring!AN844-$B$9)/$C$9)</f>
        <v/>
      </c>
      <c r="U1103" s="5">
        <f>IF(ZScoring!AO844="",0,(ZScoring!AO844-$B$10)/$C$10)</f>
        <v/>
      </c>
      <c r="V1103" s="5">
        <f>IF(ZScoring!AP844="",0,(ZScoring!AP844-$B$11)/$C$11)</f>
        <v/>
      </c>
      <c r="W1103" s="5">
        <f>IF(ZScoring!AQ844="",0,(ZScoring!AQ844-$B$12)/$C$12)</f>
        <v/>
      </c>
      <c r="X1103" s="5">
        <f>Universe!C844</f>
        <v/>
      </c>
    </row>
    <row r="1104">
      <c r="A1104" s="22">
        <f>Universe!G845</f>
        <v/>
      </c>
      <c r="B1104" s="2" t="n">
        <v>1</v>
      </c>
      <c r="C1104" s="23">
        <f>Universe!H845</f>
        <v/>
      </c>
      <c r="D1104" s="23">
        <f>Universe!I845</f>
        <v/>
      </c>
      <c r="E1104" s="23">
        <f>Universe!J845</f>
        <v/>
      </c>
      <c r="F1104" s="23">
        <f>Universe!K845</f>
        <v/>
      </c>
      <c r="G1104" s="23">
        <f>Universe!L845</f>
        <v/>
      </c>
      <c r="H1104" s="23">
        <f>Universe!M845</f>
        <v/>
      </c>
      <c r="I1104" s="23">
        <f>Universe!N845</f>
        <v/>
      </c>
      <c r="J1104" s="23">
        <f>Universe!O845</f>
        <v/>
      </c>
      <c r="K1104" s="23">
        <f>Universe!P845</f>
        <v/>
      </c>
      <c r="L1104" s="23">
        <f>Universe!Q845</f>
        <v/>
      </c>
      <c r="M1104" s="23">
        <f>Universe!R845</f>
        <v/>
      </c>
      <c r="N1104" s="5">
        <f>IF(ZScoring!AH845="",0,(ZScoring!AH845-$B$3)/$C$3)</f>
        <v/>
      </c>
      <c r="O1104" s="5">
        <f>IF(ZScoring!AI845="",0,(ZScoring!AI845-$B$4)/$C$4)</f>
        <v/>
      </c>
      <c r="P1104" s="5">
        <f>IF(ZScoring!AJ845="",0,(ZScoring!AJ845-$B$5)/$C$5)</f>
        <v/>
      </c>
      <c r="Q1104" s="5">
        <f>IF(ZScoring!AK845="",0,(ZScoring!AK845-$B$6)/$C$6)</f>
        <v/>
      </c>
      <c r="R1104" s="5">
        <f>IF(ZScoring!AL845="",0,(ZScoring!AL845-$B$7)/$C$7)</f>
        <v/>
      </c>
      <c r="S1104" s="5">
        <f>IF(ZScoring!AM845="",0,(ZScoring!AM845-$B$8)/$C$8)</f>
        <v/>
      </c>
      <c r="T1104" s="5">
        <f>IF(ZScoring!AN845="",0,(ZScoring!AN845-$B$9)/$C$9)</f>
        <v/>
      </c>
      <c r="U1104" s="5">
        <f>IF(ZScoring!AO845="",0,(ZScoring!AO845-$B$10)/$C$10)</f>
        <v/>
      </c>
      <c r="V1104" s="5">
        <f>IF(ZScoring!AP845="",0,(ZScoring!AP845-$B$11)/$C$11)</f>
        <v/>
      </c>
      <c r="W1104" s="5">
        <f>IF(ZScoring!AQ845="",0,(ZScoring!AQ845-$B$12)/$C$12)</f>
        <v/>
      </c>
      <c r="X1104" s="5">
        <f>Universe!C845</f>
        <v/>
      </c>
    </row>
    <row r="1105">
      <c r="A1105" s="22">
        <f>Universe!G846</f>
        <v/>
      </c>
      <c r="B1105" s="2" t="n">
        <v>1</v>
      </c>
      <c r="C1105" s="23">
        <f>Universe!H846</f>
        <v/>
      </c>
      <c r="D1105" s="23">
        <f>Universe!I846</f>
        <v/>
      </c>
      <c r="E1105" s="23">
        <f>Universe!J846</f>
        <v/>
      </c>
      <c r="F1105" s="23">
        <f>Universe!K846</f>
        <v/>
      </c>
      <c r="G1105" s="23">
        <f>Universe!L846</f>
        <v/>
      </c>
      <c r="H1105" s="23">
        <f>Universe!M846</f>
        <v/>
      </c>
      <c r="I1105" s="23">
        <f>Universe!N846</f>
        <v/>
      </c>
      <c r="J1105" s="23">
        <f>Universe!O846</f>
        <v/>
      </c>
      <c r="K1105" s="23">
        <f>Universe!P846</f>
        <v/>
      </c>
      <c r="L1105" s="23">
        <f>Universe!Q846</f>
        <v/>
      </c>
      <c r="M1105" s="23">
        <f>Universe!R846</f>
        <v/>
      </c>
      <c r="N1105" s="5">
        <f>IF(ZScoring!AH846="",0,(ZScoring!AH846-$B$3)/$C$3)</f>
        <v/>
      </c>
      <c r="O1105" s="5">
        <f>IF(ZScoring!AI846="",0,(ZScoring!AI846-$B$4)/$C$4)</f>
        <v/>
      </c>
      <c r="P1105" s="5">
        <f>IF(ZScoring!AJ846="",0,(ZScoring!AJ846-$B$5)/$C$5)</f>
        <v/>
      </c>
      <c r="Q1105" s="5">
        <f>IF(ZScoring!AK846="",0,(ZScoring!AK846-$B$6)/$C$6)</f>
        <v/>
      </c>
      <c r="R1105" s="5">
        <f>IF(ZScoring!AL846="",0,(ZScoring!AL846-$B$7)/$C$7)</f>
        <v/>
      </c>
      <c r="S1105" s="5">
        <f>IF(ZScoring!AM846="",0,(ZScoring!AM846-$B$8)/$C$8)</f>
        <v/>
      </c>
      <c r="T1105" s="5">
        <f>IF(ZScoring!AN846="",0,(ZScoring!AN846-$B$9)/$C$9)</f>
        <v/>
      </c>
      <c r="U1105" s="5">
        <f>IF(ZScoring!AO846="",0,(ZScoring!AO846-$B$10)/$C$10)</f>
        <v/>
      </c>
      <c r="V1105" s="5">
        <f>IF(ZScoring!AP846="",0,(ZScoring!AP846-$B$11)/$C$11)</f>
        <v/>
      </c>
      <c r="W1105" s="5">
        <f>IF(ZScoring!AQ846="",0,(ZScoring!AQ846-$B$12)/$C$12)</f>
        <v/>
      </c>
      <c r="X1105" s="5">
        <f>Universe!C846</f>
        <v/>
      </c>
    </row>
    <row r="1106">
      <c r="A1106" s="22">
        <f>Universe!G847</f>
        <v/>
      </c>
      <c r="B1106" s="2" t="n">
        <v>1</v>
      </c>
      <c r="C1106" s="23">
        <f>Universe!H847</f>
        <v/>
      </c>
      <c r="D1106" s="23">
        <f>Universe!I847</f>
        <v/>
      </c>
      <c r="E1106" s="23">
        <f>Universe!J847</f>
        <v/>
      </c>
      <c r="F1106" s="23">
        <f>Universe!K847</f>
        <v/>
      </c>
      <c r="G1106" s="23">
        <f>Universe!L847</f>
        <v/>
      </c>
      <c r="H1106" s="23">
        <f>Universe!M847</f>
        <v/>
      </c>
      <c r="I1106" s="23">
        <f>Universe!N847</f>
        <v/>
      </c>
      <c r="J1106" s="23">
        <f>Universe!O847</f>
        <v/>
      </c>
      <c r="K1106" s="23">
        <f>Universe!P847</f>
        <v/>
      </c>
      <c r="L1106" s="23">
        <f>Universe!Q847</f>
        <v/>
      </c>
      <c r="M1106" s="23">
        <f>Universe!R847</f>
        <v/>
      </c>
      <c r="N1106" s="5">
        <f>IF(ZScoring!AH847="",0,(ZScoring!AH847-$B$3)/$C$3)</f>
        <v/>
      </c>
      <c r="O1106" s="5">
        <f>IF(ZScoring!AI847="",0,(ZScoring!AI847-$B$4)/$C$4)</f>
        <v/>
      </c>
      <c r="P1106" s="5">
        <f>IF(ZScoring!AJ847="",0,(ZScoring!AJ847-$B$5)/$C$5)</f>
        <v/>
      </c>
      <c r="Q1106" s="5">
        <f>IF(ZScoring!AK847="",0,(ZScoring!AK847-$B$6)/$C$6)</f>
        <v/>
      </c>
      <c r="R1106" s="5">
        <f>IF(ZScoring!AL847="",0,(ZScoring!AL847-$B$7)/$C$7)</f>
        <v/>
      </c>
      <c r="S1106" s="5">
        <f>IF(ZScoring!AM847="",0,(ZScoring!AM847-$B$8)/$C$8)</f>
        <v/>
      </c>
      <c r="T1106" s="5">
        <f>IF(ZScoring!AN847="",0,(ZScoring!AN847-$B$9)/$C$9)</f>
        <v/>
      </c>
      <c r="U1106" s="5">
        <f>IF(ZScoring!AO847="",0,(ZScoring!AO847-$B$10)/$C$10)</f>
        <v/>
      </c>
      <c r="V1106" s="5">
        <f>IF(ZScoring!AP847="",0,(ZScoring!AP847-$B$11)/$C$11)</f>
        <v/>
      </c>
      <c r="W1106" s="5">
        <f>IF(ZScoring!AQ847="",0,(ZScoring!AQ847-$B$12)/$C$12)</f>
        <v/>
      </c>
      <c r="X1106" s="5">
        <f>Universe!C847</f>
        <v/>
      </c>
    </row>
    <row r="1107">
      <c r="A1107" s="22">
        <f>Universe!G848</f>
        <v/>
      </c>
      <c r="B1107" s="2" t="n">
        <v>1</v>
      </c>
      <c r="C1107" s="23">
        <f>Universe!H848</f>
        <v/>
      </c>
      <c r="D1107" s="23">
        <f>Universe!I848</f>
        <v/>
      </c>
      <c r="E1107" s="23">
        <f>Universe!J848</f>
        <v/>
      </c>
      <c r="F1107" s="23">
        <f>Universe!K848</f>
        <v/>
      </c>
      <c r="G1107" s="23">
        <f>Universe!L848</f>
        <v/>
      </c>
      <c r="H1107" s="23">
        <f>Universe!M848</f>
        <v/>
      </c>
      <c r="I1107" s="23">
        <f>Universe!N848</f>
        <v/>
      </c>
      <c r="J1107" s="23">
        <f>Universe!O848</f>
        <v/>
      </c>
      <c r="K1107" s="23">
        <f>Universe!P848</f>
        <v/>
      </c>
      <c r="L1107" s="23">
        <f>Universe!Q848</f>
        <v/>
      </c>
      <c r="M1107" s="23">
        <f>Universe!R848</f>
        <v/>
      </c>
      <c r="N1107" s="5">
        <f>IF(ZScoring!AH848="",0,(ZScoring!AH848-$B$3)/$C$3)</f>
        <v/>
      </c>
      <c r="O1107" s="5">
        <f>IF(ZScoring!AI848="",0,(ZScoring!AI848-$B$4)/$C$4)</f>
        <v/>
      </c>
      <c r="P1107" s="5">
        <f>IF(ZScoring!AJ848="",0,(ZScoring!AJ848-$B$5)/$C$5)</f>
        <v/>
      </c>
      <c r="Q1107" s="5">
        <f>IF(ZScoring!AK848="",0,(ZScoring!AK848-$B$6)/$C$6)</f>
        <v/>
      </c>
      <c r="R1107" s="5">
        <f>IF(ZScoring!AL848="",0,(ZScoring!AL848-$B$7)/$C$7)</f>
        <v/>
      </c>
      <c r="S1107" s="5">
        <f>IF(ZScoring!AM848="",0,(ZScoring!AM848-$B$8)/$C$8)</f>
        <v/>
      </c>
      <c r="T1107" s="5">
        <f>IF(ZScoring!AN848="",0,(ZScoring!AN848-$B$9)/$C$9)</f>
        <v/>
      </c>
      <c r="U1107" s="5">
        <f>IF(ZScoring!AO848="",0,(ZScoring!AO848-$B$10)/$C$10)</f>
        <v/>
      </c>
      <c r="V1107" s="5">
        <f>IF(ZScoring!AP848="",0,(ZScoring!AP848-$B$11)/$C$11)</f>
        <v/>
      </c>
      <c r="W1107" s="5">
        <f>IF(ZScoring!AQ848="",0,(ZScoring!AQ848-$B$12)/$C$12)</f>
        <v/>
      </c>
      <c r="X1107" s="5">
        <f>Universe!C848</f>
        <v/>
      </c>
    </row>
    <row r="1108">
      <c r="A1108" s="22">
        <f>Universe!G849</f>
        <v/>
      </c>
      <c r="B1108" s="2" t="n">
        <v>1</v>
      </c>
      <c r="C1108" s="23">
        <f>Universe!H849</f>
        <v/>
      </c>
      <c r="D1108" s="23">
        <f>Universe!I849</f>
        <v/>
      </c>
      <c r="E1108" s="23">
        <f>Universe!J849</f>
        <v/>
      </c>
      <c r="F1108" s="23">
        <f>Universe!K849</f>
        <v/>
      </c>
      <c r="G1108" s="23">
        <f>Universe!L849</f>
        <v/>
      </c>
      <c r="H1108" s="23">
        <f>Universe!M849</f>
        <v/>
      </c>
      <c r="I1108" s="23">
        <f>Universe!N849</f>
        <v/>
      </c>
      <c r="J1108" s="23">
        <f>Universe!O849</f>
        <v/>
      </c>
      <c r="K1108" s="23">
        <f>Universe!P849</f>
        <v/>
      </c>
      <c r="L1108" s="23">
        <f>Universe!Q849</f>
        <v/>
      </c>
      <c r="M1108" s="23">
        <f>Universe!R849</f>
        <v/>
      </c>
      <c r="N1108" s="5">
        <f>IF(ZScoring!AH849="",0,(ZScoring!AH849-$B$3)/$C$3)</f>
        <v/>
      </c>
      <c r="O1108" s="5">
        <f>IF(ZScoring!AI849="",0,(ZScoring!AI849-$B$4)/$C$4)</f>
        <v/>
      </c>
      <c r="P1108" s="5">
        <f>IF(ZScoring!AJ849="",0,(ZScoring!AJ849-$B$5)/$C$5)</f>
        <v/>
      </c>
      <c r="Q1108" s="5">
        <f>IF(ZScoring!AK849="",0,(ZScoring!AK849-$B$6)/$C$6)</f>
        <v/>
      </c>
      <c r="R1108" s="5">
        <f>IF(ZScoring!AL849="",0,(ZScoring!AL849-$B$7)/$C$7)</f>
        <v/>
      </c>
      <c r="S1108" s="5">
        <f>IF(ZScoring!AM849="",0,(ZScoring!AM849-$B$8)/$C$8)</f>
        <v/>
      </c>
      <c r="T1108" s="5">
        <f>IF(ZScoring!AN849="",0,(ZScoring!AN849-$B$9)/$C$9)</f>
        <v/>
      </c>
      <c r="U1108" s="5">
        <f>IF(ZScoring!AO849="",0,(ZScoring!AO849-$B$10)/$C$10)</f>
        <v/>
      </c>
      <c r="V1108" s="5">
        <f>IF(ZScoring!AP849="",0,(ZScoring!AP849-$B$11)/$C$11)</f>
        <v/>
      </c>
      <c r="W1108" s="5">
        <f>IF(ZScoring!AQ849="",0,(ZScoring!AQ849-$B$12)/$C$12)</f>
        <v/>
      </c>
      <c r="X1108" s="5">
        <f>Universe!C849</f>
        <v/>
      </c>
    </row>
    <row r="1109">
      <c r="A1109" s="22">
        <f>Universe!G850</f>
        <v/>
      </c>
      <c r="B1109" s="2" t="n">
        <v>1</v>
      </c>
      <c r="C1109" s="23">
        <f>Universe!H850</f>
        <v/>
      </c>
      <c r="D1109" s="23">
        <f>Universe!I850</f>
        <v/>
      </c>
      <c r="E1109" s="23">
        <f>Universe!J850</f>
        <v/>
      </c>
      <c r="F1109" s="23">
        <f>Universe!K850</f>
        <v/>
      </c>
      <c r="G1109" s="23">
        <f>Universe!L850</f>
        <v/>
      </c>
      <c r="H1109" s="23">
        <f>Universe!M850</f>
        <v/>
      </c>
      <c r="I1109" s="23">
        <f>Universe!N850</f>
        <v/>
      </c>
      <c r="J1109" s="23">
        <f>Universe!O850</f>
        <v/>
      </c>
      <c r="K1109" s="23">
        <f>Universe!P850</f>
        <v/>
      </c>
      <c r="L1109" s="23">
        <f>Universe!Q850</f>
        <v/>
      </c>
      <c r="M1109" s="23">
        <f>Universe!R850</f>
        <v/>
      </c>
      <c r="N1109" s="5">
        <f>IF(ZScoring!AH850="",0,(ZScoring!AH850-$B$3)/$C$3)</f>
        <v/>
      </c>
      <c r="O1109" s="5">
        <f>IF(ZScoring!AI850="",0,(ZScoring!AI850-$B$4)/$C$4)</f>
        <v/>
      </c>
      <c r="P1109" s="5">
        <f>IF(ZScoring!AJ850="",0,(ZScoring!AJ850-$B$5)/$C$5)</f>
        <v/>
      </c>
      <c r="Q1109" s="5">
        <f>IF(ZScoring!AK850="",0,(ZScoring!AK850-$B$6)/$C$6)</f>
        <v/>
      </c>
      <c r="R1109" s="5">
        <f>IF(ZScoring!AL850="",0,(ZScoring!AL850-$B$7)/$C$7)</f>
        <v/>
      </c>
      <c r="S1109" s="5">
        <f>IF(ZScoring!AM850="",0,(ZScoring!AM850-$B$8)/$C$8)</f>
        <v/>
      </c>
      <c r="T1109" s="5">
        <f>IF(ZScoring!AN850="",0,(ZScoring!AN850-$B$9)/$C$9)</f>
        <v/>
      </c>
      <c r="U1109" s="5">
        <f>IF(ZScoring!AO850="",0,(ZScoring!AO850-$B$10)/$C$10)</f>
        <v/>
      </c>
      <c r="V1109" s="5">
        <f>IF(ZScoring!AP850="",0,(ZScoring!AP850-$B$11)/$C$11)</f>
        <v/>
      </c>
      <c r="W1109" s="5">
        <f>IF(ZScoring!AQ850="",0,(ZScoring!AQ850-$B$12)/$C$12)</f>
        <v/>
      </c>
      <c r="X1109" s="5">
        <f>Universe!C850</f>
        <v/>
      </c>
    </row>
    <row r="1110">
      <c r="A1110" s="22">
        <f>Universe!G851</f>
        <v/>
      </c>
      <c r="B1110" s="2" t="n">
        <v>1</v>
      </c>
      <c r="C1110" s="23">
        <f>Universe!H851</f>
        <v/>
      </c>
      <c r="D1110" s="23">
        <f>Universe!I851</f>
        <v/>
      </c>
      <c r="E1110" s="23">
        <f>Universe!J851</f>
        <v/>
      </c>
      <c r="F1110" s="23">
        <f>Universe!K851</f>
        <v/>
      </c>
      <c r="G1110" s="23">
        <f>Universe!L851</f>
        <v/>
      </c>
      <c r="H1110" s="23">
        <f>Universe!M851</f>
        <v/>
      </c>
      <c r="I1110" s="23">
        <f>Universe!N851</f>
        <v/>
      </c>
      <c r="J1110" s="23">
        <f>Universe!O851</f>
        <v/>
      </c>
      <c r="K1110" s="23">
        <f>Universe!P851</f>
        <v/>
      </c>
      <c r="L1110" s="23">
        <f>Universe!Q851</f>
        <v/>
      </c>
      <c r="M1110" s="23">
        <f>Universe!R851</f>
        <v/>
      </c>
      <c r="N1110" s="5">
        <f>IF(ZScoring!AH851="",0,(ZScoring!AH851-$B$3)/$C$3)</f>
        <v/>
      </c>
      <c r="O1110" s="5">
        <f>IF(ZScoring!AI851="",0,(ZScoring!AI851-$B$4)/$C$4)</f>
        <v/>
      </c>
      <c r="P1110" s="5">
        <f>IF(ZScoring!AJ851="",0,(ZScoring!AJ851-$B$5)/$C$5)</f>
        <v/>
      </c>
      <c r="Q1110" s="5">
        <f>IF(ZScoring!AK851="",0,(ZScoring!AK851-$B$6)/$C$6)</f>
        <v/>
      </c>
      <c r="R1110" s="5">
        <f>IF(ZScoring!AL851="",0,(ZScoring!AL851-$B$7)/$C$7)</f>
        <v/>
      </c>
      <c r="S1110" s="5">
        <f>IF(ZScoring!AM851="",0,(ZScoring!AM851-$B$8)/$C$8)</f>
        <v/>
      </c>
      <c r="T1110" s="5">
        <f>IF(ZScoring!AN851="",0,(ZScoring!AN851-$B$9)/$C$9)</f>
        <v/>
      </c>
      <c r="U1110" s="5">
        <f>IF(ZScoring!AO851="",0,(ZScoring!AO851-$B$10)/$C$10)</f>
        <v/>
      </c>
      <c r="V1110" s="5">
        <f>IF(ZScoring!AP851="",0,(ZScoring!AP851-$B$11)/$C$11)</f>
        <v/>
      </c>
      <c r="W1110" s="5">
        <f>IF(ZScoring!AQ851="",0,(ZScoring!AQ851-$B$12)/$C$12)</f>
        <v/>
      </c>
      <c r="X1110" s="5">
        <f>Universe!C851</f>
        <v/>
      </c>
    </row>
    <row r="1111">
      <c r="A1111" s="22">
        <f>Universe!G852</f>
        <v/>
      </c>
      <c r="B1111" s="2" t="n">
        <v>1</v>
      </c>
      <c r="C1111" s="23">
        <f>Universe!H852</f>
        <v/>
      </c>
      <c r="D1111" s="23">
        <f>Universe!I852</f>
        <v/>
      </c>
      <c r="E1111" s="23">
        <f>Universe!J852</f>
        <v/>
      </c>
      <c r="F1111" s="23">
        <f>Universe!K852</f>
        <v/>
      </c>
      <c r="G1111" s="23">
        <f>Universe!L852</f>
        <v/>
      </c>
      <c r="H1111" s="23">
        <f>Universe!M852</f>
        <v/>
      </c>
      <c r="I1111" s="23">
        <f>Universe!N852</f>
        <v/>
      </c>
      <c r="J1111" s="23">
        <f>Universe!O852</f>
        <v/>
      </c>
      <c r="K1111" s="23">
        <f>Universe!P852</f>
        <v/>
      </c>
      <c r="L1111" s="23">
        <f>Universe!Q852</f>
        <v/>
      </c>
      <c r="M1111" s="23">
        <f>Universe!R852</f>
        <v/>
      </c>
      <c r="N1111" s="5">
        <f>IF(ZScoring!AH852="",0,(ZScoring!AH852-$B$3)/$C$3)</f>
        <v/>
      </c>
      <c r="O1111" s="5">
        <f>IF(ZScoring!AI852="",0,(ZScoring!AI852-$B$4)/$C$4)</f>
        <v/>
      </c>
      <c r="P1111" s="5">
        <f>IF(ZScoring!AJ852="",0,(ZScoring!AJ852-$B$5)/$C$5)</f>
        <v/>
      </c>
      <c r="Q1111" s="5">
        <f>IF(ZScoring!AK852="",0,(ZScoring!AK852-$B$6)/$C$6)</f>
        <v/>
      </c>
      <c r="R1111" s="5">
        <f>IF(ZScoring!AL852="",0,(ZScoring!AL852-$B$7)/$C$7)</f>
        <v/>
      </c>
      <c r="S1111" s="5">
        <f>IF(ZScoring!AM852="",0,(ZScoring!AM852-$B$8)/$C$8)</f>
        <v/>
      </c>
      <c r="T1111" s="5">
        <f>IF(ZScoring!AN852="",0,(ZScoring!AN852-$B$9)/$C$9)</f>
        <v/>
      </c>
      <c r="U1111" s="5">
        <f>IF(ZScoring!AO852="",0,(ZScoring!AO852-$B$10)/$C$10)</f>
        <v/>
      </c>
      <c r="V1111" s="5">
        <f>IF(ZScoring!AP852="",0,(ZScoring!AP852-$B$11)/$C$11)</f>
        <v/>
      </c>
      <c r="W1111" s="5">
        <f>IF(ZScoring!AQ852="",0,(ZScoring!AQ852-$B$12)/$C$12)</f>
        <v/>
      </c>
      <c r="X1111" s="5">
        <f>Universe!C852</f>
        <v/>
      </c>
    </row>
    <row r="1112">
      <c r="A1112" s="22">
        <f>Universe!G853</f>
        <v/>
      </c>
      <c r="B1112" s="2" t="n">
        <v>1</v>
      </c>
      <c r="C1112" s="23">
        <f>Universe!H853</f>
        <v/>
      </c>
      <c r="D1112" s="23">
        <f>Universe!I853</f>
        <v/>
      </c>
      <c r="E1112" s="23">
        <f>Universe!J853</f>
        <v/>
      </c>
      <c r="F1112" s="23">
        <f>Universe!K853</f>
        <v/>
      </c>
      <c r="G1112" s="23">
        <f>Universe!L853</f>
        <v/>
      </c>
      <c r="H1112" s="23">
        <f>Universe!M853</f>
        <v/>
      </c>
      <c r="I1112" s="23">
        <f>Universe!N853</f>
        <v/>
      </c>
      <c r="J1112" s="23">
        <f>Universe!O853</f>
        <v/>
      </c>
      <c r="K1112" s="23">
        <f>Universe!P853</f>
        <v/>
      </c>
      <c r="L1112" s="23">
        <f>Universe!Q853</f>
        <v/>
      </c>
      <c r="M1112" s="23">
        <f>Universe!R853</f>
        <v/>
      </c>
      <c r="N1112" s="5">
        <f>IF(ZScoring!AH853="",0,(ZScoring!AH853-$B$3)/$C$3)</f>
        <v/>
      </c>
      <c r="O1112" s="5">
        <f>IF(ZScoring!AI853="",0,(ZScoring!AI853-$B$4)/$C$4)</f>
        <v/>
      </c>
      <c r="P1112" s="5">
        <f>IF(ZScoring!AJ853="",0,(ZScoring!AJ853-$B$5)/$C$5)</f>
        <v/>
      </c>
      <c r="Q1112" s="5">
        <f>IF(ZScoring!AK853="",0,(ZScoring!AK853-$B$6)/$C$6)</f>
        <v/>
      </c>
      <c r="R1112" s="5">
        <f>IF(ZScoring!AL853="",0,(ZScoring!AL853-$B$7)/$C$7)</f>
        <v/>
      </c>
      <c r="S1112" s="5">
        <f>IF(ZScoring!AM853="",0,(ZScoring!AM853-$B$8)/$C$8)</f>
        <v/>
      </c>
      <c r="T1112" s="5">
        <f>IF(ZScoring!AN853="",0,(ZScoring!AN853-$B$9)/$C$9)</f>
        <v/>
      </c>
      <c r="U1112" s="5">
        <f>IF(ZScoring!AO853="",0,(ZScoring!AO853-$B$10)/$C$10)</f>
        <v/>
      </c>
      <c r="V1112" s="5">
        <f>IF(ZScoring!AP853="",0,(ZScoring!AP853-$B$11)/$C$11)</f>
        <v/>
      </c>
      <c r="W1112" s="5">
        <f>IF(ZScoring!AQ853="",0,(ZScoring!AQ853-$B$12)/$C$12)</f>
        <v/>
      </c>
      <c r="X1112" s="5">
        <f>Universe!C853</f>
        <v/>
      </c>
    </row>
    <row r="1113">
      <c r="A1113" s="22">
        <f>Universe!G854</f>
        <v/>
      </c>
      <c r="B1113" s="2" t="n">
        <v>1</v>
      </c>
      <c r="C1113" s="23">
        <f>Universe!H854</f>
        <v/>
      </c>
      <c r="D1113" s="23">
        <f>Universe!I854</f>
        <v/>
      </c>
      <c r="E1113" s="23">
        <f>Universe!J854</f>
        <v/>
      </c>
      <c r="F1113" s="23">
        <f>Universe!K854</f>
        <v/>
      </c>
      <c r="G1113" s="23">
        <f>Universe!L854</f>
        <v/>
      </c>
      <c r="H1113" s="23">
        <f>Universe!M854</f>
        <v/>
      </c>
      <c r="I1113" s="23">
        <f>Universe!N854</f>
        <v/>
      </c>
      <c r="J1113" s="23">
        <f>Universe!O854</f>
        <v/>
      </c>
      <c r="K1113" s="23">
        <f>Universe!P854</f>
        <v/>
      </c>
      <c r="L1113" s="23">
        <f>Universe!Q854</f>
        <v/>
      </c>
      <c r="M1113" s="23">
        <f>Universe!R854</f>
        <v/>
      </c>
      <c r="N1113" s="5">
        <f>IF(ZScoring!AH854="",0,(ZScoring!AH854-$B$3)/$C$3)</f>
        <v/>
      </c>
      <c r="O1113" s="5">
        <f>IF(ZScoring!AI854="",0,(ZScoring!AI854-$B$4)/$C$4)</f>
        <v/>
      </c>
      <c r="P1113" s="5">
        <f>IF(ZScoring!AJ854="",0,(ZScoring!AJ854-$B$5)/$C$5)</f>
        <v/>
      </c>
      <c r="Q1113" s="5">
        <f>IF(ZScoring!AK854="",0,(ZScoring!AK854-$B$6)/$C$6)</f>
        <v/>
      </c>
      <c r="R1113" s="5">
        <f>IF(ZScoring!AL854="",0,(ZScoring!AL854-$B$7)/$C$7)</f>
        <v/>
      </c>
      <c r="S1113" s="5">
        <f>IF(ZScoring!AM854="",0,(ZScoring!AM854-$B$8)/$C$8)</f>
        <v/>
      </c>
      <c r="T1113" s="5">
        <f>IF(ZScoring!AN854="",0,(ZScoring!AN854-$B$9)/$C$9)</f>
        <v/>
      </c>
      <c r="U1113" s="5">
        <f>IF(ZScoring!AO854="",0,(ZScoring!AO854-$B$10)/$C$10)</f>
        <v/>
      </c>
      <c r="V1113" s="5">
        <f>IF(ZScoring!AP854="",0,(ZScoring!AP854-$B$11)/$C$11)</f>
        <v/>
      </c>
      <c r="W1113" s="5">
        <f>IF(ZScoring!AQ854="",0,(ZScoring!AQ854-$B$12)/$C$12)</f>
        <v/>
      </c>
      <c r="X1113" s="5">
        <f>Universe!C854</f>
        <v/>
      </c>
    </row>
    <row r="1114">
      <c r="A1114" s="22">
        <f>Universe!G855</f>
        <v/>
      </c>
      <c r="B1114" s="2" t="n">
        <v>1</v>
      </c>
      <c r="C1114" s="23">
        <f>Universe!H855</f>
        <v/>
      </c>
      <c r="D1114" s="23">
        <f>Universe!I855</f>
        <v/>
      </c>
      <c r="E1114" s="23">
        <f>Universe!J855</f>
        <v/>
      </c>
      <c r="F1114" s="23">
        <f>Universe!K855</f>
        <v/>
      </c>
      <c r="G1114" s="23">
        <f>Universe!L855</f>
        <v/>
      </c>
      <c r="H1114" s="23">
        <f>Universe!M855</f>
        <v/>
      </c>
      <c r="I1114" s="23">
        <f>Universe!N855</f>
        <v/>
      </c>
      <c r="J1114" s="23">
        <f>Universe!O855</f>
        <v/>
      </c>
      <c r="K1114" s="23">
        <f>Universe!P855</f>
        <v/>
      </c>
      <c r="L1114" s="23">
        <f>Universe!Q855</f>
        <v/>
      </c>
      <c r="M1114" s="23">
        <f>Universe!R855</f>
        <v/>
      </c>
      <c r="N1114" s="5">
        <f>IF(ZScoring!AH855="",0,(ZScoring!AH855-$B$3)/$C$3)</f>
        <v/>
      </c>
      <c r="O1114" s="5">
        <f>IF(ZScoring!AI855="",0,(ZScoring!AI855-$B$4)/$C$4)</f>
        <v/>
      </c>
      <c r="P1114" s="5">
        <f>IF(ZScoring!AJ855="",0,(ZScoring!AJ855-$B$5)/$C$5)</f>
        <v/>
      </c>
      <c r="Q1114" s="5">
        <f>IF(ZScoring!AK855="",0,(ZScoring!AK855-$B$6)/$C$6)</f>
        <v/>
      </c>
      <c r="R1114" s="5">
        <f>IF(ZScoring!AL855="",0,(ZScoring!AL855-$B$7)/$C$7)</f>
        <v/>
      </c>
      <c r="S1114" s="5">
        <f>IF(ZScoring!AM855="",0,(ZScoring!AM855-$B$8)/$C$8)</f>
        <v/>
      </c>
      <c r="T1114" s="5">
        <f>IF(ZScoring!AN855="",0,(ZScoring!AN855-$B$9)/$C$9)</f>
        <v/>
      </c>
      <c r="U1114" s="5">
        <f>IF(ZScoring!AO855="",0,(ZScoring!AO855-$B$10)/$C$10)</f>
        <v/>
      </c>
      <c r="V1114" s="5">
        <f>IF(ZScoring!AP855="",0,(ZScoring!AP855-$B$11)/$C$11)</f>
        <v/>
      </c>
      <c r="W1114" s="5">
        <f>IF(ZScoring!AQ855="",0,(ZScoring!AQ855-$B$12)/$C$12)</f>
        <v/>
      </c>
      <c r="X1114" s="5">
        <f>Universe!C855</f>
        <v/>
      </c>
    </row>
    <row r="1115">
      <c r="A1115" s="22">
        <f>Universe!G856</f>
        <v/>
      </c>
      <c r="B1115" s="2" t="n">
        <v>1</v>
      </c>
      <c r="C1115" s="23">
        <f>Universe!H856</f>
        <v/>
      </c>
      <c r="D1115" s="23">
        <f>Universe!I856</f>
        <v/>
      </c>
      <c r="E1115" s="23">
        <f>Universe!J856</f>
        <v/>
      </c>
      <c r="F1115" s="23">
        <f>Universe!K856</f>
        <v/>
      </c>
      <c r="G1115" s="23">
        <f>Universe!L856</f>
        <v/>
      </c>
      <c r="H1115" s="23">
        <f>Universe!M856</f>
        <v/>
      </c>
      <c r="I1115" s="23">
        <f>Universe!N856</f>
        <v/>
      </c>
      <c r="J1115" s="23">
        <f>Universe!O856</f>
        <v/>
      </c>
      <c r="K1115" s="23">
        <f>Universe!P856</f>
        <v/>
      </c>
      <c r="L1115" s="23">
        <f>Universe!Q856</f>
        <v/>
      </c>
      <c r="M1115" s="23">
        <f>Universe!R856</f>
        <v/>
      </c>
      <c r="N1115" s="5">
        <f>IF(ZScoring!AH856="",0,(ZScoring!AH856-$B$3)/$C$3)</f>
        <v/>
      </c>
      <c r="O1115" s="5">
        <f>IF(ZScoring!AI856="",0,(ZScoring!AI856-$B$4)/$C$4)</f>
        <v/>
      </c>
      <c r="P1115" s="5">
        <f>IF(ZScoring!AJ856="",0,(ZScoring!AJ856-$B$5)/$C$5)</f>
        <v/>
      </c>
      <c r="Q1115" s="5">
        <f>IF(ZScoring!AK856="",0,(ZScoring!AK856-$B$6)/$C$6)</f>
        <v/>
      </c>
      <c r="R1115" s="5">
        <f>IF(ZScoring!AL856="",0,(ZScoring!AL856-$B$7)/$C$7)</f>
        <v/>
      </c>
      <c r="S1115" s="5">
        <f>IF(ZScoring!AM856="",0,(ZScoring!AM856-$B$8)/$C$8)</f>
        <v/>
      </c>
      <c r="T1115" s="5">
        <f>IF(ZScoring!AN856="",0,(ZScoring!AN856-$B$9)/$C$9)</f>
        <v/>
      </c>
      <c r="U1115" s="5">
        <f>IF(ZScoring!AO856="",0,(ZScoring!AO856-$B$10)/$C$10)</f>
        <v/>
      </c>
      <c r="V1115" s="5">
        <f>IF(ZScoring!AP856="",0,(ZScoring!AP856-$B$11)/$C$11)</f>
        <v/>
      </c>
      <c r="W1115" s="5">
        <f>IF(ZScoring!AQ856="",0,(ZScoring!AQ856-$B$12)/$C$12)</f>
        <v/>
      </c>
      <c r="X1115" s="5">
        <f>Universe!C856</f>
        <v/>
      </c>
    </row>
    <row r="1116">
      <c r="A1116" s="22">
        <f>Universe!G857</f>
        <v/>
      </c>
      <c r="B1116" s="2" t="n">
        <v>1</v>
      </c>
      <c r="C1116" s="23">
        <f>Universe!H857</f>
        <v/>
      </c>
      <c r="D1116" s="23">
        <f>Universe!I857</f>
        <v/>
      </c>
      <c r="E1116" s="23">
        <f>Universe!J857</f>
        <v/>
      </c>
      <c r="F1116" s="23">
        <f>Universe!K857</f>
        <v/>
      </c>
      <c r="G1116" s="23">
        <f>Universe!L857</f>
        <v/>
      </c>
      <c r="H1116" s="23">
        <f>Universe!M857</f>
        <v/>
      </c>
      <c r="I1116" s="23">
        <f>Universe!N857</f>
        <v/>
      </c>
      <c r="J1116" s="23">
        <f>Universe!O857</f>
        <v/>
      </c>
      <c r="K1116" s="23">
        <f>Universe!P857</f>
        <v/>
      </c>
      <c r="L1116" s="23">
        <f>Universe!Q857</f>
        <v/>
      </c>
      <c r="M1116" s="23">
        <f>Universe!R857</f>
        <v/>
      </c>
      <c r="N1116" s="5">
        <f>IF(ZScoring!AH857="",0,(ZScoring!AH857-$B$3)/$C$3)</f>
        <v/>
      </c>
      <c r="O1116" s="5">
        <f>IF(ZScoring!AI857="",0,(ZScoring!AI857-$B$4)/$C$4)</f>
        <v/>
      </c>
      <c r="P1116" s="5">
        <f>IF(ZScoring!AJ857="",0,(ZScoring!AJ857-$B$5)/$C$5)</f>
        <v/>
      </c>
      <c r="Q1116" s="5">
        <f>IF(ZScoring!AK857="",0,(ZScoring!AK857-$B$6)/$C$6)</f>
        <v/>
      </c>
      <c r="R1116" s="5">
        <f>IF(ZScoring!AL857="",0,(ZScoring!AL857-$B$7)/$C$7)</f>
        <v/>
      </c>
      <c r="S1116" s="5">
        <f>IF(ZScoring!AM857="",0,(ZScoring!AM857-$B$8)/$C$8)</f>
        <v/>
      </c>
      <c r="T1116" s="5">
        <f>IF(ZScoring!AN857="",0,(ZScoring!AN857-$B$9)/$C$9)</f>
        <v/>
      </c>
      <c r="U1116" s="5">
        <f>IF(ZScoring!AO857="",0,(ZScoring!AO857-$B$10)/$C$10)</f>
        <v/>
      </c>
      <c r="V1116" s="5">
        <f>IF(ZScoring!AP857="",0,(ZScoring!AP857-$B$11)/$C$11)</f>
        <v/>
      </c>
      <c r="W1116" s="5">
        <f>IF(ZScoring!AQ857="",0,(ZScoring!AQ857-$B$12)/$C$12)</f>
        <v/>
      </c>
      <c r="X1116" s="5">
        <f>Universe!C857</f>
        <v/>
      </c>
    </row>
    <row r="1117">
      <c r="A1117" s="22">
        <f>Universe!G858</f>
        <v/>
      </c>
      <c r="B1117" s="2" t="n">
        <v>1</v>
      </c>
      <c r="C1117" s="23">
        <f>Universe!H858</f>
        <v/>
      </c>
      <c r="D1117" s="23">
        <f>Universe!I858</f>
        <v/>
      </c>
      <c r="E1117" s="23">
        <f>Universe!J858</f>
        <v/>
      </c>
      <c r="F1117" s="23">
        <f>Universe!K858</f>
        <v/>
      </c>
      <c r="G1117" s="23">
        <f>Universe!L858</f>
        <v/>
      </c>
      <c r="H1117" s="23">
        <f>Universe!M858</f>
        <v/>
      </c>
      <c r="I1117" s="23">
        <f>Universe!N858</f>
        <v/>
      </c>
      <c r="J1117" s="23">
        <f>Universe!O858</f>
        <v/>
      </c>
      <c r="K1117" s="23">
        <f>Universe!P858</f>
        <v/>
      </c>
      <c r="L1117" s="23">
        <f>Universe!Q858</f>
        <v/>
      </c>
      <c r="M1117" s="23">
        <f>Universe!R858</f>
        <v/>
      </c>
      <c r="N1117" s="5">
        <f>IF(ZScoring!AH858="",0,(ZScoring!AH858-$B$3)/$C$3)</f>
        <v/>
      </c>
      <c r="O1117" s="5">
        <f>IF(ZScoring!AI858="",0,(ZScoring!AI858-$B$4)/$C$4)</f>
        <v/>
      </c>
      <c r="P1117" s="5">
        <f>IF(ZScoring!AJ858="",0,(ZScoring!AJ858-$B$5)/$C$5)</f>
        <v/>
      </c>
      <c r="Q1117" s="5">
        <f>IF(ZScoring!AK858="",0,(ZScoring!AK858-$B$6)/$C$6)</f>
        <v/>
      </c>
      <c r="R1117" s="5">
        <f>IF(ZScoring!AL858="",0,(ZScoring!AL858-$B$7)/$C$7)</f>
        <v/>
      </c>
      <c r="S1117" s="5">
        <f>IF(ZScoring!AM858="",0,(ZScoring!AM858-$B$8)/$C$8)</f>
        <v/>
      </c>
      <c r="T1117" s="5">
        <f>IF(ZScoring!AN858="",0,(ZScoring!AN858-$B$9)/$C$9)</f>
        <v/>
      </c>
      <c r="U1117" s="5">
        <f>IF(ZScoring!AO858="",0,(ZScoring!AO858-$B$10)/$C$10)</f>
        <v/>
      </c>
      <c r="V1117" s="5">
        <f>IF(ZScoring!AP858="",0,(ZScoring!AP858-$B$11)/$C$11)</f>
        <v/>
      </c>
      <c r="W1117" s="5">
        <f>IF(ZScoring!AQ858="",0,(ZScoring!AQ858-$B$12)/$C$12)</f>
        <v/>
      </c>
      <c r="X1117" s="5">
        <f>Universe!C858</f>
        <v/>
      </c>
    </row>
    <row r="1118">
      <c r="A1118" s="22">
        <f>Universe!G859</f>
        <v/>
      </c>
      <c r="B1118" s="2" t="n">
        <v>1</v>
      </c>
      <c r="C1118" s="23">
        <f>Universe!H859</f>
        <v/>
      </c>
      <c r="D1118" s="23">
        <f>Universe!I859</f>
        <v/>
      </c>
      <c r="E1118" s="23">
        <f>Universe!J859</f>
        <v/>
      </c>
      <c r="F1118" s="23">
        <f>Universe!K859</f>
        <v/>
      </c>
      <c r="G1118" s="23">
        <f>Universe!L859</f>
        <v/>
      </c>
      <c r="H1118" s="23">
        <f>Universe!M859</f>
        <v/>
      </c>
      <c r="I1118" s="23">
        <f>Universe!N859</f>
        <v/>
      </c>
      <c r="J1118" s="23">
        <f>Universe!O859</f>
        <v/>
      </c>
      <c r="K1118" s="23">
        <f>Universe!P859</f>
        <v/>
      </c>
      <c r="L1118" s="23">
        <f>Universe!Q859</f>
        <v/>
      </c>
      <c r="M1118" s="23">
        <f>Universe!R859</f>
        <v/>
      </c>
      <c r="N1118" s="5">
        <f>IF(ZScoring!AH859="",0,(ZScoring!AH859-$B$3)/$C$3)</f>
        <v/>
      </c>
      <c r="O1118" s="5">
        <f>IF(ZScoring!AI859="",0,(ZScoring!AI859-$B$4)/$C$4)</f>
        <v/>
      </c>
      <c r="P1118" s="5">
        <f>IF(ZScoring!AJ859="",0,(ZScoring!AJ859-$B$5)/$C$5)</f>
        <v/>
      </c>
      <c r="Q1118" s="5">
        <f>IF(ZScoring!AK859="",0,(ZScoring!AK859-$B$6)/$C$6)</f>
        <v/>
      </c>
      <c r="R1118" s="5">
        <f>IF(ZScoring!AL859="",0,(ZScoring!AL859-$B$7)/$C$7)</f>
        <v/>
      </c>
      <c r="S1118" s="5">
        <f>IF(ZScoring!AM859="",0,(ZScoring!AM859-$B$8)/$C$8)</f>
        <v/>
      </c>
      <c r="T1118" s="5">
        <f>IF(ZScoring!AN859="",0,(ZScoring!AN859-$B$9)/$C$9)</f>
        <v/>
      </c>
      <c r="U1118" s="5">
        <f>IF(ZScoring!AO859="",0,(ZScoring!AO859-$B$10)/$C$10)</f>
        <v/>
      </c>
      <c r="V1118" s="5">
        <f>IF(ZScoring!AP859="",0,(ZScoring!AP859-$B$11)/$C$11)</f>
        <v/>
      </c>
      <c r="W1118" s="5">
        <f>IF(ZScoring!AQ859="",0,(ZScoring!AQ859-$B$12)/$C$12)</f>
        <v/>
      </c>
      <c r="X1118" s="5">
        <f>Universe!C859</f>
        <v/>
      </c>
    </row>
    <row r="1119">
      <c r="A1119" s="22">
        <f>Universe!G860</f>
        <v/>
      </c>
      <c r="B1119" s="2" t="n">
        <v>1</v>
      </c>
      <c r="C1119" s="23">
        <f>Universe!H860</f>
        <v/>
      </c>
      <c r="D1119" s="23">
        <f>Universe!I860</f>
        <v/>
      </c>
      <c r="E1119" s="23">
        <f>Universe!J860</f>
        <v/>
      </c>
      <c r="F1119" s="23">
        <f>Universe!K860</f>
        <v/>
      </c>
      <c r="G1119" s="23">
        <f>Universe!L860</f>
        <v/>
      </c>
      <c r="H1119" s="23">
        <f>Universe!M860</f>
        <v/>
      </c>
      <c r="I1119" s="23">
        <f>Universe!N860</f>
        <v/>
      </c>
      <c r="J1119" s="23">
        <f>Universe!O860</f>
        <v/>
      </c>
      <c r="K1119" s="23">
        <f>Universe!P860</f>
        <v/>
      </c>
      <c r="L1119" s="23">
        <f>Universe!Q860</f>
        <v/>
      </c>
      <c r="M1119" s="23">
        <f>Universe!R860</f>
        <v/>
      </c>
      <c r="N1119" s="5">
        <f>IF(ZScoring!AH860="",0,(ZScoring!AH860-$B$3)/$C$3)</f>
        <v/>
      </c>
      <c r="O1119" s="5">
        <f>IF(ZScoring!AI860="",0,(ZScoring!AI860-$B$4)/$C$4)</f>
        <v/>
      </c>
      <c r="P1119" s="5">
        <f>IF(ZScoring!AJ860="",0,(ZScoring!AJ860-$B$5)/$C$5)</f>
        <v/>
      </c>
      <c r="Q1119" s="5">
        <f>IF(ZScoring!AK860="",0,(ZScoring!AK860-$B$6)/$C$6)</f>
        <v/>
      </c>
      <c r="R1119" s="5">
        <f>IF(ZScoring!AL860="",0,(ZScoring!AL860-$B$7)/$C$7)</f>
        <v/>
      </c>
      <c r="S1119" s="5">
        <f>IF(ZScoring!AM860="",0,(ZScoring!AM860-$B$8)/$C$8)</f>
        <v/>
      </c>
      <c r="T1119" s="5">
        <f>IF(ZScoring!AN860="",0,(ZScoring!AN860-$B$9)/$C$9)</f>
        <v/>
      </c>
      <c r="U1119" s="5">
        <f>IF(ZScoring!AO860="",0,(ZScoring!AO860-$B$10)/$C$10)</f>
        <v/>
      </c>
      <c r="V1119" s="5">
        <f>IF(ZScoring!AP860="",0,(ZScoring!AP860-$B$11)/$C$11)</f>
        <v/>
      </c>
      <c r="W1119" s="5">
        <f>IF(ZScoring!AQ860="",0,(ZScoring!AQ860-$B$12)/$C$12)</f>
        <v/>
      </c>
      <c r="X1119" s="5">
        <f>Universe!C860</f>
        <v/>
      </c>
    </row>
    <row r="1120">
      <c r="A1120" s="22">
        <f>Universe!G861</f>
        <v/>
      </c>
      <c r="B1120" s="2" t="n">
        <v>1</v>
      </c>
      <c r="C1120" s="23">
        <f>Universe!H861</f>
        <v/>
      </c>
      <c r="D1120" s="23">
        <f>Universe!I861</f>
        <v/>
      </c>
      <c r="E1120" s="23">
        <f>Universe!J861</f>
        <v/>
      </c>
      <c r="F1120" s="23">
        <f>Universe!K861</f>
        <v/>
      </c>
      <c r="G1120" s="23">
        <f>Universe!L861</f>
        <v/>
      </c>
      <c r="H1120" s="23">
        <f>Universe!M861</f>
        <v/>
      </c>
      <c r="I1120" s="23">
        <f>Universe!N861</f>
        <v/>
      </c>
      <c r="J1120" s="23">
        <f>Universe!O861</f>
        <v/>
      </c>
      <c r="K1120" s="23">
        <f>Universe!P861</f>
        <v/>
      </c>
      <c r="L1120" s="23">
        <f>Universe!Q861</f>
        <v/>
      </c>
      <c r="M1120" s="23">
        <f>Universe!R861</f>
        <v/>
      </c>
      <c r="N1120" s="5">
        <f>IF(ZScoring!AH861="",0,(ZScoring!AH861-$B$3)/$C$3)</f>
        <v/>
      </c>
      <c r="O1120" s="5">
        <f>IF(ZScoring!AI861="",0,(ZScoring!AI861-$B$4)/$C$4)</f>
        <v/>
      </c>
      <c r="P1120" s="5">
        <f>IF(ZScoring!AJ861="",0,(ZScoring!AJ861-$B$5)/$C$5)</f>
        <v/>
      </c>
      <c r="Q1120" s="5">
        <f>IF(ZScoring!AK861="",0,(ZScoring!AK861-$B$6)/$C$6)</f>
        <v/>
      </c>
      <c r="R1120" s="5">
        <f>IF(ZScoring!AL861="",0,(ZScoring!AL861-$B$7)/$C$7)</f>
        <v/>
      </c>
      <c r="S1120" s="5">
        <f>IF(ZScoring!AM861="",0,(ZScoring!AM861-$B$8)/$C$8)</f>
        <v/>
      </c>
      <c r="T1120" s="5">
        <f>IF(ZScoring!AN861="",0,(ZScoring!AN861-$B$9)/$C$9)</f>
        <v/>
      </c>
      <c r="U1120" s="5">
        <f>IF(ZScoring!AO861="",0,(ZScoring!AO861-$B$10)/$C$10)</f>
        <v/>
      </c>
      <c r="V1120" s="5">
        <f>IF(ZScoring!AP861="",0,(ZScoring!AP861-$B$11)/$C$11)</f>
        <v/>
      </c>
      <c r="W1120" s="5">
        <f>IF(ZScoring!AQ861="",0,(ZScoring!AQ861-$B$12)/$C$12)</f>
        <v/>
      </c>
      <c r="X1120" s="5">
        <f>Universe!C861</f>
        <v/>
      </c>
    </row>
    <row r="1121">
      <c r="A1121" s="22">
        <f>Universe!G862</f>
        <v/>
      </c>
      <c r="B1121" s="2" t="n">
        <v>1</v>
      </c>
      <c r="C1121" s="23">
        <f>Universe!H862</f>
        <v/>
      </c>
      <c r="D1121" s="23">
        <f>Universe!I862</f>
        <v/>
      </c>
      <c r="E1121" s="23">
        <f>Universe!J862</f>
        <v/>
      </c>
      <c r="F1121" s="23">
        <f>Universe!K862</f>
        <v/>
      </c>
      <c r="G1121" s="23">
        <f>Universe!L862</f>
        <v/>
      </c>
      <c r="H1121" s="23">
        <f>Universe!M862</f>
        <v/>
      </c>
      <c r="I1121" s="23">
        <f>Universe!N862</f>
        <v/>
      </c>
      <c r="J1121" s="23">
        <f>Universe!O862</f>
        <v/>
      </c>
      <c r="K1121" s="23">
        <f>Universe!P862</f>
        <v/>
      </c>
      <c r="L1121" s="23">
        <f>Universe!Q862</f>
        <v/>
      </c>
      <c r="M1121" s="23">
        <f>Universe!R862</f>
        <v/>
      </c>
      <c r="N1121" s="5">
        <f>IF(ZScoring!AH862="",0,(ZScoring!AH862-$B$3)/$C$3)</f>
        <v/>
      </c>
      <c r="O1121" s="5">
        <f>IF(ZScoring!AI862="",0,(ZScoring!AI862-$B$4)/$C$4)</f>
        <v/>
      </c>
      <c r="P1121" s="5">
        <f>IF(ZScoring!AJ862="",0,(ZScoring!AJ862-$B$5)/$C$5)</f>
        <v/>
      </c>
      <c r="Q1121" s="5">
        <f>IF(ZScoring!AK862="",0,(ZScoring!AK862-$B$6)/$C$6)</f>
        <v/>
      </c>
      <c r="R1121" s="5">
        <f>IF(ZScoring!AL862="",0,(ZScoring!AL862-$B$7)/$C$7)</f>
        <v/>
      </c>
      <c r="S1121" s="5">
        <f>IF(ZScoring!AM862="",0,(ZScoring!AM862-$B$8)/$C$8)</f>
        <v/>
      </c>
      <c r="T1121" s="5">
        <f>IF(ZScoring!AN862="",0,(ZScoring!AN862-$B$9)/$C$9)</f>
        <v/>
      </c>
      <c r="U1121" s="5">
        <f>IF(ZScoring!AO862="",0,(ZScoring!AO862-$B$10)/$C$10)</f>
        <v/>
      </c>
      <c r="V1121" s="5">
        <f>IF(ZScoring!AP862="",0,(ZScoring!AP862-$B$11)/$C$11)</f>
        <v/>
      </c>
      <c r="W1121" s="5">
        <f>IF(ZScoring!AQ862="",0,(ZScoring!AQ862-$B$12)/$C$12)</f>
        <v/>
      </c>
      <c r="X1121" s="5">
        <f>Universe!C862</f>
        <v/>
      </c>
    </row>
    <row r="1122">
      <c r="A1122" s="22">
        <f>Universe!G863</f>
        <v/>
      </c>
      <c r="B1122" s="2" t="n">
        <v>1</v>
      </c>
      <c r="C1122" s="23">
        <f>Universe!H863</f>
        <v/>
      </c>
      <c r="D1122" s="23">
        <f>Universe!I863</f>
        <v/>
      </c>
      <c r="E1122" s="23">
        <f>Universe!J863</f>
        <v/>
      </c>
      <c r="F1122" s="23">
        <f>Universe!K863</f>
        <v/>
      </c>
      <c r="G1122" s="23">
        <f>Universe!L863</f>
        <v/>
      </c>
      <c r="H1122" s="23">
        <f>Universe!M863</f>
        <v/>
      </c>
      <c r="I1122" s="23">
        <f>Universe!N863</f>
        <v/>
      </c>
      <c r="J1122" s="23">
        <f>Universe!O863</f>
        <v/>
      </c>
      <c r="K1122" s="23">
        <f>Universe!P863</f>
        <v/>
      </c>
      <c r="L1122" s="23">
        <f>Universe!Q863</f>
        <v/>
      </c>
      <c r="M1122" s="23">
        <f>Universe!R863</f>
        <v/>
      </c>
      <c r="N1122" s="5">
        <f>IF(ZScoring!AH863="",0,(ZScoring!AH863-$B$3)/$C$3)</f>
        <v/>
      </c>
      <c r="O1122" s="5">
        <f>IF(ZScoring!AI863="",0,(ZScoring!AI863-$B$4)/$C$4)</f>
        <v/>
      </c>
      <c r="P1122" s="5">
        <f>IF(ZScoring!AJ863="",0,(ZScoring!AJ863-$B$5)/$C$5)</f>
        <v/>
      </c>
      <c r="Q1122" s="5">
        <f>IF(ZScoring!AK863="",0,(ZScoring!AK863-$B$6)/$C$6)</f>
        <v/>
      </c>
      <c r="R1122" s="5">
        <f>IF(ZScoring!AL863="",0,(ZScoring!AL863-$B$7)/$C$7)</f>
        <v/>
      </c>
      <c r="S1122" s="5">
        <f>IF(ZScoring!AM863="",0,(ZScoring!AM863-$B$8)/$C$8)</f>
        <v/>
      </c>
      <c r="T1122" s="5">
        <f>IF(ZScoring!AN863="",0,(ZScoring!AN863-$B$9)/$C$9)</f>
        <v/>
      </c>
      <c r="U1122" s="5">
        <f>IF(ZScoring!AO863="",0,(ZScoring!AO863-$B$10)/$C$10)</f>
        <v/>
      </c>
      <c r="V1122" s="5">
        <f>IF(ZScoring!AP863="",0,(ZScoring!AP863-$B$11)/$C$11)</f>
        <v/>
      </c>
      <c r="W1122" s="5">
        <f>IF(ZScoring!AQ863="",0,(ZScoring!AQ863-$B$12)/$C$12)</f>
        <v/>
      </c>
      <c r="X1122" s="5">
        <f>Universe!C863</f>
        <v/>
      </c>
    </row>
    <row r="1123">
      <c r="A1123" s="22">
        <f>Universe!G864</f>
        <v/>
      </c>
      <c r="B1123" s="2" t="n">
        <v>1</v>
      </c>
      <c r="C1123" s="23">
        <f>Universe!H864</f>
        <v/>
      </c>
      <c r="D1123" s="23">
        <f>Universe!I864</f>
        <v/>
      </c>
      <c r="E1123" s="23">
        <f>Universe!J864</f>
        <v/>
      </c>
      <c r="F1123" s="23">
        <f>Universe!K864</f>
        <v/>
      </c>
      <c r="G1123" s="23">
        <f>Universe!L864</f>
        <v/>
      </c>
      <c r="H1123" s="23">
        <f>Universe!M864</f>
        <v/>
      </c>
      <c r="I1123" s="23">
        <f>Universe!N864</f>
        <v/>
      </c>
      <c r="J1123" s="23">
        <f>Universe!O864</f>
        <v/>
      </c>
      <c r="K1123" s="23">
        <f>Universe!P864</f>
        <v/>
      </c>
      <c r="L1123" s="23">
        <f>Universe!Q864</f>
        <v/>
      </c>
      <c r="M1123" s="23">
        <f>Universe!R864</f>
        <v/>
      </c>
      <c r="N1123" s="5">
        <f>IF(ZScoring!AH864="",0,(ZScoring!AH864-$B$3)/$C$3)</f>
        <v/>
      </c>
      <c r="O1123" s="5">
        <f>IF(ZScoring!AI864="",0,(ZScoring!AI864-$B$4)/$C$4)</f>
        <v/>
      </c>
      <c r="P1123" s="5">
        <f>IF(ZScoring!AJ864="",0,(ZScoring!AJ864-$B$5)/$C$5)</f>
        <v/>
      </c>
      <c r="Q1123" s="5">
        <f>IF(ZScoring!AK864="",0,(ZScoring!AK864-$B$6)/$C$6)</f>
        <v/>
      </c>
      <c r="R1123" s="5">
        <f>IF(ZScoring!AL864="",0,(ZScoring!AL864-$B$7)/$C$7)</f>
        <v/>
      </c>
      <c r="S1123" s="5">
        <f>IF(ZScoring!AM864="",0,(ZScoring!AM864-$B$8)/$C$8)</f>
        <v/>
      </c>
      <c r="T1123" s="5">
        <f>IF(ZScoring!AN864="",0,(ZScoring!AN864-$B$9)/$C$9)</f>
        <v/>
      </c>
      <c r="U1123" s="5">
        <f>IF(ZScoring!AO864="",0,(ZScoring!AO864-$B$10)/$C$10)</f>
        <v/>
      </c>
      <c r="V1123" s="5">
        <f>IF(ZScoring!AP864="",0,(ZScoring!AP864-$B$11)/$C$11)</f>
        <v/>
      </c>
      <c r="W1123" s="5">
        <f>IF(ZScoring!AQ864="",0,(ZScoring!AQ864-$B$12)/$C$12)</f>
        <v/>
      </c>
      <c r="X1123" s="5">
        <f>Universe!C864</f>
        <v/>
      </c>
    </row>
    <row r="1124">
      <c r="A1124" s="22">
        <f>Universe!G865</f>
        <v/>
      </c>
      <c r="B1124" s="2" t="n">
        <v>1</v>
      </c>
      <c r="C1124" s="23">
        <f>Universe!H865</f>
        <v/>
      </c>
      <c r="D1124" s="23">
        <f>Universe!I865</f>
        <v/>
      </c>
      <c r="E1124" s="23">
        <f>Universe!J865</f>
        <v/>
      </c>
      <c r="F1124" s="23">
        <f>Universe!K865</f>
        <v/>
      </c>
      <c r="G1124" s="23">
        <f>Universe!L865</f>
        <v/>
      </c>
      <c r="H1124" s="23">
        <f>Universe!M865</f>
        <v/>
      </c>
      <c r="I1124" s="23">
        <f>Universe!N865</f>
        <v/>
      </c>
      <c r="J1124" s="23">
        <f>Universe!O865</f>
        <v/>
      </c>
      <c r="K1124" s="23">
        <f>Universe!P865</f>
        <v/>
      </c>
      <c r="L1124" s="23">
        <f>Universe!Q865</f>
        <v/>
      </c>
      <c r="M1124" s="23">
        <f>Universe!R865</f>
        <v/>
      </c>
      <c r="N1124" s="5">
        <f>IF(ZScoring!AH865="",0,(ZScoring!AH865-$B$3)/$C$3)</f>
        <v/>
      </c>
      <c r="O1124" s="5">
        <f>IF(ZScoring!AI865="",0,(ZScoring!AI865-$B$4)/$C$4)</f>
        <v/>
      </c>
      <c r="P1124" s="5">
        <f>IF(ZScoring!AJ865="",0,(ZScoring!AJ865-$B$5)/$C$5)</f>
        <v/>
      </c>
      <c r="Q1124" s="5">
        <f>IF(ZScoring!AK865="",0,(ZScoring!AK865-$B$6)/$C$6)</f>
        <v/>
      </c>
      <c r="R1124" s="5">
        <f>IF(ZScoring!AL865="",0,(ZScoring!AL865-$B$7)/$C$7)</f>
        <v/>
      </c>
      <c r="S1124" s="5">
        <f>IF(ZScoring!AM865="",0,(ZScoring!AM865-$B$8)/$C$8)</f>
        <v/>
      </c>
      <c r="T1124" s="5">
        <f>IF(ZScoring!AN865="",0,(ZScoring!AN865-$B$9)/$C$9)</f>
        <v/>
      </c>
      <c r="U1124" s="5">
        <f>IF(ZScoring!AO865="",0,(ZScoring!AO865-$B$10)/$C$10)</f>
        <v/>
      </c>
      <c r="V1124" s="5">
        <f>IF(ZScoring!AP865="",0,(ZScoring!AP865-$B$11)/$C$11)</f>
        <v/>
      </c>
      <c r="W1124" s="5">
        <f>IF(ZScoring!AQ865="",0,(ZScoring!AQ865-$B$12)/$C$12)</f>
        <v/>
      </c>
      <c r="X1124" s="5">
        <f>Universe!C865</f>
        <v/>
      </c>
    </row>
    <row r="1125">
      <c r="A1125" s="22">
        <f>Universe!G866</f>
        <v/>
      </c>
      <c r="B1125" s="2" t="n">
        <v>1</v>
      </c>
      <c r="C1125" s="23">
        <f>Universe!H866</f>
        <v/>
      </c>
      <c r="D1125" s="23">
        <f>Universe!I866</f>
        <v/>
      </c>
      <c r="E1125" s="23">
        <f>Universe!J866</f>
        <v/>
      </c>
      <c r="F1125" s="23">
        <f>Universe!K866</f>
        <v/>
      </c>
      <c r="G1125" s="23">
        <f>Universe!L866</f>
        <v/>
      </c>
      <c r="H1125" s="23">
        <f>Universe!M866</f>
        <v/>
      </c>
      <c r="I1125" s="23">
        <f>Universe!N866</f>
        <v/>
      </c>
      <c r="J1125" s="23">
        <f>Universe!O866</f>
        <v/>
      </c>
      <c r="K1125" s="23">
        <f>Universe!P866</f>
        <v/>
      </c>
      <c r="L1125" s="23">
        <f>Universe!Q866</f>
        <v/>
      </c>
      <c r="M1125" s="23">
        <f>Universe!R866</f>
        <v/>
      </c>
      <c r="N1125" s="5">
        <f>IF(ZScoring!AH866="",0,(ZScoring!AH866-$B$3)/$C$3)</f>
        <v/>
      </c>
      <c r="O1125" s="5">
        <f>IF(ZScoring!AI866="",0,(ZScoring!AI866-$B$4)/$C$4)</f>
        <v/>
      </c>
      <c r="P1125" s="5">
        <f>IF(ZScoring!AJ866="",0,(ZScoring!AJ866-$B$5)/$C$5)</f>
        <v/>
      </c>
      <c r="Q1125" s="5">
        <f>IF(ZScoring!AK866="",0,(ZScoring!AK866-$B$6)/$C$6)</f>
        <v/>
      </c>
      <c r="R1125" s="5">
        <f>IF(ZScoring!AL866="",0,(ZScoring!AL866-$B$7)/$C$7)</f>
        <v/>
      </c>
      <c r="S1125" s="5">
        <f>IF(ZScoring!AM866="",0,(ZScoring!AM866-$B$8)/$C$8)</f>
        <v/>
      </c>
      <c r="T1125" s="5">
        <f>IF(ZScoring!AN866="",0,(ZScoring!AN866-$B$9)/$C$9)</f>
        <v/>
      </c>
      <c r="U1125" s="5">
        <f>IF(ZScoring!AO866="",0,(ZScoring!AO866-$B$10)/$C$10)</f>
        <v/>
      </c>
      <c r="V1125" s="5">
        <f>IF(ZScoring!AP866="",0,(ZScoring!AP866-$B$11)/$C$11)</f>
        <v/>
      </c>
      <c r="W1125" s="5">
        <f>IF(ZScoring!AQ866="",0,(ZScoring!AQ866-$B$12)/$C$12)</f>
        <v/>
      </c>
      <c r="X1125" s="5">
        <f>Universe!C866</f>
        <v/>
      </c>
    </row>
    <row r="1126">
      <c r="A1126" s="22">
        <f>Universe!G867</f>
        <v/>
      </c>
      <c r="B1126" s="2" t="n">
        <v>1</v>
      </c>
      <c r="C1126" s="23">
        <f>Universe!H867</f>
        <v/>
      </c>
      <c r="D1126" s="23">
        <f>Universe!I867</f>
        <v/>
      </c>
      <c r="E1126" s="23">
        <f>Universe!J867</f>
        <v/>
      </c>
      <c r="F1126" s="23">
        <f>Universe!K867</f>
        <v/>
      </c>
      <c r="G1126" s="23">
        <f>Universe!L867</f>
        <v/>
      </c>
      <c r="H1126" s="23">
        <f>Universe!M867</f>
        <v/>
      </c>
      <c r="I1126" s="23">
        <f>Universe!N867</f>
        <v/>
      </c>
      <c r="J1126" s="23">
        <f>Universe!O867</f>
        <v/>
      </c>
      <c r="K1126" s="23">
        <f>Universe!P867</f>
        <v/>
      </c>
      <c r="L1126" s="23">
        <f>Universe!Q867</f>
        <v/>
      </c>
      <c r="M1126" s="23">
        <f>Universe!R867</f>
        <v/>
      </c>
      <c r="N1126" s="5">
        <f>IF(ZScoring!AH867="",0,(ZScoring!AH867-$B$3)/$C$3)</f>
        <v/>
      </c>
      <c r="O1126" s="5">
        <f>IF(ZScoring!AI867="",0,(ZScoring!AI867-$B$4)/$C$4)</f>
        <v/>
      </c>
      <c r="P1126" s="5">
        <f>IF(ZScoring!AJ867="",0,(ZScoring!AJ867-$B$5)/$C$5)</f>
        <v/>
      </c>
      <c r="Q1126" s="5">
        <f>IF(ZScoring!AK867="",0,(ZScoring!AK867-$B$6)/$C$6)</f>
        <v/>
      </c>
      <c r="R1126" s="5">
        <f>IF(ZScoring!AL867="",0,(ZScoring!AL867-$B$7)/$C$7)</f>
        <v/>
      </c>
      <c r="S1126" s="5">
        <f>IF(ZScoring!AM867="",0,(ZScoring!AM867-$B$8)/$C$8)</f>
        <v/>
      </c>
      <c r="T1126" s="5">
        <f>IF(ZScoring!AN867="",0,(ZScoring!AN867-$B$9)/$C$9)</f>
        <v/>
      </c>
      <c r="U1126" s="5">
        <f>IF(ZScoring!AO867="",0,(ZScoring!AO867-$B$10)/$C$10)</f>
        <v/>
      </c>
      <c r="V1126" s="5">
        <f>IF(ZScoring!AP867="",0,(ZScoring!AP867-$B$11)/$C$11)</f>
        <v/>
      </c>
      <c r="W1126" s="5">
        <f>IF(ZScoring!AQ867="",0,(ZScoring!AQ867-$B$12)/$C$12)</f>
        <v/>
      </c>
      <c r="X1126" s="5">
        <f>Universe!C867</f>
        <v/>
      </c>
    </row>
    <row r="1127">
      <c r="A1127" s="22">
        <f>Universe!G868</f>
        <v/>
      </c>
      <c r="B1127" s="2" t="n">
        <v>1</v>
      </c>
      <c r="C1127" s="23">
        <f>Universe!H868</f>
        <v/>
      </c>
      <c r="D1127" s="23">
        <f>Universe!I868</f>
        <v/>
      </c>
      <c r="E1127" s="23">
        <f>Universe!J868</f>
        <v/>
      </c>
      <c r="F1127" s="23">
        <f>Universe!K868</f>
        <v/>
      </c>
      <c r="G1127" s="23">
        <f>Universe!L868</f>
        <v/>
      </c>
      <c r="H1127" s="23">
        <f>Universe!M868</f>
        <v/>
      </c>
      <c r="I1127" s="23">
        <f>Universe!N868</f>
        <v/>
      </c>
      <c r="J1127" s="23">
        <f>Universe!O868</f>
        <v/>
      </c>
      <c r="K1127" s="23">
        <f>Universe!P868</f>
        <v/>
      </c>
      <c r="L1127" s="23">
        <f>Universe!Q868</f>
        <v/>
      </c>
      <c r="M1127" s="23">
        <f>Universe!R868</f>
        <v/>
      </c>
      <c r="N1127" s="5">
        <f>IF(ZScoring!AH868="",0,(ZScoring!AH868-$B$3)/$C$3)</f>
        <v/>
      </c>
      <c r="O1127" s="5">
        <f>IF(ZScoring!AI868="",0,(ZScoring!AI868-$B$4)/$C$4)</f>
        <v/>
      </c>
      <c r="P1127" s="5">
        <f>IF(ZScoring!AJ868="",0,(ZScoring!AJ868-$B$5)/$C$5)</f>
        <v/>
      </c>
      <c r="Q1127" s="5">
        <f>IF(ZScoring!AK868="",0,(ZScoring!AK868-$B$6)/$C$6)</f>
        <v/>
      </c>
      <c r="R1127" s="5">
        <f>IF(ZScoring!AL868="",0,(ZScoring!AL868-$B$7)/$C$7)</f>
        <v/>
      </c>
      <c r="S1127" s="5">
        <f>IF(ZScoring!AM868="",0,(ZScoring!AM868-$B$8)/$C$8)</f>
        <v/>
      </c>
      <c r="T1127" s="5">
        <f>IF(ZScoring!AN868="",0,(ZScoring!AN868-$B$9)/$C$9)</f>
        <v/>
      </c>
      <c r="U1127" s="5">
        <f>IF(ZScoring!AO868="",0,(ZScoring!AO868-$B$10)/$C$10)</f>
        <v/>
      </c>
      <c r="V1127" s="5">
        <f>IF(ZScoring!AP868="",0,(ZScoring!AP868-$B$11)/$C$11)</f>
        <v/>
      </c>
      <c r="W1127" s="5">
        <f>IF(ZScoring!AQ868="",0,(ZScoring!AQ868-$B$12)/$C$12)</f>
        <v/>
      </c>
      <c r="X1127" s="5">
        <f>Universe!C868</f>
        <v/>
      </c>
    </row>
    <row r="1128">
      <c r="A1128" s="22">
        <f>Universe!G869</f>
        <v/>
      </c>
      <c r="B1128" s="2" t="n">
        <v>1</v>
      </c>
      <c r="C1128" s="23">
        <f>Universe!H869</f>
        <v/>
      </c>
      <c r="D1128" s="23">
        <f>Universe!I869</f>
        <v/>
      </c>
      <c r="E1128" s="23">
        <f>Universe!J869</f>
        <v/>
      </c>
      <c r="F1128" s="23">
        <f>Universe!K869</f>
        <v/>
      </c>
      <c r="G1128" s="23">
        <f>Universe!L869</f>
        <v/>
      </c>
      <c r="H1128" s="23">
        <f>Universe!M869</f>
        <v/>
      </c>
      <c r="I1128" s="23">
        <f>Universe!N869</f>
        <v/>
      </c>
      <c r="J1128" s="23">
        <f>Universe!O869</f>
        <v/>
      </c>
      <c r="K1128" s="23">
        <f>Universe!P869</f>
        <v/>
      </c>
      <c r="L1128" s="23">
        <f>Universe!Q869</f>
        <v/>
      </c>
      <c r="M1128" s="23">
        <f>Universe!R869</f>
        <v/>
      </c>
      <c r="N1128" s="5">
        <f>IF(ZScoring!AH869="",0,(ZScoring!AH869-$B$3)/$C$3)</f>
        <v/>
      </c>
      <c r="O1128" s="5">
        <f>IF(ZScoring!AI869="",0,(ZScoring!AI869-$B$4)/$C$4)</f>
        <v/>
      </c>
      <c r="P1128" s="5">
        <f>IF(ZScoring!AJ869="",0,(ZScoring!AJ869-$B$5)/$C$5)</f>
        <v/>
      </c>
      <c r="Q1128" s="5">
        <f>IF(ZScoring!AK869="",0,(ZScoring!AK869-$B$6)/$C$6)</f>
        <v/>
      </c>
      <c r="R1128" s="5">
        <f>IF(ZScoring!AL869="",0,(ZScoring!AL869-$B$7)/$C$7)</f>
        <v/>
      </c>
      <c r="S1128" s="5">
        <f>IF(ZScoring!AM869="",0,(ZScoring!AM869-$B$8)/$C$8)</f>
        <v/>
      </c>
      <c r="T1128" s="5">
        <f>IF(ZScoring!AN869="",0,(ZScoring!AN869-$B$9)/$C$9)</f>
        <v/>
      </c>
      <c r="U1128" s="5">
        <f>IF(ZScoring!AO869="",0,(ZScoring!AO869-$B$10)/$C$10)</f>
        <v/>
      </c>
      <c r="V1128" s="5">
        <f>IF(ZScoring!AP869="",0,(ZScoring!AP869-$B$11)/$C$11)</f>
        <v/>
      </c>
      <c r="W1128" s="5">
        <f>IF(ZScoring!AQ869="",0,(ZScoring!AQ869-$B$12)/$C$12)</f>
        <v/>
      </c>
      <c r="X1128" s="5">
        <f>Universe!C869</f>
        <v/>
      </c>
    </row>
    <row r="1129">
      <c r="A1129" s="22">
        <f>Universe!G870</f>
        <v/>
      </c>
      <c r="B1129" s="2" t="n">
        <v>1</v>
      </c>
      <c r="C1129" s="23">
        <f>Universe!H870</f>
        <v/>
      </c>
      <c r="D1129" s="23">
        <f>Universe!I870</f>
        <v/>
      </c>
      <c r="E1129" s="23">
        <f>Universe!J870</f>
        <v/>
      </c>
      <c r="F1129" s="23">
        <f>Universe!K870</f>
        <v/>
      </c>
      <c r="G1129" s="23">
        <f>Universe!L870</f>
        <v/>
      </c>
      <c r="H1129" s="23">
        <f>Universe!M870</f>
        <v/>
      </c>
      <c r="I1129" s="23">
        <f>Universe!N870</f>
        <v/>
      </c>
      <c r="J1129" s="23">
        <f>Universe!O870</f>
        <v/>
      </c>
      <c r="K1129" s="23">
        <f>Universe!P870</f>
        <v/>
      </c>
      <c r="L1129" s="23">
        <f>Universe!Q870</f>
        <v/>
      </c>
      <c r="M1129" s="23">
        <f>Universe!R870</f>
        <v/>
      </c>
      <c r="N1129" s="5">
        <f>IF(ZScoring!AH870="",0,(ZScoring!AH870-$B$3)/$C$3)</f>
        <v/>
      </c>
      <c r="O1129" s="5">
        <f>IF(ZScoring!AI870="",0,(ZScoring!AI870-$B$4)/$C$4)</f>
        <v/>
      </c>
      <c r="P1129" s="5">
        <f>IF(ZScoring!AJ870="",0,(ZScoring!AJ870-$B$5)/$C$5)</f>
        <v/>
      </c>
      <c r="Q1129" s="5">
        <f>IF(ZScoring!AK870="",0,(ZScoring!AK870-$B$6)/$C$6)</f>
        <v/>
      </c>
      <c r="R1129" s="5">
        <f>IF(ZScoring!AL870="",0,(ZScoring!AL870-$B$7)/$C$7)</f>
        <v/>
      </c>
      <c r="S1129" s="5">
        <f>IF(ZScoring!AM870="",0,(ZScoring!AM870-$B$8)/$C$8)</f>
        <v/>
      </c>
      <c r="T1129" s="5">
        <f>IF(ZScoring!AN870="",0,(ZScoring!AN870-$B$9)/$C$9)</f>
        <v/>
      </c>
      <c r="U1129" s="5">
        <f>IF(ZScoring!AO870="",0,(ZScoring!AO870-$B$10)/$C$10)</f>
        <v/>
      </c>
      <c r="V1129" s="5">
        <f>IF(ZScoring!AP870="",0,(ZScoring!AP870-$B$11)/$C$11)</f>
        <v/>
      </c>
      <c r="W1129" s="5">
        <f>IF(ZScoring!AQ870="",0,(ZScoring!AQ870-$B$12)/$C$12)</f>
        <v/>
      </c>
      <c r="X1129" s="5">
        <f>Universe!C870</f>
        <v/>
      </c>
    </row>
    <row r="1130">
      <c r="A1130" s="22">
        <f>Universe!G871</f>
        <v/>
      </c>
      <c r="B1130" s="2" t="n">
        <v>1</v>
      </c>
      <c r="C1130" s="23">
        <f>Universe!H871</f>
        <v/>
      </c>
      <c r="D1130" s="23">
        <f>Universe!I871</f>
        <v/>
      </c>
      <c r="E1130" s="23">
        <f>Universe!J871</f>
        <v/>
      </c>
      <c r="F1130" s="23">
        <f>Universe!K871</f>
        <v/>
      </c>
      <c r="G1130" s="23">
        <f>Universe!L871</f>
        <v/>
      </c>
      <c r="H1130" s="23">
        <f>Universe!M871</f>
        <v/>
      </c>
      <c r="I1130" s="23">
        <f>Universe!N871</f>
        <v/>
      </c>
      <c r="J1130" s="23">
        <f>Universe!O871</f>
        <v/>
      </c>
      <c r="K1130" s="23">
        <f>Universe!P871</f>
        <v/>
      </c>
      <c r="L1130" s="23">
        <f>Universe!Q871</f>
        <v/>
      </c>
      <c r="M1130" s="23">
        <f>Universe!R871</f>
        <v/>
      </c>
      <c r="N1130" s="5">
        <f>IF(ZScoring!AH871="",0,(ZScoring!AH871-$B$3)/$C$3)</f>
        <v/>
      </c>
      <c r="O1130" s="5">
        <f>IF(ZScoring!AI871="",0,(ZScoring!AI871-$B$4)/$C$4)</f>
        <v/>
      </c>
      <c r="P1130" s="5">
        <f>IF(ZScoring!AJ871="",0,(ZScoring!AJ871-$B$5)/$C$5)</f>
        <v/>
      </c>
      <c r="Q1130" s="5">
        <f>IF(ZScoring!AK871="",0,(ZScoring!AK871-$B$6)/$C$6)</f>
        <v/>
      </c>
      <c r="R1130" s="5">
        <f>IF(ZScoring!AL871="",0,(ZScoring!AL871-$B$7)/$C$7)</f>
        <v/>
      </c>
      <c r="S1130" s="5">
        <f>IF(ZScoring!AM871="",0,(ZScoring!AM871-$B$8)/$C$8)</f>
        <v/>
      </c>
      <c r="T1130" s="5">
        <f>IF(ZScoring!AN871="",0,(ZScoring!AN871-$B$9)/$C$9)</f>
        <v/>
      </c>
      <c r="U1130" s="5">
        <f>IF(ZScoring!AO871="",0,(ZScoring!AO871-$B$10)/$C$10)</f>
        <v/>
      </c>
      <c r="V1130" s="5">
        <f>IF(ZScoring!AP871="",0,(ZScoring!AP871-$B$11)/$C$11)</f>
        <v/>
      </c>
      <c r="W1130" s="5">
        <f>IF(ZScoring!AQ871="",0,(ZScoring!AQ871-$B$12)/$C$12)</f>
        <v/>
      </c>
      <c r="X1130" s="5">
        <f>Universe!C871</f>
        <v/>
      </c>
    </row>
    <row r="1131">
      <c r="A1131" s="22">
        <f>Universe!G872</f>
        <v/>
      </c>
      <c r="B1131" s="2" t="n">
        <v>1</v>
      </c>
      <c r="C1131" s="23">
        <f>Universe!H872</f>
        <v/>
      </c>
      <c r="D1131" s="23">
        <f>Universe!I872</f>
        <v/>
      </c>
      <c r="E1131" s="23">
        <f>Universe!J872</f>
        <v/>
      </c>
      <c r="F1131" s="23">
        <f>Universe!K872</f>
        <v/>
      </c>
      <c r="G1131" s="23">
        <f>Universe!L872</f>
        <v/>
      </c>
      <c r="H1131" s="23">
        <f>Universe!M872</f>
        <v/>
      </c>
      <c r="I1131" s="23">
        <f>Universe!N872</f>
        <v/>
      </c>
      <c r="J1131" s="23">
        <f>Universe!O872</f>
        <v/>
      </c>
      <c r="K1131" s="23">
        <f>Universe!P872</f>
        <v/>
      </c>
      <c r="L1131" s="23">
        <f>Universe!Q872</f>
        <v/>
      </c>
      <c r="M1131" s="23">
        <f>Universe!R872</f>
        <v/>
      </c>
      <c r="N1131" s="5">
        <f>IF(ZScoring!AH872="",0,(ZScoring!AH872-$B$3)/$C$3)</f>
        <v/>
      </c>
      <c r="O1131" s="5">
        <f>IF(ZScoring!AI872="",0,(ZScoring!AI872-$B$4)/$C$4)</f>
        <v/>
      </c>
      <c r="P1131" s="5">
        <f>IF(ZScoring!AJ872="",0,(ZScoring!AJ872-$B$5)/$C$5)</f>
        <v/>
      </c>
      <c r="Q1131" s="5">
        <f>IF(ZScoring!AK872="",0,(ZScoring!AK872-$B$6)/$C$6)</f>
        <v/>
      </c>
      <c r="R1131" s="5">
        <f>IF(ZScoring!AL872="",0,(ZScoring!AL872-$B$7)/$C$7)</f>
        <v/>
      </c>
      <c r="S1131" s="5">
        <f>IF(ZScoring!AM872="",0,(ZScoring!AM872-$B$8)/$C$8)</f>
        <v/>
      </c>
      <c r="T1131" s="5">
        <f>IF(ZScoring!AN872="",0,(ZScoring!AN872-$B$9)/$C$9)</f>
        <v/>
      </c>
      <c r="U1131" s="5">
        <f>IF(ZScoring!AO872="",0,(ZScoring!AO872-$B$10)/$C$10)</f>
        <v/>
      </c>
      <c r="V1131" s="5">
        <f>IF(ZScoring!AP872="",0,(ZScoring!AP872-$B$11)/$C$11)</f>
        <v/>
      </c>
      <c r="W1131" s="5">
        <f>IF(ZScoring!AQ872="",0,(ZScoring!AQ872-$B$12)/$C$12)</f>
        <v/>
      </c>
      <c r="X1131" s="5">
        <f>Universe!C872</f>
        <v/>
      </c>
    </row>
    <row r="1132">
      <c r="A1132" s="22">
        <f>Universe!G873</f>
        <v/>
      </c>
      <c r="B1132" s="2" t="n">
        <v>1</v>
      </c>
      <c r="C1132" s="23">
        <f>Universe!H873</f>
        <v/>
      </c>
      <c r="D1132" s="23">
        <f>Universe!I873</f>
        <v/>
      </c>
      <c r="E1132" s="23">
        <f>Universe!J873</f>
        <v/>
      </c>
      <c r="F1132" s="23">
        <f>Universe!K873</f>
        <v/>
      </c>
      <c r="G1132" s="23">
        <f>Universe!L873</f>
        <v/>
      </c>
      <c r="H1132" s="23">
        <f>Universe!M873</f>
        <v/>
      </c>
      <c r="I1132" s="23">
        <f>Universe!N873</f>
        <v/>
      </c>
      <c r="J1132" s="23">
        <f>Universe!O873</f>
        <v/>
      </c>
      <c r="K1132" s="23">
        <f>Universe!P873</f>
        <v/>
      </c>
      <c r="L1132" s="23">
        <f>Universe!Q873</f>
        <v/>
      </c>
      <c r="M1132" s="23">
        <f>Universe!R873</f>
        <v/>
      </c>
      <c r="N1132" s="5">
        <f>IF(ZScoring!AH873="",0,(ZScoring!AH873-$B$3)/$C$3)</f>
        <v/>
      </c>
      <c r="O1132" s="5">
        <f>IF(ZScoring!AI873="",0,(ZScoring!AI873-$B$4)/$C$4)</f>
        <v/>
      </c>
      <c r="P1132" s="5">
        <f>IF(ZScoring!AJ873="",0,(ZScoring!AJ873-$B$5)/$C$5)</f>
        <v/>
      </c>
      <c r="Q1132" s="5">
        <f>IF(ZScoring!AK873="",0,(ZScoring!AK873-$B$6)/$C$6)</f>
        <v/>
      </c>
      <c r="R1132" s="5">
        <f>IF(ZScoring!AL873="",0,(ZScoring!AL873-$B$7)/$C$7)</f>
        <v/>
      </c>
      <c r="S1132" s="5">
        <f>IF(ZScoring!AM873="",0,(ZScoring!AM873-$B$8)/$C$8)</f>
        <v/>
      </c>
      <c r="T1132" s="5">
        <f>IF(ZScoring!AN873="",0,(ZScoring!AN873-$B$9)/$C$9)</f>
        <v/>
      </c>
      <c r="U1132" s="5">
        <f>IF(ZScoring!AO873="",0,(ZScoring!AO873-$B$10)/$C$10)</f>
        <v/>
      </c>
      <c r="V1132" s="5">
        <f>IF(ZScoring!AP873="",0,(ZScoring!AP873-$B$11)/$C$11)</f>
        <v/>
      </c>
      <c r="W1132" s="5">
        <f>IF(ZScoring!AQ873="",0,(ZScoring!AQ873-$B$12)/$C$12)</f>
        <v/>
      </c>
      <c r="X1132" s="5">
        <f>Universe!C873</f>
        <v/>
      </c>
    </row>
    <row r="1133">
      <c r="A1133" s="22">
        <f>Universe!G874</f>
        <v/>
      </c>
      <c r="B1133" s="2" t="n">
        <v>1</v>
      </c>
      <c r="C1133" s="23">
        <f>Universe!H874</f>
        <v/>
      </c>
      <c r="D1133" s="23">
        <f>Universe!I874</f>
        <v/>
      </c>
      <c r="E1133" s="23">
        <f>Universe!J874</f>
        <v/>
      </c>
      <c r="F1133" s="23">
        <f>Universe!K874</f>
        <v/>
      </c>
      <c r="G1133" s="23">
        <f>Universe!L874</f>
        <v/>
      </c>
      <c r="H1133" s="23">
        <f>Universe!M874</f>
        <v/>
      </c>
      <c r="I1133" s="23">
        <f>Universe!N874</f>
        <v/>
      </c>
      <c r="J1133" s="23">
        <f>Universe!O874</f>
        <v/>
      </c>
      <c r="K1133" s="23">
        <f>Universe!P874</f>
        <v/>
      </c>
      <c r="L1133" s="23">
        <f>Universe!Q874</f>
        <v/>
      </c>
      <c r="M1133" s="23">
        <f>Universe!R874</f>
        <v/>
      </c>
      <c r="N1133" s="5">
        <f>IF(ZScoring!AH874="",0,(ZScoring!AH874-$B$3)/$C$3)</f>
        <v/>
      </c>
      <c r="O1133" s="5">
        <f>IF(ZScoring!AI874="",0,(ZScoring!AI874-$B$4)/$C$4)</f>
        <v/>
      </c>
      <c r="P1133" s="5">
        <f>IF(ZScoring!AJ874="",0,(ZScoring!AJ874-$B$5)/$C$5)</f>
        <v/>
      </c>
      <c r="Q1133" s="5">
        <f>IF(ZScoring!AK874="",0,(ZScoring!AK874-$B$6)/$C$6)</f>
        <v/>
      </c>
      <c r="R1133" s="5">
        <f>IF(ZScoring!AL874="",0,(ZScoring!AL874-$B$7)/$C$7)</f>
        <v/>
      </c>
      <c r="S1133" s="5">
        <f>IF(ZScoring!AM874="",0,(ZScoring!AM874-$B$8)/$C$8)</f>
        <v/>
      </c>
      <c r="T1133" s="5">
        <f>IF(ZScoring!AN874="",0,(ZScoring!AN874-$B$9)/$C$9)</f>
        <v/>
      </c>
      <c r="U1133" s="5">
        <f>IF(ZScoring!AO874="",0,(ZScoring!AO874-$B$10)/$C$10)</f>
        <v/>
      </c>
      <c r="V1133" s="5">
        <f>IF(ZScoring!AP874="",0,(ZScoring!AP874-$B$11)/$C$11)</f>
        <v/>
      </c>
      <c r="W1133" s="5">
        <f>IF(ZScoring!AQ874="",0,(ZScoring!AQ874-$B$12)/$C$12)</f>
        <v/>
      </c>
      <c r="X1133" s="5">
        <f>Universe!C874</f>
        <v/>
      </c>
    </row>
    <row r="1134">
      <c r="A1134" s="22">
        <f>Universe!G875</f>
        <v/>
      </c>
      <c r="B1134" s="2" t="n">
        <v>1</v>
      </c>
      <c r="C1134" s="23">
        <f>Universe!H875</f>
        <v/>
      </c>
      <c r="D1134" s="23">
        <f>Universe!I875</f>
        <v/>
      </c>
      <c r="E1134" s="23">
        <f>Universe!J875</f>
        <v/>
      </c>
      <c r="F1134" s="23">
        <f>Universe!K875</f>
        <v/>
      </c>
      <c r="G1134" s="23">
        <f>Universe!L875</f>
        <v/>
      </c>
      <c r="H1134" s="23">
        <f>Universe!M875</f>
        <v/>
      </c>
      <c r="I1134" s="23">
        <f>Universe!N875</f>
        <v/>
      </c>
      <c r="J1134" s="23">
        <f>Universe!O875</f>
        <v/>
      </c>
      <c r="K1134" s="23">
        <f>Universe!P875</f>
        <v/>
      </c>
      <c r="L1134" s="23">
        <f>Universe!Q875</f>
        <v/>
      </c>
      <c r="M1134" s="23">
        <f>Universe!R875</f>
        <v/>
      </c>
      <c r="N1134" s="5">
        <f>IF(ZScoring!AH875="",0,(ZScoring!AH875-$B$3)/$C$3)</f>
        <v/>
      </c>
      <c r="O1134" s="5">
        <f>IF(ZScoring!AI875="",0,(ZScoring!AI875-$B$4)/$C$4)</f>
        <v/>
      </c>
      <c r="P1134" s="5">
        <f>IF(ZScoring!AJ875="",0,(ZScoring!AJ875-$B$5)/$C$5)</f>
        <v/>
      </c>
      <c r="Q1134" s="5">
        <f>IF(ZScoring!AK875="",0,(ZScoring!AK875-$B$6)/$C$6)</f>
        <v/>
      </c>
      <c r="R1134" s="5">
        <f>IF(ZScoring!AL875="",0,(ZScoring!AL875-$B$7)/$C$7)</f>
        <v/>
      </c>
      <c r="S1134" s="5">
        <f>IF(ZScoring!AM875="",0,(ZScoring!AM875-$B$8)/$C$8)</f>
        <v/>
      </c>
      <c r="T1134" s="5">
        <f>IF(ZScoring!AN875="",0,(ZScoring!AN875-$B$9)/$C$9)</f>
        <v/>
      </c>
      <c r="U1134" s="5">
        <f>IF(ZScoring!AO875="",0,(ZScoring!AO875-$B$10)/$C$10)</f>
        <v/>
      </c>
      <c r="V1134" s="5">
        <f>IF(ZScoring!AP875="",0,(ZScoring!AP875-$B$11)/$C$11)</f>
        <v/>
      </c>
      <c r="W1134" s="5">
        <f>IF(ZScoring!AQ875="",0,(ZScoring!AQ875-$B$12)/$C$12)</f>
        <v/>
      </c>
      <c r="X1134" s="5">
        <f>Universe!C875</f>
        <v/>
      </c>
    </row>
    <row r="1135">
      <c r="A1135" s="22">
        <f>Universe!G876</f>
        <v/>
      </c>
      <c r="B1135" s="2" t="n">
        <v>1</v>
      </c>
      <c r="C1135" s="23">
        <f>Universe!H876</f>
        <v/>
      </c>
      <c r="D1135" s="23">
        <f>Universe!I876</f>
        <v/>
      </c>
      <c r="E1135" s="23">
        <f>Universe!J876</f>
        <v/>
      </c>
      <c r="F1135" s="23">
        <f>Universe!K876</f>
        <v/>
      </c>
      <c r="G1135" s="23">
        <f>Universe!L876</f>
        <v/>
      </c>
      <c r="H1135" s="23">
        <f>Universe!M876</f>
        <v/>
      </c>
      <c r="I1135" s="23">
        <f>Universe!N876</f>
        <v/>
      </c>
      <c r="J1135" s="23">
        <f>Universe!O876</f>
        <v/>
      </c>
      <c r="K1135" s="23">
        <f>Universe!P876</f>
        <v/>
      </c>
      <c r="L1135" s="23">
        <f>Universe!Q876</f>
        <v/>
      </c>
      <c r="M1135" s="23">
        <f>Universe!R876</f>
        <v/>
      </c>
      <c r="N1135" s="5">
        <f>IF(ZScoring!AH876="",0,(ZScoring!AH876-$B$3)/$C$3)</f>
        <v/>
      </c>
      <c r="O1135" s="5">
        <f>IF(ZScoring!AI876="",0,(ZScoring!AI876-$B$4)/$C$4)</f>
        <v/>
      </c>
      <c r="P1135" s="5">
        <f>IF(ZScoring!AJ876="",0,(ZScoring!AJ876-$B$5)/$C$5)</f>
        <v/>
      </c>
      <c r="Q1135" s="5">
        <f>IF(ZScoring!AK876="",0,(ZScoring!AK876-$B$6)/$C$6)</f>
        <v/>
      </c>
      <c r="R1135" s="5">
        <f>IF(ZScoring!AL876="",0,(ZScoring!AL876-$B$7)/$C$7)</f>
        <v/>
      </c>
      <c r="S1135" s="5">
        <f>IF(ZScoring!AM876="",0,(ZScoring!AM876-$B$8)/$C$8)</f>
        <v/>
      </c>
      <c r="T1135" s="5">
        <f>IF(ZScoring!AN876="",0,(ZScoring!AN876-$B$9)/$C$9)</f>
        <v/>
      </c>
      <c r="U1135" s="5">
        <f>IF(ZScoring!AO876="",0,(ZScoring!AO876-$B$10)/$C$10)</f>
        <v/>
      </c>
      <c r="V1135" s="5">
        <f>IF(ZScoring!AP876="",0,(ZScoring!AP876-$B$11)/$C$11)</f>
        <v/>
      </c>
      <c r="W1135" s="5">
        <f>IF(ZScoring!AQ876="",0,(ZScoring!AQ876-$B$12)/$C$12)</f>
        <v/>
      </c>
      <c r="X1135" s="5">
        <f>Universe!C876</f>
        <v/>
      </c>
    </row>
    <row r="1136">
      <c r="A1136" s="22">
        <f>Universe!G877</f>
        <v/>
      </c>
      <c r="B1136" s="2" t="n">
        <v>1</v>
      </c>
      <c r="C1136" s="23">
        <f>Universe!H877</f>
        <v/>
      </c>
      <c r="D1136" s="23">
        <f>Universe!I877</f>
        <v/>
      </c>
      <c r="E1136" s="23">
        <f>Universe!J877</f>
        <v/>
      </c>
      <c r="F1136" s="23">
        <f>Universe!K877</f>
        <v/>
      </c>
      <c r="G1136" s="23">
        <f>Universe!L877</f>
        <v/>
      </c>
      <c r="H1136" s="23">
        <f>Universe!M877</f>
        <v/>
      </c>
      <c r="I1136" s="23">
        <f>Universe!N877</f>
        <v/>
      </c>
      <c r="J1136" s="23">
        <f>Universe!O877</f>
        <v/>
      </c>
      <c r="K1136" s="23">
        <f>Universe!P877</f>
        <v/>
      </c>
      <c r="L1136" s="23">
        <f>Universe!Q877</f>
        <v/>
      </c>
      <c r="M1136" s="23">
        <f>Universe!R877</f>
        <v/>
      </c>
      <c r="N1136" s="5">
        <f>IF(ZScoring!AH877="",0,(ZScoring!AH877-$B$3)/$C$3)</f>
        <v/>
      </c>
      <c r="O1136" s="5">
        <f>IF(ZScoring!AI877="",0,(ZScoring!AI877-$B$4)/$C$4)</f>
        <v/>
      </c>
      <c r="P1136" s="5">
        <f>IF(ZScoring!AJ877="",0,(ZScoring!AJ877-$B$5)/$C$5)</f>
        <v/>
      </c>
      <c r="Q1136" s="5">
        <f>IF(ZScoring!AK877="",0,(ZScoring!AK877-$B$6)/$C$6)</f>
        <v/>
      </c>
      <c r="R1136" s="5">
        <f>IF(ZScoring!AL877="",0,(ZScoring!AL877-$B$7)/$C$7)</f>
        <v/>
      </c>
      <c r="S1136" s="5">
        <f>IF(ZScoring!AM877="",0,(ZScoring!AM877-$B$8)/$C$8)</f>
        <v/>
      </c>
      <c r="T1136" s="5">
        <f>IF(ZScoring!AN877="",0,(ZScoring!AN877-$B$9)/$C$9)</f>
        <v/>
      </c>
      <c r="U1136" s="5">
        <f>IF(ZScoring!AO877="",0,(ZScoring!AO877-$B$10)/$C$10)</f>
        <v/>
      </c>
      <c r="V1136" s="5">
        <f>IF(ZScoring!AP877="",0,(ZScoring!AP877-$B$11)/$C$11)</f>
        <v/>
      </c>
      <c r="W1136" s="5">
        <f>IF(ZScoring!AQ877="",0,(ZScoring!AQ877-$B$12)/$C$12)</f>
        <v/>
      </c>
      <c r="X1136" s="5">
        <f>Universe!C877</f>
        <v/>
      </c>
    </row>
    <row r="1137">
      <c r="A1137" s="22">
        <f>Universe!G878</f>
        <v/>
      </c>
      <c r="B1137" s="2" t="n">
        <v>1</v>
      </c>
      <c r="C1137" s="23">
        <f>Universe!H878</f>
        <v/>
      </c>
      <c r="D1137" s="23">
        <f>Universe!I878</f>
        <v/>
      </c>
      <c r="E1137" s="23">
        <f>Universe!J878</f>
        <v/>
      </c>
      <c r="F1137" s="23">
        <f>Universe!K878</f>
        <v/>
      </c>
      <c r="G1137" s="23">
        <f>Universe!L878</f>
        <v/>
      </c>
      <c r="H1137" s="23">
        <f>Universe!M878</f>
        <v/>
      </c>
      <c r="I1137" s="23">
        <f>Universe!N878</f>
        <v/>
      </c>
      <c r="J1137" s="23">
        <f>Universe!O878</f>
        <v/>
      </c>
      <c r="K1137" s="23">
        <f>Universe!P878</f>
        <v/>
      </c>
      <c r="L1137" s="23">
        <f>Universe!Q878</f>
        <v/>
      </c>
      <c r="M1137" s="23">
        <f>Universe!R878</f>
        <v/>
      </c>
      <c r="N1137" s="5">
        <f>IF(ZScoring!AH878="",0,(ZScoring!AH878-$B$3)/$C$3)</f>
        <v/>
      </c>
      <c r="O1137" s="5">
        <f>IF(ZScoring!AI878="",0,(ZScoring!AI878-$B$4)/$C$4)</f>
        <v/>
      </c>
      <c r="P1137" s="5">
        <f>IF(ZScoring!AJ878="",0,(ZScoring!AJ878-$B$5)/$C$5)</f>
        <v/>
      </c>
      <c r="Q1137" s="5">
        <f>IF(ZScoring!AK878="",0,(ZScoring!AK878-$B$6)/$C$6)</f>
        <v/>
      </c>
      <c r="R1137" s="5">
        <f>IF(ZScoring!AL878="",0,(ZScoring!AL878-$B$7)/$C$7)</f>
        <v/>
      </c>
      <c r="S1137" s="5">
        <f>IF(ZScoring!AM878="",0,(ZScoring!AM878-$B$8)/$C$8)</f>
        <v/>
      </c>
      <c r="T1137" s="5">
        <f>IF(ZScoring!AN878="",0,(ZScoring!AN878-$B$9)/$C$9)</f>
        <v/>
      </c>
      <c r="U1137" s="5">
        <f>IF(ZScoring!AO878="",0,(ZScoring!AO878-$B$10)/$C$10)</f>
        <v/>
      </c>
      <c r="V1137" s="5">
        <f>IF(ZScoring!AP878="",0,(ZScoring!AP878-$B$11)/$C$11)</f>
        <v/>
      </c>
      <c r="W1137" s="5">
        <f>IF(ZScoring!AQ878="",0,(ZScoring!AQ878-$B$12)/$C$12)</f>
        <v/>
      </c>
      <c r="X1137" s="5">
        <f>Universe!C878</f>
        <v/>
      </c>
    </row>
    <row r="1138">
      <c r="A1138" s="22">
        <f>Universe!G879</f>
        <v/>
      </c>
      <c r="B1138" s="2" t="n">
        <v>1</v>
      </c>
      <c r="C1138" s="23">
        <f>Universe!H879</f>
        <v/>
      </c>
      <c r="D1138" s="23">
        <f>Universe!I879</f>
        <v/>
      </c>
      <c r="E1138" s="23">
        <f>Universe!J879</f>
        <v/>
      </c>
      <c r="F1138" s="23">
        <f>Universe!K879</f>
        <v/>
      </c>
      <c r="G1138" s="23">
        <f>Universe!L879</f>
        <v/>
      </c>
      <c r="H1138" s="23">
        <f>Universe!M879</f>
        <v/>
      </c>
      <c r="I1138" s="23">
        <f>Universe!N879</f>
        <v/>
      </c>
      <c r="J1138" s="23">
        <f>Universe!O879</f>
        <v/>
      </c>
      <c r="K1138" s="23">
        <f>Universe!P879</f>
        <v/>
      </c>
      <c r="L1138" s="23">
        <f>Universe!Q879</f>
        <v/>
      </c>
      <c r="M1138" s="23">
        <f>Universe!R879</f>
        <v/>
      </c>
      <c r="N1138" s="5">
        <f>IF(ZScoring!AH879="",0,(ZScoring!AH879-$B$3)/$C$3)</f>
        <v/>
      </c>
      <c r="O1138" s="5">
        <f>IF(ZScoring!AI879="",0,(ZScoring!AI879-$B$4)/$C$4)</f>
        <v/>
      </c>
      <c r="P1138" s="5">
        <f>IF(ZScoring!AJ879="",0,(ZScoring!AJ879-$B$5)/$C$5)</f>
        <v/>
      </c>
      <c r="Q1138" s="5">
        <f>IF(ZScoring!AK879="",0,(ZScoring!AK879-$B$6)/$C$6)</f>
        <v/>
      </c>
      <c r="R1138" s="5">
        <f>IF(ZScoring!AL879="",0,(ZScoring!AL879-$B$7)/$C$7)</f>
        <v/>
      </c>
      <c r="S1138" s="5">
        <f>IF(ZScoring!AM879="",0,(ZScoring!AM879-$B$8)/$C$8)</f>
        <v/>
      </c>
      <c r="T1138" s="5">
        <f>IF(ZScoring!AN879="",0,(ZScoring!AN879-$B$9)/$C$9)</f>
        <v/>
      </c>
      <c r="U1138" s="5">
        <f>IF(ZScoring!AO879="",0,(ZScoring!AO879-$B$10)/$C$10)</f>
        <v/>
      </c>
      <c r="V1138" s="5">
        <f>IF(ZScoring!AP879="",0,(ZScoring!AP879-$B$11)/$C$11)</f>
        <v/>
      </c>
      <c r="W1138" s="5">
        <f>IF(ZScoring!AQ879="",0,(ZScoring!AQ879-$B$12)/$C$12)</f>
        <v/>
      </c>
      <c r="X1138" s="5">
        <f>Universe!C879</f>
        <v/>
      </c>
    </row>
    <row r="1139">
      <c r="A1139" s="22">
        <f>Universe!G880</f>
        <v/>
      </c>
      <c r="B1139" s="2" t="n">
        <v>1</v>
      </c>
      <c r="C1139" s="23">
        <f>Universe!H880</f>
        <v/>
      </c>
      <c r="D1139" s="23">
        <f>Universe!I880</f>
        <v/>
      </c>
      <c r="E1139" s="23">
        <f>Universe!J880</f>
        <v/>
      </c>
      <c r="F1139" s="23">
        <f>Universe!K880</f>
        <v/>
      </c>
      <c r="G1139" s="23">
        <f>Universe!L880</f>
        <v/>
      </c>
      <c r="H1139" s="23">
        <f>Universe!M880</f>
        <v/>
      </c>
      <c r="I1139" s="23">
        <f>Universe!N880</f>
        <v/>
      </c>
      <c r="J1139" s="23">
        <f>Universe!O880</f>
        <v/>
      </c>
      <c r="K1139" s="23">
        <f>Universe!P880</f>
        <v/>
      </c>
      <c r="L1139" s="23">
        <f>Universe!Q880</f>
        <v/>
      </c>
      <c r="M1139" s="23">
        <f>Universe!R880</f>
        <v/>
      </c>
      <c r="N1139" s="5">
        <f>IF(ZScoring!AH880="",0,(ZScoring!AH880-$B$3)/$C$3)</f>
        <v/>
      </c>
      <c r="O1139" s="5">
        <f>IF(ZScoring!AI880="",0,(ZScoring!AI880-$B$4)/$C$4)</f>
        <v/>
      </c>
      <c r="P1139" s="5">
        <f>IF(ZScoring!AJ880="",0,(ZScoring!AJ880-$B$5)/$C$5)</f>
        <v/>
      </c>
      <c r="Q1139" s="5">
        <f>IF(ZScoring!AK880="",0,(ZScoring!AK880-$B$6)/$C$6)</f>
        <v/>
      </c>
      <c r="R1139" s="5">
        <f>IF(ZScoring!AL880="",0,(ZScoring!AL880-$B$7)/$C$7)</f>
        <v/>
      </c>
      <c r="S1139" s="5">
        <f>IF(ZScoring!AM880="",0,(ZScoring!AM880-$B$8)/$C$8)</f>
        <v/>
      </c>
      <c r="T1139" s="5">
        <f>IF(ZScoring!AN880="",0,(ZScoring!AN880-$B$9)/$C$9)</f>
        <v/>
      </c>
      <c r="U1139" s="5">
        <f>IF(ZScoring!AO880="",0,(ZScoring!AO880-$B$10)/$C$10)</f>
        <v/>
      </c>
      <c r="V1139" s="5">
        <f>IF(ZScoring!AP880="",0,(ZScoring!AP880-$B$11)/$C$11)</f>
        <v/>
      </c>
      <c r="W1139" s="5">
        <f>IF(ZScoring!AQ880="",0,(ZScoring!AQ880-$B$12)/$C$12)</f>
        <v/>
      </c>
      <c r="X1139" s="5">
        <f>Universe!C880</f>
        <v/>
      </c>
    </row>
    <row r="1140">
      <c r="A1140" s="22">
        <f>Universe!G881</f>
        <v/>
      </c>
      <c r="B1140" s="2" t="n">
        <v>1</v>
      </c>
      <c r="C1140" s="23">
        <f>Universe!H881</f>
        <v/>
      </c>
      <c r="D1140" s="23">
        <f>Universe!I881</f>
        <v/>
      </c>
      <c r="E1140" s="23">
        <f>Universe!J881</f>
        <v/>
      </c>
      <c r="F1140" s="23">
        <f>Universe!K881</f>
        <v/>
      </c>
      <c r="G1140" s="23">
        <f>Universe!L881</f>
        <v/>
      </c>
      <c r="H1140" s="23">
        <f>Universe!M881</f>
        <v/>
      </c>
      <c r="I1140" s="23">
        <f>Universe!N881</f>
        <v/>
      </c>
      <c r="J1140" s="23">
        <f>Universe!O881</f>
        <v/>
      </c>
      <c r="K1140" s="23">
        <f>Universe!P881</f>
        <v/>
      </c>
      <c r="L1140" s="23">
        <f>Universe!Q881</f>
        <v/>
      </c>
      <c r="M1140" s="23">
        <f>Universe!R881</f>
        <v/>
      </c>
      <c r="N1140" s="5">
        <f>IF(ZScoring!AH881="",0,(ZScoring!AH881-$B$3)/$C$3)</f>
        <v/>
      </c>
      <c r="O1140" s="5">
        <f>IF(ZScoring!AI881="",0,(ZScoring!AI881-$B$4)/$C$4)</f>
        <v/>
      </c>
      <c r="P1140" s="5">
        <f>IF(ZScoring!AJ881="",0,(ZScoring!AJ881-$B$5)/$C$5)</f>
        <v/>
      </c>
      <c r="Q1140" s="5">
        <f>IF(ZScoring!AK881="",0,(ZScoring!AK881-$B$6)/$C$6)</f>
        <v/>
      </c>
      <c r="R1140" s="5">
        <f>IF(ZScoring!AL881="",0,(ZScoring!AL881-$B$7)/$C$7)</f>
        <v/>
      </c>
      <c r="S1140" s="5">
        <f>IF(ZScoring!AM881="",0,(ZScoring!AM881-$B$8)/$C$8)</f>
        <v/>
      </c>
      <c r="T1140" s="5">
        <f>IF(ZScoring!AN881="",0,(ZScoring!AN881-$B$9)/$C$9)</f>
        <v/>
      </c>
      <c r="U1140" s="5">
        <f>IF(ZScoring!AO881="",0,(ZScoring!AO881-$B$10)/$C$10)</f>
        <v/>
      </c>
      <c r="V1140" s="5">
        <f>IF(ZScoring!AP881="",0,(ZScoring!AP881-$B$11)/$C$11)</f>
        <v/>
      </c>
      <c r="W1140" s="5">
        <f>IF(ZScoring!AQ881="",0,(ZScoring!AQ881-$B$12)/$C$12)</f>
        <v/>
      </c>
      <c r="X1140" s="5">
        <f>Universe!C881</f>
        <v/>
      </c>
    </row>
    <row r="1141">
      <c r="A1141" s="22">
        <f>Universe!G882</f>
        <v/>
      </c>
      <c r="B1141" s="2" t="n">
        <v>1</v>
      </c>
      <c r="C1141" s="23">
        <f>Universe!H882</f>
        <v/>
      </c>
      <c r="D1141" s="23">
        <f>Universe!I882</f>
        <v/>
      </c>
      <c r="E1141" s="23">
        <f>Universe!J882</f>
        <v/>
      </c>
      <c r="F1141" s="23">
        <f>Universe!K882</f>
        <v/>
      </c>
      <c r="G1141" s="23">
        <f>Universe!L882</f>
        <v/>
      </c>
      <c r="H1141" s="23">
        <f>Universe!M882</f>
        <v/>
      </c>
      <c r="I1141" s="23">
        <f>Universe!N882</f>
        <v/>
      </c>
      <c r="J1141" s="23">
        <f>Universe!O882</f>
        <v/>
      </c>
      <c r="K1141" s="23">
        <f>Universe!P882</f>
        <v/>
      </c>
      <c r="L1141" s="23">
        <f>Universe!Q882</f>
        <v/>
      </c>
      <c r="M1141" s="23">
        <f>Universe!R882</f>
        <v/>
      </c>
      <c r="N1141" s="5">
        <f>IF(ZScoring!AH882="",0,(ZScoring!AH882-$B$3)/$C$3)</f>
        <v/>
      </c>
      <c r="O1141" s="5">
        <f>IF(ZScoring!AI882="",0,(ZScoring!AI882-$B$4)/$C$4)</f>
        <v/>
      </c>
      <c r="P1141" s="5">
        <f>IF(ZScoring!AJ882="",0,(ZScoring!AJ882-$B$5)/$C$5)</f>
        <v/>
      </c>
      <c r="Q1141" s="5">
        <f>IF(ZScoring!AK882="",0,(ZScoring!AK882-$B$6)/$C$6)</f>
        <v/>
      </c>
      <c r="R1141" s="5">
        <f>IF(ZScoring!AL882="",0,(ZScoring!AL882-$B$7)/$C$7)</f>
        <v/>
      </c>
      <c r="S1141" s="5">
        <f>IF(ZScoring!AM882="",0,(ZScoring!AM882-$B$8)/$C$8)</f>
        <v/>
      </c>
      <c r="T1141" s="5">
        <f>IF(ZScoring!AN882="",0,(ZScoring!AN882-$B$9)/$C$9)</f>
        <v/>
      </c>
      <c r="U1141" s="5">
        <f>IF(ZScoring!AO882="",0,(ZScoring!AO882-$B$10)/$C$10)</f>
        <v/>
      </c>
      <c r="V1141" s="5">
        <f>IF(ZScoring!AP882="",0,(ZScoring!AP882-$B$11)/$C$11)</f>
        <v/>
      </c>
      <c r="W1141" s="5">
        <f>IF(ZScoring!AQ882="",0,(ZScoring!AQ882-$B$12)/$C$12)</f>
        <v/>
      </c>
      <c r="X1141" s="5">
        <f>Universe!C882</f>
        <v/>
      </c>
    </row>
    <row r="1142">
      <c r="A1142" s="22">
        <f>Universe!G883</f>
        <v/>
      </c>
      <c r="B1142" s="2" t="n">
        <v>1</v>
      </c>
      <c r="C1142" s="23">
        <f>Universe!H883</f>
        <v/>
      </c>
      <c r="D1142" s="23">
        <f>Universe!I883</f>
        <v/>
      </c>
      <c r="E1142" s="23">
        <f>Universe!J883</f>
        <v/>
      </c>
      <c r="F1142" s="23">
        <f>Universe!K883</f>
        <v/>
      </c>
      <c r="G1142" s="23">
        <f>Universe!L883</f>
        <v/>
      </c>
      <c r="H1142" s="23">
        <f>Universe!M883</f>
        <v/>
      </c>
      <c r="I1142" s="23">
        <f>Universe!N883</f>
        <v/>
      </c>
      <c r="J1142" s="23">
        <f>Universe!O883</f>
        <v/>
      </c>
      <c r="K1142" s="23">
        <f>Universe!P883</f>
        <v/>
      </c>
      <c r="L1142" s="23">
        <f>Universe!Q883</f>
        <v/>
      </c>
      <c r="M1142" s="23">
        <f>Universe!R883</f>
        <v/>
      </c>
      <c r="N1142" s="5">
        <f>IF(ZScoring!AH883="",0,(ZScoring!AH883-$B$3)/$C$3)</f>
        <v/>
      </c>
      <c r="O1142" s="5">
        <f>IF(ZScoring!AI883="",0,(ZScoring!AI883-$B$4)/$C$4)</f>
        <v/>
      </c>
      <c r="P1142" s="5">
        <f>IF(ZScoring!AJ883="",0,(ZScoring!AJ883-$B$5)/$C$5)</f>
        <v/>
      </c>
      <c r="Q1142" s="5">
        <f>IF(ZScoring!AK883="",0,(ZScoring!AK883-$B$6)/$C$6)</f>
        <v/>
      </c>
      <c r="R1142" s="5">
        <f>IF(ZScoring!AL883="",0,(ZScoring!AL883-$B$7)/$C$7)</f>
        <v/>
      </c>
      <c r="S1142" s="5">
        <f>IF(ZScoring!AM883="",0,(ZScoring!AM883-$B$8)/$C$8)</f>
        <v/>
      </c>
      <c r="T1142" s="5">
        <f>IF(ZScoring!AN883="",0,(ZScoring!AN883-$B$9)/$C$9)</f>
        <v/>
      </c>
      <c r="U1142" s="5">
        <f>IF(ZScoring!AO883="",0,(ZScoring!AO883-$B$10)/$C$10)</f>
        <v/>
      </c>
      <c r="V1142" s="5">
        <f>IF(ZScoring!AP883="",0,(ZScoring!AP883-$B$11)/$C$11)</f>
        <v/>
      </c>
      <c r="W1142" s="5">
        <f>IF(ZScoring!AQ883="",0,(ZScoring!AQ883-$B$12)/$C$12)</f>
        <v/>
      </c>
      <c r="X1142" s="5">
        <f>Universe!C883</f>
        <v/>
      </c>
    </row>
    <row r="1143">
      <c r="A1143" s="22">
        <f>Universe!G884</f>
        <v/>
      </c>
      <c r="B1143" s="2" t="n">
        <v>1</v>
      </c>
      <c r="C1143" s="23">
        <f>Universe!H884</f>
        <v/>
      </c>
      <c r="D1143" s="23">
        <f>Universe!I884</f>
        <v/>
      </c>
      <c r="E1143" s="23">
        <f>Universe!J884</f>
        <v/>
      </c>
      <c r="F1143" s="23">
        <f>Universe!K884</f>
        <v/>
      </c>
      <c r="G1143" s="23">
        <f>Universe!L884</f>
        <v/>
      </c>
      <c r="H1143" s="23">
        <f>Universe!M884</f>
        <v/>
      </c>
      <c r="I1143" s="23">
        <f>Universe!N884</f>
        <v/>
      </c>
      <c r="J1143" s="23">
        <f>Universe!O884</f>
        <v/>
      </c>
      <c r="K1143" s="23">
        <f>Universe!P884</f>
        <v/>
      </c>
      <c r="L1143" s="23">
        <f>Universe!Q884</f>
        <v/>
      </c>
      <c r="M1143" s="23">
        <f>Universe!R884</f>
        <v/>
      </c>
      <c r="N1143" s="5">
        <f>IF(ZScoring!AH884="",0,(ZScoring!AH884-$B$3)/$C$3)</f>
        <v/>
      </c>
      <c r="O1143" s="5">
        <f>IF(ZScoring!AI884="",0,(ZScoring!AI884-$B$4)/$C$4)</f>
        <v/>
      </c>
      <c r="P1143" s="5">
        <f>IF(ZScoring!AJ884="",0,(ZScoring!AJ884-$B$5)/$C$5)</f>
        <v/>
      </c>
      <c r="Q1143" s="5">
        <f>IF(ZScoring!AK884="",0,(ZScoring!AK884-$B$6)/$C$6)</f>
        <v/>
      </c>
      <c r="R1143" s="5">
        <f>IF(ZScoring!AL884="",0,(ZScoring!AL884-$B$7)/$C$7)</f>
        <v/>
      </c>
      <c r="S1143" s="5">
        <f>IF(ZScoring!AM884="",0,(ZScoring!AM884-$B$8)/$C$8)</f>
        <v/>
      </c>
      <c r="T1143" s="5">
        <f>IF(ZScoring!AN884="",0,(ZScoring!AN884-$B$9)/$C$9)</f>
        <v/>
      </c>
      <c r="U1143" s="5">
        <f>IF(ZScoring!AO884="",0,(ZScoring!AO884-$B$10)/$C$10)</f>
        <v/>
      </c>
      <c r="V1143" s="5">
        <f>IF(ZScoring!AP884="",0,(ZScoring!AP884-$B$11)/$C$11)</f>
        <v/>
      </c>
      <c r="W1143" s="5">
        <f>IF(ZScoring!AQ884="",0,(ZScoring!AQ884-$B$12)/$C$12)</f>
        <v/>
      </c>
      <c r="X1143" s="5">
        <f>Universe!C884</f>
        <v/>
      </c>
    </row>
    <row r="1144">
      <c r="A1144" s="22">
        <f>Universe!G885</f>
        <v/>
      </c>
      <c r="B1144" s="2" t="n">
        <v>1</v>
      </c>
      <c r="C1144" s="23">
        <f>Universe!H885</f>
        <v/>
      </c>
      <c r="D1144" s="23">
        <f>Universe!I885</f>
        <v/>
      </c>
      <c r="E1144" s="23">
        <f>Universe!J885</f>
        <v/>
      </c>
      <c r="F1144" s="23">
        <f>Universe!K885</f>
        <v/>
      </c>
      <c r="G1144" s="23">
        <f>Universe!L885</f>
        <v/>
      </c>
      <c r="H1144" s="23">
        <f>Universe!M885</f>
        <v/>
      </c>
      <c r="I1144" s="23">
        <f>Universe!N885</f>
        <v/>
      </c>
      <c r="J1144" s="23">
        <f>Universe!O885</f>
        <v/>
      </c>
      <c r="K1144" s="23">
        <f>Universe!P885</f>
        <v/>
      </c>
      <c r="L1144" s="23">
        <f>Universe!Q885</f>
        <v/>
      </c>
      <c r="M1144" s="23">
        <f>Universe!R885</f>
        <v/>
      </c>
      <c r="N1144" s="5">
        <f>IF(ZScoring!AH885="",0,(ZScoring!AH885-$B$3)/$C$3)</f>
        <v/>
      </c>
      <c r="O1144" s="5">
        <f>IF(ZScoring!AI885="",0,(ZScoring!AI885-$B$4)/$C$4)</f>
        <v/>
      </c>
      <c r="P1144" s="5">
        <f>IF(ZScoring!AJ885="",0,(ZScoring!AJ885-$B$5)/$C$5)</f>
        <v/>
      </c>
      <c r="Q1144" s="5">
        <f>IF(ZScoring!AK885="",0,(ZScoring!AK885-$B$6)/$C$6)</f>
        <v/>
      </c>
      <c r="R1144" s="5">
        <f>IF(ZScoring!AL885="",0,(ZScoring!AL885-$B$7)/$C$7)</f>
        <v/>
      </c>
      <c r="S1144" s="5">
        <f>IF(ZScoring!AM885="",0,(ZScoring!AM885-$B$8)/$C$8)</f>
        <v/>
      </c>
      <c r="T1144" s="5">
        <f>IF(ZScoring!AN885="",0,(ZScoring!AN885-$B$9)/$C$9)</f>
        <v/>
      </c>
      <c r="U1144" s="5">
        <f>IF(ZScoring!AO885="",0,(ZScoring!AO885-$B$10)/$C$10)</f>
        <v/>
      </c>
      <c r="V1144" s="5">
        <f>IF(ZScoring!AP885="",0,(ZScoring!AP885-$B$11)/$C$11)</f>
        <v/>
      </c>
      <c r="W1144" s="5">
        <f>IF(ZScoring!AQ885="",0,(ZScoring!AQ885-$B$12)/$C$12)</f>
        <v/>
      </c>
      <c r="X1144" s="5">
        <f>Universe!C885</f>
        <v/>
      </c>
    </row>
    <row r="1145">
      <c r="A1145" s="22">
        <f>Universe!G886</f>
        <v/>
      </c>
      <c r="B1145" s="2" t="n">
        <v>1</v>
      </c>
      <c r="C1145" s="23">
        <f>Universe!H886</f>
        <v/>
      </c>
      <c r="D1145" s="23">
        <f>Universe!I886</f>
        <v/>
      </c>
      <c r="E1145" s="23">
        <f>Universe!J886</f>
        <v/>
      </c>
      <c r="F1145" s="23">
        <f>Universe!K886</f>
        <v/>
      </c>
      <c r="G1145" s="23">
        <f>Universe!L886</f>
        <v/>
      </c>
      <c r="H1145" s="23">
        <f>Universe!M886</f>
        <v/>
      </c>
      <c r="I1145" s="23">
        <f>Universe!N886</f>
        <v/>
      </c>
      <c r="J1145" s="23">
        <f>Universe!O886</f>
        <v/>
      </c>
      <c r="K1145" s="23">
        <f>Universe!P886</f>
        <v/>
      </c>
      <c r="L1145" s="23">
        <f>Universe!Q886</f>
        <v/>
      </c>
      <c r="M1145" s="23">
        <f>Universe!R886</f>
        <v/>
      </c>
      <c r="N1145" s="5">
        <f>IF(ZScoring!AH886="",0,(ZScoring!AH886-$B$3)/$C$3)</f>
        <v/>
      </c>
      <c r="O1145" s="5">
        <f>IF(ZScoring!AI886="",0,(ZScoring!AI886-$B$4)/$C$4)</f>
        <v/>
      </c>
      <c r="P1145" s="5">
        <f>IF(ZScoring!AJ886="",0,(ZScoring!AJ886-$B$5)/$C$5)</f>
        <v/>
      </c>
      <c r="Q1145" s="5">
        <f>IF(ZScoring!AK886="",0,(ZScoring!AK886-$B$6)/$C$6)</f>
        <v/>
      </c>
      <c r="R1145" s="5">
        <f>IF(ZScoring!AL886="",0,(ZScoring!AL886-$B$7)/$C$7)</f>
        <v/>
      </c>
      <c r="S1145" s="5">
        <f>IF(ZScoring!AM886="",0,(ZScoring!AM886-$B$8)/$C$8)</f>
        <v/>
      </c>
      <c r="T1145" s="5">
        <f>IF(ZScoring!AN886="",0,(ZScoring!AN886-$B$9)/$C$9)</f>
        <v/>
      </c>
      <c r="U1145" s="5">
        <f>IF(ZScoring!AO886="",0,(ZScoring!AO886-$B$10)/$C$10)</f>
        <v/>
      </c>
      <c r="V1145" s="5">
        <f>IF(ZScoring!AP886="",0,(ZScoring!AP886-$B$11)/$C$11)</f>
        <v/>
      </c>
      <c r="W1145" s="5">
        <f>IF(ZScoring!AQ886="",0,(ZScoring!AQ886-$B$12)/$C$12)</f>
        <v/>
      </c>
      <c r="X1145" s="5">
        <f>Universe!C886</f>
        <v/>
      </c>
    </row>
    <row r="1146">
      <c r="A1146" s="22">
        <f>Universe!G887</f>
        <v/>
      </c>
      <c r="B1146" s="2" t="n">
        <v>1</v>
      </c>
      <c r="C1146" s="23">
        <f>Universe!H887</f>
        <v/>
      </c>
      <c r="D1146" s="23">
        <f>Universe!I887</f>
        <v/>
      </c>
      <c r="E1146" s="23">
        <f>Universe!J887</f>
        <v/>
      </c>
      <c r="F1146" s="23">
        <f>Universe!K887</f>
        <v/>
      </c>
      <c r="G1146" s="23">
        <f>Universe!L887</f>
        <v/>
      </c>
      <c r="H1146" s="23">
        <f>Universe!M887</f>
        <v/>
      </c>
      <c r="I1146" s="23">
        <f>Universe!N887</f>
        <v/>
      </c>
      <c r="J1146" s="23">
        <f>Universe!O887</f>
        <v/>
      </c>
      <c r="K1146" s="23">
        <f>Universe!P887</f>
        <v/>
      </c>
      <c r="L1146" s="23">
        <f>Universe!Q887</f>
        <v/>
      </c>
      <c r="M1146" s="23">
        <f>Universe!R887</f>
        <v/>
      </c>
      <c r="N1146" s="5">
        <f>IF(ZScoring!AH887="",0,(ZScoring!AH887-$B$3)/$C$3)</f>
        <v/>
      </c>
      <c r="O1146" s="5">
        <f>IF(ZScoring!AI887="",0,(ZScoring!AI887-$B$4)/$C$4)</f>
        <v/>
      </c>
      <c r="P1146" s="5">
        <f>IF(ZScoring!AJ887="",0,(ZScoring!AJ887-$B$5)/$C$5)</f>
        <v/>
      </c>
      <c r="Q1146" s="5">
        <f>IF(ZScoring!AK887="",0,(ZScoring!AK887-$B$6)/$C$6)</f>
        <v/>
      </c>
      <c r="R1146" s="5">
        <f>IF(ZScoring!AL887="",0,(ZScoring!AL887-$B$7)/$C$7)</f>
        <v/>
      </c>
      <c r="S1146" s="5">
        <f>IF(ZScoring!AM887="",0,(ZScoring!AM887-$B$8)/$C$8)</f>
        <v/>
      </c>
      <c r="T1146" s="5">
        <f>IF(ZScoring!AN887="",0,(ZScoring!AN887-$B$9)/$C$9)</f>
        <v/>
      </c>
      <c r="U1146" s="5">
        <f>IF(ZScoring!AO887="",0,(ZScoring!AO887-$B$10)/$C$10)</f>
        <v/>
      </c>
      <c r="V1146" s="5">
        <f>IF(ZScoring!AP887="",0,(ZScoring!AP887-$B$11)/$C$11)</f>
        <v/>
      </c>
      <c r="W1146" s="5">
        <f>IF(ZScoring!AQ887="",0,(ZScoring!AQ887-$B$12)/$C$12)</f>
        <v/>
      </c>
      <c r="X1146" s="5">
        <f>Universe!C887</f>
        <v/>
      </c>
    </row>
    <row r="1147">
      <c r="A1147" s="22">
        <f>Universe!G888</f>
        <v/>
      </c>
      <c r="B1147" s="2" t="n">
        <v>1</v>
      </c>
      <c r="C1147" s="23">
        <f>Universe!H888</f>
        <v/>
      </c>
      <c r="D1147" s="23">
        <f>Universe!I888</f>
        <v/>
      </c>
      <c r="E1147" s="23">
        <f>Universe!J888</f>
        <v/>
      </c>
      <c r="F1147" s="23">
        <f>Universe!K888</f>
        <v/>
      </c>
      <c r="G1147" s="23">
        <f>Universe!L888</f>
        <v/>
      </c>
      <c r="H1147" s="23">
        <f>Universe!M888</f>
        <v/>
      </c>
      <c r="I1147" s="23">
        <f>Universe!N888</f>
        <v/>
      </c>
      <c r="J1147" s="23">
        <f>Universe!O888</f>
        <v/>
      </c>
      <c r="K1147" s="23">
        <f>Universe!P888</f>
        <v/>
      </c>
      <c r="L1147" s="23">
        <f>Universe!Q888</f>
        <v/>
      </c>
      <c r="M1147" s="23">
        <f>Universe!R888</f>
        <v/>
      </c>
      <c r="N1147" s="5">
        <f>IF(ZScoring!AH888="",0,(ZScoring!AH888-$B$3)/$C$3)</f>
        <v/>
      </c>
      <c r="O1147" s="5">
        <f>IF(ZScoring!AI888="",0,(ZScoring!AI888-$B$4)/$C$4)</f>
        <v/>
      </c>
      <c r="P1147" s="5">
        <f>IF(ZScoring!AJ888="",0,(ZScoring!AJ888-$B$5)/$C$5)</f>
        <v/>
      </c>
      <c r="Q1147" s="5">
        <f>IF(ZScoring!AK888="",0,(ZScoring!AK888-$B$6)/$C$6)</f>
        <v/>
      </c>
      <c r="R1147" s="5">
        <f>IF(ZScoring!AL888="",0,(ZScoring!AL888-$B$7)/$C$7)</f>
        <v/>
      </c>
      <c r="S1147" s="5">
        <f>IF(ZScoring!AM888="",0,(ZScoring!AM888-$B$8)/$C$8)</f>
        <v/>
      </c>
      <c r="T1147" s="5">
        <f>IF(ZScoring!AN888="",0,(ZScoring!AN888-$B$9)/$C$9)</f>
        <v/>
      </c>
      <c r="U1147" s="5">
        <f>IF(ZScoring!AO888="",0,(ZScoring!AO888-$B$10)/$C$10)</f>
        <v/>
      </c>
      <c r="V1147" s="5">
        <f>IF(ZScoring!AP888="",0,(ZScoring!AP888-$B$11)/$C$11)</f>
        <v/>
      </c>
      <c r="W1147" s="5">
        <f>IF(ZScoring!AQ888="",0,(ZScoring!AQ888-$B$12)/$C$12)</f>
        <v/>
      </c>
      <c r="X1147" s="5">
        <f>Universe!C888</f>
        <v/>
      </c>
    </row>
    <row r="1148">
      <c r="A1148" s="22">
        <f>Universe!G889</f>
        <v/>
      </c>
      <c r="B1148" s="2" t="n">
        <v>1</v>
      </c>
      <c r="C1148" s="23">
        <f>Universe!H889</f>
        <v/>
      </c>
      <c r="D1148" s="23">
        <f>Universe!I889</f>
        <v/>
      </c>
      <c r="E1148" s="23">
        <f>Universe!J889</f>
        <v/>
      </c>
      <c r="F1148" s="23">
        <f>Universe!K889</f>
        <v/>
      </c>
      <c r="G1148" s="23">
        <f>Universe!L889</f>
        <v/>
      </c>
      <c r="H1148" s="23">
        <f>Universe!M889</f>
        <v/>
      </c>
      <c r="I1148" s="23">
        <f>Universe!N889</f>
        <v/>
      </c>
      <c r="J1148" s="23">
        <f>Universe!O889</f>
        <v/>
      </c>
      <c r="K1148" s="23">
        <f>Universe!P889</f>
        <v/>
      </c>
      <c r="L1148" s="23">
        <f>Universe!Q889</f>
        <v/>
      </c>
      <c r="M1148" s="23">
        <f>Universe!R889</f>
        <v/>
      </c>
      <c r="N1148" s="5">
        <f>IF(ZScoring!AH889="",0,(ZScoring!AH889-$B$3)/$C$3)</f>
        <v/>
      </c>
      <c r="O1148" s="5">
        <f>IF(ZScoring!AI889="",0,(ZScoring!AI889-$B$4)/$C$4)</f>
        <v/>
      </c>
      <c r="P1148" s="5">
        <f>IF(ZScoring!AJ889="",0,(ZScoring!AJ889-$B$5)/$C$5)</f>
        <v/>
      </c>
      <c r="Q1148" s="5">
        <f>IF(ZScoring!AK889="",0,(ZScoring!AK889-$B$6)/$C$6)</f>
        <v/>
      </c>
      <c r="R1148" s="5">
        <f>IF(ZScoring!AL889="",0,(ZScoring!AL889-$B$7)/$C$7)</f>
        <v/>
      </c>
      <c r="S1148" s="5">
        <f>IF(ZScoring!AM889="",0,(ZScoring!AM889-$B$8)/$C$8)</f>
        <v/>
      </c>
      <c r="T1148" s="5">
        <f>IF(ZScoring!AN889="",0,(ZScoring!AN889-$B$9)/$C$9)</f>
        <v/>
      </c>
      <c r="U1148" s="5">
        <f>IF(ZScoring!AO889="",0,(ZScoring!AO889-$B$10)/$C$10)</f>
        <v/>
      </c>
      <c r="V1148" s="5">
        <f>IF(ZScoring!AP889="",0,(ZScoring!AP889-$B$11)/$C$11)</f>
        <v/>
      </c>
      <c r="W1148" s="5">
        <f>IF(ZScoring!AQ889="",0,(ZScoring!AQ889-$B$12)/$C$12)</f>
        <v/>
      </c>
      <c r="X1148" s="5">
        <f>Universe!C889</f>
        <v/>
      </c>
    </row>
    <row r="1149">
      <c r="A1149" s="22">
        <f>Universe!G890</f>
        <v/>
      </c>
      <c r="B1149" s="2" t="n">
        <v>1</v>
      </c>
      <c r="C1149" s="23">
        <f>Universe!H890</f>
        <v/>
      </c>
      <c r="D1149" s="23">
        <f>Universe!I890</f>
        <v/>
      </c>
      <c r="E1149" s="23">
        <f>Universe!J890</f>
        <v/>
      </c>
      <c r="F1149" s="23">
        <f>Universe!K890</f>
        <v/>
      </c>
      <c r="G1149" s="23">
        <f>Universe!L890</f>
        <v/>
      </c>
      <c r="H1149" s="23">
        <f>Universe!M890</f>
        <v/>
      </c>
      <c r="I1149" s="23">
        <f>Universe!N890</f>
        <v/>
      </c>
      <c r="J1149" s="23">
        <f>Universe!O890</f>
        <v/>
      </c>
      <c r="K1149" s="23">
        <f>Universe!P890</f>
        <v/>
      </c>
      <c r="L1149" s="23">
        <f>Universe!Q890</f>
        <v/>
      </c>
      <c r="M1149" s="23">
        <f>Universe!R890</f>
        <v/>
      </c>
      <c r="N1149" s="5">
        <f>IF(ZScoring!AH890="",0,(ZScoring!AH890-$B$3)/$C$3)</f>
        <v/>
      </c>
      <c r="O1149" s="5">
        <f>IF(ZScoring!AI890="",0,(ZScoring!AI890-$B$4)/$C$4)</f>
        <v/>
      </c>
      <c r="P1149" s="5">
        <f>IF(ZScoring!AJ890="",0,(ZScoring!AJ890-$B$5)/$C$5)</f>
        <v/>
      </c>
      <c r="Q1149" s="5">
        <f>IF(ZScoring!AK890="",0,(ZScoring!AK890-$B$6)/$C$6)</f>
        <v/>
      </c>
      <c r="R1149" s="5">
        <f>IF(ZScoring!AL890="",0,(ZScoring!AL890-$B$7)/$C$7)</f>
        <v/>
      </c>
      <c r="S1149" s="5">
        <f>IF(ZScoring!AM890="",0,(ZScoring!AM890-$B$8)/$C$8)</f>
        <v/>
      </c>
      <c r="T1149" s="5">
        <f>IF(ZScoring!AN890="",0,(ZScoring!AN890-$B$9)/$C$9)</f>
        <v/>
      </c>
      <c r="U1149" s="5">
        <f>IF(ZScoring!AO890="",0,(ZScoring!AO890-$B$10)/$C$10)</f>
        <v/>
      </c>
      <c r="V1149" s="5">
        <f>IF(ZScoring!AP890="",0,(ZScoring!AP890-$B$11)/$C$11)</f>
        <v/>
      </c>
      <c r="W1149" s="5">
        <f>IF(ZScoring!AQ890="",0,(ZScoring!AQ890-$B$12)/$C$12)</f>
        <v/>
      </c>
      <c r="X1149" s="5">
        <f>Universe!C890</f>
        <v/>
      </c>
    </row>
    <row r="1150">
      <c r="A1150" s="22">
        <f>Universe!G891</f>
        <v/>
      </c>
      <c r="B1150" s="2" t="n">
        <v>1</v>
      </c>
      <c r="C1150" s="23">
        <f>Universe!H891</f>
        <v/>
      </c>
      <c r="D1150" s="23">
        <f>Universe!I891</f>
        <v/>
      </c>
      <c r="E1150" s="23">
        <f>Universe!J891</f>
        <v/>
      </c>
      <c r="F1150" s="23">
        <f>Universe!K891</f>
        <v/>
      </c>
      <c r="G1150" s="23">
        <f>Universe!L891</f>
        <v/>
      </c>
      <c r="H1150" s="23">
        <f>Universe!M891</f>
        <v/>
      </c>
      <c r="I1150" s="23">
        <f>Universe!N891</f>
        <v/>
      </c>
      <c r="J1150" s="23">
        <f>Universe!O891</f>
        <v/>
      </c>
      <c r="K1150" s="23">
        <f>Universe!P891</f>
        <v/>
      </c>
      <c r="L1150" s="23">
        <f>Universe!Q891</f>
        <v/>
      </c>
      <c r="M1150" s="23">
        <f>Universe!R891</f>
        <v/>
      </c>
      <c r="N1150" s="5">
        <f>IF(ZScoring!AH891="",0,(ZScoring!AH891-$B$3)/$C$3)</f>
        <v/>
      </c>
      <c r="O1150" s="5">
        <f>IF(ZScoring!AI891="",0,(ZScoring!AI891-$B$4)/$C$4)</f>
        <v/>
      </c>
      <c r="P1150" s="5">
        <f>IF(ZScoring!AJ891="",0,(ZScoring!AJ891-$B$5)/$C$5)</f>
        <v/>
      </c>
      <c r="Q1150" s="5">
        <f>IF(ZScoring!AK891="",0,(ZScoring!AK891-$B$6)/$C$6)</f>
        <v/>
      </c>
      <c r="R1150" s="5">
        <f>IF(ZScoring!AL891="",0,(ZScoring!AL891-$B$7)/$C$7)</f>
        <v/>
      </c>
      <c r="S1150" s="5">
        <f>IF(ZScoring!AM891="",0,(ZScoring!AM891-$B$8)/$C$8)</f>
        <v/>
      </c>
      <c r="T1150" s="5">
        <f>IF(ZScoring!AN891="",0,(ZScoring!AN891-$B$9)/$C$9)</f>
        <v/>
      </c>
      <c r="U1150" s="5">
        <f>IF(ZScoring!AO891="",0,(ZScoring!AO891-$B$10)/$C$10)</f>
        <v/>
      </c>
      <c r="V1150" s="5">
        <f>IF(ZScoring!AP891="",0,(ZScoring!AP891-$B$11)/$C$11)</f>
        <v/>
      </c>
      <c r="W1150" s="5">
        <f>IF(ZScoring!AQ891="",0,(ZScoring!AQ891-$B$12)/$C$12)</f>
        <v/>
      </c>
      <c r="X1150" s="5">
        <f>Universe!C891</f>
        <v/>
      </c>
    </row>
    <row r="1151">
      <c r="A1151" s="22">
        <f>Universe!G892</f>
        <v/>
      </c>
      <c r="B1151" s="2" t="n">
        <v>1</v>
      </c>
      <c r="C1151" s="23">
        <f>Universe!H892</f>
        <v/>
      </c>
      <c r="D1151" s="23">
        <f>Universe!I892</f>
        <v/>
      </c>
      <c r="E1151" s="23">
        <f>Universe!J892</f>
        <v/>
      </c>
      <c r="F1151" s="23">
        <f>Universe!K892</f>
        <v/>
      </c>
      <c r="G1151" s="23">
        <f>Universe!L892</f>
        <v/>
      </c>
      <c r="H1151" s="23">
        <f>Universe!M892</f>
        <v/>
      </c>
      <c r="I1151" s="23">
        <f>Universe!N892</f>
        <v/>
      </c>
      <c r="J1151" s="23">
        <f>Universe!O892</f>
        <v/>
      </c>
      <c r="K1151" s="23">
        <f>Universe!P892</f>
        <v/>
      </c>
      <c r="L1151" s="23">
        <f>Universe!Q892</f>
        <v/>
      </c>
      <c r="M1151" s="23">
        <f>Universe!R892</f>
        <v/>
      </c>
      <c r="N1151" s="5">
        <f>IF(ZScoring!AH892="",0,(ZScoring!AH892-$B$3)/$C$3)</f>
        <v/>
      </c>
      <c r="O1151" s="5">
        <f>IF(ZScoring!AI892="",0,(ZScoring!AI892-$B$4)/$C$4)</f>
        <v/>
      </c>
      <c r="P1151" s="5">
        <f>IF(ZScoring!AJ892="",0,(ZScoring!AJ892-$B$5)/$C$5)</f>
        <v/>
      </c>
      <c r="Q1151" s="5">
        <f>IF(ZScoring!AK892="",0,(ZScoring!AK892-$B$6)/$C$6)</f>
        <v/>
      </c>
      <c r="R1151" s="5">
        <f>IF(ZScoring!AL892="",0,(ZScoring!AL892-$B$7)/$C$7)</f>
        <v/>
      </c>
      <c r="S1151" s="5">
        <f>IF(ZScoring!AM892="",0,(ZScoring!AM892-$B$8)/$C$8)</f>
        <v/>
      </c>
      <c r="T1151" s="5">
        <f>IF(ZScoring!AN892="",0,(ZScoring!AN892-$B$9)/$C$9)</f>
        <v/>
      </c>
      <c r="U1151" s="5">
        <f>IF(ZScoring!AO892="",0,(ZScoring!AO892-$B$10)/$C$10)</f>
        <v/>
      </c>
      <c r="V1151" s="5">
        <f>IF(ZScoring!AP892="",0,(ZScoring!AP892-$B$11)/$C$11)</f>
        <v/>
      </c>
      <c r="W1151" s="5">
        <f>IF(ZScoring!AQ892="",0,(ZScoring!AQ892-$B$12)/$C$12)</f>
        <v/>
      </c>
      <c r="X1151" s="5">
        <f>Universe!C892</f>
        <v/>
      </c>
    </row>
    <row r="1152">
      <c r="A1152" s="22">
        <f>Universe!G893</f>
        <v/>
      </c>
      <c r="B1152" s="2" t="n">
        <v>1</v>
      </c>
      <c r="C1152" s="23">
        <f>Universe!H893</f>
        <v/>
      </c>
      <c r="D1152" s="23">
        <f>Universe!I893</f>
        <v/>
      </c>
      <c r="E1152" s="23">
        <f>Universe!J893</f>
        <v/>
      </c>
      <c r="F1152" s="23">
        <f>Universe!K893</f>
        <v/>
      </c>
      <c r="G1152" s="23">
        <f>Universe!L893</f>
        <v/>
      </c>
      <c r="H1152" s="23">
        <f>Universe!M893</f>
        <v/>
      </c>
      <c r="I1152" s="23">
        <f>Universe!N893</f>
        <v/>
      </c>
      <c r="J1152" s="23">
        <f>Universe!O893</f>
        <v/>
      </c>
      <c r="K1152" s="23">
        <f>Universe!P893</f>
        <v/>
      </c>
      <c r="L1152" s="23">
        <f>Universe!Q893</f>
        <v/>
      </c>
      <c r="M1152" s="23">
        <f>Universe!R893</f>
        <v/>
      </c>
      <c r="N1152" s="5">
        <f>IF(ZScoring!AH893="",0,(ZScoring!AH893-$B$3)/$C$3)</f>
        <v/>
      </c>
      <c r="O1152" s="5">
        <f>IF(ZScoring!AI893="",0,(ZScoring!AI893-$B$4)/$C$4)</f>
        <v/>
      </c>
      <c r="P1152" s="5">
        <f>IF(ZScoring!AJ893="",0,(ZScoring!AJ893-$B$5)/$C$5)</f>
        <v/>
      </c>
      <c r="Q1152" s="5">
        <f>IF(ZScoring!AK893="",0,(ZScoring!AK893-$B$6)/$C$6)</f>
        <v/>
      </c>
      <c r="R1152" s="5">
        <f>IF(ZScoring!AL893="",0,(ZScoring!AL893-$B$7)/$C$7)</f>
        <v/>
      </c>
      <c r="S1152" s="5">
        <f>IF(ZScoring!AM893="",0,(ZScoring!AM893-$B$8)/$C$8)</f>
        <v/>
      </c>
      <c r="T1152" s="5">
        <f>IF(ZScoring!AN893="",0,(ZScoring!AN893-$B$9)/$C$9)</f>
        <v/>
      </c>
      <c r="U1152" s="5">
        <f>IF(ZScoring!AO893="",0,(ZScoring!AO893-$B$10)/$C$10)</f>
        <v/>
      </c>
      <c r="V1152" s="5">
        <f>IF(ZScoring!AP893="",0,(ZScoring!AP893-$B$11)/$C$11)</f>
        <v/>
      </c>
      <c r="W1152" s="5">
        <f>IF(ZScoring!AQ893="",0,(ZScoring!AQ893-$B$12)/$C$12)</f>
        <v/>
      </c>
      <c r="X1152" s="5">
        <f>Universe!C893</f>
        <v/>
      </c>
    </row>
    <row r="1153">
      <c r="A1153" s="22">
        <f>Universe!G894</f>
        <v/>
      </c>
      <c r="B1153" s="2" t="n">
        <v>1</v>
      </c>
      <c r="C1153" s="23">
        <f>Universe!H894</f>
        <v/>
      </c>
      <c r="D1153" s="23">
        <f>Universe!I894</f>
        <v/>
      </c>
      <c r="E1153" s="23">
        <f>Universe!J894</f>
        <v/>
      </c>
      <c r="F1153" s="23">
        <f>Universe!K894</f>
        <v/>
      </c>
      <c r="G1153" s="23">
        <f>Universe!L894</f>
        <v/>
      </c>
      <c r="H1153" s="23">
        <f>Universe!M894</f>
        <v/>
      </c>
      <c r="I1153" s="23">
        <f>Universe!N894</f>
        <v/>
      </c>
      <c r="J1153" s="23">
        <f>Universe!O894</f>
        <v/>
      </c>
      <c r="K1153" s="23">
        <f>Universe!P894</f>
        <v/>
      </c>
      <c r="L1153" s="23">
        <f>Universe!Q894</f>
        <v/>
      </c>
      <c r="M1153" s="23">
        <f>Universe!R894</f>
        <v/>
      </c>
      <c r="N1153" s="5">
        <f>IF(ZScoring!AH894="",0,(ZScoring!AH894-$B$3)/$C$3)</f>
        <v/>
      </c>
      <c r="O1153" s="5">
        <f>IF(ZScoring!AI894="",0,(ZScoring!AI894-$B$4)/$C$4)</f>
        <v/>
      </c>
      <c r="P1153" s="5">
        <f>IF(ZScoring!AJ894="",0,(ZScoring!AJ894-$B$5)/$C$5)</f>
        <v/>
      </c>
      <c r="Q1153" s="5">
        <f>IF(ZScoring!AK894="",0,(ZScoring!AK894-$B$6)/$C$6)</f>
        <v/>
      </c>
      <c r="R1153" s="5">
        <f>IF(ZScoring!AL894="",0,(ZScoring!AL894-$B$7)/$C$7)</f>
        <v/>
      </c>
      <c r="S1153" s="5">
        <f>IF(ZScoring!AM894="",0,(ZScoring!AM894-$B$8)/$C$8)</f>
        <v/>
      </c>
      <c r="T1153" s="5">
        <f>IF(ZScoring!AN894="",0,(ZScoring!AN894-$B$9)/$C$9)</f>
        <v/>
      </c>
      <c r="U1153" s="5">
        <f>IF(ZScoring!AO894="",0,(ZScoring!AO894-$B$10)/$C$10)</f>
        <v/>
      </c>
      <c r="V1153" s="5">
        <f>IF(ZScoring!AP894="",0,(ZScoring!AP894-$B$11)/$C$11)</f>
        <v/>
      </c>
      <c r="W1153" s="5">
        <f>IF(ZScoring!AQ894="",0,(ZScoring!AQ894-$B$12)/$C$12)</f>
        <v/>
      </c>
      <c r="X1153" s="5">
        <f>Universe!C894</f>
        <v/>
      </c>
    </row>
    <row r="1154">
      <c r="A1154" s="22">
        <f>Universe!G895</f>
        <v/>
      </c>
      <c r="B1154" s="2" t="n">
        <v>1</v>
      </c>
      <c r="C1154" s="23">
        <f>Universe!H895</f>
        <v/>
      </c>
      <c r="D1154" s="23">
        <f>Universe!I895</f>
        <v/>
      </c>
      <c r="E1154" s="23">
        <f>Universe!J895</f>
        <v/>
      </c>
      <c r="F1154" s="23">
        <f>Universe!K895</f>
        <v/>
      </c>
      <c r="G1154" s="23">
        <f>Universe!L895</f>
        <v/>
      </c>
      <c r="H1154" s="23">
        <f>Universe!M895</f>
        <v/>
      </c>
      <c r="I1154" s="23">
        <f>Universe!N895</f>
        <v/>
      </c>
      <c r="J1154" s="23">
        <f>Universe!O895</f>
        <v/>
      </c>
      <c r="K1154" s="23">
        <f>Universe!P895</f>
        <v/>
      </c>
      <c r="L1154" s="23">
        <f>Universe!Q895</f>
        <v/>
      </c>
      <c r="M1154" s="23">
        <f>Universe!R895</f>
        <v/>
      </c>
      <c r="N1154" s="5">
        <f>IF(ZScoring!AH895="",0,(ZScoring!AH895-$B$3)/$C$3)</f>
        <v/>
      </c>
      <c r="O1154" s="5">
        <f>IF(ZScoring!AI895="",0,(ZScoring!AI895-$B$4)/$C$4)</f>
        <v/>
      </c>
      <c r="P1154" s="5">
        <f>IF(ZScoring!AJ895="",0,(ZScoring!AJ895-$B$5)/$C$5)</f>
        <v/>
      </c>
      <c r="Q1154" s="5">
        <f>IF(ZScoring!AK895="",0,(ZScoring!AK895-$B$6)/$C$6)</f>
        <v/>
      </c>
      <c r="R1154" s="5">
        <f>IF(ZScoring!AL895="",0,(ZScoring!AL895-$B$7)/$C$7)</f>
        <v/>
      </c>
      <c r="S1154" s="5">
        <f>IF(ZScoring!AM895="",0,(ZScoring!AM895-$B$8)/$C$8)</f>
        <v/>
      </c>
      <c r="T1154" s="5">
        <f>IF(ZScoring!AN895="",0,(ZScoring!AN895-$B$9)/$C$9)</f>
        <v/>
      </c>
      <c r="U1154" s="5">
        <f>IF(ZScoring!AO895="",0,(ZScoring!AO895-$B$10)/$C$10)</f>
        <v/>
      </c>
      <c r="V1154" s="5">
        <f>IF(ZScoring!AP895="",0,(ZScoring!AP895-$B$11)/$C$11)</f>
        <v/>
      </c>
      <c r="W1154" s="5">
        <f>IF(ZScoring!AQ895="",0,(ZScoring!AQ895-$B$12)/$C$12)</f>
        <v/>
      </c>
      <c r="X1154" s="5">
        <f>Universe!C895</f>
        <v/>
      </c>
    </row>
    <row r="1155">
      <c r="A1155" s="22">
        <f>Universe!G896</f>
        <v/>
      </c>
      <c r="B1155" s="2" t="n">
        <v>1</v>
      </c>
      <c r="C1155" s="23">
        <f>Universe!H896</f>
        <v/>
      </c>
      <c r="D1155" s="23">
        <f>Universe!I896</f>
        <v/>
      </c>
      <c r="E1155" s="23">
        <f>Universe!J896</f>
        <v/>
      </c>
      <c r="F1155" s="23">
        <f>Universe!K896</f>
        <v/>
      </c>
      <c r="G1155" s="23">
        <f>Universe!L896</f>
        <v/>
      </c>
      <c r="H1155" s="23">
        <f>Universe!M896</f>
        <v/>
      </c>
      <c r="I1155" s="23">
        <f>Universe!N896</f>
        <v/>
      </c>
      <c r="J1155" s="23">
        <f>Universe!O896</f>
        <v/>
      </c>
      <c r="K1155" s="23">
        <f>Universe!P896</f>
        <v/>
      </c>
      <c r="L1155" s="23">
        <f>Universe!Q896</f>
        <v/>
      </c>
      <c r="M1155" s="23">
        <f>Universe!R896</f>
        <v/>
      </c>
      <c r="N1155" s="5">
        <f>IF(ZScoring!AH896="",0,(ZScoring!AH896-$B$3)/$C$3)</f>
        <v/>
      </c>
      <c r="O1155" s="5">
        <f>IF(ZScoring!AI896="",0,(ZScoring!AI896-$B$4)/$C$4)</f>
        <v/>
      </c>
      <c r="P1155" s="5">
        <f>IF(ZScoring!AJ896="",0,(ZScoring!AJ896-$B$5)/$C$5)</f>
        <v/>
      </c>
      <c r="Q1155" s="5">
        <f>IF(ZScoring!AK896="",0,(ZScoring!AK896-$B$6)/$C$6)</f>
        <v/>
      </c>
      <c r="R1155" s="5">
        <f>IF(ZScoring!AL896="",0,(ZScoring!AL896-$B$7)/$C$7)</f>
        <v/>
      </c>
      <c r="S1155" s="5">
        <f>IF(ZScoring!AM896="",0,(ZScoring!AM896-$B$8)/$C$8)</f>
        <v/>
      </c>
      <c r="T1155" s="5">
        <f>IF(ZScoring!AN896="",0,(ZScoring!AN896-$B$9)/$C$9)</f>
        <v/>
      </c>
      <c r="U1155" s="5">
        <f>IF(ZScoring!AO896="",0,(ZScoring!AO896-$B$10)/$C$10)</f>
        <v/>
      </c>
      <c r="V1155" s="5">
        <f>IF(ZScoring!AP896="",0,(ZScoring!AP896-$B$11)/$C$11)</f>
        <v/>
      </c>
      <c r="W1155" s="5">
        <f>IF(ZScoring!AQ896="",0,(ZScoring!AQ896-$B$12)/$C$12)</f>
        <v/>
      </c>
      <c r="X1155" s="5">
        <f>Universe!C896</f>
        <v/>
      </c>
    </row>
    <row r="1156">
      <c r="A1156" s="22">
        <f>Universe!G897</f>
        <v/>
      </c>
      <c r="B1156" s="2" t="n">
        <v>1</v>
      </c>
      <c r="C1156" s="23">
        <f>Universe!H897</f>
        <v/>
      </c>
      <c r="D1156" s="23">
        <f>Universe!I897</f>
        <v/>
      </c>
      <c r="E1156" s="23">
        <f>Universe!J897</f>
        <v/>
      </c>
      <c r="F1156" s="23">
        <f>Universe!K897</f>
        <v/>
      </c>
      <c r="G1156" s="23">
        <f>Universe!L897</f>
        <v/>
      </c>
      <c r="H1156" s="23">
        <f>Universe!M897</f>
        <v/>
      </c>
      <c r="I1156" s="23">
        <f>Universe!N897</f>
        <v/>
      </c>
      <c r="J1156" s="23">
        <f>Universe!O897</f>
        <v/>
      </c>
      <c r="K1156" s="23">
        <f>Universe!P897</f>
        <v/>
      </c>
      <c r="L1156" s="23">
        <f>Universe!Q897</f>
        <v/>
      </c>
      <c r="M1156" s="23">
        <f>Universe!R897</f>
        <v/>
      </c>
      <c r="N1156" s="5">
        <f>IF(ZScoring!AH897="",0,(ZScoring!AH897-$B$3)/$C$3)</f>
        <v/>
      </c>
      <c r="O1156" s="5">
        <f>IF(ZScoring!AI897="",0,(ZScoring!AI897-$B$4)/$C$4)</f>
        <v/>
      </c>
      <c r="P1156" s="5">
        <f>IF(ZScoring!AJ897="",0,(ZScoring!AJ897-$B$5)/$C$5)</f>
        <v/>
      </c>
      <c r="Q1156" s="5">
        <f>IF(ZScoring!AK897="",0,(ZScoring!AK897-$B$6)/$C$6)</f>
        <v/>
      </c>
      <c r="R1156" s="5">
        <f>IF(ZScoring!AL897="",0,(ZScoring!AL897-$B$7)/$C$7)</f>
        <v/>
      </c>
      <c r="S1156" s="5">
        <f>IF(ZScoring!AM897="",0,(ZScoring!AM897-$B$8)/$C$8)</f>
        <v/>
      </c>
      <c r="T1156" s="5">
        <f>IF(ZScoring!AN897="",0,(ZScoring!AN897-$B$9)/$C$9)</f>
        <v/>
      </c>
      <c r="U1156" s="5">
        <f>IF(ZScoring!AO897="",0,(ZScoring!AO897-$B$10)/$C$10)</f>
        <v/>
      </c>
      <c r="V1156" s="5">
        <f>IF(ZScoring!AP897="",0,(ZScoring!AP897-$B$11)/$C$11)</f>
        <v/>
      </c>
      <c r="W1156" s="5">
        <f>IF(ZScoring!AQ897="",0,(ZScoring!AQ897-$B$12)/$C$12)</f>
        <v/>
      </c>
      <c r="X1156" s="5">
        <f>Universe!C897</f>
        <v/>
      </c>
    </row>
    <row r="1157">
      <c r="A1157" s="22">
        <f>Universe!G898</f>
        <v/>
      </c>
      <c r="B1157" s="2" t="n">
        <v>1</v>
      </c>
      <c r="C1157" s="23">
        <f>Universe!H898</f>
        <v/>
      </c>
      <c r="D1157" s="23">
        <f>Universe!I898</f>
        <v/>
      </c>
      <c r="E1157" s="23">
        <f>Universe!J898</f>
        <v/>
      </c>
      <c r="F1157" s="23">
        <f>Universe!K898</f>
        <v/>
      </c>
      <c r="G1157" s="23">
        <f>Universe!L898</f>
        <v/>
      </c>
      <c r="H1157" s="23">
        <f>Universe!M898</f>
        <v/>
      </c>
      <c r="I1157" s="23">
        <f>Universe!N898</f>
        <v/>
      </c>
      <c r="J1157" s="23">
        <f>Universe!O898</f>
        <v/>
      </c>
      <c r="K1157" s="23">
        <f>Universe!P898</f>
        <v/>
      </c>
      <c r="L1157" s="23">
        <f>Universe!Q898</f>
        <v/>
      </c>
      <c r="M1157" s="23">
        <f>Universe!R898</f>
        <v/>
      </c>
      <c r="N1157" s="5">
        <f>IF(ZScoring!AH898="",0,(ZScoring!AH898-$B$3)/$C$3)</f>
        <v/>
      </c>
      <c r="O1157" s="5">
        <f>IF(ZScoring!AI898="",0,(ZScoring!AI898-$B$4)/$C$4)</f>
        <v/>
      </c>
      <c r="P1157" s="5">
        <f>IF(ZScoring!AJ898="",0,(ZScoring!AJ898-$B$5)/$C$5)</f>
        <v/>
      </c>
      <c r="Q1157" s="5">
        <f>IF(ZScoring!AK898="",0,(ZScoring!AK898-$B$6)/$C$6)</f>
        <v/>
      </c>
      <c r="R1157" s="5">
        <f>IF(ZScoring!AL898="",0,(ZScoring!AL898-$B$7)/$C$7)</f>
        <v/>
      </c>
      <c r="S1157" s="5">
        <f>IF(ZScoring!AM898="",0,(ZScoring!AM898-$B$8)/$C$8)</f>
        <v/>
      </c>
      <c r="T1157" s="5">
        <f>IF(ZScoring!AN898="",0,(ZScoring!AN898-$B$9)/$C$9)</f>
        <v/>
      </c>
      <c r="U1157" s="5">
        <f>IF(ZScoring!AO898="",0,(ZScoring!AO898-$B$10)/$C$10)</f>
        <v/>
      </c>
      <c r="V1157" s="5">
        <f>IF(ZScoring!AP898="",0,(ZScoring!AP898-$B$11)/$C$11)</f>
        <v/>
      </c>
      <c r="W1157" s="5">
        <f>IF(ZScoring!AQ898="",0,(ZScoring!AQ898-$B$12)/$C$12)</f>
        <v/>
      </c>
      <c r="X1157" s="5">
        <f>Universe!C898</f>
        <v/>
      </c>
    </row>
    <row r="1158">
      <c r="A1158" s="22">
        <f>Universe!G899</f>
        <v/>
      </c>
      <c r="B1158" s="2" t="n">
        <v>1</v>
      </c>
      <c r="C1158" s="23">
        <f>Universe!H899</f>
        <v/>
      </c>
      <c r="D1158" s="23">
        <f>Universe!I899</f>
        <v/>
      </c>
      <c r="E1158" s="23">
        <f>Universe!J899</f>
        <v/>
      </c>
      <c r="F1158" s="23">
        <f>Universe!K899</f>
        <v/>
      </c>
      <c r="G1158" s="23">
        <f>Universe!L899</f>
        <v/>
      </c>
      <c r="H1158" s="23">
        <f>Universe!M899</f>
        <v/>
      </c>
      <c r="I1158" s="23">
        <f>Universe!N899</f>
        <v/>
      </c>
      <c r="J1158" s="23">
        <f>Universe!O899</f>
        <v/>
      </c>
      <c r="K1158" s="23">
        <f>Universe!P899</f>
        <v/>
      </c>
      <c r="L1158" s="23">
        <f>Universe!Q899</f>
        <v/>
      </c>
      <c r="M1158" s="23">
        <f>Universe!R899</f>
        <v/>
      </c>
      <c r="N1158" s="5">
        <f>IF(ZScoring!AH899="",0,(ZScoring!AH899-$B$3)/$C$3)</f>
        <v/>
      </c>
      <c r="O1158" s="5">
        <f>IF(ZScoring!AI899="",0,(ZScoring!AI899-$B$4)/$C$4)</f>
        <v/>
      </c>
      <c r="P1158" s="5">
        <f>IF(ZScoring!AJ899="",0,(ZScoring!AJ899-$B$5)/$C$5)</f>
        <v/>
      </c>
      <c r="Q1158" s="5">
        <f>IF(ZScoring!AK899="",0,(ZScoring!AK899-$B$6)/$C$6)</f>
        <v/>
      </c>
      <c r="R1158" s="5">
        <f>IF(ZScoring!AL899="",0,(ZScoring!AL899-$B$7)/$C$7)</f>
        <v/>
      </c>
      <c r="S1158" s="5">
        <f>IF(ZScoring!AM899="",0,(ZScoring!AM899-$B$8)/$C$8)</f>
        <v/>
      </c>
      <c r="T1158" s="5">
        <f>IF(ZScoring!AN899="",0,(ZScoring!AN899-$B$9)/$C$9)</f>
        <v/>
      </c>
      <c r="U1158" s="5">
        <f>IF(ZScoring!AO899="",0,(ZScoring!AO899-$B$10)/$C$10)</f>
        <v/>
      </c>
      <c r="V1158" s="5">
        <f>IF(ZScoring!AP899="",0,(ZScoring!AP899-$B$11)/$C$11)</f>
        <v/>
      </c>
      <c r="W1158" s="5">
        <f>IF(ZScoring!AQ899="",0,(ZScoring!AQ899-$B$12)/$C$12)</f>
        <v/>
      </c>
      <c r="X1158" s="5">
        <f>Universe!C899</f>
        <v/>
      </c>
    </row>
    <row r="1159">
      <c r="A1159" s="22">
        <f>Universe!G900</f>
        <v/>
      </c>
      <c r="B1159" s="2" t="n">
        <v>1</v>
      </c>
      <c r="C1159" s="23">
        <f>Universe!H900</f>
        <v/>
      </c>
      <c r="D1159" s="23">
        <f>Universe!I900</f>
        <v/>
      </c>
      <c r="E1159" s="23">
        <f>Universe!J900</f>
        <v/>
      </c>
      <c r="F1159" s="23">
        <f>Universe!K900</f>
        <v/>
      </c>
      <c r="G1159" s="23">
        <f>Universe!L900</f>
        <v/>
      </c>
      <c r="H1159" s="23">
        <f>Universe!M900</f>
        <v/>
      </c>
      <c r="I1159" s="23">
        <f>Universe!N900</f>
        <v/>
      </c>
      <c r="J1159" s="23">
        <f>Universe!O900</f>
        <v/>
      </c>
      <c r="K1159" s="23">
        <f>Universe!P900</f>
        <v/>
      </c>
      <c r="L1159" s="23">
        <f>Universe!Q900</f>
        <v/>
      </c>
      <c r="M1159" s="23">
        <f>Universe!R900</f>
        <v/>
      </c>
      <c r="N1159" s="5">
        <f>IF(ZScoring!AH900="",0,(ZScoring!AH900-$B$3)/$C$3)</f>
        <v/>
      </c>
      <c r="O1159" s="5">
        <f>IF(ZScoring!AI900="",0,(ZScoring!AI900-$B$4)/$C$4)</f>
        <v/>
      </c>
      <c r="P1159" s="5">
        <f>IF(ZScoring!AJ900="",0,(ZScoring!AJ900-$B$5)/$C$5)</f>
        <v/>
      </c>
      <c r="Q1159" s="5">
        <f>IF(ZScoring!AK900="",0,(ZScoring!AK900-$B$6)/$C$6)</f>
        <v/>
      </c>
      <c r="R1159" s="5">
        <f>IF(ZScoring!AL900="",0,(ZScoring!AL900-$B$7)/$C$7)</f>
        <v/>
      </c>
      <c r="S1159" s="5">
        <f>IF(ZScoring!AM900="",0,(ZScoring!AM900-$B$8)/$C$8)</f>
        <v/>
      </c>
      <c r="T1159" s="5">
        <f>IF(ZScoring!AN900="",0,(ZScoring!AN900-$B$9)/$C$9)</f>
        <v/>
      </c>
      <c r="U1159" s="5">
        <f>IF(ZScoring!AO900="",0,(ZScoring!AO900-$B$10)/$C$10)</f>
        <v/>
      </c>
      <c r="V1159" s="5">
        <f>IF(ZScoring!AP900="",0,(ZScoring!AP900-$B$11)/$C$11)</f>
        <v/>
      </c>
      <c r="W1159" s="5">
        <f>IF(ZScoring!AQ900="",0,(ZScoring!AQ900-$B$12)/$C$12)</f>
        <v/>
      </c>
      <c r="X1159" s="5">
        <f>Universe!C900</f>
        <v/>
      </c>
    </row>
    <row r="1160">
      <c r="A1160" s="22">
        <f>Universe!G901</f>
        <v/>
      </c>
      <c r="B1160" s="2" t="n">
        <v>1</v>
      </c>
      <c r="C1160" s="23">
        <f>Universe!H901</f>
        <v/>
      </c>
      <c r="D1160" s="23">
        <f>Universe!I901</f>
        <v/>
      </c>
      <c r="E1160" s="23">
        <f>Universe!J901</f>
        <v/>
      </c>
      <c r="F1160" s="23">
        <f>Universe!K901</f>
        <v/>
      </c>
      <c r="G1160" s="23">
        <f>Universe!L901</f>
        <v/>
      </c>
      <c r="H1160" s="23">
        <f>Universe!M901</f>
        <v/>
      </c>
      <c r="I1160" s="23">
        <f>Universe!N901</f>
        <v/>
      </c>
      <c r="J1160" s="23">
        <f>Universe!O901</f>
        <v/>
      </c>
      <c r="K1160" s="23">
        <f>Universe!P901</f>
        <v/>
      </c>
      <c r="L1160" s="23">
        <f>Universe!Q901</f>
        <v/>
      </c>
      <c r="M1160" s="23">
        <f>Universe!R901</f>
        <v/>
      </c>
      <c r="N1160" s="5">
        <f>IF(ZScoring!AH901="",0,(ZScoring!AH901-$B$3)/$C$3)</f>
        <v/>
      </c>
      <c r="O1160" s="5">
        <f>IF(ZScoring!AI901="",0,(ZScoring!AI901-$B$4)/$C$4)</f>
        <v/>
      </c>
      <c r="P1160" s="5">
        <f>IF(ZScoring!AJ901="",0,(ZScoring!AJ901-$B$5)/$C$5)</f>
        <v/>
      </c>
      <c r="Q1160" s="5">
        <f>IF(ZScoring!AK901="",0,(ZScoring!AK901-$B$6)/$C$6)</f>
        <v/>
      </c>
      <c r="R1160" s="5">
        <f>IF(ZScoring!AL901="",0,(ZScoring!AL901-$B$7)/$C$7)</f>
        <v/>
      </c>
      <c r="S1160" s="5">
        <f>IF(ZScoring!AM901="",0,(ZScoring!AM901-$B$8)/$C$8)</f>
        <v/>
      </c>
      <c r="T1160" s="5">
        <f>IF(ZScoring!AN901="",0,(ZScoring!AN901-$B$9)/$C$9)</f>
        <v/>
      </c>
      <c r="U1160" s="5">
        <f>IF(ZScoring!AO901="",0,(ZScoring!AO901-$B$10)/$C$10)</f>
        <v/>
      </c>
      <c r="V1160" s="5">
        <f>IF(ZScoring!AP901="",0,(ZScoring!AP901-$B$11)/$C$11)</f>
        <v/>
      </c>
      <c r="W1160" s="5">
        <f>IF(ZScoring!AQ901="",0,(ZScoring!AQ901-$B$12)/$C$12)</f>
        <v/>
      </c>
      <c r="X1160" s="5">
        <f>Universe!C901</f>
        <v/>
      </c>
    </row>
    <row r="1161">
      <c r="A1161" s="22">
        <f>Universe!G902</f>
        <v/>
      </c>
      <c r="B1161" s="2" t="n">
        <v>1</v>
      </c>
      <c r="C1161" s="23">
        <f>Universe!H902</f>
        <v/>
      </c>
      <c r="D1161" s="23">
        <f>Universe!I902</f>
        <v/>
      </c>
      <c r="E1161" s="23">
        <f>Universe!J902</f>
        <v/>
      </c>
      <c r="F1161" s="23">
        <f>Universe!K902</f>
        <v/>
      </c>
      <c r="G1161" s="23">
        <f>Universe!L902</f>
        <v/>
      </c>
      <c r="H1161" s="23">
        <f>Universe!M902</f>
        <v/>
      </c>
      <c r="I1161" s="23">
        <f>Universe!N902</f>
        <v/>
      </c>
      <c r="J1161" s="23">
        <f>Universe!O902</f>
        <v/>
      </c>
      <c r="K1161" s="23">
        <f>Universe!P902</f>
        <v/>
      </c>
      <c r="L1161" s="23">
        <f>Universe!Q902</f>
        <v/>
      </c>
      <c r="M1161" s="23">
        <f>Universe!R902</f>
        <v/>
      </c>
      <c r="N1161" s="5">
        <f>IF(ZScoring!AH902="",0,(ZScoring!AH902-$B$3)/$C$3)</f>
        <v/>
      </c>
      <c r="O1161" s="5">
        <f>IF(ZScoring!AI902="",0,(ZScoring!AI902-$B$4)/$C$4)</f>
        <v/>
      </c>
      <c r="P1161" s="5">
        <f>IF(ZScoring!AJ902="",0,(ZScoring!AJ902-$B$5)/$C$5)</f>
        <v/>
      </c>
      <c r="Q1161" s="5">
        <f>IF(ZScoring!AK902="",0,(ZScoring!AK902-$B$6)/$C$6)</f>
        <v/>
      </c>
      <c r="R1161" s="5">
        <f>IF(ZScoring!AL902="",0,(ZScoring!AL902-$B$7)/$C$7)</f>
        <v/>
      </c>
      <c r="S1161" s="5">
        <f>IF(ZScoring!AM902="",0,(ZScoring!AM902-$B$8)/$C$8)</f>
        <v/>
      </c>
      <c r="T1161" s="5">
        <f>IF(ZScoring!AN902="",0,(ZScoring!AN902-$B$9)/$C$9)</f>
        <v/>
      </c>
      <c r="U1161" s="5">
        <f>IF(ZScoring!AO902="",0,(ZScoring!AO902-$B$10)/$C$10)</f>
        <v/>
      </c>
      <c r="V1161" s="5">
        <f>IF(ZScoring!AP902="",0,(ZScoring!AP902-$B$11)/$C$11)</f>
        <v/>
      </c>
      <c r="W1161" s="5">
        <f>IF(ZScoring!AQ902="",0,(ZScoring!AQ902-$B$12)/$C$12)</f>
        <v/>
      </c>
      <c r="X1161" s="5">
        <f>Universe!C902</f>
        <v/>
      </c>
    </row>
    <row r="1162">
      <c r="A1162" s="22">
        <f>Universe!G903</f>
        <v/>
      </c>
      <c r="B1162" s="2" t="n">
        <v>1</v>
      </c>
      <c r="C1162" s="23">
        <f>Universe!H903</f>
        <v/>
      </c>
      <c r="D1162" s="23">
        <f>Universe!I903</f>
        <v/>
      </c>
      <c r="E1162" s="23">
        <f>Universe!J903</f>
        <v/>
      </c>
      <c r="F1162" s="23">
        <f>Universe!K903</f>
        <v/>
      </c>
      <c r="G1162" s="23">
        <f>Universe!L903</f>
        <v/>
      </c>
      <c r="H1162" s="23">
        <f>Universe!M903</f>
        <v/>
      </c>
      <c r="I1162" s="23">
        <f>Universe!N903</f>
        <v/>
      </c>
      <c r="J1162" s="23">
        <f>Universe!O903</f>
        <v/>
      </c>
      <c r="K1162" s="23">
        <f>Universe!P903</f>
        <v/>
      </c>
      <c r="L1162" s="23">
        <f>Universe!Q903</f>
        <v/>
      </c>
      <c r="M1162" s="23">
        <f>Universe!R903</f>
        <v/>
      </c>
      <c r="N1162" s="5">
        <f>IF(ZScoring!AH903="",0,(ZScoring!AH903-$B$3)/$C$3)</f>
        <v/>
      </c>
      <c r="O1162" s="5">
        <f>IF(ZScoring!AI903="",0,(ZScoring!AI903-$B$4)/$C$4)</f>
        <v/>
      </c>
      <c r="P1162" s="5">
        <f>IF(ZScoring!AJ903="",0,(ZScoring!AJ903-$B$5)/$C$5)</f>
        <v/>
      </c>
      <c r="Q1162" s="5">
        <f>IF(ZScoring!AK903="",0,(ZScoring!AK903-$B$6)/$C$6)</f>
        <v/>
      </c>
      <c r="R1162" s="5">
        <f>IF(ZScoring!AL903="",0,(ZScoring!AL903-$B$7)/$C$7)</f>
        <v/>
      </c>
      <c r="S1162" s="5">
        <f>IF(ZScoring!AM903="",0,(ZScoring!AM903-$B$8)/$C$8)</f>
        <v/>
      </c>
      <c r="T1162" s="5">
        <f>IF(ZScoring!AN903="",0,(ZScoring!AN903-$B$9)/$C$9)</f>
        <v/>
      </c>
      <c r="U1162" s="5">
        <f>IF(ZScoring!AO903="",0,(ZScoring!AO903-$B$10)/$C$10)</f>
        <v/>
      </c>
      <c r="V1162" s="5">
        <f>IF(ZScoring!AP903="",0,(ZScoring!AP903-$B$11)/$C$11)</f>
        <v/>
      </c>
      <c r="W1162" s="5">
        <f>IF(ZScoring!AQ903="",0,(ZScoring!AQ903-$B$12)/$C$12)</f>
        <v/>
      </c>
      <c r="X1162" s="5">
        <f>Universe!C903</f>
        <v/>
      </c>
    </row>
    <row r="1163">
      <c r="A1163" s="22">
        <f>Universe!G904</f>
        <v/>
      </c>
      <c r="B1163" s="2" t="n">
        <v>1</v>
      </c>
      <c r="C1163" s="23">
        <f>Universe!H904</f>
        <v/>
      </c>
      <c r="D1163" s="23">
        <f>Universe!I904</f>
        <v/>
      </c>
      <c r="E1163" s="23">
        <f>Universe!J904</f>
        <v/>
      </c>
      <c r="F1163" s="23">
        <f>Universe!K904</f>
        <v/>
      </c>
      <c r="G1163" s="23">
        <f>Universe!L904</f>
        <v/>
      </c>
      <c r="H1163" s="23">
        <f>Universe!M904</f>
        <v/>
      </c>
      <c r="I1163" s="23">
        <f>Universe!N904</f>
        <v/>
      </c>
      <c r="J1163" s="23">
        <f>Universe!O904</f>
        <v/>
      </c>
      <c r="K1163" s="23">
        <f>Universe!P904</f>
        <v/>
      </c>
      <c r="L1163" s="23">
        <f>Universe!Q904</f>
        <v/>
      </c>
      <c r="M1163" s="23">
        <f>Universe!R904</f>
        <v/>
      </c>
      <c r="N1163" s="5">
        <f>IF(ZScoring!AH904="",0,(ZScoring!AH904-$B$3)/$C$3)</f>
        <v/>
      </c>
      <c r="O1163" s="5">
        <f>IF(ZScoring!AI904="",0,(ZScoring!AI904-$B$4)/$C$4)</f>
        <v/>
      </c>
      <c r="P1163" s="5">
        <f>IF(ZScoring!AJ904="",0,(ZScoring!AJ904-$B$5)/$C$5)</f>
        <v/>
      </c>
      <c r="Q1163" s="5">
        <f>IF(ZScoring!AK904="",0,(ZScoring!AK904-$B$6)/$C$6)</f>
        <v/>
      </c>
      <c r="R1163" s="5">
        <f>IF(ZScoring!AL904="",0,(ZScoring!AL904-$B$7)/$C$7)</f>
        <v/>
      </c>
      <c r="S1163" s="5">
        <f>IF(ZScoring!AM904="",0,(ZScoring!AM904-$B$8)/$C$8)</f>
        <v/>
      </c>
      <c r="T1163" s="5">
        <f>IF(ZScoring!AN904="",0,(ZScoring!AN904-$B$9)/$C$9)</f>
        <v/>
      </c>
      <c r="U1163" s="5">
        <f>IF(ZScoring!AO904="",0,(ZScoring!AO904-$B$10)/$C$10)</f>
        <v/>
      </c>
      <c r="V1163" s="5">
        <f>IF(ZScoring!AP904="",0,(ZScoring!AP904-$B$11)/$C$11)</f>
        <v/>
      </c>
      <c r="W1163" s="5">
        <f>IF(ZScoring!AQ904="",0,(ZScoring!AQ904-$B$12)/$C$12)</f>
        <v/>
      </c>
      <c r="X1163" s="5">
        <f>Universe!C904</f>
        <v/>
      </c>
    </row>
    <row r="1164">
      <c r="A1164" s="22">
        <f>Universe!G905</f>
        <v/>
      </c>
      <c r="B1164" s="2" t="n">
        <v>1</v>
      </c>
      <c r="C1164" s="23">
        <f>Universe!H905</f>
        <v/>
      </c>
      <c r="D1164" s="23">
        <f>Universe!I905</f>
        <v/>
      </c>
      <c r="E1164" s="23">
        <f>Universe!J905</f>
        <v/>
      </c>
      <c r="F1164" s="23">
        <f>Universe!K905</f>
        <v/>
      </c>
      <c r="G1164" s="23">
        <f>Universe!L905</f>
        <v/>
      </c>
      <c r="H1164" s="23">
        <f>Universe!M905</f>
        <v/>
      </c>
      <c r="I1164" s="23">
        <f>Universe!N905</f>
        <v/>
      </c>
      <c r="J1164" s="23">
        <f>Universe!O905</f>
        <v/>
      </c>
      <c r="K1164" s="23">
        <f>Universe!P905</f>
        <v/>
      </c>
      <c r="L1164" s="23">
        <f>Universe!Q905</f>
        <v/>
      </c>
      <c r="M1164" s="23">
        <f>Universe!R905</f>
        <v/>
      </c>
      <c r="N1164" s="5">
        <f>IF(ZScoring!AH905="",0,(ZScoring!AH905-$B$3)/$C$3)</f>
        <v/>
      </c>
      <c r="O1164" s="5">
        <f>IF(ZScoring!AI905="",0,(ZScoring!AI905-$B$4)/$C$4)</f>
        <v/>
      </c>
      <c r="P1164" s="5">
        <f>IF(ZScoring!AJ905="",0,(ZScoring!AJ905-$B$5)/$C$5)</f>
        <v/>
      </c>
      <c r="Q1164" s="5">
        <f>IF(ZScoring!AK905="",0,(ZScoring!AK905-$B$6)/$C$6)</f>
        <v/>
      </c>
      <c r="R1164" s="5">
        <f>IF(ZScoring!AL905="",0,(ZScoring!AL905-$B$7)/$C$7)</f>
        <v/>
      </c>
      <c r="S1164" s="5">
        <f>IF(ZScoring!AM905="",0,(ZScoring!AM905-$B$8)/$C$8)</f>
        <v/>
      </c>
      <c r="T1164" s="5">
        <f>IF(ZScoring!AN905="",0,(ZScoring!AN905-$B$9)/$C$9)</f>
        <v/>
      </c>
      <c r="U1164" s="5">
        <f>IF(ZScoring!AO905="",0,(ZScoring!AO905-$B$10)/$C$10)</f>
        <v/>
      </c>
      <c r="V1164" s="5">
        <f>IF(ZScoring!AP905="",0,(ZScoring!AP905-$B$11)/$C$11)</f>
        <v/>
      </c>
      <c r="W1164" s="5">
        <f>IF(ZScoring!AQ905="",0,(ZScoring!AQ905-$B$12)/$C$12)</f>
        <v/>
      </c>
      <c r="X1164" s="5">
        <f>Universe!C905</f>
        <v/>
      </c>
    </row>
    <row r="1165">
      <c r="A1165" s="22">
        <f>Universe!G906</f>
        <v/>
      </c>
      <c r="B1165" s="2" t="n">
        <v>1</v>
      </c>
      <c r="C1165" s="23">
        <f>Universe!H906</f>
        <v/>
      </c>
      <c r="D1165" s="23">
        <f>Universe!I906</f>
        <v/>
      </c>
      <c r="E1165" s="23">
        <f>Universe!J906</f>
        <v/>
      </c>
      <c r="F1165" s="23">
        <f>Universe!K906</f>
        <v/>
      </c>
      <c r="G1165" s="23">
        <f>Universe!L906</f>
        <v/>
      </c>
      <c r="H1165" s="23">
        <f>Universe!M906</f>
        <v/>
      </c>
      <c r="I1165" s="23">
        <f>Universe!N906</f>
        <v/>
      </c>
      <c r="J1165" s="23">
        <f>Universe!O906</f>
        <v/>
      </c>
      <c r="K1165" s="23">
        <f>Universe!P906</f>
        <v/>
      </c>
      <c r="L1165" s="23">
        <f>Universe!Q906</f>
        <v/>
      </c>
      <c r="M1165" s="23">
        <f>Universe!R906</f>
        <v/>
      </c>
      <c r="N1165" s="5">
        <f>IF(ZScoring!AH906="",0,(ZScoring!AH906-$B$3)/$C$3)</f>
        <v/>
      </c>
      <c r="O1165" s="5">
        <f>IF(ZScoring!AI906="",0,(ZScoring!AI906-$B$4)/$C$4)</f>
        <v/>
      </c>
      <c r="P1165" s="5">
        <f>IF(ZScoring!AJ906="",0,(ZScoring!AJ906-$B$5)/$C$5)</f>
        <v/>
      </c>
      <c r="Q1165" s="5">
        <f>IF(ZScoring!AK906="",0,(ZScoring!AK906-$B$6)/$C$6)</f>
        <v/>
      </c>
      <c r="R1165" s="5">
        <f>IF(ZScoring!AL906="",0,(ZScoring!AL906-$B$7)/$C$7)</f>
        <v/>
      </c>
      <c r="S1165" s="5">
        <f>IF(ZScoring!AM906="",0,(ZScoring!AM906-$B$8)/$C$8)</f>
        <v/>
      </c>
      <c r="T1165" s="5">
        <f>IF(ZScoring!AN906="",0,(ZScoring!AN906-$B$9)/$C$9)</f>
        <v/>
      </c>
      <c r="U1165" s="5">
        <f>IF(ZScoring!AO906="",0,(ZScoring!AO906-$B$10)/$C$10)</f>
        <v/>
      </c>
      <c r="V1165" s="5">
        <f>IF(ZScoring!AP906="",0,(ZScoring!AP906-$B$11)/$C$11)</f>
        <v/>
      </c>
      <c r="W1165" s="5">
        <f>IF(ZScoring!AQ906="",0,(ZScoring!AQ906-$B$12)/$C$12)</f>
        <v/>
      </c>
      <c r="X1165" s="5">
        <f>Universe!C906</f>
        <v/>
      </c>
    </row>
    <row r="1166">
      <c r="A1166" s="22">
        <f>Universe!G907</f>
        <v/>
      </c>
      <c r="B1166" s="2" t="n">
        <v>1</v>
      </c>
      <c r="C1166" s="23">
        <f>Universe!H907</f>
        <v/>
      </c>
      <c r="D1166" s="23">
        <f>Universe!I907</f>
        <v/>
      </c>
      <c r="E1166" s="23">
        <f>Universe!J907</f>
        <v/>
      </c>
      <c r="F1166" s="23">
        <f>Universe!K907</f>
        <v/>
      </c>
      <c r="G1166" s="23">
        <f>Universe!L907</f>
        <v/>
      </c>
      <c r="H1166" s="23">
        <f>Universe!M907</f>
        <v/>
      </c>
      <c r="I1166" s="23">
        <f>Universe!N907</f>
        <v/>
      </c>
      <c r="J1166" s="23">
        <f>Universe!O907</f>
        <v/>
      </c>
      <c r="K1166" s="23">
        <f>Universe!P907</f>
        <v/>
      </c>
      <c r="L1166" s="23">
        <f>Universe!Q907</f>
        <v/>
      </c>
      <c r="M1166" s="23">
        <f>Universe!R907</f>
        <v/>
      </c>
      <c r="N1166" s="5">
        <f>IF(ZScoring!AH907="",0,(ZScoring!AH907-$B$3)/$C$3)</f>
        <v/>
      </c>
      <c r="O1166" s="5">
        <f>IF(ZScoring!AI907="",0,(ZScoring!AI907-$B$4)/$C$4)</f>
        <v/>
      </c>
      <c r="P1166" s="5">
        <f>IF(ZScoring!AJ907="",0,(ZScoring!AJ907-$B$5)/$C$5)</f>
        <v/>
      </c>
      <c r="Q1166" s="5">
        <f>IF(ZScoring!AK907="",0,(ZScoring!AK907-$B$6)/$C$6)</f>
        <v/>
      </c>
      <c r="R1166" s="5">
        <f>IF(ZScoring!AL907="",0,(ZScoring!AL907-$B$7)/$C$7)</f>
        <v/>
      </c>
      <c r="S1166" s="5">
        <f>IF(ZScoring!AM907="",0,(ZScoring!AM907-$B$8)/$C$8)</f>
        <v/>
      </c>
      <c r="T1166" s="5">
        <f>IF(ZScoring!AN907="",0,(ZScoring!AN907-$B$9)/$C$9)</f>
        <v/>
      </c>
      <c r="U1166" s="5">
        <f>IF(ZScoring!AO907="",0,(ZScoring!AO907-$B$10)/$C$10)</f>
        <v/>
      </c>
      <c r="V1166" s="5">
        <f>IF(ZScoring!AP907="",0,(ZScoring!AP907-$B$11)/$C$11)</f>
        <v/>
      </c>
      <c r="W1166" s="5">
        <f>IF(ZScoring!AQ907="",0,(ZScoring!AQ907-$B$12)/$C$12)</f>
        <v/>
      </c>
      <c r="X1166" s="5">
        <f>Universe!C907</f>
        <v/>
      </c>
    </row>
    <row r="1167">
      <c r="A1167" s="22">
        <f>Universe!G908</f>
        <v/>
      </c>
      <c r="B1167" s="2" t="n">
        <v>1</v>
      </c>
      <c r="C1167" s="23">
        <f>Universe!H908</f>
        <v/>
      </c>
      <c r="D1167" s="23">
        <f>Universe!I908</f>
        <v/>
      </c>
      <c r="E1167" s="23">
        <f>Universe!J908</f>
        <v/>
      </c>
      <c r="F1167" s="23">
        <f>Universe!K908</f>
        <v/>
      </c>
      <c r="G1167" s="23">
        <f>Universe!L908</f>
        <v/>
      </c>
      <c r="H1167" s="23">
        <f>Universe!M908</f>
        <v/>
      </c>
      <c r="I1167" s="23">
        <f>Universe!N908</f>
        <v/>
      </c>
      <c r="J1167" s="23">
        <f>Universe!O908</f>
        <v/>
      </c>
      <c r="K1167" s="23">
        <f>Universe!P908</f>
        <v/>
      </c>
      <c r="L1167" s="23">
        <f>Universe!Q908</f>
        <v/>
      </c>
      <c r="M1167" s="23">
        <f>Universe!R908</f>
        <v/>
      </c>
      <c r="N1167" s="5">
        <f>IF(ZScoring!AH908="",0,(ZScoring!AH908-$B$3)/$C$3)</f>
        <v/>
      </c>
      <c r="O1167" s="5">
        <f>IF(ZScoring!AI908="",0,(ZScoring!AI908-$B$4)/$C$4)</f>
        <v/>
      </c>
      <c r="P1167" s="5">
        <f>IF(ZScoring!AJ908="",0,(ZScoring!AJ908-$B$5)/$C$5)</f>
        <v/>
      </c>
      <c r="Q1167" s="5">
        <f>IF(ZScoring!AK908="",0,(ZScoring!AK908-$B$6)/$C$6)</f>
        <v/>
      </c>
      <c r="R1167" s="5">
        <f>IF(ZScoring!AL908="",0,(ZScoring!AL908-$B$7)/$C$7)</f>
        <v/>
      </c>
      <c r="S1167" s="5">
        <f>IF(ZScoring!AM908="",0,(ZScoring!AM908-$B$8)/$C$8)</f>
        <v/>
      </c>
      <c r="T1167" s="5">
        <f>IF(ZScoring!AN908="",0,(ZScoring!AN908-$B$9)/$C$9)</f>
        <v/>
      </c>
      <c r="U1167" s="5">
        <f>IF(ZScoring!AO908="",0,(ZScoring!AO908-$B$10)/$C$10)</f>
        <v/>
      </c>
      <c r="V1167" s="5">
        <f>IF(ZScoring!AP908="",0,(ZScoring!AP908-$B$11)/$C$11)</f>
        <v/>
      </c>
      <c r="W1167" s="5">
        <f>IF(ZScoring!AQ908="",0,(ZScoring!AQ908-$B$12)/$C$12)</f>
        <v/>
      </c>
      <c r="X1167" s="5">
        <f>Universe!C908</f>
        <v/>
      </c>
    </row>
    <row r="1168">
      <c r="A1168" s="22">
        <f>Universe!G909</f>
        <v/>
      </c>
      <c r="B1168" s="2" t="n">
        <v>1</v>
      </c>
      <c r="C1168" s="23">
        <f>Universe!H909</f>
        <v/>
      </c>
      <c r="D1168" s="23">
        <f>Universe!I909</f>
        <v/>
      </c>
      <c r="E1168" s="23">
        <f>Universe!J909</f>
        <v/>
      </c>
      <c r="F1168" s="23">
        <f>Universe!K909</f>
        <v/>
      </c>
      <c r="G1168" s="23">
        <f>Universe!L909</f>
        <v/>
      </c>
      <c r="H1168" s="23">
        <f>Universe!M909</f>
        <v/>
      </c>
      <c r="I1168" s="23">
        <f>Universe!N909</f>
        <v/>
      </c>
      <c r="J1168" s="23">
        <f>Universe!O909</f>
        <v/>
      </c>
      <c r="K1168" s="23">
        <f>Universe!P909</f>
        <v/>
      </c>
      <c r="L1168" s="23">
        <f>Universe!Q909</f>
        <v/>
      </c>
      <c r="M1168" s="23">
        <f>Universe!R909</f>
        <v/>
      </c>
      <c r="N1168" s="5">
        <f>IF(ZScoring!AH909="",0,(ZScoring!AH909-$B$3)/$C$3)</f>
        <v/>
      </c>
      <c r="O1168" s="5">
        <f>IF(ZScoring!AI909="",0,(ZScoring!AI909-$B$4)/$C$4)</f>
        <v/>
      </c>
      <c r="P1168" s="5">
        <f>IF(ZScoring!AJ909="",0,(ZScoring!AJ909-$B$5)/$C$5)</f>
        <v/>
      </c>
      <c r="Q1168" s="5">
        <f>IF(ZScoring!AK909="",0,(ZScoring!AK909-$B$6)/$C$6)</f>
        <v/>
      </c>
      <c r="R1168" s="5">
        <f>IF(ZScoring!AL909="",0,(ZScoring!AL909-$B$7)/$C$7)</f>
        <v/>
      </c>
      <c r="S1168" s="5">
        <f>IF(ZScoring!AM909="",0,(ZScoring!AM909-$B$8)/$C$8)</f>
        <v/>
      </c>
      <c r="T1168" s="5">
        <f>IF(ZScoring!AN909="",0,(ZScoring!AN909-$B$9)/$C$9)</f>
        <v/>
      </c>
      <c r="U1168" s="5">
        <f>IF(ZScoring!AO909="",0,(ZScoring!AO909-$B$10)/$C$10)</f>
        <v/>
      </c>
      <c r="V1168" s="5">
        <f>IF(ZScoring!AP909="",0,(ZScoring!AP909-$B$11)/$C$11)</f>
        <v/>
      </c>
      <c r="W1168" s="5">
        <f>IF(ZScoring!AQ909="",0,(ZScoring!AQ909-$B$12)/$C$12)</f>
        <v/>
      </c>
      <c r="X1168" s="5">
        <f>Universe!C909</f>
        <v/>
      </c>
    </row>
    <row r="1169">
      <c r="A1169" s="22">
        <f>Universe!G910</f>
        <v/>
      </c>
      <c r="B1169" s="2" t="n">
        <v>1</v>
      </c>
      <c r="C1169" s="23">
        <f>Universe!H910</f>
        <v/>
      </c>
      <c r="D1169" s="23">
        <f>Universe!I910</f>
        <v/>
      </c>
      <c r="E1169" s="23">
        <f>Universe!J910</f>
        <v/>
      </c>
      <c r="F1169" s="23">
        <f>Universe!K910</f>
        <v/>
      </c>
      <c r="G1169" s="23">
        <f>Universe!L910</f>
        <v/>
      </c>
      <c r="H1169" s="23">
        <f>Universe!M910</f>
        <v/>
      </c>
      <c r="I1169" s="23">
        <f>Universe!N910</f>
        <v/>
      </c>
      <c r="J1169" s="23">
        <f>Universe!O910</f>
        <v/>
      </c>
      <c r="K1169" s="23">
        <f>Universe!P910</f>
        <v/>
      </c>
      <c r="L1169" s="23">
        <f>Universe!Q910</f>
        <v/>
      </c>
      <c r="M1169" s="23">
        <f>Universe!R910</f>
        <v/>
      </c>
      <c r="N1169" s="5">
        <f>IF(ZScoring!AH910="",0,(ZScoring!AH910-$B$3)/$C$3)</f>
        <v/>
      </c>
      <c r="O1169" s="5">
        <f>IF(ZScoring!AI910="",0,(ZScoring!AI910-$B$4)/$C$4)</f>
        <v/>
      </c>
      <c r="P1169" s="5">
        <f>IF(ZScoring!AJ910="",0,(ZScoring!AJ910-$B$5)/$C$5)</f>
        <v/>
      </c>
      <c r="Q1169" s="5">
        <f>IF(ZScoring!AK910="",0,(ZScoring!AK910-$B$6)/$C$6)</f>
        <v/>
      </c>
      <c r="R1169" s="5">
        <f>IF(ZScoring!AL910="",0,(ZScoring!AL910-$B$7)/$C$7)</f>
        <v/>
      </c>
      <c r="S1169" s="5">
        <f>IF(ZScoring!AM910="",0,(ZScoring!AM910-$B$8)/$C$8)</f>
        <v/>
      </c>
      <c r="T1169" s="5">
        <f>IF(ZScoring!AN910="",0,(ZScoring!AN910-$B$9)/$C$9)</f>
        <v/>
      </c>
      <c r="U1169" s="5">
        <f>IF(ZScoring!AO910="",0,(ZScoring!AO910-$B$10)/$C$10)</f>
        <v/>
      </c>
      <c r="V1169" s="5">
        <f>IF(ZScoring!AP910="",0,(ZScoring!AP910-$B$11)/$C$11)</f>
        <v/>
      </c>
      <c r="W1169" s="5">
        <f>IF(ZScoring!AQ910="",0,(ZScoring!AQ910-$B$12)/$C$12)</f>
        <v/>
      </c>
      <c r="X1169" s="5">
        <f>Universe!C910</f>
        <v/>
      </c>
    </row>
    <row r="1170">
      <c r="A1170" s="22">
        <f>Universe!G911</f>
        <v/>
      </c>
      <c r="B1170" s="2" t="n">
        <v>1</v>
      </c>
      <c r="C1170" s="23">
        <f>Universe!H911</f>
        <v/>
      </c>
      <c r="D1170" s="23">
        <f>Universe!I911</f>
        <v/>
      </c>
      <c r="E1170" s="23">
        <f>Universe!J911</f>
        <v/>
      </c>
      <c r="F1170" s="23">
        <f>Universe!K911</f>
        <v/>
      </c>
      <c r="G1170" s="23">
        <f>Universe!L911</f>
        <v/>
      </c>
      <c r="H1170" s="23">
        <f>Universe!M911</f>
        <v/>
      </c>
      <c r="I1170" s="23">
        <f>Universe!N911</f>
        <v/>
      </c>
      <c r="J1170" s="23">
        <f>Universe!O911</f>
        <v/>
      </c>
      <c r="K1170" s="23">
        <f>Universe!P911</f>
        <v/>
      </c>
      <c r="L1170" s="23">
        <f>Universe!Q911</f>
        <v/>
      </c>
      <c r="M1170" s="23">
        <f>Universe!R911</f>
        <v/>
      </c>
      <c r="N1170" s="5">
        <f>IF(ZScoring!AH911="",0,(ZScoring!AH911-$B$3)/$C$3)</f>
        <v/>
      </c>
      <c r="O1170" s="5">
        <f>IF(ZScoring!AI911="",0,(ZScoring!AI911-$B$4)/$C$4)</f>
        <v/>
      </c>
      <c r="P1170" s="5">
        <f>IF(ZScoring!AJ911="",0,(ZScoring!AJ911-$B$5)/$C$5)</f>
        <v/>
      </c>
      <c r="Q1170" s="5">
        <f>IF(ZScoring!AK911="",0,(ZScoring!AK911-$B$6)/$C$6)</f>
        <v/>
      </c>
      <c r="R1170" s="5">
        <f>IF(ZScoring!AL911="",0,(ZScoring!AL911-$B$7)/$C$7)</f>
        <v/>
      </c>
      <c r="S1170" s="5">
        <f>IF(ZScoring!AM911="",0,(ZScoring!AM911-$B$8)/$C$8)</f>
        <v/>
      </c>
      <c r="T1170" s="5">
        <f>IF(ZScoring!AN911="",0,(ZScoring!AN911-$B$9)/$C$9)</f>
        <v/>
      </c>
      <c r="U1170" s="5">
        <f>IF(ZScoring!AO911="",0,(ZScoring!AO911-$B$10)/$C$10)</f>
        <v/>
      </c>
      <c r="V1170" s="5">
        <f>IF(ZScoring!AP911="",0,(ZScoring!AP911-$B$11)/$C$11)</f>
        <v/>
      </c>
      <c r="W1170" s="5">
        <f>IF(ZScoring!AQ911="",0,(ZScoring!AQ911-$B$12)/$C$12)</f>
        <v/>
      </c>
      <c r="X1170" s="5">
        <f>Universe!C911</f>
        <v/>
      </c>
    </row>
    <row r="1171">
      <c r="A1171" s="22">
        <f>Universe!G912</f>
        <v/>
      </c>
      <c r="B1171" s="2" t="n">
        <v>1</v>
      </c>
      <c r="C1171" s="23">
        <f>Universe!H912</f>
        <v/>
      </c>
      <c r="D1171" s="23">
        <f>Universe!I912</f>
        <v/>
      </c>
      <c r="E1171" s="23">
        <f>Universe!J912</f>
        <v/>
      </c>
      <c r="F1171" s="23">
        <f>Universe!K912</f>
        <v/>
      </c>
      <c r="G1171" s="23">
        <f>Universe!L912</f>
        <v/>
      </c>
      <c r="H1171" s="23">
        <f>Universe!M912</f>
        <v/>
      </c>
      <c r="I1171" s="23">
        <f>Universe!N912</f>
        <v/>
      </c>
      <c r="J1171" s="23">
        <f>Universe!O912</f>
        <v/>
      </c>
      <c r="K1171" s="23">
        <f>Universe!P912</f>
        <v/>
      </c>
      <c r="L1171" s="23">
        <f>Universe!Q912</f>
        <v/>
      </c>
      <c r="M1171" s="23">
        <f>Universe!R912</f>
        <v/>
      </c>
      <c r="N1171" s="5">
        <f>IF(ZScoring!AH912="",0,(ZScoring!AH912-$B$3)/$C$3)</f>
        <v/>
      </c>
      <c r="O1171" s="5">
        <f>IF(ZScoring!AI912="",0,(ZScoring!AI912-$B$4)/$C$4)</f>
        <v/>
      </c>
      <c r="P1171" s="5">
        <f>IF(ZScoring!AJ912="",0,(ZScoring!AJ912-$B$5)/$C$5)</f>
        <v/>
      </c>
      <c r="Q1171" s="5">
        <f>IF(ZScoring!AK912="",0,(ZScoring!AK912-$B$6)/$C$6)</f>
        <v/>
      </c>
      <c r="R1171" s="5">
        <f>IF(ZScoring!AL912="",0,(ZScoring!AL912-$B$7)/$C$7)</f>
        <v/>
      </c>
      <c r="S1171" s="5">
        <f>IF(ZScoring!AM912="",0,(ZScoring!AM912-$B$8)/$C$8)</f>
        <v/>
      </c>
      <c r="T1171" s="5">
        <f>IF(ZScoring!AN912="",0,(ZScoring!AN912-$B$9)/$C$9)</f>
        <v/>
      </c>
      <c r="U1171" s="5">
        <f>IF(ZScoring!AO912="",0,(ZScoring!AO912-$B$10)/$C$10)</f>
        <v/>
      </c>
      <c r="V1171" s="5">
        <f>IF(ZScoring!AP912="",0,(ZScoring!AP912-$B$11)/$C$11)</f>
        <v/>
      </c>
      <c r="W1171" s="5">
        <f>IF(ZScoring!AQ912="",0,(ZScoring!AQ912-$B$12)/$C$12)</f>
        <v/>
      </c>
      <c r="X1171" s="5">
        <f>Universe!C912</f>
        <v/>
      </c>
    </row>
    <row r="1172">
      <c r="A1172" s="22">
        <f>Universe!G913</f>
        <v/>
      </c>
      <c r="B1172" s="2" t="n">
        <v>1</v>
      </c>
      <c r="C1172" s="23">
        <f>Universe!H913</f>
        <v/>
      </c>
      <c r="D1172" s="23">
        <f>Universe!I913</f>
        <v/>
      </c>
      <c r="E1172" s="23">
        <f>Universe!J913</f>
        <v/>
      </c>
      <c r="F1172" s="23">
        <f>Universe!K913</f>
        <v/>
      </c>
      <c r="G1172" s="23">
        <f>Universe!L913</f>
        <v/>
      </c>
      <c r="H1172" s="23">
        <f>Universe!M913</f>
        <v/>
      </c>
      <c r="I1172" s="23">
        <f>Universe!N913</f>
        <v/>
      </c>
      <c r="J1172" s="23">
        <f>Universe!O913</f>
        <v/>
      </c>
      <c r="K1172" s="23">
        <f>Universe!P913</f>
        <v/>
      </c>
      <c r="L1172" s="23">
        <f>Universe!Q913</f>
        <v/>
      </c>
      <c r="M1172" s="23">
        <f>Universe!R913</f>
        <v/>
      </c>
      <c r="N1172" s="5">
        <f>IF(ZScoring!AH913="",0,(ZScoring!AH913-$B$3)/$C$3)</f>
        <v/>
      </c>
      <c r="O1172" s="5">
        <f>IF(ZScoring!AI913="",0,(ZScoring!AI913-$B$4)/$C$4)</f>
        <v/>
      </c>
      <c r="P1172" s="5">
        <f>IF(ZScoring!AJ913="",0,(ZScoring!AJ913-$B$5)/$C$5)</f>
        <v/>
      </c>
      <c r="Q1172" s="5">
        <f>IF(ZScoring!AK913="",0,(ZScoring!AK913-$B$6)/$C$6)</f>
        <v/>
      </c>
      <c r="R1172" s="5">
        <f>IF(ZScoring!AL913="",0,(ZScoring!AL913-$B$7)/$C$7)</f>
        <v/>
      </c>
      <c r="S1172" s="5">
        <f>IF(ZScoring!AM913="",0,(ZScoring!AM913-$B$8)/$C$8)</f>
        <v/>
      </c>
      <c r="T1172" s="5">
        <f>IF(ZScoring!AN913="",0,(ZScoring!AN913-$B$9)/$C$9)</f>
        <v/>
      </c>
      <c r="U1172" s="5">
        <f>IF(ZScoring!AO913="",0,(ZScoring!AO913-$B$10)/$C$10)</f>
        <v/>
      </c>
      <c r="V1172" s="5">
        <f>IF(ZScoring!AP913="",0,(ZScoring!AP913-$B$11)/$C$11)</f>
        <v/>
      </c>
      <c r="W1172" s="5">
        <f>IF(ZScoring!AQ913="",0,(ZScoring!AQ913-$B$12)/$C$12)</f>
        <v/>
      </c>
      <c r="X1172" s="5">
        <f>Universe!C913</f>
        <v/>
      </c>
    </row>
    <row r="1173">
      <c r="A1173" s="22">
        <f>Universe!G914</f>
        <v/>
      </c>
      <c r="B1173" s="2" t="n">
        <v>1</v>
      </c>
      <c r="C1173" s="23">
        <f>Universe!H914</f>
        <v/>
      </c>
      <c r="D1173" s="23">
        <f>Universe!I914</f>
        <v/>
      </c>
      <c r="E1173" s="23">
        <f>Universe!J914</f>
        <v/>
      </c>
      <c r="F1173" s="23">
        <f>Universe!K914</f>
        <v/>
      </c>
      <c r="G1173" s="23">
        <f>Universe!L914</f>
        <v/>
      </c>
      <c r="H1173" s="23">
        <f>Universe!M914</f>
        <v/>
      </c>
      <c r="I1173" s="23">
        <f>Universe!N914</f>
        <v/>
      </c>
      <c r="J1173" s="23">
        <f>Universe!O914</f>
        <v/>
      </c>
      <c r="K1173" s="23">
        <f>Universe!P914</f>
        <v/>
      </c>
      <c r="L1173" s="23">
        <f>Universe!Q914</f>
        <v/>
      </c>
      <c r="M1173" s="23">
        <f>Universe!R914</f>
        <v/>
      </c>
      <c r="N1173" s="5">
        <f>IF(ZScoring!AH914="",0,(ZScoring!AH914-$B$3)/$C$3)</f>
        <v/>
      </c>
      <c r="O1173" s="5">
        <f>IF(ZScoring!AI914="",0,(ZScoring!AI914-$B$4)/$C$4)</f>
        <v/>
      </c>
      <c r="P1173" s="5">
        <f>IF(ZScoring!AJ914="",0,(ZScoring!AJ914-$B$5)/$C$5)</f>
        <v/>
      </c>
      <c r="Q1173" s="5">
        <f>IF(ZScoring!AK914="",0,(ZScoring!AK914-$B$6)/$C$6)</f>
        <v/>
      </c>
      <c r="R1173" s="5">
        <f>IF(ZScoring!AL914="",0,(ZScoring!AL914-$B$7)/$C$7)</f>
        <v/>
      </c>
      <c r="S1173" s="5">
        <f>IF(ZScoring!AM914="",0,(ZScoring!AM914-$B$8)/$C$8)</f>
        <v/>
      </c>
      <c r="T1173" s="5">
        <f>IF(ZScoring!AN914="",0,(ZScoring!AN914-$B$9)/$C$9)</f>
        <v/>
      </c>
      <c r="U1173" s="5">
        <f>IF(ZScoring!AO914="",0,(ZScoring!AO914-$B$10)/$C$10)</f>
        <v/>
      </c>
      <c r="V1173" s="5">
        <f>IF(ZScoring!AP914="",0,(ZScoring!AP914-$B$11)/$C$11)</f>
        <v/>
      </c>
      <c r="W1173" s="5">
        <f>IF(ZScoring!AQ914="",0,(ZScoring!AQ914-$B$12)/$C$12)</f>
        <v/>
      </c>
      <c r="X1173" s="5">
        <f>Universe!C914</f>
        <v/>
      </c>
    </row>
    <row r="1174">
      <c r="A1174" s="22">
        <f>Universe!G915</f>
        <v/>
      </c>
      <c r="B1174" s="2" t="n">
        <v>1</v>
      </c>
      <c r="C1174" s="23">
        <f>Universe!H915</f>
        <v/>
      </c>
      <c r="D1174" s="23">
        <f>Universe!I915</f>
        <v/>
      </c>
      <c r="E1174" s="23">
        <f>Universe!J915</f>
        <v/>
      </c>
      <c r="F1174" s="23">
        <f>Universe!K915</f>
        <v/>
      </c>
      <c r="G1174" s="23">
        <f>Universe!L915</f>
        <v/>
      </c>
      <c r="H1174" s="23">
        <f>Universe!M915</f>
        <v/>
      </c>
      <c r="I1174" s="23">
        <f>Universe!N915</f>
        <v/>
      </c>
      <c r="J1174" s="23">
        <f>Universe!O915</f>
        <v/>
      </c>
      <c r="K1174" s="23">
        <f>Universe!P915</f>
        <v/>
      </c>
      <c r="L1174" s="23">
        <f>Universe!Q915</f>
        <v/>
      </c>
      <c r="M1174" s="23">
        <f>Universe!R915</f>
        <v/>
      </c>
      <c r="N1174" s="5">
        <f>IF(ZScoring!AH915="",0,(ZScoring!AH915-$B$3)/$C$3)</f>
        <v/>
      </c>
      <c r="O1174" s="5">
        <f>IF(ZScoring!AI915="",0,(ZScoring!AI915-$B$4)/$C$4)</f>
        <v/>
      </c>
      <c r="P1174" s="5">
        <f>IF(ZScoring!AJ915="",0,(ZScoring!AJ915-$B$5)/$C$5)</f>
        <v/>
      </c>
      <c r="Q1174" s="5">
        <f>IF(ZScoring!AK915="",0,(ZScoring!AK915-$B$6)/$C$6)</f>
        <v/>
      </c>
      <c r="R1174" s="5">
        <f>IF(ZScoring!AL915="",0,(ZScoring!AL915-$B$7)/$C$7)</f>
        <v/>
      </c>
      <c r="S1174" s="5">
        <f>IF(ZScoring!AM915="",0,(ZScoring!AM915-$B$8)/$C$8)</f>
        <v/>
      </c>
      <c r="T1174" s="5">
        <f>IF(ZScoring!AN915="",0,(ZScoring!AN915-$B$9)/$C$9)</f>
        <v/>
      </c>
      <c r="U1174" s="5">
        <f>IF(ZScoring!AO915="",0,(ZScoring!AO915-$B$10)/$C$10)</f>
        <v/>
      </c>
      <c r="V1174" s="5">
        <f>IF(ZScoring!AP915="",0,(ZScoring!AP915-$B$11)/$C$11)</f>
        <v/>
      </c>
      <c r="W1174" s="5">
        <f>IF(ZScoring!AQ915="",0,(ZScoring!AQ915-$B$12)/$C$12)</f>
        <v/>
      </c>
      <c r="X1174" s="5">
        <f>Universe!C915</f>
        <v/>
      </c>
    </row>
    <row r="1175">
      <c r="A1175" s="22">
        <f>Universe!G916</f>
        <v/>
      </c>
      <c r="B1175" s="2" t="n">
        <v>1</v>
      </c>
      <c r="C1175" s="23">
        <f>Universe!H916</f>
        <v/>
      </c>
      <c r="D1175" s="23">
        <f>Universe!I916</f>
        <v/>
      </c>
      <c r="E1175" s="23">
        <f>Universe!J916</f>
        <v/>
      </c>
      <c r="F1175" s="23">
        <f>Universe!K916</f>
        <v/>
      </c>
      <c r="G1175" s="23">
        <f>Universe!L916</f>
        <v/>
      </c>
      <c r="H1175" s="23">
        <f>Universe!M916</f>
        <v/>
      </c>
      <c r="I1175" s="23">
        <f>Universe!N916</f>
        <v/>
      </c>
      <c r="J1175" s="23">
        <f>Universe!O916</f>
        <v/>
      </c>
      <c r="K1175" s="23">
        <f>Universe!P916</f>
        <v/>
      </c>
      <c r="L1175" s="23">
        <f>Universe!Q916</f>
        <v/>
      </c>
      <c r="M1175" s="23">
        <f>Universe!R916</f>
        <v/>
      </c>
      <c r="N1175" s="5">
        <f>IF(ZScoring!AH916="",0,(ZScoring!AH916-$B$3)/$C$3)</f>
        <v/>
      </c>
      <c r="O1175" s="5">
        <f>IF(ZScoring!AI916="",0,(ZScoring!AI916-$B$4)/$C$4)</f>
        <v/>
      </c>
      <c r="P1175" s="5">
        <f>IF(ZScoring!AJ916="",0,(ZScoring!AJ916-$B$5)/$C$5)</f>
        <v/>
      </c>
      <c r="Q1175" s="5">
        <f>IF(ZScoring!AK916="",0,(ZScoring!AK916-$B$6)/$C$6)</f>
        <v/>
      </c>
      <c r="R1175" s="5">
        <f>IF(ZScoring!AL916="",0,(ZScoring!AL916-$B$7)/$C$7)</f>
        <v/>
      </c>
      <c r="S1175" s="5">
        <f>IF(ZScoring!AM916="",0,(ZScoring!AM916-$B$8)/$C$8)</f>
        <v/>
      </c>
      <c r="T1175" s="5">
        <f>IF(ZScoring!AN916="",0,(ZScoring!AN916-$B$9)/$C$9)</f>
        <v/>
      </c>
      <c r="U1175" s="5">
        <f>IF(ZScoring!AO916="",0,(ZScoring!AO916-$B$10)/$C$10)</f>
        <v/>
      </c>
      <c r="V1175" s="5">
        <f>IF(ZScoring!AP916="",0,(ZScoring!AP916-$B$11)/$C$11)</f>
        <v/>
      </c>
      <c r="W1175" s="5">
        <f>IF(ZScoring!AQ916="",0,(ZScoring!AQ916-$B$12)/$C$12)</f>
        <v/>
      </c>
      <c r="X1175" s="5">
        <f>Universe!C916</f>
        <v/>
      </c>
    </row>
    <row r="1176">
      <c r="A1176" s="22">
        <f>Universe!G917</f>
        <v/>
      </c>
      <c r="B1176" s="2" t="n">
        <v>1</v>
      </c>
      <c r="C1176" s="23">
        <f>Universe!H917</f>
        <v/>
      </c>
      <c r="D1176" s="23">
        <f>Universe!I917</f>
        <v/>
      </c>
      <c r="E1176" s="23">
        <f>Universe!J917</f>
        <v/>
      </c>
      <c r="F1176" s="23">
        <f>Universe!K917</f>
        <v/>
      </c>
      <c r="G1176" s="23">
        <f>Universe!L917</f>
        <v/>
      </c>
      <c r="H1176" s="23">
        <f>Universe!M917</f>
        <v/>
      </c>
      <c r="I1176" s="23">
        <f>Universe!N917</f>
        <v/>
      </c>
      <c r="J1176" s="23">
        <f>Universe!O917</f>
        <v/>
      </c>
      <c r="K1176" s="23">
        <f>Universe!P917</f>
        <v/>
      </c>
      <c r="L1176" s="23">
        <f>Universe!Q917</f>
        <v/>
      </c>
      <c r="M1176" s="23">
        <f>Universe!R917</f>
        <v/>
      </c>
      <c r="N1176" s="5">
        <f>IF(ZScoring!AH917="",0,(ZScoring!AH917-$B$3)/$C$3)</f>
        <v/>
      </c>
      <c r="O1176" s="5">
        <f>IF(ZScoring!AI917="",0,(ZScoring!AI917-$B$4)/$C$4)</f>
        <v/>
      </c>
      <c r="P1176" s="5">
        <f>IF(ZScoring!AJ917="",0,(ZScoring!AJ917-$B$5)/$C$5)</f>
        <v/>
      </c>
      <c r="Q1176" s="5">
        <f>IF(ZScoring!AK917="",0,(ZScoring!AK917-$B$6)/$C$6)</f>
        <v/>
      </c>
      <c r="R1176" s="5">
        <f>IF(ZScoring!AL917="",0,(ZScoring!AL917-$B$7)/$C$7)</f>
        <v/>
      </c>
      <c r="S1176" s="5">
        <f>IF(ZScoring!AM917="",0,(ZScoring!AM917-$B$8)/$C$8)</f>
        <v/>
      </c>
      <c r="T1176" s="5">
        <f>IF(ZScoring!AN917="",0,(ZScoring!AN917-$B$9)/$C$9)</f>
        <v/>
      </c>
      <c r="U1176" s="5">
        <f>IF(ZScoring!AO917="",0,(ZScoring!AO917-$B$10)/$C$10)</f>
        <v/>
      </c>
      <c r="V1176" s="5">
        <f>IF(ZScoring!AP917="",0,(ZScoring!AP917-$B$11)/$C$11)</f>
        <v/>
      </c>
      <c r="W1176" s="5">
        <f>IF(ZScoring!AQ917="",0,(ZScoring!AQ917-$B$12)/$C$12)</f>
        <v/>
      </c>
      <c r="X1176" s="5">
        <f>Universe!C917</f>
        <v/>
      </c>
    </row>
    <row r="1177">
      <c r="A1177" s="22">
        <f>Universe!G918</f>
        <v/>
      </c>
      <c r="B1177" s="2" t="n">
        <v>1</v>
      </c>
      <c r="C1177" s="23">
        <f>Universe!H918</f>
        <v/>
      </c>
      <c r="D1177" s="23">
        <f>Universe!I918</f>
        <v/>
      </c>
      <c r="E1177" s="23">
        <f>Universe!J918</f>
        <v/>
      </c>
      <c r="F1177" s="23">
        <f>Universe!K918</f>
        <v/>
      </c>
      <c r="G1177" s="23">
        <f>Universe!L918</f>
        <v/>
      </c>
      <c r="H1177" s="23">
        <f>Universe!M918</f>
        <v/>
      </c>
      <c r="I1177" s="23">
        <f>Universe!N918</f>
        <v/>
      </c>
      <c r="J1177" s="23">
        <f>Universe!O918</f>
        <v/>
      </c>
      <c r="K1177" s="23">
        <f>Universe!P918</f>
        <v/>
      </c>
      <c r="L1177" s="23">
        <f>Universe!Q918</f>
        <v/>
      </c>
      <c r="M1177" s="23">
        <f>Universe!R918</f>
        <v/>
      </c>
      <c r="N1177" s="5">
        <f>IF(ZScoring!AH918="",0,(ZScoring!AH918-$B$3)/$C$3)</f>
        <v/>
      </c>
      <c r="O1177" s="5">
        <f>IF(ZScoring!AI918="",0,(ZScoring!AI918-$B$4)/$C$4)</f>
        <v/>
      </c>
      <c r="P1177" s="5">
        <f>IF(ZScoring!AJ918="",0,(ZScoring!AJ918-$B$5)/$C$5)</f>
        <v/>
      </c>
      <c r="Q1177" s="5">
        <f>IF(ZScoring!AK918="",0,(ZScoring!AK918-$B$6)/$C$6)</f>
        <v/>
      </c>
      <c r="R1177" s="5">
        <f>IF(ZScoring!AL918="",0,(ZScoring!AL918-$B$7)/$C$7)</f>
        <v/>
      </c>
      <c r="S1177" s="5">
        <f>IF(ZScoring!AM918="",0,(ZScoring!AM918-$B$8)/$C$8)</f>
        <v/>
      </c>
      <c r="T1177" s="5">
        <f>IF(ZScoring!AN918="",0,(ZScoring!AN918-$B$9)/$C$9)</f>
        <v/>
      </c>
      <c r="U1177" s="5">
        <f>IF(ZScoring!AO918="",0,(ZScoring!AO918-$B$10)/$C$10)</f>
        <v/>
      </c>
      <c r="V1177" s="5">
        <f>IF(ZScoring!AP918="",0,(ZScoring!AP918-$B$11)/$C$11)</f>
        <v/>
      </c>
      <c r="W1177" s="5">
        <f>IF(ZScoring!AQ918="",0,(ZScoring!AQ918-$B$12)/$C$12)</f>
        <v/>
      </c>
      <c r="X1177" s="5">
        <f>Universe!C918</f>
        <v/>
      </c>
    </row>
    <row r="1178">
      <c r="A1178" s="22">
        <f>Universe!G919</f>
        <v/>
      </c>
      <c r="B1178" s="2" t="n">
        <v>1</v>
      </c>
      <c r="C1178" s="23">
        <f>Universe!H919</f>
        <v/>
      </c>
      <c r="D1178" s="23">
        <f>Universe!I919</f>
        <v/>
      </c>
      <c r="E1178" s="23">
        <f>Universe!J919</f>
        <v/>
      </c>
      <c r="F1178" s="23">
        <f>Universe!K919</f>
        <v/>
      </c>
      <c r="G1178" s="23">
        <f>Universe!L919</f>
        <v/>
      </c>
      <c r="H1178" s="23">
        <f>Universe!M919</f>
        <v/>
      </c>
      <c r="I1178" s="23">
        <f>Universe!N919</f>
        <v/>
      </c>
      <c r="J1178" s="23">
        <f>Universe!O919</f>
        <v/>
      </c>
      <c r="K1178" s="23">
        <f>Universe!P919</f>
        <v/>
      </c>
      <c r="L1178" s="23">
        <f>Universe!Q919</f>
        <v/>
      </c>
      <c r="M1178" s="23">
        <f>Universe!R919</f>
        <v/>
      </c>
      <c r="N1178" s="5">
        <f>IF(ZScoring!AH919="",0,(ZScoring!AH919-$B$3)/$C$3)</f>
        <v/>
      </c>
      <c r="O1178" s="5">
        <f>IF(ZScoring!AI919="",0,(ZScoring!AI919-$B$4)/$C$4)</f>
        <v/>
      </c>
      <c r="P1178" s="5">
        <f>IF(ZScoring!AJ919="",0,(ZScoring!AJ919-$B$5)/$C$5)</f>
        <v/>
      </c>
      <c r="Q1178" s="5">
        <f>IF(ZScoring!AK919="",0,(ZScoring!AK919-$B$6)/$C$6)</f>
        <v/>
      </c>
      <c r="R1178" s="5">
        <f>IF(ZScoring!AL919="",0,(ZScoring!AL919-$B$7)/$C$7)</f>
        <v/>
      </c>
      <c r="S1178" s="5">
        <f>IF(ZScoring!AM919="",0,(ZScoring!AM919-$B$8)/$C$8)</f>
        <v/>
      </c>
      <c r="T1178" s="5">
        <f>IF(ZScoring!AN919="",0,(ZScoring!AN919-$B$9)/$C$9)</f>
        <v/>
      </c>
      <c r="U1178" s="5">
        <f>IF(ZScoring!AO919="",0,(ZScoring!AO919-$B$10)/$C$10)</f>
        <v/>
      </c>
      <c r="V1178" s="5">
        <f>IF(ZScoring!AP919="",0,(ZScoring!AP919-$B$11)/$C$11)</f>
        <v/>
      </c>
      <c r="W1178" s="5">
        <f>IF(ZScoring!AQ919="",0,(ZScoring!AQ919-$B$12)/$C$12)</f>
        <v/>
      </c>
      <c r="X1178" s="5">
        <f>Universe!C919</f>
        <v/>
      </c>
    </row>
    <row r="1179">
      <c r="A1179" s="22">
        <f>Universe!G920</f>
        <v/>
      </c>
      <c r="B1179" s="2" t="n">
        <v>1</v>
      </c>
      <c r="C1179" s="23">
        <f>Universe!H920</f>
        <v/>
      </c>
      <c r="D1179" s="23">
        <f>Universe!I920</f>
        <v/>
      </c>
      <c r="E1179" s="23">
        <f>Universe!J920</f>
        <v/>
      </c>
      <c r="F1179" s="23">
        <f>Universe!K920</f>
        <v/>
      </c>
      <c r="G1179" s="23">
        <f>Universe!L920</f>
        <v/>
      </c>
      <c r="H1179" s="23">
        <f>Universe!M920</f>
        <v/>
      </c>
      <c r="I1179" s="23">
        <f>Universe!N920</f>
        <v/>
      </c>
      <c r="J1179" s="23">
        <f>Universe!O920</f>
        <v/>
      </c>
      <c r="K1179" s="23">
        <f>Universe!P920</f>
        <v/>
      </c>
      <c r="L1179" s="23">
        <f>Universe!Q920</f>
        <v/>
      </c>
      <c r="M1179" s="23">
        <f>Universe!R920</f>
        <v/>
      </c>
      <c r="N1179" s="5">
        <f>IF(ZScoring!AH920="",0,(ZScoring!AH920-$B$3)/$C$3)</f>
        <v/>
      </c>
      <c r="O1179" s="5">
        <f>IF(ZScoring!AI920="",0,(ZScoring!AI920-$B$4)/$C$4)</f>
        <v/>
      </c>
      <c r="P1179" s="5">
        <f>IF(ZScoring!AJ920="",0,(ZScoring!AJ920-$B$5)/$C$5)</f>
        <v/>
      </c>
      <c r="Q1179" s="5">
        <f>IF(ZScoring!AK920="",0,(ZScoring!AK920-$B$6)/$C$6)</f>
        <v/>
      </c>
      <c r="R1179" s="5">
        <f>IF(ZScoring!AL920="",0,(ZScoring!AL920-$B$7)/$C$7)</f>
        <v/>
      </c>
      <c r="S1179" s="5">
        <f>IF(ZScoring!AM920="",0,(ZScoring!AM920-$B$8)/$C$8)</f>
        <v/>
      </c>
      <c r="T1179" s="5">
        <f>IF(ZScoring!AN920="",0,(ZScoring!AN920-$B$9)/$C$9)</f>
        <v/>
      </c>
      <c r="U1179" s="5">
        <f>IF(ZScoring!AO920="",0,(ZScoring!AO920-$B$10)/$C$10)</f>
        <v/>
      </c>
      <c r="V1179" s="5">
        <f>IF(ZScoring!AP920="",0,(ZScoring!AP920-$B$11)/$C$11)</f>
        <v/>
      </c>
      <c r="W1179" s="5">
        <f>IF(ZScoring!AQ920="",0,(ZScoring!AQ920-$B$12)/$C$12)</f>
        <v/>
      </c>
      <c r="X1179" s="5">
        <f>Universe!C920</f>
        <v/>
      </c>
    </row>
    <row r="1180">
      <c r="A1180" s="22">
        <f>Universe!G921</f>
        <v/>
      </c>
      <c r="B1180" s="2" t="n">
        <v>1</v>
      </c>
      <c r="C1180" s="23">
        <f>Universe!H921</f>
        <v/>
      </c>
      <c r="D1180" s="23">
        <f>Universe!I921</f>
        <v/>
      </c>
      <c r="E1180" s="23">
        <f>Universe!J921</f>
        <v/>
      </c>
      <c r="F1180" s="23">
        <f>Universe!K921</f>
        <v/>
      </c>
      <c r="G1180" s="23">
        <f>Universe!L921</f>
        <v/>
      </c>
      <c r="H1180" s="23">
        <f>Universe!M921</f>
        <v/>
      </c>
      <c r="I1180" s="23">
        <f>Universe!N921</f>
        <v/>
      </c>
      <c r="J1180" s="23">
        <f>Universe!O921</f>
        <v/>
      </c>
      <c r="K1180" s="23">
        <f>Universe!P921</f>
        <v/>
      </c>
      <c r="L1180" s="23">
        <f>Universe!Q921</f>
        <v/>
      </c>
      <c r="M1180" s="23">
        <f>Universe!R921</f>
        <v/>
      </c>
      <c r="N1180" s="5">
        <f>IF(ZScoring!AH921="",0,(ZScoring!AH921-$B$3)/$C$3)</f>
        <v/>
      </c>
      <c r="O1180" s="5">
        <f>IF(ZScoring!AI921="",0,(ZScoring!AI921-$B$4)/$C$4)</f>
        <v/>
      </c>
      <c r="P1180" s="5">
        <f>IF(ZScoring!AJ921="",0,(ZScoring!AJ921-$B$5)/$C$5)</f>
        <v/>
      </c>
      <c r="Q1180" s="5">
        <f>IF(ZScoring!AK921="",0,(ZScoring!AK921-$B$6)/$C$6)</f>
        <v/>
      </c>
      <c r="R1180" s="5">
        <f>IF(ZScoring!AL921="",0,(ZScoring!AL921-$B$7)/$C$7)</f>
        <v/>
      </c>
      <c r="S1180" s="5">
        <f>IF(ZScoring!AM921="",0,(ZScoring!AM921-$B$8)/$C$8)</f>
        <v/>
      </c>
      <c r="T1180" s="5">
        <f>IF(ZScoring!AN921="",0,(ZScoring!AN921-$B$9)/$C$9)</f>
        <v/>
      </c>
      <c r="U1180" s="5">
        <f>IF(ZScoring!AO921="",0,(ZScoring!AO921-$B$10)/$C$10)</f>
        <v/>
      </c>
      <c r="V1180" s="5">
        <f>IF(ZScoring!AP921="",0,(ZScoring!AP921-$B$11)/$C$11)</f>
        <v/>
      </c>
      <c r="W1180" s="5">
        <f>IF(ZScoring!AQ921="",0,(ZScoring!AQ921-$B$12)/$C$12)</f>
        <v/>
      </c>
      <c r="X1180" s="5">
        <f>Universe!C921</f>
        <v/>
      </c>
    </row>
    <row r="1181">
      <c r="A1181" s="22">
        <f>Universe!G922</f>
        <v/>
      </c>
      <c r="B1181" s="2" t="n">
        <v>1</v>
      </c>
      <c r="C1181" s="23">
        <f>Universe!H922</f>
        <v/>
      </c>
      <c r="D1181" s="23">
        <f>Universe!I922</f>
        <v/>
      </c>
      <c r="E1181" s="23">
        <f>Universe!J922</f>
        <v/>
      </c>
      <c r="F1181" s="23">
        <f>Universe!K922</f>
        <v/>
      </c>
      <c r="G1181" s="23">
        <f>Universe!L922</f>
        <v/>
      </c>
      <c r="H1181" s="23">
        <f>Universe!M922</f>
        <v/>
      </c>
      <c r="I1181" s="23">
        <f>Universe!N922</f>
        <v/>
      </c>
      <c r="J1181" s="23">
        <f>Universe!O922</f>
        <v/>
      </c>
      <c r="K1181" s="23">
        <f>Universe!P922</f>
        <v/>
      </c>
      <c r="L1181" s="23">
        <f>Universe!Q922</f>
        <v/>
      </c>
      <c r="M1181" s="23">
        <f>Universe!R922</f>
        <v/>
      </c>
      <c r="N1181" s="5">
        <f>IF(ZScoring!AH922="",0,(ZScoring!AH922-$B$3)/$C$3)</f>
        <v/>
      </c>
      <c r="O1181" s="5">
        <f>IF(ZScoring!AI922="",0,(ZScoring!AI922-$B$4)/$C$4)</f>
        <v/>
      </c>
      <c r="P1181" s="5">
        <f>IF(ZScoring!AJ922="",0,(ZScoring!AJ922-$B$5)/$C$5)</f>
        <v/>
      </c>
      <c r="Q1181" s="5">
        <f>IF(ZScoring!AK922="",0,(ZScoring!AK922-$B$6)/$C$6)</f>
        <v/>
      </c>
      <c r="R1181" s="5">
        <f>IF(ZScoring!AL922="",0,(ZScoring!AL922-$B$7)/$C$7)</f>
        <v/>
      </c>
      <c r="S1181" s="5">
        <f>IF(ZScoring!AM922="",0,(ZScoring!AM922-$B$8)/$C$8)</f>
        <v/>
      </c>
      <c r="T1181" s="5">
        <f>IF(ZScoring!AN922="",0,(ZScoring!AN922-$B$9)/$C$9)</f>
        <v/>
      </c>
      <c r="U1181" s="5">
        <f>IF(ZScoring!AO922="",0,(ZScoring!AO922-$B$10)/$C$10)</f>
        <v/>
      </c>
      <c r="V1181" s="5">
        <f>IF(ZScoring!AP922="",0,(ZScoring!AP922-$B$11)/$C$11)</f>
        <v/>
      </c>
      <c r="W1181" s="5">
        <f>IF(ZScoring!AQ922="",0,(ZScoring!AQ922-$B$12)/$C$12)</f>
        <v/>
      </c>
      <c r="X1181" s="5">
        <f>Universe!C922</f>
        <v/>
      </c>
    </row>
    <row r="1182">
      <c r="A1182" s="22">
        <f>Universe!G923</f>
        <v/>
      </c>
      <c r="B1182" s="2" t="n">
        <v>1</v>
      </c>
      <c r="C1182" s="23">
        <f>Universe!H923</f>
        <v/>
      </c>
      <c r="D1182" s="23">
        <f>Universe!I923</f>
        <v/>
      </c>
      <c r="E1182" s="23">
        <f>Universe!J923</f>
        <v/>
      </c>
      <c r="F1182" s="23">
        <f>Universe!K923</f>
        <v/>
      </c>
      <c r="G1182" s="23">
        <f>Universe!L923</f>
        <v/>
      </c>
      <c r="H1182" s="23">
        <f>Universe!M923</f>
        <v/>
      </c>
      <c r="I1182" s="23">
        <f>Universe!N923</f>
        <v/>
      </c>
      <c r="J1182" s="23">
        <f>Universe!O923</f>
        <v/>
      </c>
      <c r="K1182" s="23">
        <f>Universe!P923</f>
        <v/>
      </c>
      <c r="L1182" s="23">
        <f>Universe!Q923</f>
        <v/>
      </c>
      <c r="M1182" s="23">
        <f>Universe!R923</f>
        <v/>
      </c>
      <c r="N1182" s="5">
        <f>IF(ZScoring!AH923="",0,(ZScoring!AH923-$B$3)/$C$3)</f>
        <v/>
      </c>
      <c r="O1182" s="5">
        <f>IF(ZScoring!AI923="",0,(ZScoring!AI923-$B$4)/$C$4)</f>
        <v/>
      </c>
      <c r="P1182" s="5">
        <f>IF(ZScoring!AJ923="",0,(ZScoring!AJ923-$B$5)/$C$5)</f>
        <v/>
      </c>
      <c r="Q1182" s="5">
        <f>IF(ZScoring!AK923="",0,(ZScoring!AK923-$B$6)/$C$6)</f>
        <v/>
      </c>
      <c r="R1182" s="5">
        <f>IF(ZScoring!AL923="",0,(ZScoring!AL923-$B$7)/$C$7)</f>
        <v/>
      </c>
      <c r="S1182" s="5">
        <f>IF(ZScoring!AM923="",0,(ZScoring!AM923-$B$8)/$C$8)</f>
        <v/>
      </c>
      <c r="T1182" s="5">
        <f>IF(ZScoring!AN923="",0,(ZScoring!AN923-$B$9)/$C$9)</f>
        <v/>
      </c>
      <c r="U1182" s="5">
        <f>IF(ZScoring!AO923="",0,(ZScoring!AO923-$B$10)/$C$10)</f>
        <v/>
      </c>
      <c r="V1182" s="5">
        <f>IF(ZScoring!AP923="",0,(ZScoring!AP923-$B$11)/$C$11)</f>
        <v/>
      </c>
      <c r="W1182" s="5">
        <f>IF(ZScoring!AQ923="",0,(ZScoring!AQ923-$B$12)/$C$12)</f>
        <v/>
      </c>
      <c r="X1182" s="5">
        <f>Universe!C923</f>
        <v/>
      </c>
    </row>
    <row r="1183">
      <c r="A1183" s="22">
        <f>Universe!G924</f>
        <v/>
      </c>
      <c r="B1183" s="2" t="n">
        <v>1</v>
      </c>
      <c r="C1183" s="23">
        <f>Universe!H924</f>
        <v/>
      </c>
      <c r="D1183" s="23">
        <f>Universe!I924</f>
        <v/>
      </c>
      <c r="E1183" s="23">
        <f>Universe!J924</f>
        <v/>
      </c>
      <c r="F1183" s="23">
        <f>Universe!K924</f>
        <v/>
      </c>
      <c r="G1183" s="23">
        <f>Universe!L924</f>
        <v/>
      </c>
      <c r="H1183" s="23">
        <f>Universe!M924</f>
        <v/>
      </c>
      <c r="I1183" s="23">
        <f>Universe!N924</f>
        <v/>
      </c>
      <c r="J1183" s="23">
        <f>Universe!O924</f>
        <v/>
      </c>
      <c r="K1183" s="23">
        <f>Universe!P924</f>
        <v/>
      </c>
      <c r="L1183" s="23">
        <f>Universe!Q924</f>
        <v/>
      </c>
      <c r="M1183" s="23">
        <f>Universe!R924</f>
        <v/>
      </c>
      <c r="N1183" s="5">
        <f>IF(ZScoring!AH924="",0,(ZScoring!AH924-$B$3)/$C$3)</f>
        <v/>
      </c>
      <c r="O1183" s="5">
        <f>IF(ZScoring!AI924="",0,(ZScoring!AI924-$B$4)/$C$4)</f>
        <v/>
      </c>
      <c r="P1183" s="5">
        <f>IF(ZScoring!AJ924="",0,(ZScoring!AJ924-$B$5)/$C$5)</f>
        <v/>
      </c>
      <c r="Q1183" s="5">
        <f>IF(ZScoring!AK924="",0,(ZScoring!AK924-$B$6)/$C$6)</f>
        <v/>
      </c>
      <c r="R1183" s="5">
        <f>IF(ZScoring!AL924="",0,(ZScoring!AL924-$B$7)/$C$7)</f>
        <v/>
      </c>
      <c r="S1183" s="5">
        <f>IF(ZScoring!AM924="",0,(ZScoring!AM924-$B$8)/$C$8)</f>
        <v/>
      </c>
      <c r="T1183" s="5">
        <f>IF(ZScoring!AN924="",0,(ZScoring!AN924-$B$9)/$C$9)</f>
        <v/>
      </c>
      <c r="U1183" s="5">
        <f>IF(ZScoring!AO924="",0,(ZScoring!AO924-$B$10)/$C$10)</f>
        <v/>
      </c>
      <c r="V1183" s="5">
        <f>IF(ZScoring!AP924="",0,(ZScoring!AP924-$B$11)/$C$11)</f>
        <v/>
      </c>
      <c r="W1183" s="5">
        <f>IF(ZScoring!AQ924="",0,(ZScoring!AQ924-$B$12)/$C$12)</f>
        <v/>
      </c>
      <c r="X1183" s="5">
        <f>Universe!C924</f>
        <v/>
      </c>
    </row>
    <row r="1184">
      <c r="A1184" s="22">
        <f>Universe!G925</f>
        <v/>
      </c>
      <c r="B1184" s="2" t="n">
        <v>1</v>
      </c>
      <c r="C1184" s="23">
        <f>Universe!H925</f>
        <v/>
      </c>
      <c r="D1184" s="23">
        <f>Universe!I925</f>
        <v/>
      </c>
      <c r="E1184" s="23">
        <f>Universe!J925</f>
        <v/>
      </c>
      <c r="F1184" s="23">
        <f>Universe!K925</f>
        <v/>
      </c>
      <c r="G1184" s="23">
        <f>Universe!L925</f>
        <v/>
      </c>
      <c r="H1184" s="23">
        <f>Universe!M925</f>
        <v/>
      </c>
      <c r="I1184" s="23">
        <f>Universe!N925</f>
        <v/>
      </c>
      <c r="J1184" s="23">
        <f>Universe!O925</f>
        <v/>
      </c>
      <c r="K1184" s="23">
        <f>Universe!P925</f>
        <v/>
      </c>
      <c r="L1184" s="23">
        <f>Universe!Q925</f>
        <v/>
      </c>
      <c r="M1184" s="23">
        <f>Universe!R925</f>
        <v/>
      </c>
      <c r="N1184" s="5">
        <f>IF(ZScoring!AH925="",0,(ZScoring!AH925-$B$3)/$C$3)</f>
        <v/>
      </c>
      <c r="O1184" s="5">
        <f>IF(ZScoring!AI925="",0,(ZScoring!AI925-$B$4)/$C$4)</f>
        <v/>
      </c>
      <c r="P1184" s="5">
        <f>IF(ZScoring!AJ925="",0,(ZScoring!AJ925-$B$5)/$C$5)</f>
        <v/>
      </c>
      <c r="Q1184" s="5">
        <f>IF(ZScoring!AK925="",0,(ZScoring!AK925-$B$6)/$C$6)</f>
        <v/>
      </c>
      <c r="R1184" s="5">
        <f>IF(ZScoring!AL925="",0,(ZScoring!AL925-$B$7)/$C$7)</f>
        <v/>
      </c>
      <c r="S1184" s="5">
        <f>IF(ZScoring!AM925="",0,(ZScoring!AM925-$B$8)/$C$8)</f>
        <v/>
      </c>
      <c r="T1184" s="5">
        <f>IF(ZScoring!AN925="",0,(ZScoring!AN925-$B$9)/$C$9)</f>
        <v/>
      </c>
      <c r="U1184" s="5">
        <f>IF(ZScoring!AO925="",0,(ZScoring!AO925-$B$10)/$C$10)</f>
        <v/>
      </c>
      <c r="V1184" s="5">
        <f>IF(ZScoring!AP925="",0,(ZScoring!AP925-$B$11)/$C$11)</f>
        <v/>
      </c>
      <c r="W1184" s="5">
        <f>IF(ZScoring!AQ925="",0,(ZScoring!AQ925-$B$12)/$C$12)</f>
        <v/>
      </c>
      <c r="X1184" s="5">
        <f>Universe!C925</f>
        <v/>
      </c>
    </row>
    <row r="1185">
      <c r="A1185" s="22">
        <f>Universe!G926</f>
        <v/>
      </c>
      <c r="B1185" s="2" t="n">
        <v>1</v>
      </c>
      <c r="C1185" s="23">
        <f>Universe!H926</f>
        <v/>
      </c>
      <c r="D1185" s="23">
        <f>Universe!I926</f>
        <v/>
      </c>
      <c r="E1185" s="23">
        <f>Universe!J926</f>
        <v/>
      </c>
      <c r="F1185" s="23">
        <f>Universe!K926</f>
        <v/>
      </c>
      <c r="G1185" s="23">
        <f>Universe!L926</f>
        <v/>
      </c>
      <c r="H1185" s="23">
        <f>Universe!M926</f>
        <v/>
      </c>
      <c r="I1185" s="23">
        <f>Universe!N926</f>
        <v/>
      </c>
      <c r="J1185" s="23">
        <f>Universe!O926</f>
        <v/>
      </c>
      <c r="K1185" s="23">
        <f>Universe!P926</f>
        <v/>
      </c>
      <c r="L1185" s="23">
        <f>Universe!Q926</f>
        <v/>
      </c>
      <c r="M1185" s="23">
        <f>Universe!R926</f>
        <v/>
      </c>
      <c r="N1185" s="5">
        <f>IF(ZScoring!AH926="",0,(ZScoring!AH926-$B$3)/$C$3)</f>
        <v/>
      </c>
      <c r="O1185" s="5">
        <f>IF(ZScoring!AI926="",0,(ZScoring!AI926-$B$4)/$C$4)</f>
        <v/>
      </c>
      <c r="P1185" s="5">
        <f>IF(ZScoring!AJ926="",0,(ZScoring!AJ926-$B$5)/$C$5)</f>
        <v/>
      </c>
      <c r="Q1185" s="5">
        <f>IF(ZScoring!AK926="",0,(ZScoring!AK926-$B$6)/$C$6)</f>
        <v/>
      </c>
      <c r="R1185" s="5">
        <f>IF(ZScoring!AL926="",0,(ZScoring!AL926-$B$7)/$C$7)</f>
        <v/>
      </c>
      <c r="S1185" s="5">
        <f>IF(ZScoring!AM926="",0,(ZScoring!AM926-$B$8)/$C$8)</f>
        <v/>
      </c>
      <c r="T1185" s="5">
        <f>IF(ZScoring!AN926="",0,(ZScoring!AN926-$B$9)/$C$9)</f>
        <v/>
      </c>
      <c r="U1185" s="5">
        <f>IF(ZScoring!AO926="",0,(ZScoring!AO926-$B$10)/$C$10)</f>
        <v/>
      </c>
      <c r="V1185" s="5">
        <f>IF(ZScoring!AP926="",0,(ZScoring!AP926-$B$11)/$C$11)</f>
        <v/>
      </c>
      <c r="W1185" s="5">
        <f>IF(ZScoring!AQ926="",0,(ZScoring!AQ926-$B$12)/$C$12)</f>
        <v/>
      </c>
      <c r="X1185" s="5">
        <f>Universe!C926</f>
        <v/>
      </c>
    </row>
    <row r="1186">
      <c r="A1186" s="22">
        <f>Universe!G927</f>
        <v/>
      </c>
      <c r="B1186" s="2" t="n">
        <v>1</v>
      </c>
      <c r="C1186" s="23">
        <f>Universe!H927</f>
        <v/>
      </c>
      <c r="D1186" s="23">
        <f>Universe!I927</f>
        <v/>
      </c>
      <c r="E1186" s="23">
        <f>Universe!J927</f>
        <v/>
      </c>
      <c r="F1186" s="23">
        <f>Universe!K927</f>
        <v/>
      </c>
      <c r="G1186" s="23">
        <f>Universe!L927</f>
        <v/>
      </c>
      <c r="H1186" s="23">
        <f>Universe!M927</f>
        <v/>
      </c>
      <c r="I1186" s="23">
        <f>Universe!N927</f>
        <v/>
      </c>
      <c r="J1186" s="23">
        <f>Universe!O927</f>
        <v/>
      </c>
      <c r="K1186" s="23">
        <f>Universe!P927</f>
        <v/>
      </c>
      <c r="L1186" s="23">
        <f>Universe!Q927</f>
        <v/>
      </c>
      <c r="M1186" s="23">
        <f>Universe!R927</f>
        <v/>
      </c>
      <c r="N1186" s="5">
        <f>IF(ZScoring!AH927="",0,(ZScoring!AH927-$B$3)/$C$3)</f>
        <v/>
      </c>
      <c r="O1186" s="5">
        <f>IF(ZScoring!AI927="",0,(ZScoring!AI927-$B$4)/$C$4)</f>
        <v/>
      </c>
      <c r="P1186" s="5">
        <f>IF(ZScoring!AJ927="",0,(ZScoring!AJ927-$B$5)/$C$5)</f>
        <v/>
      </c>
      <c r="Q1186" s="5">
        <f>IF(ZScoring!AK927="",0,(ZScoring!AK927-$B$6)/$C$6)</f>
        <v/>
      </c>
      <c r="R1186" s="5">
        <f>IF(ZScoring!AL927="",0,(ZScoring!AL927-$B$7)/$C$7)</f>
        <v/>
      </c>
      <c r="S1186" s="5">
        <f>IF(ZScoring!AM927="",0,(ZScoring!AM927-$B$8)/$C$8)</f>
        <v/>
      </c>
      <c r="T1186" s="5">
        <f>IF(ZScoring!AN927="",0,(ZScoring!AN927-$B$9)/$C$9)</f>
        <v/>
      </c>
      <c r="U1186" s="5">
        <f>IF(ZScoring!AO927="",0,(ZScoring!AO927-$B$10)/$C$10)</f>
        <v/>
      </c>
      <c r="V1186" s="5">
        <f>IF(ZScoring!AP927="",0,(ZScoring!AP927-$B$11)/$C$11)</f>
        <v/>
      </c>
      <c r="W1186" s="5">
        <f>IF(ZScoring!AQ927="",0,(ZScoring!AQ927-$B$12)/$C$12)</f>
        <v/>
      </c>
      <c r="X1186" s="5">
        <f>Universe!C927</f>
        <v/>
      </c>
    </row>
    <row r="1187">
      <c r="A1187" s="22">
        <f>Universe!G928</f>
        <v/>
      </c>
      <c r="B1187" s="2" t="n">
        <v>1</v>
      </c>
      <c r="C1187" s="23">
        <f>Universe!H928</f>
        <v/>
      </c>
      <c r="D1187" s="23">
        <f>Universe!I928</f>
        <v/>
      </c>
      <c r="E1187" s="23">
        <f>Universe!J928</f>
        <v/>
      </c>
      <c r="F1187" s="23">
        <f>Universe!K928</f>
        <v/>
      </c>
      <c r="G1187" s="23">
        <f>Universe!L928</f>
        <v/>
      </c>
      <c r="H1187" s="23">
        <f>Universe!M928</f>
        <v/>
      </c>
      <c r="I1187" s="23">
        <f>Universe!N928</f>
        <v/>
      </c>
      <c r="J1187" s="23">
        <f>Universe!O928</f>
        <v/>
      </c>
      <c r="K1187" s="23">
        <f>Universe!P928</f>
        <v/>
      </c>
      <c r="L1187" s="23">
        <f>Universe!Q928</f>
        <v/>
      </c>
      <c r="M1187" s="23">
        <f>Universe!R928</f>
        <v/>
      </c>
      <c r="N1187" s="5">
        <f>IF(ZScoring!AH928="",0,(ZScoring!AH928-$B$3)/$C$3)</f>
        <v/>
      </c>
      <c r="O1187" s="5">
        <f>IF(ZScoring!AI928="",0,(ZScoring!AI928-$B$4)/$C$4)</f>
        <v/>
      </c>
      <c r="P1187" s="5">
        <f>IF(ZScoring!AJ928="",0,(ZScoring!AJ928-$B$5)/$C$5)</f>
        <v/>
      </c>
      <c r="Q1187" s="5">
        <f>IF(ZScoring!AK928="",0,(ZScoring!AK928-$B$6)/$C$6)</f>
        <v/>
      </c>
      <c r="R1187" s="5">
        <f>IF(ZScoring!AL928="",0,(ZScoring!AL928-$B$7)/$C$7)</f>
        <v/>
      </c>
      <c r="S1187" s="5">
        <f>IF(ZScoring!AM928="",0,(ZScoring!AM928-$B$8)/$C$8)</f>
        <v/>
      </c>
      <c r="T1187" s="5">
        <f>IF(ZScoring!AN928="",0,(ZScoring!AN928-$B$9)/$C$9)</f>
        <v/>
      </c>
      <c r="U1187" s="5">
        <f>IF(ZScoring!AO928="",0,(ZScoring!AO928-$B$10)/$C$10)</f>
        <v/>
      </c>
      <c r="V1187" s="5">
        <f>IF(ZScoring!AP928="",0,(ZScoring!AP928-$B$11)/$C$11)</f>
        <v/>
      </c>
      <c r="W1187" s="5">
        <f>IF(ZScoring!AQ928="",0,(ZScoring!AQ928-$B$12)/$C$12)</f>
        <v/>
      </c>
      <c r="X1187" s="5">
        <f>Universe!C928</f>
        <v/>
      </c>
    </row>
    <row r="1188">
      <c r="A1188" s="22">
        <f>Universe!G929</f>
        <v/>
      </c>
      <c r="B1188" s="2" t="n">
        <v>1</v>
      </c>
      <c r="C1188" s="23">
        <f>Universe!H929</f>
        <v/>
      </c>
      <c r="D1188" s="23">
        <f>Universe!I929</f>
        <v/>
      </c>
      <c r="E1188" s="23">
        <f>Universe!J929</f>
        <v/>
      </c>
      <c r="F1188" s="23">
        <f>Universe!K929</f>
        <v/>
      </c>
      <c r="G1188" s="23">
        <f>Universe!L929</f>
        <v/>
      </c>
      <c r="H1188" s="23">
        <f>Universe!M929</f>
        <v/>
      </c>
      <c r="I1188" s="23">
        <f>Universe!N929</f>
        <v/>
      </c>
      <c r="J1188" s="23">
        <f>Universe!O929</f>
        <v/>
      </c>
      <c r="K1188" s="23">
        <f>Universe!P929</f>
        <v/>
      </c>
      <c r="L1188" s="23">
        <f>Universe!Q929</f>
        <v/>
      </c>
      <c r="M1188" s="23">
        <f>Universe!R929</f>
        <v/>
      </c>
      <c r="N1188" s="5">
        <f>IF(ZScoring!AH929="",0,(ZScoring!AH929-$B$3)/$C$3)</f>
        <v/>
      </c>
      <c r="O1188" s="5">
        <f>IF(ZScoring!AI929="",0,(ZScoring!AI929-$B$4)/$C$4)</f>
        <v/>
      </c>
      <c r="P1188" s="5">
        <f>IF(ZScoring!AJ929="",0,(ZScoring!AJ929-$B$5)/$C$5)</f>
        <v/>
      </c>
      <c r="Q1188" s="5">
        <f>IF(ZScoring!AK929="",0,(ZScoring!AK929-$B$6)/$C$6)</f>
        <v/>
      </c>
      <c r="R1188" s="5">
        <f>IF(ZScoring!AL929="",0,(ZScoring!AL929-$B$7)/$C$7)</f>
        <v/>
      </c>
      <c r="S1188" s="5">
        <f>IF(ZScoring!AM929="",0,(ZScoring!AM929-$B$8)/$C$8)</f>
        <v/>
      </c>
      <c r="T1188" s="5">
        <f>IF(ZScoring!AN929="",0,(ZScoring!AN929-$B$9)/$C$9)</f>
        <v/>
      </c>
      <c r="U1188" s="5">
        <f>IF(ZScoring!AO929="",0,(ZScoring!AO929-$B$10)/$C$10)</f>
        <v/>
      </c>
      <c r="V1188" s="5">
        <f>IF(ZScoring!AP929="",0,(ZScoring!AP929-$B$11)/$C$11)</f>
        <v/>
      </c>
      <c r="W1188" s="5">
        <f>IF(ZScoring!AQ929="",0,(ZScoring!AQ929-$B$12)/$C$12)</f>
        <v/>
      </c>
      <c r="X1188" s="5">
        <f>Universe!C929</f>
        <v/>
      </c>
    </row>
    <row r="1189">
      <c r="A1189" s="22">
        <f>Universe!G930</f>
        <v/>
      </c>
      <c r="B1189" s="2" t="n">
        <v>1</v>
      </c>
      <c r="C1189" s="23">
        <f>Universe!H930</f>
        <v/>
      </c>
      <c r="D1189" s="23">
        <f>Universe!I930</f>
        <v/>
      </c>
      <c r="E1189" s="23">
        <f>Universe!J930</f>
        <v/>
      </c>
      <c r="F1189" s="23">
        <f>Universe!K930</f>
        <v/>
      </c>
      <c r="G1189" s="23">
        <f>Universe!L930</f>
        <v/>
      </c>
      <c r="H1189" s="23">
        <f>Universe!M930</f>
        <v/>
      </c>
      <c r="I1189" s="23">
        <f>Universe!N930</f>
        <v/>
      </c>
      <c r="J1189" s="23">
        <f>Universe!O930</f>
        <v/>
      </c>
      <c r="K1189" s="23">
        <f>Universe!P930</f>
        <v/>
      </c>
      <c r="L1189" s="23">
        <f>Universe!Q930</f>
        <v/>
      </c>
      <c r="M1189" s="23">
        <f>Universe!R930</f>
        <v/>
      </c>
      <c r="N1189" s="5">
        <f>IF(ZScoring!AH930="",0,(ZScoring!AH930-$B$3)/$C$3)</f>
        <v/>
      </c>
      <c r="O1189" s="5">
        <f>IF(ZScoring!AI930="",0,(ZScoring!AI930-$B$4)/$C$4)</f>
        <v/>
      </c>
      <c r="P1189" s="5">
        <f>IF(ZScoring!AJ930="",0,(ZScoring!AJ930-$B$5)/$C$5)</f>
        <v/>
      </c>
      <c r="Q1189" s="5">
        <f>IF(ZScoring!AK930="",0,(ZScoring!AK930-$B$6)/$C$6)</f>
        <v/>
      </c>
      <c r="R1189" s="5">
        <f>IF(ZScoring!AL930="",0,(ZScoring!AL930-$B$7)/$C$7)</f>
        <v/>
      </c>
      <c r="S1189" s="5">
        <f>IF(ZScoring!AM930="",0,(ZScoring!AM930-$B$8)/$C$8)</f>
        <v/>
      </c>
      <c r="T1189" s="5">
        <f>IF(ZScoring!AN930="",0,(ZScoring!AN930-$B$9)/$C$9)</f>
        <v/>
      </c>
      <c r="U1189" s="5">
        <f>IF(ZScoring!AO930="",0,(ZScoring!AO930-$B$10)/$C$10)</f>
        <v/>
      </c>
      <c r="V1189" s="5">
        <f>IF(ZScoring!AP930="",0,(ZScoring!AP930-$B$11)/$C$11)</f>
        <v/>
      </c>
      <c r="W1189" s="5">
        <f>IF(ZScoring!AQ930="",0,(ZScoring!AQ930-$B$12)/$C$12)</f>
        <v/>
      </c>
      <c r="X1189" s="5">
        <f>Universe!C930</f>
        <v/>
      </c>
    </row>
    <row r="1190">
      <c r="A1190" s="22">
        <f>Universe!G931</f>
        <v/>
      </c>
      <c r="B1190" s="2" t="n">
        <v>1</v>
      </c>
      <c r="C1190" s="23">
        <f>Universe!H931</f>
        <v/>
      </c>
      <c r="D1190" s="23">
        <f>Universe!I931</f>
        <v/>
      </c>
      <c r="E1190" s="23">
        <f>Universe!J931</f>
        <v/>
      </c>
      <c r="F1190" s="23">
        <f>Universe!K931</f>
        <v/>
      </c>
      <c r="G1190" s="23">
        <f>Universe!L931</f>
        <v/>
      </c>
      <c r="H1190" s="23">
        <f>Universe!M931</f>
        <v/>
      </c>
      <c r="I1190" s="23">
        <f>Universe!N931</f>
        <v/>
      </c>
      <c r="J1190" s="23">
        <f>Universe!O931</f>
        <v/>
      </c>
      <c r="K1190" s="23">
        <f>Universe!P931</f>
        <v/>
      </c>
      <c r="L1190" s="23">
        <f>Universe!Q931</f>
        <v/>
      </c>
      <c r="M1190" s="23">
        <f>Universe!R931</f>
        <v/>
      </c>
      <c r="N1190" s="5">
        <f>IF(ZScoring!AH931="",0,(ZScoring!AH931-$B$3)/$C$3)</f>
        <v/>
      </c>
      <c r="O1190" s="5">
        <f>IF(ZScoring!AI931="",0,(ZScoring!AI931-$B$4)/$C$4)</f>
        <v/>
      </c>
      <c r="P1190" s="5">
        <f>IF(ZScoring!AJ931="",0,(ZScoring!AJ931-$B$5)/$C$5)</f>
        <v/>
      </c>
      <c r="Q1190" s="5">
        <f>IF(ZScoring!AK931="",0,(ZScoring!AK931-$B$6)/$C$6)</f>
        <v/>
      </c>
      <c r="R1190" s="5">
        <f>IF(ZScoring!AL931="",0,(ZScoring!AL931-$B$7)/$C$7)</f>
        <v/>
      </c>
      <c r="S1190" s="5">
        <f>IF(ZScoring!AM931="",0,(ZScoring!AM931-$B$8)/$C$8)</f>
        <v/>
      </c>
      <c r="T1190" s="5">
        <f>IF(ZScoring!AN931="",0,(ZScoring!AN931-$B$9)/$C$9)</f>
        <v/>
      </c>
      <c r="U1190" s="5">
        <f>IF(ZScoring!AO931="",0,(ZScoring!AO931-$B$10)/$C$10)</f>
        <v/>
      </c>
      <c r="V1190" s="5">
        <f>IF(ZScoring!AP931="",0,(ZScoring!AP931-$B$11)/$C$11)</f>
        <v/>
      </c>
      <c r="W1190" s="5">
        <f>IF(ZScoring!AQ931="",0,(ZScoring!AQ931-$B$12)/$C$12)</f>
        <v/>
      </c>
      <c r="X1190" s="5">
        <f>Universe!C931</f>
        <v/>
      </c>
    </row>
    <row r="1191">
      <c r="A1191" s="22">
        <f>Universe!G932</f>
        <v/>
      </c>
      <c r="B1191" s="2" t="n">
        <v>1</v>
      </c>
      <c r="C1191" s="23">
        <f>Universe!H932</f>
        <v/>
      </c>
      <c r="D1191" s="23">
        <f>Universe!I932</f>
        <v/>
      </c>
      <c r="E1191" s="23">
        <f>Universe!J932</f>
        <v/>
      </c>
      <c r="F1191" s="23">
        <f>Universe!K932</f>
        <v/>
      </c>
      <c r="G1191" s="23">
        <f>Universe!L932</f>
        <v/>
      </c>
      <c r="H1191" s="23">
        <f>Universe!M932</f>
        <v/>
      </c>
      <c r="I1191" s="23">
        <f>Universe!N932</f>
        <v/>
      </c>
      <c r="J1191" s="23">
        <f>Universe!O932</f>
        <v/>
      </c>
      <c r="K1191" s="23">
        <f>Universe!P932</f>
        <v/>
      </c>
      <c r="L1191" s="23">
        <f>Universe!Q932</f>
        <v/>
      </c>
      <c r="M1191" s="23">
        <f>Universe!R932</f>
        <v/>
      </c>
      <c r="N1191" s="5">
        <f>IF(ZScoring!AH932="",0,(ZScoring!AH932-$B$3)/$C$3)</f>
        <v/>
      </c>
      <c r="O1191" s="5">
        <f>IF(ZScoring!AI932="",0,(ZScoring!AI932-$B$4)/$C$4)</f>
        <v/>
      </c>
      <c r="P1191" s="5">
        <f>IF(ZScoring!AJ932="",0,(ZScoring!AJ932-$B$5)/$C$5)</f>
        <v/>
      </c>
      <c r="Q1191" s="5">
        <f>IF(ZScoring!AK932="",0,(ZScoring!AK932-$B$6)/$C$6)</f>
        <v/>
      </c>
      <c r="R1191" s="5">
        <f>IF(ZScoring!AL932="",0,(ZScoring!AL932-$B$7)/$C$7)</f>
        <v/>
      </c>
      <c r="S1191" s="5">
        <f>IF(ZScoring!AM932="",0,(ZScoring!AM932-$B$8)/$C$8)</f>
        <v/>
      </c>
      <c r="T1191" s="5">
        <f>IF(ZScoring!AN932="",0,(ZScoring!AN932-$B$9)/$C$9)</f>
        <v/>
      </c>
      <c r="U1191" s="5">
        <f>IF(ZScoring!AO932="",0,(ZScoring!AO932-$B$10)/$C$10)</f>
        <v/>
      </c>
      <c r="V1191" s="5">
        <f>IF(ZScoring!AP932="",0,(ZScoring!AP932-$B$11)/$C$11)</f>
        <v/>
      </c>
      <c r="W1191" s="5">
        <f>IF(ZScoring!AQ932="",0,(ZScoring!AQ932-$B$12)/$C$12)</f>
        <v/>
      </c>
      <c r="X1191" s="5">
        <f>Universe!C932</f>
        <v/>
      </c>
    </row>
    <row r="1192">
      <c r="A1192" s="22">
        <f>Universe!G933</f>
        <v/>
      </c>
      <c r="B1192" s="2" t="n">
        <v>1</v>
      </c>
      <c r="C1192" s="23">
        <f>Universe!H933</f>
        <v/>
      </c>
      <c r="D1192" s="23">
        <f>Universe!I933</f>
        <v/>
      </c>
      <c r="E1192" s="23">
        <f>Universe!J933</f>
        <v/>
      </c>
      <c r="F1192" s="23">
        <f>Universe!K933</f>
        <v/>
      </c>
      <c r="G1192" s="23">
        <f>Universe!L933</f>
        <v/>
      </c>
      <c r="H1192" s="23">
        <f>Universe!M933</f>
        <v/>
      </c>
      <c r="I1192" s="23">
        <f>Universe!N933</f>
        <v/>
      </c>
      <c r="J1192" s="23">
        <f>Universe!O933</f>
        <v/>
      </c>
      <c r="K1192" s="23">
        <f>Universe!P933</f>
        <v/>
      </c>
      <c r="L1192" s="23">
        <f>Universe!Q933</f>
        <v/>
      </c>
      <c r="M1192" s="23">
        <f>Universe!R933</f>
        <v/>
      </c>
      <c r="N1192" s="5">
        <f>IF(ZScoring!AH933="",0,(ZScoring!AH933-$B$3)/$C$3)</f>
        <v/>
      </c>
      <c r="O1192" s="5">
        <f>IF(ZScoring!AI933="",0,(ZScoring!AI933-$B$4)/$C$4)</f>
        <v/>
      </c>
      <c r="P1192" s="5">
        <f>IF(ZScoring!AJ933="",0,(ZScoring!AJ933-$B$5)/$C$5)</f>
        <v/>
      </c>
      <c r="Q1192" s="5">
        <f>IF(ZScoring!AK933="",0,(ZScoring!AK933-$B$6)/$C$6)</f>
        <v/>
      </c>
      <c r="R1192" s="5">
        <f>IF(ZScoring!AL933="",0,(ZScoring!AL933-$B$7)/$C$7)</f>
        <v/>
      </c>
      <c r="S1192" s="5">
        <f>IF(ZScoring!AM933="",0,(ZScoring!AM933-$B$8)/$C$8)</f>
        <v/>
      </c>
      <c r="T1192" s="5">
        <f>IF(ZScoring!AN933="",0,(ZScoring!AN933-$B$9)/$C$9)</f>
        <v/>
      </c>
      <c r="U1192" s="5">
        <f>IF(ZScoring!AO933="",0,(ZScoring!AO933-$B$10)/$C$10)</f>
        <v/>
      </c>
      <c r="V1192" s="5">
        <f>IF(ZScoring!AP933="",0,(ZScoring!AP933-$B$11)/$C$11)</f>
        <v/>
      </c>
      <c r="W1192" s="5">
        <f>IF(ZScoring!AQ933="",0,(ZScoring!AQ933-$B$12)/$C$12)</f>
        <v/>
      </c>
      <c r="X1192" s="5">
        <f>Universe!C933</f>
        <v/>
      </c>
    </row>
    <row r="1193">
      <c r="A1193" s="22">
        <f>Universe!G934</f>
        <v/>
      </c>
      <c r="B1193" s="2" t="n">
        <v>1</v>
      </c>
      <c r="C1193" s="23">
        <f>Universe!H934</f>
        <v/>
      </c>
      <c r="D1193" s="23">
        <f>Universe!I934</f>
        <v/>
      </c>
      <c r="E1193" s="23">
        <f>Universe!J934</f>
        <v/>
      </c>
      <c r="F1193" s="23">
        <f>Universe!K934</f>
        <v/>
      </c>
      <c r="G1193" s="23">
        <f>Universe!L934</f>
        <v/>
      </c>
      <c r="H1193" s="23">
        <f>Universe!M934</f>
        <v/>
      </c>
      <c r="I1193" s="23">
        <f>Universe!N934</f>
        <v/>
      </c>
      <c r="J1193" s="23">
        <f>Universe!O934</f>
        <v/>
      </c>
      <c r="K1193" s="23">
        <f>Universe!P934</f>
        <v/>
      </c>
      <c r="L1193" s="23">
        <f>Universe!Q934</f>
        <v/>
      </c>
      <c r="M1193" s="23">
        <f>Universe!R934</f>
        <v/>
      </c>
      <c r="N1193" s="5">
        <f>IF(ZScoring!AH934="",0,(ZScoring!AH934-$B$3)/$C$3)</f>
        <v/>
      </c>
      <c r="O1193" s="5">
        <f>IF(ZScoring!AI934="",0,(ZScoring!AI934-$B$4)/$C$4)</f>
        <v/>
      </c>
      <c r="P1193" s="5">
        <f>IF(ZScoring!AJ934="",0,(ZScoring!AJ934-$B$5)/$C$5)</f>
        <v/>
      </c>
      <c r="Q1193" s="5">
        <f>IF(ZScoring!AK934="",0,(ZScoring!AK934-$B$6)/$C$6)</f>
        <v/>
      </c>
      <c r="R1193" s="5">
        <f>IF(ZScoring!AL934="",0,(ZScoring!AL934-$B$7)/$C$7)</f>
        <v/>
      </c>
      <c r="S1193" s="5">
        <f>IF(ZScoring!AM934="",0,(ZScoring!AM934-$B$8)/$C$8)</f>
        <v/>
      </c>
      <c r="T1193" s="5">
        <f>IF(ZScoring!AN934="",0,(ZScoring!AN934-$B$9)/$C$9)</f>
        <v/>
      </c>
      <c r="U1193" s="5">
        <f>IF(ZScoring!AO934="",0,(ZScoring!AO934-$B$10)/$C$10)</f>
        <v/>
      </c>
      <c r="V1193" s="5">
        <f>IF(ZScoring!AP934="",0,(ZScoring!AP934-$B$11)/$C$11)</f>
        <v/>
      </c>
      <c r="W1193" s="5">
        <f>IF(ZScoring!AQ934="",0,(ZScoring!AQ934-$B$12)/$C$12)</f>
        <v/>
      </c>
      <c r="X1193" s="5">
        <f>Universe!C934</f>
        <v/>
      </c>
    </row>
    <row r="1194">
      <c r="A1194" s="22">
        <f>Universe!G935</f>
        <v/>
      </c>
      <c r="B1194" s="2" t="n">
        <v>1</v>
      </c>
      <c r="C1194" s="23">
        <f>Universe!H935</f>
        <v/>
      </c>
      <c r="D1194" s="23">
        <f>Universe!I935</f>
        <v/>
      </c>
      <c r="E1194" s="23">
        <f>Universe!J935</f>
        <v/>
      </c>
      <c r="F1194" s="23">
        <f>Universe!K935</f>
        <v/>
      </c>
      <c r="G1194" s="23">
        <f>Universe!L935</f>
        <v/>
      </c>
      <c r="H1194" s="23">
        <f>Universe!M935</f>
        <v/>
      </c>
      <c r="I1194" s="23">
        <f>Universe!N935</f>
        <v/>
      </c>
      <c r="J1194" s="23">
        <f>Universe!O935</f>
        <v/>
      </c>
      <c r="K1194" s="23">
        <f>Universe!P935</f>
        <v/>
      </c>
      <c r="L1194" s="23">
        <f>Universe!Q935</f>
        <v/>
      </c>
      <c r="M1194" s="23">
        <f>Universe!R935</f>
        <v/>
      </c>
      <c r="N1194" s="5">
        <f>IF(ZScoring!AH935="",0,(ZScoring!AH935-$B$3)/$C$3)</f>
        <v/>
      </c>
      <c r="O1194" s="5">
        <f>IF(ZScoring!AI935="",0,(ZScoring!AI935-$B$4)/$C$4)</f>
        <v/>
      </c>
      <c r="P1194" s="5">
        <f>IF(ZScoring!AJ935="",0,(ZScoring!AJ935-$B$5)/$C$5)</f>
        <v/>
      </c>
      <c r="Q1194" s="5">
        <f>IF(ZScoring!AK935="",0,(ZScoring!AK935-$B$6)/$C$6)</f>
        <v/>
      </c>
      <c r="R1194" s="5">
        <f>IF(ZScoring!AL935="",0,(ZScoring!AL935-$B$7)/$C$7)</f>
        <v/>
      </c>
      <c r="S1194" s="5">
        <f>IF(ZScoring!AM935="",0,(ZScoring!AM935-$B$8)/$C$8)</f>
        <v/>
      </c>
      <c r="T1194" s="5">
        <f>IF(ZScoring!AN935="",0,(ZScoring!AN935-$B$9)/$C$9)</f>
        <v/>
      </c>
      <c r="U1194" s="5">
        <f>IF(ZScoring!AO935="",0,(ZScoring!AO935-$B$10)/$C$10)</f>
        <v/>
      </c>
      <c r="V1194" s="5">
        <f>IF(ZScoring!AP935="",0,(ZScoring!AP935-$B$11)/$C$11)</f>
        <v/>
      </c>
      <c r="W1194" s="5">
        <f>IF(ZScoring!AQ935="",0,(ZScoring!AQ935-$B$12)/$C$12)</f>
        <v/>
      </c>
      <c r="X1194" s="5">
        <f>Universe!C935</f>
        <v/>
      </c>
    </row>
    <row r="1195">
      <c r="A1195" s="22">
        <f>Universe!G936</f>
        <v/>
      </c>
      <c r="B1195" s="2" t="n">
        <v>1</v>
      </c>
      <c r="C1195" s="23">
        <f>Universe!H936</f>
        <v/>
      </c>
      <c r="D1195" s="23">
        <f>Universe!I936</f>
        <v/>
      </c>
      <c r="E1195" s="23">
        <f>Universe!J936</f>
        <v/>
      </c>
      <c r="F1195" s="23">
        <f>Universe!K936</f>
        <v/>
      </c>
      <c r="G1195" s="23">
        <f>Universe!L936</f>
        <v/>
      </c>
      <c r="H1195" s="23">
        <f>Universe!M936</f>
        <v/>
      </c>
      <c r="I1195" s="23">
        <f>Universe!N936</f>
        <v/>
      </c>
      <c r="J1195" s="23">
        <f>Universe!O936</f>
        <v/>
      </c>
      <c r="K1195" s="23">
        <f>Universe!P936</f>
        <v/>
      </c>
      <c r="L1195" s="23">
        <f>Universe!Q936</f>
        <v/>
      </c>
      <c r="M1195" s="23">
        <f>Universe!R936</f>
        <v/>
      </c>
      <c r="N1195" s="5">
        <f>IF(ZScoring!AH936="",0,(ZScoring!AH936-$B$3)/$C$3)</f>
        <v/>
      </c>
      <c r="O1195" s="5">
        <f>IF(ZScoring!AI936="",0,(ZScoring!AI936-$B$4)/$C$4)</f>
        <v/>
      </c>
      <c r="P1195" s="5">
        <f>IF(ZScoring!AJ936="",0,(ZScoring!AJ936-$B$5)/$C$5)</f>
        <v/>
      </c>
      <c r="Q1195" s="5">
        <f>IF(ZScoring!AK936="",0,(ZScoring!AK936-$B$6)/$C$6)</f>
        <v/>
      </c>
      <c r="R1195" s="5">
        <f>IF(ZScoring!AL936="",0,(ZScoring!AL936-$B$7)/$C$7)</f>
        <v/>
      </c>
      <c r="S1195" s="5">
        <f>IF(ZScoring!AM936="",0,(ZScoring!AM936-$B$8)/$C$8)</f>
        <v/>
      </c>
      <c r="T1195" s="5">
        <f>IF(ZScoring!AN936="",0,(ZScoring!AN936-$B$9)/$C$9)</f>
        <v/>
      </c>
      <c r="U1195" s="5">
        <f>IF(ZScoring!AO936="",0,(ZScoring!AO936-$B$10)/$C$10)</f>
        <v/>
      </c>
      <c r="V1195" s="5">
        <f>IF(ZScoring!AP936="",0,(ZScoring!AP936-$B$11)/$C$11)</f>
        <v/>
      </c>
      <c r="W1195" s="5">
        <f>IF(ZScoring!AQ936="",0,(ZScoring!AQ936-$B$12)/$C$12)</f>
        <v/>
      </c>
      <c r="X1195" s="5">
        <f>Universe!C936</f>
        <v/>
      </c>
    </row>
    <row r="1196">
      <c r="A1196" s="22">
        <f>Universe!G937</f>
        <v/>
      </c>
      <c r="B1196" s="2" t="n">
        <v>1</v>
      </c>
      <c r="C1196" s="23">
        <f>Universe!H937</f>
        <v/>
      </c>
      <c r="D1196" s="23">
        <f>Universe!I937</f>
        <v/>
      </c>
      <c r="E1196" s="23">
        <f>Universe!J937</f>
        <v/>
      </c>
      <c r="F1196" s="23">
        <f>Universe!K937</f>
        <v/>
      </c>
      <c r="G1196" s="23">
        <f>Universe!L937</f>
        <v/>
      </c>
      <c r="H1196" s="23">
        <f>Universe!M937</f>
        <v/>
      </c>
      <c r="I1196" s="23">
        <f>Universe!N937</f>
        <v/>
      </c>
      <c r="J1196" s="23">
        <f>Universe!O937</f>
        <v/>
      </c>
      <c r="K1196" s="23">
        <f>Universe!P937</f>
        <v/>
      </c>
      <c r="L1196" s="23">
        <f>Universe!Q937</f>
        <v/>
      </c>
      <c r="M1196" s="23">
        <f>Universe!R937</f>
        <v/>
      </c>
      <c r="N1196" s="5">
        <f>IF(ZScoring!AH937="",0,(ZScoring!AH937-$B$3)/$C$3)</f>
        <v/>
      </c>
      <c r="O1196" s="5">
        <f>IF(ZScoring!AI937="",0,(ZScoring!AI937-$B$4)/$C$4)</f>
        <v/>
      </c>
      <c r="P1196" s="5">
        <f>IF(ZScoring!AJ937="",0,(ZScoring!AJ937-$B$5)/$C$5)</f>
        <v/>
      </c>
      <c r="Q1196" s="5">
        <f>IF(ZScoring!AK937="",0,(ZScoring!AK937-$B$6)/$C$6)</f>
        <v/>
      </c>
      <c r="R1196" s="5">
        <f>IF(ZScoring!AL937="",0,(ZScoring!AL937-$B$7)/$C$7)</f>
        <v/>
      </c>
      <c r="S1196" s="5">
        <f>IF(ZScoring!AM937="",0,(ZScoring!AM937-$B$8)/$C$8)</f>
        <v/>
      </c>
      <c r="T1196" s="5">
        <f>IF(ZScoring!AN937="",0,(ZScoring!AN937-$B$9)/$C$9)</f>
        <v/>
      </c>
      <c r="U1196" s="5">
        <f>IF(ZScoring!AO937="",0,(ZScoring!AO937-$B$10)/$C$10)</f>
        <v/>
      </c>
      <c r="V1196" s="5">
        <f>IF(ZScoring!AP937="",0,(ZScoring!AP937-$B$11)/$C$11)</f>
        <v/>
      </c>
      <c r="W1196" s="5">
        <f>IF(ZScoring!AQ937="",0,(ZScoring!AQ937-$B$12)/$C$12)</f>
        <v/>
      </c>
      <c r="X1196" s="5">
        <f>Universe!C937</f>
        <v/>
      </c>
    </row>
    <row r="1197">
      <c r="A1197" s="22">
        <f>Universe!G938</f>
        <v/>
      </c>
      <c r="B1197" s="2" t="n">
        <v>1</v>
      </c>
      <c r="C1197" s="23">
        <f>Universe!H938</f>
        <v/>
      </c>
      <c r="D1197" s="23">
        <f>Universe!I938</f>
        <v/>
      </c>
      <c r="E1197" s="23">
        <f>Universe!J938</f>
        <v/>
      </c>
      <c r="F1197" s="23">
        <f>Universe!K938</f>
        <v/>
      </c>
      <c r="G1197" s="23">
        <f>Universe!L938</f>
        <v/>
      </c>
      <c r="H1197" s="23">
        <f>Universe!M938</f>
        <v/>
      </c>
      <c r="I1197" s="23">
        <f>Universe!N938</f>
        <v/>
      </c>
      <c r="J1197" s="23">
        <f>Universe!O938</f>
        <v/>
      </c>
      <c r="K1197" s="23">
        <f>Universe!P938</f>
        <v/>
      </c>
      <c r="L1197" s="23">
        <f>Universe!Q938</f>
        <v/>
      </c>
      <c r="M1197" s="23">
        <f>Universe!R938</f>
        <v/>
      </c>
      <c r="N1197" s="5">
        <f>IF(ZScoring!AH938="",0,(ZScoring!AH938-$B$3)/$C$3)</f>
        <v/>
      </c>
      <c r="O1197" s="5">
        <f>IF(ZScoring!AI938="",0,(ZScoring!AI938-$B$4)/$C$4)</f>
        <v/>
      </c>
      <c r="P1197" s="5">
        <f>IF(ZScoring!AJ938="",0,(ZScoring!AJ938-$B$5)/$C$5)</f>
        <v/>
      </c>
      <c r="Q1197" s="5">
        <f>IF(ZScoring!AK938="",0,(ZScoring!AK938-$B$6)/$C$6)</f>
        <v/>
      </c>
      <c r="R1197" s="5">
        <f>IF(ZScoring!AL938="",0,(ZScoring!AL938-$B$7)/$C$7)</f>
        <v/>
      </c>
      <c r="S1197" s="5">
        <f>IF(ZScoring!AM938="",0,(ZScoring!AM938-$B$8)/$C$8)</f>
        <v/>
      </c>
      <c r="T1197" s="5">
        <f>IF(ZScoring!AN938="",0,(ZScoring!AN938-$B$9)/$C$9)</f>
        <v/>
      </c>
      <c r="U1197" s="5">
        <f>IF(ZScoring!AO938="",0,(ZScoring!AO938-$B$10)/$C$10)</f>
        <v/>
      </c>
      <c r="V1197" s="5">
        <f>IF(ZScoring!AP938="",0,(ZScoring!AP938-$B$11)/$C$11)</f>
        <v/>
      </c>
      <c r="W1197" s="5">
        <f>IF(ZScoring!AQ938="",0,(ZScoring!AQ938-$B$12)/$C$12)</f>
        <v/>
      </c>
      <c r="X1197" s="5">
        <f>Universe!C938</f>
        <v/>
      </c>
    </row>
    <row r="1198">
      <c r="A1198" s="22">
        <f>Universe!G939</f>
        <v/>
      </c>
      <c r="B1198" s="2" t="n">
        <v>1</v>
      </c>
      <c r="C1198" s="23">
        <f>Universe!H939</f>
        <v/>
      </c>
      <c r="D1198" s="23">
        <f>Universe!I939</f>
        <v/>
      </c>
      <c r="E1198" s="23">
        <f>Universe!J939</f>
        <v/>
      </c>
      <c r="F1198" s="23">
        <f>Universe!K939</f>
        <v/>
      </c>
      <c r="G1198" s="23">
        <f>Universe!L939</f>
        <v/>
      </c>
      <c r="H1198" s="23">
        <f>Universe!M939</f>
        <v/>
      </c>
      <c r="I1198" s="23">
        <f>Universe!N939</f>
        <v/>
      </c>
      <c r="J1198" s="23">
        <f>Universe!O939</f>
        <v/>
      </c>
      <c r="K1198" s="23">
        <f>Universe!P939</f>
        <v/>
      </c>
      <c r="L1198" s="23">
        <f>Universe!Q939</f>
        <v/>
      </c>
      <c r="M1198" s="23">
        <f>Universe!R939</f>
        <v/>
      </c>
      <c r="N1198" s="5">
        <f>IF(ZScoring!AH939="",0,(ZScoring!AH939-$B$3)/$C$3)</f>
        <v/>
      </c>
      <c r="O1198" s="5">
        <f>IF(ZScoring!AI939="",0,(ZScoring!AI939-$B$4)/$C$4)</f>
        <v/>
      </c>
      <c r="P1198" s="5">
        <f>IF(ZScoring!AJ939="",0,(ZScoring!AJ939-$B$5)/$C$5)</f>
        <v/>
      </c>
      <c r="Q1198" s="5">
        <f>IF(ZScoring!AK939="",0,(ZScoring!AK939-$B$6)/$C$6)</f>
        <v/>
      </c>
      <c r="R1198" s="5">
        <f>IF(ZScoring!AL939="",0,(ZScoring!AL939-$B$7)/$C$7)</f>
        <v/>
      </c>
      <c r="S1198" s="5">
        <f>IF(ZScoring!AM939="",0,(ZScoring!AM939-$B$8)/$C$8)</f>
        <v/>
      </c>
      <c r="T1198" s="5">
        <f>IF(ZScoring!AN939="",0,(ZScoring!AN939-$B$9)/$C$9)</f>
        <v/>
      </c>
      <c r="U1198" s="5">
        <f>IF(ZScoring!AO939="",0,(ZScoring!AO939-$B$10)/$C$10)</f>
        <v/>
      </c>
      <c r="V1198" s="5">
        <f>IF(ZScoring!AP939="",0,(ZScoring!AP939-$B$11)/$C$11)</f>
        <v/>
      </c>
      <c r="W1198" s="5">
        <f>IF(ZScoring!AQ939="",0,(ZScoring!AQ939-$B$12)/$C$12)</f>
        <v/>
      </c>
      <c r="X1198" s="5">
        <f>Universe!C939</f>
        <v/>
      </c>
    </row>
    <row r="1199">
      <c r="A1199" s="22">
        <f>Universe!G940</f>
        <v/>
      </c>
      <c r="B1199" s="2" t="n">
        <v>1</v>
      </c>
      <c r="C1199" s="23">
        <f>Universe!H940</f>
        <v/>
      </c>
      <c r="D1199" s="23">
        <f>Universe!I940</f>
        <v/>
      </c>
      <c r="E1199" s="23">
        <f>Universe!J940</f>
        <v/>
      </c>
      <c r="F1199" s="23">
        <f>Universe!K940</f>
        <v/>
      </c>
      <c r="G1199" s="23">
        <f>Universe!L940</f>
        <v/>
      </c>
      <c r="H1199" s="23">
        <f>Universe!M940</f>
        <v/>
      </c>
      <c r="I1199" s="23">
        <f>Universe!N940</f>
        <v/>
      </c>
      <c r="J1199" s="23">
        <f>Universe!O940</f>
        <v/>
      </c>
      <c r="K1199" s="23">
        <f>Universe!P940</f>
        <v/>
      </c>
      <c r="L1199" s="23">
        <f>Universe!Q940</f>
        <v/>
      </c>
      <c r="M1199" s="23">
        <f>Universe!R940</f>
        <v/>
      </c>
      <c r="N1199" s="5">
        <f>IF(ZScoring!AH940="",0,(ZScoring!AH940-$B$3)/$C$3)</f>
        <v/>
      </c>
      <c r="O1199" s="5">
        <f>IF(ZScoring!AI940="",0,(ZScoring!AI940-$B$4)/$C$4)</f>
        <v/>
      </c>
      <c r="P1199" s="5">
        <f>IF(ZScoring!AJ940="",0,(ZScoring!AJ940-$B$5)/$C$5)</f>
        <v/>
      </c>
      <c r="Q1199" s="5">
        <f>IF(ZScoring!AK940="",0,(ZScoring!AK940-$B$6)/$C$6)</f>
        <v/>
      </c>
      <c r="R1199" s="5">
        <f>IF(ZScoring!AL940="",0,(ZScoring!AL940-$B$7)/$C$7)</f>
        <v/>
      </c>
      <c r="S1199" s="5">
        <f>IF(ZScoring!AM940="",0,(ZScoring!AM940-$B$8)/$C$8)</f>
        <v/>
      </c>
      <c r="T1199" s="5">
        <f>IF(ZScoring!AN940="",0,(ZScoring!AN940-$B$9)/$C$9)</f>
        <v/>
      </c>
      <c r="U1199" s="5">
        <f>IF(ZScoring!AO940="",0,(ZScoring!AO940-$B$10)/$C$10)</f>
        <v/>
      </c>
      <c r="V1199" s="5">
        <f>IF(ZScoring!AP940="",0,(ZScoring!AP940-$B$11)/$C$11)</f>
        <v/>
      </c>
      <c r="W1199" s="5">
        <f>IF(ZScoring!AQ940="",0,(ZScoring!AQ940-$B$12)/$C$12)</f>
        <v/>
      </c>
      <c r="X1199" s="5">
        <f>Universe!C940</f>
        <v/>
      </c>
    </row>
    <row r="1200">
      <c r="A1200" s="22">
        <f>Universe!G941</f>
        <v/>
      </c>
      <c r="B1200" s="2" t="n">
        <v>1</v>
      </c>
      <c r="C1200" s="23">
        <f>Universe!H941</f>
        <v/>
      </c>
      <c r="D1200" s="23">
        <f>Universe!I941</f>
        <v/>
      </c>
      <c r="E1200" s="23">
        <f>Universe!J941</f>
        <v/>
      </c>
      <c r="F1200" s="23">
        <f>Universe!K941</f>
        <v/>
      </c>
      <c r="G1200" s="23">
        <f>Universe!L941</f>
        <v/>
      </c>
      <c r="H1200" s="23">
        <f>Universe!M941</f>
        <v/>
      </c>
      <c r="I1200" s="23">
        <f>Universe!N941</f>
        <v/>
      </c>
      <c r="J1200" s="23">
        <f>Universe!O941</f>
        <v/>
      </c>
      <c r="K1200" s="23">
        <f>Universe!P941</f>
        <v/>
      </c>
      <c r="L1200" s="23">
        <f>Universe!Q941</f>
        <v/>
      </c>
      <c r="M1200" s="23">
        <f>Universe!R941</f>
        <v/>
      </c>
      <c r="N1200" s="5">
        <f>IF(ZScoring!AH941="",0,(ZScoring!AH941-$B$3)/$C$3)</f>
        <v/>
      </c>
      <c r="O1200" s="5">
        <f>IF(ZScoring!AI941="",0,(ZScoring!AI941-$B$4)/$C$4)</f>
        <v/>
      </c>
      <c r="P1200" s="5">
        <f>IF(ZScoring!AJ941="",0,(ZScoring!AJ941-$B$5)/$C$5)</f>
        <v/>
      </c>
      <c r="Q1200" s="5">
        <f>IF(ZScoring!AK941="",0,(ZScoring!AK941-$B$6)/$C$6)</f>
        <v/>
      </c>
      <c r="R1200" s="5">
        <f>IF(ZScoring!AL941="",0,(ZScoring!AL941-$B$7)/$C$7)</f>
        <v/>
      </c>
      <c r="S1200" s="5">
        <f>IF(ZScoring!AM941="",0,(ZScoring!AM941-$B$8)/$C$8)</f>
        <v/>
      </c>
      <c r="T1200" s="5">
        <f>IF(ZScoring!AN941="",0,(ZScoring!AN941-$B$9)/$C$9)</f>
        <v/>
      </c>
      <c r="U1200" s="5">
        <f>IF(ZScoring!AO941="",0,(ZScoring!AO941-$B$10)/$C$10)</f>
        <v/>
      </c>
      <c r="V1200" s="5">
        <f>IF(ZScoring!AP941="",0,(ZScoring!AP941-$B$11)/$C$11)</f>
        <v/>
      </c>
      <c r="W1200" s="5">
        <f>IF(ZScoring!AQ941="",0,(ZScoring!AQ941-$B$12)/$C$12)</f>
        <v/>
      </c>
      <c r="X1200" s="5">
        <f>Universe!C941</f>
        <v/>
      </c>
    </row>
    <row r="1201">
      <c r="A1201" s="22">
        <f>Universe!G942</f>
        <v/>
      </c>
      <c r="B1201" s="2" t="n">
        <v>1</v>
      </c>
      <c r="C1201" s="23">
        <f>Universe!H942</f>
        <v/>
      </c>
      <c r="D1201" s="23">
        <f>Universe!I942</f>
        <v/>
      </c>
      <c r="E1201" s="23">
        <f>Universe!J942</f>
        <v/>
      </c>
      <c r="F1201" s="23">
        <f>Universe!K942</f>
        <v/>
      </c>
      <c r="G1201" s="23">
        <f>Universe!L942</f>
        <v/>
      </c>
      <c r="H1201" s="23">
        <f>Universe!M942</f>
        <v/>
      </c>
      <c r="I1201" s="23">
        <f>Universe!N942</f>
        <v/>
      </c>
      <c r="J1201" s="23">
        <f>Universe!O942</f>
        <v/>
      </c>
      <c r="K1201" s="23">
        <f>Universe!P942</f>
        <v/>
      </c>
      <c r="L1201" s="23">
        <f>Universe!Q942</f>
        <v/>
      </c>
      <c r="M1201" s="23">
        <f>Universe!R942</f>
        <v/>
      </c>
      <c r="N1201" s="5">
        <f>IF(ZScoring!AH942="",0,(ZScoring!AH942-$B$3)/$C$3)</f>
        <v/>
      </c>
      <c r="O1201" s="5">
        <f>IF(ZScoring!AI942="",0,(ZScoring!AI942-$B$4)/$C$4)</f>
        <v/>
      </c>
      <c r="P1201" s="5">
        <f>IF(ZScoring!AJ942="",0,(ZScoring!AJ942-$B$5)/$C$5)</f>
        <v/>
      </c>
      <c r="Q1201" s="5">
        <f>IF(ZScoring!AK942="",0,(ZScoring!AK942-$B$6)/$C$6)</f>
        <v/>
      </c>
      <c r="R1201" s="5">
        <f>IF(ZScoring!AL942="",0,(ZScoring!AL942-$B$7)/$C$7)</f>
        <v/>
      </c>
      <c r="S1201" s="5">
        <f>IF(ZScoring!AM942="",0,(ZScoring!AM942-$B$8)/$C$8)</f>
        <v/>
      </c>
      <c r="T1201" s="5">
        <f>IF(ZScoring!AN942="",0,(ZScoring!AN942-$B$9)/$C$9)</f>
        <v/>
      </c>
      <c r="U1201" s="5">
        <f>IF(ZScoring!AO942="",0,(ZScoring!AO942-$B$10)/$C$10)</f>
        <v/>
      </c>
      <c r="V1201" s="5">
        <f>IF(ZScoring!AP942="",0,(ZScoring!AP942-$B$11)/$C$11)</f>
        <v/>
      </c>
      <c r="W1201" s="5">
        <f>IF(ZScoring!AQ942="",0,(ZScoring!AQ942-$B$12)/$C$12)</f>
        <v/>
      </c>
      <c r="X1201" s="5">
        <f>Universe!C942</f>
        <v/>
      </c>
    </row>
    <row r="1202">
      <c r="A1202" s="22">
        <f>Universe!G943</f>
        <v/>
      </c>
      <c r="B1202" s="2" t="n">
        <v>1</v>
      </c>
      <c r="C1202" s="23">
        <f>Universe!H943</f>
        <v/>
      </c>
      <c r="D1202" s="23">
        <f>Universe!I943</f>
        <v/>
      </c>
      <c r="E1202" s="23">
        <f>Universe!J943</f>
        <v/>
      </c>
      <c r="F1202" s="23">
        <f>Universe!K943</f>
        <v/>
      </c>
      <c r="G1202" s="23">
        <f>Universe!L943</f>
        <v/>
      </c>
      <c r="H1202" s="23">
        <f>Universe!M943</f>
        <v/>
      </c>
      <c r="I1202" s="23">
        <f>Universe!N943</f>
        <v/>
      </c>
      <c r="J1202" s="23">
        <f>Universe!O943</f>
        <v/>
      </c>
      <c r="K1202" s="23">
        <f>Universe!P943</f>
        <v/>
      </c>
      <c r="L1202" s="23">
        <f>Universe!Q943</f>
        <v/>
      </c>
      <c r="M1202" s="23">
        <f>Universe!R943</f>
        <v/>
      </c>
      <c r="N1202" s="5">
        <f>IF(ZScoring!AH943="",0,(ZScoring!AH943-$B$3)/$C$3)</f>
        <v/>
      </c>
      <c r="O1202" s="5">
        <f>IF(ZScoring!AI943="",0,(ZScoring!AI943-$B$4)/$C$4)</f>
        <v/>
      </c>
      <c r="P1202" s="5">
        <f>IF(ZScoring!AJ943="",0,(ZScoring!AJ943-$B$5)/$C$5)</f>
        <v/>
      </c>
      <c r="Q1202" s="5">
        <f>IF(ZScoring!AK943="",0,(ZScoring!AK943-$B$6)/$C$6)</f>
        <v/>
      </c>
      <c r="R1202" s="5">
        <f>IF(ZScoring!AL943="",0,(ZScoring!AL943-$B$7)/$C$7)</f>
        <v/>
      </c>
      <c r="S1202" s="5">
        <f>IF(ZScoring!AM943="",0,(ZScoring!AM943-$B$8)/$C$8)</f>
        <v/>
      </c>
      <c r="T1202" s="5">
        <f>IF(ZScoring!AN943="",0,(ZScoring!AN943-$B$9)/$C$9)</f>
        <v/>
      </c>
      <c r="U1202" s="5">
        <f>IF(ZScoring!AO943="",0,(ZScoring!AO943-$B$10)/$C$10)</f>
        <v/>
      </c>
      <c r="V1202" s="5">
        <f>IF(ZScoring!AP943="",0,(ZScoring!AP943-$B$11)/$C$11)</f>
        <v/>
      </c>
      <c r="W1202" s="5">
        <f>IF(ZScoring!AQ943="",0,(ZScoring!AQ943-$B$12)/$C$12)</f>
        <v/>
      </c>
      <c r="X1202" s="5">
        <f>Universe!C943</f>
        <v/>
      </c>
    </row>
    <row r="1203">
      <c r="A1203" s="22">
        <f>Universe!G944</f>
        <v/>
      </c>
      <c r="B1203" s="2" t="n">
        <v>1</v>
      </c>
      <c r="C1203" s="23">
        <f>Universe!H944</f>
        <v/>
      </c>
      <c r="D1203" s="23">
        <f>Universe!I944</f>
        <v/>
      </c>
      <c r="E1203" s="23">
        <f>Universe!J944</f>
        <v/>
      </c>
      <c r="F1203" s="23">
        <f>Universe!K944</f>
        <v/>
      </c>
      <c r="G1203" s="23">
        <f>Universe!L944</f>
        <v/>
      </c>
      <c r="H1203" s="23">
        <f>Universe!M944</f>
        <v/>
      </c>
      <c r="I1203" s="23">
        <f>Universe!N944</f>
        <v/>
      </c>
      <c r="J1203" s="23">
        <f>Universe!O944</f>
        <v/>
      </c>
      <c r="K1203" s="23">
        <f>Universe!P944</f>
        <v/>
      </c>
      <c r="L1203" s="23">
        <f>Universe!Q944</f>
        <v/>
      </c>
      <c r="M1203" s="23">
        <f>Universe!R944</f>
        <v/>
      </c>
      <c r="N1203" s="5">
        <f>IF(ZScoring!AH944="",0,(ZScoring!AH944-$B$3)/$C$3)</f>
        <v/>
      </c>
      <c r="O1203" s="5">
        <f>IF(ZScoring!AI944="",0,(ZScoring!AI944-$B$4)/$C$4)</f>
        <v/>
      </c>
      <c r="P1203" s="5">
        <f>IF(ZScoring!AJ944="",0,(ZScoring!AJ944-$B$5)/$C$5)</f>
        <v/>
      </c>
      <c r="Q1203" s="5">
        <f>IF(ZScoring!AK944="",0,(ZScoring!AK944-$B$6)/$C$6)</f>
        <v/>
      </c>
      <c r="R1203" s="5">
        <f>IF(ZScoring!AL944="",0,(ZScoring!AL944-$B$7)/$C$7)</f>
        <v/>
      </c>
      <c r="S1203" s="5">
        <f>IF(ZScoring!AM944="",0,(ZScoring!AM944-$B$8)/$C$8)</f>
        <v/>
      </c>
      <c r="T1203" s="5">
        <f>IF(ZScoring!AN944="",0,(ZScoring!AN944-$B$9)/$C$9)</f>
        <v/>
      </c>
      <c r="U1203" s="5">
        <f>IF(ZScoring!AO944="",0,(ZScoring!AO944-$B$10)/$C$10)</f>
        <v/>
      </c>
      <c r="V1203" s="5">
        <f>IF(ZScoring!AP944="",0,(ZScoring!AP944-$B$11)/$C$11)</f>
        <v/>
      </c>
      <c r="W1203" s="5">
        <f>IF(ZScoring!AQ944="",0,(ZScoring!AQ944-$B$12)/$C$12)</f>
        <v/>
      </c>
      <c r="X1203" s="5">
        <f>Universe!C944</f>
        <v/>
      </c>
    </row>
    <row r="1204">
      <c r="A1204" s="22">
        <f>Universe!G945</f>
        <v/>
      </c>
      <c r="B1204" s="2" t="n">
        <v>1</v>
      </c>
      <c r="C1204" s="23">
        <f>Universe!H945</f>
        <v/>
      </c>
      <c r="D1204" s="23">
        <f>Universe!I945</f>
        <v/>
      </c>
      <c r="E1204" s="23">
        <f>Universe!J945</f>
        <v/>
      </c>
      <c r="F1204" s="23">
        <f>Universe!K945</f>
        <v/>
      </c>
      <c r="G1204" s="23">
        <f>Universe!L945</f>
        <v/>
      </c>
      <c r="H1204" s="23">
        <f>Universe!M945</f>
        <v/>
      </c>
      <c r="I1204" s="23">
        <f>Universe!N945</f>
        <v/>
      </c>
      <c r="J1204" s="23">
        <f>Universe!O945</f>
        <v/>
      </c>
      <c r="K1204" s="23">
        <f>Universe!P945</f>
        <v/>
      </c>
      <c r="L1204" s="23">
        <f>Universe!Q945</f>
        <v/>
      </c>
      <c r="M1204" s="23">
        <f>Universe!R945</f>
        <v/>
      </c>
      <c r="N1204" s="5">
        <f>IF(ZScoring!AH945="",0,(ZScoring!AH945-$B$3)/$C$3)</f>
        <v/>
      </c>
      <c r="O1204" s="5">
        <f>IF(ZScoring!AI945="",0,(ZScoring!AI945-$B$4)/$C$4)</f>
        <v/>
      </c>
      <c r="P1204" s="5">
        <f>IF(ZScoring!AJ945="",0,(ZScoring!AJ945-$B$5)/$C$5)</f>
        <v/>
      </c>
      <c r="Q1204" s="5">
        <f>IF(ZScoring!AK945="",0,(ZScoring!AK945-$B$6)/$C$6)</f>
        <v/>
      </c>
      <c r="R1204" s="5">
        <f>IF(ZScoring!AL945="",0,(ZScoring!AL945-$B$7)/$C$7)</f>
        <v/>
      </c>
      <c r="S1204" s="5">
        <f>IF(ZScoring!AM945="",0,(ZScoring!AM945-$B$8)/$C$8)</f>
        <v/>
      </c>
      <c r="T1204" s="5">
        <f>IF(ZScoring!AN945="",0,(ZScoring!AN945-$B$9)/$C$9)</f>
        <v/>
      </c>
      <c r="U1204" s="5">
        <f>IF(ZScoring!AO945="",0,(ZScoring!AO945-$B$10)/$C$10)</f>
        <v/>
      </c>
      <c r="V1204" s="5">
        <f>IF(ZScoring!AP945="",0,(ZScoring!AP945-$B$11)/$C$11)</f>
        <v/>
      </c>
      <c r="W1204" s="5">
        <f>IF(ZScoring!AQ945="",0,(ZScoring!AQ945-$B$12)/$C$12)</f>
        <v/>
      </c>
      <c r="X1204" s="5">
        <f>Universe!C945</f>
        <v/>
      </c>
    </row>
    <row r="1205">
      <c r="A1205" s="22">
        <f>Universe!G946</f>
        <v/>
      </c>
      <c r="B1205" s="2" t="n">
        <v>1</v>
      </c>
      <c r="C1205" s="23">
        <f>Universe!H946</f>
        <v/>
      </c>
      <c r="D1205" s="23">
        <f>Universe!I946</f>
        <v/>
      </c>
      <c r="E1205" s="23">
        <f>Universe!J946</f>
        <v/>
      </c>
      <c r="F1205" s="23">
        <f>Universe!K946</f>
        <v/>
      </c>
      <c r="G1205" s="23">
        <f>Universe!L946</f>
        <v/>
      </c>
      <c r="H1205" s="23">
        <f>Universe!M946</f>
        <v/>
      </c>
      <c r="I1205" s="23">
        <f>Universe!N946</f>
        <v/>
      </c>
      <c r="J1205" s="23">
        <f>Universe!O946</f>
        <v/>
      </c>
      <c r="K1205" s="23">
        <f>Universe!P946</f>
        <v/>
      </c>
      <c r="L1205" s="23">
        <f>Universe!Q946</f>
        <v/>
      </c>
      <c r="M1205" s="23">
        <f>Universe!R946</f>
        <v/>
      </c>
      <c r="N1205" s="5">
        <f>IF(ZScoring!AH946="",0,(ZScoring!AH946-$B$3)/$C$3)</f>
        <v/>
      </c>
      <c r="O1205" s="5">
        <f>IF(ZScoring!AI946="",0,(ZScoring!AI946-$B$4)/$C$4)</f>
        <v/>
      </c>
      <c r="P1205" s="5">
        <f>IF(ZScoring!AJ946="",0,(ZScoring!AJ946-$B$5)/$C$5)</f>
        <v/>
      </c>
      <c r="Q1205" s="5">
        <f>IF(ZScoring!AK946="",0,(ZScoring!AK946-$B$6)/$C$6)</f>
        <v/>
      </c>
      <c r="R1205" s="5">
        <f>IF(ZScoring!AL946="",0,(ZScoring!AL946-$B$7)/$C$7)</f>
        <v/>
      </c>
      <c r="S1205" s="5">
        <f>IF(ZScoring!AM946="",0,(ZScoring!AM946-$B$8)/$C$8)</f>
        <v/>
      </c>
      <c r="T1205" s="5">
        <f>IF(ZScoring!AN946="",0,(ZScoring!AN946-$B$9)/$C$9)</f>
        <v/>
      </c>
      <c r="U1205" s="5">
        <f>IF(ZScoring!AO946="",0,(ZScoring!AO946-$B$10)/$C$10)</f>
        <v/>
      </c>
      <c r="V1205" s="5">
        <f>IF(ZScoring!AP946="",0,(ZScoring!AP946-$B$11)/$C$11)</f>
        <v/>
      </c>
      <c r="W1205" s="5">
        <f>IF(ZScoring!AQ946="",0,(ZScoring!AQ946-$B$12)/$C$12)</f>
        <v/>
      </c>
      <c r="X1205" s="5">
        <f>Universe!C946</f>
        <v/>
      </c>
    </row>
    <row r="1206">
      <c r="A1206" s="22">
        <f>Universe!G947</f>
        <v/>
      </c>
      <c r="B1206" s="2" t="n">
        <v>1</v>
      </c>
      <c r="C1206" s="23">
        <f>Universe!H947</f>
        <v/>
      </c>
      <c r="D1206" s="23">
        <f>Universe!I947</f>
        <v/>
      </c>
      <c r="E1206" s="23">
        <f>Universe!J947</f>
        <v/>
      </c>
      <c r="F1206" s="23">
        <f>Universe!K947</f>
        <v/>
      </c>
      <c r="G1206" s="23">
        <f>Universe!L947</f>
        <v/>
      </c>
      <c r="H1206" s="23">
        <f>Universe!M947</f>
        <v/>
      </c>
      <c r="I1206" s="23">
        <f>Universe!N947</f>
        <v/>
      </c>
      <c r="J1206" s="23">
        <f>Universe!O947</f>
        <v/>
      </c>
      <c r="K1206" s="23">
        <f>Universe!P947</f>
        <v/>
      </c>
      <c r="L1206" s="23">
        <f>Universe!Q947</f>
        <v/>
      </c>
      <c r="M1206" s="23">
        <f>Universe!R947</f>
        <v/>
      </c>
      <c r="N1206" s="5">
        <f>IF(ZScoring!AH947="",0,(ZScoring!AH947-$B$3)/$C$3)</f>
        <v/>
      </c>
      <c r="O1206" s="5">
        <f>IF(ZScoring!AI947="",0,(ZScoring!AI947-$B$4)/$C$4)</f>
        <v/>
      </c>
      <c r="P1206" s="5">
        <f>IF(ZScoring!AJ947="",0,(ZScoring!AJ947-$B$5)/$C$5)</f>
        <v/>
      </c>
      <c r="Q1206" s="5">
        <f>IF(ZScoring!AK947="",0,(ZScoring!AK947-$B$6)/$C$6)</f>
        <v/>
      </c>
      <c r="R1206" s="5">
        <f>IF(ZScoring!AL947="",0,(ZScoring!AL947-$B$7)/$C$7)</f>
        <v/>
      </c>
      <c r="S1206" s="5">
        <f>IF(ZScoring!AM947="",0,(ZScoring!AM947-$B$8)/$C$8)</f>
        <v/>
      </c>
      <c r="T1206" s="5">
        <f>IF(ZScoring!AN947="",0,(ZScoring!AN947-$B$9)/$C$9)</f>
        <v/>
      </c>
      <c r="U1206" s="5">
        <f>IF(ZScoring!AO947="",0,(ZScoring!AO947-$B$10)/$C$10)</f>
        <v/>
      </c>
      <c r="V1206" s="5">
        <f>IF(ZScoring!AP947="",0,(ZScoring!AP947-$B$11)/$C$11)</f>
        <v/>
      </c>
      <c r="W1206" s="5">
        <f>IF(ZScoring!AQ947="",0,(ZScoring!AQ947-$B$12)/$C$12)</f>
        <v/>
      </c>
      <c r="X1206" s="5">
        <f>Universe!C947</f>
        <v/>
      </c>
    </row>
    <row r="1207">
      <c r="A1207" s="22">
        <f>Universe!G948</f>
        <v/>
      </c>
      <c r="B1207" s="2" t="n">
        <v>1</v>
      </c>
      <c r="C1207" s="23">
        <f>Universe!H948</f>
        <v/>
      </c>
      <c r="D1207" s="23">
        <f>Universe!I948</f>
        <v/>
      </c>
      <c r="E1207" s="23">
        <f>Universe!J948</f>
        <v/>
      </c>
      <c r="F1207" s="23">
        <f>Universe!K948</f>
        <v/>
      </c>
      <c r="G1207" s="23">
        <f>Universe!L948</f>
        <v/>
      </c>
      <c r="H1207" s="23">
        <f>Universe!M948</f>
        <v/>
      </c>
      <c r="I1207" s="23">
        <f>Universe!N948</f>
        <v/>
      </c>
      <c r="J1207" s="23">
        <f>Universe!O948</f>
        <v/>
      </c>
      <c r="K1207" s="23">
        <f>Universe!P948</f>
        <v/>
      </c>
      <c r="L1207" s="23">
        <f>Universe!Q948</f>
        <v/>
      </c>
      <c r="M1207" s="23">
        <f>Universe!R948</f>
        <v/>
      </c>
      <c r="N1207" s="5">
        <f>IF(ZScoring!AH948="",0,(ZScoring!AH948-$B$3)/$C$3)</f>
        <v/>
      </c>
      <c r="O1207" s="5">
        <f>IF(ZScoring!AI948="",0,(ZScoring!AI948-$B$4)/$C$4)</f>
        <v/>
      </c>
      <c r="P1207" s="5">
        <f>IF(ZScoring!AJ948="",0,(ZScoring!AJ948-$B$5)/$C$5)</f>
        <v/>
      </c>
      <c r="Q1207" s="5">
        <f>IF(ZScoring!AK948="",0,(ZScoring!AK948-$B$6)/$C$6)</f>
        <v/>
      </c>
      <c r="R1207" s="5">
        <f>IF(ZScoring!AL948="",0,(ZScoring!AL948-$B$7)/$C$7)</f>
        <v/>
      </c>
      <c r="S1207" s="5">
        <f>IF(ZScoring!AM948="",0,(ZScoring!AM948-$B$8)/$C$8)</f>
        <v/>
      </c>
      <c r="T1207" s="5">
        <f>IF(ZScoring!AN948="",0,(ZScoring!AN948-$B$9)/$C$9)</f>
        <v/>
      </c>
      <c r="U1207" s="5">
        <f>IF(ZScoring!AO948="",0,(ZScoring!AO948-$B$10)/$C$10)</f>
        <v/>
      </c>
      <c r="V1207" s="5">
        <f>IF(ZScoring!AP948="",0,(ZScoring!AP948-$B$11)/$C$11)</f>
        <v/>
      </c>
      <c r="W1207" s="5">
        <f>IF(ZScoring!AQ948="",0,(ZScoring!AQ948-$B$12)/$C$12)</f>
        <v/>
      </c>
      <c r="X1207" s="5">
        <f>Universe!C948</f>
        <v/>
      </c>
    </row>
    <row r="1208">
      <c r="A1208" s="22">
        <f>Universe!G949</f>
        <v/>
      </c>
      <c r="B1208" s="2" t="n">
        <v>1</v>
      </c>
      <c r="C1208" s="23">
        <f>Universe!H949</f>
        <v/>
      </c>
      <c r="D1208" s="23">
        <f>Universe!I949</f>
        <v/>
      </c>
      <c r="E1208" s="23">
        <f>Universe!J949</f>
        <v/>
      </c>
      <c r="F1208" s="23">
        <f>Universe!K949</f>
        <v/>
      </c>
      <c r="G1208" s="23">
        <f>Universe!L949</f>
        <v/>
      </c>
      <c r="H1208" s="23">
        <f>Universe!M949</f>
        <v/>
      </c>
      <c r="I1208" s="23">
        <f>Universe!N949</f>
        <v/>
      </c>
      <c r="J1208" s="23">
        <f>Universe!O949</f>
        <v/>
      </c>
      <c r="K1208" s="23">
        <f>Universe!P949</f>
        <v/>
      </c>
      <c r="L1208" s="23">
        <f>Universe!Q949</f>
        <v/>
      </c>
      <c r="M1208" s="23">
        <f>Universe!R949</f>
        <v/>
      </c>
      <c r="N1208" s="5">
        <f>IF(ZScoring!AH949="",0,(ZScoring!AH949-$B$3)/$C$3)</f>
        <v/>
      </c>
      <c r="O1208" s="5">
        <f>IF(ZScoring!AI949="",0,(ZScoring!AI949-$B$4)/$C$4)</f>
        <v/>
      </c>
      <c r="P1208" s="5">
        <f>IF(ZScoring!AJ949="",0,(ZScoring!AJ949-$B$5)/$C$5)</f>
        <v/>
      </c>
      <c r="Q1208" s="5">
        <f>IF(ZScoring!AK949="",0,(ZScoring!AK949-$B$6)/$C$6)</f>
        <v/>
      </c>
      <c r="R1208" s="5">
        <f>IF(ZScoring!AL949="",0,(ZScoring!AL949-$B$7)/$C$7)</f>
        <v/>
      </c>
      <c r="S1208" s="5">
        <f>IF(ZScoring!AM949="",0,(ZScoring!AM949-$B$8)/$C$8)</f>
        <v/>
      </c>
      <c r="T1208" s="5">
        <f>IF(ZScoring!AN949="",0,(ZScoring!AN949-$B$9)/$C$9)</f>
        <v/>
      </c>
      <c r="U1208" s="5">
        <f>IF(ZScoring!AO949="",0,(ZScoring!AO949-$B$10)/$C$10)</f>
        <v/>
      </c>
      <c r="V1208" s="5">
        <f>IF(ZScoring!AP949="",0,(ZScoring!AP949-$B$11)/$C$11)</f>
        <v/>
      </c>
      <c r="W1208" s="5">
        <f>IF(ZScoring!AQ949="",0,(ZScoring!AQ949-$B$12)/$C$12)</f>
        <v/>
      </c>
      <c r="X1208" s="5">
        <f>Universe!C949</f>
        <v/>
      </c>
    </row>
    <row r="1209">
      <c r="A1209" s="22">
        <f>Universe!G950</f>
        <v/>
      </c>
      <c r="B1209" s="2" t="n">
        <v>1</v>
      </c>
      <c r="C1209" s="23">
        <f>Universe!H950</f>
        <v/>
      </c>
      <c r="D1209" s="23">
        <f>Universe!I950</f>
        <v/>
      </c>
      <c r="E1209" s="23">
        <f>Universe!J950</f>
        <v/>
      </c>
      <c r="F1209" s="23">
        <f>Universe!K950</f>
        <v/>
      </c>
      <c r="G1209" s="23">
        <f>Universe!L950</f>
        <v/>
      </c>
      <c r="H1209" s="23">
        <f>Universe!M950</f>
        <v/>
      </c>
      <c r="I1209" s="23">
        <f>Universe!N950</f>
        <v/>
      </c>
      <c r="J1209" s="23">
        <f>Universe!O950</f>
        <v/>
      </c>
      <c r="K1209" s="23">
        <f>Universe!P950</f>
        <v/>
      </c>
      <c r="L1209" s="23">
        <f>Universe!Q950</f>
        <v/>
      </c>
      <c r="M1209" s="23">
        <f>Universe!R950</f>
        <v/>
      </c>
      <c r="N1209" s="5">
        <f>IF(ZScoring!AH950="",0,(ZScoring!AH950-$B$3)/$C$3)</f>
        <v/>
      </c>
      <c r="O1209" s="5">
        <f>IF(ZScoring!AI950="",0,(ZScoring!AI950-$B$4)/$C$4)</f>
        <v/>
      </c>
      <c r="P1209" s="5">
        <f>IF(ZScoring!AJ950="",0,(ZScoring!AJ950-$B$5)/$C$5)</f>
        <v/>
      </c>
      <c r="Q1209" s="5">
        <f>IF(ZScoring!AK950="",0,(ZScoring!AK950-$B$6)/$C$6)</f>
        <v/>
      </c>
      <c r="R1209" s="5">
        <f>IF(ZScoring!AL950="",0,(ZScoring!AL950-$B$7)/$C$7)</f>
        <v/>
      </c>
      <c r="S1209" s="5">
        <f>IF(ZScoring!AM950="",0,(ZScoring!AM950-$B$8)/$C$8)</f>
        <v/>
      </c>
      <c r="T1209" s="5">
        <f>IF(ZScoring!AN950="",0,(ZScoring!AN950-$B$9)/$C$9)</f>
        <v/>
      </c>
      <c r="U1209" s="5">
        <f>IF(ZScoring!AO950="",0,(ZScoring!AO950-$B$10)/$C$10)</f>
        <v/>
      </c>
      <c r="V1209" s="5">
        <f>IF(ZScoring!AP950="",0,(ZScoring!AP950-$B$11)/$C$11)</f>
        <v/>
      </c>
      <c r="W1209" s="5">
        <f>IF(ZScoring!AQ950="",0,(ZScoring!AQ950-$B$12)/$C$12)</f>
        <v/>
      </c>
      <c r="X1209" s="5">
        <f>Universe!C950</f>
        <v/>
      </c>
    </row>
    <row r="1210">
      <c r="A1210" s="22">
        <f>Universe!G951</f>
        <v/>
      </c>
      <c r="B1210" s="2" t="n">
        <v>1</v>
      </c>
      <c r="C1210" s="23">
        <f>Universe!H951</f>
        <v/>
      </c>
      <c r="D1210" s="23">
        <f>Universe!I951</f>
        <v/>
      </c>
      <c r="E1210" s="23">
        <f>Universe!J951</f>
        <v/>
      </c>
      <c r="F1210" s="23">
        <f>Universe!K951</f>
        <v/>
      </c>
      <c r="G1210" s="23">
        <f>Universe!L951</f>
        <v/>
      </c>
      <c r="H1210" s="23">
        <f>Universe!M951</f>
        <v/>
      </c>
      <c r="I1210" s="23">
        <f>Universe!N951</f>
        <v/>
      </c>
      <c r="J1210" s="23">
        <f>Universe!O951</f>
        <v/>
      </c>
      <c r="K1210" s="23">
        <f>Universe!P951</f>
        <v/>
      </c>
      <c r="L1210" s="23">
        <f>Universe!Q951</f>
        <v/>
      </c>
      <c r="M1210" s="23">
        <f>Universe!R951</f>
        <v/>
      </c>
      <c r="N1210" s="5">
        <f>IF(ZScoring!AH951="",0,(ZScoring!AH951-$B$3)/$C$3)</f>
        <v/>
      </c>
      <c r="O1210" s="5">
        <f>IF(ZScoring!AI951="",0,(ZScoring!AI951-$B$4)/$C$4)</f>
        <v/>
      </c>
      <c r="P1210" s="5">
        <f>IF(ZScoring!AJ951="",0,(ZScoring!AJ951-$B$5)/$C$5)</f>
        <v/>
      </c>
      <c r="Q1210" s="5">
        <f>IF(ZScoring!AK951="",0,(ZScoring!AK951-$B$6)/$C$6)</f>
        <v/>
      </c>
      <c r="R1210" s="5">
        <f>IF(ZScoring!AL951="",0,(ZScoring!AL951-$B$7)/$C$7)</f>
        <v/>
      </c>
      <c r="S1210" s="5">
        <f>IF(ZScoring!AM951="",0,(ZScoring!AM951-$B$8)/$C$8)</f>
        <v/>
      </c>
      <c r="T1210" s="5">
        <f>IF(ZScoring!AN951="",0,(ZScoring!AN951-$B$9)/$C$9)</f>
        <v/>
      </c>
      <c r="U1210" s="5">
        <f>IF(ZScoring!AO951="",0,(ZScoring!AO951-$B$10)/$C$10)</f>
        <v/>
      </c>
      <c r="V1210" s="5">
        <f>IF(ZScoring!AP951="",0,(ZScoring!AP951-$B$11)/$C$11)</f>
        <v/>
      </c>
      <c r="W1210" s="5">
        <f>IF(ZScoring!AQ951="",0,(ZScoring!AQ951-$B$12)/$C$12)</f>
        <v/>
      </c>
      <c r="X1210" s="5">
        <f>Universe!C951</f>
        <v/>
      </c>
    </row>
    <row r="1211">
      <c r="A1211" s="22">
        <f>Universe!G952</f>
        <v/>
      </c>
      <c r="B1211" s="2" t="n">
        <v>1</v>
      </c>
      <c r="C1211" s="23">
        <f>Universe!H952</f>
        <v/>
      </c>
      <c r="D1211" s="23">
        <f>Universe!I952</f>
        <v/>
      </c>
      <c r="E1211" s="23">
        <f>Universe!J952</f>
        <v/>
      </c>
      <c r="F1211" s="23">
        <f>Universe!K952</f>
        <v/>
      </c>
      <c r="G1211" s="23">
        <f>Universe!L952</f>
        <v/>
      </c>
      <c r="H1211" s="23">
        <f>Universe!M952</f>
        <v/>
      </c>
      <c r="I1211" s="23">
        <f>Universe!N952</f>
        <v/>
      </c>
      <c r="J1211" s="23">
        <f>Universe!O952</f>
        <v/>
      </c>
      <c r="K1211" s="23">
        <f>Universe!P952</f>
        <v/>
      </c>
      <c r="L1211" s="23">
        <f>Universe!Q952</f>
        <v/>
      </c>
      <c r="M1211" s="23">
        <f>Universe!R952</f>
        <v/>
      </c>
      <c r="N1211" s="5">
        <f>IF(ZScoring!AH952="",0,(ZScoring!AH952-$B$3)/$C$3)</f>
        <v/>
      </c>
      <c r="O1211" s="5">
        <f>IF(ZScoring!AI952="",0,(ZScoring!AI952-$B$4)/$C$4)</f>
        <v/>
      </c>
      <c r="P1211" s="5">
        <f>IF(ZScoring!AJ952="",0,(ZScoring!AJ952-$B$5)/$C$5)</f>
        <v/>
      </c>
      <c r="Q1211" s="5">
        <f>IF(ZScoring!AK952="",0,(ZScoring!AK952-$B$6)/$C$6)</f>
        <v/>
      </c>
      <c r="R1211" s="5">
        <f>IF(ZScoring!AL952="",0,(ZScoring!AL952-$B$7)/$C$7)</f>
        <v/>
      </c>
      <c r="S1211" s="5">
        <f>IF(ZScoring!AM952="",0,(ZScoring!AM952-$B$8)/$C$8)</f>
        <v/>
      </c>
      <c r="T1211" s="5">
        <f>IF(ZScoring!AN952="",0,(ZScoring!AN952-$B$9)/$C$9)</f>
        <v/>
      </c>
      <c r="U1211" s="5">
        <f>IF(ZScoring!AO952="",0,(ZScoring!AO952-$B$10)/$C$10)</f>
        <v/>
      </c>
      <c r="V1211" s="5">
        <f>IF(ZScoring!AP952="",0,(ZScoring!AP952-$B$11)/$C$11)</f>
        <v/>
      </c>
      <c r="W1211" s="5">
        <f>IF(ZScoring!AQ952="",0,(ZScoring!AQ952-$B$12)/$C$12)</f>
        <v/>
      </c>
      <c r="X1211" s="5">
        <f>Universe!C952</f>
        <v/>
      </c>
    </row>
    <row r="1212">
      <c r="A1212" s="22">
        <f>Universe!G953</f>
        <v/>
      </c>
      <c r="B1212" s="2" t="n">
        <v>1</v>
      </c>
      <c r="C1212" s="23">
        <f>Universe!H953</f>
        <v/>
      </c>
      <c r="D1212" s="23">
        <f>Universe!I953</f>
        <v/>
      </c>
      <c r="E1212" s="23">
        <f>Universe!J953</f>
        <v/>
      </c>
      <c r="F1212" s="23">
        <f>Universe!K953</f>
        <v/>
      </c>
      <c r="G1212" s="23">
        <f>Universe!L953</f>
        <v/>
      </c>
      <c r="H1212" s="23">
        <f>Universe!M953</f>
        <v/>
      </c>
      <c r="I1212" s="23">
        <f>Universe!N953</f>
        <v/>
      </c>
      <c r="J1212" s="23">
        <f>Universe!O953</f>
        <v/>
      </c>
      <c r="K1212" s="23">
        <f>Universe!P953</f>
        <v/>
      </c>
      <c r="L1212" s="23">
        <f>Universe!Q953</f>
        <v/>
      </c>
      <c r="M1212" s="23">
        <f>Universe!R953</f>
        <v/>
      </c>
      <c r="N1212" s="5">
        <f>IF(ZScoring!AH953="",0,(ZScoring!AH953-$B$3)/$C$3)</f>
        <v/>
      </c>
      <c r="O1212" s="5">
        <f>IF(ZScoring!AI953="",0,(ZScoring!AI953-$B$4)/$C$4)</f>
        <v/>
      </c>
      <c r="P1212" s="5">
        <f>IF(ZScoring!AJ953="",0,(ZScoring!AJ953-$B$5)/$C$5)</f>
        <v/>
      </c>
      <c r="Q1212" s="5">
        <f>IF(ZScoring!AK953="",0,(ZScoring!AK953-$B$6)/$C$6)</f>
        <v/>
      </c>
      <c r="R1212" s="5">
        <f>IF(ZScoring!AL953="",0,(ZScoring!AL953-$B$7)/$C$7)</f>
        <v/>
      </c>
      <c r="S1212" s="5">
        <f>IF(ZScoring!AM953="",0,(ZScoring!AM953-$B$8)/$C$8)</f>
        <v/>
      </c>
      <c r="T1212" s="5">
        <f>IF(ZScoring!AN953="",0,(ZScoring!AN953-$B$9)/$C$9)</f>
        <v/>
      </c>
      <c r="U1212" s="5">
        <f>IF(ZScoring!AO953="",0,(ZScoring!AO953-$B$10)/$C$10)</f>
        <v/>
      </c>
      <c r="V1212" s="5">
        <f>IF(ZScoring!AP953="",0,(ZScoring!AP953-$B$11)/$C$11)</f>
        <v/>
      </c>
      <c r="W1212" s="5">
        <f>IF(ZScoring!AQ953="",0,(ZScoring!AQ953-$B$12)/$C$12)</f>
        <v/>
      </c>
      <c r="X1212" s="5">
        <f>Universe!C953</f>
        <v/>
      </c>
    </row>
    <row r="1213">
      <c r="A1213" s="22">
        <f>Universe!G954</f>
        <v/>
      </c>
      <c r="B1213" s="2" t="n">
        <v>1</v>
      </c>
      <c r="C1213" s="23">
        <f>Universe!H954</f>
        <v/>
      </c>
      <c r="D1213" s="23">
        <f>Universe!I954</f>
        <v/>
      </c>
      <c r="E1213" s="23">
        <f>Universe!J954</f>
        <v/>
      </c>
      <c r="F1213" s="23">
        <f>Universe!K954</f>
        <v/>
      </c>
      <c r="G1213" s="23">
        <f>Universe!L954</f>
        <v/>
      </c>
      <c r="H1213" s="23">
        <f>Universe!M954</f>
        <v/>
      </c>
      <c r="I1213" s="23">
        <f>Universe!N954</f>
        <v/>
      </c>
      <c r="J1213" s="23">
        <f>Universe!O954</f>
        <v/>
      </c>
      <c r="K1213" s="23">
        <f>Universe!P954</f>
        <v/>
      </c>
      <c r="L1213" s="23">
        <f>Universe!Q954</f>
        <v/>
      </c>
      <c r="M1213" s="23">
        <f>Universe!R954</f>
        <v/>
      </c>
      <c r="N1213" s="5">
        <f>IF(ZScoring!AH954="",0,(ZScoring!AH954-$B$3)/$C$3)</f>
        <v/>
      </c>
      <c r="O1213" s="5">
        <f>IF(ZScoring!AI954="",0,(ZScoring!AI954-$B$4)/$C$4)</f>
        <v/>
      </c>
      <c r="P1213" s="5">
        <f>IF(ZScoring!AJ954="",0,(ZScoring!AJ954-$B$5)/$C$5)</f>
        <v/>
      </c>
      <c r="Q1213" s="5">
        <f>IF(ZScoring!AK954="",0,(ZScoring!AK954-$B$6)/$C$6)</f>
        <v/>
      </c>
      <c r="R1213" s="5">
        <f>IF(ZScoring!AL954="",0,(ZScoring!AL954-$B$7)/$C$7)</f>
        <v/>
      </c>
      <c r="S1213" s="5">
        <f>IF(ZScoring!AM954="",0,(ZScoring!AM954-$B$8)/$C$8)</f>
        <v/>
      </c>
      <c r="T1213" s="5">
        <f>IF(ZScoring!AN954="",0,(ZScoring!AN954-$B$9)/$C$9)</f>
        <v/>
      </c>
      <c r="U1213" s="5">
        <f>IF(ZScoring!AO954="",0,(ZScoring!AO954-$B$10)/$C$10)</f>
        <v/>
      </c>
      <c r="V1213" s="5">
        <f>IF(ZScoring!AP954="",0,(ZScoring!AP954-$B$11)/$C$11)</f>
        <v/>
      </c>
      <c r="W1213" s="5">
        <f>IF(ZScoring!AQ954="",0,(ZScoring!AQ954-$B$12)/$C$12)</f>
        <v/>
      </c>
      <c r="X1213" s="5">
        <f>Universe!C954</f>
        <v/>
      </c>
    </row>
    <row r="1214">
      <c r="A1214" s="22">
        <f>Universe!G955</f>
        <v/>
      </c>
      <c r="B1214" s="2" t="n">
        <v>1</v>
      </c>
      <c r="C1214" s="23">
        <f>Universe!H955</f>
        <v/>
      </c>
      <c r="D1214" s="23">
        <f>Universe!I955</f>
        <v/>
      </c>
      <c r="E1214" s="23">
        <f>Universe!J955</f>
        <v/>
      </c>
      <c r="F1214" s="23">
        <f>Universe!K955</f>
        <v/>
      </c>
      <c r="G1214" s="23">
        <f>Universe!L955</f>
        <v/>
      </c>
      <c r="H1214" s="23">
        <f>Universe!M955</f>
        <v/>
      </c>
      <c r="I1214" s="23">
        <f>Universe!N955</f>
        <v/>
      </c>
      <c r="J1214" s="23">
        <f>Universe!O955</f>
        <v/>
      </c>
      <c r="K1214" s="23">
        <f>Universe!P955</f>
        <v/>
      </c>
      <c r="L1214" s="23">
        <f>Universe!Q955</f>
        <v/>
      </c>
      <c r="M1214" s="23">
        <f>Universe!R955</f>
        <v/>
      </c>
      <c r="N1214" s="5">
        <f>IF(ZScoring!AH955="",0,(ZScoring!AH955-$B$3)/$C$3)</f>
        <v/>
      </c>
      <c r="O1214" s="5">
        <f>IF(ZScoring!AI955="",0,(ZScoring!AI955-$B$4)/$C$4)</f>
        <v/>
      </c>
      <c r="P1214" s="5">
        <f>IF(ZScoring!AJ955="",0,(ZScoring!AJ955-$B$5)/$C$5)</f>
        <v/>
      </c>
      <c r="Q1214" s="5">
        <f>IF(ZScoring!AK955="",0,(ZScoring!AK955-$B$6)/$C$6)</f>
        <v/>
      </c>
      <c r="R1214" s="5">
        <f>IF(ZScoring!AL955="",0,(ZScoring!AL955-$B$7)/$C$7)</f>
        <v/>
      </c>
      <c r="S1214" s="5">
        <f>IF(ZScoring!AM955="",0,(ZScoring!AM955-$B$8)/$C$8)</f>
        <v/>
      </c>
      <c r="T1214" s="5">
        <f>IF(ZScoring!AN955="",0,(ZScoring!AN955-$B$9)/$C$9)</f>
        <v/>
      </c>
      <c r="U1214" s="5">
        <f>IF(ZScoring!AO955="",0,(ZScoring!AO955-$B$10)/$C$10)</f>
        <v/>
      </c>
      <c r="V1214" s="5">
        <f>IF(ZScoring!AP955="",0,(ZScoring!AP955-$B$11)/$C$11)</f>
        <v/>
      </c>
      <c r="W1214" s="5">
        <f>IF(ZScoring!AQ955="",0,(ZScoring!AQ955-$B$12)/$C$12)</f>
        <v/>
      </c>
      <c r="X1214" s="5">
        <f>Universe!C955</f>
        <v/>
      </c>
    </row>
    <row r="1215">
      <c r="A1215" s="22">
        <f>Universe!G956</f>
        <v/>
      </c>
      <c r="B1215" s="2" t="n">
        <v>1</v>
      </c>
      <c r="C1215" s="23">
        <f>Universe!H956</f>
        <v/>
      </c>
      <c r="D1215" s="23">
        <f>Universe!I956</f>
        <v/>
      </c>
      <c r="E1215" s="23">
        <f>Universe!J956</f>
        <v/>
      </c>
      <c r="F1215" s="23">
        <f>Universe!K956</f>
        <v/>
      </c>
      <c r="G1215" s="23">
        <f>Universe!L956</f>
        <v/>
      </c>
      <c r="H1215" s="23">
        <f>Universe!M956</f>
        <v/>
      </c>
      <c r="I1215" s="23">
        <f>Universe!N956</f>
        <v/>
      </c>
      <c r="J1215" s="23">
        <f>Universe!O956</f>
        <v/>
      </c>
      <c r="K1215" s="23">
        <f>Universe!P956</f>
        <v/>
      </c>
      <c r="L1215" s="23">
        <f>Universe!Q956</f>
        <v/>
      </c>
      <c r="M1215" s="23">
        <f>Universe!R956</f>
        <v/>
      </c>
      <c r="N1215" s="5">
        <f>IF(ZScoring!AH956="",0,(ZScoring!AH956-$B$3)/$C$3)</f>
        <v/>
      </c>
      <c r="O1215" s="5">
        <f>IF(ZScoring!AI956="",0,(ZScoring!AI956-$B$4)/$C$4)</f>
        <v/>
      </c>
      <c r="P1215" s="5">
        <f>IF(ZScoring!AJ956="",0,(ZScoring!AJ956-$B$5)/$C$5)</f>
        <v/>
      </c>
      <c r="Q1215" s="5">
        <f>IF(ZScoring!AK956="",0,(ZScoring!AK956-$B$6)/$C$6)</f>
        <v/>
      </c>
      <c r="R1215" s="5">
        <f>IF(ZScoring!AL956="",0,(ZScoring!AL956-$B$7)/$C$7)</f>
        <v/>
      </c>
      <c r="S1215" s="5">
        <f>IF(ZScoring!AM956="",0,(ZScoring!AM956-$B$8)/$C$8)</f>
        <v/>
      </c>
      <c r="T1215" s="5">
        <f>IF(ZScoring!AN956="",0,(ZScoring!AN956-$B$9)/$C$9)</f>
        <v/>
      </c>
      <c r="U1215" s="5">
        <f>IF(ZScoring!AO956="",0,(ZScoring!AO956-$B$10)/$C$10)</f>
        <v/>
      </c>
      <c r="V1215" s="5">
        <f>IF(ZScoring!AP956="",0,(ZScoring!AP956-$B$11)/$C$11)</f>
        <v/>
      </c>
      <c r="W1215" s="5">
        <f>IF(ZScoring!AQ956="",0,(ZScoring!AQ956-$B$12)/$C$12)</f>
        <v/>
      </c>
      <c r="X1215" s="5">
        <f>Universe!C956</f>
        <v/>
      </c>
    </row>
    <row r="1216">
      <c r="A1216" s="22">
        <f>Universe!G957</f>
        <v/>
      </c>
      <c r="B1216" s="2" t="n">
        <v>1</v>
      </c>
      <c r="C1216" s="23">
        <f>Universe!H957</f>
        <v/>
      </c>
      <c r="D1216" s="23">
        <f>Universe!I957</f>
        <v/>
      </c>
      <c r="E1216" s="23">
        <f>Universe!J957</f>
        <v/>
      </c>
      <c r="F1216" s="23">
        <f>Universe!K957</f>
        <v/>
      </c>
      <c r="G1216" s="23">
        <f>Universe!L957</f>
        <v/>
      </c>
      <c r="H1216" s="23">
        <f>Universe!M957</f>
        <v/>
      </c>
      <c r="I1216" s="23">
        <f>Universe!N957</f>
        <v/>
      </c>
      <c r="J1216" s="23">
        <f>Universe!O957</f>
        <v/>
      </c>
      <c r="K1216" s="23">
        <f>Universe!P957</f>
        <v/>
      </c>
      <c r="L1216" s="23">
        <f>Universe!Q957</f>
        <v/>
      </c>
      <c r="M1216" s="23">
        <f>Universe!R957</f>
        <v/>
      </c>
      <c r="N1216" s="5">
        <f>IF(ZScoring!AH957="",0,(ZScoring!AH957-$B$3)/$C$3)</f>
        <v/>
      </c>
      <c r="O1216" s="5">
        <f>IF(ZScoring!AI957="",0,(ZScoring!AI957-$B$4)/$C$4)</f>
        <v/>
      </c>
      <c r="P1216" s="5">
        <f>IF(ZScoring!AJ957="",0,(ZScoring!AJ957-$B$5)/$C$5)</f>
        <v/>
      </c>
      <c r="Q1216" s="5">
        <f>IF(ZScoring!AK957="",0,(ZScoring!AK957-$B$6)/$C$6)</f>
        <v/>
      </c>
      <c r="R1216" s="5">
        <f>IF(ZScoring!AL957="",0,(ZScoring!AL957-$B$7)/$C$7)</f>
        <v/>
      </c>
      <c r="S1216" s="5">
        <f>IF(ZScoring!AM957="",0,(ZScoring!AM957-$B$8)/$C$8)</f>
        <v/>
      </c>
      <c r="T1216" s="5">
        <f>IF(ZScoring!AN957="",0,(ZScoring!AN957-$B$9)/$C$9)</f>
        <v/>
      </c>
      <c r="U1216" s="5">
        <f>IF(ZScoring!AO957="",0,(ZScoring!AO957-$B$10)/$C$10)</f>
        <v/>
      </c>
      <c r="V1216" s="5">
        <f>IF(ZScoring!AP957="",0,(ZScoring!AP957-$B$11)/$C$11)</f>
        <v/>
      </c>
      <c r="W1216" s="5">
        <f>IF(ZScoring!AQ957="",0,(ZScoring!AQ957-$B$12)/$C$12)</f>
        <v/>
      </c>
      <c r="X1216" s="5">
        <f>Universe!C957</f>
        <v/>
      </c>
    </row>
    <row r="1217">
      <c r="A1217" s="22">
        <f>Universe!G958</f>
        <v/>
      </c>
      <c r="B1217" s="2" t="n">
        <v>1</v>
      </c>
      <c r="C1217" s="23">
        <f>Universe!H958</f>
        <v/>
      </c>
      <c r="D1217" s="23">
        <f>Universe!I958</f>
        <v/>
      </c>
      <c r="E1217" s="23">
        <f>Universe!J958</f>
        <v/>
      </c>
      <c r="F1217" s="23">
        <f>Universe!K958</f>
        <v/>
      </c>
      <c r="G1217" s="23">
        <f>Universe!L958</f>
        <v/>
      </c>
      <c r="H1217" s="23">
        <f>Universe!M958</f>
        <v/>
      </c>
      <c r="I1217" s="23">
        <f>Universe!N958</f>
        <v/>
      </c>
      <c r="J1217" s="23">
        <f>Universe!O958</f>
        <v/>
      </c>
      <c r="K1217" s="23">
        <f>Universe!P958</f>
        <v/>
      </c>
      <c r="L1217" s="23">
        <f>Universe!Q958</f>
        <v/>
      </c>
      <c r="M1217" s="23">
        <f>Universe!R958</f>
        <v/>
      </c>
      <c r="N1217" s="5">
        <f>IF(ZScoring!AH958="",0,(ZScoring!AH958-$B$3)/$C$3)</f>
        <v/>
      </c>
      <c r="O1217" s="5">
        <f>IF(ZScoring!AI958="",0,(ZScoring!AI958-$B$4)/$C$4)</f>
        <v/>
      </c>
      <c r="P1217" s="5">
        <f>IF(ZScoring!AJ958="",0,(ZScoring!AJ958-$B$5)/$C$5)</f>
        <v/>
      </c>
      <c r="Q1217" s="5">
        <f>IF(ZScoring!AK958="",0,(ZScoring!AK958-$B$6)/$C$6)</f>
        <v/>
      </c>
      <c r="R1217" s="5">
        <f>IF(ZScoring!AL958="",0,(ZScoring!AL958-$B$7)/$C$7)</f>
        <v/>
      </c>
      <c r="S1217" s="5">
        <f>IF(ZScoring!AM958="",0,(ZScoring!AM958-$B$8)/$C$8)</f>
        <v/>
      </c>
      <c r="T1217" s="5">
        <f>IF(ZScoring!AN958="",0,(ZScoring!AN958-$B$9)/$C$9)</f>
        <v/>
      </c>
      <c r="U1217" s="5">
        <f>IF(ZScoring!AO958="",0,(ZScoring!AO958-$B$10)/$C$10)</f>
        <v/>
      </c>
      <c r="V1217" s="5">
        <f>IF(ZScoring!AP958="",0,(ZScoring!AP958-$B$11)/$C$11)</f>
        <v/>
      </c>
      <c r="W1217" s="5">
        <f>IF(ZScoring!AQ958="",0,(ZScoring!AQ958-$B$12)/$C$12)</f>
        <v/>
      </c>
      <c r="X1217" s="5">
        <f>Universe!C958</f>
        <v/>
      </c>
    </row>
    <row r="1218">
      <c r="A1218" s="22">
        <f>Universe!G959</f>
        <v/>
      </c>
      <c r="B1218" s="2" t="n">
        <v>1</v>
      </c>
      <c r="C1218" s="23">
        <f>Universe!H959</f>
        <v/>
      </c>
      <c r="D1218" s="23">
        <f>Universe!I959</f>
        <v/>
      </c>
      <c r="E1218" s="23">
        <f>Universe!J959</f>
        <v/>
      </c>
      <c r="F1218" s="23">
        <f>Universe!K959</f>
        <v/>
      </c>
      <c r="G1218" s="23">
        <f>Universe!L959</f>
        <v/>
      </c>
      <c r="H1218" s="23">
        <f>Universe!M959</f>
        <v/>
      </c>
      <c r="I1218" s="23">
        <f>Universe!N959</f>
        <v/>
      </c>
      <c r="J1218" s="23">
        <f>Universe!O959</f>
        <v/>
      </c>
      <c r="K1218" s="23">
        <f>Universe!P959</f>
        <v/>
      </c>
      <c r="L1218" s="23">
        <f>Universe!Q959</f>
        <v/>
      </c>
      <c r="M1218" s="23">
        <f>Universe!R959</f>
        <v/>
      </c>
      <c r="N1218" s="5">
        <f>IF(ZScoring!AH959="",0,(ZScoring!AH959-$B$3)/$C$3)</f>
        <v/>
      </c>
      <c r="O1218" s="5">
        <f>IF(ZScoring!AI959="",0,(ZScoring!AI959-$B$4)/$C$4)</f>
        <v/>
      </c>
      <c r="P1218" s="5">
        <f>IF(ZScoring!AJ959="",0,(ZScoring!AJ959-$B$5)/$C$5)</f>
        <v/>
      </c>
      <c r="Q1218" s="5">
        <f>IF(ZScoring!AK959="",0,(ZScoring!AK959-$B$6)/$C$6)</f>
        <v/>
      </c>
      <c r="R1218" s="5">
        <f>IF(ZScoring!AL959="",0,(ZScoring!AL959-$B$7)/$C$7)</f>
        <v/>
      </c>
      <c r="S1218" s="5">
        <f>IF(ZScoring!AM959="",0,(ZScoring!AM959-$B$8)/$C$8)</f>
        <v/>
      </c>
      <c r="T1218" s="5">
        <f>IF(ZScoring!AN959="",0,(ZScoring!AN959-$B$9)/$C$9)</f>
        <v/>
      </c>
      <c r="U1218" s="5">
        <f>IF(ZScoring!AO959="",0,(ZScoring!AO959-$B$10)/$C$10)</f>
        <v/>
      </c>
      <c r="V1218" s="5">
        <f>IF(ZScoring!AP959="",0,(ZScoring!AP959-$B$11)/$C$11)</f>
        <v/>
      </c>
      <c r="W1218" s="5">
        <f>IF(ZScoring!AQ959="",0,(ZScoring!AQ959-$B$12)/$C$12)</f>
        <v/>
      </c>
      <c r="X1218" s="5">
        <f>Universe!C959</f>
        <v/>
      </c>
    </row>
    <row r="1219">
      <c r="A1219" s="22">
        <f>Universe!G960</f>
        <v/>
      </c>
      <c r="B1219" s="2" t="n">
        <v>1</v>
      </c>
      <c r="C1219" s="23">
        <f>Universe!H960</f>
        <v/>
      </c>
      <c r="D1219" s="23">
        <f>Universe!I960</f>
        <v/>
      </c>
      <c r="E1219" s="23">
        <f>Universe!J960</f>
        <v/>
      </c>
      <c r="F1219" s="23">
        <f>Universe!K960</f>
        <v/>
      </c>
      <c r="G1219" s="23">
        <f>Universe!L960</f>
        <v/>
      </c>
      <c r="H1219" s="23">
        <f>Universe!M960</f>
        <v/>
      </c>
      <c r="I1219" s="23">
        <f>Universe!N960</f>
        <v/>
      </c>
      <c r="J1219" s="23">
        <f>Universe!O960</f>
        <v/>
      </c>
      <c r="K1219" s="23">
        <f>Universe!P960</f>
        <v/>
      </c>
      <c r="L1219" s="23">
        <f>Universe!Q960</f>
        <v/>
      </c>
      <c r="M1219" s="23">
        <f>Universe!R960</f>
        <v/>
      </c>
      <c r="N1219" s="5">
        <f>IF(ZScoring!AH960="",0,(ZScoring!AH960-$B$3)/$C$3)</f>
        <v/>
      </c>
      <c r="O1219" s="5">
        <f>IF(ZScoring!AI960="",0,(ZScoring!AI960-$B$4)/$C$4)</f>
        <v/>
      </c>
      <c r="P1219" s="5">
        <f>IF(ZScoring!AJ960="",0,(ZScoring!AJ960-$B$5)/$C$5)</f>
        <v/>
      </c>
      <c r="Q1219" s="5">
        <f>IF(ZScoring!AK960="",0,(ZScoring!AK960-$B$6)/$C$6)</f>
        <v/>
      </c>
      <c r="R1219" s="5">
        <f>IF(ZScoring!AL960="",0,(ZScoring!AL960-$B$7)/$C$7)</f>
        <v/>
      </c>
      <c r="S1219" s="5">
        <f>IF(ZScoring!AM960="",0,(ZScoring!AM960-$B$8)/$C$8)</f>
        <v/>
      </c>
      <c r="T1219" s="5">
        <f>IF(ZScoring!AN960="",0,(ZScoring!AN960-$B$9)/$C$9)</f>
        <v/>
      </c>
      <c r="U1219" s="5">
        <f>IF(ZScoring!AO960="",0,(ZScoring!AO960-$B$10)/$C$10)</f>
        <v/>
      </c>
      <c r="V1219" s="5">
        <f>IF(ZScoring!AP960="",0,(ZScoring!AP960-$B$11)/$C$11)</f>
        <v/>
      </c>
      <c r="W1219" s="5">
        <f>IF(ZScoring!AQ960="",0,(ZScoring!AQ960-$B$12)/$C$12)</f>
        <v/>
      </c>
      <c r="X1219" s="5">
        <f>Universe!C960</f>
        <v/>
      </c>
    </row>
    <row r="1220">
      <c r="A1220" s="22">
        <f>Universe!G961</f>
        <v/>
      </c>
      <c r="B1220" s="2" t="n">
        <v>1</v>
      </c>
      <c r="C1220" s="23">
        <f>Universe!H961</f>
        <v/>
      </c>
      <c r="D1220" s="23">
        <f>Universe!I961</f>
        <v/>
      </c>
      <c r="E1220" s="23">
        <f>Universe!J961</f>
        <v/>
      </c>
      <c r="F1220" s="23">
        <f>Universe!K961</f>
        <v/>
      </c>
      <c r="G1220" s="23">
        <f>Universe!L961</f>
        <v/>
      </c>
      <c r="H1220" s="23">
        <f>Universe!M961</f>
        <v/>
      </c>
      <c r="I1220" s="23">
        <f>Universe!N961</f>
        <v/>
      </c>
      <c r="J1220" s="23">
        <f>Universe!O961</f>
        <v/>
      </c>
      <c r="K1220" s="23">
        <f>Universe!P961</f>
        <v/>
      </c>
      <c r="L1220" s="23">
        <f>Universe!Q961</f>
        <v/>
      </c>
      <c r="M1220" s="23">
        <f>Universe!R961</f>
        <v/>
      </c>
      <c r="N1220" s="5">
        <f>IF(ZScoring!AH961="",0,(ZScoring!AH961-$B$3)/$C$3)</f>
        <v/>
      </c>
      <c r="O1220" s="5">
        <f>IF(ZScoring!AI961="",0,(ZScoring!AI961-$B$4)/$C$4)</f>
        <v/>
      </c>
      <c r="P1220" s="5">
        <f>IF(ZScoring!AJ961="",0,(ZScoring!AJ961-$B$5)/$C$5)</f>
        <v/>
      </c>
      <c r="Q1220" s="5">
        <f>IF(ZScoring!AK961="",0,(ZScoring!AK961-$B$6)/$C$6)</f>
        <v/>
      </c>
      <c r="R1220" s="5">
        <f>IF(ZScoring!AL961="",0,(ZScoring!AL961-$B$7)/$C$7)</f>
        <v/>
      </c>
      <c r="S1220" s="5">
        <f>IF(ZScoring!AM961="",0,(ZScoring!AM961-$B$8)/$C$8)</f>
        <v/>
      </c>
      <c r="T1220" s="5">
        <f>IF(ZScoring!AN961="",0,(ZScoring!AN961-$B$9)/$C$9)</f>
        <v/>
      </c>
      <c r="U1220" s="5">
        <f>IF(ZScoring!AO961="",0,(ZScoring!AO961-$B$10)/$C$10)</f>
        <v/>
      </c>
      <c r="V1220" s="5">
        <f>IF(ZScoring!AP961="",0,(ZScoring!AP961-$B$11)/$C$11)</f>
        <v/>
      </c>
      <c r="W1220" s="5">
        <f>IF(ZScoring!AQ961="",0,(ZScoring!AQ961-$B$12)/$C$12)</f>
        <v/>
      </c>
      <c r="X1220" s="5">
        <f>Universe!C961</f>
        <v/>
      </c>
    </row>
    <row r="1221">
      <c r="A1221" s="22">
        <f>Universe!G962</f>
        <v/>
      </c>
      <c r="B1221" s="2" t="n">
        <v>1</v>
      </c>
      <c r="C1221" s="23">
        <f>Universe!H962</f>
        <v/>
      </c>
      <c r="D1221" s="23">
        <f>Universe!I962</f>
        <v/>
      </c>
      <c r="E1221" s="23">
        <f>Universe!J962</f>
        <v/>
      </c>
      <c r="F1221" s="23">
        <f>Universe!K962</f>
        <v/>
      </c>
      <c r="G1221" s="23">
        <f>Universe!L962</f>
        <v/>
      </c>
      <c r="H1221" s="23">
        <f>Universe!M962</f>
        <v/>
      </c>
      <c r="I1221" s="23">
        <f>Universe!N962</f>
        <v/>
      </c>
      <c r="J1221" s="23">
        <f>Universe!O962</f>
        <v/>
      </c>
      <c r="K1221" s="23">
        <f>Universe!P962</f>
        <v/>
      </c>
      <c r="L1221" s="23">
        <f>Universe!Q962</f>
        <v/>
      </c>
      <c r="M1221" s="23">
        <f>Universe!R962</f>
        <v/>
      </c>
      <c r="N1221" s="5">
        <f>IF(ZScoring!AH962="",0,(ZScoring!AH962-$B$3)/$C$3)</f>
        <v/>
      </c>
      <c r="O1221" s="5">
        <f>IF(ZScoring!AI962="",0,(ZScoring!AI962-$B$4)/$C$4)</f>
        <v/>
      </c>
      <c r="P1221" s="5">
        <f>IF(ZScoring!AJ962="",0,(ZScoring!AJ962-$B$5)/$C$5)</f>
        <v/>
      </c>
      <c r="Q1221" s="5">
        <f>IF(ZScoring!AK962="",0,(ZScoring!AK962-$B$6)/$C$6)</f>
        <v/>
      </c>
      <c r="R1221" s="5">
        <f>IF(ZScoring!AL962="",0,(ZScoring!AL962-$B$7)/$C$7)</f>
        <v/>
      </c>
      <c r="S1221" s="5">
        <f>IF(ZScoring!AM962="",0,(ZScoring!AM962-$B$8)/$C$8)</f>
        <v/>
      </c>
      <c r="T1221" s="5">
        <f>IF(ZScoring!AN962="",0,(ZScoring!AN962-$B$9)/$C$9)</f>
        <v/>
      </c>
      <c r="U1221" s="5">
        <f>IF(ZScoring!AO962="",0,(ZScoring!AO962-$B$10)/$C$10)</f>
        <v/>
      </c>
      <c r="V1221" s="5">
        <f>IF(ZScoring!AP962="",0,(ZScoring!AP962-$B$11)/$C$11)</f>
        <v/>
      </c>
      <c r="W1221" s="5">
        <f>IF(ZScoring!AQ962="",0,(ZScoring!AQ962-$B$12)/$C$12)</f>
        <v/>
      </c>
      <c r="X1221" s="5">
        <f>Universe!C962</f>
        <v/>
      </c>
    </row>
    <row r="1222">
      <c r="A1222" s="22">
        <f>Universe!G963</f>
        <v/>
      </c>
      <c r="B1222" s="2" t="n">
        <v>1</v>
      </c>
      <c r="C1222" s="23">
        <f>Universe!H963</f>
        <v/>
      </c>
      <c r="D1222" s="23">
        <f>Universe!I963</f>
        <v/>
      </c>
      <c r="E1222" s="23">
        <f>Universe!J963</f>
        <v/>
      </c>
      <c r="F1222" s="23">
        <f>Universe!K963</f>
        <v/>
      </c>
      <c r="G1222" s="23">
        <f>Universe!L963</f>
        <v/>
      </c>
      <c r="H1222" s="23">
        <f>Universe!M963</f>
        <v/>
      </c>
      <c r="I1222" s="23">
        <f>Universe!N963</f>
        <v/>
      </c>
      <c r="J1222" s="23">
        <f>Universe!O963</f>
        <v/>
      </c>
      <c r="K1222" s="23">
        <f>Universe!P963</f>
        <v/>
      </c>
      <c r="L1222" s="23">
        <f>Universe!Q963</f>
        <v/>
      </c>
      <c r="M1222" s="23">
        <f>Universe!R963</f>
        <v/>
      </c>
      <c r="N1222" s="5">
        <f>IF(ZScoring!AH963="",0,(ZScoring!AH963-$B$3)/$C$3)</f>
        <v/>
      </c>
      <c r="O1222" s="5">
        <f>IF(ZScoring!AI963="",0,(ZScoring!AI963-$B$4)/$C$4)</f>
        <v/>
      </c>
      <c r="P1222" s="5">
        <f>IF(ZScoring!AJ963="",0,(ZScoring!AJ963-$B$5)/$C$5)</f>
        <v/>
      </c>
      <c r="Q1222" s="5">
        <f>IF(ZScoring!AK963="",0,(ZScoring!AK963-$B$6)/$C$6)</f>
        <v/>
      </c>
      <c r="R1222" s="5">
        <f>IF(ZScoring!AL963="",0,(ZScoring!AL963-$B$7)/$C$7)</f>
        <v/>
      </c>
      <c r="S1222" s="5">
        <f>IF(ZScoring!AM963="",0,(ZScoring!AM963-$B$8)/$C$8)</f>
        <v/>
      </c>
      <c r="T1222" s="5">
        <f>IF(ZScoring!AN963="",0,(ZScoring!AN963-$B$9)/$C$9)</f>
        <v/>
      </c>
      <c r="U1222" s="5">
        <f>IF(ZScoring!AO963="",0,(ZScoring!AO963-$B$10)/$C$10)</f>
        <v/>
      </c>
      <c r="V1222" s="5">
        <f>IF(ZScoring!AP963="",0,(ZScoring!AP963-$B$11)/$C$11)</f>
        <v/>
      </c>
      <c r="W1222" s="5">
        <f>IF(ZScoring!AQ963="",0,(ZScoring!AQ963-$B$12)/$C$12)</f>
        <v/>
      </c>
      <c r="X1222" s="5">
        <f>Universe!C963</f>
        <v/>
      </c>
    </row>
    <row r="1223">
      <c r="A1223" s="22">
        <f>Universe!G964</f>
        <v/>
      </c>
      <c r="B1223" s="2" t="n">
        <v>1</v>
      </c>
      <c r="C1223" s="23">
        <f>Universe!H964</f>
        <v/>
      </c>
      <c r="D1223" s="23">
        <f>Universe!I964</f>
        <v/>
      </c>
      <c r="E1223" s="23">
        <f>Universe!J964</f>
        <v/>
      </c>
      <c r="F1223" s="23">
        <f>Universe!K964</f>
        <v/>
      </c>
      <c r="G1223" s="23">
        <f>Universe!L964</f>
        <v/>
      </c>
      <c r="H1223" s="23">
        <f>Universe!M964</f>
        <v/>
      </c>
      <c r="I1223" s="23">
        <f>Universe!N964</f>
        <v/>
      </c>
      <c r="J1223" s="23">
        <f>Universe!O964</f>
        <v/>
      </c>
      <c r="K1223" s="23">
        <f>Universe!P964</f>
        <v/>
      </c>
      <c r="L1223" s="23">
        <f>Universe!Q964</f>
        <v/>
      </c>
      <c r="M1223" s="23">
        <f>Universe!R964</f>
        <v/>
      </c>
      <c r="N1223" s="5">
        <f>IF(ZScoring!AH964="",0,(ZScoring!AH964-$B$3)/$C$3)</f>
        <v/>
      </c>
      <c r="O1223" s="5">
        <f>IF(ZScoring!AI964="",0,(ZScoring!AI964-$B$4)/$C$4)</f>
        <v/>
      </c>
      <c r="P1223" s="5">
        <f>IF(ZScoring!AJ964="",0,(ZScoring!AJ964-$B$5)/$C$5)</f>
        <v/>
      </c>
      <c r="Q1223" s="5">
        <f>IF(ZScoring!AK964="",0,(ZScoring!AK964-$B$6)/$C$6)</f>
        <v/>
      </c>
      <c r="R1223" s="5">
        <f>IF(ZScoring!AL964="",0,(ZScoring!AL964-$B$7)/$C$7)</f>
        <v/>
      </c>
      <c r="S1223" s="5">
        <f>IF(ZScoring!AM964="",0,(ZScoring!AM964-$B$8)/$C$8)</f>
        <v/>
      </c>
      <c r="T1223" s="5">
        <f>IF(ZScoring!AN964="",0,(ZScoring!AN964-$B$9)/$C$9)</f>
        <v/>
      </c>
      <c r="U1223" s="5">
        <f>IF(ZScoring!AO964="",0,(ZScoring!AO964-$B$10)/$C$10)</f>
        <v/>
      </c>
      <c r="V1223" s="5">
        <f>IF(ZScoring!AP964="",0,(ZScoring!AP964-$B$11)/$C$11)</f>
        <v/>
      </c>
      <c r="W1223" s="5">
        <f>IF(ZScoring!AQ964="",0,(ZScoring!AQ964-$B$12)/$C$12)</f>
        <v/>
      </c>
      <c r="X1223" s="5">
        <f>Universe!C964</f>
        <v/>
      </c>
    </row>
    <row r="1224">
      <c r="A1224" s="22">
        <f>Universe!G965</f>
        <v/>
      </c>
      <c r="B1224" s="2" t="n">
        <v>1</v>
      </c>
      <c r="C1224" s="23">
        <f>Universe!H965</f>
        <v/>
      </c>
      <c r="D1224" s="23">
        <f>Universe!I965</f>
        <v/>
      </c>
      <c r="E1224" s="23">
        <f>Universe!J965</f>
        <v/>
      </c>
      <c r="F1224" s="23">
        <f>Universe!K965</f>
        <v/>
      </c>
      <c r="G1224" s="23">
        <f>Universe!L965</f>
        <v/>
      </c>
      <c r="H1224" s="23">
        <f>Universe!M965</f>
        <v/>
      </c>
      <c r="I1224" s="23">
        <f>Universe!N965</f>
        <v/>
      </c>
      <c r="J1224" s="23">
        <f>Universe!O965</f>
        <v/>
      </c>
      <c r="K1224" s="23">
        <f>Universe!P965</f>
        <v/>
      </c>
      <c r="L1224" s="23">
        <f>Universe!Q965</f>
        <v/>
      </c>
      <c r="M1224" s="23">
        <f>Universe!R965</f>
        <v/>
      </c>
      <c r="N1224" s="5">
        <f>IF(ZScoring!AH965="",0,(ZScoring!AH965-$B$3)/$C$3)</f>
        <v/>
      </c>
      <c r="O1224" s="5">
        <f>IF(ZScoring!AI965="",0,(ZScoring!AI965-$B$4)/$C$4)</f>
        <v/>
      </c>
      <c r="P1224" s="5">
        <f>IF(ZScoring!AJ965="",0,(ZScoring!AJ965-$B$5)/$C$5)</f>
        <v/>
      </c>
      <c r="Q1224" s="5">
        <f>IF(ZScoring!AK965="",0,(ZScoring!AK965-$B$6)/$C$6)</f>
        <v/>
      </c>
      <c r="R1224" s="5">
        <f>IF(ZScoring!AL965="",0,(ZScoring!AL965-$B$7)/$C$7)</f>
        <v/>
      </c>
      <c r="S1224" s="5">
        <f>IF(ZScoring!AM965="",0,(ZScoring!AM965-$B$8)/$C$8)</f>
        <v/>
      </c>
      <c r="T1224" s="5">
        <f>IF(ZScoring!AN965="",0,(ZScoring!AN965-$B$9)/$C$9)</f>
        <v/>
      </c>
      <c r="U1224" s="5">
        <f>IF(ZScoring!AO965="",0,(ZScoring!AO965-$B$10)/$C$10)</f>
        <v/>
      </c>
      <c r="V1224" s="5">
        <f>IF(ZScoring!AP965="",0,(ZScoring!AP965-$B$11)/$C$11)</f>
        <v/>
      </c>
      <c r="W1224" s="5">
        <f>IF(ZScoring!AQ965="",0,(ZScoring!AQ965-$B$12)/$C$12)</f>
        <v/>
      </c>
      <c r="X1224" s="5">
        <f>Universe!C965</f>
        <v/>
      </c>
    </row>
    <row r="1225">
      <c r="A1225" s="22">
        <f>Universe!G966</f>
        <v/>
      </c>
      <c r="B1225" s="2" t="n">
        <v>1</v>
      </c>
      <c r="C1225" s="23">
        <f>Universe!H966</f>
        <v/>
      </c>
      <c r="D1225" s="23">
        <f>Universe!I966</f>
        <v/>
      </c>
      <c r="E1225" s="23">
        <f>Universe!J966</f>
        <v/>
      </c>
      <c r="F1225" s="23">
        <f>Universe!K966</f>
        <v/>
      </c>
      <c r="G1225" s="23">
        <f>Universe!L966</f>
        <v/>
      </c>
      <c r="H1225" s="23">
        <f>Universe!M966</f>
        <v/>
      </c>
      <c r="I1225" s="23">
        <f>Universe!N966</f>
        <v/>
      </c>
      <c r="J1225" s="23">
        <f>Universe!O966</f>
        <v/>
      </c>
      <c r="K1225" s="23">
        <f>Universe!P966</f>
        <v/>
      </c>
      <c r="L1225" s="23">
        <f>Universe!Q966</f>
        <v/>
      </c>
      <c r="M1225" s="23">
        <f>Universe!R966</f>
        <v/>
      </c>
      <c r="N1225" s="5">
        <f>IF(ZScoring!AH966="",0,(ZScoring!AH966-$B$3)/$C$3)</f>
        <v/>
      </c>
      <c r="O1225" s="5">
        <f>IF(ZScoring!AI966="",0,(ZScoring!AI966-$B$4)/$C$4)</f>
        <v/>
      </c>
      <c r="P1225" s="5">
        <f>IF(ZScoring!AJ966="",0,(ZScoring!AJ966-$B$5)/$C$5)</f>
        <v/>
      </c>
      <c r="Q1225" s="5">
        <f>IF(ZScoring!AK966="",0,(ZScoring!AK966-$B$6)/$C$6)</f>
        <v/>
      </c>
      <c r="R1225" s="5">
        <f>IF(ZScoring!AL966="",0,(ZScoring!AL966-$B$7)/$C$7)</f>
        <v/>
      </c>
      <c r="S1225" s="5">
        <f>IF(ZScoring!AM966="",0,(ZScoring!AM966-$B$8)/$C$8)</f>
        <v/>
      </c>
      <c r="T1225" s="5">
        <f>IF(ZScoring!AN966="",0,(ZScoring!AN966-$B$9)/$C$9)</f>
        <v/>
      </c>
      <c r="U1225" s="5">
        <f>IF(ZScoring!AO966="",0,(ZScoring!AO966-$B$10)/$C$10)</f>
        <v/>
      </c>
      <c r="V1225" s="5">
        <f>IF(ZScoring!AP966="",0,(ZScoring!AP966-$B$11)/$C$11)</f>
        <v/>
      </c>
      <c r="W1225" s="5">
        <f>IF(ZScoring!AQ966="",0,(ZScoring!AQ966-$B$12)/$C$12)</f>
        <v/>
      </c>
      <c r="X1225" s="5">
        <f>Universe!C966</f>
        <v/>
      </c>
    </row>
    <row r="1226">
      <c r="A1226" s="22">
        <f>Universe!G967</f>
        <v/>
      </c>
      <c r="B1226" s="2" t="n">
        <v>1</v>
      </c>
      <c r="C1226" s="23">
        <f>Universe!H967</f>
        <v/>
      </c>
      <c r="D1226" s="23">
        <f>Universe!I967</f>
        <v/>
      </c>
      <c r="E1226" s="23">
        <f>Universe!J967</f>
        <v/>
      </c>
      <c r="F1226" s="23">
        <f>Universe!K967</f>
        <v/>
      </c>
      <c r="G1226" s="23">
        <f>Universe!L967</f>
        <v/>
      </c>
      <c r="H1226" s="23">
        <f>Universe!M967</f>
        <v/>
      </c>
      <c r="I1226" s="23">
        <f>Universe!N967</f>
        <v/>
      </c>
      <c r="J1226" s="23">
        <f>Universe!O967</f>
        <v/>
      </c>
      <c r="K1226" s="23">
        <f>Universe!P967</f>
        <v/>
      </c>
      <c r="L1226" s="23">
        <f>Universe!Q967</f>
        <v/>
      </c>
      <c r="M1226" s="23">
        <f>Universe!R967</f>
        <v/>
      </c>
      <c r="N1226" s="5">
        <f>IF(ZScoring!AH967="",0,(ZScoring!AH967-$B$3)/$C$3)</f>
        <v/>
      </c>
      <c r="O1226" s="5">
        <f>IF(ZScoring!AI967="",0,(ZScoring!AI967-$B$4)/$C$4)</f>
        <v/>
      </c>
      <c r="P1226" s="5">
        <f>IF(ZScoring!AJ967="",0,(ZScoring!AJ967-$B$5)/$C$5)</f>
        <v/>
      </c>
      <c r="Q1226" s="5">
        <f>IF(ZScoring!AK967="",0,(ZScoring!AK967-$B$6)/$C$6)</f>
        <v/>
      </c>
      <c r="R1226" s="5">
        <f>IF(ZScoring!AL967="",0,(ZScoring!AL967-$B$7)/$C$7)</f>
        <v/>
      </c>
      <c r="S1226" s="5">
        <f>IF(ZScoring!AM967="",0,(ZScoring!AM967-$B$8)/$C$8)</f>
        <v/>
      </c>
      <c r="T1226" s="5">
        <f>IF(ZScoring!AN967="",0,(ZScoring!AN967-$B$9)/$C$9)</f>
        <v/>
      </c>
      <c r="U1226" s="5">
        <f>IF(ZScoring!AO967="",0,(ZScoring!AO967-$B$10)/$C$10)</f>
        <v/>
      </c>
      <c r="V1226" s="5">
        <f>IF(ZScoring!AP967="",0,(ZScoring!AP967-$B$11)/$C$11)</f>
        <v/>
      </c>
      <c r="W1226" s="5">
        <f>IF(ZScoring!AQ967="",0,(ZScoring!AQ967-$B$12)/$C$12)</f>
        <v/>
      </c>
      <c r="X1226" s="5">
        <f>Universe!C967</f>
        <v/>
      </c>
    </row>
    <row r="1227">
      <c r="A1227" s="22">
        <f>Universe!G968</f>
        <v/>
      </c>
      <c r="B1227" s="2" t="n">
        <v>1</v>
      </c>
      <c r="C1227" s="23">
        <f>Universe!H968</f>
        <v/>
      </c>
      <c r="D1227" s="23">
        <f>Universe!I968</f>
        <v/>
      </c>
      <c r="E1227" s="23">
        <f>Universe!J968</f>
        <v/>
      </c>
      <c r="F1227" s="23">
        <f>Universe!K968</f>
        <v/>
      </c>
      <c r="G1227" s="23">
        <f>Universe!L968</f>
        <v/>
      </c>
      <c r="H1227" s="23">
        <f>Universe!M968</f>
        <v/>
      </c>
      <c r="I1227" s="23">
        <f>Universe!N968</f>
        <v/>
      </c>
      <c r="J1227" s="23">
        <f>Universe!O968</f>
        <v/>
      </c>
      <c r="K1227" s="23">
        <f>Universe!P968</f>
        <v/>
      </c>
      <c r="L1227" s="23">
        <f>Universe!Q968</f>
        <v/>
      </c>
      <c r="M1227" s="23">
        <f>Universe!R968</f>
        <v/>
      </c>
      <c r="N1227" s="5">
        <f>IF(ZScoring!AH968="",0,(ZScoring!AH968-$B$3)/$C$3)</f>
        <v/>
      </c>
      <c r="O1227" s="5">
        <f>IF(ZScoring!AI968="",0,(ZScoring!AI968-$B$4)/$C$4)</f>
        <v/>
      </c>
      <c r="P1227" s="5">
        <f>IF(ZScoring!AJ968="",0,(ZScoring!AJ968-$B$5)/$C$5)</f>
        <v/>
      </c>
      <c r="Q1227" s="5">
        <f>IF(ZScoring!AK968="",0,(ZScoring!AK968-$B$6)/$C$6)</f>
        <v/>
      </c>
      <c r="R1227" s="5">
        <f>IF(ZScoring!AL968="",0,(ZScoring!AL968-$B$7)/$C$7)</f>
        <v/>
      </c>
      <c r="S1227" s="5">
        <f>IF(ZScoring!AM968="",0,(ZScoring!AM968-$B$8)/$C$8)</f>
        <v/>
      </c>
      <c r="T1227" s="5">
        <f>IF(ZScoring!AN968="",0,(ZScoring!AN968-$B$9)/$C$9)</f>
        <v/>
      </c>
      <c r="U1227" s="5">
        <f>IF(ZScoring!AO968="",0,(ZScoring!AO968-$B$10)/$C$10)</f>
        <v/>
      </c>
      <c r="V1227" s="5">
        <f>IF(ZScoring!AP968="",0,(ZScoring!AP968-$B$11)/$C$11)</f>
        <v/>
      </c>
      <c r="W1227" s="5">
        <f>IF(ZScoring!AQ968="",0,(ZScoring!AQ968-$B$12)/$C$12)</f>
        <v/>
      </c>
      <c r="X1227" s="5">
        <f>Universe!C968</f>
        <v/>
      </c>
    </row>
    <row r="1228">
      <c r="A1228" s="22">
        <f>Universe!G969</f>
        <v/>
      </c>
      <c r="B1228" s="2" t="n">
        <v>1</v>
      </c>
      <c r="C1228" s="23">
        <f>Universe!H969</f>
        <v/>
      </c>
      <c r="D1228" s="23">
        <f>Universe!I969</f>
        <v/>
      </c>
      <c r="E1228" s="23">
        <f>Universe!J969</f>
        <v/>
      </c>
      <c r="F1228" s="23">
        <f>Universe!K969</f>
        <v/>
      </c>
      <c r="G1228" s="23">
        <f>Universe!L969</f>
        <v/>
      </c>
      <c r="H1228" s="23">
        <f>Universe!M969</f>
        <v/>
      </c>
      <c r="I1228" s="23">
        <f>Universe!N969</f>
        <v/>
      </c>
      <c r="J1228" s="23">
        <f>Universe!O969</f>
        <v/>
      </c>
      <c r="K1228" s="23">
        <f>Universe!P969</f>
        <v/>
      </c>
      <c r="L1228" s="23">
        <f>Universe!Q969</f>
        <v/>
      </c>
      <c r="M1228" s="23">
        <f>Universe!R969</f>
        <v/>
      </c>
      <c r="N1228" s="5">
        <f>IF(ZScoring!AH969="",0,(ZScoring!AH969-$B$3)/$C$3)</f>
        <v/>
      </c>
      <c r="O1228" s="5">
        <f>IF(ZScoring!AI969="",0,(ZScoring!AI969-$B$4)/$C$4)</f>
        <v/>
      </c>
      <c r="P1228" s="5">
        <f>IF(ZScoring!AJ969="",0,(ZScoring!AJ969-$B$5)/$C$5)</f>
        <v/>
      </c>
      <c r="Q1228" s="5">
        <f>IF(ZScoring!AK969="",0,(ZScoring!AK969-$B$6)/$C$6)</f>
        <v/>
      </c>
      <c r="R1228" s="5">
        <f>IF(ZScoring!AL969="",0,(ZScoring!AL969-$B$7)/$C$7)</f>
        <v/>
      </c>
      <c r="S1228" s="5">
        <f>IF(ZScoring!AM969="",0,(ZScoring!AM969-$B$8)/$C$8)</f>
        <v/>
      </c>
      <c r="T1228" s="5">
        <f>IF(ZScoring!AN969="",0,(ZScoring!AN969-$B$9)/$C$9)</f>
        <v/>
      </c>
      <c r="U1228" s="5">
        <f>IF(ZScoring!AO969="",0,(ZScoring!AO969-$B$10)/$C$10)</f>
        <v/>
      </c>
      <c r="V1228" s="5">
        <f>IF(ZScoring!AP969="",0,(ZScoring!AP969-$B$11)/$C$11)</f>
        <v/>
      </c>
      <c r="W1228" s="5">
        <f>IF(ZScoring!AQ969="",0,(ZScoring!AQ969-$B$12)/$C$12)</f>
        <v/>
      </c>
      <c r="X1228" s="5">
        <f>Universe!C969</f>
        <v/>
      </c>
    </row>
    <row r="1229">
      <c r="A1229" s="22">
        <f>Universe!G970</f>
        <v/>
      </c>
      <c r="B1229" s="2" t="n">
        <v>1</v>
      </c>
      <c r="C1229" s="23">
        <f>Universe!H970</f>
        <v/>
      </c>
      <c r="D1229" s="23">
        <f>Universe!I970</f>
        <v/>
      </c>
      <c r="E1229" s="23">
        <f>Universe!J970</f>
        <v/>
      </c>
      <c r="F1229" s="23">
        <f>Universe!K970</f>
        <v/>
      </c>
      <c r="G1229" s="23">
        <f>Universe!L970</f>
        <v/>
      </c>
      <c r="H1229" s="23">
        <f>Universe!M970</f>
        <v/>
      </c>
      <c r="I1229" s="23">
        <f>Universe!N970</f>
        <v/>
      </c>
      <c r="J1229" s="23">
        <f>Universe!O970</f>
        <v/>
      </c>
      <c r="K1229" s="23">
        <f>Universe!P970</f>
        <v/>
      </c>
      <c r="L1229" s="23">
        <f>Universe!Q970</f>
        <v/>
      </c>
      <c r="M1229" s="23">
        <f>Universe!R970</f>
        <v/>
      </c>
      <c r="N1229" s="5">
        <f>IF(ZScoring!AH970="",0,(ZScoring!AH970-$B$3)/$C$3)</f>
        <v/>
      </c>
      <c r="O1229" s="5">
        <f>IF(ZScoring!AI970="",0,(ZScoring!AI970-$B$4)/$C$4)</f>
        <v/>
      </c>
      <c r="P1229" s="5">
        <f>IF(ZScoring!AJ970="",0,(ZScoring!AJ970-$B$5)/$C$5)</f>
        <v/>
      </c>
      <c r="Q1229" s="5">
        <f>IF(ZScoring!AK970="",0,(ZScoring!AK970-$B$6)/$C$6)</f>
        <v/>
      </c>
      <c r="R1229" s="5">
        <f>IF(ZScoring!AL970="",0,(ZScoring!AL970-$B$7)/$C$7)</f>
        <v/>
      </c>
      <c r="S1229" s="5">
        <f>IF(ZScoring!AM970="",0,(ZScoring!AM970-$B$8)/$C$8)</f>
        <v/>
      </c>
      <c r="T1229" s="5">
        <f>IF(ZScoring!AN970="",0,(ZScoring!AN970-$B$9)/$C$9)</f>
        <v/>
      </c>
      <c r="U1229" s="5">
        <f>IF(ZScoring!AO970="",0,(ZScoring!AO970-$B$10)/$C$10)</f>
        <v/>
      </c>
      <c r="V1229" s="5">
        <f>IF(ZScoring!AP970="",0,(ZScoring!AP970-$B$11)/$C$11)</f>
        <v/>
      </c>
      <c r="W1229" s="5">
        <f>IF(ZScoring!AQ970="",0,(ZScoring!AQ970-$B$12)/$C$12)</f>
        <v/>
      </c>
      <c r="X1229" s="5">
        <f>Universe!C970</f>
        <v/>
      </c>
    </row>
    <row r="1230">
      <c r="A1230" s="22">
        <f>Universe!G971</f>
        <v/>
      </c>
      <c r="B1230" s="2" t="n">
        <v>1</v>
      </c>
      <c r="C1230" s="23">
        <f>Universe!H971</f>
        <v/>
      </c>
      <c r="D1230" s="23">
        <f>Universe!I971</f>
        <v/>
      </c>
      <c r="E1230" s="23">
        <f>Universe!J971</f>
        <v/>
      </c>
      <c r="F1230" s="23">
        <f>Universe!K971</f>
        <v/>
      </c>
      <c r="G1230" s="23">
        <f>Universe!L971</f>
        <v/>
      </c>
      <c r="H1230" s="23">
        <f>Universe!M971</f>
        <v/>
      </c>
      <c r="I1230" s="23">
        <f>Universe!N971</f>
        <v/>
      </c>
      <c r="J1230" s="23">
        <f>Universe!O971</f>
        <v/>
      </c>
      <c r="K1230" s="23">
        <f>Universe!P971</f>
        <v/>
      </c>
      <c r="L1230" s="23">
        <f>Universe!Q971</f>
        <v/>
      </c>
      <c r="M1230" s="23">
        <f>Universe!R971</f>
        <v/>
      </c>
      <c r="N1230" s="5">
        <f>IF(ZScoring!AH971="",0,(ZScoring!AH971-$B$3)/$C$3)</f>
        <v/>
      </c>
      <c r="O1230" s="5">
        <f>IF(ZScoring!AI971="",0,(ZScoring!AI971-$B$4)/$C$4)</f>
        <v/>
      </c>
      <c r="P1230" s="5">
        <f>IF(ZScoring!AJ971="",0,(ZScoring!AJ971-$B$5)/$C$5)</f>
        <v/>
      </c>
      <c r="Q1230" s="5">
        <f>IF(ZScoring!AK971="",0,(ZScoring!AK971-$B$6)/$C$6)</f>
        <v/>
      </c>
      <c r="R1230" s="5">
        <f>IF(ZScoring!AL971="",0,(ZScoring!AL971-$B$7)/$C$7)</f>
        <v/>
      </c>
      <c r="S1230" s="5">
        <f>IF(ZScoring!AM971="",0,(ZScoring!AM971-$B$8)/$C$8)</f>
        <v/>
      </c>
      <c r="T1230" s="5">
        <f>IF(ZScoring!AN971="",0,(ZScoring!AN971-$B$9)/$C$9)</f>
        <v/>
      </c>
      <c r="U1230" s="5">
        <f>IF(ZScoring!AO971="",0,(ZScoring!AO971-$B$10)/$C$10)</f>
        <v/>
      </c>
      <c r="V1230" s="5">
        <f>IF(ZScoring!AP971="",0,(ZScoring!AP971-$B$11)/$C$11)</f>
        <v/>
      </c>
      <c r="W1230" s="5">
        <f>IF(ZScoring!AQ971="",0,(ZScoring!AQ971-$B$12)/$C$12)</f>
        <v/>
      </c>
      <c r="X1230" s="5">
        <f>Universe!C971</f>
        <v/>
      </c>
    </row>
    <row r="1231">
      <c r="A1231" s="22">
        <f>Universe!G972</f>
        <v/>
      </c>
      <c r="B1231" s="2" t="n">
        <v>1</v>
      </c>
      <c r="C1231" s="23">
        <f>Universe!H972</f>
        <v/>
      </c>
      <c r="D1231" s="23">
        <f>Universe!I972</f>
        <v/>
      </c>
      <c r="E1231" s="23">
        <f>Universe!J972</f>
        <v/>
      </c>
      <c r="F1231" s="23">
        <f>Universe!K972</f>
        <v/>
      </c>
      <c r="G1231" s="23">
        <f>Universe!L972</f>
        <v/>
      </c>
      <c r="H1231" s="23">
        <f>Universe!M972</f>
        <v/>
      </c>
      <c r="I1231" s="23">
        <f>Universe!N972</f>
        <v/>
      </c>
      <c r="J1231" s="23">
        <f>Universe!O972</f>
        <v/>
      </c>
      <c r="K1231" s="23">
        <f>Universe!P972</f>
        <v/>
      </c>
      <c r="L1231" s="23">
        <f>Universe!Q972</f>
        <v/>
      </c>
      <c r="M1231" s="23">
        <f>Universe!R972</f>
        <v/>
      </c>
      <c r="N1231" s="5">
        <f>IF(ZScoring!AH972="",0,(ZScoring!AH972-$B$3)/$C$3)</f>
        <v/>
      </c>
      <c r="O1231" s="5">
        <f>IF(ZScoring!AI972="",0,(ZScoring!AI972-$B$4)/$C$4)</f>
        <v/>
      </c>
      <c r="P1231" s="5">
        <f>IF(ZScoring!AJ972="",0,(ZScoring!AJ972-$B$5)/$C$5)</f>
        <v/>
      </c>
      <c r="Q1231" s="5">
        <f>IF(ZScoring!AK972="",0,(ZScoring!AK972-$B$6)/$C$6)</f>
        <v/>
      </c>
      <c r="R1231" s="5">
        <f>IF(ZScoring!AL972="",0,(ZScoring!AL972-$B$7)/$C$7)</f>
        <v/>
      </c>
      <c r="S1231" s="5">
        <f>IF(ZScoring!AM972="",0,(ZScoring!AM972-$B$8)/$C$8)</f>
        <v/>
      </c>
      <c r="T1231" s="5">
        <f>IF(ZScoring!AN972="",0,(ZScoring!AN972-$B$9)/$C$9)</f>
        <v/>
      </c>
      <c r="U1231" s="5">
        <f>IF(ZScoring!AO972="",0,(ZScoring!AO972-$B$10)/$C$10)</f>
        <v/>
      </c>
      <c r="V1231" s="5">
        <f>IF(ZScoring!AP972="",0,(ZScoring!AP972-$B$11)/$C$11)</f>
        <v/>
      </c>
      <c r="W1231" s="5">
        <f>IF(ZScoring!AQ972="",0,(ZScoring!AQ972-$B$12)/$C$12)</f>
        <v/>
      </c>
      <c r="X1231" s="5">
        <f>Universe!C972</f>
        <v/>
      </c>
    </row>
    <row r="1232">
      <c r="A1232" s="22">
        <f>Universe!G973</f>
        <v/>
      </c>
      <c r="B1232" s="2" t="n">
        <v>1</v>
      </c>
      <c r="C1232" s="23">
        <f>Universe!H973</f>
        <v/>
      </c>
      <c r="D1232" s="23">
        <f>Universe!I973</f>
        <v/>
      </c>
      <c r="E1232" s="23">
        <f>Universe!J973</f>
        <v/>
      </c>
      <c r="F1232" s="23">
        <f>Universe!K973</f>
        <v/>
      </c>
      <c r="G1232" s="23">
        <f>Universe!L973</f>
        <v/>
      </c>
      <c r="H1232" s="23">
        <f>Universe!M973</f>
        <v/>
      </c>
      <c r="I1232" s="23">
        <f>Universe!N973</f>
        <v/>
      </c>
      <c r="J1232" s="23">
        <f>Universe!O973</f>
        <v/>
      </c>
      <c r="K1232" s="23">
        <f>Universe!P973</f>
        <v/>
      </c>
      <c r="L1232" s="23">
        <f>Universe!Q973</f>
        <v/>
      </c>
      <c r="M1232" s="23">
        <f>Universe!R973</f>
        <v/>
      </c>
      <c r="N1232" s="5">
        <f>IF(ZScoring!AH973="",0,(ZScoring!AH973-$B$3)/$C$3)</f>
        <v/>
      </c>
      <c r="O1232" s="5">
        <f>IF(ZScoring!AI973="",0,(ZScoring!AI973-$B$4)/$C$4)</f>
        <v/>
      </c>
      <c r="P1232" s="5">
        <f>IF(ZScoring!AJ973="",0,(ZScoring!AJ973-$B$5)/$C$5)</f>
        <v/>
      </c>
      <c r="Q1232" s="5">
        <f>IF(ZScoring!AK973="",0,(ZScoring!AK973-$B$6)/$C$6)</f>
        <v/>
      </c>
      <c r="R1232" s="5">
        <f>IF(ZScoring!AL973="",0,(ZScoring!AL973-$B$7)/$C$7)</f>
        <v/>
      </c>
      <c r="S1232" s="5">
        <f>IF(ZScoring!AM973="",0,(ZScoring!AM973-$B$8)/$C$8)</f>
        <v/>
      </c>
      <c r="T1232" s="5">
        <f>IF(ZScoring!AN973="",0,(ZScoring!AN973-$B$9)/$C$9)</f>
        <v/>
      </c>
      <c r="U1232" s="5">
        <f>IF(ZScoring!AO973="",0,(ZScoring!AO973-$B$10)/$C$10)</f>
        <v/>
      </c>
      <c r="V1232" s="5">
        <f>IF(ZScoring!AP973="",0,(ZScoring!AP973-$B$11)/$C$11)</f>
        <v/>
      </c>
      <c r="W1232" s="5">
        <f>IF(ZScoring!AQ973="",0,(ZScoring!AQ973-$B$12)/$C$12)</f>
        <v/>
      </c>
      <c r="X1232" s="5">
        <f>Universe!C973</f>
        <v/>
      </c>
    </row>
    <row r="1233">
      <c r="A1233" s="22">
        <f>Universe!G974</f>
        <v/>
      </c>
      <c r="B1233" s="2" t="n">
        <v>1</v>
      </c>
      <c r="C1233" s="23">
        <f>Universe!H974</f>
        <v/>
      </c>
      <c r="D1233" s="23">
        <f>Universe!I974</f>
        <v/>
      </c>
      <c r="E1233" s="23">
        <f>Universe!J974</f>
        <v/>
      </c>
      <c r="F1233" s="23">
        <f>Universe!K974</f>
        <v/>
      </c>
      <c r="G1233" s="23">
        <f>Universe!L974</f>
        <v/>
      </c>
      <c r="H1233" s="23">
        <f>Universe!M974</f>
        <v/>
      </c>
      <c r="I1233" s="23">
        <f>Universe!N974</f>
        <v/>
      </c>
      <c r="J1233" s="23">
        <f>Universe!O974</f>
        <v/>
      </c>
      <c r="K1233" s="23">
        <f>Universe!P974</f>
        <v/>
      </c>
      <c r="L1233" s="23">
        <f>Universe!Q974</f>
        <v/>
      </c>
      <c r="M1233" s="23">
        <f>Universe!R974</f>
        <v/>
      </c>
      <c r="N1233" s="5">
        <f>IF(ZScoring!AH974="",0,(ZScoring!AH974-$B$3)/$C$3)</f>
        <v/>
      </c>
      <c r="O1233" s="5">
        <f>IF(ZScoring!AI974="",0,(ZScoring!AI974-$B$4)/$C$4)</f>
        <v/>
      </c>
      <c r="P1233" s="5">
        <f>IF(ZScoring!AJ974="",0,(ZScoring!AJ974-$B$5)/$C$5)</f>
        <v/>
      </c>
      <c r="Q1233" s="5">
        <f>IF(ZScoring!AK974="",0,(ZScoring!AK974-$B$6)/$C$6)</f>
        <v/>
      </c>
      <c r="R1233" s="5">
        <f>IF(ZScoring!AL974="",0,(ZScoring!AL974-$B$7)/$C$7)</f>
        <v/>
      </c>
      <c r="S1233" s="5">
        <f>IF(ZScoring!AM974="",0,(ZScoring!AM974-$B$8)/$C$8)</f>
        <v/>
      </c>
      <c r="T1233" s="5">
        <f>IF(ZScoring!AN974="",0,(ZScoring!AN974-$B$9)/$C$9)</f>
        <v/>
      </c>
      <c r="U1233" s="5">
        <f>IF(ZScoring!AO974="",0,(ZScoring!AO974-$B$10)/$C$10)</f>
        <v/>
      </c>
      <c r="V1233" s="5">
        <f>IF(ZScoring!AP974="",0,(ZScoring!AP974-$B$11)/$C$11)</f>
        <v/>
      </c>
      <c r="W1233" s="5">
        <f>IF(ZScoring!AQ974="",0,(ZScoring!AQ974-$B$12)/$C$12)</f>
        <v/>
      </c>
      <c r="X1233" s="5">
        <f>Universe!C974</f>
        <v/>
      </c>
    </row>
    <row r="1234">
      <c r="A1234" s="22">
        <f>Universe!G975</f>
        <v/>
      </c>
      <c r="B1234" s="2" t="n">
        <v>1</v>
      </c>
      <c r="C1234" s="23">
        <f>Universe!H975</f>
        <v/>
      </c>
      <c r="D1234" s="23">
        <f>Universe!I975</f>
        <v/>
      </c>
      <c r="E1234" s="23">
        <f>Universe!J975</f>
        <v/>
      </c>
      <c r="F1234" s="23">
        <f>Universe!K975</f>
        <v/>
      </c>
      <c r="G1234" s="23">
        <f>Universe!L975</f>
        <v/>
      </c>
      <c r="H1234" s="23">
        <f>Universe!M975</f>
        <v/>
      </c>
      <c r="I1234" s="23">
        <f>Universe!N975</f>
        <v/>
      </c>
      <c r="J1234" s="23">
        <f>Universe!O975</f>
        <v/>
      </c>
      <c r="K1234" s="23">
        <f>Universe!P975</f>
        <v/>
      </c>
      <c r="L1234" s="23">
        <f>Universe!Q975</f>
        <v/>
      </c>
      <c r="M1234" s="23">
        <f>Universe!R975</f>
        <v/>
      </c>
      <c r="N1234" s="5">
        <f>IF(ZScoring!AH975="",0,(ZScoring!AH975-$B$3)/$C$3)</f>
        <v/>
      </c>
      <c r="O1234" s="5">
        <f>IF(ZScoring!AI975="",0,(ZScoring!AI975-$B$4)/$C$4)</f>
        <v/>
      </c>
      <c r="P1234" s="5">
        <f>IF(ZScoring!AJ975="",0,(ZScoring!AJ975-$B$5)/$C$5)</f>
        <v/>
      </c>
      <c r="Q1234" s="5">
        <f>IF(ZScoring!AK975="",0,(ZScoring!AK975-$B$6)/$C$6)</f>
        <v/>
      </c>
      <c r="R1234" s="5">
        <f>IF(ZScoring!AL975="",0,(ZScoring!AL975-$B$7)/$C$7)</f>
        <v/>
      </c>
      <c r="S1234" s="5">
        <f>IF(ZScoring!AM975="",0,(ZScoring!AM975-$B$8)/$C$8)</f>
        <v/>
      </c>
      <c r="T1234" s="5">
        <f>IF(ZScoring!AN975="",0,(ZScoring!AN975-$B$9)/$C$9)</f>
        <v/>
      </c>
      <c r="U1234" s="5">
        <f>IF(ZScoring!AO975="",0,(ZScoring!AO975-$B$10)/$C$10)</f>
        <v/>
      </c>
      <c r="V1234" s="5">
        <f>IF(ZScoring!AP975="",0,(ZScoring!AP975-$B$11)/$C$11)</f>
        <v/>
      </c>
      <c r="W1234" s="5">
        <f>IF(ZScoring!AQ975="",0,(ZScoring!AQ975-$B$12)/$C$12)</f>
        <v/>
      </c>
      <c r="X1234" s="5">
        <f>Universe!C975</f>
        <v/>
      </c>
    </row>
    <row r="1235">
      <c r="A1235" s="22">
        <f>Universe!G976</f>
        <v/>
      </c>
      <c r="B1235" s="2" t="n">
        <v>1</v>
      </c>
      <c r="C1235" s="23">
        <f>Universe!H976</f>
        <v/>
      </c>
      <c r="D1235" s="23">
        <f>Universe!I976</f>
        <v/>
      </c>
      <c r="E1235" s="23">
        <f>Universe!J976</f>
        <v/>
      </c>
      <c r="F1235" s="23">
        <f>Universe!K976</f>
        <v/>
      </c>
      <c r="G1235" s="23">
        <f>Universe!L976</f>
        <v/>
      </c>
      <c r="H1235" s="23">
        <f>Universe!M976</f>
        <v/>
      </c>
      <c r="I1235" s="23">
        <f>Universe!N976</f>
        <v/>
      </c>
      <c r="J1235" s="23">
        <f>Universe!O976</f>
        <v/>
      </c>
      <c r="K1235" s="23">
        <f>Universe!P976</f>
        <v/>
      </c>
      <c r="L1235" s="23">
        <f>Universe!Q976</f>
        <v/>
      </c>
      <c r="M1235" s="23">
        <f>Universe!R976</f>
        <v/>
      </c>
      <c r="N1235" s="5">
        <f>IF(ZScoring!AH976="",0,(ZScoring!AH976-$B$3)/$C$3)</f>
        <v/>
      </c>
      <c r="O1235" s="5">
        <f>IF(ZScoring!AI976="",0,(ZScoring!AI976-$B$4)/$C$4)</f>
        <v/>
      </c>
      <c r="P1235" s="5">
        <f>IF(ZScoring!AJ976="",0,(ZScoring!AJ976-$B$5)/$C$5)</f>
        <v/>
      </c>
      <c r="Q1235" s="5">
        <f>IF(ZScoring!AK976="",0,(ZScoring!AK976-$B$6)/$C$6)</f>
        <v/>
      </c>
      <c r="R1235" s="5">
        <f>IF(ZScoring!AL976="",0,(ZScoring!AL976-$B$7)/$C$7)</f>
        <v/>
      </c>
      <c r="S1235" s="5">
        <f>IF(ZScoring!AM976="",0,(ZScoring!AM976-$B$8)/$C$8)</f>
        <v/>
      </c>
      <c r="T1235" s="5">
        <f>IF(ZScoring!AN976="",0,(ZScoring!AN976-$B$9)/$C$9)</f>
        <v/>
      </c>
      <c r="U1235" s="5">
        <f>IF(ZScoring!AO976="",0,(ZScoring!AO976-$B$10)/$C$10)</f>
        <v/>
      </c>
      <c r="V1235" s="5">
        <f>IF(ZScoring!AP976="",0,(ZScoring!AP976-$B$11)/$C$11)</f>
        <v/>
      </c>
      <c r="W1235" s="5">
        <f>IF(ZScoring!AQ976="",0,(ZScoring!AQ976-$B$12)/$C$12)</f>
        <v/>
      </c>
      <c r="X1235" s="5">
        <f>Universe!C976</f>
        <v/>
      </c>
    </row>
    <row r="1236">
      <c r="A1236" s="22">
        <f>Universe!G977</f>
        <v/>
      </c>
      <c r="B1236" s="2" t="n">
        <v>1</v>
      </c>
      <c r="C1236" s="23">
        <f>Universe!H977</f>
        <v/>
      </c>
      <c r="D1236" s="23">
        <f>Universe!I977</f>
        <v/>
      </c>
      <c r="E1236" s="23">
        <f>Universe!J977</f>
        <v/>
      </c>
      <c r="F1236" s="23">
        <f>Universe!K977</f>
        <v/>
      </c>
      <c r="G1236" s="23">
        <f>Universe!L977</f>
        <v/>
      </c>
      <c r="H1236" s="23">
        <f>Universe!M977</f>
        <v/>
      </c>
      <c r="I1236" s="23">
        <f>Universe!N977</f>
        <v/>
      </c>
      <c r="J1236" s="23">
        <f>Universe!O977</f>
        <v/>
      </c>
      <c r="K1236" s="23">
        <f>Universe!P977</f>
        <v/>
      </c>
      <c r="L1236" s="23">
        <f>Universe!Q977</f>
        <v/>
      </c>
      <c r="M1236" s="23">
        <f>Universe!R977</f>
        <v/>
      </c>
      <c r="N1236" s="5">
        <f>IF(ZScoring!AH977="",0,(ZScoring!AH977-$B$3)/$C$3)</f>
        <v/>
      </c>
      <c r="O1236" s="5">
        <f>IF(ZScoring!AI977="",0,(ZScoring!AI977-$B$4)/$C$4)</f>
        <v/>
      </c>
      <c r="P1236" s="5">
        <f>IF(ZScoring!AJ977="",0,(ZScoring!AJ977-$B$5)/$C$5)</f>
        <v/>
      </c>
      <c r="Q1236" s="5">
        <f>IF(ZScoring!AK977="",0,(ZScoring!AK977-$B$6)/$C$6)</f>
        <v/>
      </c>
      <c r="R1236" s="5">
        <f>IF(ZScoring!AL977="",0,(ZScoring!AL977-$B$7)/$C$7)</f>
        <v/>
      </c>
      <c r="S1236" s="5">
        <f>IF(ZScoring!AM977="",0,(ZScoring!AM977-$B$8)/$C$8)</f>
        <v/>
      </c>
      <c r="T1236" s="5">
        <f>IF(ZScoring!AN977="",0,(ZScoring!AN977-$B$9)/$C$9)</f>
        <v/>
      </c>
      <c r="U1236" s="5">
        <f>IF(ZScoring!AO977="",0,(ZScoring!AO977-$B$10)/$C$10)</f>
        <v/>
      </c>
      <c r="V1236" s="5">
        <f>IF(ZScoring!AP977="",0,(ZScoring!AP977-$B$11)/$C$11)</f>
        <v/>
      </c>
      <c r="W1236" s="5">
        <f>IF(ZScoring!AQ977="",0,(ZScoring!AQ977-$B$12)/$C$12)</f>
        <v/>
      </c>
      <c r="X1236" s="5">
        <f>Universe!C977</f>
        <v/>
      </c>
    </row>
    <row r="1237">
      <c r="A1237" s="22">
        <f>Universe!G978</f>
        <v/>
      </c>
      <c r="B1237" s="2" t="n">
        <v>1</v>
      </c>
      <c r="C1237" s="23">
        <f>Universe!H978</f>
        <v/>
      </c>
      <c r="D1237" s="23">
        <f>Universe!I978</f>
        <v/>
      </c>
      <c r="E1237" s="23">
        <f>Universe!J978</f>
        <v/>
      </c>
      <c r="F1237" s="23">
        <f>Universe!K978</f>
        <v/>
      </c>
      <c r="G1237" s="23">
        <f>Universe!L978</f>
        <v/>
      </c>
      <c r="H1237" s="23">
        <f>Universe!M978</f>
        <v/>
      </c>
      <c r="I1237" s="23">
        <f>Universe!N978</f>
        <v/>
      </c>
      <c r="J1237" s="23">
        <f>Universe!O978</f>
        <v/>
      </c>
      <c r="K1237" s="23">
        <f>Universe!P978</f>
        <v/>
      </c>
      <c r="L1237" s="23">
        <f>Universe!Q978</f>
        <v/>
      </c>
      <c r="M1237" s="23">
        <f>Universe!R978</f>
        <v/>
      </c>
      <c r="N1237" s="5">
        <f>IF(ZScoring!AH978="",0,(ZScoring!AH978-$B$3)/$C$3)</f>
        <v/>
      </c>
      <c r="O1237" s="5">
        <f>IF(ZScoring!AI978="",0,(ZScoring!AI978-$B$4)/$C$4)</f>
        <v/>
      </c>
      <c r="P1237" s="5">
        <f>IF(ZScoring!AJ978="",0,(ZScoring!AJ978-$B$5)/$C$5)</f>
        <v/>
      </c>
      <c r="Q1237" s="5">
        <f>IF(ZScoring!AK978="",0,(ZScoring!AK978-$B$6)/$C$6)</f>
        <v/>
      </c>
      <c r="R1237" s="5">
        <f>IF(ZScoring!AL978="",0,(ZScoring!AL978-$B$7)/$C$7)</f>
        <v/>
      </c>
      <c r="S1237" s="5">
        <f>IF(ZScoring!AM978="",0,(ZScoring!AM978-$B$8)/$C$8)</f>
        <v/>
      </c>
      <c r="T1237" s="5">
        <f>IF(ZScoring!AN978="",0,(ZScoring!AN978-$B$9)/$C$9)</f>
        <v/>
      </c>
      <c r="U1237" s="5">
        <f>IF(ZScoring!AO978="",0,(ZScoring!AO978-$B$10)/$C$10)</f>
        <v/>
      </c>
      <c r="V1237" s="5">
        <f>IF(ZScoring!AP978="",0,(ZScoring!AP978-$B$11)/$C$11)</f>
        <v/>
      </c>
      <c r="W1237" s="5">
        <f>IF(ZScoring!AQ978="",0,(ZScoring!AQ978-$B$12)/$C$12)</f>
        <v/>
      </c>
      <c r="X1237" s="5">
        <f>Universe!C978</f>
        <v/>
      </c>
    </row>
    <row r="1238">
      <c r="A1238" s="22">
        <f>Universe!G979</f>
        <v/>
      </c>
      <c r="B1238" s="2" t="n">
        <v>1</v>
      </c>
      <c r="C1238" s="23">
        <f>Universe!H979</f>
        <v/>
      </c>
      <c r="D1238" s="23">
        <f>Universe!I979</f>
        <v/>
      </c>
      <c r="E1238" s="23">
        <f>Universe!J979</f>
        <v/>
      </c>
      <c r="F1238" s="23">
        <f>Universe!K979</f>
        <v/>
      </c>
      <c r="G1238" s="23">
        <f>Universe!L979</f>
        <v/>
      </c>
      <c r="H1238" s="23">
        <f>Universe!M979</f>
        <v/>
      </c>
      <c r="I1238" s="23">
        <f>Universe!N979</f>
        <v/>
      </c>
      <c r="J1238" s="23">
        <f>Universe!O979</f>
        <v/>
      </c>
      <c r="K1238" s="23">
        <f>Universe!P979</f>
        <v/>
      </c>
      <c r="L1238" s="23">
        <f>Universe!Q979</f>
        <v/>
      </c>
      <c r="M1238" s="23">
        <f>Universe!R979</f>
        <v/>
      </c>
      <c r="N1238" s="5">
        <f>IF(ZScoring!AH979="",0,(ZScoring!AH979-$B$3)/$C$3)</f>
        <v/>
      </c>
      <c r="O1238" s="5">
        <f>IF(ZScoring!AI979="",0,(ZScoring!AI979-$B$4)/$C$4)</f>
        <v/>
      </c>
      <c r="P1238" s="5">
        <f>IF(ZScoring!AJ979="",0,(ZScoring!AJ979-$B$5)/$C$5)</f>
        <v/>
      </c>
      <c r="Q1238" s="5">
        <f>IF(ZScoring!AK979="",0,(ZScoring!AK979-$B$6)/$C$6)</f>
        <v/>
      </c>
      <c r="R1238" s="5">
        <f>IF(ZScoring!AL979="",0,(ZScoring!AL979-$B$7)/$C$7)</f>
        <v/>
      </c>
      <c r="S1238" s="5">
        <f>IF(ZScoring!AM979="",0,(ZScoring!AM979-$B$8)/$C$8)</f>
        <v/>
      </c>
      <c r="T1238" s="5">
        <f>IF(ZScoring!AN979="",0,(ZScoring!AN979-$B$9)/$C$9)</f>
        <v/>
      </c>
      <c r="U1238" s="5">
        <f>IF(ZScoring!AO979="",0,(ZScoring!AO979-$B$10)/$C$10)</f>
        <v/>
      </c>
      <c r="V1238" s="5">
        <f>IF(ZScoring!AP979="",0,(ZScoring!AP979-$B$11)/$C$11)</f>
        <v/>
      </c>
      <c r="W1238" s="5">
        <f>IF(ZScoring!AQ979="",0,(ZScoring!AQ979-$B$12)/$C$12)</f>
        <v/>
      </c>
      <c r="X1238" s="5">
        <f>Universe!C979</f>
        <v/>
      </c>
    </row>
    <row r="1239">
      <c r="A1239" s="22">
        <f>Universe!G980</f>
        <v/>
      </c>
      <c r="B1239" s="2" t="n">
        <v>1</v>
      </c>
      <c r="C1239" s="23">
        <f>Universe!H980</f>
        <v/>
      </c>
      <c r="D1239" s="23">
        <f>Universe!I980</f>
        <v/>
      </c>
      <c r="E1239" s="23">
        <f>Universe!J980</f>
        <v/>
      </c>
      <c r="F1239" s="23">
        <f>Universe!K980</f>
        <v/>
      </c>
      <c r="G1239" s="23">
        <f>Universe!L980</f>
        <v/>
      </c>
      <c r="H1239" s="23">
        <f>Universe!M980</f>
        <v/>
      </c>
      <c r="I1239" s="23">
        <f>Universe!N980</f>
        <v/>
      </c>
      <c r="J1239" s="23">
        <f>Universe!O980</f>
        <v/>
      </c>
      <c r="K1239" s="23">
        <f>Universe!P980</f>
        <v/>
      </c>
      <c r="L1239" s="23">
        <f>Universe!Q980</f>
        <v/>
      </c>
      <c r="M1239" s="23">
        <f>Universe!R980</f>
        <v/>
      </c>
      <c r="N1239" s="5">
        <f>IF(ZScoring!AH980="",0,(ZScoring!AH980-$B$3)/$C$3)</f>
        <v/>
      </c>
      <c r="O1239" s="5">
        <f>IF(ZScoring!AI980="",0,(ZScoring!AI980-$B$4)/$C$4)</f>
        <v/>
      </c>
      <c r="P1239" s="5">
        <f>IF(ZScoring!AJ980="",0,(ZScoring!AJ980-$B$5)/$C$5)</f>
        <v/>
      </c>
      <c r="Q1239" s="5">
        <f>IF(ZScoring!AK980="",0,(ZScoring!AK980-$B$6)/$C$6)</f>
        <v/>
      </c>
      <c r="R1239" s="5">
        <f>IF(ZScoring!AL980="",0,(ZScoring!AL980-$B$7)/$C$7)</f>
        <v/>
      </c>
      <c r="S1239" s="5">
        <f>IF(ZScoring!AM980="",0,(ZScoring!AM980-$B$8)/$C$8)</f>
        <v/>
      </c>
      <c r="T1239" s="5">
        <f>IF(ZScoring!AN980="",0,(ZScoring!AN980-$B$9)/$C$9)</f>
        <v/>
      </c>
      <c r="U1239" s="5">
        <f>IF(ZScoring!AO980="",0,(ZScoring!AO980-$B$10)/$C$10)</f>
        <v/>
      </c>
      <c r="V1239" s="5">
        <f>IF(ZScoring!AP980="",0,(ZScoring!AP980-$B$11)/$C$11)</f>
        <v/>
      </c>
      <c r="W1239" s="5">
        <f>IF(ZScoring!AQ980="",0,(ZScoring!AQ980-$B$12)/$C$12)</f>
        <v/>
      </c>
      <c r="X1239" s="5">
        <f>Universe!C980</f>
        <v/>
      </c>
    </row>
    <row r="1240">
      <c r="A1240" s="22">
        <f>Universe!G981</f>
        <v/>
      </c>
      <c r="B1240" s="2" t="n">
        <v>1</v>
      </c>
      <c r="C1240" s="23">
        <f>Universe!H981</f>
        <v/>
      </c>
      <c r="D1240" s="23">
        <f>Universe!I981</f>
        <v/>
      </c>
      <c r="E1240" s="23">
        <f>Universe!J981</f>
        <v/>
      </c>
      <c r="F1240" s="23">
        <f>Universe!K981</f>
        <v/>
      </c>
      <c r="G1240" s="23">
        <f>Universe!L981</f>
        <v/>
      </c>
      <c r="H1240" s="23">
        <f>Universe!M981</f>
        <v/>
      </c>
      <c r="I1240" s="23">
        <f>Universe!N981</f>
        <v/>
      </c>
      <c r="J1240" s="23">
        <f>Universe!O981</f>
        <v/>
      </c>
      <c r="K1240" s="23">
        <f>Universe!P981</f>
        <v/>
      </c>
      <c r="L1240" s="23">
        <f>Universe!Q981</f>
        <v/>
      </c>
      <c r="M1240" s="23">
        <f>Universe!R981</f>
        <v/>
      </c>
      <c r="N1240" s="5">
        <f>IF(ZScoring!AH981="",0,(ZScoring!AH981-$B$3)/$C$3)</f>
        <v/>
      </c>
      <c r="O1240" s="5">
        <f>IF(ZScoring!AI981="",0,(ZScoring!AI981-$B$4)/$C$4)</f>
        <v/>
      </c>
      <c r="P1240" s="5">
        <f>IF(ZScoring!AJ981="",0,(ZScoring!AJ981-$B$5)/$C$5)</f>
        <v/>
      </c>
      <c r="Q1240" s="5">
        <f>IF(ZScoring!AK981="",0,(ZScoring!AK981-$B$6)/$C$6)</f>
        <v/>
      </c>
      <c r="R1240" s="5">
        <f>IF(ZScoring!AL981="",0,(ZScoring!AL981-$B$7)/$C$7)</f>
        <v/>
      </c>
      <c r="S1240" s="5">
        <f>IF(ZScoring!AM981="",0,(ZScoring!AM981-$B$8)/$C$8)</f>
        <v/>
      </c>
      <c r="T1240" s="5">
        <f>IF(ZScoring!AN981="",0,(ZScoring!AN981-$B$9)/$C$9)</f>
        <v/>
      </c>
      <c r="U1240" s="5">
        <f>IF(ZScoring!AO981="",0,(ZScoring!AO981-$B$10)/$C$10)</f>
        <v/>
      </c>
      <c r="V1240" s="5">
        <f>IF(ZScoring!AP981="",0,(ZScoring!AP981-$B$11)/$C$11)</f>
        <v/>
      </c>
      <c r="W1240" s="5">
        <f>IF(ZScoring!AQ981="",0,(ZScoring!AQ981-$B$12)/$C$12)</f>
        <v/>
      </c>
      <c r="X1240" s="5">
        <f>Universe!C981</f>
        <v/>
      </c>
    </row>
    <row r="1241">
      <c r="A1241" s="22">
        <f>Universe!G982</f>
        <v/>
      </c>
      <c r="B1241" s="2" t="n">
        <v>1</v>
      </c>
      <c r="C1241" s="23">
        <f>Universe!H982</f>
        <v/>
      </c>
      <c r="D1241" s="23">
        <f>Universe!I982</f>
        <v/>
      </c>
      <c r="E1241" s="23">
        <f>Universe!J982</f>
        <v/>
      </c>
      <c r="F1241" s="23">
        <f>Universe!K982</f>
        <v/>
      </c>
      <c r="G1241" s="23">
        <f>Universe!L982</f>
        <v/>
      </c>
      <c r="H1241" s="23">
        <f>Universe!M982</f>
        <v/>
      </c>
      <c r="I1241" s="23">
        <f>Universe!N982</f>
        <v/>
      </c>
      <c r="J1241" s="23">
        <f>Universe!O982</f>
        <v/>
      </c>
      <c r="K1241" s="23">
        <f>Universe!P982</f>
        <v/>
      </c>
      <c r="L1241" s="23">
        <f>Universe!Q982</f>
        <v/>
      </c>
      <c r="M1241" s="23">
        <f>Universe!R982</f>
        <v/>
      </c>
      <c r="N1241" s="5">
        <f>IF(ZScoring!AH982="",0,(ZScoring!AH982-$B$3)/$C$3)</f>
        <v/>
      </c>
      <c r="O1241" s="5">
        <f>IF(ZScoring!AI982="",0,(ZScoring!AI982-$B$4)/$C$4)</f>
        <v/>
      </c>
      <c r="P1241" s="5">
        <f>IF(ZScoring!AJ982="",0,(ZScoring!AJ982-$B$5)/$C$5)</f>
        <v/>
      </c>
      <c r="Q1241" s="5">
        <f>IF(ZScoring!AK982="",0,(ZScoring!AK982-$B$6)/$C$6)</f>
        <v/>
      </c>
      <c r="R1241" s="5">
        <f>IF(ZScoring!AL982="",0,(ZScoring!AL982-$B$7)/$C$7)</f>
        <v/>
      </c>
      <c r="S1241" s="5">
        <f>IF(ZScoring!AM982="",0,(ZScoring!AM982-$B$8)/$C$8)</f>
        <v/>
      </c>
      <c r="T1241" s="5">
        <f>IF(ZScoring!AN982="",0,(ZScoring!AN982-$B$9)/$C$9)</f>
        <v/>
      </c>
      <c r="U1241" s="5">
        <f>IF(ZScoring!AO982="",0,(ZScoring!AO982-$B$10)/$C$10)</f>
        <v/>
      </c>
      <c r="V1241" s="5">
        <f>IF(ZScoring!AP982="",0,(ZScoring!AP982-$B$11)/$C$11)</f>
        <v/>
      </c>
      <c r="W1241" s="5">
        <f>IF(ZScoring!AQ982="",0,(ZScoring!AQ982-$B$12)/$C$12)</f>
        <v/>
      </c>
      <c r="X1241" s="5">
        <f>Universe!C982</f>
        <v/>
      </c>
    </row>
    <row r="1242">
      <c r="A1242" s="22">
        <f>Universe!G983</f>
        <v/>
      </c>
      <c r="B1242" s="2" t="n">
        <v>1</v>
      </c>
      <c r="C1242" s="23">
        <f>Universe!H983</f>
        <v/>
      </c>
      <c r="D1242" s="23">
        <f>Universe!I983</f>
        <v/>
      </c>
      <c r="E1242" s="23">
        <f>Universe!J983</f>
        <v/>
      </c>
      <c r="F1242" s="23">
        <f>Universe!K983</f>
        <v/>
      </c>
      <c r="G1242" s="23">
        <f>Universe!L983</f>
        <v/>
      </c>
      <c r="H1242" s="23">
        <f>Universe!M983</f>
        <v/>
      </c>
      <c r="I1242" s="23">
        <f>Universe!N983</f>
        <v/>
      </c>
      <c r="J1242" s="23">
        <f>Universe!O983</f>
        <v/>
      </c>
      <c r="K1242" s="23">
        <f>Universe!P983</f>
        <v/>
      </c>
      <c r="L1242" s="23">
        <f>Universe!Q983</f>
        <v/>
      </c>
      <c r="M1242" s="23">
        <f>Universe!R983</f>
        <v/>
      </c>
      <c r="N1242" s="5">
        <f>IF(ZScoring!AH983="",0,(ZScoring!AH983-$B$3)/$C$3)</f>
        <v/>
      </c>
      <c r="O1242" s="5">
        <f>IF(ZScoring!AI983="",0,(ZScoring!AI983-$B$4)/$C$4)</f>
        <v/>
      </c>
      <c r="P1242" s="5">
        <f>IF(ZScoring!AJ983="",0,(ZScoring!AJ983-$B$5)/$C$5)</f>
        <v/>
      </c>
      <c r="Q1242" s="5">
        <f>IF(ZScoring!AK983="",0,(ZScoring!AK983-$B$6)/$C$6)</f>
        <v/>
      </c>
      <c r="R1242" s="5">
        <f>IF(ZScoring!AL983="",0,(ZScoring!AL983-$B$7)/$C$7)</f>
        <v/>
      </c>
      <c r="S1242" s="5">
        <f>IF(ZScoring!AM983="",0,(ZScoring!AM983-$B$8)/$C$8)</f>
        <v/>
      </c>
      <c r="T1242" s="5">
        <f>IF(ZScoring!AN983="",0,(ZScoring!AN983-$B$9)/$C$9)</f>
        <v/>
      </c>
      <c r="U1242" s="5">
        <f>IF(ZScoring!AO983="",0,(ZScoring!AO983-$B$10)/$C$10)</f>
        <v/>
      </c>
      <c r="V1242" s="5">
        <f>IF(ZScoring!AP983="",0,(ZScoring!AP983-$B$11)/$C$11)</f>
        <v/>
      </c>
      <c r="W1242" s="5">
        <f>IF(ZScoring!AQ983="",0,(ZScoring!AQ983-$B$12)/$C$12)</f>
        <v/>
      </c>
      <c r="X1242" s="5">
        <f>Universe!C983</f>
        <v/>
      </c>
    </row>
    <row r="1243">
      <c r="A1243" s="22">
        <f>Universe!G984</f>
        <v/>
      </c>
      <c r="B1243" s="2" t="n">
        <v>1</v>
      </c>
      <c r="C1243" s="23">
        <f>Universe!H984</f>
        <v/>
      </c>
      <c r="D1243" s="23">
        <f>Universe!I984</f>
        <v/>
      </c>
      <c r="E1243" s="23">
        <f>Universe!J984</f>
        <v/>
      </c>
      <c r="F1243" s="23">
        <f>Universe!K984</f>
        <v/>
      </c>
      <c r="G1243" s="23">
        <f>Universe!L984</f>
        <v/>
      </c>
      <c r="H1243" s="23">
        <f>Universe!M984</f>
        <v/>
      </c>
      <c r="I1243" s="23">
        <f>Universe!N984</f>
        <v/>
      </c>
      <c r="J1243" s="23">
        <f>Universe!O984</f>
        <v/>
      </c>
      <c r="K1243" s="23">
        <f>Universe!P984</f>
        <v/>
      </c>
      <c r="L1243" s="23">
        <f>Universe!Q984</f>
        <v/>
      </c>
      <c r="M1243" s="23">
        <f>Universe!R984</f>
        <v/>
      </c>
      <c r="N1243" s="5">
        <f>IF(ZScoring!AH984="",0,(ZScoring!AH984-$B$3)/$C$3)</f>
        <v/>
      </c>
      <c r="O1243" s="5">
        <f>IF(ZScoring!AI984="",0,(ZScoring!AI984-$B$4)/$C$4)</f>
        <v/>
      </c>
      <c r="P1243" s="5">
        <f>IF(ZScoring!AJ984="",0,(ZScoring!AJ984-$B$5)/$C$5)</f>
        <v/>
      </c>
      <c r="Q1243" s="5">
        <f>IF(ZScoring!AK984="",0,(ZScoring!AK984-$B$6)/$C$6)</f>
        <v/>
      </c>
      <c r="R1243" s="5">
        <f>IF(ZScoring!AL984="",0,(ZScoring!AL984-$B$7)/$C$7)</f>
        <v/>
      </c>
      <c r="S1243" s="5">
        <f>IF(ZScoring!AM984="",0,(ZScoring!AM984-$B$8)/$C$8)</f>
        <v/>
      </c>
      <c r="T1243" s="5">
        <f>IF(ZScoring!AN984="",0,(ZScoring!AN984-$B$9)/$C$9)</f>
        <v/>
      </c>
      <c r="U1243" s="5">
        <f>IF(ZScoring!AO984="",0,(ZScoring!AO984-$B$10)/$C$10)</f>
        <v/>
      </c>
      <c r="V1243" s="5">
        <f>IF(ZScoring!AP984="",0,(ZScoring!AP984-$B$11)/$C$11)</f>
        <v/>
      </c>
      <c r="W1243" s="5">
        <f>IF(ZScoring!AQ984="",0,(ZScoring!AQ984-$B$12)/$C$12)</f>
        <v/>
      </c>
      <c r="X1243" s="5">
        <f>Universe!C984</f>
        <v/>
      </c>
    </row>
    <row r="1244">
      <c r="A1244" s="22">
        <f>Universe!G985</f>
        <v/>
      </c>
      <c r="B1244" s="2" t="n">
        <v>1</v>
      </c>
      <c r="C1244" s="23">
        <f>Universe!H985</f>
        <v/>
      </c>
      <c r="D1244" s="23">
        <f>Universe!I985</f>
        <v/>
      </c>
      <c r="E1244" s="23">
        <f>Universe!J985</f>
        <v/>
      </c>
      <c r="F1244" s="23">
        <f>Universe!K985</f>
        <v/>
      </c>
      <c r="G1244" s="23">
        <f>Universe!L985</f>
        <v/>
      </c>
      <c r="H1244" s="23">
        <f>Universe!M985</f>
        <v/>
      </c>
      <c r="I1244" s="23">
        <f>Universe!N985</f>
        <v/>
      </c>
      <c r="J1244" s="23">
        <f>Universe!O985</f>
        <v/>
      </c>
      <c r="K1244" s="23">
        <f>Universe!P985</f>
        <v/>
      </c>
      <c r="L1244" s="23">
        <f>Universe!Q985</f>
        <v/>
      </c>
      <c r="M1244" s="23">
        <f>Universe!R985</f>
        <v/>
      </c>
      <c r="N1244" s="5">
        <f>IF(ZScoring!AH985="",0,(ZScoring!AH985-$B$3)/$C$3)</f>
        <v/>
      </c>
      <c r="O1244" s="5">
        <f>IF(ZScoring!AI985="",0,(ZScoring!AI985-$B$4)/$C$4)</f>
        <v/>
      </c>
      <c r="P1244" s="5">
        <f>IF(ZScoring!AJ985="",0,(ZScoring!AJ985-$B$5)/$C$5)</f>
        <v/>
      </c>
      <c r="Q1244" s="5">
        <f>IF(ZScoring!AK985="",0,(ZScoring!AK985-$B$6)/$C$6)</f>
        <v/>
      </c>
      <c r="R1244" s="5">
        <f>IF(ZScoring!AL985="",0,(ZScoring!AL985-$B$7)/$C$7)</f>
        <v/>
      </c>
      <c r="S1244" s="5">
        <f>IF(ZScoring!AM985="",0,(ZScoring!AM985-$B$8)/$C$8)</f>
        <v/>
      </c>
      <c r="T1244" s="5">
        <f>IF(ZScoring!AN985="",0,(ZScoring!AN985-$B$9)/$C$9)</f>
        <v/>
      </c>
      <c r="U1244" s="5">
        <f>IF(ZScoring!AO985="",0,(ZScoring!AO985-$B$10)/$C$10)</f>
        <v/>
      </c>
      <c r="V1244" s="5">
        <f>IF(ZScoring!AP985="",0,(ZScoring!AP985-$B$11)/$C$11)</f>
        <v/>
      </c>
      <c r="W1244" s="5">
        <f>IF(ZScoring!AQ985="",0,(ZScoring!AQ985-$B$12)/$C$12)</f>
        <v/>
      </c>
      <c r="X1244" s="5">
        <f>Universe!C985</f>
        <v/>
      </c>
    </row>
    <row r="1245">
      <c r="A1245" s="22">
        <f>Universe!G986</f>
        <v/>
      </c>
      <c r="B1245" s="2" t="n">
        <v>1</v>
      </c>
      <c r="C1245" s="23">
        <f>Universe!H986</f>
        <v/>
      </c>
      <c r="D1245" s="23">
        <f>Universe!I986</f>
        <v/>
      </c>
      <c r="E1245" s="23">
        <f>Universe!J986</f>
        <v/>
      </c>
      <c r="F1245" s="23">
        <f>Universe!K986</f>
        <v/>
      </c>
      <c r="G1245" s="23">
        <f>Universe!L986</f>
        <v/>
      </c>
      <c r="H1245" s="23">
        <f>Universe!M986</f>
        <v/>
      </c>
      <c r="I1245" s="23">
        <f>Universe!N986</f>
        <v/>
      </c>
      <c r="J1245" s="23">
        <f>Universe!O986</f>
        <v/>
      </c>
      <c r="K1245" s="23">
        <f>Universe!P986</f>
        <v/>
      </c>
      <c r="L1245" s="23">
        <f>Universe!Q986</f>
        <v/>
      </c>
      <c r="M1245" s="23">
        <f>Universe!R986</f>
        <v/>
      </c>
      <c r="N1245" s="5">
        <f>IF(ZScoring!AH986="",0,(ZScoring!AH986-$B$3)/$C$3)</f>
        <v/>
      </c>
      <c r="O1245" s="5">
        <f>IF(ZScoring!AI986="",0,(ZScoring!AI986-$B$4)/$C$4)</f>
        <v/>
      </c>
      <c r="P1245" s="5">
        <f>IF(ZScoring!AJ986="",0,(ZScoring!AJ986-$B$5)/$C$5)</f>
        <v/>
      </c>
      <c r="Q1245" s="5">
        <f>IF(ZScoring!AK986="",0,(ZScoring!AK986-$B$6)/$C$6)</f>
        <v/>
      </c>
      <c r="R1245" s="5">
        <f>IF(ZScoring!AL986="",0,(ZScoring!AL986-$B$7)/$C$7)</f>
        <v/>
      </c>
      <c r="S1245" s="5">
        <f>IF(ZScoring!AM986="",0,(ZScoring!AM986-$B$8)/$C$8)</f>
        <v/>
      </c>
      <c r="T1245" s="5">
        <f>IF(ZScoring!AN986="",0,(ZScoring!AN986-$B$9)/$C$9)</f>
        <v/>
      </c>
      <c r="U1245" s="5">
        <f>IF(ZScoring!AO986="",0,(ZScoring!AO986-$B$10)/$C$10)</f>
        <v/>
      </c>
      <c r="V1245" s="5">
        <f>IF(ZScoring!AP986="",0,(ZScoring!AP986-$B$11)/$C$11)</f>
        <v/>
      </c>
      <c r="W1245" s="5">
        <f>IF(ZScoring!AQ986="",0,(ZScoring!AQ986-$B$12)/$C$12)</f>
        <v/>
      </c>
      <c r="X1245" s="5">
        <f>Universe!C986</f>
        <v/>
      </c>
    </row>
    <row r="1246">
      <c r="A1246" s="22">
        <f>Universe!G987</f>
        <v/>
      </c>
      <c r="B1246" s="2" t="n">
        <v>1</v>
      </c>
      <c r="C1246" s="23">
        <f>Universe!H987</f>
        <v/>
      </c>
      <c r="D1246" s="23">
        <f>Universe!I987</f>
        <v/>
      </c>
      <c r="E1246" s="23">
        <f>Universe!J987</f>
        <v/>
      </c>
      <c r="F1246" s="23">
        <f>Universe!K987</f>
        <v/>
      </c>
      <c r="G1246" s="23">
        <f>Universe!L987</f>
        <v/>
      </c>
      <c r="H1246" s="23">
        <f>Universe!M987</f>
        <v/>
      </c>
      <c r="I1246" s="23">
        <f>Universe!N987</f>
        <v/>
      </c>
      <c r="J1246" s="23">
        <f>Universe!O987</f>
        <v/>
      </c>
      <c r="K1246" s="23">
        <f>Universe!P987</f>
        <v/>
      </c>
      <c r="L1246" s="23">
        <f>Universe!Q987</f>
        <v/>
      </c>
      <c r="M1246" s="23">
        <f>Universe!R987</f>
        <v/>
      </c>
      <c r="N1246" s="5">
        <f>IF(ZScoring!AH987="",0,(ZScoring!AH987-$B$3)/$C$3)</f>
        <v/>
      </c>
      <c r="O1246" s="5">
        <f>IF(ZScoring!AI987="",0,(ZScoring!AI987-$B$4)/$C$4)</f>
        <v/>
      </c>
      <c r="P1246" s="5">
        <f>IF(ZScoring!AJ987="",0,(ZScoring!AJ987-$B$5)/$C$5)</f>
        <v/>
      </c>
      <c r="Q1246" s="5">
        <f>IF(ZScoring!AK987="",0,(ZScoring!AK987-$B$6)/$C$6)</f>
        <v/>
      </c>
      <c r="R1246" s="5">
        <f>IF(ZScoring!AL987="",0,(ZScoring!AL987-$B$7)/$C$7)</f>
        <v/>
      </c>
      <c r="S1246" s="5">
        <f>IF(ZScoring!AM987="",0,(ZScoring!AM987-$B$8)/$C$8)</f>
        <v/>
      </c>
      <c r="T1246" s="5">
        <f>IF(ZScoring!AN987="",0,(ZScoring!AN987-$B$9)/$C$9)</f>
        <v/>
      </c>
      <c r="U1246" s="5">
        <f>IF(ZScoring!AO987="",0,(ZScoring!AO987-$B$10)/$C$10)</f>
        <v/>
      </c>
      <c r="V1246" s="5">
        <f>IF(ZScoring!AP987="",0,(ZScoring!AP987-$B$11)/$C$11)</f>
        <v/>
      </c>
      <c r="W1246" s="5">
        <f>IF(ZScoring!AQ987="",0,(ZScoring!AQ987-$B$12)/$C$12)</f>
        <v/>
      </c>
      <c r="X1246" s="5">
        <f>Universe!C987</f>
        <v/>
      </c>
    </row>
    <row r="1247">
      <c r="A1247" s="22">
        <f>Universe!G988</f>
        <v/>
      </c>
      <c r="B1247" s="2" t="n">
        <v>1</v>
      </c>
      <c r="C1247" s="23">
        <f>Universe!H988</f>
        <v/>
      </c>
      <c r="D1247" s="23">
        <f>Universe!I988</f>
        <v/>
      </c>
      <c r="E1247" s="23">
        <f>Universe!J988</f>
        <v/>
      </c>
      <c r="F1247" s="23">
        <f>Universe!K988</f>
        <v/>
      </c>
      <c r="G1247" s="23">
        <f>Universe!L988</f>
        <v/>
      </c>
      <c r="H1247" s="23">
        <f>Universe!M988</f>
        <v/>
      </c>
      <c r="I1247" s="23">
        <f>Universe!N988</f>
        <v/>
      </c>
      <c r="J1247" s="23">
        <f>Universe!O988</f>
        <v/>
      </c>
      <c r="K1247" s="23">
        <f>Universe!P988</f>
        <v/>
      </c>
      <c r="L1247" s="23">
        <f>Universe!Q988</f>
        <v/>
      </c>
      <c r="M1247" s="23">
        <f>Universe!R988</f>
        <v/>
      </c>
      <c r="N1247" s="5">
        <f>IF(ZScoring!AH988="",0,(ZScoring!AH988-$B$3)/$C$3)</f>
        <v/>
      </c>
      <c r="O1247" s="5">
        <f>IF(ZScoring!AI988="",0,(ZScoring!AI988-$B$4)/$C$4)</f>
        <v/>
      </c>
      <c r="P1247" s="5">
        <f>IF(ZScoring!AJ988="",0,(ZScoring!AJ988-$B$5)/$C$5)</f>
        <v/>
      </c>
      <c r="Q1247" s="5">
        <f>IF(ZScoring!AK988="",0,(ZScoring!AK988-$B$6)/$C$6)</f>
        <v/>
      </c>
      <c r="R1247" s="5">
        <f>IF(ZScoring!AL988="",0,(ZScoring!AL988-$B$7)/$C$7)</f>
        <v/>
      </c>
      <c r="S1247" s="5">
        <f>IF(ZScoring!AM988="",0,(ZScoring!AM988-$B$8)/$C$8)</f>
        <v/>
      </c>
      <c r="T1247" s="5">
        <f>IF(ZScoring!AN988="",0,(ZScoring!AN988-$B$9)/$C$9)</f>
        <v/>
      </c>
      <c r="U1247" s="5">
        <f>IF(ZScoring!AO988="",0,(ZScoring!AO988-$B$10)/$C$10)</f>
        <v/>
      </c>
      <c r="V1247" s="5">
        <f>IF(ZScoring!AP988="",0,(ZScoring!AP988-$B$11)/$C$11)</f>
        <v/>
      </c>
      <c r="W1247" s="5">
        <f>IF(ZScoring!AQ988="",0,(ZScoring!AQ988-$B$12)/$C$12)</f>
        <v/>
      </c>
      <c r="X1247" s="5">
        <f>Universe!C988</f>
        <v/>
      </c>
    </row>
    <row r="1248">
      <c r="A1248" s="22">
        <f>Universe!G989</f>
        <v/>
      </c>
      <c r="B1248" s="2" t="n">
        <v>1</v>
      </c>
      <c r="C1248" s="23">
        <f>Universe!H989</f>
        <v/>
      </c>
      <c r="D1248" s="23">
        <f>Universe!I989</f>
        <v/>
      </c>
      <c r="E1248" s="23">
        <f>Universe!J989</f>
        <v/>
      </c>
      <c r="F1248" s="23">
        <f>Universe!K989</f>
        <v/>
      </c>
      <c r="G1248" s="23">
        <f>Universe!L989</f>
        <v/>
      </c>
      <c r="H1248" s="23">
        <f>Universe!M989</f>
        <v/>
      </c>
      <c r="I1248" s="23">
        <f>Universe!N989</f>
        <v/>
      </c>
      <c r="J1248" s="23">
        <f>Universe!O989</f>
        <v/>
      </c>
      <c r="K1248" s="23">
        <f>Universe!P989</f>
        <v/>
      </c>
      <c r="L1248" s="23">
        <f>Universe!Q989</f>
        <v/>
      </c>
      <c r="M1248" s="23">
        <f>Universe!R989</f>
        <v/>
      </c>
      <c r="N1248" s="5">
        <f>IF(ZScoring!AH989="",0,(ZScoring!AH989-$B$3)/$C$3)</f>
        <v/>
      </c>
      <c r="O1248" s="5">
        <f>IF(ZScoring!AI989="",0,(ZScoring!AI989-$B$4)/$C$4)</f>
        <v/>
      </c>
      <c r="P1248" s="5">
        <f>IF(ZScoring!AJ989="",0,(ZScoring!AJ989-$B$5)/$C$5)</f>
        <v/>
      </c>
      <c r="Q1248" s="5">
        <f>IF(ZScoring!AK989="",0,(ZScoring!AK989-$B$6)/$C$6)</f>
        <v/>
      </c>
      <c r="R1248" s="5">
        <f>IF(ZScoring!AL989="",0,(ZScoring!AL989-$B$7)/$C$7)</f>
        <v/>
      </c>
      <c r="S1248" s="5">
        <f>IF(ZScoring!AM989="",0,(ZScoring!AM989-$B$8)/$C$8)</f>
        <v/>
      </c>
      <c r="T1248" s="5">
        <f>IF(ZScoring!AN989="",0,(ZScoring!AN989-$B$9)/$C$9)</f>
        <v/>
      </c>
      <c r="U1248" s="5">
        <f>IF(ZScoring!AO989="",0,(ZScoring!AO989-$B$10)/$C$10)</f>
        <v/>
      </c>
      <c r="V1248" s="5">
        <f>IF(ZScoring!AP989="",0,(ZScoring!AP989-$B$11)/$C$11)</f>
        <v/>
      </c>
      <c r="W1248" s="5">
        <f>IF(ZScoring!AQ989="",0,(ZScoring!AQ989-$B$12)/$C$12)</f>
        <v/>
      </c>
      <c r="X1248" s="5">
        <f>Universe!C989</f>
        <v/>
      </c>
    </row>
    <row r="1249">
      <c r="A1249" s="22">
        <f>Universe!G990</f>
        <v/>
      </c>
      <c r="B1249" s="2" t="n">
        <v>1</v>
      </c>
      <c r="C1249" s="23">
        <f>Universe!H990</f>
        <v/>
      </c>
      <c r="D1249" s="23">
        <f>Universe!I990</f>
        <v/>
      </c>
      <c r="E1249" s="23">
        <f>Universe!J990</f>
        <v/>
      </c>
      <c r="F1249" s="23">
        <f>Universe!K990</f>
        <v/>
      </c>
      <c r="G1249" s="23">
        <f>Universe!L990</f>
        <v/>
      </c>
      <c r="H1249" s="23">
        <f>Universe!M990</f>
        <v/>
      </c>
      <c r="I1249" s="23">
        <f>Universe!N990</f>
        <v/>
      </c>
      <c r="J1249" s="23">
        <f>Universe!O990</f>
        <v/>
      </c>
      <c r="K1249" s="23">
        <f>Universe!P990</f>
        <v/>
      </c>
      <c r="L1249" s="23">
        <f>Universe!Q990</f>
        <v/>
      </c>
      <c r="M1249" s="23">
        <f>Universe!R990</f>
        <v/>
      </c>
      <c r="N1249" s="5">
        <f>IF(ZScoring!AH990="",0,(ZScoring!AH990-$B$3)/$C$3)</f>
        <v/>
      </c>
      <c r="O1249" s="5">
        <f>IF(ZScoring!AI990="",0,(ZScoring!AI990-$B$4)/$C$4)</f>
        <v/>
      </c>
      <c r="P1249" s="5">
        <f>IF(ZScoring!AJ990="",0,(ZScoring!AJ990-$B$5)/$C$5)</f>
        <v/>
      </c>
      <c r="Q1249" s="5">
        <f>IF(ZScoring!AK990="",0,(ZScoring!AK990-$B$6)/$C$6)</f>
        <v/>
      </c>
      <c r="R1249" s="5">
        <f>IF(ZScoring!AL990="",0,(ZScoring!AL990-$B$7)/$C$7)</f>
        <v/>
      </c>
      <c r="S1249" s="5">
        <f>IF(ZScoring!AM990="",0,(ZScoring!AM990-$B$8)/$C$8)</f>
        <v/>
      </c>
      <c r="T1249" s="5">
        <f>IF(ZScoring!AN990="",0,(ZScoring!AN990-$B$9)/$C$9)</f>
        <v/>
      </c>
      <c r="U1249" s="5">
        <f>IF(ZScoring!AO990="",0,(ZScoring!AO990-$B$10)/$C$10)</f>
        <v/>
      </c>
      <c r="V1249" s="5">
        <f>IF(ZScoring!AP990="",0,(ZScoring!AP990-$B$11)/$C$11)</f>
        <v/>
      </c>
      <c r="W1249" s="5">
        <f>IF(ZScoring!AQ990="",0,(ZScoring!AQ990-$B$12)/$C$12)</f>
        <v/>
      </c>
      <c r="X1249" s="5">
        <f>Universe!C990</f>
        <v/>
      </c>
    </row>
    <row r="1250">
      <c r="A1250" s="22">
        <f>Universe!G991</f>
        <v/>
      </c>
      <c r="B1250" s="2" t="n">
        <v>1</v>
      </c>
      <c r="C1250" s="23">
        <f>Universe!H991</f>
        <v/>
      </c>
      <c r="D1250" s="23">
        <f>Universe!I991</f>
        <v/>
      </c>
      <c r="E1250" s="23">
        <f>Universe!J991</f>
        <v/>
      </c>
      <c r="F1250" s="23">
        <f>Universe!K991</f>
        <v/>
      </c>
      <c r="G1250" s="23">
        <f>Universe!L991</f>
        <v/>
      </c>
      <c r="H1250" s="23">
        <f>Universe!M991</f>
        <v/>
      </c>
      <c r="I1250" s="23">
        <f>Universe!N991</f>
        <v/>
      </c>
      <c r="J1250" s="23">
        <f>Universe!O991</f>
        <v/>
      </c>
      <c r="K1250" s="23">
        <f>Universe!P991</f>
        <v/>
      </c>
      <c r="L1250" s="23">
        <f>Universe!Q991</f>
        <v/>
      </c>
      <c r="M1250" s="23">
        <f>Universe!R991</f>
        <v/>
      </c>
      <c r="N1250" s="5">
        <f>IF(ZScoring!AH991="",0,(ZScoring!AH991-$B$3)/$C$3)</f>
        <v/>
      </c>
      <c r="O1250" s="5">
        <f>IF(ZScoring!AI991="",0,(ZScoring!AI991-$B$4)/$C$4)</f>
        <v/>
      </c>
      <c r="P1250" s="5">
        <f>IF(ZScoring!AJ991="",0,(ZScoring!AJ991-$B$5)/$C$5)</f>
        <v/>
      </c>
      <c r="Q1250" s="5">
        <f>IF(ZScoring!AK991="",0,(ZScoring!AK991-$B$6)/$C$6)</f>
        <v/>
      </c>
      <c r="R1250" s="5">
        <f>IF(ZScoring!AL991="",0,(ZScoring!AL991-$B$7)/$C$7)</f>
        <v/>
      </c>
      <c r="S1250" s="5">
        <f>IF(ZScoring!AM991="",0,(ZScoring!AM991-$B$8)/$C$8)</f>
        <v/>
      </c>
      <c r="T1250" s="5">
        <f>IF(ZScoring!AN991="",0,(ZScoring!AN991-$B$9)/$C$9)</f>
        <v/>
      </c>
      <c r="U1250" s="5">
        <f>IF(ZScoring!AO991="",0,(ZScoring!AO991-$B$10)/$C$10)</f>
        <v/>
      </c>
      <c r="V1250" s="5">
        <f>IF(ZScoring!AP991="",0,(ZScoring!AP991-$B$11)/$C$11)</f>
        <v/>
      </c>
      <c r="W1250" s="5">
        <f>IF(ZScoring!AQ991="",0,(ZScoring!AQ991-$B$12)/$C$12)</f>
        <v/>
      </c>
      <c r="X1250" s="5">
        <f>Universe!C991</f>
        <v/>
      </c>
    </row>
    <row r="1251">
      <c r="A1251" s="22">
        <f>Universe!G992</f>
        <v/>
      </c>
      <c r="B1251" s="2" t="n">
        <v>1</v>
      </c>
      <c r="C1251" s="23">
        <f>Universe!H992</f>
        <v/>
      </c>
      <c r="D1251" s="23">
        <f>Universe!I992</f>
        <v/>
      </c>
      <c r="E1251" s="23">
        <f>Universe!J992</f>
        <v/>
      </c>
      <c r="F1251" s="23">
        <f>Universe!K992</f>
        <v/>
      </c>
      <c r="G1251" s="23">
        <f>Universe!L992</f>
        <v/>
      </c>
      <c r="H1251" s="23">
        <f>Universe!M992</f>
        <v/>
      </c>
      <c r="I1251" s="23">
        <f>Universe!N992</f>
        <v/>
      </c>
      <c r="J1251" s="23">
        <f>Universe!O992</f>
        <v/>
      </c>
      <c r="K1251" s="23">
        <f>Universe!P992</f>
        <v/>
      </c>
      <c r="L1251" s="23">
        <f>Universe!Q992</f>
        <v/>
      </c>
      <c r="M1251" s="23">
        <f>Universe!R992</f>
        <v/>
      </c>
      <c r="N1251" s="5">
        <f>IF(ZScoring!AH992="",0,(ZScoring!AH992-$B$3)/$C$3)</f>
        <v/>
      </c>
      <c r="O1251" s="5">
        <f>IF(ZScoring!AI992="",0,(ZScoring!AI992-$B$4)/$C$4)</f>
        <v/>
      </c>
      <c r="P1251" s="5">
        <f>IF(ZScoring!AJ992="",0,(ZScoring!AJ992-$B$5)/$C$5)</f>
        <v/>
      </c>
      <c r="Q1251" s="5">
        <f>IF(ZScoring!AK992="",0,(ZScoring!AK992-$B$6)/$C$6)</f>
        <v/>
      </c>
      <c r="R1251" s="5">
        <f>IF(ZScoring!AL992="",0,(ZScoring!AL992-$B$7)/$C$7)</f>
        <v/>
      </c>
      <c r="S1251" s="5">
        <f>IF(ZScoring!AM992="",0,(ZScoring!AM992-$B$8)/$C$8)</f>
        <v/>
      </c>
      <c r="T1251" s="5">
        <f>IF(ZScoring!AN992="",0,(ZScoring!AN992-$B$9)/$C$9)</f>
        <v/>
      </c>
      <c r="U1251" s="5">
        <f>IF(ZScoring!AO992="",0,(ZScoring!AO992-$B$10)/$C$10)</f>
        <v/>
      </c>
      <c r="V1251" s="5">
        <f>IF(ZScoring!AP992="",0,(ZScoring!AP992-$B$11)/$C$11)</f>
        <v/>
      </c>
      <c r="W1251" s="5">
        <f>IF(ZScoring!AQ992="",0,(ZScoring!AQ992-$B$12)/$C$12)</f>
        <v/>
      </c>
      <c r="X1251" s="5">
        <f>Universe!C992</f>
        <v/>
      </c>
    </row>
    <row r="1252">
      <c r="A1252" s="22">
        <f>Universe!G993</f>
        <v/>
      </c>
      <c r="B1252" s="2" t="n">
        <v>1</v>
      </c>
      <c r="C1252" s="23">
        <f>Universe!H993</f>
        <v/>
      </c>
      <c r="D1252" s="23">
        <f>Universe!I993</f>
        <v/>
      </c>
      <c r="E1252" s="23">
        <f>Universe!J993</f>
        <v/>
      </c>
      <c r="F1252" s="23">
        <f>Universe!K993</f>
        <v/>
      </c>
      <c r="G1252" s="23">
        <f>Universe!L993</f>
        <v/>
      </c>
      <c r="H1252" s="23">
        <f>Universe!M993</f>
        <v/>
      </c>
      <c r="I1252" s="23">
        <f>Universe!N993</f>
        <v/>
      </c>
      <c r="J1252" s="23">
        <f>Universe!O993</f>
        <v/>
      </c>
      <c r="K1252" s="23">
        <f>Universe!P993</f>
        <v/>
      </c>
      <c r="L1252" s="23">
        <f>Universe!Q993</f>
        <v/>
      </c>
      <c r="M1252" s="23">
        <f>Universe!R993</f>
        <v/>
      </c>
      <c r="N1252" s="5">
        <f>IF(ZScoring!AH993="",0,(ZScoring!AH993-$B$3)/$C$3)</f>
        <v/>
      </c>
      <c r="O1252" s="5">
        <f>IF(ZScoring!AI993="",0,(ZScoring!AI993-$B$4)/$C$4)</f>
        <v/>
      </c>
      <c r="P1252" s="5">
        <f>IF(ZScoring!AJ993="",0,(ZScoring!AJ993-$B$5)/$C$5)</f>
        <v/>
      </c>
      <c r="Q1252" s="5">
        <f>IF(ZScoring!AK993="",0,(ZScoring!AK993-$B$6)/$C$6)</f>
        <v/>
      </c>
      <c r="R1252" s="5">
        <f>IF(ZScoring!AL993="",0,(ZScoring!AL993-$B$7)/$C$7)</f>
        <v/>
      </c>
      <c r="S1252" s="5">
        <f>IF(ZScoring!AM993="",0,(ZScoring!AM993-$B$8)/$C$8)</f>
        <v/>
      </c>
      <c r="T1252" s="5">
        <f>IF(ZScoring!AN993="",0,(ZScoring!AN993-$B$9)/$C$9)</f>
        <v/>
      </c>
      <c r="U1252" s="5">
        <f>IF(ZScoring!AO993="",0,(ZScoring!AO993-$B$10)/$C$10)</f>
        <v/>
      </c>
      <c r="V1252" s="5">
        <f>IF(ZScoring!AP993="",0,(ZScoring!AP993-$B$11)/$C$11)</f>
        <v/>
      </c>
      <c r="W1252" s="5">
        <f>IF(ZScoring!AQ993="",0,(ZScoring!AQ993-$B$12)/$C$12)</f>
        <v/>
      </c>
      <c r="X1252" s="5">
        <f>Universe!C993</f>
        <v/>
      </c>
    </row>
    <row r="1253">
      <c r="A1253" s="22">
        <f>Universe!G994</f>
        <v/>
      </c>
      <c r="B1253" s="2" t="n">
        <v>1</v>
      </c>
      <c r="C1253" s="23">
        <f>Universe!H994</f>
        <v/>
      </c>
      <c r="D1253" s="23">
        <f>Universe!I994</f>
        <v/>
      </c>
      <c r="E1253" s="23">
        <f>Universe!J994</f>
        <v/>
      </c>
      <c r="F1253" s="23">
        <f>Universe!K994</f>
        <v/>
      </c>
      <c r="G1253" s="23">
        <f>Universe!L994</f>
        <v/>
      </c>
      <c r="H1253" s="23">
        <f>Universe!M994</f>
        <v/>
      </c>
      <c r="I1253" s="23">
        <f>Universe!N994</f>
        <v/>
      </c>
      <c r="J1253" s="23">
        <f>Universe!O994</f>
        <v/>
      </c>
      <c r="K1253" s="23">
        <f>Universe!P994</f>
        <v/>
      </c>
      <c r="L1253" s="23">
        <f>Universe!Q994</f>
        <v/>
      </c>
      <c r="M1253" s="23">
        <f>Universe!R994</f>
        <v/>
      </c>
      <c r="N1253" s="5">
        <f>IF(ZScoring!AH994="",0,(ZScoring!AH994-$B$3)/$C$3)</f>
        <v/>
      </c>
      <c r="O1253" s="5">
        <f>IF(ZScoring!AI994="",0,(ZScoring!AI994-$B$4)/$C$4)</f>
        <v/>
      </c>
      <c r="P1253" s="5">
        <f>IF(ZScoring!AJ994="",0,(ZScoring!AJ994-$B$5)/$C$5)</f>
        <v/>
      </c>
      <c r="Q1253" s="5">
        <f>IF(ZScoring!AK994="",0,(ZScoring!AK994-$B$6)/$C$6)</f>
        <v/>
      </c>
      <c r="R1253" s="5">
        <f>IF(ZScoring!AL994="",0,(ZScoring!AL994-$B$7)/$C$7)</f>
        <v/>
      </c>
      <c r="S1253" s="5">
        <f>IF(ZScoring!AM994="",0,(ZScoring!AM994-$B$8)/$C$8)</f>
        <v/>
      </c>
      <c r="T1253" s="5">
        <f>IF(ZScoring!AN994="",0,(ZScoring!AN994-$B$9)/$C$9)</f>
        <v/>
      </c>
      <c r="U1253" s="5">
        <f>IF(ZScoring!AO994="",0,(ZScoring!AO994-$B$10)/$C$10)</f>
        <v/>
      </c>
      <c r="V1253" s="5">
        <f>IF(ZScoring!AP994="",0,(ZScoring!AP994-$B$11)/$C$11)</f>
        <v/>
      </c>
      <c r="W1253" s="5">
        <f>IF(ZScoring!AQ994="",0,(ZScoring!AQ994-$B$12)/$C$12)</f>
        <v/>
      </c>
      <c r="X1253" s="5">
        <f>Universe!C994</f>
        <v/>
      </c>
    </row>
    <row r="1254">
      <c r="A1254" s="22">
        <f>Universe!G995</f>
        <v/>
      </c>
      <c r="B1254" s="2" t="n">
        <v>1</v>
      </c>
      <c r="C1254" s="23">
        <f>Universe!H995</f>
        <v/>
      </c>
      <c r="D1254" s="23">
        <f>Universe!I995</f>
        <v/>
      </c>
      <c r="E1254" s="23">
        <f>Universe!J995</f>
        <v/>
      </c>
      <c r="F1254" s="23">
        <f>Universe!K995</f>
        <v/>
      </c>
      <c r="G1254" s="23">
        <f>Universe!L995</f>
        <v/>
      </c>
      <c r="H1254" s="23">
        <f>Universe!M995</f>
        <v/>
      </c>
      <c r="I1254" s="23">
        <f>Universe!N995</f>
        <v/>
      </c>
      <c r="J1254" s="23">
        <f>Universe!O995</f>
        <v/>
      </c>
      <c r="K1254" s="23">
        <f>Universe!P995</f>
        <v/>
      </c>
      <c r="L1254" s="23">
        <f>Universe!Q995</f>
        <v/>
      </c>
      <c r="M1254" s="23">
        <f>Universe!R995</f>
        <v/>
      </c>
      <c r="N1254" s="5">
        <f>IF(ZScoring!AH995="",0,(ZScoring!AH995-$B$3)/$C$3)</f>
        <v/>
      </c>
      <c r="O1254" s="5">
        <f>IF(ZScoring!AI995="",0,(ZScoring!AI995-$B$4)/$C$4)</f>
        <v/>
      </c>
      <c r="P1254" s="5">
        <f>IF(ZScoring!AJ995="",0,(ZScoring!AJ995-$B$5)/$C$5)</f>
        <v/>
      </c>
      <c r="Q1254" s="5">
        <f>IF(ZScoring!AK995="",0,(ZScoring!AK995-$B$6)/$C$6)</f>
        <v/>
      </c>
      <c r="R1254" s="5">
        <f>IF(ZScoring!AL995="",0,(ZScoring!AL995-$B$7)/$C$7)</f>
        <v/>
      </c>
      <c r="S1254" s="5">
        <f>IF(ZScoring!AM995="",0,(ZScoring!AM995-$B$8)/$C$8)</f>
        <v/>
      </c>
      <c r="T1254" s="5">
        <f>IF(ZScoring!AN995="",0,(ZScoring!AN995-$B$9)/$C$9)</f>
        <v/>
      </c>
      <c r="U1254" s="5">
        <f>IF(ZScoring!AO995="",0,(ZScoring!AO995-$B$10)/$C$10)</f>
        <v/>
      </c>
      <c r="V1254" s="5">
        <f>IF(ZScoring!AP995="",0,(ZScoring!AP995-$B$11)/$C$11)</f>
        <v/>
      </c>
      <c r="W1254" s="5">
        <f>IF(ZScoring!AQ995="",0,(ZScoring!AQ995-$B$12)/$C$12)</f>
        <v/>
      </c>
      <c r="X1254" s="5">
        <f>Universe!C995</f>
        <v/>
      </c>
    </row>
    <row r="1255">
      <c r="A1255" s="22">
        <f>Universe!G996</f>
        <v/>
      </c>
      <c r="B1255" s="2" t="n">
        <v>1</v>
      </c>
      <c r="C1255" s="23">
        <f>Universe!H996</f>
        <v/>
      </c>
      <c r="D1255" s="23">
        <f>Universe!I996</f>
        <v/>
      </c>
      <c r="E1255" s="23">
        <f>Universe!J996</f>
        <v/>
      </c>
      <c r="F1255" s="23">
        <f>Universe!K996</f>
        <v/>
      </c>
      <c r="G1255" s="23">
        <f>Universe!L996</f>
        <v/>
      </c>
      <c r="H1255" s="23">
        <f>Universe!M996</f>
        <v/>
      </c>
      <c r="I1255" s="23">
        <f>Universe!N996</f>
        <v/>
      </c>
      <c r="J1255" s="23">
        <f>Universe!O996</f>
        <v/>
      </c>
      <c r="K1255" s="23">
        <f>Universe!P996</f>
        <v/>
      </c>
      <c r="L1255" s="23">
        <f>Universe!Q996</f>
        <v/>
      </c>
      <c r="M1255" s="23">
        <f>Universe!R996</f>
        <v/>
      </c>
      <c r="N1255" s="5">
        <f>IF(ZScoring!AH996="",0,(ZScoring!AH996-$B$3)/$C$3)</f>
        <v/>
      </c>
      <c r="O1255" s="5">
        <f>IF(ZScoring!AI996="",0,(ZScoring!AI996-$B$4)/$C$4)</f>
        <v/>
      </c>
      <c r="P1255" s="5">
        <f>IF(ZScoring!AJ996="",0,(ZScoring!AJ996-$B$5)/$C$5)</f>
        <v/>
      </c>
      <c r="Q1255" s="5">
        <f>IF(ZScoring!AK996="",0,(ZScoring!AK996-$B$6)/$C$6)</f>
        <v/>
      </c>
      <c r="R1255" s="5">
        <f>IF(ZScoring!AL996="",0,(ZScoring!AL996-$B$7)/$C$7)</f>
        <v/>
      </c>
      <c r="S1255" s="5">
        <f>IF(ZScoring!AM996="",0,(ZScoring!AM996-$B$8)/$C$8)</f>
        <v/>
      </c>
      <c r="T1255" s="5">
        <f>IF(ZScoring!AN996="",0,(ZScoring!AN996-$B$9)/$C$9)</f>
        <v/>
      </c>
      <c r="U1255" s="5">
        <f>IF(ZScoring!AO996="",0,(ZScoring!AO996-$B$10)/$C$10)</f>
        <v/>
      </c>
      <c r="V1255" s="5">
        <f>IF(ZScoring!AP996="",0,(ZScoring!AP996-$B$11)/$C$11)</f>
        <v/>
      </c>
      <c r="W1255" s="5">
        <f>IF(ZScoring!AQ996="",0,(ZScoring!AQ996-$B$12)/$C$12)</f>
        <v/>
      </c>
      <c r="X1255" s="5">
        <f>Universe!C996</f>
        <v/>
      </c>
    </row>
    <row r="1256">
      <c r="A1256" s="22">
        <f>Universe!G997</f>
        <v/>
      </c>
      <c r="B1256" s="2" t="n">
        <v>1</v>
      </c>
      <c r="C1256" s="23">
        <f>Universe!H997</f>
        <v/>
      </c>
      <c r="D1256" s="23">
        <f>Universe!I997</f>
        <v/>
      </c>
      <c r="E1256" s="23">
        <f>Universe!J997</f>
        <v/>
      </c>
      <c r="F1256" s="23">
        <f>Universe!K997</f>
        <v/>
      </c>
      <c r="G1256" s="23">
        <f>Universe!L997</f>
        <v/>
      </c>
      <c r="H1256" s="23">
        <f>Universe!M997</f>
        <v/>
      </c>
      <c r="I1256" s="23">
        <f>Universe!N997</f>
        <v/>
      </c>
      <c r="J1256" s="23">
        <f>Universe!O997</f>
        <v/>
      </c>
      <c r="K1256" s="23">
        <f>Universe!P997</f>
        <v/>
      </c>
      <c r="L1256" s="23">
        <f>Universe!Q997</f>
        <v/>
      </c>
      <c r="M1256" s="23">
        <f>Universe!R997</f>
        <v/>
      </c>
      <c r="N1256" s="5">
        <f>IF(ZScoring!AH997="",0,(ZScoring!AH997-$B$3)/$C$3)</f>
        <v/>
      </c>
      <c r="O1256" s="5">
        <f>IF(ZScoring!AI997="",0,(ZScoring!AI997-$B$4)/$C$4)</f>
        <v/>
      </c>
      <c r="P1256" s="5">
        <f>IF(ZScoring!AJ997="",0,(ZScoring!AJ997-$B$5)/$C$5)</f>
        <v/>
      </c>
      <c r="Q1256" s="5">
        <f>IF(ZScoring!AK997="",0,(ZScoring!AK997-$B$6)/$C$6)</f>
        <v/>
      </c>
      <c r="R1256" s="5">
        <f>IF(ZScoring!AL997="",0,(ZScoring!AL997-$B$7)/$C$7)</f>
        <v/>
      </c>
      <c r="S1256" s="5">
        <f>IF(ZScoring!AM997="",0,(ZScoring!AM997-$B$8)/$C$8)</f>
        <v/>
      </c>
      <c r="T1256" s="5">
        <f>IF(ZScoring!AN997="",0,(ZScoring!AN997-$B$9)/$C$9)</f>
        <v/>
      </c>
      <c r="U1256" s="5">
        <f>IF(ZScoring!AO997="",0,(ZScoring!AO997-$B$10)/$C$10)</f>
        <v/>
      </c>
      <c r="V1256" s="5">
        <f>IF(ZScoring!AP997="",0,(ZScoring!AP997-$B$11)/$C$11)</f>
        <v/>
      </c>
      <c r="W1256" s="5">
        <f>IF(ZScoring!AQ997="",0,(ZScoring!AQ997-$B$12)/$C$12)</f>
        <v/>
      </c>
      <c r="X1256" s="5">
        <f>Universe!C997</f>
        <v/>
      </c>
    </row>
    <row r="1257">
      <c r="A1257" s="22">
        <f>Universe!G998</f>
        <v/>
      </c>
      <c r="B1257" s="2" t="n">
        <v>1</v>
      </c>
      <c r="C1257" s="23">
        <f>Universe!H998</f>
        <v/>
      </c>
      <c r="D1257" s="23">
        <f>Universe!I998</f>
        <v/>
      </c>
      <c r="E1257" s="23">
        <f>Universe!J998</f>
        <v/>
      </c>
      <c r="F1257" s="23">
        <f>Universe!K998</f>
        <v/>
      </c>
      <c r="G1257" s="23">
        <f>Universe!L998</f>
        <v/>
      </c>
      <c r="H1257" s="23">
        <f>Universe!M998</f>
        <v/>
      </c>
      <c r="I1257" s="23">
        <f>Universe!N998</f>
        <v/>
      </c>
      <c r="J1257" s="23">
        <f>Universe!O998</f>
        <v/>
      </c>
      <c r="K1257" s="23">
        <f>Universe!P998</f>
        <v/>
      </c>
      <c r="L1257" s="23">
        <f>Universe!Q998</f>
        <v/>
      </c>
      <c r="M1257" s="23">
        <f>Universe!R998</f>
        <v/>
      </c>
      <c r="N1257" s="5">
        <f>IF(ZScoring!AH998="",0,(ZScoring!AH998-$B$3)/$C$3)</f>
        <v/>
      </c>
      <c r="O1257" s="5">
        <f>IF(ZScoring!AI998="",0,(ZScoring!AI998-$B$4)/$C$4)</f>
        <v/>
      </c>
      <c r="P1257" s="5">
        <f>IF(ZScoring!AJ998="",0,(ZScoring!AJ998-$B$5)/$C$5)</f>
        <v/>
      </c>
      <c r="Q1257" s="5">
        <f>IF(ZScoring!AK998="",0,(ZScoring!AK998-$B$6)/$C$6)</f>
        <v/>
      </c>
      <c r="R1257" s="5">
        <f>IF(ZScoring!AL998="",0,(ZScoring!AL998-$B$7)/$C$7)</f>
        <v/>
      </c>
      <c r="S1257" s="5">
        <f>IF(ZScoring!AM998="",0,(ZScoring!AM998-$B$8)/$C$8)</f>
        <v/>
      </c>
      <c r="T1257" s="5">
        <f>IF(ZScoring!AN998="",0,(ZScoring!AN998-$B$9)/$C$9)</f>
        <v/>
      </c>
      <c r="U1257" s="5">
        <f>IF(ZScoring!AO998="",0,(ZScoring!AO998-$B$10)/$C$10)</f>
        <v/>
      </c>
      <c r="V1257" s="5">
        <f>IF(ZScoring!AP998="",0,(ZScoring!AP998-$B$11)/$C$11)</f>
        <v/>
      </c>
      <c r="W1257" s="5">
        <f>IF(ZScoring!AQ998="",0,(ZScoring!AQ998-$B$12)/$C$12)</f>
        <v/>
      </c>
      <c r="X1257" s="5">
        <f>Universe!C998</f>
        <v/>
      </c>
    </row>
    <row r="1258">
      <c r="A1258" s="22">
        <f>Universe!G999</f>
        <v/>
      </c>
      <c r="B1258" s="2" t="n">
        <v>1</v>
      </c>
      <c r="C1258" s="23">
        <f>Universe!H999</f>
        <v/>
      </c>
      <c r="D1258" s="23">
        <f>Universe!I999</f>
        <v/>
      </c>
      <c r="E1258" s="23">
        <f>Universe!J999</f>
        <v/>
      </c>
      <c r="F1258" s="23">
        <f>Universe!K999</f>
        <v/>
      </c>
      <c r="G1258" s="23">
        <f>Universe!L999</f>
        <v/>
      </c>
      <c r="H1258" s="23">
        <f>Universe!M999</f>
        <v/>
      </c>
      <c r="I1258" s="23">
        <f>Universe!N999</f>
        <v/>
      </c>
      <c r="J1258" s="23">
        <f>Universe!O999</f>
        <v/>
      </c>
      <c r="K1258" s="23">
        <f>Universe!P999</f>
        <v/>
      </c>
      <c r="L1258" s="23">
        <f>Universe!Q999</f>
        <v/>
      </c>
      <c r="M1258" s="23">
        <f>Universe!R999</f>
        <v/>
      </c>
      <c r="N1258" s="5">
        <f>IF(ZScoring!AH999="",0,(ZScoring!AH999-$B$3)/$C$3)</f>
        <v/>
      </c>
      <c r="O1258" s="5">
        <f>IF(ZScoring!AI999="",0,(ZScoring!AI999-$B$4)/$C$4)</f>
        <v/>
      </c>
      <c r="P1258" s="5">
        <f>IF(ZScoring!AJ999="",0,(ZScoring!AJ999-$B$5)/$C$5)</f>
        <v/>
      </c>
      <c r="Q1258" s="5">
        <f>IF(ZScoring!AK999="",0,(ZScoring!AK999-$B$6)/$C$6)</f>
        <v/>
      </c>
      <c r="R1258" s="5">
        <f>IF(ZScoring!AL999="",0,(ZScoring!AL999-$B$7)/$C$7)</f>
        <v/>
      </c>
      <c r="S1258" s="5">
        <f>IF(ZScoring!AM999="",0,(ZScoring!AM999-$B$8)/$C$8)</f>
        <v/>
      </c>
      <c r="T1258" s="5">
        <f>IF(ZScoring!AN999="",0,(ZScoring!AN999-$B$9)/$C$9)</f>
        <v/>
      </c>
      <c r="U1258" s="5">
        <f>IF(ZScoring!AO999="",0,(ZScoring!AO999-$B$10)/$C$10)</f>
        <v/>
      </c>
      <c r="V1258" s="5">
        <f>IF(ZScoring!AP999="",0,(ZScoring!AP999-$B$11)/$C$11)</f>
        <v/>
      </c>
      <c r="W1258" s="5">
        <f>IF(ZScoring!AQ999="",0,(ZScoring!AQ999-$B$12)/$C$12)</f>
        <v/>
      </c>
      <c r="X1258" s="5">
        <f>Universe!C999</f>
        <v/>
      </c>
    </row>
    <row r="1259">
      <c r="A1259" s="22">
        <f>Universe!G1000</f>
        <v/>
      </c>
      <c r="B1259" s="2" t="n">
        <v>1</v>
      </c>
      <c r="C1259" s="23">
        <f>Universe!H1000</f>
        <v/>
      </c>
      <c r="D1259" s="23">
        <f>Universe!I1000</f>
        <v/>
      </c>
      <c r="E1259" s="23">
        <f>Universe!J1000</f>
        <v/>
      </c>
      <c r="F1259" s="23">
        <f>Universe!K1000</f>
        <v/>
      </c>
      <c r="G1259" s="23">
        <f>Universe!L1000</f>
        <v/>
      </c>
      <c r="H1259" s="23">
        <f>Universe!M1000</f>
        <v/>
      </c>
      <c r="I1259" s="23">
        <f>Universe!N1000</f>
        <v/>
      </c>
      <c r="J1259" s="23">
        <f>Universe!O1000</f>
        <v/>
      </c>
      <c r="K1259" s="23">
        <f>Universe!P1000</f>
        <v/>
      </c>
      <c r="L1259" s="23">
        <f>Universe!Q1000</f>
        <v/>
      </c>
      <c r="M1259" s="23">
        <f>Universe!R1000</f>
        <v/>
      </c>
      <c r="N1259" s="5">
        <f>IF(ZScoring!AH1000="",0,(ZScoring!AH1000-$B$3)/$C$3)</f>
        <v/>
      </c>
      <c r="O1259" s="5">
        <f>IF(ZScoring!AI1000="",0,(ZScoring!AI1000-$B$4)/$C$4)</f>
        <v/>
      </c>
      <c r="P1259" s="5">
        <f>IF(ZScoring!AJ1000="",0,(ZScoring!AJ1000-$B$5)/$C$5)</f>
        <v/>
      </c>
      <c r="Q1259" s="5">
        <f>IF(ZScoring!AK1000="",0,(ZScoring!AK1000-$B$6)/$C$6)</f>
        <v/>
      </c>
      <c r="R1259" s="5">
        <f>IF(ZScoring!AL1000="",0,(ZScoring!AL1000-$B$7)/$C$7)</f>
        <v/>
      </c>
      <c r="S1259" s="5">
        <f>IF(ZScoring!AM1000="",0,(ZScoring!AM1000-$B$8)/$C$8)</f>
        <v/>
      </c>
      <c r="T1259" s="5">
        <f>IF(ZScoring!AN1000="",0,(ZScoring!AN1000-$B$9)/$C$9)</f>
        <v/>
      </c>
      <c r="U1259" s="5">
        <f>IF(ZScoring!AO1000="",0,(ZScoring!AO1000-$B$10)/$C$10)</f>
        <v/>
      </c>
      <c r="V1259" s="5">
        <f>IF(ZScoring!AP1000="",0,(ZScoring!AP1000-$B$11)/$C$11)</f>
        <v/>
      </c>
      <c r="W1259" s="5">
        <f>IF(ZScoring!AQ1000="",0,(ZScoring!AQ1000-$B$12)/$C$12)</f>
        <v/>
      </c>
      <c r="X1259" s="5">
        <f>Universe!C1000</f>
        <v/>
      </c>
    </row>
    <row r="1260">
      <c r="A1260" s="22">
        <f>Universe!G1001</f>
        <v/>
      </c>
      <c r="B1260" s="2" t="n">
        <v>1</v>
      </c>
      <c r="C1260" s="23">
        <f>Universe!H1001</f>
        <v/>
      </c>
      <c r="D1260" s="23">
        <f>Universe!I1001</f>
        <v/>
      </c>
      <c r="E1260" s="23">
        <f>Universe!J1001</f>
        <v/>
      </c>
      <c r="F1260" s="23">
        <f>Universe!K1001</f>
        <v/>
      </c>
      <c r="G1260" s="23">
        <f>Universe!L1001</f>
        <v/>
      </c>
      <c r="H1260" s="23">
        <f>Universe!M1001</f>
        <v/>
      </c>
      <c r="I1260" s="23">
        <f>Universe!N1001</f>
        <v/>
      </c>
      <c r="J1260" s="23">
        <f>Universe!O1001</f>
        <v/>
      </c>
      <c r="K1260" s="23">
        <f>Universe!P1001</f>
        <v/>
      </c>
      <c r="L1260" s="23">
        <f>Universe!Q1001</f>
        <v/>
      </c>
      <c r="M1260" s="23">
        <f>Universe!R1001</f>
        <v/>
      </c>
      <c r="N1260" s="5">
        <f>IF(ZScoring!AH1001="",0,(ZScoring!AH1001-$B$3)/$C$3)</f>
        <v/>
      </c>
      <c r="O1260" s="5">
        <f>IF(ZScoring!AI1001="",0,(ZScoring!AI1001-$B$4)/$C$4)</f>
        <v/>
      </c>
      <c r="P1260" s="5">
        <f>IF(ZScoring!AJ1001="",0,(ZScoring!AJ1001-$B$5)/$C$5)</f>
        <v/>
      </c>
      <c r="Q1260" s="5">
        <f>IF(ZScoring!AK1001="",0,(ZScoring!AK1001-$B$6)/$C$6)</f>
        <v/>
      </c>
      <c r="R1260" s="5">
        <f>IF(ZScoring!AL1001="",0,(ZScoring!AL1001-$B$7)/$C$7)</f>
        <v/>
      </c>
      <c r="S1260" s="5">
        <f>IF(ZScoring!AM1001="",0,(ZScoring!AM1001-$B$8)/$C$8)</f>
        <v/>
      </c>
      <c r="T1260" s="5">
        <f>IF(ZScoring!AN1001="",0,(ZScoring!AN1001-$B$9)/$C$9)</f>
        <v/>
      </c>
      <c r="U1260" s="5">
        <f>IF(ZScoring!AO1001="",0,(ZScoring!AO1001-$B$10)/$C$10)</f>
        <v/>
      </c>
      <c r="V1260" s="5">
        <f>IF(ZScoring!AP1001="",0,(ZScoring!AP1001-$B$11)/$C$11)</f>
        <v/>
      </c>
      <c r="W1260" s="5">
        <f>IF(ZScoring!AQ1001="",0,(ZScoring!AQ1001-$B$12)/$C$12)</f>
        <v/>
      </c>
      <c r="X1260" s="5">
        <f>Universe!C1001</f>
        <v/>
      </c>
    </row>
    <row r="1261">
      <c r="A1261" s="22">
        <f>Universe!G1002</f>
        <v/>
      </c>
      <c r="B1261" s="2" t="n">
        <v>1</v>
      </c>
      <c r="C1261" s="23">
        <f>Universe!H1002</f>
        <v/>
      </c>
      <c r="D1261" s="23">
        <f>Universe!I1002</f>
        <v/>
      </c>
      <c r="E1261" s="23">
        <f>Universe!J1002</f>
        <v/>
      </c>
      <c r="F1261" s="23">
        <f>Universe!K1002</f>
        <v/>
      </c>
      <c r="G1261" s="23">
        <f>Universe!L1002</f>
        <v/>
      </c>
      <c r="H1261" s="23">
        <f>Universe!M1002</f>
        <v/>
      </c>
      <c r="I1261" s="23">
        <f>Universe!N1002</f>
        <v/>
      </c>
      <c r="J1261" s="23">
        <f>Universe!O1002</f>
        <v/>
      </c>
      <c r="K1261" s="23">
        <f>Universe!P1002</f>
        <v/>
      </c>
      <c r="L1261" s="23">
        <f>Universe!Q1002</f>
        <v/>
      </c>
      <c r="M1261" s="23">
        <f>Universe!R1002</f>
        <v/>
      </c>
      <c r="N1261" s="5">
        <f>IF(ZScoring!AH1002="",0,(ZScoring!AH1002-$B$3)/$C$3)</f>
        <v/>
      </c>
      <c r="O1261" s="5">
        <f>IF(ZScoring!AI1002="",0,(ZScoring!AI1002-$B$4)/$C$4)</f>
        <v/>
      </c>
      <c r="P1261" s="5">
        <f>IF(ZScoring!AJ1002="",0,(ZScoring!AJ1002-$B$5)/$C$5)</f>
        <v/>
      </c>
      <c r="Q1261" s="5">
        <f>IF(ZScoring!AK1002="",0,(ZScoring!AK1002-$B$6)/$C$6)</f>
        <v/>
      </c>
      <c r="R1261" s="5">
        <f>IF(ZScoring!AL1002="",0,(ZScoring!AL1002-$B$7)/$C$7)</f>
        <v/>
      </c>
      <c r="S1261" s="5">
        <f>IF(ZScoring!AM1002="",0,(ZScoring!AM1002-$B$8)/$C$8)</f>
        <v/>
      </c>
      <c r="T1261" s="5">
        <f>IF(ZScoring!AN1002="",0,(ZScoring!AN1002-$B$9)/$C$9)</f>
        <v/>
      </c>
      <c r="U1261" s="5">
        <f>IF(ZScoring!AO1002="",0,(ZScoring!AO1002-$B$10)/$C$10)</f>
        <v/>
      </c>
      <c r="V1261" s="5">
        <f>IF(ZScoring!AP1002="",0,(ZScoring!AP1002-$B$11)/$C$11)</f>
        <v/>
      </c>
      <c r="W1261" s="5">
        <f>IF(ZScoring!AQ1002="",0,(ZScoring!AQ1002-$B$12)/$C$12)</f>
        <v/>
      </c>
      <c r="X1261" s="5">
        <f>Universe!C1002</f>
        <v/>
      </c>
    </row>
    <row r="1262">
      <c r="A1262" s="22">
        <f>Universe!G1003</f>
        <v/>
      </c>
      <c r="B1262" s="2" t="n">
        <v>1</v>
      </c>
      <c r="C1262" s="23">
        <f>Universe!H1003</f>
        <v/>
      </c>
      <c r="D1262" s="23">
        <f>Universe!I1003</f>
        <v/>
      </c>
      <c r="E1262" s="23">
        <f>Universe!J1003</f>
        <v/>
      </c>
      <c r="F1262" s="23">
        <f>Universe!K1003</f>
        <v/>
      </c>
      <c r="G1262" s="23">
        <f>Universe!L1003</f>
        <v/>
      </c>
      <c r="H1262" s="23">
        <f>Universe!M1003</f>
        <v/>
      </c>
      <c r="I1262" s="23">
        <f>Universe!N1003</f>
        <v/>
      </c>
      <c r="J1262" s="23">
        <f>Universe!O1003</f>
        <v/>
      </c>
      <c r="K1262" s="23">
        <f>Universe!P1003</f>
        <v/>
      </c>
      <c r="L1262" s="23">
        <f>Universe!Q1003</f>
        <v/>
      </c>
      <c r="M1262" s="23">
        <f>Universe!R1003</f>
        <v/>
      </c>
      <c r="N1262" s="5">
        <f>IF(ZScoring!AH1003="",0,(ZScoring!AH1003-$B$3)/$C$3)</f>
        <v/>
      </c>
      <c r="O1262" s="5">
        <f>IF(ZScoring!AI1003="",0,(ZScoring!AI1003-$B$4)/$C$4)</f>
        <v/>
      </c>
      <c r="P1262" s="5">
        <f>IF(ZScoring!AJ1003="",0,(ZScoring!AJ1003-$B$5)/$C$5)</f>
        <v/>
      </c>
      <c r="Q1262" s="5">
        <f>IF(ZScoring!AK1003="",0,(ZScoring!AK1003-$B$6)/$C$6)</f>
        <v/>
      </c>
      <c r="R1262" s="5">
        <f>IF(ZScoring!AL1003="",0,(ZScoring!AL1003-$B$7)/$C$7)</f>
        <v/>
      </c>
      <c r="S1262" s="5">
        <f>IF(ZScoring!AM1003="",0,(ZScoring!AM1003-$B$8)/$C$8)</f>
        <v/>
      </c>
      <c r="T1262" s="5">
        <f>IF(ZScoring!AN1003="",0,(ZScoring!AN1003-$B$9)/$C$9)</f>
        <v/>
      </c>
      <c r="U1262" s="5">
        <f>IF(ZScoring!AO1003="",0,(ZScoring!AO1003-$B$10)/$C$10)</f>
        <v/>
      </c>
      <c r="V1262" s="5">
        <f>IF(ZScoring!AP1003="",0,(ZScoring!AP1003-$B$11)/$C$11)</f>
        <v/>
      </c>
      <c r="W1262" s="5">
        <f>IF(ZScoring!AQ1003="",0,(ZScoring!AQ1003-$B$12)/$C$12)</f>
        <v/>
      </c>
      <c r="X1262" s="5">
        <f>Universe!C1003</f>
        <v/>
      </c>
    </row>
    <row r="1263">
      <c r="A1263" s="22">
        <f>Universe!G1004</f>
        <v/>
      </c>
      <c r="B1263" s="2" t="n">
        <v>1</v>
      </c>
      <c r="C1263" s="23">
        <f>Universe!H1004</f>
        <v/>
      </c>
      <c r="D1263" s="23">
        <f>Universe!I1004</f>
        <v/>
      </c>
      <c r="E1263" s="23">
        <f>Universe!J1004</f>
        <v/>
      </c>
      <c r="F1263" s="23">
        <f>Universe!K1004</f>
        <v/>
      </c>
      <c r="G1263" s="23">
        <f>Universe!L1004</f>
        <v/>
      </c>
      <c r="H1263" s="23">
        <f>Universe!M1004</f>
        <v/>
      </c>
      <c r="I1263" s="23">
        <f>Universe!N1004</f>
        <v/>
      </c>
      <c r="J1263" s="23">
        <f>Universe!O1004</f>
        <v/>
      </c>
      <c r="K1263" s="23">
        <f>Universe!P1004</f>
        <v/>
      </c>
      <c r="L1263" s="23">
        <f>Universe!Q1004</f>
        <v/>
      </c>
      <c r="M1263" s="23">
        <f>Universe!R1004</f>
        <v/>
      </c>
      <c r="N1263" s="5">
        <f>IF(ZScoring!AH1004="",0,(ZScoring!AH1004-$B$3)/$C$3)</f>
        <v/>
      </c>
      <c r="O1263" s="5">
        <f>IF(ZScoring!AI1004="",0,(ZScoring!AI1004-$B$4)/$C$4)</f>
        <v/>
      </c>
      <c r="P1263" s="5">
        <f>IF(ZScoring!AJ1004="",0,(ZScoring!AJ1004-$B$5)/$C$5)</f>
        <v/>
      </c>
      <c r="Q1263" s="5">
        <f>IF(ZScoring!AK1004="",0,(ZScoring!AK1004-$B$6)/$C$6)</f>
        <v/>
      </c>
      <c r="R1263" s="5">
        <f>IF(ZScoring!AL1004="",0,(ZScoring!AL1004-$B$7)/$C$7)</f>
        <v/>
      </c>
      <c r="S1263" s="5">
        <f>IF(ZScoring!AM1004="",0,(ZScoring!AM1004-$B$8)/$C$8)</f>
        <v/>
      </c>
      <c r="T1263" s="5">
        <f>IF(ZScoring!AN1004="",0,(ZScoring!AN1004-$B$9)/$C$9)</f>
        <v/>
      </c>
      <c r="U1263" s="5">
        <f>IF(ZScoring!AO1004="",0,(ZScoring!AO1004-$B$10)/$C$10)</f>
        <v/>
      </c>
      <c r="V1263" s="5">
        <f>IF(ZScoring!AP1004="",0,(ZScoring!AP1004-$B$11)/$C$11)</f>
        <v/>
      </c>
      <c r="W1263" s="5">
        <f>IF(ZScoring!AQ1004="",0,(ZScoring!AQ1004-$B$12)/$C$12)</f>
        <v/>
      </c>
      <c r="X1263" s="5">
        <f>Universe!C1004</f>
        <v/>
      </c>
    </row>
    <row r="1264">
      <c r="A1264" s="22">
        <f>Universe!G1005</f>
        <v/>
      </c>
      <c r="B1264" s="2" t="n">
        <v>1</v>
      </c>
      <c r="C1264" s="23">
        <f>Universe!H1005</f>
        <v/>
      </c>
      <c r="D1264" s="23">
        <f>Universe!I1005</f>
        <v/>
      </c>
      <c r="E1264" s="23">
        <f>Universe!J1005</f>
        <v/>
      </c>
      <c r="F1264" s="23">
        <f>Universe!K1005</f>
        <v/>
      </c>
      <c r="G1264" s="23">
        <f>Universe!L1005</f>
        <v/>
      </c>
      <c r="H1264" s="23">
        <f>Universe!M1005</f>
        <v/>
      </c>
      <c r="I1264" s="23">
        <f>Universe!N1005</f>
        <v/>
      </c>
      <c r="J1264" s="23">
        <f>Universe!O1005</f>
        <v/>
      </c>
      <c r="K1264" s="23">
        <f>Universe!P1005</f>
        <v/>
      </c>
      <c r="L1264" s="23">
        <f>Universe!Q1005</f>
        <v/>
      </c>
      <c r="M1264" s="23">
        <f>Universe!R1005</f>
        <v/>
      </c>
      <c r="N1264" s="5">
        <f>IF(ZScoring!AH1005="",0,(ZScoring!AH1005-$B$3)/$C$3)</f>
        <v/>
      </c>
      <c r="O1264" s="5">
        <f>IF(ZScoring!AI1005="",0,(ZScoring!AI1005-$B$4)/$C$4)</f>
        <v/>
      </c>
      <c r="P1264" s="5">
        <f>IF(ZScoring!AJ1005="",0,(ZScoring!AJ1005-$B$5)/$C$5)</f>
        <v/>
      </c>
      <c r="Q1264" s="5">
        <f>IF(ZScoring!AK1005="",0,(ZScoring!AK1005-$B$6)/$C$6)</f>
        <v/>
      </c>
      <c r="R1264" s="5">
        <f>IF(ZScoring!AL1005="",0,(ZScoring!AL1005-$B$7)/$C$7)</f>
        <v/>
      </c>
      <c r="S1264" s="5">
        <f>IF(ZScoring!AM1005="",0,(ZScoring!AM1005-$B$8)/$C$8)</f>
        <v/>
      </c>
      <c r="T1264" s="5">
        <f>IF(ZScoring!AN1005="",0,(ZScoring!AN1005-$B$9)/$C$9)</f>
        <v/>
      </c>
      <c r="U1264" s="5">
        <f>IF(ZScoring!AO1005="",0,(ZScoring!AO1005-$B$10)/$C$10)</f>
        <v/>
      </c>
      <c r="V1264" s="5">
        <f>IF(ZScoring!AP1005="",0,(ZScoring!AP1005-$B$11)/$C$11)</f>
        <v/>
      </c>
      <c r="W1264" s="5">
        <f>IF(ZScoring!AQ1005="",0,(ZScoring!AQ1005-$B$12)/$C$12)</f>
        <v/>
      </c>
      <c r="X1264" s="5">
        <f>Universe!C1005</f>
        <v/>
      </c>
    </row>
    <row r="1265">
      <c r="A1265" s="22">
        <f>Universe!G1006</f>
        <v/>
      </c>
      <c r="B1265" s="2" t="n">
        <v>1</v>
      </c>
      <c r="C1265" s="23">
        <f>Universe!H1006</f>
        <v/>
      </c>
      <c r="D1265" s="23">
        <f>Universe!I1006</f>
        <v/>
      </c>
      <c r="E1265" s="23">
        <f>Universe!J1006</f>
        <v/>
      </c>
      <c r="F1265" s="23">
        <f>Universe!K1006</f>
        <v/>
      </c>
      <c r="G1265" s="23">
        <f>Universe!L1006</f>
        <v/>
      </c>
      <c r="H1265" s="23">
        <f>Universe!M1006</f>
        <v/>
      </c>
      <c r="I1265" s="23">
        <f>Universe!N1006</f>
        <v/>
      </c>
      <c r="J1265" s="23">
        <f>Universe!O1006</f>
        <v/>
      </c>
      <c r="K1265" s="23">
        <f>Universe!P1006</f>
        <v/>
      </c>
      <c r="L1265" s="23">
        <f>Universe!Q1006</f>
        <v/>
      </c>
      <c r="M1265" s="23">
        <f>Universe!R1006</f>
        <v/>
      </c>
      <c r="N1265" s="5">
        <f>IF(ZScoring!AH1006="",0,(ZScoring!AH1006-$B$3)/$C$3)</f>
        <v/>
      </c>
      <c r="O1265" s="5">
        <f>IF(ZScoring!AI1006="",0,(ZScoring!AI1006-$B$4)/$C$4)</f>
        <v/>
      </c>
      <c r="P1265" s="5">
        <f>IF(ZScoring!AJ1006="",0,(ZScoring!AJ1006-$B$5)/$C$5)</f>
        <v/>
      </c>
      <c r="Q1265" s="5">
        <f>IF(ZScoring!AK1006="",0,(ZScoring!AK1006-$B$6)/$C$6)</f>
        <v/>
      </c>
      <c r="R1265" s="5">
        <f>IF(ZScoring!AL1006="",0,(ZScoring!AL1006-$B$7)/$C$7)</f>
        <v/>
      </c>
      <c r="S1265" s="5">
        <f>IF(ZScoring!AM1006="",0,(ZScoring!AM1006-$B$8)/$C$8)</f>
        <v/>
      </c>
      <c r="T1265" s="5">
        <f>IF(ZScoring!AN1006="",0,(ZScoring!AN1006-$B$9)/$C$9)</f>
        <v/>
      </c>
      <c r="U1265" s="5">
        <f>IF(ZScoring!AO1006="",0,(ZScoring!AO1006-$B$10)/$C$10)</f>
        <v/>
      </c>
      <c r="V1265" s="5">
        <f>IF(ZScoring!AP1006="",0,(ZScoring!AP1006-$B$11)/$C$11)</f>
        <v/>
      </c>
      <c r="W1265" s="5">
        <f>IF(ZScoring!AQ1006="",0,(ZScoring!AQ1006-$B$12)/$C$12)</f>
        <v/>
      </c>
      <c r="X1265" s="5">
        <f>Universe!C1006</f>
        <v/>
      </c>
    </row>
    <row r="1266">
      <c r="A1266" s="22">
        <f>Universe!G1007</f>
        <v/>
      </c>
      <c r="B1266" s="2" t="n">
        <v>1</v>
      </c>
      <c r="C1266" s="23">
        <f>Universe!H1007</f>
        <v/>
      </c>
      <c r="D1266" s="23">
        <f>Universe!I1007</f>
        <v/>
      </c>
      <c r="E1266" s="23">
        <f>Universe!J1007</f>
        <v/>
      </c>
      <c r="F1266" s="23">
        <f>Universe!K1007</f>
        <v/>
      </c>
      <c r="G1266" s="23">
        <f>Universe!L1007</f>
        <v/>
      </c>
      <c r="H1266" s="23">
        <f>Universe!M1007</f>
        <v/>
      </c>
      <c r="I1266" s="23">
        <f>Universe!N1007</f>
        <v/>
      </c>
      <c r="J1266" s="23">
        <f>Universe!O1007</f>
        <v/>
      </c>
      <c r="K1266" s="23">
        <f>Universe!P1007</f>
        <v/>
      </c>
      <c r="L1266" s="23">
        <f>Universe!Q1007</f>
        <v/>
      </c>
      <c r="M1266" s="23">
        <f>Universe!R1007</f>
        <v/>
      </c>
      <c r="N1266" s="5">
        <f>IF(ZScoring!AH1007="",0,(ZScoring!AH1007-$B$3)/$C$3)</f>
        <v/>
      </c>
      <c r="O1266" s="5">
        <f>IF(ZScoring!AI1007="",0,(ZScoring!AI1007-$B$4)/$C$4)</f>
        <v/>
      </c>
      <c r="P1266" s="5">
        <f>IF(ZScoring!AJ1007="",0,(ZScoring!AJ1007-$B$5)/$C$5)</f>
        <v/>
      </c>
      <c r="Q1266" s="5">
        <f>IF(ZScoring!AK1007="",0,(ZScoring!AK1007-$B$6)/$C$6)</f>
        <v/>
      </c>
      <c r="R1266" s="5">
        <f>IF(ZScoring!AL1007="",0,(ZScoring!AL1007-$B$7)/$C$7)</f>
        <v/>
      </c>
      <c r="S1266" s="5">
        <f>IF(ZScoring!AM1007="",0,(ZScoring!AM1007-$B$8)/$C$8)</f>
        <v/>
      </c>
      <c r="T1266" s="5">
        <f>IF(ZScoring!AN1007="",0,(ZScoring!AN1007-$B$9)/$C$9)</f>
        <v/>
      </c>
      <c r="U1266" s="5">
        <f>IF(ZScoring!AO1007="",0,(ZScoring!AO1007-$B$10)/$C$10)</f>
        <v/>
      </c>
      <c r="V1266" s="5">
        <f>IF(ZScoring!AP1007="",0,(ZScoring!AP1007-$B$11)/$C$11)</f>
        <v/>
      </c>
      <c r="W1266" s="5">
        <f>IF(ZScoring!AQ1007="",0,(ZScoring!AQ1007-$B$12)/$C$12)</f>
        <v/>
      </c>
      <c r="X1266" s="5">
        <f>Universe!C1007</f>
        <v/>
      </c>
    </row>
    <row r="1267">
      <c r="A1267" s="22">
        <f>Universe!G1008</f>
        <v/>
      </c>
      <c r="B1267" s="2" t="n">
        <v>1</v>
      </c>
      <c r="C1267" s="23">
        <f>Universe!H1008</f>
        <v/>
      </c>
      <c r="D1267" s="23">
        <f>Universe!I1008</f>
        <v/>
      </c>
      <c r="E1267" s="23">
        <f>Universe!J1008</f>
        <v/>
      </c>
      <c r="F1267" s="23">
        <f>Universe!K1008</f>
        <v/>
      </c>
      <c r="G1267" s="23">
        <f>Universe!L1008</f>
        <v/>
      </c>
      <c r="H1267" s="23">
        <f>Universe!M1008</f>
        <v/>
      </c>
      <c r="I1267" s="23">
        <f>Universe!N1008</f>
        <v/>
      </c>
      <c r="J1267" s="23">
        <f>Universe!O1008</f>
        <v/>
      </c>
      <c r="K1267" s="23">
        <f>Universe!P1008</f>
        <v/>
      </c>
      <c r="L1267" s="23">
        <f>Universe!Q1008</f>
        <v/>
      </c>
      <c r="M1267" s="23">
        <f>Universe!R1008</f>
        <v/>
      </c>
      <c r="N1267" s="5">
        <f>IF(ZScoring!AH1008="",0,(ZScoring!AH1008-$B$3)/$C$3)</f>
        <v/>
      </c>
      <c r="O1267" s="5">
        <f>IF(ZScoring!AI1008="",0,(ZScoring!AI1008-$B$4)/$C$4)</f>
        <v/>
      </c>
      <c r="P1267" s="5">
        <f>IF(ZScoring!AJ1008="",0,(ZScoring!AJ1008-$B$5)/$C$5)</f>
        <v/>
      </c>
      <c r="Q1267" s="5">
        <f>IF(ZScoring!AK1008="",0,(ZScoring!AK1008-$B$6)/$C$6)</f>
        <v/>
      </c>
      <c r="R1267" s="5">
        <f>IF(ZScoring!AL1008="",0,(ZScoring!AL1008-$B$7)/$C$7)</f>
        <v/>
      </c>
      <c r="S1267" s="5">
        <f>IF(ZScoring!AM1008="",0,(ZScoring!AM1008-$B$8)/$C$8)</f>
        <v/>
      </c>
      <c r="T1267" s="5">
        <f>IF(ZScoring!AN1008="",0,(ZScoring!AN1008-$B$9)/$C$9)</f>
        <v/>
      </c>
      <c r="U1267" s="5">
        <f>IF(ZScoring!AO1008="",0,(ZScoring!AO1008-$B$10)/$C$10)</f>
        <v/>
      </c>
      <c r="V1267" s="5">
        <f>IF(ZScoring!AP1008="",0,(ZScoring!AP1008-$B$11)/$C$11)</f>
        <v/>
      </c>
      <c r="W1267" s="5">
        <f>IF(ZScoring!AQ1008="",0,(ZScoring!AQ1008-$B$12)/$C$12)</f>
        <v/>
      </c>
      <c r="X1267" s="5">
        <f>Universe!C1008</f>
        <v/>
      </c>
    </row>
    <row r="1268">
      <c r="A1268" s="22">
        <f>Universe!G1009</f>
        <v/>
      </c>
      <c r="B1268" s="2" t="n">
        <v>1</v>
      </c>
      <c r="C1268" s="23">
        <f>Universe!H1009</f>
        <v/>
      </c>
      <c r="D1268" s="23">
        <f>Universe!I1009</f>
        <v/>
      </c>
      <c r="E1268" s="23">
        <f>Universe!J1009</f>
        <v/>
      </c>
      <c r="F1268" s="23">
        <f>Universe!K1009</f>
        <v/>
      </c>
      <c r="G1268" s="23">
        <f>Universe!L1009</f>
        <v/>
      </c>
      <c r="H1268" s="23">
        <f>Universe!M1009</f>
        <v/>
      </c>
      <c r="I1268" s="23">
        <f>Universe!N1009</f>
        <v/>
      </c>
      <c r="J1268" s="23">
        <f>Universe!O1009</f>
        <v/>
      </c>
      <c r="K1268" s="23">
        <f>Universe!P1009</f>
        <v/>
      </c>
      <c r="L1268" s="23">
        <f>Universe!Q1009</f>
        <v/>
      </c>
      <c r="M1268" s="23">
        <f>Universe!R1009</f>
        <v/>
      </c>
      <c r="N1268" s="5">
        <f>IF(ZScoring!AH1009="",0,(ZScoring!AH1009-$B$3)/$C$3)</f>
        <v/>
      </c>
      <c r="O1268" s="5">
        <f>IF(ZScoring!AI1009="",0,(ZScoring!AI1009-$B$4)/$C$4)</f>
        <v/>
      </c>
      <c r="P1268" s="5">
        <f>IF(ZScoring!AJ1009="",0,(ZScoring!AJ1009-$B$5)/$C$5)</f>
        <v/>
      </c>
      <c r="Q1268" s="5">
        <f>IF(ZScoring!AK1009="",0,(ZScoring!AK1009-$B$6)/$C$6)</f>
        <v/>
      </c>
      <c r="R1268" s="5">
        <f>IF(ZScoring!AL1009="",0,(ZScoring!AL1009-$B$7)/$C$7)</f>
        <v/>
      </c>
      <c r="S1268" s="5">
        <f>IF(ZScoring!AM1009="",0,(ZScoring!AM1009-$B$8)/$C$8)</f>
        <v/>
      </c>
      <c r="T1268" s="5">
        <f>IF(ZScoring!AN1009="",0,(ZScoring!AN1009-$B$9)/$C$9)</f>
        <v/>
      </c>
      <c r="U1268" s="5">
        <f>IF(ZScoring!AO1009="",0,(ZScoring!AO1009-$B$10)/$C$10)</f>
        <v/>
      </c>
      <c r="V1268" s="5">
        <f>IF(ZScoring!AP1009="",0,(ZScoring!AP1009-$B$11)/$C$11)</f>
        <v/>
      </c>
      <c r="W1268" s="5">
        <f>IF(ZScoring!AQ1009="",0,(ZScoring!AQ1009-$B$12)/$C$12)</f>
        <v/>
      </c>
      <c r="X1268" s="5">
        <f>Universe!C1009</f>
        <v/>
      </c>
    </row>
    <row r="1269">
      <c r="A1269" s="22">
        <f>Universe!G1010</f>
        <v/>
      </c>
      <c r="B1269" s="2" t="n">
        <v>1</v>
      </c>
      <c r="C1269" s="23">
        <f>Universe!H1010</f>
        <v/>
      </c>
      <c r="D1269" s="23">
        <f>Universe!I1010</f>
        <v/>
      </c>
      <c r="E1269" s="23">
        <f>Universe!J1010</f>
        <v/>
      </c>
      <c r="F1269" s="23">
        <f>Universe!K1010</f>
        <v/>
      </c>
      <c r="G1269" s="23">
        <f>Universe!L1010</f>
        <v/>
      </c>
      <c r="H1269" s="23">
        <f>Universe!M1010</f>
        <v/>
      </c>
      <c r="I1269" s="23">
        <f>Universe!N1010</f>
        <v/>
      </c>
      <c r="J1269" s="23">
        <f>Universe!O1010</f>
        <v/>
      </c>
      <c r="K1269" s="23">
        <f>Universe!P1010</f>
        <v/>
      </c>
      <c r="L1269" s="23">
        <f>Universe!Q1010</f>
        <v/>
      </c>
      <c r="M1269" s="23">
        <f>Universe!R1010</f>
        <v/>
      </c>
      <c r="N1269" s="5">
        <f>IF(ZScoring!AH1010="",0,(ZScoring!AH1010-$B$3)/$C$3)</f>
        <v/>
      </c>
      <c r="O1269" s="5">
        <f>IF(ZScoring!AI1010="",0,(ZScoring!AI1010-$B$4)/$C$4)</f>
        <v/>
      </c>
      <c r="P1269" s="5">
        <f>IF(ZScoring!AJ1010="",0,(ZScoring!AJ1010-$B$5)/$C$5)</f>
        <v/>
      </c>
      <c r="Q1269" s="5">
        <f>IF(ZScoring!AK1010="",0,(ZScoring!AK1010-$B$6)/$C$6)</f>
        <v/>
      </c>
      <c r="R1269" s="5">
        <f>IF(ZScoring!AL1010="",0,(ZScoring!AL1010-$B$7)/$C$7)</f>
        <v/>
      </c>
      <c r="S1269" s="5">
        <f>IF(ZScoring!AM1010="",0,(ZScoring!AM1010-$B$8)/$C$8)</f>
        <v/>
      </c>
      <c r="T1269" s="5">
        <f>IF(ZScoring!AN1010="",0,(ZScoring!AN1010-$B$9)/$C$9)</f>
        <v/>
      </c>
      <c r="U1269" s="5">
        <f>IF(ZScoring!AO1010="",0,(ZScoring!AO1010-$B$10)/$C$10)</f>
        <v/>
      </c>
      <c r="V1269" s="5">
        <f>IF(ZScoring!AP1010="",0,(ZScoring!AP1010-$B$11)/$C$11)</f>
        <v/>
      </c>
      <c r="W1269" s="5">
        <f>IF(ZScoring!AQ1010="",0,(ZScoring!AQ1010-$B$12)/$C$12)</f>
        <v/>
      </c>
      <c r="X1269" s="5">
        <f>Universe!C1010</f>
        <v/>
      </c>
    </row>
    <row r="1270">
      <c r="A1270" s="22">
        <f>Universe!G1011</f>
        <v/>
      </c>
      <c r="B1270" s="2" t="n">
        <v>1</v>
      </c>
      <c r="C1270" s="23">
        <f>Universe!H1011</f>
        <v/>
      </c>
      <c r="D1270" s="23">
        <f>Universe!I1011</f>
        <v/>
      </c>
      <c r="E1270" s="23">
        <f>Universe!J1011</f>
        <v/>
      </c>
      <c r="F1270" s="23">
        <f>Universe!K1011</f>
        <v/>
      </c>
      <c r="G1270" s="23">
        <f>Universe!L1011</f>
        <v/>
      </c>
      <c r="H1270" s="23">
        <f>Universe!M1011</f>
        <v/>
      </c>
      <c r="I1270" s="23">
        <f>Universe!N1011</f>
        <v/>
      </c>
      <c r="J1270" s="23">
        <f>Universe!O1011</f>
        <v/>
      </c>
      <c r="K1270" s="23">
        <f>Universe!P1011</f>
        <v/>
      </c>
      <c r="L1270" s="23">
        <f>Universe!Q1011</f>
        <v/>
      </c>
      <c r="M1270" s="23">
        <f>Universe!R1011</f>
        <v/>
      </c>
      <c r="N1270" s="5">
        <f>IF(ZScoring!AH1011="",0,(ZScoring!AH1011-$B$3)/$C$3)</f>
        <v/>
      </c>
      <c r="O1270" s="5">
        <f>IF(ZScoring!AI1011="",0,(ZScoring!AI1011-$B$4)/$C$4)</f>
        <v/>
      </c>
      <c r="P1270" s="5">
        <f>IF(ZScoring!AJ1011="",0,(ZScoring!AJ1011-$B$5)/$C$5)</f>
        <v/>
      </c>
      <c r="Q1270" s="5">
        <f>IF(ZScoring!AK1011="",0,(ZScoring!AK1011-$B$6)/$C$6)</f>
        <v/>
      </c>
      <c r="R1270" s="5">
        <f>IF(ZScoring!AL1011="",0,(ZScoring!AL1011-$B$7)/$C$7)</f>
        <v/>
      </c>
      <c r="S1270" s="5">
        <f>IF(ZScoring!AM1011="",0,(ZScoring!AM1011-$B$8)/$C$8)</f>
        <v/>
      </c>
      <c r="T1270" s="5">
        <f>IF(ZScoring!AN1011="",0,(ZScoring!AN1011-$B$9)/$C$9)</f>
        <v/>
      </c>
      <c r="U1270" s="5">
        <f>IF(ZScoring!AO1011="",0,(ZScoring!AO1011-$B$10)/$C$10)</f>
        <v/>
      </c>
      <c r="V1270" s="5">
        <f>IF(ZScoring!AP1011="",0,(ZScoring!AP1011-$B$11)/$C$11)</f>
        <v/>
      </c>
      <c r="W1270" s="5">
        <f>IF(ZScoring!AQ1011="",0,(ZScoring!AQ1011-$B$12)/$C$12)</f>
        <v/>
      </c>
      <c r="X1270" s="5">
        <f>Universe!C1011</f>
        <v/>
      </c>
    </row>
    <row r="1271">
      <c r="A1271" s="22">
        <f>Universe!G1012</f>
        <v/>
      </c>
      <c r="B1271" s="2" t="n">
        <v>1</v>
      </c>
      <c r="C1271" s="23">
        <f>Universe!H1012</f>
        <v/>
      </c>
      <c r="D1271" s="23">
        <f>Universe!I1012</f>
        <v/>
      </c>
      <c r="E1271" s="23">
        <f>Universe!J1012</f>
        <v/>
      </c>
      <c r="F1271" s="23">
        <f>Universe!K1012</f>
        <v/>
      </c>
      <c r="G1271" s="23">
        <f>Universe!L1012</f>
        <v/>
      </c>
      <c r="H1271" s="23">
        <f>Universe!M1012</f>
        <v/>
      </c>
      <c r="I1271" s="23">
        <f>Universe!N1012</f>
        <v/>
      </c>
      <c r="J1271" s="23">
        <f>Universe!O1012</f>
        <v/>
      </c>
      <c r="K1271" s="23">
        <f>Universe!P1012</f>
        <v/>
      </c>
      <c r="L1271" s="23">
        <f>Universe!Q1012</f>
        <v/>
      </c>
      <c r="M1271" s="23">
        <f>Universe!R1012</f>
        <v/>
      </c>
      <c r="N1271" s="5">
        <f>IF(ZScoring!AH1012="",0,(ZScoring!AH1012-$B$3)/$C$3)</f>
        <v/>
      </c>
      <c r="O1271" s="5">
        <f>IF(ZScoring!AI1012="",0,(ZScoring!AI1012-$B$4)/$C$4)</f>
        <v/>
      </c>
      <c r="P1271" s="5">
        <f>IF(ZScoring!AJ1012="",0,(ZScoring!AJ1012-$B$5)/$C$5)</f>
        <v/>
      </c>
      <c r="Q1271" s="5">
        <f>IF(ZScoring!AK1012="",0,(ZScoring!AK1012-$B$6)/$C$6)</f>
        <v/>
      </c>
      <c r="R1271" s="5">
        <f>IF(ZScoring!AL1012="",0,(ZScoring!AL1012-$B$7)/$C$7)</f>
        <v/>
      </c>
      <c r="S1271" s="5">
        <f>IF(ZScoring!AM1012="",0,(ZScoring!AM1012-$B$8)/$C$8)</f>
        <v/>
      </c>
      <c r="T1271" s="5">
        <f>IF(ZScoring!AN1012="",0,(ZScoring!AN1012-$B$9)/$C$9)</f>
        <v/>
      </c>
      <c r="U1271" s="5">
        <f>IF(ZScoring!AO1012="",0,(ZScoring!AO1012-$B$10)/$C$10)</f>
        <v/>
      </c>
      <c r="V1271" s="5">
        <f>IF(ZScoring!AP1012="",0,(ZScoring!AP1012-$B$11)/$C$11)</f>
        <v/>
      </c>
      <c r="W1271" s="5">
        <f>IF(ZScoring!AQ1012="",0,(ZScoring!AQ1012-$B$12)/$C$12)</f>
        <v/>
      </c>
      <c r="X1271" s="5">
        <f>Universe!C1012</f>
        <v/>
      </c>
    </row>
    <row r="1272">
      <c r="A1272" s="22">
        <f>Universe!G1013</f>
        <v/>
      </c>
      <c r="B1272" s="2" t="n">
        <v>1</v>
      </c>
      <c r="C1272" s="23">
        <f>Universe!H1013</f>
        <v/>
      </c>
      <c r="D1272" s="23">
        <f>Universe!I1013</f>
        <v/>
      </c>
      <c r="E1272" s="23">
        <f>Universe!J1013</f>
        <v/>
      </c>
      <c r="F1272" s="23">
        <f>Universe!K1013</f>
        <v/>
      </c>
      <c r="G1272" s="23">
        <f>Universe!L1013</f>
        <v/>
      </c>
      <c r="H1272" s="23">
        <f>Universe!M1013</f>
        <v/>
      </c>
      <c r="I1272" s="23">
        <f>Universe!N1013</f>
        <v/>
      </c>
      <c r="J1272" s="23">
        <f>Universe!O1013</f>
        <v/>
      </c>
      <c r="K1272" s="23">
        <f>Universe!P1013</f>
        <v/>
      </c>
      <c r="L1272" s="23">
        <f>Universe!Q1013</f>
        <v/>
      </c>
      <c r="M1272" s="23">
        <f>Universe!R1013</f>
        <v/>
      </c>
      <c r="N1272" s="5">
        <f>IF(ZScoring!AH1013="",0,(ZScoring!AH1013-$B$3)/$C$3)</f>
        <v/>
      </c>
      <c r="O1272" s="5">
        <f>IF(ZScoring!AI1013="",0,(ZScoring!AI1013-$B$4)/$C$4)</f>
        <v/>
      </c>
      <c r="P1272" s="5">
        <f>IF(ZScoring!AJ1013="",0,(ZScoring!AJ1013-$B$5)/$C$5)</f>
        <v/>
      </c>
      <c r="Q1272" s="5">
        <f>IF(ZScoring!AK1013="",0,(ZScoring!AK1013-$B$6)/$C$6)</f>
        <v/>
      </c>
      <c r="R1272" s="5">
        <f>IF(ZScoring!AL1013="",0,(ZScoring!AL1013-$B$7)/$C$7)</f>
        <v/>
      </c>
      <c r="S1272" s="5">
        <f>IF(ZScoring!AM1013="",0,(ZScoring!AM1013-$B$8)/$C$8)</f>
        <v/>
      </c>
      <c r="T1272" s="5">
        <f>IF(ZScoring!AN1013="",0,(ZScoring!AN1013-$B$9)/$C$9)</f>
        <v/>
      </c>
      <c r="U1272" s="5">
        <f>IF(ZScoring!AO1013="",0,(ZScoring!AO1013-$B$10)/$C$10)</f>
        <v/>
      </c>
      <c r="V1272" s="5">
        <f>IF(ZScoring!AP1013="",0,(ZScoring!AP1013-$B$11)/$C$11)</f>
        <v/>
      </c>
      <c r="W1272" s="5">
        <f>IF(ZScoring!AQ1013="",0,(ZScoring!AQ1013-$B$12)/$C$12)</f>
        <v/>
      </c>
      <c r="X1272" s="5">
        <f>Universe!C1013</f>
        <v/>
      </c>
    </row>
    <row r="1273">
      <c r="A1273" s="22">
        <f>Universe!G1014</f>
        <v/>
      </c>
      <c r="B1273" s="2" t="n">
        <v>1</v>
      </c>
      <c r="C1273" s="23">
        <f>Universe!H1014</f>
        <v/>
      </c>
      <c r="D1273" s="23">
        <f>Universe!I1014</f>
        <v/>
      </c>
      <c r="E1273" s="23">
        <f>Universe!J1014</f>
        <v/>
      </c>
      <c r="F1273" s="23">
        <f>Universe!K1014</f>
        <v/>
      </c>
      <c r="G1273" s="23">
        <f>Universe!L1014</f>
        <v/>
      </c>
      <c r="H1273" s="23">
        <f>Universe!M1014</f>
        <v/>
      </c>
      <c r="I1273" s="23">
        <f>Universe!N1014</f>
        <v/>
      </c>
      <c r="J1273" s="23">
        <f>Universe!O1014</f>
        <v/>
      </c>
      <c r="K1273" s="23">
        <f>Universe!P1014</f>
        <v/>
      </c>
      <c r="L1273" s="23">
        <f>Universe!Q1014</f>
        <v/>
      </c>
      <c r="M1273" s="23">
        <f>Universe!R1014</f>
        <v/>
      </c>
      <c r="N1273" s="5">
        <f>IF(ZScoring!AH1014="",0,(ZScoring!AH1014-$B$3)/$C$3)</f>
        <v/>
      </c>
      <c r="O1273" s="5">
        <f>IF(ZScoring!AI1014="",0,(ZScoring!AI1014-$B$4)/$C$4)</f>
        <v/>
      </c>
      <c r="P1273" s="5">
        <f>IF(ZScoring!AJ1014="",0,(ZScoring!AJ1014-$B$5)/$C$5)</f>
        <v/>
      </c>
      <c r="Q1273" s="5">
        <f>IF(ZScoring!AK1014="",0,(ZScoring!AK1014-$B$6)/$C$6)</f>
        <v/>
      </c>
      <c r="R1273" s="5">
        <f>IF(ZScoring!AL1014="",0,(ZScoring!AL1014-$B$7)/$C$7)</f>
        <v/>
      </c>
      <c r="S1273" s="5">
        <f>IF(ZScoring!AM1014="",0,(ZScoring!AM1014-$B$8)/$C$8)</f>
        <v/>
      </c>
      <c r="T1273" s="5">
        <f>IF(ZScoring!AN1014="",0,(ZScoring!AN1014-$B$9)/$C$9)</f>
        <v/>
      </c>
      <c r="U1273" s="5">
        <f>IF(ZScoring!AO1014="",0,(ZScoring!AO1014-$B$10)/$C$10)</f>
        <v/>
      </c>
      <c r="V1273" s="5">
        <f>IF(ZScoring!AP1014="",0,(ZScoring!AP1014-$B$11)/$C$11)</f>
        <v/>
      </c>
      <c r="W1273" s="5">
        <f>IF(ZScoring!AQ1014="",0,(ZScoring!AQ1014-$B$12)/$C$12)</f>
        <v/>
      </c>
      <c r="X1273" s="5">
        <f>Universe!C1014</f>
        <v/>
      </c>
    </row>
    <row r="1274">
      <c r="A1274" s="22">
        <f>Universe!G1015</f>
        <v/>
      </c>
      <c r="B1274" s="2" t="n">
        <v>1</v>
      </c>
      <c r="C1274" s="23">
        <f>Universe!H1015</f>
        <v/>
      </c>
      <c r="D1274" s="23">
        <f>Universe!I1015</f>
        <v/>
      </c>
      <c r="E1274" s="23">
        <f>Universe!J1015</f>
        <v/>
      </c>
      <c r="F1274" s="23">
        <f>Universe!K1015</f>
        <v/>
      </c>
      <c r="G1274" s="23">
        <f>Universe!L1015</f>
        <v/>
      </c>
      <c r="H1274" s="23">
        <f>Universe!M1015</f>
        <v/>
      </c>
      <c r="I1274" s="23">
        <f>Universe!N1015</f>
        <v/>
      </c>
      <c r="J1274" s="23">
        <f>Universe!O1015</f>
        <v/>
      </c>
      <c r="K1274" s="23">
        <f>Universe!P1015</f>
        <v/>
      </c>
      <c r="L1274" s="23">
        <f>Universe!Q1015</f>
        <v/>
      </c>
      <c r="M1274" s="23">
        <f>Universe!R1015</f>
        <v/>
      </c>
      <c r="N1274" s="5">
        <f>IF(ZScoring!AH1015="",0,(ZScoring!AH1015-$B$3)/$C$3)</f>
        <v/>
      </c>
      <c r="O1274" s="5">
        <f>IF(ZScoring!AI1015="",0,(ZScoring!AI1015-$B$4)/$C$4)</f>
        <v/>
      </c>
      <c r="P1274" s="5">
        <f>IF(ZScoring!AJ1015="",0,(ZScoring!AJ1015-$B$5)/$C$5)</f>
        <v/>
      </c>
      <c r="Q1274" s="5">
        <f>IF(ZScoring!AK1015="",0,(ZScoring!AK1015-$B$6)/$C$6)</f>
        <v/>
      </c>
      <c r="R1274" s="5">
        <f>IF(ZScoring!AL1015="",0,(ZScoring!AL1015-$B$7)/$C$7)</f>
        <v/>
      </c>
      <c r="S1274" s="5">
        <f>IF(ZScoring!AM1015="",0,(ZScoring!AM1015-$B$8)/$C$8)</f>
        <v/>
      </c>
      <c r="T1274" s="5">
        <f>IF(ZScoring!AN1015="",0,(ZScoring!AN1015-$B$9)/$C$9)</f>
        <v/>
      </c>
      <c r="U1274" s="5">
        <f>IF(ZScoring!AO1015="",0,(ZScoring!AO1015-$B$10)/$C$10)</f>
        <v/>
      </c>
      <c r="V1274" s="5">
        <f>IF(ZScoring!AP1015="",0,(ZScoring!AP1015-$B$11)/$C$11)</f>
        <v/>
      </c>
      <c r="W1274" s="5">
        <f>IF(ZScoring!AQ1015="",0,(ZScoring!AQ1015-$B$12)/$C$12)</f>
        <v/>
      </c>
      <c r="X1274" s="5">
        <f>Universe!C1015</f>
        <v/>
      </c>
    </row>
    <row r="1275">
      <c r="A1275" s="22">
        <f>Universe!G1016</f>
        <v/>
      </c>
      <c r="B1275" s="2" t="n">
        <v>1</v>
      </c>
      <c r="C1275" s="23">
        <f>Universe!H1016</f>
        <v/>
      </c>
      <c r="D1275" s="23">
        <f>Universe!I1016</f>
        <v/>
      </c>
      <c r="E1275" s="23">
        <f>Universe!J1016</f>
        <v/>
      </c>
      <c r="F1275" s="23">
        <f>Universe!K1016</f>
        <v/>
      </c>
      <c r="G1275" s="23">
        <f>Universe!L1016</f>
        <v/>
      </c>
      <c r="H1275" s="23">
        <f>Universe!M1016</f>
        <v/>
      </c>
      <c r="I1275" s="23">
        <f>Universe!N1016</f>
        <v/>
      </c>
      <c r="J1275" s="23">
        <f>Universe!O1016</f>
        <v/>
      </c>
      <c r="K1275" s="23">
        <f>Universe!P1016</f>
        <v/>
      </c>
      <c r="L1275" s="23">
        <f>Universe!Q1016</f>
        <v/>
      </c>
      <c r="M1275" s="23">
        <f>Universe!R1016</f>
        <v/>
      </c>
      <c r="N1275" s="5">
        <f>IF(ZScoring!AH1016="",0,(ZScoring!AH1016-$B$3)/$C$3)</f>
        <v/>
      </c>
      <c r="O1275" s="5">
        <f>IF(ZScoring!AI1016="",0,(ZScoring!AI1016-$B$4)/$C$4)</f>
        <v/>
      </c>
      <c r="P1275" s="5">
        <f>IF(ZScoring!AJ1016="",0,(ZScoring!AJ1016-$B$5)/$C$5)</f>
        <v/>
      </c>
      <c r="Q1275" s="5">
        <f>IF(ZScoring!AK1016="",0,(ZScoring!AK1016-$B$6)/$C$6)</f>
        <v/>
      </c>
      <c r="R1275" s="5">
        <f>IF(ZScoring!AL1016="",0,(ZScoring!AL1016-$B$7)/$C$7)</f>
        <v/>
      </c>
      <c r="S1275" s="5">
        <f>IF(ZScoring!AM1016="",0,(ZScoring!AM1016-$B$8)/$C$8)</f>
        <v/>
      </c>
      <c r="T1275" s="5">
        <f>IF(ZScoring!AN1016="",0,(ZScoring!AN1016-$B$9)/$C$9)</f>
        <v/>
      </c>
      <c r="U1275" s="5">
        <f>IF(ZScoring!AO1016="",0,(ZScoring!AO1016-$B$10)/$C$10)</f>
        <v/>
      </c>
      <c r="V1275" s="5">
        <f>IF(ZScoring!AP1016="",0,(ZScoring!AP1016-$B$11)/$C$11)</f>
        <v/>
      </c>
      <c r="W1275" s="5">
        <f>IF(ZScoring!AQ1016="",0,(ZScoring!AQ1016-$B$12)/$C$12)</f>
        <v/>
      </c>
      <c r="X1275" s="5">
        <f>Universe!C1016</f>
        <v/>
      </c>
    </row>
    <row r="1276">
      <c r="A1276" s="22">
        <f>Universe!G1017</f>
        <v/>
      </c>
      <c r="B1276" s="2" t="n">
        <v>1</v>
      </c>
      <c r="C1276" s="23">
        <f>Universe!H1017</f>
        <v/>
      </c>
      <c r="D1276" s="23">
        <f>Universe!I1017</f>
        <v/>
      </c>
      <c r="E1276" s="23">
        <f>Universe!J1017</f>
        <v/>
      </c>
      <c r="F1276" s="23">
        <f>Universe!K1017</f>
        <v/>
      </c>
      <c r="G1276" s="23">
        <f>Universe!L1017</f>
        <v/>
      </c>
      <c r="H1276" s="23">
        <f>Universe!M1017</f>
        <v/>
      </c>
      <c r="I1276" s="23">
        <f>Universe!N1017</f>
        <v/>
      </c>
      <c r="J1276" s="23">
        <f>Universe!O1017</f>
        <v/>
      </c>
      <c r="K1276" s="23">
        <f>Universe!P1017</f>
        <v/>
      </c>
      <c r="L1276" s="23">
        <f>Universe!Q1017</f>
        <v/>
      </c>
      <c r="M1276" s="23">
        <f>Universe!R1017</f>
        <v/>
      </c>
      <c r="N1276" s="5">
        <f>IF(ZScoring!AH1017="",0,(ZScoring!AH1017-$B$3)/$C$3)</f>
        <v/>
      </c>
      <c r="O1276" s="5">
        <f>IF(ZScoring!AI1017="",0,(ZScoring!AI1017-$B$4)/$C$4)</f>
        <v/>
      </c>
      <c r="P1276" s="5">
        <f>IF(ZScoring!AJ1017="",0,(ZScoring!AJ1017-$B$5)/$C$5)</f>
        <v/>
      </c>
      <c r="Q1276" s="5">
        <f>IF(ZScoring!AK1017="",0,(ZScoring!AK1017-$B$6)/$C$6)</f>
        <v/>
      </c>
      <c r="R1276" s="5">
        <f>IF(ZScoring!AL1017="",0,(ZScoring!AL1017-$B$7)/$C$7)</f>
        <v/>
      </c>
      <c r="S1276" s="5">
        <f>IF(ZScoring!AM1017="",0,(ZScoring!AM1017-$B$8)/$C$8)</f>
        <v/>
      </c>
      <c r="T1276" s="5">
        <f>IF(ZScoring!AN1017="",0,(ZScoring!AN1017-$B$9)/$C$9)</f>
        <v/>
      </c>
      <c r="U1276" s="5">
        <f>IF(ZScoring!AO1017="",0,(ZScoring!AO1017-$B$10)/$C$10)</f>
        <v/>
      </c>
      <c r="V1276" s="5">
        <f>IF(ZScoring!AP1017="",0,(ZScoring!AP1017-$B$11)/$C$11)</f>
        <v/>
      </c>
      <c r="W1276" s="5">
        <f>IF(ZScoring!AQ1017="",0,(ZScoring!AQ1017-$B$12)/$C$12)</f>
        <v/>
      </c>
      <c r="X1276" s="5">
        <f>Universe!C1017</f>
        <v/>
      </c>
    </row>
    <row r="1277">
      <c r="A1277" s="22">
        <f>Universe!G1018</f>
        <v/>
      </c>
      <c r="B1277" s="2" t="n">
        <v>1</v>
      </c>
      <c r="C1277" s="23">
        <f>Universe!H1018</f>
        <v/>
      </c>
      <c r="D1277" s="23">
        <f>Universe!I1018</f>
        <v/>
      </c>
      <c r="E1277" s="23">
        <f>Universe!J1018</f>
        <v/>
      </c>
      <c r="F1277" s="23">
        <f>Universe!K1018</f>
        <v/>
      </c>
      <c r="G1277" s="23">
        <f>Universe!L1018</f>
        <v/>
      </c>
      <c r="H1277" s="23">
        <f>Universe!M1018</f>
        <v/>
      </c>
      <c r="I1277" s="23">
        <f>Universe!N1018</f>
        <v/>
      </c>
      <c r="J1277" s="23">
        <f>Universe!O1018</f>
        <v/>
      </c>
      <c r="K1277" s="23">
        <f>Universe!P1018</f>
        <v/>
      </c>
      <c r="L1277" s="23">
        <f>Universe!Q1018</f>
        <v/>
      </c>
      <c r="M1277" s="23">
        <f>Universe!R1018</f>
        <v/>
      </c>
      <c r="N1277" s="5">
        <f>IF(ZScoring!AH1018="",0,(ZScoring!AH1018-$B$3)/$C$3)</f>
        <v/>
      </c>
      <c r="O1277" s="5">
        <f>IF(ZScoring!AI1018="",0,(ZScoring!AI1018-$B$4)/$C$4)</f>
        <v/>
      </c>
      <c r="P1277" s="5">
        <f>IF(ZScoring!AJ1018="",0,(ZScoring!AJ1018-$B$5)/$C$5)</f>
        <v/>
      </c>
      <c r="Q1277" s="5">
        <f>IF(ZScoring!AK1018="",0,(ZScoring!AK1018-$B$6)/$C$6)</f>
        <v/>
      </c>
      <c r="R1277" s="5">
        <f>IF(ZScoring!AL1018="",0,(ZScoring!AL1018-$B$7)/$C$7)</f>
        <v/>
      </c>
      <c r="S1277" s="5">
        <f>IF(ZScoring!AM1018="",0,(ZScoring!AM1018-$B$8)/$C$8)</f>
        <v/>
      </c>
      <c r="T1277" s="5">
        <f>IF(ZScoring!AN1018="",0,(ZScoring!AN1018-$B$9)/$C$9)</f>
        <v/>
      </c>
      <c r="U1277" s="5">
        <f>IF(ZScoring!AO1018="",0,(ZScoring!AO1018-$B$10)/$C$10)</f>
        <v/>
      </c>
      <c r="V1277" s="5">
        <f>IF(ZScoring!AP1018="",0,(ZScoring!AP1018-$B$11)/$C$11)</f>
        <v/>
      </c>
      <c r="W1277" s="5">
        <f>IF(ZScoring!AQ1018="",0,(ZScoring!AQ1018-$B$12)/$C$12)</f>
        <v/>
      </c>
      <c r="X1277" s="5">
        <f>Universe!C1018</f>
        <v/>
      </c>
    </row>
    <row r="1278">
      <c r="A1278" s="22">
        <f>Universe!G1019</f>
        <v/>
      </c>
      <c r="B1278" s="2" t="n">
        <v>1</v>
      </c>
      <c r="C1278" s="23">
        <f>Universe!H1019</f>
        <v/>
      </c>
      <c r="D1278" s="23">
        <f>Universe!I1019</f>
        <v/>
      </c>
      <c r="E1278" s="23">
        <f>Universe!J1019</f>
        <v/>
      </c>
      <c r="F1278" s="23">
        <f>Universe!K1019</f>
        <v/>
      </c>
      <c r="G1278" s="23">
        <f>Universe!L1019</f>
        <v/>
      </c>
      <c r="H1278" s="23">
        <f>Universe!M1019</f>
        <v/>
      </c>
      <c r="I1278" s="23">
        <f>Universe!N1019</f>
        <v/>
      </c>
      <c r="J1278" s="23">
        <f>Universe!O1019</f>
        <v/>
      </c>
      <c r="K1278" s="23">
        <f>Universe!P1019</f>
        <v/>
      </c>
      <c r="L1278" s="23">
        <f>Universe!Q1019</f>
        <v/>
      </c>
      <c r="M1278" s="23">
        <f>Universe!R1019</f>
        <v/>
      </c>
      <c r="N1278" s="5">
        <f>IF(ZScoring!AH1019="",0,(ZScoring!AH1019-$B$3)/$C$3)</f>
        <v/>
      </c>
      <c r="O1278" s="5">
        <f>IF(ZScoring!AI1019="",0,(ZScoring!AI1019-$B$4)/$C$4)</f>
        <v/>
      </c>
      <c r="P1278" s="5">
        <f>IF(ZScoring!AJ1019="",0,(ZScoring!AJ1019-$B$5)/$C$5)</f>
        <v/>
      </c>
      <c r="Q1278" s="5">
        <f>IF(ZScoring!AK1019="",0,(ZScoring!AK1019-$B$6)/$C$6)</f>
        <v/>
      </c>
      <c r="R1278" s="5">
        <f>IF(ZScoring!AL1019="",0,(ZScoring!AL1019-$B$7)/$C$7)</f>
        <v/>
      </c>
      <c r="S1278" s="5">
        <f>IF(ZScoring!AM1019="",0,(ZScoring!AM1019-$B$8)/$C$8)</f>
        <v/>
      </c>
      <c r="T1278" s="5">
        <f>IF(ZScoring!AN1019="",0,(ZScoring!AN1019-$B$9)/$C$9)</f>
        <v/>
      </c>
      <c r="U1278" s="5">
        <f>IF(ZScoring!AO1019="",0,(ZScoring!AO1019-$B$10)/$C$10)</f>
        <v/>
      </c>
      <c r="V1278" s="5">
        <f>IF(ZScoring!AP1019="",0,(ZScoring!AP1019-$B$11)/$C$11)</f>
        <v/>
      </c>
      <c r="W1278" s="5">
        <f>IF(ZScoring!AQ1019="",0,(ZScoring!AQ1019-$B$12)/$C$12)</f>
        <v/>
      </c>
      <c r="X1278" s="5">
        <f>Universe!C1019</f>
        <v/>
      </c>
    </row>
    <row r="1279">
      <c r="A1279" s="22">
        <f>Universe!G1020</f>
        <v/>
      </c>
      <c r="B1279" s="2" t="n">
        <v>1</v>
      </c>
      <c r="C1279" s="23">
        <f>Universe!H1020</f>
        <v/>
      </c>
      <c r="D1279" s="23">
        <f>Universe!I1020</f>
        <v/>
      </c>
      <c r="E1279" s="23">
        <f>Universe!J1020</f>
        <v/>
      </c>
      <c r="F1279" s="23">
        <f>Universe!K1020</f>
        <v/>
      </c>
      <c r="G1279" s="23">
        <f>Universe!L1020</f>
        <v/>
      </c>
      <c r="H1279" s="23">
        <f>Universe!M1020</f>
        <v/>
      </c>
      <c r="I1279" s="23">
        <f>Universe!N1020</f>
        <v/>
      </c>
      <c r="J1279" s="23">
        <f>Universe!O1020</f>
        <v/>
      </c>
      <c r="K1279" s="23">
        <f>Universe!P1020</f>
        <v/>
      </c>
      <c r="L1279" s="23">
        <f>Universe!Q1020</f>
        <v/>
      </c>
      <c r="M1279" s="23">
        <f>Universe!R1020</f>
        <v/>
      </c>
      <c r="N1279" s="5">
        <f>IF(ZScoring!AH1020="",0,(ZScoring!AH1020-$B$3)/$C$3)</f>
        <v/>
      </c>
      <c r="O1279" s="5">
        <f>IF(ZScoring!AI1020="",0,(ZScoring!AI1020-$B$4)/$C$4)</f>
        <v/>
      </c>
      <c r="P1279" s="5">
        <f>IF(ZScoring!AJ1020="",0,(ZScoring!AJ1020-$B$5)/$C$5)</f>
        <v/>
      </c>
      <c r="Q1279" s="5">
        <f>IF(ZScoring!AK1020="",0,(ZScoring!AK1020-$B$6)/$C$6)</f>
        <v/>
      </c>
      <c r="R1279" s="5">
        <f>IF(ZScoring!AL1020="",0,(ZScoring!AL1020-$B$7)/$C$7)</f>
        <v/>
      </c>
      <c r="S1279" s="5">
        <f>IF(ZScoring!AM1020="",0,(ZScoring!AM1020-$B$8)/$C$8)</f>
        <v/>
      </c>
      <c r="T1279" s="5">
        <f>IF(ZScoring!AN1020="",0,(ZScoring!AN1020-$B$9)/$C$9)</f>
        <v/>
      </c>
      <c r="U1279" s="5">
        <f>IF(ZScoring!AO1020="",0,(ZScoring!AO1020-$B$10)/$C$10)</f>
        <v/>
      </c>
      <c r="V1279" s="5">
        <f>IF(ZScoring!AP1020="",0,(ZScoring!AP1020-$B$11)/$C$11)</f>
        <v/>
      </c>
      <c r="W1279" s="5">
        <f>IF(ZScoring!AQ1020="",0,(ZScoring!AQ1020-$B$12)/$C$12)</f>
        <v/>
      </c>
      <c r="X1279" s="5">
        <f>Universe!C1020</f>
        <v/>
      </c>
    </row>
    <row r="1280">
      <c r="A1280" s="22">
        <f>Universe!G1021</f>
        <v/>
      </c>
      <c r="B1280" s="2" t="n">
        <v>1</v>
      </c>
      <c r="C1280" s="23">
        <f>Universe!H1021</f>
        <v/>
      </c>
      <c r="D1280" s="23">
        <f>Universe!I1021</f>
        <v/>
      </c>
      <c r="E1280" s="23">
        <f>Universe!J1021</f>
        <v/>
      </c>
      <c r="F1280" s="23">
        <f>Universe!K1021</f>
        <v/>
      </c>
      <c r="G1280" s="23">
        <f>Universe!L1021</f>
        <v/>
      </c>
      <c r="H1280" s="23">
        <f>Universe!M1021</f>
        <v/>
      </c>
      <c r="I1280" s="23">
        <f>Universe!N1021</f>
        <v/>
      </c>
      <c r="J1280" s="23">
        <f>Universe!O1021</f>
        <v/>
      </c>
      <c r="K1280" s="23">
        <f>Universe!P1021</f>
        <v/>
      </c>
      <c r="L1280" s="23">
        <f>Universe!Q1021</f>
        <v/>
      </c>
      <c r="M1280" s="23">
        <f>Universe!R1021</f>
        <v/>
      </c>
      <c r="N1280" s="5">
        <f>IF(ZScoring!AH1021="",0,(ZScoring!AH1021-$B$3)/$C$3)</f>
        <v/>
      </c>
      <c r="O1280" s="5">
        <f>IF(ZScoring!AI1021="",0,(ZScoring!AI1021-$B$4)/$C$4)</f>
        <v/>
      </c>
      <c r="P1280" s="5">
        <f>IF(ZScoring!AJ1021="",0,(ZScoring!AJ1021-$B$5)/$C$5)</f>
        <v/>
      </c>
      <c r="Q1280" s="5">
        <f>IF(ZScoring!AK1021="",0,(ZScoring!AK1021-$B$6)/$C$6)</f>
        <v/>
      </c>
      <c r="R1280" s="5">
        <f>IF(ZScoring!AL1021="",0,(ZScoring!AL1021-$B$7)/$C$7)</f>
        <v/>
      </c>
      <c r="S1280" s="5">
        <f>IF(ZScoring!AM1021="",0,(ZScoring!AM1021-$B$8)/$C$8)</f>
        <v/>
      </c>
      <c r="T1280" s="5">
        <f>IF(ZScoring!AN1021="",0,(ZScoring!AN1021-$B$9)/$C$9)</f>
        <v/>
      </c>
      <c r="U1280" s="5">
        <f>IF(ZScoring!AO1021="",0,(ZScoring!AO1021-$B$10)/$C$10)</f>
        <v/>
      </c>
      <c r="V1280" s="5">
        <f>IF(ZScoring!AP1021="",0,(ZScoring!AP1021-$B$11)/$C$11)</f>
        <v/>
      </c>
      <c r="W1280" s="5">
        <f>IF(ZScoring!AQ1021="",0,(ZScoring!AQ1021-$B$12)/$C$12)</f>
        <v/>
      </c>
      <c r="X1280" s="5">
        <f>Universe!C1021</f>
        <v/>
      </c>
    </row>
    <row r="1281">
      <c r="A1281" s="22">
        <f>Universe!G1022</f>
        <v/>
      </c>
      <c r="B1281" s="2" t="n">
        <v>1</v>
      </c>
      <c r="C1281" s="23">
        <f>Universe!H1022</f>
        <v/>
      </c>
      <c r="D1281" s="23">
        <f>Universe!I1022</f>
        <v/>
      </c>
      <c r="E1281" s="23">
        <f>Universe!J1022</f>
        <v/>
      </c>
      <c r="F1281" s="23">
        <f>Universe!K1022</f>
        <v/>
      </c>
      <c r="G1281" s="23">
        <f>Universe!L1022</f>
        <v/>
      </c>
      <c r="H1281" s="23">
        <f>Universe!M1022</f>
        <v/>
      </c>
      <c r="I1281" s="23">
        <f>Universe!N1022</f>
        <v/>
      </c>
      <c r="J1281" s="23">
        <f>Universe!O1022</f>
        <v/>
      </c>
      <c r="K1281" s="23">
        <f>Universe!P1022</f>
        <v/>
      </c>
      <c r="L1281" s="23">
        <f>Universe!Q1022</f>
        <v/>
      </c>
      <c r="M1281" s="23">
        <f>Universe!R1022</f>
        <v/>
      </c>
      <c r="N1281" s="5">
        <f>IF(ZScoring!AH1022="",0,(ZScoring!AH1022-$B$3)/$C$3)</f>
        <v/>
      </c>
      <c r="O1281" s="5">
        <f>IF(ZScoring!AI1022="",0,(ZScoring!AI1022-$B$4)/$C$4)</f>
        <v/>
      </c>
      <c r="P1281" s="5">
        <f>IF(ZScoring!AJ1022="",0,(ZScoring!AJ1022-$B$5)/$C$5)</f>
        <v/>
      </c>
      <c r="Q1281" s="5">
        <f>IF(ZScoring!AK1022="",0,(ZScoring!AK1022-$B$6)/$C$6)</f>
        <v/>
      </c>
      <c r="R1281" s="5">
        <f>IF(ZScoring!AL1022="",0,(ZScoring!AL1022-$B$7)/$C$7)</f>
        <v/>
      </c>
      <c r="S1281" s="5">
        <f>IF(ZScoring!AM1022="",0,(ZScoring!AM1022-$B$8)/$C$8)</f>
        <v/>
      </c>
      <c r="T1281" s="5">
        <f>IF(ZScoring!AN1022="",0,(ZScoring!AN1022-$B$9)/$C$9)</f>
        <v/>
      </c>
      <c r="U1281" s="5">
        <f>IF(ZScoring!AO1022="",0,(ZScoring!AO1022-$B$10)/$C$10)</f>
        <v/>
      </c>
      <c r="V1281" s="5">
        <f>IF(ZScoring!AP1022="",0,(ZScoring!AP1022-$B$11)/$C$11)</f>
        <v/>
      </c>
      <c r="W1281" s="5">
        <f>IF(ZScoring!AQ1022="",0,(ZScoring!AQ1022-$B$12)/$C$12)</f>
        <v/>
      </c>
      <c r="X1281" s="5">
        <f>Universe!C1022</f>
        <v/>
      </c>
    </row>
    <row r="1282">
      <c r="A1282" s="22">
        <f>Universe!G1023</f>
        <v/>
      </c>
      <c r="B1282" s="2" t="n">
        <v>1</v>
      </c>
      <c r="C1282" s="23">
        <f>Universe!H1023</f>
        <v/>
      </c>
      <c r="D1282" s="23">
        <f>Universe!I1023</f>
        <v/>
      </c>
      <c r="E1282" s="23">
        <f>Universe!J1023</f>
        <v/>
      </c>
      <c r="F1282" s="23">
        <f>Universe!K1023</f>
        <v/>
      </c>
      <c r="G1282" s="23">
        <f>Universe!L1023</f>
        <v/>
      </c>
      <c r="H1282" s="23">
        <f>Universe!M1023</f>
        <v/>
      </c>
      <c r="I1282" s="23">
        <f>Universe!N1023</f>
        <v/>
      </c>
      <c r="J1282" s="23">
        <f>Universe!O1023</f>
        <v/>
      </c>
      <c r="K1282" s="23">
        <f>Universe!P1023</f>
        <v/>
      </c>
      <c r="L1282" s="23">
        <f>Universe!Q1023</f>
        <v/>
      </c>
      <c r="M1282" s="23">
        <f>Universe!R1023</f>
        <v/>
      </c>
      <c r="N1282" s="5">
        <f>IF(ZScoring!AH1023="",0,(ZScoring!AH1023-$B$3)/$C$3)</f>
        <v/>
      </c>
      <c r="O1282" s="5">
        <f>IF(ZScoring!AI1023="",0,(ZScoring!AI1023-$B$4)/$C$4)</f>
        <v/>
      </c>
      <c r="P1282" s="5">
        <f>IF(ZScoring!AJ1023="",0,(ZScoring!AJ1023-$B$5)/$C$5)</f>
        <v/>
      </c>
      <c r="Q1282" s="5">
        <f>IF(ZScoring!AK1023="",0,(ZScoring!AK1023-$B$6)/$C$6)</f>
        <v/>
      </c>
      <c r="R1282" s="5">
        <f>IF(ZScoring!AL1023="",0,(ZScoring!AL1023-$B$7)/$C$7)</f>
        <v/>
      </c>
      <c r="S1282" s="5">
        <f>IF(ZScoring!AM1023="",0,(ZScoring!AM1023-$B$8)/$C$8)</f>
        <v/>
      </c>
      <c r="T1282" s="5">
        <f>IF(ZScoring!AN1023="",0,(ZScoring!AN1023-$B$9)/$C$9)</f>
        <v/>
      </c>
      <c r="U1282" s="5">
        <f>IF(ZScoring!AO1023="",0,(ZScoring!AO1023-$B$10)/$C$10)</f>
        <v/>
      </c>
      <c r="V1282" s="5">
        <f>IF(ZScoring!AP1023="",0,(ZScoring!AP1023-$B$11)/$C$11)</f>
        <v/>
      </c>
      <c r="W1282" s="5">
        <f>IF(ZScoring!AQ1023="",0,(ZScoring!AQ1023-$B$12)/$C$12)</f>
        <v/>
      </c>
      <c r="X1282" s="5">
        <f>Universe!C1023</f>
        <v/>
      </c>
    </row>
    <row r="1283">
      <c r="A1283" s="22">
        <f>Universe!G1024</f>
        <v/>
      </c>
      <c r="B1283" s="2" t="n">
        <v>1</v>
      </c>
      <c r="C1283" s="23">
        <f>Universe!H1024</f>
        <v/>
      </c>
      <c r="D1283" s="23">
        <f>Universe!I1024</f>
        <v/>
      </c>
      <c r="E1283" s="23">
        <f>Universe!J1024</f>
        <v/>
      </c>
      <c r="F1283" s="23">
        <f>Universe!K1024</f>
        <v/>
      </c>
      <c r="G1283" s="23">
        <f>Universe!L1024</f>
        <v/>
      </c>
      <c r="H1283" s="23">
        <f>Universe!M1024</f>
        <v/>
      </c>
      <c r="I1283" s="23">
        <f>Universe!N1024</f>
        <v/>
      </c>
      <c r="J1283" s="23">
        <f>Universe!O1024</f>
        <v/>
      </c>
      <c r="K1283" s="23">
        <f>Universe!P1024</f>
        <v/>
      </c>
      <c r="L1283" s="23">
        <f>Universe!Q1024</f>
        <v/>
      </c>
      <c r="M1283" s="23">
        <f>Universe!R1024</f>
        <v/>
      </c>
      <c r="N1283" s="5">
        <f>IF(ZScoring!AH1024="",0,(ZScoring!AH1024-$B$3)/$C$3)</f>
        <v/>
      </c>
      <c r="O1283" s="5">
        <f>IF(ZScoring!AI1024="",0,(ZScoring!AI1024-$B$4)/$C$4)</f>
        <v/>
      </c>
      <c r="P1283" s="5">
        <f>IF(ZScoring!AJ1024="",0,(ZScoring!AJ1024-$B$5)/$C$5)</f>
        <v/>
      </c>
      <c r="Q1283" s="5">
        <f>IF(ZScoring!AK1024="",0,(ZScoring!AK1024-$B$6)/$C$6)</f>
        <v/>
      </c>
      <c r="R1283" s="5">
        <f>IF(ZScoring!AL1024="",0,(ZScoring!AL1024-$B$7)/$C$7)</f>
        <v/>
      </c>
      <c r="S1283" s="5">
        <f>IF(ZScoring!AM1024="",0,(ZScoring!AM1024-$B$8)/$C$8)</f>
        <v/>
      </c>
      <c r="T1283" s="5">
        <f>IF(ZScoring!AN1024="",0,(ZScoring!AN1024-$B$9)/$C$9)</f>
        <v/>
      </c>
      <c r="U1283" s="5">
        <f>IF(ZScoring!AO1024="",0,(ZScoring!AO1024-$B$10)/$C$10)</f>
        <v/>
      </c>
      <c r="V1283" s="5">
        <f>IF(ZScoring!AP1024="",0,(ZScoring!AP1024-$B$11)/$C$11)</f>
        <v/>
      </c>
      <c r="W1283" s="5">
        <f>IF(ZScoring!AQ1024="",0,(ZScoring!AQ1024-$B$12)/$C$12)</f>
        <v/>
      </c>
      <c r="X1283" s="5">
        <f>Universe!C1024</f>
        <v/>
      </c>
    </row>
    <row r="1284">
      <c r="A1284" s="22">
        <f>Universe!G1025</f>
        <v/>
      </c>
      <c r="B1284" s="2" t="n">
        <v>1</v>
      </c>
      <c r="C1284" s="23">
        <f>Universe!H1025</f>
        <v/>
      </c>
      <c r="D1284" s="23">
        <f>Universe!I1025</f>
        <v/>
      </c>
      <c r="E1284" s="23">
        <f>Universe!J1025</f>
        <v/>
      </c>
      <c r="F1284" s="23">
        <f>Universe!K1025</f>
        <v/>
      </c>
      <c r="G1284" s="23">
        <f>Universe!L1025</f>
        <v/>
      </c>
      <c r="H1284" s="23">
        <f>Universe!M1025</f>
        <v/>
      </c>
      <c r="I1284" s="23">
        <f>Universe!N1025</f>
        <v/>
      </c>
      <c r="J1284" s="23">
        <f>Universe!O1025</f>
        <v/>
      </c>
      <c r="K1284" s="23">
        <f>Universe!P1025</f>
        <v/>
      </c>
      <c r="L1284" s="23">
        <f>Universe!Q1025</f>
        <v/>
      </c>
      <c r="M1284" s="23">
        <f>Universe!R1025</f>
        <v/>
      </c>
      <c r="N1284" s="5">
        <f>IF(ZScoring!AH1025="",0,(ZScoring!AH1025-$B$3)/$C$3)</f>
        <v/>
      </c>
      <c r="O1284" s="5">
        <f>IF(ZScoring!AI1025="",0,(ZScoring!AI1025-$B$4)/$C$4)</f>
        <v/>
      </c>
      <c r="P1284" s="5">
        <f>IF(ZScoring!AJ1025="",0,(ZScoring!AJ1025-$B$5)/$C$5)</f>
        <v/>
      </c>
      <c r="Q1284" s="5">
        <f>IF(ZScoring!AK1025="",0,(ZScoring!AK1025-$B$6)/$C$6)</f>
        <v/>
      </c>
      <c r="R1284" s="5">
        <f>IF(ZScoring!AL1025="",0,(ZScoring!AL1025-$B$7)/$C$7)</f>
        <v/>
      </c>
      <c r="S1284" s="5">
        <f>IF(ZScoring!AM1025="",0,(ZScoring!AM1025-$B$8)/$C$8)</f>
        <v/>
      </c>
      <c r="T1284" s="5">
        <f>IF(ZScoring!AN1025="",0,(ZScoring!AN1025-$B$9)/$C$9)</f>
        <v/>
      </c>
      <c r="U1284" s="5">
        <f>IF(ZScoring!AO1025="",0,(ZScoring!AO1025-$B$10)/$C$10)</f>
        <v/>
      </c>
      <c r="V1284" s="5">
        <f>IF(ZScoring!AP1025="",0,(ZScoring!AP1025-$B$11)/$C$11)</f>
        <v/>
      </c>
      <c r="W1284" s="5">
        <f>IF(ZScoring!AQ1025="",0,(ZScoring!AQ1025-$B$12)/$C$12)</f>
        <v/>
      </c>
      <c r="X1284" s="5">
        <f>Universe!C1025</f>
        <v/>
      </c>
    </row>
    <row r="1285">
      <c r="A1285" s="22">
        <f>Universe!G1026</f>
        <v/>
      </c>
      <c r="B1285" s="2" t="n">
        <v>1</v>
      </c>
      <c r="C1285" s="23">
        <f>Universe!H1026</f>
        <v/>
      </c>
      <c r="D1285" s="23">
        <f>Universe!I1026</f>
        <v/>
      </c>
      <c r="E1285" s="23">
        <f>Universe!J1026</f>
        <v/>
      </c>
      <c r="F1285" s="23">
        <f>Universe!K1026</f>
        <v/>
      </c>
      <c r="G1285" s="23">
        <f>Universe!L1026</f>
        <v/>
      </c>
      <c r="H1285" s="23">
        <f>Universe!M1026</f>
        <v/>
      </c>
      <c r="I1285" s="23">
        <f>Universe!N1026</f>
        <v/>
      </c>
      <c r="J1285" s="23">
        <f>Universe!O1026</f>
        <v/>
      </c>
      <c r="K1285" s="23">
        <f>Universe!P1026</f>
        <v/>
      </c>
      <c r="L1285" s="23">
        <f>Universe!Q1026</f>
        <v/>
      </c>
      <c r="M1285" s="23">
        <f>Universe!R1026</f>
        <v/>
      </c>
      <c r="N1285" s="5">
        <f>IF(ZScoring!AH1026="",0,(ZScoring!AH1026-$B$3)/$C$3)</f>
        <v/>
      </c>
      <c r="O1285" s="5">
        <f>IF(ZScoring!AI1026="",0,(ZScoring!AI1026-$B$4)/$C$4)</f>
        <v/>
      </c>
      <c r="P1285" s="5">
        <f>IF(ZScoring!AJ1026="",0,(ZScoring!AJ1026-$B$5)/$C$5)</f>
        <v/>
      </c>
      <c r="Q1285" s="5">
        <f>IF(ZScoring!AK1026="",0,(ZScoring!AK1026-$B$6)/$C$6)</f>
        <v/>
      </c>
      <c r="R1285" s="5">
        <f>IF(ZScoring!AL1026="",0,(ZScoring!AL1026-$B$7)/$C$7)</f>
        <v/>
      </c>
      <c r="S1285" s="5">
        <f>IF(ZScoring!AM1026="",0,(ZScoring!AM1026-$B$8)/$C$8)</f>
        <v/>
      </c>
      <c r="T1285" s="5">
        <f>IF(ZScoring!AN1026="",0,(ZScoring!AN1026-$B$9)/$C$9)</f>
        <v/>
      </c>
      <c r="U1285" s="5">
        <f>IF(ZScoring!AO1026="",0,(ZScoring!AO1026-$B$10)/$C$10)</f>
        <v/>
      </c>
      <c r="V1285" s="5">
        <f>IF(ZScoring!AP1026="",0,(ZScoring!AP1026-$B$11)/$C$11)</f>
        <v/>
      </c>
      <c r="W1285" s="5">
        <f>IF(ZScoring!AQ1026="",0,(ZScoring!AQ1026-$B$12)/$C$12)</f>
        <v/>
      </c>
      <c r="X1285" s="5">
        <f>Universe!C1026</f>
        <v/>
      </c>
    </row>
    <row r="1286">
      <c r="A1286" s="22">
        <f>Universe!G1027</f>
        <v/>
      </c>
      <c r="B1286" s="2" t="n">
        <v>1</v>
      </c>
      <c r="C1286" s="23">
        <f>Universe!H1027</f>
        <v/>
      </c>
      <c r="D1286" s="23">
        <f>Universe!I1027</f>
        <v/>
      </c>
      <c r="E1286" s="23">
        <f>Universe!J1027</f>
        <v/>
      </c>
      <c r="F1286" s="23">
        <f>Universe!K1027</f>
        <v/>
      </c>
      <c r="G1286" s="23">
        <f>Universe!L1027</f>
        <v/>
      </c>
      <c r="H1286" s="23">
        <f>Universe!M1027</f>
        <v/>
      </c>
      <c r="I1286" s="23">
        <f>Universe!N1027</f>
        <v/>
      </c>
      <c r="J1286" s="23">
        <f>Universe!O1027</f>
        <v/>
      </c>
      <c r="K1286" s="23">
        <f>Universe!P1027</f>
        <v/>
      </c>
      <c r="L1286" s="23">
        <f>Universe!Q1027</f>
        <v/>
      </c>
      <c r="M1286" s="23">
        <f>Universe!R1027</f>
        <v/>
      </c>
      <c r="N1286" s="5">
        <f>IF(ZScoring!AH1027="",0,(ZScoring!AH1027-$B$3)/$C$3)</f>
        <v/>
      </c>
      <c r="O1286" s="5">
        <f>IF(ZScoring!AI1027="",0,(ZScoring!AI1027-$B$4)/$C$4)</f>
        <v/>
      </c>
      <c r="P1286" s="5">
        <f>IF(ZScoring!AJ1027="",0,(ZScoring!AJ1027-$B$5)/$C$5)</f>
        <v/>
      </c>
      <c r="Q1286" s="5">
        <f>IF(ZScoring!AK1027="",0,(ZScoring!AK1027-$B$6)/$C$6)</f>
        <v/>
      </c>
      <c r="R1286" s="5">
        <f>IF(ZScoring!AL1027="",0,(ZScoring!AL1027-$B$7)/$C$7)</f>
        <v/>
      </c>
      <c r="S1286" s="5">
        <f>IF(ZScoring!AM1027="",0,(ZScoring!AM1027-$B$8)/$C$8)</f>
        <v/>
      </c>
      <c r="T1286" s="5">
        <f>IF(ZScoring!AN1027="",0,(ZScoring!AN1027-$B$9)/$C$9)</f>
        <v/>
      </c>
      <c r="U1286" s="5">
        <f>IF(ZScoring!AO1027="",0,(ZScoring!AO1027-$B$10)/$C$10)</f>
        <v/>
      </c>
      <c r="V1286" s="5">
        <f>IF(ZScoring!AP1027="",0,(ZScoring!AP1027-$B$11)/$C$11)</f>
        <v/>
      </c>
      <c r="W1286" s="5">
        <f>IF(ZScoring!AQ1027="",0,(ZScoring!AQ1027-$B$12)/$C$12)</f>
        <v/>
      </c>
      <c r="X1286" s="5">
        <f>Universe!C1027</f>
        <v/>
      </c>
    </row>
    <row r="1287">
      <c r="A1287" s="22">
        <f>Universe!G1028</f>
        <v/>
      </c>
      <c r="B1287" s="2" t="n">
        <v>1</v>
      </c>
      <c r="C1287" s="23">
        <f>Universe!H1028</f>
        <v/>
      </c>
      <c r="D1287" s="23">
        <f>Universe!I1028</f>
        <v/>
      </c>
      <c r="E1287" s="23">
        <f>Universe!J1028</f>
        <v/>
      </c>
      <c r="F1287" s="23">
        <f>Universe!K1028</f>
        <v/>
      </c>
      <c r="G1287" s="23">
        <f>Universe!L1028</f>
        <v/>
      </c>
      <c r="H1287" s="23">
        <f>Universe!M1028</f>
        <v/>
      </c>
      <c r="I1287" s="23">
        <f>Universe!N1028</f>
        <v/>
      </c>
      <c r="J1287" s="23">
        <f>Universe!O1028</f>
        <v/>
      </c>
      <c r="K1287" s="23">
        <f>Universe!P1028</f>
        <v/>
      </c>
      <c r="L1287" s="23">
        <f>Universe!Q1028</f>
        <v/>
      </c>
      <c r="M1287" s="23">
        <f>Universe!R1028</f>
        <v/>
      </c>
      <c r="N1287" s="5">
        <f>IF(ZScoring!AH1028="",0,(ZScoring!AH1028-$B$3)/$C$3)</f>
        <v/>
      </c>
      <c r="O1287" s="5">
        <f>IF(ZScoring!AI1028="",0,(ZScoring!AI1028-$B$4)/$C$4)</f>
        <v/>
      </c>
      <c r="P1287" s="5">
        <f>IF(ZScoring!AJ1028="",0,(ZScoring!AJ1028-$B$5)/$C$5)</f>
        <v/>
      </c>
      <c r="Q1287" s="5">
        <f>IF(ZScoring!AK1028="",0,(ZScoring!AK1028-$B$6)/$C$6)</f>
        <v/>
      </c>
      <c r="R1287" s="5">
        <f>IF(ZScoring!AL1028="",0,(ZScoring!AL1028-$B$7)/$C$7)</f>
        <v/>
      </c>
      <c r="S1287" s="5">
        <f>IF(ZScoring!AM1028="",0,(ZScoring!AM1028-$B$8)/$C$8)</f>
        <v/>
      </c>
      <c r="T1287" s="5">
        <f>IF(ZScoring!AN1028="",0,(ZScoring!AN1028-$B$9)/$C$9)</f>
        <v/>
      </c>
      <c r="U1287" s="5">
        <f>IF(ZScoring!AO1028="",0,(ZScoring!AO1028-$B$10)/$C$10)</f>
        <v/>
      </c>
      <c r="V1287" s="5">
        <f>IF(ZScoring!AP1028="",0,(ZScoring!AP1028-$B$11)/$C$11)</f>
        <v/>
      </c>
      <c r="W1287" s="5">
        <f>IF(ZScoring!AQ1028="",0,(ZScoring!AQ1028-$B$12)/$C$12)</f>
        <v/>
      </c>
      <c r="X1287" s="5">
        <f>Universe!C1028</f>
        <v/>
      </c>
    </row>
    <row r="1288">
      <c r="A1288" s="22">
        <f>Universe!G1029</f>
        <v/>
      </c>
      <c r="B1288" s="2" t="n">
        <v>1</v>
      </c>
      <c r="C1288" s="23">
        <f>Universe!H1029</f>
        <v/>
      </c>
      <c r="D1288" s="23">
        <f>Universe!I1029</f>
        <v/>
      </c>
      <c r="E1288" s="23">
        <f>Universe!J1029</f>
        <v/>
      </c>
      <c r="F1288" s="23">
        <f>Universe!K1029</f>
        <v/>
      </c>
      <c r="G1288" s="23">
        <f>Universe!L1029</f>
        <v/>
      </c>
      <c r="H1288" s="23">
        <f>Universe!M1029</f>
        <v/>
      </c>
      <c r="I1288" s="23">
        <f>Universe!N1029</f>
        <v/>
      </c>
      <c r="J1288" s="23">
        <f>Universe!O1029</f>
        <v/>
      </c>
      <c r="K1288" s="23">
        <f>Universe!P1029</f>
        <v/>
      </c>
      <c r="L1288" s="23">
        <f>Universe!Q1029</f>
        <v/>
      </c>
      <c r="M1288" s="23">
        <f>Universe!R1029</f>
        <v/>
      </c>
      <c r="N1288" s="5">
        <f>IF(ZScoring!AH1029="",0,(ZScoring!AH1029-$B$3)/$C$3)</f>
        <v/>
      </c>
      <c r="O1288" s="5">
        <f>IF(ZScoring!AI1029="",0,(ZScoring!AI1029-$B$4)/$C$4)</f>
        <v/>
      </c>
      <c r="P1288" s="5">
        <f>IF(ZScoring!AJ1029="",0,(ZScoring!AJ1029-$B$5)/$C$5)</f>
        <v/>
      </c>
      <c r="Q1288" s="5">
        <f>IF(ZScoring!AK1029="",0,(ZScoring!AK1029-$B$6)/$C$6)</f>
        <v/>
      </c>
      <c r="R1288" s="5">
        <f>IF(ZScoring!AL1029="",0,(ZScoring!AL1029-$B$7)/$C$7)</f>
        <v/>
      </c>
      <c r="S1288" s="5">
        <f>IF(ZScoring!AM1029="",0,(ZScoring!AM1029-$B$8)/$C$8)</f>
        <v/>
      </c>
      <c r="T1288" s="5">
        <f>IF(ZScoring!AN1029="",0,(ZScoring!AN1029-$B$9)/$C$9)</f>
        <v/>
      </c>
      <c r="U1288" s="5">
        <f>IF(ZScoring!AO1029="",0,(ZScoring!AO1029-$B$10)/$C$10)</f>
        <v/>
      </c>
      <c r="V1288" s="5">
        <f>IF(ZScoring!AP1029="",0,(ZScoring!AP1029-$B$11)/$C$11)</f>
        <v/>
      </c>
      <c r="W1288" s="5">
        <f>IF(ZScoring!AQ1029="",0,(ZScoring!AQ1029-$B$12)/$C$12)</f>
        <v/>
      </c>
      <c r="X1288" s="5">
        <f>Universe!C1029</f>
        <v/>
      </c>
    </row>
    <row r="1289">
      <c r="A1289" s="22">
        <f>Universe!G1030</f>
        <v/>
      </c>
      <c r="B1289" s="2" t="n">
        <v>1</v>
      </c>
      <c r="C1289" s="23">
        <f>Universe!H1030</f>
        <v/>
      </c>
      <c r="D1289" s="23">
        <f>Universe!I1030</f>
        <v/>
      </c>
      <c r="E1289" s="23">
        <f>Universe!J1030</f>
        <v/>
      </c>
      <c r="F1289" s="23">
        <f>Universe!K1030</f>
        <v/>
      </c>
      <c r="G1289" s="23">
        <f>Universe!L1030</f>
        <v/>
      </c>
      <c r="H1289" s="23">
        <f>Universe!M1030</f>
        <v/>
      </c>
      <c r="I1289" s="23">
        <f>Universe!N1030</f>
        <v/>
      </c>
      <c r="J1289" s="23">
        <f>Universe!O1030</f>
        <v/>
      </c>
      <c r="K1289" s="23">
        <f>Universe!P1030</f>
        <v/>
      </c>
      <c r="L1289" s="23">
        <f>Universe!Q1030</f>
        <v/>
      </c>
      <c r="M1289" s="23">
        <f>Universe!R1030</f>
        <v/>
      </c>
      <c r="N1289" s="5">
        <f>IF(ZScoring!AH1030="",0,(ZScoring!AH1030-$B$3)/$C$3)</f>
        <v/>
      </c>
      <c r="O1289" s="5">
        <f>IF(ZScoring!AI1030="",0,(ZScoring!AI1030-$B$4)/$C$4)</f>
        <v/>
      </c>
      <c r="P1289" s="5">
        <f>IF(ZScoring!AJ1030="",0,(ZScoring!AJ1030-$B$5)/$C$5)</f>
        <v/>
      </c>
      <c r="Q1289" s="5">
        <f>IF(ZScoring!AK1030="",0,(ZScoring!AK1030-$B$6)/$C$6)</f>
        <v/>
      </c>
      <c r="R1289" s="5">
        <f>IF(ZScoring!AL1030="",0,(ZScoring!AL1030-$B$7)/$C$7)</f>
        <v/>
      </c>
      <c r="S1289" s="5">
        <f>IF(ZScoring!AM1030="",0,(ZScoring!AM1030-$B$8)/$C$8)</f>
        <v/>
      </c>
      <c r="T1289" s="5">
        <f>IF(ZScoring!AN1030="",0,(ZScoring!AN1030-$B$9)/$C$9)</f>
        <v/>
      </c>
      <c r="U1289" s="5">
        <f>IF(ZScoring!AO1030="",0,(ZScoring!AO1030-$B$10)/$C$10)</f>
        <v/>
      </c>
      <c r="V1289" s="5">
        <f>IF(ZScoring!AP1030="",0,(ZScoring!AP1030-$B$11)/$C$11)</f>
        <v/>
      </c>
      <c r="W1289" s="5">
        <f>IF(ZScoring!AQ1030="",0,(ZScoring!AQ1030-$B$12)/$C$12)</f>
        <v/>
      </c>
      <c r="X1289" s="5">
        <f>Universe!C1030</f>
        <v/>
      </c>
    </row>
    <row r="1290">
      <c r="A1290" s="22">
        <f>Universe!G1031</f>
        <v/>
      </c>
      <c r="B1290" s="2" t="n">
        <v>1</v>
      </c>
      <c r="C1290" s="23">
        <f>Universe!H1031</f>
        <v/>
      </c>
      <c r="D1290" s="23">
        <f>Universe!I1031</f>
        <v/>
      </c>
      <c r="E1290" s="23">
        <f>Universe!J1031</f>
        <v/>
      </c>
      <c r="F1290" s="23">
        <f>Universe!K1031</f>
        <v/>
      </c>
      <c r="G1290" s="23">
        <f>Universe!L1031</f>
        <v/>
      </c>
      <c r="H1290" s="23">
        <f>Universe!M1031</f>
        <v/>
      </c>
      <c r="I1290" s="23">
        <f>Universe!N1031</f>
        <v/>
      </c>
      <c r="J1290" s="23">
        <f>Universe!O1031</f>
        <v/>
      </c>
      <c r="K1290" s="23">
        <f>Universe!P1031</f>
        <v/>
      </c>
      <c r="L1290" s="23">
        <f>Universe!Q1031</f>
        <v/>
      </c>
      <c r="M1290" s="23">
        <f>Universe!R1031</f>
        <v/>
      </c>
      <c r="N1290" s="5">
        <f>IF(ZScoring!AH1031="",0,(ZScoring!AH1031-$B$3)/$C$3)</f>
        <v/>
      </c>
      <c r="O1290" s="5">
        <f>IF(ZScoring!AI1031="",0,(ZScoring!AI1031-$B$4)/$C$4)</f>
        <v/>
      </c>
      <c r="P1290" s="5">
        <f>IF(ZScoring!AJ1031="",0,(ZScoring!AJ1031-$B$5)/$C$5)</f>
        <v/>
      </c>
      <c r="Q1290" s="5">
        <f>IF(ZScoring!AK1031="",0,(ZScoring!AK1031-$B$6)/$C$6)</f>
        <v/>
      </c>
      <c r="R1290" s="5">
        <f>IF(ZScoring!AL1031="",0,(ZScoring!AL1031-$B$7)/$C$7)</f>
        <v/>
      </c>
      <c r="S1290" s="5">
        <f>IF(ZScoring!AM1031="",0,(ZScoring!AM1031-$B$8)/$C$8)</f>
        <v/>
      </c>
      <c r="T1290" s="5">
        <f>IF(ZScoring!AN1031="",0,(ZScoring!AN1031-$B$9)/$C$9)</f>
        <v/>
      </c>
      <c r="U1290" s="5">
        <f>IF(ZScoring!AO1031="",0,(ZScoring!AO1031-$B$10)/$C$10)</f>
        <v/>
      </c>
      <c r="V1290" s="5">
        <f>IF(ZScoring!AP1031="",0,(ZScoring!AP1031-$B$11)/$C$11)</f>
        <v/>
      </c>
      <c r="W1290" s="5">
        <f>IF(ZScoring!AQ1031="",0,(ZScoring!AQ1031-$B$12)/$C$12)</f>
        <v/>
      </c>
      <c r="X1290" s="5">
        <f>Universe!C1031</f>
        <v/>
      </c>
    </row>
    <row r="1291">
      <c r="A1291" s="22">
        <f>Universe!G1032</f>
        <v/>
      </c>
      <c r="B1291" s="2" t="n">
        <v>1</v>
      </c>
      <c r="C1291" s="23">
        <f>Universe!H1032</f>
        <v/>
      </c>
      <c r="D1291" s="23">
        <f>Universe!I1032</f>
        <v/>
      </c>
      <c r="E1291" s="23">
        <f>Universe!J1032</f>
        <v/>
      </c>
      <c r="F1291" s="23">
        <f>Universe!K1032</f>
        <v/>
      </c>
      <c r="G1291" s="23">
        <f>Universe!L1032</f>
        <v/>
      </c>
      <c r="H1291" s="23">
        <f>Universe!M1032</f>
        <v/>
      </c>
      <c r="I1291" s="23">
        <f>Universe!N1032</f>
        <v/>
      </c>
      <c r="J1291" s="23">
        <f>Universe!O1032</f>
        <v/>
      </c>
      <c r="K1291" s="23">
        <f>Universe!P1032</f>
        <v/>
      </c>
      <c r="L1291" s="23">
        <f>Universe!Q1032</f>
        <v/>
      </c>
      <c r="M1291" s="23">
        <f>Universe!R1032</f>
        <v/>
      </c>
      <c r="N1291" s="5">
        <f>IF(ZScoring!AH1032="",0,(ZScoring!AH1032-$B$3)/$C$3)</f>
        <v/>
      </c>
      <c r="O1291" s="5">
        <f>IF(ZScoring!AI1032="",0,(ZScoring!AI1032-$B$4)/$C$4)</f>
        <v/>
      </c>
      <c r="P1291" s="5">
        <f>IF(ZScoring!AJ1032="",0,(ZScoring!AJ1032-$B$5)/$C$5)</f>
        <v/>
      </c>
      <c r="Q1291" s="5">
        <f>IF(ZScoring!AK1032="",0,(ZScoring!AK1032-$B$6)/$C$6)</f>
        <v/>
      </c>
      <c r="R1291" s="5">
        <f>IF(ZScoring!AL1032="",0,(ZScoring!AL1032-$B$7)/$C$7)</f>
        <v/>
      </c>
      <c r="S1291" s="5">
        <f>IF(ZScoring!AM1032="",0,(ZScoring!AM1032-$B$8)/$C$8)</f>
        <v/>
      </c>
      <c r="T1291" s="5">
        <f>IF(ZScoring!AN1032="",0,(ZScoring!AN1032-$B$9)/$C$9)</f>
        <v/>
      </c>
      <c r="U1291" s="5">
        <f>IF(ZScoring!AO1032="",0,(ZScoring!AO1032-$B$10)/$C$10)</f>
        <v/>
      </c>
      <c r="V1291" s="5">
        <f>IF(ZScoring!AP1032="",0,(ZScoring!AP1032-$B$11)/$C$11)</f>
        <v/>
      </c>
      <c r="W1291" s="5">
        <f>IF(ZScoring!AQ1032="",0,(ZScoring!AQ1032-$B$12)/$C$12)</f>
        <v/>
      </c>
      <c r="X1291" s="5">
        <f>Universe!C1032</f>
        <v/>
      </c>
    </row>
    <row r="1292">
      <c r="A1292" s="22">
        <f>Universe!G1033</f>
        <v/>
      </c>
      <c r="B1292" s="2" t="n">
        <v>1</v>
      </c>
      <c r="C1292" s="23">
        <f>Universe!H1033</f>
        <v/>
      </c>
      <c r="D1292" s="23">
        <f>Universe!I1033</f>
        <v/>
      </c>
      <c r="E1292" s="23">
        <f>Universe!J1033</f>
        <v/>
      </c>
      <c r="F1292" s="23">
        <f>Universe!K1033</f>
        <v/>
      </c>
      <c r="G1292" s="23">
        <f>Universe!L1033</f>
        <v/>
      </c>
      <c r="H1292" s="23">
        <f>Universe!M1033</f>
        <v/>
      </c>
      <c r="I1292" s="23">
        <f>Universe!N1033</f>
        <v/>
      </c>
      <c r="J1292" s="23">
        <f>Universe!O1033</f>
        <v/>
      </c>
      <c r="K1292" s="23">
        <f>Universe!P1033</f>
        <v/>
      </c>
      <c r="L1292" s="23">
        <f>Universe!Q1033</f>
        <v/>
      </c>
      <c r="M1292" s="23">
        <f>Universe!R1033</f>
        <v/>
      </c>
      <c r="N1292" s="5">
        <f>IF(ZScoring!AH1033="",0,(ZScoring!AH1033-$B$3)/$C$3)</f>
        <v/>
      </c>
      <c r="O1292" s="5">
        <f>IF(ZScoring!AI1033="",0,(ZScoring!AI1033-$B$4)/$C$4)</f>
        <v/>
      </c>
      <c r="P1292" s="5">
        <f>IF(ZScoring!AJ1033="",0,(ZScoring!AJ1033-$B$5)/$C$5)</f>
        <v/>
      </c>
      <c r="Q1292" s="5">
        <f>IF(ZScoring!AK1033="",0,(ZScoring!AK1033-$B$6)/$C$6)</f>
        <v/>
      </c>
      <c r="R1292" s="5">
        <f>IF(ZScoring!AL1033="",0,(ZScoring!AL1033-$B$7)/$C$7)</f>
        <v/>
      </c>
      <c r="S1292" s="5">
        <f>IF(ZScoring!AM1033="",0,(ZScoring!AM1033-$B$8)/$C$8)</f>
        <v/>
      </c>
      <c r="T1292" s="5">
        <f>IF(ZScoring!AN1033="",0,(ZScoring!AN1033-$B$9)/$C$9)</f>
        <v/>
      </c>
      <c r="U1292" s="5">
        <f>IF(ZScoring!AO1033="",0,(ZScoring!AO1033-$B$10)/$C$10)</f>
        <v/>
      </c>
      <c r="V1292" s="5">
        <f>IF(ZScoring!AP1033="",0,(ZScoring!AP1033-$B$11)/$C$11)</f>
        <v/>
      </c>
      <c r="W1292" s="5">
        <f>IF(ZScoring!AQ1033="",0,(ZScoring!AQ1033-$B$12)/$C$12)</f>
        <v/>
      </c>
      <c r="X1292" s="5">
        <f>Universe!C1033</f>
        <v/>
      </c>
    </row>
    <row r="1293">
      <c r="A1293" s="22">
        <f>Universe!G1034</f>
        <v/>
      </c>
      <c r="B1293" s="2" t="n">
        <v>1</v>
      </c>
      <c r="C1293" s="23">
        <f>Universe!H1034</f>
        <v/>
      </c>
      <c r="D1293" s="23">
        <f>Universe!I1034</f>
        <v/>
      </c>
      <c r="E1293" s="23">
        <f>Universe!J1034</f>
        <v/>
      </c>
      <c r="F1293" s="23">
        <f>Universe!K1034</f>
        <v/>
      </c>
      <c r="G1293" s="23">
        <f>Universe!L1034</f>
        <v/>
      </c>
      <c r="H1293" s="23">
        <f>Universe!M1034</f>
        <v/>
      </c>
      <c r="I1293" s="23">
        <f>Universe!N1034</f>
        <v/>
      </c>
      <c r="J1293" s="23">
        <f>Universe!O1034</f>
        <v/>
      </c>
      <c r="K1293" s="23">
        <f>Universe!P1034</f>
        <v/>
      </c>
      <c r="L1293" s="23">
        <f>Universe!Q1034</f>
        <v/>
      </c>
      <c r="M1293" s="23">
        <f>Universe!R1034</f>
        <v/>
      </c>
      <c r="N1293" s="5">
        <f>IF(ZScoring!AH1034="",0,(ZScoring!AH1034-$B$3)/$C$3)</f>
        <v/>
      </c>
      <c r="O1293" s="5">
        <f>IF(ZScoring!AI1034="",0,(ZScoring!AI1034-$B$4)/$C$4)</f>
        <v/>
      </c>
      <c r="P1293" s="5">
        <f>IF(ZScoring!AJ1034="",0,(ZScoring!AJ1034-$B$5)/$C$5)</f>
        <v/>
      </c>
      <c r="Q1293" s="5">
        <f>IF(ZScoring!AK1034="",0,(ZScoring!AK1034-$B$6)/$C$6)</f>
        <v/>
      </c>
      <c r="R1293" s="5">
        <f>IF(ZScoring!AL1034="",0,(ZScoring!AL1034-$B$7)/$C$7)</f>
        <v/>
      </c>
      <c r="S1293" s="5">
        <f>IF(ZScoring!AM1034="",0,(ZScoring!AM1034-$B$8)/$C$8)</f>
        <v/>
      </c>
      <c r="T1293" s="5">
        <f>IF(ZScoring!AN1034="",0,(ZScoring!AN1034-$B$9)/$C$9)</f>
        <v/>
      </c>
      <c r="U1293" s="5">
        <f>IF(ZScoring!AO1034="",0,(ZScoring!AO1034-$B$10)/$C$10)</f>
        <v/>
      </c>
      <c r="V1293" s="5">
        <f>IF(ZScoring!AP1034="",0,(ZScoring!AP1034-$B$11)/$C$11)</f>
        <v/>
      </c>
      <c r="W1293" s="5">
        <f>IF(ZScoring!AQ1034="",0,(ZScoring!AQ1034-$B$12)/$C$12)</f>
        <v/>
      </c>
      <c r="X1293" s="5">
        <f>Universe!C1034</f>
        <v/>
      </c>
    </row>
    <row r="1294">
      <c r="A1294" s="22">
        <f>Universe!G1035</f>
        <v/>
      </c>
      <c r="B1294" s="2" t="n">
        <v>1</v>
      </c>
      <c r="C1294" s="23">
        <f>Universe!H1035</f>
        <v/>
      </c>
      <c r="D1294" s="23">
        <f>Universe!I1035</f>
        <v/>
      </c>
      <c r="E1294" s="23">
        <f>Universe!J1035</f>
        <v/>
      </c>
      <c r="F1294" s="23">
        <f>Universe!K1035</f>
        <v/>
      </c>
      <c r="G1294" s="23">
        <f>Universe!L1035</f>
        <v/>
      </c>
      <c r="H1294" s="23">
        <f>Universe!M1035</f>
        <v/>
      </c>
      <c r="I1294" s="23">
        <f>Universe!N1035</f>
        <v/>
      </c>
      <c r="J1294" s="23">
        <f>Universe!O1035</f>
        <v/>
      </c>
      <c r="K1294" s="23">
        <f>Universe!P1035</f>
        <v/>
      </c>
      <c r="L1294" s="23">
        <f>Universe!Q1035</f>
        <v/>
      </c>
      <c r="M1294" s="23">
        <f>Universe!R1035</f>
        <v/>
      </c>
      <c r="N1294" s="5">
        <f>IF(ZScoring!AH1035="",0,(ZScoring!AH1035-$B$3)/$C$3)</f>
        <v/>
      </c>
      <c r="O1294" s="5">
        <f>IF(ZScoring!AI1035="",0,(ZScoring!AI1035-$B$4)/$C$4)</f>
        <v/>
      </c>
      <c r="P1294" s="5">
        <f>IF(ZScoring!AJ1035="",0,(ZScoring!AJ1035-$B$5)/$C$5)</f>
        <v/>
      </c>
      <c r="Q1294" s="5">
        <f>IF(ZScoring!AK1035="",0,(ZScoring!AK1035-$B$6)/$C$6)</f>
        <v/>
      </c>
      <c r="R1294" s="5">
        <f>IF(ZScoring!AL1035="",0,(ZScoring!AL1035-$B$7)/$C$7)</f>
        <v/>
      </c>
      <c r="S1294" s="5">
        <f>IF(ZScoring!AM1035="",0,(ZScoring!AM1035-$B$8)/$C$8)</f>
        <v/>
      </c>
      <c r="T1294" s="5">
        <f>IF(ZScoring!AN1035="",0,(ZScoring!AN1035-$B$9)/$C$9)</f>
        <v/>
      </c>
      <c r="U1294" s="5">
        <f>IF(ZScoring!AO1035="",0,(ZScoring!AO1035-$B$10)/$C$10)</f>
        <v/>
      </c>
      <c r="V1294" s="5">
        <f>IF(ZScoring!AP1035="",0,(ZScoring!AP1035-$B$11)/$C$11)</f>
        <v/>
      </c>
      <c r="W1294" s="5">
        <f>IF(ZScoring!AQ1035="",0,(ZScoring!AQ1035-$B$12)/$C$12)</f>
        <v/>
      </c>
      <c r="X1294" s="5">
        <f>Universe!C1035</f>
        <v/>
      </c>
    </row>
    <row r="1295">
      <c r="A1295" s="22">
        <f>Universe!G1036</f>
        <v/>
      </c>
      <c r="B1295" s="2" t="n">
        <v>1</v>
      </c>
      <c r="C1295" s="23">
        <f>Universe!H1036</f>
        <v/>
      </c>
      <c r="D1295" s="23">
        <f>Universe!I1036</f>
        <v/>
      </c>
      <c r="E1295" s="23">
        <f>Universe!J1036</f>
        <v/>
      </c>
      <c r="F1295" s="23">
        <f>Universe!K1036</f>
        <v/>
      </c>
      <c r="G1295" s="23">
        <f>Universe!L1036</f>
        <v/>
      </c>
      <c r="H1295" s="23">
        <f>Universe!M1036</f>
        <v/>
      </c>
      <c r="I1295" s="23">
        <f>Universe!N1036</f>
        <v/>
      </c>
      <c r="J1295" s="23">
        <f>Universe!O1036</f>
        <v/>
      </c>
      <c r="K1295" s="23">
        <f>Universe!P1036</f>
        <v/>
      </c>
      <c r="L1295" s="23">
        <f>Universe!Q1036</f>
        <v/>
      </c>
      <c r="M1295" s="23">
        <f>Universe!R1036</f>
        <v/>
      </c>
      <c r="N1295" s="5">
        <f>IF(ZScoring!AH1036="",0,(ZScoring!AH1036-$B$3)/$C$3)</f>
        <v/>
      </c>
      <c r="O1295" s="5">
        <f>IF(ZScoring!AI1036="",0,(ZScoring!AI1036-$B$4)/$C$4)</f>
        <v/>
      </c>
      <c r="P1295" s="5">
        <f>IF(ZScoring!AJ1036="",0,(ZScoring!AJ1036-$B$5)/$C$5)</f>
        <v/>
      </c>
      <c r="Q1295" s="5">
        <f>IF(ZScoring!AK1036="",0,(ZScoring!AK1036-$B$6)/$C$6)</f>
        <v/>
      </c>
      <c r="R1295" s="5">
        <f>IF(ZScoring!AL1036="",0,(ZScoring!AL1036-$B$7)/$C$7)</f>
        <v/>
      </c>
      <c r="S1295" s="5">
        <f>IF(ZScoring!AM1036="",0,(ZScoring!AM1036-$B$8)/$C$8)</f>
        <v/>
      </c>
      <c r="T1295" s="5">
        <f>IF(ZScoring!AN1036="",0,(ZScoring!AN1036-$B$9)/$C$9)</f>
        <v/>
      </c>
      <c r="U1295" s="5">
        <f>IF(ZScoring!AO1036="",0,(ZScoring!AO1036-$B$10)/$C$10)</f>
        <v/>
      </c>
      <c r="V1295" s="5">
        <f>IF(ZScoring!AP1036="",0,(ZScoring!AP1036-$B$11)/$C$11)</f>
        <v/>
      </c>
      <c r="W1295" s="5">
        <f>IF(ZScoring!AQ1036="",0,(ZScoring!AQ1036-$B$12)/$C$12)</f>
        <v/>
      </c>
      <c r="X1295" s="5">
        <f>Universe!C1036</f>
        <v/>
      </c>
    </row>
    <row r="1296">
      <c r="A1296" s="22">
        <f>Universe!G1037</f>
        <v/>
      </c>
      <c r="B1296" s="2" t="n">
        <v>1</v>
      </c>
      <c r="C1296" s="23">
        <f>Universe!H1037</f>
        <v/>
      </c>
      <c r="D1296" s="23">
        <f>Universe!I1037</f>
        <v/>
      </c>
      <c r="E1296" s="23">
        <f>Universe!J1037</f>
        <v/>
      </c>
      <c r="F1296" s="23">
        <f>Universe!K1037</f>
        <v/>
      </c>
      <c r="G1296" s="23">
        <f>Universe!L1037</f>
        <v/>
      </c>
      <c r="H1296" s="23">
        <f>Universe!M1037</f>
        <v/>
      </c>
      <c r="I1296" s="23">
        <f>Universe!N1037</f>
        <v/>
      </c>
      <c r="J1296" s="23">
        <f>Universe!O1037</f>
        <v/>
      </c>
      <c r="K1296" s="23">
        <f>Universe!P1037</f>
        <v/>
      </c>
      <c r="L1296" s="23">
        <f>Universe!Q1037</f>
        <v/>
      </c>
      <c r="M1296" s="23">
        <f>Universe!R1037</f>
        <v/>
      </c>
      <c r="N1296" s="5">
        <f>IF(ZScoring!AH1037="",0,(ZScoring!AH1037-$B$3)/$C$3)</f>
        <v/>
      </c>
      <c r="O1296" s="5">
        <f>IF(ZScoring!AI1037="",0,(ZScoring!AI1037-$B$4)/$C$4)</f>
        <v/>
      </c>
      <c r="P1296" s="5">
        <f>IF(ZScoring!AJ1037="",0,(ZScoring!AJ1037-$B$5)/$C$5)</f>
        <v/>
      </c>
      <c r="Q1296" s="5">
        <f>IF(ZScoring!AK1037="",0,(ZScoring!AK1037-$B$6)/$C$6)</f>
        <v/>
      </c>
      <c r="R1296" s="5">
        <f>IF(ZScoring!AL1037="",0,(ZScoring!AL1037-$B$7)/$C$7)</f>
        <v/>
      </c>
      <c r="S1296" s="5">
        <f>IF(ZScoring!AM1037="",0,(ZScoring!AM1037-$B$8)/$C$8)</f>
        <v/>
      </c>
      <c r="T1296" s="5">
        <f>IF(ZScoring!AN1037="",0,(ZScoring!AN1037-$B$9)/$C$9)</f>
        <v/>
      </c>
      <c r="U1296" s="5">
        <f>IF(ZScoring!AO1037="",0,(ZScoring!AO1037-$B$10)/$C$10)</f>
        <v/>
      </c>
      <c r="V1296" s="5">
        <f>IF(ZScoring!AP1037="",0,(ZScoring!AP1037-$B$11)/$C$11)</f>
        <v/>
      </c>
      <c r="W1296" s="5">
        <f>IF(ZScoring!AQ1037="",0,(ZScoring!AQ1037-$B$12)/$C$12)</f>
        <v/>
      </c>
      <c r="X1296" s="5">
        <f>Universe!C1037</f>
        <v/>
      </c>
    </row>
    <row r="1297">
      <c r="A1297" s="22">
        <f>Universe!G1038</f>
        <v/>
      </c>
      <c r="B1297" s="2" t="n">
        <v>1</v>
      </c>
      <c r="C1297" s="23">
        <f>Universe!H1038</f>
        <v/>
      </c>
      <c r="D1297" s="23">
        <f>Universe!I1038</f>
        <v/>
      </c>
      <c r="E1297" s="23">
        <f>Universe!J1038</f>
        <v/>
      </c>
      <c r="F1297" s="23">
        <f>Universe!K1038</f>
        <v/>
      </c>
      <c r="G1297" s="23">
        <f>Universe!L1038</f>
        <v/>
      </c>
      <c r="H1297" s="23">
        <f>Universe!M1038</f>
        <v/>
      </c>
      <c r="I1297" s="23">
        <f>Universe!N1038</f>
        <v/>
      </c>
      <c r="J1297" s="23">
        <f>Universe!O1038</f>
        <v/>
      </c>
      <c r="K1297" s="23">
        <f>Universe!P1038</f>
        <v/>
      </c>
      <c r="L1297" s="23">
        <f>Universe!Q1038</f>
        <v/>
      </c>
      <c r="M1297" s="23">
        <f>Universe!R1038</f>
        <v/>
      </c>
      <c r="N1297" s="5">
        <f>IF(ZScoring!AH1038="",0,(ZScoring!AH1038-$B$3)/$C$3)</f>
        <v/>
      </c>
      <c r="O1297" s="5">
        <f>IF(ZScoring!AI1038="",0,(ZScoring!AI1038-$B$4)/$C$4)</f>
        <v/>
      </c>
      <c r="P1297" s="5">
        <f>IF(ZScoring!AJ1038="",0,(ZScoring!AJ1038-$B$5)/$C$5)</f>
        <v/>
      </c>
      <c r="Q1297" s="5">
        <f>IF(ZScoring!AK1038="",0,(ZScoring!AK1038-$B$6)/$C$6)</f>
        <v/>
      </c>
      <c r="R1297" s="5">
        <f>IF(ZScoring!AL1038="",0,(ZScoring!AL1038-$B$7)/$C$7)</f>
        <v/>
      </c>
      <c r="S1297" s="5">
        <f>IF(ZScoring!AM1038="",0,(ZScoring!AM1038-$B$8)/$C$8)</f>
        <v/>
      </c>
      <c r="T1297" s="5">
        <f>IF(ZScoring!AN1038="",0,(ZScoring!AN1038-$B$9)/$C$9)</f>
        <v/>
      </c>
      <c r="U1297" s="5">
        <f>IF(ZScoring!AO1038="",0,(ZScoring!AO1038-$B$10)/$C$10)</f>
        <v/>
      </c>
      <c r="V1297" s="5">
        <f>IF(ZScoring!AP1038="",0,(ZScoring!AP1038-$B$11)/$C$11)</f>
        <v/>
      </c>
      <c r="W1297" s="5">
        <f>IF(ZScoring!AQ1038="",0,(ZScoring!AQ1038-$B$12)/$C$12)</f>
        <v/>
      </c>
      <c r="X1297" s="5">
        <f>Universe!C1038</f>
        <v/>
      </c>
    </row>
    <row r="1298">
      <c r="A1298" s="22">
        <f>Universe!G1039</f>
        <v/>
      </c>
      <c r="B1298" s="2" t="n">
        <v>1</v>
      </c>
      <c r="C1298" s="23">
        <f>Universe!H1039</f>
        <v/>
      </c>
      <c r="D1298" s="23">
        <f>Universe!I1039</f>
        <v/>
      </c>
      <c r="E1298" s="23">
        <f>Universe!J1039</f>
        <v/>
      </c>
      <c r="F1298" s="23">
        <f>Universe!K1039</f>
        <v/>
      </c>
      <c r="G1298" s="23">
        <f>Universe!L1039</f>
        <v/>
      </c>
      <c r="H1298" s="23">
        <f>Universe!M1039</f>
        <v/>
      </c>
      <c r="I1298" s="23">
        <f>Universe!N1039</f>
        <v/>
      </c>
      <c r="J1298" s="23">
        <f>Universe!O1039</f>
        <v/>
      </c>
      <c r="K1298" s="23">
        <f>Universe!P1039</f>
        <v/>
      </c>
      <c r="L1298" s="23">
        <f>Universe!Q1039</f>
        <v/>
      </c>
      <c r="M1298" s="23">
        <f>Universe!R1039</f>
        <v/>
      </c>
      <c r="N1298" s="5">
        <f>IF(ZScoring!AH1039="",0,(ZScoring!AH1039-$B$3)/$C$3)</f>
        <v/>
      </c>
      <c r="O1298" s="5">
        <f>IF(ZScoring!AI1039="",0,(ZScoring!AI1039-$B$4)/$C$4)</f>
        <v/>
      </c>
      <c r="P1298" s="5">
        <f>IF(ZScoring!AJ1039="",0,(ZScoring!AJ1039-$B$5)/$C$5)</f>
        <v/>
      </c>
      <c r="Q1298" s="5">
        <f>IF(ZScoring!AK1039="",0,(ZScoring!AK1039-$B$6)/$C$6)</f>
        <v/>
      </c>
      <c r="R1298" s="5">
        <f>IF(ZScoring!AL1039="",0,(ZScoring!AL1039-$B$7)/$C$7)</f>
        <v/>
      </c>
      <c r="S1298" s="5">
        <f>IF(ZScoring!AM1039="",0,(ZScoring!AM1039-$B$8)/$C$8)</f>
        <v/>
      </c>
      <c r="T1298" s="5">
        <f>IF(ZScoring!AN1039="",0,(ZScoring!AN1039-$B$9)/$C$9)</f>
        <v/>
      </c>
      <c r="U1298" s="5">
        <f>IF(ZScoring!AO1039="",0,(ZScoring!AO1039-$B$10)/$C$10)</f>
        <v/>
      </c>
      <c r="V1298" s="5">
        <f>IF(ZScoring!AP1039="",0,(ZScoring!AP1039-$B$11)/$C$11)</f>
        <v/>
      </c>
      <c r="W1298" s="5">
        <f>IF(ZScoring!AQ1039="",0,(ZScoring!AQ1039-$B$12)/$C$12)</f>
        <v/>
      </c>
      <c r="X1298" s="5">
        <f>Universe!C1039</f>
        <v/>
      </c>
    </row>
    <row r="1299">
      <c r="A1299" s="22">
        <f>Universe!G1040</f>
        <v/>
      </c>
      <c r="B1299" s="2" t="n">
        <v>1</v>
      </c>
      <c r="C1299" s="23">
        <f>Universe!H1040</f>
        <v/>
      </c>
      <c r="D1299" s="23">
        <f>Universe!I1040</f>
        <v/>
      </c>
      <c r="E1299" s="23">
        <f>Universe!J1040</f>
        <v/>
      </c>
      <c r="F1299" s="23">
        <f>Universe!K1040</f>
        <v/>
      </c>
      <c r="G1299" s="23">
        <f>Universe!L1040</f>
        <v/>
      </c>
      <c r="H1299" s="23">
        <f>Universe!M1040</f>
        <v/>
      </c>
      <c r="I1299" s="23">
        <f>Universe!N1040</f>
        <v/>
      </c>
      <c r="J1299" s="23">
        <f>Universe!O1040</f>
        <v/>
      </c>
      <c r="K1299" s="23">
        <f>Universe!P1040</f>
        <v/>
      </c>
      <c r="L1299" s="23">
        <f>Universe!Q1040</f>
        <v/>
      </c>
      <c r="M1299" s="23">
        <f>Universe!R1040</f>
        <v/>
      </c>
      <c r="N1299" s="5">
        <f>IF(ZScoring!AH1040="",0,(ZScoring!AH1040-$B$3)/$C$3)</f>
        <v/>
      </c>
      <c r="O1299" s="5">
        <f>IF(ZScoring!AI1040="",0,(ZScoring!AI1040-$B$4)/$C$4)</f>
        <v/>
      </c>
      <c r="P1299" s="5">
        <f>IF(ZScoring!AJ1040="",0,(ZScoring!AJ1040-$B$5)/$C$5)</f>
        <v/>
      </c>
      <c r="Q1299" s="5">
        <f>IF(ZScoring!AK1040="",0,(ZScoring!AK1040-$B$6)/$C$6)</f>
        <v/>
      </c>
      <c r="R1299" s="5">
        <f>IF(ZScoring!AL1040="",0,(ZScoring!AL1040-$B$7)/$C$7)</f>
        <v/>
      </c>
      <c r="S1299" s="5">
        <f>IF(ZScoring!AM1040="",0,(ZScoring!AM1040-$B$8)/$C$8)</f>
        <v/>
      </c>
      <c r="T1299" s="5">
        <f>IF(ZScoring!AN1040="",0,(ZScoring!AN1040-$B$9)/$C$9)</f>
        <v/>
      </c>
      <c r="U1299" s="5">
        <f>IF(ZScoring!AO1040="",0,(ZScoring!AO1040-$B$10)/$C$10)</f>
        <v/>
      </c>
      <c r="V1299" s="5">
        <f>IF(ZScoring!AP1040="",0,(ZScoring!AP1040-$B$11)/$C$11)</f>
        <v/>
      </c>
      <c r="W1299" s="5">
        <f>IF(ZScoring!AQ1040="",0,(ZScoring!AQ1040-$B$12)/$C$12)</f>
        <v/>
      </c>
      <c r="X1299" s="5">
        <f>Universe!C1040</f>
        <v/>
      </c>
    </row>
    <row r="1300">
      <c r="A1300" s="22">
        <f>Universe!G1041</f>
        <v/>
      </c>
      <c r="B1300" s="2" t="n">
        <v>1</v>
      </c>
      <c r="C1300" s="23">
        <f>Universe!H1041</f>
        <v/>
      </c>
      <c r="D1300" s="23">
        <f>Universe!I1041</f>
        <v/>
      </c>
      <c r="E1300" s="23">
        <f>Universe!J1041</f>
        <v/>
      </c>
      <c r="F1300" s="23">
        <f>Universe!K1041</f>
        <v/>
      </c>
      <c r="G1300" s="23">
        <f>Universe!L1041</f>
        <v/>
      </c>
      <c r="H1300" s="23">
        <f>Universe!M1041</f>
        <v/>
      </c>
      <c r="I1300" s="23">
        <f>Universe!N1041</f>
        <v/>
      </c>
      <c r="J1300" s="23">
        <f>Universe!O1041</f>
        <v/>
      </c>
      <c r="K1300" s="23">
        <f>Universe!P1041</f>
        <v/>
      </c>
      <c r="L1300" s="23">
        <f>Universe!Q1041</f>
        <v/>
      </c>
      <c r="M1300" s="23">
        <f>Universe!R1041</f>
        <v/>
      </c>
      <c r="N1300" s="5">
        <f>IF(ZScoring!AH1041="",0,(ZScoring!AH1041-$B$3)/$C$3)</f>
        <v/>
      </c>
      <c r="O1300" s="5">
        <f>IF(ZScoring!AI1041="",0,(ZScoring!AI1041-$B$4)/$C$4)</f>
        <v/>
      </c>
      <c r="P1300" s="5">
        <f>IF(ZScoring!AJ1041="",0,(ZScoring!AJ1041-$B$5)/$C$5)</f>
        <v/>
      </c>
      <c r="Q1300" s="5">
        <f>IF(ZScoring!AK1041="",0,(ZScoring!AK1041-$B$6)/$C$6)</f>
        <v/>
      </c>
      <c r="R1300" s="5">
        <f>IF(ZScoring!AL1041="",0,(ZScoring!AL1041-$B$7)/$C$7)</f>
        <v/>
      </c>
      <c r="S1300" s="5">
        <f>IF(ZScoring!AM1041="",0,(ZScoring!AM1041-$B$8)/$C$8)</f>
        <v/>
      </c>
      <c r="T1300" s="5">
        <f>IF(ZScoring!AN1041="",0,(ZScoring!AN1041-$B$9)/$C$9)</f>
        <v/>
      </c>
      <c r="U1300" s="5">
        <f>IF(ZScoring!AO1041="",0,(ZScoring!AO1041-$B$10)/$C$10)</f>
        <v/>
      </c>
      <c r="V1300" s="5">
        <f>IF(ZScoring!AP1041="",0,(ZScoring!AP1041-$B$11)/$C$11)</f>
        <v/>
      </c>
      <c r="W1300" s="5">
        <f>IF(ZScoring!AQ1041="",0,(ZScoring!AQ1041-$B$12)/$C$12)</f>
        <v/>
      </c>
      <c r="X1300" s="5">
        <f>Universe!C1041</f>
        <v/>
      </c>
    </row>
    <row r="1301">
      <c r="A1301" s="22">
        <f>Universe!G1042</f>
        <v/>
      </c>
      <c r="B1301" s="2" t="n">
        <v>1</v>
      </c>
      <c r="C1301" s="23">
        <f>Universe!H1042</f>
        <v/>
      </c>
      <c r="D1301" s="23">
        <f>Universe!I1042</f>
        <v/>
      </c>
      <c r="E1301" s="23">
        <f>Universe!J1042</f>
        <v/>
      </c>
      <c r="F1301" s="23">
        <f>Universe!K1042</f>
        <v/>
      </c>
      <c r="G1301" s="23">
        <f>Universe!L1042</f>
        <v/>
      </c>
      <c r="H1301" s="23">
        <f>Universe!M1042</f>
        <v/>
      </c>
      <c r="I1301" s="23">
        <f>Universe!N1042</f>
        <v/>
      </c>
      <c r="J1301" s="23">
        <f>Universe!O1042</f>
        <v/>
      </c>
      <c r="K1301" s="23">
        <f>Universe!P1042</f>
        <v/>
      </c>
      <c r="L1301" s="23">
        <f>Universe!Q1042</f>
        <v/>
      </c>
      <c r="M1301" s="23">
        <f>Universe!R1042</f>
        <v/>
      </c>
      <c r="N1301" s="5">
        <f>IF(ZScoring!AH1042="",0,(ZScoring!AH1042-$B$3)/$C$3)</f>
        <v/>
      </c>
      <c r="O1301" s="5">
        <f>IF(ZScoring!AI1042="",0,(ZScoring!AI1042-$B$4)/$C$4)</f>
        <v/>
      </c>
      <c r="P1301" s="5">
        <f>IF(ZScoring!AJ1042="",0,(ZScoring!AJ1042-$B$5)/$C$5)</f>
        <v/>
      </c>
      <c r="Q1301" s="5">
        <f>IF(ZScoring!AK1042="",0,(ZScoring!AK1042-$B$6)/$C$6)</f>
        <v/>
      </c>
      <c r="R1301" s="5">
        <f>IF(ZScoring!AL1042="",0,(ZScoring!AL1042-$B$7)/$C$7)</f>
        <v/>
      </c>
      <c r="S1301" s="5">
        <f>IF(ZScoring!AM1042="",0,(ZScoring!AM1042-$B$8)/$C$8)</f>
        <v/>
      </c>
      <c r="T1301" s="5">
        <f>IF(ZScoring!AN1042="",0,(ZScoring!AN1042-$B$9)/$C$9)</f>
        <v/>
      </c>
      <c r="U1301" s="5">
        <f>IF(ZScoring!AO1042="",0,(ZScoring!AO1042-$B$10)/$C$10)</f>
        <v/>
      </c>
      <c r="V1301" s="5">
        <f>IF(ZScoring!AP1042="",0,(ZScoring!AP1042-$B$11)/$C$11)</f>
        <v/>
      </c>
      <c r="W1301" s="5">
        <f>IF(ZScoring!AQ1042="",0,(ZScoring!AQ1042-$B$12)/$C$12)</f>
        <v/>
      </c>
      <c r="X1301" s="5">
        <f>Universe!C1042</f>
        <v/>
      </c>
    </row>
    <row r="1302">
      <c r="A1302" s="22">
        <f>Universe!G1043</f>
        <v/>
      </c>
      <c r="B1302" s="2" t="n">
        <v>1</v>
      </c>
      <c r="C1302" s="23">
        <f>Universe!H1043</f>
        <v/>
      </c>
      <c r="D1302" s="23">
        <f>Universe!I1043</f>
        <v/>
      </c>
      <c r="E1302" s="23">
        <f>Universe!J1043</f>
        <v/>
      </c>
      <c r="F1302" s="23">
        <f>Universe!K1043</f>
        <v/>
      </c>
      <c r="G1302" s="23">
        <f>Universe!L1043</f>
        <v/>
      </c>
      <c r="H1302" s="23">
        <f>Universe!M1043</f>
        <v/>
      </c>
      <c r="I1302" s="23">
        <f>Universe!N1043</f>
        <v/>
      </c>
      <c r="J1302" s="23">
        <f>Universe!O1043</f>
        <v/>
      </c>
      <c r="K1302" s="23">
        <f>Universe!P1043</f>
        <v/>
      </c>
      <c r="L1302" s="23">
        <f>Universe!Q1043</f>
        <v/>
      </c>
      <c r="M1302" s="23">
        <f>Universe!R1043</f>
        <v/>
      </c>
      <c r="N1302" s="5">
        <f>IF(ZScoring!AH1043="",0,(ZScoring!AH1043-$B$3)/$C$3)</f>
        <v/>
      </c>
      <c r="O1302" s="5">
        <f>IF(ZScoring!AI1043="",0,(ZScoring!AI1043-$B$4)/$C$4)</f>
        <v/>
      </c>
      <c r="P1302" s="5">
        <f>IF(ZScoring!AJ1043="",0,(ZScoring!AJ1043-$B$5)/$C$5)</f>
        <v/>
      </c>
      <c r="Q1302" s="5">
        <f>IF(ZScoring!AK1043="",0,(ZScoring!AK1043-$B$6)/$C$6)</f>
        <v/>
      </c>
      <c r="R1302" s="5">
        <f>IF(ZScoring!AL1043="",0,(ZScoring!AL1043-$B$7)/$C$7)</f>
        <v/>
      </c>
      <c r="S1302" s="5">
        <f>IF(ZScoring!AM1043="",0,(ZScoring!AM1043-$B$8)/$C$8)</f>
        <v/>
      </c>
      <c r="T1302" s="5">
        <f>IF(ZScoring!AN1043="",0,(ZScoring!AN1043-$B$9)/$C$9)</f>
        <v/>
      </c>
      <c r="U1302" s="5">
        <f>IF(ZScoring!AO1043="",0,(ZScoring!AO1043-$B$10)/$C$10)</f>
        <v/>
      </c>
      <c r="V1302" s="5">
        <f>IF(ZScoring!AP1043="",0,(ZScoring!AP1043-$B$11)/$C$11)</f>
        <v/>
      </c>
      <c r="W1302" s="5">
        <f>IF(ZScoring!AQ1043="",0,(ZScoring!AQ1043-$B$12)/$C$12)</f>
        <v/>
      </c>
      <c r="X1302" s="5">
        <f>Universe!C1043</f>
        <v/>
      </c>
    </row>
    <row r="1303">
      <c r="A1303" s="22">
        <f>Universe!G1044</f>
        <v/>
      </c>
      <c r="B1303" s="2" t="n">
        <v>1</v>
      </c>
      <c r="C1303" s="23">
        <f>Universe!H1044</f>
        <v/>
      </c>
      <c r="D1303" s="23">
        <f>Universe!I1044</f>
        <v/>
      </c>
      <c r="E1303" s="23">
        <f>Universe!J1044</f>
        <v/>
      </c>
      <c r="F1303" s="23">
        <f>Universe!K1044</f>
        <v/>
      </c>
      <c r="G1303" s="23">
        <f>Universe!L1044</f>
        <v/>
      </c>
      <c r="H1303" s="23">
        <f>Universe!M1044</f>
        <v/>
      </c>
      <c r="I1303" s="23">
        <f>Universe!N1044</f>
        <v/>
      </c>
      <c r="J1303" s="23">
        <f>Universe!O1044</f>
        <v/>
      </c>
      <c r="K1303" s="23">
        <f>Universe!P1044</f>
        <v/>
      </c>
      <c r="L1303" s="23">
        <f>Universe!Q1044</f>
        <v/>
      </c>
      <c r="M1303" s="23">
        <f>Universe!R1044</f>
        <v/>
      </c>
      <c r="N1303" s="5">
        <f>IF(ZScoring!AH1044="",0,(ZScoring!AH1044-$B$3)/$C$3)</f>
        <v/>
      </c>
      <c r="O1303" s="5">
        <f>IF(ZScoring!AI1044="",0,(ZScoring!AI1044-$B$4)/$C$4)</f>
        <v/>
      </c>
      <c r="P1303" s="5">
        <f>IF(ZScoring!AJ1044="",0,(ZScoring!AJ1044-$B$5)/$C$5)</f>
        <v/>
      </c>
      <c r="Q1303" s="5">
        <f>IF(ZScoring!AK1044="",0,(ZScoring!AK1044-$B$6)/$C$6)</f>
        <v/>
      </c>
      <c r="R1303" s="5">
        <f>IF(ZScoring!AL1044="",0,(ZScoring!AL1044-$B$7)/$C$7)</f>
        <v/>
      </c>
      <c r="S1303" s="5">
        <f>IF(ZScoring!AM1044="",0,(ZScoring!AM1044-$B$8)/$C$8)</f>
        <v/>
      </c>
      <c r="T1303" s="5">
        <f>IF(ZScoring!AN1044="",0,(ZScoring!AN1044-$B$9)/$C$9)</f>
        <v/>
      </c>
      <c r="U1303" s="5">
        <f>IF(ZScoring!AO1044="",0,(ZScoring!AO1044-$B$10)/$C$10)</f>
        <v/>
      </c>
      <c r="V1303" s="5">
        <f>IF(ZScoring!AP1044="",0,(ZScoring!AP1044-$B$11)/$C$11)</f>
        <v/>
      </c>
      <c r="W1303" s="5">
        <f>IF(ZScoring!AQ1044="",0,(ZScoring!AQ1044-$B$12)/$C$12)</f>
        <v/>
      </c>
      <c r="X1303" s="5">
        <f>Universe!C1044</f>
        <v/>
      </c>
    </row>
    <row r="1304">
      <c r="A1304" s="22">
        <f>Universe!G1045</f>
        <v/>
      </c>
      <c r="B1304" s="2" t="n">
        <v>1</v>
      </c>
      <c r="C1304" s="23">
        <f>Universe!H1045</f>
        <v/>
      </c>
      <c r="D1304" s="23">
        <f>Universe!I1045</f>
        <v/>
      </c>
      <c r="E1304" s="23">
        <f>Universe!J1045</f>
        <v/>
      </c>
      <c r="F1304" s="23">
        <f>Universe!K1045</f>
        <v/>
      </c>
      <c r="G1304" s="23">
        <f>Universe!L1045</f>
        <v/>
      </c>
      <c r="H1304" s="23">
        <f>Universe!M1045</f>
        <v/>
      </c>
      <c r="I1304" s="23">
        <f>Universe!N1045</f>
        <v/>
      </c>
      <c r="J1304" s="23">
        <f>Universe!O1045</f>
        <v/>
      </c>
      <c r="K1304" s="23">
        <f>Universe!P1045</f>
        <v/>
      </c>
      <c r="L1304" s="23">
        <f>Universe!Q1045</f>
        <v/>
      </c>
      <c r="M1304" s="23">
        <f>Universe!R1045</f>
        <v/>
      </c>
      <c r="N1304" s="5">
        <f>IF(ZScoring!AH1045="",0,(ZScoring!AH1045-$B$3)/$C$3)</f>
        <v/>
      </c>
      <c r="O1304" s="5">
        <f>IF(ZScoring!AI1045="",0,(ZScoring!AI1045-$B$4)/$C$4)</f>
        <v/>
      </c>
      <c r="P1304" s="5">
        <f>IF(ZScoring!AJ1045="",0,(ZScoring!AJ1045-$B$5)/$C$5)</f>
        <v/>
      </c>
      <c r="Q1304" s="5">
        <f>IF(ZScoring!AK1045="",0,(ZScoring!AK1045-$B$6)/$C$6)</f>
        <v/>
      </c>
      <c r="R1304" s="5">
        <f>IF(ZScoring!AL1045="",0,(ZScoring!AL1045-$B$7)/$C$7)</f>
        <v/>
      </c>
      <c r="S1304" s="5">
        <f>IF(ZScoring!AM1045="",0,(ZScoring!AM1045-$B$8)/$C$8)</f>
        <v/>
      </c>
      <c r="T1304" s="5">
        <f>IF(ZScoring!AN1045="",0,(ZScoring!AN1045-$B$9)/$C$9)</f>
        <v/>
      </c>
      <c r="U1304" s="5">
        <f>IF(ZScoring!AO1045="",0,(ZScoring!AO1045-$B$10)/$C$10)</f>
        <v/>
      </c>
      <c r="V1304" s="5">
        <f>IF(ZScoring!AP1045="",0,(ZScoring!AP1045-$B$11)/$C$11)</f>
        <v/>
      </c>
      <c r="W1304" s="5">
        <f>IF(ZScoring!AQ1045="",0,(ZScoring!AQ1045-$B$12)/$C$12)</f>
        <v/>
      </c>
      <c r="X1304" s="5">
        <f>Universe!C1045</f>
        <v/>
      </c>
    </row>
    <row r="1305">
      <c r="A1305" s="22">
        <f>Universe!G1046</f>
        <v/>
      </c>
      <c r="B1305" s="2" t="n">
        <v>1</v>
      </c>
      <c r="C1305" s="23">
        <f>Universe!H1046</f>
        <v/>
      </c>
      <c r="D1305" s="23">
        <f>Universe!I1046</f>
        <v/>
      </c>
      <c r="E1305" s="23">
        <f>Universe!J1046</f>
        <v/>
      </c>
      <c r="F1305" s="23">
        <f>Universe!K1046</f>
        <v/>
      </c>
      <c r="G1305" s="23">
        <f>Universe!L1046</f>
        <v/>
      </c>
      <c r="H1305" s="23">
        <f>Universe!M1046</f>
        <v/>
      </c>
      <c r="I1305" s="23">
        <f>Universe!N1046</f>
        <v/>
      </c>
      <c r="J1305" s="23">
        <f>Universe!O1046</f>
        <v/>
      </c>
      <c r="K1305" s="23">
        <f>Universe!P1046</f>
        <v/>
      </c>
      <c r="L1305" s="23">
        <f>Universe!Q1046</f>
        <v/>
      </c>
      <c r="M1305" s="23">
        <f>Universe!R1046</f>
        <v/>
      </c>
      <c r="N1305" s="5">
        <f>IF(ZScoring!AH1046="",0,(ZScoring!AH1046-$B$3)/$C$3)</f>
        <v/>
      </c>
      <c r="O1305" s="5">
        <f>IF(ZScoring!AI1046="",0,(ZScoring!AI1046-$B$4)/$C$4)</f>
        <v/>
      </c>
      <c r="P1305" s="5">
        <f>IF(ZScoring!AJ1046="",0,(ZScoring!AJ1046-$B$5)/$C$5)</f>
        <v/>
      </c>
      <c r="Q1305" s="5">
        <f>IF(ZScoring!AK1046="",0,(ZScoring!AK1046-$B$6)/$C$6)</f>
        <v/>
      </c>
      <c r="R1305" s="5">
        <f>IF(ZScoring!AL1046="",0,(ZScoring!AL1046-$B$7)/$C$7)</f>
        <v/>
      </c>
      <c r="S1305" s="5">
        <f>IF(ZScoring!AM1046="",0,(ZScoring!AM1046-$B$8)/$C$8)</f>
        <v/>
      </c>
      <c r="T1305" s="5">
        <f>IF(ZScoring!AN1046="",0,(ZScoring!AN1046-$B$9)/$C$9)</f>
        <v/>
      </c>
      <c r="U1305" s="5">
        <f>IF(ZScoring!AO1046="",0,(ZScoring!AO1046-$B$10)/$C$10)</f>
        <v/>
      </c>
      <c r="V1305" s="5">
        <f>IF(ZScoring!AP1046="",0,(ZScoring!AP1046-$B$11)/$C$11)</f>
        <v/>
      </c>
      <c r="W1305" s="5">
        <f>IF(ZScoring!AQ1046="",0,(ZScoring!AQ1046-$B$12)/$C$12)</f>
        <v/>
      </c>
      <c r="X1305" s="5">
        <f>Universe!C1046</f>
        <v/>
      </c>
    </row>
    <row r="1306">
      <c r="A1306" s="22">
        <f>Universe!G1047</f>
        <v/>
      </c>
      <c r="B1306" s="2" t="n">
        <v>1</v>
      </c>
      <c r="C1306" s="23">
        <f>Universe!H1047</f>
        <v/>
      </c>
      <c r="D1306" s="23">
        <f>Universe!I1047</f>
        <v/>
      </c>
      <c r="E1306" s="23">
        <f>Universe!J1047</f>
        <v/>
      </c>
      <c r="F1306" s="23">
        <f>Universe!K1047</f>
        <v/>
      </c>
      <c r="G1306" s="23">
        <f>Universe!L1047</f>
        <v/>
      </c>
      <c r="H1306" s="23">
        <f>Universe!M1047</f>
        <v/>
      </c>
      <c r="I1306" s="23">
        <f>Universe!N1047</f>
        <v/>
      </c>
      <c r="J1306" s="23">
        <f>Universe!O1047</f>
        <v/>
      </c>
      <c r="K1306" s="23">
        <f>Universe!P1047</f>
        <v/>
      </c>
      <c r="L1306" s="23">
        <f>Universe!Q1047</f>
        <v/>
      </c>
      <c r="M1306" s="23">
        <f>Universe!R1047</f>
        <v/>
      </c>
      <c r="N1306" s="5">
        <f>IF(ZScoring!AH1047="",0,(ZScoring!AH1047-$B$3)/$C$3)</f>
        <v/>
      </c>
      <c r="O1306" s="5">
        <f>IF(ZScoring!AI1047="",0,(ZScoring!AI1047-$B$4)/$C$4)</f>
        <v/>
      </c>
      <c r="P1306" s="5">
        <f>IF(ZScoring!AJ1047="",0,(ZScoring!AJ1047-$B$5)/$C$5)</f>
        <v/>
      </c>
      <c r="Q1306" s="5">
        <f>IF(ZScoring!AK1047="",0,(ZScoring!AK1047-$B$6)/$C$6)</f>
        <v/>
      </c>
      <c r="R1306" s="5">
        <f>IF(ZScoring!AL1047="",0,(ZScoring!AL1047-$B$7)/$C$7)</f>
        <v/>
      </c>
      <c r="S1306" s="5">
        <f>IF(ZScoring!AM1047="",0,(ZScoring!AM1047-$B$8)/$C$8)</f>
        <v/>
      </c>
      <c r="T1306" s="5">
        <f>IF(ZScoring!AN1047="",0,(ZScoring!AN1047-$B$9)/$C$9)</f>
        <v/>
      </c>
      <c r="U1306" s="5">
        <f>IF(ZScoring!AO1047="",0,(ZScoring!AO1047-$B$10)/$C$10)</f>
        <v/>
      </c>
      <c r="V1306" s="5">
        <f>IF(ZScoring!AP1047="",0,(ZScoring!AP1047-$B$11)/$C$11)</f>
        <v/>
      </c>
      <c r="W1306" s="5">
        <f>IF(ZScoring!AQ1047="",0,(ZScoring!AQ1047-$B$12)/$C$12)</f>
        <v/>
      </c>
      <c r="X1306" s="5">
        <f>Universe!C1047</f>
        <v/>
      </c>
    </row>
    <row r="1307">
      <c r="A1307" s="22">
        <f>Universe!G1048</f>
        <v/>
      </c>
      <c r="B1307" s="2" t="n">
        <v>1</v>
      </c>
      <c r="C1307" s="23">
        <f>Universe!H1048</f>
        <v/>
      </c>
      <c r="D1307" s="23">
        <f>Universe!I1048</f>
        <v/>
      </c>
      <c r="E1307" s="23">
        <f>Universe!J1048</f>
        <v/>
      </c>
      <c r="F1307" s="23">
        <f>Universe!K1048</f>
        <v/>
      </c>
      <c r="G1307" s="23">
        <f>Universe!L1048</f>
        <v/>
      </c>
      <c r="H1307" s="23">
        <f>Universe!M1048</f>
        <v/>
      </c>
      <c r="I1307" s="23">
        <f>Universe!N1048</f>
        <v/>
      </c>
      <c r="J1307" s="23">
        <f>Universe!O1048</f>
        <v/>
      </c>
      <c r="K1307" s="23">
        <f>Universe!P1048</f>
        <v/>
      </c>
      <c r="L1307" s="23">
        <f>Universe!Q1048</f>
        <v/>
      </c>
      <c r="M1307" s="23">
        <f>Universe!R1048</f>
        <v/>
      </c>
      <c r="N1307" s="5">
        <f>IF(ZScoring!AH1048="",0,(ZScoring!AH1048-$B$3)/$C$3)</f>
        <v/>
      </c>
      <c r="O1307" s="5">
        <f>IF(ZScoring!AI1048="",0,(ZScoring!AI1048-$B$4)/$C$4)</f>
        <v/>
      </c>
      <c r="P1307" s="5">
        <f>IF(ZScoring!AJ1048="",0,(ZScoring!AJ1048-$B$5)/$C$5)</f>
        <v/>
      </c>
      <c r="Q1307" s="5">
        <f>IF(ZScoring!AK1048="",0,(ZScoring!AK1048-$B$6)/$C$6)</f>
        <v/>
      </c>
      <c r="R1307" s="5">
        <f>IF(ZScoring!AL1048="",0,(ZScoring!AL1048-$B$7)/$C$7)</f>
        <v/>
      </c>
      <c r="S1307" s="5">
        <f>IF(ZScoring!AM1048="",0,(ZScoring!AM1048-$B$8)/$C$8)</f>
        <v/>
      </c>
      <c r="T1307" s="5">
        <f>IF(ZScoring!AN1048="",0,(ZScoring!AN1048-$B$9)/$C$9)</f>
        <v/>
      </c>
      <c r="U1307" s="5">
        <f>IF(ZScoring!AO1048="",0,(ZScoring!AO1048-$B$10)/$C$10)</f>
        <v/>
      </c>
      <c r="V1307" s="5">
        <f>IF(ZScoring!AP1048="",0,(ZScoring!AP1048-$B$11)/$C$11)</f>
        <v/>
      </c>
      <c r="W1307" s="5">
        <f>IF(ZScoring!AQ1048="",0,(ZScoring!AQ1048-$B$12)/$C$12)</f>
        <v/>
      </c>
      <c r="X1307" s="5">
        <f>Universe!C1048</f>
        <v/>
      </c>
    </row>
    <row r="1308">
      <c r="A1308" s="22">
        <f>Universe!G1049</f>
        <v/>
      </c>
      <c r="B1308" s="2" t="n">
        <v>1</v>
      </c>
      <c r="C1308" s="23">
        <f>Universe!H1049</f>
        <v/>
      </c>
      <c r="D1308" s="23">
        <f>Universe!I1049</f>
        <v/>
      </c>
      <c r="E1308" s="23">
        <f>Universe!J1049</f>
        <v/>
      </c>
      <c r="F1308" s="23">
        <f>Universe!K1049</f>
        <v/>
      </c>
      <c r="G1308" s="23">
        <f>Universe!L1049</f>
        <v/>
      </c>
      <c r="H1308" s="23">
        <f>Universe!M1049</f>
        <v/>
      </c>
      <c r="I1308" s="23">
        <f>Universe!N1049</f>
        <v/>
      </c>
      <c r="J1308" s="23">
        <f>Universe!O1049</f>
        <v/>
      </c>
      <c r="K1308" s="23">
        <f>Universe!P1049</f>
        <v/>
      </c>
      <c r="L1308" s="23">
        <f>Universe!Q1049</f>
        <v/>
      </c>
      <c r="M1308" s="23">
        <f>Universe!R1049</f>
        <v/>
      </c>
      <c r="N1308" s="5">
        <f>IF(ZScoring!AH1049="",0,(ZScoring!AH1049-$B$3)/$C$3)</f>
        <v/>
      </c>
      <c r="O1308" s="5">
        <f>IF(ZScoring!AI1049="",0,(ZScoring!AI1049-$B$4)/$C$4)</f>
        <v/>
      </c>
      <c r="P1308" s="5">
        <f>IF(ZScoring!AJ1049="",0,(ZScoring!AJ1049-$B$5)/$C$5)</f>
        <v/>
      </c>
      <c r="Q1308" s="5">
        <f>IF(ZScoring!AK1049="",0,(ZScoring!AK1049-$B$6)/$C$6)</f>
        <v/>
      </c>
      <c r="R1308" s="5">
        <f>IF(ZScoring!AL1049="",0,(ZScoring!AL1049-$B$7)/$C$7)</f>
        <v/>
      </c>
      <c r="S1308" s="5">
        <f>IF(ZScoring!AM1049="",0,(ZScoring!AM1049-$B$8)/$C$8)</f>
        <v/>
      </c>
      <c r="T1308" s="5">
        <f>IF(ZScoring!AN1049="",0,(ZScoring!AN1049-$B$9)/$C$9)</f>
        <v/>
      </c>
      <c r="U1308" s="5">
        <f>IF(ZScoring!AO1049="",0,(ZScoring!AO1049-$B$10)/$C$10)</f>
        <v/>
      </c>
      <c r="V1308" s="5">
        <f>IF(ZScoring!AP1049="",0,(ZScoring!AP1049-$B$11)/$C$11)</f>
        <v/>
      </c>
      <c r="W1308" s="5">
        <f>IF(ZScoring!AQ1049="",0,(ZScoring!AQ1049-$B$12)/$C$12)</f>
        <v/>
      </c>
      <c r="X1308" s="5">
        <f>Universe!C1049</f>
        <v/>
      </c>
    </row>
    <row r="1309">
      <c r="A1309" s="22">
        <f>Universe!G1050</f>
        <v/>
      </c>
      <c r="B1309" s="2" t="n">
        <v>1</v>
      </c>
      <c r="C1309" s="23">
        <f>Universe!H1050</f>
        <v/>
      </c>
      <c r="D1309" s="23">
        <f>Universe!I1050</f>
        <v/>
      </c>
      <c r="E1309" s="23">
        <f>Universe!J1050</f>
        <v/>
      </c>
      <c r="F1309" s="23">
        <f>Universe!K1050</f>
        <v/>
      </c>
      <c r="G1309" s="23">
        <f>Universe!L1050</f>
        <v/>
      </c>
      <c r="H1309" s="23">
        <f>Universe!M1050</f>
        <v/>
      </c>
      <c r="I1309" s="23">
        <f>Universe!N1050</f>
        <v/>
      </c>
      <c r="J1309" s="23">
        <f>Universe!O1050</f>
        <v/>
      </c>
      <c r="K1309" s="23">
        <f>Universe!P1050</f>
        <v/>
      </c>
      <c r="L1309" s="23">
        <f>Universe!Q1050</f>
        <v/>
      </c>
      <c r="M1309" s="23">
        <f>Universe!R1050</f>
        <v/>
      </c>
      <c r="N1309" s="5">
        <f>IF(ZScoring!AH1050="",0,(ZScoring!AH1050-$B$3)/$C$3)</f>
        <v/>
      </c>
      <c r="O1309" s="5">
        <f>IF(ZScoring!AI1050="",0,(ZScoring!AI1050-$B$4)/$C$4)</f>
        <v/>
      </c>
      <c r="P1309" s="5">
        <f>IF(ZScoring!AJ1050="",0,(ZScoring!AJ1050-$B$5)/$C$5)</f>
        <v/>
      </c>
      <c r="Q1309" s="5">
        <f>IF(ZScoring!AK1050="",0,(ZScoring!AK1050-$B$6)/$C$6)</f>
        <v/>
      </c>
      <c r="R1309" s="5">
        <f>IF(ZScoring!AL1050="",0,(ZScoring!AL1050-$B$7)/$C$7)</f>
        <v/>
      </c>
      <c r="S1309" s="5">
        <f>IF(ZScoring!AM1050="",0,(ZScoring!AM1050-$B$8)/$C$8)</f>
        <v/>
      </c>
      <c r="T1309" s="5">
        <f>IF(ZScoring!AN1050="",0,(ZScoring!AN1050-$B$9)/$C$9)</f>
        <v/>
      </c>
      <c r="U1309" s="5">
        <f>IF(ZScoring!AO1050="",0,(ZScoring!AO1050-$B$10)/$C$10)</f>
        <v/>
      </c>
      <c r="V1309" s="5">
        <f>IF(ZScoring!AP1050="",0,(ZScoring!AP1050-$B$11)/$C$11)</f>
        <v/>
      </c>
      <c r="W1309" s="5">
        <f>IF(ZScoring!AQ1050="",0,(ZScoring!AQ1050-$B$12)/$C$12)</f>
        <v/>
      </c>
      <c r="X1309" s="5">
        <f>Universe!C1050</f>
        <v/>
      </c>
    </row>
    <row r="1310">
      <c r="A1310" s="22">
        <f>Universe!G1051</f>
        <v/>
      </c>
      <c r="B1310" s="2" t="n">
        <v>1</v>
      </c>
      <c r="C1310" s="23">
        <f>Universe!H1051</f>
        <v/>
      </c>
      <c r="D1310" s="23">
        <f>Universe!I1051</f>
        <v/>
      </c>
      <c r="E1310" s="23">
        <f>Universe!J1051</f>
        <v/>
      </c>
      <c r="F1310" s="23">
        <f>Universe!K1051</f>
        <v/>
      </c>
      <c r="G1310" s="23">
        <f>Universe!L1051</f>
        <v/>
      </c>
      <c r="H1310" s="23">
        <f>Universe!M1051</f>
        <v/>
      </c>
      <c r="I1310" s="23">
        <f>Universe!N1051</f>
        <v/>
      </c>
      <c r="J1310" s="23">
        <f>Universe!O1051</f>
        <v/>
      </c>
      <c r="K1310" s="23">
        <f>Universe!P1051</f>
        <v/>
      </c>
      <c r="L1310" s="23">
        <f>Universe!Q1051</f>
        <v/>
      </c>
      <c r="M1310" s="23">
        <f>Universe!R1051</f>
        <v/>
      </c>
      <c r="N1310" s="5">
        <f>IF(ZScoring!AH1051="",0,(ZScoring!AH1051-$B$3)/$C$3)</f>
        <v/>
      </c>
      <c r="O1310" s="5">
        <f>IF(ZScoring!AI1051="",0,(ZScoring!AI1051-$B$4)/$C$4)</f>
        <v/>
      </c>
      <c r="P1310" s="5">
        <f>IF(ZScoring!AJ1051="",0,(ZScoring!AJ1051-$B$5)/$C$5)</f>
        <v/>
      </c>
      <c r="Q1310" s="5">
        <f>IF(ZScoring!AK1051="",0,(ZScoring!AK1051-$B$6)/$C$6)</f>
        <v/>
      </c>
      <c r="R1310" s="5">
        <f>IF(ZScoring!AL1051="",0,(ZScoring!AL1051-$B$7)/$C$7)</f>
        <v/>
      </c>
      <c r="S1310" s="5">
        <f>IF(ZScoring!AM1051="",0,(ZScoring!AM1051-$B$8)/$C$8)</f>
        <v/>
      </c>
      <c r="T1310" s="5">
        <f>IF(ZScoring!AN1051="",0,(ZScoring!AN1051-$B$9)/$C$9)</f>
        <v/>
      </c>
      <c r="U1310" s="5">
        <f>IF(ZScoring!AO1051="",0,(ZScoring!AO1051-$B$10)/$C$10)</f>
        <v/>
      </c>
      <c r="V1310" s="5">
        <f>IF(ZScoring!AP1051="",0,(ZScoring!AP1051-$B$11)/$C$11)</f>
        <v/>
      </c>
      <c r="W1310" s="5">
        <f>IF(ZScoring!AQ1051="",0,(ZScoring!AQ1051-$B$12)/$C$12)</f>
        <v/>
      </c>
      <c r="X1310" s="5">
        <f>Universe!C1051</f>
        <v/>
      </c>
    </row>
    <row r="1311">
      <c r="A1311" s="22">
        <f>Universe!G1052</f>
        <v/>
      </c>
      <c r="B1311" s="2" t="n">
        <v>1</v>
      </c>
      <c r="C1311" s="23">
        <f>Universe!H1052</f>
        <v/>
      </c>
      <c r="D1311" s="23">
        <f>Universe!I1052</f>
        <v/>
      </c>
      <c r="E1311" s="23">
        <f>Universe!J1052</f>
        <v/>
      </c>
      <c r="F1311" s="23">
        <f>Universe!K1052</f>
        <v/>
      </c>
      <c r="G1311" s="23">
        <f>Universe!L1052</f>
        <v/>
      </c>
      <c r="H1311" s="23">
        <f>Universe!M1052</f>
        <v/>
      </c>
      <c r="I1311" s="23">
        <f>Universe!N1052</f>
        <v/>
      </c>
      <c r="J1311" s="23">
        <f>Universe!O1052</f>
        <v/>
      </c>
      <c r="K1311" s="23">
        <f>Universe!P1052</f>
        <v/>
      </c>
      <c r="L1311" s="23">
        <f>Universe!Q1052</f>
        <v/>
      </c>
      <c r="M1311" s="23">
        <f>Universe!R1052</f>
        <v/>
      </c>
      <c r="N1311" s="5">
        <f>IF(ZScoring!AH1052="",0,(ZScoring!AH1052-$B$3)/$C$3)</f>
        <v/>
      </c>
      <c r="O1311" s="5">
        <f>IF(ZScoring!AI1052="",0,(ZScoring!AI1052-$B$4)/$C$4)</f>
        <v/>
      </c>
      <c r="P1311" s="5">
        <f>IF(ZScoring!AJ1052="",0,(ZScoring!AJ1052-$B$5)/$C$5)</f>
        <v/>
      </c>
      <c r="Q1311" s="5">
        <f>IF(ZScoring!AK1052="",0,(ZScoring!AK1052-$B$6)/$C$6)</f>
        <v/>
      </c>
      <c r="R1311" s="5">
        <f>IF(ZScoring!AL1052="",0,(ZScoring!AL1052-$B$7)/$C$7)</f>
        <v/>
      </c>
      <c r="S1311" s="5">
        <f>IF(ZScoring!AM1052="",0,(ZScoring!AM1052-$B$8)/$C$8)</f>
        <v/>
      </c>
      <c r="T1311" s="5">
        <f>IF(ZScoring!AN1052="",0,(ZScoring!AN1052-$B$9)/$C$9)</f>
        <v/>
      </c>
      <c r="U1311" s="5">
        <f>IF(ZScoring!AO1052="",0,(ZScoring!AO1052-$B$10)/$C$10)</f>
        <v/>
      </c>
      <c r="V1311" s="5">
        <f>IF(ZScoring!AP1052="",0,(ZScoring!AP1052-$B$11)/$C$11)</f>
        <v/>
      </c>
      <c r="W1311" s="5">
        <f>IF(ZScoring!AQ1052="",0,(ZScoring!AQ1052-$B$12)/$C$12)</f>
        <v/>
      </c>
      <c r="X1311" s="5">
        <f>Universe!C1052</f>
        <v/>
      </c>
    </row>
    <row r="1312">
      <c r="A1312" s="22">
        <f>Universe!G1053</f>
        <v/>
      </c>
      <c r="B1312" s="2" t="n">
        <v>1</v>
      </c>
      <c r="C1312" s="23">
        <f>Universe!H1053</f>
        <v/>
      </c>
      <c r="D1312" s="23">
        <f>Universe!I1053</f>
        <v/>
      </c>
      <c r="E1312" s="23">
        <f>Universe!J1053</f>
        <v/>
      </c>
      <c r="F1312" s="23">
        <f>Universe!K1053</f>
        <v/>
      </c>
      <c r="G1312" s="23">
        <f>Universe!L1053</f>
        <v/>
      </c>
      <c r="H1312" s="23">
        <f>Universe!M1053</f>
        <v/>
      </c>
      <c r="I1312" s="23">
        <f>Universe!N1053</f>
        <v/>
      </c>
      <c r="J1312" s="23">
        <f>Universe!O1053</f>
        <v/>
      </c>
      <c r="K1312" s="23">
        <f>Universe!P1053</f>
        <v/>
      </c>
      <c r="L1312" s="23">
        <f>Universe!Q1053</f>
        <v/>
      </c>
      <c r="M1312" s="23">
        <f>Universe!R1053</f>
        <v/>
      </c>
      <c r="N1312" s="5">
        <f>IF(ZScoring!AH1053="",0,(ZScoring!AH1053-$B$3)/$C$3)</f>
        <v/>
      </c>
      <c r="O1312" s="5">
        <f>IF(ZScoring!AI1053="",0,(ZScoring!AI1053-$B$4)/$C$4)</f>
        <v/>
      </c>
      <c r="P1312" s="5">
        <f>IF(ZScoring!AJ1053="",0,(ZScoring!AJ1053-$B$5)/$C$5)</f>
        <v/>
      </c>
      <c r="Q1312" s="5">
        <f>IF(ZScoring!AK1053="",0,(ZScoring!AK1053-$B$6)/$C$6)</f>
        <v/>
      </c>
      <c r="R1312" s="5">
        <f>IF(ZScoring!AL1053="",0,(ZScoring!AL1053-$B$7)/$C$7)</f>
        <v/>
      </c>
      <c r="S1312" s="5">
        <f>IF(ZScoring!AM1053="",0,(ZScoring!AM1053-$B$8)/$C$8)</f>
        <v/>
      </c>
      <c r="T1312" s="5">
        <f>IF(ZScoring!AN1053="",0,(ZScoring!AN1053-$B$9)/$C$9)</f>
        <v/>
      </c>
      <c r="U1312" s="5">
        <f>IF(ZScoring!AO1053="",0,(ZScoring!AO1053-$B$10)/$C$10)</f>
        <v/>
      </c>
      <c r="V1312" s="5">
        <f>IF(ZScoring!AP1053="",0,(ZScoring!AP1053-$B$11)/$C$11)</f>
        <v/>
      </c>
      <c r="W1312" s="5">
        <f>IF(ZScoring!AQ1053="",0,(ZScoring!AQ1053-$B$12)/$C$12)</f>
        <v/>
      </c>
      <c r="X1312" s="5">
        <f>Universe!C1053</f>
        <v/>
      </c>
    </row>
    <row r="1313">
      <c r="A1313" s="22">
        <f>Universe!G1054</f>
        <v/>
      </c>
      <c r="B1313" s="2" t="n">
        <v>1</v>
      </c>
      <c r="C1313" s="23">
        <f>Universe!H1054</f>
        <v/>
      </c>
      <c r="D1313" s="23">
        <f>Universe!I1054</f>
        <v/>
      </c>
      <c r="E1313" s="23">
        <f>Universe!J1054</f>
        <v/>
      </c>
      <c r="F1313" s="23">
        <f>Universe!K1054</f>
        <v/>
      </c>
      <c r="G1313" s="23">
        <f>Universe!L1054</f>
        <v/>
      </c>
      <c r="H1313" s="23">
        <f>Universe!M1054</f>
        <v/>
      </c>
      <c r="I1313" s="23">
        <f>Universe!N1054</f>
        <v/>
      </c>
      <c r="J1313" s="23">
        <f>Universe!O1054</f>
        <v/>
      </c>
      <c r="K1313" s="23">
        <f>Universe!P1054</f>
        <v/>
      </c>
      <c r="L1313" s="23">
        <f>Universe!Q1054</f>
        <v/>
      </c>
      <c r="M1313" s="23">
        <f>Universe!R1054</f>
        <v/>
      </c>
      <c r="N1313" s="5">
        <f>IF(ZScoring!AH1054="",0,(ZScoring!AH1054-$B$3)/$C$3)</f>
        <v/>
      </c>
      <c r="O1313" s="5">
        <f>IF(ZScoring!AI1054="",0,(ZScoring!AI1054-$B$4)/$C$4)</f>
        <v/>
      </c>
      <c r="P1313" s="5">
        <f>IF(ZScoring!AJ1054="",0,(ZScoring!AJ1054-$B$5)/$C$5)</f>
        <v/>
      </c>
      <c r="Q1313" s="5">
        <f>IF(ZScoring!AK1054="",0,(ZScoring!AK1054-$B$6)/$C$6)</f>
        <v/>
      </c>
      <c r="R1313" s="5">
        <f>IF(ZScoring!AL1054="",0,(ZScoring!AL1054-$B$7)/$C$7)</f>
        <v/>
      </c>
      <c r="S1313" s="5">
        <f>IF(ZScoring!AM1054="",0,(ZScoring!AM1054-$B$8)/$C$8)</f>
        <v/>
      </c>
      <c r="T1313" s="5">
        <f>IF(ZScoring!AN1054="",0,(ZScoring!AN1054-$B$9)/$C$9)</f>
        <v/>
      </c>
      <c r="U1313" s="5">
        <f>IF(ZScoring!AO1054="",0,(ZScoring!AO1054-$B$10)/$C$10)</f>
        <v/>
      </c>
      <c r="V1313" s="5">
        <f>IF(ZScoring!AP1054="",0,(ZScoring!AP1054-$B$11)/$C$11)</f>
        <v/>
      </c>
      <c r="W1313" s="5">
        <f>IF(ZScoring!AQ1054="",0,(ZScoring!AQ1054-$B$12)/$C$12)</f>
        <v/>
      </c>
      <c r="X1313" s="5">
        <f>Universe!C1054</f>
        <v/>
      </c>
    </row>
    <row r="1314">
      <c r="A1314" s="22">
        <f>Universe!G1055</f>
        <v/>
      </c>
      <c r="B1314" s="2" t="n">
        <v>1</v>
      </c>
      <c r="C1314" s="23">
        <f>Universe!H1055</f>
        <v/>
      </c>
      <c r="D1314" s="23">
        <f>Universe!I1055</f>
        <v/>
      </c>
      <c r="E1314" s="23">
        <f>Universe!J1055</f>
        <v/>
      </c>
      <c r="F1314" s="23">
        <f>Universe!K1055</f>
        <v/>
      </c>
      <c r="G1314" s="23">
        <f>Universe!L1055</f>
        <v/>
      </c>
      <c r="H1314" s="23">
        <f>Universe!M1055</f>
        <v/>
      </c>
      <c r="I1314" s="23">
        <f>Universe!N1055</f>
        <v/>
      </c>
      <c r="J1314" s="23">
        <f>Universe!O1055</f>
        <v/>
      </c>
      <c r="K1314" s="23">
        <f>Universe!P1055</f>
        <v/>
      </c>
      <c r="L1314" s="23">
        <f>Universe!Q1055</f>
        <v/>
      </c>
      <c r="M1314" s="23">
        <f>Universe!R1055</f>
        <v/>
      </c>
      <c r="N1314" s="5">
        <f>IF(ZScoring!AH1055="",0,(ZScoring!AH1055-$B$3)/$C$3)</f>
        <v/>
      </c>
      <c r="O1314" s="5">
        <f>IF(ZScoring!AI1055="",0,(ZScoring!AI1055-$B$4)/$C$4)</f>
        <v/>
      </c>
      <c r="P1314" s="5">
        <f>IF(ZScoring!AJ1055="",0,(ZScoring!AJ1055-$B$5)/$C$5)</f>
        <v/>
      </c>
      <c r="Q1314" s="5">
        <f>IF(ZScoring!AK1055="",0,(ZScoring!AK1055-$B$6)/$C$6)</f>
        <v/>
      </c>
      <c r="R1314" s="5">
        <f>IF(ZScoring!AL1055="",0,(ZScoring!AL1055-$B$7)/$C$7)</f>
        <v/>
      </c>
      <c r="S1314" s="5">
        <f>IF(ZScoring!AM1055="",0,(ZScoring!AM1055-$B$8)/$C$8)</f>
        <v/>
      </c>
      <c r="T1314" s="5">
        <f>IF(ZScoring!AN1055="",0,(ZScoring!AN1055-$B$9)/$C$9)</f>
        <v/>
      </c>
      <c r="U1314" s="5">
        <f>IF(ZScoring!AO1055="",0,(ZScoring!AO1055-$B$10)/$C$10)</f>
        <v/>
      </c>
      <c r="V1314" s="5">
        <f>IF(ZScoring!AP1055="",0,(ZScoring!AP1055-$B$11)/$C$11)</f>
        <v/>
      </c>
      <c r="W1314" s="5">
        <f>IF(ZScoring!AQ1055="",0,(ZScoring!AQ1055-$B$12)/$C$12)</f>
        <v/>
      </c>
      <c r="X1314" s="5">
        <f>Universe!C1055</f>
        <v/>
      </c>
    </row>
    <row r="1315">
      <c r="A1315" s="22">
        <f>Universe!G1056</f>
        <v/>
      </c>
      <c r="B1315" s="2" t="n">
        <v>1</v>
      </c>
      <c r="C1315" s="23">
        <f>Universe!H1056</f>
        <v/>
      </c>
      <c r="D1315" s="23">
        <f>Universe!I1056</f>
        <v/>
      </c>
      <c r="E1315" s="23">
        <f>Universe!J1056</f>
        <v/>
      </c>
      <c r="F1315" s="23">
        <f>Universe!K1056</f>
        <v/>
      </c>
      <c r="G1315" s="23">
        <f>Universe!L1056</f>
        <v/>
      </c>
      <c r="H1315" s="23">
        <f>Universe!M1056</f>
        <v/>
      </c>
      <c r="I1315" s="23">
        <f>Universe!N1056</f>
        <v/>
      </c>
      <c r="J1315" s="23">
        <f>Universe!O1056</f>
        <v/>
      </c>
      <c r="K1315" s="23">
        <f>Universe!P1056</f>
        <v/>
      </c>
      <c r="L1315" s="23">
        <f>Universe!Q1056</f>
        <v/>
      </c>
      <c r="M1315" s="23">
        <f>Universe!R1056</f>
        <v/>
      </c>
      <c r="N1315" s="5">
        <f>IF(ZScoring!AH1056="",0,(ZScoring!AH1056-$B$3)/$C$3)</f>
        <v/>
      </c>
      <c r="O1315" s="5">
        <f>IF(ZScoring!AI1056="",0,(ZScoring!AI1056-$B$4)/$C$4)</f>
        <v/>
      </c>
      <c r="P1315" s="5">
        <f>IF(ZScoring!AJ1056="",0,(ZScoring!AJ1056-$B$5)/$C$5)</f>
        <v/>
      </c>
      <c r="Q1315" s="5">
        <f>IF(ZScoring!AK1056="",0,(ZScoring!AK1056-$B$6)/$C$6)</f>
        <v/>
      </c>
      <c r="R1315" s="5">
        <f>IF(ZScoring!AL1056="",0,(ZScoring!AL1056-$B$7)/$C$7)</f>
        <v/>
      </c>
      <c r="S1315" s="5">
        <f>IF(ZScoring!AM1056="",0,(ZScoring!AM1056-$B$8)/$C$8)</f>
        <v/>
      </c>
      <c r="T1315" s="5">
        <f>IF(ZScoring!AN1056="",0,(ZScoring!AN1056-$B$9)/$C$9)</f>
        <v/>
      </c>
      <c r="U1315" s="5">
        <f>IF(ZScoring!AO1056="",0,(ZScoring!AO1056-$B$10)/$C$10)</f>
        <v/>
      </c>
      <c r="V1315" s="5">
        <f>IF(ZScoring!AP1056="",0,(ZScoring!AP1056-$B$11)/$C$11)</f>
        <v/>
      </c>
      <c r="W1315" s="5">
        <f>IF(ZScoring!AQ1056="",0,(ZScoring!AQ1056-$B$12)/$C$12)</f>
        <v/>
      </c>
      <c r="X1315" s="5">
        <f>Universe!C1056</f>
        <v/>
      </c>
    </row>
    <row r="1316">
      <c r="A1316" s="22">
        <f>Universe!G1057</f>
        <v/>
      </c>
      <c r="B1316" s="2" t="n">
        <v>1</v>
      </c>
      <c r="C1316" s="23">
        <f>Universe!H1057</f>
        <v/>
      </c>
      <c r="D1316" s="23">
        <f>Universe!I1057</f>
        <v/>
      </c>
      <c r="E1316" s="23">
        <f>Universe!J1057</f>
        <v/>
      </c>
      <c r="F1316" s="23">
        <f>Universe!K1057</f>
        <v/>
      </c>
      <c r="G1316" s="23">
        <f>Universe!L1057</f>
        <v/>
      </c>
      <c r="H1316" s="23">
        <f>Universe!M1057</f>
        <v/>
      </c>
      <c r="I1316" s="23">
        <f>Universe!N1057</f>
        <v/>
      </c>
      <c r="J1316" s="23">
        <f>Universe!O1057</f>
        <v/>
      </c>
      <c r="K1316" s="23">
        <f>Universe!P1057</f>
        <v/>
      </c>
      <c r="L1316" s="23">
        <f>Universe!Q1057</f>
        <v/>
      </c>
      <c r="M1316" s="23">
        <f>Universe!R1057</f>
        <v/>
      </c>
      <c r="N1316" s="5">
        <f>IF(ZScoring!AH1057="",0,(ZScoring!AH1057-$B$3)/$C$3)</f>
        <v/>
      </c>
      <c r="O1316" s="5">
        <f>IF(ZScoring!AI1057="",0,(ZScoring!AI1057-$B$4)/$C$4)</f>
        <v/>
      </c>
      <c r="P1316" s="5">
        <f>IF(ZScoring!AJ1057="",0,(ZScoring!AJ1057-$B$5)/$C$5)</f>
        <v/>
      </c>
      <c r="Q1316" s="5">
        <f>IF(ZScoring!AK1057="",0,(ZScoring!AK1057-$B$6)/$C$6)</f>
        <v/>
      </c>
      <c r="R1316" s="5">
        <f>IF(ZScoring!AL1057="",0,(ZScoring!AL1057-$B$7)/$C$7)</f>
        <v/>
      </c>
      <c r="S1316" s="5">
        <f>IF(ZScoring!AM1057="",0,(ZScoring!AM1057-$B$8)/$C$8)</f>
        <v/>
      </c>
      <c r="T1316" s="5">
        <f>IF(ZScoring!AN1057="",0,(ZScoring!AN1057-$B$9)/$C$9)</f>
        <v/>
      </c>
      <c r="U1316" s="5">
        <f>IF(ZScoring!AO1057="",0,(ZScoring!AO1057-$B$10)/$C$10)</f>
        <v/>
      </c>
      <c r="V1316" s="5">
        <f>IF(ZScoring!AP1057="",0,(ZScoring!AP1057-$B$11)/$C$11)</f>
        <v/>
      </c>
      <c r="W1316" s="5">
        <f>IF(ZScoring!AQ1057="",0,(ZScoring!AQ1057-$B$12)/$C$12)</f>
        <v/>
      </c>
      <c r="X1316" s="5">
        <f>Universe!C1057</f>
        <v/>
      </c>
    </row>
    <row r="1317">
      <c r="A1317" s="22">
        <f>Universe!G1058</f>
        <v/>
      </c>
      <c r="B1317" s="2" t="n">
        <v>1</v>
      </c>
      <c r="C1317" s="23">
        <f>Universe!H1058</f>
        <v/>
      </c>
      <c r="D1317" s="23">
        <f>Universe!I1058</f>
        <v/>
      </c>
      <c r="E1317" s="23">
        <f>Universe!J1058</f>
        <v/>
      </c>
      <c r="F1317" s="23">
        <f>Universe!K1058</f>
        <v/>
      </c>
      <c r="G1317" s="23">
        <f>Universe!L1058</f>
        <v/>
      </c>
      <c r="H1317" s="23">
        <f>Universe!M1058</f>
        <v/>
      </c>
      <c r="I1317" s="23">
        <f>Universe!N1058</f>
        <v/>
      </c>
      <c r="J1317" s="23">
        <f>Universe!O1058</f>
        <v/>
      </c>
      <c r="K1317" s="23">
        <f>Universe!P1058</f>
        <v/>
      </c>
      <c r="L1317" s="23">
        <f>Universe!Q1058</f>
        <v/>
      </c>
      <c r="M1317" s="23">
        <f>Universe!R1058</f>
        <v/>
      </c>
      <c r="N1317" s="5">
        <f>IF(ZScoring!AH1058="",0,(ZScoring!AH1058-$B$3)/$C$3)</f>
        <v/>
      </c>
      <c r="O1317" s="5">
        <f>IF(ZScoring!AI1058="",0,(ZScoring!AI1058-$B$4)/$C$4)</f>
        <v/>
      </c>
      <c r="P1317" s="5">
        <f>IF(ZScoring!AJ1058="",0,(ZScoring!AJ1058-$B$5)/$C$5)</f>
        <v/>
      </c>
      <c r="Q1317" s="5">
        <f>IF(ZScoring!AK1058="",0,(ZScoring!AK1058-$B$6)/$C$6)</f>
        <v/>
      </c>
      <c r="R1317" s="5">
        <f>IF(ZScoring!AL1058="",0,(ZScoring!AL1058-$B$7)/$C$7)</f>
        <v/>
      </c>
      <c r="S1317" s="5">
        <f>IF(ZScoring!AM1058="",0,(ZScoring!AM1058-$B$8)/$C$8)</f>
        <v/>
      </c>
      <c r="T1317" s="5">
        <f>IF(ZScoring!AN1058="",0,(ZScoring!AN1058-$B$9)/$C$9)</f>
        <v/>
      </c>
      <c r="U1317" s="5">
        <f>IF(ZScoring!AO1058="",0,(ZScoring!AO1058-$B$10)/$C$10)</f>
        <v/>
      </c>
      <c r="V1317" s="5">
        <f>IF(ZScoring!AP1058="",0,(ZScoring!AP1058-$B$11)/$C$11)</f>
        <v/>
      </c>
      <c r="W1317" s="5">
        <f>IF(ZScoring!AQ1058="",0,(ZScoring!AQ1058-$B$12)/$C$12)</f>
        <v/>
      </c>
      <c r="X1317" s="5">
        <f>Universe!C1058</f>
        <v/>
      </c>
    </row>
    <row r="1318">
      <c r="A1318" s="22">
        <f>Universe!G1059</f>
        <v/>
      </c>
      <c r="B1318" s="2" t="n">
        <v>1</v>
      </c>
      <c r="C1318" s="23">
        <f>Universe!H1059</f>
        <v/>
      </c>
      <c r="D1318" s="23">
        <f>Universe!I1059</f>
        <v/>
      </c>
      <c r="E1318" s="23">
        <f>Universe!J1059</f>
        <v/>
      </c>
      <c r="F1318" s="23">
        <f>Universe!K1059</f>
        <v/>
      </c>
      <c r="G1318" s="23">
        <f>Universe!L1059</f>
        <v/>
      </c>
      <c r="H1318" s="23">
        <f>Universe!M1059</f>
        <v/>
      </c>
      <c r="I1318" s="23">
        <f>Universe!N1059</f>
        <v/>
      </c>
      <c r="J1318" s="23">
        <f>Universe!O1059</f>
        <v/>
      </c>
      <c r="K1318" s="23">
        <f>Universe!P1059</f>
        <v/>
      </c>
      <c r="L1318" s="23">
        <f>Universe!Q1059</f>
        <v/>
      </c>
      <c r="M1318" s="23">
        <f>Universe!R1059</f>
        <v/>
      </c>
      <c r="N1318" s="5">
        <f>IF(ZScoring!AH1059="",0,(ZScoring!AH1059-$B$3)/$C$3)</f>
        <v/>
      </c>
      <c r="O1318" s="5">
        <f>IF(ZScoring!AI1059="",0,(ZScoring!AI1059-$B$4)/$C$4)</f>
        <v/>
      </c>
      <c r="P1318" s="5">
        <f>IF(ZScoring!AJ1059="",0,(ZScoring!AJ1059-$B$5)/$C$5)</f>
        <v/>
      </c>
      <c r="Q1318" s="5">
        <f>IF(ZScoring!AK1059="",0,(ZScoring!AK1059-$B$6)/$C$6)</f>
        <v/>
      </c>
      <c r="R1318" s="5">
        <f>IF(ZScoring!AL1059="",0,(ZScoring!AL1059-$B$7)/$C$7)</f>
        <v/>
      </c>
      <c r="S1318" s="5">
        <f>IF(ZScoring!AM1059="",0,(ZScoring!AM1059-$B$8)/$C$8)</f>
        <v/>
      </c>
      <c r="T1318" s="5">
        <f>IF(ZScoring!AN1059="",0,(ZScoring!AN1059-$B$9)/$C$9)</f>
        <v/>
      </c>
      <c r="U1318" s="5">
        <f>IF(ZScoring!AO1059="",0,(ZScoring!AO1059-$B$10)/$C$10)</f>
        <v/>
      </c>
      <c r="V1318" s="5">
        <f>IF(ZScoring!AP1059="",0,(ZScoring!AP1059-$B$11)/$C$11)</f>
        <v/>
      </c>
      <c r="W1318" s="5">
        <f>IF(ZScoring!AQ1059="",0,(ZScoring!AQ1059-$B$12)/$C$12)</f>
        <v/>
      </c>
      <c r="X1318" s="5">
        <f>Universe!C1059</f>
        <v/>
      </c>
    </row>
    <row r="1319">
      <c r="A1319" s="22">
        <f>Universe!G1060</f>
        <v/>
      </c>
      <c r="B1319" s="2" t="n">
        <v>1</v>
      </c>
      <c r="C1319" s="23">
        <f>Universe!H1060</f>
        <v/>
      </c>
      <c r="D1319" s="23">
        <f>Universe!I1060</f>
        <v/>
      </c>
      <c r="E1319" s="23">
        <f>Universe!J1060</f>
        <v/>
      </c>
      <c r="F1319" s="23">
        <f>Universe!K1060</f>
        <v/>
      </c>
      <c r="G1319" s="23">
        <f>Universe!L1060</f>
        <v/>
      </c>
      <c r="H1319" s="23">
        <f>Universe!M1060</f>
        <v/>
      </c>
      <c r="I1319" s="23">
        <f>Universe!N1060</f>
        <v/>
      </c>
      <c r="J1319" s="23">
        <f>Universe!O1060</f>
        <v/>
      </c>
      <c r="K1319" s="23">
        <f>Universe!P1060</f>
        <v/>
      </c>
      <c r="L1319" s="23">
        <f>Universe!Q1060</f>
        <v/>
      </c>
      <c r="M1319" s="23">
        <f>Universe!R1060</f>
        <v/>
      </c>
      <c r="N1319" s="5">
        <f>IF(ZScoring!AH1060="",0,(ZScoring!AH1060-$B$3)/$C$3)</f>
        <v/>
      </c>
      <c r="O1319" s="5">
        <f>IF(ZScoring!AI1060="",0,(ZScoring!AI1060-$B$4)/$C$4)</f>
        <v/>
      </c>
      <c r="P1319" s="5">
        <f>IF(ZScoring!AJ1060="",0,(ZScoring!AJ1060-$B$5)/$C$5)</f>
        <v/>
      </c>
      <c r="Q1319" s="5">
        <f>IF(ZScoring!AK1060="",0,(ZScoring!AK1060-$B$6)/$C$6)</f>
        <v/>
      </c>
      <c r="R1319" s="5">
        <f>IF(ZScoring!AL1060="",0,(ZScoring!AL1060-$B$7)/$C$7)</f>
        <v/>
      </c>
      <c r="S1319" s="5">
        <f>IF(ZScoring!AM1060="",0,(ZScoring!AM1060-$B$8)/$C$8)</f>
        <v/>
      </c>
      <c r="T1319" s="5">
        <f>IF(ZScoring!AN1060="",0,(ZScoring!AN1060-$B$9)/$C$9)</f>
        <v/>
      </c>
      <c r="U1319" s="5">
        <f>IF(ZScoring!AO1060="",0,(ZScoring!AO1060-$B$10)/$C$10)</f>
        <v/>
      </c>
      <c r="V1319" s="5">
        <f>IF(ZScoring!AP1060="",0,(ZScoring!AP1060-$B$11)/$C$11)</f>
        <v/>
      </c>
      <c r="W1319" s="5">
        <f>IF(ZScoring!AQ1060="",0,(ZScoring!AQ1060-$B$12)/$C$12)</f>
        <v/>
      </c>
      <c r="X1319" s="5">
        <f>Universe!C1060</f>
        <v/>
      </c>
    </row>
    <row r="1320">
      <c r="A1320" s="22">
        <f>Universe!G1061</f>
        <v/>
      </c>
      <c r="B1320" s="2" t="n">
        <v>1</v>
      </c>
      <c r="C1320" s="23">
        <f>Universe!H1061</f>
        <v/>
      </c>
      <c r="D1320" s="23">
        <f>Universe!I1061</f>
        <v/>
      </c>
      <c r="E1320" s="23">
        <f>Universe!J1061</f>
        <v/>
      </c>
      <c r="F1320" s="23">
        <f>Universe!K1061</f>
        <v/>
      </c>
      <c r="G1320" s="23">
        <f>Universe!L1061</f>
        <v/>
      </c>
      <c r="H1320" s="23">
        <f>Universe!M1061</f>
        <v/>
      </c>
      <c r="I1320" s="23">
        <f>Universe!N1061</f>
        <v/>
      </c>
      <c r="J1320" s="23">
        <f>Universe!O1061</f>
        <v/>
      </c>
      <c r="K1320" s="23">
        <f>Universe!P1061</f>
        <v/>
      </c>
      <c r="L1320" s="23">
        <f>Universe!Q1061</f>
        <v/>
      </c>
      <c r="M1320" s="23">
        <f>Universe!R1061</f>
        <v/>
      </c>
      <c r="N1320" s="5">
        <f>IF(ZScoring!AH1061="",0,(ZScoring!AH1061-$B$3)/$C$3)</f>
        <v/>
      </c>
      <c r="O1320" s="5">
        <f>IF(ZScoring!AI1061="",0,(ZScoring!AI1061-$B$4)/$C$4)</f>
        <v/>
      </c>
      <c r="P1320" s="5">
        <f>IF(ZScoring!AJ1061="",0,(ZScoring!AJ1061-$B$5)/$C$5)</f>
        <v/>
      </c>
      <c r="Q1320" s="5">
        <f>IF(ZScoring!AK1061="",0,(ZScoring!AK1061-$B$6)/$C$6)</f>
        <v/>
      </c>
      <c r="R1320" s="5">
        <f>IF(ZScoring!AL1061="",0,(ZScoring!AL1061-$B$7)/$C$7)</f>
        <v/>
      </c>
      <c r="S1320" s="5">
        <f>IF(ZScoring!AM1061="",0,(ZScoring!AM1061-$B$8)/$C$8)</f>
        <v/>
      </c>
      <c r="T1320" s="5">
        <f>IF(ZScoring!AN1061="",0,(ZScoring!AN1061-$B$9)/$C$9)</f>
        <v/>
      </c>
      <c r="U1320" s="5">
        <f>IF(ZScoring!AO1061="",0,(ZScoring!AO1061-$B$10)/$C$10)</f>
        <v/>
      </c>
      <c r="V1320" s="5">
        <f>IF(ZScoring!AP1061="",0,(ZScoring!AP1061-$B$11)/$C$11)</f>
        <v/>
      </c>
      <c r="W1320" s="5">
        <f>IF(ZScoring!AQ1061="",0,(ZScoring!AQ1061-$B$12)/$C$12)</f>
        <v/>
      </c>
      <c r="X1320" s="5">
        <f>Universe!C1061</f>
        <v/>
      </c>
    </row>
    <row r="1321">
      <c r="A1321" s="22">
        <f>Universe!G1062</f>
        <v/>
      </c>
      <c r="B1321" s="2" t="n">
        <v>1</v>
      </c>
      <c r="C1321" s="23">
        <f>Universe!H1062</f>
        <v/>
      </c>
      <c r="D1321" s="23">
        <f>Universe!I1062</f>
        <v/>
      </c>
      <c r="E1321" s="23">
        <f>Universe!J1062</f>
        <v/>
      </c>
      <c r="F1321" s="23">
        <f>Universe!K1062</f>
        <v/>
      </c>
      <c r="G1321" s="23">
        <f>Universe!L1062</f>
        <v/>
      </c>
      <c r="H1321" s="23">
        <f>Universe!M1062</f>
        <v/>
      </c>
      <c r="I1321" s="23">
        <f>Universe!N1062</f>
        <v/>
      </c>
      <c r="J1321" s="23">
        <f>Universe!O1062</f>
        <v/>
      </c>
      <c r="K1321" s="23">
        <f>Universe!P1062</f>
        <v/>
      </c>
      <c r="L1321" s="23">
        <f>Universe!Q1062</f>
        <v/>
      </c>
      <c r="M1321" s="23">
        <f>Universe!R1062</f>
        <v/>
      </c>
      <c r="N1321" s="5">
        <f>IF(ZScoring!AH1062="",0,(ZScoring!AH1062-$B$3)/$C$3)</f>
        <v/>
      </c>
      <c r="O1321" s="5">
        <f>IF(ZScoring!AI1062="",0,(ZScoring!AI1062-$B$4)/$C$4)</f>
        <v/>
      </c>
      <c r="P1321" s="5">
        <f>IF(ZScoring!AJ1062="",0,(ZScoring!AJ1062-$B$5)/$C$5)</f>
        <v/>
      </c>
      <c r="Q1321" s="5">
        <f>IF(ZScoring!AK1062="",0,(ZScoring!AK1062-$B$6)/$C$6)</f>
        <v/>
      </c>
      <c r="R1321" s="5">
        <f>IF(ZScoring!AL1062="",0,(ZScoring!AL1062-$B$7)/$C$7)</f>
        <v/>
      </c>
      <c r="S1321" s="5">
        <f>IF(ZScoring!AM1062="",0,(ZScoring!AM1062-$B$8)/$C$8)</f>
        <v/>
      </c>
      <c r="T1321" s="5">
        <f>IF(ZScoring!AN1062="",0,(ZScoring!AN1062-$B$9)/$C$9)</f>
        <v/>
      </c>
      <c r="U1321" s="5">
        <f>IF(ZScoring!AO1062="",0,(ZScoring!AO1062-$B$10)/$C$10)</f>
        <v/>
      </c>
      <c r="V1321" s="5">
        <f>IF(ZScoring!AP1062="",0,(ZScoring!AP1062-$B$11)/$C$11)</f>
        <v/>
      </c>
      <c r="W1321" s="5">
        <f>IF(ZScoring!AQ1062="",0,(ZScoring!AQ1062-$B$12)/$C$12)</f>
        <v/>
      </c>
      <c r="X1321" s="5">
        <f>Universe!C1062</f>
        <v/>
      </c>
    </row>
    <row r="1322">
      <c r="A1322" s="22">
        <f>Universe!G1063</f>
        <v/>
      </c>
      <c r="B1322" s="2" t="n">
        <v>1</v>
      </c>
      <c r="C1322" s="23">
        <f>Universe!H1063</f>
        <v/>
      </c>
      <c r="D1322" s="23">
        <f>Universe!I1063</f>
        <v/>
      </c>
      <c r="E1322" s="23">
        <f>Universe!J1063</f>
        <v/>
      </c>
      <c r="F1322" s="23">
        <f>Universe!K1063</f>
        <v/>
      </c>
      <c r="G1322" s="23">
        <f>Universe!L1063</f>
        <v/>
      </c>
      <c r="H1322" s="23">
        <f>Universe!M1063</f>
        <v/>
      </c>
      <c r="I1322" s="23">
        <f>Universe!N1063</f>
        <v/>
      </c>
      <c r="J1322" s="23">
        <f>Universe!O1063</f>
        <v/>
      </c>
      <c r="K1322" s="23">
        <f>Universe!P1063</f>
        <v/>
      </c>
      <c r="L1322" s="23">
        <f>Universe!Q1063</f>
        <v/>
      </c>
      <c r="M1322" s="23">
        <f>Universe!R1063</f>
        <v/>
      </c>
      <c r="N1322" s="5">
        <f>IF(ZScoring!AH1063="",0,(ZScoring!AH1063-$B$3)/$C$3)</f>
        <v/>
      </c>
      <c r="O1322" s="5">
        <f>IF(ZScoring!AI1063="",0,(ZScoring!AI1063-$B$4)/$C$4)</f>
        <v/>
      </c>
      <c r="P1322" s="5">
        <f>IF(ZScoring!AJ1063="",0,(ZScoring!AJ1063-$B$5)/$C$5)</f>
        <v/>
      </c>
      <c r="Q1322" s="5">
        <f>IF(ZScoring!AK1063="",0,(ZScoring!AK1063-$B$6)/$C$6)</f>
        <v/>
      </c>
      <c r="R1322" s="5">
        <f>IF(ZScoring!AL1063="",0,(ZScoring!AL1063-$B$7)/$C$7)</f>
        <v/>
      </c>
      <c r="S1322" s="5">
        <f>IF(ZScoring!AM1063="",0,(ZScoring!AM1063-$B$8)/$C$8)</f>
        <v/>
      </c>
      <c r="T1322" s="5">
        <f>IF(ZScoring!AN1063="",0,(ZScoring!AN1063-$B$9)/$C$9)</f>
        <v/>
      </c>
      <c r="U1322" s="5">
        <f>IF(ZScoring!AO1063="",0,(ZScoring!AO1063-$B$10)/$C$10)</f>
        <v/>
      </c>
      <c r="V1322" s="5">
        <f>IF(ZScoring!AP1063="",0,(ZScoring!AP1063-$B$11)/$C$11)</f>
        <v/>
      </c>
      <c r="W1322" s="5">
        <f>IF(ZScoring!AQ1063="",0,(ZScoring!AQ1063-$B$12)/$C$12)</f>
        <v/>
      </c>
      <c r="X1322" s="5">
        <f>Universe!C1063</f>
        <v/>
      </c>
    </row>
    <row r="1323">
      <c r="A1323" s="22">
        <f>Universe!G1064</f>
        <v/>
      </c>
      <c r="B1323" s="2" t="n">
        <v>1</v>
      </c>
      <c r="C1323" s="23">
        <f>Universe!H1064</f>
        <v/>
      </c>
      <c r="D1323" s="23">
        <f>Universe!I1064</f>
        <v/>
      </c>
      <c r="E1323" s="23">
        <f>Universe!J1064</f>
        <v/>
      </c>
      <c r="F1323" s="23">
        <f>Universe!K1064</f>
        <v/>
      </c>
      <c r="G1323" s="23">
        <f>Universe!L1064</f>
        <v/>
      </c>
      <c r="H1323" s="23">
        <f>Universe!M1064</f>
        <v/>
      </c>
      <c r="I1323" s="23">
        <f>Universe!N1064</f>
        <v/>
      </c>
      <c r="J1323" s="23">
        <f>Universe!O1064</f>
        <v/>
      </c>
      <c r="K1323" s="23">
        <f>Universe!P1064</f>
        <v/>
      </c>
      <c r="L1323" s="23">
        <f>Universe!Q1064</f>
        <v/>
      </c>
      <c r="M1323" s="23">
        <f>Universe!R1064</f>
        <v/>
      </c>
      <c r="N1323" s="5">
        <f>IF(ZScoring!AH1064="",0,(ZScoring!AH1064-$B$3)/$C$3)</f>
        <v/>
      </c>
      <c r="O1323" s="5">
        <f>IF(ZScoring!AI1064="",0,(ZScoring!AI1064-$B$4)/$C$4)</f>
        <v/>
      </c>
      <c r="P1323" s="5">
        <f>IF(ZScoring!AJ1064="",0,(ZScoring!AJ1064-$B$5)/$C$5)</f>
        <v/>
      </c>
      <c r="Q1323" s="5">
        <f>IF(ZScoring!AK1064="",0,(ZScoring!AK1064-$B$6)/$C$6)</f>
        <v/>
      </c>
      <c r="R1323" s="5">
        <f>IF(ZScoring!AL1064="",0,(ZScoring!AL1064-$B$7)/$C$7)</f>
        <v/>
      </c>
      <c r="S1323" s="5">
        <f>IF(ZScoring!AM1064="",0,(ZScoring!AM1064-$B$8)/$C$8)</f>
        <v/>
      </c>
      <c r="T1323" s="5">
        <f>IF(ZScoring!AN1064="",0,(ZScoring!AN1064-$B$9)/$C$9)</f>
        <v/>
      </c>
      <c r="U1323" s="5">
        <f>IF(ZScoring!AO1064="",0,(ZScoring!AO1064-$B$10)/$C$10)</f>
        <v/>
      </c>
      <c r="V1323" s="5">
        <f>IF(ZScoring!AP1064="",0,(ZScoring!AP1064-$B$11)/$C$11)</f>
        <v/>
      </c>
      <c r="W1323" s="5">
        <f>IF(ZScoring!AQ1064="",0,(ZScoring!AQ1064-$B$12)/$C$12)</f>
        <v/>
      </c>
      <c r="X1323" s="5">
        <f>Universe!C1064</f>
        <v/>
      </c>
    </row>
    <row r="1324">
      <c r="A1324" s="22">
        <f>Universe!G1065</f>
        <v/>
      </c>
      <c r="B1324" s="2" t="n">
        <v>1</v>
      </c>
      <c r="C1324" s="23">
        <f>Universe!H1065</f>
        <v/>
      </c>
      <c r="D1324" s="23">
        <f>Universe!I1065</f>
        <v/>
      </c>
      <c r="E1324" s="23">
        <f>Universe!J1065</f>
        <v/>
      </c>
      <c r="F1324" s="23">
        <f>Universe!K1065</f>
        <v/>
      </c>
      <c r="G1324" s="23">
        <f>Universe!L1065</f>
        <v/>
      </c>
      <c r="H1324" s="23">
        <f>Universe!M1065</f>
        <v/>
      </c>
      <c r="I1324" s="23">
        <f>Universe!N1065</f>
        <v/>
      </c>
      <c r="J1324" s="23">
        <f>Universe!O1065</f>
        <v/>
      </c>
      <c r="K1324" s="23">
        <f>Universe!P1065</f>
        <v/>
      </c>
      <c r="L1324" s="23">
        <f>Universe!Q1065</f>
        <v/>
      </c>
      <c r="M1324" s="23">
        <f>Universe!R1065</f>
        <v/>
      </c>
      <c r="N1324" s="5">
        <f>IF(ZScoring!AH1065="",0,(ZScoring!AH1065-$B$3)/$C$3)</f>
        <v/>
      </c>
      <c r="O1324" s="5">
        <f>IF(ZScoring!AI1065="",0,(ZScoring!AI1065-$B$4)/$C$4)</f>
        <v/>
      </c>
      <c r="P1324" s="5">
        <f>IF(ZScoring!AJ1065="",0,(ZScoring!AJ1065-$B$5)/$C$5)</f>
        <v/>
      </c>
      <c r="Q1324" s="5">
        <f>IF(ZScoring!AK1065="",0,(ZScoring!AK1065-$B$6)/$C$6)</f>
        <v/>
      </c>
      <c r="R1324" s="5">
        <f>IF(ZScoring!AL1065="",0,(ZScoring!AL1065-$B$7)/$C$7)</f>
        <v/>
      </c>
      <c r="S1324" s="5">
        <f>IF(ZScoring!AM1065="",0,(ZScoring!AM1065-$B$8)/$C$8)</f>
        <v/>
      </c>
      <c r="T1324" s="5">
        <f>IF(ZScoring!AN1065="",0,(ZScoring!AN1065-$B$9)/$C$9)</f>
        <v/>
      </c>
      <c r="U1324" s="5">
        <f>IF(ZScoring!AO1065="",0,(ZScoring!AO1065-$B$10)/$C$10)</f>
        <v/>
      </c>
      <c r="V1324" s="5">
        <f>IF(ZScoring!AP1065="",0,(ZScoring!AP1065-$B$11)/$C$11)</f>
        <v/>
      </c>
      <c r="W1324" s="5">
        <f>IF(ZScoring!AQ1065="",0,(ZScoring!AQ1065-$B$12)/$C$12)</f>
        <v/>
      </c>
      <c r="X1324" s="5">
        <f>Universe!C1065</f>
        <v/>
      </c>
    </row>
    <row r="1325">
      <c r="A1325" s="22">
        <f>Universe!G1066</f>
        <v/>
      </c>
      <c r="B1325" s="2" t="n">
        <v>1</v>
      </c>
      <c r="C1325" s="23">
        <f>Universe!H1066</f>
        <v/>
      </c>
      <c r="D1325" s="23">
        <f>Universe!I1066</f>
        <v/>
      </c>
      <c r="E1325" s="23">
        <f>Universe!J1066</f>
        <v/>
      </c>
      <c r="F1325" s="23">
        <f>Universe!K1066</f>
        <v/>
      </c>
      <c r="G1325" s="23">
        <f>Universe!L1066</f>
        <v/>
      </c>
      <c r="H1325" s="23">
        <f>Universe!M1066</f>
        <v/>
      </c>
      <c r="I1325" s="23">
        <f>Universe!N1066</f>
        <v/>
      </c>
      <c r="J1325" s="23">
        <f>Universe!O1066</f>
        <v/>
      </c>
      <c r="K1325" s="23">
        <f>Universe!P1066</f>
        <v/>
      </c>
      <c r="L1325" s="23">
        <f>Universe!Q1066</f>
        <v/>
      </c>
      <c r="M1325" s="23">
        <f>Universe!R1066</f>
        <v/>
      </c>
      <c r="N1325" s="5">
        <f>IF(ZScoring!AH1066="",0,(ZScoring!AH1066-$B$3)/$C$3)</f>
        <v/>
      </c>
      <c r="O1325" s="5">
        <f>IF(ZScoring!AI1066="",0,(ZScoring!AI1066-$B$4)/$C$4)</f>
        <v/>
      </c>
      <c r="P1325" s="5">
        <f>IF(ZScoring!AJ1066="",0,(ZScoring!AJ1066-$B$5)/$C$5)</f>
        <v/>
      </c>
      <c r="Q1325" s="5">
        <f>IF(ZScoring!AK1066="",0,(ZScoring!AK1066-$B$6)/$C$6)</f>
        <v/>
      </c>
      <c r="R1325" s="5">
        <f>IF(ZScoring!AL1066="",0,(ZScoring!AL1066-$B$7)/$C$7)</f>
        <v/>
      </c>
      <c r="S1325" s="5">
        <f>IF(ZScoring!AM1066="",0,(ZScoring!AM1066-$B$8)/$C$8)</f>
        <v/>
      </c>
      <c r="T1325" s="5">
        <f>IF(ZScoring!AN1066="",0,(ZScoring!AN1066-$B$9)/$C$9)</f>
        <v/>
      </c>
      <c r="U1325" s="5">
        <f>IF(ZScoring!AO1066="",0,(ZScoring!AO1066-$B$10)/$C$10)</f>
        <v/>
      </c>
      <c r="V1325" s="5">
        <f>IF(ZScoring!AP1066="",0,(ZScoring!AP1066-$B$11)/$C$11)</f>
        <v/>
      </c>
      <c r="W1325" s="5">
        <f>IF(ZScoring!AQ1066="",0,(ZScoring!AQ1066-$B$12)/$C$12)</f>
        <v/>
      </c>
      <c r="X1325" s="5">
        <f>Universe!C1066</f>
        <v/>
      </c>
    </row>
    <row r="1326">
      <c r="A1326" s="22">
        <f>Universe!G1067</f>
        <v/>
      </c>
      <c r="B1326" s="2" t="n">
        <v>1</v>
      </c>
      <c r="C1326" s="23">
        <f>Universe!H1067</f>
        <v/>
      </c>
      <c r="D1326" s="23">
        <f>Universe!I1067</f>
        <v/>
      </c>
      <c r="E1326" s="23">
        <f>Universe!J1067</f>
        <v/>
      </c>
      <c r="F1326" s="23">
        <f>Universe!K1067</f>
        <v/>
      </c>
      <c r="G1326" s="23">
        <f>Universe!L1067</f>
        <v/>
      </c>
      <c r="H1326" s="23">
        <f>Universe!M1067</f>
        <v/>
      </c>
      <c r="I1326" s="23">
        <f>Universe!N1067</f>
        <v/>
      </c>
      <c r="J1326" s="23">
        <f>Universe!O1067</f>
        <v/>
      </c>
      <c r="K1326" s="23">
        <f>Universe!P1067</f>
        <v/>
      </c>
      <c r="L1326" s="23">
        <f>Universe!Q1067</f>
        <v/>
      </c>
      <c r="M1326" s="23">
        <f>Universe!R1067</f>
        <v/>
      </c>
      <c r="N1326" s="5">
        <f>IF(ZScoring!AH1067="",0,(ZScoring!AH1067-$B$3)/$C$3)</f>
        <v/>
      </c>
      <c r="O1326" s="5">
        <f>IF(ZScoring!AI1067="",0,(ZScoring!AI1067-$B$4)/$C$4)</f>
        <v/>
      </c>
      <c r="P1326" s="5">
        <f>IF(ZScoring!AJ1067="",0,(ZScoring!AJ1067-$B$5)/$C$5)</f>
        <v/>
      </c>
      <c r="Q1326" s="5">
        <f>IF(ZScoring!AK1067="",0,(ZScoring!AK1067-$B$6)/$C$6)</f>
        <v/>
      </c>
      <c r="R1326" s="5">
        <f>IF(ZScoring!AL1067="",0,(ZScoring!AL1067-$B$7)/$C$7)</f>
        <v/>
      </c>
      <c r="S1326" s="5">
        <f>IF(ZScoring!AM1067="",0,(ZScoring!AM1067-$B$8)/$C$8)</f>
        <v/>
      </c>
      <c r="T1326" s="5">
        <f>IF(ZScoring!AN1067="",0,(ZScoring!AN1067-$B$9)/$C$9)</f>
        <v/>
      </c>
      <c r="U1326" s="5">
        <f>IF(ZScoring!AO1067="",0,(ZScoring!AO1067-$B$10)/$C$10)</f>
        <v/>
      </c>
      <c r="V1326" s="5">
        <f>IF(ZScoring!AP1067="",0,(ZScoring!AP1067-$B$11)/$C$11)</f>
        <v/>
      </c>
      <c r="W1326" s="5">
        <f>IF(ZScoring!AQ1067="",0,(ZScoring!AQ1067-$B$12)/$C$12)</f>
        <v/>
      </c>
      <c r="X1326" s="5">
        <f>Universe!C1067</f>
        <v/>
      </c>
    </row>
    <row r="1327">
      <c r="A1327" s="22">
        <f>Universe!G1068</f>
        <v/>
      </c>
      <c r="B1327" s="2" t="n">
        <v>1</v>
      </c>
      <c r="C1327" s="23">
        <f>Universe!H1068</f>
        <v/>
      </c>
      <c r="D1327" s="23">
        <f>Universe!I1068</f>
        <v/>
      </c>
      <c r="E1327" s="23">
        <f>Universe!J1068</f>
        <v/>
      </c>
      <c r="F1327" s="23">
        <f>Universe!K1068</f>
        <v/>
      </c>
      <c r="G1327" s="23">
        <f>Universe!L1068</f>
        <v/>
      </c>
      <c r="H1327" s="23">
        <f>Universe!M1068</f>
        <v/>
      </c>
      <c r="I1327" s="23">
        <f>Universe!N1068</f>
        <v/>
      </c>
      <c r="J1327" s="23">
        <f>Universe!O1068</f>
        <v/>
      </c>
      <c r="K1327" s="23">
        <f>Universe!P1068</f>
        <v/>
      </c>
      <c r="L1327" s="23">
        <f>Universe!Q1068</f>
        <v/>
      </c>
      <c r="M1327" s="23">
        <f>Universe!R1068</f>
        <v/>
      </c>
      <c r="N1327" s="5">
        <f>IF(ZScoring!AH1068="",0,(ZScoring!AH1068-$B$3)/$C$3)</f>
        <v/>
      </c>
      <c r="O1327" s="5">
        <f>IF(ZScoring!AI1068="",0,(ZScoring!AI1068-$B$4)/$C$4)</f>
        <v/>
      </c>
      <c r="P1327" s="5">
        <f>IF(ZScoring!AJ1068="",0,(ZScoring!AJ1068-$B$5)/$C$5)</f>
        <v/>
      </c>
      <c r="Q1327" s="5">
        <f>IF(ZScoring!AK1068="",0,(ZScoring!AK1068-$B$6)/$C$6)</f>
        <v/>
      </c>
      <c r="R1327" s="5">
        <f>IF(ZScoring!AL1068="",0,(ZScoring!AL1068-$B$7)/$C$7)</f>
        <v/>
      </c>
      <c r="S1327" s="5">
        <f>IF(ZScoring!AM1068="",0,(ZScoring!AM1068-$B$8)/$C$8)</f>
        <v/>
      </c>
      <c r="T1327" s="5">
        <f>IF(ZScoring!AN1068="",0,(ZScoring!AN1068-$B$9)/$C$9)</f>
        <v/>
      </c>
      <c r="U1327" s="5">
        <f>IF(ZScoring!AO1068="",0,(ZScoring!AO1068-$B$10)/$C$10)</f>
        <v/>
      </c>
      <c r="V1327" s="5">
        <f>IF(ZScoring!AP1068="",0,(ZScoring!AP1068-$B$11)/$C$11)</f>
        <v/>
      </c>
      <c r="W1327" s="5">
        <f>IF(ZScoring!AQ1068="",0,(ZScoring!AQ1068-$B$12)/$C$12)</f>
        <v/>
      </c>
      <c r="X1327" s="5">
        <f>Universe!C1068</f>
        <v/>
      </c>
    </row>
    <row r="1328">
      <c r="A1328" s="22">
        <f>Universe!G1069</f>
        <v/>
      </c>
      <c r="B1328" s="2" t="n">
        <v>1</v>
      </c>
      <c r="C1328" s="23">
        <f>Universe!H1069</f>
        <v/>
      </c>
      <c r="D1328" s="23">
        <f>Universe!I1069</f>
        <v/>
      </c>
      <c r="E1328" s="23">
        <f>Universe!J1069</f>
        <v/>
      </c>
      <c r="F1328" s="23">
        <f>Universe!K1069</f>
        <v/>
      </c>
      <c r="G1328" s="23">
        <f>Universe!L1069</f>
        <v/>
      </c>
      <c r="H1328" s="23">
        <f>Universe!M1069</f>
        <v/>
      </c>
      <c r="I1328" s="23">
        <f>Universe!N1069</f>
        <v/>
      </c>
      <c r="J1328" s="23">
        <f>Universe!O1069</f>
        <v/>
      </c>
      <c r="K1328" s="23">
        <f>Universe!P1069</f>
        <v/>
      </c>
      <c r="L1328" s="23">
        <f>Universe!Q1069</f>
        <v/>
      </c>
      <c r="M1328" s="23">
        <f>Universe!R1069</f>
        <v/>
      </c>
      <c r="N1328" s="5">
        <f>IF(ZScoring!AH1069="",0,(ZScoring!AH1069-$B$3)/$C$3)</f>
        <v/>
      </c>
      <c r="O1328" s="5">
        <f>IF(ZScoring!AI1069="",0,(ZScoring!AI1069-$B$4)/$C$4)</f>
        <v/>
      </c>
      <c r="P1328" s="5">
        <f>IF(ZScoring!AJ1069="",0,(ZScoring!AJ1069-$B$5)/$C$5)</f>
        <v/>
      </c>
      <c r="Q1328" s="5">
        <f>IF(ZScoring!AK1069="",0,(ZScoring!AK1069-$B$6)/$C$6)</f>
        <v/>
      </c>
      <c r="R1328" s="5">
        <f>IF(ZScoring!AL1069="",0,(ZScoring!AL1069-$B$7)/$C$7)</f>
        <v/>
      </c>
      <c r="S1328" s="5">
        <f>IF(ZScoring!AM1069="",0,(ZScoring!AM1069-$B$8)/$C$8)</f>
        <v/>
      </c>
      <c r="T1328" s="5">
        <f>IF(ZScoring!AN1069="",0,(ZScoring!AN1069-$B$9)/$C$9)</f>
        <v/>
      </c>
      <c r="U1328" s="5">
        <f>IF(ZScoring!AO1069="",0,(ZScoring!AO1069-$B$10)/$C$10)</f>
        <v/>
      </c>
      <c r="V1328" s="5">
        <f>IF(ZScoring!AP1069="",0,(ZScoring!AP1069-$B$11)/$C$11)</f>
        <v/>
      </c>
      <c r="W1328" s="5">
        <f>IF(ZScoring!AQ1069="",0,(ZScoring!AQ1069-$B$12)/$C$12)</f>
        <v/>
      </c>
      <c r="X1328" s="5">
        <f>Universe!C1069</f>
        <v/>
      </c>
    </row>
    <row r="1329">
      <c r="A1329" s="22">
        <f>Universe!G1070</f>
        <v/>
      </c>
      <c r="B1329" s="2" t="n">
        <v>1</v>
      </c>
      <c r="C1329" s="23">
        <f>Universe!H1070</f>
        <v/>
      </c>
      <c r="D1329" s="23">
        <f>Universe!I1070</f>
        <v/>
      </c>
      <c r="E1329" s="23">
        <f>Universe!J1070</f>
        <v/>
      </c>
      <c r="F1329" s="23">
        <f>Universe!K1070</f>
        <v/>
      </c>
      <c r="G1329" s="23">
        <f>Universe!L1070</f>
        <v/>
      </c>
      <c r="H1329" s="23">
        <f>Universe!M1070</f>
        <v/>
      </c>
      <c r="I1329" s="23">
        <f>Universe!N1070</f>
        <v/>
      </c>
      <c r="J1329" s="23">
        <f>Universe!O1070</f>
        <v/>
      </c>
      <c r="K1329" s="23">
        <f>Universe!P1070</f>
        <v/>
      </c>
      <c r="L1329" s="23">
        <f>Universe!Q1070</f>
        <v/>
      </c>
      <c r="M1329" s="23">
        <f>Universe!R1070</f>
        <v/>
      </c>
      <c r="N1329" s="5">
        <f>IF(ZScoring!AH1070="",0,(ZScoring!AH1070-$B$3)/$C$3)</f>
        <v/>
      </c>
      <c r="O1329" s="5">
        <f>IF(ZScoring!AI1070="",0,(ZScoring!AI1070-$B$4)/$C$4)</f>
        <v/>
      </c>
      <c r="P1329" s="5">
        <f>IF(ZScoring!AJ1070="",0,(ZScoring!AJ1070-$B$5)/$C$5)</f>
        <v/>
      </c>
      <c r="Q1329" s="5">
        <f>IF(ZScoring!AK1070="",0,(ZScoring!AK1070-$B$6)/$C$6)</f>
        <v/>
      </c>
      <c r="R1329" s="5">
        <f>IF(ZScoring!AL1070="",0,(ZScoring!AL1070-$B$7)/$C$7)</f>
        <v/>
      </c>
      <c r="S1329" s="5">
        <f>IF(ZScoring!AM1070="",0,(ZScoring!AM1070-$B$8)/$C$8)</f>
        <v/>
      </c>
      <c r="T1329" s="5">
        <f>IF(ZScoring!AN1070="",0,(ZScoring!AN1070-$B$9)/$C$9)</f>
        <v/>
      </c>
      <c r="U1329" s="5">
        <f>IF(ZScoring!AO1070="",0,(ZScoring!AO1070-$B$10)/$C$10)</f>
        <v/>
      </c>
      <c r="V1329" s="5">
        <f>IF(ZScoring!AP1070="",0,(ZScoring!AP1070-$B$11)/$C$11)</f>
        <v/>
      </c>
      <c r="W1329" s="5">
        <f>IF(ZScoring!AQ1070="",0,(ZScoring!AQ1070-$B$12)/$C$12)</f>
        <v/>
      </c>
      <c r="X1329" s="5">
        <f>Universe!C1070</f>
        <v/>
      </c>
    </row>
    <row r="1330">
      <c r="A1330" s="22">
        <f>Universe!G1071</f>
        <v/>
      </c>
      <c r="B1330" s="2" t="n">
        <v>1</v>
      </c>
      <c r="C1330" s="23">
        <f>Universe!H1071</f>
        <v/>
      </c>
      <c r="D1330" s="23">
        <f>Universe!I1071</f>
        <v/>
      </c>
      <c r="E1330" s="23">
        <f>Universe!J1071</f>
        <v/>
      </c>
      <c r="F1330" s="23">
        <f>Universe!K1071</f>
        <v/>
      </c>
      <c r="G1330" s="23">
        <f>Universe!L1071</f>
        <v/>
      </c>
      <c r="H1330" s="23">
        <f>Universe!M1071</f>
        <v/>
      </c>
      <c r="I1330" s="23">
        <f>Universe!N1071</f>
        <v/>
      </c>
      <c r="J1330" s="23">
        <f>Universe!O1071</f>
        <v/>
      </c>
      <c r="K1330" s="23">
        <f>Universe!P1071</f>
        <v/>
      </c>
      <c r="L1330" s="23">
        <f>Universe!Q1071</f>
        <v/>
      </c>
      <c r="M1330" s="23">
        <f>Universe!R1071</f>
        <v/>
      </c>
      <c r="N1330" s="5">
        <f>IF(ZScoring!AH1071="",0,(ZScoring!AH1071-$B$3)/$C$3)</f>
        <v/>
      </c>
      <c r="O1330" s="5">
        <f>IF(ZScoring!AI1071="",0,(ZScoring!AI1071-$B$4)/$C$4)</f>
        <v/>
      </c>
      <c r="P1330" s="5">
        <f>IF(ZScoring!AJ1071="",0,(ZScoring!AJ1071-$B$5)/$C$5)</f>
        <v/>
      </c>
      <c r="Q1330" s="5">
        <f>IF(ZScoring!AK1071="",0,(ZScoring!AK1071-$B$6)/$C$6)</f>
        <v/>
      </c>
      <c r="R1330" s="5">
        <f>IF(ZScoring!AL1071="",0,(ZScoring!AL1071-$B$7)/$C$7)</f>
        <v/>
      </c>
      <c r="S1330" s="5">
        <f>IF(ZScoring!AM1071="",0,(ZScoring!AM1071-$B$8)/$C$8)</f>
        <v/>
      </c>
      <c r="T1330" s="5">
        <f>IF(ZScoring!AN1071="",0,(ZScoring!AN1071-$B$9)/$C$9)</f>
        <v/>
      </c>
      <c r="U1330" s="5">
        <f>IF(ZScoring!AO1071="",0,(ZScoring!AO1071-$B$10)/$C$10)</f>
        <v/>
      </c>
      <c r="V1330" s="5">
        <f>IF(ZScoring!AP1071="",0,(ZScoring!AP1071-$B$11)/$C$11)</f>
        <v/>
      </c>
      <c r="W1330" s="5">
        <f>IF(ZScoring!AQ1071="",0,(ZScoring!AQ1071-$B$12)/$C$12)</f>
        <v/>
      </c>
      <c r="X1330" s="5">
        <f>Universe!C1071</f>
        <v/>
      </c>
    </row>
    <row r="1331">
      <c r="A1331" s="22">
        <f>Universe!G1072</f>
        <v/>
      </c>
      <c r="B1331" s="2" t="n">
        <v>1</v>
      </c>
      <c r="C1331" s="23">
        <f>Universe!H1072</f>
        <v/>
      </c>
      <c r="D1331" s="23">
        <f>Universe!I1072</f>
        <v/>
      </c>
      <c r="E1331" s="23">
        <f>Universe!J1072</f>
        <v/>
      </c>
      <c r="F1331" s="23">
        <f>Universe!K1072</f>
        <v/>
      </c>
      <c r="G1331" s="23">
        <f>Universe!L1072</f>
        <v/>
      </c>
      <c r="H1331" s="23">
        <f>Universe!M1072</f>
        <v/>
      </c>
      <c r="I1331" s="23">
        <f>Universe!N1072</f>
        <v/>
      </c>
      <c r="J1331" s="23">
        <f>Universe!O1072</f>
        <v/>
      </c>
      <c r="K1331" s="23">
        <f>Universe!P1072</f>
        <v/>
      </c>
      <c r="L1331" s="23">
        <f>Universe!Q1072</f>
        <v/>
      </c>
      <c r="M1331" s="23">
        <f>Universe!R1072</f>
        <v/>
      </c>
      <c r="N1331" s="5">
        <f>IF(ZScoring!AH1072="",0,(ZScoring!AH1072-$B$3)/$C$3)</f>
        <v/>
      </c>
      <c r="O1331" s="5">
        <f>IF(ZScoring!AI1072="",0,(ZScoring!AI1072-$B$4)/$C$4)</f>
        <v/>
      </c>
      <c r="P1331" s="5">
        <f>IF(ZScoring!AJ1072="",0,(ZScoring!AJ1072-$B$5)/$C$5)</f>
        <v/>
      </c>
      <c r="Q1331" s="5">
        <f>IF(ZScoring!AK1072="",0,(ZScoring!AK1072-$B$6)/$C$6)</f>
        <v/>
      </c>
      <c r="R1331" s="5">
        <f>IF(ZScoring!AL1072="",0,(ZScoring!AL1072-$B$7)/$C$7)</f>
        <v/>
      </c>
      <c r="S1331" s="5">
        <f>IF(ZScoring!AM1072="",0,(ZScoring!AM1072-$B$8)/$C$8)</f>
        <v/>
      </c>
      <c r="T1331" s="5">
        <f>IF(ZScoring!AN1072="",0,(ZScoring!AN1072-$B$9)/$C$9)</f>
        <v/>
      </c>
      <c r="U1331" s="5">
        <f>IF(ZScoring!AO1072="",0,(ZScoring!AO1072-$B$10)/$C$10)</f>
        <v/>
      </c>
      <c r="V1331" s="5">
        <f>IF(ZScoring!AP1072="",0,(ZScoring!AP1072-$B$11)/$C$11)</f>
        <v/>
      </c>
      <c r="W1331" s="5">
        <f>IF(ZScoring!AQ1072="",0,(ZScoring!AQ1072-$B$12)/$C$12)</f>
        <v/>
      </c>
      <c r="X1331" s="5">
        <f>Universe!C1072</f>
        <v/>
      </c>
    </row>
    <row r="1332">
      <c r="A1332" s="22">
        <f>Universe!G1073</f>
        <v/>
      </c>
      <c r="B1332" s="2" t="n">
        <v>1</v>
      </c>
      <c r="C1332" s="23">
        <f>Universe!H1073</f>
        <v/>
      </c>
      <c r="D1332" s="23">
        <f>Universe!I1073</f>
        <v/>
      </c>
      <c r="E1332" s="23">
        <f>Universe!J1073</f>
        <v/>
      </c>
      <c r="F1332" s="23">
        <f>Universe!K1073</f>
        <v/>
      </c>
      <c r="G1332" s="23">
        <f>Universe!L1073</f>
        <v/>
      </c>
      <c r="H1332" s="23">
        <f>Universe!M1073</f>
        <v/>
      </c>
      <c r="I1332" s="23">
        <f>Universe!N1073</f>
        <v/>
      </c>
      <c r="J1332" s="23">
        <f>Universe!O1073</f>
        <v/>
      </c>
      <c r="K1332" s="23">
        <f>Universe!P1073</f>
        <v/>
      </c>
      <c r="L1332" s="23">
        <f>Universe!Q1073</f>
        <v/>
      </c>
      <c r="M1332" s="23">
        <f>Universe!R1073</f>
        <v/>
      </c>
      <c r="N1332" s="5">
        <f>IF(ZScoring!AH1073="",0,(ZScoring!AH1073-$B$3)/$C$3)</f>
        <v/>
      </c>
      <c r="O1332" s="5">
        <f>IF(ZScoring!AI1073="",0,(ZScoring!AI1073-$B$4)/$C$4)</f>
        <v/>
      </c>
      <c r="P1332" s="5">
        <f>IF(ZScoring!AJ1073="",0,(ZScoring!AJ1073-$B$5)/$C$5)</f>
        <v/>
      </c>
      <c r="Q1332" s="5">
        <f>IF(ZScoring!AK1073="",0,(ZScoring!AK1073-$B$6)/$C$6)</f>
        <v/>
      </c>
      <c r="R1332" s="5">
        <f>IF(ZScoring!AL1073="",0,(ZScoring!AL1073-$B$7)/$C$7)</f>
        <v/>
      </c>
      <c r="S1332" s="5">
        <f>IF(ZScoring!AM1073="",0,(ZScoring!AM1073-$B$8)/$C$8)</f>
        <v/>
      </c>
      <c r="T1332" s="5">
        <f>IF(ZScoring!AN1073="",0,(ZScoring!AN1073-$B$9)/$C$9)</f>
        <v/>
      </c>
      <c r="U1332" s="5">
        <f>IF(ZScoring!AO1073="",0,(ZScoring!AO1073-$B$10)/$C$10)</f>
        <v/>
      </c>
      <c r="V1332" s="5">
        <f>IF(ZScoring!AP1073="",0,(ZScoring!AP1073-$B$11)/$C$11)</f>
        <v/>
      </c>
      <c r="W1332" s="5">
        <f>IF(ZScoring!AQ1073="",0,(ZScoring!AQ1073-$B$12)/$C$12)</f>
        <v/>
      </c>
      <c r="X1332" s="5">
        <f>Universe!C1073</f>
        <v/>
      </c>
    </row>
    <row r="1333">
      <c r="A1333" s="22">
        <f>Universe!G1074</f>
        <v/>
      </c>
      <c r="B1333" s="2" t="n">
        <v>1</v>
      </c>
      <c r="C1333" s="23">
        <f>Universe!H1074</f>
        <v/>
      </c>
      <c r="D1333" s="23">
        <f>Universe!I1074</f>
        <v/>
      </c>
      <c r="E1333" s="23">
        <f>Universe!J1074</f>
        <v/>
      </c>
      <c r="F1333" s="23">
        <f>Universe!K1074</f>
        <v/>
      </c>
      <c r="G1333" s="23">
        <f>Universe!L1074</f>
        <v/>
      </c>
      <c r="H1333" s="23">
        <f>Universe!M1074</f>
        <v/>
      </c>
      <c r="I1333" s="23">
        <f>Universe!N1074</f>
        <v/>
      </c>
      <c r="J1333" s="23">
        <f>Universe!O1074</f>
        <v/>
      </c>
      <c r="K1333" s="23">
        <f>Universe!P1074</f>
        <v/>
      </c>
      <c r="L1333" s="23">
        <f>Universe!Q1074</f>
        <v/>
      </c>
      <c r="M1333" s="23">
        <f>Universe!R1074</f>
        <v/>
      </c>
      <c r="N1333" s="5">
        <f>IF(ZScoring!AH1074="",0,(ZScoring!AH1074-$B$3)/$C$3)</f>
        <v/>
      </c>
      <c r="O1333" s="5">
        <f>IF(ZScoring!AI1074="",0,(ZScoring!AI1074-$B$4)/$C$4)</f>
        <v/>
      </c>
      <c r="P1333" s="5">
        <f>IF(ZScoring!AJ1074="",0,(ZScoring!AJ1074-$B$5)/$C$5)</f>
        <v/>
      </c>
      <c r="Q1333" s="5">
        <f>IF(ZScoring!AK1074="",0,(ZScoring!AK1074-$B$6)/$C$6)</f>
        <v/>
      </c>
      <c r="R1333" s="5">
        <f>IF(ZScoring!AL1074="",0,(ZScoring!AL1074-$B$7)/$C$7)</f>
        <v/>
      </c>
      <c r="S1333" s="5">
        <f>IF(ZScoring!AM1074="",0,(ZScoring!AM1074-$B$8)/$C$8)</f>
        <v/>
      </c>
      <c r="T1333" s="5">
        <f>IF(ZScoring!AN1074="",0,(ZScoring!AN1074-$B$9)/$C$9)</f>
        <v/>
      </c>
      <c r="U1333" s="5">
        <f>IF(ZScoring!AO1074="",0,(ZScoring!AO1074-$B$10)/$C$10)</f>
        <v/>
      </c>
      <c r="V1333" s="5">
        <f>IF(ZScoring!AP1074="",0,(ZScoring!AP1074-$B$11)/$C$11)</f>
        <v/>
      </c>
      <c r="W1333" s="5">
        <f>IF(ZScoring!AQ1074="",0,(ZScoring!AQ1074-$B$12)/$C$12)</f>
        <v/>
      </c>
      <c r="X1333" s="5">
        <f>Universe!C1074</f>
        <v/>
      </c>
    </row>
    <row r="1334">
      <c r="A1334" s="22">
        <f>Universe!G1075</f>
        <v/>
      </c>
      <c r="B1334" s="2" t="n">
        <v>1</v>
      </c>
      <c r="C1334" s="23">
        <f>Universe!H1075</f>
        <v/>
      </c>
      <c r="D1334" s="23">
        <f>Universe!I1075</f>
        <v/>
      </c>
      <c r="E1334" s="23">
        <f>Universe!J1075</f>
        <v/>
      </c>
      <c r="F1334" s="23">
        <f>Universe!K1075</f>
        <v/>
      </c>
      <c r="G1334" s="23">
        <f>Universe!L1075</f>
        <v/>
      </c>
      <c r="H1334" s="23">
        <f>Universe!M1075</f>
        <v/>
      </c>
      <c r="I1334" s="23">
        <f>Universe!N1075</f>
        <v/>
      </c>
      <c r="J1334" s="23">
        <f>Universe!O1075</f>
        <v/>
      </c>
      <c r="K1334" s="23">
        <f>Universe!P1075</f>
        <v/>
      </c>
      <c r="L1334" s="23">
        <f>Universe!Q1075</f>
        <v/>
      </c>
      <c r="M1334" s="23">
        <f>Universe!R1075</f>
        <v/>
      </c>
      <c r="N1334" s="5">
        <f>IF(ZScoring!AH1075="",0,(ZScoring!AH1075-$B$3)/$C$3)</f>
        <v/>
      </c>
      <c r="O1334" s="5">
        <f>IF(ZScoring!AI1075="",0,(ZScoring!AI1075-$B$4)/$C$4)</f>
        <v/>
      </c>
      <c r="P1334" s="5">
        <f>IF(ZScoring!AJ1075="",0,(ZScoring!AJ1075-$B$5)/$C$5)</f>
        <v/>
      </c>
      <c r="Q1334" s="5">
        <f>IF(ZScoring!AK1075="",0,(ZScoring!AK1075-$B$6)/$C$6)</f>
        <v/>
      </c>
      <c r="R1334" s="5">
        <f>IF(ZScoring!AL1075="",0,(ZScoring!AL1075-$B$7)/$C$7)</f>
        <v/>
      </c>
      <c r="S1334" s="5">
        <f>IF(ZScoring!AM1075="",0,(ZScoring!AM1075-$B$8)/$C$8)</f>
        <v/>
      </c>
      <c r="T1334" s="5">
        <f>IF(ZScoring!AN1075="",0,(ZScoring!AN1075-$B$9)/$C$9)</f>
        <v/>
      </c>
      <c r="U1334" s="5">
        <f>IF(ZScoring!AO1075="",0,(ZScoring!AO1075-$B$10)/$C$10)</f>
        <v/>
      </c>
      <c r="V1334" s="5">
        <f>IF(ZScoring!AP1075="",0,(ZScoring!AP1075-$B$11)/$C$11)</f>
        <v/>
      </c>
      <c r="W1334" s="5">
        <f>IF(ZScoring!AQ1075="",0,(ZScoring!AQ1075-$B$12)/$C$12)</f>
        <v/>
      </c>
      <c r="X1334" s="5">
        <f>Universe!C1075</f>
        <v/>
      </c>
    </row>
    <row r="1335">
      <c r="A1335" s="22">
        <f>Universe!G1076</f>
        <v/>
      </c>
      <c r="B1335" s="2" t="n">
        <v>1</v>
      </c>
      <c r="C1335" s="23">
        <f>Universe!H1076</f>
        <v/>
      </c>
      <c r="D1335" s="23">
        <f>Universe!I1076</f>
        <v/>
      </c>
      <c r="E1335" s="23">
        <f>Universe!J1076</f>
        <v/>
      </c>
      <c r="F1335" s="23">
        <f>Universe!K1076</f>
        <v/>
      </c>
      <c r="G1335" s="23">
        <f>Universe!L1076</f>
        <v/>
      </c>
      <c r="H1335" s="23">
        <f>Universe!M1076</f>
        <v/>
      </c>
      <c r="I1335" s="23">
        <f>Universe!N1076</f>
        <v/>
      </c>
      <c r="J1335" s="23">
        <f>Universe!O1076</f>
        <v/>
      </c>
      <c r="K1335" s="23">
        <f>Universe!P1076</f>
        <v/>
      </c>
      <c r="L1335" s="23">
        <f>Universe!Q1076</f>
        <v/>
      </c>
      <c r="M1335" s="23">
        <f>Universe!R1076</f>
        <v/>
      </c>
      <c r="N1335" s="5">
        <f>IF(ZScoring!AH1076="",0,(ZScoring!AH1076-$B$3)/$C$3)</f>
        <v/>
      </c>
      <c r="O1335" s="5">
        <f>IF(ZScoring!AI1076="",0,(ZScoring!AI1076-$B$4)/$C$4)</f>
        <v/>
      </c>
      <c r="P1335" s="5">
        <f>IF(ZScoring!AJ1076="",0,(ZScoring!AJ1076-$B$5)/$C$5)</f>
        <v/>
      </c>
      <c r="Q1335" s="5">
        <f>IF(ZScoring!AK1076="",0,(ZScoring!AK1076-$B$6)/$C$6)</f>
        <v/>
      </c>
      <c r="R1335" s="5">
        <f>IF(ZScoring!AL1076="",0,(ZScoring!AL1076-$B$7)/$C$7)</f>
        <v/>
      </c>
      <c r="S1335" s="5">
        <f>IF(ZScoring!AM1076="",0,(ZScoring!AM1076-$B$8)/$C$8)</f>
        <v/>
      </c>
      <c r="T1335" s="5">
        <f>IF(ZScoring!AN1076="",0,(ZScoring!AN1076-$B$9)/$C$9)</f>
        <v/>
      </c>
      <c r="U1335" s="5">
        <f>IF(ZScoring!AO1076="",0,(ZScoring!AO1076-$B$10)/$C$10)</f>
        <v/>
      </c>
      <c r="V1335" s="5">
        <f>IF(ZScoring!AP1076="",0,(ZScoring!AP1076-$B$11)/$C$11)</f>
        <v/>
      </c>
      <c r="W1335" s="5">
        <f>IF(ZScoring!AQ1076="",0,(ZScoring!AQ1076-$B$12)/$C$12)</f>
        <v/>
      </c>
      <c r="X1335" s="5">
        <f>Universe!C1076</f>
        <v/>
      </c>
    </row>
    <row r="1336">
      <c r="A1336" s="22">
        <f>Universe!G1077</f>
        <v/>
      </c>
      <c r="B1336" s="2" t="n">
        <v>1</v>
      </c>
      <c r="C1336" s="23">
        <f>Universe!H1077</f>
        <v/>
      </c>
      <c r="D1336" s="23">
        <f>Universe!I1077</f>
        <v/>
      </c>
      <c r="E1336" s="23">
        <f>Universe!J1077</f>
        <v/>
      </c>
      <c r="F1336" s="23">
        <f>Universe!K1077</f>
        <v/>
      </c>
      <c r="G1336" s="23">
        <f>Universe!L1077</f>
        <v/>
      </c>
      <c r="H1336" s="23">
        <f>Universe!M1077</f>
        <v/>
      </c>
      <c r="I1336" s="23">
        <f>Universe!N1077</f>
        <v/>
      </c>
      <c r="J1336" s="23">
        <f>Universe!O1077</f>
        <v/>
      </c>
      <c r="K1336" s="23">
        <f>Universe!P1077</f>
        <v/>
      </c>
      <c r="L1336" s="23">
        <f>Universe!Q1077</f>
        <v/>
      </c>
      <c r="M1336" s="23">
        <f>Universe!R1077</f>
        <v/>
      </c>
      <c r="N1336" s="5">
        <f>IF(ZScoring!AH1077="",0,(ZScoring!AH1077-$B$3)/$C$3)</f>
        <v/>
      </c>
      <c r="O1336" s="5">
        <f>IF(ZScoring!AI1077="",0,(ZScoring!AI1077-$B$4)/$C$4)</f>
        <v/>
      </c>
      <c r="P1336" s="5">
        <f>IF(ZScoring!AJ1077="",0,(ZScoring!AJ1077-$B$5)/$C$5)</f>
        <v/>
      </c>
      <c r="Q1336" s="5">
        <f>IF(ZScoring!AK1077="",0,(ZScoring!AK1077-$B$6)/$C$6)</f>
        <v/>
      </c>
      <c r="R1336" s="5">
        <f>IF(ZScoring!AL1077="",0,(ZScoring!AL1077-$B$7)/$C$7)</f>
        <v/>
      </c>
      <c r="S1336" s="5">
        <f>IF(ZScoring!AM1077="",0,(ZScoring!AM1077-$B$8)/$C$8)</f>
        <v/>
      </c>
      <c r="T1336" s="5">
        <f>IF(ZScoring!AN1077="",0,(ZScoring!AN1077-$B$9)/$C$9)</f>
        <v/>
      </c>
      <c r="U1336" s="5">
        <f>IF(ZScoring!AO1077="",0,(ZScoring!AO1077-$B$10)/$C$10)</f>
        <v/>
      </c>
      <c r="V1336" s="5">
        <f>IF(ZScoring!AP1077="",0,(ZScoring!AP1077-$B$11)/$C$11)</f>
        <v/>
      </c>
      <c r="W1336" s="5">
        <f>IF(ZScoring!AQ1077="",0,(ZScoring!AQ1077-$B$12)/$C$12)</f>
        <v/>
      </c>
      <c r="X1336" s="5">
        <f>Universe!C1077</f>
        <v/>
      </c>
    </row>
    <row r="1337">
      <c r="A1337" s="22">
        <f>Universe!G1078</f>
        <v/>
      </c>
      <c r="B1337" s="2" t="n">
        <v>1</v>
      </c>
      <c r="C1337" s="23">
        <f>Universe!H1078</f>
        <v/>
      </c>
      <c r="D1337" s="23">
        <f>Universe!I1078</f>
        <v/>
      </c>
      <c r="E1337" s="23">
        <f>Universe!J1078</f>
        <v/>
      </c>
      <c r="F1337" s="23">
        <f>Universe!K1078</f>
        <v/>
      </c>
      <c r="G1337" s="23">
        <f>Universe!L1078</f>
        <v/>
      </c>
      <c r="H1337" s="23">
        <f>Universe!M1078</f>
        <v/>
      </c>
      <c r="I1337" s="23">
        <f>Universe!N1078</f>
        <v/>
      </c>
      <c r="J1337" s="23">
        <f>Universe!O1078</f>
        <v/>
      </c>
      <c r="K1337" s="23">
        <f>Universe!P1078</f>
        <v/>
      </c>
      <c r="L1337" s="23">
        <f>Universe!Q1078</f>
        <v/>
      </c>
      <c r="M1337" s="23">
        <f>Universe!R1078</f>
        <v/>
      </c>
      <c r="N1337" s="5">
        <f>IF(ZScoring!AH1078="",0,(ZScoring!AH1078-$B$3)/$C$3)</f>
        <v/>
      </c>
      <c r="O1337" s="5">
        <f>IF(ZScoring!AI1078="",0,(ZScoring!AI1078-$B$4)/$C$4)</f>
        <v/>
      </c>
      <c r="P1337" s="5">
        <f>IF(ZScoring!AJ1078="",0,(ZScoring!AJ1078-$B$5)/$C$5)</f>
        <v/>
      </c>
      <c r="Q1337" s="5">
        <f>IF(ZScoring!AK1078="",0,(ZScoring!AK1078-$B$6)/$C$6)</f>
        <v/>
      </c>
      <c r="R1337" s="5">
        <f>IF(ZScoring!AL1078="",0,(ZScoring!AL1078-$B$7)/$C$7)</f>
        <v/>
      </c>
      <c r="S1337" s="5">
        <f>IF(ZScoring!AM1078="",0,(ZScoring!AM1078-$B$8)/$C$8)</f>
        <v/>
      </c>
      <c r="T1337" s="5">
        <f>IF(ZScoring!AN1078="",0,(ZScoring!AN1078-$B$9)/$C$9)</f>
        <v/>
      </c>
      <c r="U1337" s="5">
        <f>IF(ZScoring!AO1078="",0,(ZScoring!AO1078-$B$10)/$C$10)</f>
        <v/>
      </c>
      <c r="V1337" s="5">
        <f>IF(ZScoring!AP1078="",0,(ZScoring!AP1078-$B$11)/$C$11)</f>
        <v/>
      </c>
      <c r="W1337" s="5">
        <f>IF(ZScoring!AQ1078="",0,(ZScoring!AQ1078-$B$12)/$C$12)</f>
        <v/>
      </c>
      <c r="X1337" s="5">
        <f>Universe!C1078</f>
        <v/>
      </c>
    </row>
    <row r="1338">
      <c r="A1338" s="22">
        <f>Universe!G1079</f>
        <v/>
      </c>
      <c r="B1338" s="2" t="n">
        <v>1</v>
      </c>
      <c r="C1338" s="23">
        <f>Universe!H1079</f>
        <v/>
      </c>
      <c r="D1338" s="23">
        <f>Universe!I1079</f>
        <v/>
      </c>
      <c r="E1338" s="23">
        <f>Universe!J1079</f>
        <v/>
      </c>
      <c r="F1338" s="23">
        <f>Universe!K1079</f>
        <v/>
      </c>
      <c r="G1338" s="23">
        <f>Universe!L1079</f>
        <v/>
      </c>
      <c r="H1338" s="23">
        <f>Universe!M1079</f>
        <v/>
      </c>
      <c r="I1338" s="23">
        <f>Universe!N1079</f>
        <v/>
      </c>
      <c r="J1338" s="23">
        <f>Universe!O1079</f>
        <v/>
      </c>
      <c r="K1338" s="23">
        <f>Universe!P1079</f>
        <v/>
      </c>
      <c r="L1338" s="23">
        <f>Universe!Q1079</f>
        <v/>
      </c>
      <c r="M1338" s="23">
        <f>Universe!R1079</f>
        <v/>
      </c>
      <c r="N1338" s="5">
        <f>IF(ZScoring!AH1079="",0,(ZScoring!AH1079-$B$3)/$C$3)</f>
        <v/>
      </c>
      <c r="O1338" s="5">
        <f>IF(ZScoring!AI1079="",0,(ZScoring!AI1079-$B$4)/$C$4)</f>
        <v/>
      </c>
      <c r="P1338" s="5">
        <f>IF(ZScoring!AJ1079="",0,(ZScoring!AJ1079-$B$5)/$C$5)</f>
        <v/>
      </c>
      <c r="Q1338" s="5">
        <f>IF(ZScoring!AK1079="",0,(ZScoring!AK1079-$B$6)/$C$6)</f>
        <v/>
      </c>
      <c r="R1338" s="5">
        <f>IF(ZScoring!AL1079="",0,(ZScoring!AL1079-$B$7)/$C$7)</f>
        <v/>
      </c>
      <c r="S1338" s="5">
        <f>IF(ZScoring!AM1079="",0,(ZScoring!AM1079-$B$8)/$C$8)</f>
        <v/>
      </c>
      <c r="T1338" s="5">
        <f>IF(ZScoring!AN1079="",0,(ZScoring!AN1079-$B$9)/$C$9)</f>
        <v/>
      </c>
      <c r="U1338" s="5">
        <f>IF(ZScoring!AO1079="",0,(ZScoring!AO1079-$B$10)/$C$10)</f>
        <v/>
      </c>
      <c r="V1338" s="5">
        <f>IF(ZScoring!AP1079="",0,(ZScoring!AP1079-$B$11)/$C$11)</f>
        <v/>
      </c>
      <c r="W1338" s="5">
        <f>IF(ZScoring!AQ1079="",0,(ZScoring!AQ1079-$B$12)/$C$12)</f>
        <v/>
      </c>
      <c r="X1338" s="5">
        <f>Universe!C1079</f>
        <v/>
      </c>
    </row>
    <row r="1339">
      <c r="A1339" s="22">
        <f>Universe!G1080</f>
        <v/>
      </c>
      <c r="B1339" s="2" t="n">
        <v>1</v>
      </c>
      <c r="C1339" s="23">
        <f>Universe!H1080</f>
        <v/>
      </c>
      <c r="D1339" s="23">
        <f>Universe!I1080</f>
        <v/>
      </c>
      <c r="E1339" s="23">
        <f>Universe!J1080</f>
        <v/>
      </c>
      <c r="F1339" s="23">
        <f>Universe!K1080</f>
        <v/>
      </c>
      <c r="G1339" s="23">
        <f>Universe!L1080</f>
        <v/>
      </c>
      <c r="H1339" s="23">
        <f>Universe!M1080</f>
        <v/>
      </c>
      <c r="I1339" s="23">
        <f>Universe!N1080</f>
        <v/>
      </c>
      <c r="J1339" s="23">
        <f>Universe!O1080</f>
        <v/>
      </c>
      <c r="K1339" s="23">
        <f>Universe!P1080</f>
        <v/>
      </c>
      <c r="L1339" s="23">
        <f>Universe!Q1080</f>
        <v/>
      </c>
      <c r="M1339" s="23">
        <f>Universe!R1080</f>
        <v/>
      </c>
      <c r="N1339" s="5">
        <f>IF(ZScoring!AH1080="",0,(ZScoring!AH1080-$B$3)/$C$3)</f>
        <v/>
      </c>
      <c r="O1339" s="5">
        <f>IF(ZScoring!AI1080="",0,(ZScoring!AI1080-$B$4)/$C$4)</f>
        <v/>
      </c>
      <c r="P1339" s="5">
        <f>IF(ZScoring!AJ1080="",0,(ZScoring!AJ1080-$B$5)/$C$5)</f>
        <v/>
      </c>
      <c r="Q1339" s="5">
        <f>IF(ZScoring!AK1080="",0,(ZScoring!AK1080-$B$6)/$C$6)</f>
        <v/>
      </c>
      <c r="R1339" s="5">
        <f>IF(ZScoring!AL1080="",0,(ZScoring!AL1080-$B$7)/$C$7)</f>
        <v/>
      </c>
      <c r="S1339" s="5">
        <f>IF(ZScoring!AM1080="",0,(ZScoring!AM1080-$B$8)/$C$8)</f>
        <v/>
      </c>
      <c r="T1339" s="5">
        <f>IF(ZScoring!AN1080="",0,(ZScoring!AN1080-$B$9)/$C$9)</f>
        <v/>
      </c>
      <c r="U1339" s="5">
        <f>IF(ZScoring!AO1080="",0,(ZScoring!AO1080-$B$10)/$C$10)</f>
        <v/>
      </c>
      <c r="V1339" s="5">
        <f>IF(ZScoring!AP1080="",0,(ZScoring!AP1080-$B$11)/$C$11)</f>
        <v/>
      </c>
      <c r="W1339" s="5">
        <f>IF(ZScoring!AQ1080="",0,(ZScoring!AQ1080-$B$12)/$C$12)</f>
        <v/>
      </c>
      <c r="X1339" s="5">
        <f>Universe!C1080</f>
        <v/>
      </c>
    </row>
    <row r="1340">
      <c r="A1340" s="22">
        <f>Universe!G1081</f>
        <v/>
      </c>
      <c r="B1340" s="2" t="n">
        <v>1</v>
      </c>
      <c r="C1340" s="23">
        <f>Universe!H1081</f>
        <v/>
      </c>
      <c r="D1340" s="23">
        <f>Universe!I1081</f>
        <v/>
      </c>
      <c r="E1340" s="23">
        <f>Universe!J1081</f>
        <v/>
      </c>
      <c r="F1340" s="23">
        <f>Universe!K1081</f>
        <v/>
      </c>
      <c r="G1340" s="23">
        <f>Universe!L1081</f>
        <v/>
      </c>
      <c r="H1340" s="23">
        <f>Universe!M1081</f>
        <v/>
      </c>
      <c r="I1340" s="23">
        <f>Universe!N1081</f>
        <v/>
      </c>
      <c r="J1340" s="23">
        <f>Universe!O1081</f>
        <v/>
      </c>
      <c r="K1340" s="23">
        <f>Universe!P1081</f>
        <v/>
      </c>
      <c r="L1340" s="23">
        <f>Universe!Q1081</f>
        <v/>
      </c>
      <c r="M1340" s="23">
        <f>Universe!R1081</f>
        <v/>
      </c>
      <c r="N1340" s="5">
        <f>IF(ZScoring!AH1081="",0,(ZScoring!AH1081-$B$3)/$C$3)</f>
        <v/>
      </c>
      <c r="O1340" s="5">
        <f>IF(ZScoring!AI1081="",0,(ZScoring!AI1081-$B$4)/$C$4)</f>
        <v/>
      </c>
      <c r="P1340" s="5">
        <f>IF(ZScoring!AJ1081="",0,(ZScoring!AJ1081-$B$5)/$C$5)</f>
        <v/>
      </c>
      <c r="Q1340" s="5">
        <f>IF(ZScoring!AK1081="",0,(ZScoring!AK1081-$B$6)/$C$6)</f>
        <v/>
      </c>
      <c r="R1340" s="5">
        <f>IF(ZScoring!AL1081="",0,(ZScoring!AL1081-$B$7)/$C$7)</f>
        <v/>
      </c>
      <c r="S1340" s="5">
        <f>IF(ZScoring!AM1081="",0,(ZScoring!AM1081-$B$8)/$C$8)</f>
        <v/>
      </c>
      <c r="T1340" s="5">
        <f>IF(ZScoring!AN1081="",0,(ZScoring!AN1081-$B$9)/$C$9)</f>
        <v/>
      </c>
      <c r="U1340" s="5">
        <f>IF(ZScoring!AO1081="",0,(ZScoring!AO1081-$B$10)/$C$10)</f>
        <v/>
      </c>
      <c r="V1340" s="5">
        <f>IF(ZScoring!AP1081="",0,(ZScoring!AP1081-$B$11)/$C$11)</f>
        <v/>
      </c>
      <c r="W1340" s="5">
        <f>IF(ZScoring!AQ1081="",0,(ZScoring!AQ1081-$B$12)/$C$12)</f>
        <v/>
      </c>
      <c r="X1340" s="5">
        <f>Universe!C1081</f>
        <v/>
      </c>
    </row>
    <row r="1341">
      <c r="A1341" s="22">
        <f>Universe!G1082</f>
        <v/>
      </c>
      <c r="B1341" s="2" t="n">
        <v>1</v>
      </c>
      <c r="C1341" s="23">
        <f>Universe!H1082</f>
        <v/>
      </c>
      <c r="D1341" s="23">
        <f>Universe!I1082</f>
        <v/>
      </c>
      <c r="E1341" s="23">
        <f>Universe!J1082</f>
        <v/>
      </c>
      <c r="F1341" s="23">
        <f>Universe!K1082</f>
        <v/>
      </c>
      <c r="G1341" s="23">
        <f>Universe!L1082</f>
        <v/>
      </c>
      <c r="H1341" s="23">
        <f>Universe!M1082</f>
        <v/>
      </c>
      <c r="I1341" s="23">
        <f>Universe!N1082</f>
        <v/>
      </c>
      <c r="J1341" s="23">
        <f>Universe!O1082</f>
        <v/>
      </c>
      <c r="K1341" s="23">
        <f>Universe!P1082</f>
        <v/>
      </c>
      <c r="L1341" s="23">
        <f>Universe!Q1082</f>
        <v/>
      </c>
      <c r="M1341" s="23">
        <f>Universe!R1082</f>
        <v/>
      </c>
      <c r="N1341" s="5">
        <f>IF(ZScoring!AH1082="",0,(ZScoring!AH1082-$B$3)/$C$3)</f>
        <v/>
      </c>
      <c r="O1341" s="5">
        <f>IF(ZScoring!AI1082="",0,(ZScoring!AI1082-$B$4)/$C$4)</f>
        <v/>
      </c>
      <c r="P1341" s="5">
        <f>IF(ZScoring!AJ1082="",0,(ZScoring!AJ1082-$B$5)/$C$5)</f>
        <v/>
      </c>
      <c r="Q1341" s="5">
        <f>IF(ZScoring!AK1082="",0,(ZScoring!AK1082-$B$6)/$C$6)</f>
        <v/>
      </c>
      <c r="R1341" s="5">
        <f>IF(ZScoring!AL1082="",0,(ZScoring!AL1082-$B$7)/$C$7)</f>
        <v/>
      </c>
      <c r="S1341" s="5">
        <f>IF(ZScoring!AM1082="",0,(ZScoring!AM1082-$B$8)/$C$8)</f>
        <v/>
      </c>
      <c r="T1341" s="5">
        <f>IF(ZScoring!AN1082="",0,(ZScoring!AN1082-$B$9)/$C$9)</f>
        <v/>
      </c>
      <c r="U1341" s="5">
        <f>IF(ZScoring!AO1082="",0,(ZScoring!AO1082-$B$10)/$C$10)</f>
        <v/>
      </c>
      <c r="V1341" s="5">
        <f>IF(ZScoring!AP1082="",0,(ZScoring!AP1082-$B$11)/$C$11)</f>
        <v/>
      </c>
      <c r="W1341" s="5">
        <f>IF(ZScoring!AQ1082="",0,(ZScoring!AQ1082-$B$12)/$C$12)</f>
        <v/>
      </c>
      <c r="X1341" s="5">
        <f>Universe!C1082</f>
        <v/>
      </c>
    </row>
    <row r="1342">
      <c r="A1342" s="22">
        <f>Universe!G1083</f>
        <v/>
      </c>
      <c r="B1342" s="2" t="n">
        <v>1</v>
      </c>
      <c r="C1342" s="23">
        <f>Universe!H1083</f>
        <v/>
      </c>
      <c r="D1342" s="23">
        <f>Universe!I1083</f>
        <v/>
      </c>
      <c r="E1342" s="23">
        <f>Universe!J1083</f>
        <v/>
      </c>
      <c r="F1342" s="23">
        <f>Universe!K1083</f>
        <v/>
      </c>
      <c r="G1342" s="23">
        <f>Universe!L1083</f>
        <v/>
      </c>
      <c r="H1342" s="23">
        <f>Universe!M1083</f>
        <v/>
      </c>
      <c r="I1342" s="23">
        <f>Universe!N1083</f>
        <v/>
      </c>
      <c r="J1342" s="23">
        <f>Universe!O1083</f>
        <v/>
      </c>
      <c r="K1342" s="23">
        <f>Universe!P1083</f>
        <v/>
      </c>
      <c r="L1342" s="23">
        <f>Universe!Q1083</f>
        <v/>
      </c>
      <c r="M1342" s="23">
        <f>Universe!R1083</f>
        <v/>
      </c>
      <c r="N1342" s="5">
        <f>IF(ZScoring!AH1083="",0,(ZScoring!AH1083-$B$3)/$C$3)</f>
        <v/>
      </c>
      <c r="O1342" s="5">
        <f>IF(ZScoring!AI1083="",0,(ZScoring!AI1083-$B$4)/$C$4)</f>
        <v/>
      </c>
      <c r="P1342" s="5">
        <f>IF(ZScoring!AJ1083="",0,(ZScoring!AJ1083-$B$5)/$C$5)</f>
        <v/>
      </c>
      <c r="Q1342" s="5">
        <f>IF(ZScoring!AK1083="",0,(ZScoring!AK1083-$B$6)/$C$6)</f>
        <v/>
      </c>
      <c r="R1342" s="5">
        <f>IF(ZScoring!AL1083="",0,(ZScoring!AL1083-$B$7)/$C$7)</f>
        <v/>
      </c>
      <c r="S1342" s="5">
        <f>IF(ZScoring!AM1083="",0,(ZScoring!AM1083-$B$8)/$C$8)</f>
        <v/>
      </c>
      <c r="T1342" s="5">
        <f>IF(ZScoring!AN1083="",0,(ZScoring!AN1083-$B$9)/$C$9)</f>
        <v/>
      </c>
      <c r="U1342" s="5">
        <f>IF(ZScoring!AO1083="",0,(ZScoring!AO1083-$B$10)/$C$10)</f>
        <v/>
      </c>
      <c r="V1342" s="5">
        <f>IF(ZScoring!AP1083="",0,(ZScoring!AP1083-$B$11)/$C$11)</f>
        <v/>
      </c>
      <c r="W1342" s="5">
        <f>IF(ZScoring!AQ1083="",0,(ZScoring!AQ1083-$B$12)/$C$12)</f>
        <v/>
      </c>
      <c r="X1342" s="5">
        <f>Universe!C1083</f>
        <v/>
      </c>
    </row>
    <row r="1343">
      <c r="A1343" s="22">
        <f>Universe!G1084</f>
        <v/>
      </c>
      <c r="B1343" s="2" t="n">
        <v>1</v>
      </c>
      <c r="C1343" s="23">
        <f>Universe!H1084</f>
        <v/>
      </c>
      <c r="D1343" s="23">
        <f>Universe!I1084</f>
        <v/>
      </c>
      <c r="E1343" s="23">
        <f>Universe!J1084</f>
        <v/>
      </c>
      <c r="F1343" s="23">
        <f>Universe!K1084</f>
        <v/>
      </c>
      <c r="G1343" s="23">
        <f>Universe!L1084</f>
        <v/>
      </c>
      <c r="H1343" s="23">
        <f>Universe!M1084</f>
        <v/>
      </c>
      <c r="I1343" s="23">
        <f>Universe!N1084</f>
        <v/>
      </c>
      <c r="J1343" s="23">
        <f>Universe!O1084</f>
        <v/>
      </c>
      <c r="K1343" s="23">
        <f>Universe!P1084</f>
        <v/>
      </c>
      <c r="L1343" s="23">
        <f>Universe!Q1084</f>
        <v/>
      </c>
      <c r="M1343" s="23">
        <f>Universe!R1084</f>
        <v/>
      </c>
      <c r="N1343" s="5">
        <f>IF(ZScoring!AH1084="",0,(ZScoring!AH1084-$B$3)/$C$3)</f>
        <v/>
      </c>
      <c r="O1343" s="5">
        <f>IF(ZScoring!AI1084="",0,(ZScoring!AI1084-$B$4)/$C$4)</f>
        <v/>
      </c>
      <c r="P1343" s="5">
        <f>IF(ZScoring!AJ1084="",0,(ZScoring!AJ1084-$B$5)/$C$5)</f>
        <v/>
      </c>
      <c r="Q1343" s="5">
        <f>IF(ZScoring!AK1084="",0,(ZScoring!AK1084-$B$6)/$C$6)</f>
        <v/>
      </c>
      <c r="R1343" s="5">
        <f>IF(ZScoring!AL1084="",0,(ZScoring!AL1084-$B$7)/$C$7)</f>
        <v/>
      </c>
      <c r="S1343" s="5">
        <f>IF(ZScoring!AM1084="",0,(ZScoring!AM1084-$B$8)/$C$8)</f>
        <v/>
      </c>
      <c r="T1343" s="5">
        <f>IF(ZScoring!AN1084="",0,(ZScoring!AN1084-$B$9)/$C$9)</f>
        <v/>
      </c>
      <c r="U1343" s="5">
        <f>IF(ZScoring!AO1084="",0,(ZScoring!AO1084-$B$10)/$C$10)</f>
        <v/>
      </c>
      <c r="V1343" s="5">
        <f>IF(ZScoring!AP1084="",0,(ZScoring!AP1084-$B$11)/$C$11)</f>
        <v/>
      </c>
      <c r="W1343" s="5">
        <f>IF(ZScoring!AQ1084="",0,(ZScoring!AQ1084-$B$12)/$C$12)</f>
        <v/>
      </c>
      <c r="X1343" s="5">
        <f>Universe!C1084</f>
        <v/>
      </c>
    </row>
    <row r="1344">
      <c r="A1344" s="22">
        <f>Universe!G1085</f>
        <v/>
      </c>
      <c r="B1344" s="2" t="n">
        <v>1</v>
      </c>
      <c r="C1344" s="23">
        <f>Universe!H1085</f>
        <v/>
      </c>
      <c r="D1344" s="23">
        <f>Universe!I1085</f>
        <v/>
      </c>
      <c r="E1344" s="23">
        <f>Universe!J1085</f>
        <v/>
      </c>
      <c r="F1344" s="23">
        <f>Universe!K1085</f>
        <v/>
      </c>
      <c r="G1344" s="23">
        <f>Universe!L1085</f>
        <v/>
      </c>
      <c r="H1344" s="23">
        <f>Universe!M1085</f>
        <v/>
      </c>
      <c r="I1344" s="23">
        <f>Universe!N1085</f>
        <v/>
      </c>
      <c r="J1344" s="23">
        <f>Universe!O1085</f>
        <v/>
      </c>
      <c r="K1344" s="23">
        <f>Universe!P1085</f>
        <v/>
      </c>
      <c r="L1344" s="23">
        <f>Universe!Q1085</f>
        <v/>
      </c>
      <c r="M1344" s="23">
        <f>Universe!R1085</f>
        <v/>
      </c>
      <c r="N1344" s="5">
        <f>IF(ZScoring!AH1085="",0,(ZScoring!AH1085-$B$3)/$C$3)</f>
        <v/>
      </c>
      <c r="O1344" s="5">
        <f>IF(ZScoring!AI1085="",0,(ZScoring!AI1085-$B$4)/$C$4)</f>
        <v/>
      </c>
      <c r="P1344" s="5">
        <f>IF(ZScoring!AJ1085="",0,(ZScoring!AJ1085-$B$5)/$C$5)</f>
        <v/>
      </c>
      <c r="Q1344" s="5">
        <f>IF(ZScoring!AK1085="",0,(ZScoring!AK1085-$B$6)/$C$6)</f>
        <v/>
      </c>
      <c r="R1344" s="5">
        <f>IF(ZScoring!AL1085="",0,(ZScoring!AL1085-$B$7)/$C$7)</f>
        <v/>
      </c>
      <c r="S1344" s="5">
        <f>IF(ZScoring!AM1085="",0,(ZScoring!AM1085-$B$8)/$C$8)</f>
        <v/>
      </c>
      <c r="T1344" s="5">
        <f>IF(ZScoring!AN1085="",0,(ZScoring!AN1085-$B$9)/$C$9)</f>
        <v/>
      </c>
      <c r="U1344" s="5">
        <f>IF(ZScoring!AO1085="",0,(ZScoring!AO1085-$B$10)/$C$10)</f>
        <v/>
      </c>
      <c r="V1344" s="5">
        <f>IF(ZScoring!AP1085="",0,(ZScoring!AP1085-$B$11)/$C$11)</f>
        <v/>
      </c>
      <c r="W1344" s="5">
        <f>IF(ZScoring!AQ1085="",0,(ZScoring!AQ1085-$B$12)/$C$12)</f>
        <v/>
      </c>
      <c r="X1344" s="5">
        <f>Universe!C1085</f>
        <v/>
      </c>
    </row>
    <row r="1345">
      <c r="A1345" s="22">
        <f>Universe!G1086</f>
        <v/>
      </c>
      <c r="B1345" s="2" t="n">
        <v>1</v>
      </c>
      <c r="C1345" s="23">
        <f>Universe!H1086</f>
        <v/>
      </c>
      <c r="D1345" s="23">
        <f>Universe!I1086</f>
        <v/>
      </c>
      <c r="E1345" s="23">
        <f>Universe!J1086</f>
        <v/>
      </c>
      <c r="F1345" s="23">
        <f>Universe!K1086</f>
        <v/>
      </c>
      <c r="G1345" s="23">
        <f>Universe!L1086</f>
        <v/>
      </c>
      <c r="H1345" s="23">
        <f>Universe!M1086</f>
        <v/>
      </c>
      <c r="I1345" s="23">
        <f>Universe!N1086</f>
        <v/>
      </c>
      <c r="J1345" s="23">
        <f>Universe!O1086</f>
        <v/>
      </c>
      <c r="K1345" s="23">
        <f>Universe!P1086</f>
        <v/>
      </c>
      <c r="L1345" s="23">
        <f>Universe!Q1086</f>
        <v/>
      </c>
      <c r="M1345" s="23">
        <f>Universe!R1086</f>
        <v/>
      </c>
      <c r="N1345" s="5">
        <f>IF(ZScoring!AH1086="",0,(ZScoring!AH1086-$B$3)/$C$3)</f>
        <v/>
      </c>
      <c r="O1345" s="5">
        <f>IF(ZScoring!AI1086="",0,(ZScoring!AI1086-$B$4)/$C$4)</f>
        <v/>
      </c>
      <c r="P1345" s="5">
        <f>IF(ZScoring!AJ1086="",0,(ZScoring!AJ1086-$B$5)/$C$5)</f>
        <v/>
      </c>
      <c r="Q1345" s="5">
        <f>IF(ZScoring!AK1086="",0,(ZScoring!AK1086-$B$6)/$C$6)</f>
        <v/>
      </c>
      <c r="R1345" s="5">
        <f>IF(ZScoring!AL1086="",0,(ZScoring!AL1086-$B$7)/$C$7)</f>
        <v/>
      </c>
      <c r="S1345" s="5">
        <f>IF(ZScoring!AM1086="",0,(ZScoring!AM1086-$B$8)/$C$8)</f>
        <v/>
      </c>
      <c r="T1345" s="5">
        <f>IF(ZScoring!AN1086="",0,(ZScoring!AN1086-$B$9)/$C$9)</f>
        <v/>
      </c>
      <c r="U1345" s="5">
        <f>IF(ZScoring!AO1086="",0,(ZScoring!AO1086-$B$10)/$C$10)</f>
        <v/>
      </c>
      <c r="V1345" s="5">
        <f>IF(ZScoring!AP1086="",0,(ZScoring!AP1086-$B$11)/$C$11)</f>
        <v/>
      </c>
      <c r="W1345" s="5">
        <f>IF(ZScoring!AQ1086="",0,(ZScoring!AQ1086-$B$12)/$C$12)</f>
        <v/>
      </c>
      <c r="X1345" s="5">
        <f>Universe!C1086</f>
        <v/>
      </c>
    </row>
    <row r="1346">
      <c r="A1346" s="22">
        <f>Universe!G1087</f>
        <v/>
      </c>
      <c r="B1346" s="2" t="n">
        <v>1</v>
      </c>
      <c r="C1346" s="23">
        <f>Universe!H1087</f>
        <v/>
      </c>
      <c r="D1346" s="23">
        <f>Universe!I1087</f>
        <v/>
      </c>
      <c r="E1346" s="23">
        <f>Universe!J1087</f>
        <v/>
      </c>
      <c r="F1346" s="23">
        <f>Universe!K1087</f>
        <v/>
      </c>
      <c r="G1346" s="23">
        <f>Universe!L1087</f>
        <v/>
      </c>
      <c r="H1346" s="23">
        <f>Universe!M1087</f>
        <v/>
      </c>
      <c r="I1346" s="23">
        <f>Universe!N1087</f>
        <v/>
      </c>
      <c r="J1346" s="23">
        <f>Universe!O1087</f>
        <v/>
      </c>
      <c r="K1346" s="23">
        <f>Universe!P1087</f>
        <v/>
      </c>
      <c r="L1346" s="23">
        <f>Universe!Q1087</f>
        <v/>
      </c>
      <c r="M1346" s="23">
        <f>Universe!R1087</f>
        <v/>
      </c>
      <c r="N1346" s="5">
        <f>IF(ZScoring!AH1087="",0,(ZScoring!AH1087-$B$3)/$C$3)</f>
        <v/>
      </c>
      <c r="O1346" s="5">
        <f>IF(ZScoring!AI1087="",0,(ZScoring!AI1087-$B$4)/$C$4)</f>
        <v/>
      </c>
      <c r="P1346" s="5">
        <f>IF(ZScoring!AJ1087="",0,(ZScoring!AJ1087-$B$5)/$C$5)</f>
        <v/>
      </c>
      <c r="Q1346" s="5">
        <f>IF(ZScoring!AK1087="",0,(ZScoring!AK1087-$B$6)/$C$6)</f>
        <v/>
      </c>
      <c r="R1346" s="5">
        <f>IF(ZScoring!AL1087="",0,(ZScoring!AL1087-$B$7)/$C$7)</f>
        <v/>
      </c>
      <c r="S1346" s="5">
        <f>IF(ZScoring!AM1087="",0,(ZScoring!AM1087-$B$8)/$C$8)</f>
        <v/>
      </c>
      <c r="T1346" s="5">
        <f>IF(ZScoring!AN1087="",0,(ZScoring!AN1087-$B$9)/$C$9)</f>
        <v/>
      </c>
      <c r="U1346" s="5">
        <f>IF(ZScoring!AO1087="",0,(ZScoring!AO1087-$B$10)/$C$10)</f>
        <v/>
      </c>
      <c r="V1346" s="5">
        <f>IF(ZScoring!AP1087="",0,(ZScoring!AP1087-$B$11)/$C$11)</f>
        <v/>
      </c>
      <c r="W1346" s="5">
        <f>IF(ZScoring!AQ1087="",0,(ZScoring!AQ1087-$B$12)/$C$12)</f>
        <v/>
      </c>
      <c r="X1346" s="5">
        <f>Universe!C1087</f>
        <v/>
      </c>
    </row>
    <row r="1347">
      <c r="A1347" s="22">
        <f>Universe!G1088</f>
        <v/>
      </c>
      <c r="B1347" s="2" t="n">
        <v>1</v>
      </c>
      <c r="C1347" s="23">
        <f>Universe!H1088</f>
        <v/>
      </c>
      <c r="D1347" s="23">
        <f>Universe!I1088</f>
        <v/>
      </c>
      <c r="E1347" s="23">
        <f>Universe!J1088</f>
        <v/>
      </c>
      <c r="F1347" s="23">
        <f>Universe!K1088</f>
        <v/>
      </c>
      <c r="G1347" s="23">
        <f>Universe!L1088</f>
        <v/>
      </c>
      <c r="H1347" s="23">
        <f>Universe!M1088</f>
        <v/>
      </c>
      <c r="I1347" s="23">
        <f>Universe!N1088</f>
        <v/>
      </c>
      <c r="J1347" s="23">
        <f>Universe!O1088</f>
        <v/>
      </c>
      <c r="K1347" s="23">
        <f>Universe!P1088</f>
        <v/>
      </c>
      <c r="L1347" s="23">
        <f>Universe!Q1088</f>
        <v/>
      </c>
      <c r="M1347" s="23">
        <f>Universe!R1088</f>
        <v/>
      </c>
      <c r="N1347" s="5">
        <f>IF(ZScoring!AH1088="",0,(ZScoring!AH1088-$B$3)/$C$3)</f>
        <v/>
      </c>
      <c r="O1347" s="5">
        <f>IF(ZScoring!AI1088="",0,(ZScoring!AI1088-$B$4)/$C$4)</f>
        <v/>
      </c>
      <c r="P1347" s="5">
        <f>IF(ZScoring!AJ1088="",0,(ZScoring!AJ1088-$B$5)/$C$5)</f>
        <v/>
      </c>
      <c r="Q1347" s="5">
        <f>IF(ZScoring!AK1088="",0,(ZScoring!AK1088-$B$6)/$C$6)</f>
        <v/>
      </c>
      <c r="R1347" s="5">
        <f>IF(ZScoring!AL1088="",0,(ZScoring!AL1088-$B$7)/$C$7)</f>
        <v/>
      </c>
      <c r="S1347" s="5">
        <f>IF(ZScoring!AM1088="",0,(ZScoring!AM1088-$B$8)/$C$8)</f>
        <v/>
      </c>
      <c r="T1347" s="5">
        <f>IF(ZScoring!AN1088="",0,(ZScoring!AN1088-$B$9)/$C$9)</f>
        <v/>
      </c>
      <c r="U1347" s="5">
        <f>IF(ZScoring!AO1088="",0,(ZScoring!AO1088-$B$10)/$C$10)</f>
        <v/>
      </c>
      <c r="V1347" s="5">
        <f>IF(ZScoring!AP1088="",0,(ZScoring!AP1088-$B$11)/$C$11)</f>
        <v/>
      </c>
      <c r="W1347" s="5">
        <f>IF(ZScoring!AQ1088="",0,(ZScoring!AQ1088-$B$12)/$C$12)</f>
        <v/>
      </c>
      <c r="X1347" s="5">
        <f>Universe!C1088</f>
        <v/>
      </c>
    </row>
    <row r="1348">
      <c r="A1348" s="22">
        <f>Universe!G1089</f>
        <v/>
      </c>
      <c r="B1348" s="2" t="n">
        <v>1</v>
      </c>
      <c r="C1348" s="23">
        <f>Universe!H1089</f>
        <v/>
      </c>
      <c r="D1348" s="23">
        <f>Universe!I1089</f>
        <v/>
      </c>
      <c r="E1348" s="23">
        <f>Universe!J1089</f>
        <v/>
      </c>
      <c r="F1348" s="23">
        <f>Universe!K1089</f>
        <v/>
      </c>
      <c r="G1348" s="23">
        <f>Universe!L1089</f>
        <v/>
      </c>
      <c r="H1348" s="23">
        <f>Universe!M1089</f>
        <v/>
      </c>
      <c r="I1348" s="23">
        <f>Universe!N1089</f>
        <v/>
      </c>
      <c r="J1348" s="23">
        <f>Universe!O1089</f>
        <v/>
      </c>
      <c r="K1348" s="23">
        <f>Universe!P1089</f>
        <v/>
      </c>
      <c r="L1348" s="23">
        <f>Universe!Q1089</f>
        <v/>
      </c>
      <c r="M1348" s="23">
        <f>Universe!R1089</f>
        <v/>
      </c>
      <c r="N1348" s="5">
        <f>IF(ZScoring!AH1089="",0,(ZScoring!AH1089-$B$3)/$C$3)</f>
        <v/>
      </c>
      <c r="O1348" s="5">
        <f>IF(ZScoring!AI1089="",0,(ZScoring!AI1089-$B$4)/$C$4)</f>
        <v/>
      </c>
      <c r="P1348" s="5">
        <f>IF(ZScoring!AJ1089="",0,(ZScoring!AJ1089-$B$5)/$C$5)</f>
        <v/>
      </c>
      <c r="Q1348" s="5">
        <f>IF(ZScoring!AK1089="",0,(ZScoring!AK1089-$B$6)/$C$6)</f>
        <v/>
      </c>
      <c r="R1348" s="5">
        <f>IF(ZScoring!AL1089="",0,(ZScoring!AL1089-$B$7)/$C$7)</f>
        <v/>
      </c>
      <c r="S1348" s="5">
        <f>IF(ZScoring!AM1089="",0,(ZScoring!AM1089-$B$8)/$C$8)</f>
        <v/>
      </c>
      <c r="T1348" s="5">
        <f>IF(ZScoring!AN1089="",0,(ZScoring!AN1089-$B$9)/$C$9)</f>
        <v/>
      </c>
      <c r="U1348" s="5">
        <f>IF(ZScoring!AO1089="",0,(ZScoring!AO1089-$B$10)/$C$10)</f>
        <v/>
      </c>
      <c r="V1348" s="5">
        <f>IF(ZScoring!AP1089="",0,(ZScoring!AP1089-$B$11)/$C$11)</f>
        <v/>
      </c>
      <c r="W1348" s="5">
        <f>IF(ZScoring!AQ1089="",0,(ZScoring!AQ1089-$B$12)/$C$12)</f>
        <v/>
      </c>
      <c r="X1348" s="5">
        <f>Universe!C1089</f>
        <v/>
      </c>
    </row>
    <row r="1349">
      <c r="A1349" s="22">
        <f>Universe!G1090</f>
        <v/>
      </c>
      <c r="B1349" s="2" t="n">
        <v>1</v>
      </c>
      <c r="C1349" s="23">
        <f>Universe!H1090</f>
        <v/>
      </c>
      <c r="D1349" s="23">
        <f>Universe!I1090</f>
        <v/>
      </c>
      <c r="E1349" s="23">
        <f>Universe!J1090</f>
        <v/>
      </c>
      <c r="F1349" s="23">
        <f>Universe!K1090</f>
        <v/>
      </c>
      <c r="G1349" s="23">
        <f>Universe!L1090</f>
        <v/>
      </c>
      <c r="H1349" s="23">
        <f>Universe!M1090</f>
        <v/>
      </c>
      <c r="I1349" s="23">
        <f>Universe!N1090</f>
        <v/>
      </c>
      <c r="J1349" s="23">
        <f>Universe!O1090</f>
        <v/>
      </c>
      <c r="K1349" s="23">
        <f>Universe!P1090</f>
        <v/>
      </c>
      <c r="L1349" s="23">
        <f>Universe!Q1090</f>
        <v/>
      </c>
      <c r="M1349" s="23">
        <f>Universe!R1090</f>
        <v/>
      </c>
      <c r="N1349" s="5">
        <f>IF(ZScoring!AH1090="",0,(ZScoring!AH1090-$B$3)/$C$3)</f>
        <v/>
      </c>
      <c r="O1349" s="5">
        <f>IF(ZScoring!AI1090="",0,(ZScoring!AI1090-$B$4)/$C$4)</f>
        <v/>
      </c>
      <c r="P1349" s="5">
        <f>IF(ZScoring!AJ1090="",0,(ZScoring!AJ1090-$B$5)/$C$5)</f>
        <v/>
      </c>
      <c r="Q1349" s="5">
        <f>IF(ZScoring!AK1090="",0,(ZScoring!AK1090-$B$6)/$C$6)</f>
        <v/>
      </c>
      <c r="R1349" s="5">
        <f>IF(ZScoring!AL1090="",0,(ZScoring!AL1090-$B$7)/$C$7)</f>
        <v/>
      </c>
      <c r="S1349" s="5">
        <f>IF(ZScoring!AM1090="",0,(ZScoring!AM1090-$B$8)/$C$8)</f>
        <v/>
      </c>
      <c r="T1349" s="5">
        <f>IF(ZScoring!AN1090="",0,(ZScoring!AN1090-$B$9)/$C$9)</f>
        <v/>
      </c>
      <c r="U1349" s="5">
        <f>IF(ZScoring!AO1090="",0,(ZScoring!AO1090-$B$10)/$C$10)</f>
        <v/>
      </c>
      <c r="V1349" s="5">
        <f>IF(ZScoring!AP1090="",0,(ZScoring!AP1090-$B$11)/$C$11)</f>
        <v/>
      </c>
      <c r="W1349" s="5">
        <f>IF(ZScoring!AQ1090="",0,(ZScoring!AQ1090-$B$12)/$C$12)</f>
        <v/>
      </c>
      <c r="X1349" s="5">
        <f>Universe!C1090</f>
        <v/>
      </c>
    </row>
    <row r="1350">
      <c r="A1350" s="22">
        <f>Universe!G1091</f>
        <v/>
      </c>
      <c r="B1350" s="2" t="n">
        <v>1</v>
      </c>
      <c r="C1350" s="23">
        <f>Universe!H1091</f>
        <v/>
      </c>
      <c r="D1350" s="23">
        <f>Universe!I1091</f>
        <v/>
      </c>
      <c r="E1350" s="23">
        <f>Universe!J1091</f>
        <v/>
      </c>
      <c r="F1350" s="23">
        <f>Universe!K1091</f>
        <v/>
      </c>
      <c r="G1350" s="23">
        <f>Universe!L1091</f>
        <v/>
      </c>
      <c r="H1350" s="23">
        <f>Universe!M1091</f>
        <v/>
      </c>
      <c r="I1350" s="23">
        <f>Universe!N1091</f>
        <v/>
      </c>
      <c r="J1350" s="23">
        <f>Universe!O1091</f>
        <v/>
      </c>
      <c r="K1350" s="23">
        <f>Universe!P1091</f>
        <v/>
      </c>
      <c r="L1350" s="23">
        <f>Universe!Q1091</f>
        <v/>
      </c>
      <c r="M1350" s="23">
        <f>Universe!R1091</f>
        <v/>
      </c>
      <c r="N1350" s="5">
        <f>IF(ZScoring!AH1091="",0,(ZScoring!AH1091-$B$3)/$C$3)</f>
        <v/>
      </c>
      <c r="O1350" s="5">
        <f>IF(ZScoring!AI1091="",0,(ZScoring!AI1091-$B$4)/$C$4)</f>
        <v/>
      </c>
      <c r="P1350" s="5">
        <f>IF(ZScoring!AJ1091="",0,(ZScoring!AJ1091-$B$5)/$C$5)</f>
        <v/>
      </c>
      <c r="Q1350" s="5">
        <f>IF(ZScoring!AK1091="",0,(ZScoring!AK1091-$B$6)/$C$6)</f>
        <v/>
      </c>
      <c r="R1350" s="5">
        <f>IF(ZScoring!AL1091="",0,(ZScoring!AL1091-$B$7)/$C$7)</f>
        <v/>
      </c>
      <c r="S1350" s="5">
        <f>IF(ZScoring!AM1091="",0,(ZScoring!AM1091-$B$8)/$C$8)</f>
        <v/>
      </c>
      <c r="T1350" s="5">
        <f>IF(ZScoring!AN1091="",0,(ZScoring!AN1091-$B$9)/$C$9)</f>
        <v/>
      </c>
      <c r="U1350" s="5">
        <f>IF(ZScoring!AO1091="",0,(ZScoring!AO1091-$B$10)/$C$10)</f>
        <v/>
      </c>
      <c r="V1350" s="5">
        <f>IF(ZScoring!AP1091="",0,(ZScoring!AP1091-$B$11)/$C$11)</f>
        <v/>
      </c>
      <c r="W1350" s="5">
        <f>IF(ZScoring!AQ1091="",0,(ZScoring!AQ1091-$B$12)/$C$12)</f>
        <v/>
      </c>
      <c r="X1350" s="5">
        <f>Universe!C1091</f>
        <v/>
      </c>
    </row>
    <row r="1351">
      <c r="A1351" s="22">
        <f>Universe!G1092</f>
        <v/>
      </c>
      <c r="B1351" s="2" t="n">
        <v>1</v>
      </c>
      <c r="C1351" s="23">
        <f>Universe!H1092</f>
        <v/>
      </c>
      <c r="D1351" s="23">
        <f>Universe!I1092</f>
        <v/>
      </c>
      <c r="E1351" s="23">
        <f>Universe!J1092</f>
        <v/>
      </c>
      <c r="F1351" s="23">
        <f>Universe!K1092</f>
        <v/>
      </c>
      <c r="G1351" s="23">
        <f>Universe!L1092</f>
        <v/>
      </c>
      <c r="H1351" s="23">
        <f>Universe!M1092</f>
        <v/>
      </c>
      <c r="I1351" s="23">
        <f>Universe!N1092</f>
        <v/>
      </c>
      <c r="J1351" s="23">
        <f>Universe!O1092</f>
        <v/>
      </c>
      <c r="K1351" s="23">
        <f>Universe!P1092</f>
        <v/>
      </c>
      <c r="L1351" s="23">
        <f>Universe!Q1092</f>
        <v/>
      </c>
      <c r="M1351" s="23">
        <f>Universe!R1092</f>
        <v/>
      </c>
      <c r="N1351" s="5">
        <f>IF(ZScoring!AH1092="",0,(ZScoring!AH1092-$B$3)/$C$3)</f>
        <v/>
      </c>
      <c r="O1351" s="5">
        <f>IF(ZScoring!AI1092="",0,(ZScoring!AI1092-$B$4)/$C$4)</f>
        <v/>
      </c>
      <c r="P1351" s="5">
        <f>IF(ZScoring!AJ1092="",0,(ZScoring!AJ1092-$B$5)/$C$5)</f>
        <v/>
      </c>
      <c r="Q1351" s="5">
        <f>IF(ZScoring!AK1092="",0,(ZScoring!AK1092-$B$6)/$C$6)</f>
        <v/>
      </c>
      <c r="R1351" s="5">
        <f>IF(ZScoring!AL1092="",0,(ZScoring!AL1092-$B$7)/$C$7)</f>
        <v/>
      </c>
      <c r="S1351" s="5">
        <f>IF(ZScoring!AM1092="",0,(ZScoring!AM1092-$B$8)/$C$8)</f>
        <v/>
      </c>
      <c r="T1351" s="5">
        <f>IF(ZScoring!AN1092="",0,(ZScoring!AN1092-$B$9)/$C$9)</f>
        <v/>
      </c>
      <c r="U1351" s="5">
        <f>IF(ZScoring!AO1092="",0,(ZScoring!AO1092-$B$10)/$C$10)</f>
        <v/>
      </c>
      <c r="V1351" s="5">
        <f>IF(ZScoring!AP1092="",0,(ZScoring!AP1092-$B$11)/$C$11)</f>
        <v/>
      </c>
      <c r="W1351" s="5">
        <f>IF(ZScoring!AQ1092="",0,(ZScoring!AQ1092-$B$12)/$C$12)</f>
        <v/>
      </c>
      <c r="X1351" s="5">
        <f>Universe!C1092</f>
        <v/>
      </c>
    </row>
    <row r="1352">
      <c r="A1352" s="22">
        <f>Universe!G1093</f>
        <v/>
      </c>
      <c r="B1352" s="2" t="n">
        <v>1</v>
      </c>
      <c r="C1352" s="23">
        <f>Universe!H1093</f>
        <v/>
      </c>
      <c r="D1352" s="23">
        <f>Universe!I1093</f>
        <v/>
      </c>
      <c r="E1352" s="23">
        <f>Universe!J1093</f>
        <v/>
      </c>
      <c r="F1352" s="23">
        <f>Universe!K1093</f>
        <v/>
      </c>
      <c r="G1352" s="23">
        <f>Universe!L1093</f>
        <v/>
      </c>
      <c r="H1352" s="23">
        <f>Universe!M1093</f>
        <v/>
      </c>
      <c r="I1352" s="23">
        <f>Universe!N1093</f>
        <v/>
      </c>
      <c r="J1352" s="23">
        <f>Universe!O1093</f>
        <v/>
      </c>
      <c r="K1352" s="23">
        <f>Universe!P1093</f>
        <v/>
      </c>
      <c r="L1352" s="23">
        <f>Universe!Q1093</f>
        <v/>
      </c>
      <c r="M1352" s="23">
        <f>Universe!R1093</f>
        <v/>
      </c>
      <c r="N1352" s="5">
        <f>IF(ZScoring!AH1093="",0,(ZScoring!AH1093-$B$3)/$C$3)</f>
        <v/>
      </c>
      <c r="O1352" s="5">
        <f>IF(ZScoring!AI1093="",0,(ZScoring!AI1093-$B$4)/$C$4)</f>
        <v/>
      </c>
      <c r="P1352" s="5">
        <f>IF(ZScoring!AJ1093="",0,(ZScoring!AJ1093-$B$5)/$C$5)</f>
        <v/>
      </c>
      <c r="Q1352" s="5">
        <f>IF(ZScoring!AK1093="",0,(ZScoring!AK1093-$B$6)/$C$6)</f>
        <v/>
      </c>
      <c r="R1352" s="5">
        <f>IF(ZScoring!AL1093="",0,(ZScoring!AL1093-$B$7)/$C$7)</f>
        <v/>
      </c>
      <c r="S1352" s="5">
        <f>IF(ZScoring!AM1093="",0,(ZScoring!AM1093-$B$8)/$C$8)</f>
        <v/>
      </c>
      <c r="T1352" s="5">
        <f>IF(ZScoring!AN1093="",0,(ZScoring!AN1093-$B$9)/$C$9)</f>
        <v/>
      </c>
      <c r="U1352" s="5">
        <f>IF(ZScoring!AO1093="",0,(ZScoring!AO1093-$B$10)/$C$10)</f>
        <v/>
      </c>
      <c r="V1352" s="5">
        <f>IF(ZScoring!AP1093="",0,(ZScoring!AP1093-$B$11)/$C$11)</f>
        <v/>
      </c>
      <c r="W1352" s="5">
        <f>IF(ZScoring!AQ1093="",0,(ZScoring!AQ1093-$B$12)/$C$12)</f>
        <v/>
      </c>
      <c r="X1352" s="5">
        <f>Universe!C1093</f>
        <v/>
      </c>
    </row>
    <row r="1353">
      <c r="A1353" s="22">
        <f>Universe!G1094</f>
        <v/>
      </c>
      <c r="B1353" s="2" t="n">
        <v>1</v>
      </c>
      <c r="C1353" s="23">
        <f>Universe!H1094</f>
        <v/>
      </c>
      <c r="D1353" s="23">
        <f>Universe!I1094</f>
        <v/>
      </c>
      <c r="E1353" s="23">
        <f>Universe!J1094</f>
        <v/>
      </c>
      <c r="F1353" s="23">
        <f>Universe!K1094</f>
        <v/>
      </c>
      <c r="G1353" s="23">
        <f>Universe!L1094</f>
        <v/>
      </c>
      <c r="H1353" s="23">
        <f>Universe!M1094</f>
        <v/>
      </c>
      <c r="I1353" s="23">
        <f>Universe!N1094</f>
        <v/>
      </c>
      <c r="J1353" s="23">
        <f>Universe!O1094</f>
        <v/>
      </c>
      <c r="K1353" s="23">
        <f>Universe!P1094</f>
        <v/>
      </c>
      <c r="L1353" s="23">
        <f>Universe!Q1094</f>
        <v/>
      </c>
      <c r="M1353" s="23">
        <f>Universe!R1094</f>
        <v/>
      </c>
      <c r="N1353" s="5">
        <f>IF(ZScoring!AH1094="",0,(ZScoring!AH1094-$B$3)/$C$3)</f>
        <v/>
      </c>
      <c r="O1353" s="5">
        <f>IF(ZScoring!AI1094="",0,(ZScoring!AI1094-$B$4)/$C$4)</f>
        <v/>
      </c>
      <c r="P1353" s="5">
        <f>IF(ZScoring!AJ1094="",0,(ZScoring!AJ1094-$B$5)/$C$5)</f>
        <v/>
      </c>
      <c r="Q1353" s="5">
        <f>IF(ZScoring!AK1094="",0,(ZScoring!AK1094-$B$6)/$C$6)</f>
        <v/>
      </c>
      <c r="R1353" s="5">
        <f>IF(ZScoring!AL1094="",0,(ZScoring!AL1094-$B$7)/$C$7)</f>
        <v/>
      </c>
      <c r="S1353" s="5">
        <f>IF(ZScoring!AM1094="",0,(ZScoring!AM1094-$B$8)/$C$8)</f>
        <v/>
      </c>
      <c r="T1353" s="5">
        <f>IF(ZScoring!AN1094="",0,(ZScoring!AN1094-$B$9)/$C$9)</f>
        <v/>
      </c>
      <c r="U1353" s="5">
        <f>IF(ZScoring!AO1094="",0,(ZScoring!AO1094-$B$10)/$C$10)</f>
        <v/>
      </c>
      <c r="V1353" s="5">
        <f>IF(ZScoring!AP1094="",0,(ZScoring!AP1094-$B$11)/$C$11)</f>
        <v/>
      </c>
      <c r="W1353" s="5">
        <f>IF(ZScoring!AQ1094="",0,(ZScoring!AQ1094-$B$12)/$C$12)</f>
        <v/>
      </c>
      <c r="X1353" s="5">
        <f>Universe!C1094</f>
        <v/>
      </c>
    </row>
    <row r="1354">
      <c r="A1354" s="22">
        <f>Universe!G1095</f>
        <v/>
      </c>
      <c r="B1354" s="2" t="n">
        <v>1</v>
      </c>
      <c r="C1354" s="23">
        <f>Universe!H1095</f>
        <v/>
      </c>
      <c r="D1354" s="23">
        <f>Universe!I1095</f>
        <v/>
      </c>
      <c r="E1354" s="23">
        <f>Universe!J1095</f>
        <v/>
      </c>
      <c r="F1354" s="23">
        <f>Universe!K1095</f>
        <v/>
      </c>
      <c r="G1354" s="23">
        <f>Universe!L1095</f>
        <v/>
      </c>
      <c r="H1354" s="23">
        <f>Universe!M1095</f>
        <v/>
      </c>
      <c r="I1354" s="23">
        <f>Universe!N1095</f>
        <v/>
      </c>
      <c r="J1354" s="23">
        <f>Universe!O1095</f>
        <v/>
      </c>
      <c r="K1354" s="23">
        <f>Universe!P1095</f>
        <v/>
      </c>
      <c r="L1354" s="23">
        <f>Universe!Q1095</f>
        <v/>
      </c>
      <c r="M1354" s="23">
        <f>Universe!R1095</f>
        <v/>
      </c>
      <c r="N1354" s="5">
        <f>IF(ZScoring!AH1095="",0,(ZScoring!AH1095-$B$3)/$C$3)</f>
        <v/>
      </c>
      <c r="O1354" s="5">
        <f>IF(ZScoring!AI1095="",0,(ZScoring!AI1095-$B$4)/$C$4)</f>
        <v/>
      </c>
      <c r="P1354" s="5">
        <f>IF(ZScoring!AJ1095="",0,(ZScoring!AJ1095-$B$5)/$C$5)</f>
        <v/>
      </c>
      <c r="Q1354" s="5">
        <f>IF(ZScoring!AK1095="",0,(ZScoring!AK1095-$B$6)/$C$6)</f>
        <v/>
      </c>
      <c r="R1354" s="5">
        <f>IF(ZScoring!AL1095="",0,(ZScoring!AL1095-$B$7)/$C$7)</f>
        <v/>
      </c>
      <c r="S1354" s="5">
        <f>IF(ZScoring!AM1095="",0,(ZScoring!AM1095-$B$8)/$C$8)</f>
        <v/>
      </c>
      <c r="T1354" s="5">
        <f>IF(ZScoring!AN1095="",0,(ZScoring!AN1095-$B$9)/$C$9)</f>
        <v/>
      </c>
      <c r="U1354" s="5">
        <f>IF(ZScoring!AO1095="",0,(ZScoring!AO1095-$B$10)/$C$10)</f>
        <v/>
      </c>
      <c r="V1354" s="5">
        <f>IF(ZScoring!AP1095="",0,(ZScoring!AP1095-$B$11)/$C$11)</f>
        <v/>
      </c>
      <c r="W1354" s="5">
        <f>IF(ZScoring!AQ1095="",0,(ZScoring!AQ1095-$B$12)/$C$12)</f>
        <v/>
      </c>
      <c r="X1354" s="5">
        <f>Universe!C1095</f>
        <v/>
      </c>
    </row>
    <row r="1355">
      <c r="A1355" s="22">
        <f>Universe!G1096</f>
        <v/>
      </c>
      <c r="B1355" s="2" t="n">
        <v>1</v>
      </c>
      <c r="C1355" s="23">
        <f>Universe!H1096</f>
        <v/>
      </c>
      <c r="D1355" s="23">
        <f>Universe!I1096</f>
        <v/>
      </c>
      <c r="E1355" s="23">
        <f>Universe!J1096</f>
        <v/>
      </c>
      <c r="F1355" s="23">
        <f>Universe!K1096</f>
        <v/>
      </c>
      <c r="G1355" s="23">
        <f>Universe!L1096</f>
        <v/>
      </c>
      <c r="H1355" s="23">
        <f>Universe!M1096</f>
        <v/>
      </c>
      <c r="I1355" s="23">
        <f>Universe!N1096</f>
        <v/>
      </c>
      <c r="J1355" s="23">
        <f>Universe!O1096</f>
        <v/>
      </c>
      <c r="K1355" s="23">
        <f>Universe!P1096</f>
        <v/>
      </c>
      <c r="L1355" s="23">
        <f>Universe!Q1096</f>
        <v/>
      </c>
      <c r="M1355" s="23">
        <f>Universe!R1096</f>
        <v/>
      </c>
      <c r="N1355" s="5">
        <f>IF(ZScoring!AH1096="",0,(ZScoring!AH1096-$B$3)/$C$3)</f>
        <v/>
      </c>
      <c r="O1355" s="5">
        <f>IF(ZScoring!AI1096="",0,(ZScoring!AI1096-$B$4)/$C$4)</f>
        <v/>
      </c>
      <c r="P1355" s="5">
        <f>IF(ZScoring!AJ1096="",0,(ZScoring!AJ1096-$B$5)/$C$5)</f>
        <v/>
      </c>
      <c r="Q1355" s="5">
        <f>IF(ZScoring!AK1096="",0,(ZScoring!AK1096-$B$6)/$C$6)</f>
        <v/>
      </c>
      <c r="R1355" s="5">
        <f>IF(ZScoring!AL1096="",0,(ZScoring!AL1096-$B$7)/$C$7)</f>
        <v/>
      </c>
      <c r="S1355" s="5">
        <f>IF(ZScoring!AM1096="",0,(ZScoring!AM1096-$B$8)/$C$8)</f>
        <v/>
      </c>
      <c r="T1355" s="5">
        <f>IF(ZScoring!AN1096="",0,(ZScoring!AN1096-$B$9)/$C$9)</f>
        <v/>
      </c>
      <c r="U1355" s="5">
        <f>IF(ZScoring!AO1096="",0,(ZScoring!AO1096-$B$10)/$C$10)</f>
        <v/>
      </c>
      <c r="V1355" s="5">
        <f>IF(ZScoring!AP1096="",0,(ZScoring!AP1096-$B$11)/$C$11)</f>
        <v/>
      </c>
      <c r="W1355" s="5">
        <f>IF(ZScoring!AQ1096="",0,(ZScoring!AQ1096-$B$12)/$C$12)</f>
        <v/>
      </c>
      <c r="X1355" s="5">
        <f>Universe!C1096</f>
        <v/>
      </c>
    </row>
    <row r="1356">
      <c r="A1356" s="22">
        <f>Universe!G1097</f>
        <v/>
      </c>
      <c r="B1356" s="2" t="n">
        <v>1</v>
      </c>
      <c r="C1356" s="23">
        <f>Universe!H1097</f>
        <v/>
      </c>
      <c r="D1356" s="23">
        <f>Universe!I1097</f>
        <v/>
      </c>
      <c r="E1356" s="23">
        <f>Universe!J1097</f>
        <v/>
      </c>
      <c r="F1356" s="23">
        <f>Universe!K1097</f>
        <v/>
      </c>
      <c r="G1356" s="23">
        <f>Universe!L1097</f>
        <v/>
      </c>
      <c r="H1356" s="23">
        <f>Universe!M1097</f>
        <v/>
      </c>
      <c r="I1356" s="23">
        <f>Universe!N1097</f>
        <v/>
      </c>
      <c r="J1356" s="23">
        <f>Universe!O1097</f>
        <v/>
      </c>
      <c r="K1356" s="23">
        <f>Universe!P1097</f>
        <v/>
      </c>
      <c r="L1356" s="23">
        <f>Universe!Q1097</f>
        <v/>
      </c>
      <c r="M1356" s="23">
        <f>Universe!R1097</f>
        <v/>
      </c>
      <c r="N1356" s="5">
        <f>IF(ZScoring!AH1097="",0,(ZScoring!AH1097-$B$3)/$C$3)</f>
        <v/>
      </c>
      <c r="O1356" s="5">
        <f>IF(ZScoring!AI1097="",0,(ZScoring!AI1097-$B$4)/$C$4)</f>
        <v/>
      </c>
      <c r="P1356" s="5">
        <f>IF(ZScoring!AJ1097="",0,(ZScoring!AJ1097-$B$5)/$C$5)</f>
        <v/>
      </c>
      <c r="Q1356" s="5">
        <f>IF(ZScoring!AK1097="",0,(ZScoring!AK1097-$B$6)/$C$6)</f>
        <v/>
      </c>
      <c r="R1356" s="5">
        <f>IF(ZScoring!AL1097="",0,(ZScoring!AL1097-$B$7)/$C$7)</f>
        <v/>
      </c>
      <c r="S1356" s="5">
        <f>IF(ZScoring!AM1097="",0,(ZScoring!AM1097-$B$8)/$C$8)</f>
        <v/>
      </c>
      <c r="T1356" s="5">
        <f>IF(ZScoring!AN1097="",0,(ZScoring!AN1097-$B$9)/$C$9)</f>
        <v/>
      </c>
      <c r="U1356" s="5">
        <f>IF(ZScoring!AO1097="",0,(ZScoring!AO1097-$B$10)/$C$10)</f>
        <v/>
      </c>
      <c r="V1356" s="5">
        <f>IF(ZScoring!AP1097="",0,(ZScoring!AP1097-$B$11)/$C$11)</f>
        <v/>
      </c>
      <c r="W1356" s="5">
        <f>IF(ZScoring!AQ1097="",0,(ZScoring!AQ1097-$B$12)/$C$12)</f>
        <v/>
      </c>
      <c r="X1356" s="5">
        <f>Universe!C1097</f>
        <v/>
      </c>
    </row>
    <row r="1357">
      <c r="A1357" s="22">
        <f>Universe!G1098</f>
        <v/>
      </c>
      <c r="B1357" s="2" t="n">
        <v>1</v>
      </c>
      <c r="C1357" s="23">
        <f>Universe!H1098</f>
        <v/>
      </c>
      <c r="D1357" s="23">
        <f>Universe!I1098</f>
        <v/>
      </c>
      <c r="E1357" s="23">
        <f>Universe!J1098</f>
        <v/>
      </c>
      <c r="F1357" s="23">
        <f>Universe!K1098</f>
        <v/>
      </c>
      <c r="G1357" s="23">
        <f>Universe!L1098</f>
        <v/>
      </c>
      <c r="H1357" s="23">
        <f>Universe!M1098</f>
        <v/>
      </c>
      <c r="I1357" s="23">
        <f>Universe!N1098</f>
        <v/>
      </c>
      <c r="J1357" s="23">
        <f>Universe!O1098</f>
        <v/>
      </c>
      <c r="K1357" s="23">
        <f>Universe!P1098</f>
        <v/>
      </c>
      <c r="L1357" s="23">
        <f>Universe!Q1098</f>
        <v/>
      </c>
      <c r="M1357" s="23">
        <f>Universe!R1098</f>
        <v/>
      </c>
      <c r="N1357" s="5">
        <f>IF(ZScoring!AH1098="",0,(ZScoring!AH1098-$B$3)/$C$3)</f>
        <v/>
      </c>
      <c r="O1357" s="5">
        <f>IF(ZScoring!AI1098="",0,(ZScoring!AI1098-$B$4)/$C$4)</f>
        <v/>
      </c>
      <c r="P1357" s="5">
        <f>IF(ZScoring!AJ1098="",0,(ZScoring!AJ1098-$B$5)/$C$5)</f>
        <v/>
      </c>
      <c r="Q1357" s="5">
        <f>IF(ZScoring!AK1098="",0,(ZScoring!AK1098-$B$6)/$C$6)</f>
        <v/>
      </c>
      <c r="R1357" s="5">
        <f>IF(ZScoring!AL1098="",0,(ZScoring!AL1098-$B$7)/$C$7)</f>
        <v/>
      </c>
      <c r="S1357" s="5">
        <f>IF(ZScoring!AM1098="",0,(ZScoring!AM1098-$B$8)/$C$8)</f>
        <v/>
      </c>
      <c r="T1357" s="5">
        <f>IF(ZScoring!AN1098="",0,(ZScoring!AN1098-$B$9)/$C$9)</f>
        <v/>
      </c>
      <c r="U1357" s="5">
        <f>IF(ZScoring!AO1098="",0,(ZScoring!AO1098-$B$10)/$C$10)</f>
        <v/>
      </c>
      <c r="V1357" s="5">
        <f>IF(ZScoring!AP1098="",0,(ZScoring!AP1098-$B$11)/$C$11)</f>
        <v/>
      </c>
      <c r="W1357" s="5">
        <f>IF(ZScoring!AQ1098="",0,(ZScoring!AQ1098-$B$12)/$C$12)</f>
        <v/>
      </c>
      <c r="X1357" s="5">
        <f>Universe!C1098</f>
        <v/>
      </c>
    </row>
    <row r="1358">
      <c r="A1358" s="22">
        <f>Universe!G1099</f>
        <v/>
      </c>
      <c r="B1358" s="2" t="n">
        <v>1</v>
      </c>
      <c r="C1358" s="23">
        <f>Universe!H1099</f>
        <v/>
      </c>
      <c r="D1358" s="23">
        <f>Universe!I1099</f>
        <v/>
      </c>
      <c r="E1358" s="23">
        <f>Universe!J1099</f>
        <v/>
      </c>
      <c r="F1358" s="23">
        <f>Universe!K1099</f>
        <v/>
      </c>
      <c r="G1358" s="23">
        <f>Universe!L1099</f>
        <v/>
      </c>
      <c r="H1358" s="23">
        <f>Universe!M1099</f>
        <v/>
      </c>
      <c r="I1358" s="23">
        <f>Universe!N1099</f>
        <v/>
      </c>
      <c r="J1358" s="23">
        <f>Universe!O1099</f>
        <v/>
      </c>
      <c r="K1358" s="23">
        <f>Universe!P1099</f>
        <v/>
      </c>
      <c r="L1358" s="23">
        <f>Universe!Q1099</f>
        <v/>
      </c>
      <c r="M1358" s="23">
        <f>Universe!R1099</f>
        <v/>
      </c>
      <c r="N1358" s="5">
        <f>IF(ZScoring!AH1099="",0,(ZScoring!AH1099-$B$3)/$C$3)</f>
        <v/>
      </c>
      <c r="O1358" s="5">
        <f>IF(ZScoring!AI1099="",0,(ZScoring!AI1099-$B$4)/$C$4)</f>
        <v/>
      </c>
      <c r="P1358" s="5">
        <f>IF(ZScoring!AJ1099="",0,(ZScoring!AJ1099-$B$5)/$C$5)</f>
        <v/>
      </c>
      <c r="Q1358" s="5">
        <f>IF(ZScoring!AK1099="",0,(ZScoring!AK1099-$B$6)/$C$6)</f>
        <v/>
      </c>
      <c r="R1358" s="5">
        <f>IF(ZScoring!AL1099="",0,(ZScoring!AL1099-$B$7)/$C$7)</f>
        <v/>
      </c>
      <c r="S1358" s="5">
        <f>IF(ZScoring!AM1099="",0,(ZScoring!AM1099-$B$8)/$C$8)</f>
        <v/>
      </c>
      <c r="T1358" s="5">
        <f>IF(ZScoring!AN1099="",0,(ZScoring!AN1099-$B$9)/$C$9)</f>
        <v/>
      </c>
      <c r="U1358" s="5">
        <f>IF(ZScoring!AO1099="",0,(ZScoring!AO1099-$B$10)/$C$10)</f>
        <v/>
      </c>
      <c r="V1358" s="5">
        <f>IF(ZScoring!AP1099="",0,(ZScoring!AP1099-$B$11)/$C$11)</f>
        <v/>
      </c>
      <c r="W1358" s="5">
        <f>IF(ZScoring!AQ1099="",0,(ZScoring!AQ1099-$B$12)/$C$12)</f>
        <v/>
      </c>
      <c r="X1358" s="5">
        <f>Universe!C1099</f>
        <v/>
      </c>
    </row>
    <row r="1359">
      <c r="A1359" s="22">
        <f>Universe!G1100</f>
        <v/>
      </c>
      <c r="B1359" s="2" t="n">
        <v>1</v>
      </c>
      <c r="C1359" s="23">
        <f>Universe!H1100</f>
        <v/>
      </c>
      <c r="D1359" s="23">
        <f>Universe!I1100</f>
        <v/>
      </c>
      <c r="E1359" s="23">
        <f>Universe!J1100</f>
        <v/>
      </c>
      <c r="F1359" s="23">
        <f>Universe!K1100</f>
        <v/>
      </c>
      <c r="G1359" s="23">
        <f>Universe!L1100</f>
        <v/>
      </c>
      <c r="H1359" s="23">
        <f>Universe!M1100</f>
        <v/>
      </c>
      <c r="I1359" s="23">
        <f>Universe!N1100</f>
        <v/>
      </c>
      <c r="J1359" s="23">
        <f>Universe!O1100</f>
        <v/>
      </c>
      <c r="K1359" s="23">
        <f>Universe!P1100</f>
        <v/>
      </c>
      <c r="L1359" s="23">
        <f>Universe!Q1100</f>
        <v/>
      </c>
      <c r="M1359" s="23">
        <f>Universe!R1100</f>
        <v/>
      </c>
      <c r="N1359" s="5">
        <f>IF(ZScoring!AH1100="",0,(ZScoring!AH1100-$B$3)/$C$3)</f>
        <v/>
      </c>
      <c r="O1359" s="5">
        <f>IF(ZScoring!AI1100="",0,(ZScoring!AI1100-$B$4)/$C$4)</f>
        <v/>
      </c>
      <c r="P1359" s="5">
        <f>IF(ZScoring!AJ1100="",0,(ZScoring!AJ1100-$B$5)/$C$5)</f>
        <v/>
      </c>
      <c r="Q1359" s="5">
        <f>IF(ZScoring!AK1100="",0,(ZScoring!AK1100-$B$6)/$C$6)</f>
        <v/>
      </c>
      <c r="R1359" s="5">
        <f>IF(ZScoring!AL1100="",0,(ZScoring!AL1100-$B$7)/$C$7)</f>
        <v/>
      </c>
      <c r="S1359" s="5">
        <f>IF(ZScoring!AM1100="",0,(ZScoring!AM1100-$B$8)/$C$8)</f>
        <v/>
      </c>
      <c r="T1359" s="5">
        <f>IF(ZScoring!AN1100="",0,(ZScoring!AN1100-$B$9)/$C$9)</f>
        <v/>
      </c>
      <c r="U1359" s="5">
        <f>IF(ZScoring!AO1100="",0,(ZScoring!AO1100-$B$10)/$C$10)</f>
        <v/>
      </c>
      <c r="V1359" s="5">
        <f>IF(ZScoring!AP1100="",0,(ZScoring!AP1100-$B$11)/$C$11)</f>
        <v/>
      </c>
      <c r="W1359" s="5">
        <f>IF(ZScoring!AQ1100="",0,(ZScoring!AQ1100-$B$12)/$C$12)</f>
        <v/>
      </c>
      <c r="X1359" s="5">
        <f>Universe!C1100</f>
        <v/>
      </c>
    </row>
    <row r="1360">
      <c r="A1360" s="22">
        <f>Universe!G1101</f>
        <v/>
      </c>
      <c r="B1360" s="2" t="n">
        <v>1</v>
      </c>
      <c r="C1360" s="23">
        <f>Universe!H1101</f>
        <v/>
      </c>
      <c r="D1360" s="23">
        <f>Universe!I1101</f>
        <v/>
      </c>
      <c r="E1360" s="23">
        <f>Universe!J1101</f>
        <v/>
      </c>
      <c r="F1360" s="23">
        <f>Universe!K1101</f>
        <v/>
      </c>
      <c r="G1360" s="23">
        <f>Universe!L1101</f>
        <v/>
      </c>
      <c r="H1360" s="23">
        <f>Universe!M1101</f>
        <v/>
      </c>
      <c r="I1360" s="23">
        <f>Universe!N1101</f>
        <v/>
      </c>
      <c r="J1360" s="23">
        <f>Universe!O1101</f>
        <v/>
      </c>
      <c r="K1360" s="23">
        <f>Universe!P1101</f>
        <v/>
      </c>
      <c r="L1360" s="23">
        <f>Universe!Q1101</f>
        <v/>
      </c>
      <c r="M1360" s="23">
        <f>Universe!R1101</f>
        <v/>
      </c>
      <c r="N1360" s="5">
        <f>IF(ZScoring!AH1101="",0,(ZScoring!AH1101-$B$3)/$C$3)</f>
        <v/>
      </c>
      <c r="O1360" s="5">
        <f>IF(ZScoring!AI1101="",0,(ZScoring!AI1101-$B$4)/$C$4)</f>
        <v/>
      </c>
      <c r="P1360" s="5">
        <f>IF(ZScoring!AJ1101="",0,(ZScoring!AJ1101-$B$5)/$C$5)</f>
        <v/>
      </c>
      <c r="Q1360" s="5">
        <f>IF(ZScoring!AK1101="",0,(ZScoring!AK1101-$B$6)/$C$6)</f>
        <v/>
      </c>
      <c r="R1360" s="5">
        <f>IF(ZScoring!AL1101="",0,(ZScoring!AL1101-$B$7)/$C$7)</f>
        <v/>
      </c>
      <c r="S1360" s="5">
        <f>IF(ZScoring!AM1101="",0,(ZScoring!AM1101-$B$8)/$C$8)</f>
        <v/>
      </c>
      <c r="T1360" s="5">
        <f>IF(ZScoring!AN1101="",0,(ZScoring!AN1101-$B$9)/$C$9)</f>
        <v/>
      </c>
      <c r="U1360" s="5">
        <f>IF(ZScoring!AO1101="",0,(ZScoring!AO1101-$B$10)/$C$10)</f>
        <v/>
      </c>
      <c r="V1360" s="5">
        <f>IF(ZScoring!AP1101="",0,(ZScoring!AP1101-$B$11)/$C$11)</f>
        <v/>
      </c>
      <c r="W1360" s="5">
        <f>IF(ZScoring!AQ1101="",0,(ZScoring!AQ1101-$B$12)/$C$12)</f>
        <v/>
      </c>
      <c r="X1360" s="5">
        <f>Universe!C1101</f>
        <v/>
      </c>
    </row>
    <row r="1361">
      <c r="A1361" s="22">
        <f>Universe!G1102</f>
        <v/>
      </c>
      <c r="B1361" s="2" t="n">
        <v>1</v>
      </c>
      <c r="C1361" s="23">
        <f>Universe!H1102</f>
        <v/>
      </c>
      <c r="D1361" s="23">
        <f>Universe!I1102</f>
        <v/>
      </c>
      <c r="E1361" s="23">
        <f>Universe!J1102</f>
        <v/>
      </c>
      <c r="F1361" s="23">
        <f>Universe!K1102</f>
        <v/>
      </c>
      <c r="G1361" s="23">
        <f>Universe!L1102</f>
        <v/>
      </c>
      <c r="H1361" s="23">
        <f>Universe!M1102</f>
        <v/>
      </c>
      <c r="I1361" s="23">
        <f>Universe!N1102</f>
        <v/>
      </c>
      <c r="J1361" s="23">
        <f>Universe!O1102</f>
        <v/>
      </c>
      <c r="K1361" s="23">
        <f>Universe!P1102</f>
        <v/>
      </c>
      <c r="L1361" s="23">
        <f>Universe!Q1102</f>
        <v/>
      </c>
      <c r="M1361" s="23">
        <f>Universe!R1102</f>
        <v/>
      </c>
      <c r="N1361" s="5">
        <f>IF(ZScoring!AH1102="",0,(ZScoring!AH1102-$B$3)/$C$3)</f>
        <v/>
      </c>
      <c r="O1361" s="5">
        <f>IF(ZScoring!AI1102="",0,(ZScoring!AI1102-$B$4)/$C$4)</f>
        <v/>
      </c>
      <c r="P1361" s="5">
        <f>IF(ZScoring!AJ1102="",0,(ZScoring!AJ1102-$B$5)/$C$5)</f>
        <v/>
      </c>
      <c r="Q1361" s="5">
        <f>IF(ZScoring!AK1102="",0,(ZScoring!AK1102-$B$6)/$C$6)</f>
        <v/>
      </c>
      <c r="R1361" s="5">
        <f>IF(ZScoring!AL1102="",0,(ZScoring!AL1102-$B$7)/$C$7)</f>
        <v/>
      </c>
      <c r="S1361" s="5">
        <f>IF(ZScoring!AM1102="",0,(ZScoring!AM1102-$B$8)/$C$8)</f>
        <v/>
      </c>
      <c r="T1361" s="5">
        <f>IF(ZScoring!AN1102="",0,(ZScoring!AN1102-$B$9)/$C$9)</f>
        <v/>
      </c>
      <c r="U1361" s="5">
        <f>IF(ZScoring!AO1102="",0,(ZScoring!AO1102-$B$10)/$C$10)</f>
        <v/>
      </c>
      <c r="V1361" s="5">
        <f>IF(ZScoring!AP1102="",0,(ZScoring!AP1102-$B$11)/$C$11)</f>
        <v/>
      </c>
      <c r="W1361" s="5">
        <f>IF(ZScoring!AQ1102="",0,(ZScoring!AQ1102-$B$12)/$C$12)</f>
        <v/>
      </c>
      <c r="X1361" s="5">
        <f>Universe!C1102</f>
        <v/>
      </c>
    </row>
    <row r="1362">
      <c r="A1362" s="22">
        <f>Universe!G1103</f>
        <v/>
      </c>
      <c r="B1362" s="2" t="n">
        <v>1</v>
      </c>
      <c r="C1362" s="23">
        <f>Universe!H1103</f>
        <v/>
      </c>
      <c r="D1362" s="23">
        <f>Universe!I1103</f>
        <v/>
      </c>
      <c r="E1362" s="23">
        <f>Universe!J1103</f>
        <v/>
      </c>
      <c r="F1362" s="23">
        <f>Universe!K1103</f>
        <v/>
      </c>
      <c r="G1362" s="23">
        <f>Universe!L1103</f>
        <v/>
      </c>
      <c r="H1362" s="23">
        <f>Universe!M1103</f>
        <v/>
      </c>
      <c r="I1362" s="23">
        <f>Universe!N1103</f>
        <v/>
      </c>
      <c r="J1362" s="23">
        <f>Universe!O1103</f>
        <v/>
      </c>
      <c r="K1362" s="23">
        <f>Universe!P1103</f>
        <v/>
      </c>
      <c r="L1362" s="23">
        <f>Universe!Q1103</f>
        <v/>
      </c>
      <c r="M1362" s="23">
        <f>Universe!R1103</f>
        <v/>
      </c>
      <c r="N1362" s="5">
        <f>IF(ZScoring!AH1103="",0,(ZScoring!AH1103-$B$3)/$C$3)</f>
        <v/>
      </c>
      <c r="O1362" s="5">
        <f>IF(ZScoring!AI1103="",0,(ZScoring!AI1103-$B$4)/$C$4)</f>
        <v/>
      </c>
      <c r="P1362" s="5">
        <f>IF(ZScoring!AJ1103="",0,(ZScoring!AJ1103-$B$5)/$C$5)</f>
        <v/>
      </c>
      <c r="Q1362" s="5">
        <f>IF(ZScoring!AK1103="",0,(ZScoring!AK1103-$B$6)/$C$6)</f>
        <v/>
      </c>
      <c r="R1362" s="5">
        <f>IF(ZScoring!AL1103="",0,(ZScoring!AL1103-$B$7)/$C$7)</f>
        <v/>
      </c>
      <c r="S1362" s="5">
        <f>IF(ZScoring!AM1103="",0,(ZScoring!AM1103-$B$8)/$C$8)</f>
        <v/>
      </c>
      <c r="T1362" s="5">
        <f>IF(ZScoring!AN1103="",0,(ZScoring!AN1103-$B$9)/$C$9)</f>
        <v/>
      </c>
      <c r="U1362" s="5">
        <f>IF(ZScoring!AO1103="",0,(ZScoring!AO1103-$B$10)/$C$10)</f>
        <v/>
      </c>
      <c r="V1362" s="5">
        <f>IF(ZScoring!AP1103="",0,(ZScoring!AP1103-$B$11)/$C$11)</f>
        <v/>
      </c>
      <c r="W1362" s="5">
        <f>IF(ZScoring!AQ1103="",0,(ZScoring!AQ1103-$B$12)/$C$12)</f>
        <v/>
      </c>
      <c r="X1362" s="5">
        <f>Universe!C1103</f>
        <v/>
      </c>
    </row>
    <row r="1363">
      <c r="A1363" s="22">
        <f>Universe!G1104</f>
        <v/>
      </c>
      <c r="B1363" s="2" t="n">
        <v>1</v>
      </c>
      <c r="C1363" s="23">
        <f>Universe!H1104</f>
        <v/>
      </c>
      <c r="D1363" s="23">
        <f>Universe!I1104</f>
        <v/>
      </c>
      <c r="E1363" s="23">
        <f>Universe!J1104</f>
        <v/>
      </c>
      <c r="F1363" s="23">
        <f>Universe!K1104</f>
        <v/>
      </c>
      <c r="G1363" s="23">
        <f>Universe!L1104</f>
        <v/>
      </c>
      <c r="H1363" s="23">
        <f>Universe!M1104</f>
        <v/>
      </c>
      <c r="I1363" s="23">
        <f>Universe!N1104</f>
        <v/>
      </c>
      <c r="J1363" s="23">
        <f>Universe!O1104</f>
        <v/>
      </c>
      <c r="K1363" s="23">
        <f>Universe!P1104</f>
        <v/>
      </c>
      <c r="L1363" s="23">
        <f>Universe!Q1104</f>
        <v/>
      </c>
      <c r="M1363" s="23">
        <f>Universe!R1104</f>
        <v/>
      </c>
      <c r="N1363" s="5">
        <f>IF(ZScoring!AH1104="",0,(ZScoring!AH1104-$B$3)/$C$3)</f>
        <v/>
      </c>
      <c r="O1363" s="5">
        <f>IF(ZScoring!AI1104="",0,(ZScoring!AI1104-$B$4)/$C$4)</f>
        <v/>
      </c>
      <c r="P1363" s="5">
        <f>IF(ZScoring!AJ1104="",0,(ZScoring!AJ1104-$B$5)/$C$5)</f>
        <v/>
      </c>
      <c r="Q1363" s="5">
        <f>IF(ZScoring!AK1104="",0,(ZScoring!AK1104-$B$6)/$C$6)</f>
        <v/>
      </c>
      <c r="R1363" s="5">
        <f>IF(ZScoring!AL1104="",0,(ZScoring!AL1104-$B$7)/$C$7)</f>
        <v/>
      </c>
      <c r="S1363" s="5">
        <f>IF(ZScoring!AM1104="",0,(ZScoring!AM1104-$B$8)/$C$8)</f>
        <v/>
      </c>
      <c r="T1363" s="5">
        <f>IF(ZScoring!AN1104="",0,(ZScoring!AN1104-$B$9)/$C$9)</f>
        <v/>
      </c>
      <c r="U1363" s="5">
        <f>IF(ZScoring!AO1104="",0,(ZScoring!AO1104-$B$10)/$C$10)</f>
        <v/>
      </c>
      <c r="V1363" s="5">
        <f>IF(ZScoring!AP1104="",0,(ZScoring!AP1104-$B$11)/$C$11)</f>
        <v/>
      </c>
      <c r="W1363" s="5">
        <f>IF(ZScoring!AQ1104="",0,(ZScoring!AQ1104-$B$12)/$C$12)</f>
        <v/>
      </c>
      <c r="X1363" s="5">
        <f>Universe!C1104</f>
        <v/>
      </c>
    </row>
    <row r="1364">
      <c r="A1364" s="22">
        <f>Universe!G1105</f>
        <v/>
      </c>
      <c r="B1364" s="2" t="n">
        <v>1</v>
      </c>
      <c r="C1364" s="23">
        <f>Universe!H1105</f>
        <v/>
      </c>
      <c r="D1364" s="23">
        <f>Universe!I1105</f>
        <v/>
      </c>
      <c r="E1364" s="23">
        <f>Universe!J1105</f>
        <v/>
      </c>
      <c r="F1364" s="23">
        <f>Universe!K1105</f>
        <v/>
      </c>
      <c r="G1364" s="23">
        <f>Universe!L1105</f>
        <v/>
      </c>
      <c r="H1364" s="23">
        <f>Universe!M1105</f>
        <v/>
      </c>
      <c r="I1364" s="23">
        <f>Universe!N1105</f>
        <v/>
      </c>
      <c r="J1364" s="23">
        <f>Universe!O1105</f>
        <v/>
      </c>
      <c r="K1364" s="23">
        <f>Universe!P1105</f>
        <v/>
      </c>
      <c r="L1364" s="23">
        <f>Universe!Q1105</f>
        <v/>
      </c>
      <c r="M1364" s="23">
        <f>Universe!R1105</f>
        <v/>
      </c>
      <c r="N1364" s="5">
        <f>IF(ZScoring!AH1105="",0,(ZScoring!AH1105-$B$3)/$C$3)</f>
        <v/>
      </c>
      <c r="O1364" s="5">
        <f>IF(ZScoring!AI1105="",0,(ZScoring!AI1105-$B$4)/$C$4)</f>
        <v/>
      </c>
      <c r="P1364" s="5">
        <f>IF(ZScoring!AJ1105="",0,(ZScoring!AJ1105-$B$5)/$C$5)</f>
        <v/>
      </c>
      <c r="Q1364" s="5">
        <f>IF(ZScoring!AK1105="",0,(ZScoring!AK1105-$B$6)/$C$6)</f>
        <v/>
      </c>
      <c r="R1364" s="5">
        <f>IF(ZScoring!AL1105="",0,(ZScoring!AL1105-$B$7)/$C$7)</f>
        <v/>
      </c>
      <c r="S1364" s="5">
        <f>IF(ZScoring!AM1105="",0,(ZScoring!AM1105-$B$8)/$C$8)</f>
        <v/>
      </c>
      <c r="T1364" s="5">
        <f>IF(ZScoring!AN1105="",0,(ZScoring!AN1105-$B$9)/$C$9)</f>
        <v/>
      </c>
      <c r="U1364" s="5">
        <f>IF(ZScoring!AO1105="",0,(ZScoring!AO1105-$B$10)/$C$10)</f>
        <v/>
      </c>
      <c r="V1364" s="5">
        <f>IF(ZScoring!AP1105="",0,(ZScoring!AP1105-$B$11)/$C$11)</f>
        <v/>
      </c>
      <c r="W1364" s="5">
        <f>IF(ZScoring!AQ1105="",0,(ZScoring!AQ1105-$B$12)/$C$12)</f>
        <v/>
      </c>
      <c r="X1364" s="5">
        <f>Universe!C1105</f>
        <v/>
      </c>
    </row>
    <row r="1365">
      <c r="A1365" s="22">
        <f>Universe!G1106</f>
        <v/>
      </c>
      <c r="B1365" s="2" t="n">
        <v>1</v>
      </c>
      <c r="C1365" s="23">
        <f>Universe!H1106</f>
        <v/>
      </c>
      <c r="D1365" s="23">
        <f>Universe!I1106</f>
        <v/>
      </c>
      <c r="E1365" s="23">
        <f>Universe!J1106</f>
        <v/>
      </c>
      <c r="F1365" s="23">
        <f>Universe!K1106</f>
        <v/>
      </c>
      <c r="G1365" s="23">
        <f>Universe!L1106</f>
        <v/>
      </c>
      <c r="H1365" s="23">
        <f>Universe!M1106</f>
        <v/>
      </c>
      <c r="I1365" s="23">
        <f>Universe!N1106</f>
        <v/>
      </c>
      <c r="J1365" s="23">
        <f>Universe!O1106</f>
        <v/>
      </c>
      <c r="K1365" s="23">
        <f>Universe!P1106</f>
        <v/>
      </c>
      <c r="L1365" s="23">
        <f>Universe!Q1106</f>
        <v/>
      </c>
      <c r="M1365" s="23">
        <f>Universe!R1106</f>
        <v/>
      </c>
      <c r="N1365" s="5">
        <f>IF(ZScoring!AH1106="",0,(ZScoring!AH1106-$B$3)/$C$3)</f>
        <v/>
      </c>
      <c r="O1365" s="5">
        <f>IF(ZScoring!AI1106="",0,(ZScoring!AI1106-$B$4)/$C$4)</f>
        <v/>
      </c>
      <c r="P1365" s="5">
        <f>IF(ZScoring!AJ1106="",0,(ZScoring!AJ1106-$B$5)/$C$5)</f>
        <v/>
      </c>
      <c r="Q1365" s="5">
        <f>IF(ZScoring!AK1106="",0,(ZScoring!AK1106-$B$6)/$C$6)</f>
        <v/>
      </c>
      <c r="R1365" s="5">
        <f>IF(ZScoring!AL1106="",0,(ZScoring!AL1106-$B$7)/$C$7)</f>
        <v/>
      </c>
      <c r="S1365" s="5">
        <f>IF(ZScoring!AM1106="",0,(ZScoring!AM1106-$B$8)/$C$8)</f>
        <v/>
      </c>
      <c r="T1365" s="5">
        <f>IF(ZScoring!AN1106="",0,(ZScoring!AN1106-$B$9)/$C$9)</f>
        <v/>
      </c>
      <c r="U1365" s="5">
        <f>IF(ZScoring!AO1106="",0,(ZScoring!AO1106-$B$10)/$C$10)</f>
        <v/>
      </c>
      <c r="V1365" s="5">
        <f>IF(ZScoring!AP1106="",0,(ZScoring!AP1106-$B$11)/$C$11)</f>
        <v/>
      </c>
      <c r="W1365" s="5">
        <f>IF(ZScoring!AQ1106="",0,(ZScoring!AQ1106-$B$12)/$C$12)</f>
        <v/>
      </c>
      <c r="X1365" s="5">
        <f>Universe!C1106</f>
        <v/>
      </c>
    </row>
    <row r="1366">
      <c r="A1366" s="22">
        <f>Universe!G1107</f>
        <v/>
      </c>
      <c r="B1366" s="2" t="n">
        <v>1</v>
      </c>
      <c r="C1366" s="23">
        <f>Universe!H1107</f>
        <v/>
      </c>
      <c r="D1366" s="23">
        <f>Universe!I1107</f>
        <v/>
      </c>
      <c r="E1366" s="23">
        <f>Universe!J1107</f>
        <v/>
      </c>
      <c r="F1366" s="23">
        <f>Universe!K1107</f>
        <v/>
      </c>
      <c r="G1366" s="23">
        <f>Universe!L1107</f>
        <v/>
      </c>
      <c r="H1366" s="23">
        <f>Universe!M1107</f>
        <v/>
      </c>
      <c r="I1366" s="23">
        <f>Universe!N1107</f>
        <v/>
      </c>
      <c r="J1366" s="23">
        <f>Universe!O1107</f>
        <v/>
      </c>
      <c r="K1366" s="23">
        <f>Universe!P1107</f>
        <v/>
      </c>
      <c r="L1366" s="23">
        <f>Universe!Q1107</f>
        <v/>
      </c>
      <c r="M1366" s="23">
        <f>Universe!R1107</f>
        <v/>
      </c>
      <c r="N1366" s="5">
        <f>IF(ZScoring!AH1107="",0,(ZScoring!AH1107-$B$3)/$C$3)</f>
        <v/>
      </c>
      <c r="O1366" s="5">
        <f>IF(ZScoring!AI1107="",0,(ZScoring!AI1107-$B$4)/$C$4)</f>
        <v/>
      </c>
      <c r="P1366" s="5">
        <f>IF(ZScoring!AJ1107="",0,(ZScoring!AJ1107-$B$5)/$C$5)</f>
        <v/>
      </c>
      <c r="Q1366" s="5">
        <f>IF(ZScoring!AK1107="",0,(ZScoring!AK1107-$B$6)/$C$6)</f>
        <v/>
      </c>
      <c r="R1366" s="5">
        <f>IF(ZScoring!AL1107="",0,(ZScoring!AL1107-$B$7)/$C$7)</f>
        <v/>
      </c>
      <c r="S1366" s="5">
        <f>IF(ZScoring!AM1107="",0,(ZScoring!AM1107-$B$8)/$C$8)</f>
        <v/>
      </c>
      <c r="T1366" s="5">
        <f>IF(ZScoring!AN1107="",0,(ZScoring!AN1107-$B$9)/$C$9)</f>
        <v/>
      </c>
      <c r="U1366" s="5">
        <f>IF(ZScoring!AO1107="",0,(ZScoring!AO1107-$B$10)/$C$10)</f>
        <v/>
      </c>
      <c r="V1366" s="5">
        <f>IF(ZScoring!AP1107="",0,(ZScoring!AP1107-$B$11)/$C$11)</f>
        <v/>
      </c>
      <c r="W1366" s="5">
        <f>IF(ZScoring!AQ1107="",0,(ZScoring!AQ1107-$B$12)/$C$12)</f>
        <v/>
      </c>
      <c r="X1366" s="5">
        <f>Universe!C1107</f>
        <v/>
      </c>
    </row>
    <row r="1367">
      <c r="A1367" s="22">
        <f>Universe!G1108</f>
        <v/>
      </c>
      <c r="B1367" s="2" t="n">
        <v>1</v>
      </c>
      <c r="C1367" s="23">
        <f>Universe!H1108</f>
        <v/>
      </c>
      <c r="D1367" s="23">
        <f>Universe!I1108</f>
        <v/>
      </c>
      <c r="E1367" s="23">
        <f>Universe!J1108</f>
        <v/>
      </c>
      <c r="F1367" s="23">
        <f>Universe!K1108</f>
        <v/>
      </c>
      <c r="G1367" s="23">
        <f>Universe!L1108</f>
        <v/>
      </c>
      <c r="H1367" s="23">
        <f>Universe!M1108</f>
        <v/>
      </c>
      <c r="I1367" s="23">
        <f>Universe!N1108</f>
        <v/>
      </c>
      <c r="J1367" s="23">
        <f>Universe!O1108</f>
        <v/>
      </c>
      <c r="K1367" s="23">
        <f>Universe!P1108</f>
        <v/>
      </c>
      <c r="L1367" s="23">
        <f>Universe!Q1108</f>
        <v/>
      </c>
      <c r="M1367" s="23">
        <f>Universe!R1108</f>
        <v/>
      </c>
      <c r="N1367" s="5">
        <f>IF(ZScoring!AH1108="",0,(ZScoring!AH1108-$B$3)/$C$3)</f>
        <v/>
      </c>
      <c r="O1367" s="5">
        <f>IF(ZScoring!AI1108="",0,(ZScoring!AI1108-$B$4)/$C$4)</f>
        <v/>
      </c>
      <c r="P1367" s="5">
        <f>IF(ZScoring!AJ1108="",0,(ZScoring!AJ1108-$B$5)/$C$5)</f>
        <v/>
      </c>
      <c r="Q1367" s="5">
        <f>IF(ZScoring!AK1108="",0,(ZScoring!AK1108-$B$6)/$C$6)</f>
        <v/>
      </c>
      <c r="R1367" s="5">
        <f>IF(ZScoring!AL1108="",0,(ZScoring!AL1108-$B$7)/$C$7)</f>
        <v/>
      </c>
      <c r="S1367" s="5">
        <f>IF(ZScoring!AM1108="",0,(ZScoring!AM1108-$B$8)/$C$8)</f>
        <v/>
      </c>
      <c r="T1367" s="5">
        <f>IF(ZScoring!AN1108="",0,(ZScoring!AN1108-$B$9)/$C$9)</f>
        <v/>
      </c>
      <c r="U1367" s="5">
        <f>IF(ZScoring!AO1108="",0,(ZScoring!AO1108-$B$10)/$C$10)</f>
        <v/>
      </c>
      <c r="V1367" s="5">
        <f>IF(ZScoring!AP1108="",0,(ZScoring!AP1108-$B$11)/$C$11)</f>
        <v/>
      </c>
      <c r="W1367" s="5">
        <f>IF(ZScoring!AQ1108="",0,(ZScoring!AQ1108-$B$12)/$C$12)</f>
        <v/>
      </c>
      <c r="X1367" s="5">
        <f>Universe!C1108</f>
        <v/>
      </c>
    </row>
    <row r="1368">
      <c r="A1368" s="22">
        <f>Universe!G1109</f>
        <v/>
      </c>
      <c r="B1368" s="2" t="n">
        <v>1</v>
      </c>
      <c r="C1368" s="23">
        <f>Universe!H1109</f>
        <v/>
      </c>
      <c r="D1368" s="23">
        <f>Universe!I1109</f>
        <v/>
      </c>
      <c r="E1368" s="23">
        <f>Universe!J1109</f>
        <v/>
      </c>
      <c r="F1368" s="23">
        <f>Universe!K1109</f>
        <v/>
      </c>
      <c r="G1368" s="23">
        <f>Universe!L1109</f>
        <v/>
      </c>
      <c r="H1368" s="23">
        <f>Universe!M1109</f>
        <v/>
      </c>
      <c r="I1368" s="23">
        <f>Universe!N1109</f>
        <v/>
      </c>
      <c r="J1368" s="23">
        <f>Universe!O1109</f>
        <v/>
      </c>
      <c r="K1368" s="23">
        <f>Universe!P1109</f>
        <v/>
      </c>
      <c r="L1368" s="23">
        <f>Universe!Q1109</f>
        <v/>
      </c>
      <c r="M1368" s="23">
        <f>Universe!R1109</f>
        <v/>
      </c>
      <c r="N1368" s="5">
        <f>IF(ZScoring!AH1109="",0,(ZScoring!AH1109-$B$3)/$C$3)</f>
        <v/>
      </c>
      <c r="O1368" s="5">
        <f>IF(ZScoring!AI1109="",0,(ZScoring!AI1109-$B$4)/$C$4)</f>
        <v/>
      </c>
      <c r="P1368" s="5">
        <f>IF(ZScoring!AJ1109="",0,(ZScoring!AJ1109-$B$5)/$C$5)</f>
        <v/>
      </c>
      <c r="Q1368" s="5">
        <f>IF(ZScoring!AK1109="",0,(ZScoring!AK1109-$B$6)/$C$6)</f>
        <v/>
      </c>
      <c r="R1368" s="5">
        <f>IF(ZScoring!AL1109="",0,(ZScoring!AL1109-$B$7)/$C$7)</f>
        <v/>
      </c>
      <c r="S1368" s="5">
        <f>IF(ZScoring!AM1109="",0,(ZScoring!AM1109-$B$8)/$C$8)</f>
        <v/>
      </c>
      <c r="T1368" s="5">
        <f>IF(ZScoring!AN1109="",0,(ZScoring!AN1109-$B$9)/$C$9)</f>
        <v/>
      </c>
      <c r="U1368" s="5">
        <f>IF(ZScoring!AO1109="",0,(ZScoring!AO1109-$B$10)/$C$10)</f>
        <v/>
      </c>
      <c r="V1368" s="5">
        <f>IF(ZScoring!AP1109="",0,(ZScoring!AP1109-$B$11)/$C$11)</f>
        <v/>
      </c>
      <c r="W1368" s="5">
        <f>IF(ZScoring!AQ1109="",0,(ZScoring!AQ1109-$B$12)/$C$12)</f>
        <v/>
      </c>
      <c r="X1368" s="5">
        <f>Universe!C1109</f>
        <v/>
      </c>
    </row>
    <row r="1369">
      <c r="A1369" s="22">
        <f>Universe!G1110</f>
        <v/>
      </c>
      <c r="B1369" s="2" t="n">
        <v>1</v>
      </c>
      <c r="C1369" s="23">
        <f>Universe!H1110</f>
        <v/>
      </c>
      <c r="D1369" s="23">
        <f>Universe!I1110</f>
        <v/>
      </c>
      <c r="E1369" s="23">
        <f>Universe!J1110</f>
        <v/>
      </c>
      <c r="F1369" s="23">
        <f>Universe!K1110</f>
        <v/>
      </c>
      <c r="G1369" s="23">
        <f>Universe!L1110</f>
        <v/>
      </c>
      <c r="H1369" s="23">
        <f>Universe!M1110</f>
        <v/>
      </c>
      <c r="I1369" s="23">
        <f>Universe!N1110</f>
        <v/>
      </c>
      <c r="J1369" s="23">
        <f>Universe!O1110</f>
        <v/>
      </c>
      <c r="K1369" s="23">
        <f>Universe!P1110</f>
        <v/>
      </c>
      <c r="L1369" s="23">
        <f>Universe!Q1110</f>
        <v/>
      </c>
      <c r="M1369" s="23">
        <f>Universe!R1110</f>
        <v/>
      </c>
      <c r="N1369" s="5">
        <f>IF(ZScoring!AH1110="",0,(ZScoring!AH1110-$B$3)/$C$3)</f>
        <v/>
      </c>
      <c r="O1369" s="5">
        <f>IF(ZScoring!AI1110="",0,(ZScoring!AI1110-$B$4)/$C$4)</f>
        <v/>
      </c>
      <c r="P1369" s="5">
        <f>IF(ZScoring!AJ1110="",0,(ZScoring!AJ1110-$B$5)/$C$5)</f>
        <v/>
      </c>
      <c r="Q1369" s="5">
        <f>IF(ZScoring!AK1110="",0,(ZScoring!AK1110-$B$6)/$C$6)</f>
        <v/>
      </c>
      <c r="R1369" s="5">
        <f>IF(ZScoring!AL1110="",0,(ZScoring!AL1110-$B$7)/$C$7)</f>
        <v/>
      </c>
      <c r="S1369" s="5">
        <f>IF(ZScoring!AM1110="",0,(ZScoring!AM1110-$B$8)/$C$8)</f>
        <v/>
      </c>
      <c r="T1369" s="5">
        <f>IF(ZScoring!AN1110="",0,(ZScoring!AN1110-$B$9)/$C$9)</f>
        <v/>
      </c>
      <c r="U1369" s="5">
        <f>IF(ZScoring!AO1110="",0,(ZScoring!AO1110-$B$10)/$C$10)</f>
        <v/>
      </c>
      <c r="V1369" s="5">
        <f>IF(ZScoring!AP1110="",0,(ZScoring!AP1110-$B$11)/$C$11)</f>
        <v/>
      </c>
      <c r="W1369" s="5">
        <f>IF(ZScoring!AQ1110="",0,(ZScoring!AQ1110-$B$12)/$C$12)</f>
        <v/>
      </c>
      <c r="X1369" s="5">
        <f>Universe!C1110</f>
        <v/>
      </c>
    </row>
    <row r="1370">
      <c r="A1370" s="22">
        <f>Universe!G1111</f>
        <v/>
      </c>
      <c r="B1370" s="2" t="n">
        <v>1</v>
      </c>
      <c r="C1370" s="23">
        <f>Universe!H1111</f>
        <v/>
      </c>
      <c r="D1370" s="23">
        <f>Universe!I1111</f>
        <v/>
      </c>
      <c r="E1370" s="23">
        <f>Universe!J1111</f>
        <v/>
      </c>
      <c r="F1370" s="23">
        <f>Universe!K1111</f>
        <v/>
      </c>
      <c r="G1370" s="23">
        <f>Universe!L1111</f>
        <v/>
      </c>
      <c r="H1370" s="23">
        <f>Universe!M1111</f>
        <v/>
      </c>
      <c r="I1370" s="23">
        <f>Universe!N1111</f>
        <v/>
      </c>
      <c r="J1370" s="23">
        <f>Universe!O1111</f>
        <v/>
      </c>
      <c r="K1370" s="23">
        <f>Universe!P1111</f>
        <v/>
      </c>
      <c r="L1370" s="23">
        <f>Universe!Q1111</f>
        <v/>
      </c>
      <c r="M1370" s="23">
        <f>Universe!R1111</f>
        <v/>
      </c>
      <c r="N1370" s="5">
        <f>IF(ZScoring!AH1111="",0,(ZScoring!AH1111-$B$3)/$C$3)</f>
        <v/>
      </c>
      <c r="O1370" s="5">
        <f>IF(ZScoring!AI1111="",0,(ZScoring!AI1111-$B$4)/$C$4)</f>
        <v/>
      </c>
      <c r="P1370" s="5">
        <f>IF(ZScoring!AJ1111="",0,(ZScoring!AJ1111-$B$5)/$C$5)</f>
        <v/>
      </c>
      <c r="Q1370" s="5">
        <f>IF(ZScoring!AK1111="",0,(ZScoring!AK1111-$B$6)/$C$6)</f>
        <v/>
      </c>
      <c r="R1370" s="5">
        <f>IF(ZScoring!AL1111="",0,(ZScoring!AL1111-$B$7)/$C$7)</f>
        <v/>
      </c>
      <c r="S1370" s="5">
        <f>IF(ZScoring!AM1111="",0,(ZScoring!AM1111-$B$8)/$C$8)</f>
        <v/>
      </c>
      <c r="T1370" s="5">
        <f>IF(ZScoring!AN1111="",0,(ZScoring!AN1111-$B$9)/$C$9)</f>
        <v/>
      </c>
      <c r="U1370" s="5">
        <f>IF(ZScoring!AO1111="",0,(ZScoring!AO1111-$B$10)/$C$10)</f>
        <v/>
      </c>
      <c r="V1370" s="5">
        <f>IF(ZScoring!AP1111="",0,(ZScoring!AP1111-$B$11)/$C$11)</f>
        <v/>
      </c>
      <c r="W1370" s="5">
        <f>IF(ZScoring!AQ1111="",0,(ZScoring!AQ1111-$B$12)/$C$12)</f>
        <v/>
      </c>
      <c r="X1370" s="5">
        <f>Universe!C1111</f>
        <v/>
      </c>
    </row>
    <row r="1371">
      <c r="A1371" s="22">
        <f>Universe!G1112</f>
        <v/>
      </c>
      <c r="B1371" s="2" t="n">
        <v>1</v>
      </c>
      <c r="C1371" s="23">
        <f>Universe!H1112</f>
        <v/>
      </c>
      <c r="D1371" s="23">
        <f>Universe!I1112</f>
        <v/>
      </c>
      <c r="E1371" s="23">
        <f>Universe!J1112</f>
        <v/>
      </c>
      <c r="F1371" s="23">
        <f>Universe!K1112</f>
        <v/>
      </c>
      <c r="G1371" s="23">
        <f>Universe!L1112</f>
        <v/>
      </c>
      <c r="H1371" s="23">
        <f>Universe!M1112</f>
        <v/>
      </c>
      <c r="I1371" s="23">
        <f>Universe!N1112</f>
        <v/>
      </c>
      <c r="J1371" s="23">
        <f>Universe!O1112</f>
        <v/>
      </c>
      <c r="K1371" s="23">
        <f>Universe!P1112</f>
        <v/>
      </c>
      <c r="L1371" s="23">
        <f>Universe!Q1112</f>
        <v/>
      </c>
      <c r="M1371" s="23">
        <f>Universe!R1112</f>
        <v/>
      </c>
      <c r="N1371" s="5">
        <f>IF(ZScoring!AH1112="",0,(ZScoring!AH1112-$B$3)/$C$3)</f>
        <v/>
      </c>
      <c r="O1371" s="5">
        <f>IF(ZScoring!AI1112="",0,(ZScoring!AI1112-$B$4)/$C$4)</f>
        <v/>
      </c>
      <c r="P1371" s="5">
        <f>IF(ZScoring!AJ1112="",0,(ZScoring!AJ1112-$B$5)/$C$5)</f>
        <v/>
      </c>
      <c r="Q1371" s="5">
        <f>IF(ZScoring!AK1112="",0,(ZScoring!AK1112-$B$6)/$C$6)</f>
        <v/>
      </c>
      <c r="R1371" s="5">
        <f>IF(ZScoring!AL1112="",0,(ZScoring!AL1112-$B$7)/$C$7)</f>
        <v/>
      </c>
      <c r="S1371" s="5">
        <f>IF(ZScoring!AM1112="",0,(ZScoring!AM1112-$B$8)/$C$8)</f>
        <v/>
      </c>
      <c r="T1371" s="5">
        <f>IF(ZScoring!AN1112="",0,(ZScoring!AN1112-$B$9)/$C$9)</f>
        <v/>
      </c>
      <c r="U1371" s="5">
        <f>IF(ZScoring!AO1112="",0,(ZScoring!AO1112-$B$10)/$C$10)</f>
        <v/>
      </c>
      <c r="V1371" s="5">
        <f>IF(ZScoring!AP1112="",0,(ZScoring!AP1112-$B$11)/$C$11)</f>
        <v/>
      </c>
      <c r="W1371" s="5">
        <f>IF(ZScoring!AQ1112="",0,(ZScoring!AQ1112-$B$12)/$C$12)</f>
        <v/>
      </c>
      <c r="X1371" s="5">
        <f>Universe!C1112</f>
        <v/>
      </c>
    </row>
    <row r="1372">
      <c r="A1372" s="22">
        <f>Universe!G1113</f>
        <v/>
      </c>
      <c r="B1372" s="2" t="n">
        <v>1</v>
      </c>
      <c r="C1372" s="23">
        <f>Universe!H1113</f>
        <v/>
      </c>
      <c r="D1372" s="23">
        <f>Universe!I1113</f>
        <v/>
      </c>
      <c r="E1372" s="23">
        <f>Universe!J1113</f>
        <v/>
      </c>
      <c r="F1372" s="23">
        <f>Universe!K1113</f>
        <v/>
      </c>
      <c r="G1372" s="23">
        <f>Universe!L1113</f>
        <v/>
      </c>
      <c r="H1372" s="23">
        <f>Universe!M1113</f>
        <v/>
      </c>
      <c r="I1372" s="23">
        <f>Universe!N1113</f>
        <v/>
      </c>
      <c r="J1372" s="23">
        <f>Universe!O1113</f>
        <v/>
      </c>
      <c r="K1372" s="23">
        <f>Universe!P1113</f>
        <v/>
      </c>
      <c r="L1372" s="23">
        <f>Universe!Q1113</f>
        <v/>
      </c>
      <c r="M1372" s="23">
        <f>Universe!R1113</f>
        <v/>
      </c>
      <c r="N1372" s="5">
        <f>IF(ZScoring!AH1113="",0,(ZScoring!AH1113-$B$3)/$C$3)</f>
        <v/>
      </c>
      <c r="O1372" s="5">
        <f>IF(ZScoring!AI1113="",0,(ZScoring!AI1113-$B$4)/$C$4)</f>
        <v/>
      </c>
      <c r="P1372" s="5">
        <f>IF(ZScoring!AJ1113="",0,(ZScoring!AJ1113-$B$5)/$C$5)</f>
        <v/>
      </c>
      <c r="Q1372" s="5">
        <f>IF(ZScoring!AK1113="",0,(ZScoring!AK1113-$B$6)/$C$6)</f>
        <v/>
      </c>
      <c r="R1372" s="5">
        <f>IF(ZScoring!AL1113="",0,(ZScoring!AL1113-$B$7)/$C$7)</f>
        <v/>
      </c>
      <c r="S1372" s="5">
        <f>IF(ZScoring!AM1113="",0,(ZScoring!AM1113-$B$8)/$C$8)</f>
        <v/>
      </c>
      <c r="T1372" s="5">
        <f>IF(ZScoring!AN1113="",0,(ZScoring!AN1113-$B$9)/$C$9)</f>
        <v/>
      </c>
      <c r="U1372" s="5">
        <f>IF(ZScoring!AO1113="",0,(ZScoring!AO1113-$B$10)/$C$10)</f>
        <v/>
      </c>
      <c r="V1372" s="5">
        <f>IF(ZScoring!AP1113="",0,(ZScoring!AP1113-$B$11)/$C$11)</f>
        <v/>
      </c>
      <c r="W1372" s="5">
        <f>IF(ZScoring!AQ1113="",0,(ZScoring!AQ1113-$B$12)/$C$12)</f>
        <v/>
      </c>
      <c r="X1372" s="5">
        <f>Universe!C1113</f>
        <v/>
      </c>
    </row>
    <row r="1373">
      <c r="A1373" s="22">
        <f>Universe!G1114</f>
        <v/>
      </c>
      <c r="B1373" s="2" t="n">
        <v>1</v>
      </c>
      <c r="C1373" s="23">
        <f>Universe!H1114</f>
        <v/>
      </c>
      <c r="D1373" s="23">
        <f>Universe!I1114</f>
        <v/>
      </c>
      <c r="E1373" s="23">
        <f>Universe!J1114</f>
        <v/>
      </c>
      <c r="F1373" s="23">
        <f>Universe!K1114</f>
        <v/>
      </c>
      <c r="G1373" s="23">
        <f>Universe!L1114</f>
        <v/>
      </c>
      <c r="H1373" s="23">
        <f>Universe!M1114</f>
        <v/>
      </c>
      <c r="I1373" s="23">
        <f>Universe!N1114</f>
        <v/>
      </c>
      <c r="J1373" s="23">
        <f>Universe!O1114</f>
        <v/>
      </c>
      <c r="K1373" s="23">
        <f>Universe!P1114</f>
        <v/>
      </c>
      <c r="L1373" s="23">
        <f>Universe!Q1114</f>
        <v/>
      </c>
      <c r="M1373" s="23">
        <f>Universe!R1114</f>
        <v/>
      </c>
      <c r="N1373" s="5">
        <f>IF(ZScoring!AH1114="",0,(ZScoring!AH1114-$B$3)/$C$3)</f>
        <v/>
      </c>
      <c r="O1373" s="5">
        <f>IF(ZScoring!AI1114="",0,(ZScoring!AI1114-$B$4)/$C$4)</f>
        <v/>
      </c>
      <c r="P1373" s="5">
        <f>IF(ZScoring!AJ1114="",0,(ZScoring!AJ1114-$B$5)/$C$5)</f>
        <v/>
      </c>
      <c r="Q1373" s="5">
        <f>IF(ZScoring!AK1114="",0,(ZScoring!AK1114-$B$6)/$C$6)</f>
        <v/>
      </c>
      <c r="R1373" s="5">
        <f>IF(ZScoring!AL1114="",0,(ZScoring!AL1114-$B$7)/$C$7)</f>
        <v/>
      </c>
      <c r="S1373" s="5">
        <f>IF(ZScoring!AM1114="",0,(ZScoring!AM1114-$B$8)/$C$8)</f>
        <v/>
      </c>
      <c r="T1373" s="5">
        <f>IF(ZScoring!AN1114="",0,(ZScoring!AN1114-$B$9)/$C$9)</f>
        <v/>
      </c>
      <c r="U1373" s="5">
        <f>IF(ZScoring!AO1114="",0,(ZScoring!AO1114-$B$10)/$C$10)</f>
        <v/>
      </c>
      <c r="V1373" s="5">
        <f>IF(ZScoring!AP1114="",0,(ZScoring!AP1114-$B$11)/$C$11)</f>
        <v/>
      </c>
      <c r="W1373" s="5">
        <f>IF(ZScoring!AQ1114="",0,(ZScoring!AQ1114-$B$12)/$C$12)</f>
        <v/>
      </c>
      <c r="X1373" s="5">
        <f>Universe!C1114</f>
        <v/>
      </c>
    </row>
    <row r="1374">
      <c r="A1374" s="22">
        <f>Universe!G1115</f>
        <v/>
      </c>
      <c r="B1374" s="2" t="n">
        <v>1</v>
      </c>
      <c r="C1374" s="23">
        <f>Universe!H1115</f>
        <v/>
      </c>
      <c r="D1374" s="23">
        <f>Universe!I1115</f>
        <v/>
      </c>
      <c r="E1374" s="23">
        <f>Universe!J1115</f>
        <v/>
      </c>
      <c r="F1374" s="23">
        <f>Universe!K1115</f>
        <v/>
      </c>
      <c r="G1374" s="23">
        <f>Universe!L1115</f>
        <v/>
      </c>
      <c r="H1374" s="23">
        <f>Universe!M1115</f>
        <v/>
      </c>
      <c r="I1374" s="23">
        <f>Universe!N1115</f>
        <v/>
      </c>
      <c r="J1374" s="23">
        <f>Universe!O1115</f>
        <v/>
      </c>
      <c r="K1374" s="23">
        <f>Universe!P1115</f>
        <v/>
      </c>
      <c r="L1374" s="23">
        <f>Universe!Q1115</f>
        <v/>
      </c>
      <c r="M1374" s="23">
        <f>Universe!R1115</f>
        <v/>
      </c>
      <c r="N1374" s="5">
        <f>IF(ZScoring!AH1115="",0,(ZScoring!AH1115-$B$3)/$C$3)</f>
        <v/>
      </c>
      <c r="O1374" s="5">
        <f>IF(ZScoring!AI1115="",0,(ZScoring!AI1115-$B$4)/$C$4)</f>
        <v/>
      </c>
      <c r="P1374" s="5">
        <f>IF(ZScoring!AJ1115="",0,(ZScoring!AJ1115-$B$5)/$C$5)</f>
        <v/>
      </c>
      <c r="Q1374" s="5">
        <f>IF(ZScoring!AK1115="",0,(ZScoring!AK1115-$B$6)/$C$6)</f>
        <v/>
      </c>
      <c r="R1374" s="5">
        <f>IF(ZScoring!AL1115="",0,(ZScoring!AL1115-$B$7)/$C$7)</f>
        <v/>
      </c>
      <c r="S1374" s="5">
        <f>IF(ZScoring!AM1115="",0,(ZScoring!AM1115-$B$8)/$C$8)</f>
        <v/>
      </c>
      <c r="T1374" s="5">
        <f>IF(ZScoring!AN1115="",0,(ZScoring!AN1115-$B$9)/$C$9)</f>
        <v/>
      </c>
      <c r="U1374" s="5">
        <f>IF(ZScoring!AO1115="",0,(ZScoring!AO1115-$B$10)/$C$10)</f>
        <v/>
      </c>
      <c r="V1374" s="5">
        <f>IF(ZScoring!AP1115="",0,(ZScoring!AP1115-$B$11)/$C$11)</f>
        <v/>
      </c>
      <c r="W1374" s="5">
        <f>IF(ZScoring!AQ1115="",0,(ZScoring!AQ1115-$B$12)/$C$12)</f>
        <v/>
      </c>
      <c r="X1374" s="5">
        <f>Universe!C1115</f>
        <v/>
      </c>
    </row>
    <row r="1375">
      <c r="A1375" s="22">
        <f>Universe!G1116</f>
        <v/>
      </c>
      <c r="B1375" s="2" t="n">
        <v>1</v>
      </c>
      <c r="C1375" s="23">
        <f>Universe!H1116</f>
        <v/>
      </c>
      <c r="D1375" s="23">
        <f>Universe!I1116</f>
        <v/>
      </c>
      <c r="E1375" s="23">
        <f>Universe!J1116</f>
        <v/>
      </c>
      <c r="F1375" s="23">
        <f>Universe!K1116</f>
        <v/>
      </c>
      <c r="G1375" s="23">
        <f>Universe!L1116</f>
        <v/>
      </c>
      <c r="H1375" s="23">
        <f>Universe!M1116</f>
        <v/>
      </c>
      <c r="I1375" s="23">
        <f>Universe!N1116</f>
        <v/>
      </c>
      <c r="J1375" s="23">
        <f>Universe!O1116</f>
        <v/>
      </c>
      <c r="K1375" s="23">
        <f>Universe!P1116</f>
        <v/>
      </c>
      <c r="L1375" s="23">
        <f>Universe!Q1116</f>
        <v/>
      </c>
      <c r="M1375" s="23">
        <f>Universe!R1116</f>
        <v/>
      </c>
      <c r="N1375" s="5">
        <f>IF(ZScoring!AH1116="",0,(ZScoring!AH1116-$B$3)/$C$3)</f>
        <v/>
      </c>
      <c r="O1375" s="5">
        <f>IF(ZScoring!AI1116="",0,(ZScoring!AI1116-$B$4)/$C$4)</f>
        <v/>
      </c>
      <c r="P1375" s="5">
        <f>IF(ZScoring!AJ1116="",0,(ZScoring!AJ1116-$B$5)/$C$5)</f>
        <v/>
      </c>
      <c r="Q1375" s="5">
        <f>IF(ZScoring!AK1116="",0,(ZScoring!AK1116-$B$6)/$C$6)</f>
        <v/>
      </c>
      <c r="R1375" s="5">
        <f>IF(ZScoring!AL1116="",0,(ZScoring!AL1116-$B$7)/$C$7)</f>
        <v/>
      </c>
      <c r="S1375" s="5">
        <f>IF(ZScoring!AM1116="",0,(ZScoring!AM1116-$B$8)/$C$8)</f>
        <v/>
      </c>
      <c r="T1375" s="5">
        <f>IF(ZScoring!AN1116="",0,(ZScoring!AN1116-$B$9)/$C$9)</f>
        <v/>
      </c>
      <c r="U1375" s="5">
        <f>IF(ZScoring!AO1116="",0,(ZScoring!AO1116-$B$10)/$C$10)</f>
        <v/>
      </c>
      <c r="V1375" s="5">
        <f>IF(ZScoring!AP1116="",0,(ZScoring!AP1116-$B$11)/$C$11)</f>
        <v/>
      </c>
      <c r="W1375" s="5">
        <f>IF(ZScoring!AQ1116="",0,(ZScoring!AQ1116-$B$12)/$C$12)</f>
        <v/>
      </c>
      <c r="X1375" s="5">
        <f>Universe!C1116</f>
        <v/>
      </c>
    </row>
    <row r="1376">
      <c r="A1376" s="22">
        <f>Universe!G1117</f>
        <v/>
      </c>
      <c r="B1376" s="2" t="n">
        <v>1</v>
      </c>
      <c r="C1376" s="23">
        <f>Universe!H1117</f>
        <v/>
      </c>
      <c r="D1376" s="23">
        <f>Universe!I1117</f>
        <v/>
      </c>
      <c r="E1376" s="23">
        <f>Universe!J1117</f>
        <v/>
      </c>
      <c r="F1376" s="23">
        <f>Universe!K1117</f>
        <v/>
      </c>
      <c r="G1376" s="23">
        <f>Universe!L1117</f>
        <v/>
      </c>
      <c r="H1376" s="23">
        <f>Universe!M1117</f>
        <v/>
      </c>
      <c r="I1376" s="23">
        <f>Universe!N1117</f>
        <v/>
      </c>
      <c r="J1376" s="23">
        <f>Universe!O1117</f>
        <v/>
      </c>
      <c r="K1376" s="23">
        <f>Universe!P1117</f>
        <v/>
      </c>
      <c r="L1376" s="23">
        <f>Universe!Q1117</f>
        <v/>
      </c>
      <c r="M1376" s="23">
        <f>Universe!R1117</f>
        <v/>
      </c>
      <c r="N1376" s="5">
        <f>IF(ZScoring!AH1117="",0,(ZScoring!AH1117-$B$3)/$C$3)</f>
        <v/>
      </c>
      <c r="O1376" s="5">
        <f>IF(ZScoring!AI1117="",0,(ZScoring!AI1117-$B$4)/$C$4)</f>
        <v/>
      </c>
      <c r="P1376" s="5">
        <f>IF(ZScoring!AJ1117="",0,(ZScoring!AJ1117-$B$5)/$C$5)</f>
        <v/>
      </c>
      <c r="Q1376" s="5">
        <f>IF(ZScoring!AK1117="",0,(ZScoring!AK1117-$B$6)/$C$6)</f>
        <v/>
      </c>
      <c r="R1376" s="5">
        <f>IF(ZScoring!AL1117="",0,(ZScoring!AL1117-$B$7)/$C$7)</f>
        <v/>
      </c>
      <c r="S1376" s="5">
        <f>IF(ZScoring!AM1117="",0,(ZScoring!AM1117-$B$8)/$C$8)</f>
        <v/>
      </c>
      <c r="T1376" s="5">
        <f>IF(ZScoring!AN1117="",0,(ZScoring!AN1117-$B$9)/$C$9)</f>
        <v/>
      </c>
      <c r="U1376" s="5">
        <f>IF(ZScoring!AO1117="",0,(ZScoring!AO1117-$B$10)/$C$10)</f>
        <v/>
      </c>
      <c r="V1376" s="5">
        <f>IF(ZScoring!AP1117="",0,(ZScoring!AP1117-$B$11)/$C$11)</f>
        <v/>
      </c>
      <c r="W1376" s="5">
        <f>IF(ZScoring!AQ1117="",0,(ZScoring!AQ1117-$B$12)/$C$12)</f>
        <v/>
      </c>
      <c r="X1376" s="5">
        <f>Universe!C1117</f>
        <v/>
      </c>
    </row>
    <row r="1377">
      <c r="A1377" s="22">
        <f>Universe!G1118</f>
        <v/>
      </c>
      <c r="B1377" s="2" t="n">
        <v>1</v>
      </c>
      <c r="C1377" s="23">
        <f>Universe!H1118</f>
        <v/>
      </c>
      <c r="D1377" s="23">
        <f>Universe!I1118</f>
        <v/>
      </c>
      <c r="E1377" s="23">
        <f>Universe!J1118</f>
        <v/>
      </c>
      <c r="F1377" s="23">
        <f>Universe!K1118</f>
        <v/>
      </c>
      <c r="G1377" s="23">
        <f>Universe!L1118</f>
        <v/>
      </c>
      <c r="H1377" s="23">
        <f>Universe!M1118</f>
        <v/>
      </c>
      <c r="I1377" s="23">
        <f>Universe!N1118</f>
        <v/>
      </c>
      <c r="J1377" s="23">
        <f>Universe!O1118</f>
        <v/>
      </c>
      <c r="K1377" s="23">
        <f>Universe!P1118</f>
        <v/>
      </c>
      <c r="L1377" s="23">
        <f>Universe!Q1118</f>
        <v/>
      </c>
      <c r="M1377" s="23">
        <f>Universe!R1118</f>
        <v/>
      </c>
      <c r="N1377" s="5">
        <f>IF(ZScoring!AH1118="",0,(ZScoring!AH1118-$B$3)/$C$3)</f>
        <v/>
      </c>
      <c r="O1377" s="5">
        <f>IF(ZScoring!AI1118="",0,(ZScoring!AI1118-$B$4)/$C$4)</f>
        <v/>
      </c>
      <c r="P1377" s="5">
        <f>IF(ZScoring!AJ1118="",0,(ZScoring!AJ1118-$B$5)/$C$5)</f>
        <v/>
      </c>
      <c r="Q1377" s="5">
        <f>IF(ZScoring!AK1118="",0,(ZScoring!AK1118-$B$6)/$C$6)</f>
        <v/>
      </c>
      <c r="R1377" s="5">
        <f>IF(ZScoring!AL1118="",0,(ZScoring!AL1118-$B$7)/$C$7)</f>
        <v/>
      </c>
      <c r="S1377" s="5">
        <f>IF(ZScoring!AM1118="",0,(ZScoring!AM1118-$B$8)/$C$8)</f>
        <v/>
      </c>
      <c r="T1377" s="5">
        <f>IF(ZScoring!AN1118="",0,(ZScoring!AN1118-$B$9)/$C$9)</f>
        <v/>
      </c>
      <c r="U1377" s="5">
        <f>IF(ZScoring!AO1118="",0,(ZScoring!AO1118-$B$10)/$C$10)</f>
        <v/>
      </c>
      <c r="V1377" s="5">
        <f>IF(ZScoring!AP1118="",0,(ZScoring!AP1118-$B$11)/$C$11)</f>
        <v/>
      </c>
      <c r="W1377" s="5">
        <f>IF(ZScoring!AQ1118="",0,(ZScoring!AQ1118-$B$12)/$C$12)</f>
        <v/>
      </c>
      <c r="X1377" s="5">
        <f>Universe!C1118</f>
        <v/>
      </c>
    </row>
    <row r="1378">
      <c r="A1378" s="22">
        <f>Universe!G1119</f>
        <v/>
      </c>
      <c r="B1378" s="2" t="n">
        <v>1</v>
      </c>
      <c r="C1378" s="23">
        <f>Universe!H1119</f>
        <v/>
      </c>
      <c r="D1378" s="23">
        <f>Universe!I1119</f>
        <v/>
      </c>
      <c r="E1378" s="23">
        <f>Universe!J1119</f>
        <v/>
      </c>
      <c r="F1378" s="23">
        <f>Universe!K1119</f>
        <v/>
      </c>
      <c r="G1378" s="23">
        <f>Universe!L1119</f>
        <v/>
      </c>
      <c r="H1378" s="23">
        <f>Universe!M1119</f>
        <v/>
      </c>
      <c r="I1378" s="23">
        <f>Universe!N1119</f>
        <v/>
      </c>
      <c r="J1378" s="23">
        <f>Universe!O1119</f>
        <v/>
      </c>
      <c r="K1378" s="23">
        <f>Universe!P1119</f>
        <v/>
      </c>
      <c r="L1378" s="23">
        <f>Universe!Q1119</f>
        <v/>
      </c>
      <c r="M1378" s="23">
        <f>Universe!R1119</f>
        <v/>
      </c>
      <c r="N1378" s="5">
        <f>IF(ZScoring!AH1119="",0,(ZScoring!AH1119-$B$3)/$C$3)</f>
        <v/>
      </c>
      <c r="O1378" s="5">
        <f>IF(ZScoring!AI1119="",0,(ZScoring!AI1119-$B$4)/$C$4)</f>
        <v/>
      </c>
      <c r="P1378" s="5">
        <f>IF(ZScoring!AJ1119="",0,(ZScoring!AJ1119-$B$5)/$C$5)</f>
        <v/>
      </c>
      <c r="Q1378" s="5">
        <f>IF(ZScoring!AK1119="",0,(ZScoring!AK1119-$B$6)/$C$6)</f>
        <v/>
      </c>
      <c r="R1378" s="5">
        <f>IF(ZScoring!AL1119="",0,(ZScoring!AL1119-$B$7)/$C$7)</f>
        <v/>
      </c>
      <c r="S1378" s="5">
        <f>IF(ZScoring!AM1119="",0,(ZScoring!AM1119-$B$8)/$C$8)</f>
        <v/>
      </c>
      <c r="T1378" s="5">
        <f>IF(ZScoring!AN1119="",0,(ZScoring!AN1119-$B$9)/$C$9)</f>
        <v/>
      </c>
      <c r="U1378" s="5">
        <f>IF(ZScoring!AO1119="",0,(ZScoring!AO1119-$B$10)/$C$10)</f>
        <v/>
      </c>
      <c r="V1378" s="5">
        <f>IF(ZScoring!AP1119="",0,(ZScoring!AP1119-$B$11)/$C$11)</f>
        <v/>
      </c>
      <c r="W1378" s="5">
        <f>IF(ZScoring!AQ1119="",0,(ZScoring!AQ1119-$B$12)/$C$12)</f>
        <v/>
      </c>
      <c r="X1378" s="5">
        <f>Universe!C1119</f>
        <v/>
      </c>
    </row>
    <row r="1379">
      <c r="A1379" s="22">
        <f>Universe!G1120</f>
        <v/>
      </c>
      <c r="B1379" s="2" t="n">
        <v>1</v>
      </c>
      <c r="C1379" s="23">
        <f>Universe!H1120</f>
        <v/>
      </c>
      <c r="D1379" s="23">
        <f>Universe!I1120</f>
        <v/>
      </c>
      <c r="E1379" s="23">
        <f>Universe!J1120</f>
        <v/>
      </c>
      <c r="F1379" s="23">
        <f>Universe!K1120</f>
        <v/>
      </c>
      <c r="G1379" s="23">
        <f>Universe!L1120</f>
        <v/>
      </c>
      <c r="H1379" s="23">
        <f>Universe!M1120</f>
        <v/>
      </c>
      <c r="I1379" s="23">
        <f>Universe!N1120</f>
        <v/>
      </c>
      <c r="J1379" s="23">
        <f>Universe!O1120</f>
        <v/>
      </c>
      <c r="K1379" s="23">
        <f>Universe!P1120</f>
        <v/>
      </c>
      <c r="L1379" s="23">
        <f>Universe!Q1120</f>
        <v/>
      </c>
      <c r="M1379" s="23">
        <f>Universe!R1120</f>
        <v/>
      </c>
      <c r="N1379" s="5">
        <f>IF(ZScoring!AH1120="",0,(ZScoring!AH1120-$B$3)/$C$3)</f>
        <v/>
      </c>
      <c r="O1379" s="5">
        <f>IF(ZScoring!AI1120="",0,(ZScoring!AI1120-$B$4)/$C$4)</f>
        <v/>
      </c>
      <c r="P1379" s="5">
        <f>IF(ZScoring!AJ1120="",0,(ZScoring!AJ1120-$B$5)/$C$5)</f>
        <v/>
      </c>
      <c r="Q1379" s="5">
        <f>IF(ZScoring!AK1120="",0,(ZScoring!AK1120-$B$6)/$C$6)</f>
        <v/>
      </c>
      <c r="R1379" s="5">
        <f>IF(ZScoring!AL1120="",0,(ZScoring!AL1120-$B$7)/$C$7)</f>
        <v/>
      </c>
      <c r="S1379" s="5">
        <f>IF(ZScoring!AM1120="",0,(ZScoring!AM1120-$B$8)/$C$8)</f>
        <v/>
      </c>
      <c r="T1379" s="5">
        <f>IF(ZScoring!AN1120="",0,(ZScoring!AN1120-$B$9)/$C$9)</f>
        <v/>
      </c>
      <c r="U1379" s="5">
        <f>IF(ZScoring!AO1120="",0,(ZScoring!AO1120-$B$10)/$C$10)</f>
        <v/>
      </c>
      <c r="V1379" s="5">
        <f>IF(ZScoring!AP1120="",0,(ZScoring!AP1120-$B$11)/$C$11)</f>
        <v/>
      </c>
      <c r="W1379" s="5">
        <f>IF(ZScoring!AQ1120="",0,(ZScoring!AQ1120-$B$12)/$C$12)</f>
        <v/>
      </c>
      <c r="X1379" s="5">
        <f>Universe!C1120</f>
        <v/>
      </c>
    </row>
    <row r="1380">
      <c r="A1380" s="22">
        <f>Universe!G1121</f>
        <v/>
      </c>
      <c r="B1380" s="2" t="n">
        <v>1</v>
      </c>
      <c r="C1380" s="23">
        <f>Universe!H1121</f>
        <v/>
      </c>
      <c r="D1380" s="23">
        <f>Universe!I1121</f>
        <v/>
      </c>
      <c r="E1380" s="23">
        <f>Universe!J1121</f>
        <v/>
      </c>
      <c r="F1380" s="23">
        <f>Universe!K1121</f>
        <v/>
      </c>
      <c r="G1380" s="23">
        <f>Universe!L1121</f>
        <v/>
      </c>
      <c r="H1380" s="23">
        <f>Universe!M1121</f>
        <v/>
      </c>
      <c r="I1380" s="23">
        <f>Universe!N1121</f>
        <v/>
      </c>
      <c r="J1380" s="23">
        <f>Universe!O1121</f>
        <v/>
      </c>
      <c r="K1380" s="23">
        <f>Universe!P1121</f>
        <v/>
      </c>
      <c r="L1380" s="23">
        <f>Universe!Q1121</f>
        <v/>
      </c>
      <c r="M1380" s="23">
        <f>Universe!R1121</f>
        <v/>
      </c>
      <c r="N1380" s="5">
        <f>IF(ZScoring!AH1121="",0,(ZScoring!AH1121-$B$3)/$C$3)</f>
        <v/>
      </c>
      <c r="O1380" s="5">
        <f>IF(ZScoring!AI1121="",0,(ZScoring!AI1121-$B$4)/$C$4)</f>
        <v/>
      </c>
      <c r="P1380" s="5">
        <f>IF(ZScoring!AJ1121="",0,(ZScoring!AJ1121-$B$5)/$C$5)</f>
        <v/>
      </c>
      <c r="Q1380" s="5">
        <f>IF(ZScoring!AK1121="",0,(ZScoring!AK1121-$B$6)/$C$6)</f>
        <v/>
      </c>
      <c r="R1380" s="5">
        <f>IF(ZScoring!AL1121="",0,(ZScoring!AL1121-$B$7)/$C$7)</f>
        <v/>
      </c>
      <c r="S1380" s="5">
        <f>IF(ZScoring!AM1121="",0,(ZScoring!AM1121-$B$8)/$C$8)</f>
        <v/>
      </c>
      <c r="T1380" s="5">
        <f>IF(ZScoring!AN1121="",0,(ZScoring!AN1121-$B$9)/$C$9)</f>
        <v/>
      </c>
      <c r="U1380" s="5">
        <f>IF(ZScoring!AO1121="",0,(ZScoring!AO1121-$B$10)/$C$10)</f>
        <v/>
      </c>
      <c r="V1380" s="5">
        <f>IF(ZScoring!AP1121="",0,(ZScoring!AP1121-$B$11)/$C$11)</f>
        <v/>
      </c>
      <c r="W1380" s="5">
        <f>IF(ZScoring!AQ1121="",0,(ZScoring!AQ1121-$B$12)/$C$12)</f>
        <v/>
      </c>
      <c r="X1380" s="5">
        <f>Universe!C1121</f>
        <v/>
      </c>
    </row>
    <row r="1381">
      <c r="A1381" s="22">
        <f>Universe!G1122</f>
        <v/>
      </c>
      <c r="B1381" s="2" t="n">
        <v>1</v>
      </c>
      <c r="C1381" s="23">
        <f>Universe!H1122</f>
        <v/>
      </c>
      <c r="D1381" s="23">
        <f>Universe!I1122</f>
        <v/>
      </c>
      <c r="E1381" s="23">
        <f>Universe!J1122</f>
        <v/>
      </c>
      <c r="F1381" s="23">
        <f>Universe!K1122</f>
        <v/>
      </c>
      <c r="G1381" s="23">
        <f>Universe!L1122</f>
        <v/>
      </c>
      <c r="H1381" s="23">
        <f>Universe!M1122</f>
        <v/>
      </c>
      <c r="I1381" s="23">
        <f>Universe!N1122</f>
        <v/>
      </c>
      <c r="J1381" s="23">
        <f>Universe!O1122</f>
        <v/>
      </c>
      <c r="K1381" s="23">
        <f>Universe!P1122</f>
        <v/>
      </c>
      <c r="L1381" s="23">
        <f>Universe!Q1122</f>
        <v/>
      </c>
      <c r="M1381" s="23">
        <f>Universe!R1122</f>
        <v/>
      </c>
      <c r="N1381" s="5">
        <f>IF(ZScoring!AH1122="",0,(ZScoring!AH1122-$B$3)/$C$3)</f>
        <v/>
      </c>
      <c r="O1381" s="5">
        <f>IF(ZScoring!AI1122="",0,(ZScoring!AI1122-$B$4)/$C$4)</f>
        <v/>
      </c>
      <c r="P1381" s="5">
        <f>IF(ZScoring!AJ1122="",0,(ZScoring!AJ1122-$B$5)/$C$5)</f>
        <v/>
      </c>
      <c r="Q1381" s="5">
        <f>IF(ZScoring!AK1122="",0,(ZScoring!AK1122-$B$6)/$C$6)</f>
        <v/>
      </c>
      <c r="R1381" s="5">
        <f>IF(ZScoring!AL1122="",0,(ZScoring!AL1122-$B$7)/$C$7)</f>
        <v/>
      </c>
      <c r="S1381" s="5">
        <f>IF(ZScoring!AM1122="",0,(ZScoring!AM1122-$B$8)/$C$8)</f>
        <v/>
      </c>
      <c r="T1381" s="5">
        <f>IF(ZScoring!AN1122="",0,(ZScoring!AN1122-$B$9)/$C$9)</f>
        <v/>
      </c>
      <c r="U1381" s="5">
        <f>IF(ZScoring!AO1122="",0,(ZScoring!AO1122-$B$10)/$C$10)</f>
        <v/>
      </c>
      <c r="V1381" s="5">
        <f>IF(ZScoring!AP1122="",0,(ZScoring!AP1122-$B$11)/$C$11)</f>
        <v/>
      </c>
      <c r="W1381" s="5">
        <f>IF(ZScoring!AQ1122="",0,(ZScoring!AQ1122-$B$12)/$C$12)</f>
        <v/>
      </c>
      <c r="X1381" s="5">
        <f>Universe!C1122</f>
        <v/>
      </c>
    </row>
    <row r="1382">
      <c r="A1382" s="22">
        <f>Universe!G1123</f>
        <v/>
      </c>
      <c r="B1382" s="2" t="n">
        <v>1</v>
      </c>
      <c r="C1382" s="23">
        <f>Universe!H1123</f>
        <v/>
      </c>
      <c r="D1382" s="23">
        <f>Universe!I1123</f>
        <v/>
      </c>
      <c r="E1382" s="23">
        <f>Universe!J1123</f>
        <v/>
      </c>
      <c r="F1382" s="23">
        <f>Universe!K1123</f>
        <v/>
      </c>
      <c r="G1382" s="23">
        <f>Universe!L1123</f>
        <v/>
      </c>
      <c r="H1382" s="23">
        <f>Universe!M1123</f>
        <v/>
      </c>
      <c r="I1382" s="23">
        <f>Universe!N1123</f>
        <v/>
      </c>
      <c r="J1382" s="23">
        <f>Universe!O1123</f>
        <v/>
      </c>
      <c r="K1382" s="23">
        <f>Universe!P1123</f>
        <v/>
      </c>
      <c r="L1382" s="23">
        <f>Universe!Q1123</f>
        <v/>
      </c>
      <c r="M1382" s="23">
        <f>Universe!R1123</f>
        <v/>
      </c>
      <c r="N1382" s="5">
        <f>IF(ZScoring!AH1123="",0,(ZScoring!AH1123-$B$3)/$C$3)</f>
        <v/>
      </c>
      <c r="O1382" s="5">
        <f>IF(ZScoring!AI1123="",0,(ZScoring!AI1123-$B$4)/$C$4)</f>
        <v/>
      </c>
      <c r="P1382" s="5">
        <f>IF(ZScoring!AJ1123="",0,(ZScoring!AJ1123-$B$5)/$C$5)</f>
        <v/>
      </c>
      <c r="Q1382" s="5">
        <f>IF(ZScoring!AK1123="",0,(ZScoring!AK1123-$B$6)/$C$6)</f>
        <v/>
      </c>
      <c r="R1382" s="5">
        <f>IF(ZScoring!AL1123="",0,(ZScoring!AL1123-$B$7)/$C$7)</f>
        <v/>
      </c>
      <c r="S1382" s="5">
        <f>IF(ZScoring!AM1123="",0,(ZScoring!AM1123-$B$8)/$C$8)</f>
        <v/>
      </c>
      <c r="T1382" s="5">
        <f>IF(ZScoring!AN1123="",0,(ZScoring!AN1123-$B$9)/$C$9)</f>
        <v/>
      </c>
      <c r="U1382" s="5">
        <f>IF(ZScoring!AO1123="",0,(ZScoring!AO1123-$B$10)/$C$10)</f>
        <v/>
      </c>
      <c r="V1382" s="5">
        <f>IF(ZScoring!AP1123="",0,(ZScoring!AP1123-$B$11)/$C$11)</f>
        <v/>
      </c>
      <c r="W1382" s="5">
        <f>IF(ZScoring!AQ1123="",0,(ZScoring!AQ1123-$B$12)/$C$12)</f>
        <v/>
      </c>
      <c r="X1382" s="5">
        <f>Universe!C1123</f>
        <v/>
      </c>
    </row>
    <row r="1383">
      <c r="A1383" s="22">
        <f>Universe!G1124</f>
        <v/>
      </c>
      <c r="B1383" s="2" t="n">
        <v>1</v>
      </c>
      <c r="C1383" s="23">
        <f>Universe!H1124</f>
        <v/>
      </c>
      <c r="D1383" s="23">
        <f>Universe!I1124</f>
        <v/>
      </c>
      <c r="E1383" s="23">
        <f>Universe!J1124</f>
        <v/>
      </c>
      <c r="F1383" s="23">
        <f>Universe!K1124</f>
        <v/>
      </c>
      <c r="G1383" s="23">
        <f>Universe!L1124</f>
        <v/>
      </c>
      <c r="H1383" s="23">
        <f>Universe!M1124</f>
        <v/>
      </c>
      <c r="I1383" s="23">
        <f>Universe!N1124</f>
        <v/>
      </c>
      <c r="J1383" s="23">
        <f>Universe!O1124</f>
        <v/>
      </c>
      <c r="K1383" s="23">
        <f>Universe!P1124</f>
        <v/>
      </c>
      <c r="L1383" s="23">
        <f>Universe!Q1124</f>
        <v/>
      </c>
      <c r="M1383" s="23">
        <f>Universe!R1124</f>
        <v/>
      </c>
      <c r="N1383" s="5">
        <f>IF(ZScoring!AH1124="",0,(ZScoring!AH1124-$B$3)/$C$3)</f>
        <v/>
      </c>
      <c r="O1383" s="5">
        <f>IF(ZScoring!AI1124="",0,(ZScoring!AI1124-$B$4)/$C$4)</f>
        <v/>
      </c>
      <c r="P1383" s="5">
        <f>IF(ZScoring!AJ1124="",0,(ZScoring!AJ1124-$B$5)/$C$5)</f>
        <v/>
      </c>
      <c r="Q1383" s="5">
        <f>IF(ZScoring!AK1124="",0,(ZScoring!AK1124-$B$6)/$C$6)</f>
        <v/>
      </c>
      <c r="R1383" s="5">
        <f>IF(ZScoring!AL1124="",0,(ZScoring!AL1124-$B$7)/$C$7)</f>
        <v/>
      </c>
      <c r="S1383" s="5">
        <f>IF(ZScoring!AM1124="",0,(ZScoring!AM1124-$B$8)/$C$8)</f>
        <v/>
      </c>
      <c r="T1383" s="5">
        <f>IF(ZScoring!AN1124="",0,(ZScoring!AN1124-$B$9)/$C$9)</f>
        <v/>
      </c>
      <c r="U1383" s="5">
        <f>IF(ZScoring!AO1124="",0,(ZScoring!AO1124-$B$10)/$C$10)</f>
        <v/>
      </c>
      <c r="V1383" s="5">
        <f>IF(ZScoring!AP1124="",0,(ZScoring!AP1124-$B$11)/$C$11)</f>
        <v/>
      </c>
      <c r="W1383" s="5">
        <f>IF(ZScoring!AQ1124="",0,(ZScoring!AQ1124-$B$12)/$C$12)</f>
        <v/>
      </c>
      <c r="X1383" s="5">
        <f>Universe!C1124</f>
        <v/>
      </c>
    </row>
    <row r="1384">
      <c r="A1384" s="22">
        <f>Universe!G1125</f>
        <v/>
      </c>
      <c r="B1384" s="2" t="n">
        <v>1</v>
      </c>
      <c r="C1384" s="23">
        <f>Universe!H1125</f>
        <v/>
      </c>
      <c r="D1384" s="23">
        <f>Universe!I1125</f>
        <v/>
      </c>
      <c r="E1384" s="23">
        <f>Universe!J1125</f>
        <v/>
      </c>
      <c r="F1384" s="23">
        <f>Universe!K1125</f>
        <v/>
      </c>
      <c r="G1384" s="23">
        <f>Universe!L1125</f>
        <v/>
      </c>
      <c r="H1384" s="23">
        <f>Universe!M1125</f>
        <v/>
      </c>
      <c r="I1384" s="23">
        <f>Universe!N1125</f>
        <v/>
      </c>
      <c r="J1384" s="23">
        <f>Universe!O1125</f>
        <v/>
      </c>
      <c r="K1384" s="23">
        <f>Universe!P1125</f>
        <v/>
      </c>
      <c r="L1384" s="23">
        <f>Universe!Q1125</f>
        <v/>
      </c>
      <c r="M1384" s="23">
        <f>Universe!R1125</f>
        <v/>
      </c>
      <c r="N1384" s="5">
        <f>IF(ZScoring!AH1125="",0,(ZScoring!AH1125-$B$3)/$C$3)</f>
        <v/>
      </c>
      <c r="O1384" s="5">
        <f>IF(ZScoring!AI1125="",0,(ZScoring!AI1125-$B$4)/$C$4)</f>
        <v/>
      </c>
      <c r="P1384" s="5">
        <f>IF(ZScoring!AJ1125="",0,(ZScoring!AJ1125-$B$5)/$C$5)</f>
        <v/>
      </c>
      <c r="Q1384" s="5">
        <f>IF(ZScoring!AK1125="",0,(ZScoring!AK1125-$B$6)/$C$6)</f>
        <v/>
      </c>
      <c r="R1384" s="5">
        <f>IF(ZScoring!AL1125="",0,(ZScoring!AL1125-$B$7)/$C$7)</f>
        <v/>
      </c>
      <c r="S1384" s="5">
        <f>IF(ZScoring!AM1125="",0,(ZScoring!AM1125-$B$8)/$C$8)</f>
        <v/>
      </c>
      <c r="T1384" s="5">
        <f>IF(ZScoring!AN1125="",0,(ZScoring!AN1125-$B$9)/$C$9)</f>
        <v/>
      </c>
      <c r="U1384" s="5">
        <f>IF(ZScoring!AO1125="",0,(ZScoring!AO1125-$B$10)/$C$10)</f>
        <v/>
      </c>
      <c r="V1384" s="5">
        <f>IF(ZScoring!AP1125="",0,(ZScoring!AP1125-$B$11)/$C$11)</f>
        <v/>
      </c>
      <c r="W1384" s="5">
        <f>IF(ZScoring!AQ1125="",0,(ZScoring!AQ1125-$B$12)/$C$12)</f>
        <v/>
      </c>
      <c r="X1384" s="5">
        <f>Universe!C1125</f>
        <v/>
      </c>
    </row>
    <row r="1385">
      <c r="A1385" s="22">
        <f>Universe!G1126</f>
        <v/>
      </c>
      <c r="B1385" s="2" t="n">
        <v>1</v>
      </c>
      <c r="C1385" s="23">
        <f>Universe!H1126</f>
        <v/>
      </c>
      <c r="D1385" s="23">
        <f>Universe!I1126</f>
        <v/>
      </c>
      <c r="E1385" s="23">
        <f>Universe!J1126</f>
        <v/>
      </c>
      <c r="F1385" s="23">
        <f>Universe!K1126</f>
        <v/>
      </c>
      <c r="G1385" s="23">
        <f>Universe!L1126</f>
        <v/>
      </c>
      <c r="H1385" s="23">
        <f>Universe!M1126</f>
        <v/>
      </c>
      <c r="I1385" s="23">
        <f>Universe!N1126</f>
        <v/>
      </c>
      <c r="J1385" s="23">
        <f>Universe!O1126</f>
        <v/>
      </c>
      <c r="K1385" s="23">
        <f>Universe!P1126</f>
        <v/>
      </c>
      <c r="L1385" s="23">
        <f>Universe!Q1126</f>
        <v/>
      </c>
      <c r="M1385" s="23">
        <f>Universe!R1126</f>
        <v/>
      </c>
      <c r="N1385" s="5">
        <f>IF(ZScoring!AH1126="",0,(ZScoring!AH1126-$B$3)/$C$3)</f>
        <v/>
      </c>
      <c r="O1385" s="5">
        <f>IF(ZScoring!AI1126="",0,(ZScoring!AI1126-$B$4)/$C$4)</f>
        <v/>
      </c>
      <c r="P1385" s="5">
        <f>IF(ZScoring!AJ1126="",0,(ZScoring!AJ1126-$B$5)/$C$5)</f>
        <v/>
      </c>
      <c r="Q1385" s="5">
        <f>IF(ZScoring!AK1126="",0,(ZScoring!AK1126-$B$6)/$C$6)</f>
        <v/>
      </c>
      <c r="R1385" s="5">
        <f>IF(ZScoring!AL1126="",0,(ZScoring!AL1126-$B$7)/$C$7)</f>
        <v/>
      </c>
      <c r="S1385" s="5">
        <f>IF(ZScoring!AM1126="",0,(ZScoring!AM1126-$B$8)/$C$8)</f>
        <v/>
      </c>
      <c r="T1385" s="5">
        <f>IF(ZScoring!AN1126="",0,(ZScoring!AN1126-$B$9)/$C$9)</f>
        <v/>
      </c>
      <c r="U1385" s="5">
        <f>IF(ZScoring!AO1126="",0,(ZScoring!AO1126-$B$10)/$C$10)</f>
        <v/>
      </c>
      <c r="V1385" s="5">
        <f>IF(ZScoring!AP1126="",0,(ZScoring!AP1126-$B$11)/$C$11)</f>
        <v/>
      </c>
      <c r="W1385" s="5">
        <f>IF(ZScoring!AQ1126="",0,(ZScoring!AQ1126-$B$12)/$C$12)</f>
        <v/>
      </c>
      <c r="X1385" s="5">
        <f>Universe!C1126</f>
        <v/>
      </c>
    </row>
    <row r="1386">
      <c r="A1386" s="22">
        <f>Universe!G1127</f>
        <v/>
      </c>
      <c r="B1386" s="2" t="n">
        <v>1</v>
      </c>
      <c r="C1386" s="23">
        <f>Universe!H1127</f>
        <v/>
      </c>
      <c r="D1386" s="23">
        <f>Universe!I1127</f>
        <v/>
      </c>
      <c r="E1386" s="23">
        <f>Universe!J1127</f>
        <v/>
      </c>
      <c r="F1386" s="23">
        <f>Universe!K1127</f>
        <v/>
      </c>
      <c r="G1386" s="23">
        <f>Universe!L1127</f>
        <v/>
      </c>
      <c r="H1386" s="23">
        <f>Universe!M1127</f>
        <v/>
      </c>
      <c r="I1386" s="23">
        <f>Universe!N1127</f>
        <v/>
      </c>
      <c r="J1386" s="23">
        <f>Universe!O1127</f>
        <v/>
      </c>
      <c r="K1386" s="23">
        <f>Universe!P1127</f>
        <v/>
      </c>
      <c r="L1386" s="23">
        <f>Universe!Q1127</f>
        <v/>
      </c>
      <c r="M1386" s="23">
        <f>Universe!R1127</f>
        <v/>
      </c>
      <c r="N1386" s="5">
        <f>IF(ZScoring!AH1127="",0,(ZScoring!AH1127-$B$3)/$C$3)</f>
        <v/>
      </c>
      <c r="O1386" s="5">
        <f>IF(ZScoring!AI1127="",0,(ZScoring!AI1127-$B$4)/$C$4)</f>
        <v/>
      </c>
      <c r="P1386" s="5">
        <f>IF(ZScoring!AJ1127="",0,(ZScoring!AJ1127-$B$5)/$C$5)</f>
        <v/>
      </c>
      <c r="Q1386" s="5">
        <f>IF(ZScoring!AK1127="",0,(ZScoring!AK1127-$B$6)/$C$6)</f>
        <v/>
      </c>
      <c r="R1386" s="5">
        <f>IF(ZScoring!AL1127="",0,(ZScoring!AL1127-$B$7)/$C$7)</f>
        <v/>
      </c>
      <c r="S1386" s="5">
        <f>IF(ZScoring!AM1127="",0,(ZScoring!AM1127-$B$8)/$C$8)</f>
        <v/>
      </c>
      <c r="T1386" s="5">
        <f>IF(ZScoring!AN1127="",0,(ZScoring!AN1127-$B$9)/$C$9)</f>
        <v/>
      </c>
      <c r="U1386" s="5">
        <f>IF(ZScoring!AO1127="",0,(ZScoring!AO1127-$B$10)/$C$10)</f>
        <v/>
      </c>
      <c r="V1386" s="5">
        <f>IF(ZScoring!AP1127="",0,(ZScoring!AP1127-$B$11)/$C$11)</f>
        <v/>
      </c>
      <c r="W1386" s="5">
        <f>IF(ZScoring!AQ1127="",0,(ZScoring!AQ1127-$B$12)/$C$12)</f>
        <v/>
      </c>
      <c r="X1386" s="5">
        <f>Universe!C1127</f>
        <v/>
      </c>
    </row>
    <row r="1387">
      <c r="A1387" s="22">
        <f>Universe!G1128</f>
        <v/>
      </c>
      <c r="B1387" s="2" t="n">
        <v>1</v>
      </c>
      <c r="C1387" s="23">
        <f>Universe!H1128</f>
        <v/>
      </c>
      <c r="D1387" s="23">
        <f>Universe!I1128</f>
        <v/>
      </c>
      <c r="E1387" s="23">
        <f>Universe!J1128</f>
        <v/>
      </c>
      <c r="F1387" s="23">
        <f>Universe!K1128</f>
        <v/>
      </c>
      <c r="G1387" s="23">
        <f>Universe!L1128</f>
        <v/>
      </c>
      <c r="H1387" s="23">
        <f>Universe!M1128</f>
        <v/>
      </c>
      <c r="I1387" s="23">
        <f>Universe!N1128</f>
        <v/>
      </c>
      <c r="J1387" s="23">
        <f>Universe!O1128</f>
        <v/>
      </c>
      <c r="K1387" s="23">
        <f>Universe!P1128</f>
        <v/>
      </c>
      <c r="L1387" s="23">
        <f>Universe!Q1128</f>
        <v/>
      </c>
      <c r="M1387" s="23">
        <f>Universe!R1128</f>
        <v/>
      </c>
      <c r="N1387" s="5">
        <f>IF(ZScoring!AH1128="",0,(ZScoring!AH1128-$B$3)/$C$3)</f>
        <v/>
      </c>
      <c r="O1387" s="5">
        <f>IF(ZScoring!AI1128="",0,(ZScoring!AI1128-$B$4)/$C$4)</f>
        <v/>
      </c>
      <c r="P1387" s="5">
        <f>IF(ZScoring!AJ1128="",0,(ZScoring!AJ1128-$B$5)/$C$5)</f>
        <v/>
      </c>
      <c r="Q1387" s="5">
        <f>IF(ZScoring!AK1128="",0,(ZScoring!AK1128-$B$6)/$C$6)</f>
        <v/>
      </c>
      <c r="R1387" s="5">
        <f>IF(ZScoring!AL1128="",0,(ZScoring!AL1128-$B$7)/$C$7)</f>
        <v/>
      </c>
      <c r="S1387" s="5">
        <f>IF(ZScoring!AM1128="",0,(ZScoring!AM1128-$B$8)/$C$8)</f>
        <v/>
      </c>
      <c r="T1387" s="5">
        <f>IF(ZScoring!AN1128="",0,(ZScoring!AN1128-$B$9)/$C$9)</f>
        <v/>
      </c>
      <c r="U1387" s="5">
        <f>IF(ZScoring!AO1128="",0,(ZScoring!AO1128-$B$10)/$C$10)</f>
        <v/>
      </c>
      <c r="V1387" s="5">
        <f>IF(ZScoring!AP1128="",0,(ZScoring!AP1128-$B$11)/$C$11)</f>
        <v/>
      </c>
      <c r="W1387" s="5">
        <f>IF(ZScoring!AQ1128="",0,(ZScoring!AQ1128-$B$12)/$C$12)</f>
        <v/>
      </c>
      <c r="X1387" s="5">
        <f>Universe!C1128</f>
        <v/>
      </c>
    </row>
    <row r="1388">
      <c r="A1388" s="22">
        <f>Universe!G1129</f>
        <v/>
      </c>
      <c r="B1388" s="2" t="n">
        <v>1</v>
      </c>
      <c r="C1388" s="23">
        <f>Universe!H1129</f>
        <v/>
      </c>
      <c r="D1388" s="23">
        <f>Universe!I1129</f>
        <v/>
      </c>
      <c r="E1388" s="23">
        <f>Universe!J1129</f>
        <v/>
      </c>
      <c r="F1388" s="23">
        <f>Universe!K1129</f>
        <v/>
      </c>
      <c r="G1388" s="23">
        <f>Universe!L1129</f>
        <v/>
      </c>
      <c r="H1388" s="23">
        <f>Universe!M1129</f>
        <v/>
      </c>
      <c r="I1388" s="23">
        <f>Universe!N1129</f>
        <v/>
      </c>
      <c r="J1388" s="23">
        <f>Universe!O1129</f>
        <v/>
      </c>
      <c r="K1388" s="23">
        <f>Universe!P1129</f>
        <v/>
      </c>
      <c r="L1388" s="23">
        <f>Universe!Q1129</f>
        <v/>
      </c>
      <c r="M1388" s="23">
        <f>Universe!R1129</f>
        <v/>
      </c>
      <c r="N1388" s="5">
        <f>IF(ZScoring!AH1129="",0,(ZScoring!AH1129-$B$3)/$C$3)</f>
        <v/>
      </c>
      <c r="O1388" s="5">
        <f>IF(ZScoring!AI1129="",0,(ZScoring!AI1129-$B$4)/$C$4)</f>
        <v/>
      </c>
      <c r="P1388" s="5">
        <f>IF(ZScoring!AJ1129="",0,(ZScoring!AJ1129-$B$5)/$C$5)</f>
        <v/>
      </c>
      <c r="Q1388" s="5">
        <f>IF(ZScoring!AK1129="",0,(ZScoring!AK1129-$B$6)/$C$6)</f>
        <v/>
      </c>
      <c r="R1388" s="5">
        <f>IF(ZScoring!AL1129="",0,(ZScoring!AL1129-$B$7)/$C$7)</f>
        <v/>
      </c>
      <c r="S1388" s="5">
        <f>IF(ZScoring!AM1129="",0,(ZScoring!AM1129-$B$8)/$C$8)</f>
        <v/>
      </c>
      <c r="T1388" s="5">
        <f>IF(ZScoring!AN1129="",0,(ZScoring!AN1129-$B$9)/$C$9)</f>
        <v/>
      </c>
      <c r="U1388" s="5">
        <f>IF(ZScoring!AO1129="",0,(ZScoring!AO1129-$B$10)/$C$10)</f>
        <v/>
      </c>
      <c r="V1388" s="5">
        <f>IF(ZScoring!AP1129="",0,(ZScoring!AP1129-$B$11)/$C$11)</f>
        <v/>
      </c>
      <c r="W1388" s="5">
        <f>IF(ZScoring!AQ1129="",0,(ZScoring!AQ1129-$B$12)/$C$12)</f>
        <v/>
      </c>
      <c r="X1388" s="5">
        <f>Universe!C1129</f>
        <v/>
      </c>
    </row>
    <row r="1389">
      <c r="A1389" s="22">
        <f>Universe!G1130</f>
        <v/>
      </c>
      <c r="B1389" s="2" t="n">
        <v>1</v>
      </c>
      <c r="C1389" s="23">
        <f>Universe!H1130</f>
        <v/>
      </c>
      <c r="D1389" s="23">
        <f>Universe!I1130</f>
        <v/>
      </c>
      <c r="E1389" s="23">
        <f>Universe!J1130</f>
        <v/>
      </c>
      <c r="F1389" s="23">
        <f>Universe!K1130</f>
        <v/>
      </c>
      <c r="G1389" s="23">
        <f>Universe!L1130</f>
        <v/>
      </c>
      <c r="H1389" s="23">
        <f>Universe!M1130</f>
        <v/>
      </c>
      <c r="I1389" s="23">
        <f>Universe!N1130</f>
        <v/>
      </c>
      <c r="J1389" s="23">
        <f>Universe!O1130</f>
        <v/>
      </c>
      <c r="K1389" s="23">
        <f>Universe!P1130</f>
        <v/>
      </c>
      <c r="L1389" s="23">
        <f>Universe!Q1130</f>
        <v/>
      </c>
      <c r="M1389" s="23">
        <f>Universe!R1130</f>
        <v/>
      </c>
      <c r="N1389" s="5">
        <f>IF(ZScoring!AH1130="",0,(ZScoring!AH1130-$B$3)/$C$3)</f>
        <v/>
      </c>
      <c r="O1389" s="5">
        <f>IF(ZScoring!AI1130="",0,(ZScoring!AI1130-$B$4)/$C$4)</f>
        <v/>
      </c>
      <c r="P1389" s="5">
        <f>IF(ZScoring!AJ1130="",0,(ZScoring!AJ1130-$B$5)/$C$5)</f>
        <v/>
      </c>
      <c r="Q1389" s="5">
        <f>IF(ZScoring!AK1130="",0,(ZScoring!AK1130-$B$6)/$C$6)</f>
        <v/>
      </c>
      <c r="R1389" s="5">
        <f>IF(ZScoring!AL1130="",0,(ZScoring!AL1130-$B$7)/$C$7)</f>
        <v/>
      </c>
      <c r="S1389" s="5">
        <f>IF(ZScoring!AM1130="",0,(ZScoring!AM1130-$B$8)/$C$8)</f>
        <v/>
      </c>
      <c r="T1389" s="5">
        <f>IF(ZScoring!AN1130="",0,(ZScoring!AN1130-$B$9)/$C$9)</f>
        <v/>
      </c>
      <c r="U1389" s="5">
        <f>IF(ZScoring!AO1130="",0,(ZScoring!AO1130-$B$10)/$C$10)</f>
        <v/>
      </c>
      <c r="V1389" s="5">
        <f>IF(ZScoring!AP1130="",0,(ZScoring!AP1130-$B$11)/$C$11)</f>
        <v/>
      </c>
      <c r="W1389" s="5">
        <f>IF(ZScoring!AQ1130="",0,(ZScoring!AQ1130-$B$12)/$C$12)</f>
        <v/>
      </c>
      <c r="X1389" s="5">
        <f>Universe!C1130</f>
        <v/>
      </c>
    </row>
    <row r="1390">
      <c r="A1390" s="22">
        <f>Universe!G1131</f>
        <v/>
      </c>
      <c r="B1390" s="2" t="n">
        <v>1</v>
      </c>
      <c r="C1390" s="23">
        <f>Universe!H1131</f>
        <v/>
      </c>
      <c r="D1390" s="23">
        <f>Universe!I1131</f>
        <v/>
      </c>
      <c r="E1390" s="23">
        <f>Universe!J1131</f>
        <v/>
      </c>
      <c r="F1390" s="23">
        <f>Universe!K1131</f>
        <v/>
      </c>
      <c r="G1390" s="23">
        <f>Universe!L1131</f>
        <v/>
      </c>
      <c r="H1390" s="23">
        <f>Universe!M1131</f>
        <v/>
      </c>
      <c r="I1390" s="23">
        <f>Universe!N1131</f>
        <v/>
      </c>
      <c r="J1390" s="23">
        <f>Universe!O1131</f>
        <v/>
      </c>
      <c r="K1390" s="23">
        <f>Universe!P1131</f>
        <v/>
      </c>
      <c r="L1390" s="23">
        <f>Universe!Q1131</f>
        <v/>
      </c>
      <c r="M1390" s="23">
        <f>Universe!R1131</f>
        <v/>
      </c>
      <c r="N1390" s="5">
        <f>IF(ZScoring!AH1131="",0,(ZScoring!AH1131-$B$3)/$C$3)</f>
        <v/>
      </c>
      <c r="O1390" s="5">
        <f>IF(ZScoring!AI1131="",0,(ZScoring!AI1131-$B$4)/$C$4)</f>
        <v/>
      </c>
      <c r="P1390" s="5">
        <f>IF(ZScoring!AJ1131="",0,(ZScoring!AJ1131-$B$5)/$C$5)</f>
        <v/>
      </c>
      <c r="Q1390" s="5">
        <f>IF(ZScoring!AK1131="",0,(ZScoring!AK1131-$B$6)/$C$6)</f>
        <v/>
      </c>
      <c r="R1390" s="5">
        <f>IF(ZScoring!AL1131="",0,(ZScoring!AL1131-$B$7)/$C$7)</f>
        <v/>
      </c>
      <c r="S1390" s="5">
        <f>IF(ZScoring!AM1131="",0,(ZScoring!AM1131-$B$8)/$C$8)</f>
        <v/>
      </c>
      <c r="T1390" s="5">
        <f>IF(ZScoring!AN1131="",0,(ZScoring!AN1131-$B$9)/$C$9)</f>
        <v/>
      </c>
      <c r="U1390" s="5">
        <f>IF(ZScoring!AO1131="",0,(ZScoring!AO1131-$B$10)/$C$10)</f>
        <v/>
      </c>
      <c r="V1390" s="5">
        <f>IF(ZScoring!AP1131="",0,(ZScoring!AP1131-$B$11)/$C$11)</f>
        <v/>
      </c>
      <c r="W1390" s="5">
        <f>IF(ZScoring!AQ1131="",0,(ZScoring!AQ1131-$B$12)/$C$12)</f>
        <v/>
      </c>
      <c r="X1390" s="5">
        <f>Universe!C1131</f>
        <v/>
      </c>
    </row>
    <row r="1391">
      <c r="A1391" s="22">
        <f>Universe!G1132</f>
        <v/>
      </c>
      <c r="B1391" s="2" t="n">
        <v>1</v>
      </c>
      <c r="C1391" s="23">
        <f>Universe!H1132</f>
        <v/>
      </c>
      <c r="D1391" s="23">
        <f>Universe!I1132</f>
        <v/>
      </c>
      <c r="E1391" s="23">
        <f>Universe!J1132</f>
        <v/>
      </c>
      <c r="F1391" s="23">
        <f>Universe!K1132</f>
        <v/>
      </c>
      <c r="G1391" s="23">
        <f>Universe!L1132</f>
        <v/>
      </c>
      <c r="H1391" s="23">
        <f>Universe!M1132</f>
        <v/>
      </c>
      <c r="I1391" s="23">
        <f>Universe!N1132</f>
        <v/>
      </c>
      <c r="J1391" s="23">
        <f>Universe!O1132</f>
        <v/>
      </c>
      <c r="K1391" s="23">
        <f>Universe!P1132</f>
        <v/>
      </c>
      <c r="L1391" s="23">
        <f>Universe!Q1132</f>
        <v/>
      </c>
      <c r="M1391" s="23">
        <f>Universe!R1132</f>
        <v/>
      </c>
      <c r="N1391" s="5">
        <f>IF(ZScoring!AH1132="",0,(ZScoring!AH1132-$B$3)/$C$3)</f>
        <v/>
      </c>
      <c r="O1391" s="5">
        <f>IF(ZScoring!AI1132="",0,(ZScoring!AI1132-$B$4)/$C$4)</f>
        <v/>
      </c>
      <c r="P1391" s="5">
        <f>IF(ZScoring!AJ1132="",0,(ZScoring!AJ1132-$B$5)/$C$5)</f>
        <v/>
      </c>
      <c r="Q1391" s="5">
        <f>IF(ZScoring!AK1132="",0,(ZScoring!AK1132-$B$6)/$C$6)</f>
        <v/>
      </c>
      <c r="R1391" s="5">
        <f>IF(ZScoring!AL1132="",0,(ZScoring!AL1132-$B$7)/$C$7)</f>
        <v/>
      </c>
      <c r="S1391" s="5">
        <f>IF(ZScoring!AM1132="",0,(ZScoring!AM1132-$B$8)/$C$8)</f>
        <v/>
      </c>
      <c r="T1391" s="5">
        <f>IF(ZScoring!AN1132="",0,(ZScoring!AN1132-$B$9)/$C$9)</f>
        <v/>
      </c>
      <c r="U1391" s="5">
        <f>IF(ZScoring!AO1132="",0,(ZScoring!AO1132-$B$10)/$C$10)</f>
        <v/>
      </c>
      <c r="V1391" s="5">
        <f>IF(ZScoring!AP1132="",0,(ZScoring!AP1132-$B$11)/$C$11)</f>
        <v/>
      </c>
      <c r="W1391" s="5">
        <f>IF(ZScoring!AQ1132="",0,(ZScoring!AQ1132-$B$12)/$C$12)</f>
        <v/>
      </c>
      <c r="X1391" s="5">
        <f>Universe!C1132</f>
        <v/>
      </c>
    </row>
    <row r="1392">
      <c r="A1392" s="22">
        <f>Universe!G1133</f>
        <v/>
      </c>
      <c r="B1392" s="2" t="n">
        <v>1</v>
      </c>
      <c r="C1392" s="23">
        <f>Universe!H1133</f>
        <v/>
      </c>
      <c r="D1392" s="23">
        <f>Universe!I1133</f>
        <v/>
      </c>
      <c r="E1392" s="23">
        <f>Universe!J1133</f>
        <v/>
      </c>
      <c r="F1392" s="23">
        <f>Universe!K1133</f>
        <v/>
      </c>
      <c r="G1392" s="23">
        <f>Universe!L1133</f>
        <v/>
      </c>
      <c r="H1392" s="23">
        <f>Universe!M1133</f>
        <v/>
      </c>
      <c r="I1392" s="23">
        <f>Universe!N1133</f>
        <v/>
      </c>
      <c r="J1392" s="23">
        <f>Universe!O1133</f>
        <v/>
      </c>
      <c r="K1392" s="23">
        <f>Universe!P1133</f>
        <v/>
      </c>
      <c r="L1392" s="23">
        <f>Universe!Q1133</f>
        <v/>
      </c>
      <c r="M1392" s="23">
        <f>Universe!R1133</f>
        <v/>
      </c>
      <c r="N1392" s="5">
        <f>IF(ZScoring!AH1133="",0,(ZScoring!AH1133-$B$3)/$C$3)</f>
        <v/>
      </c>
      <c r="O1392" s="5">
        <f>IF(ZScoring!AI1133="",0,(ZScoring!AI1133-$B$4)/$C$4)</f>
        <v/>
      </c>
      <c r="P1392" s="5">
        <f>IF(ZScoring!AJ1133="",0,(ZScoring!AJ1133-$B$5)/$C$5)</f>
        <v/>
      </c>
      <c r="Q1392" s="5">
        <f>IF(ZScoring!AK1133="",0,(ZScoring!AK1133-$B$6)/$C$6)</f>
        <v/>
      </c>
      <c r="R1392" s="5">
        <f>IF(ZScoring!AL1133="",0,(ZScoring!AL1133-$B$7)/$C$7)</f>
        <v/>
      </c>
      <c r="S1392" s="5">
        <f>IF(ZScoring!AM1133="",0,(ZScoring!AM1133-$B$8)/$C$8)</f>
        <v/>
      </c>
      <c r="T1392" s="5">
        <f>IF(ZScoring!AN1133="",0,(ZScoring!AN1133-$B$9)/$C$9)</f>
        <v/>
      </c>
      <c r="U1392" s="5">
        <f>IF(ZScoring!AO1133="",0,(ZScoring!AO1133-$B$10)/$C$10)</f>
        <v/>
      </c>
      <c r="V1392" s="5">
        <f>IF(ZScoring!AP1133="",0,(ZScoring!AP1133-$B$11)/$C$11)</f>
        <v/>
      </c>
      <c r="W1392" s="5">
        <f>IF(ZScoring!AQ1133="",0,(ZScoring!AQ1133-$B$12)/$C$12)</f>
        <v/>
      </c>
      <c r="X1392" s="5">
        <f>Universe!C1133</f>
        <v/>
      </c>
    </row>
    <row r="1393">
      <c r="A1393" s="22">
        <f>Universe!G1134</f>
        <v/>
      </c>
      <c r="B1393" s="2" t="n">
        <v>1</v>
      </c>
      <c r="C1393" s="23">
        <f>Universe!H1134</f>
        <v/>
      </c>
      <c r="D1393" s="23">
        <f>Universe!I1134</f>
        <v/>
      </c>
      <c r="E1393" s="23">
        <f>Universe!J1134</f>
        <v/>
      </c>
      <c r="F1393" s="23">
        <f>Universe!K1134</f>
        <v/>
      </c>
      <c r="G1393" s="23">
        <f>Universe!L1134</f>
        <v/>
      </c>
      <c r="H1393" s="23">
        <f>Universe!M1134</f>
        <v/>
      </c>
      <c r="I1393" s="23">
        <f>Universe!N1134</f>
        <v/>
      </c>
      <c r="J1393" s="23">
        <f>Universe!O1134</f>
        <v/>
      </c>
      <c r="K1393" s="23">
        <f>Universe!P1134</f>
        <v/>
      </c>
      <c r="L1393" s="23">
        <f>Universe!Q1134</f>
        <v/>
      </c>
      <c r="M1393" s="23">
        <f>Universe!R1134</f>
        <v/>
      </c>
      <c r="N1393" s="5">
        <f>IF(ZScoring!AH1134="",0,(ZScoring!AH1134-$B$3)/$C$3)</f>
        <v/>
      </c>
      <c r="O1393" s="5">
        <f>IF(ZScoring!AI1134="",0,(ZScoring!AI1134-$B$4)/$C$4)</f>
        <v/>
      </c>
      <c r="P1393" s="5">
        <f>IF(ZScoring!AJ1134="",0,(ZScoring!AJ1134-$B$5)/$C$5)</f>
        <v/>
      </c>
      <c r="Q1393" s="5">
        <f>IF(ZScoring!AK1134="",0,(ZScoring!AK1134-$B$6)/$C$6)</f>
        <v/>
      </c>
      <c r="R1393" s="5">
        <f>IF(ZScoring!AL1134="",0,(ZScoring!AL1134-$B$7)/$C$7)</f>
        <v/>
      </c>
      <c r="S1393" s="5">
        <f>IF(ZScoring!AM1134="",0,(ZScoring!AM1134-$B$8)/$C$8)</f>
        <v/>
      </c>
      <c r="T1393" s="5">
        <f>IF(ZScoring!AN1134="",0,(ZScoring!AN1134-$B$9)/$C$9)</f>
        <v/>
      </c>
      <c r="U1393" s="5">
        <f>IF(ZScoring!AO1134="",0,(ZScoring!AO1134-$B$10)/$C$10)</f>
        <v/>
      </c>
      <c r="V1393" s="5">
        <f>IF(ZScoring!AP1134="",0,(ZScoring!AP1134-$B$11)/$C$11)</f>
        <v/>
      </c>
      <c r="W1393" s="5">
        <f>IF(ZScoring!AQ1134="",0,(ZScoring!AQ1134-$B$12)/$C$12)</f>
        <v/>
      </c>
      <c r="X1393" s="5">
        <f>Universe!C1134</f>
        <v/>
      </c>
    </row>
    <row r="1394">
      <c r="A1394" s="22">
        <f>Universe!G1135</f>
        <v/>
      </c>
      <c r="B1394" s="2" t="n">
        <v>1</v>
      </c>
      <c r="C1394" s="23">
        <f>Universe!H1135</f>
        <v/>
      </c>
      <c r="D1394" s="23">
        <f>Universe!I1135</f>
        <v/>
      </c>
      <c r="E1394" s="23">
        <f>Universe!J1135</f>
        <v/>
      </c>
      <c r="F1394" s="23">
        <f>Universe!K1135</f>
        <v/>
      </c>
      <c r="G1394" s="23">
        <f>Universe!L1135</f>
        <v/>
      </c>
      <c r="H1394" s="23">
        <f>Universe!M1135</f>
        <v/>
      </c>
      <c r="I1394" s="23">
        <f>Universe!N1135</f>
        <v/>
      </c>
      <c r="J1394" s="23">
        <f>Universe!O1135</f>
        <v/>
      </c>
      <c r="K1394" s="23">
        <f>Universe!P1135</f>
        <v/>
      </c>
      <c r="L1394" s="23">
        <f>Universe!Q1135</f>
        <v/>
      </c>
      <c r="M1394" s="23">
        <f>Universe!R1135</f>
        <v/>
      </c>
      <c r="N1394" s="5">
        <f>IF(ZScoring!AH1135="",0,(ZScoring!AH1135-$B$3)/$C$3)</f>
        <v/>
      </c>
      <c r="O1394" s="5">
        <f>IF(ZScoring!AI1135="",0,(ZScoring!AI1135-$B$4)/$C$4)</f>
        <v/>
      </c>
      <c r="P1394" s="5">
        <f>IF(ZScoring!AJ1135="",0,(ZScoring!AJ1135-$B$5)/$C$5)</f>
        <v/>
      </c>
      <c r="Q1394" s="5">
        <f>IF(ZScoring!AK1135="",0,(ZScoring!AK1135-$B$6)/$C$6)</f>
        <v/>
      </c>
      <c r="R1394" s="5">
        <f>IF(ZScoring!AL1135="",0,(ZScoring!AL1135-$B$7)/$C$7)</f>
        <v/>
      </c>
      <c r="S1394" s="5">
        <f>IF(ZScoring!AM1135="",0,(ZScoring!AM1135-$B$8)/$C$8)</f>
        <v/>
      </c>
      <c r="T1394" s="5">
        <f>IF(ZScoring!AN1135="",0,(ZScoring!AN1135-$B$9)/$C$9)</f>
        <v/>
      </c>
      <c r="U1394" s="5">
        <f>IF(ZScoring!AO1135="",0,(ZScoring!AO1135-$B$10)/$C$10)</f>
        <v/>
      </c>
      <c r="V1394" s="5">
        <f>IF(ZScoring!AP1135="",0,(ZScoring!AP1135-$B$11)/$C$11)</f>
        <v/>
      </c>
      <c r="W1394" s="5">
        <f>IF(ZScoring!AQ1135="",0,(ZScoring!AQ1135-$B$12)/$C$12)</f>
        <v/>
      </c>
      <c r="X1394" s="5">
        <f>Universe!C1135</f>
        <v/>
      </c>
    </row>
    <row r="1395">
      <c r="A1395" s="22">
        <f>Universe!G1136</f>
        <v/>
      </c>
      <c r="B1395" s="2" t="n">
        <v>1</v>
      </c>
      <c r="C1395" s="23">
        <f>Universe!H1136</f>
        <v/>
      </c>
      <c r="D1395" s="23">
        <f>Universe!I1136</f>
        <v/>
      </c>
      <c r="E1395" s="23">
        <f>Universe!J1136</f>
        <v/>
      </c>
      <c r="F1395" s="23">
        <f>Universe!K1136</f>
        <v/>
      </c>
      <c r="G1395" s="23">
        <f>Universe!L1136</f>
        <v/>
      </c>
      <c r="H1395" s="23">
        <f>Universe!M1136</f>
        <v/>
      </c>
      <c r="I1395" s="23">
        <f>Universe!N1136</f>
        <v/>
      </c>
      <c r="J1395" s="23">
        <f>Universe!O1136</f>
        <v/>
      </c>
      <c r="K1395" s="23">
        <f>Universe!P1136</f>
        <v/>
      </c>
      <c r="L1395" s="23">
        <f>Universe!Q1136</f>
        <v/>
      </c>
      <c r="M1395" s="23">
        <f>Universe!R1136</f>
        <v/>
      </c>
      <c r="N1395" s="5">
        <f>IF(ZScoring!AH1136="",0,(ZScoring!AH1136-$B$3)/$C$3)</f>
        <v/>
      </c>
      <c r="O1395" s="5">
        <f>IF(ZScoring!AI1136="",0,(ZScoring!AI1136-$B$4)/$C$4)</f>
        <v/>
      </c>
      <c r="P1395" s="5">
        <f>IF(ZScoring!AJ1136="",0,(ZScoring!AJ1136-$B$5)/$C$5)</f>
        <v/>
      </c>
      <c r="Q1395" s="5">
        <f>IF(ZScoring!AK1136="",0,(ZScoring!AK1136-$B$6)/$C$6)</f>
        <v/>
      </c>
      <c r="R1395" s="5">
        <f>IF(ZScoring!AL1136="",0,(ZScoring!AL1136-$B$7)/$C$7)</f>
        <v/>
      </c>
      <c r="S1395" s="5">
        <f>IF(ZScoring!AM1136="",0,(ZScoring!AM1136-$B$8)/$C$8)</f>
        <v/>
      </c>
      <c r="T1395" s="5">
        <f>IF(ZScoring!AN1136="",0,(ZScoring!AN1136-$B$9)/$C$9)</f>
        <v/>
      </c>
      <c r="U1395" s="5">
        <f>IF(ZScoring!AO1136="",0,(ZScoring!AO1136-$B$10)/$C$10)</f>
        <v/>
      </c>
      <c r="V1395" s="5">
        <f>IF(ZScoring!AP1136="",0,(ZScoring!AP1136-$B$11)/$C$11)</f>
        <v/>
      </c>
      <c r="W1395" s="5">
        <f>IF(ZScoring!AQ1136="",0,(ZScoring!AQ1136-$B$12)/$C$12)</f>
        <v/>
      </c>
      <c r="X1395" s="5">
        <f>Universe!C1136</f>
        <v/>
      </c>
    </row>
    <row r="1396">
      <c r="A1396" s="22">
        <f>Universe!G1137</f>
        <v/>
      </c>
      <c r="B1396" s="2" t="n">
        <v>1</v>
      </c>
      <c r="C1396" s="23">
        <f>Universe!H1137</f>
        <v/>
      </c>
      <c r="D1396" s="23">
        <f>Universe!I1137</f>
        <v/>
      </c>
      <c r="E1396" s="23">
        <f>Universe!J1137</f>
        <v/>
      </c>
      <c r="F1396" s="23">
        <f>Universe!K1137</f>
        <v/>
      </c>
      <c r="G1396" s="23">
        <f>Universe!L1137</f>
        <v/>
      </c>
      <c r="H1396" s="23">
        <f>Universe!M1137</f>
        <v/>
      </c>
      <c r="I1396" s="23">
        <f>Universe!N1137</f>
        <v/>
      </c>
      <c r="J1396" s="23">
        <f>Universe!O1137</f>
        <v/>
      </c>
      <c r="K1396" s="23">
        <f>Universe!P1137</f>
        <v/>
      </c>
      <c r="L1396" s="23">
        <f>Universe!Q1137</f>
        <v/>
      </c>
      <c r="M1396" s="23">
        <f>Universe!R1137</f>
        <v/>
      </c>
      <c r="N1396" s="5">
        <f>IF(ZScoring!AH1137="",0,(ZScoring!AH1137-$B$3)/$C$3)</f>
        <v/>
      </c>
      <c r="O1396" s="5">
        <f>IF(ZScoring!AI1137="",0,(ZScoring!AI1137-$B$4)/$C$4)</f>
        <v/>
      </c>
      <c r="P1396" s="5">
        <f>IF(ZScoring!AJ1137="",0,(ZScoring!AJ1137-$B$5)/$C$5)</f>
        <v/>
      </c>
      <c r="Q1396" s="5">
        <f>IF(ZScoring!AK1137="",0,(ZScoring!AK1137-$B$6)/$C$6)</f>
        <v/>
      </c>
      <c r="R1396" s="5">
        <f>IF(ZScoring!AL1137="",0,(ZScoring!AL1137-$B$7)/$C$7)</f>
        <v/>
      </c>
      <c r="S1396" s="5">
        <f>IF(ZScoring!AM1137="",0,(ZScoring!AM1137-$B$8)/$C$8)</f>
        <v/>
      </c>
      <c r="T1396" s="5">
        <f>IF(ZScoring!AN1137="",0,(ZScoring!AN1137-$B$9)/$C$9)</f>
        <v/>
      </c>
      <c r="U1396" s="5">
        <f>IF(ZScoring!AO1137="",0,(ZScoring!AO1137-$B$10)/$C$10)</f>
        <v/>
      </c>
      <c r="V1396" s="5">
        <f>IF(ZScoring!AP1137="",0,(ZScoring!AP1137-$B$11)/$C$11)</f>
        <v/>
      </c>
      <c r="W1396" s="5">
        <f>IF(ZScoring!AQ1137="",0,(ZScoring!AQ1137-$B$12)/$C$12)</f>
        <v/>
      </c>
      <c r="X1396" s="5">
        <f>Universe!C1137</f>
        <v/>
      </c>
    </row>
    <row r="1397">
      <c r="A1397" s="22">
        <f>Universe!G1138</f>
        <v/>
      </c>
      <c r="B1397" s="2" t="n">
        <v>1</v>
      </c>
      <c r="C1397" s="23">
        <f>Universe!H1138</f>
        <v/>
      </c>
      <c r="D1397" s="23">
        <f>Universe!I1138</f>
        <v/>
      </c>
      <c r="E1397" s="23">
        <f>Universe!J1138</f>
        <v/>
      </c>
      <c r="F1397" s="23">
        <f>Universe!K1138</f>
        <v/>
      </c>
      <c r="G1397" s="23">
        <f>Universe!L1138</f>
        <v/>
      </c>
      <c r="H1397" s="23">
        <f>Universe!M1138</f>
        <v/>
      </c>
      <c r="I1397" s="23">
        <f>Universe!N1138</f>
        <v/>
      </c>
      <c r="J1397" s="23">
        <f>Universe!O1138</f>
        <v/>
      </c>
      <c r="K1397" s="23">
        <f>Universe!P1138</f>
        <v/>
      </c>
      <c r="L1397" s="23">
        <f>Universe!Q1138</f>
        <v/>
      </c>
      <c r="M1397" s="23">
        <f>Universe!R1138</f>
        <v/>
      </c>
      <c r="N1397" s="5">
        <f>IF(ZScoring!AH1138="",0,(ZScoring!AH1138-$B$3)/$C$3)</f>
        <v/>
      </c>
      <c r="O1397" s="5">
        <f>IF(ZScoring!AI1138="",0,(ZScoring!AI1138-$B$4)/$C$4)</f>
        <v/>
      </c>
      <c r="P1397" s="5">
        <f>IF(ZScoring!AJ1138="",0,(ZScoring!AJ1138-$B$5)/$C$5)</f>
        <v/>
      </c>
      <c r="Q1397" s="5">
        <f>IF(ZScoring!AK1138="",0,(ZScoring!AK1138-$B$6)/$C$6)</f>
        <v/>
      </c>
      <c r="R1397" s="5">
        <f>IF(ZScoring!AL1138="",0,(ZScoring!AL1138-$B$7)/$C$7)</f>
        <v/>
      </c>
      <c r="S1397" s="5">
        <f>IF(ZScoring!AM1138="",0,(ZScoring!AM1138-$B$8)/$C$8)</f>
        <v/>
      </c>
      <c r="T1397" s="5">
        <f>IF(ZScoring!AN1138="",0,(ZScoring!AN1138-$B$9)/$C$9)</f>
        <v/>
      </c>
      <c r="U1397" s="5">
        <f>IF(ZScoring!AO1138="",0,(ZScoring!AO1138-$B$10)/$C$10)</f>
        <v/>
      </c>
      <c r="V1397" s="5">
        <f>IF(ZScoring!AP1138="",0,(ZScoring!AP1138-$B$11)/$C$11)</f>
        <v/>
      </c>
      <c r="W1397" s="5">
        <f>IF(ZScoring!AQ1138="",0,(ZScoring!AQ1138-$B$12)/$C$12)</f>
        <v/>
      </c>
      <c r="X1397" s="5">
        <f>Universe!C1138</f>
        <v/>
      </c>
    </row>
    <row r="1398">
      <c r="A1398" s="22">
        <f>Universe!G1139</f>
        <v/>
      </c>
      <c r="B1398" s="2" t="n">
        <v>1</v>
      </c>
      <c r="C1398" s="23">
        <f>Universe!H1139</f>
        <v/>
      </c>
      <c r="D1398" s="23">
        <f>Universe!I1139</f>
        <v/>
      </c>
      <c r="E1398" s="23">
        <f>Universe!J1139</f>
        <v/>
      </c>
      <c r="F1398" s="23">
        <f>Universe!K1139</f>
        <v/>
      </c>
      <c r="G1398" s="23">
        <f>Universe!L1139</f>
        <v/>
      </c>
      <c r="H1398" s="23">
        <f>Universe!M1139</f>
        <v/>
      </c>
      <c r="I1398" s="23">
        <f>Universe!N1139</f>
        <v/>
      </c>
      <c r="J1398" s="23">
        <f>Universe!O1139</f>
        <v/>
      </c>
      <c r="K1398" s="23">
        <f>Universe!P1139</f>
        <v/>
      </c>
      <c r="L1398" s="23">
        <f>Universe!Q1139</f>
        <v/>
      </c>
      <c r="M1398" s="23">
        <f>Universe!R1139</f>
        <v/>
      </c>
      <c r="N1398" s="5">
        <f>IF(ZScoring!AH1139="",0,(ZScoring!AH1139-$B$3)/$C$3)</f>
        <v/>
      </c>
      <c r="O1398" s="5">
        <f>IF(ZScoring!AI1139="",0,(ZScoring!AI1139-$B$4)/$C$4)</f>
        <v/>
      </c>
      <c r="P1398" s="5">
        <f>IF(ZScoring!AJ1139="",0,(ZScoring!AJ1139-$B$5)/$C$5)</f>
        <v/>
      </c>
      <c r="Q1398" s="5">
        <f>IF(ZScoring!AK1139="",0,(ZScoring!AK1139-$B$6)/$C$6)</f>
        <v/>
      </c>
      <c r="R1398" s="5">
        <f>IF(ZScoring!AL1139="",0,(ZScoring!AL1139-$B$7)/$C$7)</f>
        <v/>
      </c>
      <c r="S1398" s="5">
        <f>IF(ZScoring!AM1139="",0,(ZScoring!AM1139-$B$8)/$C$8)</f>
        <v/>
      </c>
      <c r="T1398" s="5">
        <f>IF(ZScoring!AN1139="",0,(ZScoring!AN1139-$B$9)/$C$9)</f>
        <v/>
      </c>
      <c r="U1398" s="5">
        <f>IF(ZScoring!AO1139="",0,(ZScoring!AO1139-$B$10)/$C$10)</f>
        <v/>
      </c>
      <c r="V1398" s="5">
        <f>IF(ZScoring!AP1139="",0,(ZScoring!AP1139-$B$11)/$C$11)</f>
        <v/>
      </c>
      <c r="W1398" s="5">
        <f>IF(ZScoring!AQ1139="",0,(ZScoring!AQ1139-$B$12)/$C$12)</f>
        <v/>
      </c>
      <c r="X1398" s="5">
        <f>Universe!C1139</f>
        <v/>
      </c>
    </row>
    <row r="1399">
      <c r="A1399" s="22">
        <f>Universe!G1140</f>
        <v/>
      </c>
      <c r="B1399" s="2" t="n">
        <v>1</v>
      </c>
      <c r="C1399" s="23">
        <f>Universe!H1140</f>
        <v/>
      </c>
      <c r="D1399" s="23">
        <f>Universe!I1140</f>
        <v/>
      </c>
      <c r="E1399" s="23">
        <f>Universe!J1140</f>
        <v/>
      </c>
      <c r="F1399" s="23">
        <f>Universe!K1140</f>
        <v/>
      </c>
      <c r="G1399" s="23">
        <f>Universe!L1140</f>
        <v/>
      </c>
      <c r="H1399" s="23">
        <f>Universe!M1140</f>
        <v/>
      </c>
      <c r="I1399" s="23">
        <f>Universe!N1140</f>
        <v/>
      </c>
      <c r="J1399" s="23">
        <f>Universe!O1140</f>
        <v/>
      </c>
      <c r="K1399" s="23">
        <f>Universe!P1140</f>
        <v/>
      </c>
      <c r="L1399" s="23">
        <f>Universe!Q1140</f>
        <v/>
      </c>
      <c r="M1399" s="23">
        <f>Universe!R1140</f>
        <v/>
      </c>
      <c r="N1399" s="5">
        <f>IF(ZScoring!AH1140="",0,(ZScoring!AH1140-$B$3)/$C$3)</f>
        <v/>
      </c>
      <c r="O1399" s="5">
        <f>IF(ZScoring!AI1140="",0,(ZScoring!AI1140-$B$4)/$C$4)</f>
        <v/>
      </c>
      <c r="P1399" s="5">
        <f>IF(ZScoring!AJ1140="",0,(ZScoring!AJ1140-$B$5)/$C$5)</f>
        <v/>
      </c>
      <c r="Q1399" s="5">
        <f>IF(ZScoring!AK1140="",0,(ZScoring!AK1140-$B$6)/$C$6)</f>
        <v/>
      </c>
      <c r="R1399" s="5">
        <f>IF(ZScoring!AL1140="",0,(ZScoring!AL1140-$B$7)/$C$7)</f>
        <v/>
      </c>
      <c r="S1399" s="5">
        <f>IF(ZScoring!AM1140="",0,(ZScoring!AM1140-$B$8)/$C$8)</f>
        <v/>
      </c>
      <c r="T1399" s="5">
        <f>IF(ZScoring!AN1140="",0,(ZScoring!AN1140-$B$9)/$C$9)</f>
        <v/>
      </c>
      <c r="U1399" s="5">
        <f>IF(ZScoring!AO1140="",0,(ZScoring!AO1140-$B$10)/$C$10)</f>
        <v/>
      </c>
      <c r="V1399" s="5">
        <f>IF(ZScoring!AP1140="",0,(ZScoring!AP1140-$B$11)/$C$11)</f>
        <v/>
      </c>
      <c r="W1399" s="5">
        <f>IF(ZScoring!AQ1140="",0,(ZScoring!AQ1140-$B$12)/$C$12)</f>
        <v/>
      </c>
      <c r="X1399" s="5">
        <f>Universe!C1140</f>
        <v/>
      </c>
    </row>
    <row r="1400">
      <c r="A1400" s="22">
        <f>Universe!G1141</f>
        <v/>
      </c>
      <c r="B1400" s="2" t="n">
        <v>1</v>
      </c>
      <c r="C1400" s="23">
        <f>Universe!H1141</f>
        <v/>
      </c>
      <c r="D1400" s="23">
        <f>Universe!I1141</f>
        <v/>
      </c>
      <c r="E1400" s="23">
        <f>Universe!J1141</f>
        <v/>
      </c>
      <c r="F1400" s="23">
        <f>Universe!K1141</f>
        <v/>
      </c>
      <c r="G1400" s="23">
        <f>Universe!L1141</f>
        <v/>
      </c>
      <c r="H1400" s="23">
        <f>Universe!M1141</f>
        <v/>
      </c>
      <c r="I1400" s="23">
        <f>Universe!N1141</f>
        <v/>
      </c>
      <c r="J1400" s="23">
        <f>Universe!O1141</f>
        <v/>
      </c>
      <c r="K1400" s="23">
        <f>Universe!P1141</f>
        <v/>
      </c>
      <c r="L1400" s="23">
        <f>Universe!Q1141</f>
        <v/>
      </c>
      <c r="M1400" s="23">
        <f>Universe!R1141</f>
        <v/>
      </c>
      <c r="N1400" s="5">
        <f>IF(ZScoring!AH1141="",0,(ZScoring!AH1141-$B$3)/$C$3)</f>
        <v/>
      </c>
      <c r="O1400" s="5">
        <f>IF(ZScoring!AI1141="",0,(ZScoring!AI1141-$B$4)/$C$4)</f>
        <v/>
      </c>
      <c r="P1400" s="5">
        <f>IF(ZScoring!AJ1141="",0,(ZScoring!AJ1141-$B$5)/$C$5)</f>
        <v/>
      </c>
      <c r="Q1400" s="5">
        <f>IF(ZScoring!AK1141="",0,(ZScoring!AK1141-$B$6)/$C$6)</f>
        <v/>
      </c>
      <c r="R1400" s="5">
        <f>IF(ZScoring!AL1141="",0,(ZScoring!AL1141-$B$7)/$C$7)</f>
        <v/>
      </c>
      <c r="S1400" s="5">
        <f>IF(ZScoring!AM1141="",0,(ZScoring!AM1141-$B$8)/$C$8)</f>
        <v/>
      </c>
      <c r="T1400" s="5">
        <f>IF(ZScoring!AN1141="",0,(ZScoring!AN1141-$B$9)/$C$9)</f>
        <v/>
      </c>
      <c r="U1400" s="5">
        <f>IF(ZScoring!AO1141="",0,(ZScoring!AO1141-$B$10)/$C$10)</f>
        <v/>
      </c>
      <c r="V1400" s="5">
        <f>IF(ZScoring!AP1141="",0,(ZScoring!AP1141-$B$11)/$C$11)</f>
        <v/>
      </c>
      <c r="W1400" s="5">
        <f>IF(ZScoring!AQ1141="",0,(ZScoring!AQ1141-$B$12)/$C$12)</f>
        <v/>
      </c>
      <c r="X1400" s="5">
        <f>Universe!C1141</f>
        <v/>
      </c>
    </row>
    <row r="1401">
      <c r="A1401" s="22">
        <f>Universe!G1142</f>
        <v/>
      </c>
      <c r="B1401" s="2" t="n">
        <v>1</v>
      </c>
      <c r="C1401" s="23">
        <f>Universe!H1142</f>
        <v/>
      </c>
      <c r="D1401" s="23">
        <f>Universe!I1142</f>
        <v/>
      </c>
      <c r="E1401" s="23">
        <f>Universe!J1142</f>
        <v/>
      </c>
      <c r="F1401" s="23">
        <f>Universe!K1142</f>
        <v/>
      </c>
      <c r="G1401" s="23">
        <f>Universe!L1142</f>
        <v/>
      </c>
      <c r="H1401" s="23">
        <f>Universe!M1142</f>
        <v/>
      </c>
      <c r="I1401" s="23">
        <f>Universe!N1142</f>
        <v/>
      </c>
      <c r="J1401" s="23">
        <f>Universe!O1142</f>
        <v/>
      </c>
      <c r="K1401" s="23">
        <f>Universe!P1142</f>
        <v/>
      </c>
      <c r="L1401" s="23">
        <f>Universe!Q1142</f>
        <v/>
      </c>
      <c r="M1401" s="23">
        <f>Universe!R1142</f>
        <v/>
      </c>
      <c r="N1401" s="5">
        <f>IF(ZScoring!AH1142="",0,(ZScoring!AH1142-$B$3)/$C$3)</f>
        <v/>
      </c>
      <c r="O1401" s="5">
        <f>IF(ZScoring!AI1142="",0,(ZScoring!AI1142-$B$4)/$C$4)</f>
        <v/>
      </c>
      <c r="P1401" s="5">
        <f>IF(ZScoring!AJ1142="",0,(ZScoring!AJ1142-$B$5)/$C$5)</f>
        <v/>
      </c>
      <c r="Q1401" s="5">
        <f>IF(ZScoring!AK1142="",0,(ZScoring!AK1142-$B$6)/$C$6)</f>
        <v/>
      </c>
      <c r="R1401" s="5">
        <f>IF(ZScoring!AL1142="",0,(ZScoring!AL1142-$B$7)/$C$7)</f>
        <v/>
      </c>
      <c r="S1401" s="5">
        <f>IF(ZScoring!AM1142="",0,(ZScoring!AM1142-$B$8)/$C$8)</f>
        <v/>
      </c>
      <c r="T1401" s="5">
        <f>IF(ZScoring!AN1142="",0,(ZScoring!AN1142-$B$9)/$C$9)</f>
        <v/>
      </c>
      <c r="U1401" s="5">
        <f>IF(ZScoring!AO1142="",0,(ZScoring!AO1142-$B$10)/$C$10)</f>
        <v/>
      </c>
      <c r="V1401" s="5">
        <f>IF(ZScoring!AP1142="",0,(ZScoring!AP1142-$B$11)/$C$11)</f>
        <v/>
      </c>
      <c r="W1401" s="5">
        <f>IF(ZScoring!AQ1142="",0,(ZScoring!AQ1142-$B$12)/$C$12)</f>
        <v/>
      </c>
      <c r="X1401" s="5">
        <f>Universe!C1142</f>
        <v/>
      </c>
    </row>
    <row r="1402">
      <c r="A1402" s="22">
        <f>Universe!G1143</f>
        <v/>
      </c>
      <c r="B1402" s="2" t="n">
        <v>1</v>
      </c>
      <c r="C1402" s="23">
        <f>Universe!H1143</f>
        <v/>
      </c>
      <c r="D1402" s="23">
        <f>Universe!I1143</f>
        <v/>
      </c>
      <c r="E1402" s="23">
        <f>Universe!J1143</f>
        <v/>
      </c>
      <c r="F1402" s="23">
        <f>Universe!K1143</f>
        <v/>
      </c>
      <c r="G1402" s="23">
        <f>Universe!L1143</f>
        <v/>
      </c>
      <c r="H1402" s="23">
        <f>Universe!M1143</f>
        <v/>
      </c>
      <c r="I1402" s="23">
        <f>Universe!N1143</f>
        <v/>
      </c>
      <c r="J1402" s="23">
        <f>Universe!O1143</f>
        <v/>
      </c>
      <c r="K1402" s="23">
        <f>Universe!P1143</f>
        <v/>
      </c>
      <c r="L1402" s="23">
        <f>Universe!Q1143</f>
        <v/>
      </c>
      <c r="M1402" s="23">
        <f>Universe!R1143</f>
        <v/>
      </c>
      <c r="N1402" s="5">
        <f>IF(ZScoring!AH1143="",0,(ZScoring!AH1143-$B$3)/$C$3)</f>
        <v/>
      </c>
      <c r="O1402" s="5">
        <f>IF(ZScoring!AI1143="",0,(ZScoring!AI1143-$B$4)/$C$4)</f>
        <v/>
      </c>
      <c r="P1402" s="5">
        <f>IF(ZScoring!AJ1143="",0,(ZScoring!AJ1143-$B$5)/$C$5)</f>
        <v/>
      </c>
      <c r="Q1402" s="5">
        <f>IF(ZScoring!AK1143="",0,(ZScoring!AK1143-$B$6)/$C$6)</f>
        <v/>
      </c>
      <c r="R1402" s="5">
        <f>IF(ZScoring!AL1143="",0,(ZScoring!AL1143-$B$7)/$C$7)</f>
        <v/>
      </c>
      <c r="S1402" s="5">
        <f>IF(ZScoring!AM1143="",0,(ZScoring!AM1143-$B$8)/$C$8)</f>
        <v/>
      </c>
      <c r="T1402" s="5">
        <f>IF(ZScoring!AN1143="",0,(ZScoring!AN1143-$B$9)/$C$9)</f>
        <v/>
      </c>
      <c r="U1402" s="5">
        <f>IF(ZScoring!AO1143="",0,(ZScoring!AO1143-$B$10)/$C$10)</f>
        <v/>
      </c>
      <c r="V1402" s="5">
        <f>IF(ZScoring!AP1143="",0,(ZScoring!AP1143-$B$11)/$C$11)</f>
        <v/>
      </c>
      <c r="W1402" s="5">
        <f>IF(ZScoring!AQ1143="",0,(ZScoring!AQ1143-$B$12)/$C$12)</f>
        <v/>
      </c>
      <c r="X1402" s="5">
        <f>Universe!C1143</f>
        <v/>
      </c>
    </row>
    <row r="1403">
      <c r="A1403" s="22">
        <f>Universe!G1144</f>
        <v/>
      </c>
      <c r="B1403" s="2" t="n">
        <v>1</v>
      </c>
      <c r="C1403" s="23">
        <f>Universe!H1144</f>
        <v/>
      </c>
      <c r="D1403" s="23">
        <f>Universe!I1144</f>
        <v/>
      </c>
      <c r="E1403" s="23">
        <f>Universe!J1144</f>
        <v/>
      </c>
      <c r="F1403" s="23">
        <f>Universe!K1144</f>
        <v/>
      </c>
      <c r="G1403" s="23">
        <f>Universe!L1144</f>
        <v/>
      </c>
      <c r="H1403" s="23">
        <f>Universe!M1144</f>
        <v/>
      </c>
      <c r="I1403" s="23">
        <f>Universe!N1144</f>
        <v/>
      </c>
      <c r="J1403" s="23">
        <f>Universe!O1144</f>
        <v/>
      </c>
      <c r="K1403" s="23">
        <f>Universe!P1144</f>
        <v/>
      </c>
      <c r="L1403" s="23">
        <f>Universe!Q1144</f>
        <v/>
      </c>
      <c r="M1403" s="23">
        <f>Universe!R1144</f>
        <v/>
      </c>
      <c r="N1403" s="5">
        <f>IF(ZScoring!AH1144="",0,(ZScoring!AH1144-$B$3)/$C$3)</f>
        <v/>
      </c>
      <c r="O1403" s="5">
        <f>IF(ZScoring!AI1144="",0,(ZScoring!AI1144-$B$4)/$C$4)</f>
        <v/>
      </c>
      <c r="P1403" s="5">
        <f>IF(ZScoring!AJ1144="",0,(ZScoring!AJ1144-$B$5)/$C$5)</f>
        <v/>
      </c>
      <c r="Q1403" s="5">
        <f>IF(ZScoring!AK1144="",0,(ZScoring!AK1144-$B$6)/$C$6)</f>
        <v/>
      </c>
      <c r="R1403" s="5">
        <f>IF(ZScoring!AL1144="",0,(ZScoring!AL1144-$B$7)/$C$7)</f>
        <v/>
      </c>
      <c r="S1403" s="5">
        <f>IF(ZScoring!AM1144="",0,(ZScoring!AM1144-$B$8)/$C$8)</f>
        <v/>
      </c>
      <c r="T1403" s="5">
        <f>IF(ZScoring!AN1144="",0,(ZScoring!AN1144-$B$9)/$C$9)</f>
        <v/>
      </c>
      <c r="U1403" s="5">
        <f>IF(ZScoring!AO1144="",0,(ZScoring!AO1144-$B$10)/$C$10)</f>
        <v/>
      </c>
      <c r="V1403" s="5">
        <f>IF(ZScoring!AP1144="",0,(ZScoring!AP1144-$B$11)/$C$11)</f>
        <v/>
      </c>
      <c r="W1403" s="5">
        <f>IF(ZScoring!AQ1144="",0,(ZScoring!AQ1144-$B$12)/$C$12)</f>
        <v/>
      </c>
      <c r="X1403" s="5">
        <f>Universe!C1144</f>
        <v/>
      </c>
    </row>
    <row r="1404">
      <c r="A1404" s="22">
        <f>Universe!G1145</f>
        <v/>
      </c>
      <c r="B1404" s="2" t="n">
        <v>1</v>
      </c>
      <c r="C1404" s="23">
        <f>Universe!H1145</f>
        <v/>
      </c>
      <c r="D1404" s="23">
        <f>Universe!I1145</f>
        <v/>
      </c>
      <c r="E1404" s="23">
        <f>Universe!J1145</f>
        <v/>
      </c>
      <c r="F1404" s="23">
        <f>Universe!K1145</f>
        <v/>
      </c>
      <c r="G1404" s="23">
        <f>Universe!L1145</f>
        <v/>
      </c>
      <c r="H1404" s="23">
        <f>Universe!M1145</f>
        <v/>
      </c>
      <c r="I1404" s="23">
        <f>Universe!N1145</f>
        <v/>
      </c>
      <c r="J1404" s="23">
        <f>Universe!O1145</f>
        <v/>
      </c>
      <c r="K1404" s="23">
        <f>Universe!P1145</f>
        <v/>
      </c>
      <c r="L1404" s="23">
        <f>Universe!Q1145</f>
        <v/>
      </c>
      <c r="M1404" s="23">
        <f>Universe!R1145</f>
        <v/>
      </c>
      <c r="N1404" s="5">
        <f>IF(ZScoring!AH1145="",0,(ZScoring!AH1145-$B$3)/$C$3)</f>
        <v/>
      </c>
      <c r="O1404" s="5">
        <f>IF(ZScoring!AI1145="",0,(ZScoring!AI1145-$B$4)/$C$4)</f>
        <v/>
      </c>
      <c r="P1404" s="5">
        <f>IF(ZScoring!AJ1145="",0,(ZScoring!AJ1145-$B$5)/$C$5)</f>
        <v/>
      </c>
      <c r="Q1404" s="5">
        <f>IF(ZScoring!AK1145="",0,(ZScoring!AK1145-$B$6)/$C$6)</f>
        <v/>
      </c>
      <c r="R1404" s="5">
        <f>IF(ZScoring!AL1145="",0,(ZScoring!AL1145-$B$7)/$C$7)</f>
        <v/>
      </c>
      <c r="S1404" s="5">
        <f>IF(ZScoring!AM1145="",0,(ZScoring!AM1145-$B$8)/$C$8)</f>
        <v/>
      </c>
      <c r="T1404" s="5">
        <f>IF(ZScoring!AN1145="",0,(ZScoring!AN1145-$B$9)/$C$9)</f>
        <v/>
      </c>
      <c r="U1404" s="5">
        <f>IF(ZScoring!AO1145="",0,(ZScoring!AO1145-$B$10)/$C$10)</f>
        <v/>
      </c>
      <c r="V1404" s="5">
        <f>IF(ZScoring!AP1145="",0,(ZScoring!AP1145-$B$11)/$C$11)</f>
        <v/>
      </c>
      <c r="W1404" s="5">
        <f>IF(ZScoring!AQ1145="",0,(ZScoring!AQ1145-$B$12)/$C$12)</f>
        <v/>
      </c>
      <c r="X1404" s="5">
        <f>Universe!C1145</f>
        <v/>
      </c>
    </row>
    <row r="1405">
      <c r="A1405" s="22">
        <f>Universe!G1146</f>
        <v/>
      </c>
      <c r="B1405" s="2" t="n">
        <v>1</v>
      </c>
      <c r="C1405" s="23">
        <f>Universe!H1146</f>
        <v/>
      </c>
      <c r="D1405" s="23">
        <f>Universe!I1146</f>
        <v/>
      </c>
      <c r="E1405" s="23">
        <f>Universe!J1146</f>
        <v/>
      </c>
      <c r="F1405" s="23">
        <f>Universe!K1146</f>
        <v/>
      </c>
      <c r="G1405" s="23">
        <f>Universe!L1146</f>
        <v/>
      </c>
      <c r="H1405" s="23">
        <f>Universe!M1146</f>
        <v/>
      </c>
      <c r="I1405" s="23">
        <f>Universe!N1146</f>
        <v/>
      </c>
      <c r="J1405" s="23">
        <f>Universe!O1146</f>
        <v/>
      </c>
      <c r="K1405" s="23">
        <f>Universe!P1146</f>
        <v/>
      </c>
      <c r="L1405" s="23">
        <f>Universe!Q1146</f>
        <v/>
      </c>
      <c r="M1405" s="23">
        <f>Universe!R1146</f>
        <v/>
      </c>
      <c r="N1405" s="5">
        <f>IF(ZScoring!AH1146="",0,(ZScoring!AH1146-$B$3)/$C$3)</f>
        <v/>
      </c>
      <c r="O1405" s="5">
        <f>IF(ZScoring!AI1146="",0,(ZScoring!AI1146-$B$4)/$C$4)</f>
        <v/>
      </c>
      <c r="P1405" s="5">
        <f>IF(ZScoring!AJ1146="",0,(ZScoring!AJ1146-$B$5)/$C$5)</f>
        <v/>
      </c>
      <c r="Q1405" s="5">
        <f>IF(ZScoring!AK1146="",0,(ZScoring!AK1146-$B$6)/$C$6)</f>
        <v/>
      </c>
      <c r="R1405" s="5">
        <f>IF(ZScoring!AL1146="",0,(ZScoring!AL1146-$B$7)/$C$7)</f>
        <v/>
      </c>
      <c r="S1405" s="5">
        <f>IF(ZScoring!AM1146="",0,(ZScoring!AM1146-$B$8)/$C$8)</f>
        <v/>
      </c>
      <c r="T1405" s="5">
        <f>IF(ZScoring!AN1146="",0,(ZScoring!AN1146-$B$9)/$C$9)</f>
        <v/>
      </c>
      <c r="U1405" s="5">
        <f>IF(ZScoring!AO1146="",0,(ZScoring!AO1146-$B$10)/$C$10)</f>
        <v/>
      </c>
      <c r="V1405" s="5">
        <f>IF(ZScoring!AP1146="",0,(ZScoring!AP1146-$B$11)/$C$11)</f>
        <v/>
      </c>
      <c r="W1405" s="5">
        <f>IF(ZScoring!AQ1146="",0,(ZScoring!AQ1146-$B$12)/$C$12)</f>
        <v/>
      </c>
      <c r="X1405" s="5">
        <f>Universe!C1146</f>
        <v/>
      </c>
    </row>
    <row r="1406">
      <c r="A1406" s="22">
        <f>Universe!G1147</f>
        <v/>
      </c>
      <c r="B1406" s="2" t="n">
        <v>1</v>
      </c>
      <c r="C1406" s="23">
        <f>Universe!H1147</f>
        <v/>
      </c>
      <c r="D1406" s="23">
        <f>Universe!I1147</f>
        <v/>
      </c>
      <c r="E1406" s="23">
        <f>Universe!J1147</f>
        <v/>
      </c>
      <c r="F1406" s="23">
        <f>Universe!K1147</f>
        <v/>
      </c>
      <c r="G1406" s="23">
        <f>Universe!L1147</f>
        <v/>
      </c>
      <c r="H1406" s="23">
        <f>Universe!M1147</f>
        <v/>
      </c>
      <c r="I1406" s="23">
        <f>Universe!N1147</f>
        <v/>
      </c>
      <c r="J1406" s="23">
        <f>Universe!O1147</f>
        <v/>
      </c>
      <c r="K1406" s="23">
        <f>Universe!P1147</f>
        <v/>
      </c>
      <c r="L1406" s="23">
        <f>Universe!Q1147</f>
        <v/>
      </c>
      <c r="M1406" s="23">
        <f>Universe!R1147</f>
        <v/>
      </c>
      <c r="N1406" s="5">
        <f>IF(ZScoring!AH1147="",0,(ZScoring!AH1147-$B$3)/$C$3)</f>
        <v/>
      </c>
      <c r="O1406" s="5">
        <f>IF(ZScoring!AI1147="",0,(ZScoring!AI1147-$B$4)/$C$4)</f>
        <v/>
      </c>
      <c r="P1406" s="5">
        <f>IF(ZScoring!AJ1147="",0,(ZScoring!AJ1147-$B$5)/$C$5)</f>
        <v/>
      </c>
      <c r="Q1406" s="5">
        <f>IF(ZScoring!AK1147="",0,(ZScoring!AK1147-$B$6)/$C$6)</f>
        <v/>
      </c>
      <c r="R1406" s="5">
        <f>IF(ZScoring!AL1147="",0,(ZScoring!AL1147-$B$7)/$C$7)</f>
        <v/>
      </c>
      <c r="S1406" s="5">
        <f>IF(ZScoring!AM1147="",0,(ZScoring!AM1147-$B$8)/$C$8)</f>
        <v/>
      </c>
      <c r="T1406" s="5">
        <f>IF(ZScoring!AN1147="",0,(ZScoring!AN1147-$B$9)/$C$9)</f>
        <v/>
      </c>
      <c r="U1406" s="5">
        <f>IF(ZScoring!AO1147="",0,(ZScoring!AO1147-$B$10)/$C$10)</f>
        <v/>
      </c>
      <c r="V1406" s="5">
        <f>IF(ZScoring!AP1147="",0,(ZScoring!AP1147-$B$11)/$C$11)</f>
        <v/>
      </c>
      <c r="W1406" s="5">
        <f>IF(ZScoring!AQ1147="",0,(ZScoring!AQ1147-$B$12)/$C$12)</f>
        <v/>
      </c>
      <c r="X1406" s="5">
        <f>Universe!C1147</f>
        <v/>
      </c>
    </row>
    <row r="1407">
      <c r="A1407" s="22">
        <f>Universe!G1148</f>
        <v/>
      </c>
      <c r="B1407" s="2" t="n">
        <v>1</v>
      </c>
      <c r="C1407" s="23">
        <f>Universe!H1148</f>
        <v/>
      </c>
      <c r="D1407" s="23">
        <f>Universe!I1148</f>
        <v/>
      </c>
      <c r="E1407" s="23">
        <f>Universe!J1148</f>
        <v/>
      </c>
      <c r="F1407" s="23">
        <f>Universe!K1148</f>
        <v/>
      </c>
      <c r="G1407" s="23">
        <f>Universe!L1148</f>
        <v/>
      </c>
      <c r="H1407" s="23">
        <f>Universe!M1148</f>
        <v/>
      </c>
      <c r="I1407" s="23">
        <f>Universe!N1148</f>
        <v/>
      </c>
      <c r="J1407" s="23">
        <f>Universe!O1148</f>
        <v/>
      </c>
      <c r="K1407" s="23">
        <f>Universe!P1148</f>
        <v/>
      </c>
      <c r="L1407" s="23">
        <f>Universe!Q1148</f>
        <v/>
      </c>
      <c r="M1407" s="23">
        <f>Universe!R1148</f>
        <v/>
      </c>
      <c r="N1407" s="5">
        <f>IF(ZScoring!AH1148="",0,(ZScoring!AH1148-$B$3)/$C$3)</f>
        <v/>
      </c>
      <c r="O1407" s="5">
        <f>IF(ZScoring!AI1148="",0,(ZScoring!AI1148-$B$4)/$C$4)</f>
        <v/>
      </c>
      <c r="P1407" s="5">
        <f>IF(ZScoring!AJ1148="",0,(ZScoring!AJ1148-$B$5)/$C$5)</f>
        <v/>
      </c>
      <c r="Q1407" s="5">
        <f>IF(ZScoring!AK1148="",0,(ZScoring!AK1148-$B$6)/$C$6)</f>
        <v/>
      </c>
      <c r="R1407" s="5">
        <f>IF(ZScoring!AL1148="",0,(ZScoring!AL1148-$B$7)/$C$7)</f>
        <v/>
      </c>
      <c r="S1407" s="5">
        <f>IF(ZScoring!AM1148="",0,(ZScoring!AM1148-$B$8)/$C$8)</f>
        <v/>
      </c>
      <c r="T1407" s="5">
        <f>IF(ZScoring!AN1148="",0,(ZScoring!AN1148-$B$9)/$C$9)</f>
        <v/>
      </c>
      <c r="U1407" s="5">
        <f>IF(ZScoring!AO1148="",0,(ZScoring!AO1148-$B$10)/$C$10)</f>
        <v/>
      </c>
      <c r="V1407" s="5">
        <f>IF(ZScoring!AP1148="",0,(ZScoring!AP1148-$B$11)/$C$11)</f>
        <v/>
      </c>
      <c r="W1407" s="5">
        <f>IF(ZScoring!AQ1148="",0,(ZScoring!AQ1148-$B$12)/$C$12)</f>
        <v/>
      </c>
      <c r="X1407" s="5">
        <f>Universe!C1148</f>
        <v/>
      </c>
    </row>
    <row r="1408">
      <c r="A1408" s="22">
        <f>Universe!G1149</f>
        <v/>
      </c>
      <c r="B1408" s="2" t="n">
        <v>1</v>
      </c>
      <c r="C1408" s="23">
        <f>Universe!H1149</f>
        <v/>
      </c>
      <c r="D1408" s="23">
        <f>Universe!I1149</f>
        <v/>
      </c>
      <c r="E1408" s="23">
        <f>Universe!J1149</f>
        <v/>
      </c>
      <c r="F1408" s="23">
        <f>Universe!K1149</f>
        <v/>
      </c>
      <c r="G1408" s="23">
        <f>Universe!L1149</f>
        <v/>
      </c>
      <c r="H1408" s="23">
        <f>Universe!M1149</f>
        <v/>
      </c>
      <c r="I1408" s="23">
        <f>Universe!N1149</f>
        <v/>
      </c>
      <c r="J1408" s="23">
        <f>Universe!O1149</f>
        <v/>
      </c>
      <c r="K1408" s="23">
        <f>Universe!P1149</f>
        <v/>
      </c>
      <c r="L1408" s="23">
        <f>Universe!Q1149</f>
        <v/>
      </c>
      <c r="M1408" s="23">
        <f>Universe!R1149</f>
        <v/>
      </c>
      <c r="N1408" s="5">
        <f>IF(ZScoring!AH1149="",0,(ZScoring!AH1149-$B$3)/$C$3)</f>
        <v/>
      </c>
      <c r="O1408" s="5">
        <f>IF(ZScoring!AI1149="",0,(ZScoring!AI1149-$B$4)/$C$4)</f>
        <v/>
      </c>
      <c r="P1408" s="5">
        <f>IF(ZScoring!AJ1149="",0,(ZScoring!AJ1149-$B$5)/$C$5)</f>
        <v/>
      </c>
      <c r="Q1408" s="5">
        <f>IF(ZScoring!AK1149="",0,(ZScoring!AK1149-$B$6)/$C$6)</f>
        <v/>
      </c>
      <c r="R1408" s="5">
        <f>IF(ZScoring!AL1149="",0,(ZScoring!AL1149-$B$7)/$C$7)</f>
        <v/>
      </c>
      <c r="S1408" s="5">
        <f>IF(ZScoring!AM1149="",0,(ZScoring!AM1149-$B$8)/$C$8)</f>
        <v/>
      </c>
      <c r="T1408" s="5">
        <f>IF(ZScoring!AN1149="",0,(ZScoring!AN1149-$B$9)/$C$9)</f>
        <v/>
      </c>
      <c r="U1408" s="5">
        <f>IF(ZScoring!AO1149="",0,(ZScoring!AO1149-$B$10)/$C$10)</f>
        <v/>
      </c>
      <c r="V1408" s="5">
        <f>IF(ZScoring!AP1149="",0,(ZScoring!AP1149-$B$11)/$C$11)</f>
        <v/>
      </c>
      <c r="W1408" s="5">
        <f>IF(ZScoring!AQ1149="",0,(ZScoring!AQ1149-$B$12)/$C$12)</f>
        <v/>
      </c>
      <c r="X1408" s="5">
        <f>Universe!C1149</f>
        <v/>
      </c>
    </row>
    <row r="1409">
      <c r="A1409" s="22">
        <f>Universe!G1150</f>
        <v/>
      </c>
      <c r="B1409" s="2" t="n">
        <v>1</v>
      </c>
      <c r="C1409" s="23">
        <f>Universe!H1150</f>
        <v/>
      </c>
      <c r="D1409" s="23">
        <f>Universe!I1150</f>
        <v/>
      </c>
      <c r="E1409" s="23">
        <f>Universe!J1150</f>
        <v/>
      </c>
      <c r="F1409" s="23">
        <f>Universe!K1150</f>
        <v/>
      </c>
      <c r="G1409" s="23">
        <f>Universe!L1150</f>
        <v/>
      </c>
      <c r="H1409" s="23">
        <f>Universe!M1150</f>
        <v/>
      </c>
      <c r="I1409" s="23">
        <f>Universe!N1150</f>
        <v/>
      </c>
      <c r="J1409" s="23">
        <f>Universe!O1150</f>
        <v/>
      </c>
      <c r="K1409" s="23">
        <f>Universe!P1150</f>
        <v/>
      </c>
      <c r="L1409" s="23">
        <f>Universe!Q1150</f>
        <v/>
      </c>
      <c r="M1409" s="23">
        <f>Universe!R1150</f>
        <v/>
      </c>
      <c r="N1409" s="5">
        <f>IF(ZScoring!AH1150="",0,(ZScoring!AH1150-$B$3)/$C$3)</f>
        <v/>
      </c>
      <c r="O1409" s="5">
        <f>IF(ZScoring!AI1150="",0,(ZScoring!AI1150-$B$4)/$C$4)</f>
        <v/>
      </c>
      <c r="P1409" s="5">
        <f>IF(ZScoring!AJ1150="",0,(ZScoring!AJ1150-$B$5)/$C$5)</f>
        <v/>
      </c>
      <c r="Q1409" s="5">
        <f>IF(ZScoring!AK1150="",0,(ZScoring!AK1150-$B$6)/$C$6)</f>
        <v/>
      </c>
      <c r="R1409" s="5">
        <f>IF(ZScoring!AL1150="",0,(ZScoring!AL1150-$B$7)/$C$7)</f>
        <v/>
      </c>
      <c r="S1409" s="5">
        <f>IF(ZScoring!AM1150="",0,(ZScoring!AM1150-$B$8)/$C$8)</f>
        <v/>
      </c>
      <c r="T1409" s="5">
        <f>IF(ZScoring!AN1150="",0,(ZScoring!AN1150-$B$9)/$C$9)</f>
        <v/>
      </c>
      <c r="U1409" s="5">
        <f>IF(ZScoring!AO1150="",0,(ZScoring!AO1150-$B$10)/$C$10)</f>
        <v/>
      </c>
      <c r="V1409" s="5">
        <f>IF(ZScoring!AP1150="",0,(ZScoring!AP1150-$B$11)/$C$11)</f>
        <v/>
      </c>
      <c r="W1409" s="5">
        <f>IF(ZScoring!AQ1150="",0,(ZScoring!AQ1150-$B$12)/$C$12)</f>
        <v/>
      </c>
      <c r="X1409" s="5">
        <f>Universe!C1150</f>
        <v/>
      </c>
    </row>
    <row r="1410">
      <c r="A1410" s="22">
        <f>Universe!G1151</f>
        <v/>
      </c>
      <c r="B1410" s="2" t="n">
        <v>1</v>
      </c>
      <c r="C1410" s="23">
        <f>Universe!H1151</f>
        <v/>
      </c>
      <c r="D1410" s="23">
        <f>Universe!I1151</f>
        <v/>
      </c>
      <c r="E1410" s="23">
        <f>Universe!J1151</f>
        <v/>
      </c>
      <c r="F1410" s="23">
        <f>Universe!K1151</f>
        <v/>
      </c>
      <c r="G1410" s="23">
        <f>Universe!L1151</f>
        <v/>
      </c>
      <c r="H1410" s="23">
        <f>Universe!M1151</f>
        <v/>
      </c>
      <c r="I1410" s="23">
        <f>Universe!N1151</f>
        <v/>
      </c>
      <c r="J1410" s="23">
        <f>Universe!O1151</f>
        <v/>
      </c>
      <c r="K1410" s="23">
        <f>Universe!P1151</f>
        <v/>
      </c>
      <c r="L1410" s="23">
        <f>Universe!Q1151</f>
        <v/>
      </c>
      <c r="M1410" s="23">
        <f>Universe!R1151</f>
        <v/>
      </c>
      <c r="N1410" s="5">
        <f>IF(ZScoring!AH1151="",0,(ZScoring!AH1151-$B$3)/$C$3)</f>
        <v/>
      </c>
      <c r="O1410" s="5">
        <f>IF(ZScoring!AI1151="",0,(ZScoring!AI1151-$B$4)/$C$4)</f>
        <v/>
      </c>
      <c r="P1410" s="5">
        <f>IF(ZScoring!AJ1151="",0,(ZScoring!AJ1151-$B$5)/$C$5)</f>
        <v/>
      </c>
      <c r="Q1410" s="5">
        <f>IF(ZScoring!AK1151="",0,(ZScoring!AK1151-$B$6)/$C$6)</f>
        <v/>
      </c>
      <c r="R1410" s="5">
        <f>IF(ZScoring!AL1151="",0,(ZScoring!AL1151-$B$7)/$C$7)</f>
        <v/>
      </c>
      <c r="S1410" s="5">
        <f>IF(ZScoring!AM1151="",0,(ZScoring!AM1151-$B$8)/$C$8)</f>
        <v/>
      </c>
      <c r="T1410" s="5">
        <f>IF(ZScoring!AN1151="",0,(ZScoring!AN1151-$B$9)/$C$9)</f>
        <v/>
      </c>
      <c r="U1410" s="5">
        <f>IF(ZScoring!AO1151="",0,(ZScoring!AO1151-$B$10)/$C$10)</f>
        <v/>
      </c>
      <c r="V1410" s="5">
        <f>IF(ZScoring!AP1151="",0,(ZScoring!AP1151-$B$11)/$C$11)</f>
        <v/>
      </c>
      <c r="W1410" s="5">
        <f>IF(ZScoring!AQ1151="",0,(ZScoring!AQ1151-$B$12)/$C$12)</f>
        <v/>
      </c>
      <c r="X1410" s="5">
        <f>Universe!C1151</f>
        <v/>
      </c>
    </row>
    <row r="1411">
      <c r="A1411" s="22">
        <f>Universe!G1152</f>
        <v/>
      </c>
      <c r="B1411" s="2" t="n">
        <v>1</v>
      </c>
      <c r="C1411" s="23">
        <f>Universe!H1152</f>
        <v/>
      </c>
      <c r="D1411" s="23">
        <f>Universe!I1152</f>
        <v/>
      </c>
      <c r="E1411" s="23">
        <f>Universe!J1152</f>
        <v/>
      </c>
      <c r="F1411" s="23">
        <f>Universe!K1152</f>
        <v/>
      </c>
      <c r="G1411" s="23">
        <f>Universe!L1152</f>
        <v/>
      </c>
      <c r="H1411" s="23">
        <f>Universe!M1152</f>
        <v/>
      </c>
      <c r="I1411" s="23">
        <f>Universe!N1152</f>
        <v/>
      </c>
      <c r="J1411" s="23">
        <f>Universe!O1152</f>
        <v/>
      </c>
      <c r="K1411" s="23">
        <f>Universe!P1152</f>
        <v/>
      </c>
      <c r="L1411" s="23">
        <f>Universe!Q1152</f>
        <v/>
      </c>
      <c r="M1411" s="23">
        <f>Universe!R1152</f>
        <v/>
      </c>
      <c r="N1411" s="5">
        <f>IF(ZScoring!AH1152="",0,(ZScoring!AH1152-$B$3)/$C$3)</f>
        <v/>
      </c>
      <c r="O1411" s="5">
        <f>IF(ZScoring!AI1152="",0,(ZScoring!AI1152-$B$4)/$C$4)</f>
        <v/>
      </c>
      <c r="P1411" s="5">
        <f>IF(ZScoring!AJ1152="",0,(ZScoring!AJ1152-$B$5)/$C$5)</f>
        <v/>
      </c>
      <c r="Q1411" s="5">
        <f>IF(ZScoring!AK1152="",0,(ZScoring!AK1152-$B$6)/$C$6)</f>
        <v/>
      </c>
      <c r="R1411" s="5">
        <f>IF(ZScoring!AL1152="",0,(ZScoring!AL1152-$B$7)/$C$7)</f>
        <v/>
      </c>
      <c r="S1411" s="5">
        <f>IF(ZScoring!AM1152="",0,(ZScoring!AM1152-$B$8)/$C$8)</f>
        <v/>
      </c>
      <c r="T1411" s="5">
        <f>IF(ZScoring!AN1152="",0,(ZScoring!AN1152-$B$9)/$C$9)</f>
        <v/>
      </c>
      <c r="U1411" s="5">
        <f>IF(ZScoring!AO1152="",0,(ZScoring!AO1152-$B$10)/$C$10)</f>
        <v/>
      </c>
      <c r="V1411" s="5">
        <f>IF(ZScoring!AP1152="",0,(ZScoring!AP1152-$B$11)/$C$11)</f>
        <v/>
      </c>
      <c r="W1411" s="5">
        <f>IF(ZScoring!AQ1152="",0,(ZScoring!AQ1152-$B$12)/$C$12)</f>
        <v/>
      </c>
      <c r="X1411" s="5">
        <f>Universe!C1152</f>
        <v/>
      </c>
    </row>
    <row r="1412">
      <c r="A1412" s="22">
        <f>Universe!G1153</f>
        <v/>
      </c>
      <c r="B1412" s="2" t="n">
        <v>1</v>
      </c>
      <c r="C1412" s="23">
        <f>Universe!H1153</f>
        <v/>
      </c>
      <c r="D1412" s="23">
        <f>Universe!I1153</f>
        <v/>
      </c>
      <c r="E1412" s="23">
        <f>Universe!J1153</f>
        <v/>
      </c>
      <c r="F1412" s="23">
        <f>Universe!K1153</f>
        <v/>
      </c>
      <c r="G1412" s="23">
        <f>Universe!L1153</f>
        <v/>
      </c>
      <c r="H1412" s="23">
        <f>Universe!M1153</f>
        <v/>
      </c>
      <c r="I1412" s="23">
        <f>Universe!N1153</f>
        <v/>
      </c>
      <c r="J1412" s="23">
        <f>Universe!O1153</f>
        <v/>
      </c>
      <c r="K1412" s="23">
        <f>Universe!P1153</f>
        <v/>
      </c>
      <c r="L1412" s="23">
        <f>Universe!Q1153</f>
        <v/>
      </c>
      <c r="M1412" s="23">
        <f>Universe!R1153</f>
        <v/>
      </c>
      <c r="N1412" s="5">
        <f>IF(ZScoring!AH1153="",0,(ZScoring!AH1153-$B$3)/$C$3)</f>
        <v/>
      </c>
      <c r="O1412" s="5">
        <f>IF(ZScoring!AI1153="",0,(ZScoring!AI1153-$B$4)/$C$4)</f>
        <v/>
      </c>
      <c r="P1412" s="5">
        <f>IF(ZScoring!AJ1153="",0,(ZScoring!AJ1153-$B$5)/$C$5)</f>
        <v/>
      </c>
      <c r="Q1412" s="5">
        <f>IF(ZScoring!AK1153="",0,(ZScoring!AK1153-$B$6)/$C$6)</f>
        <v/>
      </c>
      <c r="R1412" s="5">
        <f>IF(ZScoring!AL1153="",0,(ZScoring!AL1153-$B$7)/$C$7)</f>
        <v/>
      </c>
      <c r="S1412" s="5">
        <f>IF(ZScoring!AM1153="",0,(ZScoring!AM1153-$B$8)/$C$8)</f>
        <v/>
      </c>
      <c r="T1412" s="5">
        <f>IF(ZScoring!AN1153="",0,(ZScoring!AN1153-$B$9)/$C$9)</f>
        <v/>
      </c>
      <c r="U1412" s="5">
        <f>IF(ZScoring!AO1153="",0,(ZScoring!AO1153-$B$10)/$C$10)</f>
        <v/>
      </c>
      <c r="V1412" s="5">
        <f>IF(ZScoring!AP1153="",0,(ZScoring!AP1153-$B$11)/$C$11)</f>
        <v/>
      </c>
      <c r="W1412" s="5">
        <f>IF(ZScoring!AQ1153="",0,(ZScoring!AQ1153-$B$12)/$C$12)</f>
        <v/>
      </c>
      <c r="X1412" s="5">
        <f>Universe!C1153</f>
        <v/>
      </c>
    </row>
    <row r="1413">
      <c r="A1413" s="22">
        <f>Universe!G1154</f>
        <v/>
      </c>
      <c r="B1413" s="2" t="n">
        <v>1</v>
      </c>
      <c r="C1413" s="23">
        <f>Universe!H1154</f>
        <v/>
      </c>
      <c r="D1413" s="23">
        <f>Universe!I1154</f>
        <v/>
      </c>
      <c r="E1413" s="23">
        <f>Universe!J1154</f>
        <v/>
      </c>
      <c r="F1413" s="23">
        <f>Universe!K1154</f>
        <v/>
      </c>
      <c r="G1413" s="23">
        <f>Universe!L1154</f>
        <v/>
      </c>
      <c r="H1413" s="23">
        <f>Universe!M1154</f>
        <v/>
      </c>
      <c r="I1413" s="23">
        <f>Universe!N1154</f>
        <v/>
      </c>
      <c r="J1413" s="23">
        <f>Universe!O1154</f>
        <v/>
      </c>
      <c r="K1413" s="23">
        <f>Universe!P1154</f>
        <v/>
      </c>
      <c r="L1413" s="23">
        <f>Universe!Q1154</f>
        <v/>
      </c>
      <c r="M1413" s="23">
        <f>Universe!R1154</f>
        <v/>
      </c>
      <c r="N1413" s="5">
        <f>IF(ZScoring!AH1154="",0,(ZScoring!AH1154-$B$3)/$C$3)</f>
        <v/>
      </c>
      <c r="O1413" s="5">
        <f>IF(ZScoring!AI1154="",0,(ZScoring!AI1154-$B$4)/$C$4)</f>
        <v/>
      </c>
      <c r="P1413" s="5">
        <f>IF(ZScoring!AJ1154="",0,(ZScoring!AJ1154-$B$5)/$C$5)</f>
        <v/>
      </c>
      <c r="Q1413" s="5">
        <f>IF(ZScoring!AK1154="",0,(ZScoring!AK1154-$B$6)/$C$6)</f>
        <v/>
      </c>
      <c r="R1413" s="5">
        <f>IF(ZScoring!AL1154="",0,(ZScoring!AL1154-$B$7)/$C$7)</f>
        <v/>
      </c>
      <c r="S1413" s="5">
        <f>IF(ZScoring!AM1154="",0,(ZScoring!AM1154-$B$8)/$C$8)</f>
        <v/>
      </c>
      <c r="T1413" s="5">
        <f>IF(ZScoring!AN1154="",0,(ZScoring!AN1154-$B$9)/$C$9)</f>
        <v/>
      </c>
      <c r="U1413" s="5">
        <f>IF(ZScoring!AO1154="",0,(ZScoring!AO1154-$B$10)/$C$10)</f>
        <v/>
      </c>
      <c r="V1413" s="5">
        <f>IF(ZScoring!AP1154="",0,(ZScoring!AP1154-$B$11)/$C$11)</f>
        <v/>
      </c>
      <c r="W1413" s="5">
        <f>IF(ZScoring!AQ1154="",0,(ZScoring!AQ1154-$B$12)/$C$12)</f>
        <v/>
      </c>
      <c r="X1413" s="5">
        <f>Universe!C1154</f>
        <v/>
      </c>
    </row>
    <row r="1414">
      <c r="A1414" s="22">
        <f>Universe!G1155</f>
        <v/>
      </c>
      <c r="B1414" s="2" t="n">
        <v>1</v>
      </c>
      <c r="C1414" s="23">
        <f>Universe!H1155</f>
        <v/>
      </c>
      <c r="D1414" s="23">
        <f>Universe!I1155</f>
        <v/>
      </c>
      <c r="E1414" s="23">
        <f>Universe!J1155</f>
        <v/>
      </c>
      <c r="F1414" s="23">
        <f>Universe!K1155</f>
        <v/>
      </c>
      <c r="G1414" s="23">
        <f>Universe!L1155</f>
        <v/>
      </c>
      <c r="H1414" s="23">
        <f>Universe!M1155</f>
        <v/>
      </c>
      <c r="I1414" s="23">
        <f>Universe!N1155</f>
        <v/>
      </c>
      <c r="J1414" s="23">
        <f>Universe!O1155</f>
        <v/>
      </c>
      <c r="K1414" s="23">
        <f>Universe!P1155</f>
        <v/>
      </c>
      <c r="L1414" s="23">
        <f>Universe!Q1155</f>
        <v/>
      </c>
      <c r="M1414" s="23">
        <f>Universe!R1155</f>
        <v/>
      </c>
      <c r="N1414" s="5">
        <f>IF(ZScoring!AH1155="",0,(ZScoring!AH1155-$B$3)/$C$3)</f>
        <v/>
      </c>
      <c r="O1414" s="5">
        <f>IF(ZScoring!AI1155="",0,(ZScoring!AI1155-$B$4)/$C$4)</f>
        <v/>
      </c>
      <c r="P1414" s="5">
        <f>IF(ZScoring!AJ1155="",0,(ZScoring!AJ1155-$B$5)/$C$5)</f>
        <v/>
      </c>
      <c r="Q1414" s="5">
        <f>IF(ZScoring!AK1155="",0,(ZScoring!AK1155-$B$6)/$C$6)</f>
        <v/>
      </c>
      <c r="R1414" s="5">
        <f>IF(ZScoring!AL1155="",0,(ZScoring!AL1155-$B$7)/$C$7)</f>
        <v/>
      </c>
      <c r="S1414" s="5">
        <f>IF(ZScoring!AM1155="",0,(ZScoring!AM1155-$B$8)/$C$8)</f>
        <v/>
      </c>
      <c r="T1414" s="5">
        <f>IF(ZScoring!AN1155="",0,(ZScoring!AN1155-$B$9)/$C$9)</f>
        <v/>
      </c>
      <c r="U1414" s="5">
        <f>IF(ZScoring!AO1155="",0,(ZScoring!AO1155-$B$10)/$C$10)</f>
        <v/>
      </c>
      <c r="V1414" s="5">
        <f>IF(ZScoring!AP1155="",0,(ZScoring!AP1155-$B$11)/$C$11)</f>
        <v/>
      </c>
      <c r="W1414" s="5">
        <f>IF(ZScoring!AQ1155="",0,(ZScoring!AQ1155-$B$12)/$C$12)</f>
        <v/>
      </c>
      <c r="X1414" s="5">
        <f>Universe!C1155</f>
        <v/>
      </c>
    </row>
    <row r="1415">
      <c r="A1415" s="22">
        <f>Universe!G1156</f>
        <v/>
      </c>
      <c r="B1415" s="2" t="n">
        <v>1</v>
      </c>
      <c r="C1415" s="23">
        <f>Universe!H1156</f>
        <v/>
      </c>
      <c r="D1415" s="23">
        <f>Universe!I1156</f>
        <v/>
      </c>
      <c r="E1415" s="23">
        <f>Universe!J1156</f>
        <v/>
      </c>
      <c r="F1415" s="23">
        <f>Universe!K1156</f>
        <v/>
      </c>
      <c r="G1415" s="23">
        <f>Universe!L1156</f>
        <v/>
      </c>
      <c r="H1415" s="23">
        <f>Universe!M1156</f>
        <v/>
      </c>
      <c r="I1415" s="23">
        <f>Universe!N1156</f>
        <v/>
      </c>
      <c r="J1415" s="23">
        <f>Universe!O1156</f>
        <v/>
      </c>
      <c r="K1415" s="23">
        <f>Universe!P1156</f>
        <v/>
      </c>
      <c r="L1415" s="23">
        <f>Universe!Q1156</f>
        <v/>
      </c>
      <c r="M1415" s="23">
        <f>Universe!R1156</f>
        <v/>
      </c>
      <c r="N1415" s="5">
        <f>IF(ZScoring!AH1156="",0,(ZScoring!AH1156-$B$3)/$C$3)</f>
        <v/>
      </c>
      <c r="O1415" s="5">
        <f>IF(ZScoring!AI1156="",0,(ZScoring!AI1156-$B$4)/$C$4)</f>
        <v/>
      </c>
      <c r="P1415" s="5">
        <f>IF(ZScoring!AJ1156="",0,(ZScoring!AJ1156-$B$5)/$C$5)</f>
        <v/>
      </c>
      <c r="Q1415" s="5">
        <f>IF(ZScoring!AK1156="",0,(ZScoring!AK1156-$B$6)/$C$6)</f>
        <v/>
      </c>
      <c r="R1415" s="5">
        <f>IF(ZScoring!AL1156="",0,(ZScoring!AL1156-$B$7)/$C$7)</f>
        <v/>
      </c>
      <c r="S1415" s="5">
        <f>IF(ZScoring!AM1156="",0,(ZScoring!AM1156-$B$8)/$C$8)</f>
        <v/>
      </c>
      <c r="T1415" s="5">
        <f>IF(ZScoring!AN1156="",0,(ZScoring!AN1156-$B$9)/$C$9)</f>
        <v/>
      </c>
      <c r="U1415" s="5">
        <f>IF(ZScoring!AO1156="",0,(ZScoring!AO1156-$B$10)/$C$10)</f>
        <v/>
      </c>
      <c r="V1415" s="5">
        <f>IF(ZScoring!AP1156="",0,(ZScoring!AP1156-$B$11)/$C$11)</f>
        <v/>
      </c>
      <c r="W1415" s="5">
        <f>IF(ZScoring!AQ1156="",0,(ZScoring!AQ1156-$B$12)/$C$12)</f>
        <v/>
      </c>
      <c r="X1415" s="5">
        <f>Universe!C1156</f>
        <v/>
      </c>
    </row>
    <row r="1416">
      <c r="A1416" s="22">
        <f>Universe!G1157</f>
        <v/>
      </c>
      <c r="B1416" s="2" t="n">
        <v>1</v>
      </c>
      <c r="C1416" s="23">
        <f>Universe!H1157</f>
        <v/>
      </c>
      <c r="D1416" s="23">
        <f>Universe!I1157</f>
        <v/>
      </c>
      <c r="E1416" s="23">
        <f>Universe!J1157</f>
        <v/>
      </c>
      <c r="F1416" s="23">
        <f>Universe!K1157</f>
        <v/>
      </c>
      <c r="G1416" s="23">
        <f>Universe!L1157</f>
        <v/>
      </c>
      <c r="H1416" s="23">
        <f>Universe!M1157</f>
        <v/>
      </c>
      <c r="I1416" s="23">
        <f>Universe!N1157</f>
        <v/>
      </c>
      <c r="J1416" s="23">
        <f>Universe!O1157</f>
        <v/>
      </c>
      <c r="K1416" s="23">
        <f>Universe!P1157</f>
        <v/>
      </c>
      <c r="L1416" s="23">
        <f>Universe!Q1157</f>
        <v/>
      </c>
      <c r="M1416" s="23">
        <f>Universe!R1157</f>
        <v/>
      </c>
      <c r="N1416" s="5">
        <f>IF(ZScoring!AH1157="",0,(ZScoring!AH1157-$B$3)/$C$3)</f>
        <v/>
      </c>
      <c r="O1416" s="5">
        <f>IF(ZScoring!AI1157="",0,(ZScoring!AI1157-$B$4)/$C$4)</f>
        <v/>
      </c>
      <c r="P1416" s="5">
        <f>IF(ZScoring!AJ1157="",0,(ZScoring!AJ1157-$B$5)/$C$5)</f>
        <v/>
      </c>
      <c r="Q1416" s="5">
        <f>IF(ZScoring!AK1157="",0,(ZScoring!AK1157-$B$6)/$C$6)</f>
        <v/>
      </c>
      <c r="R1416" s="5">
        <f>IF(ZScoring!AL1157="",0,(ZScoring!AL1157-$B$7)/$C$7)</f>
        <v/>
      </c>
      <c r="S1416" s="5">
        <f>IF(ZScoring!AM1157="",0,(ZScoring!AM1157-$B$8)/$C$8)</f>
        <v/>
      </c>
      <c r="T1416" s="5">
        <f>IF(ZScoring!AN1157="",0,(ZScoring!AN1157-$B$9)/$C$9)</f>
        <v/>
      </c>
      <c r="U1416" s="5">
        <f>IF(ZScoring!AO1157="",0,(ZScoring!AO1157-$B$10)/$C$10)</f>
        <v/>
      </c>
      <c r="V1416" s="5">
        <f>IF(ZScoring!AP1157="",0,(ZScoring!AP1157-$B$11)/$C$11)</f>
        <v/>
      </c>
      <c r="W1416" s="5">
        <f>IF(ZScoring!AQ1157="",0,(ZScoring!AQ1157-$B$12)/$C$12)</f>
        <v/>
      </c>
      <c r="X1416" s="5">
        <f>Universe!C1157</f>
        <v/>
      </c>
    </row>
    <row r="1417">
      <c r="A1417" s="22">
        <f>Universe!G1158</f>
        <v/>
      </c>
      <c r="B1417" s="2" t="n">
        <v>1</v>
      </c>
      <c r="C1417" s="23">
        <f>Universe!H1158</f>
        <v/>
      </c>
      <c r="D1417" s="23">
        <f>Universe!I1158</f>
        <v/>
      </c>
      <c r="E1417" s="23">
        <f>Universe!J1158</f>
        <v/>
      </c>
      <c r="F1417" s="23">
        <f>Universe!K1158</f>
        <v/>
      </c>
      <c r="G1417" s="23">
        <f>Universe!L1158</f>
        <v/>
      </c>
      <c r="H1417" s="23">
        <f>Universe!M1158</f>
        <v/>
      </c>
      <c r="I1417" s="23">
        <f>Universe!N1158</f>
        <v/>
      </c>
      <c r="J1417" s="23">
        <f>Universe!O1158</f>
        <v/>
      </c>
      <c r="K1417" s="23">
        <f>Universe!P1158</f>
        <v/>
      </c>
      <c r="L1417" s="23">
        <f>Universe!Q1158</f>
        <v/>
      </c>
      <c r="M1417" s="23">
        <f>Universe!R1158</f>
        <v/>
      </c>
      <c r="N1417" s="5">
        <f>IF(ZScoring!AH1158="",0,(ZScoring!AH1158-$B$3)/$C$3)</f>
        <v/>
      </c>
      <c r="O1417" s="5">
        <f>IF(ZScoring!AI1158="",0,(ZScoring!AI1158-$B$4)/$C$4)</f>
        <v/>
      </c>
      <c r="P1417" s="5">
        <f>IF(ZScoring!AJ1158="",0,(ZScoring!AJ1158-$B$5)/$C$5)</f>
        <v/>
      </c>
      <c r="Q1417" s="5">
        <f>IF(ZScoring!AK1158="",0,(ZScoring!AK1158-$B$6)/$C$6)</f>
        <v/>
      </c>
      <c r="R1417" s="5">
        <f>IF(ZScoring!AL1158="",0,(ZScoring!AL1158-$B$7)/$C$7)</f>
        <v/>
      </c>
      <c r="S1417" s="5">
        <f>IF(ZScoring!AM1158="",0,(ZScoring!AM1158-$B$8)/$C$8)</f>
        <v/>
      </c>
      <c r="T1417" s="5">
        <f>IF(ZScoring!AN1158="",0,(ZScoring!AN1158-$B$9)/$C$9)</f>
        <v/>
      </c>
      <c r="U1417" s="5">
        <f>IF(ZScoring!AO1158="",0,(ZScoring!AO1158-$B$10)/$C$10)</f>
        <v/>
      </c>
      <c r="V1417" s="5">
        <f>IF(ZScoring!AP1158="",0,(ZScoring!AP1158-$B$11)/$C$11)</f>
        <v/>
      </c>
      <c r="W1417" s="5">
        <f>IF(ZScoring!AQ1158="",0,(ZScoring!AQ1158-$B$12)/$C$12)</f>
        <v/>
      </c>
      <c r="X1417" s="5">
        <f>Universe!C1158</f>
        <v/>
      </c>
    </row>
    <row r="1418">
      <c r="A1418" s="22">
        <f>Universe!G1159</f>
        <v/>
      </c>
      <c r="B1418" s="2" t="n">
        <v>1</v>
      </c>
      <c r="C1418" s="23">
        <f>Universe!H1159</f>
        <v/>
      </c>
      <c r="D1418" s="23">
        <f>Universe!I1159</f>
        <v/>
      </c>
      <c r="E1418" s="23">
        <f>Universe!J1159</f>
        <v/>
      </c>
      <c r="F1418" s="23">
        <f>Universe!K1159</f>
        <v/>
      </c>
      <c r="G1418" s="23">
        <f>Universe!L1159</f>
        <v/>
      </c>
      <c r="H1418" s="23">
        <f>Universe!M1159</f>
        <v/>
      </c>
      <c r="I1418" s="23">
        <f>Universe!N1159</f>
        <v/>
      </c>
      <c r="J1418" s="23">
        <f>Universe!O1159</f>
        <v/>
      </c>
      <c r="K1418" s="23">
        <f>Universe!P1159</f>
        <v/>
      </c>
      <c r="L1418" s="23">
        <f>Universe!Q1159</f>
        <v/>
      </c>
      <c r="M1418" s="23">
        <f>Universe!R1159</f>
        <v/>
      </c>
      <c r="N1418" s="5">
        <f>IF(ZScoring!AH1159="",0,(ZScoring!AH1159-$B$3)/$C$3)</f>
        <v/>
      </c>
      <c r="O1418" s="5">
        <f>IF(ZScoring!AI1159="",0,(ZScoring!AI1159-$B$4)/$C$4)</f>
        <v/>
      </c>
      <c r="P1418" s="5">
        <f>IF(ZScoring!AJ1159="",0,(ZScoring!AJ1159-$B$5)/$C$5)</f>
        <v/>
      </c>
      <c r="Q1418" s="5">
        <f>IF(ZScoring!AK1159="",0,(ZScoring!AK1159-$B$6)/$C$6)</f>
        <v/>
      </c>
      <c r="R1418" s="5">
        <f>IF(ZScoring!AL1159="",0,(ZScoring!AL1159-$B$7)/$C$7)</f>
        <v/>
      </c>
      <c r="S1418" s="5">
        <f>IF(ZScoring!AM1159="",0,(ZScoring!AM1159-$B$8)/$C$8)</f>
        <v/>
      </c>
      <c r="T1418" s="5">
        <f>IF(ZScoring!AN1159="",0,(ZScoring!AN1159-$B$9)/$C$9)</f>
        <v/>
      </c>
      <c r="U1418" s="5">
        <f>IF(ZScoring!AO1159="",0,(ZScoring!AO1159-$B$10)/$C$10)</f>
        <v/>
      </c>
      <c r="V1418" s="5">
        <f>IF(ZScoring!AP1159="",0,(ZScoring!AP1159-$B$11)/$C$11)</f>
        <v/>
      </c>
      <c r="W1418" s="5">
        <f>IF(ZScoring!AQ1159="",0,(ZScoring!AQ1159-$B$12)/$C$12)</f>
        <v/>
      </c>
      <c r="X1418" s="5">
        <f>Universe!C1159</f>
        <v/>
      </c>
    </row>
    <row r="1419">
      <c r="A1419" s="22">
        <f>Universe!G1160</f>
        <v/>
      </c>
      <c r="B1419" s="2" t="n">
        <v>1</v>
      </c>
      <c r="C1419" s="23">
        <f>Universe!H1160</f>
        <v/>
      </c>
      <c r="D1419" s="23">
        <f>Universe!I1160</f>
        <v/>
      </c>
      <c r="E1419" s="23">
        <f>Universe!J1160</f>
        <v/>
      </c>
      <c r="F1419" s="23">
        <f>Universe!K1160</f>
        <v/>
      </c>
      <c r="G1419" s="23">
        <f>Universe!L1160</f>
        <v/>
      </c>
      <c r="H1419" s="23">
        <f>Universe!M1160</f>
        <v/>
      </c>
      <c r="I1419" s="23">
        <f>Universe!N1160</f>
        <v/>
      </c>
      <c r="J1419" s="23">
        <f>Universe!O1160</f>
        <v/>
      </c>
      <c r="K1419" s="23">
        <f>Universe!P1160</f>
        <v/>
      </c>
      <c r="L1419" s="23">
        <f>Universe!Q1160</f>
        <v/>
      </c>
      <c r="M1419" s="23">
        <f>Universe!R1160</f>
        <v/>
      </c>
      <c r="N1419" s="5">
        <f>IF(ZScoring!AH1160="",0,(ZScoring!AH1160-$B$3)/$C$3)</f>
        <v/>
      </c>
      <c r="O1419" s="5">
        <f>IF(ZScoring!AI1160="",0,(ZScoring!AI1160-$B$4)/$C$4)</f>
        <v/>
      </c>
      <c r="P1419" s="5">
        <f>IF(ZScoring!AJ1160="",0,(ZScoring!AJ1160-$B$5)/$C$5)</f>
        <v/>
      </c>
      <c r="Q1419" s="5">
        <f>IF(ZScoring!AK1160="",0,(ZScoring!AK1160-$B$6)/$C$6)</f>
        <v/>
      </c>
      <c r="R1419" s="5">
        <f>IF(ZScoring!AL1160="",0,(ZScoring!AL1160-$B$7)/$C$7)</f>
        <v/>
      </c>
      <c r="S1419" s="5">
        <f>IF(ZScoring!AM1160="",0,(ZScoring!AM1160-$B$8)/$C$8)</f>
        <v/>
      </c>
      <c r="T1419" s="5">
        <f>IF(ZScoring!AN1160="",0,(ZScoring!AN1160-$B$9)/$C$9)</f>
        <v/>
      </c>
      <c r="U1419" s="5">
        <f>IF(ZScoring!AO1160="",0,(ZScoring!AO1160-$B$10)/$C$10)</f>
        <v/>
      </c>
      <c r="V1419" s="5">
        <f>IF(ZScoring!AP1160="",0,(ZScoring!AP1160-$B$11)/$C$11)</f>
        <v/>
      </c>
      <c r="W1419" s="5">
        <f>IF(ZScoring!AQ1160="",0,(ZScoring!AQ1160-$B$12)/$C$12)</f>
        <v/>
      </c>
      <c r="X1419" s="5">
        <f>Universe!C1160</f>
        <v/>
      </c>
    </row>
    <row r="1420">
      <c r="A1420" s="22">
        <f>Universe!G1161</f>
        <v/>
      </c>
      <c r="B1420" s="2" t="n">
        <v>1</v>
      </c>
      <c r="C1420" s="23">
        <f>Universe!H1161</f>
        <v/>
      </c>
      <c r="D1420" s="23">
        <f>Universe!I1161</f>
        <v/>
      </c>
      <c r="E1420" s="23">
        <f>Universe!J1161</f>
        <v/>
      </c>
      <c r="F1420" s="23">
        <f>Universe!K1161</f>
        <v/>
      </c>
      <c r="G1420" s="23">
        <f>Universe!L1161</f>
        <v/>
      </c>
      <c r="H1420" s="23">
        <f>Universe!M1161</f>
        <v/>
      </c>
      <c r="I1420" s="23">
        <f>Universe!N1161</f>
        <v/>
      </c>
      <c r="J1420" s="23">
        <f>Universe!O1161</f>
        <v/>
      </c>
      <c r="K1420" s="23">
        <f>Universe!P1161</f>
        <v/>
      </c>
      <c r="L1420" s="23">
        <f>Universe!Q1161</f>
        <v/>
      </c>
      <c r="M1420" s="23">
        <f>Universe!R1161</f>
        <v/>
      </c>
      <c r="N1420" s="5">
        <f>IF(ZScoring!AH1161="",0,(ZScoring!AH1161-$B$3)/$C$3)</f>
        <v/>
      </c>
      <c r="O1420" s="5">
        <f>IF(ZScoring!AI1161="",0,(ZScoring!AI1161-$B$4)/$C$4)</f>
        <v/>
      </c>
      <c r="P1420" s="5">
        <f>IF(ZScoring!AJ1161="",0,(ZScoring!AJ1161-$B$5)/$C$5)</f>
        <v/>
      </c>
      <c r="Q1420" s="5">
        <f>IF(ZScoring!AK1161="",0,(ZScoring!AK1161-$B$6)/$C$6)</f>
        <v/>
      </c>
      <c r="R1420" s="5">
        <f>IF(ZScoring!AL1161="",0,(ZScoring!AL1161-$B$7)/$C$7)</f>
        <v/>
      </c>
      <c r="S1420" s="5">
        <f>IF(ZScoring!AM1161="",0,(ZScoring!AM1161-$B$8)/$C$8)</f>
        <v/>
      </c>
      <c r="T1420" s="5">
        <f>IF(ZScoring!AN1161="",0,(ZScoring!AN1161-$B$9)/$C$9)</f>
        <v/>
      </c>
      <c r="U1420" s="5">
        <f>IF(ZScoring!AO1161="",0,(ZScoring!AO1161-$B$10)/$C$10)</f>
        <v/>
      </c>
      <c r="V1420" s="5">
        <f>IF(ZScoring!AP1161="",0,(ZScoring!AP1161-$B$11)/$C$11)</f>
        <v/>
      </c>
      <c r="W1420" s="5">
        <f>IF(ZScoring!AQ1161="",0,(ZScoring!AQ1161-$B$12)/$C$12)</f>
        <v/>
      </c>
      <c r="X1420" s="5">
        <f>Universe!C1161</f>
        <v/>
      </c>
    </row>
    <row r="1421">
      <c r="A1421" s="22">
        <f>Universe!G1162</f>
        <v/>
      </c>
      <c r="B1421" s="2" t="n">
        <v>1</v>
      </c>
      <c r="C1421" s="23">
        <f>Universe!H1162</f>
        <v/>
      </c>
      <c r="D1421" s="23">
        <f>Universe!I1162</f>
        <v/>
      </c>
      <c r="E1421" s="23">
        <f>Universe!J1162</f>
        <v/>
      </c>
      <c r="F1421" s="23">
        <f>Universe!K1162</f>
        <v/>
      </c>
      <c r="G1421" s="23">
        <f>Universe!L1162</f>
        <v/>
      </c>
      <c r="H1421" s="23">
        <f>Universe!M1162</f>
        <v/>
      </c>
      <c r="I1421" s="23">
        <f>Universe!N1162</f>
        <v/>
      </c>
      <c r="J1421" s="23">
        <f>Universe!O1162</f>
        <v/>
      </c>
      <c r="K1421" s="23">
        <f>Universe!P1162</f>
        <v/>
      </c>
      <c r="L1421" s="23">
        <f>Universe!Q1162</f>
        <v/>
      </c>
      <c r="M1421" s="23">
        <f>Universe!R1162</f>
        <v/>
      </c>
      <c r="N1421" s="5">
        <f>IF(ZScoring!AH1162="",0,(ZScoring!AH1162-$B$3)/$C$3)</f>
        <v/>
      </c>
      <c r="O1421" s="5">
        <f>IF(ZScoring!AI1162="",0,(ZScoring!AI1162-$B$4)/$C$4)</f>
        <v/>
      </c>
      <c r="P1421" s="5">
        <f>IF(ZScoring!AJ1162="",0,(ZScoring!AJ1162-$B$5)/$C$5)</f>
        <v/>
      </c>
      <c r="Q1421" s="5">
        <f>IF(ZScoring!AK1162="",0,(ZScoring!AK1162-$B$6)/$C$6)</f>
        <v/>
      </c>
      <c r="R1421" s="5">
        <f>IF(ZScoring!AL1162="",0,(ZScoring!AL1162-$B$7)/$C$7)</f>
        <v/>
      </c>
      <c r="S1421" s="5">
        <f>IF(ZScoring!AM1162="",0,(ZScoring!AM1162-$B$8)/$C$8)</f>
        <v/>
      </c>
      <c r="T1421" s="5">
        <f>IF(ZScoring!AN1162="",0,(ZScoring!AN1162-$B$9)/$C$9)</f>
        <v/>
      </c>
      <c r="U1421" s="5">
        <f>IF(ZScoring!AO1162="",0,(ZScoring!AO1162-$B$10)/$C$10)</f>
        <v/>
      </c>
      <c r="V1421" s="5">
        <f>IF(ZScoring!AP1162="",0,(ZScoring!AP1162-$B$11)/$C$11)</f>
        <v/>
      </c>
      <c r="W1421" s="5">
        <f>IF(ZScoring!AQ1162="",0,(ZScoring!AQ1162-$B$12)/$C$12)</f>
        <v/>
      </c>
      <c r="X1421" s="5">
        <f>Universe!C1162</f>
        <v/>
      </c>
    </row>
    <row r="1422">
      <c r="A1422" s="22">
        <f>Universe!G1163</f>
        <v/>
      </c>
      <c r="B1422" s="2" t="n">
        <v>1</v>
      </c>
      <c r="C1422" s="23">
        <f>Universe!H1163</f>
        <v/>
      </c>
      <c r="D1422" s="23">
        <f>Universe!I1163</f>
        <v/>
      </c>
      <c r="E1422" s="23">
        <f>Universe!J1163</f>
        <v/>
      </c>
      <c r="F1422" s="23">
        <f>Universe!K1163</f>
        <v/>
      </c>
      <c r="G1422" s="23">
        <f>Universe!L1163</f>
        <v/>
      </c>
      <c r="H1422" s="23">
        <f>Universe!M1163</f>
        <v/>
      </c>
      <c r="I1422" s="23">
        <f>Universe!N1163</f>
        <v/>
      </c>
      <c r="J1422" s="23">
        <f>Universe!O1163</f>
        <v/>
      </c>
      <c r="K1422" s="23">
        <f>Universe!P1163</f>
        <v/>
      </c>
      <c r="L1422" s="23">
        <f>Universe!Q1163</f>
        <v/>
      </c>
      <c r="M1422" s="23">
        <f>Universe!R1163</f>
        <v/>
      </c>
      <c r="N1422" s="5">
        <f>IF(ZScoring!AH1163="",0,(ZScoring!AH1163-$B$3)/$C$3)</f>
        <v/>
      </c>
      <c r="O1422" s="5">
        <f>IF(ZScoring!AI1163="",0,(ZScoring!AI1163-$B$4)/$C$4)</f>
        <v/>
      </c>
      <c r="P1422" s="5">
        <f>IF(ZScoring!AJ1163="",0,(ZScoring!AJ1163-$B$5)/$C$5)</f>
        <v/>
      </c>
      <c r="Q1422" s="5">
        <f>IF(ZScoring!AK1163="",0,(ZScoring!AK1163-$B$6)/$C$6)</f>
        <v/>
      </c>
      <c r="R1422" s="5">
        <f>IF(ZScoring!AL1163="",0,(ZScoring!AL1163-$B$7)/$C$7)</f>
        <v/>
      </c>
      <c r="S1422" s="5">
        <f>IF(ZScoring!AM1163="",0,(ZScoring!AM1163-$B$8)/$C$8)</f>
        <v/>
      </c>
      <c r="T1422" s="5">
        <f>IF(ZScoring!AN1163="",0,(ZScoring!AN1163-$B$9)/$C$9)</f>
        <v/>
      </c>
      <c r="U1422" s="5">
        <f>IF(ZScoring!AO1163="",0,(ZScoring!AO1163-$B$10)/$C$10)</f>
        <v/>
      </c>
      <c r="V1422" s="5">
        <f>IF(ZScoring!AP1163="",0,(ZScoring!AP1163-$B$11)/$C$11)</f>
        <v/>
      </c>
      <c r="W1422" s="5">
        <f>IF(ZScoring!AQ1163="",0,(ZScoring!AQ1163-$B$12)/$C$12)</f>
        <v/>
      </c>
      <c r="X1422" s="5">
        <f>Universe!C1163</f>
        <v/>
      </c>
    </row>
    <row r="1423">
      <c r="A1423" s="22">
        <f>Universe!G1164</f>
        <v/>
      </c>
      <c r="B1423" s="2" t="n">
        <v>1</v>
      </c>
      <c r="C1423" s="23">
        <f>Universe!H1164</f>
        <v/>
      </c>
      <c r="D1423" s="23">
        <f>Universe!I1164</f>
        <v/>
      </c>
      <c r="E1423" s="23">
        <f>Universe!J1164</f>
        <v/>
      </c>
      <c r="F1423" s="23">
        <f>Universe!K1164</f>
        <v/>
      </c>
      <c r="G1423" s="23">
        <f>Universe!L1164</f>
        <v/>
      </c>
      <c r="H1423" s="23">
        <f>Universe!M1164</f>
        <v/>
      </c>
      <c r="I1423" s="23">
        <f>Universe!N1164</f>
        <v/>
      </c>
      <c r="J1423" s="23">
        <f>Universe!O1164</f>
        <v/>
      </c>
      <c r="K1423" s="23">
        <f>Universe!P1164</f>
        <v/>
      </c>
      <c r="L1423" s="23">
        <f>Universe!Q1164</f>
        <v/>
      </c>
      <c r="M1423" s="23">
        <f>Universe!R1164</f>
        <v/>
      </c>
      <c r="N1423" s="5">
        <f>IF(ZScoring!AH1164="",0,(ZScoring!AH1164-$B$3)/$C$3)</f>
        <v/>
      </c>
      <c r="O1423" s="5">
        <f>IF(ZScoring!AI1164="",0,(ZScoring!AI1164-$B$4)/$C$4)</f>
        <v/>
      </c>
      <c r="P1423" s="5">
        <f>IF(ZScoring!AJ1164="",0,(ZScoring!AJ1164-$B$5)/$C$5)</f>
        <v/>
      </c>
      <c r="Q1423" s="5">
        <f>IF(ZScoring!AK1164="",0,(ZScoring!AK1164-$B$6)/$C$6)</f>
        <v/>
      </c>
      <c r="R1423" s="5">
        <f>IF(ZScoring!AL1164="",0,(ZScoring!AL1164-$B$7)/$C$7)</f>
        <v/>
      </c>
      <c r="S1423" s="5">
        <f>IF(ZScoring!AM1164="",0,(ZScoring!AM1164-$B$8)/$C$8)</f>
        <v/>
      </c>
      <c r="T1423" s="5">
        <f>IF(ZScoring!AN1164="",0,(ZScoring!AN1164-$B$9)/$C$9)</f>
        <v/>
      </c>
      <c r="U1423" s="5">
        <f>IF(ZScoring!AO1164="",0,(ZScoring!AO1164-$B$10)/$C$10)</f>
        <v/>
      </c>
      <c r="V1423" s="5">
        <f>IF(ZScoring!AP1164="",0,(ZScoring!AP1164-$B$11)/$C$11)</f>
        <v/>
      </c>
      <c r="W1423" s="5">
        <f>IF(ZScoring!AQ1164="",0,(ZScoring!AQ1164-$B$12)/$C$12)</f>
        <v/>
      </c>
      <c r="X1423" s="5">
        <f>Universe!C1164</f>
        <v/>
      </c>
    </row>
    <row r="1424">
      <c r="A1424" s="22">
        <f>Universe!G1165</f>
        <v/>
      </c>
      <c r="B1424" s="2" t="n">
        <v>1</v>
      </c>
      <c r="C1424" s="23">
        <f>Universe!H1165</f>
        <v/>
      </c>
      <c r="D1424" s="23">
        <f>Universe!I1165</f>
        <v/>
      </c>
      <c r="E1424" s="23">
        <f>Universe!J1165</f>
        <v/>
      </c>
      <c r="F1424" s="23">
        <f>Universe!K1165</f>
        <v/>
      </c>
      <c r="G1424" s="23">
        <f>Universe!L1165</f>
        <v/>
      </c>
      <c r="H1424" s="23">
        <f>Universe!M1165</f>
        <v/>
      </c>
      <c r="I1424" s="23">
        <f>Universe!N1165</f>
        <v/>
      </c>
      <c r="J1424" s="23">
        <f>Universe!O1165</f>
        <v/>
      </c>
      <c r="K1424" s="23">
        <f>Universe!P1165</f>
        <v/>
      </c>
      <c r="L1424" s="23">
        <f>Universe!Q1165</f>
        <v/>
      </c>
      <c r="M1424" s="23">
        <f>Universe!R1165</f>
        <v/>
      </c>
      <c r="N1424" s="5">
        <f>IF(ZScoring!AH1165="",0,(ZScoring!AH1165-$B$3)/$C$3)</f>
        <v/>
      </c>
      <c r="O1424" s="5">
        <f>IF(ZScoring!AI1165="",0,(ZScoring!AI1165-$B$4)/$C$4)</f>
        <v/>
      </c>
      <c r="P1424" s="5">
        <f>IF(ZScoring!AJ1165="",0,(ZScoring!AJ1165-$B$5)/$C$5)</f>
        <v/>
      </c>
      <c r="Q1424" s="5">
        <f>IF(ZScoring!AK1165="",0,(ZScoring!AK1165-$B$6)/$C$6)</f>
        <v/>
      </c>
      <c r="R1424" s="5">
        <f>IF(ZScoring!AL1165="",0,(ZScoring!AL1165-$B$7)/$C$7)</f>
        <v/>
      </c>
      <c r="S1424" s="5">
        <f>IF(ZScoring!AM1165="",0,(ZScoring!AM1165-$B$8)/$C$8)</f>
        <v/>
      </c>
      <c r="T1424" s="5">
        <f>IF(ZScoring!AN1165="",0,(ZScoring!AN1165-$B$9)/$C$9)</f>
        <v/>
      </c>
      <c r="U1424" s="5">
        <f>IF(ZScoring!AO1165="",0,(ZScoring!AO1165-$B$10)/$C$10)</f>
        <v/>
      </c>
      <c r="V1424" s="5">
        <f>IF(ZScoring!AP1165="",0,(ZScoring!AP1165-$B$11)/$C$11)</f>
        <v/>
      </c>
      <c r="W1424" s="5">
        <f>IF(ZScoring!AQ1165="",0,(ZScoring!AQ1165-$B$12)/$C$12)</f>
        <v/>
      </c>
      <c r="X1424" s="5">
        <f>Universe!C1165</f>
        <v/>
      </c>
    </row>
    <row r="1425">
      <c r="A1425" s="22">
        <f>Universe!G1166</f>
        <v/>
      </c>
      <c r="B1425" s="2" t="n">
        <v>1</v>
      </c>
      <c r="C1425" s="23">
        <f>Universe!H1166</f>
        <v/>
      </c>
      <c r="D1425" s="23">
        <f>Universe!I1166</f>
        <v/>
      </c>
      <c r="E1425" s="23">
        <f>Universe!J1166</f>
        <v/>
      </c>
      <c r="F1425" s="23">
        <f>Universe!K1166</f>
        <v/>
      </c>
      <c r="G1425" s="23">
        <f>Universe!L1166</f>
        <v/>
      </c>
      <c r="H1425" s="23">
        <f>Universe!M1166</f>
        <v/>
      </c>
      <c r="I1425" s="23">
        <f>Universe!N1166</f>
        <v/>
      </c>
      <c r="J1425" s="23">
        <f>Universe!O1166</f>
        <v/>
      </c>
      <c r="K1425" s="23">
        <f>Universe!P1166</f>
        <v/>
      </c>
      <c r="L1425" s="23">
        <f>Universe!Q1166</f>
        <v/>
      </c>
      <c r="M1425" s="23">
        <f>Universe!R1166</f>
        <v/>
      </c>
      <c r="N1425" s="5">
        <f>IF(ZScoring!AH1166="",0,(ZScoring!AH1166-$B$3)/$C$3)</f>
        <v/>
      </c>
      <c r="O1425" s="5">
        <f>IF(ZScoring!AI1166="",0,(ZScoring!AI1166-$B$4)/$C$4)</f>
        <v/>
      </c>
      <c r="P1425" s="5">
        <f>IF(ZScoring!AJ1166="",0,(ZScoring!AJ1166-$B$5)/$C$5)</f>
        <v/>
      </c>
      <c r="Q1425" s="5">
        <f>IF(ZScoring!AK1166="",0,(ZScoring!AK1166-$B$6)/$C$6)</f>
        <v/>
      </c>
      <c r="R1425" s="5">
        <f>IF(ZScoring!AL1166="",0,(ZScoring!AL1166-$B$7)/$C$7)</f>
        <v/>
      </c>
      <c r="S1425" s="5">
        <f>IF(ZScoring!AM1166="",0,(ZScoring!AM1166-$B$8)/$C$8)</f>
        <v/>
      </c>
      <c r="T1425" s="5">
        <f>IF(ZScoring!AN1166="",0,(ZScoring!AN1166-$B$9)/$C$9)</f>
        <v/>
      </c>
      <c r="U1425" s="5">
        <f>IF(ZScoring!AO1166="",0,(ZScoring!AO1166-$B$10)/$C$10)</f>
        <v/>
      </c>
      <c r="V1425" s="5">
        <f>IF(ZScoring!AP1166="",0,(ZScoring!AP1166-$B$11)/$C$11)</f>
        <v/>
      </c>
      <c r="W1425" s="5">
        <f>IF(ZScoring!AQ1166="",0,(ZScoring!AQ1166-$B$12)/$C$12)</f>
        <v/>
      </c>
      <c r="X1425" s="5">
        <f>Universe!C1166</f>
        <v/>
      </c>
    </row>
    <row r="1426">
      <c r="A1426" s="22">
        <f>Universe!G1167</f>
        <v/>
      </c>
      <c r="B1426" s="2" t="n">
        <v>1</v>
      </c>
      <c r="C1426" s="23">
        <f>Universe!H1167</f>
        <v/>
      </c>
      <c r="D1426" s="23">
        <f>Universe!I1167</f>
        <v/>
      </c>
      <c r="E1426" s="23">
        <f>Universe!J1167</f>
        <v/>
      </c>
      <c r="F1426" s="23">
        <f>Universe!K1167</f>
        <v/>
      </c>
      <c r="G1426" s="23">
        <f>Universe!L1167</f>
        <v/>
      </c>
      <c r="H1426" s="23">
        <f>Universe!M1167</f>
        <v/>
      </c>
      <c r="I1426" s="23">
        <f>Universe!N1167</f>
        <v/>
      </c>
      <c r="J1426" s="23">
        <f>Universe!O1167</f>
        <v/>
      </c>
      <c r="K1426" s="23">
        <f>Universe!P1167</f>
        <v/>
      </c>
      <c r="L1426" s="23">
        <f>Universe!Q1167</f>
        <v/>
      </c>
      <c r="M1426" s="23">
        <f>Universe!R1167</f>
        <v/>
      </c>
      <c r="N1426" s="5">
        <f>IF(ZScoring!AH1167="",0,(ZScoring!AH1167-$B$3)/$C$3)</f>
        <v/>
      </c>
      <c r="O1426" s="5">
        <f>IF(ZScoring!AI1167="",0,(ZScoring!AI1167-$B$4)/$C$4)</f>
        <v/>
      </c>
      <c r="P1426" s="5">
        <f>IF(ZScoring!AJ1167="",0,(ZScoring!AJ1167-$B$5)/$C$5)</f>
        <v/>
      </c>
      <c r="Q1426" s="5">
        <f>IF(ZScoring!AK1167="",0,(ZScoring!AK1167-$B$6)/$C$6)</f>
        <v/>
      </c>
      <c r="R1426" s="5">
        <f>IF(ZScoring!AL1167="",0,(ZScoring!AL1167-$B$7)/$C$7)</f>
        <v/>
      </c>
      <c r="S1426" s="5">
        <f>IF(ZScoring!AM1167="",0,(ZScoring!AM1167-$B$8)/$C$8)</f>
        <v/>
      </c>
      <c r="T1426" s="5">
        <f>IF(ZScoring!AN1167="",0,(ZScoring!AN1167-$B$9)/$C$9)</f>
        <v/>
      </c>
      <c r="U1426" s="5">
        <f>IF(ZScoring!AO1167="",0,(ZScoring!AO1167-$B$10)/$C$10)</f>
        <v/>
      </c>
      <c r="V1426" s="5">
        <f>IF(ZScoring!AP1167="",0,(ZScoring!AP1167-$B$11)/$C$11)</f>
        <v/>
      </c>
      <c r="W1426" s="5">
        <f>IF(ZScoring!AQ1167="",0,(ZScoring!AQ1167-$B$12)/$C$12)</f>
        <v/>
      </c>
      <c r="X1426" s="5">
        <f>Universe!C1167</f>
        <v/>
      </c>
    </row>
    <row r="1427">
      <c r="A1427" s="22">
        <f>Universe!G1168</f>
        <v/>
      </c>
      <c r="B1427" s="2" t="n">
        <v>1</v>
      </c>
      <c r="C1427" s="23">
        <f>Universe!H1168</f>
        <v/>
      </c>
      <c r="D1427" s="23">
        <f>Universe!I1168</f>
        <v/>
      </c>
      <c r="E1427" s="23">
        <f>Universe!J1168</f>
        <v/>
      </c>
      <c r="F1427" s="23">
        <f>Universe!K1168</f>
        <v/>
      </c>
      <c r="G1427" s="23">
        <f>Universe!L1168</f>
        <v/>
      </c>
      <c r="H1427" s="23">
        <f>Universe!M1168</f>
        <v/>
      </c>
      <c r="I1427" s="23">
        <f>Universe!N1168</f>
        <v/>
      </c>
      <c r="J1427" s="23">
        <f>Universe!O1168</f>
        <v/>
      </c>
      <c r="K1427" s="23">
        <f>Universe!P1168</f>
        <v/>
      </c>
      <c r="L1427" s="23">
        <f>Universe!Q1168</f>
        <v/>
      </c>
      <c r="M1427" s="23">
        <f>Universe!R1168</f>
        <v/>
      </c>
      <c r="N1427" s="5">
        <f>IF(ZScoring!AH1168="",0,(ZScoring!AH1168-$B$3)/$C$3)</f>
        <v/>
      </c>
      <c r="O1427" s="5">
        <f>IF(ZScoring!AI1168="",0,(ZScoring!AI1168-$B$4)/$C$4)</f>
        <v/>
      </c>
      <c r="P1427" s="5">
        <f>IF(ZScoring!AJ1168="",0,(ZScoring!AJ1168-$B$5)/$C$5)</f>
        <v/>
      </c>
      <c r="Q1427" s="5">
        <f>IF(ZScoring!AK1168="",0,(ZScoring!AK1168-$B$6)/$C$6)</f>
        <v/>
      </c>
      <c r="R1427" s="5">
        <f>IF(ZScoring!AL1168="",0,(ZScoring!AL1168-$B$7)/$C$7)</f>
        <v/>
      </c>
      <c r="S1427" s="5">
        <f>IF(ZScoring!AM1168="",0,(ZScoring!AM1168-$B$8)/$C$8)</f>
        <v/>
      </c>
      <c r="T1427" s="5">
        <f>IF(ZScoring!AN1168="",0,(ZScoring!AN1168-$B$9)/$C$9)</f>
        <v/>
      </c>
      <c r="U1427" s="5">
        <f>IF(ZScoring!AO1168="",0,(ZScoring!AO1168-$B$10)/$C$10)</f>
        <v/>
      </c>
      <c r="V1427" s="5">
        <f>IF(ZScoring!AP1168="",0,(ZScoring!AP1168-$B$11)/$C$11)</f>
        <v/>
      </c>
      <c r="W1427" s="5">
        <f>IF(ZScoring!AQ1168="",0,(ZScoring!AQ1168-$B$12)/$C$12)</f>
        <v/>
      </c>
      <c r="X1427" s="5">
        <f>Universe!C1168</f>
        <v/>
      </c>
    </row>
    <row r="1428">
      <c r="A1428" s="22">
        <f>Universe!G1169</f>
        <v/>
      </c>
      <c r="B1428" s="2" t="n">
        <v>1</v>
      </c>
      <c r="C1428" s="23">
        <f>Universe!H1169</f>
        <v/>
      </c>
      <c r="D1428" s="23">
        <f>Universe!I1169</f>
        <v/>
      </c>
      <c r="E1428" s="23">
        <f>Universe!J1169</f>
        <v/>
      </c>
      <c r="F1428" s="23">
        <f>Universe!K1169</f>
        <v/>
      </c>
      <c r="G1428" s="23">
        <f>Universe!L1169</f>
        <v/>
      </c>
      <c r="H1428" s="23">
        <f>Universe!M1169</f>
        <v/>
      </c>
      <c r="I1428" s="23">
        <f>Universe!N1169</f>
        <v/>
      </c>
      <c r="J1428" s="23">
        <f>Universe!O1169</f>
        <v/>
      </c>
      <c r="K1428" s="23">
        <f>Universe!P1169</f>
        <v/>
      </c>
      <c r="L1428" s="23">
        <f>Universe!Q1169</f>
        <v/>
      </c>
      <c r="M1428" s="23">
        <f>Universe!R1169</f>
        <v/>
      </c>
      <c r="N1428" s="5">
        <f>IF(ZScoring!AH1169="",0,(ZScoring!AH1169-$B$3)/$C$3)</f>
        <v/>
      </c>
      <c r="O1428" s="5">
        <f>IF(ZScoring!AI1169="",0,(ZScoring!AI1169-$B$4)/$C$4)</f>
        <v/>
      </c>
      <c r="P1428" s="5">
        <f>IF(ZScoring!AJ1169="",0,(ZScoring!AJ1169-$B$5)/$C$5)</f>
        <v/>
      </c>
      <c r="Q1428" s="5">
        <f>IF(ZScoring!AK1169="",0,(ZScoring!AK1169-$B$6)/$C$6)</f>
        <v/>
      </c>
      <c r="R1428" s="5">
        <f>IF(ZScoring!AL1169="",0,(ZScoring!AL1169-$B$7)/$C$7)</f>
        <v/>
      </c>
      <c r="S1428" s="5">
        <f>IF(ZScoring!AM1169="",0,(ZScoring!AM1169-$B$8)/$C$8)</f>
        <v/>
      </c>
      <c r="T1428" s="5">
        <f>IF(ZScoring!AN1169="",0,(ZScoring!AN1169-$B$9)/$C$9)</f>
        <v/>
      </c>
      <c r="U1428" s="5">
        <f>IF(ZScoring!AO1169="",0,(ZScoring!AO1169-$B$10)/$C$10)</f>
        <v/>
      </c>
      <c r="V1428" s="5">
        <f>IF(ZScoring!AP1169="",0,(ZScoring!AP1169-$B$11)/$C$11)</f>
        <v/>
      </c>
      <c r="W1428" s="5">
        <f>IF(ZScoring!AQ1169="",0,(ZScoring!AQ1169-$B$12)/$C$12)</f>
        <v/>
      </c>
      <c r="X1428" s="5">
        <f>Universe!C1169</f>
        <v/>
      </c>
    </row>
    <row r="1429">
      <c r="A1429" s="22">
        <f>Universe!G1170</f>
        <v/>
      </c>
      <c r="B1429" s="2" t="n">
        <v>1</v>
      </c>
      <c r="C1429" s="23">
        <f>Universe!H1170</f>
        <v/>
      </c>
      <c r="D1429" s="23">
        <f>Universe!I1170</f>
        <v/>
      </c>
      <c r="E1429" s="23">
        <f>Universe!J1170</f>
        <v/>
      </c>
      <c r="F1429" s="23">
        <f>Universe!K1170</f>
        <v/>
      </c>
      <c r="G1429" s="23">
        <f>Universe!L1170</f>
        <v/>
      </c>
      <c r="H1429" s="23">
        <f>Universe!M1170</f>
        <v/>
      </c>
      <c r="I1429" s="23">
        <f>Universe!N1170</f>
        <v/>
      </c>
      <c r="J1429" s="23">
        <f>Universe!O1170</f>
        <v/>
      </c>
      <c r="K1429" s="23">
        <f>Universe!P1170</f>
        <v/>
      </c>
      <c r="L1429" s="23">
        <f>Universe!Q1170</f>
        <v/>
      </c>
      <c r="M1429" s="23">
        <f>Universe!R1170</f>
        <v/>
      </c>
      <c r="N1429" s="5">
        <f>IF(ZScoring!AH1170="",0,(ZScoring!AH1170-$B$3)/$C$3)</f>
        <v/>
      </c>
      <c r="O1429" s="5">
        <f>IF(ZScoring!AI1170="",0,(ZScoring!AI1170-$B$4)/$C$4)</f>
        <v/>
      </c>
      <c r="P1429" s="5">
        <f>IF(ZScoring!AJ1170="",0,(ZScoring!AJ1170-$B$5)/$C$5)</f>
        <v/>
      </c>
      <c r="Q1429" s="5">
        <f>IF(ZScoring!AK1170="",0,(ZScoring!AK1170-$B$6)/$C$6)</f>
        <v/>
      </c>
      <c r="R1429" s="5">
        <f>IF(ZScoring!AL1170="",0,(ZScoring!AL1170-$B$7)/$C$7)</f>
        <v/>
      </c>
      <c r="S1429" s="5">
        <f>IF(ZScoring!AM1170="",0,(ZScoring!AM1170-$B$8)/$C$8)</f>
        <v/>
      </c>
      <c r="T1429" s="5">
        <f>IF(ZScoring!AN1170="",0,(ZScoring!AN1170-$B$9)/$C$9)</f>
        <v/>
      </c>
      <c r="U1429" s="5">
        <f>IF(ZScoring!AO1170="",0,(ZScoring!AO1170-$B$10)/$C$10)</f>
        <v/>
      </c>
      <c r="V1429" s="5">
        <f>IF(ZScoring!AP1170="",0,(ZScoring!AP1170-$B$11)/$C$11)</f>
        <v/>
      </c>
      <c r="W1429" s="5">
        <f>IF(ZScoring!AQ1170="",0,(ZScoring!AQ1170-$B$12)/$C$12)</f>
        <v/>
      </c>
      <c r="X1429" s="5">
        <f>Universe!C1170</f>
        <v/>
      </c>
    </row>
    <row r="1430">
      <c r="A1430" s="22">
        <f>Universe!G1171</f>
        <v/>
      </c>
      <c r="B1430" s="2" t="n">
        <v>1</v>
      </c>
      <c r="C1430" s="23">
        <f>Universe!H1171</f>
        <v/>
      </c>
      <c r="D1430" s="23">
        <f>Universe!I1171</f>
        <v/>
      </c>
      <c r="E1430" s="23">
        <f>Universe!J1171</f>
        <v/>
      </c>
      <c r="F1430" s="23">
        <f>Universe!K1171</f>
        <v/>
      </c>
      <c r="G1430" s="23">
        <f>Universe!L1171</f>
        <v/>
      </c>
      <c r="H1430" s="23">
        <f>Universe!M1171</f>
        <v/>
      </c>
      <c r="I1430" s="23">
        <f>Universe!N1171</f>
        <v/>
      </c>
      <c r="J1430" s="23">
        <f>Universe!O1171</f>
        <v/>
      </c>
      <c r="K1430" s="23">
        <f>Universe!P1171</f>
        <v/>
      </c>
      <c r="L1430" s="23">
        <f>Universe!Q1171</f>
        <v/>
      </c>
      <c r="M1430" s="23">
        <f>Universe!R1171</f>
        <v/>
      </c>
      <c r="N1430" s="5">
        <f>IF(ZScoring!AH1171="",0,(ZScoring!AH1171-$B$3)/$C$3)</f>
        <v/>
      </c>
      <c r="O1430" s="5">
        <f>IF(ZScoring!AI1171="",0,(ZScoring!AI1171-$B$4)/$C$4)</f>
        <v/>
      </c>
      <c r="P1430" s="5">
        <f>IF(ZScoring!AJ1171="",0,(ZScoring!AJ1171-$B$5)/$C$5)</f>
        <v/>
      </c>
      <c r="Q1430" s="5">
        <f>IF(ZScoring!AK1171="",0,(ZScoring!AK1171-$B$6)/$C$6)</f>
        <v/>
      </c>
      <c r="R1430" s="5">
        <f>IF(ZScoring!AL1171="",0,(ZScoring!AL1171-$B$7)/$C$7)</f>
        <v/>
      </c>
      <c r="S1430" s="5">
        <f>IF(ZScoring!AM1171="",0,(ZScoring!AM1171-$B$8)/$C$8)</f>
        <v/>
      </c>
      <c r="T1430" s="5">
        <f>IF(ZScoring!AN1171="",0,(ZScoring!AN1171-$B$9)/$C$9)</f>
        <v/>
      </c>
      <c r="U1430" s="5">
        <f>IF(ZScoring!AO1171="",0,(ZScoring!AO1171-$B$10)/$C$10)</f>
        <v/>
      </c>
      <c r="V1430" s="5">
        <f>IF(ZScoring!AP1171="",0,(ZScoring!AP1171-$B$11)/$C$11)</f>
        <v/>
      </c>
      <c r="W1430" s="5">
        <f>IF(ZScoring!AQ1171="",0,(ZScoring!AQ1171-$B$12)/$C$12)</f>
        <v/>
      </c>
      <c r="X1430" s="5">
        <f>Universe!C1171</f>
        <v/>
      </c>
    </row>
    <row r="1431">
      <c r="A1431" s="22">
        <f>Universe!G1172</f>
        <v/>
      </c>
      <c r="B1431" s="2" t="n">
        <v>1</v>
      </c>
      <c r="C1431" s="23">
        <f>Universe!H1172</f>
        <v/>
      </c>
      <c r="D1431" s="23">
        <f>Universe!I1172</f>
        <v/>
      </c>
      <c r="E1431" s="23">
        <f>Universe!J1172</f>
        <v/>
      </c>
      <c r="F1431" s="23">
        <f>Universe!K1172</f>
        <v/>
      </c>
      <c r="G1431" s="23">
        <f>Universe!L1172</f>
        <v/>
      </c>
      <c r="H1431" s="23">
        <f>Universe!M1172</f>
        <v/>
      </c>
      <c r="I1431" s="23">
        <f>Universe!N1172</f>
        <v/>
      </c>
      <c r="J1431" s="23">
        <f>Universe!O1172</f>
        <v/>
      </c>
      <c r="K1431" s="23">
        <f>Universe!P1172</f>
        <v/>
      </c>
      <c r="L1431" s="23">
        <f>Universe!Q1172</f>
        <v/>
      </c>
      <c r="M1431" s="23">
        <f>Universe!R1172</f>
        <v/>
      </c>
      <c r="N1431" s="5">
        <f>IF(ZScoring!AH1172="",0,(ZScoring!AH1172-$B$3)/$C$3)</f>
        <v/>
      </c>
      <c r="O1431" s="5">
        <f>IF(ZScoring!AI1172="",0,(ZScoring!AI1172-$B$4)/$C$4)</f>
        <v/>
      </c>
      <c r="P1431" s="5">
        <f>IF(ZScoring!AJ1172="",0,(ZScoring!AJ1172-$B$5)/$C$5)</f>
        <v/>
      </c>
      <c r="Q1431" s="5">
        <f>IF(ZScoring!AK1172="",0,(ZScoring!AK1172-$B$6)/$C$6)</f>
        <v/>
      </c>
      <c r="R1431" s="5">
        <f>IF(ZScoring!AL1172="",0,(ZScoring!AL1172-$B$7)/$C$7)</f>
        <v/>
      </c>
      <c r="S1431" s="5">
        <f>IF(ZScoring!AM1172="",0,(ZScoring!AM1172-$B$8)/$C$8)</f>
        <v/>
      </c>
      <c r="T1431" s="5">
        <f>IF(ZScoring!AN1172="",0,(ZScoring!AN1172-$B$9)/$C$9)</f>
        <v/>
      </c>
      <c r="U1431" s="5">
        <f>IF(ZScoring!AO1172="",0,(ZScoring!AO1172-$B$10)/$C$10)</f>
        <v/>
      </c>
      <c r="V1431" s="5">
        <f>IF(ZScoring!AP1172="",0,(ZScoring!AP1172-$B$11)/$C$11)</f>
        <v/>
      </c>
      <c r="W1431" s="5">
        <f>IF(ZScoring!AQ1172="",0,(ZScoring!AQ1172-$B$12)/$C$12)</f>
        <v/>
      </c>
      <c r="X1431" s="5">
        <f>Universe!C1172</f>
        <v/>
      </c>
    </row>
    <row r="1432">
      <c r="A1432" s="22">
        <f>Universe!G1173</f>
        <v/>
      </c>
      <c r="B1432" s="2" t="n">
        <v>1</v>
      </c>
      <c r="C1432" s="23">
        <f>Universe!H1173</f>
        <v/>
      </c>
      <c r="D1432" s="23">
        <f>Universe!I1173</f>
        <v/>
      </c>
      <c r="E1432" s="23">
        <f>Universe!J1173</f>
        <v/>
      </c>
      <c r="F1432" s="23">
        <f>Universe!K1173</f>
        <v/>
      </c>
      <c r="G1432" s="23">
        <f>Universe!L1173</f>
        <v/>
      </c>
      <c r="H1432" s="23">
        <f>Universe!M1173</f>
        <v/>
      </c>
      <c r="I1432" s="23">
        <f>Universe!N1173</f>
        <v/>
      </c>
      <c r="J1432" s="23">
        <f>Universe!O1173</f>
        <v/>
      </c>
      <c r="K1432" s="23">
        <f>Universe!P1173</f>
        <v/>
      </c>
      <c r="L1432" s="23">
        <f>Universe!Q1173</f>
        <v/>
      </c>
      <c r="M1432" s="23">
        <f>Universe!R1173</f>
        <v/>
      </c>
      <c r="N1432" s="5">
        <f>IF(ZScoring!AH1173="",0,(ZScoring!AH1173-$B$3)/$C$3)</f>
        <v/>
      </c>
      <c r="O1432" s="5">
        <f>IF(ZScoring!AI1173="",0,(ZScoring!AI1173-$B$4)/$C$4)</f>
        <v/>
      </c>
      <c r="P1432" s="5">
        <f>IF(ZScoring!AJ1173="",0,(ZScoring!AJ1173-$B$5)/$C$5)</f>
        <v/>
      </c>
      <c r="Q1432" s="5">
        <f>IF(ZScoring!AK1173="",0,(ZScoring!AK1173-$B$6)/$C$6)</f>
        <v/>
      </c>
      <c r="R1432" s="5">
        <f>IF(ZScoring!AL1173="",0,(ZScoring!AL1173-$B$7)/$C$7)</f>
        <v/>
      </c>
      <c r="S1432" s="5">
        <f>IF(ZScoring!AM1173="",0,(ZScoring!AM1173-$B$8)/$C$8)</f>
        <v/>
      </c>
      <c r="T1432" s="5">
        <f>IF(ZScoring!AN1173="",0,(ZScoring!AN1173-$B$9)/$C$9)</f>
        <v/>
      </c>
      <c r="U1432" s="5">
        <f>IF(ZScoring!AO1173="",0,(ZScoring!AO1173-$B$10)/$C$10)</f>
        <v/>
      </c>
      <c r="V1432" s="5">
        <f>IF(ZScoring!AP1173="",0,(ZScoring!AP1173-$B$11)/$C$11)</f>
        <v/>
      </c>
      <c r="W1432" s="5">
        <f>IF(ZScoring!AQ1173="",0,(ZScoring!AQ1173-$B$12)/$C$12)</f>
        <v/>
      </c>
      <c r="X1432" s="5">
        <f>Universe!C1173</f>
        <v/>
      </c>
    </row>
    <row r="1433">
      <c r="A1433" s="22">
        <f>Universe!G1174</f>
        <v/>
      </c>
      <c r="B1433" s="2" t="n">
        <v>1</v>
      </c>
      <c r="C1433" s="23">
        <f>Universe!H1174</f>
        <v/>
      </c>
      <c r="D1433" s="23">
        <f>Universe!I1174</f>
        <v/>
      </c>
      <c r="E1433" s="23">
        <f>Universe!J1174</f>
        <v/>
      </c>
      <c r="F1433" s="23">
        <f>Universe!K1174</f>
        <v/>
      </c>
      <c r="G1433" s="23">
        <f>Universe!L1174</f>
        <v/>
      </c>
      <c r="H1433" s="23">
        <f>Universe!M1174</f>
        <v/>
      </c>
      <c r="I1433" s="23">
        <f>Universe!N1174</f>
        <v/>
      </c>
      <c r="J1433" s="23">
        <f>Universe!O1174</f>
        <v/>
      </c>
      <c r="K1433" s="23">
        <f>Universe!P1174</f>
        <v/>
      </c>
      <c r="L1433" s="23">
        <f>Universe!Q1174</f>
        <v/>
      </c>
      <c r="M1433" s="23">
        <f>Universe!R1174</f>
        <v/>
      </c>
      <c r="N1433" s="5">
        <f>IF(ZScoring!AH1174="",0,(ZScoring!AH1174-$B$3)/$C$3)</f>
        <v/>
      </c>
      <c r="O1433" s="5">
        <f>IF(ZScoring!AI1174="",0,(ZScoring!AI1174-$B$4)/$C$4)</f>
        <v/>
      </c>
      <c r="P1433" s="5">
        <f>IF(ZScoring!AJ1174="",0,(ZScoring!AJ1174-$B$5)/$C$5)</f>
        <v/>
      </c>
      <c r="Q1433" s="5">
        <f>IF(ZScoring!AK1174="",0,(ZScoring!AK1174-$B$6)/$C$6)</f>
        <v/>
      </c>
      <c r="R1433" s="5">
        <f>IF(ZScoring!AL1174="",0,(ZScoring!AL1174-$B$7)/$C$7)</f>
        <v/>
      </c>
      <c r="S1433" s="5">
        <f>IF(ZScoring!AM1174="",0,(ZScoring!AM1174-$B$8)/$C$8)</f>
        <v/>
      </c>
      <c r="T1433" s="5">
        <f>IF(ZScoring!AN1174="",0,(ZScoring!AN1174-$B$9)/$C$9)</f>
        <v/>
      </c>
      <c r="U1433" s="5">
        <f>IF(ZScoring!AO1174="",0,(ZScoring!AO1174-$B$10)/$C$10)</f>
        <v/>
      </c>
      <c r="V1433" s="5">
        <f>IF(ZScoring!AP1174="",0,(ZScoring!AP1174-$B$11)/$C$11)</f>
        <v/>
      </c>
      <c r="W1433" s="5">
        <f>IF(ZScoring!AQ1174="",0,(ZScoring!AQ1174-$B$12)/$C$12)</f>
        <v/>
      </c>
      <c r="X1433" s="5">
        <f>Universe!C1174</f>
        <v/>
      </c>
    </row>
    <row r="1434">
      <c r="A1434" s="22">
        <f>Universe!G1175</f>
        <v/>
      </c>
      <c r="B1434" s="2" t="n">
        <v>1</v>
      </c>
      <c r="C1434" s="23">
        <f>Universe!H1175</f>
        <v/>
      </c>
      <c r="D1434" s="23">
        <f>Universe!I1175</f>
        <v/>
      </c>
      <c r="E1434" s="23">
        <f>Universe!J1175</f>
        <v/>
      </c>
      <c r="F1434" s="23">
        <f>Universe!K1175</f>
        <v/>
      </c>
      <c r="G1434" s="23">
        <f>Universe!L1175</f>
        <v/>
      </c>
      <c r="H1434" s="23">
        <f>Universe!M1175</f>
        <v/>
      </c>
      <c r="I1434" s="23">
        <f>Universe!N1175</f>
        <v/>
      </c>
      <c r="J1434" s="23">
        <f>Universe!O1175</f>
        <v/>
      </c>
      <c r="K1434" s="23">
        <f>Universe!P1175</f>
        <v/>
      </c>
      <c r="L1434" s="23">
        <f>Universe!Q1175</f>
        <v/>
      </c>
      <c r="M1434" s="23">
        <f>Universe!R1175</f>
        <v/>
      </c>
      <c r="N1434" s="5">
        <f>IF(ZScoring!AH1175="",0,(ZScoring!AH1175-$B$3)/$C$3)</f>
        <v/>
      </c>
      <c r="O1434" s="5">
        <f>IF(ZScoring!AI1175="",0,(ZScoring!AI1175-$B$4)/$C$4)</f>
        <v/>
      </c>
      <c r="P1434" s="5">
        <f>IF(ZScoring!AJ1175="",0,(ZScoring!AJ1175-$B$5)/$C$5)</f>
        <v/>
      </c>
      <c r="Q1434" s="5">
        <f>IF(ZScoring!AK1175="",0,(ZScoring!AK1175-$B$6)/$C$6)</f>
        <v/>
      </c>
      <c r="R1434" s="5">
        <f>IF(ZScoring!AL1175="",0,(ZScoring!AL1175-$B$7)/$C$7)</f>
        <v/>
      </c>
      <c r="S1434" s="5">
        <f>IF(ZScoring!AM1175="",0,(ZScoring!AM1175-$B$8)/$C$8)</f>
        <v/>
      </c>
      <c r="T1434" s="5">
        <f>IF(ZScoring!AN1175="",0,(ZScoring!AN1175-$B$9)/$C$9)</f>
        <v/>
      </c>
      <c r="U1434" s="5">
        <f>IF(ZScoring!AO1175="",0,(ZScoring!AO1175-$B$10)/$C$10)</f>
        <v/>
      </c>
      <c r="V1434" s="5">
        <f>IF(ZScoring!AP1175="",0,(ZScoring!AP1175-$B$11)/$C$11)</f>
        <v/>
      </c>
      <c r="W1434" s="5">
        <f>IF(ZScoring!AQ1175="",0,(ZScoring!AQ1175-$B$12)/$C$12)</f>
        <v/>
      </c>
      <c r="X1434" s="5">
        <f>Universe!C1175</f>
        <v/>
      </c>
    </row>
    <row r="1435">
      <c r="A1435" s="22">
        <f>Universe!G1176</f>
        <v/>
      </c>
      <c r="B1435" s="2" t="n">
        <v>1</v>
      </c>
      <c r="C1435" s="23">
        <f>Universe!H1176</f>
        <v/>
      </c>
      <c r="D1435" s="23">
        <f>Universe!I1176</f>
        <v/>
      </c>
      <c r="E1435" s="23">
        <f>Universe!J1176</f>
        <v/>
      </c>
      <c r="F1435" s="23">
        <f>Universe!K1176</f>
        <v/>
      </c>
      <c r="G1435" s="23">
        <f>Universe!L1176</f>
        <v/>
      </c>
      <c r="H1435" s="23">
        <f>Universe!M1176</f>
        <v/>
      </c>
      <c r="I1435" s="23">
        <f>Universe!N1176</f>
        <v/>
      </c>
      <c r="J1435" s="23">
        <f>Universe!O1176</f>
        <v/>
      </c>
      <c r="K1435" s="23">
        <f>Universe!P1176</f>
        <v/>
      </c>
      <c r="L1435" s="23">
        <f>Universe!Q1176</f>
        <v/>
      </c>
      <c r="M1435" s="23">
        <f>Universe!R1176</f>
        <v/>
      </c>
      <c r="N1435" s="5">
        <f>IF(ZScoring!AH1176="",0,(ZScoring!AH1176-$B$3)/$C$3)</f>
        <v/>
      </c>
      <c r="O1435" s="5">
        <f>IF(ZScoring!AI1176="",0,(ZScoring!AI1176-$B$4)/$C$4)</f>
        <v/>
      </c>
      <c r="P1435" s="5">
        <f>IF(ZScoring!AJ1176="",0,(ZScoring!AJ1176-$B$5)/$C$5)</f>
        <v/>
      </c>
      <c r="Q1435" s="5">
        <f>IF(ZScoring!AK1176="",0,(ZScoring!AK1176-$B$6)/$C$6)</f>
        <v/>
      </c>
      <c r="R1435" s="5">
        <f>IF(ZScoring!AL1176="",0,(ZScoring!AL1176-$B$7)/$C$7)</f>
        <v/>
      </c>
      <c r="S1435" s="5">
        <f>IF(ZScoring!AM1176="",0,(ZScoring!AM1176-$B$8)/$C$8)</f>
        <v/>
      </c>
      <c r="T1435" s="5">
        <f>IF(ZScoring!AN1176="",0,(ZScoring!AN1176-$B$9)/$C$9)</f>
        <v/>
      </c>
      <c r="U1435" s="5">
        <f>IF(ZScoring!AO1176="",0,(ZScoring!AO1176-$B$10)/$C$10)</f>
        <v/>
      </c>
      <c r="V1435" s="5">
        <f>IF(ZScoring!AP1176="",0,(ZScoring!AP1176-$B$11)/$C$11)</f>
        <v/>
      </c>
      <c r="W1435" s="5">
        <f>IF(ZScoring!AQ1176="",0,(ZScoring!AQ1176-$B$12)/$C$12)</f>
        <v/>
      </c>
      <c r="X1435" s="5">
        <f>Universe!C1176</f>
        <v/>
      </c>
    </row>
    <row r="1436">
      <c r="A1436" s="22">
        <f>Universe!G1177</f>
        <v/>
      </c>
      <c r="B1436" s="2" t="n">
        <v>1</v>
      </c>
      <c r="C1436" s="23">
        <f>Universe!H1177</f>
        <v/>
      </c>
      <c r="D1436" s="23">
        <f>Universe!I1177</f>
        <v/>
      </c>
      <c r="E1436" s="23">
        <f>Universe!J1177</f>
        <v/>
      </c>
      <c r="F1436" s="23">
        <f>Universe!K1177</f>
        <v/>
      </c>
      <c r="G1436" s="23">
        <f>Universe!L1177</f>
        <v/>
      </c>
      <c r="H1436" s="23">
        <f>Universe!M1177</f>
        <v/>
      </c>
      <c r="I1436" s="23">
        <f>Universe!N1177</f>
        <v/>
      </c>
      <c r="J1436" s="23">
        <f>Universe!O1177</f>
        <v/>
      </c>
      <c r="K1436" s="23">
        <f>Universe!P1177</f>
        <v/>
      </c>
      <c r="L1436" s="23">
        <f>Universe!Q1177</f>
        <v/>
      </c>
      <c r="M1436" s="23">
        <f>Universe!R1177</f>
        <v/>
      </c>
      <c r="N1436" s="5">
        <f>IF(ZScoring!AH1177="",0,(ZScoring!AH1177-$B$3)/$C$3)</f>
        <v/>
      </c>
      <c r="O1436" s="5">
        <f>IF(ZScoring!AI1177="",0,(ZScoring!AI1177-$B$4)/$C$4)</f>
        <v/>
      </c>
      <c r="P1436" s="5">
        <f>IF(ZScoring!AJ1177="",0,(ZScoring!AJ1177-$B$5)/$C$5)</f>
        <v/>
      </c>
      <c r="Q1436" s="5">
        <f>IF(ZScoring!AK1177="",0,(ZScoring!AK1177-$B$6)/$C$6)</f>
        <v/>
      </c>
      <c r="R1436" s="5">
        <f>IF(ZScoring!AL1177="",0,(ZScoring!AL1177-$B$7)/$C$7)</f>
        <v/>
      </c>
      <c r="S1436" s="5">
        <f>IF(ZScoring!AM1177="",0,(ZScoring!AM1177-$B$8)/$C$8)</f>
        <v/>
      </c>
      <c r="T1436" s="5">
        <f>IF(ZScoring!AN1177="",0,(ZScoring!AN1177-$B$9)/$C$9)</f>
        <v/>
      </c>
      <c r="U1436" s="5">
        <f>IF(ZScoring!AO1177="",0,(ZScoring!AO1177-$B$10)/$C$10)</f>
        <v/>
      </c>
      <c r="V1436" s="5">
        <f>IF(ZScoring!AP1177="",0,(ZScoring!AP1177-$B$11)/$C$11)</f>
        <v/>
      </c>
      <c r="W1436" s="5">
        <f>IF(ZScoring!AQ1177="",0,(ZScoring!AQ1177-$B$12)/$C$12)</f>
        <v/>
      </c>
      <c r="X1436" s="5">
        <f>Universe!C1177</f>
        <v/>
      </c>
    </row>
    <row r="1437">
      <c r="A1437" s="22">
        <f>Universe!G1178</f>
        <v/>
      </c>
      <c r="B1437" s="2" t="n">
        <v>1</v>
      </c>
      <c r="C1437" s="23">
        <f>Universe!H1178</f>
        <v/>
      </c>
      <c r="D1437" s="23">
        <f>Universe!I1178</f>
        <v/>
      </c>
      <c r="E1437" s="23">
        <f>Universe!J1178</f>
        <v/>
      </c>
      <c r="F1437" s="23">
        <f>Universe!K1178</f>
        <v/>
      </c>
      <c r="G1437" s="23">
        <f>Universe!L1178</f>
        <v/>
      </c>
      <c r="H1437" s="23">
        <f>Universe!M1178</f>
        <v/>
      </c>
      <c r="I1437" s="23">
        <f>Universe!N1178</f>
        <v/>
      </c>
      <c r="J1437" s="23">
        <f>Universe!O1178</f>
        <v/>
      </c>
      <c r="K1437" s="23">
        <f>Universe!P1178</f>
        <v/>
      </c>
      <c r="L1437" s="23">
        <f>Universe!Q1178</f>
        <v/>
      </c>
      <c r="M1437" s="23">
        <f>Universe!R1178</f>
        <v/>
      </c>
      <c r="N1437" s="5">
        <f>IF(ZScoring!AH1178="",0,(ZScoring!AH1178-$B$3)/$C$3)</f>
        <v/>
      </c>
      <c r="O1437" s="5">
        <f>IF(ZScoring!AI1178="",0,(ZScoring!AI1178-$B$4)/$C$4)</f>
        <v/>
      </c>
      <c r="P1437" s="5">
        <f>IF(ZScoring!AJ1178="",0,(ZScoring!AJ1178-$B$5)/$C$5)</f>
        <v/>
      </c>
      <c r="Q1437" s="5">
        <f>IF(ZScoring!AK1178="",0,(ZScoring!AK1178-$B$6)/$C$6)</f>
        <v/>
      </c>
      <c r="R1437" s="5">
        <f>IF(ZScoring!AL1178="",0,(ZScoring!AL1178-$B$7)/$C$7)</f>
        <v/>
      </c>
      <c r="S1437" s="5">
        <f>IF(ZScoring!AM1178="",0,(ZScoring!AM1178-$B$8)/$C$8)</f>
        <v/>
      </c>
      <c r="T1437" s="5">
        <f>IF(ZScoring!AN1178="",0,(ZScoring!AN1178-$B$9)/$C$9)</f>
        <v/>
      </c>
      <c r="U1437" s="5">
        <f>IF(ZScoring!AO1178="",0,(ZScoring!AO1178-$B$10)/$C$10)</f>
        <v/>
      </c>
      <c r="V1437" s="5">
        <f>IF(ZScoring!AP1178="",0,(ZScoring!AP1178-$B$11)/$C$11)</f>
        <v/>
      </c>
      <c r="W1437" s="5">
        <f>IF(ZScoring!AQ1178="",0,(ZScoring!AQ1178-$B$12)/$C$12)</f>
        <v/>
      </c>
      <c r="X1437" s="5">
        <f>Universe!C1178</f>
        <v/>
      </c>
    </row>
    <row r="1438">
      <c r="A1438" s="22">
        <f>Universe!G1179</f>
        <v/>
      </c>
      <c r="B1438" s="2" t="n">
        <v>1</v>
      </c>
      <c r="C1438" s="23">
        <f>Universe!H1179</f>
        <v/>
      </c>
      <c r="D1438" s="23">
        <f>Universe!I1179</f>
        <v/>
      </c>
      <c r="E1438" s="23">
        <f>Universe!J1179</f>
        <v/>
      </c>
      <c r="F1438" s="23">
        <f>Universe!K1179</f>
        <v/>
      </c>
      <c r="G1438" s="23">
        <f>Universe!L1179</f>
        <v/>
      </c>
      <c r="H1438" s="23">
        <f>Universe!M1179</f>
        <v/>
      </c>
      <c r="I1438" s="23">
        <f>Universe!N1179</f>
        <v/>
      </c>
      <c r="J1438" s="23">
        <f>Universe!O1179</f>
        <v/>
      </c>
      <c r="K1438" s="23">
        <f>Universe!P1179</f>
        <v/>
      </c>
      <c r="L1438" s="23">
        <f>Universe!Q1179</f>
        <v/>
      </c>
      <c r="M1438" s="23">
        <f>Universe!R1179</f>
        <v/>
      </c>
      <c r="N1438" s="5">
        <f>IF(ZScoring!AH1179="",0,(ZScoring!AH1179-$B$3)/$C$3)</f>
        <v/>
      </c>
      <c r="O1438" s="5">
        <f>IF(ZScoring!AI1179="",0,(ZScoring!AI1179-$B$4)/$C$4)</f>
        <v/>
      </c>
      <c r="P1438" s="5">
        <f>IF(ZScoring!AJ1179="",0,(ZScoring!AJ1179-$B$5)/$C$5)</f>
        <v/>
      </c>
      <c r="Q1438" s="5">
        <f>IF(ZScoring!AK1179="",0,(ZScoring!AK1179-$B$6)/$C$6)</f>
        <v/>
      </c>
      <c r="R1438" s="5">
        <f>IF(ZScoring!AL1179="",0,(ZScoring!AL1179-$B$7)/$C$7)</f>
        <v/>
      </c>
      <c r="S1438" s="5">
        <f>IF(ZScoring!AM1179="",0,(ZScoring!AM1179-$B$8)/$C$8)</f>
        <v/>
      </c>
      <c r="T1438" s="5">
        <f>IF(ZScoring!AN1179="",0,(ZScoring!AN1179-$B$9)/$C$9)</f>
        <v/>
      </c>
      <c r="U1438" s="5">
        <f>IF(ZScoring!AO1179="",0,(ZScoring!AO1179-$B$10)/$C$10)</f>
        <v/>
      </c>
      <c r="V1438" s="5">
        <f>IF(ZScoring!AP1179="",0,(ZScoring!AP1179-$B$11)/$C$11)</f>
        <v/>
      </c>
      <c r="W1438" s="5">
        <f>IF(ZScoring!AQ1179="",0,(ZScoring!AQ1179-$B$12)/$C$12)</f>
        <v/>
      </c>
      <c r="X1438" s="5">
        <f>Universe!C1179</f>
        <v/>
      </c>
    </row>
    <row r="1439">
      <c r="A1439" s="22">
        <f>Universe!G1180</f>
        <v/>
      </c>
      <c r="B1439" s="2" t="n">
        <v>1</v>
      </c>
      <c r="C1439" s="23">
        <f>Universe!H1180</f>
        <v/>
      </c>
      <c r="D1439" s="23">
        <f>Universe!I1180</f>
        <v/>
      </c>
      <c r="E1439" s="23">
        <f>Universe!J1180</f>
        <v/>
      </c>
      <c r="F1439" s="23">
        <f>Universe!K1180</f>
        <v/>
      </c>
      <c r="G1439" s="23">
        <f>Universe!L1180</f>
        <v/>
      </c>
      <c r="H1439" s="23">
        <f>Universe!M1180</f>
        <v/>
      </c>
      <c r="I1439" s="23">
        <f>Universe!N1180</f>
        <v/>
      </c>
      <c r="J1439" s="23">
        <f>Universe!O1180</f>
        <v/>
      </c>
      <c r="K1439" s="23">
        <f>Universe!P1180</f>
        <v/>
      </c>
      <c r="L1439" s="23">
        <f>Universe!Q1180</f>
        <v/>
      </c>
      <c r="M1439" s="23">
        <f>Universe!R1180</f>
        <v/>
      </c>
      <c r="N1439" s="5">
        <f>IF(ZScoring!AH1180="",0,(ZScoring!AH1180-$B$3)/$C$3)</f>
        <v/>
      </c>
      <c r="O1439" s="5">
        <f>IF(ZScoring!AI1180="",0,(ZScoring!AI1180-$B$4)/$C$4)</f>
        <v/>
      </c>
      <c r="P1439" s="5">
        <f>IF(ZScoring!AJ1180="",0,(ZScoring!AJ1180-$B$5)/$C$5)</f>
        <v/>
      </c>
      <c r="Q1439" s="5">
        <f>IF(ZScoring!AK1180="",0,(ZScoring!AK1180-$B$6)/$C$6)</f>
        <v/>
      </c>
      <c r="R1439" s="5">
        <f>IF(ZScoring!AL1180="",0,(ZScoring!AL1180-$B$7)/$C$7)</f>
        <v/>
      </c>
      <c r="S1439" s="5">
        <f>IF(ZScoring!AM1180="",0,(ZScoring!AM1180-$B$8)/$C$8)</f>
        <v/>
      </c>
      <c r="T1439" s="5">
        <f>IF(ZScoring!AN1180="",0,(ZScoring!AN1180-$B$9)/$C$9)</f>
        <v/>
      </c>
      <c r="U1439" s="5">
        <f>IF(ZScoring!AO1180="",0,(ZScoring!AO1180-$B$10)/$C$10)</f>
        <v/>
      </c>
      <c r="V1439" s="5">
        <f>IF(ZScoring!AP1180="",0,(ZScoring!AP1180-$B$11)/$C$11)</f>
        <v/>
      </c>
      <c r="W1439" s="5">
        <f>IF(ZScoring!AQ1180="",0,(ZScoring!AQ1180-$B$12)/$C$12)</f>
        <v/>
      </c>
      <c r="X1439" s="5">
        <f>Universe!C1180</f>
        <v/>
      </c>
    </row>
    <row r="1440">
      <c r="A1440" s="22">
        <f>Universe!G1181</f>
        <v/>
      </c>
      <c r="B1440" s="2" t="n">
        <v>1</v>
      </c>
      <c r="C1440" s="23">
        <f>Universe!H1181</f>
        <v/>
      </c>
      <c r="D1440" s="23">
        <f>Universe!I1181</f>
        <v/>
      </c>
      <c r="E1440" s="23">
        <f>Universe!J1181</f>
        <v/>
      </c>
      <c r="F1440" s="23">
        <f>Universe!K1181</f>
        <v/>
      </c>
      <c r="G1440" s="23">
        <f>Universe!L1181</f>
        <v/>
      </c>
      <c r="H1440" s="23">
        <f>Universe!M1181</f>
        <v/>
      </c>
      <c r="I1440" s="23">
        <f>Universe!N1181</f>
        <v/>
      </c>
      <c r="J1440" s="23">
        <f>Universe!O1181</f>
        <v/>
      </c>
      <c r="K1440" s="23">
        <f>Universe!P1181</f>
        <v/>
      </c>
      <c r="L1440" s="23">
        <f>Universe!Q1181</f>
        <v/>
      </c>
      <c r="M1440" s="23">
        <f>Universe!R1181</f>
        <v/>
      </c>
      <c r="N1440" s="5">
        <f>IF(ZScoring!AH1181="",0,(ZScoring!AH1181-$B$3)/$C$3)</f>
        <v/>
      </c>
      <c r="O1440" s="5">
        <f>IF(ZScoring!AI1181="",0,(ZScoring!AI1181-$B$4)/$C$4)</f>
        <v/>
      </c>
      <c r="P1440" s="5">
        <f>IF(ZScoring!AJ1181="",0,(ZScoring!AJ1181-$B$5)/$C$5)</f>
        <v/>
      </c>
      <c r="Q1440" s="5">
        <f>IF(ZScoring!AK1181="",0,(ZScoring!AK1181-$B$6)/$C$6)</f>
        <v/>
      </c>
      <c r="R1440" s="5">
        <f>IF(ZScoring!AL1181="",0,(ZScoring!AL1181-$B$7)/$C$7)</f>
        <v/>
      </c>
      <c r="S1440" s="5">
        <f>IF(ZScoring!AM1181="",0,(ZScoring!AM1181-$B$8)/$C$8)</f>
        <v/>
      </c>
      <c r="T1440" s="5">
        <f>IF(ZScoring!AN1181="",0,(ZScoring!AN1181-$B$9)/$C$9)</f>
        <v/>
      </c>
      <c r="U1440" s="5">
        <f>IF(ZScoring!AO1181="",0,(ZScoring!AO1181-$B$10)/$C$10)</f>
        <v/>
      </c>
      <c r="V1440" s="5">
        <f>IF(ZScoring!AP1181="",0,(ZScoring!AP1181-$B$11)/$C$11)</f>
        <v/>
      </c>
      <c r="W1440" s="5">
        <f>IF(ZScoring!AQ1181="",0,(ZScoring!AQ1181-$B$12)/$C$12)</f>
        <v/>
      </c>
      <c r="X1440" s="5">
        <f>Universe!C1181</f>
        <v/>
      </c>
    </row>
    <row r="1441">
      <c r="A1441" s="22">
        <f>Universe!G1182</f>
        <v/>
      </c>
      <c r="B1441" s="2" t="n">
        <v>1</v>
      </c>
      <c r="C1441" s="23">
        <f>Universe!H1182</f>
        <v/>
      </c>
      <c r="D1441" s="23">
        <f>Universe!I1182</f>
        <v/>
      </c>
      <c r="E1441" s="23">
        <f>Universe!J1182</f>
        <v/>
      </c>
      <c r="F1441" s="23">
        <f>Universe!K1182</f>
        <v/>
      </c>
      <c r="G1441" s="23">
        <f>Universe!L1182</f>
        <v/>
      </c>
      <c r="H1441" s="23">
        <f>Universe!M1182</f>
        <v/>
      </c>
      <c r="I1441" s="23">
        <f>Universe!N1182</f>
        <v/>
      </c>
      <c r="J1441" s="23">
        <f>Universe!O1182</f>
        <v/>
      </c>
      <c r="K1441" s="23">
        <f>Universe!P1182</f>
        <v/>
      </c>
      <c r="L1441" s="23">
        <f>Universe!Q1182</f>
        <v/>
      </c>
      <c r="M1441" s="23">
        <f>Universe!R1182</f>
        <v/>
      </c>
      <c r="N1441" s="5">
        <f>IF(ZScoring!AH1182="",0,(ZScoring!AH1182-$B$3)/$C$3)</f>
        <v/>
      </c>
      <c r="O1441" s="5">
        <f>IF(ZScoring!AI1182="",0,(ZScoring!AI1182-$B$4)/$C$4)</f>
        <v/>
      </c>
      <c r="P1441" s="5">
        <f>IF(ZScoring!AJ1182="",0,(ZScoring!AJ1182-$B$5)/$C$5)</f>
        <v/>
      </c>
      <c r="Q1441" s="5">
        <f>IF(ZScoring!AK1182="",0,(ZScoring!AK1182-$B$6)/$C$6)</f>
        <v/>
      </c>
      <c r="R1441" s="5">
        <f>IF(ZScoring!AL1182="",0,(ZScoring!AL1182-$B$7)/$C$7)</f>
        <v/>
      </c>
      <c r="S1441" s="5">
        <f>IF(ZScoring!AM1182="",0,(ZScoring!AM1182-$B$8)/$C$8)</f>
        <v/>
      </c>
      <c r="T1441" s="5">
        <f>IF(ZScoring!AN1182="",0,(ZScoring!AN1182-$B$9)/$C$9)</f>
        <v/>
      </c>
      <c r="U1441" s="5">
        <f>IF(ZScoring!AO1182="",0,(ZScoring!AO1182-$B$10)/$C$10)</f>
        <v/>
      </c>
      <c r="V1441" s="5">
        <f>IF(ZScoring!AP1182="",0,(ZScoring!AP1182-$B$11)/$C$11)</f>
        <v/>
      </c>
      <c r="W1441" s="5">
        <f>IF(ZScoring!AQ1182="",0,(ZScoring!AQ1182-$B$12)/$C$12)</f>
        <v/>
      </c>
      <c r="X1441" s="5">
        <f>Universe!C1182</f>
        <v/>
      </c>
    </row>
    <row r="1442">
      <c r="A1442" s="22">
        <f>Universe!G1183</f>
        <v/>
      </c>
      <c r="B1442" s="2" t="n">
        <v>1</v>
      </c>
      <c r="C1442" s="23">
        <f>Universe!H1183</f>
        <v/>
      </c>
      <c r="D1442" s="23">
        <f>Universe!I1183</f>
        <v/>
      </c>
      <c r="E1442" s="23">
        <f>Universe!J1183</f>
        <v/>
      </c>
      <c r="F1442" s="23">
        <f>Universe!K1183</f>
        <v/>
      </c>
      <c r="G1442" s="23">
        <f>Universe!L1183</f>
        <v/>
      </c>
      <c r="H1442" s="23">
        <f>Universe!M1183</f>
        <v/>
      </c>
      <c r="I1442" s="23">
        <f>Universe!N1183</f>
        <v/>
      </c>
      <c r="J1442" s="23">
        <f>Universe!O1183</f>
        <v/>
      </c>
      <c r="K1442" s="23">
        <f>Universe!P1183</f>
        <v/>
      </c>
      <c r="L1442" s="23">
        <f>Universe!Q1183</f>
        <v/>
      </c>
      <c r="M1442" s="23">
        <f>Universe!R1183</f>
        <v/>
      </c>
      <c r="N1442" s="5">
        <f>IF(ZScoring!AH1183="",0,(ZScoring!AH1183-$B$3)/$C$3)</f>
        <v/>
      </c>
      <c r="O1442" s="5">
        <f>IF(ZScoring!AI1183="",0,(ZScoring!AI1183-$B$4)/$C$4)</f>
        <v/>
      </c>
      <c r="P1442" s="5">
        <f>IF(ZScoring!AJ1183="",0,(ZScoring!AJ1183-$B$5)/$C$5)</f>
        <v/>
      </c>
      <c r="Q1442" s="5">
        <f>IF(ZScoring!AK1183="",0,(ZScoring!AK1183-$B$6)/$C$6)</f>
        <v/>
      </c>
      <c r="R1442" s="5">
        <f>IF(ZScoring!AL1183="",0,(ZScoring!AL1183-$B$7)/$C$7)</f>
        <v/>
      </c>
      <c r="S1442" s="5">
        <f>IF(ZScoring!AM1183="",0,(ZScoring!AM1183-$B$8)/$C$8)</f>
        <v/>
      </c>
      <c r="T1442" s="5">
        <f>IF(ZScoring!AN1183="",0,(ZScoring!AN1183-$B$9)/$C$9)</f>
        <v/>
      </c>
      <c r="U1442" s="5">
        <f>IF(ZScoring!AO1183="",0,(ZScoring!AO1183-$B$10)/$C$10)</f>
        <v/>
      </c>
      <c r="V1442" s="5">
        <f>IF(ZScoring!AP1183="",0,(ZScoring!AP1183-$B$11)/$C$11)</f>
        <v/>
      </c>
      <c r="W1442" s="5">
        <f>IF(ZScoring!AQ1183="",0,(ZScoring!AQ1183-$B$12)/$C$12)</f>
        <v/>
      </c>
      <c r="X1442" s="5">
        <f>Universe!C1183</f>
        <v/>
      </c>
    </row>
    <row r="1443">
      <c r="A1443" s="22">
        <f>Universe!G1184</f>
        <v/>
      </c>
      <c r="B1443" s="2" t="n">
        <v>1</v>
      </c>
      <c r="C1443" s="23">
        <f>Universe!H1184</f>
        <v/>
      </c>
      <c r="D1443" s="23">
        <f>Universe!I1184</f>
        <v/>
      </c>
      <c r="E1443" s="23">
        <f>Universe!J1184</f>
        <v/>
      </c>
      <c r="F1443" s="23">
        <f>Universe!K1184</f>
        <v/>
      </c>
      <c r="G1443" s="23">
        <f>Universe!L1184</f>
        <v/>
      </c>
      <c r="H1443" s="23">
        <f>Universe!M1184</f>
        <v/>
      </c>
      <c r="I1443" s="23">
        <f>Universe!N1184</f>
        <v/>
      </c>
      <c r="J1443" s="23">
        <f>Universe!O1184</f>
        <v/>
      </c>
      <c r="K1443" s="23">
        <f>Universe!P1184</f>
        <v/>
      </c>
      <c r="L1443" s="23">
        <f>Universe!Q1184</f>
        <v/>
      </c>
      <c r="M1443" s="23">
        <f>Universe!R1184</f>
        <v/>
      </c>
      <c r="N1443" s="5">
        <f>IF(ZScoring!AH1184="",0,(ZScoring!AH1184-$B$3)/$C$3)</f>
        <v/>
      </c>
      <c r="O1443" s="5">
        <f>IF(ZScoring!AI1184="",0,(ZScoring!AI1184-$B$4)/$C$4)</f>
        <v/>
      </c>
      <c r="P1443" s="5">
        <f>IF(ZScoring!AJ1184="",0,(ZScoring!AJ1184-$B$5)/$C$5)</f>
        <v/>
      </c>
      <c r="Q1443" s="5">
        <f>IF(ZScoring!AK1184="",0,(ZScoring!AK1184-$B$6)/$C$6)</f>
        <v/>
      </c>
      <c r="R1443" s="5">
        <f>IF(ZScoring!AL1184="",0,(ZScoring!AL1184-$B$7)/$C$7)</f>
        <v/>
      </c>
      <c r="S1443" s="5">
        <f>IF(ZScoring!AM1184="",0,(ZScoring!AM1184-$B$8)/$C$8)</f>
        <v/>
      </c>
      <c r="T1443" s="5">
        <f>IF(ZScoring!AN1184="",0,(ZScoring!AN1184-$B$9)/$C$9)</f>
        <v/>
      </c>
      <c r="U1443" s="5">
        <f>IF(ZScoring!AO1184="",0,(ZScoring!AO1184-$B$10)/$C$10)</f>
        <v/>
      </c>
      <c r="V1443" s="5">
        <f>IF(ZScoring!AP1184="",0,(ZScoring!AP1184-$B$11)/$C$11)</f>
        <v/>
      </c>
      <c r="W1443" s="5">
        <f>IF(ZScoring!AQ1184="",0,(ZScoring!AQ1184-$B$12)/$C$12)</f>
        <v/>
      </c>
      <c r="X1443" s="5">
        <f>Universe!C1184</f>
        <v/>
      </c>
    </row>
    <row r="1444">
      <c r="A1444" s="22">
        <f>Universe!G1185</f>
        <v/>
      </c>
      <c r="B1444" s="2" t="n">
        <v>1</v>
      </c>
      <c r="C1444" s="23">
        <f>Universe!H1185</f>
        <v/>
      </c>
      <c r="D1444" s="23">
        <f>Universe!I1185</f>
        <v/>
      </c>
      <c r="E1444" s="23">
        <f>Universe!J1185</f>
        <v/>
      </c>
      <c r="F1444" s="23">
        <f>Universe!K1185</f>
        <v/>
      </c>
      <c r="G1444" s="23">
        <f>Universe!L1185</f>
        <v/>
      </c>
      <c r="H1444" s="23">
        <f>Universe!M1185</f>
        <v/>
      </c>
      <c r="I1444" s="23">
        <f>Universe!N1185</f>
        <v/>
      </c>
      <c r="J1444" s="23">
        <f>Universe!O1185</f>
        <v/>
      </c>
      <c r="K1444" s="23">
        <f>Universe!P1185</f>
        <v/>
      </c>
      <c r="L1444" s="23">
        <f>Universe!Q1185</f>
        <v/>
      </c>
      <c r="M1444" s="23">
        <f>Universe!R1185</f>
        <v/>
      </c>
      <c r="N1444" s="5">
        <f>IF(ZScoring!AH1185="",0,(ZScoring!AH1185-$B$3)/$C$3)</f>
        <v/>
      </c>
      <c r="O1444" s="5">
        <f>IF(ZScoring!AI1185="",0,(ZScoring!AI1185-$B$4)/$C$4)</f>
        <v/>
      </c>
      <c r="P1444" s="5">
        <f>IF(ZScoring!AJ1185="",0,(ZScoring!AJ1185-$B$5)/$C$5)</f>
        <v/>
      </c>
      <c r="Q1444" s="5">
        <f>IF(ZScoring!AK1185="",0,(ZScoring!AK1185-$B$6)/$C$6)</f>
        <v/>
      </c>
      <c r="R1444" s="5">
        <f>IF(ZScoring!AL1185="",0,(ZScoring!AL1185-$B$7)/$C$7)</f>
        <v/>
      </c>
      <c r="S1444" s="5">
        <f>IF(ZScoring!AM1185="",0,(ZScoring!AM1185-$B$8)/$C$8)</f>
        <v/>
      </c>
      <c r="T1444" s="5">
        <f>IF(ZScoring!AN1185="",0,(ZScoring!AN1185-$B$9)/$C$9)</f>
        <v/>
      </c>
      <c r="U1444" s="5">
        <f>IF(ZScoring!AO1185="",0,(ZScoring!AO1185-$B$10)/$C$10)</f>
        <v/>
      </c>
      <c r="V1444" s="5">
        <f>IF(ZScoring!AP1185="",0,(ZScoring!AP1185-$B$11)/$C$11)</f>
        <v/>
      </c>
      <c r="W1444" s="5">
        <f>IF(ZScoring!AQ1185="",0,(ZScoring!AQ1185-$B$12)/$C$12)</f>
        <v/>
      </c>
      <c r="X1444" s="5">
        <f>Universe!C1185</f>
        <v/>
      </c>
    </row>
    <row r="1445">
      <c r="A1445" s="22">
        <f>Universe!G1186</f>
        <v/>
      </c>
      <c r="B1445" s="2" t="n">
        <v>1</v>
      </c>
      <c r="C1445" s="23">
        <f>Universe!H1186</f>
        <v/>
      </c>
      <c r="D1445" s="23">
        <f>Universe!I1186</f>
        <v/>
      </c>
      <c r="E1445" s="23">
        <f>Universe!J1186</f>
        <v/>
      </c>
      <c r="F1445" s="23">
        <f>Universe!K1186</f>
        <v/>
      </c>
      <c r="G1445" s="23">
        <f>Universe!L1186</f>
        <v/>
      </c>
      <c r="H1445" s="23">
        <f>Universe!M1186</f>
        <v/>
      </c>
      <c r="I1445" s="23">
        <f>Universe!N1186</f>
        <v/>
      </c>
      <c r="J1445" s="23">
        <f>Universe!O1186</f>
        <v/>
      </c>
      <c r="K1445" s="23">
        <f>Universe!P1186</f>
        <v/>
      </c>
      <c r="L1445" s="23">
        <f>Universe!Q1186</f>
        <v/>
      </c>
      <c r="M1445" s="23">
        <f>Universe!R1186</f>
        <v/>
      </c>
      <c r="N1445" s="5">
        <f>IF(ZScoring!AH1186="",0,(ZScoring!AH1186-$B$3)/$C$3)</f>
        <v/>
      </c>
      <c r="O1445" s="5">
        <f>IF(ZScoring!AI1186="",0,(ZScoring!AI1186-$B$4)/$C$4)</f>
        <v/>
      </c>
      <c r="P1445" s="5">
        <f>IF(ZScoring!AJ1186="",0,(ZScoring!AJ1186-$B$5)/$C$5)</f>
        <v/>
      </c>
      <c r="Q1445" s="5">
        <f>IF(ZScoring!AK1186="",0,(ZScoring!AK1186-$B$6)/$C$6)</f>
        <v/>
      </c>
      <c r="R1445" s="5">
        <f>IF(ZScoring!AL1186="",0,(ZScoring!AL1186-$B$7)/$C$7)</f>
        <v/>
      </c>
      <c r="S1445" s="5">
        <f>IF(ZScoring!AM1186="",0,(ZScoring!AM1186-$B$8)/$C$8)</f>
        <v/>
      </c>
      <c r="T1445" s="5">
        <f>IF(ZScoring!AN1186="",0,(ZScoring!AN1186-$B$9)/$C$9)</f>
        <v/>
      </c>
      <c r="U1445" s="5">
        <f>IF(ZScoring!AO1186="",0,(ZScoring!AO1186-$B$10)/$C$10)</f>
        <v/>
      </c>
      <c r="V1445" s="5">
        <f>IF(ZScoring!AP1186="",0,(ZScoring!AP1186-$B$11)/$C$11)</f>
        <v/>
      </c>
      <c r="W1445" s="5">
        <f>IF(ZScoring!AQ1186="",0,(ZScoring!AQ1186-$B$12)/$C$12)</f>
        <v/>
      </c>
      <c r="X1445" s="5">
        <f>Universe!C1186</f>
        <v/>
      </c>
    </row>
    <row r="1446">
      <c r="A1446" s="22">
        <f>Universe!G1187</f>
        <v/>
      </c>
      <c r="B1446" s="2" t="n">
        <v>1</v>
      </c>
      <c r="C1446" s="23">
        <f>Universe!H1187</f>
        <v/>
      </c>
      <c r="D1446" s="23">
        <f>Universe!I1187</f>
        <v/>
      </c>
      <c r="E1446" s="23">
        <f>Universe!J1187</f>
        <v/>
      </c>
      <c r="F1446" s="23">
        <f>Universe!K1187</f>
        <v/>
      </c>
      <c r="G1446" s="23">
        <f>Universe!L1187</f>
        <v/>
      </c>
      <c r="H1446" s="23">
        <f>Universe!M1187</f>
        <v/>
      </c>
      <c r="I1446" s="23">
        <f>Universe!N1187</f>
        <v/>
      </c>
      <c r="J1446" s="23">
        <f>Universe!O1187</f>
        <v/>
      </c>
      <c r="K1446" s="23">
        <f>Universe!P1187</f>
        <v/>
      </c>
      <c r="L1446" s="23">
        <f>Universe!Q1187</f>
        <v/>
      </c>
      <c r="M1446" s="23">
        <f>Universe!R1187</f>
        <v/>
      </c>
      <c r="N1446" s="5">
        <f>IF(ZScoring!AH1187="",0,(ZScoring!AH1187-$B$3)/$C$3)</f>
        <v/>
      </c>
      <c r="O1446" s="5">
        <f>IF(ZScoring!AI1187="",0,(ZScoring!AI1187-$B$4)/$C$4)</f>
        <v/>
      </c>
      <c r="P1446" s="5">
        <f>IF(ZScoring!AJ1187="",0,(ZScoring!AJ1187-$B$5)/$C$5)</f>
        <v/>
      </c>
      <c r="Q1446" s="5">
        <f>IF(ZScoring!AK1187="",0,(ZScoring!AK1187-$B$6)/$C$6)</f>
        <v/>
      </c>
      <c r="R1446" s="5">
        <f>IF(ZScoring!AL1187="",0,(ZScoring!AL1187-$B$7)/$C$7)</f>
        <v/>
      </c>
      <c r="S1446" s="5">
        <f>IF(ZScoring!AM1187="",0,(ZScoring!AM1187-$B$8)/$C$8)</f>
        <v/>
      </c>
      <c r="T1446" s="5">
        <f>IF(ZScoring!AN1187="",0,(ZScoring!AN1187-$B$9)/$C$9)</f>
        <v/>
      </c>
      <c r="U1446" s="5">
        <f>IF(ZScoring!AO1187="",0,(ZScoring!AO1187-$B$10)/$C$10)</f>
        <v/>
      </c>
      <c r="V1446" s="5">
        <f>IF(ZScoring!AP1187="",0,(ZScoring!AP1187-$B$11)/$C$11)</f>
        <v/>
      </c>
      <c r="W1446" s="5">
        <f>IF(ZScoring!AQ1187="",0,(ZScoring!AQ1187-$B$12)/$C$12)</f>
        <v/>
      </c>
      <c r="X1446" s="5">
        <f>Universe!C1187</f>
        <v/>
      </c>
    </row>
    <row r="1447">
      <c r="A1447" s="22">
        <f>Universe!G1188</f>
        <v/>
      </c>
      <c r="B1447" s="2" t="n">
        <v>1</v>
      </c>
      <c r="C1447" s="23">
        <f>Universe!H1188</f>
        <v/>
      </c>
      <c r="D1447" s="23">
        <f>Universe!I1188</f>
        <v/>
      </c>
      <c r="E1447" s="23">
        <f>Universe!J1188</f>
        <v/>
      </c>
      <c r="F1447" s="23">
        <f>Universe!K1188</f>
        <v/>
      </c>
      <c r="G1447" s="23">
        <f>Universe!L1188</f>
        <v/>
      </c>
      <c r="H1447" s="23">
        <f>Universe!M1188</f>
        <v/>
      </c>
      <c r="I1447" s="23">
        <f>Universe!N1188</f>
        <v/>
      </c>
      <c r="J1447" s="23">
        <f>Universe!O1188</f>
        <v/>
      </c>
      <c r="K1447" s="23">
        <f>Universe!P1188</f>
        <v/>
      </c>
      <c r="L1447" s="23">
        <f>Universe!Q1188</f>
        <v/>
      </c>
      <c r="M1447" s="23">
        <f>Universe!R1188</f>
        <v/>
      </c>
      <c r="N1447" s="5">
        <f>IF(ZScoring!AH1188="",0,(ZScoring!AH1188-$B$3)/$C$3)</f>
        <v/>
      </c>
      <c r="O1447" s="5">
        <f>IF(ZScoring!AI1188="",0,(ZScoring!AI1188-$B$4)/$C$4)</f>
        <v/>
      </c>
      <c r="P1447" s="5">
        <f>IF(ZScoring!AJ1188="",0,(ZScoring!AJ1188-$B$5)/$C$5)</f>
        <v/>
      </c>
      <c r="Q1447" s="5">
        <f>IF(ZScoring!AK1188="",0,(ZScoring!AK1188-$B$6)/$C$6)</f>
        <v/>
      </c>
      <c r="R1447" s="5">
        <f>IF(ZScoring!AL1188="",0,(ZScoring!AL1188-$B$7)/$C$7)</f>
        <v/>
      </c>
      <c r="S1447" s="5">
        <f>IF(ZScoring!AM1188="",0,(ZScoring!AM1188-$B$8)/$C$8)</f>
        <v/>
      </c>
      <c r="T1447" s="5">
        <f>IF(ZScoring!AN1188="",0,(ZScoring!AN1188-$B$9)/$C$9)</f>
        <v/>
      </c>
      <c r="U1447" s="5">
        <f>IF(ZScoring!AO1188="",0,(ZScoring!AO1188-$B$10)/$C$10)</f>
        <v/>
      </c>
      <c r="V1447" s="5">
        <f>IF(ZScoring!AP1188="",0,(ZScoring!AP1188-$B$11)/$C$11)</f>
        <v/>
      </c>
      <c r="W1447" s="5">
        <f>IF(ZScoring!AQ1188="",0,(ZScoring!AQ1188-$B$12)/$C$12)</f>
        <v/>
      </c>
      <c r="X1447" s="5">
        <f>Universe!C1188</f>
        <v/>
      </c>
    </row>
    <row r="1448">
      <c r="A1448" s="22">
        <f>Universe!G1189</f>
        <v/>
      </c>
      <c r="B1448" s="2" t="n">
        <v>1</v>
      </c>
      <c r="C1448" s="23">
        <f>Universe!H1189</f>
        <v/>
      </c>
      <c r="D1448" s="23">
        <f>Universe!I1189</f>
        <v/>
      </c>
      <c r="E1448" s="23">
        <f>Universe!J1189</f>
        <v/>
      </c>
      <c r="F1448" s="23">
        <f>Universe!K1189</f>
        <v/>
      </c>
      <c r="G1448" s="23">
        <f>Universe!L1189</f>
        <v/>
      </c>
      <c r="H1448" s="23">
        <f>Universe!M1189</f>
        <v/>
      </c>
      <c r="I1448" s="23">
        <f>Universe!N1189</f>
        <v/>
      </c>
      <c r="J1448" s="23">
        <f>Universe!O1189</f>
        <v/>
      </c>
      <c r="K1448" s="23">
        <f>Universe!P1189</f>
        <v/>
      </c>
      <c r="L1448" s="23">
        <f>Universe!Q1189</f>
        <v/>
      </c>
      <c r="M1448" s="23">
        <f>Universe!R1189</f>
        <v/>
      </c>
      <c r="N1448" s="5">
        <f>IF(ZScoring!AH1189="",0,(ZScoring!AH1189-$B$3)/$C$3)</f>
        <v/>
      </c>
      <c r="O1448" s="5">
        <f>IF(ZScoring!AI1189="",0,(ZScoring!AI1189-$B$4)/$C$4)</f>
        <v/>
      </c>
      <c r="P1448" s="5">
        <f>IF(ZScoring!AJ1189="",0,(ZScoring!AJ1189-$B$5)/$C$5)</f>
        <v/>
      </c>
      <c r="Q1448" s="5">
        <f>IF(ZScoring!AK1189="",0,(ZScoring!AK1189-$B$6)/$C$6)</f>
        <v/>
      </c>
      <c r="R1448" s="5">
        <f>IF(ZScoring!AL1189="",0,(ZScoring!AL1189-$B$7)/$C$7)</f>
        <v/>
      </c>
      <c r="S1448" s="5">
        <f>IF(ZScoring!AM1189="",0,(ZScoring!AM1189-$B$8)/$C$8)</f>
        <v/>
      </c>
      <c r="T1448" s="5">
        <f>IF(ZScoring!AN1189="",0,(ZScoring!AN1189-$B$9)/$C$9)</f>
        <v/>
      </c>
      <c r="U1448" s="5">
        <f>IF(ZScoring!AO1189="",0,(ZScoring!AO1189-$B$10)/$C$10)</f>
        <v/>
      </c>
      <c r="V1448" s="5">
        <f>IF(ZScoring!AP1189="",0,(ZScoring!AP1189-$B$11)/$C$11)</f>
        <v/>
      </c>
      <c r="W1448" s="5">
        <f>IF(ZScoring!AQ1189="",0,(ZScoring!AQ1189-$B$12)/$C$12)</f>
        <v/>
      </c>
      <c r="X1448" s="5">
        <f>Universe!C1189</f>
        <v/>
      </c>
    </row>
    <row r="1449">
      <c r="A1449" s="22">
        <f>Universe!G1190</f>
        <v/>
      </c>
      <c r="B1449" s="2" t="n">
        <v>1</v>
      </c>
      <c r="C1449" s="23">
        <f>Universe!H1190</f>
        <v/>
      </c>
      <c r="D1449" s="23">
        <f>Universe!I1190</f>
        <v/>
      </c>
      <c r="E1449" s="23">
        <f>Universe!J1190</f>
        <v/>
      </c>
      <c r="F1449" s="23">
        <f>Universe!K1190</f>
        <v/>
      </c>
      <c r="G1449" s="23">
        <f>Universe!L1190</f>
        <v/>
      </c>
      <c r="H1449" s="23">
        <f>Universe!M1190</f>
        <v/>
      </c>
      <c r="I1449" s="23">
        <f>Universe!N1190</f>
        <v/>
      </c>
      <c r="J1449" s="23">
        <f>Universe!O1190</f>
        <v/>
      </c>
      <c r="K1449" s="23">
        <f>Universe!P1190</f>
        <v/>
      </c>
      <c r="L1449" s="23">
        <f>Universe!Q1190</f>
        <v/>
      </c>
      <c r="M1449" s="23">
        <f>Universe!R1190</f>
        <v/>
      </c>
      <c r="N1449" s="5">
        <f>IF(ZScoring!AH1190="",0,(ZScoring!AH1190-$B$3)/$C$3)</f>
        <v/>
      </c>
      <c r="O1449" s="5">
        <f>IF(ZScoring!AI1190="",0,(ZScoring!AI1190-$B$4)/$C$4)</f>
        <v/>
      </c>
      <c r="P1449" s="5">
        <f>IF(ZScoring!AJ1190="",0,(ZScoring!AJ1190-$B$5)/$C$5)</f>
        <v/>
      </c>
      <c r="Q1449" s="5">
        <f>IF(ZScoring!AK1190="",0,(ZScoring!AK1190-$B$6)/$C$6)</f>
        <v/>
      </c>
      <c r="R1449" s="5">
        <f>IF(ZScoring!AL1190="",0,(ZScoring!AL1190-$B$7)/$C$7)</f>
        <v/>
      </c>
      <c r="S1449" s="5">
        <f>IF(ZScoring!AM1190="",0,(ZScoring!AM1190-$B$8)/$C$8)</f>
        <v/>
      </c>
      <c r="T1449" s="5">
        <f>IF(ZScoring!AN1190="",0,(ZScoring!AN1190-$B$9)/$C$9)</f>
        <v/>
      </c>
      <c r="U1449" s="5">
        <f>IF(ZScoring!AO1190="",0,(ZScoring!AO1190-$B$10)/$C$10)</f>
        <v/>
      </c>
      <c r="V1449" s="5">
        <f>IF(ZScoring!AP1190="",0,(ZScoring!AP1190-$B$11)/$C$11)</f>
        <v/>
      </c>
      <c r="W1449" s="5">
        <f>IF(ZScoring!AQ1190="",0,(ZScoring!AQ1190-$B$12)/$C$12)</f>
        <v/>
      </c>
      <c r="X1449" s="5">
        <f>Universe!C1190</f>
        <v/>
      </c>
    </row>
    <row r="1450">
      <c r="A1450" s="22">
        <f>Universe!G1191</f>
        <v/>
      </c>
      <c r="B1450" s="2" t="n">
        <v>1</v>
      </c>
      <c r="C1450" s="23">
        <f>Universe!H1191</f>
        <v/>
      </c>
      <c r="D1450" s="23">
        <f>Universe!I1191</f>
        <v/>
      </c>
      <c r="E1450" s="23">
        <f>Universe!J1191</f>
        <v/>
      </c>
      <c r="F1450" s="23">
        <f>Universe!K1191</f>
        <v/>
      </c>
      <c r="G1450" s="23">
        <f>Universe!L1191</f>
        <v/>
      </c>
      <c r="H1450" s="23">
        <f>Universe!M1191</f>
        <v/>
      </c>
      <c r="I1450" s="23">
        <f>Universe!N1191</f>
        <v/>
      </c>
      <c r="J1450" s="23">
        <f>Universe!O1191</f>
        <v/>
      </c>
      <c r="K1450" s="23">
        <f>Universe!P1191</f>
        <v/>
      </c>
      <c r="L1450" s="23">
        <f>Universe!Q1191</f>
        <v/>
      </c>
      <c r="M1450" s="23">
        <f>Universe!R1191</f>
        <v/>
      </c>
      <c r="N1450" s="5">
        <f>IF(ZScoring!AH1191="",0,(ZScoring!AH1191-$B$3)/$C$3)</f>
        <v/>
      </c>
      <c r="O1450" s="5">
        <f>IF(ZScoring!AI1191="",0,(ZScoring!AI1191-$B$4)/$C$4)</f>
        <v/>
      </c>
      <c r="P1450" s="5">
        <f>IF(ZScoring!AJ1191="",0,(ZScoring!AJ1191-$B$5)/$C$5)</f>
        <v/>
      </c>
      <c r="Q1450" s="5">
        <f>IF(ZScoring!AK1191="",0,(ZScoring!AK1191-$B$6)/$C$6)</f>
        <v/>
      </c>
      <c r="R1450" s="5">
        <f>IF(ZScoring!AL1191="",0,(ZScoring!AL1191-$B$7)/$C$7)</f>
        <v/>
      </c>
      <c r="S1450" s="5">
        <f>IF(ZScoring!AM1191="",0,(ZScoring!AM1191-$B$8)/$C$8)</f>
        <v/>
      </c>
      <c r="T1450" s="5">
        <f>IF(ZScoring!AN1191="",0,(ZScoring!AN1191-$B$9)/$C$9)</f>
        <v/>
      </c>
      <c r="U1450" s="5">
        <f>IF(ZScoring!AO1191="",0,(ZScoring!AO1191-$B$10)/$C$10)</f>
        <v/>
      </c>
      <c r="V1450" s="5">
        <f>IF(ZScoring!AP1191="",0,(ZScoring!AP1191-$B$11)/$C$11)</f>
        <v/>
      </c>
      <c r="W1450" s="5">
        <f>IF(ZScoring!AQ1191="",0,(ZScoring!AQ1191-$B$12)/$C$12)</f>
        <v/>
      </c>
      <c r="X1450" s="5">
        <f>Universe!C1191</f>
        <v/>
      </c>
    </row>
    <row r="1451">
      <c r="A1451" s="22">
        <f>Universe!G1192</f>
        <v/>
      </c>
      <c r="B1451" s="2" t="n">
        <v>1</v>
      </c>
      <c r="C1451" s="23">
        <f>Universe!H1192</f>
        <v/>
      </c>
      <c r="D1451" s="23">
        <f>Universe!I1192</f>
        <v/>
      </c>
      <c r="E1451" s="23">
        <f>Universe!J1192</f>
        <v/>
      </c>
      <c r="F1451" s="23">
        <f>Universe!K1192</f>
        <v/>
      </c>
      <c r="G1451" s="23">
        <f>Universe!L1192</f>
        <v/>
      </c>
      <c r="H1451" s="23">
        <f>Universe!M1192</f>
        <v/>
      </c>
      <c r="I1451" s="23">
        <f>Universe!N1192</f>
        <v/>
      </c>
      <c r="J1451" s="23">
        <f>Universe!O1192</f>
        <v/>
      </c>
      <c r="K1451" s="23">
        <f>Universe!P1192</f>
        <v/>
      </c>
      <c r="L1451" s="23">
        <f>Universe!Q1192</f>
        <v/>
      </c>
      <c r="M1451" s="23">
        <f>Universe!R1192</f>
        <v/>
      </c>
      <c r="N1451" s="5">
        <f>IF(ZScoring!AH1192="",0,(ZScoring!AH1192-$B$3)/$C$3)</f>
        <v/>
      </c>
      <c r="O1451" s="5">
        <f>IF(ZScoring!AI1192="",0,(ZScoring!AI1192-$B$4)/$C$4)</f>
        <v/>
      </c>
      <c r="P1451" s="5">
        <f>IF(ZScoring!AJ1192="",0,(ZScoring!AJ1192-$B$5)/$C$5)</f>
        <v/>
      </c>
      <c r="Q1451" s="5">
        <f>IF(ZScoring!AK1192="",0,(ZScoring!AK1192-$B$6)/$C$6)</f>
        <v/>
      </c>
      <c r="R1451" s="5">
        <f>IF(ZScoring!AL1192="",0,(ZScoring!AL1192-$B$7)/$C$7)</f>
        <v/>
      </c>
      <c r="S1451" s="5">
        <f>IF(ZScoring!AM1192="",0,(ZScoring!AM1192-$B$8)/$C$8)</f>
        <v/>
      </c>
      <c r="T1451" s="5">
        <f>IF(ZScoring!AN1192="",0,(ZScoring!AN1192-$B$9)/$C$9)</f>
        <v/>
      </c>
      <c r="U1451" s="5">
        <f>IF(ZScoring!AO1192="",0,(ZScoring!AO1192-$B$10)/$C$10)</f>
        <v/>
      </c>
      <c r="V1451" s="5">
        <f>IF(ZScoring!AP1192="",0,(ZScoring!AP1192-$B$11)/$C$11)</f>
        <v/>
      </c>
      <c r="W1451" s="5">
        <f>IF(ZScoring!AQ1192="",0,(ZScoring!AQ1192-$B$12)/$C$12)</f>
        <v/>
      </c>
      <c r="X1451" s="5">
        <f>Universe!C1192</f>
        <v/>
      </c>
    </row>
    <row r="1452">
      <c r="A1452" s="22">
        <f>Universe!G1193</f>
        <v/>
      </c>
      <c r="B1452" s="2" t="n">
        <v>1</v>
      </c>
      <c r="C1452" s="23">
        <f>Universe!H1193</f>
        <v/>
      </c>
      <c r="D1452" s="23">
        <f>Universe!I1193</f>
        <v/>
      </c>
      <c r="E1452" s="23">
        <f>Universe!J1193</f>
        <v/>
      </c>
      <c r="F1452" s="23">
        <f>Universe!K1193</f>
        <v/>
      </c>
      <c r="G1452" s="23">
        <f>Universe!L1193</f>
        <v/>
      </c>
      <c r="H1452" s="23">
        <f>Universe!M1193</f>
        <v/>
      </c>
      <c r="I1452" s="23">
        <f>Universe!N1193</f>
        <v/>
      </c>
      <c r="J1452" s="23">
        <f>Universe!O1193</f>
        <v/>
      </c>
      <c r="K1452" s="23">
        <f>Universe!P1193</f>
        <v/>
      </c>
      <c r="L1452" s="23">
        <f>Universe!Q1193</f>
        <v/>
      </c>
      <c r="M1452" s="23">
        <f>Universe!R1193</f>
        <v/>
      </c>
      <c r="N1452" s="5">
        <f>IF(ZScoring!AH1193="",0,(ZScoring!AH1193-$B$3)/$C$3)</f>
        <v/>
      </c>
      <c r="O1452" s="5">
        <f>IF(ZScoring!AI1193="",0,(ZScoring!AI1193-$B$4)/$C$4)</f>
        <v/>
      </c>
      <c r="P1452" s="5">
        <f>IF(ZScoring!AJ1193="",0,(ZScoring!AJ1193-$B$5)/$C$5)</f>
        <v/>
      </c>
      <c r="Q1452" s="5">
        <f>IF(ZScoring!AK1193="",0,(ZScoring!AK1193-$B$6)/$C$6)</f>
        <v/>
      </c>
      <c r="R1452" s="5">
        <f>IF(ZScoring!AL1193="",0,(ZScoring!AL1193-$B$7)/$C$7)</f>
        <v/>
      </c>
      <c r="S1452" s="5">
        <f>IF(ZScoring!AM1193="",0,(ZScoring!AM1193-$B$8)/$C$8)</f>
        <v/>
      </c>
      <c r="T1452" s="5">
        <f>IF(ZScoring!AN1193="",0,(ZScoring!AN1193-$B$9)/$C$9)</f>
        <v/>
      </c>
      <c r="U1452" s="5">
        <f>IF(ZScoring!AO1193="",0,(ZScoring!AO1193-$B$10)/$C$10)</f>
        <v/>
      </c>
      <c r="V1452" s="5">
        <f>IF(ZScoring!AP1193="",0,(ZScoring!AP1193-$B$11)/$C$11)</f>
        <v/>
      </c>
      <c r="W1452" s="5">
        <f>IF(ZScoring!AQ1193="",0,(ZScoring!AQ1193-$B$12)/$C$12)</f>
        <v/>
      </c>
      <c r="X1452" s="5">
        <f>Universe!C1193</f>
        <v/>
      </c>
    </row>
    <row r="1453">
      <c r="A1453" s="22">
        <f>Universe!G1194</f>
        <v/>
      </c>
      <c r="B1453" s="2" t="n">
        <v>1</v>
      </c>
      <c r="C1453" s="23">
        <f>Universe!H1194</f>
        <v/>
      </c>
      <c r="D1453" s="23">
        <f>Universe!I1194</f>
        <v/>
      </c>
      <c r="E1453" s="23">
        <f>Universe!J1194</f>
        <v/>
      </c>
      <c r="F1453" s="23">
        <f>Universe!K1194</f>
        <v/>
      </c>
      <c r="G1453" s="23">
        <f>Universe!L1194</f>
        <v/>
      </c>
      <c r="H1453" s="23">
        <f>Universe!M1194</f>
        <v/>
      </c>
      <c r="I1453" s="23">
        <f>Universe!N1194</f>
        <v/>
      </c>
      <c r="J1453" s="23">
        <f>Universe!O1194</f>
        <v/>
      </c>
      <c r="K1453" s="23">
        <f>Universe!P1194</f>
        <v/>
      </c>
      <c r="L1453" s="23">
        <f>Universe!Q1194</f>
        <v/>
      </c>
      <c r="M1453" s="23">
        <f>Universe!R1194</f>
        <v/>
      </c>
      <c r="N1453" s="5">
        <f>IF(ZScoring!AH1194="",0,(ZScoring!AH1194-$B$3)/$C$3)</f>
        <v/>
      </c>
      <c r="O1453" s="5">
        <f>IF(ZScoring!AI1194="",0,(ZScoring!AI1194-$B$4)/$C$4)</f>
        <v/>
      </c>
      <c r="P1453" s="5">
        <f>IF(ZScoring!AJ1194="",0,(ZScoring!AJ1194-$B$5)/$C$5)</f>
        <v/>
      </c>
      <c r="Q1453" s="5">
        <f>IF(ZScoring!AK1194="",0,(ZScoring!AK1194-$B$6)/$C$6)</f>
        <v/>
      </c>
      <c r="R1453" s="5">
        <f>IF(ZScoring!AL1194="",0,(ZScoring!AL1194-$B$7)/$C$7)</f>
        <v/>
      </c>
      <c r="S1453" s="5">
        <f>IF(ZScoring!AM1194="",0,(ZScoring!AM1194-$B$8)/$C$8)</f>
        <v/>
      </c>
      <c r="T1453" s="5">
        <f>IF(ZScoring!AN1194="",0,(ZScoring!AN1194-$B$9)/$C$9)</f>
        <v/>
      </c>
      <c r="U1453" s="5">
        <f>IF(ZScoring!AO1194="",0,(ZScoring!AO1194-$B$10)/$C$10)</f>
        <v/>
      </c>
      <c r="V1453" s="5">
        <f>IF(ZScoring!AP1194="",0,(ZScoring!AP1194-$B$11)/$C$11)</f>
        <v/>
      </c>
      <c r="W1453" s="5">
        <f>IF(ZScoring!AQ1194="",0,(ZScoring!AQ1194-$B$12)/$C$12)</f>
        <v/>
      </c>
      <c r="X1453" s="5">
        <f>Universe!C1194</f>
        <v/>
      </c>
    </row>
    <row r="1454">
      <c r="A1454" s="22">
        <f>Universe!G1195</f>
        <v/>
      </c>
      <c r="B1454" s="2" t="n">
        <v>1</v>
      </c>
      <c r="C1454" s="23">
        <f>Universe!H1195</f>
        <v/>
      </c>
      <c r="D1454" s="23">
        <f>Universe!I1195</f>
        <v/>
      </c>
      <c r="E1454" s="23">
        <f>Universe!J1195</f>
        <v/>
      </c>
      <c r="F1454" s="23">
        <f>Universe!K1195</f>
        <v/>
      </c>
      <c r="G1454" s="23">
        <f>Universe!L1195</f>
        <v/>
      </c>
      <c r="H1454" s="23">
        <f>Universe!M1195</f>
        <v/>
      </c>
      <c r="I1454" s="23">
        <f>Universe!N1195</f>
        <v/>
      </c>
      <c r="J1454" s="23">
        <f>Universe!O1195</f>
        <v/>
      </c>
      <c r="K1454" s="23">
        <f>Universe!P1195</f>
        <v/>
      </c>
      <c r="L1454" s="23">
        <f>Universe!Q1195</f>
        <v/>
      </c>
      <c r="M1454" s="23">
        <f>Universe!R1195</f>
        <v/>
      </c>
      <c r="N1454" s="5">
        <f>IF(ZScoring!AH1195="",0,(ZScoring!AH1195-$B$3)/$C$3)</f>
        <v/>
      </c>
      <c r="O1454" s="5">
        <f>IF(ZScoring!AI1195="",0,(ZScoring!AI1195-$B$4)/$C$4)</f>
        <v/>
      </c>
      <c r="P1454" s="5">
        <f>IF(ZScoring!AJ1195="",0,(ZScoring!AJ1195-$B$5)/$C$5)</f>
        <v/>
      </c>
      <c r="Q1454" s="5">
        <f>IF(ZScoring!AK1195="",0,(ZScoring!AK1195-$B$6)/$C$6)</f>
        <v/>
      </c>
      <c r="R1454" s="5">
        <f>IF(ZScoring!AL1195="",0,(ZScoring!AL1195-$B$7)/$C$7)</f>
        <v/>
      </c>
      <c r="S1454" s="5">
        <f>IF(ZScoring!AM1195="",0,(ZScoring!AM1195-$B$8)/$C$8)</f>
        <v/>
      </c>
      <c r="T1454" s="5">
        <f>IF(ZScoring!AN1195="",0,(ZScoring!AN1195-$B$9)/$C$9)</f>
        <v/>
      </c>
      <c r="U1454" s="5">
        <f>IF(ZScoring!AO1195="",0,(ZScoring!AO1195-$B$10)/$C$10)</f>
        <v/>
      </c>
      <c r="V1454" s="5">
        <f>IF(ZScoring!AP1195="",0,(ZScoring!AP1195-$B$11)/$C$11)</f>
        <v/>
      </c>
      <c r="W1454" s="5">
        <f>IF(ZScoring!AQ1195="",0,(ZScoring!AQ1195-$B$12)/$C$12)</f>
        <v/>
      </c>
      <c r="X1454" s="5">
        <f>Universe!C1195</f>
        <v/>
      </c>
    </row>
    <row r="1455">
      <c r="A1455" s="22">
        <f>Universe!G1196</f>
        <v/>
      </c>
      <c r="B1455" s="2" t="n">
        <v>1</v>
      </c>
      <c r="C1455" s="23">
        <f>Universe!H1196</f>
        <v/>
      </c>
      <c r="D1455" s="23">
        <f>Universe!I1196</f>
        <v/>
      </c>
      <c r="E1455" s="23">
        <f>Universe!J1196</f>
        <v/>
      </c>
      <c r="F1455" s="23">
        <f>Universe!K1196</f>
        <v/>
      </c>
      <c r="G1455" s="23">
        <f>Universe!L1196</f>
        <v/>
      </c>
      <c r="H1455" s="23">
        <f>Universe!M1196</f>
        <v/>
      </c>
      <c r="I1455" s="23">
        <f>Universe!N1196</f>
        <v/>
      </c>
      <c r="J1455" s="23">
        <f>Universe!O1196</f>
        <v/>
      </c>
      <c r="K1455" s="23">
        <f>Universe!P1196</f>
        <v/>
      </c>
      <c r="L1455" s="23">
        <f>Universe!Q1196</f>
        <v/>
      </c>
      <c r="M1455" s="23">
        <f>Universe!R1196</f>
        <v/>
      </c>
      <c r="N1455" s="5">
        <f>IF(ZScoring!AH1196="",0,(ZScoring!AH1196-$B$3)/$C$3)</f>
        <v/>
      </c>
      <c r="O1455" s="5">
        <f>IF(ZScoring!AI1196="",0,(ZScoring!AI1196-$B$4)/$C$4)</f>
        <v/>
      </c>
      <c r="P1455" s="5">
        <f>IF(ZScoring!AJ1196="",0,(ZScoring!AJ1196-$B$5)/$C$5)</f>
        <v/>
      </c>
      <c r="Q1455" s="5">
        <f>IF(ZScoring!AK1196="",0,(ZScoring!AK1196-$B$6)/$C$6)</f>
        <v/>
      </c>
      <c r="R1455" s="5">
        <f>IF(ZScoring!AL1196="",0,(ZScoring!AL1196-$B$7)/$C$7)</f>
        <v/>
      </c>
      <c r="S1455" s="5">
        <f>IF(ZScoring!AM1196="",0,(ZScoring!AM1196-$B$8)/$C$8)</f>
        <v/>
      </c>
      <c r="T1455" s="5">
        <f>IF(ZScoring!AN1196="",0,(ZScoring!AN1196-$B$9)/$C$9)</f>
        <v/>
      </c>
      <c r="U1455" s="5">
        <f>IF(ZScoring!AO1196="",0,(ZScoring!AO1196-$B$10)/$C$10)</f>
        <v/>
      </c>
      <c r="V1455" s="5">
        <f>IF(ZScoring!AP1196="",0,(ZScoring!AP1196-$B$11)/$C$11)</f>
        <v/>
      </c>
      <c r="W1455" s="5">
        <f>IF(ZScoring!AQ1196="",0,(ZScoring!AQ1196-$B$12)/$C$12)</f>
        <v/>
      </c>
      <c r="X1455" s="5">
        <f>Universe!C1196</f>
        <v/>
      </c>
    </row>
    <row r="1456">
      <c r="A1456" s="22">
        <f>Universe!G1197</f>
        <v/>
      </c>
      <c r="B1456" s="2" t="n">
        <v>1</v>
      </c>
      <c r="C1456" s="23">
        <f>Universe!H1197</f>
        <v/>
      </c>
      <c r="D1456" s="23">
        <f>Universe!I1197</f>
        <v/>
      </c>
      <c r="E1456" s="23">
        <f>Universe!J1197</f>
        <v/>
      </c>
      <c r="F1456" s="23">
        <f>Universe!K1197</f>
        <v/>
      </c>
      <c r="G1456" s="23">
        <f>Universe!L1197</f>
        <v/>
      </c>
      <c r="H1456" s="23">
        <f>Universe!M1197</f>
        <v/>
      </c>
      <c r="I1456" s="23">
        <f>Universe!N1197</f>
        <v/>
      </c>
      <c r="J1456" s="23">
        <f>Universe!O1197</f>
        <v/>
      </c>
      <c r="K1456" s="23">
        <f>Universe!P1197</f>
        <v/>
      </c>
      <c r="L1456" s="23">
        <f>Universe!Q1197</f>
        <v/>
      </c>
      <c r="M1456" s="23">
        <f>Universe!R1197</f>
        <v/>
      </c>
      <c r="N1456" s="5">
        <f>IF(ZScoring!AH1197="",0,(ZScoring!AH1197-$B$3)/$C$3)</f>
        <v/>
      </c>
      <c r="O1456" s="5">
        <f>IF(ZScoring!AI1197="",0,(ZScoring!AI1197-$B$4)/$C$4)</f>
        <v/>
      </c>
      <c r="P1456" s="5">
        <f>IF(ZScoring!AJ1197="",0,(ZScoring!AJ1197-$B$5)/$C$5)</f>
        <v/>
      </c>
      <c r="Q1456" s="5">
        <f>IF(ZScoring!AK1197="",0,(ZScoring!AK1197-$B$6)/$C$6)</f>
        <v/>
      </c>
      <c r="R1456" s="5">
        <f>IF(ZScoring!AL1197="",0,(ZScoring!AL1197-$B$7)/$C$7)</f>
        <v/>
      </c>
      <c r="S1456" s="5">
        <f>IF(ZScoring!AM1197="",0,(ZScoring!AM1197-$B$8)/$C$8)</f>
        <v/>
      </c>
      <c r="T1456" s="5">
        <f>IF(ZScoring!AN1197="",0,(ZScoring!AN1197-$B$9)/$C$9)</f>
        <v/>
      </c>
      <c r="U1456" s="5">
        <f>IF(ZScoring!AO1197="",0,(ZScoring!AO1197-$B$10)/$C$10)</f>
        <v/>
      </c>
      <c r="V1456" s="5">
        <f>IF(ZScoring!AP1197="",0,(ZScoring!AP1197-$B$11)/$C$11)</f>
        <v/>
      </c>
      <c r="W1456" s="5">
        <f>IF(ZScoring!AQ1197="",0,(ZScoring!AQ1197-$B$12)/$C$12)</f>
        <v/>
      </c>
      <c r="X1456" s="5">
        <f>Universe!C1197</f>
        <v/>
      </c>
    </row>
    <row r="1457">
      <c r="A1457" s="22">
        <f>Universe!G1198</f>
        <v/>
      </c>
      <c r="B1457" s="2" t="n">
        <v>1</v>
      </c>
      <c r="C1457" s="23">
        <f>Universe!H1198</f>
        <v/>
      </c>
      <c r="D1457" s="23">
        <f>Universe!I1198</f>
        <v/>
      </c>
      <c r="E1457" s="23">
        <f>Universe!J1198</f>
        <v/>
      </c>
      <c r="F1457" s="23">
        <f>Universe!K1198</f>
        <v/>
      </c>
      <c r="G1457" s="23">
        <f>Universe!L1198</f>
        <v/>
      </c>
      <c r="H1457" s="23">
        <f>Universe!M1198</f>
        <v/>
      </c>
      <c r="I1457" s="23">
        <f>Universe!N1198</f>
        <v/>
      </c>
      <c r="J1457" s="23">
        <f>Universe!O1198</f>
        <v/>
      </c>
      <c r="K1457" s="23">
        <f>Universe!P1198</f>
        <v/>
      </c>
      <c r="L1457" s="23">
        <f>Universe!Q1198</f>
        <v/>
      </c>
      <c r="M1457" s="23">
        <f>Universe!R1198</f>
        <v/>
      </c>
      <c r="N1457" s="5">
        <f>IF(ZScoring!AH1198="",0,(ZScoring!AH1198-$B$3)/$C$3)</f>
        <v/>
      </c>
      <c r="O1457" s="5">
        <f>IF(ZScoring!AI1198="",0,(ZScoring!AI1198-$B$4)/$C$4)</f>
        <v/>
      </c>
      <c r="P1457" s="5">
        <f>IF(ZScoring!AJ1198="",0,(ZScoring!AJ1198-$B$5)/$C$5)</f>
        <v/>
      </c>
      <c r="Q1457" s="5">
        <f>IF(ZScoring!AK1198="",0,(ZScoring!AK1198-$B$6)/$C$6)</f>
        <v/>
      </c>
      <c r="R1457" s="5">
        <f>IF(ZScoring!AL1198="",0,(ZScoring!AL1198-$B$7)/$C$7)</f>
        <v/>
      </c>
      <c r="S1457" s="5">
        <f>IF(ZScoring!AM1198="",0,(ZScoring!AM1198-$B$8)/$C$8)</f>
        <v/>
      </c>
      <c r="T1457" s="5">
        <f>IF(ZScoring!AN1198="",0,(ZScoring!AN1198-$B$9)/$C$9)</f>
        <v/>
      </c>
      <c r="U1457" s="5">
        <f>IF(ZScoring!AO1198="",0,(ZScoring!AO1198-$B$10)/$C$10)</f>
        <v/>
      </c>
      <c r="V1457" s="5">
        <f>IF(ZScoring!AP1198="",0,(ZScoring!AP1198-$B$11)/$C$11)</f>
        <v/>
      </c>
      <c r="W1457" s="5">
        <f>IF(ZScoring!AQ1198="",0,(ZScoring!AQ1198-$B$12)/$C$12)</f>
        <v/>
      </c>
      <c r="X1457" s="5">
        <f>Universe!C1198</f>
        <v/>
      </c>
    </row>
    <row r="1458">
      <c r="A1458" s="22">
        <f>Universe!G1199</f>
        <v/>
      </c>
      <c r="B1458" s="2" t="n">
        <v>1</v>
      </c>
      <c r="C1458" s="23">
        <f>Universe!H1199</f>
        <v/>
      </c>
      <c r="D1458" s="23">
        <f>Universe!I1199</f>
        <v/>
      </c>
      <c r="E1458" s="23">
        <f>Universe!J1199</f>
        <v/>
      </c>
      <c r="F1458" s="23">
        <f>Universe!K1199</f>
        <v/>
      </c>
      <c r="G1458" s="23">
        <f>Universe!L1199</f>
        <v/>
      </c>
      <c r="H1458" s="23">
        <f>Universe!M1199</f>
        <v/>
      </c>
      <c r="I1458" s="23">
        <f>Universe!N1199</f>
        <v/>
      </c>
      <c r="J1458" s="23">
        <f>Universe!O1199</f>
        <v/>
      </c>
      <c r="K1458" s="23">
        <f>Universe!P1199</f>
        <v/>
      </c>
      <c r="L1458" s="23">
        <f>Universe!Q1199</f>
        <v/>
      </c>
      <c r="M1458" s="23">
        <f>Universe!R1199</f>
        <v/>
      </c>
      <c r="N1458" s="5">
        <f>IF(ZScoring!AH1199="",0,(ZScoring!AH1199-$B$3)/$C$3)</f>
        <v/>
      </c>
      <c r="O1458" s="5">
        <f>IF(ZScoring!AI1199="",0,(ZScoring!AI1199-$B$4)/$C$4)</f>
        <v/>
      </c>
      <c r="P1458" s="5">
        <f>IF(ZScoring!AJ1199="",0,(ZScoring!AJ1199-$B$5)/$C$5)</f>
        <v/>
      </c>
      <c r="Q1458" s="5">
        <f>IF(ZScoring!AK1199="",0,(ZScoring!AK1199-$B$6)/$C$6)</f>
        <v/>
      </c>
      <c r="R1458" s="5">
        <f>IF(ZScoring!AL1199="",0,(ZScoring!AL1199-$B$7)/$C$7)</f>
        <v/>
      </c>
      <c r="S1458" s="5">
        <f>IF(ZScoring!AM1199="",0,(ZScoring!AM1199-$B$8)/$C$8)</f>
        <v/>
      </c>
      <c r="T1458" s="5">
        <f>IF(ZScoring!AN1199="",0,(ZScoring!AN1199-$B$9)/$C$9)</f>
        <v/>
      </c>
      <c r="U1458" s="5">
        <f>IF(ZScoring!AO1199="",0,(ZScoring!AO1199-$B$10)/$C$10)</f>
        <v/>
      </c>
      <c r="V1458" s="5">
        <f>IF(ZScoring!AP1199="",0,(ZScoring!AP1199-$B$11)/$C$11)</f>
        <v/>
      </c>
      <c r="W1458" s="5">
        <f>IF(ZScoring!AQ1199="",0,(ZScoring!AQ1199-$B$12)/$C$12)</f>
        <v/>
      </c>
      <c r="X1458" s="5">
        <f>Universe!C1199</f>
        <v/>
      </c>
    </row>
    <row r="1459">
      <c r="A1459" s="22">
        <f>Universe!G1200</f>
        <v/>
      </c>
      <c r="B1459" s="2" t="n">
        <v>1</v>
      </c>
      <c r="C1459" s="23">
        <f>Universe!H1200</f>
        <v/>
      </c>
      <c r="D1459" s="23">
        <f>Universe!I1200</f>
        <v/>
      </c>
      <c r="E1459" s="23">
        <f>Universe!J1200</f>
        <v/>
      </c>
      <c r="F1459" s="23">
        <f>Universe!K1200</f>
        <v/>
      </c>
      <c r="G1459" s="23">
        <f>Universe!L1200</f>
        <v/>
      </c>
      <c r="H1459" s="23">
        <f>Universe!M1200</f>
        <v/>
      </c>
      <c r="I1459" s="23">
        <f>Universe!N1200</f>
        <v/>
      </c>
      <c r="J1459" s="23">
        <f>Universe!O1200</f>
        <v/>
      </c>
      <c r="K1459" s="23">
        <f>Universe!P1200</f>
        <v/>
      </c>
      <c r="L1459" s="23">
        <f>Universe!Q1200</f>
        <v/>
      </c>
      <c r="M1459" s="23">
        <f>Universe!R1200</f>
        <v/>
      </c>
      <c r="N1459" s="5">
        <f>IF(ZScoring!AH1200="",0,(ZScoring!AH1200-$B$3)/$C$3)</f>
        <v/>
      </c>
      <c r="O1459" s="5">
        <f>IF(ZScoring!AI1200="",0,(ZScoring!AI1200-$B$4)/$C$4)</f>
        <v/>
      </c>
      <c r="P1459" s="5">
        <f>IF(ZScoring!AJ1200="",0,(ZScoring!AJ1200-$B$5)/$C$5)</f>
        <v/>
      </c>
      <c r="Q1459" s="5">
        <f>IF(ZScoring!AK1200="",0,(ZScoring!AK1200-$B$6)/$C$6)</f>
        <v/>
      </c>
      <c r="R1459" s="5">
        <f>IF(ZScoring!AL1200="",0,(ZScoring!AL1200-$B$7)/$C$7)</f>
        <v/>
      </c>
      <c r="S1459" s="5">
        <f>IF(ZScoring!AM1200="",0,(ZScoring!AM1200-$B$8)/$C$8)</f>
        <v/>
      </c>
      <c r="T1459" s="5">
        <f>IF(ZScoring!AN1200="",0,(ZScoring!AN1200-$B$9)/$C$9)</f>
        <v/>
      </c>
      <c r="U1459" s="5">
        <f>IF(ZScoring!AO1200="",0,(ZScoring!AO1200-$B$10)/$C$10)</f>
        <v/>
      </c>
      <c r="V1459" s="5">
        <f>IF(ZScoring!AP1200="",0,(ZScoring!AP1200-$B$11)/$C$11)</f>
        <v/>
      </c>
      <c r="W1459" s="5">
        <f>IF(ZScoring!AQ1200="",0,(ZScoring!AQ1200-$B$12)/$C$12)</f>
        <v/>
      </c>
      <c r="X1459" s="5">
        <f>Universe!C1200</f>
        <v/>
      </c>
    </row>
    <row r="1460">
      <c r="A1460" s="22">
        <f>Universe!G1201</f>
        <v/>
      </c>
      <c r="B1460" s="2" t="n">
        <v>1</v>
      </c>
      <c r="C1460" s="23">
        <f>Universe!H1201</f>
        <v/>
      </c>
      <c r="D1460" s="23">
        <f>Universe!I1201</f>
        <v/>
      </c>
      <c r="E1460" s="23">
        <f>Universe!J1201</f>
        <v/>
      </c>
      <c r="F1460" s="23">
        <f>Universe!K1201</f>
        <v/>
      </c>
      <c r="G1460" s="23">
        <f>Universe!L1201</f>
        <v/>
      </c>
      <c r="H1460" s="23">
        <f>Universe!M1201</f>
        <v/>
      </c>
      <c r="I1460" s="23">
        <f>Universe!N1201</f>
        <v/>
      </c>
      <c r="J1460" s="23">
        <f>Universe!O1201</f>
        <v/>
      </c>
      <c r="K1460" s="23">
        <f>Universe!P1201</f>
        <v/>
      </c>
      <c r="L1460" s="23">
        <f>Universe!Q1201</f>
        <v/>
      </c>
      <c r="M1460" s="23">
        <f>Universe!R1201</f>
        <v/>
      </c>
      <c r="N1460" s="5">
        <f>IF(ZScoring!AH1201="",0,(ZScoring!AH1201-$B$3)/$C$3)</f>
        <v/>
      </c>
      <c r="O1460" s="5">
        <f>IF(ZScoring!AI1201="",0,(ZScoring!AI1201-$B$4)/$C$4)</f>
        <v/>
      </c>
      <c r="P1460" s="5">
        <f>IF(ZScoring!AJ1201="",0,(ZScoring!AJ1201-$B$5)/$C$5)</f>
        <v/>
      </c>
      <c r="Q1460" s="5">
        <f>IF(ZScoring!AK1201="",0,(ZScoring!AK1201-$B$6)/$C$6)</f>
        <v/>
      </c>
      <c r="R1460" s="5">
        <f>IF(ZScoring!AL1201="",0,(ZScoring!AL1201-$B$7)/$C$7)</f>
        <v/>
      </c>
      <c r="S1460" s="5">
        <f>IF(ZScoring!AM1201="",0,(ZScoring!AM1201-$B$8)/$C$8)</f>
        <v/>
      </c>
      <c r="T1460" s="5">
        <f>IF(ZScoring!AN1201="",0,(ZScoring!AN1201-$B$9)/$C$9)</f>
        <v/>
      </c>
      <c r="U1460" s="5">
        <f>IF(ZScoring!AO1201="",0,(ZScoring!AO1201-$B$10)/$C$10)</f>
        <v/>
      </c>
      <c r="V1460" s="5">
        <f>IF(ZScoring!AP1201="",0,(ZScoring!AP1201-$B$11)/$C$11)</f>
        <v/>
      </c>
      <c r="W1460" s="5">
        <f>IF(ZScoring!AQ1201="",0,(ZScoring!AQ1201-$B$12)/$C$12)</f>
        <v/>
      </c>
      <c r="X1460" s="5">
        <f>Universe!C1201</f>
        <v/>
      </c>
    </row>
    <row r="1461">
      <c r="A1461" s="22">
        <f>Universe!G1202</f>
        <v/>
      </c>
      <c r="B1461" s="2" t="n">
        <v>1</v>
      </c>
      <c r="C1461" s="23">
        <f>Universe!H1202</f>
        <v/>
      </c>
      <c r="D1461" s="23">
        <f>Universe!I1202</f>
        <v/>
      </c>
      <c r="E1461" s="23">
        <f>Universe!J1202</f>
        <v/>
      </c>
      <c r="F1461" s="23">
        <f>Universe!K1202</f>
        <v/>
      </c>
      <c r="G1461" s="23">
        <f>Universe!L1202</f>
        <v/>
      </c>
      <c r="H1461" s="23">
        <f>Universe!M1202</f>
        <v/>
      </c>
      <c r="I1461" s="23">
        <f>Universe!N1202</f>
        <v/>
      </c>
      <c r="J1461" s="23">
        <f>Universe!O1202</f>
        <v/>
      </c>
      <c r="K1461" s="23">
        <f>Universe!P1202</f>
        <v/>
      </c>
      <c r="L1461" s="23">
        <f>Universe!Q1202</f>
        <v/>
      </c>
      <c r="M1461" s="23">
        <f>Universe!R1202</f>
        <v/>
      </c>
      <c r="N1461" s="5">
        <f>IF(ZScoring!AH1202="",0,(ZScoring!AH1202-$B$3)/$C$3)</f>
        <v/>
      </c>
      <c r="O1461" s="5">
        <f>IF(ZScoring!AI1202="",0,(ZScoring!AI1202-$B$4)/$C$4)</f>
        <v/>
      </c>
      <c r="P1461" s="5">
        <f>IF(ZScoring!AJ1202="",0,(ZScoring!AJ1202-$B$5)/$C$5)</f>
        <v/>
      </c>
      <c r="Q1461" s="5">
        <f>IF(ZScoring!AK1202="",0,(ZScoring!AK1202-$B$6)/$C$6)</f>
        <v/>
      </c>
      <c r="R1461" s="5">
        <f>IF(ZScoring!AL1202="",0,(ZScoring!AL1202-$B$7)/$C$7)</f>
        <v/>
      </c>
      <c r="S1461" s="5">
        <f>IF(ZScoring!AM1202="",0,(ZScoring!AM1202-$B$8)/$C$8)</f>
        <v/>
      </c>
      <c r="T1461" s="5">
        <f>IF(ZScoring!AN1202="",0,(ZScoring!AN1202-$B$9)/$C$9)</f>
        <v/>
      </c>
      <c r="U1461" s="5">
        <f>IF(ZScoring!AO1202="",0,(ZScoring!AO1202-$B$10)/$C$10)</f>
        <v/>
      </c>
      <c r="V1461" s="5">
        <f>IF(ZScoring!AP1202="",0,(ZScoring!AP1202-$B$11)/$C$11)</f>
        <v/>
      </c>
      <c r="W1461" s="5">
        <f>IF(ZScoring!AQ1202="",0,(ZScoring!AQ1202-$B$12)/$C$12)</f>
        <v/>
      </c>
      <c r="X1461" s="5">
        <f>Universe!C1202</f>
        <v/>
      </c>
    </row>
    <row r="1462">
      <c r="A1462" s="22">
        <f>Universe!G1203</f>
        <v/>
      </c>
      <c r="B1462" s="2" t="n">
        <v>1</v>
      </c>
      <c r="C1462" s="23">
        <f>Universe!H1203</f>
        <v/>
      </c>
      <c r="D1462" s="23">
        <f>Universe!I1203</f>
        <v/>
      </c>
      <c r="E1462" s="23">
        <f>Universe!J1203</f>
        <v/>
      </c>
      <c r="F1462" s="23">
        <f>Universe!K1203</f>
        <v/>
      </c>
      <c r="G1462" s="23">
        <f>Universe!L1203</f>
        <v/>
      </c>
      <c r="H1462" s="23">
        <f>Universe!M1203</f>
        <v/>
      </c>
      <c r="I1462" s="23">
        <f>Universe!N1203</f>
        <v/>
      </c>
      <c r="J1462" s="23">
        <f>Universe!O1203</f>
        <v/>
      </c>
      <c r="K1462" s="23">
        <f>Universe!P1203</f>
        <v/>
      </c>
      <c r="L1462" s="23">
        <f>Universe!Q1203</f>
        <v/>
      </c>
      <c r="M1462" s="23">
        <f>Universe!R1203</f>
        <v/>
      </c>
      <c r="N1462" s="5">
        <f>IF(ZScoring!AH1203="",0,(ZScoring!AH1203-$B$3)/$C$3)</f>
        <v/>
      </c>
      <c r="O1462" s="5">
        <f>IF(ZScoring!AI1203="",0,(ZScoring!AI1203-$B$4)/$C$4)</f>
        <v/>
      </c>
      <c r="P1462" s="5">
        <f>IF(ZScoring!AJ1203="",0,(ZScoring!AJ1203-$B$5)/$C$5)</f>
        <v/>
      </c>
      <c r="Q1462" s="5">
        <f>IF(ZScoring!AK1203="",0,(ZScoring!AK1203-$B$6)/$C$6)</f>
        <v/>
      </c>
      <c r="R1462" s="5">
        <f>IF(ZScoring!AL1203="",0,(ZScoring!AL1203-$B$7)/$C$7)</f>
        <v/>
      </c>
      <c r="S1462" s="5">
        <f>IF(ZScoring!AM1203="",0,(ZScoring!AM1203-$B$8)/$C$8)</f>
        <v/>
      </c>
      <c r="T1462" s="5">
        <f>IF(ZScoring!AN1203="",0,(ZScoring!AN1203-$B$9)/$C$9)</f>
        <v/>
      </c>
      <c r="U1462" s="5">
        <f>IF(ZScoring!AO1203="",0,(ZScoring!AO1203-$B$10)/$C$10)</f>
        <v/>
      </c>
      <c r="V1462" s="5">
        <f>IF(ZScoring!AP1203="",0,(ZScoring!AP1203-$B$11)/$C$11)</f>
        <v/>
      </c>
      <c r="W1462" s="5">
        <f>IF(ZScoring!AQ1203="",0,(ZScoring!AQ1203-$B$12)/$C$12)</f>
        <v/>
      </c>
      <c r="X1462" s="5">
        <f>Universe!C1203</f>
        <v/>
      </c>
    </row>
    <row r="1463">
      <c r="A1463" s="22">
        <f>Universe!G1204</f>
        <v/>
      </c>
      <c r="B1463" s="2" t="n">
        <v>1</v>
      </c>
      <c r="C1463" s="23">
        <f>Universe!H1204</f>
        <v/>
      </c>
      <c r="D1463" s="23">
        <f>Universe!I1204</f>
        <v/>
      </c>
      <c r="E1463" s="23">
        <f>Universe!J1204</f>
        <v/>
      </c>
      <c r="F1463" s="23">
        <f>Universe!K1204</f>
        <v/>
      </c>
      <c r="G1463" s="23">
        <f>Universe!L1204</f>
        <v/>
      </c>
      <c r="H1463" s="23">
        <f>Universe!M1204</f>
        <v/>
      </c>
      <c r="I1463" s="23">
        <f>Universe!N1204</f>
        <v/>
      </c>
      <c r="J1463" s="23">
        <f>Universe!O1204</f>
        <v/>
      </c>
      <c r="K1463" s="23">
        <f>Universe!P1204</f>
        <v/>
      </c>
      <c r="L1463" s="23">
        <f>Universe!Q1204</f>
        <v/>
      </c>
      <c r="M1463" s="23">
        <f>Universe!R1204</f>
        <v/>
      </c>
      <c r="N1463" s="5">
        <f>IF(ZScoring!AH1204="",0,(ZScoring!AH1204-$B$3)/$C$3)</f>
        <v/>
      </c>
      <c r="O1463" s="5">
        <f>IF(ZScoring!AI1204="",0,(ZScoring!AI1204-$B$4)/$C$4)</f>
        <v/>
      </c>
      <c r="P1463" s="5">
        <f>IF(ZScoring!AJ1204="",0,(ZScoring!AJ1204-$B$5)/$C$5)</f>
        <v/>
      </c>
      <c r="Q1463" s="5">
        <f>IF(ZScoring!AK1204="",0,(ZScoring!AK1204-$B$6)/$C$6)</f>
        <v/>
      </c>
      <c r="R1463" s="5">
        <f>IF(ZScoring!AL1204="",0,(ZScoring!AL1204-$B$7)/$C$7)</f>
        <v/>
      </c>
      <c r="S1463" s="5">
        <f>IF(ZScoring!AM1204="",0,(ZScoring!AM1204-$B$8)/$C$8)</f>
        <v/>
      </c>
      <c r="T1463" s="5">
        <f>IF(ZScoring!AN1204="",0,(ZScoring!AN1204-$B$9)/$C$9)</f>
        <v/>
      </c>
      <c r="U1463" s="5">
        <f>IF(ZScoring!AO1204="",0,(ZScoring!AO1204-$B$10)/$C$10)</f>
        <v/>
      </c>
      <c r="V1463" s="5">
        <f>IF(ZScoring!AP1204="",0,(ZScoring!AP1204-$B$11)/$C$11)</f>
        <v/>
      </c>
      <c r="W1463" s="5">
        <f>IF(ZScoring!AQ1204="",0,(ZScoring!AQ1204-$B$12)/$C$12)</f>
        <v/>
      </c>
      <c r="X1463" s="5">
        <f>Universe!C1204</f>
        <v/>
      </c>
    </row>
    <row r="1464">
      <c r="A1464" s="22">
        <f>Universe!G1205</f>
        <v/>
      </c>
      <c r="B1464" s="2" t="n">
        <v>1</v>
      </c>
      <c r="C1464" s="23">
        <f>Universe!H1205</f>
        <v/>
      </c>
      <c r="D1464" s="23">
        <f>Universe!I1205</f>
        <v/>
      </c>
      <c r="E1464" s="23">
        <f>Universe!J1205</f>
        <v/>
      </c>
      <c r="F1464" s="23">
        <f>Universe!K1205</f>
        <v/>
      </c>
      <c r="G1464" s="23">
        <f>Universe!L1205</f>
        <v/>
      </c>
      <c r="H1464" s="23">
        <f>Universe!M1205</f>
        <v/>
      </c>
      <c r="I1464" s="23">
        <f>Universe!N1205</f>
        <v/>
      </c>
      <c r="J1464" s="23">
        <f>Universe!O1205</f>
        <v/>
      </c>
      <c r="K1464" s="23">
        <f>Universe!P1205</f>
        <v/>
      </c>
      <c r="L1464" s="23">
        <f>Universe!Q1205</f>
        <v/>
      </c>
      <c r="M1464" s="23">
        <f>Universe!R1205</f>
        <v/>
      </c>
      <c r="N1464" s="5">
        <f>IF(ZScoring!AH1205="",0,(ZScoring!AH1205-$B$3)/$C$3)</f>
        <v/>
      </c>
      <c r="O1464" s="5">
        <f>IF(ZScoring!AI1205="",0,(ZScoring!AI1205-$B$4)/$C$4)</f>
        <v/>
      </c>
      <c r="P1464" s="5">
        <f>IF(ZScoring!AJ1205="",0,(ZScoring!AJ1205-$B$5)/$C$5)</f>
        <v/>
      </c>
      <c r="Q1464" s="5">
        <f>IF(ZScoring!AK1205="",0,(ZScoring!AK1205-$B$6)/$C$6)</f>
        <v/>
      </c>
      <c r="R1464" s="5">
        <f>IF(ZScoring!AL1205="",0,(ZScoring!AL1205-$B$7)/$C$7)</f>
        <v/>
      </c>
      <c r="S1464" s="5">
        <f>IF(ZScoring!AM1205="",0,(ZScoring!AM1205-$B$8)/$C$8)</f>
        <v/>
      </c>
      <c r="T1464" s="5">
        <f>IF(ZScoring!AN1205="",0,(ZScoring!AN1205-$B$9)/$C$9)</f>
        <v/>
      </c>
      <c r="U1464" s="5">
        <f>IF(ZScoring!AO1205="",0,(ZScoring!AO1205-$B$10)/$C$10)</f>
        <v/>
      </c>
      <c r="V1464" s="5">
        <f>IF(ZScoring!AP1205="",0,(ZScoring!AP1205-$B$11)/$C$11)</f>
        <v/>
      </c>
      <c r="W1464" s="5">
        <f>IF(ZScoring!AQ1205="",0,(ZScoring!AQ1205-$B$12)/$C$12)</f>
        <v/>
      </c>
      <c r="X1464" s="5">
        <f>Universe!C1205</f>
        <v/>
      </c>
    </row>
    <row r="1465">
      <c r="A1465" s="22">
        <f>Universe!G1206</f>
        <v/>
      </c>
      <c r="B1465" s="2" t="n">
        <v>1</v>
      </c>
      <c r="C1465" s="23">
        <f>Universe!H1206</f>
        <v/>
      </c>
      <c r="D1465" s="23">
        <f>Universe!I1206</f>
        <v/>
      </c>
      <c r="E1465" s="23">
        <f>Universe!J1206</f>
        <v/>
      </c>
      <c r="F1465" s="23">
        <f>Universe!K1206</f>
        <v/>
      </c>
      <c r="G1465" s="23">
        <f>Universe!L1206</f>
        <v/>
      </c>
      <c r="H1465" s="23">
        <f>Universe!M1206</f>
        <v/>
      </c>
      <c r="I1465" s="23">
        <f>Universe!N1206</f>
        <v/>
      </c>
      <c r="J1465" s="23">
        <f>Universe!O1206</f>
        <v/>
      </c>
      <c r="K1465" s="23">
        <f>Universe!P1206</f>
        <v/>
      </c>
      <c r="L1465" s="23">
        <f>Universe!Q1206</f>
        <v/>
      </c>
      <c r="M1465" s="23">
        <f>Universe!R1206</f>
        <v/>
      </c>
      <c r="N1465" s="5">
        <f>IF(ZScoring!AH1206="",0,(ZScoring!AH1206-$B$3)/$C$3)</f>
        <v/>
      </c>
      <c r="O1465" s="5">
        <f>IF(ZScoring!AI1206="",0,(ZScoring!AI1206-$B$4)/$C$4)</f>
        <v/>
      </c>
      <c r="P1465" s="5">
        <f>IF(ZScoring!AJ1206="",0,(ZScoring!AJ1206-$B$5)/$C$5)</f>
        <v/>
      </c>
      <c r="Q1465" s="5">
        <f>IF(ZScoring!AK1206="",0,(ZScoring!AK1206-$B$6)/$C$6)</f>
        <v/>
      </c>
      <c r="R1465" s="5">
        <f>IF(ZScoring!AL1206="",0,(ZScoring!AL1206-$B$7)/$C$7)</f>
        <v/>
      </c>
      <c r="S1465" s="5">
        <f>IF(ZScoring!AM1206="",0,(ZScoring!AM1206-$B$8)/$C$8)</f>
        <v/>
      </c>
      <c r="T1465" s="5">
        <f>IF(ZScoring!AN1206="",0,(ZScoring!AN1206-$B$9)/$C$9)</f>
        <v/>
      </c>
      <c r="U1465" s="5">
        <f>IF(ZScoring!AO1206="",0,(ZScoring!AO1206-$B$10)/$C$10)</f>
        <v/>
      </c>
      <c r="V1465" s="5">
        <f>IF(ZScoring!AP1206="",0,(ZScoring!AP1206-$B$11)/$C$11)</f>
        <v/>
      </c>
      <c r="W1465" s="5">
        <f>IF(ZScoring!AQ1206="",0,(ZScoring!AQ1206-$B$12)/$C$12)</f>
        <v/>
      </c>
      <c r="X1465" s="5">
        <f>Universe!C1206</f>
        <v/>
      </c>
    </row>
    <row r="1466">
      <c r="A1466" s="22">
        <f>Universe!G1207</f>
        <v/>
      </c>
      <c r="B1466" s="2" t="n">
        <v>1</v>
      </c>
      <c r="C1466" s="23">
        <f>Universe!H1207</f>
        <v/>
      </c>
      <c r="D1466" s="23">
        <f>Universe!I1207</f>
        <v/>
      </c>
      <c r="E1466" s="23">
        <f>Universe!J1207</f>
        <v/>
      </c>
      <c r="F1466" s="23">
        <f>Universe!K1207</f>
        <v/>
      </c>
      <c r="G1466" s="23">
        <f>Universe!L1207</f>
        <v/>
      </c>
      <c r="H1466" s="23">
        <f>Universe!M1207</f>
        <v/>
      </c>
      <c r="I1466" s="23">
        <f>Universe!N1207</f>
        <v/>
      </c>
      <c r="J1466" s="23">
        <f>Universe!O1207</f>
        <v/>
      </c>
      <c r="K1466" s="23">
        <f>Universe!P1207</f>
        <v/>
      </c>
      <c r="L1466" s="23">
        <f>Universe!Q1207</f>
        <v/>
      </c>
      <c r="M1466" s="23">
        <f>Universe!R1207</f>
        <v/>
      </c>
      <c r="N1466" s="5">
        <f>IF(ZScoring!AH1207="",0,(ZScoring!AH1207-$B$3)/$C$3)</f>
        <v/>
      </c>
      <c r="O1466" s="5">
        <f>IF(ZScoring!AI1207="",0,(ZScoring!AI1207-$B$4)/$C$4)</f>
        <v/>
      </c>
      <c r="P1466" s="5">
        <f>IF(ZScoring!AJ1207="",0,(ZScoring!AJ1207-$B$5)/$C$5)</f>
        <v/>
      </c>
      <c r="Q1466" s="5">
        <f>IF(ZScoring!AK1207="",0,(ZScoring!AK1207-$B$6)/$C$6)</f>
        <v/>
      </c>
      <c r="R1466" s="5">
        <f>IF(ZScoring!AL1207="",0,(ZScoring!AL1207-$B$7)/$C$7)</f>
        <v/>
      </c>
      <c r="S1466" s="5">
        <f>IF(ZScoring!AM1207="",0,(ZScoring!AM1207-$B$8)/$C$8)</f>
        <v/>
      </c>
      <c r="T1466" s="5">
        <f>IF(ZScoring!AN1207="",0,(ZScoring!AN1207-$B$9)/$C$9)</f>
        <v/>
      </c>
      <c r="U1466" s="5">
        <f>IF(ZScoring!AO1207="",0,(ZScoring!AO1207-$B$10)/$C$10)</f>
        <v/>
      </c>
      <c r="V1466" s="5">
        <f>IF(ZScoring!AP1207="",0,(ZScoring!AP1207-$B$11)/$C$11)</f>
        <v/>
      </c>
      <c r="W1466" s="5">
        <f>IF(ZScoring!AQ1207="",0,(ZScoring!AQ1207-$B$12)/$C$12)</f>
        <v/>
      </c>
      <c r="X1466" s="5">
        <f>Universe!C1207</f>
        <v/>
      </c>
    </row>
    <row r="1467">
      <c r="A1467" s="22">
        <f>Universe!G1208</f>
        <v/>
      </c>
      <c r="B1467" s="2" t="n">
        <v>1</v>
      </c>
      <c r="C1467" s="23">
        <f>Universe!H1208</f>
        <v/>
      </c>
      <c r="D1467" s="23">
        <f>Universe!I1208</f>
        <v/>
      </c>
      <c r="E1467" s="23">
        <f>Universe!J1208</f>
        <v/>
      </c>
      <c r="F1467" s="23">
        <f>Universe!K1208</f>
        <v/>
      </c>
      <c r="G1467" s="23">
        <f>Universe!L1208</f>
        <v/>
      </c>
      <c r="H1467" s="23">
        <f>Universe!M1208</f>
        <v/>
      </c>
      <c r="I1467" s="23">
        <f>Universe!N1208</f>
        <v/>
      </c>
      <c r="J1467" s="23">
        <f>Universe!O1208</f>
        <v/>
      </c>
      <c r="K1467" s="23">
        <f>Universe!P1208</f>
        <v/>
      </c>
      <c r="L1467" s="23">
        <f>Universe!Q1208</f>
        <v/>
      </c>
      <c r="M1467" s="23">
        <f>Universe!R1208</f>
        <v/>
      </c>
      <c r="N1467" s="5">
        <f>IF(ZScoring!AH1208="",0,(ZScoring!AH1208-$B$3)/$C$3)</f>
        <v/>
      </c>
      <c r="O1467" s="5">
        <f>IF(ZScoring!AI1208="",0,(ZScoring!AI1208-$B$4)/$C$4)</f>
        <v/>
      </c>
      <c r="P1467" s="5">
        <f>IF(ZScoring!AJ1208="",0,(ZScoring!AJ1208-$B$5)/$C$5)</f>
        <v/>
      </c>
      <c r="Q1467" s="5">
        <f>IF(ZScoring!AK1208="",0,(ZScoring!AK1208-$B$6)/$C$6)</f>
        <v/>
      </c>
      <c r="R1467" s="5">
        <f>IF(ZScoring!AL1208="",0,(ZScoring!AL1208-$B$7)/$C$7)</f>
        <v/>
      </c>
      <c r="S1467" s="5">
        <f>IF(ZScoring!AM1208="",0,(ZScoring!AM1208-$B$8)/$C$8)</f>
        <v/>
      </c>
      <c r="T1467" s="5">
        <f>IF(ZScoring!AN1208="",0,(ZScoring!AN1208-$B$9)/$C$9)</f>
        <v/>
      </c>
      <c r="U1467" s="5">
        <f>IF(ZScoring!AO1208="",0,(ZScoring!AO1208-$B$10)/$C$10)</f>
        <v/>
      </c>
      <c r="V1467" s="5">
        <f>IF(ZScoring!AP1208="",0,(ZScoring!AP1208-$B$11)/$C$11)</f>
        <v/>
      </c>
      <c r="W1467" s="5">
        <f>IF(ZScoring!AQ1208="",0,(ZScoring!AQ1208-$B$12)/$C$12)</f>
        <v/>
      </c>
      <c r="X1467" s="5">
        <f>Universe!C1208</f>
        <v/>
      </c>
    </row>
    <row r="1468">
      <c r="A1468" s="22">
        <f>Universe!G1209</f>
        <v/>
      </c>
      <c r="B1468" s="2" t="n">
        <v>1</v>
      </c>
      <c r="C1468" s="23">
        <f>Universe!H1209</f>
        <v/>
      </c>
      <c r="D1468" s="23">
        <f>Universe!I1209</f>
        <v/>
      </c>
      <c r="E1468" s="23">
        <f>Universe!J1209</f>
        <v/>
      </c>
      <c r="F1468" s="23">
        <f>Universe!K1209</f>
        <v/>
      </c>
      <c r="G1468" s="23">
        <f>Universe!L1209</f>
        <v/>
      </c>
      <c r="H1468" s="23">
        <f>Universe!M1209</f>
        <v/>
      </c>
      <c r="I1468" s="23">
        <f>Universe!N1209</f>
        <v/>
      </c>
      <c r="J1468" s="23">
        <f>Universe!O1209</f>
        <v/>
      </c>
      <c r="K1468" s="23">
        <f>Universe!P1209</f>
        <v/>
      </c>
      <c r="L1468" s="23">
        <f>Universe!Q1209</f>
        <v/>
      </c>
      <c r="M1468" s="23">
        <f>Universe!R1209</f>
        <v/>
      </c>
      <c r="N1468" s="5">
        <f>IF(ZScoring!AH1209="",0,(ZScoring!AH1209-$B$3)/$C$3)</f>
        <v/>
      </c>
      <c r="O1468" s="5">
        <f>IF(ZScoring!AI1209="",0,(ZScoring!AI1209-$B$4)/$C$4)</f>
        <v/>
      </c>
      <c r="P1468" s="5">
        <f>IF(ZScoring!AJ1209="",0,(ZScoring!AJ1209-$B$5)/$C$5)</f>
        <v/>
      </c>
      <c r="Q1468" s="5">
        <f>IF(ZScoring!AK1209="",0,(ZScoring!AK1209-$B$6)/$C$6)</f>
        <v/>
      </c>
      <c r="R1468" s="5">
        <f>IF(ZScoring!AL1209="",0,(ZScoring!AL1209-$B$7)/$C$7)</f>
        <v/>
      </c>
      <c r="S1468" s="5">
        <f>IF(ZScoring!AM1209="",0,(ZScoring!AM1209-$B$8)/$C$8)</f>
        <v/>
      </c>
      <c r="T1468" s="5">
        <f>IF(ZScoring!AN1209="",0,(ZScoring!AN1209-$B$9)/$C$9)</f>
        <v/>
      </c>
      <c r="U1468" s="5">
        <f>IF(ZScoring!AO1209="",0,(ZScoring!AO1209-$B$10)/$C$10)</f>
        <v/>
      </c>
      <c r="V1468" s="5">
        <f>IF(ZScoring!AP1209="",0,(ZScoring!AP1209-$B$11)/$C$11)</f>
        <v/>
      </c>
      <c r="W1468" s="5">
        <f>IF(ZScoring!AQ1209="",0,(ZScoring!AQ1209-$B$12)/$C$12)</f>
        <v/>
      </c>
      <c r="X1468" s="5">
        <f>Universe!C1209</f>
        <v/>
      </c>
    </row>
    <row r="1469">
      <c r="A1469" s="22">
        <f>Universe!G1210</f>
        <v/>
      </c>
      <c r="B1469" s="2" t="n">
        <v>1</v>
      </c>
      <c r="C1469" s="23">
        <f>Universe!H1210</f>
        <v/>
      </c>
      <c r="D1469" s="23">
        <f>Universe!I1210</f>
        <v/>
      </c>
      <c r="E1469" s="23">
        <f>Universe!J1210</f>
        <v/>
      </c>
      <c r="F1469" s="23">
        <f>Universe!K1210</f>
        <v/>
      </c>
      <c r="G1469" s="23">
        <f>Universe!L1210</f>
        <v/>
      </c>
      <c r="H1469" s="23">
        <f>Universe!M1210</f>
        <v/>
      </c>
      <c r="I1469" s="23">
        <f>Universe!N1210</f>
        <v/>
      </c>
      <c r="J1469" s="23">
        <f>Universe!O1210</f>
        <v/>
      </c>
      <c r="K1469" s="23">
        <f>Universe!P1210</f>
        <v/>
      </c>
      <c r="L1469" s="23">
        <f>Universe!Q1210</f>
        <v/>
      </c>
      <c r="M1469" s="23">
        <f>Universe!R1210</f>
        <v/>
      </c>
      <c r="N1469" s="5">
        <f>IF(ZScoring!AH1210="",0,(ZScoring!AH1210-$B$3)/$C$3)</f>
        <v/>
      </c>
      <c r="O1469" s="5">
        <f>IF(ZScoring!AI1210="",0,(ZScoring!AI1210-$B$4)/$C$4)</f>
        <v/>
      </c>
      <c r="P1469" s="5">
        <f>IF(ZScoring!AJ1210="",0,(ZScoring!AJ1210-$B$5)/$C$5)</f>
        <v/>
      </c>
      <c r="Q1469" s="5">
        <f>IF(ZScoring!AK1210="",0,(ZScoring!AK1210-$B$6)/$C$6)</f>
        <v/>
      </c>
      <c r="R1469" s="5">
        <f>IF(ZScoring!AL1210="",0,(ZScoring!AL1210-$B$7)/$C$7)</f>
        <v/>
      </c>
      <c r="S1469" s="5">
        <f>IF(ZScoring!AM1210="",0,(ZScoring!AM1210-$B$8)/$C$8)</f>
        <v/>
      </c>
      <c r="T1469" s="5">
        <f>IF(ZScoring!AN1210="",0,(ZScoring!AN1210-$B$9)/$C$9)</f>
        <v/>
      </c>
      <c r="U1469" s="5">
        <f>IF(ZScoring!AO1210="",0,(ZScoring!AO1210-$B$10)/$C$10)</f>
        <v/>
      </c>
      <c r="V1469" s="5">
        <f>IF(ZScoring!AP1210="",0,(ZScoring!AP1210-$B$11)/$C$11)</f>
        <v/>
      </c>
      <c r="W1469" s="5">
        <f>IF(ZScoring!AQ1210="",0,(ZScoring!AQ1210-$B$12)/$C$12)</f>
        <v/>
      </c>
      <c r="X1469" s="5">
        <f>Universe!C1210</f>
        <v/>
      </c>
    </row>
    <row r="1470">
      <c r="A1470" s="22">
        <f>Universe!G1211</f>
        <v/>
      </c>
      <c r="B1470" s="2" t="n">
        <v>1</v>
      </c>
      <c r="C1470" s="23">
        <f>Universe!H1211</f>
        <v/>
      </c>
      <c r="D1470" s="23">
        <f>Universe!I1211</f>
        <v/>
      </c>
      <c r="E1470" s="23">
        <f>Universe!J1211</f>
        <v/>
      </c>
      <c r="F1470" s="23">
        <f>Universe!K1211</f>
        <v/>
      </c>
      <c r="G1470" s="23">
        <f>Universe!L1211</f>
        <v/>
      </c>
      <c r="H1470" s="23">
        <f>Universe!M1211</f>
        <v/>
      </c>
      <c r="I1470" s="23">
        <f>Universe!N1211</f>
        <v/>
      </c>
      <c r="J1470" s="23">
        <f>Universe!O1211</f>
        <v/>
      </c>
      <c r="K1470" s="23">
        <f>Universe!P1211</f>
        <v/>
      </c>
      <c r="L1470" s="23">
        <f>Universe!Q1211</f>
        <v/>
      </c>
      <c r="M1470" s="23">
        <f>Universe!R1211</f>
        <v/>
      </c>
      <c r="N1470" s="5">
        <f>IF(ZScoring!AH1211="",0,(ZScoring!AH1211-$B$3)/$C$3)</f>
        <v/>
      </c>
      <c r="O1470" s="5">
        <f>IF(ZScoring!AI1211="",0,(ZScoring!AI1211-$B$4)/$C$4)</f>
        <v/>
      </c>
      <c r="P1470" s="5">
        <f>IF(ZScoring!AJ1211="",0,(ZScoring!AJ1211-$B$5)/$C$5)</f>
        <v/>
      </c>
      <c r="Q1470" s="5">
        <f>IF(ZScoring!AK1211="",0,(ZScoring!AK1211-$B$6)/$C$6)</f>
        <v/>
      </c>
      <c r="R1470" s="5">
        <f>IF(ZScoring!AL1211="",0,(ZScoring!AL1211-$B$7)/$C$7)</f>
        <v/>
      </c>
      <c r="S1470" s="5">
        <f>IF(ZScoring!AM1211="",0,(ZScoring!AM1211-$B$8)/$C$8)</f>
        <v/>
      </c>
      <c r="T1470" s="5">
        <f>IF(ZScoring!AN1211="",0,(ZScoring!AN1211-$B$9)/$C$9)</f>
        <v/>
      </c>
      <c r="U1470" s="5">
        <f>IF(ZScoring!AO1211="",0,(ZScoring!AO1211-$B$10)/$C$10)</f>
        <v/>
      </c>
      <c r="V1470" s="5">
        <f>IF(ZScoring!AP1211="",0,(ZScoring!AP1211-$B$11)/$C$11)</f>
        <v/>
      </c>
      <c r="W1470" s="5">
        <f>IF(ZScoring!AQ1211="",0,(ZScoring!AQ1211-$B$12)/$C$12)</f>
        <v/>
      </c>
      <c r="X1470" s="5">
        <f>Universe!C1211</f>
        <v/>
      </c>
    </row>
    <row r="1471">
      <c r="A1471" s="22">
        <f>Universe!G1212</f>
        <v/>
      </c>
      <c r="B1471" s="2" t="n">
        <v>1</v>
      </c>
      <c r="C1471" s="23">
        <f>Universe!H1212</f>
        <v/>
      </c>
      <c r="D1471" s="23">
        <f>Universe!I1212</f>
        <v/>
      </c>
      <c r="E1471" s="23">
        <f>Universe!J1212</f>
        <v/>
      </c>
      <c r="F1471" s="23">
        <f>Universe!K1212</f>
        <v/>
      </c>
      <c r="G1471" s="23">
        <f>Universe!L1212</f>
        <v/>
      </c>
      <c r="H1471" s="23">
        <f>Universe!M1212</f>
        <v/>
      </c>
      <c r="I1471" s="23">
        <f>Universe!N1212</f>
        <v/>
      </c>
      <c r="J1471" s="23">
        <f>Universe!O1212</f>
        <v/>
      </c>
      <c r="K1471" s="23">
        <f>Universe!P1212</f>
        <v/>
      </c>
      <c r="L1471" s="23">
        <f>Universe!Q1212</f>
        <v/>
      </c>
      <c r="M1471" s="23">
        <f>Universe!R1212</f>
        <v/>
      </c>
      <c r="N1471" s="5">
        <f>IF(ZScoring!AH1212="",0,(ZScoring!AH1212-$B$3)/$C$3)</f>
        <v/>
      </c>
      <c r="O1471" s="5">
        <f>IF(ZScoring!AI1212="",0,(ZScoring!AI1212-$B$4)/$C$4)</f>
        <v/>
      </c>
      <c r="P1471" s="5">
        <f>IF(ZScoring!AJ1212="",0,(ZScoring!AJ1212-$B$5)/$C$5)</f>
        <v/>
      </c>
      <c r="Q1471" s="5">
        <f>IF(ZScoring!AK1212="",0,(ZScoring!AK1212-$B$6)/$C$6)</f>
        <v/>
      </c>
      <c r="R1471" s="5">
        <f>IF(ZScoring!AL1212="",0,(ZScoring!AL1212-$B$7)/$C$7)</f>
        <v/>
      </c>
      <c r="S1471" s="5">
        <f>IF(ZScoring!AM1212="",0,(ZScoring!AM1212-$B$8)/$C$8)</f>
        <v/>
      </c>
      <c r="T1471" s="5">
        <f>IF(ZScoring!AN1212="",0,(ZScoring!AN1212-$B$9)/$C$9)</f>
        <v/>
      </c>
      <c r="U1471" s="5">
        <f>IF(ZScoring!AO1212="",0,(ZScoring!AO1212-$B$10)/$C$10)</f>
        <v/>
      </c>
      <c r="V1471" s="5">
        <f>IF(ZScoring!AP1212="",0,(ZScoring!AP1212-$B$11)/$C$11)</f>
        <v/>
      </c>
      <c r="W1471" s="5">
        <f>IF(ZScoring!AQ1212="",0,(ZScoring!AQ1212-$B$12)/$C$12)</f>
        <v/>
      </c>
      <c r="X1471" s="5">
        <f>Universe!C1212</f>
        <v/>
      </c>
    </row>
    <row r="1472">
      <c r="A1472" s="22">
        <f>Universe!G1213</f>
        <v/>
      </c>
      <c r="B1472" s="2" t="n">
        <v>1</v>
      </c>
      <c r="C1472" s="23">
        <f>Universe!H1213</f>
        <v/>
      </c>
      <c r="D1472" s="23">
        <f>Universe!I1213</f>
        <v/>
      </c>
      <c r="E1472" s="23">
        <f>Universe!J1213</f>
        <v/>
      </c>
      <c r="F1472" s="23">
        <f>Universe!K1213</f>
        <v/>
      </c>
      <c r="G1472" s="23">
        <f>Universe!L1213</f>
        <v/>
      </c>
      <c r="H1472" s="23">
        <f>Universe!M1213</f>
        <v/>
      </c>
      <c r="I1472" s="23">
        <f>Universe!N1213</f>
        <v/>
      </c>
      <c r="J1472" s="23">
        <f>Universe!O1213</f>
        <v/>
      </c>
      <c r="K1472" s="23">
        <f>Universe!P1213</f>
        <v/>
      </c>
      <c r="L1472" s="23">
        <f>Universe!Q1213</f>
        <v/>
      </c>
      <c r="M1472" s="23">
        <f>Universe!R1213</f>
        <v/>
      </c>
      <c r="N1472" s="5">
        <f>IF(ZScoring!AH1213="",0,(ZScoring!AH1213-$B$3)/$C$3)</f>
        <v/>
      </c>
      <c r="O1472" s="5">
        <f>IF(ZScoring!AI1213="",0,(ZScoring!AI1213-$B$4)/$C$4)</f>
        <v/>
      </c>
      <c r="P1472" s="5">
        <f>IF(ZScoring!AJ1213="",0,(ZScoring!AJ1213-$B$5)/$C$5)</f>
        <v/>
      </c>
      <c r="Q1472" s="5">
        <f>IF(ZScoring!AK1213="",0,(ZScoring!AK1213-$B$6)/$C$6)</f>
        <v/>
      </c>
      <c r="R1472" s="5">
        <f>IF(ZScoring!AL1213="",0,(ZScoring!AL1213-$B$7)/$C$7)</f>
        <v/>
      </c>
      <c r="S1472" s="5">
        <f>IF(ZScoring!AM1213="",0,(ZScoring!AM1213-$B$8)/$C$8)</f>
        <v/>
      </c>
      <c r="T1472" s="5">
        <f>IF(ZScoring!AN1213="",0,(ZScoring!AN1213-$B$9)/$C$9)</f>
        <v/>
      </c>
      <c r="U1472" s="5">
        <f>IF(ZScoring!AO1213="",0,(ZScoring!AO1213-$B$10)/$C$10)</f>
        <v/>
      </c>
      <c r="V1472" s="5">
        <f>IF(ZScoring!AP1213="",0,(ZScoring!AP1213-$B$11)/$C$11)</f>
        <v/>
      </c>
      <c r="W1472" s="5">
        <f>IF(ZScoring!AQ1213="",0,(ZScoring!AQ1213-$B$12)/$C$12)</f>
        <v/>
      </c>
      <c r="X1472" s="5">
        <f>Universe!C1213</f>
        <v/>
      </c>
    </row>
    <row r="1473">
      <c r="A1473" s="22">
        <f>Universe!G1214</f>
        <v/>
      </c>
      <c r="B1473" s="2" t="n">
        <v>1</v>
      </c>
      <c r="C1473" s="23">
        <f>Universe!H1214</f>
        <v/>
      </c>
      <c r="D1473" s="23">
        <f>Universe!I1214</f>
        <v/>
      </c>
      <c r="E1473" s="23">
        <f>Universe!J1214</f>
        <v/>
      </c>
      <c r="F1473" s="23">
        <f>Universe!K1214</f>
        <v/>
      </c>
      <c r="G1473" s="23">
        <f>Universe!L1214</f>
        <v/>
      </c>
      <c r="H1473" s="23">
        <f>Universe!M1214</f>
        <v/>
      </c>
      <c r="I1473" s="23">
        <f>Universe!N1214</f>
        <v/>
      </c>
      <c r="J1473" s="23">
        <f>Universe!O1214</f>
        <v/>
      </c>
      <c r="K1473" s="23">
        <f>Universe!P1214</f>
        <v/>
      </c>
      <c r="L1473" s="23">
        <f>Universe!Q1214</f>
        <v/>
      </c>
      <c r="M1473" s="23">
        <f>Universe!R1214</f>
        <v/>
      </c>
      <c r="N1473" s="5">
        <f>IF(ZScoring!AH1214="",0,(ZScoring!AH1214-$B$3)/$C$3)</f>
        <v/>
      </c>
      <c r="O1473" s="5">
        <f>IF(ZScoring!AI1214="",0,(ZScoring!AI1214-$B$4)/$C$4)</f>
        <v/>
      </c>
      <c r="P1473" s="5">
        <f>IF(ZScoring!AJ1214="",0,(ZScoring!AJ1214-$B$5)/$C$5)</f>
        <v/>
      </c>
      <c r="Q1473" s="5">
        <f>IF(ZScoring!AK1214="",0,(ZScoring!AK1214-$B$6)/$C$6)</f>
        <v/>
      </c>
      <c r="R1473" s="5">
        <f>IF(ZScoring!AL1214="",0,(ZScoring!AL1214-$B$7)/$C$7)</f>
        <v/>
      </c>
      <c r="S1473" s="5">
        <f>IF(ZScoring!AM1214="",0,(ZScoring!AM1214-$B$8)/$C$8)</f>
        <v/>
      </c>
      <c r="T1473" s="5">
        <f>IF(ZScoring!AN1214="",0,(ZScoring!AN1214-$B$9)/$C$9)</f>
        <v/>
      </c>
      <c r="U1473" s="5">
        <f>IF(ZScoring!AO1214="",0,(ZScoring!AO1214-$B$10)/$C$10)</f>
        <v/>
      </c>
      <c r="V1473" s="5">
        <f>IF(ZScoring!AP1214="",0,(ZScoring!AP1214-$B$11)/$C$11)</f>
        <v/>
      </c>
      <c r="W1473" s="5">
        <f>IF(ZScoring!AQ1214="",0,(ZScoring!AQ1214-$B$12)/$C$12)</f>
        <v/>
      </c>
      <c r="X1473" s="5">
        <f>Universe!C1214</f>
        <v/>
      </c>
    </row>
    <row r="1474">
      <c r="A1474" s="22">
        <f>Universe!G1215</f>
        <v/>
      </c>
      <c r="B1474" s="2" t="n">
        <v>1</v>
      </c>
      <c r="C1474" s="23">
        <f>Universe!H1215</f>
        <v/>
      </c>
      <c r="D1474" s="23">
        <f>Universe!I1215</f>
        <v/>
      </c>
      <c r="E1474" s="23">
        <f>Universe!J1215</f>
        <v/>
      </c>
      <c r="F1474" s="23">
        <f>Universe!K1215</f>
        <v/>
      </c>
      <c r="G1474" s="23">
        <f>Universe!L1215</f>
        <v/>
      </c>
      <c r="H1474" s="23">
        <f>Universe!M1215</f>
        <v/>
      </c>
      <c r="I1474" s="23">
        <f>Universe!N1215</f>
        <v/>
      </c>
      <c r="J1474" s="23">
        <f>Universe!O1215</f>
        <v/>
      </c>
      <c r="K1474" s="23">
        <f>Universe!P1215</f>
        <v/>
      </c>
      <c r="L1474" s="23">
        <f>Universe!Q1215</f>
        <v/>
      </c>
      <c r="M1474" s="23">
        <f>Universe!R1215</f>
        <v/>
      </c>
      <c r="N1474" s="5">
        <f>IF(ZScoring!AH1215="",0,(ZScoring!AH1215-$B$3)/$C$3)</f>
        <v/>
      </c>
      <c r="O1474" s="5">
        <f>IF(ZScoring!AI1215="",0,(ZScoring!AI1215-$B$4)/$C$4)</f>
        <v/>
      </c>
      <c r="P1474" s="5">
        <f>IF(ZScoring!AJ1215="",0,(ZScoring!AJ1215-$B$5)/$C$5)</f>
        <v/>
      </c>
      <c r="Q1474" s="5">
        <f>IF(ZScoring!AK1215="",0,(ZScoring!AK1215-$B$6)/$C$6)</f>
        <v/>
      </c>
      <c r="R1474" s="5">
        <f>IF(ZScoring!AL1215="",0,(ZScoring!AL1215-$B$7)/$C$7)</f>
        <v/>
      </c>
      <c r="S1474" s="5">
        <f>IF(ZScoring!AM1215="",0,(ZScoring!AM1215-$B$8)/$C$8)</f>
        <v/>
      </c>
      <c r="T1474" s="5">
        <f>IF(ZScoring!AN1215="",0,(ZScoring!AN1215-$B$9)/$C$9)</f>
        <v/>
      </c>
      <c r="U1474" s="5">
        <f>IF(ZScoring!AO1215="",0,(ZScoring!AO1215-$B$10)/$C$10)</f>
        <v/>
      </c>
      <c r="V1474" s="5">
        <f>IF(ZScoring!AP1215="",0,(ZScoring!AP1215-$B$11)/$C$11)</f>
        <v/>
      </c>
      <c r="W1474" s="5">
        <f>IF(ZScoring!AQ1215="",0,(ZScoring!AQ1215-$B$12)/$C$12)</f>
        <v/>
      </c>
      <c r="X1474" s="5">
        <f>Universe!C1215</f>
        <v/>
      </c>
    </row>
    <row r="1475">
      <c r="A1475" s="22">
        <f>Universe!G1216</f>
        <v/>
      </c>
      <c r="B1475" s="2" t="n">
        <v>1</v>
      </c>
      <c r="C1475" s="23">
        <f>Universe!H1216</f>
        <v/>
      </c>
      <c r="D1475" s="23">
        <f>Universe!I1216</f>
        <v/>
      </c>
      <c r="E1475" s="23">
        <f>Universe!J1216</f>
        <v/>
      </c>
      <c r="F1475" s="23">
        <f>Universe!K1216</f>
        <v/>
      </c>
      <c r="G1475" s="23">
        <f>Universe!L1216</f>
        <v/>
      </c>
      <c r="H1475" s="23">
        <f>Universe!M1216</f>
        <v/>
      </c>
      <c r="I1475" s="23">
        <f>Universe!N1216</f>
        <v/>
      </c>
      <c r="J1475" s="23">
        <f>Universe!O1216</f>
        <v/>
      </c>
      <c r="K1475" s="23">
        <f>Universe!P1216</f>
        <v/>
      </c>
      <c r="L1475" s="23">
        <f>Universe!Q1216</f>
        <v/>
      </c>
      <c r="M1475" s="23">
        <f>Universe!R1216</f>
        <v/>
      </c>
      <c r="N1475" s="5">
        <f>IF(ZScoring!AH1216="",0,(ZScoring!AH1216-$B$3)/$C$3)</f>
        <v/>
      </c>
      <c r="O1475" s="5">
        <f>IF(ZScoring!AI1216="",0,(ZScoring!AI1216-$B$4)/$C$4)</f>
        <v/>
      </c>
      <c r="P1475" s="5">
        <f>IF(ZScoring!AJ1216="",0,(ZScoring!AJ1216-$B$5)/$C$5)</f>
        <v/>
      </c>
      <c r="Q1475" s="5">
        <f>IF(ZScoring!AK1216="",0,(ZScoring!AK1216-$B$6)/$C$6)</f>
        <v/>
      </c>
      <c r="R1475" s="5">
        <f>IF(ZScoring!AL1216="",0,(ZScoring!AL1216-$B$7)/$C$7)</f>
        <v/>
      </c>
      <c r="S1475" s="5">
        <f>IF(ZScoring!AM1216="",0,(ZScoring!AM1216-$B$8)/$C$8)</f>
        <v/>
      </c>
      <c r="T1475" s="5">
        <f>IF(ZScoring!AN1216="",0,(ZScoring!AN1216-$B$9)/$C$9)</f>
        <v/>
      </c>
      <c r="U1475" s="5">
        <f>IF(ZScoring!AO1216="",0,(ZScoring!AO1216-$B$10)/$C$10)</f>
        <v/>
      </c>
      <c r="V1475" s="5">
        <f>IF(ZScoring!AP1216="",0,(ZScoring!AP1216-$B$11)/$C$11)</f>
        <v/>
      </c>
      <c r="W1475" s="5">
        <f>IF(ZScoring!AQ1216="",0,(ZScoring!AQ1216-$B$12)/$C$12)</f>
        <v/>
      </c>
      <c r="X1475" s="5">
        <f>Universe!C1216</f>
        <v/>
      </c>
    </row>
    <row r="1476">
      <c r="A1476" s="22">
        <f>Universe!G1217</f>
        <v/>
      </c>
      <c r="B1476" s="2" t="n">
        <v>1</v>
      </c>
      <c r="C1476" s="23">
        <f>Universe!H1217</f>
        <v/>
      </c>
      <c r="D1476" s="23">
        <f>Universe!I1217</f>
        <v/>
      </c>
      <c r="E1476" s="23">
        <f>Universe!J1217</f>
        <v/>
      </c>
      <c r="F1476" s="23">
        <f>Universe!K1217</f>
        <v/>
      </c>
      <c r="G1476" s="23">
        <f>Universe!L1217</f>
        <v/>
      </c>
      <c r="H1476" s="23">
        <f>Universe!M1217</f>
        <v/>
      </c>
      <c r="I1476" s="23">
        <f>Universe!N1217</f>
        <v/>
      </c>
      <c r="J1476" s="23">
        <f>Universe!O1217</f>
        <v/>
      </c>
      <c r="K1476" s="23">
        <f>Universe!P1217</f>
        <v/>
      </c>
      <c r="L1476" s="23">
        <f>Universe!Q1217</f>
        <v/>
      </c>
      <c r="M1476" s="23">
        <f>Universe!R1217</f>
        <v/>
      </c>
      <c r="N1476" s="5">
        <f>IF(ZScoring!AH1217="",0,(ZScoring!AH1217-$B$3)/$C$3)</f>
        <v/>
      </c>
      <c r="O1476" s="5">
        <f>IF(ZScoring!AI1217="",0,(ZScoring!AI1217-$B$4)/$C$4)</f>
        <v/>
      </c>
      <c r="P1476" s="5">
        <f>IF(ZScoring!AJ1217="",0,(ZScoring!AJ1217-$B$5)/$C$5)</f>
        <v/>
      </c>
      <c r="Q1476" s="5">
        <f>IF(ZScoring!AK1217="",0,(ZScoring!AK1217-$B$6)/$C$6)</f>
        <v/>
      </c>
      <c r="R1476" s="5">
        <f>IF(ZScoring!AL1217="",0,(ZScoring!AL1217-$B$7)/$C$7)</f>
        <v/>
      </c>
      <c r="S1476" s="5">
        <f>IF(ZScoring!AM1217="",0,(ZScoring!AM1217-$B$8)/$C$8)</f>
        <v/>
      </c>
      <c r="T1476" s="5">
        <f>IF(ZScoring!AN1217="",0,(ZScoring!AN1217-$B$9)/$C$9)</f>
        <v/>
      </c>
      <c r="U1476" s="5">
        <f>IF(ZScoring!AO1217="",0,(ZScoring!AO1217-$B$10)/$C$10)</f>
        <v/>
      </c>
      <c r="V1476" s="5">
        <f>IF(ZScoring!AP1217="",0,(ZScoring!AP1217-$B$11)/$C$11)</f>
        <v/>
      </c>
      <c r="W1476" s="5">
        <f>IF(ZScoring!AQ1217="",0,(ZScoring!AQ1217-$B$12)/$C$12)</f>
        <v/>
      </c>
      <c r="X1476" s="5">
        <f>Universe!C1217</f>
        <v/>
      </c>
    </row>
    <row r="1477">
      <c r="A1477" s="22">
        <f>Universe!G1218</f>
        <v/>
      </c>
      <c r="B1477" s="2" t="n">
        <v>1</v>
      </c>
      <c r="C1477" s="23">
        <f>Universe!H1218</f>
        <v/>
      </c>
      <c r="D1477" s="23">
        <f>Universe!I1218</f>
        <v/>
      </c>
      <c r="E1477" s="23">
        <f>Universe!J1218</f>
        <v/>
      </c>
      <c r="F1477" s="23">
        <f>Universe!K1218</f>
        <v/>
      </c>
      <c r="G1477" s="23">
        <f>Universe!L1218</f>
        <v/>
      </c>
      <c r="H1477" s="23">
        <f>Universe!M1218</f>
        <v/>
      </c>
      <c r="I1477" s="23">
        <f>Universe!N1218</f>
        <v/>
      </c>
      <c r="J1477" s="23">
        <f>Universe!O1218</f>
        <v/>
      </c>
      <c r="K1477" s="23">
        <f>Universe!P1218</f>
        <v/>
      </c>
      <c r="L1477" s="23">
        <f>Universe!Q1218</f>
        <v/>
      </c>
      <c r="M1477" s="23">
        <f>Universe!R1218</f>
        <v/>
      </c>
      <c r="N1477" s="5">
        <f>IF(ZScoring!AH1218="",0,(ZScoring!AH1218-$B$3)/$C$3)</f>
        <v/>
      </c>
      <c r="O1477" s="5">
        <f>IF(ZScoring!AI1218="",0,(ZScoring!AI1218-$B$4)/$C$4)</f>
        <v/>
      </c>
      <c r="P1477" s="5">
        <f>IF(ZScoring!AJ1218="",0,(ZScoring!AJ1218-$B$5)/$C$5)</f>
        <v/>
      </c>
      <c r="Q1477" s="5">
        <f>IF(ZScoring!AK1218="",0,(ZScoring!AK1218-$B$6)/$C$6)</f>
        <v/>
      </c>
      <c r="R1477" s="5">
        <f>IF(ZScoring!AL1218="",0,(ZScoring!AL1218-$B$7)/$C$7)</f>
        <v/>
      </c>
      <c r="S1477" s="5">
        <f>IF(ZScoring!AM1218="",0,(ZScoring!AM1218-$B$8)/$C$8)</f>
        <v/>
      </c>
      <c r="T1477" s="5">
        <f>IF(ZScoring!AN1218="",0,(ZScoring!AN1218-$B$9)/$C$9)</f>
        <v/>
      </c>
      <c r="U1477" s="5">
        <f>IF(ZScoring!AO1218="",0,(ZScoring!AO1218-$B$10)/$C$10)</f>
        <v/>
      </c>
      <c r="V1477" s="5">
        <f>IF(ZScoring!AP1218="",0,(ZScoring!AP1218-$B$11)/$C$11)</f>
        <v/>
      </c>
      <c r="W1477" s="5">
        <f>IF(ZScoring!AQ1218="",0,(ZScoring!AQ1218-$B$12)/$C$12)</f>
        <v/>
      </c>
      <c r="X1477" s="5">
        <f>Universe!C1218</f>
        <v/>
      </c>
    </row>
    <row r="1478">
      <c r="A1478" s="22">
        <f>Universe!G1219</f>
        <v/>
      </c>
      <c r="B1478" s="2" t="n">
        <v>1</v>
      </c>
      <c r="C1478" s="23">
        <f>Universe!H1219</f>
        <v/>
      </c>
      <c r="D1478" s="23">
        <f>Universe!I1219</f>
        <v/>
      </c>
      <c r="E1478" s="23">
        <f>Universe!J1219</f>
        <v/>
      </c>
      <c r="F1478" s="23">
        <f>Universe!K1219</f>
        <v/>
      </c>
      <c r="G1478" s="23">
        <f>Universe!L1219</f>
        <v/>
      </c>
      <c r="H1478" s="23">
        <f>Universe!M1219</f>
        <v/>
      </c>
      <c r="I1478" s="23">
        <f>Universe!N1219</f>
        <v/>
      </c>
      <c r="J1478" s="23">
        <f>Universe!O1219</f>
        <v/>
      </c>
      <c r="K1478" s="23">
        <f>Universe!P1219</f>
        <v/>
      </c>
      <c r="L1478" s="23">
        <f>Universe!Q1219</f>
        <v/>
      </c>
      <c r="M1478" s="23">
        <f>Universe!R1219</f>
        <v/>
      </c>
      <c r="N1478" s="5">
        <f>IF(ZScoring!AH1219="",0,(ZScoring!AH1219-$B$3)/$C$3)</f>
        <v/>
      </c>
      <c r="O1478" s="5">
        <f>IF(ZScoring!AI1219="",0,(ZScoring!AI1219-$B$4)/$C$4)</f>
        <v/>
      </c>
      <c r="P1478" s="5">
        <f>IF(ZScoring!AJ1219="",0,(ZScoring!AJ1219-$B$5)/$C$5)</f>
        <v/>
      </c>
      <c r="Q1478" s="5">
        <f>IF(ZScoring!AK1219="",0,(ZScoring!AK1219-$B$6)/$C$6)</f>
        <v/>
      </c>
      <c r="R1478" s="5">
        <f>IF(ZScoring!AL1219="",0,(ZScoring!AL1219-$B$7)/$C$7)</f>
        <v/>
      </c>
      <c r="S1478" s="5">
        <f>IF(ZScoring!AM1219="",0,(ZScoring!AM1219-$B$8)/$C$8)</f>
        <v/>
      </c>
      <c r="T1478" s="5">
        <f>IF(ZScoring!AN1219="",0,(ZScoring!AN1219-$B$9)/$C$9)</f>
        <v/>
      </c>
      <c r="U1478" s="5">
        <f>IF(ZScoring!AO1219="",0,(ZScoring!AO1219-$B$10)/$C$10)</f>
        <v/>
      </c>
      <c r="V1478" s="5">
        <f>IF(ZScoring!AP1219="",0,(ZScoring!AP1219-$B$11)/$C$11)</f>
        <v/>
      </c>
      <c r="W1478" s="5">
        <f>IF(ZScoring!AQ1219="",0,(ZScoring!AQ1219-$B$12)/$C$12)</f>
        <v/>
      </c>
      <c r="X1478" s="5">
        <f>Universe!C1219</f>
        <v/>
      </c>
    </row>
    <row r="1479">
      <c r="A1479" s="22">
        <f>Universe!G1220</f>
        <v/>
      </c>
      <c r="B1479" s="2" t="n">
        <v>1</v>
      </c>
      <c r="C1479" s="23">
        <f>Universe!H1220</f>
        <v/>
      </c>
      <c r="D1479" s="23">
        <f>Universe!I1220</f>
        <v/>
      </c>
      <c r="E1479" s="23">
        <f>Universe!J1220</f>
        <v/>
      </c>
      <c r="F1479" s="23">
        <f>Universe!K1220</f>
        <v/>
      </c>
      <c r="G1479" s="23">
        <f>Universe!L1220</f>
        <v/>
      </c>
      <c r="H1479" s="23">
        <f>Universe!M1220</f>
        <v/>
      </c>
      <c r="I1479" s="23">
        <f>Universe!N1220</f>
        <v/>
      </c>
      <c r="J1479" s="23">
        <f>Universe!O1220</f>
        <v/>
      </c>
      <c r="K1479" s="23">
        <f>Universe!P1220</f>
        <v/>
      </c>
      <c r="L1479" s="23">
        <f>Universe!Q1220</f>
        <v/>
      </c>
      <c r="M1479" s="23">
        <f>Universe!R1220</f>
        <v/>
      </c>
      <c r="N1479" s="5">
        <f>IF(ZScoring!AH1220="",0,(ZScoring!AH1220-$B$3)/$C$3)</f>
        <v/>
      </c>
      <c r="O1479" s="5">
        <f>IF(ZScoring!AI1220="",0,(ZScoring!AI1220-$B$4)/$C$4)</f>
        <v/>
      </c>
      <c r="P1479" s="5">
        <f>IF(ZScoring!AJ1220="",0,(ZScoring!AJ1220-$B$5)/$C$5)</f>
        <v/>
      </c>
      <c r="Q1479" s="5">
        <f>IF(ZScoring!AK1220="",0,(ZScoring!AK1220-$B$6)/$C$6)</f>
        <v/>
      </c>
      <c r="R1479" s="5">
        <f>IF(ZScoring!AL1220="",0,(ZScoring!AL1220-$B$7)/$C$7)</f>
        <v/>
      </c>
      <c r="S1479" s="5">
        <f>IF(ZScoring!AM1220="",0,(ZScoring!AM1220-$B$8)/$C$8)</f>
        <v/>
      </c>
      <c r="T1479" s="5">
        <f>IF(ZScoring!AN1220="",0,(ZScoring!AN1220-$B$9)/$C$9)</f>
        <v/>
      </c>
      <c r="U1479" s="5">
        <f>IF(ZScoring!AO1220="",0,(ZScoring!AO1220-$B$10)/$C$10)</f>
        <v/>
      </c>
      <c r="V1479" s="5">
        <f>IF(ZScoring!AP1220="",0,(ZScoring!AP1220-$B$11)/$C$11)</f>
        <v/>
      </c>
      <c r="W1479" s="5">
        <f>IF(ZScoring!AQ1220="",0,(ZScoring!AQ1220-$B$12)/$C$12)</f>
        <v/>
      </c>
      <c r="X1479" s="5">
        <f>Universe!C1220</f>
        <v/>
      </c>
    </row>
    <row r="1480">
      <c r="A1480" s="22">
        <f>Universe!G1221</f>
        <v/>
      </c>
      <c r="B1480" s="2" t="n">
        <v>1</v>
      </c>
      <c r="C1480" s="23">
        <f>Universe!H1221</f>
        <v/>
      </c>
      <c r="D1480" s="23">
        <f>Universe!I1221</f>
        <v/>
      </c>
      <c r="E1480" s="23">
        <f>Universe!J1221</f>
        <v/>
      </c>
      <c r="F1480" s="23">
        <f>Universe!K1221</f>
        <v/>
      </c>
      <c r="G1480" s="23">
        <f>Universe!L1221</f>
        <v/>
      </c>
      <c r="H1480" s="23">
        <f>Universe!M1221</f>
        <v/>
      </c>
      <c r="I1480" s="23">
        <f>Universe!N1221</f>
        <v/>
      </c>
      <c r="J1480" s="23">
        <f>Universe!O1221</f>
        <v/>
      </c>
      <c r="K1480" s="23">
        <f>Universe!P1221</f>
        <v/>
      </c>
      <c r="L1480" s="23">
        <f>Universe!Q1221</f>
        <v/>
      </c>
      <c r="M1480" s="23">
        <f>Universe!R1221</f>
        <v/>
      </c>
      <c r="N1480" s="5">
        <f>IF(ZScoring!AH1221="",0,(ZScoring!AH1221-$B$3)/$C$3)</f>
        <v/>
      </c>
      <c r="O1480" s="5">
        <f>IF(ZScoring!AI1221="",0,(ZScoring!AI1221-$B$4)/$C$4)</f>
        <v/>
      </c>
      <c r="P1480" s="5">
        <f>IF(ZScoring!AJ1221="",0,(ZScoring!AJ1221-$B$5)/$C$5)</f>
        <v/>
      </c>
      <c r="Q1480" s="5">
        <f>IF(ZScoring!AK1221="",0,(ZScoring!AK1221-$B$6)/$C$6)</f>
        <v/>
      </c>
      <c r="R1480" s="5">
        <f>IF(ZScoring!AL1221="",0,(ZScoring!AL1221-$B$7)/$C$7)</f>
        <v/>
      </c>
      <c r="S1480" s="5">
        <f>IF(ZScoring!AM1221="",0,(ZScoring!AM1221-$B$8)/$C$8)</f>
        <v/>
      </c>
      <c r="T1480" s="5">
        <f>IF(ZScoring!AN1221="",0,(ZScoring!AN1221-$B$9)/$C$9)</f>
        <v/>
      </c>
      <c r="U1480" s="5">
        <f>IF(ZScoring!AO1221="",0,(ZScoring!AO1221-$B$10)/$C$10)</f>
        <v/>
      </c>
      <c r="V1480" s="5">
        <f>IF(ZScoring!AP1221="",0,(ZScoring!AP1221-$B$11)/$C$11)</f>
        <v/>
      </c>
      <c r="W1480" s="5">
        <f>IF(ZScoring!AQ1221="",0,(ZScoring!AQ1221-$B$12)/$C$12)</f>
        <v/>
      </c>
      <c r="X1480" s="5">
        <f>Universe!C1221</f>
        <v/>
      </c>
    </row>
    <row r="1481">
      <c r="A1481" s="22">
        <f>Universe!G1222</f>
        <v/>
      </c>
      <c r="B1481" s="2" t="n">
        <v>1</v>
      </c>
      <c r="C1481" s="23">
        <f>Universe!H1222</f>
        <v/>
      </c>
      <c r="D1481" s="23">
        <f>Universe!I1222</f>
        <v/>
      </c>
      <c r="E1481" s="23">
        <f>Universe!J1222</f>
        <v/>
      </c>
      <c r="F1481" s="23">
        <f>Universe!K1222</f>
        <v/>
      </c>
      <c r="G1481" s="23">
        <f>Universe!L1222</f>
        <v/>
      </c>
      <c r="H1481" s="23">
        <f>Universe!M1222</f>
        <v/>
      </c>
      <c r="I1481" s="23">
        <f>Universe!N1222</f>
        <v/>
      </c>
      <c r="J1481" s="23">
        <f>Universe!O1222</f>
        <v/>
      </c>
      <c r="K1481" s="23">
        <f>Universe!P1222</f>
        <v/>
      </c>
      <c r="L1481" s="23">
        <f>Universe!Q1222</f>
        <v/>
      </c>
      <c r="M1481" s="23">
        <f>Universe!R1222</f>
        <v/>
      </c>
      <c r="N1481" s="5">
        <f>IF(ZScoring!AH1222="",0,(ZScoring!AH1222-$B$3)/$C$3)</f>
        <v/>
      </c>
      <c r="O1481" s="5">
        <f>IF(ZScoring!AI1222="",0,(ZScoring!AI1222-$B$4)/$C$4)</f>
        <v/>
      </c>
      <c r="P1481" s="5">
        <f>IF(ZScoring!AJ1222="",0,(ZScoring!AJ1222-$B$5)/$C$5)</f>
        <v/>
      </c>
      <c r="Q1481" s="5">
        <f>IF(ZScoring!AK1222="",0,(ZScoring!AK1222-$B$6)/$C$6)</f>
        <v/>
      </c>
      <c r="R1481" s="5">
        <f>IF(ZScoring!AL1222="",0,(ZScoring!AL1222-$B$7)/$C$7)</f>
        <v/>
      </c>
      <c r="S1481" s="5">
        <f>IF(ZScoring!AM1222="",0,(ZScoring!AM1222-$B$8)/$C$8)</f>
        <v/>
      </c>
      <c r="T1481" s="5">
        <f>IF(ZScoring!AN1222="",0,(ZScoring!AN1222-$B$9)/$C$9)</f>
        <v/>
      </c>
      <c r="U1481" s="5">
        <f>IF(ZScoring!AO1222="",0,(ZScoring!AO1222-$B$10)/$C$10)</f>
        <v/>
      </c>
      <c r="V1481" s="5">
        <f>IF(ZScoring!AP1222="",0,(ZScoring!AP1222-$B$11)/$C$11)</f>
        <v/>
      </c>
      <c r="W1481" s="5">
        <f>IF(ZScoring!AQ1222="",0,(ZScoring!AQ1222-$B$12)/$C$12)</f>
        <v/>
      </c>
      <c r="X1481" s="5">
        <f>Universe!C1222</f>
        <v/>
      </c>
    </row>
    <row r="1482">
      <c r="A1482" s="22">
        <f>Universe!G1223</f>
        <v/>
      </c>
      <c r="B1482" s="2" t="n">
        <v>1</v>
      </c>
      <c r="C1482" s="23">
        <f>Universe!H1223</f>
        <v/>
      </c>
      <c r="D1482" s="23">
        <f>Universe!I1223</f>
        <v/>
      </c>
      <c r="E1482" s="23">
        <f>Universe!J1223</f>
        <v/>
      </c>
      <c r="F1482" s="23">
        <f>Universe!K1223</f>
        <v/>
      </c>
      <c r="G1482" s="23">
        <f>Universe!L1223</f>
        <v/>
      </c>
      <c r="H1482" s="23">
        <f>Universe!M1223</f>
        <v/>
      </c>
      <c r="I1482" s="23">
        <f>Universe!N1223</f>
        <v/>
      </c>
      <c r="J1482" s="23">
        <f>Universe!O1223</f>
        <v/>
      </c>
      <c r="K1482" s="23">
        <f>Universe!P1223</f>
        <v/>
      </c>
      <c r="L1482" s="23">
        <f>Universe!Q1223</f>
        <v/>
      </c>
      <c r="M1482" s="23">
        <f>Universe!R1223</f>
        <v/>
      </c>
      <c r="N1482" s="5">
        <f>IF(ZScoring!AH1223="",0,(ZScoring!AH1223-$B$3)/$C$3)</f>
        <v/>
      </c>
      <c r="O1482" s="5">
        <f>IF(ZScoring!AI1223="",0,(ZScoring!AI1223-$B$4)/$C$4)</f>
        <v/>
      </c>
      <c r="P1482" s="5">
        <f>IF(ZScoring!AJ1223="",0,(ZScoring!AJ1223-$B$5)/$C$5)</f>
        <v/>
      </c>
      <c r="Q1482" s="5">
        <f>IF(ZScoring!AK1223="",0,(ZScoring!AK1223-$B$6)/$C$6)</f>
        <v/>
      </c>
      <c r="R1482" s="5">
        <f>IF(ZScoring!AL1223="",0,(ZScoring!AL1223-$B$7)/$C$7)</f>
        <v/>
      </c>
      <c r="S1482" s="5">
        <f>IF(ZScoring!AM1223="",0,(ZScoring!AM1223-$B$8)/$C$8)</f>
        <v/>
      </c>
      <c r="T1482" s="5">
        <f>IF(ZScoring!AN1223="",0,(ZScoring!AN1223-$B$9)/$C$9)</f>
        <v/>
      </c>
      <c r="U1482" s="5">
        <f>IF(ZScoring!AO1223="",0,(ZScoring!AO1223-$B$10)/$C$10)</f>
        <v/>
      </c>
      <c r="V1482" s="5">
        <f>IF(ZScoring!AP1223="",0,(ZScoring!AP1223-$B$11)/$C$11)</f>
        <v/>
      </c>
      <c r="W1482" s="5">
        <f>IF(ZScoring!AQ1223="",0,(ZScoring!AQ1223-$B$12)/$C$12)</f>
        <v/>
      </c>
      <c r="X1482" s="5">
        <f>Universe!C1223</f>
        <v/>
      </c>
    </row>
    <row r="1483">
      <c r="A1483" s="22">
        <f>Universe!G1224</f>
        <v/>
      </c>
      <c r="B1483" s="2" t="n">
        <v>1</v>
      </c>
      <c r="C1483" s="23">
        <f>Universe!H1224</f>
        <v/>
      </c>
      <c r="D1483" s="23">
        <f>Universe!I1224</f>
        <v/>
      </c>
      <c r="E1483" s="23">
        <f>Universe!J1224</f>
        <v/>
      </c>
      <c r="F1483" s="23">
        <f>Universe!K1224</f>
        <v/>
      </c>
      <c r="G1483" s="23">
        <f>Universe!L1224</f>
        <v/>
      </c>
      <c r="H1483" s="23">
        <f>Universe!M1224</f>
        <v/>
      </c>
      <c r="I1483" s="23">
        <f>Universe!N1224</f>
        <v/>
      </c>
      <c r="J1483" s="23">
        <f>Universe!O1224</f>
        <v/>
      </c>
      <c r="K1483" s="23">
        <f>Universe!P1224</f>
        <v/>
      </c>
      <c r="L1483" s="23">
        <f>Universe!Q1224</f>
        <v/>
      </c>
      <c r="M1483" s="23">
        <f>Universe!R1224</f>
        <v/>
      </c>
      <c r="N1483" s="5">
        <f>IF(ZScoring!AH1224="",0,(ZScoring!AH1224-$B$3)/$C$3)</f>
        <v/>
      </c>
      <c r="O1483" s="5">
        <f>IF(ZScoring!AI1224="",0,(ZScoring!AI1224-$B$4)/$C$4)</f>
        <v/>
      </c>
      <c r="P1483" s="5">
        <f>IF(ZScoring!AJ1224="",0,(ZScoring!AJ1224-$B$5)/$C$5)</f>
        <v/>
      </c>
      <c r="Q1483" s="5">
        <f>IF(ZScoring!AK1224="",0,(ZScoring!AK1224-$B$6)/$C$6)</f>
        <v/>
      </c>
      <c r="R1483" s="5">
        <f>IF(ZScoring!AL1224="",0,(ZScoring!AL1224-$B$7)/$C$7)</f>
        <v/>
      </c>
      <c r="S1483" s="5">
        <f>IF(ZScoring!AM1224="",0,(ZScoring!AM1224-$B$8)/$C$8)</f>
        <v/>
      </c>
      <c r="T1483" s="5">
        <f>IF(ZScoring!AN1224="",0,(ZScoring!AN1224-$B$9)/$C$9)</f>
        <v/>
      </c>
      <c r="U1483" s="5">
        <f>IF(ZScoring!AO1224="",0,(ZScoring!AO1224-$B$10)/$C$10)</f>
        <v/>
      </c>
      <c r="V1483" s="5">
        <f>IF(ZScoring!AP1224="",0,(ZScoring!AP1224-$B$11)/$C$11)</f>
        <v/>
      </c>
      <c r="W1483" s="5">
        <f>IF(ZScoring!AQ1224="",0,(ZScoring!AQ1224-$B$12)/$C$12)</f>
        <v/>
      </c>
      <c r="X1483" s="5">
        <f>Universe!C1224</f>
        <v/>
      </c>
    </row>
    <row r="1484">
      <c r="A1484" s="22">
        <f>Universe!G1225</f>
        <v/>
      </c>
      <c r="B1484" s="2" t="n">
        <v>1</v>
      </c>
      <c r="C1484" s="23">
        <f>Universe!H1225</f>
        <v/>
      </c>
      <c r="D1484" s="23">
        <f>Universe!I1225</f>
        <v/>
      </c>
      <c r="E1484" s="23">
        <f>Universe!J1225</f>
        <v/>
      </c>
      <c r="F1484" s="23">
        <f>Universe!K1225</f>
        <v/>
      </c>
      <c r="G1484" s="23">
        <f>Universe!L1225</f>
        <v/>
      </c>
      <c r="H1484" s="23">
        <f>Universe!M1225</f>
        <v/>
      </c>
      <c r="I1484" s="23">
        <f>Universe!N1225</f>
        <v/>
      </c>
      <c r="J1484" s="23">
        <f>Universe!O1225</f>
        <v/>
      </c>
      <c r="K1484" s="23">
        <f>Universe!P1225</f>
        <v/>
      </c>
      <c r="L1484" s="23">
        <f>Universe!Q1225</f>
        <v/>
      </c>
      <c r="M1484" s="23">
        <f>Universe!R1225</f>
        <v/>
      </c>
      <c r="N1484" s="5">
        <f>IF(ZScoring!AH1225="",0,(ZScoring!AH1225-$B$3)/$C$3)</f>
        <v/>
      </c>
      <c r="O1484" s="5">
        <f>IF(ZScoring!AI1225="",0,(ZScoring!AI1225-$B$4)/$C$4)</f>
        <v/>
      </c>
      <c r="P1484" s="5">
        <f>IF(ZScoring!AJ1225="",0,(ZScoring!AJ1225-$B$5)/$C$5)</f>
        <v/>
      </c>
      <c r="Q1484" s="5">
        <f>IF(ZScoring!AK1225="",0,(ZScoring!AK1225-$B$6)/$C$6)</f>
        <v/>
      </c>
      <c r="R1484" s="5">
        <f>IF(ZScoring!AL1225="",0,(ZScoring!AL1225-$B$7)/$C$7)</f>
        <v/>
      </c>
      <c r="S1484" s="5">
        <f>IF(ZScoring!AM1225="",0,(ZScoring!AM1225-$B$8)/$C$8)</f>
        <v/>
      </c>
      <c r="T1484" s="5">
        <f>IF(ZScoring!AN1225="",0,(ZScoring!AN1225-$B$9)/$C$9)</f>
        <v/>
      </c>
      <c r="U1484" s="5">
        <f>IF(ZScoring!AO1225="",0,(ZScoring!AO1225-$B$10)/$C$10)</f>
        <v/>
      </c>
      <c r="V1484" s="5">
        <f>IF(ZScoring!AP1225="",0,(ZScoring!AP1225-$B$11)/$C$11)</f>
        <v/>
      </c>
      <c r="W1484" s="5">
        <f>IF(ZScoring!AQ1225="",0,(ZScoring!AQ1225-$B$12)/$C$12)</f>
        <v/>
      </c>
      <c r="X1484" s="5">
        <f>Universe!C1225</f>
        <v/>
      </c>
    </row>
    <row r="1485">
      <c r="A1485" s="22">
        <f>Universe!G1226</f>
        <v/>
      </c>
      <c r="B1485" s="2" t="n">
        <v>1</v>
      </c>
      <c r="C1485" s="23">
        <f>Universe!H1226</f>
        <v/>
      </c>
      <c r="D1485" s="23">
        <f>Universe!I1226</f>
        <v/>
      </c>
      <c r="E1485" s="23">
        <f>Universe!J1226</f>
        <v/>
      </c>
      <c r="F1485" s="23">
        <f>Universe!K1226</f>
        <v/>
      </c>
      <c r="G1485" s="23">
        <f>Universe!L1226</f>
        <v/>
      </c>
      <c r="H1485" s="23">
        <f>Universe!M1226</f>
        <v/>
      </c>
      <c r="I1485" s="23">
        <f>Universe!N1226</f>
        <v/>
      </c>
      <c r="J1485" s="23">
        <f>Universe!O1226</f>
        <v/>
      </c>
      <c r="K1485" s="23">
        <f>Universe!P1226</f>
        <v/>
      </c>
      <c r="L1485" s="23">
        <f>Universe!Q1226</f>
        <v/>
      </c>
      <c r="M1485" s="23">
        <f>Universe!R1226</f>
        <v/>
      </c>
      <c r="N1485" s="5">
        <f>IF(ZScoring!AH1226="",0,(ZScoring!AH1226-$B$3)/$C$3)</f>
        <v/>
      </c>
      <c r="O1485" s="5">
        <f>IF(ZScoring!AI1226="",0,(ZScoring!AI1226-$B$4)/$C$4)</f>
        <v/>
      </c>
      <c r="P1485" s="5">
        <f>IF(ZScoring!AJ1226="",0,(ZScoring!AJ1226-$B$5)/$C$5)</f>
        <v/>
      </c>
      <c r="Q1485" s="5">
        <f>IF(ZScoring!AK1226="",0,(ZScoring!AK1226-$B$6)/$C$6)</f>
        <v/>
      </c>
      <c r="R1485" s="5">
        <f>IF(ZScoring!AL1226="",0,(ZScoring!AL1226-$B$7)/$C$7)</f>
        <v/>
      </c>
      <c r="S1485" s="5">
        <f>IF(ZScoring!AM1226="",0,(ZScoring!AM1226-$B$8)/$C$8)</f>
        <v/>
      </c>
      <c r="T1485" s="5">
        <f>IF(ZScoring!AN1226="",0,(ZScoring!AN1226-$B$9)/$C$9)</f>
        <v/>
      </c>
      <c r="U1485" s="5">
        <f>IF(ZScoring!AO1226="",0,(ZScoring!AO1226-$B$10)/$C$10)</f>
        <v/>
      </c>
      <c r="V1485" s="5">
        <f>IF(ZScoring!AP1226="",0,(ZScoring!AP1226-$B$11)/$C$11)</f>
        <v/>
      </c>
      <c r="W1485" s="5">
        <f>IF(ZScoring!AQ1226="",0,(ZScoring!AQ1226-$B$12)/$C$12)</f>
        <v/>
      </c>
      <c r="X1485" s="5">
        <f>Universe!C1226</f>
        <v/>
      </c>
    </row>
    <row r="1486">
      <c r="A1486" s="22">
        <f>Universe!G1227</f>
        <v/>
      </c>
      <c r="B1486" s="2" t="n">
        <v>1</v>
      </c>
      <c r="C1486" s="23">
        <f>Universe!H1227</f>
        <v/>
      </c>
      <c r="D1486" s="23">
        <f>Universe!I1227</f>
        <v/>
      </c>
      <c r="E1486" s="23">
        <f>Universe!J1227</f>
        <v/>
      </c>
      <c r="F1486" s="23">
        <f>Universe!K1227</f>
        <v/>
      </c>
      <c r="G1486" s="23">
        <f>Universe!L1227</f>
        <v/>
      </c>
      <c r="H1486" s="23">
        <f>Universe!M1227</f>
        <v/>
      </c>
      <c r="I1486" s="23">
        <f>Universe!N1227</f>
        <v/>
      </c>
      <c r="J1486" s="23">
        <f>Universe!O1227</f>
        <v/>
      </c>
      <c r="K1486" s="23">
        <f>Universe!P1227</f>
        <v/>
      </c>
      <c r="L1486" s="23">
        <f>Universe!Q1227</f>
        <v/>
      </c>
      <c r="M1486" s="23">
        <f>Universe!R1227</f>
        <v/>
      </c>
      <c r="N1486" s="5">
        <f>IF(ZScoring!AH1227="",0,(ZScoring!AH1227-$B$3)/$C$3)</f>
        <v/>
      </c>
      <c r="O1486" s="5">
        <f>IF(ZScoring!AI1227="",0,(ZScoring!AI1227-$B$4)/$C$4)</f>
        <v/>
      </c>
      <c r="P1486" s="5">
        <f>IF(ZScoring!AJ1227="",0,(ZScoring!AJ1227-$B$5)/$C$5)</f>
        <v/>
      </c>
      <c r="Q1486" s="5">
        <f>IF(ZScoring!AK1227="",0,(ZScoring!AK1227-$B$6)/$C$6)</f>
        <v/>
      </c>
      <c r="R1486" s="5">
        <f>IF(ZScoring!AL1227="",0,(ZScoring!AL1227-$B$7)/$C$7)</f>
        <v/>
      </c>
      <c r="S1486" s="5">
        <f>IF(ZScoring!AM1227="",0,(ZScoring!AM1227-$B$8)/$C$8)</f>
        <v/>
      </c>
      <c r="T1486" s="5">
        <f>IF(ZScoring!AN1227="",0,(ZScoring!AN1227-$B$9)/$C$9)</f>
        <v/>
      </c>
      <c r="U1486" s="5">
        <f>IF(ZScoring!AO1227="",0,(ZScoring!AO1227-$B$10)/$C$10)</f>
        <v/>
      </c>
      <c r="V1486" s="5">
        <f>IF(ZScoring!AP1227="",0,(ZScoring!AP1227-$B$11)/$C$11)</f>
        <v/>
      </c>
      <c r="W1486" s="5">
        <f>IF(ZScoring!AQ1227="",0,(ZScoring!AQ1227-$B$12)/$C$12)</f>
        <v/>
      </c>
      <c r="X1486" s="5">
        <f>Universe!C1227</f>
        <v/>
      </c>
    </row>
    <row r="1487">
      <c r="A1487" s="22">
        <f>Universe!G1228</f>
        <v/>
      </c>
      <c r="B1487" s="2" t="n">
        <v>1</v>
      </c>
      <c r="C1487" s="23">
        <f>Universe!H1228</f>
        <v/>
      </c>
      <c r="D1487" s="23">
        <f>Universe!I1228</f>
        <v/>
      </c>
      <c r="E1487" s="23">
        <f>Universe!J1228</f>
        <v/>
      </c>
      <c r="F1487" s="23">
        <f>Universe!K1228</f>
        <v/>
      </c>
      <c r="G1487" s="23">
        <f>Universe!L1228</f>
        <v/>
      </c>
      <c r="H1487" s="23">
        <f>Universe!M1228</f>
        <v/>
      </c>
      <c r="I1487" s="23">
        <f>Universe!N1228</f>
        <v/>
      </c>
      <c r="J1487" s="23">
        <f>Universe!O1228</f>
        <v/>
      </c>
      <c r="K1487" s="23">
        <f>Universe!P1228</f>
        <v/>
      </c>
      <c r="L1487" s="23">
        <f>Universe!Q1228</f>
        <v/>
      </c>
      <c r="M1487" s="23">
        <f>Universe!R1228</f>
        <v/>
      </c>
      <c r="N1487" s="5">
        <f>IF(ZScoring!AH1228="",0,(ZScoring!AH1228-$B$3)/$C$3)</f>
        <v/>
      </c>
      <c r="O1487" s="5">
        <f>IF(ZScoring!AI1228="",0,(ZScoring!AI1228-$B$4)/$C$4)</f>
        <v/>
      </c>
      <c r="P1487" s="5">
        <f>IF(ZScoring!AJ1228="",0,(ZScoring!AJ1228-$B$5)/$C$5)</f>
        <v/>
      </c>
      <c r="Q1487" s="5">
        <f>IF(ZScoring!AK1228="",0,(ZScoring!AK1228-$B$6)/$C$6)</f>
        <v/>
      </c>
      <c r="R1487" s="5">
        <f>IF(ZScoring!AL1228="",0,(ZScoring!AL1228-$B$7)/$C$7)</f>
        <v/>
      </c>
      <c r="S1487" s="5">
        <f>IF(ZScoring!AM1228="",0,(ZScoring!AM1228-$B$8)/$C$8)</f>
        <v/>
      </c>
      <c r="T1487" s="5">
        <f>IF(ZScoring!AN1228="",0,(ZScoring!AN1228-$B$9)/$C$9)</f>
        <v/>
      </c>
      <c r="U1487" s="5">
        <f>IF(ZScoring!AO1228="",0,(ZScoring!AO1228-$B$10)/$C$10)</f>
        <v/>
      </c>
      <c r="V1487" s="5">
        <f>IF(ZScoring!AP1228="",0,(ZScoring!AP1228-$B$11)/$C$11)</f>
        <v/>
      </c>
      <c r="W1487" s="5">
        <f>IF(ZScoring!AQ1228="",0,(ZScoring!AQ1228-$B$12)/$C$12)</f>
        <v/>
      </c>
      <c r="X1487" s="5">
        <f>Universe!C1228</f>
        <v/>
      </c>
    </row>
    <row r="1488">
      <c r="A1488" s="22">
        <f>Universe!G1229</f>
        <v/>
      </c>
      <c r="B1488" s="2" t="n">
        <v>1</v>
      </c>
      <c r="C1488" s="23">
        <f>Universe!H1229</f>
        <v/>
      </c>
      <c r="D1488" s="23">
        <f>Universe!I1229</f>
        <v/>
      </c>
      <c r="E1488" s="23">
        <f>Universe!J1229</f>
        <v/>
      </c>
      <c r="F1488" s="23">
        <f>Universe!K1229</f>
        <v/>
      </c>
      <c r="G1488" s="23">
        <f>Universe!L1229</f>
        <v/>
      </c>
      <c r="H1488" s="23">
        <f>Universe!M1229</f>
        <v/>
      </c>
      <c r="I1488" s="23">
        <f>Universe!N1229</f>
        <v/>
      </c>
      <c r="J1488" s="23">
        <f>Universe!O1229</f>
        <v/>
      </c>
      <c r="K1488" s="23">
        <f>Universe!P1229</f>
        <v/>
      </c>
      <c r="L1488" s="23">
        <f>Universe!Q1229</f>
        <v/>
      </c>
      <c r="M1488" s="23">
        <f>Universe!R1229</f>
        <v/>
      </c>
      <c r="N1488" s="5">
        <f>IF(ZScoring!AH1229="",0,(ZScoring!AH1229-$B$3)/$C$3)</f>
        <v/>
      </c>
      <c r="O1488" s="5">
        <f>IF(ZScoring!AI1229="",0,(ZScoring!AI1229-$B$4)/$C$4)</f>
        <v/>
      </c>
      <c r="P1488" s="5">
        <f>IF(ZScoring!AJ1229="",0,(ZScoring!AJ1229-$B$5)/$C$5)</f>
        <v/>
      </c>
      <c r="Q1488" s="5">
        <f>IF(ZScoring!AK1229="",0,(ZScoring!AK1229-$B$6)/$C$6)</f>
        <v/>
      </c>
      <c r="R1488" s="5">
        <f>IF(ZScoring!AL1229="",0,(ZScoring!AL1229-$B$7)/$C$7)</f>
        <v/>
      </c>
      <c r="S1488" s="5">
        <f>IF(ZScoring!AM1229="",0,(ZScoring!AM1229-$B$8)/$C$8)</f>
        <v/>
      </c>
      <c r="T1488" s="5">
        <f>IF(ZScoring!AN1229="",0,(ZScoring!AN1229-$B$9)/$C$9)</f>
        <v/>
      </c>
      <c r="U1488" s="5">
        <f>IF(ZScoring!AO1229="",0,(ZScoring!AO1229-$B$10)/$C$10)</f>
        <v/>
      </c>
      <c r="V1488" s="5">
        <f>IF(ZScoring!AP1229="",0,(ZScoring!AP1229-$B$11)/$C$11)</f>
        <v/>
      </c>
      <c r="W1488" s="5">
        <f>IF(ZScoring!AQ1229="",0,(ZScoring!AQ1229-$B$12)/$C$12)</f>
        <v/>
      </c>
      <c r="X1488" s="5">
        <f>Universe!C1229</f>
        <v/>
      </c>
    </row>
    <row r="1489">
      <c r="A1489" s="22">
        <f>Universe!G1230</f>
        <v/>
      </c>
      <c r="B1489" s="2" t="n">
        <v>1</v>
      </c>
      <c r="C1489" s="23">
        <f>Universe!H1230</f>
        <v/>
      </c>
      <c r="D1489" s="23">
        <f>Universe!I1230</f>
        <v/>
      </c>
      <c r="E1489" s="23">
        <f>Universe!J1230</f>
        <v/>
      </c>
      <c r="F1489" s="23">
        <f>Universe!K1230</f>
        <v/>
      </c>
      <c r="G1489" s="23">
        <f>Universe!L1230</f>
        <v/>
      </c>
      <c r="H1489" s="23">
        <f>Universe!M1230</f>
        <v/>
      </c>
      <c r="I1489" s="23">
        <f>Universe!N1230</f>
        <v/>
      </c>
      <c r="J1489" s="23">
        <f>Universe!O1230</f>
        <v/>
      </c>
      <c r="K1489" s="23">
        <f>Universe!P1230</f>
        <v/>
      </c>
      <c r="L1489" s="23">
        <f>Universe!Q1230</f>
        <v/>
      </c>
      <c r="M1489" s="23">
        <f>Universe!R1230</f>
        <v/>
      </c>
      <c r="N1489" s="5">
        <f>IF(ZScoring!AH1230="",0,(ZScoring!AH1230-$B$3)/$C$3)</f>
        <v/>
      </c>
      <c r="O1489" s="5">
        <f>IF(ZScoring!AI1230="",0,(ZScoring!AI1230-$B$4)/$C$4)</f>
        <v/>
      </c>
      <c r="P1489" s="5">
        <f>IF(ZScoring!AJ1230="",0,(ZScoring!AJ1230-$B$5)/$C$5)</f>
        <v/>
      </c>
      <c r="Q1489" s="5">
        <f>IF(ZScoring!AK1230="",0,(ZScoring!AK1230-$B$6)/$C$6)</f>
        <v/>
      </c>
      <c r="R1489" s="5">
        <f>IF(ZScoring!AL1230="",0,(ZScoring!AL1230-$B$7)/$C$7)</f>
        <v/>
      </c>
      <c r="S1489" s="5">
        <f>IF(ZScoring!AM1230="",0,(ZScoring!AM1230-$B$8)/$C$8)</f>
        <v/>
      </c>
      <c r="T1489" s="5">
        <f>IF(ZScoring!AN1230="",0,(ZScoring!AN1230-$B$9)/$C$9)</f>
        <v/>
      </c>
      <c r="U1489" s="5">
        <f>IF(ZScoring!AO1230="",0,(ZScoring!AO1230-$B$10)/$C$10)</f>
        <v/>
      </c>
      <c r="V1489" s="5">
        <f>IF(ZScoring!AP1230="",0,(ZScoring!AP1230-$B$11)/$C$11)</f>
        <v/>
      </c>
      <c r="W1489" s="5">
        <f>IF(ZScoring!AQ1230="",0,(ZScoring!AQ1230-$B$12)/$C$12)</f>
        <v/>
      </c>
      <c r="X1489" s="5">
        <f>Universe!C1230</f>
        <v/>
      </c>
    </row>
    <row r="1490">
      <c r="A1490" s="22">
        <f>Universe!G1231</f>
        <v/>
      </c>
      <c r="B1490" s="2" t="n">
        <v>1</v>
      </c>
      <c r="C1490" s="23">
        <f>Universe!H1231</f>
        <v/>
      </c>
      <c r="D1490" s="23">
        <f>Universe!I1231</f>
        <v/>
      </c>
      <c r="E1490" s="23">
        <f>Universe!J1231</f>
        <v/>
      </c>
      <c r="F1490" s="23">
        <f>Universe!K1231</f>
        <v/>
      </c>
      <c r="G1490" s="23">
        <f>Universe!L1231</f>
        <v/>
      </c>
      <c r="H1490" s="23">
        <f>Universe!M1231</f>
        <v/>
      </c>
      <c r="I1490" s="23">
        <f>Universe!N1231</f>
        <v/>
      </c>
      <c r="J1490" s="23">
        <f>Universe!O1231</f>
        <v/>
      </c>
      <c r="K1490" s="23">
        <f>Universe!P1231</f>
        <v/>
      </c>
      <c r="L1490" s="23">
        <f>Universe!Q1231</f>
        <v/>
      </c>
      <c r="M1490" s="23">
        <f>Universe!R1231</f>
        <v/>
      </c>
      <c r="N1490" s="5">
        <f>IF(ZScoring!AH1231="",0,(ZScoring!AH1231-$B$3)/$C$3)</f>
        <v/>
      </c>
      <c r="O1490" s="5">
        <f>IF(ZScoring!AI1231="",0,(ZScoring!AI1231-$B$4)/$C$4)</f>
        <v/>
      </c>
      <c r="P1490" s="5">
        <f>IF(ZScoring!AJ1231="",0,(ZScoring!AJ1231-$B$5)/$C$5)</f>
        <v/>
      </c>
      <c r="Q1490" s="5">
        <f>IF(ZScoring!AK1231="",0,(ZScoring!AK1231-$B$6)/$C$6)</f>
        <v/>
      </c>
      <c r="R1490" s="5">
        <f>IF(ZScoring!AL1231="",0,(ZScoring!AL1231-$B$7)/$C$7)</f>
        <v/>
      </c>
      <c r="S1490" s="5">
        <f>IF(ZScoring!AM1231="",0,(ZScoring!AM1231-$B$8)/$C$8)</f>
        <v/>
      </c>
      <c r="T1490" s="5">
        <f>IF(ZScoring!AN1231="",0,(ZScoring!AN1231-$B$9)/$C$9)</f>
        <v/>
      </c>
      <c r="U1490" s="5">
        <f>IF(ZScoring!AO1231="",0,(ZScoring!AO1231-$B$10)/$C$10)</f>
        <v/>
      </c>
      <c r="V1490" s="5">
        <f>IF(ZScoring!AP1231="",0,(ZScoring!AP1231-$B$11)/$C$11)</f>
        <v/>
      </c>
      <c r="W1490" s="5">
        <f>IF(ZScoring!AQ1231="",0,(ZScoring!AQ1231-$B$12)/$C$12)</f>
        <v/>
      </c>
      <c r="X1490" s="5">
        <f>Universe!C1231</f>
        <v/>
      </c>
    </row>
    <row r="1491">
      <c r="A1491" s="22">
        <f>Universe!G1232</f>
        <v/>
      </c>
      <c r="B1491" s="2" t="n">
        <v>1</v>
      </c>
      <c r="C1491" s="23">
        <f>Universe!H1232</f>
        <v/>
      </c>
      <c r="D1491" s="23">
        <f>Universe!I1232</f>
        <v/>
      </c>
      <c r="E1491" s="23">
        <f>Universe!J1232</f>
        <v/>
      </c>
      <c r="F1491" s="23">
        <f>Universe!K1232</f>
        <v/>
      </c>
      <c r="G1491" s="23">
        <f>Universe!L1232</f>
        <v/>
      </c>
      <c r="H1491" s="23">
        <f>Universe!M1232</f>
        <v/>
      </c>
      <c r="I1491" s="23">
        <f>Universe!N1232</f>
        <v/>
      </c>
      <c r="J1491" s="23">
        <f>Universe!O1232</f>
        <v/>
      </c>
      <c r="K1491" s="23">
        <f>Universe!P1232</f>
        <v/>
      </c>
      <c r="L1491" s="23">
        <f>Universe!Q1232</f>
        <v/>
      </c>
      <c r="M1491" s="23">
        <f>Universe!R1232</f>
        <v/>
      </c>
      <c r="N1491" s="5">
        <f>IF(ZScoring!AH1232="",0,(ZScoring!AH1232-$B$3)/$C$3)</f>
        <v/>
      </c>
      <c r="O1491" s="5">
        <f>IF(ZScoring!AI1232="",0,(ZScoring!AI1232-$B$4)/$C$4)</f>
        <v/>
      </c>
      <c r="P1491" s="5">
        <f>IF(ZScoring!AJ1232="",0,(ZScoring!AJ1232-$B$5)/$C$5)</f>
        <v/>
      </c>
      <c r="Q1491" s="5">
        <f>IF(ZScoring!AK1232="",0,(ZScoring!AK1232-$B$6)/$C$6)</f>
        <v/>
      </c>
      <c r="R1491" s="5">
        <f>IF(ZScoring!AL1232="",0,(ZScoring!AL1232-$B$7)/$C$7)</f>
        <v/>
      </c>
      <c r="S1491" s="5">
        <f>IF(ZScoring!AM1232="",0,(ZScoring!AM1232-$B$8)/$C$8)</f>
        <v/>
      </c>
      <c r="T1491" s="5">
        <f>IF(ZScoring!AN1232="",0,(ZScoring!AN1232-$B$9)/$C$9)</f>
        <v/>
      </c>
      <c r="U1491" s="5">
        <f>IF(ZScoring!AO1232="",0,(ZScoring!AO1232-$B$10)/$C$10)</f>
        <v/>
      </c>
      <c r="V1491" s="5">
        <f>IF(ZScoring!AP1232="",0,(ZScoring!AP1232-$B$11)/$C$11)</f>
        <v/>
      </c>
      <c r="W1491" s="5">
        <f>IF(ZScoring!AQ1232="",0,(ZScoring!AQ1232-$B$12)/$C$12)</f>
        <v/>
      </c>
      <c r="X1491" s="5">
        <f>Universe!C1232</f>
        <v/>
      </c>
    </row>
    <row r="1492">
      <c r="A1492" s="22">
        <f>Universe!G1233</f>
        <v/>
      </c>
      <c r="B1492" s="2" t="n">
        <v>1</v>
      </c>
      <c r="C1492" s="23">
        <f>Universe!H1233</f>
        <v/>
      </c>
      <c r="D1492" s="23">
        <f>Universe!I1233</f>
        <v/>
      </c>
      <c r="E1492" s="23">
        <f>Universe!J1233</f>
        <v/>
      </c>
      <c r="F1492" s="23">
        <f>Universe!K1233</f>
        <v/>
      </c>
      <c r="G1492" s="23">
        <f>Universe!L1233</f>
        <v/>
      </c>
      <c r="H1492" s="23">
        <f>Universe!M1233</f>
        <v/>
      </c>
      <c r="I1492" s="23">
        <f>Universe!N1233</f>
        <v/>
      </c>
      <c r="J1492" s="23">
        <f>Universe!O1233</f>
        <v/>
      </c>
      <c r="K1492" s="23">
        <f>Universe!P1233</f>
        <v/>
      </c>
      <c r="L1492" s="23">
        <f>Universe!Q1233</f>
        <v/>
      </c>
      <c r="M1492" s="23">
        <f>Universe!R1233</f>
        <v/>
      </c>
      <c r="N1492" s="5">
        <f>IF(ZScoring!AH1233="",0,(ZScoring!AH1233-$B$3)/$C$3)</f>
        <v/>
      </c>
      <c r="O1492" s="5">
        <f>IF(ZScoring!AI1233="",0,(ZScoring!AI1233-$B$4)/$C$4)</f>
        <v/>
      </c>
      <c r="P1492" s="5">
        <f>IF(ZScoring!AJ1233="",0,(ZScoring!AJ1233-$B$5)/$C$5)</f>
        <v/>
      </c>
      <c r="Q1492" s="5">
        <f>IF(ZScoring!AK1233="",0,(ZScoring!AK1233-$B$6)/$C$6)</f>
        <v/>
      </c>
      <c r="R1492" s="5">
        <f>IF(ZScoring!AL1233="",0,(ZScoring!AL1233-$B$7)/$C$7)</f>
        <v/>
      </c>
      <c r="S1492" s="5">
        <f>IF(ZScoring!AM1233="",0,(ZScoring!AM1233-$B$8)/$C$8)</f>
        <v/>
      </c>
      <c r="T1492" s="5">
        <f>IF(ZScoring!AN1233="",0,(ZScoring!AN1233-$B$9)/$C$9)</f>
        <v/>
      </c>
      <c r="U1492" s="5">
        <f>IF(ZScoring!AO1233="",0,(ZScoring!AO1233-$B$10)/$C$10)</f>
        <v/>
      </c>
      <c r="V1492" s="5">
        <f>IF(ZScoring!AP1233="",0,(ZScoring!AP1233-$B$11)/$C$11)</f>
        <v/>
      </c>
      <c r="W1492" s="5">
        <f>IF(ZScoring!AQ1233="",0,(ZScoring!AQ1233-$B$12)/$C$12)</f>
        <v/>
      </c>
      <c r="X1492" s="5">
        <f>Universe!C1233</f>
        <v/>
      </c>
    </row>
    <row r="1493">
      <c r="A1493" s="22">
        <f>Universe!G1234</f>
        <v/>
      </c>
      <c r="B1493" s="2" t="n">
        <v>1</v>
      </c>
      <c r="C1493" s="23">
        <f>Universe!H1234</f>
        <v/>
      </c>
      <c r="D1493" s="23">
        <f>Universe!I1234</f>
        <v/>
      </c>
      <c r="E1493" s="23">
        <f>Universe!J1234</f>
        <v/>
      </c>
      <c r="F1493" s="23">
        <f>Universe!K1234</f>
        <v/>
      </c>
      <c r="G1493" s="23">
        <f>Universe!L1234</f>
        <v/>
      </c>
      <c r="H1493" s="23">
        <f>Universe!M1234</f>
        <v/>
      </c>
      <c r="I1493" s="23">
        <f>Universe!N1234</f>
        <v/>
      </c>
      <c r="J1493" s="23">
        <f>Universe!O1234</f>
        <v/>
      </c>
      <c r="K1493" s="23">
        <f>Universe!P1234</f>
        <v/>
      </c>
      <c r="L1493" s="23">
        <f>Universe!Q1234</f>
        <v/>
      </c>
      <c r="M1493" s="23">
        <f>Universe!R1234</f>
        <v/>
      </c>
      <c r="N1493" s="5">
        <f>IF(ZScoring!AH1234="",0,(ZScoring!AH1234-$B$3)/$C$3)</f>
        <v/>
      </c>
      <c r="O1493" s="5">
        <f>IF(ZScoring!AI1234="",0,(ZScoring!AI1234-$B$4)/$C$4)</f>
        <v/>
      </c>
      <c r="P1493" s="5">
        <f>IF(ZScoring!AJ1234="",0,(ZScoring!AJ1234-$B$5)/$C$5)</f>
        <v/>
      </c>
      <c r="Q1493" s="5">
        <f>IF(ZScoring!AK1234="",0,(ZScoring!AK1234-$B$6)/$C$6)</f>
        <v/>
      </c>
      <c r="R1493" s="5">
        <f>IF(ZScoring!AL1234="",0,(ZScoring!AL1234-$B$7)/$C$7)</f>
        <v/>
      </c>
      <c r="S1493" s="5">
        <f>IF(ZScoring!AM1234="",0,(ZScoring!AM1234-$B$8)/$C$8)</f>
        <v/>
      </c>
      <c r="T1493" s="5">
        <f>IF(ZScoring!AN1234="",0,(ZScoring!AN1234-$B$9)/$C$9)</f>
        <v/>
      </c>
      <c r="U1493" s="5">
        <f>IF(ZScoring!AO1234="",0,(ZScoring!AO1234-$B$10)/$C$10)</f>
        <v/>
      </c>
      <c r="V1493" s="5">
        <f>IF(ZScoring!AP1234="",0,(ZScoring!AP1234-$B$11)/$C$11)</f>
        <v/>
      </c>
      <c r="W1493" s="5">
        <f>IF(ZScoring!AQ1234="",0,(ZScoring!AQ1234-$B$12)/$C$12)</f>
        <v/>
      </c>
      <c r="X1493" s="5">
        <f>Universe!C1234</f>
        <v/>
      </c>
    </row>
    <row r="1494">
      <c r="A1494" s="22">
        <f>Universe!G1235</f>
        <v/>
      </c>
      <c r="B1494" s="2" t="n">
        <v>1</v>
      </c>
      <c r="C1494" s="23">
        <f>Universe!H1235</f>
        <v/>
      </c>
      <c r="D1494" s="23">
        <f>Universe!I1235</f>
        <v/>
      </c>
      <c r="E1494" s="23">
        <f>Universe!J1235</f>
        <v/>
      </c>
      <c r="F1494" s="23">
        <f>Universe!K1235</f>
        <v/>
      </c>
      <c r="G1494" s="23">
        <f>Universe!L1235</f>
        <v/>
      </c>
      <c r="H1494" s="23">
        <f>Universe!M1235</f>
        <v/>
      </c>
      <c r="I1494" s="23">
        <f>Universe!N1235</f>
        <v/>
      </c>
      <c r="J1494" s="23">
        <f>Universe!O1235</f>
        <v/>
      </c>
      <c r="K1494" s="23">
        <f>Universe!P1235</f>
        <v/>
      </c>
      <c r="L1494" s="23">
        <f>Universe!Q1235</f>
        <v/>
      </c>
      <c r="M1494" s="23">
        <f>Universe!R1235</f>
        <v/>
      </c>
      <c r="N1494" s="5">
        <f>IF(ZScoring!AH1235="",0,(ZScoring!AH1235-$B$3)/$C$3)</f>
        <v/>
      </c>
      <c r="O1494" s="5">
        <f>IF(ZScoring!AI1235="",0,(ZScoring!AI1235-$B$4)/$C$4)</f>
        <v/>
      </c>
      <c r="P1494" s="5">
        <f>IF(ZScoring!AJ1235="",0,(ZScoring!AJ1235-$B$5)/$C$5)</f>
        <v/>
      </c>
      <c r="Q1494" s="5">
        <f>IF(ZScoring!AK1235="",0,(ZScoring!AK1235-$B$6)/$C$6)</f>
        <v/>
      </c>
      <c r="R1494" s="5">
        <f>IF(ZScoring!AL1235="",0,(ZScoring!AL1235-$B$7)/$C$7)</f>
        <v/>
      </c>
      <c r="S1494" s="5">
        <f>IF(ZScoring!AM1235="",0,(ZScoring!AM1235-$B$8)/$C$8)</f>
        <v/>
      </c>
      <c r="T1494" s="5">
        <f>IF(ZScoring!AN1235="",0,(ZScoring!AN1235-$B$9)/$C$9)</f>
        <v/>
      </c>
      <c r="U1494" s="5">
        <f>IF(ZScoring!AO1235="",0,(ZScoring!AO1235-$B$10)/$C$10)</f>
        <v/>
      </c>
      <c r="V1494" s="5">
        <f>IF(ZScoring!AP1235="",0,(ZScoring!AP1235-$B$11)/$C$11)</f>
        <v/>
      </c>
      <c r="W1494" s="5">
        <f>IF(ZScoring!AQ1235="",0,(ZScoring!AQ1235-$B$12)/$C$12)</f>
        <v/>
      </c>
      <c r="X1494" s="5">
        <f>Universe!C1235</f>
        <v/>
      </c>
    </row>
    <row r="1495">
      <c r="A1495" s="22">
        <f>Universe!G1236</f>
        <v/>
      </c>
      <c r="B1495" s="2" t="n">
        <v>1</v>
      </c>
      <c r="C1495" s="23">
        <f>Universe!H1236</f>
        <v/>
      </c>
      <c r="D1495" s="23">
        <f>Universe!I1236</f>
        <v/>
      </c>
      <c r="E1495" s="23">
        <f>Universe!J1236</f>
        <v/>
      </c>
      <c r="F1495" s="23">
        <f>Universe!K1236</f>
        <v/>
      </c>
      <c r="G1495" s="23">
        <f>Universe!L1236</f>
        <v/>
      </c>
      <c r="H1495" s="23">
        <f>Universe!M1236</f>
        <v/>
      </c>
      <c r="I1495" s="23">
        <f>Universe!N1236</f>
        <v/>
      </c>
      <c r="J1495" s="23">
        <f>Universe!O1236</f>
        <v/>
      </c>
      <c r="K1495" s="23">
        <f>Universe!P1236</f>
        <v/>
      </c>
      <c r="L1495" s="23">
        <f>Universe!Q1236</f>
        <v/>
      </c>
      <c r="M1495" s="23">
        <f>Universe!R1236</f>
        <v/>
      </c>
      <c r="N1495" s="5">
        <f>IF(ZScoring!AH1236="",0,(ZScoring!AH1236-$B$3)/$C$3)</f>
        <v/>
      </c>
      <c r="O1495" s="5">
        <f>IF(ZScoring!AI1236="",0,(ZScoring!AI1236-$B$4)/$C$4)</f>
        <v/>
      </c>
      <c r="P1495" s="5">
        <f>IF(ZScoring!AJ1236="",0,(ZScoring!AJ1236-$B$5)/$C$5)</f>
        <v/>
      </c>
      <c r="Q1495" s="5">
        <f>IF(ZScoring!AK1236="",0,(ZScoring!AK1236-$B$6)/$C$6)</f>
        <v/>
      </c>
      <c r="R1495" s="5">
        <f>IF(ZScoring!AL1236="",0,(ZScoring!AL1236-$B$7)/$C$7)</f>
        <v/>
      </c>
      <c r="S1495" s="5">
        <f>IF(ZScoring!AM1236="",0,(ZScoring!AM1236-$B$8)/$C$8)</f>
        <v/>
      </c>
      <c r="T1495" s="5">
        <f>IF(ZScoring!AN1236="",0,(ZScoring!AN1236-$B$9)/$C$9)</f>
        <v/>
      </c>
      <c r="U1495" s="5">
        <f>IF(ZScoring!AO1236="",0,(ZScoring!AO1236-$B$10)/$C$10)</f>
        <v/>
      </c>
      <c r="V1495" s="5">
        <f>IF(ZScoring!AP1236="",0,(ZScoring!AP1236-$B$11)/$C$11)</f>
        <v/>
      </c>
      <c r="W1495" s="5">
        <f>IF(ZScoring!AQ1236="",0,(ZScoring!AQ1236-$B$12)/$C$12)</f>
        <v/>
      </c>
      <c r="X1495" s="5">
        <f>Universe!C1236</f>
        <v/>
      </c>
    </row>
    <row r="1496">
      <c r="A1496" s="22">
        <f>Universe!G1237</f>
        <v/>
      </c>
      <c r="B1496" s="2" t="n">
        <v>1</v>
      </c>
      <c r="C1496" s="23">
        <f>Universe!H1237</f>
        <v/>
      </c>
      <c r="D1496" s="23">
        <f>Universe!I1237</f>
        <v/>
      </c>
      <c r="E1496" s="23">
        <f>Universe!J1237</f>
        <v/>
      </c>
      <c r="F1496" s="23">
        <f>Universe!K1237</f>
        <v/>
      </c>
      <c r="G1496" s="23">
        <f>Universe!L1237</f>
        <v/>
      </c>
      <c r="H1496" s="23">
        <f>Universe!M1237</f>
        <v/>
      </c>
      <c r="I1496" s="23">
        <f>Universe!N1237</f>
        <v/>
      </c>
      <c r="J1496" s="23">
        <f>Universe!O1237</f>
        <v/>
      </c>
      <c r="K1496" s="23">
        <f>Universe!P1237</f>
        <v/>
      </c>
      <c r="L1496" s="23">
        <f>Universe!Q1237</f>
        <v/>
      </c>
      <c r="M1496" s="23">
        <f>Universe!R1237</f>
        <v/>
      </c>
      <c r="N1496" s="5">
        <f>IF(ZScoring!AH1237="",0,(ZScoring!AH1237-$B$3)/$C$3)</f>
        <v/>
      </c>
      <c r="O1496" s="5">
        <f>IF(ZScoring!AI1237="",0,(ZScoring!AI1237-$B$4)/$C$4)</f>
        <v/>
      </c>
      <c r="P1496" s="5">
        <f>IF(ZScoring!AJ1237="",0,(ZScoring!AJ1237-$B$5)/$C$5)</f>
        <v/>
      </c>
      <c r="Q1496" s="5">
        <f>IF(ZScoring!AK1237="",0,(ZScoring!AK1237-$B$6)/$C$6)</f>
        <v/>
      </c>
      <c r="R1496" s="5">
        <f>IF(ZScoring!AL1237="",0,(ZScoring!AL1237-$B$7)/$C$7)</f>
        <v/>
      </c>
      <c r="S1496" s="5">
        <f>IF(ZScoring!AM1237="",0,(ZScoring!AM1237-$B$8)/$C$8)</f>
        <v/>
      </c>
      <c r="T1496" s="5">
        <f>IF(ZScoring!AN1237="",0,(ZScoring!AN1237-$B$9)/$C$9)</f>
        <v/>
      </c>
      <c r="U1496" s="5">
        <f>IF(ZScoring!AO1237="",0,(ZScoring!AO1237-$B$10)/$C$10)</f>
        <v/>
      </c>
      <c r="V1496" s="5">
        <f>IF(ZScoring!AP1237="",0,(ZScoring!AP1237-$B$11)/$C$11)</f>
        <v/>
      </c>
      <c r="W1496" s="5">
        <f>IF(ZScoring!AQ1237="",0,(ZScoring!AQ1237-$B$12)/$C$12)</f>
        <v/>
      </c>
      <c r="X1496" s="5">
        <f>Universe!C1237</f>
        <v/>
      </c>
    </row>
    <row r="1497">
      <c r="A1497" s="22">
        <f>Universe!G1238</f>
        <v/>
      </c>
      <c r="B1497" s="2" t="n">
        <v>1</v>
      </c>
      <c r="C1497" s="23">
        <f>Universe!H1238</f>
        <v/>
      </c>
      <c r="D1497" s="23">
        <f>Universe!I1238</f>
        <v/>
      </c>
      <c r="E1497" s="23">
        <f>Universe!J1238</f>
        <v/>
      </c>
      <c r="F1497" s="23">
        <f>Universe!K1238</f>
        <v/>
      </c>
      <c r="G1497" s="23">
        <f>Universe!L1238</f>
        <v/>
      </c>
      <c r="H1497" s="23">
        <f>Universe!M1238</f>
        <v/>
      </c>
      <c r="I1497" s="23">
        <f>Universe!N1238</f>
        <v/>
      </c>
      <c r="J1497" s="23">
        <f>Universe!O1238</f>
        <v/>
      </c>
      <c r="K1497" s="23">
        <f>Universe!P1238</f>
        <v/>
      </c>
      <c r="L1497" s="23">
        <f>Universe!Q1238</f>
        <v/>
      </c>
      <c r="M1497" s="23">
        <f>Universe!R1238</f>
        <v/>
      </c>
      <c r="N1497" s="5">
        <f>IF(ZScoring!AH1238="",0,(ZScoring!AH1238-$B$3)/$C$3)</f>
        <v/>
      </c>
      <c r="O1497" s="5">
        <f>IF(ZScoring!AI1238="",0,(ZScoring!AI1238-$B$4)/$C$4)</f>
        <v/>
      </c>
      <c r="P1497" s="5">
        <f>IF(ZScoring!AJ1238="",0,(ZScoring!AJ1238-$B$5)/$C$5)</f>
        <v/>
      </c>
      <c r="Q1497" s="5">
        <f>IF(ZScoring!AK1238="",0,(ZScoring!AK1238-$B$6)/$C$6)</f>
        <v/>
      </c>
      <c r="R1497" s="5">
        <f>IF(ZScoring!AL1238="",0,(ZScoring!AL1238-$B$7)/$C$7)</f>
        <v/>
      </c>
      <c r="S1497" s="5">
        <f>IF(ZScoring!AM1238="",0,(ZScoring!AM1238-$B$8)/$C$8)</f>
        <v/>
      </c>
      <c r="T1497" s="5">
        <f>IF(ZScoring!AN1238="",0,(ZScoring!AN1238-$B$9)/$C$9)</f>
        <v/>
      </c>
      <c r="U1497" s="5">
        <f>IF(ZScoring!AO1238="",0,(ZScoring!AO1238-$B$10)/$C$10)</f>
        <v/>
      </c>
      <c r="V1497" s="5">
        <f>IF(ZScoring!AP1238="",0,(ZScoring!AP1238-$B$11)/$C$11)</f>
        <v/>
      </c>
      <c r="W1497" s="5">
        <f>IF(ZScoring!AQ1238="",0,(ZScoring!AQ1238-$B$12)/$C$12)</f>
        <v/>
      </c>
      <c r="X1497" s="5">
        <f>Universe!C1238</f>
        <v/>
      </c>
    </row>
    <row r="1498">
      <c r="A1498" s="22">
        <f>Universe!G1239</f>
        <v/>
      </c>
      <c r="B1498" s="2" t="n">
        <v>1</v>
      </c>
      <c r="C1498" s="23">
        <f>Universe!H1239</f>
        <v/>
      </c>
      <c r="D1498" s="23">
        <f>Universe!I1239</f>
        <v/>
      </c>
      <c r="E1498" s="23">
        <f>Universe!J1239</f>
        <v/>
      </c>
      <c r="F1498" s="23">
        <f>Universe!K1239</f>
        <v/>
      </c>
      <c r="G1498" s="23">
        <f>Universe!L1239</f>
        <v/>
      </c>
      <c r="H1498" s="23">
        <f>Universe!M1239</f>
        <v/>
      </c>
      <c r="I1498" s="23">
        <f>Universe!N1239</f>
        <v/>
      </c>
      <c r="J1498" s="23">
        <f>Universe!O1239</f>
        <v/>
      </c>
      <c r="K1498" s="23">
        <f>Universe!P1239</f>
        <v/>
      </c>
      <c r="L1498" s="23">
        <f>Universe!Q1239</f>
        <v/>
      </c>
      <c r="M1498" s="23">
        <f>Universe!R1239</f>
        <v/>
      </c>
      <c r="N1498" s="5">
        <f>IF(ZScoring!AH1239="",0,(ZScoring!AH1239-$B$3)/$C$3)</f>
        <v/>
      </c>
      <c r="O1498" s="5">
        <f>IF(ZScoring!AI1239="",0,(ZScoring!AI1239-$B$4)/$C$4)</f>
        <v/>
      </c>
      <c r="P1498" s="5">
        <f>IF(ZScoring!AJ1239="",0,(ZScoring!AJ1239-$B$5)/$C$5)</f>
        <v/>
      </c>
      <c r="Q1498" s="5">
        <f>IF(ZScoring!AK1239="",0,(ZScoring!AK1239-$B$6)/$C$6)</f>
        <v/>
      </c>
      <c r="R1498" s="5">
        <f>IF(ZScoring!AL1239="",0,(ZScoring!AL1239-$B$7)/$C$7)</f>
        <v/>
      </c>
      <c r="S1498" s="5">
        <f>IF(ZScoring!AM1239="",0,(ZScoring!AM1239-$B$8)/$C$8)</f>
        <v/>
      </c>
      <c r="T1498" s="5">
        <f>IF(ZScoring!AN1239="",0,(ZScoring!AN1239-$B$9)/$C$9)</f>
        <v/>
      </c>
      <c r="U1498" s="5">
        <f>IF(ZScoring!AO1239="",0,(ZScoring!AO1239-$B$10)/$C$10)</f>
        <v/>
      </c>
      <c r="V1498" s="5">
        <f>IF(ZScoring!AP1239="",0,(ZScoring!AP1239-$B$11)/$C$11)</f>
        <v/>
      </c>
      <c r="W1498" s="5">
        <f>IF(ZScoring!AQ1239="",0,(ZScoring!AQ1239-$B$12)/$C$12)</f>
        <v/>
      </c>
      <c r="X1498" s="5">
        <f>Universe!C1239</f>
        <v/>
      </c>
    </row>
    <row r="1499">
      <c r="A1499" s="22">
        <f>Universe!G1240</f>
        <v/>
      </c>
      <c r="B1499" s="2" t="n">
        <v>1</v>
      </c>
      <c r="C1499" s="23">
        <f>Universe!H1240</f>
        <v/>
      </c>
      <c r="D1499" s="23">
        <f>Universe!I1240</f>
        <v/>
      </c>
      <c r="E1499" s="23">
        <f>Universe!J1240</f>
        <v/>
      </c>
      <c r="F1499" s="23">
        <f>Universe!K1240</f>
        <v/>
      </c>
      <c r="G1499" s="23">
        <f>Universe!L1240</f>
        <v/>
      </c>
      <c r="H1499" s="23">
        <f>Universe!M1240</f>
        <v/>
      </c>
      <c r="I1499" s="23">
        <f>Universe!N1240</f>
        <v/>
      </c>
      <c r="J1499" s="23">
        <f>Universe!O1240</f>
        <v/>
      </c>
      <c r="K1499" s="23">
        <f>Universe!P1240</f>
        <v/>
      </c>
      <c r="L1499" s="23">
        <f>Universe!Q1240</f>
        <v/>
      </c>
      <c r="M1499" s="23">
        <f>Universe!R1240</f>
        <v/>
      </c>
      <c r="N1499" s="5">
        <f>IF(ZScoring!AH1240="",0,(ZScoring!AH1240-$B$3)/$C$3)</f>
        <v/>
      </c>
      <c r="O1499" s="5">
        <f>IF(ZScoring!AI1240="",0,(ZScoring!AI1240-$B$4)/$C$4)</f>
        <v/>
      </c>
      <c r="P1499" s="5">
        <f>IF(ZScoring!AJ1240="",0,(ZScoring!AJ1240-$B$5)/$C$5)</f>
        <v/>
      </c>
      <c r="Q1499" s="5">
        <f>IF(ZScoring!AK1240="",0,(ZScoring!AK1240-$B$6)/$C$6)</f>
        <v/>
      </c>
      <c r="R1499" s="5">
        <f>IF(ZScoring!AL1240="",0,(ZScoring!AL1240-$B$7)/$C$7)</f>
        <v/>
      </c>
      <c r="S1499" s="5">
        <f>IF(ZScoring!AM1240="",0,(ZScoring!AM1240-$B$8)/$C$8)</f>
        <v/>
      </c>
      <c r="T1499" s="5">
        <f>IF(ZScoring!AN1240="",0,(ZScoring!AN1240-$B$9)/$C$9)</f>
        <v/>
      </c>
      <c r="U1499" s="5">
        <f>IF(ZScoring!AO1240="",0,(ZScoring!AO1240-$B$10)/$C$10)</f>
        <v/>
      </c>
      <c r="V1499" s="5">
        <f>IF(ZScoring!AP1240="",0,(ZScoring!AP1240-$B$11)/$C$11)</f>
        <v/>
      </c>
      <c r="W1499" s="5">
        <f>IF(ZScoring!AQ1240="",0,(ZScoring!AQ1240-$B$12)/$C$12)</f>
        <v/>
      </c>
      <c r="X1499" s="5">
        <f>Universe!C1240</f>
        <v/>
      </c>
    </row>
    <row r="1500">
      <c r="A1500" s="22">
        <f>Universe!G1241</f>
        <v/>
      </c>
      <c r="B1500" s="2" t="n">
        <v>1</v>
      </c>
      <c r="C1500" s="23">
        <f>Universe!H1241</f>
        <v/>
      </c>
      <c r="D1500" s="23">
        <f>Universe!I1241</f>
        <v/>
      </c>
      <c r="E1500" s="23">
        <f>Universe!J1241</f>
        <v/>
      </c>
      <c r="F1500" s="23">
        <f>Universe!K1241</f>
        <v/>
      </c>
      <c r="G1500" s="23">
        <f>Universe!L1241</f>
        <v/>
      </c>
      <c r="H1500" s="23">
        <f>Universe!M1241</f>
        <v/>
      </c>
      <c r="I1500" s="23">
        <f>Universe!N1241</f>
        <v/>
      </c>
      <c r="J1500" s="23">
        <f>Universe!O1241</f>
        <v/>
      </c>
      <c r="K1500" s="23">
        <f>Universe!P1241</f>
        <v/>
      </c>
      <c r="L1500" s="23">
        <f>Universe!Q1241</f>
        <v/>
      </c>
      <c r="M1500" s="23">
        <f>Universe!R1241</f>
        <v/>
      </c>
      <c r="N1500" s="5">
        <f>IF(ZScoring!AH1241="",0,(ZScoring!AH1241-$B$3)/$C$3)</f>
        <v/>
      </c>
      <c r="O1500" s="5">
        <f>IF(ZScoring!AI1241="",0,(ZScoring!AI1241-$B$4)/$C$4)</f>
        <v/>
      </c>
      <c r="P1500" s="5">
        <f>IF(ZScoring!AJ1241="",0,(ZScoring!AJ1241-$B$5)/$C$5)</f>
        <v/>
      </c>
      <c r="Q1500" s="5">
        <f>IF(ZScoring!AK1241="",0,(ZScoring!AK1241-$B$6)/$C$6)</f>
        <v/>
      </c>
      <c r="R1500" s="5">
        <f>IF(ZScoring!AL1241="",0,(ZScoring!AL1241-$B$7)/$C$7)</f>
        <v/>
      </c>
      <c r="S1500" s="5">
        <f>IF(ZScoring!AM1241="",0,(ZScoring!AM1241-$B$8)/$C$8)</f>
        <v/>
      </c>
      <c r="T1500" s="5">
        <f>IF(ZScoring!AN1241="",0,(ZScoring!AN1241-$B$9)/$C$9)</f>
        <v/>
      </c>
      <c r="U1500" s="5">
        <f>IF(ZScoring!AO1241="",0,(ZScoring!AO1241-$B$10)/$C$10)</f>
        <v/>
      </c>
      <c r="V1500" s="5">
        <f>IF(ZScoring!AP1241="",0,(ZScoring!AP1241-$B$11)/$C$11)</f>
        <v/>
      </c>
      <c r="W1500" s="5">
        <f>IF(ZScoring!AQ1241="",0,(ZScoring!AQ1241-$B$12)/$C$12)</f>
        <v/>
      </c>
      <c r="X1500" s="5">
        <f>Universe!C1241</f>
        <v/>
      </c>
    </row>
    <row r="1501">
      <c r="A1501" s="22">
        <f>Universe!G1242</f>
        <v/>
      </c>
      <c r="B1501" s="2" t="n">
        <v>1</v>
      </c>
      <c r="C1501" s="23">
        <f>Universe!H1242</f>
        <v/>
      </c>
      <c r="D1501" s="23">
        <f>Universe!I1242</f>
        <v/>
      </c>
      <c r="E1501" s="23">
        <f>Universe!J1242</f>
        <v/>
      </c>
      <c r="F1501" s="23">
        <f>Universe!K1242</f>
        <v/>
      </c>
      <c r="G1501" s="23">
        <f>Universe!L1242</f>
        <v/>
      </c>
      <c r="H1501" s="23">
        <f>Universe!M1242</f>
        <v/>
      </c>
      <c r="I1501" s="23">
        <f>Universe!N1242</f>
        <v/>
      </c>
      <c r="J1501" s="23">
        <f>Universe!O1242</f>
        <v/>
      </c>
      <c r="K1501" s="23">
        <f>Universe!P1242</f>
        <v/>
      </c>
      <c r="L1501" s="23">
        <f>Universe!Q1242</f>
        <v/>
      </c>
      <c r="M1501" s="23">
        <f>Universe!R1242</f>
        <v/>
      </c>
      <c r="N1501" s="5">
        <f>IF(ZScoring!AH1242="",0,(ZScoring!AH1242-$B$3)/$C$3)</f>
        <v/>
      </c>
      <c r="O1501" s="5">
        <f>IF(ZScoring!AI1242="",0,(ZScoring!AI1242-$B$4)/$C$4)</f>
        <v/>
      </c>
      <c r="P1501" s="5">
        <f>IF(ZScoring!AJ1242="",0,(ZScoring!AJ1242-$B$5)/$C$5)</f>
        <v/>
      </c>
      <c r="Q1501" s="5">
        <f>IF(ZScoring!AK1242="",0,(ZScoring!AK1242-$B$6)/$C$6)</f>
        <v/>
      </c>
      <c r="R1501" s="5">
        <f>IF(ZScoring!AL1242="",0,(ZScoring!AL1242-$B$7)/$C$7)</f>
        <v/>
      </c>
      <c r="S1501" s="5">
        <f>IF(ZScoring!AM1242="",0,(ZScoring!AM1242-$B$8)/$C$8)</f>
        <v/>
      </c>
      <c r="T1501" s="5">
        <f>IF(ZScoring!AN1242="",0,(ZScoring!AN1242-$B$9)/$C$9)</f>
        <v/>
      </c>
      <c r="U1501" s="5">
        <f>IF(ZScoring!AO1242="",0,(ZScoring!AO1242-$B$10)/$C$10)</f>
        <v/>
      </c>
      <c r="V1501" s="5">
        <f>IF(ZScoring!AP1242="",0,(ZScoring!AP1242-$B$11)/$C$11)</f>
        <v/>
      </c>
      <c r="W1501" s="5">
        <f>IF(ZScoring!AQ1242="",0,(ZScoring!AQ1242-$B$12)/$C$12)</f>
        <v/>
      </c>
      <c r="X1501" s="5">
        <f>Universe!C1242</f>
        <v/>
      </c>
    </row>
    <row r="1502">
      <c r="A1502" s="22">
        <f>Universe!G1243</f>
        <v/>
      </c>
      <c r="B1502" s="2" t="n">
        <v>1</v>
      </c>
      <c r="C1502" s="23">
        <f>Universe!H1243</f>
        <v/>
      </c>
      <c r="D1502" s="23">
        <f>Universe!I1243</f>
        <v/>
      </c>
      <c r="E1502" s="23">
        <f>Universe!J1243</f>
        <v/>
      </c>
      <c r="F1502" s="23">
        <f>Universe!K1243</f>
        <v/>
      </c>
      <c r="G1502" s="23">
        <f>Universe!L1243</f>
        <v/>
      </c>
      <c r="H1502" s="23">
        <f>Universe!M1243</f>
        <v/>
      </c>
      <c r="I1502" s="23">
        <f>Universe!N1243</f>
        <v/>
      </c>
      <c r="J1502" s="23">
        <f>Universe!O1243</f>
        <v/>
      </c>
      <c r="K1502" s="23">
        <f>Universe!P1243</f>
        <v/>
      </c>
      <c r="L1502" s="23">
        <f>Universe!Q1243</f>
        <v/>
      </c>
      <c r="M1502" s="23">
        <f>Universe!R1243</f>
        <v/>
      </c>
      <c r="N1502" s="5">
        <f>IF(ZScoring!AH1243="",0,(ZScoring!AH1243-$B$3)/$C$3)</f>
        <v/>
      </c>
      <c r="O1502" s="5">
        <f>IF(ZScoring!AI1243="",0,(ZScoring!AI1243-$B$4)/$C$4)</f>
        <v/>
      </c>
      <c r="P1502" s="5">
        <f>IF(ZScoring!AJ1243="",0,(ZScoring!AJ1243-$B$5)/$C$5)</f>
        <v/>
      </c>
      <c r="Q1502" s="5">
        <f>IF(ZScoring!AK1243="",0,(ZScoring!AK1243-$B$6)/$C$6)</f>
        <v/>
      </c>
      <c r="R1502" s="5">
        <f>IF(ZScoring!AL1243="",0,(ZScoring!AL1243-$B$7)/$C$7)</f>
        <v/>
      </c>
      <c r="S1502" s="5">
        <f>IF(ZScoring!AM1243="",0,(ZScoring!AM1243-$B$8)/$C$8)</f>
        <v/>
      </c>
      <c r="T1502" s="5">
        <f>IF(ZScoring!AN1243="",0,(ZScoring!AN1243-$B$9)/$C$9)</f>
        <v/>
      </c>
      <c r="U1502" s="5">
        <f>IF(ZScoring!AO1243="",0,(ZScoring!AO1243-$B$10)/$C$10)</f>
        <v/>
      </c>
      <c r="V1502" s="5">
        <f>IF(ZScoring!AP1243="",0,(ZScoring!AP1243-$B$11)/$C$11)</f>
        <v/>
      </c>
      <c r="W1502" s="5">
        <f>IF(ZScoring!AQ1243="",0,(ZScoring!AQ1243-$B$12)/$C$12)</f>
        <v/>
      </c>
      <c r="X1502" s="5">
        <f>Universe!C1243</f>
        <v/>
      </c>
    </row>
    <row r="1503">
      <c r="A1503" s="22">
        <f>Universe!G1244</f>
        <v/>
      </c>
      <c r="B1503" s="2" t="n">
        <v>1</v>
      </c>
      <c r="C1503" s="23">
        <f>Universe!H1244</f>
        <v/>
      </c>
      <c r="D1503" s="23">
        <f>Universe!I1244</f>
        <v/>
      </c>
      <c r="E1503" s="23">
        <f>Universe!J1244</f>
        <v/>
      </c>
      <c r="F1503" s="23">
        <f>Universe!K1244</f>
        <v/>
      </c>
      <c r="G1503" s="23">
        <f>Universe!L1244</f>
        <v/>
      </c>
      <c r="H1503" s="23">
        <f>Universe!M1244</f>
        <v/>
      </c>
      <c r="I1503" s="23">
        <f>Universe!N1244</f>
        <v/>
      </c>
      <c r="J1503" s="23">
        <f>Universe!O1244</f>
        <v/>
      </c>
      <c r="K1503" s="23">
        <f>Universe!P1244</f>
        <v/>
      </c>
      <c r="L1503" s="23">
        <f>Universe!Q1244</f>
        <v/>
      </c>
      <c r="M1503" s="23">
        <f>Universe!R1244</f>
        <v/>
      </c>
      <c r="N1503" s="5">
        <f>IF(ZScoring!AH1244="",0,(ZScoring!AH1244-$B$3)/$C$3)</f>
        <v/>
      </c>
      <c r="O1503" s="5">
        <f>IF(ZScoring!AI1244="",0,(ZScoring!AI1244-$B$4)/$C$4)</f>
        <v/>
      </c>
      <c r="P1503" s="5">
        <f>IF(ZScoring!AJ1244="",0,(ZScoring!AJ1244-$B$5)/$C$5)</f>
        <v/>
      </c>
      <c r="Q1503" s="5">
        <f>IF(ZScoring!AK1244="",0,(ZScoring!AK1244-$B$6)/$C$6)</f>
        <v/>
      </c>
      <c r="R1503" s="5">
        <f>IF(ZScoring!AL1244="",0,(ZScoring!AL1244-$B$7)/$C$7)</f>
        <v/>
      </c>
      <c r="S1503" s="5">
        <f>IF(ZScoring!AM1244="",0,(ZScoring!AM1244-$B$8)/$C$8)</f>
        <v/>
      </c>
      <c r="T1503" s="5">
        <f>IF(ZScoring!AN1244="",0,(ZScoring!AN1244-$B$9)/$C$9)</f>
        <v/>
      </c>
      <c r="U1503" s="5">
        <f>IF(ZScoring!AO1244="",0,(ZScoring!AO1244-$B$10)/$C$10)</f>
        <v/>
      </c>
      <c r="V1503" s="5">
        <f>IF(ZScoring!AP1244="",0,(ZScoring!AP1244-$B$11)/$C$11)</f>
        <v/>
      </c>
      <c r="W1503" s="5">
        <f>IF(ZScoring!AQ1244="",0,(ZScoring!AQ1244-$B$12)/$C$12)</f>
        <v/>
      </c>
      <c r="X1503" s="5">
        <f>Universe!C1244</f>
        <v/>
      </c>
    </row>
    <row r="1504">
      <c r="A1504" s="22">
        <f>Universe!G1245</f>
        <v/>
      </c>
      <c r="B1504" s="2" t="n">
        <v>1</v>
      </c>
      <c r="C1504" s="23">
        <f>Universe!H1245</f>
        <v/>
      </c>
      <c r="D1504" s="23">
        <f>Universe!I1245</f>
        <v/>
      </c>
      <c r="E1504" s="23">
        <f>Universe!J1245</f>
        <v/>
      </c>
      <c r="F1504" s="23">
        <f>Universe!K1245</f>
        <v/>
      </c>
      <c r="G1504" s="23">
        <f>Universe!L1245</f>
        <v/>
      </c>
      <c r="H1504" s="23">
        <f>Universe!M1245</f>
        <v/>
      </c>
      <c r="I1504" s="23">
        <f>Universe!N1245</f>
        <v/>
      </c>
      <c r="J1504" s="23">
        <f>Universe!O1245</f>
        <v/>
      </c>
      <c r="K1504" s="23">
        <f>Universe!P1245</f>
        <v/>
      </c>
      <c r="L1504" s="23">
        <f>Universe!Q1245</f>
        <v/>
      </c>
      <c r="M1504" s="23">
        <f>Universe!R1245</f>
        <v/>
      </c>
      <c r="N1504" s="5">
        <f>IF(ZScoring!AH1245="",0,(ZScoring!AH1245-$B$3)/$C$3)</f>
        <v/>
      </c>
      <c r="O1504" s="5">
        <f>IF(ZScoring!AI1245="",0,(ZScoring!AI1245-$B$4)/$C$4)</f>
        <v/>
      </c>
      <c r="P1504" s="5">
        <f>IF(ZScoring!AJ1245="",0,(ZScoring!AJ1245-$B$5)/$C$5)</f>
        <v/>
      </c>
      <c r="Q1504" s="5">
        <f>IF(ZScoring!AK1245="",0,(ZScoring!AK1245-$B$6)/$C$6)</f>
        <v/>
      </c>
      <c r="R1504" s="5">
        <f>IF(ZScoring!AL1245="",0,(ZScoring!AL1245-$B$7)/$C$7)</f>
        <v/>
      </c>
      <c r="S1504" s="5">
        <f>IF(ZScoring!AM1245="",0,(ZScoring!AM1245-$B$8)/$C$8)</f>
        <v/>
      </c>
      <c r="T1504" s="5">
        <f>IF(ZScoring!AN1245="",0,(ZScoring!AN1245-$B$9)/$C$9)</f>
        <v/>
      </c>
      <c r="U1504" s="5">
        <f>IF(ZScoring!AO1245="",0,(ZScoring!AO1245-$B$10)/$C$10)</f>
        <v/>
      </c>
      <c r="V1504" s="5">
        <f>IF(ZScoring!AP1245="",0,(ZScoring!AP1245-$B$11)/$C$11)</f>
        <v/>
      </c>
      <c r="W1504" s="5">
        <f>IF(ZScoring!AQ1245="",0,(ZScoring!AQ1245-$B$12)/$C$12)</f>
        <v/>
      </c>
      <c r="X1504" s="5">
        <f>Universe!C1245</f>
        <v/>
      </c>
    </row>
    <row r="1505">
      <c r="A1505" s="22">
        <f>Universe!G1246</f>
        <v/>
      </c>
      <c r="B1505" s="2" t="n">
        <v>1</v>
      </c>
      <c r="C1505" s="23">
        <f>Universe!H1246</f>
        <v/>
      </c>
      <c r="D1505" s="23">
        <f>Universe!I1246</f>
        <v/>
      </c>
      <c r="E1505" s="23">
        <f>Universe!J1246</f>
        <v/>
      </c>
      <c r="F1505" s="23">
        <f>Universe!K1246</f>
        <v/>
      </c>
      <c r="G1505" s="23">
        <f>Universe!L1246</f>
        <v/>
      </c>
      <c r="H1505" s="23">
        <f>Universe!M1246</f>
        <v/>
      </c>
      <c r="I1505" s="23">
        <f>Universe!N1246</f>
        <v/>
      </c>
      <c r="J1505" s="23">
        <f>Universe!O1246</f>
        <v/>
      </c>
      <c r="K1505" s="23">
        <f>Universe!P1246</f>
        <v/>
      </c>
      <c r="L1505" s="23">
        <f>Universe!Q1246</f>
        <v/>
      </c>
      <c r="M1505" s="23">
        <f>Universe!R1246</f>
        <v/>
      </c>
      <c r="N1505" s="5">
        <f>IF(ZScoring!AH1246="",0,(ZScoring!AH1246-$B$3)/$C$3)</f>
        <v/>
      </c>
      <c r="O1505" s="5">
        <f>IF(ZScoring!AI1246="",0,(ZScoring!AI1246-$B$4)/$C$4)</f>
        <v/>
      </c>
      <c r="P1505" s="5">
        <f>IF(ZScoring!AJ1246="",0,(ZScoring!AJ1246-$B$5)/$C$5)</f>
        <v/>
      </c>
      <c r="Q1505" s="5">
        <f>IF(ZScoring!AK1246="",0,(ZScoring!AK1246-$B$6)/$C$6)</f>
        <v/>
      </c>
      <c r="R1505" s="5">
        <f>IF(ZScoring!AL1246="",0,(ZScoring!AL1246-$B$7)/$C$7)</f>
        <v/>
      </c>
      <c r="S1505" s="5">
        <f>IF(ZScoring!AM1246="",0,(ZScoring!AM1246-$B$8)/$C$8)</f>
        <v/>
      </c>
      <c r="T1505" s="5">
        <f>IF(ZScoring!AN1246="",0,(ZScoring!AN1246-$B$9)/$C$9)</f>
        <v/>
      </c>
      <c r="U1505" s="5">
        <f>IF(ZScoring!AO1246="",0,(ZScoring!AO1246-$B$10)/$C$10)</f>
        <v/>
      </c>
      <c r="V1505" s="5">
        <f>IF(ZScoring!AP1246="",0,(ZScoring!AP1246-$B$11)/$C$11)</f>
        <v/>
      </c>
      <c r="W1505" s="5">
        <f>IF(ZScoring!AQ1246="",0,(ZScoring!AQ1246-$B$12)/$C$12)</f>
        <v/>
      </c>
      <c r="X1505" s="5">
        <f>Universe!C1246</f>
        <v/>
      </c>
    </row>
    <row r="1506">
      <c r="A1506" s="22">
        <f>Universe!G1247</f>
        <v/>
      </c>
      <c r="B1506" s="2" t="n">
        <v>1</v>
      </c>
      <c r="C1506" s="23">
        <f>Universe!H1247</f>
        <v/>
      </c>
      <c r="D1506" s="23">
        <f>Universe!I1247</f>
        <v/>
      </c>
      <c r="E1506" s="23">
        <f>Universe!J1247</f>
        <v/>
      </c>
      <c r="F1506" s="23">
        <f>Universe!K1247</f>
        <v/>
      </c>
      <c r="G1506" s="23">
        <f>Universe!L1247</f>
        <v/>
      </c>
      <c r="H1506" s="23">
        <f>Universe!M1247</f>
        <v/>
      </c>
      <c r="I1506" s="23">
        <f>Universe!N1247</f>
        <v/>
      </c>
      <c r="J1506" s="23">
        <f>Universe!O1247</f>
        <v/>
      </c>
      <c r="K1506" s="23">
        <f>Universe!P1247</f>
        <v/>
      </c>
      <c r="L1506" s="23">
        <f>Universe!Q1247</f>
        <v/>
      </c>
      <c r="M1506" s="23">
        <f>Universe!R1247</f>
        <v/>
      </c>
      <c r="N1506" s="5">
        <f>IF(ZScoring!AH1247="",0,(ZScoring!AH1247-$B$3)/$C$3)</f>
        <v/>
      </c>
      <c r="O1506" s="5">
        <f>IF(ZScoring!AI1247="",0,(ZScoring!AI1247-$B$4)/$C$4)</f>
        <v/>
      </c>
      <c r="P1506" s="5">
        <f>IF(ZScoring!AJ1247="",0,(ZScoring!AJ1247-$B$5)/$C$5)</f>
        <v/>
      </c>
      <c r="Q1506" s="5">
        <f>IF(ZScoring!AK1247="",0,(ZScoring!AK1247-$B$6)/$C$6)</f>
        <v/>
      </c>
      <c r="R1506" s="5">
        <f>IF(ZScoring!AL1247="",0,(ZScoring!AL1247-$B$7)/$C$7)</f>
        <v/>
      </c>
      <c r="S1506" s="5">
        <f>IF(ZScoring!AM1247="",0,(ZScoring!AM1247-$B$8)/$C$8)</f>
        <v/>
      </c>
      <c r="T1506" s="5">
        <f>IF(ZScoring!AN1247="",0,(ZScoring!AN1247-$B$9)/$C$9)</f>
        <v/>
      </c>
      <c r="U1506" s="5">
        <f>IF(ZScoring!AO1247="",0,(ZScoring!AO1247-$B$10)/$C$10)</f>
        <v/>
      </c>
      <c r="V1506" s="5">
        <f>IF(ZScoring!AP1247="",0,(ZScoring!AP1247-$B$11)/$C$11)</f>
        <v/>
      </c>
      <c r="W1506" s="5">
        <f>IF(ZScoring!AQ1247="",0,(ZScoring!AQ1247-$B$12)/$C$12)</f>
        <v/>
      </c>
      <c r="X1506" s="5">
        <f>Universe!C1247</f>
        <v/>
      </c>
    </row>
    <row r="1507">
      <c r="A1507" s="22">
        <f>Universe!G1248</f>
        <v/>
      </c>
      <c r="B1507" s="2" t="n">
        <v>1</v>
      </c>
      <c r="C1507" s="23">
        <f>Universe!H1248</f>
        <v/>
      </c>
      <c r="D1507" s="23">
        <f>Universe!I1248</f>
        <v/>
      </c>
      <c r="E1507" s="23">
        <f>Universe!J1248</f>
        <v/>
      </c>
      <c r="F1507" s="23">
        <f>Universe!K1248</f>
        <v/>
      </c>
      <c r="G1507" s="23">
        <f>Universe!L1248</f>
        <v/>
      </c>
      <c r="H1507" s="23">
        <f>Universe!M1248</f>
        <v/>
      </c>
      <c r="I1507" s="23">
        <f>Universe!N1248</f>
        <v/>
      </c>
      <c r="J1507" s="23">
        <f>Universe!O1248</f>
        <v/>
      </c>
      <c r="K1507" s="23">
        <f>Universe!P1248</f>
        <v/>
      </c>
      <c r="L1507" s="23">
        <f>Universe!Q1248</f>
        <v/>
      </c>
      <c r="M1507" s="23">
        <f>Universe!R1248</f>
        <v/>
      </c>
      <c r="N1507" s="5">
        <f>IF(ZScoring!AH1248="",0,(ZScoring!AH1248-$B$3)/$C$3)</f>
        <v/>
      </c>
      <c r="O1507" s="5">
        <f>IF(ZScoring!AI1248="",0,(ZScoring!AI1248-$B$4)/$C$4)</f>
        <v/>
      </c>
      <c r="P1507" s="5">
        <f>IF(ZScoring!AJ1248="",0,(ZScoring!AJ1248-$B$5)/$C$5)</f>
        <v/>
      </c>
      <c r="Q1507" s="5">
        <f>IF(ZScoring!AK1248="",0,(ZScoring!AK1248-$B$6)/$C$6)</f>
        <v/>
      </c>
      <c r="R1507" s="5">
        <f>IF(ZScoring!AL1248="",0,(ZScoring!AL1248-$B$7)/$C$7)</f>
        <v/>
      </c>
      <c r="S1507" s="5">
        <f>IF(ZScoring!AM1248="",0,(ZScoring!AM1248-$B$8)/$C$8)</f>
        <v/>
      </c>
      <c r="T1507" s="5">
        <f>IF(ZScoring!AN1248="",0,(ZScoring!AN1248-$B$9)/$C$9)</f>
        <v/>
      </c>
      <c r="U1507" s="5">
        <f>IF(ZScoring!AO1248="",0,(ZScoring!AO1248-$B$10)/$C$10)</f>
        <v/>
      </c>
      <c r="V1507" s="5">
        <f>IF(ZScoring!AP1248="",0,(ZScoring!AP1248-$B$11)/$C$11)</f>
        <v/>
      </c>
      <c r="W1507" s="5">
        <f>IF(ZScoring!AQ1248="",0,(ZScoring!AQ1248-$B$12)/$C$12)</f>
        <v/>
      </c>
      <c r="X1507" s="5">
        <f>Universe!C1248</f>
        <v/>
      </c>
    </row>
    <row r="1508">
      <c r="A1508" s="22">
        <f>Universe!G1249</f>
        <v/>
      </c>
      <c r="B1508" s="2" t="n">
        <v>1</v>
      </c>
      <c r="C1508" s="23">
        <f>Universe!H1249</f>
        <v/>
      </c>
      <c r="D1508" s="23">
        <f>Universe!I1249</f>
        <v/>
      </c>
      <c r="E1508" s="23">
        <f>Universe!J1249</f>
        <v/>
      </c>
      <c r="F1508" s="23">
        <f>Universe!K1249</f>
        <v/>
      </c>
      <c r="G1508" s="23">
        <f>Universe!L1249</f>
        <v/>
      </c>
      <c r="H1508" s="23">
        <f>Universe!M1249</f>
        <v/>
      </c>
      <c r="I1508" s="23">
        <f>Universe!N1249</f>
        <v/>
      </c>
      <c r="J1508" s="23">
        <f>Universe!O1249</f>
        <v/>
      </c>
      <c r="K1508" s="23">
        <f>Universe!P1249</f>
        <v/>
      </c>
      <c r="L1508" s="23">
        <f>Universe!Q1249</f>
        <v/>
      </c>
      <c r="M1508" s="23">
        <f>Universe!R1249</f>
        <v/>
      </c>
      <c r="N1508" s="5">
        <f>IF(ZScoring!AH1249="",0,(ZScoring!AH1249-$B$3)/$C$3)</f>
        <v/>
      </c>
      <c r="O1508" s="5">
        <f>IF(ZScoring!AI1249="",0,(ZScoring!AI1249-$B$4)/$C$4)</f>
        <v/>
      </c>
      <c r="P1508" s="5">
        <f>IF(ZScoring!AJ1249="",0,(ZScoring!AJ1249-$B$5)/$C$5)</f>
        <v/>
      </c>
      <c r="Q1508" s="5">
        <f>IF(ZScoring!AK1249="",0,(ZScoring!AK1249-$B$6)/$C$6)</f>
        <v/>
      </c>
      <c r="R1508" s="5">
        <f>IF(ZScoring!AL1249="",0,(ZScoring!AL1249-$B$7)/$C$7)</f>
        <v/>
      </c>
      <c r="S1508" s="5">
        <f>IF(ZScoring!AM1249="",0,(ZScoring!AM1249-$B$8)/$C$8)</f>
        <v/>
      </c>
      <c r="T1508" s="5">
        <f>IF(ZScoring!AN1249="",0,(ZScoring!AN1249-$B$9)/$C$9)</f>
        <v/>
      </c>
      <c r="U1508" s="5">
        <f>IF(ZScoring!AO1249="",0,(ZScoring!AO1249-$B$10)/$C$10)</f>
        <v/>
      </c>
      <c r="V1508" s="5">
        <f>IF(ZScoring!AP1249="",0,(ZScoring!AP1249-$B$11)/$C$11)</f>
        <v/>
      </c>
      <c r="W1508" s="5">
        <f>IF(ZScoring!AQ1249="",0,(ZScoring!AQ1249-$B$12)/$C$12)</f>
        <v/>
      </c>
      <c r="X1508" s="5">
        <f>Universe!C1249</f>
        <v/>
      </c>
    </row>
    <row r="1509">
      <c r="A1509" s="22">
        <f>Universe!G1250</f>
        <v/>
      </c>
      <c r="B1509" s="2" t="n">
        <v>1</v>
      </c>
      <c r="C1509" s="23">
        <f>Universe!H1250</f>
        <v/>
      </c>
      <c r="D1509" s="23">
        <f>Universe!I1250</f>
        <v/>
      </c>
      <c r="E1509" s="23">
        <f>Universe!J1250</f>
        <v/>
      </c>
      <c r="F1509" s="23">
        <f>Universe!K1250</f>
        <v/>
      </c>
      <c r="G1509" s="23">
        <f>Universe!L1250</f>
        <v/>
      </c>
      <c r="H1509" s="23">
        <f>Universe!M1250</f>
        <v/>
      </c>
      <c r="I1509" s="23">
        <f>Universe!N1250</f>
        <v/>
      </c>
      <c r="J1509" s="23">
        <f>Universe!O1250</f>
        <v/>
      </c>
      <c r="K1509" s="23">
        <f>Universe!P1250</f>
        <v/>
      </c>
      <c r="L1509" s="23">
        <f>Universe!Q1250</f>
        <v/>
      </c>
      <c r="M1509" s="23">
        <f>Universe!R1250</f>
        <v/>
      </c>
      <c r="N1509" s="5">
        <f>IF(ZScoring!AH1250="",0,(ZScoring!AH1250-$B$3)/$C$3)</f>
        <v/>
      </c>
      <c r="O1509" s="5">
        <f>IF(ZScoring!AI1250="",0,(ZScoring!AI1250-$B$4)/$C$4)</f>
        <v/>
      </c>
      <c r="P1509" s="5">
        <f>IF(ZScoring!AJ1250="",0,(ZScoring!AJ1250-$B$5)/$C$5)</f>
        <v/>
      </c>
      <c r="Q1509" s="5">
        <f>IF(ZScoring!AK1250="",0,(ZScoring!AK1250-$B$6)/$C$6)</f>
        <v/>
      </c>
      <c r="R1509" s="5">
        <f>IF(ZScoring!AL1250="",0,(ZScoring!AL1250-$B$7)/$C$7)</f>
        <v/>
      </c>
      <c r="S1509" s="5">
        <f>IF(ZScoring!AM1250="",0,(ZScoring!AM1250-$B$8)/$C$8)</f>
        <v/>
      </c>
      <c r="T1509" s="5">
        <f>IF(ZScoring!AN1250="",0,(ZScoring!AN1250-$B$9)/$C$9)</f>
        <v/>
      </c>
      <c r="U1509" s="5">
        <f>IF(ZScoring!AO1250="",0,(ZScoring!AO1250-$B$10)/$C$10)</f>
        <v/>
      </c>
      <c r="V1509" s="5">
        <f>IF(ZScoring!AP1250="",0,(ZScoring!AP1250-$B$11)/$C$11)</f>
        <v/>
      </c>
      <c r="W1509" s="5">
        <f>IF(ZScoring!AQ1250="",0,(ZScoring!AQ1250-$B$12)/$C$12)</f>
        <v/>
      </c>
      <c r="X1509" s="5">
        <f>Universe!C1250</f>
        <v/>
      </c>
    </row>
    <row r="1510">
      <c r="A1510" s="22">
        <f>Universe!G1251</f>
        <v/>
      </c>
      <c r="B1510" s="2" t="n">
        <v>1</v>
      </c>
      <c r="C1510" s="23">
        <f>Universe!H1251</f>
        <v/>
      </c>
      <c r="D1510" s="23">
        <f>Universe!I1251</f>
        <v/>
      </c>
      <c r="E1510" s="23">
        <f>Universe!J1251</f>
        <v/>
      </c>
      <c r="F1510" s="23">
        <f>Universe!K1251</f>
        <v/>
      </c>
      <c r="G1510" s="23">
        <f>Universe!L1251</f>
        <v/>
      </c>
      <c r="H1510" s="23">
        <f>Universe!M1251</f>
        <v/>
      </c>
      <c r="I1510" s="23">
        <f>Universe!N1251</f>
        <v/>
      </c>
      <c r="J1510" s="23">
        <f>Universe!O1251</f>
        <v/>
      </c>
      <c r="K1510" s="23">
        <f>Universe!P1251</f>
        <v/>
      </c>
      <c r="L1510" s="23">
        <f>Universe!Q1251</f>
        <v/>
      </c>
      <c r="M1510" s="23">
        <f>Universe!R1251</f>
        <v/>
      </c>
      <c r="N1510" s="5">
        <f>IF(ZScoring!AH1251="",0,(ZScoring!AH1251-$B$3)/$C$3)</f>
        <v/>
      </c>
      <c r="O1510" s="5">
        <f>IF(ZScoring!AI1251="",0,(ZScoring!AI1251-$B$4)/$C$4)</f>
        <v/>
      </c>
      <c r="P1510" s="5">
        <f>IF(ZScoring!AJ1251="",0,(ZScoring!AJ1251-$B$5)/$C$5)</f>
        <v/>
      </c>
      <c r="Q1510" s="5">
        <f>IF(ZScoring!AK1251="",0,(ZScoring!AK1251-$B$6)/$C$6)</f>
        <v/>
      </c>
      <c r="R1510" s="5">
        <f>IF(ZScoring!AL1251="",0,(ZScoring!AL1251-$B$7)/$C$7)</f>
        <v/>
      </c>
      <c r="S1510" s="5">
        <f>IF(ZScoring!AM1251="",0,(ZScoring!AM1251-$B$8)/$C$8)</f>
        <v/>
      </c>
      <c r="T1510" s="5">
        <f>IF(ZScoring!AN1251="",0,(ZScoring!AN1251-$B$9)/$C$9)</f>
        <v/>
      </c>
      <c r="U1510" s="5">
        <f>IF(ZScoring!AO1251="",0,(ZScoring!AO1251-$B$10)/$C$10)</f>
        <v/>
      </c>
      <c r="V1510" s="5">
        <f>IF(ZScoring!AP1251="",0,(ZScoring!AP1251-$B$11)/$C$11)</f>
        <v/>
      </c>
      <c r="W1510" s="5">
        <f>IF(ZScoring!AQ1251="",0,(ZScoring!AQ1251-$B$12)/$C$12)</f>
        <v/>
      </c>
      <c r="X1510" s="5">
        <f>Universe!C1251</f>
        <v/>
      </c>
    </row>
    <row r="1511">
      <c r="A1511" s="22">
        <f>Universe!G1252</f>
        <v/>
      </c>
      <c r="B1511" s="2" t="n">
        <v>1</v>
      </c>
      <c r="C1511" s="23">
        <f>Universe!H1252</f>
        <v/>
      </c>
      <c r="D1511" s="23">
        <f>Universe!I1252</f>
        <v/>
      </c>
      <c r="E1511" s="23">
        <f>Universe!J1252</f>
        <v/>
      </c>
      <c r="F1511" s="23">
        <f>Universe!K1252</f>
        <v/>
      </c>
      <c r="G1511" s="23">
        <f>Universe!L1252</f>
        <v/>
      </c>
      <c r="H1511" s="23">
        <f>Universe!M1252</f>
        <v/>
      </c>
      <c r="I1511" s="23">
        <f>Universe!N1252</f>
        <v/>
      </c>
      <c r="J1511" s="23">
        <f>Universe!O1252</f>
        <v/>
      </c>
      <c r="K1511" s="23">
        <f>Universe!P1252</f>
        <v/>
      </c>
      <c r="L1511" s="23">
        <f>Universe!Q1252</f>
        <v/>
      </c>
      <c r="M1511" s="23">
        <f>Universe!R1252</f>
        <v/>
      </c>
      <c r="N1511" s="5">
        <f>IF(ZScoring!AH1252="",0,(ZScoring!AH1252-$B$3)/$C$3)</f>
        <v/>
      </c>
      <c r="O1511" s="5">
        <f>IF(ZScoring!AI1252="",0,(ZScoring!AI1252-$B$4)/$C$4)</f>
        <v/>
      </c>
      <c r="P1511" s="5">
        <f>IF(ZScoring!AJ1252="",0,(ZScoring!AJ1252-$B$5)/$C$5)</f>
        <v/>
      </c>
      <c r="Q1511" s="5">
        <f>IF(ZScoring!AK1252="",0,(ZScoring!AK1252-$B$6)/$C$6)</f>
        <v/>
      </c>
      <c r="R1511" s="5">
        <f>IF(ZScoring!AL1252="",0,(ZScoring!AL1252-$B$7)/$C$7)</f>
        <v/>
      </c>
      <c r="S1511" s="5">
        <f>IF(ZScoring!AM1252="",0,(ZScoring!AM1252-$B$8)/$C$8)</f>
        <v/>
      </c>
      <c r="T1511" s="5">
        <f>IF(ZScoring!AN1252="",0,(ZScoring!AN1252-$B$9)/$C$9)</f>
        <v/>
      </c>
      <c r="U1511" s="5">
        <f>IF(ZScoring!AO1252="",0,(ZScoring!AO1252-$B$10)/$C$10)</f>
        <v/>
      </c>
      <c r="V1511" s="5">
        <f>IF(ZScoring!AP1252="",0,(ZScoring!AP1252-$B$11)/$C$11)</f>
        <v/>
      </c>
      <c r="W1511" s="5">
        <f>IF(ZScoring!AQ1252="",0,(ZScoring!AQ1252-$B$12)/$C$12)</f>
        <v/>
      </c>
      <c r="X1511" s="5">
        <f>Universe!C1252</f>
        <v/>
      </c>
    </row>
    <row r="1512">
      <c r="A1512" s="22">
        <f>Universe!G1253</f>
        <v/>
      </c>
      <c r="B1512" s="2" t="n">
        <v>1</v>
      </c>
      <c r="C1512" s="23">
        <f>Universe!H1253</f>
        <v/>
      </c>
      <c r="D1512" s="23">
        <f>Universe!I1253</f>
        <v/>
      </c>
      <c r="E1512" s="23">
        <f>Universe!J1253</f>
        <v/>
      </c>
      <c r="F1512" s="23">
        <f>Universe!K1253</f>
        <v/>
      </c>
      <c r="G1512" s="23">
        <f>Universe!L1253</f>
        <v/>
      </c>
      <c r="H1512" s="23">
        <f>Universe!M1253</f>
        <v/>
      </c>
      <c r="I1512" s="23">
        <f>Universe!N1253</f>
        <v/>
      </c>
      <c r="J1512" s="23">
        <f>Universe!O1253</f>
        <v/>
      </c>
      <c r="K1512" s="23">
        <f>Universe!P1253</f>
        <v/>
      </c>
      <c r="L1512" s="23">
        <f>Universe!Q1253</f>
        <v/>
      </c>
      <c r="M1512" s="23">
        <f>Universe!R1253</f>
        <v/>
      </c>
      <c r="N1512" s="5">
        <f>IF(ZScoring!AH1253="",0,(ZScoring!AH1253-$B$3)/$C$3)</f>
        <v/>
      </c>
      <c r="O1512" s="5">
        <f>IF(ZScoring!AI1253="",0,(ZScoring!AI1253-$B$4)/$C$4)</f>
        <v/>
      </c>
      <c r="P1512" s="5">
        <f>IF(ZScoring!AJ1253="",0,(ZScoring!AJ1253-$B$5)/$C$5)</f>
        <v/>
      </c>
      <c r="Q1512" s="5">
        <f>IF(ZScoring!AK1253="",0,(ZScoring!AK1253-$B$6)/$C$6)</f>
        <v/>
      </c>
      <c r="R1512" s="5">
        <f>IF(ZScoring!AL1253="",0,(ZScoring!AL1253-$B$7)/$C$7)</f>
        <v/>
      </c>
      <c r="S1512" s="5">
        <f>IF(ZScoring!AM1253="",0,(ZScoring!AM1253-$B$8)/$C$8)</f>
        <v/>
      </c>
      <c r="T1512" s="5">
        <f>IF(ZScoring!AN1253="",0,(ZScoring!AN1253-$B$9)/$C$9)</f>
        <v/>
      </c>
      <c r="U1512" s="5">
        <f>IF(ZScoring!AO1253="",0,(ZScoring!AO1253-$B$10)/$C$10)</f>
        <v/>
      </c>
      <c r="V1512" s="5">
        <f>IF(ZScoring!AP1253="",0,(ZScoring!AP1253-$B$11)/$C$11)</f>
        <v/>
      </c>
      <c r="W1512" s="5">
        <f>IF(ZScoring!AQ1253="",0,(ZScoring!AQ1253-$B$12)/$C$12)</f>
        <v/>
      </c>
      <c r="X1512" s="5">
        <f>Universe!C1253</f>
        <v/>
      </c>
    </row>
    <row r="1513">
      <c r="A1513" s="22">
        <f>Universe!G1254</f>
        <v/>
      </c>
      <c r="B1513" s="2" t="n">
        <v>1</v>
      </c>
      <c r="C1513" s="23">
        <f>Universe!H1254</f>
        <v/>
      </c>
      <c r="D1513" s="23">
        <f>Universe!I1254</f>
        <v/>
      </c>
      <c r="E1513" s="23">
        <f>Universe!J1254</f>
        <v/>
      </c>
      <c r="F1513" s="23">
        <f>Universe!K1254</f>
        <v/>
      </c>
      <c r="G1513" s="23">
        <f>Universe!L1254</f>
        <v/>
      </c>
      <c r="H1513" s="23">
        <f>Universe!M1254</f>
        <v/>
      </c>
      <c r="I1513" s="23">
        <f>Universe!N1254</f>
        <v/>
      </c>
      <c r="J1513" s="23">
        <f>Universe!O1254</f>
        <v/>
      </c>
      <c r="K1513" s="23">
        <f>Universe!P1254</f>
        <v/>
      </c>
      <c r="L1513" s="23">
        <f>Universe!Q1254</f>
        <v/>
      </c>
      <c r="M1513" s="23">
        <f>Universe!R1254</f>
        <v/>
      </c>
      <c r="N1513" s="5">
        <f>IF(ZScoring!AH1254="",0,(ZScoring!AH1254-$B$3)/$C$3)</f>
        <v/>
      </c>
      <c r="O1513" s="5">
        <f>IF(ZScoring!AI1254="",0,(ZScoring!AI1254-$B$4)/$C$4)</f>
        <v/>
      </c>
      <c r="P1513" s="5">
        <f>IF(ZScoring!AJ1254="",0,(ZScoring!AJ1254-$B$5)/$C$5)</f>
        <v/>
      </c>
      <c r="Q1513" s="5">
        <f>IF(ZScoring!AK1254="",0,(ZScoring!AK1254-$B$6)/$C$6)</f>
        <v/>
      </c>
      <c r="R1513" s="5">
        <f>IF(ZScoring!AL1254="",0,(ZScoring!AL1254-$B$7)/$C$7)</f>
        <v/>
      </c>
      <c r="S1513" s="5">
        <f>IF(ZScoring!AM1254="",0,(ZScoring!AM1254-$B$8)/$C$8)</f>
        <v/>
      </c>
      <c r="T1513" s="5">
        <f>IF(ZScoring!AN1254="",0,(ZScoring!AN1254-$B$9)/$C$9)</f>
        <v/>
      </c>
      <c r="U1513" s="5">
        <f>IF(ZScoring!AO1254="",0,(ZScoring!AO1254-$B$10)/$C$10)</f>
        <v/>
      </c>
      <c r="V1513" s="5">
        <f>IF(ZScoring!AP1254="",0,(ZScoring!AP1254-$B$11)/$C$11)</f>
        <v/>
      </c>
      <c r="W1513" s="5">
        <f>IF(ZScoring!AQ1254="",0,(ZScoring!AQ1254-$B$12)/$C$12)</f>
        <v/>
      </c>
      <c r="X1513" s="5">
        <f>Universe!C1254</f>
        <v/>
      </c>
    </row>
    <row r="1514">
      <c r="A1514" s="22">
        <f>Universe!G1255</f>
        <v/>
      </c>
      <c r="B1514" s="2" t="n">
        <v>1</v>
      </c>
      <c r="C1514" s="23">
        <f>Universe!H1255</f>
        <v/>
      </c>
      <c r="D1514" s="23">
        <f>Universe!I1255</f>
        <v/>
      </c>
      <c r="E1514" s="23">
        <f>Universe!J1255</f>
        <v/>
      </c>
      <c r="F1514" s="23">
        <f>Universe!K1255</f>
        <v/>
      </c>
      <c r="G1514" s="23">
        <f>Universe!L1255</f>
        <v/>
      </c>
      <c r="H1514" s="23">
        <f>Universe!M1255</f>
        <v/>
      </c>
      <c r="I1514" s="23">
        <f>Universe!N1255</f>
        <v/>
      </c>
      <c r="J1514" s="23">
        <f>Universe!O1255</f>
        <v/>
      </c>
      <c r="K1514" s="23">
        <f>Universe!P1255</f>
        <v/>
      </c>
      <c r="L1514" s="23">
        <f>Universe!Q1255</f>
        <v/>
      </c>
      <c r="M1514" s="23">
        <f>Universe!R1255</f>
        <v/>
      </c>
      <c r="N1514" s="5">
        <f>IF(ZScoring!AH1255="",0,(ZScoring!AH1255-$B$3)/$C$3)</f>
        <v/>
      </c>
      <c r="O1514" s="5">
        <f>IF(ZScoring!AI1255="",0,(ZScoring!AI1255-$B$4)/$C$4)</f>
        <v/>
      </c>
      <c r="P1514" s="5">
        <f>IF(ZScoring!AJ1255="",0,(ZScoring!AJ1255-$B$5)/$C$5)</f>
        <v/>
      </c>
      <c r="Q1514" s="5">
        <f>IF(ZScoring!AK1255="",0,(ZScoring!AK1255-$B$6)/$C$6)</f>
        <v/>
      </c>
      <c r="R1514" s="5">
        <f>IF(ZScoring!AL1255="",0,(ZScoring!AL1255-$B$7)/$C$7)</f>
        <v/>
      </c>
      <c r="S1514" s="5">
        <f>IF(ZScoring!AM1255="",0,(ZScoring!AM1255-$B$8)/$C$8)</f>
        <v/>
      </c>
      <c r="T1514" s="5">
        <f>IF(ZScoring!AN1255="",0,(ZScoring!AN1255-$B$9)/$C$9)</f>
        <v/>
      </c>
      <c r="U1514" s="5">
        <f>IF(ZScoring!AO1255="",0,(ZScoring!AO1255-$B$10)/$C$10)</f>
        <v/>
      </c>
      <c r="V1514" s="5">
        <f>IF(ZScoring!AP1255="",0,(ZScoring!AP1255-$B$11)/$C$11)</f>
        <v/>
      </c>
      <c r="W1514" s="5">
        <f>IF(ZScoring!AQ1255="",0,(ZScoring!AQ1255-$B$12)/$C$12)</f>
        <v/>
      </c>
      <c r="X1514" s="5">
        <f>Universe!C1255</f>
        <v/>
      </c>
    </row>
    <row r="1515">
      <c r="A1515" s="22">
        <f>Universe!G1256</f>
        <v/>
      </c>
      <c r="B1515" s="2" t="n">
        <v>1</v>
      </c>
      <c r="C1515" s="23">
        <f>Universe!H1256</f>
        <v/>
      </c>
      <c r="D1515" s="23">
        <f>Universe!I1256</f>
        <v/>
      </c>
      <c r="E1515" s="23">
        <f>Universe!J1256</f>
        <v/>
      </c>
      <c r="F1515" s="23">
        <f>Universe!K1256</f>
        <v/>
      </c>
      <c r="G1515" s="23">
        <f>Universe!L1256</f>
        <v/>
      </c>
      <c r="H1515" s="23">
        <f>Universe!M1256</f>
        <v/>
      </c>
      <c r="I1515" s="23">
        <f>Universe!N1256</f>
        <v/>
      </c>
      <c r="J1515" s="23">
        <f>Universe!O1256</f>
        <v/>
      </c>
      <c r="K1515" s="23">
        <f>Universe!P1256</f>
        <v/>
      </c>
      <c r="L1515" s="23">
        <f>Universe!Q1256</f>
        <v/>
      </c>
      <c r="M1515" s="23">
        <f>Universe!R1256</f>
        <v/>
      </c>
      <c r="N1515" s="5">
        <f>IF(ZScoring!AH1256="",0,(ZScoring!AH1256-$B$3)/$C$3)</f>
        <v/>
      </c>
      <c r="O1515" s="5">
        <f>IF(ZScoring!AI1256="",0,(ZScoring!AI1256-$B$4)/$C$4)</f>
        <v/>
      </c>
      <c r="P1515" s="5">
        <f>IF(ZScoring!AJ1256="",0,(ZScoring!AJ1256-$B$5)/$C$5)</f>
        <v/>
      </c>
      <c r="Q1515" s="5">
        <f>IF(ZScoring!AK1256="",0,(ZScoring!AK1256-$B$6)/$C$6)</f>
        <v/>
      </c>
      <c r="R1515" s="5">
        <f>IF(ZScoring!AL1256="",0,(ZScoring!AL1256-$B$7)/$C$7)</f>
        <v/>
      </c>
      <c r="S1515" s="5">
        <f>IF(ZScoring!AM1256="",0,(ZScoring!AM1256-$B$8)/$C$8)</f>
        <v/>
      </c>
      <c r="T1515" s="5">
        <f>IF(ZScoring!AN1256="",0,(ZScoring!AN1256-$B$9)/$C$9)</f>
        <v/>
      </c>
      <c r="U1515" s="5">
        <f>IF(ZScoring!AO1256="",0,(ZScoring!AO1256-$B$10)/$C$10)</f>
        <v/>
      </c>
      <c r="V1515" s="5">
        <f>IF(ZScoring!AP1256="",0,(ZScoring!AP1256-$B$11)/$C$11)</f>
        <v/>
      </c>
      <c r="W1515" s="5">
        <f>IF(ZScoring!AQ1256="",0,(ZScoring!AQ1256-$B$12)/$C$12)</f>
        <v/>
      </c>
      <c r="X1515" s="5">
        <f>Universe!C1256</f>
        <v/>
      </c>
    </row>
    <row r="1516">
      <c r="A1516" s="22">
        <f>Universe!G1257</f>
        <v/>
      </c>
      <c r="B1516" s="2" t="n">
        <v>1</v>
      </c>
      <c r="C1516" s="23">
        <f>Universe!H1257</f>
        <v/>
      </c>
      <c r="D1516" s="23">
        <f>Universe!I1257</f>
        <v/>
      </c>
      <c r="E1516" s="23">
        <f>Universe!J1257</f>
        <v/>
      </c>
      <c r="F1516" s="23">
        <f>Universe!K1257</f>
        <v/>
      </c>
      <c r="G1516" s="23">
        <f>Universe!L1257</f>
        <v/>
      </c>
      <c r="H1516" s="23">
        <f>Universe!M1257</f>
        <v/>
      </c>
      <c r="I1516" s="23">
        <f>Universe!N1257</f>
        <v/>
      </c>
      <c r="J1516" s="23">
        <f>Universe!O1257</f>
        <v/>
      </c>
      <c r="K1516" s="23">
        <f>Universe!P1257</f>
        <v/>
      </c>
      <c r="L1516" s="23">
        <f>Universe!Q1257</f>
        <v/>
      </c>
      <c r="M1516" s="23">
        <f>Universe!R1257</f>
        <v/>
      </c>
      <c r="N1516" s="5">
        <f>IF(ZScoring!AH1257="",0,(ZScoring!AH1257-$B$3)/$C$3)</f>
        <v/>
      </c>
      <c r="O1516" s="5">
        <f>IF(ZScoring!AI1257="",0,(ZScoring!AI1257-$B$4)/$C$4)</f>
        <v/>
      </c>
      <c r="P1516" s="5">
        <f>IF(ZScoring!AJ1257="",0,(ZScoring!AJ1257-$B$5)/$C$5)</f>
        <v/>
      </c>
      <c r="Q1516" s="5">
        <f>IF(ZScoring!AK1257="",0,(ZScoring!AK1257-$B$6)/$C$6)</f>
        <v/>
      </c>
      <c r="R1516" s="5">
        <f>IF(ZScoring!AL1257="",0,(ZScoring!AL1257-$B$7)/$C$7)</f>
        <v/>
      </c>
      <c r="S1516" s="5">
        <f>IF(ZScoring!AM1257="",0,(ZScoring!AM1257-$B$8)/$C$8)</f>
        <v/>
      </c>
      <c r="T1516" s="5">
        <f>IF(ZScoring!AN1257="",0,(ZScoring!AN1257-$B$9)/$C$9)</f>
        <v/>
      </c>
      <c r="U1516" s="5">
        <f>IF(ZScoring!AO1257="",0,(ZScoring!AO1257-$B$10)/$C$10)</f>
        <v/>
      </c>
      <c r="V1516" s="5">
        <f>IF(ZScoring!AP1257="",0,(ZScoring!AP1257-$B$11)/$C$11)</f>
        <v/>
      </c>
      <c r="W1516" s="5">
        <f>IF(ZScoring!AQ1257="",0,(ZScoring!AQ1257-$B$12)/$C$12)</f>
        <v/>
      </c>
      <c r="X1516" s="5">
        <f>Universe!C1257</f>
        <v/>
      </c>
    </row>
    <row r="1517">
      <c r="A1517" s="22">
        <f>Universe!G1258</f>
        <v/>
      </c>
      <c r="B1517" s="2" t="n">
        <v>1</v>
      </c>
      <c r="C1517" s="23">
        <f>Universe!H1258</f>
        <v/>
      </c>
      <c r="D1517" s="23">
        <f>Universe!I1258</f>
        <v/>
      </c>
      <c r="E1517" s="23">
        <f>Universe!J1258</f>
        <v/>
      </c>
      <c r="F1517" s="23">
        <f>Universe!K1258</f>
        <v/>
      </c>
      <c r="G1517" s="23">
        <f>Universe!L1258</f>
        <v/>
      </c>
      <c r="H1517" s="23">
        <f>Universe!M1258</f>
        <v/>
      </c>
      <c r="I1517" s="23">
        <f>Universe!N1258</f>
        <v/>
      </c>
      <c r="J1517" s="23">
        <f>Universe!O1258</f>
        <v/>
      </c>
      <c r="K1517" s="23">
        <f>Universe!P1258</f>
        <v/>
      </c>
      <c r="L1517" s="23">
        <f>Universe!Q1258</f>
        <v/>
      </c>
      <c r="M1517" s="23">
        <f>Universe!R1258</f>
        <v/>
      </c>
      <c r="N1517" s="5">
        <f>IF(ZScoring!AH1258="",0,(ZScoring!AH1258-$B$3)/$C$3)</f>
        <v/>
      </c>
      <c r="O1517" s="5">
        <f>IF(ZScoring!AI1258="",0,(ZScoring!AI1258-$B$4)/$C$4)</f>
        <v/>
      </c>
      <c r="P1517" s="5">
        <f>IF(ZScoring!AJ1258="",0,(ZScoring!AJ1258-$B$5)/$C$5)</f>
        <v/>
      </c>
      <c r="Q1517" s="5">
        <f>IF(ZScoring!AK1258="",0,(ZScoring!AK1258-$B$6)/$C$6)</f>
        <v/>
      </c>
      <c r="R1517" s="5">
        <f>IF(ZScoring!AL1258="",0,(ZScoring!AL1258-$B$7)/$C$7)</f>
        <v/>
      </c>
      <c r="S1517" s="5">
        <f>IF(ZScoring!AM1258="",0,(ZScoring!AM1258-$B$8)/$C$8)</f>
        <v/>
      </c>
      <c r="T1517" s="5">
        <f>IF(ZScoring!AN1258="",0,(ZScoring!AN1258-$B$9)/$C$9)</f>
        <v/>
      </c>
      <c r="U1517" s="5">
        <f>IF(ZScoring!AO1258="",0,(ZScoring!AO1258-$B$10)/$C$10)</f>
        <v/>
      </c>
      <c r="V1517" s="5">
        <f>IF(ZScoring!AP1258="",0,(ZScoring!AP1258-$B$11)/$C$11)</f>
        <v/>
      </c>
      <c r="W1517" s="5">
        <f>IF(ZScoring!AQ1258="",0,(ZScoring!AQ1258-$B$12)/$C$12)</f>
        <v/>
      </c>
      <c r="X1517" s="5">
        <f>Universe!C1258</f>
        <v/>
      </c>
    </row>
    <row r="1518">
      <c r="A1518" s="22">
        <f>Universe!G1259</f>
        <v/>
      </c>
      <c r="B1518" s="2" t="n">
        <v>1</v>
      </c>
      <c r="C1518" s="23">
        <f>Universe!H1259</f>
        <v/>
      </c>
      <c r="D1518" s="23">
        <f>Universe!I1259</f>
        <v/>
      </c>
      <c r="E1518" s="23">
        <f>Universe!J1259</f>
        <v/>
      </c>
      <c r="F1518" s="23">
        <f>Universe!K1259</f>
        <v/>
      </c>
      <c r="G1518" s="23">
        <f>Universe!L1259</f>
        <v/>
      </c>
      <c r="H1518" s="23">
        <f>Universe!M1259</f>
        <v/>
      </c>
      <c r="I1518" s="23">
        <f>Universe!N1259</f>
        <v/>
      </c>
      <c r="J1518" s="23">
        <f>Universe!O1259</f>
        <v/>
      </c>
      <c r="K1518" s="23">
        <f>Universe!P1259</f>
        <v/>
      </c>
      <c r="L1518" s="23">
        <f>Universe!Q1259</f>
        <v/>
      </c>
      <c r="M1518" s="23">
        <f>Universe!R1259</f>
        <v/>
      </c>
      <c r="N1518" s="5">
        <f>IF(ZScoring!AH1259="",0,(ZScoring!AH1259-$B$3)/$C$3)</f>
        <v/>
      </c>
      <c r="O1518" s="5">
        <f>IF(ZScoring!AI1259="",0,(ZScoring!AI1259-$B$4)/$C$4)</f>
        <v/>
      </c>
      <c r="P1518" s="5">
        <f>IF(ZScoring!AJ1259="",0,(ZScoring!AJ1259-$B$5)/$C$5)</f>
        <v/>
      </c>
      <c r="Q1518" s="5">
        <f>IF(ZScoring!AK1259="",0,(ZScoring!AK1259-$B$6)/$C$6)</f>
        <v/>
      </c>
      <c r="R1518" s="5">
        <f>IF(ZScoring!AL1259="",0,(ZScoring!AL1259-$B$7)/$C$7)</f>
        <v/>
      </c>
      <c r="S1518" s="5">
        <f>IF(ZScoring!AM1259="",0,(ZScoring!AM1259-$B$8)/$C$8)</f>
        <v/>
      </c>
      <c r="T1518" s="5">
        <f>IF(ZScoring!AN1259="",0,(ZScoring!AN1259-$B$9)/$C$9)</f>
        <v/>
      </c>
      <c r="U1518" s="5">
        <f>IF(ZScoring!AO1259="",0,(ZScoring!AO1259-$B$10)/$C$10)</f>
        <v/>
      </c>
      <c r="V1518" s="5">
        <f>IF(ZScoring!AP1259="",0,(ZScoring!AP1259-$B$11)/$C$11)</f>
        <v/>
      </c>
      <c r="W1518" s="5">
        <f>IF(ZScoring!AQ1259="",0,(ZScoring!AQ1259-$B$12)/$C$12)</f>
        <v/>
      </c>
      <c r="X1518" s="5">
        <f>Universe!C1259</f>
        <v/>
      </c>
    </row>
    <row r="1519">
      <c r="A1519" s="22">
        <f>Universe!G1260</f>
        <v/>
      </c>
      <c r="B1519" s="2" t="n">
        <v>1</v>
      </c>
      <c r="C1519" s="23">
        <f>Universe!H1260</f>
        <v/>
      </c>
      <c r="D1519" s="23">
        <f>Universe!I1260</f>
        <v/>
      </c>
      <c r="E1519" s="23">
        <f>Universe!J1260</f>
        <v/>
      </c>
      <c r="F1519" s="23">
        <f>Universe!K1260</f>
        <v/>
      </c>
      <c r="G1519" s="23">
        <f>Universe!L1260</f>
        <v/>
      </c>
      <c r="H1519" s="23">
        <f>Universe!M1260</f>
        <v/>
      </c>
      <c r="I1519" s="23">
        <f>Universe!N1260</f>
        <v/>
      </c>
      <c r="J1519" s="23">
        <f>Universe!O1260</f>
        <v/>
      </c>
      <c r="K1519" s="23">
        <f>Universe!P1260</f>
        <v/>
      </c>
      <c r="L1519" s="23">
        <f>Universe!Q1260</f>
        <v/>
      </c>
      <c r="M1519" s="23">
        <f>Universe!R1260</f>
        <v/>
      </c>
      <c r="N1519" s="5">
        <f>IF(ZScoring!AH1260="",0,(ZScoring!AH1260-$B$3)/$C$3)</f>
        <v/>
      </c>
      <c r="O1519" s="5">
        <f>IF(ZScoring!AI1260="",0,(ZScoring!AI1260-$B$4)/$C$4)</f>
        <v/>
      </c>
      <c r="P1519" s="5">
        <f>IF(ZScoring!AJ1260="",0,(ZScoring!AJ1260-$B$5)/$C$5)</f>
        <v/>
      </c>
      <c r="Q1519" s="5">
        <f>IF(ZScoring!AK1260="",0,(ZScoring!AK1260-$B$6)/$C$6)</f>
        <v/>
      </c>
      <c r="R1519" s="5">
        <f>IF(ZScoring!AL1260="",0,(ZScoring!AL1260-$B$7)/$C$7)</f>
        <v/>
      </c>
      <c r="S1519" s="5">
        <f>IF(ZScoring!AM1260="",0,(ZScoring!AM1260-$B$8)/$C$8)</f>
        <v/>
      </c>
      <c r="T1519" s="5">
        <f>IF(ZScoring!AN1260="",0,(ZScoring!AN1260-$B$9)/$C$9)</f>
        <v/>
      </c>
      <c r="U1519" s="5">
        <f>IF(ZScoring!AO1260="",0,(ZScoring!AO1260-$B$10)/$C$10)</f>
        <v/>
      </c>
      <c r="V1519" s="5">
        <f>IF(ZScoring!AP1260="",0,(ZScoring!AP1260-$B$11)/$C$11)</f>
        <v/>
      </c>
      <c r="W1519" s="5">
        <f>IF(ZScoring!AQ1260="",0,(ZScoring!AQ1260-$B$12)/$C$12)</f>
        <v/>
      </c>
      <c r="X1519" s="5">
        <f>Universe!C1260</f>
        <v/>
      </c>
    </row>
    <row r="1520">
      <c r="A1520" s="22">
        <f>Universe!G1261</f>
        <v/>
      </c>
      <c r="B1520" s="2" t="n">
        <v>1</v>
      </c>
      <c r="C1520" s="23">
        <f>Universe!H1261</f>
        <v/>
      </c>
      <c r="D1520" s="23">
        <f>Universe!I1261</f>
        <v/>
      </c>
      <c r="E1520" s="23">
        <f>Universe!J1261</f>
        <v/>
      </c>
      <c r="F1520" s="23">
        <f>Universe!K1261</f>
        <v/>
      </c>
      <c r="G1520" s="23">
        <f>Universe!L1261</f>
        <v/>
      </c>
      <c r="H1520" s="23">
        <f>Universe!M1261</f>
        <v/>
      </c>
      <c r="I1520" s="23">
        <f>Universe!N1261</f>
        <v/>
      </c>
      <c r="J1520" s="23">
        <f>Universe!O1261</f>
        <v/>
      </c>
      <c r="K1520" s="23">
        <f>Universe!P1261</f>
        <v/>
      </c>
      <c r="L1520" s="23">
        <f>Universe!Q1261</f>
        <v/>
      </c>
      <c r="M1520" s="23">
        <f>Universe!R1261</f>
        <v/>
      </c>
      <c r="N1520" s="5">
        <f>IF(ZScoring!AH1261="",0,(ZScoring!AH1261-$B$3)/$C$3)</f>
        <v/>
      </c>
      <c r="O1520" s="5">
        <f>IF(ZScoring!AI1261="",0,(ZScoring!AI1261-$B$4)/$C$4)</f>
        <v/>
      </c>
      <c r="P1520" s="5">
        <f>IF(ZScoring!AJ1261="",0,(ZScoring!AJ1261-$B$5)/$C$5)</f>
        <v/>
      </c>
      <c r="Q1520" s="5">
        <f>IF(ZScoring!AK1261="",0,(ZScoring!AK1261-$B$6)/$C$6)</f>
        <v/>
      </c>
      <c r="R1520" s="5">
        <f>IF(ZScoring!AL1261="",0,(ZScoring!AL1261-$B$7)/$C$7)</f>
        <v/>
      </c>
      <c r="S1520" s="5">
        <f>IF(ZScoring!AM1261="",0,(ZScoring!AM1261-$B$8)/$C$8)</f>
        <v/>
      </c>
      <c r="T1520" s="5">
        <f>IF(ZScoring!AN1261="",0,(ZScoring!AN1261-$B$9)/$C$9)</f>
        <v/>
      </c>
      <c r="U1520" s="5">
        <f>IF(ZScoring!AO1261="",0,(ZScoring!AO1261-$B$10)/$C$10)</f>
        <v/>
      </c>
      <c r="V1520" s="5">
        <f>IF(ZScoring!AP1261="",0,(ZScoring!AP1261-$B$11)/$C$11)</f>
        <v/>
      </c>
      <c r="W1520" s="5">
        <f>IF(ZScoring!AQ1261="",0,(ZScoring!AQ1261-$B$12)/$C$12)</f>
        <v/>
      </c>
      <c r="X1520" s="5">
        <f>Universe!C1261</f>
        <v/>
      </c>
    </row>
    <row r="1521">
      <c r="A1521" s="22">
        <f>Universe!G1262</f>
        <v/>
      </c>
      <c r="B1521" s="2" t="n">
        <v>1</v>
      </c>
      <c r="C1521" s="23">
        <f>Universe!H1262</f>
        <v/>
      </c>
      <c r="D1521" s="23">
        <f>Universe!I1262</f>
        <v/>
      </c>
      <c r="E1521" s="23">
        <f>Universe!J1262</f>
        <v/>
      </c>
      <c r="F1521" s="23">
        <f>Universe!K1262</f>
        <v/>
      </c>
      <c r="G1521" s="23">
        <f>Universe!L1262</f>
        <v/>
      </c>
      <c r="H1521" s="23">
        <f>Universe!M1262</f>
        <v/>
      </c>
      <c r="I1521" s="23">
        <f>Universe!N1262</f>
        <v/>
      </c>
      <c r="J1521" s="23">
        <f>Universe!O1262</f>
        <v/>
      </c>
      <c r="K1521" s="23">
        <f>Universe!P1262</f>
        <v/>
      </c>
      <c r="L1521" s="23">
        <f>Universe!Q1262</f>
        <v/>
      </c>
      <c r="M1521" s="23">
        <f>Universe!R1262</f>
        <v/>
      </c>
      <c r="N1521" s="5">
        <f>IF(ZScoring!AH1262="",0,(ZScoring!AH1262-$B$3)/$C$3)</f>
        <v/>
      </c>
      <c r="O1521" s="5">
        <f>IF(ZScoring!AI1262="",0,(ZScoring!AI1262-$B$4)/$C$4)</f>
        <v/>
      </c>
      <c r="P1521" s="5">
        <f>IF(ZScoring!AJ1262="",0,(ZScoring!AJ1262-$B$5)/$C$5)</f>
        <v/>
      </c>
      <c r="Q1521" s="5">
        <f>IF(ZScoring!AK1262="",0,(ZScoring!AK1262-$B$6)/$C$6)</f>
        <v/>
      </c>
      <c r="R1521" s="5">
        <f>IF(ZScoring!AL1262="",0,(ZScoring!AL1262-$B$7)/$C$7)</f>
        <v/>
      </c>
      <c r="S1521" s="5">
        <f>IF(ZScoring!AM1262="",0,(ZScoring!AM1262-$B$8)/$C$8)</f>
        <v/>
      </c>
      <c r="T1521" s="5">
        <f>IF(ZScoring!AN1262="",0,(ZScoring!AN1262-$B$9)/$C$9)</f>
        <v/>
      </c>
      <c r="U1521" s="5">
        <f>IF(ZScoring!AO1262="",0,(ZScoring!AO1262-$B$10)/$C$10)</f>
        <v/>
      </c>
      <c r="V1521" s="5">
        <f>IF(ZScoring!AP1262="",0,(ZScoring!AP1262-$B$11)/$C$11)</f>
        <v/>
      </c>
      <c r="W1521" s="5">
        <f>IF(ZScoring!AQ1262="",0,(ZScoring!AQ1262-$B$12)/$C$12)</f>
        <v/>
      </c>
      <c r="X1521" s="5">
        <f>Universe!C1262</f>
        <v/>
      </c>
    </row>
    <row r="1522">
      <c r="A1522" s="22">
        <f>Universe!G1263</f>
        <v/>
      </c>
      <c r="B1522" s="2" t="n">
        <v>1</v>
      </c>
      <c r="C1522" s="23">
        <f>Universe!H1263</f>
        <v/>
      </c>
      <c r="D1522" s="23">
        <f>Universe!I1263</f>
        <v/>
      </c>
      <c r="E1522" s="23">
        <f>Universe!J1263</f>
        <v/>
      </c>
      <c r="F1522" s="23">
        <f>Universe!K1263</f>
        <v/>
      </c>
      <c r="G1522" s="23">
        <f>Universe!L1263</f>
        <v/>
      </c>
      <c r="H1522" s="23">
        <f>Universe!M1263</f>
        <v/>
      </c>
      <c r="I1522" s="23">
        <f>Universe!N1263</f>
        <v/>
      </c>
      <c r="J1522" s="23">
        <f>Universe!O1263</f>
        <v/>
      </c>
      <c r="K1522" s="23">
        <f>Universe!P1263</f>
        <v/>
      </c>
      <c r="L1522" s="23">
        <f>Universe!Q1263</f>
        <v/>
      </c>
      <c r="M1522" s="23">
        <f>Universe!R1263</f>
        <v/>
      </c>
      <c r="N1522" s="5">
        <f>IF(ZScoring!AH1263="",0,(ZScoring!AH1263-$B$3)/$C$3)</f>
        <v/>
      </c>
      <c r="O1522" s="5">
        <f>IF(ZScoring!AI1263="",0,(ZScoring!AI1263-$B$4)/$C$4)</f>
        <v/>
      </c>
      <c r="P1522" s="5">
        <f>IF(ZScoring!AJ1263="",0,(ZScoring!AJ1263-$B$5)/$C$5)</f>
        <v/>
      </c>
      <c r="Q1522" s="5">
        <f>IF(ZScoring!AK1263="",0,(ZScoring!AK1263-$B$6)/$C$6)</f>
        <v/>
      </c>
      <c r="R1522" s="5">
        <f>IF(ZScoring!AL1263="",0,(ZScoring!AL1263-$B$7)/$C$7)</f>
        <v/>
      </c>
      <c r="S1522" s="5">
        <f>IF(ZScoring!AM1263="",0,(ZScoring!AM1263-$B$8)/$C$8)</f>
        <v/>
      </c>
      <c r="T1522" s="5">
        <f>IF(ZScoring!AN1263="",0,(ZScoring!AN1263-$B$9)/$C$9)</f>
        <v/>
      </c>
      <c r="U1522" s="5">
        <f>IF(ZScoring!AO1263="",0,(ZScoring!AO1263-$B$10)/$C$10)</f>
        <v/>
      </c>
      <c r="V1522" s="5">
        <f>IF(ZScoring!AP1263="",0,(ZScoring!AP1263-$B$11)/$C$11)</f>
        <v/>
      </c>
      <c r="W1522" s="5">
        <f>IF(ZScoring!AQ1263="",0,(ZScoring!AQ1263-$B$12)/$C$12)</f>
        <v/>
      </c>
      <c r="X1522" s="5">
        <f>Universe!C1263</f>
        <v/>
      </c>
    </row>
    <row r="1523">
      <c r="A1523" s="22">
        <f>Universe!G1264</f>
        <v/>
      </c>
      <c r="B1523" s="2" t="n">
        <v>1</v>
      </c>
      <c r="C1523" s="23">
        <f>Universe!H1264</f>
        <v/>
      </c>
      <c r="D1523" s="23">
        <f>Universe!I1264</f>
        <v/>
      </c>
      <c r="E1523" s="23">
        <f>Universe!J1264</f>
        <v/>
      </c>
      <c r="F1523" s="23">
        <f>Universe!K1264</f>
        <v/>
      </c>
      <c r="G1523" s="23">
        <f>Universe!L1264</f>
        <v/>
      </c>
      <c r="H1523" s="23">
        <f>Universe!M1264</f>
        <v/>
      </c>
      <c r="I1523" s="23">
        <f>Universe!N1264</f>
        <v/>
      </c>
      <c r="J1523" s="23">
        <f>Universe!O1264</f>
        <v/>
      </c>
      <c r="K1523" s="23">
        <f>Universe!P1264</f>
        <v/>
      </c>
      <c r="L1523" s="23">
        <f>Universe!Q1264</f>
        <v/>
      </c>
      <c r="M1523" s="23">
        <f>Universe!R1264</f>
        <v/>
      </c>
      <c r="N1523" s="5">
        <f>IF(ZScoring!AH1264="",0,(ZScoring!AH1264-$B$3)/$C$3)</f>
        <v/>
      </c>
      <c r="O1523" s="5">
        <f>IF(ZScoring!AI1264="",0,(ZScoring!AI1264-$B$4)/$C$4)</f>
        <v/>
      </c>
      <c r="P1523" s="5">
        <f>IF(ZScoring!AJ1264="",0,(ZScoring!AJ1264-$B$5)/$C$5)</f>
        <v/>
      </c>
      <c r="Q1523" s="5">
        <f>IF(ZScoring!AK1264="",0,(ZScoring!AK1264-$B$6)/$C$6)</f>
        <v/>
      </c>
      <c r="R1523" s="5">
        <f>IF(ZScoring!AL1264="",0,(ZScoring!AL1264-$B$7)/$C$7)</f>
        <v/>
      </c>
      <c r="S1523" s="5">
        <f>IF(ZScoring!AM1264="",0,(ZScoring!AM1264-$B$8)/$C$8)</f>
        <v/>
      </c>
      <c r="T1523" s="5">
        <f>IF(ZScoring!AN1264="",0,(ZScoring!AN1264-$B$9)/$C$9)</f>
        <v/>
      </c>
      <c r="U1523" s="5">
        <f>IF(ZScoring!AO1264="",0,(ZScoring!AO1264-$B$10)/$C$10)</f>
        <v/>
      </c>
      <c r="V1523" s="5">
        <f>IF(ZScoring!AP1264="",0,(ZScoring!AP1264-$B$11)/$C$11)</f>
        <v/>
      </c>
      <c r="W1523" s="5">
        <f>IF(ZScoring!AQ1264="",0,(ZScoring!AQ1264-$B$12)/$C$12)</f>
        <v/>
      </c>
      <c r="X1523" s="5">
        <f>Universe!C1264</f>
        <v/>
      </c>
    </row>
    <row r="1524">
      <c r="A1524" s="22">
        <f>Universe!G1265</f>
        <v/>
      </c>
      <c r="B1524" s="2" t="n">
        <v>1</v>
      </c>
      <c r="C1524" s="23">
        <f>Universe!H1265</f>
        <v/>
      </c>
      <c r="D1524" s="23">
        <f>Universe!I1265</f>
        <v/>
      </c>
      <c r="E1524" s="23">
        <f>Universe!J1265</f>
        <v/>
      </c>
      <c r="F1524" s="23">
        <f>Universe!K1265</f>
        <v/>
      </c>
      <c r="G1524" s="23">
        <f>Universe!L1265</f>
        <v/>
      </c>
      <c r="H1524" s="23">
        <f>Universe!M1265</f>
        <v/>
      </c>
      <c r="I1524" s="23">
        <f>Universe!N1265</f>
        <v/>
      </c>
      <c r="J1524" s="23">
        <f>Universe!O1265</f>
        <v/>
      </c>
      <c r="K1524" s="23">
        <f>Universe!P1265</f>
        <v/>
      </c>
      <c r="L1524" s="23">
        <f>Universe!Q1265</f>
        <v/>
      </c>
      <c r="M1524" s="23">
        <f>Universe!R1265</f>
        <v/>
      </c>
      <c r="N1524" s="5">
        <f>IF(ZScoring!AH1265="",0,(ZScoring!AH1265-$B$3)/$C$3)</f>
        <v/>
      </c>
      <c r="O1524" s="5">
        <f>IF(ZScoring!AI1265="",0,(ZScoring!AI1265-$B$4)/$C$4)</f>
        <v/>
      </c>
      <c r="P1524" s="5">
        <f>IF(ZScoring!AJ1265="",0,(ZScoring!AJ1265-$B$5)/$C$5)</f>
        <v/>
      </c>
      <c r="Q1524" s="5">
        <f>IF(ZScoring!AK1265="",0,(ZScoring!AK1265-$B$6)/$C$6)</f>
        <v/>
      </c>
      <c r="R1524" s="5">
        <f>IF(ZScoring!AL1265="",0,(ZScoring!AL1265-$B$7)/$C$7)</f>
        <v/>
      </c>
      <c r="S1524" s="5">
        <f>IF(ZScoring!AM1265="",0,(ZScoring!AM1265-$B$8)/$C$8)</f>
        <v/>
      </c>
      <c r="T1524" s="5">
        <f>IF(ZScoring!AN1265="",0,(ZScoring!AN1265-$B$9)/$C$9)</f>
        <v/>
      </c>
      <c r="U1524" s="5">
        <f>IF(ZScoring!AO1265="",0,(ZScoring!AO1265-$B$10)/$C$10)</f>
        <v/>
      </c>
      <c r="V1524" s="5">
        <f>IF(ZScoring!AP1265="",0,(ZScoring!AP1265-$B$11)/$C$11)</f>
        <v/>
      </c>
      <c r="W1524" s="5">
        <f>IF(ZScoring!AQ1265="",0,(ZScoring!AQ1265-$B$12)/$C$12)</f>
        <v/>
      </c>
      <c r="X1524" s="5">
        <f>Universe!C1265</f>
        <v/>
      </c>
    </row>
    <row r="1525">
      <c r="A1525" s="22">
        <f>Universe!G1266</f>
        <v/>
      </c>
      <c r="B1525" s="2" t="n">
        <v>1</v>
      </c>
      <c r="C1525" s="23">
        <f>Universe!H1266</f>
        <v/>
      </c>
      <c r="D1525" s="23">
        <f>Universe!I1266</f>
        <v/>
      </c>
      <c r="E1525" s="23">
        <f>Universe!J1266</f>
        <v/>
      </c>
      <c r="F1525" s="23">
        <f>Universe!K1266</f>
        <v/>
      </c>
      <c r="G1525" s="23">
        <f>Universe!L1266</f>
        <v/>
      </c>
      <c r="H1525" s="23">
        <f>Universe!M1266</f>
        <v/>
      </c>
      <c r="I1525" s="23">
        <f>Universe!N1266</f>
        <v/>
      </c>
      <c r="J1525" s="23">
        <f>Universe!O1266</f>
        <v/>
      </c>
      <c r="K1525" s="23">
        <f>Universe!P1266</f>
        <v/>
      </c>
      <c r="L1525" s="23">
        <f>Universe!Q1266</f>
        <v/>
      </c>
      <c r="M1525" s="23">
        <f>Universe!R1266</f>
        <v/>
      </c>
      <c r="N1525" s="5">
        <f>IF(ZScoring!AH1266="",0,(ZScoring!AH1266-$B$3)/$C$3)</f>
        <v/>
      </c>
      <c r="O1525" s="5">
        <f>IF(ZScoring!AI1266="",0,(ZScoring!AI1266-$B$4)/$C$4)</f>
        <v/>
      </c>
      <c r="P1525" s="5">
        <f>IF(ZScoring!AJ1266="",0,(ZScoring!AJ1266-$B$5)/$C$5)</f>
        <v/>
      </c>
      <c r="Q1525" s="5">
        <f>IF(ZScoring!AK1266="",0,(ZScoring!AK1266-$B$6)/$C$6)</f>
        <v/>
      </c>
      <c r="R1525" s="5">
        <f>IF(ZScoring!AL1266="",0,(ZScoring!AL1266-$B$7)/$C$7)</f>
        <v/>
      </c>
      <c r="S1525" s="5">
        <f>IF(ZScoring!AM1266="",0,(ZScoring!AM1266-$B$8)/$C$8)</f>
        <v/>
      </c>
      <c r="T1525" s="5">
        <f>IF(ZScoring!AN1266="",0,(ZScoring!AN1266-$B$9)/$C$9)</f>
        <v/>
      </c>
      <c r="U1525" s="5">
        <f>IF(ZScoring!AO1266="",0,(ZScoring!AO1266-$B$10)/$C$10)</f>
        <v/>
      </c>
      <c r="V1525" s="5">
        <f>IF(ZScoring!AP1266="",0,(ZScoring!AP1266-$B$11)/$C$11)</f>
        <v/>
      </c>
      <c r="W1525" s="5">
        <f>IF(ZScoring!AQ1266="",0,(ZScoring!AQ1266-$B$12)/$C$12)</f>
        <v/>
      </c>
      <c r="X1525" s="5">
        <f>Universe!C1266</f>
        <v/>
      </c>
    </row>
    <row r="1526">
      <c r="A1526" s="22">
        <f>Universe!G1267</f>
        <v/>
      </c>
      <c r="B1526" s="2" t="n">
        <v>1</v>
      </c>
      <c r="C1526" s="23">
        <f>Universe!H1267</f>
        <v/>
      </c>
      <c r="D1526" s="23">
        <f>Universe!I1267</f>
        <v/>
      </c>
      <c r="E1526" s="23">
        <f>Universe!J1267</f>
        <v/>
      </c>
      <c r="F1526" s="23">
        <f>Universe!K1267</f>
        <v/>
      </c>
      <c r="G1526" s="23">
        <f>Universe!L1267</f>
        <v/>
      </c>
      <c r="H1526" s="23">
        <f>Universe!M1267</f>
        <v/>
      </c>
      <c r="I1526" s="23">
        <f>Universe!N1267</f>
        <v/>
      </c>
      <c r="J1526" s="23">
        <f>Universe!O1267</f>
        <v/>
      </c>
      <c r="K1526" s="23">
        <f>Universe!P1267</f>
        <v/>
      </c>
      <c r="L1526" s="23">
        <f>Universe!Q1267</f>
        <v/>
      </c>
      <c r="M1526" s="23">
        <f>Universe!R1267</f>
        <v/>
      </c>
      <c r="N1526" s="5">
        <f>IF(ZScoring!AH1267="",0,(ZScoring!AH1267-$B$3)/$C$3)</f>
        <v/>
      </c>
      <c r="O1526" s="5">
        <f>IF(ZScoring!AI1267="",0,(ZScoring!AI1267-$B$4)/$C$4)</f>
        <v/>
      </c>
      <c r="P1526" s="5">
        <f>IF(ZScoring!AJ1267="",0,(ZScoring!AJ1267-$B$5)/$C$5)</f>
        <v/>
      </c>
      <c r="Q1526" s="5">
        <f>IF(ZScoring!AK1267="",0,(ZScoring!AK1267-$B$6)/$C$6)</f>
        <v/>
      </c>
      <c r="R1526" s="5">
        <f>IF(ZScoring!AL1267="",0,(ZScoring!AL1267-$B$7)/$C$7)</f>
        <v/>
      </c>
      <c r="S1526" s="5">
        <f>IF(ZScoring!AM1267="",0,(ZScoring!AM1267-$B$8)/$C$8)</f>
        <v/>
      </c>
      <c r="T1526" s="5">
        <f>IF(ZScoring!AN1267="",0,(ZScoring!AN1267-$B$9)/$C$9)</f>
        <v/>
      </c>
      <c r="U1526" s="5">
        <f>IF(ZScoring!AO1267="",0,(ZScoring!AO1267-$B$10)/$C$10)</f>
        <v/>
      </c>
      <c r="V1526" s="5">
        <f>IF(ZScoring!AP1267="",0,(ZScoring!AP1267-$B$11)/$C$11)</f>
        <v/>
      </c>
      <c r="W1526" s="5">
        <f>IF(ZScoring!AQ1267="",0,(ZScoring!AQ1267-$B$12)/$C$12)</f>
        <v/>
      </c>
      <c r="X1526" s="5">
        <f>Universe!C1267</f>
        <v/>
      </c>
    </row>
    <row r="1527">
      <c r="A1527" s="22">
        <f>Universe!G1268</f>
        <v/>
      </c>
      <c r="B1527" s="2" t="n">
        <v>1</v>
      </c>
      <c r="C1527" s="23">
        <f>Universe!H1268</f>
        <v/>
      </c>
      <c r="D1527" s="23">
        <f>Universe!I1268</f>
        <v/>
      </c>
      <c r="E1527" s="23">
        <f>Universe!J1268</f>
        <v/>
      </c>
      <c r="F1527" s="23">
        <f>Universe!K1268</f>
        <v/>
      </c>
      <c r="G1527" s="23">
        <f>Universe!L1268</f>
        <v/>
      </c>
      <c r="H1527" s="23">
        <f>Universe!M1268</f>
        <v/>
      </c>
      <c r="I1527" s="23">
        <f>Universe!N1268</f>
        <v/>
      </c>
      <c r="J1527" s="23">
        <f>Universe!O1268</f>
        <v/>
      </c>
      <c r="K1527" s="23">
        <f>Universe!P1268</f>
        <v/>
      </c>
      <c r="L1527" s="23">
        <f>Universe!Q1268</f>
        <v/>
      </c>
      <c r="M1527" s="23">
        <f>Universe!R1268</f>
        <v/>
      </c>
      <c r="N1527" s="5">
        <f>IF(ZScoring!AH1268="",0,(ZScoring!AH1268-$B$3)/$C$3)</f>
        <v/>
      </c>
      <c r="O1527" s="5">
        <f>IF(ZScoring!AI1268="",0,(ZScoring!AI1268-$B$4)/$C$4)</f>
        <v/>
      </c>
      <c r="P1527" s="5">
        <f>IF(ZScoring!AJ1268="",0,(ZScoring!AJ1268-$B$5)/$C$5)</f>
        <v/>
      </c>
      <c r="Q1527" s="5">
        <f>IF(ZScoring!AK1268="",0,(ZScoring!AK1268-$B$6)/$C$6)</f>
        <v/>
      </c>
      <c r="R1527" s="5">
        <f>IF(ZScoring!AL1268="",0,(ZScoring!AL1268-$B$7)/$C$7)</f>
        <v/>
      </c>
      <c r="S1527" s="5">
        <f>IF(ZScoring!AM1268="",0,(ZScoring!AM1268-$B$8)/$C$8)</f>
        <v/>
      </c>
      <c r="T1527" s="5">
        <f>IF(ZScoring!AN1268="",0,(ZScoring!AN1268-$B$9)/$C$9)</f>
        <v/>
      </c>
      <c r="U1527" s="5">
        <f>IF(ZScoring!AO1268="",0,(ZScoring!AO1268-$B$10)/$C$10)</f>
        <v/>
      </c>
      <c r="V1527" s="5">
        <f>IF(ZScoring!AP1268="",0,(ZScoring!AP1268-$B$11)/$C$11)</f>
        <v/>
      </c>
      <c r="W1527" s="5">
        <f>IF(ZScoring!AQ1268="",0,(ZScoring!AQ1268-$B$12)/$C$12)</f>
        <v/>
      </c>
      <c r="X1527" s="5">
        <f>Universe!C1268</f>
        <v/>
      </c>
    </row>
    <row r="1528">
      <c r="A1528" s="22">
        <f>Universe!G1269</f>
        <v/>
      </c>
      <c r="B1528" s="2" t="n">
        <v>1</v>
      </c>
      <c r="C1528" s="23">
        <f>Universe!H1269</f>
        <v/>
      </c>
      <c r="D1528" s="23">
        <f>Universe!I1269</f>
        <v/>
      </c>
      <c r="E1528" s="23">
        <f>Universe!J1269</f>
        <v/>
      </c>
      <c r="F1528" s="23">
        <f>Universe!K1269</f>
        <v/>
      </c>
      <c r="G1528" s="23">
        <f>Universe!L1269</f>
        <v/>
      </c>
      <c r="H1528" s="23">
        <f>Universe!M1269</f>
        <v/>
      </c>
      <c r="I1528" s="23">
        <f>Universe!N1269</f>
        <v/>
      </c>
      <c r="J1528" s="23">
        <f>Universe!O1269</f>
        <v/>
      </c>
      <c r="K1528" s="23">
        <f>Universe!P1269</f>
        <v/>
      </c>
      <c r="L1528" s="23">
        <f>Universe!Q1269</f>
        <v/>
      </c>
      <c r="M1528" s="23">
        <f>Universe!R1269</f>
        <v/>
      </c>
      <c r="N1528" s="5">
        <f>IF(ZScoring!AH1269="",0,(ZScoring!AH1269-$B$3)/$C$3)</f>
        <v/>
      </c>
      <c r="O1528" s="5">
        <f>IF(ZScoring!AI1269="",0,(ZScoring!AI1269-$B$4)/$C$4)</f>
        <v/>
      </c>
      <c r="P1528" s="5">
        <f>IF(ZScoring!AJ1269="",0,(ZScoring!AJ1269-$B$5)/$C$5)</f>
        <v/>
      </c>
      <c r="Q1528" s="5">
        <f>IF(ZScoring!AK1269="",0,(ZScoring!AK1269-$B$6)/$C$6)</f>
        <v/>
      </c>
      <c r="R1528" s="5">
        <f>IF(ZScoring!AL1269="",0,(ZScoring!AL1269-$B$7)/$C$7)</f>
        <v/>
      </c>
      <c r="S1528" s="5">
        <f>IF(ZScoring!AM1269="",0,(ZScoring!AM1269-$B$8)/$C$8)</f>
        <v/>
      </c>
      <c r="T1528" s="5">
        <f>IF(ZScoring!AN1269="",0,(ZScoring!AN1269-$B$9)/$C$9)</f>
        <v/>
      </c>
      <c r="U1528" s="5">
        <f>IF(ZScoring!AO1269="",0,(ZScoring!AO1269-$B$10)/$C$10)</f>
        <v/>
      </c>
      <c r="V1528" s="5">
        <f>IF(ZScoring!AP1269="",0,(ZScoring!AP1269-$B$11)/$C$11)</f>
        <v/>
      </c>
      <c r="W1528" s="5">
        <f>IF(ZScoring!AQ1269="",0,(ZScoring!AQ1269-$B$12)/$C$12)</f>
        <v/>
      </c>
      <c r="X1528" s="5">
        <f>Universe!C1269</f>
        <v/>
      </c>
    </row>
    <row r="1529">
      <c r="A1529" s="22">
        <f>Universe!G1270</f>
        <v/>
      </c>
      <c r="B1529" s="2" t="n">
        <v>1</v>
      </c>
      <c r="C1529" s="23">
        <f>Universe!H1270</f>
        <v/>
      </c>
      <c r="D1529" s="23">
        <f>Universe!I1270</f>
        <v/>
      </c>
      <c r="E1529" s="23">
        <f>Universe!J1270</f>
        <v/>
      </c>
      <c r="F1529" s="23">
        <f>Universe!K1270</f>
        <v/>
      </c>
      <c r="G1529" s="23">
        <f>Universe!L1270</f>
        <v/>
      </c>
      <c r="H1529" s="23">
        <f>Universe!M1270</f>
        <v/>
      </c>
      <c r="I1529" s="23">
        <f>Universe!N1270</f>
        <v/>
      </c>
      <c r="J1529" s="23">
        <f>Universe!O1270</f>
        <v/>
      </c>
      <c r="K1529" s="23">
        <f>Universe!P1270</f>
        <v/>
      </c>
      <c r="L1529" s="23">
        <f>Universe!Q1270</f>
        <v/>
      </c>
      <c r="M1529" s="23">
        <f>Universe!R1270</f>
        <v/>
      </c>
      <c r="N1529" s="5">
        <f>IF(ZScoring!AH1270="",0,(ZScoring!AH1270-$B$3)/$C$3)</f>
        <v/>
      </c>
      <c r="O1529" s="5">
        <f>IF(ZScoring!AI1270="",0,(ZScoring!AI1270-$B$4)/$C$4)</f>
        <v/>
      </c>
      <c r="P1529" s="5">
        <f>IF(ZScoring!AJ1270="",0,(ZScoring!AJ1270-$B$5)/$C$5)</f>
        <v/>
      </c>
      <c r="Q1529" s="5">
        <f>IF(ZScoring!AK1270="",0,(ZScoring!AK1270-$B$6)/$C$6)</f>
        <v/>
      </c>
      <c r="R1529" s="5">
        <f>IF(ZScoring!AL1270="",0,(ZScoring!AL1270-$B$7)/$C$7)</f>
        <v/>
      </c>
      <c r="S1529" s="5">
        <f>IF(ZScoring!AM1270="",0,(ZScoring!AM1270-$B$8)/$C$8)</f>
        <v/>
      </c>
      <c r="T1529" s="5">
        <f>IF(ZScoring!AN1270="",0,(ZScoring!AN1270-$B$9)/$C$9)</f>
        <v/>
      </c>
      <c r="U1529" s="5">
        <f>IF(ZScoring!AO1270="",0,(ZScoring!AO1270-$B$10)/$C$10)</f>
        <v/>
      </c>
      <c r="V1529" s="5">
        <f>IF(ZScoring!AP1270="",0,(ZScoring!AP1270-$B$11)/$C$11)</f>
        <v/>
      </c>
      <c r="W1529" s="5">
        <f>IF(ZScoring!AQ1270="",0,(ZScoring!AQ1270-$B$12)/$C$12)</f>
        <v/>
      </c>
      <c r="X1529" s="5">
        <f>Universe!C1270</f>
        <v/>
      </c>
    </row>
    <row r="1530">
      <c r="A1530" s="22">
        <f>Universe!G1271</f>
        <v/>
      </c>
      <c r="B1530" s="2" t="n">
        <v>1</v>
      </c>
      <c r="C1530" s="23">
        <f>Universe!H1271</f>
        <v/>
      </c>
      <c r="D1530" s="23">
        <f>Universe!I1271</f>
        <v/>
      </c>
      <c r="E1530" s="23">
        <f>Universe!J1271</f>
        <v/>
      </c>
      <c r="F1530" s="23">
        <f>Universe!K1271</f>
        <v/>
      </c>
      <c r="G1530" s="23">
        <f>Universe!L1271</f>
        <v/>
      </c>
      <c r="H1530" s="23">
        <f>Universe!M1271</f>
        <v/>
      </c>
      <c r="I1530" s="23">
        <f>Universe!N1271</f>
        <v/>
      </c>
      <c r="J1530" s="23">
        <f>Universe!O1271</f>
        <v/>
      </c>
      <c r="K1530" s="23">
        <f>Universe!P1271</f>
        <v/>
      </c>
      <c r="L1530" s="23">
        <f>Universe!Q1271</f>
        <v/>
      </c>
      <c r="M1530" s="23">
        <f>Universe!R1271</f>
        <v/>
      </c>
      <c r="N1530" s="5">
        <f>IF(ZScoring!AH1271="",0,(ZScoring!AH1271-$B$3)/$C$3)</f>
        <v/>
      </c>
      <c r="O1530" s="5">
        <f>IF(ZScoring!AI1271="",0,(ZScoring!AI1271-$B$4)/$C$4)</f>
        <v/>
      </c>
      <c r="P1530" s="5">
        <f>IF(ZScoring!AJ1271="",0,(ZScoring!AJ1271-$B$5)/$C$5)</f>
        <v/>
      </c>
      <c r="Q1530" s="5">
        <f>IF(ZScoring!AK1271="",0,(ZScoring!AK1271-$B$6)/$C$6)</f>
        <v/>
      </c>
      <c r="R1530" s="5">
        <f>IF(ZScoring!AL1271="",0,(ZScoring!AL1271-$B$7)/$C$7)</f>
        <v/>
      </c>
      <c r="S1530" s="5">
        <f>IF(ZScoring!AM1271="",0,(ZScoring!AM1271-$B$8)/$C$8)</f>
        <v/>
      </c>
      <c r="T1530" s="5">
        <f>IF(ZScoring!AN1271="",0,(ZScoring!AN1271-$B$9)/$C$9)</f>
        <v/>
      </c>
      <c r="U1530" s="5">
        <f>IF(ZScoring!AO1271="",0,(ZScoring!AO1271-$B$10)/$C$10)</f>
        <v/>
      </c>
      <c r="V1530" s="5">
        <f>IF(ZScoring!AP1271="",0,(ZScoring!AP1271-$B$11)/$C$11)</f>
        <v/>
      </c>
      <c r="W1530" s="5">
        <f>IF(ZScoring!AQ1271="",0,(ZScoring!AQ1271-$B$12)/$C$12)</f>
        <v/>
      </c>
      <c r="X1530" s="5">
        <f>Universe!C1271</f>
        <v/>
      </c>
    </row>
    <row r="1531">
      <c r="A1531" s="22">
        <f>Universe!G1272</f>
        <v/>
      </c>
      <c r="B1531" s="2" t="n">
        <v>1</v>
      </c>
      <c r="C1531" s="23">
        <f>Universe!H1272</f>
        <v/>
      </c>
      <c r="D1531" s="23">
        <f>Universe!I1272</f>
        <v/>
      </c>
      <c r="E1531" s="23">
        <f>Universe!J1272</f>
        <v/>
      </c>
      <c r="F1531" s="23">
        <f>Universe!K1272</f>
        <v/>
      </c>
      <c r="G1531" s="23">
        <f>Universe!L1272</f>
        <v/>
      </c>
      <c r="H1531" s="23">
        <f>Universe!M1272</f>
        <v/>
      </c>
      <c r="I1531" s="23">
        <f>Universe!N1272</f>
        <v/>
      </c>
      <c r="J1531" s="23">
        <f>Universe!O1272</f>
        <v/>
      </c>
      <c r="K1531" s="23">
        <f>Universe!P1272</f>
        <v/>
      </c>
      <c r="L1531" s="23">
        <f>Universe!Q1272</f>
        <v/>
      </c>
      <c r="M1531" s="23">
        <f>Universe!R1272</f>
        <v/>
      </c>
      <c r="N1531" s="5">
        <f>IF(ZScoring!AH1272="",0,(ZScoring!AH1272-$B$3)/$C$3)</f>
        <v/>
      </c>
      <c r="O1531" s="5">
        <f>IF(ZScoring!AI1272="",0,(ZScoring!AI1272-$B$4)/$C$4)</f>
        <v/>
      </c>
      <c r="P1531" s="5">
        <f>IF(ZScoring!AJ1272="",0,(ZScoring!AJ1272-$B$5)/$C$5)</f>
        <v/>
      </c>
      <c r="Q1531" s="5">
        <f>IF(ZScoring!AK1272="",0,(ZScoring!AK1272-$B$6)/$C$6)</f>
        <v/>
      </c>
      <c r="R1531" s="5">
        <f>IF(ZScoring!AL1272="",0,(ZScoring!AL1272-$B$7)/$C$7)</f>
        <v/>
      </c>
      <c r="S1531" s="5">
        <f>IF(ZScoring!AM1272="",0,(ZScoring!AM1272-$B$8)/$C$8)</f>
        <v/>
      </c>
      <c r="T1531" s="5">
        <f>IF(ZScoring!AN1272="",0,(ZScoring!AN1272-$B$9)/$C$9)</f>
        <v/>
      </c>
      <c r="U1531" s="5">
        <f>IF(ZScoring!AO1272="",0,(ZScoring!AO1272-$B$10)/$C$10)</f>
        <v/>
      </c>
      <c r="V1531" s="5">
        <f>IF(ZScoring!AP1272="",0,(ZScoring!AP1272-$B$11)/$C$11)</f>
        <v/>
      </c>
      <c r="W1531" s="5">
        <f>IF(ZScoring!AQ1272="",0,(ZScoring!AQ1272-$B$12)/$C$12)</f>
        <v/>
      </c>
      <c r="X1531" s="5">
        <f>Universe!C1272</f>
        <v/>
      </c>
    </row>
    <row r="1532">
      <c r="A1532" s="22">
        <f>Universe!G1273</f>
        <v/>
      </c>
      <c r="B1532" s="2" t="n">
        <v>1</v>
      </c>
      <c r="C1532" s="23">
        <f>Universe!H1273</f>
        <v/>
      </c>
      <c r="D1532" s="23">
        <f>Universe!I1273</f>
        <v/>
      </c>
      <c r="E1532" s="23">
        <f>Universe!J1273</f>
        <v/>
      </c>
      <c r="F1532" s="23">
        <f>Universe!K1273</f>
        <v/>
      </c>
      <c r="G1532" s="23">
        <f>Universe!L1273</f>
        <v/>
      </c>
      <c r="H1532" s="23">
        <f>Universe!M1273</f>
        <v/>
      </c>
      <c r="I1532" s="23">
        <f>Universe!N1273</f>
        <v/>
      </c>
      <c r="J1532" s="23">
        <f>Universe!O1273</f>
        <v/>
      </c>
      <c r="K1532" s="23">
        <f>Universe!P1273</f>
        <v/>
      </c>
      <c r="L1532" s="23">
        <f>Universe!Q1273</f>
        <v/>
      </c>
      <c r="M1532" s="23">
        <f>Universe!R1273</f>
        <v/>
      </c>
      <c r="N1532" s="5">
        <f>IF(ZScoring!AH1273="",0,(ZScoring!AH1273-$B$3)/$C$3)</f>
        <v/>
      </c>
      <c r="O1532" s="5">
        <f>IF(ZScoring!AI1273="",0,(ZScoring!AI1273-$B$4)/$C$4)</f>
        <v/>
      </c>
      <c r="P1532" s="5">
        <f>IF(ZScoring!AJ1273="",0,(ZScoring!AJ1273-$B$5)/$C$5)</f>
        <v/>
      </c>
      <c r="Q1532" s="5">
        <f>IF(ZScoring!AK1273="",0,(ZScoring!AK1273-$B$6)/$C$6)</f>
        <v/>
      </c>
      <c r="R1532" s="5">
        <f>IF(ZScoring!AL1273="",0,(ZScoring!AL1273-$B$7)/$C$7)</f>
        <v/>
      </c>
      <c r="S1532" s="5">
        <f>IF(ZScoring!AM1273="",0,(ZScoring!AM1273-$B$8)/$C$8)</f>
        <v/>
      </c>
      <c r="T1532" s="5">
        <f>IF(ZScoring!AN1273="",0,(ZScoring!AN1273-$B$9)/$C$9)</f>
        <v/>
      </c>
      <c r="U1532" s="5">
        <f>IF(ZScoring!AO1273="",0,(ZScoring!AO1273-$B$10)/$C$10)</f>
        <v/>
      </c>
      <c r="V1532" s="5">
        <f>IF(ZScoring!AP1273="",0,(ZScoring!AP1273-$B$11)/$C$11)</f>
        <v/>
      </c>
      <c r="W1532" s="5">
        <f>IF(ZScoring!AQ1273="",0,(ZScoring!AQ1273-$B$12)/$C$12)</f>
        <v/>
      </c>
      <c r="X1532" s="5">
        <f>Universe!C1273</f>
        <v/>
      </c>
    </row>
    <row r="1533">
      <c r="A1533" s="22">
        <f>Universe!G1274</f>
        <v/>
      </c>
      <c r="B1533" s="2" t="n">
        <v>1</v>
      </c>
      <c r="C1533" s="23">
        <f>Universe!H1274</f>
        <v/>
      </c>
      <c r="D1533" s="23">
        <f>Universe!I1274</f>
        <v/>
      </c>
      <c r="E1533" s="23">
        <f>Universe!J1274</f>
        <v/>
      </c>
      <c r="F1533" s="23">
        <f>Universe!K1274</f>
        <v/>
      </c>
      <c r="G1533" s="23">
        <f>Universe!L1274</f>
        <v/>
      </c>
      <c r="H1533" s="23">
        <f>Universe!M1274</f>
        <v/>
      </c>
      <c r="I1533" s="23">
        <f>Universe!N1274</f>
        <v/>
      </c>
      <c r="J1533" s="23">
        <f>Universe!O1274</f>
        <v/>
      </c>
      <c r="K1533" s="23">
        <f>Universe!P1274</f>
        <v/>
      </c>
      <c r="L1533" s="23">
        <f>Universe!Q1274</f>
        <v/>
      </c>
      <c r="M1533" s="23">
        <f>Universe!R1274</f>
        <v/>
      </c>
      <c r="N1533" s="5">
        <f>IF(ZScoring!AH1274="",0,(ZScoring!AH1274-$B$3)/$C$3)</f>
        <v/>
      </c>
      <c r="O1533" s="5">
        <f>IF(ZScoring!AI1274="",0,(ZScoring!AI1274-$B$4)/$C$4)</f>
        <v/>
      </c>
      <c r="P1533" s="5">
        <f>IF(ZScoring!AJ1274="",0,(ZScoring!AJ1274-$B$5)/$C$5)</f>
        <v/>
      </c>
      <c r="Q1533" s="5">
        <f>IF(ZScoring!AK1274="",0,(ZScoring!AK1274-$B$6)/$C$6)</f>
        <v/>
      </c>
      <c r="R1533" s="5">
        <f>IF(ZScoring!AL1274="",0,(ZScoring!AL1274-$B$7)/$C$7)</f>
        <v/>
      </c>
      <c r="S1533" s="5">
        <f>IF(ZScoring!AM1274="",0,(ZScoring!AM1274-$B$8)/$C$8)</f>
        <v/>
      </c>
      <c r="T1533" s="5">
        <f>IF(ZScoring!AN1274="",0,(ZScoring!AN1274-$B$9)/$C$9)</f>
        <v/>
      </c>
      <c r="U1533" s="5">
        <f>IF(ZScoring!AO1274="",0,(ZScoring!AO1274-$B$10)/$C$10)</f>
        <v/>
      </c>
      <c r="V1533" s="5">
        <f>IF(ZScoring!AP1274="",0,(ZScoring!AP1274-$B$11)/$C$11)</f>
        <v/>
      </c>
      <c r="W1533" s="5">
        <f>IF(ZScoring!AQ1274="",0,(ZScoring!AQ1274-$B$12)/$C$12)</f>
        <v/>
      </c>
      <c r="X1533" s="5">
        <f>Universe!C1274</f>
        <v/>
      </c>
    </row>
    <row r="1534">
      <c r="A1534" s="22">
        <f>Universe!G1275</f>
        <v/>
      </c>
      <c r="B1534" s="2" t="n">
        <v>1</v>
      </c>
      <c r="C1534" s="23">
        <f>Universe!H1275</f>
        <v/>
      </c>
      <c r="D1534" s="23">
        <f>Universe!I1275</f>
        <v/>
      </c>
      <c r="E1534" s="23">
        <f>Universe!J1275</f>
        <v/>
      </c>
      <c r="F1534" s="23">
        <f>Universe!K1275</f>
        <v/>
      </c>
      <c r="G1534" s="23">
        <f>Universe!L1275</f>
        <v/>
      </c>
      <c r="H1534" s="23">
        <f>Universe!M1275</f>
        <v/>
      </c>
      <c r="I1534" s="23">
        <f>Universe!N1275</f>
        <v/>
      </c>
      <c r="J1534" s="23">
        <f>Universe!O1275</f>
        <v/>
      </c>
      <c r="K1534" s="23">
        <f>Universe!P1275</f>
        <v/>
      </c>
      <c r="L1534" s="23">
        <f>Universe!Q1275</f>
        <v/>
      </c>
      <c r="M1534" s="23">
        <f>Universe!R1275</f>
        <v/>
      </c>
      <c r="N1534" s="5">
        <f>IF(ZScoring!AH1275="",0,(ZScoring!AH1275-$B$3)/$C$3)</f>
        <v/>
      </c>
      <c r="O1534" s="5">
        <f>IF(ZScoring!AI1275="",0,(ZScoring!AI1275-$B$4)/$C$4)</f>
        <v/>
      </c>
      <c r="P1534" s="5">
        <f>IF(ZScoring!AJ1275="",0,(ZScoring!AJ1275-$B$5)/$C$5)</f>
        <v/>
      </c>
      <c r="Q1534" s="5">
        <f>IF(ZScoring!AK1275="",0,(ZScoring!AK1275-$B$6)/$C$6)</f>
        <v/>
      </c>
      <c r="R1534" s="5">
        <f>IF(ZScoring!AL1275="",0,(ZScoring!AL1275-$B$7)/$C$7)</f>
        <v/>
      </c>
      <c r="S1534" s="5">
        <f>IF(ZScoring!AM1275="",0,(ZScoring!AM1275-$B$8)/$C$8)</f>
        <v/>
      </c>
      <c r="T1534" s="5">
        <f>IF(ZScoring!AN1275="",0,(ZScoring!AN1275-$B$9)/$C$9)</f>
        <v/>
      </c>
      <c r="U1534" s="5">
        <f>IF(ZScoring!AO1275="",0,(ZScoring!AO1275-$B$10)/$C$10)</f>
        <v/>
      </c>
      <c r="V1534" s="5">
        <f>IF(ZScoring!AP1275="",0,(ZScoring!AP1275-$B$11)/$C$11)</f>
        <v/>
      </c>
      <c r="W1534" s="5">
        <f>IF(ZScoring!AQ1275="",0,(ZScoring!AQ1275-$B$12)/$C$12)</f>
        <v/>
      </c>
      <c r="X1534" s="5">
        <f>Universe!C1275</f>
        <v/>
      </c>
    </row>
    <row r="1535">
      <c r="A1535" s="22">
        <f>Universe!G1276</f>
        <v/>
      </c>
      <c r="B1535" s="2" t="n">
        <v>1</v>
      </c>
      <c r="C1535" s="23">
        <f>Universe!H1276</f>
        <v/>
      </c>
      <c r="D1535" s="23">
        <f>Universe!I1276</f>
        <v/>
      </c>
      <c r="E1535" s="23">
        <f>Universe!J1276</f>
        <v/>
      </c>
      <c r="F1535" s="23">
        <f>Universe!K1276</f>
        <v/>
      </c>
      <c r="G1535" s="23">
        <f>Universe!L1276</f>
        <v/>
      </c>
      <c r="H1535" s="23">
        <f>Universe!M1276</f>
        <v/>
      </c>
      <c r="I1535" s="23">
        <f>Universe!N1276</f>
        <v/>
      </c>
      <c r="J1535" s="23">
        <f>Universe!O1276</f>
        <v/>
      </c>
      <c r="K1535" s="23">
        <f>Universe!P1276</f>
        <v/>
      </c>
      <c r="L1535" s="23">
        <f>Universe!Q1276</f>
        <v/>
      </c>
      <c r="M1535" s="23">
        <f>Universe!R1276</f>
        <v/>
      </c>
      <c r="N1535" s="5">
        <f>IF(ZScoring!AH1276="",0,(ZScoring!AH1276-$B$3)/$C$3)</f>
        <v/>
      </c>
      <c r="O1535" s="5">
        <f>IF(ZScoring!AI1276="",0,(ZScoring!AI1276-$B$4)/$C$4)</f>
        <v/>
      </c>
      <c r="P1535" s="5">
        <f>IF(ZScoring!AJ1276="",0,(ZScoring!AJ1276-$B$5)/$C$5)</f>
        <v/>
      </c>
      <c r="Q1535" s="5">
        <f>IF(ZScoring!AK1276="",0,(ZScoring!AK1276-$B$6)/$C$6)</f>
        <v/>
      </c>
      <c r="R1535" s="5">
        <f>IF(ZScoring!AL1276="",0,(ZScoring!AL1276-$B$7)/$C$7)</f>
        <v/>
      </c>
      <c r="S1535" s="5">
        <f>IF(ZScoring!AM1276="",0,(ZScoring!AM1276-$B$8)/$C$8)</f>
        <v/>
      </c>
      <c r="T1535" s="5">
        <f>IF(ZScoring!AN1276="",0,(ZScoring!AN1276-$B$9)/$C$9)</f>
        <v/>
      </c>
      <c r="U1535" s="5">
        <f>IF(ZScoring!AO1276="",0,(ZScoring!AO1276-$B$10)/$C$10)</f>
        <v/>
      </c>
      <c r="V1535" s="5">
        <f>IF(ZScoring!AP1276="",0,(ZScoring!AP1276-$B$11)/$C$11)</f>
        <v/>
      </c>
      <c r="W1535" s="5">
        <f>IF(ZScoring!AQ1276="",0,(ZScoring!AQ1276-$B$12)/$C$12)</f>
        <v/>
      </c>
      <c r="X1535" s="5">
        <f>Universe!C1276</f>
        <v/>
      </c>
    </row>
    <row r="1536">
      <c r="A1536" s="22">
        <f>Universe!G1277</f>
        <v/>
      </c>
      <c r="B1536" s="2" t="n">
        <v>1</v>
      </c>
      <c r="C1536" s="23">
        <f>Universe!H1277</f>
        <v/>
      </c>
      <c r="D1536" s="23">
        <f>Universe!I1277</f>
        <v/>
      </c>
      <c r="E1536" s="23">
        <f>Universe!J1277</f>
        <v/>
      </c>
      <c r="F1536" s="23">
        <f>Universe!K1277</f>
        <v/>
      </c>
      <c r="G1536" s="23">
        <f>Universe!L1277</f>
        <v/>
      </c>
      <c r="H1536" s="23">
        <f>Universe!M1277</f>
        <v/>
      </c>
      <c r="I1536" s="23">
        <f>Universe!N1277</f>
        <v/>
      </c>
      <c r="J1536" s="23">
        <f>Universe!O1277</f>
        <v/>
      </c>
      <c r="K1536" s="23">
        <f>Universe!P1277</f>
        <v/>
      </c>
      <c r="L1536" s="23">
        <f>Universe!Q1277</f>
        <v/>
      </c>
      <c r="M1536" s="23">
        <f>Universe!R1277</f>
        <v/>
      </c>
      <c r="N1536" s="5">
        <f>IF(ZScoring!AH1277="",0,(ZScoring!AH1277-$B$3)/$C$3)</f>
        <v/>
      </c>
      <c r="O1536" s="5">
        <f>IF(ZScoring!AI1277="",0,(ZScoring!AI1277-$B$4)/$C$4)</f>
        <v/>
      </c>
      <c r="P1536" s="5">
        <f>IF(ZScoring!AJ1277="",0,(ZScoring!AJ1277-$B$5)/$C$5)</f>
        <v/>
      </c>
      <c r="Q1536" s="5">
        <f>IF(ZScoring!AK1277="",0,(ZScoring!AK1277-$B$6)/$C$6)</f>
        <v/>
      </c>
      <c r="R1536" s="5">
        <f>IF(ZScoring!AL1277="",0,(ZScoring!AL1277-$B$7)/$C$7)</f>
        <v/>
      </c>
      <c r="S1536" s="5">
        <f>IF(ZScoring!AM1277="",0,(ZScoring!AM1277-$B$8)/$C$8)</f>
        <v/>
      </c>
      <c r="T1536" s="5">
        <f>IF(ZScoring!AN1277="",0,(ZScoring!AN1277-$B$9)/$C$9)</f>
        <v/>
      </c>
      <c r="U1536" s="5">
        <f>IF(ZScoring!AO1277="",0,(ZScoring!AO1277-$B$10)/$C$10)</f>
        <v/>
      </c>
      <c r="V1536" s="5">
        <f>IF(ZScoring!AP1277="",0,(ZScoring!AP1277-$B$11)/$C$11)</f>
        <v/>
      </c>
      <c r="W1536" s="5">
        <f>IF(ZScoring!AQ1277="",0,(ZScoring!AQ1277-$B$12)/$C$12)</f>
        <v/>
      </c>
      <c r="X1536" s="5">
        <f>Universe!C1277</f>
        <v/>
      </c>
    </row>
    <row r="1537">
      <c r="A1537" s="22">
        <f>Universe!G1278</f>
        <v/>
      </c>
      <c r="B1537" s="2" t="n">
        <v>1</v>
      </c>
      <c r="C1537" s="23">
        <f>Universe!H1278</f>
        <v/>
      </c>
      <c r="D1537" s="23">
        <f>Universe!I1278</f>
        <v/>
      </c>
      <c r="E1537" s="23">
        <f>Universe!J1278</f>
        <v/>
      </c>
      <c r="F1537" s="23">
        <f>Universe!K1278</f>
        <v/>
      </c>
      <c r="G1537" s="23">
        <f>Universe!L1278</f>
        <v/>
      </c>
      <c r="H1537" s="23">
        <f>Universe!M1278</f>
        <v/>
      </c>
      <c r="I1537" s="23">
        <f>Universe!N1278</f>
        <v/>
      </c>
      <c r="J1537" s="23">
        <f>Universe!O1278</f>
        <v/>
      </c>
      <c r="K1537" s="23">
        <f>Universe!P1278</f>
        <v/>
      </c>
      <c r="L1537" s="23">
        <f>Universe!Q1278</f>
        <v/>
      </c>
      <c r="M1537" s="23">
        <f>Universe!R1278</f>
        <v/>
      </c>
      <c r="N1537" s="5">
        <f>IF(ZScoring!AH1278="",0,(ZScoring!AH1278-$B$3)/$C$3)</f>
        <v/>
      </c>
      <c r="O1537" s="5">
        <f>IF(ZScoring!AI1278="",0,(ZScoring!AI1278-$B$4)/$C$4)</f>
        <v/>
      </c>
      <c r="P1537" s="5">
        <f>IF(ZScoring!AJ1278="",0,(ZScoring!AJ1278-$B$5)/$C$5)</f>
        <v/>
      </c>
      <c r="Q1537" s="5">
        <f>IF(ZScoring!AK1278="",0,(ZScoring!AK1278-$B$6)/$C$6)</f>
        <v/>
      </c>
      <c r="R1537" s="5">
        <f>IF(ZScoring!AL1278="",0,(ZScoring!AL1278-$B$7)/$C$7)</f>
        <v/>
      </c>
      <c r="S1537" s="5">
        <f>IF(ZScoring!AM1278="",0,(ZScoring!AM1278-$B$8)/$C$8)</f>
        <v/>
      </c>
      <c r="T1537" s="5">
        <f>IF(ZScoring!AN1278="",0,(ZScoring!AN1278-$B$9)/$C$9)</f>
        <v/>
      </c>
      <c r="U1537" s="5">
        <f>IF(ZScoring!AO1278="",0,(ZScoring!AO1278-$B$10)/$C$10)</f>
        <v/>
      </c>
      <c r="V1537" s="5">
        <f>IF(ZScoring!AP1278="",0,(ZScoring!AP1278-$B$11)/$C$11)</f>
        <v/>
      </c>
      <c r="W1537" s="5">
        <f>IF(ZScoring!AQ1278="",0,(ZScoring!AQ1278-$B$12)/$C$12)</f>
        <v/>
      </c>
      <c r="X1537" s="5">
        <f>Universe!C1278</f>
        <v/>
      </c>
    </row>
    <row r="1538">
      <c r="A1538" s="22">
        <f>Universe!G1279</f>
        <v/>
      </c>
      <c r="B1538" s="2" t="n">
        <v>1</v>
      </c>
      <c r="C1538" s="23">
        <f>Universe!H1279</f>
        <v/>
      </c>
      <c r="D1538" s="23">
        <f>Universe!I1279</f>
        <v/>
      </c>
      <c r="E1538" s="23">
        <f>Universe!J1279</f>
        <v/>
      </c>
      <c r="F1538" s="23">
        <f>Universe!K1279</f>
        <v/>
      </c>
      <c r="G1538" s="23">
        <f>Universe!L1279</f>
        <v/>
      </c>
      <c r="H1538" s="23">
        <f>Universe!M1279</f>
        <v/>
      </c>
      <c r="I1538" s="23">
        <f>Universe!N1279</f>
        <v/>
      </c>
      <c r="J1538" s="23">
        <f>Universe!O1279</f>
        <v/>
      </c>
      <c r="K1538" s="23">
        <f>Universe!P1279</f>
        <v/>
      </c>
      <c r="L1538" s="23">
        <f>Universe!Q1279</f>
        <v/>
      </c>
      <c r="M1538" s="23">
        <f>Universe!R1279</f>
        <v/>
      </c>
      <c r="N1538" s="5">
        <f>IF(ZScoring!AH1279="",0,(ZScoring!AH1279-$B$3)/$C$3)</f>
        <v/>
      </c>
      <c r="O1538" s="5">
        <f>IF(ZScoring!AI1279="",0,(ZScoring!AI1279-$B$4)/$C$4)</f>
        <v/>
      </c>
      <c r="P1538" s="5">
        <f>IF(ZScoring!AJ1279="",0,(ZScoring!AJ1279-$B$5)/$C$5)</f>
        <v/>
      </c>
      <c r="Q1538" s="5">
        <f>IF(ZScoring!AK1279="",0,(ZScoring!AK1279-$B$6)/$C$6)</f>
        <v/>
      </c>
      <c r="R1538" s="5">
        <f>IF(ZScoring!AL1279="",0,(ZScoring!AL1279-$B$7)/$C$7)</f>
        <v/>
      </c>
      <c r="S1538" s="5">
        <f>IF(ZScoring!AM1279="",0,(ZScoring!AM1279-$B$8)/$C$8)</f>
        <v/>
      </c>
      <c r="T1538" s="5">
        <f>IF(ZScoring!AN1279="",0,(ZScoring!AN1279-$B$9)/$C$9)</f>
        <v/>
      </c>
      <c r="U1538" s="5">
        <f>IF(ZScoring!AO1279="",0,(ZScoring!AO1279-$B$10)/$C$10)</f>
        <v/>
      </c>
      <c r="V1538" s="5">
        <f>IF(ZScoring!AP1279="",0,(ZScoring!AP1279-$B$11)/$C$11)</f>
        <v/>
      </c>
      <c r="W1538" s="5">
        <f>IF(ZScoring!AQ1279="",0,(ZScoring!AQ1279-$B$12)/$C$12)</f>
        <v/>
      </c>
      <c r="X1538" s="5">
        <f>Universe!C1279</f>
        <v/>
      </c>
    </row>
    <row r="1539">
      <c r="A1539" s="22">
        <f>Universe!G1280</f>
        <v/>
      </c>
      <c r="B1539" s="2" t="n">
        <v>1</v>
      </c>
      <c r="C1539" s="23">
        <f>Universe!H1280</f>
        <v/>
      </c>
      <c r="D1539" s="23">
        <f>Universe!I1280</f>
        <v/>
      </c>
      <c r="E1539" s="23">
        <f>Universe!J1280</f>
        <v/>
      </c>
      <c r="F1539" s="23">
        <f>Universe!K1280</f>
        <v/>
      </c>
      <c r="G1539" s="23">
        <f>Universe!L1280</f>
        <v/>
      </c>
      <c r="H1539" s="23">
        <f>Universe!M1280</f>
        <v/>
      </c>
      <c r="I1539" s="23">
        <f>Universe!N1280</f>
        <v/>
      </c>
      <c r="J1539" s="23">
        <f>Universe!O1280</f>
        <v/>
      </c>
      <c r="K1539" s="23">
        <f>Universe!P1280</f>
        <v/>
      </c>
      <c r="L1539" s="23">
        <f>Universe!Q1280</f>
        <v/>
      </c>
      <c r="M1539" s="23">
        <f>Universe!R1280</f>
        <v/>
      </c>
      <c r="N1539" s="5">
        <f>IF(ZScoring!AH1280="",0,(ZScoring!AH1280-$B$3)/$C$3)</f>
        <v/>
      </c>
      <c r="O1539" s="5">
        <f>IF(ZScoring!AI1280="",0,(ZScoring!AI1280-$B$4)/$C$4)</f>
        <v/>
      </c>
      <c r="P1539" s="5">
        <f>IF(ZScoring!AJ1280="",0,(ZScoring!AJ1280-$B$5)/$C$5)</f>
        <v/>
      </c>
      <c r="Q1539" s="5">
        <f>IF(ZScoring!AK1280="",0,(ZScoring!AK1280-$B$6)/$C$6)</f>
        <v/>
      </c>
      <c r="R1539" s="5">
        <f>IF(ZScoring!AL1280="",0,(ZScoring!AL1280-$B$7)/$C$7)</f>
        <v/>
      </c>
      <c r="S1539" s="5">
        <f>IF(ZScoring!AM1280="",0,(ZScoring!AM1280-$B$8)/$C$8)</f>
        <v/>
      </c>
      <c r="T1539" s="5">
        <f>IF(ZScoring!AN1280="",0,(ZScoring!AN1280-$B$9)/$C$9)</f>
        <v/>
      </c>
      <c r="U1539" s="5">
        <f>IF(ZScoring!AO1280="",0,(ZScoring!AO1280-$B$10)/$C$10)</f>
        <v/>
      </c>
      <c r="V1539" s="5">
        <f>IF(ZScoring!AP1280="",0,(ZScoring!AP1280-$B$11)/$C$11)</f>
        <v/>
      </c>
      <c r="W1539" s="5">
        <f>IF(ZScoring!AQ1280="",0,(ZScoring!AQ1280-$B$12)/$C$12)</f>
        <v/>
      </c>
      <c r="X1539" s="5">
        <f>Universe!C1280</f>
        <v/>
      </c>
    </row>
    <row r="1540">
      <c r="A1540" s="22">
        <f>Universe!G1281</f>
        <v/>
      </c>
      <c r="B1540" s="2" t="n">
        <v>1</v>
      </c>
      <c r="C1540" s="23">
        <f>Universe!H1281</f>
        <v/>
      </c>
      <c r="D1540" s="23">
        <f>Universe!I1281</f>
        <v/>
      </c>
      <c r="E1540" s="23">
        <f>Universe!J1281</f>
        <v/>
      </c>
      <c r="F1540" s="23">
        <f>Universe!K1281</f>
        <v/>
      </c>
      <c r="G1540" s="23">
        <f>Universe!L1281</f>
        <v/>
      </c>
      <c r="H1540" s="23">
        <f>Universe!M1281</f>
        <v/>
      </c>
      <c r="I1540" s="23">
        <f>Universe!N1281</f>
        <v/>
      </c>
      <c r="J1540" s="23">
        <f>Universe!O1281</f>
        <v/>
      </c>
      <c r="K1540" s="23">
        <f>Universe!P1281</f>
        <v/>
      </c>
      <c r="L1540" s="23">
        <f>Universe!Q1281</f>
        <v/>
      </c>
      <c r="M1540" s="23">
        <f>Universe!R1281</f>
        <v/>
      </c>
      <c r="N1540" s="5">
        <f>IF(ZScoring!AH1281="",0,(ZScoring!AH1281-$B$3)/$C$3)</f>
        <v/>
      </c>
      <c r="O1540" s="5">
        <f>IF(ZScoring!AI1281="",0,(ZScoring!AI1281-$B$4)/$C$4)</f>
        <v/>
      </c>
      <c r="P1540" s="5">
        <f>IF(ZScoring!AJ1281="",0,(ZScoring!AJ1281-$B$5)/$C$5)</f>
        <v/>
      </c>
      <c r="Q1540" s="5">
        <f>IF(ZScoring!AK1281="",0,(ZScoring!AK1281-$B$6)/$C$6)</f>
        <v/>
      </c>
      <c r="R1540" s="5">
        <f>IF(ZScoring!AL1281="",0,(ZScoring!AL1281-$B$7)/$C$7)</f>
        <v/>
      </c>
      <c r="S1540" s="5">
        <f>IF(ZScoring!AM1281="",0,(ZScoring!AM1281-$B$8)/$C$8)</f>
        <v/>
      </c>
      <c r="T1540" s="5">
        <f>IF(ZScoring!AN1281="",0,(ZScoring!AN1281-$B$9)/$C$9)</f>
        <v/>
      </c>
      <c r="U1540" s="5">
        <f>IF(ZScoring!AO1281="",0,(ZScoring!AO1281-$B$10)/$C$10)</f>
        <v/>
      </c>
      <c r="V1540" s="5">
        <f>IF(ZScoring!AP1281="",0,(ZScoring!AP1281-$B$11)/$C$11)</f>
        <v/>
      </c>
      <c r="W1540" s="5">
        <f>IF(ZScoring!AQ1281="",0,(ZScoring!AQ1281-$B$12)/$C$12)</f>
        <v/>
      </c>
      <c r="X1540" s="5">
        <f>Universe!C1281</f>
        <v/>
      </c>
    </row>
    <row r="1541">
      <c r="A1541" s="22">
        <f>Universe!G1282</f>
        <v/>
      </c>
      <c r="B1541" s="2" t="n">
        <v>1</v>
      </c>
      <c r="C1541" s="23">
        <f>Universe!H1282</f>
        <v/>
      </c>
      <c r="D1541" s="23">
        <f>Universe!I1282</f>
        <v/>
      </c>
      <c r="E1541" s="23">
        <f>Universe!J1282</f>
        <v/>
      </c>
      <c r="F1541" s="23">
        <f>Universe!K1282</f>
        <v/>
      </c>
      <c r="G1541" s="23">
        <f>Universe!L1282</f>
        <v/>
      </c>
      <c r="H1541" s="23">
        <f>Universe!M1282</f>
        <v/>
      </c>
      <c r="I1541" s="23">
        <f>Universe!N1282</f>
        <v/>
      </c>
      <c r="J1541" s="23">
        <f>Universe!O1282</f>
        <v/>
      </c>
      <c r="K1541" s="23">
        <f>Universe!P1282</f>
        <v/>
      </c>
      <c r="L1541" s="23">
        <f>Universe!Q1282</f>
        <v/>
      </c>
      <c r="M1541" s="23">
        <f>Universe!R1282</f>
        <v/>
      </c>
      <c r="N1541" s="5">
        <f>IF(ZScoring!AH1282="",0,(ZScoring!AH1282-$B$3)/$C$3)</f>
        <v/>
      </c>
      <c r="O1541" s="5">
        <f>IF(ZScoring!AI1282="",0,(ZScoring!AI1282-$B$4)/$C$4)</f>
        <v/>
      </c>
      <c r="P1541" s="5">
        <f>IF(ZScoring!AJ1282="",0,(ZScoring!AJ1282-$B$5)/$C$5)</f>
        <v/>
      </c>
      <c r="Q1541" s="5">
        <f>IF(ZScoring!AK1282="",0,(ZScoring!AK1282-$B$6)/$C$6)</f>
        <v/>
      </c>
      <c r="R1541" s="5">
        <f>IF(ZScoring!AL1282="",0,(ZScoring!AL1282-$B$7)/$C$7)</f>
        <v/>
      </c>
      <c r="S1541" s="5">
        <f>IF(ZScoring!AM1282="",0,(ZScoring!AM1282-$B$8)/$C$8)</f>
        <v/>
      </c>
      <c r="T1541" s="5">
        <f>IF(ZScoring!AN1282="",0,(ZScoring!AN1282-$B$9)/$C$9)</f>
        <v/>
      </c>
      <c r="U1541" s="5">
        <f>IF(ZScoring!AO1282="",0,(ZScoring!AO1282-$B$10)/$C$10)</f>
        <v/>
      </c>
      <c r="V1541" s="5">
        <f>IF(ZScoring!AP1282="",0,(ZScoring!AP1282-$B$11)/$C$11)</f>
        <v/>
      </c>
      <c r="W1541" s="5">
        <f>IF(ZScoring!AQ1282="",0,(ZScoring!AQ1282-$B$12)/$C$12)</f>
        <v/>
      </c>
      <c r="X1541" s="5">
        <f>Universe!C1282</f>
        <v/>
      </c>
    </row>
    <row r="1542">
      <c r="A1542" s="22">
        <f>Universe!G1283</f>
        <v/>
      </c>
      <c r="B1542" s="2" t="n">
        <v>1</v>
      </c>
      <c r="C1542" s="23">
        <f>Universe!H1283</f>
        <v/>
      </c>
      <c r="D1542" s="23">
        <f>Universe!I1283</f>
        <v/>
      </c>
      <c r="E1542" s="23">
        <f>Universe!J1283</f>
        <v/>
      </c>
      <c r="F1542" s="23">
        <f>Universe!K1283</f>
        <v/>
      </c>
      <c r="G1542" s="23">
        <f>Universe!L1283</f>
        <v/>
      </c>
      <c r="H1542" s="23">
        <f>Universe!M1283</f>
        <v/>
      </c>
      <c r="I1542" s="23">
        <f>Universe!N1283</f>
        <v/>
      </c>
      <c r="J1542" s="23">
        <f>Universe!O1283</f>
        <v/>
      </c>
      <c r="K1542" s="23">
        <f>Universe!P1283</f>
        <v/>
      </c>
      <c r="L1542" s="23">
        <f>Universe!Q1283</f>
        <v/>
      </c>
      <c r="M1542" s="23">
        <f>Universe!R1283</f>
        <v/>
      </c>
      <c r="N1542" s="5">
        <f>IF(ZScoring!AH1283="",0,(ZScoring!AH1283-$B$3)/$C$3)</f>
        <v/>
      </c>
      <c r="O1542" s="5">
        <f>IF(ZScoring!AI1283="",0,(ZScoring!AI1283-$B$4)/$C$4)</f>
        <v/>
      </c>
      <c r="P1542" s="5">
        <f>IF(ZScoring!AJ1283="",0,(ZScoring!AJ1283-$B$5)/$C$5)</f>
        <v/>
      </c>
      <c r="Q1542" s="5">
        <f>IF(ZScoring!AK1283="",0,(ZScoring!AK1283-$B$6)/$C$6)</f>
        <v/>
      </c>
      <c r="R1542" s="5">
        <f>IF(ZScoring!AL1283="",0,(ZScoring!AL1283-$B$7)/$C$7)</f>
        <v/>
      </c>
      <c r="S1542" s="5">
        <f>IF(ZScoring!AM1283="",0,(ZScoring!AM1283-$B$8)/$C$8)</f>
        <v/>
      </c>
      <c r="T1542" s="5">
        <f>IF(ZScoring!AN1283="",0,(ZScoring!AN1283-$B$9)/$C$9)</f>
        <v/>
      </c>
      <c r="U1542" s="5">
        <f>IF(ZScoring!AO1283="",0,(ZScoring!AO1283-$B$10)/$C$10)</f>
        <v/>
      </c>
      <c r="V1542" s="5">
        <f>IF(ZScoring!AP1283="",0,(ZScoring!AP1283-$B$11)/$C$11)</f>
        <v/>
      </c>
      <c r="W1542" s="5">
        <f>IF(ZScoring!AQ1283="",0,(ZScoring!AQ1283-$B$12)/$C$12)</f>
        <v/>
      </c>
      <c r="X1542" s="5">
        <f>Universe!C1283</f>
        <v/>
      </c>
    </row>
    <row r="1543">
      <c r="A1543" s="22">
        <f>Universe!G1284</f>
        <v/>
      </c>
      <c r="B1543" s="2" t="n">
        <v>1</v>
      </c>
      <c r="C1543" s="23">
        <f>Universe!H1284</f>
        <v/>
      </c>
      <c r="D1543" s="23">
        <f>Universe!I1284</f>
        <v/>
      </c>
      <c r="E1543" s="23">
        <f>Universe!J1284</f>
        <v/>
      </c>
      <c r="F1543" s="23">
        <f>Universe!K1284</f>
        <v/>
      </c>
      <c r="G1543" s="23">
        <f>Universe!L1284</f>
        <v/>
      </c>
      <c r="H1543" s="23">
        <f>Universe!M1284</f>
        <v/>
      </c>
      <c r="I1543" s="23">
        <f>Universe!N1284</f>
        <v/>
      </c>
      <c r="J1543" s="23">
        <f>Universe!O1284</f>
        <v/>
      </c>
      <c r="K1543" s="23">
        <f>Universe!P1284</f>
        <v/>
      </c>
      <c r="L1543" s="23">
        <f>Universe!Q1284</f>
        <v/>
      </c>
      <c r="M1543" s="23">
        <f>Universe!R1284</f>
        <v/>
      </c>
      <c r="N1543" s="5">
        <f>IF(ZScoring!AH1284="",0,(ZScoring!AH1284-$B$3)/$C$3)</f>
        <v/>
      </c>
      <c r="O1543" s="5">
        <f>IF(ZScoring!AI1284="",0,(ZScoring!AI1284-$B$4)/$C$4)</f>
        <v/>
      </c>
      <c r="P1543" s="5">
        <f>IF(ZScoring!AJ1284="",0,(ZScoring!AJ1284-$B$5)/$C$5)</f>
        <v/>
      </c>
      <c r="Q1543" s="5">
        <f>IF(ZScoring!AK1284="",0,(ZScoring!AK1284-$B$6)/$C$6)</f>
        <v/>
      </c>
      <c r="R1543" s="5">
        <f>IF(ZScoring!AL1284="",0,(ZScoring!AL1284-$B$7)/$C$7)</f>
        <v/>
      </c>
      <c r="S1543" s="5">
        <f>IF(ZScoring!AM1284="",0,(ZScoring!AM1284-$B$8)/$C$8)</f>
        <v/>
      </c>
      <c r="T1543" s="5">
        <f>IF(ZScoring!AN1284="",0,(ZScoring!AN1284-$B$9)/$C$9)</f>
        <v/>
      </c>
      <c r="U1543" s="5">
        <f>IF(ZScoring!AO1284="",0,(ZScoring!AO1284-$B$10)/$C$10)</f>
        <v/>
      </c>
      <c r="V1543" s="5">
        <f>IF(ZScoring!AP1284="",0,(ZScoring!AP1284-$B$11)/$C$11)</f>
        <v/>
      </c>
      <c r="W1543" s="5">
        <f>IF(ZScoring!AQ1284="",0,(ZScoring!AQ1284-$B$12)/$C$12)</f>
        <v/>
      </c>
      <c r="X1543" s="5">
        <f>Universe!C1284</f>
        <v/>
      </c>
    </row>
    <row r="1544">
      <c r="A1544" s="22">
        <f>Universe!G1285</f>
        <v/>
      </c>
      <c r="B1544" s="2" t="n">
        <v>1</v>
      </c>
      <c r="C1544" s="23">
        <f>Universe!H1285</f>
        <v/>
      </c>
      <c r="D1544" s="23">
        <f>Universe!I1285</f>
        <v/>
      </c>
      <c r="E1544" s="23">
        <f>Universe!J1285</f>
        <v/>
      </c>
      <c r="F1544" s="23">
        <f>Universe!K1285</f>
        <v/>
      </c>
      <c r="G1544" s="23">
        <f>Universe!L1285</f>
        <v/>
      </c>
      <c r="H1544" s="23">
        <f>Universe!M1285</f>
        <v/>
      </c>
      <c r="I1544" s="23">
        <f>Universe!N1285</f>
        <v/>
      </c>
      <c r="J1544" s="23">
        <f>Universe!O1285</f>
        <v/>
      </c>
      <c r="K1544" s="23">
        <f>Universe!P1285</f>
        <v/>
      </c>
      <c r="L1544" s="23">
        <f>Universe!Q1285</f>
        <v/>
      </c>
      <c r="M1544" s="23">
        <f>Universe!R1285</f>
        <v/>
      </c>
      <c r="N1544" s="5">
        <f>IF(ZScoring!AH1285="",0,(ZScoring!AH1285-$B$3)/$C$3)</f>
        <v/>
      </c>
      <c r="O1544" s="5">
        <f>IF(ZScoring!AI1285="",0,(ZScoring!AI1285-$B$4)/$C$4)</f>
        <v/>
      </c>
      <c r="P1544" s="5">
        <f>IF(ZScoring!AJ1285="",0,(ZScoring!AJ1285-$B$5)/$C$5)</f>
        <v/>
      </c>
      <c r="Q1544" s="5">
        <f>IF(ZScoring!AK1285="",0,(ZScoring!AK1285-$B$6)/$C$6)</f>
        <v/>
      </c>
      <c r="R1544" s="5">
        <f>IF(ZScoring!AL1285="",0,(ZScoring!AL1285-$B$7)/$C$7)</f>
        <v/>
      </c>
      <c r="S1544" s="5">
        <f>IF(ZScoring!AM1285="",0,(ZScoring!AM1285-$B$8)/$C$8)</f>
        <v/>
      </c>
      <c r="T1544" s="5">
        <f>IF(ZScoring!AN1285="",0,(ZScoring!AN1285-$B$9)/$C$9)</f>
        <v/>
      </c>
      <c r="U1544" s="5">
        <f>IF(ZScoring!AO1285="",0,(ZScoring!AO1285-$B$10)/$C$10)</f>
        <v/>
      </c>
      <c r="V1544" s="5">
        <f>IF(ZScoring!AP1285="",0,(ZScoring!AP1285-$B$11)/$C$11)</f>
        <v/>
      </c>
      <c r="W1544" s="5">
        <f>IF(ZScoring!AQ1285="",0,(ZScoring!AQ1285-$B$12)/$C$12)</f>
        <v/>
      </c>
      <c r="X1544" s="5">
        <f>Universe!C1285</f>
        <v/>
      </c>
    </row>
    <row r="1545">
      <c r="A1545" s="22">
        <f>Universe!G1286</f>
        <v/>
      </c>
      <c r="B1545" s="2" t="n">
        <v>1</v>
      </c>
      <c r="C1545" s="23">
        <f>Universe!H1286</f>
        <v/>
      </c>
      <c r="D1545" s="23">
        <f>Universe!I1286</f>
        <v/>
      </c>
      <c r="E1545" s="23">
        <f>Universe!J1286</f>
        <v/>
      </c>
      <c r="F1545" s="23">
        <f>Universe!K1286</f>
        <v/>
      </c>
      <c r="G1545" s="23">
        <f>Universe!L1286</f>
        <v/>
      </c>
      <c r="H1545" s="23">
        <f>Universe!M1286</f>
        <v/>
      </c>
      <c r="I1545" s="23">
        <f>Universe!N1286</f>
        <v/>
      </c>
      <c r="J1545" s="23">
        <f>Universe!O1286</f>
        <v/>
      </c>
      <c r="K1545" s="23">
        <f>Universe!P1286</f>
        <v/>
      </c>
      <c r="L1545" s="23">
        <f>Universe!Q1286</f>
        <v/>
      </c>
      <c r="M1545" s="23">
        <f>Universe!R1286</f>
        <v/>
      </c>
      <c r="N1545" s="5">
        <f>IF(ZScoring!AH1286="",0,(ZScoring!AH1286-$B$3)/$C$3)</f>
        <v/>
      </c>
      <c r="O1545" s="5">
        <f>IF(ZScoring!AI1286="",0,(ZScoring!AI1286-$B$4)/$C$4)</f>
        <v/>
      </c>
      <c r="P1545" s="5">
        <f>IF(ZScoring!AJ1286="",0,(ZScoring!AJ1286-$B$5)/$C$5)</f>
        <v/>
      </c>
      <c r="Q1545" s="5">
        <f>IF(ZScoring!AK1286="",0,(ZScoring!AK1286-$B$6)/$C$6)</f>
        <v/>
      </c>
      <c r="R1545" s="5">
        <f>IF(ZScoring!AL1286="",0,(ZScoring!AL1286-$B$7)/$C$7)</f>
        <v/>
      </c>
      <c r="S1545" s="5">
        <f>IF(ZScoring!AM1286="",0,(ZScoring!AM1286-$B$8)/$C$8)</f>
        <v/>
      </c>
      <c r="T1545" s="5">
        <f>IF(ZScoring!AN1286="",0,(ZScoring!AN1286-$B$9)/$C$9)</f>
        <v/>
      </c>
      <c r="U1545" s="5">
        <f>IF(ZScoring!AO1286="",0,(ZScoring!AO1286-$B$10)/$C$10)</f>
        <v/>
      </c>
      <c r="V1545" s="5">
        <f>IF(ZScoring!AP1286="",0,(ZScoring!AP1286-$B$11)/$C$11)</f>
        <v/>
      </c>
      <c r="W1545" s="5">
        <f>IF(ZScoring!AQ1286="",0,(ZScoring!AQ1286-$B$12)/$C$12)</f>
        <v/>
      </c>
      <c r="X1545" s="5">
        <f>Universe!C1286</f>
        <v/>
      </c>
    </row>
    <row r="1546">
      <c r="A1546" s="22">
        <f>Universe!G1287</f>
        <v/>
      </c>
      <c r="B1546" s="2" t="n">
        <v>1</v>
      </c>
      <c r="C1546" s="23">
        <f>Universe!H1287</f>
        <v/>
      </c>
      <c r="D1546" s="23">
        <f>Universe!I1287</f>
        <v/>
      </c>
      <c r="E1546" s="23">
        <f>Universe!J1287</f>
        <v/>
      </c>
      <c r="F1546" s="23">
        <f>Universe!K1287</f>
        <v/>
      </c>
      <c r="G1546" s="23">
        <f>Universe!L1287</f>
        <v/>
      </c>
      <c r="H1546" s="23">
        <f>Universe!M1287</f>
        <v/>
      </c>
      <c r="I1546" s="23">
        <f>Universe!N1287</f>
        <v/>
      </c>
      <c r="J1546" s="23">
        <f>Universe!O1287</f>
        <v/>
      </c>
      <c r="K1546" s="23">
        <f>Universe!P1287</f>
        <v/>
      </c>
      <c r="L1546" s="23">
        <f>Universe!Q1287</f>
        <v/>
      </c>
      <c r="M1546" s="23">
        <f>Universe!R1287</f>
        <v/>
      </c>
      <c r="N1546" s="5">
        <f>IF(ZScoring!AH1287="",0,(ZScoring!AH1287-$B$3)/$C$3)</f>
        <v/>
      </c>
      <c r="O1546" s="5">
        <f>IF(ZScoring!AI1287="",0,(ZScoring!AI1287-$B$4)/$C$4)</f>
        <v/>
      </c>
      <c r="P1546" s="5">
        <f>IF(ZScoring!AJ1287="",0,(ZScoring!AJ1287-$B$5)/$C$5)</f>
        <v/>
      </c>
      <c r="Q1546" s="5">
        <f>IF(ZScoring!AK1287="",0,(ZScoring!AK1287-$B$6)/$C$6)</f>
        <v/>
      </c>
      <c r="R1546" s="5">
        <f>IF(ZScoring!AL1287="",0,(ZScoring!AL1287-$B$7)/$C$7)</f>
        <v/>
      </c>
      <c r="S1546" s="5">
        <f>IF(ZScoring!AM1287="",0,(ZScoring!AM1287-$B$8)/$C$8)</f>
        <v/>
      </c>
      <c r="T1546" s="5">
        <f>IF(ZScoring!AN1287="",0,(ZScoring!AN1287-$B$9)/$C$9)</f>
        <v/>
      </c>
      <c r="U1546" s="5">
        <f>IF(ZScoring!AO1287="",0,(ZScoring!AO1287-$B$10)/$C$10)</f>
        <v/>
      </c>
      <c r="V1546" s="5">
        <f>IF(ZScoring!AP1287="",0,(ZScoring!AP1287-$B$11)/$C$11)</f>
        <v/>
      </c>
      <c r="W1546" s="5">
        <f>IF(ZScoring!AQ1287="",0,(ZScoring!AQ1287-$B$12)/$C$12)</f>
        <v/>
      </c>
      <c r="X1546" s="5">
        <f>Universe!C1287</f>
        <v/>
      </c>
    </row>
    <row r="1547">
      <c r="A1547" s="22">
        <f>Universe!G1288</f>
        <v/>
      </c>
      <c r="B1547" s="2" t="n">
        <v>1</v>
      </c>
      <c r="C1547" s="23">
        <f>Universe!H1288</f>
        <v/>
      </c>
      <c r="D1547" s="23">
        <f>Universe!I1288</f>
        <v/>
      </c>
      <c r="E1547" s="23">
        <f>Universe!J1288</f>
        <v/>
      </c>
      <c r="F1547" s="23">
        <f>Universe!K1288</f>
        <v/>
      </c>
      <c r="G1547" s="23">
        <f>Universe!L1288</f>
        <v/>
      </c>
      <c r="H1547" s="23">
        <f>Universe!M1288</f>
        <v/>
      </c>
      <c r="I1547" s="23">
        <f>Universe!N1288</f>
        <v/>
      </c>
      <c r="J1547" s="23">
        <f>Universe!O1288</f>
        <v/>
      </c>
      <c r="K1547" s="23">
        <f>Universe!P1288</f>
        <v/>
      </c>
      <c r="L1547" s="23">
        <f>Universe!Q1288</f>
        <v/>
      </c>
      <c r="M1547" s="23">
        <f>Universe!R1288</f>
        <v/>
      </c>
      <c r="N1547" s="5">
        <f>IF(ZScoring!AH1288="",0,(ZScoring!AH1288-$B$3)/$C$3)</f>
        <v/>
      </c>
      <c r="O1547" s="5">
        <f>IF(ZScoring!AI1288="",0,(ZScoring!AI1288-$B$4)/$C$4)</f>
        <v/>
      </c>
      <c r="P1547" s="5">
        <f>IF(ZScoring!AJ1288="",0,(ZScoring!AJ1288-$B$5)/$C$5)</f>
        <v/>
      </c>
      <c r="Q1547" s="5">
        <f>IF(ZScoring!AK1288="",0,(ZScoring!AK1288-$B$6)/$C$6)</f>
        <v/>
      </c>
      <c r="R1547" s="5">
        <f>IF(ZScoring!AL1288="",0,(ZScoring!AL1288-$B$7)/$C$7)</f>
        <v/>
      </c>
      <c r="S1547" s="5">
        <f>IF(ZScoring!AM1288="",0,(ZScoring!AM1288-$B$8)/$C$8)</f>
        <v/>
      </c>
      <c r="T1547" s="5">
        <f>IF(ZScoring!AN1288="",0,(ZScoring!AN1288-$B$9)/$C$9)</f>
        <v/>
      </c>
      <c r="U1547" s="5">
        <f>IF(ZScoring!AO1288="",0,(ZScoring!AO1288-$B$10)/$C$10)</f>
        <v/>
      </c>
      <c r="V1547" s="5">
        <f>IF(ZScoring!AP1288="",0,(ZScoring!AP1288-$B$11)/$C$11)</f>
        <v/>
      </c>
      <c r="W1547" s="5">
        <f>IF(ZScoring!AQ1288="",0,(ZScoring!AQ1288-$B$12)/$C$12)</f>
        <v/>
      </c>
      <c r="X1547" s="5">
        <f>Universe!C1288</f>
        <v/>
      </c>
    </row>
    <row r="1548">
      <c r="A1548" s="22">
        <f>Universe!G1289</f>
        <v/>
      </c>
      <c r="B1548" s="2" t="n">
        <v>1</v>
      </c>
      <c r="C1548" s="23">
        <f>Universe!H1289</f>
        <v/>
      </c>
      <c r="D1548" s="23">
        <f>Universe!I1289</f>
        <v/>
      </c>
      <c r="E1548" s="23">
        <f>Universe!J1289</f>
        <v/>
      </c>
      <c r="F1548" s="23">
        <f>Universe!K1289</f>
        <v/>
      </c>
      <c r="G1548" s="23">
        <f>Universe!L1289</f>
        <v/>
      </c>
      <c r="H1548" s="23">
        <f>Universe!M1289</f>
        <v/>
      </c>
      <c r="I1548" s="23">
        <f>Universe!N1289</f>
        <v/>
      </c>
      <c r="J1548" s="23">
        <f>Universe!O1289</f>
        <v/>
      </c>
      <c r="K1548" s="23">
        <f>Universe!P1289</f>
        <v/>
      </c>
      <c r="L1548" s="23">
        <f>Universe!Q1289</f>
        <v/>
      </c>
      <c r="M1548" s="23">
        <f>Universe!R1289</f>
        <v/>
      </c>
      <c r="N1548" s="5">
        <f>IF(ZScoring!AH1289="",0,(ZScoring!AH1289-$B$3)/$C$3)</f>
        <v/>
      </c>
      <c r="O1548" s="5">
        <f>IF(ZScoring!AI1289="",0,(ZScoring!AI1289-$B$4)/$C$4)</f>
        <v/>
      </c>
      <c r="P1548" s="5">
        <f>IF(ZScoring!AJ1289="",0,(ZScoring!AJ1289-$B$5)/$C$5)</f>
        <v/>
      </c>
      <c r="Q1548" s="5">
        <f>IF(ZScoring!AK1289="",0,(ZScoring!AK1289-$B$6)/$C$6)</f>
        <v/>
      </c>
      <c r="R1548" s="5">
        <f>IF(ZScoring!AL1289="",0,(ZScoring!AL1289-$B$7)/$C$7)</f>
        <v/>
      </c>
      <c r="S1548" s="5">
        <f>IF(ZScoring!AM1289="",0,(ZScoring!AM1289-$B$8)/$C$8)</f>
        <v/>
      </c>
      <c r="T1548" s="5">
        <f>IF(ZScoring!AN1289="",0,(ZScoring!AN1289-$B$9)/$C$9)</f>
        <v/>
      </c>
      <c r="U1548" s="5">
        <f>IF(ZScoring!AO1289="",0,(ZScoring!AO1289-$B$10)/$C$10)</f>
        <v/>
      </c>
      <c r="V1548" s="5">
        <f>IF(ZScoring!AP1289="",0,(ZScoring!AP1289-$B$11)/$C$11)</f>
        <v/>
      </c>
      <c r="W1548" s="5">
        <f>IF(ZScoring!AQ1289="",0,(ZScoring!AQ1289-$B$12)/$C$12)</f>
        <v/>
      </c>
      <c r="X1548" s="5">
        <f>Universe!C1289</f>
        <v/>
      </c>
    </row>
    <row r="1549">
      <c r="A1549" s="22">
        <f>Universe!G1290</f>
        <v/>
      </c>
      <c r="B1549" s="2" t="n">
        <v>1</v>
      </c>
      <c r="C1549" s="23">
        <f>Universe!H1290</f>
        <v/>
      </c>
      <c r="D1549" s="23">
        <f>Universe!I1290</f>
        <v/>
      </c>
      <c r="E1549" s="23">
        <f>Universe!J1290</f>
        <v/>
      </c>
      <c r="F1549" s="23">
        <f>Universe!K1290</f>
        <v/>
      </c>
      <c r="G1549" s="23">
        <f>Universe!L1290</f>
        <v/>
      </c>
      <c r="H1549" s="23">
        <f>Universe!M1290</f>
        <v/>
      </c>
      <c r="I1549" s="23">
        <f>Universe!N1290</f>
        <v/>
      </c>
      <c r="J1549" s="23">
        <f>Universe!O1290</f>
        <v/>
      </c>
      <c r="K1549" s="23">
        <f>Universe!P1290</f>
        <v/>
      </c>
      <c r="L1549" s="23">
        <f>Universe!Q1290</f>
        <v/>
      </c>
      <c r="M1549" s="23">
        <f>Universe!R1290</f>
        <v/>
      </c>
      <c r="N1549" s="5">
        <f>IF(ZScoring!AH1290="",0,(ZScoring!AH1290-$B$3)/$C$3)</f>
        <v/>
      </c>
      <c r="O1549" s="5">
        <f>IF(ZScoring!AI1290="",0,(ZScoring!AI1290-$B$4)/$C$4)</f>
        <v/>
      </c>
      <c r="P1549" s="5">
        <f>IF(ZScoring!AJ1290="",0,(ZScoring!AJ1290-$B$5)/$C$5)</f>
        <v/>
      </c>
      <c r="Q1549" s="5">
        <f>IF(ZScoring!AK1290="",0,(ZScoring!AK1290-$B$6)/$C$6)</f>
        <v/>
      </c>
      <c r="R1549" s="5">
        <f>IF(ZScoring!AL1290="",0,(ZScoring!AL1290-$B$7)/$C$7)</f>
        <v/>
      </c>
      <c r="S1549" s="5">
        <f>IF(ZScoring!AM1290="",0,(ZScoring!AM1290-$B$8)/$C$8)</f>
        <v/>
      </c>
      <c r="T1549" s="5">
        <f>IF(ZScoring!AN1290="",0,(ZScoring!AN1290-$B$9)/$C$9)</f>
        <v/>
      </c>
      <c r="U1549" s="5">
        <f>IF(ZScoring!AO1290="",0,(ZScoring!AO1290-$B$10)/$C$10)</f>
        <v/>
      </c>
      <c r="V1549" s="5">
        <f>IF(ZScoring!AP1290="",0,(ZScoring!AP1290-$B$11)/$C$11)</f>
        <v/>
      </c>
      <c r="W1549" s="5">
        <f>IF(ZScoring!AQ1290="",0,(ZScoring!AQ1290-$B$12)/$C$12)</f>
        <v/>
      </c>
      <c r="X1549" s="5">
        <f>Universe!C1290</f>
        <v/>
      </c>
    </row>
    <row r="1550">
      <c r="A1550" s="22">
        <f>Universe!G1291</f>
        <v/>
      </c>
      <c r="B1550" s="2" t="n">
        <v>1</v>
      </c>
      <c r="C1550" s="23">
        <f>Universe!H1291</f>
        <v/>
      </c>
      <c r="D1550" s="23">
        <f>Universe!I1291</f>
        <v/>
      </c>
      <c r="E1550" s="23">
        <f>Universe!J1291</f>
        <v/>
      </c>
      <c r="F1550" s="23">
        <f>Universe!K1291</f>
        <v/>
      </c>
      <c r="G1550" s="23">
        <f>Universe!L1291</f>
        <v/>
      </c>
      <c r="H1550" s="23">
        <f>Universe!M1291</f>
        <v/>
      </c>
      <c r="I1550" s="23">
        <f>Universe!N1291</f>
        <v/>
      </c>
      <c r="J1550" s="23">
        <f>Universe!O1291</f>
        <v/>
      </c>
      <c r="K1550" s="23">
        <f>Universe!P1291</f>
        <v/>
      </c>
      <c r="L1550" s="23">
        <f>Universe!Q1291</f>
        <v/>
      </c>
      <c r="M1550" s="23">
        <f>Universe!R1291</f>
        <v/>
      </c>
      <c r="N1550" s="5">
        <f>IF(ZScoring!AH1291="",0,(ZScoring!AH1291-$B$3)/$C$3)</f>
        <v/>
      </c>
      <c r="O1550" s="5">
        <f>IF(ZScoring!AI1291="",0,(ZScoring!AI1291-$B$4)/$C$4)</f>
        <v/>
      </c>
      <c r="P1550" s="5">
        <f>IF(ZScoring!AJ1291="",0,(ZScoring!AJ1291-$B$5)/$C$5)</f>
        <v/>
      </c>
      <c r="Q1550" s="5">
        <f>IF(ZScoring!AK1291="",0,(ZScoring!AK1291-$B$6)/$C$6)</f>
        <v/>
      </c>
      <c r="R1550" s="5">
        <f>IF(ZScoring!AL1291="",0,(ZScoring!AL1291-$B$7)/$C$7)</f>
        <v/>
      </c>
      <c r="S1550" s="5">
        <f>IF(ZScoring!AM1291="",0,(ZScoring!AM1291-$B$8)/$C$8)</f>
        <v/>
      </c>
      <c r="T1550" s="5">
        <f>IF(ZScoring!AN1291="",0,(ZScoring!AN1291-$B$9)/$C$9)</f>
        <v/>
      </c>
      <c r="U1550" s="5">
        <f>IF(ZScoring!AO1291="",0,(ZScoring!AO1291-$B$10)/$C$10)</f>
        <v/>
      </c>
      <c r="V1550" s="5">
        <f>IF(ZScoring!AP1291="",0,(ZScoring!AP1291-$B$11)/$C$11)</f>
        <v/>
      </c>
      <c r="W1550" s="5">
        <f>IF(ZScoring!AQ1291="",0,(ZScoring!AQ1291-$B$12)/$C$12)</f>
        <v/>
      </c>
      <c r="X1550" s="5">
        <f>Universe!C1291</f>
        <v/>
      </c>
    </row>
    <row r="1551">
      <c r="A1551" s="22">
        <f>Universe!G1292</f>
        <v/>
      </c>
      <c r="B1551" s="2" t="n">
        <v>1</v>
      </c>
      <c r="C1551" s="23">
        <f>Universe!H1292</f>
        <v/>
      </c>
      <c r="D1551" s="23">
        <f>Universe!I1292</f>
        <v/>
      </c>
      <c r="E1551" s="23">
        <f>Universe!J1292</f>
        <v/>
      </c>
      <c r="F1551" s="23">
        <f>Universe!K1292</f>
        <v/>
      </c>
      <c r="G1551" s="23">
        <f>Universe!L1292</f>
        <v/>
      </c>
      <c r="H1551" s="23">
        <f>Universe!M1292</f>
        <v/>
      </c>
      <c r="I1551" s="23">
        <f>Universe!N1292</f>
        <v/>
      </c>
      <c r="J1551" s="23">
        <f>Universe!O1292</f>
        <v/>
      </c>
      <c r="K1551" s="23">
        <f>Universe!P1292</f>
        <v/>
      </c>
      <c r="L1551" s="23">
        <f>Universe!Q1292</f>
        <v/>
      </c>
      <c r="M1551" s="23">
        <f>Universe!R1292</f>
        <v/>
      </c>
      <c r="N1551" s="5">
        <f>IF(ZScoring!AH1292="",0,(ZScoring!AH1292-$B$3)/$C$3)</f>
        <v/>
      </c>
      <c r="O1551" s="5">
        <f>IF(ZScoring!AI1292="",0,(ZScoring!AI1292-$B$4)/$C$4)</f>
        <v/>
      </c>
      <c r="P1551" s="5">
        <f>IF(ZScoring!AJ1292="",0,(ZScoring!AJ1292-$B$5)/$C$5)</f>
        <v/>
      </c>
      <c r="Q1551" s="5">
        <f>IF(ZScoring!AK1292="",0,(ZScoring!AK1292-$B$6)/$C$6)</f>
        <v/>
      </c>
      <c r="R1551" s="5">
        <f>IF(ZScoring!AL1292="",0,(ZScoring!AL1292-$B$7)/$C$7)</f>
        <v/>
      </c>
      <c r="S1551" s="5">
        <f>IF(ZScoring!AM1292="",0,(ZScoring!AM1292-$B$8)/$C$8)</f>
        <v/>
      </c>
      <c r="T1551" s="5">
        <f>IF(ZScoring!AN1292="",0,(ZScoring!AN1292-$B$9)/$C$9)</f>
        <v/>
      </c>
      <c r="U1551" s="5">
        <f>IF(ZScoring!AO1292="",0,(ZScoring!AO1292-$B$10)/$C$10)</f>
        <v/>
      </c>
      <c r="V1551" s="5">
        <f>IF(ZScoring!AP1292="",0,(ZScoring!AP1292-$B$11)/$C$11)</f>
        <v/>
      </c>
      <c r="W1551" s="5">
        <f>IF(ZScoring!AQ1292="",0,(ZScoring!AQ1292-$B$12)/$C$12)</f>
        <v/>
      </c>
      <c r="X1551" s="5">
        <f>Universe!C1292</f>
        <v/>
      </c>
    </row>
    <row r="1552">
      <c r="A1552" s="22">
        <f>Universe!G1293</f>
        <v/>
      </c>
      <c r="B1552" s="2" t="n">
        <v>1</v>
      </c>
      <c r="C1552" s="23">
        <f>Universe!H1293</f>
        <v/>
      </c>
      <c r="D1552" s="23">
        <f>Universe!I1293</f>
        <v/>
      </c>
      <c r="E1552" s="23">
        <f>Universe!J1293</f>
        <v/>
      </c>
      <c r="F1552" s="23">
        <f>Universe!K1293</f>
        <v/>
      </c>
      <c r="G1552" s="23">
        <f>Universe!L1293</f>
        <v/>
      </c>
      <c r="H1552" s="23">
        <f>Universe!M1293</f>
        <v/>
      </c>
      <c r="I1552" s="23">
        <f>Universe!N1293</f>
        <v/>
      </c>
      <c r="J1552" s="23">
        <f>Universe!O1293</f>
        <v/>
      </c>
      <c r="K1552" s="23">
        <f>Universe!P1293</f>
        <v/>
      </c>
      <c r="L1552" s="23">
        <f>Universe!Q1293</f>
        <v/>
      </c>
      <c r="M1552" s="23">
        <f>Universe!R1293</f>
        <v/>
      </c>
      <c r="N1552" s="5">
        <f>IF(ZScoring!AH1293="",0,(ZScoring!AH1293-$B$3)/$C$3)</f>
        <v/>
      </c>
      <c r="O1552" s="5">
        <f>IF(ZScoring!AI1293="",0,(ZScoring!AI1293-$B$4)/$C$4)</f>
        <v/>
      </c>
      <c r="P1552" s="5">
        <f>IF(ZScoring!AJ1293="",0,(ZScoring!AJ1293-$B$5)/$C$5)</f>
        <v/>
      </c>
      <c r="Q1552" s="5">
        <f>IF(ZScoring!AK1293="",0,(ZScoring!AK1293-$B$6)/$C$6)</f>
        <v/>
      </c>
      <c r="R1552" s="5">
        <f>IF(ZScoring!AL1293="",0,(ZScoring!AL1293-$B$7)/$C$7)</f>
        <v/>
      </c>
      <c r="S1552" s="5">
        <f>IF(ZScoring!AM1293="",0,(ZScoring!AM1293-$B$8)/$C$8)</f>
        <v/>
      </c>
      <c r="T1552" s="5">
        <f>IF(ZScoring!AN1293="",0,(ZScoring!AN1293-$B$9)/$C$9)</f>
        <v/>
      </c>
      <c r="U1552" s="5">
        <f>IF(ZScoring!AO1293="",0,(ZScoring!AO1293-$B$10)/$C$10)</f>
        <v/>
      </c>
      <c r="V1552" s="5">
        <f>IF(ZScoring!AP1293="",0,(ZScoring!AP1293-$B$11)/$C$11)</f>
        <v/>
      </c>
      <c r="W1552" s="5">
        <f>IF(ZScoring!AQ1293="",0,(ZScoring!AQ1293-$B$12)/$C$12)</f>
        <v/>
      </c>
      <c r="X1552" s="5">
        <f>Universe!C1293</f>
        <v/>
      </c>
    </row>
    <row r="1553">
      <c r="A1553" s="22">
        <f>Universe!G1294</f>
        <v/>
      </c>
      <c r="B1553" s="2" t="n">
        <v>1</v>
      </c>
      <c r="C1553" s="23">
        <f>Universe!H1294</f>
        <v/>
      </c>
      <c r="D1553" s="23">
        <f>Universe!I1294</f>
        <v/>
      </c>
      <c r="E1553" s="23">
        <f>Universe!J1294</f>
        <v/>
      </c>
      <c r="F1553" s="23">
        <f>Universe!K1294</f>
        <v/>
      </c>
      <c r="G1553" s="23">
        <f>Universe!L1294</f>
        <v/>
      </c>
      <c r="H1553" s="23">
        <f>Universe!M1294</f>
        <v/>
      </c>
      <c r="I1553" s="23">
        <f>Universe!N1294</f>
        <v/>
      </c>
      <c r="J1553" s="23">
        <f>Universe!O1294</f>
        <v/>
      </c>
      <c r="K1553" s="23">
        <f>Universe!P1294</f>
        <v/>
      </c>
      <c r="L1553" s="23">
        <f>Universe!Q1294</f>
        <v/>
      </c>
      <c r="M1553" s="23">
        <f>Universe!R1294</f>
        <v/>
      </c>
      <c r="N1553" s="5">
        <f>IF(ZScoring!AH1294="",0,(ZScoring!AH1294-$B$3)/$C$3)</f>
        <v/>
      </c>
      <c r="O1553" s="5">
        <f>IF(ZScoring!AI1294="",0,(ZScoring!AI1294-$B$4)/$C$4)</f>
        <v/>
      </c>
      <c r="P1553" s="5">
        <f>IF(ZScoring!AJ1294="",0,(ZScoring!AJ1294-$B$5)/$C$5)</f>
        <v/>
      </c>
      <c r="Q1553" s="5">
        <f>IF(ZScoring!AK1294="",0,(ZScoring!AK1294-$B$6)/$C$6)</f>
        <v/>
      </c>
      <c r="R1553" s="5">
        <f>IF(ZScoring!AL1294="",0,(ZScoring!AL1294-$B$7)/$C$7)</f>
        <v/>
      </c>
      <c r="S1553" s="5">
        <f>IF(ZScoring!AM1294="",0,(ZScoring!AM1294-$B$8)/$C$8)</f>
        <v/>
      </c>
      <c r="T1553" s="5">
        <f>IF(ZScoring!AN1294="",0,(ZScoring!AN1294-$B$9)/$C$9)</f>
        <v/>
      </c>
      <c r="U1553" s="5">
        <f>IF(ZScoring!AO1294="",0,(ZScoring!AO1294-$B$10)/$C$10)</f>
        <v/>
      </c>
      <c r="V1553" s="5">
        <f>IF(ZScoring!AP1294="",0,(ZScoring!AP1294-$B$11)/$C$11)</f>
        <v/>
      </c>
      <c r="W1553" s="5">
        <f>IF(ZScoring!AQ1294="",0,(ZScoring!AQ1294-$B$12)/$C$12)</f>
        <v/>
      </c>
      <c r="X1553" s="5">
        <f>Universe!C1294</f>
        <v/>
      </c>
    </row>
    <row r="1554">
      <c r="A1554" s="22">
        <f>Universe!G1295</f>
        <v/>
      </c>
      <c r="B1554" s="2" t="n">
        <v>1</v>
      </c>
      <c r="C1554" s="23">
        <f>Universe!H1295</f>
        <v/>
      </c>
      <c r="D1554" s="23">
        <f>Universe!I1295</f>
        <v/>
      </c>
      <c r="E1554" s="23">
        <f>Universe!J1295</f>
        <v/>
      </c>
      <c r="F1554" s="23">
        <f>Universe!K1295</f>
        <v/>
      </c>
      <c r="G1554" s="23">
        <f>Universe!L1295</f>
        <v/>
      </c>
      <c r="H1554" s="23">
        <f>Universe!M1295</f>
        <v/>
      </c>
      <c r="I1554" s="23">
        <f>Universe!N1295</f>
        <v/>
      </c>
      <c r="J1554" s="23">
        <f>Universe!O1295</f>
        <v/>
      </c>
      <c r="K1554" s="23">
        <f>Universe!P1295</f>
        <v/>
      </c>
      <c r="L1554" s="23">
        <f>Universe!Q1295</f>
        <v/>
      </c>
      <c r="M1554" s="23">
        <f>Universe!R1295</f>
        <v/>
      </c>
      <c r="N1554" s="5">
        <f>IF(ZScoring!AH1295="",0,(ZScoring!AH1295-$B$3)/$C$3)</f>
        <v/>
      </c>
      <c r="O1554" s="5">
        <f>IF(ZScoring!AI1295="",0,(ZScoring!AI1295-$B$4)/$C$4)</f>
        <v/>
      </c>
      <c r="P1554" s="5">
        <f>IF(ZScoring!AJ1295="",0,(ZScoring!AJ1295-$B$5)/$C$5)</f>
        <v/>
      </c>
      <c r="Q1554" s="5">
        <f>IF(ZScoring!AK1295="",0,(ZScoring!AK1295-$B$6)/$C$6)</f>
        <v/>
      </c>
      <c r="R1554" s="5">
        <f>IF(ZScoring!AL1295="",0,(ZScoring!AL1295-$B$7)/$C$7)</f>
        <v/>
      </c>
      <c r="S1554" s="5">
        <f>IF(ZScoring!AM1295="",0,(ZScoring!AM1295-$B$8)/$C$8)</f>
        <v/>
      </c>
      <c r="T1554" s="5">
        <f>IF(ZScoring!AN1295="",0,(ZScoring!AN1295-$B$9)/$C$9)</f>
        <v/>
      </c>
      <c r="U1554" s="5">
        <f>IF(ZScoring!AO1295="",0,(ZScoring!AO1295-$B$10)/$C$10)</f>
        <v/>
      </c>
      <c r="V1554" s="5">
        <f>IF(ZScoring!AP1295="",0,(ZScoring!AP1295-$B$11)/$C$11)</f>
        <v/>
      </c>
      <c r="W1554" s="5">
        <f>IF(ZScoring!AQ1295="",0,(ZScoring!AQ1295-$B$12)/$C$12)</f>
        <v/>
      </c>
      <c r="X1554" s="5">
        <f>Universe!C1295</f>
        <v/>
      </c>
    </row>
    <row r="1555">
      <c r="A1555" s="22">
        <f>Universe!G1296</f>
        <v/>
      </c>
      <c r="B1555" s="2" t="n">
        <v>1</v>
      </c>
      <c r="C1555" s="23">
        <f>Universe!H1296</f>
        <v/>
      </c>
      <c r="D1555" s="23">
        <f>Universe!I1296</f>
        <v/>
      </c>
      <c r="E1555" s="23">
        <f>Universe!J1296</f>
        <v/>
      </c>
      <c r="F1555" s="23">
        <f>Universe!K1296</f>
        <v/>
      </c>
      <c r="G1555" s="23">
        <f>Universe!L1296</f>
        <v/>
      </c>
      <c r="H1555" s="23">
        <f>Universe!M1296</f>
        <v/>
      </c>
      <c r="I1555" s="23">
        <f>Universe!N1296</f>
        <v/>
      </c>
      <c r="J1555" s="23">
        <f>Universe!O1296</f>
        <v/>
      </c>
      <c r="K1555" s="23">
        <f>Universe!P1296</f>
        <v/>
      </c>
      <c r="L1555" s="23">
        <f>Universe!Q1296</f>
        <v/>
      </c>
      <c r="M1555" s="23">
        <f>Universe!R1296</f>
        <v/>
      </c>
      <c r="N1555" s="5">
        <f>IF(ZScoring!AH1296="",0,(ZScoring!AH1296-$B$3)/$C$3)</f>
        <v/>
      </c>
      <c r="O1555" s="5">
        <f>IF(ZScoring!AI1296="",0,(ZScoring!AI1296-$B$4)/$C$4)</f>
        <v/>
      </c>
      <c r="P1555" s="5">
        <f>IF(ZScoring!AJ1296="",0,(ZScoring!AJ1296-$B$5)/$C$5)</f>
        <v/>
      </c>
      <c r="Q1555" s="5">
        <f>IF(ZScoring!AK1296="",0,(ZScoring!AK1296-$B$6)/$C$6)</f>
        <v/>
      </c>
      <c r="R1555" s="5">
        <f>IF(ZScoring!AL1296="",0,(ZScoring!AL1296-$B$7)/$C$7)</f>
        <v/>
      </c>
      <c r="S1555" s="5">
        <f>IF(ZScoring!AM1296="",0,(ZScoring!AM1296-$B$8)/$C$8)</f>
        <v/>
      </c>
      <c r="T1555" s="5">
        <f>IF(ZScoring!AN1296="",0,(ZScoring!AN1296-$B$9)/$C$9)</f>
        <v/>
      </c>
      <c r="U1555" s="5">
        <f>IF(ZScoring!AO1296="",0,(ZScoring!AO1296-$B$10)/$C$10)</f>
        <v/>
      </c>
      <c r="V1555" s="5">
        <f>IF(ZScoring!AP1296="",0,(ZScoring!AP1296-$B$11)/$C$11)</f>
        <v/>
      </c>
      <c r="W1555" s="5">
        <f>IF(ZScoring!AQ1296="",0,(ZScoring!AQ1296-$B$12)/$C$12)</f>
        <v/>
      </c>
      <c r="X1555" s="5">
        <f>Universe!C1296</f>
        <v/>
      </c>
    </row>
    <row r="1556">
      <c r="A1556" s="22">
        <f>Universe!G1297</f>
        <v/>
      </c>
      <c r="B1556" s="2" t="n">
        <v>1</v>
      </c>
      <c r="C1556" s="23">
        <f>Universe!H1297</f>
        <v/>
      </c>
      <c r="D1556" s="23">
        <f>Universe!I1297</f>
        <v/>
      </c>
      <c r="E1556" s="23">
        <f>Universe!J1297</f>
        <v/>
      </c>
      <c r="F1556" s="23">
        <f>Universe!K1297</f>
        <v/>
      </c>
      <c r="G1556" s="23">
        <f>Universe!L1297</f>
        <v/>
      </c>
      <c r="H1556" s="23">
        <f>Universe!M1297</f>
        <v/>
      </c>
      <c r="I1556" s="23">
        <f>Universe!N1297</f>
        <v/>
      </c>
      <c r="J1556" s="23">
        <f>Universe!O1297</f>
        <v/>
      </c>
      <c r="K1556" s="23">
        <f>Universe!P1297</f>
        <v/>
      </c>
      <c r="L1556" s="23">
        <f>Universe!Q1297</f>
        <v/>
      </c>
      <c r="M1556" s="23">
        <f>Universe!R1297</f>
        <v/>
      </c>
      <c r="N1556" s="5">
        <f>IF(ZScoring!AH1297="",0,(ZScoring!AH1297-$B$3)/$C$3)</f>
        <v/>
      </c>
      <c r="O1556" s="5">
        <f>IF(ZScoring!AI1297="",0,(ZScoring!AI1297-$B$4)/$C$4)</f>
        <v/>
      </c>
      <c r="P1556" s="5">
        <f>IF(ZScoring!AJ1297="",0,(ZScoring!AJ1297-$B$5)/$C$5)</f>
        <v/>
      </c>
      <c r="Q1556" s="5">
        <f>IF(ZScoring!AK1297="",0,(ZScoring!AK1297-$B$6)/$C$6)</f>
        <v/>
      </c>
      <c r="R1556" s="5">
        <f>IF(ZScoring!AL1297="",0,(ZScoring!AL1297-$B$7)/$C$7)</f>
        <v/>
      </c>
      <c r="S1556" s="5">
        <f>IF(ZScoring!AM1297="",0,(ZScoring!AM1297-$B$8)/$C$8)</f>
        <v/>
      </c>
      <c r="T1556" s="5">
        <f>IF(ZScoring!AN1297="",0,(ZScoring!AN1297-$B$9)/$C$9)</f>
        <v/>
      </c>
      <c r="U1556" s="5">
        <f>IF(ZScoring!AO1297="",0,(ZScoring!AO1297-$B$10)/$C$10)</f>
        <v/>
      </c>
      <c r="V1556" s="5">
        <f>IF(ZScoring!AP1297="",0,(ZScoring!AP1297-$B$11)/$C$11)</f>
        <v/>
      </c>
      <c r="W1556" s="5">
        <f>IF(ZScoring!AQ1297="",0,(ZScoring!AQ1297-$B$12)/$C$12)</f>
        <v/>
      </c>
      <c r="X1556" s="5">
        <f>Universe!C1297</f>
        <v/>
      </c>
    </row>
    <row r="1557">
      <c r="A1557" s="22">
        <f>Universe!G1298</f>
        <v/>
      </c>
      <c r="B1557" s="2" t="n">
        <v>1</v>
      </c>
      <c r="C1557" s="23">
        <f>Universe!H1298</f>
        <v/>
      </c>
      <c r="D1557" s="23">
        <f>Universe!I1298</f>
        <v/>
      </c>
      <c r="E1557" s="23">
        <f>Universe!J1298</f>
        <v/>
      </c>
      <c r="F1557" s="23">
        <f>Universe!K1298</f>
        <v/>
      </c>
      <c r="G1557" s="23">
        <f>Universe!L1298</f>
        <v/>
      </c>
      <c r="H1557" s="23">
        <f>Universe!M1298</f>
        <v/>
      </c>
      <c r="I1557" s="23">
        <f>Universe!N1298</f>
        <v/>
      </c>
      <c r="J1557" s="23">
        <f>Universe!O1298</f>
        <v/>
      </c>
      <c r="K1557" s="23">
        <f>Universe!P1298</f>
        <v/>
      </c>
      <c r="L1557" s="23">
        <f>Universe!Q1298</f>
        <v/>
      </c>
      <c r="M1557" s="23">
        <f>Universe!R1298</f>
        <v/>
      </c>
      <c r="N1557" s="5">
        <f>IF(ZScoring!AH1298="",0,(ZScoring!AH1298-$B$3)/$C$3)</f>
        <v/>
      </c>
      <c r="O1557" s="5">
        <f>IF(ZScoring!AI1298="",0,(ZScoring!AI1298-$B$4)/$C$4)</f>
        <v/>
      </c>
      <c r="P1557" s="5">
        <f>IF(ZScoring!AJ1298="",0,(ZScoring!AJ1298-$B$5)/$C$5)</f>
        <v/>
      </c>
      <c r="Q1557" s="5">
        <f>IF(ZScoring!AK1298="",0,(ZScoring!AK1298-$B$6)/$C$6)</f>
        <v/>
      </c>
      <c r="R1557" s="5">
        <f>IF(ZScoring!AL1298="",0,(ZScoring!AL1298-$B$7)/$C$7)</f>
        <v/>
      </c>
      <c r="S1557" s="5">
        <f>IF(ZScoring!AM1298="",0,(ZScoring!AM1298-$B$8)/$C$8)</f>
        <v/>
      </c>
      <c r="T1557" s="5">
        <f>IF(ZScoring!AN1298="",0,(ZScoring!AN1298-$B$9)/$C$9)</f>
        <v/>
      </c>
      <c r="U1557" s="5">
        <f>IF(ZScoring!AO1298="",0,(ZScoring!AO1298-$B$10)/$C$10)</f>
        <v/>
      </c>
      <c r="V1557" s="5">
        <f>IF(ZScoring!AP1298="",0,(ZScoring!AP1298-$B$11)/$C$11)</f>
        <v/>
      </c>
      <c r="W1557" s="5">
        <f>IF(ZScoring!AQ1298="",0,(ZScoring!AQ1298-$B$12)/$C$12)</f>
        <v/>
      </c>
      <c r="X1557" s="5">
        <f>Universe!C1298</f>
        <v/>
      </c>
    </row>
    <row r="1558">
      <c r="A1558" s="22">
        <f>Universe!G1299</f>
        <v/>
      </c>
      <c r="B1558" s="2" t="n">
        <v>1</v>
      </c>
      <c r="C1558" s="23">
        <f>Universe!H1299</f>
        <v/>
      </c>
      <c r="D1558" s="23">
        <f>Universe!I1299</f>
        <v/>
      </c>
      <c r="E1558" s="23">
        <f>Universe!J1299</f>
        <v/>
      </c>
      <c r="F1558" s="23">
        <f>Universe!K1299</f>
        <v/>
      </c>
      <c r="G1558" s="23">
        <f>Universe!L1299</f>
        <v/>
      </c>
      <c r="H1558" s="23">
        <f>Universe!M1299</f>
        <v/>
      </c>
      <c r="I1558" s="23">
        <f>Universe!N1299</f>
        <v/>
      </c>
      <c r="J1558" s="23">
        <f>Universe!O1299</f>
        <v/>
      </c>
      <c r="K1558" s="23">
        <f>Universe!P1299</f>
        <v/>
      </c>
      <c r="L1558" s="23">
        <f>Universe!Q1299</f>
        <v/>
      </c>
      <c r="M1558" s="23">
        <f>Universe!R1299</f>
        <v/>
      </c>
      <c r="N1558" s="5">
        <f>IF(ZScoring!AH1299="",0,(ZScoring!AH1299-$B$3)/$C$3)</f>
        <v/>
      </c>
      <c r="O1558" s="5">
        <f>IF(ZScoring!AI1299="",0,(ZScoring!AI1299-$B$4)/$C$4)</f>
        <v/>
      </c>
      <c r="P1558" s="5">
        <f>IF(ZScoring!AJ1299="",0,(ZScoring!AJ1299-$B$5)/$C$5)</f>
        <v/>
      </c>
      <c r="Q1558" s="5">
        <f>IF(ZScoring!AK1299="",0,(ZScoring!AK1299-$B$6)/$C$6)</f>
        <v/>
      </c>
      <c r="R1558" s="5">
        <f>IF(ZScoring!AL1299="",0,(ZScoring!AL1299-$B$7)/$C$7)</f>
        <v/>
      </c>
      <c r="S1558" s="5">
        <f>IF(ZScoring!AM1299="",0,(ZScoring!AM1299-$B$8)/$C$8)</f>
        <v/>
      </c>
      <c r="T1558" s="5">
        <f>IF(ZScoring!AN1299="",0,(ZScoring!AN1299-$B$9)/$C$9)</f>
        <v/>
      </c>
      <c r="U1558" s="5">
        <f>IF(ZScoring!AO1299="",0,(ZScoring!AO1299-$B$10)/$C$10)</f>
        <v/>
      </c>
      <c r="V1558" s="5">
        <f>IF(ZScoring!AP1299="",0,(ZScoring!AP1299-$B$11)/$C$11)</f>
        <v/>
      </c>
      <c r="W1558" s="5">
        <f>IF(ZScoring!AQ1299="",0,(ZScoring!AQ1299-$B$12)/$C$12)</f>
        <v/>
      </c>
      <c r="X1558" s="5">
        <f>Universe!C1299</f>
        <v/>
      </c>
    </row>
    <row r="1559">
      <c r="A1559" s="22">
        <f>Universe!G1300</f>
        <v/>
      </c>
      <c r="B1559" s="2" t="n">
        <v>1</v>
      </c>
      <c r="C1559" s="23">
        <f>Universe!H1300</f>
        <v/>
      </c>
      <c r="D1559" s="23">
        <f>Universe!I1300</f>
        <v/>
      </c>
      <c r="E1559" s="23">
        <f>Universe!J1300</f>
        <v/>
      </c>
      <c r="F1559" s="23">
        <f>Universe!K1300</f>
        <v/>
      </c>
      <c r="G1559" s="23">
        <f>Universe!L1300</f>
        <v/>
      </c>
      <c r="H1559" s="23">
        <f>Universe!M1300</f>
        <v/>
      </c>
      <c r="I1559" s="23">
        <f>Universe!N1300</f>
        <v/>
      </c>
      <c r="J1559" s="23">
        <f>Universe!O1300</f>
        <v/>
      </c>
      <c r="K1559" s="23">
        <f>Universe!P1300</f>
        <v/>
      </c>
      <c r="L1559" s="23">
        <f>Universe!Q1300</f>
        <v/>
      </c>
      <c r="M1559" s="23">
        <f>Universe!R1300</f>
        <v/>
      </c>
      <c r="N1559" s="5">
        <f>IF(ZScoring!AH1300="",0,(ZScoring!AH1300-$B$3)/$C$3)</f>
        <v/>
      </c>
      <c r="O1559" s="5">
        <f>IF(ZScoring!AI1300="",0,(ZScoring!AI1300-$B$4)/$C$4)</f>
        <v/>
      </c>
      <c r="P1559" s="5">
        <f>IF(ZScoring!AJ1300="",0,(ZScoring!AJ1300-$B$5)/$C$5)</f>
        <v/>
      </c>
      <c r="Q1559" s="5">
        <f>IF(ZScoring!AK1300="",0,(ZScoring!AK1300-$B$6)/$C$6)</f>
        <v/>
      </c>
      <c r="R1559" s="5">
        <f>IF(ZScoring!AL1300="",0,(ZScoring!AL1300-$B$7)/$C$7)</f>
        <v/>
      </c>
      <c r="S1559" s="5">
        <f>IF(ZScoring!AM1300="",0,(ZScoring!AM1300-$B$8)/$C$8)</f>
        <v/>
      </c>
      <c r="T1559" s="5">
        <f>IF(ZScoring!AN1300="",0,(ZScoring!AN1300-$B$9)/$C$9)</f>
        <v/>
      </c>
      <c r="U1559" s="5">
        <f>IF(ZScoring!AO1300="",0,(ZScoring!AO1300-$B$10)/$C$10)</f>
        <v/>
      </c>
      <c r="V1559" s="5">
        <f>IF(ZScoring!AP1300="",0,(ZScoring!AP1300-$B$11)/$C$11)</f>
        <v/>
      </c>
      <c r="W1559" s="5">
        <f>IF(ZScoring!AQ1300="",0,(ZScoring!AQ1300-$B$12)/$C$12)</f>
        <v/>
      </c>
      <c r="X1559" s="5">
        <f>Universe!C1300</f>
        <v/>
      </c>
    </row>
    <row r="1560">
      <c r="A1560" s="22">
        <f>Universe!G1301</f>
        <v/>
      </c>
      <c r="B1560" s="2" t="n">
        <v>1</v>
      </c>
      <c r="C1560" s="23">
        <f>Universe!H1301</f>
        <v/>
      </c>
      <c r="D1560" s="23">
        <f>Universe!I1301</f>
        <v/>
      </c>
      <c r="E1560" s="23">
        <f>Universe!J1301</f>
        <v/>
      </c>
      <c r="F1560" s="23">
        <f>Universe!K1301</f>
        <v/>
      </c>
      <c r="G1560" s="23">
        <f>Universe!L1301</f>
        <v/>
      </c>
      <c r="H1560" s="23">
        <f>Universe!M1301</f>
        <v/>
      </c>
      <c r="I1560" s="23">
        <f>Universe!N1301</f>
        <v/>
      </c>
      <c r="J1560" s="23">
        <f>Universe!O1301</f>
        <v/>
      </c>
      <c r="K1560" s="23">
        <f>Universe!P1301</f>
        <v/>
      </c>
      <c r="L1560" s="23">
        <f>Universe!Q1301</f>
        <v/>
      </c>
      <c r="M1560" s="23">
        <f>Universe!R1301</f>
        <v/>
      </c>
      <c r="N1560" s="5">
        <f>IF(ZScoring!AH1301="",0,(ZScoring!AH1301-$B$3)/$C$3)</f>
        <v/>
      </c>
      <c r="O1560" s="5">
        <f>IF(ZScoring!AI1301="",0,(ZScoring!AI1301-$B$4)/$C$4)</f>
        <v/>
      </c>
      <c r="P1560" s="5">
        <f>IF(ZScoring!AJ1301="",0,(ZScoring!AJ1301-$B$5)/$C$5)</f>
        <v/>
      </c>
      <c r="Q1560" s="5">
        <f>IF(ZScoring!AK1301="",0,(ZScoring!AK1301-$B$6)/$C$6)</f>
        <v/>
      </c>
      <c r="R1560" s="5">
        <f>IF(ZScoring!AL1301="",0,(ZScoring!AL1301-$B$7)/$C$7)</f>
        <v/>
      </c>
      <c r="S1560" s="5">
        <f>IF(ZScoring!AM1301="",0,(ZScoring!AM1301-$B$8)/$C$8)</f>
        <v/>
      </c>
      <c r="T1560" s="5">
        <f>IF(ZScoring!AN1301="",0,(ZScoring!AN1301-$B$9)/$C$9)</f>
        <v/>
      </c>
      <c r="U1560" s="5">
        <f>IF(ZScoring!AO1301="",0,(ZScoring!AO1301-$B$10)/$C$10)</f>
        <v/>
      </c>
      <c r="V1560" s="5">
        <f>IF(ZScoring!AP1301="",0,(ZScoring!AP1301-$B$11)/$C$11)</f>
        <v/>
      </c>
      <c r="W1560" s="5">
        <f>IF(ZScoring!AQ1301="",0,(ZScoring!AQ1301-$B$12)/$C$12)</f>
        <v/>
      </c>
      <c r="X1560" s="5">
        <f>Universe!C1301</f>
        <v/>
      </c>
    </row>
    <row r="1561">
      <c r="A1561" s="22">
        <f>Universe!G1302</f>
        <v/>
      </c>
      <c r="B1561" s="2" t="n">
        <v>1</v>
      </c>
      <c r="C1561" s="23">
        <f>Universe!H1302</f>
        <v/>
      </c>
      <c r="D1561" s="23">
        <f>Universe!I1302</f>
        <v/>
      </c>
      <c r="E1561" s="23">
        <f>Universe!J1302</f>
        <v/>
      </c>
      <c r="F1561" s="23">
        <f>Universe!K1302</f>
        <v/>
      </c>
      <c r="G1561" s="23">
        <f>Universe!L1302</f>
        <v/>
      </c>
      <c r="H1561" s="23">
        <f>Universe!M1302</f>
        <v/>
      </c>
      <c r="I1561" s="23">
        <f>Universe!N1302</f>
        <v/>
      </c>
      <c r="J1561" s="23">
        <f>Universe!O1302</f>
        <v/>
      </c>
      <c r="K1561" s="23">
        <f>Universe!P1302</f>
        <v/>
      </c>
      <c r="L1561" s="23">
        <f>Universe!Q1302</f>
        <v/>
      </c>
      <c r="M1561" s="23">
        <f>Universe!R1302</f>
        <v/>
      </c>
      <c r="N1561" s="5">
        <f>IF(ZScoring!AH1302="",0,(ZScoring!AH1302-$B$3)/$C$3)</f>
        <v/>
      </c>
      <c r="O1561" s="5">
        <f>IF(ZScoring!AI1302="",0,(ZScoring!AI1302-$B$4)/$C$4)</f>
        <v/>
      </c>
      <c r="P1561" s="5">
        <f>IF(ZScoring!AJ1302="",0,(ZScoring!AJ1302-$B$5)/$C$5)</f>
        <v/>
      </c>
      <c r="Q1561" s="5">
        <f>IF(ZScoring!AK1302="",0,(ZScoring!AK1302-$B$6)/$C$6)</f>
        <v/>
      </c>
      <c r="R1561" s="5">
        <f>IF(ZScoring!AL1302="",0,(ZScoring!AL1302-$B$7)/$C$7)</f>
        <v/>
      </c>
      <c r="S1561" s="5">
        <f>IF(ZScoring!AM1302="",0,(ZScoring!AM1302-$B$8)/$C$8)</f>
        <v/>
      </c>
      <c r="T1561" s="5">
        <f>IF(ZScoring!AN1302="",0,(ZScoring!AN1302-$B$9)/$C$9)</f>
        <v/>
      </c>
      <c r="U1561" s="5">
        <f>IF(ZScoring!AO1302="",0,(ZScoring!AO1302-$B$10)/$C$10)</f>
        <v/>
      </c>
      <c r="V1561" s="5">
        <f>IF(ZScoring!AP1302="",0,(ZScoring!AP1302-$B$11)/$C$11)</f>
        <v/>
      </c>
      <c r="W1561" s="5">
        <f>IF(ZScoring!AQ1302="",0,(ZScoring!AQ1302-$B$12)/$C$12)</f>
        <v/>
      </c>
      <c r="X1561" s="5">
        <f>Universe!C1302</f>
        <v/>
      </c>
    </row>
    <row r="1562">
      <c r="A1562" s="22">
        <f>Universe!G1303</f>
        <v/>
      </c>
      <c r="B1562" s="2" t="n">
        <v>1</v>
      </c>
      <c r="C1562" s="23">
        <f>Universe!H1303</f>
        <v/>
      </c>
      <c r="D1562" s="23">
        <f>Universe!I1303</f>
        <v/>
      </c>
      <c r="E1562" s="23">
        <f>Universe!J1303</f>
        <v/>
      </c>
      <c r="F1562" s="23">
        <f>Universe!K1303</f>
        <v/>
      </c>
      <c r="G1562" s="23">
        <f>Universe!L1303</f>
        <v/>
      </c>
      <c r="H1562" s="23">
        <f>Universe!M1303</f>
        <v/>
      </c>
      <c r="I1562" s="23">
        <f>Universe!N1303</f>
        <v/>
      </c>
      <c r="J1562" s="23">
        <f>Universe!O1303</f>
        <v/>
      </c>
      <c r="K1562" s="23">
        <f>Universe!P1303</f>
        <v/>
      </c>
      <c r="L1562" s="23">
        <f>Universe!Q1303</f>
        <v/>
      </c>
      <c r="M1562" s="23">
        <f>Universe!R1303</f>
        <v/>
      </c>
      <c r="N1562" s="5">
        <f>IF(ZScoring!AH1303="",0,(ZScoring!AH1303-$B$3)/$C$3)</f>
        <v/>
      </c>
      <c r="O1562" s="5">
        <f>IF(ZScoring!AI1303="",0,(ZScoring!AI1303-$B$4)/$C$4)</f>
        <v/>
      </c>
      <c r="P1562" s="5">
        <f>IF(ZScoring!AJ1303="",0,(ZScoring!AJ1303-$B$5)/$C$5)</f>
        <v/>
      </c>
      <c r="Q1562" s="5">
        <f>IF(ZScoring!AK1303="",0,(ZScoring!AK1303-$B$6)/$C$6)</f>
        <v/>
      </c>
      <c r="R1562" s="5">
        <f>IF(ZScoring!AL1303="",0,(ZScoring!AL1303-$B$7)/$C$7)</f>
        <v/>
      </c>
      <c r="S1562" s="5">
        <f>IF(ZScoring!AM1303="",0,(ZScoring!AM1303-$B$8)/$C$8)</f>
        <v/>
      </c>
      <c r="T1562" s="5">
        <f>IF(ZScoring!AN1303="",0,(ZScoring!AN1303-$B$9)/$C$9)</f>
        <v/>
      </c>
      <c r="U1562" s="5">
        <f>IF(ZScoring!AO1303="",0,(ZScoring!AO1303-$B$10)/$C$10)</f>
        <v/>
      </c>
      <c r="V1562" s="5">
        <f>IF(ZScoring!AP1303="",0,(ZScoring!AP1303-$B$11)/$C$11)</f>
        <v/>
      </c>
      <c r="W1562" s="5">
        <f>IF(ZScoring!AQ1303="",0,(ZScoring!AQ1303-$B$12)/$C$12)</f>
        <v/>
      </c>
      <c r="X1562" s="5">
        <f>Universe!C1303</f>
        <v/>
      </c>
    </row>
    <row r="1563">
      <c r="A1563" s="22">
        <f>Universe!G1304</f>
        <v/>
      </c>
      <c r="B1563" s="2" t="n">
        <v>1</v>
      </c>
      <c r="C1563" s="23">
        <f>Universe!H1304</f>
        <v/>
      </c>
      <c r="D1563" s="23">
        <f>Universe!I1304</f>
        <v/>
      </c>
      <c r="E1563" s="23">
        <f>Universe!J1304</f>
        <v/>
      </c>
      <c r="F1563" s="23">
        <f>Universe!K1304</f>
        <v/>
      </c>
      <c r="G1563" s="23">
        <f>Universe!L1304</f>
        <v/>
      </c>
      <c r="H1563" s="23">
        <f>Universe!M1304</f>
        <v/>
      </c>
      <c r="I1563" s="23">
        <f>Universe!N1304</f>
        <v/>
      </c>
      <c r="J1563" s="23">
        <f>Universe!O1304</f>
        <v/>
      </c>
      <c r="K1563" s="23">
        <f>Universe!P1304</f>
        <v/>
      </c>
      <c r="L1563" s="23">
        <f>Universe!Q1304</f>
        <v/>
      </c>
      <c r="M1563" s="23">
        <f>Universe!R1304</f>
        <v/>
      </c>
      <c r="N1563" s="5">
        <f>IF(ZScoring!AH1304="",0,(ZScoring!AH1304-$B$3)/$C$3)</f>
        <v/>
      </c>
      <c r="O1563" s="5">
        <f>IF(ZScoring!AI1304="",0,(ZScoring!AI1304-$B$4)/$C$4)</f>
        <v/>
      </c>
      <c r="P1563" s="5">
        <f>IF(ZScoring!AJ1304="",0,(ZScoring!AJ1304-$B$5)/$C$5)</f>
        <v/>
      </c>
      <c r="Q1563" s="5">
        <f>IF(ZScoring!AK1304="",0,(ZScoring!AK1304-$B$6)/$C$6)</f>
        <v/>
      </c>
      <c r="R1563" s="5">
        <f>IF(ZScoring!AL1304="",0,(ZScoring!AL1304-$B$7)/$C$7)</f>
        <v/>
      </c>
      <c r="S1563" s="5">
        <f>IF(ZScoring!AM1304="",0,(ZScoring!AM1304-$B$8)/$C$8)</f>
        <v/>
      </c>
      <c r="T1563" s="5">
        <f>IF(ZScoring!AN1304="",0,(ZScoring!AN1304-$B$9)/$C$9)</f>
        <v/>
      </c>
      <c r="U1563" s="5">
        <f>IF(ZScoring!AO1304="",0,(ZScoring!AO1304-$B$10)/$C$10)</f>
        <v/>
      </c>
      <c r="V1563" s="5">
        <f>IF(ZScoring!AP1304="",0,(ZScoring!AP1304-$B$11)/$C$11)</f>
        <v/>
      </c>
      <c r="W1563" s="5">
        <f>IF(ZScoring!AQ1304="",0,(ZScoring!AQ1304-$B$12)/$C$12)</f>
        <v/>
      </c>
      <c r="X1563" s="5">
        <f>Universe!C1304</f>
        <v/>
      </c>
    </row>
    <row r="1564">
      <c r="A1564" s="22">
        <f>Universe!G1305</f>
        <v/>
      </c>
      <c r="B1564" s="2" t="n">
        <v>1</v>
      </c>
      <c r="C1564" s="23">
        <f>Universe!H1305</f>
        <v/>
      </c>
      <c r="D1564" s="23">
        <f>Universe!I1305</f>
        <v/>
      </c>
      <c r="E1564" s="23">
        <f>Universe!J1305</f>
        <v/>
      </c>
      <c r="F1564" s="23">
        <f>Universe!K1305</f>
        <v/>
      </c>
      <c r="G1564" s="23">
        <f>Universe!L1305</f>
        <v/>
      </c>
      <c r="H1564" s="23">
        <f>Universe!M1305</f>
        <v/>
      </c>
      <c r="I1564" s="23">
        <f>Universe!N1305</f>
        <v/>
      </c>
      <c r="J1564" s="23">
        <f>Universe!O1305</f>
        <v/>
      </c>
      <c r="K1564" s="23">
        <f>Universe!P1305</f>
        <v/>
      </c>
      <c r="L1564" s="23">
        <f>Universe!Q1305</f>
        <v/>
      </c>
      <c r="M1564" s="23">
        <f>Universe!R1305</f>
        <v/>
      </c>
      <c r="N1564" s="5">
        <f>IF(ZScoring!AH1305="",0,(ZScoring!AH1305-$B$3)/$C$3)</f>
        <v/>
      </c>
      <c r="O1564" s="5">
        <f>IF(ZScoring!AI1305="",0,(ZScoring!AI1305-$B$4)/$C$4)</f>
        <v/>
      </c>
      <c r="P1564" s="5">
        <f>IF(ZScoring!AJ1305="",0,(ZScoring!AJ1305-$B$5)/$C$5)</f>
        <v/>
      </c>
      <c r="Q1564" s="5">
        <f>IF(ZScoring!AK1305="",0,(ZScoring!AK1305-$B$6)/$C$6)</f>
        <v/>
      </c>
      <c r="R1564" s="5">
        <f>IF(ZScoring!AL1305="",0,(ZScoring!AL1305-$B$7)/$C$7)</f>
        <v/>
      </c>
      <c r="S1564" s="5">
        <f>IF(ZScoring!AM1305="",0,(ZScoring!AM1305-$B$8)/$C$8)</f>
        <v/>
      </c>
      <c r="T1564" s="5">
        <f>IF(ZScoring!AN1305="",0,(ZScoring!AN1305-$B$9)/$C$9)</f>
        <v/>
      </c>
      <c r="U1564" s="5">
        <f>IF(ZScoring!AO1305="",0,(ZScoring!AO1305-$B$10)/$C$10)</f>
        <v/>
      </c>
      <c r="V1564" s="5">
        <f>IF(ZScoring!AP1305="",0,(ZScoring!AP1305-$B$11)/$C$11)</f>
        <v/>
      </c>
      <c r="W1564" s="5">
        <f>IF(ZScoring!AQ1305="",0,(ZScoring!AQ1305-$B$12)/$C$12)</f>
        <v/>
      </c>
      <c r="X1564" s="5">
        <f>Universe!C1305</f>
        <v/>
      </c>
    </row>
    <row r="1565">
      <c r="A1565" s="22">
        <f>Universe!G1306</f>
        <v/>
      </c>
      <c r="B1565" s="2" t="n">
        <v>1</v>
      </c>
      <c r="C1565" s="23">
        <f>Universe!H1306</f>
        <v/>
      </c>
      <c r="D1565" s="23">
        <f>Universe!I1306</f>
        <v/>
      </c>
      <c r="E1565" s="23">
        <f>Universe!J1306</f>
        <v/>
      </c>
      <c r="F1565" s="23">
        <f>Universe!K1306</f>
        <v/>
      </c>
      <c r="G1565" s="23">
        <f>Universe!L1306</f>
        <v/>
      </c>
      <c r="H1565" s="23">
        <f>Universe!M1306</f>
        <v/>
      </c>
      <c r="I1565" s="23">
        <f>Universe!N1306</f>
        <v/>
      </c>
      <c r="J1565" s="23">
        <f>Universe!O1306</f>
        <v/>
      </c>
      <c r="K1565" s="23">
        <f>Universe!P1306</f>
        <v/>
      </c>
      <c r="L1565" s="23">
        <f>Universe!Q1306</f>
        <v/>
      </c>
      <c r="M1565" s="23">
        <f>Universe!R1306</f>
        <v/>
      </c>
      <c r="N1565" s="5">
        <f>IF(ZScoring!AH1306="",0,(ZScoring!AH1306-$B$3)/$C$3)</f>
        <v/>
      </c>
      <c r="O1565" s="5">
        <f>IF(ZScoring!AI1306="",0,(ZScoring!AI1306-$B$4)/$C$4)</f>
        <v/>
      </c>
      <c r="P1565" s="5">
        <f>IF(ZScoring!AJ1306="",0,(ZScoring!AJ1306-$B$5)/$C$5)</f>
        <v/>
      </c>
      <c r="Q1565" s="5">
        <f>IF(ZScoring!AK1306="",0,(ZScoring!AK1306-$B$6)/$C$6)</f>
        <v/>
      </c>
      <c r="R1565" s="5">
        <f>IF(ZScoring!AL1306="",0,(ZScoring!AL1306-$B$7)/$C$7)</f>
        <v/>
      </c>
      <c r="S1565" s="5">
        <f>IF(ZScoring!AM1306="",0,(ZScoring!AM1306-$B$8)/$C$8)</f>
        <v/>
      </c>
      <c r="T1565" s="5">
        <f>IF(ZScoring!AN1306="",0,(ZScoring!AN1306-$B$9)/$C$9)</f>
        <v/>
      </c>
      <c r="U1565" s="5">
        <f>IF(ZScoring!AO1306="",0,(ZScoring!AO1306-$B$10)/$C$10)</f>
        <v/>
      </c>
      <c r="V1565" s="5">
        <f>IF(ZScoring!AP1306="",0,(ZScoring!AP1306-$B$11)/$C$11)</f>
        <v/>
      </c>
      <c r="W1565" s="5">
        <f>IF(ZScoring!AQ1306="",0,(ZScoring!AQ1306-$B$12)/$C$12)</f>
        <v/>
      </c>
      <c r="X1565" s="5">
        <f>Universe!C1306</f>
        <v/>
      </c>
    </row>
    <row r="1566">
      <c r="A1566" s="22">
        <f>Universe!G1307</f>
        <v/>
      </c>
      <c r="B1566" s="2" t="n">
        <v>1</v>
      </c>
      <c r="C1566" s="23">
        <f>Universe!H1307</f>
        <v/>
      </c>
      <c r="D1566" s="23">
        <f>Universe!I1307</f>
        <v/>
      </c>
      <c r="E1566" s="23">
        <f>Universe!J1307</f>
        <v/>
      </c>
      <c r="F1566" s="23">
        <f>Universe!K1307</f>
        <v/>
      </c>
      <c r="G1566" s="23">
        <f>Universe!L1307</f>
        <v/>
      </c>
      <c r="H1566" s="23">
        <f>Universe!M1307</f>
        <v/>
      </c>
      <c r="I1566" s="23">
        <f>Universe!N1307</f>
        <v/>
      </c>
      <c r="J1566" s="23">
        <f>Universe!O1307</f>
        <v/>
      </c>
      <c r="K1566" s="23">
        <f>Universe!P1307</f>
        <v/>
      </c>
      <c r="L1566" s="23">
        <f>Universe!Q1307</f>
        <v/>
      </c>
      <c r="M1566" s="23">
        <f>Universe!R1307</f>
        <v/>
      </c>
      <c r="N1566" s="5">
        <f>IF(ZScoring!AH1307="",0,(ZScoring!AH1307-$B$3)/$C$3)</f>
        <v/>
      </c>
      <c r="O1566" s="5">
        <f>IF(ZScoring!AI1307="",0,(ZScoring!AI1307-$B$4)/$C$4)</f>
        <v/>
      </c>
      <c r="P1566" s="5">
        <f>IF(ZScoring!AJ1307="",0,(ZScoring!AJ1307-$B$5)/$C$5)</f>
        <v/>
      </c>
      <c r="Q1566" s="5">
        <f>IF(ZScoring!AK1307="",0,(ZScoring!AK1307-$B$6)/$C$6)</f>
        <v/>
      </c>
      <c r="R1566" s="5">
        <f>IF(ZScoring!AL1307="",0,(ZScoring!AL1307-$B$7)/$C$7)</f>
        <v/>
      </c>
      <c r="S1566" s="5">
        <f>IF(ZScoring!AM1307="",0,(ZScoring!AM1307-$B$8)/$C$8)</f>
        <v/>
      </c>
      <c r="T1566" s="5">
        <f>IF(ZScoring!AN1307="",0,(ZScoring!AN1307-$B$9)/$C$9)</f>
        <v/>
      </c>
      <c r="U1566" s="5">
        <f>IF(ZScoring!AO1307="",0,(ZScoring!AO1307-$B$10)/$C$10)</f>
        <v/>
      </c>
      <c r="V1566" s="5">
        <f>IF(ZScoring!AP1307="",0,(ZScoring!AP1307-$B$11)/$C$11)</f>
        <v/>
      </c>
      <c r="W1566" s="5">
        <f>IF(ZScoring!AQ1307="",0,(ZScoring!AQ1307-$B$12)/$C$12)</f>
        <v/>
      </c>
      <c r="X1566" s="5">
        <f>Universe!C1307</f>
        <v/>
      </c>
    </row>
    <row r="1567">
      <c r="A1567" s="22">
        <f>Universe!G1308</f>
        <v/>
      </c>
      <c r="B1567" s="2" t="n">
        <v>1</v>
      </c>
      <c r="C1567" s="23">
        <f>Universe!H1308</f>
        <v/>
      </c>
      <c r="D1567" s="23">
        <f>Universe!I1308</f>
        <v/>
      </c>
      <c r="E1567" s="23">
        <f>Universe!J1308</f>
        <v/>
      </c>
      <c r="F1567" s="23">
        <f>Universe!K1308</f>
        <v/>
      </c>
      <c r="G1567" s="23">
        <f>Universe!L1308</f>
        <v/>
      </c>
      <c r="H1567" s="23">
        <f>Universe!M1308</f>
        <v/>
      </c>
      <c r="I1567" s="23">
        <f>Universe!N1308</f>
        <v/>
      </c>
      <c r="J1567" s="23">
        <f>Universe!O1308</f>
        <v/>
      </c>
      <c r="K1567" s="23">
        <f>Universe!P1308</f>
        <v/>
      </c>
      <c r="L1567" s="23">
        <f>Universe!Q1308</f>
        <v/>
      </c>
      <c r="M1567" s="23">
        <f>Universe!R1308</f>
        <v/>
      </c>
      <c r="N1567" s="5">
        <f>IF(ZScoring!AH1308="",0,(ZScoring!AH1308-$B$3)/$C$3)</f>
        <v/>
      </c>
      <c r="O1567" s="5">
        <f>IF(ZScoring!AI1308="",0,(ZScoring!AI1308-$B$4)/$C$4)</f>
        <v/>
      </c>
      <c r="P1567" s="5">
        <f>IF(ZScoring!AJ1308="",0,(ZScoring!AJ1308-$B$5)/$C$5)</f>
        <v/>
      </c>
      <c r="Q1567" s="5">
        <f>IF(ZScoring!AK1308="",0,(ZScoring!AK1308-$B$6)/$C$6)</f>
        <v/>
      </c>
      <c r="R1567" s="5">
        <f>IF(ZScoring!AL1308="",0,(ZScoring!AL1308-$B$7)/$C$7)</f>
        <v/>
      </c>
      <c r="S1567" s="5">
        <f>IF(ZScoring!AM1308="",0,(ZScoring!AM1308-$B$8)/$C$8)</f>
        <v/>
      </c>
      <c r="T1567" s="5">
        <f>IF(ZScoring!AN1308="",0,(ZScoring!AN1308-$B$9)/$C$9)</f>
        <v/>
      </c>
      <c r="U1567" s="5">
        <f>IF(ZScoring!AO1308="",0,(ZScoring!AO1308-$B$10)/$C$10)</f>
        <v/>
      </c>
      <c r="V1567" s="5">
        <f>IF(ZScoring!AP1308="",0,(ZScoring!AP1308-$B$11)/$C$11)</f>
        <v/>
      </c>
      <c r="W1567" s="5">
        <f>IF(ZScoring!AQ1308="",0,(ZScoring!AQ1308-$B$12)/$C$12)</f>
        <v/>
      </c>
      <c r="X1567" s="5">
        <f>Universe!C1308</f>
        <v/>
      </c>
    </row>
    <row r="1568">
      <c r="A1568" s="22">
        <f>Universe!G1309</f>
        <v/>
      </c>
      <c r="B1568" s="2" t="n">
        <v>1</v>
      </c>
      <c r="C1568" s="23">
        <f>Universe!H1309</f>
        <v/>
      </c>
      <c r="D1568" s="23">
        <f>Universe!I1309</f>
        <v/>
      </c>
      <c r="E1568" s="23">
        <f>Universe!J1309</f>
        <v/>
      </c>
      <c r="F1568" s="23">
        <f>Universe!K1309</f>
        <v/>
      </c>
      <c r="G1568" s="23">
        <f>Universe!L1309</f>
        <v/>
      </c>
      <c r="H1568" s="23">
        <f>Universe!M1309</f>
        <v/>
      </c>
      <c r="I1568" s="23">
        <f>Universe!N1309</f>
        <v/>
      </c>
      <c r="J1568" s="23">
        <f>Universe!O1309</f>
        <v/>
      </c>
      <c r="K1568" s="23">
        <f>Universe!P1309</f>
        <v/>
      </c>
      <c r="L1568" s="23">
        <f>Universe!Q1309</f>
        <v/>
      </c>
      <c r="M1568" s="23">
        <f>Universe!R1309</f>
        <v/>
      </c>
      <c r="N1568" s="5">
        <f>IF(ZScoring!AH1309="",0,(ZScoring!AH1309-$B$3)/$C$3)</f>
        <v/>
      </c>
      <c r="O1568" s="5">
        <f>IF(ZScoring!AI1309="",0,(ZScoring!AI1309-$B$4)/$C$4)</f>
        <v/>
      </c>
      <c r="P1568" s="5">
        <f>IF(ZScoring!AJ1309="",0,(ZScoring!AJ1309-$B$5)/$C$5)</f>
        <v/>
      </c>
      <c r="Q1568" s="5">
        <f>IF(ZScoring!AK1309="",0,(ZScoring!AK1309-$B$6)/$C$6)</f>
        <v/>
      </c>
      <c r="R1568" s="5">
        <f>IF(ZScoring!AL1309="",0,(ZScoring!AL1309-$B$7)/$C$7)</f>
        <v/>
      </c>
      <c r="S1568" s="5">
        <f>IF(ZScoring!AM1309="",0,(ZScoring!AM1309-$B$8)/$C$8)</f>
        <v/>
      </c>
      <c r="T1568" s="5">
        <f>IF(ZScoring!AN1309="",0,(ZScoring!AN1309-$B$9)/$C$9)</f>
        <v/>
      </c>
      <c r="U1568" s="5">
        <f>IF(ZScoring!AO1309="",0,(ZScoring!AO1309-$B$10)/$C$10)</f>
        <v/>
      </c>
      <c r="V1568" s="5">
        <f>IF(ZScoring!AP1309="",0,(ZScoring!AP1309-$B$11)/$C$11)</f>
        <v/>
      </c>
      <c r="W1568" s="5">
        <f>IF(ZScoring!AQ1309="",0,(ZScoring!AQ1309-$B$12)/$C$12)</f>
        <v/>
      </c>
      <c r="X1568" s="5">
        <f>Universe!C1309</f>
        <v/>
      </c>
    </row>
    <row r="1569">
      <c r="A1569" s="22">
        <f>Universe!G1310</f>
        <v/>
      </c>
      <c r="B1569" s="2" t="n">
        <v>1</v>
      </c>
      <c r="C1569" s="23">
        <f>Universe!H1310</f>
        <v/>
      </c>
      <c r="D1569" s="23">
        <f>Universe!I1310</f>
        <v/>
      </c>
      <c r="E1569" s="23">
        <f>Universe!J1310</f>
        <v/>
      </c>
      <c r="F1569" s="23">
        <f>Universe!K1310</f>
        <v/>
      </c>
      <c r="G1569" s="23">
        <f>Universe!L1310</f>
        <v/>
      </c>
      <c r="H1569" s="23">
        <f>Universe!M1310</f>
        <v/>
      </c>
      <c r="I1569" s="23">
        <f>Universe!N1310</f>
        <v/>
      </c>
      <c r="J1569" s="23">
        <f>Universe!O1310</f>
        <v/>
      </c>
      <c r="K1569" s="23">
        <f>Universe!P1310</f>
        <v/>
      </c>
      <c r="L1569" s="23">
        <f>Universe!Q1310</f>
        <v/>
      </c>
      <c r="M1569" s="23">
        <f>Universe!R1310</f>
        <v/>
      </c>
      <c r="N1569" s="5">
        <f>IF(ZScoring!AH1310="",0,(ZScoring!AH1310-$B$3)/$C$3)</f>
        <v/>
      </c>
      <c r="O1569" s="5">
        <f>IF(ZScoring!AI1310="",0,(ZScoring!AI1310-$B$4)/$C$4)</f>
        <v/>
      </c>
      <c r="P1569" s="5">
        <f>IF(ZScoring!AJ1310="",0,(ZScoring!AJ1310-$B$5)/$C$5)</f>
        <v/>
      </c>
      <c r="Q1569" s="5">
        <f>IF(ZScoring!AK1310="",0,(ZScoring!AK1310-$B$6)/$C$6)</f>
        <v/>
      </c>
      <c r="R1569" s="5">
        <f>IF(ZScoring!AL1310="",0,(ZScoring!AL1310-$B$7)/$C$7)</f>
        <v/>
      </c>
      <c r="S1569" s="5">
        <f>IF(ZScoring!AM1310="",0,(ZScoring!AM1310-$B$8)/$C$8)</f>
        <v/>
      </c>
      <c r="T1569" s="5">
        <f>IF(ZScoring!AN1310="",0,(ZScoring!AN1310-$B$9)/$C$9)</f>
        <v/>
      </c>
      <c r="U1569" s="5">
        <f>IF(ZScoring!AO1310="",0,(ZScoring!AO1310-$B$10)/$C$10)</f>
        <v/>
      </c>
      <c r="V1569" s="5">
        <f>IF(ZScoring!AP1310="",0,(ZScoring!AP1310-$B$11)/$C$11)</f>
        <v/>
      </c>
      <c r="W1569" s="5">
        <f>IF(ZScoring!AQ1310="",0,(ZScoring!AQ1310-$B$12)/$C$12)</f>
        <v/>
      </c>
      <c r="X1569" s="5">
        <f>Universe!C1310</f>
        <v/>
      </c>
    </row>
    <row r="1570">
      <c r="A1570" s="22">
        <f>Universe!G1311</f>
        <v/>
      </c>
      <c r="B1570" s="2" t="n">
        <v>1</v>
      </c>
      <c r="C1570" s="23">
        <f>Universe!H1311</f>
        <v/>
      </c>
      <c r="D1570" s="23">
        <f>Universe!I1311</f>
        <v/>
      </c>
      <c r="E1570" s="23">
        <f>Universe!J1311</f>
        <v/>
      </c>
      <c r="F1570" s="23">
        <f>Universe!K1311</f>
        <v/>
      </c>
      <c r="G1570" s="23">
        <f>Universe!L1311</f>
        <v/>
      </c>
      <c r="H1570" s="23">
        <f>Universe!M1311</f>
        <v/>
      </c>
      <c r="I1570" s="23">
        <f>Universe!N1311</f>
        <v/>
      </c>
      <c r="J1570" s="23">
        <f>Universe!O1311</f>
        <v/>
      </c>
      <c r="K1570" s="23">
        <f>Universe!P1311</f>
        <v/>
      </c>
      <c r="L1570" s="23">
        <f>Universe!Q1311</f>
        <v/>
      </c>
      <c r="M1570" s="23">
        <f>Universe!R1311</f>
        <v/>
      </c>
      <c r="N1570" s="5">
        <f>IF(ZScoring!AH1311="",0,(ZScoring!AH1311-$B$3)/$C$3)</f>
        <v/>
      </c>
      <c r="O1570" s="5">
        <f>IF(ZScoring!AI1311="",0,(ZScoring!AI1311-$B$4)/$C$4)</f>
        <v/>
      </c>
      <c r="P1570" s="5">
        <f>IF(ZScoring!AJ1311="",0,(ZScoring!AJ1311-$B$5)/$C$5)</f>
        <v/>
      </c>
      <c r="Q1570" s="5">
        <f>IF(ZScoring!AK1311="",0,(ZScoring!AK1311-$B$6)/$C$6)</f>
        <v/>
      </c>
      <c r="R1570" s="5">
        <f>IF(ZScoring!AL1311="",0,(ZScoring!AL1311-$B$7)/$C$7)</f>
        <v/>
      </c>
      <c r="S1570" s="5">
        <f>IF(ZScoring!AM1311="",0,(ZScoring!AM1311-$B$8)/$C$8)</f>
        <v/>
      </c>
      <c r="T1570" s="5">
        <f>IF(ZScoring!AN1311="",0,(ZScoring!AN1311-$B$9)/$C$9)</f>
        <v/>
      </c>
      <c r="U1570" s="5">
        <f>IF(ZScoring!AO1311="",0,(ZScoring!AO1311-$B$10)/$C$10)</f>
        <v/>
      </c>
      <c r="V1570" s="5">
        <f>IF(ZScoring!AP1311="",0,(ZScoring!AP1311-$B$11)/$C$11)</f>
        <v/>
      </c>
      <c r="W1570" s="5">
        <f>IF(ZScoring!AQ1311="",0,(ZScoring!AQ1311-$B$12)/$C$12)</f>
        <v/>
      </c>
      <c r="X1570" s="5">
        <f>Universe!C1311</f>
        <v/>
      </c>
    </row>
    <row r="1571">
      <c r="A1571" s="22">
        <f>Universe!G1312</f>
        <v/>
      </c>
      <c r="B1571" s="2" t="n">
        <v>1</v>
      </c>
      <c r="C1571" s="23">
        <f>Universe!H1312</f>
        <v/>
      </c>
      <c r="D1571" s="23">
        <f>Universe!I1312</f>
        <v/>
      </c>
      <c r="E1571" s="23">
        <f>Universe!J1312</f>
        <v/>
      </c>
      <c r="F1571" s="23">
        <f>Universe!K1312</f>
        <v/>
      </c>
      <c r="G1571" s="23">
        <f>Universe!L1312</f>
        <v/>
      </c>
      <c r="H1571" s="23">
        <f>Universe!M1312</f>
        <v/>
      </c>
      <c r="I1571" s="23">
        <f>Universe!N1312</f>
        <v/>
      </c>
      <c r="J1571" s="23">
        <f>Universe!O1312</f>
        <v/>
      </c>
      <c r="K1571" s="23">
        <f>Universe!P1312</f>
        <v/>
      </c>
      <c r="L1571" s="23">
        <f>Universe!Q1312</f>
        <v/>
      </c>
      <c r="M1571" s="23">
        <f>Universe!R1312</f>
        <v/>
      </c>
      <c r="N1571" s="5">
        <f>IF(ZScoring!AH1312="",0,(ZScoring!AH1312-$B$3)/$C$3)</f>
        <v/>
      </c>
      <c r="O1571" s="5">
        <f>IF(ZScoring!AI1312="",0,(ZScoring!AI1312-$B$4)/$C$4)</f>
        <v/>
      </c>
      <c r="P1571" s="5">
        <f>IF(ZScoring!AJ1312="",0,(ZScoring!AJ1312-$B$5)/$C$5)</f>
        <v/>
      </c>
      <c r="Q1571" s="5">
        <f>IF(ZScoring!AK1312="",0,(ZScoring!AK1312-$B$6)/$C$6)</f>
        <v/>
      </c>
      <c r="R1571" s="5">
        <f>IF(ZScoring!AL1312="",0,(ZScoring!AL1312-$B$7)/$C$7)</f>
        <v/>
      </c>
      <c r="S1571" s="5">
        <f>IF(ZScoring!AM1312="",0,(ZScoring!AM1312-$B$8)/$C$8)</f>
        <v/>
      </c>
      <c r="T1571" s="5">
        <f>IF(ZScoring!AN1312="",0,(ZScoring!AN1312-$B$9)/$C$9)</f>
        <v/>
      </c>
      <c r="U1571" s="5">
        <f>IF(ZScoring!AO1312="",0,(ZScoring!AO1312-$B$10)/$C$10)</f>
        <v/>
      </c>
      <c r="V1571" s="5">
        <f>IF(ZScoring!AP1312="",0,(ZScoring!AP1312-$B$11)/$C$11)</f>
        <v/>
      </c>
      <c r="W1571" s="5">
        <f>IF(ZScoring!AQ1312="",0,(ZScoring!AQ1312-$B$12)/$C$12)</f>
        <v/>
      </c>
      <c r="X1571" s="5">
        <f>Universe!C1312</f>
        <v/>
      </c>
    </row>
    <row r="1572">
      <c r="A1572" s="22">
        <f>Universe!G1313</f>
        <v/>
      </c>
      <c r="B1572" s="2" t="n">
        <v>1</v>
      </c>
      <c r="C1572" s="23">
        <f>Universe!H1313</f>
        <v/>
      </c>
      <c r="D1572" s="23">
        <f>Universe!I1313</f>
        <v/>
      </c>
      <c r="E1572" s="23">
        <f>Universe!J1313</f>
        <v/>
      </c>
      <c r="F1572" s="23">
        <f>Universe!K1313</f>
        <v/>
      </c>
      <c r="G1572" s="23">
        <f>Universe!L1313</f>
        <v/>
      </c>
      <c r="H1572" s="23">
        <f>Universe!M1313</f>
        <v/>
      </c>
      <c r="I1572" s="23">
        <f>Universe!N1313</f>
        <v/>
      </c>
      <c r="J1572" s="23">
        <f>Universe!O1313</f>
        <v/>
      </c>
      <c r="K1572" s="23">
        <f>Universe!P1313</f>
        <v/>
      </c>
      <c r="L1572" s="23">
        <f>Universe!Q1313</f>
        <v/>
      </c>
      <c r="M1572" s="23">
        <f>Universe!R1313</f>
        <v/>
      </c>
      <c r="N1572" s="5">
        <f>IF(ZScoring!AH1313="",0,(ZScoring!AH1313-$B$3)/$C$3)</f>
        <v/>
      </c>
      <c r="O1572" s="5">
        <f>IF(ZScoring!AI1313="",0,(ZScoring!AI1313-$B$4)/$C$4)</f>
        <v/>
      </c>
      <c r="P1572" s="5">
        <f>IF(ZScoring!AJ1313="",0,(ZScoring!AJ1313-$B$5)/$C$5)</f>
        <v/>
      </c>
      <c r="Q1572" s="5">
        <f>IF(ZScoring!AK1313="",0,(ZScoring!AK1313-$B$6)/$C$6)</f>
        <v/>
      </c>
      <c r="R1572" s="5">
        <f>IF(ZScoring!AL1313="",0,(ZScoring!AL1313-$B$7)/$C$7)</f>
        <v/>
      </c>
      <c r="S1572" s="5">
        <f>IF(ZScoring!AM1313="",0,(ZScoring!AM1313-$B$8)/$C$8)</f>
        <v/>
      </c>
      <c r="T1572" s="5">
        <f>IF(ZScoring!AN1313="",0,(ZScoring!AN1313-$B$9)/$C$9)</f>
        <v/>
      </c>
      <c r="U1572" s="5">
        <f>IF(ZScoring!AO1313="",0,(ZScoring!AO1313-$B$10)/$C$10)</f>
        <v/>
      </c>
      <c r="V1572" s="5">
        <f>IF(ZScoring!AP1313="",0,(ZScoring!AP1313-$B$11)/$C$11)</f>
        <v/>
      </c>
      <c r="W1572" s="5">
        <f>IF(ZScoring!AQ1313="",0,(ZScoring!AQ1313-$B$12)/$C$12)</f>
        <v/>
      </c>
      <c r="X1572" s="5">
        <f>Universe!C1313</f>
        <v/>
      </c>
    </row>
    <row r="1573">
      <c r="A1573" s="22">
        <f>Universe!G1314</f>
        <v/>
      </c>
      <c r="B1573" s="2" t="n">
        <v>1</v>
      </c>
      <c r="C1573" s="23">
        <f>Universe!H1314</f>
        <v/>
      </c>
      <c r="D1573" s="23">
        <f>Universe!I1314</f>
        <v/>
      </c>
      <c r="E1573" s="23">
        <f>Universe!J1314</f>
        <v/>
      </c>
      <c r="F1573" s="23">
        <f>Universe!K1314</f>
        <v/>
      </c>
      <c r="G1573" s="23">
        <f>Universe!L1314</f>
        <v/>
      </c>
      <c r="H1573" s="23">
        <f>Universe!M1314</f>
        <v/>
      </c>
      <c r="I1573" s="23">
        <f>Universe!N1314</f>
        <v/>
      </c>
      <c r="J1573" s="23">
        <f>Universe!O1314</f>
        <v/>
      </c>
      <c r="K1573" s="23">
        <f>Universe!P1314</f>
        <v/>
      </c>
      <c r="L1573" s="23">
        <f>Universe!Q1314</f>
        <v/>
      </c>
      <c r="M1573" s="23">
        <f>Universe!R1314</f>
        <v/>
      </c>
      <c r="N1573" s="5">
        <f>IF(ZScoring!AH1314="",0,(ZScoring!AH1314-$B$3)/$C$3)</f>
        <v/>
      </c>
      <c r="O1573" s="5">
        <f>IF(ZScoring!AI1314="",0,(ZScoring!AI1314-$B$4)/$C$4)</f>
        <v/>
      </c>
      <c r="P1573" s="5">
        <f>IF(ZScoring!AJ1314="",0,(ZScoring!AJ1314-$B$5)/$C$5)</f>
        <v/>
      </c>
      <c r="Q1573" s="5">
        <f>IF(ZScoring!AK1314="",0,(ZScoring!AK1314-$B$6)/$C$6)</f>
        <v/>
      </c>
      <c r="R1573" s="5">
        <f>IF(ZScoring!AL1314="",0,(ZScoring!AL1314-$B$7)/$C$7)</f>
        <v/>
      </c>
      <c r="S1573" s="5">
        <f>IF(ZScoring!AM1314="",0,(ZScoring!AM1314-$B$8)/$C$8)</f>
        <v/>
      </c>
      <c r="T1573" s="5">
        <f>IF(ZScoring!AN1314="",0,(ZScoring!AN1314-$B$9)/$C$9)</f>
        <v/>
      </c>
      <c r="U1573" s="5">
        <f>IF(ZScoring!AO1314="",0,(ZScoring!AO1314-$B$10)/$C$10)</f>
        <v/>
      </c>
      <c r="V1573" s="5">
        <f>IF(ZScoring!AP1314="",0,(ZScoring!AP1314-$B$11)/$C$11)</f>
        <v/>
      </c>
      <c r="W1573" s="5">
        <f>IF(ZScoring!AQ1314="",0,(ZScoring!AQ1314-$B$12)/$C$12)</f>
        <v/>
      </c>
      <c r="X1573" s="5">
        <f>Universe!C1314</f>
        <v/>
      </c>
    </row>
    <row r="1574">
      <c r="A1574" s="22">
        <f>Universe!G1315</f>
        <v/>
      </c>
      <c r="B1574" s="2" t="n">
        <v>1</v>
      </c>
      <c r="C1574" s="23">
        <f>Universe!H1315</f>
        <v/>
      </c>
      <c r="D1574" s="23">
        <f>Universe!I1315</f>
        <v/>
      </c>
      <c r="E1574" s="23">
        <f>Universe!J1315</f>
        <v/>
      </c>
      <c r="F1574" s="23">
        <f>Universe!K1315</f>
        <v/>
      </c>
      <c r="G1574" s="23">
        <f>Universe!L1315</f>
        <v/>
      </c>
      <c r="H1574" s="23">
        <f>Universe!M1315</f>
        <v/>
      </c>
      <c r="I1574" s="23">
        <f>Universe!N1315</f>
        <v/>
      </c>
      <c r="J1574" s="23">
        <f>Universe!O1315</f>
        <v/>
      </c>
      <c r="K1574" s="23">
        <f>Universe!P1315</f>
        <v/>
      </c>
      <c r="L1574" s="23">
        <f>Universe!Q1315</f>
        <v/>
      </c>
      <c r="M1574" s="23">
        <f>Universe!R1315</f>
        <v/>
      </c>
      <c r="N1574" s="5">
        <f>IF(ZScoring!AH1315="",0,(ZScoring!AH1315-$B$3)/$C$3)</f>
        <v/>
      </c>
      <c r="O1574" s="5">
        <f>IF(ZScoring!AI1315="",0,(ZScoring!AI1315-$B$4)/$C$4)</f>
        <v/>
      </c>
      <c r="P1574" s="5">
        <f>IF(ZScoring!AJ1315="",0,(ZScoring!AJ1315-$B$5)/$C$5)</f>
        <v/>
      </c>
      <c r="Q1574" s="5">
        <f>IF(ZScoring!AK1315="",0,(ZScoring!AK1315-$B$6)/$C$6)</f>
        <v/>
      </c>
      <c r="R1574" s="5">
        <f>IF(ZScoring!AL1315="",0,(ZScoring!AL1315-$B$7)/$C$7)</f>
        <v/>
      </c>
      <c r="S1574" s="5">
        <f>IF(ZScoring!AM1315="",0,(ZScoring!AM1315-$B$8)/$C$8)</f>
        <v/>
      </c>
      <c r="T1574" s="5">
        <f>IF(ZScoring!AN1315="",0,(ZScoring!AN1315-$B$9)/$C$9)</f>
        <v/>
      </c>
      <c r="U1574" s="5">
        <f>IF(ZScoring!AO1315="",0,(ZScoring!AO1315-$B$10)/$C$10)</f>
        <v/>
      </c>
      <c r="V1574" s="5">
        <f>IF(ZScoring!AP1315="",0,(ZScoring!AP1315-$B$11)/$C$11)</f>
        <v/>
      </c>
      <c r="W1574" s="5">
        <f>IF(ZScoring!AQ1315="",0,(ZScoring!AQ1315-$B$12)/$C$12)</f>
        <v/>
      </c>
      <c r="X1574" s="5">
        <f>Universe!C1315</f>
        <v/>
      </c>
    </row>
    <row r="1575">
      <c r="A1575" s="22">
        <f>Universe!G1316</f>
        <v/>
      </c>
      <c r="B1575" s="2" t="n">
        <v>1</v>
      </c>
      <c r="C1575" s="23">
        <f>Universe!H1316</f>
        <v/>
      </c>
      <c r="D1575" s="23">
        <f>Universe!I1316</f>
        <v/>
      </c>
      <c r="E1575" s="23">
        <f>Universe!J1316</f>
        <v/>
      </c>
      <c r="F1575" s="23">
        <f>Universe!K1316</f>
        <v/>
      </c>
      <c r="G1575" s="23">
        <f>Universe!L1316</f>
        <v/>
      </c>
      <c r="H1575" s="23">
        <f>Universe!M1316</f>
        <v/>
      </c>
      <c r="I1575" s="23">
        <f>Universe!N1316</f>
        <v/>
      </c>
      <c r="J1575" s="23">
        <f>Universe!O1316</f>
        <v/>
      </c>
      <c r="K1575" s="23">
        <f>Universe!P1316</f>
        <v/>
      </c>
      <c r="L1575" s="23">
        <f>Universe!Q1316</f>
        <v/>
      </c>
      <c r="M1575" s="23">
        <f>Universe!R1316</f>
        <v/>
      </c>
      <c r="N1575" s="5">
        <f>IF(ZScoring!AH1316="",0,(ZScoring!AH1316-$B$3)/$C$3)</f>
        <v/>
      </c>
      <c r="O1575" s="5">
        <f>IF(ZScoring!AI1316="",0,(ZScoring!AI1316-$B$4)/$C$4)</f>
        <v/>
      </c>
      <c r="P1575" s="5">
        <f>IF(ZScoring!AJ1316="",0,(ZScoring!AJ1316-$B$5)/$C$5)</f>
        <v/>
      </c>
      <c r="Q1575" s="5">
        <f>IF(ZScoring!AK1316="",0,(ZScoring!AK1316-$B$6)/$C$6)</f>
        <v/>
      </c>
      <c r="R1575" s="5">
        <f>IF(ZScoring!AL1316="",0,(ZScoring!AL1316-$B$7)/$C$7)</f>
        <v/>
      </c>
      <c r="S1575" s="5">
        <f>IF(ZScoring!AM1316="",0,(ZScoring!AM1316-$B$8)/$C$8)</f>
        <v/>
      </c>
      <c r="T1575" s="5">
        <f>IF(ZScoring!AN1316="",0,(ZScoring!AN1316-$B$9)/$C$9)</f>
        <v/>
      </c>
      <c r="U1575" s="5">
        <f>IF(ZScoring!AO1316="",0,(ZScoring!AO1316-$B$10)/$C$10)</f>
        <v/>
      </c>
      <c r="V1575" s="5">
        <f>IF(ZScoring!AP1316="",0,(ZScoring!AP1316-$B$11)/$C$11)</f>
        <v/>
      </c>
      <c r="W1575" s="5">
        <f>IF(ZScoring!AQ1316="",0,(ZScoring!AQ1316-$B$12)/$C$12)</f>
        <v/>
      </c>
      <c r="X1575" s="5">
        <f>Universe!C1316</f>
        <v/>
      </c>
    </row>
    <row r="1576">
      <c r="A1576" s="22">
        <f>Universe!G1317</f>
        <v/>
      </c>
      <c r="B1576" s="2" t="n">
        <v>1</v>
      </c>
      <c r="C1576" s="23">
        <f>Universe!H1317</f>
        <v/>
      </c>
      <c r="D1576" s="23">
        <f>Universe!I1317</f>
        <v/>
      </c>
      <c r="E1576" s="23">
        <f>Universe!J1317</f>
        <v/>
      </c>
      <c r="F1576" s="23">
        <f>Universe!K1317</f>
        <v/>
      </c>
      <c r="G1576" s="23">
        <f>Universe!L1317</f>
        <v/>
      </c>
      <c r="H1576" s="23">
        <f>Universe!M1317</f>
        <v/>
      </c>
      <c r="I1576" s="23">
        <f>Universe!N1317</f>
        <v/>
      </c>
      <c r="J1576" s="23">
        <f>Universe!O1317</f>
        <v/>
      </c>
      <c r="K1576" s="23">
        <f>Universe!P1317</f>
        <v/>
      </c>
      <c r="L1576" s="23">
        <f>Universe!Q1317</f>
        <v/>
      </c>
      <c r="M1576" s="23">
        <f>Universe!R1317</f>
        <v/>
      </c>
      <c r="N1576" s="5">
        <f>IF(ZScoring!AH1317="",0,(ZScoring!AH1317-$B$3)/$C$3)</f>
        <v/>
      </c>
      <c r="O1576" s="5">
        <f>IF(ZScoring!AI1317="",0,(ZScoring!AI1317-$B$4)/$C$4)</f>
        <v/>
      </c>
      <c r="P1576" s="5">
        <f>IF(ZScoring!AJ1317="",0,(ZScoring!AJ1317-$B$5)/$C$5)</f>
        <v/>
      </c>
      <c r="Q1576" s="5">
        <f>IF(ZScoring!AK1317="",0,(ZScoring!AK1317-$B$6)/$C$6)</f>
        <v/>
      </c>
      <c r="R1576" s="5">
        <f>IF(ZScoring!AL1317="",0,(ZScoring!AL1317-$B$7)/$C$7)</f>
        <v/>
      </c>
      <c r="S1576" s="5">
        <f>IF(ZScoring!AM1317="",0,(ZScoring!AM1317-$B$8)/$C$8)</f>
        <v/>
      </c>
      <c r="T1576" s="5">
        <f>IF(ZScoring!AN1317="",0,(ZScoring!AN1317-$B$9)/$C$9)</f>
        <v/>
      </c>
      <c r="U1576" s="5">
        <f>IF(ZScoring!AO1317="",0,(ZScoring!AO1317-$B$10)/$C$10)</f>
        <v/>
      </c>
      <c r="V1576" s="5">
        <f>IF(ZScoring!AP1317="",0,(ZScoring!AP1317-$B$11)/$C$11)</f>
        <v/>
      </c>
      <c r="W1576" s="5">
        <f>IF(ZScoring!AQ1317="",0,(ZScoring!AQ1317-$B$12)/$C$12)</f>
        <v/>
      </c>
      <c r="X1576" s="5">
        <f>Universe!C1317</f>
        <v/>
      </c>
    </row>
    <row r="1577">
      <c r="A1577" s="22">
        <f>Universe!G1318</f>
        <v/>
      </c>
      <c r="B1577" s="2" t="n">
        <v>1</v>
      </c>
      <c r="C1577" s="23">
        <f>Universe!H1318</f>
        <v/>
      </c>
      <c r="D1577" s="23">
        <f>Universe!I1318</f>
        <v/>
      </c>
      <c r="E1577" s="23">
        <f>Universe!J1318</f>
        <v/>
      </c>
      <c r="F1577" s="23">
        <f>Universe!K1318</f>
        <v/>
      </c>
      <c r="G1577" s="23">
        <f>Universe!L1318</f>
        <v/>
      </c>
      <c r="H1577" s="23">
        <f>Universe!M1318</f>
        <v/>
      </c>
      <c r="I1577" s="23">
        <f>Universe!N1318</f>
        <v/>
      </c>
      <c r="J1577" s="23">
        <f>Universe!O1318</f>
        <v/>
      </c>
      <c r="K1577" s="23">
        <f>Universe!P1318</f>
        <v/>
      </c>
      <c r="L1577" s="23">
        <f>Universe!Q1318</f>
        <v/>
      </c>
      <c r="M1577" s="23">
        <f>Universe!R1318</f>
        <v/>
      </c>
      <c r="N1577" s="5">
        <f>IF(ZScoring!AH1318="",0,(ZScoring!AH1318-$B$3)/$C$3)</f>
        <v/>
      </c>
      <c r="O1577" s="5">
        <f>IF(ZScoring!AI1318="",0,(ZScoring!AI1318-$B$4)/$C$4)</f>
        <v/>
      </c>
      <c r="P1577" s="5">
        <f>IF(ZScoring!AJ1318="",0,(ZScoring!AJ1318-$B$5)/$C$5)</f>
        <v/>
      </c>
      <c r="Q1577" s="5">
        <f>IF(ZScoring!AK1318="",0,(ZScoring!AK1318-$B$6)/$C$6)</f>
        <v/>
      </c>
      <c r="R1577" s="5">
        <f>IF(ZScoring!AL1318="",0,(ZScoring!AL1318-$B$7)/$C$7)</f>
        <v/>
      </c>
      <c r="S1577" s="5">
        <f>IF(ZScoring!AM1318="",0,(ZScoring!AM1318-$B$8)/$C$8)</f>
        <v/>
      </c>
      <c r="T1577" s="5">
        <f>IF(ZScoring!AN1318="",0,(ZScoring!AN1318-$B$9)/$C$9)</f>
        <v/>
      </c>
      <c r="U1577" s="5">
        <f>IF(ZScoring!AO1318="",0,(ZScoring!AO1318-$B$10)/$C$10)</f>
        <v/>
      </c>
      <c r="V1577" s="5">
        <f>IF(ZScoring!AP1318="",0,(ZScoring!AP1318-$B$11)/$C$11)</f>
        <v/>
      </c>
      <c r="W1577" s="5">
        <f>IF(ZScoring!AQ1318="",0,(ZScoring!AQ1318-$B$12)/$C$12)</f>
        <v/>
      </c>
      <c r="X1577" s="5">
        <f>Universe!C1318</f>
        <v/>
      </c>
    </row>
    <row r="1578">
      <c r="A1578" s="22">
        <f>Universe!G1319</f>
        <v/>
      </c>
      <c r="B1578" s="2" t="n">
        <v>1</v>
      </c>
      <c r="C1578" s="23">
        <f>Universe!H1319</f>
        <v/>
      </c>
      <c r="D1578" s="23">
        <f>Universe!I1319</f>
        <v/>
      </c>
      <c r="E1578" s="23">
        <f>Universe!J1319</f>
        <v/>
      </c>
      <c r="F1578" s="23">
        <f>Universe!K1319</f>
        <v/>
      </c>
      <c r="G1578" s="23">
        <f>Universe!L1319</f>
        <v/>
      </c>
      <c r="H1578" s="23">
        <f>Universe!M1319</f>
        <v/>
      </c>
      <c r="I1578" s="23">
        <f>Universe!N1319</f>
        <v/>
      </c>
      <c r="J1578" s="23">
        <f>Universe!O1319</f>
        <v/>
      </c>
      <c r="K1578" s="23">
        <f>Universe!P1319</f>
        <v/>
      </c>
      <c r="L1578" s="23">
        <f>Universe!Q1319</f>
        <v/>
      </c>
      <c r="M1578" s="23">
        <f>Universe!R1319</f>
        <v/>
      </c>
      <c r="N1578" s="5">
        <f>IF(ZScoring!AH1319="",0,(ZScoring!AH1319-$B$3)/$C$3)</f>
        <v/>
      </c>
      <c r="O1578" s="5">
        <f>IF(ZScoring!AI1319="",0,(ZScoring!AI1319-$B$4)/$C$4)</f>
        <v/>
      </c>
      <c r="P1578" s="5">
        <f>IF(ZScoring!AJ1319="",0,(ZScoring!AJ1319-$B$5)/$C$5)</f>
        <v/>
      </c>
      <c r="Q1578" s="5">
        <f>IF(ZScoring!AK1319="",0,(ZScoring!AK1319-$B$6)/$C$6)</f>
        <v/>
      </c>
      <c r="R1578" s="5">
        <f>IF(ZScoring!AL1319="",0,(ZScoring!AL1319-$B$7)/$C$7)</f>
        <v/>
      </c>
      <c r="S1578" s="5">
        <f>IF(ZScoring!AM1319="",0,(ZScoring!AM1319-$B$8)/$C$8)</f>
        <v/>
      </c>
      <c r="T1578" s="5">
        <f>IF(ZScoring!AN1319="",0,(ZScoring!AN1319-$B$9)/$C$9)</f>
        <v/>
      </c>
      <c r="U1578" s="5">
        <f>IF(ZScoring!AO1319="",0,(ZScoring!AO1319-$B$10)/$C$10)</f>
        <v/>
      </c>
      <c r="V1578" s="5">
        <f>IF(ZScoring!AP1319="",0,(ZScoring!AP1319-$B$11)/$C$11)</f>
        <v/>
      </c>
      <c r="W1578" s="5">
        <f>IF(ZScoring!AQ1319="",0,(ZScoring!AQ1319-$B$12)/$C$12)</f>
        <v/>
      </c>
      <c r="X1578" s="5">
        <f>Universe!C1319</f>
        <v/>
      </c>
    </row>
    <row r="1579">
      <c r="A1579" s="22">
        <f>Universe!G1320</f>
        <v/>
      </c>
      <c r="B1579" s="2" t="n">
        <v>1</v>
      </c>
      <c r="C1579" s="23">
        <f>Universe!H1320</f>
        <v/>
      </c>
      <c r="D1579" s="23">
        <f>Universe!I1320</f>
        <v/>
      </c>
      <c r="E1579" s="23">
        <f>Universe!J1320</f>
        <v/>
      </c>
      <c r="F1579" s="23">
        <f>Universe!K1320</f>
        <v/>
      </c>
      <c r="G1579" s="23">
        <f>Universe!L1320</f>
        <v/>
      </c>
      <c r="H1579" s="23">
        <f>Universe!M1320</f>
        <v/>
      </c>
      <c r="I1579" s="23">
        <f>Universe!N1320</f>
        <v/>
      </c>
      <c r="J1579" s="23">
        <f>Universe!O1320</f>
        <v/>
      </c>
      <c r="K1579" s="23">
        <f>Universe!P1320</f>
        <v/>
      </c>
      <c r="L1579" s="23">
        <f>Universe!Q1320</f>
        <v/>
      </c>
      <c r="M1579" s="23">
        <f>Universe!R1320</f>
        <v/>
      </c>
      <c r="N1579" s="5">
        <f>IF(ZScoring!AH1320="",0,(ZScoring!AH1320-$B$3)/$C$3)</f>
        <v/>
      </c>
      <c r="O1579" s="5">
        <f>IF(ZScoring!AI1320="",0,(ZScoring!AI1320-$B$4)/$C$4)</f>
        <v/>
      </c>
      <c r="P1579" s="5">
        <f>IF(ZScoring!AJ1320="",0,(ZScoring!AJ1320-$B$5)/$C$5)</f>
        <v/>
      </c>
      <c r="Q1579" s="5">
        <f>IF(ZScoring!AK1320="",0,(ZScoring!AK1320-$B$6)/$C$6)</f>
        <v/>
      </c>
      <c r="R1579" s="5">
        <f>IF(ZScoring!AL1320="",0,(ZScoring!AL1320-$B$7)/$C$7)</f>
        <v/>
      </c>
      <c r="S1579" s="5">
        <f>IF(ZScoring!AM1320="",0,(ZScoring!AM1320-$B$8)/$C$8)</f>
        <v/>
      </c>
      <c r="T1579" s="5">
        <f>IF(ZScoring!AN1320="",0,(ZScoring!AN1320-$B$9)/$C$9)</f>
        <v/>
      </c>
      <c r="U1579" s="5">
        <f>IF(ZScoring!AO1320="",0,(ZScoring!AO1320-$B$10)/$C$10)</f>
        <v/>
      </c>
      <c r="V1579" s="5">
        <f>IF(ZScoring!AP1320="",0,(ZScoring!AP1320-$B$11)/$C$11)</f>
        <v/>
      </c>
      <c r="W1579" s="5">
        <f>IF(ZScoring!AQ1320="",0,(ZScoring!AQ1320-$B$12)/$C$12)</f>
        <v/>
      </c>
      <c r="X1579" s="5">
        <f>Universe!C1320</f>
        <v/>
      </c>
    </row>
    <row r="1580">
      <c r="A1580" s="22">
        <f>Universe!G1321</f>
        <v/>
      </c>
      <c r="B1580" s="2" t="n">
        <v>1</v>
      </c>
      <c r="C1580" s="23">
        <f>Universe!H1321</f>
        <v/>
      </c>
      <c r="D1580" s="23">
        <f>Universe!I1321</f>
        <v/>
      </c>
      <c r="E1580" s="23">
        <f>Universe!J1321</f>
        <v/>
      </c>
      <c r="F1580" s="23">
        <f>Universe!K1321</f>
        <v/>
      </c>
      <c r="G1580" s="23">
        <f>Universe!L1321</f>
        <v/>
      </c>
      <c r="H1580" s="23">
        <f>Universe!M1321</f>
        <v/>
      </c>
      <c r="I1580" s="23">
        <f>Universe!N1321</f>
        <v/>
      </c>
      <c r="J1580" s="23">
        <f>Universe!O1321</f>
        <v/>
      </c>
      <c r="K1580" s="23">
        <f>Universe!P1321</f>
        <v/>
      </c>
      <c r="L1580" s="23">
        <f>Universe!Q1321</f>
        <v/>
      </c>
      <c r="M1580" s="23">
        <f>Universe!R1321</f>
        <v/>
      </c>
      <c r="N1580" s="5">
        <f>IF(ZScoring!AH1321="",0,(ZScoring!AH1321-$B$3)/$C$3)</f>
        <v/>
      </c>
      <c r="O1580" s="5">
        <f>IF(ZScoring!AI1321="",0,(ZScoring!AI1321-$B$4)/$C$4)</f>
        <v/>
      </c>
      <c r="P1580" s="5">
        <f>IF(ZScoring!AJ1321="",0,(ZScoring!AJ1321-$B$5)/$C$5)</f>
        <v/>
      </c>
      <c r="Q1580" s="5">
        <f>IF(ZScoring!AK1321="",0,(ZScoring!AK1321-$B$6)/$C$6)</f>
        <v/>
      </c>
      <c r="R1580" s="5">
        <f>IF(ZScoring!AL1321="",0,(ZScoring!AL1321-$B$7)/$C$7)</f>
        <v/>
      </c>
      <c r="S1580" s="5">
        <f>IF(ZScoring!AM1321="",0,(ZScoring!AM1321-$B$8)/$C$8)</f>
        <v/>
      </c>
      <c r="T1580" s="5">
        <f>IF(ZScoring!AN1321="",0,(ZScoring!AN1321-$B$9)/$C$9)</f>
        <v/>
      </c>
      <c r="U1580" s="5">
        <f>IF(ZScoring!AO1321="",0,(ZScoring!AO1321-$B$10)/$C$10)</f>
        <v/>
      </c>
      <c r="V1580" s="5">
        <f>IF(ZScoring!AP1321="",0,(ZScoring!AP1321-$B$11)/$C$11)</f>
        <v/>
      </c>
      <c r="W1580" s="5">
        <f>IF(ZScoring!AQ1321="",0,(ZScoring!AQ1321-$B$12)/$C$12)</f>
        <v/>
      </c>
      <c r="X1580" s="5">
        <f>Universe!C1321</f>
        <v/>
      </c>
    </row>
    <row r="1581">
      <c r="A1581" s="22">
        <f>Universe!G1322</f>
        <v/>
      </c>
      <c r="B1581" s="2" t="n">
        <v>1</v>
      </c>
      <c r="C1581" s="23">
        <f>Universe!H1322</f>
        <v/>
      </c>
      <c r="D1581" s="23">
        <f>Universe!I1322</f>
        <v/>
      </c>
      <c r="E1581" s="23">
        <f>Universe!J1322</f>
        <v/>
      </c>
      <c r="F1581" s="23">
        <f>Universe!K1322</f>
        <v/>
      </c>
      <c r="G1581" s="23">
        <f>Universe!L1322</f>
        <v/>
      </c>
      <c r="H1581" s="23">
        <f>Universe!M1322</f>
        <v/>
      </c>
      <c r="I1581" s="23">
        <f>Universe!N1322</f>
        <v/>
      </c>
      <c r="J1581" s="23">
        <f>Universe!O1322</f>
        <v/>
      </c>
      <c r="K1581" s="23">
        <f>Universe!P1322</f>
        <v/>
      </c>
      <c r="L1581" s="23">
        <f>Universe!Q1322</f>
        <v/>
      </c>
      <c r="M1581" s="23">
        <f>Universe!R1322</f>
        <v/>
      </c>
      <c r="N1581" s="5">
        <f>IF(ZScoring!AH1322="",0,(ZScoring!AH1322-$B$3)/$C$3)</f>
        <v/>
      </c>
      <c r="O1581" s="5">
        <f>IF(ZScoring!AI1322="",0,(ZScoring!AI1322-$B$4)/$C$4)</f>
        <v/>
      </c>
      <c r="P1581" s="5">
        <f>IF(ZScoring!AJ1322="",0,(ZScoring!AJ1322-$B$5)/$C$5)</f>
        <v/>
      </c>
      <c r="Q1581" s="5">
        <f>IF(ZScoring!AK1322="",0,(ZScoring!AK1322-$B$6)/$C$6)</f>
        <v/>
      </c>
      <c r="R1581" s="5">
        <f>IF(ZScoring!AL1322="",0,(ZScoring!AL1322-$B$7)/$C$7)</f>
        <v/>
      </c>
      <c r="S1581" s="5">
        <f>IF(ZScoring!AM1322="",0,(ZScoring!AM1322-$B$8)/$C$8)</f>
        <v/>
      </c>
      <c r="T1581" s="5">
        <f>IF(ZScoring!AN1322="",0,(ZScoring!AN1322-$B$9)/$C$9)</f>
        <v/>
      </c>
      <c r="U1581" s="5">
        <f>IF(ZScoring!AO1322="",0,(ZScoring!AO1322-$B$10)/$C$10)</f>
        <v/>
      </c>
      <c r="V1581" s="5">
        <f>IF(ZScoring!AP1322="",0,(ZScoring!AP1322-$B$11)/$C$11)</f>
        <v/>
      </c>
      <c r="W1581" s="5">
        <f>IF(ZScoring!AQ1322="",0,(ZScoring!AQ1322-$B$12)/$C$12)</f>
        <v/>
      </c>
      <c r="X1581" s="5">
        <f>Universe!C1322</f>
        <v/>
      </c>
    </row>
    <row r="1582">
      <c r="A1582" s="22">
        <f>Universe!G1323</f>
        <v/>
      </c>
      <c r="B1582" s="2" t="n">
        <v>1</v>
      </c>
      <c r="C1582" s="23">
        <f>Universe!H1323</f>
        <v/>
      </c>
      <c r="D1582" s="23">
        <f>Universe!I1323</f>
        <v/>
      </c>
      <c r="E1582" s="23">
        <f>Universe!J1323</f>
        <v/>
      </c>
      <c r="F1582" s="23">
        <f>Universe!K1323</f>
        <v/>
      </c>
      <c r="G1582" s="23">
        <f>Universe!L1323</f>
        <v/>
      </c>
      <c r="H1582" s="23">
        <f>Universe!M1323</f>
        <v/>
      </c>
      <c r="I1582" s="23">
        <f>Universe!N1323</f>
        <v/>
      </c>
      <c r="J1582" s="23">
        <f>Universe!O1323</f>
        <v/>
      </c>
      <c r="K1582" s="23">
        <f>Universe!P1323</f>
        <v/>
      </c>
      <c r="L1582" s="23">
        <f>Universe!Q1323</f>
        <v/>
      </c>
      <c r="M1582" s="23">
        <f>Universe!R1323</f>
        <v/>
      </c>
      <c r="N1582" s="5">
        <f>IF(ZScoring!AH1323="",0,(ZScoring!AH1323-$B$3)/$C$3)</f>
        <v/>
      </c>
      <c r="O1582" s="5">
        <f>IF(ZScoring!AI1323="",0,(ZScoring!AI1323-$B$4)/$C$4)</f>
        <v/>
      </c>
      <c r="P1582" s="5">
        <f>IF(ZScoring!AJ1323="",0,(ZScoring!AJ1323-$B$5)/$C$5)</f>
        <v/>
      </c>
      <c r="Q1582" s="5">
        <f>IF(ZScoring!AK1323="",0,(ZScoring!AK1323-$B$6)/$C$6)</f>
        <v/>
      </c>
      <c r="R1582" s="5">
        <f>IF(ZScoring!AL1323="",0,(ZScoring!AL1323-$B$7)/$C$7)</f>
        <v/>
      </c>
      <c r="S1582" s="5">
        <f>IF(ZScoring!AM1323="",0,(ZScoring!AM1323-$B$8)/$C$8)</f>
        <v/>
      </c>
      <c r="T1582" s="5">
        <f>IF(ZScoring!AN1323="",0,(ZScoring!AN1323-$B$9)/$C$9)</f>
        <v/>
      </c>
      <c r="U1582" s="5">
        <f>IF(ZScoring!AO1323="",0,(ZScoring!AO1323-$B$10)/$C$10)</f>
        <v/>
      </c>
      <c r="V1582" s="5">
        <f>IF(ZScoring!AP1323="",0,(ZScoring!AP1323-$B$11)/$C$11)</f>
        <v/>
      </c>
      <c r="W1582" s="5">
        <f>IF(ZScoring!AQ1323="",0,(ZScoring!AQ1323-$B$12)/$C$12)</f>
        <v/>
      </c>
      <c r="X1582" s="5">
        <f>Universe!C1323</f>
        <v/>
      </c>
    </row>
    <row r="1583">
      <c r="A1583" s="22">
        <f>Universe!G1324</f>
        <v/>
      </c>
      <c r="B1583" s="2" t="n">
        <v>1</v>
      </c>
      <c r="C1583" s="23">
        <f>Universe!H1324</f>
        <v/>
      </c>
      <c r="D1583" s="23">
        <f>Universe!I1324</f>
        <v/>
      </c>
      <c r="E1583" s="23">
        <f>Universe!J1324</f>
        <v/>
      </c>
      <c r="F1583" s="23">
        <f>Universe!K1324</f>
        <v/>
      </c>
      <c r="G1583" s="23">
        <f>Universe!L1324</f>
        <v/>
      </c>
      <c r="H1583" s="23">
        <f>Universe!M1324</f>
        <v/>
      </c>
      <c r="I1583" s="23">
        <f>Universe!N1324</f>
        <v/>
      </c>
      <c r="J1583" s="23">
        <f>Universe!O1324</f>
        <v/>
      </c>
      <c r="K1583" s="23">
        <f>Universe!P1324</f>
        <v/>
      </c>
      <c r="L1583" s="23">
        <f>Universe!Q1324</f>
        <v/>
      </c>
      <c r="M1583" s="23">
        <f>Universe!R1324</f>
        <v/>
      </c>
      <c r="N1583" s="5">
        <f>IF(ZScoring!AH1324="",0,(ZScoring!AH1324-$B$3)/$C$3)</f>
        <v/>
      </c>
      <c r="O1583" s="5">
        <f>IF(ZScoring!AI1324="",0,(ZScoring!AI1324-$B$4)/$C$4)</f>
        <v/>
      </c>
      <c r="P1583" s="5">
        <f>IF(ZScoring!AJ1324="",0,(ZScoring!AJ1324-$B$5)/$C$5)</f>
        <v/>
      </c>
      <c r="Q1583" s="5">
        <f>IF(ZScoring!AK1324="",0,(ZScoring!AK1324-$B$6)/$C$6)</f>
        <v/>
      </c>
      <c r="R1583" s="5">
        <f>IF(ZScoring!AL1324="",0,(ZScoring!AL1324-$B$7)/$C$7)</f>
        <v/>
      </c>
      <c r="S1583" s="5">
        <f>IF(ZScoring!AM1324="",0,(ZScoring!AM1324-$B$8)/$C$8)</f>
        <v/>
      </c>
      <c r="T1583" s="5">
        <f>IF(ZScoring!AN1324="",0,(ZScoring!AN1324-$B$9)/$C$9)</f>
        <v/>
      </c>
      <c r="U1583" s="5">
        <f>IF(ZScoring!AO1324="",0,(ZScoring!AO1324-$B$10)/$C$10)</f>
        <v/>
      </c>
      <c r="V1583" s="5">
        <f>IF(ZScoring!AP1324="",0,(ZScoring!AP1324-$B$11)/$C$11)</f>
        <v/>
      </c>
      <c r="W1583" s="5">
        <f>IF(ZScoring!AQ1324="",0,(ZScoring!AQ1324-$B$12)/$C$12)</f>
        <v/>
      </c>
      <c r="X1583" s="5">
        <f>Universe!C1324</f>
        <v/>
      </c>
    </row>
    <row r="1584">
      <c r="A1584" s="22">
        <f>Universe!G1325</f>
        <v/>
      </c>
      <c r="B1584" s="2" t="n">
        <v>1</v>
      </c>
      <c r="C1584" s="23">
        <f>Universe!H1325</f>
        <v/>
      </c>
      <c r="D1584" s="23">
        <f>Universe!I1325</f>
        <v/>
      </c>
      <c r="E1584" s="23">
        <f>Universe!J1325</f>
        <v/>
      </c>
      <c r="F1584" s="23">
        <f>Universe!K1325</f>
        <v/>
      </c>
      <c r="G1584" s="23">
        <f>Universe!L1325</f>
        <v/>
      </c>
      <c r="H1584" s="23">
        <f>Universe!M1325</f>
        <v/>
      </c>
      <c r="I1584" s="23">
        <f>Universe!N1325</f>
        <v/>
      </c>
      <c r="J1584" s="23">
        <f>Universe!O1325</f>
        <v/>
      </c>
      <c r="K1584" s="23">
        <f>Universe!P1325</f>
        <v/>
      </c>
      <c r="L1584" s="23">
        <f>Universe!Q1325</f>
        <v/>
      </c>
      <c r="M1584" s="23">
        <f>Universe!R1325</f>
        <v/>
      </c>
      <c r="N1584" s="5">
        <f>IF(ZScoring!AH1325="",0,(ZScoring!AH1325-$B$3)/$C$3)</f>
        <v/>
      </c>
      <c r="O1584" s="5">
        <f>IF(ZScoring!AI1325="",0,(ZScoring!AI1325-$B$4)/$C$4)</f>
        <v/>
      </c>
      <c r="P1584" s="5">
        <f>IF(ZScoring!AJ1325="",0,(ZScoring!AJ1325-$B$5)/$C$5)</f>
        <v/>
      </c>
      <c r="Q1584" s="5">
        <f>IF(ZScoring!AK1325="",0,(ZScoring!AK1325-$B$6)/$C$6)</f>
        <v/>
      </c>
      <c r="R1584" s="5">
        <f>IF(ZScoring!AL1325="",0,(ZScoring!AL1325-$B$7)/$C$7)</f>
        <v/>
      </c>
      <c r="S1584" s="5">
        <f>IF(ZScoring!AM1325="",0,(ZScoring!AM1325-$B$8)/$C$8)</f>
        <v/>
      </c>
      <c r="T1584" s="5">
        <f>IF(ZScoring!AN1325="",0,(ZScoring!AN1325-$B$9)/$C$9)</f>
        <v/>
      </c>
      <c r="U1584" s="5">
        <f>IF(ZScoring!AO1325="",0,(ZScoring!AO1325-$B$10)/$C$10)</f>
        <v/>
      </c>
      <c r="V1584" s="5">
        <f>IF(ZScoring!AP1325="",0,(ZScoring!AP1325-$B$11)/$C$11)</f>
        <v/>
      </c>
      <c r="W1584" s="5">
        <f>IF(ZScoring!AQ1325="",0,(ZScoring!AQ1325-$B$12)/$C$12)</f>
        <v/>
      </c>
      <c r="X1584" s="5">
        <f>Universe!C1325</f>
        <v/>
      </c>
    </row>
    <row r="1585">
      <c r="A1585" s="22">
        <f>Universe!G1326</f>
        <v/>
      </c>
      <c r="B1585" s="2" t="n">
        <v>1</v>
      </c>
      <c r="C1585" s="23">
        <f>Universe!H1326</f>
        <v/>
      </c>
      <c r="D1585" s="23">
        <f>Universe!I1326</f>
        <v/>
      </c>
      <c r="E1585" s="23">
        <f>Universe!J1326</f>
        <v/>
      </c>
      <c r="F1585" s="23">
        <f>Universe!K1326</f>
        <v/>
      </c>
      <c r="G1585" s="23">
        <f>Universe!L1326</f>
        <v/>
      </c>
      <c r="H1585" s="23">
        <f>Universe!M1326</f>
        <v/>
      </c>
      <c r="I1585" s="23">
        <f>Universe!N1326</f>
        <v/>
      </c>
      <c r="J1585" s="23">
        <f>Universe!O1326</f>
        <v/>
      </c>
      <c r="K1585" s="23">
        <f>Universe!P1326</f>
        <v/>
      </c>
      <c r="L1585" s="23">
        <f>Universe!Q1326</f>
        <v/>
      </c>
      <c r="M1585" s="23">
        <f>Universe!R1326</f>
        <v/>
      </c>
      <c r="N1585" s="5">
        <f>IF(ZScoring!AH1326="",0,(ZScoring!AH1326-$B$3)/$C$3)</f>
        <v/>
      </c>
      <c r="O1585" s="5">
        <f>IF(ZScoring!AI1326="",0,(ZScoring!AI1326-$B$4)/$C$4)</f>
        <v/>
      </c>
      <c r="P1585" s="5">
        <f>IF(ZScoring!AJ1326="",0,(ZScoring!AJ1326-$B$5)/$C$5)</f>
        <v/>
      </c>
      <c r="Q1585" s="5">
        <f>IF(ZScoring!AK1326="",0,(ZScoring!AK1326-$B$6)/$C$6)</f>
        <v/>
      </c>
      <c r="R1585" s="5">
        <f>IF(ZScoring!AL1326="",0,(ZScoring!AL1326-$B$7)/$C$7)</f>
        <v/>
      </c>
      <c r="S1585" s="5">
        <f>IF(ZScoring!AM1326="",0,(ZScoring!AM1326-$B$8)/$C$8)</f>
        <v/>
      </c>
      <c r="T1585" s="5">
        <f>IF(ZScoring!AN1326="",0,(ZScoring!AN1326-$B$9)/$C$9)</f>
        <v/>
      </c>
      <c r="U1585" s="5">
        <f>IF(ZScoring!AO1326="",0,(ZScoring!AO1326-$B$10)/$C$10)</f>
        <v/>
      </c>
      <c r="V1585" s="5">
        <f>IF(ZScoring!AP1326="",0,(ZScoring!AP1326-$B$11)/$C$11)</f>
        <v/>
      </c>
      <c r="W1585" s="5">
        <f>IF(ZScoring!AQ1326="",0,(ZScoring!AQ1326-$B$12)/$C$12)</f>
        <v/>
      </c>
      <c r="X1585" s="5">
        <f>Universe!C1326</f>
        <v/>
      </c>
    </row>
    <row r="1586">
      <c r="A1586" s="22">
        <f>Universe!G1327</f>
        <v/>
      </c>
      <c r="B1586" s="2" t="n">
        <v>1</v>
      </c>
      <c r="C1586" s="23">
        <f>Universe!H1327</f>
        <v/>
      </c>
      <c r="D1586" s="23">
        <f>Universe!I1327</f>
        <v/>
      </c>
      <c r="E1586" s="23">
        <f>Universe!J1327</f>
        <v/>
      </c>
      <c r="F1586" s="23">
        <f>Universe!K1327</f>
        <v/>
      </c>
      <c r="G1586" s="23">
        <f>Universe!L1327</f>
        <v/>
      </c>
      <c r="H1586" s="23">
        <f>Universe!M1327</f>
        <v/>
      </c>
      <c r="I1586" s="23">
        <f>Universe!N1327</f>
        <v/>
      </c>
      <c r="J1586" s="23">
        <f>Universe!O1327</f>
        <v/>
      </c>
      <c r="K1586" s="23">
        <f>Universe!P1327</f>
        <v/>
      </c>
      <c r="L1586" s="23">
        <f>Universe!Q1327</f>
        <v/>
      </c>
      <c r="M1586" s="23">
        <f>Universe!R1327</f>
        <v/>
      </c>
      <c r="N1586" s="5">
        <f>IF(ZScoring!AH1327="",0,(ZScoring!AH1327-$B$3)/$C$3)</f>
        <v/>
      </c>
      <c r="O1586" s="5">
        <f>IF(ZScoring!AI1327="",0,(ZScoring!AI1327-$B$4)/$C$4)</f>
        <v/>
      </c>
      <c r="P1586" s="5">
        <f>IF(ZScoring!AJ1327="",0,(ZScoring!AJ1327-$B$5)/$C$5)</f>
        <v/>
      </c>
      <c r="Q1586" s="5">
        <f>IF(ZScoring!AK1327="",0,(ZScoring!AK1327-$B$6)/$C$6)</f>
        <v/>
      </c>
      <c r="R1586" s="5">
        <f>IF(ZScoring!AL1327="",0,(ZScoring!AL1327-$B$7)/$C$7)</f>
        <v/>
      </c>
      <c r="S1586" s="5">
        <f>IF(ZScoring!AM1327="",0,(ZScoring!AM1327-$B$8)/$C$8)</f>
        <v/>
      </c>
      <c r="T1586" s="5">
        <f>IF(ZScoring!AN1327="",0,(ZScoring!AN1327-$B$9)/$C$9)</f>
        <v/>
      </c>
      <c r="U1586" s="5">
        <f>IF(ZScoring!AO1327="",0,(ZScoring!AO1327-$B$10)/$C$10)</f>
        <v/>
      </c>
      <c r="V1586" s="5">
        <f>IF(ZScoring!AP1327="",0,(ZScoring!AP1327-$B$11)/$C$11)</f>
        <v/>
      </c>
      <c r="W1586" s="5">
        <f>IF(ZScoring!AQ1327="",0,(ZScoring!AQ1327-$B$12)/$C$12)</f>
        <v/>
      </c>
      <c r="X1586" s="5">
        <f>Universe!C1327</f>
        <v/>
      </c>
    </row>
    <row r="1587">
      <c r="A1587" s="22">
        <f>Universe!G1328</f>
        <v/>
      </c>
      <c r="B1587" s="2" t="n">
        <v>1</v>
      </c>
      <c r="C1587" s="23">
        <f>Universe!H1328</f>
        <v/>
      </c>
      <c r="D1587" s="23">
        <f>Universe!I1328</f>
        <v/>
      </c>
      <c r="E1587" s="23">
        <f>Universe!J1328</f>
        <v/>
      </c>
      <c r="F1587" s="23">
        <f>Universe!K1328</f>
        <v/>
      </c>
      <c r="G1587" s="23">
        <f>Universe!L1328</f>
        <v/>
      </c>
      <c r="H1587" s="23">
        <f>Universe!M1328</f>
        <v/>
      </c>
      <c r="I1587" s="23">
        <f>Universe!N1328</f>
        <v/>
      </c>
      <c r="J1587" s="23">
        <f>Universe!O1328</f>
        <v/>
      </c>
      <c r="K1587" s="23">
        <f>Universe!P1328</f>
        <v/>
      </c>
      <c r="L1587" s="23">
        <f>Universe!Q1328</f>
        <v/>
      </c>
      <c r="M1587" s="23">
        <f>Universe!R1328</f>
        <v/>
      </c>
      <c r="N1587" s="5">
        <f>IF(ZScoring!AH1328="",0,(ZScoring!AH1328-$B$3)/$C$3)</f>
        <v/>
      </c>
      <c r="O1587" s="5">
        <f>IF(ZScoring!AI1328="",0,(ZScoring!AI1328-$B$4)/$C$4)</f>
        <v/>
      </c>
      <c r="P1587" s="5">
        <f>IF(ZScoring!AJ1328="",0,(ZScoring!AJ1328-$B$5)/$C$5)</f>
        <v/>
      </c>
      <c r="Q1587" s="5">
        <f>IF(ZScoring!AK1328="",0,(ZScoring!AK1328-$B$6)/$C$6)</f>
        <v/>
      </c>
      <c r="R1587" s="5">
        <f>IF(ZScoring!AL1328="",0,(ZScoring!AL1328-$B$7)/$C$7)</f>
        <v/>
      </c>
      <c r="S1587" s="5">
        <f>IF(ZScoring!AM1328="",0,(ZScoring!AM1328-$B$8)/$C$8)</f>
        <v/>
      </c>
      <c r="T1587" s="5">
        <f>IF(ZScoring!AN1328="",0,(ZScoring!AN1328-$B$9)/$C$9)</f>
        <v/>
      </c>
      <c r="U1587" s="5">
        <f>IF(ZScoring!AO1328="",0,(ZScoring!AO1328-$B$10)/$C$10)</f>
        <v/>
      </c>
      <c r="V1587" s="5">
        <f>IF(ZScoring!AP1328="",0,(ZScoring!AP1328-$B$11)/$C$11)</f>
        <v/>
      </c>
      <c r="W1587" s="5">
        <f>IF(ZScoring!AQ1328="",0,(ZScoring!AQ1328-$B$12)/$C$12)</f>
        <v/>
      </c>
      <c r="X1587" s="5">
        <f>Universe!C1328</f>
        <v/>
      </c>
    </row>
    <row r="1588">
      <c r="A1588" s="22">
        <f>Universe!G1329</f>
        <v/>
      </c>
      <c r="B1588" s="2" t="n">
        <v>1</v>
      </c>
      <c r="C1588" s="23">
        <f>Universe!H1329</f>
        <v/>
      </c>
      <c r="D1588" s="23">
        <f>Universe!I1329</f>
        <v/>
      </c>
      <c r="E1588" s="23">
        <f>Universe!J1329</f>
        <v/>
      </c>
      <c r="F1588" s="23">
        <f>Universe!K1329</f>
        <v/>
      </c>
      <c r="G1588" s="23">
        <f>Universe!L1329</f>
        <v/>
      </c>
      <c r="H1588" s="23">
        <f>Universe!M1329</f>
        <v/>
      </c>
      <c r="I1588" s="23">
        <f>Universe!N1329</f>
        <v/>
      </c>
      <c r="J1588" s="23">
        <f>Universe!O1329</f>
        <v/>
      </c>
      <c r="K1588" s="23">
        <f>Universe!P1329</f>
        <v/>
      </c>
      <c r="L1588" s="23">
        <f>Universe!Q1329</f>
        <v/>
      </c>
      <c r="M1588" s="23">
        <f>Universe!R1329</f>
        <v/>
      </c>
      <c r="N1588" s="5">
        <f>IF(ZScoring!AH1329="",0,(ZScoring!AH1329-$B$3)/$C$3)</f>
        <v/>
      </c>
      <c r="O1588" s="5">
        <f>IF(ZScoring!AI1329="",0,(ZScoring!AI1329-$B$4)/$C$4)</f>
        <v/>
      </c>
      <c r="P1588" s="5">
        <f>IF(ZScoring!AJ1329="",0,(ZScoring!AJ1329-$B$5)/$C$5)</f>
        <v/>
      </c>
      <c r="Q1588" s="5">
        <f>IF(ZScoring!AK1329="",0,(ZScoring!AK1329-$B$6)/$C$6)</f>
        <v/>
      </c>
      <c r="R1588" s="5">
        <f>IF(ZScoring!AL1329="",0,(ZScoring!AL1329-$B$7)/$C$7)</f>
        <v/>
      </c>
      <c r="S1588" s="5">
        <f>IF(ZScoring!AM1329="",0,(ZScoring!AM1329-$B$8)/$C$8)</f>
        <v/>
      </c>
      <c r="T1588" s="5">
        <f>IF(ZScoring!AN1329="",0,(ZScoring!AN1329-$B$9)/$C$9)</f>
        <v/>
      </c>
      <c r="U1588" s="5">
        <f>IF(ZScoring!AO1329="",0,(ZScoring!AO1329-$B$10)/$C$10)</f>
        <v/>
      </c>
      <c r="V1588" s="5">
        <f>IF(ZScoring!AP1329="",0,(ZScoring!AP1329-$B$11)/$C$11)</f>
        <v/>
      </c>
      <c r="W1588" s="5">
        <f>IF(ZScoring!AQ1329="",0,(ZScoring!AQ1329-$B$12)/$C$12)</f>
        <v/>
      </c>
      <c r="X1588" s="5">
        <f>Universe!C1329</f>
        <v/>
      </c>
    </row>
    <row r="1589">
      <c r="A1589" s="22">
        <f>Universe!G1330</f>
        <v/>
      </c>
      <c r="B1589" s="2" t="n">
        <v>1</v>
      </c>
      <c r="C1589" s="23">
        <f>Universe!H1330</f>
        <v/>
      </c>
      <c r="D1589" s="23">
        <f>Universe!I1330</f>
        <v/>
      </c>
      <c r="E1589" s="23">
        <f>Universe!J1330</f>
        <v/>
      </c>
      <c r="F1589" s="23">
        <f>Universe!K1330</f>
        <v/>
      </c>
      <c r="G1589" s="23">
        <f>Universe!L1330</f>
        <v/>
      </c>
      <c r="H1589" s="23">
        <f>Universe!M1330</f>
        <v/>
      </c>
      <c r="I1589" s="23">
        <f>Universe!N1330</f>
        <v/>
      </c>
      <c r="J1589" s="23">
        <f>Universe!O1330</f>
        <v/>
      </c>
      <c r="K1589" s="23">
        <f>Universe!P1330</f>
        <v/>
      </c>
      <c r="L1589" s="23">
        <f>Universe!Q1330</f>
        <v/>
      </c>
      <c r="M1589" s="23">
        <f>Universe!R1330</f>
        <v/>
      </c>
      <c r="N1589" s="5">
        <f>IF(ZScoring!AH1330="",0,(ZScoring!AH1330-$B$3)/$C$3)</f>
        <v/>
      </c>
      <c r="O1589" s="5">
        <f>IF(ZScoring!AI1330="",0,(ZScoring!AI1330-$B$4)/$C$4)</f>
        <v/>
      </c>
      <c r="P1589" s="5">
        <f>IF(ZScoring!AJ1330="",0,(ZScoring!AJ1330-$B$5)/$C$5)</f>
        <v/>
      </c>
      <c r="Q1589" s="5">
        <f>IF(ZScoring!AK1330="",0,(ZScoring!AK1330-$B$6)/$C$6)</f>
        <v/>
      </c>
      <c r="R1589" s="5">
        <f>IF(ZScoring!AL1330="",0,(ZScoring!AL1330-$B$7)/$C$7)</f>
        <v/>
      </c>
      <c r="S1589" s="5">
        <f>IF(ZScoring!AM1330="",0,(ZScoring!AM1330-$B$8)/$C$8)</f>
        <v/>
      </c>
      <c r="T1589" s="5">
        <f>IF(ZScoring!AN1330="",0,(ZScoring!AN1330-$B$9)/$C$9)</f>
        <v/>
      </c>
      <c r="U1589" s="5">
        <f>IF(ZScoring!AO1330="",0,(ZScoring!AO1330-$B$10)/$C$10)</f>
        <v/>
      </c>
      <c r="V1589" s="5">
        <f>IF(ZScoring!AP1330="",0,(ZScoring!AP1330-$B$11)/$C$11)</f>
        <v/>
      </c>
      <c r="W1589" s="5">
        <f>IF(ZScoring!AQ1330="",0,(ZScoring!AQ1330-$B$12)/$C$12)</f>
        <v/>
      </c>
      <c r="X1589" s="5">
        <f>Universe!C1330</f>
        <v/>
      </c>
    </row>
    <row r="1590">
      <c r="A1590" s="22">
        <f>Universe!G1331</f>
        <v/>
      </c>
      <c r="B1590" s="2" t="n">
        <v>1</v>
      </c>
      <c r="C1590" s="23">
        <f>Universe!H1331</f>
        <v/>
      </c>
      <c r="D1590" s="23">
        <f>Universe!I1331</f>
        <v/>
      </c>
      <c r="E1590" s="23">
        <f>Universe!J1331</f>
        <v/>
      </c>
      <c r="F1590" s="23">
        <f>Universe!K1331</f>
        <v/>
      </c>
      <c r="G1590" s="23">
        <f>Universe!L1331</f>
        <v/>
      </c>
      <c r="H1590" s="23">
        <f>Universe!M1331</f>
        <v/>
      </c>
      <c r="I1590" s="23">
        <f>Universe!N1331</f>
        <v/>
      </c>
      <c r="J1590" s="23">
        <f>Universe!O1331</f>
        <v/>
      </c>
      <c r="K1590" s="23">
        <f>Universe!P1331</f>
        <v/>
      </c>
      <c r="L1590" s="23">
        <f>Universe!Q1331</f>
        <v/>
      </c>
      <c r="M1590" s="23">
        <f>Universe!R1331</f>
        <v/>
      </c>
      <c r="N1590" s="5">
        <f>IF(ZScoring!AH1331="",0,(ZScoring!AH1331-$B$3)/$C$3)</f>
        <v/>
      </c>
      <c r="O1590" s="5">
        <f>IF(ZScoring!AI1331="",0,(ZScoring!AI1331-$B$4)/$C$4)</f>
        <v/>
      </c>
      <c r="P1590" s="5">
        <f>IF(ZScoring!AJ1331="",0,(ZScoring!AJ1331-$B$5)/$C$5)</f>
        <v/>
      </c>
      <c r="Q1590" s="5">
        <f>IF(ZScoring!AK1331="",0,(ZScoring!AK1331-$B$6)/$C$6)</f>
        <v/>
      </c>
      <c r="R1590" s="5">
        <f>IF(ZScoring!AL1331="",0,(ZScoring!AL1331-$B$7)/$C$7)</f>
        <v/>
      </c>
      <c r="S1590" s="5">
        <f>IF(ZScoring!AM1331="",0,(ZScoring!AM1331-$B$8)/$C$8)</f>
        <v/>
      </c>
      <c r="T1590" s="5">
        <f>IF(ZScoring!AN1331="",0,(ZScoring!AN1331-$B$9)/$C$9)</f>
        <v/>
      </c>
      <c r="U1590" s="5">
        <f>IF(ZScoring!AO1331="",0,(ZScoring!AO1331-$B$10)/$C$10)</f>
        <v/>
      </c>
      <c r="V1590" s="5">
        <f>IF(ZScoring!AP1331="",0,(ZScoring!AP1331-$B$11)/$C$11)</f>
        <v/>
      </c>
      <c r="W1590" s="5">
        <f>IF(ZScoring!AQ1331="",0,(ZScoring!AQ1331-$B$12)/$C$12)</f>
        <v/>
      </c>
      <c r="X1590" s="5">
        <f>Universe!C1331</f>
        <v/>
      </c>
    </row>
    <row r="1591">
      <c r="A1591" s="22">
        <f>Universe!G1332</f>
        <v/>
      </c>
      <c r="B1591" s="2" t="n">
        <v>1</v>
      </c>
      <c r="C1591" s="23">
        <f>Universe!H1332</f>
        <v/>
      </c>
      <c r="D1591" s="23">
        <f>Universe!I1332</f>
        <v/>
      </c>
      <c r="E1591" s="23">
        <f>Universe!J1332</f>
        <v/>
      </c>
      <c r="F1591" s="23">
        <f>Universe!K1332</f>
        <v/>
      </c>
      <c r="G1591" s="23">
        <f>Universe!L1332</f>
        <v/>
      </c>
      <c r="H1591" s="23">
        <f>Universe!M1332</f>
        <v/>
      </c>
      <c r="I1591" s="23">
        <f>Universe!N1332</f>
        <v/>
      </c>
      <c r="J1591" s="23">
        <f>Universe!O1332</f>
        <v/>
      </c>
      <c r="K1591" s="23">
        <f>Universe!P1332</f>
        <v/>
      </c>
      <c r="L1591" s="23">
        <f>Universe!Q1332</f>
        <v/>
      </c>
      <c r="M1591" s="23">
        <f>Universe!R1332</f>
        <v/>
      </c>
      <c r="N1591" s="5">
        <f>IF(ZScoring!AH1332="",0,(ZScoring!AH1332-$B$3)/$C$3)</f>
        <v/>
      </c>
      <c r="O1591" s="5">
        <f>IF(ZScoring!AI1332="",0,(ZScoring!AI1332-$B$4)/$C$4)</f>
        <v/>
      </c>
      <c r="P1591" s="5">
        <f>IF(ZScoring!AJ1332="",0,(ZScoring!AJ1332-$B$5)/$C$5)</f>
        <v/>
      </c>
      <c r="Q1591" s="5">
        <f>IF(ZScoring!AK1332="",0,(ZScoring!AK1332-$B$6)/$C$6)</f>
        <v/>
      </c>
      <c r="R1591" s="5">
        <f>IF(ZScoring!AL1332="",0,(ZScoring!AL1332-$B$7)/$C$7)</f>
        <v/>
      </c>
      <c r="S1591" s="5">
        <f>IF(ZScoring!AM1332="",0,(ZScoring!AM1332-$B$8)/$C$8)</f>
        <v/>
      </c>
      <c r="T1591" s="5">
        <f>IF(ZScoring!AN1332="",0,(ZScoring!AN1332-$B$9)/$C$9)</f>
        <v/>
      </c>
      <c r="U1591" s="5">
        <f>IF(ZScoring!AO1332="",0,(ZScoring!AO1332-$B$10)/$C$10)</f>
        <v/>
      </c>
      <c r="V1591" s="5">
        <f>IF(ZScoring!AP1332="",0,(ZScoring!AP1332-$B$11)/$C$11)</f>
        <v/>
      </c>
      <c r="W1591" s="5">
        <f>IF(ZScoring!AQ1332="",0,(ZScoring!AQ1332-$B$12)/$C$12)</f>
        <v/>
      </c>
      <c r="X1591" s="5">
        <f>Universe!C1332</f>
        <v/>
      </c>
    </row>
    <row r="1592">
      <c r="A1592" s="22">
        <f>Universe!G1333</f>
        <v/>
      </c>
      <c r="B1592" s="2" t="n">
        <v>1</v>
      </c>
      <c r="C1592" s="23">
        <f>Universe!H1333</f>
        <v/>
      </c>
      <c r="D1592" s="23">
        <f>Universe!I1333</f>
        <v/>
      </c>
      <c r="E1592" s="23">
        <f>Universe!J1333</f>
        <v/>
      </c>
      <c r="F1592" s="23">
        <f>Universe!K1333</f>
        <v/>
      </c>
      <c r="G1592" s="23">
        <f>Universe!L1333</f>
        <v/>
      </c>
      <c r="H1592" s="23">
        <f>Universe!M1333</f>
        <v/>
      </c>
      <c r="I1592" s="23">
        <f>Universe!N1333</f>
        <v/>
      </c>
      <c r="J1592" s="23">
        <f>Universe!O1333</f>
        <v/>
      </c>
      <c r="K1592" s="23">
        <f>Universe!P1333</f>
        <v/>
      </c>
      <c r="L1592" s="23">
        <f>Universe!Q1333</f>
        <v/>
      </c>
      <c r="M1592" s="23">
        <f>Universe!R1333</f>
        <v/>
      </c>
      <c r="N1592" s="5">
        <f>IF(ZScoring!AH1333="",0,(ZScoring!AH1333-$B$3)/$C$3)</f>
        <v/>
      </c>
      <c r="O1592" s="5">
        <f>IF(ZScoring!AI1333="",0,(ZScoring!AI1333-$B$4)/$C$4)</f>
        <v/>
      </c>
      <c r="P1592" s="5">
        <f>IF(ZScoring!AJ1333="",0,(ZScoring!AJ1333-$B$5)/$C$5)</f>
        <v/>
      </c>
      <c r="Q1592" s="5">
        <f>IF(ZScoring!AK1333="",0,(ZScoring!AK1333-$B$6)/$C$6)</f>
        <v/>
      </c>
      <c r="R1592" s="5">
        <f>IF(ZScoring!AL1333="",0,(ZScoring!AL1333-$B$7)/$C$7)</f>
        <v/>
      </c>
      <c r="S1592" s="5">
        <f>IF(ZScoring!AM1333="",0,(ZScoring!AM1333-$B$8)/$C$8)</f>
        <v/>
      </c>
      <c r="T1592" s="5">
        <f>IF(ZScoring!AN1333="",0,(ZScoring!AN1333-$B$9)/$C$9)</f>
        <v/>
      </c>
      <c r="U1592" s="5">
        <f>IF(ZScoring!AO1333="",0,(ZScoring!AO1333-$B$10)/$C$10)</f>
        <v/>
      </c>
      <c r="V1592" s="5">
        <f>IF(ZScoring!AP1333="",0,(ZScoring!AP1333-$B$11)/$C$11)</f>
        <v/>
      </c>
      <c r="W1592" s="5">
        <f>IF(ZScoring!AQ1333="",0,(ZScoring!AQ1333-$B$12)/$C$12)</f>
        <v/>
      </c>
      <c r="X1592" s="5">
        <f>Universe!C1333</f>
        <v/>
      </c>
    </row>
    <row r="1593">
      <c r="A1593" s="22">
        <f>Universe!G1334</f>
        <v/>
      </c>
      <c r="B1593" s="2" t="n">
        <v>1</v>
      </c>
      <c r="C1593" s="23">
        <f>Universe!H1334</f>
        <v/>
      </c>
      <c r="D1593" s="23">
        <f>Universe!I1334</f>
        <v/>
      </c>
      <c r="E1593" s="23">
        <f>Universe!J1334</f>
        <v/>
      </c>
      <c r="F1593" s="23">
        <f>Universe!K1334</f>
        <v/>
      </c>
      <c r="G1593" s="23">
        <f>Universe!L1334</f>
        <v/>
      </c>
      <c r="H1593" s="23">
        <f>Universe!M1334</f>
        <v/>
      </c>
      <c r="I1593" s="23">
        <f>Universe!N1334</f>
        <v/>
      </c>
      <c r="J1593" s="23">
        <f>Universe!O1334</f>
        <v/>
      </c>
      <c r="K1593" s="23">
        <f>Universe!P1334</f>
        <v/>
      </c>
      <c r="L1593" s="23">
        <f>Universe!Q1334</f>
        <v/>
      </c>
      <c r="M1593" s="23">
        <f>Universe!R1334</f>
        <v/>
      </c>
      <c r="N1593" s="5">
        <f>IF(ZScoring!AH1334="",0,(ZScoring!AH1334-$B$3)/$C$3)</f>
        <v/>
      </c>
      <c r="O1593" s="5">
        <f>IF(ZScoring!AI1334="",0,(ZScoring!AI1334-$B$4)/$C$4)</f>
        <v/>
      </c>
      <c r="P1593" s="5">
        <f>IF(ZScoring!AJ1334="",0,(ZScoring!AJ1334-$B$5)/$C$5)</f>
        <v/>
      </c>
      <c r="Q1593" s="5">
        <f>IF(ZScoring!AK1334="",0,(ZScoring!AK1334-$B$6)/$C$6)</f>
        <v/>
      </c>
      <c r="R1593" s="5">
        <f>IF(ZScoring!AL1334="",0,(ZScoring!AL1334-$B$7)/$C$7)</f>
        <v/>
      </c>
      <c r="S1593" s="5">
        <f>IF(ZScoring!AM1334="",0,(ZScoring!AM1334-$B$8)/$C$8)</f>
        <v/>
      </c>
      <c r="T1593" s="5">
        <f>IF(ZScoring!AN1334="",0,(ZScoring!AN1334-$B$9)/$C$9)</f>
        <v/>
      </c>
      <c r="U1593" s="5">
        <f>IF(ZScoring!AO1334="",0,(ZScoring!AO1334-$B$10)/$C$10)</f>
        <v/>
      </c>
      <c r="V1593" s="5">
        <f>IF(ZScoring!AP1334="",0,(ZScoring!AP1334-$B$11)/$C$11)</f>
        <v/>
      </c>
      <c r="W1593" s="5">
        <f>IF(ZScoring!AQ1334="",0,(ZScoring!AQ1334-$B$12)/$C$12)</f>
        <v/>
      </c>
      <c r="X1593" s="5">
        <f>Universe!C1334</f>
        <v/>
      </c>
    </row>
    <row r="1594">
      <c r="A1594" s="22">
        <f>Universe!G1335</f>
        <v/>
      </c>
      <c r="B1594" s="2" t="n">
        <v>1</v>
      </c>
      <c r="C1594" s="23">
        <f>Universe!H1335</f>
        <v/>
      </c>
      <c r="D1594" s="23">
        <f>Universe!I1335</f>
        <v/>
      </c>
      <c r="E1594" s="23">
        <f>Universe!J1335</f>
        <v/>
      </c>
      <c r="F1594" s="23">
        <f>Universe!K1335</f>
        <v/>
      </c>
      <c r="G1594" s="23">
        <f>Universe!L1335</f>
        <v/>
      </c>
      <c r="H1594" s="23">
        <f>Universe!M1335</f>
        <v/>
      </c>
      <c r="I1594" s="23">
        <f>Universe!N1335</f>
        <v/>
      </c>
      <c r="J1594" s="23">
        <f>Universe!O1335</f>
        <v/>
      </c>
      <c r="K1594" s="23">
        <f>Universe!P1335</f>
        <v/>
      </c>
      <c r="L1594" s="23">
        <f>Universe!Q1335</f>
        <v/>
      </c>
      <c r="M1594" s="23">
        <f>Universe!R1335</f>
        <v/>
      </c>
      <c r="N1594" s="5">
        <f>IF(ZScoring!AH1335="",0,(ZScoring!AH1335-$B$3)/$C$3)</f>
        <v/>
      </c>
      <c r="O1594" s="5">
        <f>IF(ZScoring!AI1335="",0,(ZScoring!AI1335-$B$4)/$C$4)</f>
        <v/>
      </c>
      <c r="P1594" s="5">
        <f>IF(ZScoring!AJ1335="",0,(ZScoring!AJ1335-$B$5)/$C$5)</f>
        <v/>
      </c>
      <c r="Q1594" s="5">
        <f>IF(ZScoring!AK1335="",0,(ZScoring!AK1335-$B$6)/$C$6)</f>
        <v/>
      </c>
      <c r="R1594" s="5">
        <f>IF(ZScoring!AL1335="",0,(ZScoring!AL1335-$B$7)/$C$7)</f>
        <v/>
      </c>
      <c r="S1594" s="5">
        <f>IF(ZScoring!AM1335="",0,(ZScoring!AM1335-$B$8)/$C$8)</f>
        <v/>
      </c>
      <c r="T1594" s="5">
        <f>IF(ZScoring!AN1335="",0,(ZScoring!AN1335-$B$9)/$C$9)</f>
        <v/>
      </c>
      <c r="U1594" s="5">
        <f>IF(ZScoring!AO1335="",0,(ZScoring!AO1335-$B$10)/$C$10)</f>
        <v/>
      </c>
      <c r="V1594" s="5">
        <f>IF(ZScoring!AP1335="",0,(ZScoring!AP1335-$B$11)/$C$11)</f>
        <v/>
      </c>
      <c r="W1594" s="5">
        <f>IF(ZScoring!AQ1335="",0,(ZScoring!AQ1335-$B$12)/$C$12)</f>
        <v/>
      </c>
      <c r="X1594" s="5">
        <f>Universe!C1335</f>
        <v/>
      </c>
    </row>
    <row r="1595">
      <c r="A1595" s="22">
        <f>Universe!G1336</f>
        <v/>
      </c>
      <c r="B1595" s="2" t="n">
        <v>1</v>
      </c>
      <c r="C1595" s="23">
        <f>Universe!H1336</f>
        <v/>
      </c>
      <c r="D1595" s="23">
        <f>Universe!I1336</f>
        <v/>
      </c>
      <c r="E1595" s="23">
        <f>Universe!J1336</f>
        <v/>
      </c>
      <c r="F1595" s="23">
        <f>Universe!K1336</f>
        <v/>
      </c>
      <c r="G1595" s="23">
        <f>Universe!L1336</f>
        <v/>
      </c>
      <c r="H1595" s="23">
        <f>Universe!M1336</f>
        <v/>
      </c>
      <c r="I1595" s="23">
        <f>Universe!N1336</f>
        <v/>
      </c>
      <c r="J1595" s="23">
        <f>Universe!O1336</f>
        <v/>
      </c>
      <c r="K1595" s="23">
        <f>Universe!P1336</f>
        <v/>
      </c>
      <c r="L1595" s="23">
        <f>Universe!Q1336</f>
        <v/>
      </c>
      <c r="M1595" s="23">
        <f>Universe!R1336</f>
        <v/>
      </c>
      <c r="N1595" s="5">
        <f>IF(ZScoring!AH1336="",0,(ZScoring!AH1336-$B$3)/$C$3)</f>
        <v/>
      </c>
      <c r="O1595" s="5">
        <f>IF(ZScoring!AI1336="",0,(ZScoring!AI1336-$B$4)/$C$4)</f>
        <v/>
      </c>
      <c r="P1595" s="5">
        <f>IF(ZScoring!AJ1336="",0,(ZScoring!AJ1336-$B$5)/$C$5)</f>
        <v/>
      </c>
      <c r="Q1595" s="5">
        <f>IF(ZScoring!AK1336="",0,(ZScoring!AK1336-$B$6)/$C$6)</f>
        <v/>
      </c>
      <c r="R1595" s="5">
        <f>IF(ZScoring!AL1336="",0,(ZScoring!AL1336-$B$7)/$C$7)</f>
        <v/>
      </c>
      <c r="S1595" s="5">
        <f>IF(ZScoring!AM1336="",0,(ZScoring!AM1336-$B$8)/$C$8)</f>
        <v/>
      </c>
      <c r="T1595" s="5">
        <f>IF(ZScoring!AN1336="",0,(ZScoring!AN1336-$B$9)/$C$9)</f>
        <v/>
      </c>
      <c r="U1595" s="5">
        <f>IF(ZScoring!AO1336="",0,(ZScoring!AO1336-$B$10)/$C$10)</f>
        <v/>
      </c>
      <c r="V1595" s="5">
        <f>IF(ZScoring!AP1336="",0,(ZScoring!AP1336-$B$11)/$C$11)</f>
        <v/>
      </c>
      <c r="W1595" s="5">
        <f>IF(ZScoring!AQ1336="",0,(ZScoring!AQ1336-$B$12)/$C$12)</f>
        <v/>
      </c>
      <c r="X1595" s="5">
        <f>Universe!C1336</f>
        <v/>
      </c>
    </row>
    <row r="1596">
      <c r="A1596" s="22">
        <f>Universe!G1337</f>
        <v/>
      </c>
      <c r="B1596" s="2" t="n">
        <v>1</v>
      </c>
      <c r="C1596" s="23">
        <f>Universe!H1337</f>
        <v/>
      </c>
      <c r="D1596" s="23">
        <f>Universe!I1337</f>
        <v/>
      </c>
      <c r="E1596" s="23">
        <f>Universe!J1337</f>
        <v/>
      </c>
      <c r="F1596" s="23">
        <f>Universe!K1337</f>
        <v/>
      </c>
      <c r="G1596" s="23">
        <f>Universe!L1337</f>
        <v/>
      </c>
      <c r="H1596" s="23">
        <f>Universe!M1337</f>
        <v/>
      </c>
      <c r="I1596" s="23">
        <f>Universe!N1337</f>
        <v/>
      </c>
      <c r="J1596" s="23">
        <f>Universe!O1337</f>
        <v/>
      </c>
      <c r="K1596" s="23">
        <f>Universe!P1337</f>
        <v/>
      </c>
      <c r="L1596" s="23">
        <f>Universe!Q1337</f>
        <v/>
      </c>
      <c r="M1596" s="23">
        <f>Universe!R1337</f>
        <v/>
      </c>
      <c r="N1596" s="5">
        <f>IF(ZScoring!AH1337="",0,(ZScoring!AH1337-$B$3)/$C$3)</f>
        <v/>
      </c>
      <c r="O1596" s="5">
        <f>IF(ZScoring!AI1337="",0,(ZScoring!AI1337-$B$4)/$C$4)</f>
        <v/>
      </c>
      <c r="P1596" s="5">
        <f>IF(ZScoring!AJ1337="",0,(ZScoring!AJ1337-$B$5)/$C$5)</f>
        <v/>
      </c>
      <c r="Q1596" s="5">
        <f>IF(ZScoring!AK1337="",0,(ZScoring!AK1337-$B$6)/$C$6)</f>
        <v/>
      </c>
      <c r="R1596" s="5">
        <f>IF(ZScoring!AL1337="",0,(ZScoring!AL1337-$B$7)/$C$7)</f>
        <v/>
      </c>
      <c r="S1596" s="5">
        <f>IF(ZScoring!AM1337="",0,(ZScoring!AM1337-$B$8)/$C$8)</f>
        <v/>
      </c>
      <c r="T1596" s="5">
        <f>IF(ZScoring!AN1337="",0,(ZScoring!AN1337-$B$9)/$C$9)</f>
        <v/>
      </c>
      <c r="U1596" s="5">
        <f>IF(ZScoring!AO1337="",0,(ZScoring!AO1337-$B$10)/$C$10)</f>
        <v/>
      </c>
      <c r="V1596" s="5">
        <f>IF(ZScoring!AP1337="",0,(ZScoring!AP1337-$B$11)/$C$11)</f>
        <v/>
      </c>
      <c r="W1596" s="5">
        <f>IF(ZScoring!AQ1337="",0,(ZScoring!AQ1337-$B$12)/$C$12)</f>
        <v/>
      </c>
      <c r="X1596" s="5">
        <f>Universe!C1337</f>
        <v/>
      </c>
    </row>
    <row r="1597">
      <c r="A1597" s="22">
        <f>Universe!G1338</f>
        <v/>
      </c>
      <c r="B1597" s="2" t="n">
        <v>1</v>
      </c>
      <c r="C1597" s="23">
        <f>Universe!H1338</f>
        <v/>
      </c>
      <c r="D1597" s="23">
        <f>Universe!I1338</f>
        <v/>
      </c>
      <c r="E1597" s="23">
        <f>Universe!J1338</f>
        <v/>
      </c>
      <c r="F1597" s="23">
        <f>Universe!K1338</f>
        <v/>
      </c>
      <c r="G1597" s="23">
        <f>Universe!L1338</f>
        <v/>
      </c>
      <c r="H1597" s="23">
        <f>Universe!M1338</f>
        <v/>
      </c>
      <c r="I1597" s="23">
        <f>Universe!N1338</f>
        <v/>
      </c>
      <c r="J1597" s="23">
        <f>Universe!O1338</f>
        <v/>
      </c>
      <c r="K1597" s="23">
        <f>Universe!P1338</f>
        <v/>
      </c>
      <c r="L1597" s="23">
        <f>Universe!Q1338</f>
        <v/>
      </c>
      <c r="M1597" s="23">
        <f>Universe!R1338</f>
        <v/>
      </c>
      <c r="N1597" s="5">
        <f>IF(ZScoring!AH1338="",0,(ZScoring!AH1338-$B$3)/$C$3)</f>
        <v/>
      </c>
      <c r="O1597" s="5">
        <f>IF(ZScoring!AI1338="",0,(ZScoring!AI1338-$B$4)/$C$4)</f>
        <v/>
      </c>
      <c r="P1597" s="5">
        <f>IF(ZScoring!AJ1338="",0,(ZScoring!AJ1338-$B$5)/$C$5)</f>
        <v/>
      </c>
      <c r="Q1597" s="5">
        <f>IF(ZScoring!AK1338="",0,(ZScoring!AK1338-$B$6)/$C$6)</f>
        <v/>
      </c>
      <c r="R1597" s="5">
        <f>IF(ZScoring!AL1338="",0,(ZScoring!AL1338-$B$7)/$C$7)</f>
        <v/>
      </c>
      <c r="S1597" s="5">
        <f>IF(ZScoring!AM1338="",0,(ZScoring!AM1338-$B$8)/$C$8)</f>
        <v/>
      </c>
      <c r="T1597" s="5">
        <f>IF(ZScoring!AN1338="",0,(ZScoring!AN1338-$B$9)/$C$9)</f>
        <v/>
      </c>
      <c r="U1597" s="5">
        <f>IF(ZScoring!AO1338="",0,(ZScoring!AO1338-$B$10)/$C$10)</f>
        <v/>
      </c>
      <c r="V1597" s="5">
        <f>IF(ZScoring!AP1338="",0,(ZScoring!AP1338-$B$11)/$C$11)</f>
        <v/>
      </c>
      <c r="W1597" s="5">
        <f>IF(ZScoring!AQ1338="",0,(ZScoring!AQ1338-$B$12)/$C$12)</f>
        <v/>
      </c>
      <c r="X1597" s="5">
        <f>Universe!C1338</f>
        <v/>
      </c>
    </row>
    <row r="1598">
      <c r="A1598" s="22">
        <f>Universe!G1339</f>
        <v/>
      </c>
      <c r="B1598" s="2" t="n">
        <v>1</v>
      </c>
      <c r="C1598" s="23">
        <f>Universe!H1339</f>
        <v/>
      </c>
      <c r="D1598" s="23">
        <f>Universe!I1339</f>
        <v/>
      </c>
      <c r="E1598" s="23">
        <f>Universe!J1339</f>
        <v/>
      </c>
      <c r="F1598" s="23">
        <f>Universe!K1339</f>
        <v/>
      </c>
      <c r="G1598" s="23">
        <f>Universe!L1339</f>
        <v/>
      </c>
      <c r="H1598" s="23">
        <f>Universe!M1339</f>
        <v/>
      </c>
      <c r="I1598" s="23">
        <f>Universe!N1339</f>
        <v/>
      </c>
      <c r="J1598" s="23">
        <f>Universe!O1339</f>
        <v/>
      </c>
      <c r="K1598" s="23">
        <f>Universe!P1339</f>
        <v/>
      </c>
      <c r="L1598" s="23">
        <f>Universe!Q1339</f>
        <v/>
      </c>
      <c r="M1598" s="23">
        <f>Universe!R1339</f>
        <v/>
      </c>
      <c r="N1598" s="5">
        <f>IF(ZScoring!AH1339="",0,(ZScoring!AH1339-$B$3)/$C$3)</f>
        <v/>
      </c>
      <c r="O1598" s="5">
        <f>IF(ZScoring!AI1339="",0,(ZScoring!AI1339-$B$4)/$C$4)</f>
        <v/>
      </c>
      <c r="P1598" s="5">
        <f>IF(ZScoring!AJ1339="",0,(ZScoring!AJ1339-$B$5)/$C$5)</f>
        <v/>
      </c>
      <c r="Q1598" s="5">
        <f>IF(ZScoring!AK1339="",0,(ZScoring!AK1339-$B$6)/$C$6)</f>
        <v/>
      </c>
      <c r="R1598" s="5">
        <f>IF(ZScoring!AL1339="",0,(ZScoring!AL1339-$B$7)/$C$7)</f>
        <v/>
      </c>
      <c r="S1598" s="5">
        <f>IF(ZScoring!AM1339="",0,(ZScoring!AM1339-$B$8)/$C$8)</f>
        <v/>
      </c>
      <c r="T1598" s="5">
        <f>IF(ZScoring!AN1339="",0,(ZScoring!AN1339-$B$9)/$C$9)</f>
        <v/>
      </c>
      <c r="U1598" s="5">
        <f>IF(ZScoring!AO1339="",0,(ZScoring!AO1339-$B$10)/$C$10)</f>
        <v/>
      </c>
      <c r="V1598" s="5">
        <f>IF(ZScoring!AP1339="",0,(ZScoring!AP1339-$B$11)/$C$11)</f>
        <v/>
      </c>
      <c r="W1598" s="5">
        <f>IF(ZScoring!AQ1339="",0,(ZScoring!AQ1339-$B$12)/$C$12)</f>
        <v/>
      </c>
      <c r="X1598" s="5">
        <f>Universe!C1339</f>
        <v/>
      </c>
    </row>
    <row r="1599">
      <c r="A1599" s="22">
        <f>Universe!G1340</f>
        <v/>
      </c>
      <c r="B1599" s="2" t="n">
        <v>1</v>
      </c>
      <c r="C1599" s="23">
        <f>Universe!H1340</f>
        <v/>
      </c>
      <c r="D1599" s="23">
        <f>Universe!I1340</f>
        <v/>
      </c>
      <c r="E1599" s="23">
        <f>Universe!J1340</f>
        <v/>
      </c>
      <c r="F1599" s="23">
        <f>Universe!K1340</f>
        <v/>
      </c>
      <c r="G1599" s="23">
        <f>Universe!L1340</f>
        <v/>
      </c>
      <c r="H1599" s="23">
        <f>Universe!M1340</f>
        <v/>
      </c>
      <c r="I1599" s="23">
        <f>Universe!N1340</f>
        <v/>
      </c>
      <c r="J1599" s="23">
        <f>Universe!O1340</f>
        <v/>
      </c>
      <c r="K1599" s="23">
        <f>Universe!P1340</f>
        <v/>
      </c>
      <c r="L1599" s="23">
        <f>Universe!Q1340</f>
        <v/>
      </c>
      <c r="M1599" s="23">
        <f>Universe!R1340</f>
        <v/>
      </c>
      <c r="N1599" s="5">
        <f>IF(ZScoring!AH1340="",0,(ZScoring!AH1340-$B$3)/$C$3)</f>
        <v/>
      </c>
      <c r="O1599" s="5">
        <f>IF(ZScoring!AI1340="",0,(ZScoring!AI1340-$B$4)/$C$4)</f>
        <v/>
      </c>
      <c r="P1599" s="5">
        <f>IF(ZScoring!AJ1340="",0,(ZScoring!AJ1340-$B$5)/$C$5)</f>
        <v/>
      </c>
      <c r="Q1599" s="5">
        <f>IF(ZScoring!AK1340="",0,(ZScoring!AK1340-$B$6)/$C$6)</f>
        <v/>
      </c>
      <c r="R1599" s="5">
        <f>IF(ZScoring!AL1340="",0,(ZScoring!AL1340-$B$7)/$C$7)</f>
        <v/>
      </c>
      <c r="S1599" s="5">
        <f>IF(ZScoring!AM1340="",0,(ZScoring!AM1340-$B$8)/$C$8)</f>
        <v/>
      </c>
      <c r="T1599" s="5">
        <f>IF(ZScoring!AN1340="",0,(ZScoring!AN1340-$B$9)/$C$9)</f>
        <v/>
      </c>
      <c r="U1599" s="5">
        <f>IF(ZScoring!AO1340="",0,(ZScoring!AO1340-$B$10)/$C$10)</f>
        <v/>
      </c>
      <c r="V1599" s="5">
        <f>IF(ZScoring!AP1340="",0,(ZScoring!AP1340-$B$11)/$C$11)</f>
        <v/>
      </c>
      <c r="W1599" s="5">
        <f>IF(ZScoring!AQ1340="",0,(ZScoring!AQ1340-$B$12)/$C$12)</f>
        <v/>
      </c>
      <c r="X1599" s="5">
        <f>Universe!C1340</f>
        <v/>
      </c>
    </row>
    <row r="1600">
      <c r="A1600" s="22">
        <f>Universe!G1341</f>
        <v/>
      </c>
      <c r="B1600" s="2" t="n">
        <v>1</v>
      </c>
      <c r="C1600" s="23">
        <f>Universe!H1341</f>
        <v/>
      </c>
      <c r="D1600" s="23">
        <f>Universe!I1341</f>
        <v/>
      </c>
      <c r="E1600" s="23">
        <f>Universe!J1341</f>
        <v/>
      </c>
      <c r="F1600" s="23">
        <f>Universe!K1341</f>
        <v/>
      </c>
      <c r="G1600" s="23">
        <f>Universe!L1341</f>
        <v/>
      </c>
      <c r="H1600" s="23">
        <f>Universe!M1341</f>
        <v/>
      </c>
      <c r="I1600" s="23">
        <f>Universe!N1341</f>
        <v/>
      </c>
      <c r="J1600" s="23">
        <f>Universe!O1341</f>
        <v/>
      </c>
      <c r="K1600" s="23">
        <f>Universe!P1341</f>
        <v/>
      </c>
      <c r="L1600" s="23">
        <f>Universe!Q1341</f>
        <v/>
      </c>
      <c r="M1600" s="23">
        <f>Universe!R1341</f>
        <v/>
      </c>
      <c r="N1600" s="5">
        <f>IF(ZScoring!AH1341="",0,(ZScoring!AH1341-$B$3)/$C$3)</f>
        <v/>
      </c>
      <c r="O1600" s="5">
        <f>IF(ZScoring!AI1341="",0,(ZScoring!AI1341-$B$4)/$C$4)</f>
        <v/>
      </c>
      <c r="P1600" s="5">
        <f>IF(ZScoring!AJ1341="",0,(ZScoring!AJ1341-$B$5)/$C$5)</f>
        <v/>
      </c>
      <c r="Q1600" s="5">
        <f>IF(ZScoring!AK1341="",0,(ZScoring!AK1341-$B$6)/$C$6)</f>
        <v/>
      </c>
      <c r="R1600" s="5">
        <f>IF(ZScoring!AL1341="",0,(ZScoring!AL1341-$B$7)/$C$7)</f>
        <v/>
      </c>
      <c r="S1600" s="5">
        <f>IF(ZScoring!AM1341="",0,(ZScoring!AM1341-$B$8)/$C$8)</f>
        <v/>
      </c>
      <c r="T1600" s="5">
        <f>IF(ZScoring!AN1341="",0,(ZScoring!AN1341-$B$9)/$C$9)</f>
        <v/>
      </c>
      <c r="U1600" s="5">
        <f>IF(ZScoring!AO1341="",0,(ZScoring!AO1341-$B$10)/$C$10)</f>
        <v/>
      </c>
      <c r="V1600" s="5">
        <f>IF(ZScoring!AP1341="",0,(ZScoring!AP1341-$B$11)/$C$11)</f>
        <v/>
      </c>
      <c r="W1600" s="5">
        <f>IF(ZScoring!AQ1341="",0,(ZScoring!AQ1341-$B$12)/$C$12)</f>
        <v/>
      </c>
      <c r="X1600" s="5">
        <f>Universe!C1341</f>
        <v/>
      </c>
    </row>
    <row r="1601">
      <c r="A1601" s="22">
        <f>Universe!G1342</f>
        <v/>
      </c>
      <c r="B1601" s="2" t="n">
        <v>1</v>
      </c>
      <c r="C1601" s="23">
        <f>Universe!H1342</f>
        <v/>
      </c>
      <c r="D1601" s="23">
        <f>Universe!I1342</f>
        <v/>
      </c>
      <c r="E1601" s="23">
        <f>Universe!J1342</f>
        <v/>
      </c>
      <c r="F1601" s="23">
        <f>Universe!K1342</f>
        <v/>
      </c>
      <c r="G1601" s="23">
        <f>Universe!L1342</f>
        <v/>
      </c>
      <c r="H1601" s="23">
        <f>Universe!M1342</f>
        <v/>
      </c>
      <c r="I1601" s="23">
        <f>Universe!N1342</f>
        <v/>
      </c>
      <c r="J1601" s="23">
        <f>Universe!O1342</f>
        <v/>
      </c>
      <c r="K1601" s="23">
        <f>Universe!P1342</f>
        <v/>
      </c>
      <c r="L1601" s="23">
        <f>Universe!Q1342</f>
        <v/>
      </c>
      <c r="M1601" s="23">
        <f>Universe!R1342</f>
        <v/>
      </c>
      <c r="N1601" s="5">
        <f>IF(ZScoring!AH1342="",0,(ZScoring!AH1342-$B$3)/$C$3)</f>
        <v/>
      </c>
      <c r="O1601" s="5">
        <f>IF(ZScoring!AI1342="",0,(ZScoring!AI1342-$B$4)/$C$4)</f>
        <v/>
      </c>
      <c r="P1601" s="5">
        <f>IF(ZScoring!AJ1342="",0,(ZScoring!AJ1342-$B$5)/$C$5)</f>
        <v/>
      </c>
      <c r="Q1601" s="5">
        <f>IF(ZScoring!AK1342="",0,(ZScoring!AK1342-$B$6)/$C$6)</f>
        <v/>
      </c>
      <c r="R1601" s="5">
        <f>IF(ZScoring!AL1342="",0,(ZScoring!AL1342-$B$7)/$C$7)</f>
        <v/>
      </c>
      <c r="S1601" s="5">
        <f>IF(ZScoring!AM1342="",0,(ZScoring!AM1342-$B$8)/$C$8)</f>
        <v/>
      </c>
      <c r="T1601" s="5">
        <f>IF(ZScoring!AN1342="",0,(ZScoring!AN1342-$B$9)/$C$9)</f>
        <v/>
      </c>
      <c r="U1601" s="5">
        <f>IF(ZScoring!AO1342="",0,(ZScoring!AO1342-$B$10)/$C$10)</f>
        <v/>
      </c>
      <c r="V1601" s="5">
        <f>IF(ZScoring!AP1342="",0,(ZScoring!AP1342-$B$11)/$C$11)</f>
        <v/>
      </c>
      <c r="W1601" s="5">
        <f>IF(ZScoring!AQ1342="",0,(ZScoring!AQ1342-$B$12)/$C$12)</f>
        <v/>
      </c>
      <c r="X1601" s="5">
        <f>Universe!C1342</f>
        <v/>
      </c>
    </row>
    <row r="1602">
      <c r="A1602" s="22">
        <f>Universe!G1343</f>
        <v/>
      </c>
      <c r="B1602" s="2" t="n">
        <v>1</v>
      </c>
      <c r="C1602" s="23">
        <f>Universe!H1343</f>
        <v/>
      </c>
      <c r="D1602" s="23">
        <f>Universe!I1343</f>
        <v/>
      </c>
      <c r="E1602" s="23">
        <f>Universe!J1343</f>
        <v/>
      </c>
      <c r="F1602" s="23">
        <f>Universe!K1343</f>
        <v/>
      </c>
      <c r="G1602" s="23">
        <f>Universe!L1343</f>
        <v/>
      </c>
      <c r="H1602" s="23">
        <f>Universe!M1343</f>
        <v/>
      </c>
      <c r="I1602" s="23">
        <f>Universe!N1343</f>
        <v/>
      </c>
      <c r="J1602" s="23">
        <f>Universe!O1343</f>
        <v/>
      </c>
      <c r="K1602" s="23">
        <f>Universe!P1343</f>
        <v/>
      </c>
      <c r="L1602" s="23">
        <f>Universe!Q1343</f>
        <v/>
      </c>
      <c r="M1602" s="23">
        <f>Universe!R1343</f>
        <v/>
      </c>
      <c r="N1602" s="5">
        <f>IF(ZScoring!AH1343="",0,(ZScoring!AH1343-$B$3)/$C$3)</f>
        <v/>
      </c>
      <c r="O1602" s="5">
        <f>IF(ZScoring!AI1343="",0,(ZScoring!AI1343-$B$4)/$C$4)</f>
        <v/>
      </c>
      <c r="P1602" s="5">
        <f>IF(ZScoring!AJ1343="",0,(ZScoring!AJ1343-$B$5)/$C$5)</f>
        <v/>
      </c>
      <c r="Q1602" s="5">
        <f>IF(ZScoring!AK1343="",0,(ZScoring!AK1343-$B$6)/$C$6)</f>
        <v/>
      </c>
      <c r="R1602" s="5">
        <f>IF(ZScoring!AL1343="",0,(ZScoring!AL1343-$B$7)/$C$7)</f>
        <v/>
      </c>
      <c r="S1602" s="5">
        <f>IF(ZScoring!AM1343="",0,(ZScoring!AM1343-$B$8)/$C$8)</f>
        <v/>
      </c>
      <c r="T1602" s="5">
        <f>IF(ZScoring!AN1343="",0,(ZScoring!AN1343-$B$9)/$C$9)</f>
        <v/>
      </c>
      <c r="U1602" s="5">
        <f>IF(ZScoring!AO1343="",0,(ZScoring!AO1343-$B$10)/$C$10)</f>
        <v/>
      </c>
      <c r="V1602" s="5">
        <f>IF(ZScoring!AP1343="",0,(ZScoring!AP1343-$B$11)/$C$11)</f>
        <v/>
      </c>
      <c r="W1602" s="5">
        <f>IF(ZScoring!AQ1343="",0,(ZScoring!AQ1343-$B$12)/$C$12)</f>
        <v/>
      </c>
      <c r="X1602" s="5">
        <f>Universe!C1343</f>
        <v/>
      </c>
    </row>
    <row r="1603">
      <c r="A1603" s="22">
        <f>Universe!G1344</f>
        <v/>
      </c>
      <c r="B1603" s="2" t="n">
        <v>1</v>
      </c>
      <c r="C1603" s="23">
        <f>Universe!H1344</f>
        <v/>
      </c>
      <c r="D1603" s="23">
        <f>Universe!I1344</f>
        <v/>
      </c>
      <c r="E1603" s="23">
        <f>Universe!J1344</f>
        <v/>
      </c>
      <c r="F1603" s="23">
        <f>Universe!K1344</f>
        <v/>
      </c>
      <c r="G1603" s="23">
        <f>Universe!L1344</f>
        <v/>
      </c>
      <c r="H1603" s="23">
        <f>Universe!M1344</f>
        <v/>
      </c>
      <c r="I1603" s="23">
        <f>Universe!N1344</f>
        <v/>
      </c>
      <c r="J1603" s="23">
        <f>Universe!O1344</f>
        <v/>
      </c>
      <c r="K1603" s="23">
        <f>Universe!P1344</f>
        <v/>
      </c>
      <c r="L1603" s="23">
        <f>Universe!Q1344</f>
        <v/>
      </c>
      <c r="M1603" s="23">
        <f>Universe!R1344</f>
        <v/>
      </c>
      <c r="N1603" s="5">
        <f>IF(ZScoring!AH1344="",0,(ZScoring!AH1344-$B$3)/$C$3)</f>
        <v/>
      </c>
      <c r="O1603" s="5">
        <f>IF(ZScoring!AI1344="",0,(ZScoring!AI1344-$B$4)/$C$4)</f>
        <v/>
      </c>
      <c r="P1603" s="5">
        <f>IF(ZScoring!AJ1344="",0,(ZScoring!AJ1344-$B$5)/$C$5)</f>
        <v/>
      </c>
      <c r="Q1603" s="5">
        <f>IF(ZScoring!AK1344="",0,(ZScoring!AK1344-$B$6)/$C$6)</f>
        <v/>
      </c>
      <c r="R1603" s="5">
        <f>IF(ZScoring!AL1344="",0,(ZScoring!AL1344-$B$7)/$C$7)</f>
        <v/>
      </c>
      <c r="S1603" s="5">
        <f>IF(ZScoring!AM1344="",0,(ZScoring!AM1344-$B$8)/$C$8)</f>
        <v/>
      </c>
      <c r="T1603" s="5">
        <f>IF(ZScoring!AN1344="",0,(ZScoring!AN1344-$B$9)/$C$9)</f>
        <v/>
      </c>
      <c r="U1603" s="5">
        <f>IF(ZScoring!AO1344="",0,(ZScoring!AO1344-$B$10)/$C$10)</f>
        <v/>
      </c>
      <c r="V1603" s="5">
        <f>IF(ZScoring!AP1344="",0,(ZScoring!AP1344-$B$11)/$C$11)</f>
        <v/>
      </c>
      <c r="W1603" s="5">
        <f>IF(ZScoring!AQ1344="",0,(ZScoring!AQ1344-$B$12)/$C$12)</f>
        <v/>
      </c>
      <c r="X1603" s="5">
        <f>Universe!C1344</f>
        <v/>
      </c>
    </row>
    <row r="1604">
      <c r="A1604" s="22">
        <f>Universe!G1345</f>
        <v/>
      </c>
      <c r="B1604" s="2" t="n">
        <v>1</v>
      </c>
      <c r="C1604" s="23">
        <f>Universe!H1345</f>
        <v/>
      </c>
      <c r="D1604" s="23">
        <f>Universe!I1345</f>
        <v/>
      </c>
      <c r="E1604" s="23">
        <f>Universe!J1345</f>
        <v/>
      </c>
      <c r="F1604" s="23">
        <f>Universe!K1345</f>
        <v/>
      </c>
      <c r="G1604" s="23">
        <f>Universe!L1345</f>
        <v/>
      </c>
      <c r="H1604" s="23">
        <f>Universe!M1345</f>
        <v/>
      </c>
      <c r="I1604" s="23">
        <f>Universe!N1345</f>
        <v/>
      </c>
      <c r="J1604" s="23">
        <f>Universe!O1345</f>
        <v/>
      </c>
      <c r="K1604" s="23">
        <f>Universe!P1345</f>
        <v/>
      </c>
      <c r="L1604" s="23">
        <f>Universe!Q1345</f>
        <v/>
      </c>
      <c r="M1604" s="23">
        <f>Universe!R1345</f>
        <v/>
      </c>
      <c r="N1604" s="5">
        <f>IF(ZScoring!AH1345="",0,(ZScoring!AH1345-$B$3)/$C$3)</f>
        <v/>
      </c>
      <c r="O1604" s="5">
        <f>IF(ZScoring!AI1345="",0,(ZScoring!AI1345-$B$4)/$C$4)</f>
        <v/>
      </c>
      <c r="P1604" s="5">
        <f>IF(ZScoring!AJ1345="",0,(ZScoring!AJ1345-$B$5)/$C$5)</f>
        <v/>
      </c>
      <c r="Q1604" s="5">
        <f>IF(ZScoring!AK1345="",0,(ZScoring!AK1345-$B$6)/$C$6)</f>
        <v/>
      </c>
      <c r="R1604" s="5">
        <f>IF(ZScoring!AL1345="",0,(ZScoring!AL1345-$B$7)/$C$7)</f>
        <v/>
      </c>
      <c r="S1604" s="5">
        <f>IF(ZScoring!AM1345="",0,(ZScoring!AM1345-$B$8)/$C$8)</f>
        <v/>
      </c>
      <c r="T1604" s="5">
        <f>IF(ZScoring!AN1345="",0,(ZScoring!AN1345-$B$9)/$C$9)</f>
        <v/>
      </c>
      <c r="U1604" s="5">
        <f>IF(ZScoring!AO1345="",0,(ZScoring!AO1345-$B$10)/$C$10)</f>
        <v/>
      </c>
      <c r="V1604" s="5">
        <f>IF(ZScoring!AP1345="",0,(ZScoring!AP1345-$B$11)/$C$11)</f>
        <v/>
      </c>
      <c r="W1604" s="5">
        <f>IF(ZScoring!AQ1345="",0,(ZScoring!AQ1345-$B$12)/$C$12)</f>
        <v/>
      </c>
      <c r="X1604" s="5">
        <f>Universe!C1345</f>
        <v/>
      </c>
    </row>
    <row r="1605">
      <c r="A1605" s="22">
        <f>Universe!G1346</f>
        <v/>
      </c>
      <c r="B1605" s="2" t="n">
        <v>1</v>
      </c>
      <c r="C1605" s="23">
        <f>Universe!H1346</f>
        <v/>
      </c>
      <c r="D1605" s="23">
        <f>Universe!I1346</f>
        <v/>
      </c>
      <c r="E1605" s="23">
        <f>Universe!J1346</f>
        <v/>
      </c>
      <c r="F1605" s="23">
        <f>Universe!K1346</f>
        <v/>
      </c>
      <c r="G1605" s="23">
        <f>Universe!L1346</f>
        <v/>
      </c>
      <c r="H1605" s="23">
        <f>Universe!M1346</f>
        <v/>
      </c>
      <c r="I1605" s="23">
        <f>Universe!N1346</f>
        <v/>
      </c>
      <c r="J1605" s="23">
        <f>Universe!O1346</f>
        <v/>
      </c>
      <c r="K1605" s="23">
        <f>Universe!P1346</f>
        <v/>
      </c>
      <c r="L1605" s="23">
        <f>Universe!Q1346</f>
        <v/>
      </c>
      <c r="M1605" s="23">
        <f>Universe!R1346</f>
        <v/>
      </c>
      <c r="N1605" s="5">
        <f>IF(ZScoring!AH1346="",0,(ZScoring!AH1346-$B$3)/$C$3)</f>
        <v/>
      </c>
      <c r="O1605" s="5">
        <f>IF(ZScoring!AI1346="",0,(ZScoring!AI1346-$B$4)/$C$4)</f>
        <v/>
      </c>
      <c r="P1605" s="5">
        <f>IF(ZScoring!AJ1346="",0,(ZScoring!AJ1346-$B$5)/$C$5)</f>
        <v/>
      </c>
      <c r="Q1605" s="5">
        <f>IF(ZScoring!AK1346="",0,(ZScoring!AK1346-$B$6)/$C$6)</f>
        <v/>
      </c>
      <c r="R1605" s="5">
        <f>IF(ZScoring!AL1346="",0,(ZScoring!AL1346-$B$7)/$C$7)</f>
        <v/>
      </c>
      <c r="S1605" s="5">
        <f>IF(ZScoring!AM1346="",0,(ZScoring!AM1346-$B$8)/$C$8)</f>
        <v/>
      </c>
      <c r="T1605" s="5">
        <f>IF(ZScoring!AN1346="",0,(ZScoring!AN1346-$B$9)/$C$9)</f>
        <v/>
      </c>
      <c r="U1605" s="5">
        <f>IF(ZScoring!AO1346="",0,(ZScoring!AO1346-$B$10)/$C$10)</f>
        <v/>
      </c>
      <c r="V1605" s="5">
        <f>IF(ZScoring!AP1346="",0,(ZScoring!AP1346-$B$11)/$C$11)</f>
        <v/>
      </c>
      <c r="W1605" s="5">
        <f>IF(ZScoring!AQ1346="",0,(ZScoring!AQ1346-$B$12)/$C$12)</f>
        <v/>
      </c>
      <c r="X1605" s="5">
        <f>Universe!C1346</f>
        <v/>
      </c>
    </row>
    <row r="1606">
      <c r="A1606" s="22">
        <f>Universe!G1347</f>
        <v/>
      </c>
      <c r="B1606" s="2" t="n">
        <v>1</v>
      </c>
      <c r="C1606" s="23">
        <f>Universe!H1347</f>
        <v/>
      </c>
      <c r="D1606" s="23">
        <f>Universe!I1347</f>
        <v/>
      </c>
      <c r="E1606" s="23">
        <f>Universe!J1347</f>
        <v/>
      </c>
      <c r="F1606" s="23">
        <f>Universe!K1347</f>
        <v/>
      </c>
      <c r="G1606" s="23">
        <f>Universe!L1347</f>
        <v/>
      </c>
      <c r="H1606" s="23">
        <f>Universe!M1347</f>
        <v/>
      </c>
      <c r="I1606" s="23">
        <f>Universe!N1347</f>
        <v/>
      </c>
      <c r="J1606" s="23">
        <f>Universe!O1347</f>
        <v/>
      </c>
      <c r="K1606" s="23">
        <f>Universe!P1347</f>
        <v/>
      </c>
      <c r="L1606" s="23">
        <f>Universe!Q1347</f>
        <v/>
      </c>
      <c r="M1606" s="23">
        <f>Universe!R1347</f>
        <v/>
      </c>
      <c r="N1606" s="5">
        <f>IF(ZScoring!AH1347="",0,(ZScoring!AH1347-$B$3)/$C$3)</f>
        <v/>
      </c>
      <c r="O1606" s="5">
        <f>IF(ZScoring!AI1347="",0,(ZScoring!AI1347-$B$4)/$C$4)</f>
        <v/>
      </c>
      <c r="P1606" s="5">
        <f>IF(ZScoring!AJ1347="",0,(ZScoring!AJ1347-$B$5)/$C$5)</f>
        <v/>
      </c>
      <c r="Q1606" s="5">
        <f>IF(ZScoring!AK1347="",0,(ZScoring!AK1347-$B$6)/$C$6)</f>
        <v/>
      </c>
      <c r="R1606" s="5">
        <f>IF(ZScoring!AL1347="",0,(ZScoring!AL1347-$B$7)/$C$7)</f>
        <v/>
      </c>
      <c r="S1606" s="5">
        <f>IF(ZScoring!AM1347="",0,(ZScoring!AM1347-$B$8)/$C$8)</f>
        <v/>
      </c>
      <c r="T1606" s="5">
        <f>IF(ZScoring!AN1347="",0,(ZScoring!AN1347-$B$9)/$C$9)</f>
        <v/>
      </c>
      <c r="U1606" s="5">
        <f>IF(ZScoring!AO1347="",0,(ZScoring!AO1347-$B$10)/$C$10)</f>
        <v/>
      </c>
      <c r="V1606" s="5">
        <f>IF(ZScoring!AP1347="",0,(ZScoring!AP1347-$B$11)/$C$11)</f>
        <v/>
      </c>
      <c r="W1606" s="5">
        <f>IF(ZScoring!AQ1347="",0,(ZScoring!AQ1347-$B$12)/$C$12)</f>
        <v/>
      </c>
      <c r="X1606" s="5">
        <f>Universe!C1347</f>
        <v/>
      </c>
    </row>
    <row r="1607">
      <c r="A1607" s="22">
        <f>Universe!G1348</f>
        <v/>
      </c>
      <c r="B1607" s="2" t="n">
        <v>1</v>
      </c>
      <c r="C1607" s="23">
        <f>Universe!H1348</f>
        <v/>
      </c>
      <c r="D1607" s="23">
        <f>Universe!I1348</f>
        <v/>
      </c>
      <c r="E1607" s="23">
        <f>Universe!J1348</f>
        <v/>
      </c>
      <c r="F1607" s="23">
        <f>Universe!K1348</f>
        <v/>
      </c>
      <c r="G1607" s="23">
        <f>Universe!L1348</f>
        <v/>
      </c>
      <c r="H1607" s="23">
        <f>Universe!M1348</f>
        <v/>
      </c>
      <c r="I1607" s="23">
        <f>Universe!N1348</f>
        <v/>
      </c>
      <c r="J1607" s="23">
        <f>Universe!O1348</f>
        <v/>
      </c>
      <c r="K1607" s="23">
        <f>Universe!P1348</f>
        <v/>
      </c>
      <c r="L1607" s="23">
        <f>Universe!Q1348</f>
        <v/>
      </c>
      <c r="M1607" s="23">
        <f>Universe!R1348</f>
        <v/>
      </c>
      <c r="N1607" s="5">
        <f>IF(ZScoring!AH1348="",0,(ZScoring!AH1348-$B$3)/$C$3)</f>
        <v/>
      </c>
      <c r="O1607" s="5">
        <f>IF(ZScoring!AI1348="",0,(ZScoring!AI1348-$B$4)/$C$4)</f>
        <v/>
      </c>
      <c r="P1607" s="5">
        <f>IF(ZScoring!AJ1348="",0,(ZScoring!AJ1348-$B$5)/$C$5)</f>
        <v/>
      </c>
      <c r="Q1607" s="5">
        <f>IF(ZScoring!AK1348="",0,(ZScoring!AK1348-$B$6)/$C$6)</f>
        <v/>
      </c>
      <c r="R1607" s="5">
        <f>IF(ZScoring!AL1348="",0,(ZScoring!AL1348-$B$7)/$C$7)</f>
        <v/>
      </c>
      <c r="S1607" s="5">
        <f>IF(ZScoring!AM1348="",0,(ZScoring!AM1348-$B$8)/$C$8)</f>
        <v/>
      </c>
      <c r="T1607" s="5">
        <f>IF(ZScoring!AN1348="",0,(ZScoring!AN1348-$B$9)/$C$9)</f>
        <v/>
      </c>
      <c r="U1607" s="5">
        <f>IF(ZScoring!AO1348="",0,(ZScoring!AO1348-$B$10)/$C$10)</f>
        <v/>
      </c>
      <c r="V1607" s="5">
        <f>IF(ZScoring!AP1348="",0,(ZScoring!AP1348-$B$11)/$C$11)</f>
        <v/>
      </c>
      <c r="W1607" s="5">
        <f>IF(ZScoring!AQ1348="",0,(ZScoring!AQ1348-$B$12)/$C$12)</f>
        <v/>
      </c>
      <c r="X1607" s="5">
        <f>Universe!C1348</f>
        <v/>
      </c>
    </row>
    <row r="1608">
      <c r="A1608" s="22">
        <f>Universe!G1349</f>
        <v/>
      </c>
      <c r="B1608" s="2" t="n">
        <v>1</v>
      </c>
      <c r="C1608" s="23">
        <f>Universe!H1349</f>
        <v/>
      </c>
      <c r="D1608" s="23">
        <f>Universe!I1349</f>
        <v/>
      </c>
      <c r="E1608" s="23">
        <f>Universe!J1349</f>
        <v/>
      </c>
      <c r="F1608" s="23">
        <f>Universe!K1349</f>
        <v/>
      </c>
      <c r="G1608" s="23">
        <f>Universe!L1349</f>
        <v/>
      </c>
      <c r="H1608" s="23">
        <f>Universe!M1349</f>
        <v/>
      </c>
      <c r="I1608" s="23">
        <f>Universe!N1349</f>
        <v/>
      </c>
      <c r="J1608" s="23">
        <f>Universe!O1349</f>
        <v/>
      </c>
      <c r="K1608" s="23">
        <f>Universe!P1349</f>
        <v/>
      </c>
      <c r="L1608" s="23">
        <f>Universe!Q1349</f>
        <v/>
      </c>
      <c r="M1608" s="23">
        <f>Universe!R1349</f>
        <v/>
      </c>
      <c r="N1608" s="5">
        <f>IF(ZScoring!AH1349="",0,(ZScoring!AH1349-$B$3)/$C$3)</f>
        <v/>
      </c>
      <c r="O1608" s="5">
        <f>IF(ZScoring!AI1349="",0,(ZScoring!AI1349-$B$4)/$C$4)</f>
        <v/>
      </c>
      <c r="P1608" s="5">
        <f>IF(ZScoring!AJ1349="",0,(ZScoring!AJ1349-$B$5)/$C$5)</f>
        <v/>
      </c>
      <c r="Q1608" s="5">
        <f>IF(ZScoring!AK1349="",0,(ZScoring!AK1349-$B$6)/$C$6)</f>
        <v/>
      </c>
      <c r="R1608" s="5">
        <f>IF(ZScoring!AL1349="",0,(ZScoring!AL1349-$B$7)/$C$7)</f>
        <v/>
      </c>
      <c r="S1608" s="5">
        <f>IF(ZScoring!AM1349="",0,(ZScoring!AM1349-$B$8)/$C$8)</f>
        <v/>
      </c>
      <c r="T1608" s="5">
        <f>IF(ZScoring!AN1349="",0,(ZScoring!AN1349-$B$9)/$C$9)</f>
        <v/>
      </c>
      <c r="U1608" s="5">
        <f>IF(ZScoring!AO1349="",0,(ZScoring!AO1349-$B$10)/$C$10)</f>
        <v/>
      </c>
      <c r="V1608" s="5">
        <f>IF(ZScoring!AP1349="",0,(ZScoring!AP1349-$B$11)/$C$11)</f>
        <v/>
      </c>
      <c r="W1608" s="5">
        <f>IF(ZScoring!AQ1349="",0,(ZScoring!AQ1349-$B$12)/$C$12)</f>
        <v/>
      </c>
      <c r="X1608" s="5">
        <f>Universe!C1349</f>
        <v/>
      </c>
    </row>
    <row r="1609">
      <c r="A1609" s="22">
        <f>Universe!G1350</f>
        <v/>
      </c>
      <c r="B1609" s="2" t="n">
        <v>1</v>
      </c>
      <c r="C1609" s="23">
        <f>Universe!H1350</f>
        <v/>
      </c>
      <c r="D1609" s="23">
        <f>Universe!I1350</f>
        <v/>
      </c>
      <c r="E1609" s="23">
        <f>Universe!J1350</f>
        <v/>
      </c>
      <c r="F1609" s="23">
        <f>Universe!K1350</f>
        <v/>
      </c>
      <c r="G1609" s="23">
        <f>Universe!L1350</f>
        <v/>
      </c>
      <c r="H1609" s="23">
        <f>Universe!M1350</f>
        <v/>
      </c>
      <c r="I1609" s="23">
        <f>Universe!N1350</f>
        <v/>
      </c>
      <c r="J1609" s="23">
        <f>Universe!O1350</f>
        <v/>
      </c>
      <c r="K1609" s="23">
        <f>Universe!P1350</f>
        <v/>
      </c>
      <c r="L1609" s="23">
        <f>Universe!Q1350</f>
        <v/>
      </c>
      <c r="M1609" s="23">
        <f>Universe!R1350</f>
        <v/>
      </c>
      <c r="N1609" s="5">
        <f>IF(ZScoring!AH1350="",0,(ZScoring!AH1350-$B$3)/$C$3)</f>
        <v/>
      </c>
      <c r="O1609" s="5">
        <f>IF(ZScoring!AI1350="",0,(ZScoring!AI1350-$B$4)/$C$4)</f>
        <v/>
      </c>
      <c r="P1609" s="5">
        <f>IF(ZScoring!AJ1350="",0,(ZScoring!AJ1350-$B$5)/$C$5)</f>
        <v/>
      </c>
      <c r="Q1609" s="5">
        <f>IF(ZScoring!AK1350="",0,(ZScoring!AK1350-$B$6)/$C$6)</f>
        <v/>
      </c>
      <c r="R1609" s="5">
        <f>IF(ZScoring!AL1350="",0,(ZScoring!AL1350-$B$7)/$C$7)</f>
        <v/>
      </c>
      <c r="S1609" s="5">
        <f>IF(ZScoring!AM1350="",0,(ZScoring!AM1350-$B$8)/$C$8)</f>
        <v/>
      </c>
      <c r="T1609" s="5">
        <f>IF(ZScoring!AN1350="",0,(ZScoring!AN1350-$B$9)/$C$9)</f>
        <v/>
      </c>
      <c r="U1609" s="5">
        <f>IF(ZScoring!AO1350="",0,(ZScoring!AO1350-$B$10)/$C$10)</f>
        <v/>
      </c>
      <c r="V1609" s="5">
        <f>IF(ZScoring!AP1350="",0,(ZScoring!AP1350-$B$11)/$C$11)</f>
        <v/>
      </c>
      <c r="W1609" s="5">
        <f>IF(ZScoring!AQ1350="",0,(ZScoring!AQ1350-$B$12)/$C$12)</f>
        <v/>
      </c>
      <c r="X1609" s="5">
        <f>Universe!C1350</f>
        <v/>
      </c>
    </row>
    <row r="1610">
      <c r="A1610" s="22">
        <f>Universe!G1351</f>
        <v/>
      </c>
      <c r="B1610" s="2" t="n">
        <v>1</v>
      </c>
      <c r="C1610" s="23">
        <f>Universe!H1351</f>
        <v/>
      </c>
      <c r="D1610" s="23">
        <f>Universe!I1351</f>
        <v/>
      </c>
      <c r="E1610" s="23">
        <f>Universe!J1351</f>
        <v/>
      </c>
      <c r="F1610" s="23">
        <f>Universe!K1351</f>
        <v/>
      </c>
      <c r="G1610" s="23">
        <f>Universe!L1351</f>
        <v/>
      </c>
      <c r="H1610" s="23">
        <f>Universe!M1351</f>
        <v/>
      </c>
      <c r="I1610" s="23">
        <f>Universe!N1351</f>
        <v/>
      </c>
      <c r="J1610" s="23">
        <f>Universe!O1351</f>
        <v/>
      </c>
      <c r="K1610" s="23">
        <f>Universe!P1351</f>
        <v/>
      </c>
      <c r="L1610" s="23">
        <f>Universe!Q1351</f>
        <v/>
      </c>
      <c r="M1610" s="23">
        <f>Universe!R1351</f>
        <v/>
      </c>
      <c r="N1610" s="5">
        <f>IF(ZScoring!AH1351="",0,(ZScoring!AH1351-$B$3)/$C$3)</f>
        <v/>
      </c>
      <c r="O1610" s="5">
        <f>IF(ZScoring!AI1351="",0,(ZScoring!AI1351-$B$4)/$C$4)</f>
        <v/>
      </c>
      <c r="P1610" s="5">
        <f>IF(ZScoring!AJ1351="",0,(ZScoring!AJ1351-$B$5)/$C$5)</f>
        <v/>
      </c>
      <c r="Q1610" s="5">
        <f>IF(ZScoring!AK1351="",0,(ZScoring!AK1351-$B$6)/$C$6)</f>
        <v/>
      </c>
      <c r="R1610" s="5">
        <f>IF(ZScoring!AL1351="",0,(ZScoring!AL1351-$B$7)/$C$7)</f>
        <v/>
      </c>
      <c r="S1610" s="5">
        <f>IF(ZScoring!AM1351="",0,(ZScoring!AM1351-$B$8)/$C$8)</f>
        <v/>
      </c>
      <c r="T1610" s="5">
        <f>IF(ZScoring!AN1351="",0,(ZScoring!AN1351-$B$9)/$C$9)</f>
        <v/>
      </c>
      <c r="U1610" s="5">
        <f>IF(ZScoring!AO1351="",0,(ZScoring!AO1351-$B$10)/$C$10)</f>
        <v/>
      </c>
      <c r="V1610" s="5">
        <f>IF(ZScoring!AP1351="",0,(ZScoring!AP1351-$B$11)/$C$11)</f>
        <v/>
      </c>
      <c r="W1610" s="5">
        <f>IF(ZScoring!AQ1351="",0,(ZScoring!AQ1351-$B$12)/$C$12)</f>
        <v/>
      </c>
      <c r="X1610" s="5">
        <f>Universe!C1351</f>
        <v/>
      </c>
    </row>
    <row r="1611">
      <c r="A1611" s="22">
        <f>Universe!G1352</f>
        <v/>
      </c>
      <c r="B1611" s="2" t="n">
        <v>1</v>
      </c>
      <c r="C1611" s="23">
        <f>Universe!H1352</f>
        <v/>
      </c>
      <c r="D1611" s="23">
        <f>Universe!I1352</f>
        <v/>
      </c>
      <c r="E1611" s="23">
        <f>Universe!J1352</f>
        <v/>
      </c>
      <c r="F1611" s="23">
        <f>Universe!K1352</f>
        <v/>
      </c>
      <c r="G1611" s="23">
        <f>Universe!L1352</f>
        <v/>
      </c>
      <c r="H1611" s="23">
        <f>Universe!M1352</f>
        <v/>
      </c>
      <c r="I1611" s="23">
        <f>Universe!N1352</f>
        <v/>
      </c>
      <c r="J1611" s="23">
        <f>Universe!O1352</f>
        <v/>
      </c>
      <c r="K1611" s="23">
        <f>Universe!P1352</f>
        <v/>
      </c>
      <c r="L1611" s="23">
        <f>Universe!Q1352</f>
        <v/>
      </c>
      <c r="M1611" s="23">
        <f>Universe!R1352</f>
        <v/>
      </c>
      <c r="N1611" s="5">
        <f>IF(ZScoring!AH1352="",0,(ZScoring!AH1352-$B$3)/$C$3)</f>
        <v/>
      </c>
      <c r="O1611" s="5">
        <f>IF(ZScoring!AI1352="",0,(ZScoring!AI1352-$B$4)/$C$4)</f>
        <v/>
      </c>
      <c r="P1611" s="5">
        <f>IF(ZScoring!AJ1352="",0,(ZScoring!AJ1352-$B$5)/$C$5)</f>
        <v/>
      </c>
      <c r="Q1611" s="5">
        <f>IF(ZScoring!AK1352="",0,(ZScoring!AK1352-$B$6)/$C$6)</f>
        <v/>
      </c>
      <c r="R1611" s="5">
        <f>IF(ZScoring!AL1352="",0,(ZScoring!AL1352-$B$7)/$C$7)</f>
        <v/>
      </c>
      <c r="S1611" s="5">
        <f>IF(ZScoring!AM1352="",0,(ZScoring!AM1352-$B$8)/$C$8)</f>
        <v/>
      </c>
      <c r="T1611" s="5">
        <f>IF(ZScoring!AN1352="",0,(ZScoring!AN1352-$B$9)/$C$9)</f>
        <v/>
      </c>
      <c r="U1611" s="5">
        <f>IF(ZScoring!AO1352="",0,(ZScoring!AO1352-$B$10)/$C$10)</f>
        <v/>
      </c>
      <c r="V1611" s="5">
        <f>IF(ZScoring!AP1352="",0,(ZScoring!AP1352-$B$11)/$C$11)</f>
        <v/>
      </c>
      <c r="W1611" s="5">
        <f>IF(ZScoring!AQ1352="",0,(ZScoring!AQ1352-$B$12)/$C$12)</f>
        <v/>
      </c>
      <c r="X1611" s="5">
        <f>Universe!C1352</f>
        <v/>
      </c>
    </row>
    <row r="1612">
      <c r="A1612" s="22">
        <f>Universe!G1353</f>
        <v/>
      </c>
      <c r="B1612" s="2" t="n">
        <v>1</v>
      </c>
      <c r="C1612" s="23">
        <f>Universe!H1353</f>
        <v/>
      </c>
      <c r="D1612" s="23">
        <f>Universe!I1353</f>
        <v/>
      </c>
      <c r="E1612" s="23">
        <f>Universe!J1353</f>
        <v/>
      </c>
      <c r="F1612" s="23">
        <f>Universe!K1353</f>
        <v/>
      </c>
      <c r="G1612" s="23">
        <f>Universe!L1353</f>
        <v/>
      </c>
      <c r="H1612" s="23">
        <f>Universe!M1353</f>
        <v/>
      </c>
      <c r="I1612" s="23">
        <f>Universe!N1353</f>
        <v/>
      </c>
      <c r="J1612" s="23">
        <f>Universe!O1353</f>
        <v/>
      </c>
      <c r="K1612" s="23">
        <f>Universe!P1353</f>
        <v/>
      </c>
      <c r="L1612" s="23">
        <f>Universe!Q1353</f>
        <v/>
      </c>
      <c r="M1612" s="23">
        <f>Universe!R1353</f>
        <v/>
      </c>
      <c r="N1612" s="5">
        <f>IF(ZScoring!AH1353="",0,(ZScoring!AH1353-$B$3)/$C$3)</f>
        <v/>
      </c>
      <c r="O1612" s="5">
        <f>IF(ZScoring!AI1353="",0,(ZScoring!AI1353-$B$4)/$C$4)</f>
        <v/>
      </c>
      <c r="P1612" s="5">
        <f>IF(ZScoring!AJ1353="",0,(ZScoring!AJ1353-$B$5)/$C$5)</f>
        <v/>
      </c>
      <c r="Q1612" s="5">
        <f>IF(ZScoring!AK1353="",0,(ZScoring!AK1353-$B$6)/$C$6)</f>
        <v/>
      </c>
      <c r="R1612" s="5">
        <f>IF(ZScoring!AL1353="",0,(ZScoring!AL1353-$B$7)/$C$7)</f>
        <v/>
      </c>
      <c r="S1612" s="5">
        <f>IF(ZScoring!AM1353="",0,(ZScoring!AM1353-$B$8)/$C$8)</f>
        <v/>
      </c>
      <c r="T1612" s="5">
        <f>IF(ZScoring!AN1353="",0,(ZScoring!AN1353-$B$9)/$C$9)</f>
        <v/>
      </c>
      <c r="U1612" s="5">
        <f>IF(ZScoring!AO1353="",0,(ZScoring!AO1353-$B$10)/$C$10)</f>
        <v/>
      </c>
      <c r="V1612" s="5">
        <f>IF(ZScoring!AP1353="",0,(ZScoring!AP1353-$B$11)/$C$11)</f>
        <v/>
      </c>
      <c r="W1612" s="5">
        <f>IF(ZScoring!AQ1353="",0,(ZScoring!AQ1353-$B$12)/$C$12)</f>
        <v/>
      </c>
      <c r="X1612" s="5">
        <f>Universe!C1353</f>
        <v/>
      </c>
    </row>
    <row r="1613">
      <c r="A1613" s="22">
        <f>Universe!G1354</f>
        <v/>
      </c>
      <c r="B1613" s="2" t="n">
        <v>1</v>
      </c>
      <c r="C1613" s="23">
        <f>Universe!H1354</f>
        <v/>
      </c>
      <c r="D1613" s="23">
        <f>Universe!I1354</f>
        <v/>
      </c>
      <c r="E1613" s="23">
        <f>Universe!J1354</f>
        <v/>
      </c>
      <c r="F1613" s="23">
        <f>Universe!K1354</f>
        <v/>
      </c>
      <c r="G1613" s="23">
        <f>Universe!L1354</f>
        <v/>
      </c>
      <c r="H1613" s="23">
        <f>Universe!M1354</f>
        <v/>
      </c>
      <c r="I1613" s="23">
        <f>Universe!N1354</f>
        <v/>
      </c>
      <c r="J1613" s="23">
        <f>Universe!O1354</f>
        <v/>
      </c>
      <c r="K1613" s="23">
        <f>Universe!P1354</f>
        <v/>
      </c>
      <c r="L1613" s="23">
        <f>Universe!Q1354</f>
        <v/>
      </c>
      <c r="M1613" s="23">
        <f>Universe!R1354</f>
        <v/>
      </c>
      <c r="N1613" s="5">
        <f>IF(ZScoring!AH1354="",0,(ZScoring!AH1354-$B$3)/$C$3)</f>
        <v/>
      </c>
      <c r="O1613" s="5">
        <f>IF(ZScoring!AI1354="",0,(ZScoring!AI1354-$B$4)/$C$4)</f>
        <v/>
      </c>
      <c r="P1613" s="5">
        <f>IF(ZScoring!AJ1354="",0,(ZScoring!AJ1354-$B$5)/$C$5)</f>
        <v/>
      </c>
      <c r="Q1613" s="5">
        <f>IF(ZScoring!AK1354="",0,(ZScoring!AK1354-$B$6)/$C$6)</f>
        <v/>
      </c>
      <c r="R1613" s="5">
        <f>IF(ZScoring!AL1354="",0,(ZScoring!AL1354-$B$7)/$C$7)</f>
        <v/>
      </c>
      <c r="S1613" s="5">
        <f>IF(ZScoring!AM1354="",0,(ZScoring!AM1354-$B$8)/$C$8)</f>
        <v/>
      </c>
      <c r="T1613" s="5">
        <f>IF(ZScoring!AN1354="",0,(ZScoring!AN1354-$B$9)/$C$9)</f>
        <v/>
      </c>
      <c r="U1613" s="5">
        <f>IF(ZScoring!AO1354="",0,(ZScoring!AO1354-$B$10)/$C$10)</f>
        <v/>
      </c>
      <c r="V1613" s="5">
        <f>IF(ZScoring!AP1354="",0,(ZScoring!AP1354-$B$11)/$C$11)</f>
        <v/>
      </c>
      <c r="W1613" s="5">
        <f>IF(ZScoring!AQ1354="",0,(ZScoring!AQ1354-$B$12)/$C$12)</f>
        <v/>
      </c>
      <c r="X1613" s="5">
        <f>Universe!C1354</f>
        <v/>
      </c>
    </row>
    <row r="1614">
      <c r="A1614" s="22">
        <f>Universe!G1355</f>
        <v/>
      </c>
      <c r="B1614" s="2" t="n">
        <v>1</v>
      </c>
      <c r="C1614" s="23">
        <f>Universe!H1355</f>
        <v/>
      </c>
      <c r="D1614" s="23">
        <f>Universe!I1355</f>
        <v/>
      </c>
      <c r="E1614" s="23">
        <f>Universe!J1355</f>
        <v/>
      </c>
      <c r="F1614" s="23">
        <f>Universe!K1355</f>
        <v/>
      </c>
      <c r="G1614" s="23">
        <f>Universe!L1355</f>
        <v/>
      </c>
      <c r="H1614" s="23">
        <f>Universe!M1355</f>
        <v/>
      </c>
      <c r="I1614" s="23">
        <f>Universe!N1355</f>
        <v/>
      </c>
      <c r="J1614" s="23">
        <f>Universe!O1355</f>
        <v/>
      </c>
      <c r="K1614" s="23">
        <f>Universe!P1355</f>
        <v/>
      </c>
      <c r="L1614" s="23">
        <f>Universe!Q1355</f>
        <v/>
      </c>
      <c r="M1614" s="23">
        <f>Universe!R1355</f>
        <v/>
      </c>
      <c r="N1614" s="5">
        <f>IF(ZScoring!AH1355="",0,(ZScoring!AH1355-$B$3)/$C$3)</f>
        <v/>
      </c>
      <c r="O1614" s="5">
        <f>IF(ZScoring!AI1355="",0,(ZScoring!AI1355-$B$4)/$C$4)</f>
        <v/>
      </c>
      <c r="P1614" s="5">
        <f>IF(ZScoring!AJ1355="",0,(ZScoring!AJ1355-$B$5)/$C$5)</f>
        <v/>
      </c>
      <c r="Q1614" s="5">
        <f>IF(ZScoring!AK1355="",0,(ZScoring!AK1355-$B$6)/$C$6)</f>
        <v/>
      </c>
      <c r="R1614" s="5">
        <f>IF(ZScoring!AL1355="",0,(ZScoring!AL1355-$B$7)/$C$7)</f>
        <v/>
      </c>
      <c r="S1614" s="5">
        <f>IF(ZScoring!AM1355="",0,(ZScoring!AM1355-$B$8)/$C$8)</f>
        <v/>
      </c>
      <c r="T1614" s="5">
        <f>IF(ZScoring!AN1355="",0,(ZScoring!AN1355-$B$9)/$C$9)</f>
        <v/>
      </c>
      <c r="U1614" s="5">
        <f>IF(ZScoring!AO1355="",0,(ZScoring!AO1355-$B$10)/$C$10)</f>
        <v/>
      </c>
      <c r="V1614" s="5">
        <f>IF(ZScoring!AP1355="",0,(ZScoring!AP1355-$B$11)/$C$11)</f>
        <v/>
      </c>
      <c r="W1614" s="5">
        <f>IF(ZScoring!AQ1355="",0,(ZScoring!AQ1355-$B$12)/$C$12)</f>
        <v/>
      </c>
      <c r="X1614" s="5">
        <f>Universe!C1355</f>
        <v/>
      </c>
    </row>
    <row r="1615">
      <c r="A1615" s="22">
        <f>Universe!G1356</f>
        <v/>
      </c>
      <c r="B1615" s="2" t="n">
        <v>1</v>
      </c>
      <c r="C1615" s="23">
        <f>Universe!H1356</f>
        <v/>
      </c>
      <c r="D1615" s="23">
        <f>Universe!I1356</f>
        <v/>
      </c>
      <c r="E1615" s="23">
        <f>Universe!J1356</f>
        <v/>
      </c>
      <c r="F1615" s="23">
        <f>Universe!K1356</f>
        <v/>
      </c>
      <c r="G1615" s="23">
        <f>Universe!L1356</f>
        <v/>
      </c>
      <c r="H1615" s="23">
        <f>Universe!M1356</f>
        <v/>
      </c>
      <c r="I1615" s="23">
        <f>Universe!N1356</f>
        <v/>
      </c>
      <c r="J1615" s="23">
        <f>Universe!O1356</f>
        <v/>
      </c>
      <c r="K1615" s="23">
        <f>Universe!P1356</f>
        <v/>
      </c>
      <c r="L1615" s="23">
        <f>Universe!Q1356</f>
        <v/>
      </c>
      <c r="M1615" s="23">
        <f>Universe!R1356</f>
        <v/>
      </c>
      <c r="N1615" s="5">
        <f>IF(ZScoring!AH1356="",0,(ZScoring!AH1356-$B$3)/$C$3)</f>
        <v/>
      </c>
      <c r="O1615" s="5">
        <f>IF(ZScoring!AI1356="",0,(ZScoring!AI1356-$B$4)/$C$4)</f>
        <v/>
      </c>
      <c r="P1615" s="5">
        <f>IF(ZScoring!AJ1356="",0,(ZScoring!AJ1356-$B$5)/$C$5)</f>
        <v/>
      </c>
      <c r="Q1615" s="5">
        <f>IF(ZScoring!AK1356="",0,(ZScoring!AK1356-$B$6)/$C$6)</f>
        <v/>
      </c>
      <c r="R1615" s="5">
        <f>IF(ZScoring!AL1356="",0,(ZScoring!AL1356-$B$7)/$C$7)</f>
        <v/>
      </c>
      <c r="S1615" s="5">
        <f>IF(ZScoring!AM1356="",0,(ZScoring!AM1356-$B$8)/$C$8)</f>
        <v/>
      </c>
      <c r="T1615" s="5">
        <f>IF(ZScoring!AN1356="",0,(ZScoring!AN1356-$B$9)/$C$9)</f>
        <v/>
      </c>
      <c r="U1615" s="5">
        <f>IF(ZScoring!AO1356="",0,(ZScoring!AO1356-$B$10)/$C$10)</f>
        <v/>
      </c>
      <c r="V1615" s="5">
        <f>IF(ZScoring!AP1356="",0,(ZScoring!AP1356-$B$11)/$C$11)</f>
        <v/>
      </c>
      <c r="W1615" s="5">
        <f>IF(ZScoring!AQ1356="",0,(ZScoring!AQ1356-$B$12)/$C$12)</f>
        <v/>
      </c>
      <c r="X1615" s="5">
        <f>Universe!C1356</f>
        <v/>
      </c>
    </row>
    <row r="1616">
      <c r="A1616" s="22">
        <f>Universe!G1357</f>
        <v/>
      </c>
      <c r="B1616" s="2" t="n">
        <v>1</v>
      </c>
      <c r="C1616" s="23">
        <f>Universe!H1357</f>
        <v/>
      </c>
      <c r="D1616" s="23">
        <f>Universe!I1357</f>
        <v/>
      </c>
      <c r="E1616" s="23">
        <f>Universe!J1357</f>
        <v/>
      </c>
      <c r="F1616" s="23">
        <f>Universe!K1357</f>
        <v/>
      </c>
      <c r="G1616" s="23">
        <f>Universe!L1357</f>
        <v/>
      </c>
      <c r="H1616" s="23">
        <f>Universe!M1357</f>
        <v/>
      </c>
      <c r="I1616" s="23">
        <f>Universe!N1357</f>
        <v/>
      </c>
      <c r="J1616" s="23">
        <f>Universe!O1357</f>
        <v/>
      </c>
      <c r="K1616" s="23">
        <f>Universe!P1357</f>
        <v/>
      </c>
      <c r="L1616" s="23">
        <f>Universe!Q1357</f>
        <v/>
      </c>
      <c r="M1616" s="23">
        <f>Universe!R1357</f>
        <v/>
      </c>
      <c r="N1616" s="5">
        <f>IF(ZScoring!AH1357="",0,(ZScoring!AH1357-$B$3)/$C$3)</f>
        <v/>
      </c>
      <c r="O1616" s="5">
        <f>IF(ZScoring!AI1357="",0,(ZScoring!AI1357-$B$4)/$C$4)</f>
        <v/>
      </c>
      <c r="P1616" s="5">
        <f>IF(ZScoring!AJ1357="",0,(ZScoring!AJ1357-$B$5)/$C$5)</f>
        <v/>
      </c>
      <c r="Q1616" s="5">
        <f>IF(ZScoring!AK1357="",0,(ZScoring!AK1357-$B$6)/$C$6)</f>
        <v/>
      </c>
      <c r="R1616" s="5">
        <f>IF(ZScoring!AL1357="",0,(ZScoring!AL1357-$B$7)/$C$7)</f>
        <v/>
      </c>
      <c r="S1616" s="5">
        <f>IF(ZScoring!AM1357="",0,(ZScoring!AM1357-$B$8)/$C$8)</f>
        <v/>
      </c>
      <c r="T1616" s="5">
        <f>IF(ZScoring!AN1357="",0,(ZScoring!AN1357-$B$9)/$C$9)</f>
        <v/>
      </c>
      <c r="U1616" s="5">
        <f>IF(ZScoring!AO1357="",0,(ZScoring!AO1357-$B$10)/$C$10)</f>
        <v/>
      </c>
      <c r="V1616" s="5">
        <f>IF(ZScoring!AP1357="",0,(ZScoring!AP1357-$B$11)/$C$11)</f>
        <v/>
      </c>
      <c r="W1616" s="5">
        <f>IF(ZScoring!AQ1357="",0,(ZScoring!AQ1357-$B$12)/$C$12)</f>
        <v/>
      </c>
      <c r="X1616" s="5">
        <f>Universe!C1357</f>
        <v/>
      </c>
    </row>
    <row r="1617">
      <c r="A1617" s="22">
        <f>Universe!G1358</f>
        <v/>
      </c>
      <c r="B1617" s="2" t="n">
        <v>1</v>
      </c>
      <c r="C1617" s="23">
        <f>Universe!H1358</f>
        <v/>
      </c>
      <c r="D1617" s="23">
        <f>Universe!I1358</f>
        <v/>
      </c>
      <c r="E1617" s="23">
        <f>Universe!J1358</f>
        <v/>
      </c>
      <c r="F1617" s="23">
        <f>Universe!K1358</f>
        <v/>
      </c>
      <c r="G1617" s="23">
        <f>Universe!L1358</f>
        <v/>
      </c>
      <c r="H1617" s="23">
        <f>Universe!M1358</f>
        <v/>
      </c>
      <c r="I1617" s="23">
        <f>Universe!N1358</f>
        <v/>
      </c>
      <c r="J1617" s="23">
        <f>Universe!O1358</f>
        <v/>
      </c>
      <c r="K1617" s="23">
        <f>Universe!P1358</f>
        <v/>
      </c>
      <c r="L1617" s="23">
        <f>Universe!Q1358</f>
        <v/>
      </c>
      <c r="M1617" s="23">
        <f>Universe!R1358</f>
        <v/>
      </c>
      <c r="N1617" s="5">
        <f>IF(ZScoring!AH1358="",0,(ZScoring!AH1358-$B$3)/$C$3)</f>
        <v/>
      </c>
      <c r="O1617" s="5">
        <f>IF(ZScoring!AI1358="",0,(ZScoring!AI1358-$B$4)/$C$4)</f>
        <v/>
      </c>
      <c r="P1617" s="5">
        <f>IF(ZScoring!AJ1358="",0,(ZScoring!AJ1358-$B$5)/$C$5)</f>
        <v/>
      </c>
      <c r="Q1617" s="5">
        <f>IF(ZScoring!AK1358="",0,(ZScoring!AK1358-$B$6)/$C$6)</f>
        <v/>
      </c>
      <c r="R1617" s="5">
        <f>IF(ZScoring!AL1358="",0,(ZScoring!AL1358-$B$7)/$C$7)</f>
        <v/>
      </c>
      <c r="S1617" s="5">
        <f>IF(ZScoring!AM1358="",0,(ZScoring!AM1358-$B$8)/$C$8)</f>
        <v/>
      </c>
      <c r="T1617" s="5">
        <f>IF(ZScoring!AN1358="",0,(ZScoring!AN1358-$B$9)/$C$9)</f>
        <v/>
      </c>
      <c r="U1617" s="5">
        <f>IF(ZScoring!AO1358="",0,(ZScoring!AO1358-$B$10)/$C$10)</f>
        <v/>
      </c>
      <c r="V1617" s="5">
        <f>IF(ZScoring!AP1358="",0,(ZScoring!AP1358-$B$11)/$C$11)</f>
        <v/>
      </c>
      <c r="W1617" s="5">
        <f>IF(ZScoring!AQ1358="",0,(ZScoring!AQ1358-$B$12)/$C$12)</f>
        <v/>
      </c>
      <c r="X1617" s="5">
        <f>Universe!C1358</f>
        <v/>
      </c>
    </row>
    <row r="1618">
      <c r="A1618" s="22">
        <f>Universe!G1359</f>
        <v/>
      </c>
      <c r="B1618" s="2" t="n">
        <v>1</v>
      </c>
      <c r="C1618" s="23">
        <f>Universe!H1359</f>
        <v/>
      </c>
      <c r="D1618" s="23">
        <f>Universe!I1359</f>
        <v/>
      </c>
      <c r="E1618" s="23">
        <f>Universe!J1359</f>
        <v/>
      </c>
      <c r="F1618" s="23">
        <f>Universe!K1359</f>
        <v/>
      </c>
      <c r="G1618" s="23">
        <f>Universe!L1359</f>
        <v/>
      </c>
      <c r="H1618" s="23">
        <f>Universe!M1359</f>
        <v/>
      </c>
      <c r="I1618" s="23">
        <f>Universe!N1359</f>
        <v/>
      </c>
      <c r="J1618" s="23">
        <f>Universe!O1359</f>
        <v/>
      </c>
      <c r="K1618" s="23">
        <f>Universe!P1359</f>
        <v/>
      </c>
      <c r="L1618" s="23">
        <f>Universe!Q1359</f>
        <v/>
      </c>
      <c r="M1618" s="23">
        <f>Universe!R1359</f>
        <v/>
      </c>
      <c r="N1618" s="5">
        <f>IF(ZScoring!AH1359="",0,(ZScoring!AH1359-$B$3)/$C$3)</f>
        <v/>
      </c>
      <c r="O1618" s="5">
        <f>IF(ZScoring!AI1359="",0,(ZScoring!AI1359-$B$4)/$C$4)</f>
        <v/>
      </c>
      <c r="P1618" s="5">
        <f>IF(ZScoring!AJ1359="",0,(ZScoring!AJ1359-$B$5)/$C$5)</f>
        <v/>
      </c>
      <c r="Q1618" s="5">
        <f>IF(ZScoring!AK1359="",0,(ZScoring!AK1359-$B$6)/$C$6)</f>
        <v/>
      </c>
      <c r="R1618" s="5">
        <f>IF(ZScoring!AL1359="",0,(ZScoring!AL1359-$B$7)/$C$7)</f>
        <v/>
      </c>
      <c r="S1618" s="5">
        <f>IF(ZScoring!AM1359="",0,(ZScoring!AM1359-$B$8)/$C$8)</f>
        <v/>
      </c>
      <c r="T1618" s="5">
        <f>IF(ZScoring!AN1359="",0,(ZScoring!AN1359-$B$9)/$C$9)</f>
        <v/>
      </c>
      <c r="U1618" s="5">
        <f>IF(ZScoring!AO1359="",0,(ZScoring!AO1359-$B$10)/$C$10)</f>
        <v/>
      </c>
      <c r="V1618" s="5">
        <f>IF(ZScoring!AP1359="",0,(ZScoring!AP1359-$B$11)/$C$11)</f>
        <v/>
      </c>
      <c r="W1618" s="5">
        <f>IF(ZScoring!AQ1359="",0,(ZScoring!AQ1359-$B$12)/$C$12)</f>
        <v/>
      </c>
      <c r="X1618" s="5">
        <f>Universe!C1359</f>
        <v/>
      </c>
    </row>
    <row r="1619">
      <c r="A1619" s="22">
        <f>Universe!G1360</f>
        <v/>
      </c>
      <c r="B1619" s="2" t="n">
        <v>1</v>
      </c>
      <c r="C1619" s="23">
        <f>Universe!H1360</f>
        <v/>
      </c>
      <c r="D1619" s="23">
        <f>Universe!I1360</f>
        <v/>
      </c>
      <c r="E1619" s="23">
        <f>Universe!J1360</f>
        <v/>
      </c>
      <c r="F1619" s="23">
        <f>Universe!K1360</f>
        <v/>
      </c>
      <c r="G1619" s="23">
        <f>Universe!L1360</f>
        <v/>
      </c>
      <c r="H1619" s="23">
        <f>Universe!M1360</f>
        <v/>
      </c>
      <c r="I1619" s="23">
        <f>Universe!N1360</f>
        <v/>
      </c>
      <c r="J1619" s="23">
        <f>Universe!O1360</f>
        <v/>
      </c>
      <c r="K1619" s="23">
        <f>Universe!P1360</f>
        <v/>
      </c>
      <c r="L1619" s="23">
        <f>Universe!Q1360</f>
        <v/>
      </c>
      <c r="M1619" s="23">
        <f>Universe!R1360</f>
        <v/>
      </c>
      <c r="N1619" s="5">
        <f>IF(ZScoring!AH1360="",0,(ZScoring!AH1360-$B$3)/$C$3)</f>
        <v/>
      </c>
      <c r="O1619" s="5">
        <f>IF(ZScoring!AI1360="",0,(ZScoring!AI1360-$B$4)/$C$4)</f>
        <v/>
      </c>
      <c r="P1619" s="5">
        <f>IF(ZScoring!AJ1360="",0,(ZScoring!AJ1360-$B$5)/$C$5)</f>
        <v/>
      </c>
      <c r="Q1619" s="5">
        <f>IF(ZScoring!AK1360="",0,(ZScoring!AK1360-$B$6)/$C$6)</f>
        <v/>
      </c>
      <c r="R1619" s="5">
        <f>IF(ZScoring!AL1360="",0,(ZScoring!AL1360-$B$7)/$C$7)</f>
        <v/>
      </c>
      <c r="S1619" s="5">
        <f>IF(ZScoring!AM1360="",0,(ZScoring!AM1360-$B$8)/$C$8)</f>
        <v/>
      </c>
      <c r="T1619" s="5">
        <f>IF(ZScoring!AN1360="",0,(ZScoring!AN1360-$B$9)/$C$9)</f>
        <v/>
      </c>
      <c r="U1619" s="5">
        <f>IF(ZScoring!AO1360="",0,(ZScoring!AO1360-$B$10)/$C$10)</f>
        <v/>
      </c>
      <c r="V1619" s="5">
        <f>IF(ZScoring!AP1360="",0,(ZScoring!AP1360-$B$11)/$C$11)</f>
        <v/>
      </c>
      <c r="W1619" s="5">
        <f>IF(ZScoring!AQ1360="",0,(ZScoring!AQ1360-$B$12)/$C$12)</f>
        <v/>
      </c>
      <c r="X1619" s="5">
        <f>Universe!C1360</f>
        <v/>
      </c>
    </row>
    <row r="1620">
      <c r="A1620" s="22">
        <f>Universe!G1361</f>
        <v/>
      </c>
      <c r="B1620" s="2" t="n">
        <v>1</v>
      </c>
      <c r="C1620" s="23">
        <f>Universe!H1361</f>
        <v/>
      </c>
      <c r="D1620" s="23">
        <f>Universe!I1361</f>
        <v/>
      </c>
      <c r="E1620" s="23">
        <f>Universe!J1361</f>
        <v/>
      </c>
      <c r="F1620" s="23">
        <f>Universe!K1361</f>
        <v/>
      </c>
      <c r="G1620" s="23">
        <f>Universe!L1361</f>
        <v/>
      </c>
      <c r="H1620" s="23">
        <f>Universe!M1361</f>
        <v/>
      </c>
      <c r="I1620" s="23">
        <f>Universe!N1361</f>
        <v/>
      </c>
      <c r="J1620" s="23">
        <f>Universe!O1361</f>
        <v/>
      </c>
      <c r="K1620" s="23">
        <f>Universe!P1361</f>
        <v/>
      </c>
      <c r="L1620" s="23">
        <f>Universe!Q1361</f>
        <v/>
      </c>
      <c r="M1620" s="23">
        <f>Universe!R1361</f>
        <v/>
      </c>
      <c r="N1620" s="5">
        <f>IF(ZScoring!AH1361="",0,(ZScoring!AH1361-$B$3)/$C$3)</f>
        <v/>
      </c>
      <c r="O1620" s="5">
        <f>IF(ZScoring!AI1361="",0,(ZScoring!AI1361-$B$4)/$C$4)</f>
        <v/>
      </c>
      <c r="P1620" s="5">
        <f>IF(ZScoring!AJ1361="",0,(ZScoring!AJ1361-$B$5)/$C$5)</f>
        <v/>
      </c>
      <c r="Q1620" s="5">
        <f>IF(ZScoring!AK1361="",0,(ZScoring!AK1361-$B$6)/$C$6)</f>
        <v/>
      </c>
      <c r="R1620" s="5">
        <f>IF(ZScoring!AL1361="",0,(ZScoring!AL1361-$B$7)/$C$7)</f>
        <v/>
      </c>
      <c r="S1620" s="5">
        <f>IF(ZScoring!AM1361="",0,(ZScoring!AM1361-$B$8)/$C$8)</f>
        <v/>
      </c>
      <c r="T1620" s="5">
        <f>IF(ZScoring!AN1361="",0,(ZScoring!AN1361-$B$9)/$C$9)</f>
        <v/>
      </c>
      <c r="U1620" s="5">
        <f>IF(ZScoring!AO1361="",0,(ZScoring!AO1361-$B$10)/$C$10)</f>
        <v/>
      </c>
      <c r="V1620" s="5">
        <f>IF(ZScoring!AP1361="",0,(ZScoring!AP1361-$B$11)/$C$11)</f>
        <v/>
      </c>
      <c r="W1620" s="5">
        <f>IF(ZScoring!AQ1361="",0,(ZScoring!AQ1361-$B$12)/$C$12)</f>
        <v/>
      </c>
      <c r="X1620" s="5">
        <f>Universe!C1361</f>
        <v/>
      </c>
    </row>
    <row r="1621">
      <c r="A1621" s="22">
        <f>Universe!G1362</f>
        <v/>
      </c>
      <c r="B1621" s="2" t="n">
        <v>1</v>
      </c>
      <c r="C1621" s="23">
        <f>Universe!H1362</f>
        <v/>
      </c>
      <c r="D1621" s="23">
        <f>Universe!I1362</f>
        <v/>
      </c>
      <c r="E1621" s="23">
        <f>Universe!J1362</f>
        <v/>
      </c>
      <c r="F1621" s="23">
        <f>Universe!K1362</f>
        <v/>
      </c>
      <c r="G1621" s="23">
        <f>Universe!L1362</f>
        <v/>
      </c>
      <c r="H1621" s="23">
        <f>Universe!M1362</f>
        <v/>
      </c>
      <c r="I1621" s="23">
        <f>Universe!N1362</f>
        <v/>
      </c>
      <c r="J1621" s="23">
        <f>Universe!O1362</f>
        <v/>
      </c>
      <c r="K1621" s="23">
        <f>Universe!P1362</f>
        <v/>
      </c>
      <c r="L1621" s="23">
        <f>Universe!Q1362</f>
        <v/>
      </c>
      <c r="M1621" s="23">
        <f>Universe!R1362</f>
        <v/>
      </c>
      <c r="N1621" s="5">
        <f>IF(ZScoring!AH1362="",0,(ZScoring!AH1362-$B$3)/$C$3)</f>
        <v/>
      </c>
      <c r="O1621" s="5">
        <f>IF(ZScoring!AI1362="",0,(ZScoring!AI1362-$B$4)/$C$4)</f>
        <v/>
      </c>
      <c r="P1621" s="5">
        <f>IF(ZScoring!AJ1362="",0,(ZScoring!AJ1362-$B$5)/$C$5)</f>
        <v/>
      </c>
      <c r="Q1621" s="5">
        <f>IF(ZScoring!AK1362="",0,(ZScoring!AK1362-$B$6)/$C$6)</f>
        <v/>
      </c>
      <c r="R1621" s="5">
        <f>IF(ZScoring!AL1362="",0,(ZScoring!AL1362-$B$7)/$C$7)</f>
        <v/>
      </c>
      <c r="S1621" s="5">
        <f>IF(ZScoring!AM1362="",0,(ZScoring!AM1362-$B$8)/$C$8)</f>
        <v/>
      </c>
      <c r="T1621" s="5">
        <f>IF(ZScoring!AN1362="",0,(ZScoring!AN1362-$B$9)/$C$9)</f>
        <v/>
      </c>
      <c r="U1621" s="5">
        <f>IF(ZScoring!AO1362="",0,(ZScoring!AO1362-$B$10)/$C$10)</f>
        <v/>
      </c>
      <c r="V1621" s="5">
        <f>IF(ZScoring!AP1362="",0,(ZScoring!AP1362-$B$11)/$C$11)</f>
        <v/>
      </c>
      <c r="W1621" s="5">
        <f>IF(ZScoring!AQ1362="",0,(ZScoring!AQ1362-$B$12)/$C$12)</f>
        <v/>
      </c>
      <c r="X1621" s="5">
        <f>Universe!C1362</f>
        <v/>
      </c>
    </row>
    <row r="1622">
      <c r="A1622" s="22">
        <f>Universe!G1363</f>
        <v/>
      </c>
      <c r="B1622" s="2" t="n">
        <v>1</v>
      </c>
      <c r="C1622" s="23">
        <f>Universe!H1363</f>
        <v/>
      </c>
      <c r="D1622" s="23">
        <f>Universe!I1363</f>
        <v/>
      </c>
      <c r="E1622" s="23">
        <f>Universe!J1363</f>
        <v/>
      </c>
      <c r="F1622" s="23">
        <f>Universe!K1363</f>
        <v/>
      </c>
      <c r="G1622" s="23">
        <f>Universe!L1363</f>
        <v/>
      </c>
      <c r="H1622" s="23">
        <f>Universe!M1363</f>
        <v/>
      </c>
      <c r="I1622" s="23">
        <f>Universe!N1363</f>
        <v/>
      </c>
      <c r="J1622" s="23">
        <f>Universe!O1363</f>
        <v/>
      </c>
      <c r="K1622" s="23">
        <f>Universe!P1363</f>
        <v/>
      </c>
      <c r="L1622" s="23">
        <f>Universe!Q1363</f>
        <v/>
      </c>
      <c r="M1622" s="23">
        <f>Universe!R1363</f>
        <v/>
      </c>
      <c r="N1622" s="5">
        <f>IF(ZScoring!AH1363="",0,(ZScoring!AH1363-$B$3)/$C$3)</f>
        <v/>
      </c>
      <c r="O1622" s="5">
        <f>IF(ZScoring!AI1363="",0,(ZScoring!AI1363-$B$4)/$C$4)</f>
        <v/>
      </c>
      <c r="P1622" s="5">
        <f>IF(ZScoring!AJ1363="",0,(ZScoring!AJ1363-$B$5)/$C$5)</f>
        <v/>
      </c>
      <c r="Q1622" s="5">
        <f>IF(ZScoring!AK1363="",0,(ZScoring!AK1363-$B$6)/$C$6)</f>
        <v/>
      </c>
      <c r="R1622" s="5">
        <f>IF(ZScoring!AL1363="",0,(ZScoring!AL1363-$B$7)/$C$7)</f>
        <v/>
      </c>
      <c r="S1622" s="5">
        <f>IF(ZScoring!AM1363="",0,(ZScoring!AM1363-$B$8)/$C$8)</f>
        <v/>
      </c>
      <c r="T1622" s="5">
        <f>IF(ZScoring!AN1363="",0,(ZScoring!AN1363-$B$9)/$C$9)</f>
        <v/>
      </c>
      <c r="U1622" s="5">
        <f>IF(ZScoring!AO1363="",0,(ZScoring!AO1363-$B$10)/$C$10)</f>
        <v/>
      </c>
      <c r="V1622" s="5">
        <f>IF(ZScoring!AP1363="",0,(ZScoring!AP1363-$B$11)/$C$11)</f>
        <v/>
      </c>
      <c r="W1622" s="5">
        <f>IF(ZScoring!AQ1363="",0,(ZScoring!AQ1363-$B$12)/$C$12)</f>
        <v/>
      </c>
      <c r="X1622" s="5">
        <f>Universe!C1363</f>
        <v/>
      </c>
    </row>
    <row r="1623">
      <c r="A1623" s="22">
        <f>Universe!G1364</f>
        <v/>
      </c>
      <c r="B1623" s="2" t="n">
        <v>1</v>
      </c>
      <c r="C1623" s="23">
        <f>Universe!H1364</f>
        <v/>
      </c>
      <c r="D1623" s="23">
        <f>Universe!I1364</f>
        <v/>
      </c>
      <c r="E1623" s="23">
        <f>Universe!J1364</f>
        <v/>
      </c>
      <c r="F1623" s="23">
        <f>Universe!K1364</f>
        <v/>
      </c>
      <c r="G1623" s="23">
        <f>Universe!L1364</f>
        <v/>
      </c>
      <c r="H1623" s="23">
        <f>Universe!M1364</f>
        <v/>
      </c>
      <c r="I1623" s="23">
        <f>Universe!N1364</f>
        <v/>
      </c>
      <c r="J1623" s="23">
        <f>Universe!O1364</f>
        <v/>
      </c>
      <c r="K1623" s="23">
        <f>Universe!P1364</f>
        <v/>
      </c>
      <c r="L1623" s="23">
        <f>Universe!Q1364</f>
        <v/>
      </c>
      <c r="M1623" s="23">
        <f>Universe!R1364</f>
        <v/>
      </c>
      <c r="N1623" s="5">
        <f>IF(ZScoring!AH1364="",0,(ZScoring!AH1364-$B$3)/$C$3)</f>
        <v/>
      </c>
      <c r="O1623" s="5">
        <f>IF(ZScoring!AI1364="",0,(ZScoring!AI1364-$B$4)/$C$4)</f>
        <v/>
      </c>
      <c r="P1623" s="5">
        <f>IF(ZScoring!AJ1364="",0,(ZScoring!AJ1364-$B$5)/$C$5)</f>
        <v/>
      </c>
      <c r="Q1623" s="5">
        <f>IF(ZScoring!AK1364="",0,(ZScoring!AK1364-$B$6)/$C$6)</f>
        <v/>
      </c>
      <c r="R1623" s="5">
        <f>IF(ZScoring!AL1364="",0,(ZScoring!AL1364-$B$7)/$C$7)</f>
        <v/>
      </c>
      <c r="S1623" s="5">
        <f>IF(ZScoring!AM1364="",0,(ZScoring!AM1364-$B$8)/$C$8)</f>
        <v/>
      </c>
      <c r="T1623" s="5">
        <f>IF(ZScoring!AN1364="",0,(ZScoring!AN1364-$B$9)/$C$9)</f>
        <v/>
      </c>
      <c r="U1623" s="5">
        <f>IF(ZScoring!AO1364="",0,(ZScoring!AO1364-$B$10)/$C$10)</f>
        <v/>
      </c>
      <c r="V1623" s="5">
        <f>IF(ZScoring!AP1364="",0,(ZScoring!AP1364-$B$11)/$C$11)</f>
        <v/>
      </c>
      <c r="W1623" s="5">
        <f>IF(ZScoring!AQ1364="",0,(ZScoring!AQ1364-$B$12)/$C$12)</f>
        <v/>
      </c>
      <c r="X1623" s="5">
        <f>Universe!C1364</f>
        <v/>
      </c>
    </row>
    <row r="1624">
      <c r="A1624" s="22">
        <f>Universe!G1365</f>
        <v/>
      </c>
      <c r="B1624" s="2" t="n">
        <v>1</v>
      </c>
      <c r="C1624" s="23">
        <f>Universe!H1365</f>
        <v/>
      </c>
      <c r="D1624" s="23">
        <f>Universe!I1365</f>
        <v/>
      </c>
      <c r="E1624" s="23">
        <f>Universe!J1365</f>
        <v/>
      </c>
      <c r="F1624" s="23">
        <f>Universe!K1365</f>
        <v/>
      </c>
      <c r="G1624" s="23">
        <f>Universe!L1365</f>
        <v/>
      </c>
      <c r="H1624" s="23">
        <f>Universe!M1365</f>
        <v/>
      </c>
      <c r="I1624" s="23">
        <f>Universe!N1365</f>
        <v/>
      </c>
      <c r="J1624" s="23">
        <f>Universe!O1365</f>
        <v/>
      </c>
      <c r="K1624" s="23">
        <f>Universe!P1365</f>
        <v/>
      </c>
      <c r="L1624" s="23">
        <f>Universe!Q1365</f>
        <v/>
      </c>
      <c r="M1624" s="23">
        <f>Universe!R1365</f>
        <v/>
      </c>
      <c r="N1624" s="5">
        <f>IF(ZScoring!AH1365="",0,(ZScoring!AH1365-$B$3)/$C$3)</f>
        <v/>
      </c>
      <c r="O1624" s="5">
        <f>IF(ZScoring!AI1365="",0,(ZScoring!AI1365-$B$4)/$C$4)</f>
        <v/>
      </c>
      <c r="P1624" s="5">
        <f>IF(ZScoring!AJ1365="",0,(ZScoring!AJ1365-$B$5)/$C$5)</f>
        <v/>
      </c>
      <c r="Q1624" s="5">
        <f>IF(ZScoring!AK1365="",0,(ZScoring!AK1365-$B$6)/$C$6)</f>
        <v/>
      </c>
      <c r="R1624" s="5">
        <f>IF(ZScoring!AL1365="",0,(ZScoring!AL1365-$B$7)/$C$7)</f>
        <v/>
      </c>
      <c r="S1624" s="5">
        <f>IF(ZScoring!AM1365="",0,(ZScoring!AM1365-$B$8)/$C$8)</f>
        <v/>
      </c>
      <c r="T1624" s="5">
        <f>IF(ZScoring!AN1365="",0,(ZScoring!AN1365-$B$9)/$C$9)</f>
        <v/>
      </c>
      <c r="U1624" s="5">
        <f>IF(ZScoring!AO1365="",0,(ZScoring!AO1365-$B$10)/$C$10)</f>
        <v/>
      </c>
      <c r="V1624" s="5">
        <f>IF(ZScoring!AP1365="",0,(ZScoring!AP1365-$B$11)/$C$11)</f>
        <v/>
      </c>
      <c r="W1624" s="5">
        <f>IF(ZScoring!AQ1365="",0,(ZScoring!AQ1365-$B$12)/$C$12)</f>
        <v/>
      </c>
      <c r="X1624" s="5">
        <f>Universe!C1365</f>
        <v/>
      </c>
    </row>
    <row r="1625">
      <c r="A1625" s="22">
        <f>Universe!G1366</f>
        <v/>
      </c>
      <c r="B1625" s="2" t="n">
        <v>1</v>
      </c>
      <c r="C1625" s="23">
        <f>Universe!H1366</f>
        <v/>
      </c>
      <c r="D1625" s="23">
        <f>Universe!I1366</f>
        <v/>
      </c>
      <c r="E1625" s="23">
        <f>Universe!J1366</f>
        <v/>
      </c>
      <c r="F1625" s="23">
        <f>Universe!K1366</f>
        <v/>
      </c>
      <c r="G1625" s="23">
        <f>Universe!L1366</f>
        <v/>
      </c>
      <c r="H1625" s="23">
        <f>Universe!M1366</f>
        <v/>
      </c>
      <c r="I1625" s="23">
        <f>Universe!N1366</f>
        <v/>
      </c>
      <c r="J1625" s="23">
        <f>Universe!O1366</f>
        <v/>
      </c>
      <c r="K1625" s="23">
        <f>Universe!P1366</f>
        <v/>
      </c>
      <c r="L1625" s="23">
        <f>Universe!Q1366</f>
        <v/>
      </c>
      <c r="M1625" s="23">
        <f>Universe!R1366</f>
        <v/>
      </c>
      <c r="N1625" s="5">
        <f>IF(ZScoring!AH1366="",0,(ZScoring!AH1366-$B$3)/$C$3)</f>
        <v/>
      </c>
      <c r="O1625" s="5">
        <f>IF(ZScoring!AI1366="",0,(ZScoring!AI1366-$B$4)/$C$4)</f>
        <v/>
      </c>
      <c r="P1625" s="5">
        <f>IF(ZScoring!AJ1366="",0,(ZScoring!AJ1366-$B$5)/$C$5)</f>
        <v/>
      </c>
      <c r="Q1625" s="5">
        <f>IF(ZScoring!AK1366="",0,(ZScoring!AK1366-$B$6)/$C$6)</f>
        <v/>
      </c>
      <c r="R1625" s="5">
        <f>IF(ZScoring!AL1366="",0,(ZScoring!AL1366-$B$7)/$C$7)</f>
        <v/>
      </c>
      <c r="S1625" s="5">
        <f>IF(ZScoring!AM1366="",0,(ZScoring!AM1366-$B$8)/$C$8)</f>
        <v/>
      </c>
      <c r="T1625" s="5">
        <f>IF(ZScoring!AN1366="",0,(ZScoring!AN1366-$B$9)/$C$9)</f>
        <v/>
      </c>
      <c r="U1625" s="5">
        <f>IF(ZScoring!AO1366="",0,(ZScoring!AO1366-$B$10)/$C$10)</f>
        <v/>
      </c>
      <c r="V1625" s="5">
        <f>IF(ZScoring!AP1366="",0,(ZScoring!AP1366-$B$11)/$C$11)</f>
        <v/>
      </c>
      <c r="W1625" s="5">
        <f>IF(ZScoring!AQ1366="",0,(ZScoring!AQ1366-$B$12)/$C$12)</f>
        <v/>
      </c>
      <c r="X1625" s="5">
        <f>Universe!C1366</f>
        <v/>
      </c>
    </row>
    <row r="1626">
      <c r="A1626" s="22">
        <f>Universe!G1367</f>
        <v/>
      </c>
      <c r="B1626" s="2" t="n">
        <v>1</v>
      </c>
      <c r="C1626" s="23">
        <f>Universe!H1367</f>
        <v/>
      </c>
      <c r="D1626" s="23">
        <f>Universe!I1367</f>
        <v/>
      </c>
      <c r="E1626" s="23">
        <f>Universe!J1367</f>
        <v/>
      </c>
      <c r="F1626" s="23">
        <f>Universe!K1367</f>
        <v/>
      </c>
      <c r="G1626" s="23">
        <f>Universe!L1367</f>
        <v/>
      </c>
      <c r="H1626" s="23">
        <f>Universe!M1367</f>
        <v/>
      </c>
      <c r="I1626" s="23">
        <f>Universe!N1367</f>
        <v/>
      </c>
      <c r="J1626" s="23">
        <f>Universe!O1367</f>
        <v/>
      </c>
      <c r="K1626" s="23">
        <f>Universe!P1367</f>
        <v/>
      </c>
      <c r="L1626" s="23">
        <f>Universe!Q1367</f>
        <v/>
      </c>
      <c r="M1626" s="23">
        <f>Universe!R1367</f>
        <v/>
      </c>
      <c r="N1626" s="5">
        <f>IF(ZScoring!AH1367="",0,(ZScoring!AH1367-$B$3)/$C$3)</f>
        <v/>
      </c>
      <c r="O1626" s="5">
        <f>IF(ZScoring!AI1367="",0,(ZScoring!AI1367-$B$4)/$C$4)</f>
        <v/>
      </c>
      <c r="P1626" s="5">
        <f>IF(ZScoring!AJ1367="",0,(ZScoring!AJ1367-$B$5)/$C$5)</f>
        <v/>
      </c>
      <c r="Q1626" s="5">
        <f>IF(ZScoring!AK1367="",0,(ZScoring!AK1367-$B$6)/$C$6)</f>
        <v/>
      </c>
      <c r="R1626" s="5">
        <f>IF(ZScoring!AL1367="",0,(ZScoring!AL1367-$B$7)/$C$7)</f>
        <v/>
      </c>
      <c r="S1626" s="5">
        <f>IF(ZScoring!AM1367="",0,(ZScoring!AM1367-$B$8)/$C$8)</f>
        <v/>
      </c>
      <c r="T1626" s="5">
        <f>IF(ZScoring!AN1367="",0,(ZScoring!AN1367-$B$9)/$C$9)</f>
        <v/>
      </c>
      <c r="U1626" s="5">
        <f>IF(ZScoring!AO1367="",0,(ZScoring!AO1367-$B$10)/$C$10)</f>
        <v/>
      </c>
      <c r="V1626" s="5">
        <f>IF(ZScoring!AP1367="",0,(ZScoring!AP1367-$B$11)/$C$11)</f>
        <v/>
      </c>
      <c r="W1626" s="5">
        <f>IF(ZScoring!AQ1367="",0,(ZScoring!AQ1367-$B$12)/$C$12)</f>
        <v/>
      </c>
      <c r="X1626" s="5">
        <f>Universe!C1367</f>
        <v/>
      </c>
    </row>
    <row r="1627">
      <c r="A1627" s="22">
        <f>Universe!G1368</f>
        <v/>
      </c>
      <c r="B1627" s="2" t="n">
        <v>1</v>
      </c>
      <c r="C1627" s="23">
        <f>Universe!H1368</f>
        <v/>
      </c>
      <c r="D1627" s="23">
        <f>Universe!I1368</f>
        <v/>
      </c>
      <c r="E1627" s="23">
        <f>Universe!J1368</f>
        <v/>
      </c>
      <c r="F1627" s="23">
        <f>Universe!K1368</f>
        <v/>
      </c>
      <c r="G1627" s="23">
        <f>Universe!L1368</f>
        <v/>
      </c>
      <c r="H1627" s="23">
        <f>Universe!M1368</f>
        <v/>
      </c>
      <c r="I1627" s="23">
        <f>Universe!N1368</f>
        <v/>
      </c>
      <c r="J1627" s="23">
        <f>Universe!O1368</f>
        <v/>
      </c>
      <c r="K1627" s="23">
        <f>Universe!P1368</f>
        <v/>
      </c>
      <c r="L1627" s="23">
        <f>Universe!Q1368</f>
        <v/>
      </c>
      <c r="M1627" s="23">
        <f>Universe!R1368</f>
        <v/>
      </c>
      <c r="N1627" s="5">
        <f>IF(ZScoring!AH1368="",0,(ZScoring!AH1368-$B$3)/$C$3)</f>
        <v/>
      </c>
      <c r="O1627" s="5">
        <f>IF(ZScoring!AI1368="",0,(ZScoring!AI1368-$B$4)/$C$4)</f>
        <v/>
      </c>
      <c r="P1627" s="5">
        <f>IF(ZScoring!AJ1368="",0,(ZScoring!AJ1368-$B$5)/$C$5)</f>
        <v/>
      </c>
      <c r="Q1627" s="5">
        <f>IF(ZScoring!AK1368="",0,(ZScoring!AK1368-$B$6)/$C$6)</f>
        <v/>
      </c>
      <c r="R1627" s="5">
        <f>IF(ZScoring!AL1368="",0,(ZScoring!AL1368-$B$7)/$C$7)</f>
        <v/>
      </c>
      <c r="S1627" s="5">
        <f>IF(ZScoring!AM1368="",0,(ZScoring!AM1368-$B$8)/$C$8)</f>
        <v/>
      </c>
      <c r="T1627" s="5">
        <f>IF(ZScoring!AN1368="",0,(ZScoring!AN1368-$B$9)/$C$9)</f>
        <v/>
      </c>
      <c r="U1627" s="5">
        <f>IF(ZScoring!AO1368="",0,(ZScoring!AO1368-$B$10)/$C$10)</f>
        <v/>
      </c>
      <c r="V1627" s="5">
        <f>IF(ZScoring!AP1368="",0,(ZScoring!AP1368-$B$11)/$C$11)</f>
        <v/>
      </c>
      <c r="W1627" s="5">
        <f>IF(ZScoring!AQ1368="",0,(ZScoring!AQ1368-$B$12)/$C$12)</f>
        <v/>
      </c>
      <c r="X1627" s="5">
        <f>Universe!C1368</f>
        <v/>
      </c>
    </row>
    <row r="1628">
      <c r="A1628" s="22">
        <f>Universe!G1369</f>
        <v/>
      </c>
      <c r="B1628" s="2" t="n">
        <v>1</v>
      </c>
      <c r="C1628" s="23">
        <f>Universe!H1369</f>
        <v/>
      </c>
      <c r="D1628" s="23">
        <f>Universe!I1369</f>
        <v/>
      </c>
      <c r="E1628" s="23">
        <f>Universe!J1369</f>
        <v/>
      </c>
      <c r="F1628" s="23">
        <f>Universe!K1369</f>
        <v/>
      </c>
      <c r="G1628" s="23">
        <f>Universe!L1369</f>
        <v/>
      </c>
      <c r="H1628" s="23">
        <f>Universe!M1369</f>
        <v/>
      </c>
      <c r="I1628" s="23">
        <f>Universe!N1369</f>
        <v/>
      </c>
      <c r="J1628" s="23">
        <f>Universe!O1369</f>
        <v/>
      </c>
      <c r="K1628" s="23">
        <f>Universe!P1369</f>
        <v/>
      </c>
      <c r="L1628" s="23">
        <f>Universe!Q1369</f>
        <v/>
      </c>
      <c r="M1628" s="23">
        <f>Universe!R1369</f>
        <v/>
      </c>
      <c r="N1628" s="5">
        <f>IF(ZScoring!AH1369="",0,(ZScoring!AH1369-$B$3)/$C$3)</f>
        <v/>
      </c>
      <c r="O1628" s="5">
        <f>IF(ZScoring!AI1369="",0,(ZScoring!AI1369-$B$4)/$C$4)</f>
        <v/>
      </c>
      <c r="P1628" s="5">
        <f>IF(ZScoring!AJ1369="",0,(ZScoring!AJ1369-$B$5)/$C$5)</f>
        <v/>
      </c>
      <c r="Q1628" s="5">
        <f>IF(ZScoring!AK1369="",0,(ZScoring!AK1369-$B$6)/$C$6)</f>
        <v/>
      </c>
      <c r="R1628" s="5">
        <f>IF(ZScoring!AL1369="",0,(ZScoring!AL1369-$B$7)/$C$7)</f>
        <v/>
      </c>
      <c r="S1628" s="5">
        <f>IF(ZScoring!AM1369="",0,(ZScoring!AM1369-$B$8)/$C$8)</f>
        <v/>
      </c>
      <c r="T1628" s="5">
        <f>IF(ZScoring!AN1369="",0,(ZScoring!AN1369-$B$9)/$C$9)</f>
        <v/>
      </c>
      <c r="U1628" s="5">
        <f>IF(ZScoring!AO1369="",0,(ZScoring!AO1369-$B$10)/$C$10)</f>
        <v/>
      </c>
      <c r="V1628" s="5">
        <f>IF(ZScoring!AP1369="",0,(ZScoring!AP1369-$B$11)/$C$11)</f>
        <v/>
      </c>
      <c r="W1628" s="5">
        <f>IF(ZScoring!AQ1369="",0,(ZScoring!AQ1369-$B$12)/$C$12)</f>
        <v/>
      </c>
      <c r="X1628" s="5">
        <f>Universe!C1369</f>
        <v/>
      </c>
    </row>
    <row r="1629">
      <c r="A1629" s="22">
        <f>Universe!G1370</f>
        <v/>
      </c>
      <c r="B1629" s="2" t="n">
        <v>1</v>
      </c>
      <c r="C1629" s="23">
        <f>Universe!H1370</f>
        <v/>
      </c>
      <c r="D1629" s="23">
        <f>Universe!I1370</f>
        <v/>
      </c>
      <c r="E1629" s="23">
        <f>Universe!J1370</f>
        <v/>
      </c>
      <c r="F1629" s="23">
        <f>Universe!K1370</f>
        <v/>
      </c>
      <c r="G1629" s="23">
        <f>Universe!L1370</f>
        <v/>
      </c>
      <c r="H1629" s="23">
        <f>Universe!M1370</f>
        <v/>
      </c>
      <c r="I1629" s="23">
        <f>Universe!N1370</f>
        <v/>
      </c>
      <c r="J1629" s="23">
        <f>Universe!O1370</f>
        <v/>
      </c>
      <c r="K1629" s="23">
        <f>Universe!P1370</f>
        <v/>
      </c>
      <c r="L1629" s="23">
        <f>Universe!Q1370</f>
        <v/>
      </c>
      <c r="M1629" s="23">
        <f>Universe!R1370</f>
        <v/>
      </c>
      <c r="N1629" s="5">
        <f>IF(ZScoring!AH1370="",0,(ZScoring!AH1370-$B$3)/$C$3)</f>
        <v/>
      </c>
      <c r="O1629" s="5">
        <f>IF(ZScoring!AI1370="",0,(ZScoring!AI1370-$B$4)/$C$4)</f>
        <v/>
      </c>
      <c r="P1629" s="5">
        <f>IF(ZScoring!AJ1370="",0,(ZScoring!AJ1370-$B$5)/$C$5)</f>
        <v/>
      </c>
      <c r="Q1629" s="5">
        <f>IF(ZScoring!AK1370="",0,(ZScoring!AK1370-$B$6)/$C$6)</f>
        <v/>
      </c>
      <c r="R1629" s="5">
        <f>IF(ZScoring!AL1370="",0,(ZScoring!AL1370-$B$7)/$C$7)</f>
        <v/>
      </c>
      <c r="S1629" s="5">
        <f>IF(ZScoring!AM1370="",0,(ZScoring!AM1370-$B$8)/$C$8)</f>
        <v/>
      </c>
      <c r="T1629" s="5">
        <f>IF(ZScoring!AN1370="",0,(ZScoring!AN1370-$B$9)/$C$9)</f>
        <v/>
      </c>
      <c r="U1629" s="5">
        <f>IF(ZScoring!AO1370="",0,(ZScoring!AO1370-$B$10)/$C$10)</f>
        <v/>
      </c>
      <c r="V1629" s="5">
        <f>IF(ZScoring!AP1370="",0,(ZScoring!AP1370-$B$11)/$C$11)</f>
        <v/>
      </c>
      <c r="W1629" s="5">
        <f>IF(ZScoring!AQ1370="",0,(ZScoring!AQ1370-$B$12)/$C$12)</f>
        <v/>
      </c>
      <c r="X1629" s="5">
        <f>Universe!C1370</f>
        <v/>
      </c>
    </row>
    <row r="1630">
      <c r="A1630" s="22">
        <f>Universe!G1371</f>
        <v/>
      </c>
      <c r="B1630" s="2" t="n">
        <v>1</v>
      </c>
      <c r="C1630" s="23">
        <f>Universe!H1371</f>
        <v/>
      </c>
      <c r="D1630" s="23">
        <f>Universe!I1371</f>
        <v/>
      </c>
      <c r="E1630" s="23">
        <f>Universe!J1371</f>
        <v/>
      </c>
      <c r="F1630" s="23">
        <f>Universe!K1371</f>
        <v/>
      </c>
      <c r="G1630" s="23">
        <f>Universe!L1371</f>
        <v/>
      </c>
      <c r="H1630" s="23">
        <f>Universe!M1371</f>
        <v/>
      </c>
      <c r="I1630" s="23">
        <f>Universe!N1371</f>
        <v/>
      </c>
      <c r="J1630" s="23">
        <f>Universe!O1371</f>
        <v/>
      </c>
      <c r="K1630" s="23">
        <f>Universe!P1371</f>
        <v/>
      </c>
      <c r="L1630" s="23">
        <f>Universe!Q1371</f>
        <v/>
      </c>
      <c r="M1630" s="23">
        <f>Universe!R1371</f>
        <v/>
      </c>
      <c r="N1630" s="5">
        <f>IF(ZScoring!AH1371="",0,(ZScoring!AH1371-$B$3)/$C$3)</f>
        <v/>
      </c>
      <c r="O1630" s="5">
        <f>IF(ZScoring!AI1371="",0,(ZScoring!AI1371-$B$4)/$C$4)</f>
        <v/>
      </c>
      <c r="P1630" s="5">
        <f>IF(ZScoring!AJ1371="",0,(ZScoring!AJ1371-$B$5)/$C$5)</f>
        <v/>
      </c>
      <c r="Q1630" s="5">
        <f>IF(ZScoring!AK1371="",0,(ZScoring!AK1371-$B$6)/$C$6)</f>
        <v/>
      </c>
      <c r="R1630" s="5">
        <f>IF(ZScoring!AL1371="",0,(ZScoring!AL1371-$B$7)/$C$7)</f>
        <v/>
      </c>
      <c r="S1630" s="5">
        <f>IF(ZScoring!AM1371="",0,(ZScoring!AM1371-$B$8)/$C$8)</f>
        <v/>
      </c>
      <c r="T1630" s="5">
        <f>IF(ZScoring!AN1371="",0,(ZScoring!AN1371-$B$9)/$C$9)</f>
        <v/>
      </c>
      <c r="U1630" s="5">
        <f>IF(ZScoring!AO1371="",0,(ZScoring!AO1371-$B$10)/$C$10)</f>
        <v/>
      </c>
      <c r="V1630" s="5">
        <f>IF(ZScoring!AP1371="",0,(ZScoring!AP1371-$B$11)/$C$11)</f>
        <v/>
      </c>
      <c r="W1630" s="5">
        <f>IF(ZScoring!AQ1371="",0,(ZScoring!AQ1371-$B$12)/$C$12)</f>
        <v/>
      </c>
      <c r="X1630" s="5">
        <f>Universe!C1371</f>
        <v/>
      </c>
    </row>
    <row r="1631">
      <c r="A1631" s="22">
        <f>Universe!G1372</f>
        <v/>
      </c>
      <c r="B1631" s="2" t="n">
        <v>1</v>
      </c>
      <c r="C1631" s="23">
        <f>Universe!H1372</f>
        <v/>
      </c>
      <c r="D1631" s="23">
        <f>Universe!I1372</f>
        <v/>
      </c>
      <c r="E1631" s="23">
        <f>Universe!J1372</f>
        <v/>
      </c>
      <c r="F1631" s="23">
        <f>Universe!K1372</f>
        <v/>
      </c>
      <c r="G1631" s="23">
        <f>Universe!L1372</f>
        <v/>
      </c>
      <c r="H1631" s="23">
        <f>Universe!M1372</f>
        <v/>
      </c>
      <c r="I1631" s="23">
        <f>Universe!N1372</f>
        <v/>
      </c>
      <c r="J1631" s="23">
        <f>Universe!O1372</f>
        <v/>
      </c>
      <c r="K1631" s="23">
        <f>Universe!P1372</f>
        <v/>
      </c>
      <c r="L1631" s="23">
        <f>Universe!Q1372</f>
        <v/>
      </c>
      <c r="M1631" s="23">
        <f>Universe!R1372</f>
        <v/>
      </c>
      <c r="N1631" s="5">
        <f>IF(ZScoring!AH1372="",0,(ZScoring!AH1372-$B$3)/$C$3)</f>
        <v/>
      </c>
      <c r="O1631" s="5">
        <f>IF(ZScoring!AI1372="",0,(ZScoring!AI1372-$B$4)/$C$4)</f>
        <v/>
      </c>
      <c r="P1631" s="5">
        <f>IF(ZScoring!AJ1372="",0,(ZScoring!AJ1372-$B$5)/$C$5)</f>
        <v/>
      </c>
      <c r="Q1631" s="5">
        <f>IF(ZScoring!AK1372="",0,(ZScoring!AK1372-$B$6)/$C$6)</f>
        <v/>
      </c>
      <c r="R1631" s="5">
        <f>IF(ZScoring!AL1372="",0,(ZScoring!AL1372-$B$7)/$C$7)</f>
        <v/>
      </c>
      <c r="S1631" s="5">
        <f>IF(ZScoring!AM1372="",0,(ZScoring!AM1372-$B$8)/$C$8)</f>
        <v/>
      </c>
      <c r="T1631" s="5">
        <f>IF(ZScoring!AN1372="",0,(ZScoring!AN1372-$B$9)/$C$9)</f>
        <v/>
      </c>
      <c r="U1631" s="5">
        <f>IF(ZScoring!AO1372="",0,(ZScoring!AO1372-$B$10)/$C$10)</f>
        <v/>
      </c>
      <c r="V1631" s="5">
        <f>IF(ZScoring!AP1372="",0,(ZScoring!AP1372-$B$11)/$C$11)</f>
        <v/>
      </c>
      <c r="W1631" s="5">
        <f>IF(ZScoring!AQ1372="",0,(ZScoring!AQ1372-$B$12)/$C$12)</f>
        <v/>
      </c>
      <c r="X1631" s="5">
        <f>Universe!C1372</f>
        <v/>
      </c>
    </row>
    <row r="1632">
      <c r="A1632" s="22">
        <f>Universe!G1373</f>
        <v/>
      </c>
      <c r="B1632" s="2" t="n">
        <v>1</v>
      </c>
      <c r="C1632" s="23">
        <f>Universe!H1373</f>
        <v/>
      </c>
      <c r="D1632" s="23">
        <f>Universe!I1373</f>
        <v/>
      </c>
      <c r="E1632" s="23">
        <f>Universe!J1373</f>
        <v/>
      </c>
      <c r="F1632" s="23">
        <f>Universe!K1373</f>
        <v/>
      </c>
      <c r="G1632" s="23">
        <f>Universe!L1373</f>
        <v/>
      </c>
      <c r="H1632" s="23">
        <f>Universe!M1373</f>
        <v/>
      </c>
      <c r="I1632" s="23">
        <f>Universe!N1373</f>
        <v/>
      </c>
      <c r="J1632" s="23">
        <f>Universe!O1373</f>
        <v/>
      </c>
      <c r="K1632" s="23">
        <f>Universe!P1373</f>
        <v/>
      </c>
      <c r="L1632" s="23">
        <f>Universe!Q1373</f>
        <v/>
      </c>
      <c r="M1632" s="23">
        <f>Universe!R1373</f>
        <v/>
      </c>
      <c r="N1632" s="5">
        <f>IF(ZScoring!AH1373="",0,(ZScoring!AH1373-$B$3)/$C$3)</f>
        <v/>
      </c>
      <c r="O1632" s="5">
        <f>IF(ZScoring!AI1373="",0,(ZScoring!AI1373-$B$4)/$C$4)</f>
        <v/>
      </c>
      <c r="P1632" s="5">
        <f>IF(ZScoring!AJ1373="",0,(ZScoring!AJ1373-$B$5)/$C$5)</f>
        <v/>
      </c>
      <c r="Q1632" s="5">
        <f>IF(ZScoring!AK1373="",0,(ZScoring!AK1373-$B$6)/$C$6)</f>
        <v/>
      </c>
      <c r="R1632" s="5">
        <f>IF(ZScoring!AL1373="",0,(ZScoring!AL1373-$B$7)/$C$7)</f>
        <v/>
      </c>
      <c r="S1632" s="5">
        <f>IF(ZScoring!AM1373="",0,(ZScoring!AM1373-$B$8)/$C$8)</f>
        <v/>
      </c>
      <c r="T1632" s="5">
        <f>IF(ZScoring!AN1373="",0,(ZScoring!AN1373-$B$9)/$C$9)</f>
        <v/>
      </c>
      <c r="U1632" s="5">
        <f>IF(ZScoring!AO1373="",0,(ZScoring!AO1373-$B$10)/$C$10)</f>
        <v/>
      </c>
      <c r="V1632" s="5">
        <f>IF(ZScoring!AP1373="",0,(ZScoring!AP1373-$B$11)/$C$11)</f>
        <v/>
      </c>
      <c r="W1632" s="5">
        <f>IF(ZScoring!AQ1373="",0,(ZScoring!AQ1373-$B$12)/$C$12)</f>
        <v/>
      </c>
      <c r="X1632" s="5">
        <f>Universe!C1373</f>
        <v/>
      </c>
    </row>
    <row r="1633">
      <c r="A1633" s="22">
        <f>Universe!G1374</f>
        <v/>
      </c>
      <c r="B1633" s="2" t="n">
        <v>1</v>
      </c>
      <c r="C1633" s="23">
        <f>Universe!H1374</f>
        <v/>
      </c>
      <c r="D1633" s="23">
        <f>Universe!I1374</f>
        <v/>
      </c>
      <c r="E1633" s="23">
        <f>Universe!J1374</f>
        <v/>
      </c>
      <c r="F1633" s="23">
        <f>Universe!K1374</f>
        <v/>
      </c>
      <c r="G1633" s="23">
        <f>Universe!L1374</f>
        <v/>
      </c>
      <c r="H1633" s="23">
        <f>Universe!M1374</f>
        <v/>
      </c>
      <c r="I1633" s="23">
        <f>Universe!N1374</f>
        <v/>
      </c>
      <c r="J1633" s="23">
        <f>Universe!O1374</f>
        <v/>
      </c>
      <c r="K1633" s="23">
        <f>Universe!P1374</f>
        <v/>
      </c>
      <c r="L1633" s="23">
        <f>Universe!Q1374</f>
        <v/>
      </c>
      <c r="M1633" s="23">
        <f>Universe!R1374</f>
        <v/>
      </c>
      <c r="N1633" s="5">
        <f>IF(ZScoring!AH1374="",0,(ZScoring!AH1374-$B$3)/$C$3)</f>
        <v/>
      </c>
      <c r="O1633" s="5">
        <f>IF(ZScoring!AI1374="",0,(ZScoring!AI1374-$B$4)/$C$4)</f>
        <v/>
      </c>
      <c r="P1633" s="5">
        <f>IF(ZScoring!AJ1374="",0,(ZScoring!AJ1374-$B$5)/$C$5)</f>
        <v/>
      </c>
      <c r="Q1633" s="5">
        <f>IF(ZScoring!AK1374="",0,(ZScoring!AK1374-$B$6)/$C$6)</f>
        <v/>
      </c>
      <c r="R1633" s="5">
        <f>IF(ZScoring!AL1374="",0,(ZScoring!AL1374-$B$7)/$C$7)</f>
        <v/>
      </c>
      <c r="S1633" s="5">
        <f>IF(ZScoring!AM1374="",0,(ZScoring!AM1374-$B$8)/$C$8)</f>
        <v/>
      </c>
      <c r="T1633" s="5">
        <f>IF(ZScoring!AN1374="",0,(ZScoring!AN1374-$B$9)/$C$9)</f>
        <v/>
      </c>
      <c r="U1633" s="5">
        <f>IF(ZScoring!AO1374="",0,(ZScoring!AO1374-$B$10)/$C$10)</f>
        <v/>
      </c>
      <c r="V1633" s="5">
        <f>IF(ZScoring!AP1374="",0,(ZScoring!AP1374-$B$11)/$C$11)</f>
        <v/>
      </c>
      <c r="W1633" s="5">
        <f>IF(ZScoring!AQ1374="",0,(ZScoring!AQ1374-$B$12)/$C$12)</f>
        <v/>
      </c>
      <c r="X1633" s="5">
        <f>Universe!C1374</f>
        <v/>
      </c>
    </row>
    <row r="1634">
      <c r="A1634" s="22">
        <f>Universe!G1375</f>
        <v/>
      </c>
      <c r="B1634" s="2" t="n">
        <v>1</v>
      </c>
      <c r="C1634" s="23">
        <f>Universe!H1375</f>
        <v/>
      </c>
      <c r="D1634" s="23">
        <f>Universe!I1375</f>
        <v/>
      </c>
      <c r="E1634" s="23">
        <f>Universe!J1375</f>
        <v/>
      </c>
      <c r="F1634" s="23">
        <f>Universe!K1375</f>
        <v/>
      </c>
      <c r="G1634" s="23">
        <f>Universe!L1375</f>
        <v/>
      </c>
      <c r="H1634" s="23">
        <f>Universe!M1375</f>
        <v/>
      </c>
      <c r="I1634" s="23">
        <f>Universe!N1375</f>
        <v/>
      </c>
      <c r="J1634" s="23">
        <f>Universe!O1375</f>
        <v/>
      </c>
      <c r="K1634" s="23">
        <f>Universe!P1375</f>
        <v/>
      </c>
      <c r="L1634" s="23">
        <f>Universe!Q1375</f>
        <v/>
      </c>
      <c r="M1634" s="23">
        <f>Universe!R1375</f>
        <v/>
      </c>
      <c r="N1634" s="5">
        <f>IF(ZScoring!AH1375="",0,(ZScoring!AH1375-$B$3)/$C$3)</f>
        <v/>
      </c>
      <c r="O1634" s="5">
        <f>IF(ZScoring!AI1375="",0,(ZScoring!AI1375-$B$4)/$C$4)</f>
        <v/>
      </c>
      <c r="P1634" s="5">
        <f>IF(ZScoring!AJ1375="",0,(ZScoring!AJ1375-$B$5)/$C$5)</f>
        <v/>
      </c>
      <c r="Q1634" s="5">
        <f>IF(ZScoring!AK1375="",0,(ZScoring!AK1375-$B$6)/$C$6)</f>
        <v/>
      </c>
      <c r="R1634" s="5">
        <f>IF(ZScoring!AL1375="",0,(ZScoring!AL1375-$B$7)/$C$7)</f>
        <v/>
      </c>
      <c r="S1634" s="5">
        <f>IF(ZScoring!AM1375="",0,(ZScoring!AM1375-$B$8)/$C$8)</f>
        <v/>
      </c>
      <c r="T1634" s="5">
        <f>IF(ZScoring!AN1375="",0,(ZScoring!AN1375-$B$9)/$C$9)</f>
        <v/>
      </c>
      <c r="U1634" s="5">
        <f>IF(ZScoring!AO1375="",0,(ZScoring!AO1375-$B$10)/$C$10)</f>
        <v/>
      </c>
      <c r="V1634" s="5">
        <f>IF(ZScoring!AP1375="",0,(ZScoring!AP1375-$B$11)/$C$11)</f>
        <v/>
      </c>
      <c r="W1634" s="5">
        <f>IF(ZScoring!AQ1375="",0,(ZScoring!AQ1375-$B$12)/$C$12)</f>
        <v/>
      </c>
      <c r="X1634" s="5">
        <f>Universe!C1375</f>
        <v/>
      </c>
    </row>
    <row r="1635">
      <c r="A1635" s="22">
        <f>Universe!G1376</f>
        <v/>
      </c>
      <c r="B1635" s="2" t="n">
        <v>1</v>
      </c>
      <c r="C1635" s="23">
        <f>Universe!H1376</f>
        <v/>
      </c>
      <c r="D1635" s="23">
        <f>Universe!I1376</f>
        <v/>
      </c>
      <c r="E1635" s="23">
        <f>Universe!J1376</f>
        <v/>
      </c>
      <c r="F1635" s="23">
        <f>Universe!K1376</f>
        <v/>
      </c>
      <c r="G1635" s="23">
        <f>Universe!L1376</f>
        <v/>
      </c>
      <c r="H1635" s="23">
        <f>Universe!M1376</f>
        <v/>
      </c>
      <c r="I1635" s="23">
        <f>Universe!N1376</f>
        <v/>
      </c>
      <c r="J1635" s="23">
        <f>Universe!O1376</f>
        <v/>
      </c>
      <c r="K1635" s="23">
        <f>Universe!P1376</f>
        <v/>
      </c>
      <c r="L1635" s="23">
        <f>Universe!Q1376</f>
        <v/>
      </c>
      <c r="M1635" s="23">
        <f>Universe!R1376</f>
        <v/>
      </c>
      <c r="N1635" s="5">
        <f>IF(ZScoring!AH1376="",0,(ZScoring!AH1376-$B$3)/$C$3)</f>
        <v/>
      </c>
      <c r="O1635" s="5">
        <f>IF(ZScoring!AI1376="",0,(ZScoring!AI1376-$B$4)/$C$4)</f>
        <v/>
      </c>
      <c r="P1635" s="5">
        <f>IF(ZScoring!AJ1376="",0,(ZScoring!AJ1376-$B$5)/$C$5)</f>
        <v/>
      </c>
      <c r="Q1635" s="5">
        <f>IF(ZScoring!AK1376="",0,(ZScoring!AK1376-$B$6)/$C$6)</f>
        <v/>
      </c>
      <c r="R1635" s="5">
        <f>IF(ZScoring!AL1376="",0,(ZScoring!AL1376-$B$7)/$C$7)</f>
        <v/>
      </c>
      <c r="S1635" s="5">
        <f>IF(ZScoring!AM1376="",0,(ZScoring!AM1376-$B$8)/$C$8)</f>
        <v/>
      </c>
      <c r="T1635" s="5">
        <f>IF(ZScoring!AN1376="",0,(ZScoring!AN1376-$B$9)/$C$9)</f>
        <v/>
      </c>
      <c r="U1635" s="5">
        <f>IF(ZScoring!AO1376="",0,(ZScoring!AO1376-$B$10)/$C$10)</f>
        <v/>
      </c>
      <c r="V1635" s="5">
        <f>IF(ZScoring!AP1376="",0,(ZScoring!AP1376-$B$11)/$C$11)</f>
        <v/>
      </c>
      <c r="W1635" s="5">
        <f>IF(ZScoring!AQ1376="",0,(ZScoring!AQ1376-$B$12)/$C$12)</f>
        <v/>
      </c>
      <c r="X1635" s="5">
        <f>Universe!C1376</f>
        <v/>
      </c>
    </row>
    <row r="1636">
      <c r="A1636" s="22">
        <f>Universe!G1377</f>
        <v/>
      </c>
      <c r="B1636" s="2" t="n">
        <v>1</v>
      </c>
      <c r="C1636" s="23">
        <f>Universe!H1377</f>
        <v/>
      </c>
      <c r="D1636" s="23">
        <f>Universe!I1377</f>
        <v/>
      </c>
      <c r="E1636" s="23">
        <f>Universe!J1377</f>
        <v/>
      </c>
      <c r="F1636" s="23">
        <f>Universe!K1377</f>
        <v/>
      </c>
      <c r="G1636" s="23">
        <f>Universe!L1377</f>
        <v/>
      </c>
      <c r="H1636" s="23">
        <f>Universe!M1377</f>
        <v/>
      </c>
      <c r="I1636" s="23">
        <f>Universe!N1377</f>
        <v/>
      </c>
      <c r="J1636" s="23">
        <f>Universe!O1377</f>
        <v/>
      </c>
      <c r="K1636" s="23">
        <f>Universe!P1377</f>
        <v/>
      </c>
      <c r="L1636" s="23">
        <f>Universe!Q1377</f>
        <v/>
      </c>
      <c r="M1636" s="23">
        <f>Universe!R1377</f>
        <v/>
      </c>
      <c r="N1636" s="5">
        <f>IF(ZScoring!AH1377="",0,(ZScoring!AH1377-$B$3)/$C$3)</f>
        <v/>
      </c>
      <c r="O1636" s="5">
        <f>IF(ZScoring!AI1377="",0,(ZScoring!AI1377-$B$4)/$C$4)</f>
        <v/>
      </c>
      <c r="P1636" s="5">
        <f>IF(ZScoring!AJ1377="",0,(ZScoring!AJ1377-$B$5)/$C$5)</f>
        <v/>
      </c>
      <c r="Q1636" s="5">
        <f>IF(ZScoring!AK1377="",0,(ZScoring!AK1377-$B$6)/$C$6)</f>
        <v/>
      </c>
      <c r="R1636" s="5">
        <f>IF(ZScoring!AL1377="",0,(ZScoring!AL1377-$B$7)/$C$7)</f>
        <v/>
      </c>
      <c r="S1636" s="5">
        <f>IF(ZScoring!AM1377="",0,(ZScoring!AM1377-$B$8)/$C$8)</f>
        <v/>
      </c>
      <c r="T1636" s="5">
        <f>IF(ZScoring!AN1377="",0,(ZScoring!AN1377-$B$9)/$C$9)</f>
        <v/>
      </c>
      <c r="U1636" s="5">
        <f>IF(ZScoring!AO1377="",0,(ZScoring!AO1377-$B$10)/$C$10)</f>
        <v/>
      </c>
      <c r="V1636" s="5">
        <f>IF(ZScoring!AP1377="",0,(ZScoring!AP1377-$B$11)/$C$11)</f>
        <v/>
      </c>
      <c r="W1636" s="5">
        <f>IF(ZScoring!AQ1377="",0,(ZScoring!AQ1377-$B$12)/$C$12)</f>
        <v/>
      </c>
      <c r="X1636" s="5">
        <f>Universe!C1377</f>
        <v/>
      </c>
    </row>
    <row r="1637">
      <c r="A1637" s="22">
        <f>Universe!G1378</f>
        <v/>
      </c>
      <c r="B1637" s="2" t="n">
        <v>1</v>
      </c>
      <c r="C1637" s="23">
        <f>Universe!H1378</f>
        <v/>
      </c>
      <c r="D1637" s="23">
        <f>Universe!I1378</f>
        <v/>
      </c>
      <c r="E1637" s="23">
        <f>Universe!J1378</f>
        <v/>
      </c>
      <c r="F1637" s="23">
        <f>Universe!K1378</f>
        <v/>
      </c>
      <c r="G1637" s="23">
        <f>Universe!L1378</f>
        <v/>
      </c>
      <c r="H1637" s="23">
        <f>Universe!M1378</f>
        <v/>
      </c>
      <c r="I1637" s="23">
        <f>Universe!N1378</f>
        <v/>
      </c>
      <c r="J1637" s="23">
        <f>Universe!O1378</f>
        <v/>
      </c>
      <c r="K1637" s="23">
        <f>Universe!P1378</f>
        <v/>
      </c>
      <c r="L1637" s="23">
        <f>Universe!Q1378</f>
        <v/>
      </c>
      <c r="M1637" s="23">
        <f>Universe!R1378</f>
        <v/>
      </c>
      <c r="N1637" s="5">
        <f>IF(ZScoring!AH1378="",0,(ZScoring!AH1378-$B$3)/$C$3)</f>
        <v/>
      </c>
      <c r="O1637" s="5">
        <f>IF(ZScoring!AI1378="",0,(ZScoring!AI1378-$B$4)/$C$4)</f>
        <v/>
      </c>
      <c r="P1637" s="5">
        <f>IF(ZScoring!AJ1378="",0,(ZScoring!AJ1378-$B$5)/$C$5)</f>
        <v/>
      </c>
      <c r="Q1637" s="5">
        <f>IF(ZScoring!AK1378="",0,(ZScoring!AK1378-$B$6)/$C$6)</f>
        <v/>
      </c>
      <c r="R1637" s="5">
        <f>IF(ZScoring!AL1378="",0,(ZScoring!AL1378-$B$7)/$C$7)</f>
        <v/>
      </c>
      <c r="S1637" s="5">
        <f>IF(ZScoring!AM1378="",0,(ZScoring!AM1378-$B$8)/$C$8)</f>
        <v/>
      </c>
      <c r="T1637" s="5">
        <f>IF(ZScoring!AN1378="",0,(ZScoring!AN1378-$B$9)/$C$9)</f>
        <v/>
      </c>
      <c r="U1637" s="5">
        <f>IF(ZScoring!AO1378="",0,(ZScoring!AO1378-$B$10)/$C$10)</f>
        <v/>
      </c>
      <c r="V1637" s="5">
        <f>IF(ZScoring!AP1378="",0,(ZScoring!AP1378-$B$11)/$C$11)</f>
        <v/>
      </c>
      <c r="W1637" s="5">
        <f>IF(ZScoring!AQ1378="",0,(ZScoring!AQ1378-$B$12)/$C$12)</f>
        <v/>
      </c>
      <c r="X1637" s="5">
        <f>Universe!C1378</f>
        <v/>
      </c>
    </row>
    <row r="1638">
      <c r="A1638" s="22">
        <f>Universe!G1379</f>
        <v/>
      </c>
      <c r="B1638" s="2" t="n">
        <v>1</v>
      </c>
      <c r="C1638" s="23">
        <f>Universe!H1379</f>
        <v/>
      </c>
      <c r="D1638" s="23">
        <f>Universe!I1379</f>
        <v/>
      </c>
      <c r="E1638" s="23">
        <f>Universe!J1379</f>
        <v/>
      </c>
      <c r="F1638" s="23">
        <f>Universe!K1379</f>
        <v/>
      </c>
      <c r="G1638" s="23">
        <f>Universe!L1379</f>
        <v/>
      </c>
      <c r="H1638" s="23">
        <f>Universe!M1379</f>
        <v/>
      </c>
      <c r="I1638" s="23">
        <f>Universe!N1379</f>
        <v/>
      </c>
      <c r="J1638" s="23">
        <f>Universe!O1379</f>
        <v/>
      </c>
      <c r="K1638" s="23">
        <f>Universe!P1379</f>
        <v/>
      </c>
      <c r="L1638" s="23">
        <f>Universe!Q1379</f>
        <v/>
      </c>
      <c r="M1638" s="23">
        <f>Universe!R1379</f>
        <v/>
      </c>
      <c r="N1638" s="5">
        <f>IF(ZScoring!AH1379="",0,(ZScoring!AH1379-$B$3)/$C$3)</f>
        <v/>
      </c>
      <c r="O1638" s="5">
        <f>IF(ZScoring!AI1379="",0,(ZScoring!AI1379-$B$4)/$C$4)</f>
        <v/>
      </c>
      <c r="P1638" s="5">
        <f>IF(ZScoring!AJ1379="",0,(ZScoring!AJ1379-$B$5)/$C$5)</f>
        <v/>
      </c>
      <c r="Q1638" s="5">
        <f>IF(ZScoring!AK1379="",0,(ZScoring!AK1379-$B$6)/$C$6)</f>
        <v/>
      </c>
      <c r="R1638" s="5">
        <f>IF(ZScoring!AL1379="",0,(ZScoring!AL1379-$B$7)/$C$7)</f>
        <v/>
      </c>
      <c r="S1638" s="5">
        <f>IF(ZScoring!AM1379="",0,(ZScoring!AM1379-$B$8)/$C$8)</f>
        <v/>
      </c>
      <c r="T1638" s="5">
        <f>IF(ZScoring!AN1379="",0,(ZScoring!AN1379-$B$9)/$C$9)</f>
        <v/>
      </c>
      <c r="U1638" s="5">
        <f>IF(ZScoring!AO1379="",0,(ZScoring!AO1379-$B$10)/$C$10)</f>
        <v/>
      </c>
      <c r="V1638" s="5">
        <f>IF(ZScoring!AP1379="",0,(ZScoring!AP1379-$B$11)/$C$11)</f>
        <v/>
      </c>
      <c r="W1638" s="5">
        <f>IF(ZScoring!AQ1379="",0,(ZScoring!AQ1379-$B$12)/$C$12)</f>
        <v/>
      </c>
      <c r="X1638" s="5">
        <f>Universe!C1379</f>
        <v/>
      </c>
    </row>
    <row r="1639">
      <c r="A1639" s="22">
        <f>Universe!G1380</f>
        <v/>
      </c>
      <c r="B1639" s="2" t="n">
        <v>1</v>
      </c>
      <c r="C1639" s="23">
        <f>Universe!H1380</f>
        <v/>
      </c>
      <c r="D1639" s="23">
        <f>Universe!I1380</f>
        <v/>
      </c>
      <c r="E1639" s="23">
        <f>Universe!J1380</f>
        <v/>
      </c>
      <c r="F1639" s="23">
        <f>Universe!K1380</f>
        <v/>
      </c>
      <c r="G1639" s="23">
        <f>Universe!L1380</f>
        <v/>
      </c>
      <c r="H1639" s="23">
        <f>Universe!M1380</f>
        <v/>
      </c>
      <c r="I1639" s="23">
        <f>Universe!N1380</f>
        <v/>
      </c>
      <c r="J1639" s="23">
        <f>Universe!O1380</f>
        <v/>
      </c>
      <c r="K1639" s="23">
        <f>Universe!P1380</f>
        <v/>
      </c>
      <c r="L1639" s="23">
        <f>Universe!Q1380</f>
        <v/>
      </c>
      <c r="M1639" s="23">
        <f>Universe!R1380</f>
        <v/>
      </c>
      <c r="N1639" s="5">
        <f>IF(ZScoring!AH1380="",0,(ZScoring!AH1380-$B$3)/$C$3)</f>
        <v/>
      </c>
      <c r="O1639" s="5">
        <f>IF(ZScoring!AI1380="",0,(ZScoring!AI1380-$B$4)/$C$4)</f>
        <v/>
      </c>
      <c r="P1639" s="5">
        <f>IF(ZScoring!AJ1380="",0,(ZScoring!AJ1380-$B$5)/$C$5)</f>
        <v/>
      </c>
      <c r="Q1639" s="5">
        <f>IF(ZScoring!AK1380="",0,(ZScoring!AK1380-$B$6)/$C$6)</f>
        <v/>
      </c>
      <c r="R1639" s="5">
        <f>IF(ZScoring!AL1380="",0,(ZScoring!AL1380-$B$7)/$C$7)</f>
        <v/>
      </c>
      <c r="S1639" s="5">
        <f>IF(ZScoring!AM1380="",0,(ZScoring!AM1380-$B$8)/$C$8)</f>
        <v/>
      </c>
      <c r="T1639" s="5">
        <f>IF(ZScoring!AN1380="",0,(ZScoring!AN1380-$B$9)/$C$9)</f>
        <v/>
      </c>
      <c r="U1639" s="5">
        <f>IF(ZScoring!AO1380="",0,(ZScoring!AO1380-$B$10)/$C$10)</f>
        <v/>
      </c>
      <c r="V1639" s="5">
        <f>IF(ZScoring!AP1380="",0,(ZScoring!AP1380-$B$11)/$C$11)</f>
        <v/>
      </c>
      <c r="W1639" s="5">
        <f>IF(ZScoring!AQ1380="",0,(ZScoring!AQ1380-$B$12)/$C$12)</f>
        <v/>
      </c>
      <c r="X1639" s="5">
        <f>Universe!C1380</f>
        <v/>
      </c>
    </row>
    <row r="1640">
      <c r="A1640" s="22">
        <f>Universe!G1381</f>
        <v/>
      </c>
      <c r="B1640" s="2" t="n">
        <v>1</v>
      </c>
      <c r="C1640" s="23">
        <f>Universe!H1381</f>
        <v/>
      </c>
      <c r="D1640" s="23">
        <f>Universe!I1381</f>
        <v/>
      </c>
      <c r="E1640" s="23">
        <f>Universe!J1381</f>
        <v/>
      </c>
      <c r="F1640" s="23">
        <f>Universe!K1381</f>
        <v/>
      </c>
      <c r="G1640" s="23">
        <f>Universe!L1381</f>
        <v/>
      </c>
      <c r="H1640" s="23">
        <f>Universe!M1381</f>
        <v/>
      </c>
      <c r="I1640" s="23">
        <f>Universe!N1381</f>
        <v/>
      </c>
      <c r="J1640" s="23">
        <f>Universe!O1381</f>
        <v/>
      </c>
      <c r="K1640" s="23">
        <f>Universe!P1381</f>
        <v/>
      </c>
      <c r="L1640" s="23">
        <f>Universe!Q1381</f>
        <v/>
      </c>
      <c r="M1640" s="23">
        <f>Universe!R1381</f>
        <v/>
      </c>
      <c r="N1640" s="5">
        <f>IF(ZScoring!AH1381="",0,(ZScoring!AH1381-$B$3)/$C$3)</f>
        <v/>
      </c>
      <c r="O1640" s="5">
        <f>IF(ZScoring!AI1381="",0,(ZScoring!AI1381-$B$4)/$C$4)</f>
        <v/>
      </c>
      <c r="P1640" s="5">
        <f>IF(ZScoring!AJ1381="",0,(ZScoring!AJ1381-$B$5)/$C$5)</f>
        <v/>
      </c>
      <c r="Q1640" s="5">
        <f>IF(ZScoring!AK1381="",0,(ZScoring!AK1381-$B$6)/$C$6)</f>
        <v/>
      </c>
      <c r="R1640" s="5">
        <f>IF(ZScoring!AL1381="",0,(ZScoring!AL1381-$B$7)/$C$7)</f>
        <v/>
      </c>
      <c r="S1640" s="5">
        <f>IF(ZScoring!AM1381="",0,(ZScoring!AM1381-$B$8)/$C$8)</f>
        <v/>
      </c>
      <c r="T1640" s="5">
        <f>IF(ZScoring!AN1381="",0,(ZScoring!AN1381-$B$9)/$C$9)</f>
        <v/>
      </c>
      <c r="U1640" s="5">
        <f>IF(ZScoring!AO1381="",0,(ZScoring!AO1381-$B$10)/$C$10)</f>
        <v/>
      </c>
      <c r="V1640" s="5">
        <f>IF(ZScoring!AP1381="",0,(ZScoring!AP1381-$B$11)/$C$11)</f>
        <v/>
      </c>
      <c r="W1640" s="5">
        <f>IF(ZScoring!AQ1381="",0,(ZScoring!AQ1381-$B$12)/$C$12)</f>
        <v/>
      </c>
      <c r="X1640" s="5">
        <f>Universe!C1381</f>
        <v/>
      </c>
    </row>
    <row r="1641">
      <c r="A1641" s="22">
        <f>Universe!G1382</f>
        <v/>
      </c>
      <c r="B1641" s="2" t="n">
        <v>1</v>
      </c>
      <c r="C1641" s="23">
        <f>Universe!H1382</f>
        <v/>
      </c>
      <c r="D1641" s="23">
        <f>Universe!I1382</f>
        <v/>
      </c>
      <c r="E1641" s="23">
        <f>Universe!J1382</f>
        <v/>
      </c>
      <c r="F1641" s="23">
        <f>Universe!K1382</f>
        <v/>
      </c>
      <c r="G1641" s="23">
        <f>Universe!L1382</f>
        <v/>
      </c>
      <c r="H1641" s="23">
        <f>Universe!M1382</f>
        <v/>
      </c>
      <c r="I1641" s="23">
        <f>Universe!N1382</f>
        <v/>
      </c>
      <c r="J1641" s="23">
        <f>Universe!O1382</f>
        <v/>
      </c>
      <c r="K1641" s="23">
        <f>Universe!P1382</f>
        <v/>
      </c>
      <c r="L1641" s="23">
        <f>Universe!Q1382</f>
        <v/>
      </c>
      <c r="M1641" s="23">
        <f>Universe!R1382</f>
        <v/>
      </c>
      <c r="N1641" s="5">
        <f>IF(ZScoring!AH1382="",0,(ZScoring!AH1382-$B$3)/$C$3)</f>
        <v/>
      </c>
      <c r="O1641" s="5">
        <f>IF(ZScoring!AI1382="",0,(ZScoring!AI1382-$B$4)/$C$4)</f>
        <v/>
      </c>
      <c r="P1641" s="5">
        <f>IF(ZScoring!AJ1382="",0,(ZScoring!AJ1382-$B$5)/$C$5)</f>
        <v/>
      </c>
      <c r="Q1641" s="5">
        <f>IF(ZScoring!AK1382="",0,(ZScoring!AK1382-$B$6)/$C$6)</f>
        <v/>
      </c>
      <c r="R1641" s="5">
        <f>IF(ZScoring!AL1382="",0,(ZScoring!AL1382-$B$7)/$C$7)</f>
        <v/>
      </c>
      <c r="S1641" s="5">
        <f>IF(ZScoring!AM1382="",0,(ZScoring!AM1382-$B$8)/$C$8)</f>
        <v/>
      </c>
      <c r="T1641" s="5">
        <f>IF(ZScoring!AN1382="",0,(ZScoring!AN1382-$B$9)/$C$9)</f>
        <v/>
      </c>
      <c r="U1641" s="5">
        <f>IF(ZScoring!AO1382="",0,(ZScoring!AO1382-$B$10)/$C$10)</f>
        <v/>
      </c>
      <c r="V1641" s="5">
        <f>IF(ZScoring!AP1382="",0,(ZScoring!AP1382-$B$11)/$C$11)</f>
        <v/>
      </c>
      <c r="W1641" s="5">
        <f>IF(ZScoring!AQ1382="",0,(ZScoring!AQ1382-$B$12)/$C$12)</f>
        <v/>
      </c>
      <c r="X1641" s="5">
        <f>Universe!C1382</f>
        <v/>
      </c>
    </row>
    <row r="1642">
      <c r="A1642" s="22">
        <f>Universe!G1383</f>
        <v/>
      </c>
      <c r="B1642" s="2" t="n">
        <v>1</v>
      </c>
      <c r="C1642" s="23">
        <f>Universe!H1383</f>
        <v/>
      </c>
      <c r="D1642" s="23">
        <f>Universe!I1383</f>
        <v/>
      </c>
      <c r="E1642" s="23">
        <f>Universe!J1383</f>
        <v/>
      </c>
      <c r="F1642" s="23">
        <f>Universe!K1383</f>
        <v/>
      </c>
      <c r="G1642" s="23">
        <f>Universe!L1383</f>
        <v/>
      </c>
      <c r="H1642" s="23">
        <f>Universe!M1383</f>
        <v/>
      </c>
      <c r="I1642" s="23">
        <f>Universe!N1383</f>
        <v/>
      </c>
      <c r="J1642" s="23">
        <f>Universe!O1383</f>
        <v/>
      </c>
      <c r="K1642" s="23">
        <f>Universe!P1383</f>
        <v/>
      </c>
      <c r="L1642" s="23">
        <f>Universe!Q1383</f>
        <v/>
      </c>
      <c r="M1642" s="23">
        <f>Universe!R1383</f>
        <v/>
      </c>
      <c r="N1642" s="5">
        <f>IF(ZScoring!AH1383="",0,(ZScoring!AH1383-$B$3)/$C$3)</f>
        <v/>
      </c>
      <c r="O1642" s="5">
        <f>IF(ZScoring!AI1383="",0,(ZScoring!AI1383-$B$4)/$C$4)</f>
        <v/>
      </c>
      <c r="P1642" s="5">
        <f>IF(ZScoring!AJ1383="",0,(ZScoring!AJ1383-$B$5)/$C$5)</f>
        <v/>
      </c>
      <c r="Q1642" s="5">
        <f>IF(ZScoring!AK1383="",0,(ZScoring!AK1383-$B$6)/$C$6)</f>
        <v/>
      </c>
      <c r="R1642" s="5">
        <f>IF(ZScoring!AL1383="",0,(ZScoring!AL1383-$B$7)/$C$7)</f>
        <v/>
      </c>
      <c r="S1642" s="5">
        <f>IF(ZScoring!AM1383="",0,(ZScoring!AM1383-$B$8)/$C$8)</f>
        <v/>
      </c>
      <c r="T1642" s="5">
        <f>IF(ZScoring!AN1383="",0,(ZScoring!AN1383-$B$9)/$C$9)</f>
        <v/>
      </c>
      <c r="U1642" s="5">
        <f>IF(ZScoring!AO1383="",0,(ZScoring!AO1383-$B$10)/$C$10)</f>
        <v/>
      </c>
      <c r="V1642" s="5">
        <f>IF(ZScoring!AP1383="",0,(ZScoring!AP1383-$B$11)/$C$11)</f>
        <v/>
      </c>
      <c r="W1642" s="5">
        <f>IF(ZScoring!AQ1383="",0,(ZScoring!AQ1383-$B$12)/$C$12)</f>
        <v/>
      </c>
      <c r="X1642" s="5">
        <f>Universe!C1383</f>
        <v/>
      </c>
    </row>
    <row r="1643">
      <c r="A1643" s="22">
        <f>Universe!G1384</f>
        <v/>
      </c>
      <c r="B1643" s="2" t="n">
        <v>1</v>
      </c>
      <c r="C1643" s="23">
        <f>Universe!H1384</f>
        <v/>
      </c>
      <c r="D1643" s="23">
        <f>Universe!I1384</f>
        <v/>
      </c>
      <c r="E1643" s="23">
        <f>Universe!J1384</f>
        <v/>
      </c>
      <c r="F1643" s="23">
        <f>Universe!K1384</f>
        <v/>
      </c>
      <c r="G1643" s="23">
        <f>Universe!L1384</f>
        <v/>
      </c>
      <c r="H1643" s="23">
        <f>Universe!M1384</f>
        <v/>
      </c>
      <c r="I1643" s="23">
        <f>Universe!N1384</f>
        <v/>
      </c>
      <c r="J1643" s="23">
        <f>Universe!O1384</f>
        <v/>
      </c>
      <c r="K1643" s="23">
        <f>Universe!P1384</f>
        <v/>
      </c>
      <c r="L1643" s="23">
        <f>Universe!Q1384</f>
        <v/>
      </c>
      <c r="M1643" s="23">
        <f>Universe!R1384</f>
        <v/>
      </c>
      <c r="N1643" s="5">
        <f>IF(ZScoring!AH1384="",0,(ZScoring!AH1384-$B$3)/$C$3)</f>
        <v/>
      </c>
      <c r="O1643" s="5">
        <f>IF(ZScoring!AI1384="",0,(ZScoring!AI1384-$B$4)/$C$4)</f>
        <v/>
      </c>
      <c r="P1643" s="5">
        <f>IF(ZScoring!AJ1384="",0,(ZScoring!AJ1384-$B$5)/$C$5)</f>
        <v/>
      </c>
      <c r="Q1643" s="5">
        <f>IF(ZScoring!AK1384="",0,(ZScoring!AK1384-$B$6)/$C$6)</f>
        <v/>
      </c>
      <c r="R1643" s="5">
        <f>IF(ZScoring!AL1384="",0,(ZScoring!AL1384-$B$7)/$C$7)</f>
        <v/>
      </c>
      <c r="S1643" s="5">
        <f>IF(ZScoring!AM1384="",0,(ZScoring!AM1384-$B$8)/$C$8)</f>
        <v/>
      </c>
      <c r="T1643" s="5">
        <f>IF(ZScoring!AN1384="",0,(ZScoring!AN1384-$B$9)/$C$9)</f>
        <v/>
      </c>
      <c r="U1643" s="5">
        <f>IF(ZScoring!AO1384="",0,(ZScoring!AO1384-$B$10)/$C$10)</f>
        <v/>
      </c>
      <c r="V1643" s="5">
        <f>IF(ZScoring!AP1384="",0,(ZScoring!AP1384-$B$11)/$C$11)</f>
        <v/>
      </c>
      <c r="W1643" s="5">
        <f>IF(ZScoring!AQ1384="",0,(ZScoring!AQ1384-$B$12)/$C$12)</f>
        <v/>
      </c>
      <c r="X1643" s="5">
        <f>Universe!C1384</f>
        <v/>
      </c>
    </row>
    <row r="1644">
      <c r="A1644" s="22">
        <f>Universe!G1385</f>
        <v/>
      </c>
      <c r="B1644" s="2" t="n">
        <v>1</v>
      </c>
      <c r="C1644" s="23">
        <f>Universe!H1385</f>
        <v/>
      </c>
      <c r="D1644" s="23">
        <f>Universe!I1385</f>
        <v/>
      </c>
      <c r="E1644" s="23">
        <f>Universe!J1385</f>
        <v/>
      </c>
      <c r="F1644" s="23">
        <f>Universe!K1385</f>
        <v/>
      </c>
      <c r="G1644" s="23">
        <f>Universe!L1385</f>
        <v/>
      </c>
      <c r="H1644" s="23">
        <f>Universe!M1385</f>
        <v/>
      </c>
      <c r="I1644" s="23">
        <f>Universe!N1385</f>
        <v/>
      </c>
      <c r="J1644" s="23">
        <f>Universe!O1385</f>
        <v/>
      </c>
      <c r="K1644" s="23">
        <f>Universe!P1385</f>
        <v/>
      </c>
      <c r="L1644" s="23">
        <f>Universe!Q1385</f>
        <v/>
      </c>
      <c r="M1644" s="23">
        <f>Universe!R1385</f>
        <v/>
      </c>
      <c r="N1644" s="5">
        <f>IF(ZScoring!AH1385="",0,(ZScoring!AH1385-$B$3)/$C$3)</f>
        <v/>
      </c>
      <c r="O1644" s="5">
        <f>IF(ZScoring!AI1385="",0,(ZScoring!AI1385-$B$4)/$C$4)</f>
        <v/>
      </c>
      <c r="P1644" s="5">
        <f>IF(ZScoring!AJ1385="",0,(ZScoring!AJ1385-$B$5)/$C$5)</f>
        <v/>
      </c>
      <c r="Q1644" s="5">
        <f>IF(ZScoring!AK1385="",0,(ZScoring!AK1385-$B$6)/$C$6)</f>
        <v/>
      </c>
      <c r="R1644" s="5">
        <f>IF(ZScoring!AL1385="",0,(ZScoring!AL1385-$B$7)/$C$7)</f>
        <v/>
      </c>
      <c r="S1644" s="5">
        <f>IF(ZScoring!AM1385="",0,(ZScoring!AM1385-$B$8)/$C$8)</f>
        <v/>
      </c>
      <c r="T1644" s="5">
        <f>IF(ZScoring!AN1385="",0,(ZScoring!AN1385-$B$9)/$C$9)</f>
        <v/>
      </c>
      <c r="U1644" s="5">
        <f>IF(ZScoring!AO1385="",0,(ZScoring!AO1385-$B$10)/$C$10)</f>
        <v/>
      </c>
      <c r="V1644" s="5">
        <f>IF(ZScoring!AP1385="",0,(ZScoring!AP1385-$B$11)/$C$11)</f>
        <v/>
      </c>
      <c r="W1644" s="5">
        <f>IF(ZScoring!AQ1385="",0,(ZScoring!AQ1385-$B$12)/$C$12)</f>
        <v/>
      </c>
      <c r="X1644" s="5">
        <f>Universe!C1385</f>
        <v/>
      </c>
    </row>
    <row r="1645">
      <c r="A1645" s="22">
        <f>Universe!G1386</f>
        <v/>
      </c>
      <c r="B1645" s="2" t="n">
        <v>1</v>
      </c>
      <c r="C1645" s="23">
        <f>Universe!H1386</f>
        <v/>
      </c>
      <c r="D1645" s="23">
        <f>Universe!I1386</f>
        <v/>
      </c>
      <c r="E1645" s="23">
        <f>Universe!J1386</f>
        <v/>
      </c>
      <c r="F1645" s="23">
        <f>Universe!K1386</f>
        <v/>
      </c>
      <c r="G1645" s="23">
        <f>Universe!L1386</f>
        <v/>
      </c>
      <c r="H1645" s="23">
        <f>Universe!M1386</f>
        <v/>
      </c>
      <c r="I1645" s="23">
        <f>Universe!N1386</f>
        <v/>
      </c>
      <c r="J1645" s="23">
        <f>Universe!O1386</f>
        <v/>
      </c>
      <c r="K1645" s="23">
        <f>Universe!P1386</f>
        <v/>
      </c>
      <c r="L1645" s="23">
        <f>Universe!Q1386</f>
        <v/>
      </c>
      <c r="M1645" s="23">
        <f>Universe!R1386</f>
        <v/>
      </c>
      <c r="N1645" s="5">
        <f>IF(ZScoring!AH1386="",0,(ZScoring!AH1386-$B$3)/$C$3)</f>
        <v/>
      </c>
      <c r="O1645" s="5">
        <f>IF(ZScoring!AI1386="",0,(ZScoring!AI1386-$B$4)/$C$4)</f>
        <v/>
      </c>
      <c r="P1645" s="5">
        <f>IF(ZScoring!AJ1386="",0,(ZScoring!AJ1386-$B$5)/$C$5)</f>
        <v/>
      </c>
      <c r="Q1645" s="5">
        <f>IF(ZScoring!AK1386="",0,(ZScoring!AK1386-$B$6)/$C$6)</f>
        <v/>
      </c>
      <c r="R1645" s="5">
        <f>IF(ZScoring!AL1386="",0,(ZScoring!AL1386-$B$7)/$C$7)</f>
        <v/>
      </c>
      <c r="S1645" s="5">
        <f>IF(ZScoring!AM1386="",0,(ZScoring!AM1386-$B$8)/$C$8)</f>
        <v/>
      </c>
      <c r="T1645" s="5">
        <f>IF(ZScoring!AN1386="",0,(ZScoring!AN1386-$B$9)/$C$9)</f>
        <v/>
      </c>
      <c r="U1645" s="5">
        <f>IF(ZScoring!AO1386="",0,(ZScoring!AO1386-$B$10)/$C$10)</f>
        <v/>
      </c>
      <c r="V1645" s="5">
        <f>IF(ZScoring!AP1386="",0,(ZScoring!AP1386-$B$11)/$C$11)</f>
        <v/>
      </c>
      <c r="W1645" s="5">
        <f>IF(ZScoring!AQ1386="",0,(ZScoring!AQ1386-$B$12)/$C$12)</f>
        <v/>
      </c>
      <c r="X1645" s="5">
        <f>Universe!C1386</f>
        <v/>
      </c>
    </row>
    <row r="1646">
      <c r="A1646" s="22">
        <f>Universe!G1387</f>
        <v/>
      </c>
      <c r="B1646" s="2" t="n">
        <v>1</v>
      </c>
      <c r="C1646" s="23">
        <f>Universe!H1387</f>
        <v/>
      </c>
      <c r="D1646" s="23">
        <f>Universe!I1387</f>
        <v/>
      </c>
      <c r="E1646" s="23">
        <f>Universe!J1387</f>
        <v/>
      </c>
      <c r="F1646" s="23">
        <f>Universe!K1387</f>
        <v/>
      </c>
      <c r="G1646" s="23">
        <f>Universe!L1387</f>
        <v/>
      </c>
      <c r="H1646" s="23">
        <f>Universe!M1387</f>
        <v/>
      </c>
      <c r="I1646" s="23">
        <f>Universe!N1387</f>
        <v/>
      </c>
      <c r="J1646" s="23">
        <f>Universe!O1387</f>
        <v/>
      </c>
      <c r="K1646" s="23">
        <f>Universe!P1387</f>
        <v/>
      </c>
      <c r="L1646" s="23">
        <f>Universe!Q1387</f>
        <v/>
      </c>
      <c r="M1646" s="23">
        <f>Universe!R1387</f>
        <v/>
      </c>
      <c r="N1646" s="5">
        <f>IF(ZScoring!AH1387="",0,(ZScoring!AH1387-$B$3)/$C$3)</f>
        <v/>
      </c>
      <c r="O1646" s="5">
        <f>IF(ZScoring!AI1387="",0,(ZScoring!AI1387-$B$4)/$C$4)</f>
        <v/>
      </c>
      <c r="P1646" s="5">
        <f>IF(ZScoring!AJ1387="",0,(ZScoring!AJ1387-$B$5)/$C$5)</f>
        <v/>
      </c>
      <c r="Q1646" s="5">
        <f>IF(ZScoring!AK1387="",0,(ZScoring!AK1387-$B$6)/$C$6)</f>
        <v/>
      </c>
      <c r="R1646" s="5">
        <f>IF(ZScoring!AL1387="",0,(ZScoring!AL1387-$B$7)/$C$7)</f>
        <v/>
      </c>
      <c r="S1646" s="5">
        <f>IF(ZScoring!AM1387="",0,(ZScoring!AM1387-$B$8)/$C$8)</f>
        <v/>
      </c>
      <c r="T1646" s="5">
        <f>IF(ZScoring!AN1387="",0,(ZScoring!AN1387-$B$9)/$C$9)</f>
        <v/>
      </c>
      <c r="U1646" s="5">
        <f>IF(ZScoring!AO1387="",0,(ZScoring!AO1387-$B$10)/$C$10)</f>
        <v/>
      </c>
      <c r="V1646" s="5">
        <f>IF(ZScoring!AP1387="",0,(ZScoring!AP1387-$B$11)/$C$11)</f>
        <v/>
      </c>
      <c r="W1646" s="5">
        <f>IF(ZScoring!AQ1387="",0,(ZScoring!AQ1387-$B$12)/$C$12)</f>
        <v/>
      </c>
      <c r="X1646" s="5">
        <f>Universe!C1387</f>
        <v/>
      </c>
    </row>
    <row r="1647">
      <c r="A1647" s="22">
        <f>Universe!G1388</f>
        <v/>
      </c>
      <c r="B1647" s="2" t="n">
        <v>1</v>
      </c>
      <c r="C1647" s="23">
        <f>Universe!H1388</f>
        <v/>
      </c>
      <c r="D1647" s="23">
        <f>Universe!I1388</f>
        <v/>
      </c>
      <c r="E1647" s="23">
        <f>Universe!J1388</f>
        <v/>
      </c>
      <c r="F1647" s="23">
        <f>Universe!K1388</f>
        <v/>
      </c>
      <c r="G1647" s="23">
        <f>Universe!L1388</f>
        <v/>
      </c>
      <c r="H1647" s="23">
        <f>Universe!M1388</f>
        <v/>
      </c>
      <c r="I1647" s="23">
        <f>Universe!N1388</f>
        <v/>
      </c>
      <c r="J1647" s="23">
        <f>Universe!O1388</f>
        <v/>
      </c>
      <c r="K1647" s="23">
        <f>Universe!P1388</f>
        <v/>
      </c>
      <c r="L1647" s="23">
        <f>Universe!Q1388</f>
        <v/>
      </c>
      <c r="M1647" s="23">
        <f>Universe!R1388</f>
        <v/>
      </c>
      <c r="N1647" s="5">
        <f>IF(ZScoring!AH1388="",0,(ZScoring!AH1388-$B$3)/$C$3)</f>
        <v/>
      </c>
      <c r="O1647" s="5">
        <f>IF(ZScoring!AI1388="",0,(ZScoring!AI1388-$B$4)/$C$4)</f>
        <v/>
      </c>
      <c r="P1647" s="5">
        <f>IF(ZScoring!AJ1388="",0,(ZScoring!AJ1388-$B$5)/$C$5)</f>
        <v/>
      </c>
      <c r="Q1647" s="5">
        <f>IF(ZScoring!AK1388="",0,(ZScoring!AK1388-$B$6)/$C$6)</f>
        <v/>
      </c>
      <c r="R1647" s="5">
        <f>IF(ZScoring!AL1388="",0,(ZScoring!AL1388-$B$7)/$C$7)</f>
        <v/>
      </c>
      <c r="S1647" s="5">
        <f>IF(ZScoring!AM1388="",0,(ZScoring!AM1388-$B$8)/$C$8)</f>
        <v/>
      </c>
      <c r="T1647" s="5">
        <f>IF(ZScoring!AN1388="",0,(ZScoring!AN1388-$B$9)/$C$9)</f>
        <v/>
      </c>
      <c r="U1647" s="5">
        <f>IF(ZScoring!AO1388="",0,(ZScoring!AO1388-$B$10)/$C$10)</f>
        <v/>
      </c>
      <c r="V1647" s="5">
        <f>IF(ZScoring!AP1388="",0,(ZScoring!AP1388-$B$11)/$C$11)</f>
        <v/>
      </c>
      <c r="W1647" s="5">
        <f>IF(ZScoring!AQ1388="",0,(ZScoring!AQ1388-$B$12)/$C$12)</f>
        <v/>
      </c>
      <c r="X1647" s="5">
        <f>Universe!C1388</f>
        <v/>
      </c>
    </row>
    <row r="1648">
      <c r="A1648" s="22">
        <f>Universe!G1389</f>
        <v/>
      </c>
      <c r="B1648" s="2" t="n">
        <v>1</v>
      </c>
      <c r="C1648" s="23">
        <f>Universe!H1389</f>
        <v/>
      </c>
      <c r="D1648" s="23">
        <f>Universe!I1389</f>
        <v/>
      </c>
      <c r="E1648" s="23">
        <f>Universe!J1389</f>
        <v/>
      </c>
      <c r="F1648" s="23">
        <f>Universe!K1389</f>
        <v/>
      </c>
      <c r="G1648" s="23">
        <f>Universe!L1389</f>
        <v/>
      </c>
      <c r="H1648" s="23">
        <f>Universe!M1389</f>
        <v/>
      </c>
      <c r="I1648" s="23">
        <f>Universe!N1389</f>
        <v/>
      </c>
      <c r="J1648" s="23">
        <f>Universe!O1389</f>
        <v/>
      </c>
      <c r="K1648" s="23">
        <f>Universe!P1389</f>
        <v/>
      </c>
      <c r="L1648" s="23">
        <f>Universe!Q1389</f>
        <v/>
      </c>
      <c r="M1648" s="23">
        <f>Universe!R1389</f>
        <v/>
      </c>
      <c r="N1648" s="5">
        <f>IF(ZScoring!AH1389="",0,(ZScoring!AH1389-$B$3)/$C$3)</f>
        <v/>
      </c>
      <c r="O1648" s="5">
        <f>IF(ZScoring!AI1389="",0,(ZScoring!AI1389-$B$4)/$C$4)</f>
        <v/>
      </c>
      <c r="P1648" s="5">
        <f>IF(ZScoring!AJ1389="",0,(ZScoring!AJ1389-$B$5)/$C$5)</f>
        <v/>
      </c>
      <c r="Q1648" s="5">
        <f>IF(ZScoring!AK1389="",0,(ZScoring!AK1389-$B$6)/$C$6)</f>
        <v/>
      </c>
      <c r="R1648" s="5">
        <f>IF(ZScoring!AL1389="",0,(ZScoring!AL1389-$B$7)/$C$7)</f>
        <v/>
      </c>
      <c r="S1648" s="5">
        <f>IF(ZScoring!AM1389="",0,(ZScoring!AM1389-$B$8)/$C$8)</f>
        <v/>
      </c>
      <c r="T1648" s="5">
        <f>IF(ZScoring!AN1389="",0,(ZScoring!AN1389-$B$9)/$C$9)</f>
        <v/>
      </c>
      <c r="U1648" s="5">
        <f>IF(ZScoring!AO1389="",0,(ZScoring!AO1389-$B$10)/$C$10)</f>
        <v/>
      </c>
      <c r="V1648" s="5">
        <f>IF(ZScoring!AP1389="",0,(ZScoring!AP1389-$B$11)/$C$11)</f>
        <v/>
      </c>
      <c r="W1648" s="5">
        <f>IF(ZScoring!AQ1389="",0,(ZScoring!AQ1389-$B$12)/$C$12)</f>
        <v/>
      </c>
      <c r="X1648" s="5">
        <f>Universe!C1389</f>
        <v/>
      </c>
    </row>
    <row r="1649">
      <c r="A1649" s="22">
        <f>Universe!G1390</f>
        <v/>
      </c>
      <c r="B1649" s="2" t="n">
        <v>1</v>
      </c>
      <c r="C1649" s="23">
        <f>Universe!H1390</f>
        <v/>
      </c>
      <c r="D1649" s="23">
        <f>Universe!I1390</f>
        <v/>
      </c>
      <c r="E1649" s="23">
        <f>Universe!J1390</f>
        <v/>
      </c>
      <c r="F1649" s="23">
        <f>Universe!K1390</f>
        <v/>
      </c>
      <c r="G1649" s="23">
        <f>Universe!L1390</f>
        <v/>
      </c>
      <c r="H1649" s="23">
        <f>Universe!M1390</f>
        <v/>
      </c>
      <c r="I1649" s="23">
        <f>Universe!N1390</f>
        <v/>
      </c>
      <c r="J1649" s="23">
        <f>Universe!O1390</f>
        <v/>
      </c>
      <c r="K1649" s="23">
        <f>Universe!P1390</f>
        <v/>
      </c>
      <c r="L1649" s="23">
        <f>Universe!Q1390</f>
        <v/>
      </c>
      <c r="M1649" s="23">
        <f>Universe!R1390</f>
        <v/>
      </c>
      <c r="N1649" s="5">
        <f>IF(ZScoring!AH1390="",0,(ZScoring!AH1390-$B$3)/$C$3)</f>
        <v/>
      </c>
      <c r="O1649" s="5">
        <f>IF(ZScoring!AI1390="",0,(ZScoring!AI1390-$B$4)/$C$4)</f>
        <v/>
      </c>
      <c r="P1649" s="5">
        <f>IF(ZScoring!AJ1390="",0,(ZScoring!AJ1390-$B$5)/$C$5)</f>
        <v/>
      </c>
      <c r="Q1649" s="5">
        <f>IF(ZScoring!AK1390="",0,(ZScoring!AK1390-$B$6)/$C$6)</f>
        <v/>
      </c>
      <c r="R1649" s="5">
        <f>IF(ZScoring!AL1390="",0,(ZScoring!AL1390-$B$7)/$C$7)</f>
        <v/>
      </c>
      <c r="S1649" s="5">
        <f>IF(ZScoring!AM1390="",0,(ZScoring!AM1390-$B$8)/$C$8)</f>
        <v/>
      </c>
      <c r="T1649" s="5">
        <f>IF(ZScoring!AN1390="",0,(ZScoring!AN1390-$B$9)/$C$9)</f>
        <v/>
      </c>
      <c r="U1649" s="5">
        <f>IF(ZScoring!AO1390="",0,(ZScoring!AO1390-$B$10)/$C$10)</f>
        <v/>
      </c>
      <c r="V1649" s="5">
        <f>IF(ZScoring!AP1390="",0,(ZScoring!AP1390-$B$11)/$C$11)</f>
        <v/>
      </c>
      <c r="W1649" s="5">
        <f>IF(ZScoring!AQ1390="",0,(ZScoring!AQ1390-$B$12)/$C$12)</f>
        <v/>
      </c>
      <c r="X1649" s="5">
        <f>Universe!C1390</f>
        <v/>
      </c>
    </row>
    <row r="1650">
      <c r="A1650" s="22">
        <f>Universe!G1391</f>
        <v/>
      </c>
      <c r="B1650" s="2" t="n">
        <v>1</v>
      </c>
      <c r="C1650" s="23">
        <f>Universe!H1391</f>
        <v/>
      </c>
      <c r="D1650" s="23">
        <f>Universe!I1391</f>
        <v/>
      </c>
      <c r="E1650" s="23">
        <f>Universe!J1391</f>
        <v/>
      </c>
      <c r="F1650" s="23">
        <f>Universe!K1391</f>
        <v/>
      </c>
      <c r="G1650" s="23">
        <f>Universe!L1391</f>
        <v/>
      </c>
      <c r="H1650" s="23">
        <f>Universe!M1391</f>
        <v/>
      </c>
      <c r="I1650" s="23">
        <f>Universe!N1391</f>
        <v/>
      </c>
      <c r="J1650" s="23">
        <f>Universe!O1391</f>
        <v/>
      </c>
      <c r="K1650" s="23">
        <f>Universe!P1391</f>
        <v/>
      </c>
      <c r="L1650" s="23">
        <f>Universe!Q1391</f>
        <v/>
      </c>
      <c r="M1650" s="23">
        <f>Universe!R1391</f>
        <v/>
      </c>
      <c r="N1650" s="5">
        <f>IF(ZScoring!AH1391="",0,(ZScoring!AH1391-$B$3)/$C$3)</f>
        <v/>
      </c>
      <c r="O1650" s="5">
        <f>IF(ZScoring!AI1391="",0,(ZScoring!AI1391-$B$4)/$C$4)</f>
        <v/>
      </c>
      <c r="P1650" s="5">
        <f>IF(ZScoring!AJ1391="",0,(ZScoring!AJ1391-$B$5)/$C$5)</f>
        <v/>
      </c>
      <c r="Q1650" s="5">
        <f>IF(ZScoring!AK1391="",0,(ZScoring!AK1391-$B$6)/$C$6)</f>
        <v/>
      </c>
      <c r="R1650" s="5">
        <f>IF(ZScoring!AL1391="",0,(ZScoring!AL1391-$B$7)/$C$7)</f>
        <v/>
      </c>
      <c r="S1650" s="5">
        <f>IF(ZScoring!AM1391="",0,(ZScoring!AM1391-$B$8)/$C$8)</f>
        <v/>
      </c>
      <c r="T1650" s="5">
        <f>IF(ZScoring!AN1391="",0,(ZScoring!AN1391-$B$9)/$C$9)</f>
        <v/>
      </c>
      <c r="U1650" s="5">
        <f>IF(ZScoring!AO1391="",0,(ZScoring!AO1391-$B$10)/$C$10)</f>
        <v/>
      </c>
      <c r="V1650" s="5">
        <f>IF(ZScoring!AP1391="",0,(ZScoring!AP1391-$B$11)/$C$11)</f>
        <v/>
      </c>
      <c r="W1650" s="5">
        <f>IF(ZScoring!AQ1391="",0,(ZScoring!AQ1391-$B$12)/$C$12)</f>
        <v/>
      </c>
      <c r="X1650" s="5">
        <f>Universe!C1391</f>
        <v/>
      </c>
    </row>
    <row r="1651">
      <c r="A1651" s="22">
        <f>Universe!G1392</f>
        <v/>
      </c>
      <c r="B1651" s="2" t="n">
        <v>1</v>
      </c>
      <c r="C1651" s="23">
        <f>Universe!H1392</f>
        <v/>
      </c>
      <c r="D1651" s="23">
        <f>Universe!I1392</f>
        <v/>
      </c>
      <c r="E1651" s="23">
        <f>Universe!J1392</f>
        <v/>
      </c>
      <c r="F1651" s="23">
        <f>Universe!K1392</f>
        <v/>
      </c>
      <c r="G1651" s="23">
        <f>Universe!L1392</f>
        <v/>
      </c>
      <c r="H1651" s="23">
        <f>Universe!M1392</f>
        <v/>
      </c>
      <c r="I1651" s="23">
        <f>Universe!N1392</f>
        <v/>
      </c>
      <c r="J1651" s="23">
        <f>Universe!O1392</f>
        <v/>
      </c>
      <c r="K1651" s="23">
        <f>Universe!P1392</f>
        <v/>
      </c>
      <c r="L1651" s="23">
        <f>Universe!Q1392</f>
        <v/>
      </c>
      <c r="M1651" s="23">
        <f>Universe!R1392</f>
        <v/>
      </c>
      <c r="N1651" s="5">
        <f>IF(ZScoring!AH1392="",0,(ZScoring!AH1392-$B$3)/$C$3)</f>
        <v/>
      </c>
      <c r="O1651" s="5">
        <f>IF(ZScoring!AI1392="",0,(ZScoring!AI1392-$B$4)/$C$4)</f>
        <v/>
      </c>
      <c r="P1651" s="5">
        <f>IF(ZScoring!AJ1392="",0,(ZScoring!AJ1392-$B$5)/$C$5)</f>
        <v/>
      </c>
      <c r="Q1651" s="5">
        <f>IF(ZScoring!AK1392="",0,(ZScoring!AK1392-$B$6)/$C$6)</f>
        <v/>
      </c>
      <c r="R1651" s="5">
        <f>IF(ZScoring!AL1392="",0,(ZScoring!AL1392-$B$7)/$C$7)</f>
        <v/>
      </c>
      <c r="S1651" s="5">
        <f>IF(ZScoring!AM1392="",0,(ZScoring!AM1392-$B$8)/$C$8)</f>
        <v/>
      </c>
      <c r="T1651" s="5">
        <f>IF(ZScoring!AN1392="",0,(ZScoring!AN1392-$B$9)/$C$9)</f>
        <v/>
      </c>
      <c r="U1651" s="5">
        <f>IF(ZScoring!AO1392="",0,(ZScoring!AO1392-$B$10)/$C$10)</f>
        <v/>
      </c>
      <c r="V1651" s="5">
        <f>IF(ZScoring!AP1392="",0,(ZScoring!AP1392-$B$11)/$C$11)</f>
        <v/>
      </c>
      <c r="W1651" s="5">
        <f>IF(ZScoring!AQ1392="",0,(ZScoring!AQ1392-$B$12)/$C$12)</f>
        <v/>
      </c>
      <c r="X1651" s="5">
        <f>Universe!C1392</f>
        <v/>
      </c>
    </row>
    <row r="1652">
      <c r="A1652" s="22">
        <f>Universe!G1393</f>
        <v/>
      </c>
      <c r="B1652" s="2" t="n">
        <v>1</v>
      </c>
      <c r="C1652" s="23">
        <f>Universe!H1393</f>
        <v/>
      </c>
      <c r="D1652" s="23">
        <f>Universe!I1393</f>
        <v/>
      </c>
      <c r="E1652" s="23">
        <f>Universe!J1393</f>
        <v/>
      </c>
      <c r="F1652" s="23">
        <f>Universe!K1393</f>
        <v/>
      </c>
      <c r="G1652" s="23">
        <f>Universe!L1393</f>
        <v/>
      </c>
      <c r="H1652" s="23">
        <f>Universe!M1393</f>
        <v/>
      </c>
      <c r="I1652" s="23">
        <f>Universe!N1393</f>
        <v/>
      </c>
      <c r="J1652" s="23">
        <f>Universe!O1393</f>
        <v/>
      </c>
      <c r="K1652" s="23">
        <f>Universe!P1393</f>
        <v/>
      </c>
      <c r="L1652" s="23">
        <f>Universe!Q1393</f>
        <v/>
      </c>
      <c r="M1652" s="23">
        <f>Universe!R1393</f>
        <v/>
      </c>
      <c r="N1652" s="5">
        <f>IF(ZScoring!AH1393="",0,(ZScoring!AH1393-$B$3)/$C$3)</f>
        <v/>
      </c>
      <c r="O1652" s="5">
        <f>IF(ZScoring!AI1393="",0,(ZScoring!AI1393-$B$4)/$C$4)</f>
        <v/>
      </c>
      <c r="P1652" s="5">
        <f>IF(ZScoring!AJ1393="",0,(ZScoring!AJ1393-$B$5)/$C$5)</f>
        <v/>
      </c>
      <c r="Q1652" s="5">
        <f>IF(ZScoring!AK1393="",0,(ZScoring!AK1393-$B$6)/$C$6)</f>
        <v/>
      </c>
      <c r="R1652" s="5">
        <f>IF(ZScoring!AL1393="",0,(ZScoring!AL1393-$B$7)/$C$7)</f>
        <v/>
      </c>
      <c r="S1652" s="5">
        <f>IF(ZScoring!AM1393="",0,(ZScoring!AM1393-$B$8)/$C$8)</f>
        <v/>
      </c>
      <c r="T1652" s="5">
        <f>IF(ZScoring!AN1393="",0,(ZScoring!AN1393-$B$9)/$C$9)</f>
        <v/>
      </c>
      <c r="U1652" s="5">
        <f>IF(ZScoring!AO1393="",0,(ZScoring!AO1393-$B$10)/$C$10)</f>
        <v/>
      </c>
      <c r="V1652" s="5">
        <f>IF(ZScoring!AP1393="",0,(ZScoring!AP1393-$B$11)/$C$11)</f>
        <v/>
      </c>
      <c r="W1652" s="5">
        <f>IF(ZScoring!AQ1393="",0,(ZScoring!AQ1393-$B$12)/$C$12)</f>
        <v/>
      </c>
      <c r="X1652" s="5">
        <f>Universe!C1393</f>
        <v/>
      </c>
    </row>
    <row r="1653">
      <c r="A1653" s="22">
        <f>Universe!G1394</f>
        <v/>
      </c>
      <c r="B1653" s="2" t="n">
        <v>1</v>
      </c>
      <c r="C1653" s="23">
        <f>Universe!H1394</f>
        <v/>
      </c>
      <c r="D1653" s="23">
        <f>Universe!I1394</f>
        <v/>
      </c>
      <c r="E1653" s="23">
        <f>Universe!J1394</f>
        <v/>
      </c>
      <c r="F1653" s="23">
        <f>Universe!K1394</f>
        <v/>
      </c>
      <c r="G1653" s="23">
        <f>Universe!L1394</f>
        <v/>
      </c>
      <c r="H1653" s="23">
        <f>Universe!M1394</f>
        <v/>
      </c>
      <c r="I1653" s="23">
        <f>Universe!N1394</f>
        <v/>
      </c>
      <c r="J1653" s="23">
        <f>Universe!O1394</f>
        <v/>
      </c>
      <c r="K1653" s="23">
        <f>Universe!P1394</f>
        <v/>
      </c>
      <c r="L1653" s="23">
        <f>Universe!Q1394</f>
        <v/>
      </c>
      <c r="M1653" s="23">
        <f>Universe!R1394</f>
        <v/>
      </c>
      <c r="N1653" s="5">
        <f>IF(ZScoring!AH1394="",0,(ZScoring!AH1394-$B$3)/$C$3)</f>
        <v/>
      </c>
      <c r="O1653" s="5">
        <f>IF(ZScoring!AI1394="",0,(ZScoring!AI1394-$B$4)/$C$4)</f>
        <v/>
      </c>
      <c r="P1653" s="5">
        <f>IF(ZScoring!AJ1394="",0,(ZScoring!AJ1394-$B$5)/$C$5)</f>
        <v/>
      </c>
      <c r="Q1653" s="5">
        <f>IF(ZScoring!AK1394="",0,(ZScoring!AK1394-$B$6)/$C$6)</f>
        <v/>
      </c>
      <c r="R1653" s="5">
        <f>IF(ZScoring!AL1394="",0,(ZScoring!AL1394-$B$7)/$C$7)</f>
        <v/>
      </c>
      <c r="S1653" s="5">
        <f>IF(ZScoring!AM1394="",0,(ZScoring!AM1394-$B$8)/$C$8)</f>
        <v/>
      </c>
      <c r="T1653" s="5">
        <f>IF(ZScoring!AN1394="",0,(ZScoring!AN1394-$B$9)/$C$9)</f>
        <v/>
      </c>
      <c r="U1653" s="5">
        <f>IF(ZScoring!AO1394="",0,(ZScoring!AO1394-$B$10)/$C$10)</f>
        <v/>
      </c>
      <c r="V1653" s="5">
        <f>IF(ZScoring!AP1394="",0,(ZScoring!AP1394-$B$11)/$C$11)</f>
        <v/>
      </c>
      <c r="W1653" s="5">
        <f>IF(ZScoring!AQ1394="",0,(ZScoring!AQ1394-$B$12)/$C$12)</f>
        <v/>
      </c>
      <c r="X1653" s="5">
        <f>Universe!C1394</f>
        <v/>
      </c>
    </row>
    <row r="1654">
      <c r="A1654" s="22">
        <f>Universe!G1395</f>
        <v/>
      </c>
      <c r="B1654" s="2" t="n">
        <v>1</v>
      </c>
      <c r="C1654" s="23">
        <f>Universe!H1395</f>
        <v/>
      </c>
      <c r="D1654" s="23">
        <f>Universe!I1395</f>
        <v/>
      </c>
      <c r="E1654" s="23">
        <f>Universe!J1395</f>
        <v/>
      </c>
      <c r="F1654" s="23">
        <f>Universe!K1395</f>
        <v/>
      </c>
      <c r="G1654" s="23">
        <f>Universe!L1395</f>
        <v/>
      </c>
      <c r="H1654" s="23">
        <f>Universe!M1395</f>
        <v/>
      </c>
      <c r="I1654" s="23">
        <f>Universe!N1395</f>
        <v/>
      </c>
      <c r="J1654" s="23">
        <f>Universe!O1395</f>
        <v/>
      </c>
      <c r="K1654" s="23">
        <f>Universe!P1395</f>
        <v/>
      </c>
      <c r="L1654" s="23">
        <f>Universe!Q1395</f>
        <v/>
      </c>
      <c r="M1654" s="23">
        <f>Universe!R1395</f>
        <v/>
      </c>
      <c r="N1654" s="5">
        <f>IF(ZScoring!AH1395="",0,(ZScoring!AH1395-$B$3)/$C$3)</f>
        <v/>
      </c>
      <c r="O1654" s="5">
        <f>IF(ZScoring!AI1395="",0,(ZScoring!AI1395-$B$4)/$C$4)</f>
        <v/>
      </c>
      <c r="P1654" s="5">
        <f>IF(ZScoring!AJ1395="",0,(ZScoring!AJ1395-$B$5)/$C$5)</f>
        <v/>
      </c>
      <c r="Q1654" s="5">
        <f>IF(ZScoring!AK1395="",0,(ZScoring!AK1395-$B$6)/$C$6)</f>
        <v/>
      </c>
      <c r="R1654" s="5">
        <f>IF(ZScoring!AL1395="",0,(ZScoring!AL1395-$B$7)/$C$7)</f>
        <v/>
      </c>
      <c r="S1654" s="5">
        <f>IF(ZScoring!AM1395="",0,(ZScoring!AM1395-$B$8)/$C$8)</f>
        <v/>
      </c>
      <c r="T1654" s="5">
        <f>IF(ZScoring!AN1395="",0,(ZScoring!AN1395-$B$9)/$C$9)</f>
        <v/>
      </c>
      <c r="U1654" s="5">
        <f>IF(ZScoring!AO1395="",0,(ZScoring!AO1395-$B$10)/$C$10)</f>
        <v/>
      </c>
      <c r="V1654" s="5">
        <f>IF(ZScoring!AP1395="",0,(ZScoring!AP1395-$B$11)/$C$11)</f>
        <v/>
      </c>
      <c r="W1654" s="5">
        <f>IF(ZScoring!AQ1395="",0,(ZScoring!AQ1395-$B$12)/$C$12)</f>
        <v/>
      </c>
      <c r="X1654" s="5">
        <f>Universe!C1395</f>
        <v/>
      </c>
    </row>
    <row r="1655">
      <c r="A1655" s="22">
        <f>Universe!G1396</f>
        <v/>
      </c>
      <c r="B1655" s="2" t="n">
        <v>1</v>
      </c>
      <c r="C1655" s="23">
        <f>Universe!H1396</f>
        <v/>
      </c>
      <c r="D1655" s="23">
        <f>Universe!I1396</f>
        <v/>
      </c>
      <c r="E1655" s="23">
        <f>Universe!J1396</f>
        <v/>
      </c>
      <c r="F1655" s="23">
        <f>Universe!K1396</f>
        <v/>
      </c>
      <c r="G1655" s="23">
        <f>Universe!L1396</f>
        <v/>
      </c>
      <c r="H1655" s="23">
        <f>Universe!M1396</f>
        <v/>
      </c>
      <c r="I1655" s="23">
        <f>Universe!N1396</f>
        <v/>
      </c>
      <c r="J1655" s="23">
        <f>Universe!O1396</f>
        <v/>
      </c>
      <c r="K1655" s="23">
        <f>Universe!P1396</f>
        <v/>
      </c>
      <c r="L1655" s="23">
        <f>Universe!Q1396</f>
        <v/>
      </c>
      <c r="M1655" s="23">
        <f>Universe!R1396</f>
        <v/>
      </c>
      <c r="N1655" s="5">
        <f>IF(ZScoring!AH1396="",0,(ZScoring!AH1396-$B$3)/$C$3)</f>
        <v/>
      </c>
      <c r="O1655" s="5">
        <f>IF(ZScoring!AI1396="",0,(ZScoring!AI1396-$B$4)/$C$4)</f>
        <v/>
      </c>
      <c r="P1655" s="5">
        <f>IF(ZScoring!AJ1396="",0,(ZScoring!AJ1396-$B$5)/$C$5)</f>
        <v/>
      </c>
      <c r="Q1655" s="5">
        <f>IF(ZScoring!AK1396="",0,(ZScoring!AK1396-$B$6)/$C$6)</f>
        <v/>
      </c>
      <c r="R1655" s="5">
        <f>IF(ZScoring!AL1396="",0,(ZScoring!AL1396-$B$7)/$C$7)</f>
        <v/>
      </c>
      <c r="S1655" s="5">
        <f>IF(ZScoring!AM1396="",0,(ZScoring!AM1396-$B$8)/$C$8)</f>
        <v/>
      </c>
      <c r="T1655" s="5">
        <f>IF(ZScoring!AN1396="",0,(ZScoring!AN1396-$B$9)/$C$9)</f>
        <v/>
      </c>
      <c r="U1655" s="5">
        <f>IF(ZScoring!AO1396="",0,(ZScoring!AO1396-$B$10)/$C$10)</f>
        <v/>
      </c>
      <c r="V1655" s="5">
        <f>IF(ZScoring!AP1396="",0,(ZScoring!AP1396-$B$11)/$C$11)</f>
        <v/>
      </c>
      <c r="W1655" s="5">
        <f>IF(ZScoring!AQ1396="",0,(ZScoring!AQ1396-$B$12)/$C$12)</f>
        <v/>
      </c>
      <c r="X1655" s="5">
        <f>Universe!C1396</f>
        <v/>
      </c>
    </row>
    <row r="1656">
      <c r="A1656" s="22">
        <f>Universe!G1397</f>
        <v/>
      </c>
      <c r="B1656" s="2" t="n">
        <v>1</v>
      </c>
      <c r="C1656" s="23">
        <f>Universe!H1397</f>
        <v/>
      </c>
      <c r="D1656" s="23">
        <f>Universe!I1397</f>
        <v/>
      </c>
      <c r="E1656" s="23">
        <f>Universe!J1397</f>
        <v/>
      </c>
      <c r="F1656" s="23">
        <f>Universe!K1397</f>
        <v/>
      </c>
      <c r="G1656" s="23">
        <f>Universe!L1397</f>
        <v/>
      </c>
      <c r="H1656" s="23">
        <f>Universe!M1397</f>
        <v/>
      </c>
      <c r="I1656" s="23">
        <f>Universe!N1397</f>
        <v/>
      </c>
      <c r="J1656" s="23">
        <f>Universe!O1397</f>
        <v/>
      </c>
      <c r="K1656" s="23">
        <f>Universe!P1397</f>
        <v/>
      </c>
      <c r="L1656" s="23">
        <f>Universe!Q1397</f>
        <v/>
      </c>
      <c r="M1656" s="23">
        <f>Universe!R1397</f>
        <v/>
      </c>
      <c r="N1656" s="5">
        <f>IF(ZScoring!AH1397="",0,(ZScoring!AH1397-$B$3)/$C$3)</f>
        <v/>
      </c>
      <c r="O1656" s="5">
        <f>IF(ZScoring!AI1397="",0,(ZScoring!AI1397-$B$4)/$C$4)</f>
        <v/>
      </c>
      <c r="P1656" s="5">
        <f>IF(ZScoring!AJ1397="",0,(ZScoring!AJ1397-$B$5)/$C$5)</f>
        <v/>
      </c>
      <c r="Q1656" s="5">
        <f>IF(ZScoring!AK1397="",0,(ZScoring!AK1397-$B$6)/$C$6)</f>
        <v/>
      </c>
      <c r="R1656" s="5">
        <f>IF(ZScoring!AL1397="",0,(ZScoring!AL1397-$B$7)/$C$7)</f>
        <v/>
      </c>
      <c r="S1656" s="5">
        <f>IF(ZScoring!AM1397="",0,(ZScoring!AM1397-$B$8)/$C$8)</f>
        <v/>
      </c>
      <c r="T1656" s="5">
        <f>IF(ZScoring!AN1397="",0,(ZScoring!AN1397-$B$9)/$C$9)</f>
        <v/>
      </c>
      <c r="U1656" s="5">
        <f>IF(ZScoring!AO1397="",0,(ZScoring!AO1397-$B$10)/$C$10)</f>
        <v/>
      </c>
      <c r="V1656" s="5">
        <f>IF(ZScoring!AP1397="",0,(ZScoring!AP1397-$B$11)/$C$11)</f>
        <v/>
      </c>
      <c r="W1656" s="5">
        <f>IF(ZScoring!AQ1397="",0,(ZScoring!AQ1397-$B$12)/$C$12)</f>
        <v/>
      </c>
      <c r="X1656" s="5">
        <f>Universe!C1397</f>
        <v/>
      </c>
    </row>
    <row r="1657">
      <c r="A1657" s="22">
        <f>Universe!G1398</f>
        <v/>
      </c>
      <c r="B1657" s="2" t="n">
        <v>1</v>
      </c>
      <c r="C1657" s="23">
        <f>Universe!H1398</f>
        <v/>
      </c>
      <c r="D1657" s="23">
        <f>Universe!I1398</f>
        <v/>
      </c>
      <c r="E1657" s="23">
        <f>Universe!J1398</f>
        <v/>
      </c>
      <c r="F1657" s="23">
        <f>Universe!K1398</f>
        <v/>
      </c>
      <c r="G1657" s="23">
        <f>Universe!L1398</f>
        <v/>
      </c>
      <c r="H1657" s="23">
        <f>Universe!M1398</f>
        <v/>
      </c>
      <c r="I1657" s="23">
        <f>Universe!N1398</f>
        <v/>
      </c>
      <c r="J1657" s="23">
        <f>Universe!O1398</f>
        <v/>
      </c>
      <c r="K1657" s="23">
        <f>Universe!P1398</f>
        <v/>
      </c>
      <c r="L1657" s="23">
        <f>Universe!Q1398</f>
        <v/>
      </c>
      <c r="M1657" s="23">
        <f>Universe!R1398</f>
        <v/>
      </c>
      <c r="N1657" s="5">
        <f>IF(ZScoring!AH1398="",0,(ZScoring!AH1398-$B$3)/$C$3)</f>
        <v/>
      </c>
      <c r="O1657" s="5">
        <f>IF(ZScoring!AI1398="",0,(ZScoring!AI1398-$B$4)/$C$4)</f>
        <v/>
      </c>
      <c r="P1657" s="5">
        <f>IF(ZScoring!AJ1398="",0,(ZScoring!AJ1398-$B$5)/$C$5)</f>
        <v/>
      </c>
      <c r="Q1657" s="5">
        <f>IF(ZScoring!AK1398="",0,(ZScoring!AK1398-$B$6)/$C$6)</f>
        <v/>
      </c>
      <c r="R1657" s="5">
        <f>IF(ZScoring!AL1398="",0,(ZScoring!AL1398-$B$7)/$C$7)</f>
        <v/>
      </c>
      <c r="S1657" s="5">
        <f>IF(ZScoring!AM1398="",0,(ZScoring!AM1398-$B$8)/$C$8)</f>
        <v/>
      </c>
      <c r="T1657" s="5">
        <f>IF(ZScoring!AN1398="",0,(ZScoring!AN1398-$B$9)/$C$9)</f>
        <v/>
      </c>
      <c r="U1657" s="5">
        <f>IF(ZScoring!AO1398="",0,(ZScoring!AO1398-$B$10)/$C$10)</f>
        <v/>
      </c>
      <c r="V1657" s="5">
        <f>IF(ZScoring!AP1398="",0,(ZScoring!AP1398-$B$11)/$C$11)</f>
        <v/>
      </c>
      <c r="W1657" s="5">
        <f>IF(ZScoring!AQ1398="",0,(ZScoring!AQ1398-$B$12)/$C$12)</f>
        <v/>
      </c>
      <c r="X1657" s="5">
        <f>Universe!C1398</f>
        <v/>
      </c>
    </row>
    <row r="1658">
      <c r="A1658" s="22">
        <f>Universe!G1399</f>
        <v/>
      </c>
      <c r="B1658" s="2" t="n">
        <v>1</v>
      </c>
      <c r="C1658" s="23">
        <f>Universe!H1399</f>
        <v/>
      </c>
      <c r="D1658" s="23">
        <f>Universe!I1399</f>
        <v/>
      </c>
      <c r="E1658" s="23">
        <f>Universe!J1399</f>
        <v/>
      </c>
      <c r="F1658" s="23">
        <f>Universe!K1399</f>
        <v/>
      </c>
      <c r="G1658" s="23">
        <f>Universe!L1399</f>
        <v/>
      </c>
      <c r="H1658" s="23">
        <f>Universe!M1399</f>
        <v/>
      </c>
      <c r="I1658" s="23">
        <f>Universe!N1399</f>
        <v/>
      </c>
      <c r="J1658" s="23">
        <f>Universe!O1399</f>
        <v/>
      </c>
      <c r="K1658" s="23">
        <f>Universe!P1399</f>
        <v/>
      </c>
      <c r="L1658" s="23">
        <f>Universe!Q1399</f>
        <v/>
      </c>
      <c r="M1658" s="23">
        <f>Universe!R1399</f>
        <v/>
      </c>
      <c r="N1658" s="5">
        <f>IF(ZScoring!AH1399="",0,(ZScoring!AH1399-$B$3)/$C$3)</f>
        <v/>
      </c>
      <c r="O1658" s="5">
        <f>IF(ZScoring!AI1399="",0,(ZScoring!AI1399-$B$4)/$C$4)</f>
        <v/>
      </c>
      <c r="P1658" s="5">
        <f>IF(ZScoring!AJ1399="",0,(ZScoring!AJ1399-$B$5)/$C$5)</f>
        <v/>
      </c>
      <c r="Q1658" s="5">
        <f>IF(ZScoring!AK1399="",0,(ZScoring!AK1399-$B$6)/$C$6)</f>
        <v/>
      </c>
      <c r="R1658" s="5">
        <f>IF(ZScoring!AL1399="",0,(ZScoring!AL1399-$B$7)/$C$7)</f>
        <v/>
      </c>
      <c r="S1658" s="5">
        <f>IF(ZScoring!AM1399="",0,(ZScoring!AM1399-$B$8)/$C$8)</f>
        <v/>
      </c>
      <c r="T1658" s="5">
        <f>IF(ZScoring!AN1399="",0,(ZScoring!AN1399-$B$9)/$C$9)</f>
        <v/>
      </c>
      <c r="U1658" s="5">
        <f>IF(ZScoring!AO1399="",0,(ZScoring!AO1399-$B$10)/$C$10)</f>
        <v/>
      </c>
      <c r="V1658" s="5">
        <f>IF(ZScoring!AP1399="",0,(ZScoring!AP1399-$B$11)/$C$11)</f>
        <v/>
      </c>
      <c r="W1658" s="5">
        <f>IF(ZScoring!AQ1399="",0,(ZScoring!AQ1399-$B$12)/$C$12)</f>
        <v/>
      </c>
      <c r="X1658" s="5">
        <f>Universe!C1399</f>
        <v/>
      </c>
    </row>
    <row r="1659">
      <c r="A1659" s="22">
        <f>Universe!G1400</f>
        <v/>
      </c>
      <c r="B1659" s="2" t="n">
        <v>1</v>
      </c>
      <c r="C1659" s="23">
        <f>Universe!H1400</f>
        <v/>
      </c>
      <c r="D1659" s="23">
        <f>Universe!I1400</f>
        <v/>
      </c>
      <c r="E1659" s="23">
        <f>Universe!J1400</f>
        <v/>
      </c>
      <c r="F1659" s="23">
        <f>Universe!K1400</f>
        <v/>
      </c>
      <c r="G1659" s="23">
        <f>Universe!L1400</f>
        <v/>
      </c>
      <c r="H1659" s="23">
        <f>Universe!M1400</f>
        <v/>
      </c>
      <c r="I1659" s="23">
        <f>Universe!N1400</f>
        <v/>
      </c>
      <c r="J1659" s="23">
        <f>Universe!O1400</f>
        <v/>
      </c>
      <c r="K1659" s="23">
        <f>Universe!P1400</f>
        <v/>
      </c>
      <c r="L1659" s="23">
        <f>Universe!Q1400</f>
        <v/>
      </c>
      <c r="M1659" s="23">
        <f>Universe!R1400</f>
        <v/>
      </c>
      <c r="N1659" s="5">
        <f>IF(ZScoring!AH1400="",0,(ZScoring!AH1400-$B$3)/$C$3)</f>
        <v/>
      </c>
      <c r="O1659" s="5">
        <f>IF(ZScoring!AI1400="",0,(ZScoring!AI1400-$B$4)/$C$4)</f>
        <v/>
      </c>
      <c r="P1659" s="5">
        <f>IF(ZScoring!AJ1400="",0,(ZScoring!AJ1400-$B$5)/$C$5)</f>
        <v/>
      </c>
      <c r="Q1659" s="5">
        <f>IF(ZScoring!AK1400="",0,(ZScoring!AK1400-$B$6)/$C$6)</f>
        <v/>
      </c>
      <c r="R1659" s="5">
        <f>IF(ZScoring!AL1400="",0,(ZScoring!AL1400-$B$7)/$C$7)</f>
        <v/>
      </c>
      <c r="S1659" s="5">
        <f>IF(ZScoring!AM1400="",0,(ZScoring!AM1400-$B$8)/$C$8)</f>
        <v/>
      </c>
      <c r="T1659" s="5">
        <f>IF(ZScoring!AN1400="",0,(ZScoring!AN1400-$B$9)/$C$9)</f>
        <v/>
      </c>
      <c r="U1659" s="5">
        <f>IF(ZScoring!AO1400="",0,(ZScoring!AO1400-$B$10)/$C$10)</f>
        <v/>
      </c>
      <c r="V1659" s="5">
        <f>IF(ZScoring!AP1400="",0,(ZScoring!AP1400-$B$11)/$C$11)</f>
        <v/>
      </c>
      <c r="W1659" s="5">
        <f>IF(ZScoring!AQ1400="",0,(ZScoring!AQ1400-$B$12)/$C$12)</f>
        <v/>
      </c>
      <c r="X1659" s="5">
        <f>Universe!C1400</f>
        <v/>
      </c>
    </row>
    <row r="1660">
      <c r="A1660" s="22">
        <f>Universe!G1401</f>
        <v/>
      </c>
      <c r="B1660" s="2" t="n">
        <v>1</v>
      </c>
      <c r="C1660" s="23">
        <f>Universe!H1401</f>
        <v/>
      </c>
      <c r="D1660" s="23">
        <f>Universe!I1401</f>
        <v/>
      </c>
      <c r="E1660" s="23">
        <f>Universe!J1401</f>
        <v/>
      </c>
      <c r="F1660" s="23">
        <f>Universe!K1401</f>
        <v/>
      </c>
      <c r="G1660" s="23">
        <f>Universe!L1401</f>
        <v/>
      </c>
      <c r="H1660" s="23">
        <f>Universe!M1401</f>
        <v/>
      </c>
      <c r="I1660" s="23">
        <f>Universe!N1401</f>
        <v/>
      </c>
      <c r="J1660" s="23">
        <f>Universe!O1401</f>
        <v/>
      </c>
      <c r="K1660" s="23">
        <f>Universe!P1401</f>
        <v/>
      </c>
      <c r="L1660" s="23">
        <f>Universe!Q1401</f>
        <v/>
      </c>
      <c r="M1660" s="23">
        <f>Universe!R1401</f>
        <v/>
      </c>
      <c r="N1660" s="5">
        <f>IF(ZScoring!AH1401="",0,(ZScoring!AH1401-$B$3)/$C$3)</f>
        <v/>
      </c>
      <c r="O1660" s="5">
        <f>IF(ZScoring!AI1401="",0,(ZScoring!AI1401-$B$4)/$C$4)</f>
        <v/>
      </c>
      <c r="P1660" s="5">
        <f>IF(ZScoring!AJ1401="",0,(ZScoring!AJ1401-$B$5)/$C$5)</f>
        <v/>
      </c>
      <c r="Q1660" s="5">
        <f>IF(ZScoring!AK1401="",0,(ZScoring!AK1401-$B$6)/$C$6)</f>
        <v/>
      </c>
      <c r="R1660" s="5">
        <f>IF(ZScoring!AL1401="",0,(ZScoring!AL1401-$B$7)/$C$7)</f>
        <v/>
      </c>
      <c r="S1660" s="5">
        <f>IF(ZScoring!AM1401="",0,(ZScoring!AM1401-$B$8)/$C$8)</f>
        <v/>
      </c>
      <c r="T1660" s="5">
        <f>IF(ZScoring!AN1401="",0,(ZScoring!AN1401-$B$9)/$C$9)</f>
        <v/>
      </c>
      <c r="U1660" s="5">
        <f>IF(ZScoring!AO1401="",0,(ZScoring!AO1401-$B$10)/$C$10)</f>
        <v/>
      </c>
      <c r="V1660" s="5">
        <f>IF(ZScoring!AP1401="",0,(ZScoring!AP1401-$B$11)/$C$11)</f>
        <v/>
      </c>
      <c r="W1660" s="5">
        <f>IF(ZScoring!AQ1401="",0,(ZScoring!AQ1401-$B$12)/$C$12)</f>
        <v/>
      </c>
      <c r="X1660" s="5">
        <f>Universe!C1401</f>
        <v/>
      </c>
    </row>
    <row r="1661">
      <c r="A1661" s="22">
        <f>Universe!G1402</f>
        <v/>
      </c>
      <c r="B1661" s="2" t="n">
        <v>1</v>
      </c>
      <c r="C1661" s="23">
        <f>Universe!H1402</f>
        <v/>
      </c>
      <c r="D1661" s="23">
        <f>Universe!I1402</f>
        <v/>
      </c>
      <c r="E1661" s="23">
        <f>Universe!J1402</f>
        <v/>
      </c>
      <c r="F1661" s="23">
        <f>Universe!K1402</f>
        <v/>
      </c>
      <c r="G1661" s="23">
        <f>Universe!L1402</f>
        <v/>
      </c>
      <c r="H1661" s="23">
        <f>Universe!M1402</f>
        <v/>
      </c>
      <c r="I1661" s="23">
        <f>Universe!N1402</f>
        <v/>
      </c>
      <c r="J1661" s="23">
        <f>Universe!O1402</f>
        <v/>
      </c>
      <c r="K1661" s="23">
        <f>Universe!P1402</f>
        <v/>
      </c>
      <c r="L1661" s="23">
        <f>Universe!Q1402</f>
        <v/>
      </c>
      <c r="M1661" s="23">
        <f>Universe!R1402</f>
        <v/>
      </c>
      <c r="N1661" s="5">
        <f>IF(ZScoring!AH1402="",0,(ZScoring!AH1402-$B$3)/$C$3)</f>
        <v/>
      </c>
      <c r="O1661" s="5">
        <f>IF(ZScoring!AI1402="",0,(ZScoring!AI1402-$B$4)/$C$4)</f>
        <v/>
      </c>
      <c r="P1661" s="5">
        <f>IF(ZScoring!AJ1402="",0,(ZScoring!AJ1402-$B$5)/$C$5)</f>
        <v/>
      </c>
      <c r="Q1661" s="5">
        <f>IF(ZScoring!AK1402="",0,(ZScoring!AK1402-$B$6)/$C$6)</f>
        <v/>
      </c>
      <c r="R1661" s="5">
        <f>IF(ZScoring!AL1402="",0,(ZScoring!AL1402-$B$7)/$C$7)</f>
        <v/>
      </c>
      <c r="S1661" s="5">
        <f>IF(ZScoring!AM1402="",0,(ZScoring!AM1402-$B$8)/$C$8)</f>
        <v/>
      </c>
      <c r="T1661" s="5">
        <f>IF(ZScoring!AN1402="",0,(ZScoring!AN1402-$B$9)/$C$9)</f>
        <v/>
      </c>
      <c r="U1661" s="5">
        <f>IF(ZScoring!AO1402="",0,(ZScoring!AO1402-$B$10)/$C$10)</f>
        <v/>
      </c>
      <c r="V1661" s="5">
        <f>IF(ZScoring!AP1402="",0,(ZScoring!AP1402-$B$11)/$C$11)</f>
        <v/>
      </c>
      <c r="W1661" s="5">
        <f>IF(ZScoring!AQ1402="",0,(ZScoring!AQ1402-$B$12)/$C$12)</f>
        <v/>
      </c>
      <c r="X1661" s="5">
        <f>Universe!C1402</f>
        <v/>
      </c>
    </row>
    <row r="1662">
      <c r="A1662" s="22">
        <f>Universe!G1403</f>
        <v/>
      </c>
      <c r="B1662" s="2" t="n">
        <v>1</v>
      </c>
      <c r="C1662" s="23">
        <f>Universe!H1403</f>
        <v/>
      </c>
      <c r="D1662" s="23">
        <f>Universe!I1403</f>
        <v/>
      </c>
      <c r="E1662" s="23">
        <f>Universe!J1403</f>
        <v/>
      </c>
      <c r="F1662" s="23">
        <f>Universe!K1403</f>
        <v/>
      </c>
      <c r="G1662" s="23">
        <f>Universe!L1403</f>
        <v/>
      </c>
      <c r="H1662" s="23">
        <f>Universe!M1403</f>
        <v/>
      </c>
      <c r="I1662" s="23">
        <f>Universe!N1403</f>
        <v/>
      </c>
      <c r="J1662" s="23">
        <f>Universe!O1403</f>
        <v/>
      </c>
      <c r="K1662" s="23">
        <f>Universe!P1403</f>
        <v/>
      </c>
      <c r="L1662" s="23">
        <f>Universe!Q1403</f>
        <v/>
      </c>
      <c r="M1662" s="23">
        <f>Universe!R1403</f>
        <v/>
      </c>
      <c r="N1662" s="5">
        <f>IF(ZScoring!AH1403="",0,(ZScoring!AH1403-$B$3)/$C$3)</f>
        <v/>
      </c>
      <c r="O1662" s="5">
        <f>IF(ZScoring!AI1403="",0,(ZScoring!AI1403-$B$4)/$C$4)</f>
        <v/>
      </c>
      <c r="P1662" s="5">
        <f>IF(ZScoring!AJ1403="",0,(ZScoring!AJ1403-$B$5)/$C$5)</f>
        <v/>
      </c>
      <c r="Q1662" s="5">
        <f>IF(ZScoring!AK1403="",0,(ZScoring!AK1403-$B$6)/$C$6)</f>
        <v/>
      </c>
      <c r="R1662" s="5">
        <f>IF(ZScoring!AL1403="",0,(ZScoring!AL1403-$B$7)/$C$7)</f>
        <v/>
      </c>
      <c r="S1662" s="5">
        <f>IF(ZScoring!AM1403="",0,(ZScoring!AM1403-$B$8)/$C$8)</f>
        <v/>
      </c>
      <c r="T1662" s="5">
        <f>IF(ZScoring!AN1403="",0,(ZScoring!AN1403-$B$9)/$C$9)</f>
        <v/>
      </c>
      <c r="U1662" s="5">
        <f>IF(ZScoring!AO1403="",0,(ZScoring!AO1403-$B$10)/$C$10)</f>
        <v/>
      </c>
      <c r="V1662" s="5">
        <f>IF(ZScoring!AP1403="",0,(ZScoring!AP1403-$B$11)/$C$11)</f>
        <v/>
      </c>
      <c r="W1662" s="5">
        <f>IF(ZScoring!AQ1403="",0,(ZScoring!AQ1403-$B$12)/$C$12)</f>
        <v/>
      </c>
      <c r="X1662" s="5">
        <f>Universe!C1403</f>
        <v/>
      </c>
    </row>
    <row r="1663">
      <c r="A1663" s="22">
        <f>Universe!G1404</f>
        <v/>
      </c>
      <c r="B1663" s="2" t="n">
        <v>1</v>
      </c>
      <c r="C1663" s="23">
        <f>Universe!H1404</f>
        <v/>
      </c>
      <c r="D1663" s="23">
        <f>Universe!I1404</f>
        <v/>
      </c>
      <c r="E1663" s="23">
        <f>Universe!J1404</f>
        <v/>
      </c>
      <c r="F1663" s="23">
        <f>Universe!K1404</f>
        <v/>
      </c>
      <c r="G1663" s="23">
        <f>Universe!L1404</f>
        <v/>
      </c>
      <c r="H1663" s="23">
        <f>Universe!M1404</f>
        <v/>
      </c>
      <c r="I1663" s="23">
        <f>Universe!N1404</f>
        <v/>
      </c>
      <c r="J1663" s="23">
        <f>Universe!O1404</f>
        <v/>
      </c>
      <c r="K1663" s="23">
        <f>Universe!P1404</f>
        <v/>
      </c>
      <c r="L1663" s="23">
        <f>Universe!Q1404</f>
        <v/>
      </c>
      <c r="M1663" s="23">
        <f>Universe!R1404</f>
        <v/>
      </c>
      <c r="N1663" s="5">
        <f>IF(ZScoring!AH1404="",0,(ZScoring!AH1404-$B$3)/$C$3)</f>
        <v/>
      </c>
      <c r="O1663" s="5">
        <f>IF(ZScoring!AI1404="",0,(ZScoring!AI1404-$B$4)/$C$4)</f>
        <v/>
      </c>
      <c r="P1663" s="5">
        <f>IF(ZScoring!AJ1404="",0,(ZScoring!AJ1404-$B$5)/$C$5)</f>
        <v/>
      </c>
      <c r="Q1663" s="5">
        <f>IF(ZScoring!AK1404="",0,(ZScoring!AK1404-$B$6)/$C$6)</f>
        <v/>
      </c>
      <c r="R1663" s="5">
        <f>IF(ZScoring!AL1404="",0,(ZScoring!AL1404-$B$7)/$C$7)</f>
        <v/>
      </c>
      <c r="S1663" s="5">
        <f>IF(ZScoring!AM1404="",0,(ZScoring!AM1404-$B$8)/$C$8)</f>
        <v/>
      </c>
      <c r="T1663" s="5">
        <f>IF(ZScoring!AN1404="",0,(ZScoring!AN1404-$B$9)/$C$9)</f>
        <v/>
      </c>
      <c r="U1663" s="5">
        <f>IF(ZScoring!AO1404="",0,(ZScoring!AO1404-$B$10)/$C$10)</f>
        <v/>
      </c>
      <c r="V1663" s="5">
        <f>IF(ZScoring!AP1404="",0,(ZScoring!AP1404-$B$11)/$C$11)</f>
        <v/>
      </c>
      <c r="W1663" s="5">
        <f>IF(ZScoring!AQ1404="",0,(ZScoring!AQ1404-$B$12)/$C$12)</f>
        <v/>
      </c>
      <c r="X1663" s="5">
        <f>Universe!C1404</f>
        <v/>
      </c>
    </row>
    <row r="1664">
      <c r="A1664" s="22">
        <f>Universe!G1405</f>
        <v/>
      </c>
      <c r="B1664" s="2" t="n">
        <v>1</v>
      </c>
      <c r="C1664" s="23">
        <f>Universe!H1405</f>
        <v/>
      </c>
      <c r="D1664" s="23">
        <f>Universe!I1405</f>
        <v/>
      </c>
      <c r="E1664" s="23">
        <f>Universe!J1405</f>
        <v/>
      </c>
      <c r="F1664" s="23">
        <f>Universe!K1405</f>
        <v/>
      </c>
      <c r="G1664" s="23">
        <f>Universe!L1405</f>
        <v/>
      </c>
      <c r="H1664" s="23">
        <f>Universe!M1405</f>
        <v/>
      </c>
      <c r="I1664" s="23">
        <f>Universe!N1405</f>
        <v/>
      </c>
      <c r="J1664" s="23">
        <f>Universe!O1405</f>
        <v/>
      </c>
      <c r="K1664" s="23">
        <f>Universe!P1405</f>
        <v/>
      </c>
      <c r="L1664" s="23">
        <f>Universe!Q1405</f>
        <v/>
      </c>
      <c r="M1664" s="23">
        <f>Universe!R1405</f>
        <v/>
      </c>
      <c r="N1664" s="5">
        <f>IF(ZScoring!AH1405="",0,(ZScoring!AH1405-$B$3)/$C$3)</f>
        <v/>
      </c>
      <c r="O1664" s="5">
        <f>IF(ZScoring!AI1405="",0,(ZScoring!AI1405-$B$4)/$C$4)</f>
        <v/>
      </c>
      <c r="P1664" s="5">
        <f>IF(ZScoring!AJ1405="",0,(ZScoring!AJ1405-$B$5)/$C$5)</f>
        <v/>
      </c>
      <c r="Q1664" s="5">
        <f>IF(ZScoring!AK1405="",0,(ZScoring!AK1405-$B$6)/$C$6)</f>
        <v/>
      </c>
      <c r="R1664" s="5">
        <f>IF(ZScoring!AL1405="",0,(ZScoring!AL1405-$B$7)/$C$7)</f>
        <v/>
      </c>
      <c r="S1664" s="5">
        <f>IF(ZScoring!AM1405="",0,(ZScoring!AM1405-$B$8)/$C$8)</f>
        <v/>
      </c>
      <c r="T1664" s="5">
        <f>IF(ZScoring!AN1405="",0,(ZScoring!AN1405-$B$9)/$C$9)</f>
        <v/>
      </c>
      <c r="U1664" s="5">
        <f>IF(ZScoring!AO1405="",0,(ZScoring!AO1405-$B$10)/$C$10)</f>
        <v/>
      </c>
      <c r="V1664" s="5">
        <f>IF(ZScoring!AP1405="",0,(ZScoring!AP1405-$B$11)/$C$11)</f>
        <v/>
      </c>
      <c r="W1664" s="5">
        <f>IF(ZScoring!AQ1405="",0,(ZScoring!AQ1405-$B$12)/$C$12)</f>
        <v/>
      </c>
      <c r="X1664" s="5">
        <f>Universe!C1405</f>
        <v/>
      </c>
    </row>
    <row r="1665">
      <c r="A1665" s="22">
        <f>Universe!G1406</f>
        <v/>
      </c>
      <c r="B1665" s="2" t="n">
        <v>1</v>
      </c>
      <c r="C1665" s="23">
        <f>Universe!H1406</f>
        <v/>
      </c>
      <c r="D1665" s="23">
        <f>Universe!I1406</f>
        <v/>
      </c>
      <c r="E1665" s="23">
        <f>Universe!J1406</f>
        <v/>
      </c>
      <c r="F1665" s="23">
        <f>Universe!K1406</f>
        <v/>
      </c>
      <c r="G1665" s="23">
        <f>Universe!L1406</f>
        <v/>
      </c>
      <c r="H1665" s="23">
        <f>Universe!M1406</f>
        <v/>
      </c>
      <c r="I1665" s="23">
        <f>Universe!N1406</f>
        <v/>
      </c>
      <c r="J1665" s="23">
        <f>Universe!O1406</f>
        <v/>
      </c>
      <c r="K1665" s="23">
        <f>Universe!P1406</f>
        <v/>
      </c>
      <c r="L1665" s="23">
        <f>Universe!Q1406</f>
        <v/>
      </c>
      <c r="M1665" s="23">
        <f>Universe!R1406</f>
        <v/>
      </c>
      <c r="N1665" s="5">
        <f>IF(ZScoring!AH1406="",0,(ZScoring!AH1406-$B$3)/$C$3)</f>
        <v/>
      </c>
      <c r="O1665" s="5">
        <f>IF(ZScoring!AI1406="",0,(ZScoring!AI1406-$B$4)/$C$4)</f>
        <v/>
      </c>
      <c r="P1665" s="5">
        <f>IF(ZScoring!AJ1406="",0,(ZScoring!AJ1406-$B$5)/$C$5)</f>
        <v/>
      </c>
      <c r="Q1665" s="5">
        <f>IF(ZScoring!AK1406="",0,(ZScoring!AK1406-$B$6)/$C$6)</f>
        <v/>
      </c>
      <c r="R1665" s="5">
        <f>IF(ZScoring!AL1406="",0,(ZScoring!AL1406-$B$7)/$C$7)</f>
        <v/>
      </c>
      <c r="S1665" s="5">
        <f>IF(ZScoring!AM1406="",0,(ZScoring!AM1406-$B$8)/$C$8)</f>
        <v/>
      </c>
      <c r="T1665" s="5">
        <f>IF(ZScoring!AN1406="",0,(ZScoring!AN1406-$B$9)/$C$9)</f>
        <v/>
      </c>
      <c r="U1665" s="5">
        <f>IF(ZScoring!AO1406="",0,(ZScoring!AO1406-$B$10)/$C$10)</f>
        <v/>
      </c>
      <c r="V1665" s="5">
        <f>IF(ZScoring!AP1406="",0,(ZScoring!AP1406-$B$11)/$C$11)</f>
        <v/>
      </c>
      <c r="W1665" s="5">
        <f>IF(ZScoring!AQ1406="",0,(ZScoring!AQ1406-$B$12)/$C$12)</f>
        <v/>
      </c>
      <c r="X1665" s="5">
        <f>Universe!C1406</f>
        <v/>
      </c>
    </row>
    <row r="1666">
      <c r="A1666" s="22">
        <f>Universe!G1407</f>
        <v/>
      </c>
      <c r="B1666" s="2" t="n">
        <v>1</v>
      </c>
      <c r="C1666" s="23">
        <f>Universe!H1407</f>
        <v/>
      </c>
      <c r="D1666" s="23">
        <f>Universe!I1407</f>
        <v/>
      </c>
      <c r="E1666" s="23">
        <f>Universe!J1407</f>
        <v/>
      </c>
      <c r="F1666" s="23">
        <f>Universe!K1407</f>
        <v/>
      </c>
      <c r="G1666" s="23">
        <f>Universe!L1407</f>
        <v/>
      </c>
      <c r="H1666" s="23">
        <f>Universe!M1407</f>
        <v/>
      </c>
      <c r="I1666" s="23">
        <f>Universe!N1407</f>
        <v/>
      </c>
      <c r="J1666" s="23">
        <f>Universe!O1407</f>
        <v/>
      </c>
      <c r="K1666" s="23">
        <f>Universe!P1407</f>
        <v/>
      </c>
      <c r="L1666" s="23">
        <f>Universe!Q1407</f>
        <v/>
      </c>
      <c r="M1666" s="23">
        <f>Universe!R1407</f>
        <v/>
      </c>
      <c r="N1666" s="5">
        <f>IF(ZScoring!AH1407="",0,(ZScoring!AH1407-$B$3)/$C$3)</f>
        <v/>
      </c>
      <c r="O1666" s="5">
        <f>IF(ZScoring!AI1407="",0,(ZScoring!AI1407-$B$4)/$C$4)</f>
        <v/>
      </c>
      <c r="P1666" s="5">
        <f>IF(ZScoring!AJ1407="",0,(ZScoring!AJ1407-$B$5)/$C$5)</f>
        <v/>
      </c>
      <c r="Q1666" s="5">
        <f>IF(ZScoring!AK1407="",0,(ZScoring!AK1407-$B$6)/$C$6)</f>
        <v/>
      </c>
      <c r="R1666" s="5">
        <f>IF(ZScoring!AL1407="",0,(ZScoring!AL1407-$B$7)/$C$7)</f>
        <v/>
      </c>
      <c r="S1666" s="5">
        <f>IF(ZScoring!AM1407="",0,(ZScoring!AM1407-$B$8)/$C$8)</f>
        <v/>
      </c>
      <c r="T1666" s="5">
        <f>IF(ZScoring!AN1407="",0,(ZScoring!AN1407-$B$9)/$C$9)</f>
        <v/>
      </c>
      <c r="U1666" s="5">
        <f>IF(ZScoring!AO1407="",0,(ZScoring!AO1407-$B$10)/$C$10)</f>
        <v/>
      </c>
      <c r="V1666" s="5">
        <f>IF(ZScoring!AP1407="",0,(ZScoring!AP1407-$B$11)/$C$11)</f>
        <v/>
      </c>
      <c r="W1666" s="5">
        <f>IF(ZScoring!AQ1407="",0,(ZScoring!AQ1407-$B$12)/$C$12)</f>
        <v/>
      </c>
      <c r="X1666" s="5">
        <f>Universe!C1407</f>
        <v/>
      </c>
    </row>
    <row r="1667">
      <c r="A1667" s="22">
        <f>Universe!G1408</f>
        <v/>
      </c>
      <c r="B1667" s="2" t="n">
        <v>1</v>
      </c>
      <c r="C1667" s="23">
        <f>Universe!H1408</f>
        <v/>
      </c>
      <c r="D1667" s="23">
        <f>Universe!I1408</f>
        <v/>
      </c>
      <c r="E1667" s="23">
        <f>Universe!J1408</f>
        <v/>
      </c>
      <c r="F1667" s="23">
        <f>Universe!K1408</f>
        <v/>
      </c>
      <c r="G1667" s="23">
        <f>Universe!L1408</f>
        <v/>
      </c>
      <c r="H1667" s="23">
        <f>Universe!M1408</f>
        <v/>
      </c>
      <c r="I1667" s="23">
        <f>Universe!N1408</f>
        <v/>
      </c>
      <c r="J1667" s="23">
        <f>Universe!O1408</f>
        <v/>
      </c>
      <c r="K1667" s="23">
        <f>Universe!P1408</f>
        <v/>
      </c>
      <c r="L1667" s="23">
        <f>Universe!Q1408</f>
        <v/>
      </c>
      <c r="M1667" s="23">
        <f>Universe!R1408</f>
        <v/>
      </c>
      <c r="N1667" s="5">
        <f>IF(ZScoring!AH1408="",0,(ZScoring!AH1408-$B$3)/$C$3)</f>
        <v/>
      </c>
      <c r="O1667" s="5">
        <f>IF(ZScoring!AI1408="",0,(ZScoring!AI1408-$B$4)/$C$4)</f>
        <v/>
      </c>
      <c r="P1667" s="5">
        <f>IF(ZScoring!AJ1408="",0,(ZScoring!AJ1408-$B$5)/$C$5)</f>
        <v/>
      </c>
      <c r="Q1667" s="5">
        <f>IF(ZScoring!AK1408="",0,(ZScoring!AK1408-$B$6)/$C$6)</f>
        <v/>
      </c>
      <c r="R1667" s="5">
        <f>IF(ZScoring!AL1408="",0,(ZScoring!AL1408-$B$7)/$C$7)</f>
        <v/>
      </c>
      <c r="S1667" s="5">
        <f>IF(ZScoring!AM1408="",0,(ZScoring!AM1408-$B$8)/$C$8)</f>
        <v/>
      </c>
      <c r="T1667" s="5">
        <f>IF(ZScoring!AN1408="",0,(ZScoring!AN1408-$B$9)/$C$9)</f>
        <v/>
      </c>
      <c r="U1667" s="5">
        <f>IF(ZScoring!AO1408="",0,(ZScoring!AO1408-$B$10)/$C$10)</f>
        <v/>
      </c>
      <c r="V1667" s="5">
        <f>IF(ZScoring!AP1408="",0,(ZScoring!AP1408-$B$11)/$C$11)</f>
        <v/>
      </c>
      <c r="W1667" s="5">
        <f>IF(ZScoring!AQ1408="",0,(ZScoring!AQ1408-$B$12)/$C$12)</f>
        <v/>
      </c>
      <c r="X1667" s="5">
        <f>Universe!C1408</f>
        <v/>
      </c>
    </row>
    <row r="1668">
      <c r="A1668" s="22">
        <f>Universe!G1409</f>
        <v/>
      </c>
      <c r="B1668" s="2" t="n">
        <v>1</v>
      </c>
      <c r="C1668" s="23">
        <f>Universe!H1409</f>
        <v/>
      </c>
      <c r="D1668" s="23">
        <f>Universe!I1409</f>
        <v/>
      </c>
      <c r="E1668" s="23">
        <f>Universe!J1409</f>
        <v/>
      </c>
      <c r="F1668" s="23">
        <f>Universe!K1409</f>
        <v/>
      </c>
      <c r="G1668" s="23">
        <f>Universe!L1409</f>
        <v/>
      </c>
      <c r="H1668" s="23">
        <f>Universe!M1409</f>
        <v/>
      </c>
      <c r="I1668" s="23">
        <f>Universe!N1409</f>
        <v/>
      </c>
      <c r="J1668" s="23">
        <f>Universe!O1409</f>
        <v/>
      </c>
      <c r="K1668" s="23">
        <f>Universe!P1409</f>
        <v/>
      </c>
      <c r="L1668" s="23">
        <f>Universe!Q1409</f>
        <v/>
      </c>
      <c r="M1668" s="23">
        <f>Universe!R1409</f>
        <v/>
      </c>
      <c r="N1668" s="5">
        <f>IF(ZScoring!AH1409="",0,(ZScoring!AH1409-$B$3)/$C$3)</f>
        <v/>
      </c>
      <c r="O1668" s="5">
        <f>IF(ZScoring!AI1409="",0,(ZScoring!AI1409-$B$4)/$C$4)</f>
        <v/>
      </c>
      <c r="P1668" s="5">
        <f>IF(ZScoring!AJ1409="",0,(ZScoring!AJ1409-$B$5)/$C$5)</f>
        <v/>
      </c>
      <c r="Q1668" s="5">
        <f>IF(ZScoring!AK1409="",0,(ZScoring!AK1409-$B$6)/$C$6)</f>
        <v/>
      </c>
      <c r="R1668" s="5">
        <f>IF(ZScoring!AL1409="",0,(ZScoring!AL1409-$B$7)/$C$7)</f>
        <v/>
      </c>
      <c r="S1668" s="5">
        <f>IF(ZScoring!AM1409="",0,(ZScoring!AM1409-$B$8)/$C$8)</f>
        <v/>
      </c>
      <c r="T1668" s="5">
        <f>IF(ZScoring!AN1409="",0,(ZScoring!AN1409-$B$9)/$C$9)</f>
        <v/>
      </c>
      <c r="U1668" s="5">
        <f>IF(ZScoring!AO1409="",0,(ZScoring!AO1409-$B$10)/$C$10)</f>
        <v/>
      </c>
      <c r="V1668" s="5">
        <f>IF(ZScoring!AP1409="",0,(ZScoring!AP1409-$B$11)/$C$11)</f>
        <v/>
      </c>
      <c r="W1668" s="5">
        <f>IF(ZScoring!AQ1409="",0,(ZScoring!AQ1409-$B$12)/$C$12)</f>
        <v/>
      </c>
      <c r="X1668" s="5">
        <f>Universe!C1409</f>
        <v/>
      </c>
    </row>
    <row r="1669">
      <c r="A1669" s="22">
        <f>Universe!G1410</f>
        <v/>
      </c>
      <c r="B1669" s="2" t="n">
        <v>1</v>
      </c>
      <c r="C1669" s="23">
        <f>Universe!H1410</f>
        <v/>
      </c>
      <c r="D1669" s="23">
        <f>Universe!I1410</f>
        <v/>
      </c>
      <c r="E1669" s="23">
        <f>Universe!J1410</f>
        <v/>
      </c>
      <c r="F1669" s="23">
        <f>Universe!K1410</f>
        <v/>
      </c>
      <c r="G1669" s="23">
        <f>Universe!L1410</f>
        <v/>
      </c>
      <c r="H1669" s="23">
        <f>Universe!M1410</f>
        <v/>
      </c>
      <c r="I1669" s="23">
        <f>Universe!N1410</f>
        <v/>
      </c>
      <c r="J1669" s="23">
        <f>Universe!O1410</f>
        <v/>
      </c>
      <c r="K1669" s="23">
        <f>Universe!P1410</f>
        <v/>
      </c>
      <c r="L1669" s="23">
        <f>Universe!Q1410</f>
        <v/>
      </c>
      <c r="M1669" s="23">
        <f>Universe!R1410</f>
        <v/>
      </c>
      <c r="N1669" s="5">
        <f>IF(ZScoring!AH1410="",0,(ZScoring!AH1410-$B$3)/$C$3)</f>
        <v/>
      </c>
      <c r="O1669" s="5">
        <f>IF(ZScoring!AI1410="",0,(ZScoring!AI1410-$B$4)/$C$4)</f>
        <v/>
      </c>
      <c r="P1669" s="5">
        <f>IF(ZScoring!AJ1410="",0,(ZScoring!AJ1410-$B$5)/$C$5)</f>
        <v/>
      </c>
      <c r="Q1669" s="5">
        <f>IF(ZScoring!AK1410="",0,(ZScoring!AK1410-$B$6)/$C$6)</f>
        <v/>
      </c>
      <c r="R1669" s="5">
        <f>IF(ZScoring!AL1410="",0,(ZScoring!AL1410-$B$7)/$C$7)</f>
        <v/>
      </c>
      <c r="S1669" s="5">
        <f>IF(ZScoring!AM1410="",0,(ZScoring!AM1410-$B$8)/$C$8)</f>
        <v/>
      </c>
      <c r="T1669" s="5">
        <f>IF(ZScoring!AN1410="",0,(ZScoring!AN1410-$B$9)/$C$9)</f>
        <v/>
      </c>
      <c r="U1669" s="5">
        <f>IF(ZScoring!AO1410="",0,(ZScoring!AO1410-$B$10)/$C$10)</f>
        <v/>
      </c>
      <c r="V1669" s="5">
        <f>IF(ZScoring!AP1410="",0,(ZScoring!AP1410-$B$11)/$C$11)</f>
        <v/>
      </c>
      <c r="W1669" s="5">
        <f>IF(ZScoring!AQ1410="",0,(ZScoring!AQ1410-$B$12)/$C$12)</f>
        <v/>
      </c>
      <c r="X1669" s="5">
        <f>Universe!C1410</f>
        <v/>
      </c>
    </row>
    <row r="1670">
      <c r="A1670" s="22">
        <f>Universe!G1411</f>
        <v/>
      </c>
      <c r="B1670" s="2" t="n">
        <v>1</v>
      </c>
      <c r="C1670" s="23">
        <f>Universe!H1411</f>
        <v/>
      </c>
      <c r="D1670" s="23">
        <f>Universe!I1411</f>
        <v/>
      </c>
      <c r="E1670" s="23">
        <f>Universe!J1411</f>
        <v/>
      </c>
      <c r="F1670" s="23">
        <f>Universe!K1411</f>
        <v/>
      </c>
      <c r="G1670" s="23">
        <f>Universe!L1411</f>
        <v/>
      </c>
      <c r="H1670" s="23">
        <f>Universe!M1411</f>
        <v/>
      </c>
      <c r="I1670" s="23">
        <f>Universe!N1411</f>
        <v/>
      </c>
      <c r="J1670" s="23">
        <f>Universe!O1411</f>
        <v/>
      </c>
      <c r="K1670" s="23">
        <f>Universe!P1411</f>
        <v/>
      </c>
      <c r="L1670" s="23">
        <f>Universe!Q1411</f>
        <v/>
      </c>
      <c r="M1670" s="23">
        <f>Universe!R1411</f>
        <v/>
      </c>
      <c r="N1670" s="5">
        <f>IF(ZScoring!AH1411="",0,(ZScoring!AH1411-$B$3)/$C$3)</f>
        <v/>
      </c>
      <c r="O1670" s="5">
        <f>IF(ZScoring!AI1411="",0,(ZScoring!AI1411-$B$4)/$C$4)</f>
        <v/>
      </c>
      <c r="P1670" s="5">
        <f>IF(ZScoring!AJ1411="",0,(ZScoring!AJ1411-$B$5)/$C$5)</f>
        <v/>
      </c>
      <c r="Q1670" s="5">
        <f>IF(ZScoring!AK1411="",0,(ZScoring!AK1411-$B$6)/$C$6)</f>
        <v/>
      </c>
      <c r="R1670" s="5">
        <f>IF(ZScoring!AL1411="",0,(ZScoring!AL1411-$B$7)/$C$7)</f>
        <v/>
      </c>
      <c r="S1670" s="5">
        <f>IF(ZScoring!AM1411="",0,(ZScoring!AM1411-$B$8)/$C$8)</f>
        <v/>
      </c>
      <c r="T1670" s="5">
        <f>IF(ZScoring!AN1411="",0,(ZScoring!AN1411-$B$9)/$C$9)</f>
        <v/>
      </c>
      <c r="U1670" s="5">
        <f>IF(ZScoring!AO1411="",0,(ZScoring!AO1411-$B$10)/$C$10)</f>
        <v/>
      </c>
      <c r="V1670" s="5">
        <f>IF(ZScoring!AP1411="",0,(ZScoring!AP1411-$B$11)/$C$11)</f>
        <v/>
      </c>
      <c r="W1670" s="5">
        <f>IF(ZScoring!AQ1411="",0,(ZScoring!AQ1411-$B$12)/$C$12)</f>
        <v/>
      </c>
      <c r="X1670" s="5">
        <f>Universe!C1411</f>
        <v/>
      </c>
    </row>
    <row r="1671">
      <c r="A1671" s="22">
        <f>Universe!G1412</f>
        <v/>
      </c>
      <c r="B1671" s="2" t="n">
        <v>1</v>
      </c>
      <c r="C1671" s="23">
        <f>Universe!H1412</f>
        <v/>
      </c>
      <c r="D1671" s="23">
        <f>Universe!I1412</f>
        <v/>
      </c>
      <c r="E1671" s="23">
        <f>Universe!J1412</f>
        <v/>
      </c>
      <c r="F1671" s="23">
        <f>Universe!K1412</f>
        <v/>
      </c>
      <c r="G1671" s="23">
        <f>Universe!L1412</f>
        <v/>
      </c>
      <c r="H1671" s="23">
        <f>Universe!M1412</f>
        <v/>
      </c>
      <c r="I1671" s="23">
        <f>Universe!N1412</f>
        <v/>
      </c>
      <c r="J1671" s="23">
        <f>Universe!O1412</f>
        <v/>
      </c>
      <c r="K1671" s="23">
        <f>Universe!P1412</f>
        <v/>
      </c>
      <c r="L1671" s="23">
        <f>Universe!Q1412</f>
        <v/>
      </c>
      <c r="M1671" s="23">
        <f>Universe!R1412</f>
        <v/>
      </c>
      <c r="N1671" s="5">
        <f>IF(ZScoring!AH1412="",0,(ZScoring!AH1412-$B$3)/$C$3)</f>
        <v/>
      </c>
      <c r="O1671" s="5">
        <f>IF(ZScoring!AI1412="",0,(ZScoring!AI1412-$B$4)/$C$4)</f>
        <v/>
      </c>
      <c r="P1671" s="5">
        <f>IF(ZScoring!AJ1412="",0,(ZScoring!AJ1412-$B$5)/$C$5)</f>
        <v/>
      </c>
      <c r="Q1671" s="5">
        <f>IF(ZScoring!AK1412="",0,(ZScoring!AK1412-$B$6)/$C$6)</f>
        <v/>
      </c>
      <c r="R1671" s="5">
        <f>IF(ZScoring!AL1412="",0,(ZScoring!AL1412-$B$7)/$C$7)</f>
        <v/>
      </c>
      <c r="S1671" s="5">
        <f>IF(ZScoring!AM1412="",0,(ZScoring!AM1412-$B$8)/$C$8)</f>
        <v/>
      </c>
      <c r="T1671" s="5">
        <f>IF(ZScoring!AN1412="",0,(ZScoring!AN1412-$B$9)/$C$9)</f>
        <v/>
      </c>
      <c r="U1671" s="5">
        <f>IF(ZScoring!AO1412="",0,(ZScoring!AO1412-$B$10)/$C$10)</f>
        <v/>
      </c>
      <c r="V1671" s="5">
        <f>IF(ZScoring!AP1412="",0,(ZScoring!AP1412-$B$11)/$C$11)</f>
        <v/>
      </c>
      <c r="W1671" s="5">
        <f>IF(ZScoring!AQ1412="",0,(ZScoring!AQ1412-$B$12)/$C$12)</f>
        <v/>
      </c>
      <c r="X1671" s="5">
        <f>Universe!C1412</f>
        <v/>
      </c>
    </row>
    <row r="1672">
      <c r="A1672" s="22">
        <f>Universe!G1413</f>
        <v/>
      </c>
      <c r="B1672" s="2" t="n">
        <v>1</v>
      </c>
      <c r="C1672" s="23">
        <f>Universe!H1413</f>
        <v/>
      </c>
      <c r="D1672" s="23">
        <f>Universe!I1413</f>
        <v/>
      </c>
      <c r="E1672" s="23">
        <f>Universe!J1413</f>
        <v/>
      </c>
      <c r="F1672" s="23">
        <f>Universe!K1413</f>
        <v/>
      </c>
      <c r="G1672" s="23">
        <f>Universe!L1413</f>
        <v/>
      </c>
      <c r="H1672" s="23">
        <f>Universe!M1413</f>
        <v/>
      </c>
      <c r="I1672" s="23">
        <f>Universe!N1413</f>
        <v/>
      </c>
      <c r="J1672" s="23">
        <f>Universe!O1413</f>
        <v/>
      </c>
      <c r="K1672" s="23">
        <f>Universe!P1413</f>
        <v/>
      </c>
      <c r="L1672" s="23">
        <f>Universe!Q1413</f>
        <v/>
      </c>
      <c r="M1672" s="23">
        <f>Universe!R1413</f>
        <v/>
      </c>
      <c r="N1672" s="5">
        <f>IF(ZScoring!AH1413="",0,(ZScoring!AH1413-$B$3)/$C$3)</f>
        <v/>
      </c>
      <c r="O1672" s="5">
        <f>IF(ZScoring!AI1413="",0,(ZScoring!AI1413-$B$4)/$C$4)</f>
        <v/>
      </c>
      <c r="P1672" s="5">
        <f>IF(ZScoring!AJ1413="",0,(ZScoring!AJ1413-$B$5)/$C$5)</f>
        <v/>
      </c>
      <c r="Q1672" s="5">
        <f>IF(ZScoring!AK1413="",0,(ZScoring!AK1413-$B$6)/$C$6)</f>
        <v/>
      </c>
      <c r="R1672" s="5">
        <f>IF(ZScoring!AL1413="",0,(ZScoring!AL1413-$B$7)/$C$7)</f>
        <v/>
      </c>
      <c r="S1672" s="5">
        <f>IF(ZScoring!AM1413="",0,(ZScoring!AM1413-$B$8)/$C$8)</f>
        <v/>
      </c>
      <c r="T1672" s="5">
        <f>IF(ZScoring!AN1413="",0,(ZScoring!AN1413-$B$9)/$C$9)</f>
        <v/>
      </c>
      <c r="U1672" s="5">
        <f>IF(ZScoring!AO1413="",0,(ZScoring!AO1413-$B$10)/$C$10)</f>
        <v/>
      </c>
      <c r="V1672" s="5">
        <f>IF(ZScoring!AP1413="",0,(ZScoring!AP1413-$B$11)/$C$11)</f>
        <v/>
      </c>
      <c r="W1672" s="5">
        <f>IF(ZScoring!AQ1413="",0,(ZScoring!AQ1413-$B$12)/$C$12)</f>
        <v/>
      </c>
      <c r="X1672" s="5">
        <f>Universe!C1413</f>
        <v/>
      </c>
    </row>
    <row r="1673">
      <c r="A1673" s="22">
        <f>Universe!G1414</f>
        <v/>
      </c>
      <c r="B1673" s="2" t="n">
        <v>1</v>
      </c>
      <c r="C1673" s="23">
        <f>Universe!H1414</f>
        <v/>
      </c>
      <c r="D1673" s="23">
        <f>Universe!I1414</f>
        <v/>
      </c>
      <c r="E1673" s="23">
        <f>Universe!J1414</f>
        <v/>
      </c>
      <c r="F1673" s="23">
        <f>Universe!K1414</f>
        <v/>
      </c>
      <c r="G1673" s="23">
        <f>Universe!L1414</f>
        <v/>
      </c>
      <c r="H1673" s="23">
        <f>Universe!M1414</f>
        <v/>
      </c>
      <c r="I1673" s="23">
        <f>Universe!N1414</f>
        <v/>
      </c>
      <c r="J1673" s="23">
        <f>Universe!O1414</f>
        <v/>
      </c>
      <c r="K1673" s="23">
        <f>Universe!P1414</f>
        <v/>
      </c>
      <c r="L1673" s="23">
        <f>Universe!Q1414</f>
        <v/>
      </c>
      <c r="M1673" s="23">
        <f>Universe!R1414</f>
        <v/>
      </c>
      <c r="N1673" s="5">
        <f>IF(ZScoring!AH1414="",0,(ZScoring!AH1414-$B$3)/$C$3)</f>
        <v/>
      </c>
      <c r="O1673" s="5">
        <f>IF(ZScoring!AI1414="",0,(ZScoring!AI1414-$B$4)/$C$4)</f>
        <v/>
      </c>
      <c r="P1673" s="5">
        <f>IF(ZScoring!AJ1414="",0,(ZScoring!AJ1414-$B$5)/$C$5)</f>
        <v/>
      </c>
      <c r="Q1673" s="5">
        <f>IF(ZScoring!AK1414="",0,(ZScoring!AK1414-$B$6)/$C$6)</f>
        <v/>
      </c>
      <c r="R1673" s="5">
        <f>IF(ZScoring!AL1414="",0,(ZScoring!AL1414-$B$7)/$C$7)</f>
        <v/>
      </c>
      <c r="S1673" s="5">
        <f>IF(ZScoring!AM1414="",0,(ZScoring!AM1414-$B$8)/$C$8)</f>
        <v/>
      </c>
      <c r="T1673" s="5">
        <f>IF(ZScoring!AN1414="",0,(ZScoring!AN1414-$B$9)/$C$9)</f>
        <v/>
      </c>
      <c r="U1673" s="5">
        <f>IF(ZScoring!AO1414="",0,(ZScoring!AO1414-$B$10)/$C$10)</f>
        <v/>
      </c>
      <c r="V1673" s="5">
        <f>IF(ZScoring!AP1414="",0,(ZScoring!AP1414-$B$11)/$C$11)</f>
        <v/>
      </c>
      <c r="W1673" s="5">
        <f>IF(ZScoring!AQ1414="",0,(ZScoring!AQ1414-$B$12)/$C$12)</f>
        <v/>
      </c>
      <c r="X1673" s="5">
        <f>Universe!C1414</f>
        <v/>
      </c>
    </row>
    <row r="1674">
      <c r="A1674" s="22">
        <f>Universe!G1415</f>
        <v/>
      </c>
      <c r="B1674" s="2" t="n">
        <v>1</v>
      </c>
      <c r="C1674" s="23">
        <f>Universe!H1415</f>
        <v/>
      </c>
      <c r="D1674" s="23">
        <f>Universe!I1415</f>
        <v/>
      </c>
      <c r="E1674" s="23">
        <f>Universe!J1415</f>
        <v/>
      </c>
      <c r="F1674" s="23">
        <f>Universe!K1415</f>
        <v/>
      </c>
      <c r="G1674" s="23">
        <f>Universe!L1415</f>
        <v/>
      </c>
      <c r="H1674" s="23">
        <f>Universe!M1415</f>
        <v/>
      </c>
      <c r="I1674" s="23">
        <f>Universe!N1415</f>
        <v/>
      </c>
      <c r="J1674" s="23">
        <f>Universe!O1415</f>
        <v/>
      </c>
      <c r="K1674" s="23">
        <f>Universe!P1415</f>
        <v/>
      </c>
      <c r="L1674" s="23">
        <f>Universe!Q1415</f>
        <v/>
      </c>
      <c r="M1674" s="23">
        <f>Universe!R1415</f>
        <v/>
      </c>
      <c r="N1674" s="5">
        <f>IF(ZScoring!AH1415="",0,(ZScoring!AH1415-$B$3)/$C$3)</f>
        <v/>
      </c>
      <c r="O1674" s="5">
        <f>IF(ZScoring!AI1415="",0,(ZScoring!AI1415-$B$4)/$C$4)</f>
        <v/>
      </c>
      <c r="P1674" s="5">
        <f>IF(ZScoring!AJ1415="",0,(ZScoring!AJ1415-$B$5)/$C$5)</f>
        <v/>
      </c>
      <c r="Q1674" s="5">
        <f>IF(ZScoring!AK1415="",0,(ZScoring!AK1415-$B$6)/$C$6)</f>
        <v/>
      </c>
      <c r="R1674" s="5">
        <f>IF(ZScoring!AL1415="",0,(ZScoring!AL1415-$B$7)/$C$7)</f>
        <v/>
      </c>
      <c r="S1674" s="5">
        <f>IF(ZScoring!AM1415="",0,(ZScoring!AM1415-$B$8)/$C$8)</f>
        <v/>
      </c>
      <c r="T1674" s="5">
        <f>IF(ZScoring!AN1415="",0,(ZScoring!AN1415-$B$9)/$C$9)</f>
        <v/>
      </c>
      <c r="U1674" s="5">
        <f>IF(ZScoring!AO1415="",0,(ZScoring!AO1415-$B$10)/$C$10)</f>
        <v/>
      </c>
      <c r="V1674" s="5">
        <f>IF(ZScoring!AP1415="",0,(ZScoring!AP1415-$B$11)/$C$11)</f>
        <v/>
      </c>
      <c r="W1674" s="5">
        <f>IF(ZScoring!AQ1415="",0,(ZScoring!AQ1415-$B$12)/$C$12)</f>
        <v/>
      </c>
      <c r="X1674" s="5">
        <f>Universe!C1415</f>
        <v/>
      </c>
    </row>
    <row r="1675">
      <c r="A1675" s="22">
        <f>Universe!G1416</f>
        <v/>
      </c>
      <c r="B1675" s="2" t="n">
        <v>1</v>
      </c>
      <c r="C1675" s="23">
        <f>Universe!H1416</f>
        <v/>
      </c>
      <c r="D1675" s="23">
        <f>Universe!I1416</f>
        <v/>
      </c>
      <c r="E1675" s="23">
        <f>Universe!J1416</f>
        <v/>
      </c>
      <c r="F1675" s="23">
        <f>Universe!K1416</f>
        <v/>
      </c>
      <c r="G1675" s="23">
        <f>Universe!L1416</f>
        <v/>
      </c>
      <c r="H1675" s="23">
        <f>Universe!M1416</f>
        <v/>
      </c>
      <c r="I1675" s="23">
        <f>Universe!N1416</f>
        <v/>
      </c>
      <c r="J1675" s="23">
        <f>Universe!O1416</f>
        <v/>
      </c>
      <c r="K1675" s="23">
        <f>Universe!P1416</f>
        <v/>
      </c>
      <c r="L1675" s="23">
        <f>Universe!Q1416</f>
        <v/>
      </c>
      <c r="M1675" s="23">
        <f>Universe!R1416</f>
        <v/>
      </c>
      <c r="N1675" s="5">
        <f>IF(ZScoring!AH1416="",0,(ZScoring!AH1416-$B$3)/$C$3)</f>
        <v/>
      </c>
      <c r="O1675" s="5">
        <f>IF(ZScoring!AI1416="",0,(ZScoring!AI1416-$B$4)/$C$4)</f>
        <v/>
      </c>
      <c r="P1675" s="5">
        <f>IF(ZScoring!AJ1416="",0,(ZScoring!AJ1416-$B$5)/$C$5)</f>
        <v/>
      </c>
      <c r="Q1675" s="5">
        <f>IF(ZScoring!AK1416="",0,(ZScoring!AK1416-$B$6)/$C$6)</f>
        <v/>
      </c>
      <c r="R1675" s="5">
        <f>IF(ZScoring!AL1416="",0,(ZScoring!AL1416-$B$7)/$C$7)</f>
        <v/>
      </c>
      <c r="S1675" s="5">
        <f>IF(ZScoring!AM1416="",0,(ZScoring!AM1416-$B$8)/$C$8)</f>
        <v/>
      </c>
      <c r="T1675" s="5">
        <f>IF(ZScoring!AN1416="",0,(ZScoring!AN1416-$B$9)/$C$9)</f>
        <v/>
      </c>
      <c r="U1675" s="5">
        <f>IF(ZScoring!AO1416="",0,(ZScoring!AO1416-$B$10)/$C$10)</f>
        <v/>
      </c>
      <c r="V1675" s="5">
        <f>IF(ZScoring!AP1416="",0,(ZScoring!AP1416-$B$11)/$C$11)</f>
        <v/>
      </c>
      <c r="W1675" s="5">
        <f>IF(ZScoring!AQ1416="",0,(ZScoring!AQ1416-$B$12)/$C$12)</f>
        <v/>
      </c>
      <c r="X1675" s="5">
        <f>Universe!C1416</f>
        <v/>
      </c>
    </row>
    <row r="1676">
      <c r="A1676" s="22">
        <f>Universe!G1417</f>
        <v/>
      </c>
      <c r="B1676" s="2" t="n">
        <v>1</v>
      </c>
      <c r="C1676" s="23">
        <f>Universe!H1417</f>
        <v/>
      </c>
      <c r="D1676" s="23">
        <f>Universe!I1417</f>
        <v/>
      </c>
      <c r="E1676" s="23">
        <f>Universe!J1417</f>
        <v/>
      </c>
      <c r="F1676" s="23">
        <f>Universe!K1417</f>
        <v/>
      </c>
      <c r="G1676" s="23">
        <f>Universe!L1417</f>
        <v/>
      </c>
      <c r="H1676" s="23">
        <f>Universe!M1417</f>
        <v/>
      </c>
      <c r="I1676" s="23">
        <f>Universe!N1417</f>
        <v/>
      </c>
      <c r="J1676" s="23">
        <f>Universe!O1417</f>
        <v/>
      </c>
      <c r="K1676" s="23">
        <f>Universe!P1417</f>
        <v/>
      </c>
      <c r="L1676" s="23">
        <f>Universe!Q1417</f>
        <v/>
      </c>
      <c r="M1676" s="23">
        <f>Universe!R1417</f>
        <v/>
      </c>
      <c r="N1676" s="5">
        <f>IF(ZScoring!AH1417="",0,(ZScoring!AH1417-$B$3)/$C$3)</f>
        <v/>
      </c>
      <c r="O1676" s="5">
        <f>IF(ZScoring!AI1417="",0,(ZScoring!AI1417-$B$4)/$C$4)</f>
        <v/>
      </c>
      <c r="P1676" s="5">
        <f>IF(ZScoring!AJ1417="",0,(ZScoring!AJ1417-$B$5)/$C$5)</f>
        <v/>
      </c>
      <c r="Q1676" s="5">
        <f>IF(ZScoring!AK1417="",0,(ZScoring!AK1417-$B$6)/$C$6)</f>
        <v/>
      </c>
      <c r="R1676" s="5">
        <f>IF(ZScoring!AL1417="",0,(ZScoring!AL1417-$B$7)/$C$7)</f>
        <v/>
      </c>
      <c r="S1676" s="5">
        <f>IF(ZScoring!AM1417="",0,(ZScoring!AM1417-$B$8)/$C$8)</f>
        <v/>
      </c>
      <c r="T1676" s="5">
        <f>IF(ZScoring!AN1417="",0,(ZScoring!AN1417-$B$9)/$C$9)</f>
        <v/>
      </c>
      <c r="U1676" s="5">
        <f>IF(ZScoring!AO1417="",0,(ZScoring!AO1417-$B$10)/$C$10)</f>
        <v/>
      </c>
      <c r="V1676" s="5">
        <f>IF(ZScoring!AP1417="",0,(ZScoring!AP1417-$B$11)/$C$11)</f>
        <v/>
      </c>
      <c r="W1676" s="5">
        <f>IF(ZScoring!AQ1417="",0,(ZScoring!AQ1417-$B$12)/$C$12)</f>
        <v/>
      </c>
      <c r="X1676" s="5">
        <f>Universe!C1417</f>
        <v/>
      </c>
    </row>
    <row r="1677">
      <c r="A1677" s="22">
        <f>Universe!G1418</f>
        <v/>
      </c>
      <c r="B1677" s="2" t="n">
        <v>1</v>
      </c>
      <c r="C1677" s="23">
        <f>Universe!H1418</f>
        <v/>
      </c>
      <c r="D1677" s="23">
        <f>Universe!I1418</f>
        <v/>
      </c>
      <c r="E1677" s="23">
        <f>Universe!J1418</f>
        <v/>
      </c>
      <c r="F1677" s="23">
        <f>Universe!K1418</f>
        <v/>
      </c>
      <c r="G1677" s="23">
        <f>Universe!L1418</f>
        <v/>
      </c>
      <c r="H1677" s="23">
        <f>Universe!M1418</f>
        <v/>
      </c>
      <c r="I1677" s="23">
        <f>Universe!N1418</f>
        <v/>
      </c>
      <c r="J1677" s="23">
        <f>Universe!O1418</f>
        <v/>
      </c>
      <c r="K1677" s="23">
        <f>Universe!P1418</f>
        <v/>
      </c>
      <c r="L1677" s="23">
        <f>Universe!Q1418</f>
        <v/>
      </c>
      <c r="M1677" s="23">
        <f>Universe!R1418</f>
        <v/>
      </c>
      <c r="N1677" s="5">
        <f>IF(ZScoring!AH1418="",0,(ZScoring!AH1418-$B$3)/$C$3)</f>
        <v/>
      </c>
      <c r="O1677" s="5">
        <f>IF(ZScoring!AI1418="",0,(ZScoring!AI1418-$B$4)/$C$4)</f>
        <v/>
      </c>
      <c r="P1677" s="5">
        <f>IF(ZScoring!AJ1418="",0,(ZScoring!AJ1418-$B$5)/$C$5)</f>
        <v/>
      </c>
      <c r="Q1677" s="5">
        <f>IF(ZScoring!AK1418="",0,(ZScoring!AK1418-$B$6)/$C$6)</f>
        <v/>
      </c>
      <c r="R1677" s="5">
        <f>IF(ZScoring!AL1418="",0,(ZScoring!AL1418-$B$7)/$C$7)</f>
        <v/>
      </c>
      <c r="S1677" s="5">
        <f>IF(ZScoring!AM1418="",0,(ZScoring!AM1418-$B$8)/$C$8)</f>
        <v/>
      </c>
      <c r="T1677" s="5">
        <f>IF(ZScoring!AN1418="",0,(ZScoring!AN1418-$B$9)/$C$9)</f>
        <v/>
      </c>
      <c r="U1677" s="5">
        <f>IF(ZScoring!AO1418="",0,(ZScoring!AO1418-$B$10)/$C$10)</f>
        <v/>
      </c>
      <c r="V1677" s="5">
        <f>IF(ZScoring!AP1418="",0,(ZScoring!AP1418-$B$11)/$C$11)</f>
        <v/>
      </c>
      <c r="W1677" s="5">
        <f>IF(ZScoring!AQ1418="",0,(ZScoring!AQ1418-$B$12)/$C$12)</f>
        <v/>
      </c>
      <c r="X1677" s="5">
        <f>Universe!C1418</f>
        <v/>
      </c>
    </row>
    <row r="1678">
      <c r="A1678" s="22">
        <f>Universe!G1419</f>
        <v/>
      </c>
      <c r="B1678" s="2" t="n">
        <v>1</v>
      </c>
      <c r="C1678" s="23">
        <f>Universe!H1419</f>
        <v/>
      </c>
      <c r="D1678" s="23">
        <f>Universe!I1419</f>
        <v/>
      </c>
      <c r="E1678" s="23">
        <f>Universe!J1419</f>
        <v/>
      </c>
      <c r="F1678" s="23">
        <f>Universe!K1419</f>
        <v/>
      </c>
      <c r="G1678" s="23">
        <f>Universe!L1419</f>
        <v/>
      </c>
      <c r="H1678" s="23">
        <f>Universe!M1419</f>
        <v/>
      </c>
      <c r="I1678" s="23">
        <f>Universe!N1419</f>
        <v/>
      </c>
      <c r="J1678" s="23">
        <f>Universe!O1419</f>
        <v/>
      </c>
      <c r="K1678" s="23">
        <f>Universe!P1419</f>
        <v/>
      </c>
      <c r="L1678" s="23">
        <f>Universe!Q1419</f>
        <v/>
      </c>
      <c r="M1678" s="23">
        <f>Universe!R1419</f>
        <v/>
      </c>
      <c r="N1678" s="5">
        <f>IF(ZScoring!AH1419="",0,(ZScoring!AH1419-$B$3)/$C$3)</f>
        <v/>
      </c>
      <c r="O1678" s="5">
        <f>IF(ZScoring!AI1419="",0,(ZScoring!AI1419-$B$4)/$C$4)</f>
        <v/>
      </c>
      <c r="P1678" s="5">
        <f>IF(ZScoring!AJ1419="",0,(ZScoring!AJ1419-$B$5)/$C$5)</f>
        <v/>
      </c>
      <c r="Q1678" s="5">
        <f>IF(ZScoring!AK1419="",0,(ZScoring!AK1419-$B$6)/$C$6)</f>
        <v/>
      </c>
      <c r="R1678" s="5">
        <f>IF(ZScoring!AL1419="",0,(ZScoring!AL1419-$B$7)/$C$7)</f>
        <v/>
      </c>
      <c r="S1678" s="5">
        <f>IF(ZScoring!AM1419="",0,(ZScoring!AM1419-$B$8)/$C$8)</f>
        <v/>
      </c>
      <c r="T1678" s="5">
        <f>IF(ZScoring!AN1419="",0,(ZScoring!AN1419-$B$9)/$C$9)</f>
        <v/>
      </c>
      <c r="U1678" s="5">
        <f>IF(ZScoring!AO1419="",0,(ZScoring!AO1419-$B$10)/$C$10)</f>
        <v/>
      </c>
      <c r="V1678" s="5">
        <f>IF(ZScoring!AP1419="",0,(ZScoring!AP1419-$B$11)/$C$11)</f>
        <v/>
      </c>
      <c r="W1678" s="5">
        <f>IF(ZScoring!AQ1419="",0,(ZScoring!AQ1419-$B$12)/$C$12)</f>
        <v/>
      </c>
      <c r="X1678" s="5">
        <f>Universe!C1419</f>
        <v/>
      </c>
    </row>
    <row r="1679">
      <c r="A1679" s="22">
        <f>Universe!G1420</f>
        <v/>
      </c>
      <c r="B1679" s="2" t="n">
        <v>1</v>
      </c>
      <c r="C1679" s="23">
        <f>Universe!H1420</f>
        <v/>
      </c>
      <c r="D1679" s="23">
        <f>Universe!I1420</f>
        <v/>
      </c>
      <c r="E1679" s="23">
        <f>Universe!J1420</f>
        <v/>
      </c>
      <c r="F1679" s="23">
        <f>Universe!K1420</f>
        <v/>
      </c>
      <c r="G1679" s="23">
        <f>Universe!L1420</f>
        <v/>
      </c>
      <c r="H1679" s="23">
        <f>Universe!M1420</f>
        <v/>
      </c>
      <c r="I1679" s="23">
        <f>Universe!N1420</f>
        <v/>
      </c>
      <c r="J1679" s="23">
        <f>Universe!O1420</f>
        <v/>
      </c>
      <c r="K1679" s="23">
        <f>Universe!P1420</f>
        <v/>
      </c>
      <c r="L1679" s="23">
        <f>Universe!Q1420</f>
        <v/>
      </c>
      <c r="M1679" s="23">
        <f>Universe!R1420</f>
        <v/>
      </c>
      <c r="N1679" s="5">
        <f>IF(ZScoring!AH1420="",0,(ZScoring!AH1420-$B$3)/$C$3)</f>
        <v/>
      </c>
      <c r="O1679" s="5">
        <f>IF(ZScoring!AI1420="",0,(ZScoring!AI1420-$B$4)/$C$4)</f>
        <v/>
      </c>
      <c r="P1679" s="5">
        <f>IF(ZScoring!AJ1420="",0,(ZScoring!AJ1420-$B$5)/$C$5)</f>
        <v/>
      </c>
      <c r="Q1679" s="5">
        <f>IF(ZScoring!AK1420="",0,(ZScoring!AK1420-$B$6)/$C$6)</f>
        <v/>
      </c>
      <c r="R1679" s="5">
        <f>IF(ZScoring!AL1420="",0,(ZScoring!AL1420-$B$7)/$C$7)</f>
        <v/>
      </c>
      <c r="S1679" s="5">
        <f>IF(ZScoring!AM1420="",0,(ZScoring!AM1420-$B$8)/$C$8)</f>
        <v/>
      </c>
      <c r="T1679" s="5">
        <f>IF(ZScoring!AN1420="",0,(ZScoring!AN1420-$B$9)/$C$9)</f>
        <v/>
      </c>
      <c r="U1679" s="5">
        <f>IF(ZScoring!AO1420="",0,(ZScoring!AO1420-$B$10)/$C$10)</f>
        <v/>
      </c>
      <c r="V1679" s="5">
        <f>IF(ZScoring!AP1420="",0,(ZScoring!AP1420-$B$11)/$C$11)</f>
        <v/>
      </c>
      <c r="W1679" s="5">
        <f>IF(ZScoring!AQ1420="",0,(ZScoring!AQ1420-$B$12)/$C$12)</f>
        <v/>
      </c>
      <c r="X1679" s="5">
        <f>Universe!C1420</f>
        <v/>
      </c>
    </row>
    <row r="1680">
      <c r="A1680" s="22">
        <f>Universe!G1421</f>
        <v/>
      </c>
      <c r="B1680" s="2" t="n">
        <v>1</v>
      </c>
      <c r="C1680" s="23">
        <f>Universe!H1421</f>
        <v/>
      </c>
      <c r="D1680" s="23">
        <f>Universe!I1421</f>
        <v/>
      </c>
      <c r="E1680" s="23">
        <f>Universe!J1421</f>
        <v/>
      </c>
      <c r="F1680" s="23">
        <f>Universe!K1421</f>
        <v/>
      </c>
      <c r="G1680" s="23">
        <f>Universe!L1421</f>
        <v/>
      </c>
      <c r="H1680" s="23">
        <f>Universe!M1421</f>
        <v/>
      </c>
      <c r="I1680" s="23">
        <f>Universe!N1421</f>
        <v/>
      </c>
      <c r="J1680" s="23">
        <f>Universe!O1421</f>
        <v/>
      </c>
      <c r="K1680" s="23">
        <f>Universe!P1421</f>
        <v/>
      </c>
      <c r="L1680" s="23">
        <f>Universe!Q1421</f>
        <v/>
      </c>
      <c r="M1680" s="23">
        <f>Universe!R1421</f>
        <v/>
      </c>
      <c r="N1680" s="5">
        <f>IF(ZScoring!AH1421="",0,(ZScoring!AH1421-$B$3)/$C$3)</f>
        <v/>
      </c>
      <c r="O1680" s="5">
        <f>IF(ZScoring!AI1421="",0,(ZScoring!AI1421-$B$4)/$C$4)</f>
        <v/>
      </c>
      <c r="P1680" s="5">
        <f>IF(ZScoring!AJ1421="",0,(ZScoring!AJ1421-$B$5)/$C$5)</f>
        <v/>
      </c>
      <c r="Q1680" s="5">
        <f>IF(ZScoring!AK1421="",0,(ZScoring!AK1421-$B$6)/$C$6)</f>
        <v/>
      </c>
      <c r="R1680" s="5">
        <f>IF(ZScoring!AL1421="",0,(ZScoring!AL1421-$B$7)/$C$7)</f>
        <v/>
      </c>
      <c r="S1680" s="5">
        <f>IF(ZScoring!AM1421="",0,(ZScoring!AM1421-$B$8)/$C$8)</f>
        <v/>
      </c>
      <c r="T1680" s="5">
        <f>IF(ZScoring!AN1421="",0,(ZScoring!AN1421-$B$9)/$C$9)</f>
        <v/>
      </c>
      <c r="U1680" s="5">
        <f>IF(ZScoring!AO1421="",0,(ZScoring!AO1421-$B$10)/$C$10)</f>
        <v/>
      </c>
      <c r="V1680" s="5">
        <f>IF(ZScoring!AP1421="",0,(ZScoring!AP1421-$B$11)/$C$11)</f>
        <v/>
      </c>
      <c r="W1680" s="5">
        <f>IF(ZScoring!AQ1421="",0,(ZScoring!AQ1421-$B$12)/$C$12)</f>
        <v/>
      </c>
      <c r="X1680" s="5">
        <f>Universe!C1421</f>
        <v/>
      </c>
    </row>
    <row r="1681">
      <c r="A1681" s="22">
        <f>Universe!G1422</f>
        <v/>
      </c>
      <c r="B1681" s="2" t="n">
        <v>1</v>
      </c>
      <c r="C1681" s="23">
        <f>Universe!H1422</f>
        <v/>
      </c>
      <c r="D1681" s="23">
        <f>Universe!I1422</f>
        <v/>
      </c>
      <c r="E1681" s="23">
        <f>Universe!J1422</f>
        <v/>
      </c>
      <c r="F1681" s="23">
        <f>Universe!K1422</f>
        <v/>
      </c>
      <c r="G1681" s="23">
        <f>Universe!L1422</f>
        <v/>
      </c>
      <c r="H1681" s="23">
        <f>Universe!M1422</f>
        <v/>
      </c>
      <c r="I1681" s="23">
        <f>Universe!N1422</f>
        <v/>
      </c>
      <c r="J1681" s="23">
        <f>Universe!O1422</f>
        <v/>
      </c>
      <c r="K1681" s="23">
        <f>Universe!P1422</f>
        <v/>
      </c>
      <c r="L1681" s="23">
        <f>Universe!Q1422</f>
        <v/>
      </c>
      <c r="M1681" s="23">
        <f>Universe!R1422</f>
        <v/>
      </c>
      <c r="N1681" s="5">
        <f>IF(ZScoring!AH1422="",0,(ZScoring!AH1422-$B$3)/$C$3)</f>
        <v/>
      </c>
      <c r="O1681" s="5">
        <f>IF(ZScoring!AI1422="",0,(ZScoring!AI1422-$B$4)/$C$4)</f>
        <v/>
      </c>
      <c r="P1681" s="5">
        <f>IF(ZScoring!AJ1422="",0,(ZScoring!AJ1422-$B$5)/$C$5)</f>
        <v/>
      </c>
      <c r="Q1681" s="5">
        <f>IF(ZScoring!AK1422="",0,(ZScoring!AK1422-$B$6)/$C$6)</f>
        <v/>
      </c>
      <c r="R1681" s="5">
        <f>IF(ZScoring!AL1422="",0,(ZScoring!AL1422-$B$7)/$C$7)</f>
        <v/>
      </c>
      <c r="S1681" s="5">
        <f>IF(ZScoring!AM1422="",0,(ZScoring!AM1422-$B$8)/$C$8)</f>
        <v/>
      </c>
      <c r="T1681" s="5">
        <f>IF(ZScoring!AN1422="",0,(ZScoring!AN1422-$B$9)/$C$9)</f>
        <v/>
      </c>
      <c r="U1681" s="5">
        <f>IF(ZScoring!AO1422="",0,(ZScoring!AO1422-$B$10)/$C$10)</f>
        <v/>
      </c>
      <c r="V1681" s="5">
        <f>IF(ZScoring!AP1422="",0,(ZScoring!AP1422-$B$11)/$C$11)</f>
        <v/>
      </c>
      <c r="W1681" s="5">
        <f>IF(ZScoring!AQ1422="",0,(ZScoring!AQ1422-$B$12)/$C$12)</f>
        <v/>
      </c>
      <c r="X1681" s="5">
        <f>Universe!C1422</f>
        <v/>
      </c>
    </row>
    <row r="1682">
      <c r="A1682" s="22">
        <f>Universe!G1423</f>
        <v/>
      </c>
      <c r="B1682" s="2" t="n">
        <v>1</v>
      </c>
      <c r="C1682" s="23">
        <f>Universe!H1423</f>
        <v/>
      </c>
      <c r="D1682" s="23">
        <f>Universe!I1423</f>
        <v/>
      </c>
      <c r="E1682" s="23">
        <f>Universe!J1423</f>
        <v/>
      </c>
      <c r="F1682" s="23">
        <f>Universe!K1423</f>
        <v/>
      </c>
      <c r="G1682" s="23">
        <f>Universe!L1423</f>
        <v/>
      </c>
      <c r="H1682" s="23">
        <f>Universe!M1423</f>
        <v/>
      </c>
      <c r="I1682" s="23">
        <f>Universe!N1423</f>
        <v/>
      </c>
      <c r="J1682" s="23">
        <f>Universe!O1423</f>
        <v/>
      </c>
      <c r="K1682" s="23">
        <f>Universe!P1423</f>
        <v/>
      </c>
      <c r="L1682" s="23">
        <f>Universe!Q1423</f>
        <v/>
      </c>
      <c r="M1682" s="23">
        <f>Universe!R1423</f>
        <v/>
      </c>
      <c r="N1682" s="5">
        <f>IF(ZScoring!AH1423="",0,(ZScoring!AH1423-$B$3)/$C$3)</f>
        <v/>
      </c>
      <c r="O1682" s="5">
        <f>IF(ZScoring!AI1423="",0,(ZScoring!AI1423-$B$4)/$C$4)</f>
        <v/>
      </c>
      <c r="P1682" s="5">
        <f>IF(ZScoring!AJ1423="",0,(ZScoring!AJ1423-$B$5)/$C$5)</f>
        <v/>
      </c>
      <c r="Q1682" s="5">
        <f>IF(ZScoring!AK1423="",0,(ZScoring!AK1423-$B$6)/$C$6)</f>
        <v/>
      </c>
      <c r="R1682" s="5">
        <f>IF(ZScoring!AL1423="",0,(ZScoring!AL1423-$B$7)/$C$7)</f>
        <v/>
      </c>
      <c r="S1682" s="5">
        <f>IF(ZScoring!AM1423="",0,(ZScoring!AM1423-$B$8)/$C$8)</f>
        <v/>
      </c>
      <c r="T1682" s="5">
        <f>IF(ZScoring!AN1423="",0,(ZScoring!AN1423-$B$9)/$C$9)</f>
        <v/>
      </c>
      <c r="U1682" s="5">
        <f>IF(ZScoring!AO1423="",0,(ZScoring!AO1423-$B$10)/$C$10)</f>
        <v/>
      </c>
      <c r="V1682" s="5">
        <f>IF(ZScoring!AP1423="",0,(ZScoring!AP1423-$B$11)/$C$11)</f>
        <v/>
      </c>
      <c r="W1682" s="5">
        <f>IF(ZScoring!AQ1423="",0,(ZScoring!AQ1423-$B$12)/$C$12)</f>
        <v/>
      </c>
      <c r="X1682" s="5">
        <f>Universe!C1423</f>
        <v/>
      </c>
    </row>
    <row r="1683">
      <c r="A1683" s="22">
        <f>Universe!G1424</f>
        <v/>
      </c>
      <c r="B1683" s="2" t="n">
        <v>1</v>
      </c>
      <c r="C1683" s="23">
        <f>Universe!H1424</f>
        <v/>
      </c>
      <c r="D1683" s="23">
        <f>Universe!I1424</f>
        <v/>
      </c>
      <c r="E1683" s="23">
        <f>Universe!J1424</f>
        <v/>
      </c>
      <c r="F1683" s="23">
        <f>Universe!K1424</f>
        <v/>
      </c>
      <c r="G1683" s="23">
        <f>Universe!L1424</f>
        <v/>
      </c>
      <c r="H1683" s="23">
        <f>Universe!M1424</f>
        <v/>
      </c>
      <c r="I1683" s="23">
        <f>Universe!N1424</f>
        <v/>
      </c>
      <c r="J1683" s="23">
        <f>Universe!O1424</f>
        <v/>
      </c>
      <c r="K1683" s="23">
        <f>Universe!P1424</f>
        <v/>
      </c>
      <c r="L1683" s="23">
        <f>Universe!Q1424</f>
        <v/>
      </c>
      <c r="M1683" s="23">
        <f>Universe!R1424</f>
        <v/>
      </c>
      <c r="N1683" s="5">
        <f>IF(ZScoring!AH1424="",0,(ZScoring!AH1424-$B$3)/$C$3)</f>
        <v/>
      </c>
      <c r="O1683" s="5">
        <f>IF(ZScoring!AI1424="",0,(ZScoring!AI1424-$B$4)/$C$4)</f>
        <v/>
      </c>
      <c r="P1683" s="5">
        <f>IF(ZScoring!AJ1424="",0,(ZScoring!AJ1424-$B$5)/$C$5)</f>
        <v/>
      </c>
      <c r="Q1683" s="5">
        <f>IF(ZScoring!AK1424="",0,(ZScoring!AK1424-$B$6)/$C$6)</f>
        <v/>
      </c>
      <c r="R1683" s="5">
        <f>IF(ZScoring!AL1424="",0,(ZScoring!AL1424-$B$7)/$C$7)</f>
        <v/>
      </c>
      <c r="S1683" s="5">
        <f>IF(ZScoring!AM1424="",0,(ZScoring!AM1424-$B$8)/$C$8)</f>
        <v/>
      </c>
      <c r="T1683" s="5">
        <f>IF(ZScoring!AN1424="",0,(ZScoring!AN1424-$B$9)/$C$9)</f>
        <v/>
      </c>
      <c r="U1683" s="5">
        <f>IF(ZScoring!AO1424="",0,(ZScoring!AO1424-$B$10)/$C$10)</f>
        <v/>
      </c>
      <c r="V1683" s="5">
        <f>IF(ZScoring!AP1424="",0,(ZScoring!AP1424-$B$11)/$C$11)</f>
        <v/>
      </c>
      <c r="W1683" s="5">
        <f>IF(ZScoring!AQ1424="",0,(ZScoring!AQ1424-$B$12)/$C$12)</f>
        <v/>
      </c>
      <c r="X1683" s="5">
        <f>Universe!C1424</f>
        <v/>
      </c>
    </row>
    <row r="1684">
      <c r="A1684" s="22">
        <f>Universe!G1425</f>
        <v/>
      </c>
      <c r="B1684" s="2" t="n">
        <v>1</v>
      </c>
      <c r="C1684" s="23">
        <f>Universe!H1425</f>
        <v/>
      </c>
      <c r="D1684" s="23">
        <f>Universe!I1425</f>
        <v/>
      </c>
      <c r="E1684" s="23">
        <f>Universe!J1425</f>
        <v/>
      </c>
      <c r="F1684" s="23">
        <f>Universe!K1425</f>
        <v/>
      </c>
      <c r="G1684" s="23">
        <f>Universe!L1425</f>
        <v/>
      </c>
      <c r="H1684" s="23">
        <f>Universe!M1425</f>
        <v/>
      </c>
      <c r="I1684" s="23">
        <f>Universe!N1425</f>
        <v/>
      </c>
      <c r="J1684" s="23">
        <f>Universe!O1425</f>
        <v/>
      </c>
      <c r="K1684" s="23">
        <f>Universe!P1425</f>
        <v/>
      </c>
      <c r="L1684" s="23">
        <f>Universe!Q1425</f>
        <v/>
      </c>
      <c r="M1684" s="23">
        <f>Universe!R1425</f>
        <v/>
      </c>
      <c r="N1684" s="5">
        <f>IF(ZScoring!AH1425="",0,(ZScoring!AH1425-$B$3)/$C$3)</f>
        <v/>
      </c>
      <c r="O1684" s="5">
        <f>IF(ZScoring!AI1425="",0,(ZScoring!AI1425-$B$4)/$C$4)</f>
        <v/>
      </c>
      <c r="P1684" s="5">
        <f>IF(ZScoring!AJ1425="",0,(ZScoring!AJ1425-$B$5)/$C$5)</f>
        <v/>
      </c>
      <c r="Q1684" s="5">
        <f>IF(ZScoring!AK1425="",0,(ZScoring!AK1425-$B$6)/$C$6)</f>
        <v/>
      </c>
      <c r="R1684" s="5">
        <f>IF(ZScoring!AL1425="",0,(ZScoring!AL1425-$B$7)/$C$7)</f>
        <v/>
      </c>
      <c r="S1684" s="5">
        <f>IF(ZScoring!AM1425="",0,(ZScoring!AM1425-$B$8)/$C$8)</f>
        <v/>
      </c>
      <c r="T1684" s="5">
        <f>IF(ZScoring!AN1425="",0,(ZScoring!AN1425-$B$9)/$C$9)</f>
        <v/>
      </c>
      <c r="U1684" s="5">
        <f>IF(ZScoring!AO1425="",0,(ZScoring!AO1425-$B$10)/$C$10)</f>
        <v/>
      </c>
      <c r="V1684" s="5">
        <f>IF(ZScoring!AP1425="",0,(ZScoring!AP1425-$B$11)/$C$11)</f>
        <v/>
      </c>
      <c r="W1684" s="5">
        <f>IF(ZScoring!AQ1425="",0,(ZScoring!AQ1425-$B$12)/$C$12)</f>
        <v/>
      </c>
      <c r="X1684" s="5">
        <f>Universe!C1425</f>
        <v/>
      </c>
    </row>
    <row r="1685">
      <c r="A1685" s="22">
        <f>Universe!G1426</f>
        <v/>
      </c>
      <c r="B1685" s="2" t="n">
        <v>1</v>
      </c>
      <c r="C1685" s="23">
        <f>Universe!H1426</f>
        <v/>
      </c>
      <c r="D1685" s="23">
        <f>Universe!I1426</f>
        <v/>
      </c>
      <c r="E1685" s="23">
        <f>Universe!J1426</f>
        <v/>
      </c>
      <c r="F1685" s="23">
        <f>Universe!K1426</f>
        <v/>
      </c>
      <c r="G1685" s="23">
        <f>Universe!L1426</f>
        <v/>
      </c>
      <c r="H1685" s="23">
        <f>Universe!M1426</f>
        <v/>
      </c>
      <c r="I1685" s="23">
        <f>Universe!N1426</f>
        <v/>
      </c>
      <c r="J1685" s="23">
        <f>Universe!O1426</f>
        <v/>
      </c>
      <c r="K1685" s="23">
        <f>Universe!P1426</f>
        <v/>
      </c>
      <c r="L1685" s="23">
        <f>Universe!Q1426</f>
        <v/>
      </c>
      <c r="M1685" s="23">
        <f>Universe!R1426</f>
        <v/>
      </c>
      <c r="N1685" s="5">
        <f>IF(ZScoring!AH1426="",0,(ZScoring!AH1426-$B$3)/$C$3)</f>
        <v/>
      </c>
      <c r="O1685" s="5">
        <f>IF(ZScoring!AI1426="",0,(ZScoring!AI1426-$B$4)/$C$4)</f>
        <v/>
      </c>
      <c r="P1685" s="5">
        <f>IF(ZScoring!AJ1426="",0,(ZScoring!AJ1426-$B$5)/$C$5)</f>
        <v/>
      </c>
      <c r="Q1685" s="5">
        <f>IF(ZScoring!AK1426="",0,(ZScoring!AK1426-$B$6)/$C$6)</f>
        <v/>
      </c>
      <c r="R1685" s="5">
        <f>IF(ZScoring!AL1426="",0,(ZScoring!AL1426-$B$7)/$C$7)</f>
        <v/>
      </c>
      <c r="S1685" s="5">
        <f>IF(ZScoring!AM1426="",0,(ZScoring!AM1426-$B$8)/$C$8)</f>
        <v/>
      </c>
      <c r="T1685" s="5">
        <f>IF(ZScoring!AN1426="",0,(ZScoring!AN1426-$B$9)/$C$9)</f>
        <v/>
      </c>
      <c r="U1685" s="5">
        <f>IF(ZScoring!AO1426="",0,(ZScoring!AO1426-$B$10)/$C$10)</f>
        <v/>
      </c>
      <c r="V1685" s="5">
        <f>IF(ZScoring!AP1426="",0,(ZScoring!AP1426-$B$11)/$C$11)</f>
        <v/>
      </c>
      <c r="W1685" s="5">
        <f>IF(ZScoring!AQ1426="",0,(ZScoring!AQ1426-$B$12)/$C$12)</f>
        <v/>
      </c>
      <c r="X1685" s="5">
        <f>Universe!C1426</f>
        <v/>
      </c>
    </row>
    <row r="1686">
      <c r="A1686" s="22">
        <f>Universe!G1427</f>
        <v/>
      </c>
      <c r="B1686" s="2" t="n">
        <v>1</v>
      </c>
      <c r="C1686" s="23">
        <f>Universe!H1427</f>
        <v/>
      </c>
      <c r="D1686" s="23">
        <f>Universe!I1427</f>
        <v/>
      </c>
      <c r="E1686" s="23">
        <f>Universe!J1427</f>
        <v/>
      </c>
      <c r="F1686" s="23">
        <f>Universe!K1427</f>
        <v/>
      </c>
      <c r="G1686" s="23">
        <f>Universe!L1427</f>
        <v/>
      </c>
      <c r="H1686" s="23">
        <f>Universe!M1427</f>
        <v/>
      </c>
      <c r="I1686" s="23">
        <f>Universe!N1427</f>
        <v/>
      </c>
      <c r="J1686" s="23">
        <f>Universe!O1427</f>
        <v/>
      </c>
      <c r="K1686" s="23">
        <f>Universe!P1427</f>
        <v/>
      </c>
      <c r="L1686" s="23">
        <f>Universe!Q1427</f>
        <v/>
      </c>
      <c r="M1686" s="23">
        <f>Universe!R1427</f>
        <v/>
      </c>
      <c r="N1686" s="5">
        <f>IF(ZScoring!AH1427="",0,(ZScoring!AH1427-$B$3)/$C$3)</f>
        <v/>
      </c>
      <c r="O1686" s="5">
        <f>IF(ZScoring!AI1427="",0,(ZScoring!AI1427-$B$4)/$C$4)</f>
        <v/>
      </c>
      <c r="P1686" s="5">
        <f>IF(ZScoring!AJ1427="",0,(ZScoring!AJ1427-$B$5)/$C$5)</f>
        <v/>
      </c>
      <c r="Q1686" s="5">
        <f>IF(ZScoring!AK1427="",0,(ZScoring!AK1427-$B$6)/$C$6)</f>
        <v/>
      </c>
      <c r="R1686" s="5">
        <f>IF(ZScoring!AL1427="",0,(ZScoring!AL1427-$B$7)/$C$7)</f>
        <v/>
      </c>
      <c r="S1686" s="5">
        <f>IF(ZScoring!AM1427="",0,(ZScoring!AM1427-$B$8)/$C$8)</f>
        <v/>
      </c>
      <c r="T1686" s="5">
        <f>IF(ZScoring!AN1427="",0,(ZScoring!AN1427-$B$9)/$C$9)</f>
        <v/>
      </c>
      <c r="U1686" s="5">
        <f>IF(ZScoring!AO1427="",0,(ZScoring!AO1427-$B$10)/$C$10)</f>
        <v/>
      </c>
      <c r="V1686" s="5">
        <f>IF(ZScoring!AP1427="",0,(ZScoring!AP1427-$B$11)/$C$11)</f>
        <v/>
      </c>
      <c r="W1686" s="5">
        <f>IF(ZScoring!AQ1427="",0,(ZScoring!AQ1427-$B$12)/$C$12)</f>
        <v/>
      </c>
      <c r="X1686" s="5">
        <f>Universe!C1427</f>
        <v/>
      </c>
    </row>
    <row r="1687">
      <c r="A1687" s="22">
        <f>Universe!G1428</f>
        <v/>
      </c>
      <c r="B1687" s="2" t="n">
        <v>1</v>
      </c>
      <c r="C1687" s="23">
        <f>Universe!H1428</f>
        <v/>
      </c>
      <c r="D1687" s="23">
        <f>Universe!I1428</f>
        <v/>
      </c>
      <c r="E1687" s="23">
        <f>Universe!J1428</f>
        <v/>
      </c>
      <c r="F1687" s="23">
        <f>Universe!K1428</f>
        <v/>
      </c>
      <c r="G1687" s="23">
        <f>Universe!L1428</f>
        <v/>
      </c>
      <c r="H1687" s="23">
        <f>Universe!M1428</f>
        <v/>
      </c>
      <c r="I1687" s="23">
        <f>Universe!N1428</f>
        <v/>
      </c>
      <c r="J1687" s="23">
        <f>Universe!O1428</f>
        <v/>
      </c>
      <c r="K1687" s="23">
        <f>Universe!P1428</f>
        <v/>
      </c>
      <c r="L1687" s="23">
        <f>Universe!Q1428</f>
        <v/>
      </c>
      <c r="M1687" s="23">
        <f>Universe!R1428</f>
        <v/>
      </c>
      <c r="N1687" s="5">
        <f>IF(ZScoring!AH1428="",0,(ZScoring!AH1428-$B$3)/$C$3)</f>
        <v/>
      </c>
      <c r="O1687" s="5">
        <f>IF(ZScoring!AI1428="",0,(ZScoring!AI1428-$B$4)/$C$4)</f>
        <v/>
      </c>
      <c r="P1687" s="5">
        <f>IF(ZScoring!AJ1428="",0,(ZScoring!AJ1428-$B$5)/$C$5)</f>
        <v/>
      </c>
      <c r="Q1687" s="5">
        <f>IF(ZScoring!AK1428="",0,(ZScoring!AK1428-$B$6)/$C$6)</f>
        <v/>
      </c>
      <c r="R1687" s="5">
        <f>IF(ZScoring!AL1428="",0,(ZScoring!AL1428-$B$7)/$C$7)</f>
        <v/>
      </c>
      <c r="S1687" s="5">
        <f>IF(ZScoring!AM1428="",0,(ZScoring!AM1428-$B$8)/$C$8)</f>
        <v/>
      </c>
      <c r="T1687" s="5">
        <f>IF(ZScoring!AN1428="",0,(ZScoring!AN1428-$B$9)/$C$9)</f>
        <v/>
      </c>
      <c r="U1687" s="5">
        <f>IF(ZScoring!AO1428="",0,(ZScoring!AO1428-$B$10)/$C$10)</f>
        <v/>
      </c>
      <c r="V1687" s="5">
        <f>IF(ZScoring!AP1428="",0,(ZScoring!AP1428-$B$11)/$C$11)</f>
        <v/>
      </c>
      <c r="W1687" s="5">
        <f>IF(ZScoring!AQ1428="",0,(ZScoring!AQ1428-$B$12)/$C$12)</f>
        <v/>
      </c>
      <c r="X1687" s="5">
        <f>Universe!C1428</f>
        <v/>
      </c>
    </row>
    <row r="1688">
      <c r="A1688" s="22">
        <f>Universe!G1429</f>
        <v/>
      </c>
      <c r="B1688" s="2" t="n">
        <v>1</v>
      </c>
      <c r="C1688" s="23">
        <f>Universe!H1429</f>
        <v/>
      </c>
      <c r="D1688" s="23">
        <f>Universe!I1429</f>
        <v/>
      </c>
      <c r="E1688" s="23">
        <f>Universe!J1429</f>
        <v/>
      </c>
      <c r="F1688" s="23">
        <f>Universe!K1429</f>
        <v/>
      </c>
      <c r="G1688" s="23">
        <f>Universe!L1429</f>
        <v/>
      </c>
      <c r="H1688" s="23">
        <f>Universe!M1429</f>
        <v/>
      </c>
      <c r="I1688" s="23">
        <f>Universe!N1429</f>
        <v/>
      </c>
      <c r="J1688" s="23">
        <f>Universe!O1429</f>
        <v/>
      </c>
      <c r="K1688" s="23">
        <f>Universe!P1429</f>
        <v/>
      </c>
      <c r="L1688" s="23">
        <f>Universe!Q1429</f>
        <v/>
      </c>
      <c r="M1688" s="23">
        <f>Universe!R1429</f>
        <v/>
      </c>
      <c r="N1688" s="5">
        <f>IF(ZScoring!AH1429="",0,(ZScoring!AH1429-$B$3)/$C$3)</f>
        <v/>
      </c>
      <c r="O1688" s="5">
        <f>IF(ZScoring!AI1429="",0,(ZScoring!AI1429-$B$4)/$C$4)</f>
        <v/>
      </c>
      <c r="P1688" s="5">
        <f>IF(ZScoring!AJ1429="",0,(ZScoring!AJ1429-$B$5)/$C$5)</f>
        <v/>
      </c>
      <c r="Q1688" s="5">
        <f>IF(ZScoring!AK1429="",0,(ZScoring!AK1429-$B$6)/$C$6)</f>
        <v/>
      </c>
      <c r="R1688" s="5">
        <f>IF(ZScoring!AL1429="",0,(ZScoring!AL1429-$B$7)/$C$7)</f>
        <v/>
      </c>
      <c r="S1688" s="5">
        <f>IF(ZScoring!AM1429="",0,(ZScoring!AM1429-$B$8)/$C$8)</f>
        <v/>
      </c>
      <c r="T1688" s="5">
        <f>IF(ZScoring!AN1429="",0,(ZScoring!AN1429-$B$9)/$C$9)</f>
        <v/>
      </c>
      <c r="U1688" s="5">
        <f>IF(ZScoring!AO1429="",0,(ZScoring!AO1429-$B$10)/$C$10)</f>
        <v/>
      </c>
      <c r="V1688" s="5">
        <f>IF(ZScoring!AP1429="",0,(ZScoring!AP1429-$B$11)/$C$11)</f>
        <v/>
      </c>
      <c r="W1688" s="5">
        <f>IF(ZScoring!AQ1429="",0,(ZScoring!AQ1429-$B$12)/$C$12)</f>
        <v/>
      </c>
      <c r="X1688" s="5">
        <f>Universe!C1429</f>
        <v/>
      </c>
    </row>
    <row r="1689">
      <c r="A1689" s="22">
        <f>Universe!G1430</f>
        <v/>
      </c>
      <c r="B1689" s="2" t="n">
        <v>1</v>
      </c>
      <c r="C1689" s="23">
        <f>Universe!H1430</f>
        <v/>
      </c>
      <c r="D1689" s="23">
        <f>Universe!I1430</f>
        <v/>
      </c>
      <c r="E1689" s="23">
        <f>Universe!J1430</f>
        <v/>
      </c>
      <c r="F1689" s="23">
        <f>Universe!K1430</f>
        <v/>
      </c>
      <c r="G1689" s="23">
        <f>Universe!L1430</f>
        <v/>
      </c>
      <c r="H1689" s="23">
        <f>Universe!M1430</f>
        <v/>
      </c>
      <c r="I1689" s="23">
        <f>Universe!N1430</f>
        <v/>
      </c>
      <c r="J1689" s="23">
        <f>Universe!O1430</f>
        <v/>
      </c>
      <c r="K1689" s="23">
        <f>Universe!P1430</f>
        <v/>
      </c>
      <c r="L1689" s="23">
        <f>Universe!Q1430</f>
        <v/>
      </c>
      <c r="M1689" s="23">
        <f>Universe!R1430</f>
        <v/>
      </c>
      <c r="N1689" s="5">
        <f>IF(ZScoring!AH1430="",0,(ZScoring!AH1430-$B$3)/$C$3)</f>
        <v/>
      </c>
      <c r="O1689" s="5">
        <f>IF(ZScoring!AI1430="",0,(ZScoring!AI1430-$B$4)/$C$4)</f>
        <v/>
      </c>
      <c r="P1689" s="5">
        <f>IF(ZScoring!AJ1430="",0,(ZScoring!AJ1430-$B$5)/$C$5)</f>
        <v/>
      </c>
      <c r="Q1689" s="5">
        <f>IF(ZScoring!AK1430="",0,(ZScoring!AK1430-$B$6)/$C$6)</f>
        <v/>
      </c>
      <c r="R1689" s="5">
        <f>IF(ZScoring!AL1430="",0,(ZScoring!AL1430-$B$7)/$C$7)</f>
        <v/>
      </c>
      <c r="S1689" s="5">
        <f>IF(ZScoring!AM1430="",0,(ZScoring!AM1430-$B$8)/$C$8)</f>
        <v/>
      </c>
      <c r="T1689" s="5">
        <f>IF(ZScoring!AN1430="",0,(ZScoring!AN1430-$B$9)/$C$9)</f>
        <v/>
      </c>
      <c r="U1689" s="5">
        <f>IF(ZScoring!AO1430="",0,(ZScoring!AO1430-$B$10)/$C$10)</f>
        <v/>
      </c>
      <c r="V1689" s="5">
        <f>IF(ZScoring!AP1430="",0,(ZScoring!AP1430-$B$11)/$C$11)</f>
        <v/>
      </c>
      <c r="W1689" s="5">
        <f>IF(ZScoring!AQ1430="",0,(ZScoring!AQ1430-$B$12)/$C$12)</f>
        <v/>
      </c>
      <c r="X1689" s="5">
        <f>Universe!C1430</f>
        <v/>
      </c>
    </row>
    <row r="1690">
      <c r="A1690" s="22">
        <f>Universe!G1431</f>
        <v/>
      </c>
      <c r="B1690" s="2" t="n">
        <v>1</v>
      </c>
      <c r="C1690" s="23">
        <f>Universe!H1431</f>
        <v/>
      </c>
      <c r="D1690" s="23">
        <f>Universe!I1431</f>
        <v/>
      </c>
      <c r="E1690" s="23">
        <f>Universe!J1431</f>
        <v/>
      </c>
      <c r="F1690" s="23">
        <f>Universe!K1431</f>
        <v/>
      </c>
      <c r="G1690" s="23">
        <f>Universe!L1431</f>
        <v/>
      </c>
      <c r="H1690" s="23">
        <f>Universe!M1431</f>
        <v/>
      </c>
      <c r="I1690" s="23">
        <f>Universe!N1431</f>
        <v/>
      </c>
      <c r="J1690" s="23">
        <f>Universe!O1431</f>
        <v/>
      </c>
      <c r="K1690" s="23">
        <f>Universe!P1431</f>
        <v/>
      </c>
      <c r="L1690" s="23">
        <f>Universe!Q1431</f>
        <v/>
      </c>
      <c r="M1690" s="23">
        <f>Universe!R1431</f>
        <v/>
      </c>
      <c r="N1690" s="5">
        <f>IF(ZScoring!AH1431="",0,(ZScoring!AH1431-$B$3)/$C$3)</f>
        <v/>
      </c>
      <c r="O1690" s="5">
        <f>IF(ZScoring!AI1431="",0,(ZScoring!AI1431-$B$4)/$C$4)</f>
        <v/>
      </c>
      <c r="P1690" s="5">
        <f>IF(ZScoring!AJ1431="",0,(ZScoring!AJ1431-$B$5)/$C$5)</f>
        <v/>
      </c>
      <c r="Q1690" s="5">
        <f>IF(ZScoring!AK1431="",0,(ZScoring!AK1431-$B$6)/$C$6)</f>
        <v/>
      </c>
      <c r="R1690" s="5">
        <f>IF(ZScoring!AL1431="",0,(ZScoring!AL1431-$B$7)/$C$7)</f>
        <v/>
      </c>
      <c r="S1690" s="5">
        <f>IF(ZScoring!AM1431="",0,(ZScoring!AM1431-$B$8)/$C$8)</f>
        <v/>
      </c>
      <c r="T1690" s="5">
        <f>IF(ZScoring!AN1431="",0,(ZScoring!AN1431-$B$9)/$C$9)</f>
        <v/>
      </c>
      <c r="U1690" s="5">
        <f>IF(ZScoring!AO1431="",0,(ZScoring!AO1431-$B$10)/$C$10)</f>
        <v/>
      </c>
      <c r="V1690" s="5">
        <f>IF(ZScoring!AP1431="",0,(ZScoring!AP1431-$B$11)/$C$11)</f>
        <v/>
      </c>
      <c r="W1690" s="5">
        <f>IF(ZScoring!AQ1431="",0,(ZScoring!AQ1431-$B$12)/$C$12)</f>
        <v/>
      </c>
      <c r="X1690" s="5">
        <f>Universe!C1431</f>
        <v/>
      </c>
    </row>
    <row r="1691">
      <c r="A1691" s="22">
        <f>Universe!G1432</f>
        <v/>
      </c>
      <c r="B1691" s="2" t="n">
        <v>1</v>
      </c>
      <c r="C1691" s="23">
        <f>Universe!H1432</f>
        <v/>
      </c>
      <c r="D1691" s="23">
        <f>Universe!I1432</f>
        <v/>
      </c>
      <c r="E1691" s="23">
        <f>Universe!J1432</f>
        <v/>
      </c>
      <c r="F1691" s="23">
        <f>Universe!K1432</f>
        <v/>
      </c>
      <c r="G1691" s="23">
        <f>Universe!L1432</f>
        <v/>
      </c>
      <c r="H1691" s="23">
        <f>Universe!M1432</f>
        <v/>
      </c>
      <c r="I1691" s="23">
        <f>Universe!N1432</f>
        <v/>
      </c>
      <c r="J1691" s="23">
        <f>Universe!O1432</f>
        <v/>
      </c>
      <c r="K1691" s="23">
        <f>Universe!P1432</f>
        <v/>
      </c>
      <c r="L1691" s="23">
        <f>Universe!Q1432</f>
        <v/>
      </c>
      <c r="M1691" s="23">
        <f>Universe!R1432</f>
        <v/>
      </c>
      <c r="N1691" s="5">
        <f>IF(ZScoring!AH1432="",0,(ZScoring!AH1432-$B$3)/$C$3)</f>
        <v/>
      </c>
      <c r="O1691" s="5">
        <f>IF(ZScoring!AI1432="",0,(ZScoring!AI1432-$B$4)/$C$4)</f>
        <v/>
      </c>
      <c r="P1691" s="5">
        <f>IF(ZScoring!AJ1432="",0,(ZScoring!AJ1432-$B$5)/$C$5)</f>
        <v/>
      </c>
      <c r="Q1691" s="5">
        <f>IF(ZScoring!AK1432="",0,(ZScoring!AK1432-$B$6)/$C$6)</f>
        <v/>
      </c>
      <c r="R1691" s="5">
        <f>IF(ZScoring!AL1432="",0,(ZScoring!AL1432-$B$7)/$C$7)</f>
        <v/>
      </c>
      <c r="S1691" s="5">
        <f>IF(ZScoring!AM1432="",0,(ZScoring!AM1432-$B$8)/$C$8)</f>
        <v/>
      </c>
      <c r="T1691" s="5">
        <f>IF(ZScoring!AN1432="",0,(ZScoring!AN1432-$B$9)/$C$9)</f>
        <v/>
      </c>
      <c r="U1691" s="5">
        <f>IF(ZScoring!AO1432="",0,(ZScoring!AO1432-$B$10)/$C$10)</f>
        <v/>
      </c>
      <c r="V1691" s="5">
        <f>IF(ZScoring!AP1432="",0,(ZScoring!AP1432-$B$11)/$C$11)</f>
        <v/>
      </c>
      <c r="W1691" s="5">
        <f>IF(ZScoring!AQ1432="",0,(ZScoring!AQ1432-$B$12)/$C$12)</f>
        <v/>
      </c>
      <c r="X1691" s="5">
        <f>Universe!C1432</f>
        <v/>
      </c>
    </row>
    <row r="1692">
      <c r="A1692" s="22">
        <f>Universe!G1433</f>
        <v/>
      </c>
      <c r="B1692" s="2" t="n">
        <v>1</v>
      </c>
      <c r="C1692" s="23">
        <f>Universe!H1433</f>
        <v/>
      </c>
      <c r="D1692" s="23">
        <f>Universe!I1433</f>
        <v/>
      </c>
      <c r="E1692" s="23">
        <f>Universe!J1433</f>
        <v/>
      </c>
      <c r="F1692" s="23">
        <f>Universe!K1433</f>
        <v/>
      </c>
      <c r="G1692" s="23">
        <f>Universe!L1433</f>
        <v/>
      </c>
      <c r="H1692" s="23">
        <f>Universe!M1433</f>
        <v/>
      </c>
      <c r="I1692" s="23">
        <f>Universe!N1433</f>
        <v/>
      </c>
      <c r="J1692" s="23">
        <f>Universe!O1433</f>
        <v/>
      </c>
      <c r="K1692" s="23">
        <f>Universe!P1433</f>
        <v/>
      </c>
      <c r="L1692" s="23">
        <f>Universe!Q1433</f>
        <v/>
      </c>
      <c r="M1692" s="23">
        <f>Universe!R1433</f>
        <v/>
      </c>
      <c r="N1692" s="5">
        <f>IF(ZScoring!AH1433="",0,(ZScoring!AH1433-$B$3)/$C$3)</f>
        <v/>
      </c>
      <c r="O1692" s="5">
        <f>IF(ZScoring!AI1433="",0,(ZScoring!AI1433-$B$4)/$C$4)</f>
        <v/>
      </c>
      <c r="P1692" s="5">
        <f>IF(ZScoring!AJ1433="",0,(ZScoring!AJ1433-$B$5)/$C$5)</f>
        <v/>
      </c>
      <c r="Q1692" s="5">
        <f>IF(ZScoring!AK1433="",0,(ZScoring!AK1433-$B$6)/$C$6)</f>
        <v/>
      </c>
      <c r="R1692" s="5">
        <f>IF(ZScoring!AL1433="",0,(ZScoring!AL1433-$B$7)/$C$7)</f>
        <v/>
      </c>
      <c r="S1692" s="5">
        <f>IF(ZScoring!AM1433="",0,(ZScoring!AM1433-$B$8)/$C$8)</f>
        <v/>
      </c>
      <c r="T1692" s="5">
        <f>IF(ZScoring!AN1433="",0,(ZScoring!AN1433-$B$9)/$C$9)</f>
        <v/>
      </c>
      <c r="U1692" s="5">
        <f>IF(ZScoring!AO1433="",0,(ZScoring!AO1433-$B$10)/$C$10)</f>
        <v/>
      </c>
      <c r="V1692" s="5">
        <f>IF(ZScoring!AP1433="",0,(ZScoring!AP1433-$B$11)/$C$11)</f>
        <v/>
      </c>
      <c r="W1692" s="5">
        <f>IF(ZScoring!AQ1433="",0,(ZScoring!AQ1433-$B$12)/$C$12)</f>
        <v/>
      </c>
      <c r="X1692" s="5">
        <f>Universe!C1433</f>
        <v/>
      </c>
    </row>
    <row r="1693">
      <c r="A1693" s="22">
        <f>Universe!G1434</f>
        <v/>
      </c>
      <c r="B1693" s="2" t="n">
        <v>1</v>
      </c>
      <c r="C1693" s="23">
        <f>Universe!H1434</f>
        <v/>
      </c>
      <c r="D1693" s="23">
        <f>Universe!I1434</f>
        <v/>
      </c>
      <c r="E1693" s="23">
        <f>Universe!J1434</f>
        <v/>
      </c>
      <c r="F1693" s="23">
        <f>Universe!K1434</f>
        <v/>
      </c>
      <c r="G1693" s="23">
        <f>Universe!L1434</f>
        <v/>
      </c>
      <c r="H1693" s="23">
        <f>Universe!M1434</f>
        <v/>
      </c>
      <c r="I1693" s="23">
        <f>Universe!N1434</f>
        <v/>
      </c>
      <c r="J1693" s="23">
        <f>Universe!O1434</f>
        <v/>
      </c>
      <c r="K1693" s="23">
        <f>Universe!P1434</f>
        <v/>
      </c>
      <c r="L1693" s="23">
        <f>Universe!Q1434</f>
        <v/>
      </c>
      <c r="M1693" s="23">
        <f>Universe!R1434</f>
        <v/>
      </c>
      <c r="N1693" s="5">
        <f>IF(ZScoring!AH1434="",0,(ZScoring!AH1434-$B$3)/$C$3)</f>
        <v/>
      </c>
      <c r="O1693" s="5">
        <f>IF(ZScoring!AI1434="",0,(ZScoring!AI1434-$B$4)/$C$4)</f>
        <v/>
      </c>
      <c r="P1693" s="5">
        <f>IF(ZScoring!AJ1434="",0,(ZScoring!AJ1434-$B$5)/$C$5)</f>
        <v/>
      </c>
      <c r="Q1693" s="5">
        <f>IF(ZScoring!AK1434="",0,(ZScoring!AK1434-$B$6)/$C$6)</f>
        <v/>
      </c>
      <c r="R1693" s="5">
        <f>IF(ZScoring!AL1434="",0,(ZScoring!AL1434-$B$7)/$C$7)</f>
        <v/>
      </c>
      <c r="S1693" s="5">
        <f>IF(ZScoring!AM1434="",0,(ZScoring!AM1434-$B$8)/$C$8)</f>
        <v/>
      </c>
      <c r="T1693" s="5">
        <f>IF(ZScoring!AN1434="",0,(ZScoring!AN1434-$B$9)/$C$9)</f>
        <v/>
      </c>
      <c r="U1693" s="5">
        <f>IF(ZScoring!AO1434="",0,(ZScoring!AO1434-$B$10)/$C$10)</f>
        <v/>
      </c>
      <c r="V1693" s="5">
        <f>IF(ZScoring!AP1434="",0,(ZScoring!AP1434-$B$11)/$C$11)</f>
        <v/>
      </c>
      <c r="W1693" s="5">
        <f>IF(ZScoring!AQ1434="",0,(ZScoring!AQ1434-$B$12)/$C$12)</f>
        <v/>
      </c>
      <c r="X1693" s="5">
        <f>Universe!C1434</f>
        <v/>
      </c>
    </row>
    <row r="1694">
      <c r="A1694" s="22">
        <f>Universe!G1435</f>
        <v/>
      </c>
      <c r="B1694" s="2" t="n">
        <v>1</v>
      </c>
      <c r="C1694" s="23">
        <f>Universe!H1435</f>
        <v/>
      </c>
      <c r="D1694" s="23">
        <f>Universe!I1435</f>
        <v/>
      </c>
      <c r="E1694" s="23">
        <f>Universe!J1435</f>
        <v/>
      </c>
      <c r="F1694" s="23">
        <f>Universe!K1435</f>
        <v/>
      </c>
      <c r="G1694" s="23">
        <f>Universe!L1435</f>
        <v/>
      </c>
      <c r="H1694" s="23">
        <f>Universe!M1435</f>
        <v/>
      </c>
      <c r="I1694" s="23">
        <f>Universe!N1435</f>
        <v/>
      </c>
      <c r="J1694" s="23">
        <f>Universe!O1435</f>
        <v/>
      </c>
      <c r="K1694" s="23">
        <f>Universe!P1435</f>
        <v/>
      </c>
      <c r="L1694" s="23">
        <f>Universe!Q1435</f>
        <v/>
      </c>
      <c r="M1694" s="23">
        <f>Universe!R1435</f>
        <v/>
      </c>
      <c r="N1694" s="5">
        <f>IF(ZScoring!AH1435="",0,(ZScoring!AH1435-$B$3)/$C$3)</f>
        <v/>
      </c>
      <c r="O1694" s="5">
        <f>IF(ZScoring!AI1435="",0,(ZScoring!AI1435-$B$4)/$C$4)</f>
        <v/>
      </c>
      <c r="P1694" s="5">
        <f>IF(ZScoring!AJ1435="",0,(ZScoring!AJ1435-$B$5)/$C$5)</f>
        <v/>
      </c>
      <c r="Q1694" s="5">
        <f>IF(ZScoring!AK1435="",0,(ZScoring!AK1435-$B$6)/$C$6)</f>
        <v/>
      </c>
      <c r="R1694" s="5">
        <f>IF(ZScoring!AL1435="",0,(ZScoring!AL1435-$B$7)/$C$7)</f>
        <v/>
      </c>
      <c r="S1694" s="5">
        <f>IF(ZScoring!AM1435="",0,(ZScoring!AM1435-$B$8)/$C$8)</f>
        <v/>
      </c>
      <c r="T1694" s="5">
        <f>IF(ZScoring!AN1435="",0,(ZScoring!AN1435-$B$9)/$C$9)</f>
        <v/>
      </c>
      <c r="U1694" s="5">
        <f>IF(ZScoring!AO1435="",0,(ZScoring!AO1435-$B$10)/$C$10)</f>
        <v/>
      </c>
      <c r="V1694" s="5">
        <f>IF(ZScoring!AP1435="",0,(ZScoring!AP1435-$B$11)/$C$11)</f>
        <v/>
      </c>
      <c r="W1694" s="5">
        <f>IF(ZScoring!AQ1435="",0,(ZScoring!AQ1435-$B$12)/$C$12)</f>
        <v/>
      </c>
      <c r="X1694" s="5">
        <f>Universe!C1435</f>
        <v/>
      </c>
    </row>
    <row r="1695">
      <c r="A1695" s="22">
        <f>Universe!G1436</f>
        <v/>
      </c>
      <c r="B1695" s="2" t="n">
        <v>1</v>
      </c>
      <c r="C1695" s="23">
        <f>Universe!H1436</f>
        <v/>
      </c>
      <c r="D1695" s="23">
        <f>Universe!I1436</f>
        <v/>
      </c>
      <c r="E1695" s="23">
        <f>Universe!J1436</f>
        <v/>
      </c>
      <c r="F1695" s="23">
        <f>Universe!K1436</f>
        <v/>
      </c>
      <c r="G1695" s="23">
        <f>Universe!L1436</f>
        <v/>
      </c>
      <c r="H1695" s="23">
        <f>Universe!M1436</f>
        <v/>
      </c>
      <c r="I1695" s="23">
        <f>Universe!N1436</f>
        <v/>
      </c>
      <c r="J1695" s="23">
        <f>Universe!O1436</f>
        <v/>
      </c>
      <c r="K1695" s="23">
        <f>Universe!P1436</f>
        <v/>
      </c>
      <c r="L1695" s="23">
        <f>Universe!Q1436</f>
        <v/>
      </c>
      <c r="M1695" s="23">
        <f>Universe!R1436</f>
        <v/>
      </c>
      <c r="N1695" s="5">
        <f>IF(ZScoring!AH1436="",0,(ZScoring!AH1436-$B$3)/$C$3)</f>
        <v/>
      </c>
      <c r="O1695" s="5">
        <f>IF(ZScoring!AI1436="",0,(ZScoring!AI1436-$B$4)/$C$4)</f>
        <v/>
      </c>
      <c r="P1695" s="5">
        <f>IF(ZScoring!AJ1436="",0,(ZScoring!AJ1436-$B$5)/$C$5)</f>
        <v/>
      </c>
      <c r="Q1695" s="5">
        <f>IF(ZScoring!AK1436="",0,(ZScoring!AK1436-$B$6)/$C$6)</f>
        <v/>
      </c>
      <c r="R1695" s="5">
        <f>IF(ZScoring!AL1436="",0,(ZScoring!AL1436-$B$7)/$C$7)</f>
        <v/>
      </c>
      <c r="S1695" s="5">
        <f>IF(ZScoring!AM1436="",0,(ZScoring!AM1436-$B$8)/$C$8)</f>
        <v/>
      </c>
      <c r="T1695" s="5">
        <f>IF(ZScoring!AN1436="",0,(ZScoring!AN1436-$B$9)/$C$9)</f>
        <v/>
      </c>
      <c r="U1695" s="5">
        <f>IF(ZScoring!AO1436="",0,(ZScoring!AO1436-$B$10)/$C$10)</f>
        <v/>
      </c>
      <c r="V1695" s="5">
        <f>IF(ZScoring!AP1436="",0,(ZScoring!AP1436-$B$11)/$C$11)</f>
        <v/>
      </c>
      <c r="W1695" s="5">
        <f>IF(ZScoring!AQ1436="",0,(ZScoring!AQ1436-$B$12)/$C$12)</f>
        <v/>
      </c>
      <c r="X1695" s="5">
        <f>Universe!C1436</f>
        <v/>
      </c>
    </row>
    <row r="1696">
      <c r="A1696" s="22">
        <f>Universe!G1437</f>
        <v/>
      </c>
      <c r="B1696" s="2" t="n">
        <v>1</v>
      </c>
      <c r="C1696" s="23">
        <f>Universe!H1437</f>
        <v/>
      </c>
      <c r="D1696" s="23">
        <f>Universe!I1437</f>
        <v/>
      </c>
      <c r="E1696" s="23">
        <f>Universe!J1437</f>
        <v/>
      </c>
      <c r="F1696" s="23">
        <f>Universe!K1437</f>
        <v/>
      </c>
      <c r="G1696" s="23">
        <f>Universe!L1437</f>
        <v/>
      </c>
      <c r="H1696" s="23">
        <f>Universe!M1437</f>
        <v/>
      </c>
      <c r="I1696" s="23">
        <f>Universe!N1437</f>
        <v/>
      </c>
      <c r="J1696" s="23">
        <f>Universe!O1437</f>
        <v/>
      </c>
      <c r="K1696" s="23">
        <f>Universe!P1437</f>
        <v/>
      </c>
      <c r="L1696" s="23">
        <f>Universe!Q1437</f>
        <v/>
      </c>
      <c r="M1696" s="23">
        <f>Universe!R1437</f>
        <v/>
      </c>
      <c r="N1696" s="5">
        <f>IF(ZScoring!AH1437="",0,(ZScoring!AH1437-$B$3)/$C$3)</f>
        <v/>
      </c>
      <c r="O1696" s="5">
        <f>IF(ZScoring!AI1437="",0,(ZScoring!AI1437-$B$4)/$C$4)</f>
        <v/>
      </c>
      <c r="P1696" s="5">
        <f>IF(ZScoring!AJ1437="",0,(ZScoring!AJ1437-$B$5)/$C$5)</f>
        <v/>
      </c>
      <c r="Q1696" s="5">
        <f>IF(ZScoring!AK1437="",0,(ZScoring!AK1437-$B$6)/$C$6)</f>
        <v/>
      </c>
      <c r="R1696" s="5">
        <f>IF(ZScoring!AL1437="",0,(ZScoring!AL1437-$B$7)/$C$7)</f>
        <v/>
      </c>
      <c r="S1696" s="5">
        <f>IF(ZScoring!AM1437="",0,(ZScoring!AM1437-$B$8)/$C$8)</f>
        <v/>
      </c>
      <c r="T1696" s="5">
        <f>IF(ZScoring!AN1437="",0,(ZScoring!AN1437-$B$9)/$C$9)</f>
        <v/>
      </c>
      <c r="U1696" s="5">
        <f>IF(ZScoring!AO1437="",0,(ZScoring!AO1437-$B$10)/$C$10)</f>
        <v/>
      </c>
      <c r="V1696" s="5">
        <f>IF(ZScoring!AP1437="",0,(ZScoring!AP1437-$B$11)/$C$11)</f>
        <v/>
      </c>
      <c r="W1696" s="5">
        <f>IF(ZScoring!AQ1437="",0,(ZScoring!AQ1437-$B$12)/$C$12)</f>
        <v/>
      </c>
      <c r="X1696" s="5">
        <f>Universe!C1437</f>
        <v/>
      </c>
    </row>
    <row r="1697">
      <c r="A1697" s="22">
        <f>Universe!G1438</f>
        <v/>
      </c>
      <c r="B1697" s="2" t="n">
        <v>1</v>
      </c>
      <c r="C1697" s="23">
        <f>Universe!H1438</f>
        <v/>
      </c>
      <c r="D1697" s="23">
        <f>Universe!I1438</f>
        <v/>
      </c>
      <c r="E1697" s="23">
        <f>Universe!J1438</f>
        <v/>
      </c>
      <c r="F1697" s="23">
        <f>Universe!K1438</f>
        <v/>
      </c>
      <c r="G1697" s="23">
        <f>Universe!L1438</f>
        <v/>
      </c>
      <c r="H1697" s="23">
        <f>Universe!M1438</f>
        <v/>
      </c>
      <c r="I1697" s="23">
        <f>Universe!N1438</f>
        <v/>
      </c>
      <c r="J1697" s="23">
        <f>Universe!O1438</f>
        <v/>
      </c>
      <c r="K1697" s="23">
        <f>Universe!P1438</f>
        <v/>
      </c>
      <c r="L1697" s="23">
        <f>Universe!Q1438</f>
        <v/>
      </c>
      <c r="M1697" s="23">
        <f>Universe!R1438</f>
        <v/>
      </c>
      <c r="N1697" s="5">
        <f>IF(ZScoring!AH1438="",0,(ZScoring!AH1438-$B$3)/$C$3)</f>
        <v/>
      </c>
      <c r="O1697" s="5">
        <f>IF(ZScoring!AI1438="",0,(ZScoring!AI1438-$B$4)/$C$4)</f>
        <v/>
      </c>
      <c r="P1697" s="5">
        <f>IF(ZScoring!AJ1438="",0,(ZScoring!AJ1438-$B$5)/$C$5)</f>
        <v/>
      </c>
      <c r="Q1697" s="5">
        <f>IF(ZScoring!AK1438="",0,(ZScoring!AK1438-$B$6)/$C$6)</f>
        <v/>
      </c>
      <c r="R1697" s="5">
        <f>IF(ZScoring!AL1438="",0,(ZScoring!AL1438-$B$7)/$C$7)</f>
        <v/>
      </c>
      <c r="S1697" s="5">
        <f>IF(ZScoring!AM1438="",0,(ZScoring!AM1438-$B$8)/$C$8)</f>
        <v/>
      </c>
      <c r="T1697" s="5">
        <f>IF(ZScoring!AN1438="",0,(ZScoring!AN1438-$B$9)/$C$9)</f>
        <v/>
      </c>
      <c r="U1697" s="5">
        <f>IF(ZScoring!AO1438="",0,(ZScoring!AO1438-$B$10)/$C$10)</f>
        <v/>
      </c>
      <c r="V1697" s="5">
        <f>IF(ZScoring!AP1438="",0,(ZScoring!AP1438-$B$11)/$C$11)</f>
        <v/>
      </c>
      <c r="W1697" s="5">
        <f>IF(ZScoring!AQ1438="",0,(ZScoring!AQ1438-$B$12)/$C$12)</f>
        <v/>
      </c>
      <c r="X1697" s="5">
        <f>Universe!C1438</f>
        <v/>
      </c>
    </row>
    <row r="1698">
      <c r="A1698" s="22">
        <f>Universe!G1439</f>
        <v/>
      </c>
      <c r="B1698" s="2" t="n">
        <v>1</v>
      </c>
      <c r="C1698" s="23">
        <f>Universe!H1439</f>
        <v/>
      </c>
      <c r="D1698" s="23">
        <f>Universe!I1439</f>
        <v/>
      </c>
      <c r="E1698" s="23">
        <f>Universe!J1439</f>
        <v/>
      </c>
      <c r="F1698" s="23">
        <f>Universe!K1439</f>
        <v/>
      </c>
      <c r="G1698" s="23">
        <f>Universe!L1439</f>
        <v/>
      </c>
      <c r="H1698" s="23">
        <f>Universe!M1439</f>
        <v/>
      </c>
      <c r="I1698" s="23">
        <f>Universe!N1439</f>
        <v/>
      </c>
      <c r="J1698" s="23">
        <f>Universe!O1439</f>
        <v/>
      </c>
      <c r="K1698" s="23">
        <f>Universe!P1439</f>
        <v/>
      </c>
      <c r="L1698" s="23">
        <f>Universe!Q1439</f>
        <v/>
      </c>
      <c r="M1698" s="23">
        <f>Universe!R1439</f>
        <v/>
      </c>
      <c r="N1698" s="5">
        <f>IF(ZScoring!AH1439="",0,(ZScoring!AH1439-$B$3)/$C$3)</f>
        <v/>
      </c>
      <c r="O1698" s="5">
        <f>IF(ZScoring!AI1439="",0,(ZScoring!AI1439-$B$4)/$C$4)</f>
        <v/>
      </c>
      <c r="P1698" s="5">
        <f>IF(ZScoring!AJ1439="",0,(ZScoring!AJ1439-$B$5)/$C$5)</f>
        <v/>
      </c>
      <c r="Q1698" s="5">
        <f>IF(ZScoring!AK1439="",0,(ZScoring!AK1439-$B$6)/$C$6)</f>
        <v/>
      </c>
      <c r="R1698" s="5">
        <f>IF(ZScoring!AL1439="",0,(ZScoring!AL1439-$B$7)/$C$7)</f>
        <v/>
      </c>
      <c r="S1698" s="5">
        <f>IF(ZScoring!AM1439="",0,(ZScoring!AM1439-$B$8)/$C$8)</f>
        <v/>
      </c>
      <c r="T1698" s="5">
        <f>IF(ZScoring!AN1439="",0,(ZScoring!AN1439-$B$9)/$C$9)</f>
        <v/>
      </c>
      <c r="U1698" s="5">
        <f>IF(ZScoring!AO1439="",0,(ZScoring!AO1439-$B$10)/$C$10)</f>
        <v/>
      </c>
      <c r="V1698" s="5">
        <f>IF(ZScoring!AP1439="",0,(ZScoring!AP1439-$B$11)/$C$11)</f>
        <v/>
      </c>
      <c r="W1698" s="5">
        <f>IF(ZScoring!AQ1439="",0,(ZScoring!AQ1439-$B$12)/$C$12)</f>
        <v/>
      </c>
      <c r="X1698" s="5">
        <f>Universe!C1439</f>
        <v/>
      </c>
    </row>
    <row r="1699">
      <c r="A1699" s="22">
        <f>Universe!G1440</f>
        <v/>
      </c>
      <c r="B1699" s="2" t="n">
        <v>1</v>
      </c>
      <c r="C1699" s="23">
        <f>Universe!H1440</f>
        <v/>
      </c>
      <c r="D1699" s="23">
        <f>Universe!I1440</f>
        <v/>
      </c>
      <c r="E1699" s="23">
        <f>Universe!J1440</f>
        <v/>
      </c>
      <c r="F1699" s="23">
        <f>Universe!K1440</f>
        <v/>
      </c>
      <c r="G1699" s="23">
        <f>Universe!L1440</f>
        <v/>
      </c>
      <c r="H1699" s="23">
        <f>Universe!M1440</f>
        <v/>
      </c>
      <c r="I1699" s="23">
        <f>Universe!N1440</f>
        <v/>
      </c>
      <c r="J1699" s="23">
        <f>Universe!O1440</f>
        <v/>
      </c>
      <c r="K1699" s="23">
        <f>Universe!P1440</f>
        <v/>
      </c>
      <c r="L1699" s="23">
        <f>Universe!Q1440</f>
        <v/>
      </c>
      <c r="M1699" s="23">
        <f>Universe!R1440</f>
        <v/>
      </c>
      <c r="N1699" s="5">
        <f>IF(ZScoring!AH1440="",0,(ZScoring!AH1440-$B$3)/$C$3)</f>
        <v/>
      </c>
      <c r="O1699" s="5">
        <f>IF(ZScoring!AI1440="",0,(ZScoring!AI1440-$B$4)/$C$4)</f>
        <v/>
      </c>
      <c r="P1699" s="5">
        <f>IF(ZScoring!AJ1440="",0,(ZScoring!AJ1440-$B$5)/$C$5)</f>
        <v/>
      </c>
      <c r="Q1699" s="5">
        <f>IF(ZScoring!AK1440="",0,(ZScoring!AK1440-$B$6)/$C$6)</f>
        <v/>
      </c>
      <c r="R1699" s="5">
        <f>IF(ZScoring!AL1440="",0,(ZScoring!AL1440-$B$7)/$C$7)</f>
        <v/>
      </c>
      <c r="S1699" s="5">
        <f>IF(ZScoring!AM1440="",0,(ZScoring!AM1440-$B$8)/$C$8)</f>
        <v/>
      </c>
      <c r="T1699" s="5">
        <f>IF(ZScoring!AN1440="",0,(ZScoring!AN1440-$B$9)/$C$9)</f>
        <v/>
      </c>
      <c r="U1699" s="5">
        <f>IF(ZScoring!AO1440="",0,(ZScoring!AO1440-$B$10)/$C$10)</f>
        <v/>
      </c>
      <c r="V1699" s="5">
        <f>IF(ZScoring!AP1440="",0,(ZScoring!AP1440-$B$11)/$C$11)</f>
        <v/>
      </c>
      <c r="W1699" s="5">
        <f>IF(ZScoring!AQ1440="",0,(ZScoring!AQ1440-$B$12)/$C$12)</f>
        <v/>
      </c>
      <c r="X1699" s="5">
        <f>Universe!C1440</f>
        <v/>
      </c>
    </row>
    <row r="1700">
      <c r="A1700" s="22">
        <f>Universe!G1441</f>
        <v/>
      </c>
      <c r="B1700" s="2" t="n">
        <v>1</v>
      </c>
      <c r="C1700" s="23">
        <f>Universe!H1441</f>
        <v/>
      </c>
      <c r="D1700" s="23">
        <f>Universe!I1441</f>
        <v/>
      </c>
      <c r="E1700" s="23">
        <f>Universe!J1441</f>
        <v/>
      </c>
      <c r="F1700" s="23">
        <f>Universe!K1441</f>
        <v/>
      </c>
      <c r="G1700" s="23">
        <f>Universe!L1441</f>
        <v/>
      </c>
      <c r="H1700" s="23">
        <f>Universe!M1441</f>
        <v/>
      </c>
      <c r="I1700" s="23">
        <f>Universe!N1441</f>
        <v/>
      </c>
      <c r="J1700" s="23">
        <f>Universe!O1441</f>
        <v/>
      </c>
      <c r="K1700" s="23">
        <f>Universe!P1441</f>
        <v/>
      </c>
      <c r="L1700" s="23">
        <f>Universe!Q1441</f>
        <v/>
      </c>
      <c r="M1700" s="23">
        <f>Universe!R1441</f>
        <v/>
      </c>
      <c r="N1700" s="5">
        <f>IF(ZScoring!AH1441="",0,(ZScoring!AH1441-$B$3)/$C$3)</f>
        <v/>
      </c>
      <c r="O1700" s="5">
        <f>IF(ZScoring!AI1441="",0,(ZScoring!AI1441-$B$4)/$C$4)</f>
        <v/>
      </c>
      <c r="P1700" s="5">
        <f>IF(ZScoring!AJ1441="",0,(ZScoring!AJ1441-$B$5)/$C$5)</f>
        <v/>
      </c>
      <c r="Q1700" s="5">
        <f>IF(ZScoring!AK1441="",0,(ZScoring!AK1441-$B$6)/$C$6)</f>
        <v/>
      </c>
      <c r="R1700" s="5">
        <f>IF(ZScoring!AL1441="",0,(ZScoring!AL1441-$B$7)/$C$7)</f>
        <v/>
      </c>
      <c r="S1700" s="5">
        <f>IF(ZScoring!AM1441="",0,(ZScoring!AM1441-$B$8)/$C$8)</f>
        <v/>
      </c>
      <c r="T1700" s="5">
        <f>IF(ZScoring!AN1441="",0,(ZScoring!AN1441-$B$9)/$C$9)</f>
        <v/>
      </c>
      <c r="U1700" s="5">
        <f>IF(ZScoring!AO1441="",0,(ZScoring!AO1441-$B$10)/$C$10)</f>
        <v/>
      </c>
      <c r="V1700" s="5">
        <f>IF(ZScoring!AP1441="",0,(ZScoring!AP1441-$B$11)/$C$11)</f>
        <v/>
      </c>
      <c r="W1700" s="5">
        <f>IF(ZScoring!AQ1441="",0,(ZScoring!AQ1441-$B$12)/$C$12)</f>
        <v/>
      </c>
      <c r="X1700" s="5">
        <f>Universe!C1441</f>
        <v/>
      </c>
    </row>
    <row r="1701">
      <c r="A1701" s="22">
        <f>Universe!G1442</f>
        <v/>
      </c>
      <c r="B1701" s="2" t="n">
        <v>1</v>
      </c>
      <c r="C1701" s="23">
        <f>Universe!H1442</f>
        <v/>
      </c>
      <c r="D1701" s="23">
        <f>Universe!I1442</f>
        <v/>
      </c>
      <c r="E1701" s="23">
        <f>Universe!J1442</f>
        <v/>
      </c>
      <c r="F1701" s="23">
        <f>Universe!K1442</f>
        <v/>
      </c>
      <c r="G1701" s="23">
        <f>Universe!L1442</f>
        <v/>
      </c>
      <c r="H1701" s="23">
        <f>Universe!M1442</f>
        <v/>
      </c>
      <c r="I1701" s="23">
        <f>Universe!N1442</f>
        <v/>
      </c>
      <c r="J1701" s="23">
        <f>Universe!O1442</f>
        <v/>
      </c>
      <c r="K1701" s="23">
        <f>Universe!P1442</f>
        <v/>
      </c>
      <c r="L1701" s="23">
        <f>Universe!Q1442</f>
        <v/>
      </c>
      <c r="M1701" s="23">
        <f>Universe!R1442</f>
        <v/>
      </c>
      <c r="N1701" s="5">
        <f>IF(ZScoring!AH1442="",0,(ZScoring!AH1442-$B$3)/$C$3)</f>
        <v/>
      </c>
      <c r="O1701" s="5">
        <f>IF(ZScoring!AI1442="",0,(ZScoring!AI1442-$B$4)/$C$4)</f>
        <v/>
      </c>
      <c r="P1701" s="5">
        <f>IF(ZScoring!AJ1442="",0,(ZScoring!AJ1442-$B$5)/$C$5)</f>
        <v/>
      </c>
      <c r="Q1701" s="5">
        <f>IF(ZScoring!AK1442="",0,(ZScoring!AK1442-$B$6)/$C$6)</f>
        <v/>
      </c>
      <c r="R1701" s="5">
        <f>IF(ZScoring!AL1442="",0,(ZScoring!AL1442-$B$7)/$C$7)</f>
        <v/>
      </c>
      <c r="S1701" s="5">
        <f>IF(ZScoring!AM1442="",0,(ZScoring!AM1442-$B$8)/$C$8)</f>
        <v/>
      </c>
      <c r="T1701" s="5">
        <f>IF(ZScoring!AN1442="",0,(ZScoring!AN1442-$B$9)/$C$9)</f>
        <v/>
      </c>
      <c r="U1701" s="5">
        <f>IF(ZScoring!AO1442="",0,(ZScoring!AO1442-$B$10)/$C$10)</f>
        <v/>
      </c>
      <c r="V1701" s="5">
        <f>IF(ZScoring!AP1442="",0,(ZScoring!AP1442-$B$11)/$C$11)</f>
        <v/>
      </c>
      <c r="W1701" s="5">
        <f>IF(ZScoring!AQ1442="",0,(ZScoring!AQ1442-$B$12)/$C$12)</f>
        <v/>
      </c>
      <c r="X1701" s="5">
        <f>Universe!C1442</f>
        <v/>
      </c>
    </row>
    <row r="1702">
      <c r="A1702" s="22">
        <f>Universe!G1443</f>
        <v/>
      </c>
      <c r="B1702" s="2" t="n">
        <v>1</v>
      </c>
      <c r="C1702" s="23">
        <f>Universe!H1443</f>
        <v/>
      </c>
      <c r="D1702" s="23">
        <f>Universe!I1443</f>
        <v/>
      </c>
      <c r="E1702" s="23">
        <f>Universe!J1443</f>
        <v/>
      </c>
      <c r="F1702" s="23">
        <f>Universe!K1443</f>
        <v/>
      </c>
      <c r="G1702" s="23">
        <f>Universe!L1443</f>
        <v/>
      </c>
      <c r="H1702" s="23">
        <f>Universe!M1443</f>
        <v/>
      </c>
      <c r="I1702" s="23">
        <f>Universe!N1443</f>
        <v/>
      </c>
      <c r="J1702" s="23">
        <f>Universe!O1443</f>
        <v/>
      </c>
      <c r="K1702" s="23">
        <f>Universe!P1443</f>
        <v/>
      </c>
      <c r="L1702" s="23">
        <f>Universe!Q1443</f>
        <v/>
      </c>
      <c r="M1702" s="23">
        <f>Universe!R1443</f>
        <v/>
      </c>
      <c r="N1702" s="5">
        <f>IF(ZScoring!AH1443="",0,(ZScoring!AH1443-$B$3)/$C$3)</f>
        <v/>
      </c>
      <c r="O1702" s="5">
        <f>IF(ZScoring!AI1443="",0,(ZScoring!AI1443-$B$4)/$C$4)</f>
        <v/>
      </c>
      <c r="P1702" s="5">
        <f>IF(ZScoring!AJ1443="",0,(ZScoring!AJ1443-$B$5)/$C$5)</f>
        <v/>
      </c>
      <c r="Q1702" s="5">
        <f>IF(ZScoring!AK1443="",0,(ZScoring!AK1443-$B$6)/$C$6)</f>
        <v/>
      </c>
      <c r="R1702" s="5">
        <f>IF(ZScoring!AL1443="",0,(ZScoring!AL1443-$B$7)/$C$7)</f>
        <v/>
      </c>
      <c r="S1702" s="5">
        <f>IF(ZScoring!AM1443="",0,(ZScoring!AM1443-$B$8)/$C$8)</f>
        <v/>
      </c>
      <c r="T1702" s="5">
        <f>IF(ZScoring!AN1443="",0,(ZScoring!AN1443-$B$9)/$C$9)</f>
        <v/>
      </c>
      <c r="U1702" s="5">
        <f>IF(ZScoring!AO1443="",0,(ZScoring!AO1443-$B$10)/$C$10)</f>
        <v/>
      </c>
      <c r="V1702" s="5">
        <f>IF(ZScoring!AP1443="",0,(ZScoring!AP1443-$B$11)/$C$11)</f>
        <v/>
      </c>
      <c r="W1702" s="5">
        <f>IF(ZScoring!AQ1443="",0,(ZScoring!AQ1443-$B$12)/$C$12)</f>
        <v/>
      </c>
      <c r="X1702" s="5">
        <f>Universe!C1443</f>
        <v/>
      </c>
    </row>
    <row r="1703">
      <c r="A1703" s="22">
        <f>Universe!G1444</f>
        <v/>
      </c>
      <c r="B1703" s="2" t="n">
        <v>1</v>
      </c>
      <c r="C1703" s="23">
        <f>Universe!H1444</f>
        <v/>
      </c>
      <c r="D1703" s="23">
        <f>Universe!I1444</f>
        <v/>
      </c>
      <c r="E1703" s="23">
        <f>Universe!J1444</f>
        <v/>
      </c>
      <c r="F1703" s="23">
        <f>Universe!K1444</f>
        <v/>
      </c>
      <c r="G1703" s="23">
        <f>Universe!L1444</f>
        <v/>
      </c>
      <c r="H1703" s="23">
        <f>Universe!M1444</f>
        <v/>
      </c>
      <c r="I1703" s="23">
        <f>Universe!N1444</f>
        <v/>
      </c>
      <c r="J1703" s="23">
        <f>Universe!O1444</f>
        <v/>
      </c>
      <c r="K1703" s="23">
        <f>Universe!P1444</f>
        <v/>
      </c>
      <c r="L1703" s="23">
        <f>Universe!Q1444</f>
        <v/>
      </c>
      <c r="M1703" s="23">
        <f>Universe!R1444</f>
        <v/>
      </c>
      <c r="N1703" s="5">
        <f>IF(ZScoring!AH1444="",0,(ZScoring!AH1444-$B$3)/$C$3)</f>
        <v/>
      </c>
      <c r="O1703" s="5">
        <f>IF(ZScoring!AI1444="",0,(ZScoring!AI1444-$B$4)/$C$4)</f>
        <v/>
      </c>
      <c r="P1703" s="5">
        <f>IF(ZScoring!AJ1444="",0,(ZScoring!AJ1444-$B$5)/$C$5)</f>
        <v/>
      </c>
      <c r="Q1703" s="5">
        <f>IF(ZScoring!AK1444="",0,(ZScoring!AK1444-$B$6)/$C$6)</f>
        <v/>
      </c>
      <c r="R1703" s="5">
        <f>IF(ZScoring!AL1444="",0,(ZScoring!AL1444-$B$7)/$C$7)</f>
        <v/>
      </c>
      <c r="S1703" s="5">
        <f>IF(ZScoring!AM1444="",0,(ZScoring!AM1444-$B$8)/$C$8)</f>
        <v/>
      </c>
      <c r="T1703" s="5">
        <f>IF(ZScoring!AN1444="",0,(ZScoring!AN1444-$B$9)/$C$9)</f>
        <v/>
      </c>
      <c r="U1703" s="5">
        <f>IF(ZScoring!AO1444="",0,(ZScoring!AO1444-$B$10)/$C$10)</f>
        <v/>
      </c>
      <c r="V1703" s="5">
        <f>IF(ZScoring!AP1444="",0,(ZScoring!AP1444-$B$11)/$C$11)</f>
        <v/>
      </c>
      <c r="W1703" s="5">
        <f>IF(ZScoring!AQ1444="",0,(ZScoring!AQ1444-$B$12)/$C$12)</f>
        <v/>
      </c>
      <c r="X1703" s="5">
        <f>Universe!C1444</f>
        <v/>
      </c>
    </row>
    <row r="1704">
      <c r="A1704" s="22">
        <f>Universe!G1445</f>
        <v/>
      </c>
      <c r="B1704" s="2" t="n">
        <v>1</v>
      </c>
      <c r="C1704" s="23">
        <f>Universe!H1445</f>
        <v/>
      </c>
      <c r="D1704" s="23">
        <f>Universe!I1445</f>
        <v/>
      </c>
      <c r="E1704" s="23">
        <f>Universe!J1445</f>
        <v/>
      </c>
      <c r="F1704" s="23">
        <f>Universe!K1445</f>
        <v/>
      </c>
      <c r="G1704" s="23">
        <f>Universe!L1445</f>
        <v/>
      </c>
      <c r="H1704" s="23">
        <f>Universe!M1445</f>
        <v/>
      </c>
      <c r="I1704" s="23">
        <f>Universe!N1445</f>
        <v/>
      </c>
      <c r="J1704" s="23">
        <f>Universe!O1445</f>
        <v/>
      </c>
      <c r="K1704" s="23">
        <f>Universe!P1445</f>
        <v/>
      </c>
      <c r="L1704" s="23">
        <f>Universe!Q1445</f>
        <v/>
      </c>
      <c r="M1704" s="23">
        <f>Universe!R1445</f>
        <v/>
      </c>
      <c r="N1704" s="5">
        <f>IF(ZScoring!AH1445="",0,(ZScoring!AH1445-$B$3)/$C$3)</f>
        <v/>
      </c>
      <c r="O1704" s="5">
        <f>IF(ZScoring!AI1445="",0,(ZScoring!AI1445-$B$4)/$C$4)</f>
        <v/>
      </c>
      <c r="P1704" s="5">
        <f>IF(ZScoring!AJ1445="",0,(ZScoring!AJ1445-$B$5)/$C$5)</f>
        <v/>
      </c>
      <c r="Q1704" s="5">
        <f>IF(ZScoring!AK1445="",0,(ZScoring!AK1445-$B$6)/$C$6)</f>
        <v/>
      </c>
      <c r="R1704" s="5">
        <f>IF(ZScoring!AL1445="",0,(ZScoring!AL1445-$B$7)/$C$7)</f>
        <v/>
      </c>
      <c r="S1704" s="5">
        <f>IF(ZScoring!AM1445="",0,(ZScoring!AM1445-$B$8)/$C$8)</f>
        <v/>
      </c>
      <c r="T1704" s="5">
        <f>IF(ZScoring!AN1445="",0,(ZScoring!AN1445-$B$9)/$C$9)</f>
        <v/>
      </c>
      <c r="U1704" s="5">
        <f>IF(ZScoring!AO1445="",0,(ZScoring!AO1445-$B$10)/$C$10)</f>
        <v/>
      </c>
      <c r="V1704" s="5">
        <f>IF(ZScoring!AP1445="",0,(ZScoring!AP1445-$B$11)/$C$11)</f>
        <v/>
      </c>
      <c r="W1704" s="5">
        <f>IF(ZScoring!AQ1445="",0,(ZScoring!AQ1445-$B$12)/$C$12)</f>
        <v/>
      </c>
      <c r="X1704" s="5">
        <f>Universe!C1445</f>
        <v/>
      </c>
    </row>
    <row r="1705">
      <c r="A1705" s="22">
        <f>Universe!G1446</f>
        <v/>
      </c>
      <c r="B1705" s="2" t="n">
        <v>1</v>
      </c>
      <c r="C1705" s="23">
        <f>Universe!H1446</f>
        <v/>
      </c>
      <c r="D1705" s="23">
        <f>Universe!I1446</f>
        <v/>
      </c>
      <c r="E1705" s="23">
        <f>Universe!J1446</f>
        <v/>
      </c>
      <c r="F1705" s="23">
        <f>Universe!K1446</f>
        <v/>
      </c>
      <c r="G1705" s="23">
        <f>Universe!L1446</f>
        <v/>
      </c>
      <c r="H1705" s="23">
        <f>Universe!M1446</f>
        <v/>
      </c>
      <c r="I1705" s="23">
        <f>Universe!N1446</f>
        <v/>
      </c>
      <c r="J1705" s="23">
        <f>Universe!O1446</f>
        <v/>
      </c>
      <c r="K1705" s="23">
        <f>Universe!P1446</f>
        <v/>
      </c>
      <c r="L1705" s="23">
        <f>Universe!Q1446</f>
        <v/>
      </c>
      <c r="M1705" s="23">
        <f>Universe!R1446</f>
        <v/>
      </c>
      <c r="N1705" s="5">
        <f>IF(ZScoring!AH1446="",0,(ZScoring!AH1446-$B$3)/$C$3)</f>
        <v/>
      </c>
      <c r="O1705" s="5">
        <f>IF(ZScoring!AI1446="",0,(ZScoring!AI1446-$B$4)/$C$4)</f>
        <v/>
      </c>
      <c r="P1705" s="5">
        <f>IF(ZScoring!AJ1446="",0,(ZScoring!AJ1446-$B$5)/$C$5)</f>
        <v/>
      </c>
      <c r="Q1705" s="5">
        <f>IF(ZScoring!AK1446="",0,(ZScoring!AK1446-$B$6)/$C$6)</f>
        <v/>
      </c>
      <c r="R1705" s="5">
        <f>IF(ZScoring!AL1446="",0,(ZScoring!AL1446-$B$7)/$C$7)</f>
        <v/>
      </c>
      <c r="S1705" s="5">
        <f>IF(ZScoring!AM1446="",0,(ZScoring!AM1446-$B$8)/$C$8)</f>
        <v/>
      </c>
      <c r="T1705" s="5">
        <f>IF(ZScoring!AN1446="",0,(ZScoring!AN1446-$B$9)/$C$9)</f>
        <v/>
      </c>
      <c r="U1705" s="5">
        <f>IF(ZScoring!AO1446="",0,(ZScoring!AO1446-$B$10)/$C$10)</f>
        <v/>
      </c>
      <c r="V1705" s="5">
        <f>IF(ZScoring!AP1446="",0,(ZScoring!AP1446-$B$11)/$C$11)</f>
        <v/>
      </c>
      <c r="W1705" s="5">
        <f>IF(ZScoring!AQ1446="",0,(ZScoring!AQ1446-$B$12)/$C$12)</f>
        <v/>
      </c>
      <c r="X1705" s="5">
        <f>Universe!C1446</f>
        <v/>
      </c>
    </row>
    <row r="1706">
      <c r="A1706" s="22">
        <f>Universe!G1447</f>
        <v/>
      </c>
      <c r="B1706" s="2" t="n">
        <v>1</v>
      </c>
      <c r="C1706" s="23">
        <f>Universe!H1447</f>
        <v/>
      </c>
      <c r="D1706" s="23">
        <f>Universe!I1447</f>
        <v/>
      </c>
      <c r="E1706" s="23">
        <f>Universe!J1447</f>
        <v/>
      </c>
      <c r="F1706" s="23">
        <f>Universe!K1447</f>
        <v/>
      </c>
      <c r="G1706" s="23">
        <f>Universe!L1447</f>
        <v/>
      </c>
      <c r="H1706" s="23">
        <f>Universe!M1447</f>
        <v/>
      </c>
      <c r="I1706" s="23">
        <f>Universe!N1447</f>
        <v/>
      </c>
      <c r="J1706" s="23">
        <f>Universe!O1447</f>
        <v/>
      </c>
      <c r="K1706" s="23">
        <f>Universe!P1447</f>
        <v/>
      </c>
      <c r="L1706" s="23">
        <f>Universe!Q1447</f>
        <v/>
      </c>
      <c r="M1706" s="23">
        <f>Universe!R1447</f>
        <v/>
      </c>
      <c r="N1706" s="5">
        <f>IF(ZScoring!AH1447="",0,(ZScoring!AH1447-$B$3)/$C$3)</f>
        <v/>
      </c>
      <c r="O1706" s="5">
        <f>IF(ZScoring!AI1447="",0,(ZScoring!AI1447-$B$4)/$C$4)</f>
        <v/>
      </c>
      <c r="P1706" s="5">
        <f>IF(ZScoring!AJ1447="",0,(ZScoring!AJ1447-$B$5)/$C$5)</f>
        <v/>
      </c>
      <c r="Q1706" s="5">
        <f>IF(ZScoring!AK1447="",0,(ZScoring!AK1447-$B$6)/$C$6)</f>
        <v/>
      </c>
      <c r="R1706" s="5">
        <f>IF(ZScoring!AL1447="",0,(ZScoring!AL1447-$B$7)/$C$7)</f>
        <v/>
      </c>
      <c r="S1706" s="5">
        <f>IF(ZScoring!AM1447="",0,(ZScoring!AM1447-$B$8)/$C$8)</f>
        <v/>
      </c>
      <c r="T1706" s="5">
        <f>IF(ZScoring!AN1447="",0,(ZScoring!AN1447-$B$9)/$C$9)</f>
        <v/>
      </c>
      <c r="U1706" s="5">
        <f>IF(ZScoring!AO1447="",0,(ZScoring!AO1447-$B$10)/$C$10)</f>
        <v/>
      </c>
      <c r="V1706" s="5">
        <f>IF(ZScoring!AP1447="",0,(ZScoring!AP1447-$B$11)/$C$11)</f>
        <v/>
      </c>
      <c r="W1706" s="5">
        <f>IF(ZScoring!AQ1447="",0,(ZScoring!AQ1447-$B$12)/$C$12)</f>
        <v/>
      </c>
      <c r="X1706" s="5">
        <f>Universe!C1447</f>
        <v/>
      </c>
    </row>
    <row r="1707">
      <c r="A1707" s="22">
        <f>Universe!G1448</f>
        <v/>
      </c>
      <c r="B1707" s="2" t="n">
        <v>1</v>
      </c>
      <c r="C1707" s="23">
        <f>Universe!H1448</f>
        <v/>
      </c>
      <c r="D1707" s="23">
        <f>Universe!I1448</f>
        <v/>
      </c>
      <c r="E1707" s="23">
        <f>Universe!J1448</f>
        <v/>
      </c>
      <c r="F1707" s="23">
        <f>Universe!K1448</f>
        <v/>
      </c>
      <c r="G1707" s="23">
        <f>Universe!L1448</f>
        <v/>
      </c>
      <c r="H1707" s="23">
        <f>Universe!M1448</f>
        <v/>
      </c>
      <c r="I1707" s="23">
        <f>Universe!N1448</f>
        <v/>
      </c>
      <c r="J1707" s="23">
        <f>Universe!O1448</f>
        <v/>
      </c>
      <c r="K1707" s="23">
        <f>Universe!P1448</f>
        <v/>
      </c>
      <c r="L1707" s="23">
        <f>Universe!Q1448</f>
        <v/>
      </c>
      <c r="M1707" s="23">
        <f>Universe!R1448</f>
        <v/>
      </c>
      <c r="N1707" s="5">
        <f>IF(ZScoring!AH1448="",0,(ZScoring!AH1448-$B$3)/$C$3)</f>
        <v/>
      </c>
      <c r="O1707" s="5">
        <f>IF(ZScoring!AI1448="",0,(ZScoring!AI1448-$B$4)/$C$4)</f>
        <v/>
      </c>
      <c r="P1707" s="5">
        <f>IF(ZScoring!AJ1448="",0,(ZScoring!AJ1448-$B$5)/$C$5)</f>
        <v/>
      </c>
      <c r="Q1707" s="5">
        <f>IF(ZScoring!AK1448="",0,(ZScoring!AK1448-$B$6)/$C$6)</f>
        <v/>
      </c>
      <c r="R1707" s="5">
        <f>IF(ZScoring!AL1448="",0,(ZScoring!AL1448-$B$7)/$C$7)</f>
        <v/>
      </c>
      <c r="S1707" s="5">
        <f>IF(ZScoring!AM1448="",0,(ZScoring!AM1448-$B$8)/$C$8)</f>
        <v/>
      </c>
      <c r="T1707" s="5">
        <f>IF(ZScoring!AN1448="",0,(ZScoring!AN1448-$B$9)/$C$9)</f>
        <v/>
      </c>
      <c r="U1707" s="5">
        <f>IF(ZScoring!AO1448="",0,(ZScoring!AO1448-$B$10)/$C$10)</f>
        <v/>
      </c>
      <c r="V1707" s="5">
        <f>IF(ZScoring!AP1448="",0,(ZScoring!AP1448-$B$11)/$C$11)</f>
        <v/>
      </c>
      <c r="W1707" s="5">
        <f>IF(ZScoring!AQ1448="",0,(ZScoring!AQ1448-$B$12)/$C$12)</f>
        <v/>
      </c>
      <c r="X1707" s="5">
        <f>Universe!C1448</f>
        <v/>
      </c>
    </row>
    <row r="1708">
      <c r="A1708" s="22">
        <f>Universe!G1449</f>
        <v/>
      </c>
      <c r="B1708" s="2" t="n">
        <v>1</v>
      </c>
      <c r="C1708" s="23">
        <f>Universe!H1449</f>
        <v/>
      </c>
      <c r="D1708" s="23">
        <f>Universe!I1449</f>
        <v/>
      </c>
      <c r="E1708" s="23">
        <f>Universe!J1449</f>
        <v/>
      </c>
      <c r="F1708" s="23">
        <f>Universe!K1449</f>
        <v/>
      </c>
      <c r="G1708" s="23">
        <f>Universe!L1449</f>
        <v/>
      </c>
      <c r="H1708" s="23">
        <f>Universe!M1449</f>
        <v/>
      </c>
      <c r="I1708" s="23">
        <f>Universe!N1449</f>
        <v/>
      </c>
      <c r="J1708" s="23">
        <f>Universe!O1449</f>
        <v/>
      </c>
      <c r="K1708" s="23">
        <f>Universe!P1449</f>
        <v/>
      </c>
      <c r="L1708" s="23">
        <f>Universe!Q1449</f>
        <v/>
      </c>
      <c r="M1708" s="23">
        <f>Universe!R1449</f>
        <v/>
      </c>
      <c r="N1708" s="5">
        <f>IF(ZScoring!AH1449="",0,(ZScoring!AH1449-$B$3)/$C$3)</f>
        <v/>
      </c>
      <c r="O1708" s="5">
        <f>IF(ZScoring!AI1449="",0,(ZScoring!AI1449-$B$4)/$C$4)</f>
        <v/>
      </c>
      <c r="P1708" s="5">
        <f>IF(ZScoring!AJ1449="",0,(ZScoring!AJ1449-$B$5)/$C$5)</f>
        <v/>
      </c>
      <c r="Q1708" s="5">
        <f>IF(ZScoring!AK1449="",0,(ZScoring!AK1449-$B$6)/$C$6)</f>
        <v/>
      </c>
      <c r="R1708" s="5">
        <f>IF(ZScoring!AL1449="",0,(ZScoring!AL1449-$B$7)/$C$7)</f>
        <v/>
      </c>
      <c r="S1708" s="5">
        <f>IF(ZScoring!AM1449="",0,(ZScoring!AM1449-$B$8)/$C$8)</f>
        <v/>
      </c>
      <c r="T1708" s="5">
        <f>IF(ZScoring!AN1449="",0,(ZScoring!AN1449-$B$9)/$C$9)</f>
        <v/>
      </c>
      <c r="U1708" s="5">
        <f>IF(ZScoring!AO1449="",0,(ZScoring!AO1449-$B$10)/$C$10)</f>
        <v/>
      </c>
      <c r="V1708" s="5">
        <f>IF(ZScoring!AP1449="",0,(ZScoring!AP1449-$B$11)/$C$11)</f>
        <v/>
      </c>
      <c r="W1708" s="5">
        <f>IF(ZScoring!AQ1449="",0,(ZScoring!AQ1449-$B$12)/$C$12)</f>
        <v/>
      </c>
      <c r="X1708" s="5">
        <f>Universe!C1449</f>
        <v/>
      </c>
    </row>
    <row r="1709">
      <c r="A1709" s="22">
        <f>Universe!G1450</f>
        <v/>
      </c>
      <c r="B1709" s="2" t="n">
        <v>1</v>
      </c>
      <c r="C1709" s="23">
        <f>Universe!H1450</f>
        <v/>
      </c>
      <c r="D1709" s="23">
        <f>Universe!I1450</f>
        <v/>
      </c>
      <c r="E1709" s="23">
        <f>Universe!J1450</f>
        <v/>
      </c>
      <c r="F1709" s="23">
        <f>Universe!K1450</f>
        <v/>
      </c>
      <c r="G1709" s="23">
        <f>Universe!L1450</f>
        <v/>
      </c>
      <c r="H1709" s="23">
        <f>Universe!M1450</f>
        <v/>
      </c>
      <c r="I1709" s="23">
        <f>Universe!N1450</f>
        <v/>
      </c>
      <c r="J1709" s="23">
        <f>Universe!O1450</f>
        <v/>
      </c>
      <c r="K1709" s="23">
        <f>Universe!P1450</f>
        <v/>
      </c>
      <c r="L1709" s="23">
        <f>Universe!Q1450</f>
        <v/>
      </c>
      <c r="M1709" s="23">
        <f>Universe!R1450</f>
        <v/>
      </c>
      <c r="N1709" s="5">
        <f>IF(ZScoring!AH1450="",0,(ZScoring!AH1450-$B$3)/$C$3)</f>
        <v/>
      </c>
      <c r="O1709" s="5">
        <f>IF(ZScoring!AI1450="",0,(ZScoring!AI1450-$B$4)/$C$4)</f>
        <v/>
      </c>
      <c r="P1709" s="5">
        <f>IF(ZScoring!AJ1450="",0,(ZScoring!AJ1450-$B$5)/$C$5)</f>
        <v/>
      </c>
      <c r="Q1709" s="5">
        <f>IF(ZScoring!AK1450="",0,(ZScoring!AK1450-$B$6)/$C$6)</f>
        <v/>
      </c>
      <c r="R1709" s="5">
        <f>IF(ZScoring!AL1450="",0,(ZScoring!AL1450-$B$7)/$C$7)</f>
        <v/>
      </c>
      <c r="S1709" s="5">
        <f>IF(ZScoring!AM1450="",0,(ZScoring!AM1450-$B$8)/$C$8)</f>
        <v/>
      </c>
      <c r="T1709" s="5">
        <f>IF(ZScoring!AN1450="",0,(ZScoring!AN1450-$B$9)/$C$9)</f>
        <v/>
      </c>
      <c r="U1709" s="5">
        <f>IF(ZScoring!AO1450="",0,(ZScoring!AO1450-$B$10)/$C$10)</f>
        <v/>
      </c>
      <c r="V1709" s="5">
        <f>IF(ZScoring!AP1450="",0,(ZScoring!AP1450-$B$11)/$C$11)</f>
        <v/>
      </c>
      <c r="W1709" s="5">
        <f>IF(ZScoring!AQ1450="",0,(ZScoring!AQ1450-$B$12)/$C$12)</f>
        <v/>
      </c>
      <c r="X1709" s="5">
        <f>Universe!C1450</f>
        <v/>
      </c>
    </row>
    <row r="1710">
      <c r="A1710" s="22">
        <f>Universe!G1451</f>
        <v/>
      </c>
      <c r="B1710" s="2" t="n">
        <v>1</v>
      </c>
      <c r="C1710" s="23">
        <f>Universe!H1451</f>
        <v/>
      </c>
      <c r="D1710" s="23">
        <f>Universe!I1451</f>
        <v/>
      </c>
      <c r="E1710" s="23">
        <f>Universe!J1451</f>
        <v/>
      </c>
      <c r="F1710" s="23">
        <f>Universe!K1451</f>
        <v/>
      </c>
      <c r="G1710" s="23">
        <f>Universe!L1451</f>
        <v/>
      </c>
      <c r="H1710" s="23">
        <f>Universe!M1451</f>
        <v/>
      </c>
      <c r="I1710" s="23">
        <f>Universe!N1451</f>
        <v/>
      </c>
      <c r="J1710" s="23">
        <f>Universe!O1451</f>
        <v/>
      </c>
      <c r="K1710" s="23">
        <f>Universe!P1451</f>
        <v/>
      </c>
      <c r="L1710" s="23">
        <f>Universe!Q1451</f>
        <v/>
      </c>
      <c r="M1710" s="23">
        <f>Universe!R1451</f>
        <v/>
      </c>
      <c r="N1710" s="5">
        <f>IF(ZScoring!AH1451="",0,(ZScoring!AH1451-$B$3)/$C$3)</f>
        <v/>
      </c>
      <c r="O1710" s="5">
        <f>IF(ZScoring!AI1451="",0,(ZScoring!AI1451-$B$4)/$C$4)</f>
        <v/>
      </c>
      <c r="P1710" s="5">
        <f>IF(ZScoring!AJ1451="",0,(ZScoring!AJ1451-$B$5)/$C$5)</f>
        <v/>
      </c>
      <c r="Q1710" s="5">
        <f>IF(ZScoring!AK1451="",0,(ZScoring!AK1451-$B$6)/$C$6)</f>
        <v/>
      </c>
      <c r="R1710" s="5">
        <f>IF(ZScoring!AL1451="",0,(ZScoring!AL1451-$B$7)/$C$7)</f>
        <v/>
      </c>
      <c r="S1710" s="5">
        <f>IF(ZScoring!AM1451="",0,(ZScoring!AM1451-$B$8)/$C$8)</f>
        <v/>
      </c>
      <c r="T1710" s="5">
        <f>IF(ZScoring!AN1451="",0,(ZScoring!AN1451-$B$9)/$C$9)</f>
        <v/>
      </c>
      <c r="U1710" s="5">
        <f>IF(ZScoring!AO1451="",0,(ZScoring!AO1451-$B$10)/$C$10)</f>
        <v/>
      </c>
      <c r="V1710" s="5">
        <f>IF(ZScoring!AP1451="",0,(ZScoring!AP1451-$B$11)/$C$11)</f>
        <v/>
      </c>
      <c r="W1710" s="5">
        <f>IF(ZScoring!AQ1451="",0,(ZScoring!AQ1451-$B$12)/$C$12)</f>
        <v/>
      </c>
      <c r="X1710" s="5">
        <f>Universe!C1451</f>
        <v/>
      </c>
    </row>
    <row r="1711">
      <c r="A1711" s="22">
        <f>Universe!G1452</f>
        <v/>
      </c>
      <c r="B1711" s="2" t="n">
        <v>1</v>
      </c>
      <c r="C1711" s="23">
        <f>Universe!H1452</f>
        <v/>
      </c>
      <c r="D1711" s="23">
        <f>Universe!I1452</f>
        <v/>
      </c>
      <c r="E1711" s="23">
        <f>Universe!J1452</f>
        <v/>
      </c>
      <c r="F1711" s="23">
        <f>Universe!K1452</f>
        <v/>
      </c>
      <c r="G1711" s="23">
        <f>Universe!L1452</f>
        <v/>
      </c>
      <c r="H1711" s="23">
        <f>Universe!M1452</f>
        <v/>
      </c>
      <c r="I1711" s="23">
        <f>Universe!N1452</f>
        <v/>
      </c>
      <c r="J1711" s="23">
        <f>Universe!O1452</f>
        <v/>
      </c>
      <c r="K1711" s="23">
        <f>Universe!P1452</f>
        <v/>
      </c>
      <c r="L1711" s="23">
        <f>Universe!Q1452</f>
        <v/>
      </c>
      <c r="M1711" s="23">
        <f>Universe!R1452</f>
        <v/>
      </c>
      <c r="N1711" s="5">
        <f>IF(ZScoring!AH1452="",0,(ZScoring!AH1452-$B$3)/$C$3)</f>
        <v/>
      </c>
      <c r="O1711" s="5">
        <f>IF(ZScoring!AI1452="",0,(ZScoring!AI1452-$B$4)/$C$4)</f>
        <v/>
      </c>
      <c r="P1711" s="5">
        <f>IF(ZScoring!AJ1452="",0,(ZScoring!AJ1452-$B$5)/$C$5)</f>
        <v/>
      </c>
      <c r="Q1711" s="5">
        <f>IF(ZScoring!AK1452="",0,(ZScoring!AK1452-$B$6)/$C$6)</f>
        <v/>
      </c>
      <c r="R1711" s="5">
        <f>IF(ZScoring!AL1452="",0,(ZScoring!AL1452-$B$7)/$C$7)</f>
        <v/>
      </c>
      <c r="S1711" s="5">
        <f>IF(ZScoring!AM1452="",0,(ZScoring!AM1452-$B$8)/$C$8)</f>
        <v/>
      </c>
      <c r="T1711" s="5">
        <f>IF(ZScoring!AN1452="",0,(ZScoring!AN1452-$B$9)/$C$9)</f>
        <v/>
      </c>
      <c r="U1711" s="5">
        <f>IF(ZScoring!AO1452="",0,(ZScoring!AO1452-$B$10)/$C$10)</f>
        <v/>
      </c>
      <c r="V1711" s="5">
        <f>IF(ZScoring!AP1452="",0,(ZScoring!AP1452-$B$11)/$C$11)</f>
        <v/>
      </c>
      <c r="W1711" s="5">
        <f>IF(ZScoring!AQ1452="",0,(ZScoring!AQ1452-$B$12)/$C$12)</f>
        <v/>
      </c>
      <c r="X1711" s="5">
        <f>Universe!C1452</f>
        <v/>
      </c>
    </row>
    <row r="1712">
      <c r="A1712" s="22">
        <f>Universe!G1453</f>
        <v/>
      </c>
      <c r="B1712" s="2" t="n">
        <v>1</v>
      </c>
      <c r="C1712" s="23">
        <f>Universe!H1453</f>
        <v/>
      </c>
      <c r="D1712" s="23">
        <f>Universe!I1453</f>
        <v/>
      </c>
      <c r="E1712" s="23">
        <f>Universe!J1453</f>
        <v/>
      </c>
      <c r="F1712" s="23">
        <f>Universe!K1453</f>
        <v/>
      </c>
      <c r="G1712" s="23">
        <f>Universe!L1453</f>
        <v/>
      </c>
      <c r="H1712" s="23">
        <f>Universe!M1453</f>
        <v/>
      </c>
      <c r="I1712" s="23">
        <f>Universe!N1453</f>
        <v/>
      </c>
      <c r="J1712" s="23">
        <f>Universe!O1453</f>
        <v/>
      </c>
      <c r="K1712" s="23">
        <f>Universe!P1453</f>
        <v/>
      </c>
      <c r="L1712" s="23">
        <f>Universe!Q1453</f>
        <v/>
      </c>
      <c r="M1712" s="23">
        <f>Universe!R1453</f>
        <v/>
      </c>
      <c r="N1712" s="5">
        <f>IF(ZScoring!AH1453="",0,(ZScoring!AH1453-$B$3)/$C$3)</f>
        <v/>
      </c>
      <c r="O1712" s="5">
        <f>IF(ZScoring!AI1453="",0,(ZScoring!AI1453-$B$4)/$C$4)</f>
        <v/>
      </c>
      <c r="P1712" s="5">
        <f>IF(ZScoring!AJ1453="",0,(ZScoring!AJ1453-$B$5)/$C$5)</f>
        <v/>
      </c>
      <c r="Q1712" s="5">
        <f>IF(ZScoring!AK1453="",0,(ZScoring!AK1453-$B$6)/$C$6)</f>
        <v/>
      </c>
      <c r="R1712" s="5">
        <f>IF(ZScoring!AL1453="",0,(ZScoring!AL1453-$B$7)/$C$7)</f>
        <v/>
      </c>
      <c r="S1712" s="5">
        <f>IF(ZScoring!AM1453="",0,(ZScoring!AM1453-$B$8)/$C$8)</f>
        <v/>
      </c>
      <c r="T1712" s="5">
        <f>IF(ZScoring!AN1453="",0,(ZScoring!AN1453-$B$9)/$C$9)</f>
        <v/>
      </c>
      <c r="U1712" s="5">
        <f>IF(ZScoring!AO1453="",0,(ZScoring!AO1453-$B$10)/$C$10)</f>
        <v/>
      </c>
      <c r="V1712" s="5">
        <f>IF(ZScoring!AP1453="",0,(ZScoring!AP1453-$B$11)/$C$11)</f>
        <v/>
      </c>
      <c r="W1712" s="5">
        <f>IF(ZScoring!AQ1453="",0,(ZScoring!AQ1453-$B$12)/$C$12)</f>
        <v/>
      </c>
      <c r="X1712" s="5">
        <f>Universe!C1453</f>
        <v/>
      </c>
    </row>
    <row r="1713">
      <c r="A1713" s="22">
        <f>Universe!G1454</f>
        <v/>
      </c>
      <c r="B1713" s="2" t="n">
        <v>1</v>
      </c>
      <c r="C1713" s="23">
        <f>Universe!H1454</f>
        <v/>
      </c>
      <c r="D1713" s="23">
        <f>Universe!I1454</f>
        <v/>
      </c>
      <c r="E1713" s="23">
        <f>Universe!J1454</f>
        <v/>
      </c>
      <c r="F1713" s="23">
        <f>Universe!K1454</f>
        <v/>
      </c>
      <c r="G1713" s="23">
        <f>Universe!L1454</f>
        <v/>
      </c>
      <c r="H1713" s="23">
        <f>Universe!M1454</f>
        <v/>
      </c>
      <c r="I1713" s="23">
        <f>Universe!N1454</f>
        <v/>
      </c>
      <c r="J1713" s="23">
        <f>Universe!O1454</f>
        <v/>
      </c>
      <c r="K1713" s="23">
        <f>Universe!P1454</f>
        <v/>
      </c>
      <c r="L1713" s="23">
        <f>Universe!Q1454</f>
        <v/>
      </c>
      <c r="M1713" s="23">
        <f>Universe!R1454</f>
        <v/>
      </c>
      <c r="N1713" s="5">
        <f>IF(ZScoring!AH1454="",0,(ZScoring!AH1454-$B$3)/$C$3)</f>
        <v/>
      </c>
      <c r="O1713" s="5">
        <f>IF(ZScoring!AI1454="",0,(ZScoring!AI1454-$B$4)/$C$4)</f>
        <v/>
      </c>
      <c r="P1713" s="5">
        <f>IF(ZScoring!AJ1454="",0,(ZScoring!AJ1454-$B$5)/$C$5)</f>
        <v/>
      </c>
      <c r="Q1713" s="5">
        <f>IF(ZScoring!AK1454="",0,(ZScoring!AK1454-$B$6)/$C$6)</f>
        <v/>
      </c>
      <c r="R1713" s="5">
        <f>IF(ZScoring!AL1454="",0,(ZScoring!AL1454-$B$7)/$C$7)</f>
        <v/>
      </c>
      <c r="S1713" s="5">
        <f>IF(ZScoring!AM1454="",0,(ZScoring!AM1454-$B$8)/$C$8)</f>
        <v/>
      </c>
      <c r="T1713" s="5">
        <f>IF(ZScoring!AN1454="",0,(ZScoring!AN1454-$B$9)/$C$9)</f>
        <v/>
      </c>
      <c r="U1713" s="5">
        <f>IF(ZScoring!AO1454="",0,(ZScoring!AO1454-$B$10)/$C$10)</f>
        <v/>
      </c>
      <c r="V1713" s="5">
        <f>IF(ZScoring!AP1454="",0,(ZScoring!AP1454-$B$11)/$C$11)</f>
        <v/>
      </c>
      <c r="W1713" s="5">
        <f>IF(ZScoring!AQ1454="",0,(ZScoring!AQ1454-$B$12)/$C$12)</f>
        <v/>
      </c>
      <c r="X1713" s="5">
        <f>Universe!C1454</f>
        <v/>
      </c>
    </row>
    <row r="1714">
      <c r="A1714" s="22">
        <f>Universe!G1455</f>
        <v/>
      </c>
      <c r="B1714" s="2" t="n">
        <v>1</v>
      </c>
      <c r="C1714" s="23">
        <f>Universe!H1455</f>
        <v/>
      </c>
      <c r="D1714" s="23">
        <f>Universe!I1455</f>
        <v/>
      </c>
      <c r="E1714" s="23">
        <f>Universe!J1455</f>
        <v/>
      </c>
      <c r="F1714" s="23">
        <f>Universe!K1455</f>
        <v/>
      </c>
      <c r="G1714" s="23">
        <f>Universe!L1455</f>
        <v/>
      </c>
      <c r="H1714" s="23">
        <f>Universe!M1455</f>
        <v/>
      </c>
      <c r="I1714" s="23">
        <f>Universe!N1455</f>
        <v/>
      </c>
      <c r="J1714" s="23">
        <f>Universe!O1455</f>
        <v/>
      </c>
      <c r="K1714" s="23">
        <f>Universe!P1455</f>
        <v/>
      </c>
      <c r="L1714" s="23">
        <f>Universe!Q1455</f>
        <v/>
      </c>
      <c r="M1714" s="23">
        <f>Universe!R1455</f>
        <v/>
      </c>
      <c r="N1714" s="5">
        <f>IF(ZScoring!AH1455="",0,(ZScoring!AH1455-$B$3)/$C$3)</f>
        <v/>
      </c>
      <c r="O1714" s="5">
        <f>IF(ZScoring!AI1455="",0,(ZScoring!AI1455-$B$4)/$C$4)</f>
        <v/>
      </c>
      <c r="P1714" s="5">
        <f>IF(ZScoring!AJ1455="",0,(ZScoring!AJ1455-$B$5)/$C$5)</f>
        <v/>
      </c>
      <c r="Q1714" s="5">
        <f>IF(ZScoring!AK1455="",0,(ZScoring!AK1455-$B$6)/$C$6)</f>
        <v/>
      </c>
      <c r="R1714" s="5">
        <f>IF(ZScoring!AL1455="",0,(ZScoring!AL1455-$B$7)/$C$7)</f>
        <v/>
      </c>
      <c r="S1714" s="5">
        <f>IF(ZScoring!AM1455="",0,(ZScoring!AM1455-$B$8)/$C$8)</f>
        <v/>
      </c>
      <c r="T1714" s="5">
        <f>IF(ZScoring!AN1455="",0,(ZScoring!AN1455-$B$9)/$C$9)</f>
        <v/>
      </c>
      <c r="U1714" s="5">
        <f>IF(ZScoring!AO1455="",0,(ZScoring!AO1455-$B$10)/$C$10)</f>
        <v/>
      </c>
      <c r="V1714" s="5">
        <f>IF(ZScoring!AP1455="",0,(ZScoring!AP1455-$B$11)/$C$11)</f>
        <v/>
      </c>
      <c r="W1714" s="5">
        <f>IF(ZScoring!AQ1455="",0,(ZScoring!AQ1455-$B$12)/$C$12)</f>
        <v/>
      </c>
      <c r="X1714" s="5">
        <f>Universe!C1455</f>
        <v/>
      </c>
    </row>
    <row r="1715">
      <c r="A1715" s="22">
        <f>Universe!G1456</f>
        <v/>
      </c>
      <c r="B1715" s="2" t="n">
        <v>1</v>
      </c>
      <c r="C1715" s="23">
        <f>Universe!H1456</f>
        <v/>
      </c>
      <c r="D1715" s="23">
        <f>Universe!I1456</f>
        <v/>
      </c>
      <c r="E1715" s="23">
        <f>Universe!J1456</f>
        <v/>
      </c>
      <c r="F1715" s="23">
        <f>Universe!K1456</f>
        <v/>
      </c>
      <c r="G1715" s="23">
        <f>Universe!L1456</f>
        <v/>
      </c>
      <c r="H1715" s="23">
        <f>Universe!M1456</f>
        <v/>
      </c>
      <c r="I1715" s="23">
        <f>Universe!N1456</f>
        <v/>
      </c>
      <c r="J1715" s="23">
        <f>Universe!O1456</f>
        <v/>
      </c>
      <c r="K1715" s="23">
        <f>Universe!P1456</f>
        <v/>
      </c>
      <c r="L1715" s="23">
        <f>Universe!Q1456</f>
        <v/>
      </c>
      <c r="M1715" s="23">
        <f>Universe!R1456</f>
        <v/>
      </c>
      <c r="N1715" s="5">
        <f>IF(ZScoring!AH1456="",0,(ZScoring!AH1456-$B$3)/$C$3)</f>
        <v/>
      </c>
      <c r="O1715" s="5">
        <f>IF(ZScoring!AI1456="",0,(ZScoring!AI1456-$B$4)/$C$4)</f>
        <v/>
      </c>
      <c r="P1715" s="5">
        <f>IF(ZScoring!AJ1456="",0,(ZScoring!AJ1456-$B$5)/$C$5)</f>
        <v/>
      </c>
      <c r="Q1715" s="5">
        <f>IF(ZScoring!AK1456="",0,(ZScoring!AK1456-$B$6)/$C$6)</f>
        <v/>
      </c>
      <c r="R1715" s="5">
        <f>IF(ZScoring!AL1456="",0,(ZScoring!AL1456-$B$7)/$C$7)</f>
        <v/>
      </c>
      <c r="S1715" s="5">
        <f>IF(ZScoring!AM1456="",0,(ZScoring!AM1456-$B$8)/$C$8)</f>
        <v/>
      </c>
      <c r="T1715" s="5">
        <f>IF(ZScoring!AN1456="",0,(ZScoring!AN1456-$B$9)/$C$9)</f>
        <v/>
      </c>
      <c r="U1715" s="5">
        <f>IF(ZScoring!AO1456="",0,(ZScoring!AO1456-$B$10)/$C$10)</f>
        <v/>
      </c>
      <c r="V1715" s="5">
        <f>IF(ZScoring!AP1456="",0,(ZScoring!AP1456-$B$11)/$C$11)</f>
        <v/>
      </c>
      <c r="W1715" s="5">
        <f>IF(ZScoring!AQ1456="",0,(ZScoring!AQ1456-$B$12)/$C$12)</f>
        <v/>
      </c>
      <c r="X1715" s="5">
        <f>Universe!C1456</f>
        <v/>
      </c>
    </row>
    <row r="1716">
      <c r="A1716" s="22">
        <f>Universe!G1457</f>
        <v/>
      </c>
      <c r="B1716" s="2" t="n">
        <v>1</v>
      </c>
      <c r="C1716" s="23">
        <f>Universe!H1457</f>
        <v/>
      </c>
      <c r="D1716" s="23">
        <f>Universe!I1457</f>
        <v/>
      </c>
      <c r="E1716" s="23">
        <f>Universe!J1457</f>
        <v/>
      </c>
      <c r="F1716" s="23">
        <f>Universe!K1457</f>
        <v/>
      </c>
      <c r="G1716" s="23">
        <f>Universe!L1457</f>
        <v/>
      </c>
      <c r="H1716" s="23">
        <f>Universe!M1457</f>
        <v/>
      </c>
      <c r="I1716" s="23">
        <f>Universe!N1457</f>
        <v/>
      </c>
      <c r="J1716" s="23">
        <f>Universe!O1457</f>
        <v/>
      </c>
      <c r="K1716" s="23">
        <f>Universe!P1457</f>
        <v/>
      </c>
      <c r="L1716" s="23">
        <f>Universe!Q1457</f>
        <v/>
      </c>
      <c r="M1716" s="23">
        <f>Universe!R1457</f>
        <v/>
      </c>
      <c r="N1716" s="5">
        <f>IF(ZScoring!AH1457="",0,(ZScoring!AH1457-$B$3)/$C$3)</f>
        <v/>
      </c>
      <c r="O1716" s="5">
        <f>IF(ZScoring!AI1457="",0,(ZScoring!AI1457-$B$4)/$C$4)</f>
        <v/>
      </c>
      <c r="P1716" s="5">
        <f>IF(ZScoring!AJ1457="",0,(ZScoring!AJ1457-$B$5)/$C$5)</f>
        <v/>
      </c>
      <c r="Q1716" s="5">
        <f>IF(ZScoring!AK1457="",0,(ZScoring!AK1457-$B$6)/$C$6)</f>
        <v/>
      </c>
      <c r="R1716" s="5">
        <f>IF(ZScoring!AL1457="",0,(ZScoring!AL1457-$B$7)/$C$7)</f>
        <v/>
      </c>
      <c r="S1716" s="5">
        <f>IF(ZScoring!AM1457="",0,(ZScoring!AM1457-$B$8)/$C$8)</f>
        <v/>
      </c>
      <c r="T1716" s="5">
        <f>IF(ZScoring!AN1457="",0,(ZScoring!AN1457-$B$9)/$C$9)</f>
        <v/>
      </c>
      <c r="U1716" s="5">
        <f>IF(ZScoring!AO1457="",0,(ZScoring!AO1457-$B$10)/$C$10)</f>
        <v/>
      </c>
      <c r="V1716" s="5">
        <f>IF(ZScoring!AP1457="",0,(ZScoring!AP1457-$B$11)/$C$11)</f>
        <v/>
      </c>
      <c r="W1716" s="5">
        <f>IF(ZScoring!AQ1457="",0,(ZScoring!AQ1457-$B$12)/$C$12)</f>
        <v/>
      </c>
      <c r="X1716" s="5">
        <f>Universe!C1457</f>
        <v/>
      </c>
    </row>
    <row r="1717">
      <c r="A1717" s="22">
        <f>Universe!G1458</f>
        <v/>
      </c>
      <c r="B1717" s="2" t="n">
        <v>1</v>
      </c>
      <c r="C1717" s="23">
        <f>Universe!H1458</f>
        <v/>
      </c>
      <c r="D1717" s="23">
        <f>Universe!I1458</f>
        <v/>
      </c>
      <c r="E1717" s="23">
        <f>Universe!J1458</f>
        <v/>
      </c>
      <c r="F1717" s="23">
        <f>Universe!K1458</f>
        <v/>
      </c>
      <c r="G1717" s="23">
        <f>Universe!L1458</f>
        <v/>
      </c>
      <c r="H1717" s="23">
        <f>Universe!M1458</f>
        <v/>
      </c>
      <c r="I1717" s="23">
        <f>Universe!N1458</f>
        <v/>
      </c>
      <c r="J1717" s="23">
        <f>Universe!O1458</f>
        <v/>
      </c>
      <c r="K1717" s="23">
        <f>Universe!P1458</f>
        <v/>
      </c>
      <c r="L1717" s="23">
        <f>Universe!Q1458</f>
        <v/>
      </c>
      <c r="M1717" s="23">
        <f>Universe!R1458</f>
        <v/>
      </c>
      <c r="N1717" s="5">
        <f>IF(ZScoring!AH1458="",0,(ZScoring!AH1458-$B$3)/$C$3)</f>
        <v/>
      </c>
      <c r="O1717" s="5">
        <f>IF(ZScoring!AI1458="",0,(ZScoring!AI1458-$B$4)/$C$4)</f>
        <v/>
      </c>
      <c r="P1717" s="5">
        <f>IF(ZScoring!AJ1458="",0,(ZScoring!AJ1458-$B$5)/$C$5)</f>
        <v/>
      </c>
      <c r="Q1717" s="5">
        <f>IF(ZScoring!AK1458="",0,(ZScoring!AK1458-$B$6)/$C$6)</f>
        <v/>
      </c>
      <c r="R1717" s="5">
        <f>IF(ZScoring!AL1458="",0,(ZScoring!AL1458-$B$7)/$C$7)</f>
        <v/>
      </c>
      <c r="S1717" s="5">
        <f>IF(ZScoring!AM1458="",0,(ZScoring!AM1458-$B$8)/$C$8)</f>
        <v/>
      </c>
      <c r="T1717" s="5">
        <f>IF(ZScoring!AN1458="",0,(ZScoring!AN1458-$B$9)/$C$9)</f>
        <v/>
      </c>
      <c r="U1717" s="5">
        <f>IF(ZScoring!AO1458="",0,(ZScoring!AO1458-$B$10)/$C$10)</f>
        <v/>
      </c>
      <c r="V1717" s="5">
        <f>IF(ZScoring!AP1458="",0,(ZScoring!AP1458-$B$11)/$C$11)</f>
        <v/>
      </c>
      <c r="W1717" s="5">
        <f>IF(ZScoring!AQ1458="",0,(ZScoring!AQ1458-$B$12)/$C$12)</f>
        <v/>
      </c>
      <c r="X1717" s="5">
        <f>Universe!C1458</f>
        <v/>
      </c>
    </row>
    <row r="1718">
      <c r="A1718" s="22">
        <f>Universe!G1459</f>
        <v/>
      </c>
      <c r="B1718" s="2" t="n">
        <v>1</v>
      </c>
      <c r="C1718" s="23">
        <f>Universe!H1459</f>
        <v/>
      </c>
      <c r="D1718" s="23">
        <f>Universe!I1459</f>
        <v/>
      </c>
      <c r="E1718" s="23">
        <f>Universe!J1459</f>
        <v/>
      </c>
      <c r="F1718" s="23">
        <f>Universe!K1459</f>
        <v/>
      </c>
      <c r="G1718" s="23">
        <f>Universe!L1459</f>
        <v/>
      </c>
      <c r="H1718" s="23">
        <f>Universe!M1459</f>
        <v/>
      </c>
      <c r="I1718" s="23">
        <f>Universe!N1459</f>
        <v/>
      </c>
      <c r="J1718" s="23">
        <f>Universe!O1459</f>
        <v/>
      </c>
      <c r="K1718" s="23">
        <f>Universe!P1459</f>
        <v/>
      </c>
      <c r="L1718" s="23">
        <f>Universe!Q1459</f>
        <v/>
      </c>
      <c r="M1718" s="23">
        <f>Universe!R1459</f>
        <v/>
      </c>
      <c r="N1718" s="5">
        <f>IF(ZScoring!AH1459="",0,(ZScoring!AH1459-$B$3)/$C$3)</f>
        <v/>
      </c>
      <c r="O1718" s="5">
        <f>IF(ZScoring!AI1459="",0,(ZScoring!AI1459-$B$4)/$C$4)</f>
        <v/>
      </c>
      <c r="P1718" s="5">
        <f>IF(ZScoring!AJ1459="",0,(ZScoring!AJ1459-$B$5)/$C$5)</f>
        <v/>
      </c>
      <c r="Q1718" s="5">
        <f>IF(ZScoring!AK1459="",0,(ZScoring!AK1459-$B$6)/$C$6)</f>
        <v/>
      </c>
      <c r="R1718" s="5">
        <f>IF(ZScoring!AL1459="",0,(ZScoring!AL1459-$B$7)/$C$7)</f>
        <v/>
      </c>
      <c r="S1718" s="5">
        <f>IF(ZScoring!AM1459="",0,(ZScoring!AM1459-$B$8)/$C$8)</f>
        <v/>
      </c>
      <c r="T1718" s="5">
        <f>IF(ZScoring!AN1459="",0,(ZScoring!AN1459-$B$9)/$C$9)</f>
        <v/>
      </c>
      <c r="U1718" s="5">
        <f>IF(ZScoring!AO1459="",0,(ZScoring!AO1459-$B$10)/$C$10)</f>
        <v/>
      </c>
      <c r="V1718" s="5">
        <f>IF(ZScoring!AP1459="",0,(ZScoring!AP1459-$B$11)/$C$11)</f>
        <v/>
      </c>
      <c r="W1718" s="5">
        <f>IF(ZScoring!AQ1459="",0,(ZScoring!AQ1459-$B$12)/$C$12)</f>
        <v/>
      </c>
      <c r="X1718" s="5">
        <f>Universe!C1459</f>
        <v/>
      </c>
    </row>
    <row r="1719">
      <c r="A1719" s="22">
        <f>Universe!G1460</f>
        <v/>
      </c>
      <c r="B1719" s="2" t="n">
        <v>1</v>
      </c>
      <c r="C1719" s="23">
        <f>Universe!H1460</f>
        <v/>
      </c>
      <c r="D1719" s="23">
        <f>Universe!I1460</f>
        <v/>
      </c>
      <c r="E1719" s="23">
        <f>Universe!J1460</f>
        <v/>
      </c>
      <c r="F1719" s="23">
        <f>Universe!K1460</f>
        <v/>
      </c>
      <c r="G1719" s="23">
        <f>Universe!L1460</f>
        <v/>
      </c>
      <c r="H1719" s="23">
        <f>Universe!M1460</f>
        <v/>
      </c>
      <c r="I1719" s="23">
        <f>Universe!N1460</f>
        <v/>
      </c>
      <c r="J1719" s="23">
        <f>Universe!O1460</f>
        <v/>
      </c>
      <c r="K1719" s="23">
        <f>Universe!P1460</f>
        <v/>
      </c>
      <c r="L1719" s="23">
        <f>Universe!Q1460</f>
        <v/>
      </c>
      <c r="M1719" s="23">
        <f>Universe!R1460</f>
        <v/>
      </c>
      <c r="N1719" s="5">
        <f>IF(ZScoring!AH1460="",0,(ZScoring!AH1460-$B$3)/$C$3)</f>
        <v/>
      </c>
      <c r="O1719" s="5">
        <f>IF(ZScoring!AI1460="",0,(ZScoring!AI1460-$B$4)/$C$4)</f>
        <v/>
      </c>
      <c r="P1719" s="5">
        <f>IF(ZScoring!AJ1460="",0,(ZScoring!AJ1460-$B$5)/$C$5)</f>
        <v/>
      </c>
      <c r="Q1719" s="5">
        <f>IF(ZScoring!AK1460="",0,(ZScoring!AK1460-$B$6)/$C$6)</f>
        <v/>
      </c>
      <c r="R1719" s="5">
        <f>IF(ZScoring!AL1460="",0,(ZScoring!AL1460-$B$7)/$C$7)</f>
        <v/>
      </c>
      <c r="S1719" s="5">
        <f>IF(ZScoring!AM1460="",0,(ZScoring!AM1460-$B$8)/$C$8)</f>
        <v/>
      </c>
      <c r="T1719" s="5">
        <f>IF(ZScoring!AN1460="",0,(ZScoring!AN1460-$B$9)/$C$9)</f>
        <v/>
      </c>
      <c r="U1719" s="5">
        <f>IF(ZScoring!AO1460="",0,(ZScoring!AO1460-$B$10)/$C$10)</f>
        <v/>
      </c>
      <c r="V1719" s="5">
        <f>IF(ZScoring!AP1460="",0,(ZScoring!AP1460-$B$11)/$C$11)</f>
        <v/>
      </c>
      <c r="W1719" s="5">
        <f>IF(ZScoring!AQ1460="",0,(ZScoring!AQ1460-$B$12)/$C$12)</f>
        <v/>
      </c>
      <c r="X1719" s="5">
        <f>Universe!C1460</f>
        <v/>
      </c>
    </row>
    <row r="1720">
      <c r="A1720" s="22">
        <f>Universe!G1461</f>
        <v/>
      </c>
      <c r="B1720" s="2" t="n">
        <v>1</v>
      </c>
      <c r="C1720" s="23">
        <f>Universe!H1461</f>
        <v/>
      </c>
      <c r="D1720" s="23">
        <f>Universe!I1461</f>
        <v/>
      </c>
      <c r="E1720" s="23">
        <f>Universe!J1461</f>
        <v/>
      </c>
      <c r="F1720" s="23">
        <f>Universe!K1461</f>
        <v/>
      </c>
      <c r="G1720" s="23">
        <f>Universe!L1461</f>
        <v/>
      </c>
      <c r="H1720" s="23">
        <f>Universe!M1461</f>
        <v/>
      </c>
      <c r="I1720" s="23">
        <f>Universe!N1461</f>
        <v/>
      </c>
      <c r="J1720" s="23">
        <f>Universe!O1461</f>
        <v/>
      </c>
      <c r="K1720" s="23">
        <f>Universe!P1461</f>
        <v/>
      </c>
      <c r="L1720" s="23">
        <f>Universe!Q1461</f>
        <v/>
      </c>
      <c r="M1720" s="23">
        <f>Universe!R1461</f>
        <v/>
      </c>
      <c r="N1720" s="5">
        <f>IF(ZScoring!AH1461="",0,(ZScoring!AH1461-$B$3)/$C$3)</f>
        <v/>
      </c>
      <c r="O1720" s="5">
        <f>IF(ZScoring!AI1461="",0,(ZScoring!AI1461-$B$4)/$C$4)</f>
        <v/>
      </c>
      <c r="P1720" s="5">
        <f>IF(ZScoring!AJ1461="",0,(ZScoring!AJ1461-$B$5)/$C$5)</f>
        <v/>
      </c>
      <c r="Q1720" s="5">
        <f>IF(ZScoring!AK1461="",0,(ZScoring!AK1461-$B$6)/$C$6)</f>
        <v/>
      </c>
      <c r="R1720" s="5">
        <f>IF(ZScoring!AL1461="",0,(ZScoring!AL1461-$B$7)/$C$7)</f>
        <v/>
      </c>
      <c r="S1720" s="5">
        <f>IF(ZScoring!AM1461="",0,(ZScoring!AM1461-$B$8)/$C$8)</f>
        <v/>
      </c>
      <c r="T1720" s="5">
        <f>IF(ZScoring!AN1461="",0,(ZScoring!AN1461-$B$9)/$C$9)</f>
        <v/>
      </c>
      <c r="U1720" s="5">
        <f>IF(ZScoring!AO1461="",0,(ZScoring!AO1461-$B$10)/$C$10)</f>
        <v/>
      </c>
      <c r="V1720" s="5">
        <f>IF(ZScoring!AP1461="",0,(ZScoring!AP1461-$B$11)/$C$11)</f>
        <v/>
      </c>
      <c r="W1720" s="5">
        <f>IF(ZScoring!AQ1461="",0,(ZScoring!AQ1461-$B$12)/$C$12)</f>
        <v/>
      </c>
      <c r="X1720" s="5">
        <f>Universe!C1461</f>
        <v/>
      </c>
    </row>
    <row r="1721">
      <c r="A1721" s="22">
        <f>Universe!G1462</f>
        <v/>
      </c>
      <c r="B1721" s="2" t="n">
        <v>1</v>
      </c>
      <c r="C1721" s="23">
        <f>Universe!H1462</f>
        <v/>
      </c>
      <c r="D1721" s="23">
        <f>Universe!I1462</f>
        <v/>
      </c>
      <c r="E1721" s="23">
        <f>Universe!J1462</f>
        <v/>
      </c>
      <c r="F1721" s="23">
        <f>Universe!K1462</f>
        <v/>
      </c>
      <c r="G1721" s="23">
        <f>Universe!L1462</f>
        <v/>
      </c>
      <c r="H1721" s="23">
        <f>Universe!M1462</f>
        <v/>
      </c>
      <c r="I1721" s="23">
        <f>Universe!N1462</f>
        <v/>
      </c>
      <c r="J1721" s="23">
        <f>Universe!O1462</f>
        <v/>
      </c>
      <c r="K1721" s="23">
        <f>Universe!P1462</f>
        <v/>
      </c>
      <c r="L1721" s="23">
        <f>Universe!Q1462</f>
        <v/>
      </c>
      <c r="M1721" s="23">
        <f>Universe!R1462</f>
        <v/>
      </c>
      <c r="N1721" s="5">
        <f>IF(ZScoring!AH1462="",0,(ZScoring!AH1462-$B$3)/$C$3)</f>
        <v/>
      </c>
      <c r="O1721" s="5">
        <f>IF(ZScoring!AI1462="",0,(ZScoring!AI1462-$B$4)/$C$4)</f>
        <v/>
      </c>
      <c r="P1721" s="5">
        <f>IF(ZScoring!AJ1462="",0,(ZScoring!AJ1462-$B$5)/$C$5)</f>
        <v/>
      </c>
      <c r="Q1721" s="5">
        <f>IF(ZScoring!AK1462="",0,(ZScoring!AK1462-$B$6)/$C$6)</f>
        <v/>
      </c>
      <c r="R1721" s="5">
        <f>IF(ZScoring!AL1462="",0,(ZScoring!AL1462-$B$7)/$C$7)</f>
        <v/>
      </c>
      <c r="S1721" s="5">
        <f>IF(ZScoring!AM1462="",0,(ZScoring!AM1462-$B$8)/$C$8)</f>
        <v/>
      </c>
      <c r="T1721" s="5">
        <f>IF(ZScoring!AN1462="",0,(ZScoring!AN1462-$B$9)/$C$9)</f>
        <v/>
      </c>
      <c r="U1721" s="5">
        <f>IF(ZScoring!AO1462="",0,(ZScoring!AO1462-$B$10)/$C$10)</f>
        <v/>
      </c>
      <c r="V1721" s="5">
        <f>IF(ZScoring!AP1462="",0,(ZScoring!AP1462-$B$11)/$C$11)</f>
        <v/>
      </c>
      <c r="W1721" s="5">
        <f>IF(ZScoring!AQ1462="",0,(ZScoring!AQ1462-$B$12)/$C$12)</f>
        <v/>
      </c>
      <c r="X1721" s="5">
        <f>Universe!C1462</f>
        <v/>
      </c>
    </row>
    <row r="1722">
      <c r="A1722" s="22">
        <f>Universe!G1463</f>
        <v/>
      </c>
      <c r="B1722" s="2" t="n">
        <v>1</v>
      </c>
      <c r="C1722" s="23">
        <f>Universe!H1463</f>
        <v/>
      </c>
      <c r="D1722" s="23">
        <f>Universe!I1463</f>
        <v/>
      </c>
      <c r="E1722" s="23">
        <f>Universe!J1463</f>
        <v/>
      </c>
      <c r="F1722" s="23">
        <f>Universe!K1463</f>
        <v/>
      </c>
      <c r="G1722" s="23">
        <f>Universe!L1463</f>
        <v/>
      </c>
      <c r="H1722" s="23">
        <f>Universe!M1463</f>
        <v/>
      </c>
      <c r="I1722" s="23">
        <f>Universe!N1463</f>
        <v/>
      </c>
      <c r="J1722" s="23">
        <f>Universe!O1463</f>
        <v/>
      </c>
      <c r="K1722" s="23">
        <f>Universe!P1463</f>
        <v/>
      </c>
      <c r="L1722" s="23">
        <f>Universe!Q1463</f>
        <v/>
      </c>
      <c r="M1722" s="23">
        <f>Universe!R1463</f>
        <v/>
      </c>
      <c r="N1722" s="5">
        <f>IF(ZScoring!AH1463="",0,(ZScoring!AH1463-$B$3)/$C$3)</f>
        <v/>
      </c>
      <c r="O1722" s="5">
        <f>IF(ZScoring!AI1463="",0,(ZScoring!AI1463-$B$4)/$C$4)</f>
        <v/>
      </c>
      <c r="P1722" s="5">
        <f>IF(ZScoring!AJ1463="",0,(ZScoring!AJ1463-$B$5)/$C$5)</f>
        <v/>
      </c>
      <c r="Q1722" s="5">
        <f>IF(ZScoring!AK1463="",0,(ZScoring!AK1463-$B$6)/$C$6)</f>
        <v/>
      </c>
      <c r="R1722" s="5">
        <f>IF(ZScoring!AL1463="",0,(ZScoring!AL1463-$B$7)/$C$7)</f>
        <v/>
      </c>
      <c r="S1722" s="5">
        <f>IF(ZScoring!AM1463="",0,(ZScoring!AM1463-$B$8)/$C$8)</f>
        <v/>
      </c>
      <c r="T1722" s="5">
        <f>IF(ZScoring!AN1463="",0,(ZScoring!AN1463-$B$9)/$C$9)</f>
        <v/>
      </c>
      <c r="U1722" s="5">
        <f>IF(ZScoring!AO1463="",0,(ZScoring!AO1463-$B$10)/$C$10)</f>
        <v/>
      </c>
      <c r="V1722" s="5">
        <f>IF(ZScoring!AP1463="",0,(ZScoring!AP1463-$B$11)/$C$11)</f>
        <v/>
      </c>
      <c r="W1722" s="5">
        <f>IF(ZScoring!AQ1463="",0,(ZScoring!AQ1463-$B$12)/$C$12)</f>
        <v/>
      </c>
      <c r="X1722" s="5">
        <f>Universe!C1463</f>
        <v/>
      </c>
    </row>
    <row r="1723">
      <c r="A1723" s="22">
        <f>Universe!G1464</f>
        <v/>
      </c>
      <c r="B1723" s="2" t="n">
        <v>1</v>
      </c>
      <c r="C1723" s="23">
        <f>Universe!H1464</f>
        <v/>
      </c>
      <c r="D1723" s="23">
        <f>Universe!I1464</f>
        <v/>
      </c>
      <c r="E1723" s="23">
        <f>Universe!J1464</f>
        <v/>
      </c>
      <c r="F1723" s="23">
        <f>Universe!K1464</f>
        <v/>
      </c>
      <c r="G1723" s="23">
        <f>Universe!L1464</f>
        <v/>
      </c>
      <c r="H1723" s="23">
        <f>Universe!M1464</f>
        <v/>
      </c>
      <c r="I1723" s="23">
        <f>Universe!N1464</f>
        <v/>
      </c>
      <c r="J1723" s="23">
        <f>Universe!O1464</f>
        <v/>
      </c>
      <c r="K1723" s="23">
        <f>Universe!P1464</f>
        <v/>
      </c>
      <c r="L1723" s="23">
        <f>Universe!Q1464</f>
        <v/>
      </c>
      <c r="M1723" s="23">
        <f>Universe!R1464</f>
        <v/>
      </c>
      <c r="N1723" s="5">
        <f>IF(ZScoring!AH1464="",0,(ZScoring!AH1464-$B$3)/$C$3)</f>
        <v/>
      </c>
      <c r="O1723" s="5">
        <f>IF(ZScoring!AI1464="",0,(ZScoring!AI1464-$B$4)/$C$4)</f>
        <v/>
      </c>
      <c r="P1723" s="5">
        <f>IF(ZScoring!AJ1464="",0,(ZScoring!AJ1464-$B$5)/$C$5)</f>
        <v/>
      </c>
      <c r="Q1723" s="5">
        <f>IF(ZScoring!AK1464="",0,(ZScoring!AK1464-$B$6)/$C$6)</f>
        <v/>
      </c>
      <c r="R1723" s="5">
        <f>IF(ZScoring!AL1464="",0,(ZScoring!AL1464-$B$7)/$C$7)</f>
        <v/>
      </c>
      <c r="S1723" s="5">
        <f>IF(ZScoring!AM1464="",0,(ZScoring!AM1464-$B$8)/$C$8)</f>
        <v/>
      </c>
      <c r="T1723" s="5">
        <f>IF(ZScoring!AN1464="",0,(ZScoring!AN1464-$B$9)/$C$9)</f>
        <v/>
      </c>
      <c r="U1723" s="5">
        <f>IF(ZScoring!AO1464="",0,(ZScoring!AO1464-$B$10)/$C$10)</f>
        <v/>
      </c>
      <c r="V1723" s="5">
        <f>IF(ZScoring!AP1464="",0,(ZScoring!AP1464-$B$11)/$C$11)</f>
        <v/>
      </c>
      <c r="W1723" s="5">
        <f>IF(ZScoring!AQ1464="",0,(ZScoring!AQ1464-$B$12)/$C$12)</f>
        <v/>
      </c>
      <c r="X1723" s="5">
        <f>Universe!C1464</f>
        <v/>
      </c>
    </row>
    <row r="1724">
      <c r="A1724" s="22">
        <f>Universe!G1465</f>
        <v/>
      </c>
      <c r="B1724" s="2" t="n">
        <v>1</v>
      </c>
      <c r="C1724" s="23">
        <f>Universe!H1465</f>
        <v/>
      </c>
      <c r="D1724" s="23">
        <f>Universe!I1465</f>
        <v/>
      </c>
      <c r="E1724" s="23">
        <f>Universe!J1465</f>
        <v/>
      </c>
      <c r="F1724" s="23">
        <f>Universe!K1465</f>
        <v/>
      </c>
      <c r="G1724" s="23">
        <f>Universe!L1465</f>
        <v/>
      </c>
      <c r="H1724" s="23">
        <f>Universe!M1465</f>
        <v/>
      </c>
      <c r="I1724" s="23">
        <f>Universe!N1465</f>
        <v/>
      </c>
      <c r="J1724" s="23">
        <f>Universe!O1465</f>
        <v/>
      </c>
      <c r="K1724" s="23">
        <f>Universe!P1465</f>
        <v/>
      </c>
      <c r="L1724" s="23">
        <f>Universe!Q1465</f>
        <v/>
      </c>
      <c r="M1724" s="23">
        <f>Universe!R1465</f>
        <v/>
      </c>
      <c r="N1724" s="5">
        <f>IF(ZScoring!AH1465="",0,(ZScoring!AH1465-$B$3)/$C$3)</f>
        <v/>
      </c>
      <c r="O1724" s="5">
        <f>IF(ZScoring!AI1465="",0,(ZScoring!AI1465-$B$4)/$C$4)</f>
        <v/>
      </c>
      <c r="P1724" s="5">
        <f>IF(ZScoring!AJ1465="",0,(ZScoring!AJ1465-$B$5)/$C$5)</f>
        <v/>
      </c>
      <c r="Q1724" s="5">
        <f>IF(ZScoring!AK1465="",0,(ZScoring!AK1465-$B$6)/$C$6)</f>
        <v/>
      </c>
      <c r="R1724" s="5">
        <f>IF(ZScoring!AL1465="",0,(ZScoring!AL1465-$B$7)/$C$7)</f>
        <v/>
      </c>
      <c r="S1724" s="5">
        <f>IF(ZScoring!AM1465="",0,(ZScoring!AM1465-$B$8)/$C$8)</f>
        <v/>
      </c>
      <c r="T1724" s="5">
        <f>IF(ZScoring!AN1465="",0,(ZScoring!AN1465-$B$9)/$C$9)</f>
        <v/>
      </c>
      <c r="U1724" s="5">
        <f>IF(ZScoring!AO1465="",0,(ZScoring!AO1465-$B$10)/$C$10)</f>
        <v/>
      </c>
      <c r="V1724" s="5">
        <f>IF(ZScoring!AP1465="",0,(ZScoring!AP1465-$B$11)/$C$11)</f>
        <v/>
      </c>
      <c r="W1724" s="5">
        <f>IF(ZScoring!AQ1465="",0,(ZScoring!AQ1465-$B$12)/$C$12)</f>
        <v/>
      </c>
      <c r="X1724" s="5">
        <f>Universe!C1465</f>
        <v/>
      </c>
    </row>
    <row r="1725">
      <c r="A1725" s="22">
        <f>Universe!G1466</f>
        <v/>
      </c>
      <c r="B1725" s="2" t="n">
        <v>1</v>
      </c>
      <c r="C1725" s="23">
        <f>Universe!H1466</f>
        <v/>
      </c>
      <c r="D1725" s="23">
        <f>Universe!I1466</f>
        <v/>
      </c>
      <c r="E1725" s="23">
        <f>Universe!J1466</f>
        <v/>
      </c>
      <c r="F1725" s="23">
        <f>Universe!K1466</f>
        <v/>
      </c>
      <c r="G1725" s="23">
        <f>Universe!L1466</f>
        <v/>
      </c>
      <c r="H1725" s="23">
        <f>Universe!M1466</f>
        <v/>
      </c>
      <c r="I1725" s="23">
        <f>Universe!N1466</f>
        <v/>
      </c>
      <c r="J1725" s="23">
        <f>Universe!O1466</f>
        <v/>
      </c>
      <c r="K1725" s="23">
        <f>Universe!P1466</f>
        <v/>
      </c>
      <c r="L1725" s="23">
        <f>Universe!Q1466</f>
        <v/>
      </c>
      <c r="M1725" s="23">
        <f>Universe!R1466</f>
        <v/>
      </c>
      <c r="N1725" s="5">
        <f>IF(ZScoring!AH1466="",0,(ZScoring!AH1466-$B$3)/$C$3)</f>
        <v/>
      </c>
      <c r="O1725" s="5">
        <f>IF(ZScoring!AI1466="",0,(ZScoring!AI1466-$B$4)/$C$4)</f>
        <v/>
      </c>
      <c r="P1725" s="5">
        <f>IF(ZScoring!AJ1466="",0,(ZScoring!AJ1466-$B$5)/$C$5)</f>
        <v/>
      </c>
      <c r="Q1725" s="5">
        <f>IF(ZScoring!AK1466="",0,(ZScoring!AK1466-$B$6)/$C$6)</f>
        <v/>
      </c>
      <c r="R1725" s="5">
        <f>IF(ZScoring!AL1466="",0,(ZScoring!AL1466-$B$7)/$C$7)</f>
        <v/>
      </c>
      <c r="S1725" s="5">
        <f>IF(ZScoring!AM1466="",0,(ZScoring!AM1466-$B$8)/$C$8)</f>
        <v/>
      </c>
      <c r="T1725" s="5">
        <f>IF(ZScoring!AN1466="",0,(ZScoring!AN1466-$B$9)/$C$9)</f>
        <v/>
      </c>
      <c r="U1725" s="5">
        <f>IF(ZScoring!AO1466="",0,(ZScoring!AO1466-$B$10)/$C$10)</f>
        <v/>
      </c>
      <c r="V1725" s="5">
        <f>IF(ZScoring!AP1466="",0,(ZScoring!AP1466-$B$11)/$C$11)</f>
        <v/>
      </c>
      <c r="W1725" s="5">
        <f>IF(ZScoring!AQ1466="",0,(ZScoring!AQ1466-$B$12)/$C$12)</f>
        <v/>
      </c>
      <c r="X1725" s="5">
        <f>Universe!C1466</f>
        <v/>
      </c>
    </row>
    <row r="1726">
      <c r="A1726" s="22">
        <f>Universe!G1467</f>
        <v/>
      </c>
      <c r="B1726" s="2" t="n">
        <v>1</v>
      </c>
      <c r="C1726" s="23">
        <f>Universe!H1467</f>
        <v/>
      </c>
      <c r="D1726" s="23">
        <f>Universe!I1467</f>
        <v/>
      </c>
      <c r="E1726" s="23">
        <f>Universe!J1467</f>
        <v/>
      </c>
      <c r="F1726" s="23">
        <f>Universe!K1467</f>
        <v/>
      </c>
      <c r="G1726" s="23">
        <f>Universe!L1467</f>
        <v/>
      </c>
      <c r="H1726" s="23">
        <f>Universe!M1467</f>
        <v/>
      </c>
      <c r="I1726" s="23">
        <f>Universe!N1467</f>
        <v/>
      </c>
      <c r="J1726" s="23">
        <f>Universe!O1467</f>
        <v/>
      </c>
      <c r="K1726" s="23">
        <f>Universe!P1467</f>
        <v/>
      </c>
      <c r="L1726" s="23">
        <f>Universe!Q1467</f>
        <v/>
      </c>
      <c r="M1726" s="23">
        <f>Universe!R1467</f>
        <v/>
      </c>
      <c r="N1726" s="5">
        <f>IF(ZScoring!AH1467="",0,(ZScoring!AH1467-$B$3)/$C$3)</f>
        <v/>
      </c>
      <c r="O1726" s="5">
        <f>IF(ZScoring!AI1467="",0,(ZScoring!AI1467-$B$4)/$C$4)</f>
        <v/>
      </c>
      <c r="P1726" s="5">
        <f>IF(ZScoring!AJ1467="",0,(ZScoring!AJ1467-$B$5)/$C$5)</f>
        <v/>
      </c>
      <c r="Q1726" s="5">
        <f>IF(ZScoring!AK1467="",0,(ZScoring!AK1467-$B$6)/$C$6)</f>
        <v/>
      </c>
      <c r="R1726" s="5">
        <f>IF(ZScoring!AL1467="",0,(ZScoring!AL1467-$B$7)/$C$7)</f>
        <v/>
      </c>
      <c r="S1726" s="5">
        <f>IF(ZScoring!AM1467="",0,(ZScoring!AM1467-$B$8)/$C$8)</f>
        <v/>
      </c>
      <c r="T1726" s="5">
        <f>IF(ZScoring!AN1467="",0,(ZScoring!AN1467-$B$9)/$C$9)</f>
        <v/>
      </c>
      <c r="U1726" s="5">
        <f>IF(ZScoring!AO1467="",0,(ZScoring!AO1467-$B$10)/$C$10)</f>
        <v/>
      </c>
      <c r="V1726" s="5">
        <f>IF(ZScoring!AP1467="",0,(ZScoring!AP1467-$B$11)/$C$11)</f>
        <v/>
      </c>
      <c r="W1726" s="5">
        <f>IF(ZScoring!AQ1467="",0,(ZScoring!AQ1467-$B$12)/$C$12)</f>
        <v/>
      </c>
      <c r="X1726" s="5">
        <f>Universe!C1467</f>
        <v/>
      </c>
    </row>
    <row r="1727">
      <c r="A1727" s="22">
        <f>Universe!G1468</f>
        <v/>
      </c>
      <c r="B1727" s="2" t="n">
        <v>1</v>
      </c>
      <c r="C1727" s="23">
        <f>Universe!H1468</f>
        <v/>
      </c>
      <c r="D1727" s="23">
        <f>Universe!I1468</f>
        <v/>
      </c>
      <c r="E1727" s="23">
        <f>Universe!J1468</f>
        <v/>
      </c>
      <c r="F1727" s="23">
        <f>Universe!K1468</f>
        <v/>
      </c>
      <c r="G1727" s="23">
        <f>Universe!L1468</f>
        <v/>
      </c>
      <c r="H1727" s="23">
        <f>Universe!M1468</f>
        <v/>
      </c>
      <c r="I1727" s="23">
        <f>Universe!N1468</f>
        <v/>
      </c>
      <c r="J1727" s="23">
        <f>Universe!O1468</f>
        <v/>
      </c>
      <c r="K1727" s="23">
        <f>Universe!P1468</f>
        <v/>
      </c>
      <c r="L1727" s="23">
        <f>Universe!Q1468</f>
        <v/>
      </c>
      <c r="M1727" s="23">
        <f>Universe!R1468</f>
        <v/>
      </c>
      <c r="N1727" s="5">
        <f>IF(ZScoring!AH1468="",0,(ZScoring!AH1468-$B$3)/$C$3)</f>
        <v/>
      </c>
      <c r="O1727" s="5">
        <f>IF(ZScoring!AI1468="",0,(ZScoring!AI1468-$B$4)/$C$4)</f>
        <v/>
      </c>
      <c r="P1727" s="5">
        <f>IF(ZScoring!AJ1468="",0,(ZScoring!AJ1468-$B$5)/$C$5)</f>
        <v/>
      </c>
      <c r="Q1727" s="5">
        <f>IF(ZScoring!AK1468="",0,(ZScoring!AK1468-$B$6)/$C$6)</f>
        <v/>
      </c>
      <c r="R1727" s="5">
        <f>IF(ZScoring!AL1468="",0,(ZScoring!AL1468-$B$7)/$C$7)</f>
        <v/>
      </c>
      <c r="S1727" s="5">
        <f>IF(ZScoring!AM1468="",0,(ZScoring!AM1468-$B$8)/$C$8)</f>
        <v/>
      </c>
      <c r="T1727" s="5">
        <f>IF(ZScoring!AN1468="",0,(ZScoring!AN1468-$B$9)/$C$9)</f>
        <v/>
      </c>
      <c r="U1727" s="5">
        <f>IF(ZScoring!AO1468="",0,(ZScoring!AO1468-$B$10)/$C$10)</f>
        <v/>
      </c>
      <c r="V1727" s="5">
        <f>IF(ZScoring!AP1468="",0,(ZScoring!AP1468-$B$11)/$C$11)</f>
        <v/>
      </c>
      <c r="W1727" s="5">
        <f>IF(ZScoring!AQ1468="",0,(ZScoring!AQ1468-$B$12)/$C$12)</f>
        <v/>
      </c>
      <c r="X1727" s="5">
        <f>Universe!C1468</f>
        <v/>
      </c>
    </row>
    <row r="1728">
      <c r="A1728" s="22">
        <f>Universe!G1469</f>
        <v/>
      </c>
      <c r="B1728" s="2" t="n">
        <v>1</v>
      </c>
      <c r="C1728" s="23">
        <f>Universe!H1469</f>
        <v/>
      </c>
      <c r="D1728" s="23">
        <f>Universe!I1469</f>
        <v/>
      </c>
      <c r="E1728" s="23">
        <f>Universe!J1469</f>
        <v/>
      </c>
      <c r="F1728" s="23">
        <f>Universe!K1469</f>
        <v/>
      </c>
      <c r="G1728" s="23">
        <f>Universe!L1469</f>
        <v/>
      </c>
      <c r="H1728" s="23">
        <f>Universe!M1469</f>
        <v/>
      </c>
      <c r="I1728" s="23">
        <f>Universe!N1469</f>
        <v/>
      </c>
      <c r="J1728" s="23">
        <f>Universe!O1469</f>
        <v/>
      </c>
      <c r="K1728" s="23">
        <f>Universe!P1469</f>
        <v/>
      </c>
      <c r="L1728" s="23">
        <f>Universe!Q1469</f>
        <v/>
      </c>
      <c r="M1728" s="23">
        <f>Universe!R1469</f>
        <v/>
      </c>
      <c r="N1728" s="5">
        <f>IF(ZScoring!AH1469="",0,(ZScoring!AH1469-$B$3)/$C$3)</f>
        <v/>
      </c>
      <c r="O1728" s="5">
        <f>IF(ZScoring!AI1469="",0,(ZScoring!AI1469-$B$4)/$C$4)</f>
        <v/>
      </c>
      <c r="P1728" s="5">
        <f>IF(ZScoring!AJ1469="",0,(ZScoring!AJ1469-$B$5)/$C$5)</f>
        <v/>
      </c>
      <c r="Q1728" s="5">
        <f>IF(ZScoring!AK1469="",0,(ZScoring!AK1469-$B$6)/$C$6)</f>
        <v/>
      </c>
      <c r="R1728" s="5">
        <f>IF(ZScoring!AL1469="",0,(ZScoring!AL1469-$B$7)/$C$7)</f>
        <v/>
      </c>
      <c r="S1728" s="5">
        <f>IF(ZScoring!AM1469="",0,(ZScoring!AM1469-$B$8)/$C$8)</f>
        <v/>
      </c>
      <c r="T1728" s="5">
        <f>IF(ZScoring!AN1469="",0,(ZScoring!AN1469-$B$9)/$C$9)</f>
        <v/>
      </c>
      <c r="U1728" s="5">
        <f>IF(ZScoring!AO1469="",0,(ZScoring!AO1469-$B$10)/$C$10)</f>
        <v/>
      </c>
      <c r="V1728" s="5">
        <f>IF(ZScoring!AP1469="",0,(ZScoring!AP1469-$B$11)/$C$11)</f>
        <v/>
      </c>
      <c r="W1728" s="5">
        <f>IF(ZScoring!AQ1469="",0,(ZScoring!AQ1469-$B$12)/$C$12)</f>
        <v/>
      </c>
      <c r="X1728" s="5">
        <f>Universe!C1469</f>
        <v/>
      </c>
    </row>
    <row r="1729">
      <c r="A1729" s="22">
        <f>Universe!G1470</f>
        <v/>
      </c>
      <c r="B1729" s="2" t="n">
        <v>1</v>
      </c>
      <c r="C1729" s="23">
        <f>Universe!H1470</f>
        <v/>
      </c>
      <c r="D1729" s="23">
        <f>Universe!I1470</f>
        <v/>
      </c>
      <c r="E1729" s="23">
        <f>Universe!J1470</f>
        <v/>
      </c>
      <c r="F1729" s="23">
        <f>Universe!K1470</f>
        <v/>
      </c>
      <c r="G1729" s="23">
        <f>Universe!L1470</f>
        <v/>
      </c>
      <c r="H1729" s="23">
        <f>Universe!M1470</f>
        <v/>
      </c>
      <c r="I1729" s="23">
        <f>Universe!N1470</f>
        <v/>
      </c>
      <c r="J1729" s="23">
        <f>Universe!O1470</f>
        <v/>
      </c>
      <c r="K1729" s="23">
        <f>Universe!P1470</f>
        <v/>
      </c>
      <c r="L1729" s="23">
        <f>Universe!Q1470</f>
        <v/>
      </c>
      <c r="M1729" s="23">
        <f>Universe!R1470</f>
        <v/>
      </c>
      <c r="N1729" s="5">
        <f>IF(ZScoring!AH1470="",0,(ZScoring!AH1470-$B$3)/$C$3)</f>
        <v/>
      </c>
      <c r="O1729" s="5">
        <f>IF(ZScoring!AI1470="",0,(ZScoring!AI1470-$B$4)/$C$4)</f>
        <v/>
      </c>
      <c r="P1729" s="5">
        <f>IF(ZScoring!AJ1470="",0,(ZScoring!AJ1470-$B$5)/$C$5)</f>
        <v/>
      </c>
      <c r="Q1729" s="5">
        <f>IF(ZScoring!AK1470="",0,(ZScoring!AK1470-$B$6)/$C$6)</f>
        <v/>
      </c>
      <c r="R1729" s="5">
        <f>IF(ZScoring!AL1470="",0,(ZScoring!AL1470-$B$7)/$C$7)</f>
        <v/>
      </c>
      <c r="S1729" s="5">
        <f>IF(ZScoring!AM1470="",0,(ZScoring!AM1470-$B$8)/$C$8)</f>
        <v/>
      </c>
      <c r="T1729" s="5">
        <f>IF(ZScoring!AN1470="",0,(ZScoring!AN1470-$B$9)/$C$9)</f>
        <v/>
      </c>
      <c r="U1729" s="5">
        <f>IF(ZScoring!AO1470="",0,(ZScoring!AO1470-$B$10)/$C$10)</f>
        <v/>
      </c>
      <c r="V1729" s="5">
        <f>IF(ZScoring!AP1470="",0,(ZScoring!AP1470-$B$11)/$C$11)</f>
        <v/>
      </c>
      <c r="W1729" s="5">
        <f>IF(ZScoring!AQ1470="",0,(ZScoring!AQ1470-$B$12)/$C$12)</f>
        <v/>
      </c>
      <c r="X1729" s="5">
        <f>Universe!C1470</f>
        <v/>
      </c>
    </row>
    <row r="1730">
      <c r="A1730" s="22">
        <f>Universe!G1471</f>
        <v/>
      </c>
      <c r="B1730" s="2" t="n">
        <v>1</v>
      </c>
      <c r="C1730" s="23">
        <f>Universe!H1471</f>
        <v/>
      </c>
      <c r="D1730" s="23">
        <f>Universe!I1471</f>
        <v/>
      </c>
      <c r="E1730" s="23">
        <f>Universe!J1471</f>
        <v/>
      </c>
      <c r="F1730" s="23">
        <f>Universe!K1471</f>
        <v/>
      </c>
      <c r="G1730" s="23">
        <f>Universe!L1471</f>
        <v/>
      </c>
      <c r="H1730" s="23">
        <f>Universe!M1471</f>
        <v/>
      </c>
      <c r="I1730" s="23">
        <f>Universe!N1471</f>
        <v/>
      </c>
      <c r="J1730" s="23">
        <f>Universe!O1471</f>
        <v/>
      </c>
      <c r="K1730" s="23">
        <f>Universe!P1471</f>
        <v/>
      </c>
      <c r="L1730" s="23">
        <f>Universe!Q1471</f>
        <v/>
      </c>
      <c r="M1730" s="23">
        <f>Universe!R1471</f>
        <v/>
      </c>
      <c r="N1730" s="5">
        <f>IF(ZScoring!AH1471="",0,(ZScoring!AH1471-$B$3)/$C$3)</f>
        <v/>
      </c>
      <c r="O1730" s="5">
        <f>IF(ZScoring!AI1471="",0,(ZScoring!AI1471-$B$4)/$C$4)</f>
        <v/>
      </c>
      <c r="P1730" s="5">
        <f>IF(ZScoring!AJ1471="",0,(ZScoring!AJ1471-$B$5)/$C$5)</f>
        <v/>
      </c>
      <c r="Q1730" s="5">
        <f>IF(ZScoring!AK1471="",0,(ZScoring!AK1471-$B$6)/$C$6)</f>
        <v/>
      </c>
      <c r="R1730" s="5">
        <f>IF(ZScoring!AL1471="",0,(ZScoring!AL1471-$B$7)/$C$7)</f>
        <v/>
      </c>
      <c r="S1730" s="5">
        <f>IF(ZScoring!AM1471="",0,(ZScoring!AM1471-$B$8)/$C$8)</f>
        <v/>
      </c>
      <c r="T1730" s="5">
        <f>IF(ZScoring!AN1471="",0,(ZScoring!AN1471-$B$9)/$C$9)</f>
        <v/>
      </c>
      <c r="U1730" s="5">
        <f>IF(ZScoring!AO1471="",0,(ZScoring!AO1471-$B$10)/$C$10)</f>
        <v/>
      </c>
      <c r="V1730" s="5">
        <f>IF(ZScoring!AP1471="",0,(ZScoring!AP1471-$B$11)/$C$11)</f>
        <v/>
      </c>
      <c r="W1730" s="5">
        <f>IF(ZScoring!AQ1471="",0,(ZScoring!AQ1471-$B$12)/$C$12)</f>
        <v/>
      </c>
      <c r="X1730" s="5">
        <f>Universe!C1471</f>
        <v/>
      </c>
    </row>
    <row r="1731">
      <c r="A1731" s="22">
        <f>Universe!G1472</f>
        <v/>
      </c>
      <c r="B1731" s="2" t="n">
        <v>1</v>
      </c>
      <c r="C1731" s="23">
        <f>Universe!H1472</f>
        <v/>
      </c>
      <c r="D1731" s="23">
        <f>Universe!I1472</f>
        <v/>
      </c>
      <c r="E1731" s="23">
        <f>Universe!J1472</f>
        <v/>
      </c>
      <c r="F1731" s="23">
        <f>Universe!K1472</f>
        <v/>
      </c>
      <c r="G1731" s="23">
        <f>Universe!L1472</f>
        <v/>
      </c>
      <c r="H1731" s="23">
        <f>Universe!M1472</f>
        <v/>
      </c>
      <c r="I1731" s="23">
        <f>Universe!N1472</f>
        <v/>
      </c>
      <c r="J1731" s="23">
        <f>Universe!O1472</f>
        <v/>
      </c>
      <c r="K1731" s="23">
        <f>Universe!P1472</f>
        <v/>
      </c>
      <c r="L1731" s="23">
        <f>Universe!Q1472</f>
        <v/>
      </c>
      <c r="M1731" s="23">
        <f>Universe!R1472</f>
        <v/>
      </c>
      <c r="N1731" s="5">
        <f>IF(ZScoring!AH1472="",0,(ZScoring!AH1472-$B$3)/$C$3)</f>
        <v/>
      </c>
      <c r="O1731" s="5">
        <f>IF(ZScoring!AI1472="",0,(ZScoring!AI1472-$B$4)/$C$4)</f>
        <v/>
      </c>
      <c r="P1731" s="5">
        <f>IF(ZScoring!AJ1472="",0,(ZScoring!AJ1472-$B$5)/$C$5)</f>
        <v/>
      </c>
      <c r="Q1731" s="5">
        <f>IF(ZScoring!AK1472="",0,(ZScoring!AK1472-$B$6)/$C$6)</f>
        <v/>
      </c>
      <c r="R1731" s="5">
        <f>IF(ZScoring!AL1472="",0,(ZScoring!AL1472-$B$7)/$C$7)</f>
        <v/>
      </c>
      <c r="S1731" s="5">
        <f>IF(ZScoring!AM1472="",0,(ZScoring!AM1472-$B$8)/$C$8)</f>
        <v/>
      </c>
      <c r="T1731" s="5">
        <f>IF(ZScoring!AN1472="",0,(ZScoring!AN1472-$B$9)/$C$9)</f>
        <v/>
      </c>
      <c r="U1731" s="5">
        <f>IF(ZScoring!AO1472="",0,(ZScoring!AO1472-$B$10)/$C$10)</f>
        <v/>
      </c>
      <c r="V1731" s="5">
        <f>IF(ZScoring!AP1472="",0,(ZScoring!AP1472-$B$11)/$C$11)</f>
        <v/>
      </c>
      <c r="W1731" s="5">
        <f>IF(ZScoring!AQ1472="",0,(ZScoring!AQ1472-$B$12)/$C$12)</f>
        <v/>
      </c>
      <c r="X1731" s="5">
        <f>Universe!C1472</f>
        <v/>
      </c>
    </row>
    <row r="1732">
      <c r="A1732" s="22">
        <f>Universe!G1473</f>
        <v/>
      </c>
      <c r="B1732" s="2" t="n">
        <v>1</v>
      </c>
      <c r="C1732" s="23">
        <f>Universe!H1473</f>
        <v/>
      </c>
      <c r="D1732" s="23">
        <f>Universe!I1473</f>
        <v/>
      </c>
      <c r="E1732" s="23">
        <f>Universe!J1473</f>
        <v/>
      </c>
      <c r="F1732" s="23">
        <f>Universe!K1473</f>
        <v/>
      </c>
      <c r="G1732" s="23">
        <f>Universe!L1473</f>
        <v/>
      </c>
      <c r="H1732" s="23">
        <f>Universe!M1473</f>
        <v/>
      </c>
      <c r="I1732" s="23">
        <f>Universe!N1473</f>
        <v/>
      </c>
      <c r="J1732" s="23">
        <f>Universe!O1473</f>
        <v/>
      </c>
      <c r="K1732" s="23">
        <f>Universe!P1473</f>
        <v/>
      </c>
      <c r="L1732" s="23">
        <f>Universe!Q1473</f>
        <v/>
      </c>
      <c r="M1732" s="23">
        <f>Universe!R1473</f>
        <v/>
      </c>
      <c r="N1732" s="5">
        <f>IF(ZScoring!AH1473="",0,(ZScoring!AH1473-$B$3)/$C$3)</f>
        <v/>
      </c>
      <c r="O1732" s="5">
        <f>IF(ZScoring!AI1473="",0,(ZScoring!AI1473-$B$4)/$C$4)</f>
        <v/>
      </c>
      <c r="P1732" s="5">
        <f>IF(ZScoring!AJ1473="",0,(ZScoring!AJ1473-$B$5)/$C$5)</f>
        <v/>
      </c>
      <c r="Q1732" s="5">
        <f>IF(ZScoring!AK1473="",0,(ZScoring!AK1473-$B$6)/$C$6)</f>
        <v/>
      </c>
      <c r="R1732" s="5">
        <f>IF(ZScoring!AL1473="",0,(ZScoring!AL1473-$B$7)/$C$7)</f>
        <v/>
      </c>
      <c r="S1732" s="5">
        <f>IF(ZScoring!AM1473="",0,(ZScoring!AM1473-$B$8)/$C$8)</f>
        <v/>
      </c>
      <c r="T1732" s="5">
        <f>IF(ZScoring!AN1473="",0,(ZScoring!AN1473-$B$9)/$C$9)</f>
        <v/>
      </c>
      <c r="U1732" s="5">
        <f>IF(ZScoring!AO1473="",0,(ZScoring!AO1473-$B$10)/$C$10)</f>
        <v/>
      </c>
      <c r="V1732" s="5">
        <f>IF(ZScoring!AP1473="",0,(ZScoring!AP1473-$B$11)/$C$11)</f>
        <v/>
      </c>
      <c r="W1732" s="5">
        <f>IF(ZScoring!AQ1473="",0,(ZScoring!AQ1473-$B$12)/$C$12)</f>
        <v/>
      </c>
      <c r="X1732" s="5">
        <f>Universe!C1473</f>
        <v/>
      </c>
    </row>
    <row r="1733">
      <c r="A1733" s="22">
        <f>Universe!G1474</f>
        <v/>
      </c>
      <c r="B1733" s="2" t="n">
        <v>1</v>
      </c>
      <c r="C1733" s="23">
        <f>Universe!H1474</f>
        <v/>
      </c>
      <c r="D1733" s="23">
        <f>Universe!I1474</f>
        <v/>
      </c>
      <c r="E1733" s="23">
        <f>Universe!J1474</f>
        <v/>
      </c>
      <c r="F1733" s="23">
        <f>Universe!K1474</f>
        <v/>
      </c>
      <c r="G1733" s="23">
        <f>Universe!L1474</f>
        <v/>
      </c>
      <c r="H1733" s="23">
        <f>Universe!M1474</f>
        <v/>
      </c>
      <c r="I1733" s="23">
        <f>Universe!N1474</f>
        <v/>
      </c>
      <c r="J1733" s="23">
        <f>Universe!O1474</f>
        <v/>
      </c>
      <c r="K1733" s="23">
        <f>Universe!P1474</f>
        <v/>
      </c>
      <c r="L1733" s="23">
        <f>Universe!Q1474</f>
        <v/>
      </c>
      <c r="M1733" s="23">
        <f>Universe!R1474</f>
        <v/>
      </c>
      <c r="N1733" s="5">
        <f>IF(ZScoring!AH1474="",0,(ZScoring!AH1474-$B$3)/$C$3)</f>
        <v/>
      </c>
      <c r="O1733" s="5">
        <f>IF(ZScoring!AI1474="",0,(ZScoring!AI1474-$B$4)/$C$4)</f>
        <v/>
      </c>
      <c r="P1733" s="5">
        <f>IF(ZScoring!AJ1474="",0,(ZScoring!AJ1474-$B$5)/$C$5)</f>
        <v/>
      </c>
      <c r="Q1733" s="5">
        <f>IF(ZScoring!AK1474="",0,(ZScoring!AK1474-$B$6)/$C$6)</f>
        <v/>
      </c>
      <c r="R1733" s="5">
        <f>IF(ZScoring!AL1474="",0,(ZScoring!AL1474-$B$7)/$C$7)</f>
        <v/>
      </c>
      <c r="S1733" s="5">
        <f>IF(ZScoring!AM1474="",0,(ZScoring!AM1474-$B$8)/$C$8)</f>
        <v/>
      </c>
      <c r="T1733" s="5">
        <f>IF(ZScoring!AN1474="",0,(ZScoring!AN1474-$B$9)/$C$9)</f>
        <v/>
      </c>
      <c r="U1733" s="5">
        <f>IF(ZScoring!AO1474="",0,(ZScoring!AO1474-$B$10)/$C$10)</f>
        <v/>
      </c>
      <c r="V1733" s="5">
        <f>IF(ZScoring!AP1474="",0,(ZScoring!AP1474-$B$11)/$C$11)</f>
        <v/>
      </c>
      <c r="W1733" s="5">
        <f>IF(ZScoring!AQ1474="",0,(ZScoring!AQ1474-$B$12)/$C$12)</f>
        <v/>
      </c>
      <c r="X1733" s="5">
        <f>Universe!C1474</f>
        <v/>
      </c>
    </row>
    <row r="1734">
      <c r="A1734" s="22">
        <f>Universe!G1475</f>
        <v/>
      </c>
      <c r="B1734" s="2" t="n">
        <v>1</v>
      </c>
      <c r="C1734" s="23">
        <f>Universe!H1475</f>
        <v/>
      </c>
      <c r="D1734" s="23">
        <f>Universe!I1475</f>
        <v/>
      </c>
      <c r="E1734" s="23">
        <f>Universe!J1475</f>
        <v/>
      </c>
      <c r="F1734" s="23">
        <f>Universe!K1475</f>
        <v/>
      </c>
      <c r="G1734" s="23">
        <f>Universe!L1475</f>
        <v/>
      </c>
      <c r="H1734" s="23">
        <f>Universe!M1475</f>
        <v/>
      </c>
      <c r="I1734" s="23">
        <f>Universe!N1475</f>
        <v/>
      </c>
      <c r="J1734" s="23">
        <f>Universe!O1475</f>
        <v/>
      </c>
      <c r="K1734" s="23">
        <f>Universe!P1475</f>
        <v/>
      </c>
      <c r="L1734" s="23">
        <f>Universe!Q1475</f>
        <v/>
      </c>
      <c r="M1734" s="23">
        <f>Universe!R1475</f>
        <v/>
      </c>
      <c r="N1734" s="5">
        <f>IF(ZScoring!AH1475="",0,(ZScoring!AH1475-$B$3)/$C$3)</f>
        <v/>
      </c>
      <c r="O1734" s="5">
        <f>IF(ZScoring!AI1475="",0,(ZScoring!AI1475-$B$4)/$C$4)</f>
        <v/>
      </c>
      <c r="P1734" s="5">
        <f>IF(ZScoring!AJ1475="",0,(ZScoring!AJ1475-$B$5)/$C$5)</f>
        <v/>
      </c>
      <c r="Q1734" s="5">
        <f>IF(ZScoring!AK1475="",0,(ZScoring!AK1475-$B$6)/$C$6)</f>
        <v/>
      </c>
      <c r="R1734" s="5">
        <f>IF(ZScoring!AL1475="",0,(ZScoring!AL1475-$B$7)/$C$7)</f>
        <v/>
      </c>
      <c r="S1734" s="5">
        <f>IF(ZScoring!AM1475="",0,(ZScoring!AM1475-$B$8)/$C$8)</f>
        <v/>
      </c>
      <c r="T1734" s="5">
        <f>IF(ZScoring!AN1475="",0,(ZScoring!AN1475-$B$9)/$C$9)</f>
        <v/>
      </c>
      <c r="U1734" s="5">
        <f>IF(ZScoring!AO1475="",0,(ZScoring!AO1475-$B$10)/$C$10)</f>
        <v/>
      </c>
      <c r="V1734" s="5">
        <f>IF(ZScoring!AP1475="",0,(ZScoring!AP1475-$B$11)/$C$11)</f>
        <v/>
      </c>
      <c r="W1734" s="5">
        <f>IF(ZScoring!AQ1475="",0,(ZScoring!AQ1475-$B$12)/$C$12)</f>
        <v/>
      </c>
      <c r="X1734" s="5">
        <f>Universe!C1475</f>
        <v/>
      </c>
    </row>
    <row r="1735">
      <c r="A1735" s="22">
        <f>Universe!G1476</f>
        <v/>
      </c>
      <c r="B1735" s="2" t="n">
        <v>1</v>
      </c>
      <c r="C1735" s="23">
        <f>Universe!H1476</f>
        <v/>
      </c>
      <c r="D1735" s="23">
        <f>Universe!I1476</f>
        <v/>
      </c>
      <c r="E1735" s="23">
        <f>Universe!J1476</f>
        <v/>
      </c>
      <c r="F1735" s="23">
        <f>Universe!K1476</f>
        <v/>
      </c>
      <c r="G1735" s="23">
        <f>Universe!L1476</f>
        <v/>
      </c>
      <c r="H1735" s="23">
        <f>Universe!M1476</f>
        <v/>
      </c>
      <c r="I1735" s="23">
        <f>Universe!N1476</f>
        <v/>
      </c>
      <c r="J1735" s="23">
        <f>Universe!O1476</f>
        <v/>
      </c>
      <c r="K1735" s="23">
        <f>Universe!P1476</f>
        <v/>
      </c>
      <c r="L1735" s="23">
        <f>Universe!Q1476</f>
        <v/>
      </c>
      <c r="M1735" s="23">
        <f>Universe!R1476</f>
        <v/>
      </c>
      <c r="N1735" s="5">
        <f>IF(ZScoring!AH1476="",0,(ZScoring!AH1476-$B$3)/$C$3)</f>
        <v/>
      </c>
      <c r="O1735" s="5">
        <f>IF(ZScoring!AI1476="",0,(ZScoring!AI1476-$B$4)/$C$4)</f>
        <v/>
      </c>
      <c r="P1735" s="5">
        <f>IF(ZScoring!AJ1476="",0,(ZScoring!AJ1476-$B$5)/$C$5)</f>
        <v/>
      </c>
      <c r="Q1735" s="5">
        <f>IF(ZScoring!AK1476="",0,(ZScoring!AK1476-$B$6)/$C$6)</f>
        <v/>
      </c>
      <c r="R1735" s="5">
        <f>IF(ZScoring!AL1476="",0,(ZScoring!AL1476-$B$7)/$C$7)</f>
        <v/>
      </c>
      <c r="S1735" s="5">
        <f>IF(ZScoring!AM1476="",0,(ZScoring!AM1476-$B$8)/$C$8)</f>
        <v/>
      </c>
      <c r="T1735" s="5">
        <f>IF(ZScoring!AN1476="",0,(ZScoring!AN1476-$B$9)/$C$9)</f>
        <v/>
      </c>
      <c r="U1735" s="5">
        <f>IF(ZScoring!AO1476="",0,(ZScoring!AO1476-$B$10)/$C$10)</f>
        <v/>
      </c>
      <c r="V1735" s="5">
        <f>IF(ZScoring!AP1476="",0,(ZScoring!AP1476-$B$11)/$C$11)</f>
        <v/>
      </c>
      <c r="W1735" s="5">
        <f>IF(ZScoring!AQ1476="",0,(ZScoring!AQ1476-$B$12)/$C$12)</f>
        <v/>
      </c>
      <c r="X1735" s="5">
        <f>Universe!C1476</f>
        <v/>
      </c>
    </row>
    <row r="1736">
      <c r="A1736" s="22">
        <f>Universe!G1477</f>
        <v/>
      </c>
      <c r="B1736" s="2" t="n">
        <v>1</v>
      </c>
      <c r="C1736" s="23">
        <f>Universe!H1477</f>
        <v/>
      </c>
      <c r="D1736" s="23">
        <f>Universe!I1477</f>
        <v/>
      </c>
      <c r="E1736" s="23">
        <f>Universe!J1477</f>
        <v/>
      </c>
      <c r="F1736" s="23">
        <f>Universe!K1477</f>
        <v/>
      </c>
      <c r="G1736" s="23">
        <f>Universe!L1477</f>
        <v/>
      </c>
      <c r="H1736" s="23">
        <f>Universe!M1477</f>
        <v/>
      </c>
      <c r="I1736" s="23">
        <f>Universe!N1477</f>
        <v/>
      </c>
      <c r="J1736" s="23">
        <f>Universe!O1477</f>
        <v/>
      </c>
      <c r="K1736" s="23">
        <f>Universe!P1477</f>
        <v/>
      </c>
      <c r="L1736" s="23">
        <f>Universe!Q1477</f>
        <v/>
      </c>
      <c r="M1736" s="23">
        <f>Universe!R1477</f>
        <v/>
      </c>
      <c r="N1736" s="5">
        <f>IF(ZScoring!AH1477="",0,(ZScoring!AH1477-$B$3)/$C$3)</f>
        <v/>
      </c>
      <c r="O1736" s="5">
        <f>IF(ZScoring!AI1477="",0,(ZScoring!AI1477-$B$4)/$C$4)</f>
        <v/>
      </c>
      <c r="P1736" s="5">
        <f>IF(ZScoring!AJ1477="",0,(ZScoring!AJ1477-$B$5)/$C$5)</f>
        <v/>
      </c>
      <c r="Q1736" s="5">
        <f>IF(ZScoring!AK1477="",0,(ZScoring!AK1477-$B$6)/$C$6)</f>
        <v/>
      </c>
      <c r="R1736" s="5">
        <f>IF(ZScoring!AL1477="",0,(ZScoring!AL1477-$B$7)/$C$7)</f>
        <v/>
      </c>
      <c r="S1736" s="5">
        <f>IF(ZScoring!AM1477="",0,(ZScoring!AM1477-$B$8)/$C$8)</f>
        <v/>
      </c>
      <c r="T1736" s="5">
        <f>IF(ZScoring!AN1477="",0,(ZScoring!AN1477-$B$9)/$C$9)</f>
        <v/>
      </c>
      <c r="U1736" s="5">
        <f>IF(ZScoring!AO1477="",0,(ZScoring!AO1477-$B$10)/$C$10)</f>
        <v/>
      </c>
      <c r="V1736" s="5">
        <f>IF(ZScoring!AP1477="",0,(ZScoring!AP1477-$B$11)/$C$11)</f>
        <v/>
      </c>
      <c r="W1736" s="5">
        <f>IF(ZScoring!AQ1477="",0,(ZScoring!AQ1477-$B$12)/$C$12)</f>
        <v/>
      </c>
      <c r="X1736" s="5">
        <f>Universe!C1477</f>
        <v/>
      </c>
    </row>
    <row r="1737">
      <c r="A1737" s="22">
        <f>Universe!G1478</f>
        <v/>
      </c>
      <c r="B1737" s="2" t="n">
        <v>1</v>
      </c>
      <c r="C1737" s="23">
        <f>Universe!H1478</f>
        <v/>
      </c>
      <c r="D1737" s="23">
        <f>Universe!I1478</f>
        <v/>
      </c>
      <c r="E1737" s="23">
        <f>Universe!J1478</f>
        <v/>
      </c>
      <c r="F1737" s="23">
        <f>Universe!K1478</f>
        <v/>
      </c>
      <c r="G1737" s="23">
        <f>Universe!L1478</f>
        <v/>
      </c>
      <c r="H1737" s="23">
        <f>Universe!M1478</f>
        <v/>
      </c>
      <c r="I1737" s="23">
        <f>Universe!N1478</f>
        <v/>
      </c>
      <c r="J1737" s="23">
        <f>Universe!O1478</f>
        <v/>
      </c>
      <c r="K1737" s="23">
        <f>Universe!P1478</f>
        <v/>
      </c>
      <c r="L1737" s="23">
        <f>Universe!Q1478</f>
        <v/>
      </c>
      <c r="M1737" s="23">
        <f>Universe!R1478</f>
        <v/>
      </c>
      <c r="N1737" s="5">
        <f>IF(ZScoring!AH1478="",0,(ZScoring!AH1478-$B$3)/$C$3)</f>
        <v/>
      </c>
      <c r="O1737" s="5">
        <f>IF(ZScoring!AI1478="",0,(ZScoring!AI1478-$B$4)/$C$4)</f>
        <v/>
      </c>
      <c r="P1737" s="5">
        <f>IF(ZScoring!AJ1478="",0,(ZScoring!AJ1478-$B$5)/$C$5)</f>
        <v/>
      </c>
      <c r="Q1737" s="5">
        <f>IF(ZScoring!AK1478="",0,(ZScoring!AK1478-$B$6)/$C$6)</f>
        <v/>
      </c>
      <c r="R1737" s="5">
        <f>IF(ZScoring!AL1478="",0,(ZScoring!AL1478-$B$7)/$C$7)</f>
        <v/>
      </c>
      <c r="S1737" s="5">
        <f>IF(ZScoring!AM1478="",0,(ZScoring!AM1478-$B$8)/$C$8)</f>
        <v/>
      </c>
      <c r="T1737" s="5">
        <f>IF(ZScoring!AN1478="",0,(ZScoring!AN1478-$B$9)/$C$9)</f>
        <v/>
      </c>
      <c r="U1737" s="5">
        <f>IF(ZScoring!AO1478="",0,(ZScoring!AO1478-$B$10)/$C$10)</f>
        <v/>
      </c>
      <c r="V1737" s="5">
        <f>IF(ZScoring!AP1478="",0,(ZScoring!AP1478-$B$11)/$C$11)</f>
        <v/>
      </c>
      <c r="W1737" s="5">
        <f>IF(ZScoring!AQ1478="",0,(ZScoring!AQ1478-$B$12)/$C$12)</f>
        <v/>
      </c>
      <c r="X1737" s="5">
        <f>Universe!C1478</f>
        <v/>
      </c>
    </row>
    <row r="1738">
      <c r="A1738" s="22">
        <f>Universe!G1479</f>
        <v/>
      </c>
      <c r="B1738" s="2" t="n">
        <v>1</v>
      </c>
      <c r="C1738" s="23">
        <f>Universe!H1479</f>
        <v/>
      </c>
      <c r="D1738" s="23">
        <f>Universe!I1479</f>
        <v/>
      </c>
      <c r="E1738" s="23">
        <f>Universe!J1479</f>
        <v/>
      </c>
      <c r="F1738" s="23">
        <f>Universe!K1479</f>
        <v/>
      </c>
      <c r="G1738" s="23">
        <f>Universe!L1479</f>
        <v/>
      </c>
      <c r="H1738" s="23">
        <f>Universe!M1479</f>
        <v/>
      </c>
      <c r="I1738" s="23">
        <f>Universe!N1479</f>
        <v/>
      </c>
      <c r="J1738" s="23">
        <f>Universe!O1479</f>
        <v/>
      </c>
      <c r="K1738" s="23">
        <f>Universe!P1479</f>
        <v/>
      </c>
      <c r="L1738" s="23">
        <f>Universe!Q1479</f>
        <v/>
      </c>
      <c r="M1738" s="23">
        <f>Universe!R1479</f>
        <v/>
      </c>
      <c r="N1738" s="5">
        <f>IF(ZScoring!AH1479="",0,(ZScoring!AH1479-$B$3)/$C$3)</f>
        <v/>
      </c>
      <c r="O1738" s="5">
        <f>IF(ZScoring!AI1479="",0,(ZScoring!AI1479-$B$4)/$C$4)</f>
        <v/>
      </c>
      <c r="P1738" s="5">
        <f>IF(ZScoring!AJ1479="",0,(ZScoring!AJ1479-$B$5)/$C$5)</f>
        <v/>
      </c>
      <c r="Q1738" s="5">
        <f>IF(ZScoring!AK1479="",0,(ZScoring!AK1479-$B$6)/$C$6)</f>
        <v/>
      </c>
      <c r="R1738" s="5">
        <f>IF(ZScoring!AL1479="",0,(ZScoring!AL1479-$B$7)/$C$7)</f>
        <v/>
      </c>
      <c r="S1738" s="5">
        <f>IF(ZScoring!AM1479="",0,(ZScoring!AM1479-$B$8)/$C$8)</f>
        <v/>
      </c>
      <c r="T1738" s="5">
        <f>IF(ZScoring!AN1479="",0,(ZScoring!AN1479-$B$9)/$C$9)</f>
        <v/>
      </c>
      <c r="U1738" s="5">
        <f>IF(ZScoring!AO1479="",0,(ZScoring!AO1479-$B$10)/$C$10)</f>
        <v/>
      </c>
      <c r="V1738" s="5">
        <f>IF(ZScoring!AP1479="",0,(ZScoring!AP1479-$B$11)/$C$11)</f>
        <v/>
      </c>
      <c r="W1738" s="5">
        <f>IF(ZScoring!AQ1479="",0,(ZScoring!AQ1479-$B$12)/$C$12)</f>
        <v/>
      </c>
      <c r="X1738" s="5">
        <f>Universe!C1479</f>
        <v/>
      </c>
    </row>
    <row r="1739">
      <c r="A1739" s="22">
        <f>Universe!G1480</f>
        <v/>
      </c>
      <c r="B1739" s="2" t="n">
        <v>1</v>
      </c>
      <c r="C1739" s="23">
        <f>Universe!H1480</f>
        <v/>
      </c>
      <c r="D1739" s="23">
        <f>Universe!I1480</f>
        <v/>
      </c>
      <c r="E1739" s="23">
        <f>Universe!J1480</f>
        <v/>
      </c>
      <c r="F1739" s="23">
        <f>Universe!K1480</f>
        <v/>
      </c>
      <c r="G1739" s="23">
        <f>Universe!L1480</f>
        <v/>
      </c>
      <c r="H1739" s="23">
        <f>Universe!M1480</f>
        <v/>
      </c>
      <c r="I1739" s="23">
        <f>Universe!N1480</f>
        <v/>
      </c>
      <c r="J1739" s="23">
        <f>Universe!O1480</f>
        <v/>
      </c>
      <c r="K1739" s="23">
        <f>Universe!P1480</f>
        <v/>
      </c>
      <c r="L1739" s="23">
        <f>Universe!Q1480</f>
        <v/>
      </c>
      <c r="M1739" s="23">
        <f>Universe!R1480</f>
        <v/>
      </c>
      <c r="N1739" s="5">
        <f>IF(ZScoring!AH1480="",0,(ZScoring!AH1480-$B$3)/$C$3)</f>
        <v/>
      </c>
      <c r="O1739" s="5">
        <f>IF(ZScoring!AI1480="",0,(ZScoring!AI1480-$B$4)/$C$4)</f>
        <v/>
      </c>
      <c r="P1739" s="5">
        <f>IF(ZScoring!AJ1480="",0,(ZScoring!AJ1480-$B$5)/$C$5)</f>
        <v/>
      </c>
      <c r="Q1739" s="5">
        <f>IF(ZScoring!AK1480="",0,(ZScoring!AK1480-$B$6)/$C$6)</f>
        <v/>
      </c>
      <c r="R1739" s="5">
        <f>IF(ZScoring!AL1480="",0,(ZScoring!AL1480-$B$7)/$C$7)</f>
        <v/>
      </c>
      <c r="S1739" s="5">
        <f>IF(ZScoring!AM1480="",0,(ZScoring!AM1480-$B$8)/$C$8)</f>
        <v/>
      </c>
      <c r="T1739" s="5">
        <f>IF(ZScoring!AN1480="",0,(ZScoring!AN1480-$B$9)/$C$9)</f>
        <v/>
      </c>
      <c r="U1739" s="5">
        <f>IF(ZScoring!AO1480="",0,(ZScoring!AO1480-$B$10)/$C$10)</f>
        <v/>
      </c>
      <c r="V1739" s="5">
        <f>IF(ZScoring!AP1480="",0,(ZScoring!AP1480-$B$11)/$C$11)</f>
        <v/>
      </c>
      <c r="W1739" s="5">
        <f>IF(ZScoring!AQ1480="",0,(ZScoring!AQ1480-$B$12)/$C$12)</f>
        <v/>
      </c>
      <c r="X1739" s="5">
        <f>Universe!C1480</f>
        <v/>
      </c>
    </row>
    <row r="1740">
      <c r="A1740" s="22">
        <f>Universe!G1481</f>
        <v/>
      </c>
      <c r="B1740" s="2" t="n">
        <v>1</v>
      </c>
      <c r="C1740" s="23">
        <f>Universe!H1481</f>
        <v/>
      </c>
      <c r="D1740" s="23">
        <f>Universe!I1481</f>
        <v/>
      </c>
      <c r="E1740" s="23">
        <f>Universe!J1481</f>
        <v/>
      </c>
      <c r="F1740" s="23">
        <f>Universe!K1481</f>
        <v/>
      </c>
      <c r="G1740" s="23">
        <f>Universe!L1481</f>
        <v/>
      </c>
      <c r="H1740" s="23">
        <f>Universe!M1481</f>
        <v/>
      </c>
      <c r="I1740" s="23">
        <f>Universe!N1481</f>
        <v/>
      </c>
      <c r="J1740" s="23">
        <f>Universe!O1481</f>
        <v/>
      </c>
      <c r="K1740" s="23">
        <f>Universe!P1481</f>
        <v/>
      </c>
      <c r="L1740" s="23">
        <f>Universe!Q1481</f>
        <v/>
      </c>
      <c r="M1740" s="23">
        <f>Universe!R1481</f>
        <v/>
      </c>
      <c r="N1740" s="5">
        <f>IF(ZScoring!AH1481="",0,(ZScoring!AH1481-$B$3)/$C$3)</f>
        <v/>
      </c>
      <c r="O1740" s="5">
        <f>IF(ZScoring!AI1481="",0,(ZScoring!AI1481-$B$4)/$C$4)</f>
        <v/>
      </c>
      <c r="P1740" s="5">
        <f>IF(ZScoring!AJ1481="",0,(ZScoring!AJ1481-$B$5)/$C$5)</f>
        <v/>
      </c>
      <c r="Q1740" s="5">
        <f>IF(ZScoring!AK1481="",0,(ZScoring!AK1481-$B$6)/$C$6)</f>
        <v/>
      </c>
      <c r="R1740" s="5">
        <f>IF(ZScoring!AL1481="",0,(ZScoring!AL1481-$B$7)/$C$7)</f>
        <v/>
      </c>
      <c r="S1740" s="5">
        <f>IF(ZScoring!AM1481="",0,(ZScoring!AM1481-$B$8)/$C$8)</f>
        <v/>
      </c>
      <c r="T1740" s="5">
        <f>IF(ZScoring!AN1481="",0,(ZScoring!AN1481-$B$9)/$C$9)</f>
        <v/>
      </c>
      <c r="U1740" s="5">
        <f>IF(ZScoring!AO1481="",0,(ZScoring!AO1481-$B$10)/$C$10)</f>
        <v/>
      </c>
      <c r="V1740" s="5">
        <f>IF(ZScoring!AP1481="",0,(ZScoring!AP1481-$B$11)/$C$11)</f>
        <v/>
      </c>
      <c r="W1740" s="5">
        <f>IF(ZScoring!AQ1481="",0,(ZScoring!AQ1481-$B$12)/$C$12)</f>
        <v/>
      </c>
      <c r="X1740" s="5">
        <f>Universe!C1481</f>
        <v/>
      </c>
    </row>
    <row r="1741">
      <c r="A1741" s="22">
        <f>Universe!G1482</f>
        <v/>
      </c>
      <c r="B1741" s="2" t="n">
        <v>1</v>
      </c>
      <c r="C1741" s="23">
        <f>Universe!H1482</f>
        <v/>
      </c>
      <c r="D1741" s="23">
        <f>Universe!I1482</f>
        <v/>
      </c>
      <c r="E1741" s="23">
        <f>Universe!J1482</f>
        <v/>
      </c>
      <c r="F1741" s="23">
        <f>Universe!K1482</f>
        <v/>
      </c>
      <c r="G1741" s="23">
        <f>Universe!L1482</f>
        <v/>
      </c>
      <c r="H1741" s="23">
        <f>Universe!M1482</f>
        <v/>
      </c>
      <c r="I1741" s="23">
        <f>Universe!N1482</f>
        <v/>
      </c>
      <c r="J1741" s="23">
        <f>Universe!O1482</f>
        <v/>
      </c>
      <c r="K1741" s="23">
        <f>Universe!P1482</f>
        <v/>
      </c>
      <c r="L1741" s="23">
        <f>Universe!Q1482</f>
        <v/>
      </c>
      <c r="M1741" s="23">
        <f>Universe!R1482</f>
        <v/>
      </c>
      <c r="N1741" s="5">
        <f>IF(ZScoring!AH1482="",0,(ZScoring!AH1482-$B$3)/$C$3)</f>
        <v/>
      </c>
      <c r="O1741" s="5">
        <f>IF(ZScoring!AI1482="",0,(ZScoring!AI1482-$B$4)/$C$4)</f>
        <v/>
      </c>
      <c r="P1741" s="5">
        <f>IF(ZScoring!AJ1482="",0,(ZScoring!AJ1482-$B$5)/$C$5)</f>
        <v/>
      </c>
      <c r="Q1741" s="5">
        <f>IF(ZScoring!AK1482="",0,(ZScoring!AK1482-$B$6)/$C$6)</f>
        <v/>
      </c>
      <c r="R1741" s="5">
        <f>IF(ZScoring!AL1482="",0,(ZScoring!AL1482-$B$7)/$C$7)</f>
        <v/>
      </c>
      <c r="S1741" s="5">
        <f>IF(ZScoring!AM1482="",0,(ZScoring!AM1482-$B$8)/$C$8)</f>
        <v/>
      </c>
      <c r="T1741" s="5">
        <f>IF(ZScoring!AN1482="",0,(ZScoring!AN1482-$B$9)/$C$9)</f>
        <v/>
      </c>
      <c r="U1741" s="5">
        <f>IF(ZScoring!AO1482="",0,(ZScoring!AO1482-$B$10)/$C$10)</f>
        <v/>
      </c>
      <c r="V1741" s="5">
        <f>IF(ZScoring!AP1482="",0,(ZScoring!AP1482-$B$11)/$C$11)</f>
        <v/>
      </c>
      <c r="W1741" s="5">
        <f>IF(ZScoring!AQ1482="",0,(ZScoring!AQ1482-$B$12)/$C$12)</f>
        <v/>
      </c>
      <c r="X1741" s="5">
        <f>Universe!C1482</f>
        <v/>
      </c>
    </row>
    <row r="1742">
      <c r="A1742" s="22">
        <f>Universe!G1483</f>
        <v/>
      </c>
      <c r="B1742" s="2" t="n">
        <v>1</v>
      </c>
      <c r="C1742" s="23">
        <f>Universe!H1483</f>
        <v/>
      </c>
      <c r="D1742" s="23">
        <f>Universe!I1483</f>
        <v/>
      </c>
      <c r="E1742" s="23">
        <f>Universe!J1483</f>
        <v/>
      </c>
      <c r="F1742" s="23">
        <f>Universe!K1483</f>
        <v/>
      </c>
      <c r="G1742" s="23">
        <f>Universe!L1483</f>
        <v/>
      </c>
      <c r="H1742" s="23">
        <f>Universe!M1483</f>
        <v/>
      </c>
      <c r="I1742" s="23">
        <f>Universe!N1483</f>
        <v/>
      </c>
      <c r="J1742" s="23">
        <f>Universe!O1483</f>
        <v/>
      </c>
      <c r="K1742" s="23">
        <f>Universe!P1483</f>
        <v/>
      </c>
      <c r="L1742" s="23">
        <f>Universe!Q1483</f>
        <v/>
      </c>
      <c r="M1742" s="23">
        <f>Universe!R1483</f>
        <v/>
      </c>
      <c r="N1742" s="5">
        <f>IF(ZScoring!AH1483="",0,(ZScoring!AH1483-$B$3)/$C$3)</f>
        <v/>
      </c>
      <c r="O1742" s="5">
        <f>IF(ZScoring!AI1483="",0,(ZScoring!AI1483-$B$4)/$C$4)</f>
        <v/>
      </c>
      <c r="P1742" s="5">
        <f>IF(ZScoring!AJ1483="",0,(ZScoring!AJ1483-$B$5)/$C$5)</f>
        <v/>
      </c>
      <c r="Q1742" s="5">
        <f>IF(ZScoring!AK1483="",0,(ZScoring!AK1483-$B$6)/$C$6)</f>
        <v/>
      </c>
      <c r="R1742" s="5">
        <f>IF(ZScoring!AL1483="",0,(ZScoring!AL1483-$B$7)/$C$7)</f>
        <v/>
      </c>
      <c r="S1742" s="5">
        <f>IF(ZScoring!AM1483="",0,(ZScoring!AM1483-$B$8)/$C$8)</f>
        <v/>
      </c>
      <c r="T1742" s="5">
        <f>IF(ZScoring!AN1483="",0,(ZScoring!AN1483-$B$9)/$C$9)</f>
        <v/>
      </c>
      <c r="U1742" s="5">
        <f>IF(ZScoring!AO1483="",0,(ZScoring!AO1483-$B$10)/$C$10)</f>
        <v/>
      </c>
      <c r="V1742" s="5">
        <f>IF(ZScoring!AP1483="",0,(ZScoring!AP1483-$B$11)/$C$11)</f>
        <v/>
      </c>
      <c r="W1742" s="5">
        <f>IF(ZScoring!AQ1483="",0,(ZScoring!AQ1483-$B$12)/$C$12)</f>
        <v/>
      </c>
      <c r="X1742" s="5">
        <f>Universe!C1483</f>
        <v/>
      </c>
    </row>
    <row r="1743">
      <c r="A1743" s="22">
        <f>Universe!G1484</f>
        <v/>
      </c>
      <c r="B1743" s="2" t="n">
        <v>1</v>
      </c>
      <c r="C1743" s="23">
        <f>Universe!H1484</f>
        <v/>
      </c>
      <c r="D1743" s="23">
        <f>Universe!I1484</f>
        <v/>
      </c>
      <c r="E1743" s="23">
        <f>Universe!J1484</f>
        <v/>
      </c>
      <c r="F1743" s="23">
        <f>Universe!K1484</f>
        <v/>
      </c>
      <c r="G1743" s="23">
        <f>Universe!L1484</f>
        <v/>
      </c>
      <c r="H1743" s="23">
        <f>Universe!M1484</f>
        <v/>
      </c>
      <c r="I1743" s="23">
        <f>Universe!N1484</f>
        <v/>
      </c>
      <c r="J1743" s="23">
        <f>Universe!O1484</f>
        <v/>
      </c>
      <c r="K1743" s="23">
        <f>Universe!P1484</f>
        <v/>
      </c>
      <c r="L1743" s="23">
        <f>Universe!Q1484</f>
        <v/>
      </c>
      <c r="M1743" s="23">
        <f>Universe!R1484</f>
        <v/>
      </c>
      <c r="N1743" s="5">
        <f>IF(ZScoring!AH1484="",0,(ZScoring!AH1484-$B$3)/$C$3)</f>
        <v/>
      </c>
      <c r="O1743" s="5">
        <f>IF(ZScoring!AI1484="",0,(ZScoring!AI1484-$B$4)/$C$4)</f>
        <v/>
      </c>
      <c r="P1743" s="5">
        <f>IF(ZScoring!AJ1484="",0,(ZScoring!AJ1484-$B$5)/$C$5)</f>
        <v/>
      </c>
      <c r="Q1743" s="5">
        <f>IF(ZScoring!AK1484="",0,(ZScoring!AK1484-$B$6)/$C$6)</f>
        <v/>
      </c>
      <c r="R1743" s="5">
        <f>IF(ZScoring!AL1484="",0,(ZScoring!AL1484-$B$7)/$C$7)</f>
        <v/>
      </c>
      <c r="S1743" s="5">
        <f>IF(ZScoring!AM1484="",0,(ZScoring!AM1484-$B$8)/$C$8)</f>
        <v/>
      </c>
      <c r="T1743" s="5">
        <f>IF(ZScoring!AN1484="",0,(ZScoring!AN1484-$B$9)/$C$9)</f>
        <v/>
      </c>
      <c r="U1743" s="5">
        <f>IF(ZScoring!AO1484="",0,(ZScoring!AO1484-$B$10)/$C$10)</f>
        <v/>
      </c>
      <c r="V1743" s="5">
        <f>IF(ZScoring!AP1484="",0,(ZScoring!AP1484-$B$11)/$C$11)</f>
        <v/>
      </c>
      <c r="W1743" s="5">
        <f>IF(ZScoring!AQ1484="",0,(ZScoring!AQ1484-$B$12)/$C$12)</f>
        <v/>
      </c>
      <c r="X1743" s="5">
        <f>Universe!C1484</f>
        <v/>
      </c>
    </row>
    <row r="1744">
      <c r="A1744" s="22">
        <f>Universe!G1485</f>
        <v/>
      </c>
      <c r="B1744" s="2" t="n">
        <v>1</v>
      </c>
      <c r="C1744" s="23">
        <f>Universe!H1485</f>
        <v/>
      </c>
      <c r="D1744" s="23">
        <f>Universe!I1485</f>
        <v/>
      </c>
      <c r="E1744" s="23">
        <f>Universe!J1485</f>
        <v/>
      </c>
      <c r="F1744" s="23">
        <f>Universe!K1485</f>
        <v/>
      </c>
      <c r="G1744" s="23">
        <f>Universe!L1485</f>
        <v/>
      </c>
      <c r="H1744" s="23">
        <f>Universe!M1485</f>
        <v/>
      </c>
      <c r="I1744" s="23">
        <f>Universe!N1485</f>
        <v/>
      </c>
      <c r="J1744" s="23">
        <f>Universe!O1485</f>
        <v/>
      </c>
      <c r="K1744" s="23">
        <f>Universe!P1485</f>
        <v/>
      </c>
      <c r="L1744" s="23">
        <f>Universe!Q1485</f>
        <v/>
      </c>
      <c r="M1744" s="23">
        <f>Universe!R1485</f>
        <v/>
      </c>
      <c r="N1744" s="5">
        <f>IF(ZScoring!AH1485="",0,(ZScoring!AH1485-$B$3)/$C$3)</f>
        <v/>
      </c>
      <c r="O1744" s="5">
        <f>IF(ZScoring!AI1485="",0,(ZScoring!AI1485-$B$4)/$C$4)</f>
        <v/>
      </c>
      <c r="P1744" s="5">
        <f>IF(ZScoring!AJ1485="",0,(ZScoring!AJ1485-$B$5)/$C$5)</f>
        <v/>
      </c>
      <c r="Q1744" s="5">
        <f>IF(ZScoring!AK1485="",0,(ZScoring!AK1485-$B$6)/$C$6)</f>
        <v/>
      </c>
      <c r="R1744" s="5">
        <f>IF(ZScoring!AL1485="",0,(ZScoring!AL1485-$B$7)/$C$7)</f>
        <v/>
      </c>
      <c r="S1744" s="5">
        <f>IF(ZScoring!AM1485="",0,(ZScoring!AM1485-$B$8)/$C$8)</f>
        <v/>
      </c>
      <c r="T1744" s="5">
        <f>IF(ZScoring!AN1485="",0,(ZScoring!AN1485-$B$9)/$C$9)</f>
        <v/>
      </c>
      <c r="U1744" s="5">
        <f>IF(ZScoring!AO1485="",0,(ZScoring!AO1485-$B$10)/$C$10)</f>
        <v/>
      </c>
      <c r="V1744" s="5">
        <f>IF(ZScoring!AP1485="",0,(ZScoring!AP1485-$B$11)/$C$11)</f>
        <v/>
      </c>
      <c r="W1744" s="5">
        <f>IF(ZScoring!AQ1485="",0,(ZScoring!AQ1485-$B$12)/$C$12)</f>
        <v/>
      </c>
      <c r="X1744" s="5">
        <f>Universe!C1485</f>
        <v/>
      </c>
    </row>
    <row r="1745">
      <c r="A1745" s="22">
        <f>Universe!G1486</f>
        <v/>
      </c>
      <c r="B1745" s="2" t="n">
        <v>1</v>
      </c>
      <c r="C1745" s="23">
        <f>Universe!H1486</f>
        <v/>
      </c>
      <c r="D1745" s="23">
        <f>Universe!I1486</f>
        <v/>
      </c>
      <c r="E1745" s="23">
        <f>Universe!J1486</f>
        <v/>
      </c>
      <c r="F1745" s="23">
        <f>Universe!K1486</f>
        <v/>
      </c>
      <c r="G1745" s="23">
        <f>Universe!L1486</f>
        <v/>
      </c>
      <c r="H1745" s="23">
        <f>Universe!M1486</f>
        <v/>
      </c>
      <c r="I1745" s="23">
        <f>Universe!N1486</f>
        <v/>
      </c>
      <c r="J1745" s="23">
        <f>Universe!O1486</f>
        <v/>
      </c>
      <c r="K1745" s="23">
        <f>Universe!P1486</f>
        <v/>
      </c>
      <c r="L1745" s="23">
        <f>Universe!Q1486</f>
        <v/>
      </c>
      <c r="M1745" s="23">
        <f>Universe!R1486</f>
        <v/>
      </c>
      <c r="N1745" s="5">
        <f>IF(ZScoring!AH1486="",0,(ZScoring!AH1486-$B$3)/$C$3)</f>
        <v/>
      </c>
      <c r="O1745" s="5">
        <f>IF(ZScoring!AI1486="",0,(ZScoring!AI1486-$B$4)/$C$4)</f>
        <v/>
      </c>
      <c r="P1745" s="5">
        <f>IF(ZScoring!AJ1486="",0,(ZScoring!AJ1486-$B$5)/$C$5)</f>
        <v/>
      </c>
      <c r="Q1745" s="5">
        <f>IF(ZScoring!AK1486="",0,(ZScoring!AK1486-$B$6)/$C$6)</f>
        <v/>
      </c>
      <c r="R1745" s="5">
        <f>IF(ZScoring!AL1486="",0,(ZScoring!AL1486-$B$7)/$C$7)</f>
        <v/>
      </c>
      <c r="S1745" s="5">
        <f>IF(ZScoring!AM1486="",0,(ZScoring!AM1486-$B$8)/$C$8)</f>
        <v/>
      </c>
      <c r="T1745" s="5">
        <f>IF(ZScoring!AN1486="",0,(ZScoring!AN1486-$B$9)/$C$9)</f>
        <v/>
      </c>
      <c r="U1745" s="5">
        <f>IF(ZScoring!AO1486="",0,(ZScoring!AO1486-$B$10)/$C$10)</f>
        <v/>
      </c>
      <c r="V1745" s="5">
        <f>IF(ZScoring!AP1486="",0,(ZScoring!AP1486-$B$11)/$C$11)</f>
        <v/>
      </c>
      <c r="W1745" s="5">
        <f>IF(ZScoring!AQ1486="",0,(ZScoring!AQ1486-$B$12)/$C$12)</f>
        <v/>
      </c>
      <c r="X1745" s="5">
        <f>Universe!C1486</f>
        <v/>
      </c>
    </row>
    <row r="1746">
      <c r="A1746" s="22">
        <f>Universe!G1487</f>
        <v/>
      </c>
      <c r="B1746" s="2" t="n">
        <v>1</v>
      </c>
      <c r="C1746" s="23">
        <f>Universe!H1487</f>
        <v/>
      </c>
      <c r="D1746" s="23">
        <f>Universe!I1487</f>
        <v/>
      </c>
      <c r="E1746" s="23">
        <f>Universe!J1487</f>
        <v/>
      </c>
      <c r="F1746" s="23">
        <f>Universe!K1487</f>
        <v/>
      </c>
      <c r="G1746" s="23">
        <f>Universe!L1487</f>
        <v/>
      </c>
      <c r="H1746" s="23">
        <f>Universe!M1487</f>
        <v/>
      </c>
      <c r="I1746" s="23">
        <f>Universe!N1487</f>
        <v/>
      </c>
      <c r="J1746" s="23">
        <f>Universe!O1487</f>
        <v/>
      </c>
      <c r="K1746" s="23">
        <f>Universe!P1487</f>
        <v/>
      </c>
      <c r="L1746" s="23">
        <f>Universe!Q1487</f>
        <v/>
      </c>
      <c r="M1746" s="23">
        <f>Universe!R1487</f>
        <v/>
      </c>
      <c r="N1746" s="5">
        <f>IF(ZScoring!AH1487="",0,(ZScoring!AH1487-$B$3)/$C$3)</f>
        <v/>
      </c>
      <c r="O1746" s="5">
        <f>IF(ZScoring!AI1487="",0,(ZScoring!AI1487-$B$4)/$C$4)</f>
        <v/>
      </c>
      <c r="P1746" s="5">
        <f>IF(ZScoring!AJ1487="",0,(ZScoring!AJ1487-$B$5)/$C$5)</f>
        <v/>
      </c>
      <c r="Q1746" s="5">
        <f>IF(ZScoring!AK1487="",0,(ZScoring!AK1487-$B$6)/$C$6)</f>
        <v/>
      </c>
      <c r="R1746" s="5">
        <f>IF(ZScoring!AL1487="",0,(ZScoring!AL1487-$B$7)/$C$7)</f>
        <v/>
      </c>
      <c r="S1746" s="5">
        <f>IF(ZScoring!AM1487="",0,(ZScoring!AM1487-$B$8)/$C$8)</f>
        <v/>
      </c>
      <c r="T1746" s="5">
        <f>IF(ZScoring!AN1487="",0,(ZScoring!AN1487-$B$9)/$C$9)</f>
        <v/>
      </c>
      <c r="U1746" s="5">
        <f>IF(ZScoring!AO1487="",0,(ZScoring!AO1487-$B$10)/$C$10)</f>
        <v/>
      </c>
      <c r="V1746" s="5">
        <f>IF(ZScoring!AP1487="",0,(ZScoring!AP1487-$B$11)/$C$11)</f>
        <v/>
      </c>
      <c r="W1746" s="5">
        <f>IF(ZScoring!AQ1487="",0,(ZScoring!AQ1487-$B$12)/$C$12)</f>
        <v/>
      </c>
      <c r="X1746" s="5">
        <f>Universe!C1487</f>
        <v/>
      </c>
    </row>
    <row r="1747">
      <c r="A1747" s="22">
        <f>Universe!G1488</f>
        <v/>
      </c>
      <c r="B1747" s="2" t="n">
        <v>1</v>
      </c>
      <c r="C1747" s="23">
        <f>Universe!H1488</f>
        <v/>
      </c>
      <c r="D1747" s="23">
        <f>Universe!I1488</f>
        <v/>
      </c>
      <c r="E1747" s="23">
        <f>Universe!J1488</f>
        <v/>
      </c>
      <c r="F1747" s="23">
        <f>Universe!K1488</f>
        <v/>
      </c>
      <c r="G1747" s="23">
        <f>Universe!L1488</f>
        <v/>
      </c>
      <c r="H1747" s="23">
        <f>Universe!M1488</f>
        <v/>
      </c>
      <c r="I1747" s="23">
        <f>Universe!N1488</f>
        <v/>
      </c>
      <c r="J1747" s="23">
        <f>Universe!O1488</f>
        <v/>
      </c>
      <c r="K1747" s="23">
        <f>Universe!P1488</f>
        <v/>
      </c>
      <c r="L1747" s="23">
        <f>Universe!Q1488</f>
        <v/>
      </c>
      <c r="M1747" s="23">
        <f>Universe!R1488</f>
        <v/>
      </c>
      <c r="N1747" s="5">
        <f>IF(ZScoring!AH1488="",0,(ZScoring!AH1488-$B$3)/$C$3)</f>
        <v/>
      </c>
      <c r="O1747" s="5">
        <f>IF(ZScoring!AI1488="",0,(ZScoring!AI1488-$B$4)/$C$4)</f>
        <v/>
      </c>
      <c r="P1747" s="5">
        <f>IF(ZScoring!AJ1488="",0,(ZScoring!AJ1488-$B$5)/$C$5)</f>
        <v/>
      </c>
      <c r="Q1747" s="5">
        <f>IF(ZScoring!AK1488="",0,(ZScoring!AK1488-$B$6)/$C$6)</f>
        <v/>
      </c>
      <c r="R1747" s="5">
        <f>IF(ZScoring!AL1488="",0,(ZScoring!AL1488-$B$7)/$C$7)</f>
        <v/>
      </c>
      <c r="S1747" s="5">
        <f>IF(ZScoring!AM1488="",0,(ZScoring!AM1488-$B$8)/$C$8)</f>
        <v/>
      </c>
      <c r="T1747" s="5">
        <f>IF(ZScoring!AN1488="",0,(ZScoring!AN1488-$B$9)/$C$9)</f>
        <v/>
      </c>
      <c r="U1747" s="5">
        <f>IF(ZScoring!AO1488="",0,(ZScoring!AO1488-$B$10)/$C$10)</f>
        <v/>
      </c>
      <c r="V1747" s="5">
        <f>IF(ZScoring!AP1488="",0,(ZScoring!AP1488-$B$11)/$C$11)</f>
        <v/>
      </c>
      <c r="W1747" s="5">
        <f>IF(ZScoring!AQ1488="",0,(ZScoring!AQ1488-$B$12)/$C$12)</f>
        <v/>
      </c>
      <c r="X1747" s="5">
        <f>Universe!C1488</f>
        <v/>
      </c>
    </row>
    <row r="1748">
      <c r="A1748" s="22">
        <f>Universe!G1489</f>
        <v/>
      </c>
      <c r="B1748" s="2" t="n">
        <v>1</v>
      </c>
      <c r="C1748" s="23">
        <f>Universe!H1489</f>
        <v/>
      </c>
      <c r="D1748" s="23">
        <f>Universe!I1489</f>
        <v/>
      </c>
      <c r="E1748" s="23">
        <f>Universe!J1489</f>
        <v/>
      </c>
      <c r="F1748" s="23">
        <f>Universe!K1489</f>
        <v/>
      </c>
      <c r="G1748" s="23">
        <f>Universe!L1489</f>
        <v/>
      </c>
      <c r="H1748" s="23">
        <f>Universe!M1489</f>
        <v/>
      </c>
      <c r="I1748" s="23">
        <f>Universe!N1489</f>
        <v/>
      </c>
      <c r="J1748" s="23">
        <f>Universe!O1489</f>
        <v/>
      </c>
      <c r="K1748" s="23">
        <f>Universe!P1489</f>
        <v/>
      </c>
      <c r="L1748" s="23">
        <f>Universe!Q1489</f>
        <v/>
      </c>
      <c r="M1748" s="23">
        <f>Universe!R1489</f>
        <v/>
      </c>
      <c r="N1748" s="5">
        <f>IF(ZScoring!AH1489="",0,(ZScoring!AH1489-$B$3)/$C$3)</f>
        <v/>
      </c>
      <c r="O1748" s="5">
        <f>IF(ZScoring!AI1489="",0,(ZScoring!AI1489-$B$4)/$C$4)</f>
        <v/>
      </c>
      <c r="P1748" s="5">
        <f>IF(ZScoring!AJ1489="",0,(ZScoring!AJ1489-$B$5)/$C$5)</f>
        <v/>
      </c>
      <c r="Q1748" s="5">
        <f>IF(ZScoring!AK1489="",0,(ZScoring!AK1489-$B$6)/$C$6)</f>
        <v/>
      </c>
      <c r="R1748" s="5">
        <f>IF(ZScoring!AL1489="",0,(ZScoring!AL1489-$B$7)/$C$7)</f>
        <v/>
      </c>
      <c r="S1748" s="5">
        <f>IF(ZScoring!AM1489="",0,(ZScoring!AM1489-$B$8)/$C$8)</f>
        <v/>
      </c>
      <c r="T1748" s="5">
        <f>IF(ZScoring!AN1489="",0,(ZScoring!AN1489-$B$9)/$C$9)</f>
        <v/>
      </c>
      <c r="U1748" s="5">
        <f>IF(ZScoring!AO1489="",0,(ZScoring!AO1489-$B$10)/$C$10)</f>
        <v/>
      </c>
      <c r="V1748" s="5">
        <f>IF(ZScoring!AP1489="",0,(ZScoring!AP1489-$B$11)/$C$11)</f>
        <v/>
      </c>
      <c r="W1748" s="5">
        <f>IF(ZScoring!AQ1489="",0,(ZScoring!AQ1489-$B$12)/$C$12)</f>
        <v/>
      </c>
      <c r="X1748" s="5">
        <f>Universe!C1489</f>
        <v/>
      </c>
    </row>
    <row r="1749">
      <c r="A1749" s="22">
        <f>Universe!G1490</f>
        <v/>
      </c>
      <c r="B1749" s="2" t="n">
        <v>1</v>
      </c>
      <c r="C1749" s="23">
        <f>Universe!H1490</f>
        <v/>
      </c>
      <c r="D1749" s="23">
        <f>Universe!I1490</f>
        <v/>
      </c>
      <c r="E1749" s="23">
        <f>Universe!J1490</f>
        <v/>
      </c>
      <c r="F1749" s="23">
        <f>Universe!K1490</f>
        <v/>
      </c>
      <c r="G1749" s="23">
        <f>Universe!L1490</f>
        <v/>
      </c>
      <c r="H1749" s="23">
        <f>Universe!M1490</f>
        <v/>
      </c>
      <c r="I1749" s="23">
        <f>Universe!N1490</f>
        <v/>
      </c>
      <c r="J1749" s="23">
        <f>Universe!O1490</f>
        <v/>
      </c>
      <c r="K1749" s="23">
        <f>Universe!P1490</f>
        <v/>
      </c>
      <c r="L1749" s="23">
        <f>Universe!Q1490</f>
        <v/>
      </c>
      <c r="M1749" s="23">
        <f>Universe!R1490</f>
        <v/>
      </c>
      <c r="N1749" s="5">
        <f>IF(ZScoring!AH1490="",0,(ZScoring!AH1490-$B$3)/$C$3)</f>
        <v/>
      </c>
      <c r="O1749" s="5">
        <f>IF(ZScoring!AI1490="",0,(ZScoring!AI1490-$B$4)/$C$4)</f>
        <v/>
      </c>
      <c r="P1749" s="5">
        <f>IF(ZScoring!AJ1490="",0,(ZScoring!AJ1490-$B$5)/$C$5)</f>
        <v/>
      </c>
      <c r="Q1749" s="5">
        <f>IF(ZScoring!AK1490="",0,(ZScoring!AK1490-$B$6)/$C$6)</f>
        <v/>
      </c>
      <c r="R1749" s="5">
        <f>IF(ZScoring!AL1490="",0,(ZScoring!AL1490-$B$7)/$C$7)</f>
        <v/>
      </c>
      <c r="S1749" s="5">
        <f>IF(ZScoring!AM1490="",0,(ZScoring!AM1490-$B$8)/$C$8)</f>
        <v/>
      </c>
      <c r="T1749" s="5">
        <f>IF(ZScoring!AN1490="",0,(ZScoring!AN1490-$B$9)/$C$9)</f>
        <v/>
      </c>
      <c r="U1749" s="5">
        <f>IF(ZScoring!AO1490="",0,(ZScoring!AO1490-$B$10)/$C$10)</f>
        <v/>
      </c>
      <c r="V1749" s="5">
        <f>IF(ZScoring!AP1490="",0,(ZScoring!AP1490-$B$11)/$C$11)</f>
        <v/>
      </c>
      <c r="W1749" s="5">
        <f>IF(ZScoring!AQ1490="",0,(ZScoring!AQ1490-$B$12)/$C$12)</f>
        <v/>
      </c>
      <c r="X1749" s="5">
        <f>Universe!C1490</f>
        <v/>
      </c>
    </row>
    <row r="1750">
      <c r="A1750" s="22">
        <f>Universe!G1491</f>
        <v/>
      </c>
      <c r="B1750" s="2" t="n">
        <v>1</v>
      </c>
      <c r="C1750" s="23">
        <f>Universe!H1491</f>
        <v/>
      </c>
      <c r="D1750" s="23">
        <f>Universe!I1491</f>
        <v/>
      </c>
      <c r="E1750" s="23">
        <f>Universe!J1491</f>
        <v/>
      </c>
      <c r="F1750" s="23">
        <f>Universe!K1491</f>
        <v/>
      </c>
      <c r="G1750" s="23">
        <f>Universe!L1491</f>
        <v/>
      </c>
      <c r="H1750" s="23">
        <f>Universe!M1491</f>
        <v/>
      </c>
      <c r="I1750" s="23">
        <f>Universe!N1491</f>
        <v/>
      </c>
      <c r="J1750" s="23">
        <f>Universe!O1491</f>
        <v/>
      </c>
      <c r="K1750" s="23">
        <f>Universe!P1491</f>
        <v/>
      </c>
      <c r="L1750" s="23">
        <f>Universe!Q1491</f>
        <v/>
      </c>
      <c r="M1750" s="23">
        <f>Universe!R1491</f>
        <v/>
      </c>
      <c r="N1750" s="5">
        <f>IF(ZScoring!AH1491="",0,(ZScoring!AH1491-$B$3)/$C$3)</f>
        <v/>
      </c>
      <c r="O1750" s="5">
        <f>IF(ZScoring!AI1491="",0,(ZScoring!AI1491-$B$4)/$C$4)</f>
        <v/>
      </c>
      <c r="P1750" s="5">
        <f>IF(ZScoring!AJ1491="",0,(ZScoring!AJ1491-$B$5)/$C$5)</f>
        <v/>
      </c>
      <c r="Q1750" s="5">
        <f>IF(ZScoring!AK1491="",0,(ZScoring!AK1491-$B$6)/$C$6)</f>
        <v/>
      </c>
      <c r="R1750" s="5">
        <f>IF(ZScoring!AL1491="",0,(ZScoring!AL1491-$B$7)/$C$7)</f>
        <v/>
      </c>
      <c r="S1750" s="5">
        <f>IF(ZScoring!AM1491="",0,(ZScoring!AM1491-$B$8)/$C$8)</f>
        <v/>
      </c>
      <c r="T1750" s="5">
        <f>IF(ZScoring!AN1491="",0,(ZScoring!AN1491-$B$9)/$C$9)</f>
        <v/>
      </c>
      <c r="U1750" s="5">
        <f>IF(ZScoring!AO1491="",0,(ZScoring!AO1491-$B$10)/$C$10)</f>
        <v/>
      </c>
      <c r="V1750" s="5">
        <f>IF(ZScoring!AP1491="",0,(ZScoring!AP1491-$B$11)/$C$11)</f>
        <v/>
      </c>
      <c r="W1750" s="5">
        <f>IF(ZScoring!AQ1491="",0,(ZScoring!AQ1491-$B$12)/$C$12)</f>
        <v/>
      </c>
      <c r="X1750" s="5">
        <f>Universe!C1491</f>
        <v/>
      </c>
    </row>
    <row r="1751">
      <c r="A1751" s="22">
        <f>Universe!G1492</f>
        <v/>
      </c>
      <c r="B1751" s="2" t="n">
        <v>1</v>
      </c>
      <c r="C1751" s="23">
        <f>Universe!H1492</f>
        <v/>
      </c>
      <c r="D1751" s="23">
        <f>Universe!I1492</f>
        <v/>
      </c>
      <c r="E1751" s="23">
        <f>Universe!J1492</f>
        <v/>
      </c>
      <c r="F1751" s="23">
        <f>Universe!K1492</f>
        <v/>
      </c>
      <c r="G1751" s="23">
        <f>Universe!L1492</f>
        <v/>
      </c>
      <c r="H1751" s="23">
        <f>Universe!M1492</f>
        <v/>
      </c>
      <c r="I1751" s="23">
        <f>Universe!N1492</f>
        <v/>
      </c>
      <c r="J1751" s="23">
        <f>Universe!O1492</f>
        <v/>
      </c>
      <c r="K1751" s="23">
        <f>Universe!P1492</f>
        <v/>
      </c>
      <c r="L1751" s="23">
        <f>Universe!Q1492</f>
        <v/>
      </c>
      <c r="M1751" s="23">
        <f>Universe!R1492</f>
        <v/>
      </c>
      <c r="N1751" s="5">
        <f>IF(ZScoring!AH1492="",0,(ZScoring!AH1492-$B$3)/$C$3)</f>
        <v/>
      </c>
      <c r="O1751" s="5">
        <f>IF(ZScoring!AI1492="",0,(ZScoring!AI1492-$B$4)/$C$4)</f>
        <v/>
      </c>
      <c r="P1751" s="5">
        <f>IF(ZScoring!AJ1492="",0,(ZScoring!AJ1492-$B$5)/$C$5)</f>
        <v/>
      </c>
      <c r="Q1751" s="5">
        <f>IF(ZScoring!AK1492="",0,(ZScoring!AK1492-$B$6)/$C$6)</f>
        <v/>
      </c>
      <c r="R1751" s="5">
        <f>IF(ZScoring!AL1492="",0,(ZScoring!AL1492-$B$7)/$C$7)</f>
        <v/>
      </c>
      <c r="S1751" s="5">
        <f>IF(ZScoring!AM1492="",0,(ZScoring!AM1492-$B$8)/$C$8)</f>
        <v/>
      </c>
      <c r="T1751" s="5">
        <f>IF(ZScoring!AN1492="",0,(ZScoring!AN1492-$B$9)/$C$9)</f>
        <v/>
      </c>
      <c r="U1751" s="5">
        <f>IF(ZScoring!AO1492="",0,(ZScoring!AO1492-$B$10)/$C$10)</f>
        <v/>
      </c>
      <c r="V1751" s="5">
        <f>IF(ZScoring!AP1492="",0,(ZScoring!AP1492-$B$11)/$C$11)</f>
        <v/>
      </c>
      <c r="W1751" s="5">
        <f>IF(ZScoring!AQ1492="",0,(ZScoring!AQ1492-$B$12)/$C$12)</f>
        <v/>
      </c>
      <c r="X1751" s="5">
        <f>Universe!C1492</f>
        <v/>
      </c>
    </row>
    <row r="1752">
      <c r="A1752" s="22">
        <f>Universe!G1493</f>
        <v/>
      </c>
      <c r="B1752" s="2" t="n">
        <v>1</v>
      </c>
      <c r="C1752" s="23">
        <f>Universe!H1493</f>
        <v/>
      </c>
      <c r="D1752" s="23">
        <f>Universe!I1493</f>
        <v/>
      </c>
      <c r="E1752" s="23">
        <f>Universe!J1493</f>
        <v/>
      </c>
      <c r="F1752" s="23">
        <f>Universe!K1493</f>
        <v/>
      </c>
      <c r="G1752" s="23">
        <f>Universe!L1493</f>
        <v/>
      </c>
      <c r="H1752" s="23">
        <f>Universe!M1493</f>
        <v/>
      </c>
      <c r="I1752" s="23">
        <f>Universe!N1493</f>
        <v/>
      </c>
      <c r="J1752" s="23">
        <f>Universe!O1493</f>
        <v/>
      </c>
      <c r="K1752" s="23">
        <f>Universe!P1493</f>
        <v/>
      </c>
      <c r="L1752" s="23">
        <f>Universe!Q1493</f>
        <v/>
      </c>
      <c r="M1752" s="23">
        <f>Universe!R1493</f>
        <v/>
      </c>
      <c r="N1752" s="5">
        <f>IF(ZScoring!AH1493="",0,(ZScoring!AH1493-$B$3)/$C$3)</f>
        <v/>
      </c>
      <c r="O1752" s="5">
        <f>IF(ZScoring!AI1493="",0,(ZScoring!AI1493-$B$4)/$C$4)</f>
        <v/>
      </c>
      <c r="P1752" s="5">
        <f>IF(ZScoring!AJ1493="",0,(ZScoring!AJ1493-$B$5)/$C$5)</f>
        <v/>
      </c>
      <c r="Q1752" s="5">
        <f>IF(ZScoring!AK1493="",0,(ZScoring!AK1493-$B$6)/$C$6)</f>
        <v/>
      </c>
      <c r="R1752" s="5">
        <f>IF(ZScoring!AL1493="",0,(ZScoring!AL1493-$B$7)/$C$7)</f>
        <v/>
      </c>
      <c r="S1752" s="5">
        <f>IF(ZScoring!AM1493="",0,(ZScoring!AM1493-$B$8)/$C$8)</f>
        <v/>
      </c>
      <c r="T1752" s="5">
        <f>IF(ZScoring!AN1493="",0,(ZScoring!AN1493-$B$9)/$C$9)</f>
        <v/>
      </c>
      <c r="U1752" s="5">
        <f>IF(ZScoring!AO1493="",0,(ZScoring!AO1493-$B$10)/$C$10)</f>
        <v/>
      </c>
      <c r="V1752" s="5">
        <f>IF(ZScoring!AP1493="",0,(ZScoring!AP1493-$B$11)/$C$11)</f>
        <v/>
      </c>
      <c r="W1752" s="5">
        <f>IF(ZScoring!AQ1493="",0,(ZScoring!AQ1493-$B$12)/$C$12)</f>
        <v/>
      </c>
      <c r="X1752" s="5">
        <f>Universe!C1493</f>
        <v/>
      </c>
    </row>
    <row r="1753">
      <c r="A1753" s="22">
        <f>Universe!G1494</f>
        <v/>
      </c>
      <c r="B1753" s="2" t="n">
        <v>1</v>
      </c>
      <c r="C1753" s="23">
        <f>Universe!H1494</f>
        <v/>
      </c>
      <c r="D1753" s="23">
        <f>Universe!I1494</f>
        <v/>
      </c>
      <c r="E1753" s="23">
        <f>Universe!J1494</f>
        <v/>
      </c>
      <c r="F1753" s="23">
        <f>Universe!K1494</f>
        <v/>
      </c>
      <c r="G1753" s="23">
        <f>Universe!L1494</f>
        <v/>
      </c>
      <c r="H1753" s="23">
        <f>Universe!M1494</f>
        <v/>
      </c>
      <c r="I1753" s="23">
        <f>Universe!N1494</f>
        <v/>
      </c>
      <c r="J1753" s="23">
        <f>Universe!O1494</f>
        <v/>
      </c>
      <c r="K1753" s="23">
        <f>Universe!P1494</f>
        <v/>
      </c>
      <c r="L1753" s="23">
        <f>Universe!Q1494</f>
        <v/>
      </c>
      <c r="M1753" s="23">
        <f>Universe!R1494</f>
        <v/>
      </c>
      <c r="N1753" s="5">
        <f>IF(ZScoring!AH1494="",0,(ZScoring!AH1494-$B$3)/$C$3)</f>
        <v/>
      </c>
      <c r="O1753" s="5">
        <f>IF(ZScoring!AI1494="",0,(ZScoring!AI1494-$B$4)/$C$4)</f>
        <v/>
      </c>
      <c r="P1753" s="5">
        <f>IF(ZScoring!AJ1494="",0,(ZScoring!AJ1494-$B$5)/$C$5)</f>
        <v/>
      </c>
      <c r="Q1753" s="5">
        <f>IF(ZScoring!AK1494="",0,(ZScoring!AK1494-$B$6)/$C$6)</f>
        <v/>
      </c>
      <c r="R1753" s="5">
        <f>IF(ZScoring!AL1494="",0,(ZScoring!AL1494-$B$7)/$C$7)</f>
        <v/>
      </c>
      <c r="S1753" s="5">
        <f>IF(ZScoring!AM1494="",0,(ZScoring!AM1494-$B$8)/$C$8)</f>
        <v/>
      </c>
      <c r="T1753" s="5">
        <f>IF(ZScoring!AN1494="",0,(ZScoring!AN1494-$B$9)/$C$9)</f>
        <v/>
      </c>
      <c r="U1753" s="5">
        <f>IF(ZScoring!AO1494="",0,(ZScoring!AO1494-$B$10)/$C$10)</f>
        <v/>
      </c>
      <c r="V1753" s="5">
        <f>IF(ZScoring!AP1494="",0,(ZScoring!AP1494-$B$11)/$C$11)</f>
        <v/>
      </c>
      <c r="W1753" s="5">
        <f>IF(ZScoring!AQ1494="",0,(ZScoring!AQ1494-$B$12)/$C$12)</f>
        <v/>
      </c>
      <c r="X1753" s="5">
        <f>Universe!C1494</f>
        <v/>
      </c>
    </row>
    <row r="1754">
      <c r="A1754" s="22">
        <f>Universe!G1495</f>
        <v/>
      </c>
      <c r="B1754" s="2" t="n">
        <v>1</v>
      </c>
      <c r="C1754" s="23">
        <f>Universe!H1495</f>
        <v/>
      </c>
      <c r="D1754" s="23">
        <f>Universe!I1495</f>
        <v/>
      </c>
      <c r="E1754" s="23">
        <f>Universe!J1495</f>
        <v/>
      </c>
      <c r="F1754" s="23">
        <f>Universe!K1495</f>
        <v/>
      </c>
      <c r="G1754" s="23">
        <f>Universe!L1495</f>
        <v/>
      </c>
      <c r="H1754" s="23">
        <f>Universe!M1495</f>
        <v/>
      </c>
      <c r="I1754" s="23">
        <f>Universe!N1495</f>
        <v/>
      </c>
      <c r="J1754" s="23">
        <f>Universe!O1495</f>
        <v/>
      </c>
      <c r="K1754" s="23">
        <f>Universe!P1495</f>
        <v/>
      </c>
      <c r="L1754" s="23">
        <f>Universe!Q1495</f>
        <v/>
      </c>
      <c r="M1754" s="23">
        <f>Universe!R1495</f>
        <v/>
      </c>
      <c r="N1754" s="5">
        <f>IF(ZScoring!AH1495="",0,(ZScoring!AH1495-$B$3)/$C$3)</f>
        <v/>
      </c>
      <c r="O1754" s="5">
        <f>IF(ZScoring!AI1495="",0,(ZScoring!AI1495-$B$4)/$C$4)</f>
        <v/>
      </c>
      <c r="P1754" s="5">
        <f>IF(ZScoring!AJ1495="",0,(ZScoring!AJ1495-$B$5)/$C$5)</f>
        <v/>
      </c>
      <c r="Q1754" s="5">
        <f>IF(ZScoring!AK1495="",0,(ZScoring!AK1495-$B$6)/$C$6)</f>
        <v/>
      </c>
      <c r="R1754" s="5">
        <f>IF(ZScoring!AL1495="",0,(ZScoring!AL1495-$B$7)/$C$7)</f>
        <v/>
      </c>
      <c r="S1754" s="5">
        <f>IF(ZScoring!AM1495="",0,(ZScoring!AM1495-$B$8)/$C$8)</f>
        <v/>
      </c>
      <c r="T1754" s="5">
        <f>IF(ZScoring!AN1495="",0,(ZScoring!AN1495-$B$9)/$C$9)</f>
        <v/>
      </c>
      <c r="U1754" s="5">
        <f>IF(ZScoring!AO1495="",0,(ZScoring!AO1495-$B$10)/$C$10)</f>
        <v/>
      </c>
      <c r="V1754" s="5">
        <f>IF(ZScoring!AP1495="",0,(ZScoring!AP1495-$B$11)/$C$11)</f>
        <v/>
      </c>
      <c r="W1754" s="5">
        <f>IF(ZScoring!AQ1495="",0,(ZScoring!AQ1495-$B$12)/$C$12)</f>
        <v/>
      </c>
      <c r="X1754" s="5">
        <f>Universe!C1495</f>
        <v/>
      </c>
    </row>
    <row r="1755">
      <c r="A1755" s="22">
        <f>Universe!G1496</f>
        <v/>
      </c>
      <c r="B1755" s="2" t="n">
        <v>1</v>
      </c>
      <c r="C1755" s="23">
        <f>Universe!H1496</f>
        <v/>
      </c>
      <c r="D1755" s="23">
        <f>Universe!I1496</f>
        <v/>
      </c>
      <c r="E1755" s="23">
        <f>Universe!J1496</f>
        <v/>
      </c>
      <c r="F1755" s="23">
        <f>Universe!K1496</f>
        <v/>
      </c>
      <c r="G1755" s="23">
        <f>Universe!L1496</f>
        <v/>
      </c>
      <c r="H1755" s="23">
        <f>Universe!M1496</f>
        <v/>
      </c>
      <c r="I1755" s="23">
        <f>Universe!N1496</f>
        <v/>
      </c>
      <c r="J1755" s="23">
        <f>Universe!O1496</f>
        <v/>
      </c>
      <c r="K1755" s="23">
        <f>Universe!P1496</f>
        <v/>
      </c>
      <c r="L1755" s="23">
        <f>Universe!Q1496</f>
        <v/>
      </c>
      <c r="M1755" s="23">
        <f>Universe!R1496</f>
        <v/>
      </c>
      <c r="N1755" s="5">
        <f>IF(ZScoring!AH1496="",0,(ZScoring!AH1496-$B$3)/$C$3)</f>
        <v/>
      </c>
      <c r="O1755" s="5">
        <f>IF(ZScoring!AI1496="",0,(ZScoring!AI1496-$B$4)/$C$4)</f>
        <v/>
      </c>
      <c r="P1755" s="5">
        <f>IF(ZScoring!AJ1496="",0,(ZScoring!AJ1496-$B$5)/$C$5)</f>
        <v/>
      </c>
      <c r="Q1755" s="5">
        <f>IF(ZScoring!AK1496="",0,(ZScoring!AK1496-$B$6)/$C$6)</f>
        <v/>
      </c>
      <c r="R1755" s="5">
        <f>IF(ZScoring!AL1496="",0,(ZScoring!AL1496-$B$7)/$C$7)</f>
        <v/>
      </c>
      <c r="S1755" s="5">
        <f>IF(ZScoring!AM1496="",0,(ZScoring!AM1496-$B$8)/$C$8)</f>
        <v/>
      </c>
      <c r="T1755" s="5">
        <f>IF(ZScoring!AN1496="",0,(ZScoring!AN1496-$B$9)/$C$9)</f>
        <v/>
      </c>
      <c r="U1755" s="5">
        <f>IF(ZScoring!AO1496="",0,(ZScoring!AO1496-$B$10)/$C$10)</f>
        <v/>
      </c>
      <c r="V1755" s="5">
        <f>IF(ZScoring!AP1496="",0,(ZScoring!AP1496-$B$11)/$C$11)</f>
        <v/>
      </c>
      <c r="W1755" s="5">
        <f>IF(ZScoring!AQ1496="",0,(ZScoring!AQ1496-$B$12)/$C$12)</f>
        <v/>
      </c>
      <c r="X1755" s="5">
        <f>Universe!C1496</f>
        <v/>
      </c>
    </row>
    <row r="1756">
      <c r="A1756" s="22">
        <f>Universe!G1497</f>
        <v/>
      </c>
      <c r="B1756" s="2" t="n">
        <v>1</v>
      </c>
      <c r="C1756" s="23">
        <f>Universe!H1497</f>
        <v/>
      </c>
      <c r="D1756" s="23">
        <f>Universe!I1497</f>
        <v/>
      </c>
      <c r="E1756" s="23">
        <f>Universe!J1497</f>
        <v/>
      </c>
      <c r="F1756" s="23">
        <f>Universe!K1497</f>
        <v/>
      </c>
      <c r="G1756" s="23">
        <f>Universe!L1497</f>
        <v/>
      </c>
      <c r="H1756" s="23">
        <f>Universe!M1497</f>
        <v/>
      </c>
      <c r="I1756" s="23">
        <f>Universe!N1497</f>
        <v/>
      </c>
      <c r="J1756" s="23">
        <f>Universe!O1497</f>
        <v/>
      </c>
      <c r="K1756" s="23">
        <f>Universe!P1497</f>
        <v/>
      </c>
      <c r="L1756" s="23">
        <f>Universe!Q1497</f>
        <v/>
      </c>
      <c r="M1756" s="23">
        <f>Universe!R1497</f>
        <v/>
      </c>
      <c r="N1756" s="5">
        <f>IF(ZScoring!AH1497="",0,(ZScoring!AH1497-$B$3)/$C$3)</f>
        <v/>
      </c>
      <c r="O1756" s="5">
        <f>IF(ZScoring!AI1497="",0,(ZScoring!AI1497-$B$4)/$C$4)</f>
        <v/>
      </c>
      <c r="P1756" s="5">
        <f>IF(ZScoring!AJ1497="",0,(ZScoring!AJ1497-$B$5)/$C$5)</f>
        <v/>
      </c>
      <c r="Q1756" s="5">
        <f>IF(ZScoring!AK1497="",0,(ZScoring!AK1497-$B$6)/$C$6)</f>
        <v/>
      </c>
      <c r="R1756" s="5">
        <f>IF(ZScoring!AL1497="",0,(ZScoring!AL1497-$B$7)/$C$7)</f>
        <v/>
      </c>
      <c r="S1756" s="5">
        <f>IF(ZScoring!AM1497="",0,(ZScoring!AM1497-$B$8)/$C$8)</f>
        <v/>
      </c>
      <c r="T1756" s="5">
        <f>IF(ZScoring!AN1497="",0,(ZScoring!AN1497-$B$9)/$C$9)</f>
        <v/>
      </c>
      <c r="U1756" s="5">
        <f>IF(ZScoring!AO1497="",0,(ZScoring!AO1497-$B$10)/$C$10)</f>
        <v/>
      </c>
      <c r="V1756" s="5">
        <f>IF(ZScoring!AP1497="",0,(ZScoring!AP1497-$B$11)/$C$11)</f>
        <v/>
      </c>
      <c r="W1756" s="5">
        <f>IF(ZScoring!AQ1497="",0,(ZScoring!AQ1497-$B$12)/$C$12)</f>
        <v/>
      </c>
      <c r="X1756" s="5">
        <f>Universe!C1497</f>
        <v/>
      </c>
    </row>
    <row r="1757">
      <c r="A1757" s="22">
        <f>Universe!G1498</f>
        <v/>
      </c>
      <c r="B1757" s="2" t="n">
        <v>1</v>
      </c>
      <c r="C1757" s="23">
        <f>Universe!H1498</f>
        <v/>
      </c>
      <c r="D1757" s="23">
        <f>Universe!I1498</f>
        <v/>
      </c>
      <c r="E1757" s="23">
        <f>Universe!J1498</f>
        <v/>
      </c>
      <c r="F1757" s="23">
        <f>Universe!K1498</f>
        <v/>
      </c>
      <c r="G1757" s="23">
        <f>Universe!L1498</f>
        <v/>
      </c>
      <c r="H1757" s="23">
        <f>Universe!M1498</f>
        <v/>
      </c>
      <c r="I1757" s="23">
        <f>Universe!N1498</f>
        <v/>
      </c>
      <c r="J1757" s="23">
        <f>Universe!O1498</f>
        <v/>
      </c>
      <c r="K1757" s="23">
        <f>Universe!P1498</f>
        <v/>
      </c>
      <c r="L1757" s="23">
        <f>Universe!Q1498</f>
        <v/>
      </c>
      <c r="M1757" s="23">
        <f>Universe!R1498</f>
        <v/>
      </c>
      <c r="N1757" s="5">
        <f>IF(ZScoring!AH1498="",0,(ZScoring!AH1498-$B$3)/$C$3)</f>
        <v/>
      </c>
      <c r="O1757" s="5">
        <f>IF(ZScoring!AI1498="",0,(ZScoring!AI1498-$B$4)/$C$4)</f>
        <v/>
      </c>
      <c r="P1757" s="5">
        <f>IF(ZScoring!AJ1498="",0,(ZScoring!AJ1498-$B$5)/$C$5)</f>
        <v/>
      </c>
      <c r="Q1757" s="5">
        <f>IF(ZScoring!AK1498="",0,(ZScoring!AK1498-$B$6)/$C$6)</f>
        <v/>
      </c>
      <c r="R1757" s="5">
        <f>IF(ZScoring!AL1498="",0,(ZScoring!AL1498-$B$7)/$C$7)</f>
        <v/>
      </c>
      <c r="S1757" s="5">
        <f>IF(ZScoring!AM1498="",0,(ZScoring!AM1498-$B$8)/$C$8)</f>
        <v/>
      </c>
      <c r="T1757" s="5">
        <f>IF(ZScoring!AN1498="",0,(ZScoring!AN1498-$B$9)/$C$9)</f>
        <v/>
      </c>
      <c r="U1757" s="5">
        <f>IF(ZScoring!AO1498="",0,(ZScoring!AO1498-$B$10)/$C$10)</f>
        <v/>
      </c>
      <c r="V1757" s="5">
        <f>IF(ZScoring!AP1498="",0,(ZScoring!AP1498-$B$11)/$C$11)</f>
        <v/>
      </c>
      <c r="W1757" s="5">
        <f>IF(ZScoring!AQ1498="",0,(ZScoring!AQ1498-$B$12)/$C$12)</f>
        <v/>
      </c>
      <c r="X1757" s="5">
        <f>Universe!C1498</f>
        <v/>
      </c>
    </row>
    <row r="1758">
      <c r="A1758" s="22">
        <f>Universe!G1499</f>
        <v/>
      </c>
      <c r="B1758" s="2" t="n">
        <v>1</v>
      </c>
      <c r="C1758" s="23">
        <f>Universe!H1499</f>
        <v/>
      </c>
      <c r="D1758" s="23">
        <f>Universe!I1499</f>
        <v/>
      </c>
      <c r="E1758" s="23">
        <f>Universe!J1499</f>
        <v/>
      </c>
      <c r="F1758" s="23">
        <f>Universe!K1499</f>
        <v/>
      </c>
      <c r="G1758" s="23">
        <f>Universe!L1499</f>
        <v/>
      </c>
      <c r="H1758" s="23">
        <f>Universe!M1499</f>
        <v/>
      </c>
      <c r="I1758" s="23">
        <f>Universe!N1499</f>
        <v/>
      </c>
      <c r="J1758" s="23">
        <f>Universe!O1499</f>
        <v/>
      </c>
      <c r="K1758" s="23">
        <f>Universe!P1499</f>
        <v/>
      </c>
      <c r="L1758" s="23">
        <f>Universe!Q1499</f>
        <v/>
      </c>
      <c r="M1758" s="23">
        <f>Universe!R1499</f>
        <v/>
      </c>
      <c r="N1758" s="5">
        <f>IF(ZScoring!AH1499="",0,(ZScoring!AH1499-$B$3)/$C$3)</f>
        <v/>
      </c>
      <c r="O1758" s="5">
        <f>IF(ZScoring!AI1499="",0,(ZScoring!AI1499-$B$4)/$C$4)</f>
        <v/>
      </c>
      <c r="P1758" s="5">
        <f>IF(ZScoring!AJ1499="",0,(ZScoring!AJ1499-$B$5)/$C$5)</f>
        <v/>
      </c>
      <c r="Q1758" s="5">
        <f>IF(ZScoring!AK1499="",0,(ZScoring!AK1499-$B$6)/$C$6)</f>
        <v/>
      </c>
      <c r="R1758" s="5">
        <f>IF(ZScoring!AL1499="",0,(ZScoring!AL1499-$B$7)/$C$7)</f>
        <v/>
      </c>
      <c r="S1758" s="5">
        <f>IF(ZScoring!AM1499="",0,(ZScoring!AM1499-$B$8)/$C$8)</f>
        <v/>
      </c>
      <c r="T1758" s="5">
        <f>IF(ZScoring!AN1499="",0,(ZScoring!AN1499-$B$9)/$C$9)</f>
        <v/>
      </c>
      <c r="U1758" s="5">
        <f>IF(ZScoring!AO1499="",0,(ZScoring!AO1499-$B$10)/$C$10)</f>
        <v/>
      </c>
      <c r="V1758" s="5">
        <f>IF(ZScoring!AP1499="",0,(ZScoring!AP1499-$B$11)/$C$11)</f>
        <v/>
      </c>
      <c r="W1758" s="5">
        <f>IF(ZScoring!AQ1499="",0,(ZScoring!AQ1499-$B$12)/$C$12)</f>
        <v/>
      </c>
      <c r="X1758" s="5">
        <f>Universe!C1499</f>
        <v/>
      </c>
    </row>
    <row r="1759">
      <c r="A1759" s="22">
        <f>Universe!G1500</f>
        <v/>
      </c>
      <c r="B1759" s="2" t="n">
        <v>1</v>
      </c>
      <c r="C1759" s="23">
        <f>Universe!H1500</f>
        <v/>
      </c>
      <c r="D1759" s="23">
        <f>Universe!I1500</f>
        <v/>
      </c>
      <c r="E1759" s="23">
        <f>Universe!J1500</f>
        <v/>
      </c>
      <c r="F1759" s="23">
        <f>Universe!K1500</f>
        <v/>
      </c>
      <c r="G1759" s="23">
        <f>Universe!L1500</f>
        <v/>
      </c>
      <c r="H1759" s="23">
        <f>Universe!M1500</f>
        <v/>
      </c>
      <c r="I1759" s="23">
        <f>Universe!N1500</f>
        <v/>
      </c>
      <c r="J1759" s="23">
        <f>Universe!O1500</f>
        <v/>
      </c>
      <c r="K1759" s="23">
        <f>Universe!P1500</f>
        <v/>
      </c>
      <c r="L1759" s="23">
        <f>Universe!Q1500</f>
        <v/>
      </c>
      <c r="M1759" s="23">
        <f>Universe!R1500</f>
        <v/>
      </c>
      <c r="N1759" s="5">
        <f>IF(ZScoring!AH1500="",0,(ZScoring!AH1500-$B$3)/$C$3)</f>
        <v/>
      </c>
      <c r="O1759" s="5">
        <f>IF(ZScoring!AI1500="",0,(ZScoring!AI1500-$B$4)/$C$4)</f>
        <v/>
      </c>
      <c r="P1759" s="5">
        <f>IF(ZScoring!AJ1500="",0,(ZScoring!AJ1500-$B$5)/$C$5)</f>
        <v/>
      </c>
      <c r="Q1759" s="5">
        <f>IF(ZScoring!AK1500="",0,(ZScoring!AK1500-$B$6)/$C$6)</f>
        <v/>
      </c>
      <c r="R1759" s="5">
        <f>IF(ZScoring!AL1500="",0,(ZScoring!AL1500-$B$7)/$C$7)</f>
        <v/>
      </c>
      <c r="S1759" s="5">
        <f>IF(ZScoring!AM1500="",0,(ZScoring!AM1500-$B$8)/$C$8)</f>
        <v/>
      </c>
      <c r="T1759" s="5">
        <f>IF(ZScoring!AN1500="",0,(ZScoring!AN1500-$B$9)/$C$9)</f>
        <v/>
      </c>
      <c r="U1759" s="5">
        <f>IF(ZScoring!AO1500="",0,(ZScoring!AO1500-$B$10)/$C$10)</f>
        <v/>
      </c>
      <c r="V1759" s="5">
        <f>IF(ZScoring!AP1500="",0,(ZScoring!AP1500-$B$11)/$C$11)</f>
        <v/>
      </c>
      <c r="W1759" s="5">
        <f>IF(ZScoring!AQ1500="",0,(ZScoring!AQ1500-$B$12)/$C$12)</f>
        <v/>
      </c>
      <c r="X1759" s="5">
        <f>Universe!C1500</f>
        <v/>
      </c>
    </row>
    <row r="1760">
      <c r="A1760" s="22">
        <f>Universe!G1501</f>
        <v/>
      </c>
      <c r="B1760" s="2" t="n">
        <v>1</v>
      </c>
      <c r="C1760" s="23">
        <f>Universe!H1501</f>
        <v/>
      </c>
      <c r="D1760" s="23">
        <f>Universe!I1501</f>
        <v/>
      </c>
      <c r="E1760" s="23">
        <f>Universe!J1501</f>
        <v/>
      </c>
      <c r="F1760" s="23">
        <f>Universe!K1501</f>
        <v/>
      </c>
      <c r="G1760" s="23">
        <f>Universe!L1501</f>
        <v/>
      </c>
      <c r="H1760" s="23">
        <f>Universe!M1501</f>
        <v/>
      </c>
      <c r="I1760" s="23">
        <f>Universe!N1501</f>
        <v/>
      </c>
      <c r="J1760" s="23">
        <f>Universe!O1501</f>
        <v/>
      </c>
      <c r="K1760" s="23">
        <f>Universe!P1501</f>
        <v/>
      </c>
      <c r="L1760" s="23">
        <f>Universe!Q1501</f>
        <v/>
      </c>
      <c r="M1760" s="23">
        <f>Universe!R1501</f>
        <v/>
      </c>
      <c r="N1760" s="5">
        <f>IF(ZScoring!AH1501="",0,(ZScoring!AH1501-$B$3)/$C$3)</f>
        <v/>
      </c>
      <c r="O1760" s="5">
        <f>IF(ZScoring!AI1501="",0,(ZScoring!AI1501-$B$4)/$C$4)</f>
        <v/>
      </c>
      <c r="P1760" s="5">
        <f>IF(ZScoring!AJ1501="",0,(ZScoring!AJ1501-$B$5)/$C$5)</f>
        <v/>
      </c>
      <c r="Q1760" s="5">
        <f>IF(ZScoring!AK1501="",0,(ZScoring!AK1501-$B$6)/$C$6)</f>
        <v/>
      </c>
      <c r="R1760" s="5">
        <f>IF(ZScoring!AL1501="",0,(ZScoring!AL1501-$B$7)/$C$7)</f>
        <v/>
      </c>
      <c r="S1760" s="5">
        <f>IF(ZScoring!AM1501="",0,(ZScoring!AM1501-$B$8)/$C$8)</f>
        <v/>
      </c>
      <c r="T1760" s="5">
        <f>IF(ZScoring!AN1501="",0,(ZScoring!AN1501-$B$9)/$C$9)</f>
        <v/>
      </c>
      <c r="U1760" s="5">
        <f>IF(ZScoring!AO1501="",0,(ZScoring!AO1501-$B$10)/$C$10)</f>
        <v/>
      </c>
      <c r="V1760" s="5">
        <f>IF(ZScoring!AP1501="",0,(ZScoring!AP1501-$B$11)/$C$11)</f>
        <v/>
      </c>
      <c r="W1760" s="5">
        <f>IF(ZScoring!AQ1501="",0,(ZScoring!AQ1501-$B$12)/$C$12)</f>
        <v/>
      </c>
      <c r="X1760" s="5">
        <f>Universe!C1501</f>
        <v/>
      </c>
    </row>
    <row r="1761">
      <c r="A1761" s="22">
        <f>Universe!G1502</f>
        <v/>
      </c>
      <c r="B1761" s="2" t="n">
        <v>1</v>
      </c>
      <c r="C1761" s="23">
        <f>Universe!H1502</f>
        <v/>
      </c>
      <c r="D1761" s="23">
        <f>Universe!I1502</f>
        <v/>
      </c>
      <c r="E1761" s="23">
        <f>Universe!J1502</f>
        <v/>
      </c>
      <c r="F1761" s="23">
        <f>Universe!K1502</f>
        <v/>
      </c>
      <c r="G1761" s="23">
        <f>Universe!L1502</f>
        <v/>
      </c>
      <c r="H1761" s="23">
        <f>Universe!M1502</f>
        <v/>
      </c>
      <c r="I1761" s="23">
        <f>Universe!N1502</f>
        <v/>
      </c>
      <c r="J1761" s="23">
        <f>Universe!O1502</f>
        <v/>
      </c>
      <c r="K1761" s="23">
        <f>Universe!P1502</f>
        <v/>
      </c>
      <c r="L1761" s="23">
        <f>Universe!Q1502</f>
        <v/>
      </c>
      <c r="M1761" s="23">
        <f>Universe!R1502</f>
        <v/>
      </c>
      <c r="N1761" s="5">
        <f>IF(ZScoring!AH1502="",0,(ZScoring!AH1502-$B$3)/$C$3)</f>
        <v/>
      </c>
      <c r="O1761" s="5">
        <f>IF(ZScoring!AI1502="",0,(ZScoring!AI1502-$B$4)/$C$4)</f>
        <v/>
      </c>
      <c r="P1761" s="5">
        <f>IF(ZScoring!AJ1502="",0,(ZScoring!AJ1502-$B$5)/$C$5)</f>
        <v/>
      </c>
      <c r="Q1761" s="5">
        <f>IF(ZScoring!AK1502="",0,(ZScoring!AK1502-$B$6)/$C$6)</f>
        <v/>
      </c>
      <c r="R1761" s="5">
        <f>IF(ZScoring!AL1502="",0,(ZScoring!AL1502-$B$7)/$C$7)</f>
        <v/>
      </c>
      <c r="S1761" s="5">
        <f>IF(ZScoring!AM1502="",0,(ZScoring!AM1502-$B$8)/$C$8)</f>
        <v/>
      </c>
      <c r="T1761" s="5">
        <f>IF(ZScoring!AN1502="",0,(ZScoring!AN1502-$B$9)/$C$9)</f>
        <v/>
      </c>
      <c r="U1761" s="5">
        <f>IF(ZScoring!AO1502="",0,(ZScoring!AO1502-$B$10)/$C$10)</f>
        <v/>
      </c>
      <c r="V1761" s="5">
        <f>IF(ZScoring!AP1502="",0,(ZScoring!AP1502-$B$11)/$C$11)</f>
        <v/>
      </c>
      <c r="W1761" s="5">
        <f>IF(ZScoring!AQ1502="",0,(ZScoring!AQ1502-$B$12)/$C$12)</f>
        <v/>
      </c>
      <c r="X1761" s="5">
        <f>Universe!C1502</f>
        <v/>
      </c>
    </row>
    <row r="1762">
      <c r="A1762" s="22">
        <f>Universe!G1503</f>
        <v/>
      </c>
      <c r="B1762" s="2" t="n">
        <v>1</v>
      </c>
      <c r="C1762" s="23">
        <f>Universe!H1503</f>
        <v/>
      </c>
      <c r="D1762" s="23">
        <f>Universe!I1503</f>
        <v/>
      </c>
      <c r="E1762" s="23">
        <f>Universe!J1503</f>
        <v/>
      </c>
      <c r="F1762" s="23">
        <f>Universe!K1503</f>
        <v/>
      </c>
      <c r="G1762" s="23">
        <f>Universe!L1503</f>
        <v/>
      </c>
      <c r="H1762" s="23">
        <f>Universe!M1503</f>
        <v/>
      </c>
      <c r="I1762" s="23">
        <f>Universe!N1503</f>
        <v/>
      </c>
      <c r="J1762" s="23">
        <f>Universe!O1503</f>
        <v/>
      </c>
      <c r="K1762" s="23">
        <f>Universe!P1503</f>
        <v/>
      </c>
      <c r="L1762" s="23">
        <f>Universe!Q1503</f>
        <v/>
      </c>
      <c r="M1762" s="23">
        <f>Universe!R1503</f>
        <v/>
      </c>
      <c r="N1762" s="5">
        <f>IF(ZScoring!AH1503="",0,(ZScoring!AH1503-$B$3)/$C$3)</f>
        <v/>
      </c>
      <c r="O1762" s="5">
        <f>IF(ZScoring!AI1503="",0,(ZScoring!AI1503-$B$4)/$C$4)</f>
        <v/>
      </c>
      <c r="P1762" s="5">
        <f>IF(ZScoring!AJ1503="",0,(ZScoring!AJ1503-$B$5)/$C$5)</f>
        <v/>
      </c>
      <c r="Q1762" s="5">
        <f>IF(ZScoring!AK1503="",0,(ZScoring!AK1503-$B$6)/$C$6)</f>
        <v/>
      </c>
      <c r="R1762" s="5">
        <f>IF(ZScoring!AL1503="",0,(ZScoring!AL1503-$B$7)/$C$7)</f>
        <v/>
      </c>
      <c r="S1762" s="5">
        <f>IF(ZScoring!AM1503="",0,(ZScoring!AM1503-$B$8)/$C$8)</f>
        <v/>
      </c>
      <c r="T1762" s="5">
        <f>IF(ZScoring!AN1503="",0,(ZScoring!AN1503-$B$9)/$C$9)</f>
        <v/>
      </c>
      <c r="U1762" s="5">
        <f>IF(ZScoring!AO1503="",0,(ZScoring!AO1503-$B$10)/$C$10)</f>
        <v/>
      </c>
      <c r="V1762" s="5">
        <f>IF(ZScoring!AP1503="",0,(ZScoring!AP1503-$B$11)/$C$11)</f>
        <v/>
      </c>
      <c r="W1762" s="5">
        <f>IF(ZScoring!AQ1503="",0,(ZScoring!AQ1503-$B$12)/$C$12)</f>
        <v/>
      </c>
      <c r="X1762" s="5">
        <f>Universe!C1503</f>
        <v/>
      </c>
    </row>
    <row r="1763">
      <c r="A1763" s="22">
        <f>Universe!G1504</f>
        <v/>
      </c>
      <c r="B1763" s="2" t="n">
        <v>1</v>
      </c>
      <c r="C1763" s="23">
        <f>Universe!H1504</f>
        <v/>
      </c>
      <c r="D1763" s="23">
        <f>Universe!I1504</f>
        <v/>
      </c>
      <c r="E1763" s="23">
        <f>Universe!J1504</f>
        <v/>
      </c>
      <c r="F1763" s="23">
        <f>Universe!K1504</f>
        <v/>
      </c>
      <c r="G1763" s="23">
        <f>Universe!L1504</f>
        <v/>
      </c>
      <c r="H1763" s="23">
        <f>Universe!M1504</f>
        <v/>
      </c>
      <c r="I1763" s="23">
        <f>Universe!N1504</f>
        <v/>
      </c>
      <c r="J1763" s="23">
        <f>Universe!O1504</f>
        <v/>
      </c>
      <c r="K1763" s="23">
        <f>Universe!P1504</f>
        <v/>
      </c>
      <c r="L1763" s="23">
        <f>Universe!Q1504</f>
        <v/>
      </c>
      <c r="M1763" s="23">
        <f>Universe!R1504</f>
        <v/>
      </c>
      <c r="N1763" s="5">
        <f>IF(ZScoring!AH1504="",0,(ZScoring!AH1504-$B$3)/$C$3)</f>
        <v/>
      </c>
      <c r="O1763" s="5">
        <f>IF(ZScoring!AI1504="",0,(ZScoring!AI1504-$B$4)/$C$4)</f>
        <v/>
      </c>
      <c r="P1763" s="5">
        <f>IF(ZScoring!AJ1504="",0,(ZScoring!AJ1504-$B$5)/$C$5)</f>
        <v/>
      </c>
      <c r="Q1763" s="5">
        <f>IF(ZScoring!AK1504="",0,(ZScoring!AK1504-$B$6)/$C$6)</f>
        <v/>
      </c>
      <c r="R1763" s="5">
        <f>IF(ZScoring!AL1504="",0,(ZScoring!AL1504-$B$7)/$C$7)</f>
        <v/>
      </c>
      <c r="S1763" s="5">
        <f>IF(ZScoring!AM1504="",0,(ZScoring!AM1504-$B$8)/$C$8)</f>
        <v/>
      </c>
      <c r="T1763" s="5">
        <f>IF(ZScoring!AN1504="",0,(ZScoring!AN1504-$B$9)/$C$9)</f>
        <v/>
      </c>
      <c r="U1763" s="5">
        <f>IF(ZScoring!AO1504="",0,(ZScoring!AO1504-$B$10)/$C$10)</f>
        <v/>
      </c>
      <c r="V1763" s="5">
        <f>IF(ZScoring!AP1504="",0,(ZScoring!AP1504-$B$11)/$C$11)</f>
        <v/>
      </c>
      <c r="W1763" s="5">
        <f>IF(ZScoring!AQ1504="",0,(ZScoring!AQ1504-$B$12)/$C$12)</f>
        <v/>
      </c>
      <c r="X1763" s="5">
        <f>Universe!C1504</f>
        <v/>
      </c>
    </row>
    <row r="1764">
      <c r="A1764" s="22">
        <f>Universe!G1505</f>
        <v/>
      </c>
      <c r="B1764" s="2" t="n">
        <v>1</v>
      </c>
      <c r="C1764" s="23">
        <f>Universe!H1505</f>
        <v/>
      </c>
      <c r="D1764" s="23">
        <f>Universe!I1505</f>
        <v/>
      </c>
      <c r="E1764" s="23">
        <f>Universe!J1505</f>
        <v/>
      </c>
      <c r="F1764" s="23">
        <f>Universe!K1505</f>
        <v/>
      </c>
      <c r="G1764" s="23">
        <f>Universe!L1505</f>
        <v/>
      </c>
      <c r="H1764" s="23">
        <f>Universe!M1505</f>
        <v/>
      </c>
      <c r="I1764" s="23">
        <f>Universe!N1505</f>
        <v/>
      </c>
      <c r="J1764" s="23">
        <f>Universe!O1505</f>
        <v/>
      </c>
      <c r="K1764" s="23">
        <f>Universe!P1505</f>
        <v/>
      </c>
      <c r="L1764" s="23">
        <f>Universe!Q1505</f>
        <v/>
      </c>
      <c r="M1764" s="23">
        <f>Universe!R1505</f>
        <v/>
      </c>
      <c r="N1764" s="5">
        <f>IF(ZScoring!AH1505="",0,(ZScoring!AH1505-$B$3)/$C$3)</f>
        <v/>
      </c>
      <c r="O1764" s="5">
        <f>IF(ZScoring!AI1505="",0,(ZScoring!AI1505-$B$4)/$C$4)</f>
        <v/>
      </c>
      <c r="P1764" s="5">
        <f>IF(ZScoring!AJ1505="",0,(ZScoring!AJ1505-$B$5)/$C$5)</f>
        <v/>
      </c>
      <c r="Q1764" s="5">
        <f>IF(ZScoring!AK1505="",0,(ZScoring!AK1505-$B$6)/$C$6)</f>
        <v/>
      </c>
      <c r="R1764" s="5">
        <f>IF(ZScoring!AL1505="",0,(ZScoring!AL1505-$B$7)/$C$7)</f>
        <v/>
      </c>
      <c r="S1764" s="5">
        <f>IF(ZScoring!AM1505="",0,(ZScoring!AM1505-$B$8)/$C$8)</f>
        <v/>
      </c>
      <c r="T1764" s="5">
        <f>IF(ZScoring!AN1505="",0,(ZScoring!AN1505-$B$9)/$C$9)</f>
        <v/>
      </c>
      <c r="U1764" s="5">
        <f>IF(ZScoring!AO1505="",0,(ZScoring!AO1505-$B$10)/$C$10)</f>
        <v/>
      </c>
      <c r="V1764" s="5">
        <f>IF(ZScoring!AP1505="",0,(ZScoring!AP1505-$B$11)/$C$11)</f>
        <v/>
      </c>
      <c r="W1764" s="5">
        <f>IF(ZScoring!AQ1505="",0,(ZScoring!AQ1505-$B$12)/$C$12)</f>
        <v/>
      </c>
      <c r="X1764" s="5">
        <f>Universe!C1505</f>
        <v/>
      </c>
    </row>
    <row r="1765">
      <c r="A1765" s="22">
        <f>Universe!G1506</f>
        <v/>
      </c>
      <c r="B1765" s="2" t="n">
        <v>1</v>
      </c>
      <c r="C1765" s="23">
        <f>Universe!H1506</f>
        <v/>
      </c>
      <c r="D1765" s="23">
        <f>Universe!I1506</f>
        <v/>
      </c>
      <c r="E1765" s="23">
        <f>Universe!J1506</f>
        <v/>
      </c>
      <c r="F1765" s="23">
        <f>Universe!K1506</f>
        <v/>
      </c>
      <c r="G1765" s="23">
        <f>Universe!L1506</f>
        <v/>
      </c>
      <c r="H1765" s="23">
        <f>Universe!M1506</f>
        <v/>
      </c>
      <c r="I1765" s="23">
        <f>Universe!N1506</f>
        <v/>
      </c>
      <c r="J1765" s="23">
        <f>Universe!O1506</f>
        <v/>
      </c>
      <c r="K1765" s="23">
        <f>Universe!P1506</f>
        <v/>
      </c>
      <c r="L1765" s="23">
        <f>Universe!Q1506</f>
        <v/>
      </c>
      <c r="M1765" s="23">
        <f>Universe!R1506</f>
        <v/>
      </c>
      <c r="N1765" s="5">
        <f>IF(ZScoring!AH1506="",0,(ZScoring!AH1506-$B$3)/$C$3)</f>
        <v/>
      </c>
      <c r="O1765" s="5">
        <f>IF(ZScoring!AI1506="",0,(ZScoring!AI1506-$B$4)/$C$4)</f>
        <v/>
      </c>
      <c r="P1765" s="5">
        <f>IF(ZScoring!AJ1506="",0,(ZScoring!AJ1506-$B$5)/$C$5)</f>
        <v/>
      </c>
      <c r="Q1765" s="5">
        <f>IF(ZScoring!AK1506="",0,(ZScoring!AK1506-$B$6)/$C$6)</f>
        <v/>
      </c>
      <c r="R1765" s="5">
        <f>IF(ZScoring!AL1506="",0,(ZScoring!AL1506-$B$7)/$C$7)</f>
        <v/>
      </c>
      <c r="S1765" s="5">
        <f>IF(ZScoring!AM1506="",0,(ZScoring!AM1506-$B$8)/$C$8)</f>
        <v/>
      </c>
      <c r="T1765" s="5">
        <f>IF(ZScoring!AN1506="",0,(ZScoring!AN1506-$B$9)/$C$9)</f>
        <v/>
      </c>
      <c r="U1765" s="5">
        <f>IF(ZScoring!AO1506="",0,(ZScoring!AO1506-$B$10)/$C$10)</f>
        <v/>
      </c>
      <c r="V1765" s="5">
        <f>IF(ZScoring!AP1506="",0,(ZScoring!AP1506-$B$11)/$C$11)</f>
        <v/>
      </c>
      <c r="W1765" s="5">
        <f>IF(ZScoring!AQ1506="",0,(ZScoring!AQ1506-$B$12)/$C$12)</f>
        <v/>
      </c>
      <c r="X1765" s="5">
        <f>Universe!C1506</f>
        <v/>
      </c>
    </row>
    <row r="1766">
      <c r="A1766" s="22">
        <f>Universe!G1507</f>
        <v/>
      </c>
      <c r="B1766" s="2" t="n">
        <v>1</v>
      </c>
      <c r="C1766" s="23">
        <f>Universe!H1507</f>
        <v/>
      </c>
      <c r="D1766" s="23">
        <f>Universe!I1507</f>
        <v/>
      </c>
      <c r="E1766" s="23">
        <f>Universe!J1507</f>
        <v/>
      </c>
      <c r="F1766" s="23">
        <f>Universe!K1507</f>
        <v/>
      </c>
      <c r="G1766" s="23">
        <f>Universe!L1507</f>
        <v/>
      </c>
      <c r="H1766" s="23">
        <f>Universe!M1507</f>
        <v/>
      </c>
      <c r="I1766" s="23">
        <f>Universe!N1507</f>
        <v/>
      </c>
      <c r="J1766" s="23">
        <f>Universe!O1507</f>
        <v/>
      </c>
      <c r="K1766" s="23">
        <f>Universe!P1507</f>
        <v/>
      </c>
      <c r="L1766" s="23">
        <f>Universe!Q1507</f>
        <v/>
      </c>
      <c r="M1766" s="23">
        <f>Universe!R1507</f>
        <v/>
      </c>
      <c r="N1766" s="5">
        <f>IF(ZScoring!AH1507="",0,(ZScoring!AH1507-$B$3)/$C$3)</f>
        <v/>
      </c>
      <c r="O1766" s="5">
        <f>IF(ZScoring!AI1507="",0,(ZScoring!AI1507-$B$4)/$C$4)</f>
        <v/>
      </c>
      <c r="P1766" s="5">
        <f>IF(ZScoring!AJ1507="",0,(ZScoring!AJ1507-$B$5)/$C$5)</f>
        <v/>
      </c>
      <c r="Q1766" s="5">
        <f>IF(ZScoring!AK1507="",0,(ZScoring!AK1507-$B$6)/$C$6)</f>
        <v/>
      </c>
      <c r="R1766" s="5">
        <f>IF(ZScoring!AL1507="",0,(ZScoring!AL1507-$B$7)/$C$7)</f>
        <v/>
      </c>
      <c r="S1766" s="5">
        <f>IF(ZScoring!AM1507="",0,(ZScoring!AM1507-$B$8)/$C$8)</f>
        <v/>
      </c>
      <c r="T1766" s="5">
        <f>IF(ZScoring!AN1507="",0,(ZScoring!AN1507-$B$9)/$C$9)</f>
        <v/>
      </c>
      <c r="U1766" s="5">
        <f>IF(ZScoring!AO1507="",0,(ZScoring!AO1507-$B$10)/$C$10)</f>
        <v/>
      </c>
      <c r="V1766" s="5">
        <f>IF(ZScoring!AP1507="",0,(ZScoring!AP1507-$B$11)/$C$11)</f>
        <v/>
      </c>
      <c r="W1766" s="5">
        <f>IF(ZScoring!AQ1507="",0,(ZScoring!AQ1507-$B$12)/$C$12)</f>
        <v/>
      </c>
      <c r="X1766" s="5">
        <f>Universe!C1507</f>
        <v/>
      </c>
    </row>
    <row r="1767">
      <c r="A1767" s="22">
        <f>Universe!G1508</f>
        <v/>
      </c>
      <c r="B1767" s="2" t="n">
        <v>1</v>
      </c>
      <c r="C1767" s="23">
        <f>Universe!H1508</f>
        <v/>
      </c>
      <c r="D1767" s="23">
        <f>Universe!I1508</f>
        <v/>
      </c>
      <c r="E1767" s="23">
        <f>Universe!J1508</f>
        <v/>
      </c>
      <c r="F1767" s="23">
        <f>Universe!K1508</f>
        <v/>
      </c>
      <c r="G1767" s="23">
        <f>Universe!L1508</f>
        <v/>
      </c>
      <c r="H1767" s="23">
        <f>Universe!M1508</f>
        <v/>
      </c>
      <c r="I1767" s="23">
        <f>Universe!N1508</f>
        <v/>
      </c>
      <c r="J1767" s="23">
        <f>Universe!O1508</f>
        <v/>
      </c>
      <c r="K1767" s="23">
        <f>Universe!P1508</f>
        <v/>
      </c>
      <c r="L1767" s="23">
        <f>Universe!Q1508</f>
        <v/>
      </c>
      <c r="M1767" s="23">
        <f>Universe!R1508</f>
        <v/>
      </c>
      <c r="N1767" s="5">
        <f>IF(ZScoring!AH1508="",0,(ZScoring!AH1508-$B$3)/$C$3)</f>
        <v/>
      </c>
      <c r="O1767" s="5">
        <f>IF(ZScoring!AI1508="",0,(ZScoring!AI1508-$B$4)/$C$4)</f>
        <v/>
      </c>
      <c r="P1767" s="5">
        <f>IF(ZScoring!AJ1508="",0,(ZScoring!AJ1508-$B$5)/$C$5)</f>
        <v/>
      </c>
      <c r="Q1767" s="5">
        <f>IF(ZScoring!AK1508="",0,(ZScoring!AK1508-$B$6)/$C$6)</f>
        <v/>
      </c>
      <c r="R1767" s="5">
        <f>IF(ZScoring!AL1508="",0,(ZScoring!AL1508-$B$7)/$C$7)</f>
        <v/>
      </c>
      <c r="S1767" s="5">
        <f>IF(ZScoring!AM1508="",0,(ZScoring!AM1508-$B$8)/$C$8)</f>
        <v/>
      </c>
      <c r="T1767" s="5">
        <f>IF(ZScoring!AN1508="",0,(ZScoring!AN1508-$B$9)/$C$9)</f>
        <v/>
      </c>
      <c r="U1767" s="5">
        <f>IF(ZScoring!AO1508="",0,(ZScoring!AO1508-$B$10)/$C$10)</f>
        <v/>
      </c>
      <c r="V1767" s="5">
        <f>IF(ZScoring!AP1508="",0,(ZScoring!AP1508-$B$11)/$C$11)</f>
        <v/>
      </c>
      <c r="W1767" s="5">
        <f>IF(ZScoring!AQ1508="",0,(ZScoring!AQ1508-$B$12)/$C$12)</f>
        <v/>
      </c>
      <c r="X1767" s="5">
        <f>Universe!C1508</f>
        <v/>
      </c>
    </row>
    <row r="1768">
      <c r="A1768" s="22">
        <f>Universe!G1509</f>
        <v/>
      </c>
      <c r="B1768" s="2" t="n">
        <v>1</v>
      </c>
      <c r="C1768" s="23">
        <f>Universe!H1509</f>
        <v/>
      </c>
      <c r="D1768" s="23">
        <f>Universe!I1509</f>
        <v/>
      </c>
      <c r="E1768" s="23">
        <f>Universe!J1509</f>
        <v/>
      </c>
      <c r="F1768" s="23">
        <f>Universe!K1509</f>
        <v/>
      </c>
      <c r="G1768" s="23">
        <f>Universe!L1509</f>
        <v/>
      </c>
      <c r="H1768" s="23">
        <f>Universe!M1509</f>
        <v/>
      </c>
      <c r="I1768" s="23">
        <f>Universe!N1509</f>
        <v/>
      </c>
      <c r="J1768" s="23">
        <f>Universe!O1509</f>
        <v/>
      </c>
      <c r="K1768" s="23">
        <f>Universe!P1509</f>
        <v/>
      </c>
      <c r="L1768" s="23">
        <f>Universe!Q1509</f>
        <v/>
      </c>
      <c r="M1768" s="23">
        <f>Universe!R1509</f>
        <v/>
      </c>
      <c r="N1768" s="5">
        <f>IF(ZScoring!AH1509="",0,(ZScoring!AH1509-$B$3)/$C$3)</f>
        <v/>
      </c>
      <c r="O1768" s="5">
        <f>IF(ZScoring!AI1509="",0,(ZScoring!AI1509-$B$4)/$C$4)</f>
        <v/>
      </c>
      <c r="P1768" s="5">
        <f>IF(ZScoring!AJ1509="",0,(ZScoring!AJ1509-$B$5)/$C$5)</f>
        <v/>
      </c>
      <c r="Q1768" s="5">
        <f>IF(ZScoring!AK1509="",0,(ZScoring!AK1509-$B$6)/$C$6)</f>
        <v/>
      </c>
      <c r="R1768" s="5">
        <f>IF(ZScoring!AL1509="",0,(ZScoring!AL1509-$B$7)/$C$7)</f>
        <v/>
      </c>
      <c r="S1768" s="5">
        <f>IF(ZScoring!AM1509="",0,(ZScoring!AM1509-$B$8)/$C$8)</f>
        <v/>
      </c>
      <c r="T1768" s="5">
        <f>IF(ZScoring!AN1509="",0,(ZScoring!AN1509-$B$9)/$C$9)</f>
        <v/>
      </c>
      <c r="U1768" s="5">
        <f>IF(ZScoring!AO1509="",0,(ZScoring!AO1509-$B$10)/$C$10)</f>
        <v/>
      </c>
      <c r="V1768" s="5">
        <f>IF(ZScoring!AP1509="",0,(ZScoring!AP1509-$B$11)/$C$11)</f>
        <v/>
      </c>
      <c r="W1768" s="5">
        <f>IF(ZScoring!AQ1509="",0,(ZScoring!AQ1509-$B$12)/$C$12)</f>
        <v/>
      </c>
      <c r="X1768" s="5">
        <f>Universe!C1509</f>
        <v/>
      </c>
    </row>
    <row r="1769">
      <c r="A1769" s="22">
        <f>Universe!G1510</f>
        <v/>
      </c>
      <c r="B1769" s="2" t="n">
        <v>1</v>
      </c>
      <c r="C1769" s="23">
        <f>Universe!H1510</f>
        <v/>
      </c>
      <c r="D1769" s="23">
        <f>Universe!I1510</f>
        <v/>
      </c>
      <c r="E1769" s="23">
        <f>Universe!J1510</f>
        <v/>
      </c>
      <c r="F1769" s="23">
        <f>Universe!K1510</f>
        <v/>
      </c>
      <c r="G1769" s="23">
        <f>Universe!L1510</f>
        <v/>
      </c>
      <c r="H1769" s="23">
        <f>Universe!M1510</f>
        <v/>
      </c>
      <c r="I1769" s="23">
        <f>Universe!N1510</f>
        <v/>
      </c>
      <c r="J1769" s="23">
        <f>Universe!O1510</f>
        <v/>
      </c>
      <c r="K1769" s="23">
        <f>Universe!P1510</f>
        <v/>
      </c>
      <c r="L1769" s="23">
        <f>Universe!Q1510</f>
        <v/>
      </c>
      <c r="M1769" s="23">
        <f>Universe!R1510</f>
        <v/>
      </c>
      <c r="N1769" s="5">
        <f>IF(ZScoring!AH1510="",0,(ZScoring!AH1510-$B$3)/$C$3)</f>
        <v/>
      </c>
      <c r="O1769" s="5">
        <f>IF(ZScoring!AI1510="",0,(ZScoring!AI1510-$B$4)/$C$4)</f>
        <v/>
      </c>
      <c r="P1769" s="5">
        <f>IF(ZScoring!AJ1510="",0,(ZScoring!AJ1510-$B$5)/$C$5)</f>
        <v/>
      </c>
      <c r="Q1769" s="5">
        <f>IF(ZScoring!AK1510="",0,(ZScoring!AK1510-$B$6)/$C$6)</f>
        <v/>
      </c>
      <c r="R1769" s="5">
        <f>IF(ZScoring!AL1510="",0,(ZScoring!AL1510-$B$7)/$C$7)</f>
        <v/>
      </c>
      <c r="S1769" s="5">
        <f>IF(ZScoring!AM1510="",0,(ZScoring!AM1510-$B$8)/$C$8)</f>
        <v/>
      </c>
      <c r="T1769" s="5">
        <f>IF(ZScoring!AN1510="",0,(ZScoring!AN1510-$B$9)/$C$9)</f>
        <v/>
      </c>
      <c r="U1769" s="5">
        <f>IF(ZScoring!AO1510="",0,(ZScoring!AO1510-$B$10)/$C$10)</f>
        <v/>
      </c>
      <c r="V1769" s="5">
        <f>IF(ZScoring!AP1510="",0,(ZScoring!AP1510-$B$11)/$C$11)</f>
        <v/>
      </c>
      <c r="W1769" s="5">
        <f>IF(ZScoring!AQ1510="",0,(ZScoring!AQ1510-$B$12)/$C$12)</f>
        <v/>
      </c>
      <c r="X1769" s="5">
        <f>Universe!C1510</f>
        <v/>
      </c>
    </row>
    <row r="1770">
      <c r="A1770" s="22">
        <f>Universe!G1511</f>
        <v/>
      </c>
      <c r="B1770" s="2" t="n">
        <v>1</v>
      </c>
      <c r="C1770" s="23">
        <f>Universe!H1511</f>
        <v/>
      </c>
      <c r="D1770" s="23">
        <f>Universe!I1511</f>
        <v/>
      </c>
      <c r="E1770" s="23">
        <f>Universe!J1511</f>
        <v/>
      </c>
      <c r="F1770" s="23">
        <f>Universe!K1511</f>
        <v/>
      </c>
      <c r="G1770" s="23">
        <f>Universe!L1511</f>
        <v/>
      </c>
      <c r="H1770" s="23">
        <f>Universe!M1511</f>
        <v/>
      </c>
      <c r="I1770" s="23">
        <f>Universe!N1511</f>
        <v/>
      </c>
      <c r="J1770" s="23">
        <f>Universe!O1511</f>
        <v/>
      </c>
      <c r="K1770" s="23">
        <f>Universe!P1511</f>
        <v/>
      </c>
      <c r="L1770" s="23">
        <f>Universe!Q1511</f>
        <v/>
      </c>
      <c r="M1770" s="23">
        <f>Universe!R1511</f>
        <v/>
      </c>
      <c r="N1770" s="5">
        <f>IF(ZScoring!AH1511="",0,(ZScoring!AH1511-$B$3)/$C$3)</f>
        <v/>
      </c>
      <c r="O1770" s="5">
        <f>IF(ZScoring!AI1511="",0,(ZScoring!AI1511-$B$4)/$C$4)</f>
        <v/>
      </c>
      <c r="P1770" s="5">
        <f>IF(ZScoring!AJ1511="",0,(ZScoring!AJ1511-$B$5)/$C$5)</f>
        <v/>
      </c>
      <c r="Q1770" s="5">
        <f>IF(ZScoring!AK1511="",0,(ZScoring!AK1511-$B$6)/$C$6)</f>
        <v/>
      </c>
      <c r="R1770" s="5">
        <f>IF(ZScoring!AL1511="",0,(ZScoring!AL1511-$B$7)/$C$7)</f>
        <v/>
      </c>
      <c r="S1770" s="5">
        <f>IF(ZScoring!AM1511="",0,(ZScoring!AM1511-$B$8)/$C$8)</f>
        <v/>
      </c>
      <c r="T1770" s="5">
        <f>IF(ZScoring!AN1511="",0,(ZScoring!AN1511-$B$9)/$C$9)</f>
        <v/>
      </c>
      <c r="U1770" s="5">
        <f>IF(ZScoring!AO1511="",0,(ZScoring!AO1511-$B$10)/$C$10)</f>
        <v/>
      </c>
      <c r="V1770" s="5">
        <f>IF(ZScoring!AP1511="",0,(ZScoring!AP1511-$B$11)/$C$11)</f>
        <v/>
      </c>
      <c r="W1770" s="5">
        <f>IF(ZScoring!AQ1511="",0,(ZScoring!AQ1511-$B$12)/$C$12)</f>
        <v/>
      </c>
      <c r="X1770" s="5">
        <f>Universe!C1511</f>
        <v/>
      </c>
    </row>
    <row r="1771">
      <c r="A1771" s="22">
        <f>Universe!G1512</f>
        <v/>
      </c>
      <c r="B1771" s="2" t="n">
        <v>1</v>
      </c>
      <c r="C1771" s="23">
        <f>Universe!H1512</f>
        <v/>
      </c>
      <c r="D1771" s="23">
        <f>Universe!I1512</f>
        <v/>
      </c>
      <c r="E1771" s="23">
        <f>Universe!J1512</f>
        <v/>
      </c>
      <c r="F1771" s="23">
        <f>Universe!K1512</f>
        <v/>
      </c>
      <c r="G1771" s="23">
        <f>Universe!L1512</f>
        <v/>
      </c>
      <c r="H1771" s="23">
        <f>Universe!M1512</f>
        <v/>
      </c>
      <c r="I1771" s="23">
        <f>Universe!N1512</f>
        <v/>
      </c>
      <c r="J1771" s="23">
        <f>Universe!O1512</f>
        <v/>
      </c>
      <c r="K1771" s="23">
        <f>Universe!P1512</f>
        <v/>
      </c>
      <c r="L1771" s="23">
        <f>Universe!Q1512</f>
        <v/>
      </c>
      <c r="M1771" s="23">
        <f>Universe!R1512</f>
        <v/>
      </c>
      <c r="N1771" s="5">
        <f>IF(ZScoring!AH1512="",0,(ZScoring!AH1512-$B$3)/$C$3)</f>
        <v/>
      </c>
      <c r="O1771" s="5">
        <f>IF(ZScoring!AI1512="",0,(ZScoring!AI1512-$B$4)/$C$4)</f>
        <v/>
      </c>
      <c r="P1771" s="5">
        <f>IF(ZScoring!AJ1512="",0,(ZScoring!AJ1512-$B$5)/$C$5)</f>
        <v/>
      </c>
      <c r="Q1771" s="5">
        <f>IF(ZScoring!AK1512="",0,(ZScoring!AK1512-$B$6)/$C$6)</f>
        <v/>
      </c>
      <c r="R1771" s="5">
        <f>IF(ZScoring!AL1512="",0,(ZScoring!AL1512-$B$7)/$C$7)</f>
        <v/>
      </c>
      <c r="S1771" s="5">
        <f>IF(ZScoring!AM1512="",0,(ZScoring!AM1512-$B$8)/$C$8)</f>
        <v/>
      </c>
      <c r="T1771" s="5">
        <f>IF(ZScoring!AN1512="",0,(ZScoring!AN1512-$B$9)/$C$9)</f>
        <v/>
      </c>
      <c r="U1771" s="5">
        <f>IF(ZScoring!AO1512="",0,(ZScoring!AO1512-$B$10)/$C$10)</f>
        <v/>
      </c>
      <c r="V1771" s="5">
        <f>IF(ZScoring!AP1512="",0,(ZScoring!AP1512-$B$11)/$C$11)</f>
        <v/>
      </c>
      <c r="W1771" s="5">
        <f>IF(ZScoring!AQ1512="",0,(ZScoring!AQ1512-$B$12)/$C$12)</f>
        <v/>
      </c>
      <c r="X1771" s="5">
        <f>Universe!C1512</f>
        <v/>
      </c>
    </row>
    <row r="1772">
      <c r="A1772" s="22">
        <f>Universe!G1513</f>
        <v/>
      </c>
      <c r="B1772" s="2" t="n">
        <v>1</v>
      </c>
      <c r="C1772" s="23">
        <f>Universe!H1513</f>
        <v/>
      </c>
      <c r="D1772" s="23">
        <f>Universe!I1513</f>
        <v/>
      </c>
      <c r="E1772" s="23">
        <f>Universe!J1513</f>
        <v/>
      </c>
      <c r="F1772" s="23">
        <f>Universe!K1513</f>
        <v/>
      </c>
      <c r="G1772" s="23">
        <f>Universe!L1513</f>
        <v/>
      </c>
      <c r="H1772" s="23">
        <f>Universe!M1513</f>
        <v/>
      </c>
      <c r="I1772" s="23">
        <f>Universe!N1513</f>
        <v/>
      </c>
      <c r="J1772" s="23">
        <f>Universe!O1513</f>
        <v/>
      </c>
      <c r="K1772" s="23">
        <f>Universe!P1513</f>
        <v/>
      </c>
      <c r="L1772" s="23">
        <f>Universe!Q1513</f>
        <v/>
      </c>
      <c r="M1772" s="23">
        <f>Universe!R1513</f>
        <v/>
      </c>
      <c r="N1772" s="5">
        <f>IF(ZScoring!AH1513="",0,(ZScoring!AH1513-$B$3)/$C$3)</f>
        <v/>
      </c>
      <c r="O1772" s="5">
        <f>IF(ZScoring!AI1513="",0,(ZScoring!AI1513-$B$4)/$C$4)</f>
        <v/>
      </c>
      <c r="P1772" s="5">
        <f>IF(ZScoring!AJ1513="",0,(ZScoring!AJ1513-$B$5)/$C$5)</f>
        <v/>
      </c>
      <c r="Q1772" s="5">
        <f>IF(ZScoring!AK1513="",0,(ZScoring!AK1513-$B$6)/$C$6)</f>
        <v/>
      </c>
      <c r="R1772" s="5">
        <f>IF(ZScoring!AL1513="",0,(ZScoring!AL1513-$B$7)/$C$7)</f>
        <v/>
      </c>
      <c r="S1772" s="5">
        <f>IF(ZScoring!AM1513="",0,(ZScoring!AM1513-$B$8)/$C$8)</f>
        <v/>
      </c>
      <c r="T1772" s="5">
        <f>IF(ZScoring!AN1513="",0,(ZScoring!AN1513-$B$9)/$C$9)</f>
        <v/>
      </c>
      <c r="U1772" s="5">
        <f>IF(ZScoring!AO1513="",0,(ZScoring!AO1513-$B$10)/$C$10)</f>
        <v/>
      </c>
      <c r="V1772" s="5">
        <f>IF(ZScoring!AP1513="",0,(ZScoring!AP1513-$B$11)/$C$11)</f>
        <v/>
      </c>
      <c r="W1772" s="5">
        <f>IF(ZScoring!AQ1513="",0,(ZScoring!AQ1513-$B$12)/$C$12)</f>
        <v/>
      </c>
      <c r="X1772" s="5">
        <f>Universe!C1513</f>
        <v/>
      </c>
    </row>
    <row r="1773">
      <c r="A1773" s="22">
        <f>Universe!G1514</f>
        <v/>
      </c>
      <c r="B1773" s="2" t="n">
        <v>1</v>
      </c>
      <c r="C1773" s="23">
        <f>Universe!H1514</f>
        <v/>
      </c>
      <c r="D1773" s="23">
        <f>Universe!I1514</f>
        <v/>
      </c>
      <c r="E1773" s="23">
        <f>Universe!J1514</f>
        <v/>
      </c>
      <c r="F1773" s="23">
        <f>Universe!K1514</f>
        <v/>
      </c>
      <c r="G1773" s="23">
        <f>Universe!L1514</f>
        <v/>
      </c>
      <c r="H1773" s="23">
        <f>Universe!M1514</f>
        <v/>
      </c>
      <c r="I1773" s="23">
        <f>Universe!N1514</f>
        <v/>
      </c>
      <c r="J1773" s="23">
        <f>Universe!O1514</f>
        <v/>
      </c>
      <c r="K1773" s="23">
        <f>Universe!P1514</f>
        <v/>
      </c>
      <c r="L1773" s="23">
        <f>Universe!Q1514</f>
        <v/>
      </c>
      <c r="M1773" s="23">
        <f>Universe!R1514</f>
        <v/>
      </c>
      <c r="N1773" s="5">
        <f>IF(ZScoring!AH1514="",0,(ZScoring!AH1514-$B$3)/$C$3)</f>
        <v/>
      </c>
      <c r="O1773" s="5">
        <f>IF(ZScoring!AI1514="",0,(ZScoring!AI1514-$B$4)/$C$4)</f>
        <v/>
      </c>
      <c r="P1773" s="5">
        <f>IF(ZScoring!AJ1514="",0,(ZScoring!AJ1514-$B$5)/$C$5)</f>
        <v/>
      </c>
      <c r="Q1773" s="5">
        <f>IF(ZScoring!AK1514="",0,(ZScoring!AK1514-$B$6)/$C$6)</f>
        <v/>
      </c>
      <c r="R1773" s="5">
        <f>IF(ZScoring!AL1514="",0,(ZScoring!AL1514-$B$7)/$C$7)</f>
        <v/>
      </c>
      <c r="S1773" s="5">
        <f>IF(ZScoring!AM1514="",0,(ZScoring!AM1514-$B$8)/$C$8)</f>
        <v/>
      </c>
      <c r="T1773" s="5">
        <f>IF(ZScoring!AN1514="",0,(ZScoring!AN1514-$B$9)/$C$9)</f>
        <v/>
      </c>
      <c r="U1773" s="5">
        <f>IF(ZScoring!AO1514="",0,(ZScoring!AO1514-$B$10)/$C$10)</f>
        <v/>
      </c>
      <c r="V1773" s="5">
        <f>IF(ZScoring!AP1514="",0,(ZScoring!AP1514-$B$11)/$C$11)</f>
        <v/>
      </c>
      <c r="W1773" s="5">
        <f>IF(ZScoring!AQ1514="",0,(ZScoring!AQ1514-$B$12)/$C$12)</f>
        <v/>
      </c>
      <c r="X1773" s="5">
        <f>Universe!C1514</f>
        <v/>
      </c>
    </row>
    <row r="1774">
      <c r="A1774" s="22">
        <f>Universe!G1515</f>
        <v/>
      </c>
      <c r="B1774" s="2" t="n">
        <v>1</v>
      </c>
      <c r="C1774" s="23">
        <f>Universe!H1515</f>
        <v/>
      </c>
      <c r="D1774" s="23">
        <f>Universe!I1515</f>
        <v/>
      </c>
      <c r="E1774" s="23">
        <f>Universe!J1515</f>
        <v/>
      </c>
      <c r="F1774" s="23">
        <f>Universe!K1515</f>
        <v/>
      </c>
      <c r="G1774" s="23">
        <f>Universe!L1515</f>
        <v/>
      </c>
      <c r="H1774" s="23">
        <f>Universe!M1515</f>
        <v/>
      </c>
      <c r="I1774" s="23">
        <f>Universe!N1515</f>
        <v/>
      </c>
      <c r="J1774" s="23">
        <f>Universe!O1515</f>
        <v/>
      </c>
      <c r="K1774" s="23">
        <f>Universe!P1515</f>
        <v/>
      </c>
      <c r="L1774" s="23">
        <f>Universe!Q1515</f>
        <v/>
      </c>
      <c r="M1774" s="23">
        <f>Universe!R1515</f>
        <v/>
      </c>
      <c r="N1774" s="5">
        <f>IF(ZScoring!AH1515="",0,(ZScoring!AH1515-$B$3)/$C$3)</f>
        <v/>
      </c>
      <c r="O1774" s="5">
        <f>IF(ZScoring!AI1515="",0,(ZScoring!AI1515-$B$4)/$C$4)</f>
        <v/>
      </c>
      <c r="P1774" s="5">
        <f>IF(ZScoring!AJ1515="",0,(ZScoring!AJ1515-$B$5)/$C$5)</f>
        <v/>
      </c>
      <c r="Q1774" s="5">
        <f>IF(ZScoring!AK1515="",0,(ZScoring!AK1515-$B$6)/$C$6)</f>
        <v/>
      </c>
      <c r="R1774" s="5">
        <f>IF(ZScoring!AL1515="",0,(ZScoring!AL1515-$B$7)/$C$7)</f>
        <v/>
      </c>
      <c r="S1774" s="5">
        <f>IF(ZScoring!AM1515="",0,(ZScoring!AM1515-$B$8)/$C$8)</f>
        <v/>
      </c>
      <c r="T1774" s="5">
        <f>IF(ZScoring!AN1515="",0,(ZScoring!AN1515-$B$9)/$C$9)</f>
        <v/>
      </c>
      <c r="U1774" s="5">
        <f>IF(ZScoring!AO1515="",0,(ZScoring!AO1515-$B$10)/$C$10)</f>
        <v/>
      </c>
      <c r="V1774" s="5">
        <f>IF(ZScoring!AP1515="",0,(ZScoring!AP1515-$B$11)/$C$11)</f>
        <v/>
      </c>
      <c r="W1774" s="5">
        <f>IF(ZScoring!AQ1515="",0,(ZScoring!AQ1515-$B$12)/$C$12)</f>
        <v/>
      </c>
      <c r="X1774" s="5">
        <f>Universe!C1515</f>
        <v/>
      </c>
    </row>
    <row r="1775">
      <c r="A1775" s="22">
        <f>Universe!G1516</f>
        <v/>
      </c>
      <c r="B1775" s="2" t="n">
        <v>1</v>
      </c>
      <c r="C1775" s="23">
        <f>Universe!H1516</f>
        <v/>
      </c>
      <c r="D1775" s="23">
        <f>Universe!I1516</f>
        <v/>
      </c>
      <c r="E1775" s="23">
        <f>Universe!J1516</f>
        <v/>
      </c>
      <c r="F1775" s="23">
        <f>Universe!K1516</f>
        <v/>
      </c>
      <c r="G1775" s="23">
        <f>Universe!L1516</f>
        <v/>
      </c>
      <c r="H1775" s="23">
        <f>Universe!M1516</f>
        <v/>
      </c>
      <c r="I1775" s="23">
        <f>Universe!N1516</f>
        <v/>
      </c>
      <c r="J1775" s="23">
        <f>Universe!O1516</f>
        <v/>
      </c>
      <c r="K1775" s="23">
        <f>Universe!P1516</f>
        <v/>
      </c>
      <c r="L1775" s="23">
        <f>Universe!Q1516</f>
        <v/>
      </c>
      <c r="M1775" s="23">
        <f>Universe!R1516</f>
        <v/>
      </c>
      <c r="N1775" s="5">
        <f>IF(ZScoring!AH1516="",0,(ZScoring!AH1516-$B$3)/$C$3)</f>
        <v/>
      </c>
      <c r="O1775" s="5">
        <f>IF(ZScoring!AI1516="",0,(ZScoring!AI1516-$B$4)/$C$4)</f>
        <v/>
      </c>
      <c r="P1775" s="5">
        <f>IF(ZScoring!AJ1516="",0,(ZScoring!AJ1516-$B$5)/$C$5)</f>
        <v/>
      </c>
      <c r="Q1775" s="5">
        <f>IF(ZScoring!AK1516="",0,(ZScoring!AK1516-$B$6)/$C$6)</f>
        <v/>
      </c>
      <c r="R1775" s="5">
        <f>IF(ZScoring!AL1516="",0,(ZScoring!AL1516-$B$7)/$C$7)</f>
        <v/>
      </c>
      <c r="S1775" s="5">
        <f>IF(ZScoring!AM1516="",0,(ZScoring!AM1516-$B$8)/$C$8)</f>
        <v/>
      </c>
      <c r="T1775" s="5">
        <f>IF(ZScoring!AN1516="",0,(ZScoring!AN1516-$B$9)/$C$9)</f>
        <v/>
      </c>
      <c r="U1775" s="5">
        <f>IF(ZScoring!AO1516="",0,(ZScoring!AO1516-$B$10)/$C$10)</f>
        <v/>
      </c>
      <c r="V1775" s="5">
        <f>IF(ZScoring!AP1516="",0,(ZScoring!AP1516-$B$11)/$C$11)</f>
        <v/>
      </c>
      <c r="W1775" s="5">
        <f>IF(ZScoring!AQ1516="",0,(ZScoring!AQ1516-$B$12)/$C$12)</f>
        <v/>
      </c>
      <c r="X1775" s="5">
        <f>Universe!C1516</f>
        <v/>
      </c>
    </row>
    <row r="1776">
      <c r="A1776" s="22">
        <f>Universe!G1517</f>
        <v/>
      </c>
      <c r="B1776" s="2" t="n">
        <v>1</v>
      </c>
      <c r="C1776" s="23">
        <f>Universe!H1517</f>
        <v/>
      </c>
      <c r="D1776" s="23">
        <f>Universe!I1517</f>
        <v/>
      </c>
      <c r="E1776" s="23">
        <f>Universe!J1517</f>
        <v/>
      </c>
      <c r="F1776" s="23">
        <f>Universe!K1517</f>
        <v/>
      </c>
      <c r="G1776" s="23">
        <f>Universe!L1517</f>
        <v/>
      </c>
      <c r="H1776" s="23">
        <f>Universe!M1517</f>
        <v/>
      </c>
      <c r="I1776" s="23">
        <f>Universe!N1517</f>
        <v/>
      </c>
      <c r="J1776" s="23">
        <f>Universe!O1517</f>
        <v/>
      </c>
      <c r="K1776" s="23">
        <f>Universe!P1517</f>
        <v/>
      </c>
      <c r="L1776" s="23">
        <f>Universe!Q1517</f>
        <v/>
      </c>
      <c r="M1776" s="23">
        <f>Universe!R1517</f>
        <v/>
      </c>
      <c r="N1776" s="5">
        <f>IF(ZScoring!AH1517="",0,(ZScoring!AH1517-$B$3)/$C$3)</f>
        <v/>
      </c>
      <c r="O1776" s="5">
        <f>IF(ZScoring!AI1517="",0,(ZScoring!AI1517-$B$4)/$C$4)</f>
        <v/>
      </c>
      <c r="P1776" s="5">
        <f>IF(ZScoring!AJ1517="",0,(ZScoring!AJ1517-$B$5)/$C$5)</f>
        <v/>
      </c>
      <c r="Q1776" s="5">
        <f>IF(ZScoring!AK1517="",0,(ZScoring!AK1517-$B$6)/$C$6)</f>
        <v/>
      </c>
      <c r="R1776" s="5">
        <f>IF(ZScoring!AL1517="",0,(ZScoring!AL1517-$B$7)/$C$7)</f>
        <v/>
      </c>
      <c r="S1776" s="5">
        <f>IF(ZScoring!AM1517="",0,(ZScoring!AM1517-$B$8)/$C$8)</f>
        <v/>
      </c>
      <c r="T1776" s="5">
        <f>IF(ZScoring!AN1517="",0,(ZScoring!AN1517-$B$9)/$C$9)</f>
        <v/>
      </c>
      <c r="U1776" s="5">
        <f>IF(ZScoring!AO1517="",0,(ZScoring!AO1517-$B$10)/$C$10)</f>
        <v/>
      </c>
      <c r="V1776" s="5">
        <f>IF(ZScoring!AP1517="",0,(ZScoring!AP1517-$B$11)/$C$11)</f>
        <v/>
      </c>
      <c r="W1776" s="5">
        <f>IF(ZScoring!AQ1517="",0,(ZScoring!AQ1517-$B$12)/$C$12)</f>
        <v/>
      </c>
      <c r="X1776" s="5">
        <f>Universe!C1517</f>
        <v/>
      </c>
    </row>
    <row r="1777">
      <c r="A1777" s="22">
        <f>Universe!G1518</f>
        <v/>
      </c>
      <c r="B1777" s="2" t="n">
        <v>1</v>
      </c>
      <c r="C1777" s="23">
        <f>Universe!H1518</f>
        <v/>
      </c>
      <c r="D1777" s="23">
        <f>Universe!I1518</f>
        <v/>
      </c>
      <c r="E1777" s="23">
        <f>Universe!J1518</f>
        <v/>
      </c>
      <c r="F1777" s="23">
        <f>Universe!K1518</f>
        <v/>
      </c>
      <c r="G1777" s="23">
        <f>Universe!L1518</f>
        <v/>
      </c>
      <c r="H1777" s="23">
        <f>Universe!M1518</f>
        <v/>
      </c>
      <c r="I1777" s="23">
        <f>Universe!N1518</f>
        <v/>
      </c>
      <c r="J1777" s="23">
        <f>Universe!O1518</f>
        <v/>
      </c>
      <c r="K1777" s="23">
        <f>Universe!P1518</f>
        <v/>
      </c>
      <c r="L1777" s="23">
        <f>Universe!Q1518</f>
        <v/>
      </c>
      <c r="M1777" s="23">
        <f>Universe!R1518</f>
        <v/>
      </c>
      <c r="N1777" s="5">
        <f>IF(ZScoring!AH1518="",0,(ZScoring!AH1518-$B$3)/$C$3)</f>
        <v/>
      </c>
      <c r="O1777" s="5">
        <f>IF(ZScoring!AI1518="",0,(ZScoring!AI1518-$B$4)/$C$4)</f>
        <v/>
      </c>
      <c r="P1777" s="5">
        <f>IF(ZScoring!AJ1518="",0,(ZScoring!AJ1518-$B$5)/$C$5)</f>
        <v/>
      </c>
      <c r="Q1777" s="5">
        <f>IF(ZScoring!AK1518="",0,(ZScoring!AK1518-$B$6)/$C$6)</f>
        <v/>
      </c>
      <c r="R1777" s="5">
        <f>IF(ZScoring!AL1518="",0,(ZScoring!AL1518-$B$7)/$C$7)</f>
        <v/>
      </c>
      <c r="S1777" s="5">
        <f>IF(ZScoring!AM1518="",0,(ZScoring!AM1518-$B$8)/$C$8)</f>
        <v/>
      </c>
      <c r="T1777" s="5">
        <f>IF(ZScoring!AN1518="",0,(ZScoring!AN1518-$B$9)/$C$9)</f>
        <v/>
      </c>
      <c r="U1777" s="5">
        <f>IF(ZScoring!AO1518="",0,(ZScoring!AO1518-$B$10)/$C$10)</f>
        <v/>
      </c>
      <c r="V1777" s="5">
        <f>IF(ZScoring!AP1518="",0,(ZScoring!AP1518-$B$11)/$C$11)</f>
        <v/>
      </c>
      <c r="W1777" s="5">
        <f>IF(ZScoring!AQ1518="",0,(ZScoring!AQ1518-$B$12)/$C$12)</f>
        <v/>
      </c>
      <c r="X1777" s="5">
        <f>Universe!C1518</f>
        <v/>
      </c>
    </row>
    <row r="1778">
      <c r="A1778" s="22">
        <f>Universe!G1519</f>
        <v/>
      </c>
      <c r="B1778" s="2" t="n">
        <v>1</v>
      </c>
      <c r="C1778" s="23">
        <f>Universe!H1519</f>
        <v/>
      </c>
      <c r="D1778" s="23">
        <f>Universe!I1519</f>
        <v/>
      </c>
      <c r="E1778" s="23">
        <f>Universe!J1519</f>
        <v/>
      </c>
      <c r="F1778" s="23">
        <f>Universe!K1519</f>
        <v/>
      </c>
      <c r="G1778" s="23">
        <f>Universe!L1519</f>
        <v/>
      </c>
      <c r="H1778" s="23">
        <f>Universe!M1519</f>
        <v/>
      </c>
      <c r="I1778" s="23">
        <f>Universe!N1519</f>
        <v/>
      </c>
      <c r="J1778" s="23">
        <f>Universe!O1519</f>
        <v/>
      </c>
      <c r="K1778" s="23">
        <f>Universe!P1519</f>
        <v/>
      </c>
      <c r="L1778" s="23">
        <f>Universe!Q1519</f>
        <v/>
      </c>
      <c r="M1778" s="23">
        <f>Universe!R1519</f>
        <v/>
      </c>
      <c r="N1778" s="5">
        <f>IF(ZScoring!AH1519="",0,(ZScoring!AH1519-$B$3)/$C$3)</f>
        <v/>
      </c>
      <c r="O1778" s="5">
        <f>IF(ZScoring!AI1519="",0,(ZScoring!AI1519-$B$4)/$C$4)</f>
        <v/>
      </c>
      <c r="P1778" s="5">
        <f>IF(ZScoring!AJ1519="",0,(ZScoring!AJ1519-$B$5)/$C$5)</f>
        <v/>
      </c>
      <c r="Q1778" s="5">
        <f>IF(ZScoring!AK1519="",0,(ZScoring!AK1519-$B$6)/$C$6)</f>
        <v/>
      </c>
      <c r="R1778" s="5">
        <f>IF(ZScoring!AL1519="",0,(ZScoring!AL1519-$B$7)/$C$7)</f>
        <v/>
      </c>
      <c r="S1778" s="5">
        <f>IF(ZScoring!AM1519="",0,(ZScoring!AM1519-$B$8)/$C$8)</f>
        <v/>
      </c>
      <c r="T1778" s="5">
        <f>IF(ZScoring!AN1519="",0,(ZScoring!AN1519-$B$9)/$C$9)</f>
        <v/>
      </c>
      <c r="U1778" s="5">
        <f>IF(ZScoring!AO1519="",0,(ZScoring!AO1519-$B$10)/$C$10)</f>
        <v/>
      </c>
      <c r="V1778" s="5">
        <f>IF(ZScoring!AP1519="",0,(ZScoring!AP1519-$B$11)/$C$11)</f>
        <v/>
      </c>
      <c r="W1778" s="5">
        <f>IF(ZScoring!AQ1519="",0,(ZScoring!AQ1519-$B$12)/$C$12)</f>
        <v/>
      </c>
      <c r="X1778" s="5">
        <f>Universe!C1519</f>
        <v/>
      </c>
    </row>
    <row r="1779">
      <c r="A1779" s="22">
        <f>Universe!G1520</f>
        <v/>
      </c>
      <c r="B1779" s="2" t="n">
        <v>1</v>
      </c>
      <c r="C1779" s="23">
        <f>Universe!H1520</f>
        <v/>
      </c>
      <c r="D1779" s="23">
        <f>Universe!I1520</f>
        <v/>
      </c>
      <c r="E1779" s="23">
        <f>Universe!J1520</f>
        <v/>
      </c>
      <c r="F1779" s="23">
        <f>Universe!K1520</f>
        <v/>
      </c>
      <c r="G1779" s="23">
        <f>Universe!L1520</f>
        <v/>
      </c>
      <c r="H1779" s="23">
        <f>Universe!M1520</f>
        <v/>
      </c>
      <c r="I1779" s="23">
        <f>Universe!N1520</f>
        <v/>
      </c>
      <c r="J1779" s="23">
        <f>Universe!O1520</f>
        <v/>
      </c>
      <c r="K1779" s="23">
        <f>Universe!P1520</f>
        <v/>
      </c>
      <c r="L1779" s="23">
        <f>Universe!Q1520</f>
        <v/>
      </c>
      <c r="M1779" s="23">
        <f>Universe!R1520</f>
        <v/>
      </c>
      <c r="N1779" s="5">
        <f>IF(ZScoring!AH1520="",0,(ZScoring!AH1520-$B$3)/$C$3)</f>
        <v/>
      </c>
      <c r="O1779" s="5">
        <f>IF(ZScoring!AI1520="",0,(ZScoring!AI1520-$B$4)/$C$4)</f>
        <v/>
      </c>
      <c r="P1779" s="5">
        <f>IF(ZScoring!AJ1520="",0,(ZScoring!AJ1520-$B$5)/$C$5)</f>
        <v/>
      </c>
      <c r="Q1779" s="5">
        <f>IF(ZScoring!AK1520="",0,(ZScoring!AK1520-$B$6)/$C$6)</f>
        <v/>
      </c>
      <c r="R1779" s="5">
        <f>IF(ZScoring!AL1520="",0,(ZScoring!AL1520-$B$7)/$C$7)</f>
        <v/>
      </c>
      <c r="S1779" s="5">
        <f>IF(ZScoring!AM1520="",0,(ZScoring!AM1520-$B$8)/$C$8)</f>
        <v/>
      </c>
      <c r="T1779" s="5">
        <f>IF(ZScoring!AN1520="",0,(ZScoring!AN1520-$B$9)/$C$9)</f>
        <v/>
      </c>
      <c r="U1779" s="5">
        <f>IF(ZScoring!AO1520="",0,(ZScoring!AO1520-$B$10)/$C$10)</f>
        <v/>
      </c>
      <c r="V1779" s="5">
        <f>IF(ZScoring!AP1520="",0,(ZScoring!AP1520-$B$11)/$C$11)</f>
        <v/>
      </c>
      <c r="W1779" s="5">
        <f>IF(ZScoring!AQ1520="",0,(ZScoring!AQ1520-$B$12)/$C$12)</f>
        <v/>
      </c>
      <c r="X1779" s="5">
        <f>Universe!C1520</f>
        <v/>
      </c>
    </row>
    <row r="1780">
      <c r="A1780" s="22">
        <f>Universe!G1521</f>
        <v/>
      </c>
      <c r="B1780" s="2" t="n">
        <v>1</v>
      </c>
      <c r="C1780" s="23">
        <f>Universe!H1521</f>
        <v/>
      </c>
      <c r="D1780" s="23">
        <f>Universe!I1521</f>
        <v/>
      </c>
      <c r="E1780" s="23">
        <f>Universe!J1521</f>
        <v/>
      </c>
      <c r="F1780" s="23">
        <f>Universe!K1521</f>
        <v/>
      </c>
      <c r="G1780" s="23">
        <f>Universe!L1521</f>
        <v/>
      </c>
      <c r="H1780" s="23">
        <f>Universe!M1521</f>
        <v/>
      </c>
      <c r="I1780" s="23">
        <f>Universe!N1521</f>
        <v/>
      </c>
      <c r="J1780" s="23">
        <f>Universe!O1521</f>
        <v/>
      </c>
      <c r="K1780" s="23">
        <f>Universe!P1521</f>
        <v/>
      </c>
      <c r="L1780" s="23">
        <f>Universe!Q1521</f>
        <v/>
      </c>
      <c r="M1780" s="23">
        <f>Universe!R1521</f>
        <v/>
      </c>
      <c r="N1780" s="5">
        <f>IF(ZScoring!AH1521="",0,(ZScoring!AH1521-$B$3)/$C$3)</f>
        <v/>
      </c>
      <c r="O1780" s="5">
        <f>IF(ZScoring!AI1521="",0,(ZScoring!AI1521-$B$4)/$C$4)</f>
        <v/>
      </c>
      <c r="P1780" s="5">
        <f>IF(ZScoring!AJ1521="",0,(ZScoring!AJ1521-$B$5)/$C$5)</f>
        <v/>
      </c>
      <c r="Q1780" s="5">
        <f>IF(ZScoring!AK1521="",0,(ZScoring!AK1521-$B$6)/$C$6)</f>
        <v/>
      </c>
      <c r="R1780" s="5">
        <f>IF(ZScoring!AL1521="",0,(ZScoring!AL1521-$B$7)/$C$7)</f>
        <v/>
      </c>
      <c r="S1780" s="5">
        <f>IF(ZScoring!AM1521="",0,(ZScoring!AM1521-$B$8)/$C$8)</f>
        <v/>
      </c>
      <c r="T1780" s="5">
        <f>IF(ZScoring!AN1521="",0,(ZScoring!AN1521-$B$9)/$C$9)</f>
        <v/>
      </c>
      <c r="U1780" s="5">
        <f>IF(ZScoring!AO1521="",0,(ZScoring!AO1521-$B$10)/$C$10)</f>
        <v/>
      </c>
      <c r="V1780" s="5">
        <f>IF(ZScoring!AP1521="",0,(ZScoring!AP1521-$B$11)/$C$11)</f>
        <v/>
      </c>
      <c r="W1780" s="5">
        <f>IF(ZScoring!AQ1521="",0,(ZScoring!AQ1521-$B$12)/$C$12)</f>
        <v/>
      </c>
      <c r="X1780" s="5">
        <f>Universe!C1521</f>
        <v/>
      </c>
    </row>
    <row r="1781">
      <c r="A1781" s="22">
        <f>Universe!G1522</f>
        <v/>
      </c>
      <c r="B1781" s="2" t="n">
        <v>1</v>
      </c>
      <c r="C1781" s="23">
        <f>Universe!H1522</f>
        <v/>
      </c>
      <c r="D1781" s="23">
        <f>Universe!I1522</f>
        <v/>
      </c>
      <c r="E1781" s="23">
        <f>Universe!J1522</f>
        <v/>
      </c>
      <c r="F1781" s="23">
        <f>Universe!K1522</f>
        <v/>
      </c>
      <c r="G1781" s="23">
        <f>Universe!L1522</f>
        <v/>
      </c>
      <c r="H1781" s="23">
        <f>Universe!M1522</f>
        <v/>
      </c>
      <c r="I1781" s="23">
        <f>Universe!N1522</f>
        <v/>
      </c>
      <c r="J1781" s="23">
        <f>Universe!O1522</f>
        <v/>
      </c>
      <c r="K1781" s="23">
        <f>Universe!P1522</f>
        <v/>
      </c>
      <c r="L1781" s="23">
        <f>Universe!Q1522</f>
        <v/>
      </c>
      <c r="M1781" s="23">
        <f>Universe!R1522</f>
        <v/>
      </c>
      <c r="N1781" s="5">
        <f>IF(ZScoring!AH1522="",0,(ZScoring!AH1522-$B$3)/$C$3)</f>
        <v/>
      </c>
      <c r="O1781" s="5">
        <f>IF(ZScoring!AI1522="",0,(ZScoring!AI1522-$B$4)/$C$4)</f>
        <v/>
      </c>
      <c r="P1781" s="5">
        <f>IF(ZScoring!AJ1522="",0,(ZScoring!AJ1522-$B$5)/$C$5)</f>
        <v/>
      </c>
      <c r="Q1781" s="5">
        <f>IF(ZScoring!AK1522="",0,(ZScoring!AK1522-$B$6)/$C$6)</f>
        <v/>
      </c>
      <c r="R1781" s="5">
        <f>IF(ZScoring!AL1522="",0,(ZScoring!AL1522-$B$7)/$C$7)</f>
        <v/>
      </c>
      <c r="S1781" s="5">
        <f>IF(ZScoring!AM1522="",0,(ZScoring!AM1522-$B$8)/$C$8)</f>
        <v/>
      </c>
      <c r="T1781" s="5">
        <f>IF(ZScoring!AN1522="",0,(ZScoring!AN1522-$B$9)/$C$9)</f>
        <v/>
      </c>
      <c r="U1781" s="5">
        <f>IF(ZScoring!AO1522="",0,(ZScoring!AO1522-$B$10)/$C$10)</f>
        <v/>
      </c>
      <c r="V1781" s="5">
        <f>IF(ZScoring!AP1522="",0,(ZScoring!AP1522-$B$11)/$C$11)</f>
        <v/>
      </c>
      <c r="W1781" s="5">
        <f>IF(ZScoring!AQ1522="",0,(ZScoring!AQ1522-$B$12)/$C$12)</f>
        <v/>
      </c>
      <c r="X1781" s="5">
        <f>Universe!C1522</f>
        <v/>
      </c>
    </row>
    <row r="1782">
      <c r="A1782" s="22">
        <f>Universe!G1523</f>
        <v/>
      </c>
      <c r="B1782" s="2" t="n">
        <v>1</v>
      </c>
      <c r="C1782" s="23">
        <f>Universe!H1523</f>
        <v/>
      </c>
      <c r="D1782" s="23">
        <f>Universe!I1523</f>
        <v/>
      </c>
      <c r="E1782" s="23">
        <f>Universe!J1523</f>
        <v/>
      </c>
      <c r="F1782" s="23">
        <f>Universe!K1523</f>
        <v/>
      </c>
      <c r="G1782" s="23">
        <f>Universe!L1523</f>
        <v/>
      </c>
      <c r="H1782" s="23">
        <f>Universe!M1523</f>
        <v/>
      </c>
      <c r="I1782" s="23">
        <f>Universe!N1523</f>
        <v/>
      </c>
      <c r="J1782" s="23">
        <f>Universe!O1523</f>
        <v/>
      </c>
      <c r="K1782" s="23">
        <f>Universe!P1523</f>
        <v/>
      </c>
      <c r="L1782" s="23">
        <f>Universe!Q1523</f>
        <v/>
      </c>
      <c r="M1782" s="23">
        <f>Universe!R1523</f>
        <v/>
      </c>
      <c r="N1782" s="5">
        <f>IF(ZScoring!AH1523="",0,(ZScoring!AH1523-$B$3)/$C$3)</f>
        <v/>
      </c>
      <c r="O1782" s="5">
        <f>IF(ZScoring!AI1523="",0,(ZScoring!AI1523-$B$4)/$C$4)</f>
        <v/>
      </c>
      <c r="P1782" s="5">
        <f>IF(ZScoring!AJ1523="",0,(ZScoring!AJ1523-$B$5)/$C$5)</f>
        <v/>
      </c>
      <c r="Q1782" s="5">
        <f>IF(ZScoring!AK1523="",0,(ZScoring!AK1523-$B$6)/$C$6)</f>
        <v/>
      </c>
      <c r="R1782" s="5">
        <f>IF(ZScoring!AL1523="",0,(ZScoring!AL1523-$B$7)/$C$7)</f>
        <v/>
      </c>
      <c r="S1782" s="5">
        <f>IF(ZScoring!AM1523="",0,(ZScoring!AM1523-$B$8)/$C$8)</f>
        <v/>
      </c>
      <c r="T1782" s="5">
        <f>IF(ZScoring!AN1523="",0,(ZScoring!AN1523-$B$9)/$C$9)</f>
        <v/>
      </c>
      <c r="U1782" s="5">
        <f>IF(ZScoring!AO1523="",0,(ZScoring!AO1523-$B$10)/$C$10)</f>
        <v/>
      </c>
      <c r="V1782" s="5">
        <f>IF(ZScoring!AP1523="",0,(ZScoring!AP1523-$B$11)/$C$11)</f>
        <v/>
      </c>
      <c r="W1782" s="5">
        <f>IF(ZScoring!AQ1523="",0,(ZScoring!AQ1523-$B$12)/$C$12)</f>
        <v/>
      </c>
      <c r="X1782" s="5">
        <f>Universe!C1523</f>
        <v/>
      </c>
    </row>
    <row r="1783">
      <c r="A1783" s="22">
        <f>Universe!G1524</f>
        <v/>
      </c>
      <c r="B1783" s="2" t="n">
        <v>1</v>
      </c>
      <c r="C1783" s="23">
        <f>Universe!H1524</f>
        <v/>
      </c>
      <c r="D1783" s="23">
        <f>Universe!I1524</f>
        <v/>
      </c>
      <c r="E1783" s="23">
        <f>Universe!J1524</f>
        <v/>
      </c>
      <c r="F1783" s="23">
        <f>Universe!K1524</f>
        <v/>
      </c>
      <c r="G1783" s="23">
        <f>Universe!L1524</f>
        <v/>
      </c>
      <c r="H1783" s="23">
        <f>Universe!M1524</f>
        <v/>
      </c>
      <c r="I1783" s="23">
        <f>Universe!N1524</f>
        <v/>
      </c>
      <c r="J1783" s="23">
        <f>Universe!O1524</f>
        <v/>
      </c>
      <c r="K1783" s="23">
        <f>Universe!P1524</f>
        <v/>
      </c>
      <c r="L1783" s="23">
        <f>Universe!Q1524</f>
        <v/>
      </c>
      <c r="M1783" s="23">
        <f>Universe!R1524</f>
        <v/>
      </c>
      <c r="N1783" s="5">
        <f>IF(ZScoring!AH1524="",0,(ZScoring!AH1524-$B$3)/$C$3)</f>
        <v/>
      </c>
      <c r="O1783" s="5">
        <f>IF(ZScoring!AI1524="",0,(ZScoring!AI1524-$B$4)/$C$4)</f>
        <v/>
      </c>
      <c r="P1783" s="5">
        <f>IF(ZScoring!AJ1524="",0,(ZScoring!AJ1524-$B$5)/$C$5)</f>
        <v/>
      </c>
      <c r="Q1783" s="5">
        <f>IF(ZScoring!AK1524="",0,(ZScoring!AK1524-$B$6)/$C$6)</f>
        <v/>
      </c>
      <c r="R1783" s="5">
        <f>IF(ZScoring!AL1524="",0,(ZScoring!AL1524-$B$7)/$C$7)</f>
        <v/>
      </c>
      <c r="S1783" s="5">
        <f>IF(ZScoring!AM1524="",0,(ZScoring!AM1524-$B$8)/$C$8)</f>
        <v/>
      </c>
      <c r="T1783" s="5">
        <f>IF(ZScoring!AN1524="",0,(ZScoring!AN1524-$B$9)/$C$9)</f>
        <v/>
      </c>
      <c r="U1783" s="5">
        <f>IF(ZScoring!AO1524="",0,(ZScoring!AO1524-$B$10)/$C$10)</f>
        <v/>
      </c>
      <c r="V1783" s="5">
        <f>IF(ZScoring!AP1524="",0,(ZScoring!AP1524-$B$11)/$C$11)</f>
        <v/>
      </c>
      <c r="W1783" s="5">
        <f>IF(ZScoring!AQ1524="",0,(ZScoring!AQ1524-$B$12)/$C$12)</f>
        <v/>
      </c>
      <c r="X1783" s="5">
        <f>Universe!C1524</f>
        <v/>
      </c>
    </row>
    <row r="1784">
      <c r="A1784" s="22">
        <f>Universe!G1525</f>
        <v/>
      </c>
      <c r="B1784" s="2" t="n">
        <v>1</v>
      </c>
      <c r="C1784" s="23">
        <f>Universe!H1525</f>
        <v/>
      </c>
      <c r="D1784" s="23">
        <f>Universe!I1525</f>
        <v/>
      </c>
      <c r="E1784" s="23">
        <f>Universe!J1525</f>
        <v/>
      </c>
      <c r="F1784" s="23">
        <f>Universe!K1525</f>
        <v/>
      </c>
      <c r="G1784" s="23">
        <f>Universe!L1525</f>
        <v/>
      </c>
      <c r="H1784" s="23">
        <f>Universe!M1525</f>
        <v/>
      </c>
      <c r="I1784" s="23">
        <f>Universe!N1525</f>
        <v/>
      </c>
      <c r="J1784" s="23">
        <f>Universe!O1525</f>
        <v/>
      </c>
      <c r="K1784" s="23">
        <f>Universe!P1525</f>
        <v/>
      </c>
      <c r="L1784" s="23">
        <f>Universe!Q1525</f>
        <v/>
      </c>
      <c r="M1784" s="23">
        <f>Universe!R1525</f>
        <v/>
      </c>
      <c r="N1784" s="5">
        <f>IF(ZScoring!AH1525="",0,(ZScoring!AH1525-$B$3)/$C$3)</f>
        <v/>
      </c>
      <c r="O1784" s="5">
        <f>IF(ZScoring!AI1525="",0,(ZScoring!AI1525-$B$4)/$C$4)</f>
        <v/>
      </c>
      <c r="P1784" s="5">
        <f>IF(ZScoring!AJ1525="",0,(ZScoring!AJ1525-$B$5)/$C$5)</f>
        <v/>
      </c>
      <c r="Q1784" s="5">
        <f>IF(ZScoring!AK1525="",0,(ZScoring!AK1525-$B$6)/$C$6)</f>
        <v/>
      </c>
      <c r="R1784" s="5">
        <f>IF(ZScoring!AL1525="",0,(ZScoring!AL1525-$B$7)/$C$7)</f>
        <v/>
      </c>
      <c r="S1784" s="5">
        <f>IF(ZScoring!AM1525="",0,(ZScoring!AM1525-$B$8)/$C$8)</f>
        <v/>
      </c>
      <c r="T1784" s="5">
        <f>IF(ZScoring!AN1525="",0,(ZScoring!AN1525-$B$9)/$C$9)</f>
        <v/>
      </c>
      <c r="U1784" s="5">
        <f>IF(ZScoring!AO1525="",0,(ZScoring!AO1525-$B$10)/$C$10)</f>
        <v/>
      </c>
      <c r="V1784" s="5">
        <f>IF(ZScoring!AP1525="",0,(ZScoring!AP1525-$B$11)/$C$11)</f>
        <v/>
      </c>
      <c r="W1784" s="5">
        <f>IF(ZScoring!AQ1525="",0,(ZScoring!AQ1525-$B$12)/$C$12)</f>
        <v/>
      </c>
      <c r="X1784" s="5">
        <f>Universe!C1525</f>
        <v/>
      </c>
    </row>
    <row r="1785">
      <c r="A1785" s="22">
        <f>Universe!G1526</f>
        <v/>
      </c>
      <c r="B1785" s="2" t="n">
        <v>1</v>
      </c>
      <c r="C1785" s="23">
        <f>Universe!H1526</f>
        <v/>
      </c>
      <c r="D1785" s="23">
        <f>Universe!I1526</f>
        <v/>
      </c>
      <c r="E1785" s="23">
        <f>Universe!J1526</f>
        <v/>
      </c>
      <c r="F1785" s="23">
        <f>Universe!K1526</f>
        <v/>
      </c>
      <c r="G1785" s="23">
        <f>Universe!L1526</f>
        <v/>
      </c>
      <c r="H1785" s="23">
        <f>Universe!M1526</f>
        <v/>
      </c>
      <c r="I1785" s="23">
        <f>Universe!N1526</f>
        <v/>
      </c>
      <c r="J1785" s="23">
        <f>Universe!O1526</f>
        <v/>
      </c>
      <c r="K1785" s="23">
        <f>Universe!P1526</f>
        <v/>
      </c>
      <c r="L1785" s="23">
        <f>Universe!Q1526</f>
        <v/>
      </c>
      <c r="M1785" s="23">
        <f>Universe!R1526</f>
        <v/>
      </c>
      <c r="N1785" s="5">
        <f>IF(ZScoring!AH1526="",0,(ZScoring!AH1526-$B$3)/$C$3)</f>
        <v/>
      </c>
      <c r="O1785" s="5">
        <f>IF(ZScoring!AI1526="",0,(ZScoring!AI1526-$B$4)/$C$4)</f>
        <v/>
      </c>
      <c r="P1785" s="5">
        <f>IF(ZScoring!AJ1526="",0,(ZScoring!AJ1526-$B$5)/$C$5)</f>
        <v/>
      </c>
      <c r="Q1785" s="5">
        <f>IF(ZScoring!AK1526="",0,(ZScoring!AK1526-$B$6)/$C$6)</f>
        <v/>
      </c>
      <c r="R1785" s="5">
        <f>IF(ZScoring!AL1526="",0,(ZScoring!AL1526-$B$7)/$C$7)</f>
        <v/>
      </c>
      <c r="S1785" s="5">
        <f>IF(ZScoring!AM1526="",0,(ZScoring!AM1526-$B$8)/$C$8)</f>
        <v/>
      </c>
      <c r="T1785" s="5">
        <f>IF(ZScoring!AN1526="",0,(ZScoring!AN1526-$B$9)/$C$9)</f>
        <v/>
      </c>
      <c r="U1785" s="5">
        <f>IF(ZScoring!AO1526="",0,(ZScoring!AO1526-$B$10)/$C$10)</f>
        <v/>
      </c>
      <c r="V1785" s="5">
        <f>IF(ZScoring!AP1526="",0,(ZScoring!AP1526-$B$11)/$C$11)</f>
        <v/>
      </c>
      <c r="W1785" s="5">
        <f>IF(ZScoring!AQ1526="",0,(ZScoring!AQ1526-$B$12)/$C$12)</f>
        <v/>
      </c>
      <c r="X1785" s="5">
        <f>Universe!C1526</f>
        <v/>
      </c>
    </row>
    <row r="1786">
      <c r="A1786" s="22">
        <f>Universe!G1527</f>
        <v/>
      </c>
      <c r="B1786" s="2" t="n">
        <v>1</v>
      </c>
      <c r="C1786" s="23">
        <f>Universe!H1527</f>
        <v/>
      </c>
      <c r="D1786" s="23">
        <f>Universe!I1527</f>
        <v/>
      </c>
      <c r="E1786" s="23">
        <f>Universe!J1527</f>
        <v/>
      </c>
      <c r="F1786" s="23">
        <f>Universe!K1527</f>
        <v/>
      </c>
      <c r="G1786" s="23">
        <f>Universe!L1527</f>
        <v/>
      </c>
      <c r="H1786" s="23">
        <f>Universe!M1527</f>
        <v/>
      </c>
      <c r="I1786" s="23">
        <f>Universe!N1527</f>
        <v/>
      </c>
      <c r="J1786" s="23">
        <f>Universe!O1527</f>
        <v/>
      </c>
      <c r="K1786" s="23">
        <f>Universe!P1527</f>
        <v/>
      </c>
      <c r="L1786" s="23">
        <f>Universe!Q1527</f>
        <v/>
      </c>
      <c r="M1786" s="23">
        <f>Universe!R1527</f>
        <v/>
      </c>
      <c r="N1786" s="5">
        <f>IF(ZScoring!AH1527="",0,(ZScoring!AH1527-$B$3)/$C$3)</f>
        <v/>
      </c>
      <c r="O1786" s="5">
        <f>IF(ZScoring!AI1527="",0,(ZScoring!AI1527-$B$4)/$C$4)</f>
        <v/>
      </c>
      <c r="P1786" s="5">
        <f>IF(ZScoring!AJ1527="",0,(ZScoring!AJ1527-$B$5)/$C$5)</f>
        <v/>
      </c>
      <c r="Q1786" s="5">
        <f>IF(ZScoring!AK1527="",0,(ZScoring!AK1527-$B$6)/$C$6)</f>
        <v/>
      </c>
      <c r="R1786" s="5">
        <f>IF(ZScoring!AL1527="",0,(ZScoring!AL1527-$B$7)/$C$7)</f>
        <v/>
      </c>
      <c r="S1786" s="5">
        <f>IF(ZScoring!AM1527="",0,(ZScoring!AM1527-$B$8)/$C$8)</f>
        <v/>
      </c>
      <c r="T1786" s="5">
        <f>IF(ZScoring!AN1527="",0,(ZScoring!AN1527-$B$9)/$C$9)</f>
        <v/>
      </c>
      <c r="U1786" s="5">
        <f>IF(ZScoring!AO1527="",0,(ZScoring!AO1527-$B$10)/$C$10)</f>
        <v/>
      </c>
      <c r="V1786" s="5">
        <f>IF(ZScoring!AP1527="",0,(ZScoring!AP1527-$B$11)/$C$11)</f>
        <v/>
      </c>
      <c r="W1786" s="5">
        <f>IF(ZScoring!AQ1527="",0,(ZScoring!AQ1527-$B$12)/$C$12)</f>
        <v/>
      </c>
      <c r="X1786" s="5">
        <f>Universe!C1527</f>
        <v/>
      </c>
    </row>
    <row r="1787">
      <c r="A1787" s="22">
        <f>Universe!G1528</f>
        <v/>
      </c>
      <c r="B1787" s="2" t="n">
        <v>1</v>
      </c>
      <c r="C1787" s="23">
        <f>Universe!H1528</f>
        <v/>
      </c>
      <c r="D1787" s="23">
        <f>Universe!I1528</f>
        <v/>
      </c>
      <c r="E1787" s="23">
        <f>Universe!J1528</f>
        <v/>
      </c>
      <c r="F1787" s="23">
        <f>Universe!K1528</f>
        <v/>
      </c>
      <c r="G1787" s="23">
        <f>Universe!L1528</f>
        <v/>
      </c>
      <c r="H1787" s="23">
        <f>Universe!M1528</f>
        <v/>
      </c>
      <c r="I1787" s="23">
        <f>Universe!N1528</f>
        <v/>
      </c>
      <c r="J1787" s="23">
        <f>Universe!O1528</f>
        <v/>
      </c>
      <c r="K1787" s="23">
        <f>Universe!P1528</f>
        <v/>
      </c>
      <c r="L1787" s="23">
        <f>Universe!Q1528</f>
        <v/>
      </c>
      <c r="M1787" s="23">
        <f>Universe!R1528</f>
        <v/>
      </c>
      <c r="N1787" s="5">
        <f>IF(ZScoring!AH1528="",0,(ZScoring!AH1528-$B$3)/$C$3)</f>
        <v/>
      </c>
      <c r="O1787" s="5">
        <f>IF(ZScoring!AI1528="",0,(ZScoring!AI1528-$B$4)/$C$4)</f>
        <v/>
      </c>
      <c r="P1787" s="5">
        <f>IF(ZScoring!AJ1528="",0,(ZScoring!AJ1528-$B$5)/$C$5)</f>
        <v/>
      </c>
      <c r="Q1787" s="5">
        <f>IF(ZScoring!AK1528="",0,(ZScoring!AK1528-$B$6)/$C$6)</f>
        <v/>
      </c>
      <c r="R1787" s="5">
        <f>IF(ZScoring!AL1528="",0,(ZScoring!AL1528-$B$7)/$C$7)</f>
        <v/>
      </c>
      <c r="S1787" s="5">
        <f>IF(ZScoring!AM1528="",0,(ZScoring!AM1528-$B$8)/$C$8)</f>
        <v/>
      </c>
      <c r="T1787" s="5">
        <f>IF(ZScoring!AN1528="",0,(ZScoring!AN1528-$B$9)/$C$9)</f>
        <v/>
      </c>
      <c r="U1787" s="5">
        <f>IF(ZScoring!AO1528="",0,(ZScoring!AO1528-$B$10)/$C$10)</f>
        <v/>
      </c>
      <c r="V1787" s="5">
        <f>IF(ZScoring!AP1528="",0,(ZScoring!AP1528-$B$11)/$C$11)</f>
        <v/>
      </c>
      <c r="W1787" s="5">
        <f>IF(ZScoring!AQ1528="",0,(ZScoring!AQ1528-$B$12)/$C$12)</f>
        <v/>
      </c>
      <c r="X1787" s="5">
        <f>Universe!C1528</f>
        <v/>
      </c>
    </row>
    <row r="1788">
      <c r="A1788" s="22">
        <f>Universe!G1529</f>
        <v/>
      </c>
      <c r="B1788" s="2" t="n">
        <v>1</v>
      </c>
      <c r="C1788" s="23">
        <f>Universe!H1529</f>
        <v/>
      </c>
      <c r="D1788" s="23">
        <f>Universe!I1529</f>
        <v/>
      </c>
      <c r="E1788" s="23">
        <f>Universe!J1529</f>
        <v/>
      </c>
      <c r="F1788" s="23">
        <f>Universe!K1529</f>
        <v/>
      </c>
      <c r="G1788" s="23">
        <f>Universe!L1529</f>
        <v/>
      </c>
      <c r="H1788" s="23">
        <f>Universe!M1529</f>
        <v/>
      </c>
      <c r="I1788" s="23">
        <f>Universe!N1529</f>
        <v/>
      </c>
      <c r="J1788" s="23">
        <f>Universe!O1529</f>
        <v/>
      </c>
      <c r="K1788" s="23">
        <f>Universe!P1529</f>
        <v/>
      </c>
      <c r="L1788" s="23">
        <f>Universe!Q1529</f>
        <v/>
      </c>
      <c r="M1788" s="23">
        <f>Universe!R1529</f>
        <v/>
      </c>
      <c r="N1788" s="5">
        <f>IF(ZScoring!AH1529="",0,(ZScoring!AH1529-$B$3)/$C$3)</f>
        <v/>
      </c>
      <c r="O1788" s="5">
        <f>IF(ZScoring!AI1529="",0,(ZScoring!AI1529-$B$4)/$C$4)</f>
        <v/>
      </c>
      <c r="P1788" s="5">
        <f>IF(ZScoring!AJ1529="",0,(ZScoring!AJ1529-$B$5)/$C$5)</f>
        <v/>
      </c>
      <c r="Q1788" s="5">
        <f>IF(ZScoring!AK1529="",0,(ZScoring!AK1529-$B$6)/$C$6)</f>
        <v/>
      </c>
      <c r="R1788" s="5">
        <f>IF(ZScoring!AL1529="",0,(ZScoring!AL1529-$B$7)/$C$7)</f>
        <v/>
      </c>
      <c r="S1788" s="5">
        <f>IF(ZScoring!AM1529="",0,(ZScoring!AM1529-$B$8)/$C$8)</f>
        <v/>
      </c>
      <c r="T1788" s="5">
        <f>IF(ZScoring!AN1529="",0,(ZScoring!AN1529-$B$9)/$C$9)</f>
        <v/>
      </c>
      <c r="U1788" s="5">
        <f>IF(ZScoring!AO1529="",0,(ZScoring!AO1529-$B$10)/$C$10)</f>
        <v/>
      </c>
      <c r="V1788" s="5">
        <f>IF(ZScoring!AP1529="",0,(ZScoring!AP1529-$B$11)/$C$11)</f>
        <v/>
      </c>
      <c r="W1788" s="5">
        <f>IF(ZScoring!AQ1529="",0,(ZScoring!AQ1529-$B$12)/$C$12)</f>
        <v/>
      </c>
      <c r="X1788" s="5">
        <f>Universe!C1529</f>
        <v/>
      </c>
    </row>
    <row r="1789">
      <c r="A1789" s="22">
        <f>Universe!G1530</f>
        <v/>
      </c>
      <c r="B1789" s="2" t="n">
        <v>1</v>
      </c>
      <c r="C1789" s="23">
        <f>Universe!H1530</f>
        <v/>
      </c>
      <c r="D1789" s="23">
        <f>Universe!I1530</f>
        <v/>
      </c>
      <c r="E1789" s="23">
        <f>Universe!J1530</f>
        <v/>
      </c>
      <c r="F1789" s="23">
        <f>Universe!K1530</f>
        <v/>
      </c>
      <c r="G1789" s="23">
        <f>Universe!L1530</f>
        <v/>
      </c>
      <c r="H1789" s="23">
        <f>Universe!M1530</f>
        <v/>
      </c>
      <c r="I1789" s="23">
        <f>Universe!N1530</f>
        <v/>
      </c>
      <c r="J1789" s="23">
        <f>Universe!O1530</f>
        <v/>
      </c>
      <c r="K1789" s="23">
        <f>Universe!P1530</f>
        <v/>
      </c>
      <c r="L1789" s="23">
        <f>Universe!Q1530</f>
        <v/>
      </c>
      <c r="M1789" s="23">
        <f>Universe!R1530</f>
        <v/>
      </c>
      <c r="N1789" s="5">
        <f>IF(ZScoring!AH1530="",0,(ZScoring!AH1530-$B$3)/$C$3)</f>
        <v/>
      </c>
      <c r="O1789" s="5">
        <f>IF(ZScoring!AI1530="",0,(ZScoring!AI1530-$B$4)/$C$4)</f>
        <v/>
      </c>
      <c r="P1789" s="5">
        <f>IF(ZScoring!AJ1530="",0,(ZScoring!AJ1530-$B$5)/$C$5)</f>
        <v/>
      </c>
      <c r="Q1789" s="5">
        <f>IF(ZScoring!AK1530="",0,(ZScoring!AK1530-$B$6)/$C$6)</f>
        <v/>
      </c>
      <c r="R1789" s="5">
        <f>IF(ZScoring!AL1530="",0,(ZScoring!AL1530-$B$7)/$C$7)</f>
        <v/>
      </c>
      <c r="S1789" s="5">
        <f>IF(ZScoring!AM1530="",0,(ZScoring!AM1530-$B$8)/$C$8)</f>
        <v/>
      </c>
      <c r="T1789" s="5">
        <f>IF(ZScoring!AN1530="",0,(ZScoring!AN1530-$B$9)/$C$9)</f>
        <v/>
      </c>
      <c r="U1789" s="5">
        <f>IF(ZScoring!AO1530="",0,(ZScoring!AO1530-$B$10)/$C$10)</f>
        <v/>
      </c>
      <c r="V1789" s="5">
        <f>IF(ZScoring!AP1530="",0,(ZScoring!AP1530-$B$11)/$C$11)</f>
        <v/>
      </c>
      <c r="W1789" s="5">
        <f>IF(ZScoring!AQ1530="",0,(ZScoring!AQ1530-$B$12)/$C$12)</f>
        <v/>
      </c>
      <c r="X1789" s="5">
        <f>Universe!C1530</f>
        <v/>
      </c>
    </row>
    <row r="1790">
      <c r="A1790" s="22">
        <f>Universe!G1531</f>
        <v/>
      </c>
      <c r="B1790" s="2" t="n">
        <v>1</v>
      </c>
      <c r="C1790" s="23">
        <f>Universe!H1531</f>
        <v/>
      </c>
      <c r="D1790" s="23">
        <f>Universe!I1531</f>
        <v/>
      </c>
      <c r="E1790" s="23">
        <f>Universe!J1531</f>
        <v/>
      </c>
      <c r="F1790" s="23">
        <f>Universe!K1531</f>
        <v/>
      </c>
      <c r="G1790" s="23">
        <f>Universe!L1531</f>
        <v/>
      </c>
      <c r="H1790" s="23">
        <f>Universe!M1531</f>
        <v/>
      </c>
      <c r="I1790" s="23">
        <f>Universe!N1531</f>
        <v/>
      </c>
      <c r="J1790" s="23">
        <f>Universe!O1531</f>
        <v/>
      </c>
      <c r="K1790" s="23">
        <f>Universe!P1531</f>
        <v/>
      </c>
      <c r="L1790" s="23">
        <f>Universe!Q1531</f>
        <v/>
      </c>
      <c r="M1790" s="23">
        <f>Universe!R1531</f>
        <v/>
      </c>
      <c r="N1790" s="5">
        <f>IF(ZScoring!AH1531="",0,(ZScoring!AH1531-$B$3)/$C$3)</f>
        <v/>
      </c>
      <c r="O1790" s="5">
        <f>IF(ZScoring!AI1531="",0,(ZScoring!AI1531-$B$4)/$C$4)</f>
        <v/>
      </c>
      <c r="P1790" s="5">
        <f>IF(ZScoring!AJ1531="",0,(ZScoring!AJ1531-$B$5)/$C$5)</f>
        <v/>
      </c>
      <c r="Q1790" s="5">
        <f>IF(ZScoring!AK1531="",0,(ZScoring!AK1531-$B$6)/$C$6)</f>
        <v/>
      </c>
      <c r="R1790" s="5">
        <f>IF(ZScoring!AL1531="",0,(ZScoring!AL1531-$B$7)/$C$7)</f>
        <v/>
      </c>
      <c r="S1790" s="5">
        <f>IF(ZScoring!AM1531="",0,(ZScoring!AM1531-$B$8)/$C$8)</f>
        <v/>
      </c>
      <c r="T1790" s="5">
        <f>IF(ZScoring!AN1531="",0,(ZScoring!AN1531-$B$9)/$C$9)</f>
        <v/>
      </c>
      <c r="U1790" s="5">
        <f>IF(ZScoring!AO1531="",0,(ZScoring!AO1531-$B$10)/$C$10)</f>
        <v/>
      </c>
      <c r="V1790" s="5">
        <f>IF(ZScoring!AP1531="",0,(ZScoring!AP1531-$B$11)/$C$11)</f>
        <v/>
      </c>
      <c r="W1790" s="5">
        <f>IF(ZScoring!AQ1531="",0,(ZScoring!AQ1531-$B$12)/$C$12)</f>
        <v/>
      </c>
      <c r="X1790" s="5">
        <f>Universe!C1531</f>
        <v/>
      </c>
    </row>
    <row r="1791">
      <c r="A1791" s="22">
        <f>Universe!G1532</f>
        <v/>
      </c>
      <c r="B1791" s="2" t="n">
        <v>1</v>
      </c>
      <c r="C1791" s="23">
        <f>Universe!H1532</f>
        <v/>
      </c>
      <c r="D1791" s="23">
        <f>Universe!I1532</f>
        <v/>
      </c>
      <c r="E1791" s="23">
        <f>Universe!J1532</f>
        <v/>
      </c>
      <c r="F1791" s="23">
        <f>Universe!K1532</f>
        <v/>
      </c>
      <c r="G1791" s="23">
        <f>Universe!L1532</f>
        <v/>
      </c>
      <c r="H1791" s="23">
        <f>Universe!M1532</f>
        <v/>
      </c>
      <c r="I1791" s="23">
        <f>Universe!N1532</f>
        <v/>
      </c>
      <c r="J1791" s="23">
        <f>Universe!O1532</f>
        <v/>
      </c>
      <c r="K1791" s="23">
        <f>Universe!P1532</f>
        <v/>
      </c>
      <c r="L1791" s="23">
        <f>Universe!Q1532</f>
        <v/>
      </c>
      <c r="M1791" s="23">
        <f>Universe!R1532</f>
        <v/>
      </c>
      <c r="N1791" s="5">
        <f>IF(ZScoring!AH1532="",0,(ZScoring!AH1532-$B$3)/$C$3)</f>
        <v/>
      </c>
      <c r="O1791" s="5">
        <f>IF(ZScoring!AI1532="",0,(ZScoring!AI1532-$B$4)/$C$4)</f>
        <v/>
      </c>
      <c r="P1791" s="5">
        <f>IF(ZScoring!AJ1532="",0,(ZScoring!AJ1532-$B$5)/$C$5)</f>
        <v/>
      </c>
      <c r="Q1791" s="5">
        <f>IF(ZScoring!AK1532="",0,(ZScoring!AK1532-$B$6)/$C$6)</f>
        <v/>
      </c>
      <c r="R1791" s="5">
        <f>IF(ZScoring!AL1532="",0,(ZScoring!AL1532-$B$7)/$C$7)</f>
        <v/>
      </c>
      <c r="S1791" s="5">
        <f>IF(ZScoring!AM1532="",0,(ZScoring!AM1532-$B$8)/$C$8)</f>
        <v/>
      </c>
      <c r="T1791" s="5">
        <f>IF(ZScoring!AN1532="",0,(ZScoring!AN1532-$B$9)/$C$9)</f>
        <v/>
      </c>
      <c r="U1791" s="5">
        <f>IF(ZScoring!AO1532="",0,(ZScoring!AO1532-$B$10)/$C$10)</f>
        <v/>
      </c>
      <c r="V1791" s="5">
        <f>IF(ZScoring!AP1532="",0,(ZScoring!AP1532-$B$11)/$C$11)</f>
        <v/>
      </c>
      <c r="W1791" s="5">
        <f>IF(ZScoring!AQ1532="",0,(ZScoring!AQ1532-$B$12)/$C$12)</f>
        <v/>
      </c>
      <c r="X1791" s="5">
        <f>Universe!C1532</f>
        <v/>
      </c>
    </row>
    <row r="1792">
      <c r="A1792" s="22">
        <f>Universe!G1533</f>
        <v/>
      </c>
      <c r="B1792" s="2" t="n">
        <v>1</v>
      </c>
      <c r="C1792" s="23">
        <f>Universe!H1533</f>
        <v/>
      </c>
      <c r="D1792" s="23">
        <f>Universe!I1533</f>
        <v/>
      </c>
      <c r="E1792" s="23">
        <f>Universe!J1533</f>
        <v/>
      </c>
      <c r="F1792" s="23">
        <f>Universe!K1533</f>
        <v/>
      </c>
      <c r="G1792" s="23">
        <f>Universe!L1533</f>
        <v/>
      </c>
      <c r="H1792" s="23">
        <f>Universe!M1533</f>
        <v/>
      </c>
      <c r="I1792" s="23">
        <f>Universe!N1533</f>
        <v/>
      </c>
      <c r="J1792" s="23">
        <f>Universe!O1533</f>
        <v/>
      </c>
      <c r="K1792" s="23">
        <f>Universe!P1533</f>
        <v/>
      </c>
      <c r="L1792" s="23">
        <f>Universe!Q1533</f>
        <v/>
      </c>
      <c r="M1792" s="23">
        <f>Universe!R1533</f>
        <v/>
      </c>
      <c r="N1792" s="5">
        <f>IF(ZScoring!AH1533="",0,(ZScoring!AH1533-$B$3)/$C$3)</f>
        <v/>
      </c>
      <c r="O1792" s="5">
        <f>IF(ZScoring!AI1533="",0,(ZScoring!AI1533-$B$4)/$C$4)</f>
        <v/>
      </c>
      <c r="P1792" s="5">
        <f>IF(ZScoring!AJ1533="",0,(ZScoring!AJ1533-$B$5)/$C$5)</f>
        <v/>
      </c>
      <c r="Q1792" s="5">
        <f>IF(ZScoring!AK1533="",0,(ZScoring!AK1533-$B$6)/$C$6)</f>
        <v/>
      </c>
      <c r="R1792" s="5">
        <f>IF(ZScoring!AL1533="",0,(ZScoring!AL1533-$B$7)/$C$7)</f>
        <v/>
      </c>
      <c r="S1792" s="5">
        <f>IF(ZScoring!AM1533="",0,(ZScoring!AM1533-$B$8)/$C$8)</f>
        <v/>
      </c>
      <c r="T1792" s="5">
        <f>IF(ZScoring!AN1533="",0,(ZScoring!AN1533-$B$9)/$C$9)</f>
        <v/>
      </c>
      <c r="U1792" s="5">
        <f>IF(ZScoring!AO1533="",0,(ZScoring!AO1533-$B$10)/$C$10)</f>
        <v/>
      </c>
      <c r="V1792" s="5">
        <f>IF(ZScoring!AP1533="",0,(ZScoring!AP1533-$B$11)/$C$11)</f>
        <v/>
      </c>
      <c r="W1792" s="5">
        <f>IF(ZScoring!AQ1533="",0,(ZScoring!AQ1533-$B$12)/$C$12)</f>
        <v/>
      </c>
      <c r="X1792" s="5">
        <f>Universe!C1533</f>
        <v/>
      </c>
    </row>
    <row r="1793">
      <c r="A1793" s="22">
        <f>Universe!G1534</f>
        <v/>
      </c>
      <c r="B1793" s="2" t="n">
        <v>1</v>
      </c>
      <c r="C1793" s="23">
        <f>Universe!H1534</f>
        <v/>
      </c>
      <c r="D1793" s="23">
        <f>Universe!I1534</f>
        <v/>
      </c>
      <c r="E1793" s="23">
        <f>Universe!J1534</f>
        <v/>
      </c>
      <c r="F1793" s="23">
        <f>Universe!K1534</f>
        <v/>
      </c>
      <c r="G1793" s="23">
        <f>Universe!L1534</f>
        <v/>
      </c>
      <c r="H1793" s="23">
        <f>Universe!M1534</f>
        <v/>
      </c>
      <c r="I1793" s="23">
        <f>Universe!N1534</f>
        <v/>
      </c>
      <c r="J1793" s="23">
        <f>Universe!O1534</f>
        <v/>
      </c>
      <c r="K1793" s="23">
        <f>Universe!P1534</f>
        <v/>
      </c>
      <c r="L1793" s="23">
        <f>Universe!Q1534</f>
        <v/>
      </c>
      <c r="M1793" s="23">
        <f>Universe!R1534</f>
        <v/>
      </c>
      <c r="N1793" s="5">
        <f>IF(ZScoring!AH1534="",0,(ZScoring!AH1534-$B$3)/$C$3)</f>
        <v/>
      </c>
      <c r="O1793" s="5">
        <f>IF(ZScoring!AI1534="",0,(ZScoring!AI1534-$B$4)/$C$4)</f>
        <v/>
      </c>
      <c r="P1793" s="5">
        <f>IF(ZScoring!AJ1534="",0,(ZScoring!AJ1534-$B$5)/$C$5)</f>
        <v/>
      </c>
      <c r="Q1793" s="5">
        <f>IF(ZScoring!AK1534="",0,(ZScoring!AK1534-$B$6)/$C$6)</f>
        <v/>
      </c>
      <c r="R1793" s="5">
        <f>IF(ZScoring!AL1534="",0,(ZScoring!AL1534-$B$7)/$C$7)</f>
        <v/>
      </c>
      <c r="S1793" s="5">
        <f>IF(ZScoring!AM1534="",0,(ZScoring!AM1534-$B$8)/$C$8)</f>
        <v/>
      </c>
      <c r="T1793" s="5">
        <f>IF(ZScoring!AN1534="",0,(ZScoring!AN1534-$B$9)/$C$9)</f>
        <v/>
      </c>
      <c r="U1793" s="5">
        <f>IF(ZScoring!AO1534="",0,(ZScoring!AO1534-$B$10)/$C$10)</f>
        <v/>
      </c>
      <c r="V1793" s="5">
        <f>IF(ZScoring!AP1534="",0,(ZScoring!AP1534-$B$11)/$C$11)</f>
        <v/>
      </c>
      <c r="W1793" s="5">
        <f>IF(ZScoring!AQ1534="",0,(ZScoring!AQ1534-$B$12)/$C$12)</f>
        <v/>
      </c>
      <c r="X1793" s="5">
        <f>Universe!C1534</f>
        <v/>
      </c>
    </row>
    <row r="1794">
      <c r="A1794" s="22">
        <f>Universe!G1535</f>
        <v/>
      </c>
      <c r="B1794" s="2" t="n">
        <v>1</v>
      </c>
      <c r="C1794" s="23">
        <f>Universe!H1535</f>
        <v/>
      </c>
      <c r="D1794" s="23">
        <f>Universe!I1535</f>
        <v/>
      </c>
      <c r="E1794" s="23">
        <f>Universe!J1535</f>
        <v/>
      </c>
      <c r="F1794" s="23">
        <f>Universe!K1535</f>
        <v/>
      </c>
      <c r="G1794" s="23">
        <f>Universe!L1535</f>
        <v/>
      </c>
      <c r="H1794" s="23">
        <f>Universe!M1535</f>
        <v/>
      </c>
      <c r="I1794" s="23">
        <f>Universe!N1535</f>
        <v/>
      </c>
      <c r="J1794" s="23">
        <f>Universe!O1535</f>
        <v/>
      </c>
      <c r="K1794" s="23">
        <f>Universe!P1535</f>
        <v/>
      </c>
      <c r="L1794" s="23">
        <f>Universe!Q1535</f>
        <v/>
      </c>
      <c r="M1794" s="23">
        <f>Universe!R1535</f>
        <v/>
      </c>
      <c r="N1794" s="5">
        <f>IF(ZScoring!AH1535="",0,(ZScoring!AH1535-$B$3)/$C$3)</f>
        <v/>
      </c>
      <c r="O1794" s="5">
        <f>IF(ZScoring!AI1535="",0,(ZScoring!AI1535-$B$4)/$C$4)</f>
        <v/>
      </c>
      <c r="P1794" s="5">
        <f>IF(ZScoring!AJ1535="",0,(ZScoring!AJ1535-$B$5)/$C$5)</f>
        <v/>
      </c>
      <c r="Q1794" s="5">
        <f>IF(ZScoring!AK1535="",0,(ZScoring!AK1535-$B$6)/$C$6)</f>
        <v/>
      </c>
      <c r="R1794" s="5">
        <f>IF(ZScoring!AL1535="",0,(ZScoring!AL1535-$B$7)/$C$7)</f>
        <v/>
      </c>
      <c r="S1794" s="5">
        <f>IF(ZScoring!AM1535="",0,(ZScoring!AM1535-$B$8)/$C$8)</f>
        <v/>
      </c>
      <c r="T1794" s="5">
        <f>IF(ZScoring!AN1535="",0,(ZScoring!AN1535-$B$9)/$C$9)</f>
        <v/>
      </c>
      <c r="U1794" s="5">
        <f>IF(ZScoring!AO1535="",0,(ZScoring!AO1535-$B$10)/$C$10)</f>
        <v/>
      </c>
      <c r="V1794" s="5">
        <f>IF(ZScoring!AP1535="",0,(ZScoring!AP1535-$B$11)/$C$11)</f>
        <v/>
      </c>
      <c r="W1794" s="5">
        <f>IF(ZScoring!AQ1535="",0,(ZScoring!AQ1535-$B$12)/$C$12)</f>
        <v/>
      </c>
      <c r="X1794" s="5">
        <f>Universe!C1535</f>
        <v/>
      </c>
    </row>
    <row r="1795">
      <c r="A1795" s="22">
        <f>Universe!G1536</f>
        <v/>
      </c>
      <c r="B1795" s="2" t="n">
        <v>1</v>
      </c>
      <c r="C1795" s="23">
        <f>Universe!H1536</f>
        <v/>
      </c>
      <c r="D1795" s="23">
        <f>Universe!I1536</f>
        <v/>
      </c>
      <c r="E1795" s="23">
        <f>Universe!J1536</f>
        <v/>
      </c>
      <c r="F1795" s="23">
        <f>Universe!K1536</f>
        <v/>
      </c>
      <c r="G1795" s="23">
        <f>Universe!L1536</f>
        <v/>
      </c>
      <c r="H1795" s="23">
        <f>Universe!M1536</f>
        <v/>
      </c>
      <c r="I1795" s="23">
        <f>Universe!N1536</f>
        <v/>
      </c>
      <c r="J1795" s="23">
        <f>Universe!O1536</f>
        <v/>
      </c>
      <c r="K1795" s="23">
        <f>Universe!P1536</f>
        <v/>
      </c>
      <c r="L1795" s="23">
        <f>Universe!Q1536</f>
        <v/>
      </c>
      <c r="M1795" s="23">
        <f>Universe!R1536</f>
        <v/>
      </c>
      <c r="N1795" s="5">
        <f>IF(ZScoring!AH1536="",0,(ZScoring!AH1536-$B$3)/$C$3)</f>
        <v/>
      </c>
      <c r="O1795" s="5">
        <f>IF(ZScoring!AI1536="",0,(ZScoring!AI1536-$B$4)/$C$4)</f>
        <v/>
      </c>
      <c r="P1795" s="5">
        <f>IF(ZScoring!AJ1536="",0,(ZScoring!AJ1536-$B$5)/$C$5)</f>
        <v/>
      </c>
      <c r="Q1795" s="5">
        <f>IF(ZScoring!AK1536="",0,(ZScoring!AK1536-$B$6)/$C$6)</f>
        <v/>
      </c>
      <c r="R1795" s="5">
        <f>IF(ZScoring!AL1536="",0,(ZScoring!AL1536-$B$7)/$C$7)</f>
        <v/>
      </c>
      <c r="S1795" s="5">
        <f>IF(ZScoring!AM1536="",0,(ZScoring!AM1536-$B$8)/$C$8)</f>
        <v/>
      </c>
      <c r="T1795" s="5">
        <f>IF(ZScoring!AN1536="",0,(ZScoring!AN1536-$B$9)/$C$9)</f>
        <v/>
      </c>
      <c r="U1795" s="5">
        <f>IF(ZScoring!AO1536="",0,(ZScoring!AO1536-$B$10)/$C$10)</f>
        <v/>
      </c>
      <c r="V1795" s="5">
        <f>IF(ZScoring!AP1536="",0,(ZScoring!AP1536-$B$11)/$C$11)</f>
        <v/>
      </c>
      <c r="W1795" s="5">
        <f>IF(ZScoring!AQ1536="",0,(ZScoring!AQ1536-$B$12)/$C$12)</f>
        <v/>
      </c>
      <c r="X1795" s="5">
        <f>Universe!C1536</f>
        <v/>
      </c>
    </row>
    <row r="1796">
      <c r="A1796" s="22">
        <f>Universe!G1537</f>
        <v/>
      </c>
      <c r="B1796" s="2" t="n">
        <v>1</v>
      </c>
      <c r="C1796" s="23">
        <f>Universe!H1537</f>
        <v/>
      </c>
      <c r="D1796" s="23">
        <f>Universe!I1537</f>
        <v/>
      </c>
      <c r="E1796" s="23">
        <f>Universe!J1537</f>
        <v/>
      </c>
      <c r="F1796" s="23">
        <f>Universe!K1537</f>
        <v/>
      </c>
      <c r="G1796" s="23">
        <f>Universe!L1537</f>
        <v/>
      </c>
      <c r="H1796" s="23">
        <f>Universe!M1537</f>
        <v/>
      </c>
      <c r="I1796" s="23">
        <f>Universe!N1537</f>
        <v/>
      </c>
      <c r="J1796" s="23">
        <f>Universe!O1537</f>
        <v/>
      </c>
      <c r="K1796" s="23">
        <f>Universe!P1537</f>
        <v/>
      </c>
      <c r="L1796" s="23">
        <f>Universe!Q1537</f>
        <v/>
      </c>
      <c r="M1796" s="23">
        <f>Universe!R1537</f>
        <v/>
      </c>
      <c r="N1796" s="5">
        <f>IF(ZScoring!AH1537="",0,(ZScoring!AH1537-$B$3)/$C$3)</f>
        <v/>
      </c>
      <c r="O1796" s="5">
        <f>IF(ZScoring!AI1537="",0,(ZScoring!AI1537-$B$4)/$C$4)</f>
        <v/>
      </c>
      <c r="P1796" s="5">
        <f>IF(ZScoring!AJ1537="",0,(ZScoring!AJ1537-$B$5)/$C$5)</f>
        <v/>
      </c>
      <c r="Q1796" s="5">
        <f>IF(ZScoring!AK1537="",0,(ZScoring!AK1537-$B$6)/$C$6)</f>
        <v/>
      </c>
      <c r="R1796" s="5">
        <f>IF(ZScoring!AL1537="",0,(ZScoring!AL1537-$B$7)/$C$7)</f>
        <v/>
      </c>
      <c r="S1796" s="5">
        <f>IF(ZScoring!AM1537="",0,(ZScoring!AM1537-$B$8)/$C$8)</f>
        <v/>
      </c>
      <c r="T1796" s="5">
        <f>IF(ZScoring!AN1537="",0,(ZScoring!AN1537-$B$9)/$C$9)</f>
        <v/>
      </c>
      <c r="U1796" s="5">
        <f>IF(ZScoring!AO1537="",0,(ZScoring!AO1537-$B$10)/$C$10)</f>
        <v/>
      </c>
      <c r="V1796" s="5">
        <f>IF(ZScoring!AP1537="",0,(ZScoring!AP1537-$B$11)/$C$11)</f>
        <v/>
      </c>
      <c r="W1796" s="5">
        <f>IF(ZScoring!AQ1537="",0,(ZScoring!AQ1537-$B$12)/$C$12)</f>
        <v/>
      </c>
      <c r="X1796" s="5">
        <f>Universe!C1537</f>
        <v/>
      </c>
    </row>
    <row r="1797">
      <c r="A1797" s="22">
        <f>Universe!G1538</f>
        <v/>
      </c>
      <c r="B1797" s="2" t="n">
        <v>1</v>
      </c>
      <c r="C1797" s="23">
        <f>Universe!H1538</f>
        <v/>
      </c>
      <c r="D1797" s="23">
        <f>Universe!I1538</f>
        <v/>
      </c>
      <c r="E1797" s="23">
        <f>Universe!J1538</f>
        <v/>
      </c>
      <c r="F1797" s="23">
        <f>Universe!K1538</f>
        <v/>
      </c>
      <c r="G1797" s="23">
        <f>Universe!L1538</f>
        <v/>
      </c>
      <c r="H1797" s="23">
        <f>Universe!M1538</f>
        <v/>
      </c>
      <c r="I1797" s="23">
        <f>Universe!N1538</f>
        <v/>
      </c>
      <c r="J1797" s="23">
        <f>Universe!O1538</f>
        <v/>
      </c>
      <c r="K1797" s="23">
        <f>Universe!P1538</f>
        <v/>
      </c>
      <c r="L1797" s="23">
        <f>Universe!Q1538</f>
        <v/>
      </c>
      <c r="M1797" s="23">
        <f>Universe!R1538</f>
        <v/>
      </c>
      <c r="N1797" s="5">
        <f>IF(ZScoring!AH1538="",0,(ZScoring!AH1538-$B$3)/$C$3)</f>
        <v/>
      </c>
      <c r="O1797" s="5">
        <f>IF(ZScoring!AI1538="",0,(ZScoring!AI1538-$B$4)/$C$4)</f>
        <v/>
      </c>
      <c r="P1797" s="5">
        <f>IF(ZScoring!AJ1538="",0,(ZScoring!AJ1538-$B$5)/$C$5)</f>
        <v/>
      </c>
      <c r="Q1797" s="5">
        <f>IF(ZScoring!AK1538="",0,(ZScoring!AK1538-$B$6)/$C$6)</f>
        <v/>
      </c>
      <c r="R1797" s="5">
        <f>IF(ZScoring!AL1538="",0,(ZScoring!AL1538-$B$7)/$C$7)</f>
        <v/>
      </c>
      <c r="S1797" s="5">
        <f>IF(ZScoring!AM1538="",0,(ZScoring!AM1538-$B$8)/$C$8)</f>
        <v/>
      </c>
      <c r="T1797" s="5">
        <f>IF(ZScoring!AN1538="",0,(ZScoring!AN1538-$B$9)/$C$9)</f>
        <v/>
      </c>
      <c r="U1797" s="5">
        <f>IF(ZScoring!AO1538="",0,(ZScoring!AO1538-$B$10)/$C$10)</f>
        <v/>
      </c>
      <c r="V1797" s="5">
        <f>IF(ZScoring!AP1538="",0,(ZScoring!AP1538-$B$11)/$C$11)</f>
        <v/>
      </c>
      <c r="W1797" s="5">
        <f>IF(ZScoring!AQ1538="",0,(ZScoring!AQ1538-$B$12)/$C$12)</f>
        <v/>
      </c>
      <c r="X1797" s="5">
        <f>Universe!C1538</f>
        <v/>
      </c>
    </row>
    <row r="1798">
      <c r="A1798" s="22">
        <f>Universe!G1539</f>
        <v/>
      </c>
      <c r="B1798" s="2" t="n">
        <v>1</v>
      </c>
      <c r="C1798" s="23">
        <f>Universe!H1539</f>
        <v/>
      </c>
      <c r="D1798" s="23">
        <f>Universe!I1539</f>
        <v/>
      </c>
      <c r="E1798" s="23">
        <f>Universe!J1539</f>
        <v/>
      </c>
      <c r="F1798" s="23">
        <f>Universe!K1539</f>
        <v/>
      </c>
      <c r="G1798" s="23">
        <f>Universe!L1539</f>
        <v/>
      </c>
      <c r="H1798" s="23">
        <f>Universe!M1539</f>
        <v/>
      </c>
      <c r="I1798" s="23">
        <f>Universe!N1539</f>
        <v/>
      </c>
      <c r="J1798" s="23">
        <f>Universe!O1539</f>
        <v/>
      </c>
      <c r="K1798" s="23">
        <f>Universe!P1539</f>
        <v/>
      </c>
      <c r="L1798" s="23">
        <f>Universe!Q1539</f>
        <v/>
      </c>
      <c r="M1798" s="23">
        <f>Universe!R1539</f>
        <v/>
      </c>
      <c r="N1798" s="5">
        <f>IF(ZScoring!AH1539="",0,(ZScoring!AH1539-$B$3)/$C$3)</f>
        <v/>
      </c>
      <c r="O1798" s="5">
        <f>IF(ZScoring!AI1539="",0,(ZScoring!AI1539-$B$4)/$C$4)</f>
        <v/>
      </c>
      <c r="P1798" s="5">
        <f>IF(ZScoring!AJ1539="",0,(ZScoring!AJ1539-$B$5)/$C$5)</f>
        <v/>
      </c>
      <c r="Q1798" s="5">
        <f>IF(ZScoring!AK1539="",0,(ZScoring!AK1539-$B$6)/$C$6)</f>
        <v/>
      </c>
      <c r="R1798" s="5">
        <f>IF(ZScoring!AL1539="",0,(ZScoring!AL1539-$B$7)/$C$7)</f>
        <v/>
      </c>
      <c r="S1798" s="5">
        <f>IF(ZScoring!AM1539="",0,(ZScoring!AM1539-$B$8)/$C$8)</f>
        <v/>
      </c>
      <c r="T1798" s="5">
        <f>IF(ZScoring!AN1539="",0,(ZScoring!AN1539-$B$9)/$C$9)</f>
        <v/>
      </c>
      <c r="U1798" s="5">
        <f>IF(ZScoring!AO1539="",0,(ZScoring!AO1539-$B$10)/$C$10)</f>
        <v/>
      </c>
      <c r="V1798" s="5">
        <f>IF(ZScoring!AP1539="",0,(ZScoring!AP1539-$B$11)/$C$11)</f>
        <v/>
      </c>
      <c r="W1798" s="5">
        <f>IF(ZScoring!AQ1539="",0,(ZScoring!AQ1539-$B$12)/$C$12)</f>
        <v/>
      </c>
      <c r="X1798" s="5">
        <f>Universe!C1539</f>
        <v/>
      </c>
    </row>
    <row r="1799">
      <c r="A1799" s="22">
        <f>Universe!G1540</f>
        <v/>
      </c>
      <c r="B1799" s="2" t="n">
        <v>1</v>
      </c>
      <c r="C1799" s="23">
        <f>Universe!H1540</f>
        <v/>
      </c>
      <c r="D1799" s="23">
        <f>Universe!I1540</f>
        <v/>
      </c>
      <c r="E1799" s="23">
        <f>Universe!J1540</f>
        <v/>
      </c>
      <c r="F1799" s="23">
        <f>Universe!K1540</f>
        <v/>
      </c>
      <c r="G1799" s="23">
        <f>Universe!L1540</f>
        <v/>
      </c>
      <c r="H1799" s="23">
        <f>Universe!M1540</f>
        <v/>
      </c>
      <c r="I1799" s="23">
        <f>Universe!N1540</f>
        <v/>
      </c>
      <c r="J1799" s="23">
        <f>Universe!O1540</f>
        <v/>
      </c>
      <c r="K1799" s="23">
        <f>Universe!P1540</f>
        <v/>
      </c>
      <c r="L1799" s="23">
        <f>Universe!Q1540</f>
        <v/>
      </c>
      <c r="M1799" s="23">
        <f>Universe!R1540</f>
        <v/>
      </c>
      <c r="N1799" s="5">
        <f>IF(ZScoring!AH1540="",0,(ZScoring!AH1540-$B$3)/$C$3)</f>
        <v/>
      </c>
      <c r="O1799" s="5">
        <f>IF(ZScoring!AI1540="",0,(ZScoring!AI1540-$B$4)/$C$4)</f>
        <v/>
      </c>
      <c r="P1799" s="5">
        <f>IF(ZScoring!AJ1540="",0,(ZScoring!AJ1540-$B$5)/$C$5)</f>
        <v/>
      </c>
      <c r="Q1799" s="5">
        <f>IF(ZScoring!AK1540="",0,(ZScoring!AK1540-$B$6)/$C$6)</f>
        <v/>
      </c>
      <c r="R1799" s="5">
        <f>IF(ZScoring!AL1540="",0,(ZScoring!AL1540-$B$7)/$C$7)</f>
        <v/>
      </c>
      <c r="S1799" s="5">
        <f>IF(ZScoring!AM1540="",0,(ZScoring!AM1540-$B$8)/$C$8)</f>
        <v/>
      </c>
      <c r="T1799" s="5">
        <f>IF(ZScoring!AN1540="",0,(ZScoring!AN1540-$B$9)/$C$9)</f>
        <v/>
      </c>
      <c r="U1799" s="5">
        <f>IF(ZScoring!AO1540="",0,(ZScoring!AO1540-$B$10)/$C$10)</f>
        <v/>
      </c>
      <c r="V1799" s="5">
        <f>IF(ZScoring!AP1540="",0,(ZScoring!AP1540-$B$11)/$C$11)</f>
        <v/>
      </c>
      <c r="W1799" s="5">
        <f>IF(ZScoring!AQ1540="",0,(ZScoring!AQ1540-$B$12)/$C$12)</f>
        <v/>
      </c>
      <c r="X1799" s="5">
        <f>Universe!C1540</f>
        <v/>
      </c>
    </row>
    <row r="1800">
      <c r="A1800" s="22">
        <f>Universe!G1541</f>
        <v/>
      </c>
      <c r="B1800" s="2" t="n">
        <v>1</v>
      </c>
      <c r="C1800" s="23">
        <f>Universe!H1541</f>
        <v/>
      </c>
      <c r="D1800" s="23">
        <f>Universe!I1541</f>
        <v/>
      </c>
      <c r="E1800" s="23">
        <f>Universe!J1541</f>
        <v/>
      </c>
      <c r="F1800" s="23">
        <f>Universe!K1541</f>
        <v/>
      </c>
      <c r="G1800" s="23">
        <f>Universe!L1541</f>
        <v/>
      </c>
      <c r="H1800" s="23">
        <f>Universe!M1541</f>
        <v/>
      </c>
      <c r="I1800" s="23">
        <f>Universe!N1541</f>
        <v/>
      </c>
      <c r="J1800" s="23">
        <f>Universe!O1541</f>
        <v/>
      </c>
      <c r="K1800" s="23">
        <f>Universe!P1541</f>
        <v/>
      </c>
      <c r="L1800" s="23">
        <f>Universe!Q1541</f>
        <v/>
      </c>
      <c r="M1800" s="23">
        <f>Universe!R1541</f>
        <v/>
      </c>
      <c r="N1800" s="5">
        <f>IF(ZScoring!AH1541="",0,(ZScoring!AH1541-$B$3)/$C$3)</f>
        <v/>
      </c>
      <c r="O1800" s="5">
        <f>IF(ZScoring!AI1541="",0,(ZScoring!AI1541-$B$4)/$C$4)</f>
        <v/>
      </c>
      <c r="P1800" s="5">
        <f>IF(ZScoring!AJ1541="",0,(ZScoring!AJ1541-$B$5)/$C$5)</f>
        <v/>
      </c>
      <c r="Q1800" s="5">
        <f>IF(ZScoring!AK1541="",0,(ZScoring!AK1541-$B$6)/$C$6)</f>
        <v/>
      </c>
      <c r="R1800" s="5">
        <f>IF(ZScoring!AL1541="",0,(ZScoring!AL1541-$B$7)/$C$7)</f>
        <v/>
      </c>
      <c r="S1800" s="5">
        <f>IF(ZScoring!AM1541="",0,(ZScoring!AM1541-$B$8)/$C$8)</f>
        <v/>
      </c>
      <c r="T1800" s="5">
        <f>IF(ZScoring!AN1541="",0,(ZScoring!AN1541-$B$9)/$C$9)</f>
        <v/>
      </c>
      <c r="U1800" s="5">
        <f>IF(ZScoring!AO1541="",0,(ZScoring!AO1541-$B$10)/$C$10)</f>
        <v/>
      </c>
      <c r="V1800" s="5">
        <f>IF(ZScoring!AP1541="",0,(ZScoring!AP1541-$B$11)/$C$11)</f>
        <v/>
      </c>
      <c r="W1800" s="5">
        <f>IF(ZScoring!AQ1541="",0,(ZScoring!AQ1541-$B$12)/$C$12)</f>
        <v/>
      </c>
      <c r="X1800" s="5">
        <f>Universe!C1541</f>
        <v/>
      </c>
    </row>
    <row r="1801">
      <c r="A1801" s="22">
        <f>Universe!G1542</f>
        <v/>
      </c>
      <c r="B1801" s="2" t="n">
        <v>1</v>
      </c>
      <c r="C1801" s="23">
        <f>Universe!H1542</f>
        <v/>
      </c>
      <c r="D1801" s="23">
        <f>Universe!I1542</f>
        <v/>
      </c>
      <c r="E1801" s="23">
        <f>Universe!J1542</f>
        <v/>
      </c>
      <c r="F1801" s="23">
        <f>Universe!K1542</f>
        <v/>
      </c>
      <c r="G1801" s="23">
        <f>Universe!L1542</f>
        <v/>
      </c>
      <c r="H1801" s="23">
        <f>Universe!M1542</f>
        <v/>
      </c>
      <c r="I1801" s="23">
        <f>Universe!N1542</f>
        <v/>
      </c>
      <c r="J1801" s="23">
        <f>Universe!O1542</f>
        <v/>
      </c>
      <c r="K1801" s="23">
        <f>Universe!P1542</f>
        <v/>
      </c>
      <c r="L1801" s="23">
        <f>Universe!Q1542</f>
        <v/>
      </c>
      <c r="M1801" s="23">
        <f>Universe!R1542</f>
        <v/>
      </c>
      <c r="N1801" s="5">
        <f>IF(ZScoring!AH1542="",0,(ZScoring!AH1542-$B$3)/$C$3)</f>
        <v/>
      </c>
      <c r="O1801" s="5">
        <f>IF(ZScoring!AI1542="",0,(ZScoring!AI1542-$B$4)/$C$4)</f>
        <v/>
      </c>
      <c r="P1801" s="5">
        <f>IF(ZScoring!AJ1542="",0,(ZScoring!AJ1542-$B$5)/$C$5)</f>
        <v/>
      </c>
      <c r="Q1801" s="5">
        <f>IF(ZScoring!AK1542="",0,(ZScoring!AK1542-$B$6)/$C$6)</f>
        <v/>
      </c>
      <c r="R1801" s="5">
        <f>IF(ZScoring!AL1542="",0,(ZScoring!AL1542-$B$7)/$C$7)</f>
        <v/>
      </c>
      <c r="S1801" s="5">
        <f>IF(ZScoring!AM1542="",0,(ZScoring!AM1542-$B$8)/$C$8)</f>
        <v/>
      </c>
      <c r="T1801" s="5">
        <f>IF(ZScoring!AN1542="",0,(ZScoring!AN1542-$B$9)/$C$9)</f>
        <v/>
      </c>
      <c r="U1801" s="5">
        <f>IF(ZScoring!AO1542="",0,(ZScoring!AO1542-$B$10)/$C$10)</f>
        <v/>
      </c>
      <c r="V1801" s="5">
        <f>IF(ZScoring!AP1542="",0,(ZScoring!AP1542-$B$11)/$C$11)</f>
        <v/>
      </c>
      <c r="W1801" s="5">
        <f>IF(ZScoring!AQ1542="",0,(ZScoring!AQ1542-$B$12)/$C$12)</f>
        <v/>
      </c>
      <c r="X1801" s="5">
        <f>Universe!C1542</f>
        <v/>
      </c>
    </row>
    <row r="1802">
      <c r="A1802" s="22">
        <f>Universe!G1543</f>
        <v/>
      </c>
      <c r="B1802" s="2" t="n">
        <v>1</v>
      </c>
      <c r="C1802" s="23">
        <f>Universe!H1543</f>
        <v/>
      </c>
      <c r="D1802" s="23">
        <f>Universe!I1543</f>
        <v/>
      </c>
      <c r="E1802" s="23">
        <f>Universe!J1543</f>
        <v/>
      </c>
      <c r="F1802" s="23">
        <f>Universe!K1543</f>
        <v/>
      </c>
      <c r="G1802" s="23">
        <f>Universe!L1543</f>
        <v/>
      </c>
      <c r="H1802" s="23">
        <f>Universe!M1543</f>
        <v/>
      </c>
      <c r="I1802" s="23">
        <f>Universe!N1543</f>
        <v/>
      </c>
      <c r="J1802" s="23">
        <f>Universe!O1543</f>
        <v/>
      </c>
      <c r="K1802" s="23">
        <f>Universe!P1543</f>
        <v/>
      </c>
      <c r="L1802" s="23">
        <f>Universe!Q1543</f>
        <v/>
      </c>
      <c r="M1802" s="23">
        <f>Universe!R1543</f>
        <v/>
      </c>
      <c r="N1802" s="5">
        <f>IF(ZScoring!AH1543="",0,(ZScoring!AH1543-$B$3)/$C$3)</f>
        <v/>
      </c>
      <c r="O1802" s="5">
        <f>IF(ZScoring!AI1543="",0,(ZScoring!AI1543-$B$4)/$C$4)</f>
        <v/>
      </c>
      <c r="P1802" s="5">
        <f>IF(ZScoring!AJ1543="",0,(ZScoring!AJ1543-$B$5)/$C$5)</f>
        <v/>
      </c>
      <c r="Q1802" s="5">
        <f>IF(ZScoring!AK1543="",0,(ZScoring!AK1543-$B$6)/$C$6)</f>
        <v/>
      </c>
      <c r="R1802" s="5">
        <f>IF(ZScoring!AL1543="",0,(ZScoring!AL1543-$B$7)/$C$7)</f>
        <v/>
      </c>
      <c r="S1802" s="5">
        <f>IF(ZScoring!AM1543="",0,(ZScoring!AM1543-$B$8)/$C$8)</f>
        <v/>
      </c>
      <c r="T1802" s="5">
        <f>IF(ZScoring!AN1543="",0,(ZScoring!AN1543-$B$9)/$C$9)</f>
        <v/>
      </c>
      <c r="U1802" s="5">
        <f>IF(ZScoring!AO1543="",0,(ZScoring!AO1543-$B$10)/$C$10)</f>
        <v/>
      </c>
      <c r="V1802" s="5">
        <f>IF(ZScoring!AP1543="",0,(ZScoring!AP1543-$B$11)/$C$11)</f>
        <v/>
      </c>
      <c r="W1802" s="5">
        <f>IF(ZScoring!AQ1543="",0,(ZScoring!AQ1543-$B$12)/$C$12)</f>
        <v/>
      </c>
      <c r="X1802" s="5">
        <f>Universe!C1543</f>
        <v/>
      </c>
    </row>
    <row r="1803">
      <c r="A1803" s="22">
        <f>Universe!G1544</f>
        <v/>
      </c>
      <c r="B1803" s="2" t="n">
        <v>1</v>
      </c>
      <c r="C1803" s="23">
        <f>Universe!H1544</f>
        <v/>
      </c>
      <c r="D1803" s="23">
        <f>Universe!I1544</f>
        <v/>
      </c>
      <c r="E1803" s="23">
        <f>Universe!J1544</f>
        <v/>
      </c>
      <c r="F1803" s="23">
        <f>Universe!K1544</f>
        <v/>
      </c>
      <c r="G1803" s="23">
        <f>Universe!L1544</f>
        <v/>
      </c>
      <c r="H1803" s="23">
        <f>Universe!M1544</f>
        <v/>
      </c>
      <c r="I1803" s="23">
        <f>Universe!N1544</f>
        <v/>
      </c>
      <c r="J1803" s="23">
        <f>Universe!O1544</f>
        <v/>
      </c>
      <c r="K1803" s="23">
        <f>Universe!P1544</f>
        <v/>
      </c>
      <c r="L1803" s="23">
        <f>Universe!Q1544</f>
        <v/>
      </c>
      <c r="M1803" s="23">
        <f>Universe!R1544</f>
        <v/>
      </c>
      <c r="N1803" s="5">
        <f>IF(ZScoring!AH1544="",0,(ZScoring!AH1544-$B$3)/$C$3)</f>
        <v/>
      </c>
      <c r="O1803" s="5">
        <f>IF(ZScoring!AI1544="",0,(ZScoring!AI1544-$B$4)/$C$4)</f>
        <v/>
      </c>
      <c r="P1803" s="5">
        <f>IF(ZScoring!AJ1544="",0,(ZScoring!AJ1544-$B$5)/$C$5)</f>
        <v/>
      </c>
      <c r="Q1803" s="5">
        <f>IF(ZScoring!AK1544="",0,(ZScoring!AK1544-$B$6)/$C$6)</f>
        <v/>
      </c>
      <c r="R1803" s="5">
        <f>IF(ZScoring!AL1544="",0,(ZScoring!AL1544-$B$7)/$C$7)</f>
        <v/>
      </c>
      <c r="S1803" s="5">
        <f>IF(ZScoring!AM1544="",0,(ZScoring!AM1544-$B$8)/$C$8)</f>
        <v/>
      </c>
      <c r="T1803" s="5">
        <f>IF(ZScoring!AN1544="",0,(ZScoring!AN1544-$B$9)/$C$9)</f>
        <v/>
      </c>
      <c r="U1803" s="5">
        <f>IF(ZScoring!AO1544="",0,(ZScoring!AO1544-$B$10)/$C$10)</f>
        <v/>
      </c>
      <c r="V1803" s="5">
        <f>IF(ZScoring!AP1544="",0,(ZScoring!AP1544-$B$11)/$C$11)</f>
        <v/>
      </c>
      <c r="W1803" s="5">
        <f>IF(ZScoring!AQ1544="",0,(ZScoring!AQ1544-$B$12)/$C$12)</f>
        <v/>
      </c>
      <c r="X1803" s="5">
        <f>Universe!C1544</f>
        <v/>
      </c>
    </row>
    <row r="1804">
      <c r="A1804" s="22">
        <f>Universe!G1545</f>
        <v/>
      </c>
      <c r="B1804" s="2" t="n">
        <v>1</v>
      </c>
      <c r="C1804" s="23">
        <f>Universe!H1545</f>
        <v/>
      </c>
      <c r="D1804" s="23">
        <f>Universe!I1545</f>
        <v/>
      </c>
      <c r="E1804" s="23">
        <f>Universe!J1545</f>
        <v/>
      </c>
      <c r="F1804" s="23">
        <f>Universe!K1545</f>
        <v/>
      </c>
      <c r="G1804" s="23">
        <f>Universe!L1545</f>
        <v/>
      </c>
      <c r="H1804" s="23">
        <f>Universe!M1545</f>
        <v/>
      </c>
      <c r="I1804" s="23">
        <f>Universe!N1545</f>
        <v/>
      </c>
      <c r="J1804" s="23">
        <f>Universe!O1545</f>
        <v/>
      </c>
      <c r="K1804" s="23">
        <f>Universe!P1545</f>
        <v/>
      </c>
      <c r="L1804" s="23">
        <f>Universe!Q1545</f>
        <v/>
      </c>
      <c r="M1804" s="23">
        <f>Universe!R1545</f>
        <v/>
      </c>
      <c r="N1804" s="5">
        <f>IF(ZScoring!AH1545="",0,(ZScoring!AH1545-$B$3)/$C$3)</f>
        <v/>
      </c>
      <c r="O1804" s="5">
        <f>IF(ZScoring!AI1545="",0,(ZScoring!AI1545-$B$4)/$C$4)</f>
        <v/>
      </c>
      <c r="P1804" s="5">
        <f>IF(ZScoring!AJ1545="",0,(ZScoring!AJ1545-$B$5)/$C$5)</f>
        <v/>
      </c>
      <c r="Q1804" s="5">
        <f>IF(ZScoring!AK1545="",0,(ZScoring!AK1545-$B$6)/$C$6)</f>
        <v/>
      </c>
      <c r="R1804" s="5">
        <f>IF(ZScoring!AL1545="",0,(ZScoring!AL1545-$B$7)/$C$7)</f>
        <v/>
      </c>
      <c r="S1804" s="5">
        <f>IF(ZScoring!AM1545="",0,(ZScoring!AM1545-$B$8)/$C$8)</f>
        <v/>
      </c>
      <c r="T1804" s="5">
        <f>IF(ZScoring!AN1545="",0,(ZScoring!AN1545-$B$9)/$C$9)</f>
        <v/>
      </c>
      <c r="U1804" s="5">
        <f>IF(ZScoring!AO1545="",0,(ZScoring!AO1545-$B$10)/$C$10)</f>
        <v/>
      </c>
      <c r="V1804" s="5">
        <f>IF(ZScoring!AP1545="",0,(ZScoring!AP1545-$B$11)/$C$11)</f>
        <v/>
      </c>
      <c r="W1804" s="5">
        <f>IF(ZScoring!AQ1545="",0,(ZScoring!AQ1545-$B$12)/$C$12)</f>
        <v/>
      </c>
      <c r="X1804" s="5">
        <f>Universe!C1545</f>
        <v/>
      </c>
    </row>
    <row r="1805">
      <c r="A1805" s="22">
        <f>Universe!G1546</f>
        <v/>
      </c>
      <c r="B1805" s="2" t="n">
        <v>1</v>
      </c>
      <c r="C1805" s="23">
        <f>Universe!H1546</f>
        <v/>
      </c>
      <c r="D1805" s="23">
        <f>Universe!I1546</f>
        <v/>
      </c>
      <c r="E1805" s="23">
        <f>Universe!J1546</f>
        <v/>
      </c>
      <c r="F1805" s="23">
        <f>Universe!K1546</f>
        <v/>
      </c>
      <c r="G1805" s="23">
        <f>Universe!L1546</f>
        <v/>
      </c>
      <c r="H1805" s="23">
        <f>Universe!M1546</f>
        <v/>
      </c>
      <c r="I1805" s="23">
        <f>Universe!N1546</f>
        <v/>
      </c>
      <c r="J1805" s="23">
        <f>Universe!O1546</f>
        <v/>
      </c>
      <c r="K1805" s="23">
        <f>Universe!P1546</f>
        <v/>
      </c>
      <c r="L1805" s="23">
        <f>Universe!Q1546</f>
        <v/>
      </c>
      <c r="M1805" s="23">
        <f>Universe!R1546</f>
        <v/>
      </c>
      <c r="N1805" s="5">
        <f>IF(ZScoring!AH1546="",0,(ZScoring!AH1546-$B$3)/$C$3)</f>
        <v/>
      </c>
      <c r="O1805" s="5">
        <f>IF(ZScoring!AI1546="",0,(ZScoring!AI1546-$B$4)/$C$4)</f>
        <v/>
      </c>
      <c r="P1805" s="5">
        <f>IF(ZScoring!AJ1546="",0,(ZScoring!AJ1546-$B$5)/$C$5)</f>
        <v/>
      </c>
      <c r="Q1805" s="5">
        <f>IF(ZScoring!AK1546="",0,(ZScoring!AK1546-$B$6)/$C$6)</f>
        <v/>
      </c>
      <c r="R1805" s="5">
        <f>IF(ZScoring!AL1546="",0,(ZScoring!AL1546-$B$7)/$C$7)</f>
        <v/>
      </c>
      <c r="S1805" s="5">
        <f>IF(ZScoring!AM1546="",0,(ZScoring!AM1546-$B$8)/$C$8)</f>
        <v/>
      </c>
      <c r="T1805" s="5">
        <f>IF(ZScoring!AN1546="",0,(ZScoring!AN1546-$B$9)/$C$9)</f>
        <v/>
      </c>
      <c r="U1805" s="5">
        <f>IF(ZScoring!AO1546="",0,(ZScoring!AO1546-$B$10)/$C$10)</f>
        <v/>
      </c>
      <c r="V1805" s="5">
        <f>IF(ZScoring!AP1546="",0,(ZScoring!AP1546-$B$11)/$C$11)</f>
        <v/>
      </c>
      <c r="W1805" s="5">
        <f>IF(ZScoring!AQ1546="",0,(ZScoring!AQ1546-$B$12)/$C$12)</f>
        <v/>
      </c>
      <c r="X1805" s="5">
        <f>Universe!C1546</f>
        <v/>
      </c>
    </row>
    <row r="1806">
      <c r="A1806" s="22">
        <f>Universe!G1547</f>
        <v/>
      </c>
      <c r="B1806" s="2" t="n">
        <v>1</v>
      </c>
      <c r="C1806" s="23">
        <f>Universe!H1547</f>
        <v/>
      </c>
      <c r="D1806" s="23">
        <f>Universe!I1547</f>
        <v/>
      </c>
      <c r="E1806" s="23">
        <f>Universe!J1547</f>
        <v/>
      </c>
      <c r="F1806" s="23">
        <f>Universe!K1547</f>
        <v/>
      </c>
      <c r="G1806" s="23">
        <f>Universe!L1547</f>
        <v/>
      </c>
      <c r="H1806" s="23">
        <f>Universe!M1547</f>
        <v/>
      </c>
      <c r="I1806" s="23">
        <f>Universe!N1547</f>
        <v/>
      </c>
      <c r="J1806" s="23">
        <f>Universe!O1547</f>
        <v/>
      </c>
      <c r="K1806" s="23">
        <f>Universe!P1547</f>
        <v/>
      </c>
      <c r="L1806" s="23">
        <f>Universe!Q1547</f>
        <v/>
      </c>
      <c r="M1806" s="23">
        <f>Universe!R1547</f>
        <v/>
      </c>
      <c r="N1806" s="5">
        <f>IF(ZScoring!AH1547="",0,(ZScoring!AH1547-$B$3)/$C$3)</f>
        <v/>
      </c>
      <c r="O1806" s="5">
        <f>IF(ZScoring!AI1547="",0,(ZScoring!AI1547-$B$4)/$C$4)</f>
        <v/>
      </c>
      <c r="P1806" s="5">
        <f>IF(ZScoring!AJ1547="",0,(ZScoring!AJ1547-$B$5)/$C$5)</f>
        <v/>
      </c>
      <c r="Q1806" s="5">
        <f>IF(ZScoring!AK1547="",0,(ZScoring!AK1547-$B$6)/$C$6)</f>
        <v/>
      </c>
      <c r="R1806" s="5">
        <f>IF(ZScoring!AL1547="",0,(ZScoring!AL1547-$B$7)/$C$7)</f>
        <v/>
      </c>
      <c r="S1806" s="5">
        <f>IF(ZScoring!AM1547="",0,(ZScoring!AM1547-$B$8)/$C$8)</f>
        <v/>
      </c>
      <c r="T1806" s="5">
        <f>IF(ZScoring!AN1547="",0,(ZScoring!AN1547-$B$9)/$C$9)</f>
        <v/>
      </c>
      <c r="U1806" s="5">
        <f>IF(ZScoring!AO1547="",0,(ZScoring!AO1547-$B$10)/$C$10)</f>
        <v/>
      </c>
      <c r="V1806" s="5">
        <f>IF(ZScoring!AP1547="",0,(ZScoring!AP1547-$B$11)/$C$11)</f>
        <v/>
      </c>
      <c r="W1806" s="5">
        <f>IF(ZScoring!AQ1547="",0,(ZScoring!AQ1547-$B$12)/$C$12)</f>
        <v/>
      </c>
      <c r="X1806" s="5">
        <f>Universe!C1547</f>
        <v/>
      </c>
    </row>
    <row r="1807">
      <c r="A1807" s="22">
        <f>Universe!G1548</f>
        <v/>
      </c>
      <c r="B1807" s="2" t="n">
        <v>1</v>
      </c>
      <c r="C1807" s="23">
        <f>Universe!H1548</f>
        <v/>
      </c>
      <c r="D1807" s="23">
        <f>Universe!I1548</f>
        <v/>
      </c>
      <c r="E1807" s="23">
        <f>Universe!J1548</f>
        <v/>
      </c>
      <c r="F1807" s="23">
        <f>Universe!K1548</f>
        <v/>
      </c>
      <c r="G1807" s="23">
        <f>Universe!L1548</f>
        <v/>
      </c>
      <c r="H1807" s="23">
        <f>Universe!M1548</f>
        <v/>
      </c>
      <c r="I1807" s="23">
        <f>Universe!N1548</f>
        <v/>
      </c>
      <c r="J1807" s="23">
        <f>Universe!O1548</f>
        <v/>
      </c>
      <c r="K1807" s="23">
        <f>Universe!P1548</f>
        <v/>
      </c>
      <c r="L1807" s="23">
        <f>Universe!Q1548</f>
        <v/>
      </c>
      <c r="M1807" s="23">
        <f>Universe!R1548</f>
        <v/>
      </c>
      <c r="N1807" s="5">
        <f>IF(ZScoring!AH1548="",0,(ZScoring!AH1548-$B$3)/$C$3)</f>
        <v/>
      </c>
      <c r="O1807" s="5">
        <f>IF(ZScoring!AI1548="",0,(ZScoring!AI1548-$B$4)/$C$4)</f>
        <v/>
      </c>
      <c r="P1807" s="5">
        <f>IF(ZScoring!AJ1548="",0,(ZScoring!AJ1548-$B$5)/$C$5)</f>
        <v/>
      </c>
      <c r="Q1807" s="5">
        <f>IF(ZScoring!AK1548="",0,(ZScoring!AK1548-$B$6)/$C$6)</f>
        <v/>
      </c>
      <c r="R1807" s="5">
        <f>IF(ZScoring!AL1548="",0,(ZScoring!AL1548-$B$7)/$C$7)</f>
        <v/>
      </c>
      <c r="S1807" s="5">
        <f>IF(ZScoring!AM1548="",0,(ZScoring!AM1548-$B$8)/$C$8)</f>
        <v/>
      </c>
      <c r="T1807" s="5">
        <f>IF(ZScoring!AN1548="",0,(ZScoring!AN1548-$B$9)/$C$9)</f>
        <v/>
      </c>
      <c r="U1807" s="5">
        <f>IF(ZScoring!AO1548="",0,(ZScoring!AO1548-$B$10)/$C$10)</f>
        <v/>
      </c>
      <c r="V1807" s="5">
        <f>IF(ZScoring!AP1548="",0,(ZScoring!AP1548-$B$11)/$C$11)</f>
        <v/>
      </c>
      <c r="W1807" s="5">
        <f>IF(ZScoring!AQ1548="",0,(ZScoring!AQ1548-$B$12)/$C$12)</f>
        <v/>
      </c>
      <c r="X1807" s="5">
        <f>Universe!C1548</f>
        <v/>
      </c>
    </row>
    <row r="1808">
      <c r="A1808" s="22">
        <f>Universe!G1549</f>
        <v/>
      </c>
      <c r="B1808" s="2" t="n">
        <v>1</v>
      </c>
      <c r="C1808" s="23">
        <f>Universe!H1549</f>
        <v/>
      </c>
      <c r="D1808" s="23">
        <f>Universe!I1549</f>
        <v/>
      </c>
      <c r="E1808" s="23">
        <f>Universe!J1549</f>
        <v/>
      </c>
      <c r="F1808" s="23">
        <f>Universe!K1549</f>
        <v/>
      </c>
      <c r="G1808" s="23">
        <f>Universe!L1549</f>
        <v/>
      </c>
      <c r="H1808" s="23">
        <f>Universe!M1549</f>
        <v/>
      </c>
      <c r="I1808" s="23">
        <f>Universe!N1549</f>
        <v/>
      </c>
      <c r="J1808" s="23">
        <f>Universe!O1549</f>
        <v/>
      </c>
      <c r="K1808" s="23">
        <f>Universe!P1549</f>
        <v/>
      </c>
      <c r="L1808" s="23">
        <f>Universe!Q1549</f>
        <v/>
      </c>
      <c r="M1808" s="23">
        <f>Universe!R1549</f>
        <v/>
      </c>
      <c r="N1808" s="5">
        <f>IF(ZScoring!AH1549="",0,(ZScoring!AH1549-$B$3)/$C$3)</f>
        <v/>
      </c>
      <c r="O1808" s="5">
        <f>IF(ZScoring!AI1549="",0,(ZScoring!AI1549-$B$4)/$C$4)</f>
        <v/>
      </c>
      <c r="P1808" s="5">
        <f>IF(ZScoring!AJ1549="",0,(ZScoring!AJ1549-$B$5)/$C$5)</f>
        <v/>
      </c>
      <c r="Q1808" s="5">
        <f>IF(ZScoring!AK1549="",0,(ZScoring!AK1549-$B$6)/$C$6)</f>
        <v/>
      </c>
      <c r="R1808" s="5">
        <f>IF(ZScoring!AL1549="",0,(ZScoring!AL1549-$B$7)/$C$7)</f>
        <v/>
      </c>
      <c r="S1808" s="5">
        <f>IF(ZScoring!AM1549="",0,(ZScoring!AM1549-$B$8)/$C$8)</f>
        <v/>
      </c>
      <c r="T1808" s="5">
        <f>IF(ZScoring!AN1549="",0,(ZScoring!AN1549-$B$9)/$C$9)</f>
        <v/>
      </c>
      <c r="U1808" s="5">
        <f>IF(ZScoring!AO1549="",0,(ZScoring!AO1549-$B$10)/$C$10)</f>
        <v/>
      </c>
      <c r="V1808" s="5">
        <f>IF(ZScoring!AP1549="",0,(ZScoring!AP1549-$B$11)/$C$11)</f>
        <v/>
      </c>
      <c r="W1808" s="5">
        <f>IF(ZScoring!AQ1549="",0,(ZScoring!AQ1549-$B$12)/$C$12)</f>
        <v/>
      </c>
      <c r="X1808" s="5">
        <f>Universe!C1549</f>
        <v/>
      </c>
    </row>
    <row r="1809">
      <c r="A1809" s="22">
        <f>Universe!G1550</f>
        <v/>
      </c>
      <c r="B1809" s="2" t="n">
        <v>1</v>
      </c>
      <c r="C1809" s="23">
        <f>Universe!H1550</f>
        <v/>
      </c>
      <c r="D1809" s="23">
        <f>Universe!I1550</f>
        <v/>
      </c>
      <c r="E1809" s="23">
        <f>Universe!J1550</f>
        <v/>
      </c>
      <c r="F1809" s="23">
        <f>Universe!K1550</f>
        <v/>
      </c>
      <c r="G1809" s="23">
        <f>Universe!L1550</f>
        <v/>
      </c>
      <c r="H1809" s="23">
        <f>Universe!M1550</f>
        <v/>
      </c>
      <c r="I1809" s="23">
        <f>Universe!N1550</f>
        <v/>
      </c>
      <c r="J1809" s="23">
        <f>Universe!O1550</f>
        <v/>
      </c>
      <c r="K1809" s="23">
        <f>Universe!P1550</f>
        <v/>
      </c>
      <c r="L1809" s="23">
        <f>Universe!Q1550</f>
        <v/>
      </c>
      <c r="M1809" s="23">
        <f>Universe!R1550</f>
        <v/>
      </c>
      <c r="N1809" s="5">
        <f>IF(ZScoring!AH1550="",0,(ZScoring!AH1550-$B$3)/$C$3)</f>
        <v/>
      </c>
      <c r="O1809" s="5">
        <f>IF(ZScoring!AI1550="",0,(ZScoring!AI1550-$B$4)/$C$4)</f>
        <v/>
      </c>
      <c r="P1809" s="5">
        <f>IF(ZScoring!AJ1550="",0,(ZScoring!AJ1550-$B$5)/$C$5)</f>
        <v/>
      </c>
      <c r="Q1809" s="5">
        <f>IF(ZScoring!AK1550="",0,(ZScoring!AK1550-$B$6)/$C$6)</f>
        <v/>
      </c>
      <c r="R1809" s="5">
        <f>IF(ZScoring!AL1550="",0,(ZScoring!AL1550-$B$7)/$C$7)</f>
        <v/>
      </c>
      <c r="S1809" s="5">
        <f>IF(ZScoring!AM1550="",0,(ZScoring!AM1550-$B$8)/$C$8)</f>
        <v/>
      </c>
      <c r="T1809" s="5">
        <f>IF(ZScoring!AN1550="",0,(ZScoring!AN1550-$B$9)/$C$9)</f>
        <v/>
      </c>
      <c r="U1809" s="5">
        <f>IF(ZScoring!AO1550="",0,(ZScoring!AO1550-$B$10)/$C$10)</f>
        <v/>
      </c>
      <c r="V1809" s="5">
        <f>IF(ZScoring!AP1550="",0,(ZScoring!AP1550-$B$11)/$C$11)</f>
        <v/>
      </c>
      <c r="W1809" s="5">
        <f>IF(ZScoring!AQ1550="",0,(ZScoring!AQ1550-$B$12)/$C$12)</f>
        <v/>
      </c>
      <c r="X1809" s="5">
        <f>Universe!C1550</f>
        <v/>
      </c>
    </row>
    <row r="1810">
      <c r="A1810" s="22">
        <f>Universe!G1551</f>
        <v/>
      </c>
      <c r="B1810" s="2" t="n">
        <v>1</v>
      </c>
      <c r="C1810" s="23">
        <f>Universe!H1551</f>
        <v/>
      </c>
      <c r="D1810" s="23">
        <f>Universe!I1551</f>
        <v/>
      </c>
      <c r="E1810" s="23">
        <f>Universe!J1551</f>
        <v/>
      </c>
      <c r="F1810" s="23">
        <f>Universe!K1551</f>
        <v/>
      </c>
      <c r="G1810" s="23">
        <f>Universe!L1551</f>
        <v/>
      </c>
      <c r="H1810" s="23">
        <f>Universe!M1551</f>
        <v/>
      </c>
      <c r="I1810" s="23">
        <f>Universe!N1551</f>
        <v/>
      </c>
      <c r="J1810" s="23">
        <f>Universe!O1551</f>
        <v/>
      </c>
      <c r="K1810" s="23">
        <f>Universe!P1551</f>
        <v/>
      </c>
      <c r="L1810" s="23">
        <f>Universe!Q1551</f>
        <v/>
      </c>
      <c r="M1810" s="23">
        <f>Universe!R1551</f>
        <v/>
      </c>
      <c r="N1810" s="5">
        <f>IF(ZScoring!AH1551="",0,(ZScoring!AH1551-$B$3)/$C$3)</f>
        <v/>
      </c>
      <c r="O1810" s="5">
        <f>IF(ZScoring!AI1551="",0,(ZScoring!AI1551-$B$4)/$C$4)</f>
        <v/>
      </c>
      <c r="P1810" s="5">
        <f>IF(ZScoring!AJ1551="",0,(ZScoring!AJ1551-$B$5)/$C$5)</f>
        <v/>
      </c>
      <c r="Q1810" s="5">
        <f>IF(ZScoring!AK1551="",0,(ZScoring!AK1551-$B$6)/$C$6)</f>
        <v/>
      </c>
      <c r="R1810" s="5">
        <f>IF(ZScoring!AL1551="",0,(ZScoring!AL1551-$B$7)/$C$7)</f>
        <v/>
      </c>
      <c r="S1810" s="5">
        <f>IF(ZScoring!AM1551="",0,(ZScoring!AM1551-$B$8)/$C$8)</f>
        <v/>
      </c>
      <c r="T1810" s="5">
        <f>IF(ZScoring!AN1551="",0,(ZScoring!AN1551-$B$9)/$C$9)</f>
        <v/>
      </c>
      <c r="U1810" s="5">
        <f>IF(ZScoring!AO1551="",0,(ZScoring!AO1551-$B$10)/$C$10)</f>
        <v/>
      </c>
      <c r="V1810" s="5">
        <f>IF(ZScoring!AP1551="",0,(ZScoring!AP1551-$B$11)/$C$11)</f>
        <v/>
      </c>
      <c r="W1810" s="5">
        <f>IF(ZScoring!AQ1551="",0,(ZScoring!AQ1551-$B$12)/$C$12)</f>
        <v/>
      </c>
      <c r="X1810" s="5">
        <f>Universe!C1551</f>
        <v/>
      </c>
    </row>
    <row r="1811">
      <c r="A1811" s="22">
        <f>Universe!G1552</f>
        <v/>
      </c>
      <c r="B1811" s="2" t="n">
        <v>1</v>
      </c>
      <c r="C1811" s="23">
        <f>Universe!H1552</f>
        <v/>
      </c>
      <c r="D1811" s="23">
        <f>Universe!I1552</f>
        <v/>
      </c>
      <c r="E1811" s="23">
        <f>Universe!J1552</f>
        <v/>
      </c>
      <c r="F1811" s="23">
        <f>Universe!K1552</f>
        <v/>
      </c>
      <c r="G1811" s="23">
        <f>Universe!L1552</f>
        <v/>
      </c>
      <c r="H1811" s="23">
        <f>Universe!M1552</f>
        <v/>
      </c>
      <c r="I1811" s="23">
        <f>Universe!N1552</f>
        <v/>
      </c>
      <c r="J1811" s="23">
        <f>Universe!O1552</f>
        <v/>
      </c>
      <c r="K1811" s="23">
        <f>Universe!P1552</f>
        <v/>
      </c>
      <c r="L1811" s="23">
        <f>Universe!Q1552</f>
        <v/>
      </c>
      <c r="M1811" s="23">
        <f>Universe!R1552</f>
        <v/>
      </c>
      <c r="N1811" s="5">
        <f>IF(ZScoring!AH1552="",0,(ZScoring!AH1552-$B$3)/$C$3)</f>
        <v/>
      </c>
      <c r="O1811" s="5">
        <f>IF(ZScoring!AI1552="",0,(ZScoring!AI1552-$B$4)/$C$4)</f>
        <v/>
      </c>
      <c r="P1811" s="5">
        <f>IF(ZScoring!AJ1552="",0,(ZScoring!AJ1552-$B$5)/$C$5)</f>
        <v/>
      </c>
      <c r="Q1811" s="5">
        <f>IF(ZScoring!AK1552="",0,(ZScoring!AK1552-$B$6)/$C$6)</f>
        <v/>
      </c>
      <c r="R1811" s="5">
        <f>IF(ZScoring!AL1552="",0,(ZScoring!AL1552-$B$7)/$C$7)</f>
        <v/>
      </c>
      <c r="S1811" s="5">
        <f>IF(ZScoring!AM1552="",0,(ZScoring!AM1552-$B$8)/$C$8)</f>
        <v/>
      </c>
      <c r="T1811" s="5">
        <f>IF(ZScoring!AN1552="",0,(ZScoring!AN1552-$B$9)/$C$9)</f>
        <v/>
      </c>
      <c r="U1811" s="5">
        <f>IF(ZScoring!AO1552="",0,(ZScoring!AO1552-$B$10)/$C$10)</f>
        <v/>
      </c>
      <c r="V1811" s="5">
        <f>IF(ZScoring!AP1552="",0,(ZScoring!AP1552-$B$11)/$C$11)</f>
        <v/>
      </c>
      <c r="W1811" s="5">
        <f>IF(ZScoring!AQ1552="",0,(ZScoring!AQ1552-$B$12)/$C$12)</f>
        <v/>
      </c>
      <c r="X1811" s="5">
        <f>Universe!C1552</f>
        <v/>
      </c>
    </row>
    <row r="1812">
      <c r="A1812" s="22">
        <f>Universe!G1553</f>
        <v/>
      </c>
      <c r="B1812" s="2" t="n">
        <v>1</v>
      </c>
      <c r="C1812" s="23">
        <f>Universe!H1553</f>
        <v/>
      </c>
      <c r="D1812" s="23">
        <f>Universe!I1553</f>
        <v/>
      </c>
      <c r="E1812" s="23">
        <f>Universe!J1553</f>
        <v/>
      </c>
      <c r="F1812" s="23">
        <f>Universe!K1553</f>
        <v/>
      </c>
      <c r="G1812" s="23">
        <f>Universe!L1553</f>
        <v/>
      </c>
      <c r="H1812" s="23">
        <f>Universe!M1553</f>
        <v/>
      </c>
      <c r="I1812" s="23">
        <f>Universe!N1553</f>
        <v/>
      </c>
      <c r="J1812" s="23">
        <f>Universe!O1553</f>
        <v/>
      </c>
      <c r="K1812" s="23">
        <f>Universe!P1553</f>
        <v/>
      </c>
      <c r="L1812" s="23">
        <f>Universe!Q1553</f>
        <v/>
      </c>
      <c r="M1812" s="23">
        <f>Universe!R1553</f>
        <v/>
      </c>
      <c r="N1812" s="5">
        <f>IF(ZScoring!AH1553="",0,(ZScoring!AH1553-$B$3)/$C$3)</f>
        <v/>
      </c>
      <c r="O1812" s="5">
        <f>IF(ZScoring!AI1553="",0,(ZScoring!AI1553-$B$4)/$C$4)</f>
        <v/>
      </c>
      <c r="P1812" s="5">
        <f>IF(ZScoring!AJ1553="",0,(ZScoring!AJ1553-$B$5)/$C$5)</f>
        <v/>
      </c>
      <c r="Q1812" s="5">
        <f>IF(ZScoring!AK1553="",0,(ZScoring!AK1553-$B$6)/$C$6)</f>
        <v/>
      </c>
      <c r="R1812" s="5">
        <f>IF(ZScoring!AL1553="",0,(ZScoring!AL1553-$B$7)/$C$7)</f>
        <v/>
      </c>
      <c r="S1812" s="5">
        <f>IF(ZScoring!AM1553="",0,(ZScoring!AM1553-$B$8)/$C$8)</f>
        <v/>
      </c>
      <c r="T1812" s="5">
        <f>IF(ZScoring!AN1553="",0,(ZScoring!AN1553-$B$9)/$C$9)</f>
        <v/>
      </c>
      <c r="U1812" s="5">
        <f>IF(ZScoring!AO1553="",0,(ZScoring!AO1553-$B$10)/$C$10)</f>
        <v/>
      </c>
      <c r="V1812" s="5">
        <f>IF(ZScoring!AP1553="",0,(ZScoring!AP1553-$B$11)/$C$11)</f>
        <v/>
      </c>
      <c r="W1812" s="5">
        <f>IF(ZScoring!AQ1553="",0,(ZScoring!AQ1553-$B$12)/$C$12)</f>
        <v/>
      </c>
      <c r="X1812" s="5">
        <f>Universe!C1553</f>
        <v/>
      </c>
    </row>
    <row r="1813">
      <c r="A1813" s="22">
        <f>Universe!G1554</f>
        <v/>
      </c>
      <c r="B1813" s="2" t="n">
        <v>1</v>
      </c>
      <c r="C1813" s="23">
        <f>Universe!H1554</f>
        <v/>
      </c>
      <c r="D1813" s="23">
        <f>Universe!I1554</f>
        <v/>
      </c>
      <c r="E1813" s="23">
        <f>Universe!J1554</f>
        <v/>
      </c>
      <c r="F1813" s="23">
        <f>Universe!K1554</f>
        <v/>
      </c>
      <c r="G1813" s="23">
        <f>Universe!L1554</f>
        <v/>
      </c>
      <c r="H1813" s="23">
        <f>Universe!M1554</f>
        <v/>
      </c>
      <c r="I1813" s="23">
        <f>Universe!N1554</f>
        <v/>
      </c>
      <c r="J1813" s="23">
        <f>Universe!O1554</f>
        <v/>
      </c>
      <c r="K1813" s="23">
        <f>Universe!P1554</f>
        <v/>
      </c>
      <c r="L1813" s="23">
        <f>Universe!Q1554</f>
        <v/>
      </c>
      <c r="M1813" s="23">
        <f>Universe!R1554</f>
        <v/>
      </c>
      <c r="N1813" s="5">
        <f>IF(ZScoring!AH1554="",0,(ZScoring!AH1554-$B$3)/$C$3)</f>
        <v/>
      </c>
      <c r="O1813" s="5">
        <f>IF(ZScoring!AI1554="",0,(ZScoring!AI1554-$B$4)/$C$4)</f>
        <v/>
      </c>
      <c r="P1813" s="5">
        <f>IF(ZScoring!AJ1554="",0,(ZScoring!AJ1554-$B$5)/$C$5)</f>
        <v/>
      </c>
      <c r="Q1813" s="5">
        <f>IF(ZScoring!AK1554="",0,(ZScoring!AK1554-$B$6)/$C$6)</f>
        <v/>
      </c>
      <c r="R1813" s="5">
        <f>IF(ZScoring!AL1554="",0,(ZScoring!AL1554-$B$7)/$C$7)</f>
        <v/>
      </c>
      <c r="S1813" s="5">
        <f>IF(ZScoring!AM1554="",0,(ZScoring!AM1554-$B$8)/$C$8)</f>
        <v/>
      </c>
      <c r="T1813" s="5">
        <f>IF(ZScoring!AN1554="",0,(ZScoring!AN1554-$B$9)/$C$9)</f>
        <v/>
      </c>
      <c r="U1813" s="5">
        <f>IF(ZScoring!AO1554="",0,(ZScoring!AO1554-$B$10)/$C$10)</f>
        <v/>
      </c>
      <c r="V1813" s="5">
        <f>IF(ZScoring!AP1554="",0,(ZScoring!AP1554-$B$11)/$C$11)</f>
        <v/>
      </c>
      <c r="W1813" s="5">
        <f>IF(ZScoring!AQ1554="",0,(ZScoring!AQ1554-$B$12)/$C$12)</f>
        <v/>
      </c>
      <c r="X1813" s="5">
        <f>Universe!C1554</f>
        <v/>
      </c>
    </row>
    <row r="1814">
      <c r="A1814" s="22">
        <f>Universe!G1555</f>
        <v/>
      </c>
      <c r="B1814" s="2" t="n">
        <v>1</v>
      </c>
      <c r="C1814" s="23">
        <f>Universe!H1555</f>
        <v/>
      </c>
      <c r="D1814" s="23">
        <f>Universe!I1555</f>
        <v/>
      </c>
      <c r="E1814" s="23">
        <f>Universe!J1555</f>
        <v/>
      </c>
      <c r="F1814" s="23">
        <f>Universe!K1555</f>
        <v/>
      </c>
      <c r="G1814" s="23">
        <f>Universe!L1555</f>
        <v/>
      </c>
      <c r="H1814" s="23">
        <f>Universe!M1555</f>
        <v/>
      </c>
      <c r="I1814" s="23">
        <f>Universe!N1555</f>
        <v/>
      </c>
      <c r="J1814" s="23">
        <f>Universe!O1555</f>
        <v/>
      </c>
      <c r="K1814" s="23">
        <f>Universe!P1555</f>
        <v/>
      </c>
      <c r="L1814" s="23">
        <f>Universe!Q1555</f>
        <v/>
      </c>
      <c r="M1814" s="23">
        <f>Universe!R1555</f>
        <v/>
      </c>
      <c r="N1814" s="5">
        <f>IF(ZScoring!AH1555="",0,(ZScoring!AH1555-$B$3)/$C$3)</f>
        <v/>
      </c>
      <c r="O1814" s="5">
        <f>IF(ZScoring!AI1555="",0,(ZScoring!AI1555-$B$4)/$C$4)</f>
        <v/>
      </c>
      <c r="P1814" s="5">
        <f>IF(ZScoring!AJ1555="",0,(ZScoring!AJ1555-$B$5)/$C$5)</f>
        <v/>
      </c>
      <c r="Q1814" s="5">
        <f>IF(ZScoring!AK1555="",0,(ZScoring!AK1555-$B$6)/$C$6)</f>
        <v/>
      </c>
      <c r="R1814" s="5">
        <f>IF(ZScoring!AL1555="",0,(ZScoring!AL1555-$B$7)/$C$7)</f>
        <v/>
      </c>
      <c r="S1814" s="5">
        <f>IF(ZScoring!AM1555="",0,(ZScoring!AM1555-$B$8)/$C$8)</f>
        <v/>
      </c>
      <c r="T1814" s="5">
        <f>IF(ZScoring!AN1555="",0,(ZScoring!AN1555-$B$9)/$C$9)</f>
        <v/>
      </c>
      <c r="U1814" s="5">
        <f>IF(ZScoring!AO1555="",0,(ZScoring!AO1555-$B$10)/$C$10)</f>
        <v/>
      </c>
      <c r="V1814" s="5">
        <f>IF(ZScoring!AP1555="",0,(ZScoring!AP1555-$B$11)/$C$11)</f>
        <v/>
      </c>
      <c r="W1814" s="5">
        <f>IF(ZScoring!AQ1555="",0,(ZScoring!AQ1555-$B$12)/$C$12)</f>
        <v/>
      </c>
      <c r="X1814" s="5">
        <f>Universe!C1555</f>
        <v/>
      </c>
    </row>
    <row r="1815">
      <c r="A1815" s="22">
        <f>Universe!G1556</f>
        <v/>
      </c>
      <c r="B1815" s="2" t="n">
        <v>1</v>
      </c>
      <c r="C1815" s="23">
        <f>Universe!H1556</f>
        <v/>
      </c>
      <c r="D1815" s="23">
        <f>Universe!I1556</f>
        <v/>
      </c>
      <c r="E1815" s="23">
        <f>Universe!J1556</f>
        <v/>
      </c>
      <c r="F1815" s="23">
        <f>Universe!K1556</f>
        <v/>
      </c>
      <c r="G1815" s="23">
        <f>Universe!L1556</f>
        <v/>
      </c>
      <c r="H1815" s="23">
        <f>Universe!M1556</f>
        <v/>
      </c>
      <c r="I1815" s="23">
        <f>Universe!N1556</f>
        <v/>
      </c>
      <c r="J1815" s="23">
        <f>Universe!O1556</f>
        <v/>
      </c>
      <c r="K1815" s="23">
        <f>Universe!P1556</f>
        <v/>
      </c>
      <c r="L1815" s="23">
        <f>Universe!Q1556</f>
        <v/>
      </c>
      <c r="M1815" s="23">
        <f>Universe!R1556</f>
        <v/>
      </c>
      <c r="N1815" s="5">
        <f>IF(ZScoring!AH1556="",0,(ZScoring!AH1556-$B$3)/$C$3)</f>
        <v/>
      </c>
      <c r="O1815" s="5">
        <f>IF(ZScoring!AI1556="",0,(ZScoring!AI1556-$B$4)/$C$4)</f>
        <v/>
      </c>
      <c r="P1815" s="5">
        <f>IF(ZScoring!AJ1556="",0,(ZScoring!AJ1556-$B$5)/$C$5)</f>
        <v/>
      </c>
      <c r="Q1815" s="5">
        <f>IF(ZScoring!AK1556="",0,(ZScoring!AK1556-$B$6)/$C$6)</f>
        <v/>
      </c>
      <c r="R1815" s="5">
        <f>IF(ZScoring!AL1556="",0,(ZScoring!AL1556-$B$7)/$C$7)</f>
        <v/>
      </c>
      <c r="S1815" s="5">
        <f>IF(ZScoring!AM1556="",0,(ZScoring!AM1556-$B$8)/$C$8)</f>
        <v/>
      </c>
      <c r="T1815" s="5">
        <f>IF(ZScoring!AN1556="",0,(ZScoring!AN1556-$B$9)/$C$9)</f>
        <v/>
      </c>
      <c r="U1815" s="5">
        <f>IF(ZScoring!AO1556="",0,(ZScoring!AO1556-$B$10)/$C$10)</f>
        <v/>
      </c>
      <c r="V1815" s="5">
        <f>IF(ZScoring!AP1556="",0,(ZScoring!AP1556-$B$11)/$C$11)</f>
        <v/>
      </c>
      <c r="W1815" s="5">
        <f>IF(ZScoring!AQ1556="",0,(ZScoring!AQ1556-$B$12)/$C$12)</f>
        <v/>
      </c>
      <c r="X1815" s="5">
        <f>Universe!C1556</f>
        <v/>
      </c>
    </row>
    <row r="1816">
      <c r="A1816" s="22">
        <f>Universe!G1557</f>
        <v/>
      </c>
      <c r="B1816" s="2" t="n">
        <v>1</v>
      </c>
      <c r="C1816" s="23">
        <f>Universe!H1557</f>
        <v/>
      </c>
      <c r="D1816" s="23">
        <f>Universe!I1557</f>
        <v/>
      </c>
      <c r="E1816" s="23">
        <f>Universe!J1557</f>
        <v/>
      </c>
      <c r="F1816" s="23">
        <f>Universe!K1557</f>
        <v/>
      </c>
      <c r="G1816" s="23">
        <f>Universe!L1557</f>
        <v/>
      </c>
      <c r="H1816" s="23">
        <f>Universe!M1557</f>
        <v/>
      </c>
      <c r="I1816" s="23">
        <f>Universe!N1557</f>
        <v/>
      </c>
      <c r="J1816" s="23">
        <f>Universe!O1557</f>
        <v/>
      </c>
      <c r="K1816" s="23">
        <f>Universe!P1557</f>
        <v/>
      </c>
      <c r="L1816" s="23">
        <f>Universe!Q1557</f>
        <v/>
      </c>
      <c r="M1816" s="23">
        <f>Universe!R1557</f>
        <v/>
      </c>
      <c r="N1816" s="5">
        <f>IF(ZScoring!AH1557="",0,(ZScoring!AH1557-$B$3)/$C$3)</f>
        <v/>
      </c>
      <c r="O1816" s="5">
        <f>IF(ZScoring!AI1557="",0,(ZScoring!AI1557-$B$4)/$C$4)</f>
        <v/>
      </c>
      <c r="P1816" s="5">
        <f>IF(ZScoring!AJ1557="",0,(ZScoring!AJ1557-$B$5)/$C$5)</f>
        <v/>
      </c>
      <c r="Q1816" s="5">
        <f>IF(ZScoring!AK1557="",0,(ZScoring!AK1557-$B$6)/$C$6)</f>
        <v/>
      </c>
      <c r="R1816" s="5">
        <f>IF(ZScoring!AL1557="",0,(ZScoring!AL1557-$B$7)/$C$7)</f>
        <v/>
      </c>
      <c r="S1816" s="5">
        <f>IF(ZScoring!AM1557="",0,(ZScoring!AM1557-$B$8)/$C$8)</f>
        <v/>
      </c>
      <c r="T1816" s="5">
        <f>IF(ZScoring!AN1557="",0,(ZScoring!AN1557-$B$9)/$C$9)</f>
        <v/>
      </c>
      <c r="U1816" s="5">
        <f>IF(ZScoring!AO1557="",0,(ZScoring!AO1557-$B$10)/$C$10)</f>
        <v/>
      </c>
      <c r="V1816" s="5">
        <f>IF(ZScoring!AP1557="",0,(ZScoring!AP1557-$B$11)/$C$11)</f>
        <v/>
      </c>
      <c r="W1816" s="5">
        <f>IF(ZScoring!AQ1557="",0,(ZScoring!AQ1557-$B$12)/$C$12)</f>
        <v/>
      </c>
      <c r="X1816" s="5">
        <f>Universe!C1557</f>
        <v/>
      </c>
    </row>
    <row r="1817">
      <c r="A1817" s="22">
        <f>Universe!G1558</f>
        <v/>
      </c>
      <c r="B1817" s="2" t="n">
        <v>1</v>
      </c>
      <c r="C1817" s="23">
        <f>Universe!H1558</f>
        <v/>
      </c>
      <c r="D1817" s="23">
        <f>Universe!I1558</f>
        <v/>
      </c>
      <c r="E1817" s="23">
        <f>Universe!J1558</f>
        <v/>
      </c>
      <c r="F1817" s="23">
        <f>Universe!K1558</f>
        <v/>
      </c>
      <c r="G1817" s="23">
        <f>Universe!L1558</f>
        <v/>
      </c>
      <c r="H1817" s="23">
        <f>Universe!M1558</f>
        <v/>
      </c>
      <c r="I1817" s="23">
        <f>Universe!N1558</f>
        <v/>
      </c>
      <c r="J1817" s="23">
        <f>Universe!O1558</f>
        <v/>
      </c>
      <c r="K1817" s="23">
        <f>Universe!P1558</f>
        <v/>
      </c>
      <c r="L1817" s="23">
        <f>Universe!Q1558</f>
        <v/>
      </c>
      <c r="M1817" s="23">
        <f>Universe!R1558</f>
        <v/>
      </c>
      <c r="N1817" s="5">
        <f>IF(ZScoring!AH1558="",0,(ZScoring!AH1558-$B$3)/$C$3)</f>
        <v/>
      </c>
      <c r="O1817" s="5">
        <f>IF(ZScoring!AI1558="",0,(ZScoring!AI1558-$B$4)/$C$4)</f>
        <v/>
      </c>
      <c r="P1817" s="5">
        <f>IF(ZScoring!AJ1558="",0,(ZScoring!AJ1558-$B$5)/$C$5)</f>
        <v/>
      </c>
      <c r="Q1817" s="5">
        <f>IF(ZScoring!AK1558="",0,(ZScoring!AK1558-$B$6)/$C$6)</f>
        <v/>
      </c>
      <c r="R1817" s="5">
        <f>IF(ZScoring!AL1558="",0,(ZScoring!AL1558-$B$7)/$C$7)</f>
        <v/>
      </c>
      <c r="S1817" s="5">
        <f>IF(ZScoring!AM1558="",0,(ZScoring!AM1558-$B$8)/$C$8)</f>
        <v/>
      </c>
      <c r="T1817" s="5">
        <f>IF(ZScoring!AN1558="",0,(ZScoring!AN1558-$B$9)/$C$9)</f>
        <v/>
      </c>
      <c r="U1817" s="5">
        <f>IF(ZScoring!AO1558="",0,(ZScoring!AO1558-$B$10)/$C$10)</f>
        <v/>
      </c>
      <c r="V1817" s="5">
        <f>IF(ZScoring!AP1558="",0,(ZScoring!AP1558-$B$11)/$C$11)</f>
        <v/>
      </c>
      <c r="W1817" s="5">
        <f>IF(ZScoring!AQ1558="",0,(ZScoring!AQ1558-$B$12)/$C$12)</f>
        <v/>
      </c>
      <c r="X1817" s="5">
        <f>Universe!C1558</f>
        <v/>
      </c>
    </row>
    <row r="1818">
      <c r="A1818" s="22">
        <f>Universe!G1559</f>
        <v/>
      </c>
      <c r="B1818" s="2" t="n">
        <v>1</v>
      </c>
      <c r="C1818" s="23">
        <f>Universe!H1559</f>
        <v/>
      </c>
      <c r="D1818" s="23">
        <f>Universe!I1559</f>
        <v/>
      </c>
      <c r="E1818" s="23">
        <f>Universe!J1559</f>
        <v/>
      </c>
      <c r="F1818" s="23">
        <f>Universe!K1559</f>
        <v/>
      </c>
      <c r="G1818" s="23">
        <f>Universe!L1559</f>
        <v/>
      </c>
      <c r="H1818" s="23">
        <f>Universe!M1559</f>
        <v/>
      </c>
      <c r="I1818" s="23">
        <f>Universe!N1559</f>
        <v/>
      </c>
      <c r="J1818" s="23">
        <f>Universe!O1559</f>
        <v/>
      </c>
      <c r="K1818" s="23">
        <f>Universe!P1559</f>
        <v/>
      </c>
      <c r="L1818" s="23">
        <f>Universe!Q1559</f>
        <v/>
      </c>
      <c r="M1818" s="23">
        <f>Universe!R1559</f>
        <v/>
      </c>
      <c r="N1818" s="5">
        <f>IF(ZScoring!AH1559="",0,(ZScoring!AH1559-$B$3)/$C$3)</f>
        <v/>
      </c>
      <c r="O1818" s="5">
        <f>IF(ZScoring!AI1559="",0,(ZScoring!AI1559-$B$4)/$C$4)</f>
        <v/>
      </c>
      <c r="P1818" s="5">
        <f>IF(ZScoring!AJ1559="",0,(ZScoring!AJ1559-$B$5)/$C$5)</f>
        <v/>
      </c>
      <c r="Q1818" s="5">
        <f>IF(ZScoring!AK1559="",0,(ZScoring!AK1559-$B$6)/$C$6)</f>
        <v/>
      </c>
      <c r="R1818" s="5">
        <f>IF(ZScoring!AL1559="",0,(ZScoring!AL1559-$B$7)/$C$7)</f>
        <v/>
      </c>
      <c r="S1818" s="5">
        <f>IF(ZScoring!AM1559="",0,(ZScoring!AM1559-$B$8)/$C$8)</f>
        <v/>
      </c>
      <c r="T1818" s="5">
        <f>IF(ZScoring!AN1559="",0,(ZScoring!AN1559-$B$9)/$C$9)</f>
        <v/>
      </c>
      <c r="U1818" s="5">
        <f>IF(ZScoring!AO1559="",0,(ZScoring!AO1559-$B$10)/$C$10)</f>
        <v/>
      </c>
      <c r="V1818" s="5">
        <f>IF(ZScoring!AP1559="",0,(ZScoring!AP1559-$B$11)/$C$11)</f>
        <v/>
      </c>
      <c r="W1818" s="5">
        <f>IF(ZScoring!AQ1559="",0,(ZScoring!AQ1559-$B$12)/$C$12)</f>
        <v/>
      </c>
      <c r="X1818" s="5">
        <f>Universe!C1559</f>
        <v/>
      </c>
    </row>
    <row r="1819">
      <c r="A1819" s="22">
        <f>Universe!G1560</f>
        <v/>
      </c>
      <c r="B1819" s="2" t="n">
        <v>1</v>
      </c>
      <c r="C1819" s="23">
        <f>Universe!H1560</f>
        <v/>
      </c>
      <c r="D1819" s="23">
        <f>Universe!I1560</f>
        <v/>
      </c>
      <c r="E1819" s="23">
        <f>Universe!J1560</f>
        <v/>
      </c>
      <c r="F1819" s="23">
        <f>Universe!K1560</f>
        <v/>
      </c>
      <c r="G1819" s="23">
        <f>Universe!L1560</f>
        <v/>
      </c>
      <c r="H1819" s="23">
        <f>Universe!M1560</f>
        <v/>
      </c>
      <c r="I1819" s="23">
        <f>Universe!N1560</f>
        <v/>
      </c>
      <c r="J1819" s="23">
        <f>Universe!O1560</f>
        <v/>
      </c>
      <c r="K1819" s="23">
        <f>Universe!P1560</f>
        <v/>
      </c>
      <c r="L1819" s="23">
        <f>Universe!Q1560</f>
        <v/>
      </c>
      <c r="M1819" s="23">
        <f>Universe!R1560</f>
        <v/>
      </c>
      <c r="N1819" s="5">
        <f>IF(ZScoring!AH1560="",0,(ZScoring!AH1560-$B$3)/$C$3)</f>
        <v/>
      </c>
      <c r="O1819" s="5">
        <f>IF(ZScoring!AI1560="",0,(ZScoring!AI1560-$B$4)/$C$4)</f>
        <v/>
      </c>
      <c r="P1819" s="5">
        <f>IF(ZScoring!AJ1560="",0,(ZScoring!AJ1560-$B$5)/$C$5)</f>
        <v/>
      </c>
      <c r="Q1819" s="5">
        <f>IF(ZScoring!AK1560="",0,(ZScoring!AK1560-$B$6)/$C$6)</f>
        <v/>
      </c>
      <c r="R1819" s="5">
        <f>IF(ZScoring!AL1560="",0,(ZScoring!AL1560-$B$7)/$C$7)</f>
        <v/>
      </c>
      <c r="S1819" s="5">
        <f>IF(ZScoring!AM1560="",0,(ZScoring!AM1560-$B$8)/$C$8)</f>
        <v/>
      </c>
      <c r="T1819" s="5">
        <f>IF(ZScoring!AN1560="",0,(ZScoring!AN1560-$B$9)/$C$9)</f>
        <v/>
      </c>
      <c r="U1819" s="5">
        <f>IF(ZScoring!AO1560="",0,(ZScoring!AO1560-$B$10)/$C$10)</f>
        <v/>
      </c>
      <c r="V1819" s="5">
        <f>IF(ZScoring!AP1560="",0,(ZScoring!AP1560-$B$11)/$C$11)</f>
        <v/>
      </c>
      <c r="W1819" s="5">
        <f>IF(ZScoring!AQ1560="",0,(ZScoring!AQ1560-$B$12)/$C$12)</f>
        <v/>
      </c>
      <c r="X1819" s="5">
        <f>Universe!C1560</f>
        <v/>
      </c>
    </row>
    <row r="1820">
      <c r="A1820" s="22">
        <f>Universe!G1561</f>
        <v/>
      </c>
      <c r="B1820" s="2" t="n">
        <v>1</v>
      </c>
      <c r="C1820" s="23">
        <f>Universe!H1561</f>
        <v/>
      </c>
      <c r="D1820" s="23">
        <f>Universe!I1561</f>
        <v/>
      </c>
      <c r="E1820" s="23">
        <f>Universe!J1561</f>
        <v/>
      </c>
      <c r="F1820" s="23">
        <f>Universe!K1561</f>
        <v/>
      </c>
      <c r="G1820" s="23">
        <f>Universe!L1561</f>
        <v/>
      </c>
      <c r="H1820" s="23">
        <f>Universe!M1561</f>
        <v/>
      </c>
      <c r="I1820" s="23">
        <f>Universe!N1561</f>
        <v/>
      </c>
      <c r="J1820" s="23">
        <f>Universe!O1561</f>
        <v/>
      </c>
      <c r="K1820" s="23">
        <f>Universe!P1561</f>
        <v/>
      </c>
      <c r="L1820" s="23">
        <f>Universe!Q1561</f>
        <v/>
      </c>
      <c r="M1820" s="23">
        <f>Universe!R1561</f>
        <v/>
      </c>
      <c r="N1820" s="5">
        <f>IF(ZScoring!AH1561="",0,(ZScoring!AH1561-$B$3)/$C$3)</f>
        <v/>
      </c>
      <c r="O1820" s="5">
        <f>IF(ZScoring!AI1561="",0,(ZScoring!AI1561-$B$4)/$C$4)</f>
        <v/>
      </c>
      <c r="P1820" s="5">
        <f>IF(ZScoring!AJ1561="",0,(ZScoring!AJ1561-$B$5)/$C$5)</f>
        <v/>
      </c>
      <c r="Q1820" s="5">
        <f>IF(ZScoring!AK1561="",0,(ZScoring!AK1561-$B$6)/$C$6)</f>
        <v/>
      </c>
      <c r="R1820" s="5">
        <f>IF(ZScoring!AL1561="",0,(ZScoring!AL1561-$B$7)/$C$7)</f>
        <v/>
      </c>
      <c r="S1820" s="5">
        <f>IF(ZScoring!AM1561="",0,(ZScoring!AM1561-$B$8)/$C$8)</f>
        <v/>
      </c>
      <c r="T1820" s="5">
        <f>IF(ZScoring!AN1561="",0,(ZScoring!AN1561-$B$9)/$C$9)</f>
        <v/>
      </c>
      <c r="U1820" s="5">
        <f>IF(ZScoring!AO1561="",0,(ZScoring!AO1561-$B$10)/$C$10)</f>
        <v/>
      </c>
      <c r="V1820" s="5">
        <f>IF(ZScoring!AP1561="",0,(ZScoring!AP1561-$B$11)/$C$11)</f>
        <v/>
      </c>
      <c r="W1820" s="5">
        <f>IF(ZScoring!AQ1561="",0,(ZScoring!AQ1561-$B$12)/$C$12)</f>
        <v/>
      </c>
      <c r="X1820" s="5">
        <f>Universe!C1561</f>
        <v/>
      </c>
    </row>
    <row r="1821">
      <c r="A1821" s="22">
        <f>Universe!G1562</f>
        <v/>
      </c>
      <c r="B1821" s="2" t="n">
        <v>1</v>
      </c>
      <c r="C1821" s="23">
        <f>Universe!H1562</f>
        <v/>
      </c>
      <c r="D1821" s="23">
        <f>Universe!I1562</f>
        <v/>
      </c>
      <c r="E1821" s="23">
        <f>Universe!J1562</f>
        <v/>
      </c>
      <c r="F1821" s="23">
        <f>Universe!K1562</f>
        <v/>
      </c>
      <c r="G1821" s="23">
        <f>Universe!L1562</f>
        <v/>
      </c>
      <c r="H1821" s="23">
        <f>Universe!M1562</f>
        <v/>
      </c>
      <c r="I1821" s="23">
        <f>Universe!N1562</f>
        <v/>
      </c>
      <c r="J1821" s="23">
        <f>Universe!O1562</f>
        <v/>
      </c>
      <c r="K1821" s="23">
        <f>Universe!P1562</f>
        <v/>
      </c>
      <c r="L1821" s="23">
        <f>Universe!Q1562</f>
        <v/>
      </c>
      <c r="M1821" s="23">
        <f>Universe!R1562</f>
        <v/>
      </c>
      <c r="N1821" s="5">
        <f>IF(ZScoring!AH1562="",0,(ZScoring!AH1562-$B$3)/$C$3)</f>
        <v/>
      </c>
      <c r="O1821" s="5">
        <f>IF(ZScoring!AI1562="",0,(ZScoring!AI1562-$B$4)/$C$4)</f>
        <v/>
      </c>
      <c r="P1821" s="5">
        <f>IF(ZScoring!AJ1562="",0,(ZScoring!AJ1562-$B$5)/$C$5)</f>
        <v/>
      </c>
      <c r="Q1821" s="5">
        <f>IF(ZScoring!AK1562="",0,(ZScoring!AK1562-$B$6)/$C$6)</f>
        <v/>
      </c>
      <c r="R1821" s="5">
        <f>IF(ZScoring!AL1562="",0,(ZScoring!AL1562-$B$7)/$C$7)</f>
        <v/>
      </c>
      <c r="S1821" s="5">
        <f>IF(ZScoring!AM1562="",0,(ZScoring!AM1562-$B$8)/$C$8)</f>
        <v/>
      </c>
      <c r="T1821" s="5">
        <f>IF(ZScoring!AN1562="",0,(ZScoring!AN1562-$B$9)/$C$9)</f>
        <v/>
      </c>
      <c r="U1821" s="5">
        <f>IF(ZScoring!AO1562="",0,(ZScoring!AO1562-$B$10)/$C$10)</f>
        <v/>
      </c>
      <c r="V1821" s="5">
        <f>IF(ZScoring!AP1562="",0,(ZScoring!AP1562-$B$11)/$C$11)</f>
        <v/>
      </c>
      <c r="W1821" s="5">
        <f>IF(ZScoring!AQ1562="",0,(ZScoring!AQ1562-$B$12)/$C$12)</f>
        <v/>
      </c>
      <c r="X1821" s="5">
        <f>Universe!C1562</f>
        <v/>
      </c>
    </row>
    <row r="1822">
      <c r="A1822" s="22">
        <f>Universe!G1563</f>
        <v/>
      </c>
      <c r="B1822" s="2" t="n">
        <v>1</v>
      </c>
      <c r="C1822" s="23">
        <f>Universe!H1563</f>
        <v/>
      </c>
      <c r="D1822" s="23">
        <f>Universe!I1563</f>
        <v/>
      </c>
      <c r="E1822" s="23">
        <f>Universe!J1563</f>
        <v/>
      </c>
      <c r="F1822" s="23">
        <f>Universe!K1563</f>
        <v/>
      </c>
      <c r="G1822" s="23">
        <f>Universe!L1563</f>
        <v/>
      </c>
      <c r="H1822" s="23">
        <f>Universe!M1563</f>
        <v/>
      </c>
      <c r="I1822" s="23">
        <f>Universe!N1563</f>
        <v/>
      </c>
      <c r="J1822" s="23">
        <f>Universe!O1563</f>
        <v/>
      </c>
      <c r="K1822" s="23">
        <f>Universe!P1563</f>
        <v/>
      </c>
      <c r="L1822" s="23">
        <f>Universe!Q1563</f>
        <v/>
      </c>
      <c r="M1822" s="23">
        <f>Universe!R1563</f>
        <v/>
      </c>
      <c r="N1822" s="5">
        <f>IF(ZScoring!AH1563="",0,(ZScoring!AH1563-$B$3)/$C$3)</f>
        <v/>
      </c>
      <c r="O1822" s="5">
        <f>IF(ZScoring!AI1563="",0,(ZScoring!AI1563-$B$4)/$C$4)</f>
        <v/>
      </c>
      <c r="P1822" s="5">
        <f>IF(ZScoring!AJ1563="",0,(ZScoring!AJ1563-$B$5)/$C$5)</f>
        <v/>
      </c>
      <c r="Q1822" s="5">
        <f>IF(ZScoring!AK1563="",0,(ZScoring!AK1563-$B$6)/$C$6)</f>
        <v/>
      </c>
      <c r="R1822" s="5">
        <f>IF(ZScoring!AL1563="",0,(ZScoring!AL1563-$B$7)/$C$7)</f>
        <v/>
      </c>
      <c r="S1822" s="5">
        <f>IF(ZScoring!AM1563="",0,(ZScoring!AM1563-$B$8)/$C$8)</f>
        <v/>
      </c>
      <c r="T1822" s="5">
        <f>IF(ZScoring!AN1563="",0,(ZScoring!AN1563-$B$9)/$C$9)</f>
        <v/>
      </c>
      <c r="U1822" s="5">
        <f>IF(ZScoring!AO1563="",0,(ZScoring!AO1563-$B$10)/$C$10)</f>
        <v/>
      </c>
      <c r="V1822" s="5">
        <f>IF(ZScoring!AP1563="",0,(ZScoring!AP1563-$B$11)/$C$11)</f>
        <v/>
      </c>
      <c r="W1822" s="5">
        <f>IF(ZScoring!AQ1563="",0,(ZScoring!AQ1563-$B$12)/$C$12)</f>
        <v/>
      </c>
      <c r="X1822" s="5">
        <f>Universe!C1563</f>
        <v/>
      </c>
    </row>
    <row r="1823">
      <c r="A1823" s="22">
        <f>Universe!G1564</f>
        <v/>
      </c>
      <c r="B1823" s="2" t="n">
        <v>1</v>
      </c>
      <c r="C1823" s="23">
        <f>Universe!H1564</f>
        <v/>
      </c>
      <c r="D1823" s="23">
        <f>Universe!I1564</f>
        <v/>
      </c>
      <c r="E1823" s="23">
        <f>Universe!J1564</f>
        <v/>
      </c>
      <c r="F1823" s="23">
        <f>Universe!K1564</f>
        <v/>
      </c>
      <c r="G1823" s="23">
        <f>Universe!L1564</f>
        <v/>
      </c>
      <c r="H1823" s="23">
        <f>Universe!M1564</f>
        <v/>
      </c>
      <c r="I1823" s="23">
        <f>Universe!N1564</f>
        <v/>
      </c>
      <c r="J1823" s="23">
        <f>Universe!O1564</f>
        <v/>
      </c>
      <c r="K1823" s="23">
        <f>Universe!P1564</f>
        <v/>
      </c>
      <c r="L1823" s="23">
        <f>Universe!Q1564</f>
        <v/>
      </c>
      <c r="M1823" s="23">
        <f>Universe!R1564</f>
        <v/>
      </c>
      <c r="N1823" s="5">
        <f>IF(ZScoring!AH1564="",0,(ZScoring!AH1564-$B$3)/$C$3)</f>
        <v/>
      </c>
      <c r="O1823" s="5">
        <f>IF(ZScoring!AI1564="",0,(ZScoring!AI1564-$B$4)/$C$4)</f>
        <v/>
      </c>
      <c r="P1823" s="5">
        <f>IF(ZScoring!AJ1564="",0,(ZScoring!AJ1564-$B$5)/$C$5)</f>
        <v/>
      </c>
      <c r="Q1823" s="5">
        <f>IF(ZScoring!AK1564="",0,(ZScoring!AK1564-$B$6)/$C$6)</f>
        <v/>
      </c>
      <c r="R1823" s="5">
        <f>IF(ZScoring!AL1564="",0,(ZScoring!AL1564-$B$7)/$C$7)</f>
        <v/>
      </c>
      <c r="S1823" s="5">
        <f>IF(ZScoring!AM1564="",0,(ZScoring!AM1564-$B$8)/$C$8)</f>
        <v/>
      </c>
      <c r="T1823" s="5">
        <f>IF(ZScoring!AN1564="",0,(ZScoring!AN1564-$B$9)/$C$9)</f>
        <v/>
      </c>
      <c r="U1823" s="5">
        <f>IF(ZScoring!AO1564="",0,(ZScoring!AO1564-$B$10)/$C$10)</f>
        <v/>
      </c>
      <c r="V1823" s="5">
        <f>IF(ZScoring!AP1564="",0,(ZScoring!AP1564-$B$11)/$C$11)</f>
        <v/>
      </c>
      <c r="W1823" s="5">
        <f>IF(ZScoring!AQ1564="",0,(ZScoring!AQ1564-$B$12)/$C$12)</f>
        <v/>
      </c>
      <c r="X1823" s="5">
        <f>Universe!C1564</f>
        <v/>
      </c>
    </row>
    <row r="1824">
      <c r="A1824" s="22">
        <f>Universe!G1565</f>
        <v/>
      </c>
      <c r="B1824" s="2" t="n">
        <v>1</v>
      </c>
      <c r="C1824" s="23">
        <f>Universe!H1565</f>
        <v/>
      </c>
      <c r="D1824" s="23">
        <f>Universe!I1565</f>
        <v/>
      </c>
      <c r="E1824" s="23">
        <f>Universe!J1565</f>
        <v/>
      </c>
      <c r="F1824" s="23">
        <f>Universe!K1565</f>
        <v/>
      </c>
      <c r="G1824" s="23">
        <f>Universe!L1565</f>
        <v/>
      </c>
      <c r="H1824" s="23">
        <f>Universe!M1565</f>
        <v/>
      </c>
      <c r="I1824" s="23">
        <f>Universe!N1565</f>
        <v/>
      </c>
      <c r="J1824" s="23">
        <f>Universe!O1565</f>
        <v/>
      </c>
      <c r="K1824" s="23">
        <f>Universe!P1565</f>
        <v/>
      </c>
      <c r="L1824" s="23">
        <f>Universe!Q1565</f>
        <v/>
      </c>
      <c r="M1824" s="23">
        <f>Universe!R1565</f>
        <v/>
      </c>
      <c r="N1824" s="5">
        <f>IF(ZScoring!AH1565="",0,(ZScoring!AH1565-$B$3)/$C$3)</f>
        <v/>
      </c>
      <c r="O1824" s="5">
        <f>IF(ZScoring!AI1565="",0,(ZScoring!AI1565-$B$4)/$C$4)</f>
        <v/>
      </c>
      <c r="P1824" s="5">
        <f>IF(ZScoring!AJ1565="",0,(ZScoring!AJ1565-$B$5)/$C$5)</f>
        <v/>
      </c>
      <c r="Q1824" s="5">
        <f>IF(ZScoring!AK1565="",0,(ZScoring!AK1565-$B$6)/$C$6)</f>
        <v/>
      </c>
      <c r="R1824" s="5">
        <f>IF(ZScoring!AL1565="",0,(ZScoring!AL1565-$B$7)/$C$7)</f>
        <v/>
      </c>
      <c r="S1824" s="5">
        <f>IF(ZScoring!AM1565="",0,(ZScoring!AM1565-$B$8)/$C$8)</f>
        <v/>
      </c>
      <c r="T1824" s="5">
        <f>IF(ZScoring!AN1565="",0,(ZScoring!AN1565-$B$9)/$C$9)</f>
        <v/>
      </c>
      <c r="U1824" s="5">
        <f>IF(ZScoring!AO1565="",0,(ZScoring!AO1565-$B$10)/$C$10)</f>
        <v/>
      </c>
      <c r="V1824" s="5">
        <f>IF(ZScoring!AP1565="",0,(ZScoring!AP1565-$B$11)/$C$11)</f>
        <v/>
      </c>
      <c r="W1824" s="5">
        <f>IF(ZScoring!AQ1565="",0,(ZScoring!AQ1565-$B$12)/$C$12)</f>
        <v/>
      </c>
      <c r="X1824" s="5">
        <f>Universe!C1565</f>
        <v/>
      </c>
    </row>
    <row r="1825">
      <c r="A1825" s="22">
        <f>Universe!G1566</f>
        <v/>
      </c>
      <c r="B1825" s="2" t="n">
        <v>1</v>
      </c>
      <c r="C1825" s="23">
        <f>Universe!H1566</f>
        <v/>
      </c>
      <c r="D1825" s="23">
        <f>Universe!I1566</f>
        <v/>
      </c>
      <c r="E1825" s="23">
        <f>Universe!J1566</f>
        <v/>
      </c>
      <c r="F1825" s="23">
        <f>Universe!K1566</f>
        <v/>
      </c>
      <c r="G1825" s="23">
        <f>Universe!L1566</f>
        <v/>
      </c>
      <c r="H1825" s="23">
        <f>Universe!M1566</f>
        <v/>
      </c>
      <c r="I1825" s="23">
        <f>Universe!N1566</f>
        <v/>
      </c>
      <c r="J1825" s="23">
        <f>Universe!O1566</f>
        <v/>
      </c>
      <c r="K1825" s="23">
        <f>Universe!P1566</f>
        <v/>
      </c>
      <c r="L1825" s="23">
        <f>Universe!Q1566</f>
        <v/>
      </c>
      <c r="M1825" s="23">
        <f>Universe!R1566</f>
        <v/>
      </c>
      <c r="N1825" s="5">
        <f>IF(ZScoring!AH1566="",0,(ZScoring!AH1566-$B$3)/$C$3)</f>
        <v/>
      </c>
      <c r="O1825" s="5">
        <f>IF(ZScoring!AI1566="",0,(ZScoring!AI1566-$B$4)/$C$4)</f>
        <v/>
      </c>
      <c r="P1825" s="5">
        <f>IF(ZScoring!AJ1566="",0,(ZScoring!AJ1566-$B$5)/$C$5)</f>
        <v/>
      </c>
      <c r="Q1825" s="5">
        <f>IF(ZScoring!AK1566="",0,(ZScoring!AK1566-$B$6)/$C$6)</f>
        <v/>
      </c>
      <c r="R1825" s="5">
        <f>IF(ZScoring!AL1566="",0,(ZScoring!AL1566-$B$7)/$C$7)</f>
        <v/>
      </c>
      <c r="S1825" s="5">
        <f>IF(ZScoring!AM1566="",0,(ZScoring!AM1566-$B$8)/$C$8)</f>
        <v/>
      </c>
      <c r="T1825" s="5">
        <f>IF(ZScoring!AN1566="",0,(ZScoring!AN1566-$B$9)/$C$9)</f>
        <v/>
      </c>
      <c r="U1825" s="5">
        <f>IF(ZScoring!AO1566="",0,(ZScoring!AO1566-$B$10)/$C$10)</f>
        <v/>
      </c>
      <c r="V1825" s="5">
        <f>IF(ZScoring!AP1566="",0,(ZScoring!AP1566-$B$11)/$C$11)</f>
        <v/>
      </c>
      <c r="W1825" s="5">
        <f>IF(ZScoring!AQ1566="",0,(ZScoring!AQ1566-$B$12)/$C$12)</f>
        <v/>
      </c>
      <c r="X1825" s="5">
        <f>Universe!C1566</f>
        <v/>
      </c>
    </row>
    <row r="1826">
      <c r="A1826" s="22">
        <f>Universe!G1567</f>
        <v/>
      </c>
      <c r="B1826" s="2" t="n">
        <v>1</v>
      </c>
      <c r="C1826" s="23">
        <f>Universe!H1567</f>
        <v/>
      </c>
      <c r="D1826" s="23">
        <f>Universe!I1567</f>
        <v/>
      </c>
      <c r="E1826" s="23">
        <f>Universe!J1567</f>
        <v/>
      </c>
      <c r="F1826" s="23">
        <f>Universe!K1567</f>
        <v/>
      </c>
      <c r="G1826" s="23">
        <f>Universe!L1567</f>
        <v/>
      </c>
      <c r="H1826" s="23">
        <f>Universe!M1567</f>
        <v/>
      </c>
      <c r="I1826" s="23">
        <f>Universe!N1567</f>
        <v/>
      </c>
      <c r="J1826" s="23">
        <f>Universe!O1567</f>
        <v/>
      </c>
      <c r="K1826" s="23">
        <f>Universe!P1567</f>
        <v/>
      </c>
      <c r="L1826" s="23">
        <f>Universe!Q1567</f>
        <v/>
      </c>
      <c r="M1826" s="23">
        <f>Universe!R1567</f>
        <v/>
      </c>
      <c r="N1826" s="5">
        <f>IF(ZScoring!AH1567="",0,(ZScoring!AH1567-$B$3)/$C$3)</f>
        <v/>
      </c>
      <c r="O1826" s="5">
        <f>IF(ZScoring!AI1567="",0,(ZScoring!AI1567-$B$4)/$C$4)</f>
        <v/>
      </c>
      <c r="P1826" s="5">
        <f>IF(ZScoring!AJ1567="",0,(ZScoring!AJ1567-$B$5)/$C$5)</f>
        <v/>
      </c>
      <c r="Q1826" s="5">
        <f>IF(ZScoring!AK1567="",0,(ZScoring!AK1567-$B$6)/$C$6)</f>
        <v/>
      </c>
      <c r="R1826" s="5">
        <f>IF(ZScoring!AL1567="",0,(ZScoring!AL1567-$B$7)/$C$7)</f>
        <v/>
      </c>
      <c r="S1826" s="5">
        <f>IF(ZScoring!AM1567="",0,(ZScoring!AM1567-$B$8)/$C$8)</f>
        <v/>
      </c>
      <c r="T1826" s="5">
        <f>IF(ZScoring!AN1567="",0,(ZScoring!AN1567-$B$9)/$C$9)</f>
        <v/>
      </c>
      <c r="U1826" s="5">
        <f>IF(ZScoring!AO1567="",0,(ZScoring!AO1567-$B$10)/$C$10)</f>
        <v/>
      </c>
      <c r="V1826" s="5">
        <f>IF(ZScoring!AP1567="",0,(ZScoring!AP1567-$B$11)/$C$11)</f>
        <v/>
      </c>
      <c r="W1826" s="5">
        <f>IF(ZScoring!AQ1567="",0,(ZScoring!AQ1567-$B$12)/$C$12)</f>
        <v/>
      </c>
      <c r="X1826" s="5">
        <f>Universe!C1567</f>
        <v/>
      </c>
    </row>
    <row r="1827">
      <c r="A1827" s="22">
        <f>Universe!G1568</f>
        <v/>
      </c>
      <c r="B1827" s="2" t="n">
        <v>1</v>
      </c>
      <c r="C1827" s="23">
        <f>Universe!H1568</f>
        <v/>
      </c>
      <c r="D1827" s="23">
        <f>Universe!I1568</f>
        <v/>
      </c>
      <c r="E1827" s="23">
        <f>Universe!J1568</f>
        <v/>
      </c>
      <c r="F1827" s="23">
        <f>Universe!K1568</f>
        <v/>
      </c>
      <c r="G1827" s="23">
        <f>Universe!L1568</f>
        <v/>
      </c>
      <c r="H1827" s="23">
        <f>Universe!M1568</f>
        <v/>
      </c>
      <c r="I1827" s="23">
        <f>Universe!N1568</f>
        <v/>
      </c>
      <c r="J1827" s="23">
        <f>Universe!O1568</f>
        <v/>
      </c>
      <c r="K1827" s="23">
        <f>Universe!P1568</f>
        <v/>
      </c>
      <c r="L1827" s="23">
        <f>Universe!Q1568</f>
        <v/>
      </c>
      <c r="M1827" s="23">
        <f>Universe!R1568</f>
        <v/>
      </c>
      <c r="N1827" s="5">
        <f>IF(ZScoring!AH1568="",0,(ZScoring!AH1568-$B$3)/$C$3)</f>
        <v/>
      </c>
      <c r="O1827" s="5">
        <f>IF(ZScoring!AI1568="",0,(ZScoring!AI1568-$B$4)/$C$4)</f>
        <v/>
      </c>
      <c r="P1827" s="5">
        <f>IF(ZScoring!AJ1568="",0,(ZScoring!AJ1568-$B$5)/$C$5)</f>
        <v/>
      </c>
      <c r="Q1827" s="5">
        <f>IF(ZScoring!AK1568="",0,(ZScoring!AK1568-$B$6)/$C$6)</f>
        <v/>
      </c>
      <c r="R1827" s="5">
        <f>IF(ZScoring!AL1568="",0,(ZScoring!AL1568-$B$7)/$C$7)</f>
        <v/>
      </c>
      <c r="S1827" s="5">
        <f>IF(ZScoring!AM1568="",0,(ZScoring!AM1568-$B$8)/$C$8)</f>
        <v/>
      </c>
      <c r="T1827" s="5">
        <f>IF(ZScoring!AN1568="",0,(ZScoring!AN1568-$B$9)/$C$9)</f>
        <v/>
      </c>
      <c r="U1827" s="5">
        <f>IF(ZScoring!AO1568="",0,(ZScoring!AO1568-$B$10)/$C$10)</f>
        <v/>
      </c>
      <c r="V1827" s="5">
        <f>IF(ZScoring!AP1568="",0,(ZScoring!AP1568-$B$11)/$C$11)</f>
        <v/>
      </c>
      <c r="W1827" s="5">
        <f>IF(ZScoring!AQ1568="",0,(ZScoring!AQ1568-$B$12)/$C$12)</f>
        <v/>
      </c>
      <c r="X1827" s="5">
        <f>Universe!C1568</f>
        <v/>
      </c>
    </row>
    <row r="1828">
      <c r="A1828" s="22">
        <f>Universe!G1569</f>
        <v/>
      </c>
      <c r="B1828" s="2" t="n">
        <v>1</v>
      </c>
      <c r="C1828" s="23">
        <f>Universe!H1569</f>
        <v/>
      </c>
      <c r="D1828" s="23">
        <f>Universe!I1569</f>
        <v/>
      </c>
      <c r="E1828" s="23">
        <f>Universe!J1569</f>
        <v/>
      </c>
      <c r="F1828" s="23">
        <f>Universe!K1569</f>
        <v/>
      </c>
      <c r="G1828" s="23">
        <f>Universe!L1569</f>
        <v/>
      </c>
      <c r="H1828" s="23">
        <f>Universe!M1569</f>
        <v/>
      </c>
      <c r="I1828" s="23">
        <f>Universe!N1569</f>
        <v/>
      </c>
      <c r="J1828" s="23">
        <f>Universe!O1569</f>
        <v/>
      </c>
      <c r="K1828" s="23">
        <f>Universe!P1569</f>
        <v/>
      </c>
      <c r="L1828" s="23">
        <f>Universe!Q1569</f>
        <v/>
      </c>
      <c r="M1828" s="23">
        <f>Universe!R1569</f>
        <v/>
      </c>
      <c r="N1828" s="5">
        <f>IF(ZScoring!AH1569="",0,(ZScoring!AH1569-$B$3)/$C$3)</f>
        <v/>
      </c>
      <c r="O1828" s="5">
        <f>IF(ZScoring!AI1569="",0,(ZScoring!AI1569-$B$4)/$C$4)</f>
        <v/>
      </c>
      <c r="P1828" s="5">
        <f>IF(ZScoring!AJ1569="",0,(ZScoring!AJ1569-$B$5)/$C$5)</f>
        <v/>
      </c>
      <c r="Q1828" s="5">
        <f>IF(ZScoring!AK1569="",0,(ZScoring!AK1569-$B$6)/$C$6)</f>
        <v/>
      </c>
      <c r="R1828" s="5">
        <f>IF(ZScoring!AL1569="",0,(ZScoring!AL1569-$B$7)/$C$7)</f>
        <v/>
      </c>
      <c r="S1828" s="5">
        <f>IF(ZScoring!AM1569="",0,(ZScoring!AM1569-$B$8)/$C$8)</f>
        <v/>
      </c>
      <c r="T1828" s="5">
        <f>IF(ZScoring!AN1569="",0,(ZScoring!AN1569-$B$9)/$C$9)</f>
        <v/>
      </c>
      <c r="U1828" s="5">
        <f>IF(ZScoring!AO1569="",0,(ZScoring!AO1569-$B$10)/$C$10)</f>
        <v/>
      </c>
      <c r="V1828" s="5">
        <f>IF(ZScoring!AP1569="",0,(ZScoring!AP1569-$B$11)/$C$11)</f>
        <v/>
      </c>
      <c r="W1828" s="5">
        <f>IF(ZScoring!AQ1569="",0,(ZScoring!AQ1569-$B$12)/$C$12)</f>
        <v/>
      </c>
      <c r="X1828" s="5">
        <f>Universe!C1569</f>
        <v/>
      </c>
    </row>
    <row r="1829">
      <c r="A1829" s="22">
        <f>Universe!G1570</f>
        <v/>
      </c>
      <c r="B1829" s="2" t="n">
        <v>1</v>
      </c>
      <c r="C1829" s="23">
        <f>Universe!H1570</f>
        <v/>
      </c>
      <c r="D1829" s="23">
        <f>Universe!I1570</f>
        <v/>
      </c>
      <c r="E1829" s="23">
        <f>Universe!J1570</f>
        <v/>
      </c>
      <c r="F1829" s="23">
        <f>Universe!K1570</f>
        <v/>
      </c>
      <c r="G1829" s="23">
        <f>Universe!L1570</f>
        <v/>
      </c>
      <c r="H1829" s="23">
        <f>Universe!M1570</f>
        <v/>
      </c>
      <c r="I1829" s="23">
        <f>Universe!N1570</f>
        <v/>
      </c>
      <c r="J1829" s="23">
        <f>Universe!O1570</f>
        <v/>
      </c>
      <c r="K1829" s="23">
        <f>Universe!P1570</f>
        <v/>
      </c>
      <c r="L1829" s="23">
        <f>Universe!Q1570</f>
        <v/>
      </c>
      <c r="M1829" s="23">
        <f>Universe!R1570</f>
        <v/>
      </c>
      <c r="N1829" s="5">
        <f>IF(ZScoring!AH1570="",0,(ZScoring!AH1570-$B$3)/$C$3)</f>
        <v/>
      </c>
      <c r="O1829" s="5">
        <f>IF(ZScoring!AI1570="",0,(ZScoring!AI1570-$B$4)/$C$4)</f>
        <v/>
      </c>
      <c r="P1829" s="5">
        <f>IF(ZScoring!AJ1570="",0,(ZScoring!AJ1570-$B$5)/$C$5)</f>
        <v/>
      </c>
      <c r="Q1829" s="5">
        <f>IF(ZScoring!AK1570="",0,(ZScoring!AK1570-$B$6)/$C$6)</f>
        <v/>
      </c>
      <c r="R1829" s="5">
        <f>IF(ZScoring!AL1570="",0,(ZScoring!AL1570-$B$7)/$C$7)</f>
        <v/>
      </c>
      <c r="S1829" s="5">
        <f>IF(ZScoring!AM1570="",0,(ZScoring!AM1570-$B$8)/$C$8)</f>
        <v/>
      </c>
      <c r="T1829" s="5">
        <f>IF(ZScoring!AN1570="",0,(ZScoring!AN1570-$B$9)/$C$9)</f>
        <v/>
      </c>
      <c r="U1829" s="5">
        <f>IF(ZScoring!AO1570="",0,(ZScoring!AO1570-$B$10)/$C$10)</f>
        <v/>
      </c>
      <c r="V1829" s="5">
        <f>IF(ZScoring!AP1570="",0,(ZScoring!AP1570-$B$11)/$C$11)</f>
        <v/>
      </c>
      <c r="W1829" s="5">
        <f>IF(ZScoring!AQ1570="",0,(ZScoring!AQ1570-$B$12)/$C$12)</f>
        <v/>
      </c>
      <c r="X1829" s="5">
        <f>Universe!C1570</f>
        <v/>
      </c>
    </row>
    <row r="1830">
      <c r="A1830" s="22">
        <f>Universe!G1571</f>
        <v/>
      </c>
      <c r="B1830" s="2" t="n">
        <v>1</v>
      </c>
      <c r="C1830" s="23">
        <f>Universe!H1571</f>
        <v/>
      </c>
      <c r="D1830" s="23">
        <f>Universe!I1571</f>
        <v/>
      </c>
      <c r="E1830" s="23">
        <f>Universe!J1571</f>
        <v/>
      </c>
      <c r="F1830" s="23">
        <f>Universe!K1571</f>
        <v/>
      </c>
      <c r="G1830" s="23">
        <f>Universe!L1571</f>
        <v/>
      </c>
      <c r="H1830" s="23">
        <f>Universe!M1571</f>
        <v/>
      </c>
      <c r="I1830" s="23">
        <f>Universe!N1571</f>
        <v/>
      </c>
      <c r="J1830" s="23">
        <f>Universe!O1571</f>
        <v/>
      </c>
      <c r="K1830" s="23">
        <f>Universe!P1571</f>
        <v/>
      </c>
      <c r="L1830" s="23">
        <f>Universe!Q1571</f>
        <v/>
      </c>
      <c r="M1830" s="23">
        <f>Universe!R1571</f>
        <v/>
      </c>
      <c r="N1830" s="5">
        <f>IF(ZScoring!AH1571="",0,(ZScoring!AH1571-$B$3)/$C$3)</f>
        <v/>
      </c>
      <c r="O1830" s="5">
        <f>IF(ZScoring!AI1571="",0,(ZScoring!AI1571-$B$4)/$C$4)</f>
        <v/>
      </c>
      <c r="P1830" s="5">
        <f>IF(ZScoring!AJ1571="",0,(ZScoring!AJ1571-$B$5)/$C$5)</f>
        <v/>
      </c>
      <c r="Q1830" s="5">
        <f>IF(ZScoring!AK1571="",0,(ZScoring!AK1571-$B$6)/$C$6)</f>
        <v/>
      </c>
      <c r="R1830" s="5">
        <f>IF(ZScoring!AL1571="",0,(ZScoring!AL1571-$B$7)/$C$7)</f>
        <v/>
      </c>
      <c r="S1830" s="5">
        <f>IF(ZScoring!AM1571="",0,(ZScoring!AM1571-$B$8)/$C$8)</f>
        <v/>
      </c>
      <c r="T1830" s="5">
        <f>IF(ZScoring!AN1571="",0,(ZScoring!AN1571-$B$9)/$C$9)</f>
        <v/>
      </c>
      <c r="U1830" s="5">
        <f>IF(ZScoring!AO1571="",0,(ZScoring!AO1571-$B$10)/$C$10)</f>
        <v/>
      </c>
      <c r="V1830" s="5">
        <f>IF(ZScoring!AP1571="",0,(ZScoring!AP1571-$B$11)/$C$11)</f>
        <v/>
      </c>
      <c r="W1830" s="5">
        <f>IF(ZScoring!AQ1571="",0,(ZScoring!AQ1571-$B$12)/$C$12)</f>
        <v/>
      </c>
      <c r="X1830" s="5">
        <f>Universe!C1571</f>
        <v/>
      </c>
    </row>
    <row r="1831">
      <c r="A1831" s="22">
        <f>Universe!G1572</f>
        <v/>
      </c>
      <c r="B1831" s="2" t="n">
        <v>1</v>
      </c>
      <c r="C1831" s="23">
        <f>Universe!H1572</f>
        <v/>
      </c>
      <c r="D1831" s="23">
        <f>Universe!I1572</f>
        <v/>
      </c>
      <c r="E1831" s="23">
        <f>Universe!J1572</f>
        <v/>
      </c>
      <c r="F1831" s="23">
        <f>Universe!K1572</f>
        <v/>
      </c>
      <c r="G1831" s="23">
        <f>Universe!L1572</f>
        <v/>
      </c>
      <c r="H1831" s="23">
        <f>Universe!M1572</f>
        <v/>
      </c>
      <c r="I1831" s="23">
        <f>Universe!N1572</f>
        <v/>
      </c>
      <c r="J1831" s="23">
        <f>Universe!O1572</f>
        <v/>
      </c>
      <c r="K1831" s="23">
        <f>Universe!P1572</f>
        <v/>
      </c>
      <c r="L1831" s="23">
        <f>Universe!Q1572</f>
        <v/>
      </c>
      <c r="M1831" s="23">
        <f>Universe!R1572</f>
        <v/>
      </c>
      <c r="N1831" s="5">
        <f>IF(ZScoring!AH1572="",0,(ZScoring!AH1572-$B$3)/$C$3)</f>
        <v/>
      </c>
      <c r="O1831" s="5">
        <f>IF(ZScoring!AI1572="",0,(ZScoring!AI1572-$B$4)/$C$4)</f>
        <v/>
      </c>
      <c r="P1831" s="5">
        <f>IF(ZScoring!AJ1572="",0,(ZScoring!AJ1572-$B$5)/$C$5)</f>
        <v/>
      </c>
      <c r="Q1831" s="5">
        <f>IF(ZScoring!AK1572="",0,(ZScoring!AK1572-$B$6)/$C$6)</f>
        <v/>
      </c>
      <c r="R1831" s="5">
        <f>IF(ZScoring!AL1572="",0,(ZScoring!AL1572-$B$7)/$C$7)</f>
        <v/>
      </c>
      <c r="S1831" s="5">
        <f>IF(ZScoring!AM1572="",0,(ZScoring!AM1572-$B$8)/$C$8)</f>
        <v/>
      </c>
      <c r="T1831" s="5">
        <f>IF(ZScoring!AN1572="",0,(ZScoring!AN1572-$B$9)/$C$9)</f>
        <v/>
      </c>
      <c r="U1831" s="5">
        <f>IF(ZScoring!AO1572="",0,(ZScoring!AO1572-$B$10)/$C$10)</f>
        <v/>
      </c>
      <c r="V1831" s="5">
        <f>IF(ZScoring!AP1572="",0,(ZScoring!AP1572-$B$11)/$C$11)</f>
        <v/>
      </c>
      <c r="W1831" s="5">
        <f>IF(ZScoring!AQ1572="",0,(ZScoring!AQ1572-$B$12)/$C$12)</f>
        <v/>
      </c>
      <c r="X1831" s="5">
        <f>Universe!C1572</f>
        <v/>
      </c>
    </row>
    <row r="1832">
      <c r="A1832" s="22">
        <f>Universe!G1573</f>
        <v/>
      </c>
      <c r="B1832" s="2" t="n">
        <v>1</v>
      </c>
      <c r="C1832" s="23">
        <f>Universe!H1573</f>
        <v/>
      </c>
      <c r="D1832" s="23">
        <f>Universe!I1573</f>
        <v/>
      </c>
      <c r="E1832" s="23">
        <f>Universe!J1573</f>
        <v/>
      </c>
      <c r="F1832" s="23">
        <f>Universe!K1573</f>
        <v/>
      </c>
      <c r="G1832" s="23">
        <f>Universe!L1573</f>
        <v/>
      </c>
      <c r="H1832" s="23">
        <f>Universe!M1573</f>
        <v/>
      </c>
      <c r="I1832" s="23">
        <f>Universe!N1573</f>
        <v/>
      </c>
      <c r="J1832" s="23">
        <f>Universe!O1573</f>
        <v/>
      </c>
      <c r="K1832" s="23">
        <f>Universe!P1573</f>
        <v/>
      </c>
      <c r="L1832" s="23">
        <f>Universe!Q1573</f>
        <v/>
      </c>
      <c r="M1832" s="23">
        <f>Universe!R1573</f>
        <v/>
      </c>
      <c r="N1832" s="5">
        <f>IF(ZScoring!AH1573="",0,(ZScoring!AH1573-$B$3)/$C$3)</f>
        <v/>
      </c>
      <c r="O1832" s="5">
        <f>IF(ZScoring!AI1573="",0,(ZScoring!AI1573-$B$4)/$C$4)</f>
        <v/>
      </c>
      <c r="P1832" s="5">
        <f>IF(ZScoring!AJ1573="",0,(ZScoring!AJ1573-$B$5)/$C$5)</f>
        <v/>
      </c>
      <c r="Q1832" s="5">
        <f>IF(ZScoring!AK1573="",0,(ZScoring!AK1573-$B$6)/$C$6)</f>
        <v/>
      </c>
      <c r="R1832" s="5">
        <f>IF(ZScoring!AL1573="",0,(ZScoring!AL1573-$B$7)/$C$7)</f>
        <v/>
      </c>
      <c r="S1832" s="5">
        <f>IF(ZScoring!AM1573="",0,(ZScoring!AM1573-$B$8)/$C$8)</f>
        <v/>
      </c>
      <c r="T1832" s="5">
        <f>IF(ZScoring!AN1573="",0,(ZScoring!AN1573-$B$9)/$C$9)</f>
        <v/>
      </c>
      <c r="U1832" s="5">
        <f>IF(ZScoring!AO1573="",0,(ZScoring!AO1573-$B$10)/$C$10)</f>
        <v/>
      </c>
      <c r="V1832" s="5">
        <f>IF(ZScoring!AP1573="",0,(ZScoring!AP1573-$B$11)/$C$11)</f>
        <v/>
      </c>
      <c r="W1832" s="5">
        <f>IF(ZScoring!AQ1573="",0,(ZScoring!AQ1573-$B$12)/$C$12)</f>
        <v/>
      </c>
      <c r="X1832" s="5">
        <f>Universe!C1573</f>
        <v/>
      </c>
    </row>
    <row r="1833">
      <c r="A1833" s="22">
        <f>Universe!G1574</f>
        <v/>
      </c>
      <c r="B1833" s="2" t="n">
        <v>1</v>
      </c>
      <c r="C1833" s="23">
        <f>Universe!H1574</f>
        <v/>
      </c>
      <c r="D1833" s="23">
        <f>Universe!I1574</f>
        <v/>
      </c>
      <c r="E1833" s="23">
        <f>Universe!J1574</f>
        <v/>
      </c>
      <c r="F1833" s="23">
        <f>Universe!K1574</f>
        <v/>
      </c>
      <c r="G1833" s="23">
        <f>Universe!L1574</f>
        <v/>
      </c>
      <c r="H1833" s="23">
        <f>Universe!M1574</f>
        <v/>
      </c>
      <c r="I1833" s="23">
        <f>Universe!N1574</f>
        <v/>
      </c>
      <c r="J1833" s="23">
        <f>Universe!O1574</f>
        <v/>
      </c>
      <c r="K1833" s="23">
        <f>Universe!P1574</f>
        <v/>
      </c>
      <c r="L1833" s="23">
        <f>Universe!Q1574</f>
        <v/>
      </c>
      <c r="M1833" s="23">
        <f>Universe!R1574</f>
        <v/>
      </c>
      <c r="N1833" s="5">
        <f>IF(ZScoring!AH1574="",0,(ZScoring!AH1574-$B$3)/$C$3)</f>
        <v/>
      </c>
      <c r="O1833" s="5">
        <f>IF(ZScoring!AI1574="",0,(ZScoring!AI1574-$B$4)/$C$4)</f>
        <v/>
      </c>
      <c r="P1833" s="5">
        <f>IF(ZScoring!AJ1574="",0,(ZScoring!AJ1574-$B$5)/$C$5)</f>
        <v/>
      </c>
      <c r="Q1833" s="5">
        <f>IF(ZScoring!AK1574="",0,(ZScoring!AK1574-$B$6)/$C$6)</f>
        <v/>
      </c>
      <c r="R1833" s="5">
        <f>IF(ZScoring!AL1574="",0,(ZScoring!AL1574-$B$7)/$C$7)</f>
        <v/>
      </c>
      <c r="S1833" s="5">
        <f>IF(ZScoring!AM1574="",0,(ZScoring!AM1574-$B$8)/$C$8)</f>
        <v/>
      </c>
      <c r="T1833" s="5">
        <f>IF(ZScoring!AN1574="",0,(ZScoring!AN1574-$B$9)/$C$9)</f>
        <v/>
      </c>
      <c r="U1833" s="5">
        <f>IF(ZScoring!AO1574="",0,(ZScoring!AO1574-$B$10)/$C$10)</f>
        <v/>
      </c>
      <c r="V1833" s="5">
        <f>IF(ZScoring!AP1574="",0,(ZScoring!AP1574-$B$11)/$C$11)</f>
        <v/>
      </c>
      <c r="W1833" s="5">
        <f>IF(ZScoring!AQ1574="",0,(ZScoring!AQ1574-$B$12)/$C$12)</f>
        <v/>
      </c>
      <c r="X1833" s="5">
        <f>Universe!C1574</f>
        <v/>
      </c>
    </row>
    <row r="1834">
      <c r="A1834" s="22">
        <f>Universe!G1575</f>
        <v/>
      </c>
      <c r="B1834" s="2" t="n">
        <v>1</v>
      </c>
      <c r="C1834" s="23">
        <f>Universe!H1575</f>
        <v/>
      </c>
      <c r="D1834" s="23">
        <f>Universe!I1575</f>
        <v/>
      </c>
      <c r="E1834" s="23">
        <f>Universe!J1575</f>
        <v/>
      </c>
      <c r="F1834" s="23">
        <f>Universe!K1575</f>
        <v/>
      </c>
      <c r="G1834" s="23">
        <f>Universe!L1575</f>
        <v/>
      </c>
      <c r="H1834" s="23">
        <f>Universe!M1575</f>
        <v/>
      </c>
      <c r="I1834" s="23">
        <f>Universe!N1575</f>
        <v/>
      </c>
      <c r="J1834" s="23">
        <f>Universe!O1575</f>
        <v/>
      </c>
      <c r="K1834" s="23">
        <f>Universe!P1575</f>
        <v/>
      </c>
      <c r="L1834" s="23">
        <f>Universe!Q1575</f>
        <v/>
      </c>
      <c r="M1834" s="23">
        <f>Universe!R1575</f>
        <v/>
      </c>
      <c r="N1834" s="5">
        <f>IF(ZScoring!AH1575="",0,(ZScoring!AH1575-$B$3)/$C$3)</f>
        <v/>
      </c>
      <c r="O1834" s="5">
        <f>IF(ZScoring!AI1575="",0,(ZScoring!AI1575-$B$4)/$C$4)</f>
        <v/>
      </c>
      <c r="P1834" s="5">
        <f>IF(ZScoring!AJ1575="",0,(ZScoring!AJ1575-$B$5)/$C$5)</f>
        <v/>
      </c>
      <c r="Q1834" s="5">
        <f>IF(ZScoring!AK1575="",0,(ZScoring!AK1575-$B$6)/$C$6)</f>
        <v/>
      </c>
      <c r="R1834" s="5">
        <f>IF(ZScoring!AL1575="",0,(ZScoring!AL1575-$B$7)/$C$7)</f>
        <v/>
      </c>
      <c r="S1834" s="5">
        <f>IF(ZScoring!AM1575="",0,(ZScoring!AM1575-$B$8)/$C$8)</f>
        <v/>
      </c>
      <c r="T1834" s="5">
        <f>IF(ZScoring!AN1575="",0,(ZScoring!AN1575-$B$9)/$C$9)</f>
        <v/>
      </c>
      <c r="U1834" s="5">
        <f>IF(ZScoring!AO1575="",0,(ZScoring!AO1575-$B$10)/$C$10)</f>
        <v/>
      </c>
      <c r="V1834" s="5">
        <f>IF(ZScoring!AP1575="",0,(ZScoring!AP1575-$B$11)/$C$11)</f>
        <v/>
      </c>
      <c r="W1834" s="5">
        <f>IF(ZScoring!AQ1575="",0,(ZScoring!AQ1575-$B$12)/$C$12)</f>
        <v/>
      </c>
      <c r="X1834" s="5">
        <f>Universe!C1575</f>
        <v/>
      </c>
    </row>
    <row r="1835">
      <c r="A1835" s="22">
        <f>Universe!G1576</f>
        <v/>
      </c>
      <c r="B1835" s="2" t="n">
        <v>1</v>
      </c>
      <c r="C1835" s="23">
        <f>Universe!H1576</f>
        <v/>
      </c>
      <c r="D1835" s="23">
        <f>Universe!I1576</f>
        <v/>
      </c>
      <c r="E1835" s="23">
        <f>Universe!J1576</f>
        <v/>
      </c>
      <c r="F1835" s="23">
        <f>Universe!K1576</f>
        <v/>
      </c>
      <c r="G1835" s="23">
        <f>Universe!L1576</f>
        <v/>
      </c>
      <c r="H1835" s="23">
        <f>Universe!M1576</f>
        <v/>
      </c>
      <c r="I1835" s="23">
        <f>Universe!N1576</f>
        <v/>
      </c>
      <c r="J1835" s="23">
        <f>Universe!O1576</f>
        <v/>
      </c>
      <c r="K1835" s="23">
        <f>Universe!P1576</f>
        <v/>
      </c>
      <c r="L1835" s="23">
        <f>Universe!Q1576</f>
        <v/>
      </c>
      <c r="M1835" s="23">
        <f>Universe!R1576</f>
        <v/>
      </c>
      <c r="N1835" s="5">
        <f>IF(ZScoring!AH1576="",0,(ZScoring!AH1576-$B$3)/$C$3)</f>
        <v/>
      </c>
      <c r="O1835" s="5">
        <f>IF(ZScoring!AI1576="",0,(ZScoring!AI1576-$B$4)/$C$4)</f>
        <v/>
      </c>
      <c r="P1835" s="5">
        <f>IF(ZScoring!AJ1576="",0,(ZScoring!AJ1576-$B$5)/$C$5)</f>
        <v/>
      </c>
      <c r="Q1835" s="5">
        <f>IF(ZScoring!AK1576="",0,(ZScoring!AK1576-$B$6)/$C$6)</f>
        <v/>
      </c>
      <c r="R1835" s="5">
        <f>IF(ZScoring!AL1576="",0,(ZScoring!AL1576-$B$7)/$C$7)</f>
        <v/>
      </c>
      <c r="S1835" s="5">
        <f>IF(ZScoring!AM1576="",0,(ZScoring!AM1576-$B$8)/$C$8)</f>
        <v/>
      </c>
      <c r="T1835" s="5">
        <f>IF(ZScoring!AN1576="",0,(ZScoring!AN1576-$B$9)/$C$9)</f>
        <v/>
      </c>
      <c r="U1835" s="5">
        <f>IF(ZScoring!AO1576="",0,(ZScoring!AO1576-$B$10)/$C$10)</f>
        <v/>
      </c>
      <c r="V1835" s="5">
        <f>IF(ZScoring!AP1576="",0,(ZScoring!AP1576-$B$11)/$C$11)</f>
        <v/>
      </c>
      <c r="W1835" s="5">
        <f>IF(ZScoring!AQ1576="",0,(ZScoring!AQ1576-$B$12)/$C$12)</f>
        <v/>
      </c>
      <c r="X1835" s="5">
        <f>Universe!C1576</f>
        <v/>
      </c>
    </row>
    <row r="1836">
      <c r="A1836" s="22">
        <f>Universe!G1577</f>
        <v/>
      </c>
      <c r="B1836" s="2" t="n">
        <v>1</v>
      </c>
      <c r="C1836" s="23">
        <f>Universe!H1577</f>
        <v/>
      </c>
      <c r="D1836" s="23">
        <f>Universe!I1577</f>
        <v/>
      </c>
      <c r="E1836" s="23">
        <f>Universe!J1577</f>
        <v/>
      </c>
      <c r="F1836" s="23">
        <f>Universe!K1577</f>
        <v/>
      </c>
      <c r="G1836" s="23">
        <f>Universe!L1577</f>
        <v/>
      </c>
      <c r="H1836" s="23">
        <f>Universe!M1577</f>
        <v/>
      </c>
      <c r="I1836" s="23">
        <f>Universe!N1577</f>
        <v/>
      </c>
      <c r="J1836" s="23">
        <f>Universe!O1577</f>
        <v/>
      </c>
      <c r="K1836" s="23">
        <f>Universe!P1577</f>
        <v/>
      </c>
      <c r="L1836" s="23">
        <f>Universe!Q1577</f>
        <v/>
      </c>
      <c r="M1836" s="23">
        <f>Universe!R1577</f>
        <v/>
      </c>
      <c r="N1836" s="5">
        <f>IF(ZScoring!AH1577="",0,(ZScoring!AH1577-$B$3)/$C$3)</f>
        <v/>
      </c>
      <c r="O1836" s="5">
        <f>IF(ZScoring!AI1577="",0,(ZScoring!AI1577-$B$4)/$C$4)</f>
        <v/>
      </c>
      <c r="P1836" s="5">
        <f>IF(ZScoring!AJ1577="",0,(ZScoring!AJ1577-$B$5)/$C$5)</f>
        <v/>
      </c>
      <c r="Q1836" s="5">
        <f>IF(ZScoring!AK1577="",0,(ZScoring!AK1577-$B$6)/$C$6)</f>
        <v/>
      </c>
      <c r="R1836" s="5">
        <f>IF(ZScoring!AL1577="",0,(ZScoring!AL1577-$B$7)/$C$7)</f>
        <v/>
      </c>
      <c r="S1836" s="5">
        <f>IF(ZScoring!AM1577="",0,(ZScoring!AM1577-$B$8)/$C$8)</f>
        <v/>
      </c>
      <c r="T1836" s="5">
        <f>IF(ZScoring!AN1577="",0,(ZScoring!AN1577-$B$9)/$C$9)</f>
        <v/>
      </c>
      <c r="U1836" s="5">
        <f>IF(ZScoring!AO1577="",0,(ZScoring!AO1577-$B$10)/$C$10)</f>
        <v/>
      </c>
      <c r="V1836" s="5">
        <f>IF(ZScoring!AP1577="",0,(ZScoring!AP1577-$B$11)/$C$11)</f>
        <v/>
      </c>
      <c r="W1836" s="5">
        <f>IF(ZScoring!AQ1577="",0,(ZScoring!AQ1577-$B$12)/$C$12)</f>
        <v/>
      </c>
      <c r="X1836" s="5">
        <f>Universe!C1577</f>
        <v/>
      </c>
    </row>
    <row r="1837">
      <c r="A1837" s="22">
        <f>Universe!G1578</f>
        <v/>
      </c>
      <c r="B1837" s="2" t="n">
        <v>1</v>
      </c>
      <c r="C1837" s="23">
        <f>Universe!H1578</f>
        <v/>
      </c>
      <c r="D1837" s="23">
        <f>Universe!I1578</f>
        <v/>
      </c>
      <c r="E1837" s="23">
        <f>Universe!J1578</f>
        <v/>
      </c>
      <c r="F1837" s="23">
        <f>Universe!K1578</f>
        <v/>
      </c>
      <c r="G1837" s="23">
        <f>Universe!L1578</f>
        <v/>
      </c>
      <c r="H1837" s="23">
        <f>Universe!M1578</f>
        <v/>
      </c>
      <c r="I1837" s="23">
        <f>Universe!N1578</f>
        <v/>
      </c>
      <c r="J1837" s="23">
        <f>Universe!O1578</f>
        <v/>
      </c>
      <c r="K1837" s="23">
        <f>Universe!P1578</f>
        <v/>
      </c>
      <c r="L1837" s="23">
        <f>Universe!Q1578</f>
        <v/>
      </c>
      <c r="M1837" s="23">
        <f>Universe!R1578</f>
        <v/>
      </c>
      <c r="N1837" s="5">
        <f>IF(ZScoring!AH1578="",0,(ZScoring!AH1578-$B$3)/$C$3)</f>
        <v/>
      </c>
      <c r="O1837" s="5">
        <f>IF(ZScoring!AI1578="",0,(ZScoring!AI1578-$B$4)/$C$4)</f>
        <v/>
      </c>
      <c r="P1837" s="5">
        <f>IF(ZScoring!AJ1578="",0,(ZScoring!AJ1578-$B$5)/$C$5)</f>
        <v/>
      </c>
      <c r="Q1837" s="5">
        <f>IF(ZScoring!AK1578="",0,(ZScoring!AK1578-$B$6)/$C$6)</f>
        <v/>
      </c>
      <c r="R1837" s="5">
        <f>IF(ZScoring!AL1578="",0,(ZScoring!AL1578-$B$7)/$C$7)</f>
        <v/>
      </c>
      <c r="S1837" s="5">
        <f>IF(ZScoring!AM1578="",0,(ZScoring!AM1578-$B$8)/$C$8)</f>
        <v/>
      </c>
      <c r="T1837" s="5">
        <f>IF(ZScoring!AN1578="",0,(ZScoring!AN1578-$B$9)/$C$9)</f>
        <v/>
      </c>
      <c r="U1837" s="5">
        <f>IF(ZScoring!AO1578="",0,(ZScoring!AO1578-$B$10)/$C$10)</f>
        <v/>
      </c>
      <c r="V1837" s="5">
        <f>IF(ZScoring!AP1578="",0,(ZScoring!AP1578-$B$11)/$C$11)</f>
        <v/>
      </c>
      <c r="W1837" s="5">
        <f>IF(ZScoring!AQ1578="",0,(ZScoring!AQ1578-$B$12)/$C$12)</f>
        <v/>
      </c>
      <c r="X1837" s="5">
        <f>Universe!C1578</f>
        <v/>
      </c>
    </row>
    <row r="1838">
      <c r="A1838" s="22">
        <f>Universe!G1579</f>
        <v/>
      </c>
      <c r="B1838" s="2" t="n">
        <v>1</v>
      </c>
      <c r="C1838" s="23">
        <f>Universe!H1579</f>
        <v/>
      </c>
      <c r="D1838" s="23">
        <f>Universe!I1579</f>
        <v/>
      </c>
      <c r="E1838" s="23">
        <f>Universe!J1579</f>
        <v/>
      </c>
      <c r="F1838" s="23">
        <f>Universe!K1579</f>
        <v/>
      </c>
      <c r="G1838" s="23">
        <f>Universe!L1579</f>
        <v/>
      </c>
      <c r="H1838" s="23">
        <f>Universe!M1579</f>
        <v/>
      </c>
      <c r="I1838" s="23">
        <f>Universe!N1579</f>
        <v/>
      </c>
      <c r="J1838" s="23">
        <f>Universe!O1579</f>
        <v/>
      </c>
      <c r="K1838" s="23">
        <f>Universe!P1579</f>
        <v/>
      </c>
      <c r="L1838" s="23">
        <f>Universe!Q1579</f>
        <v/>
      </c>
      <c r="M1838" s="23">
        <f>Universe!R1579</f>
        <v/>
      </c>
      <c r="N1838" s="5">
        <f>IF(ZScoring!AH1579="",0,(ZScoring!AH1579-$B$3)/$C$3)</f>
        <v/>
      </c>
      <c r="O1838" s="5">
        <f>IF(ZScoring!AI1579="",0,(ZScoring!AI1579-$B$4)/$C$4)</f>
        <v/>
      </c>
      <c r="P1838" s="5">
        <f>IF(ZScoring!AJ1579="",0,(ZScoring!AJ1579-$B$5)/$C$5)</f>
        <v/>
      </c>
      <c r="Q1838" s="5">
        <f>IF(ZScoring!AK1579="",0,(ZScoring!AK1579-$B$6)/$C$6)</f>
        <v/>
      </c>
      <c r="R1838" s="5">
        <f>IF(ZScoring!AL1579="",0,(ZScoring!AL1579-$B$7)/$C$7)</f>
        <v/>
      </c>
      <c r="S1838" s="5">
        <f>IF(ZScoring!AM1579="",0,(ZScoring!AM1579-$B$8)/$C$8)</f>
        <v/>
      </c>
      <c r="T1838" s="5">
        <f>IF(ZScoring!AN1579="",0,(ZScoring!AN1579-$B$9)/$C$9)</f>
        <v/>
      </c>
      <c r="U1838" s="5">
        <f>IF(ZScoring!AO1579="",0,(ZScoring!AO1579-$B$10)/$C$10)</f>
        <v/>
      </c>
      <c r="V1838" s="5">
        <f>IF(ZScoring!AP1579="",0,(ZScoring!AP1579-$B$11)/$C$11)</f>
        <v/>
      </c>
      <c r="W1838" s="5">
        <f>IF(ZScoring!AQ1579="",0,(ZScoring!AQ1579-$B$12)/$C$12)</f>
        <v/>
      </c>
      <c r="X1838" s="5">
        <f>Universe!C1579</f>
        <v/>
      </c>
    </row>
    <row r="1839">
      <c r="A1839" s="22">
        <f>Universe!G1580</f>
        <v/>
      </c>
      <c r="B1839" s="2" t="n">
        <v>1</v>
      </c>
      <c r="C1839" s="23">
        <f>Universe!H1580</f>
        <v/>
      </c>
      <c r="D1839" s="23">
        <f>Universe!I1580</f>
        <v/>
      </c>
      <c r="E1839" s="23">
        <f>Universe!J1580</f>
        <v/>
      </c>
      <c r="F1839" s="23">
        <f>Universe!K1580</f>
        <v/>
      </c>
      <c r="G1839" s="23">
        <f>Universe!L1580</f>
        <v/>
      </c>
      <c r="H1839" s="23">
        <f>Universe!M1580</f>
        <v/>
      </c>
      <c r="I1839" s="23">
        <f>Universe!N1580</f>
        <v/>
      </c>
      <c r="J1839" s="23">
        <f>Universe!O1580</f>
        <v/>
      </c>
      <c r="K1839" s="23">
        <f>Universe!P1580</f>
        <v/>
      </c>
      <c r="L1839" s="23">
        <f>Universe!Q1580</f>
        <v/>
      </c>
      <c r="M1839" s="23">
        <f>Universe!R1580</f>
        <v/>
      </c>
      <c r="N1839" s="5">
        <f>IF(ZScoring!AH1580="",0,(ZScoring!AH1580-$B$3)/$C$3)</f>
        <v/>
      </c>
      <c r="O1839" s="5">
        <f>IF(ZScoring!AI1580="",0,(ZScoring!AI1580-$B$4)/$C$4)</f>
        <v/>
      </c>
      <c r="P1839" s="5">
        <f>IF(ZScoring!AJ1580="",0,(ZScoring!AJ1580-$B$5)/$C$5)</f>
        <v/>
      </c>
      <c r="Q1839" s="5">
        <f>IF(ZScoring!AK1580="",0,(ZScoring!AK1580-$B$6)/$C$6)</f>
        <v/>
      </c>
      <c r="R1839" s="5">
        <f>IF(ZScoring!AL1580="",0,(ZScoring!AL1580-$B$7)/$C$7)</f>
        <v/>
      </c>
      <c r="S1839" s="5">
        <f>IF(ZScoring!AM1580="",0,(ZScoring!AM1580-$B$8)/$C$8)</f>
        <v/>
      </c>
      <c r="T1839" s="5">
        <f>IF(ZScoring!AN1580="",0,(ZScoring!AN1580-$B$9)/$C$9)</f>
        <v/>
      </c>
      <c r="U1839" s="5">
        <f>IF(ZScoring!AO1580="",0,(ZScoring!AO1580-$B$10)/$C$10)</f>
        <v/>
      </c>
      <c r="V1839" s="5">
        <f>IF(ZScoring!AP1580="",0,(ZScoring!AP1580-$B$11)/$C$11)</f>
        <v/>
      </c>
      <c r="W1839" s="5">
        <f>IF(ZScoring!AQ1580="",0,(ZScoring!AQ1580-$B$12)/$C$12)</f>
        <v/>
      </c>
      <c r="X1839" s="5">
        <f>Universe!C1580</f>
        <v/>
      </c>
    </row>
    <row r="1840">
      <c r="A1840" s="22">
        <f>Universe!G1581</f>
        <v/>
      </c>
      <c r="B1840" s="2" t="n">
        <v>1</v>
      </c>
      <c r="C1840" s="23">
        <f>Universe!H1581</f>
        <v/>
      </c>
      <c r="D1840" s="23">
        <f>Universe!I1581</f>
        <v/>
      </c>
      <c r="E1840" s="23">
        <f>Universe!J1581</f>
        <v/>
      </c>
      <c r="F1840" s="23">
        <f>Universe!K1581</f>
        <v/>
      </c>
      <c r="G1840" s="23">
        <f>Universe!L1581</f>
        <v/>
      </c>
      <c r="H1840" s="23">
        <f>Universe!M1581</f>
        <v/>
      </c>
      <c r="I1840" s="23">
        <f>Universe!N1581</f>
        <v/>
      </c>
      <c r="J1840" s="23">
        <f>Universe!O1581</f>
        <v/>
      </c>
      <c r="K1840" s="23">
        <f>Universe!P1581</f>
        <v/>
      </c>
      <c r="L1840" s="23">
        <f>Universe!Q1581</f>
        <v/>
      </c>
      <c r="M1840" s="23">
        <f>Universe!R1581</f>
        <v/>
      </c>
      <c r="N1840" s="5">
        <f>IF(ZScoring!AH1581="",0,(ZScoring!AH1581-$B$3)/$C$3)</f>
        <v/>
      </c>
      <c r="O1840" s="5">
        <f>IF(ZScoring!AI1581="",0,(ZScoring!AI1581-$B$4)/$C$4)</f>
        <v/>
      </c>
      <c r="P1840" s="5">
        <f>IF(ZScoring!AJ1581="",0,(ZScoring!AJ1581-$B$5)/$C$5)</f>
        <v/>
      </c>
      <c r="Q1840" s="5">
        <f>IF(ZScoring!AK1581="",0,(ZScoring!AK1581-$B$6)/$C$6)</f>
        <v/>
      </c>
      <c r="R1840" s="5">
        <f>IF(ZScoring!AL1581="",0,(ZScoring!AL1581-$B$7)/$C$7)</f>
        <v/>
      </c>
      <c r="S1840" s="5">
        <f>IF(ZScoring!AM1581="",0,(ZScoring!AM1581-$B$8)/$C$8)</f>
        <v/>
      </c>
      <c r="T1840" s="5">
        <f>IF(ZScoring!AN1581="",0,(ZScoring!AN1581-$B$9)/$C$9)</f>
        <v/>
      </c>
      <c r="U1840" s="5">
        <f>IF(ZScoring!AO1581="",0,(ZScoring!AO1581-$B$10)/$C$10)</f>
        <v/>
      </c>
      <c r="V1840" s="5">
        <f>IF(ZScoring!AP1581="",0,(ZScoring!AP1581-$B$11)/$C$11)</f>
        <v/>
      </c>
      <c r="W1840" s="5">
        <f>IF(ZScoring!AQ1581="",0,(ZScoring!AQ1581-$B$12)/$C$12)</f>
        <v/>
      </c>
      <c r="X1840" s="5">
        <f>Universe!C1581</f>
        <v/>
      </c>
    </row>
    <row r="1841">
      <c r="A1841" s="22">
        <f>Universe!G1582</f>
        <v/>
      </c>
      <c r="B1841" s="2" t="n">
        <v>1</v>
      </c>
      <c r="C1841" s="23">
        <f>Universe!H1582</f>
        <v/>
      </c>
      <c r="D1841" s="23">
        <f>Universe!I1582</f>
        <v/>
      </c>
      <c r="E1841" s="23">
        <f>Universe!J1582</f>
        <v/>
      </c>
      <c r="F1841" s="23">
        <f>Universe!K1582</f>
        <v/>
      </c>
      <c r="G1841" s="23">
        <f>Universe!L1582</f>
        <v/>
      </c>
      <c r="H1841" s="23">
        <f>Universe!M1582</f>
        <v/>
      </c>
      <c r="I1841" s="23">
        <f>Universe!N1582</f>
        <v/>
      </c>
      <c r="J1841" s="23">
        <f>Universe!O1582</f>
        <v/>
      </c>
      <c r="K1841" s="23">
        <f>Universe!P1582</f>
        <v/>
      </c>
      <c r="L1841" s="23">
        <f>Universe!Q1582</f>
        <v/>
      </c>
      <c r="M1841" s="23">
        <f>Universe!R1582</f>
        <v/>
      </c>
      <c r="N1841" s="5">
        <f>IF(ZScoring!AH1582="",0,(ZScoring!AH1582-$B$3)/$C$3)</f>
        <v/>
      </c>
      <c r="O1841" s="5">
        <f>IF(ZScoring!AI1582="",0,(ZScoring!AI1582-$B$4)/$C$4)</f>
        <v/>
      </c>
      <c r="P1841" s="5">
        <f>IF(ZScoring!AJ1582="",0,(ZScoring!AJ1582-$B$5)/$C$5)</f>
        <v/>
      </c>
      <c r="Q1841" s="5">
        <f>IF(ZScoring!AK1582="",0,(ZScoring!AK1582-$B$6)/$C$6)</f>
        <v/>
      </c>
      <c r="R1841" s="5">
        <f>IF(ZScoring!AL1582="",0,(ZScoring!AL1582-$B$7)/$C$7)</f>
        <v/>
      </c>
      <c r="S1841" s="5">
        <f>IF(ZScoring!AM1582="",0,(ZScoring!AM1582-$B$8)/$C$8)</f>
        <v/>
      </c>
      <c r="T1841" s="5">
        <f>IF(ZScoring!AN1582="",0,(ZScoring!AN1582-$B$9)/$C$9)</f>
        <v/>
      </c>
      <c r="U1841" s="5">
        <f>IF(ZScoring!AO1582="",0,(ZScoring!AO1582-$B$10)/$C$10)</f>
        <v/>
      </c>
      <c r="V1841" s="5">
        <f>IF(ZScoring!AP1582="",0,(ZScoring!AP1582-$B$11)/$C$11)</f>
        <v/>
      </c>
      <c r="W1841" s="5">
        <f>IF(ZScoring!AQ1582="",0,(ZScoring!AQ1582-$B$12)/$C$12)</f>
        <v/>
      </c>
      <c r="X1841" s="5">
        <f>Universe!C1582</f>
        <v/>
      </c>
    </row>
    <row r="1842">
      <c r="A1842" s="22">
        <f>Universe!G1583</f>
        <v/>
      </c>
      <c r="B1842" s="2" t="n">
        <v>1</v>
      </c>
      <c r="C1842" s="23">
        <f>Universe!H1583</f>
        <v/>
      </c>
      <c r="D1842" s="23">
        <f>Universe!I1583</f>
        <v/>
      </c>
      <c r="E1842" s="23">
        <f>Universe!J1583</f>
        <v/>
      </c>
      <c r="F1842" s="23">
        <f>Universe!K1583</f>
        <v/>
      </c>
      <c r="G1842" s="23">
        <f>Universe!L1583</f>
        <v/>
      </c>
      <c r="H1842" s="23">
        <f>Universe!M1583</f>
        <v/>
      </c>
      <c r="I1842" s="23">
        <f>Universe!N1583</f>
        <v/>
      </c>
      <c r="J1842" s="23">
        <f>Universe!O1583</f>
        <v/>
      </c>
      <c r="K1842" s="23">
        <f>Universe!P1583</f>
        <v/>
      </c>
      <c r="L1842" s="23">
        <f>Universe!Q1583</f>
        <v/>
      </c>
      <c r="M1842" s="23">
        <f>Universe!R1583</f>
        <v/>
      </c>
      <c r="N1842" s="5">
        <f>IF(ZScoring!AH1583="",0,(ZScoring!AH1583-$B$3)/$C$3)</f>
        <v/>
      </c>
      <c r="O1842" s="5">
        <f>IF(ZScoring!AI1583="",0,(ZScoring!AI1583-$B$4)/$C$4)</f>
        <v/>
      </c>
      <c r="P1842" s="5">
        <f>IF(ZScoring!AJ1583="",0,(ZScoring!AJ1583-$B$5)/$C$5)</f>
        <v/>
      </c>
      <c r="Q1842" s="5">
        <f>IF(ZScoring!AK1583="",0,(ZScoring!AK1583-$B$6)/$C$6)</f>
        <v/>
      </c>
      <c r="R1842" s="5">
        <f>IF(ZScoring!AL1583="",0,(ZScoring!AL1583-$B$7)/$C$7)</f>
        <v/>
      </c>
      <c r="S1842" s="5">
        <f>IF(ZScoring!AM1583="",0,(ZScoring!AM1583-$B$8)/$C$8)</f>
        <v/>
      </c>
      <c r="T1842" s="5">
        <f>IF(ZScoring!AN1583="",0,(ZScoring!AN1583-$B$9)/$C$9)</f>
        <v/>
      </c>
      <c r="U1842" s="5">
        <f>IF(ZScoring!AO1583="",0,(ZScoring!AO1583-$B$10)/$C$10)</f>
        <v/>
      </c>
      <c r="V1842" s="5">
        <f>IF(ZScoring!AP1583="",0,(ZScoring!AP1583-$B$11)/$C$11)</f>
        <v/>
      </c>
      <c r="W1842" s="5">
        <f>IF(ZScoring!AQ1583="",0,(ZScoring!AQ1583-$B$12)/$C$12)</f>
        <v/>
      </c>
      <c r="X1842" s="5">
        <f>Universe!C1583</f>
        <v/>
      </c>
    </row>
    <row r="1843">
      <c r="A1843" s="22">
        <f>Universe!G1584</f>
        <v/>
      </c>
      <c r="B1843" s="2" t="n">
        <v>1</v>
      </c>
      <c r="C1843" s="23">
        <f>Universe!H1584</f>
        <v/>
      </c>
      <c r="D1843" s="23">
        <f>Universe!I1584</f>
        <v/>
      </c>
      <c r="E1843" s="23">
        <f>Universe!J1584</f>
        <v/>
      </c>
      <c r="F1843" s="23">
        <f>Universe!K1584</f>
        <v/>
      </c>
      <c r="G1843" s="23">
        <f>Universe!L1584</f>
        <v/>
      </c>
      <c r="H1843" s="23">
        <f>Universe!M1584</f>
        <v/>
      </c>
      <c r="I1843" s="23">
        <f>Universe!N1584</f>
        <v/>
      </c>
      <c r="J1843" s="23">
        <f>Universe!O1584</f>
        <v/>
      </c>
      <c r="K1843" s="23">
        <f>Universe!P1584</f>
        <v/>
      </c>
      <c r="L1843" s="23">
        <f>Universe!Q1584</f>
        <v/>
      </c>
      <c r="M1843" s="23">
        <f>Universe!R1584</f>
        <v/>
      </c>
      <c r="N1843" s="5">
        <f>IF(ZScoring!AH1584="",0,(ZScoring!AH1584-$B$3)/$C$3)</f>
        <v/>
      </c>
      <c r="O1843" s="5">
        <f>IF(ZScoring!AI1584="",0,(ZScoring!AI1584-$B$4)/$C$4)</f>
        <v/>
      </c>
      <c r="P1843" s="5">
        <f>IF(ZScoring!AJ1584="",0,(ZScoring!AJ1584-$B$5)/$C$5)</f>
        <v/>
      </c>
      <c r="Q1843" s="5">
        <f>IF(ZScoring!AK1584="",0,(ZScoring!AK1584-$B$6)/$C$6)</f>
        <v/>
      </c>
      <c r="R1843" s="5">
        <f>IF(ZScoring!AL1584="",0,(ZScoring!AL1584-$B$7)/$C$7)</f>
        <v/>
      </c>
      <c r="S1843" s="5">
        <f>IF(ZScoring!AM1584="",0,(ZScoring!AM1584-$B$8)/$C$8)</f>
        <v/>
      </c>
      <c r="T1843" s="5">
        <f>IF(ZScoring!AN1584="",0,(ZScoring!AN1584-$B$9)/$C$9)</f>
        <v/>
      </c>
      <c r="U1843" s="5">
        <f>IF(ZScoring!AO1584="",0,(ZScoring!AO1584-$B$10)/$C$10)</f>
        <v/>
      </c>
      <c r="V1843" s="5">
        <f>IF(ZScoring!AP1584="",0,(ZScoring!AP1584-$B$11)/$C$11)</f>
        <v/>
      </c>
      <c r="W1843" s="5">
        <f>IF(ZScoring!AQ1584="",0,(ZScoring!AQ1584-$B$12)/$C$12)</f>
        <v/>
      </c>
      <c r="X1843" s="5">
        <f>Universe!C1584</f>
        <v/>
      </c>
    </row>
    <row r="1844">
      <c r="A1844" s="22">
        <f>Universe!G1585</f>
        <v/>
      </c>
      <c r="B1844" s="2" t="n">
        <v>1</v>
      </c>
      <c r="C1844" s="23">
        <f>Universe!H1585</f>
        <v/>
      </c>
      <c r="D1844" s="23">
        <f>Universe!I1585</f>
        <v/>
      </c>
      <c r="E1844" s="23">
        <f>Universe!J1585</f>
        <v/>
      </c>
      <c r="F1844" s="23">
        <f>Universe!K1585</f>
        <v/>
      </c>
      <c r="G1844" s="23">
        <f>Universe!L1585</f>
        <v/>
      </c>
      <c r="H1844" s="23">
        <f>Universe!M1585</f>
        <v/>
      </c>
      <c r="I1844" s="23">
        <f>Universe!N1585</f>
        <v/>
      </c>
      <c r="J1844" s="23">
        <f>Universe!O1585</f>
        <v/>
      </c>
      <c r="K1844" s="23">
        <f>Universe!P1585</f>
        <v/>
      </c>
      <c r="L1844" s="23">
        <f>Universe!Q1585</f>
        <v/>
      </c>
      <c r="M1844" s="23">
        <f>Universe!R1585</f>
        <v/>
      </c>
      <c r="N1844" s="5">
        <f>IF(ZScoring!AH1585="",0,(ZScoring!AH1585-$B$3)/$C$3)</f>
        <v/>
      </c>
      <c r="O1844" s="5">
        <f>IF(ZScoring!AI1585="",0,(ZScoring!AI1585-$B$4)/$C$4)</f>
        <v/>
      </c>
      <c r="P1844" s="5">
        <f>IF(ZScoring!AJ1585="",0,(ZScoring!AJ1585-$B$5)/$C$5)</f>
        <v/>
      </c>
      <c r="Q1844" s="5">
        <f>IF(ZScoring!AK1585="",0,(ZScoring!AK1585-$B$6)/$C$6)</f>
        <v/>
      </c>
      <c r="R1844" s="5">
        <f>IF(ZScoring!AL1585="",0,(ZScoring!AL1585-$B$7)/$C$7)</f>
        <v/>
      </c>
      <c r="S1844" s="5">
        <f>IF(ZScoring!AM1585="",0,(ZScoring!AM1585-$B$8)/$C$8)</f>
        <v/>
      </c>
      <c r="T1844" s="5">
        <f>IF(ZScoring!AN1585="",0,(ZScoring!AN1585-$B$9)/$C$9)</f>
        <v/>
      </c>
      <c r="U1844" s="5">
        <f>IF(ZScoring!AO1585="",0,(ZScoring!AO1585-$B$10)/$C$10)</f>
        <v/>
      </c>
      <c r="V1844" s="5">
        <f>IF(ZScoring!AP1585="",0,(ZScoring!AP1585-$B$11)/$C$11)</f>
        <v/>
      </c>
      <c r="W1844" s="5">
        <f>IF(ZScoring!AQ1585="",0,(ZScoring!AQ1585-$B$12)/$C$12)</f>
        <v/>
      </c>
      <c r="X1844" s="5">
        <f>Universe!C1585</f>
        <v/>
      </c>
    </row>
    <row r="1845">
      <c r="A1845" s="22">
        <f>Universe!G1586</f>
        <v/>
      </c>
      <c r="B1845" s="2" t="n">
        <v>1</v>
      </c>
      <c r="C1845" s="23">
        <f>Universe!H1586</f>
        <v/>
      </c>
      <c r="D1845" s="23">
        <f>Universe!I1586</f>
        <v/>
      </c>
      <c r="E1845" s="23">
        <f>Universe!J1586</f>
        <v/>
      </c>
      <c r="F1845" s="23">
        <f>Universe!K1586</f>
        <v/>
      </c>
      <c r="G1845" s="23">
        <f>Universe!L1586</f>
        <v/>
      </c>
      <c r="H1845" s="23">
        <f>Universe!M1586</f>
        <v/>
      </c>
      <c r="I1845" s="23">
        <f>Universe!N1586</f>
        <v/>
      </c>
      <c r="J1845" s="23">
        <f>Universe!O1586</f>
        <v/>
      </c>
      <c r="K1845" s="23">
        <f>Universe!P1586</f>
        <v/>
      </c>
      <c r="L1845" s="23">
        <f>Universe!Q1586</f>
        <v/>
      </c>
      <c r="M1845" s="23">
        <f>Universe!R1586</f>
        <v/>
      </c>
      <c r="N1845" s="5">
        <f>IF(ZScoring!AH1586="",0,(ZScoring!AH1586-$B$3)/$C$3)</f>
        <v/>
      </c>
      <c r="O1845" s="5">
        <f>IF(ZScoring!AI1586="",0,(ZScoring!AI1586-$B$4)/$C$4)</f>
        <v/>
      </c>
      <c r="P1845" s="5">
        <f>IF(ZScoring!AJ1586="",0,(ZScoring!AJ1586-$B$5)/$C$5)</f>
        <v/>
      </c>
      <c r="Q1845" s="5">
        <f>IF(ZScoring!AK1586="",0,(ZScoring!AK1586-$B$6)/$C$6)</f>
        <v/>
      </c>
      <c r="R1845" s="5">
        <f>IF(ZScoring!AL1586="",0,(ZScoring!AL1586-$B$7)/$C$7)</f>
        <v/>
      </c>
      <c r="S1845" s="5">
        <f>IF(ZScoring!AM1586="",0,(ZScoring!AM1586-$B$8)/$C$8)</f>
        <v/>
      </c>
      <c r="T1845" s="5">
        <f>IF(ZScoring!AN1586="",0,(ZScoring!AN1586-$B$9)/$C$9)</f>
        <v/>
      </c>
      <c r="U1845" s="5">
        <f>IF(ZScoring!AO1586="",0,(ZScoring!AO1586-$B$10)/$C$10)</f>
        <v/>
      </c>
      <c r="V1845" s="5">
        <f>IF(ZScoring!AP1586="",0,(ZScoring!AP1586-$B$11)/$C$11)</f>
        <v/>
      </c>
      <c r="W1845" s="5">
        <f>IF(ZScoring!AQ1586="",0,(ZScoring!AQ1586-$B$12)/$C$12)</f>
        <v/>
      </c>
      <c r="X1845" s="5">
        <f>Universe!C1586</f>
        <v/>
      </c>
    </row>
    <row r="1846">
      <c r="A1846" s="22">
        <f>Universe!G1587</f>
        <v/>
      </c>
      <c r="B1846" s="2" t="n">
        <v>1</v>
      </c>
      <c r="C1846" s="23">
        <f>Universe!H1587</f>
        <v/>
      </c>
      <c r="D1846" s="23">
        <f>Universe!I1587</f>
        <v/>
      </c>
      <c r="E1846" s="23">
        <f>Universe!J1587</f>
        <v/>
      </c>
      <c r="F1846" s="23">
        <f>Universe!K1587</f>
        <v/>
      </c>
      <c r="G1846" s="23">
        <f>Universe!L1587</f>
        <v/>
      </c>
      <c r="H1846" s="23">
        <f>Universe!M1587</f>
        <v/>
      </c>
      <c r="I1846" s="23">
        <f>Universe!N1587</f>
        <v/>
      </c>
      <c r="J1846" s="23">
        <f>Universe!O1587</f>
        <v/>
      </c>
      <c r="K1846" s="23">
        <f>Universe!P1587</f>
        <v/>
      </c>
      <c r="L1846" s="23">
        <f>Universe!Q1587</f>
        <v/>
      </c>
      <c r="M1846" s="23">
        <f>Universe!R1587</f>
        <v/>
      </c>
      <c r="N1846" s="5">
        <f>IF(ZScoring!AH1587="",0,(ZScoring!AH1587-$B$3)/$C$3)</f>
        <v/>
      </c>
      <c r="O1846" s="5">
        <f>IF(ZScoring!AI1587="",0,(ZScoring!AI1587-$B$4)/$C$4)</f>
        <v/>
      </c>
      <c r="P1846" s="5">
        <f>IF(ZScoring!AJ1587="",0,(ZScoring!AJ1587-$B$5)/$C$5)</f>
        <v/>
      </c>
      <c r="Q1846" s="5">
        <f>IF(ZScoring!AK1587="",0,(ZScoring!AK1587-$B$6)/$C$6)</f>
        <v/>
      </c>
      <c r="R1846" s="5">
        <f>IF(ZScoring!AL1587="",0,(ZScoring!AL1587-$B$7)/$C$7)</f>
        <v/>
      </c>
      <c r="S1846" s="5">
        <f>IF(ZScoring!AM1587="",0,(ZScoring!AM1587-$B$8)/$C$8)</f>
        <v/>
      </c>
      <c r="T1846" s="5">
        <f>IF(ZScoring!AN1587="",0,(ZScoring!AN1587-$B$9)/$C$9)</f>
        <v/>
      </c>
      <c r="U1846" s="5">
        <f>IF(ZScoring!AO1587="",0,(ZScoring!AO1587-$B$10)/$C$10)</f>
        <v/>
      </c>
      <c r="V1846" s="5">
        <f>IF(ZScoring!AP1587="",0,(ZScoring!AP1587-$B$11)/$C$11)</f>
        <v/>
      </c>
      <c r="W1846" s="5">
        <f>IF(ZScoring!AQ1587="",0,(ZScoring!AQ1587-$B$12)/$C$12)</f>
        <v/>
      </c>
      <c r="X1846" s="5">
        <f>Universe!C1587</f>
        <v/>
      </c>
    </row>
    <row r="1847">
      <c r="A1847" s="22">
        <f>Universe!G1588</f>
        <v/>
      </c>
      <c r="B1847" s="2" t="n">
        <v>1</v>
      </c>
      <c r="C1847" s="23">
        <f>Universe!H1588</f>
        <v/>
      </c>
      <c r="D1847" s="23">
        <f>Universe!I1588</f>
        <v/>
      </c>
      <c r="E1847" s="23">
        <f>Universe!J1588</f>
        <v/>
      </c>
      <c r="F1847" s="23">
        <f>Universe!K1588</f>
        <v/>
      </c>
      <c r="G1847" s="23">
        <f>Universe!L1588</f>
        <v/>
      </c>
      <c r="H1847" s="23">
        <f>Universe!M1588</f>
        <v/>
      </c>
      <c r="I1847" s="23">
        <f>Universe!N1588</f>
        <v/>
      </c>
      <c r="J1847" s="23">
        <f>Universe!O1588</f>
        <v/>
      </c>
      <c r="K1847" s="23">
        <f>Universe!P1588</f>
        <v/>
      </c>
      <c r="L1847" s="23">
        <f>Universe!Q1588</f>
        <v/>
      </c>
      <c r="M1847" s="23">
        <f>Universe!R1588</f>
        <v/>
      </c>
      <c r="N1847" s="5">
        <f>IF(ZScoring!AH1588="",0,(ZScoring!AH1588-$B$3)/$C$3)</f>
        <v/>
      </c>
      <c r="O1847" s="5">
        <f>IF(ZScoring!AI1588="",0,(ZScoring!AI1588-$B$4)/$C$4)</f>
        <v/>
      </c>
      <c r="P1847" s="5">
        <f>IF(ZScoring!AJ1588="",0,(ZScoring!AJ1588-$B$5)/$C$5)</f>
        <v/>
      </c>
      <c r="Q1847" s="5">
        <f>IF(ZScoring!AK1588="",0,(ZScoring!AK1588-$B$6)/$C$6)</f>
        <v/>
      </c>
      <c r="R1847" s="5">
        <f>IF(ZScoring!AL1588="",0,(ZScoring!AL1588-$B$7)/$C$7)</f>
        <v/>
      </c>
      <c r="S1847" s="5">
        <f>IF(ZScoring!AM1588="",0,(ZScoring!AM1588-$B$8)/$C$8)</f>
        <v/>
      </c>
      <c r="T1847" s="5">
        <f>IF(ZScoring!AN1588="",0,(ZScoring!AN1588-$B$9)/$C$9)</f>
        <v/>
      </c>
      <c r="U1847" s="5">
        <f>IF(ZScoring!AO1588="",0,(ZScoring!AO1588-$B$10)/$C$10)</f>
        <v/>
      </c>
      <c r="V1847" s="5">
        <f>IF(ZScoring!AP1588="",0,(ZScoring!AP1588-$B$11)/$C$11)</f>
        <v/>
      </c>
      <c r="W1847" s="5">
        <f>IF(ZScoring!AQ1588="",0,(ZScoring!AQ1588-$B$12)/$C$12)</f>
        <v/>
      </c>
      <c r="X1847" s="5">
        <f>Universe!C1588</f>
        <v/>
      </c>
    </row>
    <row r="1848">
      <c r="A1848" s="22">
        <f>Universe!G1589</f>
        <v/>
      </c>
      <c r="B1848" s="2" t="n">
        <v>1</v>
      </c>
      <c r="C1848" s="23">
        <f>Universe!H1589</f>
        <v/>
      </c>
      <c r="D1848" s="23">
        <f>Universe!I1589</f>
        <v/>
      </c>
      <c r="E1848" s="23">
        <f>Universe!J1589</f>
        <v/>
      </c>
      <c r="F1848" s="23">
        <f>Universe!K1589</f>
        <v/>
      </c>
      <c r="G1848" s="23">
        <f>Universe!L1589</f>
        <v/>
      </c>
      <c r="H1848" s="23">
        <f>Universe!M1589</f>
        <v/>
      </c>
      <c r="I1848" s="23">
        <f>Universe!N1589</f>
        <v/>
      </c>
      <c r="J1848" s="23">
        <f>Universe!O1589</f>
        <v/>
      </c>
      <c r="K1848" s="23">
        <f>Universe!P1589</f>
        <v/>
      </c>
      <c r="L1848" s="23">
        <f>Universe!Q1589</f>
        <v/>
      </c>
      <c r="M1848" s="23">
        <f>Universe!R1589</f>
        <v/>
      </c>
      <c r="N1848" s="5">
        <f>IF(ZScoring!AH1589="",0,(ZScoring!AH1589-$B$3)/$C$3)</f>
        <v/>
      </c>
      <c r="O1848" s="5">
        <f>IF(ZScoring!AI1589="",0,(ZScoring!AI1589-$B$4)/$C$4)</f>
        <v/>
      </c>
      <c r="P1848" s="5">
        <f>IF(ZScoring!AJ1589="",0,(ZScoring!AJ1589-$B$5)/$C$5)</f>
        <v/>
      </c>
      <c r="Q1848" s="5">
        <f>IF(ZScoring!AK1589="",0,(ZScoring!AK1589-$B$6)/$C$6)</f>
        <v/>
      </c>
      <c r="R1848" s="5">
        <f>IF(ZScoring!AL1589="",0,(ZScoring!AL1589-$B$7)/$C$7)</f>
        <v/>
      </c>
      <c r="S1848" s="5">
        <f>IF(ZScoring!AM1589="",0,(ZScoring!AM1589-$B$8)/$C$8)</f>
        <v/>
      </c>
      <c r="T1848" s="5">
        <f>IF(ZScoring!AN1589="",0,(ZScoring!AN1589-$B$9)/$C$9)</f>
        <v/>
      </c>
      <c r="U1848" s="5">
        <f>IF(ZScoring!AO1589="",0,(ZScoring!AO1589-$B$10)/$C$10)</f>
        <v/>
      </c>
      <c r="V1848" s="5">
        <f>IF(ZScoring!AP1589="",0,(ZScoring!AP1589-$B$11)/$C$11)</f>
        <v/>
      </c>
      <c r="W1848" s="5">
        <f>IF(ZScoring!AQ1589="",0,(ZScoring!AQ1589-$B$12)/$C$12)</f>
        <v/>
      </c>
      <c r="X1848" s="5">
        <f>Universe!C1589</f>
        <v/>
      </c>
    </row>
    <row r="1849">
      <c r="A1849" s="22">
        <f>Universe!G1590</f>
        <v/>
      </c>
      <c r="B1849" s="2" t="n">
        <v>1</v>
      </c>
      <c r="C1849" s="23">
        <f>Universe!H1590</f>
        <v/>
      </c>
      <c r="D1849" s="23">
        <f>Universe!I1590</f>
        <v/>
      </c>
      <c r="E1849" s="23">
        <f>Universe!J1590</f>
        <v/>
      </c>
      <c r="F1849" s="23">
        <f>Universe!K1590</f>
        <v/>
      </c>
      <c r="G1849" s="23">
        <f>Universe!L1590</f>
        <v/>
      </c>
      <c r="H1849" s="23">
        <f>Universe!M1590</f>
        <v/>
      </c>
      <c r="I1849" s="23">
        <f>Universe!N1590</f>
        <v/>
      </c>
      <c r="J1849" s="23">
        <f>Universe!O1590</f>
        <v/>
      </c>
      <c r="K1849" s="23">
        <f>Universe!P1590</f>
        <v/>
      </c>
      <c r="L1849" s="23">
        <f>Universe!Q1590</f>
        <v/>
      </c>
      <c r="M1849" s="23">
        <f>Universe!R1590</f>
        <v/>
      </c>
      <c r="N1849" s="5">
        <f>IF(ZScoring!AH1590="",0,(ZScoring!AH1590-$B$3)/$C$3)</f>
        <v/>
      </c>
      <c r="O1849" s="5">
        <f>IF(ZScoring!AI1590="",0,(ZScoring!AI1590-$B$4)/$C$4)</f>
        <v/>
      </c>
      <c r="P1849" s="5">
        <f>IF(ZScoring!AJ1590="",0,(ZScoring!AJ1590-$B$5)/$C$5)</f>
        <v/>
      </c>
      <c r="Q1849" s="5">
        <f>IF(ZScoring!AK1590="",0,(ZScoring!AK1590-$B$6)/$C$6)</f>
        <v/>
      </c>
      <c r="R1849" s="5">
        <f>IF(ZScoring!AL1590="",0,(ZScoring!AL1590-$B$7)/$C$7)</f>
        <v/>
      </c>
      <c r="S1849" s="5">
        <f>IF(ZScoring!AM1590="",0,(ZScoring!AM1590-$B$8)/$C$8)</f>
        <v/>
      </c>
      <c r="T1849" s="5">
        <f>IF(ZScoring!AN1590="",0,(ZScoring!AN1590-$B$9)/$C$9)</f>
        <v/>
      </c>
      <c r="U1849" s="5">
        <f>IF(ZScoring!AO1590="",0,(ZScoring!AO1590-$B$10)/$C$10)</f>
        <v/>
      </c>
      <c r="V1849" s="5">
        <f>IF(ZScoring!AP1590="",0,(ZScoring!AP1590-$B$11)/$C$11)</f>
        <v/>
      </c>
      <c r="W1849" s="5">
        <f>IF(ZScoring!AQ1590="",0,(ZScoring!AQ1590-$B$12)/$C$12)</f>
        <v/>
      </c>
      <c r="X1849" s="5">
        <f>Universe!C1590</f>
        <v/>
      </c>
    </row>
    <row r="1850">
      <c r="A1850" s="22">
        <f>Universe!G1591</f>
        <v/>
      </c>
      <c r="B1850" s="2" t="n">
        <v>1</v>
      </c>
      <c r="C1850" s="23">
        <f>Universe!H1591</f>
        <v/>
      </c>
      <c r="D1850" s="23">
        <f>Universe!I1591</f>
        <v/>
      </c>
      <c r="E1850" s="23">
        <f>Universe!J1591</f>
        <v/>
      </c>
      <c r="F1850" s="23">
        <f>Universe!K1591</f>
        <v/>
      </c>
      <c r="G1850" s="23">
        <f>Universe!L1591</f>
        <v/>
      </c>
      <c r="H1850" s="23">
        <f>Universe!M1591</f>
        <v/>
      </c>
      <c r="I1850" s="23">
        <f>Universe!N1591</f>
        <v/>
      </c>
      <c r="J1850" s="23">
        <f>Universe!O1591</f>
        <v/>
      </c>
      <c r="K1850" s="23">
        <f>Universe!P1591</f>
        <v/>
      </c>
      <c r="L1850" s="23">
        <f>Universe!Q1591</f>
        <v/>
      </c>
      <c r="M1850" s="23">
        <f>Universe!R1591</f>
        <v/>
      </c>
      <c r="N1850" s="5">
        <f>IF(ZScoring!AH1591="",0,(ZScoring!AH1591-$B$3)/$C$3)</f>
        <v/>
      </c>
      <c r="O1850" s="5">
        <f>IF(ZScoring!AI1591="",0,(ZScoring!AI1591-$B$4)/$C$4)</f>
        <v/>
      </c>
      <c r="P1850" s="5">
        <f>IF(ZScoring!AJ1591="",0,(ZScoring!AJ1591-$B$5)/$C$5)</f>
        <v/>
      </c>
      <c r="Q1850" s="5">
        <f>IF(ZScoring!AK1591="",0,(ZScoring!AK1591-$B$6)/$C$6)</f>
        <v/>
      </c>
      <c r="R1850" s="5">
        <f>IF(ZScoring!AL1591="",0,(ZScoring!AL1591-$B$7)/$C$7)</f>
        <v/>
      </c>
      <c r="S1850" s="5">
        <f>IF(ZScoring!AM1591="",0,(ZScoring!AM1591-$B$8)/$C$8)</f>
        <v/>
      </c>
      <c r="T1850" s="5">
        <f>IF(ZScoring!AN1591="",0,(ZScoring!AN1591-$B$9)/$C$9)</f>
        <v/>
      </c>
      <c r="U1850" s="5">
        <f>IF(ZScoring!AO1591="",0,(ZScoring!AO1591-$B$10)/$C$10)</f>
        <v/>
      </c>
      <c r="V1850" s="5">
        <f>IF(ZScoring!AP1591="",0,(ZScoring!AP1591-$B$11)/$C$11)</f>
        <v/>
      </c>
      <c r="W1850" s="5">
        <f>IF(ZScoring!AQ1591="",0,(ZScoring!AQ1591-$B$12)/$C$12)</f>
        <v/>
      </c>
      <c r="X1850" s="5">
        <f>Universe!C1591</f>
        <v/>
      </c>
    </row>
    <row r="1851">
      <c r="A1851" s="22">
        <f>Universe!G1592</f>
        <v/>
      </c>
      <c r="B1851" s="2" t="n">
        <v>1</v>
      </c>
      <c r="C1851" s="23">
        <f>Universe!H1592</f>
        <v/>
      </c>
      <c r="D1851" s="23">
        <f>Universe!I1592</f>
        <v/>
      </c>
      <c r="E1851" s="23">
        <f>Universe!J1592</f>
        <v/>
      </c>
      <c r="F1851" s="23">
        <f>Universe!K1592</f>
        <v/>
      </c>
      <c r="G1851" s="23">
        <f>Universe!L1592</f>
        <v/>
      </c>
      <c r="H1851" s="23">
        <f>Universe!M1592</f>
        <v/>
      </c>
      <c r="I1851" s="23">
        <f>Universe!N1592</f>
        <v/>
      </c>
      <c r="J1851" s="23">
        <f>Universe!O1592</f>
        <v/>
      </c>
      <c r="K1851" s="23">
        <f>Universe!P1592</f>
        <v/>
      </c>
      <c r="L1851" s="23">
        <f>Universe!Q1592</f>
        <v/>
      </c>
      <c r="M1851" s="23">
        <f>Universe!R1592</f>
        <v/>
      </c>
      <c r="N1851" s="5">
        <f>IF(ZScoring!AH1592="",0,(ZScoring!AH1592-$B$3)/$C$3)</f>
        <v/>
      </c>
      <c r="O1851" s="5">
        <f>IF(ZScoring!AI1592="",0,(ZScoring!AI1592-$B$4)/$C$4)</f>
        <v/>
      </c>
      <c r="P1851" s="5">
        <f>IF(ZScoring!AJ1592="",0,(ZScoring!AJ1592-$B$5)/$C$5)</f>
        <v/>
      </c>
      <c r="Q1851" s="5">
        <f>IF(ZScoring!AK1592="",0,(ZScoring!AK1592-$B$6)/$C$6)</f>
        <v/>
      </c>
      <c r="R1851" s="5">
        <f>IF(ZScoring!AL1592="",0,(ZScoring!AL1592-$B$7)/$C$7)</f>
        <v/>
      </c>
      <c r="S1851" s="5">
        <f>IF(ZScoring!AM1592="",0,(ZScoring!AM1592-$B$8)/$C$8)</f>
        <v/>
      </c>
      <c r="T1851" s="5">
        <f>IF(ZScoring!AN1592="",0,(ZScoring!AN1592-$B$9)/$C$9)</f>
        <v/>
      </c>
      <c r="U1851" s="5">
        <f>IF(ZScoring!AO1592="",0,(ZScoring!AO1592-$B$10)/$C$10)</f>
        <v/>
      </c>
      <c r="V1851" s="5">
        <f>IF(ZScoring!AP1592="",0,(ZScoring!AP1592-$B$11)/$C$11)</f>
        <v/>
      </c>
      <c r="W1851" s="5">
        <f>IF(ZScoring!AQ1592="",0,(ZScoring!AQ1592-$B$12)/$C$12)</f>
        <v/>
      </c>
      <c r="X1851" s="5">
        <f>Universe!C1592</f>
        <v/>
      </c>
    </row>
    <row r="1852">
      <c r="A1852" s="22">
        <f>Universe!G1593</f>
        <v/>
      </c>
      <c r="B1852" s="2" t="n">
        <v>1</v>
      </c>
      <c r="C1852" s="23">
        <f>Universe!H1593</f>
        <v/>
      </c>
      <c r="D1852" s="23">
        <f>Universe!I1593</f>
        <v/>
      </c>
      <c r="E1852" s="23">
        <f>Universe!J1593</f>
        <v/>
      </c>
      <c r="F1852" s="23">
        <f>Universe!K1593</f>
        <v/>
      </c>
      <c r="G1852" s="23">
        <f>Universe!L1593</f>
        <v/>
      </c>
      <c r="H1852" s="23">
        <f>Universe!M1593</f>
        <v/>
      </c>
      <c r="I1852" s="23">
        <f>Universe!N1593</f>
        <v/>
      </c>
      <c r="J1852" s="23">
        <f>Universe!O1593</f>
        <v/>
      </c>
      <c r="K1852" s="23">
        <f>Universe!P1593</f>
        <v/>
      </c>
      <c r="L1852" s="23">
        <f>Universe!Q1593</f>
        <v/>
      </c>
      <c r="M1852" s="23">
        <f>Universe!R1593</f>
        <v/>
      </c>
      <c r="N1852" s="5">
        <f>IF(ZScoring!AH1593="",0,(ZScoring!AH1593-$B$3)/$C$3)</f>
        <v/>
      </c>
      <c r="O1852" s="5">
        <f>IF(ZScoring!AI1593="",0,(ZScoring!AI1593-$B$4)/$C$4)</f>
        <v/>
      </c>
      <c r="P1852" s="5">
        <f>IF(ZScoring!AJ1593="",0,(ZScoring!AJ1593-$B$5)/$C$5)</f>
        <v/>
      </c>
      <c r="Q1852" s="5">
        <f>IF(ZScoring!AK1593="",0,(ZScoring!AK1593-$B$6)/$C$6)</f>
        <v/>
      </c>
      <c r="R1852" s="5">
        <f>IF(ZScoring!AL1593="",0,(ZScoring!AL1593-$B$7)/$C$7)</f>
        <v/>
      </c>
      <c r="S1852" s="5">
        <f>IF(ZScoring!AM1593="",0,(ZScoring!AM1593-$B$8)/$C$8)</f>
        <v/>
      </c>
      <c r="T1852" s="5">
        <f>IF(ZScoring!AN1593="",0,(ZScoring!AN1593-$B$9)/$C$9)</f>
        <v/>
      </c>
      <c r="U1852" s="5">
        <f>IF(ZScoring!AO1593="",0,(ZScoring!AO1593-$B$10)/$C$10)</f>
        <v/>
      </c>
      <c r="V1852" s="5">
        <f>IF(ZScoring!AP1593="",0,(ZScoring!AP1593-$B$11)/$C$11)</f>
        <v/>
      </c>
      <c r="W1852" s="5">
        <f>IF(ZScoring!AQ1593="",0,(ZScoring!AQ1593-$B$12)/$C$12)</f>
        <v/>
      </c>
      <c r="X1852" s="5">
        <f>Universe!C1593</f>
        <v/>
      </c>
    </row>
    <row r="1853">
      <c r="A1853" s="22">
        <f>Universe!G1594</f>
        <v/>
      </c>
      <c r="B1853" s="2" t="n">
        <v>1</v>
      </c>
      <c r="C1853" s="23">
        <f>Universe!H1594</f>
        <v/>
      </c>
      <c r="D1853" s="23">
        <f>Universe!I1594</f>
        <v/>
      </c>
      <c r="E1853" s="23">
        <f>Universe!J1594</f>
        <v/>
      </c>
      <c r="F1853" s="23">
        <f>Universe!K1594</f>
        <v/>
      </c>
      <c r="G1853" s="23">
        <f>Universe!L1594</f>
        <v/>
      </c>
      <c r="H1853" s="23">
        <f>Universe!M1594</f>
        <v/>
      </c>
      <c r="I1853" s="23">
        <f>Universe!N1594</f>
        <v/>
      </c>
      <c r="J1853" s="23">
        <f>Universe!O1594</f>
        <v/>
      </c>
      <c r="K1853" s="23">
        <f>Universe!P1594</f>
        <v/>
      </c>
      <c r="L1853" s="23">
        <f>Universe!Q1594</f>
        <v/>
      </c>
      <c r="M1853" s="23">
        <f>Universe!R1594</f>
        <v/>
      </c>
      <c r="N1853" s="5">
        <f>IF(ZScoring!AH1594="",0,(ZScoring!AH1594-$B$3)/$C$3)</f>
        <v/>
      </c>
      <c r="O1853" s="5">
        <f>IF(ZScoring!AI1594="",0,(ZScoring!AI1594-$B$4)/$C$4)</f>
        <v/>
      </c>
      <c r="P1853" s="5">
        <f>IF(ZScoring!AJ1594="",0,(ZScoring!AJ1594-$B$5)/$C$5)</f>
        <v/>
      </c>
      <c r="Q1853" s="5">
        <f>IF(ZScoring!AK1594="",0,(ZScoring!AK1594-$B$6)/$C$6)</f>
        <v/>
      </c>
      <c r="R1853" s="5">
        <f>IF(ZScoring!AL1594="",0,(ZScoring!AL1594-$B$7)/$C$7)</f>
        <v/>
      </c>
      <c r="S1853" s="5">
        <f>IF(ZScoring!AM1594="",0,(ZScoring!AM1594-$B$8)/$C$8)</f>
        <v/>
      </c>
      <c r="T1853" s="5">
        <f>IF(ZScoring!AN1594="",0,(ZScoring!AN1594-$B$9)/$C$9)</f>
        <v/>
      </c>
      <c r="U1853" s="5">
        <f>IF(ZScoring!AO1594="",0,(ZScoring!AO1594-$B$10)/$C$10)</f>
        <v/>
      </c>
      <c r="V1853" s="5">
        <f>IF(ZScoring!AP1594="",0,(ZScoring!AP1594-$B$11)/$C$11)</f>
        <v/>
      </c>
      <c r="W1853" s="5">
        <f>IF(ZScoring!AQ1594="",0,(ZScoring!AQ1594-$B$12)/$C$12)</f>
        <v/>
      </c>
      <c r="X1853" s="5">
        <f>Universe!C1594</f>
        <v/>
      </c>
    </row>
    <row r="1854">
      <c r="A1854" s="22">
        <f>Universe!G1595</f>
        <v/>
      </c>
      <c r="B1854" s="2" t="n">
        <v>1</v>
      </c>
      <c r="C1854" s="23">
        <f>Universe!H1595</f>
        <v/>
      </c>
      <c r="D1854" s="23">
        <f>Universe!I1595</f>
        <v/>
      </c>
      <c r="E1854" s="23">
        <f>Universe!J1595</f>
        <v/>
      </c>
      <c r="F1854" s="23">
        <f>Universe!K1595</f>
        <v/>
      </c>
      <c r="G1854" s="23">
        <f>Universe!L1595</f>
        <v/>
      </c>
      <c r="H1854" s="23">
        <f>Universe!M1595</f>
        <v/>
      </c>
      <c r="I1854" s="23">
        <f>Universe!N1595</f>
        <v/>
      </c>
      <c r="J1854" s="23">
        <f>Universe!O1595</f>
        <v/>
      </c>
      <c r="K1854" s="23">
        <f>Universe!P1595</f>
        <v/>
      </c>
      <c r="L1854" s="23">
        <f>Universe!Q1595</f>
        <v/>
      </c>
      <c r="M1854" s="23">
        <f>Universe!R1595</f>
        <v/>
      </c>
      <c r="N1854" s="5">
        <f>IF(ZScoring!AH1595="",0,(ZScoring!AH1595-$B$3)/$C$3)</f>
        <v/>
      </c>
      <c r="O1854" s="5">
        <f>IF(ZScoring!AI1595="",0,(ZScoring!AI1595-$B$4)/$C$4)</f>
        <v/>
      </c>
      <c r="P1854" s="5">
        <f>IF(ZScoring!AJ1595="",0,(ZScoring!AJ1595-$B$5)/$C$5)</f>
        <v/>
      </c>
      <c r="Q1854" s="5">
        <f>IF(ZScoring!AK1595="",0,(ZScoring!AK1595-$B$6)/$C$6)</f>
        <v/>
      </c>
      <c r="R1854" s="5">
        <f>IF(ZScoring!AL1595="",0,(ZScoring!AL1595-$B$7)/$C$7)</f>
        <v/>
      </c>
      <c r="S1854" s="5">
        <f>IF(ZScoring!AM1595="",0,(ZScoring!AM1595-$B$8)/$C$8)</f>
        <v/>
      </c>
      <c r="T1854" s="5">
        <f>IF(ZScoring!AN1595="",0,(ZScoring!AN1595-$B$9)/$C$9)</f>
        <v/>
      </c>
      <c r="U1854" s="5">
        <f>IF(ZScoring!AO1595="",0,(ZScoring!AO1595-$B$10)/$C$10)</f>
        <v/>
      </c>
      <c r="V1854" s="5">
        <f>IF(ZScoring!AP1595="",0,(ZScoring!AP1595-$B$11)/$C$11)</f>
        <v/>
      </c>
      <c r="W1854" s="5">
        <f>IF(ZScoring!AQ1595="",0,(ZScoring!AQ1595-$B$12)/$C$12)</f>
        <v/>
      </c>
      <c r="X1854" s="5">
        <f>Universe!C1595</f>
        <v/>
      </c>
    </row>
    <row r="1855">
      <c r="A1855" s="22">
        <f>Universe!G1596</f>
        <v/>
      </c>
      <c r="B1855" s="2" t="n">
        <v>1</v>
      </c>
      <c r="C1855" s="23">
        <f>Universe!H1596</f>
        <v/>
      </c>
      <c r="D1855" s="23">
        <f>Universe!I1596</f>
        <v/>
      </c>
      <c r="E1855" s="23">
        <f>Universe!J1596</f>
        <v/>
      </c>
      <c r="F1855" s="23">
        <f>Universe!K1596</f>
        <v/>
      </c>
      <c r="G1855" s="23">
        <f>Universe!L1596</f>
        <v/>
      </c>
      <c r="H1855" s="23">
        <f>Universe!M1596</f>
        <v/>
      </c>
      <c r="I1855" s="23">
        <f>Universe!N1596</f>
        <v/>
      </c>
      <c r="J1855" s="23">
        <f>Universe!O1596</f>
        <v/>
      </c>
      <c r="K1855" s="23">
        <f>Universe!P1596</f>
        <v/>
      </c>
      <c r="L1855" s="23">
        <f>Universe!Q1596</f>
        <v/>
      </c>
      <c r="M1855" s="23">
        <f>Universe!R1596</f>
        <v/>
      </c>
      <c r="N1855" s="5">
        <f>IF(ZScoring!AH1596="",0,(ZScoring!AH1596-$B$3)/$C$3)</f>
        <v/>
      </c>
      <c r="O1855" s="5">
        <f>IF(ZScoring!AI1596="",0,(ZScoring!AI1596-$B$4)/$C$4)</f>
        <v/>
      </c>
      <c r="P1855" s="5">
        <f>IF(ZScoring!AJ1596="",0,(ZScoring!AJ1596-$B$5)/$C$5)</f>
        <v/>
      </c>
      <c r="Q1855" s="5">
        <f>IF(ZScoring!AK1596="",0,(ZScoring!AK1596-$B$6)/$C$6)</f>
        <v/>
      </c>
      <c r="R1855" s="5">
        <f>IF(ZScoring!AL1596="",0,(ZScoring!AL1596-$B$7)/$C$7)</f>
        <v/>
      </c>
      <c r="S1855" s="5">
        <f>IF(ZScoring!AM1596="",0,(ZScoring!AM1596-$B$8)/$C$8)</f>
        <v/>
      </c>
      <c r="T1855" s="5">
        <f>IF(ZScoring!AN1596="",0,(ZScoring!AN1596-$B$9)/$C$9)</f>
        <v/>
      </c>
      <c r="U1855" s="5">
        <f>IF(ZScoring!AO1596="",0,(ZScoring!AO1596-$B$10)/$C$10)</f>
        <v/>
      </c>
      <c r="V1855" s="5">
        <f>IF(ZScoring!AP1596="",0,(ZScoring!AP1596-$B$11)/$C$11)</f>
        <v/>
      </c>
      <c r="W1855" s="5">
        <f>IF(ZScoring!AQ1596="",0,(ZScoring!AQ1596-$B$12)/$C$12)</f>
        <v/>
      </c>
      <c r="X1855" s="5">
        <f>Universe!C1596</f>
        <v/>
      </c>
    </row>
    <row r="1856">
      <c r="A1856" s="22">
        <f>Universe!G1597</f>
        <v/>
      </c>
      <c r="B1856" s="2" t="n">
        <v>1</v>
      </c>
      <c r="C1856" s="23">
        <f>Universe!H1597</f>
        <v/>
      </c>
      <c r="D1856" s="23">
        <f>Universe!I1597</f>
        <v/>
      </c>
      <c r="E1856" s="23">
        <f>Universe!J1597</f>
        <v/>
      </c>
      <c r="F1856" s="23">
        <f>Universe!K1597</f>
        <v/>
      </c>
      <c r="G1856" s="23">
        <f>Universe!L1597</f>
        <v/>
      </c>
      <c r="H1856" s="23">
        <f>Universe!M1597</f>
        <v/>
      </c>
      <c r="I1856" s="23">
        <f>Universe!N1597</f>
        <v/>
      </c>
      <c r="J1856" s="23">
        <f>Universe!O1597</f>
        <v/>
      </c>
      <c r="K1856" s="23">
        <f>Universe!P1597</f>
        <v/>
      </c>
      <c r="L1856" s="23">
        <f>Universe!Q1597</f>
        <v/>
      </c>
      <c r="M1856" s="23">
        <f>Universe!R1597</f>
        <v/>
      </c>
      <c r="N1856" s="5">
        <f>IF(ZScoring!AH1597="",0,(ZScoring!AH1597-$B$3)/$C$3)</f>
        <v/>
      </c>
      <c r="O1856" s="5">
        <f>IF(ZScoring!AI1597="",0,(ZScoring!AI1597-$B$4)/$C$4)</f>
        <v/>
      </c>
      <c r="P1856" s="5">
        <f>IF(ZScoring!AJ1597="",0,(ZScoring!AJ1597-$B$5)/$C$5)</f>
        <v/>
      </c>
      <c r="Q1856" s="5">
        <f>IF(ZScoring!AK1597="",0,(ZScoring!AK1597-$B$6)/$C$6)</f>
        <v/>
      </c>
      <c r="R1856" s="5">
        <f>IF(ZScoring!AL1597="",0,(ZScoring!AL1597-$B$7)/$C$7)</f>
        <v/>
      </c>
      <c r="S1856" s="5">
        <f>IF(ZScoring!AM1597="",0,(ZScoring!AM1597-$B$8)/$C$8)</f>
        <v/>
      </c>
      <c r="T1856" s="5">
        <f>IF(ZScoring!AN1597="",0,(ZScoring!AN1597-$B$9)/$C$9)</f>
        <v/>
      </c>
      <c r="U1856" s="5">
        <f>IF(ZScoring!AO1597="",0,(ZScoring!AO1597-$B$10)/$C$10)</f>
        <v/>
      </c>
      <c r="V1856" s="5">
        <f>IF(ZScoring!AP1597="",0,(ZScoring!AP1597-$B$11)/$C$11)</f>
        <v/>
      </c>
      <c r="W1856" s="5">
        <f>IF(ZScoring!AQ1597="",0,(ZScoring!AQ1597-$B$12)/$C$12)</f>
        <v/>
      </c>
      <c r="X1856" s="5">
        <f>Universe!C1597</f>
        <v/>
      </c>
    </row>
    <row r="1857">
      <c r="A1857" s="22">
        <f>Universe!G1598</f>
        <v/>
      </c>
      <c r="B1857" s="2" t="n">
        <v>1</v>
      </c>
      <c r="C1857" s="23">
        <f>Universe!H1598</f>
        <v/>
      </c>
      <c r="D1857" s="23">
        <f>Universe!I1598</f>
        <v/>
      </c>
      <c r="E1857" s="23">
        <f>Universe!J1598</f>
        <v/>
      </c>
      <c r="F1857" s="23">
        <f>Universe!K1598</f>
        <v/>
      </c>
      <c r="G1857" s="23">
        <f>Universe!L1598</f>
        <v/>
      </c>
      <c r="H1857" s="23">
        <f>Universe!M1598</f>
        <v/>
      </c>
      <c r="I1857" s="23">
        <f>Universe!N1598</f>
        <v/>
      </c>
      <c r="J1857" s="23">
        <f>Universe!O1598</f>
        <v/>
      </c>
      <c r="K1857" s="23">
        <f>Universe!P1598</f>
        <v/>
      </c>
      <c r="L1857" s="23">
        <f>Universe!Q1598</f>
        <v/>
      </c>
      <c r="M1857" s="23">
        <f>Universe!R1598</f>
        <v/>
      </c>
      <c r="N1857" s="5">
        <f>IF(ZScoring!AH1598="",0,(ZScoring!AH1598-$B$3)/$C$3)</f>
        <v/>
      </c>
      <c r="O1857" s="5">
        <f>IF(ZScoring!AI1598="",0,(ZScoring!AI1598-$B$4)/$C$4)</f>
        <v/>
      </c>
      <c r="P1857" s="5">
        <f>IF(ZScoring!AJ1598="",0,(ZScoring!AJ1598-$B$5)/$C$5)</f>
        <v/>
      </c>
      <c r="Q1857" s="5">
        <f>IF(ZScoring!AK1598="",0,(ZScoring!AK1598-$B$6)/$C$6)</f>
        <v/>
      </c>
      <c r="R1857" s="5">
        <f>IF(ZScoring!AL1598="",0,(ZScoring!AL1598-$B$7)/$C$7)</f>
        <v/>
      </c>
      <c r="S1857" s="5">
        <f>IF(ZScoring!AM1598="",0,(ZScoring!AM1598-$B$8)/$C$8)</f>
        <v/>
      </c>
      <c r="T1857" s="5">
        <f>IF(ZScoring!AN1598="",0,(ZScoring!AN1598-$B$9)/$C$9)</f>
        <v/>
      </c>
      <c r="U1857" s="5">
        <f>IF(ZScoring!AO1598="",0,(ZScoring!AO1598-$B$10)/$C$10)</f>
        <v/>
      </c>
      <c r="V1857" s="5">
        <f>IF(ZScoring!AP1598="",0,(ZScoring!AP1598-$B$11)/$C$11)</f>
        <v/>
      </c>
      <c r="W1857" s="5">
        <f>IF(ZScoring!AQ1598="",0,(ZScoring!AQ1598-$B$12)/$C$12)</f>
        <v/>
      </c>
      <c r="X1857" s="5">
        <f>Universe!C1598</f>
        <v/>
      </c>
    </row>
    <row r="1858">
      <c r="A1858" s="22">
        <f>Universe!G1599</f>
        <v/>
      </c>
      <c r="B1858" s="2" t="n">
        <v>1</v>
      </c>
      <c r="C1858" s="23">
        <f>Universe!H1599</f>
        <v/>
      </c>
      <c r="D1858" s="23">
        <f>Universe!I1599</f>
        <v/>
      </c>
      <c r="E1858" s="23">
        <f>Universe!J1599</f>
        <v/>
      </c>
      <c r="F1858" s="23">
        <f>Universe!K1599</f>
        <v/>
      </c>
      <c r="G1858" s="23">
        <f>Universe!L1599</f>
        <v/>
      </c>
      <c r="H1858" s="23">
        <f>Universe!M1599</f>
        <v/>
      </c>
      <c r="I1858" s="23">
        <f>Universe!N1599</f>
        <v/>
      </c>
      <c r="J1858" s="23">
        <f>Universe!O1599</f>
        <v/>
      </c>
      <c r="K1858" s="23">
        <f>Universe!P1599</f>
        <v/>
      </c>
      <c r="L1858" s="23">
        <f>Universe!Q1599</f>
        <v/>
      </c>
      <c r="M1858" s="23">
        <f>Universe!R1599</f>
        <v/>
      </c>
      <c r="N1858" s="5">
        <f>IF(ZScoring!AH1599="",0,(ZScoring!AH1599-$B$3)/$C$3)</f>
        <v/>
      </c>
      <c r="O1858" s="5">
        <f>IF(ZScoring!AI1599="",0,(ZScoring!AI1599-$B$4)/$C$4)</f>
        <v/>
      </c>
      <c r="P1858" s="5">
        <f>IF(ZScoring!AJ1599="",0,(ZScoring!AJ1599-$B$5)/$C$5)</f>
        <v/>
      </c>
      <c r="Q1858" s="5">
        <f>IF(ZScoring!AK1599="",0,(ZScoring!AK1599-$B$6)/$C$6)</f>
        <v/>
      </c>
      <c r="R1858" s="5">
        <f>IF(ZScoring!AL1599="",0,(ZScoring!AL1599-$B$7)/$C$7)</f>
        <v/>
      </c>
      <c r="S1858" s="5">
        <f>IF(ZScoring!AM1599="",0,(ZScoring!AM1599-$B$8)/$C$8)</f>
        <v/>
      </c>
      <c r="T1858" s="5">
        <f>IF(ZScoring!AN1599="",0,(ZScoring!AN1599-$B$9)/$C$9)</f>
        <v/>
      </c>
      <c r="U1858" s="5">
        <f>IF(ZScoring!AO1599="",0,(ZScoring!AO1599-$B$10)/$C$10)</f>
        <v/>
      </c>
      <c r="V1858" s="5">
        <f>IF(ZScoring!AP1599="",0,(ZScoring!AP1599-$B$11)/$C$11)</f>
        <v/>
      </c>
      <c r="W1858" s="5">
        <f>IF(ZScoring!AQ1599="",0,(ZScoring!AQ1599-$B$12)/$C$12)</f>
        <v/>
      </c>
      <c r="X1858" s="5">
        <f>Universe!C1599</f>
        <v/>
      </c>
    </row>
    <row r="1859">
      <c r="A1859" s="22">
        <f>Universe!G1600</f>
        <v/>
      </c>
      <c r="B1859" s="2" t="n">
        <v>1</v>
      </c>
      <c r="C1859" s="23">
        <f>Universe!H1600</f>
        <v/>
      </c>
      <c r="D1859" s="23">
        <f>Universe!I1600</f>
        <v/>
      </c>
      <c r="E1859" s="23">
        <f>Universe!J1600</f>
        <v/>
      </c>
      <c r="F1859" s="23">
        <f>Universe!K1600</f>
        <v/>
      </c>
      <c r="G1859" s="23">
        <f>Universe!L1600</f>
        <v/>
      </c>
      <c r="H1859" s="23">
        <f>Universe!M1600</f>
        <v/>
      </c>
      <c r="I1859" s="23">
        <f>Universe!N1600</f>
        <v/>
      </c>
      <c r="J1859" s="23">
        <f>Universe!O1600</f>
        <v/>
      </c>
      <c r="K1859" s="23">
        <f>Universe!P1600</f>
        <v/>
      </c>
      <c r="L1859" s="23">
        <f>Universe!Q1600</f>
        <v/>
      </c>
      <c r="M1859" s="23">
        <f>Universe!R1600</f>
        <v/>
      </c>
      <c r="N1859" s="5">
        <f>IF(ZScoring!AH1600="",0,(ZScoring!AH1600-$B$3)/$C$3)</f>
        <v/>
      </c>
      <c r="O1859" s="5">
        <f>IF(ZScoring!AI1600="",0,(ZScoring!AI1600-$B$4)/$C$4)</f>
        <v/>
      </c>
      <c r="P1859" s="5">
        <f>IF(ZScoring!AJ1600="",0,(ZScoring!AJ1600-$B$5)/$C$5)</f>
        <v/>
      </c>
      <c r="Q1859" s="5">
        <f>IF(ZScoring!AK1600="",0,(ZScoring!AK1600-$B$6)/$C$6)</f>
        <v/>
      </c>
      <c r="R1859" s="5">
        <f>IF(ZScoring!AL1600="",0,(ZScoring!AL1600-$B$7)/$C$7)</f>
        <v/>
      </c>
      <c r="S1859" s="5">
        <f>IF(ZScoring!AM1600="",0,(ZScoring!AM1600-$B$8)/$C$8)</f>
        <v/>
      </c>
      <c r="T1859" s="5">
        <f>IF(ZScoring!AN1600="",0,(ZScoring!AN1600-$B$9)/$C$9)</f>
        <v/>
      </c>
      <c r="U1859" s="5">
        <f>IF(ZScoring!AO1600="",0,(ZScoring!AO1600-$B$10)/$C$10)</f>
        <v/>
      </c>
      <c r="V1859" s="5">
        <f>IF(ZScoring!AP1600="",0,(ZScoring!AP1600-$B$11)/$C$11)</f>
        <v/>
      </c>
      <c r="W1859" s="5">
        <f>IF(ZScoring!AQ1600="",0,(ZScoring!AQ1600-$B$12)/$C$12)</f>
        <v/>
      </c>
      <c r="X1859" s="5">
        <f>Universe!C1600</f>
        <v/>
      </c>
    </row>
    <row r="1860">
      <c r="A1860" s="22">
        <f>Universe!G1601</f>
        <v/>
      </c>
      <c r="B1860" s="2" t="n">
        <v>1</v>
      </c>
      <c r="C1860" s="23">
        <f>Universe!H1601</f>
        <v/>
      </c>
      <c r="D1860" s="23">
        <f>Universe!I1601</f>
        <v/>
      </c>
      <c r="E1860" s="23">
        <f>Universe!J1601</f>
        <v/>
      </c>
      <c r="F1860" s="23">
        <f>Universe!K1601</f>
        <v/>
      </c>
      <c r="G1860" s="23">
        <f>Universe!L1601</f>
        <v/>
      </c>
      <c r="H1860" s="23">
        <f>Universe!M1601</f>
        <v/>
      </c>
      <c r="I1860" s="23">
        <f>Universe!N1601</f>
        <v/>
      </c>
      <c r="J1860" s="23">
        <f>Universe!O1601</f>
        <v/>
      </c>
      <c r="K1860" s="23">
        <f>Universe!P1601</f>
        <v/>
      </c>
      <c r="L1860" s="23">
        <f>Universe!Q1601</f>
        <v/>
      </c>
      <c r="M1860" s="23">
        <f>Universe!R1601</f>
        <v/>
      </c>
      <c r="N1860" s="5">
        <f>IF(ZScoring!AH1601="",0,(ZScoring!AH1601-$B$3)/$C$3)</f>
        <v/>
      </c>
      <c r="O1860" s="5">
        <f>IF(ZScoring!AI1601="",0,(ZScoring!AI1601-$B$4)/$C$4)</f>
        <v/>
      </c>
      <c r="P1860" s="5">
        <f>IF(ZScoring!AJ1601="",0,(ZScoring!AJ1601-$B$5)/$C$5)</f>
        <v/>
      </c>
      <c r="Q1860" s="5">
        <f>IF(ZScoring!AK1601="",0,(ZScoring!AK1601-$B$6)/$C$6)</f>
        <v/>
      </c>
      <c r="R1860" s="5">
        <f>IF(ZScoring!AL1601="",0,(ZScoring!AL1601-$B$7)/$C$7)</f>
        <v/>
      </c>
      <c r="S1860" s="5">
        <f>IF(ZScoring!AM1601="",0,(ZScoring!AM1601-$B$8)/$C$8)</f>
        <v/>
      </c>
      <c r="T1860" s="5">
        <f>IF(ZScoring!AN1601="",0,(ZScoring!AN1601-$B$9)/$C$9)</f>
        <v/>
      </c>
      <c r="U1860" s="5">
        <f>IF(ZScoring!AO1601="",0,(ZScoring!AO1601-$B$10)/$C$10)</f>
        <v/>
      </c>
      <c r="V1860" s="5">
        <f>IF(ZScoring!AP1601="",0,(ZScoring!AP1601-$B$11)/$C$11)</f>
        <v/>
      </c>
      <c r="W1860" s="5">
        <f>IF(ZScoring!AQ1601="",0,(ZScoring!AQ1601-$B$12)/$C$12)</f>
        <v/>
      </c>
      <c r="X1860" s="5">
        <f>Universe!C1601</f>
        <v/>
      </c>
    </row>
    <row r="1861">
      <c r="A1861" s="22">
        <f>Universe!G1602</f>
        <v/>
      </c>
      <c r="B1861" s="2" t="n">
        <v>1</v>
      </c>
      <c r="C1861" s="23">
        <f>Universe!H1602</f>
        <v/>
      </c>
      <c r="D1861" s="23">
        <f>Universe!I1602</f>
        <v/>
      </c>
      <c r="E1861" s="23">
        <f>Universe!J1602</f>
        <v/>
      </c>
      <c r="F1861" s="23">
        <f>Universe!K1602</f>
        <v/>
      </c>
      <c r="G1861" s="23">
        <f>Universe!L1602</f>
        <v/>
      </c>
      <c r="H1861" s="23">
        <f>Universe!M1602</f>
        <v/>
      </c>
      <c r="I1861" s="23">
        <f>Universe!N1602</f>
        <v/>
      </c>
      <c r="J1861" s="23">
        <f>Universe!O1602</f>
        <v/>
      </c>
      <c r="K1861" s="23">
        <f>Universe!P1602</f>
        <v/>
      </c>
      <c r="L1861" s="23">
        <f>Universe!Q1602</f>
        <v/>
      </c>
      <c r="M1861" s="23">
        <f>Universe!R1602</f>
        <v/>
      </c>
      <c r="N1861" s="5">
        <f>IF(ZScoring!AH1602="",0,(ZScoring!AH1602-$B$3)/$C$3)</f>
        <v/>
      </c>
      <c r="O1861" s="5">
        <f>IF(ZScoring!AI1602="",0,(ZScoring!AI1602-$B$4)/$C$4)</f>
        <v/>
      </c>
      <c r="P1861" s="5">
        <f>IF(ZScoring!AJ1602="",0,(ZScoring!AJ1602-$B$5)/$C$5)</f>
        <v/>
      </c>
      <c r="Q1861" s="5">
        <f>IF(ZScoring!AK1602="",0,(ZScoring!AK1602-$B$6)/$C$6)</f>
        <v/>
      </c>
      <c r="R1861" s="5">
        <f>IF(ZScoring!AL1602="",0,(ZScoring!AL1602-$B$7)/$C$7)</f>
        <v/>
      </c>
      <c r="S1861" s="5">
        <f>IF(ZScoring!AM1602="",0,(ZScoring!AM1602-$B$8)/$C$8)</f>
        <v/>
      </c>
      <c r="T1861" s="5">
        <f>IF(ZScoring!AN1602="",0,(ZScoring!AN1602-$B$9)/$C$9)</f>
        <v/>
      </c>
      <c r="U1861" s="5">
        <f>IF(ZScoring!AO1602="",0,(ZScoring!AO1602-$B$10)/$C$10)</f>
        <v/>
      </c>
      <c r="V1861" s="5">
        <f>IF(ZScoring!AP1602="",0,(ZScoring!AP1602-$B$11)/$C$11)</f>
        <v/>
      </c>
      <c r="W1861" s="5">
        <f>IF(ZScoring!AQ1602="",0,(ZScoring!AQ1602-$B$12)/$C$12)</f>
        <v/>
      </c>
      <c r="X1861" s="5">
        <f>Universe!C1602</f>
        <v/>
      </c>
    </row>
    <row r="1862">
      <c r="A1862" s="22">
        <f>Universe!G1603</f>
        <v/>
      </c>
      <c r="B1862" s="2" t="n">
        <v>1</v>
      </c>
      <c r="C1862" s="23">
        <f>Universe!H1603</f>
        <v/>
      </c>
      <c r="D1862" s="23">
        <f>Universe!I1603</f>
        <v/>
      </c>
      <c r="E1862" s="23">
        <f>Universe!J1603</f>
        <v/>
      </c>
      <c r="F1862" s="23">
        <f>Universe!K1603</f>
        <v/>
      </c>
      <c r="G1862" s="23">
        <f>Universe!L1603</f>
        <v/>
      </c>
      <c r="H1862" s="23">
        <f>Universe!M1603</f>
        <v/>
      </c>
      <c r="I1862" s="23">
        <f>Universe!N1603</f>
        <v/>
      </c>
      <c r="J1862" s="23">
        <f>Universe!O1603</f>
        <v/>
      </c>
      <c r="K1862" s="23">
        <f>Universe!P1603</f>
        <v/>
      </c>
      <c r="L1862" s="23">
        <f>Universe!Q1603</f>
        <v/>
      </c>
      <c r="M1862" s="23">
        <f>Universe!R1603</f>
        <v/>
      </c>
      <c r="N1862" s="5">
        <f>IF(ZScoring!AH1603="",0,(ZScoring!AH1603-$B$3)/$C$3)</f>
        <v/>
      </c>
      <c r="O1862" s="5">
        <f>IF(ZScoring!AI1603="",0,(ZScoring!AI1603-$B$4)/$C$4)</f>
        <v/>
      </c>
      <c r="P1862" s="5">
        <f>IF(ZScoring!AJ1603="",0,(ZScoring!AJ1603-$B$5)/$C$5)</f>
        <v/>
      </c>
      <c r="Q1862" s="5">
        <f>IF(ZScoring!AK1603="",0,(ZScoring!AK1603-$B$6)/$C$6)</f>
        <v/>
      </c>
      <c r="R1862" s="5">
        <f>IF(ZScoring!AL1603="",0,(ZScoring!AL1603-$B$7)/$C$7)</f>
        <v/>
      </c>
      <c r="S1862" s="5">
        <f>IF(ZScoring!AM1603="",0,(ZScoring!AM1603-$B$8)/$C$8)</f>
        <v/>
      </c>
      <c r="T1862" s="5">
        <f>IF(ZScoring!AN1603="",0,(ZScoring!AN1603-$B$9)/$C$9)</f>
        <v/>
      </c>
      <c r="U1862" s="5">
        <f>IF(ZScoring!AO1603="",0,(ZScoring!AO1603-$B$10)/$C$10)</f>
        <v/>
      </c>
      <c r="V1862" s="5">
        <f>IF(ZScoring!AP1603="",0,(ZScoring!AP1603-$B$11)/$C$11)</f>
        <v/>
      </c>
      <c r="W1862" s="5">
        <f>IF(ZScoring!AQ1603="",0,(ZScoring!AQ1603-$B$12)/$C$12)</f>
        <v/>
      </c>
      <c r="X1862" s="5">
        <f>Universe!C1603</f>
        <v/>
      </c>
    </row>
    <row r="1863">
      <c r="A1863" s="22">
        <f>Universe!G1604</f>
        <v/>
      </c>
      <c r="B1863" s="2" t="n">
        <v>1</v>
      </c>
      <c r="C1863" s="23">
        <f>Universe!H1604</f>
        <v/>
      </c>
      <c r="D1863" s="23">
        <f>Universe!I1604</f>
        <v/>
      </c>
      <c r="E1863" s="23">
        <f>Universe!J1604</f>
        <v/>
      </c>
      <c r="F1863" s="23">
        <f>Universe!K1604</f>
        <v/>
      </c>
      <c r="G1863" s="23">
        <f>Universe!L1604</f>
        <v/>
      </c>
      <c r="H1863" s="23">
        <f>Universe!M1604</f>
        <v/>
      </c>
      <c r="I1863" s="23">
        <f>Universe!N1604</f>
        <v/>
      </c>
      <c r="J1863" s="23">
        <f>Universe!O1604</f>
        <v/>
      </c>
      <c r="K1863" s="23">
        <f>Universe!P1604</f>
        <v/>
      </c>
      <c r="L1863" s="23">
        <f>Universe!Q1604</f>
        <v/>
      </c>
      <c r="M1863" s="23">
        <f>Universe!R1604</f>
        <v/>
      </c>
      <c r="N1863" s="5">
        <f>IF(ZScoring!AH1604="",0,(ZScoring!AH1604-$B$3)/$C$3)</f>
        <v/>
      </c>
      <c r="O1863" s="5">
        <f>IF(ZScoring!AI1604="",0,(ZScoring!AI1604-$B$4)/$C$4)</f>
        <v/>
      </c>
      <c r="P1863" s="5">
        <f>IF(ZScoring!AJ1604="",0,(ZScoring!AJ1604-$B$5)/$C$5)</f>
        <v/>
      </c>
      <c r="Q1863" s="5">
        <f>IF(ZScoring!AK1604="",0,(ZScoring!AK1604-$B$6)/$C$6)</f>
        <v/>
      </c>
      <c r="R1863" s="5">
        <f>IF(ZScoring!AL1604="",0,(ZScoring!AL1604-$B$7)/$C$7)</f>
        <v/>
      </c>
      <c r="S1863" s="5">
        <f>IF(ZScoring!AM1604="",0,(ZScoring!AM1604-$B$8)/$C$8)</f>
        <v/>
      </c>
      <c r="T1863" s="5">
        <f>IF(ZScoring!AN1604="",0,(ZScoring!AN1604-$B$9)/$C$9)</f>
        <v/>
      </c>
      <c r="U1863" s="5">
        <f>IF(ZScoring!AO1604="",0,(ZScoring!AO1604-$B$10)/$C$10)</f>
        <v/>
      </c>
      <c r="V1863" s="5">
        <f>IF(ZScoring!AP1604="",0,(ZScoring!AP1604-$B$11)/$C$11)</f>
        <v/>
      </c>
      <c r="W1863" s="5">
        <f>IF(ZScoring!AQ1604="",0,(ZScoring!AQ1604-$B$12)/$C$12)</f>
        <v/>
      </c>
      <c r="X1863" s="5">
        <f>Universe!C1604</f>
        <v/>
      </c>
    </row>
    <row r="1864">
      <c r="A1864" s="22">
        <f>Universe!G1605</f>
        <v/>
      </c>
      <c r="B1864" s="2" t="n">
        <v>1</v>
      </c>
      <c r="C1864" s="23">
        <f>Universe!H1605</f>
        <v/>
      </c>
      <c r="D1864" s="23">
        <f>Universe!I1605</f>
        <v/>
      </c>
      <c r="E1864" s="23">
        <f>Universe!J1605</f>
        <v/>
      </c>
      <c r="F1864" s="23">
        <f>Universe!K1605</f>
        <v/>
      </c>
      <c r="G1864" s="23">
        <f>Universe!L1605</f>
        <v/>
      </c>
      <c r="H1864" s="23">
        <f>Universe!M1605</f>
        <v/>
      </c>
      <c r="I1864" s="23">
        <f>Universe!N1605</f>
        <v/>
      </c>
      <c r="J1864" s="23">
        <f>Universe!O1605</f>
        <v/>
      </c>
      <c r="K1864" s="23">
        <f>Universe!P1605</f>
        <v/>
      </c>
      <c r="L1864" s="23">
        <f>Universe!Q1605</f>
        <v/>
      </c>
      <c r="M1864" s="23">
        <f>Universe!R1605</f>
        <v/>
      </c>
      <c r="N1864" s="5">
        <f>IF(ZScoring!AH1605="",0,(ZScoring!AH1605-$B$3)/$C$3)</f>
        <v/>
      </c>
      <c r="O1864" s="5">
        <f>IF(ZScoring!AI1605="",0,(ZScoring!AI1605-$B$4)/$C$4)</f>
        <v/>
      </c>
      <c r="P1864" s="5">
        <f>IF(ZScoring!AJ1605="",0,(ZScoring!AJ1605-$B$5)/$C$5)</f>
        <v/>
      </c>
      <c r="Q1864" s="5">
        <f>IF(ZScoring!AK1605="",0,(ZScoring!AK1605-$B$6)/$C$6)</f>
        <v/>
      </c>
      <c r="R1864" s="5">
        <f>IF(ZScoring!AL1605="",0,(ZScoring!AL1605-$B$7)/$C$7)</f>
        <v/>
      </c>
      <c r="S1864" s="5">
        <f>IF(ZScoring!AM1605="",0,(ZScoring!AM1605-$B$8)/$C$8)</f>
        <v/>
      </c>
      <c r="T1864" s="5">
        <f>IF(ZScoring!AN1605="",0,(ZScoring!AN1605-$B$9)/$C$9)</f>
        <v/>
      </c>
      <c r="U1864" s="5">
        <f>IF(ZScoring!AO1605="",0,(ZScoring!AO1605-$B$10)/$C$10)</f>
        <v/>
      </c>
      <c r="V1864" s="5">
        <f>IF(ZScoring!AP1605="",0,(ZScoring!AP1605-$B$11)/$C$11)</f>
        <v/>
      </c>
      <c r="W1864" s="5">
        <f>IF(ZScoring!AQ1605="",0,(ZScoring!AQ1605-$B$12)/$C$12)</f>
        <v/>
      </c>
      <c r="X1864" s="5">
        <f>Universe!C1605</f>
        <v/>
      </c>
    </row>
    <row r="1865">
      <c r="A1865" s="22">
        <f>Universe!G1606</f>
        <v/>
      </c>
      <c r="B1865" s="2" t="n">
        <v>1</v>
      </c>
      <c r="C1865" s="23">
        <f>Universe!H1606</f>
        <v/>
      </c>
      <c r="D1865" s="23">
        <f>Universe!I1606</f>
        <v/>
      </c>
      <c r="E1865" s="23">
        <f>Universe!J1606</f>
        <v/>
      </c>
      <c r="F1865" s="23">
        <f>Universe!K1606</f>
        <v/>
      </c>
      <c r="G1865" s="23">
        <f>Universe!L1606</f>
        <v/>
      </c>
      <c r="H1865" s="23">
        <f>Universe!M1606</f>
        <v/>
      </c>
      <c r="I1865" s="23">
        <f>Universe!N1606</f>
        <v/>
      </c>
      <c r="J1865" s="23">
        <f>Universe!O1606</f>
        <v/>
      </c>
      <c r="K1865" s="23">
        <f>Universe!P1606</f>
        <v/>
      </c>
      <c r="L1865" s="23">
        <f>Universe!Q1606</f>
        <v/>
      </c>
      <c r="M1865" s="23">
        <f>Universe!R1606</f>
        <v/>
      </c>
      <c r="N1865" s="5">
        <f>IF(ZScoring!AH1606="",0,(ZScoring!AH1606-$B$3)/$C$3)</f>
        <v/>
      </c>
      <c r="O1865" s="5">
        <f>IF(ZScoring!AI1606="",0,(ZScoring!AI1606-$B$4)/$C$4)</f>
        <v/>
      </c>
      <c r="P1865" s="5">
        <f>IF(ZScoring!AJ1606="",0,(ZScoring!AJ1606-$B$5)/$C$5)</f>
        <v/>
      </c>
      <c r="Q1865" s="5">
        <f>IF(ZScoring!AK1606="",0,(ZScoring!AK1606-$B$6)/$C$6)</f>
        <v/>
      </c>
      <c r="R1865" s="5">
        <f>IF(ZScoring!AL1606="",0,(ZScoring!AL1606-$B$7)/$C$7)</f>
        <v/>
      </c>
      <c r="S1865" s="5">
        <f>IF(ZScoring!AM1606="",0,(ZScoring!AM1606-$B$8)/$C$8)</f>
        <v/>
      </c>
      <c r="T1865" s="5">
        <f>IF(ZScoring!AN1606="",0,(ZScoring!AN1606-$B$9)/$C$9)</f>
        <v/>
      </c>
      <c r="U1865" s="5">
        <f>IF(ZScoring!AO1606="",0,(ZScoring!AO1606-$B$10)/$C$10)</f>
        <v/>
      </c>
      <c r="V1865" s="5">
        <f>IF(ZScoring!AP1606="",0,(ZScoring!AP1606-$B$11)/$C$11)</f>
        <v/>
      </c>
      <c r="W1865" s="5">
        <f>IF(ZScoring!AQ1606="",0,(ZScoring!AQ1606-$B$12)/$C$12)</f>
        <v/>
      </c>
      <c r="X1865" s="5">
        <f>Universe!C1606</f>
        <v/>
      </c>
    </row>
    <row r="1866">
      <c r="A1866" s="22">
        <f>Universe!G1607</f>
        <v/>
      </c>
      <c r="B1866" s="2" t="n">
        <v>1</v>
      </c>
      <c r="C1866" s="23">
        <f>Universe!H1607</f>
        <v/>
      </c>
      <c r="D1866" s="23">
        <f>Universe!I1607</f>
        <v/>
      </c>
      <c r="E1866" s="23">
        <f>Universe!J1607</f>
        <v/>
      </c>
      <c r="F1866" s="23">
        <f>Universe!K1607</f>
        <v/>
      </c>
      <c r="G1866" s="23">
        <f>Universe!L1607</f>
        <v/>
      </c>
      <c r="H1866" s="23">
        <f>Universe!M1607</f>
        <v/>
      </c>
      <c r="I1866" s="23">
        <f>Universe!N1607</f>
        <v/>
      </c>
      <c r="J1866" s="23">
        <f>Universe!O1607</f>
        <v/>
      </c>
      <c r="K1866" s="23">
        <f>Universe!P1607</f>
        <v/>
      </c>
      <c r="L1866" s="23">
        <f>Universe!Q1607</f>
        <v/>
      </c>
      <c r="M1866" s="23">
        <f>Universe!R1607</f>
        <v/>
      </c>
      <c r="N1866" s="5">
        <f>IF(ZScoring!AH1607="",0,(ZScoring!AH1607-$B$3)/$C$3)</f>
        <v/>
      </c>
      <c r="O1866" s="5">
        <f>IF(ZScoring!AI1607="",0,(ZScoring!AI1607-$B$4)/$C$4)</f>
        <v/>
      </c>
      <c r="P1866" s="5">
        <f>IF(ZScoring!AJ1607="",0,(ZScoring!AJ1607-$B$5)/$C$5)</f>
        <v/>
      </c>
      <c r="Q1866" s="5">
        <f>IF(ZScoring!AK1607="",0,(ZScoring!AK1607-$B$6)/$C$6)</f>
        <v/>
      </c>
      <c r="R1866" s="5">
        <f>IF(ZScoring!AL1607="",0,(ZScoring!AL1607-$B$7)/$C$7)</f>
        <v/>
      </c>
      <c r="S1866" s="5">
        <f>IF(ZScoring!AM1607="",0,(ZScoring!AM1607-$B$8)/$C$8)</f>
        <v/>
      </c>
      <c r="T1866" s="5">
        <f>IF(ZScoring!AN1607="",0,(ZScoring!AN1607-$B$9)/$C$9)</f>
        <v/>
      </c>
      <c r="U1866" s="5">
        <f>IF(ZScoring!AO1607="",0,(ZScoring!AO1607-$B$10)/$C$10)</f>
        <v/>
      </c>
      <c r="V1866" s="5">
        <f>IF(ZScoring!AP1607="",0,(ZScoring!AP1607-$B$11)/$C$11)</f>
        <v/>
      </c>
      <c r="W1866" s="5">
        <f>IF(ZScoring!AQ1607="",0,(ZScoring!AQ1607-$B$12)/$C$12)</f>
        <v/>
      </c>
      <c r="X1866" s="5">
        <f>Universe!C1607</f>
        <v/>
      </c>
    </row>
    <row r="1867">
      <c r="A1867" s="22">
        <f>Universe!G1608</f>
        <v/>
      </c>
      <c r="B1867" s="2" t="n">
        <v>1</v>
      </c>
      <c r="C1867" s="23">
        <f>Universe!H1608</f>
        <v/>
      </c>
      <c r="D1867" s="23">
        <f>Universe!I1608</f>
        <v/>
      </c>
      <c r="E1867" s="23">
        <f>Universe!J1608</f>
        <v/>
      </c>
      <c r="F1867" s="23">
        <f>Universe!K1608</f>
        <v/>
      </c>
      <c r="G1867" s="23">
        <f>Universe!L1608</f>
        <v/>
      </c>
      <c r="H1867" s="23">
        <f>Universe!M1608</f>
        <v/>
      </c>
      <c r="I1867" s="23">
        <f>Universe!N1608</f>
        <v/>
      </c>
      <c r="J1867" s="23">
        <f>Universe!O1608</f>
        <v/>
      </c>
      <c r="K1867" s="23">
        <f>Universe!P1608</f>
        <v/>
      </c>
      <c r="L1867" s="23">
        <f>Universe!Q1608</f>
        <v/>
      </c>
      <c r="M1867" s="23">
        <f>Universe!R1608</f>
        <v/>
      </c>
      <c r="N1867" s="5">
        <f>IF(ZScoring!AH1608="",0,(ZScoring!AH1608-$B$3)/$C$3)</f>
        <v/>
      </c>
      <c r="O1867" s="5">
        <f>IF(ZScoring!AI1608="",0,(ZScoring!AI1608-$B$4)/$C$4)</f>
        <v/>
      </c>
      <c r="P1867" s="5">
        <f>IF(ZScoring!AJ1608="",0,(ZScoring!AJ1608-$B$5)/$C$5)</f>
        <v/>
      </c>
      <c r="Q1867" s="5">
        <f>IF(ZScoring!AK1608="",0,(ZScoring!AK1608-$B$6)/$C$6)</f>
        <v/>
      </c>
      <c r="R1867" s="5">
        <f>IF(ZScoring!AL1608="",0,(ZScoring!AL1608-$B$7)/$C$7)</f>
        <v/>
      </c>
      <c r="S1867" s="5">
        <f>IF(ZScoring!AM1608="",0,(ZScoring!AM1608-$B$8)/$C$8)</f>
        <v/>
      </c>
      <c r="T1867" s="5">
        <f>IF(ZScoring!AN1608="",0,(ZScoring!AN1608-$B$9)/$C$9)</f>
        <v/>
      </c>
      <c r="U1867" s="5">
        <f>IF(ZScoring!AO1608="",0,(ZScoring!AO1608-$B$10)/$C$10)</f>
        <v/>
      </c>
      <c r="V1867" s="5">
        <f>IF(ZScoring!AP1608="",0,(ZScoring!AP1608-$B$11)/$C$11)</f>
        <v/>
      </c>
      <c r="W1867" s="5">
        <f>IF(ZScoring!AQ1608="",0,(ZScoring!AQ1608-$B$12)/$C$12)</f>
        <v/>
      </c>
      <c r="X1867" s="5">
        <f>Universe!C1608</f>
        <v/>
      </c>
    </row>
    <row r="1868">
      <c r="A1868" s="22">
        <f>Universe!G1609</f>
        <v/>
      </c>
      <c r="B1868" s="2" t="n">
        <v>1</v>
      </c>
      <c r="C1868" s="23">
        <f>Universe!H1609</f>
        <v/>
      </c>
      <c r="D1868" s="23">
        <f>Universe!I1609</f>
        <v/>
      </c>
      <c r="E1868" s="23">
        <f>Universe!J1609</f>
        <v/>
      </c>
      <c r="F1868" s="23">
        <f>Universe!K1609</f>
        <v/>
      </c>
      <c r="G1868" s="23">
        <f>Universe!L1609</f>
        <v/>
      </c>
      <c r="H1868" s="23">
        <f>Universe!M1609</f>
        <v/>
      </c>
      <c r="I1868" s="23">
        <f>Universe!N1609</f>
        <v/>
      </c>
      <c r="J1868" s="23">
        <f>Universe!O1609</f>
        <v/>
      </c>
      <c r="K1868" s="23">
        <f>Universe!P1609</f>
        <v/>
      </c>
      <c r="L1868" s="23">
        <f>Universe!Q1609</f>
        <v/>
      </c>
      <c r="M1868" s="23">
        <f>Universe!R1609</f>
        <v/>
      </c>
      <c r="N1868" s="5">
        <f>IF(ZScoring!AH1609="",0,(ZScoring!AH1609-$B$3)/$C$3)</f>
        <v/>
      </c>
      <c r="O1868" s="5">
        <f>IF(ZScoring!AI1609="",0,(ZScoring!AI1609-$B$4)/$C$4)</f>
        <v/>
      </c>
      <c r="P1868" s="5">
        <f>IF(ZScoring!AJ1609="",0,(ZScoring!AJ1609-$B$5)/$C$5)</f>
        <v/>
      </c>
      <c r="Q1868" s="5">
        <f>IF(ZScoring!AK1609="",0,(ZScoring!AK1609-$B$6)/$C$6)</f>
        <v/>
      </c>
      <c r="R1868" s="5">
        <f>IF(ZScoring!AL1609="",0,(ZScoring!AL1609-$B$7)/$C$7)</f>
        <v/>
      </c>
      <c r="S1868" s="5">
        <f>IF(ZScoring!AM1609="",0,(ZScoring!AM1609-$B$8)/$C$8)</f>
        <v/>
      </c>
      <c r="T1868" s="5">
        <f>IF(ZScoring!AN1609="",0,(ZScoring!AN1609-$B$9)/$C$9)</f>
        <v/>
      </c>
      <c r="U1868" s="5">
        <f>IF(ZScoring!AO1609="",0,(ZScoring!AO1609-$B$10)/$C$10)</f>
        <v/>
      </c>
      <c r="V1868" s="5">
        <f>IF(ZScoring!AP1609="",0,(ZScoring!AP1609-$B$11)/$C$11)</f>
        <v/>
      </c>
      <c r="W1868" s="5">
        <f>IF(ZScoring!AQ1609="",0,(ZScoring!AQ1609-$B$12)/$C$12)</f>
        <v/>
      </c>
      <c r="X1868" s="5">
        <f>Universe!C1609</f>
        <v/>
      </c>
    </row>
    <row r="1869">
      <c r="A1869" s="22">
        <f>Universe!G1610</f>
        <v/>
      </c>
      <c r="B1869" s="2" t="n">
        <v>1</v>
      </c>
      <c r="C1869" s="23">
        <f>Universe!H1610</f>
        <v/>
      </c>
      <c r="D1869" s="23">
        <f>Universe!I1610</f>
        <v/>
      </c>
      <c r="E1869" s="23">
        <f>Universe!J1610</f>
        <v/>
      </c>
      <c r="F1869" s="23">
        <f>Universe!K1610</f>
        <v/>
      </c>
      <c r="G1869" s="23">
        <f>Universe!L1610</f>
        <v/>
      </c>
      <c r="H1869" s="23">
        <f>Universe!M1610</f>
        <v/>
      </c>
      <c r="I1869" s="23">
        <f>Universe!N1610</f>
        <v/>
      </c>
      <c r="J1869" s="23">
        <f>Universe!O1610</f>
        <v/>
      </c>
      <c r="K1869" s="23">
        <f>Universe!P1610</f>
        <v/>
      </c>
      <c r="L1869" s="23">
        <f>Universe!Q1610</f>
        <v/>
      </c>
      <c r="M1869" s="23">
        <f>Universe!R1610</f>
        <v/>
      </c>
      <c r="N1869" s="5">
        <f>IF(ZScoring!AH1610="",0,(ZScoring!AH1610-$B$3)/$C$3)</f>
        <v/>
      </c>
      <c r="O1869" s="5">
        <f>IF(ZScoring!AI1610="",0,(ZScoring!AI1610-$B$4)/$C$4)</f>
        <v/>
      </c>
      <c r="P1869" s="5">
        <f>IF(ZScoring!AJ1610="",0,(ZScoring!AJ1610-$B$5)/$C$5)</f>
        <v/>
      </c>
      <c r="Q1869" s="5">
        <f>IF(ZScoring!AK1610="",0,(ZScoring!AK1610-$B$6)/$C$6)</f>
        <v/>
      </c>
      <c r="R1869" s="5">
        <f>IF(ZScoring!AL1610="",0,(ZScoring!AL1610-$B$7)/$C$7)</f>
        <v/>
      </c>
      <c r="S1869" s="5">
        <f>IF(ZScoring!AM1610="",0,(ZScoring!AM1610-$B$8)/$C$8)</f>
        <v/>
      </c>
      <c r="T1869" s="5">
        <f>IF(ZScoring!AN1610="",0,(ZScoring!AN1610-$B$9)/$C$9)</f>
        <v/>
      </c>
      <c r="U1869" s="5">
        <f>IF(ZScoring!AO1610="",0,(ZScoring!AO1610-$B$10)/$C$10)</f>
        <v/>
      </c>
      <c r="V1869" s="5">
        <f>IF(ZScoring!AP1610="",0,(ZScoring!AP1610-$B$11)/$C$11)</f>
        <v/>
      </c>
      <c r="W1869" s="5">
        <f>IF(ZScoring!AQ1610="",0,(ZScoring!AQ1610-$B$12)/$C$12)</f>
        <v/>
      </c>
      <c r="X1869" s="5">
        <f>Universe!C1610</f>
        <v/>
      </c>
    </row>
    <row r="1870">
      <c r="A1870" s="22">
        <f>Universe!G1611</f>
        <v/>
      </c>
      <c r="B1870" s="2" t="n">
        <v>1</v>
      </c>
      <c r="C1870" s="23">
        <f>Universe!H1611</f>
        <v/>
      </c>
      <c r="D1870" s="23">
        <f>Universe!I1611</f>
        <v/>
      </c>
      <c r="E1870" s="23">
        <f>Universe!J1611</f>
        <v/>
      </c>
      <c r="F1870" s="23">
        <f>Universe!K1611</f>
        <v/>
      </c>
      <c r="G1870" s="23">
        <f>Universe!L1611</f>
        <v/>
      </c>
      <c r="H1870" s="23">
        <f>Universe!M1611</f>
        <v/>
      </c>
      <c r="I1870" s="23">
        <f>Universe!N1611</f>
        <v/>
      </c>
      <c r="J1870" s="23">
        <f>Universe!O1611</f>
        <v/>
      </c>
      <c r="K1870" s="23">
        <f>Universe!P1611</f>
        <v/>
      </c>
      <c r="L1870" s="23">
        <f>Universe!Q1611</f>
        <v/>
      </c>
      <c r="M1870" s="23">
        <f>Universe!R1611</f>
        <v/>
      </c>
      <c r="N1870" s="5">
        <f>IF(ZScoring!AH1611="",0,(ZScoring!AH1611-$B$3)/$C$3)</f>
        <v/>
      </c>
      <c r="O1870" s="5">
        <f>IF(ZScoring!AI1611="",0,(ZScoring!AI1611-$B$4)/$C$4)</f>
        <v/>
      </c>
      <c r="P1870" s="5">
        <f>IF(ZScoring!AJ1611="",0,(ZScoring!AJ1611-$B$5)/$C$5)</f>
        <v/>
      </c>
      <c r="Q1870" s="5">
        <f>IF(ZScoring!AK1611="",0,(ZScoring!AK1611-$B$6)/$C$6)</f>
        <v/>
      </c>
      <c r="R1870" s="5">
        <f>IF(ZScoring!AL1611="",0,(ZScoring!AL1611-$B$7)/$C$7)</f>
        <v/>
      </c>
      <c r="S1870" s="5">
        <f>IF(ZScoring!AM1611="",0,(ZScoring!AM1611-$B$8)/$C$8)</f>
        <v/>
      </c>
      <c r="T1870" s="5">
        <f>IF(ZScoring!AN1611="",0,(ZScoring!AN1611-$B$9)/$C$9)</f>
        <v/>
      </c>
      <c r="U1870" s="5">
        <f>IF(ZScoring!AO1611="",0,(ZScoring!AO1611-$B$10)/$C$10)</f>
        <v/>
      </c>
      <c r="V1870" s="5">
        <f>IF(ZScoring!AP1611="",0,(ZScoring!AP1611-$B$11)/$C$11)</f>
        <v/>
      </c>
      <c r="W1870" s="5">
        <f>IF(ZScoring!AQ1611="",0,(ZScoring!AQ1611-$B$12)/$C$12)</f>
        <v/>
      </c>
      <c r="X1870" s="5">
        <f>Universe!C1611</f>
        <v/>
      </c>
    </row>
    <row r="1871">
      <c r="A1871" s="22">
        <f>Universe!G1612</f>
        <v/>
      </c>
      <c r="B1871" s="2" t="n">
        <v>1</v>
      </c>
      <c r="C1871" s="23">
        <f>Universe!H1612</f>
        <v/>
      </c>
      <c r="D1871" s="23">
        <f>Universe!I1612</f>
        <v/>
      </c>
      <c r="E1871" s="23">
        <f>Universe!J1612</f>
        <v/>
      </c>
      <c r="F1871" s="23">
        <f>Universe!K1612</f>
        <v/>
      </c>
      <c r="G1871" s="23">
        <f>Universe!L1612</f>
        <v/>
      </c>
      <c r="H1871" s="23">
        <f>Universe!M1612</f>
        <v/>
      </c>
      <c r="I1871" s="23">
        <f>Universe!N1612</f>
        <v/>
      </c>
      <c r="J1871" s="23">
        <f>Universe!O1612</f>
        <v/>
      </c>
      <c r="K1871" s="23">
        <f>Universe!P1612</f>
        <v/>
      </c>
      <c r="L1871" s="23">
        <f>Universe!Q1612</f>
        <v/>
      </c>
      <c r="M1871" s="23">
        <f>Universe!R1612</f>
        <v/>
      </c>
      <c r="N1871" s="5">
        <f>IF(ZScoring!AH1612="",0,(ZScoring!AH1612-$B$3)/$C$3)</f>
        <v/>
      </c>
      <c r="O1871" s="5">
        <f>IF(ZScoring!AI1612="",0,(ZScoring!AI1612-$B$4)/$C$4)</f>
        <v/>
      </c>
      <c r="P1871" s="5">
        <f>IF(ZScoring!AJ1612="",0,(ZScoring!AJ1612-$B$5)/$C$5)</f>
        <v/>
      </c>
      <c r="Q1871" s="5">
        <f>IF(ZScoring!AK1612="",0,(ZScoring!AK1612-$B$6)/$C$6)</f>
        <v/>
      </c>
      <c r="R1871" s="5">
        <f>IF(ZScoring!AL1612="",0,(ZScoring!AL1612-$B$7)/$C$7)</f>
        <v/>
      </c>
      <c r="S1871" s="5">
        <f>IF(ZScoring!AM1612="",0,(ZScoring!AM1612-$B$8)/$C$8)</f>
        <v/>
      </c>
      <c r="T1871" s="5">
        <f>IF(ZScoring!AN1612="",0,(ZScoring!AN1612-$B$9)/$C$9)</f>
        <v/>
      </c>
      <c r="U1871" s="5">
        <f>IF(ZScoring!AO1612="",0,(ZScoring!AO1612-$B$10)/$C$10)</f>
        <v/>
      </c>
      <c r="V1871" s="5">
        <f>IF(ZScoring!AP1612="",0,(ZScoring!AP1612-$B$11)/$C$11)</f>
        <v/>
      </c>
      <c r="W1871" s="5">
        <f>IF(ZScoring!AQ1612="",0,(ZScoring!AQ1612-$B$12)/$C$12)</f>
        <v/>
      </c>
      <c r="X1871" s="5">
        <f>Universe!C1612</f>
        <v/>
      </c>
    </row>
    <row r="1872">
      <c r="A1872" s="22">
        <f>Universe!G1613</f>
        <v/>
      </c>
      <c r="B1872" s="2" t="n">
        <v>1</v>
      </c>
      <c r="C1872" s="23">
        <f>Universe!H1613</f>
        <v/>
      </c>
      <c r="D1872" s="23">
        <f>Universe!I1613</f>
        <v/>
      </c>
      <c r="E1872" s="23">
        <f>Universe!J1613</f>
        <v/>
      </c>
      <c r="F1872" s="23">
        <f>Universe!K1613</f>
        <v/>
      </c>
      <c r="G1872" s="23">
        <f>Universe!L1613</f>
        <v/>
      </c>
      <c r="H1872" s="23">
        <f>Universe!M1613</f>
        <v/>
      </c>
      <c r="I1872" s="23">
        <f>Universe!N1613</f>
        <v/>
      </c>
      <c r="J1872" s="23">
        <f>Universe!O1613</f>
        <v/>
      </c>
      <c r="K1872" s="23">
        <f>Universe!P1613</f>
        <v/>
      </c>
      <c r="L1872" s="23">
        <f>Universe!Q1613</f>
        <v/>
      </c>
      <c r="M1872" s="23">
        <f>Universe!R1613</f>
        <v/>
      </c>
      <c r="N1872" s="5">
        <f>IF(ZScoring!AH1613="",0,(ZScoring!AH1613-$B$3)/$C$3)</f>
        <v/>
      </c>
      <c r="O1872" s="5">
        <f>IF(ZScoring!AI1613="",0,(ZScoring!AI1613-$B$4)/$C$4)</f>
        <v/>
      </c>
      <c r="P1872" s="5">
        <f>IF(ZScoring!AJ1613="",0,(ZScoring!AJ1613-$B$5)/$C$5)</f>
        <v/>
      </c>
      <c r="Q1872" s="5">
        <f>IF(ZScoring!AK1613="",0,(ZScoring!AK1613-$B$6)/$C$6)</f>
        <v/>
      </c>
      <c r="R1872" s="5">
        <f>IF(ZScoring!AL1613="",0,(ZScoring!AL1613-$B$7)/$C$7)</f>
        <v/>
      </c>
      <c r="S1872" s="5">
        <f>IF(ZScoring!AM1613="",0,(ZScoring!AM1613-$B$8)/$C$8)</f>
        <v/>
      </c>
      <c r="T1872" s="5">
        <f>IF(ZScoring!AN1613="",0,(ZScoring!AN1613-$B$9)/$C$9)</f>
        <v/>
      </c>
      <c r="U1872" s="5">
        <f>IF(ZScoring!AO1613="",0,(ZScoring!AO1613-$B$10)/$C$10)</f>
        <v/>
      </c>
      <c r="V1872" s="5">
        <f>IF(ZScoring!AP1613="",0,(ZScoring!AP1613-$B$11)/$C$11)</f>
        <v/>
      </c>
      <c r="W1872" s="5">
        <f>IF(ZScoring!AQ1613="",0,(ZScoring!AQ1613-$B$12)/$C$12)</f>
        <v/>
      </c>
      <c r="X1872" s="5">
        <f>Universe!C1613</f>
        <v/>
      </c>
    </row>
    <row r="1873">
      <c r="A1873" s="22">
        <f>Universe!G1614</f>
        <v/>
      </c>
      <c r="B1873" s="2" t="n">
        <v>1</v>
      </c>
      <c r="C1873" s="23">
        <f>Universe!H1614</f>
        <v/>
      </c>
      <c r="D1873" s="23">
        <f>Universe!I1614</f>
        <v/>
      </c>
      <c r="E1873" s="23">
        <f>Universe!J1614</f>
        <v/>
      </c>
      <c r="F1873" s="23">
        <f>Universe!K1614</f>
        <v/>
      </c>
      <c r="G1873" s="23">
        <f>Universe!L1614</f>
        <v/>
      </c>
      <c r="H1873" s="23">
        <f>Universe!M1614</f>
        <v/>
      </c>
      <c r="I1873" s="23">
        <f>Universe!N1614</f>
        <v/>
      </c>
      <c r="J1873" s="23">
        <f>Universe!O1614</f>
        <v/>
      </c>
      <c r="K1873" s="23">
        <f>Universe!P1614</f>
        <v/>
      </c>
      <c r="L1873" s="23">
        <f>Universe!Q1614</f>
        <v/>
      </c>
      <c r="M1873" s="23">
        <f>Universe!R1614</f>
        <v/>
      </c>
      <c r="N1873" s="5">
        <f>IF(ZScoring!AH1614="",0,(ZScoring!AH1614-$B$3)/$C$3)</f>
        <v/>
      </c>
      <c r="O1873" s="5">
        <f>IF(ZScoring!AI1614="",0,(ZScoring!AI1614-$B$4)/$C$4)</f>
        <v/>
      </c>
      <c r="P1873" s="5">
        <f>IF(ZScoring!AJ1614="",0,(ZScoring!AJ1614-$B$5)/$C$5)</f>
        <v/>
      </c>
      <c r="Q1873" s="5">
        <f>IF(ZScoring!AK1614="",0,(ZScoring!AK1614-$B$6)/$C$6)</f>
        <v/>
      </c>
      <c r="R1873" s="5">
        <f>IF(ZScoring!AL1614="",0,(ZScoring!AL1614-$B$7)/$C$7)</f>
        <v/>
      </c>
      <c r="S1873" s="5">
        <f>IF(ZScoring!AM1614="",0,(ZScoring!AM1614-$B$8)/$C$8)</f>
        <v/>
      </c>
      <c r="T1873" s="5">
        <f>IF(ZScoring!AN1614="",0,(ZScoring!AN1614-$B$9)/$C$9)</f>
        <v/>
      </c>
      <c r="U1873" s="5">
        <f>IF(ZScoring!AO1614="",0,(ZScoring!AO1614-$B$10)/$C$10)</f>
        <v/>
      </c>
      <c r="V1873" s="5">
        <f>IF(ZScoring!AP1614="",0,(ZScoring!AP1614-$B$11)/$C$11)</f>
        <v/>
      </c>
      <c r="W1873" s="5">
        <f>IF(ZScoring!AQ1614="",0,(ZScoring!AQ1614-$B$12)/$C$12)</f>
        <v/>
      </c>
      <c r="X1873" s="5">
        <f>Universe!C1614</f>
        <v/>
      </c>
    </row>
    <row r="1874">
      <c r="A1874" s="22">
        <f>Universe!G1615</f>
        <v/>
      </c>
      <c r="B1874" s="2" t="n">
        <v>1</v>
      </c>
      <c r="C1874" s="23">
        <f>Universe!H1615</f>
        <v/>
      </c>
      <c r="D1874" s="23">
        <f>Universe!I1615</f>
        <v/>
      </c>
      <c r="E1874" s="23">
        <f>Universe!J1615</f>
        <v/>
      </c>
      <c r="F1874" s="23">
        <f>Universe!K1615</f>
        <v/>
      </c>
      <c r="G1874" s="23">
        <f>Universe!L1615</f>
        <v/>
      </c>
      <c r="H1874" s="23">
        <f>Universe!M1615</f>
        <v/>
      </c>
      <c r="I1874" s="23">
        <f>Universe!N1615</f>
        <v/>
      </c>
      <c r="J1874" s="23">
        <f>Universe!O1615</f>
        <v/>
      </c>
      <c r="K1874" s="23">
        <f>Universe!P1615</f>
        <v/>
      </c>
      <c r="L1874" s="23">
        <f>Universe!Q1615</f>
        <v/>
      </c>
      <c r="M1874" s="23">
        <f>Universe!R1615</f>
        <v/>
      </c>
      <c r="N1874" s="5">
        <f>IF(ZScoring!AH1615="",0,(ZScoring!AH1615-$B$3)/$C$3)</f>
        <v/>
      </c>
      <c r="O1874" s="5">
        <f>IF(ZScoring!AI1615="",0,(ZScoring!AI1615-$B$4)/$C$4)</f>
        <v/>
      </c>
      <c r="P1874" s="5">
        <f>IF(ZScoring!AJ1615="",0,(ZScoring!AJ1615-$B$5)/$C$5)</f>
        <v/>
      </c>
      <c r="Q1874" s="5">
        <f>IF(ZScoring!AK1615="",0,(ZScoring!AK1615-$B$6)/$C$6)</f>
        <v/>
      </c>
      <c r="R1874" s="5">
        <f>IF(ZScoring!AL1615="",0,(ZScoring!AL1615-$B$7)/$C$7)</f>
        <v/>
      </c>
      <c r="S1874" s="5">
        <f>IF(ZScoring!AM1615="",0,(ZScoring!AM1615-$B$8)/$C$8)</f>
        <v/>
      </c>
      <c r="T1874" s="5">
        <f>IF(ZScoring!AN1615="",0,(ZScoring!AN1615-$B$9)/$C$9)</f>
        <v/>
      </c>
      <c r="U1874" s="5">
        <f>IF(ZScoring!AO1615="",0,(ZScoring!AO1615-$B$10)/$C$10)</f>
        <v/>
      </c>
      <c r="V1874" s="5">
        <f>IF(ZScoring!AP1615="",0,(ZScoring!AP1615-$B$11)/$C$11)</f>
        <v/>
      </c>
      <c r="W1874" s="5">
        <f>IF(ZScoring!AQ1615="",0,(ZScoring!AQ1615-$B$12)/$C$12)</f>
        <v/>
      </c>
      <c r="X1874" s="5">
        <f>Universe!C1615</f>
        <v/>
      </c>
    </row>
    <row r="1875">
      <c r="A1875" s="22">
        <f>Universe!G1616</f>
        <v/>
      </c>
      <c r="B1875" s="2" t="n">
        <v>1</v>
      </c>
      <c r="C1875" s="23">
        <f>Universe!H1616</f>
        <v/>
      </c>
      <c r="D1875" s="23">
        <f>Universe!I1616</f>
        <v/>
      </c>
      <c r="E1875" s="23">
        <f>Universe!J1616</f>
        <v/>
      </c>
      <c r="F1875" s="23">
        <f>Universe!K1616</f>
        <v/>
      </c>
      <c r="G1875" s="23">
        <f>Universe!L1616</f>
        <v/>
      </c>
      <c r="H1875" s="23">
        <f>Universe!M1616</f>
        <v/>
      </c>
      <c r="I1875" s="23">
        <f>Universe!N1616</f>
        <v/>
      </c>
      <c r="J1875" s="23">
        <f>Universe!O1616</f>
        <v/>
      </c>
      <c r="K1875" s="23">
        <f>Universe!P1616</f>
        <v/>
      </c>
      <c r="L1875" s="23">
        <f>Universe!Q1616</f>
        <v/>
      </c>
      <c r="M1875" s="23">
        <f>Universe!R1616</f>
        <v/>
      </c>
      <c r="N1875" s="5">
        <f>IF(ZScoring!AH1616="",0,(ZScoring!AH1616-$B$3)/$C$3)</f>
        <v/>
      </c>
      <c r="O1875" s="5">
        <f>IF(ZScoring!AI1616="",0,(ZScoring!AI1616-$B$4)/$C$4)</f>
        <v/>
      </c>
      <c r="P1875" s="5">
        <f>IF(ZScoring!AJ1616="",0,(ZScoring!AJ1616-$B$5)/$C$5)</f>
        <v/>
      </c>
      <c r="Q1875" s="5">
        <f>IF(ZScoring!AK1616="",0,(ZScoring!AK1616-$B$6)/$C$6)</f>
        <v/>
      </c>
      <c r="R1875" s="5">
        <f>IF(ZScoring!AL1616="",0,(ZScoring!AL1616-$B$7)/$C$7)</f>
        <v/>
      </c>
      <c r="S1875" s="5">
        <f>IF(ZScoring!AM1616="",0,(ZScoring!AM1616-$B$8)/$C$8)</f>
        <v/>
      </c>
      <c r="T1875" s="5">
        <f>IF(ZScoring!AN1616="",0,(ZScoring!AN1616-$B$9)/$C$9)</f>
        <v/>
      </c>
      <c r="U1875" s="5">
        <f>IF(ZScoring!AO1616="",0,(ZScoring!AO1616-$B$10)/$C$10)</f>
        <v/>
      </c>
      <c r="V1875" s="5">
        <f>IF(ZScoring!AP1616="",0,(ZScoring!AP1616-$B$11)/$C$11)</f>
        <v/>
      </c>
      <c r="W1875" s="5">
        <f>IF(ZScoring!AQ1616="",0,(ZScoring!AQ1616-$B$12)/$C$12)</f>
        <v/>
      </c>
      <c r="X1875" s="5">
        <f>Universe!C1616</f>
        <v/>
      </c>
    </row>
    <row r="1876">
      <c r="A1876" s="22">
        <f>Universe!G1617</f>
        <v/>
      </c>
      <c r="B1876" s="2" t="n">
        <v>1</v>
      </c>
      <c r="C1876" s="23">
        <f>Universe!H1617</f>
        <v/>
      </c>
      <c r="D1876" s="23">
        <f>Universe!I1617</f>
        <v/>
      </c>
      <c r="E1876" s="23">
        <f>Universe!J1617</f>
        <v/>
      </c>
      <c r="F1876" s="23">
        <f>Universe!K1617</f>
        <v/>
      </c>
      <c r="G1876" s="23">
        <f>Universe!L1617</f>
        <v/>
      </c>
      <c r="H1876" s="23">
        <f>Universe!M1617</f>
        <v/>
      </c>
      <c r="I1876" s="23">
        <f>Universe!N1617</f>
        <v/>
      </c>
      <c r="J1876" s="23">
        <f>Universe!O1617</f>
        <v/>
      </c>
      <c r="K1876" s="23">
        <f>Universe!P1617</f>
        <v/>
      </c>
      <c r="L1876" s="23">
        <f>Universe!Q1617</f>
        <v/>
      </c>
      <c r="M1876" s="23">
        <f>Universe!R1617</f>
        <v/>
      </c>
      <c r="N1876" s="5">
        <f>IF(ZScoring!AH1617="",0,(ZScoring!AH1617-$B$3)/$C$3)</f>
        <v/>
      </c>
      <c r="O1876" s="5">
        <f>IF(ZScoring!AI1617="",0,(ZScoring!AI1617-$B$4)/$C$4)</f>
        <v/>
      </c>
      <c r="P1876" s="5">
        <f>IF(ZScoring!AJ1617="",0,(ZScoring!AJ1617-$B$5)/$C$5)</f>
        <v/>
      </c>
      <c r="Q1876" s="5">
        <f>IF(ZScoring!AK1617="",0,(ZScoring!AK1617-$B$6)/$C$6)</f>
        <v/>
      </c>
      <c r="R1876" s="5">
        <f>IF(ZScoring!AL1617="",0,(ZScoring!AL1617-$B$7)/$C$7)</f>
        <v/>
      </c>
      <c r="S1876" s="5">
        <f>IF(ZScoring!AM1617="",0,(ZScoring!AM1617-$B$8)/$C$8)</f>
        <v/>
      </c>
      <c r="T1876" s="5">
        <f>IF(ZScoring!AN1617="",0,(ZScoring!AN1617-$B$9)/$C$9)</f>
        <v/>
      </c>
      <c r="U1876" s="5">
        <f>IF(ZScoring!AO1617="",0,(ZScoring!AO1617-$B$10)/$C$10)</f>
        <v/>
      </c>
      <c r="V1876" s="5">
        <f>IF(ZScoring!AP1617="",0,(ZScoring!AP1617-$B$11)/$C$11)</f>
        <v/>
      </c>
      <c r="W1876" s="5">
        <f>IF(ZScoring!AQ1617="",0,(ZScoring!AQ1617-$B$12)/$C$12)</f>
        <v/>
      </c>
      <c r="X1876" s="5">
        <f>Universe!C1617</f>
        <v/>
      </c>
    </row>
    <row r="1877">
      <c r="A1877" s="22">
        <f>Universe!G1618</f>
        <v/>
      </c>
      <c r="B1877" s="2" t="n">
        <v>1</v>
      </c>
      <c r="C1877" s="23">
        <f>Universe!H1618</f>
        <v/>
      </c>
      <c r="D1877" s="23">
        <f>Universe!I1618</f>
        <v/>
      </c>
      <c r="E1877" s="23">
        <f>Universe!J1618</f>
        <v/>
      </c>
      <c r="F1877" s="23">
        <f>Universe!K1618</f>
        <v/>
      </c>
      <c r="G1877" s="23">
        <f>Universe!L1618</f>
        <v/>
      </c>
      <c r="H1877" s="23">
        <f>Universe!M1618</f>
        <v/>
      </c>
      <c r="I1877" s="23">
        <f>Universe!N1618</f>
        <v/>
      </c>
      <c r="J1877" s="23">
        <f>Universe!O1618</f>
        <v/>
      </c>
      <c r="K1877" s="23">
        <f>Universe!P1618</f>
        <v/>
      </c>
      <c r="L1877" s="23">
        <f>Universe!Q1618</f>
        <v/>
      </c>
      <c r="M1877" s="23">
        <f>Universe!R1618</f>
        <v/>
      </c>
      <c r="N1877" s="5">
        <f>IF(ZScoring!AH1618="",0,(ZScoring!AH1618-$B$3)/$C$3)</f>
        <v/>
      </c>
      <c r="O1877" s="5">
        <f>IF(ZScoring!AI1618="",0,(ZScoring!AI1618-$B$4)/$C$4)</f>
        <v/>
      </c>
      <c r="P1877" s="5">
        <f>IF(ZScoring!AJ1618="",0,(ZScoring!AJ1618-$B$5)/$C$5)</f>
        <v/>
      </c>
      <c r="Q1877" s="5">
        <f>IF(ZScoring!AK1618="",0,(ZScoring!AK1618-$B$6)/$C$6)</f>
        <v/>
      </c>
      <c r="R1877" s="5">
        <f>IF(ZScoring!AL1618="",0,(ZScoring!AL1618-$B$7)/$C$7)</f>
        <v/>
      </c>
      <c r="S1877" s="5">
        <f>IF(ZScoring!AM1618="",0,(ZScoring!AM1618-$B$8)/$C$8)</f>
        <v/>
      </c>
      <c r="T1877" s="5">
        <f>IF(ZScoring!AN1618="",0,(ZScoring!AN1618-$B$9)/$C$9)</f>
        <v/>
      </c>
      <c r="U1877" s="5">
        <f>IF(ZScoring!AO1618="",0,(ZScoring!AO1618-$B$10)/$C$10)</f>
        <v/>
      </c>
      <c r="V1877" s="5">
        <f>IF(ZScoring!AP1618="",0,(ZScoring!AP1618-$B$11)/$C$11)</f>
        <v/>
      </c>
      <c r="W1877" s="5">
        <f>IF(ZScoring!AQ1618="",0,(ZScoring!AQ1618-$B$12)/$C$12)</f>
        <v/>
      </c>
      <c r="X1877" s="5">
        <f>Universe!C1618</f>
        <v/>
      </c>
    </row>
    <row r="1878">
      <c r="A1878" s="22">
        <f>Universe!G1619</f>
        <v/>
      </c>
      <c r="B1878" s="2" t="n">
        <v>1</v>
      </c>
      <c r="C1878" s="23">
        <f>Universe!H1619</f>
        <v/>
      </c>
      <c r="D1878" s="23">
        <f>Universe!I1619</f>
        <v/>
      </c>
      <c r="E1878" s="23">
        <f>Universe!J1619</f>
        <v/>
      </c>
      <c r="F1878" s="23">
        <f>Universe!K1619</f>
        <v/>
      </c>
      <c r="G1878" s="23">
        <f>Universe!L1619</f>
        <v/>
      </c>
      <c r="H1878" s="23">
        <f>Universe!M1619</f>
        <v/>
      </c>
      <c r="I1878" s="23">
        <f>Universe!N1619</f>
        <v/>
      </c>
      <c r="J1878" s="23">
        <f>Universe!O1619</f>
        <v/>
      </c>
      <c r="K1878" s="23">
        <f>Universe!P1619</f>
        <v/>
      </c>
      <c r="L1878" s="23">
        <f>Universe!Q1619</f>
        <v/>
      </c>
      <c r="M1878" s="23">
        <f>Universe!R1619</f>
        <v/>
      </c>
      <c r="N1878" s="5">
        <f>IF(ZScoring!AH1619="",0,(ZScoring!AH1619-$B$3)/$C$3)</f>
        <v/>
      </c>
      <c r="O1878" s="5">
        <f>IF(ZScoring!AI1619="",0,(ZScoring!AI1619-$B$4)/$C$4)</f>
        <v/>
      </c>
      <c r="P1878" s="5">
        <f>IF(ZScoring!AJ1619="",0,(ZScoring!AJ1619-$B$5)/$C$5)</f>
        <v/>
      </c>
      <c r="Q1878" s="5">
        <f>IF(ZScoring!AK1619="",0,(ZScoring!AK1619-$B$6)/$C$6)</f>
        <v/>
      </c>
      <c r="R1878" s="5">
        <f>IF(ZScoring!AL1619="",0,(ZScoring!AL1619-$B$7)/$C$7)</f>
        <v/>
      </c>
      <c r="S1878" s="5">
        <f>IF(ZScoring!AM1619="",0,(ZScoring!AM1619-$B$8)/$C$8)</f>
        <v/>
      </c>
      <c r="T1878" s="5">
        <f>IF(ZScoring!AN1619="",0,(ZScoring!AN1619-$B$9)/$C$9)</f>
        <v/>
      </c>
      <c r="U1878" s="5">
        <f>IF(ZScoring!AO1619="",0,(ZScoring!AO1619-$B$10)/$C$10)</f>
        <v/>
      </c>
      <c r="V1878" s="5">
        <f>IF(ZScoring!AP1619="",0,(ZScoring!AP1619-$B$11)/$C$11)</f>
        <v/>
      </c>
      <c r="W1878" s="5">
        <f>IF(ZScoring!AQ1619="",0,(ZScoring!AQ1619-$B$12)/$C$12)</f>
        <v/>
      </c>
      <c r="X1878" s="5">
        <f>Universe!C1619</f>
        <v/>
      </c>
    </row>
    <row r="1879">
      <c r="A1879" s="22">
        <f>Universe!G1620</f>
        <v/>
      </c>
      <c r="B1879" s="2" t="n">
        <v>1</v>
      </c>
      <c r="C1879" s="23">
        <f>Universe!H1620</f>
        <v/>
      </c>
      <c r="D1879" s="23">
        <f>Universe!I1620</f>
        <v/>
      </c>
      <c r="E1879" s="23">
        <f>Universe!J1620</f>
        <v/>
      </c>
      <c r="F1879" s="23">
        <f>Universe!K1620</f>
        <v/>
      </c>
      <c r="G1879" s="23">
        <f>Universe!L1620</f>
        <v/>
      </c>
      <c r="H1879" s="23">
        <f>Universe!M1620</f>
        <v/>
      </c>
      <c r="I1879" s="23">
        <f>Universe!N1620</f>
        <v/>
      </c>
      <c r="J1879" s="23">
        <f>Universe!O1620</f>
        <v/>
      </c>
      <c r="K1879" s="23">
        <f>Universe!P1620</f>
        <v/>
      </c>
      <c r="L1879" s="23">
        <f>Universe!Q1620</f>
        <v/>
      </c>
      <c r="M1879" s="23">
        <f>Universe!R1620</f>
        <v/>
      </c>
      <c r="N1879" s="5">
        <f>IF(ZScoring!AH1620="",0,(ZScoring!AH1620-$B$3)/$C$3)</f>
        <v/>
      </c>
      <c r="O1879" s="5">
        <f>IF(ZScoring!AI1620="",0,(ZScoring!AI1620-$B$4)/$C$4)</f>
        <v/>
      </c>
      <c r="P1879" s="5">
        <f>IF(ZScoring!AJ1620="",0,(ZScoring!AJ1620-$B$5)/$C$5)</f>
        <v/>
      </c>
      <c r="Q1879" s="5">
        <f>IF(ZScoring!AK1620="",0,(ZScoring!AK1620-$B$6)/$C$6)</f>
        <v/>
      </c>
      <c r="R1879" s="5">
        <f>IF(ZScoring!AL1620="",0,(ZScoring!AL1620-$B$7)/$C$7)</f>
        <v/>
      </c>
      <c r="S1879" s="5">
        <f>IF(ZScoring!AM1620="",0,(ZScoring!AM1620-$B$8)/$C$8)</f>
        <v/>
      </c>
      <c r="T1879" s="5">
        <f>IF(ZScoring!AN1620="",0,(ZScoring!AN1620-$B$9)/$C$9)</f>
        <v/>
      </c>
      <c r="U1879" s="5">
        <f>IF(ZScoring!AO1620="",0,(ZScoring!AO1620-$B$10)/$C$10)</f>
        <v/>
      </c>
      <c r="V1879" s="5">
        <f>IF(ZScoring!AP1620="",0,(ZScoring!AP1620-$B$11)/$C$11)</f>
        <v/>
      </c>
      <c r="W1879" s="5">
        <f>IF(ZScoring!AQ1620="",0,(ZScoring!AQ1620-$B$12)/$C$12)</f>
        <v/>
      </c>
      <c r="X1879" s="5">
        <f>Universe!C1620</f>
        <v/>
      </c>
    </row>
    <row r="1880">
      <c r="A1880" s="22">
        <f>Universe!G1621</f>
        <v/>
      </c>
      <c r="B1880" s="2" t="n">
        <v>1</v>
      </c>
      <c r="C1880" s="23">
        <f>Universe!H1621</f>
        <v/>
      </c>
      <c r="D1880" s="23">
        <f>Universe!I1621</f>
        <v/>
      </c>
      <c r="E1880" s="23">
        <f>Universe!J1621</f>
        <v/>
      </c>
      <c r="F1880" s="23">
        <f>Universe!K1621</f>
        <v/>
      </c>
      <c r="G1880" s="23">
        <f>Universe!L1621</f>
        <v/>
      </c>
      <c r="H1880" s="23">
        <f>Universe!M1621</f>
        <v/>
      </c>
      <c r="I1880" s="23">
        <f>Universe!N1621</f>
        <v/>
      </c>
      <c r="J1880" s="23">
        <f>Universe!O1621</f>
        <v/>
      </c>
      <c r="K1880" s="23">
        <f>Universe!P1621</f>
        <v/>
      </c>
      <c r="L1880" s="23">
        <f>Universe!Q1621</f>
        <v/>
      </c>
      <c r="M1880" s="23">
        <f>Universe!R1621</f>
        <v/>
      </c>
      <c r="N1880" s="5">
        <f>IF(ZScoring!AH1621="",0,(ZScoring!AH1621-$B$3)/$C$3)</f>
        <v/>
      </c>
      <c r="O1880" s="5">
        <f>IF(ZScoring!AI1621="",0,(ZScoring!AI1621-$B$4)/$C$4)</f>
        <v/>
      </c>
      <c r="P1880" s="5">
        <f>IF(ZScoring!AJ1621="",0,(ZScoring!AJ1621-$B$5)/$C$5)</f>
        <v/>
      </c>
      <c r="Q1880" s="5">
        <f>IF(ZScoring!AK1621="",0,(ZScoring!AK1621-$B$6)/$C$6)</f>
        <v/>
      </c>
      <c r="R1880" s="5">
        <f>IF(ZScoring!AL1621="",0,(ZScoring!AL1621-$B$7)/$C$7)</f>
        <v/>
      </c>
      <c r="S1880" s="5">
        <f>IF(ZScoring!AM1621="",0,(ZScoring!AM1621-$B$8)/$C$8)</f>
        <v/>
      </c>
      <c r="T1880" s="5">
        <f>IF(ZScoring!AN1621="",0,(ZScoring!AN1621-$B$9)/$C$9)</f>
        <v/>
      </c>
      <c r="U1880" s="5">
        <f>IF(ZScoring!AO1621="",0,(ZScoring!AO1621-$B$10)/$C$10)</f>
        <v/>
      </c>
      <c r="V1880" s="5">
        <f>IF(ZScoring!AP1621="",0,(ZScoring!AP1621-$B$11)/$C$11)</f>
        <v/>
      </c>
      <c r="W1880" s="5">
        <f>IF(ZScoring!AQ1621="",0,(ZScoring!AQ1621-$B$12)/$C$12)</f>
        <v/>
      </c>
      <c r="X1880" s="5">
        <f>Universe!C1621</f>
        <v/>
      </c>
    </row>
    <row r="1881">
      <c r="A1881" s="22">
        <f>Universe!G1622</f>
        <v/>
      </c>
      <c r="B1881" s="2" t="n">
        <v>1</v>
      </c>
      <c r="C1881" s="23">
        <f>Universe!H1622</f>
        <v/>
      </c>
      <c r="D1881" s="23">
        <f>Universe!I1622</f>
        <v/>
      </c>
      <c r="E1881" s="23">
        <f>Universe!J1622</f>
        <v/>
      </c>
      <c r="F1881" s="23">
        <f>Universe!K1622</f>
        <v/>
      </c>
      <c r="G1881" s="23">
        <f>Universe!L1622</f>
        <v/>
      </c>
      <c r="H1881" s="23">
        <f>Universe!M1622</f>
        <v/>
      </c>
      <c r="I1881" s="23">
        <f>Universe!N1622</f>
        <v/>
      </c>
      <c r="J1881" s="23">
        <f>Universe!O1622</f>
        <v/>
      </c>
      <c r="K1881" s="23">
        <f>Universe!P1622</f>
        <v/>
      </c>
      <c r="L1881" s="23">
        <f>Universe!Q1622</f>
        <v/>
      </c>
      <c r="M1881" s="23">
        <f>Universe!R1622</f>
        <v/>
      </c>
      <c r="N1881" s="5">
        <f>IF(ZScoring!AH1622="",0,(ZScoring!AH1622-$B$3)/$C$3)</f>
        <v/>
      </c>
      <c r="O1881" s="5">
        <f>IF(ZScoring!AI1622="",0,(ZScoring!AI1622-$B$4)/$C$4)</f>
        <v/>
      </c>
      <c r="P1881" s="5">
        <f>IF(ZScoring!AJ1622="",0,(ZScoring!AJ1622-$B$5)/$C$5)</f>
        <v/>
      </c>
      <c r="Q1881" s="5">
        <f>IF(ZScoring!AK1622="",0,(ZScoring!AK1622-$B$6)/$C$6)</f>
        <v/>
      </c>
      <c r="R1881" s="5">
        <f>IF(ZScoring!AL1622="",0,(ZScoring!AL1622-$B$7)/$C$7)</f>
        <v/>
      </c>
      <c r="S1881" s="5">
        <f>IF(ZScoring!AM1622="",0,(ZScoring!AM1622-$B$8)/$C$8)</f>
        <v/>
      </c>
      <c r="T1881" s="5">
        <f>IF(ZScoring!AN1622="",0,(ZScoring!AN1622-$B$9)/$C$9)</f>
        <v/>
      </c>
      <c r="U1881" s="5">
        <f>IF(ZScoring!AO1622="",0,(ZScoring!AO1622-$B$10)/$C$10)</f>
        <v/>
      </c>
      <c r="V1881" s="5">
        <f>IF(ZScoring!AP1622="",0,(ZScoring!AP1622-$B$11)/$C$11)</f>
        <v/>
      </c>
      <c r="W1881" s="5">
        <f>IF(ZScoring!AQ1622="",0,(ZScoring!AQ1622-$B$12)/$C$12)</f>
        <v/>
      </c>
      <c r="X1881" s="5">
        <f>Universe!C1622</f>
        <v/>
      </c>
    </row>
    <row r="1882">
      <c r="A1882" s="22">
        <f>Universe!G1623</f>
        <v/>
      </c>
      <c r="B1882" s="2" t="n">
        <v>1</v>
      </c>
      <c r="C1882" s="23">
        <f>Universe!H1623</f>
        <v/>
      </c>
      <c r="D1882" s="23">
        <f>Universe!I1623</f>
        <v/>
      </c>
      <c r="E1882" s="23">
        <f>Universe!J1623</f>
        <v/>
      </c>
      <c r="F1882" s="23">
        <f>Universe!K1623</f>
        <v/>
      </c>
      <c r="G1882" s="23">
        <f>Universe!L1623</f>
        <v/>
      </c>
      <c r="H1882" s="23">
        <f>Universe!M1623</f>
        <v/>
      </c>
      <c r="I1882" s="23">
        <f>Universe!N1623</f>
        <v/>
      </c>
      <c r="J1882" s="23">
        <f>Universe!O1623</f>
        <v/>
      </c>
      <c r="K1882" s="23">
        <f>Universe!P1623</f>
        <v/>
      </c>
      <c r="L1882" s="23">
        <f>Universe!Q1623</f>
        <v/>
      </c>
      <c r="M1882" s="23">
        <f>Universe!R1623</f>
        <v/>
      </c>
      <c r="N1882" s="5">
        <f>IF(ZScoring!AH1623="",0,(ZScoring!AH1623-$B$3)/$C$3)</f>
        <v/>
      </c>
      <c r="O1882" s="5">
        <f>IF(ZScoring!AI1623="",0,(ZScoring!AI1623-$B$4)/$C$4)</f>
        <v/>
      </c>
      <c r="P1882" s="5">
        <f>IF(ZScoring!AJ1623="",0,(ZScoring!AJ1623-$B$5)/$C$5)</f>
        <v/>
      </c>
      <c r="Q1882" s="5">
        <f>IF(ZScoring!AK1623="",0,(ZScoring!AK1623-$B$6)/$C$6)</f>
        <v/>
      </c>
      <c r="R1882" s="5">
        <f>IF(ZScoring!AL1623="",0,(ZScoring!AL1623-$B$7)/$C$7)</f>
        <v/>
      </c>
      <c r="S1882" s="5">
        <f>IF(ZScoring!AM1623="",0,(ZScoring!AM1623-$B$8)/$C$8)</f>
        <v/>
      </c>
      <c r="T1882" s="5">
        <f>IF(ZScoring!AN1623="",0,(ZScoring!AN1623-$B$9)/$C$9)</f>
        <v/>
      </c>
      <c r="U1882" s="5">
        <f>IF(ZScoring!AO1623="",0,(ZScoring!AO1623-$B$10)/$C$10)</f>
        <v/>
      </c>
      <c r="V1882" s="5">
        <f>IF(ZScoring!AP1623="",0,(ZScoring!AP1623-$B$11)/$C$11)</f>
        <v/>
      </c>
      <c r="W1882" s="5">
        <f>IF(ZScoring!AQ1623="",0,(ZScoring!AQ1623-$B$12)/$C$12)</f>
        <v/>
      </c>
      <c r="X1882" s="5">
        <f>Universe!C1623</f>
        <v/>
      </c>
    </row>
    <row r="1883">
      <c r="A1883" s="22">
        <f>Universe!G1624</f>
        <v/>
      </c>
      <c r="B1883" s="2" t="n">
        <v>1</v>
      </c>
      <c r="C1883" s="23">
        <f>Universe!H1624</f>
        <v/>
      </c>
      <c r="D1883" s="23">
        <f>Universe!I1624</f>
        <v/>
      </c>
      <c r="E1883" s="23">
        <f>Universe!J1624</f>
        <v/>
      </c>
      <c r="F1883" s="23">
        <f>Universe!K1624</f>
        <v/>
      </c>
      <c r="G1883" s="23">
        <f>Universe!L1624</f>
        <v/>
      </c>
      <c r="H1883" s="23">
        <f>Universe!M1624</f>
        <v/>
      </c>
      <c r="I1883" s="23">
        <f>Universe!N1624</f>
        <v/>
      </c>
      <c r="J1883" s="23">
        <f>Universe!O1624</f>
        <v/>
      </c>
      <c r="K1883" s="23">
        <f>Universe!P1624</f>
        <v/>
      </c>
      <c r="L1883" s="23">
        <f>Universe!Q1624</f>
        <v/>
      </c>
      <c r="M1883" s="23">
        <f>Universe!R1624</f>
        <v/>
      </c>
      <c r="N1883" s="5">
        <f>IF(ZScoring!AH1624="",0,(ZScoring!AH1624-$B$3)/$C$3)</f>
        <v/>
      </c>
      <c r="O1883" s="5">
        <f>IF(ZScoring!AI1624="",0,(ZScoring!AI1624-$B$4)/$C$4)</f>
        <v/>
      </c>
      <c r="P1883" s="5">
        <f>IF(ZScoring!AJ1624="",0,(ZScoring!AJ1624-$B$5)/$C$5)</f>
        <v/>
      </c>
      <c r="Q1883" s="5">
        <f>IF(ZScoring!AK1624="",0,(ZScoring!AK1624-$B$6)/$C$6)</f>
        <v/>
      </c>
      <c r="R1883" s="5">
        <f>IF(ZScoring!AL1624="",0,(ZScoring!AL1624-$B$7)/$C$7)</f>
        <v/>
      </c>
      <c r="S1883" s="5">
        <f>IF(ZScoring!AM1624="",0,(ZScoring!AM1624-$B$8)/$C$8)</f>
        <v/>
      </c>
      <c r="T1883" s="5">
        <f>IF(ZScoring!AN1624="",0,(ZScoring!AN1624-$B$9)/$C$9)</f>
        <v/>
      </c>
      <c r="U1883" s="5">
        <f>IF(ZScoring!AO1624="",0,(ZScoring!AO1624-$B$10)/$C$10)</f>
        <v/>
      </c>
      <c r="V1883" s="5">
        <f>IF(ZScoring!AP1624="",0,(ZScoring!AP1624-$B$11)/$C$11)</f>
        <v/>
      </c>
      <c r="W1883" s="5">
        <f>IF(ZScoring!AQ1624="",0,(ZScoring!AQ1624-$B$12)/$C$12)</f>
        <v/>
      </c>
      <c r="X1883" s="5">
        <f>Universe!C1624</f>
        <v/>
      </c>
    </row>
    <row r="1884">
      <c r="A1884" s="22">
        <f>Universe!G1625</f>
        <v/>
      </c>
      <c r="B1884" s="2" t="n">
        <v>1</v>
      </c>
      <c r="C1884" s="23">
        <f>Universe!H1625</f>
        <v/>
      </c>
      <c r="D1884" s="23">
        <f>Universe!I1625</f>
        <v/>
      </c>
      <c r="E1884" s="23">
        <f>Universe!J1625</f>
        <v/>
      </c>
      <c r="F1884" s="23">
        <f>Universe!K1625</f>
        <v/>
      </c>
      <c r="G1884" s="23">
        <f>Universe!L1625</f>
        <v/>
      </c>
      <c r="H1884" s="23">
        <f>Universe!M1625</f>
        <v/>
      </c>
      <c r="I1884" s="23">
        <f>Universe!N1625</f>
        <v/>
      </c>
      <c r="J1884" s="23">
        <f>Universe!O1625</f>
        <v/>
      </c>
      <c r="K1884" s="23">
        <f>Universe!P1625</f>
        <v/>
      </c>
      <c r="L1884" s="23">
        <f>Universe!Q1625</f>
        <v/>
      </c>
      <c r="M1884" s="23">
        <f>Universe!R1625</f>
        <v/>
      </c>
      <c r="N1884" s="5">
        <f>IF(ZScoring!AH1625="",0,(ZScoring!AH1625-$B$3)/$C$3)</f>
        <v/>
      </c>
      <c r="O1884" s="5">
        <f>IF(ZScoring!AI1625="",0,(ZScoring!AI1625-$B$4)/$C$4)</f>
        <v/>
      </c>
      <c r="P1884" s="5">
        <f>IF(ZScoring!AJ1625="",0,(ZScoring!AJ1625-$B$5)/$C$5)</f>
        <v/>
      </c>
      <c r="Q1884" s="5">
        <f>IF(ZScoring!AK1625="",0,(ZScoring!AK1625-$B$6)/$C$6)</f>
        <v/>
      </c>
      <c r="R1884" s="5">
        <f>IF(ZScoring!AL1625="",0,(ZScoring!AL1625-$B$7)/$C$7)</f>
        <v/>
      </c>
      <c r="S1884" s="5">
        <f>IF(ZScoring!AM1625="",0,(ZScoring!AM1625-$B$8)/$C$8)</f>
        <v/>
      </c>
      <c r="T1884" s="5">
        <f>IF(ZScoring!AN1625="",0,(ZScoring!AN1625-$B$9)/$C$9)</f>
        <v/>
      </c>
      <c r="U1884" s="5">
        <f>IF(ZScoring!AO1625="",0,(ZScoring!AO1625-$B$10)/$C$10)</f>
        <v/>
      </c>
      <c r="V1884" s="5">
        <f>IF(ZScoring!AP1625="",0,(ZScoring!AP1625-$B$11)/$C$11)</f>
        <v/>
      </c>
      <c r="W1884" s="5">
        <f>IF(ZScoring!AQ1625="",0,(ZScoring!AQ1625-$B$12)/$C$12)</f>
        <v/>
      </c>
      <c r="X1884" s="5">
        <f>Universe!C1625</f>
        <v/>
      </c>
    </row>
    <row r="1885">
      <c r="A1885" s="22">
        <f>Universe!G1626</f>
        <v/>
      </c>
      <c r="B1885" s="2" t="n">
        <v>1</v>
      </c>
      <c r="C1885" s="23">
        <f>Universe!H1626</f>
        <v/>
      </c>
      <c r="D1885" s="23">
        <f>Universe!I1626</f>
        <v/>
      </c>
      <c r="E1885" s="23">
        <f>Universe!J1626</f>
        <v/>
      </c>
      <c r="F1885" s="23">
        <f>Universe!K1626</f>
        <v/>
      </c>
      <c r="G1885" s="23">
        <f>Universe!L1626</f>
        <v/>
      </c>
      <c r="H1885" s="23">
        <f>Universe!M1626</f>
        <v/>
      </c>
      <c r="I1885" s="23">
        <f>Universe!N1626</f>
        <v/>
      </c>
      <c r="J1885" s="23">
        <f>Universe!O1626</f>
        <v/>
      </c>
      <c r="K1885" s="23">
        <f>Universe!P1626</f>
        <v/>
      </c>
      <c r="L1885" s="23">
        <f>Universe!Q1626</f>
        <v/>
      </c>
      <c r="M1885" s="23">
        <f>Universe!R1626</f>
        <v/>
      </c>
      <c r="N1885" s="5">
        <f>IF(ZScoring!AH1626="",0,(ZScoring!AH1626-$B$3)/$C$3)</f>
        <v/>
      </c>
      <c r="O1885" s="5">
        <f>IF(ZScoring!AI1626="",0,(ZScoring!AI1626-$B$4)/$C$4)</f>
        <v/>
      </c>
      <c r="P1885" s="5">
        <f>IF(ZScoring!AJ1626="",0,(ZScoring!AJ1626-$B$5)/$C$5)</f>
        <v/>
      </c>
      <c r="Q1885" s="5">
        <f>IF(ZScoring!AK1626="",0,(ZScoring!AK1626-$B$6)/$C$6)</f>
        <v/>
      </c>
      <c r="R1885" s="5">
        <f>IF(ZScoring!AL1626="",0,(ZScoring!AL1626-$B$7)/$C$7)</f>
        <v/>
      </c>
      <c r="S1885" s="5">
        <f>IF(ZScoring!AM1626="",0,(ZScoring!AM1626-$B$8)/$C$8)</f>
        <v/>
      </c>
      <c r="T1885" s="5">
        <f>IF(ZScoring!AN1626="",0,(ZScoring!AN1626-$B$9)/$C$9)</f>
        <v/>
      </c>
      <c r="U1885" s="5">
        <f>IF(ZScoring!AO1626="",0,(ZScoring!AO1626-$B$10)/$C$10)</f>
        <v/>
      </c>
      <c r="V1885" s="5">
        <f>IF(ZScoring!AP1626="",0,(ZScoring!AP1626-$B$11)/$C$11)</f>
        <v/>
      </c>
      <c r="W1885" s="5">
        <f>IF(ZScoring!AQ1626="",0,(ZScoring!AQ1626-$B$12)/$C$12)</f>
        <v/>
      </c>
      <c r="X1885" s="5">
        <f>Universe!C1626</f>
        <v/>
      </c>
    </row>
    <row r="1886">
      <c r="A1886" s="22">
        <f>Universe!G1627</f>
        <v/>
      </c>
      <c r="B1886" s="2" t="n">
        <v>1</v>
      </c>
      <c r="C1886" s="23">
        <f>Universe!H1627</f>
        <v/>
      </c>
      <c r="D1886" s="23">
        <f>Universe!I1627</f>
        <v/>
      </c>
      <c r="E1886" s="23">
        <f>Universe!J1627</f>
        <v/>
      </c>
      <c r="F1886" s="23">
        <f>Universe!K1627</f>
        <v/>
      </c>
      <c r="G1886" s="23">
        <f>Universe!L1627</f>
        <v/>
      </c>
      <c r="H1886" s="23">
        <f>Universe!M1627</f>
        <v/>
      </c>
      <c r="I1886" s="23">
        <f>Universe!N1627</f>
        <v/>
      </c>
      <c r="J1886" s="23">
        <f>Universe!O1627</f>
        <v/>
      </c>
      <c r="K1886" s="23">
        <f>Universe!P1627</f>
        <v/>
      </c>
      <c r="L1886" s="23">
        <f>Universe!Q1627</f>
        <v/>
      </c>
      <c r="M1886" s="23">
        <f>Universe!R1627</f>
        <v/>
      </c>
      <c r="N1886" s="5">
        <f>IF(ZScoring!AH1627="",0,(ZScoring!AH1627-$B$3)/$C$3)</f>
        <v/>
      </c>
      <c r="O1886" s="5">
        <f>IF(ZScoring!AI1627="",0,(ZScoring!AI1627-$B$4)/$C$4)</f>
        <v/>
      </c>
      <c r="P1886" s="5">
        <f>IF(ZScoring!AJ1627="",0,(ZScoring!AJ1627-$B$5)/$C$5)</f>
        <v/>
      </c>
      <c r="Q1886" s="5">
        <f>IF(ZScoring!AK1627="",0,(ZScoring!AK1627-$B$6)/$C$6)</f>
        <v/>
      </c>
      <c r="R1886" s="5">
        <f>IF(ZScoring!AL1627="",0,(ZScoring!AL1627-$B$7)/$C$7)</f>
        <v/>
      </c>
      <c r="S1886" s="5">
        <f>IF(ZScoring!AM1627="",0,(ZScoring!AM1627-$B$8)/$C$8)</f>
        <v/>
      </c>
      <c r="T1886" s="5">
        <f>IF(ZScoring!AN1627="",0,(ZScoring!AN1627-$B$9)/$C$9)</f>
        <v/>
      </c>
      <c r="U1886" s="5">
        <f>IF(ZScoring!AO1627="",0,(ZScoring!AO1627-$B$10)/$C$10)</f>
        <v/>
      </c>
      <c r="V1886" s="5">
        <f>IF(ZScoring!AP1627="",0,(ZScoring!AP1627-$B$11)/$C$11)</f>
        <v/>
      </c>
      <c r="W1886" s="5">
        <f>IF(ZScoring!AQ1627="",0,(ZScoring!AQ1627-$B$12)/$C$12)</f>
        <v/>
      </c>
      <c r="X1886" s="5">
        <f>Universe!C1627</f>
        <v/>
      </c>
    </row>
    <row r="1887">
      <c r="A1887" s="22">
        <f>Universe!G1628</f>
        <v/>
      </c>
      <c r="B1887" s="2" t="n">
        <v>1</v>
      </c>
      <c r="C1887" s="23">
        <f>Universe!H1628</f>
        <v/>
      </c>
      <c r="D1887" s="23">
        <f>Universe!I1628</f>
        <v/>
      </c>
      <c r="E1887" s="23">
        <f>Universe!J1628</f>
        <v/>
      </c>
      <c r="F1887" s="23">
        <f>Universe!K1628</f>
        <v/>
      </c>
      <c r="G1887" s="23">
        <f>Universe!L1628</f>
        <v/>
      </c>
      <c r="H1887" s="23">
        <f>Universe!M1628</f>
        <v/>
      </c>
      <c r="I1887" s="23">
        <f>Universe!N1628</f>
        <v/>
      </c>
      <c r="J1887" s="23">
        <f>Universe!O1628</f>
        <v/>
      </c>
      <c r="K1887" s="23">
        <f>Universe!P1628</f>
        <v/>
      </c>
      <c r="L1887" s="23">
        <f>Universe!Q1628</f>
        <v/>
      </c>
      <c r="M1887" s="23">
        <f>Universe!R1628</f>
        <v/>
      </c>
      <c r="N1887" s="5">
        <f>IF(ZScoring!AH1628="",0,(ZScoring!AH1628-$B$3)/$C$3)</f>
        <v/>
      </c>
      <c r="O1887" s="5">
        <f>IF(ZScoring!AI1628="",0,(ZScoring!AI1628-$B$4)/$C$4)</f>
        <v/>
      </c>
      <c r="P1887" s="5">
        <f>IF(ZScoring!AJ1628="",0,(ZScoring!AJ1628-$B$5)/$C$5)</f>
        <v/>
      </c>
      <c r="Q1887" s="5">
        <f>IF(ZScoring!AK1628="",0,(ZScoring!AK1628-$B$6)/$C$6)</f>
        <v/>
      </c>
      <c r="R1887" s="5">
        <f>IF(ZScoring!AL1628="",0,(ZScoring!AL1628-$B$7)/$C$7)</f>
        <v/>
      </c>
      <c r="S1887" s="5">
        <f>IF(ZScoring!AM1628="",0,(ZScoring!AM1628-$B$8)/$C$8)</f>
        <v/>
      </c>
      <c r="T1887" s="5">
        <f>IF(ZScoring!AN1628="",0,(ZScoring!AN1628-$B$9)/$C$9)</f>
        <v/>
      </c>
      <c r="U1887" s="5">
        <f>IF(ZScoring!AO1628="",0,(ZScoring!AO1628-$B$10)/$C$10)</f>
        <v/>
      </c>
      <c r="V1887" s="5">
        <f>IF(ZScoring!AP1628="",0,(ZScoring!AP1628-$B$11)/$C$11)</f>
        <v/>
      </c>
      <c r="W1887" s="5">
        <f>IF(ZScoring!AQ1628="",0,(ZScoring!AQ1628-$B$12)/$C$12)</f>
        <v/>
      </c>
      <c r="X1887" s="5">
        <f>Universe!C1628</f>
        <v/>
      </c>
    </row>
    <row r="1888">
      <c r="A1888" s="22">
        <f>Universe!G1629</f>
        <v/>
      </c>
      <c r="B1888" s="2" t="n">
        <v>1</v>
      </c>
      <c r="C1888" s="23">
        <f>Universe!H1629</f>
        <v/>
      </c>
      <c r="D1888" s="23">
        <f>Universe!I1629</f>
        <v/>
      </c>
      <c r="E1888" s="23">
        <f>Universe!J1629</f>
        <v/>
      </c>
      <c r="F1888" s="23">
        <f>Universe!K1629</f>
        <v/>
      </c>
      <c r="G1888" s="23">
        <f>Universe!L1629</f>
        <v/>
      </c>
      <c r="H1888" s="23">
        <f>Universe!M1629</f>
        <v/>
      </c>
      <c r="I1888" s="23">
        <f>Universe!N1629</f>
        <v/>
      </c>
      <c r="J1888" s="23">
        <f>Universe!O1629</f>
        <v/>
      </c>
      <c r="K1888" s="23">
        <f>Universe!P1629</f>
        <v/>
      </c>
      <c r="L1888" s="23">
        <f>Universe!Q1629</f>
        <v/>
      </c>
      <c r="M1888" s="23">
        <f>Universe!R1629</f>
        <v/>
      </c>
      <c r="N1888" s="5">
        <f>IF(ZScoring!AH1629="",0,(ZScoring!AH1629-$B$3)/$C$3)</f>
        <v/>
      </c>
      <c r="O1888" s="5">
        <f>IF(ZScoring!AI1629="",0,(ZScoring!AI1629-$B$4)/$C$4)</f>
        <v/>
      </c>
      <c r="P1888" s="5">
        <f>IF(ZScoring!AJ1629="",0,(ZScoring!AJ1629-$B$5)/$C$5)</f>
        <v/>
      </c>
      <c r="Q1888" s="5">
        <f>IF(ZScoring!AK1629="",0,(ZScoring!AK1629-$B$6)/$C$6)</f>
        <v/>
      </c>
      <c r="R1888" s="5">
        <f>IF(ZScoring!AL1629="",0,(ZScoring!AL1629-$B$7)/$C$7)</f>
        <v/>
      </c>
      <c r="S1888" s="5">
        <f>IF(ZScoring!AM1629="",0,(ZScoring!AM1629-$B$8)/$C$8)</f>
        <v/>
      </c>
      <c r="T1888" s="5">
        <f>IF(ZScoring!AN1629="",0,(ZScoring!AN1629-$B$9)/$C$9)</f>
        <v/>
      </c>
      <c r="U1888" s="5">
        <f>IF(ZScoring!AO1629="",0,(ZScoring!AO1629-$B$10)/$C$10)</f>
        <v/>
      </c>
      <c r="V1888" s="5">
        <f>IF(ZScoring!AP1629="",0,(ZScoring!AP1629-$B$11)/$C$11)</f>
        <v/>
      </c>
      <c r="W1888" s="5">
        <f>IF(ZScoring!AQ1629="",0,(ZScoring!AQ1629-$B$12)/$C$12)</f>
        <v/>
      </c>
      <c r="X1888" s="5">
        <f>Universe!C1629</f>
        <v/>
      </c>
    </row>
    <row r="1889">
      <c r="A1889" s="22">
        <f>Universe!G1630</f>
        <v/>
      </c>
      <c r="B1889" s="2" t="n">
        <v>1</v>
      </c>
      <c r="C1889" s="23">
        <f>Universe!H1630</f>
        <v/>
      </c>
      <c r="D1889" s="23">
        <f>Universe!I1630</f>
        <v/>
      </c>
      <c r="E1889" s="23">
        <f>Universe!J1630</f>
        <v/>
      </c>
      <c r="F1889" s="23">
        <f>Universe!K1630</f>
        <v/>
      </c>
      <c r="G1889" s="23">
        <f>Universe!L1630</f>
        <v/>
      </c>
      <c r="H1889" s="23">
        <f>Universe!M1630</f>
        <v/>
      </c>
      <c r="I1889" s="23">
        <f>Universe!N1630</f>
        <v/>
      </c>
      <c r="J1889" s="23">
        <f>Universe!O1630</f>
        <v/>
      </c>
      <c r="K1889" s="23">
        <f>Universe!P1630</f>
        <v/>
      </c>
      <c r="L1889" s="23">
        <f>Universe!Q1630</f>
        <v/>
      </c>
      <c r="M1889" s="23">
        <f>Universe!R1630</f>
        <v/>
      </c>
      <c r="N1889" s="5">
        <f>IF(ZScoring!AH1630="",0,(ZScoring!AH1630-$B$3)/$C$3)</f>
        <v/>
      </c>
      <c r="O1889" s="5">
        <f>IF(ZScoring!AI1630="",0,(ZScoring!AI1630-$B$4)/$C$4)</f>
        <v/>
      </c>
      <c r="P1889" s="5">
        <f>IF(ZScoring!AJ1630="",0,(ZScoring!AJ1630-$B$5)/$C$5)</f>
        <v/>
      </c>
      <c r="Q1889" s="5">
        <f>IF(ZScoring!AK1630="",0,(ZScoring!AK1630-$B$6)/$C$6)</f>
        <v/>
      </c>
      <c r="R1889" s="5">
        <f>IF(ZScoring!AL1630="",0,(ZScoring!AL1630-$B$7)/$C$7)</f>
        <v/>
      </c>
      <c r="S1889" s="5">
        <f>IF(ZScoring!AM1630="",0,(ZScoring!AM1630-$B$8)/$C$8)</f>
        <v/>
      </c>
      <c r="T1889" s="5">
        <f>IF(ZScoring!AN1630="",0,(ZScoring!AN1630-$B$9)/$C$9)</f>
        <v/>
      </c>
      <c r="U1889" s="5">
        <f>IF(ZScoring!AO1630="",0,(ZScoring!AO1630-$B$10)/$C$10)</f>
        <v/>
      </c>
      <c r="V1889" s="5">
        <f>IF(ZScoring!AP1630="",0,(ZScoring!AP1630-$B$11)/$C$11)</f>
        <v/>
      </c>
      <c r="W1889" s="5">
        <f>IF(ZScoring!AQ1630="",0,(ZScoring!AQ1630-$B$12)/$C$12)</f>
        <v/>
      </c>
      <c r="X1889" s="5">
        <f>Universe!C1630</f>
        <v/>
      </c>
    </row>
    <row r="1890">
      <c r="A1890" s="22">
        <f>Universe!G1631</f>
        <v/>
      </c>
      <c r="B1890" s="2" t="n">
        <v>1</v>
      </c>
      <c r="C1890" s="23">
        <f>Universe!H1631</f>
        <v/>
      </c>
      <c r="D1890" s="23">
        <f>Universe!I1631</f>
        <v/>
      </c>
      <c r="E1890" s="23">
        <f>Universe!J1631</f>
        <v/>
      </c>
      <c r="F1890" s="23">
        <f>Universe!K1631</f>
        <v/>
      </c>
      <c r="G1890" s="23">
        <f>Universe!L1631</f>
        <v/>
      </c>
      <c r="H1890" s="23">
        <f>Universe!M1631</f>
        <v/>
      </c>
      <c r="I1890" s="23">
        <f>Universe!N1631</f>
        <v/>
      </c>
      <c r="J1890" s="23">
        <f>Universe!O1631</f>
        <v/>
      </c>
      <c r="K1890" s="23">
        <f>Universe!P1631</f>
        <v/>
      </c>
      <c r="L1890" s="23">
        <f>Universe!Q1631</f>
        <v/>
      </c>
      <c r="M1890" s="23">
        <f>Universe!R1631</f>
        <v/>
      </c>
      <c r="N1890" s="5">
        <f>IF(ZScoring!AH1631="",0,(ZScoring!AH1631-$B$3)/$C$3)</f>
        <v/>
      </c>
      <c r="O1890" s="5">
        <f>IF(ZScoring!AI1631="",0,(ZScoring!AI1631-$B$4)/$C$4)</f>
        <v/>
      </c>
      <c r="P1890" s="5">
        <f>IF(ZScoring!AJ1631="",0,(ZScoring!AJ1631-$B$5)/$C$5)</f>
        <v/>
      </c>
      <c r="Q1890" s="5">
        <f>IF(ZScoring!AK1631="",0,(ZScoring!AK1631-$B$6)/$C$6)</f>
        <v/>
      </c>
      <c r="R1890" s="5">
        <f>IF(ZScoring!AL1631="",0,(ZScoring!AL1631-$B$7)/$C$7)</f>
        <v/>
      </c>
      <c r="S1890" s="5">
        <f>IF(ZScoring!AM1631="",0,(ZScoring!AM1631-$B$8)/$C$8)</f>
        <v/>
      </c>
      <c r="T1890" s="5">
        <f>IF(ZScoring!AN1631="",0,(ZScoring!AN1631-$B$9)/$C$9)</f>
        <v/>
      </c>
      <c r="U1890" s="5">
        <f>IF(ZScoring!AO1631="",0,(ZScoring!AO1631-$B$10)/$C$10)</f>
        <v/>
      </c>
      <c r="V1890" s="5">
        <f>IF(ZScoring!AP1631="",0,(ZScoring!AP1631-$B$11)/$C$11)</f>
        <v/>
      </c>
      <c r="W1890" s="5">
        <f>IF(ZScoring!AQ1631="",0,(ZScoring!AQ1631-$B$12)/$C$12)</f>
        <v/>
      </c>
      <c r="X1890" s="5">
        <f>Universe!C1631</f>
        <v/>
      </c>
    </row>
    <row r="1891">
      <c r="A1891" s="22">
        <f>Universe!G1632</f>
        <v/>
      </c>
      <c r="B1891" s="2" t="n">
        <v>1</v>
      </c>
      <c r="C1891" s="23">
        <f>Universe!H1632</f>
        <v/>
      </c>
      <c r="D1891" s="23">
        <f>Universe!I1632</f>
        <v/>
      </c>
      <c r="E1891" s="23">
        <f>Universe!J1632</f>
        <v/>
      </c>
      <c r="F1891" s="23">
        <f>Universe!K1632</f>
        <v/>
      </c>
      <c r="G1891" s="23">
        <f>Universe!L1632</f>
        <v/>
      </c>
      <c r="H1891" s="23">
        <f>Universe!M1632</f>
        <v/>
      </c>
      <c r="I1891" s="23">
        <f>Universe!N1632</f>
        <v/>
      </c>
      <c r="J1891" s="23">
        <f>Universe!O1632</f>
        <v/>
      </c>
      <c r="K1891" s="23">
        <f>Universe!P1632</f>
        <v/>
      </c>
      <c r="L1891" s="23">
        <f>Universe!Q1632</f>
        <v/>
      </c>
      <c r="M1891" s="23">
        <f>Universe!R1632</f>
        <v/>
      </c>
      <c r="N1891" s="5">
        <f>IF(ZScoring!AH1632="",0,(ZScoring!AH1632-$B$3)/$C$3)</f>
        <v/>
      </c>
      <c r="O1891" s="5">
        <f>IF(ZScoring!AI1632="",0,(ZScoring!AI1632-$B$4)/$C$4)</f>
        <v/>
      </c>
      <c r="P1891" s="5">
        <f>IF(ZScoring!AJ1632="",0,(ZScoring!AJ1632-$B$5)/$C$5)</f>
        <v/>
      </c>
      <c r="Q1891" s="5">
        <f>IF(ZScoring!AK1632="",0,(ZScoring!AK1632-$B$6)/$C$6)</f>
        <v/>
      </c>
      <c r="R1891" s="5">
        <f>IF(ZScoring!AL1632="",0,(ZScoring!AL1632-$B$7)/$C$7)</f>
        <v/>
      </c>
      <c r="S1891" s="5">
        <f>IF(ZScoring!AM1632="",0,(ZScoring!AM1632-$B$8)/$C$8)</f>
        <v/>
      </c>
      <c r="T1891" s="5">
        <f>IF(ZScoring!AN1632="",0,(ZScoring!AN1632-$B$9)/$C$9)</f>
        <v/>
      </c>
      <c r="U1891" s="5">
        <f>IF(ZScoring!AO1632="",0,(ZScoring!AO1632-$B$10)/$C$10)</f>
        <v/>
      </c>
      <c r="V1891" s="5">
        <f>IF(ZScoring!AP1632="",0,(ZScoring!AP1632-$B$11)/$C$11)</f>
        <v/>
      </c>
      <c r="W1891" s="5">
        <f>IF(ZScoring!AQ1632="",0,(ZScoring!AQ1632-$B$12)/$C$12)</f>
        <v/>
      </c>
      <c r="X1891" s="5">
        <f>Universe!C1632</f>
        <v/>
      </c>
    </row>
    <row r="1892">
      <c r="A1892" s="22">
        <f>Universe!G1633</f>
        <v/>
      </c>
      <c r="B1892" s="2" t="n">
        <v>1</v>
      </c>
      <c r="C1892" s="23">
        <f>Universe!H1633</f>
        <v/>
      </c>
      <c r="D1892" s="23">
        <f>Universe!I1633</f>
        <v/>
      </c>
      <c r="E1892" s="23">
        <f>Universe!J1633</f>
        <v/>
      </c>
      <c r="F1892" s="23">
        <f>Universe!K1633</f>
        <v/>
      </c>
      <c r="G1892" s="23">
        <f>Universe!L1633</f>
        <v/>
      </c>
      <c r="H1892" s="23">
        <f>Universe!M1633</f>
        <v/>
      </c>
      <c r="I1892" s="23">
        <f>Universe!N1633</f>
        <v/>
      </c>
      <c r="J1892" s="23">
        <f>Universe!O1633</f>
        <v/>
      </c>
      <c r="K1892" s="23">
        <f>Universe!P1633</f>
        <v/>
      </c>
      <c r="L1892" s="23">
        <f>Universe!Q1633</f>
        <v/>
      </c>
      <c r="M1892" s="23">
        <f>Universe!R1633</f>
        <v/>
      </c>
      <c r="N1892" s="5">
        <f>IF(ZScoring!AH1633="",0,(ZScoring!AH1633-$B$3)/$C$3)</f>
        <v/>
      </c>
      <c r="O1892" s="5">
        <f>IF(ZScoring!AI1633="",0,(ZScoring!AI1633-$B$4)/$C$4)</f>
        <v/>
      </c>
      <c r="P1892" s="5">
        <f>IF(ZScoring!AJ1633="",0,(ZScoring!AJ1633-$B$5)/$C$5)</f>
        <v/>
      </c>
      <c r="Q1892" s="5">
        <f>IF(ZScoring!AK1633="",0,(ZScoring!AK1633-$B$6)/$C$6)</f>
        <v/>
      </c>
      <c r="R1892" s="5">
        <f>IF(ZScoring!AL1633="",0,(ZScoring!AL1633-$B$7)/$C$7)</f>
        <v/>
      </c>
      <c r="S1892" s="5">
        <f>IF(ZScoring!AM1633="",0,(ZScoring!AM1633-$B$8)/$C$8)</f>
        <v/>
      </c>
      <c r="T1892" s="5">
        <f>IF(ZScoring!AN1633="",0,(ZScoring!AN1633-$B$9)/$C$9)</f>
        <v/>
      </c>
      <c r="U1892" s="5">
        <f>IF(ZScoring!AO1633="",0,(ZScoring!AO1633-$B$10)/$C$10)</f>
        <v/>
      </c>
      <c r="V1892" s="5">
        <f>IF(ZScoring!AP1633="",0,(ZScoring!AP1633-$B$11)/$C$11)</f>
        <v/>
      </c>
      <c r="W1892" s="5">
        <f>IF(ZScoring!AQ1633="",0,(ZScoring!AQ1633-$B$12)/$C$12)</f>
        <v/>
      </c>
      <c r="X1892" s="5">
        <f>Universe!C1633</f>
        <v/>
      </c>
    </row>
    <row r="1893">
      <c r="A1893" s="22">
        <f>Universe!G1634</f>
        <v/>
      </c>
      <c r="B1893" s="2" t="n">
        <v>1</v>
      </c>
      <c r="C1893" s="23">
        <f>Universe!H1634</f>
        <v/>
      </c>
      <c r="D1893" s="23">
        <f>Universe!I1634</f>
        <v/>
      </c>
      <c r="E1893" s="23">
        <f>Universe!J1634</f>
        <v/>
      </c>
      <c r="F1893" s="23">
        <f>Universe!K1634</f>
        <v/>
      </c>
      <c r="G1893" s="23">
        <f>Universe!L1634</f>
        <v/>
      </c>
      <c r="H1893" s="23">
        <f>Universe!M1634</f>
        <v/>
      </c>
      <c r="I1893" s="23">
        <f>Universe!N1634</f>
        <v/>
      </c>
      <c r="J1893" s="23">
        <f>Universe!O1634</f>
        <v/>
      </c>
      <c r="K1893" s="23">
        <f>Universe!P1634</f>
        <v/>
      </c>
      <c r="L1893" s="23">
        <f>Universe!Q1634</f>
        <v/>
      </c>
      <c r="M1893" s="23">
        <f>Universe!R1634</f>
        <v/>
      </c>
      <c r="N1893" s="5">
        <f>IF(ZScoring!AH1634="",0,(ZScoring!AH1634-$B$3)/$C$3)</f>
        <v/>
      </c>
      <c r="O1893" s="5">
        <f>IF(ZScoring!AI1634="",0,(ZScoring!AI1634-$B$4)/$C$4)</f>
        <v/>
      </c>
      <c r="P1893" s="5">
        <f>IF(ZScoring!AJ1634="",0,(ZScoring!AJ1634-$B$5)/$C$5)</f>
        <v/>
      </c>
      <c r="Q1893" s="5">
        <f>IF(ZScoring!AK1634="",0,(ZScoring!AK1634-$B$6)/$C$6)</f>
        <v/>
      </c>
      <c r="R1893" s="5">
        <f>IF(ZScoring!AL1634="",0,(ZScoring!AL1634-$B$7)/$C$7)</f>
        <v/>
      </c>
      <c r="S1893" s="5">
        <f>IF(ZScoring!AM1634="",0,(ZScoring!AM1634-$B$8)/$C$8)</f>
        <v/>
      </c>
      <c r="T1893" s="5">
        <f>IF(ZScoring!AN1634="",0,(ZScoring!AN1634-$B$9)/$C$9)</f>
        <v/>
      </c>
      <c r="U1893" s="5">
        <f>IF(ZScoring!AO1634="",0,(ZScoring!AO1634-$B$10)/$C$10)</f>
        <v/>
      </c>
      <c r="V1893" s="5">
        <f>IF(ZScoring!AP1634="",0,(ZScoring!AP1634-$B$11)/$C$11)</f>
        <v/>
      </c>
      <c r="W1893" s="5">
        <f>IF(ZScoring!AQ1634="",0,(ZScoring!AQ1634-$B$12)/$C$12)</f>
        <v/>
      </c>
      <c r="X1893" s="5">
        <f>Universe!C1634</f>
        <v/>
      </c>
    </row>
    <row r="1894">
      <c r="A1894" s="22">
        <f>Universe!G1635</f>
        <v/>
      </c>
      <c r="B1894" s="2" t="n">
        <v>1</v>
      </c>
      <c r="C1894" s="23">
        <f>Universe!H1635</f>
        <v/>
      </c>
      <c r="D1894" s="23">
        <f>Universe!I1635</f>
        <v/>
      </c>
      <c r="E1894" s="23">
        <f>Universe!J1635</f>
        <v/>
      </c>
      <c r="F1894" s="23">
        <f>Universe!K1635</f>
        <v/>
      </c>
      <c r="G1894" s="23">
        <f>Universe!L1635</f>
        <v/>
      </c>
      <c r="H1894" s="23">
        <f>Universe!M1635</f>
        <v/>
      </c>
      <c r="I1894" s="23">
        <f>Universe!N1635</f>
        <v/>
      </c>
      <c r="J1894" s="23">
        <f>Universe!O1635</f>
        <v/>
      </c>
      <c r="K1894" s="23">
        <f>Universe!P1635</f>
        <v/>
      </c>
      <c r="L1894" s="23">
        <f>Universe!Q1635</f>
        <v/>
      </c>
      <c r="M1894" s="23">
        <f>Universe!R1635</f>
        <v/>
      </c>
      <c r="N1894" s="5">
        <f>IF(ZScoring!AH1635="",0,(ZScoring!AH1635-$B$3)/$C$3)</f>
        <v/>
      </c>
      <c r="O1894" s="5">
        <f>IF(ZScoring!AI1635="",0,(ZScoring!AI1635-$B$4)/$C$4)</f>
        <v/>
      </c>
      <c r="P1894" s="5">
        <f>IF(ZScoring!AJ1635="",0,(ZScoring!AJ1635-$B$5)/$C$5)</f>
        <v/>
      </c>
      <c r="Q1894" s="5">
        <f>IF(ZScoring!AK1635="",0,(ZScoring!AK1635-$B$6)/$C$6)</f>
        <v/>
      </c>
      <c r="R1894" s="5">
        <f>IF(ZScoring!AL1635="",0,(ZScoring!AL1635-$B$7)/$C$7)</f>
        <v/>
      </c>
      <c r="S1894" s="5">
        <f>IF(ZScoring!AM1635="",0,(ZScoring!AM1635-$B$8)/$C$8)</f>
        <v/>
      </c>
      <c r="T1894" s="5">
        <f>IF(ZScoring!AN1635="",0,(ZScoring!AN1635-$B$9)/$C$9)</f>
        <v/>
      </c>
      <c r="U1894" s="5">
        <f>IF(ZScoring!AO1635="",0,(ZScoring!AO1635-$B$10)/$C$10)</f>
        <v/>
      </c>
      <c r="V1894" s="5">
        <f>IF(ZScoring!AP1635="",0,(ZScoring!AP1635-$B$11)/$C$11)</f>
        <v/>
      </c>
      <c r="W1894" s="5">
        <f>IF(ZScoring!AQ1635="",0,(ZScoring!AQ1635-$B$12)/$C$12)</f>
        <v/>
      </c>
      <c r="X1894" s="5">
        <f>Universe!C1635</f>
        <v/>
      </c>
    </row>
    <row r="1895">
      <c r="A1895" s="22">
        <f>Universe!G1636</f>
        <v/>
      </c>
      <c r="B1895" s="2" t="n">
        <v>1</v>
      </c>
      <c r="C1895" s="23">
        <f>Universe!H1636</f>
        <v/>
      </c>
      <c r="D1895" s="23">
        <f>Universe!I1636</f>
        <v/>
      </c>
      <c r="E1895" s="23">
        <f>Universe!J1636</f>
        <v/>
      </c>
      <c r="F1895" s="23">
        <f>Universe!K1636</f>
        <v/>
      </c>
      <c r="G1895" s="23">
        <f>Universe!L1636</f>
        <v/>
      </c>
      <c r="H1895" s="23">
        <f>Universe!M1636</f>
        <v/>
      </c>
      <c r="I1895" s="23">
        <f>Universe!N1636</f>
        <v/>
      </c>
      <c r="J1895" s="23">
        <f>Universe!O1636</f>
        <v/>
      </c>
      <c r="K1895" s="23">
        <f>Universe!P1636</f>
        <v/>
      </c>
      <c r="L1895" s="23">
        <f>Universe!Q1636</f>
        <v/>
      </c>
      <c r="M1895" s="23">
        <f>Universe!R1636</f>
        <v/>
      </c>
      <c r="N1895" s="5">
        <f>IF(ZScoring!AH1636="",0,(ZScoring!AH1636-$B$3)/$C$3)</f>
        <v/>
      </c>
      <c r="O1895" s="5">
        <f>IF(ZScoring!AI1636="",0,(ZScoring!AI1636-$B$4)/$C$4)</f>
        <v/>
      </c>
      <c r="P1895" s="5">
        <f>IF(ZScoring!AJ1636="",0,(ZScoring!AJ1636-$B$5)/$C$5)</f>
        <v/>
      </c>
      <c r="Q1895" s="5">
        <f>IF(ZScoring!AK1636="",0,(ZScoring!AK1636-$B$6)/$C$6)</f>
        <v/>
      </c>
      <c r="R1895" s="5">
        <f>IF(ZScoring!AL1636="",0,(ZScoring!AL1636-$B$7)/$C$7)</f>
        <v/>
      </c>
      <c r="S1895" s="5">
        <f>IF(ZScoring!AM1636="",0,(ZScoring!AM1636-$B$8)/$C$8)</f>
        <v/>
      </c>
      <c r="T1895" s="5">
        <f>IF(ZScoring!AN1636="",0,(ZScoring!AN1636-$B$9)/$C$9)</f>
        <v/>
      </c>
      <c r="U1895" s="5">
        <f>IF(ZScoring!AO1636="",0,(ZScoring!AO1636-$B$10)/$C$10)</f>
        <v/>
      </c>
      <c r="V1895" s="5">
        <f>IF(ZScoring!AP1636="",0,(ZScoring!AP1636-$B$11)/$C$11)</f>
        <v/>
      </c>
      <c r="W1895" s="5">
        <f>IF(ZScoring!AQ1636="",0,(ZScoring!AQ1636-$B$12)/$C$12)</f>
        <v/>
      </c>
      <c r="X1895" s="5">
        <f>Universe!C1636</f>
        <v/>
      </c>
    </row>
    <row r="1896">
      <c r="A1896" s="22">
        <f>Universe!G1637</f>
        <v/>
      </c>
      <c r="B1896" s="2" t="n">
        <v>1</v>
      </c>
      <c r="C1896" s="23">
        <f>Universe!H1637</f>
        <v/>
      </c>
      <c r="D1896" s="23">
        <f>Universe!I1637</f>
        <v/>
      </c>
      <c r="E1896" s="23">
        <f>Universe!J1637</f>
        <v/>
      </c>
      <c r="F1896" s="23">
        <f>Universe!K1637</f>
        <v/>
      </c>
      <c r="G1896" s="23">
        <f>Universe!L1637</f>
        <v/>
      </c>
      <c r="H1896" s="23">
        <f>Universe!M1637</f>
        <v/>
      </c>
      <c r="I1896" s="23">
        <f>Universe!N1637</f>
        <v/>
      </c>
      <c r="J1896" s="23">
        <f>Universe!O1637</f>
        <v/>
      </c>
      <c r="K1896" s="23">
        <f>Universe!P1637</f>
        <v/>
      </c>
      <c r="L1896" s="23">
        <f>Universe!Q1637</f>
        <v/>
      </c>
      <c r="M1896" s="23">
        <f>Universe!R1637</f>
        <v/>
      </c>
      <c r="N1896" s="5">
        <f>IF(ZScoring!AH1637="",0,(ZScoring!AH1637-$B$3)/$C$3)</f>
        <v/>
      </c>
      <c r="O1896" s="5">
        <f>IF(ZScoring!AI1637="",0,(ZScoring!AI1637-$B$4)/$C$4)</f>
        <v/>
      </c>
      <c r="P1896" s="5">
        <f>IF(ZScoring!AJ1637="",0,(ZScoring!AJ1637-$B$5)/$C$5)</f>
        <v/>
      </c>
      <c r="Q1896" s="5">
        <f>IF(ZScoring!AK1637="",0,(ZScoring!AK1637-$B$6)/$C$6)</f>
        <v/>
      </c>
      <c r="R1896" s="5">
        <f>IF(ZScoring!AL1637="",0,(ZScoring!AL1637-$B$7)/$C$7)</f>
        <v/>
      </c>
      <c r="S1896" s="5">
        <f>IF(ZScoring!AM1637="",0,(ZScoring!AM1637-$B$8)/$C$8)</f>
        <v/>
      </c>
      <c r="T1896" s="5">
        <f>IF(ZScoring!AN1637="",0,(ZScoring!AN1637-$B$9)/$C$9)</f>
        <v/>
      </c>
      <c r="U1896" s="5">
        <f>IF(ZScoring!AO1637="",0,(ZScoring!AO1637-$B$10)/$C$10)</f>
        <v/>
      </c>
      <c r="V1896" s="5">
        <f>IF(ZScoring!AP1637="",0,(ZScoring!AP1637-$B$11)/$C$11)</f>
        <v/>
      </c>
      <c r="W1896" s="5">
        <f>IF(ZScoring!AQ1637="",0,(ZScoring!AQ1637-$B$12)/$C$12)</f>
        <v/>
      </c>
      <c r="X1896" s="5">
        <f>Universe!C1637</f>
        <v/>
      </c>
    </row>
    <row r="1897">
      <c r="A1897" s="22">
        <f>Universe!G1638</f>
        <v/>
      </c>
      <c r="B1897" s="2" t="n">
        <v>1</v>
      </c>
      <c r="C1897" s="23">
        <f>Universe!H1638</f>
        <v/>
      </c>
      <c r="D1897" s="23">
        <f>Universe!I1638</f>
        <v/>
      </c>
      <c r="E1897" s="23">
        <f>Universe!J1638</f>
        <v/>
      </c>
      <c r="F1897" s="23">
        <f>Universe!K1638</f>
        <v/>
      </c>
      <c r="G1897" s="23">
        <f>Universe!L1638</f>
        <v/>
      </c>
      <c r="H1897" s="23">
        <f>Universe!M1638</f>
        <v/>
      </c>
      <c r="I1897" s="23">
        <f>Universe!N1638</f>
        <v/>
      </c>
      <c r="J1897" s="23">
        <f>Universe!O1638</f>
        <v/>
      </c>
      <c r="K1897" s="23">
        <f>Universe!P1638</f>
        <v/>
      </c>
      <c r="L1897" s="23">
        <f>Universe!Q1638</f>
        <v/>
      </c>
      <c r="M1897" s="23">
        <f>Universe!R1638</f>
        <v/>
      </c>
      <c r="N1897" s="5">
        <f>IF(ZScoring!AH1638="",0,(ZScoring!AH1638-$B$3)/$C$3)</f>
        <v/>
      </c>
      <c r="O1897" s="5">
        <f>IF(ZScoring!AI1638="",0,(ZScoring!AI1638-$B$4)/$C$4)</f>
        <v/>
      </c>
      <c r="P1897" s="5">
        <f>IF(ZScoring!AJ1638="",0,(ZScoring!AJ1638-$B$5)/$C$5)</f>
        <v/>
      </c>
      <c r="Q1897" s="5">
        <f>IF(ZScoring!AK1638="",0,(ZScoring!AK1638-$B$6)/$C$6)</f>
        <v/>
      </c>
      <c r="R1897" s="5">
        <f>IF(ZScoring!AL1638="",0,(ZScoring!AL1638-$B$7)/$C$7)</f>
        <v/>
      </c>
      <c r="S1897" s="5">
        <f>IF(ZScoring!AM1638="",0,(ZScoring!AM1638-$B$8)/$C$8)</f>
        <v/>
      </c>
      <c r="T1897" s="5">
        <f>IF(ZScoring!AN1638="",0,(ZScoring!AN1638-$B$9)/$C$9)</f>
        <v/>
      </c>
      <c r="U1897" s="5">
        <f>IF(ZScoring!AO1638="",0,(ZScoring!AO1638-$B$10)/$C$10)</f>
        <v/>
      </c>
      <c r="V1897" s="5">
        <f>IF(ZScoring!AP1638="",0,(ZScoring!AP1638-$B$11)/$C$11)</f>
        <v/>
      </c>
      <c r="W1897" s="5">
        <f>IF(ZScoring!AQ1638="",0,(ZScoring!AQ1638-$B$12)/$C$12)</f>
        <v/>
      </c>
      <c r="X1897" s="5">
        <f>Universe!C1638</f>
        <v/>
      </c>
    </row>
    <row r="1898">
      <c r="A1898" s="22">
        <f>Universe!G1639</f>
        <v/>
      </c>
      <c r="B1898" s="2" t="n">
        <v>1</v>
      </c>
      <c r="C1898" s="23">
        <f>Universe!H1639</f>
        <v/>
      </c>
      <c r="D1898" s="23">
        <f>Universe!I1639</f>
        <v/>
      </c>
      <c r="E1898" s="23">
        <f>Universe!J1639</f>
        <v/>
      </c>
      <c r="F1898" s="23">
        <f>Universe!K1639</f>
        <v/>
      </c>
      <c r="G1898" s="23">
        <f>Universe!L1639</f>
        <v/>
      </c>
      <c r="H1898" s="23">
        <f>Universe!M1639</f>
        <v/>
      </c>
      <c r="I1898" s="23">
        <f>Universe!N1639</f>
        <v/>
      </c>
      <c r="J1898" s="23">
        <f>Universe!O1639</f>
        <v/>
      </c>
      <c r="K1898" s="23">
        <f>Universe!P1639</f>
        <v/>
      </c>
      <c r="L1898" s="23">
        <f>Universe!Q1639</f>
        <v/>
      </c>
      <c r="M1898" s="23">
        <f>Universe!R1639</f>
        <v/>
      </c>
      <c r="N1898" s="5">
        <f>IF(ZScoring!AH1639="",0,(ZScoring!AH1639-$B$3)/$C$3)</f>
        <v/>
      </c>
      <c r="O1898" s="5">
        <f>IF(ZScoring!AI1639="",0,(ZScoring!AI1639-$B$4)/$C$4)</f>
        <v/>
      </c>
      <c r="P1898" s="5">
        <f>IF(ZScoring!AJ1639="",0,(ZScoring!AJ1639-$B$5)/$C$5)</f>
        <v/>
      </c>
      <c r="Q1898" s="5">
        <f>IF(ZScoring!AK1639="",0,(ZScoring!AK1639-$B$6)/$C$6)</f>
        <v/>
      </c>
      <c r="R1898" s="5">
        <f>IF(ZScoring!AL1639="",0,(ZScoring!AL1639-$B$7)/$C$7)</f>
        <v/>
      </c>
      <c r="S1898" s="5">
        <f>IF(ZScoring!AM1639="",0,(ZScoring!AM1639-$B$8)/$C$8)</f>
        <v/>
      </c>
      <c r="T1898" s="5">
        <f>IF(ZScoring!AN1639="",0,(ZScoring!AN1639-$B$9)/$C$9)</f>
        <v/>
      </c>
      <c r="U1898" s="5">
        <f>IF(ZScoring!AO1639="",0,(ZScoring!AO1639-$B$10)/$C$10)</f>
        <v/>
      </c>
      <c r="V1898" s="5">
        <f>IF(ZScoring!AP1639="",0,(ZScoring!AP1639-$B$11)/$C$11)</f>
        <v/>
      </c>
      <c r="W1898" s="5">
        <f>IF(ZScoring!AQ1639="",0,(ZScoring!AQ1639-$B$12)/$C$12)</f>
        <v/>
      </c>
      <c r="X1898" s="5">
        <f>Universe!C1639</f>
        <v/>
      </c>
    </row>
    <row r="1899">
      <c r="A1899" s="22">
        <f>Universe!G1640</f>
        <v/>
      </c>
      <c r="B1899" s="2" t="n">
        <v>1</v>
      </c>
      <c r="C1899" s="23">
        <f>Universe!H1640</f>
        <v/>
      </c>
      <c r="D1899" s="23">
        <f>Universe!I1640</f>
        <v/>
      </c>
      <c r="E1899" s="23">
        <f>Universe!J1640</f>
        <v/>
      </c>
      <c r="F1899" s="23">
        <f>Universe!K1640</f>
        <v/>
      </c>
      <c r="G1899" s="23">
        <f>Universe!L1640</f>
        <v/>
      </c>
      <c r="H1899" s="23">
        <f>Universe!M1640</f>
        <v/>
      </c>
      <c r="I1899" s="23">
        <f>Universe!N1640</f>
        <v/>
      </c>
      <c r="J1899" s="23">
        <f>Universe!O1640</f>
        <v/>
      </c>
      <c r="K1899" s="23">
        <f>Universe!P1640</f>
        <v/>
      </c>
      <c r="L1899" s="23">
        <f>Universe!Q1640</f>
        <v/>
      </c>
      <c r="M1899" s="23">
        <f>Universe!R1640</f>
        <v/>
      </c>
      <c r="N1899" s="5">
        <f>IF(ZScoring!AH1640="",0,(ZScoring!AH1640-$B$3)/$C$3)</f>
        <v/>
      </c>
      <c r="O1899" s="5">
        <f>IF(ZScoring!AI1640="",0,(ZScoring!AI1640-$B$4)/$C$4)</f>
        <v/>
      </c>
      <c r="P1899" s="5">
        <f>IF(ZScoring!AJ1640="",0,(ZScoring!AJ1640-$B$5)/$C$5)</f>
        <v/>
      </c>
      <c r="Q1899" s="5">
        <f>IF(ZScoring!AK1640="",0,(ZScoring!AK1640-$B$6)/$C$6)</f>
        <v/>
      </c>
      <c r="R1899" s="5">
        <f>IF(ZScoring!AL1640="",0,(ZScoring!AL1640-$B$7)/$C$7)</f>
        <v/>
      </c>
      <c r="S1899" s="5">
        <f>IF(ZScoring!AM1640="",0,(ZScoring!AM1640-$B$8)/$C$8)</f>
        <v/>
      </c>
      <c r="T1899" s="5">
        <f>IF(ZScoring!AN1640="",0,(ZScoring!AN1640-$B$9)/$C$9)</f>
        <v/>
      </c>
      <c r="U1899" s="5">
        <f>IF(ZScoring!AO1640="",0,(ZScoring!AO1640-$B$10)/$C$10)</f>
        <v/>
      </c>
      <c r="V1899" s="5">
        <f>IF(ZScoring!AP1640="",0,(ZScoring!AP1640-$B$11)/$C$11)</f>
        <v/>
      </c>
      <c r="W1899" s="5">
        <f>IF(ZScoring!AQ1640="",0,(ZScoring!AQ1640-$B$12)/$C$12)</f>
        <v/>
      </c>
      <c r="X1899" s="5">
        <f>Universe!C1640</f>
        <v/>
      </c>
    </row>
    <row r="1900">
      <c r="A1900" s="22">
        <f>Universe!G1641</f>
        <v/>
      </c>
      <c r="B1900" s="2" t="n">
        <v>1</v>
      </c>
      <c r="C1900" s="23">
        <f>Universe!H1641</f>
        <v/>
      </c>
      <c r="D1900" s="23">
        <f>Universe!I1641</f>
        <v/>
      </c>
      <c r="E1900" s="23">
        <f>Universe!J1641</f>
        <v/>
      </c>
      <c r="F1900" s="23">
        <f>Universe!K1641</f>
        <v/>
      </c>
      <c r="G1900" s="23">
        <f>Universe!L1641</f>
        <v/>
      </c>
      <c r="H1900" s="23">
        <f>Universe!M1641</f>
        <v/>
      </c>
      <c r="I1900" s="23">
        <f>Universe!N1641</f>
        <v/>
      </c>
      <c r="J1900" s="23">
        <f>Universe!O1641</f>
        <v/>
      </c>
      <c r="K1900" s="23">
        <f>Universe!P1641</f>
        <v/>
      </c>
      <c r="L1900" s="23">
        <f>Universe!Q1641</f>
        <v/>
      </c>
      <c r="M1900" s="23">
        <f>Universe!R1641</f>
        <v/>
      </c>
      <c r="N1900" s="5">
        <f>IF(ZScoring!AH1641="",0,(ZScoring!AH1641-$B$3)/$C$3)</f>
        <v/>
      </c>
      <c r="O1900" s="5">
        <f>IF(ZScoring!AI1641="",0,(ZScoring!AI1641-$B$4)/$C$4)</f>
        <v/>
      </c>
      <c r="P1900" s="5">
        <f>IF(ZScoring!AJ1641="",0,(ZScoring!AJ1641-$B$5)/$C$5)</f>
        <v/>
      </c>
      <c r="Q1900" s="5">
        <f>IF(ZScoring!AK1641="",0,(ZScoring!AK1641-$B$6)/$C$6)</f>
        <v/>
      </c>
      <c r="R1900" s="5">
        <f>IF(ZScoring!AL1641="",0,(ZScoring!AL1641-$B$7)/$C$7)</f>
        <v/>
      </c>
      <c r="S1900" s="5">
        <f>IF(ZScoring!AM1641="",0,(ZScoring!AM1641-$B$8)/$C$8)</f>
        <v/>
      </c>
      <c r="T1900" s="5">
        <f>IF(ZScoring!AN1641="",0,(ZScoring!AN1641-$B$9)/$C$9)</f>
        <v/>
      </c>
      <c r="U1900" s="5">
        <f>IF(ZScoring!AO1641="",0,(ZScoring!AO1641-$B$10)/$C$10)</f>
        <v/>
      </c>
      <c r="V1900" s="5">
        <f>IF(ZScoring!AP1641="",0,(ZScoring!AP1641-$B$11)/$C$11)</f>
        <v/>
      </c>
      <c r="W1900" s="5">
        <f>IF(ZScoring!AQ1641="",0,(ZScoring!AQ1641-$B$12)/$C$12)</f>
        <v/>
      </c>
      <c r="X1900" s="5">
        <f>Universe!C1641</f>
        <v/>
      </c>
    </row>
    <row r="1901">
      <c r="A1901" s="22">
        <f>Universe!G1642</f>
        <v/>
      </c>
      <c r="B1901" s="2" t="n">
        <v>1</v>
      </c>
      <c r="C1901" s="23">
        <f>Universe!H1642</f>
        <v/>
      </c>
      <c r="D1901" s="23">
        <f>Universe!I1642</f>
        <v/>
      </c>
      <c r="E1901" s="23">
        <f>Universe!J1642</f>
        <v/>
      </c>
      <c r="F1901" s="23">
        <f>Universe!K1642</f>
        <v/>
      </c>
      <c r="G1901" s="23">
        <f>Universe!L1642</f>
        <v/>
      </c>
      <c r="H1901" s="23">
        <f>Universe!M1642</f>
        <v/>
      </c>
      <c r="I1901" s="23">
        <f>Universe!N1642</f>
        <v/>
      </c>
      <c r="J1901" s="23">
        <f>Universe!O1642</f>
        <v/>
      </c>
      <c r="K1901" s="23">
        <f>Universe!P1642</f>
        <v/>
      </c>
      <c r="L1901" s="23">
        <f>Universe!Q1642</f>
        <v/>
      </c>
      <c r="M1901" s="23">
        <f>Universe!R1642</f>
        <v/>
      </c>
      <c r="N1901" s="5">
        <f>IF(ZScoring!AH1642="",0,(ZScoring!AH1642-$B$3)/$C$3)</f>
        <v/>
      </c>
      <c r="O1901" s="5">
        <f>IF(ZScoring!AI1642="",0,(ZScoring!AI1642-$B$4)/$C$4)</f>
        <v/>
      </c>
      <c r="P1901" s="5">
        <f>IF(ZScoring!AJ1642="",0,(ZScoring!AJ1642-$B$5)/$C$5)</f>
        <v/>
      </c>
      <c r="Q1901" s="5">
        <f>IF(ZScoring!AK1642="",0,(ZScoring!AK1642-$B$6)/$C$6)</f>
        <v/>
      </c>
      <c r="R1901" s="5">
        <f>IF(ZScoring!AL1642="",0,(ZScoring!AL1642-$B$7)/$C$7)</f>
        <v/>
      </c>
      <c r="S1901" s="5">
        <f>IF(ZScoring!AM1642="",0,(ZScoring!AM1642-$B$8)/$C$8)</f>
        <v/>
      </c>
      <c r="T1901" s="5">
        <f>IF(ZScoring!AN1642="",0,(ZScoring!AN1642-$B$9)/$C$9)</f>
        <v/>
      </c>
      <c r="U1901" s="5">
        <f>IF(ZScoring!AO1642="",0,(ZScoring!AO1642-$B$10)/$C$10)</f>
        <v/>
      </c>
      <c r="V1901" s="5">
        <f>IF(ZScoring!AP1642="",0,(ZScoring!AP1642-$B$11)/$C$11)</f>
        <v/>
      </c>
      <c r="W1901" s="5">
        <f>IF(ZScoring!AQ1642="",0,(ZScoring!AQ1642-$B$12)/$C$12)</f>
        <v/>
      </c>
      <c r="X1901" s="5">
        <f>Universe!C1642</f>
        <v/>
      </c>
    </row>
    <row r="1902">
      <c r="A1902" s="22">
        <f>Universe!G1643</f>
        <v/>
      </c>
      <c r="B1902" s="2" t="n">
        <v>1</v>
      </c>
      <c r="C1902" s="23">
        <f>Universe!H1643</f>
        <v/>
      </c>
      <c r="D1902" s="23">
        <f>Universe!I1643</f>
        <v/>
      </c>
      <c r="E1902" s="23">
        <f>Universe!J1643</f>
        <v/>
      </c>
      <c r="F1902" s="23">
        <f>Universe!K1643</f>
        <v/>
      </c>
      <c r="G1902" s="23">
        <f>Universe!L1643</f>
        <v/>
      </c>
      <c r="H1902" s="23">
        <f>Universe!M1643</f>
        <v/>
      </c>
      <c r="I1902" s="23">
        <f>Universe!N1643</f>
        <v/>
      </c>
      <c r="J1902" s="23">
        <f>Universe!O1643</f>
        <v/>
      </c>
      <c r="K1902" s="23">
        <f>Universe!P1643</f>
        <v/>
      </c>
      <c r="L1902" s="23">
        <f>Universe!Q1643</f>
        <v/>
      </c>
      <c r="M1902" s="23">
        <f>Universe!R1643</f>
        <v/>
      </c>
      <c r="N1902" s="5">
        <f>IF(ZScoring!AH1643="",0,(ZScoring!AH1643-$B$3)/$C$3)</f>
        <v/>
      </c>
      <c r="O1902" s="5">
        <f>IF(ZScoring!AI1643="",0,(ZScoring!AI1643-$B$4)/$C$4)</f>
        <v/>
      </c>
      <c r="P1902" s="5">
        <f>IF(ZScoring!AJ1643="",0,(ZScoring!AJ1643-$B$5)/$C$5)</f>
        <v/>
      </c>
      <c r="Q1902" s="5">
        <f>IF(ZScoring!AK1643="",0,(ZScoring!AK1643-$B$6)/$C$6)</f>
        <v/>
      </c>
      <c r="R1902" s="5">
        <f>IF(ZScoring!AL1643="",0,(ZScoring!AL1643-$B$7)/$C$7)</f>
        <v/>
      </c>
      <c r="S1902" s="5">
        <f>IF(ZScoring!AM1643="",0,(ZScoring!AM1643-$B$8)/$C$8)</f>
        <v/>
      </c>
      <c r="T1902" s="5">
        <f>IF(ZScoring!AN1643="",0,(ZScoring!AN1643-$B$9)/$C$9)</f>
        <v/>
      </c>
      <c r="U1902" s="5">
        <f>IF(ZScoring!AO1643="",0,(ZScoring!AO1643-$B$10)/$C$10)</f>
        <v/>
      </c>
      <c r="V1902" s="5">
        <f>IF(ZScoring!AP1643="",0,(ZScoring!AP1643-$B$11)/$C$11)</f>
        <v/>
      </c>
      <c r="W1902" s="5">
        <f>IF(ZScoring!AQ1643="",0,(ZScoring!AQ1643-$B$12)/$C$12)</f>
        <v/>
      </c>
      <c r="X1902" s="5">
        <f>Universe!C1643</f>
        <v/>
      </c>
    </row>
    <row r="1903">
      <c r="A1903" s="22">
        <f>Universe!G1644</f>
        <v/>
      </c>
      <c r="B1903" s="2" t="n">
        <v>1</v>
      </c>
      <c r="C1903" s="23">
        <f>Universe!H1644</f>
        <v/>
      </c>
      <c r="D1903" s="23">
        <f>Universe!I1644</f>
        <v/>
      </c>
      <c r="E1903" s="23">
        <f>Universe!J1644</f>
        <v/>
      </c>
      <c r="F1903" s="23">
        <f>Universe!K1644</f>
        <v/>
      </c>
      <c r="G1903" s="23">
        <f>Universe!L1644</f>
        <v/>
      </c>
      <c r="H1903" s="23">
        <f>Universe!M1644</f>
        <v/>
      </c>
      <c r="I1903" s="23">
        <f>Universe!N1644</f>
        <v/>
      </c>
      <c r="J1903" s="23">
        <f>Universe!O1644</f>
        <v/>
      </c>
      <c r="K1903" s="23">
        <f>Universe!P1644</f>
        <v/>
      </c>
      <c r="L1903" s="23">
        <f>Universe!Q1644</f>
        <v/>
      </c>
      <c r="M1903" s="23">
        <f>Universe!R1644</f>
        <v/>
      </c>
      <c r="N1903" s="5">
        <f>IF(ZScoring!AH1644="",0,(ZScoring!AH1644-$B$3)/$C$3)</f>
        <v/>
      </c>
      <c r="O1903" s="5">
        <f>IF(ZScoring!AI1644="",0,(ZScoring!AI1644-$B$4)/$C$4)</f>
        <v/>
      </c>
      <c r="P1903" s="5">
        <f>IF(ZScoring!AJ1644="",0,(ZScoring!AJ1644-$B$5)/$C$5)</f>
        <v/>
      </c>
      <c r="Q1903" s="5">
        <f>IF(ZScoring!AK1644="",0,(ZScoring!AK1644-$B$6)/$C$6)</f>
        <v/>
      </c>
      <c r="R1903" s="5">
        <f>IF(ZScoring!AL1644="",0,(ZScoring!AL1644-$B$7)/$C$7)</f>
        <v/>
      </c>
      <c r="S1903" s="5">
        <f>IF(ZScoring!AM1644="",0,(ZScoring!AM1644-$B$8)/$C$8)</f>
        <v/>
      </c>
      <c r="T1903" s="5">
        <f>IF(ZScoring!AN1644="",0,(ZScoring!AN1644-$B$9)/$C$9)</f>
        <v/>
      </c>
      <c r="U1903" s="5">
        <f>IF(ZScoring!AO1644="",0,(ZScoring!AO1644-$B$10)/$C$10)</f>
        <v/>
      </c>
      <c r="V1903" s="5">
        <f>IF(ZScoring!AP1644="",0,(ZScoring!AP1644-$B$11)/$C$11)</f>
        <v/>
      </c>
      <c r="W1903" s="5">
        <f>IF(ZScoring!AQ1644="",0,(ZScoring!AQ1644-$B$12)/$C$12)</f>
        <v/>
      </c>
      <c r="X1903" s="5">
        <f>Universe!C1644</f>
        <v/>
      </c>
    </row>
    <row r="1904">
      <c r="A1904" s="22">
        <f>Universe!G1645</f>
        <v/>
      </c>
      <c r="B1904" s="2" t="n">
        <v>1</v>
      </c>
      <c r="C1904" s="23">
        <f>Universe!H1645</f>
        <v/>
      </c>
      <c r="D1904" s="23">
        <f>Universe!I1645</f>
        <v/>
      </c>
      <c r="E1904" s="23">
        <f>Universe!J1645</f>
        <v/>
      </c>
      <c r="F1904" s="23">
        <f>Universe!K1645</f>
        <v/>
      </c>
      <c r="G1904" s="23">
        <f>Universe!L1645</f>
        <v/>
      </c>
      <c r="H1904" s="23">
        <f>Universe!M1645</f>
        <v/>
      </c>
      <c r="I1904" s="23">
        <f>Universe!N1645</f>
        <v/>
      </c>
      <c r="J1904" s="23">
        <f>Universe!O1645</f>
        <v/>
      </c>
      <c r="K1904" s="23">
        <f>Universe!P1645</f>
        <v/>
      </c>
      <c r="L1904" s="23">
        <f>Universe!Q1645</f>
        <v/>
      </c>
      <c r="M1904" s="23">
        <f>Universe!R1645</f>
        <v/>
      </c>
      <c r="N1904" s="5">
        <f>IF(ZScoring!AH1645="",0,(ZScoring!AH1645-$B$3)/$C$3)</f>
        <v/>
      </c>
      <c r="O1904" s="5">
        <f>IF(ZScoring!AI1645="",0,(ZScoring!AI1645-$B$4)/$C$4)</f>
        <v/>
      </c>
      <c r="P1904" s="5">
        <f>IF(ZScoring!AJ1645="",0,(ZScoring!AJ1645-$B$5)/$C$5)</f>
        <v/>
      </c>
      <c r="Q1904" s="5">
        <f>IF(ZScoring!AK1645="",0,(ZScoring!AK1645-$B$6)/$C$6)</f>
        <v/>
      </c>
      <c r="R1904" s="5">
        <f>IF(ZScoring!AL1645="",0,(ZScoring!AL1645-$B$7)/$C$7)</f>
        <v/>
      </c>
      <c r="S1904" s="5">
        <f>IF(ZScoring!AM1645="",0,(ZScoring!AM1645-$B$8)/$C$8)</f>
        <v/>
      </c>
      <c r="T1904" s="5">
        <f>IF(ZScoring!AN1645="",0,(ZScoring!AN1645-$B$9)/$C$9)</f>
        <v/>
      </c>
      <c r="U1904" s="5">
        <f>IF(ZScoring!AO1645="",0,(ZScoring!AO1645-$B$10)/$C$10)</f>
        <v/>
      </c>
      <c r="V1904" s="5">
        <f>IF(ZScoring!AP1645="",0,(ZScoring!AP1645-$B$11)/$C$11)</f>
        <v/>
      </c>
      <c r="W1904" s="5">
        <f>IF(ZScoring!AQ1645="",0,(ZScoring!AQ1645-$B$12)/$C$12)</f>
        <v/>
      </c>
      <c r="X1904" s="5">
        <f>Universe!C1645</f>
        <v/>
      </c>
    </row>
    <row r="1905">
      <c r="A1905" s="22">
        <f>Universe!G1646</f>
        <v/>
      </c>
      <c r="B1905" s="2" t="n">
        <v>1</v>
      </c>
      <c r="C1905" s="23">
        <f>Universe!H1646</f>
        <v/>
      </c>
      <c r="D1905" s="23">
        <f>Universe!I1646</f>
        <v/>
      </c>
      <c r="E1905" s="23">
        <f>Universe!J1646</f>
        <v/>
      </c>
      <c r="F1905" s="23">
        <f>Universe!K1646</f>
        <v/>
      </c>
      <c r="G1905" s="23">
        <f>Universe!L1646</f>
        <v/>
      </c>
      <c r="H1905" s="23">
        <f>Universe!M1646</f>
        <v/>
      </c>
      <c r="I1905" s="23">
        <f>Universe!N1646</f>
        <v/>
      </c>
      <c r="J1905" s="23">
        <f>Universe!O1646</f>
        <v/>
      </c>
      <c r="K1905" s="23">
        <f>Universe!P1646</f>
        <v/>
      </c>
      <c r="L1905" s="23">
        <f>Universe!Q1646</f>
        <v/>
      </c>
      <c r="M1905" s="23">
        <f>Universe!R1646</f>
        <v/>
      </c>
      <c r="N1905" s="5">
        <f>IF(ZScoring!AH1646="",0,(ZScoring!AH1646-$B$3)/$C$3)</f>
        <v/>
      </c>
      <c r="O1905" s="5">
        <f>IF(ZScoring!AI1646="",0,(ZScoring!AI1646-$B$4)/$C$4)</f>
        <v/>
      </c>
      <c r="P1905" s="5">
        <f>IF(ZScoring!AJ1646="",0,(ZScoring!AJ1646-$B$5)/$C$5)</f>
        <v/>
      </c>
      <c r="Q1905" s="5">
        <f>IF(ZScoring!AK1646="",0,(ZScoring!AK1646-$B$6)/$C$6)</f>
        <v/>
      </c>
      <c r="R1905" s="5">
        <f>IF(ZScoring!AL1646="",0,(ZScoring!AL1646-$B$7)/$C$7)</f>
        <v/>
      </c>
      <c r="S1905" s="5">
        <f>IF(ZScoring!AM1646="",0,(ZScoring!AM1646-$B$8)/$C$8)</f>
        <v/>
      </c>
      <c r="T1905" s="5">
        <f>IF(ZScoring!AN1646="",0,(ZScoring!AN1646-$B$9)/$C$9)</f>
        <v/>
      </c>
      <c r="U1905" s="5">
        <f>IF(ZScoring!AO1646="",0,(ZScoring!AO1646-$B$10)/$C$10)</f>
        <v/>
      </c>
      <c r="V1905" s="5">
        <f>IF(ZScoring!AP1646="",0,(ZScoring!AP1646-$B$11)/$C$11)</f>
        <v/>
      </c>
      <c r="W1905" s="5">
        <f>IF(ZScoring!AQ1646="",0,(ZScoring!AQ1646-$B$12)/$C$12)</f>
        <v/>
      </c>
      <c r="X1905" s="5">
        <f>Universe!C1646</f>
        <v/>
      </c>
    </row>
    <row r="1906">
      <c r="A1906" s="22">
        <f>Universe!G1647</f>
        <v/>
      </c>
      <c r="B1906" s="2" t="n">
        <v>1</v>
      </c>
      <c r="C1906" s="23">
        <f>Universe!H1647</f>
        <v/>
      </c>
      <c r="D1906" s="23">
        <f>Universe!I1647</f>
        <v/>
      </c>
      <c r="E1906" s="23">
        <f>Universe!J1647</f>
        <v/>
      </c>
      <c r="F1906" s="23">
        <f>Universe!K1647</f>
        <v/>
      </c>
      <c r="G1906" s="23">
        <f>Universe!L1647</f>
        <v/>
      </c>
      <c r="H1906" s="23">
        <f>Universe!M1647</f>
        <v/>
      </c>
      <c r="I1906" s="23">
        <f>Universe!N1647</f>
        <v/>
      </c>
      <c r="J1906" s="23">
        <f>Universe!O1647</f>
        <v/>
      </c>
      <c r="K1906" s="23">
        <f>Universe!P1647</f>
        <v/>
      </c>
      <c r="L1906" s="23">
        <f>Universe!Q1647</f>
        <v/>
      </c>
      <c r="M1906" s="23">
        <f>Universe!R1647</f>
        <v/>
      </c>
      <c r="N1906" s="5">
        <f>IF(ZScoring!AH1647="",0,(ZScoring!AH1647-$B$3)/$C$3)</f>
        <v/>
      </c>
      <c r="O1906" s="5">
        <f>IF(ZScoring!AI1647="",0,(ZScoring!AI1647-$B$4)/$C$4)</f>
        <v/>
      </c>
      <c r="P1906" s="5">
        <f>IF(ZScoring!AJ1647="",0,(ZScoring!AJ1647-$B$5)/$C$5)</f>
        <v/>
      </c>
      <c r="Q1906" s="5">
        <f>IF(ZScoring!AK1647="",0,(ZScoring!AK1647-$B$6)/$C$6)</f>
        <v/>
      </c>
      <c r="R1906" s="5">
        <f>IF(ZScoring!AL1647="",0,(ZScoring!AL1647-$B$7)/$C$7)</f>
        <v/>
      </c>
      <c r="S1906" s="5">
        <f>IF(ZScoring!AM1647="",0,(ZScoring!AM1647-$B$8)/$C$8)</f>
        <v/>
      </c>
      <c r="T1906" s="5">
        <f>IF(ZScoring!AN1647="",0,(ZScoring!AN1647-$B$9)/$C$9)</f>
        <v/>
      </c>
      <c r="U1906" s="5">
        <f>IF(ZScoring!AO1647="",0,(ZScoring!AO1647-$B$10)/$C$10)</f>
        <v/>
      </c>
      <c r="V1906" s="5">
        <f>IF(ZScoring!AP1647="",0,(ZScoring!AP1647-$B$11)/$C$11)</f>
        <v/>
      </c>
      <c r="W1906" s="5">
        <f>IF(ZScoring!AQ1647="",0,(ZScoring!AQ1647-$B$12)/$C$12)</f>
        <v/>
      </c>
      <c r="X1906" s="5">
        <f>Universe!C1647</f>
        <v/>
      </c>
    </row>
    <row r="1907">
      <c r="A1907" s="22">
        <f>Universe!G1648</f>
        <v/>
      </c>
      <c r="B1907" s="2" t="n">
        <v>1</v>
      </c>
      <c r="C1907" s="23">
        <f>Universe!H1648</f>
        <v/>
      </c>
      <c r="D1907" s="23">
        <f>Universe!I1648</f>
        <v/>
      </c>
      <c r="E1907" s="23">
        <f>Universe!J1648</f>
        <v/>
      </c>
      <c r="F1907" s="23">
        <f>Universe!K1648</f>
        <v/>
      </c>
      <c r="G1907" s="23">
        <f>Universe!L1648</f>
        <v/>
      </c>
      <c r="H1907" s="23">
        <f>Universe!M1648</f>
        <v/>
      </c>
      <c r="I1907" s="23">
        <f>Universe!N1648</f>
        <v/>
      </c>
      <c r="J1907" s="23">
        <f>Universe!O1648</f>
        <v/>
      </c>
      <c r="K1907" s="23">
        <f>Universe!P1648</f>
        <v/>
      </c>
      <c r="L1907" s="23">
        <f>Universe!Q1648</f>
        <v/>
      </c>
      <c r="M1907" s="23">
        <f>Universe!R1648</f>
        <v/>
      </c>
      <c r="N1907" s="5">
        <f>IF(ZScoring!AH1648="",0,(ZScoring!AH1648-$B$3)/$C$3)</f>
        <v/>
      </c>
      <c r="O1907" s="5">
        <f>IF(ZScoring!AI1648="",0,(ZScoring!AI1648-$B$4)/$C$4)</f>
        <v/>
      </c>
      <c r="P1907" s="5">
        <f>IF(ZScoring!AJ1648="",0,(ZScoring!AJ1648-$B$5)/$C$5)</f>
        <v/>
      </c>
      <c r="Q1907" s="5">
        <f>IF(ZScoring!AK1648="",0,(ZScoring!AK1648-$B$6)/$C$6)</f>
        <v/>
      </c>
      <c r="R1907" s="5">
        <f>IF(ZScoring!AL1648="",0,(ZScoring!AL1648-$B$7)/$C$7)</f>
        <v/>
      </c>
      <c r="S1907" s="5">
        <f>IF(ZScoring!AM1648="",0,(ZScoring!AM1648-$B$8)/$C$8)</f>
        <v/>
      </c>
      <c r="T1907" s="5">
        <f>IF(ZScoring!AN1648="",0,(ZScoring!AN1648-$B$9)/$C$9)</f>
        <v/>
      </c>
      <c r="U1907" s="5">
        <f>IF(ZScoring!AO1648="",0,(ZScoring!AO1648-$B$10)/$C$10)</f>
        <v/>
      </c>
      <c r="V1907" s="5">
        <f>IF(ZScoring!AP1648="",0,(ZScoring!AP1648-$B$11)/$C$11)</f>
        <v/>
      </c>
      <c r="W1907" s="5">
        <f>IF(ZScoring!AQ1648="",0,(ZScoring!AQ1648-$B$12)/$C$12)</f>
        <v/>
      </c>
      <c r="X1907" s="5">
        <f>Universe!C1648</f>
        <v/>
      </c>
    </row>
    <row r="1908">
      <c r="A1908" s="22">
        <f>Universe!G1649</f>
        <v/>
      </c>
      <c r="B1908" s="2" t="n">
        <v>1</v>
      </c>
      <c r="C1908" s="23">
        <f>Universe!H1649</f>
        <v/>
      </c>
      <c r="D1908" s="23">
        <f>Universe!I1649</f>
        <v/>
      </c>
      <c r="E1908" s="23">
        <f>Universe!J1649</f>
        <v/>
      </c>
      <c r="F1908" s="23">
        <f>Universe!K1649</f>
        <v/>
      </c>
      <c r="G1908" s="23">
        <f>Universe!L1649</f>
        <v/>
      </c>
      <c r="H1908" s="23">
        <f>Universe!M1649</f>
        <v/>
      </c>
      <c r="I1908" s="23">
        <f>Universe!N1649</f>
        <v/>
      </c>
      <c r="J1908" s="23">
        <f>Universe!O1649</f>
        <v/>
      </c>
      <c r="K1908" s="23">
        <f>Universe!P1649</f>
        <v/>
      </c>
      <c r="L1908" s="23">
        <f>Universe!Q1649</f>
        <v/>
      </c>
      <c r="M1908" s="23">
        <f>Universe!R1649</f>
        <v/>
      </c>
      <c r="N1908" s="5">
        <f>IF(ZScoring!AH1649="",0,(ZScoring!AH1649-$B$3)/$C$3)</f>
        <v/>
      </c>
      <c r="O1908" s="5">
        <f>IF(ZScoring!AI1649="",0,(ZScoring!AI1649-$B$4)/$C$4)</f>
        <v/>
      </c>
      <c r="P1908" s="5">
        <f>IF(ZScoring!AJ1649="",0,(ZScoring!AJ1649-$B$5)/$C$5)</f>
        <v/>
      </c>
      <c r="Q1908" s="5">
        <f>IF(ZScoring!AK1649="",0,(ZScoring!AK1649-$B$6)/$C$6)</f>
        <v/>
      </c>
      <c r="R1908" s="5">
        <f>IF(ZScoring!AL1649="",0,(ZScoring!AL1649-$B$7)/$C$7)</f>
        <v/>
      </c>
      <c r="S1908" s="5">
        <f>IF(ZScoring!AM1649="",0,(ZScoring!AM1649-$B$8)/$C$8)</f>
        <v/>
      </c>
      <c r="T1908" s="5">
        <f>IF(ZScoring!AN1649="",0,(ZScoring!AN1649-$B$9)/$C$9)</f>
        <v/>
      </c>
      <c r="U1908" s="5">
        <f>IF(ZScoring!AO1649="",0,(ZScoring!AO1649-$B$10)/$C$10)</f>
        <v/>
      </c>
      <c r="V1908" s="5">
        <f>IF(ZScoring!AP1649="",0,(ZScoring!AP1649-$B$11)/$C$11)</f>
        <v/>
      </c>
      <c r="W1908" s="5">
        <f>IF(ZScoring!AQ1649="",0,(ZScoring!AQ1649-$B$12)/$C$12)</f>
        <v/>
      </c>
      <c r="X1908" s="5">
        <f>Universe!C1649</f>
        <v/>
      </c>
    </row>
    <row r="1909">
      <c r="A1909" s="22">
        <f>Universe!G1650</f>
        <v/>
      </c>
      <c r="B1909" s="2" t="n">
        <v>1</v>
      </c>
      <c r="C1909" s="23">
        <f>Universe!H1650</f>
        <v/>
      </c>
      <c r="D1909" s="23">
        <f>Universe!I1650</f>
        <v/>
      </c>
      <c r="E1909" s="23">
        <f>Universe!J1650</f>
        <v/>
      </c>
      <c r="F1909" s="23">
        <f>Universe!K1650</f>
        <v/>
      </c>
      <c r="G1909" s="23">
        <f>Universe!L1650</f>
        <v/>
      </c>
      <c r="H1909" s="23">
        <f>Universe!M1650</f>
        <v/>
      </c>
      <c r="I1909" s="23">
        <f>Universe!N1650</f>
        <v/>
      </c>
      <c r="J1909" s="23">
        <f>Universe!O1650</f>
        <v/>
      </c>
      <c r="K1909" s="23">
        <f>Universe!P1650</f>
        <v/>
      </c>
      <c r="L1909" s="23">
        <f>Universe!Q1650</f>
        <v/>
      </c>
      <c r="M1909" s="23">
        <f>Universe!R1650</f>
        <v/>
      </c>
      <c r="N1909" s="5">
        <f>IF(ZScoring!AH1650="",0,(ZScoring!AH1650-$B$3)/$C$3)</f>
        <v/>
      </c>
      <c r="O1909" s="5">
        <f>IF(ZScoring!AI1650="",0,(ZScoring!AI1650-$B$4)/$C$4)</f>
        <v/>
      </c>
      <c r="P1909" s="5">
        <f>IF(ZScoring!AJ1650="",0,(ZScoring!AJ1650-$B$5)/$C$5)</f>
        <v/>
      </c>
      <c r="Q1909" s="5">
        <f>IF(ZScoring!AK1650="",0,(ZScoring!AK1650-$B$6)/$C$6)</f>
        <v/>
      </c>
      <c r="R1909" s="5">
        <f>IF(ZScoring!AL1650="",0,(ZScoring!AL1650-$B$7)/$C$7)</f>
        <v/>
      </c>
      <c r="S1909" s="5">
        <f>IF(ZScoring!AM1650="",0,(ZScoring!AM1650-$B$8)/$C$8)</f>
        <v/>
      </c>
      <c r="T1909" s="5">
        <f>IF(ZScoring!AN1650="",0,(ZScoring!AN1650-$B$9)/$C$9)</f>
        <v/>
      </c>
      <c r="U1909" s="5">
        <f>IF(ZScoring!AO1650="",0,(ZScoring!AO1650-$B$10)/$C$10)</f>
        <v/>
      </c>
      <c r="V1909" s="5">
        <f>IF(ZScoring!AP1650="",0,(ZScoring!AP1650-$B$11)/$C$11)</f>
        <v/>
      </c>
      <c r="W1909" s="5">
        <f>IF(ZScoring!AQ1650="",0,(ZScoring!AQ1650-$B$12)/$C$12)</f>
        <v/>
      </c>
      <c r="X1909" s="5">
        <f>Universe!C1650</f>
        <v/>
      </c>
    </row>
    <row r="1910">
      <c r="A1910" s="22">
        <f>Universe!G1651</f>
        <v/>
      </c>
      <c r="B1910" s="2" t="n">
        <v>1</v>
      </c>
      <c r="C1910" s="23">
        <f>Universe!H1651</f>
        <v/>
      </c>
      <c r="D1910" s="23">
        <f>Universe!I1651</f>
        <v/>
      </c>
      <c r="E1910" s="23">
        <f>Universe!J1651</f>
        <v/>
      </c>
      <c r="F1910" s="23">
        <f>Universe!K1651</f>
        <v/>
      </c>
      <c r="G1910" s="23">
        <f>Universe!L1651</f>
        <v/>
      </c>
      <c r="H1910" s="23">
        <f>Universe!M1651</f>
        <v/>
      </c>
      <c r="I1910" s="23">
        <f>Universe!N1651</f>
        <v/>
      </c>
      <c r="J1910" s="23">
        <f>Universe!O1651</f>
        <v/>
      </c>
      <c r="K1910" s="23">
        <f>Universe!P1651</f>
        <v/>
      </c>
      <c r="L1910" s="23">
        <f>Universe!Q1651</f>
        <v/>
      </c>
      <c r="M1910" s="23">
        <f>Universe!R1651</f>
        <v/>
      </c>
      <c r="N1910" s="5">
        <f>IF(ZScoring!AH1651="",0,(ZScoring!AH1651-$B$3)/$C$3)</f>
        <v/>
      </c>
      <c r="O1910" s="5">
        <f>IF(ZScoring!AI1651="",0,(ZScoring!AI1651-$B$4)/$C$4)</f>
        <v/>
      </c>
      <c r="P1910" s="5">
        <f>IF(ZScoring!AJ1651="",0,(ZScoring!AJ1651-$B$5)/$C$5)</f>
        <v/>
      </c>
      <c r="Q1910" s="5">
        <f>IF(ZScoring!AK1651="",0,(ZScoring!AK1651-$B$6)/$C$6)</f>
        <v/>
      </c>
      <c r="R1910" s="5">
        <f>IF(ZScoring!AL1651="",0,(ZScoring!AL1651-$B$7)/$C$7)</f>
        <v/>
      </c>
      <c r="S1910" s="5">
        <f>IF(ZScoring!AM1651="",0,(ZScoring!AM1651-$B$8)/$C$8)</f>
        <v/>
      </c>
      <c r="T1910" s="5">
        <f>IF(ZScoring!AN1651="",0,(ZScoring!AN1651-$B$9)/$C$9)</f>
        <v/>
      </c>
      <c r="U1910" s="5">
        <f>IF(ZScoring!AO1651="",0,(ZScoring!AO1651-$B$10)/$C$10)</f>
        <v/>
      </c>
      <c r="V1910" s="5">
        <f>IF(ZScoring!AP1651="",0,(ZScoring!AP1651-$B$11)/$C$11)</f>
        <v/>
      </c>
      <c r="W1910" s="5">
        <f>IF(ZScoring!AQ1651="",0,(ZScoring!AQ1651-$B$12)/$C$12)</f>
        <v/>
      </c>
      <c r="X1910" s="5">
        <f>Universe!C1651</f>
        <v/>
      </c>
    </row>
    <row r="1911">
      <c r="A1911" s="22">
        <f>Universe!G1652</f>
        <v/>
      </c>
      <c r="B1911" s="2" t="n">
        <v>1</v>
      </c>
      <c r="C1911" s="23">
        <f>Universe!H1652</f>
        <v/>
      </c>
      <c r="D1911" s="23">
        <f>Universe!I1652</f>
        <v/>
      </c>
      <c r="E1911" s="23">
        <f>Universe!J1652</f>
        <v/>
      </c>
      <c r="F1911" s="23">
        <f>Universe!K1652</f>
        <v/>
      </c>
      <c r="G1911" s="23">
        <f>Universe!L1652</f>
        <v/>
      </c>
      <c r="H1911" s="23">
        <f>Universe!M1652</f>
        <v/>
      </c>
      <c r="I1911" s="23">
        <f>Universe!N1652</f>
        <v/>
      </c>
      <c r="J1911" s="23">
        <f>Universe!O1652</f>
        <v/>
      </c>
      <c r="K1911" s="23">
        <f>Universe!P1652</f>
        <v/>
      </c>
      <c r="L1911" s="23">
        <f>Universe!Q1652</f>
        <v/>
      </c>
      <c r="M1911" s="23">
        <f>Universe!R1652</f>
        <v/>
      </c>
      <c r="N1911" s="5">
        <f>IF(ZScoring!AH1652="",0,(ZScoring!AH1652-$B$3)/$C$3)</f>
        <v/>
      </c>
      <c r="O1911" s="5">
        <f>IF(ZScoring!AI1652="",0,(ZScoring!AI1652-$B$4)/$C$4)</f>
        <v/>
      </c>
      <c r="P1911" s="5">
        <f>IF(ZScoring!AJ1652="",0,(ZScoring!AJ1652-$B$5)/$C$5)</f>
        <v/>
      </c>
      <c r="Q1911" s="5">
        <f>IF(ZScoring!AK1652="",0,(ZScoring!AK1652-$B$6)/$C$6)</f>
        <v/>
      </c>
      <c r="R1911" s="5">
        <f>IF(ZScoring!AL1652="",0,(ZScoring!AL1652-$B$7)/$C$7)</f>
        <v/>
      </c>
      <c r="S1911" s="5">
        <f>IF(ZScoring!AM1652="",0,(ZScoring!AM1652-$B$8)/$C$8)</f>
        <v/>
      </c>
      <c r="T1911" s="5">
        <f>IF(ZScoring!AN1652="",0,(ZScoring!AN1652-$B$9)/$C$9)</f>
        <v/>
      </c>
      <c r="U1911" s="5">
        <f>IF(ZScoring!AO1652="",0,(ZScoring!AO1652-$B$10)/$C$10)</f>
        <v/>
      </c>
      <c r="V1911" s="5">
        <f>IF(ZScoring!AP1652="",0,(ZScoring!AP1652-$B$11)/$C$11)</f>
        <v/>
      </c>
      <c r="W1911" s="5">
        <f>IF(ZScoring!AQ1652="",0,(ZScoring!AQ1652-$B$12)/$C$12)</f>
        <v/>
      </c>
      <c r="X1911" s="5">
        <f>Universe!C1652</f>
        <v/>
      </c>
    </row>
    <row r="1912">
      <c r="A1912" s="22">
        <f>Universe!G1653</f>
        <v/>
      </c>
      <c r="B1912" s="2" t="n">
        <v>1</v>
      </c>
      <c r="C1912" s="23">
        <f>Universe!H1653</f>
        <v/>
      </c>
      <c r="D1912" s="23">
        <f>Universe!I1653</f>
        <v/>
      </c>
      <c r="E1912" s="23">
        <f>Universe!J1653</f>
        <v/>
      </c>
      <c r="F1912" s="23">
        <f>Universe!K1653</f>
        <v/>
      </c>
      <c r="G1912" s="23">
        <f>Universe!L1653</f>
        <v/>
      </c>
      <c r="H1912" s="23">
        <f>Universe!M1653</f>
        <v/>
      </c>
      <c r="I1912" s="23">
        <f>Universe!N1653</f>
        <v/>
      </c>
      <c r="J1912" s="23">
        <f>Universe!O1653</f>
        <v/>
      </c>
      <c r="K1912" s="23">
        <f>Universe!P1653</f>
        <v/>
      </c>
      <c r="L1912" s="23">
        <f>Universe!Q1653</f>
        <v/>
      </c>
      <c r="M1912" s="23">
        <f>Universe!R1653</f>
        <v/>
      </c>
      <c r="N1912" s="5">
        <f>IF(ZScoring!AH1653="",0,(ZScoring!AH1653-$B$3)/$C$3)</f>
        <v/>
      </c>
      <c r="O1912" s="5">
        <f>IF(ZScoring!AI1653="",0,(ZScoring!AI1653-$B$4)/$C$4)</f>
        <v/>
      </c>
      <c r="P1912" s="5">
        <f>IF(ZScoring!AJ1653="",0,(ZScoring!AJ1653-$B$5)/$C$5)</f>
        <v/>
      </c>
      <c r="Q1912" s="5">
        <f>IF(ZScoring!AK1653="",0,(ZScoring!AK1653-$B$6)/$C$6)</f>
        <v/>
      </c>
      <c r="R1912" s="5">
        <f>IF(ZScoring!AL1653="",0,(ZScoring!AL1653-$B$7)/$C$7)</f>
        <v/>
      </c>
      <c r="S1912" s="5">
        <f>IF(ZScoring!AM1653="",0,(ZScoring!AM1653-$B$8)/$C$8)</f>
        <v/>
      </c>
      <c r="T1912" s="5">
        <f>IF(ZScoring!AN1653="",0,(ZScoring!AN1653-$B$9)/$C$9)</f>
        <v/>
      </c>
      <c r="U1912" s="5">
        <f>IF(ZScoring!AO1653="",0,(ZScoring!AO1653-$B$10)/$C$10)</f>
        <v/>
      </c>
      <c r="V1912" s="5">
        <f>IF(ZScoring!AP1653="",0,(ZScoring!AP1653-$B$11)/$C$11)</f>
        <v/>
      </c>
      <c r="W1912" s="5">
        <f>IF(ZScoring!AQ1653="",0,(ZScoring!AQ1653-$B$12)/$C$12)</f>
        <v/>
      </c>
      <c r="X1912" s="5">
        <f>Universe!C1653</f>
        <v/>
      </c>
    </row>
    <row r="1913">
      <c r="A1913" s="22">
        <f>Universe!G1654</f>
        <v/>
      </c>
      <c r="B1913" s="2" t="n">
        <v>1</v>
      </c>
      <c r="C1913" s="23">
        <f>Universe!H1654</f>
        <v/>
      </c>
      <c r="D1913" s="23">
        <f>Universe!I1654</f>
        <v/>
      </c>
      <c r="E1913" s="23">
        <f>Universe!J1654</f>
        <v/>
      </c>
      <c r="F1913" s="23">
        <f>Universe!K1654</f>
        <v/>
      </c>
      <c r="G1913" s="23">
        <f>Universe!L1654</f>
        <v/>
      </c>
      <c r="H1913" s="23">
        <f>Universe!M1654</f>
        <v/>
      </c>
      <c r="I1913" s="23">
        <f>Universe!N1654</f>
        <v/>
      </c>
      <c r="J1913" s="23">
        <f>Universe!O1654</f>
        <v/>
      </c>
      <c r="K1913" s="23">
        <f>Universe!P1654</f>
        <v/>
      </c>
      <c r="L1913" s="23">
        <f>Universe!Q1654</f>
        <v/>
      </c>
      <c r="M1913" s="23">
        <f>Universe!R1654</f>
        <v/>
      </c>
      <c r="N1913" s="5">
        <f>IF(ZScoring!AH1654="",0,(ZScoring!AH1654-$B$3)/$C$3)</f>
        <v/>
      </c>
      <c r="O1913" s="5">
        <f>IF(ZScoring!AI1654="",0,(ZScoring!AI1654-$B$4)/$C$4)</f>
        <v/>
      </c>
      <c r="P1913" s="5">
        <f>IF(ZScoring!AJ1654="",0,(ZScoring!AJ1654-$B$5)/$C$5)</f>
        <v/>
      </c>
      <c r="Q1913" s="5">
        <f>IF(ZScoring!AK1654="",0,(ZScoring!AK1654-$B$6)/$C$6)</f>
        <v/>
      </c>
      <c r="R1913" s="5">
        <f>IF(ZScoring!AL1654="",0,(ZScoring!AL1654-$B$7)/$C$7)</f>
        <v/>
      </c>
      <c r="S1913" s="5">
        <f>IF(ZScoring!AM1654="",0,(ZScoring!AM1654-$B$8)/$C$8)</f>
        <v/>
      </c>
      <c r="T1913" s="5">
        <f>IF(ZScoring!AN1654="",0,(ZScoring!AN1654-$B$9)/$C$9)</f>
        <v/>
      </c>
      <c r="U1913" s="5">
        <f>IF(ZScoring!AO1654="",0,(ZScoring!AO1654-$B$10)/$C$10)</f>
        <v/>
      </c>
      <c r="V1913" s="5">
        <f>IF(ZScoring!AP1654="",0,(ZScoring!AP1654-$B$11)/$C$11)</f>
        <v/>
      </c>
      <c r="W1913" s="5">
        <f>IF(ZScoring!AQ1654="",0,(ZScoring!AQ1654-$B$12)/$C$12)</f>
        <v/>
      </c>
      <c r="X1913" s="5">
        <f>Universe!C1654</f>
        <v/>
      </c>
    </row>
    <row r="1914">
      <c r="A1914" s="22">
        <f>Universe!G1655</f>
        <v/>
      </c>
      <c r="B1914" s="2" t="n">
        <v>1</v>
      </c>
      <c r="C1914" s="23">
        <f>Universe!H1655</f>
        <v/>
      </c>
      <c r="D1914" s="23">
        <f>Universe!I1655</f>
        <v/>
      </c>
      <c r="E1914" s="23">
        <f>Universe!J1655</f>
        <v/>
      </c>
      <c r="F1914" s="23">
        <f>Universe!K1655</f>
        <v/>
      </c>
      <c r="G1914" s="23">
        <f>Universe!L1655</f>
        <v/>
      </c>
      <c r="H1914" s="23">
        <f>Universe!M1655</f>
        <v/>
      </c>
      <c r="I1914" s="23">
        <f>Universe!N1655</f>
        <v/>
      </c>
      <c r="J1914" s="23">
        <f>Universe!O1655</f>
        <v/>
      </c>
      <c r="K1914" s="23">
        <f>Universe!P1655</f>
        <v/>
      </c>
      <c r="L1914" s="23">
        <f>Universe!Q1655</f>
        <v/>
      </c>
      <c r="M1914" s="23">
        <f>Universe!R1655</f>
        <v/>
      </c>
      <c r="N1914" s="5">
        <f>IF(ZScoring!AH1655="",0,(ZScoring!AH1655-$B$3)/$C$3)</f>
        <v/>
      </c>
      <c r="O1914" s="5">
        <f>IF(ZScoring!AI1655="",0,(ZScoring!AI1655-$B$4)/$C$4)</f>
        <v/>
      </c>
      <c r="P1914" s="5">
        <f>IF(ZScoring!AJ1655="",0,(ZScoring!AJ1655-$B$5)/$C$5)</f>
        <v/>
      </c>
      <c r="Q1914" s="5">
        <f>IF(ZScoring!AK1655="",0,(ZScoring!AK1655-$B$6)/$C$6)</f>
        <v/>
      </c>
      <c r="R1914" s="5">
        <f>IF(ZScoring!AL1655="",0,(ZScoring!AL1655-$B$7)/$C$7)</f>
        <v/>
      </c>
      <c r="S1914" s="5">
        <f>IF(ZScoring!AM1655="",0,(ZScoring!AM1655-$B$8)/$C$8)</f>
        <v/>
      </c>
      <c r="T1914" s="5">
        <f>IF(ZScoring!AN1655="",0,(ZScoring!AN1655-$B$9)/$C$9)</f>
        <v/>
      </c>
      <c r="U1914" s="5">
        <f>IF(ZScoring!AO1655="",0,(ZScoring!AO1655-$B$10)/$C$10)</f>
        <v/>
      </c>
      <c r="V1914" s="5">
        <f>IF(ZScoring!AP1655="",0,(ZScoring!AP1655-$B$11)/$C$11)</f>
        <v/>
      </c>
      <c r="W1914" s="5">
        <f>IF(ZScoring!AQ1655="",0,(ZScoring!AQ1655-$B$12)/$C$12)</f>
        <v/>
      </c>
      <c r="X1914" s="5">
        <f>Universe!C1655</f>
        <v/>
      </c>
    </row>
    <row r="1915">
      <c r="A1915" s="22">
        <f>Universe!G1656</f>
        <v/>
      </c>
      <c r="B1915" s="2" t="n">
        <v>1</v>
      </c>
      <c r="C1915" s="23">
        <f>Universe!H1656</f>
        <v/>
      </c>
      <c r="D1915" s="23">
        <f>Universe!I1656</f>
        <v/>
      </c>
      <c r="E1915" s="23">
        <f>Universe!J1656</f>
        <v/>
      </c>
      <c r="F1915" s="23">
        <f>Universe!K1656</f>
        <v/>
      </c>
      <c r="G1915" s="23">
        <f>Universe!L1656</f>
        <v/>
      </c>
      <c r="H1915" s="23">
        <f>Universe!M1656</f>
        <v/>
      </c>
      <c r="I1915" s="23">
        <f>Universe!N1656</f>
        <v/>
      </c>
      <c r="J1915" s="23">
        <f>Universe!O1656</f>
        <v/>
      </c>
      <c r="K1915" s="23">
        <f>Universe!P1656</f>
        <v/>
      </c>
      <c r="L1915" s="23">
        <f>Universe!Q1656</f>
        <v/>
      </c>
      <c r="M1915" s="23">
        <f>Universe!R1656</f>
        <v/>
      </c>
      <c r="N1915" s="5">
        <f>IF(ZScoring!AH1656="",0,(ZScoring!AH1656-$B$3)/$C$3)</f>
        <v/>
      </c>
      <c r="O1915" s="5">
        <f>IF(ZScoring!AI1656="",0,(ZScoring!AI1656-$B$4)/$C$4)</f>
        <v/>
      </c>
      <c r="P1915" s="5">
        <f>IF(ZScoring!AJ1656="",0,(ZScoring!AJ1656-$B$5)/$C$5)</f>
        <v/>
      </c>
      <c r="Q1915" s="5">
        <f>IF(ZScoring!AK1656="",0,(ZScoring!AK1656-$B$6)/$C$6)</f>
        <v/>
      </c>
      <c r="R1915" s="5">
        <f>IF(ZScoring!AL1656="",0,(ZScoring!AL1656-$B$7)/$C$7)</f>
        <v/>
      </c>
      <c r="S1915" s="5">
        <f>IF(ZScoring!AM1656="",0,(ZScoring!AM1656-$B$8)/$C$8)</f>
        <v/>
      </c>
      <c r="T1915" s="5">
        <f>IF(ZScoring!AN1656="",0,(ZScoring!AN1656-$B$9)/$C$9)</f>
        <v/>
      </c>
      <c r="U1915" s="5">
        <f>IF(ZScoring!AO1656="",0,(ZScoring!AO1656-$B$10)/$C$10)</f>
        <v/>
      </c>
      <c r="V1915" s="5">
        <f>IF(ZScoring!AP1656="",0,(ZScoring!AP1656-$B$11)/$C$11)</f>
        <v/>
      </c>
      <c r="W1915" s="5">
        <f>IF(ZScoring!AQ1656="",0,(ZScoring!AQ1656-$B$12)/$C$12)</f>
        <v/>
      </c>
      <c r="X1915" s="5">
        <f>Universe!C1656</f>
        <v/>
      </c>
    </row>
    <row r="1916">
      <c r="A1916" s="22">
        <f>Universe!G1657</f>
        <v/>
      </c>
      <c r="B1916" s="2" t="n">
        <v>1</v>
      </c>
      <c r="C1916" s="23">
        <f>Universe!H1657</f>
        <v/>
      </c>
      <c r="D1916" s="23">
        <f>Universe!I1657</f>
        <v/>
      </c>
      <c r="E1916" s="23">
        <f>Universe!J1657</f>
        <v/>
      </c>
      <c r="F1916" s="23">
        <f>Universe!K1657</f>
        <v/>
      </c>
      <c r="G1916" s="23">
        <f>Universe!L1657</f>
        <v/>
      </c>
      <c r="H1916" s="23">
        <f>Universe!M1657</f>
        <v/>
      </c>
      <c r="I1916" s="23">
        <f>Universe!N1657</f>
        <v/>
      </c>
      <c r="J1916" s="23">
        <f>Universe!O1657</f>
        <v/>
      </c>
      <c r="K1916" s="23">
        <f>Universe!P1657</f>
        <v/>
      </c>
      <c r="L1916" s="23">
        <f>Universe!Q1657</f>
        <v/>
      </c>
      <c r="M1916" s="23">
        <f>Universe!R1657</f>
        <v/>
      </c>
      <c r="N1916" s="5">
        <f>IF(ZScoring!AH1657="",0,(ZScoring!AH1657-$B$3)/$C$3)</f>
        <v/>
      </c>
      <c r="O1916" s="5">
        <f>IF(ZScoring!AI1657="",0,(ZScoring!AI1657-$B$4)/$C$4)</f>
        <v/>
      </c>
      <c r="P1916" s="5">
        <f>IF(ZScoring!AJ1657="",0,(ZScoring!AJ1657-$B$5)/$C$5)</f>
        <v/>
      </c>
      <c r="Q1916" s="5">
        <f>IF(ZScoring!AK1657="",0,(ZScoring!AK1657-$B$6)/$C$6)</f>
        <v/>
      </c>
      <c r="R1916" s="5">
        <f>IF(ZScoring!AL1657="",0,(ZScoring!AL1657-$B$7)/$C$7)</f>
        <v/>
      </c>
      <c r="S1916" s="5">
        <f>IF(ZScoring!AM1657="",0,(ZScoring!AM1657-$B$8)/$C$8)</f>
        <v/>
      </c>
      <c r="T1916" s="5">
        <f>IF(ZScoring!AN1657="",0,(ZScoring!AN1657-$B$9)/$C$9)</f>
        <v/>
      </c>
      <c r="U1916" s="5">
        <f>IF(ZScoring!AO1657="",0,(ZScoring!AO1657-$B$10)/$C$10)</f>
        <v/>
      </c>
      <c r="V1916" s="5">
        <f>IF(ZScoring!AP1657="",0,(ZScoring!AP1657-$B$11)/$C$11)</f>
        <v/>
      </c>
      <c r="W1916" s="5">
        <f>IF(ZScoring!AQ1657="",0,(ZScoring!AQ1657-$B$12)/$C$12)</f>
        <v/>
      </c>
      <c r="X1916" s="5">
        <f>Universe!C1657</f>
        <v/>
      </c>
    </row>
    <row r="1917">
      <c r="A1917" s="22">
        <f>Universe!G1658</f>
        <v/>
      </c>
      <c r="B1917" s="2" t="n">
        <v>1</v>
      </c>
      <c r="C1917" s="23">
        <f>Universe!H1658</f>
        <v/>
      </c>
      <c r="D1917" s="23">
        <f>Universe!I1658</f>
        <v/>
      </c>
      <c r="E1917" s="23">
        <f>Universe!J1658</f>
        <v/>
      </c>
      <c r="F1917" s="23">
        <f>Universe!K1658</f>
        <v/>
      </c>
      <c r="G1917" s="23">
        <f>Universe!L1658</f>
        <v/>
      </c>
      <c r="H1917" s="23">
        <f>Universe!M1658</f>
        <v/>
      </c>
      <c r="I1917" s="23">
        <f>Universe!N1658</f>
        <v/>
      </c>
      <c r="J1917" s="23">
        <f>Universe!O1658</f>
        <v/>
      </c>
      <c r="K1917" s="23">
        <f>Universe!P1658</f>
        <v/>
      </c>
      <c r="L1917" s="23">
        <f>Universe!Q1658</f>
        <v/>
      </c>
      <c r="M1917" s="23">
        <f>Universe!R1658</f>
        <v/>
      </c>
      <c r="N1917" s="5">
        <f>IF(ZScoring!AH1658="",0,(ZScoring!AH1658-$B$3)/$C$3)</f>
        <v/>
      </c>
      <c r="O1917" s="5">
        <f>IF(ZScoring!AI1658="",0,(ZScoring!AI1658-$B$4)/$C$4)</f>
        <v/>
      </c>
      <c r="P1917" s="5">
        <f>IF(ZScoring!AJ1658="",0,(ZScoring!AJ1658-$B$5)/$C$5)</f>
        <v/>
      </c>
      <c r="Q1917" s="5">
        <f>IF(ZScoring!AK1658="",0,(ZScoring!AK1658-$B$6)/$C$6)</f>
        <v/>
      </c>
      <c r="R1917" s="5">
        <f>IF(ZScoring!AL1658="",0,(ZScoring!AL1658-$B$7)/$C$7)</f>
        <v/>
      </c>
      <c r="S1917" s="5">
        <f>IF(ZScoring!AM1658="",0,(ZScoring!AM1658-$B$8)/$C$8)</f>
        <v/>
      </c>
      <c r="T1917" s="5">
        <f>IF(ZScoring!AN1658="",0,(ZScoring!AN1658-$B$9)/$C$9)</f>
        <v/>
      </c>
      <c r="U1917" s="5">
        <f>IF(ZScoring!AO1658="",0,(ZScoring!AO1658-$B$10)/$C$10)</f>
        <v/>
      </c>
      <c r="V1917" s="5">
        <f>IF(ZScoring!AP1658="",0,(ZScoring!AP1658-$B$11)/$C$11)</f>
        <v/>
      </c>
      <c r="W1917" s="5">
        <f>IF(ZScoring!AQ1658="",0,(ZScoring!AQ1658-$B$12)/$C$12)</f>
        <v/>
      </c>
      <c r="X1917" s="5">
        <f>Universe!C1658</f>
        <v/>
      </c>
    </row>
    <row r="1918">
      <c r="A1918" s="22">
        <f>Universe!G1659</f>
        <v/>
      </c>
      <c r="B1918" s="2" t="n">
        <v>1</v>
      </c>
      <c r="C1918" s="23">
        <f>Universe!H1659</f>
        <v/>
      </c>
      <c r="D1918" s="23">
        <f>Universe!I1659</f>
        <v/>
      </c>
      <c r="E1918" s="23">
        <f>Universe!J1659</f>
        <v/>
      </c>
      <c r="F1918" s="23">
        <f>Universe!K1659</f>
        <v/>
      </c>
      <c r="G1918" s="23">
        <f>Universe!L1659</f>
        <v/>
      </c>
      <c r="H1918" s="23">
        <f>Universe!M1659</f>
        <v/>
      </c>
      <c r="I1918" s="23">
        <f>Universe!N1659</f>
        <v/>
      </c>
      <c r="J1918" s="23">
        <f>Universe!O1659</f>
        <v/>
      </c>
      <c r="K1918" s="23">
        <f>Universe!P1659</f>
        <v/>
      </c>
      <c r="L1918" s="23">
        <f>Universe!Q1659</f>
        <v/>
      </c>
      <c r="M1918" s="23">
        <f>Universe!R1659</f>
        <v/>
      </c>
      <c r="N1918" s="5">
        <f>IF(ZScoring!AH1659="",0,(ZScoring!AH1659-$B$3)/$C$3)</f>
        <v/>
      </c>
      <c r="O1918" s="5">
        <f>IF(ZScoring!AI1659="",0,(ZScoring!AI1659-$B$4)/$C$4)</f>
        <v/>
      </c>
      <c r="P1918" s="5">
        <f>IF(ZScoring!AJ1659="",0,(ZScoring!AJ1659-$B$5)/$C$5)</f>
        <v/>
      </c>
      <c r="Q1918" s="5">
        <f>IF(ZScoring!AK1659="",0,(ZScoring!AK1659-$B$6)/$C$6)</f>
        <v/>
      </c>
      <c r="R1918" s="5">
        <f>IF(ZScoring!AL1659="",0,(ZScoring!AL1659-$B$7)/$C$7)</f>
        <v/>
      </c>
      <c r="S1918" s="5">
        <f>IF(ZScoring!AM1659="",0,(ZScoring!AM1659-$B$8)/$C$8)</f>
        <v/>
      </c>
      <c r="T1918" s="5">
        <f>IF(ZScoring!AN1659="",0,(ZScoring!AN1659-$B$9)/$C$9)</f>
        <v/>
      </c>
      <c r="U1918" s="5">
        <f>IF(ZScoring!AO1659="",0,(ZScoring!AO1659-$B$10)/$C$10)</f>
        <v/>
      </c>
      <c r="V1918" s="5">
        <f>IF(ZScoring!AP1659="",0,(ZScoring!AP1659-$B$11)/$C$11)</f>
        <v/>
      </c>
      <c r="W1918" s="5">
        <f>IF(ZScoring!AQ1659="",0,(ZScoring!AQ1659-$B$12)/$C$12)</f>
        <v/>
      </c>
      <c r="X1918" s="5">
        <f>Universe!C1659</f>
        <v/>
      </c>
    </row>
    <row r="1919">
      <c r="A1919" s="22">
        <f>Universe!G1660</f>
        <v/>
      </c>
      <c r="B1919" s="2" t="n">
        <v>1</v>
      </c>
      <c r="C1919" s="23">
        <f>Universe!H1660</f>
        <v/>
      </c>
      <c r="D1919" s="23">
        <f>Universe!I1660</f>
        <v/>
      </c>
      <c r="E1919" s="23">
        <f>Universe!J1660</f>
        <v/>
      </c>
      <c r="F1919" s="23">
        <f>Universe!K1660</f>
        <v/>
      </c>
      <c r="G1919" s="23">
        <f>Universe!L1660</f>
        <v/>
      </c>
      <c r="H1919" s="23">
        <f>Universe!M1660</f>
        <v/>
      </c>
      <c r="I1919" s="23">
        <f>Universe!N1660</f>
        <v/>
      </c>
      <c r="J1919" s="23">
        <f>Universe!O1660</f>
        <v/>
      </c>
      <c r="K1919" s="23">
        <f>Universe!P1660</f>
        <v/>
      </c>
      <c r="L1919" s="23">
        <f>Universe!Q1660</f>
        <v/>
      </c>
      <c r="M1919" s="23">
        <f>Universe!R1660</f>
        <v/>
      </c>
      <c r="N1919" s="5">
        <f>IF(ZScoring!AH1660="",0,(ZScoring!AH1660-$B$3)/$C$3)</f>
        <v/>
      </c>
      <c r="O1919" s="5">
        <f>IF(ZScoring!AI1660="",0,(ZScoring!AI1660-$B$4)/$C$4)</f>
        <v/>
      </c>
      <c r="P1919" s="5">
        <f>IF(ZScoring!AJ1660="",0,(ZScoring!AJ1660-$B$5)/$C$5)</f>
        <v/>
      </c>
      <c r="Q1919" s="5">
        <f>IF(ZScoring!AK1660="",0,(ZScoring!AK1660-$B$6)/$C$6)</f>
        <v/>
      </c>
      <c r="R1919" s="5">
        <f>IF(ZScoring!AL1660="",0,(ZScoring!AL1660-$B$7)/$C$7)</f>
        <v/>
      </c>
      <c r="S1919" s="5">
        <f>IF(ZScoring!AM1660="",0,(ZScoring!AM1660-$B$8)/$C$8)</f>
        <v/>
      </c>
      <c r="T1919" s="5">
        <f>IF(ZScoring!AN1660="",0,(ZScoring!AN1660-$B$9)/$C$9)</f>
        <v/>
      </c>
      <c r="U1919" s="5">
        <f>IF(ZScoring!AO1660="",0,(ZScoring!AO1660-$B$10)/$C$10)</f>
        <v/>
      </c>
      <c r="V1919" s="5">
        <f>IF(ZScoring!AP1660="",0,(ZScoring!AP1660-$B$11)/$C$11)</f>
        <v/>
      </c>
      <c r="W1919" s="5">
        <f>IF(ZScoring!AQ1660="",0,(ZScoring!AQ1660-$B$12)/$C$12)</f>
        <v/>
      </c>
      <c r="X1919" s="5">
        <f>Universe!C1660</f>
        <v/>
      </c>
    </row>
    <row r="1920">
      <c r="A1920" s="22">
        <f>Universe!G1661</f>
        <v/>
      </c>
      <c r="B1920" s="2" t="n">
        <v>1</v>
      </c>
      <c r="C1920" s="23">
        <f>Universe!H1661</f>
        <v/>
      </c>
      <c r="D1920" s="23">
        <f>Universe!I1661</f>
        <v/>
      </c>
      <c r="E1920" s="23">
        <f>Universe!J1661</f>
        <v/>
      </c>
      <c r="F1920" s="23">
        <f>Universe!K1661</f>
        <v/>
      </c>
      <c r="G1920" s="23">
        <f>Universe!L1661</f>
        <v/>
      </c>
      <c r="H1920" s="23">
        <f>Universe!M1661</f>
        <v/>
      </c>
      <c r="I1920" s="23">
        <f>Universe!N1661</f>
        <v/>
      </c>
      <c r="J1920" s="23">
        <f>Universe!O1661</f>
        <v/>
      </c>
      <c r="K1920" s="23">
        <f>Universe!P1661</f>
        <v/>
      </c>
      <c r="L1920" s="23">
        <f>Universe!Q1661</f>
        <v/>
      </c>
      <c r="M1920" s="23">
        <f>Universe!R1661</f>
        <v/>
      </c>
      <c r="N1920" s="5">
        <f>IF(ZScoring!AH1661="",0,(ZScoring!AH1661-$B$3)/$C$3)</f>
        <v/>
      </c>
      <c r="O1920" s="5">
        <f>IF(ZScoring!AI1661="",0,(ZScoring!AI1661-$B$4)/$C$4)</f>
        <v/>
      </c>
      <c r="P1920" s="5">
        <f>IF(ZScoring!AJ1661="",0,(ZScoring!AJ1661-$B$5)/$C$5)</f>
        <v/>
      </c>
      <c r="Q1920" s="5">
        <f>IF(ZScoring!AK1661="",0,(ZScoring!AK1661-$B$6)/$C$6)</f>
        <v/>
      </c>
      <c r="R1920" s="5">
        <f>IF(ZScoring!AL1661="",0,(ZScoring!AL1661-$B$7)/$C$7)</f>
        <v/>
      </c>
      <c r="S1920" s="5">
        <f>IF(ZScoring!AM1661="",0,(ZScoring!AM1661-$B$8)/$C$8)</f>
        <v/>
      </c>
      <c r="T1920" s="5">
        <f>IF(ZScoring!AN1661="",0,(ZScoring!AN1661-$B$9)/$C$9)</f>
        <v/>
      </c>
      <c r="U1920" s="5">
        <f>IF(ZScoring!AO1661="",0,(ZScoring!AO1661-$B$10)/$C$10)</f>
        <v/>
      </c>
      <c r="V1920" s="5">
        <f>IF(ZScoring!AP1661="",0,(ZScoring!AP1661-$B$11)/$C$11)</f>
        <v/>
      </c>
      <c r="W1920" s="5">
        <f>IF(ZScoring!AQ1661="",0,(ZScoring!AQ1661-$B$12)/$C$12)</f>
        <v/>
      </c>
      <c r="X1920" s="5">
        <f>Universe!C1661</f>
        <v/>
      </c>
    </row>
    <row r="1921">
      <c r="A1921" s="22">
        <f>Universe!G1662</f>
        <v/>
      </c>
      <c r="B1921" s="2" t="n">
        <v>1</v>
      </c>
      <c r="C1921" s="23">
        <f>Universe!H1662</f>
        <v/>
      </c>
      <c r="D1921" s="23">
        <f>Universe!I1662</f>
        <v/>
      </c>
      <c r="E1921" s="23">
        <f>Universe!J1662</f>
        <v/>
      </c>
      <c r="F1921" s="23">
        <f>Universe!K1662</f>
        <v/>
      </c>
      <c r="G1921" s="23">
        <f>Universe!L1662</f>
        <v/>
      </c>
      <c r="H1921" s="23">
        <f>Universe!M1662</f>
        <v/>
      </c>
      <c r="I1921" s="23">
        <f>Universe!N1662</f>
        <v/>
      </c>
      <c r="J1921" s="23">
        <f>Universe!O1662</f>
        <v/>
      </c>
      <c r="K1921" s="23">
        <f>Universe!P1662</f>
        <v/>
      </c>
      <c r="L1921" s="23">
        <f>Universe!Q1662</f>
        <v/>
      </c>
      <c r="M1921" s="23">
        <f>Universe!R1662</f>
        <v/>
      </c>
      <c r="N1921" s="5">
        <f>IF(ZScoring!AH1662="",0,(ZScoring!AH1662-$B$3)/$C$3)</f>
        <v/>
      </c>
      <c r="O1921" s="5">
        <f>IF(ZScoring!AI1662="",0,(ZScoring!AI1662-$B$4)/$C$4)</f>
        <v/>
      </c>
      <c r="P1921" s="5">
        <f>IF(ZScoring!AJ1662="",0,(ZScoring!AJ1662-$B$5)/$C$5)</f>
        <v/>
      </c>
      <c r="Q1921" s="5">
        <f>IF(ZScoring!AK1662="",0,(ZScoring!AK1662-$B$6)/$C$6)</f>
        <v/>
      </c>
      <c r="R1921" s="5">
        <f>IF(ZScoring!AL1662="",0,(ZScoring!AL1662-$B$7)/$C$7)</f>
        <v/>
      </c>
      <c r="S1921" s="5">
        <f>IF(ZScoring!AM1662="",0,(ZScoring!AM1662-$B$8)/$C$8)</f>
        <v/>
      </c>
      <c r="T1921" s="5">
        <f>IF(ZScoring!AN1662="",0,(ZScoring!AN1662-$B$9)/$C$9)</f>
        <v/>
      </c>
      <c r="U1921" s="5">
        <f>IF(ZScoring!AO1662="",0,(ZScoring!AO1662-$B$10)/$C$10)</f>
        <v/>
      </c>
      <c r="V1921" s="5">
        <f>IF(ZScoring!AP1662="",0,(ZScoring!AP1662-$B$11)/$C$11)</f>
        <v/>
      </c>
      <c r="W1921" s="5">
        <f>IF(ZScoring!AQ1662="",0,(ZScoring!AQ1662-$B$12)/$C$12)</f>
        <v/>
      </c>
      <c r="X1921" s="5">
        <f>Universe!C1662</f>
        <v/>
      </c>
    </row>
    <row r="1922">
      <c r="A1922" s="22">
        <f>Universe!G1663</f>
        <v/>
      </c>
      <c r="B1922" s="2" t="n">
        <v>1</v>
      </c>
      <c r="C1922" s="23">
        <f>Universe!H1663</f>
        <v/>
      </c>
      <c r="D1922" s="23">
        <f>Universe!I1663</f>
        <v/>
      </c>
      <c r="E1922" s="23">
        <f>Universe!J1663</f>
        <v/>
      </c>
      <c r="F1922" s="23">
        <f>Universe!K1663</f>
        <v/>
      </c>
      <c r="G1922" s="23">
        <f>Universe!L1663</f>
        <v/>
      </c>
      <c r="H1922" s="23">
        <f>Universe!M1663</f>
        <v/>
      </c>
      <c r="I1922" s="23">
        <f>Universe!N1663</f>
        <v/>
      </c>
      <c r="J1922" s="23">
        <f>Universe!O1663</f>
        <v/>
      </c>
      <c r="K1922" s="23">
        <f>Universe!P1663</f>
        <v/>
      </c>
      <c r="L1922" s="23">
        <f>Universe!Q1663</f>
        <v/>
      </c>
      <c r="M1922" s="23">
        <f>Universe!R1663</f>
        <v/>
      </c>
      <c r="N1922" s="5">
        <f>IF(ZScoring!AH1663="",0,(ZScoring!AH1663-$B$3)/$C$3)</f>
        <v/>
      </c>
      <c r="O1922" s="5">
        <f>IF(ZScoring!AI1663="",0,(ZScoring!AI1663-$B$4)/$C$4)</f>
        <v/>
      </c>
      <c r="P1922" s="5">
        <f>IF(ZScoring!AJ1663="",0,(ZScoring!AJ1663-$B$5)/$C$5)</f>
        <v/>
      </c>
      <c r="Q1922" s="5">
        <f>IF(ZScoring!AK1663="",0,(ZScoring!AK1663-$B$6)/$C$6)</f>
        <v/>
      </c>
      <c r="R1922" s="5">
        <f>IF(ZScoring!AL1663="",0,(ZScoring!AL1663-$B$7)/$C$7)</f>
        <v/>
      </c>
      <c r="S1922" s="5">
        <f>IF(ZScoring!AM1663="",0,(ZScoring!AM1663-$B$8)/$C$8)</f>
        <v/>
      </c>
      <c r="T1922" s="5">
        <f>IF(ZScoring!AN1663="",0,(ZScoring!AN1663-$B$9)/$C$9)</f>
        <v/>
      </c>
      <c r="U1922" s="5">
        <f>IF(ZScoring!AO1663="",0,(ZScoring!AO1663-$B$10)/$C$10)</f>
        <v/>
      </c>
      <c r="V1922" s="5">
        <f>IF(ZScoring!AP1663="",0,(ZScoring!AP1663-$B$11)/$C$11)</f>
        <v/>
      </c>
      <c r="W1922" s="5">
        <f>IF(ZScoring!AQ1663="",0,(ZScoring!AQ1663-$B$12)/$C$12)</f>
        <v/>
      </c>
      <c r="X1922" s="5">
        <f>Universe!C1663</f>
        <v/>
      </c>
    </row>
    <row r="1923">
      <c r="A1923" s="22">
        <f>Universe!G1664</f>
        <v/>
      </c>
      <c r="B1923" s="2" t="n">
        <v>1</v>
      </c>
      <c r="C1923" s="23">
        <f>Universe!H1664</f>
        <v/>
      </c>
      <c r="D1923" s="23">
        <f>Universe!I1664</f>
        <v/>
      </c>
      <c r="E1923" s="23">
        <f>Universe!J1664</f>
        <v/>
      </c>
      <c r="F1923" s="23">
        <f>Universe!K1664</f>
        <v/>
      </c>
      <c r="G1923" s="23">
        <f>Universe!L1664</f>
        <v/>
      </c>
      <c r="H1923" s="23">
        <f>Universe!M1664</f>
        <v/>
      </c>
      <c r="I1923" s="23">
        <f>Universe!N1664</f>
        <v/>
      </c>
      <c r="J1923" s="23">
        <f>Universe!O1664</f>
        <v/>
      </c>
      <c r="K1923" s="23">
        <f>Universe!P1664</f>
        <v/>
      </c>
      <c r="L1923" s="23">
        <f>Universe!Q1664</f>
        <v/>
      </c>
      <c r="M1923" s="23">
        <f>Universe!R1664</f>
        <v/>
      </c>
      <c r="N1923" s="5">
        <f>IF(ZScoring!AH1664="",0,(ZScoring!AH1664-$B$3)/$C$3)</f>
        <v/>
      </c>
      <c r="O1923" s="5">
        <f>IF(ZScoring!AI1664="",0,(ZScoring!AI1664-$B$4)/$C$4)</f>
        <v/>
      </c>
      <c r="P1923" s="5">
        <f>IF(ZScoring!AJ1664="",0,(ZScoring!AJ1664-$B$5)/$C$5)</f>
        <v/>
      </c>
      <c r="Q1923" s="5">
        <f>IF(ZScoring!AK1664="",0,(ZScoring!AK1664-$B$6)/$C$6)</f>
        <v/>
      </c>
      <c r="R1923" s="5">
        <f>IF(ZScoring!AL1664="",0,(ZScoring!AL1664-$B$7)/$C$7)</f>
        <v/>
      </c>
      <c r="S1923" s="5">
        <f>IF(ZScoring!AM1664="",0,(ZScoring!AM1664-$B$8)/$C$8)</f>
        <v/>
      </c>
      <c r="T1923" s="5">
        <f>IF(ZScoring!AN1664="",0,(ZScoring!AN1664-$B$9)/$C$9)</f>
        <v/>
      </c>
      <c r="U1923" s="5">
        <f>IF(ZScoring!AO1664="",0,(ZScoring!AO1664-$B$10)/$C$10)</f>
        <v/>
      </c>
      <c r="V1923" s="5">
        <f>IF(ZScoring!AP1664="",0,(ZScoring!AP1664-$B$11)/$C$11)</f>
        <v/>
      </c>
      <c r="W1923" s="5">
        <f>IF(ZScoring!AQ1664="",0,(ZScoring!AQ1664-$B$12)/$C$12)</f>
        <v/>
      </c>
      <c r="X1923" s="5">
        <f>Universe!C1664</f>
        <v/>
      </c>
    </row>
    <row r="1924">
      <c r="A1924" s="22">
        <f>Universe!G1665</f>
        <v/>
      </c>
      <c r="B1924" s="2" t="n">
        <v>1</v>
      </c>
      <c r="C1924" s="23">
        <f>Universe!H1665</f>
        <v/>
      </c>
      <c r="D1924" s="23">
        <f>Universe!I1665</f>
        <v/>
      </c>
      <c r="E1924" s="23">
        <f>Universe!J1665</f>
        <v/>
      </c>
      <c r="F1924" s="23">
        <f>Universe!K1665</f>
        <v/>
      </c>
      <c r="G1924" s="23">
        <f>Universe!L1665</f>
        <v/>
      </c>
      <c r="H1924" s="23">
        <f>Universe!M1665</f>
        <v/>
      </c>
      <c r="I1924" s="23">
        <f>Universe!N1665</f>
        <v/>
      </c>
      <c r="J1924" s="23">
        <f>Universe!O1665</f>
        <v/>
      </c>
      <c r="K1924" s="23">
        <f>Universe!P1665</f>
        <v/>
      </c>
      <c r="L1924" s="23">
        <f>Universe!Q1665</f>
        <v/>
      </c>
      <c r="M1924" s="23">
        <f>Universe!R1665</f>
        <v/>
      </c>
      <c r="N1924" s="5">
        <f>IF(ZScoring!AH1665="",0,(ZScoring!AH1665-$B$3)/$C$3)</f>
        <v/>
      </c>
      <c r="O1924" s="5">
        <f>IF(ZScoring!AI1665="",0,(ZScoring!AI1665-$B$4)/$C$4)</f>
        <v/>
      </c>
      <c r="P1924" s="5">
        <f>IF(ZScoring!AJ1665="",0,(ZScoring!AJ1665-$B$5)/$C$5)</f>
        <v/>
      </c>
      <c r="Q1924" s="5">
        <f>IF(ZScoring!AK1665="",0,(ZScoring!AK1665-$B$6)/$C$6)</f>
        <v/>
      </c>
      <c r="R1924" s="5">
        <f>IF(ZScoring!AL1665="",0,(ZScoring!AL1665-$B$7)/$C$7)</f>
        <v/>
      </c>
      <c r="S1924" s="5">
        <f>IF(ZScoring!AM1665="",0,(ZScoring!AM1665-$B$8)/$C$8)</f>
        <v/>
      </c>
      <c r="T1924" s="5">
        <f>IF(ZScoring!AN1665="",0,(ZScoring!AN1665-$B$9)/$C$9)</f>
        <v/>
      </c>
      <c r="U1924" s="5">
        <f>IF(ZScoring!AO1665="",0,(ZScoring!AO1665-$B$10)/$C$10)</f>
        <v/>
      </c>
      <c r="V1924" s="5">
        <f>IF(ZScoring!AP1665="",0,(ZScoring!AP1665-$B$11)/$C$11)</f>
        <v/>
      </c>
      <c r="W1924" s="5">
        <f>IF(ZScoring!AQ1665="",0,(ZScoring!AQ1665-$B$12)/$C$12)</f>
        <v/>
      </c>
      <c r="X1924" s="5">
        <f>Universe!C1665</f>
        <v/>
      </c>
    </row>
    <row r="1925">
      <c r="A1925" s="22">
        <f>Universe!G1666</f>
        <v/>
      </c>
      <c r="B1925" s="2" t="n">
        <v>1</v>
      </c>
      <c r="C1925" s="23">
        <f>Universe!H1666</f>
        <v/>
      </c>
      <c r="D1925" s="23">
        <f>Universe!I1666</f>
        <v/>
      </c>
      <c r="E1925" s="23">
        <f>Universe!J1666</f>
        <v/>
      </c>
      <c r="F1925" s="23">
        <f>Universe!K1666</f>
        <v/>
      </c>
      <c r="G1925" s="23">
        <f>Universe!L1666</f>
        <v/>
      </c>
      <c r="H1925" s="23">
        <f>Universe!M1666</f>
        <v/>
      </c>
      <c r="I1925" s="23">
        <f>Universe!N1666</f>
        <v/>
      </c>
      <c r="J1925" s="23">
        <f>Universe!O1666</f>
        <v/>
      </c>
      <c r="K1925" s="23">
        <f>Universe!P1666</f>
        <v/>
      </c>
      <c r="L1925" s="23">
        <f>Universe!Q1666</f>
        <v/>
      </c>
      <c r="M1925" s="23">
        <f>Universe!R1666</f>
        <v/>
      </c>
      <c r="N1925" s="5">
        <f>IF(ZScoring!AH1666="",0,(ZScoring!AH1666-$B$3)/$C$3)</f>
        <v/>
      </c>
      <c r="O1925" s="5">
        <f>IF(ZScoring!AI1666="",0,(ZScoring!AI1666-$B$4)/$C$4)</f>
        <v/>
      </c>
      <c r="P1925" s="5">
        <f>IF(ZScoring!AJ1666="",0,(ZScoring!AJ1666-$B$5)/$C$5)</f>
        <v/>
      </c>
      <c r="Q1925" s="5">
        <f>IF(ZScoring!AK1666="",0,(ZScoring!AK1666-$B$6)/$C$6)</f>
        <v/>
      </c>
      <c r="R1925" s="5">
        <f>IF(ZScoring!AL1666="",0,(ZScoring!AL1666-$B$7)/$C$7)</f>
        <v/>
      </c>
      <c r="S1925" s="5">
        <f>IF(ZScoring!AM1666="",0,(ZScoring!AM1666-$B$8)/$C$8)</f>
        <v/>
      </c>
      <c r="T1925" s="5">
        <f>IF(ZScoring!AN1666="",0,(ZScoring!AN1666-$B$9)/$C$9)</f>
        <v/>
      </c>
      <c r="U1925" s="5">
        <f>IF(ZScoring!AO1666="",0,(ZScoring!AO1666-$B$10)/$C$10)</f>
        <v/>
      </c>
      <c r="V1925" s="5">
        <f>IF(ZScoring!AP1666="",0,(ZScoring!AP1666-$B$11)/$C$11)</f>
        <v/>
      </c>
      <c r="W1925" s="5">
        <f>IF(ZScoring!AQ1666="",0,(ZScoring!AQ1666-$B$12)/$C$12)</f>
        <v/>
      </c>
      <c r="X1925" s="5">
        <f>Universe!C1666</f>
        <v/>
      </c>
    </row>
    <row r="1926">
      <c r="A1926" s="22">
        <f>Universe!G1667</f>
        <v/>
      </c>
      <c r="B1926" s="2" t="n">
        <v>1</v>
      </c>
      <c r="C1926" s="23">
        <f>Universe!H1667</f>
        <v/>
      </c>
      <c r="D1926" s="23">
        <f>Universe!I1667</f>
        <v/>
      </c>
      <c r="E1926" s="23">
        <f>Universe!J1667</f>
        <v/>
      </c>
      <c r="F1926" s="23">
        <f>Universe!K1667</f>
        <v/>
      </c>
      <c r="G1926" s="23">
        <f>Universe!L1667</f>
        <v/>
      </c>
      <c r="H1926" s="23">
        <f>Universe!M1667</f>
        <v/>
      </c>
      <c r="I1926" s="23">
        <f>Universe!N1667</f>
        <v/>
      </c>
      <c r="J1926" s="23">
        <f>Universe!O1667</f>
        <v/>
      </c>
      <c r="K1926" s="23">
        <f>Universe!P1667</f>
        <v/>
      </c>
      <c r="L1926" s="23">
        <f>Universe!Q1667</f>
        <v/>
      </c>
      <c r="M1926" s="23">
        <f>Universe!R1667</f>
        <v/>
      </c>
      <c r="N1926" s="5">
        <f>IF(ZScoring!AH1667="",0,(ZScoring!AH1667-$B$3)/$C$3)</f>
        <v/>
      </c>
      <c r="O1926" s="5">
        <f>IF(ZScoring!AI1667="",0,(ZScoring!AI1667-$B$4)/$C$4)</f>
        <v/>
      </c>
      <c r="P1926" s="5">
        <f>IF(ZScoring!AJ1667="",0,(ZScoring!AJ1667-$B$5)/$C$5)</f>
        <v/>
      </c>
      <c r="Q1926" s="5">
        <f>IF(ZScoring!AK1667="",0,(ZScoring!AK1667-$B$6)/$C$6)</f>
        <v/>
      </c>
      <c r="R1926" s="5">
        <f>IF(ZScoring!AL1667="",0,(ZScoring!AL1667-$B$7)/$C$7)</f>
        <v/>
      </c>
      <c r="S1926" s="5">
        <f>IF(ZScoring!AM1667="",0,(ZScoring!AM1667-$B$8)/$C$8)</f>
        <v/>
      </c>
      <c r="T1926" s="5">
        <f>IF(ZScoring!AN1667="",0,(ZScoring!AN1667-$B$9)/$C$9)</f>
        <v/>
      </c>
      <c r="U1926" s="5">
        <f>IF(ZScoring!AO1667="",0,(ZScoring!AO1667-$B$10)/$C$10)</f>
        <v/>
      </c>
      <c r="V1926" s="5">
        <f>IF(ZScoring!AP1667="",0,(ZScoring!AP1667-$B$11)/$C$11)</f>
        <v/>
      </c>
      <c r="W1926" s="5">
        <f>IF(ZScoring!AQ1667="",0,(ZScoring!AQ1667-$B$12)/$C$12)</f>
        <v/>
      </c>
      <c r="X1926" s="5">
        <f>Universe!C1667</f>
        <v/>
      </c>
    </row>
    <row r="1927">
      <c r="A1927" s="22">
        <f>Universe!G1668</f>
        <v/>
      </c>
      <c r="B1927" s="2" t="n">
        <v>1</v>
      </c>
      <c r="C1927" s="23">
        <f>Universe!H1668</f>
        <v/>
      </c>
      <c r="D1927" s="23">
        <f>Universe!I1668</f>
        <v/>
      </c>
      <c r="E1927" s="23">
        <f>Universe!J1668</f>
        <v/>
      </c>
      <c r="F1927" s="23">
        <f>Universe!K1668</f>
        <v/>
      </c>
      <c r="G1927" s="23">
        <f>Universe!L1668</f>
        <v/>
      </c>
      <c r="H1927" s="23">
        <f>Universe!M1668</f>
        <v/>
      </c>
      <c r="I1927" s="23">
        <f>Universe!N1668</f>
        <v/>
      </c>
      <c r="J1927" s="23">
        <f>Universe!O1668</f>
        <v/>
      </c>
      <c r="K1927" s="23">
        <f>Universe!P1668</f>
        <v/>
      </c>
      <c r="L1927" s="23">
        <f>Universe!Q1668</f>
        <v/>
      </c>
      <c r="M1927" s="23">
        <f>Universe!R1668</f>
        <v/>
      </c>
      <c r="N1927" s="5">
        <f>IF(ZScoring!AH1668="",0,(ZScoring!AH1668-$B$3)/$C$3)</f>
        <v/>
      </c>
      <c r="O1927" s="5">
        <f>IF(ZScoring!AI1668="",0,(ZScoring!AI1668-$B$4)/$C$4)</f>
        <v/>
      </c>
      <c r="P1927" s="5">
        <f>IF(ZScoring!AJ1668="",0,(ZScoring!AJ1668-$B$5)/$C$5)</f>
        <v/>
      </c>
      <c r="Q1927" s="5">
        <f>IF(ZScoring!AK1668="",0,(ZScoring!AK1668-$B$6)/$C$6)</f>
        <v/>
      </c>
      <c r="R1927" s="5">
        <f>IF(ZScoring!AL1668="",0,(ZScoring!AL1668-$B$7)/$C$7)</f>
        <v/>
      </c>
      <c r="S1927" s="5">
        <f>IF(ZScoring!AM1668="",0,(ZScoring!AM1668-$B$8)/$C$8)</f>
        <v/>
      </c>
      <c r="T1927" s="5">
        <f>IF(ZScoring!AN1668="",0,(ZScoring!AN1668-$B$9)/$C$9)</f>
        <v/>
      </c>
      <c r="U1927" s="5">
        <f>IF(ZScoring!AO1668="",0,(ZScoring!AO1668-$B$10)/$C$10)</f>
        <v/>
      </c>
      <c r="V1927" s="5">
        <f>IF(ZScoring!AP1668="",0,(ZScoring!AP1668-$B$11)/$C$11)</f>
        <v/>
      </c>
      <c r="W1927" s="5">
        <f>IF(ZScoring!AQ1668="",0,(ZScoring!AQ1668-$B$12)/$C$12)</f>
        <v/>
      </c>
      <c r="X1927" s="5">
        <f>Universe!C1668</f>
        <v/>
      </c>
    </row>
    <row r="1928">
      <c r="A1928" s="22">
        <f>Universe!G1669</f>
        <v/>
      </c>
      <c r="B1928" s="2" t="n">
        <v>1</v>
      </c>
      <c r="C1928" s="23">
        <f>Universe!H1669</f>
        <v/>
      </c>
      <c r="D1928" s="23">
        <f>Universe!I1669</f>
        <v/>
      </c>
      <c r="E1928" s="23">
        <f>Universe!J1669</f>
        <v/>
      </c>
      <c r="F1928" s="23">
        <f>Universe!K1669</f>
        <v/>
      </c>
      <c r="G1928" s="23">
        <f>Universe!L1669</f>
        <v/>
      </c>
      <c r="H1928" s="23">
        <f>Universe!M1669</f>
        <v/>
      </c>
      <c r="I1928" s="23">
        <f>Universe!N1669</f>
        <v/>
      </c>
      <c r="J1928" s="23">
        <f>Universe!O1669</f>
        <v/>
      </c>
      <c r="K1928" s="23">
        <f>Universe!P1669</f>
        <v/>
      </c>
      <c r="L1928" s="23">
        <f>Universe!Q1669</f>
        <v/>
      </c>
      <c r="M1928" s="23">
        <f>Universe!R1669</f>
        <v/>
      </c>
      <c r="N1928" s="5">
        <f>IF(ZScoring!AH1669="",0,(ZScoring!AH1669-$B$3)/$C$3)</f>
        <v/>
      </c>
      <c r="O1928" s="5">
        <f>IF(ZScoring!AI1669="",0,(ZScoring!AI1669-$B$4)/$C$4)</f>
        <v/>
      </c>
      <c r="P1928" s="5">
        <f>IF(ZScoring!AJ1669="",0,(ZScoring!AJ1669-$B$5)/$C$5)</f>
        <v/>
      </c>
      <c r="Q1928" s="5">
        <f>IF(ZScoring!AK1669="",0,(ZScoring!AK1669-$B$6)/$C$6)</f>
        <v/>
      </c>
      <c r="R1928" s="5">
        <f>IF(ZScoring!AL1669="",0,(ZScoring!AL1669-$B$7)/$C$7)</f>
        <v/>
      </c>
      <c r="S1928" s="5">
        <f>IF(ZScoring!AM1669="",0,(ZScoring!AM1669-$B$8)/$C$8)</f>
        <v/>
      </c>
      <c r="T1928" s="5">
        <f>IF(ZScoring!AN1669="",0,(ZScoring!AN1669-$B$9)/$C$9)</f>
        <v/>
      </c>
      <c r="U1928" s="5">
        <f>IF(ZScoring!AO1669="",0,(ZScoring!AO1669-$B$10)/$C$10)</f>
        <v/>
      </c>
      <c r="V1928" s="5">
        <f>IF(ZScoring!AP1669="",0,(ZScoring!AP1669-$B$11)/$C$11)</f>
        <v/>
      </c>
      <c r="W1928" s="5">
        <f>IF(ZScoring!AQ1669="",0,(ZScoring!AQ1669-$B$12)/$C$12)</f>
        <v/>
      </c>
      <c r="X1928" s="5">
        <f>Universe!C1669</f>
        <v/>
      </c>
    </row>
    <row r="1929">
      <c r="A1929" s="22">
        <f>Universe!G1670</f>
        <v/>
      </c>
      <c r="B1929" s="2" t="n">
        <v>1</v>
      </c>
      <c r="C1929" s="23">
        <f>Universe!H1670</f>
        <v/>
      </c>
      <c r="D1929" s="23">
        <f>Universe!I1670</f>
        <v/>
      </c>
      <c r="E1929" s="23">
        <f>Universe!J1670</f>
        <v/>
      </c>
      <c r="F1929" s="23">
        <f>Universe!K1670</f>
        <v/>
      </c>
      <c r="G1929" s="23">
        <f>Universe!L1670</f>
        <v/>
      </c>
      <c r="H1929" s="23">
        <f>Universe!M1670</f>
        <v/>
      </c>
      <c r="I1929" s="23">
        <f>Universe!N1670</f>
        <v/>
      </c>
      <c r="J1929" s="23">
        <f>Universe!O1670</f>
        <v/>
      </c>
      <c r="K1929" s="23">
        <f>Universe!P1670</f>
        <v/>
      </c>
      <c r="L1929" s="23">
        <f>Universe!Q1670</f>
        <v/>
      </c>
      <c r="M1929" s="23">
        <f>Universe!R1670</f>
        <v/>
      </c>
      <c r="N1929" s="5">
        <f>IF(ZScoring!AH1670="",0,(ZScoring!AH1670-$B$3)/$C$3)</f>
        <v/>
      </c>
      <c r="O1929" s="5">
        <f>IF(ZScoring!AI1670="",0,(ZScoring!AI1670-$B$4)/$C$4)</f>
        <v/>
      </c>
      <c r="P1929" s="5">
        <f>IF(ZScoring!AJ1670="",0,(ZScoring!AJ1670-$B$5)/$C$5)</f>
        <v/>
      </c>
      <c r="Q1929" s="5">
        <f>IF(ZScoring!AK1670="",0,(ZScoring!AK1670-$B$6)/$C$6)</f>
        <v/>
      </c>
      <c r="R1929" s="5">
        <f>IF(ZScoring!AL1670="",0,(ZScoring!AL1670-$B$7)/$C$7)</f>
        <v/>
      </c>
      <c r="S1929" s="5">
        <f>IF(ZScoring!AM1670="",0,(ZScoring!AM1670-$B$8)/$C$8)</f>
        <v/>
      </c>
      <c r="T1929" s="5">
        <f>IF(ZScoring!AN1670="",0,(ZScoring!AN1670-$B$9)/$C$9)</f>
        <v/>
      </c>
      <c r="U1929" s="5">
        <f>IF(ZScoring!AO1670="",0,(ZScoring!AO1670-$B$10)/$C$10)</f>
        <v/>
      </c>
      <c r="V1929" s="5">
        <f>IF(ZScoring!AP1670="",0,(ZScoring!AP1670-$B$11)/$C$11)</f>
        <v/>
      </c>
      <c r="W1929" s="5">
        <f>IF(ZScoring!AQ1670="",0,(ZScoring!AQ1670-$B$12)/$C$12)</f>
        <v/>
      </c>
      <c r="X1929" s="5">
        <f>Universe!C1670</f>
        <v/>
      </c>
    </row>
    <row r="1930">
      <c r="A1930" s="22">
        <f>Universe!G1671</f>
        <v/>
      </c>
      <c r="B1930" s="2" t="n">
        <v>1</v>
      </c>
      <c r="C1930" s="23">
        <f>Universe!H1671</f>
        <v/>
      </c>
      <c r="D1930" s="23">
        <f>Universe!I1671</f>
        <v/>
      </c>
      <c r="E1930" s="23">
        <f>Universe!J1671</f>
        <v/>
      </c>
      <c r="F1930" s="23">
        <f>Universe!K1671</f>
        <v/>
      </c>
      <c r="G1930" s="23">
        <f>Universe!L1671</f>
        <v/>
      </c>
      <c r="H1930" s="23">
        <f>Universe!M1671</f>
        <v/>
      </c>
      <c r="I1930" s="23">
        <f>Universe!N1671</f>
        <v/>
      </c>
      <c r="J1930" s="23">
        <f>Universe!O1671</f>
        <v/>
      </c>
      <c r="K1930" s="23">
        <f>Universe!P1671</f>
        <v/>
      </c>
      <c r="L1930" s="23">
        <f>Universe!Q1671</f>
        <v/>
      </c>
      <c r="M1930" s="23">
        <f>Universe!R1671</f>
        <v/>
      </c>
      <c r="N1930" s="5">
        <f>IF(ZScoring!AH1671="",0,(ZScoring!AH1671-$B$3)/$C$3)</f>
        <v/>
      </c>
      <c r="O1930" s="5">
        <f>IF(ZScoring!AI1671="",0,(ZScoring!AI1671-$B$4)/$C$4)</f>
        <v/>
      </c>
      <c r="P1930" s="5">
        <f>IF(ZScoring!AJ1671="",0,(ZScoring!AJ1671-$B$5)/$C$5)</f>
        <v/>
      </c>
      <c r="Q1930" s="5">
        <f>IF(ZScoring!AK1671="",0,(ZScoring!AK1671-$B$6)/$C$6)</f>
        <v/>
      </c>
      <c r="R1930" s="5">
        <f>IF(ZScoring!AL1671="",0,(ZScoring!AL1671-$B$7)/$C$7)</f>
        <v/>
      </c>
      <c r="S1930" s="5">
        <f>IF(ZScoring!AM1671="",0,(ZScoring!AM1671-$B$8)/$C$8)</f>
        <v/>
      </c>
      <c r="T1930" s="5">
        <f>IF(ZScoring!AN1671="",0,(ZScoring!AN1671-$B$9)/$C$9)</f>
        <v/>
      </c>
      <c r="U1930" s="5">
        <f>IF(ZScoring!AO1671="",0,(ZScoring!AO1671-$B$10)/$C$10)</f>
        <v/>
      </c>
      <c r="V1930" s="5">
        <f>IF(ZScoring!AP1671="",0,(ZScoring!AP1671-$B$11)/$C$11)</f>
        <v/>
      </c>
      <c r="W1930" s="5">
        <f>IF(ZScoring!AQ1671="",0,(ZScoring!AQ1671-$B$12)/$C$12)</f>
        <v/>
      </c>
      <c r="X1930" s="5">
        <f>Universe!C1671</f>
        <v/>
      </c>
    </row>
    <row r="1931">
      <c r="A1931" s="22">
        <f>Universe!G1672</f>
        <v/>
      </c>
      <c r="B1931" s="2" t="n">
        <v>1</v>
      </c>
      <c r="C1931" s="23">
        <f>Universe!H1672</f>
        <v/>
      </c>
      <c r="D1931" s="23">
        <f>Universe!I1672</f>
        <v/>
      </c>
      <c r="E1931" s="23">
        <f>Universe!J1672</f>
        <v/>
      </c>
      <c r="F1931" s="23">
        <f>Universe!K1672</f>
        <v/>
      </c>
      <c r="G1931" s="23">
        <f>Universe!L1672</f>
        <v/>
      </c>
      <c r="H1931" s="23">
        <f>Universe!M1672</f>
        <v/>
      </c>
      <c r="I1931" s="23">
        <f>Universe!N1672</f>
        <v/>
      </c>
      <c r="J1931" s="23">
        <f>Universe!O1672</f>
        <v/>
      </c>
      <c r="K1931" s="23">
        <f>Universe!P1672</f>
        <v/>
      </c>
      <c r="L1931" s="23">
        <f>Universe!Q1672</f>
        <v/>
      </c>
      <c r="M1931" s="23">
        <f>Universe!R1672</f>
        <v/>
      </c>
      <c r="N1931" s="5">
        <f>IF(ZScoring!AH1672="",0,(ZScoring!AH1672-$B$3)/$C$3)</f>
        <v/>
      </c>
      <c r="O1931" s="5">
        <f>IF(ZScoring!AI1672="",0,(ZScoring!AI1672-$B$4)/$C$4)</f>
        <v/>
      </c>
      <c r="P1931" s="5">
        <f>IF(ZScoring!AJ1672="",0,(ZScoring!AJ1672-$B$5)/$C$5)</f>
        <v/>
      </c>
      <c r="Q1931" s="5">
        <f>IF(ZScoring!AK1672="",0,(ZScoring!AK1672-$B$6)/$C$6)</f>
        <v/>
      </c>
      <c r="R1931" s="5">
        <f>IF(ZScoring!AL1672="",0,(ZScoring!AL1672-$B$7)/$C$7)</f>
        <v/>
      </c>
      <c r="S1931" s="5">
        <f>IF(ZScoring!AM1672="",0,(ZScoring!AM1672-$B$8)/$C$8)</f>
        <v/>
      </c>
      <c r="T1931" s="5">
        <f>IF(ZScoring!AN1672="",0,(ZScoring!AN1672-$B$9)/$C$9)</f>
        <v/>
      </c>
      <c r="U1931" s="5">
        <f>IF(ZScoring!AO1672="",0,(ZScoring!AO1672-$B$10)/$C$10)</f>
        <v/>
      </c>
      <c r="V1931" s="5">
        <f>IF(ZScoring!AP1672="",0,(ZScoring!AP1672-$B$11)/$C$11)</f>
        <v/>
      </c>
      <c r="W1931" s="5">
        <f>IF(ZScoring!AQ1672="",0,(ZScoring!AQ1672-$B$12)/$C$12)</f>
        <v/>
      </c>
      <c r="X1931" s="5">
        <f>Universe!C1672</f>
        <v/>
      </c>
    </row>
    <row r="1932">
      <c r="A1932" s="22">
        <f>Universe!G1673</f>
        <v/>
      </c>
      <c r="B1932" s="2" t="n">
        <v>1</v>
      </c>
      <c r="C1932" s="23">
        <f>Universe!H1673</f>
        <v/>
      </c>
      <c r="D1932" s="23">
        <f>Universe!I1673</f>
        <v/>
      </c>
      <c r="E1932" s="23">
        <f>Universe!J1673</f>
        <v/>
      </c>
      <c r="F1932" s="23">
        <f>Universe!K1673</f>
        <v/>
      </c>
      <c r="G1932" s="23">
        <f>Universe!L1673</f>
        <v/>
      </c>
      <c r="H1932" s="23">
        <f>Universe!M1673</f>
        <v/>
      </c>
      <c r="I1932" s="23">
        <f>Universe!N1673</f>
        <v/>
      </c>
      <c r="J1932" s="23">
        <f>Universe!O1673</f>
        <v/>
      </c>
      <c r="K1932" s="23">
        <f>Universe!P1673</f>
        <v/>
      </c>
      <c r="L1932" s="23">
        <f>Universe!Q1673</f>
        <v/>
      </c>
      <c r="M1932" s="23">
        <f>Universe!R1673</f>
        <v/>
      </c>
      <c r="N1932" s="5">
        <f>IF(ZScoring!AH1673="",0,(ZScoring!AH1673-$B$3)/$C$3)</f>
        <v/>
      </c>
      <c r="O1932" s="5">
        <f>IF(ZScoring!AI1673="",0,(ZScoring!AI1673-$B$4)/$C$4)</f>
        <v/>
      </c>
      <c r="P1932" s="5">
        <f>IF(ZScoring!AJ1673="",0,(ZScoring!AJ1673-$B$5)/$C$5)</f>
        <v/>
      </c>
      <c r="Q1932" s="5">
        <f>IF(ZScoring!AK1673="",0,(ZScoring!AK1673-$B$6)/$C$6)</f>
        <v/>
      </c>
      <c r="R1932" s="5">
        <f>IF(ZScoring!AL1673="",0,(ZScoring!AL1673-$B$7)/$C$7)</f>
        <v/>
      </c>
      <c r="S1932" s="5">
        <f>IF(ZScoring!AM1673="",0,(ZScoring!AM1673-$B$8)/$C$8)</f>
        <v/>
      </c>
      <c r="T1932" s="5">
        <f>IF(ZScoring!AN1673="",0,(ZScoring!AN1673-$B$9)/$C$9)</f>
        <v/>
      </c>
      <c r="U1932" s="5">
        <f>IF(ZScoring!AO1673="",0,(ZScoring!AO1673-$B$10)/$C$10)</f>
        <v/>
      </c>
      <c r="V1932" s="5">
        <f>IF(ZScoring!AP1673="",0,(ZScoring!AP1673-$B$11)/$C$11)</f>
        <v/>
      </c>
      <c r="W1932" s="5">
        <f>IF(ZScoring!AQ1673="",0,(ZScoring!AQ1673-$B$12)/$C$12)</f>
        <v/>
      </c>
      <c r="X1932" s="5">
        <f>Universe!C1673</f>
        <v/>
      </c>
    </row>
    <row r="1933">
      <c r="A1933" s="22">
        <f>Universe!G1674</f>
        <v/>
      </c>
      <c r="B1933" s="2" t="n">
        <v>1</v>
      </c>
      <c r="C1933" s="23">
        <f>Universe!H1674</f>
        <v/>
      </c>
      <c r="D1933" s="23">
        <f>Universe!I1674</f>
        <v/>
      </c>
      <c r="E1933" s="23">
        <f>Universe!J1674</f>
        <v/>
      </c>
      <c r="F1933" s="23">
        <f>Universe!K1674</f>
        <v/>
      </c>
      <c r="G1933" s="23">
        <f>Universe!L1674</f>
        <v/>
      </c>
      <c r="H1933" s="23">
        <f>Universe!M1674</f>
        <v/>
      </c>
      <c r="I1933" s="23">
        <f>Universe!N1674</f>
        <v/>
      </c>
      <c r="J1933" s="23">
        <f>Universe!O1674</f>
        <v/>
      </c>
      <c r="K1933" s="23">
        <f>Universe!P1674</f>
        <v/>
      </c>
      <c r="L1933" s="23">
        <f>Universe!Q1674</f>
        <v/>
      </c>
      <c r="M1933" s="23">
        <f>Universe!R1674</f>
        <v/>
      </c>
      <c r="N1933" s="5">
        <f>IF(ZScoring!AH1674="",0,(ZScoring!AH1674-$B$3)/$C$3)</f>
        <v/>
      </c>
      <c r="O1933" s="5">
        <f>IF(ZScoring!AI1674="",0,(ZScoring!AI1674-$B$4)/$C$4)</f>
        <v/>
      </c>
      <c r="P1933" s="5">
        <f>IF(ZScoring!AJ1674="",0,(ZScoring!AJ1674-$B$5)/$C$5)</f>
        <v/>
      </c>
      <c r="Q1933" s="5">
        <f>IF(ZScoring!AK1674="",0,(ZScoring!AK1674-$B$6)/$C$6)</f>
        <v/>
      </c>
      <c r="R1933" s="5">
        <f>IF(ZScoring!AL1674="",0,(ZScoring!AL1674-$B$7)/$C$7)</f>
        <v/>
      </c>
      <c r="S1933" s="5">
        <f>IF(ZScoring!AM1674="",0,(ZScoring!AM1674-$B$8)/$C$8)</f>
        <v/>
      </c>
      <c r="T1933" s="5">
        <f>IF(ZScoring!AN1674="",0,(ZScoring!AN1674-$B$9)/$C$9)</f>
        <v/>
      </c>
      <c r="U1933" s="5">
        <f>IF(ZScoring!AO1674="",0,(ZScoring!AO1674-$B$10)/$C$10)</f>
        <v/>
      </c>
      <c r="V1933" s="5">
        <f>IF(ZScoring!AP1674="",0,(ZScoring!AP1674-$B$11)/$C$11)</f>
        <v/>
      </c>
      <c r="W1933" s="5">
        <f>IF(ZScoring!AQ1674="",0,(ZScoring!AQ1674-$B$12)/$C$12)</f>
        <v/>
      </c>
      <c r="X1933" s="5">
        <f>Universe!C1674</f>
        <v/>
      </c>
    </row>
    <row r="1934">
      <c r="A1934" s="22">
        <f>Universe!G1675</f>
        <v/>
      </c>
      <c r="B1934" s="2" t="n">
        <v>1</v>
      </c>
      <c r="C1934" s="23">
        <f>Universe!H1675</f>
        <v/>
      </c>
      <c r="D1934" s="23">
        <f>Universe!I1675</f>
        <v/>
      </c>
      <c r="E1934" s="23">
        <f>Universe!J1675</f>
        <v/>
      </c>
      <c r="F1934" s="23">
        <f>Universe!K1675</f>
        <v/>
      </c>
      <c r="G1934" s="23">
        <f>Universe!L1675</f>
        <v/>
      </c>
      <c r="H1934" s="23">
        <f>Universe!M1675</f>
        <v/>
      </c>
      <c r="I1934" s="23">
        <f>Universe!N1675</f>
        <v/>
      </c>
      <c r="J1934" s="23">
        <f>Universe!O1675</f>
        <v/>
      </c>
      <c r="K1934" s="23">
        <f>Universe!P1675</f>
        <v/>
      </c>
      <c r="L1934" s="23">
        <f>Universe!Q1675</f>
        <v/>
      </c>
      <c r="M1934" s="23">
        <f>Universe!R1675</f>
        <v/>
      </c>
      <c r="N1934" s="5">
        <f>IF(ZScoring!AH1675="",0,(ZScoring!AH1675-$B$3)/$C$3)</f>
        <v/>
      </c>
      <c r="O1934" s="5">
        <f>IF(ZScoring!AI1675="",0,(ZScoring!AI1675-$B$4)/$C$4)</f>
        <v/>
      </c>
      <c r="P1934" s="5">
        <f>IF(ZScoring!AJ1675="",0,(ZScoring!AJ1675-$B$5)/$C$5)</f>
        <v/>
      </c>
      <c r="Q1934" s="5">
        <f>IF(ZScoring!AK1675="",0,(ZScoring!AK1675-$B$6)/$C$6)</f>
        <v/>
      </c>
      <c r="R1934" s="5">
        <f>IF(ZScoring!AL1675="",0,(ZScoring!AL1675-$B$7)/$C$7)</f>
        <v/>
      </c>
      <c r="S1934" s="5">
        <f>IF(ZScoring!AM1675="",0,(ZScoring!AM1675-$B$8)/$C$8)</f>
        <v/>
      </c>
      <c r="T1934" s="5">
        <f>IF(ZScoring!AN1675="",0,(ZScoring!AN1675-$B$9)/$C$9)</f>
        <v/>
      </c>
      <c r="U1934" s="5">
        <f>IF(ZScoring!AO1675="",0,(ZScoring!AO1675-$B$10)/$C$10)</f>
        <v/>
      </c>
      <c r="V1934" s="5">
        <f>IF(ZScoring!AP1675="",0,(ZScoring!AP1675-$B$11)/$C$11)</f>
        <v/>
      </c>
      <c r="W1934" s="5">
        <f>IF(ZScoring!AQ1675="",0,(ZScoring!AQ1675-$B$12)/$C$12)</f>
        <v/>
      </c>
      <c r="X1934" s="5">
        <f>Universe!C1675</f>
        <v/>
      </c>
    </row>
    <row r="1935">
      <c r="A1935" s="22">
        <f>Universe!G1676</f>
        <v/>
      </c>
      <c r="B1935" s="2" t="n">
        <v>1</v>
      </c>
      <c r="C1935" s="23">
        <f>Universe!H1676</f>
        <v/>
      </c>
      <c r="D1935" s="23">
        <f>Universe!I1676</f>
        <v/>
      </c>
      <c r="E1935" s="23">
        <f>Universe!J1676</f>
        <v/>
      </c>
      <c r="F1935" s="23">
        <f>Universe!K1676</f>
        <v/>
      </c>
      <c r="G1935" s="23">
        <f>Universe!L1676</f>
        <v/>
      </c>
      <c r="H1935" s="23">
        <f>Universe!M1676</f>
        <v/>
      </c>
      <c r="I1935" s="23">
        <f>Universe!N1676</f>
        <v/>
      </c>
      <c r="J1935" s="23">
        <f>Universe!O1676</f>
        <v/>
      </c>
      <c r="K1935" s="23">
        <f>Universe!P1676</f>
        <v/>
      </c>
      <c r="L1935" s="23">
        <f>Universe!Q1676</f>
        <v/>
      </c>
      <c r="M1935" s="23">
        <f>Universe!R1676</f>
        <v/>
      </c>
      <c r="N1935" s="5">
        <f>IF(ZScoring!AH1676="",0,(ZScoring!AH1676-$B$3)/$C$3)</f>
        <v/>
      </c>
      <c r="O1935" s="5">
        <f>IF(ZScoring!AI1676="",0,(ZScoring!AI1676-$B$4)/$C$4)</f>
        <v/>
      </c>
      <c r="P1935" s="5">
        <f>IF(ZScoring!AJ1676="",0,(ZScoring!AJ1676-$B$5)/$C$5)</f>
        <v/>
      </c>
      <c r="Q1935" s="5">
        <f>IF(ZScoring!AK1676="",0,(ZScoring!AK1676-$B$6)/$C$6)</f>
        <v/>
      </c>
      <c r="R1935" s="5">
        <f>IF(ZScoring!AL1676="",0,(ZScoring!AL1676-$B$7)/$C$7)</f>
        <v/>
      </c>
      <c r="S1935" s="5">
        <f>IF(ZScoring!AM1676="",0,(ZScoring!AM1676-$B$8)/$C$8)</f>
        <v/>
      </c>
      <c r="T1935" s="5">
        <f>IF(ZScoring!AN1676="",0,(ZScoring!AN1676-$B$9)/$C$9)</f>
        <v/>
      </c>
      <c r="U1935" s="5">
        <f>IF(ZScoring!AO1676="",0,(ZScoring!AO1676-$B$10)/$C$10)</f>
        <v/>
      </c>
      <c r="V1935" s="5">
        <f>IF(ZScoring!AP1676="",0,(ZScoring!AP1676-$B$11)/$C$11)</f>
        <v/>
      </c>
      <c r="W1935" s="5">
        <f>IF(ZScoring!AQ1676="",0,(ZScoring!AQ1676-$B$12)/$C$12)</f>
        <v/>
      </c>
      <c r="X1935" s="5">
        <f>Universe!C1676</f>
        <v/>
      </c>
    </row>
    <row r="1936">
      <c r="A1936" s="22">
        <f>Universe!G1677</f>
        <v/>
      </c>
      <c r="B1936" s="2" t="n">
        <v>1</v>
      </c>
      <c r="C1936" s="23">
        <f>Universe!H1677</f>
        <v/>
      </c>
      <c r="D1936" s="23">
        <f>Universe!I1677</f>
        <v/>
      </c>
      <c r="E1936" s="23">
        <f>Universe!J1677</f>
        <v/>
      </c>
      <c r="F1936" s="23">
        <f>Universe!K1677</f>
        <v/>
      </c>
      <c r="G1936" s="23">
        <f>Universe!L1677</f>
        <v/>
      </c>
      <c r="H1936" s="23">
        <f>Universe!M1677</f>
        <v/>
      </c>
      <c r="I1936" s="23">
        <f>Universe!N1677</f>
        <v/>
      </c>
      <c r="J1936" s="23">
        <f>Universe!O1677</f>
        <v/>
      </c>
      <c r="K1936" s="23">
        <f>Universe!P1677</f>
        <v/>
      </c>
      <c r="L1936" s="23">
        <f>Universe!Q1677</f>
        <v/>
      </c>
      <c r="M1936" s="23">
        <f>Universe!R1677</f>
        <v/>
      </c>
      <c r="N1936" s="5">
        <f>IF(ZScoring!AH1677="",0,(ZScoring!AH1677-$B$3)/$C$3)</f>
        <v/>
      </c>
      <c r="O1936" s="5">
        <f>IF(ZScoring!AI1677="",0,(ZScoring!AI1677-$B$4)/$C$4)</f>
        <v/>
      </c>
      <c r="P1936" s="5">
        <f>IF(ZScoring!AJ1677="",0,(ZScoring!AJ1677-$B$5)/$C$5)</f>
        <v/>
      </c>
      <c r="Q1936" s="5">
        <f>IF(ZScoring!AK1677="",0,(ZScoring!AK1677-$B$6)/$C$6)</f>
        <v/>
      </c>
      <c r="R1936" s="5">
        <f>IF(ZScoring!AL1677="",0,(ZScoring!AL1677-$B$7)/$C$7)</f>
        <v/>
      </c>
      <c r="S1936" s="5">
        <f>IF(ZScoring!AM1677="",0,(ZScoring!AM1677-$B$8)/$C$8)</f>
        <v/>
      </c>
      <c r="T1936" s="5">
        <f>IF(ZScoring!AN1677="",0,(ZScoring!AN1677-$B$9)/$C$9)</f>
        <v/>
      </c>
      <c r="U1936" s="5">
        <f>IF(ZScoring!AO1677="",0,(ZScoring!AO1677-$B$10)/$C$10)</f>
        <v/>
      </c>
      <c r="V1936" s="5">
        <f>IF(ZScoring!AP1677="",0,(ZScoring!AP1677-$B$11)/$C$11)</f>
        <v/>
      </c>
      <c r="W1936" s="5">
        <f>IF(ZScoring!AQ1677="",0,(ZScoring!AQ1677-$B$12)/$C$12)</f>
        <v/>
      </c>
      <c r="X1936" s="5">
        <f>Universe!C1677</f>
        <v/>
      </c>
    </row>
    <row r="1937">
      <c r="A1937" s="22">
        <f>Universe!G1678</f>
        <v/>
      </c>
      <c r="B1937" s="2" t="n">
        <v>1</v>
      </c>
      <c r="C1937" s="23">
        <f>Universe!H1678</f>
        <v/>
      </c>
      <c r="D1937" s="23">
        <f>Universe!I1678</f>
        <v/>
      </c>
      <c r="E1937" s="23">
        <f>Universe!J1678</f>
        <v/>
      </c>
      <c r="F1937" s="23">
        <f>Universe!K1678</f>
        <v/>
      </c>
      <c r="G1937" s="23">
        <f>Universe!L1678</f>
        <v/>
      </c>
      <c r="H1937" s="23">
        <f>Universe!M1678</f>
        <v/>
      </c>
      <c r="I1937" s="23">
        <f>Universe!N1678</f>
        <v/>
      </c>
      <c r="J1937" s="23">
        <f>Universe!O1678</f>
        <v/>
      </c>
      <c r="K1937" s="23">
        <f>Universe!P1678</f>
        <v/>
      </c>
      <c r="L1937" s="23">
        <f>Universe!Q1678</f>
        <v/>
      </c>
      <c r="M1937" s="23">
        <f>Universe!R1678</f>
        <v/>
      </c>
      <c r="N1937" s="5">
        <f>IF(ZScoring!AH1678="",0,(ZScoring!AH1678-$B$3)/$C$3)</f>
        <v/>
      </c>
      <c r="O1937" s="5">
        <f>IF(ZScoring!AI1678="",0,(ZScoring!AI1678-$B$4)/$C$4)</f>
        <v/>
      </c>
      <c r="P1937" s="5">
        <f>IF(ZScoring!AJ1678="",0,(ZScoring!AJ1678-$B$5)/$C$5)</f>
        <v/>
      </c>
      <c r="Q1937" s="5">
        <f>IF(ZScoring!AK1678="",0,(ZScoring!AK1678-$B$6)/$C$6)</f>
        <v/>
      </c>
      <c r="R1937" s="5">
        <f>IF(ZScoring!AL1678="",0,(ZScoring!AL1678-$B$7)/$C$7)</f>
        <v/>
      </c>
      <c r="S1937" s="5">
        <f>IF(ZScoring!AM1678="",0,(ZScoring!AM1678-$B$8)/$C$8)</f>
        <v/>
      </c>
      <c r="T1937" s="5">
        <f>IF(ZScoring!AN1678="",0,(ZScoring!AN1678-$B$9)/$C$9)</f>
        <v/>
      </c>
      <c r="U1937" s="5">
        <f>IF(ZScoring!AO1678="",0,(ZScoring!AO1678-$B$10)/$C$10)</f>
        <v/>
      </c>
      <c r="V1937" s="5">
        <f>IF(ZScoring!AP1678="",0,(ZScoring!AP1678-$B$11)/$C$11)</f>
        <v/>
      </c>
      <c r="W1937" s="5">
        <f>IF(ZScoring!AQ1678="",0,(ZScoring!AQ1678-$B$12)/$C$12)</f>
        <v/>
      </c>
      <c r="X1937" s="5">
        <f>Universe!C1678</f>
        <v/>
      </c>
    </row>
    <row r="1938">
      <c r="A1938" s="22">
        <f>Universe!G1679</f>
        <v/>
      </c>
      <c r="B1938" s="2" t="n">
        <v>1</v>
      </c>
      <c r="C1938" s="23">
        <f>Universe!H1679</f>
        <v/>
      </c>
      <c r="D1938" s="23">
        <f>Universe!I1679</f>
        <v/>
      </c>
      <c r="E1938" s="23">
        <f>Universe!J1679</f>
        <v/>
      </c>
      <c r="F1938" s="23">
        <f>Universe!K1679</f>
        <v/>
      </c>
      <c r="G1938" s="23">
        <f>Universe!L1679</f>
        <v/>
      </c>
      <c r="H1938" s="23">
        <f>Universe!M1679</f>
        <v/>
      </c>
      <c r="I1938" s="23">
        <f>Universe!N1679</f>
        <v/>
      </c>
      <c r="J1938" s="23">
        <f>Universe!O1679</f>
        <v/>
      </c>
      <c r="K1938" s="23">
        <f>Universe!P1679</f>
        <v/>
      </c>
      <c r="L1938" s="23">
        <f>Universe!Q1679</f>
        <v/>
      </c>
      <c r="M1938" s="23">
        <f>Universe!R1679</f>
        <v/>
      </c>
      <c r="N1938" s="5">
        <f>IF(ZScoring!AH1679="",0,(ZScoring!AH1679-$B$3)/$C$3)</f>
        <v/>
      </c>
      <c r="O1938" s="5">
        <f>IF(ZScoring!AI1679="",0,(ZScoring!AI1679-$B$4)/$C$4)</f>
        <v/>
      </c>
      <c r="P1938" s="5">
        <f>IF(ZScoring!AJ1679="",0,(ZScoring!AJ1679-$B$5)/$C$5)</f>
        <v/>
      </c>
      <c r="Q1938" s="5">
        <f>IF(ZScoring!AK1679="",0,(ZScoring!AK1679-$B$6)/$C$6)</f>
        <v/>
      </c>
      <c r="R1938" s="5">
        <f>IF(ZScoring!AL1679="",0,(ZScoring!AL1679-$B$7)/$C$7)</f>
        <v/>
      </c>
      <c r="S1938" s="5">
        <f>IF(ZScoring!AM1679="",0,(ZScoring!AM1679-$B$8)/$C$8)</f>
        <v/>
      </c>
      <c r="T1938" s="5">
        <f>IF(ZScoring!AN1679="",0,(ZScoring!AN1679-$B$9)/$C$9)</f>
        <v/>
      </c>
      <c r="U1938" s="5">
        <f>IF(ZScoring!AO1679="",0,(ZScoring!AO1679-$B$10)/$C$10)</f>
        <v/>
      </c>
      <c r="V1938" s="5">
        <f>IF(ZScoring!AP1679="",0,(ZScoring!AP1679-$B$11)/$C$11)</f>
        <v/>
      </c>
      <c r="W1938" s="5">
        <f>IF(ZScoring!AQ1679="",0,(ZScoring!AQ1679-$B$12)/$C$12)</f>
        <v/>
      </c>
      <c r="X1938" s="5">
        <f>Universe!C1679</f>
        <v/>
      </c>
    </row>
    <row r="1939">
      <c r="A1939" s="22">
        <f>Universe!G1680</f>
        <v/>
      </c>
      <c r="B1939" s="2" t="n">
        <v>1</v>
      </c>
      <c r="C1939" s="23">
        <f>Universe!H1680</f>
        <v/>
      </c>
      <c r="D1939" s="23">
        <f>Universe!I1680</f>
        <v/>
      </c>
      <c r="E1939" s="23">
        <f>Universe!J1680</f>
        <v/>
      </c>
      <c r="F1939" s="23">
        <f>Universe!K1680</f>
        <v/>
      </c>
      <c r="G1939" s="23">
        <f>Universe!L1680</f>
        <v/>
      </c>
      <c r="H1939" s="23">
        <f>Universe!M1680</f>
        <v/>
      </c>
      <c r="I1939" s="23">
        <f>Universe!N1680</f>
        <v/>
      </c>
      <c r="J1939" s="23">
        <f>Universe!O1680</f>
        <v/>
      </c>
      <c r="K1939" s="23">
        <f>Universe!P1680</f>
        <v/>
      </c>
      <c r="L1939" s="23">
        <f>Universe!Q1680</f>
        <v/>
      </c>
      <c r="M1939" s="23">
        <f>Universe!R1680</f>
        <v/>
      </c>
      <c r="N1939" s="5">
        <f>IF(ZScoring!AH1680="",0,(ZScoring!AH1680-$B$3)/$C$3)</f>
        <v/>
      </c>
      <c r="O1939" s="5">
        <f>IF(ZScoring!AI1680="",0,(ZScoring!AI1680-$B$4)/$C$4)</f>
        <v/>
      </c>
      <c r="P1939" s="5">
        <f>IF(ZScoring!AJ1680="",0,(ZScoring!AJ1680-$B$5)/$C$5)</f>
        <v/>
      </c>
      <c r="Q1939" s="5">
        <f>IF(ZScoring!AK1680="",0,(ZScoring!AK1680-$B$6)/$C$6)</f>
        <v/>
      </c>
      <c r="R1939" s="5">
        <f>IF(ZScoring!AL1680="",0,(ZScoring!AL1680-$B$7)/$C$7)</f>
        <v/>
      </c>
      <c r="S1939" s="5">
        <f>IF(ZScoring!AM1680="",0,(ZScoring!AM1680-$B$8)/$C$8)</f>
        <v/>
      </c>
      <c r="T1939" s="5">
        <f>IF(ZScoring!AN1680="",0,(ZScoring!AN1680-$B$9)/$C$9)</f>
        <v/>
      </c>
      <c r="U1939" s="5">
        <f>IF(ZScoring!AO1680="",0,(ZScoring!AO1680-$B$10)/$C$10)</f>
        <v/>
      </c>
      <c r="V1939" s="5">
        <f>IF(ZScoring!AP1680="",0,(ZScoring!AP1680-$B$11)/$C$11)</f>
        <v/>
      </c>
      <c r="W1939" s="5">
        <f>IF(ZScoring!AQ1680="",0,(ZScoring!AQ1680-$B$12)/$C$12)</f>
        <v/>
      </c>
      <c r="X1939" s="5">
        <f>Universe!C1680</f>
        <v/>
      </c>
    </row>
    <row r="1940">
      <c r="A1940" s="22">
        <f>Universe!G1681</f>
        <v/>
      </c>
      <c r="B1940" s="2" t="n">
        <v>1</v>
      </c>
      <c r="C1940" s="23">
        <f>Universe!H1681</f>
        <v/>
      </c>
      <c r="D1940" s="23">
        <f>Universe!I1681</f>
        <v/>
      </c>
      <c r="E1940" s="23">
        <f>Universe!J1681</f>
        <v/>
      </c>
      <c r="F1940" s="23">
        <f>Universe!K1681</f>
        <v/>
      </c>
      <c r="G1940" s="23">
        <f>Universe!L1681</f>
        <v/>
      </c>
      <c r="H1940" s="23">
        <f>Universe!M1681</f>
        <v/>
      </c>
      <c r="I1940" s="23">
        <f>Universe!N1681</f>
        <v/>
      </c>
      <c r="J1940" s="23">
        <f>Universe!O1681</f>
        <v/>
      </c>
      <c r="K1940" s="23">
        <f>Universe!P1681</f>
        <v/>
      </c>
      <c r="L1940" s="23">
        <f>Universe!Q1681</f>
        <v/>
      </c>
      <c r="M1940" s="23">
        <f>Universe!R1681</f>
        <v/>
      </c>
      <c r="N1940" s="5">
        <f>IF(ZScoring!AH1681="",0,(ZScoring!AH1681-$B$3)/$C$3)</f>
        <v/>
      </c>
      <c r="O1940" s="5">
        <f>IF(ZScoring!AI1681="",0,(ZScoring!AI1681-$B$4)/$C$4)</f>
        <v/>
      </c>
      <c r="P1940" s="5">
        <f>IF(ZScoring!AJ1681="",0,(ZScoring!AJ1681-$B$5)/$C$5)</f>
        <v/>
      </c>
      <c r="Q1940" s="5">
        <f>IF(ZScoring!AK1681="",0,(ZScoring!AK1681-$B$6)/$C$6)</f>
        <v/>
      </c>
      <c r="R1940" s="5">
        <f>IF(ZScoring!AL1681="",0,(ZScoring!AL1681-$B$7)/$C$7)</f>
        <v/>
      </c>
      <c r="S1940" s="5">
        <f>IF(ZScoring!AM1681="",0,(ZScoring!AM1681-$B$8)/$C$8)</f>
        <v/>
      </c>
      <c r="T1940" s="5">
        <f>IF(ZScoring!AN1681="",0,(ZScoring!AN1681-$B$9)/$C$9)</f>
        <v/>
      </c>
      <c r="U1940" s="5">
        <f>IF(ZScoring!AO1681="",0,(ZScoring!AO1681-$B$10)/$C$10)</f>
        <v/>
      </c>
      <c r="V1940" s="5">
        <f>IF(ZScoring!AP1681="",0,(ZScoring!AP1681-$B$11)/$C$11)</f>
        <v/>
      </c>
      <c r="W1940" s="5">
        <f>IF(ZScoring!AQ1681="",0,(ZScoring!AQ1681-$B$12)/$C$12)</f>
        <v/>
      </c>
      <c r="X1940" s="5">
        <f>Universe!C1681</f>
        <v/>
      </c>
    </row>
    <row r="1941">
      <c r="A1941" s="22">
        <f>Universe!G1682</f>
        <v/>
      </c>
      <c r="B1941" s="2" t="n">
        <v>1</v>
      </c>
      <c r="C1941" s="23">
        <f>Universe!H1682</f>
        <v/>
      </c>
      <c r="D1941" s="23">
        <f>Universe!I1682</f>
        <v/>
      </c>
      <c r="E1941" s="23">
        <f>Universe!J1682</f>
        <v/>
      </c>
      <c r="F1941" s="23">
        <f>Universe!K1682</f>
        <v/>
      </c>
      <c r="G1941" s="23">
        <f>Universe!L1682</f>
        <v/>
      </c>
      <c r="H1941" s="23">
        <f>Universe!M1682</f>
        <v/>
      </c>
      <c r="I1941" s="23">
        <f>Universe!N1682</f>
        <v/>
      </c>
      <c r="J1941" s="23">
        <f>Universe!O1682</f>
        <v/>
      </c>
      <c r="K1941" s="23">
        <f>Universe!P1682</f>
        <v/>
      </c>
      <c r="L1941" s="23">
        <f>Universe!Q1682</f>
        <v/>
      </c>
      <c r="M1941" s="23">
        <f>Universe!R1682</f>
        <v/>
      </c>
      <c r="N1941" s="5">
        <f>IF(ZScoring!AH1682="",0,(ZScoring!AH1682-$B$3)/$C$3)</f>
        <v/>
      </c>
      <c r="O1941" s="5">
        <f>IF(ZScoring!AI1682="",0,(ZScoring!AI1682-$B$4)/$C$4)</f>
        <v/>
      </c>
      <c r="P1941" s="5">
        <f>IF(ZScoring!AJ1682="",0,(ZScoring!AJ1682-$B$5)/$C$5)</f>
        <v/>
      </c>
      <c r="Q1941" s="5">
        <f>IF(ZScoring!AK1682="",0,(ZScoring!AK1682-$B$6)/$C$6)</f>
        <v/>
      </c>
      <c r="R1941" s="5">
        <f>IF(ZScoring!AL1682="",0,(ZScoring!AL1682-$B$7)/$C$7)</f>
        <v/>
      </c>
      <c r="S1941" s="5">
        <f>IF(ZScoring!AM1682="",0,(ZScoring!AM1682-$B$8)/$C$8)</f>
        <v/>
      </c>
      <c r="T1941" s="5">
        <f>IF(ZScoring!AN1682="",0,(ZScoring!AN1682-$B$9)/$C$9)</f>
        <v/>
      </c>
      <c r="U1941" s="5">
        <f>IF(ZScoring!AO1682="",0,(ZScoring!AO1682-$B$10)/$C$10)</f>
        <v/>
      </c>
      <c r="V1941" s="5">
        <f>IF(ZScoring!AP1682="",0,(ZScoring!AP1682-$B$11)/$C$11)</f>
        <v/>
      </c>
      <c r="W1941" s="5">
        <f>IF(ZScoring!AQ1682="",0,(ZScoring!AQ1682-$B$12)/$C$12)</f>
        <v/>
      </c>
      <c r="X1941" s="5">
        <f>Universe!C1682</f>
        <v/>
      </c>
    </row>
    <row r="1942">
      <c r="A1942" s="22">
        <f>Universe!G1683</f>
        <v/>
      </c>
      <c r="B1942" s="2" t="n">
        <v>1</v>
      </c>
      <c r="C1942" s="23">
        <f>Universe!H1683</f>
        <v/>
      </c>
      <c r="D1942" s="23">
        <f>Universe!I1683</f>
        <v/>
      </c>
      <c r="E1942" s="23">
        <f>Universe!J1683</f>
        <v/>
      </c>
      <c r="F1942" s="23">
        <f>Universe!K1683</f>
        <v/>
      </c>
      <c r="G1942" s="23">
        <f>Universe!L1683</f>
        <v/>
      </c>
      <c r="H1942" s="23">
        <f>Universe!M1683</f>
        <v/>
      </c>
      <c r="I1942" s="23">
        <f>Universe!N1683</f>
        <v/>
      </c>
      <c r="J1942" s="23">
        <f>Universe!O1683</f>
        <v/>
      </c>
      <c r="K1942" s="23">
        <f>Universe!P1683</f>
        <v/>
      </c>
      <c r="L1942" s="23">
        <f>Universe!Q1683</f>
        <v/>
      </c>
      <c r="M1942" s="23">
        <f>Universe!R1683</f>
        <v/>
      </c>
      <c r="N1942" s="5">
        <f>IF(ZScoring!AH1683="",0,(ZScoring!AH1683-$B$3)/$C$3)</f>
        <v/>
      </c>
      <c r="O1942" s="5">
        <f>IF(ZScoring!AI1683="",0,(ZScoring!AI1683-$B$4)/$C$4)</f>
        <v/>
      </c>
      <c r="P1942" s="5">
        <f>IF(ZScoring!AJ1683="",0,(ZScoring!AJ1683-$B$5)/$C$5)</f>
        <v/>
      </c>
      <c r="Q1942" s="5">
        <f>IF(ZScoring!AK1683="",0,(ZScoring!AK1683-$B$6)/$C$6)</f>
        <v/>
      </c>
      <c r="R1942" s="5">
        <f>IF(ZScoring!AL1683="",0,(ZScoring!AL1683-$B$7)/$C$7)</f>
        <v/>
      </c>
      <c r="S1942" s="5">
        <f>IF(ZScoring!AM1683="",0,(ZScoring!AM1683-$B$8)/$C$8)</f>
        <v/>
      </c>
      <c r="T1942" s="5">
        <f>IF(ZScoring!AN1683="",0,(ZScoring!AN1683-$B$9)/$C$9)</f>
        <v/>
      </c>
      <c r="U1942" s="5">
        <f>IF(ZScoring!AO1683="",0,(ZScoring!AO1683-$B$10)/$C$10)</f>
        <v/>
      </c>
      <c r="V1942" s="5">
        <f>IF(ZScoring!AP1683="",0,(ZScoring!AP1683-$B$11)/$C$11)</f>
        <v/>
      </c>
      <c r="W1942" s="5">
        <f>IF(ZScoring!AQ1683="",0,(ZScoring!AQ1683-$B$12)/$C$12)</f>
        <v/>
      </c>
      <c r="X1942" s="5">
        <f>Universe!C1683</f>
        <v/>
      </c>
    </row>
    <row r="1943">
      <c r="A1943" s="22">
        <f>Universe!G1684</f>
        <v/>
      </c>
      <c r="B1943" s="2" t="n">
        <v>1</v>
      </c>
      <c r="C1943" s="23">
        <f>Universe!H1684</f>
        <v/>
      </c>
      <c r="D1943" s="23">
        <f>Universe!I1684</f>
        <v/>
      </c>
      <c r="E1943" s="23">
        <f>Universe!J1684</f>
        <v/>
      </c>
      <c r="F1943" s="23">
        <f>Universe!K1684</f>
        <v/>
      </c>
      <c r="G1943" s="23">
        <f>Universe!L1684</f>
        <v/>
      </c>
      <c r="H1943" s="23">
        <f>Universe!M1684</f>
        <v/>
      </c>
      <c r="I1943" s="23">
        <f>Universe!N1684</f>
        <v/>
      </c>
      <c r="J1943" s="23">
        <f>Universe!O1684</f>
        <v/>
      </c>
      <c r="K1943" s="23">
        <f>Universe!P1684</f>
        <v/>
      </c>
      <c r="L1943" s="23">
        <f>Universe!Q1684</f>
        <v/>
      </c>
      <c r="M1943" s="23">
        <f>Universe!R1684</f>
        <v/>
      </c>
      <c r="N1943" s="5">
        <f>IF(ZScoring!AH1684="",0,(ZScoring!AH1684-$B$3)/$C$3)</f>
        <v/>
      </c>
      <c r="O1943" s="5">
        <f>IF(ZScoring!AI1684="",0,(ZScoring!AI1684-$B$4)/$C$4)</f>
        <v/>
      </c>
      <c r="P1943" s="5">
        <f>IF(ZScoring!AJ1684="",0,(ZScoring!AJ1684-$B$5)/$C$5)</f>
        <v/>
      </c>
      <c r="Q1943" s="5">
        <f>IF(ZScoring!AK1684="",0,(ZScoring!AK1684-$B$6)/$C$6)</f>
        <v/>
      </c>
      <c r="R1943" s="5">
        <f>IF(ZScoring!AL1684="",0,(ZScoring!AL1684-$B$7)/$C$7)</f>
        <v/>
      </c>
      <c r="S1943" s="5">
        <f>IF(ZScoring!AM1684="",0,(ZScoring!AM1684-$B$8)/$C$8)</f>
        <v/>
      </c>
      <c r="T1943" s="5">
        <f>IF(ZScoring!AN1684="",0,(ZScoring!AN1684-$B$9)/$C$9)</f>
        <v/>
      </c>
      <c r="U1943" s="5">
        <f>IF(ZScoring!AO1684="",0,(ZScoring!AO1684-$B$10)/$C$10)</f>
        <v/>
      </c>
      <c r="V1943" s="5">
        <f>IF(ZScoring!AP1684="",0,(ZScoring!AP1684-$B$11)/$C$11)</f>
        <v/>
      </c>
      <c r="W1943" s="5">
        <f>IF(ZScoring!AQ1684="",0,(ZScoring!AQ1684-$B$12)/$C$12)</f>
        <v/>
      </c>
      <c r="X1943" s="5">
        <f>Universe!C1684</f>
        <v/>
      </c>
    </row>
    <row r="1944">
      <c r="A1944" s="22">
        <f>Universe!G1685</f>
        <v/>
      </c>
      <c r="B1944" s="2" t="n">
        <v>1</v>
      </c>
      <c r="C1944" s="23">
        <f>Universe!H1685</f>
        <v/>
      </c>
      <c r="D1944" s="23">
        <f>Universe!I1685</f>
        <v/>
      </c>
      <c r="E1944" s="23">
        <f>Universe!J1685</f>
        <v/>
      </c>
      <c r="F1944" s="23">
        <f>Universe!K1685</f>
        <v/>
      </c>
      <c r="G1944" s="23">
        <f>Universe!L1685</f>
        <v/>
      </c>
      <c r="H1944" s="23">
        <f>Universe!M1685</f>
        <v/>
      </c>
      <c r="I1944" s="23">
        <f>Universe!N1685</f>
        <v/>
      </c>
      <c r="J1944" s="23">
        <f>Universe!O1685</f>
        <v/>
      </c>
      <c r="K1944" s="23">
        <f>Universe!P1685</f>
        <v/>
      </c>
      <c r="L1944" s="23">
        <f>Universe!Q1685</f>
        <v/>
      </c>
      <c r="M1944" s="23">
        <f>Universe!R1685</f>
        <v/>
      </c>
      <c r="N1944" s="5">
        <f>IF(ZScoring!AH1685="",0,(ZScoring!AH1685-$B$3)/$C$3)</f>
        <v/>
      </c>
      <c r="O1944" s="5">
        <f>IF(ZScoring!AI1685="",0,(ZScoring!AI1685-$B$4)/$C$4)</f>
        <v/>
      </c>
      <c r="P1944" s="5">
        <f>IF(ZScoring!AJ1685="",0,(ZScoring!AJ1685-$B$5)/$C$5)</f>
        <v/>
      </c>
      <c r="Q1944" s="5">
        <f>IF(ZScoring!AK1685="",0,(ZScoring!AK1685-$B$6)/$C$6)</f>
        <v/>
      </c>
      <c r="R1944" s="5">
        <f>IF(ZScoring!AL1685="",0,(ZScoring!AL1685-$B$7)/$C$7)</f>
        <v/>
      </c>
      <c r="S1944" s="5">
        <f>IF(ZScoring!AM1685="",0,(ZScoring!AM1685-$B$8)/$C$8)</f>
        <v/>
      </c>
      <c r="T1944" s="5">
        <f>IF(ZScoring!AN1685="",0,(ZScoring!AN1685-$B$9)/$C$9)</f>
        <v/>
      </c>
      <c r="U1944" s="5">
        <f>IF(ZScoring!AO1685="",0,(ZScoring!AO1685-$B$10)/$C$10)</f>
        <v/>
      </c>
      <c r="V1944" s="5">
        <f>IF(ZScoring!AP1685="",0,(ZScoring!AP1685-$B$11)/$C$11)</f>
        <v/>
      </c>
      <c r="W1944" s="5">
        <f>IF(ZScoring!AQ1685="",0,(ZScoring!AQ1685-$B$12)/$C$12)</f>
        <v/>
      </c>
      <c r="X1944" s="5">
        <f>Universe!C1685</f>
        <v/>
      </c>
    </row>
    <row r="1945">
      <c r="A1945" s="22">
        <f>Universe!G1686</f>
        <v/>
      </c>
      <c r="B1945" s="2" t="n">
        <v>1</v>
      </c>
      <c r="C1945" s="23">
        <f>Universe!H1686</f>
        <v/>
      </c>
      <c r="D1945" s="23">
        <f>Universe!I1686</f>
        <v/>
      </c>
      <c r="E1945" s="23">
        <f>Universe!J1686</f>
        <v/>
      </c>
      <c r="F1945" s="23">
        <f>Universe!K1686</f>
        <v/>
      </c>
      <c r="G1945" s="23">
        <f>Universe!L1686</f>
        <v/>
      </c>
      <c r="H1945" s="23">
        <f>Universe!M1686</f>
        <v/>
      </c>
      <c r="I1945" s="23">
        <f>Universe!N1686</f>
        <v/>
      </c>
      <c r="J1945" s="23">
        <f>Universe!O1686</f>
        <v/>
      </c>
      <c r="K1945" s="23">
        <f>Universe!P1686</f>
        <v/>
      </c>
      <c r="L1945" s="23">
        <f>Universe!Q1686</f>
        <v/>
      </c>
      <c r="M1945" s="23">
        <f>Universe!R1686</f>
        <v/>
      </c>
      <c r="N1945" s="5">
        <f>IF(ZScoring!AH1686="",0,(ZScoring!AH1686-$B$3)/$C$3)</f>
        <v/>
      </c>
      <c r="O1945" s="5">
        <f>IF(ZScoring!AI1686="",0,(ZScoring!AI1686-$B$4)/$C$4)</f>
        <v/>
      </c>
      <c r="P1945" s="5">
        <f>IF(ZScoring!AJ1686="",0,(ZScoring!AJ1686-$B$5)/$C$5)</f>
        <v/>
      </c>
      <c r="Q1945" s="5">
        <f>IF(ZScoring!AK1686="",0,(ZScoring!AK1686-$B$6)/$C$6)</f>
        <v/>
      </c>
      <c r="R1945" s="5">
        <f>IF(ZScoring!AL1686="",0,(ZScoring!AL1686-$B$7)/$C$7)</f>
        <v/>
      </c>
      <c r="S1945" s="5">
        <f>IF(ZScoring!AM1686="",0,(ZScoring!AM1686-$B$8)/$C$8)</f>
        <v/>
      </c>
      <c r="T1945" s="5">
        <f>IF(ZScoring!AN1686="",0,(ZScoring!AN1686-$B$9)/$C$9)</f>
        <v/>
      </c>
      <c r="U1945" s="5">
        <f>IF(ZScoring!AO1686="",0,(ZScoring!AO1686-$B$10)/$C$10)</f>
        <v/>
      </c>
      <c r="V1945" s="5">
        <f>IF(ZScoring!AP1686="",0,(ZScoring!AP1686-$B$11)/$C$11)</f>
        <v/>
      </c>
      <c r="W1945" s="5">
        <f>IF(ZScoring!AQ1686="",0,(ZScoring!AQ1686-$B$12)/$C$12)</f>
        <v/>
      </c>
      <c r="X1945" s="5">
        <f>Universe!C1686</f>
        <v/>
      </c>
    </row>
    <row r="1946">
      <c r="A1946" s="22">
        <f>Universe!G1687</f>
        <v/>
      </c>
      <c r="B1946" s="2" t="n">
        <v>1</v>
      </c>
      <c r="C1946" s="23">
        <f>Universe!H1687</f>
        <v/>
      </c>
      <c r="D1946" s="23">
        <f>Universe!I1687</f>
        <v/>
      </c>
      <c r="E1946" s="23">
        <f>Universe!J1687</f>
        <v/>
      </c>
      <c r="F1946" s="23">
        <f>Universe!K1687</f>
        <v/>
      </c>
      <c r="G1946" s="23">
        <f>Universe!L1687</f>
        <v/>
      </c>
      <c r="H1946" s="23">
        <f>Universe!M1687</f>
        <v/>
      </c>
      <c r="I1946" s="23">
        <f>Universe!N1687</f>
        <v/>
      </c>
      <c r="J1946" s="23">
        <f>Universe!O1687</f>
        <v/>
      </c>
      <c r="K1946" s="23">
        <f>Universe!P1687</f>
        <v/>
      </c>
      <c r="L1946" s="23">
        <f>Universe!Q1687</f>
        <v/>
      </c>
      <c r="M1946" s="23">
        <f>Universe!R1687</f>
        <v/>
      </c>
      <c r="N1946" s="5">
        <f>IF(ZScoring!AH1687="",0,(ZScoring!AH1687-$B$3)/$C$3)</f>
        <v/>
      </c>
      <c r="O1946" s="5">
        <f>IF(ZScoring!AI1687="",0,(ZScoring!AI1687-$B$4)/$C$4)</f>
        <v/>
      </c>
      <c r="P1946" s="5">
        <f>IF(ZScoring!AJ1687="",0,(ZScoring!AJ1687-$B$5)/$C$5)</f>
        <v/>
      </c>
      <c r="Q1946" s="5">
        <f>IF(ZScoring!AK1687="",0,(ZScoring!AK1687-$B$6)/$C$6)</f>
        <v/>
      </c>
      <c r="R1946" s="5">
        <f>IF(ZScoring!AL1687="",0,(ZScoring!AL1687-$B$7)/$C$7)</f>
        <v/>
      </c>
      <c r="S1946" s="5">
        <f>IF(ZScoring!AM1687="",0,(ZScoring!AM1687-$B$8)/$C$8)</f>
        <v/>
      </c>
      <c r="T1946" s="5">
        <f>IF(ZScoring!AN1687="",0,(ZScoring!AN1687-$B$9)/$C$9)</f>
        <v/>
      </c>
      <c r="U1946" s="5">
        <f>IF(ZScoring!AO1687="",0,(ZScoring!AO1687-$B$10)/$C$10)</f>
        <v/>
      </c>
      <c r="V1946" s="5">
        <f>IF(ZScoring!AP1687="",0,(ZScoring!AP1687-$B$11)/$C$11)</f>
        <v/>
      </c>
      <c r="W1946" s="5">
        <f>IF(ZScoring!AQ1687="",0,(ZScoring!AQ1687-$B$12)/$C$12)</f>
        <v/>
      </c>
      <c r="X1946" s="5">
        <f>Universe!C1687</f>
        <v/>
      </c>
    </row>
    <row r="1947">
      <c r="A1947" s="22">
        <f>Universe!G1688</f>
        <v/>
      </c>
      <c r="B1947" s="2" t="n">
        <v>1</v>
      </c>
      <c r="C1947" s="23">
        <f>Universe!H1688</f>
        <v/>
      </c>
      <c r="D1947" s="23">
        <f>Universe!I1688</f>
        <v/>
      </c>
      <c r="E1947" s="23">
        <f>Universe!J1688</f>
        <v/>
      </c>
      <c r="F1947" s="23">
        <f>Universe!K1688</f>
        <v/>
      </c>
      <c r="G1947" s="23">
        <f>Universe!L1688</f>
        <v/>
      </c>
      <c r="H1947" s="23">
        <f>Universe!M1688</f>
        <v/>
      </c>
      <c r="I1947" s="23">
        <f>Universe!N1688</f>
        <v/>
      </c>
      <c r="J1947" s="23">
        <f>Universe!O1688</f>
        <v/>
      </c>
      <c r="K1947" s="23">
        <f>Universe!P1688</f>
        <v/>
      </c>
      <c r="L1947" s="23">
        <f>Universe!Q1688</f>
        <v/>
      </c>
      <c r="M1947" s="23">
        <f>Universe!R1688</f>
        <v/>
      </c>
      <c r="N1947" s="5">
        <f>IF(ZScoring!AH1688="",0,(ZScoring!AH1688-$B$3)/$C$3)</f>
        <v/>
      </c>
      <c r="O1947" s="5">
        <f>IF(ZScoring!AI1688="",0,(ZScoring!AI1688-$B$4)/$C$4)</f>
        <v/>
      </c>
      <c r="P1947" s="5">
        <f>IF(ZScoring!AJ1688="",0,(ZScoring!AJ1688-$B$5)/$C$5)</f>
        <v/>
      </c>
      <c r="Q1947" s="5">
        <f>IF(ZScoring!AK1688="",0,(ZScoring!AK1688-$B$6)/$C$6)</f>
        <v/>
      </c>
      <c r="R1947" s="5">
        <f>IF(ZScoring!AL1688="",0,(ZScoring!AL1688-$B$7)/$C$7)</f>
        <v/>
      </c>
      <c r="S1947" s="5">
        <f>IF(ZScoring!AM1688="",0,(ZScoring!AM1688-$B$8)/$C$8)</f>
        <v/>
      </c>
      <c r="T1947" s="5">
        <f>IF(ZScoring!AN1688="",0,(ZScoring!AN1688-$B$9)/$C$9)</f>
        <v/>
      </c>
      <c r="U1947" s="5">
        <f>IF(ZScoring!AO1688="",0,(ZScoring!AO1688-$B$10)/$C$10)</f>
        <v/>
      </c>
      <c r="V1947" s="5">
        <f>IF(ZScoring!AP1688="",0,(ZScoring!AP1688-$B$11)/$C$11)</f>
        <v/>
      </c>
      <c r="W1947" s="5">
        <f>IF(ZScoring!AQ1688="",0,(ZScoring!AQ1688-$B$12)/$C$12)</f>
        <v/>
      </c>
      <c r="X1947" s="5">
        <f>Universe!C1688</f>
        <v/>
      </c>
    </row>
    <row r="1948">
      <c r="A1948" s="22">
        <f>Universe!G1689</f>
        <v/>
      </c>
      <c r="B1948" s="2" t="n">
        <v>1</v>
      </c>
      <c r="C1948" s="23">
        <f>Universe!H1689</f>
        <v/>
      </c>
      <c r="D1948" s="23">
        <f>Universe!I1689</f>
        <v/>
      </c>
      <c r="E1948" s="23">
        <f>Universe!J1689</f>
        <v/>
      </c>
      <c r="F1948" s="23">
        <f>Universe!K1689</f>
        <v/>
      </c>
      <c r="G1948" s="23">
        <f>Universe!L1689</f>
        <v/>
      </c>
      <c r="H1948" s="23">
        <f>Universe!M1689</f>
        <v/>
      </c>
      <c r="I1948" s="23">
        <f>Universe!N1689</f>
        <v/>
      </c>
      <c r="J1948" s="23">
        <f>Universe!O1689</f>
        <v/>
      </c>
      <c r="K1948" s="23">
        <f>Universe!P1689</f>
        <v/>
      </c>
      <c r="L1948" s="23">
        <f>Universe!Q1689</f>
        <v/>
      </c>
      <c r="M1948" s="23">
        <f>Universe!R1689</f>
        <v/>
      </c>
      <c r="N1948" s="5">
        <f>IF(ZScoring!AH1689="",0,(ZScoring!AH1689-$B$3)/$C$3)</f>
        <v/>
      </c>
      <c r="O1948" s="5">
        <f>IF(ZScoring!AI1689="",0,(ZScoring!AI1689-$B$4)/$C$4)</f>
        <v/>
      </c>
      <c r="P1948" s="5">
        <f>IF(ZScoring!AJ1689="",0,(ZScoring!AJ1689-$B$5)/$C$5)</f>
        <v/>
      </c>
      <c r="Q1948" s="5">
        <f>IF(ZScoring!AK1689="",0,(ZScoring!AK1689-$B$6)/$C$6)</f>
        <v/>
      </c>
      <c r="R1948" s="5">
        <f>IF(ZScoring!AL1689="",0,(ZScoring!AL1689-$B$7)/$C$7)</f>
        <v/>
      </c>
      <c r="S1948" s="5">
        <f>IF(ZScoring!AM1689="",0,(ZScoring!AM1689-$B$8)/$C$8)</f>
        <v/>
      </c>
      <c r="T1948" s="5">
        <f>IF(ZScoring!AN1689="",0,(ZScoring!AN1689-$B$9)/$C$9)</f>
        <v/>
      </c>
      <c r="U1948" s="5">
        <f>IF(ZScoring!AO1689="",0,(ZScoring!AO1689-$B$10)/$C$10)</f>
        <v/>
      </c>
      <c r="V1948" s="5">
        <f>IF(ZScoring!AP1689="",0,(ZScoring!AP1689-$B$11)/$C$11)</f>
        <v/>
      </c>
      <c r="W1948" s="5">
        <f>IF(ZScoring!AQ1689="",0,(ZScoring!AQ1689-$B$12)/$C$12)</f>
        <v/>
      </c>
      <c r="X1948" s="5">
        <f>Universe!C1689</f>
        <v/>
      </c>
    </row>
    <row r="1949">
      <c r="A1949" s="22">
        <f>Universe!G1690</f>
        <v/>
      </c>
      <c r="B1949" s="2" t="n">
        <v>1</v>
      </c>
      <c r="C1949" s="23">
        <f>Universe!H1690</f>
        <v/>
      </c>
      <c r="D1949" s="23">
        <f>Universe!I1690</f>
        <v/>
      </c>
      <c r="E1949" s="23">
        <f>Universe!J1690</f>
        <v/>
      </c>
      <c r="F1949" s="23">
        <f>Universe!K1690</f>
        <v/>
      </c>
      <c r="G1949" s="23">
        <f>Universe!L1690</f>
        <v/>
      </c>
      <c r="H1949" s="23">
        <f>Universe!M1690</f>
        <v/>
      </c>
      <c r="I1949" s="23">
        <f>Universe!N1690</f>
        <v/>
      </c>
      <c r="J1949" s="23">
        <f>Universe!O1690</f>
        <v/>
      </c>
      <c r="K1949" s="23">
        <f>Universe!P1690</f>
        <v/>
      </c>
      <c r="L1949" s="23">
        <f>Universe!Q1690</f>
        <v/>
      </c>
      <c r="M1949" s="23">
        <f>Universe!R1690</f>
        <v/>
      </c>
      <c r="N1949" s="5">
        <f>IF(ZScoring!AH1690="",0,(ZScoring!AH1690-$B$3)/$C$3)</f>
        <v/>
      </c>
      <c r="O1949" s="5">
        <f>IF(ZScoring!AI1690="",0,(ZScoring!AI1690-$B$4)/$C$4)</f>
        <v/>
      </c>
      <c r="P1949" s="5">
        <f>IF(ZScoring!AJ1690="",0,(ZScoring!AJ1690-$B$5)/$C$5)</f>
        <v/>
      </c>
      <c r="Q1949" s="5">
        <f>IF(ZScoring!AK1690="",0,(ZScoring!AK1690-$B$6)/$C$6)</f>
        <v/>
      </c>
      <c r="R1949" s="5">
        <f>IF(ZScoring!AL1690="",0,(ZScoring!AL1690-$B$7)/$C$7)</f>
        <v/>
      </c>
      <c r="S1949" s="5">
        <f>IF(ZScoring!AM1690="",0,(ZScoring!AM1690-$B$8)/$C$8)</f>
        <v/>
      </c>
      <c r="T1949" s="5">
        <f>IF(ZScoring!AN1690="",0,(ZScoring!AN1690-$B$9)/$C$9)</f>
        <v/>
      </c>
      <c r="U1949" s="5">
        <f>IF(ZScoring!AO1690="",0,(ZScoring!AO1690-$B$10)/$C$10)</f>
        <v/>
      </c>
      <c r="V1949" s="5">
        <f>IF(ZScoring!AP1690="",0,(ZScoring!AP1690-$B$11)/$C$11)</f>
        <v/>
      </c>
      <c r="W1949" s="5">
        <f>IF(ZScoring!AQ1690="",0,(ZScoring!AQ1690-$B$12)/$C$12)</f>
        <v/>
      </c>
      <c r="X1949" s="5">
        <f>Universe!C1690</f>
        <v/>
      </c>
    </row>
    <row r="1950">
      <c r="A1950" s="22">
        <f>Universe!G1691</f>
        <v/>
      </c>
      <c r="B1950" s="2" t="n">
        <v>1</v>
      </c>
      <c r="C1950" s="23">
        <f>Universe!H1691</f>
        <v/>
      </c>
      <c r="D1950" s="23">
        <f>Universe!I1691</f>
        <v/>
      </c>
      <c r="E1950" s="23">
        <f>Universe!J1691</f>
        <v/>
      </c>
      <c r="F1950" s="23">
        <f>Universe!K1691</f>
        <v/>
      </c>
      <c r="G1950" s="23">
        <f>Universe!L1691</f>
        <v/>
      </c>
      <c r="H1950" s="23">
        <f>Universe!M1691</f>
        <v/>
      </c>
      <c r="I1950" s="23">
        <f>Universe!N1691</f>
        <v/>
      </c>
      <c r="J1950" s="23">
        <f>Universe!O1691</f>
        <v/>
      </c>
      <c r="K1950" s="23">
        <f>Universe!P1691</f>
        <v/>
      </c>
      <c r="L1950" s="23">
        <f>Universe!Q1691</f>
        <v/>
      </c>
      <c r="M1950" s="23">
        <f>Universe!R1691</f>
        <v/>
      </c>
      <c r="N1950" s="5">
        <f>IF(ZScoring!AH1691="",0,(ZScoring!AH1691-$B$3)/$C$3)</f>
        <v/>
      </c>
      <c r="O1950" s="5">
        <f>IF(ZScoring!AI1691="",0,(ZScoring!AI1691-$B$4)/$C$4)</f>
        <v/>
      </c>
      <c r="P1950" s="5">
        <f>IF(ZScoring!AJ1691="",0,(ZScoring!AJ1691-$B$5)/$C$5)</f>
        <v/>
      </c>
      <c r="Q1950" s="5">
        <f>IF(ZScoring!AK1691="",0,(ZScoring!AK1691-$B$6)/$C$6)</f>
        <v/>
      </c>
      <c r="R1950" s="5">
        <f>IF(ZScoring!AL1691="",0,(ZScoring!AL1691-$B$7)/$C$7)</f>
        <v/>
      </c>
      <c r="S1950" s="5">
        <f>IF(ZScoring!AM1691="",0,(ZScoring!AM1691-$B$8)/$C$8)</f>
        <v/>
      </c>
      <c r="T1950" s="5">
        <f>IF(ZScoring!AN1691="",0,(ZScoring!AN1691-$B$9)/$C$9)</f>
        <v/>
      </c>
      <c r="U1950" s="5">
        <f>IF(ZScoring!AO1691="",0,(ZScoring!AO1691-$B$10)/$C$10)</f>
        <v/>
      </c>
      <c r="V1950" s="5">
        <f>IF(ZScoring!AP1691="",0,(ZScoring!AP1691-$B$11)/$C$11)</f>
        <v/>
      </c>
      <c r="W1950" s="5">
        <f>IF(ZScoring!AQ1691="",0,(ZScoring!AQ1691-$B$12)/$C$12)</f>
        <v/>
      </c>
      <c r="X1950" s="5">
        <f>Universe!C1691</f>
        <v/>
      </c>
    </row>
    <row r="1951">
      <c r="A1951" s="22">
        <f>Universe!G1692</f>
        <v/>
      </c>
      <c r="B1951" s="2" t="n">
        <v>1</v>
      </c>
      <c r="C1951" s="23">
        <f>Universe!H1692</f>
        <v/>
      </c>
      <c r="D1951" s="23">
        <f>Universe!I1692</f>
        <v/>
      </c>
      <c r="E1951" s="23">
        <f>Universe!J1692</f>
        <v/>
      </c>
      <c r="F1951" s="23">
        <f>Universe!K1692</f>
        <v/>
      </c>
      <c r="G1951" s="23">
        <f>Universe!L1692</f>
        <v/>
      </c>
      <c r="H1951" s="23">
        <f>Universe!M1692</f>
        <v/>
      </c>
      <c r="I1951" s="23">
        <f>Universe!N1692</f>
        <v/>
      </c>
      <c r="J1951" s="23">
        <f>Universe!O1692</f>
        <v/>
      </c>
      <c r="K1951" s="23">
        <f>Universe!P1692</f>
        <v/>
      </c>
      <c r="L1951" s="23">
        <f>Universe!Q1692</f>
        <v/>
      </c>
      <c r="M1951" s="23">
        <f>Universe!R1692</f>
        <v/>
      </c>
      <c r="N1951" s="5">
        <f>IF(ZScoring!AH1692="",0,(ZScoring!AH1692-$B$3)/$C$3)</f>
        <v/>
      </c>
      <c r="O1951" s="5">
        <f>IF(ZScoring!AI1692="",0,(ZScoring!AI1692-$B$4)/$C$4)</f>
        <v/>
      </c>
      <c r="P1951" s="5">
        <f>IF(ZScoring!AJ1692="",0,(ZScoring!AJ1692-$B$5)/$C$5)</f>
        <v/>
      </c>
      <c r="Q1951" s="5">
        <f>IF(ZScoring!AK1692="",0,(ZScoring!AK1692-$B$6)/$C$6)</f>
        <v/>
      </c>
      <c r="R1951" s="5">
        <f>IF(ZScoring!AL1692="",0,(ZScoring!AL1692-$B$7)/$C$7)</f>
        <v/>
      </c>
      <c r="S1951" s="5">
        <f>IF(ZScoring!AM1692="",0,(ZScoring!AM1692-$B$8)/$C$8)</f>
        <v/>
      </c>
      <c r="T1951" s="5">
        <f>IF(ZScoring!AN1692="",0,(ZScoring!AN1692-$B$9)/$C$9)</f>
        <v/>
      </c>
      <c r="U1951" s="5">
        <f>IF(ZScoring!AO1692="",0,(ZScoring!AO1692-$B$10)/$C$10)</f>
        <v/>
      </c>
      <c r="V1951" s="5">
        <f>IF(ZScoring!AP1692="",0,(ZScoring!AP1692-$B$11)/$C$11)</f>
        <v/>
      </c>
      <c r="W1951" s="5">
        <f>IF(ZScoring!AQ1692="",0,(ZScoring!AQ1692-$B$12)/$C$12)</f>
        <v/>
      </c>
      <c r="X1951" s="5">
        <f>Universe!C1692</f>
        <v/>
      </c>
    </row>
    <row r="1952">
      <c r="A1952" s="22">
        <f>Universe!G1693</f>
        <v/>
      </c>
      <c r="B1952" s="2" t="n">
        <v>1</v>
      </c>
      <c r="C1952" s="23">
        <f>Universe!H1693</f>
        <v/>
      </c>
      <c r="D1952" s="23">
        <f>Universe!I1693</f>
        <v/>
      </c>
      <c r="E1952" s="23">
        <f>Universe!J1693</f>
        <v/>
      </c>
      <c r="F1952" s="23">
        <f>Universe!K1693</f>
        <v/>
      </c>
      <c r="G1952" s="23">
        <f>Universe!L1693</f>
        <v/>
      </c>
      <c r="H1952" s="23">
        <f>Universe!M1693</f>
        <v/>
      </c>
      <c r="I1952" s="23">
        <f>Universe!N1693</f>
        <v/>
      </c>
      <c r="J1952" s="23">
        <f>Universe!O1693</f>
        <v/>
      </c>
      <c r="K1952" s="23">
        <f>Universe!P1693</f>
        <v/>
      </c>
      <c r="L1952" s="23">
        <f>Universe!Q1693</f>
        <v/>
      </c>
      <c r="M1952" s="23">
        <f>Universe!R1693</f>
        <v/>
      </c>
      <c r="N1952" s="5">
        <f>IF(ZScoring!AH1693="",0,(ZScoring!AH1693-$B$3)/$C$3)</f>
        <v/>
      </c>
      <c r="O1952" s="5">
        <f>IF(ZScoring!AI1693="",0,(ZScoring!AI1693-$B$4)/$C$4)</f>
        <v/>
      </c>
      <c r="P1952" s="5">
        <f>IF(ZScoring!AJ1693="",0,(ZScoring!AJ1693-$B$5)/$C$5)</f>
        <v/>
      </c>
      <c r="Q1952" s="5">
        <f>IF(ZScoring!AK1693="",0,(ZScoring!AK1693-$B$6)/$C$6)</f>
        <v/>
      </c>
      <c r="R1952" s="5">
        <f>IF(ZScoring!AL1693="",0,(ZScoring!AL1693-$B$7)/$C$7)</f>
        <v/>
      </c>
      <c r="S1952" s="5">
        <f>IF(ZScoring!AM1693="",0,(ZScoring!AM1693-$B$8)/$C$8)</f>
        <v/>
      </c>
      <c r="T1952" s="5">
        <f>IF(ZScoring!AN1693="",0,(ZScoring!AN1693-$B$9)/$C$9)</f>
        <v/>
      </c>
      <c r="U1952" s="5">
        <f>IF(ZScoring!AO1693="",0,(ZScoring!AO1693-$B$10)/$C$10)</f>
        <v/>
      </c>
      <c r="V1952" s="5">
        <f>IF(ZScoring!AP1693="",0,(ZScoring!AP1693-$B$11)/$C$11)</f>
        <v/>
      </c>
      <c r="W1952" s="5">
        <f>IF(ZScoring!AQ1693="",0,(ZScoring!AQ1693-$B$12)/$C$12)</f>
        <v/>
      </c>
      <c r="X1952" s="5">
        <f>Universe!C1693</f>
        <v/>
      </c>
    </row>
    <row r="1953">
      <c r="A1953" s="22">
        <f>Universe!G1694</f>
        <v/>
      </c>
      <c r="B1953" s="2" t="n">
        <v>1</v>
      </c>
      <c r="C1953" s="23">
        <f>Universe!H1694</f>
        <v/>
      </c>
      <c r="D1953" s="23">
        <f>Universe!I1694</f>
        <v/>
      </c>
      <c r="E1953" s="23">
        <f>Universe!J1694</f>
        <v/>
      </c>
      <c r="F1953" s="23">
        <f>Universe!K1694</f>
        <v/>
      </c>
      <c r="G1953" s="23">
        <f>Universe!L1694</f>
        <v/>
      </c>
      <c r="H1953" s="23">
        <f>Universe!M1694</f>
        <v/>
      </c>
      <c r="I1953" s="23">
        <f>Universe!N1694</f>
        <v/>
      </c>
      <c r="J1953" s="23">
        <f>Universe!O1694</f>
        <v/>
      </c>
      <c r="K1953" s="23">
        <f>Universe!P1694</f>
        <v/>
      </c>
      <c r="L1953" s="23">
        <f>Universe!Q1694</f>
        <v/>
      </c>
      <c r="M1953" s="23">
        <f>Universe!R1694</f>
        <v/>
      </c>
      <c r="N1953" s="5">
        <f>IF(ZScoring!AH1694="",0,(ZScoring!AH1694-$B$3)/$C$3)</f>
        <v/>
      </c>
      <c r="O1953" s="5">
        <f>IF(ZScoring!AI1694="",0,(ZScoring!AI1694-$B$4)/$C$4)</f>
        <v/>
      </c>
      <c r="P1953" s="5">
        <f>IF(ZScoring!AJ1694="",0,(ZScoring!AJ1694-$B$5)/$C$5)</f>
        <v/>
      </c>
      <c r="Q1953" s="5">
        <f>IF(ZScoring!AK1694="",0,(ZScoring!AK1694-$B$6)/$C$6)</f>
        <v/>
      </c>
      <c r="R1953" s="5">
        <f>IF(ZScoring!AL1694="",0,(ZScoring!AL1694-$B$7)/$C$7)</f>
        <v/>
      </c>
      <c r="S1953" s="5">
        <f>IF(ZScoring!AM1694="",0,(ZScoring!AM1694-$B$8)/$C$8)</f>
        <v/>
      </c>
      <c r="T1953" s="5">
        <f>IF(ZScoring!AN1694="",0,(ZScoring!AN1694-$B$9)/$C$9)</f>
        <v/>
      </c>
      <c r="U1953" s="5">
        <f>IF(ZScoring!AO1694="",0,(ZScoring!AO1694-$B$10)/$C$10)</f>
        <v/>
      </c>
      <c r="V1953" s="5">
        <f>IF(ZScoring!AP1694="",0,(ZScoring!AP1694-$B$11)/$C$11)</f>
        <v/>
      </c>
      <c r="W1953" s="5">
        <f>IF(ZScoring!AQ1694="",0,(ZScoring!AQ1694-$B$12)/$C$12)</f>
        <v/>
      </c>
      <c r="X1953" s="5">
        <f>Universe!C1694</f>
        <v/>
      </c>
    </row>
    <row r="1954">
      <c r="A1954" s="22">
        <f>Universe!G1695</f>
        <v/>
      </c>
      <c r="B1954" s="2" t="n">
        <v>1</v>
      </c>
      <c r="C1954" s="23">
        <f>Universe!H1695</f>
        <v/>
      </c>
      <c r="D1954" s="23">
        <f>Universe!I1695</f>
        <v/>
      </c>
      <c r="E1954" s="23">
        <f>Universe!J1695</f>
        <v/>
      </c>
      <c r="F1954" s="23">
        <f>Universe!K1695</f>
        <v/>
      </c>
      <c r="G1954" s="23">
        <f>Universe!L1695</f>
        <v/>
      </c>
      <c r="H1954" s="23">
        <f>Universe!M1695</f>
        <v/>
      </c>
      <c r="I1954" s="23">
        <f>Universe!N1695</f>
        <v/>
      </c>
      <c r="J1954" s="23">
        <f>Universe!O1695</f>
        <v/>
      </c>
      <c r="K1954" s="23">
        <f>Universe!P1695</f>
        <v/>
      </c>
      <c r="L1954" s="23">
        <f>Universe!Q1695</f>
        <v/>
      </c>
      <c r="M1954" s="23">
        <f>Universe!R1695</f>
        <v/>
      </c>
      <c r="N1954" s="5">
        <f>IF(ZScoring!AH1695="",0,(ZScoring!AH1695-$B$3)/$C$3)</f>
        <v/>
      </c>
      <c r="O1954" s="5">
        <f>IF(ZScoring!AI1695="",0,(ZScoring!AI1695-$B$4)/$C$4)</f>
        <v/>
      </c>
      <c r="P1954" s="5">
        <f>IF(ZScoring!AJ1695="",0,(ZScoring!AJ1695-$B$5)/$C$5)</f>
        <v/>
      </c>
      <c r="Q1954" s="5">
        <f>IF(ZScoring!AK1695="",0,(ZScoring!AK1695-$B$6)/$C$6)</f>
        <v/>
      </c>
      <c r="R1954" s="5">
        <f>IF(ZScoring!AL1695="",0,(ZScoring!AL1695-$B$7)/$C$7)</f>
        <v/>
      </c>
      <c r="S1954" s="5">
        <f>IF(ZScoring!AM1695="",0,(ZScoring!AM1695-$B$8)/$C$8)</f>
        <v/>
      </c>
      <c r="T1954" s="5">
        <f>IF(ZScoring!AN1695="",0,(ZScoring!AN1695-$B$9)/$C$9)</f>
        <v/>
      </c>
      <c r="U1954" s="5">
        <f>IF(ZScoring!AO1695="",0,(ZScoring!AO1695-$B$10)/$C$10)</f>
        <v/>
      </c>
      <c r="V1954" s="5">
        <f>IF(ZScoring!AP1695="",0,(ZScoring!AP1695-$B$11)/$C$11)</f>
        <v/>
      </c>
      <c r="W1954" s="5">
        <f>IF(ZScoring!AQ1695="",0,(ZScoring!AQ1695-$B$12)/$C$12)</f>
        <v/>
      </c>
      <c r="X1954" s="5">
        <f>Universe!C1695</f>
        <v/>
      </c>
    </row>
    <row r="1955">
      <c r="A1955" s="22">
        <f>Universe!G1696</f>
        <v/>
      </c>
      <c r="B1955" s="2" t="n">
        <v>1</v>
      </c>
      <c r="C1955" s="23">
        <f>Universe!H1696</f>
        <v/>
      </c>
      <c r="D1955" s="23">
        <f>Universe!I1696</f>
        <v/>
      </c>
      <c r="E1955" s="23">
        <f>Universe!J1696</f>
        <v/>
      </c>
      <c r="F1955" s="23">
        <f>Universe!K1696</f>
        <v/>
      </c>
      <c r="G1955" s="23">
        <f>Universe!L1696</f>
        <v/>
      </c>
      <c r="H1955" s="23">
        <f>Universe!M1696</f>
        <v/>
      </c>
      <c r="I1955" s="23">
        <f>Universe!N1696</f>
        <v/>
      </c>
      <c r="J1955" s="23">
        <f>Universe!O1696</f>
        <v/>
      </c>
      <c r="K1955" s="23">
        <f>Universe!P1696</f>
        <v/>
      </c>
      <c r="L1955" s="23">
        <f>Universe!Q1696</f>
        <v/>
      </c>
      <c r="M1955" s="23">
        <f>Universe!R1696</f>
        <v/>
      </c>
      <c r="N1955" s="5">
        <f>IF(ZScoring!AH1696="",0,(ZScoring!AH1696-$B$3)/$C$3)</f>
        <v/>
      </c>
      <c r="O1955" s="5">
        <f>IF(ZScoring!AI1696="",0,(ZScoring!AI1696-$B$4)/$C$4)</f>
        <v/>
      </c>
      <c r="P1955" s="5">
        <f>IF(ZScoring!AJ1696="",0,(ZScoring!AJ1696-$B$5)/$C$5)</f>
        <v/>
      </c>
      <c r="Q1955" s="5">
        <f>IF(ZScoring!AK1696="",0,(ZScoring!AK1696-$B$6)/$C$6)</f>
        <v/>
      </c>
      <c r="R1955" s="5">
        <f>IF(ZScoring!AL1696="",0,(ZScoring!AL1696-$B$7)/$C$7)</f>
        <v/>
      </c>
      <c r="S1955" s="5">
        <f>IF(ZScoring!AM1696="",0,(ZScoring!AM1696-$B$8)/$C$8)</f>
        <v/>
      </c>
      <c r="T1955" s="5">
        <f>IF(ZScoring!AN1696="",0,(ZScoring!AN1696-$B$9)/$C$9)</f>
        <v/>
      </c>
      <c r="U1955" s="5">
        <f>IF(ZScoring!AO1696="",0,(ZScoring!AO1696-$B$10)/$C$10)</f>
        <v/>
      </c>
      <c r="V1955" s="5">
        <f>IF(ZScoring!AP1696="",0,(ZScoring!AP1696-$B$11)/$C$11)</f>
        <v/>
      </c>
      <c r="W1955" s="5">
        <f>IF(ZScoring!AQ1696="",0,(ZScoring!AQ1696-$B$12)/$C$12)</f>
        <v/>
      </c>
      <c r="X1955" s="5">
        <f>Universe!C1696</f>
        <v/>
      </c>
    </row>
    <row r="1956">
      <c r="A1956" s="22">
        <f>Universe!G1697</f>
        <v/>
      </c>
      <c r="B1956" s="2" t="n">
        <v>1</v>
      </c>
      <c r="C1956" s="23">
        <f>Universe!H1697</f>
        <v/>
      </c>
      <c r="D1956" s="23">
        <f>Universe!I1697</f>
        <v/>
      </c>
      <c r="E1956" s="23">
        <f>Universe!J1697</f>
        <v/>
      </c>
      <c r="F1956" s="23">
        <f>Universe!K1697</f>
        <v/>
      </c>
      <c r="G1956" s="23">
        <f>Universe!L1697</f>
        <v/>
      </c>
      <c r="H1956" s="23">
        <f>Universe!M1697</f>
        <v/>
      </c>
      <c r="I1956" s="23">
        <f>Universe!N1697</f>
        <v/>
      </c>
      <c r="J1956" s="23">
        <f>Universe!O1697</f>
        <v/>
      </c>
      <c r="K1956" s="23">
        <f>Universe!P1697</f>
        <v/>
      </c>
      <c r="L1956" s="23">
        <f>Universe!Q1697</f>
        <v/>
      </c>
      <c r="M1956" s="23">
        <f>Universe!R1697</f>
        <v/>
      </c>
      <c r="N1956" s="5">
        <f>IF(ZScoring!AH1697="",0,(ZScoring!AH1697-$B$3)/$C$3)</f>
        <v/>
      </c>
      <c r="O1956" s="5">
        <f>IF(ZScoring!AI1697="",0,(ZScoring!AI1697-$B$4)/$C$4)</f>
        <v/>
      </c>
      <c r="P1956" s="5">
        <f>IF(ZScoring!AJ1697="",0,(ZScoring!AJ1697-$B$5)/$C$5)</f>
        <v/>
      </c>
      <c r="Q1956" s="5">
        <f>IF(ZScoring!AK1697="",0,(ZScoring!AK1697-$B$6)/$C$6)</f>
        <v/>
      </c>
      <c r="R1956" s="5">
        <f>IF(ZScoring!AL1697="",0,(ZScoring!AL1697-$B$7)/$C$7)</f>
        <v/>
      </c>
      <c r="S1956" s="5">
        <f>IF(ZScoring!AM1697="",0,(ZScoring!AM1697-$B$8)/$C$8)</f>
        <v/>
      </c>
      <c r="T1956" s="5">
        <f>IF(ZScoring!AN1697="",0,(ZScoring!AN1697-$B$9)/$C$9)</f>
        <v/>
      </c>
      <c r="U1956" s="5">
        <f>IF(ZScoring!AO1697="",0,(ZScoring!AO1697-$B$10)/$C$10)</f>
        <v/>
      </c>
      <c r="V1956" s="5">
        <f>IF(ZScoring!AP1697="",0,(ZScoring!AP1697-$B$11)/$C$11)</f>
        <v/>
      </c>
      <c r="W1956" s="5">
        <f>IF(ZScoring!AQ1697="",0,(ZScoring!AQ1697-$B$12)/$C$12)</f>
        <v/>
      </c>
      <c r="X1956" s="5">
        <f>Universe!C1697</f>
        <v/>
      </c>
    </row>
    <row r="1957">
      <c r="A1957" s="22">
        <f>Universe!G1698</f>
        <v/>
      </c>
      <c r="B1957" s="2" t="n">
        <v>1</v>
      </c>
      <c r="C1957" s="23">
        <f>Universe!H1698</f>
        <v/>
      </c>
      <c r="D1957" s="23">
        <f>Universe!I1698</f>
        <v/>
      </c>
      <c r="E1957" s="23">
        <f>Universe!J1698</f>
        <v/>
      </c>
      <c r="F1957" s="23">
        <f>Universe!K1698</f>
        <v/>
      </c>
      <c r="G1957" s="23">
        <f>Universe!L1698</f>
        <v/>
      </c>
      <c r="H1957" s="23">
        <f>Universe!M1698</f>
        <v/>
      </c>
      <c r="I1957" s="23">
        <f>Universe!N1698</f>
        <v/>
      </c>
      <c r="J1957" s="23">
        <f>Universe!O1698</f>
        <v/>
      </c>
      <c r="K1957" s="23">
        <f>Universe!P1698</f>
        <v/>
      </c>
      <c r="L1957" s="23">
        <f>Universe!Q1698</f>
        <v/>
      </c>
      <c r="M1957" s="23">
        <f>Universe!R1698</f>
        <v/>
      </c>
      <c r="N1957" s="5">
        <f>IF(ZScoring!AH1698="",0,(ZScoring!AH1698-$B$3)/$C$3)</f>
        <v/>
      </c>
      <c r="O1957" s="5">
        <f>IF(ZScoring!AI1698="",0,(ZScoring!AI1698-$B$4)/$C$4)</f>
        <v/>
      </c>
      <c r="P1957" s="5">
        <f>IF(ZScoring!AJ1698="",0,(ZScoring!AJ1698-$B$5)/$C$5)</f>
        <v/>
      </c>
      <c r="Q1957" s="5">
        <f>IF(ZScoring!AK1698="",0,(ZScoring!AK1698-$B$6)/$C$6)</f>
        <v/>
      </c>
      <c r="R1957" s="5">
        <f>IF(ZScoring!AL1698="",0,(ZScoring!AL1698-$B$7)/$C$7)</f>
        <v/>
      </c>
      <c r="S1957" s="5">
        <f>IF(ZScoring!AM1698="",0,(ZScoring!AM1698-$B$8)/$C$8)</f>
        <v/>
      </c>
      <c r="T1957" s="5">
        <f>IF(ZScoring!AN1698="",0,(ZScoring!AN1698-$B$9)/$C$9)</f>
        <v/>
      </c>
      <c r="U1957" s="5">
        <f>IF(ZScoring!AO1698="",0,(ZScoring!AO1698-$B$10)/$C$10)</f>
        <v/>
      </c>
      <c r="V1957" s="5">
        <f>IF(ZScoring!AP1698="",0,(ZScoring!AP1698-$B$11)/$C$11)</f>
        <v/>
      </c>
      <c r="W1957" s="5">
        <f>IF(ZScoring!AQ1698="",0,(ZScoring!AQ1698-$B$12)/$C$12)</f>
        <v/>
      </c>
      <c r="X1957" s="5">
        <f>Universe!C1698</f>
        <v/>
      </c>
    </row>
    <row r="1958">
      <c r="A1958" s="22">
        <f>Universe!G1699</f>
        <v/>
      </c>
      <c r="B1958" s="2" t="n">
        <v>1</v>
      </c>
      <c r="C1958" s="23">
        <f>Universe!H1699</f>
        <v/>
      </c>
      <c r="D1958" s="23">
        <f>Universe!I1699</f>
        <v/>
      </c>
      <c r="E1958" s="23">
        <f>Universe!J1699</f>
        <v/>
      </c>
      <c r="F1958" s="23">
        <f>Universe!K1699</f>
        <v/>
      </c>
      <c r="G1958" s="23">
        <f>Universe!L1699</f>
        <v/>
      </c>
      <c r="H1958" s="23">
        <f>Universe!M1699</f>
        <v/>
      </c>
      <c r="I1958" s="23">
        <f>Universe!N1699</f>
        <v/>
      </c>
      <c r="J1958" s="23">
        <f>Universe!O1699</f>
        <v/>
      </c>
      <c r="K1958" s="23">
        <f>Universe!P1699</f>
        <v/>
      </c>
      <c r="L1958" s="23">
        <f>Universe!Q1699</f>
        <v/>
      </c>
      <c r="M1958" s="23">
        <f>Universe!R1699</f>
        <v/>
      </c>
      <c r="N1958" s="5">
        <f>IF(ZScoring!AH1699="",0,(ZScoring!AH1699-$B$3)/$C$3)</f>
        <v/>
      </c>
      <c r="O1958" s="5">
        <f>IF(ZScoring!AI1699="",0,(ZScoring!AI1699-$B$4)/$C$4)</f>
        <v/>
      </c>
      <c r="P1958" s="5">
        <f>IF(ZScoring!AJ1699="",0,(ZScoring!AJ1699-$B$5)/$C$5)</f>
        <v/>
      </c>
      <c r="Q1958" s="5">
        <f>IF(ZScoring!AK1699="",0,(ZScoring!AK1699-$B$6)/$C$6)</f>
        <v/>
      </c>
      <c r="R1958" s="5">
        <f>IF(ZScoring!AL1699="",0,(ZScoring!AL1699-$B$7)/$C$7)</f>
        <v/>
      </c>
      <c r="S1958" s="5">
        <f>IF(ZScoring!AM1699="",0,(ZScoring!AM1699-$B$8)/$C$8)</f>
        <v/>
      </c>
      <c r="T1958" s="5">
        <f>IF(ZScoring!AN1699="",0,(ZScoring!AN1699-$B$9)/$C$9)</f>
        <v/>
      </c>
      <c r="U1958" s="5">
        <f>IF(ZScoring!AO1699="",0,(ZScoring!AO1699-$B$10)/$C$10)</f>
        <v/>
      </c>
      <c r="V1958" s="5">
        <f>IF(ZScoring!AP1699="",0,(ZScoring!AP1699-$B$11)/$C$11)</f>
        <v/>
      </c>
      <c r="W1958" s="5">
        <f>IF(ZScoring!AQ1699="",0,(ZScoring!AQ1699-$B$12)/$C$12)</f>
        <v/>
      </c>
      <c r="X1958" s="5">
        <f>Universe!C1699</f>
        <v/>
      </c>
    </row>
    <row r="1959">
      <c r="A1959" s="22">
        <f>Universe!G1700</f>
        <v/>
      </c>
      <c r="B1959" s="2" t="n">
        <v>1</v>
      </c>
      <c r="C1959" s="23">
        <f>Universe!H1700</f>
        <v/>
      </c>
      <c r="D1959" s="23">
        <f>Universe!I1700</f>
        <v/>
      </c>
      <c r="E1959" s="23">
        <f>Universe!J1700</f>
        <v/>
      </c>
      <c r="F1959" s="23">
        <f>Universe!K1700</f>
        <v/>
      </c>
      <c r="G1959" s="23">
        <f>Universe!L1700</f>
        <v/>
      </c>
      <c r="H1959" s="23">
        <f>Universe!M1700</f>
        <v/>
      </c>
      <c r="I1959" s="23">
        <f>Universe!N1700</f>
        <v/>
      </c>
      <c r="J1959" s="23">
        <f>Universe!O1700</f>
        <v/>
      </c>
      <c r="K1959" s="23">
        <f>Universe!P1700</f>
        <v/>
      </c>
      <c r="L1959" s="23">
        <f>Universe!Q1700</f>
        <v/>
      </c>
      <c r="M1959" s="23">
        <f>Universe!R1700</f>
        <v/>
      </c>
      <c r="N1959" s="5">
        <f>IF(ZScoring!AH1700="",0,(ZScoring!AH1700-$B$3)/$C$3)</f>
        <v/>
      </c>
      <c r="O1959" s="5">
        <f>IF(ZScoring!AI1700="",0,(ZScoring!AI1700-$B$4)/$C$4)</f>
        <v/>
      </c>
      <c r="P1959" s="5">
        <f>IF(ZScoring!AJ1700="",0,(ZScoring!AJ1700-$B$5)/$C$5)</f>
        <v/>
      </c>
      <c r="Q1959" s="5">
        <f>IF(ZScoring!AK1700="",0,(ZScoring!AK1700-$B$6)/$C$6)</f>
        <v/>
      </c>
      <c r="R1959" s="5">
        <f>IF(ZScoring!AL1700="",0,(ZScoring!AL1700-$B$7)/$C$7)</f>
        <v/>
      </c>
      <c r="S1959" s="5">
        <f>IF(ZScoring!AM1700="",0,(ZScoring!AM1700-$B$8)/$C$8)</f>
        <v/>
      </c>
      <c r="T1959" s="5">
        <f>IF(ZScoring!AN1700="",0,(ZScoring!AN1700-$B$9)/$C$9)</f>
        <v/>
      </c>
      <c r="U1959" s="5">
        <f>IF(ZScoring!AO1700="",0,(ZScoring!AO1700-$B$10)/$C$10)</f>
        <v/>
      </c>
      <c r="V1959" s="5">
        <f>IF(ZScoring!AP1700="",0,(ZScoring!AP1700-$B$11)/$C$11)</f>
        <v/>
      </c>
      <c r="W1959" s="5">
        <f>IF(ZScoring!AQ1700="",0,(ZScoring!AQ1700-$B$12)/$C$12)</f>
        <v/>
      </c>
      <c r="X1959" s="5">
        <f>Universe!C1700</f>
        <v/>
      </c>
    </row>
    <row r="1960">
      <c r="A1960" s="22">
        <f>Universe!G1701</f>
        <v/>
      </c>
      <c r="B1960" s="2" t="n">
        <v>1</v>
      </c>
      <c r="C1960" s="23">
        <f>Universe!H1701</f>
        <v/>
      </c>
      <c r="D1960" s="23">
        <f>Universe!I1701</f>
        <v/>
      </c>
      <c r="E1960" s="23">
        <f>Universe!J1701</f>
        <v/>
      </c>
      <c r="F1960" s="23">
        <f>Universe!K1701</f>
        <v/>
      </c>
      <c r="G1960" s="23">
        <f>Universe!L1701</f>
        <v/>
      </c>
      <c r="H1960" s="23">
        <f>Universe!M1701</f>
        <v/>
      </c>
      <c r="I1960" s="23">
        <f>Universe!N1701</f>
        <v/>
      </c>
      <c r="J1960" s="23">
        <f>Universe!O1701</f>
        <v/>
      </c>
      <c r="K1960" s="23">
        <f>Universe!P1701</f>
        <v/>
      </c>
      <c r="L1960" s="23">
        <f>Universe!Q1701</f>
        <v/>
      </c>
      <c r="M1960" s="23">
        <f>Universe!R1701</f>
        <v/>
      </c>
      <c r="N1960" s="5">
        <f>IF(ZScoring!AH1701="",0,(ZScoring!AH1701-$B$3)/$C$3)</f>
        <v/>
      </c>
      <c r="O1960" s="5">
        <f>IF(ZScoring!AI1701="",0,(ZScoring!AI1701-$B$4)/$C$4)</f>
        <v/>
      </c>
      <c r="P1960" s="5">
        <f>IF(ZScoring!AJ1701="",0,(ZScoring!AJ1701-$B$5)/$C$5)</f>
        <v/>
      </c>
      <c r="Q1960" s="5">
        <f>IF(ZScoring!AK1701="",0,(ZScoring!AK1701-$B$6)/$C$6)</f>
        <v/>
      </c>
      <c r="R1960" s="5">
        <f>IF(ZScoring!AL1701="",0,(ZScoring!AL1701-$B$7)/$C$7)</f>
        <v/>
      </c>
      <c r="S1960" s="5">
        <f>IF(ZScoring!AM1701="",0,(ZScoring!AM1701-$B$8)/$C$8)</f>
        <v/>
      </c>
      <c r="T1960" s="5">
        <f>IF(ZScoring!AN1701="",0,(ZScoring!AN1701-$B$9)/$C$9)</f>
        <v/>
      </c>
      <c r="U1960" s="5">
        <f>IF(ZScoring!AO1701="",0,(ZScoring!AO1701-$B$10)/$C$10)</f>
        <v/>
      </c>
      <c r="V1960" s="5">
        <f>IF(ZScoring!AP1701="",0,(ZScoring!AP1701-$B$11)/$C$11)</f>
        <v/>
      </c>
      <c r="W1960" s="5">
        <f>IF(ZScoring!AQ1701="",0,(ZScoring!AQ1701-$B$12)/$C$12)</f>
        <v/>
      </c>
      <c r="X1960" s="5">
        <f>Universe!C1701</f>
        <v/>
      </c>
    </row>
    <row r="1961">
      <c r="A1961" s="22">
        <f>Universe!G1702</f>
        <v/>
      </c>
      <c r="B1961" s="2" t="n">
        <v>1</v>
      </c>
      <c r="C1961" s="23">
        <f>Universe!H1702</f>
        <v/>
      </c>
      <c r="D1961" s="23">
        <f>Universe!I1702</f>
        <v/>
      </c>
      <c r="E1961" s="23">
        <f>Universe!J1702</f>
        <v/>
      </c>
      <c r="F1961" s="23">
        <f>Universe!K1702</f>
        <v/>
      </c>
      <c r="G1961" s="23">
        <f>Universe!L1702</f>
        <v/>
      </c>
      <c r="H1961" s="23">
        <f>Universe!M1702</f>
        <v/>
      </c>
      <c r="I1961" s="23">
        <f>Universe!N1702</f>
        <v/>
      </c>
      <c r="J1961" s="23">
        <f>Universe!O1702</f>
        <v/>
      </c>
      <c r="K1961" s="23">
        <f>Universe!P1702</f>
        <v/>
      </c>
      <c r="L1961" s="23">
        <f>Universe!Q1702</f>
        <v/>
      </c>
      <c r="M1961" s="23">
        <f>Universe!R1702</f>
        <v/>
      </c>
      <c r="N1961" s="5">
        <f>IF(ZScoring!AH1702="",0,(ZScoring!AH1702-$B$3)/$C$3)</f>
        <v/>
      </c>
      <c r="O1961" s="5">
        <f>IF(ZScoring!AI1702="",0,(ZScoring!AI1702-$B$4)/$C$4)</f>
        <v/>
      </c>
      <c r="P1961" s="5">
        <f>IF(ZScoring!AJ1702="",0,(ZScoring!AJ1702-$B$5)/$C$5)</f>
        <v/>
      </c>
      <c r="Q1961" s="5">
        <f>IF(ZScoring!AK1702="",0,(ZScoring!AK1702-$B$6)/$C$6)</f>
        <v/>
      </c>
      <c r="R1961" s="5">
        <f>IF(ZScoring!AL1702="",0,(ZScoring!AL1702-$B$7)/$C$7)</f>
        <v/>
      </c>
      <c r="S1961" s="5">
        <f>IF(ZScoring!AM1702="",0,(ZScoring!AM1702-$B$8)/$C$8)</f>
        <v/>
      </c>
      <c r="T1961" s="5">
        <f>IF(ZScoring!AN1702="",0,(ZScoring!AN1702-$B$9)/$C$9)</f>
        <v/>
      </c>
      <c r="U1961" s="5">
        <f>IF(ZScoring!AO1702="",0,(ZScoring!AO1702-$B$10)/$C$10)</f>
        <v/>
      </c>
      <c r="V1961" s="5">
        <f>IF(ZScoring!AP1702="",0,(ZScoring!AP1702-$B$11)/$C$11)</f>
        <v/>
      </c>
      <c r="W1961" s="5">
        <f>IF(ZScoring!AQ1702="",0,(ZScoring!AQ1702-$B$12)/$C$12)</f>
        <v/>
      </c>
      <c r="X1961" s="5">
        <f>Universe!C1702</f>
        <v/>
      </c>
    </row>
    <row r="1962">
      <c r="A1962" s="22">
        <f>Universe!G1703</f>
        <v/>
      </c>
      <c r="B1962" s="2" t="n">
        <v>1</v>
      </c>
      <c r="C1962" s="23">
        <f>Universe!H1703</f>
        <v/>
      </c>
      <c r="D1962" s="23">
        <f>Universe!I1703</f>
        <v/>
      </c>
      <c r="E1962" s="23">
        <f>Universe!J1703</f>
        <v/>
      </c>
      <c r="F1962" s="23">
        <f>Universe!K1703</f>
        <v/>
      </c>
      <c r="G1962" s="23">
        <f>Universe!L1703</f>
        <v/>
      </c>
      <c r="H1962" s="23">
        <f>Universe!M1703</f>
        <v/>
      </c>
      <c r="I1962" s="23">
        <f>Universe!N1703</f>
        <v/>
      </c>
      <c r="J1962" s="23">
        <f>Universe!O1703</f>
        <v/>
      </c>
      <c r="K1962" s="23">
        <f>Universe!P1703</f>
        <v/>
      </c>
      <c r="L1962" s="23">
        <f>Universe!Q1703</f>
        <v/>
      </c>
      <c r="M1962" s="23">
        <f>Universe!R1703</f>
        <v/>
      </c>
      <c r="N1962" s="5">
        <f>IF(ZScoring!AH1703="",0,(ZScoring!AH1703-$B$3)/$C$3)</f>
        <v/>
      </c>
      <c r="O1962" s="5">
        <f>IF(ZScoring!AI1703="",0,(ZScoring!AI1703-$B$4)/$C$4)</f>
        <v/>
      </c>
      <c r="P1962" s="5">
        <f>IF(ZScoring!AJ1703="",0,(ZScoring!AJ1703-$B$5)/$C$5)</f>
        <v/>
      </c>
      <c r="Q1962" s="5">
        <f>IF(ZScoring!AK1703="",0,(ZScoring!AK1703-$B$6)/$C$6)</f>
        <v/>
      </c>
      <c r="R1962" s="5">
        <f>IF(ZScoring!AL1703="",0,(ZScoring!AL1703-$B$7)/$C$7)</f>
        <v/>
      </c>
      <c r="S1962" s="5">
        <f>IF(ZScoring!AM1703="",0,(ZScoring!AM1703-$B$8)/$C$8)</f>
        <v/>
      </c>
      <c r="T1962" s="5">
        <f>IF(ZScoring!AN1703="",0,(ZScoring!AN1703-$B$9)/$C$9)</f>
        <v/>
      </c>
      <c r="U1962" s="5">
        <f>IF(ZScoring!AO1703="",0,(ZScoring!AO1703-$B$10)/$C$10)</f>
        <v/>
      </c>
      <c r="V1962" s="5">
        <f>IF(ZScoring!AP1703="",0,(ZScoring!AP1703-$B$11)/$C$11)</f>
        <v/>
      </c>
      <c r="W1962" s="5">
        <f>IF(ZScoring!AQ1703="",0,(ZScoring!AQ1703-$B$12)/$C$12)</f>
        <v/>
      </c>
      <c r="X1962" s="5">
        <f>Universe!C1703</f>
        <v/>
      </c>
    </row>
    <row r="1963">
      <c r="A1963" s="22">
        <f>Universe!G1704</f>
        <v/>
      </c>
      <c r="B1963" s="2" t="n">
        <v>1</v>
      </c>
      <c r="C1963" s="23">
        <f>Universe!H1704</f>
        <v/>
      </c>
      <c r="D1963" s="23">
        <f>Universe!I1704</f>
        <v/>
      </c>
      <c r="E1963" s="23">
        <f>Universe!J1704</f>
        <v/>
      </c>
      <c r="F1963" s="23">
        <f>Universe!K1704</f>
        <v/>
      </c>
      <c r="G1963" s="23">
        <f>Universe!L1704</f>
        <v/>
      </c>
      <c r="H1963" s="23">
        <f>Universe!M1704</f>
        <v/>
      </c>
      <c r="I1963" s="23">
        <f>Universe!N1704</f>
        <v/>
      </c>
      <c r="J1963" s="23">
        <f>Universe!O1704</f>
        <v/>
      </c>
      <c r="K1963" s="23">
        <f>Universe!P1704</f>
        <v/>
      </c>
      <c r="L1963" s="23">
        <f>Universe!Q1704</f>
        <v/>
      </c>
      <c r="M1963" s="23">
        <f>Universe!R1704</f>
        <v/>
      </c>
      <c r="N1963" s="5">
        <f>IF(ZScoring!AH1704="",0,(ZScoring!AH1704-$B$3)/$C$3)</f>
        <v/>
      </c>
      <c r="O1963" s="5">
        <f>IF(ZScoring!AI1704="",0,(ZScoring!AI1704-$B$4)/$C$4)</f>
        <v/>
      </c>
      <c r="P1963" s="5">
        <f>IF(ZScoring!AJ1704="",0,(ZScoring!AJ1704-$B$5)/$C$5)</f>
        <v/>
      </c>
      <c r="Q1963" s="5">
        <f>IF(ZScoring!AK1704="",0,(ZScoring!AK1704-$B$6)/$C$6)</f>
        <v/>
      </c>
      <c r="R1963" s="5">
        <f>IF(ZScoring!AL1704="",0,(ZScoring!AL1704-$B$7)/$C$7)</f>
        <v/>
      </c>
      <c r="S1963" s="5">
        <f>IF(ZScoring!AM1704="",0,(ZScoring!AM1704-$B$8)/$C$8)</f>
        <v/>
      </c>
      <c r="T1963" s="5">
        <f>IF(ZScoring!AN1704="",0,(ZScoring!AN1704-$B$9)/$C$9)</f>
        <v/>
      </c>
      <c r="U1963" s="5">
        <f>IF(ZScoring!AO1704="",0,(ZScoring!AO1704-$B$10)/$C$10)</f>
        <v/>
      </c>
      <c r="V1963" s="5">
        <f>IF(ZScoring!AP1704="",0,(ZScoring!AP1704-$B$11)/$C$11)</f>
        <v/>
      </c>
      <c r="W1963" s="5">
        <f>IF(ZScoring!AQ1704="",0,(ZScoring!AQ1704-$B$12)/$C$12)</f>
        <v/>
      </c>
      <c r="X1963" s="5">
        <f>Universe!C1704</f>
        <v/>
      </c>
    </row>
    <row r="1964">
      <c r="A1964" s="22">
        <f>Universe!G1705</f>
        <v/>
      </c>
      <c r="B1964" s="2" t="n">
        <v>1</v>
      </c>
      <c r="C1964" s="23">
        <f>Universe!H1705</f>
        <v/>
      </c>
      <c r="D1964" s="23">
        <f>Universe!I1705</f>
        <v/>
      </c>
      <c r="E1964" s="23">
        <f>Universe!J1705</f>
        <v/>
      </c>
      <c r="F1964" s="23">
        <f>Universe!K1705</f>
        <v/>
      </c>
      <c r="G1964" s="23">
        <f>Universe!L1705</f>
        <v/>
      </c>
      <c r="H1964" s="23">
        <f>Universe!M1705</f>
        <v/>
      </c>
      <c r="I1964" s="23">
        <f>Universe!N1705</f>
        <v/>
      </c>
      <c r="J1964" s="23">
        <f>Universe!O1705</f>
        <v/>
      </c>
      <c r="K1964" s="23">
        <f>Universe!P1705</f>
        <v/>
      </c>
      <c r="L1964" s="23">
        <f>Universe!Q1705</f>
        <v/>
      </c>
      <c r="M1964" s="23">
        <f>Universe!R1705</f>
        <v/>
      </c>
      <c r="N1964" s="5">
        <f>IF(ZScoring!AH1705="",0,(ZScoring!AH1705-$B$3)/$C$3)</f>
        <v/>
      </c>
      <c r="O1964" s="5">
        <f>IF(ZScoring!AI1705="",0,(ZScoring!AI1705-$B$4)/$C$4)</f>
        <v/>
      </c>
      <c r="P1964" s="5">
        <f>IF(ZScoring!AJ1705="",0,(ZScoring!AJ1705-$B$5)/$C$5)</f>
        <v/>
      </c>
      <c r="Q1964" s="5">
        <f>IF(ZScoring!AK1705="",0,(ZScoring!AK1705-$B$6)/$C$6)</f>
        <v/>
      </c>
      <c r="R1964" s="5">
        <f>IF(ZScoring!AL1705="",0,(ZScoring!AL1705-$B$7)/$C$7)</f>
        <v/>
      </c>
      <c r="S1964" s="5">
        <f>IF(ZScoring!AM1705="",0,(ZScoring!AM1705-$B$8)/$C$8)</f>
        <v/>
      </c>
      <c r="T1964" s="5">
        <f>IF(ZScoring!AN1705="",0,(ZScoring!AN1705-$B$9)/$C$9)</f>
        <v/>
      </c>
      <c r="U1964" s="5">
        <f>IF(ZScoring!AO1705="",0,(ZScoring!AO1705-$B$10)/$C$10)</f>
        <v/>
      </c>
      <c r="V1964" s="5">
        <f>IF(ZScoring!AP1705="",0,(ZScoring!AP1705-$B$11)/$C$11)</f>
        <v/>
      </c>
      <c r="W1964" s="5">
        <f>IF(ZScoring!AQ1705="",0,(ZScoring!AQ1705-$B$12)/$C$12)</f>
        <v/>
      </c>
      <c r="X1964" s="5">
        <f>Universe!C1705</f>
        <v/>
      </c>
    </row>
    <row r="1965">
      <c r="A1965" s="22">
        <f>Universe!G1706</f>
        <v/>
      </c>
      <c r="B1965" s="2" t="n">
        <v>1</v>
      </c>
      <c r="C1965" s="23">
        <f>Universe!H1706</f>
        <v/>
      </c>
      <c r="D1965" s="23">
        <f>Universe!I1706</f>
        <v/>
      </c>
      <c r="E1965" s="23">
        <f>Universe!J1706</f>
        <v/>
      </c>
      <c r="F1965" s="23">
        <f>Universe!K1706</f>
        <v/>
      </c>
      <c r="G1965" s="23">
        <f>Universe!L1706</f>
        <v/>
      </c>
      <c r="H1965" s="23">
        <f>Universe!M1706</f>
        <v/>
      </c>
      <c r="I1965" s="23">
        <f>Universe!N1706</f>
        <v/>
      </c>
      <c r="J1965" s="23">
        <f>Universe!O1706</f>
        <v/>
      </c>
      <c r="K1965" s="23">
        <f>Universe!P1706</f>
        <v/>
      </c>
      <c r="L1965" s="23">
        <f>Universe!Q1706</f>
        <v/>
      </c>
      <c r="M1965" s="23">
        <f>Universe!R1706</f>
        <v/>
      </c>
      <c r="N1965" s="5">
        <f>IF(ZScoring!AH1706="",0,(ZScoring!AH1706-$B$3)/$C$3)</f>
        <v/>
      </c>
      <c r="O1965" s="5">
        <f>IF(ZScoring!AI1706="",0,(ZScoring!AI1706-$B$4)/$C$4)</f>
        <v/>
      </c>
      <c r="P1965" s="5">
        <f>IF(ZScoring!AJ1706="",0,(ZScoring!AJ1706-$B$5)/$C$5)</f>
        <v/>
      </c>
      <c r="Q1965" s="5">
        <f>IF(ZScoring!AK1706="",0,(ZScoring!AK1706-$B$6)/$C$6)</f>
        <v/>
      </c>
      <c r="R1965" s="5">
        <f>IF(ZScoring!AL1706="",0,(ZScoring!AL1706-$B$7)/$C$7)</f>
        <v/>
      </c>
      <c r="S1965" s="5">
        <f>IF(ZScoring!AM1706="",0,(ZScoring!AM1706-$B$8)/$C$8)</f>
        <v/>
      </c>
      <c r="T1965" s="5">
        <f>IF(ZScoring!AN1706="",0,(ZScoring!AN1706-$B$9)/$C$9)</f>
        <v/>
      </c>
      <c r="U1965" s="5">
        <f>IF(ZScoring!AO1706="",0,(ZScoring!AO1706-$B$10)/$C$10)</f>
        <v/>
      </c>
      <c r="V1965" s="5">
        <f>IF(ZScoring!AP1706="",0,(ZScoring!AP1706-$B$11)/$C$11)</f>
        <v/>
      </c>
      <c r="W1965" s="5">
        <f>IF(ZScoring!AQ1706="",0,(ZScoring!AQ1706-$B$12)/$C$12)</f>
        <v/>
      </c>
      <c r="X1965" s="5">
        <f>Universe!C1706</f>
        <v/>
      </c>
    </row>
    <row r="1966">
      <c r="A1966" s="22">
        <f>Universe!G1707</f>
        <v/>
      </c>
      <c r="B1966" s="2" t="n">
        <v>1</v>
      </c>
      <c r="C1966" s="23">
        <f>Universe!H1707</f>
        <v/>
      </c>
      <c r="D1966" s="23">
        <f>Universe!I1707</f>
        <v/>
      </c>
      <c r="E1966" s="23">
        <f>Universe!J1707</f>
        <v/>
      </c>
      <c r="F1966" s="23">
        <f>Universe!K1707</f>
        <v/>
      </c>
      <c r="G1966" s="23">
        <f>Universe!L1707</f>
        <v/>
      </c>
      <c r="H1966" s="23">
        <f>Universe!M1707</f>
        <v/>
      </c>
      <c r="I1966" s="23">
        <f>Universe!N1707</f>
        <v/>
      </c>
      <c r="J1966" s="23">
        <f>Universe!O1707</f>
        <v/>
      </c>
      <c r="K1966" s="23">
        <f>Universe!P1707</f>
        <v/>
      </c>
      <c r="L1966" s="23">
        <f>Universe!Q1707</f>
        <v/>
      </c>
      <c r="M1966" s="23">
        <f>Universe!R1707</f>
        <v/>
      </c>
      <c r="N1966" s="5">
        <f>IF(ZScoring!AH1707="",0,(ZScoring!AH1707-$B$3)/$C$3)</f>
        <v/>
      </c>
      <c r="O1966" s="5">
        <f>IF(ZScoring!AI1707="",0,(ZScoring!AI1707-$B$4)/$C$4)</f>
        <v/>
      </c>
      <c r="P1966" s="5">
        <f>IF(ZScoring!AJ1707="",0,(ZScoring!AJ1707-$B$5)/$C$5)</f>
        <v/>
      </c>
      <c r="Q1966" s="5">
        <f>IF(ZScoring!AK1707="",0,(ZScoring!AK1707-$B$6)/$C$6)</f>
        <v/>
      </c>
      <c r="R1966" s="5">
        <f>IF(ZScoring!AL1707="",0,(ZScoring!AL1707-$B$7)/$C$7)</f>
        <v/>
      </c>
      <c r="S1966" s="5">
        <f>IF(ZScoring!AM1707="",0,(ZScoring!AM1707-$B$8)/$C$8)</f>
        <v/>
      </c>
      <c r="T1966" s="5">
        <f>IF(ZScoring!AN1707="",0,(ZScoring!AN1707-$B$9)/$C$9)</f>
        <v/>
      </c>
      <c r="U1966" s="5">
        <f>IF(ZScoring!AO1707="",0,(ZScoring!AO1707-$B$10)/$C$10)</f>
        <v/>
      </c>
      <c r="V1966" s="5">
        <f>IF(ZScoring!AP1707="",0,(ZScoring!AP1707-$B$11)/$C$11)</f>
        <v/>
      </c>
      <c r="W1966" s="5">
        <f>IF(ZScoring!AQ1707="",0,(ZScoring!AQ1707-$B$12)/$C$12)</f>
        <v/>
      </c>
      <c r="X1966" s="5">
        <f>Universe!C1707</f>
        <v/>
      </c>
    </row>
    <row r="1967">
      <c r="A1967" s="22">
        <f>Universe!G1708</f>
        <v/>
      </c>
      <c r="B1967" s="2" t="n">
        <v>1</v>
      </c>
      <c r="C1967" s="23">
        <f>Universe!H1708</f>
        <v/>
      </c>
      <c r="D1967" s="23">
        <f>Universe!I1708</f>
        <v/>
      </c>
      <c r="E1967" s="23">
        <f>Universe!J1708</f>
        <v/>
      </c>
      <c r="F1967" s="23">
        <f>Universe!K1708</f>
        <v/>
      </c>
      <c r="G1967" s="23">
        <f>Universe!L1708</f>
        <v/>
      </c>
      <c r="H1967" s="23">
        <f>Universe!M1708</f>
        <v/>
      </c>
      <c r="I1967" s="23">
        <f>Universe!N1708</f>
        <v/>
      </c>
      <c r="J1967" s="23">
        <f>Universe!O1708</f>
        <v/>
      </c>
      <c r="K1967" s="23">
        <f>Universe!P1708</f>
        <v/>
      </c>
      <c r="L1967" s="23">
        <f>Universe!Q1708</f>
        <v/>
      </c>
      <c r="M1967" s="23">
        <f>Universe!R1708</f>
        <v/>
      </c>
      <c r="N1967" s="5">
        <f>IF(ZScoring!AH1708="",0,(ZScoring!AH1708-$B$3)/$C$3)</f>
        <v/>
      </c>
      <c r="O1967" s="5">
        <f>IF(ZScoring!AI1708="",0,(ZScoring!AI1708-$B$4)/$C$4)</f>
        <v/>
      </c>
      <c r="P1967" s="5">
        <f>IF(ZScoring!AJ1708="",0,(ZScoring!AJ1708-$B$5)/$C$5)</f>
        <v/>
      </c>
      <c r="Q1967" s="5">
        <f>IF(ZScoring!AK1708="",0,(ZScoring!AK1708-$B$6)/$C$6)</f>
        <v/>
      </c>
      <c r="R1967" s="5">
        <f>IF(ZScoring!AL1708="",0,(ZScoring!AL1708-$B$7)/$C$7)</f>
        <v/>
      </c>
      <c r="S1967" s="5">
        <f>IF(ZScoring!AM1708="",0,(ZScoring!AM1708-$B$8)/$C$8)</f>
        <v/>
      </c>
      <c r="T1967" s="5">
        <f>IF(ZScoring!AN1708="",0,(ZScoring!AN1708-$B$9)/$C$9)</f>
        <v/>
      </c>
      <c r="U1967" s="5">
        <f>IF(ZScoring!AO1708="",0,(ZScoring!AO1708-$B$10)/$C$10)</f>
        <v/>
      </c>
      <c r="V1967" s="5">
        <f>IF(ZScoring!AP1708="",0,(ZScoring!AP1708-$B$11)/$C$11)</f>
        <v/>
      </c>
      <c r="W1967" s="5">
        <f>IF(ZScoring!AQ1708="",0,(ZScoring!AQ1708-$B$12)/$C$12)</f>
        <v/>
      </c>
      <c r="X1967" s="5">
        <f>Universe!C1708</f>
        <v/>
      </c>
    </row>
    <row r="1968">
      <c r="A1968" s="22">
        <f>Universe!G1709</f>
        <v/>
      </c>
      <c r="B1968" s="2" t="n">
        <v>1</v>
      </c>
      <c r="C1968" s="23">
        <f>Universe!H1709</f>
        <v/>
      </c>
      <c r="D1968" s="23">
        <f>Universe!I1709</f>
        <v/>
      </c>
      <c r="E1968" s="23">
        <f>Universe!J1709</f>
        <v/>
      </c>
      <c r="F1968" s="23">
        <f>Universe!K1709</f>
        <v/>
      </c>
      <c r="G1968" s="23">
        <f>Universe!L1709</f>
        <v/>
      </c>
      <c r="H1968" s="23">
        <f>Universe!M1709</f>
        <v/>
      </c>
      <c r="I1968" s="23">
        <f>Universe!N1709</f>
        <v/>
      </c>
      <c r="J1968" s="23">
        <f>Universe!O1709</f>
        <v/>
      </c>
      <c r="K1968" s="23">
        <f>Universe!P1709</f>
        <v/>
      </c>
      <c r="L1968" s="23">
        <f>Universe!Q1709</f>
        <v/>
      </c>
      <c r="M1968" s="23">
        <f>Universe!R1709</f>
        <v/>
      </c>
      <c r="N1968" s="5">
        <f>IF(ZScoring!AH1709="",0,(ZScoring!AH1709-$B$3)/$C$3)</f>
        <v/>
      </c>
      <c r="O1968" s="5">
        <f>IF(ZScoring!AI1709="",0,(ZScoring!AI1709-$B$4)/$C$4)</f>
        <v/>
      </c>
      <c r="P1968" s="5">
        <f>IF(ZScoring!AJ1709="",0,(ZScoring!AJ1709-$B$5)/$C$5)</f>
        <v/>
      </c>
      <c r="Q1968" s="5">
        <f>IF(ZScoring!AK1709="",0,(ZScoring!AK1709-$B$6)/$C$6)</f>
        <v/>
      </c>
      <c r="R1968" s="5">
        <f>IF(ZScoring!AL1709="",0,(ZScoring!AL1709-$B$7)/$C$7)</f>
        <v/>
      </c>
      <c r="S1968" s="5">
        <f>IF(ZScoring!AM1709="",0,(ZScoring!AM1709-$B$8)/$C$8)</f>
        <v/>
      </c>
      <c r="T1968" s="5">
        <f>IF(ZScoring!AN1709="",0,(ZScoring!AN1709-$B$9)/$C$9)</f>
        <v/>
      </c>
      <c r="U1968" s="5">
        <f>IF(ZScoring!AO1709="",0,(ZScoring!AO1709-$B$10)/$C$10)</f>
        <v/>
      </c>
      <c r="V1968" s="5">
        <f>IF(ZScoring!AP1709="",0,(ZScoring!AP1709-$B$11)/$C$11)</f>
        <v/>
      </c>
      <c r="W1968" s="5">
        <f>IF(ZScoring!AQ1709="",0,(ZScoring!AQ1709-$B$12)/$C$12)</f>
        <v/>
      </c>
      <c r="X1968" s="5">
        <f>Universe!C1709</f>
        <v/>
      </c>
    </row>
    <row r="1969">
      <c r="A1969" s="22">
        <f>Universe!G1710</f>
        <v/>
      </c>
      <c r="B1969" s="2" t="n">
        <v>1</v>
      </c>
      <c r="C1969" s="23">
        <f>Universe!H1710</f>
        <v/>
      </c>
      <c r="D1969" s="23">
        <f>Universe!I1710</f>
        <v/>
      </c>
      <c r="E1969" s="23">
        <f>Universe!J1710</f>
        <v/>
      </c>
      <c r="F1969" s="23">
        <f>Universe!K1710</f>
        <v/>
      </c>
      <c r="G1969" s="23">
        <f>Universe!L1710</f>
        <v/>
      </c>
      <c r="H1969" s="23">
        <f>Universe!M1710</f>
        <v/>
      </c>
      <c r="I1969" s="23">
        <f>Universe!N1710</f>
        <v/>
      </c>
      <c r="J1969" s="23">
        <f>Universe!O1710</f>
        <v/>
      </c>
      <c r="K1969" s="23">
        <f>Universe!P1710</f>
        <v/>
      </c>
      <c r="L1969" s="23">
        <f>Universe!Q1710</f>
        <v/>
      </c>
      <c r="M1969" s="23">
        <f>Universe!R1710</f>
        <v/>
      </c>
      <c r="N1969" s="5">
        <f>IF(ZScoring!AH1710="",0,(ZScoring!AH1710-$B$3)/$C$3)</f>
        <v/>
      </c>
      <c r="O1969" s="5">
        <f>IF(ZScoring!AI1710="",0,(ZScoring!AI1710-$B$4)/$C$4)</f>
        <v/>
      </c>
      <c r="P1969" s="5">
        <f>IF(ZScoring!AJ1710="",0,(ZScoring!AJ1710-$B$5)/$C$5)</f>
        <v/>
      </c>
      <c r="Q1969" s="5">
        <f>IF(ZScoring!AK1710="",0,(ZScoring!AK1710-$B$6)/$C$6)</f>
        <v/>
      </c>
      <c r="R1969" s="5">
        <f>IF(ZScoring!AL1710="",0,(ZScoring!AL1710-$B$7)/$C$7)</f>
        <v/>
      </c>
      <c r="S1969" s="5">
        <f>IF(ZScoring!AM1710="",0,(ZScoring!AM1710-$B$8)/$C$8)</f>
        <v/>
      </c>
      <c r="T1969" s="5">
        <f>IF(ZScoring!AN1710="",0,(ZScoring!AN1710-$B$9)/$C$9)</f>
        <v/>
      </c>
      <c r="U1969" s="5">
        <f>IF(ZScoring!AO1710="",0,(ZScoring!AO1710-$B$10)/$C$10)</f>
        <v/>
      </c>
      <c r="V1969" s="5">
        <f>IF(ZScoring!AP1710="",0,(ZScoring!AP1710-$B$11)/$C$11)</f>
        <v/>
      </c>
      <c r="W1969" s="5">
        <f>IF(ZScoring!AQ1710="",0,(ZScoring!AQ1710-$B$12)/$C$12)</f>
        <v/>
      </c>
      <c r="X1969" s="5">
        <f>Universe!C1710</f>
        <v/>
      </c>
    </row>
    <row r="1970">
      <c r="A1970" s="22">
        <f>Universe!G1711</f>
        <v/>
      </c>
      <c r="B1970" s="2" t="n">
        <v>1</v>
      </c>
      <c r="C1970" s="23">
        <f>Universe!H1711</f>
        <v/>
      </c>
      <c r="D1970" s="23">
        <f>Universe!I1711</f>
        <v/>
      </c>
      <c r="E1970" s="23">
        <f>Universe!J1711</f>
        <v/>
      </c>
      <c r="F1970" s="23">
        <f>Universe!K1711</f>
        <v/>
      </c>
      <c r="G1970" s="23">
        <f>Universe!L1711</f>
        <v/>
      </c>
      <c r="H1970" s="23">
        <f>Universe!M1711</f>
        <v/>
      </c>
      <c r="I1970" s="23">
        <f>Universe!N1711</f>
        <v/>
      </c>
      <c r="J1970" s="23">
        <f>Universe!O1711</f>
        <v/>
      </c>
      <c r="K1970" s="23">
        <f>Universe!P1711</f>
        <v/>
      </c>
      <c r="L1970" s="23">
        <f>Universe!Q1711</f>
        <v/>
      </c>
      <c r="M1970" s="23">
        <f>Universe!R1711</f>
        <v/>
      </c>
      <c r="N1970" s="5">
        <f>IF(ZScoring!AH1711="",0,(ZScoring!AH1711-$B$3)/$C$3)</f>
        <v/>
      </c>
      <c r="O1970" s="5">
        <f>IF(ZScoring!AI1711="",0,(ZScoring!AI1711-$B$4)/$C$4)</f>
        <v/>
      </c>
      <c r="P1970" s="5">
        <f>IF(ZScoring!AJ1711="",0,(ZScoring!AJ1711-$B$5)/$C$5)</f>
        <v/>
      </c>
      <c r="Q1970" s="5">
        <f>IF(ZScoring!AK1711="",0,(ZScoring!AK1711-$B$6)/$C$6)</f>
        <v/>
      </c>
      <c r="R1970" s="5">
        <f>IF(ZScoring!AL1711="",0,(ZScoring!AL1711-$B$7)/$C$7)</f>
        <v/>
      </c>
      <c r="S1970" s="5">
        <f>IF(ZScoring!AM1711="",0,(ZScoring!AM1711-$B$8)/$C$8)</f>
        <v/>
      </c>
      <c r="T1970" s="5">
        <f>IF(ZScoring!AN1711="",0,(ZScoring!AN1711-$B$9)/$C$9)</f>
        <v/>
      </c>
      <c r="U1970" s="5">
        <f>IF(ZScoring!AO1711="",0,(ZScoring!AO1711-$B$10)/$C$10)</f>
        <v/>
      </c>
      <c r="V1970" s="5">
        <f>IF(ZScoring!AP1711="",0,(ZScoring!AP1711-$B$11)/$C$11)</f>
        <v/>
      </c>
      <c r="W1970" s="5">
        <f>IF(ZScoring!AQ1711="",0,(ZScoring!AQ1711-$B$12)/$C$12)</f>
        <v/>
      </c>
      <c r="X1970" s="5">
        <f>Universe!C1711</f>
        <v/>
      </c>
    </row>
    <row r="1971">
      <c r="A1971" s="22">
        <f>Universe!G1712</f>
        <v/>
      </c>
      <c r="B1971" s="2" t="n">
        <v>1</v>
      </c>
      <c r="C1971" s="23">
        <f>Universe!H1712</f>
        <v/>
      </c>
      <c r="D1971" s="23">
        <f>Universe!I1712</f>
        <v/>
      </c>
      <c r="E1971" s="23">
        <f>Universe!J1712</f>
        <v/>
      </c>
      <c r="F1971" s="23">
        <f>Universe!K1712</f>
        <v/>
      </c>
      <c r="G1971" s="23">
        <f>Universe!L1712</f>
        <v/>
      </c>
      <c r="H1971" s="23">
        <f>Universe!M1712</f>
        <v/>
      </c>
      <c r="I1971" s="23">
        <f>Universe!N1712</f>
        <v/>
      </c>
      <c r="J1971" s="23">
        <f>Universe!O1712</f>
        <v/>
      </c>
      <c r="K1971" s="23">
        <f>Universe!P1712</f>
        <v/>
      </c>
      <c r="L1971" s="23">
        <f>Universe!Q1712</f>
        <v/>
      </c>
      <c r="M1971" s="23">
        <f>Universe!R1712</f>
        <v/>
      </c>
      <c r="N1971" s="5">
        <f>IF(ZScoring!AH1712="",0,(ZScoring!AH1712-$B$3)/$C$3)</f>
        <v/>
      </c>
      <c r="O1971" s="5">
        <f>IF(ZScoring!AI1712="",0,(ZScoring!AI1712-$B$4)/$C$4)</f>
        <v/>
      </c>
      <c r="P1971" s="5">
        <f>IF(ZScoring!AJ1712="",0,(ZScoring!AJ1712-$B$5)/$C$5)</f>
        <v/>
      </c>
      <c r="Q1971" s="5">
        <f>IF(ZScoring!AK1712="",0,(ZScoring!AK1712-$B$6)/$C$6)</f>
        <v/>
      </c>
      <c r="R1971" s="5">
        <f>IF(ZScoring!AL1712="",0,(ZScoring!AL1712-$B$7)/$C$7)</f>
        <v/>
      </c>
      <c r="S1971" s="5">
        <f>IF(ZScoring!AM1712="",0,(ZScoring!AM1712-$B$8)/$C$8)</f>
        <v/>
      </c>
      <c r="T1971" s="5">
        <f>IF(ZScoring!AN1712="",0,(ZScoring!AN1712-$B$9)/$C$9)</f>
        <v/>
      </c>
      <c r="U1971" s="5">
        <f>IF(ZScoring!AO1712="",0,(ZScoring!AO1712-$B$10)/$C$10)</f>
        <v/>
      </c>
      <c r="V1971" s="5">
        <f>IF(ZScoring!AP1712="",0,(ZScoring!AP1712-$B$11)/$C$11)</f>
        <v/>
      </c>
      <c r="W1971" s="5">
        <f>IF(ZScoring!AQ1712="",0,(ZScoring!AQ1712-$B$12)/$C$12)</f>
        <v/>
      </c>
      <c r="X1971" s="5">
        <f>Universe!C1712</f>
        <v/>
      </c>
    </row>
    <row r="1972">
      <c r="A1972" s="22">
        <f>Universe!G1713</f>
        <v/>
      </c>
      <c r="B1972" s="2" t="n">
        <v>1</v>
      </c>
      <c r="C1972" s="23">
        <f>Universe!H1713</f>
        <v/>
      </c>
      <c r="D1972" s="23">
        <f>Universe!I1713</f>
        <v/>
      </c>
      <c r="E1972" s="23">
        <f>Universe!J1713</f>
        <v/>
      </c>
      <c r="F1972" s="23">
        <f>Universe!K1713</f>
        <v/>
      </c>
      <c r="G1972" s="23">
        <f>Universe!L1713</f>
        <v/>
      </c>
      <c r="H1972" s="23">
        <f>Universe!M1713</f>
        <v/>
      </c>
      <c r="I1972" s="23">
        <f>Universe!N1713</f>
        <v/>
      </c>
      <c r="J1972" s="23">
        <f>Universe!O1713</f>
        <v/>
      </c>
      <c r="K1972" s="23">
        <f>Universe!P1713</f>
        <v/>
      </c>
      <c r="L1972" s="23">
        <f>Universe!Q1713</f>
        <v/>
      </c>
      <c r="M1972" s="23">
        <f>Universe!R1713</f>
        <v/>
      </c>
      <c r="N1972" s="5">
        <f>IF(ZScoring!AH1713="",0,(ZScoring!AH1713-$B$3)/$C$3)</f>
        <v/>
      </c>
      <c r="O1972" s="5">
        <f>IF(ZScoring!AI1713="",0,(ZScoring!AI1713-$B$4)/$C$4)</f>
        <v/>
      </c>
      <c r="P1972" s="5">
        <f>IF(ZScoring!AJ1713="",0,(ZScoring!AJ1713-$B$5)/$C$5)</f>
        <v/>
      </c>
      <c r="Q1972" s="5">
        <f>IF(ZScoring!AK1713="",0,(ZScoring!AK1713-$B$6)/$C$6)</f>
        <v/>
      </c>
      <c r="R1972" s="5">
        <f>IF(ZScoring!AL1713="",0,(ZScoring!AL1713-$B$7)/$C$7)</f>
        <v/>
      </c>
      <c r="S1972" s="5">
        <f>IF(ZScoring!AM1713="",0,(ZScoring!AM1713-$B$8)/$C$8)</f>
        <v/>
      </c>
      <c r="T1972" s="5">
        <f>IF(ZScoring!AN1713="",0,(ZScoring!AN1713-$B$9)/$C$9)</f>
        <v/>
      </c>
      <c r="U1972" s="5">
        <f>IF(ZScoring!AO1713="",0,(ZScoring!AO1713-$B$10)/$C$10)</f>
        <v/>
      </c>
      <c r="V1972" s="5">
        <f>IF(ZScoring!AP1713="",0,(ZScoring!AP1713-$B$11)/$C$11)</f>
        <v/>
      </c>
      <c r="W1972" s="5">
        <f>IF(ZScoring!AQ1713="",0,(ZScoring!AQ1713-$B$12)/$C$12)</f>
        <v/>
      </c>
      <c r="X1972" s="5">
        <f>Universe!C1713</f>
        <v/>
      </c>
    </row>
    <row r="1973">
      <c r="A1973" s="22">
        <f>Universe!G1714</f>
        <v/>
      </c>
      <c r="B1973" s="2" t="n">
        <v>1</v>
      </c>
      <c r="C1973" s="23">
        <f>Universe!H1714</f>
        <v/>
      </c>
      <c r="D1973" s="23">
        <f>Universe!I1714</f>
        <v/>
      </c>
      <c r="E1973" s="23">
        <f>Universe!J1714</f>
        <v/>
      </c>
      <c r="F1973" s="23">
        <f>Universe!K1714</f>
        <v/>
      </c>
      <c r="G1973" s="23">
        <f>Universe!L1714</f>
        <v/>
      </c>
      <c r="H1973" s="23">
        <f>Universe!M1714</f>
        <v/>
      </c>
      <c r="I1973" s="23">
        <f>Universe!N1714</f>
        <v/>
      </c>
      <c r="J1973" s="23">
        <f>Universe!O1714</f>
        <v/>
      </c>
      <c r="K1973" s="23">
        <f>Universe!P1714</f>
        <v/>
      </c>
      <c r="L1973" s="23">
        <f>Universe!Q1714</f>
        <v/>
      </c>
      <c r="M1973" s="23">
        <f>Universe!R1714</f>
        <v/>
      </c>
      <c r="N1973" s="5">
        <f>IF(ZScoring!AH1714="",0,(ZScoring!AH1714-$B$3)/$C$3)</f>
        <v/>
      </c>
      <c r="O1973" s="5">
        <f>IF(ZScoring!AI1714="",0,(ZScoring!AI1714-$B$4)/$C$4)</f>
        <v/>
      </c>
      <c r="P1973" s="5">
        <f>IF(ZScoring!AJ1714="",0,(ZScoring!AJ1714-$B$5)/$C$5)</f>
        <v/>
      </c>
      <c r="Q1973" s="5">
        <f>IF(ZScoring!AK1714="",0,(ZScoring!AK1714-$B$6)/$C$6)</f>
        <v/>
      </c>
      <c r="R1973" s="5">
        <f>IF(ZScoring!AL1714="",0,(ZScoring!AL1714-$B$7)/$C$7)</f>
        <v/>
      </c>
      <c r="S1973" s="5">
        <f>IF(ZScoring!AM1714="",0,(ZScoring!AM1714-$B$8)/$C$8)</f>
        <v/>
      </c>
      <c r="T1973" s="5">
        <f>IF(ZScoring!AN1714="",0,(ZScoring!AN1714-$B$9)/$C$9)</f>
        <v/>
      </c>
      <c r="U1973" s="5">
        <f>IF(ZScoring!AO1714="",0,(ZScoring!AO1714-$B$10)/$C$10)</f>
        <v/>
      </c>
      <c r="V1973" s="5">
        <f>IF(ZScoring!AP1714="",0,(ZScoring!AP1714-$B$11)/$C$11)</f>
        <v/>
      </c>
      <c r="W1973" s="5">
        <f>IF(ZScoring!AQ1714="",0,(ZScoring!AQ1714-$B$12)/$C$12)</f>
        <v/>
      </c>
      <c r="X1973" s="5">
        <f>Universe!C1714</f>
        <v/>
      </c>
    </row>
    <row r="1974">
      <c r="A1974" s="22">
        <f>Universe!G1715</f>
        <v/>
      </c>
      <c r="B1974" s="2" t="n">
        <v>1</v>
      </c>
      <c r="C1974" s="23">
        <f>Universe!H1715</f>
        <v/>
      </c>
      <c r="D1974" s="23">
        <f>Universe!I1715</f>
        <v/>
      </c>
      <c r="E1974" s="23">
        <f>Universe!J1715</f>
        <v/>
      </c>
      <c r="F1974" s="23">
        <f>Universe!K1715</f>
        <v/>
      </c>
      <c r="G1974" s="23">
        <f>Universe!L1715</f>
        <v/>
      </c>
      <c r="H1974" s="23">
        <f>Universe!M1715</f>
        <v/>
      </c>
      <c r="I1974" s="23">
        <f>Universe!N1715</f>
        <v/>
      </c>
      <c r="J1974" s="23">
        <f>Universe!O1715</f>
        <v/>
      </c>
      <c r="K1974" s="23">
        <f>Universe!P1715</f>
        <v/>
      </c>
      <c r="L1974" s="23">
        <f>Universe!Q1715</f>
        <v/>
      </c>
      <c r="M1974" s="23">
        <f>Universe!R1715</f>
        <v/>
      </c>
      <c r="N1974" s="5">
        <f>IF(ZScoring!AH1715="",0,(ZScoring!AH1715-$B$3)/$C$3)</f>
        <v/>
      </c>
      <c r="O1974" s="5">
        <f>IF(ZScoring!AI1715="",0,(ZScoring!AI1715-$B$4)/$C$4)</f>
        <v/>
      </c>
      <c r="P1974" s="5">
        <f>IF(ZScoring!AJ1715="",0,(ZScoring!AJ1715-$B$5)/$C$5)</f>
        <v/>
      </c>
      <c r="Q1974" s="5">
        <f>IF(ZScoring!AK1715="",0,(ZScoring!AK1715-$B$6)/$C$6)</f>
        <v/>
      </c>
      <c r="R1974" s="5">
        <f>IF(ZScoring!AL1715="",0,(ZScoring!AL1715-$B$7)/$C$7)</f>
        <v/>
      </c>
      <c r="S1974" s="5">
        <f>IF(ZScoring!AM1715="",0,(ZScoring!AM1715-$B$8)/$C$8)</f>
        <v/>
      </c>
      <c r="T1974" s="5">
        <f>IF(ZScoring!AN1715="",0,(ZScoring!AN1715-$B$9)/$C$9)</f>
        <v/>
      </c>
      <c r="U1974" s="5">
        <f>IF(ZScoring!AO1715="",0,(ZScoring!AO1715-$B$10)/$C$10)</f>
        <v/>
      </c>
      <c r="V1974" s="5">
        <f>IF(ZScoring!AP1715="",0,(ZScoring!AP1715-$B$11)/$C$11)</f>
        <v/>
      </c>
      <c r="W1974" s="5">
        <f>IF(ZScoring!AQ1715="",0,(ZScoring!AQ1715-$B$12)/$C$12)</f>
        <v/>
      </c>
      <c r="X1974" s="5">
        <f>Universe!C1715</f>
        <v/>
      </c>
    </row>
    <row r="1975">
      <c r="A1975" s="22">
        <f>Universe!G1716</f>
        <v/>
      </c>
      <c r="B1975" s="2" t="n">
        <v>1</v>
      </c>
      <c r="C1975" s="23">
        <f>Universe!H1716</f>
        <v/>
      </c>
      <c r="D1975" s="23">
        <f>Universe!I1716</f>
        <v/>
      </c>
      <c r="E1975" s="23">
        <f>Universe!J1716</f>
        <v/>
      </c>
      <c r="F1975" s="23">
        <f>Universe!K1716</f>
        <v/>
      </c>
      <c r="G1975" s="23">
        <f>Universe!L1716</f>
        <v/>
      </c>
      <c r="H1975" s="23">
        <f>Universe!M1716</f>
        <v/>
      </c>
      <c r="I1975" s="23">
        <f>Universe!N1716</f>
        <v/>
      </c>
      <c r="J1975" s="23">
        <f>Universe!O1716</f>
        <v/>
      </c>
      <c r="K1975" s="23">
        <f>Universe!P1716</f>
        <v/>
      </c>
      <c r="L1975" s="23">
        <f>Universe!Q1716</f>
        <v/>
      </c>
      <c r="M1975" s="23">
        <f>Universe!R1716</f>
        <v/>
      </c>
      <c r="N1975" s="5">
        <f>IF(ZScoring!AH1716="",0,(ZScoring!AH1716-$B$3)/$C$3)</f>
        <v/>
      </c>
      <c r="O1975" s="5">
        <f>IF(ZScoring!AI1716="",0,(ZScoring!AI1716-$B$4)/$C$4)</f>
        <v/>
      </c>
      <c r="P1975" s="5">
        <f>IF(ZScoring!AJ1716="",0,(ZScoring!AJ1716-$B$5)/$C$5)</f>
        <v/>
      </c>
      <c r="Q1975" s="5">
        <f>IF(ZScoring!AK1716="",0,(ZScoring!AK1716-$B$6)/$C$6)</f>
        <v/>
      </c>
      <c r="R1975" s="5">
        <f>IF(ZScoring!AL1716="",0,(ZScoring!AL1716-$B$7)/$C$7)</f>
        <v/>
      </c>
      <c r="S1975" s="5">
        <f>IF(ZScoring!AM1716="",0,(ZScoring!AM1716-$B$8)/$C$8)</f>
        <v/>
      </c>
      <c r="T1975" s="5">
        <f>IF(ZScoring!AN1716="",0,(ZScoring!AN1716-$B$9)/$C$9)</f>
        <v/>
      </c>
      <c r="U1975" s="5">
        <f>IF(ZScoring!AO1716="",0,(ZScoring!AO1716-$B$10)/$C$10)</f>
        <v/>
      </c>
      <c r="V1975" s="5">
        <f>IF(ZScoring!AP1716="",0,(ZScoring!AP1716-$B$11)/$C$11)</f>
        <v/>
      </c>
      <c r="W1975" s="5">
        <f>IF(ZScoring!AQ1716="",0,(ZScoring!AQ1716-$B$12)/$C$12)</f>
        <v/>
      </c>
      <c r="X1975" s="5">
        <f>Universe!C1716</f>
        <v/>
      </c>
    </row>
    <row r="1976">
      <c r="A1976" s="22">
        <f>Universe!G1717</f>
        <v/>
      </c>
      <c r="B1976" s="2" t="n">
        <v>1</v>
      </c>
      <c r="C1976" s="23">
        <f>Universe!H1717</f>
        <v/>
      </c>
      <c r="D1976" s="23">
        <f>Universe!I1717</f>
        <v/>
      </c>
      <c r="E1976" s="23">
        <f>Universe!J1717</f>
        <v/>
      </c>
      <c r="F1976" s="23">
        <f>Universe!K1717</f>
        <v/>
      </c>
      <c r="G1976" s="23">
        <f>Universe!L1717</f>
        <v/>
      </c>
      <c r="H1976" s="23">
        <f>Universe!M1717</f>
        <v/>
      </c>
      <c r="I1976" s="23">
        <f>Universe!N1717</f>
        <v/>
      </c>
      <c r="J1976" s="23">
        <f>Universe!O1717</f>
        <v/>
      </c>
      <c r="K1976" s="23">
        <f>Universe!P1717</f>
        <v/>
      </c>
      <c r="L1976" s="23">
        <f>Universe!Q1717</f>
        <v/>
      </c>
      <c r="M1976" s="23">
        <f>Universe!R1717</f>
        <v/>
      </c>
      <c r="N1976" s="5">
        <f>IF(ZScoring!AH1717="",0,(ZScoring!AH1717-$B$3)/$C$3)</f>
        <v/>
      </c>
      <c r="O1976" s="5">
        <f>IF(ZScoring!AI1717="",0,(ZScoring!AI1717-$B$4)/$C$4)</f>
        <v/>
      </c>
      <c r="P1976" s="5">
        <f>IF(ZScoring!AJ1717="",0,(ZScoring!AJ1717-$B$5)/$C$5)</f>
        <v/>
      </c>
      <c r="Q1976" s="5">
        <f>IF(ZScoring!AK1717="",0,(ZScoring!AK1717-$B$6)/$C$6)</f>
        <v/>
      </c>
      <c r="R1976" s="5">
        <f>IF(ZScoring!AL1717="",0,(ZScoring!AL1717-$B$7)/$C$7)</f>
        <v/>
      </c>
      <c r="S1976" s="5">
        <f>IF(ZScoring!AM1717="",0,(ZScoring!AM1717-$B$8)/$C$8)</f>
        <v/>
      </c>
      <c r="T1976" s="5">
        <f>IF(ZScoring!AN1717="",0,(ZScoring!AN1717-$B$9)/$C$9)</f>
        <v/>
      </c>
      <c r="U1976" s="5">
        <f>IF(ZScoring!AO1717="",0,(ZScoring!AO1717-$B$10)/$C$10)</f>
        <v/>
      </c>
      <c r="V1976" s="5">
        <f>IF(ZScoring!AP1717="",0,(ZScoring!AP1717-$B$11)/$C$11)</f>
        <v/>
      </c>
      <c r="W1976" s="5">
        <f>IF(ZScoring!AQ1717="",0,(ZScoring!AQ1717-$B$12)/$C$12)</f>
        <v/>
      </c>
      <c r="X1976" s="5">
        <f>Universe!C1717</f>
        <v/>
      </c>
    </row>
    <row r="1977">
      <c r="A1977" s="22">
        <f>Universe!G1718</f>
        <v/>
      </c>
      <c r="B1977" s="2" t="n">
        <v>1</v>
      </c>
      <c r="C1977" s="23">
        <f>Universe!H1718</f>
        <v/>
      </c>
      <c r="D1977" s="23">
        <f>Universe!I1718</f>
        <v/>
      </c>
      <c r="E1977" s="23">
        <f>Universe!J1718</f>
        <v/>
      </c>
      <c r="F1977" s="23">
        <f>Universe!K1718</f>
        <v/>
      </c>
      <c r="G1977" s="23">
        <f>Universe!L1718</f>
        <v/>
      </c>
      <c r="H1977" s="23">
        <f>Universe!M1718</f>
        <v/>
      </c>
      <c r="I1977" s="23">
        <f>Universe!N1718</f>
        <v/>
      </c>
      <c r="J1977" s="23">
        <f>Universe!O1718</f>
        <v/>
      </c>
      <c r="K1977" s="23">
        <f>Universe!P1718</f>
        <v/>
      </c>
      <c r="L1977" s="23">
        <f>Universe!Q1718</f>
        <v/>
      </c>
      <c r="M1977" s="23">
        <f>Universe!R1718</f>
        <v/>
      </c>
      <c r="N1977" s="5">
        <f>IF(ZScoring!AH1718="",0,(ZScoring!AH1718-$B$3)/$C$3)</f>
        <v/>
      </c>
      <c r="O1977" s="5">
        <f>IF(ZScoring!AI1718="",0,(ZScoring!AI1718-$B$4)/$C$4)</f>
        <v/>
      </c>
      <c r="P1977" s="5">
        <f>IF(ZScoring!AJ1718="",0,(ZScoring!AJ1718-$B$5)/$C$5)</f>
        <v/>
      </c>
      <c r="Q1977" s="5">
        <f>IF(ZScoring!AK1718="",0,(ZScoring!AK1718-$B$6)/$C$6)</f>
        <v/>
      </c>
      <c r="R1977" s="5">
        <f>IF(ZScoring!AL1718="",0,(ZScoring!AL1718-$B$7)/$C$7)</f>
        <v/>
      </c>
      <c r="S1977" s="5">
        <f>IF(ZScoring!AM1718="",0,(ZScoring!AM1718-$B$8)/$C$8)</f>
        <v/>
      </c>
      <c r="T1977" s="5">
        <f>IF(ZScoring!AN1718="",0,(ZScoring!AN1718-$B$9)/$C$9)</f>
        <v/>
      </c>
      <c r="U1977" s="5">
        <f>IF(ZScoring!AO1718="",0,(ZScoring!AO1718-$B$10)/$C$10)</f>
        <v/>
      </c>
      <c r="V1977" s="5">
        <f>IF(ZScoring!AP1718="",0,(ZScoring!AP1718-$B$11)/$C$11)</f>
        <v/>
      </c>
      <c r="W1977" s="5">
        <f>IF(ZScoring!AQ1718="",0,(ZScoring!AQ1718-$B$12)/$C$12)</f>
        <v/>
      </c>
      <c r="X1977" s="5">
        <f>Universe!C1718</f>
        <v/>
      </c>
    </row>
    <row r="1978">
      <c r="A1978" s="22">
        <f>Universe!G1719</f>
        <v/>
      </c>
      <c r="B1978" s="2" t="n">
        <v>1</v>
      </c>
      <c r="C1978" s="23">
        <f>Universe!H1719</f>
        <v/>
      </c>
      <c r="D1978" s="23">
        <f>Universe!I1719</f>
        <v/>
      </c>
      <c r="E1978" s="23">
        <f>Universe!J1719</f>
        <v/>
      </c>
      <c r="F1978" s="23">
        <f>Universe!K1719</f>
        <v/>
      </c>
      <c r="G1978" s="23">
        <f>Universe!L1719</f>
        <v/>
      </c>
      <c r="H1978" s="23">
        <f>Universe!M1719</f>
        <v/>
      </c>
      <c r="I1978" s="23">
        <f>Universe!N1719</f>
        <v/>
      </c>
      <c r="J1978" s="23">
        <f>Universe!O1719</f>
        <v/>
      </c>
      <c r="K1978" s="23">
        <f>Universe!P1719</f>
        <v/>
      </c>
      <c r="L1978" s="23">
        <f>Universe!Q1719</f>
        <v/>
      </c>
      <c r="M1978" s="23">
        <f>Universe!R1719</f>
        <v/>
      </c>
      <c r="N1978" s="5">
        <f>IF(ZScoring!AH1719="",0,(ZScoring!AH1719-$B$3)/$C$3)</f>
        <v/>
      </c>
      <c r="O1978" s="5">
        <f>IF(ZScoring!AI1719="",0,(ZScoring!AI1719-$B$4)/$C$4)</f>
        <v/>
      </c>
      <c r="P1978" s="5">
        <f>IF(ZScoring!AJ1719="",0,(ZScoring!AJ1719-$B$5)/$C$5)</f>
        <v/>
      </c>
      <c r="Q1978" s="5">
        <f>IF(ZScoring!AK1719="",0,(ZScoring!AK1719-$B$6)/$C$6)</f>
        <v/>
      </c>
      <c r="R1978" s="5">
        <f>IF(ZScoring!AL1719="",0,(ZScoring!AL1719-$B$7)/$C$7)</f>
        <v/>
      </c>
      <c r="S1978" s="5">
        <f>IF(ZScoring!AM1719="",0,(ZScoring!AM1719-$B$8)/$C$8)</f>
        <v/>
      </c>
      <c r="T1978" s="5">
        <f>IF(ZScoring!AN1719="",0,(ZScoring!AN1719-$B$9)/$C$9)</f>
        <v/>
      </c>
      <c r="U1978" s="5">
        <f>IF(ZScoring!AO1719="",0,(ZScoring!AO1719-$B$10)/$C$10)</f>
        <v/>
      </c>
      <c r="V1978" s="5">
        <f>IF(ZScoring!AP1719="",0,(ZScoring!AP1719-$B$11)/$C$11)</f>
        <v/>
      </c>
      <c r="W1978" s="5">
        <f>IF(ZScoring!AQ1719="",0,(ZScoring!AQ1719-$B$12)/$C$12)</f>
        <v/>
      </c>
      <c r="X1978" s="5">
        <f>Universe!C1719</f>
        <v/>
      </c>
    </row>
    <row r="1979">
      <c r="A1979" s="22">
        <f>Universe!G1720</f>
        <v/>
      </c>
      <c r="B1979" s="2" t="n">
        <v>1</v>
      </c>
      <c r="C1979" s="23">
        <f>Universe!H1720</f>
        <v/>
      </c>
      <c r="D1979" s="23">
        <f>Universe!I1720</f>
        <v/>
      </c>
      <c r="E1979" s="23">
        <f>Universe!J1720</f>
        <v/>
      </c>
      <c r="F1979" s="23">
        <f>Universe!K1720</f>
        <v/>
      </c>
      <c r="G1979" s="23">
        <f>Universe!L1720</f>
        <v/>
      </c>
      <c r="H1979" s="23">
        <f>Universe!M1720</f>
        <v/>
      </c>
      <c r="I1979" s="23">
        <f>Universe!N1720</f>
        <v/>
      </c>
      <c r="J1979" s="23">
        <f>Universe!O1720</f>
        <v/>
      </c>
      <c r="K1979" s="23">
        <f>Universe!P1720</f>
        <v/>
      </c>
      <c r="L1979" s="23">
        <f>Universe!Q1720</f>
        <v/>
      </c>
      <c r="M1979" s="23">
        <f>Universe!R1720</f>
        <v/>
      </c>
      <c r="N1979" s="5">
        <f>IF(ZScoring!AH1720="",0,(ZScoring!AH1720-$B$3)/$C$3)</f>
        <v/>
      </c>
      <c r="O1979" s="5">
        <f>IF(ZScoring!AI1720="",0,(ZScoring!AI1720-$B$4)/$C$4)</f>
        <v/>
      </c>
      <c r="P1979" s="5">
        <f>IF(ZScoring!AJ1720="",0,(ZScoring!AJ1720-$B$5)/$C$5)</f>
        <v/>
      </c>
      <c r="Q1979" s="5">
        <f>IF(ZScoring!AK1720="",0,(ZScoring!AK1720-$B$6)/$C$6)</f>
        <v/>
      </c>
      <c r="R1979" s="5">
        <f>IF(ZScoring!AL1720="",0,(ZScoring!AL1720-$B$7)/$C$7)</f>
        <v/>
      </c>
      <c r="S1979" s="5">
        <f>IF(ZScoring!AM1720="",0,(ZScoring!AM1720-$B$8)/$C$8)</f>
        <v/>
      </c>
      <c r="T1979" s="5">
        <f>IF(ZScoring!AN1720="",0,(ZScoring!AN1720-$B$9)/$C$9)</f>
        <v/>
      </c>
      <c r="U1979" s="5">
        <f>IF(ZScoring!AO1720="",0,(ZScoring!AO1720-$B$10)/$C$10)</f>
        <v/>
      </c>
      <c r="V1979" s="5">
        <f>IF(ZScoring!AP1720="",0,(ZScoring!AP1720-$B$11)/$C$11)</f>
        <v/>
      </c>
      <c r="W1979" s="5">
        <f>IF(ZScoring!AQ1720="",0,(ZScoring!AQ1720-$B$12)/$C$12)</f>
        <v/>
      </c>
      <c r="X1979" s="5">
        <f>Universe!C1720</f>
        <v/>
      </c>
    </row>
    <row r="1980">
      <c r="A1980" s="22">
        <f>Universe!G1721</f>
        <v/>
      </c>
      <c r="B1980" s="2" t="n">
        <v>1</v>
      </c>
      <c r="C1980" s="23">
        <f>Universe!H1721</f>
        <v/>
      </c>
      <c r="D1980" s="23">
        <f>Universe!I1721</f>
        <v/>
      </c>
      <c r="E1980" s="23">
        <f>Universe!J1721</f>
        <v/>
      </c>
      <c r="F1980" s="23">
        <f>Universe!K1721</f>
        <v/>
      </c>
      <c r="G1980" s="23">
        <f>Universe!L1721</f>
        <v/>
      </c>
      <c r="H1980" s="23">
        <f>Universe!M1721</f>
        <v/>
      </c>
      <c r="I1980" s="23">
        <f>Universe!N1721</f>
        <v/>
      </c>
      <c r="J1980" s="23">
        <f>Universe!O1721</f>
        <v/>
      </c>
      <c r="K1980" s="23">
        <f>Universe!P1721</f>
        <v/>
      </c>
      <c r="L1980" s="23">
        <f>Universe!Q1721</f>
        <v/>
      </c>
      <c r="M1980" s="23">
        <f>Universe!R1721</f>
        <v/>
      </c>
      <c r="N1980" s="5">
        <f>IF(ZScoring!AH1721="",0,(ZScoring!AH1721-$B$3)/$C$3)</f>
        <v/>
      </c>
      <c r="O1980" s="5">
        <f>IF(ZScoring!AI1721="",0,(ZScoring!AI1721-$B$4)/$C$4)</f>
        <v/>
      </c>
      <c r="P1980" s="5">
        <f>IF(ZScoring!AJ1721="",0,(ZScoring!AJ1721-$B$5)/$C$5)</f>
        <v/>
      </c>
      <c r="Q1980" s="5">
        <f>IF(ZScoring!AK1721="",0,(ZScoring!AK1721-$B$6)/$C$6)</f>
        <v/>
      </c>
      <c r="R1980" s="5">
        <f>IF(ZScoring!AL1721="",0,(ZScoring!AL1721-$B$7)/$C$7)</f>
        <v/>
      </c>
      <c r="S1980" s="5">
        <f>IF(ZScoring!AM1721="",0,(ZScoring!AM1721-$B$8)/$C$8)</f>
        <v/>
      </c>
      <c r="T1980" s="5">
        <f>IF(ZScoring!AN1721="",0,(ZScoring!AN1721-$B$9)/$C$9)</f>
        <v/>
      </c>
      <c r="U1980" s="5">
        <f>IF(ZScoring!AO1721="",0,(ZScoring!AO1721-$B$10)/$C$10)</f>
        <v/>
      </c>
      <c r="V1980" s="5">
        <f>IF(ZScoring!AP1721="",0,(ZScoring!AP1721-$B$11)/$C$11)</f>
        <v/>
      </c>
      <c r="W1980" s="5">
        <f>IF(ZScoring!AQ1721="",0,(ZScoring!AQ1721-$B$12)/$C$12)</f>
        <v/>
      </c>
      <c r="X1980" s="5">
        <f>Universe!C1721</f>
        <v/>
      </c>
    </row>
    <row r="1981">
      <c r="A1981" s="22">
        <f>Universe!G1722</f>
        <v/>
      </c>
      <c r="B1981" s="2" t="n">
        <v>1</v>
      </c>
      <c r="C1981" s="23">
        <f>Universe!H1722</f>
        <v/>
      </c>
      <c r="D1981" s="23">
        <f>Universe!I1722</f>
        <v/>
      </c>
      <c r="E1981" s="23">
        <f>Universe!J1722</f>
        <v/>
      </c>
      <c r="F1981" s="23">
        <f>Universe!K1722</f>
        <v/>
      </c>
      <c r="G1981" s="23">
        <f>Universe!L1722</f>
        <v/>
      </c>
      <c r="H1981" s="23">
        <f>Universe!M1722</f>
        <v/>
      </c>
      <c r="I1981" s="23">
        <f>Universe!N1722</f>
        <v/>
      </c>
      <c r="J1981" s="23">
        <f>Universe!O1722</f>
        <v/>
      </c>
      <c r="K1981" s="23">
        <f>Universe!P1722</f>
        <v/>
      </c>
      <c r="L1981" s="23">
        <f>Universe!Q1722</f>
        <v/>
      </c>
      <c r="M1981" s="23">
        <f>Universe!R1722</f>
        <v/>
      </c>
      <c r="N1981" s="5">
        <f>IF(ZScoring!AH1722="",0,(ZScoring!AH1722-$B$3)/$C$3)</f>
        <v/>
      </c>
      <c r="O1981" s="5">
        <f>IF(ZScoring!AI1722="",0,(ZScoring!AI1722-$B$4)/$C$4)</f>
        <v/>
      </c>
      <c r="P1981" s="5">
        <f>IF(ZScoring!AJ1722="",0,(ZScoring!AJ1722-$B$5)/$C$5)</f>
        <v/>
      </c>
      <c r="Q1981" s="5">
        <f>IF(ZScoring!AK1722="",0,(ZScoring!AK1722-$B$6)/$C$6)</f>
        <v/>
      </c>
      <c r="R1981" s="5">
        <f>IF(ZScoring!AL1722="",0,(ZScoring!AL1722-$B$7)/$C$7)</f>
        <v/>
      </c>
      <c r="S1981" s="5">
        <f>IF(ZScoring!AM1722="",0,(ZScoring!AM1722-$B$8)/$C$8)</f>
        <v/>
      </c>
      <c r="T1981" s="5">
        <f>IF(ZScoring!AN1722="",0,(ZScoring!AN1722-$B$9)/$C$9)</f>
        <v/>
      </c>
      <c r="U1981" s="5">
        <f>IF(ZScoring!AO1722="",0,(ZScoring!AO1722-$B$10)/$C$10)</f>
        <v/>
      </c>
      <c r="V1981" s="5">
        <f>IF(ZScoring!AP1722="",0,(ZScoring!AP1722-$B$11)/$C$11)</f>
        <v/>
      </c>
      <c r="W1981" s="5">
        <f>IF(ZScoring!AQ1722="",0,(ZScoring!AQ1722-$B$12)/$C$12)</f>
        <v/>
      </c>
      <c r="X1981" s="5">
        <f>Universe!C1722</f>
        <v/>
      </c>
    </row>
    <row r="1982">
      <c r="A1982" s="22">
        <f>Universe!G1723</f>
        <v/>
      </c>
      <c r="B1982" s="2" t="n">
        <v>1</v>
      </c>
      <c r="C1982" s="23">
        <f>Universe!H1723</f>
        <v/>
      </c>
      <c r="D1982" s="23">
        <f>Universe!I1723</f>
        <v/>
      </c>
      <c r="E1982" s="23">
        <f>Universe!J1723</f>
        <v/>
      </c>
      <c r="F1982" s="23">
        <f>Universe!K1723</f>
        <v/>
      </c>
      <c r="G1982" s="23">
        <f>Universe!L1723</f>
        <v/>
      </c>
      <c r="H1982" s="23">
        <f>Universe!M1723</f>
        <v/>
      </c>
      <c r="I1982" s="23">
        <f>Universe!N1723</f>
        <v/>
      </c>
      <c r="J1982" s="23">
        <f>Universe!O1723</f>
        <v/>
      </c>
      <c r="K1982" s="23">
        <f>Universe!P1723</f>
        <v/>
      </c>
      <c r="L1982" s="23">
        <f>Universe!Q1723</f>
        <v/>
      </c>
      <c r="M1982" s="23">
        <f>Universe!R1723</f>
        <v/>
      </c>
      <c r="N1982" s="5">
        <f>IF(ZScoring!AH1723="",0,(ZScoring!AH1723-$B$3)/$C$3)</f>
        <v/>
      </c>
      <c r="O1982" s="5">
        <f>IF(ZScoring!AI1723="",0,(ZScoring!AI1723-$B$4)/$C$4)</f>
        <v/>
      </c>
      <c r="P1982" s="5">
        <f>IF(ZScoring!AJ1723="",0,(ZScoring!AJ1723-$B$5)/$C$5)</f>
        <v/>
      </c>
      <c r="Q1982" s="5">
        <f>IF(ZScoring!AK1723="",0,(ZScoring!AK1723-$B$6)/$C$6)</f>
        <v/>
      </c>
      <c r="R1982" s="5">
        <f>IF(ZScoring!AL1723="",0,(ZScoring!AL1723-$B$7)/$C$7)</f>
        <v/>
      </c>
      <c r="S1982" s="5">
        <f>IF(ZScoring!AM1723="",0,(ZScoring!AM1723-$B$8)/$C$8)</f>
        <v/>
      </c>
      <c r="T1982" s="5">
        <f>IF(ZScoring!AN1723="",0,(ZScoring!AN1723-$B$9)/$C$9)</f>
        <v/>
      </c>
      <c r="U1982" s="5">
        <f>IF(ZScoring!AO1723="",0,(ZScoring!AO1723-$B$10)/$C$10)</f>
        <v/>
      </c>
      <c r="V1982" s="5">
        <f>IF(ZScoring!AP1723="",0,(ZScoring!AP1723-$B$11)/$C$11)</f>
        <v/>
      </c>
      <c r="W1982" s="5">
        <f>IF(ZScoring!AQ1723="",0,(ZScoring!AQ1723-$B$12)/$C$12)</f>
        <v/>
      </c>
      <c r="X1982" s="5">
        <f>Universe!C1723</f>
        <v/>
      </c>
    </row>
    <row r="1983">
      <c r="A1983" s="22">
        <f>Universe!G1724</f>
        <v/>
      </c>
      <c r="B1983" s="2" t="n">
        <v>1</v>
      </c>
      <c r="C1983" s="23">
        <f>Universe!H1724</f>
        <v/>
      </c>
      <c r="D1983" s="23">
        <f>Universe!I1724</f>
        <v/>
      </c>
      <c r="E1983" s="23">
        <f>Universe!J1724</f>
        <v/>
      </c>
      <c r="F1983" s="23">
        <f>Universe!K1724</f>
        <v/>
      </c>
      <c r="G1983" s="23">
        <f>Universe!L1724</f>
        <v/>
      </c>
      <c r="H1983" s="23">
        <f>Universe!M1724</f>
        <v/>
      </c>
      <c r="I1983" s="23">
        <f>Universe!N1724</f>
        <v/>
      </c>
      <c r="J1983" s="23">
        <f>Universe!O1724</f>
        <v/>
      </c>
      <c r="K1983" s="23">
        <f>Universe!P1724</f>
        <v/>
      </c>
      <c r="L1983" s="23">
        <f>Universe!Q1724</f>
        <v/>
      </c>
      <c r="M1983" s="23">
        <f>Universe!R1724</f>
        <v/>
      </c>
      <c r="N1983" s="5">
        <f>IF(ZScoring!AH1724="",0,(ZScoring!AH1724-$B$3)/$C$3)</f>
        <v/>
      </c>
      <c r="O1983" s="5">
        <f>IF(ZScoring!AI1724="",0,(ZScoring!AI1724-$B$4)/$C$4)</f>
        <v/>
      </c>
      <c r="P1983" s="5">
        <f>IF(ZScoring!AJ1724="",0,(ZScoring!AJ1724-$B$5)/$C$5)</f>
        <v/>
      </c>
      <c r="Q1983" s="5">
        <f>IF(ZScoring!AK1724="",0,(ZScoring!AK1724-$B$6)/$C$6)</f>
        <v/>
      </c>
      <c r="R1983" s="5">
        <f>IF(ZScoring!AL1724="",0,(ZScoring!AL1724-$B$7)/$C$7)</f>
        <v/>
      </c>
      <c r="S1983" s="5">
        <f>IF(ZScoring!AM1724="",0,(ZScoring!AM1724-$B$8)/$C$8)</f>
        <v/>
      </c>
      <c r="T1983" s="5">
        <f>IF(ZScoring!AN1724="",0,(ZScoring!AN1724-$B$9)/$C$9)</f>
        <v/>
      </c>
      <c r="U1983" s="5">
        <f>IF(ZScoring!AO1724="",0,(ZScoring!AO1724-$B$10)/$C$10)</f>
        <v/>
      </c>
      <c r="V1983" s="5">
        <f>IF(ZScoring!AP1724="",0,(ZScoring!AP1724-$B$11)/$C$11)</f>
        <v/>
      </c>
      <c r="W1983" s="5">
        <f>IF(ZScoring!AQ1724="",0,(ZScoring!AQ1724-$B$12)/$C$12)</f>
        <v/>
      </c>
      <c r="X1983" s="5">
        <f>Universe!C1724</f>
        <v/>
      </c>
    </row>
    <row r="1984">
      <c r="A1984" s="22">
        <f>Universe!G1725</f>
        <v/>
      </c>
      <c r="B1984" s="2" t="n">
        <v>1</v>
      </c>
      <c r="C1984" s="23">
        <f>Universe!H1725</f>
        <v/>
      </c>
      <c r="D1984" s="23">
        <f>Universe!I1725</f>
        <v/>
      </c>
      <c r="E1984" s="23">
        <f>Universe!J1725</f>
        <v/>
      </c>
      <c r="F1984" s="23">
        <f>Universe!K1725</f>
        <v/>
      </c>
      <c r="G1984" s="23">
        <f>Universe!L1725</f>
        <v/>
      </c>
      <c r="H1984" s="23">
        <f>Universe!M1725</f>
        <v/>
      </c>
      <c r="I1984" s="23">
        <f>Universe!N1725</f>
        <v/>
      </c>
      <c r="J1984" s="23">
        <f>Universe!O1725</f>
        <v/>
      </c>
      <c r="K1984" s="23">
        <f>Universe!P1725</f>
        <v/>
      </c>
      <c r="L1984" s="23">
        <f>Universe!Q1725</f>
        <v/>
      </c>
      <c r="M1984" s="23">
        <f>Universe!R1725</f>
        <v/>
      </c>
      <c r="N1984" s="5">
        <f>IF(ZScoring!AH1725="",0,(ZScoring!AH1725-$B$3)/$C$3)</f>
        <v/>
      </c>
      <c r="O1984" s="5">
        <f>IF(ZScoring!AI1725="",0,(ZScoring!AI1725-$B$4)/$C$4)</f>
        <v/>
      </c>
      <c r="P1984" s="5">
        <f>IF(ZScoring!AJ1725="",0,(ZScoring!AJ1725-$B$5)/$C$5)</f>
        <v/>
      </c>
      <c r="Q1984" s="5">
        <f>IF(ZScoring!AK1725="",0,(ZScoring!AK1725-$B$6)/$C$6)</f>
        <v/>
      </c>
      <c r="R1984" s="5">
        <f>IF(ZScoring!AL1725="",0,(ZScoring!AL1725-$B$7)/$C$7)</f>
        <v/>
      </c>
      <c r="S1984" s="5">
        <f>IF(ZScoring!AM1725="",0,(ZScoring!AM1725-$B$8)/$C$8)</f>
        <v/>
      </c>
      <c r="T1984" s="5">
        <f>IF(ZScoring!AN1725="",0,(ZScoring!AN1725-$B$9)/$C$9)</f>
        <v/>
      </c>
      <c r="U1984" s="5">
        <f>IF(ZScoring!AO1725="",0,(ZScoring!AO1725-$B$10)/$C$10)</f>
        <v/>
      </c>
      <c r="V1984" s="5">
        <f>IF(ZScoring!AP1725="",0,(ZScoring!AP1725-$B$11)/$C$11)</f>
        <v/>
      </c>
      <c r="W1984" s="5">
        <f>IF(ZScoring!AQ1725="",0,(ZScoring!AQ1725-$B$12)/$C$12)</f>
        <v/>
      </c>
      <c r="X1984" s="5">
        <f>Universe!C1725</f>
        <v/>
      </c>
    </row>
    <row r="1985">
      <c r="A1985" s="22">
        <f>Universe!G1726</f>
        <v/>
      </c>
      <c r="B1985" s="2" t="n">
        <v>1</v>
      </c>
      <c r="C1985" s="23">
        <f>Universe!H1726</f>
        <v/>
      </c>
      <c r="D1985" s="23">
        <f>Universe!I1726</f>
        <v/>
      </c>
      <c r="E1985" s="23">
        <f>Universe!J1726</f>
        <v/>
      </c>
      <c r="F1985" s="23">
        <f>Universe!K1726</f>
        <v/>
      </c>
      <c r="G1985" s="23">
        <f>Universe!L1726</f>
        <v/>
      </c>
      <c r="H1985" s="23">
        <f>Universe!M1726</f>
        <v/>
      </c>
      <c r="I1985" s="23">
        <f>Universe!N1726</f>
        <v/>
      </c>
      <c r="J1985" s="23">
        <f>Universe!O1726</f>
        <v/>
      </c>
      <c r="K1985" s="23">
        <f>Universe!P1726</f>
        <v/>
      </c>
      <c r="L1985" s="23">
        <f>Universe!Q1726</f>
        <v/>
      </c>
      <c r="M1985" s="23">
        <f>Universe!R1726</f>
        <v/>
      </c>
      <c r="N1985" s="5">
        <f>IF(ZScoring!AH1726="",0,(ZScoring!AH1726-$B$3)/$C$3)</f>
        <v/>
      </c>
      <c r="O1985" s="5">
        <f>IF(ZScoring!AI1726="",0,(ZScoring!AI1726-$B$4)/$C$4)</f>
        <v/>
      </c>
      <c r="P1985" s="5">
        <f>IF(ZScoring!AJ1726="",0,(ZScoring!AJ1726-$B$5)/$C$5)</f>
        <v/>
      </c>
      <c r="Q1985" s="5">
        <f>IF(ZScoring!AK1726="",0,(ZScoring!AK1726-$B$6)/$C$6)</f>
        <v/>
      </c>
      <c r="R1985" s="5">
        <f>IF(ZScoring!AL1726="",0,(ZScoring!AL1726-$B$7)/$C$7)</f>
        <v/>
      </c>
      <c r="S1985" s="5">
        <f>IF(ZScoring!AM1726="",0,(ZScoring!AM1726-$B$8)/$C$8)</f>
        <v/>
      </c>
      <c r="T1985" s="5">
        <f>IF(ZScoring!AN1726="",0,(ZScoring!AN1726-$B$9)/$C$9)</f>
        <v/>
      </c>
      <c r="U1985" s="5">
        <f>IF(ZScoring!AO1726="",0,(ZScoring!AO1726-$B$10)/$C$10)</f>
        <v/>
      </c>
      <c r="V1985" s="5">
        <f>IF(ZScoring!AP1726="",0,(ZScoring!AP1726-$B$11)/$C$11)</f>
        <v/>
      </c>
      <c r="W1985" s="5">
        <f>IF(ZScoring!AQ1726="",0,(ZScoring!AQ1726-$B$12)/$C$12)</f>
        <v/>
      </c>
      <c r="X1985" s="5">
        <f>Universe!C1726</f>
        <v/>
      </c>
    </row>
    <row r="1986">
      <c r="A1986" s="22">
        <f>Universe!G1727</f>
        <v/>
      </c>
      <c r="B1986" s="2" t="n">
        <v>1</v>
      </c>
      <c r="C1986" s="23">
        <f>Universe!H1727</f>
        <v/>
      </c>
      <c r="D1986" s="23">
        <f>Universe!I1727</f>
        <v/>
      </c>
      <c r="E1986" s="23">
        <f>Universe!J1727</f>
        <v/>
      </c>
      <c r="F1986" s="23">
        <f>Universe!K1727</f>
        <v/>
      </c>
      <c r="G1986" s="23">
        <f>Universe!L1727</f>
        <v/>
      </c>
      <c r="H1986" s="23">
        <f>Universe!M1727</f>
        <v/>
      </c>
      <c r="I1986" s="23">
        <f>Universe!N1727</f>
        <v/>
      </c>
      <c r="J1986" s="23">
        <f>Universe!O1727</f>
        <v/>
      </c>
      <c r="K1986" s="23">
        <f>Universe!P1727</f>
        <v/>
      </c>
      <c r="L1986" s="23">
        <f>Universe!Q1727</f>
        <v/>
      </c>
      <c r="M1986" s="23">
        <f>Universe!R1727</f>
        <v/>
      </c>
      <c r="N1986" s="5">
        <f>IF(ZScoring!AH1727="",0,(ZScoring!AH1727-$B$3)/$C$3)</f>
        <v/>
      </c>
      <c r="O1986" s="5">
        <f>IF(ZScoring!AI1727="",0,(ZScoring!AI1727-$B$4)/$C$4)</f>
        <v/>
      </c>
      <c r="P1986" s="5">
        <f>IF(ZScoring!AJ1727="",0,(ZScoring!AJ1727-$B$5)/$C$5)</f>
        <v/>
      </c>
      <c r="Q1986" s="5">
        <f>IF(ZScoring!AK1727="",0,(ZScoring!AK1727-$B$6)/$C$6)</f>
        <v/>
      </c>
      <c r="R1986" s="5">
        <f>IF(ZScoring!AL1727="",0,(ZScoring!AL1727-$B$7)/$C$7)</f>
        <v/>
      </c>
      <c r="S1986" s="5">
        <f>IF(ZScoring!AM1727="",0,(ZScoring!AM1727-$B$8)/$C$8)</f>
        <v/>
      </c>
      <c r="T1986" s="5">
        <f>IF(ZScoring!AN1727="",0,(ZScoring!AN1727-$B$9)/$C$9)</f>
        <v/>
      </c>
      <c r="U1986" s="5">
        <f>IF(ZScoring!AO1727="",0,(ZScoring!AO1727-$B$10)/$C$10)</f>
        <v/>
      </c>
      <c r="V1986" s="5">
        <f>IF(ZScoring!AP1727="",0,(ZScoring!AP1727-$B$11)/$C$11)</f>
        <v/>
      </c>
      <c r="W1986" s="5">
        <f>IF(ZScoring!AQ1727="",0,(ZScoring!AQ1727-$B$12)/$C$12)</f>
        <v/>
      </c>
      <c r="X1986" s="5">
        <f>Universe!C1727</f>
        <v/>
      </c>
    </row>
    <row r="1987">
      <c r="A1987" s="22">
        <f>Universe!G1728</f>
        <v/>
      </c>
      <c r="B1987" s="2" t="n">
        <v>1</v>
      </c>
      <c r="C1987" s="23">
        <f>Universe!H1728</f>
        <v/>
      </c>
      <c r="D1987" s="23">
        <f>Universe!I1728</f>
        <v/>
      </c>
      <c r="E1987" s="23">
        <f>Universe!J1728</f>
        <v/>
      </c>
      <c r="F1987" s="23">
        <f>Universe!K1728</f>
        <v/>
      </c>
      <c r="G1987" s="23">
        <f>Universe!L1728</f>
        <v/>
      </c>
      <c r="H1987" s="23">
        <f>Universe!M1728</f>
        <v/>
      </c>
      <c r="I1987" s="23">
        <f>Universe!N1728</f>
        <v/>
      </c>
      <c r="J1987" s="23">
        <f>Universe!O1728</f>
        <v/>
      </c>
      <c r="K1987" s="23">
        <f>Universe!P1728</f>
        <v/>
      </c>
      <c r="L1987" s="23">
        <f>Universe!Q1728</f>
        <v/>
      </c>
      <c r="M1987" s="23">
        <f>Universe!R1728</f>
        <v/>
      </c>
      <c r="N1987" s="5">
        <f>IF(ZScoring!AH1728="",0,(ZScoring!AH1728-$B$3)/$C$3)</f>
        <v/>
      </c>
      <c r="O1987" s="5">
        <f>IF(ZScoring!AI1728="",0,(ZScoring!AI1728-$B$4)/$C$4)</f>
        <v/>
      </c>
      <c r="P1987" s="5">
        <f>IF(ZScoring!AJ1728="",0,(ZScoring!AJ1728-$B$5)/$C$5)</f>
        <v/>
      </c>
      <c r="Q1987" s="5">
        <f>IF(ZScoring!AK1728="",0,(ZScoring!AK1728-$B$6)/$C$6)</f>
        <v/>
      </c>
      <c r="R1987" s="5">
        <f>IF(ZScoring!AL1728="",0,(ZScoring!AL1728-$B$7)/$C$7)</f>
        <v/>
      </c>
      <c r="S1987" s="5">
        <f>IF(ZScoring!AM1728="",0,(ZScoring!AM1728-$B$8)/$C$8)</f>
        <v/>
      </c>
      <c r="T1987" s="5">
        <f>IF(ZScoring!AN1728="",0,(ZScoring!AN1728-$B$9)/$C$9)</f>
        <v/>
      </c>
      <c r="U1987" s="5">
        <f>IF(ZScoring!AO1728="",0,(ZScoring!AO1728-$B$10)/$C$10)</f>
        <v/>
      </c>
      <c r="V1987" s="5">
        <f>IF(ZScoring!AP1728="",0,(ZScoring!AP1728-$B$11)/$C$11)</f>
        <v/>
      </c>
      <c r="W1987" s="5">
        <f>IF(ZScoring!AQ1728="",0,(ZScoring!AQ1728-$B$12)/$C$12)</f>
        <v/>
      </c>
      <c r="X1987" s="5">
        <f>Universe!C1728</f>
        <v/>
      </c>
    </row>
    <row r="1988">
      <c r="A1988" s="22">
        <f>Universe!G1729</f>
        <v/>
      </c>
      <c r="B1988" s="2" t="n">
        <v>1</v>
      </c>
      <c r="C1988" s="23">
        <f>Universe!H1729</f>
        <v/>
      </c>
      <c r="D1988" s="23">
        <f>Universe!I1729</f>
        <v/>
      </c>
      <c r="E1988" s="23">
        <f>Universe!J1729</f>
        <v/>
      </c>
      <c r="F1988" s="23">
        <f>Universe!K1729</f>
        <v/>
      </c>
      <c r="G1988" s="23">
        <f>Universe!L1729</f>
        <v/>
      </c>
      <c r="H1988" s="23">
        <f>Universe!M1729</f>
        <v/>
      </c>
      <c r="I1988" s="23">
        <f>Universe!N1729</f>
        <v/>
      </c>
      <c r="J1988" s="23">
        <f>Universe!O1729</f>
        <v/>
      </c>
      <c r="K1988" s="23">
        <f>Universe!P1729</f>
        <v/>
      </c>
      <c r="L1988" s="23">
        <f>Universe!Q1729</f>
        <v/>
      </c>
      <c r="M1988" s="23">
        <f>Universe!R1729</f>
        <v/>
      </c>
      <c r="N1988" s="5">
        <f>IF(ZScoring!AH1729="",0,(ZScoring!AH1729-$B$3)/$C$3)</f>
        <v/>
      </c>
      <c r="O1988" s="5">
        <f>IF(ZScoring!AI1729="",0,(ZScoring!AI1729-$B$4)/$C$4)</f>
        <v/>
      </c>
      <c r="P1988" s="5">
        <f>IF(ZScoring!AJ1729="",0,(ZScoring!AJ1729-$B$5)/$C$5)</f>
        <v/>
      </c>
      <c r="Q1988" s="5">
        <f>IF(ZScoring!AK1729="",0,(ZScoring!AK1729-$B$6)/$C$6)</f>
        <v/>
      </c>
      <c r="R1988" s="5">
        <f>IF(ZScoring!AL1729="",0,(ZScoring!AL1729-$B$7)/$C$7)</f>
        <v/>
      </c>
      <c r="S1988" s="5">
        <f>IF(ZScoring!AM1729="",0,(ZScoring!AM1729-$B$8)/$C$8)</f>
        <v/>
      </c>
      <c r="T1988" s="5">
        <f>IF(ZScoring!AN1729="",0,(ZScoring!AN1729-$B$9)/$C$9)</f>
        <v/>
      </c>
      <c r="U1988" s="5">
        <f>IF(ZScoring!AO1729="",0,(ZScoring!AO1729-$B$10)/$C$10)</f>
        <v/>
      </c>
      <c r="V1988" s="5">
        <f>IF(ZScoring!AP1729="",0,(ZScoring!AP1729-$B$11)/$C$11)</f>
        <v/>
      </c>
      <c r="W1988" s="5">
        <f>IF(ZScoring!AQ1729="",0,(ZScoring!AQ1729-$B$12)/$C$12)</f>
        <v/>
      </c>
      <c r="X1988" s="5">
        <f>Universe!C1729</f>
        <v/>
      </c>
    </row>
    <row r="1989">
      <c r="A1989" s="22">
        <f>Universe!G1730</f>
        <v/>
      </c>
      <c r="B1989" s="2" t="n">
        <v>1</v>
      </c>
      <c r="C1989" s="23">
        <f>Universe!H1730</f>
        <v/>
      </c>
      <c r="D1989" s="23">
        <f>Universe!I1730</f>
        <v/>
      </c>
      <c r="E1989" s="23">
        <f>Universe!J1730</f>
        <v/>
      </c>
      <c r="F1989" s="23">
        <f>Universe!K1730</f>
        <v/>
      </c>
      <c r="G1989" s="23">
        <f>Universe!L1730</f>
        <v/>
      </c>
      <c r="H1989" s="23">
        <f>Universe!M1730</f>
        <v/>
      </c>
      <c r="I1989" s="23">
        <f>Universe!N1730</f>
        <v/>
      </c>
      <c r="J1989" s="23">
        <f>Universe!O1730</f>
        <v/>
      </c>
      <c r="K1989" s="23">
        <f>Universe!P1730</f>
        <v/>
      </c>
      <c r="L1989" s="23">
        <f>Universe!Q1730</f>
        <v/>
      </c>
      <c r="M1989" s="23">
        <f>Universe!R1730</f>
        <v/>
      </c>
      <c r="N1989" s="5">
        <f>IF(ZScoring!AH1730="",0,(ZScoring!AH1730-$B$3)/$C$3)</f>
        <v/>
      </c>
      <c r="O1989" s="5">
        <f>IF(ZScoring!AI1730="",0,(ZScoring!AI1730-$B$4)/$C$4)</f>
        <v/>
      </c>
      <c r="P1989" s="5">
        <f>IF(ZScoring!AJ1730="",0,(ZScoring!AJ1730-$B$5)/$C$5)</f>
        <v/>
      </c>
      <c r="Q1989" s="5">
        <f>IF(ZScoring!AK1730="",0,(ZScoring!AK1730-$B$6)/$C$6)</f>
        <v/>
      </c>
      <c r="R1989" s="5">
        <f>IF(ZScoring!AL1730="",0,(ZScoring!AL1730-$B$7)/$C$7)</f>
        <v/>
      </c>
      <c r="S1989" s="5">
        <f>IF(ZScoring!AM1730="",0,(ZScoring!AM1730-$B$8)/$C$8)</f>
        <v/>
      </c>
      <c r="T1989" s="5">
        <f>IF(ZScoring!AN1730="",0,(ZScoring!AN1730-$B$9)/$C$9)</f>
        <v/>
      </c>
      <c r="U1989" s="5">
        <f>IF(ZScoring!AO1730="",0,(ZScoring!AO1730-$B$10)/$C$10)</f>
        <v/>
      </c>
      <c r="V1989" s="5">
        <f>IF(ZScoring!AP1730="",0,(ZScoring!AP1730-$B$11)/$C$11)</f>
        <v/>
      </c>
      <c r="W1989" s="5">
        <f>IF(ZScoring!AQ1730="",0,(ZScoring!AQ1730-$B$12)/$C$12)</f>
        <v/>
      </c>
      <c r="X1989" s="5">
        <f>Universe!C1730</f>
        <v/>
      </c>
    </row>
    <row r="1990">
      <c r="A1990" s="22">
        <f>Universe!G1731</f>
        <v/>
      </c>
      <c r="B1990" s="2" t="n">
        <v>1</v>
      </c>
      <c r="C1990" s="23">
        <f>Universe!H1731</f>
        <v/>
      </c>
      <c r="D1990" s="23">
        <f>Universe!I1731</f>
        <v/>
      </c>
      <c r="E1990" s="23">
        <f>Universe!J1731</f>
        <v/>
      </c>
      <c r="F1990" s="23">
        <f>Universe!K1731</f>
        <v/>
      </c>
      <c r="G1990" s="23">
        <f>Universe!L1731</f>
        <v/>
      </c>
      <c r="H1990" s="23">
        <f>Universe!M1731</f>
        <v/>
      </c>
      <c r="I1990" s="23">
        <f>Universe!N1731</f>
        <v/>
      </c>
      <c r="J1990" s="23">
        <f>Universe!O1731</f>
        <v/>
      </c>
      <c r="K1990" s="23">
        <f>Universe!P1731</f>
        <v/>
      </c>
      <c r="L1990" s="23">
        <f>Universe!Q1731</f>
        <v/>
      </c>
      <c r="M1990" s="23">
        <f>Universe!R1731</f>
        <v/>
      </c>
      <c r="N1990" s="5">
        <f>IF(ZScoring!AH1731="",0,(ZScoring!AH1731-$B$3)/$C$3)</f>
        <v/>
      </c>
      <c r="O1990" s="5">
        <f>IF(ZScoring!AI1731="",0,(ZScoring!AI1731-$B$4)/$C$4)</f>
        <v/>
      </c>
      <c r="P1990" s="5">
        <f>IF(ZScoring!AJ1731="",0,(ZScoring!AJ1731-$B$5)/$C$5)</f>
        <v/>
      </c>
      <c r="Q1990" s="5">
        <f>IF(ZScoring!AK1731="",0,(ZScoring!AK1731-$B$6)/$C$6)</f>
        <v/>
      </c>
      <c r="R1990" s="5">
        <f>IF(ZScoring!AL1731="",0,(ZScoring!AL1731-$B$7)/$C$7)</f>
        <v/>
      </c>
      <c r="S1990" s="5">
        <f>IF(ZScoring!AM1731="",0,(ZScoring!AM1731-$B$8)/$C$8)</f>
        <v/>
      </c>
      <c r="T1990" s="5">
        <f>IF(ZScoring!AN1731="",0,(ZScoring!AN1731-$B$9)/$C$9)</f>
        <v/>
      </c>
      <c r="U1990" s="5">
        <f>IF(ZScoring!AO1731="",0,(ZScoring!AO1731-$B$10)/$C$10)</f>
        <v/>
      </c>
      <c r="V1990" s="5">
        <f>IF(ZScoring!AP1731="",0,(ZScoring!AP1731-$B$11)/$C$11)</f>
        <v/>
      </c>
      <c r="W1990" s="5">
        <f>IF(ZScoring!AQ1731="",0,(ZScoring!AQ1731-$B$12)/$C$12)</f>
        <v/>
      </c>
      <c r="X1990" s="5">
        <f>Universe!C1731</f>
        <v/>
      </c>
    </row>
    <row r="1991">
      <c r="A1991" s="22">
        <f>Universe!G1732</f>
        <v/>
      </c>
      <c r="B1991" s="2" t="n">
        <v>1</v>
      </c>
      <c r="C1991" s="23">
        <f>Universe!H1732</f>
        <v/>
      </c>
      <c r="D1991" s="23">
        <f>Universe!I1732</f>
        <v/>
      </c>
      <c r="E1991" s="23">
        <f>Universe!J1732</f>
        <v/>
      </c>
      <c r="F1991" s="23">
        <f>Universe!K1732</f>
        <v/>
      </c>
      <c r="G1991" s="23">
        <f>Universe!L1732</f>
        <v/>
      </c>
      <c r="H1991" s="23">
        <f>Universe!M1732</f>
        <v/>
      </c>
      <c r="I1991" s="23">
        <f>Universe!N1732</f>
        <v/>
      </c>
      <c r="J1991" s="23">
        <f>Universe!O1732</f>
        <v/>
      </c>
      <c r="K1991" s="23">
        <f>Universe!P1732</f>
        <v/>
      </c>
      <c r="L1991" s="23">
        <f>Universe!Q1732</f>
        <v/>
      </c>
      <c r="M1991" s="23">
        <f>Universe!R1732</f>
        <v/>
      </c>
      <c r="N1991" s="5">
        <f>IF(ZScoring!AH1732="",0,(ZScoring!AH1732-$B$3)/$C$3)</f>
        <v/>
      </c>
      <c r="O1991" s="5">
        <f>IF(ZScoring!AI1732="",0,(ZScoring!AI1732-$B$4)/$C$4)</f>
        <v/>
      </c>
      <c r="P1991" s="5">
        <f>IF(ZScoring!AJ1732="",0,(ZScoring!AJ1732-$B$5)/$C$5)</f>
        <v/>
      </c>
      <c r="Q1991" s="5">
        <f>IF(ZScoring!AK1732="",0,(ZScoring!AK1732-$B$6)/$C$6)</f>
        <v/>
      </c>
      <c r="R1991" s="5">
        <f>IF(ZScoring!AL1732="",0,(ZScoring!AL1732-$B$7)/$C$7)</f>
        <v/>
      </c>
      <c r="S1991" s="5">
        <f>IF(ZScoring!AM1732="",0,(ZScoring!AM1732-$B$8)/$C$8)</f>
        <v/>
      </c>
      <c r="T1991" s="5">
        <f>IF(ZScoring!AN1732="",0,(ZScoring!AN1732-$B$9)/$C$9)</f>
        <v/>
      </c>
      <c r="U1991" s="5">
        <f>IF(ZScoring!AO1732="",0,(ZScoring!AO1732-$B$10)/$C$10)</f>
        <v/>
      </c>
      <c r="V1991" s="5">
        <f>IF(ZScoring!AP1732="",0,(ZScoring!AP1732-$B$11)/$C$11)</f>
        <v/>
      </c>
      <c r="W1991" s="5">
        <f>IF(ZScoring!AQ1732="",0,(ZScoring!AQ1732-$B$12)/$C$12)</f>
        <v/>
      </c>
      <c r="X1991" s="5">
        <f>Universe!C1732</f>
        <v/>
      </c>
    </row>
    <row r="1992">
      <c r="A1992" s="22">
        <f>Universe!G1733</f>
        <v/>
      </c>
      <c r="B1992" s="2" t="n">
        <v>1</v>
      </c>
      <c r="C1992" s="23">
        <f>Universe!H1733</f>
        <v/>
      </c>
      <c r="D1992" s="23">
        <f>Universe!I1733</f>
        <v/>
      </c>
      <c r="E1992" s="23">
        <f>Universe!J1733</f>
        <v/>
      </c>
      <c r="F1992" s="23">
        <f>Universe!K1733</f>
        <v/>
      </c>
      <c r="G1992" s="23">
        <f>Universe!L1733</f>
        <v/>
      </c>
      <c r="H1992" s="23">
        <f>Universe!M1733</f>
        <v/>
      </c>
      <c r="I1992" s="23">
        <f>Universe!N1733</f>
        <v/>
      </c>
      <c r="J1992" s="23">
        <f>Universe!O1733</f>
        <v/>
      </c>
      <c r="K1992" s="23">
        <f>Universe!P1733</f>
        <v/>
      </c>
      <c r="L1992" s="23">
        <f>Universe!Q1733</f>
        <v/>
      </c>
      <c r="M1992" s="23">
        <f>Universe!R1733</f>
        <v/>
      </c>
      <c r="N1992" s="5">
        <f>IF(ZScoring!AH1733="",0,(ZScoring!AH1733-$B$3)/$C$3)</f>
        <v/>
      </c>
      <c r="O1992" s="5">
        <f>IF(ZScoring!AI1733="",0,(ZScoring!AI1733-$B$4)/$C$4)</f>
        <v/>
      </c>
      <c r="P1992" s="5">
        <f>IF(ZScoring!AJ1733="",0,(ZScoring!AJ1733-$B$5)/$C$5)</f>
        <v/>
      </c>
      <c r="Q1992" s="5">
        <f>IF(ZScoring!AK1733="",0,(ZScoring!AK1733-$B$6)/$C$6)</f>
        <v/>
      </c>
      <c r="R1992" s="5">
        <f>IF(ZScoring!AL1733="",0,(ZScoring!AL1733-$B$7)/$C$7)</f>
        <v/>
      </c>
      <c r="S1992" s="5">
        <f>IF(ZScoring!AM1733="",0,(ZScoring!AM1733-$B$8)/$C$8)</f>
        <v/>
      </c>
      <c r="T1992" s="5">
        <f>IF(ZScoring!AN1733="",0,(ZScoring!AN1733-$B$9)/$C$9)</f>
        <v/>
      </c>
      <c r="U1992" s="5">
        <f>IF(ZScoring!AO1733="",0,(ZScoring!AO1733-$B$10)/$C$10)</f>
        <v/>
      </c>
      <c r="V1992" s="5">
        <f>IF(ZScoring!AP1733="",0,(ZScoring!AP1733-$B$11)/$C$11)</f>
        <v/>
      </c>
      <c r="W1992" s="5">
        <f>IF(ZScoring!AQ1733="",0,(ZScoring!AQ1733-$B$12)/$C$12)</f>
        <v/>
      </c>
      <c r="X1992" s="5">
        <f>Universe!C1733</f>
        <v/>
      </c>
    </row>
    <row r="1993">
      <c r="A1993" s="22">
        <f>Universe!G1734</f>
        <v/>
      </c>
      <c r="B1993" s="2" t="n">
        <v>1</v>
      </c>
      <c r="C1993" s="23">
        <f>Universe!H1734</f>
        <v/>
      </c>
      <c r="D1993" s="23">
        <f>Universe!I1734</f>
        <v/>
      </c>
      <c r="E1993" s="23">
        <f>Universe!J1734</f>
        <v/>
      </c>
      <c r="F1993" s="23">
        <f>Universe!K1734</f>
        <v/>
      </c>
      <c r="G1993" s="23">
        <f>Universe!L1734</f>
        <v/>
      </c>
      <c r="H1993" s="23">
        <f>Universe!M1734</f>
        <v/>
      </c>
      <c r="I1993" s="23">
        <f>Universe!N1734</f>
        <v/>
      </c>
      <c r="J1993" s="23">
        <f>Universe!O1734</f>
        <v/>
      </c>
      <c r="K1993" s="23">
        <f>Universe!P1734</f>
        <v/>
      </c>
      <c r="L1993" s="23">
        <f>Universe!Q1734</f>
        <v/>
      </c>
      <c r="M1993" s="23">
        <f>Universe!R1734</f>
        <v/>
      </c>
      <c r="N1993" s="5">
        <f>IF(ZScoring!AH1734="",0,(ZScoring!AH1734-$B$3)/$C$3)</f>
        <v/>
      </c>
      <c r="O1993" s="5">
        <f>IF(ZScoring!AI1734="",0,(ZScoring!AI1734-$B$4)/$C$4)</f>
        <v/>
      </c>
      <c r="P1993" s="5">
        <f>IF(ZScoring!AJ1734="",0,(ZScoring!AJ1734-$B$5)/$C$5)</f>
        <v/>
      </c>
      <c r="Q1993" s="5">
        <f>IF(ZScoring!AK1734="",0,(ZScoring!AK1734-$B$6)/$C$6)</f>
        <v/>
      </c>
      <c r="R1993" s="5">
        <f>IF(ZScoring!AL1734="",0,(ZScoring!AL1734-$B$7)/$C$7)</f>
        <v/>
      </c>
      <c r="S1993" s="5">
        <f>IF(ZScoring!AM1734="",0,(ZScoring!AM1734-$B$8)/$C$8)</f>
        <v/>
      </c>
      <c r="T1993" s="5">
        <f>IF(ZScoring!AN1734="",0,(ZScoring!AN1734-$B$9)/$C$9)</f>
        <v/>
      </c>
      <c r="U1993" s="5">
        <f>IF(ZScoring!AO1734="",0,(ZScoring!AO1734-$B$10)/$C$10)</f>
        <v/>
      </c>
      <c r="V1993" s="5">
        <f>IF(ZScoring!AP1734="",0,(ZScoring!AP1734-$B$11)/$C$11)</f>
        <v/>
      </c>
      <c r="W1993" s="5">
        <f>IF(ZScoring!AQ1734="",0,(ZScoring!AQ1734-$B$12)/$C$12)</f>
        <v/>
      </c>
      <c r="X1993" s="5">
        <f>Universe!C1734</f>
        <v/>
      </c>
    </row>
    <row r="1994">
      <c r="A1994" s="22">
        <f>Universe!G1735</f>
        <v/>
      </c>
      <c r="B1994" s="2" t="n">
        <v>1</v>
      </c>
      <c r="C1994" s="23">
        <f>Universe!H1735</f>
        <v/>
      </c>
      <c r="D1994" s="23">
        <f>Universe!I1735</f>
        <v/>
      </c>
      <c r="E1994" s="23">
        <f>Universe!J1735</f>
        <v/>
      </c>
      <c r="F1994" s="23">
        <f>Universe!K1735</f>
        <v/>
      </c>
      <c r="G1994" s="23">
        <f>Universe!L1735</f>
        <v/>
      </c>
      <c r="H1994" s="23">
        <f>Universe!M1735</f>
        <v/>
      </c>
      <c r="I1994" s="23">
        <f>Universe!N1735</f>
        <v/>
      </c>
      <c r="J1994" s="23">
        <f>Universe!O1735</f>
        <v/>
      </c>
      <c r="K1994" s="23">
        <f>Universe!P1735</f>
        <v/>
      </c>
      <c r="L1994" s="23">
        <f>Universe!Q1735</f>
        <v/>
      </c>
      <c r="M1994" s="23">
        <f>Universe!R1735</f>
        <v/>
      </c>
      <c r="N1994" s="5">
        <f>IF(ZScoring!AH1735="",0,(ZScoring!AH1735-$B$3)/$C$3)</f>
        <v/>
      </c>
      <c r="O1994" s="5">
        <f>IF(ZScoring!AI1735="",0,(ZScoring!AI1735-$B$4)/$C$4)</f>
        <v/>
      </c>
      <c r="P1994" s="5">
        <f>IF(ZScoring!AJ1735="",0,(ZScoring!AJ1735-$B$5)/$C$5)</f>
        <v/>
      </c>
      <c r="Q1994" s="5">
        <f>IF(ZScoring!AK1735="",0,(ZScoring!AK1735-$B$6)/$C$6)</f>
        <v/>
      </c>
      <c r="R1994" s="5">
        <f>IF(ZScoring!AL1735="",0,(ZScoring!AL1735-$B$7)/$C$7)</f>
        <v/>
      </c>
      <c r="S1994" s="5">
        <f>IF(ZScoring!AM1735="",0,(ZScoring!AM1735-$B$8)/$C$8)</f>
        <v/>
      </c>
      <c r="T1994" s="5">
        <f>IF(ZScoring!AN1735="",0,(ZScoring!AN1735-$B$9)/$C$9)</f>
        <v/>
      </c>
      <c r="U1994" s="5">
        <f>IF(ZScoring!AO1735="",0,(ZScoring!AO1735-$B$10)/$C$10)</f>
        <v/>
      </c>
      <c r="V1994" s="5">
        <f>IF(ZScoring!AP1735="",0,(ZScoring!AP1735-$B$11)/$C$11)</f>
        <v/>
      </c>
      <c r="W1994" s="5">
        <f>IF(ZScoring!AQ1735="",0,(ZScoring!AQ1735-$B$12)/$C$12)</f>
        <v/>
      </c>
      <c r="X1994" s="5">
        <f>Universe!C1735</f>
        <v/>
      </c>
    </row>
    <row r="1995">
      <c r="A1995" s="22">
        <f>Universe!G1736</f>
        <v/>
      </c>
      <c r="B1995" s="2" t="n">
        <v>1</v>
      </c>
      <c r="C1995" s="23">
        <f>Universe!H1736</f>
        <v/>
      </c>
      <c r="D1995" s="23">
        <f>Universe!I1736</f>
        <v/>
      </c>
      <c r="E1995" s="23">
        <f>Universe!J1736</f>
        <v/>
      </c>
      <c r="F1995" s="23">
        <f>Universe!K1736</f>
        <v/>
      </c>
      <c r="G1995" s="23">
        <f>Universe!L1736</f>
        <v/>
      </c>
      <c r="H1995" s="23">
        <f>Universe!M1736</f>
        <v/>
      </c>
      <c r="I1995" s="23">
        <f>Universe!N1736</f>
        <v/>
      </c>
      <c r="J1995" s="23">
        <f>Universe!O1736</f>
        <v/>
      </c>
      <c r="K1995" s="23">
        <f>Universe!P1736</f>
        <v/>
      </c>
      <c r="L1995" s="23">
        <f>Universe!Q1736</f>
        <v/>
      </c>
      <c r="M1995" s="23">
        <f>Universe!R1736</f>
        <v/>
      </c>
      <c r="N1995" s="5">
        <f>IF(ZScoring!AH1736="",0,(ZScoring!AH1736-$B$3)/$C$3)</f>
        <v/>
      </c>
      <c r="O1995" s="5">
        <f>IF(ZScoring!AI1736="",0,(ZScoring!AI1736-$B$4)/$C$4)</f>
        <v/>
      </c>
      <c r="P1995" s="5">
        <f>IF(ZScoring!AJ1736="",0,(ZScoring!AJ1736-$B$5)/$C$5)</f>
        <v/>
      </c>
      <c r="Q1995" s="5">
        <f>IF(ZScoring!AK1736="",0,(ZScoring!AK1736-$B$6)/$C$6)</f>
        <v/>
      </c>
      <c r="R1995" s="5">
        <f>IF(ZScoring!AL1736="",0,(ZScoring!AL1736-$B$7)/$C$7)</f>
        <v/>
      </c>
      <c r="S1995" s="5">
        <f>IF(ZScoring!AM1736="",0,(ZScoring!AM1736-$B$8)/$C$8)</f>
        <v/>
      </c>
      <c r="T1995" s="5">
        <f>IF(ZScoring!AN1736="",0,(ZScoring!AN1736-$B$9)/$C$9)</f>
        <v/>
      </c>
      <c r="U1995" s="5">
        <f>IF(ZScoring!AO1736="",0,(ZScoring!AO1736-$B$10)/$C$10)</f>
        <v/>
      </c>
      <c r="V1995" s="5">
        <f>IF(ZScoring!AP1736="",0,(ZScoring!AP1736-$B$11)/$C$11)</f>
        <v/>
      </c>
      <c r="W1995" s="5">
        <f>IF(ZScoring!AQ1736="",0,(ZScoring!AQ1736-$B$12)/$C$12)</f>
        <v/>
      </c>
      <c r="X1995" s="5">
        <f>Universe!C1736</f>
        <v/>
      </c>
    </row>
    <row r="1996">
      <c r="A1996" s="22">
        <f>Universe!G1737</f>
        <v/>
      </c>
      <c r="B1996" s="2" t="n">
        <v>1</v>
      </c>
      <c r="C1996" s="23">
        <f>Universe!H1737</f>
        <v/>
      </c>
      <c r="D1996" s="23">
        <f>Universe!I1737</f>
        <v/>
      </c>
      <c r="E1996" s="23">
        <f>Universe!J1737</f>
        <v/>
      </c>
      <c r="F1996" s="23">
        <f>Universe!K1737</f>
        <v/>
      </c>
      <c r="G1996" s="23">
        <f>Universe!L1737</f>
        <v/>
      </c>
      <c r="H1996" s="23">
        <f>Universe!M1737</f>
        <v/>
      </c>
      <c r="I1996" s="23">
        <f>Universe!N1737</f>
        <v/>
      </c>
      <c r="J1996" s="23">
        <f>Universe!O1737</f>
        <v/>
      </c>
      <c r="K1996" s="23">
        <f>Universe!P1737</f>
        <v/>
      </c>
      <c r="L1996" s="23">
        <f>Universe!Q1737</f>
        <v/>
      </c>
      <c r="M1996" s="23">
        <f>Universe!R1737</f>
        <v/>
      </c>
      <c r="N1996" s="5">
        <f>IF(ZScoring!AH1737="",0,(ZScoring!AH1737-$B$3)/$C$3)</f>
        <v/>
      </c>
      <c r="O1996" s="5">
        <f>IF(ZScoring!AI1737="",0,(ZScoring!AI1737-$B$4)/$C$4)</f>
        <v/>
      </c>
      <c r="P1996" s="5">
        <f>IF(ZScoring!AJ1737="",0,(ZScoring!AJ1737-$B$5)/$C$5)</f>
        <v/>
      </c>
      <c r="Q1996" s="5">
        <f>IF(ZScoring!AK1737="",0,(ZScoring!AK1737-$B$6)/$C$6)</f>
        <v/>
      </c>
      <c r="R1996" s="5">
        <f>IF(ZScoring!AL1737="",0,(ZScoring!AL1737-$B$7)/$C$7)</f>
        <v/>
      </c>
      <c r="S1996" s="5">
        <f>IF(ZScoring!AM1737="",0,(ZScoring!AM1737-$B$8)/$C$8)</f>
        <v/>
      </c>
      <c r="T1996" s="5">
        <f>IF(ZScoring!AN1737="",0,(ZScoring!AN1737-$B$9)/$C$9)</f>
        <v/>
      </c>
      <c r="U1996" s="5">
        <f>IF(ZScoring!AO1737="",0,(ZScoring!AO1737-$B$10)/$C$10)</f>
        <v/>
      </c>
      <c r="V1996" s="5">
        <f>IF(ZScoring!AP1737="",0,(ZScoring!AP1737-$B$11)/$C$11)</f>
        <v/>
      </c>
      <c r="W1996" s="5">
        <f>IF(ZScoring!AQ1737="",0,(ZScoring!AQ1737-$B$12)/$C$12)</f>
        <v/>
      </c>
      <c r="X1996" s="5">
        <f>Universe!C1737</f>
        <v/>
      </c>
    </row>
    <row r="1997">
      <c r="A1997" s="22">
        <f>Universe!G1738</f>
        <v/>
      </c>
      <c r="B1997" s="2" t="n">
        <v>1</v>
      </c>
      <c r="C1997" s="23">
        <f>Universe!H1738</f>
        <v/>
      </c>
      <c r="D1997" s="23">
        <f>Universe!I1738</f>
        <v/>
      </c>
      <c r="E1997" s="23">
        <f>Universe!J1738</f>
        <v/>
      </c>
      <c r="F1997" s="23">
        <f>Universe!K1738</f>
        <v/>
      </c>
      <c r="G1997" s="23">
        <f>Universe!L1738</f>
        <v/>
      </c>
      <c r="H1997" s="23">
        <f>Universe!M1738</f>
        <v/>
      </c>
      <c r="I1997" s="23">
        <f>Universe!N1738</f>
        <v/>
      </c>
      <c r="J1997" s="23">
        <f>Universe!O1738</f>
        <v/>
      </c>
      <c r="K1997" s="23">
        <f>Universe!P1738</f>
        <v/>
      </c>
      <c r="L1997" s="23">
        <f>Universe!Q1738</f>
        <v/>
      </c>
      <c r="M1997" s="23">
        <f>Universe!R1738</f>
        <v/>
      </c>
      <c r="N1997" s="5">
        <f>IF(ZScoring!AH1738="",0,(ZScoring!AH1738-$B$3)/$C$3)</f>
        <v/>
      </c>
      <c r="O1997" s="5">
        <f>IF(ZScoring!AI1738="",0,(ZScoring!AI1738-$B$4)/$C$4)</f>
        <v/>
      </c>
      <c r="P1997" s="5">
        <f>IF(ZScoring!AJ1738="",0,(ZScoring!AJ1738-$B$5)/$C$5)</f>
        <v/>
      </c>
      <c r="Q1997" s="5">
        <f>IF(ZScoring!AK1738="",0,(ZScoring!AK1738-$B$6)/$C$6)</f>
        <v/>
      </c>
      <c r="R1997" s="5">
        <f>IF(ZScoring!AL1738="",0,(ZScoring!AL1738-$B$7)/$C$7)</f>
        <v/>
      </c>
      <c r="S1997" s="5">
        <f>IF(ZScoring!AM1738="",0,(ZScoring!AM1738-$B$8)/$C$8)</f>
        <v/>
      </c>
      <c r="T1997" s="5">
        <f>IF(ZScoring!AN1738="",0,(ZScoring!AN1738-$B$9)/$C$9)</f>
        <v/>
      </c>
      <c r="U1997" s="5">
        <f>IF(ZScoring!AO1738="",0,(ZScoring!AO1738-$B$10)/$C$10)</f>
        <v/>
      </c>
      <c r="V1997" s="5">
        <f>IF(ZScoring!AP1738="",0,(ZScoring!AP1738-$B$11)/$C$11)</f>
        <v/>
      </c>
      <c r="W1997" s="5">
        <f>IF(ZScoring!AQ1738="",0,(ZScoring!AQ1738-$B$12)/$C$12)</f>
        <v/>
      </c>
      <c r="X1997" s="5">
        <f>Universe!C1738</f>
        <v/>
      </c>
    </row>
    <row r="1998">
      <c r="A1998" s="22">
        <f>Universe!G1739</f>
        <v/>
      </c>
      <c r="B1998" s="2" t="n">
        <v>1</v>
      </c>
      <c r="C1998" s="23">
        <f>Universe!H1739</f>
        <v/>
      </c>
      <c r="D1998" s="23">
        <f>Universe!I1739</f>
        <v/>
      </c>
      <c r="E1998" s="23">
        <f>Universe!J1739</f>
        <v/>
      </c>
      <c r="F1998" s="23">
        <f>Universe!K1739</f>
        <v/>
      </c>
      <c r="G1998" s="23">
        <f>Universe!L1739</f>
        <v/>
      </c>
      <c r="H1998" s="23">
        <f>Universe!M1739</f>
        <v/>
      </c>
      <c r="I1998" s="23">
        <f>Universe!N1739</f>
        <v/>
      </c>
      <c r="J1998" s="23">
        <f>Universe!O1739</f>
        <v/>
      </c>
      <c r="K1998" s="23">
        <f>Universe!P1739</f>
        <v/>
      </c>
      <c r="L1998" s="23">
        <f>Universe!Q1739</f>
        <v/>
      </c>
      <c r="M1998" s="23">
        <f>Universe!R1739</f>
        <v/>
      </c>
      <c r="N1998" s="5">
        <f>IF(ZScoring!AH1739="",0,(ZScoring!AH1739-$B$3)/$C$3)</f>
        <v/>
      </c>
      <c r="O1998" s="5">
        <f>IF(ZScoring!AI1739="",0,(ZScoring!AI1739-$B$4)/$C$4)</f>
        <v/>
      </c>
      <c r="P1998" s="5">
        <f>IF(ZScoring!AJ1739="",0,(ZScoring!AJ1739-$B$5)/$C$5)</f>
        <v/>
      </c>
      <c r="Q1998" s="5">
        <f>IF(ZScoring!AK1739="",0,(ZScoring!AK1739-$B$6)/$C$6)</f>
        <v/>
      </c>
      <c r="R1998" s="5">
        <f>IF(ZScoring!AL1739="",0,(ZScoring!AL1739-$B$7)/$C$7)</f>
        <v/>
      </c>
      <c r="S1998" s="5">
        <f>IF(ZScoring!AM1739="",0,(ZScoring!AM1739-$B$8)/$C$8)</f>
        <v/>
      </c>
      <c r="T1998" s="5">
        <f>IF(ZScoring!AN1739="",0,(ZScoring!AN1739-$B$9)/$C$9)</f>
        <v/>
      </c>
      <c r="U1998" s="5">
        <f>IF(ZScoring!AO1739="",0,(ZScoring!AO1739-$B$10)/$C$10)</f>
        <v/>
      </c>
      <c r="V1998" s="5">
        <f>IF(ZScoring!AP1739="",0,(ZScoring!AP1739-$B$11)/$C$11)</f>
        <v/>
      </c>
      <c r="W1998" s="5">
        <f>IF(ZScoring!AQ1739="",0,(ZScoring!AQ1739-$B$12)/$C$12)</f>
        <v/>
      </c>
      <c r="X1998" s="5">
        <f>Universe!C1739</f>
        <v/>
      </c>
    </row>
    <row r="1999">
      <c r="A1999" s="22">
        <f>Universe!G1740</f>
        <v/>
      </c>
      <c r="B1999" s="2" t="n">
        <v>1</v>
      </c>
      <c r="C1999" s="23">
        <f>Universe!H1740</f>
        <v/>
      </c>
      <c r="D1999" s="23">
        <f>Universe!I1740</f>
        <v/>
      </c>
      <c r="E1999" s="23">
        <f>Universe!J1740</f>
        <v/>
      </c>
      <c r="F1999" s="23">
        <f>Universe!K1740</f>
        <v/>
      </c>
      <c r="G1999" s="23">
        <f>Universe!L1740</f>
        <v/>
      </c>
      <c r="H1999" s="23">
        <f>Universe!M1740</f>
        <v/>
      </c>
      <c r="I1999" s="23">
        <f>Universe!N1740</f>
        <v/>
      </c>
      <c r="J1999" s="23">
        <f>Universe!O1740</f>
        <v/>
      </c>
      <c r="K1999" s="23">
        <f>Universe!P1740</f>
        <v/>
      </c>
      <c r="L1999" s="23">
        <f>Universe!Q1740</f>
        <v/>
      </c>
      <c r="M1999" s="23">
        <f>Universe!R1740</f>
        <v/>
      </c>
      <c r="N1999" s="5">
        <f>IF(ZScoring!AH1740="",0,(ZScoring!AH1740-$B$3)/$C$3)</f>
        <v/>
      </c>
      <c r="O1999" s="5">
        <f>IF(ZScoring!AI1740="",0,(ZScoring!AI1740-$B$4)/$C$4)</f>
        <v/>
      </c>
      <c r="P1999" s="5">
        <f>IF(ZScoring!AJ1740="",0,(ZScoring!AJ1740-$B$5)/$C$5)</f>
        <v/>
      </c>
      <c r="Q1999" s="5">
        <f>IF(ZScoring!AK1740="",0,(ZScoring!AK1740-$B$6)/$C$6)</f>
        <v/>
      </c>
      <c r="R1999" s="5">
        <f>IF(ZScoring!AL1740="",0,(ZScoring!AL1740-$B$7)/$C$7)</f>
        <v/>
      </c>
      <c r="S1999" s="5">
        <f>IF(ZScoring!AM1740="",0,(ZScoring!AM1740-$B$8)/$C$8)</f>
        <v/>
      </c>
      <c r="T1999" s="5">
        <f>IF(ZScoring!AN1740="",0,(ZScoring!AN1740-$B$9)/$C$9)</f>
        <v/>
      </c>
      <c r="U1999" s="5">
        <f>IF(ZScoring!AO1740="",0,(ZScoring!AO1740-$B$10)/$C$10)</f>
        <v/>
      </c>
      <c r="V1999" s="5">
        <f>IF(ZScoring!AP1740="",0,(ZScoring!AP1740-$B$11)/$C$11)</f>
        <v/>
      </c>
      <c r="W1999" s="5">
        <f>IF(ZScoring!AQ1740="",0,(ZScoring!AQ1740-$B$12)/$C$12)</f>
        <v/>
      </c>
      <c r="X1999" s="5">
        <f>Universe!C1740</f>
        <v/>
      </c>
    </row>
    <row r="2000">
      <c r="A2000" s="22">
        <f>Universe!G1741</f>
        <v/>
      </c>
      <c r="B2000" s="2" t="n">
        <v>1</v>
      </c>
      <c r="C2000" s="23">
        <f>Universe!H1741</f>
        <v/>
      </c>
      <c r="D2000" s="23">
        <f>Universe!I1741</f>
        <v/>
      </c>
      <c r="E2000" s="23">
        <f>Universe!J1741</f>
        <v/>
      </c>
      <c r="F2000" s="23">
        <f>Universe!K1741</f>
        <v/>
      </c>
      <c r="G2000" s="23">
        <f>Universe!L1741</f>
        <v/>
      </c>
      <c r="H2000" s="23">
        <f>Universe!M1741</f>
        <v/>
      </c>
      <c r="I2000" s="23">
        <f>Universe!N1741</f>
        <v/>
      </c>
      <c r="J2000" s="23">
        <f>Universe!O1741</f>
        <v/>
      </c>
      <c r="K2000" s="23">
        <f>Universe!P1741</f>
        <v/>
      </c>
      <c r="L2000" s="23">
        <f>Universe!Q1741</f>
        <v/>
      </c>
      <c r="M2000" s="23">
        <f>Universe!R1741</f>
        <v/>
      </c>
      <c r="N2000" s="5">
        <f>IF(ZScoring!AH1741="",0,(ZScoring!AH1741-$B$3)/$C$3)</f>
        <v/>
      </c>
      <c r="O2000" s="5">
        <f>IF(ZScoring!AI1741="",0,(ZScoring!AI1741-$B$4)/$C$4)</f>
        <v/>
      </c>
      <c r="P2000" s="5">
        <f>IF(ZScoring!AJ1741="",0,(ZScoring!AJ1741-$B$5)/$C$5)</f>
        <v/>
      </c>
      <c r="Q2000" s="5">
        <f>IF(ZScoring!AK1741="",0,(ZScoring!AK1741-$B$6)/$C$6)</f>
        <v/>
      </c>
      <c r="R2000" s="5">
        <f>IF(ZScoring!AL1741="",0,(ZScoring!AL1741-$B$7)/$C$7)</f>
        <v/>
      </c>
      <c r="S2000" s="5">
        <f>IF(ZScoring!AM1741="",0,(ZScoring!AM1741-$B$8)/$C$8)</f>
        <v/>
      </c>
      <c r="T2000" s="5">
        <f>IF(ZScoring!AN1741="",0,(ZScoring!AN1741-$B$9)/$C$9)</f>
        <v/>
      </c>
      <c r="U2000" s="5">
        <f>IF(ZScoring!AO1741="",0,(ZScoring!AO1741-$B$10)/$C$10)</f>
        <v/>
      </c>
      <c r="V2000" s="5">
        <f>IF(ZScoring!AP1741="",0,(ZScoring!AP1741-$B$11)/$C$11)</f>
        <v/>
      </c>
      <c r="W2000" s="5">
        <f>IF(ZScoring!AQ1741="",0,(ZScoring!AQ1741-$B$12)/$C$12)</f>
        <v/>
      </c>
      <c r="X2000" s="5">
        <f>Universe!C1741</f>
        <v/>
      </c>
    </row>
    <row r="2001">
      <c r="A2001" s="22">
        <f>Universe!G1742</f>
        <v/>
      </c>
      <c r="B2001" s="2" t="n">
        <v>1</v>
      </c>
      <c r="C2001" s="23">
        <f>Universe!H1742</f>
        <v/>
      </c>
      <c r="D2001" s="23">
        <f>Universe!I1742</f>
        <v/>
      </c>
      <c r="E2001" s="23">
        <f>Universe!J1742</f>
        <v/>
      </c>
      <c r="F2001" s="23">
        <f>Universe!K1742</f>
        <v/>
      </c>
      <c r="G2001" s="23">
        <f>Universe!L1742</f>
        <v/>
      </c>
      <c r="H2001" s="23">
        <f>Universe!M1742</f>
        <v/>
      </c>
      <c r="I2001" s="23">
        <f>Universe!N1742</f>
        <v/>
      </c>
      <c r="J2001" s="23">
        <f>Universe!O1742</f>
        <v/>
      </c>
      <c r="K2001" s="23">
        <f>Universe!P1742</f>
        <v/>
      </c>
      <c r="L2001" s="23">
        <f>Universe!Q1742</f>
        <v/>
      </c>
      <c r="M2001" s="23">
        <f>Universe!R1742</f>
        <v/>
      </c>
      <c r="N2001" s="5">
        <f>IF(ZScoring!AH1742="",0,(ZScoring!AH1742-$B$3)/$C$3)</f>
        <v/>
      </c>
      <c r="O2001" s="5">
        <f>IF(ZScoring!AI1742="",0,(ZScoring!AI1742-$B$4)/$C$4)</f>
        <v/>
      </c>
      <c r="P2001" s="5">
        <f>IF(ZScoring!AJ1742="",0,(ZScoring!AJ1742-$B$5)/$C$5)</f>
        <v/>
      </c>
      <c r="Q2001" s="5">
        <f>IF(ZScoring!AK1742="",0,(ZScoring!AK1742-$B$6)/$C$6)</f>
        <v/>
      </c>
      <c r="R2001" s="5">
        <f>IF(ZScoring!AL1742="",0,(ZScoring!AL1742-$B$7)/$C$7)</f>
        <v/>
      </c>
      <c r="S2001" s="5">
        <f>IF(ZScoring!AM1742="",0,(ZScoring!AM1742-$B$8)/$C$8)</f>
        <v/>
      </c>
      <c r="T2001" s="5">
        <f>IF(ZScoring!AN1742="",0,(ZScoring!AN1742-$B$9)/$C$9)</f>
        <v/>
      </c>
      <c r="U2001" s="5">
        <f>IF(ZScoring!AO1742="",0,(ZScoring!AO1742-$B$10)/$C$10)</f>
        <v/>
      </c>
      <c r="V2001" s="5">
        <f>IF(ZScoring!AP1742="",0,(ZScoring!AP1742-$B$11)/$C$11)</f>
        <v/>
      </c>
      <c r="W2001" s="5">
        <f>IF(ZScoring!AQ1742="",0,(ZScoring!AQ1742-$B$12)/$C$12)</f>
        <v/>
      </c>
      <c r="X2001" s="5">
        <f>Universe!C1742</f>
        <v/>
      </c>
    </row>
    <row r="2002">
      <c r="A2002" s="22">
        <f>Universe!G1743</f>
        <v/>
      </c>
      <c r="B2002" s="2" t="n">
        <v>1</v>
      </c>
      <c r="C2002" s="23">
        <f>Universe!H1743</f>
        <v/>
      </c>
      <c r="D2002" s="23">
        <f>Universe!I1743</f>
        <v/>
      </c>
      <c r="E2002" s="23">
        <f>Universe!J1743</f>
        <v/>
      </c>
      <c r="F2002" s="23">
        <f>Universe!K1743</f>
        <v/>
      </c>
      <c r="G2002" s="23">
        <f>Universe!L1743</f>
        <v/>
      </c>
      <c r="H2002" s="23">
        <f>Universe!M1743</f>
        <v/>
      </c>
      <c r="I2002" s="23">
        <f>Universe!N1743</f>
        <v/>
      </c>
      <c r="J2002" s="23">
        <f>Universe!O1743</f>
        <v/>
      </c>
      <c r="K2002" s="23">
        <f>Universe!P1743</f>
        <v/>
      </c>
      <c r="L2002" s="23">
        <f>Universe!Q1743</f>
        <v/>
      </c>
      <c r="M2002" s="23">
        <f>Universe!R1743</f>
        <v/>
      </c>
      <c r="N2002" s="5">
        <f>IF(ZScoring!AH1743="",0,(ZScoring!AH1743-$B$3)/$C$3)</f>
        <v/>
      </c>
      <c r="O2002" s="5">
        <f>IF(ZScoring!AI1743="",0,(ZScoring!AI1743-$B$4)/$C$4)</f>
        <v/>
      </c>
      <c r="P2002" s="5">
        <f>IF(ZScoring!AJ1743="",0,(ZScoring!AJ1743-$B$5)/$C$5)</f>
        <v/>
      </c>
      <c r="Q2002" s="5">
        <f>IF(ZScoring!AK1743="",0,(ZScoring!AK1743-$B$6)/$C$6)</f>
        <v/>
      </c>
      <c r="R2002" s="5">
        <f>IF(ZScoring!AL1743="",0,(ZScoring!AL1743-$B$7)/$C$7)</f>
        <v/>
      </c>
      <c r="S2002" s="5">
        <f>IF(ZScoring!AM1743="",0,(ZScoring!AM1743-$B$8)/$C$8)</f>
        <v/>
      </c>
      <c r="T2002" s="5">
        <f>IF(ZScoring!AN1743="",0,(ZScoring!AN1743-$B$9)/$C$9)</f>
        <v/>
      </c>
      <c r="U2002" s="5">
        <f>IF(ZScoring!AO1743="",0,(ZScoring!AO1743-$B$10)/$C$10)</f>
        <v/>
      </c>
      <c r="V2002" s="5">
        <f>IF(ZScoring!AP1743="",0,(ZScoring!AP1743-$B$11)/$C$11)</f>
        <v/>
      </c>
      <c r="W2002" s="5">
        <f>IF(ZScoring!AQ1743="",0,(ZScoring!AQ1743-$B$12)/$C$12)</f>
        <v/>
      </c>
      <c r="X2002" s="5">
        <f>Universe!C1743</f>
        <v/>
      </c>
    </row>
    <row r="2003">
      <c r="A2003" s="22">
        <f>Universe!G1744</f>
        <v/>
      </c>
      <c r="B2003" s="2" t="n">
        <v>1</v>
      </c>
      <c r="C2003" s="23">
        <f>Universe!H1744</f>
        <v/>
      </c>
      <c r="D2003" s="23">
        <f>Universe!I1744</f>
        <v/>
      </c>
      <c r="E2003" s="23">
        <f>Universe!J1744</f>
        <v/>
      </c>
      <c r="F2003" s="23">
        <f>Universe!K1744</f>
        <v/>
      </c>
      <c r="G2003" s="23">
        <f>Universe!L1744</f>
        <v/>
      </c>
      <c r="H2003" s="23">
        <f>Universe!M1744</f>
        <v/>
      </c>
      <c r="I2003" s="23">
        <f>Universe!N1744</f>
        <v/>
      </c>
      <c r="J2003" s="23">
        <f>Universe!O1744</f>
        <v/>
      </c>
      <c r="K2003" s="23">
        <f>Universe!P1744</f>
        <v/>
      </c>
      <c r="L2003" s="23">
        <f>Universe!Q1744</f>
        <v/>
      </c>
      <c r="M2003" s="23">
        <f>Universe!R1744</f>
        <v/>
      </c>
      <c r="N2003" s="5">
        <f>IF(ZScoring!AH1744="",0,(ZScoring!AH1744-$B$3)/$C$3)</f>
        <v/>
      </c>
      <c r="O2003" s="5">
        <f>IF(ZScoring!AI1744="",0,(ZScoring!AI1744-$B$4)/$C$4)</f>
        <v/>
      </c>
      <c r="P2003" s="5">
        <f>IF(ZScoring!AJ1744="",0,(ZScoring!AJ1744-$B$5)/$C$5)</f>
        <v/>
      </c>
      <c r="Q2003" s="5">
        <f>IF(ZScoring!AK1744="",0,(ZScoring!AK1744-$B$6)/$C$6)</f>
        <v/>
      </c>
      <c r="R2003" s="5">
        <f>IF(ZScoring!AL1744="",0,(ZScoring!AL1744-$B$7)/$C$7)</f>
        <v/>
      </c>
      <c r="S2003" s="5">
        <f>IF(ZScoring!AM1744="",0,(ZScoring!AM1744-$B$8)/$C$8)</f>
        <v/>
      </c>
      <c r="T2003" s="5">
        <f>IF(ZScoring!AN1744="",0,(ZScoring!AN1744-$B$9)/$C$9)</f>
        <v/>
      </c>
      <c r="U2003" s="5">
        <f>IF(ZScoring!AO1744="",0,(ZScoring!AO1744-$B$10)/$C$10)</f>
        <v/>
      </c>
      <c r="V2003" s="5">
        <f>IF(ZScoring!AP1744="",0,(ZScoring!AP1744-$B$11)/$C$11)</f>
        <v/>
      </c>
      <c r="W2003" s="5">
        <f>IF(ZScoring!AQ1744="",0,(ZScoring!AQ1744-$B$12)/$C$12)</f>
        <v/>
      </c>
      <c r="X2003" s="5">
        <f>Universe!C1744</f>
        <v/>
      </c>
    </row>
    <row r="2004">
      <c r="A2004" s="22">
        <f>Universe!G1745</f>
        <v/>
      </c>
      <c r="B2004" s="2" t="n">
        <v>1</v>
      </c>
      <c r="C2004" s="23">
        <f>Universe!H1745</f>
        <v/>
      </c>
      <c r="D2004" s="23">
        <f>Universe!I1745</f>
        <v/>
      </c>
      <c r="E2004" s="23">
        <f>Universe!J1745</f>
        <v/>
      </c>
      <c r="F2004" s="23">
        <f>Universe!K1745</f>
        <v/>
      </c>
      <c r="G2004" s="23">
        <f>Universe!L1745</f>
        <v/>
      </c>
      <c r="H2004" s="23">
        <f>Universe!M1745</f>
        <v/>
      </c>
      <c r="I2004" s="23">
        <f>Universe!N1745</f>
        <v/>
      </c>
      <c r="J2004" s="23">
        <f>Universe!O1745</f>
        <v/>
      </c>
      <c r="K2004" s="23">
        <f>Universe!P1745</f>
        <v/>
      </c>
      <c r="L2004" s="23">
        <f>Universe!Q1745</f>
        <v/>
      </c>
      <c r="M2004" s="23">
        <f>Universe!R1745</f>
        <v/>
      </c>
      <c r="N2004" s="5">
        <f>IF(ZScoring!AH1745="",0,(ZScoring!AH1745-$B$3)/$C$3)</f>
        <v/>
      </c>
      <c r="O2004" s="5">
        <f>IF(ZScoring!AI1745="",0,(ZScoring!AI1745-$B$4)/$C$4)</f>
        <v/>
      </c>
      <c r="P2004" s="5">
        <f>IF(ZScoring!AJ1745="",0,(ZScoring!AJ1745-$B$5)/$C$5)</f>
        <v/>
      </c>
      <c r="Q2004" s="5">
        <f>IF(ZScoring!AK1745="",0,(ZScoring!AK1745-$B$6)/$C$6)</f>
        <v/>
      </c>
      <c r="R2004" s="5">
        <f>IF(ZScoring!AL1745="",0,(ZScoring!AL1745-$B$7)/$C$7)</f>
        <v/>
      </c>
      <c r="S2004" s="5">
        <f>IF(ZScoring!AM1745="",0,(ZScoring!AM1745-$B$8)/$C$8)</f>
        <v/>
      </c>
      <c r="T2004" s="5">
        <f>IF(ZScoring!AN1745="",0,(ZScoring!AN1745-$B$9)/$C$9)</f>
        <v/>
      </c>
      <c r="U2004" s="5">
        <f>IF(ZScoring!AO1745="",0,(ZScoring!AO1745-$B$10)/$C$10)</f>
        <v/>
      </c>
      <c r="V2004" s="5">
        <f>IF(ZScoring!AP1745="",0,(ZScoring!AP1745-$B$11)/$C$11)</f>
        <v/>
      </c>
      <c r="W2004" s="5">
        <f>IF(ZScoring!AQ1745="",0,(ZScoring!AQ1745-$B$12)/$C$12)</f>
        <v/>
      </c>
      <c r="X2004" s="5">
        <f>Universe!C1745</f>
        <v/>
      </c>
    </row>
    <row r="2005">
      <c r="A2005" s="22">
        <f>Universe!G1746</f>
        <v/>
      </c>
      <c r="B2005" s="2" t="n">
        <v>1</v>
      </c>
      <c r="C2005" s="23">
        <f>Universe!H1746</f>
        <v/>
      </c>
      <c r="D2005" s="23">
        <f>Universe!I1746</f>
        <v/>
      </c>
      <c r="E2005" s="23">
        <f>Universe!J1746</f>
        <v/>
      </c>
      <c r="F2005" s="23">
        <f>Universe!K1746</f>
        <v/>
      </c>
      <c r="G2005" s="23">
        <f>Universe!L1746</f>
        <v/>
      </c>
      <c r="H2005" s="23">
        <f>Universe!M1746</f>
        <v/>
      </c>
      <c r="I2005" s="23">
        <f>Universe!N1746</f>
        <v/>
      </c>
      <c r="J2005" s="23">
        <f>Universe!O1746</f>
        <v/>
      </c>
      <c r="K2005" s="23">
        <f>Universe!P1746</f>
        <v/>
      </c>
      <c r="L2005" s="23">
        <f>Universe!Q1746</f>
        <v/>
      </c>
      <c r="M2005" s="23">
        <f>Universe!R1746</f>
        <v/>
      </c>
      <c r="N2005" s="5">
        <f>IF(ZScoring!AH1746="",0,(ZScoring!AH1746-$B$3)/$C$3)</f>
        <v/>
      </c>
      <c r="O2005" s="5">
        <f>IF(ZScoring!AI1746="",0,(ZScoring!AI1746-$B$4)/$C$4)</f>
        <v/>
      </c>
      <c r="P2005" s="5">
        <f>IF(ZScoring!AJ1746="",0,(ZScoring!AJ1746-$B$5)/$C$5)</f>
        <v/>
      </c>
      <c r="Q2005" s="5">
        <f>IF(ZScoring!AK1746="",0,(ZScoring!AK1746-$B$6)/$C$6)</f>
        <v/>
      </c>
      <c r="R2005" s="5">
        <f>IF(ZScoring!AL1746="",0,(ZScoring!AL1746-$B$7)/$C$7)</f>
        <v/>
      </c>
      <c r="S2005" s="5">
        <f>IF(ZScoring!AM1746="",0,(ZScoring!AM1746-$B$8)/$C$8)</f>
        <v/>
      </c>
      <c r="T2005" s="5">
        <f>IF(ZScoring!AN1746="",0,(ZScoring!AN1746-$B$9)/$C$9)</f>
        <v/>
      </c>
      <c r="U2005" s="5">
        <f>IF(ZScoring!AO1746="",0,(ZScoring!AO1746-$B$10)/$C$10)</f>
        <v/>
      </c>
      <c r="V2005" s="5">
        <f>IF(ZScoring!AP1746="",0,(ZScoring!AP1746-$B$11)/$C$11)</f>
        <v/>
      </c>
      <c r="W2005" s="5">
        <f>IF(ZScoring!AQ1746="",0,(ZScoring!AQ1746-$B$12)/$C$12)</f>
        <v/>
      </c>
      <c r="X2005" s="5">
        <f>Universe!C1746</f>
        <v/>
      </c>
    </row>
    <row r="2006">
      <c r="A2006" s="22">
        <f>Universe!G1747</f>
        <v/>
      </c>
      <c r="B2006" s="2" t="n">
        <v>1</v>
      </c>
      <c r="C2006" s="23">
        <f>Universe!H1747</f>
        <v/>
      </c>
      <c r="D2006" s="23">
        <f>Universe!I1747</f>
        <v/>
      </c>
      <c r="E2006" s="23">
        <f>Universe!J1747</f>
        <v/>
      </c>
      <c r="F2006" s="23">
        <f>Universe!K1747</f>
        <v/>
      </c>
      <c r="G2006" s="23">
        <f>Universe!L1747</f>
        <v/>
      </c>
      <c r="H2006" s="23">
        <f>Universe!M1747</f>
        <v/>
      </c>
      <c r="I2006" s="23">
        <f>Universe!N1747</f>
        <v/>
      </c>
      <c r="J2006" s="23">
        <f>Universe!O1747</f>
        <v/>
      </c>
      <c r="K2006" s="23">
        <f>Universe!P1747</f>
        <v/>
      </c>
      <c r="L2006" s="23">
        <f>Universe!Q1747</f>
        <v/>
      </c>
      <c r="M2006" s="23">
        <f>Universe!R1747</f>
        <v/>
      </c>
      <c r="N2006" s="5">
        <f>IF(ZScoring!AH1747="",0,(ZScoring!AH1747-$B$3)/$C$3)</f>
        <v/>
      </c>
      <c r="O2006" s="5">
        <f>IF(ZScoring!AI1747="",0,(ZScoring!AI1747-$B$4)/$C$4)</f>
        <v/>
      </c>
      <c r="P2006" s="5">
        <f>IF(ZScoring!AJ1747="",0,(ZScoring!AJ1747-$B$5)/$C$5)</f>
        <v/>
      </c>
      <c r="Q2006" s="5">
        <f>IF(ZScoring!AK1747="",0,(ZScoring!AK1747-$B$6)/$C$6)</f>
        <v/>
      </c>
      <c r="R2006" s="5">
        <f>IF(ZScoring!AL1747="",0,(ZScoring!AL1747-$B$7)/$C$7)</f>
        <v/>
      </c>
      <c r="S2006" s="5">
        <f>IF(ZScoring!AM1747="",0,(ZScoring!AM1747-$B$8)/$C$8)</f>
        <v/>
      </c>
      <c r="T2006" s="5">
        <f>IF(ZScoring!AN1747="",0,(ZScoring!AN1747-$B$9)/$C$9)</f>
        <v/>
      </c>
      <c r="U2006" s="5">
        <f>IF(ZScoring!AO1747="",0,(ZScoring!AO1747-$B$10)/$C$10)</f>
        <v/>
      </c>
      <c r="V2006" s="5">
        <f>IF(ZScoring!AP1747="",0,(ZScoring!AP1747-$B$11)/$C$11)</f>
        <v/>
      </c>
      <c r="W2006" s="5">
        <f>IF(ZScoring!AQ1747="",0,(ZScoring!AQ1747-$B$12)/$C$12)</f>
        <v/>
      </c>
      <c r="X2006" s="5">
        <f>Universe!C1747</f>
        <v/>
      </c>
    </row>
    <row r="2007">
      <c r="A2007" s="22">
        <f>Universe!G1748</f>
        <v/>
      </c>
      <c r="B2007" s="2" t="n">
        <v>1</v>
      </c>
      <c r="C2007" s="23">
        <f>Universe!H1748</f>
        <v/>
      </c>
      <c r="D2007" s="23">
        <f>Universe!I1748</f>
        <v/>
      </c>
      <c r="E2007" s="23">
        <f>Universe!J1748</f>
        <v/>
      </c>
      <c r="F2007" s="23">
        <f>Universe!K1748</f>
        <v/>
      </c>
      <c r="G2007" s="23">
        <f>Universe!L1748</f>
        <v/>
      </c>
      <c r="H2007" s="23">
        <f>Universe!M1748</f>
        <v/>
      </c>
      <c r="I2007" s="23">
        <f>Universe!N1748</f>
        <v/>
      </c>
      <c r="J2007" s="23">
        <f>Universe!O1748</f>
        <v/>
      </c>
      <c r="K2007" s="23">
        <f>Universe!P1748</f>
        <v/>
      </c>
      <c r="L2007" s="23">
        <f>Universe!Q1748</f>
        <v/>
      </c>
      <c r="M2007" s="23">
        <f>Universe!R1748</f>
        <v/>
      </c>
      <c r="N2007" s="5">
        <f>IF(ZScoring!AH1748="",0,(ZScoring!AH1748-$B$3)/$C$3)</f>
        <v/>
      </c>
      <c r="O2007" s="5">
        <f>IF(ZScoring!AI1748="",0,(ZScoring!AI1748-$B$4)/$C$4)</f>
        <v/>
      </c>
      <c r="P2007" s="5">
        <f>IF(ZScoring!AJ1748="",0,(ZScoring!AJ1748-$B$5)/$C$5)</f>
        <v/>
      </c>
      <c r="Q2007" s="5">
        <f>IF(ZScoring!AK1748="",0,(ZScoring!AK1748-$B$6)/$C$6)</f>
        <v/>
      </c>
      <c r="R2007" s="5">
        <f>IF(ZScoring!AL1748="",0,(ZScoring!AL1748-$B$7)/$C$7)</f>
        <v/>
      </c>
      <c r="S2007" s="5">
        <f>IF(ZScoring!AM1748="",0,(ZScoring!AM1748-$B$8)/$C$8)</f>
        <v/>
      </c>
      <c r="T2007" s="5">
        <f>IF(ZScoring!AN1748="",0,(ZScoring!AN1748-$B$9)/$C$9)</f>
        <v/>
      </c>
      <c r="U2007" s="5">
        <f>IF(ZScoring!AO1748="",0,(ZScoring!AO1748-$B$10)/$C$10)</f>
        <v/>
      </c>
      <c r="V2007" s="5">
        <f>IF(ZScoring!AP1748="",0,(ZScoring!AP1748-$B$11)/$C$11)</f>
        <v/>
      </c>
      <c r="W2007" s="5">
        <f>IF(ZScoring!AQ1748="",0,(ZScoring!AQ1748-$B$12)/$C$12)</f>
        <v/>
      </c>
      <c r="X2007" s="5">
        <f>Universe!C1748</f>
        <v/>
      </c>
    </row>
    <row r="2008">
      <c r="A2008" s="22">
        <f>Universe!G1749</f>
        <v/>
      </c>
      <c r="B2008" s="2" t="n">
        <v>1</v>
      </c>
      <c r="C2008" s="23">
        <f>Universe!H1749</f>
        <v/>
      </c>
      <c r="D2008" s="23">
        <f>Universe!I1749</f>
        <v/>
      </c>
      <c r="E2008" s="23">
        <f>Universe!J1749</f>
        <v/>
      </c>
      <c r="F2008" s="23">
        <f>Universe!K1749</f>
        <v/>
      </c>
      <c r="G2008" s="23">
        <f>Universe!L1749</f>
        <v/>
      </c>
      <c r="H2008" s="23">
        <f>Universe!M1749</f>
        <v/>
      </c>
      <c r="I2008" s="23">
        <f>Universe!N1749</f>
        <v/>
      </c>
      <c r="J2008" s="23">
        <f>Universe!O1749</f>
        <v/>
      </c>
      <c r="K2008" s="23">
        <f>Universe!P1749</f>
        <v/>
      </c>
      <c r="L2008" s="23">
        <f>Universe!Q1749</f>
        <v/>
      </c>
      <c r="M2008" s="23">
        <f>Universe!R1749</f>
        <v/>
      </c>
      <c r="N2008" s="5">
        <f>IF(ZScoring!AH1749="",0,(ZScoring!AH1749-$B$3)/$C$3)</f>
        <v/>
      </c>
      <c r="O2008" s="5">
        <f>IF(ZScoring!AI1749="",0,(ZScoring!AI1749-$B$4)/$C$4)</f>
        <v/>
      </c>
      <c r="P2008" s="5">
        <f>IF(ZScoring!AJ1749="",0,(ZScoring!AJ1749-$B$5)/$C$5)</f>
        <v/>
      </c>
      <c r="Q2008" s="5">
        <f>IF(ZScoring!AK1749="",0,(ZScoring!AK1749-$B$6)/$C$6)</f>
        <v/>
      </c>
      <c r="R2008" s="5">
        <f>IF(ZScoring!AL1749="",0,(ZScoring!AL1749-$B$7)/$C$7)</f>
        <v/>
      </c>
      <c r="S2008" s="5">
        <f>IF(ZScoring!AM1749="",0,(ZScoring!AM1749-$B$8)/$C$8)</f>
        <v/>
      </c>
      <c r="T2008" s="5">
        <f>IF(ZScoring!AN1749="",0,(ZScoring!AN1749-$B$9)/$C$9)</f>
        <v/>
      </c>
      <c r="U2008" s="5">
        <f>IF(ZScoring!AO1749="",0,(ZScoring!AO1749-$B$10)/$C$10)</f>
        <v/>
      </c>
      <c r="V2008" s="5">
        <f>IF(ZScoring!AP1749="",0,(ZScoring!AP1749-$B$11)/$C$11)</f>
        <v/>
      </c>
      <c r="W2008" s="5">
        <f>IF(ZScoring!AQ1749="",0,(ZScoring!AQ1749-$B$12)/$C$12)</f>
        <v/>
      </c>
      <c r="X2008" s="5">
        <f>Universe!C1749</f>
        <v/>
      </c>
    </row>
    <row r="2009">
      <c r="A2009" s="22">
        <f>Universe!G1750</f>
        <v/>
      </c>
      <c r="B2009" s="2" t="n">
        <v>1</v>
      </c>
      <c r="C2009" s="23">
        <f>Universe!H1750</f>
        <v/>
      </c>
      <c r="D2009" s="23">
        <f>Universe!I1750</f>
        <v/>
      </c>
      <c r="E2009" s="23">
        <f>Universe!J1750</f>
        <v/>
      </c>
      <c r="F2009" s="23">
        <f>Universe!K1750</f>
        <v/>
      </c>
      <c r="G2009" s="23">
        <f>Universe!L1750</f>
        <v/>
      </c>
      <c r="H2009" s="23">
        <f>Universe!M1750</f>
        <v/>
      </c>
      <c r="I2009" s="23">
        <f>Universe!N1750</f>
        <v/>
      </c>
      <c r="J2009" s="23">
        <f>Universe!O1750</f>
        <v/>
      </c>
      <c r="K2009" s="23">
        <f>Universe!P1750</f>
        <v/>
      </c>
      <c r="L2009" s="23">
        <f>Universe!Q1750</f>
        <v/>
      </c>
      <c r="M2009" s="23">
        <f>Universe!R1750</f>
        <v/>
      </c>
      <c r="N2009" s="5">
        <f>IF(ZScoring!AH1750="",0,(ZScoring!AH1750-$B$3)/$C$3)</f>
        <v/>
      </c>
      <c r="O2009" s="5">
        <f>IF(ZScoring!AI1750="",0,(ZScoring!AI1750-$B$4)/$C$4)</f>
        <v/>
      </c>
      <c r="P2009" s="5">
        <f>IF(ZScoring!AJ1750="",0,(ZScoring!AJ1750-$B$5)/$C$5)</f>
        <v/>
      </c>
      <c r="Q2009" s="5">
        <f>IF(ZScoring!AK1750="",0,(ZScoring!AK1750-$B$6)/$C$6)</f>
        <v/>
      </c>
      <c r="R2009" s="5">
        <f>IF(ZScoring!AL1750="",0,(ZScoring!AL1750-$B$7)/$C$7)</f>
        <v/>
      </c>
      <c r="S2009" s="5">
        <f>IF(ZScoring!AM1750="",0,(ZScoring!AM1750-$B$8)/$C$8)</f>
        <v/>
      </c>
      <c r="T2009" s="5">
        <f>IF(ZScoring!AN1750="",0,(ZScoring!AN1750-$B$9)/$C$9)</f>
        <v/>
      </c>
      <c r="U2009" s="5">
        <f>IF(ZScoring!AO1750="",0,(ZScoring!AO1750-$B$10)/$C$10)</f>
        <v/>
      </c>
      <c r="V2009" s="5">
        <f>IF(ZScoring!AP1750="",0,(ZScoring!AP1750-$B$11)/$C$11)</f>
        <v/>
      </c>
      <c r="W2009" s="5">
        <f>IF(ZScoring!AQ1750="",0,(ZScoring!AQ1750-$B$12)/$C$12)</f>
        <v/>
      </c>
      <c r="X2009" s="5">
        <f>Universe!C1750</f>
        <v/>
      </c>
    </row>
    <row r="2010">
      <c r="A2010" s="22">
        <f>Universe!G1751</f>
        <v/>
      </c>
      <c r="B2010" s="2" t="n">
        <v>1</v>
      </c>
      <c r="C2010" s="23">
        <f>Universe!H1751</f>
        <v/>
      </c>
      <c r="D2010" s="23">
        <f>Universe!I1751</f>
        <v/>
      </c>
      <c r="E2010" s="23">
        <f>Universe!J1751</f>
        <v/>
      </c>
      <c r="F2010" s="23">
        <f>Universe!K1751</f>
        <v/>
      </c>
      <c r="G2010" s="23">
        <f>Universe!L1751</f>
        <v/>
      </c>
      <c r="H2010" s="23">
        <f>Universe!M1751</f>
        <v/>
      </c>
      <c r="I2010" s="23">
        <f>Universe!N1751</f>
        <v/>
      </c>
      <c r="J2010" s="23">
        <f>Universe!O1751</f>
        <v/>
      </c>
      <c r="K2010" s="23">
        <f>Universe!P1751</f>
        <v/>
      </c>
      <c r="L2010" s="23">
        <f>Universe!Q1751</f>
        <v/>
      </c>
      <c r="M2010" s="23">
        <f>Universe!R1751</f>
        <v/>
      </c>
      <c r="N2010" s="5">
        <f>IF(ZScoring!AH1751="",0,(ZScoring!AH1751-$B$3)/$C$3)</f>
        <v/>
      </c>
      <c r="O2010" s="5">
        <f>IF(ZScoring!AI1751="",0,(ZScoring!AI1751-$B$4)/$C$4)</f>
        <v/>
      </c>
      <c r="P2010" s="5">
        <f>IF(ZScoring!AJ1751="",0,(ZScoring!AJ1751-$B$5)/$C$5)</f>
        <v/>
      </c>
      <c r="Q2010" s="5">
        <f>IF(ZScoring!AK1751="",0,(ZScoring!AK1751-$B$6)/$C$6)</f>
        <v/>
      </c>
      <c r="R2010" s="5">
        <f>IF(ZScoring!AL1751="",0,(ZScoring!AL1751-$B$7)/$C$7)</f>
        <v/>
      </c>
      <c r="S2010" s="5">
        <f>IF(ZScoring!AM1751="",0,(ZScoring!AM1751-$B$8)/$C$8)</f>
        <v/>
      </c>
      <c r="T2010" s="5">
        <f>IF(ZScoring!AN1751="",0,(ZScoring!AN1751-$B$9)/$C$9)</f>
        <v/>
      </c>
      <c r="U2010" s="5">
        <f>IF(ZScoring!AO1751="",0,(ZScoring!AO1751-$B$10)/$C$10)</f>
        <v/>
      </c>
      <c r="V2010" s="5">
        <f>IF(ZScoring!AP1751="",0,(ZScoring!AP1751-$B$11)/$C$11)</f>
        <v/>
      </c>
      <c r="W2010" s="5">
        <f>IF(ZScoring!AQ1751="",0,(ZScoring!AQ1751-$B$12)/$C$12)</f>
        <v/>
      </c>
      <c r="X2010" s="5">
        <f>Universe!C1751</f>
        <v/>
      </c>
    </row>
    <row r="2011">
      <c r="A2011" s="22">
        <f>Universe!G1752</f>
        <v/>
      </c>
      <c r="B2011" s="2" t="n">
        <v>1</v>
      </c>
      <c r="C2011" s="23">
        <f>Universe!H1752</f>
        <v/>
      </c>
      <c r="D2011" s="23">
        <f>Universe!I1752</f>
        <v/>
      </c>
      <c r="E2011" s="23">
        <f>Universe!J1752</f>
        <v/>
      </c>
      <c r="F2011" s="23">
        <f>Universe!K1752</f>
        <v/>
      </c>
      <c r="G2011" s="23">
        <f>Universe!L1752</f>
        <v/>
      </c>
      <c r="H2011" s="23">
        <f>Universe!M1752</f>
        <v/>
      </c>
      <c r="I2011" s="23">
        <f>Universe!N1752</f>
        <v/>
      </c>
      <c r="J2011" s="23">
        <f>Universe!O1752</f>
        <v/>
      </c>
      <c r="K2011" s="23">
        <f>Universe!P1752</f>
        <v/>
      </c>
      <c r="L2011" s="23">
        <f>Universe!Q1752</f>
        <v/>
      </c>
      <c r="M2011" s="23">
        <f>Universe!R1752</f>
        <v/>
      </c>
      <c r="N2011" s="5">
        <f>IF(ZScoring!AH1752="",0,(ZScoring!AH1752-$B$3)/$C$3)</f>
        <v/>
      </c>
      <c r="O2011" s="5">
        <f>IF(ZScoring!AI1752="",0,(ZScoring!AI1752-$B$4)/$C$4)</f>
        <v/>
      </c>
      <c r="P2011" s="5">
        <f>IF(ZScoring!AJ1752="",0,(ZScoring!AJ1752-$B$5)/$C$5)</f>
        <v/>
      </c>
      <c r="Q2011" s="5">
        <f>IF(ZScoring!AK1752="",0,(ZScoring!AK1752-$B$6)/$C$6)</f>
        <v/>
      </c>
      <c r="R2011" s="5">
        <f>IF(ZScoring!AL1752="",0,(ZScoring!AL1752-$B$7)/$C$7)</f>
        <v/>
      </c>
      <c r="S2011" s="5">
        <f>IF(ZScoring!AM1752="",0,(ZScoring!AM1752-$B$8)/$C$8)</f>
        <v/>
      </c>
      <c r="T2011" s="5">
        <f>IF(ZScoring!AN1752="",0,(ZScoring!AN1752-$B$9)/$C$9)</f>
        <v/>
      </c>
      <c r="U2011" s="5">
        <f>IF(ZScoring!AO1752="",0,(ZScoring!AO1752-$B$10)/$C$10)</f>
        <v/>
      </c>
      <c r="V2011" s="5">
        <f>IF(ZScoring!AP1752="",0,(ZScoring!AP1752-$B$11)/$C$11)</f>
        <v/>
      </c>
      <c r="W2011" s="5">
        <f>IF(ZScoring!AQ1752="",0,(ZScoring!AQ1752-$B$12)/$C$12)</f>
        <v/>
      </c>
      <c r="X2011" s="5">
        <f>Universe!C1752</f>
        <v/>
      </c>
    </row>
    <row r="2012">
      <c r="A2012" s="22">
        <f>Universe!G1753</f>
        <v/>
      </c>
      <c r="B2012" s="2" t="n">
        <v>1</v>
      </c>
      <c r="C2012" s="23">
        <f>Universe!H1753</f>
        <v/>
      </c>
      <c r="D2012" s="23">
        <f>Universe!I1753</f>
        <v/>
      </c>
      <c r="E2012" s="23">
        <f>Universe!J1753</f>
        <v/>
      </c>
      <c r="F2012" s="23">
        <f>Universe!K1753</f>
        <v/>
      </c>
      <c r="G2012" s="23">
        <f>Universe!L1753</f>
        <v/>
      </c>
      <c r="H2012" s="23">
        <f>Universe!M1753</f>
        <v/>
      </c>
      <c r="I2012" s="23">
        <f>Universe!N1753</f>
        <v/>
      </c>
      <c r="J2012" s="23">
        <f>Universe!O1753</f>
        <v/>
      </c>
      <c r="K2012" s="23">
        <f>Universe!P1753</f>
        <v/>
      </c>
      <c r="L2012" s="23">
        <f>Universe!Q1753</f>
        <v/>
      </c>
      <c r="M2012" s="23">
        <f>Universe!R1753</f>
        <v/>
      </c>
      <c r="N2012" s="5">
        <f>IF(ZScoring!AH1753="",0,(ZScoring!AH1753-$B$3)/$C$3)</f>
        <v/>
      </c>
      <c r="O2012" s="5">
        <f>IF(ZScoring!AI1753="",0,(ZScoring!AI1753-$B$4)/$C$4)</f>
        <v/>
      </c>
      <c r="P2012" s="5">
        <f>IF(ZScoring!AJ1753="",0,(ZScoring!AJ1753-$B$5)/$C$5)</f>
        <v/>
      </c>
      <c r="Q2012" s="5">
        <f>IF(ZScoring!AK1753="",0,(ZScoring!AK1753-$B$6)/$C$6)</f>
        <v/>
      </c>
      <c r="R2012" s="5">
        <f>IF(ZScoring!AL1753="",0,(ZScoring!AL1753-$B$7)/$C$7)</f>
        <v/>
      </c>
      <c r="S2012" s="5">
        <f>IF(ZScoring!AM1753="",0,(ZScoring!AM1753-$B$8)/$C$8)</f>
        <v/>
      </c>
      <c r="T2012" s="5">
        <f>IF(ZScoring!AN1753="",0,(ZScoring!AN1753-$B$9)/$C$9)</f>
        <v/>
      </c>
      <c r="U2012" s="5">
        <f>IF(ZScoring!AO1753="",0,(ZScoring!AO1753-$B$10)/$C$10)</f>
        <v/>
      </c>
      <c r="V2012" s="5">
        <f>IF(ZScoring!AP1753="",0,(ZScoring!AP1753-$B$11)/$C$11)</f>
        <v/>
      </c>
      <c r="W2012" s="5">
        <f>IF(ZScoring!AQ1753="",0,(ZScoring!AQ1753-$B$12)/$C$12)</f>
        <v/>
      </c>
      <c r="X2012" s="5">
        <f>Universe!C1753</f>
        <v/>
      </c>
    </row>
    <row r="2013">
      <c r="A2013" s="22">
        <f>Universe!G1754</f>
        <v/>
      </c>
      <c r="B2013" s="2" t="n">
        <v>1</v>
      </c>
      <c r="C2013" s="23">
        <f>Universe!H1754</f>
        <v/>
      </c>
      <c r="D2013" s="23">
        <f>Universe!I1754</f>
        <v/>
      </c>
      <c r="E2013" s="23">
        <f>Universe!J1754</f>
        <v/>
      </c>
      <c r="F2013" s="23">
        <f>Universe!K1754</f>
        <v/>
      </c>
      <c r="G2013" s="23">
        <f>Universe!L1754</f>
        <v/>
      </c>
      <c r="H2013" s="23">
        <f>Universe!M1754</f>
        <v/>
      </c>
      <c r="I2013" s="23">
        <f>Universe!N1754</f>
        <v/>
      </c>
      <c r="J2013" s="23">
        <f>Universe!O1754</f>
        <v/>
      </c>
      <c r="K2013" s="23">
        <f>Universe!P1754</f>
        <v/>
      </c>
      <c r="L2013" s="23">
        <f>Universe!Q1754</f>
        <v/>
      </c>
      <c r="M2013" s="23">
        <f>Universe!R1754</f>
        <v/>
      </c>
      <c r="N2013" s="5">
        <f>IF(ZScoring!AH1754="",0,(ZScoring!AH1754-$B$3)/$C$3)</f>
        <v/>
      </c>
      <c r="O2013" s="5">
        <f>IF(ZScoring!AI1754="",0,(ZScoring!AI1754-$B$4)/$C$4)</f>
        <v/>
      </c>
      <c r="P2013" s="5">
        <f>IF(ZScoring!AJ1754="",0,(ZScoring!AJ1754-$B$5)/$C$5)</f>
        <v/>
      </c>
      <c r="Q2013" s="5">
        <f>IF(ZScoring!AK1754="",0,(ZScoring!AK1754-$B$6)/$C$6)</f>
        <v/>
      </c>
      <c r="R2013" s="5">
        <f>IF(ZScoring!AL1754="",0,(ZScoring!AL1754-$B$7)/$C$7)</f>
        <v/>
      </c>
      <c r="S2013" s="5">
        <f>IF(ZScoring!AM1754="",0,(ZScoring!AM1754-$B$8)/$C$8)</f>
        <v/>
      </c>
      <c r="T2013" s="5">
        <f>IF(ZScoring!AN1754="",0,(ZScoring!AN1754-$B$9)/$C$9)</f>
        <v/>
      </c>
      <c r="U2013" s="5">
        <f>IF(ZScoring!AO1754="",0,(ZScoring!AO1754-$B$10)/$C$10)</f>
        <v/>
      </c>
      <c r="V2013" s="5">
        <f>IF(ZScoring!AP1754="",0,(ZScoring!AP1754-$B$11)/$C$11)</f>
        <v/>
      </c>
      <c r="W2013" s="5">
        <f>IF(ZScoring!AQ1754="",0,(ZScoring!AQ1754-$B$12)/$C$12)</f>
        <v/>
      </c>
      <c r="X2013" s="5">
        <f>Universe!C1754</f>
        <v/>
      </c>
    </row>
    <row r="2014">
      <c r="A2014" s="22">
        <f>Universe!G1755</f>
        <v/>
      </c>
      <c r="B2014" s="2" t="n">
        <v>1</v>
      </c>
      <c r="C2014" s="23">
        <f>Universe!H1755</f>
        <v/>
      </c>
      <c r="D2014" s="23">
        <f>Universe!I1755</f>
        <v/>
      </c>
      <c r="E2014" s="23">
        <f>Universe!J1755</f>
        <v/>
      </c>
      <c r="F2014" s="23">
        <f>Universe!K1755</f>
        <v/>
      </c>
      <c r="G2014" s="23">
        <f>Universe!L1755</f>
        <v/>
      </c>
      <c r="H2014" s="23">
        <f>Universe!M1755</f>
        <v/>
      </c>
      <c r="I2014" s="23">
        <f>Universe!N1755</f>
        <v/>
      </c>
      <c r="J2014" s="23">
        <f>Universe!O1755</f>
        <v/>
      </c>
      <c r="K2014" s="23">
        <f>Universe!P1755</f>
        <v/>
      </c>
      <c r="L2014" s="23">
        <f>Universe!Q1755</f>
        <v/>
      </c>
      <c r="M2014" s="23">
        <f>Universe!R1755</f>
        <v/>
      </c>
      <c r="N2014" s="5">
        <f>IF(ZScoring!AH1755="",0,(ZScoring!AH1755-$B$3)/$C$3)</f>
        <v/>
      </c>
      <c r="O2014" s="5">
        <f>IF(ZScoring!AI1755="",0,(ZScoring!AI1755-$B$4)/$C$4)</f>
        <v/>
      </c>
      <c r="P2014" s="5">
        <f>IF(ZScoring!AJ1755="",0,(ZScoring!AJ1755-$B$5)/$C$5)</f>
        <v/>
      </c>
      <c r="Q2014" s="5">
        <f>IF(ZScoring!AK1755="",0,(ZScoring!AK1755-$B$6)/$C$6)</f>
        <v/>
      </c>
      <c r="R2014" s="5">
        <f>IF(ZScoring!AL1755="",0,(ZScoring!AL1755-$B$7)/$C$7)</f>
        <v/>
      </c>
      <c r="S2014" s="5">
        <f>IF(ZScoring!AM1755="",0,(ZScoring!AM1755-$B$8)/$C$8)</f>
        <v/>
      </c>
      <c r="T2014" s="5">
        <f>IF(ZScoring!AN1755="",0,(ZScoring!AN1755-$B$9)/$C$9)</f>
        <v/>
      </c>
      <c r="U2014" s="5">
        <f>IF(ZScoring!AO1755="",0,(ZScoring!AO1755-$B$10)/$C$10)</f>
        <v/>
      </c>
      <c r="V2014" s="5">
        <f>IF(ZScoring!AP1755="",0,(ZScoring!AP1755-$B$11)/$C$11)</f>
        <v/>
      </c>
      <c r="W2014" s="5">
        <f>IF(ZScoring!AQ1755="",0,(ZScoring!AQ1755-$B$12)/$C$12)</f>
        <v/>
      </c>
      <c r="X2014" s="5">
        <f>Universe!C1755</f>
        <v/>
      </c>
    </row>
    <row r="2015">
      <c r="A2015" s="22">
        <f>Universe!G1756</f>
        <v/>
      </c>
      <c r="B2015" s="2" t="n">
        <v>1</v>
      </c>
      <c r="C2015" s="23">
        <f>Universe!H1756</f>
        <v/>
      </c>
      <c r="D2015" s="23">
        <f>Universe!I1756</f>
        <v/>
      </c>
      <c r="E2015" s="23">
        <f>Universe!J1756</f>
        <v/>
      </c>
      <c r="F2015" s="23">
        <f>Universe!K1756</f>
        <v/>
      </c>
      <c r="G2015" s="23">
        <f>Universe!L1756</f>
        <v/>
      </c>
      <c r="H2015" s="23">
        <f>Universe!M1756</f>
        <v/>
      </c>
      <c r="I2015" s="23">
        <f>Universe!N1756</f>
        <v/>
      </c>
      <c r="J2015" s="23">
        <f>Universe!O1756</f>
        <v/>
      </c>
      <c r="K2015" s="23">
        <f>Universe!P1756</f>
        <v/>
      </c>
      <c r="L2015" s="23">
        <f>Universe!Q1756</f>
        <v/>
      </c>
      <c r="M2015" s="23">
        <f>Universe!R1756</f>
        <v/>
      </c>
      <c r="N2015" s="5">
        <f>IF(ZScoring!AH1756="",0,(ZScoring!AH1756-$B$3)/$C$3)</f>
        <v/>
      </c>
      <c r="O2015" s="5">
        <f>IF(ZScoring!AI1756="",0,(ZScoring!AI1756-$B$4)/$C$4)</f>
        <v/>
      </c>
      <c r="P2015" s="5">
        <f>IF(ZScoring!AJ1756="",0,(ZScoring!AJ1756-$B$5)/$C$5)</f>
        <v/>
      </c>
      <c r="Q2015" s="5">
        <f>IF(ZScoring!AK1756="",0,(ZScoring!AK1756-$B$6)/$C$6)</f>
        <v/>
      </c>
      <c r="R2015" s="5">
        <f>IF(ZScoring!AL1756="",0,(ZScoring!AL1756-$B$7)/$C$7)</f>
        <v/>
      </c>
      <c r="S2015" s="5">
        <f>IF(ZScoring!AM1756="",0,(ZScoring!AM1756-$B$8)/$C$8)</f>
        <v/>
      </c>
      <c r="T2015" s="5">
        <f>IF(ZScoring!AN1756="",0,(ZScoring!AN1756-$B$9)/$C$9)</f>
        <v/>
      </c>
      <c r="U2015" s="5">
        <f>IF(ZScoring!AO1756="",0,(ZScoring!AO1756-$B$10)/$C$10)</f>
        <v/>
      </c>
      <c r="V2015" s="5">
        <f>IF(ZScoring!AP1756="",0,(ZScoring!AP1756-$B$11)/$C$11)</f>
        <v/>
      </c>
      <c r="W2015" s="5">
        <f>IF(ZScoring!AQ1756="",0,(ZScoring!AQ1756-$B$12)/$C$12)</f>
        <v/>
      </c>
      <c r="X2015" s="5">
        <f>Universe!C1756</f>
        <v/>
      </c>
    </row>
    <row r="2016">
      <c r="A2016" s="22">
        <f>Universe!G1757</f>
        <v/>
      </c>
      <c r="B2016" s="2" t="n">
        <v>1</v>
      </c>
      <c r="C2016" s="23">
        <f>Universe!H1757</f>
        <v/>
      </c>
      <c r="D2016" s="23">
        <f>Universe!I1757</f>
        <v/>
      </c>
      <c r="E2016" s="23">
        <f>Universe!J1757</f>
        <v/>
      </c>
      <c r="F2016" s="23">
        <f>Universe!K1757</f>
        <v/>
      </c>
      <c r="G2016" s="23">
        <f>Universe!L1757</f>
        <v/>
      </c>
      <c r="H2016" s="23">
        <f>Universe!M1757</f>
        <v/>
      </c>
      <c r="I2016" s="23">
        <f>Universe!N1757</f>
        <v/>
      </c>
      <c r="J2016" s="23">
        <f>Universe!O1757</f>
        <v/>
      </c>
      <c r="K2016" s="23">
        <f>Universe!P1757</f>
        <v/>
      </c>
      <c r="L2016" s="23">
        <f>Universe!Q1757</f>
        <v/>
      </c>
      <c r="M2016" s="23">
        <f>Universe!R1757</f>
        <v/>
      </c>
      <c r="N2016" s="5">
        <f>IF(ZScoring!AH1757="",0,(ZScoring!AH1757-$B$3)/$C$3)</f>
        <v/>
      </c>
      <c r="O2016" s="5">
        <f>IF(ZScoring!AI1757="",0,(ZScoring!AI1757-$B$4)/$C$4)</f>
        <v/>
      </c>
      <c r="P2016" s="5">
        <f>IF(ZScoring!AJ1757="",0,(ZScoring!AJ1757-$B$5)/$C$5)</f>
        <v/>
      </c>
      <c r="Q2016" s="5">
        <f>IF(ZScoring!AK1757="",0,(ZScoring!AK1757-$B$6)/$C$6)</f>
        <v/>
      </c>
      <c r="R2016" s="5">
        <f>IF(ZScoring!AL1757="",0,(ZScoring!AL1757-$B$7)/$C$7)</f>
        <v/>
      </c>
      <c r="S2016" s="5">
        <f>IF(ZScoring!AM1757="",0,(ZScoring!AM1757-$B$8)/$C$8)</f>
        <v/>
      </c>
      <c r="T2016" s="5">
        <f>IF(ZScoring!AN1757="",0,(ZScoring!AN1757-$B$9)/$C$9)</f>
        <v/>
      </c>
      <c r="U2016" s="5">
        <f>IF(ZScoring!AO1757="",0,(ZScoring!AO1757-$B$10)/$C$10)</f>
        <v/>
      </c>
      <c r="V2016" s="5">
        <f>IF(ZScoring!AP1757="",0,(ZScoring!AP1757-$B$11)/$C$11)</f>
        <v/>
      </c>
      <c r="W2016" s="5">
        <f>IF(ZScoring!AQ1757="",0,(ZScoring!AQ1757-$B$12)/$C$12)</f>
        <v/>
      </c>
      <c r="X2016" s="5">
        <f>Universe!C1757</f>
        <v/>
      </c>
    </row>
    <row r="2017">
      <c r="A2017" s="22">
        <f>Universe!G1758</f>
        <v/>
      </c>
      <c r="B2017" s="2" t="n">
        <v>1</v>
      </c>
      <c r="C2017" s="23">
        <f>Universe!H1758</f>
        <v/>
      </c>
      <c r="D2017" s="23">
        <f>Universe!I1758</f>
        <v/>
      </c>
      <c r="E2017" s="23">
        <f>Universe!J1758</f>
        <v/>
      </c>
      <c r="F2017" s="23">
        <f>Universe!K1758</f>
        <v/>
      </c>
      <c r="G2017" s="23">
        <f>Universe!L1758</f>
        <v/>
      </c>
      <c r="H2017" s="23">
        <f>Universe!M1758</f>
        <v/>
      </c>
      <c r="I2017" s="23">
        <f>Universe!N1758</f>
        <v/>
      </c>
      <c r="J2017" s="23">
        <f>Universe!O1758</f>
        <v/>
      </c>
      <c r="K2017" s="23">
        <f>Universe!P1758</f>
        <v/>
      </c>
      <c r="L2017" s="23">
        <f>Universe!Q1758</f>
        <v/>
      </c>
      <c r="M2017" s="23">
        <f>Universe!R1758</f>
        <v/>
      </c>
      <c r="N2017" s="5">
        <f>IF(ZScoring!AH1758="",0,(ZScoring!AH1758-$B$3)/$C$3)</f>
        <v/>
      </c>
      <c r="O2017" s="5">
        <f>IF(ZScoring!AI1758="",0,(ZScoring!AI1758-$B$4)/$C$4)</f>
        <v/>
      </c>
      <c r="P2017" s="5">
        <f>IF(ZScoring!AJ1758="",0,(ZScoring!AJ1758-$B$5)/$C$5)</f>
        <v/>
      </c>
      <c r="Q2017" s="5">
        <f>IF(ZScoring!AK1758="",0,(ZScoring!AK1758-$B$6)/$C$6)</f>
        <v/>
      </c>
      <c r="R2017" s="5">
        <f>IF(ZScoring!AL1758="",0,(ZScoring!AL1758-$B$7)/$C$7)</f>
        <v/>
      </c>
      <c r="S2017" s="5">
        <f>IF(ZScoring!AM1758="",0,(ZScoring!AM1758-$B$8)/$C$8)</f>
        <v/>
      </c>
      <c r="T2017" s="5">
        <f>IF(ZScoring!AN1758="",0,(ZScoring!AN1758-$B$9)/$C$9)</f>
        <v/>
      </c>
      <c r="U2017" s="5">
        <f>IF(ZScoring!AO1758="",0,(ZScoring!AO1758-$B$10)/$C$10)</f>
        <v/>
      </c>
      <c r="V2017" s="5">
        <f>IF(ZScoring!AP1758="",0,(ZScoring!AP1758-$B$11)/$C$11)</f>
        <v/>
      </c>
      <c r="W2017" s="5">
        <f>IF(ZScoring!AQ1758="",0,(ZScoring!AQ1758-$B$12)/$C$12)</f>
        <v/>
      </c>
      <c r="X2017" s="5">
        <f>Universe!C1758</f>
        <v/>
      </c>
    </row>
    <row r="2018">
      <c r="A2018" s="22">
        <f>Universe!G1759</f>
        <v/>
      </c>
      <c r="B2018" s="2" t="n">
        <v>1</v>
      </c>
      <c r="C2018" s="23">
        <f>Universe!H1759</f>
        <v/>
      </c>
      <c r="D2018" s="23">
        <f>Universe!I1759</f>
        <v/>
      </c>
      <c r="E2018" s="23">
        <f>Universe!J1759</f>
        <v/>
      </c>
      <c r="F2018" s="23">
        <f>Universe!K1759</f>
        <v/>
      </c>
      <c r="G2018" s="23">
        <f>Universe!L1759</f>
        <v/>
      </c>
      <c r="H2018" s="23">
        <f>Universe!M1759</f>
        <v/>
      </c>
      <c r="I2018" s="23">
        <f>Universe!N1759</f>
        <v/>
      </c>
      <c r="J2018" s="23">
        <f>Universe!O1759</f>
        <v/>
      </c>
      <c r="K2018" s="23">
        <f>Universe!P1759</f>
        <v/>
      </c>
      <c r="L2018" s="23">
        <f>Universe!Q1759</f>
        <v/>
      </c>
      <c r="M2018" s="23">
        <f>Universe!R1759</f>
        <v/>
      </c>
      <c r="N2018" s="5">
        <f>IF(ZScoring!AH1759="",0,(ZScoring!AH1759-$B$3)/$C$3)</f>
        <v/>
      </c>
      <c r="O2018" s="5">
        <f>IF(ZScoring!AI1759="",0,(ZScoring!AI1759-$B$4)/$C$4)</f>
        <v/>
      </c>
      <c r="P2018" s="5">
        <f>IF(ZScoring!AJ1759="",0,(ZScoring!AJ1759-$B$5)/$C$5)</f>
        <v/>
      </c>
      <c r="Q2018" s="5">
        <f>IF(ZScoring!AK1759="",0,(ZScoring!AK1759-$B$6)/$C$6)</f>
        <v/>
      </c>
      <c r="R2018" s="5">
        <f>IF(ZScoring!AL1759="",0,(ZScoring!AL1759-$B$7)/$C$7)</f>
        <v/>
      </c>
      <c r="S2018" s="5">
        <f>IF(ZScoring!AM1759="",0,(ZScoring!AM1759-$B$8)/$C$8)</f>
        <v/>
      </c>
      <c r="T2018" s="5">
        <f>IF(ZScoring!AN1759="",0,(ZScoring!AN1759-$B$9)/$C$9)</f>
        <v/>
      </c>
      <c r="U2018" s="5">
        <f>IF(ZScoring!AO1759="",0,(ZScoring!AO1759-$B$10)/$C$10)</f>
        <v/>
      </c>
      <c r="V2018" s="5">
        <f>IF(ZScoring!AP1759="",0,(ZScoring!AP1759-$B$11)/$C$11)</f>
        <v/>
      </c>
      <c r="W2018" s="5">
        <f>IF(ZScoring!AQ1759="",0,(ZScoring!AQ1759-$B$12)/$C$12)</f>
        <v/>
      </c>
      <c r="X2018" s="5">
        <f>Universe!C1759</f>
        <v/>
      </c>
    </row>
    <row r="2019">
      <c r="A2019" s="22">
        <f>Universe!G1760</f>
        <v/>
      </c>
      <c r="B2019" s="2" t="n">
        <v>1</v>
      </c>
      <c r="C2019" s="23">
        <f>Universe!H1760</f>
        <v/>
      </c>
      <c r="D2019" s="23">
        <f>Universe!I1760</f>
        <v/>
      </c>
      <c r="E2019" s="23">
        <f>Universe!J1760</f>
        <v/>
      </c>
      <c r="F2019" s="23">
        <f>Universe!K1760</f>
        <v/>
      </c>
      <c r="G2019" s="23">
        <f>Universe!L1760</f>
        <v/>
      </c>
      <c r="H2019" s="23">
        <f>Universe!M1760</f>
        <v/>
      </c>
      <c r="I2019" s="23">
        <f>Universe!N1760</f>
        <v/>
      </c>
      <c r="J2019" s="23">
        <f>Universe!O1760</f>
        <v/>
      </c>
      <c r="K2019" s="23">
        <f>Universe!P1760</f>
        <v/>
      </c>
      <c r="L2019" s="23">
        <f>Universe!Q1760</f>
        <v/>
      </c>
      <c r="M2019" s="23">
        <f>Universe!R1760</f>
        <v/>
      </c>
      <c r="N2019" s="5">
        <f>IF(ZScoring!AH1760="",0,(ZScoring!AH1760-$B$3)/$C$3)</f>
        <v/>
      </c>
      <c r="O2019" s="5">
        <f>IF(ZScoring!AI1760="",0,(ZScoring!AI1760-$B$4)/$C$4)</f>
        <v/>
      </c>
      <c r="P2019" s="5">
        <f>IF(ZScoring!AJ1760="",0,(ZScoring!AJ1760-$B$5)/$C$5)</f>
        <v/>
      </c>
      <c r="Q2019" s="5">
        <f>IF(ZScoring!AK1760="",0,(ZScoring!AK1760-$B$6)/$C$6)</f>
        <v/>
      </c>
      <c r="R2019" s="5">
        <f>IF(ZScoring!AL1760="",0,(ZScoring!AL1760-$B$7)/$C$7)</f>
        <v/>
      </c>
      <c r="S2019" s="5">
        <f>IF(ZScoring!AM1760="",0,(ZScoring!AM1760-$B$8)/$C$8)</f>
        <v/>
      </c>
      <c r="T2019" s="5">
        <f>IF(ZScoring!AN1760="",0,(ZScoring!AN1760-$B$9)/$C$9)</f>
        <v/>
      </c>
      <c r="U2019" s="5">
        <f>IF(ZScoring!AO1760="",0,(ZScoring!AO1760-$B$10)/$C$10)</f>
        <v/>
      </c>
      <c r="V2019" s="5">
        <f>IF(ZScoring!AP1760="",0,(ZScoring!AP1760-$B$11)/$C$11)</f>
        <v/>
      </c>
      <c r="W2019" s="5">
        <f>IF(ZScoring!AQ1760="",0,(ZScoring!AQ1760-$B$12)/$C$12)</f>
        <v/>
      </c>
      <c r="X2019" s="5">
        <f>Universe!C1760</f>
        <v/>
      </c>
    </row>
    <row r="2020">
      <c r="A2020" s="22">
        <f>Universe!G1761</f>
        <v/>
      </c>
      <c r="B2020" s="2" t="n">
        <v>1</v>
      </c>
      <c r="C2020" s="23">
        <f>Universe!H1761</f>
        <v/>
      </c>
      <c r="D2020" s="23">
        <f>Universe!I1761</f>
        <v/>
      </c>
      <c r="E2020" s="23">
        <f>Universe!J1761</f>
        <v/>
      </c>
      <c r="F2020" s="23">
        <f>Universe!K1761</f>
        <v/>
      </c>
      <c r="G2020" s="23">
        <f>Universe!L1761</f>
        <v/>
      </c>
      <c r="H2020" s="23">
        <f>Universe!M1761</f>
        <v/>
      </c>
      <c r="I2020" s="23">
        <f>Universe!N1761</f>
        <v/>
      </c>
      <c r="J2020" s="23">
        <f>Universe!O1761</f>
        <v/>
      </c>
      <c r="K2020" s="23">
        <f>Universe!P1761</f>
        <v/>
      </c>
      <c r="L2020" s="23">
        <f>Universe!Q1761</f>
        <v/>
      </c>
      <c r="M2020" s="23">
        <f>Universe!R1761</f>
        <v/>
      </c>
      <c r="N2020" s="5">
        <f>IF(ZScoring!AH1761="",0,(ZScoring!AH1761-$B$3)/$C$3)</f>
        <v/>
      </c>
      <c r="O2020" s="5">
        <f>IF(ZScoring!AI1761="",0,(ZScoring!AI1761-$B$4)/$C$4)</f>
        <v/>
      </c>
      <c r="P2020" s="5">
        <f>IF(ZScoring!AJ1761="",0,(ZScoring!AJ1761-$B$5)/$C$5)</f>
        <v/>
      </c>
      <c r="Q2020" s="5">
        <f>IF(ZScoring!AK1761="",0,(ZScoring!AK1761-$B$6)/$C$6)</f>
        <v/>
      </c>
      <c r="R2020" s="5">
        <f>IF(ZScoring!AL1761="",0,(ZScoring!AL1761-$B$7)/$C$7)</f>
        <v/>
      </c>
      <c r="S2020" s="5">
        <f>IF(ZScoring!AM1761="",0,(ZScoring!AM1761-$B$8)/$C$8)</f>
        <v/>
      </c>
      <c r="T2020" s="5">
        <f>IF(ZScoring!AN1761="",0,(ZScoring!AN1761-$B$9)/$C$9)</f>
        <v/>
      </c>
      <c r="U2020" s="5">
        <f>IF(ZScoring!AO1761="",0,(ZScoring!AO1761-$B$10)/$C$10)</f>
        <v/>
      </c>
      <c r="V2020" s="5">
        <f>IF(ZScoring!AP1761="",0,(ZScoring!AP1761-$B$11)/$C$11)</f>
        <v/>
      </c>
      <c r="W2020" s="5">
        <f>IF(ZScoring!AQ1761="",0,(ZScoring!AQ1761-$B$12)/$C$12)</f>
        <v/>
      </c>
      <c r="X2020" s="5">
        <f>Universe!C1761</f>
        <v/>
      </c>
    </row>
    <row r="2021">
      <c r="A2021" s="22">
        <f>Universe!G1762</f>
        <v/>
      </c>
      <c r="B2021" s="2" t="n">
        <v>1</v>
      </c>
      <c r="C2021" s="23">
        <f>Universe!H1762</f>
        <v/>
      </c>
      <c r="D2021" s="23">
        <f>Universe!I1762</f>
        <v/>
      </c>
      <c r="E2021" s="23">
        <f>Universe!J1762</f>
        <v/>
      </c>
      <c r="F2021" s="23">
        <f>Universe!K1762</f>
        <v/>
      </c>
      <c r="G2021" s="23">
        <f>Universe!L1762</f>
        <v/>
      </c>
      <c r="H2021" s="23">
        <f>Universe!M1762</f>
        <v/>
      </c>
      <c r="I2021" s="23">
        <f>Universe!N1762</f>
        <v/>
      </c>
      <c r="J2021" s="23">
        <f>Universe!O1762</f>
        <v/>
      </c>
      <c r="K2021" s="23">
        <f>Universe!P1762</f>
        <v/>
      </c>
      <c r="L2021" s="23">
        <f>Universe!Q1762</f>
        <v/>
      </c>
      <c r="M2021" s="23">
        <f>Universe!R1762</f>
        <v/>
      </c>
      <c r="N2021" s="5">
        <f>IF(ZScoring!AH1762="",0,(ZScoring!AH1762-$B$3)/$C$3)</f>
        <v/>
      </c>
      <c r="O2021" s="5">
        <f>IF(ZScoring!AI1762="",0,(ZScoring!AI1762-$B$4)/$C$4)</f>
        <v/>
      </c>
      <c r="P2021" s="5">
        <f>IF(ZScoring!AJ1762="",0,(ZScoring!AJ1762-$B$5)/$C$5)</f>
        <v/>
      </c>
      <c r="Q2021" s="5">
        <f>IF(ZScoring!AK1762="",0,(ZScoring!AK1762-$B$6)/$C$6)</f>
        <v/>
      </c>
      <c r="R2021" s="5">
        <f>IF(ZScoring!AL1762="",0,(ZScoring!AL1762-$B$7)/$C$7)</f>
        <v/>
      </c>
      <c r="S2021" s="5">
        <f>IF(ZScoring!AM1762="",0,(ZScoring!AM1762-$B$8)/$C$8)</f>
        <v/>
      </c>
      <c r="T2021" s="5">
        <f>IF(ZScoring!AN1762="",0,(ZScoring!AN1762-$B$9)/$C$9)</f>
        <v/>
      </c>
      <c r="U2021" s="5">
        <f>IF(ZScoring!AO1762="",0,(ZScoring!AO1762-$B$10)/$C$10)</f>
        <v/>
      </c>
      <c r="V2021" s="5">
        <f>IF(ZScoring!AP1762="",0,(ZScoring!AP1762-$B$11)/$C$11)</f>
        <v/>
      </c>
      <c r="W2021" s="5">
        <f>IF(ZScoring!AQ1762="",0,(ZScoring!AQ1762-$B$12)/$C$12)</f>
        <v/>
      </c>
      <c r="X2021" s="5">
        <f>Universe!C1762</f>
        <v/>
      </c>
    </row>
    <row r="2022">
      <c r="A2022" s="22">
        <f>Universe!G1763</f>
        <v/>
      </c>
      <c r="B2022" s="2" t="n">
        <v>1</v>
      </c>
      <c r="C2022" s="23">
        <f>Universe!H1763</f>
        <v/>
      </c>
      <c r="D2022" s="23">
        <f>Universe!I1763</f>
        <v/>
      </c>
      <c r="E2022" s="23">
        <f>Universe!J1763</f>
        <v/>
      </c>
      <c r="F2022" s="23">
        <f>Universe!K1763</f>
        <v/>
      </c>
      <c r="G2022" s="23">
        <f>Universe!L1763</f>
        <v/>
      </c>
      <c r="H2022" s="23">
        <f>Universe!M1763</f>
        <v/>
      </c>
      <c r="I2022" s="23">
        <f>Universe!N1763</f>
        <v/>
      </c>
      <c r="J2022" s="23">
        <f>Universe!O1763</f>
        <v/>
      </c>
      <c r="K2022" s="23">
        <f>Universe!P1763</f>
        <v/>
      </c>
      <c r="L2022" s="23">
        <f>Universe!Q1763</f>
        <v/>
      </c>
      <c r="M2022" s="23">
        <f>Universe!R1763</f>
        <v/>
      </c>
      <c r="N2022" s="5">
        <f>IF(ZScoring!AH1763="",0,(ZScoring!AH1763-$B$3)/$C$3)</f>
        <v/>
      </c>
      <c r="O2022" s="5">
        <f>IF(ZScoring!AI1763="",0,(ZScoring!AI1763-$B$4)/$C$4)</f>
        <v/>
      </c>
      <c r="P2022" s="5">
        <f>IF(ZScoring!AJ1763="",0,(ZScoring!AJ1763-$B$5)/$C$5)</f>
        <v/>
      </c>
      <c r="Q2022" s="5">
        <f>IF(ZScoring!AK1763="",0,(ZScoring!AK1763-$B$6)/$C$6)</f>
        <v/>
      </c>
      <c r="R2022" s="5">
        <f>IF(ZScoring!AL1763="",0,(ZScoring!AL1763-$B$7)/$C$7)</f>
        <v/>
      </c>
      <c r="S2022" s="5">
        <f>IF(ZScoring!AM1763="",0,(ZScoring!AM1763-$B$8)/$C$8)</f>
        <v/>
      </c>
      <c r="T2022" s="5">
        <f>IF(ZScoring!AN1763="",0,(ZScoring!AN1763-$B$9)/$C$9)</f>
        <v/>
      </c>
      <c r="U2022" s="5">
        <f>IF(ZScoring!AO1763="",0,(ZScoring!AO1763-$B$10)/$C$10)</f>
        <v/>
      </c>
      <c r="V2022" s="5">
        <f>IF(ZScoring!AP1763="",0,(ZScoring!AP1763-$B$11)/$C$11)</f>
        <v/>
      </c>
      <c r="W2022" s="5">
        <f>IF(ZScoring!AQ1763="",0,(ZScoring!AQ1763-$B$12)/$C$12)</f>
        <v/>
      </c>
      <c r="X2022" s="5">
        <f>Universe!C1763</f>
        <v/>
      </c>
    </row>
    <row r="2023">
      <c r="A2023" s="22">
        <f>Universe!G1764</f>
        <v/>
      </c>
      <c r="B2023" s="2" t="n">
        <v>1</v>
      </c>
      <c r="C2023" s="23">
        <f>Universe!H1764</f>
        <v/>
      </c>
      <c r="D2023" s="23">
        <f>Universe!I1764</f>
        <v/>
      </c>
      <c r="E2023" s="23">
        <f>Universe!J1764</f>
        <v/>
      </c>
      <c r="F2023" s="23">
        <f>Universe!K1764</f>
        <v/>
      </c>
      <c r="G2023" s="23">
        <f>Universe!L1764</f>
        <v/>
      </c>
      <c r="H2023" s="23">
        <f>Universe!M1764</f>
        <v/>
      </c>
      <c r="I2023" s="23">
        <f>Universe!N1764</f>
        <v/>
      </c>
      <c r="J2023" s="23">
        <f>Universe!O1764</f>
        <v/>
      </c>
      <c r="K2023" s="23">
        <f>Universe!P1764</f>
        <v/>
      </c>
      <c r="L2023" s="23">
        <f>Universe!Q1764</f>
        <v/>
      </c>
      <c r="M2023" s="23">
        <f>Universe!R1764</f>
        <v/>
      </c>
      <c r="N2023" s="5">
        <f>IF(ZScoring!AH1764="",0,(ZScoring!AH1764-$B$3)/$C$3)</f>
        <v/>
      </c>
      <c r="O2023" s="5">
        <f>IF(ZScoring!AI1764="",0,(ZScoring!AI1764-$B$4)/$C$4)</f>
        <v/>
      </c>
      <c r="P2023" s="5">
        <f>IF(ZScoring!AJ1764="",0,(ZScoring!AJ1764-$B$5)/$C$5)</f>
        <v/>
      </c>
      <c r="Q2023" s="5">
        <f>IF(ZScoring!AK1764="",0,(ZScoring!AK1764-$B$6)/$C$6)</f>
        <v/>
      </c>
      <c r="R2023" s="5">
        <f>IF(ZScoring!AL1764="",0,(ZScoring!AL1764-$B$7)/$C$7)</f>
        <v/>
      </c>
      <c r="S2023" s="5">
        <f>IF(ZScoring!AM1764="",0,(ZScoring!AM1764-$B$8)/$C$8)</f>
        <v/>
      </c>
      <c r="T2023" s="5">
        <f>IF(ZScoring!AN1764="",0,(ZScoring!AN1764-$B$9)/$C$9)</f>
        <v/>
      </c>
      <c r="U2023" s="5">
        <f>IF(ZScoring!AO1764="",0,(ZScoring!AO1764-$B$10)/$C$10)</f>
        <v/>
      </c>
      <c r="V2023" s="5">
        <f>IF(ZScoring!AP1764="",0,(ZScoring!AP1764-$B$11)/$C$11)</f>
        <v/>
      </c>
      <c r="W2023" s="5">
        <f>IF(ZScoring!AQ1764="",0,(ZScoring!AQ1764-$B$12)/$C$12)</f>
        <v/>
      </c>
      <c r="X2023" s="5">
        <f>Universe!C1764</f>
        <v/>
      </c>
    </row>
    <row r="2024">
      <c r="A2024" s="22">
        <f>Universe!G1765</f>
        <v/>
      </c>
      <c r="B2024" s="2" t="n">
        <v>1</v>
      </c>
      <c r="C2024" s="23">
        <f>Universe!H1765</f>
        <v/>
      </c>
      <c r="D2024" s="23">
        <f>Universe!I1765</f>
        <v/>
      </c>
      <c r="E2024" s="23">
        <f>Universe!J1765</f>
        <v/>
      </c>
      <c r="F2024" s="23">
        <f>Universe!K1765</f>
        <v/>
      </c>
      <c r="G2024" s="23">
        <f>Universe!L1765</f>
        <v/>
      </c>
      <c r="H2024" s="23">
        <f>Universe!M1765</f>
        <v/>
      </c>
      <c r="I2024" s="23">
        <f>Universe!N1765</f>
        <v/>
      </c>
      <c r="J2024" s="23">
        <f>Universe!O1765</f>
        <v/>
      </c>
      <c r="K2024" s="23">
        <f>Universe!P1765</f>
        <v/>
      </c>
      <c r="L2024" s="23">
        <f>Universe!Q1765</f>
        <v/>
      </c>
      <c r="M2024" s="23">
        <f>Universe!R1765</f>
        <v/>
      </c>
      <c r="N2024" s="5">
        <f>IF(ZScoring!AH1765="",0,(ZScoring!AH1765-$B$3)/$C$3)</f>
        <v/>
      </c>
      <c r="O2024" s="5">
        <f>IF(ZScoring!AI1765="",0,(ZScoring!AI1765-$B$4)/$C$4)</f>
        <v/>
      </c>
      <c r="P2024" s="5">
        <f>IF(ZScoring!AJ1765="",0,(ZScoring!AJ1765-$B$5)/$C$5)</f>
        <v/>
      </c>
      <c r="Q2024" s="5">
        <f>IF(ZScoring!AK1765="",0,(ZScoring!AK1765-$B$6)/$C$6)</f>
        <v/>
      </c>
      <c r="R2024" s="5">
        <f>IF(ZScoring!AL1765="",0,(ZScoring!AL1765-$B$7)/$C$7)</f>
        <v/>
      </c>
      <c r="S2024" s="5">
        <f>IF(ZScoring!AM1765="",0,(ZScoring!AM1765-$B$8)/$C$8)</f>
        <v/>
      </c>
      <c r="T2024" s="5">
        <f>IF(ZScoring!AN1765="",0,(ZScoring!AN1765-$B$9)/$C$9)</f>
        <v/>
      </c>
      <c r="U2024" s="5">
        <f>IF(ZScoring!AO1765="",0,(ZScoring!AO1765-$B$10)/$C$10)</f>
        <v/>
      </c>
      <c r="V2024" s="5">
        <f>IF(ZScoring!AP1765="",0,(ZScoring!AP1765-$B$11)/$C$11)</f>
        <v/>
      </c>
      <c r="W2024" s="5">
        <f>IF(ZScoring!AQ1765="",0,(ZScoring!AQ1765-$B$12)/$C$12)</f>
        <v/>
      </c>
      <c r="X2024" s="5">
        <f>Universe!C1765</f>
        <v/>
      </c>
    </row>
    <row r="2025">
      <c r="A2025" s="22">
        <f>Universe!G1766</f>
        <v/>
      </c>
      <c r="B2025" s="2" t="n">
        <v>1</v>
      </c>
      <c r="C2025" s="23">
        <f>Universe!H1766</f>
        <v/>
      </c>
      <c r="D2025" s="23">
        <f>Universe!I1766</f>
        <v/>
      </c>
      <c r="E2025" s="23">
        <f>Universe!J1766</f>
        <v/>
      </c>
      <c r="F2025" s="23">
        <f>Universe!K1766</f>
        <v/>
      </c>
      <c r="G2025" s="23">
        <f>Universe!L1766</f>
        <v/>
      </c>
      <c r="H2025" s="23">
        <f>Universe!M1766</f>
        <v/>
      </c>
      <c r="I2025" s="23">
        <f>Universe!N1766</f>
        <v/>
      </c>
      <c r="J2025" s="23">
        <f>Universe!O1766</f>
        <v/>
      </c>
      <c r="K2025" s="23">
        <f>Universe!P1766</f>
        <v/>
      </c>
      <c r="L2025" s="23">
        <f>Universe!Q1766</f>
        <v/>
      </c>
      <c r="M2025" s="23">
        <f>Universe!R1766</f>
        <v/>
      </c>
      <c r="N2025" s="5">
        <f>IF(ZScoring!AH1766="",0,(ZScoring!AH1766-$B$3)/$C$3)</f>
        <v/>
      </c>
      <c r="O2025" s="5">
        <f>IF(ZScoring!AI1766="",0,(ZScoring!AI1766-$B$4)/$C$4)</f>
        <v/>
      </c>
      <c r="P2025" s="5">
        <f>IF(ZScoring!AJ1766="",0,(ZScoring!AJ1766-$B$5)/$C$5)</f>
        <v/>
      </c>
      <c r="Q2025" s="5">
        <f>IF(ZScoring!AK1766="",0,(ZScoring!AK1766-$B$6)/$C$6)</f>
        <v/>
      </c>
      <c r="R2025" s="5">
        <f>IF(ZScoring!AL1766="",0,(ZScoring!AL1766-$B$7)/$C$7)</f>
        <v/>
      </c>
      <c r="S2025" s="5">
        <f>IF(ZScoring!AM1766="",0,(ZScoring!AM1766-$B$8)/$C$8)</f>
        <v/>
      </c>
      <c r="T2025" s="5">
        <f>IF(ZScoring!AN1766="",0,(ZScoring!AN1766-$B$9)/$C$9)</f>
        <v/>
      </c>
      <c r="U2025" s="5">
        <f>IF(ZScoring!AO1766="",0,(ZScoring!AO1766-$B$10)/$C$10)</f>
        <v/>
      </c>
      <c r="V2025" s="5">
        <f>IF(ZScoring!AP1766="",0,(ZScoring!AP1766-$B$11)/$C$11)</f>
        <v/>
      </c>
      <c r="W2025" s="5">
        <f>IF(ZScoring!AQ1766="",0,(ZScoring!AQ1766-$B$12)/$C$12)</f>
        <v/>
      </c>
      <c r="X2025" s="5">
        <f>Universe!C1766</f>
        <v/>
      </c>
    </row>
    <row r="2026">
      <c r="A2026" s="22">
        <f>Universe!G1767</f>
        <v/>
      </c>
      <c r="B2026" s="2" t="n">
        <v>1</v>
      </c>
      <c r="C2026" s="23">
        <f>Universe!H1767</f>
        <v/>
      </c>
      <c r="D2026" s="23">
        <f>Universe!I1767</f>
        <v/>
      </c>
      <c r="E2026" s="23">
        <f>Universe!J1767</f>
        <v/>
      </c>
      <c r="F2026" s="23">
        <f>Universe!K1767</f>
        <v/>
      </c>
      <c r="G2026" s="23">
        <f>Universe!L1767</f>
        <v/>
      </c>
      <c r="H2026" s="23">
        <f>Universe!M1767</f>
        <v/>
      </c>
      <c r="I2026" s="23">
        <f>Universe!N1767</f>
        <v/>
      </c>
      <c r="J2026" s="23">
        <f>Universe!O1767</f>
        <v/>
      </c>
      <c r="K2026" s="23">
        <f>Universe!P1767</f>
        <v/>
      </c>
      <c r="L2026" s="23">
        <f>Universe!Q1767</f>
        <v/>
      </c>
      <c r="M2026" s="23">
        <f>Universe!R1767</f>
        <v/>
      </c>
      <c r="N2026" s="5">
        <f>IF(ZScoring!AH1767="",0,(ZScoring!AH1767-$B$3)/$C$3)</f>
        <v/>
      </c>
      <c r="O2026" s="5">
        <f>IF(ZScoring!AI1767="",0,(ZScoring!AI1767-$B$4)/$C$4)</f>
        <v/>
      </c>
      <c r="P2026" s="5">
        <f>IF(ZScoring!AJ1767="",0,(ZScoring!AJ1767-$B$5)/$C$5)</f>
        <v/>
      </c>
      <c r="Q2026" s="5">
        <f>IF(ZScoring!AK1767="",0,(ZScoring!AK1767-$B$6)/$C$6)</f>
        <v/>
      </c>
      <c r="R2026" s="5">
        <f>IF(ZScoring!AL1767="",0,(ZScoring!AL1767-$B$7)/$C$7)</f>
        <v/>
      </c>
      <c r="S2026" s="5">
        <f>IF(ZScoring!AM1767="",0,(ZScoring!AM1767-$B$8)/$C$8)</f>
        <v/>
      </c>
      <c r="T2026" s="5">
        <f>IF(ZScoring!AN1767="",0,(ZScoring!AN1767-$B$9)/$C$9)</f>
        <v/>
      </c>
      <c r="U2026" s="5">
        <f>IF(ZScoring!AO1767="",0,(ZScoring!AO1767-$B$10)/$C$10)</f>
        <v/>
      </c>
      <c r="V2026" s="5">
        <f>IF(ZScoring!AP1767="",0,(ZScoring!AP1767-$B$11)/$C$11)</f>
        <v/>
      </c>
      <c r="W2026" s="5">
        <f>IF(ZScoring!AQ1767="",0,(ZScoring!AQ1767-$B$12)/$C$12)</f>
        <v/>
      </c>
      <c r="X2026" s="5">
        <f>Universe!C1767</f>
        <v/>
      </c>
    </row>
    <row r="2027">
      <c r="A2027" s="22">
        <f>Universe!G1768</f>
        <v/>
      </c>
      <c r="B2027" s="2" t="n">
        <v>1</v>
      </c>
      <c r="C2027" s="23">
        <f>Universe!H1768</f>
        <v/>
      </c>
      <c r="D2027" s="23">
        <f>Universe!I1768</f>
        <v/>
      </c>
      <c r="E2027" s="23">
        <f>Universe!J1768</f>
        <v/>
      </c>
      <c r="F2027" s="23">
        <f>Universe!K1768</f>
        <v/>
      </c>
      <c r="G2027" s="23">
        <f>Universe!L1768</f>
        <v/>
      </c>
      <c r="H2027" s="23">
        <f>Universe!M1768</f>
        <v/>
      </c>
      <c r="I2027" s="23">
        <f>Universe!N1768</f>
        <v/>
      </c>
      <c r="J2027" s="23">
        <f>Universe!O1768</f>
        <v/>
      </c>
      <c r="K2027" s="23">
        <f>Universe!P1768</f>
        <v/>
      </c>
      <c r="L2027" s="23">
        <f>Universe!Q1768</f>
        <v/>
      </c>
      <c r="M2027" s="23">
        <f>Universe!R1768</f>
        <v/>
      </c>
      <c r="N2027" s="5">
        <f>IF(ZScoring!AH1768="",0,(ZScoring!AH1768-$B$3)/$C$3)</f>
        <v/>
      </c>
      <c r="O2027" s="5">
        <f>IF(ZScoring!AI1768="",0,(ZScoring!AI1768-$B$4)/$C$4)</f>
        <v/>
      </c>
      <c r="P2027" s="5">
        <f>IF(ZScoring!AJ1768="",0,(ZScoring!AJ1768-$B$5)/$C$5)</f>
        <v/>
      </c>
      <c r="Q2027" s="5">
        <f>IF(ZScoring!AK1768="",0,(ZScoring!AK1768-$B$6)/$C$6)</f>
        <v/>
      </c>
      <c r="R2027" s="5">
        <f>IF(ZScoring!AL1768="",0,(ZScoring!AL1768-$B$7)/$C$7)</f>
        <v/>
      </c>
      <c r="S2027" s="5">
        <f>IF(ZScoring!AM1768="",0,(ZScoring!AM1768-$B$8)/$C$8)</f>
        <v/>
      </c>
      <c r="T2027" s="5">
        <f>IF(ZScoring!AN1768="",0,(ZScoring!AN1768-$B$9)/$C$9)</f>
        <v/>
      </c>
      <c r="U2027" s="5">
        <f>IF(ZScoring!AO1768="",0,(ZScoring!AO1768-$B$10)/$C$10)</f>
        <v/>
      </c>
      <c r="V2027" s="5">
        <f>IF(ZScoring!AP1768="",0,(ZScoring!AP1768-$B$11)/$C$11)</f>
        <v/>
      </c>
      <c r="W2027" s="5">
        <f>IF(ZScoring!AQ1768="",0,(ZScoring!AQ1768-$B$12)/$C$12)</f>
        <v/>
      </c>
      <c r="X2027" s="5">
        <f>Universe!C1768</f>
        <v/>
      </c>
    </row>
    <row r="2028">
      <c r="A2028" s="22">
        <f>Universe!G1769</f>
        <v/>
      </c>
      <c r="B2028" s="2" t="n">
        <v>1</v>
      </c>
      <c r="C2028" s="23">
        <f>Universe!H1769</f>
        <v/>
      </c>
      <c r="D2028" s="23">
        <f>Universe!I1769</f>
        <v/>
      </c>
      <c r="E2028" s="23">
        <f>Universe!J1769</f>
        <v/>
      </c>
      <c r="F2028" s="23">
        <f>Universe!K1769</f>
        <v/>
      </c>
      <c r="G2028" s="23">
        <f>Universe!L1769</f>
        <v/>
      </c>
      <c r="H2028" s="23">
        <f>Universe!M1769</f>
        <v/>
      </c>
      <c r="I2028" s="23">
        <f>Universe!N1769</f>
        <v/>
      </c>
      <c r="J2028" s="23">
        <f>Universe!O1769</f>
        <v/>
      </c>
      <c r="K2028" s="23">
        <f>Universe!P1769</f>
        <v/>
      </c>
      <c r="L2028" s="23">
        <f>Universe!Q1769</f>
        <v/>
      </c>
      <c r="M2028" s="23">
        <f>Universe!R1769</f>
        <v/>
      </c>
      <c r="N2028" s="5">
        <f>IF(ZScoring!AH1769="",0,(ZScoring!AH1769-$B$3)/$C$3)</f>
        <v/>
      </c>
      <c r="O2028" s="5">
        <f>IF(ZScoring!AI1769="",0,(ZScoring!AI1769-$B$4)/$C$4)</f>
        <v/>
      </c>
      <c r="P2028" s="5">
        <f>IF(ZScoring!AJ1769="",0,(ZScoring!AJ1769-$B$5)/$C$5)</f>
        <v/>
      </c>
      <c r="Q2028" s="5">
        <f>IF(ZScoring!AK1769="",0,(ZScoring!AK1769-$B$6)/$C$6)</f>
        <v/>
      </c>
      <c r="R2028" s="5">
        <f>IF(ZScoring!AL1769="",0,(ZScoring!AL1769-$B$7)/$C$7)</f>
        <v/>
      </c>
      <c r="S2028" s="5">
        <f>IF(ZScoring!AM1769="",0,(ZScoring!AM1769-$B$8)/$C$8)</f>
        <v/>
      </c>
      <c r="T2028" s="5">
        <f>IF(ZScoring!AN1769="",0,(ZScoring!AN1769-$B$9)/$C$9)</f>
        <v/>
      </c>
      <c r="U2028" s="5">
        <f>IF(ZScoring!AO1769="",0,(ZScoring!AO1769-$B$10)/$C$10)</f>
        <v/>
      </c>
      <c r="V2028" s="5">
        <f>IF(ZScoring!AP1769="",0,(ZScoring!AP1769-$B$11)/$C$11)</f>
        <v/>
      </c>
      <c r="W2028" s="5">
        <f>IF(ZScoring!AQ1769="",0,(ZScoring!AQ1769-$B$12)/$C$12)</f>
        <v/>
      </c>
      <c r="X2028" s="5">
        <f>Universe!C1769</f>
        <v/>
      </c>
    </row>
    <row r="2029">
      <c r="A2029" s="22">
        <f>Universe!G1770</f>
        <v/>
      </c>
      <c r="B2029" s="2" t="n">
        <v>1</v>
      </c>
      <c r="C2029" s="23">
        <f>Universe!H1770</f>
        <v/>
      </c>
      <c r="D2029" s="23">
        <f>Universe!I1770</f>
        <v/>
      </c>
      <c r="E2029" s="23">
        <f>Universe!J1770</f>
        <v/>
      </c>
      <c r="F2029" s="23">
        <f>Universe!K1770</f>
        <v/>
      </c>
      <c r="G2029" s="23">
        <f>Universe!L1770</f>
        <v/>
      </c>
      <c r="H2029" s="23">
        <f>Universe!M1770</f>
        <v/>
      </c>
      <c r="I2029" s="23">
        <f>Universe!N1770</f>
        <v/>
      </c>
      <c r="J2029" s="23">
        <f>Universe!O1770</f>
        <v/>
      </c>
      <c r="K2029" s="23">
        <f>Universe!P1770</f>
        <v/>
      </c>
      <c r="L2029" s="23">
        <f>Universe!Q1770</f>
        <v/>
      </c>
      <c r="M2029" s="23">
        <f>Universe!R1770</f>
        <v/>
      </c>
      <c r="N2029" s="5">
        <f>IF(ZScoring!AH1770="",0,(ZScoring!AH1770-$B$3)/$C$3)</f>
        <v/>
      </c>
      <c r="O2029" s="5">
        <f>IF(ZScoring!AI1770="",0,(ZScoring!AI1770-$B$4)/$C$4)</f>
        <v/>
      </c>
      <c r="P2029" s="5">
        <f>IF(ZScoring!AJ1770="",0,(ZScoring!AJ1770-$B$5)/$C$5)</f>
        <v/>
      </c>
      <c r="Q2029" s="5">
        <f>IF(ZScoring!AK1770="",0,(ZScoring!AK1770-$B$6)/$C$6)</f>
        <v/>
      </c>
      <c r="R2029" s="5">
        <f>IF(ZScoring!AL1770="",0,(ZScoring!AL1770-$B$7)/$C$7)</f>
        <v/>
      </c>
      <c r="S2029" s="5">
        <f>IF(ZScoring!AM1770="",0,(ZScoring!AM1770-$B$8)/$C$8)</f>
        <v/>
      </c>
      <c r="T2029" s="5">
        <f>IF(ZScoring!AN1770="",0,(ZScoring!AN1770-$B$9)/$C$9)</f>
        <v/>
      </c>
      <c r="U2029" s="5">
        <f>IF(ZScoring!AO1770="",0,(ZScoring!AO1770-$B$10)/$C$10)</f>
        <v/>
      </c>
      <c r="V2029" s="5">
        <f>IF(ZScoring!AP1770="",0,(ZScoring!AP1770-$B$11)/$C$11)</f>
        <v/>
      </c>
      <c r="W2029" s="5">
        <f>IF(ZScoring!AQ1770="",0,(ZScoring!AQ1770-$B$12)/$C$12)</f>
        <v/>
      </c>
      <c r="X2029" s="5">
        <f>Universe!C1770</f>
        <v/>
      </c>
    </row>
    <row r="2030">
      <c r="A2030" s="22">
        <f>Universe!G1771</f>
        <v/>
      </c>
      <c r="B2030" s="2" t="n">
        <v>1</v>
      </c>
      <c r="C2030" s="23">
        <f>Universe!H1771</f>
        <v/>
      </c>
      <c r="D2030" s="23">
        <f>Universe!I1771</f>
        <v/>
      </c>
      <c r="E2030" s="23">
        <f>Universe!J1771</f>
        <v/>
      </c>
      <c r="F2030" s="23">
        <f>Universe!K1771</f>
        <v/>
      </c>
      <c r="G2030" s="23">
        <f>Universe!L1771</f>
        <v/>
      </c>
      <c r="H2030" s="23">
        <f>Universe!M1771</f>
        <v/>
      </c>
      <c r="I2030" s="23">
        <f>Universe!N1771</f>
        <v/>
      </c>
      <c r="J2030" s="23">
        <f>Universe!O1771</f>
        <v/>
      </c>
      <c r="K2030" s="23">
        <f>Universe!P1771</f>
        <v/>
      </c>
      <c r="L2030" s="23">
        <f>Universe!Q1771</f>
        <v/>
      </c>
      <c r="M2030" s="23">
        <f>Universe!R1771</f>
        <v/>
      </c>
      <c r="N2030" s="5">
        <f>IF(ZScoring!AH1771="",0,(ZScoring!AH1771-$B$3)/$C$3)</f>
        <v/>
      </c>
      <c r="O2030" s="5">
        <f>IF(ZScoring!AI1771="",0,(ZScoring!AI1771-$B$4)/$C$4)</f>
        <v/>
      </c>
      <c r="P2030" s="5">
        <f>IF(ZScoring!AJ1771="",0,(ZScoring!AJ1771-$B$5)/$C$5)</f>
        <v/>
      </c>
      <c r="Q2030" s="5">
        <f>IF(ZScoring!AK1771="",0,(ZScoring!AK1771-$B$6)/$C$6)</f>
        <v/>
      </c>
      <c r="R2030" s="5">
        <f>IF(ZScoring!AL1771="",0,(ZScoring!AL1771-$B$7)/$C$7)</f>
        <v/>
      </c>
      <c r="S2030" s="5">
        <f>IF(ZScoring!AM1771="",0,(ZScoring!AM1771-$B$8)/$C$8)</f>
        <v/>
      </c>
      <c r="T2030" s="5">
        <f>IF(ZScoring!AN1771="",0,(ZScoring!AN1771-$B$9)/$C$9)</f>
        <v/>
      </c>
      <c r="U2030" s="5">
        <f>IF(ZScoring!AO1771="",0,(ZScoring!AO1771-$B$10)/$C$10)</f>
        <v/>
      </c>
      <c r="V2030" s="5">
        <f>IF(ZScoring!AP1771="",0,(ZScoring!AP1771-$B$11)/$C$11)</f>
        <v/>
      </c>
      <c r="W2030" s="5">
        <f>IF(ZScoring!AQ1771="",0,(ZScoring!AQ1771-$B$12)/$C$12)</f>
        <v/>
      </c>
      <c r="X2030" s="5">
        <f>Universe!C1771</f>
        <v/>
      </c>
    </row>
    <row r="2031">
      <c r="A2031" s="22">
        <f>Universe!G1772</f>
        <v/>
      </c>
      <c r="B2031" s="2" t="n">
        <v>1</v>
      </c>
      <c r="C2031" s="23">
        <f>Universe!H1772</f>
        <v/>
      </c>
      <c r="D2031" s="23">
        <f>Universe!I1772</f>
        <v/>
      </c>
      <c r="E2031" s="23">
        <f>Universe!J1772</f>
        <v/>
      </c>
      <c r="F2031" s="23">
        <f>Universe!K1772</f>
        <v/>
      </c>
      <c r="G2031" s="23">
        <f>Universe!L1772</f>
        <v/>
      </c>
      <c r="H2031" s="23">
        <f>Universe!M1772</f>
        <v/>
      </c>
      <c r="I2031" s="23">
        <f>Universe!N1772</f>
        <v/>
      </c>
      <c r="J2031" s="23">
        <f>Universe!O1772</f>
        <v/>
      </c>
      <c r="K2031" s="23">
        <f>Universe!P1772</f>
        <v/>
      </c>
      <c r="L2031" s="23">
        <f>Universe!Q1772</f>
        <v/>
      </c>
      <c r="M2031" s="23">
        <f>Universe!R1772</f>
        <v/>
      </c>
      <c r="N2031" s="5">
        <f>IF(ZScoring!AH1772="",0,(ZScoring!AH1772-$B$3)/$C$3)</f>
        <v/>
      </c>
      <c r="O2031" s="5">
        <f>IF(ZScoring!AI1772="",0,(ZScoring!AI1772-$B$4)/$C$4)</f>
        <v/>
      </c>
      <c r="P2031" s="5">
        <f>IF(ZScoring!AJ1772="",0,(ZScoring!AJ1772-$B$5)/$C$5)</f>
        <v/>
      </c>
      <c r="Q2031" s="5">
        <f>IF(ZScoring!AK1772="",0,(ZScoring!AK1772-$B$6)/$C$6)</f>
        <v/>
      </c>
      <c r="R2031" s="5">
        <f>IF(ZScoring!AL1772="",0,(ZScoring!AL1772-$B$7)/$C$7)</f>
        <v/>
      </c>
      <c r="S2031" s="5">
        <f>IF(ZScoring!AM1772="",0,(ZScoring!AM1772-$B$8)/$C$8)</f>
        <v/>
      </c>
      <c r="T2031" s="5">
        <f>IF(ZScoring!AN1772="",0,(ZScoring!AN1772-$B$9)/$C$9)</f>
        <v/>
      </c>
      <c r="U2031" s="5">
        <f>IF(ZScoring!AO1772="",0,(ZScoring!AO1772-$B$10)/$C$10)</f>
        <v/>
      </c>
      <c r="V2031" s="5">
        <f>IF(ZScoring!AP1772="",0,(ZScoring!AP1772-$B$11)/$C$11)</f>
        <v/>
      </c>
      <c r="W2031" s="5">
        <f>IF(ZScoring!AQ1772="",0,(ZScoring!AQ1772-$B$12)/$C$12)</f>
        <v/>
      </c>
      <c r="X2031" s="5">
        <f>Universe!C1772</f>
        <v/>
      </c>
    </row>
    <row r="2032">
      <c r="A2032" s="22">
        <f>Universe!G1773</f>
        <v/>
      </c>
      <c r="B2032" s="2" t="n">
        <v>1</v>
      </c>
      <c r="C2032" s="23">
        <f>Universe!H1773</f>
        <v/>
      </c>
      <c r="D2032" s="23">
        <f>Universe!I1773</f>
        <v/>
      </c>
      <c r="E2032" s="23">
        <f>Universe!J1773</f>
        <v/>
      </c>
      <c r="F2032" s="23">
        <f>Universe!K1773</f>
        <v/>
      </c>
      <c r="G2032" s="23">
        <f>Universe!L1773</f>
        <v/>
      </c>
      <c r="H2032" s="23">
        <f>Universe!M1773</f>
        <v/>
      </c>
      <c r="I2032" s="23">
        <f>Universe!N1773</f>
        <v/>
      </c>
      <c r="J2032" s="23">
        <f>Universe!O1773</f>
        <v/>
      </c>
      <c r="K2032" s="23">
        <f>Universe!P1773</f>
        <v/>
      </c>
      <c r="L2032" s="23">
        <f>Universe!Q1773</f>
        <v/>
      </c>
      <c r="M2032" s="23">
        <f>Universe!R1773</f>
        <v/>
      </c>
      <c r="N2032" s="5">
        <f>IF(ZScoring!AH1773="",0,(ZScoring!AH1773-$B$3)/$C$3)</f>
        <v/>
      </c>
      <c r="O2032" s="5">
        <f>IF(ZScoring!AI1773="",0,(ZScoring!AI1773-$B$4)/$C$4)</f>
        <v/>
      </c>
      <c r="P2032" s="5">
        <f>IF(ZScoring!AJ1773="",0,(ZScoring!AJ1773-$B$5)/$C$5)</f>
        <v/>
      </c>
      <c r="Q2032" s="5">
        <f>IF(ZScoring!AK1773="",0,(ZScoring!AK1773-$B$6)/$C$6)</f>
        <v/>
      </c>
      <c r="R2032" s="5">
        <f>IF(ZScoring!AL1773="",0,(ZScoring!AL1773-$B$7)/$C$7)</f>
        <v/>
      </c>
      <c r="S2032" s="5">
        <f>IF(ZScoring!AM1773="",0,(ZScoring!AM1773-$B$8)/$C$8)</f>
        <v/>
      </c>
      <c r="T2032" s="5">
        <f>IF(ZScoring!AN1773="",0,(ZScoring!AN1773-$B$9)/$C$9)</f>
        <v/>
      </c>
      <c r="U2032" s="5">
        <f>IF(ZScoring!AO1773="",0,(ZScoring!AO1773-$B$10)/$C$10)</f>
        <v/>
      </c>
      <c r="V2032" s="5">
        <f>IF(ZScoring!AP1773="",0,(ZScoring!AP1773-$B$11)/$C$11)</f>
        <v/>
      </c>
      <c r="W2032" s="5">
        <f>IF(ZScoring!AQ1773="",0,(ZScoring!AQ1773-$B$12)/$C$12)</f>
        <v/>
      </c>
      <c r="X2032" s="5">
        <f>Universe!C1773</f>
        <v/>
      </c>
    </row>
    <row r="2033">
      <c r="A2033" s="22">
        <f>Universe!G1774</f>
        <v/>
      </c>
      <c r="B2033" s="2" t="n">
        <v>1</v>
      </c>
      <c r="C2033" s="23">
        <f>Universe!H1774</f>
        <v/>
      </c>
      <c r="D2033" s="23">
        <f>Universe!I1774</f>
        <v/>
      </c>
      <c r="E2033" s="23">
        <f>Universe!J1774</f>
        <v/>
      </c>
      <c r="F2033" s="23">
        <f>Universe!K1774</f>
        <v/>
      </c>
      <c r="G2033" s="23">
        <f>Universe!L1774</f>
        <v/>
      </c>
      <c r="H2033" s="23">
        <f>Universe!M1774</f>
        <v/>
      </c>
      <c r="I2033" s="23">
        <f>Universe!N1774</f>
        <v/>
      </c>
      <c r="J2033" s="23">
        <f>Universe!O1774</f>
        <v/>
      </c>
      <c r="K2033" s="23">
        <f>Universe!P1774</f>
        <v/>
      </c>
      <c r="L2033" s="23">
        <f>Universe!Q1774</f>
        <v/>
      </c>
      <c r="M2033" s="23">
        <f>Universe!R1774</f>
        <v/>
      </c>
      <c r="N2033" s="5">
        <f>IF(ZScoring!AH1774="",0,(ZScoring!AH1774-$B$3)/$C$3)</f>
        <v/>
      </c>
      <c r="O2033" s="5">
        <f>IF(ZScoring!AI1774="",0,(ZScoring!AI1774-$B$4)/$C$4)</f>
        <v/>
      </c>
      <c r="P2033" s="5">
        <f>IF(ZScoring!AJ1774="",0,(ZScoring!AJ1774-$B$5)/$C$5)</f>
        <v/>
      </c>
      <c r="Q2033" s="5">
        <f>IF(ZScoring!AK1774="",0,(ZScoring!AK1774-$B$6)/$C$6)</f>
        <v/>
      </c>
      <c r="R2033" s="5">
        <f>IF(ZScoring!AL1774="",0,(ZScoring!AL1774-$B$7)/$C$7)</f>
        <v/>
      </c>
      <c r="S2033" s="5">
        <f>IF(ZScoring!AM1774="",0,(ZScoring!AM1774-$B$8)/$C$8)</f>
        <v/>
      </c>
      <c r="T2033" s="5">
        <f>IF(ZScoring!AN1774="",0,(ZScoring!AN1774-$B$9)/$C$9)</f>
        <v/>
      </c>
      <c r="U2033" s="5">
        <f>IF(ZScoring!AO1774="",0,(ZScoring!AO1774-$B$10)/$C$10)</f>
        <v/>
      </c>
      <c r="V2033" s="5">
        <f>IF(ZScoring!AP1774="",0,(ZScoring!AP1774-$B$11)/$C$11)</f>
        <v/>
      </c>
      <c r="W2033" s="5">
        <f>IF(ZScoring!AQ1774="",0,(ZScoring!AQ1774-$B$12)/$C$12)</f>
        <v/>
      </c>
      <c r="X2033" s="5">
        <f>Universe!C1774</f>
        <v/>
      </c>
    </row>
    <row r="2034">
      <c r="A2034" s="22">
        <f>Universe!G1775</f>
        <v/>
      </c>
      <c r="B2034" s="2" t="n">
        <v>1</v>
      </c>
      <c r="C2034" s="23">
        <f>Universe!H1775</f>
        <v/>
      </c>
      <c r="D2034" s="23">
        <f>Universe!I1775</f>
        <v/>
      </c>
      <c r="E2034" s="23">
        <f>Universe!J1775</f>
        <v/>
      </c>
      <c r="F2034" s="23">
        <f>Universe!K1775</f>
        <v/>
      </c>
      <c r="G2034" s="23">
        <f>Universe!L1775</f>
        <v/>
      </c>
      <c r="H2034" s="23">
        <f>Universe!M1775</f>
        <v/>
      </c>
      <c r="I2034" s="23">
        <f>Universe!N1775</f>
        <v/>
      </c>
      <c r="J2034" s="23">
        <f>Universe!O1775</f>
        <v/>
      </c>
      <c r="K2034" s="23">
        <f>Universe!P1775</f>
        <v/>
      </c>
      <c r="L2034" s="23">
        <f>Universe!Q1775</f>
        <v/>
      </c>
      <c r="M2034" s="23">
        <f>Universe!R1775</f>
        <v/>
      </c>
      <c r="N2034" s="5">
        <f>IF(ZScoring!AH1775="",0,(ZScoring!AH1775-$B$3)/$C$3)</f>
        <v/>
      </c>
      <c r="O2034" s="5">
        <f>IF(ZScoring!AI1775="",0,(ZScoring!AI1775-$B$4)/$C$4)</f>
        <v/>
      </c>
      <c r="P2034" s="5">
        <f>IF(ZScoring!AJ1775="",0,(ZScoring!AJ1775-$B$5)/$C$5)</f>
        <v/>
      </c>
      <c r="Q2034" s="5">
        <f>IF(ZScoring!AK1775="",0,(ZScoring!AK1775-$B$6)/$C$6)</f>
        <v/>
      </c>
      <c r="R2034" s="5">
        <f>IF(ZScoring!AL1775="",0,(ZScoring!AL1775-$B$7)/$C$7)</f>
        <v/>
      </c>
      <c r="S2034" s="5">
        <f>IF(ZScoring!AM1775="",0,(ZScoring!AM1775-$B$8)/$C$8)</f>
        <v/>
      </c>
      <c r="T2034" s="5">
        <f>IF(ZScoring!AN1775="",0,(ZScoring!AN1775-$B$9)/$C$9)</f>
        <v/>
      </c>
      <c r="U2034" s="5">
        <f>IF(ZScoring!AO1775="",0,(ZScoring!AO1775-$B$10)/$C$10)</f>
        <v/>
      </c>
      <c r="V2034" s="5">
        <f>IF(ZScoring!AP1775="",0,(ZScoring!AP1775-$B$11)/$C$11)</f>
        <v/>
      </c>
      <c r="W2034" s="5">
        <f>IF(ZScoring!AQ1775="",0,(ZScoring!AQ1775-$B$12)/$C$12)</f>
        <v/>
      </c>
      <c r="X2034" s="5">
        <f>Universe!C1775</f>
        <v/>
      </c>
    </row>
    <row r="2035">
      <c r="A2035" s="22">
        <f>Universe!G1776</f>
        <v/>
      </c>
      <c r="B2035" s="2" t="n">
        <v>1</v>
      </c>
      <c r="C2035" s="23">
        <f>Universe!H1776</f>
        <v/>
      </c>
      <c r="D2035" s="23">
        <f>Universe!I1776</f>
        <v/>
      </c>
      <c r="E2035" s="23">
        <f>Universe!J1776</f>
        <v/>
      </c>
      <c r="F2035" s="23">
        <f>Universe!K1776</f>
        <v/>
      </c>
      <c r="G2035" s="23">
        <f>Universe!L1776</f>
        <v/>
      </c>
      <c r="H2035" s="23">
        <f>Universe!M1776</f>
        <v/>
      </c>
      <c r="I2035" s="23">
        <f>Universe!N1776</f>
        <v/>
      </c>
      <c r="J2035" s="23">
        <f>Universe!O1776</f>
        <v/>
      </c>
      <c r="K2035" s="23">
        <f>Universe!P1776</f>
        <v/>
      </c>
      <c r="L2035" s="23">
        <f>Universe!Q1776</f>
        <v/>
      </c>
      <c r="M2035" s="23">
        <f>Universe!R1776</f>
        <v/>
      </c>
      <c r="N2035" s="5">
        <f>IF(ZScoring!AH1776="",0,(ZScoring!AH1776-$B$3)/$C$3)</f>
        <v/>
      </c>
      <c r="O2035" s="5">
        <f>IF(ZScoring!AI1776="",0,(ZScoring!AI1776-$B$4)/$C$4)</f>
        <v/>
      </c>
      <c r="P2035" s="5">
        <f>IF(ZScoring!AJ1776="",0,(ZScoring!AJ1776-$B$5)/$C$5)</f>
        <v/>
      </c>
      <c r="Q2035" s="5">
        <f>IF(ZScoring!AK1776="",0,(ZScoring!AK1776-$B$6)/$C$6)</f>
        <v/>
      </c>
      <c r="R2035" s="5">
        <f>IF(ZScoring!AL1776="",0,(ZScoring!AL1776-$B$7)/$C$7)</f>
        <v/>
      </c>
      <c r="S2035" s="5">
        <f>IF(ZScoring!AM1776="",0,(ZScoring!AM1776-$B$8)/$C$8)</f>
        <v/>
      </c>
      <c r="T2035" s="5">
        <f>IF(ZScoring!AN1776="",0,(ZScoring!AN1776-$B$9)/$C$9)</f>
        <v/>
      </c>
      <c r="U2035" s="5">
        <f>IF(ZScoring!AO1776="",0,(ZScoring!AO1776-$B$10)/$C$10)</f>
        <v/>
      </c>
      <c r="V2035" s="5">
        <f>IF(ZScoring!AP1776="",0,(ZScoring!AP1776-$B$11)/$C$11)</f>
        <v/>
      </c>
      <c r="W2035" s="5">
        <f>IF(ZScoring!AQ1776="",0,(ZScoring!AQ1776-$B$12)/$C$12)</f>
        <v/>
      </c>
      <c r="X2035" s="5">
        <f>Universe!C1776</f>
        <v/>
      </c>
    </row>
    <row r="2036">
      <c r="A2036" s="22">
        <f>Universe!G1777</f>
        <v/>
      </c>
      <c r="B2036" s="2" t="n">
        <v>1</v>
      </c>
      <c r="C2036" s="23">
        <f>Universe!H1777</f>
        <v/>
      </c>
      <c r="D2036" s="23">
        <f>Universe!I1777</f>
        <v/>
      </c>
      <c r="E2036" s="23">
        <f>Universe!J1777</f>
        <v/>
      </c>
      <c r="F2036" s="23">
        <f>Universe!K1777</f>
        <v/>
      </c>
      <c r="G2036" s="23">
        <f>Universe!L1777</f>
        <v/>
      </c>
      <c r="H2036" s="23">
        <f>Universe!M1777</f>
        <v/>
      </c>
      <c r="I2036" s="23">
        <f>Universe!N1777</f>
        <v/>
      </c>
      <c r="J2036" s="23">
        <f>Universe!O1777</f>
        <v/>
      </c>
      <c r="K2036" s="23">
        <f>Universe!P1777</f>
        <v/>
      </c>
      <c r="L2036" s="23">
        <f>Universe!Q1777</f>
        <v/>
      </c>
      <c r="M2036" s="23">
        <f>Universe!R1777</f>
        <v/>
      </c>
      <c r="N2036" s="5">
        <f>IF(ZScoring!AH1777="",0,(ZScoring!AH1777-$B$3)/$C$3)</f>
        <v/>
      </c>
      <c r="O2036" s="5">
        <f>IF(ZScoring!AI1777="",0,(ZScoring!AI1777-$B$4)/$C$4)</f>
        <v/>
      </c>
      <c r="P2036" s="5">
        <f>IF(ZScoring!AJ1777="",0,(ZScoring!AJ1777-$B$5)/$C$5)</f>
        <v/>
      </c>
      <c r="Q2036" s="5">
        <f>IF(ZScoring!AK1777="",0,(ZScoring!AK1777-$B$6)/$C$6)</f>
        <v/>
      </c>
      <c r="R2036" s="5">
        <f>IF(ZScoring!AL1777="",0,(ZScoring!AL1777-$B$7)/$C$7)</f>
        <v/>
      </c>
      <c r="S2036" s="5">
        <f>IF(ZScoring!AM1777="",0,(ZScoring!AM1777-$B$8)/$C$8)</f>
        <v/>
      </c>
      <c r="T2036" s="5">
        <f>IF(ZScoring!AN1777="",0,(ZScoring!AN1777-$B$9)/$C$9)</f>
        <v/>
      </c>
      <c r="U2036" s="5">
        <f>IF(ZScoring!AO1777="",0,(ZScoring!AO1777-$B$10)/$C$10)</f>
        <v/>
      </c>
      <c r="V2036" s="5">
        <f>IF(ZScoring!AP1777="",0,(ZScoring!AP1777-$B$11)/$C$11)</f>
        <v/>
      </c>
      <c r="W2036" s="5">
        <f>IF(ZScoring!AQ1777="",0,(ZScoring!AQ1777-$B$12)/$C$12)</f>
        <v/>
      </c>
      <c r="X2036" s="5">
        <f>Universe!C1777</f>
        <v/>
      </c>
    </row>
    <row r="2037">
      <c r="A2037" s="22">
        <f>Universe!G1778</f>
        <v/>
      </c>
      <c r="B2037" s="2" t="n">
        <v>1</v>
      </c>
      <c r="C2037" s="23">
        <f>Universe!H1778</f>
        <v/>
      </c>
      <c r="D2037" s="23">
        <f>Universe!I1778</f>
        <v/>
      </c>
      <c r="E2037" s="23">
        <f>Universe!J1778</f>
        <v/>
      </c>
      <c r="F2037" s="23">
        <f>Universe!K1778</f>
        <v/>
      </c>
      <c r="G2037" s="23">
        <f>Universe!L1778</f>
        <v/>
      </c>
      <c r="H2037" s="23">
        <f>Universe!M1778</f>
        <v/>
      </c>
      <c r="I2037" s="23">
        <f>Universe!N1778</f>
        <v/>
      </c>
      <c r="J2037" s="23">
        <f>Universe!O1778</f>
        <v/>
      </c>
      <c r="K2037" s="23">
        <f>Universe!P1778</f>
        <v/>
      </c>
      <c r="L2037" s="23">
        <f>Universe!Q1778</f>
        <v/>
      </c>
      <c r="M2037" s="23">
        <f>Universe!R1778</f>
        <v/>
      </c>
      <c r="N2037" s="5">
        <f>IF(ZScoring!AH1778="",0,(ZScoring!AH1778-$B$3)/$C$3)</f>
        <v/>
      </c>
      <c r="O2037" s="5">
        <f>IF(ZScoring!AI1778="",0,(ZScoring!AI1778-$B$4)/$C$4)</f>
        <v/>
      </c>
      <c r="P2037" s="5">
        <f>IF(ZScoring!AJ1778="",0,(ZScoring!AJ1778-$B$5)/$C$5)</f>
        <v/>
      </c>
      <c r="Q2037" s="5">
        <f>IF(ZScoring!AK1778="",0,(ZScoring!AK1778-$B$6)/$C$6)</f>
        <v/>
      </c>
      <c r="R2037" s="5">
        <f>IF(ZScoring!AL1778="",0,(ZScoring!AL1778-$B$7)/$C$7)</f>
        <v/>
      </c>
      <c r="S2037" s="5">
        <f>IF(ZScoring!AM1778="",0,(ZScoring!AM1778-$B$8)/$C$8)</f>
        <v/>
      </c>
      <c r="T2037" s="5">
        <f>IF(ZScoring!AN1778="",0,(ZScoring!AN1778-$B$9)/$C$9)</f>
        <v/>
      </c>
      <c r="U2037" s="5">
        <f>IF(ZScoring!AO1778="",0,(ZScoring!AO1778-$B$10)/$C$10)</f>
        <v/>
      </c>
      <c r="V2037" s="5">
        <f>IF(ZScoring!AP1778="",0,(ZScoring!AP1778-$B$11)/$C$11)</f>
        <v/>
      </c>
      <c r="W2037" s="5">
        <f>IF(ZScoring!AQ1778="",0,(ZScoring!AQ1778-$B$12)/$C$12)</f>
        <v/>
      </c>
      <c r="X2037" s="5">
        <f>Universe!C1778</f>
        <v/>
      </c>
    </row>
    <row r="2038">
      <c r="A2038" s="22">
        <f>Universe!G1779</f>
        <v/>
      </c>
      <c r="B2038" s="2" t="n">
        <v>1</v>
      </c>
      <c r="C2038" s="23">
        <f>Universe!H1779</f>
        <v/>
      </c>
      <c r="D2038" s="23">
        <f>Universe!I1779</f>
        <v/>
      </c>
      <c r="E2038" s="23">
        <f>Universe!J1779</f>
        <v/>
      </c>
      <c r="F2038" s="23">
        <f>Universe!K1779</f>
        <v/>
      </c>
      <c r="G2038" s="23">
        <f>Universe!L1779</f>
        <v/>
      </c>
      <c r="H2038" s="23">
        <f>Universe!M1779</f>
        <v/>
      </c>
      <c r="I2038" s="23">
        <f>Universe!N1779</f>
        <v/>
      </c>
      <c r="J2038" s="23">
        <f>Universe!O1779</f>
        <v/>
      </c>
      <c r="K2038" s="23">
        <f>Universe!P1779</f>
        <v/>
      </c>
      <c r="L2038" s="23">
        <f>Universe!Q1779</f>
        <v/>
      </c>
      <c r="M2038" s="23">
        <f>Universe!R1779</f>
        <v/>
      </c>
      <c r="N2038" s="5">
        <f>IF(ZScoring!AH1779="",0,(ZScoring!AH1779-$B$3)/$C$3)</f>
        <v/>
      </c>
      <c r="O2038" s="5">
        <f>IF(ZScoring!AI1779="",0,(ZScoring!AI1779-$B$4)/$C$4)</f>
        <v/>
      </c>
      <c r="P2038" s="5">
        <f>IF(ZScoring!AJ1779="",0,(ZScoring!AJ1779-$B$5)/$C$5)</f>
        <v/>
      </c>
      <c r="Q2038" s="5">
        <f>IF(ZScoring!AK1779="",0,(ZScoring!AK1779-$B$6)/$C$6)</f>
        <v/>
      </c>
      <c r="R2038" s="5">
        <f>IF(ZScoring!AL1779="",0,(ZScoring!AL1779-$B$7)/$C$7)</f>
        <v/>
      </c>
      <c r="S2038" s="5">
        <f>IF(ZScoring!AM1779="",0,(ZScoring!AM1779-$B$8)/$C$8)</f>
        <v/>
      </c>
      <c r="T2038" s="5">
        <f>IF(ZScoring!AN1779="",0,(ZScoring!AN1779-$B$9)/$C$9)</f>
        <v/>
      </c>
      <c r="U2038" s="5">
        <f>IF(ZScoring!AO1779="",0,(ZScoring!AO1779-$B$10)/$C$10)</f>
        <v/>
      </c>
      <c r="V2038" s="5">
        <f>IF(ZScoring!AP1779="",0,(ZScoring!AP1779-$B$11)/$C$11)</f>
        <v/>
      </c>
      <c r="W2038" s="5">
        <f>IF(ZScoring!AQ1779="",0,(ZScoring!AQ1779-$B$12)/$C$12)</f>
        <v/>
      </c>
      <c r="X2038" s="5">
        <f>Universe!C1779</f>
        <v/>
      </c>
    </row>
    <row r="2039">
      <c r="A2039" s="22">
        <f>Universe!G1780</f>
        <v/>
      </c>
      <c r="B2039" s="2" t="n">
        <v>1</v>
      </c>
      <c r="C2039" s="23">
        <f>Universe!H1780</f>
        <v/>
      </c>
      <c r="D2039" s="23">
        <f>Universe!I1780</f>
        <v/>
      </c>
      <c r="E2039" s="23">
        <f>Universe!J1780</f>
        <v/>
      </c>
      <c r="F2039" s="23">
        <f>Universe!K1780</f>
        <v/>
      </c>
      <c r="G2039" s="23">
        <f>Universe!L1780</f>
        <v/>
      </c>
      <c r="H2039" s="23">
        <f>Universe!M1780</f>
        <v/>
      </c>
      <c r="I2039" s="23">
        <f>Universe!N1780</f>
        <v/>
      </c>
      <c r="J2039" s="23">
        <f>Universe!O1780</f>
        <v/>
      </c>
      <c r="K2039" s="23">
        <f>Universe!P1780</f>
        <v/>
      </c>
      <c r="L2039" s="23">
        <f>Universe!Q1780</f>
        <v/>
      </c>
      <c r="M2039" s="23">
        <f>Universe!R1780</f>
        <v/>
      </c>
      <c r="N2039" s="5">
        <f>IF(ZScoring!AH1780="",0,(ZScoring!AH1780-$B$3)/$C$3)</f>
        <v/>
      </c>
      <c r="O2039" s="5">
        <f>IF(ZScoring!AI1780="",0,(ZScoring!AI1780-$B$4)/$C$4)</f>
        <v/>
      </c>
      <c r="P2039" s="5">
        <f>IF(ZScoring!AJ1780="",0,(ZScoring!AJ1780-$B$5)/$C$5)</f>
        <v/>
      </c>
      <c r="Q2039" s="5">
        <f>IF(ZScoring!AK1780="",0,(ZScoring!AK1780-$B$6)/$C$6)</f>
        <v/>
      </c>
      <c r="R2039" s="5">
        <f>IF(ZScoring!AL1780="",0,(ZScoring!AL1780-$B$7)/$C$7)</f>
        <v/>
      </c>
      <c r="S2039" s="5">
        <f>IF(ZScoring!AM1780="",0,(ZScoring!AM1780-$B$8)/$C$8)</f>
        <v/>
      </c>
      <c r="T2039" s="5">
        <f>IF(ZScoring!AN1780="",0,(ZScoring!AN1780-$B$9)/$C$9)</f>
        <v/>
      </c>
      <c r="U2039" s="5">
        <f>IF(ZScoring!AO1780="",0,(ZScoring!AO1780-$B$10)/$C$10)</f>
        <v/>
      </c>
      <c r="V2039" s="5">
        <f>IF(ZScoring!AP1780="",0,(ZScoring!AP1780-$B$11)/$C$11)</f>
        <v/>
      </c>
      <c r="W2039" s="5">
        <f>IF(ZScoring!AQ1780="",0,(ZScoring!AQ1780-$B$12)/$C$12)</f>
        <v/>
      </c>
      <c r="X2039" s="5">
        <f>Universe!C1780</f>
        <v/>
      </c>
    </row>
    <row r="2040">
      <c r="A2040" s="22">
        <f>Universe!G1781</f>
        <v/>
      </c>
      <c r="B2040" s="2" t="n">
        <v>1</v>
      </c>
      <c r="C2040" s="23">
        <f>Universe!H1781</f>
        <v/>
      </c>
      <c r="D2040" s="23">
        <f>Universe!I1781</f>
        <v/>
      </c>
      <c r="E2040" s="23">
        <f>Universe!J1781</f>
        <v/>
      </c>
      <c r="F2040" s="23">
        <f>Universe!K1781</f>
        <v/>
      </c>
      <c r="G2040" s="23">
        <f>Universe!L1781</f>
        <v/>
      </c>
      <c r="H2040" s="23">
        <f>Universe!M1781</f>
        <v/>
      </c>
      <c r="I2040" s="23">
        <f>Universe!N1781</f>
        <v/>
      </c>
      <c r="J2040" s="23">
        <f>Universe!O1781</f>
        <v/>
      </c>
      <c r="K2040" s="23">
        <f>Universe!P1781</f>
        <v/>
      </c>
      <c r="L2040" s="23">
        <f>Universe!Q1781</f>
        <v/>
      </c>
      <c r="M2040" s="23">
        <f>Universe!R1781</f>
        <v/>
      </c>
      <c r="N2040" s="5">
        <f>IF(ZScoring!AH1781="",0,(ZScoring!AH1781-$B$3)/$C$3)</f>
        <v/>
      </c>
      <c r="O2040" s="5">
        <f>IF(ZScoring!AI1781="",0,(ZScoring!AI1781-$B$4)/$C$4)</f>
        <v/>
      </c>
      <c r="P2040" s="5">
        <f>IF(ZScoring!AJ1781="",0,(ZScoring!AJ1781-$B$5)/$C$5)</f>
        <v/>
      </c>
      <c r="Q2040" s="5">
        <f>IF(ZScoring!AK1781="",0,(ZScoring!AK1781-$B$6)/$C$6)</f>
        <v/>
      </c>
      <c r="R2040" s="5">
        <f>IF(ZScoring!AL1781="",0,(ZScoring!AL1781-$B$7)/$C$7)</f>
        <v/>
      </c>
      <c r="S2040" s="5">
        <f>IF(ZScoring!AM1781="",0,(ZScoring!AM1781-$B$8)/$C$8)</f>
        <v/>
      </c>
      <c r="T2040" s="5">
        <f>IF(ZScoring!AN1781="",0,(ZScoring!AN1781-$B$9)/$C$9)</f>
        <v/>
      </c>
      <c r="U2040" s="5">
        <f>IF(ZScoring!AO1781="",0,(ZScoring!AO1781-$B$10)/$C$10)</f>
        <v/>
      </c>
      <c r="V2040" s="5">
        <f>IF(ZScoring!AP1781="",0,(ZScoring!AP1781-$B$11)/$C$11)</f>
        <v/>
      </c>
      <c r="W2040" s="5">
        <f>IF(ZScoring!AQ1781="",0,(ZScoring!AQ1781-$B$12)/$C$12)</f>
        <v/>
      </c>
      <c r="X2040" s="5">
        <f>Universe!C1781</f>
        <v/>
      </c>
    </row>
    <row r="2041">
      <c r="A2041" s="22">
        <f>Universe!G1782</f>
        <v/>
      </c>
      <c r="B2041" s="2" t="n">
        <v>1</v>
      </c>
      <c r="C2041" s="23">
        <f>Universe!H1782</f>
        <v/>
      </c>
      <c r="D2041" s="23">
        <f>Universe!I1782</f>
        <v/>
      </c>
      <c r="E2041" s="23">
        <f>Universe!J1782</f>
        <v/>
      </c>
      <c r="F2041" s="23">
        <f>Universe!K1782</f>
        <v/>
      </c>
      <c r="G2041" s="23">
        <f>Universe!L1782</f>
        <v/>
      </c>
      <c r="H2041" s="23">
        <f>Universe!M1782</f>
        <v/>
      </c>
      <c r="I2041" s="23">
        <f>Universe!N1782</f>
        <v/>
      </c>
      <c r="J2041" s="23">
        <f>Universe!O1782</f>
        <v/>
      </c>
      <c r="K2041" s="23">
        <f>Universe!P1782</f>
        <v/>
      </c>
      <c r="L2041" s="23">
        <f>Universe!Q1782</f>
        <v/>
      </c>
      <c r="M2041" s="23">
        <f>Universe!R1782</f>
        <v/>
      </c>
      <c r="N2041" s="5">
        <f>IF(ZScoring!AH1782="",0,(ZScoring!AH1782-$B$3)/$C$3)</f>
        <v/>
      </c>
      <c r="O2041" s="5">
        <f>IF(ZScoring!AI1782="",0,(ZScoring!AI1782-$B$4)/$C$4)</f>
        <v/>
      </c>
      <c r="P2041" s="5">
        <f>IF(ZScoring!AJ1782="",0,(ZScoring!AJ1782-$B$5)/$C$5)</f>
        <v/>
      </c>
      <c r="Q2041" s="5">
        <f>IF(ZScoring!AK1782="",0,(ZScoring!AK1782-$B$6)/$C$6)</f>
        <v/>
      </c>
      <c r="R2041" s="5">
        <f>IF(ZScoring!AL1782="",0,(ZScoring!AL1782-$B$7)/$C$7)</f>
        <v/>
      </c>
      <c r="S2041" s="5">
        <f>IF(ZScoring!AM1782="",0,(ZScoring!AM1782-$B$8)/$C$8)</f>
        <v/>
      </c>
      <c r="T2041" s="5">
        <f>IF(ZScoring!AN1782="",0,(ZScoring!AN1782-$B$9)/$C$9)</f>
        <v/>
      </c>
      <c r="U2041" s="5">
        <f>IF(ZScoring!AO1782="",0,(ZScoring!AO1782-$B$10)/$C$10)</f>
        <v/>
      </c>
      <c r="V2041" s="5">
        <f>IF(ZScoring!AP1782="",0,(ZScoring!AP1782-$B$11)/$C$11)</f>
        <v/>
      </c>
      <c r="W2041" s="5">
        <f>IF(ZScoring!AQ1782="",0,(ZScoring!AQ1782-$B$12)/$C$12)</f>
        <v/>
      </c>
      <c r="X2041" s="5">
        <f>Universe!C1782</f>
        <v/>
      </c>
    </row>
    <row r="2042">
      <c r="A2042" s="22">
        <f>Universe!G1783</f>
        <v/>
      </c>
      <c r="B2042" s="2" t="n">
        <v>1</v>
      </c>
      <c r="C2042" s="23">
        <f>Universe!H1783</f>
        <v/>
      </c>
      <c r="D2042" s="23">
        <f>Universe!I1783</f>
        <v/>
      </c>
      <c r="E2042" s="23">
        <f>Universe!J1783</f>
        <v/>
      </c>
      <c r="F2042" s="23">
        <f>Universe!K1783</f>
        <v/>
      </c>
      <c r="G2042" s="23">
        <f>Universe!L1783</f>
        <v/>
      </c>
      <c r="H2042" s="23">
        <f>Universe!M1783</f>
        <v/>
      </c>
      <c r="I2042" s="23">
        <f>Universe!N1783</f>
        <v/>
      </c>
      <c r="J2042" s="23">
        <f>Universe!O1783</f>
        <v/>
      </c>
      <c r="K2042" s="23">
        <f>Universe!P1783</f>
        <v/>
      </c>
      <c r="L2042" s="23">
        <f>Universe!Q1783</f>
        <v/>
      </c>
      <c r="M2042" s="23">
        <f>Universe!R1783</f>
        <v/>
      </c>
      <c r="N2042" s="5">
        <f>IF(ZScoring!AH1783="",0,(ZScoring!AH1783-$B$3)/$C$3)</f>
        <v/>
      </c>
      <c r="O2042" s="5">
        <f>IF(ZScoring!AI1783="",0,(ZScoring!AI1783-$B$4)/$C$4)</f>
        <v/>
      </c>
      <c r="P2042" s="5">
        <f>IF(ZScoring!AJ1783="",0,(ZScoring!AJ1783-$B$5)/$C$5)</f>
        <v/>
      </c>
      <c r="Q2042" s="5">
        <f>IF(ZScoring!AK1783="",0,(ZScoring!AK1783-$B$6)/$C$6)</f>
        <v/>
      </c>
      <c r="R2042" s="5">
        <f>IF(ZScoring!AL1783="",0,(ZScoring!AL1783-$B$7)/$C$7)</f>
        <v/>
      </c>
      <c r="S2042" s="5">
        <f>IF(ZScoring!AM1783="",0,(ZScoring!AM1783-$B$8)/$C$8)</f>
        <v/>
      </c>
      <c r="T2042" s="5">
        <f>IF(ZScoring!AN1783="",0,(ZScoring!AN1783-$B$9)/$C$9)</f>
        <v/>
      </c>
      <c r="U2042" s="5">
        <f>IF(ZScoring!AO1783="",0,(ZScoring!AO1783-$B$10)/$C$10)</f>
        <v/>
      </c>
      <c r="V2042" s="5">
        <f>IF(ZScoring!AP1783="",0,(ZScoring!AP1783-$B$11)/$C$11)</f>
        <v/>
      </c>
      <c r="W2042" s="5">
        <f>IF(ZScoring!AQ1783="",0,(ZScoring!AQ1783-$B$12)/$C$12)</f>
        <v/>
      </c>
      <c r="X2042" s="5">
        <f>Universe!C1783</f>
        <v/>
      </c>
    </row>
    <row r="2043">
      <c r="A2043" s="22">
        <f>Universe!G1784</f>
        <v/>
      </c>
      <c r="B2043" s="2" t="n">
        <v>1</v>
      </c>
      <c r="C2043" s="23">
        <f>Universe!H1784</f>
        <v/>
      </c>
      <c r="D2043" s="23">
        <f>Universe!I1784</f>
        <v/>
      </c>
      <c r="E2043" s="23">
        <f>Universe!J1784</f>
        <v/>
      </c>
      <c r="F2043" s="23">
        <f>Universe!K1784</f>
        <v/>
      </c>
      <c r="G2043" s="23">
        <f>Universe!L1784</f>
        <v/>
      </c>
      <c r="H2043" s="23">
        <f>Universe!M1784</f>
        <v/>
      </c>
      <c r="I2043" s="23">
        <f>Universe!N1784</f>
        <v/>
      </c>
      <c r="J2043" s="23">
        <f>Universe!O1784</f>
        <v/>
      </c>
      <c r="K2043" s="23">
        <f>Universe!P1784</f>
        <v/>
      </c>
      <c r="L2043" s="23">
        <f>Universe!Q1784</f>
        <v/>
      </c>
      <c r="M2043" s="23">
        <f>Universe!R1784</f>
        <v/>
      </c>
      <c r="N2043" s="5">
        <f>IF(ZScoring!AH1784="",0,(ZScoring!AH1784-$B$3)/$C$3)</f>
        <v/>
      </c>
      <c r="O2043" s="5">
        <f>IF(ZScoring!AI1784="",0,(ZScoring!AI1784-$B$4)/$C$4)</f>
        <v/>
      </c>
      <c r="P2043" s="5">
        <f>IF(ZScoring!AJ1784="",0,(ZScoring!AJ1784-$B$5)/$C$5)</f>
        <v/>
      </c>
      <c r="Q2043" s="5">
        <f>IF(ZScoring!AK1784="",0,(ZScoring!AK1784-$B$6)/$C$6)</f>
        <v/>
      </c>
      <c r="R2043" s="5">
        <f>IF(ZScoring!AL1784="",0,(ZScoring!AL1784-$B$7)/$C$7)</f>
        <v/>
      </c>
      <c r="S2043" s="5">
        <f>IF(ZScoring!AM1784="",0,(ZScoring!AM1784-$B$8)/$C$8)</f>
        <v/>
      </c>
      <c r="T2043" s="5">
        <f>IF(ZScoring!AN1784="",0,(ZScoring!AN1784-$B$9)/$C$9)</f>
        <v/>
      </c>
      <c r="U2043" s="5">
        <f>IF(ZScoring!AO1784="",0,(ZScoring!AO1784-$B$10)/$C$10)</f>
        <v/>
      </c>
      <c r="V2043" s="5">
        <f>IF(ZScoring!AP1784="",0,(ZScoring!AP1784-$B$11)/$C$11)</f>
        <v/>
      </c>
      <c r="W2043" s="5">
        <f>IF(ZScoring!AQ1784="",0,(ZScoring!AQ1784-$B$12)/$C$12)</f>
        <v/>
      </c>
      <c r="X2043" s="5">
        <f>Universe!C1784</f>
        <v/>
      </c>
    </row>
    <row r="2044">
      <c r="A2044" s="22">
        <f>Universe!G1785</f>
        <v/>
      </c>
      <c r="B2044" s="2" t="n">
        <v>1</v>
      </c>
      <c r="C2044" s="23">
        <f>Universe!H1785</f>
        <v/>
      </c>
      <c r="D2044" s="23">
        <f>Universe!I1785</f>
        <v/>
      </c>
      <c r="E2044" s="23">
        <f>Universe!J1785</f>
        <v/>
      </c>
      <c r="F2044" s="23">
        <f>Universe!K1785</f>
        <v/>
      </c>
      <c r="G2044" s="23">
        <f>Universe!L1785</f>
        <v/>
      </c>
      <c r="H2044" s="23">
        <f>Universe!M1785</f>
        <v/>
      </c>
      <c r="I2044" s="23">
        <f>Universe!N1785</f>
        <v/>
      </c>
      <c r="J2044" s="23">
        <f>Universe!O1785</f>
        <v/>
      </c>
      <c r="K2044" s="23">
        <f>Universe!P1785</f>
        <v/>
      </c>
      <c r="L2044" s="23">
        <f>Universe!Q1785</f>
        <v/>
      </c>
      <c r="M2044" s="23">
        <f>Universe!R1785</f>
        <v/>
      </c>
      <c r="N2044" s="5">
        <f>IF(ZScoring!AH1785="",0,(ZScoring!AH1785-$B$3)/$C$3)</f>
        <v/>
      </c>
      <c r="O2044" s="5">
        <f>IF(ZScoring!AI1785="",0,(ZScoring!AI1785-$B$4)/$C$4)</f>
        <v/>
      </c>
      <c r="P2044" s="5">
        <f>IF(ZScoring!AJ1785="",0,(ZScoring!AJ1785-$B$5)/$C$5)</f>
        <v/>
      </c>
      <c r="Q2044" s="5">
        <f>IF(ZScoring!AK1785="",0,(ZScoring!AK1785-$B$6)/$C$6)</f>
        <v/>
      </c>
      <c r="R2044" s="5">
        <f>IF(ZScoring!AL1785="",0,(ZScoring!AL1785-$B$7)/$C$7)</f>
        <v/>
      </c>
      <c r="S2044" s="5">
        <f>IF(ZScoring!AM1785="",0,(ZScoring!AM1785-$B$8)/$C$8)</f>
        <v/>
      </c>
      <c r="T2044" s="5">
        <f>IF(ZScoring!AN1785="",0,(ZScoring!AN1785-$B$9)/$C$9)</f>
        <v/>
      </c>
      <c r="U2044" s="5">
        <f>IF(ZScoring!AO1785="",0,(ZScoring!AO1785-$B$10)/$C$10)</f>
        <v/>
      </c>
      <c r="V2044" s="5">
        <f>IF(ZScoring!AP1785="",0,(ZScoring!AP1785-$B$11)/$C$11)</f>
        <v/>
      </c>
      <c r="W2044" s="5">
        <f>IF(ZScoring!AQ1785="",0,(ZScoring!AQ1785-$B$12)/$C$12)</f>
        <v/>
      </c>
      <c r="X2044" s="5">
        <f>Universe!C1785</f>
        <v/>
      </c>
    </row>
    <row r="2045">
      <c r="A2045" s="22">
        <f>Universe!G1786</f>
        <v/>
      </c>
      <c r="B2045" s="2" t="n">
        <v>1</v>
      </c>
      <c r="C2045" s="23">
        <f>Universe!H1786</f>
        <v/>
      </c>
      <c r="D2045" s="23">
        <f>Universe!I1786</f>
        <v/>
      </c>
      <c r="E2045" s="23">
        <f>Universe!J1786</f>
        <v/>
      </c>
      <c r="F2045" s="23">
        <f>Universe!K1786</f>
        <v/>
      </c>
      <c r="G2045" s="23">
        <f>Universe!L1786</f>
        <v/>
      </c>
      <c r="H2045" s="23">
        <f>Universe!M1786</f>
        <v/>
      </c>
      <c r="I2045" s="23">
        <f>Universe!N1786</f>
        <v/>
      </c>
      <c r="J2045" s="23">
        <f>Universe!O1786</f>
        <v/>
      </c>
      <c r="K2045" s="23">
        <f>Universe!P1786</f>
        <v/>
      </c>
      <c r="L2045" s="23">
        <f>Universe!Q1786</f>
        <v/>
      </c>
      <c r="M2045" s="23">
        <f>Universe!R1786</f>
        <v/>
      </c>
      <c r="N2045" s="5">
        <f>IF(ZScoring!AH1786="",0,(ZScoring!AH1786-$B$3)/$C$3)</f>
        <v/>
      </c>
      <c r="O2045" s="5">
        <f>IF(ZScoring!AI1786="",0,(ZScoring!AI1786-$B$4)/$C$4)</f>
        <v/>
      </c>
      <c r="P2045" s="5">
        <f>IF(ZScoring!AJ1786="",0,(ZScoring!AJ1786-$B$5)/$C$5)</f>
        <v/>
      </c>
      <c r="Q2045" s="5">
        <f>IF(ZScoring!AK1786="",0,(ZScoring!AK1786-$B$6)/$C$6)</f>
        <v/>
      </c>
      <c r="R2045" s="5">
        <f>IF(ZScoring!AL1786="",0,(ZScoring!AL1786-$B$7)/$C$7)</f>
        <v/>
      </c>
      <c r="S2045" s="5">
        <f>IF(ZScoring!AM1786="",0,(ZScoring!AM1786-$B$8)/$C$8)</f>
        <v/>
      </c>
      <c r="T2045" s="5">
        <f>IF(ZScoring!AN1786="",0,(ZScoring!AN1786-$B$9)/$C$9)</f>
        <v/>
      </c>
      <c r="U2045" s="5">
        <f>IF(ZScoring!AO1786="",0,(ZScoring!AO1786-$B$10)/$C$10)</f>
        <v/>
      </c>
      <c r="V2045" s="5">
        <f>IF(ZScoring!AP1786="",0,(ZScoring!AP1786-$B$11)/$C$11)</f>
        <v/>
      </c>
      <c r="W2045" s="5">
        <f>IF(ZScoring!AQ1786="",0,(ZScoring!AQ1786-$B$12)/$C$12)</f>
        <v/>
      </c>
      <c r="X2045" s="5">
        <f>Universe!C1786</f>
        <v/>
      </c>
    </row>
    <row r="2046">
      <c r="A2046" s="22">
        <f>Universe!G1787</f>
        <v/>
      </c>
      <c r="B2046" s="2" t="n">
        <v>1</v>
      </c>
      <c r="C2046" s="23">
        <f>Universe!H1787</f>
        <v/>
      </c>
      <c r="D2046" s="23">
        <f>Universe!I1787</f>
        <v/>
      </c>
      <c r="E2046" s="23">
        <f>Universe!J1787</f>
        <v/>
      </c>
      <c r="F2046" s="23">
        <f>Universe!K1787</f>
        <v/>
      </c>
      <c r="G2046" s="23">
        <f>Universe!L1787</f>
        <v/>
      </c>
      <c r="H2046" s="23">
        <f>Universe!M1787</f>
        <v/>
      </c>
      <c r="I2046" s="23">
        <f>Universe!N1787</f>
        <v/>
      </c>
      <c r="J2046" s="23">
        <f>Universe!O1787</f>
        <v/>
      </c>
      <c r="K2046" s="23">
        <f>Universe!P1787</f>
        <v/>
      </c>
      <c r="L2046" s="23">
        <f>Universe!Q1787</f>
        <v/>
      </c>
      <c r="M2046" s="23">
        <f>Universe!R1787</f>
        <v/>
      </c>
      <c r="N2046" s="5">
        <f>IF(ZScoring!AH1787="",0,(ZScoring!AH1787-$B$3)/$C$3)</f>
        <v/>
      </c>
      <c r="O2046" s="5">
        <f>IF(ZScoring!AI1787="",0,(ZScoring!AI1787-$B$4)/$C$4)</f>
        <v/>
      </c>
      <c r="P2046" s="5">
        <f>IF(ZScoring!AJ1787="",0,(ZScoring!AJ1787-$B$5)/$C$5)</f>
        <v/>
      </c>
      <c r="Q2046" s="5">
        <f>IF(ZScoring!AK1787="",0,(ZScoring!AK1787-$B$6)/$C$6)</f>
        <v/>
      </c>
      <c r="R2046" s="5">
        <f>IF(ZScoring!AL1787="",0,(ZScoring!AL1787-$B$7)/$C$7)</f>
        <v/>
      </c>
      <c r="S2046" s="5">
        <f>IF(ZScoring!AM1787="",0,(ZScoring!AM1787-$B$8)/$C$8)</f>
        <v/>
      </c>
      <c r="T2046" s="5">
        <f>IF(ZScoring!AN1787="",0,(ZScoring!AN1787-$B$9)/$C$9)</f>
        <v/>
      </c>
      <c r="U2046" s="5">
        <f>IF(ZScoring!AO1787="",0,(ZScoring!AO1787-$B$10)/$C$10)</f>
        <v/>
      </c>
      <c r="V2046" s="5">
        <f>IF(ZScoring!AP1787="",0,(ZScoring!AP1787-$B$11)/$C$11)</f>
        <v/>
      </c>
      <c r="W2046" s="5">
        <f>IF(ZScoring!AQ1787="",0,(ZScoring!AQ1787-$B$12)/$C$12)</f>
        <v/>
      </c>
      <c r="X2046" s="5">
        <f>Universe!C1787</f>
        <v/>
      </c>
    </row>
    <row r="2047">
      <c r="A2047" s="22">
        <f>Universe!G1788</f>
        <v/>
      </c>
      <c r="B2047" s="2" t="n">
        <v>1</v>
      </c>
      <c r="C2047" s="23">
        <f>Universe!H1788</f>
        <v/>
      </c>
      <c r="D2047" s="23">
        <f>Universe!I1788</f>
        <v/>
      </c>
      <c r="E2047" s="23">
        <f>Universe!J1788</f>
        <v/>
      </c>
      <c r="F2047" s="23">
        <f>Universe!K1788</f>
        <v/>
      </c>
      <c r="G2047" s="23">
        <f>Universe!L1788</f>
        <v/>
      </c>
      <c r="H2047" s="23">
        <f>Universe!M1788</f>
        <v/>
      </c>
      <c r="I2047" s="23">
        <f>Universe!N1788</f>
        <v/>
      </c>
      <c r="J2047" s="23">
        <f>Universe!O1788</f>
        <v/>
      </c>
      <c r="K2047" s="23">
        <f>Universe!P1788</f>
        <v/>
      </c>
      <c r="L2047" s="23">
        <f>Universe!Q1788</f>
        <v/>
      </c>
      <c r="M2047" s="23">
        <f>Universe!R1788</f>
        <v/>
      </c>
      <c r="N2047" s="5">
        <f>IF(ZScoring!AH1788="",0,(ZScoring!AH1788-$B$3)/$C$3)</f>
        <v/>
      </c>
      <c r="O2047" s="5">
        <f>IF(ZScoring!AI1788="",0,(ZScoring!AI1788-$B$4)/$C$4)</f>
        <v/>
      </c>
      <c r="P2047" s="5">
        <f>IF(ZScoring!AJ1788="",0,(ZScoring!AJ1788-$B$5)/$C$5)</f>
        <v/>
      </c>
      <c r="Q2047" s="5">
        <f>IF(ZScoring!AK1788="",0,(ZScoring!AK1788-$B$6)/$C$6)</f>
        <v/>
      </c>
      <c r="R2047" s="5">
        <f>IF(ZScoring!AL1788="",0,(ZScoring!AL1788-$B$7)/$C$7)</f>
        <v/>
      </c>
      <c r="S2047" s="5">
        <f>IF(ZScoring!AM1788="",0,(ZScoring!AM1788-$B$8)/$C$8)</f>
        <v/>
      </c>
      <c r="T2047" s="5">
        <f>IF(ZScoring!AN1788="",0,(ZScoring!AN1788-$B$9)/$C$9)</f>
        <v/>
      </c>
      <c r="U2047" s="5">
        <f>IF(ZScoring!AO1788="",0,(ZScoring!AO1788-$B$10)/$C$10)</f>
        <v/>
      </c>
      <c r="V2047" s="5">
        <f>IF(ZScoring!AP1788="",0,(ZScoring!AP1788-$B$11)/$C$11)</f>
        <v/>
      </c>
      <c r="W2047" s="5">
        <f>IF(ZScoring!AQ1788="",0,(ZScoring!AQ1788-$B$12)/$C$12)</f>
        <v/>
      </c>
      <c r="X2047" s="5">
        <f>Universe!C1788</f>
        <v/>
      </c>
    </row>
    <row r="2048">
      <c r="A2048" s="22">
        <f>Universe!G1789</f>
        <v/>
      </c>
      <c r="B2048" s="2" t="n">
        <v>1</v>
      </c>
      <c r="C2048" s="23">
        <f>Universe!H1789</f>
        <v/>
      </c>
      <c r="D2048" s="23">
        <f>Universe!I1789</f>
        <v/>
      </c>
      <c r="E2048" s="23">
        <f>Universe!J1789</f>
        <v/>
      </c>
      <c r="F2048" s="23">
        <f>Universe!K1789</f>
        <v/>
      </c>
      <c r="G2048" s="23">
        <f>Universe!L1789</f>
        <v/>
      </c>
      <c r="H2048" s="23">
        <f>Universe!M1789</f>
        <v/>
      </c>
      <c r="I2048" s="23">
        <f>Universe!N1789</f>
        <v/>
      </c>
      <c r="J2048" s="23">
        <f>Universe!O1789</f>
        <v/>
      </c>
      <c r="K2048" s="23">
        <f>Universe!P1789</f>
        <v/>
      </c>
      <c r="L2048" s="23">
        <f>Universe!Q1789</f>
        <v/>
      </c>
      <c r="M2048" s="23">
        <f>Universe!R1789</f>
        <v/>
      </c>
      <c r="N2048" s="5">
        <f>IF(ZScoring!AH1789="",0,(ZScoring!AH1789-$B$3)/$C$3)</f>
        <v/>
      </c>
      <c r="O2048" s="5">
        <f>IF(ZScoring!AI1789="",0,(ZScoring!AI1789-$B$4)/$C$4)</f>
        <v/>
      </c>
      <c r="P2048" s="5">
        <f>IF(ZScoring!AJ1789="",0,(ZScoring!AJ1789-$B$5)/$C$5)</f>
        <v/>
      </c>
      <c r="Q2048" s="5">
        <f>IF(ZScoring!AK1789="",0,(ZScoring!AK1789-$B$6)/$C$6)</f>
        <v/>
      </c>
      <c r="R2048" s="5">
        <f>IF(ZScoring!AL1789="",0,(ZScoring!AL1789-$B$7)/$C$7)</f>
        <v/>
      </c>
      <c r="S2048" s="5">
        <f>IF(ZScoring!AM1789="",0,(ZScoring!AM1789-$B$8)/$C$8)</f>
        <v/>
      </c>
      <c r="T2048" s="5">
        <f>IF(ZScoring!AN1789="",0,(ZScoring!AN1789-$B$9)/$C$9)</f>
        <v/>
      </c>
      <c r="U2048" s="5">
        <f>IF(ZScoring!AO1789="",0,(ZScoring!AO1789-$B$10)/$C$10)</f>
        <v/>
      </c>
      <c r="V2048" s="5">
        <f>IF(ZScoring!AP1789="",0,(ZScoring!AP1789-$B$11)/$C$11)</f>
        <v/>
      </c>
      <c r="W2048" s="5">
        <f>IF(ZScoring!AQ1789="",0,(ZScoring!AQ1789-$B$12)/$C$12)</f>
        <v/>
      </c>
      <c r="X2048" s="5">
        <f>Universe!C1789</f>
        <v/>
      </c>
    </row>
    <row r="2049">
      <c r="A2049" s="22">
        <f>Universe!G1790</f>
        <v/>
      </c>
      <c r="B2049" s="2" t="n">
        <v>1</v>
      </c>
      <c r="C2049" s="23">
        <f>Universe!H1790</f>
        <v/>
      </c>
      <c r="D2049" s="23">
        <f>Universe!I1790</f>
        <v/>
      </c>
      <c r="E2049" s="23">
        <f>Universe!J1790</f>
        <v/>
      </c>
      <c r="F2049" s="23">
        <f>Universe!K1790</f>
        <v/>
      </c>
      <c r="G2049" s="23">
        <f>Universe!L1790</f>
        <v/>
      </c>
      <c r="H2049" s="23">
        <f>Universe!M1790</f>
        <v/>
      </c>
      <c r="I2049" s="23">
        <f>Universe!N1790</f>
        <v/>
      </c>
      <c r="J2049" s="23">
        <f>Universe!O1790</f>
        <v/>
      </c>
      <c r="K2049" s="23">
        <f>Universe!P1790</f>
        <v/>
      </c>
      <c r="L2049" s="23">
        <f>Universe!Q1790</f>
        <v/>
      </c>
      <c r="M2049" s="23">
        <f>Universe!R1790</f>
        <v/>
      </c>
      <c r="N2049" s="5">
        <f>IF(ZScoring!AH1790="",0,(ZScoring!AH1790-$B$3)/$C$3)</f>
        <v/>
      </c>
      <c r="O2049" s="5">
        <f>IF(ZScoring!AI1790="",0,(ZScoring!AI1790-$B$4)/$C$4)</f>
        <v/>
      </c>
      <c r="P2049" s="5">
        <f>IF(ZScoring!AJ1790="",0,(ZScoring!AJ1790-$B$5)/$C$5)</f>
        <v/>
      </c>
      <c r="Q2049" s="5">
        <f>IF(ZScoring!AK1790="",0,(ZScoring!AK1790-$B$6)/$C$6)</f>
        <v/>
      </c>
      <c r="R2049" s="5">
        <f>IF(ZScoring!AL1790="",0,(ZScoring!AL1790-$B$7)/$C$7)</f>
        <v/>
      </c>
      <c r="S2049" s="5">
        <f>IF(ZScoring!AM1790="",0,(ZScoring!AM1790-$B$8)/$C$8)</f>
        <v/>
      </c>
      <c r="T2049" s="5">
        <f>IF(ZScoring!AN1790="",0,(ZScoring!AN1790-$B$9)/$C$9)</f>
        <v/>
      </c>
      <c r="U2049" s="5">
        <f>IF(ZScoring!AO1790="",0,(ZScoring!AO1790-$B$10)/$C$10)</f>
        <v/>
      </c>
      <c r="V2049" s="5">
        <f>IF(ZScoring!AP1790="",0,(ZScoring!AP1790-$B$11)/$C$11)</f>
        <v/>
      </c>
      <c r="W2049" s="5">
        <f>IF(ZScoring!AQ1790="",0,(ZScoring!AQ1790-$B$12)/$C$12)</f>
        <v/>
      </c>
      <c r="X2049" s="5">
        <f>Universe!C1790</f>
        <v/>
      </c>
    </row>
    <row r="2050">
      <c r="A2050" s="22">
        <f>Universe!G1791</f>
        <v/>
      </c>
      <c r="B2050" s="2" t="n">
        <v>1</v>
      </c>
      <c r="C2050" s="23">
        <f>Universe!H1791</f>
        <v/>
      </c>
      <c r="D2050" s="23">
        <f>Universe!I1791</f>
        <v/>
      </c>
      <c r="E2050" s="23">
        <f>Universe!J1791</f>
        <v/>
      </c>
      <c r="F2050" s="23">
        <f>Universe!K1791</f>
        <v/>
      </c>
      <c r="G2050" s="23">
        <f>Universe!L1791</f>
        <v/>
      </c>
      <c r="H2050" s="23">
        <f>Universe!M1791</f>
        <v/>
      </c>
      <c r="I2050" s="23">
        <f>Universe!N1791</f>
        <v/>
      </c>
      <c r="J2050" s="23">
        <f>Universe!O1791</f>
        <v/>
      </c>
      <c r="K2050" s="23">
        <f>Universe!P1791</f>
        <v/>
      </c>
      <c r="L2050" s="23">
        <f>Universe!Q1791</f>
        <v/>
      </c>
      <c r="M2050" s="23">
        <f>Universe!R1791</f>
        <v/>
      </c>
      <c r="N2050" s="5">
        <f>IF(ZScoring!AH1791="",0,(ZScoring!AH1791-$B$3)/$C$3)</f>
        <v/>
      </c>
      <c r="O2050" s="5">
        <f>IF(ZScoring!AI1791="",0,(ZScoring!AI1791-$B$4)/$C$4)</f>
        <v/>
      </c>
      <c r="P2050" s="5">
        <f>IF(ZScoring!AJ1791="",0,(ZScoring!AJ1791-$B$5)/$C$5)</f>
        <v/>
      </c>
      <c r="Q2050" s="5">
        <f>IF(ZScoring!AK1791="",0,(ZScoring!AK1791-$B$6)/$C$6)</f>
        <v/>
      </c>
      <c r="R2050" s="5">
        <f>IF(ZScoring!AL1791="",0,(ZScoring!AL1791-$B$7)/$C$7)</f>
        <v/>
      </c>
      <c r="S2050" s="5">
        <f>IF(ZScoring!AM1791="",0,(ZScoring!AM1791-$B$8)/$C$8)</f>
        <v/>
      </c>
      <c r="T2050" s="5">
        <f>IF(ZScoring!AN1791="",0,(ZScoring!AN1791-$B$9)/$C$9)</f>
        <v/>
      </c>
      <c r="U2050" s="5">
        <f>IF(ZScoring!AO1791="",0,(ZScoring!AO1791-$B$10)/$C$10)</f>
        <v/>
      </c>
      <c r="V2050" s="5">
        <f>IF(ZScoring!AP1791="",0,(ZScoring!AP1791-$B$11)/$C$11)</f>
        <v/>
      </c>
      <c r="W2050" s="5">
        <f>IF(ZScoring!AQ1791="",0,(ZScoring!AQ1791-$B$12)/$C$12)</f>
        <v/>
      </c>
      <c r="X2050" s="5">
        <f>Universe!C1791</f>
        <v/>
      </c>
    </row>
    <row r="2051">
      <c r="A2051" s="22">
        <f>Universe!G1792</f>
        <v/>
      </c>
      <c r="B2051" s="2" t="n">
        <v>1</v>
      </c>
      <c r="C2051" s="23">
        <f>Universe!H1792</f>
        <v/>
      </c>
      <c r="D2051" s="23">
        <f>Universe!I1792</f>
        <v/>
      </c>
      <c r="E2051" s="23">
        <f>Universe!J1792</f>
        <v/>
      </c>
      <c r="F2051" s="23">
        <f>Universe!K1792</f>
        <v/>
      </c>
      <c r="G2051" s="23">
        <f>Universe!L1792</f>
        <v/>
      </c>
      <c r="H2051" s="23">
        <f>Universe!M1792</f>
        <v/>
      </c>
      <c r="I2051" s="23">
        <f>Universe!N1792</f>
        <v/>
      </c>
      <c r="J2051" s="23">
        <f>Universe!O1792</f>
        <v/>
      </c>
      <c r="K2051" s="23">
        <f>Universe!P1792</f>
        <v/>
      </c>
      <c r="L2051" s="23">
        <f>Universe!Q1792</f>
        <v/>
      </c>
      <c r="M2051" s="23">
        <f>Universe!R1792</f>
        <v/>
      </c>
      <c r="N2051" s="5">
        <f>IF(ZScoring!AH1792="",0,(ZScoring!AH1792-$B$3)/$C$3)</f>
        <v/>
      </c>
      <c r="O2051" s="5">
        <f>IF(ZScoring!AI1792="",0,(ZScoring!AI1792-$B$4)/$C$4)</f>
        <v/>
      </c>
      <c r="P2051" s="5">
        <f>IF(ZScoring!AJ1792="",0,(ZScoring!AJ1792-$B$5)/$C$5)</f>
        <v/>
      </c>
      <c r="Q2051" s="5">
        <f>IF(ZScoring!AK1792="",0,(ZScoring!AK1792-$B$6)/$C$6)</f>
        <v/>
      </c>
      <c r="R2051" s="5">
        <f>IF(ZScoring!AL1792="",0,(ZScoring!AL1792-$B$7)/$C$7)</f>
        <v/>
      </c>
      <c r="S2051" s="5">
        <f>IF(ZScoring!AM1792="",0,(ZScoring!AM1792-$B$8)/$C$8)</f>
        <v/>
      </c>
      <c r="T2051" s="5">
        <f>IF(ZScoring!AN1792="",0,(ZScoring!AN1792-$B$9)/$C$9)</f>
        <v/>
      </c>
      <c r="U2051" s="5">
        <f>IF(ZScoring!AO1792="",0,(ZScoring!AO1792-$B$10)/$C$10)</f>
        <v/>
      </c>
      <c r="V2051" s="5">
        <f>IF(ZScoring!AP1792="",0,(ZScoring!AP1792-$B$11)/$C$11)</f>
        <v/>
      </c>
      <c r="W2051" s="5">
        <f>IF(ZScoring!AQ1792="",0,(ZScoring!AQ1792-$B$12)/$C$12)</f>
        <v/>
      </c>
      <c r="X2051" s="5">
        <f>Universe!C1792</f>
        <v/>
      </c>
    </row>
    <row r="2052">
      <c r="A2052" s="22">
        <f>Universe!G1793</f>
        <v/>
      </c>
      <c r="B2052" s="2" t="n">
        <v>1</v>
      </c>
      <c r="C2052" s="23">
        <f>Universe!H1793</f>
        <v/>
      </c>
      <c r="D2052" s="23">
        <f>Universe!I1793</f>
        <v/>
      </c>
      <c r="E2052" s="23">
        <f>Universe!J1793</f>
        <v/>
      </c>
      <c r="F2052" s="23">
        <f>Universe!K1793</f>
        <v/>
      </c>
      <c r="G2052" s="23">
        <f>Universe!L1793</f>
        <v/>
      </c>
      <c r="H2052" s="23">
        <f>Universe!M1793</f>
        <v/>
      </c>
      <c r="I2052" s="23">
        <f>Universe!N1793</f>
        <v/>
      </c>
      <c r="J2052" s="23">
        <f>Universe!O1793</f>
        <v/>
      </c>
      <c r="K2052" s="23">
        <f>Universe!P1793</f>
        <v/>
      </c>
      <c r="L2052" s="23">
        <f>Universe!Q1793</f>
        <v/>
      </c>
      <c r="M2052" s="23">
        <f>Universe!R1793</f>
        <v/>
      </c>
      <c r="N2052" s="5">
        <f>IF(ZScoring!AH1793="",0,(ZScoring!AH1793-$B$3)/$C$3)</f>
        <v/>
      </c>
      <c r="O2052" s="5">
        <f>IF(ZScoring!AI1793="",0,(ZScoring!AI1793-$B$4)/$C$4)</f>
        <v/>
      </c>
      <c r="P2052" s="5">
        <f>IF(ZScoring!AJ1793="",0,(ZScoring!AJ1793-$B$5)/$C$5)</f>
        <v/>
      </c>
      <c r="Q2052" s="5">
        <f>IF(ZScoring!AK1793="",0,(ZScoring!AK1793-$B$6)/$C$6)</f>
        <v/>
      </c>
      <c r="R2052" s="5">
        <f>IF(ZScoring!AL1793="",0,(ZScoring!AL1793-$B$7)/$C$7)</f>
        <v/>
      </c>
      <c r="S2052" s="5">
        <f>IF(ZScoring!AM1793="",0,(ZScoring!AM1793-$B$8)/$C$8)</f>
        <v/>
      </c>
      <c r="T2052" s="5">
        <f>IF(ZScoring!AN1793="",0,(ZScoring!AN1793-$B$9)/$C$9)</f>
        <v/>
      </c>
      <c r="U2052" s="5">
        <f>IF(ZScoring!AO1793="",0,(ZScoring!AO1793-$B$10)/$C$10)</f>
        <v/>
      </c>
      <c r="V2052" s="5">
        <f>IF(ZScoring!AP1793="",0,(ZScoring!AP1793-$B$11)/$C$11)</f>
        <v/>
      </c>
      <c r="W2052" s="5">
        <f>IF(ZScoring!AQ1793="",0,(ZScoring!AQ1793-$B$12)/$C$12)</f>
        <v/>
      </c>
      <c r="X2052" s="5">
        <f>Universe!C1793</f>
        <v/>
      </c>
    </row>
    <row r="2053">
      <c r="A2053" s="22">
        <f>Universe!G1794</f>
        <v/>
      </c>
      <c r="B2053" s="2" t="n">
        <v>1</v>
      </c>
      <c r="C2053" s="23">
        <f>Universe!H1794</f>
        <v/>
      </c>
      <c r="D2053" s="23">
        <f>Universe!I1794</f>
        <v/>
      </c>
      <c r="E2053" s="23">
        <f>Universe!J1794</f>
        <v/>
      </c>
      <c r="F2053" s="23">
        <f>Universe!K1794</f>
        <v/>
      </c>
      <c r="G2053" s="23">
        <f>Universe!L1794</f>
        <v/>
      </c>
      <c r="H2053" s="23">
        <f>Universe!M1794</f>
        <v/>
      </c>
      <c r="I2053" s="23">
        <f>Universe!N1794</f>
        <v/>
      </c>
      <c r="J2053" s="23">
        <f>Universe!O1794</f>
        <v/>
      </c>
      <c r="K2053" s="23">
        <f>Universe!P1794</f>
        <v/>
      </c>
      <c r="L2053" s="23">
        <f>Universe!Q1794</f>
        <v/>
      </c>
      <c r="M2053" s="23">
        <f>Universe!R1794</f>
        <v/>
      </c>
      <c r="N2053" s="5">
        <f>IF(ZScoring!AH1794="",0,(ZScoring!AH1794-$B$3)/$C$3)</f>
        <v/>
      </c>
      <c r="O2053" s="5">
        <f>IF(ZScoring!AI1794="",0,(ZScoring!AI1794-$B$4)/$C$4)</f>
        <v/>
      </c>
      <c r="P2053" s="5">
        <f>IF(ZScoring!AJ1794="",0,(ZScoring!AJ1794-$B$5)/$C$5)</f>
        <v/>
      </c>
      <c r="Q2053" s="5">
        <f>IF(ZScoring!AK1794="",0,(ZScoring!AK1794-$B$6)/$C$6)</f>
        <v/>
      </c>
      <c r="R2053" s="5">
        <f>IF(ZScoring!AL1794="",0,(ZScoring!AL1794-$B$7)/$C$7)</f>
        <v/>
      </c>
      <c r="S2053" s="5">
        <f>IF(ZScoring!AM1794="",0,(ZScoring!AM1794-$B$8)/$C$8)</f>
        <v/>
      </c>
      <c r="T2053" s="5">
        <f>IF(ZScoring!AN1794="",0,(ZScoring!AN1794-$B$9)/$C$9)</f>
        <v/>
      </c>
      <c r="U2053" s="5">
        <f>IF(ZScoring!AO1794="",0,(ZScoring!AO1794-$B$10)/$C$10)</f>
        <v/>
      </c>
      <c r="V2053" s="5">
        <f>IF(ZScoring!AP1794="",0,(ZScoring!AP1794-$B$11)/$C$11)</f>
        <v/>
      </c>
      <c r="W2053" s="5">
        <f>IF(ZScoring!AQ1794="",0,(ZScoring!AQ1794-$B$12)/$C$12)</f>
        <v/>
      </c>
      <c r="X2053" s="5">
        <f>Universe!C1794</f>
        <v/>
      </c>
    </row>
    <row r="2054">
      <c r="A2054" s="22">
        <f>Universe!G1795</f>
        <v/>
      </c>
      <c r="B2054" s="2" t="n">
        <v>1</v>
      </c>
      <c r="C2054" s="23">
        <f>Universe!H1795</f>
        <v/>
      </c>
      <c r="D2054" s="23">
        <f>Universe!I1795</f>
        <v/>
      </c>
      <c r="E2054" s="23">
        <f>Universe!J1795</f>
        <v/>
      </c>
      <c r="F2054" s="23">
        <f>Universe!K1795</f>
        <v/>
      </c>
      <c r="G2054" s="23">
        <f>Universe!L1795</f>
        <v/>
      </c>
      <c r="H2054" s="23">
        <f>Universe!M1795</f>
        <v/>
      </c>
      <c r="I2054" s="23">
        <f>Universe!N1795</f>
        <v/>
      </c>
      <c r="J2054" s="23">
        <f>Universe!O1795</f>
        <v/>
      </c>
      <c r="K2054" s="23">
        <f>Universe!P1795</f>
        <v/>
      </c>
      <c r="L2054" s="23">
        <f>Universe!Q1795</f>
        <v/>
      </c>
      <c r="M2054" s="23">
        <f>Universe!R1795</f>
        <v/>
      </c>
      <c r="N2054" s="5">
        <f>IF(ZScoring!AH1795="",0,(ZScoring!AH1795-$B$3)/$C$3)</f>
        <v/>
      </c>
      <c r="O2054" s="5">
        <f>IF(ZScoring!AI1795="",0,(ZScoring!AI1795-$B$4)/$C$4)</f>
        <v/>
      </c>
      <c r="P2054" s="5">
        <f>IF(ZScoring!AJ1795="",0,(ZScoring!AJ1795-$B$5)/$C$5)</f>
        <v/>
      </c>
      <c r="Q2054" s="5">
        <f>IF(ZScoring!AK1795="",0,(ZScoring!AK1795-$B$6)/$C$6)</f>
        <v/>
      </c>
      <c r="R2054" s="5">
        <f>IF(ZScoring!AL1795="",0,(ZScoring!AL1795-$B$7)/$C$7)</f>
        <v/>
      </c>
      <c r="S2054" s="5">
        <f>IF(ZScoring!AM1795="",0,(ZScoring!AM1795-$B$8)/$C$8)</f>
        <v/>
      </c>
      <c r="T2054" s="5">
        <f>IF(ZScoring!AN1795="",0,(ZScoring!AN1795-$B$9)/$C$9)</f>
        <v/>
      </c>
      <c r="U2054" s="5">
        <f>IF(ZScoring!AO1795="",0,(ZScoring!AO1795-$B$10)/$C$10)</f>
        <v/>
      </c>
      <c r="V2054" s="5">
        <f>IF(ZScoring!AP1795="",0,(ZScoring!AP1795-$B$11)/$C$11)</f>
        <v/>
      </c>
      <c r="W2054" s="5">
        <f>IF(ZScoring!AQ1795="",0,(ZScoring!AQ1795-$B$12)/$C$12)</f>
        <v/>
      </c>
      <c r="X2054" s="5">
        <f>Universe!C1795</f>
        <v/>
      </c>
    </row>
    <row r="2055">
      <c r="A2055" s="22">
        <f>Universe!G1796</f>
        <v/>
      </c>
      <c r="B2055" s="2" t="n">
        <v>1</v>
      </c>
      <c r="C2055" s="23">
        <f>Universe!H1796</f>
        <v/>
      </c>
      <c r="D2055" s="23">
        <f>Universe!I1796</f>
        <v/>
      </c>
      <c r="E2055" s="23">
        <f>Universe!J1796</f>
        <v/>
      </c>
      <c r="F2055" s="23">
        <f>Universe!K1796</f>
        <v/>
      </c>
      <c r="G2055" s="23">
        <f>Universe!L1796</f>
        <v/>
      </c>
      <c r="H2055" s="23">
        <f>Universe!M1796</f>
        <v/>
      </c>
      <c r="I2055" s="23">
        <f>Universe!N1796</f>
        <v/>
      </c>
      <c r="J2055" s="23">
        <f>Universe!O1796</f>
        <v/>
      </c>
      <c r="K2055" s="23">
        <f>Universe!P1796</f>
        <v/>
      </c>
      <c r="L2055" s="23">
        <f>Universe!Q1796</f>
        <v/>
      </c>
      <c r="M2055" s="23">
        <f>Universe!R1796</f>
        <v/>
      </c>
      <c r="N2055" s="5">
        <f>IF(ZScoring!AH1796="",0,(ZScoring!AH1796-$B$3)/$C$3)</f>
        <v/>
      </c>
      <c r="O2055" s="5">
        <f>IF(ZScoring!AI1796="",0,(ZScoring!AI1796-$B$4)/$C$4)</f>
        <v/>
      </c>
      <c r="P2055" s="5">
        <f>IF(ZScoring!AJ1796="",0,(ZScoring!AJ1796-$B$5)/$C$5)</f>
        <v/>
      </c>
      <c r="Q2055" s="5">
        <f>IF(ZScoring!AK1796="",0,(ZScoring!AK1796-$B$6)/$C$6)</f>
        <v/>
      </c>
      <c r="R2055" s="5">
        <f>IF(ZScoring!AL1796="",0,(ZScoring!AL1796-$B$7)/$C$7)</f>
        <v/>
      </c>
      <c r="S2055" s="5">
        <f>IF(ZScoring!AM1796="",0,(ZScoring!AM1796-$B$8)/$C$8)</f>
        <v/>
      </c>
      <c r="T2055" s="5">
        <f>IF(ZScoring!AN1796="",0,(ZScoring!AN1796-$B$9)/$C$9)</f>
        <v/>
      </c>
      <c r="U2055" s="5">
        <f>IF(ZScoring!AO1796="",0,(ZScoring!AO1796-$B$10)/$C$10)</f>
        <v/>
      </c>
      <c r="V2055" s="5">
        <f>IF(ZScoring!AP1796="",0,(ZScoring!AP1796-$B$11)/$C$11)</f>
        <v/>
      </c>
      <c r="W2055" s="5">
        <f>IF(ZScoring!AQ1796="",0,(ZScoring!AQ1796-$B$12)/$C$12)</f>
        <v/>
      </c>
      <c r="X2055" s="5">
        <f>Universe!C1796</f>
        <v/>
      </c>
    </row>
    <row r="2056">
      <c r="A2056" s="22">
        <f>Universe!G1797</f>
        <v/>
      </c>
      <c r="B2056" s="2" t="n">
        <v>1</v>
      </c>
      <c r="C2056" s="23">
        <f>Universe!H1797</f>
        <v/>
      </c>
      <c r="D2056" s="23">
        <f>Universe!I1797</f>
        <v/>
      </c>
      <c r="E2056" s="23">
        <f>Universe!J1797</f>
        <v/>
      </c>
      <c r="F2056" s="23">
        <f>Universe!K1797</f>
        <v/>
      </c>
      <c r="G2056" s="23">
        <f>Universe!L1797</f>
        <v/>
      </c>
      <c r="H2056" s="23">
        <f>Universe!M1797</f>
        <v/>
      </c>
      <c r="I2056" s="23">
        <f>Universe!N1797</f>
        <v/>
      </c>
      <c r="J2056" s="23">
        <f>Universe!O1797</f>
        <v/>
      </c>
      <c r="K2056" s="23">
        <f>Universe!P1797</f>
        <v/>
      </c>
      <c r="L2056" s="23">
        <f>Universe!Q1797</f>
        <v/>
      </c>
      <c r="M2056" s="23">
        <f>Universe!R1797</f>
        <v/>
      </c>
      <c r="N2056" s="5">
        <f>IF(ZScoring!AH1797="",0,(ZScoring!AH1797-$B$3)/$C$3)</f>
        <v/>
      </c>
      <c r="O2056" s="5">
        <f>IF(ZScoring!AI1797="",0,(ZScoring!AI1797-$B$4)/$C$4)</f>
        <v/>
      </c>
      <c r="P2056" s="5">
        <f>IF(ZScoring!AJ1797="",0,(ZScoring!AJ1797-$B$5)/$C$5)</f>
        <v/>
      </c>
      <c r="Q2056" s="5">
        <f>IF(ZScoring!AK1797="",0,(ZScoring!AK1797-$B$6)/$C$6)</f>
        <v/>
      </c>
      <c r="R2056" s="5">
        <f>IF(ZScoring!AL1797="",0,(ZScoring!AL1797-$B$7)/$C$7)</f>
        <v/>
      </c>
      <c r="S2056" s="5">
        <f>IF(ZScoring!AM1797="",0,(ZScoring!AM1797-$B$8)/$C$8)</f>
        <v/>
      </c>
      <c r="T2056" s="5">
        <f>IF(ZScoring!AN1797="",0,(ZScoring!AN1797-$B$9)/$C$9)</f>
        <v/>
      </c>
      <c r="U2056" s="5">
        <f>IF(ZScoring!AO1797="",0,(ZScoring!AO1797-$B$10)/$C$10)</f>
        <v/>
      </c>
      <c r="V2056" s="5">
        <f>IF(ZScoring!AP1797="",0,(ZScoring!AP1797-$B$11)/$C$11)</f>
        <v/>
      </c>
      <c r="W2056" s="5">
        <f>IF(ZScoring!AQ1797="",0,(ZScoring!AQ1797-$B$12)/$C$12)</f>
        <v/>
      </c>
      <c r="X2056" s="5">
        <f>Universe!C1797</f>
        <v/>
      </c>
    </row>
    <row r="2057">
      <c r="A2057" s="22">
        <f>Universe!G1798</f>
        <v/>
      </c>
      <c r="B2057" s="2" t="n">
        <v>1</v>
      </c>
      <c r="C2057" s="23">
        <f>Universe!H1798</f>
        <v/>
      </c>
      <c r="D2057" s="23">
        <f>Universe!I1798</f>
        <v/>
      </c>
      <c r="E2057" s="23">
        <f>Universe!J1798</f>
        <v/>
      </c>
      <c r="F2057" s="23">
        <f>Universe!K1798</f>
        <v/>
      </c>
      <c r="G2057" s="23">
        <f>Universe!L1798</f>
        <v/>
      </c>
      <c r="H2057" s="23">
        <f>Universe!M1798</f>
        <v/>
      </c>
      <c r="I2057" s="23">
        <f>Universe!N1798</f>
        <v/>
      </c>
      <c r="J2057" s="23">
        <f>Universe!O1798</f>
        <v/>
      </c>
      <c r="K2057" s="23">
        <f>Universe!P1798</f>
        <v/>
      </c>
      <c r="L2057" s="23">
        <f>Universe!Q1798</f>
        <v/>
      </c>
      <c r="M2057" s="23">
        <f>Universe!R1798</f>
        <v/>
      </c>
      <c r="N2057" s="5">
        <f>IF(ZScoring!AH1798="",0,(ZScoring!AH1798-$B$3)/$C$3)</f>
        <v/>
      </c>
      <c r="O2057" s="5">
        <f>IF(ZScoring!AI1798="",0,(ZScoring!AI1798-$B$4)/$C$4)</f>
        <v/>
      </c>
      <c r="P2057" s="5">
        <f>IF(ZScoring!AJ1798="",0,(ZScoring!AJ1798-$B$5)/$C$5)</f>
        <v/>
      </c>
      <c r="Q2057" s="5">
        <f>IF(ZScoring!AK1798="",0,(ZScoring!AK1798-$B$6)/$C$6)</f>
        <v/>
      </c>
      <c r="R2057" s="5">
        <f>IF(ZScoring!AL1798="",0,(ZScoring!AL1798-$B$7)/$C$7)</f>
        <v/>
      </c>
      <c r="S2057" s="5">
        <f>IF(ZScoring!AM1798="",0,(ZScoring!AM1798-$B$8)/$C$8)</f>
        <v/>
      </c>
      <c r="T2057" s="5">
        <f>IF(ZScoring!AN1798="",0,(ZScoring!AN1798-$B$9)/$C$9)</f>
        <v/>
      </c>
      <c r="U2057" s="5">
        <f>IF(ZScoring!AO1798="",0,(ZScoring!AO1798-$B$10)/$C$10)</f>
        <v/>
      </c>
      <c r="V2057" s="5">
        <f>IF(ZScoring!AP1798="",0,(ZScoring!AP1798-$B$11)/$C$11)</f>
        <v/>
      </c>
      <c r="W2057" s="5">
        <f>IF(ZScoring!AQ1798="",0,(ZScoring!AQ1798-$B$12)/$C$12)</f>
        <v/>
      </c>
      <c r="X2057" s="5">
        <f>Universe!C1798</f>
        <v/>
      </c>
    </row>
    <row r="2058">
      <c r="A2058" s="22">
        <f>Universe!G1799</f>
        <v/>
      </c>
      <c r="B2058" s="2" t="n">
        <v>1</v>
      </c>
      <c r="C2058" s="23">
        <f>Universe!H1799</f>
        <v/>
      </c>
      <c r="D2058" s="23">
        <f>Universe!I1799</f>
        <v/>
      </c>
      <c r="E2058" s="23">
        <f>Universe!J1799</f>
        <v/>
      </c>
      <c r="F2058" s="23">
        <f>Universe!K1799</f>
        <v/>
      </c>
      <c r="G2058" s="23">
        <f>Universe!L1799</f>
        <v/>
      </c>
      <c r="H2058" s="23">
        <f>Universe!M1799</f>
        <v/>
      </c>
      <c r="I2058" s="23">
        <f>Universe!N1799</f>
        <v/>
      </c>
      <c r="J2058" s="23">
        <f>Universe!O1799</f>
        <v/>
      </c>
      <c r="K2058" s="23">
        <f>Universe!P1799</f>
        <v/>
      </c>
      <c r="L2058" s="23">
        <f>Universe!Q1799</f>
        <v/>
      </c>
      <c r="M2058" s="23">
        <f>Universe!R1799</f>
        <v/>
      </c>
      <c r="N2058" s="5">
        <f>IF(ZScoring!AH1799="",0,(ZScoring!AH1799-$B$3)/$C$3)</f>
        <v/>
      </c>
      <c r="O2058" s="5">
        <f>IF(ZScoring!AI1799="",0,(ZScoring!AI1799-$B$4)/$C$4)</f>
        <v/>
      </c>
      <c r="P2058" s="5">
        <f>IF(ZScoring!AJ1799="",0,(ZScoring!AJ1799-$B$5)/$C$5)</f>
        <v/>
      </c>
      <c r="Q2058" s="5">
        <f>IF(ZScoring!AK1799="",0,(ZScoring!AK1799-$B$6)/$C$6)</f>
        <v/>
      </c>
      <c r="R2058" s="5">
        <f>IF(ZScoring!AL1799="",0,(ZScoring!AL1799-$B$7)/$C$7)</f>
        <v/>
      </c>
      <c r="S2058" s="5">
        <f>IF(ZScoring!AM1799="",0,(ZScoring!AM1799-$B$8)/$C$8)</f>
        <v/>
      </c>
      <c r="T2058" s="5">
        <f>IF(ZScoring!AN1799="",0,(ZScoring!AN1799-$B$9)/$C$9)</f>
        <v/>
      </c>
      <c r="U2058" s="5">
        <f>IF(ZScoring!AO1799="",0,(ZScoring!AO1799-$B$10)/$C$10)</f>
        <v/>
      </c>
      <c r="V2058" s="5">
        <f>IF(ZScoring!AP1799="",0,(ZScoring!AP1799-$B$11)/$C$11)</f>
        <v/>
      </c>
      <c r="W2058" s="5">
        <f>IF(ZScoring!AQ1799="",0,(ZScoring!AQ1799-$B$12)/$C$12)</f>
        <v/>
      </c>
      <c r="X2058" s="5">
        <f>Universe!C1799</f>
        <v/>
      </c>
    </row>
    <row r="2059">
      <c r="A2059" s="22">
        <f>Universe!G1800</f>
        <v/>
      </c>
      <c r="B2059" s="2" t="n">
        <v>1</v>
      </c>
      <c r="C2059" s="23">
        <f>Universe!H1800</f>
        <v/>
      </c>
      <c r="D2059" s="23">
        <f>Universe!I1800</f>
        <v/>
      </c>
      <c r="E2059" s="23">
        <f>Universe!J1800</f>
        <v/>
      </c>
      <c r="F2059" s="23">
        <f>Universe!K1800</f>
        <v/>
      </c>
      <c r="G2059" s="23">
        <f>Universe!L1800</f>
        <v/>
      </c>
      <c r="H2059" s="23">
        <f>Universe!M1800</f>
        <v/>
      </c>
      <c r="I2059" s="23">
        <f>Universe!N1800</f>
        <v/>
      </c>
      <c r="J2059" s="23">
        <f>Universe!O1800</f>
        <v/>
      </c>
      <c r="K2059" s="23">
        <f>Universe!P1800</f>
        <v/>
      </c>
      <c r="L2059" s="23">
        <f>Universe!Q1800</f>
        <v/>
      </c>
      <c r="M2059" s="23">
        <f>Universe!R1800</f>
        <v/>
      </c>
      <c r="N2059" s="5">
        <f>IF(ZScoring!AH1800="",0,(ZScoring!AH1800-$B$3)/$C$3)</f>
        <v/>
      </c>
      <c r="O2059" s="5">
        <f>IF(ZScoring!AI1800="",0,(ZScoring!AI1800-$B$4)/$C$4)</f>
        <v/>
      </c>
      <c r="P2059" s="5">
        <f>IF(ZScoring!AJ1800="",0,(ZScoring!AJ1800-$B$5)/$C$5)</f>
        <v/>
      </c>
      <c r="Q2059" s="5">
        <f>IF(ZScoring!AK1800="",0,(ZScoring!AK1800-$B$6)/$C$6)</f>
        <v/>
      </c>
      <c r="R2059" s="5">
        <f>IF(ZScoring!AL1800="",0,(ZScoring!AL1800-$B$7)/$C$7)</f>
        <v/>
      </c>
      <c r="S2059" s="5">
        <f>IF(ZScoring!AM1800="",0,(ZScoring!AM1800-$B$8)/$C$8)</f>
        <v/>
      </c>
      <c r="T2059" s="5">
        <f>IF(ZScoring!AN1800="",0,(ZScoring!AN1800-$B$9)/$C$9)</f>
        <v/>
      </c>
      <c r="U2059" s="5">
        <f>IF(ZScoring!AO1800="",0,(ZScoring!AO1800-$B$10)/$C$10)</f>
        <v/>
      </c>
      <c r="V2059" s="5">
        <f>IF(ZScoring!AP1800="",0,(ZScoring!AP1800-$B$11)/$C$11)</f>
        <v/>
      </c>
      <c r="W2059" s="5">
        <f>IF(ZScoring!AQ1800="",0,(ZScoring!AQ1800-$B$12)/$C$12)</f>
        <v/>
      </c>
      <c r="X2059" s="5">
        <f>Universe!C1800</f>
        <v/>
      </c>
    </row>
    <row r="2060">
      <c r="A2060" s="22">
        <f>Universe!G1801</f>
        <v/>
      </c>
      <c r="B2060" s="2" t="n">
        <v>1</v>
      </c>
      <c r="C2060" s="23">
        <f>Universe!H1801</f>
        <v/>
      </c>
      <c r="D2060" s="23">
        <f>Universe!I1801</f>
        <v/>
      </c>
      <c r="E2060" s="23">
        <f>Universe!J1801</f>
        <v/>
      </c>
      <c r="F2060" s="23">
        <f>Universe!K1801</f>
        <v/>
      </c>
      <c r="G2060" s="23">
        <f>Universe!L1801</f>
        <v/>
      </c>
      <c r="H2060" s="23">
        <f>Universe!M1801</f>
        <v/>
      </c>
      <c r="I2060" s="23">
        <f>Universe!N1801</f>
        <v/>
      </c>
      <c r="J2060" s="23">
        <f>Universe!O1801</f>
        <v/>
      </c>
      <c r="K2060" s="23">
        <f>Universe!P1801</f>
        <v/>
      </c>
      <c r="L2060" s="23">
        <f>Universe!Q1801</f>
        <v/>
      </c>
      <c r="M2060" s="23">
        <f>Universe!R1801</f>
        <v/>
      </c>
      <c r="N2060" s="5">
        <f>IF(ZScoring!AH1801="",0,(ZScoring!AH1801-$B$3)/$C$3)</f>
        <v/>
      </c>
      <c r="O2060" s="5">
        <f>IF(ZScoring!AI1801="",0,(ZScoring!AI1801-$B$4)/$C$4)</f>
        <v/>
      </c>
      <c r="P2060" s="5">
        <f>IF(ZScoring!AJ1801="",0,(ZScoring!AJ1801-$B$5)/$C$5)</f>
        <v/>
      </c>
      <c r="Q2060" s="5">
        <f>IF(ZScoring!AK1801="",0,(ZScoring!AK1801-$B$6)/$C$6)</f>
        <v/>
      </c>
      <c r="R2060" s="5">
        <f>IF(ZScoring!AL1801="",0,(ZScoring!AL1801-$B$7)/$C$7)</f>
        <v/>
      </c>
      <c r="S2060" s="5">
        <f>IF(ZScoring!AM1801="",0,(ZScoring!AM1801-$B$8)/$C$8)</f>
        <v/>
      </c>
      <c r="T2060" s="5">
        <f>IF(ZScoring!AN1801="",0,(ZScoring!AN1801-$B$9)/$C$9)</f>
        <v/>
      </c>
      <c r="U2060" s="5">
        <f>IF(ZScoring!AO1801="",0,(ZScoring!AO1801-$B$10)/$C$10)</f>
        <v/>
      </c>
      <c r="V2060" s="5">
        <f>IF(ZScoring!AP1801="",0,(ZScoring!AP1801-$B$11)/$C$11)</f>
        <v/>
      </c>
      <c r="W2060" s="5">
        <f>IF(ZScoring!AQ1801="",0,(ZScoring!AQ1801-$B$12)/$C$12)</f>
        <v/>
      </c>
      <c r="X2060" s="5">
        <f>Universe!C1801</f>
        <v/>
      </c>
    </row>
    <row r="2061">
      <c r="A2061" s="22">
        <f>Universe!G1802</f>
        <v/>
      </c>
      <c r="B2061" s="2" t="n">
        <v>1</v>
      </c>
      <c r="C2061" s="23">
        <f>Universe!H1802</f>
        <v/>
      </c>
      <c r="D2061" s="23">
        <f>Universe!I1802</f>
        <v/>
      </c>
      <c r="E2061" s="23">
        <f>Universe!J1802</f>
        <v/>
      </c>
      <c r="F2061" s="23">
        <f>Universe!K1802</f>
        <v/>
      </c>
      <c r="G2061" s="23">
        <f>Universe!L1802</f>
        <v/>
      </c>
      <c r="H2061" s="23">
        <f>Universe!M1802</f>
        <v/>
      </c>
      <c r="I2061" s="23">
        <f>Universe!N1802</f>
        <v/>
      </c>
      <c r="J2061" s="23">
        <f>Universe!O1802</f>
        <v/>
      </c>
      <c r="K2061" s="23">
        <f>Universe!P1802</f>
        <v/>
      </c>
      <c r="L2061" s="23">
        <f>Universe!Q1802</f>
        <v/>
      </c>
      <c r="M2061" s="23">
        <f>Universe!R1802</f>
        <v/>
      </c>
      <c r="N2061" s="5">
        <f>IF(ZScoring!AH1802="",0,(ZScoring!AH1802-$B$3)/$C$3)</f>
        <v/>
      </c>
      <c r="O2061" s="5">
        <f>IF(ZScoring!AI1802="",0,(ZScoring!AI1802-$B$4)/$C$4)</f>
        <v/>
      </c>
      <c r="P2061" s="5">
        <f>IF(ZScoring!AJ1802="",0,(ZScoring!AJ1802-$B$5)/$C$5)</f>
        <v/>
      </c>
      <c r="Q2061" s="5">
        <f>IF(ZScoring!AK1802="",0,(ZScoring!AK1802-$B$6)/$C$6)</f>
        <v/>
      </c>
      <c r="R2061" s="5">
        <f>IF(ZScoring!AL1802="",0,(ZScoring!AL1802-$B$7)/$C$7)</f>
        <v/>
      </c>
      <c r="S2061" s="5">
        <f>IF(ZScoring!AM1802="",0,(ZScoring!AM1802-$B$8)/$C$8)</f>
        <v/>
      </c>
      <c r="T2061" s="5">
        <f>IF(ZScoring!AN1802="",0,(ZScoring!AN1802-$B$9)/$C$9)</f>
        <v/>
      </c>
      <c r="U2061" s="5">
        <f>IF(ZScoring!AO1802="",0,(ZScoring!AO1802-$B$10)/$C$10)</f>
        <v/>
      </c>
      <c r="V2061" s="5">
        <f>IF(ZScoring!AP1802="",0,(ZScoring!AP1802-$B$11)/$C$11)</f>
        <v/>
      </c>
      <c r="W2061" s="5">
        <f>IF(ZScoring!AQ1802="",0,(ZScoring!AQ1802-$B$12)/$C$12)</f>
        <v/>
      </c>
      <c r="X2061" s="5">
        <f>Universe!C1802</f>
        <v/>
      </c>
    </row>
    <row r="2062">
      <c r="A2062" s="22">
        <f>Universe!G1803</f>
        <v/>
      </c>
      <c r="B2062" s="2" t="n">
        <v>1</v>
      </c>
      <c r="C2062" s="23">
        <f>Universe!H1803</f>
        <v/>
      </c>
      <c r="D2062" s="23">
        <f>Universe!I1803</f>
        <v/>
      </c>
      <c r="E2062" s="23">
        <f>Universe!J1803</f>
        <v/>
      </c>
      <c r="F2062" s="23">
        <f>Universe!K1803</f>
        <v/>
      </c>
      <c r="G2062" s="23">
        <f>Universe!L1803</f>
        <v/>
      </c>
      <c r="H2062" s="23">
        <f>Universe!M1803</f>
        <v/>
      </c>
      <c r="I2062" s="23">
        <f>Universe!N1803</f>
        <v/>
      </c>
      <c r="J2062" s="23">
        <f>Universe!O1803</f>
        <v/>
      </c>
      <c r="K2062" s="23">
        <f>Universe!P1803</f>
        <v/>
      </c>
      <c r="L2062" s="23">
        <f>Universe!Q1803</f>
        <v/>
      </c>
      <c r="M2062" s="23">
        <f>Universe!R1803</f>
        <v/>
      </c>
      <c r="N2062" s="5">
        <f>IF(ZScoring!AH1803="",0,(ZScoring!AH1803-$B$3)/$C$3)</f>
        <v/>
      </c>
      <c r="O2062" s="5">
        <f>IF(ZScoring!AI1803="",0,(ZScoring!AI1803-$B$4)/$C$4)</f>
        <v/>
      </c>
      <c r="P2062" s="5">
        <f>IF(ZScoring!AJ1803="",0,(ZScoring!AJ1803-$B$5)/$C$5)</f>
        <v/>
      </c>
      <c r="Q2062" s="5">
        <f>IF(ZScoring!AK1803="",0,(ZScoring!AK1803-$B$6)/$C$6)</f>
        <v/>
      </c>
      <c r="R2062" s="5">
        <f>IF(ZScoring!AL1803="",0,(ZScoring!AL1803-$B$7)/$C$7)</f>
        <v/>
      </c>
      <c r="S2062" s="5">
        <f>IF(ZScoring!AM1803="",0,(ZScoring!AM1803-$B$8)/$C$8)</f>
        <v/>
      </c>
      <c r="T2062" s="5">
        <f>IF(ZScoring!AN1803="",0,(ZScoring!AN1803-$B$9)/$C$9)</f>
        <v/>
      </c>
      <c r="U2062" s="5">
        <f>IF(ZScoring!AO1803="",0,(ZScoring!AO1803-$B$10)/$C$10)</f>
        <v/>
      </c>
      <c r="V2062" s="5">
        <f>IF(ZScoring!AP1803="",0,(ZScoring!AP1803-$B$11)/$C$11)</f>
        <v/>
      </c>
      <c r="W2062" s="5">
        <f>IF(ZScoring!AQ1803="",0,(ZScoring!AQ1803-$B$12)/$C$12)</f>
        <v/>
      </c>
      <c r="X2062" s="5">
        <f>Universe!C1803</f>
        <v/>
      </c>
    </row>
    <row r="2063">
      <c r="A2063" s="22">
        <f>Universe!G1804</f>
        <v/>
      </c>
      <c r="B2063" s="2" t="n">
        <v>1</v>
      </c>
      <c r="C2063" s="23">
        <f>Universe!H1804</f>
        <v/>
      </c>
      <c r="D2063" s="23">
        <f>Universe!I1804</f>
        <v/>
      </c>
      <c r="E2063" s="23">
        <f>Universe!J1804</f>
        <v/>
      </c>
      <c r="F2063" s="23">
        <f>Universe!K1804</f>
        <v/>
      </c>
      <c r="G2063" s="23">
        <f>Universe!L1804</f>
        <v/>
      </c>
      <c r="H2063" s="23">
        <f>Universe!M1804</f>
        <v/>
      </c>
      <c r="I2063" s="23">
        <f>Universe!N1804</f>
        <v/>
      </c>
      <c r="J2063" s="23">
        <f>Universe!O1804</f>
        <v/>
      </c>
      <c r="K2063" s="23">
        <f>Universe!P1804</f>
        <v/>
      </c>
      <c r="L2063" s="23">
        <f>Universe!Q1804</f>
        <v/>
      </c>
      <c r="M2063" s="23">
        <f>Universe!R1804</f>
        <v/>
      </c>
      <c r="N2063" s="5">
        <f>IF(ZScoring!AH1804="",0,(ZScoring!AH1804-$B$3)/$C$3)</f>
        <v/>
      </c>
      <c r="O2063" s="5">
        <f>IF(ZScoring!AI1804="",0,(ZScoring!AI1804-$B$4)/$C$4)</f>
        <v/>
      </c>
      <c r="P2063" s="5">
        <f>IF(ZScoring!AJ1804="",0,(ZScoring!AJ1804-$B$5)/$C$5)</f>
        <v/>
      </c>
      <c r="Q2063" s="5">
        <f>IF(ZScoring!AK1804="",0,(ZScoring!AK1804-$B$6)/$C$6)</f>
        <v/>
      </c>
      <c r="R2063" s="5">
        <f>IF(ZScoring!AL1804="",0,(ZScoring!AL1804-$B$7)/$C$7)</f>
        <v/>
      </c>
      <c r="S2063" s="5">
        <f>IF(ZScoring!AM1804="",0,(ZScoring!AM1804-$B$8)/$C$8)</f>
        <v/>
      </c>
      <c r="T2063" s="5">
        <f>IF(ZScoring!AN1804="",0,(ZScoring!AN1804-$B$9)/$C$9)</f>
        <v/>
      </c>
      <c r="U2063" s="5">
        <f>IF(ZScoring!AO1804="",0,(ZScoring!AO1804-$B$10)/$C$10)</f>
        <v/>
      </c>
      <c r="V2063" s="5">
        <f>IF(ZScoring!AP1804="",0,(ZScoring!AP1804-$B$11)/$C$11)</f>
        <v/>
      </c>
      <c r="W2063" s="5">
        <f>IF(ZScoring!AQ1804="",0,(ZScoring!AQ1804-$B$12)/$C$12)</f>
        <v/>
      </c>
      <c r="X2063" s="5">
        <f>Universe!C1804</f>
        <v/>
      </c>
    </row>
    <row r="2064">
      <c r="A2064" s="22">
        <f>Universe!G1805</f>
        <v/>
      </c>
      <c r="B2064" s="2" t="n">
        <v>1</v>
      </c>
      <c r="C2064" s="23">
        <f>Universe!H1805</f>
        <v/>
      </c>
      <c r="D2064" s="23">
        <f>Universe!I1805</f>
        <v/>
      </c>
      <c r="E2064" s="23">
        <f>Universe!J1805</f>
        <v/>
      </c>
      <c r="F2064" s="23">
        <f>Universe!K1805</f>
        <v/>
      </c>
      <c r="G2064" s="23">
        <f>Universe!L1805</f>
        <v/>
      </c>
      <c r="H2064" s="23">
        <f>Universe!M1805</f>
        <v/>
      </c>
      <c r="I2064" s="23">
        <f>Universe!N1805</f>
        <v/>
      </c>
      <c r="J2064" s="23">
        <f>Universe!O1805</f>
        <v/>
      </c>
      <c r="K2064" s="23">
        <f>Universe!P1805</f>
        <v/>
      </c>
      <c r="L2064" s="23">
        <f>Universe!Q1805</f>
        <v/>
      </c>
      <c r="M2064" s="23">
        <f>Universe!R1805</f>
        <v/>
      </c>
      <c r="N2064" s="5">
        <f>IF(ZScoring!AH1805="",0,(ZScoring!AH1805-$B$3)/$C$3)</f>
        <v/>
      </c>
      <c r="O2064" s="5">
        <f>IF(ZScoring!AI1805="",0,(ZScoring!AI1805-$B$4)/$C$4)</f>
        <v/>
      </c>
      <c r="P2064" s="5">
        <f>IF(ZScoring!AJ1805="",0,(ZScoring!AJ1805-$B$5)/$C$5)</f>
        <v/>
      </c>
      <c r="Q2064" s="5">
        <f>IF(ZScoring!AK1805="",0,(ZScoring!AK1805-$B$6)/$C$6)</f>
        <v/>
      </c>
      <c r="R2064" s="5">
        <f>IF(ZScoring!AL1805="",0,(ZScoring!AL1805-$B$7)/$C$7)</f>
        <v/>
      </c>
      <c r="S2064" s="5">
        <f>IF(ZScoring!AM1805="",0,(ZScoring!AM1805-$B$8)/$C$8)</f>
        <v/>
      </c>
      <c r="T2064" s="5">
        <f>IF(ZScoring!AN1805="",0,(ZScoring!AN1805-$B$9)/$C$9)</f>
        <v/>
      </c>
      <c r="U2064" s="5">
        <f>IF(ZScoring!AO1805="",0,(ZScoring!AO1805-$B$10)/$C$10)</f>
        <v/>
      </c>
      <c r="V2064" s="5">
        <f>IF(ZScoring!AP1805="",0,(ZScoring!AP1805-$B$11)/$C$11)</f>
        <v/>
      </c>
      <c r="W2064" s="5">
        <f>IF(ZScoring!AQ1805="",0,(ZScoring!AQ1805-$B$12)/$C$12)</f>
        <v/>
      </c>
      <c r="X2064" s="5">
        <f>Universe!C1805</f>
        <v/>
      </c>
    </row>
    <row r="2065">
      <c r="A2065" s="22">
        <f>Universe!G1806</f>
        <v/>
      </c>
      <c r="B2065" s="2" t="n">
        <v>1</v>
      </c>
      <c r="C2065" s="23">
        <f>Universe!H1806</f>
        <v/>
      </c>
      <c r="D2065" s="23">
        <f>Universe!I1806</f>
        <v/>
      </c>
      <c r="E2065" s="23">
        <f>Universe!J1806</f>
        <v/>
      </c>
      <c r="F2065" s="23">
        <f>Universe!K1806</f>
        <v/>
      </c>
      <c r="G2065" s="23">
        <f>Universe!L1806</f>
        <v/>
      </c>
      <c r="H2065" s="23">
        <f>Universe!M1806</f>
        <v/>
      </c>
      <c r="I2065" s="23">
        <f>Universe!N1806</f>
        <v/>
      </c>
      <c r="J2065" s="23">
        <f>Universe!O1806</f>
        <v/>
      </c>
      <c r="K2065" s="23">
        <f>Universe!P1806</f>
        <v/>
      </c>
      <c r="L2065" s="23">
        <f>Universe!Q1806</f>
        <v/>
      </c>
      <c r="M2065" s="23">
        <f>Universe!R1806</f>
        <v/>
      </c>
      <c r="N2065" s="5">
        <f>IF(ZScoring!AH1806="",0,(ZScoring!AH1806-$B$3)/$C$3)</f>
        <v/>
      </c>
      <c r="O2065" s="5">
        <f>IF(ZScoring!AI1806="",0,(ZScoring!AI1806-$B$4)/$C$4)</f>
        <v/>
      </c>
      <c r="P2065" s="5">
        <f>IF(ZScoring!AJ1806="",0,(ZScoring!AJ1806-$B$5)/$C$5)</f>
        <v/>
      </c>
      <c r="Q2065" s="5">
        <f>IF(ZScoring!AK1806="",0,(ZScoring!AK1806-$B$6)/$C$6)</f>
        <v/>
      </c>
      <c r="R2065" s="5">
        <f>IF(ZScoring!AL1806="",0,(ZScoring!AL1806-$B$7)/$C$7)</f>
        <v/>
      </c>
      <c r="S2065" s="5">
        <f>IF(ZScoring!AM1806="",0,(ZScoring!AM1806-$B$8)/$C$8)</f>
        <v/>
      </c>
      <c r="T2065" s="5">
        <f>IF(ZScoring!AN1806="",0,(ZScoring!AN1806-$B$9)/$C$9)</f>
        <v/>
      </c>
      <c r="U2065" s="5">
        <f>IF(ZScoring!AO1806="",0,(ZScoring!AO1806-$B$10)/$C$10)</f>
        <v/>
      </c>
      <c r="V2065" s="5">
        <f>IF(ZScoring!AP1806="",0,(ZScoring!AP1806-$B$11)/$C$11)</f>
        <v/>
      </c>
      <c r="W2065" s="5">
        <f>IF(ZScoring!AQ1806="",0,(ZScoring!AQ1806-$B$12)/$C$12)</f>
        <v/>
      </c>
      <c r="X2065" s="5">
        <f>Universe!C1806</f>
        <v/>
      </c>
    </row>
    <row r="2066">
      <c r="A2066" s="22">
        <f>Universe!G1807</f>
        <v/>
      </c>
      <c r="B2066" s="2" t="n">
        <v>1</v>
      </c>
      <c r="C2066" s="23">
        <f>Universe!H1807</f>
        <v/>
      </c>
      <c r="D2066" s="23">
        <f>Universe!I1807</f>
        <v/>
      </c>
      <c r="E2066" s="23">
        <f>Universe!J1807</f>
        <v/>
      </c>
      <c r="F2066" s="23">
        <f>Universe!K1807</f>
        <v/>
      </c>
      <c r="G2066" s="23">
        <f>Universe!L1807</f>
        <v/>
      </c>
      <c r="H2066" s="23">
        <f>Universe!M1807</f>
        <v/>
      </c>
      <c r="I2066" s="23">
        <f>Universe!N1807</f>
        <v/>
      </c>
      <c r="J2066" s="23">
        <f>Universe!O1807</f>
        <v/>
      </c>
      <c r="K2066" s="23">
        <f>Universe!P1807</f>
        <v/>
      </c>
      <c r="L2066" s="23">
        <f>Universe!Q1807</f>
        <v/>
      </c>
      <c r="M2066" s="23">
        <f>Universe!R1807</f>
        <v/>
      </c>
      <c r="N2066" s="5">
        <f>IF(ZScoring!AH1807="",0,(ZScoring!AH1807-$B$3)/$C$3)</f>
        <v/>
      </c>
      <c r="O2066" s="5">
        <f>IF(ZScoring!AI1807="",0,(ZScoring!AI1807-$B$4)/$C$4)</f>
        <v/>
      </c>
      <c r="P2066" s="5">
        <f>IF(ZScoring!AJ1807="",0,(ZScoring!AJ1807-$B$5)/$C$5)</f>
        <v/>
      </c>
      <c r="Q2066" s="5">
        <f>IF(ZScoring!AK1807="",0,(ZScoring!AK1807-$B$6)/$C$6)</f>
        <v/>
      </c>
      <c r="R2066" s="5">
        <f>IF(ZScoring!AL1807="",0,(ZScoring!AL1807-$B$7)/$C$7)</f>
        <v/>
      </c>
      <c r="S2066" s="5">
        <f>IF(ZScoring!AM1807="",0,(ZScoring!AM1807-$B$8)/$C$8)</f>
        <v/>
      </c>
      <c r="T2066" s="5">
        <f>IF(ZScoring!AN1807="",0,(ZScoring!AN1807-$B$9)/$C$9)</f>
        <v/>
      </c>
      <c r="U2066" s="5">
        <f>IF(ZScoring!AO1807="",0,(ZScoring!AO1807-$B$10)/$C$10)</f>
        <v/>
      </c>
      <c r="V2066" s="5">
        <f>IF(ZScoring!AP1807="",0,(ZScoring!AP1807-$B$11)/$C$11)</f>
        <v/>
      </c>
      <c r="W2066" s="5">
        <f>IF(ZScoring!AQ1807="",0,(ZScoring!AQ1807-$B$12)/$C$12)</f>
        <v/>
      </c>
      <c r="X2066" s="5">
        <f>Universe!C1807</f>
        <v/>
      </c>
    </row>
    <row r="2067">
      <c r="A2067" s="22">
        <f>Universe!G1808</f>
        <v/>
      </c>
      <c r="B2067" s="2" t="n">
        <v>1</v>
      </c>
      <c r="C2067" s="23">
        <f>Universe!H1808</f>
        <v/>
      </c>
      <c r="D2067" s="23">
        <f>Universe!I1808</f>
        <v/>
      </c>
      <c r="E2067" s="23">
        <f>Universe!J1808</f>
        <v/>
      </c>
      <c r="F2067" s="23">
        <f>Universe!K1808</f>
        <v/>
      </c>
      <c r="G2067" s="23">
        <f>Universe!L1808</f>
        <v/>
      </c>
      <c r="H2067" s="23">
        <f>Universe!M1808</f>
        <v/>
      </c>
      <c r="I2067" s="23">
        <f>Universe!N1808</f>
        <v/>
      </c>
      <c r="J2067" s="23">
        <f>Universe!O1808</f>
        <v/>
      </c>
      <c r="K2067" s="23">
        <f>Universe!P1808</f>
        <v/>
      </c>
      <c r="L2067" s="23">
        <f>Universe!Q1808</f>
        <v/>
      </c>
      <c r="M2067" s="23">
        <f>Universe!R1808</f>
        <v/>
      </c>
      <c r="N2067" s="5">
        <f>IF(ZScoring!AH1808="",0,(ZScoring!AH1808-$B$3)/$C$3)</f>
        <v/>
      </c>
      <c r="O2067" s="5">
        <f>IF(ZScoring!AI1808="",0,(ZScoring!AI1808-$B$4)/$C$4)</f>
        <v/>
      </c>
      <c r="P2067" s="5">
        <f>IF(ZScoring!AJ1808="",0,(ZScoring!AJ1808-$B$5)/$C$5)</f>
        <v/>
      </c>
      <c r="Q2067" s="5">
        <f>IF(ZScoring!AK1808="",0,(ZScoring!AK1808-$B$6)/$C$6)</f>
        <v/>
      </c>
      <c r="R2067" s="5">
        <f>IF(ZScoring!AL1808="",0,(ZScoring!AL1808-$B$7)/$C$7)</f>
        <v/>
      </c>
      <c r="S2067" s="5">
        <f>IF(ZScoring!AM1808="",0,(ZScoring!AM1808-$B$8)/$C$8)</f>
        <v/>
      </c>
      <c r="T2067" s="5">
        <f>IF(ZScoring!AN1808="",0,(ZScoring!AN1808-$B$9)/$C$9)</f>
        <v/>
      </c>
      <c r="U2067" s="5">
        <f>IF(ZScoring!AO1808="",0,(ZScoring!AO1808-$B$10)/$C$10)</f>
        <v/>
      </c>
      <c r="V2067" s="5">
        <f>IF(ZScoring!AP1808="",0,(ZScoring!AP1808-$B$11)/$C$11)</f>
        <v/>
      </c>
      <c r="W2067" s="5">
        <f>IF(ZScoring!AQ1808="",0,(ZScoring!AQ1808-$B$12)/$C$12)</f>
        <v/>
      </c>
      <c r="X2067" s="5">
        <f>Universe!C1808</f>
        <v/>
      </c>
    </row>
    <row r="2068">
      <c r="A2068" s="22">
        <f>Universe!G1809</f>
        <v/>
      </c>
      <c r="B2068" s="2" t="n">
        <v>1</v>
      </c>
      <c r="C2068" s="23">
        <f>Universe!H1809</f>
        <v/>
      </c>
      <c r="D2068" s="23">
        <f>Universe!I1809</f>
        <v/>
      </c>
      <c r="E2068" s="23">
        <f>Universe!J1809</f>
        <v/>
      </c>
      <c r="F2068" s="23">
        <f>Universe!K1809</f>
        <v/>
      </c>
      <c r="G2068" s="23">
        <f>Universe!L1809</f>
        <v/>
      </c>
      <c r="H2068" s="23">
        <f>Universe!M1809</f>
        <v/>
      </c>
      <c r="I2068" s="23">
        <f>Universe!N1809</f>
        <v/>
      </c>
      <c r="J2068" s="23">
        <f>Universe!O1809</f>
        <v/>
      </c>
      <c r="K2068" s="23">
        <f>Universe!P1809</f>
        <v/>
      </c>
      <c r="L2068" s="23">
        <f>Universe!Q1809</f>
        <v/>
      </c>
      <c r="M2068" s="23">
        <f>Universe!R1809</f>
        <v/>
      </c>
      <c r="N2068" s="5">
        <f>IF(ZScoring!AH1809="",0,(ZScoring!AH1809-$B$3)/$C$3)</f>
        <v/>
      </c>
      <c r="O2068" s="5">
        <f>IF(ZScoring!AI1809="",0,(ZScoring!AI1809-$B$4)/$C$4)</f>
        <v/>
      </c>
      <c r="P2068" s="5">
        <f>IF(ZScoring!AJ1809="",0,(ZScoring!AJ1809-$B$5)/$C$5)</f>
        <v/>
      </c>
      <c r="Q2068" s="5">
        <f>IF(ZScoring!AK1809="",0,(ZScoring!AK1809-$B$6)/$C$6)</f>
        <v/>
      </c>
      <c r="R2068" s="5">
        <f>IF(ZScoring!AL1809="",0,(ZScoring!AL1809-$B$7)/$C$7)</f>
        <v/>
      </c>
      <c r="S2068" s="5">
        <f>IF(ZScoring!AM1809="",0,(ZScoring!AM1809-$B$8)/$C$8)</f>
        <v/>
      </c>
      <c r="T2068" s="5">
        <f>IF(ZScoring!AN1809="",0,(ZScoring!AN1809-$B$9)/$C$9)</f>
        <v/>
      </c>
      <c r="U2068" s="5">
        <f>IF(ZScoring!AO1809="",0,(ZScoring!AO1809-$B$10)/$C$10)</f>
        <v/>
      </c>
      <c r="V2068" s="5">
        <f>IF(ZScoring!AP1809="",0,(ZScoring!AP1809-$B$11)/$C$11)</f>
        <v/>
      </c>
      <c r="W2068" s="5">
        <f>IF(ZScoring!AQ1809="",0,(ZScoring!AQ1809-$B$12)/$C$12)</f>
        <v/>
      </c>
      <c r="X2068" s="5">
        <f>Universe!C1809</f>
        <v/>
      </c>
    </row>
    <row r="2069">
      <c r="A2069" s="22">
        <f>Universe!G1810</f>
        <v/>
      </c>
      <c r="B2069" s="2" t="n">
        <v>1</v>
      </c>
      <c r="C2069" s="23">
        <f>Universe!H1810</f>
        <v/>
      </c>
      <c r="D2069" s="23">
        <f>Universe!I1810</f>
        <v/>
      </c>
      <c r="E2069" s="23">
        <f>Universe!J1810</f>
        <v/>
      </c>
      <c r="F2069" s="23">
        <f>Universe!K1810</f>
        <v/>
      </c>
      <c r="G2069" s="23">
        <f>Universe!L1810</f>
        <v/>
      </c>
      <c r="H2069" s="23">
        <f>Universe!M1810</f>
        <v/>
      </c>
      <c r="I2069" s="23">
        <f>Universe!N1810</f>
        <v/>
      </c>
      <c r="J2069" s="23">
        <f>Universe!O1810</f>
        <v/>
      </c>
      <c r="K2069" s="23">
        <f>Universe!P1810</f>
        <v/>
      </c>
      <c r="L2069" s="23">
        <f>Universe!Q1810</f>
        <v/>
      </c>
      <c r="M2069" s="23">
        <f>Universe!R1810</f>
        <v/>
      </c>
      <c r="N2069" s="5">
        <f>IF(ZScoring!AH1810="",0,(ZScoring!AH1810-$B$3)/$C$3)</f>
        <v/>
      </c>
      <c r="O2069" s="5">
        <f>IF(ZScoring!AI1810="",0,(ZScoring!AI1810-$B$4)/$C$4)</f>
        <v/>
      </c>
      <c r="P2069" s="5">
        <f>IF(ZScoring!AJ1810="",0,(ZScoring!AJ1810-$B$5)/$C$5)</f>
        <v/>
      </c>
      <c r="Q2069" s="5">
        <f>IF(ZScoring!AK1810="",0,(ZScoring!AK1810-$B$6)/$C$6)</f>
        <v/>
      </c>
      <c r="R2069" s="5">
        <f>IF(ZScoring!AL1810="",0,(ZScoring!AL1810-$B$7)/$C$7)</f>
        <v/>
      </c>
      <c r="S2069" s="5">
        <f>IF(ZScoring!AM1810="",0,(ZScoring!AM1810-$B$8)/$C$8)</f>
        <v/>
      </c>
      <c r="T2069" s="5">
        <f>IF(ZScoring!AN1810="",0,(ZScoring!AN1810-$B$9)/$C$9)</f>
        <v/>
      </c>
      <c r="U2069" s="5">
        <f>IF(ZScoring!AO1810="",0,(ZScoring!AO1810-$B$10)/$C$10)</f>
        <v/>
      </c>
      <c r="V2069" s="5">
        <f>IF(ZScoring!AP1810="",0,(ZScoring!AP1810-$B$11)/$C$11)</f>
        <v/>
      </c>
      <c r="W2069" s="5">
        <f>IF(ZScoring!AQ1810="",0,(ZScoring!AQ1810-$B$12)/$C$12)</f>
        <v/>
      </c>
      <c r="X2069" s="5">
        <f>Universe!C1810</f>
        <v/>
      </c>
    </row>
    <row r="2070">
      <c r="A2070" s="22">
        <f>Universe!G1811</f>
        <v/>
      </c>
      <c r="B2070" s="2" t="n">
        <v>1</v>
      </c>
      <c r="C2070" s="23">
        <f>Universe!H1811</f>
        <v/>
      </c>
      <c r="D2070" s="23">
        <f>Universe!I1811</f>
        <v/>
      </c>
      <c r="E2070" s="23">
        <f>Universe!J1811</f>
        <v/>
      </c>
      <c r="F2070" s="23">
        <f>Universe!K1811</f>
        <v/>
      </c>
      <c r="G2070" s="23">
        <f>Universe!L1811</f>
        <v/>
      </c>
      <c r="H2070" s="23">
        <f>Universe!M1811</f>
        <v/>
      </c>
      <c r="I2070" s="23">
        <f>Universe!N1811</f>
        <v/>
      </c>
      <c r="J2070" s="23">
        <f>Universe!O1811</f>
        <v/>
      </c>
      <c r="K2070" s="23">
        <f>Universe!P1811</f>
        <v/>
      </c>
      <c r="L2070" s="23">
        <f>Universe!Q1811</f>
        <v/>
      </c>
      <c r="M2070" s="23">
        <f>Universe!R1811</f>
        <v/>
      </c>
      <c r="N2070" s="5">
        <f>IF(ZScoring!AH1811="",0,(ZScoring!AH1811-$B$3)/$C$3)</f>
        <v/>
      </c>
      <c r="O2070" s="5">
        <f>IF(ZScoring!AI1811="",0,(ZScoring!AI1811-$B$4)/$C$4)</f>
        <v/>
      </c>
      <c r="P2070" s="5">
        <f>IF(ZScoring!AJ1811="",0,(ZScoring!AJ1811-$B$5)/$C$5)</f>
        <v/>
      </c>
      <c r="Q2070" s="5">
        <f>IF(ZScoring!AK1811="",0,(ZScoring!AK1811-$B$6)/$C$6)</f>
        <v/>
      </c>
      <c r="R2070" s="5">
        <f>IF(ZScoring!AL1811="",0,(ZScoring!AL1811-$B$7)/$C$7)</f>
        <v/>
      </c>
      <c r="S2070" s="5">
        <f>IF(ZScoring!AM1811="",0,(ZScoring!AM1811-$B$8)/$C$8)</f>
        <v/>
      </c>
      <c r="T2070" s="5">
        <f>IF(ZScoring!AN1811="",0,(ZScoring!AN1811-$B$9)/$C$9)</f>
        <v/>
      </c>
      <c r="U2070" s="5">
        <f>IF(ZScoring!AO1811="",0,(ZScoring!AO1811-$B$10)/$C$10)</f>
        <v/>
      </c>
      <c r="V2070" s="5">
        <f>IF(ZScoring!AP1811="",0,(ZScoring!AP1811-$B$11)/$C$11)</f>
        <v/>
      </c>
      <c r="W2070" s="5">
        <f>IF(ZScoring!AQ1811="",0,(ZScoring!AQ1811-$B$12)/$C$12)</f>
        <v/>
      </c>
      <c r="X2070" s="5">
        <f>Universe!C1811</f>
        <v/>
      </c>
    </row>
    <row r="2071">
      <c r="A2071" s="22">
        <f>Universe!G1812</f>
        <v/>
      </c>
      <c r="B2071" s="2" t="n">
        <v>1</v>
      </c>
      <c r="C2071" s="23">
        <f>Universe!H1812</f>
        <v/>
      </c>
      <c r="D2071" s="23">
        <f>Universe!I1812</f>
        <v/>
      </c>
      <c r="E2071" s="23">
        <f>Universe!J1812</f>
        <v/>
      </c>
      <c r="F2071" s="23">
        <f>Universe!K1812</f>
        <v/>
      </c>
      <c r="G2071" s="23">
        <f>Universe!L1812</f>
        <v/>
      </c>
      <c r="H2071" s="23">
        <f>Universe!M1812</f>
        <v/>
      </c>
      <c r="I2071" s="23">
        <f>Universe!N1812</f>
        <v/>
      </c>
      <c r="J2071" s="23">
        <f>Universe!O1812</f>
        <v/>
      </c>
      <c r="K2071" s="23">
        <f>Universe!P1812</f>
        <v/>
      </c>
      <c r="L2071" s="23">
        <f>Universe!Q1812</f>
        <v/>
      </c>
      <c r="M2071" s="23">
        <f>Universe!R1812</f>
        <v/>
      </c>
      <c r="N2071" s="5">
        <f>IF(ZScoring!AH1812="",0,(ZScoring!AH1812-$B$3)/$C$3)</f>
        <v/>
      </c>
      <c r="O2071" s="5">
        <f>IF(ZScoring!AI1812="",0,(ZScoring!AI1812-$B$4)/$C$4)</f>
        <v/>
      </c>
      <c r="P2071" s="5">
        <f>IF(ZScoring!AJ1812="",0,(ZScoring!AJ1812-$B$5)/$C$5)</f>
        <v/>
      </c>
      <c r="Q2071" s="5">
        <f>IF(ZScoring!AK1812="",0,(ZScoring!AK1812-$B$6)/$C$6)</f>
        <v/>
      </c>
      <c r="R2071" s="5">
        <f>IF(ZScoring!AL1812="",0,(ZScoring!AL1812-$B$7)/$C$7)</f>
        <v/>
      </c>
      <c r="S2071" s="5">
        <f>IF(ZScoring!AM1812="",0,(ZScoring!AM1812-$B$8)/$C$8)</f>
        <v/>
      </c>
      <c r="T2071" s="5">
        <f>IF(ZScoring!AN1812="",0,(ZScoring!AN1812-$B$9)/$C$9)</f>
        <v/>
      </c>
      <c r="U2071" s="5">
        <f>IF(ZScoring!AO1812="",0,(ZScoring!AO1812-$B$10)/$C$10)</f>
        <v/>
      </c>
      <c r="V2071" s="5">
        <f>IF(ZScoring!AP1812="",0,(ZScoring!AP1812-$B$11)/$C$11)</f>
        <v/>
      </c>
      <c r="W2071" s="5">
        <f>IF(ZScoring!AQ1812="",0,(ZScoring!AQ1812-$B$12)/$C$12)</f>
        <v/>
      </c>
      <c r="X2071" s="5">
        <f>Universe!C1812</f>
        <v/>
      </c>
    </row>
    <row r="2072">
      <c r="A2072" s="22">
        <f>Universe!G1813</f>
        <v/>
      </c>
      <c r="B2072" s="2" t="n">
        <v>1</v>
      </c>
      <c r="C2072" s="23">
        <f>Universe!H1813</f>
        <v/>
      </c>
      <c r="D2072" s="23">
        <f>Universe!I1813</f>
        <v/>
      </c>
      <c r="E2072" s="23">
        <f>Universe!J1813</f>
        <v/>
      </c>
      <c r="F2072" s="23">
        <f>Universe!K1813</f>
        <v/>
      </c>
      <c r="G2072" s="23">
        <f>Universe!L1813</f>
        <v/>
      </c>
      <c r="H2072" s="23">
        <f>Universe!M1813</f>
        <v/>
      </c>
      <c r="I2072" s="23">
        <f>Universe!N1813</f>
        <v/>
      </c>
      <c r="J2072" s="23">
        <f>Universe!O1813</f>
        <v/>
      </c>
      <c r="K2072" s="23">
        <f>Universe!P1813</f>
        <v/>
      </c>
      <c r="L2072" s="23">
        <f>Universe!Q1813</f>
        <v/>
      </c>
      <c r="M2072" s="23">
        <f>Universe!R1813</f>
        <v/>
      </c>
      <c r="N2072" s="5">
        <f>IF(ZScoring!AH1813="",0,(ZScoring!AH1813-$B$3)/$C$3)</f>
        <v/>
      </c>
      <c r="O2072" s="5">
        <f>IF(ZScoring!AI1813="",0,(ZScoring!AI1813-$B$4)/$C$4)</f>
        <v/>
      </c>
      <c r="P2072" s="5">
        <f>IF(ZScoring!AJ1813="",0,(ZScoring!AJ1813-$B$5)/$C$5)</f>
        <v/>
      </c>
      <c r="Q2072" s="5">
        <f>IF(ZScoring!AK1813="",0,(ZScoring!AK1813-$B$6)/$C$6)</f>
        <v/>
      </c>
      <c r="R2072" s="5">
        <f>IF(ZScoring!AL1813="",0,(ZScoring!AL1813-$B$7)/$C$7)</f>
        <v/>
      </c>
      <c r="S2072" s="5">
        <f>IF(ZScoring!AM1813="",0,(ZScoring!AM1813-$B$8)/$C$8)</f>
        <v/>
      </c>
      <c r="T2072" s="5">
        <f>IF(ZScoring!AN1813="",0,(ZScoring!AN1813-$B$9)/$C$9)</f>
        <v/>
      </c>
      <c r="U2072" s="5">
        <f>IF(ZScoring!AO1813="",0,(ZScoring!AO1813-$B$10)/$C$10)</f>
        <v/>
      </c>
      <c r="V2072" s="5">
        <f>IF(ZScoring!AP1813="",0,(ZScoring!AP1813-$B$11)/$C$11)</f>
        <v/>
      </c>
      <c r="W2072" s="5">
        <f>IF(ZScoring!AQ1813="",0,(ZScoring!AQ1813-$B$12)/$C$12)</f>
        <v/>
      </c>
      <c r="X2072" s="5">
        <f>Universe!C1813</f>
        <v/>
      </c>
    </row>
    <row r="2073">
      <c r="A2073" s="22">
        <f>Universe!G1814</f>
        <v/>
      </c>
      <c r="B2073" s="2" t="n">
        <v>1</v>
      </c>
      <c r="C2073" s="23">
        <f>Universe!H1814</f>
        <v/>
      </c>
      <c r="D2073" s="23">
        <f>Universe!I1814</f>
        <v/>
      </c>
      <c r="E2073" s="23">
        <f>Universe!J1814</f>
        <v/>
      </c>
      <c r="F2073" s="23">
        <f>Universe!K1814</f>
        <v/>
      </c>
      <c r="G2073" s="23">
        <f>Universe!L1814</f>
        <v/>
      </c>
      <c r="H2073" s="23">
        <f>Universe!M1814</f>
        <v/>
      </c>
      <c r="I2073" s="23">
        <f>Universe!N1814</f>
        <v/>
      </c>
      <c r="J2073" s="23">
        <f>Universe!O1814</f>
        <v/>
      </c>
      <c r="K2073" s="23">
        <f>Universe!P1814</f>
        <v/>
      </c>
      <c r="L2073" s="23">
        <f>Universe!Q1814</f>
        <v/>
      </c>
      <c r="M2073" s="23">
        <f>Universe!R1814</f>
        <v/>
      </c>
      <c r="N2073" s="5">
        <f>IF(ZScoring!AH1814="",0,(ZScoring!AH1814-$B$3)/$C$3)</f>
        <v/>
      </c>
      <c r="O2073" s="5">
        <f>IF(ZScoring!AI1814="",0,(ZScoring!AI1814-$B$4)/$C$4)</f>
        <v/>
      </c>
      <c r="P2073" s="5">
        <f>IF(ZScoring!AJ1814="",0,(ZScoring!AJ1814-$B$5)/$C$5)</f>
        <v/>
      </c>
      <c r="Q2073" s="5">
        <f>IF(ZScoring!AK1814="",0,(ZScoring!AK1814-$B$6)/$C$6)</f>
        <v/>
      </c>
      <c r="R2073" s="5">
        <f>IF(ZScoring!AL1814="",0,(ZScoring!AL1814-$B$7)/$C$7)</f>
        <v/>
      </c>
      <c r="S2073" s="5">
        <f>IF(ZScoring!AM1814="",0,(ZScoring!AM1814-$B$8)/$C$8)</f>
        <v/>
      </c>
      <c r="T2073" s="5">
        <f>IF(ZScoring!AN1814="",0,(ZScoring!AN1814-$B$9)/$C$9)</f>
        <v/>
      </c>
      <c r="U2073" s="5">
        <f>IF(ZScoring!AO1814="",0,(ZScoring!AO1814-$B$10)/$C$10)</f>
        <v/>
      </c>
      <c r="V2073" s="5">
        <f>IF(ZScoring!AP1814="",0,(ZScoring!AP1814-$B$11)/$C$11)</f>
        <v/>
      </c>
      <c r="W2073" s="5">
        <f>IF(ZScoring!AQ1814="",0,(ZScoring!AQ1814-$B$12)/$C$12)</f>
        <v/>
      </c>
      <c r="X2073" s="5">
        <f>Universe!C1814</f>
        <v/>
      </c>
    </row>
    <row r="2074">
      <c r="A2074" s="22">
        <f>Universe!G1815</f>
        <v/>
      </c>
      <c r="B2074" s="2" t="n">
        <v>1</v>
      </c>
      <c r="C2074" s="23">
        <f>Universe!H1815</f>
        <v/>
      </c>
      <c r="D2074" s="23">
        <f>Universe!I1815</f>
        <v/>
      </c>
      <c r="E2074" s="23">
        <f>Universe!J1815</f>
        <v/>
      </c>
      <c r="F2074" s="23">
        <f>Universe!K1815</f>
        <v/>
      </c>
      <c r="G2074" s="23">
        <f>Universe!L1815</f>
        <v/>
      </c>
      <c r="H2074" s="23">
        <f>Universe!M1815</f>
        <v/>
      </c>
      <c r="I2074" s="23">
        <f>Universe!N1815</f>
        <v/>
      </c>
      <c r="J2074" s="23">
        <f>Universe!O1815</f>
        <v/>
      </c>
      <c r="K2074" s="23">
        <f>Universe!P1815</f>
        <v/>
      </c>
      <c r="L2074" s="23">
        <f>Universe!Q1815</f>
        <v/>
      </c>
      <c r="M2074" s="23">
        <f>Universe!R1815</f>
        <v/>
      </c>
      <c r="N2074" s="5">
        <f>IF(ZScoring!AH1815="",0,(ZScoring!AH1815-$B$3)/$C$3)</f>
        <v/>
      </c>
      <c r="O2074" s="5">
        <f>IF(ZScoring!AI1815="",0,(ZScoring!AI1815-$B$4)/$C$4)</f>
        <v/>
      </c>
      <c r="P2074" s="5">
        <f>IF(ZScoring!AJ1815="",0,(ZScoring!AJ1815-$B$5)/$C$5)</f>
        <v/>
      </c>
      <c r="Q2074" s="5">
        <f>IF(ZScoring!AK1815="",0,(ZScoring!AK1815-$B$6)/$C$6)</f>
        <v/>
      </c>
      <c r="R2074" s="5">
        <f>IF(ZScoring!AL1815="",0,(ZScoring!AL1815-$B$7)/$C$7)</f>
        <v/>
      </c>
      <c r="S2074" s="5">
        <f>IF(ZScoring!AM1815="",0,(ZScoring!AM1815-$B$8)/$C$8)</f>
        <v/>
      </c>
      <c r="T2074" s="5">
        <f>IF(ZScoring!AN1815="",0,(ZScoring!AN1815-$B$9)/$C$9)</f>
        <v/>
      </c>
      <c r="U2074" s="5">
        <f>IF(ZScoring!AO1815="",0,(ZScoring!AO1815-$B$10)/$C$10)</f>
        <v/>
      </c>
      <c r="V2074" s="5">
        <f>IF(ZScoring!AP1815="",0,(ZScoring!AP1815-$B$11)/$C$11)</f>
        <v/>
      </c>
      <c r="W2074" s="5">
        <f>IF(ZScoring!AQ1815="",0,(ZScoring!AQ1815-$B$12)/$C$12)</f>
        <v/>
      </c>
      <c r="X2074" s="5">
        <f>Universe!C1815</f>
        <v/>
      </c>
    </row>
    <row r="2075">
      <c r="A2075" s="22">
        <f>Universe!G1816</f>
        <v/>
      </c>
      <c r="B2075" s="2" t="n">
        <v>1</v>
      </c>
      <c r="C2075" s="23">
        <f>Universe!H1816</f>
        <v/>
      </c>
      <c r="D2075" s="23">
        <f>Universe!I1816</f>
        <v/>
      </c>
      <c r="E2075" s="23">
        <f>Universe!J1816</f>
        <v/>
      </c>
      <c r="F2075" s="23">
        <f>Universe!K1816</f>
        <v/>
      </c>
      <c r="G2075" s="23">
        <f>Universe!L1816</f>
        <v/>
      </c>
      <c r="H2075" s="23">
        <f>Universe!M1816</f>
        <v/>
      </c>
      <c r="I2075" s="23">
        <f>Universe!N1816</f>
        <v/>
      </c>
      <c r="J2075" s="23">
        <f>Universe!O1816</f>
        <v/>
      </c>
      <c r="K2075" s="23">
        <f>Universe!P1816</f>
        <v/>
      </c>
      <c r="L2075" s="23">
        <f>Universe!Q1816</f>
        <v/>
      </c>
      <c r="M2075" s="23">
        <f>Universe!R1816</f>
        <v/>
      </c>
      <c r="N2075" s="5">
        <f>IF(ZScoring!AH1816="",0,(ZScoring!AH1816-$B$3)/$C$3)</f>
        <v/>
      </c>
      <c r="O2075" s="5">
        <f>IF(ZScoring!AI1816="",0,(ZScoring!AI1816-$B$4)/$C$4)</f>
        <v/>
      </c>
      <c r="P2075" s="5">
        <f>IF(ZScoring!AJ1816="",0,(ZScoring!AJ1816-$B$5)/$C$5)</f>
        <v/>
      </c>
      <c r="Q2075" s="5">
        <f>IF(ZScoring!AK1816="",0,(ZScoring!AK1816-$B$6)/$C$6)</f>
        <v/>
      </c>
      <c r="R2075" s="5">
        <f>IF(ZScoring!AL1816="",0,(ZScoring!AL1816-$B$7)/$C$7)</f>
        <v/>
      </c>
      <c r="S2075" s="5">
        <f>IF(ZScoring!AM1816="",0,(ZScoring!AM1816-$B$8)/$C$8)</f>
        <v/>
      </c>
      <c r="T2075" s="5">
        <f>IF(ZScoring!AN1816="",0,(ZScoring!AN1816-$B$9)/$C$9)</f>
        <v/>
      </c>
      <c r="U2075" s="5">
        <f>IF(ZScoring!AO1816="",0,(ZScoring!AO1816-$B$10)/$C$10)</f>
        <v/>
      </c>
      <c r="V2075" s="5">
        <f>IF(ZScoring!AP1816="",0,(ZScoring!AP1816-$B$11)/$C$11)</f>
        <v/>
      </c>
      <c r="W2075" s="5">
        <f>IF(ZScoring!AQ1816="",0,(ZScoring!AQ1816-$B$12)/$C$12)</f>
        <v/>
      </c>
      <c r="X2075" s="5">
        <f>Universe!C1816</f>
        <v/>
      </c>
    </row>
    <row r="2076">
      <c r="A2076" s="22">
        <f>Universe!G1817</f>
        <v/>
      </c>
      <c r="B2076" s="2" t="n">
        <v>1</v>
      </c>
      <c r="C2076" s="23">
        <f>Universe!H1817</f>
        <v/>
      </c>
      <c r="D2076" s="23">
        <f>Universe!I1817</f>
        <v/>
      </c>
      <c r="E2076" s="23">
        <f>Universe!J1817</f>
        <v/>
      </c>
      <c r="F2076" s="23">
        <f>Universe!K1817</f>
        <v/>
      </c>
      <c r="G2076" s="23">
        <f>Universe!L1817</f>
        <v/>
      </c>
      <c r="H2076" s="23">
        <f>Universe!M1817</f>
        <v/>
      </c>
      <c r="I2076" s="23">
        <f>Universe!N1817</f>
        <v/>
      </c>
      <c r="J2076" s="23">
        <f>Universe!O1817</f>
        <v/>
      </c>
      <c r="K2076" s="23">
        <f>Universe!P1817</f>
        <v/>
      </c>
      <c r="L2076" s="23">
        <f>Universe!Q1817</f>
        <v/>
      </c>
      <c r="M2076" s="23">
        <f>Universe!R1817</f>
        <v/>
      </c>
      <c r="N2076" s="5">
        <f>IF(ZScoring!AH1817="",0,(ZScoring!AH1817-$B$3)/$C$3)</f>
        <v/>
      </c>
      <c r="O2076" s="5">
        <f>IF(ZScoring!AI1817="",0,(ZScoring!AI1817-$B$4)/$C$4)</f>
        <v/>
      </c>
      <c r="P2076" s="5">
        <f>IF(ZScoring!AJ1817="",0,(ZScoring!AJ1817-$B$5)/$C$5)</f>
        <v/>
      </c>
      <c r="Q2076" s="5">
        <f>IF(ZScoring!AK1817="",0,(ZScoring!AK1817-$B$6)/$C$6)</f>
        <v/>
      </c>
      <c r="R2076" s="5">
        <f>IF(ZScoring!AL1817="",0,(ZScoring!AL1817-$B$7)/$C$7)</f>
        <v/>
      </c>
      <c r="S2076" s="5">
        <f>IF(ZScoring!AM1817="",0,(ZScoring!AM1817-$B$8)/$C$8)</f>
        <v/>
      </c>
      <c r="T2076" s="5">
        <f>IF(ZScoring!AN1817="",0,(ZScoring!AN1817-$B$9)/$C$9)</f>
        <v/>
      </c>
      <c r="U2076" s="5">
        <f>IF(ZScoring!AO1817="",0,(ZScoring!AO1817-$B$10)/$C$10)</f>
        <v/>
      </c>
      <c r="V2076" s="5">
        <f>IF(ZScoring!AP1817="",0,(ZScoring!AP1817-$B$11)/$C$11)</f>
        <v/>
      </c>
      <c r="W2076" s="5">
        <f>IF(ZScoring!AQ1817="",0,(ZScoring!AQ1817-$B$12)/$C$12)</f>
        <v/>
      </c>
      <c r="X2076" s="5">
        <f>Universe!C1817</f>
        <v/>
      </c>
    </row>
    <row r="2077">
      <c r="A2077" s="22">
        <f>Universe!G1818</f>
        <v/>
      </c>
      <c r="B2077" s="2" t="n">
        <v>1</v>
      </c>
      <c r="C2077" s="23">
        <f>Universe!H1818</f>
        <v/>
      </c>
      <c r="D2077" s="23">
        <f>Universe!I1818</f>
        <v/>
      </c>
      <c r="E2077" s="23">
        <f>Universe!J1818</f>
        <v/>
      </c>
      <c r="F2077" s="23">
        <f>Universe!K1818</f>
        <v/>
      </c>
      <c r="G2077" s="23">
        <f>Universe!L1818</f>
        <v/>
      </c>
      <c r="H2077" s="23">
        <f>Universe!M1818</f>
        <v/>
      </c>
      <c r="I2077" s="23">
        <f>Universe!N1818</f>
        <v/>
      </c>
      <c r="J2077" s="23">
        <f>Universe!O1818</f>
        <v/>
      </c>
      <c r="K2077" s="23">
        <f>Universe!P1818</f>
        <v/>
      </c>
      <c r="L2077" s="23">
        <f>Universe!Q1818</f>
        <v/>
      </c>
      <c r="M2077" s="23">
        <f>Universe!R1818</f>
        <v/>
      </c>
      <c r="N2077" s="5">
        <f>IF(ZScoring!AH1818="",0,(ZScoring!AH1818-$B$3)/$C$3)</f>
        <v/>
      </c>
      <c r="O2077" s="5">
        <f>IF(ZScoring!AI1818="",0,(ZScoring!AI1818-$B$4)/$C$4)</f>
        <v/>
      </c>
      <c r="P2077" s="5">
        <f>IF(ZScoring!AJ1818="",0,(ZScoring!AJ1818-$B$5)/$C$5)</f>
        <v/>
      </c>
      <c r="Q2077" s="5">
        <f>IF(ZScoring!AK1818="",0,(ZScoring!AK1818-$B$6)/$C$6)</f>
        <v/>
      </c>
      <c r="R2077" s="5">
        <f>IF(ZScoring!AL1818="",0,(ZScoring!AL1818-$B$7)/$C$7)</f>
        <v/>
      </c>
      <c r="S2077" s="5">
        <f>IF(ZScoring!AM1818="",0,(ZScoring!AM1818-$B$8)/$C$8)</f>
        <v/>
      </c>
      <c r="T2077" s="5">
        <f>IF(ZScoring!AN1818="",0,(ZScoring!AN1818-$B$9)/$C$9)</f>
        <v/>
      </c>
      <c r="U2077" s="5">
        <f>IF(ZScoring!AO1818="",0,(ZScoring!AO1818-$B$10)/$C$10)</f>
        <v/>
      </c>
      <c r="V2077" s="5">
        <f>IF(ZScoring!AP1818="",0,(ZScoring!AP1818-$B$11)/$C$11)</f>
        <v/>
      </c>
      <c r="W2077" s="5">
        <f>IF(ZScoring!AQ1818="",0,(ZScoring!AQ1818-$B$12)/$C$12)</f>
        <v/>
      </c>
      <c r="X2077" s="5">
        <f>Universe!C1818</f>
        <v/>
      </c>
    </row>
    <row r="2078">
      <c r="A2078" s="22">
        <f>Universe!G1819</f>
        <v/>
      </c>
      <c r="B2078" s="2" t="n">
        <v>1</v>
      </c>
      <c r="C2078" s="23">
        <f>Universe!H1819</f>
        <v/>
      </c>
      <c r="D2078" s="23">
        <f>Universe!I1819</f>
        <v/>
      </c>
      <c r="E2078" s="23">
        <f>Universe!J1819</f>
        <v/>
      </c>
      <c r="F2078" s="23">
        <f>Universe!K1819</f>
        <v/>
      </c>
      <c r="G2078" s="23">
        <f>Universe!L1819</f>
        <v/>
      </c>
      <c r="H2078" s="23">
        <f>Universe!M1819</f>
        <v/>
      </c>
      <c r="I2078" s="23">
        <f>Universe!N1819</f>
        <v/>
      </c>
      <c r="J2078" s="23">
        <f>Universe!O1819</f>
        <v/>
      </c>
      <c r="K2078" s="23">
        <f>Universe!P1819</f>
        <v/>
      </c>
      <c r="L2078" s="23">
        <f>Universe!Q1819</f>
        <v/>
      </c>
      <c r="M2078" s="23">
        <f>Universe!R1819</f>
        <v/>
      </c>
      <c r="N2078" s="5">
        <f>IF(ZScoring!AH1819="",0,(ZScoring!AH1819-$B$3)/$C$3)</f>
        <v/>
      </c>
      <c r="O2078" s="5">
        <f>IF(ZScoring!AI1819="",0,(ZScoring!AI1819-$B$4)/$C$4)</f>
        <v/>
      </c>
      <c r="P2078" s="5">
        <f>IF(ZScoring!AJ1819="",0,(ZScoring!AJ1819-$B$5)/$C$5)</f>
        <v/>
      </c>
      <c r="Q2078" s="5">
        <f>IF(ZScoring!AK1819="",0,(ZScoring!AK1819-$B$6)/$C$6)</f>
        <v/>
      </c>
      <c r="R2078" s="5">
        <f>IF(ZScoring!AL1819="",0,(ZScoring!AL1819-$B$7)/$C$7)</f>
        <v/>
      </c>
      <c r="S2078" s="5">
        <f>IF(ZScoring!AM1819="",0,(ZScoring!AM1819-$B$8)/$C$8)</f>
        <v/>
      </c>
      <c r="T2078" s="5">
        <f>IF(ZScoring!AN1819="",0,(ZScoring!AN1819-$B$9)/$C$9)</f>
        <v/>
      </c>
      <c r="U2078" s="5">
        <f>IF(ZScoring!AO1819="",0,(ZScoring!AO1819-$B$10)/$C$10)</f>
        <v/>
      </c>
      <c r="V2078" s="5">
        <f>IF(ZScoring!AP1819="",0,(ZScoring!AP1819-$B$11)/$C$11)</f>
        <v/>
      </c>
      <c r="W2078" s="5">
        <f>IF(ZScoring!AQ1819="",0,(ZScoring!AQ1819-$B$12)/$C$12)</f>
        <v/>
      </c>
      <c r="X2078" s="5">
        <f>Universe!C1819</f>
        <v/>
      </c>
    </row>
    <row r="2079">
      <c r="A2079" s="22">
        <f>Universe!G1820</f>
        <v/>
      </c>
      <c r="B2079" s="2" t="n">
        <v>1</v>
      </c>
      <c r="C2079" s="23">
        <f>Universe!H1820</f>
        <v/>
      </c>
      <c r="D2079" s="23">
        <f>Universe!I1820</f>
        <v/>
      </c>
      <c r="E2079" s="23">
        <f>Universe!J1820</f>
        <v/>
      </c>
      <c r="F2079" s="23">
        <f>Universe!K1820</f>
        <v/>
      </c>
      <c r="G2079" s="23">
        <f>Universe!L1820</f>
        <v/>
      </c>
      <c r="H2079" s="23">
        <f>Universe!M1820</f>
        <v/>
      </c>
      <c r="I2079" s="23">
        <f>Universe!N1820</f>
        <v/>
      </c>
      <c r="J2079" s="23">
        <f>Universe!O1820</f>
        <v/>
      </c>
      <c r="K2079" s="23">
        <f>Universe!P1820</f>
        <v/>
      </c>
      <c r="L2079" s="23">
        <f>Universe!Q1820</f>
        <v/>
      </c>
      <c r="M2079" s="23">
        <f>Universe!R1820</f>
        <v/>
      </c>
      <c r="N2079" s="5">
        <f>IF(ZScoring!AH1820="",0,(ZScoring!AH1820-$B$3)/$C$3)</f>
        <v/>
      </c>
      <c r="O2079" s="5">
        <f>IF(ZScoring!AI1820="",0,(ZScoring!AI1820-$B$4)/$C$4)</f>
        <v/>
      </c>
      <c r="P2079" s="5">
        <f>IF(ZScoring!AJ1820="",0,(ZScoring!AJ1820-$B$5)/$C$5)</f>
        <v/>
      </c>
      <c r="Q2079" s="5">
        <f>IF(ZScoring!AK1820="",0,(ZScoring!AK1820-$B$6)/$C$6)</f>
        <v/>
      </c>
      <c r="R2079" s="5">
        <f>IF(ZScoring!AL1820="",0,(ZScoring!AL1820-$B$7)/$C$7)</f>
        <v/>
      </c>
      <c r="S2079" s="5">
        <f>IF(ZScoring!AM1820="",0,(ZScoring!AM1820-$B$8)/$C$8)</f>
        <v/>
      </c>
      <c r="T2079" s="5">
        <f>IF(ZScoring!AN1820="",0,(ZScoring!AN1820-$B$9)/$C$9)</f>
        <v/>
      </c>
      <c r="U2079" s="5">
        <f>IF(ZScoring!AO1820="",0,(ZScoring!AO1820-$B$10)/$C$10)</f>
        <v/>
      </c>
      <c r="V2079" s="5">
        <f>IF(ZScoring!AP1820="",0,(ZScoring!AP1820-$B$11)/$C$11)</f>
        <v/>
      </c>
      <c r="W2079" s="5">
        <f>IF(ZScoring!AQ1820="",0,(ZScoring!AQ1820-$B$12)/$C$12)</f>
        <v/>
      </c>
      <c r="X2079" s="5">
        <f>Universe!C1820</f>
        <v/>
      </c>
    </row>
    <row r="2080">
      <c r="A2080" s="22">
        <f>Universe!G1821</f>
        <v/>
      </c>
      <c r="B2080" s="2" t="n">
        <v>1</v>
      </c>
      <c r="C2080" s="23">
        <f>Universe!H1821</f>
        <v/>
      </c>
      <c r="D2080" s="23">
        <f>Universe!I1821</f>
        <v/>
      </c>
      <c r="E2080" s="23">
        <f>Universe!J1821</f>
        <v/>
      </c>
      <c r="F2080" s="23">
        <f>Universe!K1821</f>
        <v/>
      </c>
      <c r="G2080" s="23">
        <f>Universe!L1821</f>
        <v/>
      </c>
      <c r="H2080" s="23">
        <f>Universe!M1821</f>
        <v/>
      </c>
      <c r="I2080" s="23">
        <f>Universe!N1821</f>
        <v/>
      </c>
      <c r="J2080" s="23">
        <f>Universe!O1821</f>
        <v/>
      </c>
      <c r="K2080" s="23">
        <f>Universe!P1821</f>
        <v/>
      </c>
      <c r="L2080" s="23">
        <f>Universe!Q1821</f>
        <v/>
      </c>
      <c r="M2080" s="23">
        <f>Universe!R1821</f>
        <v/>
      </c>
      <c r="N2080" s="5">
        <f>IF(ZScoring!AH1821="",0,(ZScoring!AH1821-$B$3)/$C$3)</f>
        <v/>
      </c>
      <c r="O2080" s="5">
        <f>IF(ZScoring!AI1821="",0,(ZScoring!AI1821-$B$4)/$C$4)</f>
        <v/>
      </c>
      <c r="P2080" s="5">
        <f>IF(ZScoring!AJ1821="",0,(ZScoring!AJ1821-$B$5)/$C$5)</f>
        <v/>
      </c>
      <c r="Q2080" s="5">
        <f>IF(ZScoring!AK1821="",0,(ZScoring!AK1821-$B$6)/$C$6)</f>
        <v/>
      </c>
      <c r="R2080" s="5">
        <f>IF(ZScoring!AL1821="",0,(ZScoring!AL1821-$B$7)/$C$7)</f>
        <v/>
      </c>
      <c r="S2080" s="5">
        <f>IF(ZScoring!AM1821="",0,(ZScoring!AM1821-$B$8)/$C$8)</f>
        <v/>
      </c>
      <c r="T2080" s="5">
        <f>IF(ZScoring!AN1821="",0,(ZScoring!AN1821-$B$9)/$C$9)</f>
        <v/>
      </c>
      <c r="U2080" s="5">
        <f>IF(ZScoring!AO1821="",0,(ZScoring!AO1821-$B$10)/$C$10)</f>
        <v/>
      </c>
      <c r="V2080" s="5">
        <f>IF(ZScoring!AP1821="",0,(ZScoring!AP1821-$B$11)/$C$11)</f>
        <v/>
      </c>
      <c r="W2080" s="5">
        <f>IF(ZScoring!AQ1821="",0,(ZScoring!AQ1821-$B$12)/$C$12)</f>
        <v/>
      </c>
      <c r="X2080" s="5">
        <f>Universe!C1821</f>
        <v/>
      </c>
    </row>
    <row r="2081">
      <c r="A2081" s="22">
        <f>Universe!G1822</f>
        <v/>
      </c>
      <c r="B2081" s="2" t="n">
        <v>1</v>
      </c>
      <c r="C2081" s="23">
        <f>Universe!H1822</f>
        <v/>
      </c>
      <c r="D2081" s="23">
        <f>Universe!I1822</f>
        <v/>
      </c>
      <c r="E2081" s="23">
        <f>Universe!J1822</f>
        <v/>
      </c>
      <c r="F2081" s="23">
        <f>Universe!K1822</f>
        <v/>
      </c>
      <c r="G2081" s="23">
        <f>Universe!L1822</f>
        <v/>
      </c>
      <c r="H2081" s="23">
        <f>Universe!M1822</f>
        <v/>
      </c>
      <c r="I2081" s="23">
        <f>Universe!N1822</f>
        <v/>
      </c>
      <c r="J2081" s="23">
        <f>Universe!O1822</f>
        <v/>
      </c>
      <c r="K2081" s="23">
        <f>Universe!P1822</f>
        <v/>
      </c>
      <c r="L2081" s="23">
        <f>Universe!Q1822</f>
        <v/>
      </c>
      <c r="M2081" s="23">
        <f>Universe!R1822</f>
        <v/>
      </c>
      <c r="N2081" s="5">
        <f>IF(ZScoring!AH1822="",0,(ZScoring!AH1822-$B$3)/$C$3)</f>
        <v/>
      </c>
      <c r="O2081" s="5">
        <f>IF(ZScoring!AI1822="",0,(ZScoring!AI1822-$B$4)/$C$4)</f>
        <v/>
      </c>
      <c r="P2081" s="5">
        <f>IF(ZScoring!AJ1822="",0,(ZScoring!AJ1822-$B$5)/$C$5)</f>
        <v/>
      </c>
      <c r="Q2081" s="5">
        <f>IF(ZScoring!AK1822="",0,(ZScoring!AK1822-$B$6)/$C$6)</f>
        <v/>
      </c>
      <c r="R2081" s="5">
        <f>IF(ZScoring!AL1822="",0,(ZScoring!AL1822-$B$7)/$C$7)</f>
        <v/>
      </c>
      <c r="S2081" s="5">
        <f>IF(ZScoring!AM1822="",0,(ZScoring!AM1822-$B$8)/$C$8)</f>
        <v/>
      </c>
      <c r="T2081" s="5">
        <f>IF(ZScoring!AN1822="",0,(ZScoring!AN1822-$B$9)/$C$9)</f>
        <v/>
      </c>
      <c r="U2081" s="5">
        <f>IF(ZScoring!AO1822="",0,(ZScoring!AO1822-$B$10)/$C$10)</f>
        <v/>
      </c>
      <c r="V2081" s="5">
        <f>IF(ZScoring!AP1822="",0,(ZScoring!AP1822-$B$11)/$C$11)</f>
        <v/>
      </c>
      <c r="W2081" s="5">
        <f>IF(ZScoring!AQ1822="",0,(ZScoring!AQ1822-$B$12)/$C$12)</f>
        <v/>
      </c>
      <c r="X2081" s="5">
        <f>Universe!C1822</f>
        <v/>
      </c>
    </row>
    <row r="2082">
      <c r="A2082" s="22">
        <f>Universe!G1823</f>
        <v/>
      </c>
      <c r="B2082" s="2" t="n">
        <v>1</v>
      </c>
      <c r="C2082" s="23">
        <f>Universe!H1823</f>
        <v/>
      </c>
      <c r="D2082" s="23">
        <f>Universe!I1823</f>
        <v/>
      </c>
      <c r="E2082" s="23">
        <f>Universe!J1823</f>
        <v/>
      </c>
      <c r="F2082" s="23">
        <f>Universe!K1823</f>
        <v/>
      </c>
      <c r="G2082" s="23">
        <f>Universe!L1823</f>
        <v/>
      </c>
      <c r="H2082" s="23">
        <f>Universe!M1823</f>
        <v/>
      </c>
      <c r="I2082" s="23">
        <f>Universe!N1823</f>
        <v/>
      </c>
      <c r="J2082" s="23">
        <f>Universe!O1823</f>
        <v/>
      </c>
      <c r="K2082" s="23">
        <f>Universe!P1823</f>
        <v/>
      </c>
      <c r="L2082" s="23">
        <f>Universe!Q1823</f>
        <v/>
      </c>
      <c r="M2082" s="23">
        <f>Universe!R1823</f>
        <v/>
      </c>
      <c r="N2082" s="5">
        <f>IF(ZScoring!AH1823="",0,(ZScoring!AH1823-$B$3)/$C$3)</f>
        <v/>
      </c>
      <c r="O2082" s="5">
        <f>IF(ZScoring!AI1823="",0,(ZScoring!AI1823-$B$4)/$C$4)</f>
        <v/>
      </c>
      <c r="P2082" s="5">
        <f>IF(ZScoring!AJ1823="",0,(ZScoring!AJ1823-$B$5)/$C$5)</f>
        <v/>
      </c>
      <c r="Q2082" s="5">
        <f>IF(ZScoring!AK1823="",0,(ZScoring!AK1823-$B$6)/$C$6)</f>
        <v/>
      </c>
      <c r="R2082" s="5">
        <f>IF(ZScoring!AL1823="",0,(ZScoring!AL1823-$B$7)/$C$7)</f>
        <v/>
      </c>
      <c r="S2082" s="5">
        <f>IF(ZScoring!AM1823="",0,(ZScoring!AM1823-$B$8)/$C$8)</f>
        <v/>
      </c>
      <c r="T2082" s="5">
        <f>IF(ZScoring!AN1823="",0,(ZScoring!AN1823-$B$9)/$C$9)</f>
        <v/>
      </c>
      <c r="U2082" s="5">
        <f>IF(ZScoring!AO1823="",0,(ZScoring!AO1823-$B$10)/$C$10)</f>
        <v/>
      </c>
      <c r="V2082" s="5">
        <f>IF(ZScoring!AP1823="",0,(ZScoring!AP1823-$B$11)/$C$11)</f>
        <v/>
      </c>
      <c r="W2082" s="5">
        <f>IF(ZScoring!AQ1823="",0,(ZScoring!AQ1823-$B$12)/$C$12)</f>
        <v/>
      </c>
      <c r="X2082" s="5">
        <f>Universe!C1823</f>
        <v/>
      </c>
    </row>
    <row r="2083">
      <c r="A2083" s="22">
        <f>Universe!G1824</f>
        <v/>
      </c>
      <c r="B2083" s="2" t="n">
        <v>1</v>
      </c>
      <c r="C2083" s="23">
        <f>Universe!H1824</f>
        <v/>
      </c>
      <c r="D2083" s="23">
        <f>Universe!I1824</f>
        <v/>
      </c>
      <c r="E2083" s="23">
        <f>Universe!J1824</f>
        <v/>
      </c>
      <c r="F2083" s="23">
        <f>Universe!K1824</f>
        <v/>
      </c>
      <c r="G2083" s="23">
        <f>Universe!L1824</f>
        <v/>
      </c>
      <c r="H2083" s="23">
        <f>Universe!M1824</f>
        <v/>
      </c>
      <c r="I2083" s="23">
        <f>Universe!N1824</f>
        <v/>
      </c>
      <c r="J2083" s="23">
        <f>Universe!O1824</f>
        <v/>
      </c>
      <c r="K2083" s="23">
        <f>Universe!P1824</f>
        <v/>
      </c>
      <c r="L2083" s="23">
        <f>Universe!Q1824</f>
        <v/>
      </c>
      <c r="M2083" s="23">
        <f>Universe!R1824</f>
        <v/>
      </c>
      <c r="N2083" s="5">
        <f>IF(ZScoring!AH1824="",0,(ZScoring!AH1824-$B$3)/$C$3)</f>
        <v/>
      </c>
      <c r="O2083" s="5">
        <f>IF(ZScoring!AI1824="",0,(ZScoring!AI1824-$B$4)/$C$4)</f>
        <v/>
      </c>
      <c r="P2083" s="5">
        <f>IF(ZScoring!AJ1824="",0,(ZScoring!AJ1824-$B$5)/$C$5)</f>
        <v/>
      </c>
      <c r="Q2083" s="5">
        <f>IF(ZScoring!AK1824="",0,(ZScoring!AK1824-$B$6)/$C$6)</f>
        <v/>
      </c>
      <c r="R2083" s="5">
        <f>IF(ZScoring!AL1824="",0,(ZScoring!AL1824-$B$7)/$C$7)</f>
        <v/>
      </c>
      <c r="S2083" s="5">
        <f>IF(ZScoring!AM1824="",0,(ZScoring!AM1824-$B$8)/$C$8)</f>
        <v/>
      </c>
      <c r="T2083" s="5">
        <f>IF(ZScoring!AN1824="",0,(ZScoring!AN1824-$B$9)/$C$9)</f>
        <v/>
      </c>
      <c r="U2083" s="5">
        <f>IF(ZScoring!AO1824="",0,(ZScoring!AO1824-$B$10)/$C$10)</f>
        <v/>
      </c>
      <c r="V2083" s="5">
        <f>IF(ZScoring!AP1824="",0,(ZScoring!AP1824-$B$11)/$C$11)</f>
        <v/>
      </c>
      <c r="W2083" s="5">
        <f>IF(ZScoring!AQ1824="",0,(ZScoring!AQ1824-$B$12)/$C$12)</f>
        <v/>
      </c>
      <c r="X2083" s="5">
        <f>Universe!C1824</f>
        <v/>
      </c>
    </row>
    <row r="2084">
      <c r="A2084" s="22">
        <f>Universe!G1825</f>
        <v/>
      </c>
      <c r="B2084" s="2" t="n">
        <v>1</v>
      </c>
      <c r="C2084" s="23">
        <f>Universe!H1825</f>
        <v/>
      </c>
      <c r="D2084" s="23">
        <f>Universe!I1825</f>
        <v/>
      </c>
      <c r="E2084" s="23">
        <f>Universe!J1825</f>
        <v/>
      </c>
      <c r="F2084" s="23">
        <f>Universe!K1825</f>
        <v/>
      </c>
      <c r="G2084" s="23">
        <f>Universe!L1825</f>
        <v/>
      </c>
      <c r="H2084" s="23">
        <f>Universe!M1825</f>
        <v/>
      </c>
      <c r="I2084" s="23">
        <f>Universe!N1825</f>
        <v/>
      </c>
      <c r="J2084" s="23">
        <f>Universe!O1825</f>
        <v/>
      </c>
      <c r="K2084" s="23">
        <f>Universe!P1825</f>
        <v/>
      </c>
      <c r="L2084" s="23">
        <f>Universe!Q1825</f>
        <v/>
      </c>
      <c r="M2084" s="23">
        <f>Universe!R1825</f>
        <v/>
      </c>
      <c r="N2084" s="5">
        <f>IF(ZScoring!AH1825="",0,(ZScoring!AH1825-$B$3)/$C$3)</f>
        <v/>
      </c>
      <c r="O2084" s="5">
        <f>IF(ZScoring!AI1825="",0,(ZScoring!AI1825-$B$4)/$C$4)</f>
        <v/>
      </c>
      <c r="P2084" s="5">
        <f>IF(ZScoring!AJ1825="",0,(ZScoring!AJ1825-$B$5)/$C$5)</f>
        <v/>
      </c>
      <c r="Q2084" s="5">
        <f>IF(ZScoring!AK1825="",0,(ZScoring!AK1825-$B$6)/$C$6)</f>
        <v/>
      </c>
      <c r="R2084" s="5">
        <f>IF(ZScoring!AL1825="",0,(ZScoring!AL1825-$B$7)/$C$7)</f>
        <v/>
      </c>
      <c r="S2084" s="5">
        <f>IF(ZScoring!AM1825="",0,(ZScoring!AM1825-$B$8)/$C$8)</f>
        <v/>
      </c>
      <c r="T2084" s="5">
        <f>IF(ZScoring!AN1825="",0,(ZScoring!AN1825-$B$9)/$C$9)</f>
        <v/>
      </c>
      <c r="U2084" s="5">
        <f>IF(ZScoring!AO1825="",0,(ZScoring!AO1825-$B$10)/$C$10)</f>
        <v/>
      </c>
      <c r="V2084" s="5">
        <f>IF(ZScoring!AP1825="",0,(ZScoring!AP1825-$B$11)/$C$11)</f>
        <v/>
      </c>
      <c r="W2084" s="5">
        <f>IF(ZScoring!AQ1825="",0,(ZScoring!AQ1825-$B$12)/$C$12)</f>
        <v/>
      </c>
      <c r="X2084" s="5">
        <f>Universe!C1825</f>
        <v/>
      </c>
    </row>
    <row r="2085">
      <c r="A2085" s="22">
        <f>Universe!G1826</f>
        <v/>
      </c>
      <c r="B2085" s="2" t="n">
        <v>1</v>
      </c>
      <c r="C2085" s="23">
        <f>Universe!H1826</f>
        <v/>
      </c>
      <c r="D2085" s="23">
        <f>Universe!I1826</f>
        <v/>
      </c>
      <c r="E2085" s="23">
        <f>Universe!J1826</f>
        <v/>
      </c>
      <c r="F2085" s="23">
        <f>Universe!K1826</f>
        <v/>
      </c>
      <c r="G2085" s="23">
        <f>Universe!L1826</f>
        <v/>
      </c>
      <c r="H2085" s="23">
        <f>Universe!M1826</f>
        <v/>
      </c>
      <c r="I2085" s="23">
        <f>Universe!N1826</f>
        <v/>
      </c>
      <c r="J2085" s="23">
        <f>Universe!O1826</f>
        <v/>
      </c>
      <c r="K2085" s="23">
        <f>Universe!P1826</f>
        <v/>
      </c>
      <c r="L2085" s="23">
        <f>Universe!Q1826</f>
        <v/>
      </c>
      <c r="M2085" s="23">
        <f>Universe!R1826</f>
        <v/>
      </c>
      <c r="N2085" s="5">
        <f>IF(ZScoring!AH1826="",0,(ZScoring!AH1826-$B$3)/$C$3)</f>
        <v/>
      </c>
      <c r="O2085" s="5">
        <f>IF(ZScoring!AI1826="",0,(ZScoring!AI1826-$B$4)/$C$4)</f>
        <v/>
      </c>
      <c r="P2085" s="5">
        <f>IF(ZScoring!AJ1826="",0,(ZScoring!AJ1826-$B$5)/$C$5)</f>
        <v/>
      </c>
      <c r="Q2085" s="5">
        <f>IF(ZScoring!AK1826="",0,(ZScoring!AK1826-$B$6)/$C$6)</f>
        <v/>
      </c>
      <c r="R2085" s="5">
        <f>IF(ZScoring!AL1826="",0,(ZScoring!AL1826-$B$7)/$C$7)</f>
        <v/>
      </c>
      <c r="S2085" s="5">
        <f>IF(ZScoring!AM1826="",0,(ZScoring!AM1826-$B$8)/$C$8)</f>
        <v/>
      </c>
      <c r="T2085" s="5">
        <f>IF(ZScoring!AN1826="",0,(ZScoring!AN1826-$B$9)/$C$9)</f>
        <v/>
      </c>
      <c r="U2085" s="5">
        <f>IF(ZScoring!AO1826="",0,(ZScoring!AO1826-$B$10)/$C$10)</f>
        <v/>
      </c>
      <c r="V2085" s="5">
        <f>IF(ZScoring!AP1826="",0,(ZScoring!AP1826-$B$11)/$C$11)</f>
        <v/>
      </c>
      <c r="W2085" s="5">
        <f>IF(ZScoring!AQ1826="",0,(ZScoring!AQ1826-$B$12)/$C$12)</f>
        <v/>
      </c>
      <c r="X2085" s="5">
        <f>Universe!C1826</f>
        <v/>
      </c>
    </row>
    <row r="2086">
      <c r="A2086" s="22">
        <f>Universe!G1827</f>
        <v/>
      </c>
      <c r="B2086" s="2" t="n">
        <v>1</v>
      </c>
      <c r="C2086" s="23">
        <f>Universe!H1827</f>
        <v/>
      </c>
      <c r="D2086" s="23">
        <f>Universe!I1827</f>
        <v/>
      </c>
      <c r="E2086" s="23">
        <f>Universe!J1827</f>
        <v/>
      </c>
      <c r="F2086" s="23">
        <f>Universe!K1827</f>
        <v/>
      </c>
      <c r="G2086" s="23">
        <f>Universe!L1827</f>
        <v/>
      </c>
      <c r="H2086" s="23">
        <f>Universe!M1827</f>
        <v/>
      </c>
      <c r="I2086" s="23">
        <f>Universe!N1827</f>
        <v/>
      </c>
      <c r="J2086" s="23">
        <f>Universe!O1827</f>
        <v/>
      </c>
      <c r="K2086" s="23">
        <f>Universe!P1827</f>
        <v/>
      </c>
      <c r="L2086" s="23">
        <f>Universe!Q1827</f>
        <v/>
      </c>
      <c r="M2086" s="23">
        <f>Universe!R1827</f>
        <v/>
      </c>
      <c r="N2086" s="5">
        <f>IF(ZScoring!AH1827="",0,(ZScoring!AH1827-$B$3)/$C$3)</f>
        <v/>
      </c>
      <c r="O2086" s="5">
        <f>IF(ZScoring!AI1827="",0,(ZScoring!AI1827-$B$4)/$C$4)</f>
        <v/>
      </c>
      <c r="P2086" s="5">
        <f>IF(ZScoring!AJ1827="",0,(ZScoring!AJ1827-$B$5)/$C$5)</f>
        <v/>
      </c>
      <c r="Q2086" s="5">
        <f>IF(ZScoring!AK1827="",0,(ZScoring!AK1827-$B$6)/$C$6)</f>
        <v/>
      </c>
      <c r="R2086" s="5">
        <f>IF(ZScoring!AL1827="",0,(ZScoring!AL1827-$B$7)/$C$7)</f>
        <v/>
      </c>
      <c r="S2086" s="5">
        <f>IF(ZScoring!AM1827="",0,(ZScoring!AM1827-$B$8)/$C$8)</f>
        <v/>
      </c>
      <c r="T2086" s="5">
        <f>IF(ZScoring!AN1827="",0,(ZScoring!AN1827-$B$9)/$C$9)</f>
        <v/>
      </c>
      <c r="U2086" s="5">
        <f>IF(ZScoring!AO1827="",0,(ZScoring!AO1827-$B$10)/$C$10)</f>
        <v/>
      </c>
      <c r="V2086" s="5">
        <f>IF(ZScoring!AP1827="",0,(ZScoring!AP1827-$B$11)/$C$11)</f>
        <v/>
      </c>
      <c r="W2086" s="5">
        <f>IF(ZScoring!AQ1827="",0,(ZScoring!AQ1827-$B$12)/$C$12)</f>
        <v/>
      </c>
      <c r="X2086" s="5">
        <f>Universe!C1827</f>
        <v/>
      </c>
    </row>
    <row r="2087">
      <c r="A2087" s="22">
        <f>Universe!G1828</f>
        <v/>
      </c>
      <c r="B2087" s="2" t="n">
        <v>1</v>
      </c>
      <c r="C2087" s="23">
        <f>Universe!H1828</f>
        <v/>
      </c>
      <c r="D2087" s="23">
        <f>Universe!I1828</f>
        <v/>
      </c>
      <c r="E2087" s="23">
        <f>Universe!J1828</f>
        <v/>
      </c>
      <c r="F2087" s="23">
        <f>Universe!K1828</f>
        <v/>
      </c>
      <c r="G2087" s="23">
        <f>Universe!L1828</f>
        <v/>
      </c>
      <c r="H2087" s="23">
        <f>Universe!M1828</f>
        <v/>
      </c>
      <c r="I2087" s="23">
        <f>Universe!N1828</f>
        <v/>
      </c>
      <c r="J2087" s="23">
        <f>Universe!O1828</f>
        <v/>
      </c>
      <c r="K2087" s="23">
        <f>Universe!P1828</f>
        <v/>
      </c>
      <c r="L2087" s="23">
        <f>Universe!Q1828</f>
        <v/>
      </c>
      <c r="M2087" s="23">
        <f>Universe!R1828</f>
        <v/>
      </c>
      <c r="N2087" s="5">
        <f>IF(ZScoring!AH1828="",0,(ZScoring!AH1828-$B$3)/$C$3)</f>
        <v/>
      </c>
      <c r="O2087" s="5">
        <f>IF(ZScoring!AI1828="",0,(ZScoring!AI1828-$B$4)/$C$4)</f>
        <v/>
      </c>
      <c r="P2087" s="5">
        <f>IF(ZScoring!AJ1828="",0,(ZScoring!AJ1828-$B$5)/$C$5)</f>
        <v/>
      </c>
      <c r="Q2087" s="5">
        <f>IF(ZScoring!AK1828="",0,(ZScoring!AK1828-$B$6)/$C$6)</f>
        <v/>
      </c>
      <c r="R2087" s="5">
        <f>IF(ZScoring!AL1828="",0,(ZScoring!AL1828-$B$7)/$C$7)</f>
        <v/>
      </c>
      <c r="S2087" s="5">
        <f>IF(ZScoring!AM1828="",0,(ZScoring!AM1828-$B$8)/$C$8)</f>
        <v/>
      </c>
      <c r="T2087" s="5">
        <f>IF(ZScoring!AN1828="",0,(ZScoring!AN1828-$B$9)/$C$9)</f>
        <v/>
      </c>
      <c r="U2087" s="5">
        <f>IF(ZScoring!AO1828="",0,(ZScoring!AO1828-$B$10)/$C$10)</f>
        <v/>
      </c>
      <c r="V2087" s="5">
        <f>IF(ZScoring!AP1828="",0,(ZScoring!AP1828-$B$11)/$C$11)</f>
        <v/>
      </c>
      <c r="W2087" s="5">
        <f>IF(ZScoring!AQ1828="",0,(ZScoring!AQ1828-$B$12)/$C$12)</f>
        <v/>
      </c>
      <c r="X2087" s="5">
        <f>Universe!C1828</f>
        <v/>
      </c>
    </row>
    <row r="2088">
      <c r="A2088" s="22">
        <f>Universe!G1829</f>
        <v/>
      </c>
      <c r="B2088" s="2" t="n">
        <v>1</v>
      </c>
      <c r="C2088" s="23">
        <f>Universe!H1829</f>
        <v/>
      </c>
      <c r="D2088" s="23">
        <f>Universe!I1829</f>
        <v/>
      </c>
      <c r="E2088" s="23">
        <f>Universe!J1829</f>
        <v/>
      </c>
      <c r="F2088" s="23">
        <f>Universe!K1829</f>
        <v/>
      </c>
      <c r="G2088" s="23">
        <f>Universe!L1829</f>
        <v/>
      </c>
      <c r="H2088" s="23">
        <f>Universe!M1829</f>
        <v/>
      </c>
      <c r="I2088" s="23">
        <f>Universe!N1829</f>
        <v/>
      </c>
      <c r="J2088" s="23">
        <f>Universe!O1829</f>
        <v/>
      </c>
      <c r="K2088" s="23">
        <f>Universe!P1829</f>
        <v/>
      </c>
      <c r="L2088" s="23">
        <f>Universe!Q1829</f>
        <v/>
      </c>
      <c r="M2088" s="23">
        <f>Universe!R1829</f>
        <v/>
      </c>
      <c r="N2088" s="5">
        <f>IF(ZScoring!AH1829="",0,(ZScoring!AH1829-$B$3)/$C$3)</f>
        <v/>
      </c>
      <c r="O2088" s="5">
        <f>IF(ZScoring!AI1829="",0,(ZScoring!AI1829-$B$4)/$C$4)</f>
        <v/>
      </c>
      <c r="P2088" s="5">
        <f>IF(ZScoring!AJ1829="",0,(ZScoring!AJ1829-$B$5)/$C$5)</f>
        <v/>
      </c>
      <c r="Q2088" s="5">
        <f>IF(ZScoring!AK1829="",0,(ZScoring!AK1829-$B$6)/$C$6)</f>
        <v/>
      </c>
      <c r="R2088" s="5">
        <f>IF(ZScoring!AL1829="",0,(ZScoring!AL1829-$B$7)/$C$7)</f>
        <v/>
      </c>
      <c r="S2088" s="5">
        <f>IF(ZScoring!AM1829="",0,(ZScoring!AM1829-$B$8)/$C$8)</f>
        <v/>
      </c>
      <c r="T2088" s="5">
        <f>IF(ZScoring!AN1829="",0,(ZScoring!AN1829-$B$9)/$C$9)</f>
        <v/>
      </c>
      <c r="U2088" s="5">
        <f>IF(ZScoring!AO1829="",0,(ZScoring!AO1829-$B$10)/$C$10)</f>
        <v/>
      </c>
      <c r="V2088" s="5">
        <f>IF(ZScoring!AP1829="",0,(ZScoring!AP1829-$B$11)/$C$11)</f>
        <v/>
      </c>
      <c r="W2088" s="5">
        <f>IF(ZScoring!AQ1829="",0,(ZScoring!AQ1829-$B$12)/$C$12)</f>
        <v/>
      </c>
      <c r="X2088" s="5">
        <f>Universe!C1829</f>
        <v/>
      </c>
    </row>
    <row r="2089">
      <c r="A2089" s="22">
        <f>Universe!G1830</f>
        <v/>
      </c>
      <c r="B2089" s="2" t="n">
        <v>1</v>
      </c>
      <c r="C2089" s="23">
        <f>Universe!H1830</f>
        <v/>
      </c>
      <c r="D2089" s="23">
        <f>Universe!I1830</f>
        <v/>
      </c>
      <c r="E2089" s="23">
        <f>Universe!J1830</f>
        <v/>
      </c>
      <c r="F2089" s="23">
        <f>Universe!K1830</f>
        <v/>
      </c>
      <c r="G2089" s="23">
        <f>Universe!L1830</f>
        <v/>
      </c>
      <c r="H2089" s="23">
        <f>Universe!M1830</f>
        <v/>
      </c>
      <c r="I2089" s="23">
        <f>Universe!N1830</f>
        <v/>
      </c>
      <c r="J2089" s="23">
        <f>Universe!O1830</f>
        <v/>
      </c>
      <c r="K2089" s="23">
        <f>Universe!P1830</f>
        <v/>
      </c>
      <c r="L2089" s="23">
        <f>Universe!Q1830</f>
        <v/>
      </c>
      <c r="M2089" s="23">
        <f>Universe!R1830</f>
        <v/>
      </c>
      <c r="N2089" s="5">
        <f>IF(ZScoring!AH1830="",0,(ZScoring!AH1830-$B$3)/$C$3)</f>
        <v/>
      </c>
      <c r="O2089" s="5">
        <f>IF(ZScoring!AI1830="",0,(ZScoring!AI1830-$B$4)/$C$4)</f>
        <v/>
      </c>
      <c r="P2089" s="5">
        <f>IF(ZScoring!AJ1830="",0,(ZScoring!AJ1830-$B$5)/$C$5)</f>
        <v/>
      </c>
      <c r="Q2089" s="5">
        <f>IF(ZScoring!AK1830="",0,(ZScoring!AK1830-$B$6)/$C$6)</f>
        <v/>
      </c>
      <c r="R2089" s="5">
        <f>IF(ZScoring!AL1830="",0,(ZScoring!AL1830-$B$7)/$C$7)</f>
        <v/>
      </c>
      <c r="S2089" s="5">
        <f>IF(ZScoring!AM1830="",0,(ZScoring!AM1830-$B$8)/$C$8)</f>
        <v/>
      </c>
      <c r="T2089" s="5">
        <f>IF(ZScoring!AN1830="",0,(ZScoring!AN1830-$B$9)/$C$9)</f>
        <v/>
      </c>
      <c r="U2089" s="5">
        <f>IF(ZScoring!AO1830="",0,(ZScoring!AO1830-$B$10)/$C$10)</f>
        <v/>
      </c>
      <c r="V2089" s="5">
        <f>IF(ZScoring!AP1830="",0,(ZScoring!AP1830-$B$11)/$C$11)</f>
        <v/>
      </c>
      <c r="W2089" s="5">
        <f>IF(ZScoring!AQ1830="",0,(ZScoring!AQ1830-$B$12)/$C$12)</f>
        <v/>
      </c>
      <c r="X2089" s="5">
        <f>Universe!C1830</f>
        <v/>
      </c>
    </row>
    <row r="2090">
      <c r="A2090" s="22">
        <f>Universe!G1831</f>
        <v/>
      </c>
      <c r="B2090" s="2" t="n">
        <v>1</v>
      </c>
      <c r="C2090" s="23">
        <f>Universe!H1831</f>
        <v/>
      </c>
      <c r="D2090" s="23">
        <f>Universe!I1831</f>
        <v/>
      </c>
      <c r="E2090" s="23">
        <f>Universe!J1831</f>
        <v/>
      </c>
      <c r="F2090" s="23">
        <f>Universe!K1831</f>
        <v/>
      </c>
      <c r="G2090" s="23">
        <f>Universe!L1831</f>
        <v/>
      </c>
      <c r="H2090" s="23">
        <f>Universe!M1831</f>
        <v/>
      </c>
      <c r="I2090" s="23">
        <f>Universe!N1831</f>
        <v/>
      </c>
      <c r="J2090" s="23">
        <f>Universe!O1831</f>
        <v/>
      </c>
      <c r="K2090" s="23">
        <f>Universe!P1831</f>
        <v/>
      </c>
      <c r="L2090" s="23">
        <f>Universe!Q1831</f>
        <v/>
      </c>
      <c r="M2090" s="23">
        <f>Universe!R1831</f>
        <v/>
      </c>
      <c r="N2090" s="5">
        <f>IF(ZScoring!AH1831="",0,(ZScoring!AH1831-$B$3)/$C$3)</f>
        <v/>
      </c>
      <c r="O2090" s="5">
        <f>IF(ZScoring!AI1831="",0,(ZScoring!AI1831-$B$4)/$C$4)</f>
        <v/>
      </c>
      <c r="P2090" s="5">
        <f>IF(ZScoring!AJ1831="",0,(ZScoring!AJ1831-$B$5)/$C$5)</f>
        <v/>
      </c>
      <c r="Q2090" s="5">
        <f>IF(ZScoring!AK1831="",0,(ZScoring!AK1831-$B$6)/$C$6)</f>
        <v/>
      </c>
      <c r="R2090" s="5">
        <f>IF(ZScoring!AL1831="",0,(ZScoring!AL1831-$B$7)/$C$7)</f>
        <v/>
      </c>
      <c r="S2090" s="5">
        <f>IF(ZScoring!AM1831="",0,(ZScoring!AM1831-$B$8)/$C$8)</f>
        <v/>
      </c>
      <c r="T2090" s="5">
        <f>IF(ZScoring!AN1831="",0,(ZScoring!AN1831-$B$9)/$C$9)</f>
        <v/>
      </c>
      <c r="U2090" s="5">
        <f>IF(ZScoring!AO1831="",0,(ZScoring!AO1831-$B$10)/$C$10)</f>
        <v/>
      </c>
      <c r="V2090" s="5">
        <f>IF(ZScoring!AP1831="",0,(ZScoring!AP1831-$B$11)/$C$11)</f>
        <v/>
      </c>
      <c r="W2090" s="5">
        <f>IF(ZScoring!AQ1831="",0,(ZScoring!AQ1831-$B$12)/$C$12)</f>
        <v/>
      </c>
      <c r="X2090" s="5">
        <f>Universe!C1831</f>
        <v/>
      </c>
    </row>
    <row r="2091">
      <c r="A2091" s="22">
        <f>Universe!G1832</f>
        <v/>
      </c>
      <c r="B2091" s="2" t="n">
        <v>1</v>
      </c>
      <c r="C2091" s="23">
        <f>Universe!H1832</f>
        <v/>
      </c>
      <c r="D2091" s="23">
        <f>Universe!I1832</f>
        <v/>
      </c>
      <c r="E2091" s="23">
        <f>Universe!J1832</f>
        <v/>
      </c>
      <c r="F2091" s="23">
        <f>Universe!K1832</f>
        <v/>
      </c>
      <c r="G2091" s="23">
        <f>Universe!L1832</f>
        <v/>
      </c>
      <c r="H2091" s="23">
        <f>Universe!M1832</f>
        <v/>
      </c>
      <c r="I2091" s="23">
        <f>Universe!N1832</f>
        <v/>
      </c>
      <c r="J2091" s="23">
        <f>Universe!O1832</f>
        <v/>
      </c>
      <c r="K2091" s="23">
        <f>Universe!P1832</f>
        <v/>
      </c>
      <c r="L2091" s="23">
        <f>Universe!Q1832</f>
        <v/>
      </c>
      <c r="M2091" s="23">
        <f>Universe!R1832</f>
        <v/>
      </c>
      <c r="N2091" s="5">
        <f>IF(ZScoring!AH1832="",0,(ZScoring!AH1832-$B$3)/$C$3)</f>
        <v/>
      </c>
      <c r="O2091" s="5">
        <f>IF(ZScoring!AI1832="",0,(ZScoring!AI1832-$B$4)/$C$4)</f>
        <v/>
      </c>
      <c r="P2091" s="5">
        <f>IF(ZScoring!AJ1832="",0,(ZScoring!AJ1832-$B$5)/$C$5)</f>
        <v/>
      </c>
      <c r="Q2091" s="5">
        <f>IF(ZScoring!AK1832="",0,(ZScoring!AK1832-$B$6)/$C$6)</f>
        <v/>
      </c>
      <c r="R2091" s="5">
        <f>IF(ZScoring!AL1832="",0,(ZScoring!AL1832-$B$7)/$C$7)</f>
        <v/>
      </c>
      <c r="S2091" s="5">
        <f>IF(ZScoring!AM1832="",0,(ZScoring!AM1832-$B$8)/$C$8)</f>
        <v/>
      </c>
      <c r="T2091" s="5">
        <f>IF(ZScoring!AN1832="",0,(ZScoring!AN1832-$B$9)/$C$9)</f>
        <v/>
      </c>
      <c r="U2091" s="5">
        <f>IF(ZScoring!AO1832="",0,(ZScoring!AO1832-$B$10)/$C$10)</f>
        <v/>
      </c>
      <c r="V2091" s="5">
        <f>IF(ZScoring!AP1832="",0,(ZScoring!AP1832-$B$11)/$C$11)</f>
        <v/>
      </c>
      <c r="W2091" s="5">
        <f>IF(ZScoring!AQ1832="",0,(ZScoring!AQ1832-$B$12)/$C$12)</f>
        <v/>
      </c>
      <c r="X2091" s="5">
        <f>Universe!C1832</f>
        <v/>
      </c>
    </row>
    <row r="2092">
      <c r="A2092" s="22">
        <f>Universe!G1833</f>
        <v/>
      </c>
      <c r="B2092" s="2" t="n">
        <v>1</v>
      </c>
      <c r="C2092" s="23">
        <f>Universe!H1833</f>
        <v/>
      </c>
      <c r="D2092" s="23">
        <f>Universe!I1833</f>
        <v/>
      </c>
      <c r="E2092" s="23">
        <f>Universe!J1833</f>
        <v/>
      </c>
      <c r="F2092" s="23">
        <f>Universe!K1833</f>
        <v/>
      </c>
      <c r="G2092" s="23">
        <f>Universe!L1833</f>
        <v/>
      </c>
      <c r="H2092" s="23">
        <f>Universe!M1833</f>
        <v/>
      </c>
      <c r="I2092" s="23">
        <f>Universe!N1833</f>
        <v/>
      </c>
      <c r="J2092" s="23">
        <f>Universe!O1833</f>
        <v/>
      </c>
      <c r="K2092" s="23">
        <f>Universe!P1833</f>
        <v/>
      </c>
      <c r="L2092" s="23">
        <f>Universe!Q1833</f>
        <v/>
      </c>
      <c r="M2092" s="23">
        <f>Universe!R1833</f>
        <v/>
      </c>
      <c r="N2092" s="5">
        <f>IF(ZScoring!AH1833="",0,(ZScoring!AH1833-$B$3)/$C$3)</f>
        <v/>
      </c>
      <c r="O2092" s="5">
        <f>IF(ZScoring!AI1833="",0,(ZScoring!AI1833-$B$4)/$C$4)</f>
        <v/>
      </c>
      <c r="P2092" s="5">
        <f>IF(ZScoring!AJ1833="",0,(ZScoring!AJ1833-$B$5)/$C$5)</f>
        <v/>
      </c>
      <c r="Q2092" s="5">
        <f>IF(ZScoring!AK1833="",0,(ZScoring!AK1833-$B$6)/$C$6)</f>
        <v/>
      </c>
      <c r="R2092" s="5">
        <f>IF(ZScoring!AL1833="",0,(ZScoring!AL1833-$B$7)/$C$7)</f>
        <v/>
      </c>
      <c r="S2092" s="5">
        <f>IF(ZScoring!AM1833="",0,(ZScoring!AM1833-$B$8)/$C$8)</f>
        <v/>
      </c>
      <c r="T2092" s="5">
        <f>IF(ZScoring!AN1833="",0,(ZScoring!AN1833-$B$9)/$C$9)</f>
        <v/>
      </c>
      <c r="U2092" s="5">
        <f>IF(ZScoring!AO1833="",0,(ZScoring!AO1833-$B$10)/$C$10)</f>
        <v/>
      </c>
      <c r="V2092" s="5">
        <f>IF(ZScoring!AP1833="",0,(ZScoring!AP1833-$B$11)/$C$11)</f>
        <v/>
      </c>
      <c r="W2092" s="5">
        <f>IF(ZScoring!AQ1833="",0,(ZScoring!AQ1833-$B$12)/$C$12)</f>
        <v/>
      </c>
      <c r="X2092" s="5">
        <f>Universe!C1833</f>
        <v/>
      </c>
    </row>
    <row r="2093">
      <c r="A2093" s="22">
        <f>Universe!G1834</f>
        <v/>
      </c>
      <c r="B2093" s="2" t="n">
        <v>1</v>
      </c>
      <c r="C2093" s="23">
        <f>Universe!H1834</f>
        <v/>
      </c>
      <c r="D2093" s="23">
        <f>Universe!I1834</f>
        <v/>
      </c>
      <c r="E2093" s="23">
        <f>Universe!J1834</f>
        <v/>
      </c>
      <c r="F2093" s="23">
        <f>Universe!K1834</f>
        <v/>
      </c>
      <c r="G2093" s="23">
        <f>Universe!L1834</f>
        <v/>
      </c>
      <c r="H2093" s="23">
        <f>Universe!M1834</f>
        <v/>
      </c>
      <c r="I2093" s="23">
        <f>Universe!N1834</f>
        <v/>
      </c>
      <c r="J2093" s="23">
        <f>Universe!O1834</f>
        <v/>
      </c>
      <c r="K2093" s="23">
        <f>Universe!P1834</f>
        <v/>
      </c>
      <c r="L2093" s="23">
        <f>Universe!Q1834</f>
        <v/>
      </c>
      <c r="M2093" s="23">
        <f>Universe!R1834</f>
        <v/>
      </c>
      <c r="N2093" s="5">
        <f>IF(ZScoring!AH1834="",0,(ZScoring!AH1834-$B$3)/$C$3)</f>
        <v/>
      </c>
      <c r="O2093" s="5">
        <f>IF(ZScoring!AI1834="",0,(ZScoring!AI1834-$B$4)/$C$4)</f>
        <v/>
      </c>
      <c r="P2093" s="5">
        <f>IF(ZScoring!AJ1834="",0,(ZScoring!AJ1834-$B$5)/$C$5)</f>
        <v/>
      </c>
      <c r="Q2093" s="5">
        <f>IF(ZScoring!AK1834="",0,(ZScoring!AK1834-$B$6)/$C$6)</f>
        <v/>
      </c>
      <c r="R2093" s="5">
        <f>IF(ZScoring!AL1834="",0,(ZScoring!AL1834-$B$7)/$C$7)</f>
        <v/>
      </c>
      <c r="S2093" s="5">
        <f>IF(ZScoring!AM1834="",0,(ZScoring!AM1834-$B$8)/$C$8)</f>
        <v/>
      </c>
      <c r="T2093" s="5">
        <f>IF(ZScoring!AN1834="",0,(ZScoring!AN1834-$B$9)/$C$9)</f>
        <v/>
      </c>
      <c r="U2093" s="5">
        <f>IF(ZScoring!AO1834="",0,(ZScoring!AO1834-$B$10)/$C$10)</f>
        <v/>
      </c>
      <c r="V2093" s="5">
        <f>IF(ZScoring!AP1834="",0,(ZScoring!AP1834-$B$11)/$C$11)</f>
        <v/>
      </c>
      <c r="W2093" s="5">
        <f>IF(ZScoring!AQ1834="",0,(ZScoring!AQ1834-$B$12)/$C$12)</f>
        <v/>
      </c>
      <c r="X2093" s="5">
        <f>Universe!C1834</f>
        <v/>
      </c>
    </row>
    <row r="2094">
      <c r="A2094" s="22">
        <f>Universe!G1835</f>
        <v/>
      </c>
      <c r="B2094" s="2" t="n">
        <v>1</v>
      </c>
      <c r="C2094" s="23">
        <f>Universe!H1835</f>
        <v/>
      </c>
      <c r="D2094" s="23">
        <f>Universe!I1835</f>
        <v/>
      </c>
      <c r="E2094" s="23">
        <f>Universe!J1835</f>
        <v/>
      </c>
      <c r="F2094" s="23">
        <f>Universe!K1835</f>
        <v/>
      </c>
      <c r="G2094" s="23">
        <f>Universe!L1835</f>
        <v/>
      </c>
      <c r="H2094" s="23">
        <f>Universe!M1835</f>
        <v/>
      </c>
      <c r="I2094" s="23">
        <f>Universe!N1835</f>
        <v/>
      </c>
      <c r="J2094" s="23">
        <f>Universe!O1835</f>
        <v/>
      </c>
      <c r="K2094" s="23">
        <f>Universe!P1835</f>
        <v/>
      </c>
      <c r="L2094" s="23">
        <f>Universe!Q1835</f>
        <v/>
      </c>
      <c r="M2094" s="23">
        <f>Universe!R1835</f>
        <v/>
      </c>
      <c r="N2094" s="5">
        <f>IF(ZScoring!AH1835="",0,(ZScoring!AH1835-$B$3)/$C$3)</f>
        <v/>
      </c>
      <c r="O2094" s="5">
        <f>IF(ZScoring!AI1835="",0,(ZScoring!AI1835-$B$4)/$C$4)</f>
        <v/>
      </c>
      <c r="P2094" s="5">
        <f>IF(ZScoring!AJ1835="",0,(ZScoring!AJ1835-$B$5)/$C$5)</f>
        <v/>
      </c>
      <c r="Q2094" s="5">
        <f>IF(ZScoring!AK1835="",0,(ZScoring!AK1835-$B$6)/$C$6)</f>
        <v/>
      </c>
      <c r="R2094" s="5">
        <f>IF(ZScoring!AL1835="",0,(ZScoring!AL1835-$B$7)/$C$7)</f>
        <v/>
      </c>
      <c r="S2094" s="5">
        <f>IF(ZScoring!AM1835="",0,(ZScoring!AM1835-$B$8)/$C$8)</f>
        <v/>
      </c>
      <c r="T2094" s="5">
        <f>IF(ZScoring!AN1835="",0,(ZScoring!AN1835-$B$9)/$C$9)</f>
        <v/>
      </c>
      <c r="U2094" s="5">
        <f>IF(ZScoring!AO1835="",0,(ZScoring!AO1835-$B$10)/$C$10)</f>
        <v/>
      </c>
      <c r="V2094" s="5">
        <f>IF(ZScoring!AP1835="",0,(ZScoring!AP1835-$B$11)/$C$11)</f>
        <v/>
      </c>
      <c r="W2094" s="5">
        <f>IF(ZScoring!AQ1835="",0,(ZScoring!AQ1835-$B$12)/$C$12)</f>
        <v/>
      </c>
      <c r="X2094" s="5">
        <f>Universe!C1835</f>
        <v/>
      </c>
    </row>
    <row r="2095">
      <c r="A2095" s="22">
        <f>Universe!G1836</f>
        <v/>
      </c>
      <c r="B2095" s="2" t="n">
        <v>1</v>
      </c>
      <c r="C2095" s="23">
        <f>Universe!H1836</f>
        <v/>
      </c>
      <c r="D2095" s="23">
        <f>Universe!I1836</f>
        <v/>
      </c>
      <c r="E2095" s="23">
        <f>Universe!J1836</f>
        <v/>
      </c>
      <c r="F2095" s="23">
        <f>Universe!K1836</f>
        <v/>
      </c>
      <c r="G2095" s="23">
        <f>Universe!L1836</f>
        <v/>
      </c>
      <c r="H2095" s="23">
        <f>Universe!M1836</f>
        <v/>
      </c>
      <c r="I2095" s="23">
        <f>Universe!N1836</f>
        <v/>
      </c>
      <c r="J2095" s="23">
        <f>Universe!O1836</f>
        <v/>
      </c>
      <c r="K2095" s="23">
        <f>Universe!P1836</f>
        <v/>
      </c>
      <c r="L2095" s="23">
        <f>Universe!Q1836</f>
        <v/>
      </c>
      <c r="M2095" s="23">
        <f>Universe!R1836</f>
        <v/>
      </c>
      <c r="N2095" s="5">
        <f>IF(ZScoring!AH1836="",0,(ZScoring!AH1836-$B$3)/$C$3)</f>
        <v/>
      </c>
      <c r="O2095" s="5">
        <f>IF(ZScoring!AI1836="",0,(ZScoring!AI1836-$B$4)/$C$4)</f>
        <v/>
      </c>
      <c r="P2095" s="5">
        <f>IF(ZScoring!AJ1836="",0,(ZScoring!AJ1836-$B$5)/$C$5)</f>
        <v/>
      </c>
      <c r="Q2095" s="5">
        <f>IF(ZScoring!AK1836="",0,(ZScoring!AK1836-$B$6)/$C$6)</f>
        <v/>
      </c>
      <c r="R2095" s="5">
        <f>IF(ZScoring!AL1836="",0,(ZScoring!AL1836-$B$7)/$C$7)</f>
        <v/>
      </c>
      <c r="S2095" s="5">
        <f>IF(ZScoring!AM1836="",0,(ZScoring!AM1836-$B$8)/$C$8)</f>
        <v/>
      </c>
      <c r="T2095" s="5">
        <f>IF(ZScoring!AN1836="",0,(ZScoring!AN1836-$B$9)/$C$9)</f>
        <v/>
      </c>
      <c r="U2095" s="5">
        <f>IF(ZScoring!AO1836="",0,(ZScoring!AO1836-$B$10)/$C$10)</f>
        <v/>
      </c>
      <c r="V2095" s="5">
        <f>IF(ZScoring!AP1836="",0,(ZScoring!AP1836-$B$11)/$C$11)</f>
        <v/>
      </c>
      <c r="W2095" s="5">
        <f>IF(ZScoring!AQ1836="",0,(ZScoring!AQ1836-$B$12)/$C$12)</f>
        <v/>
      </c>
      <c r="X2095" s="5">
        <f>Universe!C1836</f>
        <v/>
      </c>
    </row>
    <row r="2096">
      <c r="A2096" s="22">
        <f>Universe!G1837</f>
        <v/>
      </c>
      <c r="B2096" s="2" t="n">
        <v>1</v>
      </c>
      <c r="C2096" s="23">
        <f>Universe!H1837</f>
        <v/>
      </c>
      <c r="D2096" s="23">
        <f>Universe!I1837</f>
        <v/>
      </c>
      <c r="E2096" s="23">
        <f>Universe!J1837</f>
        <v/>
      </c>
      <c r="F2096" s="23">
        <f>Universe!K1837</f>
        <v/>
      </c>
      <c r="G2096" s="23">
        <f>Universe!L1837</f>
        <v/>
      </c>
      <c r="H2096" s="23">
        <f>Universe!M1837</f>
        <v/>
      </c>
      <c r="I2096" s="23">
        <f>Universe!N1837</f>
        <v/>
      </c>
      <c r="J2096" s="23">
        <f>Universe!O1837</f>
        <v/>
      </c>
      <c r="K2096" s="23">
        <f>Universe!P1837</f>
        <v/>
      </c>
      <c r="L2096" s="23">
        <f>Universe!Q1837</f>
        <v/>
      </c>
      <c r="M2096" s="23">
        <f>Universe!R1837</f>
        <v/>
      </c>
      <c r="N2096" s="5">
        <f>IF(ZScoring!AH1837="",0,(ZScoring!AH1837-$B$3)/$C$3)</f>
        <v/>
      </c>
      <c r="O2096" s="5">
        <f>IF(ZScoring!AI1837="",0,(ZScoring!AI1837-$B$4)/$C$4)</f>
        <v/>
      </c>
      <c r="P2096" s="5">
        <f>IF(ZScoring!AJ1837="",0,(ZScoring!AJ1837-$B$5)/$C$5)</f>
        <v/>
      </c>
      <c r="Q2096" s="5">
        <f>IF(ZScoring!AK1837="",0,(ZScoring!AK1837-$B$6)/$C$6)</f>
        <v/>
      </c>
      <c r="R2096" s="5">
        <f>IF(ZScoring!AL1837="",0,(ZScoring!AL1837-$B$7)/$C$7)</f>
        <v/>
      </c>
      <c r="S2096" s="5">
        <f>IF(ZScoring!AM1837="",0,(ZScoring!AM1837-$B$8)/$C$8)</f>
        <v/>
      </c>
      <c r="T2096" s="5">
        <f>IF(ZScoring!AN1837="",0,(ZScoring!AN1837-$B$9)/$C$9)</f>
        <v/>
      </c>
      <c r="U2096" s="5">
        <f>IF(ZScoring!AO1837="",0,(ZScoring!AO1837-$B$10)/$C$10)</f>
        <v/>
      </c>
      <c r="V2096" s="5">
        <f>IF(ZScoring!AP1837="",0,(ZScoring!AP1837-$B$11)/$C$11)</f>
        <v/>
      </c>
      <c r="W2096" s="5">
        <f>IF(ZScoring!AQ1837="",0,(ZScoring!AQ1837-$B$12)/$C$12)</f>
        <v/>
      </c>
      <c r="X2096" s="5">
        <f>Universe!C1837</f>
        <v/>
      </c>
    </row>
    <row r="2097">
      <c r="A2097" s="22">
        <f>Universe!G1838</f>
        <v/>
      </c>
      <c r="B2097" s="2" t="n">
        <v>1</v>
      </c>
      <c r="C2097" s="23">
        <f>Universe!H1838</f>
        <v/>
      </c>
      <c r="D2097" s="23">
        <f>Universe!I1838</f>
        <v/>
      </c>
      <c r="E2097" s="23">
        <f>Universe!J1838</f>
        <v/>
      </c>
      <c r="F2097" s="23">
        <f>Universe!K1838</f>
        <v/>
      </c>
      <c r="G2097" s="23">
        <f>Universe!L1838</f>
        <v/>
      </c>
      <c r="H2097" s="23">
        <f>Universe!M1838</f>
        <v/>
      </c>
      <c r="I2097" s="23">
        <f>Universe!N1838</f>
        <v/>
      </c>
      <c r="J2097" s="23">
        <f>Universe!O1838</f>
        <v/>
      </c>
      <c r="K2097" s="23">
        <f>Universe!P1838</f>
        <v/>
      </c>
      <c r="L2097" s="23">
        <f>Universe!Q1838</f>
        <v/>
      </c>
      <c r="M2097" s="23">
        <f>Universe!R1838</f>
        <v/>
      </c>
      <c r="N2097" s="5">
        <f>IF(ZScoring!AH1838="",0,(ZScoring!AH1838-$B$3)/$C$3)</f>
        <v/>
      </c>
      <c r="O2097" s="5">
        <f>IF(ZScoring!AI1838="",0,(ZScoring!AI1838-$B$4)/$C$4)</f>
        <v/>
      </c>
      <c r="P2097" s="5">
        <f>IF(ZScoring!AJ1838="",0,(ZScoring!AJ1838-$B$5)/$C$5)</f>
        <v/>
      </c>
      <c r="Q2097" s="5">
        <f>IF(ZScoring!AK1838="",0,(ZScoring!AK1838-$B$6)/$C$6)</f>
        <v/>
      </c>
      <c r="R2097" s="5">
        <f>IF(ZScoring!AL1838="",0,(ZScoring!AL1838-$B$7)/$C$7)</f>
        <v/>
      </c>
      <c r="S2097" s="5">
        <f>IF(ZScoring!AM1838="",0,(ZScoring!AM1838-$B$8)/$C$8)</f>
        <v/>
      </c>
      <c r="T2097" s="5">
        <f>IF(ZScoring!AN1838="",0,(ZScoring!AN1838-$B$9)/$C$9)</f>
        <v/>
      </c>
      <c r="U2097" s="5">
        <f>IF(ZScoring!AO1838="",0,(ZScoring!AO1838-$B$10)/$C$10)</f>
        <v/>
      </c>
      <c r="V2097" s="5">
        <f>IF(ZScoring!AP1838="",0,(ZScoring!AP1838-$B$11)/$C$11)</f>
        <v/>
      </c>
      <c r="W2097" s="5">
        <f>IF(ZScoring!AQ1838="",0,(ZScoring!AQ1838-$B$12)/$C$12)</f>
        <v/>
      </c>
      <c r="X2097" s="5">
        <f>Universe!C1838</f>
        <v/>
      </c>
    </row>
    <row r="2098">
      <c r="A2098" s="22">
        <f>Universe!G1839</f>
        <v/>
      </c>
      <c r="B2098" s="2" t="n">
        <v>1</v>
      </c>
      <c r="C2098" s="23">
        <f>Universe!H1839</f>
        <v/>
      </c>
      <c r="D2098" s="23">
        <f>Universe!I1839</f>
        <v/>
      </c>
      <c r="E2098" s="23">
        <f>Universe!J1839</f>
        <v/>
      </c>
      <c r="F2098" s="23">
        <f>Universe!K1839</f>
        <v/>
      </c>
      <c r="G2098" s="23">
        <f>Universe!L1839</f>
        <v/>
      </c>
      <c r="H2098" s="23">
        <f>Universe!M1839</f>
        <v/>
      </c>
      <c r="I2098" s="23">
        <f>Universe!N1839</f>
        <v/>
      </c>
      <c r="J2098" s="23">
        <f>Universe!O1839</f>
        <v/>
      </c>
      <c r="K2098" s="23">
        <f>Universe!P1839</f>
        <v/>
      </c>
      <c r="L2098" s="23">
        <f>Universe!Q1839</f>
        <v/>
      </c>
      <c r="M2098" s="23">
        <f>Universe!R1839</f>
        <v/>
      </c>
      <c r="N2098" s="5">
        <f>IF(ZScoring!AH1839="",0,(ZScoring!AH1839-$B$3)/$C$3)</f>
        <v/>
      </c>
      <c r="O2098" s="5">
        <f>IF(ZScoring!AI1839="",0,(ZScoring!AI1839-$B$4)/$C$4)</f>
        <v/>
      </c>
      <c r="P2098" s="5">
        <f>IF(ZScoring!AJ1839="",0,(ZScoring!AJ1839-$B$5)/$C$5)</f>
        <v/>
      </c>
      <c r="Q2098" s="5">
        <f>IF(ZScoring!AK1839="",0,(ZScoring!AK1839-$B$6)/$C$6)</f>
        <v/>
      </c>
      <c r="R2098" s="5">
        <f>IF(ZScoring!AL1839="",0,(ZScoring!AL1839-$B$7)/$C$7)</f>
        <v/>
      </c>
      <c r="S2098" s="5">
        <f>IF(ZScoring!AM1839="",0,(ZScoring!AM1839-$B$8)/$C$8)</f>
        <v/>
      </c>
      <c r="T2098" s="5">
        <f>IF(ZScoring!AN1839="",0,(ZScoring!AN1839-$B$9)/$C$9)</f>
        <v/>
      </c>
      <c r="U2098" s="5">
        <f>IF(ZScoring!AO1839="",0,(ZScoring!AO1839-$B$10)/$C$10)</f>
        <v/>
      </c>
      <c r="V2098" s="5">
        <f>IF(ZScoring!AP1839="",0,(ZScoring!AP1839-$B$11)/$C$11)</f>
        <v/>
      </c>
      <c r="W2098" s="5">
        <f>IF(ZScoring!AQ1839="",0,(ZScoring!AQ1839-$B$12)/$C$12)</f>
        <v/>
      </c>
      <c r="X2098" s="5">
        <f>Universe!C1839</f>
        <v/>
      </c>
    </row>
    <row r="2099">
      <c r="A2099" s="22">
        <f>Universe!G1840</f>
        <v/>
      </c>
      <c r="B2099" s="2" t="n">
        <v>1</v>
      </c>
      <c r="C2099" s="23">
        <f>Universe!H1840</f>
        <v/>
      </c>
      <c r="D2099" s="23">
        <f>Universe!I1840</f>
        <v/>
      </c>
      <c r="E2099" s="23">
        <f>Universe!J1840</f>
        <v/>
      </c>
      <c r="F2099" s="23">
        <f>Universe!K1840</f>
        <v/>
      </c>
      <c r="G2099" s="23">
        <f>Universe!L1840</f>
        <v/>
      </c>
      <c r="H2099" s="23">
        <f>Universe!M1840</f>
        <v/>
      </c>
      <c r="I2099" s="23">
        <f>Universe!N1840</f>
        <v/>
      </c>
      <c r="J2099" s="23">
        <f>Universe!O1840</f>
        <v/>
      </c>
      <c r="K2099" s="23">
        <f>Universe!P1840</f>
        <v/>
      </c>
      <c r="L2099" s="23">
        <f>Universe!Q1840</f>
        <v/>
      </c>
      <c r="M2099" s="23">
        <f>Universe!R1840</f>
        <v/>
      </c>
      <c r="N2099" s="5">
        <f>IF(ZScoring!AH1840="",0,(ZScoring!AH1840-$B$3)/$C$3)</f>
        <v/>
      </c>
      <c r="O2099" s="5">
        <f>IF(ZScoring!AI1840="",0,(ZScoring!AI1840-$B$4)/$C$4)</f>
        <v/>
      </c>
      <c r="P2099" s="5">
        <f>IF(ZScoring!AJ1840="",0,(ZScoring!AJ1840-$B$5)/$C$5)</f>
        <v/>
      </c>
      <c r="Q2099" s="5">
        <f>IF(ZScoring!AK1840="",0,(ZScoring!AK1840-$B$6)/$C$6)</f>
        <v/>
      </c>
      <c r="R2099" s="5">
        <f>IF(ZScoring!AL1840="",0,(ZScoring!AL1840-$B$7)/$C$7)</f>
        <v/>
      </c>
      <c r="S2099" s="5">
        <f>IF(ZScoring!AM1840="",0,(ZScoring!AM1840-$B$8)/$C$8)</f>
        <v/>
      </c>
      <c r="T2099" s="5">
        <f>IF(ZScoring!AN1840="",0,(ZScoring!AN1840-$B$9)/$C$9)</f>
        <v/>
      </c>
      <c r="U2099" s="5">
        <f>IF(ZScoring!AO1840="",0,(ZScoring!AO1840-$B$10)/$C$10)</f>
        <v/>
      </c>
      <c r="V2099" s="5">
        <f>IF(ZScoring!AP1840="",0,(ZScoring!AP1840-$B$11)/$C$11)</f>
        <v/>
      </c>
      <c r="W2099" s="5">
        <f>IF(ZScoring!AQ1840="",0,(ZScoring!AQ1840-$B$12)/$C$12)</f>
        <v/>
      </c>
      <c r="X2099" s="5">
        <f>Universe!C1840</f>
        <v/>
      </c>
    </row>
    <row r="2100">
      <c r="A2100" s="22">
        <f>Universe!G1841</f>
        <v/>
      </c>
      <c r="B2100" s="2" t="n">
        <v>1</v>
      </c>
      <c r="C2100" s="23">
        <f>Universe!H1841</f>
        <v/>
      </c>
      <c r="D2100" s="23">
        <f>Universe!I1841</f>
        <v/>
      </c>
      <c r="E2100" s="23">
        <f>Universe!J1841</f>
        <v/>
      </c>
      <c r="F2100" s="23">
        <f>Universe!K1841</f>
        <v/>
      </c>
      <c r="G2100" s="23">
        <f>Universe!L1841</f>
        <v/>
      </c>
      <c r="H2100" s="23">
        <f>Universe!M1841</f>
        <v/>
      </c>
      <c r="I2100" s="23">
        <f>Universe!N1841</f>
        <v/>
      </c>
      <c r="J2100" s="23">
        <f>Universe!O1841</f>
        <v/>
      </c>
      <c r="K2100" s="23">
        <f>Universe!P1841</f>
        <v/>
      </c>
      <c r="L2100" s="23">
        <f>Universe!Q1841</f>
        <v/>
      </c>
      <c r="M2100" s="23">
        <f>Universe!R1841</f>
        <v/>
      </c>
      <c r="N2100" s="5">
        <f>IF(ZScoring!AH1841="",0,(ZScoring!AH1841-$B$3)/$C$3)</f>
        <v/>
      </c>
      <c r="O2100" s="5">
        <f>IF(ZScoring!AI1841="",0,(ZScoring!AI1841-$B$4)/$C$4)</f>
        <v/>
      </c>
      <c r="P2100" s="5">
        <f>IF(ZScoring!AJ1841="",0,(ZScoring!AJ1841-$B$5)/$C$5)</f>
        <v/>
      </c>
      <c r="Q2100" s="5">
        <f>IF(ZScoring!AK1841="",0,(ZScoring!AK1841-$B$6)/$C$6)</f>
        <v/>
      </c>
      <c r="R2100" s="5">
        <f>IF(ZScoring!AL1841="",0,(ZScoring!AL1841-$B$7)/$C$7)</f>
        <v/>
      </c>
      <c r="S2100" s="5">
        <f>IF(ZScoring!AM1841="",0,(ZScoring!AM1841-$B$8)/$C$8)</f>
        <v/>
      </c>
      <c r="T2100" s="5">
        <f>IF(ZScoring!AN1841="",0,(ZScoring!AN1841-$B$9)/$C$9)</f>
        <v/>
      </c>
      <c r="U2100" s="5">
        <f>IF(ZScoring!AO1841="",0,(ZScoring!AO1841-$B$10)/$C$10)</f>
        <v/>
      </c>
      <c r="V2100" s="5">
        <f>IF(ZScoring!AP1841="",0,(ZScoring!AP1841-$B$11)/$C$11)</f>
        <v/>
      </c>
      <c r="W2100" s="5">
        <f>IF(ZScoring!AQ1841="",0,(ZScoring!AQ1841-$B$12)/$C$12)</f>
        <v/>
      </c>
      <c r="X2100" s="5">
        <f>Universe!C1841</f>
        <v/>
      </c>
    </row>
    <row r="2101">
      <c r="A2101" s="22">
        <f>Universe!G1842</f>
        <v/>
      </c>
      <c r="B2101" s="2" t="n">
        <v>1</v>
      </c>
      <c r="C2101" s="23">
        <f>Universe!H1842</f>
        <v/>
      </c>
      <c r="D2101" s="23">
        <f>Universe!I1842</f>
        <v/>
      </c>
      <c r="E2101" s="23">
        <f>Universe!J1842</f>
        <v/>
      </c>
      <c r="F2101" s="23">
        <f>Universe!K1842</f>
        <v/>
      </c>
      <c r="G2101" s="23">
        <f>Universe!L1842</f>
        <v/>
      </c>
      <c r="H2101" s="23">
        <f>Universe!M1842</f>
        <v/>
      </c>
      <c r="I2101" s="23">
        <f>Universe!N1842</f>
        <v/>
      </c>
      <c r="J2101" s="23">
        <f>Universe!O1842</f>
        <v/>
      </c>
      <c r="K2101" s="23">
        <f>Universe!P1842</f>
        <v/>
      </c>
      <c r="L2101" s="23">
        <f>Universe!Q1842</f>
        <v/>
      </c>
      <c r="M2101" s="23">
        <f>Universe!R1842</f>
        <v/>
      </c>
      <c r="N2101" s="5">
        <f>IF(ZScoring!AH1842="",0,(ZScoring!AH1842-$B$3)/$C$3)</f>
        <v/>
      </c>
      <c r="O2101" s="5">
        <f>IF(ZScoring!AI1842="",0,(ZScoring!AI1842-$B$4)/$C$4)</f>
        <v/>
      </c>
      <c r="P2101" s="5">
        <f>IF(ZScoring!AJ1842="",0,(ZScoring!AJ1842-$B$5)/$C$5)</f>
        <v/>
      </c>
      <c r="Q2101" s="5">
        <f>IF(ZScoring!AK1842="",0,(ZScoring!AK1842-$B$6)/$C$6)</f>
        <v/>
      </c>
      <c r="R2101" s="5">
        <f>IF(ZScoring!AL1842="",0,(ZScoring!AL1842-$B$7)/$C$7)</f>
        <v/>
      </c>
      <c r="S2101" s="5">
        <f>IF(ZScoring!AM1842="",0,(ZScoring!AM1842-$B$8)/$C$8)</f>
        <v/>
      </c>
      <c r="T2101" s="5">
        <f>IF(ZScoring!AN1842="",0,(ZScoring!AN1842-$B$9)/$C$9)</f>
        <v/>
      </c>
      <c r="U2101" s="5">
        <f>IF(ZScoring!AO1842="",0,(ZScoring!AO1842-$B$10)/$C$10)</f>
        <v/>
      </c>
      <c r="V2101" s="5">
        <f>IF(ZScoring!AP1842="",0,(ZScoring!AP1842-$B$11)/$C$11)</f>
        <v/>
      </c>
      <c r="W2101" s="5">
        <f>IF(ZScoring!AQ1842="",0,(ZScoring!AQ1842-$B$12)/$C$12)</f>
        <v/>
      </c>
      <c r="X2101" s="5">
        <f>Universe!C1842</f>
        <v/>
      </c>
    </row>
    <row r="2102">
      <c r="A2102" s="22">
        <f>Universe!G1843</f>
        <v/>
      </c>
      <c r="B2102" s="2" t="n">
        <v>1</v>
      </c>
      <c r="C2102" s="23">
        <f>Universe!H1843</f>
        <v/>
      </c>
      <c r="D2102" s="23">
        <f>Universe!I1843</f>
        <v/>
      </c>
      <c r="E2102" s="23">
        <f>Universe!J1843</f>
        <v/>
      </c>
      <c r="F2102" s="23">
        <f>Universe!K1843</f>
        <v/>
      </c>
      <c r="G2102" s="23">
        <f>Universe!L1843</f>
        <v/>
      </c>
      <c r="H2102" s="23">
        <f>Universe!M1843</f>
        <v/>
      </c>
      <c r="I2102" s="23">
        <f>Universe!N1843</f>
        <v/>
      </c>
      <c r="J2102" s="23">
        <f>Universe!O1843</f>
        <v/>
      </c>
      <c r="K2102" s="23">
        <f>Universe!P1843</f>
        <v/>
      </c>
      <c r="L2102" s="23">
        <f>Universe!Q1843</f>
        <v/>
      </c>
      <c r="M2102" s="23">
        <f>Universe!R1843</f>
        <v/>
      </c>
      <c r="N2102" s="5">
        <f>IF(ZScoring!AH1843="",0,(ZScoring!AH1843-$B$3)/$C$3)</f>
        <v/>
      </c>
      <c r="O2102" s="5">
        <f>IF(ZScoring!AI1843="",0,(ZScoring!AI1843-$B$4)/$C$4)</f>
        <v/>
      </c>
      <c r="P2102" s="5">
        <f>IF(ZScoring!AJ1843="",0,(ZScoring!AJ1843-$B$5)/$C$5)</f>
        <v/>
      </c>
      <c r="Q2102" s="5">
        <f>IF(ZScoring!AK1843="",0,(ZScoring!AK1843-$B$6)/$C$6)</f>
        <v/>
      </c>
      <c r="R2102" s="5">
        <f>IF(ZScoring!AL1843="",0,(ZScoring!AL1843-$B$7)/$C$7)</f>
        <v/>
      </c>
      <c r="S2102" s="5">
        <f>IF(ZScoring!AM1843="",0,(ZScoring!AM1843-$B$8)/$C$8)</f>
        <v/>
      </c>
      <c r="T2102" s="5">
        <f>IF(ZScoring!AN1843="",0,(ZScoring!AN1843-$B$9)/$C$9)</f>
        <v/>
      </c>
      <c r="U2102" s="5">
        <f>IF(ZScoring!AO1843="",0,(ZScoring!AO1843-$B$10)/$C$10)</f>
        <v/>
      </c>
      <c r="V2102" s="5">
        <f>IF(ZScoring!AP1843="",0,(ZScoring!AP1843-$B$11)/$C$11)</f>
        <v/>
      </c>
      <c r="W2102" s="5">
        <f>IF(ZScoring!AQ1843="",0,(ZScoring!AQ1843-$B$12)/$C$12)</f>
        <v/>
      </c>
      <c r="X2102" s="5">
        <f>Universe!C1843</f>
        <v/>
      </c>
    </row>
    <row r="2103">
      <c r="A2103" s="22">
        <f>Universe!G1844</f>
        <v/>
      </c>
      <c r="B2103" s="2" t="n">
        <v>1</v>
      </c>
      <c r="C2103" s="23">
        <f>Universe!H1844</f>
        <v/>
      </c>
      <c r="D2103" s="23">
        <f>Universe!I1844</f>
        <v/>
      </c>
      <c r="E2103" s="23">
        <f>Universe!J1844</f>
        <v/>
      </c>
      <c r="F2103" s="23">
        <f>Universe!K1844</f>
        <v/>
      </c>
      <c r="G2103" s="23">
        <f>Universe!L1844</f>
        <v/>
      </c>
      <c r="H2103" s="23">
        <f>Universe!M1844</f>
        <v/>
      </c>
      <c r="I2103" s="23">
        <f>Universe!N1844</f>
        <v/>
      </c>
      <c r="J2103" s="23">
        <f>Universe!O1844</f>
        <v/>
      </c>
      <c r="K2103" s="23">
        <f>Universe!P1844</f>
        <v/>
      </c>
      <c r="L2103" s="23">
        <f>Universe!Q1844</f>
        <v/>
      </c>
      <c r="M2103" s="23">
        <f>Universe!R1844</f>
        <v/>
      </c>
      <c r="N2103" s="5">
        <f>IF(ZScoring!AH1844="",0,(ZScoring!AH1844-$B$3)/$C$3)</f>
        <v/>
      </c>
      <c r="O2103" s="5">
        <f>IF(ZScoring!AI1844="",0,(ZScoring!AI1844-$B$4)/$C$4)</f>
        <v/>
      </c>
      <c r="P2103" s="5">
        <f>IF(ZScoring!AJ1844="",0,(ZScoring!AJ1844-$B$5)/$C$5)</f>
        <v/>
      </c>
      <c r="Q2103" s="5">
        <f>IF(ZScoring!AK1844="",0,(ZScoring!AK1844-$B$6)/$C$6)</f>
        <v/>
      </c>
      <c r="R2103" s="5">
        <f>IF(ZScoring!AL1844="",0,(ZScoring!AL1844-$B$7)/$C$7)</f>
        <v/>
      </c>
      <c r="S2103" s="5">
        <f>IF(ZScoring!AM1844="",0,(ZScoring!AM1844-$B$8)/$C$8)</f>
        <v/>
      </c>
      <c r="T2103" s="5">
        <f>IF(ZScoring!AN1844="",0,(ZScoring!AN1844-$B$9)/$C$9)</f>
        <v/>
      </c>
      <c r="U2103" s="5">
        <f>IF(ZScoring!AO1844="",0,(ZScoring!AO1844-$B$10)/$C$10)</f>
        <v/>
      </c>
      <c r="V2103" s="5">
        <f>IF(ZScoring!AP1844="",0,(ZScoring!AP1844-$B$11)/$C$11)</f>
        <v/>
      </c>
      <c r="W2103" s="5">
        <f>IF(ZScoring!AQ1844="",0,(ZScoring!AQ1844-$B$12)/$C$12)</f>
        <v/>
      </c>
      <c r="X2103" s="5">
        <f>Universe!C1844</f>
        <v/>
      </c>
    </row>
    <row r="2104">
      <c r="A2104" s="22">
        <f>Universe!G1845</f>
        <v/>
      </c>
      <c r="B2104" s="2" t="n">
        <v>1</v>
      </c>
      <c r="C2104" s="23">
        <f>Universe!H1845</f>
        <v/>
      </c>
      <c r="D2104" s="23">
        <f>Universe!I1845</f>
        <v/>
      </c>
      <c r="E2104" s="23">
        <f>Universe!J1845</f>
        <v/>
      </c>
      <c r="F2104" s="23">
        <f>Universe!K1845</f>
        <v/>
      </c>
      <c r="G2104" s="23">
        <f>Universe!L1845</f>
        <v/>
      </c>
      <c r="H2104" s="23">
        <f>Universe!M1845</f>
        <v/>
      </c>
      <c r="I2104" s="23">
        <f>Universe!N1845</f>
        <v/>
      </c>
      <c r="J2104" s="23">
        <f>Universe!O1845</f>
        <v/>
      </c>
      <c r="K2104" s="23">
        <f>Universe!P1845</f>
        <v/>
      </c>
      <c r="L2104" s="23">
        <f>Universe!Q1845</f>
        <v/>
      </c>
      <c r="M2104" s="23">
        <f>Universe!R1845</f>
        <v/>
      </c>
      <c r="N2104" s="5">
        <f>IF(ZScoring!AH1845="",0,(ZScoring!AH1845-$B$3)/$C$3)</f>
        <v/>
      </c>
      <c r="O2104" s="5">
        <f>IF(ZScoring!AI1845="",0,(ZScoring!AI1845-$B$4)/$C$4)</f>
        <v/>
      </c>
      <c r="P2104" s="5">
        <f>IF(ZScoring!AJ1845="",0,(ZScoring!AJ1845-$B$5)/$C$5)</f>
        <v/>
      </c>
      <c r="Q2104" s="5">
        <f>IF(ZScoring!AK1845="",0,(ZScoring!AK1845-$B$6)/$C$6)</f>
        <v/>
      </c>
      <c r="R2104" s="5">
        <f>IF(ZScoring!AL1845="",0,(ZScoring!AL1845-$B$7)/$C$7)</f>
        <v/>
      </c>
      <c r="S2104" s="5">
        <f>IF(ZScoring!AM1845="",0,(ZScoring!AM1845-$B$8)/$C$8)</f>
        <v/>
      </c>
      <c r="T2104" s="5">
        <f>IF(ZScoring!AN1845="",0,(ZScoring!AN1845-$B$9)/$C$9)</f>
        <v/>
      </c>
      <c r="U2104" s="5">
        <f>IF(ZScoring!AO1845="",0,(ZScoring!AO1845-$B$10)/$C$10)</f>
        <v/>
      </c>
      <c r="V2104" s="5">
        <f>IF(ZScoring!AP1845="",0,(ZScoring!AP1845-$B$11)/$C$11)</f>
        <v/>
      </c>
      <c r="W2104" s="5">
        <f>IF(ZScoring!AQ1845="",0,(ZScoring!AQ1845-$B$12)/$C$12)</f>
        <v/>
      </c>
      <c r="X2104" s="5">
        <f>Universe!C1845</f>
        <v/>
      </c>
    </row>
    <row r="2105">
      <c r="A2105" s="22">
        <f>Universe!G1846</f>
        <v/>
      </c>
      <c r="B2105" s="2" t="n">
        <v>1</v>
      </c>
      <c r="C2105" s="23">
        <f>Universe!H1846</f>
        <v/>
      </c>
      <c r="D2105" s="23">
        <f>Universe!I1846</f>
        <v/>
      </c>
      <c r="E2105" s="23">
        <f>Universe!J1846</f>
        <v/>
      </c>
      <c r="F2105" s="23">
        <f>Universe!K1846</f>
        <v/>
      </c>
      <c r="G2105" s="23">
        <f>Universe!L1846</f>
        <v/>
      </c>
      <c r="H2105" s="23">
        <f>Universe!M1846</f>
        <v/>
      </c>
      <c r="I2105" s="23">
        <f>Universe!N1846</f>
        <v/>
      </c>
      <c r="J2105" s="23">
        <f>Universe!O1846</f>
        <v/>
      </c>
      <c r="K2105" s="23">
        <f>Universe!P1846</f>
        <v/>
      </c>
      <c r="L2105" s="23">
        <f>Universe!Q1846</f>
        <v/>
      </c>
      <c r="M2105" s="23">
        <f>Universe!R1846</f>
        <v/>
      </c>
      <c r="N2105" s="5">
        <f>IF(ZScoring!AH1846="",0,(ZScoring!AH1846-$B$3)/$C$3)</f>
        <v/>
      </c>
      <c r="O2105" s="5">
        <f>IF(ZScoring!AI1846="",0,(ZScoring!AI1846-$B$4)/$C$4)</f>
        <v/>
      </c>
      <c r="P2105" s="5">
        <f>IF(ZScoring!AJ1846="",0,(ZScoring!AJ1846-$B$5)/$C$5)</f>
        <v/>
      </c>
      <c r="Q2105" s="5">
        <f>IF(ZScoring!AK1846="",0,(ZScoring!AK1846-$B$6)/$C$6)</f>
        <v/>
      </c>
      <c r="R2105" s="5">
        <f>IF(ZScoring!AL1846="",0,(ZScoring!AL1846-$B$7)/$C$7)</f>
        <v/>
      </c>
      <c r="S2105" s="5">
        <f>IF(ZScoring!AM1846="",0,(ZScoring!AM1846-$B$8)/$C$8)</f>
        <v/>
      </c>
      <c r="T2105" s="5">
        <f>IF(ZScoring!AN1846="",0,(ZScoring!AN1846-$B$9)/$C$9)</f>
        <v/>
      </c>
      <c r="U2105" s="5">
        <f>IF(ZScoring!AO1846="",0,(ZScoring!AO1846-$B$10)/$C$10)</f>
        <v/>
      </c>
      <c r="V2105" s="5">
        <f>IF(ZScoring!AP1846="",0,(ZScoring!AP1846-$B$11)/$C$11)</f>
        <v/>
      </c>
      <c r="W2105" s="5">
        <f>IF(ZScoring!AQ1846="",0,(ZScoring!AQ1846-$B$12)/$C$12)</f>
        <v/>
      </c>
      <c r="X2105" s="5">
        <f>Universe!C1846</f>
        <v/>
      </c>
    </row>
    <row r="2106">
      <c r="A2106" s="22">
        <f>Universe!G1847</f>
        <v/>
      </c>
      <c r="B2106" s="2" t="n">
        <v>1</v>
      </c>
      <c r="C2106" s="23">
        <f>Universe!H1847</f>
        <v/>
      </c>
      <c r="D2106" s="23">
        <f>Universe!I1847</f>
        <v/>
      </c>
      <c r="E2106" s="23">
        <f>Universe!J1847</f>
        <v/>
      </c>
      <c r="F2106" s="23">
        <f>Universe!K1847</f>
        <v/>
      </c>
      <c r="G2106" s="23">
        <f>Universe!L1847</f>
        <v/>
      </c>
      <c r="H2106" s="23">
        <f>Universe!M1847</f>
        <v/>
      </c>
      <c r="I2106" s="23">
        <f>Universe!N1847</f>
        <v/>
      </c>
      <c r="J2106" s="23">
        <f>Universe!O1847</f>
        <v/>
      </c>
      <c r="K2106" s="23">
        <f>Universe!P1847</f>
        <v/>
      </c>
      <c r="L2106" s="23">
        <f>Universe!Q1847</f>
        <v/>
      </c>
      <c r="M2106" s="23">
        <f>Universe!R1847</f>
        <v/>
      </c>
      <c r="N2106" s="5">
        <f>IF(ZScoring!AH1847="",0,(ZScoring!AH1847-$B$3)/$C$3)</f>
        <v/>
      </c>
      <c r="O2106" s="5">
        <f>IF(ZScoring!AI1847="",0,(ZScoring!AI1847-$B$4)/$C$4)</f>
        <v/>
      </c>
      <c r="P2106" s="5">
        <f>IF(ZScoring!AJ1847="",0,(ZScoring!AJ1847-$B$5)/$C$5)</f>
        <v/>
      </c>
      <c r="Q2106" s="5">
        <f>IF(ZScoring!AK1847="",0,(ZScoring!AK1847-$B$6)/$C$6)</f>
        <v/>
      </c>
      <c r="R2106" s="5">
        <f>IF(ZScoring!AL1847="",0,(ZScoring!AL1847-$B$7)/$C$7)</f>
        <v/>
      </c>
      <c r="S2106" s="5">
        <f>IF(ZScoring!AM1847="",0,(ZScoring!AM1847-$B$8)/$C$8)</f>
        <v/>
      </c>
      <c r="T2106" s="5">
        <f>IF(ZScoring!AN1847="",0,(ZScoring!AN1847-$B$9)/$C$9)</f>
        <v/>
      </c>
      <c r="U2106" s="5">
        <f>IF(ZScoring!AO1847="",0,(ZScoring!AO1847-$B$10)/$C$10)</f>
        <v/>
      </c>
      <c r="V2106" s="5">
        <f>IF(ZScoring!AP1847="",0,(ZScoring!AP1847-$B$11)/$C$11)</f>
        <v/>
      </c>
      <c r="W2106" s="5">
        <f>IF(ZScoring!AQ1847="",0,(ZScoring!AQ1847-$B$12)/$C$12)</f>
        <v/>
      </c>
      <c r="X2106" s="5">
        <f>Universe!C1847</f>
        <v/>
      </c>
    </row>
    <row r="2107">
      <c r="A2107" s="22">
        <f>Universe!G1848</f>
        <v/>
      </c>
      <c r="B2107" s="2" t="n">
        <v>1</v>
      </c>
      <c r="C2107" s="23">
        <f>Universe!H1848</f>
        <v/>
      </c>
      <c r="D2107" s="23">
        <f>Universe!I1848</f>
        <v/>
      </c>
      <c r="E2107" s="23">
        <f>Universe!J1848</f>
        <v/>
      </c>
      <c r="F2107" s="23">
        <f>Universe!K1848</f>
        <v/>
      </c>
      <c r="G2107" s="23">
        <f>Universe!L1848</f>
        <v/>
      </c>
      <c r="H2107" s="23">
        <f>Universe!M1848</f>
        <v/>
      </c>
      <c r="I2107" s="23">
        <f>Universe!N1848</f>
        <v/>
      </c>
      <c r="J2107" s="23">
        <f>Universe!O1848</f>
        <v/>
      </c>
      <c r="K2107" s="23">
        <f>Universe!P1848</f>
        <v/>
      </c>
      <c r="L2107" s="23">
        <f>Universe!Q1848</f>
        <v/>
      </c>
      <c r="M2107" s="23">
        <f>Universe!R1848</f>
        <v/>
      </c>
      <c r="N2107" s="5">
        <f>IF(ZScoring!AH1848="",0,(ZScoring!AH1848-$B$3)/$C$3)</f>
        <v/>
      </c>
      <c r="O2107" s="5">
        <f>IF(ZScoring!AI1848="",0,(ZScoring!AI1848-$B$4)/$C$4)</f>
        <v/>
      </c>
      <c r="P2107" s="5">
        <f>IF(ZScoring!AJ1848="",0,(ZScoring!AJ1848-$B$5)/$C$5)</f>
        <v/>
      </c>
      <c r="Q2107" s="5">
        <f>IF(ZScoring!AK1848="",0,(ZScoring!AK1848-$B$6)/$C$6)</f>
        <v/>
      </c>
      <c r="R2107" s="5">
        <f>IF(ZScoring!AL1848="",0,(ZScoring!AL1848-$B$7)/$C$7)</f>
        <v/>
      </c>
      <c r="S2107" s="5">
        <f>IF(ZScoring!AM1848="",0,(ZScoring!AM1848-$B$8)/$C$8)</f>
        <v/>
      </c>
      <c r="T2107" s="5">
        <f>IF(ZScoring!AN1848="",0,(ZScoring!AN1848-$B$9)/$C$9)</f>
        <v/>
      </c>
      <c r="U2107" s="5">
        <f>IF(ZScoring!AO1848="",0,(ZScoring!AO1848-$B$10)/$C$10)</f>
        <v/>
      </c>
      <c r="V2107" s="5">
        <f>IF(ZScoring!AP1848="",0,(ZScoring!AP1848-$B$11)/$C$11)</f>
        <v/>
      </c>
      <c r="W2107" s="5">
        <f>IF(ZScoring!AQ1848="",0,(ZScoring!AQ1848-$B$12)/$C$12)</f>
        <v/>
      </c>
      <c r="X2107" s="5">
        <f>Universe!C1848</f>
        <v/>
      </c>
    </row>
    <row r="2108">
      <c r="A2108" s="22">
        <f>Universe!G1849</f>
        <v/>
      </c>
      <c r="B2108" s="2" t="n">
        <v>1</v>
      </c>
      <c r="C2108" s="23">
        <f>Universe!H1849</f>
        <v/>
      </c>
      <c r="D2108" s="23">
        <f>Universe!I1849</f>
        <v/>
      </c>
      <c r="E2108" s="23">
        <f>Universe!J1849</f>
        <v/>
      </c>
      <c r="F2108" s="23">
        <f>Universe!K1849</f>
        <v/>
      </c>
      <c r="G2108" s="23">
        <f>Universe!L1849</f>
        <v/>
      </c>
      <c r="H2108" s="23">
        <f>Universe!M1849</f>
        <v/>
      </c>
      <c r="I2108" s="23">
        <f>Universe!N1849</f>
        <v/>
      </c>
      <c r="J2108" s="23">
        <f>Universe!O1849</f>
        <v/>
      </c>
      <c r="K2108" s="23">
        <f>Universe!P1849</f>
        <v/>
      </c>
      <c r="L2108" s="23">
        <f>Universe!Q1849</f>
        <v/>
      </c>
      <c r="M2108" s="23">
        <f>Universe!R1849</f>
        <v/>
      </c>
      <c r="N2108" s="5">
        <f>IF(ZScoring!AH1849="",0,(ZScoring!AH1849-$B$3)/$C$3)</f>
        <v/>
      </c>
      <c r="O2108" s="5">
        <f>IF(ZScoring!AI1849="",0,(ZScoring!AI1849-$B$4)/$C$4)</f>
        <v/>
      </c>
      <c r="P2108" s="5">
        <f>IF(ZScoring!AJ1849="",0,(ZScoring!AJ1849-$B$5)/$C$5)</f>
        <v/>
      </c>
      <c r="Q2108" s="5">
        <f>IF(ZScoring!AK1849="",0,(ZScoring!AK1849-$B$6)/$C$6)</f>
        <v/>
      </c>
      <c r="R2108" s="5">
        <f>IF(ZScoring!AL1849="",0,(ZScoring!AL1849-$B$7)/$C$7)</f>
        <v/>
      </c>
      <c r="S2108" s="5">
        <f>IF(ZScoring!AM1849="",0,(ZScoring!AM1849-$B$8)/$C$8)</f>
        <v/>
      </c>
      <c r="T2108" s="5">
        <f>IF(ZScoring!AN1849="",0,(ZScoring!AN1849-$B$9)/$C$9)</f>
        <v/>
      </c>
      <c r="U2108" s="5">
        <f>IF(ZScoring!AO1849="",0,(ZScoring!AO1849-$B$10)/$C$10)</f>
        <v/>
      </c>
      <c r="V2108" s="5">
        <f>IF(ZScoring!AP1849="",0,(ZScoring!AP1849-$B$11)/$C$11)</f>
        <v/>
      </c>
      <c r="W2108" s="5">
        <f>IF(ZScoring!AQ1849="",0,(ZScoring!AQ1849-$B$12)/$C$12)</f>
        <v/>
      </c>
      <c r="X2108" s="5">
        <f>Universe!C1849</f>
        <v/>
      </c>
    </row>
    <row r="2109">
      <c r="A2109" s="22">
        <f>Universe!G1850</f>
        <v/>
      </c>
      <c r="B2109" s="2" t="n">
        <v>1</v>
      </c>
      <c r="C2109" s="23">
        <f>Universe!H1850</f>
        <v/>
      </c>
      <c r="D2109" s="23">
        <f>Universe!I1850</f>
        <v/>
      </c>
      <c r="E2109" s="23">
        <f>Universe!J1850</f>
        <v/>
      </c>
      <c r="F2109" s="23">
        <f>Universe!K1850</f>
        <v/>
      </c>
      <c r="G2109" s="23">
        <f>Universe!L1850</f>
        <v/>
      </c>
      <c r="H2109" s="23">
        <f>Universe!M1850</f>
        <v/>
      </c>
      <c r="I2109" s="23">
        <f>Universe!N1850</f>
        <v/>
      </c>
      <c r="J2109" s="23">
        <f>Universe!O1850</f>
        <v/>
      </c>
      <c r="K2109" s="23">
        <f>Universe!P1850</f>
        <v/>
      </c>
      <c r="L2109" s="23">
        <f>Universe!Q1850</f>
        <v/>
      </c>
      <c r="M2109" s="23">
        <f>Universe!R1850</f>
        <v/>
      </c>
      <c r="N2109" s="5">
        <f>IF(ZScoring!AH1850="",0,(ZScoring!AH1850-$B$3)/$C$3)</f>
        <v/>
      </c>
      <c r="O2109" s="5">
        <f>IF(ZScoring!AI1850="",0,(ZScoring!AI1850-$B$4)/$C$4)</f>
        <v/>
      </c>
      <c r="P2109" s="5">
        <f>IF(ZScoring!AJ1850="",0,(ZScoring!AJ1850-$B$5)/$C$5)</f>
        <v/>
      </c>
      <c r="Q2109" s="5">
        <f>IF(ZScoring!AK1850="",0,(ZScoring!AK1850-$B$6)/$C$6)</f>
        <v/>
      </c>
      <c r="R2109" s="5">
        <f>IF(ZScoring!AL1850="",0,(ZScoring!AL1850-$B$7)/$C$7)</f>
        <v/>
      </c>
      <c r="S2109" s="5">
        <f>IF(ZScoring!AM1850="",0,(ZScoring!AM1850-$B$8)/$C$8)</f>
        <v/>
      </c>
      <c r="T2109" s="5">
        <f>IF(ZScoring!AN1850="",0,(ZScoring!AN1850-$B$9)/$C$9)</f>
        <v/>
      </c>
      <c r="U2109" s="5">
        <f>IF(ZScoring!AO1850="",0,(ZScoring!AO1850-$B$10)/$C$10)</f>
        <v/>
      </c>
      <c r="V2109" s="5">
        <f>IF(ZScoring!AP1850="",0,(ZScoring!AP1850-$B$11)/$C$11)</f>
        <v/>
      </c>
      <c r="W2109" s="5">
        <f>IF(ZScoring!AQ1850="",0,(ZScoring!AQ1850-$B$12)/$C$12)</f>
        <v/>
      </c>
      <c r="X2109" s="5">
        <f>Universe!C1850</f>
        <v/>
      </c>
    </row>
    <row r="2110">
      <c r="A2110" s="22">
        <f>Universe!G1851</f>
        <v/>
      </c>
      <c r="B2110" s="2" t="n">
        <v>1</v>
      </c>
      <c r="C2110" s="23">
        <f>Universe!H1851</f>
        <v/>
      </c>
      <c r="D2110" s="23">
        <f>Universe!I1851</f>
        <v/>
      </c>
      <c r="E2110" s="23">
        <f>Universe!J1851</f>
        <v/>
      </c>
      <c r="F2110" s="23">
        <f>Universe!K1851</f>
        <v/>
      </c>
      <c r="G2110" s="23">
        <f>Universe!L1851</f>
        <v/>
      </c>
      <c r="H2110" s="23">
        <f>Universe!M1851</f>
        <v/>
      </c>
      <c r="I2110" s="23">
        <f>Universe!N1851</f>
        <v/>
      </c>
      <c r="J2110" s="23">
        <f>Universe!O1851</f>
        <v/>
      </c>
      <c r="K2110" s="23">
        <f>Universe!P1851</f>
        <v/>
      </c>
      <c r="L2110" s="23">
        <f>Universe!Q1851</f>
        <v/>
      </c>
      <c r="M2110" s="23">
        <f>Universe!R1851</f>
        <v/>
      </c>
      <c r="N2110" s="5">
        <f>IF(ZScoring!AH1851="",0,(ZScoring!AH1851-$B$3)/$C$3)</f>
        <v/>
      </c>
      <c r="O2110" s="5">
        <f>IF(ZScoring!AI1851="",0,(ZScoring!AI1851-$B$4)/$C$4)</f>
        <v/>
      </c>
      <c r="P2110" s="5">
        <f>IF(ZScoring!AJ1851="",0,(ZScoring!AJ1851-$B$5)/$C$5)</f>
        <v/>
      </c>
      <c r="Q2110" s="5">
        <f>IF(ZScoring!AK1851="",0,(ZScoring!AK1851-$B$6)/$C$6)</f>
        <v/>
      </c>
      <c r="R2110" s="5">
        <f>IF(ZScoring!AL1851="",0,(ZScoring!AL1851-$B$7)/$C$7)</f>
        <v/>
      </c>
      <c r="S2110" s="5">
        <f>IF(ZScoring!AM1851="",0,(ZScoring!AM1851-$B$8)/$C$8)</f>
        <v/>
      </c>
      <c r="T2110" s="5">
        <f>IF(ZScoring!AN1851="",0,(ZScoring!AN1851-$B$9)/$C$9)</f>
        <v/>
      </c>
      <c r="U2110" s="5">
        <f>IF(ZScoring!AO1851="",0,(ZScoring!AO1851-$B$10)/$C$10)</f>
        <v/>
      </c>
      <c r="V2110" s="5">
        <f>IF(ZScoring!AP1851="",0,(ZScoring!AP1851-$B$11)/$C$11)</f>
        <v/>
      </c>
      <c r="W2110" s="5">
        <f>IF(ZScoring!AQ1851="",0,(ZScoring!AQ1851-$B$12)/$C$12)</f>
        <v/>
      </c>
      <c r="X2110" s="5">
        <f>Universe!C1851</f>
        <v/>
      </c>
    </row>
    <row r="2111">
      <c r="A2111" s="22">
        <f>Universe!G1852</f>
        <v/>
      </c>
      <c r="B2111" s="2" t="n">
        <v>1</v>
      </c>
      <c r="C2111" s="23">
        <f>Universe!H1852</f>
        <v/>
      </c>
      <c r="D2111" s="23">
        <f>Universe!I1852</f>
        <v/>
      </c>
      <c r="E2111" s="23">
        <f>Universe!J1852</f>
        <v/>
      </c>
      <c r="F2111" s="23">
        <f>Universe!K1852</f>
        <v/>
      </c>
      <c r="G2111" s="23">
        <f>Universe!L1852</f>
        <v/>
      </c>
      <c r="H2111" s="23">
        <f>Universe!M1852</f>
        <v/>
      </c>
      <c r="I2111" s="23">
        <f>Universe!N1852</f>
        <v/>
      </c>
      <c r="J2111" s="23">
        <f>Universe!O1852</f>
        <v/>
      </c>
      <c r="K2111" s="23">
        <f>Universe!P1852</f>
        <v/>
      </c>
      <c r="L2111" s="23">
        <f>Universe!Q1852</f>
        <v/>
      </c>
      <c r="M2111" s="23">
        <f>Universe!R1852</f>
        <v/>
      </c>
      <c r="N2111" s="5">
        <f>IF(ZScoring!AH1852="",0,(ZScoring!AH1852-$B$3)/$C$3)</f>
        <v/>
      </c>
      <c r="O2111" s="5">
        <f>IF(ZScoring!AI1852="",0,(ZScoring!AI1852-$B$4)/$C$4)</f>
        <v/>
      </c>
      <c r="P2111" s="5">
        <f>IF(ZScoring!AJ1852="",0,(ZScoring!AJ1852-$B$5)/$C$5)</f>
        <v/>
      </c>
      <c r="Q2111" s="5">
        <f>IF(ZScoring!AK1852="",0,(ZScoring!AK1852-$B$6)/$C$6)</f>
        <v/>
      </c>
      <c r="R2111" s="5">
        <f>IF(ZScoring!AL1852="",0,(ZScoring!AL1852-$B$7)/$C$7)</f>
        <v/>
      </c>
      <c r="S2111" s="5">
        <f>IF(ZScoring!AM1852="",0,(ZScoring!AM1852-$B$8)/$C$8)</f>
        <v/>
      </c>
      <c r="T2111" s="5">
        <f>IF(ZScoring!AN1852="",0,(ZScoring!AN1852-$B$9)/$C$9)</f>
        <v/>
      </c>
      <c r="U2111" s="5">
        <f>IF(ZScoring!AO1852="",0,(ZScoring!AO1852-$B$10)/$C$10)</f>
        <v/>
      </c>
      <c r="V2111" s="5">
        <f>IF(ZScoring!AP1852="",0,(ZScoring!AP1852-$B$11)/$C$11)</f>
        <v/>
      </c>
      <c r="W2111" s="5">
        <f>IF(ZScoring!AQ1852="",0,(ZScoring!AQ1852-$B$12)/$C$12)</f>
        <v/>
      </c>
      <c r="X2111" s="5">
        <f>Universe!C1852</f>
        <v/>
      </c>
    </row>
    <row r="2112">
      <c r="A2112" s="22">
        <f>Universe!G1853</f>
        <v/>
      </c>
      <c r="B2112" s="2" t="n">
        <v>1</v>
      </c>
      <c r="C2112" s="23">
        <f>Universe!H1853</f>
        <v/>
      </c>
      <c r="D2112" s="23">
        <f>Universe!I1853</f>
        <v/>
      </c>
      <c r="E2112" s="23">
        <f>Universe!J1853</f>
        <v/>
      </c>
      <c r="F2112" s="23">
        <f>Universe!K1853</f>
        <v/>
      </c>
      <c r="G2112" s="23">
        <f>Universe!L1853</f>
        <v/>
      </c>
      <c r="H2112" s="23">
        <f>Universe!M1853</f>
        <v/>
      </c>
      <c r="I2112" s="23">
        <f>Universe!N1853</f>
        <v/>
      </c>
      <c r="J2112" s="23">
        <f>Universe!O1853</f>
        <v/>
      </c>
      <c r="K2112" s="23">
        <f>Universe!P1853</f>
        <v/>
      </c>
      <c r="L2112" s="23">
        <f>Universe!Q1853</f>
        <v/>
      </c>
      <c r="M2112" s="23">
        <f>Universe!R1853</f>
        <v/>
      </c>
      <c r="N2112" s="5">
        <f>IF(ZScoring!AH1853="",0,(ZScoring!AH1853-$B$3)/$C$3)</f>
        <v/>
      </c>
      <c r="O2112" s="5">
        <f>IF(ZScoring!AI1853="",0,(ZScoring!AI1853-$B$4)/$C$4)</f>
        <v/>
      </c>
      <c r="P2112" s="5">
        <f>IF(ZScoring!AJ1853="",0,(ZScoring!AJ1853-$B$5)/$C$5)</f>
        <v/>
      </c>
      <c r="Q2112" s="5">
        <f>IF(ZScoring!AK1853="",0,(ZScoring!AK1853-$B$6)/$C$6)</f>
        <v/>
      </c>
      <c r="R2112" s="5">
        <f>IF(ZScoring!AL1853="",0,(ZScoring!AL1853-$B$7)/$C$7)</f>
        <v/>
      </c>
      <c r="S2112" s="5">
        <f>IF(ZScoring!AM1853="",0,(ZScoring!AM1853-$B$8)/$C$8)</f>
        <v/>
      </c>
      <c r="T2112" s="5">
        <f>IF(ZScoring!AN1853="",0,(ZScoring!AN1853-$B$9)/$C$9)</f>
        <v/>
      </c>
      <c r="U2112" s="5">
        <f>IF(ZScoring!AO1853="",0,(ZScoring!AO1853-$B$10)/$C$10)</f>
        <v/>
      </c>
      <c r="V2112" s="5">
        <f>IF(ZScoring!AP1853="",0,(ZScoring!AP1853-$B$11)/$C$11)</f>
        <v/>
      </c>
      <c r="W2112" s="5">
        <f>IF(ZScoring!AQ1853="",0,(ZScoring!AQ1853-$B$12)/$C$12)</f>
        <v/>
      </c>
      <c r="X2112" s="5">
        <f>Universe!C1853</f>
        <v/>
      </c>
    </row>
    <row r="2113">
      <c r="A2113" s="22">
        <f>Universe!G1854</f>
        <v/>
      </c>
      <c r="B2113" s="2" t="n">
        <v>1</v>
      </c>
      <c r="C2113" s="23">
        <f>Universe!H1854</f>
        <v/>
      </c>
      <c r="D2113" s="23">
        <f>Universe!I1854</f>
        <v/>
      </c>
      <c r="E2113" s="23">
        <f>Universe!J1854</f>
        <v/>
      </c>
      <c r="F2113" s="23">
        <f>Universe!K1854</f>
        <v/>
      </c>
      <c r="G2113" s="23">
        <f>Universe!L1854</f>
        <v/>
      </c>
      <c r="H2113" s="23">
        <f>Universe!M1854</f>
        <v/>
      </c>
      <c r="I2113" s="23">
        <f>Universe!N1854</f>
        <v/>
      </c>
      <c r="J2113" s="23">
        <f>Universe!O1854</f>
        <v/>
      </c>
      <c r="K2113" s="23">
        <f>Universe!P1854</f>
        <v/>
      </c>
      <c r="L2113" s="23">
        <f>Universe!Q1854</f>
        <v/>
      </c>
      <c r="M2113" s="23">
        <f>Universe!R1854</f>
        <v/>
      </c>
      <c r="N2113" s="5">
        <f>IF(ZScoring!AH1854="",0,(ZScoring!AH1854-$B$3)/$C$3)</f>
        <v/>
      </c>
      <c r="O2113" s="5">
        <f>IF(ZScoring!AI1854="",0,(ZScoring!AI1854-$B$4)/$C$4)</f>
        <v/>
      </c>
      <c r="P2113" s="5">
        <f>IF(ZScoring!AJ1854="",0,(ZScoring!AJ1854-$B$5)/$C$5)</f>
        <v/>
      </c>
      <c r="Q2113" s="5">
        <f>IF(ZScoring!AK1854="",0,(ZScoring!AK1854-$B$6)/$C$6)</f>
        <v/>
      </c>
      <c r="R2113" s="5">
        <f>IF(ZScoring!AL1854="",0,(ZScoring!AL1854-$B$7)/$C$7)</f>
        <v/>
      </c>
      <c r="S2113" s="5">
        <f>IF(ZScoring!AM1854="",0,(ZScoring!AM1854-$B$8)/$C$8)</f>
        <v/>
      </c>
      <c r="T2113" s="5">
        <f>IF(ZScoring!AN1854="",0,(ZScoring!AN1854-$B$9)/$C$9)</f>
        <v/>
      </c>
      <c r="U2113" s="5">
        <f>IF(ZScoring!AO1854="",0,(ZScoring!AO1854-$B$10)/$C$10)</f>
        <v/>
      </c>
      <c r="V2113" s="5">
        <f>IF(ZScoring!AP1854="",0,(ZScoring!AP1854-$B$11)/$C$11)</f>
        <v/>
      </c>
      <c r="W2113" s="5">
        <f>IF(ZScoring!AQ1854="",0,(ZScoring!AQ1854-$B$12)/$C$12)</f>
        <v/>
      </c>
      <c r="X2113" s="5">
        <f>Universe!C1854</f>
        <v/>
      </c>
    </row>
    <row r="2114">
      <c r="A2114" s="22">
        <f>Universe!G1855</f>
        <v/>
      </c>
      <c r="B2114" s="2" t="n">
        <v>1</v>
      </c>
      <c r="C2114" s="23">
        <f>Universe!H1855</f>
        <v/>
      </c>
      <c r="D2114" s="23">
        <f>Universe!I1855</f>
        <v/>
      </c>
      <c r="E2114" s="23">
        <f>Universe!J1855</f>
        <v/>
      </c>
      <c r="F2114" s="23">
        <f>Universe!K1855</f>
        <v/>
      </c>
      <c r="G2114" s="23">
        <f>Universe!L1855</f>
        <v/>
      </c>
      <c r="H2114" s="23">
        <f>Universe!M1855</f>
        <v/>
      </c>
      <c r="I2114" s="23">
        <f>Universe!N1855</f>
        <v/>
      </c>
      <c r="J2114" s="23">
        <f>Universe!O1855</f>
        <v/>
      </c>
      <c r="K2114" s="23">
        <f>Universe!P1855</f>
        <v/>
      </c>
      <c r="L2114" s="23">
        <f>Universe!Q1855</f>
        <v/>
      </c>
      <c r="M2114" s="23">
        <f>Universe!R1855</f>
        <v/>
      </c>
      <c r="N2114" s="5">
        <f>IF(ZScoring!AH1855="",0,(ZScoring!AH1855-$B$3)/$C$3)</f>
        <v/>
      </c>
      <c r="O2114" s="5">
        <f>IF(ZScoring!AI1855="",0,(ZScoring!AI1855-$B$4)/$C$4)</f>
        <v/>
      </c>
      <c r="P2114" s="5">
        <f>IF(ZScoring!AJ1855="",0,(ZScoring!AJ1855-$B$5)/$C$5)</f>
        <v/>
      </c>
      <c r="Q2114" s="5">
        <f>IF(ZScoring!AK1855="",0,(ZScoring!AK1855-$B$6)/$C$6)</f>
        <v/>
      </c>
      <c r="R2114" s="5">
        <f>IF(ZScoring!AL1855="",0,(ZScoring!AL1855-$B$7)/$C$7)</f>
        <v/>
      </c>
      <c r="S2114" s="5">
        <f>IF(ZScoring!AM1855="",0,(ZScoring!AM1855-$B$8)/$C$8)</f>
        <v/>
      </c>
      <c r="T2114" s="5">
        <f>IF(ZScoring!AN1855="",0,(ZScoring!AN1855-$B$9)/$C$9)</f>
        <v/>
      </c>
      <c r="U2114" s="5">
        <f>IF(ZScoring!AO1855="",0,(ZScoring!AO1855-$B$10)/$C$10)</f>
        <v/>
      </c>
      <c r="V2114" s="5">
        <f>IF(ZScoring!AP1855="",0,(ZScoring!AP1855-$B$11)/$C$11)</f>
        <v/>
      </c>
      <c r="W2114" s="5">
        <f>IF(ZScoring!AQ1855="",0,(ZScoring!AQ1855-$B$12)/$C$12)</f>
        <v/>
      </c>
      <c r="X2114" s="5">
        <f>Universe!C1855</f>
        <v/>
      </c>
    </row>
    <row r="2115">
      <c r="A2115" s="22">
        <f>Universe!G1856</f>
        <v/>
      </c>
      <c r="B2115" s="2" t="n">
        <v>1</v>
      </c>
      <c r="C2115" s="23">
        <f>Universe!H1856</f>
        <v/>
      </c>
      <c r="D2115" s="23">
        <f>Universe!I1856</f>
        <v/>
      </c>
      <c r="E2115" s="23">
        <f>Universe!J1856</f>
        <v/>
      </c>
      <c r="F2115" s="23">
        <f>Universe!K1856</f>
        <v/>
      </c>
      <c r="G2115" s="23">
        <f>Universe!L1856</f>
        <v/>
      </c>
      <c r="H2115" s="23">
        <f>Universe!M1856</f>
        <v/>
      </c>
      <c r="I2115" s="23">
        <f>Universe!N1856</f>
        <v/>
      </c>
      <c r="J2115" s="23">
        <f>Universe!O1856</f>
        <v/>
      </c>
      <c r="K2115" s="23">
        <f>Universe!P1856</f>
        <v/>
      </c>
      <c r="L2115" s="23">
        <f>Universe!Q1856</f>
        <v/>
      </c>
      <c r="M2115" s="23">
        <f>Universe!R1856</f>
        <v/>
      </c>
      <c r="N2115" s="5">
        <f>IF(ZScoring!AH1856="",0,(ZScoring!AH1856-$B$3)/$C$3)</f>
        <v/>
      </c>
      <c r="O2115" s="5">
        <f>IF(ZScoring!AI1856="",0,(ZScoring!AI1856-$B$4)/$C$4)</f>
        <v/>
      </c>
      <c r="P2115" s="5">
        <f>IF(ZScoring!AJ1856="",0,(ZScoring!AJ1856-$B$5)/$C$5)</f>
        <v/>
      </c>
      <c r="Q2115" s="5">
        <f>IF(ZScoring!AK1856="",0,(ZScoring!AK1856-$B$6)/$C$6)</f>
        <v/>
      </c>
      <c r="R2115" s="5">
        <f>IF(ZScoring!AL1856="",0,(ZScoring!AL1856-$B$7)/$C$7)</f>
        <v/>
      </c>
      <c r="S2115" s="5">
        <f>IF(ZScoring!AM1856="",0,(ZScoring!AM1856-$B$8)/$C$8)</f>
        <v/>
      </c>
      <c r="T2115" s="5">
        <f>IF(ZScoring!AN1856="",0,(ZScoring!AN1856-$B$9)/$C$9)</f>
        <v/>
      </c>
      <c r="U2115" s="5">
        <f>IF(ZScoring!AO1856="",0,(ZScoring!AO1856-$B$10)/$C$10)</f>
        <v/>
      </c>
      <c r="V2115" s="5">
        <f>IF(ZScoring!AP1856="",0,(ZScoring!AP1856-$B$11)/$C$11)</f>
        <v/>
      </c>
      <c r="W2115" s="5">
        <f>IF(ZScoring!AQ1856="",0,(ZScoring!AQ1856-$B$12)/$C$12)</f>
        <v/>
      </c>
      <c r="X2115" s="5">
        <f>Universe!C1856</f>
        <v/>
      </c>
    </row>
    <row r="2116">
      <c r="A2116" s="22">
        <f>Universe!G1857</f>
        <v/>
      </c>
      <c r="B2116" s="2" t="n">
        <v>1</v>
      </c>
      <c r="C2116" s="23">
        <f>Universe!H1857</f>
        <v/>
      </c>
      <c r="D2116" s="23">
        <f>Universe!I1857</f>
        <v/>
      </c>
      <c r="E2116" s="23">
        <f>Universe!J1857</f>
        <v/>
      </c>
      <c r="F2116" s="23">
        <f>Universe!K1857</f>
        <v/>
      </c>
      <c r="G2116" s="23">
        <f>Universe!L1857</f>
        <v/>
      </c>
      <c r="H2116" s="23">
        <f>Universe!M1857</f>
        <v/>
      </c>
      <c r="I2116" s="23">
        <f>Universe!N1857</f>
        <v/>
      </c>
      <c r="J2116" s="23">
        <f>Universe!O1857</f>
        <v/>
      </c>
      <c r="K2116" s="23">
        <f>Universe!P1857</f>
        <v/>
      </c>
      <c r="L2116" s="23">
        <f>Universe!Q1857</f>
        <v/>
      </c>
      <c r="M2116" s="23">
        <f>Universe!R1857</f>
        <v/>
      </c>
      <c r="N2116" s="5">
        <f>IF(ZScoring!AH1857="",0,(ZScoring!AH1857-$B$3)/$C$3)</f>
        <v/>
      </c>
      <c r="O2116" s="5">
        <f>IF(ZScoring!AI1857="",0,(ZScoring!AI1857-$B$4)/$C$4)</f>
        <v/>
      </c>
      <c r="P2116" s="5">
        <f>IF(ZScoring!AJ1857="",0,(ZScoring!AJ1857-$B$5)/$C$5)</f>
        <v/>
      </c>
      <c r="Q2116" s="5">
        <f>IF(ZScoring!AK1857="",0,(ZScoring!AK1857-$B$6)/$C$6)</f>
        <v/>
      </c>
      <c r="R2116" s="5">
        <f>IF(ZScoring!AL1857="",0,(ZScoring!AL1857-$B$7)/$C$7)</f>
        <v/>
      </c>
      <c r="S2116" s="5">
        <f>IF(ZScoring!AM1857="",0,(ZScoring!AM1857-$B$8)/$C$8)</f>
        <v/>
      </c>
      <c r="T2116" s="5">
        <f>IF(ZScoring!AN1857="",0,(ZScoring!AN1857-$B$9)/$C$9)</f>
        <v/>
      </c>
      <c r="U2116" s="5">
        <f>IF(ZScoring!AO1857="",0,(ZScoring!AO1857-$B$10)/$C$10)</f>
        <v/>
      </c>
      <c r="V2116" s="5">
        <f>IF(ZScoring!AP1857="",0,(ZScoring!AP1857-$B$11)/$C$11)</f>
        <v/>
      </c>
      <c r="W2116" s="5">
        <f>IF(ZScoring!AQ1857="",0,(ZScoring!AQ1857-$B$12)/$C$12)</f>
        <v/>
      </c>
      <c r="X2116" s="5">
        <f>Universe!C1857</f>
        <v/>
      </c>
    </row>
    <row r="2117">
      <c r="A2117" s="22">
        <f>Universe!G1858</f>
        <v/>
      </c>
      <c r="B2117" s="2" t="n">
        <v>1</v>
      </c>
      <c r="C2117" s="23">
        <f>Universe!H1858</f>
        <v/>
      </c>
      <c r="D2117" s="23">
        <f>Universe!I1858</f>
        <v/>
      </c>
      <c r="E2117" s="23">
        <f>Universe!J1858</f>
        <v/>
      </c>
      <c r="F2117" s="23">
        <f>Universe!K1858</f>
        <v/>
      </c>
      <c r="G2117" s="23">
        <f>Universe!L1858</f>
        <v/>
      </c>
      <c r="H2117" s="23">
        <f>Universe!M1858</f>
        <v/>
      </c>
      <c r="I2117" s="23">
        <f>Universe!N1858</f>
        <v/>
      </c>
      <c r="J2117" s="23">
        <f>Universe!O1858</f>
        <v/>
      </c>
      <c r="K2117" s="23">
        <f>Universe!P1858</f>
        <v/>
      </c>
      <c r="L2117" s="23">
        <f>Universe!Q1858</f>
        <v/>
      </c>
      <c r="M2117" s="23">
        <f>Universe!R1858</f>
        <v/>
      </c>
      <c r="N2117" s="5">
        <f>IF(ZScoring!AH1858="",0,(ZScoring!AH1858-$B$3)/$C$3)</f>
        <v/>
      </c>
      <c r="O2117" s="5">
        <f>IF(ZScoring!AI1858="",0,(ZScoring!AI1858-$B$4)/$C$4)</f>
        <v/>
      </c>
      <c r="P2117" s="5">
        <f>IF(ZScoring!AJ1858="",0,(ZScoring!AJ1858-$B$5)/$C$5)</f>
        <v/>
      </c>
      <c r="Q2117" s="5">
        <f>IF(ZScoring!AK1858="",0,(ZScoring!AK1858-$B$6)/$C$6)</f>
        <v/>
      </c>
      <c r="R2117" s="5">
        <f>IF(ZScoring!AL1858="",0,(ZScoring!AL1858-$B$7)/$C$7)</f>
        <v/>
      </c>
      <c r="S2117" s="5">
        <f>IF(ZScoring!AM1858="",0,(ZScoring!AM1858-$B$8)/$C$8)</f>
        <v/>
      </c>
      <c r="T2117" s="5">
        <f>IF(ZScoring!AN1858="",0,(ZScoring!AN1858-$B$9)/$C$9)</f>
        <v/>
      </c>
      <c r="U2117" s="5">
        <f>IF(ZScoring!AO1858="",0,(ZScoring!AO1858-$B$10)/$C$10)</f>
        <v/>
      </c>
      <c r="V2117" s="5">
        <f>IF(ZScoring!AP1858="",0,(ZScoring!AP1858-$B$11)/$C$11)</f>
        <v/>
      </c>
      <c r="W2117" s="5">
        <f>IF(ZScoring!AQ1858="",0,(ZScoring!AQ1858-$B$12)/$C$12)</f>
        <v/>
      </c>
      <c r="X2117" s="5">
        <f>Universe!C1858</f>
        <v/>
      </c>
    </row>
    <row r="2118">
      <c r="A2118" s="22">
        <f>Universe!G1859</f>
        <v/>
      </c>
      <c r="B2118" s="2" t="n">
        <v>1</v>
      </c>
      <c r="C2118" s="23">
        <f>Universe!H1859</f>
        <v/>
      </c>
      <c r="D2118" s="23">
        <f>Universe!I1859</f>
        <v/>
      </c>
      <c r="E2118" s="23">
        <f>Universe!J1859</f>
        <v/>
      </c>
      <c r="F2118" s="23">
        <f>Universe!K1859</f>
        <v/>
      </c>
      <c r="G2118" s="23">
        <f>Universe!L1859</f>
        <v/>
      </c>
      <c r="H2118" s="23">
        <f>Universe!M1859</f>
        <v/>
      </c>
      <c r="I2118" s="23">
        <f>Universe!N1859</f>
        <v/>
      </c>
      <c r="J2118" s="23">
        <f>Universe!O1859</f>
        <v/>
      </c>
      <c r="K2118" s="23">
        <f>Universe!P1859</f>
        <v/>
      </c>
      <c r="L2118" s="23">
        <f>Universe!Q1859</f>
        <v/>
      </c>
      <c r="M2118" s="23">
        <f>Universe!R1859</f>
        <v/>
      </c>
      <c r="N2118" s="5">
        <f>IF(ZScoring!AH1859="",0,(ZScoring!AH1859-$B$3)/$C$3)</f>
        <v/>
      </c>
      <c r="O2118" s="5">
        <f>IF(ZScoring!AI1859="",0,(ZScoring!AI1859-$B$4)/$C$4)</f>
        <v/>
      </c>
      <c r="P2118" s="5">
        <f>IF(ZScoring!AJ1859="",0,(ZScoring!AJ1859-$B$5)/$C$5)</f>
        <v/>
      </c>
      <c r="Q2118" s="5">
        <f>IF(ZScoring!AK1859="",0,(ZScoring!AK1859-$B$6)/$C$6)</f>
        <v/>
      </c>
      <c r="R2118" s="5">
        <f>IF(ZScoring!AL1859="",0,(ZScoring!AL1859-$B$7)/$C$7)</f>
        <v/>
      </c>
      <c r="S2118" s="5">
        <f>IF(ZScoring!AM1859="",0,(ZScoring!AM1859-$B$8)/$C$8)</f>
        <v/>
      </c>
      <c r="T2118" s="5">
        <f>IF(ZScoring!AN1859="",0,(ZScoring!AN1859-$B$9)/$C$9)</f>
        <v/>
      </c>
      <c r="U2118" s="5">
        <f>IF(ZScoring!AO1859="",0,(ZScoring!AO1859-$B$10)/$C$10)</f>
        <v/>
      </c>
      <c r="V2118" s="5">
        <f>IF(ZScoring!AP1859="",0,(ZScoring!AP1859-$B$11)/$C$11)</f>
        <v/>
      </c>
      <c r="W2118" s="5">
        <f>IF(ZScoring!AQ1859="",0,(ZScoring!AQ1859-$B$12)/$C$12)</f>
        <v/>
      </c>
      <c r="X2118" s="5">
        <f>Universe!C1859</f>
        <v/>
      </c>
    </row>
    <row r="2119">
      <c r="A2119" s="22">
        <f>Universe!G1860</f>
        <v/>
      </c>
      <c r="B2119" s="2" t="n">
        <v>1</v>
      </c>
      <c r="C2119" s="23">
        <f>Universe!H1860</f>
        <v/>
      </c>
      <c r="D2119" s="23">
        <f>Universe!I1860</f>
        <v/>
      </c>
      <c r="E2119" s="23">
        <f>Universe!J1860</f>
        <v/>
      </c>
      <c r="F2119" s="23">
        <f>Universe!K1860</f>
        <v/>
      </c>
      <c r="G2119" s="23">
        <f>Universe!L1860</f>
        <v/>
      </c>
      <c r="H2119" s="23">
        <f>Universe!M1860</f>
        <v/>
      </c>
      <c r="I2119" s="23">
        <f>Universe!N1860</f>
        <v/>
      </c>
      <c r="J2119" s="23">
        <f>Universe!O1860</f>
        <v/>
      </c>
      <c r="K2119" s="23">
        <f>Universe!P1860</f>
        <v/>
      </c>
      <c r="L2119" s="23">
        <f>Universe!Q1860</f>
        <v/>
      </c>
      <c r="M2119" s="23">
        <f>Universe!R1860</f>
        <v/>
      </c>
      <c r="N2119" s="5">
        <f>IF(ZScoring!AH1860="",0,(ZScoring!AH1860-$B$3)/$C$3)</f>
        <v/>
      </c>
      <c r="O2119" s="5">
        <f>IF(ZScoring!AI1860="",0,(ZScoring!AI1860-$B$4)/$C$4)</f>
        <v/>
      </c>
      <c r="P2119" s="5">
        <f>IF(ZScoring!AJ1860="",0,(ZScoring!AJ1860-$B$5)/$C$5)</f>
        <v/>
      </c>
      <c r="Q2119" s="5">
        <f>IF(ZScoring!AK1860="",0,(ZScoring!AK1860-$B$6)/$C$6)</f>
        <v/>
      </c>
      <c r="R2119" s="5">
        <f>IF(ZScoring!AL1860="",0,(ZScoring!AL1860-$B$7)/$C$7)</f>
        <v/>
      </c>
      <c r="S2119" s="5">
        <f>IF(ZScoring!AM1860="",0,(ZScoring!AM1860-$B$8)/$C$8)</f>
        <v/>
      </c>
      <c r="T2119" s="5">
        <f>IF(ZScoring!AN1860="",0,(ZScoring!AN1860-$B$9)/$C$9)</f>
        <v/>
      </c>
      <c r="U2119" s="5">
        <f>IF(ZScoring!AO1860="",0,(ZScoring!AO1860-$B$10)/$C$10)</f>
        <v/>
      </c>
      <c r="V2119" s="5">
        <f>IF(ZScoring!AP1860="",0,(ZScoring!AP1860-$B$11)/$C$11)</f>
        <v/>
      </c>
      <c r="W2119" s="5">
        <f>IF(ZScoring!AQ1860="",0,(ZScoring!AQ1860-$B$12)/$C$12)</f>
        <v/>
      </c>
      <c r="X2119" s="5">
        <f>Universe!C1860</f>
        <v/>
      </c>
    </row>
    <row r="2120">
      <c r="A2120" s="22">
        <f>Universe!G1861</f>
        <v/>
      </c>
      <c r="B2120" s="2" t="n">
        <v>1</v>
      </c>
      <c r="C2120" s="23">
        <f>Universe!H1861</f>
        <v/>
      </c>
      <c r="D2120" s="23">
        <f>Universe!I1861</f>
        <v/>
      </c>
      <c r="E2120" s="23">
        <f>Universe!J1861</f>
        <v/>
      </c>
      <c r="F2120" s="23">
        <f>Universe!K1861</f>
        <v/>
      </c>
      <c r="G2120" s="23">
        <f>Universe!L1861</f>
        <v/>
      </c>
      <c r="H2120" s="23">
        <f>Universe!M1861</f>
        <v/>
      </c>
      <c r="I2120" s="23">
        <f>Universe!N1861</f>
        <v/>
      </c>
      <c r="J2120" s="23">
        <f>Universe!O1861</f>
        <v/>
      </c>
      <c r="K2120" s="23">
        <f>Universe!P1861</f>
        <v/>
      </c>
      <c r="L2120" s="23">
        <f>Universe!Q1861</f>
        <v/>
      </c>
      <c r="M2120" s="23">
        <f>Universe!R1861</f>
        <v/>
      </c>
      <c r="N2120" s="5">
        <f>IF(ZScoring!AH1861="",0,(ZScoring!AH1861-$B$3)/$C$3)</f>
        <v/>
      </c>
      <c r="O2120" s="5">
        <f>IF(ZScoring!AI1861="",0,(ZScoring!AI1861-$B$4)/$C$4)</f>
        <v/>
      </c>
      <c r="P2120" s="5">
        <f>IF(ZScoring!AJ1861="",0,(ZScoring!AJ1861-$B$5)/$C$5)</f>
        <v/>
      </c>
      <c r="Q2120" s="5">
        <f>IF(ZScoring!AK1861="",0,(ZScoring!AK1861-$B$6)/$C$6)</f>
        <v/>
      </c>
      <c r="R2120" s="5">
        <f>IF(ZScoring!AL1861="",0,(ZScoring!AL1861-$B$7)/$C$7)</f>
        <v/>
      </c>
      <c r="S2120" s="5">
        <f>IF(ZScoring!AM1861="",0,(ZScoring!AM1861-$B$8)/$C$8)</f>
        <v/>
      </c>
      <c r="T2120" s="5">
        <f>IF(ZScoring!AN1861="",0,(ZScoring!AN1861-$B$9)/$C$9)</f>
        <v/>
      </c>
      <c r="U2120" s="5">
        <f>IF(ZScoring!AO1861="",0,(ZScoring!AO1861-$B$10)/$C$10)</f>
        <v/>
      </c>
      <c r="V2120" s="5">
        <f>IF(ZScoring!AP1861="",0,(ZScoring!AP1861-$B$11)/$C$11)</f>
        <v/>
      </c>
      <c r="W2120" s="5">
        <f>IF(ZScoring!AQ1861="",0,(ZScoring!AQ1861-$B$12)/$C$12)</f>
        <v/>
      </c>
      <c r="X2120" s="5">
        <f>Universe!C1861</f>
        <v/>
      </c>
    </row>
    <row r="2121">
      <c r="A2121" s="22">
        <f>Universe!G1862</f>
        <v/>
      </c>
      <c r="B2121" s="2" t="n">
        <v>1</v>
      </c>
      <c r="C2121" s="23">
        <f>Universe!H1862</f>
        <v/>
      </c>
      <c r="D2121" s="23">
        <f>Universe!I1862</f>
        <v/>
      </c>
      <c r="E2121" s="23">
        <f>Universe!J1862</f>
        <v/>
      </c>
      <c r="F2121" s="23">
        <f>Universe!K1862</f>
        <v/>
      </c>
      <c r="G2121" s="23">
        <f>Universe!L1862</f>
        <v/>
      </c>
      <c r="H2121" s="23">
        <f>Universe!M1862</f>
        <v/>
      </c>
      <c r="I2121" s="23">
        <f>Universe!N1862</f>
        <v/>
      </c>
      <c r="J2121" s="23">
        <f>Universe!O1862</f>
        <v/>
      </c>
      <c r="K2121" s="23">
        <f>Universe!P1862</f>
        <v/>
      </c>
      <c r="L2121" s="23">
        <f>Universe!Q1862</f>
        <v/>
      </c>
      <c r="M2121" s="23">
        <f>Universe!R1862</f>
        <v/>
      </c>
      <c r="N2121" s="5">
        <f>IF(ZScoring!AH1862="",0,(ZScoring!AH1862-$B$3)/$C$3)</f>
        <v/>
      </c>
      <c r="O2121" s="5">
        <f>IF(ZScoring!AI1862="",0,(ZScoring!AI1862-$B$4)/$C$4)</f>
        <v/>
      </c>
      <c r="P2121" s="5">
        <f>IF(ZScoring!AJ1862="",0,(ZScoring!AJ1862-$B$5)/$C$5)</f>
        <v/>
      </c>
      <c r="Q2121" s="5">
        <f>IF(ZScoring!AK1862="",0,(ZScoring!AK1862-$B$6)/$C$6)</f>
        <v/>
      </c>
      <c r="R2121" s="5">
        <f>IF(ZScoring!AL1862="",0,(ZScoring!AL1862-$B$7)/$C$7)</f>
        <v/>
      </c>
      <c r="S2121" s="5">
        <f>IF(ZScoring!AM1862="",0,(ZScoring!AM1862-$B$8)/$C$8)</f>
        <v/>
      </c>
      <c r="T2121" s="5">
        <f>IF(ZScoring!AN1862="",0,(ZScoring!AN1862-$B$9)/$C$9)</f>
        <v/>
      </c>
      <c r="U2121" s="5">
        <f>IF(ZScoring!AO1862="",0,(ZScoring!AO1862-$B$10)/$C$10)</f>
        <v/>
      </c>
      <c r="V2121" s="5">
        <f>IF(ZScoring!AP1862="",0,(ZScoring!AP1862-$B$11)/$C$11)</f>
        <v/>
      </c>
      <c r="W2121" s="5">
        <f>IF(ZScoring!AQ1862="",0,(ZScoring!AQ1862-$B$12)/$C$12)</f>
        <v/>
      </c>
      <c r="X2121" s="5">
        <f>Universe!C1862</f>
        <v/>
      </c>
    </row>
    <row r="2122">
      <c r="A2122" s="22">
        <f>Universe!G1863</f>
        <v/>
      </c>
      <c r="B2122" s="2" t="n">
        <v>1</v>
      </c>
      <c r="C2122" s="23">
        <f>Universe!H1863</f>
        <v/>
      </c>
      <c r="D2122" s="23">
        <f>Universe!I1863</f>
        <v/>
      </c>
      <c r="E2122" s="23">
        <f>Universe!J1863</f>
        <v/>
      </c>
      <c r="F2122" s="23">
        <f>Universe!K1863</f>
        <v/>
      </c>
      <c r="G2122" s="23">
        <f>Universe!L1863</f>
        <v/>
      </c>
      <c r="H2122" s="23">
        <f>Universe!M1863</f>
        <v/>
      </c>
      <c r="I2122" s="23">
        <f>Universe!N1863</f>
        <v/>
      </c>
      <c r="J2122" s="23">
        <f>Universe!O1863</f>
        <v/>
      </c>
      <c r="K2122" s="23">
        <f>Universe!P1863</f>
        <v/>
      </c>
      <c r="L2122" s="23">
        <f>Universe!Q1863</f>
        <v/>
      </c>
      <c r="M2122" s="23">
        <f>Universe!R1863</f>
        <v/>
      </c>
      <c r="N2122" s="5">
        <f>IF(ZScoring!AH1863="",0,(ZScoring!AH1863-$B$3)/$C$3)</f>
        <v/>
      </c>
      <c r="O2122" s="5">
        <f>IF(ZScoring!AI1863="",0,(ZScoring!AI1863-$B$4)/$C$4)</f>
        <v/>
      </c>
      <c r="P2122" s="5">
        <f>IF(ZScoring!AJ1863="",0,(ZScoring!AJ1863-$B$5)/$C$5)</f>
        <v/>
      </c>
      <c r="Q2122" s="5">
        <f>IF(ZScoring!AK1863="",0,(ZScoring!AK1863-$B$6)/$C$6)</f>
        <v/>
      </c>
      <c r="R2122" s="5">
        <f>IF(ZScoring!AL1863="",0,(ZScoring!AL1863-$B$7)/$C$7)</f>
        <v/>
      </c>
      <c r="S2122" s="5">
        <f>IF(ZScoring!AM1863="",0,(ZScoring!AM1863-$B$8)/$C$8)</f>
        <v/>
      </c>
      <c r="T2122" s="5">
        <f>IF(ZScoring!AN1863="",0,(ZScoring!AN1863-$B$9)/$C$9)</f>
        <v/>
      </c>
      <c r="U2122" s="5">
        <f>IF(ZScoring!AO1863="",0,(ZScoring!AO1863-$B$10)/$C$10)</f>
        <v/>
      </c>
      <c r="V2122" s="5">
        <f>IF(ZScoring!AP1863="",0,(ZScoring!AP1863-$B$11)/$C$11)</f>
        <v/>
      </c>
      <c r="W2122" s="5">
        <f>IF(ZScoring!AQ1863="",0,(ZScoring!AQ1863-$B$12)/$C$12)</f>
        <v/>
      </c>
      <c r="X2122" s="5">
        <f>Universe!C1863</f>
        <v/>
      </c>
    </row>
    <row r="2123">
      <c r="A2123" s="22">
        <f>Universe!G1864</f>
        <v/>
      </c>
      <c r="B2123" s="2" t="n">
        <v>1</v>
      </c>
      <c r="C2123" s="23">
        <f>Universe!H1864</f>
        <v/>
      </c>
      <c r="D2123" s="23">
        <f>Universe!I1864</f>
        <v/>
      </c>
      <c r="E2123" s="23">
        <f>Universe!J1864</f>
        <v/>
      </c>
      <c r="F2123" s="23">
        <f>Universe!K1864</f>
        <v/>
      </c>
      <c r="G2123" s="23">
        <f>Universe!L1864</f>
        <v/>
      </c>
      <c r="H2123" s="23">
        <f>Universe!M1864</f>
        <v/>
      </c>
      <c r="I2123" s="23">
        <f>Universe!N1864</f>
        <v/>
      </c>
      <c r="J2123" s="23">
        <f>Universe!O1864</f>
        <v/>
      </c>
      <c r="K2123" s="23">
        <f>Universe!P1864</f>
        <v/>
      </c>
      <c r="L2123" s="23">
        <f>Universe!Q1864</f>
        <v/>
      </c>
      <c r="M2123" s="23">
        <f>Universe!R1864</f>
        <v/>
      </c>
      <c r="N2123" s="5">
        <f>IF(ZScoring!AH1864="",0,(ZScoring!AH1864-$B$3)/$C$3)</f>
        <v/>
      </c>
      <c r="O2123" s="5">
        <f>IF(ZScoring!AI1864="",0,(ZScoring!AI1864-$B$4)/$C$4)</f>
        <v/>
      </c>
      <c r="P2123" s="5">
        <f>IF(ZScoring!AJ1864="",0,(ZScoring!AJ1864-$B$5)/$C$5)</f>
        <v/>
      </c>
      <c r="Q2123" s="5">
        <f>IF(ZScoring!AK1864="",0,(ZScoring!AK1864-$B$6)/$C$6)</f>
        <v/>
      </c>
      <c r="R2123" s="5">
        <f>IF(ZScoring!AL1864="",0,(ZScoring!AL1864-$B$7)/$C$7)</f>
        <v/>
      </c>
      <c r="S2123" s="5">
        <f>IF(ZScoring!AM1864="",0,(ZScoring!AM1864-$B$8)/$C$8)</f>
        <v/>
      </c>
      <c r="T2123" s="5">
        <f>IF(ZScoring!AN1864="",0,(ZScoring!AN1864-$B$9)/$C$9)</f>
        <v/>
      </c>
      <c r="U2123" s="5">
        <f>IF(ZScoring!AO1864="",0,(ZScoring!AO1864-$B$10)/$C$10)</f>
        <v/>
      </c>
      <c r="V2123" s="5">
        <f>IF(ZScoring!AP1864="",0,(ZScoring!AP1864-$B$11)/$C$11)</f>
        <v/>
      </c>
      <c r="W2123" s="5">
        <f>IF(ZScoring!AQ1864="",0,(ZScoring!AQ1864-$B$12)/$C$12)</f>
        <v/>
      </c>
      <c r="X2123" s="5">
        <f>Universe!C1864</f>
        <v/>
      </c>
    </row>
    <row r="2124">
      <c r="A2124" s="22">
        <f>Universe!G1865</f>
        <v/>
      </c>
      <c r="B2124" s="2" t="n">
        <v>1</v>
      </c>
      <c r="C2124" s="23">
        <f>Universe!H1865</f>
        <v/>
      </c>
      <c r="D2124" s="23">
        <f>Universe!I1865</f>
        <v/>
      </c>
      <c r="E2124" s="23">
        <f>Universe!J1865</f>
        <v/>
      </c>
      <c r="F2124" s="23">
        <f>Universe!K1865</f>
        <v/>
      </c>
      <c r="G2124" s="23">
        <f>Universe!L1865</f>
        <v/>
      </c>
      <c r="H2124" s="23">
        <f>Universe!M1865</f>
        <v/>
      </c>
      <c r="I2124" s="23">
        <f>Universe!N1865</f>
        <v/>
      </c>
      <c r="J2124" s="23">
        <f>Universe!O1865</f>
        <v/>
      </c>
      <c r="K2124" s="23">
        <f>Universe!P1865</f>
        <v/>
      </c>
      <c r="L2124" s="23">
        <f>Universe!Q1865</f>
        <v/>
      </c>
      <c r="M2124" s="23">
        <f>Universe!R1865</f>
        <v/>
      </c>
      <c r="N2124" s="5">
        <f>IF(ZScoring!AH1865="",0,(ZScoring!AH1865-$B$3)/$C$3)</f>
        <v/>
      </c>
      <c r="O2124" s="5">
        <f>IF(ZScoring!AI1865="",0,(ZScoring!AI1865-$B$4)/$C$4)</f>
        <v/>
      </c>
      <c r="P2124" s="5">
        <f>IF(ZScoring!AJ1865="",0,(ZScoring!AJ1865-$B$5)/$C$5)</f>
        <v/>
      </c>
      <c r="Q2124" s="5">
        <f>IF(ZScoring!AK1865="",0,(ZScoring!AK1865-$B$6)/$C$6)</f>
        <v/>
      </c>
      <c r="R2124" s="5">
        <f>IF(ZScoring!AL1865="",0,(ZScoring!AL1865-$B$7)/$C$7)</f>
        <v/>
      </c>
      <c r="S2124" s="5">
        <f>IF(ZScoring!AM1865="",0,(ZScoring!AM1865-$B$8)/$C$8)</f>
        <v/>
      </c>
      <c r="T2124" s="5">
        <f>IF(ZScoring!AN1865="",0,(ZScoring!AN1865-$B$9)/$C$9)</f>
        <v/>
      </c>
      <c r="U2124" s="5">
        <f>IF(ZScoring!AO1865="",0,(ZScoring!AO1865-$B$10)/$C$10)</f>
        <v/>
      </c>
      <c r="V2124" s="5">
        <f>IF(ZScoring!AP1865="",0,(ZScoring!AP1865-$B$11)/$C$11)</f>
        <v/>
      </c>
      <c r="W2124" s="5">
        <f>IF(ZScoring!AQ1865="",0,(ZScoring!AQ1865-$B$12)/$C$12)</f>
        <v/>
      </c>
      <c r="X2124" s="5">
        <f>Universe!C1865</f>
        <v/>
      </c>
    </row>
    <row r="2125">
      <c r="A2125" s="22">
        <f>Universe!G1866</f>
        <v/>
      </c>
      <c r="B2125" s="2" t="n">
        <v>1</v>
      </c>
      <c r="C2125" s="23">
        <f>Universe!H1866</f>
        <v/>
      </c>
      <c r="D2125" s="23">
        <f>Universe!I1866</f>
        <v/>
      </c>
      <c r="E2125" s="23">
        <f>Universe!J1866</f>
        <v/>
      </c>
      <c r="F2125" s="23">
        <f>Universe!K1866</f>
        <v/>
      </c>
      <c r="G2125" s="23">
        <f>Universe!L1866</f>
        <v/>
      </c>
      <c r="H2125" s="23">
        <f>Universe!M1866</f>
        <v/>
      </c>
      <c r="I2125" s="23">
        <f>Universe!N1866</f>
        <v/>
      </c>
      <c r="J2125" s="23">
        <f>Universe!O1866</f>
        <v/>
      </c>
      <c r="K2125" s="23">
        <f>Universe!P1866</f>
        <v/>
      </c>
      <c r="L2125" s="23">
        <f>Universe!Q1866</f>
        <v/>
      </c>
      <c r="M2125" s="23">
        <f>Universe!R1866</f>
        <v/>
      </c>
      <c r="N2125" s="5">
        <f>IF(ZScoring!AH1866="",0,(ZScoring!AH1866-$B$3)/$C$3)</f>
        <v/>
      </c>
      <c r="O2125" s="5">
        <f>IF(ZScoring!AI1866="",0,(ZScoring!AI1866-$B$4)/$C$4)</f>
        <v/>
      </c>
      <c r="P2125" s="5">
        <f>IF(ZScoring!AJ1866="",0,(ZScoring!AJ1866-$B$5)/$C$5)</f>
        <v/>
      </c>
      <c r="Q2125" s="5">
        <f>IF(ZScoring!AK1866="",0,(ZScoring!AK1866-$B$6)/$C$6)</f>
        <v/>
      </c>
      <c r="R2125" s="5">
        <f>IF(ZScoring!AL1866="",0,(ZScoring!AL1866-$B$7)/$C$7)</f>
        <v/>
      </c>
      <c r="S2125" s="5">
        <f>IF(ZScoring!AM1866="",0,(ZScoring!AM1866-$B$8)/$C$8)</f>
        <v/>
      </c>
      <c r="T2125" s="5">
        <f>IF(ZScoring!AN1866="",0,(ZScoring!AN1866-$B$9)/$C$9)</f>
        <v/>
      </c>
      <c r="U2125" s="5">
        <f>IF(ZScoring!AO1866="",0,(ZScoring!AO1866-$B$10)/$C$10)</f>
        <v/>
      </c>
      <c r="V2125" s="5">
        <f>IF(ZScoring!AP1866="",0,(ZScoring!AP1866-$B$11)/$C$11)</f>
        <v/>
      </c>
      <c r="W2125" s="5">
        <f>IF(ZScoring!AQ1866="",0,(ZScoring!AQ1866-$B$12)/$C$12)</f>
        <v/>
      </c>
      <c r="X2125" s="5">
        <f>Universe!C1866</f>
        <v/>
      </c>
    </row>
    <row r="2126">
      <c r="A2126" s="22">
        <f>Universe!G1867</f>
        <v/>
      </c>
      <c r="B2126" s="2" t="n">
        <v>1</v>
      </c>
      <c r="C2126" s="23">
        <f>Universe!H1867</f>
        <v/>
      </c>
      <c r="D2126" s="23">
        <f>Universe!I1867</f>
        <v/>
      </c>
      <c r="E2126" s="23">
        <f>Universe!J1867</f>
        <v/>
      </c>
      <c r="F2126" s="23">
        <f>Universe!K1867</f>
        <v/>
      </c>
      <c r="G2126" s="23">
        <f>Universe!L1867</f>
        <v/>
      </c>
      <c r="H2126" s="23">
        <f>Universe!M1867</f>
        <v/>
      </c>
      <c r="I2126" s="23">
        <f>Universe!N1867</f>
        <v/>
      </c>
      <c r="J2126" s="23">
        <f>Universe!O1867</f>
        <v/>
      </c>
      <c r="K2126" s="23">
        <f>Universe!P1867</f>
        <v/>
      </c>
      <c r="L2126" s="23">
        <f>Universe!Q1867</f>
        <v/>
      </c>
      <c r="M2126" s="23">
        <f>Universe!R1867</f>
        <v/>
      </c>
      <c r="N2126" s="5">
        <f>IF(ZScoring!AH1867="",0,(ZScoring!AH1867-$B$3)/$C$3)</f>
        <v/>
      </c>
      <c r="O2126" s="5">
        <f>IF(ZScoring!AI1867="",0,(ZScoring!AI1867-$B$4)/$C$4)</f>
        <v/>
      </c>
      <c r="P2126" s="5">
        <f>IF(ZScoring!AJ1867="",0,(ZScoring!AJ1867-$B$5)/$C$5)</f>
        <v/>
      </c>
      <c r="Q2126" s="5">
        <f>IF(ZScoring!AK1867="",0,(ZScoring!AK1867-$B$6)/$C$6)</f>
        <v/>
      </c>
      <c r="R2126" s="5">
        <f>IF(ZScoring!AL1867="",0,(ZScoring!AL1867-$B$7)/$C$7)</f>
        <v/>
      </c>
      <c r="S2126" s="5">
        <f>IF(ZScoring!AM1867="",0,(ZScoring!AM1867-$B$8)/$C$8)</f>
        <v/>
      </c>
      <c r="T2126" s="5">
        <f>IF(ZScoring!AN1867="",0,(ZScoring!AN1867-$B$9)/$C$9)</f>
        <v/>
      </c>
      <c r="U2126" s="5">
        <f>IF(ZScoring!AO1867="",0,(ZScoring!AO1867-$B$10)/$C$10)</f>
        <v/>
      </c>
      <c r="V2126" s="5">
        <f>IF(ZScoring!AP1867="",0,(ZScoring!AP1867-$B$11)/$C$11)</f>
        <v/>
      </c>
      <c r="W2126" s="5">
        <f>IF(ZScoring!AQ1867="",0,(ZScoring!AQ1867-$B$12)/$C$12)</f>
        <v/>
      </c>
      <c r="X2126" s="5">
        <f>Universe!C1867</f>
        <v/>
      </c>
    </row>
    <row r="2127">
      <c r="A2127" s="22">
        <f>Universe!G1868</f>
        <v/>
      </c>
      <c r="B2127" s="2" t="n">
        <v>1</v>
      </c>
      <c r="C2127" s="23">
        <f>Universe!H1868</f>
        <v/>
      </c>
      <c r="D2127" s="23">
        <f>Universe!I1868</f>
        <v/>
      </c>
      <c r="E2127" s="23">
        <f>Universe!J1868</f>
        <v/>
      </c>
      <c r="F2127" s="23">
        <f>Universe!K1868</f>
        <v/>
      </c>
      <c r="G2127" s="23">
        <f>Universe!L1868</f>
        <v/>
      </c>
      <c r="H2127" s="23">
        <f>Universe!M1868</f>
        <v/>
      </c>
      <c r="I2127" s="23">
        <f>Universe!N1868</f>
        <v/>
      </c>
      <c r="J2127" s="23">
        <f>Universe!O1868</f>
        <v/>
      </c>
      <c r="K2127" s="23">
        <f>Universe!P1868</f>
        <v/>
      </c>
      <c r="L2127" s="23">
        <f>Universe!Q1868</f>
        <v/>
      </c>
      <c r="M2127" s="23">
        <f>Universe!R1868</f>
        <v/>
      </c>
      <c r="N2127" s="5">
        <f>IF(ZScoring!AH1868="",0,(ZScoring!AH1868-$B$3)/$C$3)</f>
        <v/>
      </c>
      <c r="O2127" s="5">
        <f>IF(ZScoring!AI1868="",0,(ZScoring!AI1868-$B$4)/$C$4)</f>
        <v/>
      </c>
      <c r="P2127" s="5">
        <f>IF(ZScoring!AJ1868="",0,(ZScoring!AJ1868-$B$5)/$C$5)</f>
        <v/>
      </c>
      <c r="Q2127" s="5">
        <f>IF(ZScoring!AK1868="",0,(ZScoring!AK1868-$B$6)/$C$6)</f>
        <v/>
      </c>
      <c r="R2127" s="5">
        <f>IF(ZScoring!AL1868="",0,(ZScoring!AL1868-$B$7)/$C$7)</f>
        <v/>
      </c>
      <c r="S2127" s="5">
        <f>IF(ZScoring!AM1868="",0,(ZScoring!AM1868-$B$8)/$C$8)</f>
        <v/>
      </c>
      <c r="T2127" s="5">
        <f>IF(ZScoring!AN1868="",0,(ZScoring!AN1868-$B$9)/$C$9)</f>
        <v/>
      </c>
      <c r="U2127" s="5">
        <f>IF(ZScoring!AO1868="",0,(ZScoring!AO1868-$B$10)/$C$10)</f>
        <v/>
      </c>
      <c r="V2127" s="5">
        <f>IF(ZScoring!AP1868="",0,(ZScoring!AP1868-$B$11)/$C$11)</f>
        <v/>
      </c>
      <c r="W2127" s="5">
        <f>IF(ZScoring!AQ1868="",0,(ZScoring!AQ1868-$B$12)/$C$12)</f>
        <v/>
      </c>
      <c r="X2127" s="5">
        <f>Universe!C1868</f>
        <v/>
      </c>
    </row>
    <row r="2128">
      <c r="A2128" s="22">
        <f>Universe!G1869</f>
        <v/>
      </c>
      <c r="B2128" s="2" t="n">
        <v>1</v>
      </c>
      <c r="C2128" s="23">
        <f>Universe!H1869</f>
        <v/>
      </c>
      <c r="D2128" s="23">
        <f>Universe!I1869</f>
        <v/>
      </c>
      <c r="E2128" s="23">
        <f>Universe!J1869</f>
        <v/>
      </c>
      <c r="F2128" s="23">
        <f>Universe!K1869</f>
        <v/>
      </c>
      <c r="G2128" s="23">
        <f>Universe!L1869</f>
        <v/>
      </c>
      <c r="H2128" s="23">
        <f>Universe!M1869</f>
        <v/>
      </c>
      <c r="I2128" s="23">
        <f>Universe!N1869</f>
        <v/>
      </c>
      <c r="J2128" s="23">
        <f>Universe!O1869</f>
        <v/>
      </c>
      <c r="K2128" s="23">
        <f>Universe!P1869</f>
        <v/>
      </c>
      <c r="L2128" s="23">
        <f>Universe!Q1869</f>
        <v/>
      </c>
      <c r="M2128" s="23">
        <f>Universe!R1869</f>
        <v/>
      </c>
      <c r="N2128" s="5">
        <f>IF(ZScoring!AH1869="",0,(ZScoring!AH1869-$B$3)/$C$3)</f>
        <v/>
      </c>
      <c r="O2128" s="5">
        <f>IF(ZScoring!AI1869="",0,(ZScoring!AI1869-$B$4)/$C$4)</f>
        <v/>
      </c>
      <c r="P2128" s="5">
        <f>IF(ZScoring!AJ1869="",0,(ZScoring!AJ1869-$B$5)/$C$5)</f>
        <v/>
      </c>
      <c r="Q2128" s="5">
        <f>IF(ZScoring!AK1869="",0,(ZScoring!AK1869-$B$6)/$C$6)</f>
        <v/>
      </c>
      <c r="R2128" s="5">
        <f>IF(ZScoring!AL1869="",0,(ZScoring!AL1869-$B$7)/$C$7)</f>
        <v/>
      </c>
      <c r="S2128" s="5">
        <f>IF(ZScoring!AM1869="",0,(ZScoring!AM1869-$B$8)/$C$8)</f>
        <v/>
      </c>
      <c r="T2128" s="5">
        <f>IF(ZScoring!AN1869="",0,(ZScoring!AN1869-$B$9)/$C$9)</f>
        <v/>
      </c>
      <c r="U2128" s="5">
        <f>IF(ZScoring!AO1869="",0,(ZScoring!AO1869-$B$10)/$C$10)</f>
        <v/>
      </c>
      <c r="V2128" s="5">
        <f>IF(ZScoring!AP1869="",0,(ZScoring!AP1869-$B$11)/$C$11)</f>
        <v/>
      </c>
      <c r="W2128" s="5">
        <f>IF(ZScoring!AQ1869="",0,(ZScoring!AQ1869-$B$12)/$C$12)</f>
        <v/>
      </c>
      <c r="X2128" s="5">
        <f>Universe!C1869</f>
        <v/>
      </c>
    </row>
    <row r="2129">
      <c r="A2129" s="22">
        <f>Universe!G1870</f>
        <v/>
      </c>
      <c r="B2129" s="2" t="n">
        <v>1</v>
      </c>
      <c r="C2129" s="23">
        <f>Universe!H1870</f>
        <v/>
      </c>
      <c r="D2129" s="23">
        <f>Universe!I1870</f>
        <v/>
      </c>
      <c r="E2129" s="23">
        <f>Universe!J1870</f>
        <v/>
      </c>
      <c r="F2129" s="23">
        <f>Universe!K1870</f>
        <v/>
      </c>
      <c r="G2129" s="23">
        <f>Universe!L1870</f>
        <v/>
      </c>
      <c r="H2129" s="23">
        <f>Universe!M1870</f>
        <v/>
      </c>
      <c r="I2129" s="23">
        <f>Universe!N1870</f>
        <v/>
      </c>
      <c r="J2129" s="23">
        <f>Universe!O1870</f>
        <v/>
      </c>
      <c r="K2129" s="23">
        <f>Universe!P1870</f>
        <v/>
      </c>
      <c r="L2129" s="23">
        <f>Universe!Q1870</f>
        <v/>
      </c>
      <c r="M2129" s="23">
        <f>Universe!R1870</f>
        <v/>
      </c>
      <c r="N2129" s="5">
        <f>IF(ZScoring!AH1870="",0,(ZScoring!AH1870-$B$3)/$C$3)</f>
        <v/>
      </c>
      <c r="O2129" s="5">
        <f>IF(ZScoring!AI1870="",0,(ZScoring!AI1870-$B$4)/$C$4)</f>
        <v/>
      </c>
      <c r="P2129" s="5">
        <f>IF(ZScoring!AJ1870="",0,(ZScoring!AJ1870-$B$5)/$C$5)</f>
        <v/>
      </c>
      <c r="Q2129" s="5">
        <f>IF(ZScoring!AK1870="",0,(ZScoring!AK1870-$B$6)/$C$6)</f>
        <v/>
      </c>
      <c r="R2129" s="5">
        <f>IF(ZScoring!AL1870="",0,(ZScoring!AL1870-$B$7)/$C$7)</f>
        <v/>
      </c>
      <c r="S2129" s="5">
        <f>IF(ZScoring!AM1870="",0,(ZScoring!AM1870-$B$8)/$C$8)</f>
        <v/>
      </c>
      <c r="T2129" s="5">
        <f>IF(ZScoring!AN1870="",0,(ZScoring!AN1870-$B$9)/$C$9)</f>
        <v/>
      </c>
      <c r="U2129" s="5">
        <f>IF(ZScoring!AO1870="",0,(ZScoring!AO1870-$B$10)/$C$10)</f>
        <v/>
      </c>
      <c r="V2129" s="5">
        <f>IF(ZScoring!AP1870="",0,(ZScoring!AP1870-$B$11)/$C$11)</f>
        <v/>
      </c>
      <c r="W2129" s="5">
        <f>IF(ZScoring!AQ1870="",0,(ZScoring!AQ1870-$B$12)/$C$12)</f>
        <v/>
      </c>
      <c r="X2129" s="5">
        <f>Universe!C1870</f>
        <v/>
      </c>
    </row>
    <row r="2130">
      <c r="A2130" s="22">
        <f>Universe!G1871</f>
        <v/>
      </c>
      <c r="B2130" s="2" t="n">
        <v>1</v>
      </c>
      <c r="C2130" s="23">
        <f>Universe!H1871</f>
        <v/>
      </c>
      <c r="D2130" s="23">
        <f>Universe!I1871</f>
        <v/>
      </c>
      <c r="E2130" s="23">
        <f>Universe!J1871</f>
        <v/>
      </c>
      <c r="F2130" s="23">
        <f>Universe!K1871</f>
        <v/>
      </c>
      <c r="G2130" s="23">
        <f>Universe!L1871</f>
        <v/>
      </c>
      <c r="H2130" s="23">
        <f>Universe!M1871</f>
        <v/>
      </c>
      <c r="I2130" s="23">
        <f>Universe!N1871</f>
        <v/>
      </c>
      <c r="J2130" s="23">
        <f>Universe!O1871</f>
        <v/>
      </c>
      <c r="K2130" s="23">
        <f>Universe!P1871</f>
        <v/>
      </c>
      <c r="L2130" s="23">
        <f>Universe!Q1871</f>
        <v/>
      </c>
      <c r="M2130" s="23">
        <f>Universe!R1871</f>
        <v/>
      </c>
      <c r="N2130" s="5">
        <f>IF(ZScoring!AH1871="",0,(ZScoring!AH1871-$B$3)/$C$3)</f>
        <v/>
      </c>
      <c r="O2130" s="5">
        <f>IF(ZScoring!AI1871="",0,(ZScoring!AI1871-$B$4)/$C$4)</f>
        <v/>
      </c>
      <c r="P2130" s="5">
        <f>IF(ZScoring!AJ1871="",0,(ZScoring!AJ1871-$B$5)/$C$5)</f>
        <v/>
      </c>
      <c r="Q2130" s="5">
        <f>IF(ZScoring!AK1871="",0,(ZScoring!AK1871-$B$6)/$C$6)</f>
        <v/>
      </c>
      <c r="R2130" s="5">
        <f>IF(ZScoring!AL1871="",0,(ZScoring!AL1871-$B$7)/$C$7)</f>
        <v/>
      </c>
      <c r="S2130" s="5">
        <f>IF(ZScoring!AM1871="",0,(ZScoring!AM1871-$B$8)/$C$8)</f>
        <v/>
      </c>
      <c r="T2130" s="5">
        <f>IF(ZScoring!AN1871="",0,(ZScoring!AN1871-$B$9)/$C$9)</f>
        <v/>
      </c>
      <c r="U2130" s="5">
        <f>IF(ZScoring!AO1871="",0,(ZScoring!AO1871-$B$10)/$C$10)</f>
        <v/>
      </c>
      <c r="V2130" s="5">
        <f>IF(ZScoring!AP1871="",0,(ZScoring!AP1871-$B$11)/$C$11)</f>
        <v/>
      </c>
      <c r="W2130" s="5">
        <f>IF(ZScoring!AQ1871="",0,(ZScoring!AQ1871-$B$12)/$C$12)</f>
        <v/>
      </c>
      <c r="X2130" s="5">
        <f>Universe!C1871</f>
        <v/>
      </c>
    </row>
    <row r="2131">
      <c r="A2131" s="22">
        <f>Universe!G1872</f>
        <v/>
      </c>
      <c r="B2131" s="2" t="n">
        <v>1</v>
      </c>
      <c r="C2131" s="23">
        <f>Universe!H1872</f>
        <v/>
      </c>
      <c r="D2131" s="23">
        <f>Universe!I1872</f>
        <v/>
      </c>
      <c r="E2131" s="23">
        <f>Universe!J1872</f>
        <v/>
      </c>
      <c r="F2131" s="23">
        <f>Universe!K1872</f>
        <v/>
      </c>
      <c r="G2131" s="23">
        <f>Universe!L1872</f>
        <v/>
      </c>
      <c r="H2131" s="23">
        <f>Universe!M1872</f>
        <v/>
      </c>
      <c r="I2131" s="23">
        <f>Universe!N1872</f>
        <v/>
      </c>
      <c r="J2131" s="23">
        <f>Universe!O1872</f>
        <v/>
      </c>
      <c r="K2131" s="23">
        <f>Universe!P1872</f>
        <v/>
      </c>
      <c r="L2131" s="23">
        <f>Universe!Q1872</f>
        <v/>
      </c>
      <c r="M2131" s="23">
        <f>Universe!R1872</f>
        <v/>
      </c>
      <c r="N2131" s="5">
        <f>IF(ZScoring!AH1872="",0,(ZScoring!AH1872-$B$3)/$C$3)</f>
        <v/>
      </c>
      <c r="O2131" s="5">
        <f>IF(ZScoring!AI1872="",0,(ZScoring!AI1872-$B$4)/$C$4)</f>
        <v/>
      </c>
      <c r="P2131" s="5">
        <f>IF(ZScoring!AJ1872="",0,(ZScoring!AJ1872-$B$5)/$C$5)</f>
        <v/>
      </c>
      <c r="Q2131" s="5">
        <f>IF(ZScoring!AK1872="",0,(ZScoring!AK1872-$B$6)/$C$6)</f>
        <v/>
      </c>
      <c r="R2131" s="5">
        <f>IF(ZScoring!AL1872="",0,(ZScoring!AL1872-$B$7)/$C$7)</f>
        <v/>
      </c>
      <c r="S2131" s="5">
        <f>IF(ZScoring!AM1872="",0,(ZScoring!AM1872-$B$8)/$C$8)</f>
        <v/>
      </c>
      <c r="T2131" s="5">
        <f>IF(ZScoring!AN1872="",0,(ZScoring!AN1872-$B$9)/$C$9)</f>
        <v/>
      </c>
      <c r="U2131" s="5">
        <f>IF(ZScoring!AO1872="",0,(ZScoring!AO1872-$B$10)/$C$10)</f>
        <v/>
      </c>
      <c r="V2131" s="5">
        <f>IF(ZScoring!AP1872="",0,(ZScoring!AP1872-$B$11)/$C$11)</f>
        <v/>
      </c>
      <c r="W2131" s="5">
        <f>IF(ZScoring!AQ1872="",0,(ZScoring!AQ1872-$B$12)/$C$12)</f>
        <v/>
      </c>
      <c r="X2131" s="5">
        <f>Universe!C1872</f>
        <v/>
      </c>
    </row>
    <row r="2132">
      <c r="A2132" s="22">
        <f>Universe!G1873</f>
        <v/>
      </c>
      <c r="B2132" s="2" t="n">
        <v>1</v>
      </c>
      <c r="C2132" s="23">
        <f>Universe!H1873</f>
        <v/>
      </c>
      <c r="D2132" s="23">
        <f>Universe!I1873</f>
        <v/>
      </c>
      <c r="E2132" s="23">
        <f>Universe!J1873</f>
        <v/>
      </c>
      <c r="F2132" s="23">
        <f>Universe!K1873</f>
        <v/>
      </c>
      <c r="G2132" s="23">
        <f>Universe!L1873</f>
        <v/>
      </c>
      <c r="H2132" s="23">
        <f>Universe!M1873</f>
        <v/>
      </c>
      <c r="I2132" s="23">
        <f>Universe!N1873</f>
        <v/>
      </c>
      <c r="J2132" s="23">
        <f>Universe!O1873</f>
        <v/>
      </c>
      <c r="K2132" s="23">
        <f>Universe!P1873</f>
        <v/>
      </c>
      <c r="L2132" s="23">
        <f>Universe!Q1873</f>
        <v/>
      </c>
      <c r="M2132" s="23">
        <f>Universe!R1873</f>
        <v/>
      </c>
      <c r="N2132" s="5">
        <f>IF(ZScoring!AH1873="",0,(ZScoring!AH1873-$B$3)/$C$3)</f>
        <v/>
      </c>
      <c r="O2132" s="5">
        <f>IF(ZScoring!AI1873="",0,(ZScoring!AI1873-$B$4)/$C$4)</f>
        <v/>
      </c>
      <c r="P2132" s="5">
        <f>IF(ZScoring!AJ1873="",0,(ZScoring!AJ1873-$B$5)/$C$5)</f>
        <v/>
      </c>
      <c r="Q2132" s="5">
        <f>IF(ZScoring!AK1873="",0,(ZScoring!AK1873-$B$6)/$C$6)</f>
        <v/>
      </c>
      <c r="R2132" s="5">
        <f>IF(ZScoring!AL1873="",0,(ZScoring!AL1873-$B$7)/$C$7)</f>
        <v/>
      </c>
      <c r="S2132" s="5">
        <f>IF(ZScoring!AM1873="",0,(ZScoring!AM1873-$B$8)/$C$8)</f>
        <v/>
      </c>
      <c r="T2132" s="5">
        <f>IF(ZScoring!AN1873="",0,(ZScoring!AN1873-$B$9)/$C$9)</f>
        <v/>
      </c>
      <c r="U2132" s="5">
        <f>IF(ZScoring!AO1873="",0,(ZScoring!AO1873-$B$10)/$C$10)</f>
        <v/>
      </c>
      <c r="V2132" s="5">
        <f>IF(ZScoring!AP1873="",0,(ZScoring!AP1873-$B$11)/$C$11)</f>
        <v/>
      </c>
      <c r="W2132" s="5">
        <f>IF(ZScoring!AQ1873="",0,(ZScoring!AQ1873-$B$12)/$C$12)</f>
        <v/>
      </c>
      <c r="X2132" s="5">
        <f>Universe!C1873</f>
        <v/>
      </c>
    </row>
    <row r="2133">
      <c r="A2133" s="22">
        <f>Universe!G1874</f>
        <v/>
      </c>
      <c r="B2133" s="2" t="n">
        <v>1</v>
      </c>
      <c r="C2133" s="23">
        <f>Universe!H1874</f>
        <v/>
      </c>
      <c r="D2133" s="23">
        <f>Universe!I1874</f>
        <v/>
      </c>
      <c r="E2133" s="23">
        <f>Universe!J1874</f>
        <v/>
      </c>
      <c r="F2133" s="23">
        <f>Universe!K1874</f>
        <v/>
      </c>
      <c r="G2133" s="23">
        <f>Universe!L1874</f>
        <v/>
      </c>
      <c r="H2133" s="23">
        <f>Universe!M1874</f>
        <v/>
      </c>
      <c r="I2133" s="23">
        <f>Universe!N1874</f>
        <v/>
      </c>
      <c r="J2133" s="23">
        <f>Universe!O1874</f>
        <v/>
      </c>
      <c r="K2133" s="23">
        <f>Universe!P1874</f>
        <v/>
      </c>
      <c r="L2133" s="23">
        <f>Universe!Q1874</f>
        <v/>
      </c>
      <c r="M2133" s="23">
        <f>Universe!R1874</f>
        <v/>
      </c>
      <c r="N2133" s="5">
        <f>IF(ZScoring!AH1874="",0,(ZScoring!AH1874-$B$3)/$C$3)</f>
        <v/>
      </c>
      <c r="O2133" s="5">
        <f>IF(ZScoring!AI1874="",0,(ZScoring!AI1874-$B$4)/$C$4)</f>
        <v/>
      </c>
      <c r="P2133" s="5">
        <f>IF(ZScoring!AJ1874="",0,(ZScoring!AJ1874-$B$5)/$C$5)</f>
        <v/>
      </c>
      <c r="Q2133" s="5">
        <f>IF(ZScoring!AK1874="",0,(ZScoring!AK1874-$B$6)/$C$6)</f>
        <v/>
      </c>
      <c r="R2133" s="5">
        <f>IF(ZScoring!AL1874="",0,(ZScoring!AL1874-$B$7)/$C$7)</f>
        <v/>
      </c>
      <c r="S2133" s="5">
        <f>IF(ZScoring!AM1874="",0,(ZScoring!AM1874-$B$8)/$C$8)</f>
        <v/>
      </c>
      <c r="T2133" s="5">
        <f>IF(ZScoring!AN1874="",0,(ZScoring!AN1874-$B$9)/$C$9)</f>
        <v/>
      </c>
      <c r="U2133" s="5">
        <f>IF(ZScoring!AO1874="",0,(ZScoring!AO1874-$B$10)/$C$10)</f>
        <v/>
      </c>
      <c r="V2133" s="5">
        <f>IF(ZScoring!AP1874="",0,(ZScoring!AP1874-$B$11)/$C$11)</f>
        <v/>
      </c>
      <c r="W2133" s="5">
        <f>IF(ZScoring!AQ1874="",0,(ZScoring!AQ1874-$B$12)/$C$12)</f>
        <v/>
      </c>
      <c r="X2133" s="5">
        <f>Universe!C1874</f>
        <v/>
      </c>
    </row>
    <row r="2134">
      <c r="A2134" s="22">
        <f>Universe!G1875</f>
        <v/>
      </c>
      <c r="B2134" s="2" t="n">
        <v>1</v>
      </c>
      <c r="C2134" s="23">
        <f>Universe!H1875</f>
        <v/>
      </c>
      <c r="D2134" s="23">
        <f>Universe!I1875</f>
        <v/>
      </c>
      <c r="E2134" s="23">
        <f>Universe!J1875</f>
        <v/>
      </c>
      <c r="F2134" s="23">
        <f>Universe!K1875</f>
        <v/>
      </c>
      <c r="G2134" s="23">
        <f>Universe!L1875</f>
        <v/>
      </c>
      <c r="H2134" s="23">
        <f>Universe!M1875</f>
        <v/>
      </c>
      <c r="I2134" s="23">
        <f>Universe!N1875</f>
        <v/>
      </c>
      <c r="J2134" s="23">
        <f>Universe!O1875</f>
        <v/>
      </c>
      <c r="K2134" s="23">
        <f>Universe!P1875</f>
        <v/>
      </c>
      <c r="L2134" s="23">
        <f>Universe!Q1875</f>
        <v/>
      </c>
      <c r="M2134" s="23">
        <f>Universe!R1875</f>
        <v/>
      </c>
      <c r="N2134" s="5">
        <f>IF(ZScoring!AH1875="",0,(ZScoring!AH1875-$B$3)/$C$3)</f>
        <v/>
      </c>
      <c r="O2134" s="5">
        <f>IF(ZScoring!AI1875="",0,(ZScoring!AI1875-$B$4)/$C$4)</f>
        <v/>
      </c>
      <c r="P2134" s="5">
        <f>IF(ZScoring!AJ1875="",0,(ZScoring!AJ1875-$B$5)/$C$5)</f>
        <v/>
      </c>
      <c r="Q2134" s="5">
        <f>IF(ZScoring!AK1875="",0,(ZScoring!AK1875-$B$6)/$C$6)</f>
        <v/>
      </c>
      <c r="R2134" s="5">
        <f>IF(ZScoring!AL1875="",0,(ZScoring!AL1875-$B$7)/$C$7)</f>
        <v/>
      </c>
      <c r="S2134" s="5">
        <f>IF(ZScoring!AM1875="",0,(ZScoring!AM1875-$B$8)/$C$8)</f>
        <v/>
      </c>
      <c r="T2134" s="5">
        <f>IF(ZScoring!AN1875="",0,(ZScoring!AN1875-$B$9)/$C$9)</f>
        <v/>
      </c>
      <c r="U2134" s="5">
        <f>IF(ZScoring!AO1875="",0,(ZScoring!AO1875-$B$10)/$C$10)</f>
        <v/>
      </c>
      <c r="V2134" s="5">
        <f>IF(ZScoring!AP1875="",0,(ZScoring!AP1875-$B$11)/$C$11)</f>
        <v/>
      </c>
      <c r="W2134" s="5">
        <f>IF(ZScoring!AQ1875="",0,(ZScoring!AQ1875-$B$12)/$C$12)</f>
        <v/>
      </c>
      <c r="X2134" s="5">
        <f>Universe!C1875</f>
        <v/>
      </c>
    </row>
    <row r="2135">
      <c r="A2135" s="22">
        <f>Universe!G1876</f>
        <v/>
      </c>
      <c r="B2135" s="2" t="n">
        <v>1</v>
      </c>
      <c r="C2135" s="23">
        <f>Universe!H1876</f>
        <v/>
      </c>
      <c r="D2135" s="23">
        <f>Universe!I1876</f>
        <v/>
      </c>
      <c r="E2135" s="23">
        <f>Universe!J1876</f>
        <v/>
      </c>
      <c r="F2135" s="23">
        <f>Universe!K1876</f>
        <v/>
      </c>
      <c r="G2135" s="23">
        <f>Universe!L1876</f>
        <v/>
      </c>
      <c r="H2135" s="23">
        <f>Universe!M1876</f>
        <v/>
      </c>
      <c r="I2135" s="23">
        <f>Universe!N1876</f>
        <v/>
      </c>
      <c r="J2135" s="23">
        <f>Universe!O1876</f>
        <v/>
      </c>
      <c r="K2135" s="23">
        <f>Universe!P1876</f>
        <v/>
      </c>
      <c r="L2135" s="23">
        <f>Universe!Q1876</f>
        <v/>
      </c>
      <c r="M2135" s="23">
        <f>Universe!R1876</f>
        <v/>
      </c>
      <c r="N2135" s="5">
        <f>IF(ZScoring!AH1876="",0,(ZScoring!AH1876-$B$3)/$C$3)</f>
        <v/>
      </c>
      <c r="O2135" s="5">
        <f>IF(ZScoring!AI1876="",0,(ZScoring!AI1876-$B$4)/$C$4)</f>
        <v/>
      </c>
      <c r="P2135" s="5">
        <f>IF(ZScoring!AJ1876="",0,(ZScoring!AJ1876-$B$5)/$C$5)</f>
        <v/>
      </c>
      <c r="Q2135" s="5">
        <f>IF(ZScoring!AK1876="",0,(ZScoring!AK1876-$B$6)/$C$6)</f>
        <v/>
      </c>
      <c r="R2135" s="5">
        <f>IF(ZScoring!AL1876="",0,(ZScoring!AL1876-$B$7)/$C$7)</f>
        <v/>
      </c>
      <c r="S2135" s="5">
        <f>IF(ZScoring!AM1876="",0,(ZScoring!AM1876-$B$8)/$C$8)</f>
        <v/>
      </c>
      <c r="T2135" s="5">
        <f>IF(ZScoring!AN1876="",0,(ZScoring!AN1876-$B$9)/$C$9)</f>
        <v/>
      </c>
      <c r="U2135" s="5">
        <f>IF(ZScoring!AO1876="",0,(ZScoring!AO1876-$B$10)/$C$10)</f>
        <v/>
      </c>
      <c r="V2135" s="5">
        <f>IF(ZScoring!AP1876="",0,(ZScoring!AP1876-$B$11)/$C$11)</f>
        <v/>
      </c>
      <c r="W2135" s="5">
        <f>IF(ZScoring!AQ1876="",0,(ZScoring!AQ1876-$B$12)/$C$12)</f>
        <v/>
      </c>
      <c r="X2135" s="5">
        <f>Universe!C1876</f>
        <v/>
      </c>
    </row>
    <row r="2136">
      <c r="A2136" s="22">
        <f>Universe!G1877</f>
        <v/>
      </c>
      <c r="B2136" s="2" t="n">
        <v>1</v>
      </c>
      <c r="C2136" s="23">
        <f>Universe!H1877</f>
        <v/>
      </c>
      <c r="D2136" s="23">
        <f>Universe!I1877</f>
        <v/>
      </c>
      <c r="E2136" s="23">
        <f>Universe!J1877</f>
        <v/>
      </c>
      <c r="F2136" s="23">
        <f>Universe!K1877</f>
        <v/>
      </c>
      <c r="G2136" s="23">
        <f>Universe!L1877</f>
        <v/>
      </c>
      <c r="H2136" s="23">
        <f>Universe!M1877</f>
        <v/>
      </c>
      <c r="I2136" s="23">
        <f>Universe!N1877</f>
        <v/>
      </c>
      <c r="J2136" s="23">
        <f>Universe!O1877</f>
        <v/>
      </c>
      <c r="K2136" s="23">
        <f>Universe!P1877</f>
        <v/>
      </c>
      <c r="L2136" s="23">
        <f>Universe!Q1877</f>
        <v/>
      </c>
      <c r="M2136" s="23">
        <f>Universe!R1877</f>
        <v/>
      </c>
      <c r="N2136" s="5">
        <f>IF(ZScoring!AH1877="",0,(ZScoring!AH1877-$B$3)/$C$3)</f>
        <v/>
      </c>
      <c r="O2136" s="5">
        <f>IF(ZScoring!AI1877="",0,(ZScoring!AI1877-$B$4)/$C$4)</f>
        <v/>
      </c>
      <c r="P2136" s="5">
        <f>IF(ZScoring!AJ1877="",0,(ZScoring!AJ1877-$B$5)/$C$5)</f>
        <v/>
      </c>
      <c r="Q2136" s="5">
        <f>IF(ZScoring!AK1877="",0,(ZScoring!AK1877-$B$6)/$C$6)</f>
        <v/>
      </c>
      <c r="R2136" s="5">
        <f>IF(ZScoring!AL1877="",0,(ZScoring!AL1877-$B$7)/$C$7)</f>
        <v/>
      </c>
      <c r="S2136" s="5">
        <f>IF(ZScoring!AM1877="",0,(ZScoring!AM1877-$B$8)/$C$8)</f>
        <v/>
      </c>
      <c r="T2136" s="5">
        <f>IF(ZScoring!AN1877="",0,(ZScoring!AN1877-$B$9)/$C$9)</f>
        <v/>
      </c>
      <c r="U2136" s="5">
        <f>IF(ZScoring!AO1877="",0,(ZScoring!AO1877-$B$10)/$C$10)</f>
        <v/>
      </c>
      <c r="V2136" s="5">
        <f>IF(ZScoring!AP1877="",0,(ZScoring!AP1877-$B$11)/$C$11)</f>
        <v/>
      </c>
      <c r="W2136" s="5">
        <f>IF(ZScoring!AQ1877="",0,(ZScoring!AQ1877-$B$12)/$C$12)</f>
        <v/>
      </c>
      <c r="X2136" s="5">
        <f>Universe!C1877</f>
        <v/>
      </c>
    </row>
    <row r="2137">
      <c r="A2137" s="22">
        <f>Universe!G1878</f>
        <v/>
      </c>
      <c r="B2137" s="2" t="n">
        <v>1</v>
      </c>
      <c r="C2137" s="23">
        <f>Universe!H1878</f>
        <v/>
      </c>
      <c r="D2137" s="23">
        <f>Universe!I1878</f>
        <v/>
      </c>
      <c r="E2137" s="23">
        <f>Universe!J1878</f>
        <v/>
      </c>
      <c r="F2137" s="23">
        <f>Universe!K1878</f>
        <v/>
      </c>
      <c r="G2137" s="23">
        <f>Universe!L1878</f>
        <v/>
      </c>
      <c r="H2137" s="23">
        <f>Universe!M1878</f>
        <v/>
      </c>
      <c r="I2137" s="23">
        <f>Universe!N1878</f>
        <v/>
      </c>
      <c r="J2137" s="23">
        <f>Universe!O1878</f>
        <v/>
      </c>
      <c r="K2137" s="23">
        <f>Universe!P1878</f>
        <v/>
      </c>
      <c r="L2137" s="23">
        <f>Universe!Q1878</f>
        <v/>
      </c>
      <c r="M2137" s="23">
        <f>Universe!R1878</f>
        <v/>
      </c>
      <c r="N2137" s="5">
        <f>IF(ZScoring!AH1878="",0,(ZScoring!AH1878-$B$3)/$C$3)</f>
        <v/>
      </c>
      <c r="O2137" s="5">
        <f>IF(ZScoring!AI1878="",0,(ZScoring!AI1878-$B$4)/$C$4)</f>
        <v/>
      </c>
      <c r="P2137" s="5">
        <f>IF(ZScoring!AJ1878="",0,(ZScoring!AJ1878-$B$5)/$C$5)</f>
        <v/>
      </c>
      <c r="Q2137" s="5">
        <f>IF(ZScoring!AK1878="",0,(ZScoring!AK1878-$B$6)/$C$6)</f>
        <v/>
      </c>
      <c r="R2137" s="5">
        <f>IF(ZScoring!AL1878="",0,(ZScoring!AL1878-$B$7)/$C$7)</f>
        <v/>
      </c>
      <c r="S2137" s="5">
        <f>IF(ZScoring!AM1878="",0,(ZScoring!AM1878-$B$8)/$C$8)</f>
        <v/>
      </c>
      <c r="T2137" s="5">
        <f>IF(ZScoring!AN1878="",0,(ZScoring!AN1878-$B$9)/$C$9)</f>
        <v/>
      </c>
      <c r="U2137" s="5">
        <f>IF(ZScoring!AO1878="",0,(ZScoring!AO1878-$B$10)/$C$10)</f>
        <v/>
      </c>
      <c r="V2137" s="5">
        <f>IF(ZScoring!AP1878="",0,(ZScoring!AP1878-$B$11)/$C$11)</f>
        <v/>
      </c>
      <c r="W2137" s="5">
        <f>IF(ZScoring!AQ1878="",0,(ZScoring!AQ1878-$B$12)/$C$12)</f>
        <v/>
      </c>
      <c r="X2137" s="5">
        <f>Universe!C1878</f>
        <v/>
      </c>
    </row>
    <row r="2138">
      <c r="A2138" s="22">
        <f>Universe!G1879</f>
        <v/>
      </c>
      <c r="B2138" s="2" t="n">
        <v>1</v>
      </c>
      <c r="C2138" s="23">
        <f>Universe!H1879</f>
        <v/>
      </c>
      <c r="D2138" s="23">
        <f>Universe!I1879</f>
        <v/>
      </c>
      <c r="E2138" s="23">
        <f>Universe!J1879</f>
        <v/>
      </c>
      <c r="F2138" s="23">
        <f>Universe!K1879</f>
        <v/>
      </c>
      <c r="G2138" s="23">
        <f>Universe!L1879</f>
        <v/>
      </c>
      <c r="H2138" s="23">
        <f>Universe!M1879</f>
        <v/>
      </c>
      <c r="I2138" s="23">
        <f>Universe!N1879</f>
        <v/>
      </c>
      <c r="J2138" s="23">
        <f>Universe!O1879</f>
        <v/>
      </c>
      <c r="K2138" s="23">
        <f>Universe!P1879</f>
        <v/>
      </c>
      <c r="L2138" s="23">
        <f>Universe!Q1879</f>
        <v/>
      </c>
      <c r="M2138" s="23">
        <f>Universe!R1879</f>
        <v/>
      </c>
      <c r="N2138" s="5">
        <f>IF(ZScoring!AH1879="",0,(ZScoring!AH1879-$B$3)/$C$3)</f>
        <v/>
      </c>
      <c r="O2138" s="5">
        <f>IF(ZScoring!AI1879="",0,(ZScoring!AI1879-$B$4)/$C$4)</f>
        <v/>
      </c>
      <c r="P2138" s="5">
        <f>IF(ZScoring!AJ1879="",0,(ZScoring!AJ1879-$B$5)/$C$5)</f>
        <v/>
      </c>
      <c r="Q2138" s="5">
        <f>IF(ZScoring!AK1879="",0,(ZScoring!AK1879-$B$6)/$C$6)</f>
        <v/>
      </c>
      <c r="R2138" s="5">
        <f>IF(ZScoring!AL1879="",0,(ZScoring!AL1879-$B$7)/$C$7)</f>
        <v/>
      </c>
      <c r="S2138" s="5">
        <f>IF(ZScoring!AM1879="",0,(ZScoring!AM1879-$B$8)/$C$8)</f>
        <v/>
      </c>
      <c r="T2138" s="5">
        <f>IF(ZScoring!AN1879="",0,(ZScoring!AN1879-$B$9)/$C$9)</f>
        <v/>
      </c>
      <c r="U2138" s="5">
        <f>IF(ZScoring!AO1879="",0,(ZScoring!AO1879-$B$10)/$C$10)</f>
        <v/>
      </c>
      <c r="V2138" s="5">
        <f>IF(ZScoring!AP1879="",0,(ZScoring!AP1879-$B$11)/$C$11)</f>
        <v/>
      </c>
      <c r="W2138" s="5">
        <f>IF(ZScoring!AQ1879="",0,(ZScoring!AQ1879-$B$12)/$C$12)</f>
        <v/>
      </c>
      <c r="X2138" s="5">
        <f>Universe!C1879</f>
        <v/>
      </c>
    </row>
    <row r="2139">
      <c r="A2139" s="22">
        <f>Universe!G1880</f>
        <v/>
      </c>
      <c r="B2139" s="2" t="n">
        <v>1</v>
      </c>
      <c r="C2139" s="23">
        <f>Universe!H1880</f>
        <v/>
      </c>
      <c r="D2139" s="23">
        <f>Universe!I1880</f>
        <v/>
      </c>
      <c r="E2139" s="23">
        <f>Universe!J1880</f>
        <v/>
      </c>
      <c r="F2139" s="23">
        <f>Universe!K1880</f>
        <v/>
      </c>
      <c r="G2139" s="23">
        <f>Universe!L1880</f>
        <v/>
      </c>
      <c r="H2139" s="23">
        <f>Universe!M1880</f>
        <v/>
      </c>
      <c r="I2139" s="23">
        <f>Universe!N1880</f>
        <v/>
      </c>
      <c r="J2139" s="23">
        <f>Universe!O1880</f>
        <v/>
      </c>
      <c r="K2139" s="23">
        <f>Universe!P1880</f>
        <v/>
      </c>
      <c r="L2139" s="23">
        <f>Universe!Q1880</f>
        <v/>
      </c>
      <c r="M2139" s="23">
        <f>Universe!R1880</f>
        <v/>
      </c>
      <c r="N2139" s="5">
        <f>IF(ZScoring!AH1880="",0,(ZScoring!AH1880-$B$3)/$C$3)</f>
        <v/>
      </c>
      <c r="O2139" s="5">
        <f>IF(ZScoring!AI1880="",0,(ZScoring!AI1880-$B$4)/$C$4)</f>
        <v/>
      </c>
      <c r="P2139" s="5">
        <f>IF(ZScoring!AJ1880="",0,(ZScoring!AJ1880-$B$5)/$C$5)</f>
        <v/>
      </c>
      <c r="Q2139" s="5">
        <f>IF(ZScoring!AK1880="",0,(ZScoring!AK1880-$B$6)/$C$6)</f>
        <v/>
      </c>
      <c r="R2139" s="5">
        <f>IF(ZScoring!AL1880="",0,(ZScoring!AL1880-$B$7)/$C$7)</f>
        <v/>
      </c>
      <c r="S2139" s="5">
        <f>IF(ZScoring!AM1880="",0,(ZScoring!AM1880-$B$8)/$C$8)</f>
        <v/>
      </c>
      <c r="T2139" s="5">
        <f>IF(ZScoring!AN1880="",0,(ZScoring!AN1880-$B$9)/$C$9)</f>
        <v/>
      </c>
      <c r="U2139" s="5">
        <f>IF(ZScoring!AO1880="",0,(ZScoring!AO1880-$B$10)/$C$10)</f>
        <v/>
      </c>
      <c r="V2139" s="5">
        <f>IF(ZScoring!AP1880="",0,(ZScoring!AP1880-$B$11)/$C$11)</f>
        <v/>
      </c>
      <c r="W2139" s="5">
        <f>IF(ZScoring!AQ1880="",0,(ZScoring!AQ1880-$B$12)/$C$12)</f>
        <v/>
      </c>
      <c r="X2139" s="5">
        <f>Universe!C1880</f>
        <v/>
      </c>
    </row>
    <row r="2140">
      <c r="A2140" s="22">
        <f>Universe!G1881</f>
        <v/>
      </c>
      <c r="B2140" s="2" t="n">
        <v>1</v>
      </c>
      <c r="C2140" s="23">
        <f>Universe!H1881</f>
        <v/>
      </c>
      <c r="D2140" s="23">
        <f>Universe!I1881</f>
        <v/>
      </c>
      <c r="E2140" s="23">
        <f>Universe!J1881</f>
        <v/>
      </c>
      <c r="F2140" s="23">
        <f>Universe!K1881</f>
        <v/>
      </c>
      <c r="G2140" s="23">
        <f>Universe!L1881</f>
        <v/>
      </c>
      <c r="H2140" s="23">
        <f>Universe!M1881</f>
        <v/>
      </c>
      <c r="I2140" s="23">
        <f>Universe!N1881</f>
        <v/>
      </c>
      <c r="J2140" s="23">
        <f>Universe!O1881</f>
        <v/>
      </c>
      <c r="K2140" s="23">
        <f>Universe!P1881</f>
        <v/>
      </c>
      <c r="L2140" s="23">
        <f>Universe!Q1881</f>
        <v/>
      </c>
      <c r="M2140" s="23">
        <f>Universe!R1881</f>
        <v/>
      </c>
      <c r="N2140" s="5">
        <f>IF(ZScoring!AH1881="",0,(ZScoring!AH1881-$B$3)/$C$3)</f>
        <v/>
      </c>
      <c r="O2140" s="5">
        <f>IF(ZScoring!AI1881="",0,(ZScoring!AI1881-$B$4)/$C$4)</f>
        <v/>
      </c>
      <c r="P2140" s="5">
        <f>IF(ZScoring!AJ1881="",0,(ZScoring!AJ1881-$B$5)/$C$5)</f>
        <v/>
      </c>
      <c r="Q2140" s="5">
        <f>IF(ZScoring!AK1881="",0,(ZScoring!AK1881-$B$6)/$C$6)</f>
        <v/>
      </c>
      <c r="R2140" s="5">
        <f>IF(ZScoring!AL1881="",0,(ZScoring!AL1881-$B$7)/$C$7)</f>
        <v/>
      </c>
      <c r="S2140" s="5">
        <f>IF(ZScoring!AM1881="",0,(ZScoring!AM1881-$B$8)/$C$8)</f>
        <v/>
      </c>
      <c r="T2140" s="5">
        <f>IF(ZScoring!AN1881="",0,(ZScoring!AN1881-$B$9)/$C$9)</f>
        <v/>
      </c>
      <c r="U2140" s="5">
        <f>IF(ZScoring!AO1881="",0,(ZScoring!AO1881-$B$10)/$C$10)</f>
        <v/>
      </c>
      <c r="V2140" s="5">
        <f>IF(ZScoring!AP1881="",0,(ZScoring!AP1881-$B$11)/$C$11)</f>
        <v/>
      </c>
      <c r="W2140" s="5">
        <f>IF(ZScoring!AQ1881="",0,(ZScoring!AQ1881-$B$12)/$C$12)</f>
        <v/>
      </c>
      <c r="X2140" s="5">
        <f>Universe!C1881</f>
        <v/>
      </c>
    </row>
    <row r="2141">
      <c r="A2141" s="22">
        <f>Universe!G1882</f>
        <v/>
      </c>
      <c r="B2141" s="2" t="n">
        <v>1</v>
      </c>
      <c r="C2141" s="23">
        <f>Universe!H1882</f>
        <v/>
      </c>
      <c r="D2141" s="23">
        <f>Universe!I1882</f>
        <v/>
      </c>
      <c r="E2141" s="23">
        <f>Universe!J1882</f>
        <v/>
      </c>
      <c r="F2141" s="23">
        <f>Universe!K1882</f>
        <v/>
      </c>
      <c r="G2141" s="23">
        <f>Universe!L1882</f>
        <v/>
      </c>
      <c r="H2141" s="23">
        <f>Universe!M1882</f>
        <v/>
      </c>
      <c r="I2141" s="23">
        <f>Universe!N1882</f>
        <v/>
      </c>
      <c r="J2141" s="23">
        <f>Universe!O1882</f>
        <v/>
      </c>
      <c r="K2141" s="23">
        <f>Universe!P1882</f>
        <v/>
      </c>
      <c r="L2141" s="23">
        <f>Universe!Q1882</f>
        <v/>
      </c>
      <c r="M2141" s="23">
        <f>Universe!R1882</f>
        <v/>
      </c>
      <c r="N2141" s="5">
        <f>IF(ZScoring!AH1882="",0,(ZScoring!AH1882-$B$3)/$C$3)</f>
        <v/>
      </c>
      <c r="O2141" s="5">
        <f>IF(ZScoring!AI1882="",0,(ZScoring!AI1882-$B$4)/$C$4)</f>
        <v/>
      </c>
      <c r="P2141" s="5">
        <f>IF(ZScoring!AJ1882="",0,(ZScoring!AJ1882-$B$5)/$C$5)</f>
        <v/>
      </c>
      <c r="Q2141" s="5">
        <f>IF(ZScoring!AK1882="",0,(ZScoring!AK1882-$B$6)/$C$6)</f>
        <v/>
      </c>
      <c r="R2141" s="5">
        <f>IF(ZScoring!AL1882="",0,(ZScoring!AL1882-$B$7)/$C$7)</f>
        <v/>
      </c>
      <c r="S2141" s="5">
        <f>IF(ZScoring!AM1882="",0,(ZScoring!AM1882-$B$8)/$C$8)</f>
        <v/>
      </c>
      <c r="T2141" s="5">
        <f>IF(ZScoring!AN1882="",0,(ZScoring!AN1882-$B$9)/$C$9)</f>
        <v/>
      </c>
      <c r="U2141" s="5">
        <f>IF(ZScoring!AO1882="",0,(ZScoring!AO1882-$B$10)/$C$10)</f>
        <v/>
      </c>
      <c r="V2141" s="5">
        <f>IF(ZScoring!AP1882="",0,(ZScoring!AP1882-$B$11)/$C$11)</f>
        <v/>
      </c>
      <c r="W2141" s="5">
        <f>IF(ZScoring!AQ1882="",0,(ZScoring!AQ1882-$B$12)/$C$12)</f>
        <v/>
      </c>
      <c r="X2141" s="5">
        <f>Universe!C1882</f>
        <v/>
      </c>
    </row>
    <row r="2142">
      <c r="A2142" s="22">
        <f>Universe!G1883</f>
        <v/>
      </c>
      <c r="B2142" s="2" t="n">
        <v>1</v>
      </c>
      <c r="C2142" s="23">
        <f>Universe!H1883</f>
        <v/>
      </c>
      <c r="D2142" s="23">
        <f>Universe!I1883</f>
        <v/>
      </c>
      <c r="E2142" s="23">
        <f>Universe!J1883</f>
        <v/>
      </c>
      <c r="F2142" s="23">
        <f>Universe!K1883</f>
        <v/>
      </c>
      <c r="G2142" s="23">
        <f>Universe!L1883</f>
        <v/>
      </c>
      <c r="H2142" s="23">
        <f>Universe!M1883</f>
        <v/>
      </c>
      <c r="I2142" s="23">
        <f>Universe!N1883</f>
        <v/>
      </c>
      <c r="J2142" s="23">
        <f>Universe!O1883</f>
        <v/>
      </c>
      <c r="K2142" s="23">
        <f>Universe!P1883</f>
        <v/>
      </c>
      <c r="L2142" s="23">
        <f>Universe!Q1883</f>
        <v/>
      </c>
      <c r="M2142" s="23">
        <f>Universe!R1883</f>
        <v/>
      </c>
      <c r="N2142" s="5">
        <f>IF(ZScoring!AH1883="",0,(ZScoring!AH1883-$B$3)/$C$3)</f>
        <v/>
      </c>
      <c r="O2142" s="5">
        <f>IF(ZScoring!AI1883="",0,(ZScoring!AI1883-$B$4)/$C$4)</f>
        <v/>
      </c>
      <c r="P2142" s="5">
        <f>IF(ZScoring!AJ1883="",0,(ZScoring!AJ1883-$B$5)/$C$5)</f>
        <v/>
      </c>
      <c r="Q2142" s="5">
        <f>IF(ZScoring!AK1883="",0,(ZScoring!AK1883-$B$6)/$C$6)</f>
        <v/>
      </c>
      <c r="R2142" s="5">
        <f>IF(ZScoring!AL1883="",0,(ZScoring!AL1883-$B$7)/$C$7)</f>
        <v/>
      </c>
      <c r="S2142" s="5">
        <f>IF(ZScoring!AM1883="",0,(ZScoring!AM1883-$B$8)/$C$8)</f>
        <v/>
      </c>
      <c r="T2142" s="5">
        <f>IF(ZScoring!AN1883="",0,(ZScoring!AN1883-$B$9)/$C$9)</f>
        <v/>
      </c>
      <c r="U2142" s="5">
        <f>IF(ZScoring!AO1883="",0,(ZScoring!AO1883-$B$10)/$C$10)</f>
        <v/>
      </c>
      <c r="V2142" s="5">
        <f>IF(ZScoring!AP1883="",0,(ZScoring!AP1883-$B$11)/$C$11)</f>
        <v/>
      </c>
      <c r="W2142" s="5">
        <f>IF(ZScoring!AQ1883="",0,(ZScoring!AQ1883-$B$12)/$C$12)</f>
        <v/>
      </c>
      <c r="X2142" s="5">
        <f>Universe!C1883</f>
        <v/>
      </c>
    </row>
    <row r="2143">
      <c r="A2143" s="22">
        <f>Universe!G1884</f>
        <v/>
      </c>
      <c r="B2143" s="2" t="n">
        <v>1</v>
      </c>
      <c r="C2143" s="23">
        <f>Universe!H1884</f>
        <v/>
      </c>
      <c r="D2143" s="23">
        <f>Universe!I1884</f>
        <v/>
      </c>
      <c r="E2143" s="23">
        <f>Universe!J1884</f>
        <v/>
      </c>
      <c r="F2143" s="23">
        <f>Universe!K1884</f>
        <v/>
      </c>
      <c r="G2143" s="23">
        <f>Universe!L1884</f>
        <v/>
      </c>
      <c r="H2143" s="23">
        <f>Universe!M1884</f>
        <v/>
      </c>
      <c r="I2143" s="23">
        <f>Universe!N1884</f>
        <v/>
      </c>
      <c r="J2143" s="23">
        <f>Universe!O1884</f>
        <v/>
      </c>
      <c r="K2143" s="23">
        <f>Universe!P1884</f>
        <v/>
      </c>
      <c r="L2143" s="23">
        <f>Universe!Q1884</f>
        <v/>
      </c>
      <c r="M2143" s="23">
        <f>Universe!R1884</f>
        <v/>
      </c>
      <c r="N2143" s="5">
        <f>IF(ZScoring!AH1884="",0,(ZScoring!AH1884-$B$3)/$C$3)</f>
        <v/>
      </c>
      <c r="O2143" s="5">
        <f>IF(ZScoring!AI1884="",0,(ZScoring!AI1884-$B$4)/$C$4)</f>
        <v/>
      </c>
      <c r="P2143" s="5">
        <f>IF(ZScoring!AJ1884="",0,(ZScoring!AJ1884-$B$5)/$C$5)</f>
        <v/>
      </c>
      <c r="Q2143" s="5">
        <f>IF(ZScoring!AK1884="",0,(ZScoring!AK1884-$B$6)/$C$6)</f>
        <v/>
      </c>
      <c r="R2143" s="5">
        <f>IF(ZScoring!AL1884="",0,(ZScoring!AL1884-$B$7)/$C$7)</f>
        <v/>
      </c>
      <c r="S2143" s="5">
        <f>IF(ZScoring!AM1884="",0,(ZScoring!AM1884-$B$8)/$C$8)</f>
        <v/>
      </c>
      <c r="T2143" s="5">
        <f>IF(ZScoring!AN1884="",0,(ZScoring!AN1884-$B$9)/$C$9)</f>
        <v/>
      </c>
      <c r="U2143" s="5">
        <f>IF(ZScoring!AO1884="",0,(ZScoring!AO1884-$B$10)/$C$10)</f>
        <v/>
      </c>
      <c r="V2143" s="5">
        <f>IF(ZScoring!AP1884="",0,(ZScoring!AP1884-$B$11)/$C$11)</f>
        <v/>
      </c>
      <c r="W2143" s="5">
        <f>IF(ZScoring!AQ1884="",0,(ZScoring!AQ1884-$B$12)/$C$12)</f>
        <v/>
      </c>
      <c r="X2143" s="5">
        <f>Universe!C1884</f>
        <v/>
      </c>
    </row>
    <row r="2144">
      <c r="A2144" s="22">
        <f>Universe!G1885</f>
        <v/>
      </c>
      <c r="B2144" s="2" t="n">
        <v>1</v>
      </c>
      <c r="C2144" s="23">
        <f>Universe!H1885</f>
        <v/>
      </c>
      <c r="D2144" s="23">
        <f>Universe!I1885</f>
        <v/>
      </c>
      <c r="E2144" s="23">
        <f>Universe!J1885</f>
        <v/>
      </c>
      <c r="F2144" s="23">
        <f>Universe!K1885</f>
        <v/>
      </c>
      <c r="G2144" s="23">
        <f>Universe!L1885</f>
        <v/>
      </c>
      <c r="H2144" s="23">
        <f>Universe!M1885</f>
        <v/>
      </c>
      <c r="I2144" s="23">
        <f>Universe!N1885</f>
        <v/>
      </c>
      <c r="J2144" s="23">
        <f>Universe!O1885</f>
        <v/>
      </c>
      <c r="K2144" s="23">
        <f>Universe!P1885</f>
        <v/>
      </c>
      <c r="L2144" s="23">
        <f>Universe!Q1885</f>
        <v/>
      </c>
      <c r="M2144" s="23">
        <f>Universe!R1885</f>
        <v/>
      </c>
      <c r="N2144" s="5">
        <f>IF(ZScoring!AH1885="",0,(ZScoring!AH1885-$B$3)/$C$3)</f>
        <v/>
      </c>
      <c r="O2144" s="5">
        <f>IF(ZScoring!AI1885="",0,(ZScoring!AI1885-$B$4)/$C$4)</f>
        <v/>
      </c>
      <c r="P2144" s="5">
        <f>IF(ZScoring!AJ1885="",0,(ZScoring!AJ1885-$B$5)/$C$5)</f>
        <v/>
      </c>
      <c r="Q2144" s="5">
        <f>IF(ZScoring!AK1885="",0,(ZScoring!AK1885-$B$6)/$C$6)</f>
        <v/>
      </c>
      <c r="R2144" s="5">
        <f>IF(ZScoring!AL1885="",0,(ZScoring!AL1885-$B$7)/$C$7)</f>
        <v/>
      </c>
      <c r="S2144" s="5">
        <f>IF(ZScoring!AM1885="",0,(ZScoring!AM1885-$B$8)/$C$8)</f>
        <v/>
      </c>
      <c r="T2144" s="5">
        <f>IF(ZScoring!AN1885="",0,(ZScoring!AN1885-$B$9)/$C$9)</f>
        <v/>
      </c>
      <c r="U2144" s="5">
        <f>IF(ZScoring!AO1885="",0,(ZScoring!AO1885-$B$10)/$C$10)</f>
        <v/>
      </c>
      <c r="V2144" s="5">
        <f>IF(ZScoring!AP1885="",0,(ZScoring!AP1885-$B$11)/$C$11)</f>
        <v/>
      </c>
      <c r="W2144" s="5">
        <f>IF(ZScoring!AQ1885="",0,(ZScoring!AQ1885-$B$12)/$C$12)</f>
        <v/>
      </c>
      <c r="X2144" s="5">
        <f>Universe!C1885</f>
        <v/>
      </c>
    </row>
    <row r="2145">
      <c r="A2145" s="22">
        <f>Universe!G1886</f>
        <v/>
      </c>
      <c r="B2145" s="2" t="n">
        <v>1</v>
      </c>
      <c r="C2145" s="23">
        <f>Universe!H1886</f>
        <v/>
      </c>
      <c r="D2145" s="23">
        <f>Universe!I1886</f>
        <v/>
      </c>
      <c r="E2145" s="23">
        <f>Universe!J1886</f>
        <v/>
      </c>
      <c r="F2145" s="23">
        <f>Universe!K1886</f>
        <v/>
      </c>
      <c r="G2145" s="23">
        <f>Universe!L1886</f>
        <v/>
      </c>
      <c r="H2145" s="23">
        <f>Universe!M1886</f>
        <v/>
      </c>
      <c r="I2145" s="23">
        <f>Universe!N1886</f>
        <v/>
      </c>
      <c r="J2145" s="23">
        <f>Universe!O1886</f>
        <v/>
      </c>
      <c r="K2145" s="23">
        <f>Universe!P1886</f>
        <v/>
      </c>
      <c r="L2145" s="23">
        <f>Universe!Q1886</f>
        <v/>
      </c>
      <c r="M2145" s="23">
        <f>Universe!R1886</f>
        <v/>
      </c>
      <c r="N2145" s="5">
        <f>IF(ZScoring!AH1886="",0,(ZScoring!AH1886-$B$3)/$C$3)</f>
        <v/>
      </c>
      <c r="O2145" s="5">
        <f>IF(ZScoring!AI1886="",0,(ZScoring!AI1886-$B$4)/$C$4)</f>
        <v/>
      </c>
      <c r="P2145" s="5">
        <f>IF(ZScoring!AJ1886="",0,(ZScoring!AJ1886-$B$5)/$C$5)</f>
        <v/>
      </c>
      <c r="Q2145" s="5">
        <f>IF(ZScoring!AK1886="",0,(ZScoring!AK1886-$B$6)/$C$6)</f>
        <v/>
      </c>
      <c r="R2145" s="5">
        <f>IF(ZScoring!AL1886="",0,(ZScoring!AL1886-$B$7)/$C$7)</f>
        <v/>
      </c>
      <c r="S2145" s="5">
        <f>IF(ZScoring!AM1886="",0,(ZScoring!AM1886-$B$8)/$C$8)</f>
        <v/>
      </c>
      <c r="T2145" s="5">
        <f>IF(ZScoring!AN1886="",0,(ZScoring!AN1886-$B$9)/$C$9)</f>
        <v/>
      </c>
      <c r="U2145" s="5">
        <f>IF(ZScoring!AO1886="",0,(ZScoring!AO1886-$B$10)/$C$10)</f>
        <v/>
      </c>
      <c r="V2145" s="5">
        <f>IF(ZScoring!AP1886="",0,(ZScoring!AP1886-$B$11)/$C$11)</f>
        <v/>
      </c>
      <c r="W2145" s="5">
        <f>IF(ZScoring!AQ1886="",0,(ZScoring!AQ1886-$B$12)/$C$12)</f>
        <v/>
      </c>
      <c r="X2145" s="5">
        <f>Universe!C1886</f>
        <v/>
      </c>
    </row>
    <row r="2146">
      <c r="A2146" s="22">
        <f>Universe!G1887</f>
        <v/>
      </c>
      <c r="B2146" s="2" t="n">
        <v>1</v>
      </c>
      <c r="C2146" s="23">
        <f>Universe!H1887</f>
        <v/>
      </c>
      <c r="D2146" s="23">
        <f>Universe!I1887</f>
        <v/>
      </c>
      <c r="E2146" s="23">
        <f>Universe!J1887</f>
        <v/>
      </c>
      <c r="F2146" s="23">
        <f>Universe!K1887</f>
        <v/>
      </c>
      <c r="G2146" s="23">
        <f>Universe!L1887</f>
        <v/>
      </c>
      <c r="H2146" s="23">
        <f>Universe!M1887</f>
        <v/>
      </c>
      <c r="I2146" s="23">
        <f>Universe!N1887</f>
        <v/>
      </c>
      <c r="J2146" s="23">
        <f>Universe!O1887</f>
        <v/>
      </c>
      <c r="K2146" s="23">
        <f>Universe!P1887</f>
        <v/>
      </c>
      <c r="L2146" s="23">
        <f>Universe!Q1887</f>
        <v/>
      </c>
      <c r="M2146" s="23">
        <f>Universe!R1887</f>
        <v/>
      </c>
      <c r="N2146" s="5">
        <f>IF(ZScoring!AH1887="",0,(ZScoring!AH1887-$B$3)/$C$3)</f>
        <v/>
      </c>
      <c r="O2146" s="5">
        <f>IF(ZScoring!AI1887="",0,(ZScoring!AI1887-$B$4)/$C$4)</f>
        <v/>
      </c>
      <c r="P2146" s="5">
        <f>IF(ZScoring!AJ1887="",0,(ZScoring!AJ1887-$B$5)/$C$5)</f>
        <v/>
      </c>
      <c r="Q2146" s="5">
        <f>IF(ZScoring!AK1887="",0,(ZScoring!AK1887-$B$6)/$C$6)</f>
        <v/>
      </c>
      <c r="R2146" s="5">
        <f>IF(ZScoring!AL1887="",0,(ZScoring!AL1887-$B$7)/$C$7)</f>
        <v/>
      </c>
      <c r="S2146" s="5">
        <f>IF(ZScoring!AM1887="",0,(ZScoring!AM1887-$B$8)/$C$8)</f>
        <v/>
      </c>
      <c r="T2146" s="5">
        <f>IF(ZScoring!AN1887="",0,(ZScoring!AN1887-$B$9)/$C$9)</f>
        <v/>
      </c>
      <c r="U2146" s="5">
        <f>IF(ZScoring!AO1887="",0,(ZScoring!AO1887-$B$10)/$C$10)</f>
        <v/>
      </c>
      <c r="V2146" s="5">
        <f>IF(ZScoring!AP1887="",0,(ZScoring!AP1887-$B$11)/$C$11)</f>
        <v/>
      </c>
      <c r="W2146" s="5">
        <f>IF(ZScoring!AQ1887="",0,(ZScoring!AQ1887-$B$12)/$C$12)</f>
        <v/>
      </c>
      <c r="X2146" s="5">
        <f>Universe!C1887</f>
        <v/>
      </c>
    </row>
    <row r="2147">
      <c r="A2147" s="22">
        <f>Universe!G1888</f>
        <v/>
      </c>
      <c r="B2147" s="2" t="n">
        <v>1</v>
      </c>
      <c r="C2147" s="23">
        <f>Universe!H1888</f>
        <v/>
      </c>
      <c r="D2147" s="23">
        <f>Universe!I1888</f>
        <v/>
      </c>
      <c r="E2147" s="23">
        <f>Universe!J1888</f>
        <v/>
      </c>
      <c r="F2147" s="23">
        <f>Universe!K1888</f>
        <v/>
      </c>
      <c r="G2147" s="23">
        <f>Universe!L1888</f>
        <v/>
      </c>
      <c r="H2147" s="23">
        <f>Universe!M1888</f>
        <v/>
      </c>
      <c r="I2147" s="23">
        <f>Universe!N1888</f>
        <v/>
      </c>
      <c r="J2147" s="23">
        <f>Universe!O1888</f>
        <v/>
      </c>
      <c r="K2147" s="23">
        <f>Universe!P1888</f>
        <v/>
      </c>
      <c r="L2147" s="23">
        <f>Universe!Q1888</f>
        <v/>
      </c>
      <c r="M2147" s="23">
        <f>Universe!R1888</f>
        <v/>
      </c>
      <c r="N2147" s="5">
        <f>IF(ZScoring!AH1888="",0,(ZScoring!AH1888-$B$3)/$C$3)</f>
        <v/>
      </c>
      <c r="O2147" s="5">
        <f>IF(ZScoring!AI1888="",0,(ZScoring!AI1888-$B$4)/$C$4)</f>
        <v/>
      </c>
      <c r="P2147" s="5">
        <f>IF(ZScoring!AJ1888="",0,(ZScoring!AJ1888-$B$5)/$C$5)</f>
        <v/>
      </c>
      <c r="Q2147" s="5">
        <f>IF(ZScoring!AK1888="",0,(ZScoring!AK1888-$B$6)/$C$6)</f>
        <v/>
      </c>
      <c r="R2147" s="5">
        <f>IF(ZScoring!AL1888="",0,(ZScoring!AL1888-$B$7)/$C$7)</f>
        <v/>
      </c>
      <c r="S2147" s="5">
        <f>IF(ZScoring!AM1888="",0,(ZScoring!AM1888-$B$8)/$C$8)</f>
        <v/>
      </c>
      <c r="T2147" s="5">
        <f>IF(ZScoring!AN1888="",0,(ZScoring!AN1888-$B$9)/$C$9)</f>
        <v/>
      </c>
      <c r="U2147" s="5">
        <f>IF(ZScoring!AO1888="",0,(ZScoring!AO1888-$B$10)/$C$10)</f>
        <v/>
      </c>
      <c r="V2147" s="5">
        <f>IF(ZScoring!AP1888="",0,(ZScoring!AP1888-$B$11)/$C$11)</f>
        <v/>
      </c>
      <c r="W2147" s="5">
        <f>IF(ZScoring!AQ1888="",0,(ZScoring!AQ1888-$B$12)/$C$12)</f>
        <v/>
      </c>
      <c r="X2147" s="5">
        <f>Universe!C1888</f>
        <v/>
      </c>
    </row>
    <row r="2148">
      <c r="A2148" s="22">
        <f>Universe!G1889</f>
        <v/>
      </c>
      <c r="B2148" s="2" t="n">
        <v>1</v>
      </c>
      <c r="C2148" s="23">
        <f>Universe!H1889</f>
        <v/>
      </c>
      <c r="D2148" s="23">
        <f>Universe!I1889</f>
        <v/>
      </c>
      <c r="E2148" s="23">
        <f>Universe!J1889</f>
        <v/>
      </c>
      <c r="F2148" s="23">
        <f>Universe!K1889</f>
        <v/>
      </c>
      <c r="G2148" s="23">
        <f>Universe!L1889</f>
        <v/>
      </c>
      <c r="H2148" s="23">
        <f>Universe!M1889</f>
        <v/>
      </c>
      <c r="I2148" s="23">
        <f>Universe!N1889</f>
        <v/>
      </c>
      <c r="J2148" s="23">
        <f>Universe!O1889</f>
        <v/>
      </c>
      <c r="K2148" s="23">
        <f>Universe!P1889</f>
        <v/>
      </c>
      <c r="L2148" s="23">
        <f>Universe!Q1889</f>
        <v/>
      </c>
      <c r="M2148" s="23">
        <f>Universe!R1889</f>
        <v/>
      </c>
      <c r="N2148" s="5">
        <f>IF(ZScoring!AH1889="",0,(ZScoring!AH1889-$B$3)/$C$3)</f>
        <v/>
      </c>
      <c r="O2148" s="5">
        <f>IF(ZScoring!AI1889="",0,(ZScoring!AI1889-$B$4)/$C$4)</f>
        <v/>
      </c>
      <c r="P2148" s="5">
        <f>IF(ZScoring!AJ1889="",0,(ZScoring!AJ1889-$B$5)/$C$5)</f>
        <v/>
      </c>
      <c r="Q2148" s="5">
        <f>IF(ZScoring!AK1889="",0,(ZScoring!AK1889-$B$6)/$C$6)</f>
        <v/>
      </c>
      <c r="R2148" s="5">
        <f>IF(ZScoring!AL1889="",0,(ZScoring!AL1889-$B$7)/$C$7)</f>
        <v/>
      </c>
      <c r="S2148" s="5">
        <f>IF(ZScoring!AM1889="",0,(ZScoring!AM1889-$B$8)/$C$8)</f>
        <v/>
      </c>
      <c r="T2148" s="5">
        <f>IF(ZScoring!AN1889="",0,(ZScoring!AN1889-$B$9)/$C$9)</f>
        <v/>
      </c>
      <c r="U2148" s="5">
        <f>IF(ZScoring!AO1889="",0,(ZScoring!AO1889-$B$10)/$C$10)</f>
        <v/>
      </c>
      <c r="V2148" s="5">
        <f>IF(ZScoring!AP1889="",0,(ZScoring!AP1889-$B$11)/$C$11)</f>
        <v/>
      </c>
      <c r="W2148" s="5">
        <f>IF(ZScoring!AQ1889="",0,(ZScoring!AQ1889-$B$12)/$C$12)</f>
        <v/>
      </c>
      <c r="X2148" s="5">
        <f>Universe!C1889</f>
        <v/>
      </c>
    </row>
    <row r="2149">
      <c r="A2149" s="22">
        <f>Universe!G1890</f>
        <v/>
      </c>
      <c r="B2149" s="2" t="n">
        <v>1</v>
      </c>
      <c r="C2149" s="23">
        <f>Universe!H1890</f>
        <v/>
      </c>
      <c r="D2149" s="23">
        <f>Universe!I1890</f>
        <v/>
      </c>
      <c r="E2149" s="23">
        <f>Universe!J1890</f>
        <v/>
      </c>
      <c r="F2149" s="23">
        <f>Universe!K1890</f>
        <v/>
      </c>
      <c r="G2149" s="23">
        <f>Universe!L1890</f>
        <v/>
      </c>
      <c r="H2149" s="23">
        <f>Universe!M1890</f>
        <v/>
      </c>
      <c r="I2149" s="23">
        <f>Universe!N1890</f>
        <v/>
      </c>
      <c r="J2149" s="23">
        <f>Universe!O1890</f>
        <v/>
      </c>
      <c r="K2149" s="23">
        <f>Universe!P1890</f>
        <v/>
      </c>
      <c r="L2149" s="23">
        <f>Universe!Q1890</f>
        <v/>
      </c>
      <c r="M2149" s="23">
        <f>Universe!R1890</f>
        <v/>
      </c>
      <c r="N2149" s="5">
        <f>IF(ZScoring!AH1890="",0,(ZScoring!AH1890-$B$3)/$C$3)</f>
        <v/>
      </c>
      <c r="O2149" s="5">
        <f>IF(ZScoring!AI1890="",0,(ZScoring!AI1890-$B$4)/$C$4)</f>
        <v/>
      </c>
      <c r="P2149" s="5">
        <f>IF(ZScoring!AJ1890="",0,(ZScoring!AJ1890-$B$5)/$C$5)</f>
        <v/>
      </c>
      <c r="Q2149" s="5">
        <f>IF(ZScoring!AK1890="",0,(ZScoring!AK1890-$B$6)/$C$6)</f>
        <v/>
      </c>
      <c r="R2149" s="5">
        <f>IF(ZScoring!AL1890="",0,(ZScoring!AL1890-$B$7)/$C$7)</f>
        <v/>
      </c>
      <c r="S2149" s="5">
        <f>IF(ZScoring!AM1890="",0,(ZScoring!AM1890-$B$8)/$C$8)</f>
        <v/>
      </c>
      <c r="T2149" s="5">
        <f>IF(ZScoring!AN1890="",0,(ZScoring!AN1890-$B$9)/$C$9)</f>
        <v/>
      </c>
      <c r="U2149" s="5">
        <f>IF(ZScoring!AO1890="",0,(ZScoring!AO1890-$B$10)/$C$10)</f>
        <v/>
      </c>
      <c r="V2149" s="5">
        <f>IF(ZScoring!AP1890="",0,(ZScoring!AP1890-$B$11)/$C$11)</f>
        <v/>
      </c>
      <c r="W2149" s="5">
        <f>IF(ZScoring!AQ1890="",0,(ZScoring!AQ1890-$B$12)/$C$12)</f>
        <v/>
      </c>
      <c r="X2149" s="5">
        <f>Universe!C1890</f>
        <v/>
      </c>
    </row>
    <row r="2150">
      <c r="A2150" s="22">
        <f>Universe!G1891</f>
        <v/>
      </c>
      <c r="B2150" s="2" t="n">
        <v>1</v>
      </c>
      <c r="C2150" s="23">
        <f>Universe!H1891</f>
        <v/>
      </c>
      <c r="D2150" s="23">
        <f>Universe!I1891</f>
        <v/>
      </c>
      <c r="E2150" s="23">
        <f>Universe!J1891</f>
        <v/>
      </c>
      <c r="F2150" s="23">
        <f>Universe!K1891</f>
        <v/>
      </c>
      <c r="G2150" s="23">
        <f>Universe!L1891</f>
        <v/>
      </c>
      <c r="H2150" s="23">
        <f>Universe!M1891</f>
        <v/>
      </c>
      <c r="I2150" s="23">
        <f>Universe!N1891</f>
        <v/>
      </c>
      <c r="J2150" s="23">
        <f>Universe!O1891</f>
        <v/>
      </c>
      <c r="K2150" s="23">
        <f>Universe!P1891</f>
        <v/>
      </c>
      <c r="L2150" s="23">
        <f>Universe!Q1891</f>
        <v/>
      </c>
      <c r="M2150" s="23">
        <f>Universe!R1891</f>
        <v/>
      </c>
      <c r="N2150" s="5">
        <f>IF(ZScoring!AH1891="",0,(ZScoring!AH1891-$B$3)/$C$3)</f>
        <v/>
      </c>
      <c r="O2150" s="5">
        <f>IF(ZScoring!AI1891="",0,(ZScoring!AI1891-$B$4)/$C$4)</f>
        <v/>
      </c>
      <c r="P2150" s="5">
        <f>IF(ZScoring!AJ1891="",0,(ZScoring!AJ1891-$B$5)/$C$5)</f>
        <v/>
      </c>
      <c r="Q2150" s="5">
        <f>IF(ZScoring!AK1891="",0,(ZScoring!AK1891-$B$6)/$C$6)</f>
        <v/>
      </c>
      <c r="R2150" s="5">
        <f>IF(ZScoring!AL1891="",0,(ZScoring!AL1891-$B$7)/$C$7)</f>
        <v/>
      </c>
      <c r="S2150" s="5">
        <f>IF(ZScoring!AM1891="",0,(ZScoring!AM1891-$B$8)/$C$8)</f>
        <v/>
      </c>
      <c r="T2150" s="5">
        <f>IF(ZScoring!AN1891="",0,(ZScoring!AN1891-$B$9)/$C$9)</f>
        <v/>
      </c>
      <c r="U2150" s="5">
        <f>IF(ZScoring!AO1891="",0,(ZScoring!AO1891-$B$10)/$C$10)</f>
        <v/>
      </c>
      <c r="V2150" s="5">
        <f>IF(ZScoring!AP1891="",0,(ZScoring!AP1891-$B$11)/$C$11)</f>
        <v/>
      </c>
      <c r="W2150" s="5">
        <f>IF(ZScoring!AQ1891="",0,(ZScoring!AQ1891-$B$12)/$C$12)</f>
        <v/>
      </c>
      <c r="X2150" s="5">
        <f>Universe!C1891</f>
        <v/>
      </c>
    </row>
    <row r="2151">
      <c r="A2151" s="22">
        <f>Universe!G1892</f>
        <v/>
      </c>
      <c r="B2151" s="2" t="n">
        <v>1</v>
      </c>
      <c r="C2151" s="23">
        <f>Universe!H1892</f>
        <v/>
      </c>
      <c r="D2151" s="23">
        <f>Universe!I1892</f>
        <v/>
      </c>
      <c r="E2151" s="23">
        <f>Universe!J1892</f>
        <v/>
      </c>
      <c r="F2151" s="23">
        <f>Universe!K1892</f>
        <v/>
      </c>
      <c r="G2151" s="23">
        <f>Universe!L1892</f>
        <v/>
      </c>
      <c r="H2151" s="23">
        <f>Universe!M1892</f>
        <v/>
      </c>
      <c r="I2151" s="23">
        <f>Universe!N1892</f>
        <v/>
      </c>
      <c r="J2151" s="23">
        <f>Universe!O1892</f>
        <v/>
      </c>
      <c r="K2151" s="23">
        <f>Universe!P1892</f>
        <v/>
      </c>
      <c r="L2151" s="23">
        <f>Universe!Q1892</f>
        <v/>
      </c>
      <c r="M2151" s="23">
        <f>Universe!R1892</f>
        <v/>
      </c>
      <c r="N2151" s="5">
        <f>IF(ZScoring!AH1892="",0,(ZScoring!AH1892-$B$3)/$C$3)</f>
        <v/>
      </c>
      <c r="O2151" s="5">
        <f>IF(ZScoring!AI1892="",0,(ZScoring!AI1892-$B$4)/$C$4)</f>
        <v/>
      </c>
      <c r="P2151" s="5">
        <f>IF(ZScoring!AJ1892="",0,(ZScoring!AJ1892-$B$5)/$C$5)</f>
        <v/>
      </c>
      <c r="Q2151" s="5">
        <f>IF(ZScoring!AK1892="",0,(ZScoring!AK1892-$B$6)/$C$6)</f>
        <v/>
      </c>
      <c r="R2151" s="5">
        <f>IF(ZScoring!AL1892="",0,(ZScoring!AL1892-$B$7)/$C$7)</f>
        <v/>
      </c>
      <c r="S2151" s="5">
        <f>IF(ZScoring!AM1892="",0,(ZScoring!AM1892-$B$8)/$C$8)</f>
        <v/>
      </c>
      <c r="T2151" s="5">
        <f>IF(ZScoring!AN1892="",0,(ZScoring!AN1892-$B$9)/$C$9)</f>
        <v/>
      </c>
      <c r="U2151" s="5">
        <f>IF(ZScoring!AO1892="",0,(ZScoring!AO1892-$B$10)/$C$10)</f>
        <v/>
      </c>
      <c r="V2151" s="5">
        <f>IF(ZScoring!AP1892="",0,(ZScoring!AP1892-$B$11)/$C$11)</f>
        <v/>
      </c>
      <c r="W2151" s="5">
        <f>IF(ZScoring!AQ1892="",0,(ZScoring!AQ1892-$B$12)/$C$12)</f>
        <v/>
      </c>
      <c r="X2151" s="5">
        <f>Universe!C1892</f>
        <v/>
      </c>
    </row>
    <row r="2152">
      <c r="A2152" s="22">
        <f>Universe!G1893</f>
        <v/>
      </c>
      <c r="B2152" s="2" t="n">
        <v>1</v>
      </c>
      <c r="C2152" s="23">
        <f>Universe!H1893</f>
        <v/>
      </c>
      <c r="D2152" s="23">
        <f>Universe!I1893</f>
        <v/>
      </c>
      <c r="E2152" s="23">
        <f>Universe!J1893</f>
        <v/>
      </c>
      <c r="F2152" s="23">
        <f>Universe!K1893</f>
        <v/>
      </c>
      <c r="G2152" s="23">
        <f>Universe!L1893</f>
        <v/>
      </c>
      <c r="H2152" s="23">
        <f>Universe!M1893</f>
        <v/>
      </c>
      <c r="I2152" s="23">
        <f>Universe!N1893</f>
        <v/>
      </c>
      <c r="J2152" s="23">
        <f>Universe!O1893</f>
        <v/>
      </c>
      <c r="K2152" s="23">
        <f>Universe!P1893</f>
        <v/>
      </c>
      <c r="L2152" s="23">
        <f>Universe!Q1893</f>
        <v/>
      </c>
      <c r="M2152" s="23">
        <f>Universe!R1893</f>
        <v/>
      </c>
      <c r="N2152" s="5">
        <f>IF(ZScoring!AH1893="",0,(ZScoring!AH1893-$B$3)/$C$3)</f>
        <v/>
      </c>
      <c r="O2152" s="5">
        <f>IF(ZScoring!AI1893="",0,(ZScoring!AI1893-$B$4)/$C$4)</f>
        <v/>
      </c>
      <c r="P2152" s="5">
        <f>IF(ZScoring!AJ1893="",0,(ZScoring!AJ1893-$B$5)/$C$5)</f>
        <v/>
      </c>
      <c r="Q2152" s="5">
        <f>IF(ZScoring!AK1893="",0,(ZScoring!AK1893-$B$6)/$C$6)</f>
        <v/>
      </c>
      <c r="R2152" s="5">
        <f>IF(ZScoring!AL1893="",0,(ZScoring!AL1893-$B$7)/$C$7)</f>
        <v/>
      </c>
      <c r="S2152" s="5">
        <f>IF(ZScoring!AM1893="",0,(ZScoring!AM1893-$B$8)/$C$8)</f>
        <v/>
      </c>
      <c r="T2152" s="5">
        <f>IF(ZScoring!AN1893="",0,(ZScoring!AN1893-$B$9)/$C$9)</f>
        <v/>
      </c>
      <c r="U2152" s="5">
        <f>IF(ZScoring!AO1893="",0,(ZScoring!AO1893-$B$10)/$C$10)</f>
        <v/>
      </c>
      <c r="V2152" s="5">
        <f>IF(ZScoring!AP1893="",0,(ZScoring!AP1893-$B$11)/$C$11)</f>
        <v/>
      </c>
      <c r="W2152" s="5">
        <f>IF(ZScoring!AQ1893="",0,(ZScoring!AQ1893-$B$12)/$C$12)</f>
        <v/>
      </c>
      <c r="X2152" s="5">
        <f>Universe!C1893</f>
        <v/>
      </c>
    </row>
    <row r="2153">
      <c r="A2153" s="22">
        <f>Universe!G1894</f>
        <v/>
      </c>
      <c r="B2153" s="2" t="n">
        <v>1</v>
      </c>
      <c r="C2153" s="23">
        <f>Universe!H1894</f>
        <v/>
      </c>
      <c r="D2153" s="23">
        <f>Universe!I1894</f>
        <v/>
      </c>
      <c r="E2153" s="23">
        <f>Universe!J1894</f>
        <v/>
      </c>
      <c r="F2153" s="23">
        <f>Universe!K1894</f>
        <v/>
      </c>
      <c r="G2153" s="23">
        <f>Universe!L1894</f>
        <v/>
      </c>
      <c r="H2153" s="23">
        <f>Universe!M1894</f>
        <v/>
      </c>
      <c r="I2153" s="23">
        <f>Universe!N1894</f>
        <v/>
      </c>
      <c r="J2153" s="23">
        <f>Universe!O1894</f>
        <v/>
      </c>
      <c r="K2153" s="23">
        <f>Universe!P1894</f>
        <v/>
      </c>
      <c r="L2153" s="23">
        <f>Universe!Q1894</f>
        <v/>
      </c>
      <c r="M2153" s="23">
        <f>Universe!R1894</f>
        <v/>
      </c>
      <c r="N2153" s="5">
        <f>IF(ZScoring!AH1894="",0,(ZScoring!AH1894-$B$3)/$C$3)</f>
        <v/>
      </c>
      <c r="O2153" s="5">
        <f>IF(ZScoring!AI1894="",0,(ZScoring!AI1894-$B$4)/$C$4)</f>
        <v/>
      </c>
      <c r="P2153" s="5">
        <f>IF(ZScoring!AJ1894="",0,(ZScoring!AJ1894-$B$5)/$C$5)</f>
        <v/>
      </c>
      <c r="Q2153" s="5">
        <f>IF(ZScoring!AK1894="",0,(ZScoring!AK1894-$B$6)/$C$6)</f>
        <v/>
      </c>
      <c r="R2153" s="5">
        <f>IF(ZScoring!AL1894="",0,(ZScoring!AL1894-$B$7)/$C$7)</f>
        <v/>
      </c>
      <c r="S2153" s="5">
        <f>IF(ZScoring!AM1894="",0,(ZScoring!AM1894-$B$8)/$C$8)</f>
        <v/>
      </c>
      <c r="T2153" s="5">
        <f>IF(ZScoring!AN1894="",0,(ZScoring!AN1894-$B$9)/$C$9)</f>
        <v/>
      </c>
      <c r="U2153" s="5">
        <f>IF(ZScoring!AO1894="",0,(ZScoring!AO1894-$B$10)/$C$10)</f>
        <v/>
      </c>
      <c r="V2153" s="5">
        <f>IF(ZScoring!AP1894="",0,(ZScoring!AP1894-$B$11)/$C$11)</f>
        <v/>
      </c>
      <c r="W2153" s="5">
        <f>IF(ZScoring!AQ1894="",0,(ZScoring!AQ1894-$B$12)/$C$12)</f>
        <v/>
      </c>
      <c r="X2153" s="5">
        <f>Universe!C1894</f>
        <v/>
      </c>
    </row>
    <row r="2154">
      <c r="A2154" s="22">
        <f>Universe!G1895</f>
        <v/>
      </c>
      <c r="B2154" s="2" t="n">
        <v>1</v>
      </c>
      <c r="C2154" s="23">
        <f>Universe!H1895</f>
        <v/>
      </c>
      <c r="D2154" s="23">
        <f>Universe!I1895</f>
        <v/>
      </c>
      <c r="E2154" s="23">
        <f>Universe!J1895</f>
        <v/>
      </c>
      <c r="F2154" s="23">
        <f>Universe!K1895</f>
        <v/>
      </c>
      <c r="G2154" s="23">
        <f>Universe!L1895</f>
        <v/>
      </c>
      <c r="H2154" s="23">
        <f>Universe!M1895</f>
        <v/>
      </c>
      <c r="I2154" s="23">
        <f>Universe!N1895</f>
        <v/>
      </c>
      <c r="J2154" s="23">
        <f>Universe!O1895</f>
        <v/>
      </c>
      <c r="K2154" s="23">
        <f>Universe!P1895</f>
        <v/>
      </c>
      <c r="L2154" s="23">
        <f>Universe!Q1895</f>
        <v/>
      </c>
      <c r="M2154" s="23">
        <f>Universe!R1895</f>
        <v/>
      </c>
      <c r="N2154" s="5">
        <f>IF(ZScoring!AH1895="",0,(ZScoring!AH1895-$B$3)/$C$3)</f>
        <v/>
      </c>
      <c r="O2154" s="5">
        <f>IF(ZScoring!AI1895="",0,(ZScoring!AI1895-$B$4)/$C$4)</f>
        <v/>
      </c>
      <c r="P2154" s="5">
        <f>IF(ZScoring!AJ1895="",0,(ZScoring!AJ1895-$B$5)/$C$5)</f>
        <v/>
      </c>
      <c r="Q2154" s="5">
        <f>IF(ZScoring!AK1895="",0,(ZScoring!AK1895-$B$6)/$C$6)</f>
        <v/>
      </c>
      <c r="R2154" s="5">
        <f>IF(ZScoring!AL1895="",0,(ZScoring!AL1895-$B$7)/$C$7)</f>
        <v/>
      </c>
      <c r="S2154" s="5">
        <f>IF(ZScoring!AM1895="",0,(ZScoring!AM1895-$B$8)/$C$8)</f>
        <v/>
      </c>
      <c r="T2154" s="5">
        <f>IF(ZScoring!AN1895="",0,(ZScoring!AN1895-$B$9)/$C$9)</f>
        <v/>
      </c>
      <c r="U2154" s="5">
        <f>IF(ZScoring!AO1895="",0,(ZScoring!AO1895-$B$10)/$C$10)</f>
        <v/>
      </c>
      <c r="V2154" s="5">
        <f>IF(ZScoring!AP1895="",0,(ZScoring!AP1895-$B$11)/$C$11)</f>
        <v/>
      </c>
      <c r="W2154" s="5">
        <f>IF(ZScoring!AQ1895="",0,(ZScoring!AQ1895-$B$12)/$C$12)</f>
        <v/>
      </c>
      <c r="X2154" s="5">
        <f>Universe!C1895</f>
        <v/>
      </c>
    </row>
    <row r="2155">
      <c r="A2155" s="22">
        <f>Universe!G1896</f>
        <v/>
      </c>
      <c r="B2155" s="2" t="n">
        <v>1</v>
      </c>
      <c r="C2155" s="23">
        <f>Universe!H1896</f>
        <v/>
      </c>
      <c r="D2155" s="23">
        <f>Universe!I1896</f>
        <v/>
      </c>
      <c r="E2155" s="23">
        <f>Universe!J1896</f>
        <v/>
      </c>
      <c r="F2155" s="23">
        <f>Universe!K1896</f>
        <v/>
      </c>
      <c r="G2155" s="23">
        <f>Universe!L1896</f>
        <v/>
      </c>
      <c r="H2155" s="23">
        <f>Universe!M1896</f>
        <v/>
      </c>
      <c r="I2155" s="23">
        <f>Universe!N1896</f>
        <v/>
      </c>
      <c r="J2155" s="23">
        <f>Universe!O1896</f>
        <v/>
      </c>
      <c r="K2155" s="23">
        <f>Universe!P1896</f>
        <v/>
      </c>
      <c r="L2155" s="23">
        <f>Universe!Q1896</f>
        <v/>
      </c>
      <c r="M2155" s="23">
        <f>Universe!R1896</f>
        <v/>
      </c>
      <c r="N2155" s="5">
        <f>IF(ZScoring!AH1896="",0,(ZScoring!AH1896-$B$3)/$C$3)</f>
        <v/>
      </c>
      <c r="O2155" s="5">
        <f>IF(ZScoring!AI1896="",0,(ZScoring!AI1896-$B$4)/$C$4)</f>
        <v/>
      </c>
      <c r="P2155" s="5">
        <f>IF(ZScoring!AJ1896="",0,(ZScoring!AJ1896-$B$5)/$C$5)</f>
        <v/>
      </c>
      <c r="Q2155" s="5">
        <f>IF(ZScoring!AK1896="",0,(ZScoring!AK1896-$B$6)/$C$6)</f>
        <v/>
      </c>
      <c r="R2155" s="5">
        <f>IF(ZScoring!AL1896="",0,(ZScoring!AL1896-$B$7)/$C$7)</f>
        <v/>
      </c>
      <c r="S2155" s="5">
        <f>IF(ZScoring!AM1896="",0,(ZScoring!AM1896-$B$8)/$C$8)</f>
        <v/>
      </c>
      <c r="T2155" s="5">
        <f>IF(ZScoring!AN1896="",0,(ZScoring!AN1896-$B$9)/$C$9)</f>
        <v/>
      </c>
      <c r="U2155" s="5">
        <f>IF(ZScoring!AO1896="",0,(ZScoring!AO1896-$B$10)/$C$10)</f>
        <v/>
      </c>
      <c r="V2155" s="5">
        <f>IF(ZScoring!AP1896="",0,(ZScoring!AP1896-$B$11)/$C$11)</f>
        <v/>
      </c>
      <c r="W2155" s="5">
        <f>IF(ZScoring!AQ1896="",0,(ZScoring!AQ1896-$B$12)/$C$12)</f>
        <v/>
      </c>
      <c r="X2155" s="5">
        <f>Universe!C1896</f>
        <v/>
      </c>
    </row>
    <row r="2156">
      <c r="A2156" s="22">
        <f>Universe!G1897</f>
        <v/>
      </c>
      <c r="B2156" s="2" t="n">
        <v>1</v>
      </c>
      <c r="C2156" s="23">
        <f>Universe!H1897</f>
        <v/>
      </c>
      <c r="D2156" s="23">
        <f>Universe!I1897</f>
        <v/>
      </c>
      <c r="E2156" s="23">
        <f>Universe!J1897</f>
        <v/>
      </c>
      <c r="F2156" s="23">
        <f>Universe!K1897</f>
        <v/>
      </c>
      <c r="G2156" s="23">
        <f>Universe!L1897</f>
        <v/>
      </c>
      <c r="H2156" s="23">
        <f>Universe!M1897</f>
        <v/>
      </c>
      <c r="I2156" s="23">
        <f>Universe!N1897</f>
        <v/>
      </c>
      <c r="J2156" s="23">
        <f>Universe!O1897</f>
        <v/>
      </c>
      <c r="K2156" s="23">
        <f>Universe!P1897</f>
        <v/>
      </c>
      <c r="L2156" s="23">
        <f>Universe!Q1897</f>
        <v/>
      </c>
      <c r="M2156" s="23">
        <f>Universe!R1897</f>
        <v/>
      </c>
      <c r="N2156" s="5">
        <f>IF(ZScoring!AH1897="",0,(ZScoring!AH1897-$B$3)/$C$3)</f>
        <v/>
      </c>
      <c r="O2156" s="5">
        <f>IF(ZScoring!AI1897="",0,(ZScoring!AI1897-$B$4)/$C$4)</f>
        <v/>
      </c>
      <c r="P2156" s="5">
        <f>IF(ZScoring!AJ1897="",0,(ZScoring!AJ1897-$B$5)/$C$5)</f>
        <v/>
      </c>
      <c r="Q2156" s="5">
        <f>IF(ZScoring!AK1897="",0,(ZScoring!AK1897-$B$6)/$C$6)</f>
        <v/>
      </c>
      <c r="R2156" s="5">
        <f>IF(ZScoring!AL1897="",0,(ZScoring!AL1897-$B$7)/$C$7)</f>
        <v/>
      </c>
      <c r="S2156" s="5">
        <f>IF(ZScoring!AM1897="",0,(ZScoring!AM1897-$B$8)/$C$8)</f>
        <v/>
      </c>
      <c r="T2156" s="5">
        <f>IF(ZScoring!AN1897="",0,(ZScoring!AN1897-$B$9)/$C$9)</f>
        <v/>
      </c>
      <c r="U2156" s="5">
        <f>IF(ZScoring!AO1897="",0,(ZScoring!AO1897-$B$10)/$C$10)</f>
        <v/>
      </c>
      <c r="V2156" s="5">
        <f>IF(ZScoring!AP1897="",0,(ZScoring!AP1897-$B$11)/$C$11)</f>
        <v/>
      </c>
      <c r="W2156" s="5">
        <f>IF(ZScoring!AQ1897="",0,(ZScoring!AQ1897-$B$12)/$C$12)</f>
        <v/>
      </c>
      <c r="X2156" s="5">
        <f>Universe!C1897</f>
        <v/>
      </c>
    </row>
    <row r="2157">
      <c r="A2157" s="22">
        <f>Universe!G1898</f>
        <v/>
      </c>
      <c r="B2157" s="2" t="n">
        <v>1</v>
      </c>
      <c r="C2157" s="23">
        <f>Universe!H1898</f>
        <v/>
      </c>
      <c r="D2157" s="23">
        <f>Universe!I1898</f>
        <v/>
      </c>
      <c r="E2157" s="23">
        <f>Universe!J1898</f>
        <v/>
      </c>
      <c r="F2157" s="23">
        <f>Universe!K1898</f>
        <v/>
      </c>
      <c r="G2157" s="23">
        <f>Universe!L1898</f>
        <v/>
      </c>
      <c r="H2157" s="23">
        <f>Universe!M1898</f>
        <v/>
      </c>
      <c r="I2157" s="23">
        <f>Universe!N1898</f>
        <v/>
      </c>
      <c r="J2157" s="23">
        <f>Universe!O1898</f>
        <v/>
      </c>
      <c r="K2157" s="23">
        <f>Universe!P1898</f>
        <v/>
      </c>
      <c r="L2157" s="23">
        <f>Universe!Q1898</f>
        <v/>
      </c>
      <c r="M2157" s="23">
        <f>Universe!R1898</f>
        <v/>
      </c>
      <c r="N2157" s="5">
        <f>IF(ZScoring!AH1898="",0,(ZScoring!AH1898-$B$3)/$C$3)</f>
        <v/>
      </c>
      <c r="O2157" s="5">
        <f>IF(ZScoring!AI1898="",0,(ZScoring!AI1898-$B$4)/$C$4)</f>
        <v/>
      </c>
      <c r="P2157" s="5">
        <f>IF(ZScoring!AJ1898="",0,(ZScoring!AJ1898-$B$5)/$C$5)</f>
        <v/>
      </c>
      <c r="Q2157" s="5">
        <f>IF(ZScoring!AK1898="",0,(ZScoring!AK1898-$B$6)/$C$6)</f>
        <v/>
      </c>
      <c r="R2157" s="5">
        <f>IF(ZScoring!AL1898="",0,(ZScoring!AL1898-$B$7)/$C$7)</f>
        <v/>
      </c>
      <c r="S2157" s="5">
        <f>IF(ZScoring!AM1898="",0,(ZScoring!AM1898-$B$8)/$C$8)</f>
        <v/>
      </c>
      <c r="T2157" s="5">
        <f>IF(ZScoring!AN1898="",0,(ZScoring!AN1898-$B$9)/$C$9)</f>
        <v/>
      </c>
      <c r="U2157" s="5">
        <f>IF(ZScoring!AO1898="",0,(ZScoring!AO1898-$B$10)/$C$10)</f>
        <v/>
      </c>
      <c r="V2157" s="5">
        <f>IF(ZScoring!AP1898="",0,(ZScoring!AP1898-$B$11)/$C$11)</f>
        <v/>
      </c>
      <c r="W2157" s="5">
        <f>IF(ZScoring!AQ1898="",0,(ZScoring!AQ1898-$B$12)/$C$12)</f>
        <v/>
      </c>
      <c r="X2157" s="5">
        <f>Universe!C1898</f>
        <v/>
      </c>
    </row>
    <row r="2158">
      <c r="A2158" s="22">
        <f>Universe!G1899</f>
        <v/>
      </c>
      <c r="B2158" s="2" t="n">
        <v>1</v>
      </c>
      <c r="C2158" s="23">
        <f>Universe!H1899</f>
        <v/>
      </c>
      <c r="D2158" s="23">
        <f>Universe!I1899</f>
        <v/>
      </c>
      <c r="E2158" s="23">
        <f>Universe!J1899</f>
        <v/>
      </c>
      <c r="F2158" s="23">
        <f>Universe!K1899</f>
        <v/>
      </c>
      <c r="G2158" s="23">
        <f>Universe!L1899</f>
        <v/>
      </c>
      <c r="H2158" s="23">
        <f>Universe!M1899</f>
        <v/>
      </c>
      <c r="I2158" s="23">
        <f>Universe!N1899</f>
        <v/>
      </c>
      <c r="J2158" s="23">
        <f>Universe!O1899</f>
        <v/>
      </c>
      <c r="K2158" s="23">
        <f>Universe!P1899</f>
        <v/>
      </c>
      <c r="L2158" s="23">
        <f>Universe!Q1899</f>
        <v/>
      </c>
      <c r="M2158" s="23">
        <f>Universe!R1899</f>
        <v/>
      </c>
      <c r="N2158" s="5">
        <f>IF(ZScoring!AH1899="",0,(ZScoring!AH1899-$B$3)/$C$3)</f>
        <v/>
      </c>
      <c r="O2158" s="5">
        <f>IF(ZScoring!AI1899="",0,(ZScoring!AI1899-$B$4)/$C$4)</f>
        <v/>
      </c>
      <c r="P2158" s="5">
        <f>IF(ZScoring!AJ1899="",0,(ZScoring!AJ1899-$B$5)/$C$5)</f>
        <v/>
      </c>
      <c r="Q2158" s="5">
        <f>IF(ZScoring!AK1899="",0,(ZScoring!AK1899-$B$6)/$C$6)</f>
        <v/>
      </c>
      <c r="R2158" s="5">
        <f>IF(ZScoring!AL1899="",0,(ZScoring!AL1899-$B$7)/$C$7)</f>
        <v/>
      </c>
      <c r="S2158" s="5">
        <f>IF(ZScoring!AM1899="",0,(ZScoring!AM1899-$B$8)/$C$8)</f>
        <v/>
      </c>
      <c r="T2158" s="5">
        <f>IF(ZScoring!AN1899="",0,(ZScoring!AN1899-$B$9)/$C$9)</f>
        <v/>
      </c>
      <c r="U2158" s="5">
        <f>IF(ZScoring!AO1899="",0,(ZScoring!AO1899-$B$10)/$C$10)</f>
        <v/>
      </c>
      <c r="V2158" s="5">
        <f>IF(ZScoring!AP1899="",0,(ZScoring!AP1899-$B$11)/$C$11)</f>
        <v/>
      </c>
      <c r="W2158" s="5">
        <f>IF(ZScoring!AQ1899="",0,(ZScoring!AQ1899-$B$12)/$C$12)</f>
        <v/>
      </c>
      <c r="X2158" s="5">
        <f>Universe!C1899</f>
        <v/>
      </c>
    </row>
    <row r="2159">
      <c r="A2159" s="22">
        <f>Universe!G1900</f>
        <v/>
      </c>
      <c r="B2159" s="2" t="n">
        <v>1</v>
      </c>
      <c r="C2159" s="23">
        <f>Universe!H1900</f>
        <v/>
      </c>
      <c r="D2159" s="23">
        <f>Universe!I1900</f>
        <v/>
      </c>
      <c r="E2159" s="23">
        <f>Universe!J1900</f>
        <v/>
      </c>
      <c r="F2159" s="23">
        <f>Universe!K1900</f>
        <v/>
      </c>
      <c r="G2159" s="23">
        <f>Universe!L1900</f>
        <v/>
      </c>
      <c r="H2159" s="23">
        <f>Universe!M1900</f>
        <v/>
      </c>
      <c r="I2159" s="23">
        <f>Universe!N1900</f>
        <v/>
      </c>
      <c r="J2159" s="23">
        <f>Universe!O1900</f>
        <v/>
      </c>
      <c r="K2159" s="23">
        <f>Universe!P1900</f>
        <v/>
      </c>
      <c r="L2159" s="23">
        <f>Universe!Q1900</f>
        <v/>
      </c>
      <c r="M2159" s="23">
        <f>Universe!R1900</f>
        <v/>
      </c>
      <c r="N2159" s="5">
        <f>IF(ZScoring!AH1900="",0,(ZScoring!AH1900-$B$3)/$C$3)</f>
        <v/>
      </c>
      <c r="O2159" s="5">
        <f>IF(ZScoring!AI1900="",0,(ZScoring!AI1900-$B$4)/$C$4)</f>
        <v/>
      </c>
      <c r="P2159" s="5">
        <f>IF(ZScoring!AJ1900="",0,(ZScoring!AJ1900-$B$5)/$C$5)</f>
        <v/>
      </c>
      <c r="Q2159" s="5">
        <f>IF(ZScoring!AK1900="",0,(ZScoring!AK1900-$B$6)/$C$6)</f>
        <v/>
      </c>
      <c r="R2159" s="5">
        <f>IF(ZScoring!AL1900="",0,(ZScoring!AL1900-$B$7)/$C$7)</f>
        <v/>
      </c>
      <c r="S2159" s="5">
        <f>IF(ZScoring!AM1900="",0,(ZScoring!AM1900-$B$8)/$C$8)</f>
        <v/>
      </c>
      <c r="T2159" s="5">
        <f>IF(ZScoring!AN1900="",0,(ZScoring!AN1900-$B$9)/$C$9)</f>
        <v/>
      </c>
      <c r="U2159" s="5">
        <f>IF(ZScoring!AO1900="",0,(ZScoring!AO1900-$B$10)/$C$10)</f>
        <v/>
      </c>
      <c r="V2159" s="5">
        <f>IF(ZScoring!AP1900="",0,(ZScoring!AP1900-$B$11)/$C$11)</f>
        <v/>
      </c>
      <c r="W2159" s="5">
        <f>IF(ZScoring!AQ1900="",0,(ZScoring!AQ1900-$B$12)/$C$12)</f>
        <v/>
      </c>
      <c r="X2159" s="5">
        <f>Universe!C1900</f>
        <v/>
      </c>
    </row>
    <row r="2160">
      <c r="A2160" s="22">
        <f>Universe!G1901</f>
        <v/>
      </c>
      <c r="B2160" s="2" t="n">
        <v>1</v>
      </c>
      <c r="C2160" s="23">
        <f>Universe!H1901</f>
        <v/>
      </c>
      <c r="D2160" s="23">
        <f>Universe!I1901</f>
        <v/>
      </c>
      <c r="E2160" s="23">
        <f>Universe!J1901</f>
        <v/>
      </c>
      <c r="F2160" s="23">
        <f>Universe!K1901</f>
        <v/>
      </c>
      <c r="G2160" s="23">
        <f>Universe!L1901</f>
        <v/>
      </c>
      <c r="H2160" s="23">
        <f>Universe!M1901</f>
        <v/>
      </c>
      <c r="I2160" s="23">
        <f>Universe!N1901</f>
        <v/>
      </c>
      <c r="J2160" s="23">
        <f>Universe!O1901</f>
        <v/>
      </c>
      <c r="K2160" s="23">
        <f>Universe!P1901</f>
        <v/>
      </c>
      <c r="L2160" s="23">
        <f>Universe!Q1901</f>
        <v/>
      </c>
      <c r="M2160" s="23">
        <f>Universe!R1901</f>
        <v/>
      </c>
      <c r="N2160" s="5">
        <f>IF(ZScoring!AH1901="",0,(ZScoring!AH1901-$B$3)/$C$3)</f>
        <v/>
      </c>
      <c r="O2160" s="5">
        <f>IF(ZScoring!AI1901="",0,(ZScoring!AI1901-$B$4)/$C$4)</f>
        <v/>
      </c>
      <c r="P2160" s="5">
        <f>IF(ZScoring!AJ1901="",0,(ZScoring!AJ1901-$B$5)/$C$5)</f>
        <v/>
      </c>
      <c r="Q2160" s="5">
        <f>IF(ZScoring!AK1901="",0,(ZScoring!AK1901-$B$6)/$C$6)</f>
        <v/>
      </c>
      <c r="R2160" s="5">
        <f>IF(ZScoring!AL1901="",0,(ZScoring!AL1901-$B$7)/$C$7)</f>
        <v/>
      </c>
      <c r="S2160" s="5">
        <f>IF(ZScoring!AM1901="",0,(ZScoring!AM1901-$B$8)/$C$8)</f>
        <v/>
      </c>
      <c r="T2160" s="5">
        <f>IF(ZScoring!AN1901="",0,(ZScoring!AN1901-$B$9)/$C$9)</f>
        <v/>
      </c>
      <c r="U2160" s="5">
        <f>IF(ZScoring!AO1901="",0,(ZScoring!AO1901-$B$10)/$C$10)</f>
        <v/>
      </c>
      <c r="V2160" s="5">
        <f>IF(ZScoring!AP1901="",0,(ZScoring!AP1901-$B$11)/$C$11)</f>
        <v/>
      </c>
      <c r="W2160" s="5">
        <f>IF(ZScoring!AQ1901="",0,(ZScoring!AQ1901-$B$12)/$C$12)</f>
        <v/>
      </c>
      <c r="X2160" s="5">
        <f>Universe!C1901</f>
        <v/>
      </c>
    </row>
    <row r="2161">
      <c r="A2161" s="22">
        <f>Universe!G1902</f>
        <v/>
      </c>
      <c r="B2161" s="2" t="n">
        <v>1</v>
      </c>
      <c r="C2161" s="23">
        <f>Universe!H1902</f>
        <v/>
      </c>
      <c r="D2161" s="23">
        <f>Universe!I1902</f>
        <v/>
      </c>
      <c r="E2161" s="23">
        <f>Universe!J1902</f>
        <v/>
      </c>
      <c r="F2161" s="23">
        <f>Universe!K1902</f>
        <v/>
      </c>
      <c r="G2161" s="23">
        <f>Universe!L1902</f>
        <v/>
      </c>
      <c r="H2161" s="23">
        <f>Universe!M1902</f>
        <v/>
      </c>
      <c r="I2161" s="23">
        <f>Universe!N1902</f>
        <v/>
      </c>
      <c r="J2161" s="23">
        <f>Universe!O1902</f>
        <v/>
      </c>
      <c r="K2161" s="23">
        <f>Universe!P1902</f>
        <v/>
      </c>
      <c r="L2161" s="23">
        <f>Universe!Q1902</f>
        <v/>
      </c>
      <c r="M2161" s="23">
        <f>Universe!R1902</f>
        <v/>
      </c>
      <c r="N2161" s="5">
        <f>IF(ZScoring!AH1902="",0,(ZScoring!AH1902-$B$3)/$C$3)</f>
        <v/>
      </c>
      <c r="O2161" s="5">
        <f>IF(ZScoring!AI1902="",0,(ZScoring!AI1902-$B$4)/$C$4)</f>
        <v/>
      </c>
      <c r="P2161" s="5">
        <f>IF(ZScoring!AJ1902="",0,(ZScoring!AJ1902-$B$5)/$C$5)</f>
        <v/>
      </c>
      <c r="Q2161" s="5">
        <f>IF(ZScoring!AK1902="",0,(ZScoring!AK1902-$B$6)/$C$6)</f>
        <v/>
      </c>
      <c r="R2161" s="5">
        <f>IF(ZScoring!AL1902="",0,(ZScoring!AL1902-$B$7)/$C$7)</f>
        <v/>
      </c>
      <c r="S2161" s="5">
        <f>IF(ZScoring!AM1902="",0,(ZScoring!AM1902-$B$8)/$C$8)</f>
        <v/>
      </c>
      <c r="T2161" s="5">
        <f>IF(ZScoring!AN1902="",0,(ZScoring!AN1902-$B$9)/$C$9)</f>
        <v/>
      </c>
      <c r="U2161" s="5">
        <f>IF(ZScoring!AO1902="",0,(ZScoring!AO1902-$B$10)/$C$10)</f>
        <v/>
      </c>
      <c r="V2161" s="5">
        <f>IF(ZScoring!AP1902="",0,(ZScoring!AP1902-$B$11)/$C$11)</f>
        <v/>
      </c>
      <c r="W2161" s="5">
        <f>IF(ZScoring!AQ1902="",0,(ZScoring!AQ1902-$B$12)/$C$12)</f>
        <v/>
      </c>
      <c r="X2161" s="5">
        <f>Universe!C1902</f>
        <v/>
      </c>
    </row>
    <row r="2162">
      <c r="A2162" s="22">
        <f>Universe!G1903</f>
        <v/>
      </c>
      <c r="B2162" s="2" t="n">
        <v>1</v>
      </c>
      <c r="C2162" s="23">
        <f>Universe!H1903</f>
        <v/>
      </c>
      <c r="D2162" s="23">
        <f>Universe!I1903</f>
        <v/>
      </c>
      <c r="E2162" s="23">
        <f>Universe!J1903</f>
        <v/>
      </c>
      <c r="F2162" s="23">
        <f>Universe!K1903</f>
        <v/>
      </c>
      <c r="G2162" s="23">
        <f>Universe!L1903</f>
        <v/>
      </c>
      <c r="H2162" s="23">
        <f>Universe!M1903</f>
        <v/>
      </c>
      <c r="I2162" s="23">
        <f>Universe!N1903</f>
        <v/>
      </c>
      <c r="J2162" s="23">
        <f>Universe!O1903</f>
        <v/>
      </c>
      <c r="K2162" s="23">
        <f>Universe!P1903</f>
        <v/>
      </c>
      <c r="L2162" s="23">
        <f>Universe!Q1903</f>
        <v/>
      </c>
      <c r="M2162" s="23">
        <f>Universe!R1903</f>
        <v/>
      </c>
      <c r="N2162" s="5">
        <f>IF(ZScoring!AH1903="",0,(ZScoring!AH1903-$B$3)/$C$3)</f>
        <v/>
      </c>
      <c r="O2162" s="5">
        <f>IF(ZScoring!AI1903="",0,(ZScoring!AI1903-$B$4)/$C$4)</f>
        <v/>
      </c>
      <c r="P2162" s="5">
        <f>IF(ZScoring!AJ1903="",0,(ZScoring!AJ1903-$B$5)/$C$5)</f>
        <v/>
      </c>
      <c r="Q2162" s="5">
        <f>IF(ZScoring!AK1903="",0,(ZScoring!AK1903-$B$6)/$C$6)</f>
        <v/>
      </c>
      <c r="R2162" s="5">
        <f>IF(ZScoring!AL1903="",0,(ZScoring!AL1903-$B$7)/$C$7)</f>
        <v/>
      </c>
      <c r="S2162" s="5">
        <f>IF(ZScoring!AM1903="",0,(ZScoring!AM1903-$B$8)/$C$8)</f>
        <v/>
      </c>
      <c r="T2162" s="5">
        <f>IF(ZScoring!AN1903="",0,(ZScoring!AN1903-$B$9)/$C$9)</f>
        <v/>
      </c>
      <c r="U2162" s="5">
        <f>IF(ZScoring!AO1903="",0,(ZScoring!AO1903-$B$10)/$C$10)</f>
        <v/>
      </c>
      <c r="V2162" s="5">
        <f>IF(ZScoring!AP1903="",0,(ZScoring!AP1903-$B$11)/$C$11)</f>
        <v/>
      </c>
      <c r="W2162" s="5">
        <f>IF(ZScoring!AQ1903="",0,(ZScoring!AQ1903-$B$12)/$C$12)</f>
        <v/>
      </c>
      <c r="X2162" s="5">
        <f>Universe!C1903</f>
        <v/>
      </c>
    </row>
    <row r="2163">
      <c r="A2163" s="22">
        <f>Universe!G1904</f>
        <v/>
      </c>
      <c r="B2163" s="2" t="n">
        <v>1</v>
      </c>
      <c r="C2163" s="23">
        <f>Universe!H1904</f>
        <v/>
      </c>
      <c r="D2163" s="23">
        <f>Universe!I1904</f>
        <v/>
      </c>
      <c r="E2163" s="23">
        <f>Universe!J1904</f>
        <v/>
      </c>
      <c r="F2163" s="23">
        <f>Universe!K1904</f>
        <v/>
      </c>
      <c r="G2163" s="23">
        <f>Universe!L1904</f>
        <v/>
      </c>
      <c r="H2163" s="23">
        <f>Universe!M1904</f>
        <v/>
      </c>
      <c r="I2163" s="23">
        <f>Universe!N1904</f>
        <v/>
      </c>
      <c r="J2163" s="23">
        <f>Universe!O1904</f>
        <v/>
      </c>
      <c r="K2163" s="23">
        <f>Universe!P1904</f>
        <v/>
      </c>
      <c r="L2163" s="23">
        <f>Universe!Q1904</f>
        <v/>
      </c>
      <c r="M2163" s="23">
        <f>Universe!R1904</f>
        <v/>
      </c>
      <c r="N2163" s="5">
        <f>IF(ZScoring!AH1904="",0,(ZScoring!AH1904-$B$3)/$C$3)</f>
        <v/>
      </c>
      <c r="O2163" s="5">
        <f>IF(ZScoring!AI1904="",0,(ZScoring!AI1904-$B$4)/$C$4)</f>
        <v/>
      </c>
      <c r="P2163" s="5">
        <f>IF(ZScoring!AJ1904="",0,(ZScoring!AJ1904-$B$5)/$C$5)</f>
        <v/>
      </c>
      <c r="Q2163" s="5">
        <f>IF(ZScoring!AK1904="",0,(ZScoring!AK1904-$B$6)/$C$6)</f>
        <v/>
      </c>
      <c r="R2163" s="5">
        <f>IF(ZScoring!AL1904="",0,(ZScoring!AL1904-$B$7)/$C$7)</f>
        <v/>
      </c>
      <c r="S2163" s="5">
        <f>IF(ZScoring!AM1904="",0,(ZScoring!AM1904-$B$8)/$C$8)</f>
        <v/>
      </c>
      <c r="T2163" s="5">
        <f>IF(ZScoring!AN1904="",0,(ZScoring!AN1904-$B$9)/$C$9)</f>
        <v/>
      </c>
      <c r="U2163" s="5">
        <f>IF(ZScoring!AO1904="",0,(ZScoring!AO1904-$B$10)/$C$10)</f>
        <v/>
      </c>
      <c r="V2163" s="5">
        <f>IF(ZScoring!AP1904="",0,(ZScoring!AP1904-$B$11)/$C$11)</f>
        <v/>
      </c>
      <c r="W2163" s="5">
        <f>IF(ZScoring!AQ1904="",0,(ZScoring!AQ1904-$B$12)/$C$12)</f>
        <v/>
      </c>
      <c r="X2163" s="5">
        <f>Universe!C1904</f>
        <v/>
      </c>
    </row>
    <row r="2164">
      <c r="A2164" s="22">
        <f>Universe!G1905</f>
        <v/>
      </c>
      <c r="B2164" s="2" t="n">
        <v>1</v>
      </c>
      <c r="C2164" s="23">
        <f>Universe!H1905</f>
        <v/>
      </c>
      <c r="D2164" s="23">
        <f>Universe!I1905</f>
        <v/>
      </c>
      <c r="E2164" s="23">
        <f>Universe!J1905</f>
        <v/>
      </c>
      <c r="F2164" s="23">
        <f>Universe!K1905</f>
        <v/>
      </c>
      <c r="G2164" s="23">
        <f>Universe!L1905</f>
        <v/>
      </c>
      <c r="H2164" s="23">
        <f>Universe!M1905</f>
        <v/>
      </c>
      <c r="I2164" s="23">
        <f>Universe!N1905</f>
        <v/>
      </c>
      <c r="J2164" s="23">
        <f>Universe!O1905</f>
        <v/>
      </c>
      <c r="K2164" s="23">
        <f>Universe!P1905</f>
        <v/>
      </c>
      <c r="L2164" s="23">
        <f>Universe!Q1905</f>
        <v/>
      </c>
      <c r="M2164" s="23">
        <f>Universe!R1905</f>
        <v/>
      </c>
      <c r="N2164" s="5">
        <f>IF(ZScoring!AH1905="",0,(ZScoring!AH1905-$B$3)/$C$3)</f>
        <v/>
      </c>
      <c r="O2164" s="5">
        <f>IF(ZScoring!AI1905="",0,(ZScoring!AI1905-$B$4)/$C$4)</f>
        <v/>
      </c>
      <c r="P2164" s="5">
        <f>IF(ZScoring!AJ1905="",0,(ZScoring!AJ1905-$B$5)/$C$5)</f>
        <v/>
      </c>
      <c r="Q2164" s="5">
        <f>IF(ZScoring!AK1905="",0,(ZScoring!AK1905-$B$6)/$C$6)</f>
        <v/>
      </c>
      <c r="R2164" s="5">
        <f>IF(ZScoring!AL1905="",0,(ZScoring!AL1905-$B$7)/$C$7)</f>
        <v/>
      </c>
      <c r="S2164" s="5">
        <f>IF(ZScoring!AM1905="",0,(ZScoring!AM1905-$B$8)/$C$8)</f>
        <v/>
      </c>
      <c r="T2164" s="5">
        <f>IF(ZScoring!AN1905="",0,(ZScoring!AN1905-$B$9)/$C$9)</f>
        <v/>
      </c>
      <c r="U2164" s="5">
        <f>IF(ZScoring!AO1905="",0,(ZScoring!AO1905-$B$10)/$C$10)</f>
        <v/>
      </c>
      <c r="V2164" s="5">
        <f>IF(ZScoring!AP1905="",0,(ZScoring!AP1905-$B$11)/$C$11)</f>
        <v/>
      </c>
      <c r="W2164" s="5">
        <f>IF(ZScoring!AQ1905="",0,(ZScoring!AQ1905-$B$12)/$C$12)</f>
        <v/>
      </c>
      <c r="X2164" s="5">
        <f>Universe!C1905</f>
        <v/>
      </c>
    </row>
    <row r="2165">
      <c r="A2165" s="22">
        <f>Universe!G1906</f>
        <v/>
      </c>
      <c r="B2165" s="2" t="n">
        <v>1</v>
      </c>
      <c r="C2165" s="23">
        <f>Universe!H1906</f>
        <v/>
      </c>
      <c r="D2165" s="23">
        <f>Universe!I1906</f>
        <v/>
      </c>
      <c r="E2165" s="23">
        <f>Universe!J1906</f>
        <v/>
      </c>
      <c r="F2165" s="23">
        <f>Universe!K1906</f>
        <v/>
      </c>
      <c r="G2165" s="23">
        <f>Universe!L1906</f>
        <v/>
      </c>
      <c r="H2165" s="23">
        <f>Universe!M1906</f>
        <v/>
      </c>
      <c r="I2165" s="23">
        <f>Universe!N1906</f>
        <v/>
      </c>
      <c r="J2165" s="23">
        <f>Universe!O1906</f>
        <v/>
      </c>
      <c r="K2165" s="23">
        <f>Universe!P1906</f>
        <v/>
      </c>
      <c r="L2165" s="23">
        <f>Universe!Q1906</f>
        <v/>
      </c>
      <c r="M2165" s="23">
        <f>Universe!R1906</f>
        <v/>
      </c>
      <c r="N2165" s="5">
        <f>IF(ZScoring!AH1906="",0,(ZScoring!AH1906-$B$3)/$C$3)</f>
        <v/>
      </c>
      <c r="O2165" s="5">
        <f>IF(ZScoring!AI1906="",0,(ZScoring!AI1906-$B$4)/$C$4)</f>
        <v/>
      </c>
      <c r="P2165" s="5">
        <f>IF(ZScoring!AJ1906="",0,(ZScoring!AJ1906-$B$5)/$C$5)</f>
        <v/>
      </c>
      <c r="Q2165" s="5">
        <f>IF(ZScoring!AK1906="",0,(ZScoring!AK1906-$B$6)/$C$6)</f>
        <v/>
      </c>
      <c r="R2165" s="5">
        <f>IF(ZScoring!AL1906="",0,(ZScoring!AL1906-$B$7)/$C$7)</f>
        <v/>
      </c>
      <c r="S2165" s="5">
        <f>IF(ZScoring!AM1906="",0,(ZScoring!AM1906-$B$8)/$C$8)</f>
        <v/>
      </c>
      <c r="T2165" s="5">
        <f>IF(ZScoring!AN1906="",0,(ZScoring!AN1906-$B$9)/$C$9)</f>
        <v/>
      </c>
      <c r="U2165" s="5">
        <f>IF(ZScoring!AO1906="",0,(ZScoring!AO1906-$B$10)/$C$10)</f>
        <v/>
      </c>
      <c r="V2165" s="5">
        <f>IF(ZScoring!AP1906="",0,(ZScoring!AP1906-$B$11)/$C$11)</f>
        <v/>
      </c>
      <c r="W2165" s="5">
        <f>IF(ZScoring!AQ1906="",0,(ZScoring!AQ1906-$B$12)/$C$12)</f>
        <v/>
      </c>
      <c r="X2165" s="5">
        <f>Universe!C1906</f>
        <v/>
      </c>
    </row>
    <row r="2166">
      <c r="A2166" s="22">
        <f>Universe!G1907</f>
        <v/>
      </c>
      <c r="B2166" s="2" t="n">
        <v>1</v>
      </c>
      <c r="C2166" s="23">
        <f>Universe!H1907</f>
        <v/>
      </c>
      <c r="D2166" s="23">
        <f>Universe!I1907</f>
        <v/>
      </c>
      <c r="E2166" s="23">
        <f>Universe!J1907</f>
        <v/>
      </c>
      <c r="F2166" s="23">
        <f>Universe!K1907</f>
        <v/>
      </c>
      <c r="G2166" s="23">
        <f>Universe!L1907</f>
        <v/>
      </c>
      <c r="H2166" s="23">
        <f>Universe!M1907</f>
        <v/>
      </c>
      <c r="I2166" s="23">
        <f>Universe!N1907</f>
        <v/>
      </c>
      <c r="J2166" s="23">
        <f>Universe!O1907</f>
        <v/>
      </c>
      <c r="K2166" s="23">
        <f>Universe!P1907</f>
        <v/>
      </c>
      <c r="L2166" s="23">
        <f>Universe!Q1907</f>
        <v/>
      </c>
      <c r="M2166" s="23">
        <f>Universe!R1907</f>
        <v/>
      </c>
      <c r="N2166" s="5">
        <f>IF(ZScoring!AH1907="",0,(ZScoring!AH1907-$B$3)/$C$3)</f>
        <v/>
      </c>
      <c r="O2166" s="5">
        <f>IF(ZScoring!AI1907="",0,(ZScoring!AI1907-$B$4)/$C$4)</f>
        <v/>
      </c>
      <c r="P2166" s="5">
        <f>IF(ZScoring!AJ1907="",0,(ZScoring!AJ1907-$B$5)/$C$5)</f>
        <v/>
      </c>
      <c r="Q2166" s="5">
        <f>IF(ZScoring!AK1907="",0,(ZScoring!AK1907-$B$6)/$C$6)</f>
        <v/>
      </c>
      <c r="R2166" s="5">
        <f>IF(ZScoring!AL1907="",0,(ZScoring!AL1907-$B$7)/$C$7)</f>
        <v/>
      </c>
      <c r="S2166" s="5">
        <f>IF(ZScoring!AM1907="",0,(ZScoring!AM1907-$B$8)/$C$8)</f>
        <v/>
      </c>
      <c r="T2166" s="5">
        <f>IF(ZScoring!AN1907="",0,(ZScoring!AN1907-$B$9)/$C$9)</f>
        <v/>
      </c>
      <c r="U2166" s="5">
        <f>IF(ZScoring!AO1907="",0,(ZScoring!AO1907-$B$10)/$C$10)</f>
        <v/>
      </c>
      <c r="V2166" s="5">
        <f>IF(ZScoring!AP1907="",0,(ZScoring!AP1907-$B$11)/$C$11)</f>
        <v/>
      </c>
      <c r="W2166" s="5">
        <f>IF(ZScoring!AQ1907="",0,(ZScoring!AQ1907-$B$12)/$C$12)</f>
        <v/>
      </c>
      <c r="X2166" s="5">
        <f>Universe!C1907</f>
        <v/>
      </c>
    </row>
    <row r="2167">
      <c r="A2167" s="22">
        <f>Universe!G1908</f>
        <v/>
      </c>
      <c r="B2167" s="2" t="n">
        <v>1</v>
      </c>
      <c r="C2167" s="23">
        <f>Universe!H1908</f>
        <v/>
      </c>
      <c r="D2167" s="23">
        <f>Universe!I1908</f>
        <v/>
      </c>
      <c r="E2167" s="23">
        <f>Universe!J1908</f>
        <v/>
      </c>
      <c r="F2167" s="23">
        <f>Universe!K1908</f>
        <v/>
      </c>
      <c r="G2167" s="23">
        <f>Universe!L1908</f>
        <v/>
      </c>
      <c r="H2167" s="23">
        <f>Universe!M1908</f>
        <v/>
      </c>
      <c r="I2167" s="23">
        <f>Universe!N1908</f>
        <v/>
      </c>
      <c r="J2167" s="23">
        <f>Universe!O1908</f>
        <v/>
      </c>
      <c r="K2167" s="23">
        <f>Universe!P1908</f>
        <v/>
      </c>
      <c r="L2167" s="23">
        <f>Universe!Q1908</f>
        <v/>
      </c>
      <c r="M2167" s="23">
        <f>Universe!R1908</f>
        <v/>
      </c>
      <c r="N2167" s="5">
        <f>IF(ZScoring!AH1908="",0,(ZScoring!AH1908-$B$3)/$C$3)</f>
        <v/>
      </c>
      <c r="O2167" s="5">
        <f>IF(ZScoring!AI1908="",0,(ZScoring!AI1908-$B$4)/$C$4)</f>
        <v/>
      </c>
      <c r="P2167" s="5">
        <f>IF(ZScoring!AJ1908="",0,(ZScoring!AJ1908-$B$5)/$C$5)</f>
        <v/>
      </c>
      <c r="Q2167" s="5">
        <f>IF(ZScoring!AK1908="",0,(ZScoring!AK1908-$B$6)/$C$6)</f>
        <v/>
      </c>
      <c r="R2167" s="5">
        <f>IF(ZScoring!AL1908="",0,(ZScoring!AL1908-$B$7)/$C$7)</f>
        <v/>
      </c>
      <c r="S2167" s="5">
        <f>IF(ZScoring!AM1908="",0,(ZScoring!AM1908-$B$8)/$C$8)</f>
        <v/>
      </c>
      <c r="T2167" s="5">
        <f>IF(ZScoring!AN1908="",0,(ZScoring!AN1908-$B$9)/$C$9)</f>
        <v/>
      </c>
      <c r="U2167" s="5">
        <f>IF(ZScoring!AO1908="",0,(ZScoring!AO1908-$B$10)/$C$10)</f>
        <v/>
      </c>
      <c r="V2167" s="5">
        <f>IF(ZScoring!AP1908="",0,(ZScoring!AP1908-$B$11)/$C$11)</f>
        <v/>
      </c>
      <c r="W2167" s="5">
        <f>IF(ZScoring!AQ1908="",0,(ZScoring!AQ1908-$B$12)/$C$12)</f>
        <v/>
      </c>
      <c r="X2167" s="5">
        <f>Universe!C1908</f>
        <v/>
      </c>
    </row>
    <row r="2168">
      <c r="A2168" s="22">
        <f>Universe!G1909</f>
        <v/>
      </c>
      <c r="B2168" s="2" t="n">
        <v>1</v>
      </c>
      <c r="C2168" s="23">
        <f>Universe!H1909</f>
        <v/>
      </c>
      <c r="D2168" s="23">
        <f>Universe!I1909</f>
        <v/>
      </c>
      <c r="E2168" s="23">
        <f>Universe!J1909</f>
        <v/>
      </c>
      <c r="F2168" s="23">
        <f>Universe!K1909</f>
        <v/>
      </c>
      <c r="G2168" s="23">
        <f>Universe!L1909</f>
        <v/>
      </c>
      <c r="H2168" s="23">
        <f>Universe!M1909</f>
        <v/>
      </c>
      <c r="I2168" s="23">
        <f>Universe!N1909</f>
        <v/>
      </c>
      <c r="J2168" s="23">
        <f>Universe!O1909</f>
        <v/>
      </c>
      <c r="K2168" s="23">
        <f>Universe!P1909</f>
        <v/>
      </c>
      <c r="L2168" s="23">
        <f>Universe!Q1909</f>
        <v/>
      </c>
      <c r="M2168" s="23">
        <f>Universe!R1909</f>
        <v/>
      </c>
      <c r="N2168" s="5">
        <f>IF(ZScoring!AH1909="",0,(ZScoring!AH1909-$B$3)/$C$3)</f>
        <v/>
      </c>
      <c r="O2168" s="5">
        <f>IF(ZScoring!AI1909="",0,(ZScoring!AI1909-$B$4)/$C$4)</f>
        <v/>
      </c>
      <c r="P2168" s="5">
        <f>IF(ZScoring!AJ1909="",0,(ZScoring!AJ1909-$B$5)/$C$5)</f>
        <v/>
      </c>
      <c r="Q2168" s="5">
        <f>IF(ZScoring!AK1909="",0,(ZScoring!AK1909-$B$6)/$C$6)</f>
        <v/>
      </c>
      <c r="R2168" s="5">
        <f>IF(ZScoring!AL1909="",0,(ZScoring!AL1909-$B$7)/$C$7)</f>
        <v/>
      </c>
      <c r="S2168" s="5">
        <f>IF(ZScoring!AM1909="",0,(ZScoring!AM1909-$B$8)/$C$8)</f>
        <v/>
      </c>
      <c r="T2168" s="5">
        <f>IF(ZScoring!AN1909="",0,(ZScoring!AN1909-$B$9)/$C$9)</f>
        <v/>
      </c>
      <c r="U2168" s="5">
        <f>IF(ZScoring!AO1909="",0,(ZScoring!AO1909-$B$10)/$C$10)</f>
        <v/>
      </c>
      <c r="V2168" s="5">
        <f>IF(ZScoring!AP1909="",0,(ZScoring!AP1909-$B$11)/$C$11)</f>
        <v/>
      </c>
      <c r="W2168" s="5">
        <f>IF(ZScoring!AQ1909="",0,(ZScoring!AQ1909-$B$12)/$C$12)</f>
        <v/>
      </c>
      <c r="X2168" s="5">
        <f>Universe!C1909</f>
        <v/>
      </c>
    </row>
    <row r="2169">
      <c r="A2169" s="22">
        <f>Universe!G1910</f>
        <v/>
      </c>
      <c r="B2169" s="2" t="n">
        <v>1</v>
      </c>
      <c r="C2169" s="23">
        <f>Universe!H1910</f>
        <v/>
      </c>
      <c r="D2169" s="23">
        <f>Universe!I1910</f>
        <v/>
      </c>
      <c r="E2169" s="23">
        <f>Universe!J1910</f>
        <v/>
      </c>
      <c r="F2169" s="23">
        <f>Universe!K1910</f>
        <v/>
      </c>
      <c r="G2169" s="23">
        <f>Universe!L1910</f>
        <v/>
      </c>
      <c r="H2169" s="23">
        <f>Universe!M1910</f>
        <v/>
      </c>
      <c r="I2169" s="23">
        <f>Universe!N1910</f>
        <v/>
      </c>
      <c r="J2169" s="23">
        <f>Universe!O1910</f>
        <v/>
      </c>
      <c r="K2169" s="23">
        <f>Universe!P1910</f>
        <v/>
      </c>
      <c r="L2169" s="23">
        <f>Universe!Q1910</f>
        <v/>
      </c>
      <c r="M2169" s="23">
        <f>Universe!R1910</f>
        <v/>
      </c>
      <c r="N2169" s="5">
        <f>IF(ZScoring!AH1910="",0,(ZScoring!AH1910-$B$3)/$C$3)</f>
        <v/>
      </c>
      <c r="O2169" s="5">
        <f>IF(ZScoring!AI1910="",0,(ZScoring!AI1910-$B$4)/$C$4)</f>
        <v/>
      </c>
      <c r="P2169" s="5">
        <f>IF(ZScoring!AJ1910="",0,(ZScoring!AJ1910-$B$5)/$C$5)</f>
        <v/>
      </c>
      <c r="Q2169" s="5">
        <f>IF(ZScoring!AK1910="",0,(ZScoring!AK1910-$B$6)/$C$6)</f>
        <v/>
      </c>
      <c r="R2169" s="5">
        <f>IF(ZScoring!AL1910="",0,(ZScoring!AL1910-$B$7)/$C$7)</f>
        <v/>
      </c>
      <c r="S2169" s="5">
        <f>IF(ZScoring!AM1910="",0,(ZScoring!AM1910-$B$8)/$C$8)</f>
        <v/>
      </c>
      <c r="T2169" s="5">
        <f>IF(ZScoring!AN1910="",0,(ZScoring!AN1910-$B$9)/$C$9)</f>
        <v/>
      </c>
      <c r="U2169" s="5">
        <f>IF(ZScoring!AO1910="",0,(ZScoring!AO1910-$B$10)/$C$10)</f>
        <v/>
      </c>
      <c r="V2169" s="5">
        <f>IF(ZScoring!AP1910="",0,(ZScoring!AP1910-$B$11)/$C$11)</f>
        <v/>
      </c>
      <c r="W2169" s="5">
        <f>IF(ZScoring!AQ1910="",0,(ZScoring!AQ1910-$B$12)/$C$12)</f>
        <v/>
      </c>
      <c r="X2169" s="5">
        <f>Universe!C1910</f>
        <v/>
      </c>
    </row>
    <row r="2170">
      <c r="A2170" s="22">
        <f>Universe!G1911</f>
        <v/>
      </c>
      <c r="B2170" s="2" t="n">
        <v>1</v>
      </c>
      <c r="C2170" s="23">
        <f>Universe!H1911</f>
        <v/>
      </c>
      <c r="D2170" s="23">
        <f>Universe!I1911</f>
        <v/>
      </c>
      <c r="E2170" s="23">
        <f>Universe!J1911</f>
        <v/>
      </c>
      <c r="F2170" s="23">
        <f>Universe!K1911</f>
        <v/>
      </c>
      <c r="G2170" s="23">
        <f>Universe!L1911</f>
        <v/>
      </c>
      <c r="H2170" s="23">
        <f>Universe!M1911</f>
        <v/>
      </c>
      <c r="I2170" s="23">
        <f>Universe!N1911</f>
        <v/>
      </c>
      <c r="J2170" s="23">
        <f>Universe!O1911</f>
        <v/>
      </c>
      <c r="K2170" s="23">
        <f>Universe!P1911</f>
        <v/>
      </c>
      <c r="L2170" s="23">
        <f>Universe!Q1911</f>
        <v/>
      </c>
      <c r="M2170" s="23">
        <f>Universe!R1911</f>
        <v/>
      </c>
      <c r="N2170" s="5">
        <f>IF(ZScoring!AH1911="",0,(ZScoring!AH1911-$B$3)/$C$3)</f>
        <v/>
      </c>
      <c r="O2170" s="5">
        <f>IF(ZScoring!AI1911="",0,(ZScoring!AI1911-$B$4)/$C$4)</f>
        <v/>
      </c>
      <c r="P2170" s="5">
        <f>IF(ZScoring!AJ1911="",0,(ZScoring!AJ1911-$B$5)/$C$5)</f>
        <v/>
      </c>
      <c r="Q2170" s="5">
        <f>IF(ZScoring!AK1911="",0,(ZScoring!AK1911-$B$6)/$C$6)</f>
        <v/>
      </c>
      <c r="R2170" s="5">
        <f>IF(ZScoring!AL1911="",0,(ZScoring!AL1911-$B$7)/$C$7)</f>
        <v/>
      </c>
      <c r="S2170" s="5">
        <f>IF(ZScoring!AM1911="",0,(ZScoring!AM1911-$B$8)/$C$8)</f>
        <v/>
      </c>
      <c r="T2170" s="5">
        <f>IF(ZScoring!AN1911="",0,(ZScoring!AN1911-$B$9)/$C$9)</f>
        <v/>
      </c>
      <c r="U2170" s="5">
        <f>IF(ZScoring!AO1911="",0,(ZScoring!AO1911-$B$10)/$C$10)</f>
        <v/>
      </c>
      <c r="V2170" s="5">
        <f>IF(ZScoring!AP1911="",0,(ZScoring!AP1911-$B$11)/$C$11)</f>
        <v/>
      </c>
      <c r="W2170" s="5">
        <f>IF(ZScoring!AQ1911="",0,(ZScoring!AQ1911-$B$12)/$C$12)</f>
        <v/>
      </c>
      <c r="X2170" s="5">
        <f>Universe!C1911</f>
        <v/>
      </c>
    </row>
    <row r="2171">
      <c r="A2171" s="22">
        <f>Universe!G1912</f>
        <v/>
      </c>
      <c r="B2171" s="2" t="n">
        <v>1</v>
      </c>
      <c r="C2171" s="23">
        <f>Universe!H1912</f>
        <v/>
      </c>
      <c r="D2171" s="23">
        <f>Universe!I1912</f>
        <v/>
      </c>
      <c r="E2171" s="23">
        <f>Universe!J1912</f>
        <v/>
      </c>
      <c r="F2171" s="23">
        <f>Universe!K1912</f>
        <v/>
      </c>
      <c r="G2171" s="23">
        <f>Universe!L1912</f>
        <v/>
      </c>
      <c r="H2171" s="23">
        <f>Universe!M1912</f>
        <v/>
      </c>
      <c r="I2171" s="23">
        <f>Universe!N1912</f>
        <v/>
      </c>
      <c r="J2171" s="23">
        <f>Universe!O1912</f>
        <v/>
      </c>
      <c r="K2171" s="23">
        <f>Universe!P1912</f>
        <v/>
      </c>
      <c r="L2171" s="23">
        <f>Universe!Q1912</f>
        <v/>
      </c>
      <c r="M2171" s="23">
        <f>Universe!R1912</f>
        <v/>
      </c>
      <c r="N2171" s="5">
        <f>IF(ZScoring!AH1912="",0,(ZScoring!AH1912-$B$3)/$C$3)</f>
        <v/>
      </c>
      <c r="O2171" s="5">
        <f>IF(ZScoring!AI1912="",0,(ZScoring!AI1912-$B$4)/$C$4)</f>
        <v/>
      </c>
      <c r="P2171" s="5">
        <f>IF(ZScoring!AJ1912="",0,(ZScoring!AJ1912-$B$5)/$C$5)</f>
        <v/>
      </c>
      <c r="Q2171" s="5">
        <f>IF(ZScoring!AK1912="",0,(ZScoring!AK1912-$B$6)/$C$6)</f>
        <v/>
      </c>
      <c r="R2171" s="5">
        <f>IF(ZScoring!AL1912="",0,(ZScoring!AL1912-$B$7)/$C$7)</f>
        <v/>
      </c>
      <c r="S2171" s="5">
        <f>IF(ZScoring!AM1912="",0,(ZScoring!AM1912-$B$8)/$C$8)</f>
        <v/>
      </c>
      <c r="T2171" s="5">
        <f>IF(ZScoring!AN1912="",0,(ZScoring!AN1912-$B$9)/$C$9)</f>
        <v/>
      </c>
      <c r="U2171" s="5">
        <f>IF(ZScoring!AO1912="",0,(ZScoring!AO1912-$B$10)/$C$10)</f>
        <v/>
      </c>
      <c r="V2171" s="5">
        <f>IF(ZScoring!AP1912="",0,(ZScoring!AP1912-$B$11)/$C$11)</f>
        <v/>
      </c>
      <c r="W2171" s="5">
        <f>IF(ZScoring!AQ1912="",0,(ZScoring!AQ1912-$B$12)/$C$12)</f>
        <v/>
      </c>
      <c r="X2171" s="5">
        <f>Universe!C1912</f>
        <v/>
      </c>
    </row>
    <row r="2172">
      <c r="A2172" s="22">
        <f>Universe!G1913</f>
        <v/>
      </c>
      <c r="B2172" s="2" t="n">
        <v>1</v>
      </c>
      <c r="C2172" s="23">
        <f>Universe!H1913</f>
        <v/>
      </c>
      <c r="D2172" s="23">
        <f>Universe!I1913</f>
        <v/>
      </c>
      <c r="E2172" s="23">
        <f>Universe!J1913</f>
        <v/>
      </c>
      <c r="F2172" s="23">
        <f>Universe!K1913</f>
        <v/>
      </c>
      <c r="G2172" s="23">
        <f>Universe!L1913</f>
        <v/>
      </c>
      <c r="H2172" s="23">
        <f>Universe!M1913</f>
        <v/>
      </c>
      <c r="I2172" s="23">
        <f>Universe!N1913</f>
        <v/>
      </c>
      <c r="J2172" s="23">
        <f>Universe!O1913</f>
        <v/>
      </c>
      <c r="K2172" s="23">
        <f>Universe!P1913</f>
        <v/>
      </c>
      <c r="L2172" s="23">
        <f>Universe!Q1913</f>
        <v/>
      </c>
      <c r="M2172" s="23">
        <f>Universe!R1913</f>
        <v/>
      </c>
      <c r="N2172" s="5">
        <f>IF(ZScoring!AH1913="",0,(ZScoring!AH1913-$B$3)/$C$3)</f>
        <v/>
      </c>
      <c r="O2172" s="5">
        <f>IF(ZScoring!AI1913="",0,(ZScoring!AI1913-$B$4)/$C$4)</f>
        <v/>
      </c>
      <c r="P2172" s="5">
        <f>IF(ZScoring!AJ1913="",0,(ZScoring!AJ1913-$B$5)/$C$5)</f>
        <v/>
      </c>
      <c r="Q2172" s="5">
        <f>IF(ZScoring!AK1913="",0,(ZScoring!AK1913-$B$6)/$C$6)</f>
        <v/>
      </c>
      <c r="R2172" s="5">
        <f>IF(ZScoring!AL1913="",0,(ZScoring!AL1913-$B$7)/$C$7)</f>
        <v/>
      </c>
      <c r="S2172" s="5">
        <f>IF(ZScoring!AM1913="",0,(ZScoring!AM1913-$B$8)/$C$8)</f>
        <v/>
      </c>
      <c r="T2172" s="5">
        <f>IF(ZScoring!AN1913="",0,(ZScoring!AN1913-$B$9)/$C$9)</f>
        <v/>
      </c>
      <c r="U2172" s="5">
        <f>IF(ZScoring!AO1913="",0,(ZScoring!AO1913-$B$10)/$C$10)</f>
        <v/>
      </c>
      <c r="V2172" s="5">
        <f>IF(ZScoring!AP1913="",0,(ZScoring!AP1913-$B$11)/$C$11)</f>
        <v/>
      </c>
      <c r="W2172" s="5">
        <f>IF(ZScoring!AQ1913="",0,(ZScoring!AQ1913-$B$12)/$C$12)</f>
        <v/>
      </c>
      <c r="X2172" s="5">
        <f>Universe!C1913</f>
        <v/>
      </c>
    </row>
    <row r="2173">
      <c r="A2173" s="22">
        <f>Universe!G1914</f>
        <v/>
      </c>
      <c r="B2173" s="2" t="n">
        <v>1</v>
      </c>
      <c r="C2173" s="23">
        <f>Universe!H1914</f>
        <v/>
      </c>
      <c r="D2173" s="23">
        <f>Universe!I1914</f>
        <v/>
      </c>
      <c r="E2173" s="23">
        <f>Universe!J1914</f>
        <v/>
      </c>
      <c r="F2173" s="23">
        <f>Universe!K1914</f>
        <v/>
      </c>
      <c r="G2173" s="23">
        <f>Universe!L1914</f>
        <v/>
      </c>
      <c r="H2173" s="23">
        <f>Universe!M1914</f>
        <v/>
      </c>
      <c r="I2173" s="23">
        <f>Universe!N1914</f>
        <v/>
      </c>
      <c r="J2173" s="23">
        <f>Universe!O1914</f>
        <v/>
      </c>
      <c r="K2173" s="23">
        <f>Universe!P1914</f>
        <v/>
      </c>
      <c r="L2173" s="23">
        <f>Universe!Q1914</f>
        <v/>
      </c>
      <c r="M2173" s="23">
        <f>Universe!R1914</f>
        <v/>
      </c>
      <c r="N2173" s="5">
        <f>IF(ZScoring!AH1914="",0,(ZScoring!AH1914-$B$3)/$C$3)</f>
        <v/>
      </c>
      <c r="O2173" s="5">
        <f>IF(ZScoring!AI1914="",0,(ZScoring!AI1914-$B$4)/$C$4)</f>
        <v/>
      </c>
      <c r="P2173" s="5">
        <f>IF(ZScoring!AJ1914="",0,(ZScoring!AJ1914-$B$5)/$C$5)</f>
        <v/>
      </c>
      <c r="Q2173" s="5">
        <f>IF(ZScoring!AK1914="",0,(ZScoring!AK1914-$B$6)/$C$6)</f>
        <v/>
      </c>
      <c r="R2173" s="5">
        <f>IF(ZScoring!AL1914="",0,(ZScoring!AL1914-$B$7)/$C$7)</f>
        <v/>
      </c>
      <c r="S2173" s="5">
        <f>IF(ZScoring!AM1914="",0,(ZScoring!AM1914-$B$8)/$C$8)</f>
        <v/>
      </c>
      <c r="T2173" s="5">
        <f>IF(ZScoring!AN1914="",0,(ZScoring!AN1914-$B$9)/$C$9)</f>
        <v/>
      </c>
      <c r="U2173" s="5">
        <f>IF(ZScoring!AO1914="",0,(ZScoring!AO1914-$B$10)/$C$10)</f>
        <v/>
      </c>
      <c r="V2173" s="5">
        <f>IF(ZScoring!AP1914="",0,(ZScoring!AP1914-$B$11)/$C$11)</f>
        <v/>
      </c>
      <c r="W2173" s="5">
        <f>IF(ZScoring!AQ1914="",0,(ZScoring!AQ1914-$B$12)/$C$12)</f>
        <v/>
      </c>
      <c r="X2173" s="5">
        <f>Universe!C1914</f>
        <v/>
      </c>
    </row>
    <row r="2174">
      <c r="A2174" s="22">
        <f>Universe!G1915</f>
        <v/>
      </c>
      <c r="B2174" s="2" t="n">
        <v>1</v>
      </c>
      <c r="C2174" s="23">
        <f>Universe!H1915</f>
        <v/>
      </c>
      <c r="D2174" s="23">
        <f>Universe!I1915</f>
        <v/>
      </c>
      <c r="E2174" s="23">
        <f>Universe!J1915</f>
        <v/>
      </c>
      <c r="F2174" s="23">
        <f>Universe!K1915</f>
        <v/>
      </c>
      <c r="G2174" s="23">
        <f>Universe!L1915</f>
        <v/>
      </c>
      <c r="H2174" s="23">
        <f>Universe!M1915</f>
        <v/>
      </c>
      <c r="I2174" s="23">
        <f>Universe!N1915</f>
        <v/>
      </c>
      <c r="J2174" s="23">
        <f>Universe!O1915</f>
        <v/>
      </c>
      <c r="K2174" s="23">
        <f>Universe!P1915</f>
        <v/>
      </c>
      <c r="L2174" s="23">
        <f>Universe!Q1915</f>
        <v/>
      </c>
      <c r="M2174" s="23">
        <f>Universe!R1915</f>
        <v/>
      </c>
      <c r="N2174" s="5">
        <f>IF(ZScoring!AH1915="",0,(ZScoring!AH1915-$B$3)/$C$3)</f>
        <v/>
      </c>
      <c r="O2174" s="5">
        <f>IF(ZScoring!AI1915="",0,(ZScoring!AI1915-$B$4)/$C$4)</f>
        <v/>
      </c>
      <c r="P2174" s="5">
        <f>IF(ZScoring!AJ1915="",0,(ZScoring!AJ1915-$B$5)/$C$5)</f>
        <v/>
      </c>
      <c r="Q2174" s="5">
        <f>IF(ZScoring!AK1915="",0,(ZScoring!AK1915-$B$6)/$C$6)</f>
        <v/>
      </c>
      <c r="R2174" s="5">
        <f>IF(ZScoring!AL1915="",0,(ZScoring!AL1915-$B$7)/$C$7)</f>
        <v/>
      </c>
      <c r="S2174" s="5">
        <f>IF(ZScoring!AM1915="",0,(ZScoring!AM1915-$B$8)/$C$8)</f>
        <v/>
      </c>
      <c r="T2174" s="5">
        <f>IF(ZScoring!AN1915="",0,(ZScoring!AN1915-$B$9)/$C$9)</f>
        <v/>
      </c>
      <c r="U2174" s="5">
        <f>IF(ZScoring!AO1915="",0,(ZScoring!AO1915-$B$10)/$C$10)</f>
        <v/>
      </c>
      <c r="V2174" s="5">
        <f>IF(ZScoring!AP1915="",0,(ZScoring!AP1915-$B$11)/$C$11)</f>
        <v/>
      </c>
      <c r="W2174" s="5">
        <f>IF(ZScoring!AQ1915="",0,(ZScoring!AQ1915-$B$12)/$C$12)</f>
        <v/>
      </c>
      <c r="X2174" s="5">
        <f>Universe!C1915</f>
        <v/>
      </c>
    </row>
    <row r="2175">
      <c r="A2175" s="22">
        <f>Universe!G1916</f>
        <v/>
      </c>
      <c r="B2175" s="2" t="n">
        <v>1</v>
      </c>
      <c r="C2175" s="23">
        <f>Universe!H1916</f>
        <v/>
      </c>
      <c r="D2175" s="23">
        <f>Universe!I1916</f>
        <v/>
      </c>
      <c r="E2175" s="23">
        <f>Universe!J1916</f>
        <v/>
      </c>
      <c r="F2175" s="23">
        <f>Universe!K1916</f>
        <v/>
      </c>
      <c r="G2175" s="23">
        <f>Universe!L1916</f>
        <v/>
      </c>
      <c r="H2175" s="23">
        <f>Universe!M1916</f>
        <v/>
      </c>
      <c r="I2175" s="23">
        <f>Universe!N1916</f>
        <v/>
      </c>
      <c r="J2175" s="23">
        <f>Universe!O1916</f>
        <v/>
      </c>
      <c r="K2175" s="23">
        <f>Universe!P1916</f>
        <v/>
      </c>
      <c r="L2175" s="23">
        <f>Universe!Q1916</f>
        <v/>
      </c>
      <c r="M2175" s="23">
        <f>Universe!R1916</f>
        <v/>
      </c>
      <c r="N2175" s="5">
        <f>IF(ZScoring!AH1916="",0,(ZScoring!AH1916-$B$3)/$C$3)</f>
        <v/>
      </c>
      <c r="O2175" s="5">
        <f>IF(ZScoring!AI1916="",0,(ZScoring!AI1916-$B$4)/$C$4)</f>
        <v/>
      </c>
      <c r="P2175" s="5">
        <f>IF(ZScoring!AJ1916="",0,(ZScoring!AJ1916-$B$5)/$C$5)</f>
        <v/>
      </c>
      <c r="Q2175" s="5">
        <f>IF(ZScoring!AK1916="",0,(ZScoring!AK1916-$B$6)/$C$6)</f>
        <v/>
      </c>
      <c r="R2175" s="5">
        <f>IF(ZScoring!AL1916="",0,(ZScoring!AL1916-$B$7)/$C$7)</f>
        <v/>
      </c>
      <c r="S2175" s="5">
        <f>IF(ZScoring!AM1916="",0,(ZScoring!AM1916-$B$8)/$C$8)</f>
        <v/>
      </c>
      <c r="T2175" s="5">
        <f>IF(ZScoring!AN1916="",0,(ZScoring!AN1916-$B$9)/$C$9)</f>
        <v/>
      </c>
      <c r="U2175" s="5">
        <f>IF(ZScoring!AO1916="",0,(ZScoring!AO1916-$B$10)/$C$10)</f>
        <v/>
      </c>
      <c r="V2175" s="5">
        <f>IF(ZScoring!AP1916="",0,(ZScoring!AP1916-$B$11)/$C$11)</f>
        <v/>
      </c>
      <c r="W2175" s="5">
        <f>IF(ZScoring!AQ1916="",0,(ZScoring!AQ1916-$B$12)/$C$12)</f>
        <v/>
      </c>
      <c r="X2175" s="5">
        <f>Universe!C1916</f>
        <v/>
      </c>
    </row>
    <row r="2176">
      <c r="A2176" s="22">
        <f>Universe!G1917</f>
        <v/>
      </c>
      <c r="B2176" s="2" t="n">
        <v>1</v>
      </c>
      <c r="C2176" s="23">
        <f>Universe!H1917</f>
        <v/>
      </c>
      <c r="D2176" s="23">
        <f>Universe!I1917</f>
        <v/>
      </c>
      <c r="E2176" s="23">
        <f>Universe!J1917</f>
        <v/>
      </c>
      <c r="F2176" s="23">
        <f>Universe!K1917</f>
        <v/>
      </c>
      <c r="G2176" s="23">
        <f>Universe!L1917</f>
        <v/>
      </c>
      <c r="H2176" s="23">
        <f>Universe!M1917</f>
        <v/>
      </c>
      <c r="I2176" s="23">
        <f>Universe!N1917</f>
        <v/>
      </c>
      <c r="J2176" s="23">
        <f>Universe!O1917</f>
        <v/>
      </c>
      <c r="K2176" s="23">
        <f>Universe!P1917</f>
        <v/>
      </c>
      <c r="L2176" s="23">
        <f>Universe!Q1917</f>
        <v/>
      </c>
      <c r="M2176" s="23">
        <f>Universe!R1917</f>
        <v/>
      </c>
      <c r="N2176" s="5">
        <f>IF(ZScoring!AH1917="",0,(ZScoring!AH1917-$B$3)/$C$3)</f>
        <v/>
      </c>
      <c r="O2176" s="5">
        <f>IF(ZScoring!AI1917="",0,(ZScoring!AI1917-$B$4)/$C$4)</f>
        <v/>
      </c>
      <c r="P2176" s="5">
        <f>IF(ZScoring!AJ1917="",0,(ZScoring!AJ1917-$B$5)/$C$5)</f>
        <v/>
      </c>
      <c r="Q2176" s="5">
        <f>IF(ZScoring!AK1917="",0,(ZScoring!AK1917-$B$6)/$C$6)</f>
        <v/>
      </c>
      <c r="R2176" s="5">
        <f>IF(ZScoring!AL1917="",0,(ZScoring!AL1917-$B$7)/$C$7)</f>
        <v/>
      </c>
      <c r="S2176" s="5">
        <f>IF(ZScoring!AM1917="",0,(ZScoring!AM1917-$B$8)/$C$8)</f>
        <v/>
      </c>
      <c r="T2176" s="5">
        <f>IF(ZScoring!AN1917="",0,(ZScoring!AN1917-$B$9)/$C$9)</f>
        <v/>
      </c>
      <c r="U2176" s="5">
        <f>IF(ZScoring!AO1917="",0,(ZScoring!AO1917-$B$10)/$C$10)</f>
        <v/>
      </c>
      <c r="V2176" s="5">
        <f>IF(ZScoring!AP1917="",0,(ZScoring!AP1917-$B$11)/$C$11)</f>
        <v/>
      </c>
      <c r="W2176" s="5">
        <f>IF(ZScoring!AQ1917="",0,(ZScoring!AQ1917-$B$12)/$C$12)</f>
        <v/>
      </c>
      <c r="X2176" s="5">
        <f>Universe!C1917</f>
        <v/>
      </c>
    </row>
    <row r="2177">
      <c r="A2177" s="22">
        <f>Universe!G1918</f>
        <v/>
      </c>
      <c r="B2177" s="2" t="n">
        <v>1</v>
      </c>
      <c r="C2177" s="23">
        <f>Universe!H1918</f>
        <v/>
      </c>
      <c r="D2177" s="23">
        <f>Universe!I1918</f>
        <v/>
      </c>
      <c r="E2177" s="23">
        <f>Universe!J1918</f>
        <v/>
      </c>
      <c r="F2177" s="23">
        <f>Universe!K1918</f>
        <v/>
      </c>
      <c r="G2177" s="23">
        <f>Universe!L1918</f>
        <v/>
      </c>
      <c r="H2177" s="23">
        <f>Universe!M1918</f>
        <v/>
      </c>
      <c r="I2177" s="23">
        <f>Universe!N1918</f>
        <v/>
      </c>
      <c r="J2177" s="23">
        <f>Universe!O1918</f>
        <v/>
      </c>
      <c r="K2177" s="23">
        <f>Universe!P1918</f>
        <v/>
      </c>
      <c r="L2177" s="23">
        <f>Universe!Q1918</f>
        <v/>
      </c>
      <c r="M2177" s="23">
        <f>Universe!R1918</f>
        <v/>
      </c>
      <c r="N2177" s="5">
        <f>IF(ZScoring!AH1918="",0,(ZScoring!AH1918-$B$3)/$C$3)</f>
        <v/>
      </c>
      <c r="O2177" s="5">
        <f>IF(ZScoring!AI1918="",0,(ZScoring!AI1918-$B$4)/$C$4)</f>
        <v/>
      </c>
      <c r="P2177" s="5">
        <f>IF(ZScoring!AJ1918="",0,(ZScoring!AJ1918-$B$5)/$C$5)</f>
        <v/>
      </c>
      <c r="Q2177" s="5">
        <f>IF(ZScoring!AK1918="",0,(ZScoring!AK1918-$B$6)/$C$6)</f>
        <v/>
      </c>
      <c r="R2177" s="5">
        <f>IF(ZScoring!AL1918="",0,(ZScoring!AL1918-$B$7)/$C$7)</f>
        <v/>
      </c>
      <c r="S2177" s="5">
        <f>IF(ZScoring!AM1918="",0,(ZScoring!AM1918-$B$8)/$C$8)</f>
        <v/>
      </c>
      <c r="T2177" s="5">
        <f>IF(ZScoring!AN1918="",0,(ZScoring!AN1918-$B$9)/$C$9)</f>
        <v/>
      </c>
      <c r="U2177" s="5">
        <f>IF(ZScoring!AO1918="",0,(ZScoring!AO1918-$B$10)/$C$10)</f>
        <v/>
      </c>
      <c r="V2177" s="5">
        <f>IF(ZScoring!AP1918="",0,(ZScoring!AP1918-$B$11)/$C$11)</f>
        <v/>
      </c>
      <c r="W2177" s="5">
        <f>IF(ZScoring!AQ1918="",0,(ZScoring!AQ1918-$B$12)/$C$12)</f>
        <v/>
      </c>
      <c r="X2177" s="5">
        <f>Universe!C1918</f>
        <v/>
      </c>
    </row>
    <row r="2178">
      <c r="A2178" s="22">
        <f>Universe!G1919</f>
        <v/>
      </c>
      <c r="B2178" s="2" t="n">
        <v>1</v>
      </c>
      <c r="C2178" s="23">
        <f>Universe!H1919</f>
        <v/>
      </c>
      <c r="D2178" s="23">
        <f>Universe!I1919</f>
        <v/>
      </c>
      <c r="E2178" s="23">
        <f>Universe!J1919</f>
        <v/>
      </c>
      <c r="F2178" s="23">
        <f>Universe!K1919</f>
        <v/>
      </c>
      <c r="G2178" s="23">
        <f>Universe!L1919</f>
        <v/>
      </c>
      <c r="H2178" s="23">
        <f>Universe!M1919</f>
        <v/>
      </c>
      <c r="I2178" s="23">
        <f>Universe!N1919</f>
        <v/>
      </c>
      <c r="J2178" s="23">
        <f>Universe!O1919</f>
        <v/>
      </c>
      <c r="K2178" s="23">
        <f>Universe!P1919</f>
        <v/>
      </c>
      <c r="L2178" s="23">
        <f>Universe!Q1919</f>
        <v/>
      </c>
      <c r="M2178" s="23">
        <f>Universe!R1919</f>
        <v/>
      </c>
      <c r="N2178" s="5">
        <f>IF(ZScoring!AH1919="",0,(ZScoring!AH1919-$B$3)/$C$3)</f>
        <v/>
      </c>
      <c r="O2178" s="5">
        <f>IF(ZScoring!AI1919="",0,(ZScoring!AI1919-$B$4)/$C$4)</f>
        <v/>
      </c>
      <c r="P2178" s="5">
        <f>IF(ZScoring!AJ1919="",0,(ZScoring!AJ1919-$B$5)/$C$5)</f>
        <v/>
      </c>
      <c r="Q2178" s="5">
        <f>IF(ZScoring!AK1919="",0,(ZScoring!AK1919-$B$6)/$C$6)</f>
        <v/>
      </c>
      <c r="R2178" s="5">
        <f>IF(ZScoring!AL1919="",0,(ZScoring!AL1919-$B$7)/$C$7)</f>
        <v/>
      </c>
      <c r="S2178" s="5">
        <f>IF(ZScoring!AM1919="",0,(ZScoring!AM1919-$B$8)/$C$8)</f>
        <v/>
      </c>
      <c r="T2178" s="5">
        <f>IF(ZScoring!AN1919="",0,(ZScoring!AN1919-$B$9)/$C$9)</f>
        <v/>
      </c>
      <c r="U2178" s="5">
        <f>IF(ZScoring!AO1919="",0,(ZScoring!AO1919-$B$10)/$C$10)</f>
        <v/>
      </c>
      <c r="V2178" s="5">
        <f>IF(ZScoring!AP1919="",0,(ZScoring!AP1919-$B$11)/$C$11)</f>
        <v/>
      </c>
      <c r="W2178" s="5">
        <f>IF(ZScoring!AQ1919="",0,(ZScoring!AQ1919-$B$12)/$C$12)</f>
        <v/>
      </c>
      <c r="X2178" s="5">
        <f>Universe!C1919</f>
        <v/>
      </c>
    </row>
    <row r="2179">
      <c r="A2179" s="22">
        <f>Universe!G1920</f>
        <v/>
      </c>
      <c r="B2179" s="2" t="n">
        <v>1</v>
      </c>
      <c r="C2179" s="23">
        <f>Universe!H1920</f>
        <v/>
      </c>
      <c r="D2179" s="23">
        <f>Universe!I1920</f>
        <v/>
      </c>
      <c r="E2179" s="23">
        <f>Universe!J1920</f>
        <v/>
      </c>
      <c r="F2179" s="23">
        <f>Universe!K1920</f>
        <v/>
      </c>
      <c r="G2179" s="23">
        <f>Universe!L1920</f>
        <v/>
      </c>
      <c r="H2179" s="23">
        <f>Universe!M1920</f>
        <v/>
      </c>
      <c r="I2179" s="23">
        <f>Universe!N1920</f>
        <v/>
      </c>
      <c r="J2179" s="23">
        <f>Universe!O1920</f>
        <v/>
      </c>
      <c r="K2179" s="23">
        <f>Universe!P1920</f>
        <v/>
      </c>
      <c r="L2179" s="23">
        <f>Universe!Q1920</f>
        <v/>
      </c>
      <c r="M2179" s="23">
        <f>Universe!R1920</f>
        <v/>
      </c>
      <c r="N2179" s="5">
        <f>IF(ZScoring!AH1920="",0,(ZScoring!AH1920-$B$3)/$C$3)</f>
        <v/>
      </c>
      <c r="O2179" s="5">
        <f>IF(ZScoring!AI1920="",0,(ZScoring!AI1920-$B$4)/$C$4)</f>
        <v/>
      </c>
      <c r="P2179" s="5">
        <f>IF(ZScoring!AJ1920="",0,(ZScoring!AJ1920-$B$5)/$C$5)</f>
        <v/>
      </c>
      <c r="Q2179" s="5">
        <f>IF(ZScoring!AK1920="",0,(ZScoring!AK1920-$B$6)/$C$6)</f>
        <v/>
      </c>
      <c r="R2179" s="5">
        <f>IF(ZScoring!AL1920="",0,(ZScoring!AL1920-$B$7)/$C$7)</f>
        <v/>
      </c>
      <c r="S2179" s="5">
        <f>IF(ZScoring!AM1920="",0,(ZScoring!AM1920-$B$8)/$C$8)</f>
        <v/>
      </c>
      <c r="T2179" s="5">
        <f>IF(ZScoring!AN1920="",0,(ZScoring!AN1920-$B$9)/$C$9)</f>
        <v/>
      </c>
      <c r="U2179" s="5">
        <f>IF(ZScoring!AO1920="",0,(ZScoring!AO1920-$B$10)/$C$10)</f>
        <v/>
      </c>
      <c r="V2179" s="5">
        <f>IF(ZScoring!AP1920="",0,(ZScoring!AP1920-$B$11)/$C$11)</f>
        <v/>
      </c>
      <c r="W2179" s="5">
        <f>IF(ZScoring!AQ1920="",0,(ZScoring!AQ1920-$B$12)/$C$12)</f>
        <v/>
      </c>
      <c r="X2179" s="5">
        <f>Universe!C1920</f>
        <v/>
      </c>
    </row>
    <row r="2180">
      <c r="A2180" s="22">
        <f>Universe!G1921</f>
        <v/>
      </c>
      <c r="B2180" s="2" t="n">
        <v>1</v>
      </c>
      <c r="C2180" s="23">
        <f>Universe!H1921</f>
        <v/>
      </c>
      <c r="D2180" s="23">
        <f>Universe!I1921</f>
        <v/>
      </c>
      <c r="E2180" s="23">
        <f>Universe!J1921</f>
        <v/>
      </c>
      <c r="F2180" s="23">
        <f>Universe!K1921</f>
        <v/>
      </c>
      <c r="G2180" s="23">
        <f>Universe!L1921</f>
        <v/>
      </c>
      <c r="H2180" s="23">
        <f>Universe!M1921</f>
        <v/>
      </c>
      <c r="I2180" s="23">
        <f>Universe!N1921</f>
        <v/>
      </c>
      <c r="J2180" s="23">
        <f>Universe!O1921</f>
        <v/>
      </c>
      <c r="K2180" s="23">
        <f>Universe!P1921</f>
        <v/>
      </c>
      <c r="L2180" s="23">
        <f>Universe!Q1921</f>
        <v/>
      </c>
      <c r="M2180" s="23">
        <f>Universe!R1921</f>
        <v/>
      </c>
      <c r="N2180" s="5">
        <f>IF(ZScoring!AH1921="",0,(ZScoring!AH1921-$B$3)/$C$3)</f>
        <v/>
      </c>
      <c r="O2180" s="5">
        <f>IF(ZScoring!AI1921="",0,(ZScoring!AI1921-$B$4)/$C$4)</f>
        <v/>
      </c>
      <c r="P2180" s="5">
        <f>IF(ZScoring!AJ1921="",0,(ZScoring!AJ1921-$B$5)/$C$5)</f>
        <v/>
      </c>
      <c r="Q2180" s="5">
        <f>IF(ZScoring!AK1921="",0,(ZScoring!AK1921-$B$6)/$C$6)</f>
        <v/>
      </c>
      <c r="R2180" s="5">
        <f>IF(ZScoring!AL1921="",0,(ZScoring!AL1921-$B$7)/$C$7)</f>
        <v/>
      </c>
      <c r="S2180" s="5">
        <f>IF(ZScoring!AM1921="",0,(ZScoring!AM1921-$B$8)/$C$8)</f>
        <v/>
      </c>
      <c r="T2180" s="5">
        <f>IF(ZScoring!AN1921="",0,(ZScoring!AN1921-$B$9)/$C$9)</f>
        <v/>
      </c>
      <c r="U2180" s="5">
        <f>IF(ZScoring!AO1921="",0,(ZScoring!AO1921-$B$10)/$C$10)</f>
        <v/>
      </c>
      <c r="V2180" s="5">
        <f>IF(ZScoring!AP1921="",0,(ZScoring!AP1921-$B$11)/$C$11)</f>
        <v/>
      </c>
      <c r="W2180" s="5">
        <f>IF(ZScoring!AQ1921="",0,(ZScoring!AQ1921-$B$12)/$C$12)</f>
        <v/>
      </c>
      <c r="X2180" s="5">
        <f>Universe!C1921</f>
        <v/>
      </c>
    </row>
    <row r="2181">
      <c r="A2181" s="22">
        <f>Universe!G1922</f>
        <v/>
      </c>
      <c r="B2181" s="2" t="n">
        <v>1</v>
      </c>
      <c r="C2181" s="23">
        <f>Universe!H1922</f>
        <v/>
      </c>
      <c r="D2181" s="23">
        <f>Universe!I1922</f>
        <v/>
      </c>
      <c r="E2181" s="23">
        <f>Universe!J1922</f>
        <v/>
      </c>
      <c r="F2181" s="23">
        <f>Universe!K1922</f>
        <v/>
      </c>
      <c r="G2181" s="23">
        <f>Universe!L1922</f>
        <v/>
      </c>
      <c r="H2181" s="23">
        <f>Universe!M1922</f>
        <v/>
      </c>
      <c r="I2181" s="23">
        <f>Universe!N1922</f>
        <v/>
      </c>
      <c r="J2181" s="23">
        <f>Universe!O1922</f>
        <v/>
      </c>
      <c r="K2181" s="23">
        <f>Universe!P1922</f>
        <v/>
      </c>
      <c r="L2181" s="23">
        <f>Universe!Q1922</f>
        <v/>
      </c>
      <c r="M2181" s="23">
        <f>Universe!R1922</f>
        <v/>
      </c>
      <c r="N2181" s="5">
        <f>IF(ZScoring!AH1922="",0,(ZScoring!AH1922-$B$3)/$C$3)</f>
        <v/>
      </c>
      <c r="O2181" s="5">
        <f>IF(ZScoring!AI1922="",0,(ZScoring!AI1922-$B$4)/$C$4)</f>
        <v/>
      </c>
      <c r="P2181" s="5">
        <f>IF(ZScoring!AJ1922="",0,(ZScoring!AJ1922-$B$5)/$C$5)</f>
        <v/>
      </c>
      <c r="Q2181" s="5">
        <f>IF(ZScoring!AK1922="",0,(ZScoring!AK1922-$B$6)/$C$6)</f>
        <v/>
      </c>
      <c r="R2181" s="5">
        <f>IF(ZScoring!AL1922="",0,(ZScoring!AL1922-$B$7)/$C$7)</f>
        <v/>
      </c>
      <c r="S2181" s="5">
        <f>IF(ZScoring!AM1922="",0,(ZScoring!AM1922-$B$8)/$C$8)</f>
        <v/>
      </c>
      <c r="T2181" s="5">
        <f>IF(ZScoring!AN1922="",0,(ZScoring!AN1922-$B$9)/$C$9)</f>
        <v/>
      </c>
      <c r="U2181" s="5">
        <f>IF(ZScoring!AO1922="",0,(ZScoring!AO1922-$B$10)/$C$10)</f>
        <v/>
      </c>
      <c r="V2181" s="5">
        <f>IF(ZScoring!AP1922="",0,(ZScoring!AP1922-$B$11)/$C$11)</f>
        <v/>
      </c>
      <c r="W2181" s="5">
        <f>IF(ZScoring!AQ1922="",0,(ZScoring!AQ1922-$B$12)/$C$12)</f>
        <v/>
      </c>
      <c r="X2181" s="5">
        <f>Universe!C1922</f>
        <v/>
      </c>
    </row>
    <row r="2182">
      <c r="A2182" s="22">
        <f>Universe!G1923</f>
        <v/>
      </c>
      <c r="B2182" s="2" t="n">
        <v>1</v>
      </c>
      <c r="C2182" s="23">
        <f>Universe!H1923</f>
        <v/>
      </c>
      <c r="D2182" s="23">
        <f>Universe!I1923</f>
        <v/>
      </c>
      <c r="E2182" s="23">
        <f>Universe!J1923</f>
        <v/>
      </c>
      <c r="F2182" s="23">
        <f>Universe!K1923</f>
        <v/>
      </c>
      <c r="G2182" s="23">
        <f>Universe!L1923</f>
        <v/>
      </c>
      <c r="H2182" s="23">
        <f>Universe!M1923</f>
        <v/>
      </c>
      <c r="I2182" s="23">
        <f>Universe!N1923</f>
        <v/>
      </c>
      <c r="J2182" s="23">
        <f>Universe!O1923</f>
        <v/>
      </c>
      <c r="K2182" s="23">
        <f>Universe!P1923</f>
        <v/>
      </c>
      <c r="L2182" s="23">
        <f>Universe!Q1923</f>
        <v/>
      </c>
      <c r="M2182" s="23">
        <f>Universe!R1923</f>
        <v/>
      </c>
      <c r="N2182" s="5">
        <f>IF(ZScoring!AH1923="",0,(ZScoring!AH1923-$B$3)/$C$3)</f>
        <v/>
      </c>
      <c r="O2182" s="5">
        <f>IF(ZScoring!AI1923="",0,(ZScoring!AI1923-$B$4)/$C$4)</f>
        <v/>
      </c>
      <c r="P2182" s="5">
        <f>IF(ZScoring!AJ1923="",0,(ZScoring!AJ1923-$B$5)/$C$5)</f>
        <v/>
      </c>
      <c r="Q2182" s="5">
        <f>IF(ZScoring!AK1923="",0,(ZScoring!AK1923-$B$6)/$C$6)</f>
        <v/>
      </c>
      <c r="R2182" s="5">
        <f>IF(ZScoring!AL1923="",0,(ZScoring!AL1923-$B$7)/$C$7)</f>
        <v/>
      </c>
      <c r="S2182" s="5">
        <f>IF(ZScoring!AM1923="",0,(ZScoring!AM1923-$B$8)/$C$8)</f>
        <v/>
      </c>
      <c r="T2182" s="5">
        <f>IF(ZScoring!AN1923="",0,(ZScoring!AN1923-$B$9)/$C$9)</f>
        <v/>
      </c>
      <c r="U2182" s="5">
        <f>IF(ZScoring!AO1923="",0,(ZScoring!AO1923-$B$10)/$C$10)</f>
        <v/>
      </c>
      <c r="V2182" s="5">
        <f>IF(ZScoring!AP1923="",0,(ZScoring!AP1923-$B$11)/$C$11)</f>
        <v/>
      </c>
      <c r="W2182" s="5">
        <f>IF(ZScoring!AQ1923="",0,(ZScoring!AQ1923-$B$12)/$C$12)</f>
        <v/>
      </c>
      <c r="X2182" s="5">
        <f>Universe!C1923</f>
        <v/>
      </c>
    </row>
    <row r="2183">
      <c r="A2183" s="22">
        <f>Universe!G1924</f>
        <v/>
      </c>
      <c r="B2183" s="2" t="n">
        <v>1</v>
      </c>
      <c r="C2183" s="23">
        <f>Universe!H1924</f>
        <v/>
      </c>
      <c r="D2183" s="23">
        <f>Universe!I1924</f>
        <v/>
      </c>
      <c r="E2183" s="23">
        <f>Universe!J1924</f>
        <v/>
      </c>
      <c r="F2183" s="23">
        <f>Universe!K1924</f>
        <v/>
      </c>
      <c r="G2183" s="23">
        <f>Universe!L1924</f>
        <v/>
      </c>
      <c r="H2183" s="23">
        <f>Universe!M1924</f>
        <v/>
      </c>
      <c r="I2183" s="23">
        <f>Universe!N1924</f>
        <v/>
      </c>
      <c r="J2183" s="23">
        <f>Universe!O1924</f>
        <v/>
      </c>
      <c r="K2183" s="23">
        <f>Universe!P1924</f>
        <v/>
      </c>
      <c r="L2183" s="23">
        <f>Universe!Q1924</f>
        <v/>
      </c>
      <c r="M2183" s="23">
        <f>Universe!R1924</f>
        <v/>
      </c>
      <c r="N2183" s="5">
        <f>IF(ZScoring!AH1924="",0,(ZScoring!AH1924-$B$3)/$C$3)</f>
        <v/>
      </c>
      <c r="O2183" s="5">
        <f>IF(ZScoring!AI1924="",0,(ZScoring!AI1924-$B$4)/$C$4)</f>
        <v/>
      </c>
      <c r="P2183" s="5">
        <f>IF(ZScoring!AJ1924="",0,(ZScoring!AJ1924-$B$5)/$C$5)</f>
        <v/>
      </c>
      <c r="Q2183" s="5">
        <f>IF(ZScoring!AK1924="",0,(ZScoring!AK1924-$B$6)/$C$6)</f>
        <v/>
      </c>
      <c r="R2183" s="5">
        <f>IF(ZScoring!AL1924="",0,(ZScoring!AL1924-$B$7)/$C$7)</f>
        <v/>
      </c>
      <c r="S2183" s="5">
        <f>IF(ZScoring!AM1924="",0,(ZScoring!AM1924-$B$8)/$C$8)</f>
        <v/>
      </c>
      <c r="T2183" s="5">
        <f>IF(ZScoring!AN1924="",0,(ZScoring!AN1924-$B$9)/$C$9)</f>
        <v/>
      </c>
      <c r="U2183" s="5">
        <f>IF(ZScoring!AO1924="",0,(ZScoring!AO1924-$B$10)/$C$10)</f>
        <v/>
      </c>
      <c r="V2183" s="5">
        <f>IF(ZScoring!AP1924="",0,(ZScoring!AP1924-$B$11)/$C$11)</f>
        <v/>
      </c>
      <c r="W2183" s="5">
        <f>IF(ZScoring!AQ1924="",0,(ZScoring!AQ1924-$B$12)/$C$12)</f>
        <v/>
      </c>
      <c r="X2183" s="5">
        <f>Universe!C1924</f>
        <v/>
      </c>
    </row>
    <row r="2184">
      <c r="A2184" s="22">
        <f>Universe!G1925</f>
        <v/>
      </c>
      <c r="B2184" s="2" t="n">
        <v>1</v>
      </c>
      <c r="C2184" s="23">
        <f>Universe!H1925</f>
        <v/>
      </c>
      <c r="D2184" s="23">
        <f>Universe!I1925</f>
        <v/>
      </c>
      <c r="E2184" s="23">
        <f>Universe!J1925</f>
        <v/>
      </c>
      <c r="F2184" s="23">
        <f>Universe!K1925</f>
        <v/>
      </c>
      <c r="G2184" s="23">
        <f>Universe!L1925</f>
        <v/>
      </c>
      <c r="H2184" s="23">
        <f>Universe!M1925</f>
        <v/>
      </c>
      <c r="I2184" s="23">
        <f>Universe!N1925</f>
        <v/>
      </c>
      <c r="J2184" s="23">
        <f>Universe!O1925</f>
        <v/>
      </c>
      <c r="K2184" s="23">
        <f>Universe!P1925</f>
        <v/>
      </c>
      <c r="L2184" s="23">
        <f>Universe!Q1925</f>
        <v/>
      </c>
      <c r="M2184" s="23">
        <f>Universe!R1925</f>
        <v/>
      </c>
      <c r="N2184" s="5">
        <f>IF(ZScoring!AH1925="",0,(ZScoring!AH1925-$B$3)/$C$3)</f>
        <v/>
      </c>
      <c r="O2184" s="5">
        <f>IF(ZScoring!AI1925="",0,(ZScoring!AI1925-$B$4)/$C$4)</f>
        <v/>
      </c>
      <c r="P2184" s="5">
        <f>IF(ZScoring!AJ1925="",0,(ZScoring!AJ1925-$B$5)/$C$5)</f>
        <v/>
      </c>
      <c r="Q2184" s="5">
        <f>IF(ZScoring!AK1925="",0,(ZScoring!AK1925-$B$6)/$C$6)</f>
        <v/>
      </c>
      <c r="R2184" s="5">
        <f>IF(ZScoring!AL1925="",0,(ZScoring!AL1925-$B$7)/$C$7)</f>
        <v/>
      </c>
      <c r="S2184" s="5">
        <f>IF(ZScoring!AM1925="",0,(ZScoring!AM1925-$B$8)/$C$8)</f>
        <v/>
      </c>
      <c r="T2184" s="5">
        <f>IF(ZScoring!AN1925="",0,(ZScoring!AN1925-$B$9)/$C$9)</f>
        <v/>
      </c>
      <c r="U2184" s="5">
        <f>IF(ZScoring!AO1925="",0,(ZScoring!AO1925-$B$10)/$C$10)</f>
        <v/>
      </c>
      <c r="V2184" s="5">
        <f>IF(ZScoring!AP1925="",0,(ZScoring!AP1925-$B$11)/$C$11)</f>
        <v/>
      </c>
      <c r="W2184" s="5">
        <f>IF(ZScoring!AQ1925="",0,(ZScoring!AQ1925-$B$12)/$C$12)</f>
        <v/>
      </c>
      <c r="X2184" s="5">
        <f>Universe!C1925</f>
        <v/>
      </c>
    </row>
    <row r="2185">
      <c r="A2185" s="22">
        <f>Universe!G1926</f>
        <v/>
      </c>
      <c r="B2185" s="2" t="n">
        <v>1</v>
      </c>
      <c r="C2185" s="23">
        <f>Universe!H1926</f>
        <v/>
      </c>
      <c r="D2185" s="23">
        <f>Universe!I1926</f>
        <v/>
      </c>
      <c r="E2185" s="23">
        <f>Universe!J1926</f>
        <v/>
      </c>
      <c r="F2185" s="23">
        <f>Universe!K1926</f>
        <v/>
      </c>
      <c r="G2185" s="23">
        <f>Universe!L1926</f>
        <v/>
      </c>
      <c r="H2185" s="23">
        <f>Universe!M1926</f>
        <v/>
      </c>
      <c r="I2185" s="23">
        <f>Universe!N1926</f>
        <v/>
      </c>
      <c r="J2185" s="23">
        <f>Universe!O1926</f>
        <v/>
      </c>
      <c r="K2185" s="23">
        <f>Universe!P1926</f>
        <v/>
      </c>
      <c r="L2185" s="23">
        <f>Universe!Q1926</f>
        <v/>
      </c>
      <c r="M2185" s="23">
        <f>Universe!R1926</f>
        <v/>
      </c>
      <c r="N2185" s="5">
        <f>IF(ZScoring!AH1926="",0,(ZScoring!AH1926-$B$3)/$C$3)</f>
        <v/>
      </c>
      <c r="O2185" s="5">
        <f>IF(ZScoring!AI1926="",0,(ZScoring!AI1926-$B$4)/$C$4)</f>
        <v/>
      </c>
      <c r="P2185" s="5">
        <f>IF(ZScoring!AJ1926="",0,(ZScoring!AJ1926-$B$5)/$C$5)</f>
        <v/>
      </c>
      <c r="Q2185" s="5">
        <f>IF(ZScoring!AK1926="",0,(ZScoring!AK1926-$B$6)/$C$6)</f>
        <v/>
      </c>
      <c r="R2185" s="5">
        <f>IF(ZScoring!AL1926="",0,(ZScoring!AL1926-$B$7)/$C$7)</f>
        <v/>
      </c>
      <c r="S2185" s="5">
        <f>IF(ZScoring!AM1926="",0,(ZScoring!AM1926-$B$8)/$C$8)</f>
        <v/>
      </c>
      <c r="T2185" s="5">
        <f>IF(ZScoring!AN1926="",0,(ZScoring!AN1926-$B$9)/$C$9)</f>
        <v/>
      </c>
      <c r="U2185" s="5">
        <f>IF(ZScoring!AO1926="",0,(ZScoring!AO1926-$B$10)/$C$10)</f>
        <v/>
      </c>
      <c r="V2185" s="5">
        <f>IF(ZScoring!AP1926="",0,(ZScoring!AP1926-$B$11)/$C$11)</f>
        <v/>
      </c>
      <c r="W2185" s="5">
        <f>IF(ZScoring!AQ1926="",0,(ZScoring!AQ1926-$B$12)/$C$12)</f>
        <v/>
      </c>
      <c r="X2185" s="5">
        <f>Universe!C1926</f>
        <v/>
      </c>
    </row>
    <row r="2186">
      <c r="A2186" s="22">
        <f>Universe!G1927</f>
        <v/>
      </c>
      <c r="B2186" s="2" t="n">
        <v>1</v>
      </c>
      <c r="C2186" s="23">
        <f>Universe!H1927</f>
        <v/>
      </c>
      <c r="D2186" s="23">
        <f>Universe!I1927</f>
        <v/>
      </c>
      <c r="E2186" s="23">
        <f>Universe!J1927</f>
        <v/>
      </c>
      <c r="F2186" s="23">
        <f>Universe!K1927</f>
        <v/>
      </c>
      <c r="G2186" s="23">
        <f>Universe!L1927</f>
        <v/>
      </c>
      <c r="H2186" s="23">
        <f>Universe!M1927</f>
        <v/>
      </c>
      <c r="I2186" s="23">
        <f>Universe!N1927</f>
        <v/>
      </c>
      <c r="J2186" s="23">
        <f>Universe!O1927</f>
        <v/>
      </c>
      <c r="K2186" s="23">
        <f>Universe!P1927</f>
        <v/>
      </c>
      <c r="L2186" s="23">
        <f>Universe!Q1927</f>
        <v/>
      </c>
      <c r="M2186" s="23">
        <f>Universe!R1927</f>
        <v/>
      </c>
      <c r="N2186" s="5">
        <f>IF(ZScoring!AH1927="",0,(ZScoring!AH1927-$B$3)/$C$3)</f>
        <v/>
      </c>
      <c r="O2186" s="5">
        <f>IF(ZScoring!AI1927="",0,(ZScoring!AI1927-$B$4)/$C$4)</f>
        <v/>
      </c>
      <c r="P2186" s="5">
        <f>IF(ZScoring!AJ1927="",0,(ZScoring!AJ1927-$B$5)/$C$5)</f>
        <v/>
      </c>
      <c r="Q2186" s="5">
        <f>IF(ZScoring!AK1927="",0,(ZScoring!AK1927-$B$6)/$C$6)</f>
        <v/>
      </c>
      <c r="R2186" s="5">
        <f>IF(ZScoring!AL1927="",0,(ZScoring!AL1927-$B$7)/$C$7)</f>
        <v/>
      </c>
      <c r="S2186" s="5">
        <f>IF(ZScoring!AM1927="",0,(ZScoring!AM1927-$B$8)/$C$8)</f>
        <v/>
      </c>
      <c r="T2186" s="5">
        <f>IF(ZScoring!AN1927="",0,(ZScoring!AN1927-$B$9)/$C$9)</f>
        <v/>
      </c>
      <c r="U2186" s="5">
        <f>IF(ZScoring!AO1927="",0,(ZScoring!AO1927-$B$10)/$C$10)</f>
        <v/>
      </c>
      <c r="V2186" s="5">
        <f>IF(ZScoring!AP1927="",0,(ZScoring!AP1927-$B$11)/$C$11)</f>
        <v/>
      </c>
      <c r="W2186" s="5">
        <f>IF(ZScoring!AQ1927="",0,(ZScoring!AQ1927-$B$12)/$C$12)</f>
        <v/>
      </c>
      <c r="X2186" s="5">
        <f>Universe!C1927</f>
        <v/>
      </c>
    </row>
    <row r="2187">
      <c r="A2187" s="22">
        <f>Universe!G1928</f>
        <v/>
      </c>
      <c r="B2187" s="2" t="n">
        <v>1</v>
      </c>
      <c r="C2187" s="23">
        <f>Universe!H1928</f>
        <v/>
      </c>
      <c r="D2187" s="23">
        <f>Universe!I1928</f>
        <v/>
      </c>
      <c r="E2187" s="23">
        <f>Universe!J1928</f>
        <v/>
      </c>
      <c r="F2187" s="23">
        <f>Universe!K1928</f>
        <v/>
      </c>
      <c r="G2187" s="23">
        <f>Universe!L1928</f>
        <v/>
      </c>
      <c r="H2187" s="23">
        <f>Universe!M1928</f>
        <v/>
      </c>
      <c r="I2187" s="23">
        <f>Universe!N1928</f>
        <v/>
      </c>
      <c r="J2187" s="23">
        <f>Universe!O1928</f>
        <v/>
      </c>
      <c r="K2187" s="23">
        <f>Universe!P1928</f>
        <v/>
      </c>
      <c r="L2187" s="23">
        <f>Universe!Q1928</f>
        <v/>
      </c>
      <c r="M2187" s="23">
        <f>Universe!R1928</f>
        <v/>
      </c>
      <c r="N2187" s="5">
        <f>IF(ZScoring!AH1928="",0,(ZScoring!AH1928-$B$3)/$C$3)</f>
        <v/>
      </c>
      <c r="O2187" s="5">
        <f>IF(ZScoring!AI1928="",0,(ZScoring!AI1928-$B$4)/$C$4)</f>
        <v/>
      </c>
      <c r="P2187" s="5">
        <f>IF(ZScoring!AJ1928="",0,(ZScoring!AJ1928-$B$5)/$C$5)</f>
        <v/>
      </c>
      <c r="Q2187" s="5">
        <f>IF(ZScoring!AK1928="",0,(ZScoring!AK1928-$B$6)/$C$6)</f>
        <v/>
      </c>
      <c r="R2187" s="5">
        <f>IF(ZScoring!AL1928="",0,(ZScoring!AL1928-$B$7)/$C$7)</f>
        <v/>
      </c>
      <c r="S2187" s="5">
        <f>IF(ZScoring!AM1928="",0,(ZScoring!AM1928-$B$8)/$C$8)</f>
        <v/>
      </c>
      <c r="T2187" s="5">
        <f>IF(ZScoring!AN1928="",0,(ZScoring!AN1928-$B$9)/$C$9)</f>
        <v/>
      </c>
      <c r="U2187" s="5">
        <f>IF(ZScoring!AO1928="",0,(ZScoring!AO1928-$B$10)/$C$10)</f>
        <v/>
      </c>
      <c r="V2187" s="5">
        <f>IF(ZScoring!AP1928="",0,(ZScoring!AP1928-$B$11)/$C$11)</f>
        <v/>
      </c>
      <c r="W2187" s="5">
        <f>IF(ZScoring!AQ1928="",0,(ZScoring!AQ1928-$B$12)/$C$12)</f>
        <v/>
      </c>
      <c r="X2187" s="5">
        <f>Universe!C1928</f>
        <v/>
      </c>
    </row>
    <row r="2188">
      <c r="A2188" s="22">
        <f>Universe!G1929</f>
        <v/>
      </c>
      <c r="B2188" s="2" t="n">
        <v>1</v>
      </c>
      <c r="C2188" s="23">
        <f>Universe!H1929</f>
        <v/>
      </c>
      <c r="D2188" s="23">
        <f>Universe!I1929</f>
        <v/>
      </c>
      <c r="E2188" s="23">
        <f>Universe!J1929</f>
        <v/>
      </c>
      <c r="F2188" s="23">
        <f>Universe!K1929</f>
        <v/>
      </c>
      <c r="G2188" s="23">
        <f>Universe!L1929</f>
        <v/>
      </c>
      <c r="H2188" s="23">
        <f>Universe!M1929</f>
        <v/>
      </c>
      <c r="I2188" s="23">
        <f>Universe!N1929</f>
        <v/>
      </c>
      <c r="J2188" s="23">
        <f>Universe!O1929</f>
        <v/>
      </c>
      <c r="K2188" s="23">
        <f>Universe!P1929</f>
        <v/>
      </c>
      <c r="L2188" s="23">
        <f>Universe!Q1929</f>
        <v/>
      </c>
      <c r="M2188" s="23">
        <f>Universe!R1929</f>
        <v/>
      </c>
      <c r="N2188" s="5">
        <f>IF(ZScoring!AH1929="",0,(ZScoring!AH1929-$B$3)/$C$3)</f>
        <v/>
      </c>
      <c r="O2188" s="5">
        <f>IF(ZScoring!AI1929="",0,(ZScoring!AI1929-$B$4)/$C$4)</f>
        <v/>
      </c>
      <c r="P2188" s="5">
        <f>IF(ZScoring!AJ1929="",0,(ZScoring!AJ1929-$B$5)/$C$5)</f>
        <v/>
      </c>
      <c r="Q2188" s="5">
        <f>IF(ZScoring!AK1929="",0,(ZScoring!AK1929-$B$6)/$C$6)</f>
        <v/>
      </c>
      <c r="R2188" s="5">
        <f>IF(ZScoring!AL1929="",0,(ZScoring!AL1929-$B$7)/$C$7)</f>
        <v/>
      </c>
      <c r="S2188" s="5">
        <f>IF(ZScoring!AM1929="",0,(ZScoring!AM1929-$B$8)/$C$8)</f>
        <v/>
      </c>
      <c r="T2188" s="5">
        <f>IF(ZScoring!AN1929="",0,(ZScoring!AN1929-$B$9)/$C$9)</f>
        <v/>
      </c>
      <c r="U2188" s="5">
        <f>IF(ZScoring!AO1929="",0,(ZScoring!AO1929-$B$10)/$C$10)</f>
        <v/>
      </c>
      <c r="V2188" s="5">
        <f>IF(ZScoring!AP1929="",0,(ZScoring!AP1929-$B$11)/$C$11)</f>
        <v/>
      </c>
      <c r="W2188" s="5">
        <f>IF(ZScoring!AQ1929="",0,(ZScoring!AQ1929-$B$12)/$C$12)</f>
        <v/>
      </c>
      <c r="X2188" s="5">
        <f>Universe!C1929</f>
        <v/>
      </c>
    </row>
    <row r="2189">
      <c r="A2189" s="22">
        <f>Universe!G1930</f>
        <v/>
      </c>
      <c r="B2189" s="2" t="n">
        <v>1</v>
      </c>
      <c r="C2189" s="23">
        <f>Universe!H1930</f>
        <v/>
      </c>
      <c r="D2189" s="23">
        <f>Universe!I1930</f>
        <v/>
      </c>
      <c r="E2189" s="23">
        <f>Universe!J1930</f>
        <v/>
      </c>
      <c r="F2189" s="23">
        <f>Universe!K1930</f>
        <v/>
      </c>
      <c r="G2189" s="23">
        <f>Universe!L1930</f>
        <v/>
      </c>
      <c r="H2189" s="23">
        <f>Universe!M1930</f>
        <v/>
      </c>
      <c r="I2189" s="23">
        <f>Universe!N1930</f>
        <v/>
      </c>
      <c r="J2189" s="23">
        <f>Universe!O1930</f>
        <v/>
      </c>
      <c r="K2189" s="23">
        <f>Universe!P1930</f>
        <v/>
      </c>
      <c r="L2189" s="23">
        <f>Universe!Q1930</f>
        <v/>
      </c>
      <c r="M2189" s="23">
        <f>Universe!R1930</f>
        <v/>
      </c>
      <c r="N2189" s="5">
        <f>IF(ZScoring!AH1930="",0,(ZScoring!AH1930-$B$3)/$C$3)</f>
        <v/>
      </c>
      <c r="O2189" s="5">
        <f>IF(ZScoring!AI1930="",0,(ZScoring!AI1930-$B$4)/$C$4)</f>
        <v/>
      </c>
      <c r="P2189" s="5">
        <f>IF(ZScoring!AJ1930="",0,(ZScoring!AJ1930-$B$5)/$C$5)</f>
        <v/>
      </c>
      <c r="Q2189" s="5">
        <f>IF(ZScoring!AK1930="",0,(ZScoring!AK1930-$B$6)/$C$6)</f>
        <v/>
      </c>
      <c r="R2189" s="5">
        <f>IF(ZScoring!AL1930="",0,(ZScoring!AL1930-$B$7)/$C$7)</f>
        <v/>
      </c>
      <c r="S2189" s="5">
        <f>IF(ZScoring!AM1930="",0,(ZScoring!AM1930-$B$8)/$C$8)</f>
        <v/>
      </c>
      <c r="T2189" s="5">
        <f>IF(ZScoring!AN1930="",0,(ZScoring!AN1930-$B$9)/$C$9)</f>
        <v/>
      </c>
      <c r="U2189" s="5">
        <f>IF(ZScoring!AO1930="",0,(ZScoring!AO1930-$B$10)/$C$10)</f>
        <v/>
      </c>
      <c r="V2189" s="5">
        <f>IF(ZScoring!AP1930="",0,(ZScoring!AP1930-$B$11)/$C$11)</f>
        <v/>
      </c>
      <c r="W2189" s="5">
        <f>IF(ZScoring!AQ1930="",0,(ZScoring!AQ1930-$B$12)/$C$12)</f>
        <v/>
      </c>
      <c r="X2189" s="5">
        <f>Universe!C1930</f>
        <v/>
      </c>
    </row>
    <row r="2190">
      <c r="A2190" s="22">
        <f>Universe!G1931</f>
        <v/>
      </c>
      <c r="B2190" s="2" t="n">
        <v>1</v>
      </c>
      <c r="C2190" s="23">
        <f>Universe!H1931</f>
        <v/>
      </c>
      <c r="D2190" s="23">
        <f>Universe!I1931</f>
        <v/>
      </c>
      <c r="E2190" s="23">
        <f>Universe!J1931</f>
        <v/>
      </c>
      <c r="F2190" s="23">
        <f>Universe!K1931</f>
        <v/>
      </c>
      <c r="G2190" s="23">
        <f>Universe!L1931</f>
        <v/>
      </c>
      <c r="H2190" s="23">
        <f>Universe!M1931</f>
        <v/>
      </c>
      <c r="I2190" s="23">
        <f>Universe!N1931</f>
        <v/>
      </c>
      <c r="J2190" s="23">
        <f>Universe!O1931</f>
        <v/>
      </c>
      <c r="K2190" s="23">
        <f>Universe!P1931</f>
        <v/>
      </c>
      <c r="L2190" s="23">
        <f>Universe!Q1931</f>
        <v/>
      </c>
      <c r="M2190" s="23">
        <f>Universe!R1931</f>
        <v/>
      </c>
      <c r="N2190" s="5">
        <f>IF(ZScoring!AH1931="",0,(ZScoring!AH1931-$B$3)/$C$3)</f>
        <v/>
      </c>
      <c r="O2190" s="5">
        <f>IF(ZScoring!AI1931="",0,(ZScoring!AI1931-$B$4)/$C$4)</f>
        <v/>
      </c>
      <c r="P2190" s="5">
        <f>IF(ZScoring!AJ1931="",0,(ZScoring!AJ1931-$B$5)/$C$5)</f>
        <v/>
      </c>
      <c r="Q2190" s="5">
        <f>IF(ZScoring!AK1931="",0,(ZScoring!AK1931-$B$6)/$C$6)</f>
        <v/>
      </c>
      <c r="R2190" s="5">
        <f>IF(ZScoring!AL1931="",0,(ZScoring!AL1931-$B$7)/$C$7)</f>
        <v/>
      </c>
      <c r="S2190" s="5">
        <f>IF(ZScoring!AM1931="",0,(ZScoring!AM1931-$B$8)/$C$8)</f>
        <v/>
      </c>
      <c r="T2190" s="5">
        <f>IF(ZScoring!AN1931="",0,(ZScoring!AN1931-$B$9)/$C$9)</f>
        <v/>
      </c>
      <c r="U2190" s="5">
        <f>IF(ZScoring!AO1931="",0,(ZScoring!AO1931-$B$10)/$C$10)</f>
        <v/>
      </c>
      <c r="V2190" s="5">
        <f>IF(ZScoring!AP1931="",0,(ZScoring!AP1931-$B$11)/$C$11)</f>
        <v/>
      </c>
      <c r="W2190" s="5">
        <f>IF(ZScoring!AQ1931="",0,(ZScoring!AQ1931-$B$12)/$C$12)</f>
        <v/>
      </c>
      <c r="X2190" s="5">
        <f>Universe!C1931</f>
        <v/>
      </c>
    </row>
    <row r="2191">
      <c r="A2191" s="22">
        <f>Universe!G1932</f>
        <v/>
      </c>
      <c r="B2191" s="2" t="n">
        <v>1</v>
      </c>
      <c r="C2191" s="23">
        <f>Universe!H1932</f>
        <v/>
      </c>
      <c r="D2191" s="23">
        <f>Universe!I1932</f>
        <v/>
      </c>
      <c r="E2191" s="23">
        <f>Universe!J1932</f>
        <v/>
      </c>
      <c r="F2191" s="23">
        <f>Universe!K1932</f>
        <v/>
      </c>
      <c r="G2191" s="23">
        <f>Universe!L1932</f>
        <v/>
      </c>
      <c r="H2191" s="23">
        <f>Universe!M1932</f>
        <v/>
      </c>
      <c r="I2191" s="23">
        <f>Universe!N1932</f>
        <v/>
      </c>
      <c r="J2191" s="23">
        <f>Universe!O1932</f>
        <v/>
      </c>
      <c r="K2191" s="23">
        <f>Universe!P1932</f>
        <v/>
      </c>
      <c r="L2191" s="23">
        <f>Universe!Q1932</f>
        <v/>
      </c>
      <c r="M2191" s="23">
        <f>Universe!R1932</f>
        <v/>
      </c>
      <c r="N2191" s="5">
        <f>IF(ZScoring!AH1932="",0,(ZScoring!AH1932-$B$3)/$C$3)</f>
        <v/>
      </c>
      <c r="O2191" s="5">
        <f>IF(ZScoring!AI1932="",0,(ZScoring!AI1932-$B$4)/$C$4)</f>
        <v/>
      </c>
      <c r="P2191" s="5">
        <f>IF(ZScoring!AJ1932="",0,(ZScoring!AJ1932-$B$5)/$C$5)</f>
        <v/>
      </c>
      <c r="Q2191" s="5">
        <f>IF(ZScoring!AK1932="",0,(ZScoring!AK1932-$B$6)/$C$6)</f>
        <v/>
      </c>
      <c r="R2191" s="5">
        <f>IF(ZScoring!AL1932="",0,(ZScoring!AL1932-$B$7)/$C$7)</f>
        <v/>
      </c>
      <c r="S2191" s="5">
        <f>IF(ZScoring!AM1932="",0,(ZScoring!AM1932-$B$8)/$C$8)</f>
        <v/>
      </c>
      <c r="T2191" s="5">
        <f>IF(ZScoring!AN1932="",0,(ZScoring!AN1932-$B$9)/$C$9)</f>
        <v/>
      </c>
      <c r="U2191" s="5">
        <f>IF(ZScoring!AO1932="",0,(ZScoring!AO1932-$B$10)/$C$10)</f>
        <v/>
      </c>
      <c r="V2191" s="5">
        <f>IF(ZScoring!AP1932="",0,(ZScoring!AP1932-$B$11)/$C$11)</f>
        <v/>
      </c>
      <c r="W2191" s="5">
        <f>IF(ZScoring!AQ1932="",0,(ZScoring!AQ1932-$B$12)/$C$12)</f>
        <v/>
      </c>
      <c r="X2191" s="5">
        <f>Universe!C1932</f>
        <v/>
      </c>
    </row>
    <row r="2192">
      <c r="A2192" s="22">
        <f>Universe!G1933</f>
        <v/>
      </c>
      <c r="B2192" s="2" t="n">
        <v>1</v>
      </c>
      <c r="C2192" s="23">
        <f>Universe!H1933</f>
        <v/>
      </c>
      <c r="D2192" s="23">
        <f>Universe!I1933</f>
        <v/>
      </c>
      <c r="E2192" s="23">
        <f>Universe!J1933</f>
        <v/>
      </c>
      <c r="F2192" s="23">
        <f>Universe!K1933</f>
        <v/>
      </c>
      <c r="G2192" s="23">
        <f>Universe!L1933</f>
        <v/>
      </c>
      <c r="H2192" s="23">
        <f>Universe!M1933</f>
        <v/>
      </c>
      <c r="I2192" s="23">
        <f>Universe!N1933</f>
        <v/>
      </c>
      <c r="J2192" s="23">
        <f>Universe!O1933</f>
        <v/>
      </c>
      <c r="K2192" s="23">
        <f>Universe!P1933</f>
        <v/>
      </c>
      <c r="L2192" s="23">
        <f>Universe!Q1933</f>
        <v/>
      </c>
      <c r="M2192" s="23">
        <f>Universe!R1933</f>
        <v/>
      </c>
      <c r="N2192" s="5">
        <f>IF(ZScoring!AH1933="",0,(ZScoring!AH1933-$B$3)/$C$3)</f>
        <v/>
      </c>
      <c r="O2192" s="5">
        <f>IF(ZScoring!AI1933="",0,(ZScoring!AI1933-$B$4)/$C$4)</f>
        <v/>
      </c>
      <c r="P2192" s="5">
        <f>IF(ZScoring!AJ1933="",0,(ZScoring!AJ1933-$B$5)/$C$5)</f>
        <v/>
      </c>
      <c r="Q2192" s="5">
        <f>IF(ZScoring!AK1933="",0,(ZScoring!AK1933-$B$6)/$C$6)</f>
        <v/>
      </c>
      <c r="R2192" s="5">
        <f>IF(ZScoring!AL1933="",0,(ZScoring!AL1933-$B$7)/$C$7)</f>
        <v/>
      </c>
      <c r="S2192" s="5">
        <f>IF(ZScoring!AM1933="",0,(ZScoring!AM1933-$B$8)/$C$8)</f>
        <v/>
      </c>
      <c r="T2192" s="5">
        <f>IF(ZScoring!AN1933="",0,(ZScoring!AN1933-$B$9)/$C$9)</f>
        <v/>
      </c>
      <c r="U2192" s="5">
        <f>IF(ZScoring!AO1933="",0,(ZScoring!AO1933-$B$10)/$C$10)</f>
        <v/>
      </c>
      <c r="V2192" s="5">
        <f>IF(ZScoring!AP1933="",0,(ZScoring!AP1933-$B$11)/$C$11)</f>
        <v/>
      </c>
      <c r="W2192" s="5">
        <f>IF(ZScoring!AQ1933="",0,(ZScoring!AQ1933-$B$12)/$C$12)</f>
        <v/>
      </c>
      <c r="X2192" s="5">
        <f>Universe!C1933</f>
        <v/>
      </c>
    </row>
    <row r="2193">
      <c r="A2193" s="22">
        <f>Universe!G1934</f>
        <v/>
      </c>
      <c r="B2193" s="2" t="n">
        <v>1</v>
      </c>
      <c r="C2193" s="23">
        <f>Universe!H1934</f>
        <v/>
      </c>
      <c r="D2193" s="23">
        <f>Universe!I1934</f>
        <v/>
      </c>
      <c r="E2193" s="23">
        <f>Universe!J1934</f>
        <v/>
      </c>
      <c r="F2193" s="23">
        <f>Universe!K1934</f>
        <v/>
      </c>
      <c r="G2193" s="23">
        <f>Universe!L1934</f>
        <v/>
      </c>
      <c r="H2193" s="23">
        <f>Universe!M1934</f>
        <v/>
      </c>
      <c r="I2193" s="23">
        <f>Universe!N1934</f>
        <v/>
      </c>
      <c r="J2193" s="23">
        <f>Universe!O1934</f>
        <v/>
      </c>
      <c r="K2193" s="23">
        <f>Universe!P1934</f>
        <v/>
      </c>
      <c r="L2193" s="23">
        <f>Universe!Q1934</f>
        <v/>
      </c>
      <c r="M2193" s="23">
        <f>Universe!R1934</f>
        <v/>
      </c>
      <c r="N2193" s="5">
        <f>IF(ZScoring!AH1934="",0,(ZScoring!AH1934-$B$3)/$C$3)</f>
        <v/>
      </c>
      <c r="O2193" s="5">
        <f>IF(ZScoring!AI1934="",0,(ZScoring!AI1934-$B$4)/$C$4)</f>
        <v/>
      </c>
      <c r="P2193" s="5">
        <f>IF(ZScoring!AJ1934="",0,(ZScoring!AJ1934-$B$5)/$C$5)</f>
        <v/>
      </c>
      <c r="Q2193" s="5">
        <f>IF(ZScoring!AK1934="",0,(ZScoring!AK1934-$B$6)/$C$6)</f>
        <v/>
      </c>
      <c r="R2193" s="5">
        <f>IF(ZScoring!AL1934="",0,(ZScoring!AL1934-$B$7)/$C$7)</f>
        <v/>
      </c>
      <c r="S2193" s="5">
        <f>IF(ZScoring!AM1934="",0,(ZScoring!AM1934-$B$8)/$C$8)</f>
        <v/>
      </c>
      <c r="T2193" s="5">
        <f>IF(ZScoring!AN1934="",0,(ZScoring!AN1934-$B$9)/$C$9)</f>
        <v/>
      </c>
      <c r="U2193" s="5">
        <f>IF(ZScoring!AO1934="",0,(ZScoring!AO1934-$B$10)/$C$10)</f>
        <v/>
      </c>
      <c r="V2193" s="5">
        <f>IF(ZScoring!AP1934="",0,(ZScoring!AP1934-$B$11)/$C$11)</f>
        <v/>
      </c>
      <c r="W2193" s="5">
        <f>IF(ZScoring!AQ1934="",0,(ZScoring!AQ1934-$B$12)/$C$12)</f>
        <v/>
      </c>
      <c r="X2193" s="5">
        <f>Universe!C1934</f>
        <v/>
      </c>
    </row>
    <row r="2194">
      <c r="A2194" s="22">
        <f>Universe!G1935</f>
        <v/>
      </c>
      <c r="B2194" s="2" t="n">
        <v>1</v>
      </c>
      <c r="C2194" s="23">
        <f>Universe!H1935</f>
        <v/>
      </c>
      <c r="D2194" s="23">
        <f>Universe!I1935</f>
        <v/>
      </c>
      <c r="E2194" s="23">
        <f>Universe!J1935</f>
        <v/>
      </c>
      <c r="F2194" s="23">
        <f>Universe!K1935</f>
        <v/>
      </c>
      <c r="G2194" s="23">
        <f>Universe!L1935</f>
        <v/>
      </c>
      <c r="H2194" s="23">
        <f>Universe!M1935</f>
        <v/>
      </c>
      <c r="I2194" s="23">
        <f>Universe!N1935</f>
        <v/>
      </c>
      <c r="J2194" s="23">
        <f>Universe!O1935</f>
        <v/>
      </c>
      <c r="K2194" s="23">
        <f>Universe!P1935</f>
        <v/>
      </c>
      <c r="L2194" s="23">
        <f>Universe!Q1935</f>
        <v/>
      </c>
      <c r="M2194" s="23">
        <f>Universe!R1935</f>
        <v/>
      </c>
      <c r="N2194" s="5">
        <f>IF(ZScoring!AH1935="",0,(ZScoring!AH1935-$B$3)/$C$3)</f>
        <v/>
      </c>
      <c r="O2194" s="5">
        <f>IF(ZScoring!AI1935="",0,(ZScoring!AI1935-$B$4)/$C$4)</f>
        <v/>
      </c>
      <c r="P2194" s="5">
        <f>IF(ZScoring!AJ1935="",0,(ZScoring!AJ1935-$B$5)/$C$5)</f>
        <v/>
      </c>
      <c r="Q2194" s="5">
        <f>IF(ZScoring!AK1935="",0,(ZScoring!AK1935-$B$6)/$C$6)</f>
        <v/>
      </c>
      <c r="R2194" s="5">
        <f>IF(ZScoring!AL1935="",0,(ZScoring!AL1935-$B$7)/$C$7)</f>
        <v/>
      </c>
      <c r="S2194" s="5">
        <f>IF(ZScoring!AM1935="",0,(ZScoring!AM1935-$B$8)/$C$8)</f>
        <v/>
      </c>
      <c r="T2194" s="5">
        <f>IF(ZScoring!AN1935="",0,(ZScoring!AN1935-$B$9)/$C$9)</f>
        <v/>
      </c>
      <c r="U2194" s="5">
        <f>IF(ZScoring!AO1935="",0,(ZScoring!AO1935-$B$10)/$C$10)</f>
        <v/>
      </c>
      <c r="V2194" s="5">
        <f>IF(ZScoring!AP1935="",0,(ZScoring!AP1935-$B$11)/$C$11)</f>
        <v/>
      </c>
      <c r="W2194" s="5">
        <f>IF(ZScoring!AQ1935="",0,(ZScoring!AQ1935-$B$12)/$C$12)</f>
        <v/>
      </c>
      <c r="X2194" s="5">
        <f>Universe!C1935</f>
        <v/>
      </c>
    </row>
    <row r="2195">
      <c r="A2195" s="22">
        <f>Universe!G1936</f>
        <v/>
      </c>
      <c r="B2195" s="2" t="n">
        <v>1</v>
      </c>
      <c r="C2195" s="23">
        <f>Universe!H1936</f>
        <v/>
      </c>
      <c r="D2195" s="23">
        <f>Universe!I1936</f>
        <v/>
      </c>
      <c r="E2195" s="23">
        <f>Universe!J1936</f>
        <v/>
      </c>
      <c r="F2195" s="23">
        <f>Universe!K1936</f>
        <v/>
      </c>
      <c r="G2195" s="23">
        <f>Universe!L1936</f>
        <v/>
      </c>
      <c r="H2195" s="23">
        <f>Universe!M1936</f>
        <v/>
      </c>
      <c r="I2195" s="23">
        <f>Universe!N1936</f>
        <v/>
      </c>
      <c r="J2195" s="23">
        <f>Universe!O1936</f>
        <v/>
      </c>
      <c r="K2195" s="23">
        <f>Universe!P1936</f>
        <v/>
      </c>
      <c r="L2195" s="23">
        <f>Universe!Q1936</f>
        <v/>
      </c>
      <c r="M2195" s="23">
        <f>Universe!R1936</f>
        <v/>
      </c>
      <c r="N2195" s="5">
        <f>IF(ZScoring!AH1936="",0,(ZScoring!AH1936-$B$3)/$C$3)</f>
        <v/>
      </c>
      <c r="O2195" s="5">
        <f>IF(ZScoring!AI1936="",0,(ZScoring!AI1936-$B$4)/$C$4)</f>
        <v/>
      </c>
      <c r="P2195" s="5">
        <f>IF(ZScoring!AJ1936="",0,(ZScoring!AJ1936-$B$5)/$C$5)</f>
        <v/>
      </c>
      <c r="Q2195" s="5">
        <f>IF(ZScoring!AK1936="",0,(ZScoring!AK1936-$B$6)/$C$6)</f>
        <v/>
      </c>
      <c r="R2195" s="5">
        <f>IF(ZScoring!AL1936="",0,(ZScoring!AL1936-$B$7)/$C$7)</f>
        <v/>
      </c>
      <c r="S2195" s="5">
        <f>IF(ZScoring!AM1936="",0,(ZScoring!AM1936-$B$8)/$C$8)</f>
        <v/>
      </c>
      <c r="T2195" s="5">
        <f>IF(ZScoring!AN1936="",0,(ZScoring!AN1936-$B$9)/$C$9)</f>
        <v/>
      </c>
      <c r="U2195" s="5">
        <f>IF(ZScoring!AO1936="",0,(ZScoring!AO1936-$B$10)/$C$10)</f>
        <v/>
      </c>
      <c r="V2195" s="5">
        <f>IF(ZScoring!AP1936="",0,(ZScoring!AP1936-$B$11)/$C$11)</f>
        <v/>
      </c>
      <c r="W2195" s="5">
        <f>IF(ZScoring!AQ1936="",0,(ZScoring!AQ1936-$B$12)/$C$12)</f>
        <v/>
      </c>
      <c r="X2195" s="5">
        <f>Universe!C1936</f>
        <v/>
      </c>
    </row>
    <row r="2196">
      <c r="A2196" s="22">
        <f>Universe!G1937</f>
        <v/>
      </c>
      <c r="B2196" s="2" t="n">
        <v>1</v>
      </c>
      <c r="C2196" s="23">
        <f>Universe!H1937</f>
        <v/>
      </c>
      <c r="D2196" s="23">
        <f>Universe!I1937</f>
        <v/>
      </c>
      <c r="E2196" s="23">
        <f>Universe!J1937</f>
        <v/>
      </c>
      <c r="F2196" s="23">
        <f>Universe!K1937</f>
        <v/>
      </c>
      <c r="G2196" s="23">
        <f>Universe!L1937</f>
        <v/>
      </c>
      <c r="H2196" s="23">
        <f>Universe!M1937</f>
        <v/>
      </c>
      <c r="I2196" s="23">
        <f>Universe!N1937</f>
        <v/>
      </c>
      <c r="J2196" s="23">
        <f>Universe!O1937</f>
        <v/>
      </c>
      <c r="K2196" s="23">
        <f>Universe!P1937</f>
        <v/>
      </c>
      <c r="L2196" s="23">
        <f>Universe!Q1937</f>
        <v/>
      </c>
      <c r="M2196" s="23">
        <f>Universe!R1937</f>
        <v/>
      </c>
      <c r="N2196" s="5">
        <f>IF(ZScoring!AH1937="",0,(ZScoring!AH1937-$B$3)/$C$3)</f>
        <v/>
      </c>
      <c r="O2196" s="5">
        <f>IF(ZScoring!AI1937="",0,(ZScoring!AI1937-$B$4)/$C$4)</f>
        <v/>
      </c>
      <c r="P2196" s="5">
        <f>IF(ZScoring!AJ1937="",0,(ZScoring!AJ1937-$B$5)/$C$5)</f>
        <v/>
      </c>
      <c r="Q2196" s="5">
        <f>IF(ZScoring!AK1937="",0,(ZScoring!AK1937-$B$6)/$C$6)</f>
        <v/>
      </c>
      <c r="R2196" s="5">
        <f>IF(ZScoring!AL1937="",0,(ZScoring!AL1937-$B$7)/$C$7)</f>
        <v/>
      </c>
      <c r="S2196" s="5">
        <f>IF(ZScoring!AM1937="",0,(ZScoring!AM1937-$B$8)/$C$8)</f>
        <v/>
      </c>
      <c r="T2196" s="5">
        <f>IF(ZScoring!AN1937="",0,(ZScoring!AN1937-$B$9)/$C$9)</f>
        <v/>
      </c>
      <c r="U2196" s="5">
        <f>IF(ZScoring!AO1937="",0,(ZScoring!AO1937-$B$10)/$C$10)</f>
        <v/>
      </c>
      <c r="V2196" s="5">
        <f>IF(ZScoring!AP1937="",0,(ZScoring!AP1937-$B$11)/$C$11)</f>
        <v/>
      </c>
      <c r="W2196" s="5">
        <f>IF(ZScoring!AQ1937="",0,(ZScoring!AQ1937-$B$12)/$C$12)</f>
        <v/>
      </c>
      <c r="X2196" s="5">
        <f>Universe!C1937</f>
        <v/>
      </c>
    </row>
    <row r="2197">
      <c r="A2197" s="22">
        <f>Universe!G1938</f>
        <v/>
      </c>
      <c r="B2197" s="2" t="n">
        <v>1</v>
      </c>
      <c r="C2197" s="23">
        <f>Universe!H1938</f>
        <v/>
      </c>
      <c r="D2197" s="23">
        <f>Universe!I1938</f>
        <v/>
      </c>
      <c r="E2197" s="23">
        <f>Universe!J1938</f>
        <v/>
      </c>
      <c r="F2197" s="23">
        <f>Universe!K1938</f>
        <v/>
      </c>
      <c r="G2197" s="23">
        <f>Universe!L1938</f>
        <v/>
      </c>
      <c r="H2197" s="23">
        <f>Universe!M1938</f>
        <v/>
      </c>
      <c r="I2197" s="23">
        <f>Universe!N1938</f>
        <v/>
      </c>
      <c r="J2197" s="23">
        <f>Universe!O1938</f>
        <v/>
      </c>
      <c r="K2197" s="23">
        <f>Universe!P1938</f>
        <v/>
      </c>
      <c r="L2197" s="23">
        <f>Universe!Q1938</f>
        <v/>
      </c>
      <c r="M2197" s="23">
        <f>Universe!R1938</f>
        <v/>
      </c>
      <c r="N2197" s="5">
        <f>IF(ZScoring!AH1938="",0,(ZScoring!AH1938-$B$3)/$C$3)</f>
        <v/>
      </c>
      <c r="O2197" s="5">
        <f>IF(ZScoring!AI1938="",0,(ZScoring!AI1938-$B$4)/$C$4)</f>
        <v/>
      </c>
      <c r="P2197" s="5">
        <f>IF(ZScoring!AJ1938="",0,(ZScoring!AJ1938-$B$5)/$C$5)</f>
        <v/>
      </c>
      <c r="Q2197" s="5">
        <f>IF(ZScoring!AK1938="",0,(ZScoring!AK1938-$B$6)/$C$6)</f>
        <v/>
      </c>
      <c r="R2197" s="5">
        <f>IF(ZScoring!AL1938="",0,(ZScoring!AL1938-$B$7)/$C$7)</f>
        <v/>
      </c>
      <c r="S2197" s="5">
        <f>IF(ZScoring!AM1938="",0,(ZScoring!AM1938-$B$8)/$C$8)</f>
        <v/>
      </c>
      <c r="T2197" s="5">
        <f>IF(ZScoring!AN1938="",0,(ZScoring!AN1938-$B$9)/$C$9)</f>
        <v/>
      </c>
      <c r="U2197" s="5">
        <f>IF(ZScoring!AO1938="",0,(ZScoring!AO1938-$B$10)/$C$10)</f>
        <v/>
      </c>
      <c r="V2197" s="5">
        <f>IF(ZScoring!AP1938="",0,(ZScoring!AP1938-$B$11)/$C$11)</f>
        <v/>
      </c>
      <c r="W2197" s="5">
        <f>IF(ZScoring!AQ1938="",0,(ZScoring!AQ1938-$B$12)/$C$12)</f>
        <v/>
      </c>
      <c r="X2197" s="5">
        <f>Universe!C1938</f>
        <v/>
      </c>
    </row>
    <row r="2198">
      <c r="A2198" s="22">
        <f>Universe!G1939</f>
        <v/>
      </c>
      <c r="B2198" s="2" t="n">
        <v>1</v>
      </c>
      <c r="C2198" s="23">
        <f>Universe!H1939</f>
        <v/>
      </c>
      <c r="D2198" s="23">
        <f>Universe!I1939</f>
        <v/>
      </c>
      <c r="E2198" s="23">
        <f>Universe!J1939</f>
        <v/>
      </c>
      <c r="F2198" s="23">
        <f>Universe!K1939</f>
        <v/>
      </c>
      <c r="G2198" s="23">
        <f>Universe!L1939</f>
        <v/>
      </c>
      <c r="H2198" s="23">
        <f>Universe!M1939</f>
        <v/>
      </c>
      <c r="I2198" s="23">
        <f>Universe!N1939</f>
        <v/>
      </c>
      <c r="J2198" s="23">
        <f>Universe!O1939</f>
        <v/>
      </c>
      <c r="K2198" s="23">
        <f>Universe!P1939</f>
        <v/>
      </c>
      <c r="L2198" s="23">
        <f>Universe!Q1939</f>
        <v/>
      </c>
      <c r="M2198" s="23">
        <f>Universe!R1939</f>
        <v/>
      </c>
      <c r="N2198" s="5">
        <f>IF(ZScoring!AH1939="",0,(ZScoring!AH1939-$B$3)/$C$3)</f>
        <v/>
      </c>
      <c r="O2198" s="5">
        <f>IF(ZScoring!AI1939="",0,(ZScoring!AI1939-$B$4)/$C$4)</f>
        <v/>
      </c>
      <c r="P2198" s="5">
        <f>IF(ZScoring!AJ1939="",0,(ZScoring!AJ1939-$B$5)/$C$5)</f>
        <v/>
      </c>
      <c r="Q2198" s="5">
        <f>IF(ZScoring!AK1939="",0,(ZScoring!AK1939-$B$6)/$C$6)</f>
        <v/>
      </c>
      <c r="R2198" s="5">
        <f>IF(ZScoring!AL1939="",0,(ZScoring!AL1939-$B$7)/$C$7)</f>
        <v/>
      </c>
      <c r="S2198" s="5">
        <f>IF(ZScoring!AM1939="",0,(ZScoring!AM1939-$B$8)/$C$8)</f>
        <v/>
      </c>
      <c r="T2198" s="5">
        <f>IF(ZScoring!AN1939="",0,(ZScoring!AN1939-$B$9)/$C$9)</f>
        <v/>
      </c>
      <c r="U2198" s="5">
        <f>IF(ZScoring!AO1939="",0,(ZScoring!AO1939-$B$10)/$C$10)</f>
        <v/>
      </c>
      <c r="V2198" s="5">
        <f>IF(ZScoring!AP1939="",0,(ZScoring!AP1939-$B$11)/$C$11)</f>
        <v/>
      </c>
      <c r="W2198" s="5">
        <f>IF(ZScoring!AQ1939="",0,(ZScoring!AQ1939-$B$12)/$C$12)</f>
        <v/>
      </c>
      <c r="X2198" s="5">
        <f>Universe!C1939</f>
        <v/>
      </c>
    </row>
    <row r="2199">
      <c r="A2199" s="22">
        <f>Universe!G1940</f>
        <v/>
      </c>
      <c r="B2199" s="2" t="n">
        <v>1</v>
      </c>
      <c r="C2199" s="23">
        <f>Universe!H1940</f>
        <v/>
      </c>
      <c r="D2199" s="23">
        <f>Universe!I1940</f>
        <v/>
      </c>
      <c r="E2199" s="23">
        <f>Universe!J1940</f>
        <v/>
      </c>
      <c r="F2199" s="23">
        <f>Universe!K1940</f>
        <v/>
      </c>
      <c r="G2199" s="23">
        <f>Universe!L1940</f>
        <v/>
      </c>
      <c r="H2199" s="23">
        <f>Universe!M1940</f>
        <v/>
      </c>
      <c r="I2199" s="23">
        <f>Universe!N1940</f>
        <v/>
      </c>
      <c r="J2199" s="23">
        <f>Universe!O1940</f>
        <v/>
      </c>
      <c r="K2199" s="23">
        <f>Universe!P1940</f>
        <v/>
      </c>
      <c r="L2199" s="23">
        <f>Universe!Q1940</f>
        <v/>
      </c>
      <c r="M2199" s="23">
        <f>Universe!R1940</f>
        <v/>
      </c>
      <c r="N2199" s="5">
        <f>IF(ZScoring!AH1940="",0,(ZScoring!AH1940-$B$3)/$C$3)</f>
        <v/>
      </c>
      <c r="O2199" s="5">
        <f>IF(ZScoring!AI1940="",0,(ZScoring!AI1940-$B$4)/$C$4)</f>
        <v/>
      </c>
      <c r="P2199" s="5">
        <f>IF(ZScoring!AJ1940="",0,(ZScoring!AJ1940-$B$5)/$C$5)</f>
        <v/>
      </c>
      <c r="Q2199" s="5">
        <f>IF(ZScoring!AK1940="",0,(ZScoring!AK1940-$B$6)/$C$6)</f>
        <v/>
      </c>
      <c r="R2199" s="5">
        <f>IF(ZScoring!AL1940="",0,(ZScoring!AL1940-$B$7)/$C$7)</f>
        <v/>
      </c>
      <c r="S2199" s="5">
        <f>IF(ZScoring!AM1940="",0,(ZScoring!AM1940-$B$8)/$C$8)</f>
        <v/>
      </c>
      <c r="T2199" s="5">
        <f>IF(ZScoring!AN1940="",0,(ZScoring!AN1940-$B$9)/$C$9)</f>
        <v/>
      </c>
      <c r="U2199" s="5">
        <f>IF(ZScoring!AO1940="",0,(ZScoring!AO1940-$B$10)/$C$10)</f>
        <v/>
      </c>
      <c r="V2199" s="5">
        <f>IF(ZScoring!AP1940="",0,(ZScoring!AP1940-$B$11)/$C$11)</f>
        <v/>
      </c>
      <c r="W2199" s="5">
        <f>IF(ZScoring!AQ1940="",0,(ZScoring!AQ1940-$B$12)/$C$12)</f>
        <v/>
      </c>
      <c r="X2199" s="5">
        <f>Universe!C1940</f>
        <v/>
      </c>
    </row>
    <row r="2200">
      <c r="A2200" s="22">
        <f>Universe!G1941</f>
        <v/>
      </c>
      <c r="B2200" s="2" t="n">
        <v>1</v>
      </c>
      <c r="C2200" s="23">
        <f>Universe!H1941</f>
        <v/>
      </c>
      <c r="D2200" s="23">
        <f>Universe!I1941</f>
        <v/>
      </c>
      <c r="E2200" s="23">
        <f>Universe!J1941</f>
        <v/>
      </c>
      <c r="F2200" s="23">
        <f>Universe!K1941</f>
        <v/>
      </c>
      <c r="G2200" s="23">
        <f>Universe!L1941</f>
        <v/>
      </c>
      <c r="H2200" s="23">
        <f>Universe!M1941</f>
        <v/>
      </c>
      <c r="I2200" s="23">
        <f>Universe!N1941</f>
        <v/>
      </c>
      <c r="J2200" s="23">
        <f>Universe!O1941</f>
        <v/>
      </c>
      <c r="K2200" s="23">
        <f>Universe!P1941</f>
        <v/>
      </c>
      <c r="L2200" s="23">
        <f>Universe!Q1941</f>
        <v/>
      </c>
      <c r="M2200" s="23">
        <f>Universe!R1941</f>
        <v/>
      </c>
      <c r="N2200" s="5">
        <f>IF(ZScoring!AH1941="",0,(ZScoring!AH1941-$B$3)/$C$3)</f>
        <v/>
      </c>
      <c r="O2200" s="5">
        <f>IF(ZScoring!AI1941="",0,(ZScoring!AI1941-$B$4)/$C$4)</f>
        <v/>
      </c>
      <c r="P2200" s="5">
        <f>IF(ZScoring!AJ1941="",0,(ZScoring!AJ1941-$B$5)/$C$5)</f>
        <v/>
      </c>
      <c r="Q2200" s="5">
        <f>IF(ZScoring!AK1941="",0,(ZScoring!AK1941-$B$6)/$C$6)</f>
        <v/>
      </c>
      <c r="R2200" s="5">
        <f>IF(ZScoring!AL1941="",0,(ZScoring!AL1941-$B$7)/$C$7)</f>
        <v/>
      </c>
      <c r="S2200" s="5">
        <f>IF(ZScoring!AM1941="",0,(ZScoring!AM1941-$B$8)/$C$8)</f>
        <v/>
      </c>
      <c r="T2200" s="5">
        <f>IF(ZScoring!AN1941="",0,(ZScoring!AN1941-$B$9)/$C$9)</f>
        <v/>
      </c>
      <c r="U2200" s="5">
        <f>IF(ZScoring!AO1941="",0,(ZScoring!AO1941-$B$10)/$C$10)</f>
        <v/>
      </c>
      <c r="V2200" s="5">
        <f>IF(ZScoring!AP1941="",0,(ZScoring!AP1941-$B$11)/$C$11)</f>
        <v/>
      </c>
      <c r="W2200" s="5">
        <f>IF(ZScoring!AQ1941="",0,(ZScoring!AQ1941-$B$12)/$C$12)</f>
        <v/>
      </c>
      <c r="X2200" s="5">
        <f>Universe!C1941</f>
        <v/>
      </c>
    </row>
    <row r="2201">
      <c r="A2201" s="22">
        <f>Universe!G1942</f>
        <v/>
      </c>
      <c r="B2201" s="2" t="n">
        <v>1</v>
      </c>
      <c r="C2201" s="23">
        <f>Universe!H1942</f>
        <v/>
      </c>
      <c r="D2201" s="23">
        <f>Universe!I1942</f>
        <v/>
      </c>
      <c r="E2201" s="23">
        <f>Universe!J1942</f>
        <v/>
      </c>
      <c r="F2201" s="23">
        <f>Universe!K1942</f>
        <v/>
      </c>
      <c r="G2201" s="23">
        <f>Universe!L1942</f>
        <v/>
      </c>
      <c r="H2201" s="23">
        <f>Universe!M1942</f>
        <v/>
      </c>
      <c r="I2201" s="23">
        <f>Universe!N1942</f>
        <v/>
      </c>
      <c r="J2201" s="23">
        <f>Universe!O1942</f>
        <v/>
      </c>
      <c r="K2201" s="23">
        <f>Universe!P1942</f>
        <v/>
      </c>
      <c r="L2201" s="23">
        <f>Universe!Q1942</f>
        <v/>
      </c>
      <c r="M2201" s="23">
        <f>Universe!R1942</f>
        <v/>
      </c>
      <c r="N2201" s="5">
        <f>IF(ZScoring!AH1942="",0,(ZScoring!AH1942-$B$3)/$C$3)</f>
        <v/>
      </c>
      <c r="O2201" s="5">
        <f>IF(ZScoring!AI1942="",0,(ZScoring!AI1942-$B$4)/$C$4)</f>
        <v/>
      </c>
      <c r="P2201" s="5">
        <f>IF(ZScoring!AJ1942="",0,(ZScoring!AJ1942-$B$5)/$C$5)</f>
        <v/>
      </c>
      <c r="Q2201" s="5">
        <f>IF(ZScoring!AK1942="",0,(ZScoring!AK1942-$B$6)/$C$6)</f>
        <v/>
      </c>
      <c r="R2201" s="5">
        <f>IF(ZScoring!AL1942="",0,(ZScoring!AL1942-$B$7)/$C$7)</f>
        <v/>
      </c>
      <c r="S2201" s="5">
        <f>IF(ZScoring!AM1942="",0,(ZScoring!AM1942-$B$8)/$C$8)</f>
        <v/>
      </c>
      <c r="T2201" s="5">
        <f>IF(ZScoring!AN1942="",0,(ZScoring!AN1942-$B$9)/$C$9)</f>
        <v/>
      </c>
      <c r="U2201" s="5">
        <f>IF(ZScoring!AO1942="",0,(ZScoring!AO1942-$B$10)/$C$10)</f>
        <v/>
      </c>
      <c r="V2201" s="5">
        <f>IF(ZScoring!AP1942="",0,(ZScoring!AP1942-$B$11)/$C$11)</f>
        <v/>
      </c>
      <c r="W2201" s="5">
        <f>IF(ZScoring!AQ1942="",0,(ZScoring!AQ1942-$B$12)/$C$12)</f>
        <v/>
      </c>
      <c r="X2201" s="5">
        <f>Universe!C1942</f>
        <v/>
      </c>
    </row>
    <row r="2202">
      <c r="A2202" s="22">
        <f>Universe!G1943</f>
        <v/>
      </c>
      <c r="B2202" s="2" t="n">
        <v>1</v>
      </c>
      <c r="C2202" s="23">
        <f>Universe!H1943</f>
        <v/>
      </c>
      <c r="D2202" s="23">
        <f>Universe!I1943</f>
        <v/>
      </c>
      <c r="E2202" s="23">
        <f>Universe!J1943</f>
        <v/>
      </c>
      <c r="F2202" s="23">
        <f>Universe!K1943</f>
        <v/>
      </c>
      <c r="G2202" s="23">
        <f>Universe!L1943</f>
        <v/>
      </c>
      <c r="H2202" s="23">
        <f>Universe!M1943</f>
        <v/>
      </c>
      <c r="I2202" s="23">
        <f>Universe!N1943</f>
        <v/>
      </c>
      <c r="J2202" s="23">
        <f>Universe!O1943</f>
        <v/>
      </c>
      <c r="K2202" s="23">
        <f>Universe!P1943</f>
        <v/>
      </c>
      <c r="L2202" s="23">
        <f>Universe!Q1943</f>
        <v/>
      </c>
      <c r="M2202" s="23">
        <f>Universe!R1943</f>
        <v/>
      </c>
      <c r="N2202" s="5">
        <f>IF(ZScoring!AH1943="",0,(ZScoring!AH1943-$B$3)/$C$3)</f>
        <v/>
      </c>
      <c r="O2202" s="5">
        <f>IF(ZScoring!AI1943="",0,(ZScoring!AI1943-$B$4)/$C$4)</f>
        <v/>
      </c>
      <c r="P2202" s="5">
        <f>IF(ZScoring!AJ1943="",0,(ZScoring!AJ1943-$B$5)/$C$5)</f>
        <v/>
      </c>
      <c r="Q2202" s="5">
        <f>IF(ZScoring!AK1943="",0,(ZScoring!AK1943-$B$6)/$C$6)</f>
        <v/>
      </c>
      <c r="R2202" s="5">
        <f>IF(ZScoring!AL1943="",0,(ZScoring!AL1943-$B$7)/$C$7)</f>
        <v/>
      </c>
      <c r="S2202" s="5">
        <f>IF(ZScoring!AM1943="",0,(ZScoring!AM1943-$B$8)/$C$8)</f>
        <v/>
      </c>
      <c r="T2202" s="5">
        <f>IF(ZScoring!AN1943="",0,(ZScoring!AN1943-$B$9)/$C$9)</f>
        <v/>
      </c>
      <c r="U2202" s="5">
        <f>IF(ZScoring!AO1943="",0,(ZScoring!AO1943-$B$10)/$C$10)</f>
        <v/>
      </c>
      <c r="V2202" s="5">
        <f>IF(ZScoring!AP1943="",0,(ZScoring!AP1943-$B$11)/$C$11)</f>
        <v/>
      </c>
      <c r="W2202" s="5">
        <f>IF(ZScoring!AQ1943="",0,(ZScoring!AQ1943-$B$12)/$C$12)</f>
        <v/>
      </c>
      <c r="X2202" s="5">
        <f>Universe!C1943</f>
        <v/>
      </c>
    </row>
    <row r="2203">
      <c r="A2203" s="22">
        <f>Universe!G1944</f>
        <v/>
      </c>
      <c r="B2203" s="2" t="n">
        <v>1</v>
      </c>
      <c r="C2203" s="23">
        <f>Universe!H1944</f>
        <v/>
      </c>
      <c r="D2203" s="23">
        <f>Universe!I1944</f>
        <v/>
      </c>
      <c r="E2203" s="23">
        <f>Universe!J1944</f>
        <v/>
      </c>
      <c r="F2203" s="23">
        <f>Universe!K1944</f>
        <v/>
      </c>
      <c r="G2203" s="23">
        <f>Universe!L1944</f>
        <v/>
      </c>
      <c r="H2203" s="23">
        <f>Universe!M1944</f>
        <v/>
      </c>
      <c r="I2203" s="23">
        <f>Universe!N1944</f>
        <v/>
      </c>
      <c r="J2203" s="23">
        <f>Universe!O1944</f>
        <v/>
      </c>
      <c r="K2203" s="23">
        <f>Universe!P1944</f>
        <v/>
      </c>
      <c r="L2203" s="23">
        <f>Universe!Q1944</f>
        <v/>
      </c>
      <c r="M2203" s="23">
        <f>Universe!R1944</f>
        <v/>
      </c>
      <c r="N2203" s="5">
        <f>IF(ZScoring!AH1944="",0,(ZScoring!AH1944-$B$3)/$C$3)</f>
        <v/>
      </c>
      <c r="O2203" s="5">
        <f>IF(ZScoring!AI1944="",0,(ZScoring!AI1944-$B$4)/$C$4)</f>
        <v/>
      </c>
      <c r="P2203" s="5">
        <f>IF(ZScoring!AJ1944="",0,(ZScoring!AJ1944-$B$5)/$C$5)</f>
        <v/>
      </c>
      <c r="Q2203" s="5">
        <f>IF(ZScoring!AK1944="",0,(ZScoring!AK1944-$B$6)/$C$6)</f>
        <v/>
      </c>
      <c r="R2203" s="5">
        <f>IF(ZScoring!AL1944="",0,(ZScoring!AL1944-$B$7)/$C$7)</f>
        <v/>
      </c>
      <c r="S2203" s="5">
        <f>IF(ZScoring!AM1944="",0,(ZScoring!AM1944-$B$8)/$C$8)</f>
        <v/>
      </c>
      <c r="T2203" s="5">
        <f>IF(ZScoring!AN1944="",0,(ZScoring!AN1944-$B$9)/$C$9)</f>
        <v/>
      </c>
      <c r="U2203" s="5">
        <f>IF(ZScoring!AO1944="",0,(ZScoring!AO1944-$B$10)/$C$10)</f>
        <v/>
      </c>
      <c r="V2203" s="5">
        <f>IF(ZScoring!AP1944="",0,(ZScoring!AP1944-$B$11)/$C$11)</f>
        <v/>
      </c>
      <c r="W2203" s="5">
        <f>IF(ZScoring!AQ1944="",0,(ZScoring!AQ1944-$B$12)/$C$12)</f>
        <v/>
      </c>
      <c r="X2203" s="5">
        <f>Universe!C1944</f>
        <v/>
      </c>
    </row>
    <row r="2204">
      <c r="A2204" s="22">
        <f>Universe!G1945</f>
        <v/>
      </c>
      <c r="B2204" s="2" t="n">
        <v>1</v>
      </c>
      <c r="C2204" s="23">
        <f>Universe!H1945</f>
        <v/>
      </c>
      <c r="D2204" s="23">
        <f>Universe!I1945</f>
        <v/>
      </c>
      <c r="E2204" s="23">
        <f>Universe!J1945</f>
        <v/>
      </c>
      <c r="F2204" s="23">
        <f>Universe!K1945</f>
        <v/>
      </c>
      <c r="G2204" s="23">
        <f>Universe!L1945</f>
        <v/>
      </c>
      <c r="H2204" s="23">
        <f>Universe!M1945</f>
        <v/>
      </c>
      <c r="I2204" s="23">
        <f>Universe!N1945</f>
        <v/>
      </c>
      <c r="J2204" s="23">
        <f>Universe!O1945</f>
        <v/>
      </c>
      <c r="K2204" s="23">
        <f>Universe!P1945</f>
        <v/>
      </c>
      <c r="L2204" s="23">
        <f>Universe!Q1945</f>
        <v/>
      </c>
      <c r="M2204" s="23">
        <f>Universe!R1945</f>
        <v/>
      </c>
      <c r="N2204" s="5">
        <f>IF(ZScoring!AH1945="",0,(ZScoring!AH1945-$B$3)/$C$3)</f>
        <v/>
      </c>
      <c r="O2204" s="5">
        <f>IF(ZScoring!AI1945="",0,(ZScoring!AI1945-$B$4)/$C$4)</f>
        <v/>
      </c>
      <c r="P2204" s="5">
        <f>IF(ZScoring!AJ1945="",0,(ZScoring!AJ1945-$B$5)/$C$5)</f>
        <v/>
      </c>
      <c r="Q2204" s="5">
        <f>IF(ZScoring!AK1945="",0,(ZScoring!AK1945-$B$6)/$C$6)</f>
        <v/>
      </c>
      <c r="R2204" s="5">
        <f>IF(ZScoring!AL1945="",0,(ZScoring!AL1945-$B$7)/$C$7)</f>
        <v/>
      </c>
      <c r="S2204" s="5">
        <f>IF(ZScoring!AM1945="",0,(ZScoring!AM1945-$B$8)/$C$8)</f>
        <v/>
      </c>
      <c r="T2204" s="5">
        <f>IF(ZScoring!AN1945="",0,(ZScoring!AN1945-$B$9)/$C$9)</f>
        <v/>
      </c>
      <c r="U2204" s="5">
        <f>IF(ZScoring!AO1945="",0,(ZScoring!AO1945-$B$10)/$C$10)</f>
        <v/>
      </c>
      <c r="V2204" s="5">
        <f>IF(ZScoring!AP1945="",0,(ZScoring!AP1945-$B$11)/$C$11)</f>
        <v/>
      </c>
      <c r="W2204" s="5">
        <f>IF(ZScoring!AQ1945="",0,(ZScoring!AQ1945-$B$12)/$C$12)</f>
        <v/>
      </c>
      <c r="X2204" s="5">
        <f>Universe!C1945</f>
        <v/>
      </c>
    </row>
    <row r="2205">
      <c r="A2205" s="22">
        <f>Universe!G1946</f>
        <v/>
      </c>
      <c r="B2205" s="2" t="n">
        <v>1</v>
      </c>
      <c r="C2205" s="23">
        <f>Universe!H1946</f>
        <v/>
      </c>
      <c r="D2205" s="23">
        <f>Universe!I1946</f>
        <v/>
      </c>
      <c r="E2205" s="23">
        <f>Universe!J1946</f>
        <v/>
      </c>
      <c r="F2205" s="23">
        <f>Universe!K1946</f>
        <v/>
      </c>
      <c r="G2205" s="23">
        <f>Universe!L1946</f>
        <v/>
      </c>
      <c r="H2205" s="23">
        <f>Universe!M1946</f>
        <v/>
      </c>
      <c r="I2205" s="23">
        <f>Universe!N1946</f>
        <v/>
      </c>
      <c r="J2205" s="23">
        <f>Universe!O1946</f>
        <v/>
      </c>
      <c r="K2205" s="23">
        <f>Universe!P1946</f>
        <v/>
      </c>
      <c r="L2205" s="23">
        <f>Universe!Q1946</f>
        <v/>
      </c>
      <c r="M2205" s="23">
        <f>Universe!R1946</f>
        <v/>
      </c>
      <c r="N2205" s="5">
        <f>IF(ZScoring!AH1946="",0,(ZScoring!AH1946-$B$3)/$C$3)</f>
        <v/>
      </c>
      <c r="O2205" s="5">
        <f>IF(ZScoring!AI1946="",0,(ZScoring!AI1946-$B$4)/$C$4)</f>
        <v/>
      </c>
      <c r="P2205" s="5">
        <f>IF(ZScoring!AJ1946="",0,(ZScoring!AJ1946-$B$5)/$C$5)</f>
        <v/>
      </c>
      <c r="Q2205" s="5">
        <f>IF(ZScoring!AK1946="",0,(ZScoring!AK1946-$B$6)/$C$6)</f>
        <v/>
      </c>
      <c r="R2205" s="5">
        <f>IF(ZScoring!AL1946="",0,(ZScoring!AL1946-$B$7)/$C$7)</f>
        <v/>
      </c>
      <c r="S2205" s="5">
        <f>IF(ZScoring!AM1946="",0,(ZScoring!AM1946-$B$8)/$C$8)</f>
        <v/>
      </c>
      <c r="T2205" s="5">
        <f>IF(ZScoring!AN1946="",0,(ZScoring!AN1946-$B$9)/$C$9)</f>
        <v/>
      </c>
      <c r="U2205" s="5">
        <f>IF(ZScoring!AO1946="",0,(ZScoring!AO1946-$B$10)/$C$10)</f>
        <v/>
      </c>
      <c r="V2205" s="5">
        <f>IF(ZScoring!AP1946="",0,(ZScoring!AP1946-$B$11)/$C$11)</f>
        <v/>
      </c>
      <c r="W2205" s="5">
        <f>IF(ZScoring!AQ1946="",0,(ZScoring!AQ1946-$B$12)/$C$12)</f>
        <v/>
      </c>
      <c r="X2205" s="5">
        <f>Universe!C1946</f>
        <v/>
      </c>
    </row>
    <row r="2206">
      <c r="A2206" s="22">
        <f>Universe!G1947</f>
        <v/>
      </c>
      <c r="B2206" s="2" t="n">
        <v>1</v>
      </c>
      <c r="C2206" s="23">
        <f>Universe!H1947</f>
        <v/>
      </c>
      <c r="D2206" s="23">
        <f>Universe!I1947</f>
        <v/>
      </c>
      <c r="E2206" s="23">
        <f>Universe!J1947</f>
        <v/>
      </c>
      <c r="F2206" s="23">
        <f>Universe!K1947</f>
        <v/>
      </c>
      <c r="G2206" s="23">
        <f>Universe!L1947</f>
        <v/>
      </c>
      <c r="H2206" s="23">
        <f>Universe!M1947</f>
        <v/>
      </c>
      <c r="I2206" s="23">
        <f>Universe!N1947</f>
        <v/>
      </c>
      <c r="J2206" s="23">
        <f>Universe!O1947</f>
        <v/>
      </c>
      <c r="K2206" s="23">
        <f>Universe!P1947</f>
        <v/>
      </c>
      <c r="L2206" s="23">
        <f>Universe!Q1947</f>
        <v/>
      </c>
      <c r="M2206" s="23">
        <f>Universe!R1947</f>
        <v/>
      </c>
      <c r="N2206" s="5">
        <f>IF(ZScoring!AH1947="",0,(ZScoring!AH1947-$B$3)/$C$3)</f>
        <v/>
      </c>
      <c r="O2206" s="5">
        <f>IF(ZScoring!AI1947="",0,(ZScoring!AI1947-$B$4)/$C$4)</f>
        <v/>
      </c>
      <c r="P2206" s="5">
        <f>IF(ZScoring!AJ1947="",0,(ZScoring!AJ1947-$B$5)/$C$5)</f>
        <v/>
      </c>
      <c r="Q2206" s="5">
        <f>IF(ZScoring!AK1947="",0,(ZScoring!AK1947-$B$6)/$C$6)</f>
        <v/>
      </c>
      <c r="R2206" s="5">
        <f>IF(ZScoring!AL1947="",0,(ZScoring!AL1947-$B$7)/$C$7)</f>
        <v/>
      </c>
      <c r="S2206" s="5">
        <f>IF(ZScoring!AM1947="",0,(ZScoring!AM1947-$B$8)/$C$8)</f>
        <v/>
      </c>
      <c r="T2206" s="5">
        <f>IF(ZScoring!AN1947="",0,(ZScoring!AN1947-$B$9)/$C$9)</f>
        <v/>
      </c>
      <c r="U2206" s="5">
        <f>IF(ZScoring!AO1947="",0,(ZScoring!AO1947-$B$10)/$C$10)</f>
        <v/>
      </c>
      <c r="V2206" s="5">
        <f>IF(ZScoring!AP1947="",0,(ZScoring!AP1947-$B$11)/$C$11)</f>
        <v/>
      </c>
      <c r="W2206" s="5">
        <f>IF(ZScoring!AQ1947="",0,(ZScoring!AQ1947-$B$12)/$C$12)</f>
        <v/>
      </c>
      <c r="X2206" s="5">
        <f>Universe!C1947</f>
        <v/>
      </c>
    </row>
    <row r="2207">
      <c r="A2207" s="22">
        <f>Universe!G1948</f>
        <v/>
      </c>
      <c r="B2207" s="2" t="n">
        <v>1</v>
      </c>
      <c r="C2207" s="23">
        <f>Universe!H1948</f>
        <v/>
      </c>
      <c r="D2207" s="23">
        <f>Universe!I1948</f>
        <v/>
      </c>
      <c r="E2207" s="23">
        <f>Universe!J1948</f>
        <v/>
      </c>
      <c r="F2207" s="23">
        <f>Universe!K1948</f>
        <v/>
      </c>
      <c r="G2207" s="23">
        <f>Universe!L1948</f>
        <v/>
      </c>
      <c r="H2207" s="23">
        <f>Universe!M1948</f>
        <v/>
      </c>
      <c r="I2207" s="23">
        <f>Universe!N1948</f>
        <v/>
      </c>
      <c r="J2207" s="23">
        <f>Universe!O1948</f>
        <v/>
      </c>
      <c r="K2207" s="23">
        <f>Universe!P1948</f>
        <v/>
      </c>
      <c r="L2207" s="23">
        <f>Universe!Q1948</f>
        <v/>
      </c>
      <c r="M2207" s="23">
        <f>Universe!R1948</f>
        <v/>
      </c>
      <c r="N2207" s="5">
        <f>IF(ZScoring!AH1948="",0,(ZScoring!AH1948-$B$3)/$C$3)</f>
        <v/>
      </c>
      <c r="O2207" s="5">
        <f>IF(ZScoring!AI1948="",0,(ZScoring!AI1948-$B$4)/$C$4)</f>
        <v/>
      </c>
      <c r="P2207" s="5">
        <f>IF(ZScoring!AJ1948="",0,(ZScoring!AJ1948-$B$5)/$C$5)</f>
        <v/>
      </c>
      <c r="Q2207" s="5">
        <f>IF(ZScoring!AK1948="",0,(ZScoring!AK1948-$B$6)/$C$6)</f>
        <v/>
      </c>
      <c r="R2207" s="5">
        <f>IF(ZScoring!AL1948="",0,(ZScoring!AL1948-$B$7)/$C$7)</f>
        <v/>
      </c>
      <c r="S2207" s="5">
        <f>IF(ZScoring!AM1948="",0,(ZScoring!AM1948-$B$8)/$C$8)</f>
        <v/>
      </c>
      <c r="T2207" s="5">
        <f>IF(ZScoring!AN1948="",0,(ZScoring!AN1948-$B$9)/$C$9)</f>
        <v/>
      </c>
      <c r="U2207" s="5">
        <f>IF(ZScoring!AO1948="",0,(ZScoring!AO1948-$B$10)/$C$10)</f>
        <v/>
      </c>
      <c r="V2207" s="5">
        <f>IF(ZScoring!AP1948="",0,(ZScoring!AP1948-$B$11)/$C$11)</f>
        <v/>
      </c>
      <c r="W2207" s="5">
        <f>IF(ZScoring!AQ1948="",0,(ZScoring!AQ1948-$B$12)/$C$12)</f>
        <v/>
      </c>
      <c r="X2207" s="5">
        <f>Universe!C1948</f>
        <v/>
      </c>
    </row>
    <row r="2208">
      <c r="A2208" s="22">
        <f>Universe!G1949</f>
        <v/>
      </c>
      <c r="B2208" s="2" t="n">
        <v>1</v>
      </c>
      <c r="C2208" s="23">
        <f>Universe!H1949</f>
        <v/>
      </c>
      <c r="D2208" s="23">
        <f>Universe!I1949</f>
        <v/>
      </c>
      <c r="E2208" s="23">
        <f>Universe!J1949</f>
        <v/>
      </c>
      <c r="F2208" s="23">
        <f>Universe!K1949</f>
        <v/>
      </c>
      <c r="G2208" s="23">
        <f>Universe!L1949</f>
        <v/>
      </c>
      <c r="H2208" s="23">
        <f>Universe!M1949</f>
        <v/>
      </c>
      <c r="I2208" s="23">
        <f>Universe!N1949</f>
        <v/>
      </c>
      <c r="J2208" s="23">
        <f>Universe!O1949</f>
        <v/>
      </c>
      <c r="K2208" s="23">
        <f>Universe!P1949</f>
        <v/>
      </c>
      <c r="L2208" s="23">
        <f>Universe!Q1949</f>
        <v/>
      </c>
      <c r="M2208" s="23">
        <f>Universe!R1949</f>
        <v/>
      </c>
      <c r="N2208" s="5">
        <f>IF(ZScoring!AH1949="",0,(ZScoring!AH1949-$B$3)/$C$3)</f>
        <v/>
      </c>
      <c r="O2208" s="5">
        <f>IF(ZScoring!AI1949="",0,(ZScoring!AI1949-$B$4)/$C$4)</f>
        <v/>
      </c>
      <c r="P2208" s="5">
        <f>IF(ZScoring!AJ1949="",0,(ZScoring!AJ1949-$B$5)/$C$5)</f>
        <v/>
      </c>
      <c r="Q2208" s="5">
        <f>IF(ZScoring!AK1949="",0,(ZScoring!AK1949-$B$6)/$C$6)</f>
        <v/>
      </c>
      <c r="R2208" s="5">
        <f>IF(ZScoring!AL1949="",0,(ZScoring!AL1949-$B$7)/$C$7)</f>
        <v/>
      </c>
      <c r="S2208" s="5">
        <f>IF(ZScoring!AM1949="",0,(ZScoring!AM1949-$B$8)/$C$8)</f>
        <v/>
      </c>
      <c r="T2208" s="5">
        <f>IF(ZScoring!AN1949="",0,(ZScoring!AN1949-$B$9)/$C$9)</f>
        <v/>
      </c>
      <c r="U2208" s="5">
        <f>IF(ZScoring!AO1949="",0,(ZScoring!AO1949-$B$10)/$C$10)</f>
        <v/>
      </c>
      <c r="V2208" s="5">
        <f>IF(ZScoring!AP1949="",0,(ZScoring!AP1949-$B$11)/$C$11)</f>
        <v/>
      </c>
      <c r="W2208" s="5">
        <f>IF(ZScoring!AQ1949="",0,(ZScoring!AQ1949-$B$12)/$C$12)</f>
        <v/>
      </c>
      <c r="X2208" s="5">
        <f>Universe!C1949</f>
        <v/>
      </c>
    </row>
    <row r="2209">
      <c r="A2209" s="22">
        <f>Universe!G1950</f>
        <v/>
      </c>
      <c r="B2209" s="2" t="n">
        <v>1</v>
      </c>
      <c r="C2209" s="23">
        <f>Universe!H1950</f>
        <v/>
      </c>
      <c r="D2209" s="23">
        <f>Universe!I1950</f>
        <v/>
      </c>
      <c r="E2209" s="23">
        <f>Universe!J1950</f>
        <v/>
      </c>
      <c r="F2209" s="23">
        <f>Universe!K1950</f>
        <v/>
      </c>
      <c r="G2209" s="23">
        <f>Universe!L1950</f>
        <v/>
      </c>
      <c r="H2209" s="23">
        <f>Universe!M1950</f>
        <v/>
      </c>
      <c r="I2209" s="23">
        <f>Universe!N1950</f>
        <v/>
      </c>
      <c r="J2209" s="23">
        <f>Universe!O1950</f>
        <v/>
      </c>
      <c r="K2209" s="23">
        <f>Universe!P1950</f>
        <v/>
      </c>
      <c r="L2209" s="23">
        <f>Universe!Q1950</f>
        <v/>
      </c>
      <c r="M2209" s="23">
        <f>Universe!R1950</f>
        <v/>
      </c>
      <c r="N2209" s="5">
        <f>IF(ZScoring!AH1950="",0,(ZScoring!AH1950-$B$3)/$C$3)</f>
        <v/>
      </c>
      <c r="O2209" s="5">
        <f>IF(ZScoring!AI1950="",0,(ZScoring!AI1950-$B$4)/$C$4)</f>
        <v/>
      </c>
      <c r="P2209" s="5">
        <f>IF(ZScoring!AJ1950="",0,(ZScoring!AJ1950-$B$5)/$C$5)</f>
        <v/>
      </c>
      <c r="Q2209" s="5">
        <f>IF(ZScoring!AK1950="",0,(ZScoring!AK1950-$B$6)/$C$6)</f>
        <v/>
      </c>
      <c r="R2209" s="5">
        <f>IF(ZScoring!AL1950="",0,(ZScoring!AL1950-$B$7)/$C$7)</f>
        <v/>
      </c>
      <c r="S2209" s="5">
        <f>IF(ZScoring!AM1950="",0,(ZScoring!AM1950-$B$8)/$C$8)</f>
        <v/>
      </c>
      <c r="T2209" s="5">
        <f>IF(ZScoring!AN1950="",0,(ZScoring!AN1950-$B$9)/$C$9)</f>
        <v/>
      </c>
      <c r="U2209" s="5">
        <f>IF(ZScoring!AO1950="",0,(ZScoring!AO1950-$B$10)/$C$10)</f>
        <v/>
      </c>
      <c r="V2209" s="5">
        <f>IF(ZScoring!AP1950="",0,(ZScoring!AP1950-$B$11)/$C$11)</f>
        <v/>
      </c>
      <c r="W2209" s="5">
        <f>IF(ZScoring!AQ1950="",0,(ZScoring!AQ1950-$B$12)/$C$12)</f>
        <v/>
      </c>
      <c r="X2209" s="5">
        <f>Universe!C1950</f>
        <v/>
      </c>
    </row>
    <row r="2210">
      <c r="A2210" s="22">
        <f>Universe!G1951</f>
        <v/>
      </c>
      <c r="B2210" s="2" t="n">
        <v>1</v>
      </c>
      <c r="C2210" s="23">
        <f>Universe!H1951</f>
        <v/>
      </c>
      <c r="D2210" s="23">
        <f>Universe!I1951</f>
        <v/>
      </c>
      <c r="E2210" s="23">
        <f>Universe!J1951</f>
        <v/>
      </c>
      <c r="F2210" s="23">
        <f>Universe!K1951</f>
        <v/>
      </c>
      <c r="G2210" s="23">
        <f>Universe!L1951</f>
        <v/>
      </c>
      <c r="H2210" s="23">
        <f>Universe!M1951</f>
        <v/>
      </c>
      <c r="I2210" s="23">
        <f>Universe!N1951</f>
        <v/>
      </c>
      <c r="J2210" s="23">
        <f>Universe!O1951</f>
        <v/>
      </c>
      <c r="K2210" s="23">
        <f>Universe!P1951</f>
        <v/>
      </c>
      <c r="L2210" s="23">
        <f>Universe!Q1951</f>
        <v/>
      </c>
      <c r="M2210" s="23">
        <f>Universe!R1951</f>
        <v/>
      </c>
      <c r="N2210" s="5">
        <f>IF(ZScoring!AH1951="",0,(ZScoring!AH1951-$B$3)/$C$3)</f>
        <v/>
      </c>
      <c r="O2210" s="5">
        <f>IF(ZScoring!AI1951="",0,(ZScoring!AI1951-$B$4)/$C$4)</f>
        <v/>
      </c>
      <c r="P2210" s="5">
        <f>IF(ZScoring!AJ1951="",0,(ZScoring!AJ1951-$B$5)/$C$5)</f>
        <v/>
      </c>
      <c r="Q2210" s="5">
        <f>IF(ZScoring!AK1951="",0,(ZScoring!AK1951-$B$6)/$C$6)</f>
        <v/>
      </c>
      <c r="R2210" s="5">
        <f>IF(ZScoring!AL1951="",0,(ZScoring!AL1951-$B$7)/$C$7)</f>
        <v/>
      </c>
      <c r="S2210" s="5">
        <f>IF(ZScoring!AM1951="",0,(ZScoring!AM1951-$B$8)/$C$8)</f>
        <v/>
      </c>
      <c r="T2210" s="5">
        <f>IF(ZScoring!AN1951="",0,(ZScoring!AN1951-$B$9)/$C$9)</f>
        <v/>
      </c>
      <c r="U2210" s="5">
        <f>IF(ZScoring!AO1951="",0,(ZScoring!AO1951-$B$10)/$C$10)</f>
        <v/>
      </c>
      <c r="V2210" s="5">
        <f>IF(ZScoring!AP1951="",0,(ZScoring!AP1951-$B$11)/$C$11)</f>
        <v/>
      </c>
      <c r="W2210" s="5">
        <f>IF(ZScoring!AQ1951="",0,(ZScoring!AQ1951-$B$12)/$C$12)</f>
        <v/>
      </c>
      <c r="X2210" s="5">
        <f>Universe!C1951</f>
        <v/>
      </c>
    </row>
    <row r="2211">
      <c r="A2211" s="22">
        <f>Universe!G1952</f>
        <v/>
      </c>
      <c r="B2211" s="2" t="n">
        <v>1</v>
      </c>
      <c r="C2211" s="23">
        <f>Universe!H1952</f>
        <v/>
      </c>
      <c r="D2211" s="23">
        <f>Universe!I1952</f>
        <v/>
      </c>
      <c r="E2211" s="23">
        <f>Universe!J1952</f>
        <v/>
      </c>
      <c r="F2211" s="23">
        <f>Universe!K1952</f>
        <v/>
      </c>
      <c r="G2211" s="23">
        <f>Universe!L1952</f>
        <v/>
      </c>
      <c r="H2211" s="23">
        <f>Universe!M1952</f>
        <v/>
      </c>
      <c r="I2211" s="23">
        <f>Universe!N1952</f>
        <v/>
      </c>
      <c r="J2211" s="23">
        <f>Universe!O1952</f>
        <v/>
      </c>
      <c r="K2211" s="23">
        <f>Universe!P1952</f>
        <v/>
      </c>
      <c r="L2211" s="23">
        <f>Universe!Q1952</f>
        <v/>
      </c>
      <c r="M2211" s="23">
        <f>Universe!R1952</f>
        <v/>
      </c>
      <c r="N2211" s="5">
        <f>IF(ZScoring!AH1952="",0,(ZScoring!AH1952-$B$3)/$C$3)</f>
        <v/>
      </c>
      <c r="O2211" s="5">
        <f>IF(ZScoring!AI1952="",0,(ZScoring!AI1952-$B$4)/$C$4)</f>
        <v/>
      </c>
      <c r="P2211" s="5">
        <f>IF(ZScoring!AJ1952="",0,(ZScoring!AJ1952-$B$5)/$C$5)</f>
        <v/>
      </c>
      <c r="Q2211" s="5">
        <f>IF(ZScoring!AK1952="",0,(ZScoring!AK1952-$B$6)/$C$6)</f>
        <v/>
      </c>
      <c r="R2211" s="5">
        <f>IF(ZScoring!AL1952="",0,(ZScoring!AL1952-$B$7)/$C$7)</f>
        <v/>
      </c>
      <c r="S2211" s="5">
        <f>IF(ZScoring!AM1952="",0,(ZScoring!AM1952-$B$8)/$C$8)</f>
        <v/>
      </c>
      <c r="T2211" s="5">
        <f>IF(ZScoring!AN1952="",0,(ZScoring!AN1952-$B$9)/$C$9)</f>
        <v/>
      </c>
      <c r="U2211" s="5">
        <f>IF(ZScoring!AO1952="",0,(ZScoring!AO1952-$B$10)/$C$10)</f>
        <v/>
      </c>
      <c r="V2211" s="5">
        <f>IF(ZScoring!AP1952="",0,(ZScoring!AP1952-$B$11)/$C$11)</f>
        <v/>
      </c>
      <c r="W2211" s="5">
        <f>IF(ZScoring!AQ1952="",0,(ZScoring!AQ1952-$B$12)/$C$12)</f>
        <v/>
      </c>
      <c r="X2211" s="5">
        <f>Universe!C1952</f>
        <v/>
      </c>
    </row>
    <row r="2212">
      <c r="A2212" s="22">
        <f>Universe!G1953</f>
        <v/>
      </c>
      <c r="B2212" s="2" t="n">
        <v>1</v>
      </c>
      <c r="C2212" s="23">
        <f>Universe!H1953</f>
        <v/>
      </c>
      <c r="D2212" s="23">
        <f>Universe!I1953</f>
        <v/>
      </c>
      <c r="E2212" s="23">
        <f>Universe!J1953</f>
        <v/>
      </c>
      <c r="F2212" s="23">
        <f>Universe!K1953</f>
        <v/>
      </c>
      <c r="G2212" s="23">
        <f>Universe!L1953</f>
        <v/>
      </c>
      <c r="H2212" s="23">
        <f>Universe!M1953</f>
        <v/>
      </c>
      <c r="I2212" s="23">
        <f>Universe!N1953</f>
        <v/>
      </c>
      <c r="J2212" s="23">
        <f>Universe!O1953</f>
        <v/>
      </c>
      <c r="K2212" s="23">
        <f>Universe!P1953</f>
        <v/>
      </c>
      <c r="L2212" s="23">
        <f>Universe!Q1953</f>
        <v/>
      </c>
      <c r="M2212" s="23">
        <f>Universe!R1953</f>
        <v/>
      </c>
      <c r="N2212" s="5">
        <f>IF(ZScoring!AH1953="",0,(ZScoring!AH1953-$B$3)/$C$3)</f>
        <v/>
      </c>
      <c r="O2212" s="5">
        <f>IF(ZScoring!AI1953="",0,(ZScoring!AI1953-$B$4)/$C$4)</f>
        <v/>
      </c>
      <c r="P2212" s="5">
        <f>IF(ZScoring!AJ1953="",0,(ZScoring!AJ1953-$B$5)/$C$5)</f>
        <v/>
      </c>
      <c r="Q2212" s="5">
        <f>IF(ZScoring!AK1953="",0,(ZScoring!AK1953-$B$6)/$C$6)</f>
        <v/>
      </c>
      <c r="R2212" s="5">
        <f>IF(ZScoring!AL1953="",0,(ZScoring!AL1953-$B$7)/$C$7)</f>
        <v/>
      </c>
      <c r="S2212" s="5">
        <f>IF(ZScoring!AM1953="",0,(ZScoring!AM1953-$B$8)/$C$8)</f>
        <v/>
      </c>
      <c r="T2212" s="5">
        <f>IF(ZScoring!AN1953="",0,(ZScoring!AN1953-$B$9)/$C$9)</f>
        <v/>
      </c>
      <c r="U2212" s="5">
        <f>IF(ZScoring!AO1953="",0,(ZScoring!AO1953-$B$10)/$C$10)</f>
        <v/>
      </c>
      <c r="V2212" s="5">
        <f>IF(ZScoring!AP1953="",0,(ZScoring!AP1953-$B$11)/$C$11)</f>
        <v/>
      </c>
      <c r="W2212" s="5">
        <f>IF(ZScoring!AQ1953="",0,(ZScoring!AQ1953-$B$12)/$C$12)</f>
        <v/>
      </c>
      <c r="X2212" s="5">
        <f>Universe!C1953</f>
        <v/>
      </c>
    </row>
    <row r="2213">
      <c r="A2213" s="22">
        <f>Universe!G1954</f>
        <v/>
      </c>
      <c r="B2213" s="2" t="n">
        <v>1</v>
      </c>
      <c r="C2213" s="23">
        <f>Universe!H1954</f>
        <v/>
      </c>
      <c r="D2213" s="23">
        <f>Universe!I1954</f>
        <v/>
      </c>
      <c r="E2213" s="23">
        <f>Universe!J1954</f>
        <v/>
      </c>
      <c r="F2213" s="23">
        <f>Universe!K1954</f>
        <v/>
      </c>
      <c r="G2213" s="23">
        <f>Universe!L1954</f>
        <v/>
      </c>
      <c r="H2213" s="23">
        <f>Universe!M1954</f>
        <v/>
      </c>
      <c r="I2213" s="23">
        <f>Universe!N1954</f>
        <v/>
      </c>
      <c r="J2213" s="23">
        <f>Universe!O1954</f>
        <v/>
      </c>
      <c r="K2213" s="23">
        <f>Universe!P1954</f>
        <v/>
      </c>
      <c r="L2213" s="23">
        <f>Universe!Q1954</f>
        <v/>
      </c>
      <c r="M2213" s="23">
        <f>Universe!R1954</f>
        <v/>
      </c>
      <c r="N2213" s="5">
        <f>IF(ZScoring!AH1954="",0,(ZScoring!AH1954-$B$3)/$C$3)</f>
        <v/>
      </c>
      <c r="O2213" s="5">
        <f>IF(ZScoring!AI1954="",0,(ZScoring!AI1954-$B$4)/$C$4)</f>
        <v/>
      </c>
      <c r="P2213" s="5">
        <f>IF(ZScoring!AJ1954="",0,(ZScoring!AJ1954-$B$5)/$C$5)</f>
        <v/>
      </c>
      <c r="Q2213" s="5">
        <f>IF(ZScoring!AK1954="",0,(ZScoring!AK1954-$B$6)/$C$6)</f>
        <v/>
      </c>
      <c r="R2213" s="5">
        <f>IF(ZScoring!AL1954="",0,(ZScoring!AL1954-$B$7)/$C$7)</f>
        <v/>
      </c>
      <c r="S2213" s="5">
        <f>IF(ZScoring!AM1954="",0,(ZScoring!AM1954-$B$8)/$C$8)</f>
        <v/>
      </c>
      <c r="T2213" s="5">
        <f>IF(ZScoring!AN1954="",0,(ZScoring!AN1954-$B$9)/$C$9)</f>
        <v/>
      </c>
      <c r="U2213" s="5">
        <f>IF(ZScoring!AO1954="",0,(ZScoring!AO1954-$B$10)/$C$10)</f>
        <v/>
      </c>
      <c r="V2213" s="5">
        <f>IF(ZScoring!AP1954="",0,(ZScoring!AP1954-$B$11)/$C$11)</f>
        <v/>
      </c>
      <c r="W2213" s="5">
        <f>IF(ZScoring!AQ1954="",0,(ZScoring!AQ1954-$B$12)/$C$12)</f>
        <v/>
      </c>
      <c r="X2213" s="5">
        <f>Universe!C1954</f>
        <v/>
      </c>
    </row>
    <row r="2214">
      <c r="A2214" s="22">
        <f>Universe!G1955</f>
        <v/>
      </c>
      <c r="B2214" s="2" t="n">
        <v>1</v>
      </c>
      <c r="C2214" s="23">
        <f>Universe!H1955</f>
        <v/>
      </c>
      <c r="D2214" s="23">
        <f>Universe!I1955</f>
        <v/>
      </c>
      <c r="E2214" s="23">
        <f>Universe!J1955</f>
        <v/>
      </c>
      <c r="F2214" s="23">
        <f>Universe!K1955</f>
        <v/>
      </c>
      <c r="G2214" s="23">
        <f>Universe!L1955</f>
        <v/>
      </c>
      <c r="H2214" s="23">
        <f>Universe!M1955</f>
        <v/>
      </c>
      <c r="I2214" s="23">
        <f>Universe!N1955</f>
        <v/>
      </c>
      <c r="J2214" s="23">
        <f>Universe!O1955</f>
        <v/>
      </c>
      <c r="K2214" s="23">
        <f>Universe!P1955</f>
        <v/>
      </c>
      <c r="L2214" s="23">
        <f>Universe!Q1955</f>
        <v/>
      </c>
      <c r="M2214" s="23">
        <f>Universe!R1955</f>
        <v/>
      </c>
      <c r="N2214" s="5">
        <f>IF(ZScoring!AH1955="",0,(ZScoring!AH1955-$B$3)/$C$3)</f>
        <v/>
      </c>
      <c r="O2214" s="5">
        <f>IF(ZScoring!AI1955="",0,(ZScoring!AI1955-$B$4)/$C$4)</f>
        <v/>
      </c>
      <c r="P2214" s="5">
        <f>IF(ZScoring!AJ1955="",0,(ZScoring!AJ1955-$B$5)/$C$5)</f>
        <v/>
      </c>
      <c r="Q2214" s="5">
        <f>IF(ZScoring!AK1955="",0,(ZScoring!AK1955-$B$6)/$C$6)</f>
        <v/>
      </c>
      <c r="R2214" s="5">
        <f>IF(ZScoring!AL1955="",0,(ZScoring!AL1955-$B$7)/$C$7)</f>
        <v/>
      </c>
      <c r="S2214" s="5">
        <f>IF(ZScoring!AM1955="",0,(ZScoring!AM1955-$B$8)/$C$8)</f>
        <v/>
      </c>
      <c r="T2214" s="5">
        <f>IF(ZScoring!AN1955="",0,(ZScoring!AN1955-$B$9)/$C$9)</f>
        <v/>
      </c>
      <c r="U2214" s="5">
        <f>IF(ZScoring!AO1955="",0,(ZScoring!AO1955-$B$10)/$C$10)</f>
        <v/>
      </c>
      <c r="V2214" s="5">
        <f>IF(ZScoring!AP1955="",0,(ZScoring!AP1955-$B$11)/$C$11)</f>
        <v/>
      </c>
      <c r="W2214" s="5">
        <f>IF(ZScoring!AQ1955="",0,(ZScoring!AQ1955-$B$12)/$C$12)</f>
        <v/>
      </c>
      <c r="X2214" s="5">
        <f>Universe!C1955</f>
        <v/>
      </c>
    </row>
    <row r="2215">
      <c r="A2215" s="22">
        <f>Universe!G1956</f>
        <v/>
      </c>
      <c r="B2215" s="2" t="n">
        <v>1</v>
      </c>
      <c r="C2215" s="23">
        <f>Universe!H1956</f>
        <v/>
      </c>
      <c r="D2215" s="23">
        <f>Universe!I1956</f>
        <v/>
      </c>
      <c r="E2215" s="23">
        <f>Universe!J1956</f>
        <v/>
      </c>
      <c r="F2215" s="23">
        <f>Universe!K1956</f>
        <v/>
      </c>
      <c r="G2215" s="23">
        <f>Universe!L1956</f>
        <v/>
      </c>
      <c r="H2215" s="23">
        <f>Universe!M1956</f>
        <v/>
      </c>
      <c r="I2215" s="23">
        <f>Universe!N1956</f>
        <v/>
      </c>
      <c r="J2215" s="23">
        <f>Universe!O1956</f>
        <v/>
      </c>
      <c r="K2215" s="23">
        <f>Universe!P1956</f>
        <v/>
      </c>
      <c r="L2215" s="23">
        <f>Universe!Q1956</f>
        <v/>
      </c>
      <c r="M2215" s="23">
        <f>Universe!R1956</f>
        <v/>
      </c>
      <c r="N2215" s="5">
        <f>IF(ZScoring!AH1956="",0,(ZScoring!AH1956-$B$3)/$C$3)</f>
        <v/>
      </c>
      <c r="O2215" s="5">
        <f>IF(ZScoring!AI1956="",0,(ZScoring!AI1956-$B$4)/$C$4)</f>
        <v/>
      </c>
      <c r="P2215" s="5">
        <f>IF(ZScoring!AJ1956="",0,(ZScoring!AJ1956-$B$5)/$C$5)</f>
        <v/>
      </c>
      <c r="Q2215" s="5">
        <f>IF(ZScoring!AK1956="",0,(ZScoring!AK1956-$B$6)/$C$6)</f>
        <v/>
      </c>
      <c r="R2215" s="5">
        <f>IF(ZScoring!AL1956="",0,(ZScoring!AL1956-$B$7)/$C$7)</f>
        <v/>
      </c>
      <c r="S2215" s="5">
        <f>IF(ZScoring!AM1956="",0,(ZScoring!AM1956-$B$8)/$C$8)</f>
        <v/>
      </c>
      <c r="T2215" s="5">
        <f>IF(ZScoring!AN1956="",0,(ZScoring!AN1956-$B$9)/$C$9)</f>
        <v/>
      </c>
      <c r="U2215" s="5">
        <f>IF(ZScoring!AO1956="",0,(ZScoring!AO1956-$B$10)/$C$10)</f>
        <v/>
      </c>
      <c r="V2215" s="5">
        <f>IF(ZScoring!AP1956="",0,(ZScoring!AP1956-$B$11)/$C$11)</f>
        <v/>
      </c>
      <c r="W2215" s="5">
        <f>IF(ZScoring!AQ1956="",0,(ZScoring!AQ1956-$B$12)/$C$12)</f>
        <v/>
      </c>
      <c r="X2215" s="5">
        <f>Universe!C1956</f>
        <v/>
      </c>
    </row>
    <row r="2216">
      <c r="A2216" s="22">
        <f>Universe!G1957</f>
        <v/>
      </c>
      <c r="B2216" s="2" t="n">
        <v>1</v>
      </c>
      <c r="C2216" s="23">
        <f>Universe!H1957</f>
        <v/>
      </c>
      <c r="D2216" s="23">
        <f>Universe!I1957</f>
        <v/>
      </c>
      <c r="E2216" s="23">
        <f>Universe!J1957</f>
        <v/>
      </c>
      <c r="F2216" s="23">
        <f>Universe!K1957</f>
        <v/>
      </c>
      <c r="G2216" s="23">
        <f>Universe!L1957</f>
        <v/>
      </c>
      <c r="H2216" s="23">
        <f>Universe!M1957</f>
        <v/>
      </c>
      <c r="I2216" s="23">
        <f>Universe!N1957</f>
        <v/>
      </c>
      <c r="J2216" s="23">
        <f>Universe!O1957</f>
        <v/>
      </c>
      <c r="K2216" s="23">
        <f>Universe!P1957</f>
        <v/>
      </c>
      <c r="L2216" s="23">
        <f>Universe!Q1957</f>
        <v/>
      </c>
      <c r="M2216" s="23">
        <f>Universe!R1957</f>
        <v/>
      </c>
      <c r="N2216" s="5">
        <f>IF(ZScoring!AH1957="",0,(ZScoring!AH1957-$B$3)/$C$3)</f>
        <v/>
      </c>
      <c r="O2216" s="5">
        <f>IF(ZScoring!AI1957="",0,(ZScoring!AI1957-$B$4)/$C$4)</f>
        <v/>
      </c>
      <c r="P2216" s="5">
        <f>IF(ZScoring!AJ1957="",0,(ZScoring!AJ1957-$B$5)/$C$5)</f>
        <v/>
      </c>
      <c r="Q2216" s="5">
        <f>IF(ZScoring!AK1957="",0,(ZScoring!AK1957-$B$6)/$C$6)</f>
        <v/>
      </c>
      <c r="R2216" s="5">
        <f>IF(ZScoring!AL1957="",0,(ZScoring!AL1957-$B$7)/$C$7)</f>
        <v/>
      </c>
      <c r="S2216" s="5">
        <f>IF(ZScoring!AM1957="",0,(ZScoring!AM1957-$B$8)/$C$8)</f>
        <v/>
      </c>
      <c r="T2216" s="5">
        <f>IF(ZScoring!AN1957="",0,(ZScoring!AN1957-$B$9)/$C$9)</f>
        <v/>
      </c>
      <c r="U2216" s="5">
        <f>IF(ZScoring!AO1957="",0,(ZScoring!AO1957-$B$10)/$C$10)</f>
        <v/>
      </c>
      <c r="V2216" s="5">
        <f>IF(ZScoring!AP1957="",0,(ZScoring!AP1957-$B$11)/$C$11)</f>
        <v/>
      </c>
      <c r="W2216" s="5">
        <f>IF(ZScoring!AQ1957="",0,(ZScoring!AQ1957-$B$12)/$C$12)</f>
        <v/>
      </c>
      <c r="X2216" s="5">
        <f>Universe!C1957</f>
        <v/>
      </c>
    </row>
    <row r="2217">
      <c r="A2217" s="22">
        <f>Universe!G1958</f>
        <v/>
      </c>
      <c r="B2217" s="2" t="n">
        <v>1</v>
      </c>
      <c r="C2217" s="23">
        <f>Universe!H1958</f>
        <v/>
      </c>
      <c r="D2217" s="23">
        <f>Universe!I1958</f>
        <v/>
      </c>
      <c r="E2217" s="23">
        <f>Universe!J1958</f>
        <v/>
      </c>
      <c r="F2217" s="23">
        <f>Universe!K1958</f>
        <v/>
      </c>
      <c r="G2217" s="23">
        <f>Universe!L1958</f>
        <v/>
      </c>
      <c r="H2217" s="23">
        <f>Universe!M1958</f>
        <v/>
      </c>
      <c r="I2217" s="23">
        <f>Universe!N1958</f>
        <v/>
      </c>
      <c r="J2217" s="23">
        <f>Universe!O1958</f>
        <v/>
      </c>
      <c r="K2217" s="23">
        <f>Universe!P1958</f>
        <v/>
      </c>
      <c r="L2217" s="23">
        <f>Universe!Q1958</f>
        <v/>
      </c>
      <c r="M2217" s="23">
        <f>Universe!R1958</f>
        <v/>
      </c>
      <c r="N2217" s="5">
        <f>IF(ZScoring!AH1958="",0,(ZScoring!AH1958-$B$3)/$C$3)</f>
        <v/>
      </c>
      <c r="O2217" s="5">
        <f>IF(ZScoring!AI1958="",0,(ZScoring!AI1958-$B$4)/$C$4)</f>
        <v/>
      </c>
      <c r="P2217" s="5">
        <f>IF(ZScoring!AJ1958="",0,(ZScoring!AJ1958-$B$5)/$C$5)</f>
        <v/>
      </c>
      <c r="Q2217" s="5">
        <f>IF(ZScoring!AK1958="",0,(ZScoring!AK1958-$B$6)/$C$6)</f>
        <v/>
      </c>
      <c r="R2217" s="5">
        <f>IF(ZScoring!AL1958="",0,(ZScoring!AL1958-$B$7)/$C$7)</f>
        <v/>
      </c>
      <c r="S2217" s="5">
        <f>IF(ZScoring!AM1958="",0,(ZScoring!AM1958-$B$8)/$C$8)</f>
        <v/>
      </c>
      <c r="T2217" s="5">
        <f>IF(ZScoring!AN1958="",0,(ZScoring!AN1958-$B$9)/$C$9)</f>
        <v/>
      </c>
      <c r="U2217" s="5">
        <f>IF(ZScoring!AO1958="",0,(ZScoring!AO1958-$B$10)/$C$10)</f>
        <v/>
      </c>
      <c r="V2217" s="5">
        <f>IF(ZScoring!AP1958="",0,(ZScoring!AP1958-$B$11)/$C$11)</f>
        <v/>
      </c>
      <c r="W2217" s="5">
        <f>IF(ZScoring!AQ1958="",0,(ZScoring!AQ1958-$B$12)/$C$12)</f>
        <v/>
      </c>
      <c r="X2217" s="5">
        <f>Universe!C1958</f>
        <v/>
      </c>
    </row>
    <row r="2218">
      <c r="A2218" s="22">
        <f>Universe!G1959</f>
        <v/>
      </c>
      <c r="B2218" s="2" t="n">
        <v>1</v>
      </c>
      <c r="C2218" s="23">
        <f>Universe!H1959</f>
        <v/>
      </c>
      <c r="D2218" s="23">
        <f>Universe!I1959</f>
        <v/>
      </c>
      <c r="E2218" s="23">
        <f>Universe!J1959</f>
        <v/>
      </c>
      <c r="F2218" s="23">
        <f>Universe!K1959</f>
        <v/>
      </c>
      <c r="G2218" s="23">
        <f>Universe!L1959</f>
        <v/>
      </c>
      <c r="H2218" s="23">
        <f>Universe!M1959</f>
        <v/>
      </c>
      <c r="I2218" s="23">
        <f>Universe!N1959</f>
        <v/>
      </c>
      <c r="J2218" s="23">
        <f>Universe!O1959</f>
        <v/>
      </c>
      <c r="K2218" s="23">
        <f>Universe!P1959</f>
        <v/>
      </c>
      <c r="L2218" s="23">
        <f>Universe!Q1959</f>
        <v/>
      </c>
      <c r="M2218" s="23">
        <f>Universe!R1959</f>
        <v/>
      </c>
      <c r="N2218" s="5">
        <f>IF(ZScoring!AH1959="",0,(ZScoring!AH1959-$B$3)/$C$3)</f>
        <v/>
      </c>
      <c r="O2218" s="5">
        <f>IF(ZScoring!AI1959="",0,(ZScoring!AI1959-$B$4)/$C$4)</f>
        <v/>
      </c>
      <c r="P2218" s="5">
        <f>IF(ZScoring!AJ1959="",0,(ZScoring!AJ1959-$B$5)/$C$5)</f>
        <v/>
      </c>
      <c r="Q2218" s="5">
        <f>IF(ZScoring!AK1959="",0,(ZScoring!AK1959-$B$6)/$C$6)</f>
        <v/>
      </c>
      <c r="R2218" s="5">
        <f>IF(ZScoring!AL1959="",0,(ZScoring!AL1959-$B$7)/$C$7)</f>
        <v/>
      </c>
      <c r="S2218" s="5">
        <f>IF(ZScoring!AM1959="",0,(ZScoring!AM1959-$B$8)/$C$8)</f>
        <v/>
      </c>
      <c r="T2218" s="5">
        <f>IF(ZScoring!AN1959="",0,(ZScoring!AN1959-$B$9)/$C$9)</f>
        <v/>
      </c>
      <c r="U2218" s="5">
        <f>IF(ZScoring!AO1959="",0,(ZScoring!AO1959-$B$10)/$C$10)</f>
        <v/>
      </c>
      <c r="V2218" s="5">
        <f>IF(ZScoring!AP1959="",0,(ZScoring!AP1959-$B$11)/$C$11)</f>
        <v/>
      </c>
      <c r="W2218" s="5">
        <f>IF(ZScoring!AQ1959="",0,(ZScoring!AQ1959-$B$12)/$C$12)</f>
        <v/>
      </c>
      <c r="X2218" s="5">
        <f>Universe!C1959</f>
        <v/>
      </c>
    </row>
    <row r="2219">
      <c r="A2219" s="22">
        <f>Universe!G1960</f>
        <v/>
      </c>
      <c r="B2219" s="2" t="n">
        <v>1</v>
      </c>
      <c r="C2219" s="23">
        <f>Universe!H1960</f>
        <v/>
      </c>
      <c r="D2219" s="23">
        <f>Universe!I1960</f>
        <v/>
      </c>
      <c r="E2219" s="23">
        <f>Universe!J1960</f>
        <v/>
      </c>
      <c r="F2219" s="23">
        <f>Universe!K1960</f>
        <v/>
      </c>
      <c r="G2219" s="23">
        <f>Universe!L1960</f>
        <v/>
      </c>
      <c r="H2219" s="23">
        <f>Universe!M1960</f>
        <v/>
      </c>
      <c r="I2219" s="23">
        <f>Universe!N1960</f>
        <v/>
      </c>
      <c r="J2219" s="23">
        <f>Universe!O1960</f>
        <v/>
      </c>
      <c r="K2219" s="23">
        <f>Universe!P1960</f>
        <v/>
      </c>
      <c r="L2219" s="23">
        <f>Universe!Q1960</f>
        <v/>
      </c>
      <c r="M2219" s="23">
        <f>Universe!R1960</f>
        <v/>
      </c>
      <c r="N2219" s="5">
        <f>IF(ZScoring!AH1960="",0,(ZScoring!AH1960-$B$3)/$C$3)</f>
        <v/>
      </c>
      <c r="O2219" s="5">
        <f>IF(ZScoring!AI1960="",0,(ZScoring!AI1960-$B$4)/$C$4)</f>
        <v/>
      </c>
      <c r="P2219" s="5">
        <f>IF(ZScoring!AJ1960="",0,(ZScoring!AJ1960-$B$5)/$C$5)</f>
        <v/>
      </c>
      <c r="Q2219" s="5">
        <f>IF(ZScoring!AK1960="",0,(ZScoring!AK1960-$B$6)/$C$6)</f>
        <v/>
      </c>
      <c r="R2219" s="5">
        <f>IF(ZScoring!AL1960="",0,(ZScoring!AL1960-$B$7)/$C$7)</f>
        <v/>
      </c>
      <c r="S2219" s="5">
        <f>IF(ZScoring!AM1960="",0,(ZScoring!AM1960-$B$8)/$C$8)</f>
        <v/>
      </c>
      <c r="T2219" s="5">
        <f>IF(ZScoring!AN1960="",0,(ZScoring!AN1960-$B$9)/$C$9)</f>
        <v/>
      </c>
      <c r="U2219" s="5">
        <f>IF(ZScoring!AO1960="",0,(ZScoring!AO1960-$B$10)/$C$10)</f>
        <v/>
      </c>
      <c r="V2219" s="5">
        <f>IF(ZScoring!AP1960="",0,(ZScoring!AP1960-$B$11)/$C$11)</f>
        <v/>
      </c>
      <c r="W2219" s="5">
        <f>IF(ZScoring!AQ1960="",0,(ZScoring!AQ1960-$B$12)/$C$12)</f>
        <v/>
      </c>
      <c r="X2219" s="5">
        <f>Universe!C1960</f>
        <v/>
      </c>
    </row>
    <row r="2220">
      <c r="A2220" s="22">
        <f>Universe!G1961</f>
        <v/>
      </c>
      <c r="B2220" s="2" t="n">
        <v>1</v>
      </c>
      <c r="C2220" s="23">
        <f>Universe!H1961</f>
        <v/>
      </c>
      <c r="D2220" s="23">
        <f>Universe!I1961</f>
        <v/>
      </c>
      <c r="E2220" s="23">
        <f>Universe!J1961</f>
        <v/>
      </c>
      <c r="F2220" s="23">
        <f>Universe!K1961</f>
        <v/>
      </c>
      <c r="G2220" s="23">
        <f>Universe!L1961</f>
        <v/>
      </c>
      <c r="H2220" s="23">
        <f>Universe!M1961</f>
        <v/>
      </c>
      <c r="I2220" s="23">
        <f>Universe!N1961</f>
        <v/>
      </c>
      <c r="J2220" s="23">
        <f>Universe!O1961</f>
        <v/>
      </c>
      <c r="K2220" s="23">
        <f>Universe!P1961</f>
        <v/>
      </c>
      <c r="L2220" s="23">
        <f>Universe!Q1961</f>
        <v/>
      </c>
      <c r="M2220" s="23">
        <f>Universe!R1961</f>
        <v/>
      </c>
      <c r="N2220" s="5">
        <f>IF(ZScoring!AH1961="",0,(ZScoring!AH1961-$B$3)/$C$3)</f>
        <v/>
      </c>
      <c r="O2220" s="5">
        <f>IF(ZScoring!AI1961="",0,(ZScoring!AI1961-$B$4)/$C$4)</f>
        <v/>
      </c>
      <c r="P2220" s="5">
        <f>IF(ZScoring!AJ1961="",0,(ZScoring!AJ1961-$B$5)/$C$5)</f>
        <v/>
      </c>
      <c r="Q2220" s="5">
        <f>IF(ZScoring!AK1961="",0,(ZScoring!AK1961-$B$6)/$C$6)</f>
        <v/>
      </c>
      <c r="R2220" s="5">
        <f>IF(ZScoring!AL1961="",0,(ZScoring!AL1961-$B$7)/$C$7)</f>
        <v/>
      </c>
      <c r="S2220" s="5">
        <f>IF(ZScoring!AM1961="",0,(ZScoring!AM1961-$B$8)/$C$8)</f>
        <v/>
      </c>
      <c r="T2220" s="5">
        <f>IF(ZScoring!AN1961="",0,(ZScoring!AN1961-$B$9)/$C$9)</f>
        <v/>
      </c>
      <c r="U2220" s="5">
        <f>IF(ZScoring!AO1961="",0,(ZScoring!AO1961-$B$10)/$C$10)</f>
        <v/>
      </c>
      <c r="V2220" s="5">
        <f>IF(ZScoring!AP1961="",0,(ZScoring!AP1961-$B$11)/$C$11)</f>
        <v/>
      </c>
      <c r="W2220" s="5">
        <f>IF(ZScoring!AQ1961="",0,(ZScoring!AQ1961-$B$12)/$C$12)</f>
        <v/>
      </c>
      <c r="X2220" s="5">
        <f>Universe!C1961</f>
        <v/>
      </c>
    </row>
    <row r="2221">
      <c r="A2221" s="22">
        <f>Universe!G1962</f>
        <v/>
      </c>
      <c r="B2221" s="2" t="n">
        <v>1</v>
      </c>
      <c r="C2221" s="23">
        <f>Universe!H1962</f>
        <v/>
      </c>
      <c r="D2221" s="23">
        <f>Universe!I1962</f>
        <v/>
      </c>
      <c r="E2221" s="23">
        <f>Universe!J1962</f>
        <v/>
      </c>
      <c r="F2221" s="23">
        <f>Universe!K1962</f>
        <v/>
      </c>
      <c r="G2221" s="23">
        <f>Universe!L1962</f>
        <v/>
      </c>
      <c r="H2221" s="23">
        <f>Universe!M1962</f>
        <v/>
      </c>
      <c r="I2221" s="23">
        <f>Universe!N1962</f>
        <v/>
      </c>
      <c r="J2221" s="23">
        <f>Universe!O1962</f>
        <v/>
      </c>
      <c r="K2221" s="23">
        <f>Universe!P1962</f>
        <v/>
      </c>
      <c r="L2221" s="23">
        <f>Universe!Q1962</f>
        <v/>
      </c>
      <c r="M2221" s="23">
        <f>Universe!R1962</f>
        <v/>
      </c>
      <c r="N2221" s="5">
        <f>IF(ZScoring!AH1962="",0,(ZScoring!AH1962-$B$3)/$C$3)</f>
        <v/>
      </c>
      <c r="O2221" s="5">
        <f>IF(ZScoring!AI1962="",0,(ZScoring!AI1962-$B$4)/$C$4)</f>
        <v/>
      </c>
      <c r="P2221" s="5">
        <f>IF(ZScoring!AJ1962="",0,(ZScoring!AJ1962-$B$5)/$C$5)</f>
        <v/>
      </c>
      <c r="Q2221" s="5">
        <f>IF(ZScoring!AK1962="",0,(ZScoring!AK1962-$B$6)/$C$6)</f>
        <v/>
      </c>
      <c r="R2221" s="5">
        <f>IF(ZScoring!AL1962="",0,(ZScoring!AL1962-$B$7)/$C$7)</f>
        <v/>
      </c>
      <c r="S2221" s="5">
        <f>IF(ZScoring!AM1962="",0,(ZScoring!AM1962-$B$8)/$C$8)</f>
        <v/>
      </c>
      <c r="T2221" s="5">
        <f>IF(ZScoring!AN1962="",0,(ZScoring!AN1962-$B$9)/$C$9)</f>
        <v/>
      </c>
      <c r="U2221" s="5">
        <f>IF(ZScoring!AO1962="",0,(ZScoring!AO1962-$B$10)/$C$10)</f>
        <v/>
      </c>
      <c r="V2221" s="5">
        <f>IF(ZScoring!AP1962="",0,(ZScoring!AP1962-$B$11)/$C$11)</f>
        <v/>
      </c>
      <c r="W2221" s="5">
        <f>IF(ZScoring!AQ1962="",0,(ZScoring!AQ1962-$B$12)/$C$12)</f>
        <v/>
      </c>
      <c r="X2221" s="5">
        <f>Universe!C1962</f>
        <v/>
      </c>
    </row>
    <row r="2222">
      <c r="A2222" s="22">
        <f>Universe!G1963</f>
        <v/>
      </c>
      <c r="B2222" s="2" t="n">
        <v>1</v>
      </c>
      <c r="C2222" s="23">
        <f>Universe!H1963</f>
        <v/>
      </c>
      <c r="D2222" s="23">
        <f>Universe!I1963</f>
        <v/>
      </c>
      <c r="E2222" s="23">
        <f>Universe!J1963</f>
        <v/>
      </c>
      <c r="F2222" s="23">
        <f>Universe!K1963</f>
        <v/>
      </c>
      <c r="G2222" s="23">
        <f>Universe!L1963</f>
        <v/>
      </c>
      <c r="H2222" s="23">
        <f>Universe!M1963</f>
        <v/>
      </c>
      <c r="I2222" s="23">
        <f>Universe!N1963</f>
        <v/>
      </c>
      <c r="J2222" s="23">
        <f>Universe!O1963</f>
        <v/>
      </c>
      <c r="K2222" s="23">
        <f>Universe!P1963</f>
        <v/>
      </c>
      <c r="L2222" s="23">
        <f>Universe!Q1963</f>
        <v/>
      </c>
      <c r="M2222" s="23">
        <f>Universe!R1963</f>
        <v/>
      </c>
      <c r="N2222" s="5">
        <f>IF(ZScoring!AH1963="",0,(ZScoring!AH1963-$B$3)/$C$3)</f>
        <v/>
      </c>
      <c r="O2222" s="5">
        <f>IF(ZScoring!AI1963="",0,(ZScoring!AI1963-$B$4)/$C$4)</f>
        <v/>
      </c>
      <c r="P2222" s="5">
        <f>IF(ZScoring!AJ1963="",0,(ZScoring!AJ1963-$B$5)/$C$5)</f>
        <v/>
      </c>
      <c r="Q2222" s="5">
        <f>IF(ZScoring!AK1963="",0,(ZScoring!AK1963-$B$6)/$C$6)</f>
        <v/>
      </c>
      <c r="R2222" s="5">
        <f>IF(ZScoring!AL1963="",0,(ZScoring!AL1963-$B$7)/$C$7)</f>
        <v/>
      </c>
      <c r="S2222" s="5">
        <f>IF(ZScoring!AM1963="",0,(ZScoring!AM1963-$B$8)/$C$8)</f>
        <v/>
      </c>
      <c r="T2222" s="5">
        <f>IF(ZScoring!AN1963="",0,(ZScoring!AN1963-$B$9)/$C$9)</f>
        <v/>
      </c>
      <c r="U2222" s="5">
        <f>IF(ZScoring!AO1963="",0,(ZScoring!AO1963-$B$10)/$C$10)</f>
        <v/>
      </c>
      <c r="V2222" s="5">
        <f>IF(ZScoring!AP1963="",0,(ZScoring!AP1963-$B$11)/$C$11)</f>
        <v/>
      </c>
      <c r="W2222" s="5">
        <f>IF(ZScoring!AQ1963="",0,(ZScoring!AQ1963-$B$12)/$C$12)</f>
        <v/>
      </c>
      <c r="X2222" s="5">
        <f>Universe!C1963</f>
        <v/>
      </c>
    </row>
    <row r="2223">
      <c r="A2223" s="22">
        <f>Universe!G1964</f>
        <v/>
      </c>
      <c r="B2223" s="2" t="n">
        <v>1</v>
      </c>
      <c r="C2223" s="23">
        <f>Universe!H1964</f>
        <v/>
      </c>
      <c r="D2223" s="23">
        <f>Universe!I1964</f>
        <v/>
      </c>
      <c r="E2223" s="23">
        <f>Universe!J1964</f>
        <v/>
      </c>
      <c r="F2223" s="23">
        <f>Universe!K1964</f>
        <v/>
      </c>
      <c r="G2223" s="23">
        <f>Universe!L1964</f>
        <v/>
      </c>
      <c r="H2223" s="23">
        <f>Universe!M1964</f>
        <v/>
      </c>
      <c r="I2223" s="23">
        <f>Universe!N1964</f>
        <v/>
      </c>
      <c r="J2223" s="23">
        <f>Universe!O1964</f>
        <v/>
      </c>
      <c r="K2223" s="23">
        <f>Universe!P1964</f>
        <v/>
      </c>
      <c r="L2223" s="23">
        <f>Universe!Q1964</f>
        <v/>
      </c>
      <c r="M2223" s="23">
        <f>Universe!R1964</f>
        <v/>
      </c>
      <c r="N2223" s="5">
        <f>IF(ZScoring!AH1964="",0,(ZScoring!AH1964-$B$3)/$C$3)</f>
        <v/>
      </c>
      <c r="O2223" s="5">
        <f>IF(ZScoring!AI1964="",0,(ZScoring!AI1964-$B$4)/$C$4)</f>
        <v/>
      </c>
      <c r="P2223" s="5">
        <f>IF(ZScoring!AJ1964="",0,(ZScoring!AJ1964-$B$5)/$C$5)</f>
        <v/>
      </c>
      <c r="Q2223" s="5">
        <f>IF(ZScoring!AK1964="",0,(ZScoring!AK1964-$B$6)/$C$6)</f>
        <v/>
      </c>
      <c r="R2223" s="5">
        <f>IF(ZScoring!AL1964="",0,(ZScoring!AL1964-$B$7)/$C$7)</f>
        <v/>
      </c>
      <c r="S2223" s="5">
        <f>IF(ZScoring!AM1964="",0,(ZScoring!AM1964-$B$8)/$C$8)</f>
        <v/>
      </c>
      <c r="T2223" s="5">
        <f>IF(ZScoring!AN1964="",0,(ZScoring!AN1964-$B$9)/$C$9)</f>
        <v/>
      </c>
      <c r="U2223" s="5">
        <f>IF(ZScoring!AO1964="",0,(ZScoring!AO1964-$B$10)/$C$10)</f>
        <v/>
      </c>
      <c r="V2223" s="5">
        <f>IF(ZScoring!AP1964="",0,(ZScoring!AP1964-$B$11)/$C$11)</f>
        <v/>
      </c>
      <c r="W2223" s="5">
        <f>IF(ZScoring!AQ1964="",0,(ZScoring!AQ1964-$B$12)/$C$12)</f>
        <v/>
      </c>
      <c r="X2223" s="5">
        <f>Universe!C1964</f>
        <v/>
      </c>
    </row>
    <row r="2224">
      <c r="A2224" s="22">
        <f>Universe!G1965</f>
        <v/>
      </c>
      <c r="B2224" s="2" t="n">
        <v>1</v>
      </c>
      <c r="C2224" s="23">
        <f>Universe!H1965</f>
        <v/>
      </c>
      <c r="D2224" s="23">
        <f>Universe!I1965</f>
        <v/>
      </c>
      <c r="E2224" s="23">
        <f>Universe!J1965</f>
        <v/>
      </c>
      <c r="F2224" s="23">
        <f>Universe!K1965</f>
        <v/>
      </c>
      <c r="G2224" s="23">
        <f>Universe!L1965</f>
        <v/>
      </c>
      <c r="H2224" s="23">
        <f>Universe!M1965</f>
        <v/>
      </c>
      <c r="I2224" s="23">
        <f>Universe!N1965</f>
        <v/>
      </c>
      <c r="J2224" s="23">
        <f>Universe!O1965</f>
        <v/>
      </c>
      <c r="K2224" s="23">
        <f>Universe!P1965</f>
        <v/>
      </c>
      <c r="L2224" s="23">
        <f>Universe!Q1965</f>
        <v/>
      </c>
      <c r="M2224" s="23">
        <f>Universe!R1965</f>
        <v/>
      </c>
      <c r="N2224" s="5">
        <f>IF(ZScoring!AH1965="",0,(ZScoring!AH1965-$B$3)/$C$3)</f>
        <v/>
      </c>
      <c r="O2224" s="5">
        <f>IF(ZScoring!AI1965="",0,(ZScoring!AI1965-$B$4)/$C$4)</f>
        <v/>
      </c>
      <c r="P2224" s="5">
        <f>IF(ZScoring!AJ1965="",0,(ZScoring!AJ1965-$B$5)/$C$5)</f>
        <v/>
      </c>
      <c r="Q2224" s="5">
        <f>IF(ZScoring!AK1965="",0,(ZScoring!AK1965-$B$6)/$C$6)</f>
        <v/>
      </c>
      <c r="R2224" s="5">
        <f>IF(ZScoring!AL1965="",0,(ZScoring!AL1965-$B$7)/$C$7)</f>
        <v/>
      </c>
      <c r="S2224" s="5">
        <f>IF(ZScoring!AM1965="",0,(ZScoring!AM1965-$B$8)/$C$8)</f>
        <v/>
      </c>
      <c r="T2224" s="5">
        <f>IF(ZScoring!AN1965="",0,(ZScoring!AN1965-$B$9)/$C$9)</f>
        <v/>
      </c>
      <c r="U2224" s="5">
        <f>IF(ZScoring!AO1965="",0,(ZScoring!AO1965-$B$10)/$C$10)</f>
        <v/>
      </c>
      <c r="V2224" s="5">
        <f>IF(ZScoring!AP1965="",0,(ZScoring!AP1965-$B$11)/$C$11)</f>
        <v/>
      </c>
      <c r="W2224" s="5">
        <f>IF(ZScoring!AQ1965="",0,(ZScoring!AQ1965-$B$12)/$C$12)</f>
        <v/>
      </c>
      <c r="X2224" s="5">
        <f>Universe!C1965</f>
        <v/>
      </c>
    </row>
    <row r="2225">
      <c r="A2225" s="22">
        <f>Universe!G1966</f>
        <v/>
      </c>
      <c r="B2225" s="2" t="n">
        <v>1</v>
      </c>
      <c r="C2225" s="23">
        <f>Universe!H1966</f>
        <v/>
      </c>
      <c r="D2225" s="23">
        <f>Universe!I1966</f>
        <v/>
      </c>
      <c r="E2225" s="23">
        <f>Universe!J1966</f>
        <v/>
      </c>
      <c r="F2225" s="23">
        <f>Universe!K1966</f>
        <v/>
      </c>
      <c r="G2225" s="23">
        <f>Universe!L1966</f>
        <v/>
      </c>
      <c r="H2225" s="23">
        <f>Universe!M1966</f>
        <v/>
      </c>
      <c r="I2225" s="23">
        <f>Universe!N1966</f>
        <v/>
      </c>
      <c r="J2225" s="23">
        <f>Universe!O1966</f>
        <v/>
      </c>
      <c r="K2225" s="23">
        <f>Universe!P1966</f>
        <v/>
      </c>
      <c r="L2225" s="23">
        <f>Universe!Q1966</f>
        <v/>
      </c>
      <c r="M2225" s="23">
        <f>Universe!R1966</f>
        <v/>
      </c>
      <c r="N2225" s="5">
        <f>IF(ZScoring!AH1966="",0,(ZScoring!AH1966-$B$3)/$C$3)</f>
        <v/>
      </c>
      <c r="O2225" s="5">
        <f>IF(ZScoring!AI1966="",0,(ZScoring!AI1966-$B$4)/$C$4)</f>
        <v/>
      </c>
      <c r="P2225" s="5">
        <f>IF(ZScoring!AJ1966="",0,(ZScoring!AJ1966-$B$5)/$C$5)</f>
        <v/>
      </c>
      <c r="Q2225" s="5">
        <f>IF(ZScoring!AK1966="",0,(ZScoring!AK1966-$B$6)/$C$6)</f>
        <v/>
      </c>
      <c r="R2225" s="5">
        <f>IF(ZScoring!AL1966="",0,(ZScoring!AL1966-$B$7)/$C$7)</f>
        <v/>
      </c>
      <c r="S2225" s="5">
        <f>IF(ZScoring!AM1966="",0,(ZScoring!AM1966-$B$8)/$C$8)</f>
        <v/>
      </c>
      <c r="T2225" s="5">
        <f>IF(ZScoring!AN1966="",0,(ZScoring!AN1966-$B$9)/$C$9)</f>
        <v/>
      </c>
      <c r="U2225" s="5">
        <f>IF(ZScoring!AO1966="",0,(ZScoring!AO1966-$B$10)/$C$10)</f>
        <v/>
      </c>
      <c r="V2225" s="5">
        <f>IF(ZScoring!AP1966="",0,(ZScoring!AP1966-$B$11)/$C$11)</f>
        <v/>
      </c>
      <c r="W2225" s="5">
        <f>IF(ZScoring!AQ1966="",0,(ZScoring!AQ1966-$B$12)/$C$12)</f>
        <v/>
      </c>
      <c r="X2225" s="5">
        <f>Universe!C1966</f>
        <v/>
      </c>
    </row>
    <row r="2226">
      <c r="A2226" s="22">
        <f>Universe!G1967</f>
        <v/>
      </c>
      <c r="B2226" s="2" t="n">
        <v>1</v>
      </c>
      <c r="C2226" s="23">
        <f>Universe!H1967</f>
        <v/>
      </c>
      <c r="D2226" s="23">
        <f>Universe!I1967</f>
        <v/>
      </c>
      <c r="E2226" s="23">
        <f>Universe!J1967</f>
        <v/>
      </c>
      <c r="F2226" s="23">
        <f>Universe!K1967</f>
        <v/>
      </c>
      <c r="G2226" s="23">
        <f>Universe!L1967</f>
        <v/>
      </c>
      <c r="H2226" s="23">
        <f>Universe!M1967</f>
        <v/>
      </c>
      <c r="I2226" s="23">
        <f>Universe!N1967</f>
        <v/>
      </c>
      <c r="J2226" s="23">
        <f>Universe!O1967</f>
        <v/>
      </c>
      <c r="K2226" s="23">
        <f>Universe!P1967</f>
        <v/>
      </c>
      <c r="L2226" s="23">
        <f>Universe!Q1967</f>
        <v/>
      </c>
      <c r="M2226" s="23">
        <f>Universe!R1967</f>
        <v/>
      </c>
      <c r="N2226" s="5">
        <f>IF(ZScoring!AH1967="",0,(ZScoring!AH1967-$B$3)/$C$3)</f>
        <v/>
      </c>
      <c r="O2226" s="5">
        <f>IF(ZScoring!AI1967="",0,(ZScoring!AI1967-$B$4)/$C$4)</f>
        <v/>
      </c>
      <c r="P2226" s="5">
        <f>IF(ZScoring!AJ1967="",0,(ZScoring!AJ1967-$B$5)/$C$5)</f>
        <v/>
      </c>
      <c r="Q2226" s="5">
        <f>IF(ZScoring!AK1967="",0,(ZScoring!AK1967-$B$6)/$C$6)</f>
        <v/>
      </c>
      <c r="R2226" s="5">
        <f>IF(ZScoring!AL1967="",0,(ZScoring!AL1967-$B$7)/$C$7)</f>
        <v/>
      </c>
      <c r="S2226" s="5">
        <f>IF(ZScoring!AM1967="",0,(ZScoring!AM1967-$B$8)/$C$8)</f>
        <v/>
      </c>
      <c r="T2226" s="5">
        <f>IF(ZScoring!AN1967="",0,(ZScoring!AN1967-$B$9)/$C$9)</f>
        <v/>
      </c>
      <c r="U2226" s="5">
        <f>IF(ZScoring!AO1967="",0,(ZScoring!AO1967-$B$10)/$C$10)</f>
        <v/>
      </c>
      <c r="V2226" s="5">
        <f>IF(ZScoring!AP1967="",0,(ZScoring!AP1967-$B$11)/$C$11)</f>
        <v/>
      </c>
      <c r="W2226" s="5">
        <f>IF(ZScoring!AQ1967="",0,(ZScoring!AQ1967-$B$12)/$C$12)</f>
        <v/>
      </c>
      <c r="X2226" s="5">
        <f>Universe!C1967</f>
        <v/>
      </c>
    </row>
    <row r="2227">
      <c r="A2227" s="22">
        <f>Universe!G1968</f>
        <v/>
      </c>
      <c r="B2227" s="2" t="n">
        <v>1</v>
      </c>
      <c r="C2227" s="23">
        <f>Universe!H1968</f>
        <v/>
      </c>
      <c r="D2227" s="23">
        <f>Universe!I1968</f>
        <v/>
      </c>
      <c r="E2227" s="23">
        <f>Universe!J1968</f>
        <v/>
      </c>
      <c r="F2227" s="23">
        <f>Universe!K1968</f>
        <v/>
      </c>
      <c r="G2227" s="23">
        <f>Universe!L1968</f>
        <v/>
      </c>
      <c r="H2227" s="23">
        <f>Universe!M1968</f>
        <v/>
      </c>
      <c r="I2227" s="23">
        <f>Universe!N1968</f>
        <v/>
      </c>
      <c r="J2227" s="23">
        <f>Universe!O1968</f>
        <v/>
      </c>
      <c r="K2227" s="23">
        <f>Universe!P1968</f>
        <v/>
      </c>
      <c r="L2227" s="23">
        <f>Universe!Q1968</f>
        <v/>
      </c>
      <c r="M2227" s="23">
        <f>Universe!R1968</f>
        <v/>
      </c>
      <c r="N2227" s="5">
        <f>IF(ZScoring!AH1968="",0,(ZScoring!AH1968-$B$3)/$C$3)</f>
        <v/>
      </c>
      <c r="O2227" s="5">
        <f>IF(ZScoring!AI1968="",0,(ZScoring!AI1968-$B$4)/$C$4)</f>
        <v/>
      </c>
      <c r="P2227" s="5">
        <f>IF(ZScoring!AJ1968="",0,(ZScoring!AJ1968-$B$5)/$C$5)</f>
        <v/>
      </c>
      <c r="Q2227" s="5">
        <f>IF(ZScoring!AK1968="",0,(ZScoring!AK1968-$B$6)/$C$6)</f>
        <v/>
      </c>
      <c r="R2227" s="5">
        <f>IF(ZScoring!AL1968="",0,(ZScoring!AL1968-$B$7)/$C$7)</f>
        <v/>
      </c>
      <c r="S2227" s="5">
        <f>IF(ZScoring!AM1968="",0,(ZScoring!AM1968-$B$8)/$C$8)</f>
        <v/>
      </c>
      <c r="T2227" s="5">
        <f>IF(ZScoring!AN1968="",0,(ZScoring!AN1968-$B$9)/$C$9)</f>
        <v/>
      </c>
      <c r="U2227" s="5">
        <f>IF(ZScoring!AO1968="",0,(ZScoring!AO1968-$B$10)/$C$10)</f>
        <v/>
      </c>
      <c r="V2227" s="5">
        <f>IF(ZScoring!AP1968="",0,(ZScoring!AP1968-$B$11)/$C$11)</f>
        <v/>
      </c>
      <c r="W2227" s="5">
        <f>IF(ZScoring!AQ1968="",0,(ZScoring!AQ1968-$B$12)/$C$12)</f>
        <v/>
      </c>
      <c r="X2227" s="5">
        <f>Universe!C1968</f>
        <v/>
      </c>
    </row>
    <row r="2228">
      <c r="A2228" s="22">
        <f>Universe!G1969</f>
        <v/>
      </c>
      <c r="B2228" s="2" t="n">
        <v>1</v>
      </c>
      <c r="C2228" s="23">
        <f>Universe!H1969</f>
        <v/>
      </c>
      <c r="D2228" s="23">
        <f>Universe!I1969</f>
        <v/>
      </c>
      <c r="E2228" s="23">
        <f>Universe!J1969</f>
        <v/>
      </c>
      <c r="F2228" s="23">
        <f>Universe!K1969</f>
        <v/>
      </c>
      <c r="G2228" s="23">
        <f>Universe!L1969</f>
        <v/>
      </c>
      <c r="H2228" s="23">
        <f>Universe!M1969</f>
        <v/>
      </c>
      <c r="I2228" s="23">
        <f>Universe!N1969</f>
        <v/>
      </c>
      <c r="J2228" s="23">
        <f>Universe!O1969</f>
        <v/>
      </c>
      <c r="K2228" s="23">
        <f>Universe!P1969</f>
        <v/>
      </c>
      <c r="L2228" s="23">
        <f>Universe!Q1969</f>
        <v/>
      </c>
      <c r="M2228" s="23">
        <f>Universe!R1969</f>
        <v/>
      </c>
      <c r="N2228" s="5">
        <f>IF(ZScoring!AH1969="",0,(ZScoring!AH1969-$B$3)/$C$3)</f>
        <v/>
      </c>
      <c r="O2228" s="5">
        <f>IF(ZScoring!AI1969="",0,(ZScoring!AI1969-$B$4)/$C$4)</f>
        <v/>
      </c>
      <c r="P2228" s="5">
        <f>IF(ZScoring!AJ1969="",0,(ZScoring!AJ1969-$B$5)/$C$5)</f>
        <v/>
      </c>
      <c r="Q2228" s="5">
        <f>IF(ZScoring!AK1969="",0,(ZScoring!AK1969-$B$6)/$C$6)</f>
        <v/>
      </c>
      <c r="R2228" s="5">
        <f>IF(ZScoring!AL1969="",0,(ZScoring!AL1969-$B$7)/$C$7)</f>
        <v/>
      </c>
      <c r="S2228" s="5">
        <f>IF(ZScoring!AM1969="",0,(ZScoring!AM1969-$B$8)/$C$8)</f>
        <v/>
      </c>
      <c r="T2228" s="5">
        <f>IF(ZScoring!AN1969="",0,(ZScoring!AN1969-$B$9)/$C$9)</f>
        <v/>
      </c>
      <c r="U2228" s="5">
        <f>IF(ZScoring!AO1969="",0,(ZScoring!AO1969-$B$10)/$C$10)</f>
        <v/>
      </c>
      <c r="V2228" s="5">
        <f>IF(ZScoring!AP1969="",0,(ZScoring!AP1969-$B$11)/$C$11)</f>
        <v/>
      </c>
      <c r="W2228" s="5">
        <f>IF(ZScoring!AQ1969="",0,(ZScoring!AQ1969-$B$12)/$C$12)</f>
        <v/>
      </c>
      <c r="X2228" s="5">
        <f>Universe!C1969</f>
        <v/>
      </c>
    </row>
    <row r="2229">
      <c r="A2229" s="22">
        <f>Universe!G1970</f>
        <v/>
      </c>
      <c r="B2229" s="2" t="n">
        <v>1</v>
      </c>
      <c r="C2229" s="23">
        <f>Universe!H1970</f>
        <v/>
      </c>
      <c r="D2229" s="23">
        <f>Universe!I1970</f>
        <v/>
      </c>
      <c r="E2229" s="23">
        <f>Universe!J1970</f>
        <v/>
      </c>
      <c r="F2229" s="23">
        <f>Universe!K1970</f>
        <v/>
      </c>
      <c r="G2229" s="23">
        <f>Universe!L1970</f>
        <v/>
      </c>
      <c r="H2229" s="23">
        <f>Universe!M1970</f>
        <v/>
      </c>
      <c r="I2229" s="23">
        <f>Universe!N1970</f>
        <v/>
      </c>
      <c r="J2229" s="23">
        <f>Universe!O1970</f>
        <v/>
      </c>
      <c r="K2229" s="23">
        <f>Universe!P1970</f>
        <v/>
      </c>
      <c r="L2229" s="23">
        <f>Universe!Q1970</f>
        <v/>
      </c>
      <c r="M2229" s="23">
        <f>Universe!R1970</f>
        <v/>
      </c>
      <c r="N2229" s="5">
        <f>IF(ZScoring!AH1970="",0,(ZScoring!AH1970-$B$3)/$C$3)</f>
        <v/>
      </c>
      <c r="O2229" s="5">
        <f>IF(ZScoring!AI1970="",0,(ZScoring!AI1970-$B$4)/$C$4)</f>
        <v/>
      </c>
      <c r="P2229" s="5">
        <f>IF(ZScoring!AJ1970="",0,(ZScoring!AJ1970-$B$5)/$C$5)</f>
        <v/>
      </c>
      <c r="Q2229" s="5">
        <f>IF(ZScoring!AK1970="",0,(ZScoring!AK1970-$B$6)/$C$6)</f>
        <v/>
      </c>
      <c r="R2229" s="5">
        <f>IF(ZScoring!AL1970="",0,(ZScoring!AL1970-$B$7)/$C$7)</f>
        <v/>
      </c>
      <c r="S2229" s="5">
        <f>IF(ZScoring!AM1970="",0,(ZScoring!AM1970-$B$8)/$C$8)</f>
        <v/>
      </c>
      <c r="T2229" s="5">
        <f>IF(ZScoring!AN1970="",0,(ZScoring!AN1970-$B$9)/$C$9)</f>
        <v/>
      </c>
      <c r="U2229" s="5">
        <f>IF(ZScoring!AO1970="",0,(ZScoring!AO1970-$B$10)/$C$10)</f>
        <v/>
      </c>
      <c r="V2229" s="5">
        <f>IF(ZScoring!AP1970="",0,(ZScoring!AP1970-$B$11)/$C$11)</f>
        <v/>
      </c>
      <c r="W2229" s="5">
        <f>IF(ZScoring!AQ1970="",0,(ZScoring!AQ1970-$B$12)/$C$12)</f>
        <v/>
      </c>
      <c r="X2229" s="5">
        <f>Universe!C1970</f>
        <v/>
      </c>
    </row>
    <row r="2230">
      <c r="A2230" s="22">
        <f>Universe!G1971</f>
        <v/>
      </c>
      <c r="B2230" s="2" t="n">
        <v>1</v>
      </c>
      <c r="C2230" s="23">
        <f>Universe!H1971</f>
        <v/>
      </c>
      <c r="D2230" s="23">
        <f>Universe!I1971</f>
        <v/>
      </c>
      <c r="E2230" s="23">
        <f>Universe!J1971</f>
        <v/>
      </c>
      <c r="F2230" s="23">
        <f>Universe!K1971</f>
        <v/>
      </c>
      <c r="G2230" s="23">
        <f>Universe!L1971</f>
        <v/>
      </c>
      <c r="H2230" s="23">
        <f>Universe!M1971</f>
        <v/>
      </c>
      <c r="I2230" s="23">
        <f>Universe!N1971</f>
        <v/>
      </c>
      <c r="J2230" s="23">
        <f>Universe!O1971</f>
        <v/>
      </c>
      <c r="K2230" s="23">
        <f>Universe!P1971</f>
        <v/>
      </c>
      <c r="L2230" s="23">
        <f>Universe!Q1971</f>
        <v/>
      </c>
      <c r="M2230" s="23">
        <f>Universe!R1971</f>
        <v/>
      </c>
      <c r="N2230" s="5">
        <f>IF(ZScoring!AH1971="",0,(ZScoring!AH1971-$B$3)/$C$3)</f>
        <v/>
      </c>
      <c r="O2230" s="5">
        <f>IF(ZScoring!AI1971="",0,(ZScoring!AI1971-$B$4)/$C$4)</f>
        <v/>
      </c>
      <c r="P2230" s="5">
        <f>IF(ZScoring!AJ1971="",0,(ZScoring!AJ1971-$B$5)/$C$5)</f>
        <v/>
      </c>
      <c r="Q2230" s="5">
        <f>IF(ZScoring!AK1971="",0,(ZScoring!AK1971-$B$6)/$C$6)</f>
        <v/>
      </c>
      <c r="R2230" s="5">
        <f>IF(ZScoring!AL1971="",0,(ZScoring!AL1971-$B$7)/$C$7)</f>
        <v/>
      </c>
      <c r="S2230" s="5">
        <f>IF(ZScoring!AM1971="",0,(ZScoring!AM1971-$B$8)/$C$8)</f>
        <v/>
      </c>
      <c r="T2230" s="5">
        <f>IF(ZScoring!AN1971="",0,(ZScoring!AN1971-$B$9)/$C$9)</f>
        <v/>
      </c>
      <c r="U2230" s="5">
        <f>IF(ZScoring!AO1971="",0,(ZScoring!AO1971-$B$10)/$C$10)</f>
        <v/>
      </c>
      <c r="V2230" s="5">
        <f>IF(ZScoring!AP1971="",0,(ZScoring!AP1971-$B$11)/$C$11)</f>
        <v/>
      </c>
      <c r="W2230" s="5">
        <f>IF(ZScoring!AQ1971="",0,(ZScoring!AQ1971-$B$12)/$C$12)</f>
        <v/>
      </c>
      <c r="X2230" s="5">
        <f>Universe!C1971</f>
        <v/>
      </c>
    </row>
    <row r="2231">
      <c r="A2231" s="22">
        <f>Universe!G1972</f>
        <v/>
      </c>
      <c r="B2231" s="2" t="n">
        <v>1</v>
      </c>
      <c r="C2231" s="23">
        <f>Universe!H1972</f>
        <v/>
      </c>
      <c r="D2231" s="23">
        <f>Universe!I1972</f>
        <v/>
      </c>
      <c r="E2231" s="23">
        <f>Universe!J1972</f>
        <v/>
      </c>
      <c r="F2231" s="23">
        <f>Universe!K1972</f>
        <v/>
      </c>
      <c r="G2231" s="23">
        <f>Universe!L1972</f>
        <v/>
      </c>
      <c r="H2231" s="23">
        <f>Universe!M1972</f>
        <v/>
      </c>
      <c r="I2231" s="23">
        <f>Universe!N1972</f>
        <v/>
      </c>
      <c r="J2231" s="23">
        <f>Universe!O1972</f>
        <v/>
      </c>
      <c r="K2231" s="23">
        <f>Universe!P1972</f>
        <v/>
      </c>
      <c r="L2231" s="23">
        <f>Universe!Q1972</f>
        <v/>
      </c>
      <c r="M2231" s="23">
        <f>Universe!R1972</f>
        <v/>
      </c>
      <c r="N2231" s="5">
        <f>IF(ZScoring!AH1972="",0,(ZScoring!AH1972-$B$3)/$C$3)</f>
        <v/>
      </c>
      <c r="O2231" s="5">
        <f>IF(ZScoring!AI1972="",0,(ZScoring!AI1972-$B$4)/$C$4)</f>
        <v/>
      </c>
      <c r="P2231" s="5">
        <f>IF(ZScoring!AJ1972="",0,(ZScoring!AJ1972-$B$5)/$C$5)</f>
        <v/>
      </c>
      <c r="Q2231" s="5">
        <f>IF(ZScoring!AK1972="",0,(ZScoring!AK1972-$B$6)/$C$6)</f>
        <v/>
      </c>
      <c r="R2231" s="5">
        <f>IF(ZScoring!AL1972="",0,(ZScoring!AL1972-$B$7)/$C$7)</f>
        <v/>
      </c>
      <c r="S2231" s="5">
        <f>IF(ZScoring!AM1972="",0,(ZScoring!AM1972-$B$8)/$C$8)</f>
        <v/>
      </c>
      <c r="T2231" s="5">
        <f>IF(ZScoring!AN1972="",0,(ZScoring!AN1972-$B$9)/$C$9)</f>
        <v/>
      </c>
      <c r="U2231" s="5">
        <f>IF(ZScoring!AO1972="",0,(ZScoring!AO1972-$B$10)/$C$10)</f>
        <v/>
      </c>
      <c r="V2231" s="5">
        <f>IF(ZScoring!AP1972="",0,(ZScoring!AP1972-$B$11)/$C$11)</f>
        <v/>
      </c>
      <c r="W2231" s="5">
        <f>IF(ZScoring!AQ1972="",0,(ZScoring!AQ1972-$B$12)/$C$12)</f>
        <v/>
      </c>
      <c r="X2231" s="5">
        <f>Universe!C1972</f>
        <v/>
      </c>
    </row>
    <row r="2232">
      <c r="A2232" s="22">
        <f>Universe!G1973</f>
        <v/>
      </c>
      <c r="B2232" s="2" t="n">
        <v>1</v>
      </c>
      <c r="C2232" s="23">
        <f>Universe!H1973</f>
        <v/>
      </c>
      <c r="D2232" s="23">
        <f>Universe!I1973</f>
        <v/>
      </c>
      <c r="E2232" s="23">
        <f>Universe!J1973</f>
        <v/>
      </c>
      <c r="F2232" s="23">
        <f>Universe!K1973</f>
        <v/>
      </c>
      <c r="G2232" s="23">
        <f>Universe!L1973</f>
        <v/>
      </c>
      <c r="H2232" s="23">
        <f>Universe!M1973</f>
        <v/>
      </c>
      <c r="I2232" s="23">
        <f>Universe!N1973</f>
        <v/>
      </c>
      <c r="J2232" s="23">
        <f>Universe!O1973</f>
        <v/>
      </c>
      <c r="K2232" s="23">
        <f>Universe!P1973</f>
        <v/>
      </c>
      <c r="L2232" s="23">
        <f>Universe!Q1973</f>
        <v/>
      </c>
      <c r="M2232" s="23">
        <f>Universe!R1973</f>
        <v/>
      </c>
      <c r="N2232" s="5">
        <f>IF(ZScoring!AH1973="",0,(ZScoring!AH1973-$B$3)/$C$3)</f>
        <v/>
      </c>
      <c r="O2232" s="5">
        <f>IF(ZScoring!AI1973="",0,(ZScoring!AI1973-$B$4)/$C$4)</f>
        <v/>
      </c>
      <c r="P2232" s="5">
        <f>IF(ZScoring!AJ1973="",0,(ZScoring!AJ1973-$B$5)/$C$5)</f>
        <v/>
      </c>
      <c r="Q2232" s="5">
        <f>IF(ZScoring!AK1973="",0,(ZScoring!AK1973-$B$6)/$C$6)</f>
        <v/>
      </c>
      <c r="R2232" s="5">
        <f>IF(ZScoring!AL1973="",0,(ZScoring!AL1973-$B$7)/$C$7)</f>
        <v/>
      </c>
      <c r="S2232" s="5">
        <f>IF(ZScoring!AM1973="",0,(ZScoring!AM1973-$B$8)/$C$8)</f>
        <v/>
      </c>
      <c r="T2232" s="5">
        <f>IF(ZScoring!AN1973="",0,(ZScoring!AN1973-$B$9)/$C$9)</f>
        <v/>
      </c>
      <c r="U2232" s="5">
        <f>IF(ZScoring!AO1973="",0,(ZScoring!AO1973-$B$10)/$C$10)</f>
        <v/>
      </c>
      <c r="V2232" s="5">
        <f>IF(ZScoring!AP1973="",0,(ZScoring!AP1973-$B$11)/$C$11)</f>
        <v/>
      </c>
      <c r="W2232" s="5">
        <f>IF(ZScoring!AQ1973="",0,(ZScoring!AQ1973-$B$12)/$C$12)</f>
        <v/>
      </c>
      <c r="X2232" s="5">
        <f>Universe!C1973</f>
        <v/>
      </c>
    </row>
    <row r="2233">
      <c r="A2233" s="22">
        <f>Universe!G1974</f>
        <v/>
      </c>
      <c r="B2233" s="2" t="n">
        <v>1</v>
      </c>
      <c r="C2233" s="23">
        <f>Universe!H1974</f>
        <v/>
      </c>
      <c r="D2233" s="23">
        <f>Universe!I1974</f>
        <v/>
      </c>
      <c r="E2233" s="23">
        <f>Universe!J1974</f>
        <v/>
      </c>
      <c r="F2233" s="23">
        <f>Universe!K1974</f>
        <v/>
      </c>
      <c r="G2233" s="23">
        <f>Universe!L1974</f>
        <v/>
      </c>
      <c r="H2233" s="23">
        <f>Universe!M1974</f>
        <v/>
      </c>
      <c r="I2233" s="23">
        <f>Universe!N1974</f>
        <v/>
      </c>
      <c r="J2233" s="23">
        <f>Universe!O1974</f>
        <v/>
      </c>
      <c r="K2233" s="23">
        <f>Universe!P1974</f>
        <v/>
      </c>
      <c r="L2233" s="23">
        <f>Universe!Q1974</f>
        <v/>
      </c>
      <c r="M2233" s="23">
        <f>Universe!R1974</f>
        <v/>
      </c>
      <c r="N2233" s="5">
        <f>IF(ZScoring!AH1974="",0,(ZScoring!AH1974-$B$3)/$C$3)</f>
        <v/>
      </c>
      <c r="O2233" s="5">
        <f>IF(ZScoring!AI1974="",0,(ZScoring!AI1974-$B$4)/$C$4)</f>
        <v/>
      </c>
      <c r="P2233" s="5">
        <f>IF(ZScoring!AJ1974="",0,(ZScoring!AJ1974-$B$5)/$C$5)</f>
        <v/>
      </c>
      <c r="Q2233" s="5">
        <f>IF(ZScoring!AK1974="",0,(ZScoring!AK1974-$B$6)/$C$6)</f>
        <v/>
      </c>
      <c r="R2233" s="5">
        <f>IF(ZScoring!AL1974="",0,(ZScoring!AL1974-$B$7)/$C$7)</f>
        <v/>
      </c>
      <c r="S2233" s="5">
        <f>IF(ZScoring!AM1974="",0,(ZScoring!AM1974-$B$8)/$C$8)</f>
        <v/>
      </c>
      <c r="T2233" s="5">
        <f>IF(ZScoring!AN1974="",0,(ZScoring!AN1974-$B$9)/$C$9)</f>
        <v/>
      </c>
      <c r="U2233" s="5">
        <f>IF(ZScoring!AO1974="",0,(ZScoring!AO1974-$B$10)/$C$10)</f>
        <v/>
      </c>
      <c r="V2233" s="5">
        <f>IF(ZScoring!AP1974="",0,(ZScoring!AP1974-$B$11)/$C$11)</f>
        <v/>
      </c>
      <c r="W2233" s="5">
        <f>IF(ZScoring!AQ1974="",0,(ZScoring!AQ1974-$B$12)/$C$12)</f>
        <v/>
      </c>
      <c r="X2233" s="5">
        <f>Universe!C1974</f>
        <v/>
      </c>
    </row>
    <row r="2234">
      <c r="A2234" s="22">
        <f>Universe!G1975</f>
        <v/>
      </c>
      <c r="B2234" s="2" t="n">
        <v>1</v>
      </c>
      <c r="C2234" s="23">
        <f>Universe!H1975</f>
        <v/>
      </c>
      <c r="D2234" s="23">
        <f>Universe!I1975</f>
        <v/>
      </c>
      <c r="E2234" s="23">
        <f>Universe!J1975</f>
        <v/>
      </c>
      <c r="F2234" s="23">
        <f>Universe!K1975</f>
        <v/>
      </c>
      <c r="G2234" s="23">
        <f>Universe!L1975</f>
        <v/>
      </c>
      <c r="H2234" s="23">
        <f>Universe!M1975</f>
        <v/>
      </c>
      <c r="I2234" s="23">
        <f>Universe!N1975</f>
        <v/>
      </c>
      <c r="J2234" s="23">
        <f>Universe!O1975</f>
        <v/>
      </c>
      <c r="K2234" s="23">
        <f>Universe!P1975</f>
        <v/>
      </c>
      <c r="L2234" s="23">
        <f>Universe!Q1975</f>
        <v/>
      </c>
      <c r="M2234" s="23">
        <f>Universe!R1975</f>
        <v/>
      </c>
      <c r="N2234" s="5">
        <f>IF(ZScoring!AH1975="",0,(ZScoring!AH1975-$B$3)/$C$3)</f>
        <v/>
      </c>
      <c r="O2234" s="5">
        <f>IF(ZScoring!AI1975="",0,(ZScoring!AI1975-$B$4)/$C$4)</f>
        <v/>
      </c>
      <c r="P2234" s="5">
        <f>IF(ZScoring!AJ1975="",0,(ZScoring!AJ1975-$B$5)/$C$5)</f>
        <v/>
      </c>
      <c r="Q2234" s="5">
        <f>IF(ZScoring!AK1975="",0,(ZScoring!AK1975-$B$6)/$C$6)</f>
        <v/>
      </c>
      <c r="R2234" s="5">
        <f>IF(ZScoring!AL1975="",0,(ZScoring!AL1975-$B$7)/$C$7)</f>
        <v/>
      </c>
      <c r="S2234" s="5">
        <f>IF(ZScoring!AM1975="",0,(ZScoring!AM1975-$B$8)/$C$8)</f>
        <v/>
      </c>
      <c r="T2234" s="5">
        <f>IF(ZScoring!AN1975="",0,(ZScoring!AN1975-$B$9)/$C$9)</f>
        <v/>
      </c>
      <c r="U2234" s="5">
        <f>IF(ZScoring!AO1975="",0,(ZScoring!AO1975-$B$10)/$C$10)</f>
        <v/>
      </c>
      <c r="V2234" s="5">
        <f>IF(ZScoring!AP1975="",0,(ZScoring!AP1975-$B$11)/$C$11)</f>
        <v/>
      </c>
      <c r="W2234" s="5">
        <f>IF(ZScoring!AQ1975="",0,(ZScoring!AQ1975-$B$12)/$C$12)</f>
        <v/>
      </c>
      <c r="X2234" s="5">
        <f>Universe!C1975</f>
        <v/>
      </c>
    </row>
    <row r="2235">
      <c r="A2235" s="22">
        <f>Universe!G1976</f>
        <v/>
      </c>
      <c r="B2235" s="2" t="n">
        <v>1</v>
      </c>
      <c r="C2235" s="23">
        <f>Universe!H1976</f>
        <v/>
      </c>
      <c r="D2235" s="23">
        <f>Universe!I1976</f>
        <v/>
      </c>
      <c r="E2235" s="23">
        <f>Universe!J1976</f>
        <v/>
      </c>
      <c r="F2235" s="23">
        <f>Universe!K1976</f>
        <v/>
      </c>
      <c r="G2235" s="23">
        <f>Universe!L1976</f>
        <v/>
      </c>
      <c r="H2235" s="23">
        <f>Universe!M1976</f>
        <v/>
      </c>
      <c r="I2235" s="23">
        <f>Universe!N1976</f>
        <v/>
      </c>
      <c r="J2235" s="23">
        <f>Universe!O1976</f>
        <v/>
      </c>
      <c r="K2235" s="23">
        <f>Universe!P1976</f>
        <v/>
      </c>
      <c r="L2235" s="23">
        <f>Universe!Q1976</f>
        <v/>
      </c>
      <c r="M2235" s="23">
        <f>Universe!R1976</f>
        <v/>
      </c>
      <c r="N2235" s="5">
        <f>IF(ZScoring!AH1976="",0,(ZScoring!AH1976-$B$3)/$C$3)</f>
        <v/>
      </c>
      <c r="O2235" s="5">
        <f>IF(ZScoring!AI1976="",0,(ZScoring!AI1976-$B$4)/$C$4)</f>
        <v/>
      </c>
      <c r="P2235" s="5">
        <f>IF(ZScoring!AJ1976="",0,(ZScoring!AJ1976-$B$5)/$C$5)</f>
        <v/>
      </c>
      <c r="Q2235" s="5">
        <f>IF(ZScoring!AK1976="",0,(ZScoring!AK1976-$B$6)/$C$6)</f>
        <v/>
      </c>
      <c r="R2235" s="5">
        <f>IF(ZScoring!AL1976="",0,(ZScoring!AL1976-$B$7)/$C$7)</f>
        <v/>
      </c>
      <c r="S2235" s="5">
        <f>IF(ZScoring!AM1976="",0,(ZScoring!AM1976-$B$8)/$C$8)</f>
        <v/>
      </c>
      <c r="T2235" s="5">
        <f>IF(ZScoring!AN1976="",0,(ZScoring!AN1976-$B$9)/$C$9)</f>
        <v/>
      </c>
      <c r="U2235" s="5">
        <f>IF(ZScoring!AO1976="",0,(ZScoring!AO1976-$B$10)/$C$10)</f>
        <v/>
      </c>
      <c r="V2235" s="5">
        <f>IF(ZScoring!AP1976="",0,(ZScoring!AP1976-$B$11)/$C$11)</f>
        <v/>
      </c>
      <c r="W2235" s="5">
        <f>IF(ZScoring!AQ1976="",0,(ZScoring!AQ1976-$B$12)/$C$12)</f>
        <v/>
      </c>
      <c r="X2235" s="5">
        <f>Universe!C1976</f>
        <v/>
      </c>
    </row>
    <row r="2236">
      <c r="A2236" s="22">
        <f>Universe!G1977</f>
        <v/>
      </c>
      <c r="B2236" s="2" t="n">
        <v>1</v>
      </c>
      <c r="C2236" s="23">
        <f>Universe!H1977</f>
        <v/>
      </c>
      <c r="D2236" s="23">
        <f>Universe!I1977</f>
        <v/>
      </c>
      <c r="E2236" s="23">
        <f>Universe!J1977</f>
        <v/>
      </c>
      <c r="F2236" s="23">
        <f>Universe!K1977</f>
        <v/>
      </c>
      <c r="G2236" s="23">
        <f>Universe!L1977</f>
        <v/>
      </c>
      <c r="H2236" s="23">
        <f>Universe!M1977</f>
        <v/>
      </c>
      <c r="I2236" s="23">
        <f>Universe!N1977</f>
        <v/>
      </c>
      <c r="J2236" s="23">
        <f>Universe!O1977</f>
        <v/>
      </c>
      <c r="K2236" s="23">
        <f>Universe!P1977</f>
        <v/>
      </c>
      <c r="L2236" s="23">
        <f>Universe!Q1977</f>
        <v/>
      </c>
      <c r="M2236" s="23">
        <f>Universe!R1977</f>
        <v/>
      </c>
      <c r="N2236" s="5">
        <f>IF(ZScoring!AH1977="",0,(ZScoring!AH1977-$B$3)/$C$3)</f>
        <v/>
      </c>
      <c r="O2236" s="5">
        <f>IF(ZScoring!AI1977="",0,(ZScoring!AI1977-$B$4)/$C$4)</f>
        <v/>
      </c>
      <c r="P2236" s="5">
        <f>IF(ZScoring!AJ1977="",0,(ZScoring!AJ1977-$B$5)/$C$5)</f>
        <v/>
      </c>
      <c r="Q2236" s="5">
        <f>IF(ZScoring!AK1977="",0,(ZScoring!AK1977-$B$6)/$C$6)</f>
        <v/>
      </c>
      <c r="R2236" s="5">
        <f>IF(ZScoring!AL1977="",0,(ZScoring!AL1977-$B$7)/$C$7)</f>
        <v/>
      </c>
      <c r="S2236" s="5">
        <f>IF(ZScoring!AM1977="",0,(ZScoring!AM1977-$B$8)/$C$8)</f>
        <v/>
      </c>
      <c r="T2236" s="5">
        <f>IF(ZScoring!AN1977="",0,(ZScoring!AN1977-$B$9)/$C$9)</f>
        <v/>
      </c>
      <c r="U2236" s="5">
        <f>IF(ZScoring!AO1977="",0,(ZScoring!AO1977-$B$10)/$C$10)</f>
        <v/>
      </c>
      <c r="V2236" s="5">
        <f>IF(ZScoring!AP1977="",0,(ZScoring!AP1977-$B$11)/$C$11)</f>
        <v/>
      </c>
      <c r="W2236" s="5">
        <f>IF(ZScoring!AQ1977="",0,(ZScoring!AQ1977-$B$12)/$C$12)</f>
        <v/>
      </c>
      <c r="X2236" s="5">
        <f>Universe!C1977</f>
        <v/>
      </c>
    </row>
    <row r="2237">
      <c r="A2237" s="22">
        <f>Universe!G1978</f>
        <v/>
      </c>
      <c r="B2237" s="2" t="n">
        <v>1</v>
      </c>
      <c r="C2237" s="23">
        <f>Universe!H1978</f>
        <v/>
      </c>
      <c r="D2237" s="23">
        <f>Universe!I1978</f>
        <v/>
      </c>
      <c r="E2237" s="23">
        <f>Universe!J1978</f>
        <v/>
      </c>
      <c r="F2237" s="23">
        <f>Universe!K1978</f>
        <v/>
      </c>
      <c r="G2237" s="23">
        <f>Universe!L1978</f>
        <v/>
      </c>
      <c r="H2237" s="23">
        <f>Universe!M1978</f>
        <v/>
      </c>
      <c r="I2237" s="23">
        <f>Universe!N1978</f>
        <v/>
      </c>
      <c r="J2237" s="23">
        <f>Universe!O1978</f>
        <v/>
      </c>
      <c r="K2237" s="23">
        <f>Universe!P1978</f>
        <v/>
      </c>
      <c r="L2237" s="23">
        <f>Universe!Q1978</f>
        <v/>
      </c>
      <c r="M2237" s="23">
        <f>Universe!R1978</f>
        <v/>
      </c>
      <c r="N2237" s="5">
        <f>IF(ZScoring!AH1978="",0,(ZScoring!AH1978-$B$3)/$C$3)</f>
        <v/>
      </c>
      <c r="O2237" s="5">
        <f>IF(ZScoring!AI1978="",0,(ZScoring!AI1978-$B$4)/$C$4)</f>
        <v/>
      </c>
      <c r="P2237" s="5">
        <f>IF(ZScoring!AJ1978="",0,(ZScoring!AJ1978-$B$5)/$C$5)</f>
        <v/>
      </c>
      <c r="Q2237" s="5">
        <f>IF(ZScoring!AK1978="",0,(ZScoring!AK1978-$B$6)/$C$6)</f>
        <v/>
      </c>
      <c r="R2237" s="5">
        <f>IF(ZScoring!AL1978="",0,(ZScoring!AL1978-$B$7)/$C$7)</f>
        <v/>
      </c>
      <c r="S2237" s="5">
        <f>IF(ZScoring!AM1978="",0,(ZScoring!AM1978-$B$8)/$C$8)</f>
        <v/>
      </c>
      <c r="T2237" s="5">
        <f>IF(ZScoring!AN1978="",0,(ZScoring!AN1978-$B$9)/$C$9)</f>
        <v/>
      </c>
      <c r="U2237" s="5">
        <f>IF(ZScoring!AO1978="",0,(ZScoring!AO1978-$B$10)/$C$10)</f>
        <v/>
      </c>
      <c r="V2237" s="5">
        <f>IF(ZScoring!AP1978="",0,(ZScoring!AP1978-$B$11)/$C$11)</f>
        <v/>
      </c>
      <c r="W2237" s="5">
        <f>IF(ZScoring!AQ1978="",0,(ZScoring!AQ1978-$B$12)/$C$12)</f>
        <v/>
      </c>
      <c r="X2237" s="5">
        <f>Universe!C1978</f>
        <v/>
      </c>
    </row>
    <row r="2238">
      <c r="A2238" s="22">
        <f>Universe!G1979</f>
        <v/>
      </c>
      <c r="B2238" s="2" t="n">
        <v>1</v>
      </c>
      <c r="C2238" s="23">
        <f>Universe!H1979</f>
        <v/>
      </c>
      <c r="D2238" s="23">
        <f>Universe!I1979</f>
        <v/>
      </c>
      <c r="E2238" s="23">
        <f>Universe!J1979</f>
        <v/>
      </c>
      <c r="F2238" s="23">
        <f>Universe!K1979</f>
        <v/>
      </c>
      <c r="G2238" s="23">
        <f>Universe!L1979</f>
        <v/>
      </c>
      <c r="H2238" s="23">
        <f>Universe!M1979</f>
        <v/>
      </c>
      <c r="I2238" s="23">
        <f>Universe!N1979</f>
        <v/>
      </c>
      <c r="J2238" s="23">
        <f>Universe!O1979</f>
        <v/>
      </c>
      <c r="K2238" s="23">
        <f>Universe!P1979</f>
        <v/>
      </c>
      <c r="L2238" s="23">
        <f>Universe!Q1979</f>
        <v/>
      </c>
      <c r="M2238" s="23">
        <f>Universe!R1979</f>
        <v/>
      </c>
      <c r="N2238" s="5">
        <f>IF(ZScoring!AH1979="",0,(ZScoring!AH1979-$B$3)/$C$3)</f>
        <v/>
      </c>
      <c r="O2238" s="5">
        <f>IF(ZScoring!AI1979="",0,(ZScoring!AI1979-$B$4)/$C$4)</f>
        <v/>
      </c>
      <c r="P2238" s="5">
        <f>IF(ZScoring!AJ1979="",0,(ZScoring!AJ1979-$B$5)/$C$5)</f>
        <v/>
      </c>
      <c r="Q2238" s="5">
        <f>IF(ZScoring!AK1979="",0,(ZScoring!AK1979-$B$6)/$C$6)</f>
        <v/>
      </c>
      <c r="R2238" s="5">
        <f>IF(ZScoring!AL1979="",0,(ZScoring!AL1979-$B$7)/$C$7)</f>
        <v/>
      </c>
      <c r="S2238" s="5">
        <f>IF(ZScoring!AM1979="",0,(ZScoring!AM1979-$B$8)/$C$8)</f>
        <v/>
      </c>
      <c r="T2238" s="5">
        <f>IF(ZScoring!AN1979="",0,(ZScoring!AN1979-$B$9)/$C$9)</f>
        <v/>
      </c>
      <c r="U2238" s="5">
        <f>IF(ZScoring!AO1979="",0,(ZScoring!AO1979-$B$10)/$C$10)</f>
        <v/>
      </c>
      <c r="V2238" s="5">
        <f>IF(ZScoring!AP1979="",0,(ZScoring!AP1979-$B$11)/$C$11)</f>
        <v/>
      </c>
      <c r="W2238" s="5">
        <f>IF(ZScoring!AQ1979="",0,(ZScoring!AQ1979-$B$12)/$C$12)</f>
        <v/>
      </c>
      <c r="X2238" s="5">
        <f>Universe!C1979</f>
        <v/>
      </c>
    </row>
    <row r="2239">
      <c r="A2239" s="22">
        <f>Universe!G1980</f>
        <v/>
      </c>
      <c r="B2239" s="2" t="n">
        <v>1</v>
      </c>
      <c r="C2239" s="23">
        <f>Universe!H1980</f>
        <v/>
      </c>
      <c r="D2239" s="23">
        <f>Universe!I1980</f>
        <v/>
      </c>
      <c r="E2239" s="23">
        <f>Universe!J1980</f>
        <v/>
      </c>
      <c r="F2239" s="23">
        <f>Universe!K1980</f>
        <v/>
      </c>
      <c r="G2239" s="23">
        <f>Universe!L1980</f>
        <v/>
      </c>
      <c r="H2239" s="23">
        <f>Universe!M1980</f>
        <v/>
      </c>
      <c r="I2239" s="23">
        <f>Universe!N1980</f>
        <v/>
      </c>
      <c r="J2239" s="23">
        <f>Universe!O1980</f>
        <v/>
      </c>
      <c r="K2239" s="23">
        <f>Universe!P1980</f>
        <v/>
      </c>
      <c r="L2239" s="23">
        <f>Universe!Q1980</f>
        <v/>
      </c>
      <c r="M2239" s="23">
        <f>Universe!R1980</f>
        <v/>
      </c>
      <c r="N2239" s="5">
        <f>IF(ZScoring!AH1980="",0,(ZScoring!AH1980-$B$3)/$C$3)</f>
        <v/>
      </c>
      <c r="O2239" s="5">
        <f>IF(ZScoring!AI1980="",0,(ZScoring!AI1980-$B$4)/$C$4)</f>
        <v/>
      </c>
      <c r="P2239" s="5">
        <f>IF(ZScoring!AJ1980="",0,(ZScoring!AJ1980-$B$5)/$C$5)</f>
        <v/>
      </c>
      <c r="Q2239" s="5">
        <f>IF(ZScoring!AK1980="",0,(ZScoring!AK1980-$B$6)/$C$6)</f>
        <v/>
      </c>
      <c r="R2239" s="5">
        <f>IF(ZScoring!AL1980="",0,(ZScoring!AL1980-$B$7)/$C$7)</f>
        <v/>
      </c>
      <c r="S2239" s="5">
        <f>IF(ZScoring!AM1980="",0,(ZScoring!AM1980-$B$8)/$C$8)</f>
        <v/>
      </c>
      <c r="T2239" s="5">
        <f>IF(ZScoring!AN1980="",0,(ZScoring!AN1980-$B$9)/$C$9)</f>
        <v/>
      </c>
      <c r="U2239" s="5">
        <f>IF(ZScoring!AO1980="",0,(ZScoring!AO1980-$B$10)/$C$10)</f>
        <v/>
      </c>
      <c r="V2239" s="5">
        <f>IF(ZScoring!AP1980="",0,(ZScoring!AP1980-$B$11)/$C$11)</f>
        <v/>
      </c>
      <c r="W2239" s="5">
        <f>IF(ZScoring!AQ1980="",0,(ZScoring!AQ1980-$B$12)/$C$12)</f>
        <v/>
      </c>
      <c r="X2239" s="5">
        <f>Universe!C1980</f>
        <v/>
      </c>
    </row>
    <row r="2240">
      <c r="A2240" s="22">
        <f>Universe!G1981</f>
        <v/>
      </c>
      <c r="B2240" s="2" t="n">
        <v>1</v>
      </c>
      <c r="C2240" s="23">
        <f>Universe!H1981</f>
        <v/>
      </c>
      <c r="D2240" s="23">
        <f>Universe!I1981</f>
        <v/>
      </c>
      <c r="E2240" s="23">
        <f>Universe!J1981</f>
        <v/>
      </c>
      <c r="F2240" s="23">
        <f>Universe!K1981</f>
        <v/>
      </c>
      <c r="G2240" s="23">
        <f>Universe!L1981</f>
        <v/>
      </c>
      <c r="H2240" s="23">
        <f>Universe!M1981</f>
        <v/>
      </c>
      <c r="I2240" s="23">
        <f>Universe!N1981</f>
        <v/>
      </c>
      <c r="J2240" s="23">
        <f>Universe!O1981</f>
        <v/>
      </c>
      <c r="K2240" s="23">
        <f>Universe!P1981</f>
        <v/>
      </c>
      <c r="L2240" s="23">
        <f>Universe!Q1981</f>
        <v/>
      </c>
      <c r="M2240" s="23">
        <f>Universe!R1981</f>
        <v/>
      </c>
      <c r="N2240" s="5">
        <f>IF(ZScoring!AH1981="",0,(ZScoring!AH1981-$B$3)/$C$3)</f>
        <v/>
      </c>
      <c r="O2240" s="5">
        <f>IF(ZScoring!AI1981="",0,(ZScoring!AI1981-$B$4)/$C$4)</f>
        <v/>
      </c>
      <c r="P2240" s="5">
        <f>IF(ZScoring!AJ1981="",0,(ZScoring!AJ1981-$B$5)/$C$5)</f>
        <v/>
      </c>
      <c r="Q2240" s="5">
        <f>IF(ZScoring!AK1981="",0,(ZScoring!AK1981-$B$6)/$C$6)</f>
        <v/>
      </c>
      <c r="R2240" s="5">
        <f>IF(ZScoring!AL1981="",0,(ZScoring!AL1981-$B$7)/$C$7)</f>
        <v/>
      </c>
      <c r="S2240" s="5">
        <f>IF(ZScoring!AM1981="",0,(ZScoring!AM1981-$B$8)/$C$8)</f>
        <v/>
      </c>
      <c r="T2240" s="5">
        <f>IF(ZScoring!AN1981="",0,(ZScoring!AN1981-$B$9)/$C$9)</f>
        <v/>
      </c>
      <c r="U2240" s="5">
        <f>IF(ZScoring!AO1981="",0,(ZScoring!AO1981-$B$10)/$C$10)</f>
        <v/>
      </c>
      <c r="V2240" s="5">
        <f>IF(ZScoring!AP1981="",0,(ZScoring!AP1981-$B$11)/$C$11)</f>
        <v/>
      </c>
      <c r="W2240" s="5">
        <f>IF(ZScoring!AQ1981="",0,(ZScoring!AQ1981-$B$12)/$C$12)</f>
        <v/>
      </c>
      <c r="X2240" s="5">
        <f>Universe!C1981</f>
        <v/>
      </c>
    </row>
    <row r="2241">
      <c r="A2241" s="22">
        <f>Universe!G1982</f>
        <v/>
      </c>
      <c r="B2241" s="2" t="n">
        <v>1</v>
      </c>
      <c r="C2241" s="23">
        <f>Universe!H1982</f>
        <v/>
      </c>
      <c r="D2241" s="23">
        <f>Universe!I1982</f>
        <v/>
      </c>
      <c r="E2241" s="23">
        <f>Universe!J1982</f>
        <v/>
      </c>
      <c r="F2241" s="23">
        <f>Universe!K1982</f>
        <v/>
      </c>
      <c r="G2241" s="23">
        <f>Universe!L1982</f>
        <v/>
      </c>
      <c r="H2241" s="23">
        <f>Universe!M1982</f>
        <v/>
      </c>
      <c r="I2241" s="23">
        <f>Universe!N1982</f>
        <v/>
      </c>
      <c r="J2241" s="23">
        <f>Universe!O1982</f>
        <v/>
      </c>
      <c r="K2241" s="23">
        <f>Universe!P1982</f>
        <v/>
      </c>
      <c r="L2241" s="23">
        <f>Universe!Q1982</f>
        <v/>
      </c>
      <c r="M2241" s="23">
        <f>Universe!R1982</f>
        <v/>
      </c>
      <c r="N2241" s="5">
        <f>IF(ZScoring!AH1982="",0,(ZScoring!AH1982-$B$3)/$C$3)</f>
        <v/>
      </c>
      <c r="O2241" s="5">
        <f>IF(ZScoring!AI1982="",0,(ZScoring!AI1982-$B$4)/$C$4)</f>
        <v/>
      </c>
      <c r="P2241" s="5">
        <f>IF(ZScoring!AJ1982="",0,(ZScoring!AJ1982-$B$5)/$C$5)</f>
        <v/>
      </c>
      <c r="Q2241" s="5">
        <f>IF(ZScoring!AK1982="",0,(ZScoring!AK1982-$B$6)/$C$6)</f>
        <v/>
      </c>
      <c r="R2241" s="5">
        <f>IF(ZScoring!AL1982="",0,(ZScoring!AL1982-$B$7)/$C$7)</f>
        <v/>
      </c>
      <c r="S2241" s="5">
        <f>IF(ZScoring!AM1982="",0,(ZScoring!AM1982-$B$8)/$C$8)</f>
        <v/>
      </c>
      <c r="T2241" s="5">
        <f>IF(ZScoring!AN1982="",0,(ZScoring!AN1982-$B$9)/$C$9)</f>
        <v/>
      </c>
      <c r="U2241" s="5">
        <f>IF(ZScoring!AO1982="",0,(ZScoring!AO1982-$B$10)/$C$10)</f>
        <v/>
      </c>
      <c r="V2241" s="5">
        <f>IF(ZScoring!AP1982="",0,(ZScoring!AP1982-$B$11)/$C$11)</f>
        <v/>
      </c>
      <c r="W2241" s="5">
        <f>IF(ZScoring!AQ1982="",0,(ZScoring!AQ1982-$B$12)/$C$12)</f>
        <v/>
      </c>
      <c r="X2241" s="5">
        <f>Universe!C1982</f>
        <v/>
      </c>
    </row>
    <row r="2242">
      <c r="A2242" s="22">
        <f>Universe!G1983</f>
        <v/>
      </c>
      <c r="B2242" s="2" t="n">
        <v>1</v>
      </c>
      <c r="C2242" s="23">
        <f>Universe!H1983</f>
        <v/>
      </c>
      <c r="D2242" s="23">
        <f>Universe!I1983</f>
        <v/>
      </c>
      <c r="E2242" s="23">
        <f>Universe!J1983</f>
        <v/>
      </c>
      <c r="F2242" s="23">
        <f>Universe!K1983</f>
        <v/>
      </c>
      <c r="G2242" s="23">
        <f>Universe!L1983</f>
        <v/>
      </c>
      <c r="H2242" s="23">
        <f>Universe!M1983</f>
        <v/>
      </c>
      <c r="I2242" s="23">
        <f>Universe!N1983</f>
        <v/>
      </c>
      <c r="J2242" s="23">
        <f>Universe!O1983</f>
        <v/>
      </c>
      <c r="K2242" s="23">
        <f>Universe!P1983</f>
        <v/>
      </c>
      <c r="L2242" s="23">
        <f>Universe!Q1983</f>
        <v/>
      </c>
      <c r="M2242" s="23">
        <f>Universe!R1983</f>
        <v/>
      </c>
      <c r="N2242" s="5">
        <f>IF(ZScoring!AH1983="",0,(ZScoring!AH1983-$B$3)/$C$3)</f>
        <v/>
      </c>
      <c r="O2242" s="5">
        <f>IF(ZScoring!AI1983="",0,(ZScoring!AI1983-$B$4)/$C$4)</f>
        <v/>
      </c>
      <c r="P2242" s="5">
        <f>IF(ZScoring!AJ1983="",0,(ZScoring!AJ1983-$B$5)/$C$5)</f>
        <v/>
      </c>
      <c r="Q2242" s="5">
        <f>IF(ZScoring!AK1983="",0,(ZScoring!AK1983-$B$6)/$C$6)</f>
        <v/>
      </c>
      <c r="R2242" s="5">
        <f>IF(ZScoring!AL1983="",0,(ZScoring!AL1983-$B$7)/$C$7)</f>
        <v/>
      </c>
      <c r="S2242" s="5">
        <f>IF(ZScoring!AM1983="",0,(ZScoring!AM1983-$B$8)/$C$8)</f>
        <v/>
      </c>
      <c r="T2242" s="5">
        <f>IF(ZScoring!AN1983="",0,(ZScoring!AN1983-$B$9)/$C$9)</f>
        <v/>
      </c>
      <c r="U2242" s="5">
        <f>IF(ZScoring!AO1983="",0,(ZScoring!AO1983-$B$10)/$C$10)</f>
        <v/>
      </c>
      <c r="V2242" s="5">
        <f>IF(ZScoring!AP1983="",0,(ZScoring!AP1983-$B$11)/$C$11)</f>
        <v/>
      </c>
      <c r="W2242" s="5">
        <f>IF(ZScoring!AQ1983="",0,(ZScoring!AQ1983-$B$12)/$C$12)</f>
        <v/>
      </c>
      <c r="X2242" s="5">
        <f>Universe!C1983</f>
        <v/>
      </c>
    </row>
    <row r="2243">
      <c r="A2243" s="22">
        <f>Universe!G1984</f>
        <v/>
      </c>
      <c r="B2243" s="2" t="n">
        <v>1</v>
      </c>
      <c r="C2243" s="23">
        <f>Universe!H1984</f>
        <v/>
      </c>
      <c r="D2243" s="23">
        <f>Universe!I1984</f>
        <v/>
      </c>
      <c r="E2243" s="23">
        <f>Universe!J1984</f>
        <v/>
      </c>
      <c r="F2243" s="23">
        <f>Universe!K1984</f>
        <v/>
      </c>
      <c r="G2243" s="23">
        <f>Universe!L1984</f>
        <v/>
      </c>
      <c r="H2243" s="23">
        <f>Universe!M1984</f>
        <v/>
      </c>
      <c r="I2243" s="23">
        <f>Universe!N1984</f>
        <v/>
      </c>
      <c r="J2243" s="23">
        <f>Universe!O1984</f>
        <v/>
      </c>
      <c r="K2243" s="23">
        <f>Universe!P1984</f>
        <v/>
      </c>
      <c r="L2243" s="23">
        <f>Universe!Q1984</f>
        <v/>
      </c>
      <c r="M2243" s="23">
        <f>Universe!R1984</f>
        <v/>
      </c>
      <c r="N2243" s="5">
        <f>IF(ZScoring!AH1984="",0,(ZScoring!AH1984-$B$3)/$C$3)</f>
        <v/>
      </c>
      <c r="O2243" s="5">
        <f>IF(ZScoring!AI1984="",0,(ZScoring!AI1984-$B$4)/$C$4)</f>
        <v/>
      </c>
      <c r="P2243" s="5">
        <f>IF(ZScoring!AJ1984="",0,(ZScoring!AJ1984-$B$5)/$C$5)</f>
        <v/>
      </c>
      <c r="Q2243" s="5">
        <f>IF(ZScoring!AK1984="",0,(ZScoring!AK1984-$B$6)/$C$6)</f>
        <v/>
      </c>
      <c r="R2243" s="5">
        <f>IF(ZScoring!AL1984="",0,(ZScoring!AL1984-$B$7)/$C$7)</f>
        <v/>
      </c>
      <c r="S2243" s="5">
        <f>IF(ZScoring!AM1984="",0,(ZScoring!AM1984-$B$8)/$C$8)</f>
        <v/>
      </c>
      <c r="T2243" s="5">
        <f>IF(ZScoring!AN1984="",0,(ZScoring!AN1984-$B$9)/$C$9)</f>
        <v/>
      </c>
      <c r="U2243" s="5">
        <f>IF(ZScoring!AO1984="",0,(ZScoring!AO1984-$B$10)/$C$10)</f>
        <v/>
      </c>
      <c r="V2243" s="5">
        <f>IF(ZScoring!AP1984="",0,(ZScoring!AP1984-$B$11)/$C$11)</f>
        <v/>
      </c>
      <c r="W2243" s="5">
        <f>IF(ZScoring!AQ1984="",0,(ZScoring!AQ1984-$B$12)/$C$12)</f>
        <v/>
      </c>
      <c r="X2243" s="5">
        <f>Universe!C1984</f>
        <v/>
      </c>
    </row>
    <row r="2244">
      <c r="A2244" s="22">
        <f>Universe!G1985</f>
        <v/>
      </c>
      <c r="B2244" s="2" t="n">
        <v>1</v>
      </c>
      <c r="C2244" s="23">
        <f>Universe!H1985</f>
        <v/>
      </c>
      <c r="D2244" s="23">
        <f>Universe!I1985</f>
        <v/>
      </c>
      <c r="E2244" s="23">
        <f>Universe!J1985</f>
        <v/>
      </c>
      <c r="F2244" s="23">
        <f>Universe!K1985</f>
        <v/>
      </c>
      <c r="G2244" s="23">
        <f>Universe!L1985</f>
        <v/>
      </c>
      <c r="H2244" s="23">
        <f>Universe!M1985</f>
        <v/>
      </c>
      <c r="I2244" s="23">
        <f>Universe!N1985</f>
        <v/>
      </c>
      <c r="J2244" s="23">
        <f>Universe!O1985</f>
        <v/>
      </c>
      <c r="K2244" s="23">
        <f>Universe!P1985</f>
        <v/>
      </c>
      <c r="L2244" s="23">
        <f>Universe!Q1985</f>
        <v/>
      </c>
      <c r="M2244" s="23">
        <f>Universe!R1985</f>
        <v/>
      </c>
      <c r="N2244" s="5">
        <f>IF(ZScoring!AH1985="",0,(ZScoring!AH1985-$B$3)/$C$3)</f>
        <v/>
      </c>
      <c r="O2244" s="5">
        <f>IF(ZScoring!AI1985="",0,(ZScoring!AI1985-$B$4)/$C$4)</f>
        <v/>
      </c>
      <c r="P2244" s="5">
        <f>IF(ZScoring!AJ1985="",0,(ZScoring!AJ1985-$B$5)/$C$5)</f>
        <v/>
      </c>
      <c r="Q2244" s="5">
        <f>IF(ZScoring!AK1985="",0,(ZScoring!AK1985-$B$6)/$C$6)</f>
        <v/>
      </c>
      <c r="R2244" s="5">
        <f>IF(ZScoring!AL1985="",0,(ZScoring!AL1985-$B$7)/$C$7)</f>
        <v/>
      </c>
      <c r="S2244" s="5">
        <f>IF(ZScoring!AM1985="",0,(ZScoring!AM1985-$B$8)/$C$8)</f>
        <v/>
      </c>
      <c r="T2244" s="5">
        <f>IF(ZScoring!AN1985="",0,(ZScoring!AN1985-$B$9)/$C$9)</f>
        <v/>
      </c>
      <c r="U2244" s="5">
        <f>IF(ZScoring!AO1985="",0,(ZScoring!AO1985-$B$10)/$C$10)</f>
        <v/>
      </c>
      <c r="V2244" s="5">
        <f>IF(ZScoring!AP1985="",0,(ZScoring!AP1985-$B$11)/$C$11)</f>
        <v/>
      </c>
      <c r="W2244" s="5">
        <f>IF(ZScoring!AQ1985="",0,(ZScoring!AQ1985-$B$12)/$C$12)</f>
        <v/>
      </c>
      <c r="X2244" s="5">
        <f>Universe!C1985</f>
        <v/>
      </c>
    </row>
    <row r="2245">
      <c r="A2245" s="22">
        <f>Universe!G1986</f>
        <v/>
      </c>
      <c r="B2245" s="2" t="n">
        <v>1</v>
      </c>
      <c r="C2245" s="23">
        <f>Universe!H1986</f>
        <v/>
      </c>
      <c r="D2245" s="23">
        <f>Universe!I1986</f>
        <v/>
      </c>
      <c r="E2245" s="23">
        <f>Universe!J1986</f>
        <v/>
      </c>
      <c r="F2245" s="23">
        <f>Universe!K1986</f>
        <v/>
      </c>
      <c r="G2245" s="23">
        <f>Universe!L1986</f>
        <v/>
      </c>
      <c r="H2245" s="23">
        <f>Universe!M1986</f>
        <v/>
      </c>
      <c r="I2245" s="23">
        <f>Universe!N1986</f>
        <v/>
      </c>
      <c r="J2245" s="23">
        <f>Universe!O1986</f>
        <v/>
      </c>
      <c r="K2245" s="23">
        <f>Universe!P1986</f>
        <v/>
      </c>
      <c r="L2245" s="23">
        <f>Universe!Q1986</f>
        <v/>
      </c>
      <c r="M2245" s="23">
        <f>Universe!R1986</f>
        <v/>
      </c>
      <c r="N2245" s="5">
        <f>IF(ZScoring!AH1986="",0,(ZScoring!AH1986-$B$3)/$C$3)</f>
        <v/>
      </c>
      <c r="O2245" s="5">
        <f>IF(ZScoring!AI1986="",0,(ZScoring!AI1986-$B$4)/$C$4)</f>
        <v/>
      </c>
      <c r="P2245" s="5">
        <f>IF(ZScoring!AJ1986="",0,(ZScoring!AJ1986-$B$5)/$C$5)</f>
        <v/>
      </c>
      <c r="Q2245" s="5">
        <f>IF(ZScoring!AK1986="",0,(ZScoring!AK1986-$B$6)/$C$6)</f>
        <v/>
      </c>
      <c r="R2245" s="5">
        <f>IF(ZScoring!AL1986="",0,(ZScoring!AL1986-$B$7)/$C$7)</f>
        <v/>
      </c>
      <c r="S2245" s="5">
        <f>IF(ZScoring!AM1986="",0,(ZScoring!AM1986-$B$8)/$C$8)</f>
        <v/>
      </c>
      <c r="T2245" s="5">
        <f>IF(ZScoring!AN1986="",0,(ZScoring!AN1986-$B$9)/$C$9)</f>
        <v/>
      </c>
      <c r="U2245" s="5">
        <f>IF(ZScoring!AO1986="",0,(ZScoring!AO1986-$B$10)/$C$10)</f>
        <v/>
      </c>
      <c r="V2245" s="5">
        <f>IF(ZScoring!AP1986="",0,(ZScoring!AP1986-$B$11)/$C$11)</f>
        <v/>
      </c>
      <c r="W2245" s="5">
        <f>IF(ZScoring!AQ1986="",0,(ZScoring!AQ1986-$B$12)/$C$12)</f>
        <v/>
      </c>
      <c r="X2245" s="5">
        <f>Universe!C1986</f>
        <v/>
      </c>
    </row>
    <row r="2246">
      <c r="A2246" s="22">
        <f>Universe!G1987</f>
        <v/>
      </c>
      <c r="B2246" s="2" t="n">
        <v>1</v>
      </c>
      <c r="C2246" s="23">
        <f>Universe!H1987</f>
        <v/>
      </c>
      <c r="D2246" s="23">
        <f>Universe!I1987</f>
        <v/>
      </c>
      <c r="E2246" s="23">
        <f>Universe!J1987</f>
        <v/>
      </c>
      <c r="F2246" s="23">
        <f>Universe!K1987</f>
        <v/>
      </c>
      <c r="G2246" s="23">
        <f>Universe!L1987</f>
        <v/>
      </c>
      <c r="H2246" s="23">
        <f>Universe!M1987</f>
        <v/>
      </c>
      <c r="I2246" s="23">
        <f>Universe!N1987</f>
        <v/>
      </c>
      <c r="J2246" s="23">
        <f>Universe!O1987</f>
        <v/>
      </c>
      <c r="K2246" s="23">
        <f>Universe!P1987</f>
        <v/>
      </c>
      <c r="L2246" s="23">
        <f>Universe!Q1987</f>
        <v/>
      </c>
      <c r="M2246" s="23">
        <f>Universe!R1987</f>
        <v/>
      </c>
      <c r="N2246" s="5">
        <f>IF(ZScoring!AH1987="",0,(ZScoring!AH1987-$B$3)/$C$3)</f>
        <v/>
      </c>
      <c r="O2246" s="5">
        <f>IF(ZScoring!AI1987="",0,(ZScoring!AI1987-$B$4)/$C$4)</f>
        <v/>
      </c>
      <c r="P2246" s="5">
        <f>IF(ZScoring!AJ1987="",0,(ZScoring!AJ1987-$B$5)/$C$5)</f>
        <v/>
      </c>
      <c r="Q2246" s="5">
        <f>IF(ZScoring!AK1987="",0,(ZScoring!AK1987-$B$6)/$C$6)</f>
        <v/>
      </c>
      <c r="R2246" s="5">
        <f>IF(ZScoring!AL1987="",0,(ZScoring!AL1987-$B$7)/$C$7)</f>
        <v/>
      </c>
      <c r="S2246" s="5">
        <f>IF(ZScoring!AM1987="",0,(ZScoring!AM1987-$B$8)/$C$8)</f>
        <v/>
      </c>
      <c r="T2246" s="5">
        <f>IF(ZScoring!AN1987="",0,(ZScoring!AN1987-$B$9)/$C$9)</f>
        <v/>
      </c>
      <c r="U2246" s="5">
        <f>IF(ZScoring!AO1987="",0,(ZScoring!AO1987-$B$10)/$C$10)</f>
        <v/>
      </c>
      <c r="V2246" s="5">
        <f>IF(ZScoring!AP1987="",0,(ZScoring!AP1987-$B$11)/$C$11)</f>
        <v/>
      </c>
      <c r="W2246" s="5">
        <f>IF(ZScoring!AQ1987="",0,(ZScoring!AQ1987-$B$12)/$C$12)</f>
        <v/>
      </c>
      <c r="X2246" s="5">
        <f>Universe!C1987</f>
        <v/>
      </c>
    </row>
    <row r="2247">
      <c r="A2247" s="22">
        <f>Universe!G1988</f>
        <v/>
      </c>
      <c r="B2247" s="2" t="n">
        <v>1</v>
      </c>
      <c r="C2247" s="23">
        <f>Universe!H1988</f>
        <v/>
      </c>
      <c r="D2247" s="23">
        <f>Universe!I1988</f>
        <v/>
      </c>
      <c r="E2247" s="23">
        <f>Universe!J1988</f>
        <v/>
      </c>
      <c r="F2247" s="23">
        <f>Universe!K1988</f>
        <v/>
      </c>
      <c r="G2247" s="23">
        <f>Universe!L1988</f>
        <v/>
      </c>
      <c r="H2247" s="23">
        <f>Universe!M1988</f>
        <v/>
      </c>
      <c r="I2247" s="23">
        <f>Universe!N1988</f>
        <v/>
      </c>
      <c r="J2247" s="23">
        <f>Universe!O1988</f>
        <v/>
      </c>
      <c r="K2247" s="23">
        <f>Universe!P1988</f>
        <v/>
      </c>
      <c r="L2247" s="23">
        <f>Universe!Q1988</f>
        <v/>
      </c>
      <c r="M2247" s="23">
        <f>Universe!R1988</f>
        <v/>
      </c>
      <c r="N2247" s="5">
        <f>IF(ZScoring!AH1988="",0,(ZScoring!AH1988-$B$3)/$C$3)</f>
        <v/>
      </c>
      <c r="O2247" s="5">
        <f>IF(ZScoring!AI1988="",0,(ZScoring!AI1988-$B$4)/$C$4)</f>
        <v/>
      </c>
      <c r="P2247" s="5">
        <f>IF(ZScoring!AJ1988="",0,(ZScoring!AJ1988-$B$5)/$C$5)</f>
        <v/>
      </c>
      <c r="Q2247" s="5">
        <f>IF(ZScoring!AK1988="",0,(ZScoring!AK1988-$B$6)/$C$6)</f>
        <v/>
      </c>
      <c r="R2247" s="5">
        <f>IF(ZScoring!AL1988="",0,(ZScoring!AL1988-$B$7)/$C$7)</f>
        <v/>
      </c>
      <c r="S2247" s="5">
        <f>IF(ZScoring!AM1988="",0,(ZScoring!AM1988-$B$8)/$C$8)</f>
        <v/>
      </c>
      <c r="T2247" s="5">
        <f>IF(ZScoring!AN1988="",0,(ZScoring!AN1988-$B$9)/$C$9)</f>
        <v/>
      </c>
      <c r="U2247" s="5">
        <f>IF(ZScoring!AO1988="",0,(ZScoring!AO1988-$B$10)/$C$10)</f>
        <v/>
      </c>
      <c r="V2247" s="5">
        <f>IF(ZScoring!AP1988="",0,(ZScoring!AP1988-$B$11)/$C$11)</f>
        <v/>
      </c>
      <c r="W2247" s="5">
        <f>IF(ZScoring!AQ1988="",0,(ZScoring!AQ1988-$B$12)/$C$12)</f>
        <v/>
      </c>
      <c r="X2247" s="5">
        <f>Universe!C1988</f>
        <v/>
      </c>
    </row>
    <row r="2248">
      <c r="A2248" s="22">
        <f>Universe!G1989</f>
        <v/>
      </c>
      <c r="B2248" s="2" t="n">
        <v>1</v>
      </c>
      <c r="C2248" s="23">
        <f>Universe!H1989</f>
        <v/>
      </c>
      <c r="D2248" s="23">
        <f>Universe!I1989</f>
        <v/>
      </c>
      <c r="E2248" s="23">
        <f>Universe!J1989</f>
        <v/>
      </c>
      <c r="F2248" s="23">
        <f>Universe!K1989</f>
        <v/>
      </c>
      <c r="G2248" s="23">
        <f>Universe!L1989</f>
        <v/>
      </c>
      <c r="H2248" s="23">
        <f>Universe!M1989</f>
        <v/>
      </c>
      <c r="I2248" s="23">
        <f>Universe!N1989</f>
        <v/>
      </c>
      <c r="J2248" s="23">
        <f>Universe!O1989</f>
        <v/>
      </c>
      <c r="K2248" s="23">
        <f>Universe!P1989</f>
        <v/>
      </c>
      <c r="L2248" s="23">
        <f>Universe!Q1989</f>
        <v/>
      </c>
      <c r="M2248" s="23">
        <f>Universe!R1989</f>
        <v/>
      </c>
      <c r="N2248" s="5">
        <f>IF(ZScoring!AH1989="",0,(ZScoring!AH1989-$B$3)/$C$3)</f>
        <v/>
      </c>
      <c r="O2248" s="5">
        <f>IF(ZScoring!AI1989="",0,(ZScoring!AI1989-$B$4)/$C$4)</f>
        <v/>
      </c>
      <c r="P2248" s="5">
        <f>IF(ZScoring!AJ1989="",0,(ZScoring!AJ1989-$B$5)/$C$5)</f>
        <v/>
      </c>
      <c r="Q2248" s="5">
        <f>IF(ZScoring!AK1989="",0,(ZScoring!AK1989-$B$6)/$C$6)</f>
        <v/>
      </c>
      <c r="R2248" s="5">
        <f>IF(ZScoring!AL1989="",0,(ZScoring!AL1989-$B$7)/$C$7)</f>
        <v/>
      </c>
      <c r="S2248" s="5">
        <f>IF(ZScoring!AM1989="",0,(ZScoring!AM1989-$B$8)/$C$8)</f>
        <v/>
      </c>
      <c r="T2248" s="5">
        <f>IF(ZScoring!AN1989="",0,(ZScoring!AN1989-$B$9)/$C$9)</f>
        <v/>
      </c>
      <c r="U2248" s="5">
        <f>IF(ZScoring!AO1989="",0,(ZScoring!AO1989-$B$10)/$C$10)</f>
        <v/>
      </c>
      <c r="V2248" s="5">
        <f>IF(ZScoring!AP1989="",0,(ZScoring!AP1989-$B$11)/$C$11)</f>
        <v/>
      </c>
      <c r="W2248" s="5">
        <f>IF(ZScoring!AQ1989="",0,(ZScoring!AQ1989-$B$12)/$C$12)</f>
        <v/>
      </c>
      <c r="X2248" s="5">
        <f>Universe!C1989</f>
        <v/>
      </c>
    </row>
    <row r="2249">
      <c r="A2249" s="22">
        <f>Universe!G1990</f>
        <v/>
      </c>
      <c r="B2249" s="2" t="n">
        <v>1</v>
      </c>
      <c r="C2249" s="23">
        <f>Universe!H1990</f>
        <v/>
      </c>
      <c r="D2249" s="23">
        <f>Universe!I1990</f>
        <v/>
      </c>
      <c r="E2249" s="23">
        <f>Universe!J1990</f>
        <v/>
      </c>
      <c r="F2249" s="23">
        <f>Universe!K1990</f>
        <v/>
      </c>
      <c r="G2249" s="23">
        <f>Universe!L1990</f>
        <v/>
      </c>
      <c r="H2249" s="23">
        <f>Universe!M1990</f>
        <v/>
      </c>
      <c r="I2249" s="23">
        <f>Universe!N1990</f>
        <v/>
      </c>
      <c r="J2249" s="23">
        <f>Universe!O1990</f>
        <v/>
      </c>
      <c r="K2249" s="23">
        <f>Universe!P1990</f>
        <v/>
      </c>
      <c r="L2249" s="23">
        <f>Universe!Q1990</f>
        <v/>
      </c>
      <c r="M2249" s="23">
        <f>Universe!R1990</f>
        <v/>
      </c>
      <c r="N2249" s="5">
        <f>IF(ZScoring!AH1990="",0,(ZScoring!AH1990-$B$3)/$C$3)</f>
        <v/>
      </c>
      <c r="O2249" s="5">
        <f>IF(ZScoring!AI1990="",0,(ZScoring!AI1990-$B$4)/$C$4)</f>
        <v/>
      </c>
      <c r="P2249" s="5">
        <f>IF(ZScoring!AJ1990="",0,(ZScoring!AJ1990-$B$5)/$C$5)</f>
        <v/>
      </c>
      <c r="Q2249" s="5">
        <f>IF(ZScoring!AK1990="",0,(ZScoring!AK1990-$B$6)/$C$6)</f>
        <v/>
      </c>
      <c r="R2249" s="5">
        <f>IF(ZScoring!AL1990="",0,(ZScoring!AL1990-$B$7)/$C$7)</f>
        <v/>
      </c>
      <c r="S2249" s="5">
        <f>IF(ZScoring!AM1990="",0,(ZScoring!AM1990-$B$8)/$C$8)</f>
        <v/>
      </c>
      <c r="T2249" s="5">
        <f>IF(ZScoring!AN1990="",0,(ZScoring!AN1990-$B$9)/$C$9)</f>
        <v/>
      </c>
      <c r="U2249" s="5">
        <f>IF(ZScoring!AO1990="",0,(ZScoring!AO1990-$B$10)/$C$10)</f>
        <v/>
      </c>
      <c r="V2249" s="5">
        <f>IF(ZScoring!AP1990="",0,(ZScoring!AP1990-$B$11)/$C$11)</f>
        <v/>
      </c>
      <c r="W2249" s="5">
        <f>IF(ZScoring!AQ1990="",0,(ZScoring!AQ1990-$B$12)/$C$12)</f>
        <v/>
      </c>
      <c r="X2249" s="5">
        <f>Universe!C1990</f>
        <v/>
      </c>
    </row>
    <row r="2250">
      <c r="A2250" s="22">
        <f>Universe!G1991</f>
        <v/>
      </c>
      <c r="B2250" s="2" t="n">
        <v>1</v>
      </c>
      <c r="C2250" s="23">
        <f>Universe!H1991</f>
        <v/>
      </c>
      <c r="D2250" s="23">
        <f>Universe!I1991</f>
        <v/>
      </c>
      <c r="E2250" s="23">
        <f>Universe!J1991</f>
        <v/>
      </c>
      <c r="F2250" s="23">
        <f>Universe!K1991</f>
        <v/>
      </c>
      <c r="G2250" s="23">
        <f>Universe!L1991</f>
        <v/>
      </c>
      <c r="H2250" s="23">
        <f>Universe!M1991</f>
        <v/>
      </c>
      <c r="I2250" s="23">
        <f>Universe!N1991</f>
        <v/>
      </c>
      <c r="J2250" s="23">
        <f>Universe!O1991</f>
        <v/>
      </c>
      <c r="K2250" s="23">
        <f>Universe!P1991</f>
        <v/>
      </c>
      <c r="L2250" s="23">
        <f>Universe!Q1991</f>
        <v/>
      </c>
      <c r="M2250" s="23">
        <f>Universe!R1991</f>
        <v/>
      </c>
      <c r="N2250" s="5">
        <f>IF(ZScoring!AH1991="",0,(ZScoring!AH1991-$B$3)/$C$3)</f>
        <v/>
      </c>
      <c r="O2250" s="5">
        <f>IF(ZScoring!AI1991="",0,(ZScoring!AI1991-$B$4)/$C$4)</f>
        <v/>
      </c>
      <c r="P2250" s="5">
        <f>IF(ZScoring!AJ1991="",0,(ZScoring!AJ1991-$B$5)/$C$5)</f>
        <v/>
      </c>
      <c r="Q2250" s="5">
        <f>IF(ZScoring!AK1991="",0,(ZScoring!AK1991-$B$6)/$C$6)</f>
        <v/>
      </c>
      <c r="R2250" s="5">
        <f>IF(ZScoring!AL1991="",0,(ZScoring!AL1991-$B$7)/$C$7)</f>
        <v/>
      </c>
      <c r="S2250" s="5">
        <f>IF(ZScoring!AM1991="",0,(ZScoring!AM1991-$B$8)/$C$8)</f>
        <v/>
      </c>
      <c r="T2250" s="5">
        <f>IF(ZScoring!AN1991="",0,(ZScoring!AN1991-$B$9)/$C$9)</f>
        <v/>
      </c>
      <c r="U2250" s="5">
        <f>IF(ZScoring!AO1991="",0,(ZScoring!AO1991-$B$10)/$C$10)</f>
        <v/>
      </c>
      <c r="V2250" s="5">
        <f>IF(ZScoring!AP1991="",0,(ZScoring!AP1991-$B$11)/$C$11)</f>
        <v/>
      </c>
      <c r="W2250" s="5">
        <f>IF(ZScoring!AQ1991="",0,(ZScoring!AQ1991-$B$12)/$C$12)</f>
        <v/>
      </c>
      <c r="X2250" s="5">
        <f>Universe!C1991</f>
        <v/>
      </c>
    </row>
    <row r="2251">
      <c r="A2251" s="22">
        <f>Universe!G1992</f>
        <v/>
      </c>
      <c r="B2251" s="2" t="n">
        <v>1</v>
      </c>
      <c r="C2251" s="23">
        <f>Universe!H1992</f>
        <v/>
      </c>
      <c r="D2251" s="23">
        <f>Universe!I1992</f>
        <v/>
      </c>
      <c r="E2251" s="23">
        <f>Universe!J1992</f>
        <v/>
      </c>
      <c r="F2251" s="23">
        <f>Universe!K1992</f>
        <v/>
      </c>
      <c r="G2251" s="23">
        <f>Universe!L1992</f>
        <v/>
      </c>
      <c r="H2251" s="23">
        <f>Universe!M1992</f>
        <v/>
      </c>
      <c r="I2251" s="23">
        <f>Universe!N1992</f>
        <v/>
      </c>
      <c r="J2251" s="23">
        <f>Universe!O1992</f>
        <v/>
      </c>
      <c r="K2251" s="23">
        <f>Universe!P1992</f>
        <v/>
      </c>
      <c r="L2251" s="23">
        <f>Universe!Q1992</f>
        <v/>
      </c>
      <c r="M2251" s="23">
        <f>Universe!R1992</f>
        <v/>
      </c>
      <c r="N2251" s="5">
        <f>IF(ZScoring!AH1992="",0,(ZScoring!AH1992-$B$3)/$C$3)</f>
        <v/>
      </c>
      <c r="O2251" s="5">
        <f>IF(ZScoring!AI1992="",0,(ZScoring!AI1992-$B$4)/$C$4)</f>
        <v/>
      </c>
      <c r="P2251" s="5">
        <f>IF(ZScoring!AJ1992="",0,(ZScoring!AJ1992-$B$5)/$C$5)</f>
        <v/>
      </c>
      <c r="Q2251" s="5">
        <f>IF(ZScoring!AK1992="",0,(ZScoring!AK1992-$B$6)/$C$6)</f>
        <v/>
      </c>
      <c r="R2251" s="5">
        <f>IF(ZScoring!AL1992="",0,(ZScoring!AL1992-$B$7)/$C$7)</f>
        <v/>
      </c>
      <c r="S2251" s="5">
        <f>IF(ZScoring!AM1992="",0,(ZScoring!AM1992-$B$8)/$C$8)</f>
        <v/>
      </c>
      <c r="T2251" s="5">
        <f>IF(ZScoring!AN1992="",0,(ZScoring!AN1992-$B$9)/$C$9)</f>
        <v/>
      </c>
      <c r="U2251" s="5">
        <f>IF(ZScoring!AO1992="",0,(ZScoring!AO1992-$B$10)/$C$10)</f>
        <v/>
      </c>
      <c r="V2251" s="5">
        <f>IF(ZScoring!AP1992="",0,(ZScoring!AP1992-$B$11)/$C$11)</f>
        <v/>
      </c>
      <c r="W2251" s="5">
        <f>IF(ZScoring!AQ1992="",0,(ZScoring!AQ1992-$B$12)/$C$12)</f>
        <v/>
      </c>
      <c r="X2251" s="5">
        <f>Universe!C1992</f>
        <v/>
      </c>
    </row>
    <row r="2252">
      <c r="A2252" s="22">
        <f>Universe!G1993</f>
        <v/>
      </c>
      <c r="B2252" s="2" t="n">
        <v>1</v>
      </c>
      <c r="C2252" s="23">
        <f>Universe!H1993</f>
        <v/>
      </c>
      <c r="D2252" s="23">
        <f>Universe!I1993</f>
        <v/>
      </c>
      <c r="E2252" s="23">
        <f>Universe!J1993</f>
        <v/>
      </c>
      <c r="F2252" s="23">
        <f>Universe!K1993</f>
        <v/>
      </c>
      <c r="G2252" s="23">
        <f>Universe!L1993</f>
        <v/>
      </c>
      <c r="H2252" s="23">
        <f>Universe!M1993</f>
        <v/>
      </c>
      <c r="I2252" s="23">
        <f>Universe!N1993</f>
        <v/>
      </c>
      <c r="J2252" s="23">
        <f>Universe!O1993</f>
        <v/>
      </c>
      <c r="K2252" s="23">
        <f>Universe!P1993</f>
        <v/>
      </c>
      <c r="L2252" s="23">
        <f>Universe!Q1993</f>
        <v/>
      </c>
      <c r="M2252" s="23">
        <f>Universe!R1993</f>
        <v/>
      </c>
      <c r="N2252" s="5">
        <f>IF(ZScoring!AH1993="",0,(ZScoring!AH1993-$B$3)/$C$3)</f>
        <v/>
      </c>
      <c r="O2252" s="5">
        <f>IF(ZScoring!AI1993="",0,(ZScoring!AI1993-$B$4)/$C$4)</f>
        <v/>
      </c>
      <c r="P2252" s="5">
        <f>IF(ZScoring!AJ1993="",0,(ZScoring!AJ1993-$B$5)/$C$5)</f>
        <v/>
      </c>
      <c r="Q2252" s="5">
        <f>IF(ZScoring!AK1993="",0,(ZScoring!AK1993-$B$6)/$C$6)</f>
        <v/>
      </c>
      <c r="R2252" s="5">
        <f>IF(ZScoring!AL1993="",0,(ZScoring!AL1993-$B$7)/$C$7)</f>
        <v/>
      </c>
      <c r="S2252" s="5">
        <f>IF(ZScoring!AM1993="",0,(ZScoring!AM1993-$B$8)/$C$8)</f>
        <v/>
      </c>
      <c r="T2252" s="5">
        <f>IF(ZScoring!AN1993="",0,(ZScoring!AN1993-$B$9)/$C$9)</f>
        <v/>
      </c>
      <c r="U2252" s="5">
        <f>IF(ZScoring!AO1993="",0,(ZScoring!AO1993-$B$10)/$C$10)</f>
        <v/>
      </c>
      <c r="V2252" s="5">
        <f>IF(ZScoring!AP1993="",0,(ZScoring!AP1993-$B$11)/$C$11)</f>
        <v/>
      </c>
      <c r="W2252" s="5">
        <f>IF(ZScoring!AQ1993="",0,(ZScoring!AQ1993-$B$12)/$C$12)</f>
        <v/>
      </c>
      <c r="X2252" s="5">
        <f>Universe!C1993</f>
        <v/>
      </c>
    </row>
    <row r="2253">
      <c r="A2253" s="22">
        <f>Universe!G1994</f>
        <v/>
      </c>
      <c r="B2253" s="2" t="n">
        <v>1</v>
      </c>
      <c r="C2253" s="23">
        <f>Universe!H1994</f>
        <v/>
      </c>
      <c r="D2253" s="23">
        <f>Universe!I1994</f>
        <v/>
      </c>
      <c r="E2253" s="23">
        <f>Universe!J1994</f>
        <v/>
      </c>
      <c r="F2253" s="23">
        <f>Universe!K1994</f>
        <v/>
      </c>
      <c r="G2253" s="23">
        <f>Universe!L1994</f>
        <v/>
      </c>
      <c r="H2253" s="23">
        <f>Universe!M1994</f>
        <v/>
      </c>
      <c r="I2253" s="23">
        <f>Universe!N1994</f>
        <v/>
      </c>
      <c r="J2253" s="23">
        <f>Universe!O1994</f>
        <v/>
      </c>
      <c r="K2253" s="23">
        <f>Universe!P1994</f>
        <v/>
      </c>
      <c r="L2253" s="23">
        <f>Universe!Q1994</f>
        <v/>
      </c>
      <c r="M2253" s="23">
        <f>Universe!R1994</f>
        <v/>
      </c>
      <c r="N2253" s="5">
        <f>IF(ZScoring!AH1994="",0,(ZScoring!AH1994-$B$3)/$C$3)</f>
        <v/>
      </c>
      <c r="O2253" s="5">
        <f>IF(ZScoring!AI1994="",0,(ZScoring!AI1994-$B$4)/$C$4)</f>
        <v/>
      </c>
      <c r="P2253" s="5">
        <f>IF(ZScoring!AJ1994="",0,(ZScoring!AJ1994-$B$5)/$C$5)</f>
        <v/>
      </c>
      <c r="Q2253" s="5">
        <f>IF(ZScoring!AK1994="",0,(ZScoring!AK1994-$B$6)/$C$6)</f>
        <v/>
      </c>
      <c r="R2253" s="5">
        <f>IF(ZScoring!AL1994="",0,(ZScoring!AL1994-$B$7)/$C$7)</f>
        <v/>
      </c>
      <c r="S2253" s="5">
        <f>IF(ZScoring!AM1994="",0,(ZScoring!AM1994-$B$8)/$C$8)</f>
        <v/>
      </c>
      <c r="T2253" s="5">
        <f>IF(ZScoring!AN1994="",0,(ZScoring!AN1994-$B$9)/$C$9)</f>
        <v/>
      </c>
      <c r="U2253" s="5">
        <f>IF(ZScoring!AO1994="",0,(ZScoring!AO1994-$B$10)/$C$10)</f>
        <v/>
      </c>
      <c r="V2253" s="5">
        <f>IF(ZScoring!AP1994="",0,(ZScoring!AP1994-$B$11)/$C$11)</f>
        <v/>
      </c>
      <c r="W2253" s="5">
        <f>IF(ZScoring!AQ1994="",0,(ZScoring!AQ1994-$B$12)/$C$12)</f>
        <v/>
      </c>
      <c r="X2253" s="5">
        <f>Universe!C1994</f>
        <v/>
      </c>
    </row>
    <row r="2254">
      <c r="A2254" s="22">
        <f>Universe!G1995</f>
        <v/>
      </c>
      <c r="B2254" s="2" t="n">
        <v>1</v>
      </c>
      <c r="C2254" s="23">
        <f>Universe!H1995</f>
        <v/>
      </c>
      <c r="D2254" s="23">
        <f>Universe!I1995</f>
        <v/>
      </c>
      <c r="E2254" s="23">
        <f>Universe!J1995</f>
        <v/>
      </c>
      <c r="F2254" s="23">
        <f>Universe!K1995</f>
        <v/>
      </c>
      <c r="G2254" s="23">
        <f>Universe!L1995</f>
        <v/>
      </c>
      <c r="H2254" s="23">
        <f>Universe!M1995</f>
        <v/>
      </c>
      <c r="I2254" s="23">
        <f>Universe!N1995</f>
        <v/>
      </c>
      <c r="J2254" s="23">
        <f>Universe!O1995</f>
        <v/>
      </c>
      <c r="K2254" s="23">
        <f>Universe!P1995</f>
        <v/>
      </c>
      <c r="L2254" s="23">
        <f>Universe!Q1995</f>
        <v/>
      </c>
      <c r="M2254" s="23">
        <f>Universe!R1995</f>
        <v/>
      </c>
      <c r="N2254" s="5">
        <f>IF(ZScoring!AH1995="",0,(ZScoring!AH1995-$B$3)/$C$3)</f>
        <v/>
      </c>
      <c r="O2254" s="5">
        <f>IF(ZScoring!AI1995="",0,(ZScoring!AI1995-$B$4)/$C$4)</f>
        <v/>
      </c>
      <c r="P2254" s="5">
        <f>IF(ZScoring!AJ1995="",0,(ZScoring!AJ1995-$B$5)/$C$5)</f>
        <v/>
      </c>
      <c r="Q2254" s="5">
        <f>IF(ZScoring!AK1995="",0,(ZScoring!AK1995-$B$6)/$C$6)</f>
        <v/>
      </c>
      <c r="R2254" s="5">
        <f>IF(ZScoring!AL1995="",0,(ZScoring!AL1995-$B$7)/$C$7)</f>
        <v/>
      </c>
      <c r="S2254" s="5">
        <f>IF(ZScoring!AM1995="",0,(ZScoring!AM1995-$B$8)/$C$8)</f>
        <v/>
      </c>
      <c r="T2254" s="5">
        <f>IF(ZScoring!AN1995="",0,(ZScoring!AN1995-$B$9)/$C$9)</f>
        <v/>
      </c>
      <c r="U2254" s="5">
        <f>IF(ZScoring!AO1995="",0,(ZScoring!AO1995-$B$10)/$C$10)</f>
        <v/>
      </c>
      <c r="V2254" s="5">
        <f>IF(ZScoring!AP1995="",0,(ZScoring!AP1995-$B$11)/$C$11)</f>
        <v/>
      </c>
      <c r="W2254" s="5">
        <f>IF(ZScoring!AQ1995="",0,(ZScoring!AQ1995-$B$12)/$C$12)</f>
        <v/>
      </c>
      <c r="X2254" s="5">
        <f>Universe!C1995</f>
        <v/>
      </c>
    </row>
    <row r="2255">
      <c r="A2255" s="22">
        <f>Universe!G1996</f>
        <v/>
      </c>
      <c r="B2255" s="2" t="n">
        <v>1</v>
      </c>
      <c r="C2255" s="23">
        <f>Universe!H1996</f>
        <v/>
      </c>
      <c r="D2255" s="23">
        <f>Universe!I1996</f>
        <v/>
      </c>
      <c r="E2255" s="23">
        <f>Universe!J1996</f>
        <v/>
      </c>
      <c r="F2255" s="23">
        <f>Universe!K1996</f>
        <v/>
      </c>
      <c r="G2255" s="23">
        <f>Universe!L1996</f>
        <v/>
      </c>
      <c r="H2255" s="23">
        <f>Universe!M1996</f>
        <v/>
      </c>
      <c r="I2255" s="23">
        <f>Universe!N1996</f>
        <v/>
      </c>
      <c r="J2255" s="23">
        <f>Universe!O1996</f>
        <v/>
      </c>
      <c r="K2255" s="23">
        <f>Universe!P1996</f>
        <v/>
      </c>
      <c r="L2255" s="23">
        <f>Universe!Q1996</f>
        <v/>
      </c>
      <c r="M2255" s="23">
        <f>Universe!R1996</f>
        <v/>
      </c>
      <c r="N2255" s="5">
        <f>IF(ZScoring!AH1996="",0,(ZScoring!AH1996-$B$3)/$C$3)</f>
        <v/>
      </c>
      <c r="O2255" s="5">
        <f>IF(ZScoring!AI1996="",0,(ZScoring!AI1996-$B$4)/$C$4)</f>
        <v/>
      </c>
      <c r="P2255" s="5">
        <f>IF(ZScoring!AJ1996="",0,(ZScoring!AJ1996-$B$5)/$C$5)</f>
        <v/>
      </c>
      <c r="Q2255" s="5">
        <f>IF(ZScoring!AK1996="",0,(ZScoring!AK1996-$B$6)/$C$6)</f>
        <v/>
      </c>
      <c r="R2255" s="5">
        <f>IF(ZScoring!AL1996="",0,(ZScoring!AL1996-$B$7)/$C$7)</f>
        <v/>
      </c>
      <c r="S2255" s="5">
        <f>IF(ZScoring!AM1996="",0,(ZScoring!AM1996-$B$8)/$C$8)</f>
        <v/>
      </c>
      <c r="T2255" s="5">
        <f>IF(ZScoring!AN1996="",0,(ZScoring!AN1996-$B$9)/$C$9)</f>
        <v/>
      </c>
      <c r="U2255" s="5">
        <f>IF(ZScoring!AO1996="",0,(ZScoring!AO1996-$B$10)/$C$10)</f>
        <v/>
      </c>
      <c r="V2255" s="5">
        <f>IF(ZScoring!AP1996="",0,(ZScoring!AP1996-$B$11)/$C$11)</f>
        <v/>
      </c>
      <c r="W2255" s="5">
        <f>IF(ZScoring!AQ1996="",0,(ZScoring!AQ1996-$B$12)/$C$12)</f>
        <v/>
      </c>
      <c r="X2255" s="5">
        <f>Universe!C1996</f>
        <v/>
      </c>
    </row>
    <row r="2256">
      <c r="A2256" s="22">
        <f>Universe!G1997</f>
        <v/>
      </c>
      <c r="B2256" s="2" t="n">
        <v>1</v>
      </c>
      <c r="C2256" s="23">
        <f>Universe!H1997</f>
        <v/>
      </c>
      <c r="D2256" s="23">
        <f>Universe!I1997</f>
        <v/>
      </c>
      <c r="E2256" s="23">
        <f>Universe!J1997</f>
        <v/>
      </c>
      <c r="F2256" s="23">
        <f>Universe!K1997</f>
        <v/>
      </c>
      <c r="G2256" s="23">
        <f>Universe!L1997</f>
        <v/>
      </c>
      <c r="H2256" s="23">
        <f>Universe!M1997</f>
        <v/>
      </c>
      <c r="I2256" s="23">
        <f>Universe!N1997</f>
        <v/>
      </c>
      <c r="J2256" s="23">
        <f>Universe!O1997</f>
        <v/>
      </c>
      <c r="K2256" s="23">
        <f>Universe!P1997</f>
        <v/>
      </c>
      <c r="L2256" s="23">
        <f>Universe!Q1997</f>
        <v/>
      </c>
      <c r="M2256" s="23">
        <f>Universe!R1997</f>
        <v/>
      </c>
      <c r="N2256" s="5">
        <f>IF(ZScoring!AH1997="",0,(ZScoring!AH1997-$B$3)/$C$3)</f>
        <v/>
      </c>
      <c r="O2256" s="5">
        <f>IF(ZScoring!AI1997="",0,(ZScoring!AI1997-$B$4)/$C$4)</f>
        <v/>
      </c>
      <c r="P2256" s="5">
        <f>IF(ZScoring!AJ1997="",0,(ZScoring!AJ1997-$B$5)/$C$5)</f>
        <v/>
      </c>
      <c r="Q2256" s="5">
        <f>IF(ZScoring!AK1997="",0,(ZScoring!AK1997-$B$6)/$C$6)</f>
        <v/>
      </c>
      <c r="R2256" s="5">
        <f>IF(ZScoring!AL1997="",0,(ZScoring!AL1997-$B$7)/$C$7)</f>
        <v/>
      </c>
      <c r="S2256" s="5">
        <f>IF(ZScoring!AM1997="",0,(ZScoring!AM1997-$B$8)/$C$8)</f>
        <v/>
      </c>
      <c r="T2256" s="5">
        <f>IF(ZScoring!AN1997="",0,(ZScoring!AN1997-$B$9)/$C$9)</f>
        <v/>
      </c>
      <c r="U2256" s="5">
        <f>IF(ZScoring!AO1997="",0,(ZScoring!AO1997-$B$10)/$C$10)</f>
        <v/>
      </c>
      <c r="V2256" s="5">
        <f>IF(ZScoring!AP1997="",0,(ZScoring!AP1997-$B$11)/$C$11)</f>
        <v/>
      </c>
      <c r="W2256" s="5">
        <f>IF(ZScoring!AQ1997="",0,(ZScoring!AQ1997-$B$12)/$C$12)</f>
        <v/>
      </c>
      <c r="X2256" s="5">
        <f>Universe!C1997</f>
        <v/>
      </c>
    </row>
    <row r="2257">
      <c r="A2257" s="22">
        <f>Universe!G1998</f>
        <v/>
      </c>
      <c r="B2257" s="2" t="n">
        <v>1</v>
      </c>
      <c r="C2257" s="23">
        <f>Universe!H1998</f>
        <v/>
      </c>
      <c r="D2257" s="23">
        <f>Universe!I1998</f>
        <v/>
      </c>
      <c r="E2257" s="23">
        <f>Universe!J1998</f>
        <v/>
      </c>
      <c r="F2257" s="23">
        <f>Universe!K1998</f>
        <v/>
      </c>
      <c r="G2257" s="23">
        <f>Universe!L1998</f>
        <v/>
      </c>
      <c r="H2257" s="23">
        <f>Universe!M1998</f>
        <v/>
      </c>
      <c r="I2257" s="23">
        <f>Universe!N1998</f>
        <v/>
      </c>
      <c r="J2257" s="23">
        <f>Universe!O1998</f>
        <v/>
      </c>
      <c r="K2257" s="23">
        <f>Universe!P1998</f>
        <v/>
      </c>
      <c r="L2257" s="23">
        <f>Universe!Q1998</f>
        <v/>
      </c>
      <c r="M2257" s="23">
        <f>Universe!R1998</f>
        <v/>
      </c>
      <c r="N2257" s="5">
        <f>IF(ZScoring!AH1998="",0,(ZScoring!AH1998-$B$3)/$C$3)</f>
        <v/>
      </c>
      <c r="O2257" s="5">
        <f>IF(ZScoring!AI1998="",0,(ZScoring!AI1998-$B$4)/$C$4)</f>
        <v/>
      </c>
      <c r="P2257" s="5">
        <f>IF(ZScoring!AJ1998="",0,(ZScoring!AJ1998-$B$5)/$C$5)</f>
        <v/>
      </c>
      <c r="Q2257" s="5">
        <f>IF(ZScoring!AK1998="",0,(ZScoring!AK1998-$B$6)/$C$6)</f>
        <v/>
      </c>
      <c r="R2257" s="5">
        <f>IF(ZScoring!AL1998="",0,(ZScoring!AL1998-$B$7)/$C$7)</f>
        <v/>
      </c>
      <c r="S2257" s="5">
        <f>IF(ZScoring!AM1998="",0,(ZScoring!AM1998-$B$8)/$C$8)</f>
        <v/>
      </c>
      <c r="T2257" s="5">
        <f>IF(ZScoring!AN1998="",0,(ZScoring!AN1998-$B$9)/$C$9)</f>
        <v/>
      </c>
      <c r="U2257" s="5">
        <f>IF(ZScoring!AO1998="",0,(ZScoring!AO1998-$B$10)/$C$10)</f>
        <v/>
      </c>
      <c r="V2257" s="5">
        <f>IF(ZScoring!AP1998="",0,(ZScoring!AP1998-$B$11)/$C$11)</f>
        <v/>
      </c>
      <c r="W2257" s="5">
        <f>IF(ZScoring!AQ1998="",0,(ZScoring!AQ1998-$B$12)/$C$12)</f>
        <v/>
      </c>
      <c r="X2257" s="5">
        <f>Universe!C1998</f>
        <v/>
      </c>
    </row>
    <row r="2258">
      <c r="A2258" s="22">
        <f>Universe!G1999</f>
        <v/>
      </c>
      <c r="B2258" s="2" t="n">
        <v>1</v>
      </c>
      <c r="C2258" s="23">
        <f>Universe!H1999</f>
        <v/>
      </c>
      <c r="D2258" s="23">
        <f>Universe!I1999</f>
        <v/>
      </c>
      <c r="E2258" s="23">
        <f>Universe!J1999</f>
        <v/>
      </c>
      <c r="F2258" s="23">
        <f>Universe!K1999</f>
        <v/>
      </c>
      <c r="G2258" s="23">
        <f>Universe!L1999</f>
        <v/>
      </c>
      <c r="H2258" s="23">
        <f>Universe!M1999</f>
        <v/>
      </c>
      <c r="I2258" s="23">
        <f>Universe!N1999</f>
        <v/>
      </c>
      <c r="J2258" s="23">
        <f>Universe!O1999</f>
        <v/>
      </c>
      <c r="K2258" s="23">
        <f>Universe!P1999</f>
        <v/>
      </c>
      <c r="L2258" s="23">
        <f>Universe!Q1999</f>
        <v/>
      </c>
      <c r="M2258" s="23">
        <f>Universe!R1999</f>
        <v/>
      </c>
      <c r="N2258" s="5">
        <f>IF(ZScoring!AH1999="",0,(ZScoring!AH1999-$B$3)/$C$3)</f>
        <v/>
      </c>
      <c r="O2258" s="5">
        <f>IF(ZScoring!AI1999="",0,(ZScoring!AI1999-$B$4)/$C$4)</f>
        <v/>
      </c>
      <c r="P2258" s="5">
        <f>IF(ZScoring!AJ1999="",0,(ZScoring!AJ1999-$B$5)/$C$5)</f>
        <v/>
      </c>
      <c r="Q2258" s="5">
        <f>IF(ZScoring!AK1999="",0,(ZScoring!AK1999-$B$6)/$C$6)</f>
        <v/>
      </c>
      <c r="R2258" s="5">
        <f>IF(ZScoring!AL1999="",0,(ZScoring!AL1999-$B$7)/$C$7)</f>
        <v/>
      </c>
      <c r="S2258" s="5">
        <f>IF(ZScoring!AM1999="",0,(ZScoring!AM1999-$B$8)/$C$8)</f>
        <v/>
      </c>
      <c r="T2258" s="5">
        <f>IF(ZScoring!AN1999="",0,(ZScoring!AN1999-$B$9)/$C$9)</f>
        <v/>
      </c>
      <c r="U2258" s="5">
        <f>IF(ZScoring!AO1999="",0,(ZScoring!AO1999-$B$10)/$C$10)</f>
        <v/>
      </c>
      <c r="V2258" s="5">
        <f>IF(ZScoring!AP1999="",0,(ZScoring!AP1999-$B$11)/$C$11)</f>
        <v/>
      </c>
      <c r="W2258" s="5">
        <f>IF(ZScoring!AQ1999="",0,(ZScoring!AQ1999-$B$12)/$C$12)</f>
        <v/>
      </c>
      <c r="X2258" s="5">
        <f>Universe!C1999</f>
        <v/>
      </c>
    </row>
    <row r="2259">
      <c r="A2259" s="22">
        <f>Universe!G2000</f>
        <v/>
      </c>
      <c r="B2259" s="2" t="n">
        <v>1</v>
      </c>
      <c r="C2259" s="23">
        <f>Universe!H2000</f>
        <v/>
      </c>
      <c r="D2259" s="23">
        <f>Universe!I2000</f>
        <v/>
      </c>
      <c r="E2259" s="23">
        <f>Universe!J2000</f>
        <v/>
      </c>
      <c r="F2259" s="23">
        <f>Universe!K2000</f>
        <v/>
      </c>
      <c r="G2259" s="23">
        <f>Universe!L2000</f>
        <v/>
      </c>
      <c r="H2259" s="23">
        <f>Universe!M2000</f>
        <v/>
      </c>
      <c r="I2259" s="23">
        <f>Universe!N2000</f>
        <v/>
      </c>
      <c r="J2259" s="23">
        <f>Universe!O2000</f>
        <v/>
      </c>
      <c r="K2259" s="23">
        <f>Universe!P2000</f>
        <v/>
      </c>
      <c r="L2259" s="23">
        <f>Universe!Q2000</f>
        <v/>
      </c>
      <c r="M2259" s="23">
        <f>Universe!R2000</f>
        <v/>
      </c>
      <c r="N2259" s="5">
        <f>IF(ZScoring!AH2000="",0,(ZScoring!AH2000-$B$3)/$C$3)</f>
        <v/>
      </c>
      <c r="O2259" s="5">
        <f>IF(ZScoring!AI2000="",0,(ZScoring!AI2000-$B$4)/$C$4)</f>
        <v/>
      </c>
      <c r="P2259" s="5">
        <f>IF(ZScoring!AJ2000="",0,(ZScoring!AJ2000-$B$5)/$C$5)</f>
        <v/>
      </c>
      <c r="Q2259" s="5">
        <f>IF(ZScoring!AK2000="",0,(ZScoring!AK2000-$B$6)/$C$6)</f>
        <v/>
      </c>
      <c r="R2259" s="5">
        <f>IF(ZScoring!AL2000="",0,(ZScoring!AL2000-$B$7)/$C$7)</f>
        <v/>
      </c>
      <c r="S2259" s="5">
        <f>IF(ZScoring!AM2000="",0,(ZScoring!AM2000-$B$8)/$C$8)</f>
        <v/>
      </c>
      <c r="T2259" s="5">
        <f>IF(ZScoring!AN2000="",0,(ZScoring!AN2000-$B$9)/$C$9)</f>
        <v/>
      </c>
      <c r="U2259" s="5">
        <f>IF(ZScoring!AO2000="",0,(ZScoring!AO2000-$B$10)/$C$10)</f>
        <v/>
      </c>
      <c r="V2259" s="5">
        <f>IF(ZScoring!AP2000="",0,(ZScoring!AP2000-$B$11)/$C$11)</f>
        <v/>
      </c>
      <c r="W2259" s="5">
        <f>IF(ZScoring!AQ2000="",0,(ZScoring!AQ2000-$B$12)/$C$12)</f>
        <v/>
      </c>
      <c r="X2259" s="5">
        <f>Universe!C2000</f>
        <v/>
      </c>
    </row>
    <row r="2260">
      <c r="A2260" s="22">
        <f>Universe!G2001</f>
        <v/>
      </c>
      <c r="B2260" s="2" t="n">
        <v>1</v>
      </c>
      <c r="C2260" s="23">
        <f>Universe!H2001</f>
        <v/>
      </c>
      <c r="D2260" s="23">
        <f>Universe!I2001</f>
        <v/>
      </c>
      <c r="E2260" s="23">
        <f>Universe!J2001</f>
        <v/>
      </c>
      <c r="F2260" s="23">
        <f>Universe!K2001</f>
        <v/>
      </c>
      <c r="G2260" s="23">
        <f>Universe!L2001</f>
        <v/>
      </c>
      <c r="H2260" s="23">
        <f>Universe!M2001</f>
        <v/>
      </c>
      <c r="I2260" s="23">
        <f>Universe!N2001</f>
        <v/>
      </c>
      <c r="J2260" s="23">
        <f>Universe!O2001</f>
        <v/>
      </c>
      <c r="K2260" s="23">
        <f>Universe!P2001</f>
        <v/>
      </c>
      <c r="L2260" s="23">
        <f>Universe!Q2001</f>
        <v/>
      </c>
      <c r="M2260" s="23">
        <f>Universe!R2001</f>
        <v/>
      </c>
      <c r="N2260" s="5">
        <f>IF(ZScoring!AH2001="",0,(ZScoring!AH2001-$B$3)/$C$3)</f>
        <v/>
      </c>
      <c r="O2260" s="5">
        <f>IF(ZScoring!AI2001="",0,(ZScoring!AI2001-$B$4)/$C$4)</f>
        <v/>
      </c>
      <c r="P2260" s="5">
        <f>IF(ZScoring!AJ2001="",0,(ZScoring!AJ2001-$B$5)/$C$5)</f>
        <v/>
      </c>
      <c r="Q2260" s="5">
        <f>IF(ZScoring!AK2001="",0,(ZScoring!AK2001-$B$6)/$C$6)</f>
        <v/>
      </c>
      <c r="R2260" s="5">
        <f>IF(ZScoring!AL2001="",0,(ZScoring!AL2001-$B$7)/$C$7)</f>
        <v/>
      </c>
      <c r="S2260" s="5">
        <f>IF(ZScoring!AM2001="",0,(ZScoring!AM2001-$B$8)/$C$8)</f>
        <v/>
      </c>
      <c r="T2260" s="5">
        <f>IF(ZScoring!AN2001="",0,(ZScoring!AN2001-$B$9)/$C$9)</f>
        <v/>
      </c>
      <c r="U2260" s="5">
        <f>IF(ZScoring!AO2001="",0,(ZScoring!AO2001-$B$10)/$C$10)</f>
        <v/>
      </c>
      <c r="V2260" s="5">
        <f>IF(ZScoring!AP2001="",0,(ZScoring!AP2001-$B$11)/$C$11)</f>
        <v/>
      </c>
      <c r="W2260" s="5">
        <f>IF(ZScoring!AQ2001="",0,(ZScoring!AQ2001-$B$12)/$C$12)</f>
        <v/>
      </c>
      <c r="X2260" s="5">
        <f>Universe!C2001</f>
        <v/>
      </c>
    </row>
    <row r="2261">
      <c r="A2261" s="22">
        <f>Universe!G2002</f>
        <v/>
      </c>
      <c r="B2261" s="2" t="n">
        <v>1</v>
      </c>
      <c r="C2261" s="23">
        <f>Universe!H2002</f>
        <v/>
      </c>
      <c r="D2261" s="23">
        <f>Universe!I2002</f>
        <v/>
      </c>
      <c r="E2261" s="23">
        <f>Universe!J2002</f>
        <v/>
      </c>
      <c r="F2261" s="23">
        <f>Universe!K2002</f>
        <v/>
      </c>
      <c r="G2261" s="23">
        <f>Universe!L2002</f>
        <v/>
      </c>
      <c r="H2261" s="23">
        <f>Universe!M2002</f>
        <v/>
      </c>
      <c r="I2261" s="23">
        <f>Universe!N2002</f>
        <v/>
      </c>
      <c r="J2261" s="23">
        <f>Universe!O2002</f>
        <v/>
      </c>
      <c r="K2261" s="23">
        <f>Universe!P2002</f>
        <v/>
      </c>
      <c r="L2261" s="23">
        <f>Universe!Q2002</f>
        <v/>
      </c>
      <c r="M2261" s="23">
        <f>Universe!R2002</f>
        <v/>
      </c>
      <c r="N2261" s="5">
        <f>IF(ZScoring!AH2002="",0,(ZScoring!AH2002-$B$3)/$C$3)</f>
        <v/>
      </c>
      <c r="O2261" s="5">
        <f>IF(ZScoring!AI2002="",0,(ZScoring!AI2002-$B$4)/$C$4)</f>
        <v/>
      </c>
      <c r="P2261" s="5">
        <f>IF(ZScoring!AJ2002="",0,(ZScoring!AJ2002-$B$5)/$C$5)</f>
        <v/>
      </c>
      <c r="Q2261" s="5">
        <f>IF(ZScoring!AK2002="",0,(ZScoring!AK2002-$B$6)/$C$6)</f>
        <v/>
      </c>
      <c r="R2261" s="5">
        <f>IF(ZScoring!AL2002="",0,(ZScoring!AL2002-$B$7)/$C$7)</f>
        <v/>
      </c>
      <c r="S2261" s="5">
        <f>IF(ZScoring!AM2002="",0,(ZScoring!AM2002-$B$8)/$C$8)</f>
        <v/>
      </c>
      <c r="T2261" s="5">
        <f>IF(ZScoring!AN2002="",0,(ZScoring!AN2002-$B$9)/$C$9)</f>
        <v/>
      </c>
      <c r="U2261" s="5">
        <f>IF(ZScoring!AO2002="",0,(ZScoring!AO2002-$B$10)/$C$10)</f>
        <v/>
      </c>
      <c r="V2261" s="5">
        <f>IF(ZScoring!AP2002="",0,(ZScoring!AP2002-$B$11)/$C$11)</f>
        <v/>
      </c>
      <c r="W2261" s="5">
        <f>IF(ZScoring!AQ2002="",0,(ZScoring!AQ2002-$B$12)/$C$12)</f>
        <v/>
      </c>
      <c r="X2261" s="5">
        <f>Universe!C2002</f>
        <v/>
      </c>
    </row>
    <row r="2262">
      <c r="A2262" s="22">
        <f>Universe!G2003</f>
        <v/>
      </c>
      <c r="B2262" s="2" t="n">
        <v>1</v>
      </c>
      <c r="C2262" s="23">
        <f>Universe!H2003</f>
        <v/>
      </c>
      <c r="D2262" s="23">
        <f>Universe!I2003</f>
        <v/>
      </c>
      <c r="E2262" s="23">
        <f>Universe!J2003</f>
        <v/>
      </c>
      <c r="F2262" s="23">
        <f>Universe!K2003</f>
        <v/>
      </c>
      <c r="G2262" s="23">
        <f>Universe!L2003</f>
        <v/>
      </c>
      <c r="H2262" s="23">
        <f>Universe!M2003</f>
        <v/>
      </c>
      <c r="I2262" s="23">
        <f>Universe!N2003</f>
        <v/>
      </c>
      <c r="J2262" s="23">
        <f>Universe!O2003</f>
        <v/>
      </c>
      <c r="K2262" s="23">
        <f>Universe!P2003</f>
        <v/>
      </c>
      <c r="L2262" s="23">
        <f>Universe!Q2003</f>
        <v/>
      </c>
      <c r="M2262" s="23">
        <f>Universe!R2003</f>
        <v/>
      </c>
      <c r="N2262" s="5">
        <f>IF(ZScoring!AH2003="",0,(ZScoring!AH2003-$B$3)/$C$3)</f>
        <v/>
      </c>
      <c r="O2262" s="5">
        <f>IF(ZScoring!AI2003="",0,(ZScoring!AI2003-$B$4)/$C$4)</f>
        <v/>
      </c>
      <c r="P2262" s="5">
        <f>IF(ZScoring!AJ2003="",0,(ZScoring!AJ2003-$B$5)/$C$5)</f>
        <v/>
      </c>
      <c r="Q2262" s="5">
        <f>IF(ZScoring!AK2003="",0,(ZScoring!AK2003-$B$6)/$C$6)</f>
        <v/>
      </c>
      <c r="R2262" s="5">
        <f>IF(ZScoring!AL2003="",0,(ZScoring!AL2003-$B$7)/$C$7)</f>
        <v/>
      </c>
      <c r="S2262" s="5">
        <f>IF(ZScoring!AM2003="",0,(ZScoring!AM2003-$B$8)/$C$8)</f>
        <v/>
      </c>
      <c r="T2262" s="5">
        <f>IF(ZScoring!AN2003="",0,(ZScoring!AN2003-$B$9)/$C$9)</f>
        <v/>
      </c>
      <c r="U2262" s="5">
        <f>IF(ZScoring!AO2003="",0,(ZScoring!AO2003-$B$10)/$C$10)</f>
        <v/>
      </c>
      <c r="V2262" s="5">
        <f>IF(ZScoring!AP2003="",0,(ZScoring!AP2003-$B$11)/$C$11)</f>
        <v/>
      </c>
      <c r="W2262" s="5">
        <f>IF(ZScoring!AQ2003="",0,(ZScoring!AQ2003-$B$12)/$C$12)</f>
        <v/>
      </c>
      <c r="X2262" s="5">
        <f>Universe!C2003</f>
        <v/>
      </c>
    </row>
    <row r="2263">
      <c r="A2263" s="22">
        <f>Universe!G2004</f>
        <v/>
      </c>
      <c r="B2263" s="2" t="n">
        <v>1</v>
      </c>
      <c r="C2263" s="23">
        <f>Universe!H2004</f>
        <v/>
      </c>
      <c r="D2263" s="23">
        <f>Universe!I2004</f>
        <v/>
      </c>
      <c r="E2263" s="23">
        <f>Universe!J2004</f>
        <v/>
      </c>
      <c r="F2263" s="23">
        <f>Universe!K2004</f>
        <v/>
      </c>
      <c r="G2263" s="23">
        <f>Universe!L2004</f>
        <v/>
      </c>
      <c r="H2263" s="23">
        <f>Universe!M2004</f>
        <v/>
      </c>
      <c r="I2263" s="23">
        <f>Universe!N2004</f>
        <v/>
      </c>
      <c r="J2263" s="23">
        <f>Universe!O2004</f>
        <v/>
      </c>
      <c r="K2263" s="23">
        <f>Universe!P2004</f>
        <v/>
      </c>
      <c r="L2263" s="23">
        <f>Universe!Q2004</f>
        <v/>
      </c>
      <c r="M2263" s="23">
        <f>Universe!R2004</f>
        <v/>
      </c>
      <c r="N2263" s="5">
        <f>IF(ZScoring!AH2004="",0,(ZScoring!AH2004-$B$3)/$C$3)</f>
        <v/>
      </c>
      <c r="O2263" s="5">
        <f>IF(ZScoring!AI2004="",0,(ZScoring!AI2004-$B$4)/$C$4)</f>
        <v/>
      </c>
      <c r="P2263" s="5">
        <f>IF(ZScoring!AJ2004="",0,(ZScoring!AJ2004-$B$5)/$C$5)</f>
        <v/>
      </c>
      <c r="Q2263" s="5">
        <f>IF(ZScoring!AK2004="",0,(ZScoring!AK2004-$B$6)/$C$6)</f>
        <v/>
      </c>
      <c r="R2263" s="5">
        <f>IF(ZScoring!AL2004="",0,(ZScoring!AL2004-$B$7)/$C$7)</f>
        <v/>
      </c>
      <c r="S2263" s="5">
        <f>IF(ZScoring!AM2004="",0,(ZScoring!AM2004-$B$8)/$C$8)</f>
        <v/>
      </c>
      <c r="T2263" s="5">
        <f>IF(ZScoring!AN2004="",0,(ZScoring!AN2004-$B$9)/$C$9)</f>
        <v/>
      </c>
      <c r="U2263" s="5">
        <f>IF(ZScoring!AO2004="",0,(ZScoring!AO2004-$B$10)/$C$10)</f>
        <v/>
      </c>
      <c r="V2263" s="5">
        <f>IF(ZScoring!AP2004="",0,(ZScoring!AP2004-$B$11)/$C$11)</f>
        <v/>
      </c>
      <c r="W2263" s="5">
        <f>IF(ZScoring!AQ2004="",0,(ZScoring!AQ2004-$B$12)/$C$12)</f>
        <v/>
      </c>
      <c r="X2263" s="5">
        <f>Universe!C2004</f>
        <v/>
      </c>
    </row>
    <row r="2264">
      <c r="A2264" s="22">
        <f>Universe!G2005</f>
        <v/>
      </c>
      <c r="B2264" s="2" t="n">
        <v>1</v>
      </c>
      <c r="C2264" s="23">
        <f>Universe!H2005</f>
        <v/>
      </c>
      <c r="D2264" s="23">
        <f>Universe!I2005</f>
        <v/>
      </c>
      <c r="E2264" s="23">
        <f>Universe!J2005</f>
        <v/>
      </c>
      <c r="F2264" s="23">
        <f>Universe!K2005</f>
        <v/>
      </c>
      <c r="G2264" s="23">
        <f>Universe!L2005</f>
        <v/>
      </c>
      <c r="H2264" s="23">
        <f>Universe!M2005</f>
        <v/>
      </c>
      <c r="I2264" s="23">
        <f>Universe!N2005</f>
        <v/>
      </c>
      <c r="J2264" s="23">
        <f>Universe!O2005</f>
        <v/>
      </c>
      <c r="K2264" s="23">
        <f>Universe!P2005</f>
        <v/>
      </c>
      <c r="L2264" s="23">
        <f>Universe!Q2005</f>
        <v/>
      </c>
      <c r="M2264" s="23">
        <f>Universe!R2005</f>
        <v/>
      </c>
      <c r="N2264" s="5">
        <f>IF(ZScoring!AH2005="",0,(ZScoring!AH2005-$B$3)/$C$3)</f>
        <v/>
      </c>
      <c r="O2264" s="5">
        <f>IF(ZScoring!AI2005="",0,(ZScoring!AI2005-$B$4)/$C$4)</f>
        <v/>
      </c>
      <c r="P2264" s="5">
        <f>IF(ZScoring!AJ2005="",0,(ZScoring!AJ2005-$B$5)/$C$5)</f>
        <v/>
      </c>
      <c r="Q2264" s="5">
        <f>IF(ZScoring!AK2005="",0,(ZScoring!AK2005-$B$6)/$C$6)</f>
        <v/>
      </c>
      <c r="R2264" s="5">
        <f>IF(ZScoring!AL2005="",0,(ZScoring!AL2005-$B$7)/$C$7)</f>
        <v/>
      </c>
      <c r="S2264" s="5">
        <f>IF(ZScoring!AM2005="",0,(ZScoring!AM2005-$B$8)/$C$8)</f>
        <v/>
      </c>
      <c r="T2264" s="5">
        <f>IF(ZScoring!AN2005="",0,(ZScoring!AN2005-$B$9)/$C$9)</f>
        <v/>
      </c>
      <c r="U2264" s="5">
        <f>IF(ZScoring!AO2005="",0,(ZScoring!AO2005-$B$10)/$C$10)</f>
        <v/>
      </c>
      <c r="V2264" s="5">
        <f>IF(ZScoring!AP2005="",0,(ZScoring!AP2005-$B$11)/$C$11)</f>
        <v/>
      </c>
      <c r="W2264" s="5">
        <f>IF(ZScoring!AQ2005="",0,(ZScoring!AQ2005-$B$12)/$C$12)</f>
        <v/>
      </c>
      <c r="X2264" s="5">
        <f>Universe!C2005</f>
        <v/>
      </c>
    </row>
    <row r="2265">
      <c r="A2265" s="22">
        <f>Universe!G2006</f>
        <v/>
      </c>
      <c r="B2265" s="2" t="n">
        <v>1</v>
      </c>
      <c r="C2265" s="23">
        <f>Universe!H2006</f>
        <v/>
      </c>
      <c r="D2265" s="23">
        <f>Universe!I2006</f>
        <v/>
      </c>
      <c r="E2265" s="23">
        <f>Universe!J2006</f>
        <v/>
      </c>
      <c r="F2265" s="23">
        <f>Universe!K2006</f>
        <v/>
      </c>
      <c r="G2265" s="23">
        <f>Universe!L2006</f>
        <v/>
      </c>
      <c r="H2265" s="23">
        <f>Universe!M2006</f>
        <v/>
      </c>
      <c r="I2265" s="23">
        <f>Universe!N2006</f>
        <v/>
      </c>
      <c r="J2265" s="23">
        <f>Universe!O2006</f>
        <v/>
      </c>
      <c r="K2265" s="23">
        <f>Universe!P2006</f>
        <v/>
      </c>
      <c r="L2265" s="23">
        <f>Universe!Q2006</f>
        <v/>
      </c>
      <c r="M2265" s="23">
        <f>Universe!R2006</f>
        <v/>
      </c>
      <c r="N2265" s="5">
        <f>IF(ZScoring!AH2006="",0,(ZScoring!AH2006-$B$3)/$C$3)</f>
        <v/>
      </c>
      <c r="O2265" s="5">
        <f>IF(ZScoring!AI2006="",0,(ZScoring!AI2006-$B$4)/$C$4)</f>
        <v/>
      </c>
      <c r="P2265" s="5">
        <f>IF(ZScoring!AJ2006="",0,(ZScoring!AJ2006-$B$5)/$C$5)</f>
        <v/>
      </c>
      <c r="Q2265" s="5">
        <f>IF(ZScoring!AK2006="",0,(ZScoring!AK2006-$B$6)/$C$6)</f>
        <v/>
      </c>
      <c r="R2265" s="5">
        <f>IF(ZScoring!AL2006="",0,(ZScoring!AL2006-$B$7)/$C$7)</f>
        <v/>
      </c>
      <c r="S2265" s="5">
        <f>IF(ZScoring!AM2006="",0,(ZScoring!AM2006-$B$8)/$C$8)</f>
        <v/>
      </c>
      <c r="T2265" s="5">
        <f>IF(ZScoring!AN2006="",0,(ZScoring!AN2006-$B$9)/$C$9)</f>
        <v/>
      </c>
      <c r="U2265" s="5">
        <f>IF(ZScoring!AO2006="",0,(ZScoring!AO2006-$B$10)/$C$10)</f>
        <v/>
      </c>
      <c r="V2265" s="5">
        <f>IF(ZScoring!AP2006="",0,(ZScoring!AP2006-$B$11)/$C$11)</f>
        <v/>
      </c>
      <c r="W2265" s="5">
        <f>IF(ZScoring!AQ2006="",0,(ZScoring!AQ2006-$B$12)/$C$12)</f>
        <v/>
      </c>
      <c r="X2265" s="5">
        <f>Universe!C2006</f>
        <v/>
      </c>
    </row>
    <row r="2266">
      <c r="A2266" s="22">
        <f>Universe!G2007</f>
        <v/>
      </c>
      <c r="B2266" s="2" t="n">
        <v>1</v>
      </c>
      <c r="C2266" s="23">
        <f>Universe!H2007</f>
        <v/>
      </c>
      <c r="D2266" s="23">
        <f>Universe!I2007</f>
        <v/>
      </c>
      <c r="E2266" s="23">
        <f>Universe!J2007</f>
        <v/>
      </c>
      <c r="F2266" s="23">
        <f>Universe!K2007</f>
        <v/>
      </c>
      <c r="G2266" s="23">
        <f>Universe!L2007</f>
        <v/>
      </c>
      <c r="H2266" s="23">
        <f>Universe!M2007</f>
        <v/>
      </c>
      <c r="I2266" s="23">
        <f>Universe!N2007</f>
        <v/>
      </c>
      <c r="J2266" s="23">
        <f>Universe!O2007</f>
        <v/>
      </c>
      <c r="K2266" s="23">
        <f>Universe!P2007</f>
        <v/>
      </c>
      <c r="L2266" s="23">
        <f>Universe!Q2007</f>
        <v/>
      </c>
      <c r="M2266" s="23">
        <f>Universe!R2007</f>
        <v/>
      </c>
      <c r="N2266" s="5">
        <f>IF(ZScoring!AH2007="",0,(ZScoring!AH2007-$B$3)/$C$3)</f>
        <v/>
      </c>
      <c r="O2266" s="5">
        <f>IF(ZScoring!AI2007="",0,(ZScoring!AI2007-$B$4)/$C$4)</f>
        <v/>
      </c>
      <c r="P2266" s="5">
        <f>IF(ZScoring!AJ2007="",0,(ZScoring!AJ2007-$B$5)/$C$5)</f>
        <v/>
      </c>
      <c r="Q2266" s="5">
        <f>IF(ZScoring!AK2007="",0,(ZScoring!AK2007-$B$6)/$C$6)</f>
        <v/>
      </c>
      <c r="R2266" s="5">
        <f>IF(ZScoring!AL2007="",0,(ZScoring!AL2007-$B$7)/$C$7)</f>
        <v/>
      </c>
      <c r="S2266" s="5">
        <f>IF(ZScoring!AM2007="",0,(ZScoring!AM2007-$B$8)/$C$8)</f>
        <v/>
      </c>
      <c r="T2266" s="5">
        <f>IF(ZScoring!AN2007="",0,(ZScoring!AN2007-$B$9)/$C$9)</f>
        <v/>
      </c>
      <c r="U2266" s="5">
        <f>IF(ZScoring!AO2007="",0,(ZScoring!AO2007-$B$10)/$C$10)</f>
        <v/>
      </c>
      <c r="V2266" s="5">
        <f>IF(ZScoring!AP2007="",0,(ZScoring!AP2007-$B$11)/$C$11)</f>
        <v/>
      </c>
      <c r="W2266" s="5">
        <f>IF(ZScoring!AQ2007="",0,(ZScoring!AQ2007-$B$12)/$C$12)</f>
        <v/>
      </c>
      <c r="X2266" s="5">
        <f>Universe!C2007</f>
        <v/>
      </c>
    </row>
    <row r="2267">
      <c r="A2267" s="22">
        <f>Universe!G2008</f>
        <v/>
      </c>
      <c r="B2267" s="2" t="n">
        <v>1</v>
      </c>
      <c r="C2267" s="23">
        <f>Universe!H2008</f>
        <v/>
      </c>
      <c r="D2267" s="23">
        <f>Universe!I2008</f>
        <v/>
      </c>
      <c r="E2267" s="23">
        <f>Universe!J2008</f>
        <v/>
      </c>
      <c r="F2267" s="23">
        <f>Universe!K2008</f>
        <v/>
      </c>
      <c r="G2267" s="23">
        <f>Universe!L2008</f>
        <v/>
      </c>
      <c r="H2267" s="23">
        <f>Universe!M2008</f>
        <v/>
      </c>
      <c r="I2267" s="23">
        <f>Universe!N2008</f>
        <v/>
      </c>
      <c r="J2267" s="23">
        <f>Universe!O2008</f>
        <v/>
      </c>
      <c r="K2267" s="23">
        <f>Universe!P2008</f>
        <v/>
      </c>
      <c r="L2267" s="23">
        <f>Universe!Q2008</f>
        <v/>
      </c>
      <c r="M2267" s="23">
        <f>Universe!R2008</f>
        <v/>
      </c>
      <c r="N2267" s="5">
        <f>IF(ZScoring!AH2008="",0,(ZScoring!AH2008-$B$3)/$C$3)</f>
        <v/>
      </c>
      <c r="O2267" s="5">
        <f>IF(ZScoring!AI2008="",0,(ZScoring!AI2008-$B$4)/$C$4)</f>
        <v/>
      </c>
      <c r="P2267" s="5">
        <f>IF(ZScoring!AJ2008="",0,(ZScoring!AJ2008-$B$5)/$C$5)</f>
        <v/>
      </c>
      <c r="Q2267" s="5">
        <f>IF(ZScoring!AK2008="",0,(ZScoring!AK2008-$B$6)/$C$6)</f>
        <v/>
      </c>
      <c r="R2267" s="5">
        <f>IF(ZScoring!AL2008="",0,(ZScoring!AL2008-$B$7)/$C$7)</f>
        <v/>
      </c>
      <c r="S2267" s="5">
        <f>IF(ZScoring!AM2008="",0,(ZScoring!AM2008-$B$8)/$C$8)</f>
        <v/>
      </c>
      <c r="T2267" s="5">
        <f>IF(ZScoring!AN2008="",0,(ZScoring!AN2008-$B$9)/$C$9)</f>
        <v/>
      </c>
      <c r="U2267" s="5">
        <f>IF(ZScoring!AO2008="",0,(ZScoring!AO2008-$B$10)/$C$10)</f>
        <v/>
      </c>
      <c r="V2267" s="5">
        <f>IF(ZScoring!AP2008="",0,(ZScoring!AP2008-$B$11)/$C$11)</f>
        <v/>
      </c>
      <c r="W2267" s="5">
        <f>IF(ZScoring!AQ2008="",0,(ZScoring!AQ2008-$B$12)/$C$12)</f>
        <v/>
      </c>
      <c r="X2267" s="5">
        <f>Universe!C2008</f>
        <v/>
      </c>
    </row>
    <row r="2268">
      <c r="A2268" s="22">
        <f>Universe!G2009</f>
        <v/>
      </c>
      <c r="B2268" s="2" t="n">
        <v>1</v>
      </c>
      <c r="C2268" s="23">
        <f>Universe!H2009</f>
        <v/>
      </c>
      <c r="D2268" s="23">
        <f>Universe!I2009</f>
        <v/>
      </c>
      <c r="E2268" s="23">
        <f>Universe!J2009</f>
        <v/>
      </c>
      <c r="F2268" s="23">
        <f>Universe!K2009</f>
        <v/>
      </c>
      <c r="G2268" s="23">
        <f>Universe!L2009</f>
        <v/>
      </c>
      <c r="H2268" s="23">
        <f>Universe!M2009</f>
        <v/>
      </c>
      <c r="I2268" s="23">
        <f>Universe!N2009</f>
        <v/>
      </c>
      <c r="J2268" s="23">
        <f>Universe!O2009</f>
        <v/>
      </c>
      <c r="K2268" s="23">
        <f>Universe!P2009</f>
        <v/>
      </c>
      <c r="L2268" s="23">
        <f>Universe!Q2009</f>
        <v/>
      </c>
      <c r="M2268" s="23">
        <f>Universe!R2009</f>
        <v/>
      </c>
      <c r="N2268" s="5">
        <f>IF(ZScoring!AH2009="",0,(ZScoring!AH2009-$B$3)/$C$3)</f>
        <v/>
      </c>
      <c r="O2268" s="5">
        <f>IF(ZScoring!AI2009="",0,(ZScoring!AI2009-$B$4)/$C$4)</f>
        <v/>
      </c>
      <c r="P2268" s="5">
        <f>IF(ZScoring!AJ2009="",0,(ZScoring!AJ2009-$B$5)/$C$5)</f>
        <v/>
      </c>
      <c r="Q2268" s="5">
        <f>IF(ZScoring!AK2009="",0,(ZScoring!AK2009-$B$6)/$C$6)</f>
        <v/>
      </c>
      <c r="R2268" s="5">
        <f>IF(ZScoring!AL2009="",0,(ZScoring!AL2009-$B$7)/$C$7)</f>
        <v/>
      </c>
      <c r="S2268" s="5">
        <f>IF(ZScoring!AM2009="",0,(ZScoring!AM2009-$B$8)/$C$8)</f>
        <v/>
      </c>
      <c r="T2268" s="5">
        <f>IF(ZScoring!AN2009="",0,(ZScoring!AN2009-$B$9)/$C$9)</f>
        <v/>
      </c>
      <c r="U2268" s="5">
        <f>IF(ZScoring!AO2009="",0,(ZScoring!AO2009-$B$10)/$C$10)</f>
        <v/>
      </c>
      <c r="V2268" s="5">
        <f>IF(ZScoring!AP2009="",0,(ZScoring!AP2009-$B$11)/$C$11)</f>
        <v/>
      </c>
      <c r="W2268" s="5">
        <f>IF(ZScoring!AQ2009="",0,(ZScoring!AQ2009-$B$12)/$C$12)</f>
        <v/>
      </c>
      <c r="X2268" s="5">
        <f>Universe!C2009</f>
        <v/>
      </c>
    </row>
    <row r="2269">
      <c r="A2269" s="22">
        <f>Universe!G2010</f>
        <v/>
      </c>
      <c r="B2269" s="2" t="n">
        <v>1</v>
      </c>
      <c r="C2269" s="23">
        <f>Universe!H2010</f>
        <v/>
      </c>
      <c r="D2269" s="23">
        <f>Universe!I2010</f>
        <v/>
      </c>
      <c r="E2269" s="23">
        <f>Universe!J2010</f>
        <v/>
      </c>
      <c r="F2269" s="23">
        <f>Universe!K2010</f>
        <v/>
      </c>
      <c r="G2269" s="23">
        <f>Universe!L2010</f>
        <v/>
      </c>
      <c r="H2269" s="23">
        <f>Universe!M2010</f>
        <v/>
      </c>
      <c r="I2269" s="23">
        <f>Universe!N2010</f>
        <v/>
      </c>
      <c r="J2269" s="23">
        <f>Universe!O2010</f>
        <v/>
      </c>
      <c r="K2269" s="23">
        <f>Universe!P2010</f>
        <v/>
      </c>
      <c r="L2269" s="23">
        <f>Universe!Q2010</f>
        <v/>
      </c>
      <c r="M2269" s="23">
        <f>Universe!R2010</f>
        <v/>
      </c>
      <c r="N2269" s="5">
        <f>IF(ZScoring!AH2010="",0,(ZScoring!AH2010-$B$3)/$C$3)</f>
        <v/>
      </c>
      <c r="O2269" s="5">
        <f>IF(ZScoring!AI2010="",0,(ZScoring!AI2010-$B$4)/$C$4)</f>
        <v/>
      </c>
      <c r="P2269" s="5">
        <f>IF(ZScoring!AJ2010="",0,(ZScoring!AJ2010-$B$5)/$C$5)</f>
        <v/>
      </c>
      <c r="Q2269" s="5">
        <f>IF(ZScoring!AK2010="",0,(ZScoring!AK2010-$B$6)/$C$6)</f>
        <v/>
      </c>
      <c r="R2269" s="5">
        <f>IF(ZScoring!AL2010="",0,(ZScoring!AL2010-$B$7)/$C$7)</f>
        <v/>
      </c>
      <c r="S2269" s="5">
        <f>IF(ZScoring!AM2010="",0,(ZScoring!AM2010-$B$8)/$C$8)</f>
        <v/>
      </c>
      <c r="T2269" s="5">
        <f>IF(ZScoring!AN2010="",0,(ZScoring!AN2010-$B$9)/$C$9)</f>
        <v/>
      </c>
      <c r="U2269" s="5">
        <f>IF(ZScoring!AO2010="",0,(ZScoring!AO2010-$B$10)/$C$10)</f>
        <v/>
      </c>
      <c r="V2269" s="5">
        <f>IF(ZScoring!AP2010="",0,(ZScoring!AP2010-$B$11)/$C$11)</f>
        <v/>
      </c>
      <c r="W2269" s="5">
        <f>IF(ZScoring!AQ2010="",0,(ZScoring!AQ2010-$B$12)/$C$12)</f>
        <v/>
      </c>
      <c r="X2269" s="5">
        <f>Universe!C2010</f>
        <v/>
      </c>
    </row>
    <row r="2270">
      <c r="A2270" s="22">
        <f>Universe!G2011</f>
        <v/>
      </c>
      <c r="B2270" s="2" t="n">
        <v>1</v>
      </c>
      <c r="C2270" s="23">
        <f>Universe!H2011</f>
        <v/>
      </c>
      <c r="D2270" s="23">
        <f>Universe!I2011</f>
        <v/>
      </c>
      <c r="E2270" s="23">
        <f>Universe!J2011</f>
        <v/>
      </c>
      <c r="F2270" s="23">
        <f>Universe!K2011</f>
        <v/>
      </c>
      <c r="G2270" s="23">
        <f>Universe!L2011</f>
        <v/>
      </c>
      <c r="H2270" s="23">
        <f>Universe!M2011</f>
        <v/>
      </c>
      <c r="I2270" s="23">
        <f>Universe!N2011</f>
        <v/>
      </c>
      <c r="J2270" s="23">
        <f>Universe!O2011</f>
        <v/>
      </c>
      <c r="K2270" s="23">
        <f>Universe!P2011</f>
        <v/>
      </c>
      <c r="L2270" s="23">
        <f>Universe!Q2011</f>
        <v/>
      </c>
      <c r="M2270" s="23">
        <f>Universe!R2011</f>
        <v/>
      </c>
      <c r="N2270" s="5">
        <f>IF(ZScoring!AH2011="",0,(ZScoring!AH2011-$B$3)/$C$3)</f>
        <v/>
      </c>
      <c r="O2270" s="5">
        <f>IF(ZScoring!AI2011="",0,(ZScoring!AI2011-$B$4)/$C$4)</f>
        <v/>
      </c>
      <c r="P2270" s="5">
        <f>IF(ZScoring!AJ2011="",0,(ZScoring!AJ2011-$B$5)/$C$5)</f>
        <v/>
      </c>
      <c r="Q2270" s="5">
        <f>IF(ZScoring!AK2011="",0,(ZScoring!AK2011-$B$6)/$C$6)</f>
        <v/>
      </c>
      <c r="R2270" s="5">
        <f>IF(ZScoring!AL2011="",0,(ZScoring!AL2011-$B$7)/$C$7)</f>
        <v/>
      </c>
      <c r="S2270" s="5">
        <f>IF(ZScoring!AM2011="",0,(ZScoring!AM2011-$B$8)/$C$8)</f>
        <v/>
      </c>
      <c r="T2270" s="5">
        <f>IF(ZScoring!AN2011="",0,(ZScoring!AN2011-$B$9)/$C$9)</f>
        <v/>
      </c>
      <c r="U2270" s="5">
        <f>IF(ZScoring!AO2011="",0,(ZScoring!AO2011-$B$10)/$C$10)</f>
        <v/>
      </c>
      <c r="V2270" s="5">
        <f>IF(ZScoring!AP2011="",0,(ZScoring!AP2011-$B$11)/$C$11)</f>
        <v/>
      </c>
      <c r="W2270" s="5">
        <f>IF(ZScoring!AQ2011="",0,(ZScoring!AQ2011-$B$12)/$C$12)</f>
        <v/>
      </c>
      <c r="X2270" s="5">
        <f>Universe!C2011</f>
        <v/>
      </c>
    </row>
    <row r="2271">
      <c r="A2271" s="22">
        <f>Universe!G2012</f>
        <v/>
      </c>
      <c r="B2271" s="2" t="n">
        <v>1</v>
      </c>
      <c r="C2271" s="23">
        <f>Universe!H2012</f>
        <v/>
      </c>
      <c r="D2271" s="23">
        <f>Universe!I2012</f>
        <v/>
      </c>
      <c r="E2271" s="23">
        <f>Universe!J2012</f>
        <v/>
      </c>
      <c r="F2271" s="23">
        <f>Universe!K2012</f>
        <v/>
      </c>
      <c r="G2271" s="23">
        <f>Universe!L2012</f>
        <v/>
      </c>
      <c r="H2271" s="23">
        <f>Universe!M2012</f>
        <v/>
      </c>
      <c r="I2271" s="23">
        <f>Universe!N2012</f>
        <v/>
      </c>
      <c r="J2271" s="23">
        <f>Universe!O2012</f>
        <v/>
      </c>
      <c r="K2271" s="23">
        <f>Universe!P2012</f>
        <v/>
      </c>
      <c r="L2271" s="23">
        <f>Universe!Q2012</f>
        <v/>
      </c>
      <c r="M2271" s="23">
        <f>Universe!R2012</f>
        <v/>
      </c>
      <c r="N2271" s="5">
        <f>IF(ZScoring!AH2012="",0,(ZScoring!AH2012-$B$3)/$C$3)</f>
        <v/>
      </c>
      <c r="O2271" s="5">
        <f>IF(ZScoring!AI2012="",0,(ZScoring!AI2012-$B$4)/$C$4)</f>
        <v/>
      </c>
      <c r="P2271" s="5">
        <f>IF(ZScoring!AJ2012="",0,(ZScoring!AJ2012-$B$5)/$C$5)</f>
        <v/>
      </c>
      <c r="Q2271" s="5">
        <f>IF(ZScoring!AK2012="",0,(ZScoring!AK2012-$B$6)/$C$6)</f>
        <v/>
      </c>
      <c r="R2271" s="5">
        <f>IF(ZScoring!AL2012="",0,(ZScoring!AL2012-$B$7)/$C$7)</f>
        <v/>
      </c>
      <c r="S2271" s="5">
        <f>IF(ZScoring!AM2012="",0,(ZScoring!AM2012-$B$8)/$C$8)</f>
        <v/>
      </c>
      <c r="T2271" s="5">
        <f>IF(ZScoring!AN2012="",0,(ZScoring!AN2012-$B$9)/$C$9)</f>
        <v/>
      </c>
      <c r="U2271" s="5">
        <f>IF(ZScoring!AO2012="",0,(ZScoring!AO2012-$B$10)/$C$10)</f>
        <v/>
      </c>
      <c r="V2271" s="5">
        <f>IF(ZScoring!AP2012="",0,(ZScoring!AP2012-$B$11)/$C$11)</f>
        <v/>
      </c>
      <c r="W2271" s="5">
        <f>IF(ZScoring!AQ2012="",0,(ZScoring!AQ2012-$B$12)/$C$12)</f>
        <v/>
      </c>
      <c r="X2271" s="5">
        <f>Universe!C2012</f>
        <v/>
      </c>
    </row>
    <row r="2272">
      <c r="A2272" s="22">
        <f>Universe!G2013</f>
        <v/>
      </c>
      <c r="B2272" s="2" t="n">
        <v>1</v>
      </c>
      <c r="C2272" s="23">
        <f>Universe!H2013</f>
        <v/>
      </c>
      <c r="D2272" s="23">
        <f>Universe!I2013</f>
        <v/>
      </c>
      <c r="E2272" s="23">
        <f>Universe!J2013</f>
        <v/>
      </c>
      <c r="F2272" s="23">
        <f>Universe!K2013</f>
        <v/>
      </c>
      <c r="G2272" s="23">
        <f>Universe!L2013</f>
        <v/>
      </c>
      <c r="H2272" s="23">
        <f>Universe!M2013</f>
        <v/>
      </c>
      <c r="I2272" s="23">
        <f>Universe!N2013</f>
        <v/>
      </c>
      <c r="J2272" s="23">
        <f>Universe!O2013</f>
        <v/>
      </c>
      <c r="K2272" s="23">
        <f>Universe!P2013</f>
        <v/>
      </c>
      <c r="L2272" s="23">
        <f>Universe!Q2013</f>
        <v/>
      </c>
      <c r="M2272" s="23">
        <f>Universe!R2013</f>
        <v/>
      </c>
      <c r="N2272" s="5">
        <f>IF(ZScoring!AH2013="",0,(ZScoring!AH2013-$B$3)/$C$3)</f>
        <v/>
      </c>
      <c r="O2272" s="5">
        <f>IF(ZScoring!AI2013="",0,(ZScoring!AI2013-$B$4)/$C$4)</f>
        <v/>
      </c>
      <c r="P2272" s="5">
        <f>IF(ZScoring!AJ2013="",0,(ZScoring!AJ2013-$B$5)/$C$5)</f>
        <v/>
      </c>
      <c r="Q2272" s="5">
        <f>IF(ZScoring!AK2013="",0,(ZScoring!AK2013-$B$6)/$C$6)</f>
        <v/>
      </c>
      <c r="R2272" s="5">
        <f>IF(ZScoring!AL2013="",0,(ZScoring!AL2013-$B$7)/$C$7)</f>
        <v/>
      </c>
      <c r="S2272" s="5">
        <f>IF(ZScoring!AM2013="",0,(ZScoring!AM2013-$B$8)/$C$8)</f>
        <v/>
      </c>
      <c r="T2272" s="5">
        <f>IF(ZScoring!AN2013="",0,(ZScoring!AN2013-$B$9)/$C$9)</f>
        <v/>
      </c>
      <c r="U2272" s="5">
        <f>IF(ZScoring!AO2013="",0,(ZScoring!AO2013-$B$10)/$C$10)</f>
        <v/>
      </c>
      <c r="V2272" s="5">
        <f>IF(ZScoring!AP2013="",0,(ZScoring!AP2013-$B$11)/$C$11)</f>
        <v/>
      </c>
      <c r="W2272" s="5">
        <f>IF(ZScoring!AQ2013="",0,(ZScoring!AQ2013-$B$12)/$C$12)</f>
        <v/>
      </c>
      <c r="X2272" s="5">
        <f>Universe!C2013</f>
        <v/>
      </c>
    </row>
    <row r="2273">
      <c r="A2273" s="22">
        <f>Universe!G2014</f>
        <v/>
      </c>
      <c r="B2273" s="2" t="n">
        <v>1</v>
      </c>
      <c r="C2273" s="23">
        <f>Universe!H2014</f>
        <v/>
      </c>
      <c r="D2273" s="23">
        <f>Universe!I2014</f>
        <v/>
      </c>
      <c r="E2273" s="23">
        <f>Universe!J2014</f>
        <v/>
      </c>
      <c r="F2273" s="23">
        <f>Universe!K2014</f>
        <v/>
      </c>
      <c r="G2273" s="23">
        <f>Universe!L2014</f>
        <v/>
      </c>
      <c r="H2273" s="23">
        <f>Universe!M2014</f>
        <v/>
      </c>
      <c r="I2273" s="23">
        <f>Universe!N2014</f>
        <v/>
      </c>
      <c r="J2273" s="23">
        <f>Universe!O2014</f>
        <v/>
      </c>
      <c r="K2273" s="23">
        <f>Universe!P2014</f>
        <v/>
      </c>
      <c r="L2273" s="23">
        <f>Universe!Q2014</f>
        <v/>
      </c>
      <c r="M2273" s="23">
        <f>Universe!R2014</f>
        <v/>
      </c>
      <c r="N2273" s="5">
        <f>IF(ZScoring!AH2014="",0,(ZScoring!AH2014-$B$3)/$C$3)</f>
        <v/>
      </c>
      <c r="O2273" s="5">
        <f>IF(ZScoring!AI2014="",0,(ZScoring!AI2014-$B$4)/$C$4)</f>
        <v/>
      </c>
      <c r="P2273" s="5">
        <f>IF(ZScoring!AJ2014="",0,(ZScoring!AJ2014-$B$5)/$C$5)</f>
        <v/>
      </c>
      <c r="Q2273" s="5">
        <f>IF(ZScoring!AK2014="",0,(ZScoring!AK2014-$B$6)/$C$6)</f>
        <v/>
      </c>
      <c r="R2273" s="5">
        <f>IF(ZScoring!AL2014="",0,(ZScoring!AL2014-$B$7)/$C$7)</f>
        <v/>
      </c>
      <c r="S2273" s="5">
        <f>IF(ZScoring!AM2014="",0,(ZScoring!AM2014-$B$8)/$C$8)</f>
        <v/>
      </c>
      <c r="T2273" s="5">
        <f>IF(ZScoring!AN2014="",0,(ZScoring!AN2014-$B$9)/$C$9)</f>
        <v/>
      </c>
      <c r="U2273" s="5">
        <f>IF(ZScoring!AO2014="",0,(ZScoring!AO2014-$B$10)/$C$10)</f>
        <v/>
      </c>
      <c r="V2273" s="5">
        <f>IF(ZScoring!AP2014="",0,(ZScoring!AP2014-$B$11)/$C$11)</f>
        <v/>
      </c>
      <c r="W2273" s="5">
        <f>IF(ZScoring!AQ2014="",0,(ZScoring!AQ2014-$B$12)/$C$12)</f>
        <v/>
      </c>
      <c r="X2273" s="5">
        <f>Universe!C2014</f>
        <v/>
      </c>
    </row>
    <row r="2274">
      <c r="A2274" s="22">
        <f>Universe!G2015</f>
        <v/>
      </c>
      <c r="B2274" s="2" t="n">
        <v>1</v>
      </c>
      <c r="C2274" s="23">
        <f>Universe!H2015</f>
        <v/>
      </c>
      <c r="D2274" s="23">
        <f>Universe!I2015</f>
        <v/>
      </c>
      <c r="E2274" s="23">
        <f>Universe!J2015</f>
        <v/>
      </c>
      <c r="F2274" s="23">
        <f>Universe!K2015</f>
        <v/>
      </c>
      <c r="G2274" s="23">
        <f>Universe!L2015</f>
        <v/>
      </c>
      <c r="H2274" s="23">
        <f>Universe!M2015</f>
        <v/>
      </c>
      <c r="I2274" s="23">
        <f>Universe!N2015</f>
        <v/>
      </c>
      <c r="J2274" s="23">
        <f>Universe!O2015</f>
        <v/>
      </c>
      <c r="K2274" s="23">
        <f>Universe!P2015</f>
        <v/>
      </c>
      <c r="L2274" s="23">
        <f>Universe!Q2015</f>
        <v/>
      </c>
      <c r="M2274" s="23">
        <f>Universe!R2015</f>
        <v/>
      </c>
      <c r="N2274" s="5">
        <f>IF(ZScoring!AH2015="",0,(ZScoring!AH2015-$B$3)/$C$3)</f>
        <v/>
      </c>
      <c r="O2274" s="5">
        <f>IF(ZScoring!AI2015="",0,(ZScoring!AI2015-$B$4)/$C$4)</f>
        <v/>
      </c>
      <c r="P2274" s="5">
        <f>IF(ZScoring!AJ2015="",0,(ZScoring!AJ2015-$B$5)/$C$5)</f>
        <v/>
      </c>
      <c r="Q2274" s="5">
        <f>IF(ZScoring!AK2015="",0,(ZScoring!AK2015-$B$6)/$C$6)</f>
        <v/>
      </c>
      <c r="R2274" s="5">
        <f>IF(ZScoring!AL2015="",0,(ZScoring!AL2015-$B$7)/$C$7)</f>
        <v/>
      </c>
      <c r="S2274" s="5">
        <f>IF(ZScoring!AM2015="",0,(ZScoring!AM2015-$B$8)/$C$8)</f>
        <v/>
      </c>
      <c r="T2274" s="5">
        <f>IF(ZScoring!AN2015="",0,(ZScoring!AN2015-$B$9)/$C$9)</f>
        <v/>
      </c>
      <c r="U2274" s="5">
        <f>IF(ZScoring!AO2015="",0,(ZScoring!AO2015-$B$10)/$C$10)</f>
        <v/>
      </c>
      <c r="V2274" s="5">
        <f>IF(ZScoring!AP2015="",0,(ZScoring!AP2015-$B$11)/$C$11)</f>
        <v/>
      </c>
      <c r="W2274" s="5">
        <f>IF(ZScoring!AQ2015="",0,(ZScoring!AQ2015-$B$12)/$C$12)</f>
        <v/>
      </c>
      <c r="X2274" s="5">
        <f>Universe!C2015</f>
        <v/>
      </c>
    </row>
    <row r="2275">
      <c r="A2275" s="22">
        <f>Universe!G2016</f>
        <v/>
      </c>
      <c r="B2275" s="2" t="n">
        <v>1</v>
      </c>
      <c r="C2275" s="23">
        <f>Universe!H2016</f>
        <v/>
      </c>
      <c r="D2275" s="23">
        <f>Universe!I2016</f>
        <v/>
      </c>
      <c r="E2275" s="23">
        <f>Universe!J2016</f>
        <v/>
      </c>
      <c r="F2275" s="23">
        <f>Universe!K2016</f>
        <v/>
      </c>
      <c r="G2275" s="23">
        <f>Universe!L2016</f>
        <v/>
      </c>
      <c r="H2275" s="23">
        <f>Universe!M2016</f>
        <v/>
      </c>
      <c r="I2275" s="23">
        <f>Universe!N2016</f>
        <v/>
      </c>
      <c r="J2275" s="23">
        <f>Universe!O2016</f>
        <v/>
      </c>
      <c r="K2275" s="23">
        <f>Universe!P2016</f>
        <v/>
      </c>
      <c r="L2275" s="23">
        <f>Universe!Q2016</f>
        <v/>
      </c>
      <c r="M2275" s="23">
        <f>Universe!R2016</f>
        <v/>
      </c>
      <c r="N2275" s="5">
        <f>IF(ZScoring!AH2016="",0,(ZScoring!AH2016-$B$3)/$C$3)</f>
        <v/>
      </c>
      <c r="O2275" s="5">
        <f>IF(ZScoring!AI2016="",0,(ZScoring!AI2016-$B$4)/$C$4)</f>
        <v/>
      </c>
      <c r="P2275" s="5">
        <f>IF(ZScoring!AJ2016="",0,(ZScoring!AJ2016-$B$5)/$C$5)</f>
        <v/>
      </c>
      <c r="Q2275" s="5">
        <f>IF(ZScoring!AK2016="",0,(ZScoring!AK2016-$B$6)/$C$6)</f>
        <v/>
      </c>
      <c r="R2275" s="5">
        <f>IF(ZScoring!AL2016="",0,(ZScoring!AL2016-$B$7)/$C$7)</f>
        <v/>
      </c>
      <c r="S2275" s="5">
        <f>IF(ZScoring!AM2016="",0,(ZScoring!AM2016-$B$8)/$C$8)</f>
        <v/>
      </c>
      <c r="T2275" s="5">
        <f>IF(ZScoring!AN2016="",0,(ZScoring!AN2016-$B$9)/$C$9)</f>
        <v/>
      </c>
      <c r="U2275" s="5">
        <f>IF(ZScoring!AO2016="",0,(ZScoring!AO2016-$B$10)/$C$10)</f>
        <v/>
      </c>
      <c r="V2275" s="5">
        <f>IF(ZScoring!AP2016="",0,(ZScoring!AP2016-$B$11)/$C$11)</f>
        <v/>
      </c>
      <c r="W2275" s="5">
        <f>IF(ZScoring!AQ2016="",0,(ZScoring!AQ2016-$B$12)/$C$12)</f>
        <v/>
      </c>
      <c r="X2275" s="5">
        <f>Universe!C2016</f>
        <v/>
      </c>
    </row>
    <row r="2276">
      <c r="A2276" s="22">
        <f>Universe!G2017</f>
        <v/>
      </c>
      <c r="B2276" s="2" t="n">
        <v>1</v>
      </c>
      <c r="C2276" s="23">
        <f>Universe!H2017</f>
        <v/>
      </c>
      <c r="D2276" s="23">
        <f>Universe!I2017</f>
        <v/>
      </c>
      <c r="E2276" s="23">
        <f>Universe!J2017</f>
        <v/>
      </c>
      <c r="F2276" s="23">
        <f>Universe!K2017</f>
        <v/>
      </c>
      <c r="G2276" s="23">
        <f>Universe!L2017</f>
        <v/>
      </c>
      <c r="H2276" s="23">
        <f>Universe!M2017</f>
        <v/>
      </c>
      <c r="I2276" s="23">
        <f>Universe!N2017</f>
        <v/>
      </c>
      <c r="J2276" s="23">
        <f>Universe!O2017</f>
        <v/>
      </c>
      <c r="K2276" s="23">
        <f>Universe!P2017</f>
        <v/>
      </c>
      <c r="L2276" s="23">
        <f>Universe!Q2017</f>
        <v/>
      </c>
      <c r="M2276" s="23">
        <f>Universe!R2017</f>
        <v/>
      </c>
      <c r="N2276" s="5">
        <f>IF(ZScoring!AH2017="",0,(ZScoring!AH2017-$B$3)/$C$3)</f>
        <v/>
      </c>
      <c r="O2276" s="5">
        <f>IF(ZScoring!AI2017="",0,(ZScoring!AI2017-$B$4)/$C$4)</f>
        <v/>
      </c>
      <c r="P2276" s="5">
        <f>IF(ZScoring!AJ2017="",0,(ZScoring!AJ2017-$B$5)/$C$5)</f>
        <v/>
      </c>
      <c r="Q2276" s="5">
        <f>IF(ZScoring!AK2017="",0,(ZScoring!AK2017-$B$6)/$C$6)</f>
        <v/>
      </c>
      <c r="R2276" s="5">
        <f>IF(ZScoring!AL2017="",0,(ZScoring!AL2017-$B$7)/$C$7)</f>
        <v/>
      </c>
      <c r="S2276" s="5">
        <f>IF(ZScoring!AM2017="",0,(ZScoring!AM2017-$B$8)/$C$8)</f>
        <v/>
      </c>
      <c r="T2276" s="5">
        <f>IF(ZScoring!AN2017="",0,(ZScoring!AN2017-$B$9)/$C$9)</f>
        <v/>
      </c>
      <c r="U2276" s="5">
        <f>IF(ZScoring!AO2017="",0,(ZScoring!AO2017-$B$10)/$C$10)</f>
        <v/>
      </c>
      <c r="V2276" s="5">
        <f>IF(ZScoring!AP2017="",0,(ZScoring!AP2017-$B$11)/$C$11)</f>
        <v/>
      </c>
      <c r="W2276" s="5">
        <f>IF(ZScoring!AQ2017="",0,(ZScoring!AQ2017-$B$12)/$C$12)</f>
        <v/>
      </c>
      <c r="X2276" s="5">
        <f>Universe!C2017</f>
        <v/>
      </c>
    </row>
    <row r="2277">
      <c r="A2277" s="22">
        <f>Universe!G2018</f>
        <v/>
      </c>
      <c r="B2277" s="2" t="n">
        <v>1</v>
      </c>
      <c r="C2277" s="23">
        <f>Universe!H2018</f>
        <v/>
      </c>
      <c r="D2277" s="23">
        <f>Universe!I2018</f>
        <v/>
      </c>
      <c r="E2277" s="23">
        <f>Universe!J2018</f>
        <v/>
      </c>
      <c r="F2277" s="23">
        <f>Universe!K2018</f>
        <v/>
      </c>
      <c r="G2277" s="23">
        <f>Universe!L2018</f>
        <v/>
      </c>
      <c r="H2277" s="23">
        <f>Universe!M2018</f>
        <v/>
      </c>
      <c r="I2277" s="23">
        <f>Universe!N2018</f>
        <v/>
      </c>
      <c r="J2277" s="23">
        <f>Universe!O2018</f>
        <v/>
      </c>
      <c r="K2277" s="23">
        <f>Universe!P2018</f>
        <v/>
      </c>
      <c r="L2277" s="23">
        <f>Universe!Q2018</f>
        <v/>
      </c>
      <c r="M2277" s="23">
        <f>Universe!R2018</f>
        <v/>
      </c>
      <c r="N2277" s="5">
        <f>IF(ZScoring!AH2018="",0,(ZScoring!AH2018-$B$3)/$C$3)</f>
        <v/>
      </c>
      <c r="O2277" s="5">
        <f>IF(ZScoring!AI2018="",0,(ZScoring!AI2018-$B$4)/$C$4)</f>
        <v/>
      </c>
      <c r="P2277" s="5">
        <f>IF(ZScoring!AJ2018="",0,(ZScoring!AJ2018-$B$5)/$C$5)</f>
        <v/>
      </c>
      <c r="Q2277" s="5">
        <f>IF(ZScoring!AK2018="",0,(ZScoring!AK2018-$B$6)/$C$6)</f>
        <v/>
      </c>
      <c r="R2277" s="5">
        <f>IF(ZScoring!AL2018="",0,(ZScoring!AL2018-$B$7)/$C$7)</f>
        <v/>
      </c>
      <c r="S2277" s="5">
        <f>IF(ZScoring!AM2018="",0,(ZScoring!AM2018-$B$8)/$C$8)</f>
        <v/>
      </c>
      <c r="T2277" s="5">
        <f>IF(ZScoring!AN2018="",0,(ZScoring!AN2018-$B$9)/$C$9)</f>
        <v/>
      </c>
      <c r="U2277" s="5">
        <f>IF(ZScoring!AO2018="",0,(ZScoring!AO2018-$B$10)/$C$10)</f>
        <v/>
      </c>
      <c r="V2277" s="5">
        <f>IF(ZScoring!AP2018="",0,(ZScoring!AP2018-$B$11)/$C$11)</f>
        <v/>
      </c>
      <c r="W2277" s="5">
        <f>IF(ZScoring!AQ2018="",0,(ZScoring!AQ2018-$B$12)/$C$12)</f>
        <v/>
      </c>
      <c r="X2277" s="5">
        <f>Universe!C2018</f>
        <v/>
      </c>
    </row>
    <row r="2278">
      <c r="A2278" s="22">
        <f>Universe!G2019</f>
        <v/>
      </c>
      <c r="B2278" s="2" t="n">
        <v>1</v>
      </c>
      <c r="C2278" s="23">
        <f>Universe!H2019</f>
        <v/>
      </c>
      <c r="D2278" s="23">
        <f>Universe!I2019</f>
        <v/>
      </c>
      <c r="E2278" s="23">
        <f>Universe!J2019</f>
        <v/>
      </c>
      <c r="F2278" s="23">
        <f>Universe!K2019</f>
        <v/>
      </c>
      <c r="G2278" s="23">
        <f>Universe!L2019</f>
        <v/>
      </c>
      <c r="H2278" s="23">
        <f>Universe!M2019</f>
        <v/>
      </c>
      <c r="I2278" s="23">
        <f>Universe!N2019</f>
        <v/>
      </c>
      <c r="J2278" s="23">
        <f>Universe!O2019</f>
        <v/>
      </c>
      <c r="K2278" s="23">
        <f>Universe!P2019</f>
        <v/>
      </c>
      <c r="L2278" s="23">
        <f>Universe!Q2019</f>
        <v/>
      </c>
      <c r="M2278" s="23">
        <f>Universe!R2019</f>
        <v/>
      </c>
      <c r="N2278" s="5">
        <f>IF(ZScoring!AH2019="",0,(ZScoring!AH2019-$B$3)/$C$3)</f>
        <v/>
      </c>
      <c r="O2278" s="5">
        <f>IF(ZScoring!AI2019="",0,(ZScoring!AI2019-$B$4)/$C$4)</f>
        <v/>
      </c>
      <c r="P2278" s="5">
        <f>IF(ZScoring!AJ2019="",0,(ZScoring!AJ2019-$B$5)/$C$5)</f>
        <v/>
      </c>
      <c r="Q2278" s="5">
        <f>IF(ZScoring!AK2019="",0,(ZScoring!AK2019-$B$6)/$C$6)</f>
        <v/>
      </c>
      <c r="R2278" s="5">
        <f>IF(ZScoring!AL2019="",0,(ZScoring!AL2019-$B$7)/$C$7)</f>
        <v/>
      </c>
      <c r="S2278" s="5">
        <f>IF(ZScoring!AM2019="",0,(ZScoring!AM2019-$B$8)/$C$8)</f>
        <v/>
      </c>
      <c r="T2278" s="5">
        <f>IF(ZScoring!AN2019="",0,(ZScoring!AN2019-$B$9)/$C$9)</f>
        <v/>
      </c>
      <c r="U2278" s="5">
        <f>IF(ZScoring!AO2019="",0,(ZScoring!AO2019-$B$10)/$C$10)</f>
        <v/>
      </c>
      <c r="V2278" s="5">
        <f>IF(ZScoring!AP2019="",0,(ZScoring!AP2019-$B$11)/$C$11)</f>
        <v/>
      </c>
      <c r="W2278" s="5">
        <f>IF(ZScoring!AQ2019="",0,(ZScoring!AQ2019-$B$12)/$C$12)</f>
        <v/>
      </c>
      <c r="X2278" s="5">
        <f>Universe!C2019</f>
        <v/>
      </c>
    </row>
    <row r="2279">
      <c r="A2279" s="22">
        <f>Universe!G2020</f>
        <v/>
      </c>
      <c r="B2279" s="2" t="n">
        <v>1</v>
      </c>
      <c r="C2279" s="23">
        <f>Universe!H2020</f>
        <v/>
      </c>
      <c r="D2279" s="23">
        <f>Universe!I2020</f>
        <v/>
      </c>
      <c r="E2279" s="23">
        <f>Universe!J2020</f>
        <v/>
      </c>
      <c r="F2279" s="23">
        <f>Universe!K2020</f>
        <v/>
      </c>
      <c r="G2279" s="23">
        <f>Universe!L2020</f>
        <v/>
      </c>
      <c r="H2279" s="23">
        <f>Universe!M2020</f>
        <v/>
      </c>
      <c r="I2279" s="23">
        <f>Universe!N2020</f>
        <v/>
      </c>
      <c r="J2279" s="23">
        <f>Universe!O2020</f>
        <v/>
      </c>
      <c r="K2279" s="23">
        <f>Universe!P2020</f>
        <v/>
      </c>
      <c r="L2279" s="23">
        <f>Universe!Q2020</f>
        <v/>
      </c>
      <c r="M2279" s="23">
        <f>Universe!R2020</f>
        <v/>
      </c>
      <c r="N2279" s="5">
        <f>IF(ZScoring!AH2020="",0,(ZScoring!AH2020-$B$3)/$C$3)</f>
        <v/>
      </c>
      <c r="O2279" s="5">
        <f>IF(ZScoring!AI2020="",0,(ZScoring!AI2020-$B$4)/$C$4)</f>
        <v/>
      </c>
      <c r="P2279" s="5">
        <f>IF(ZScoring!AJ2020="",0,(ZScoring!AJ2020-$B$5)/$C$5)</f>
        <v/>
      </c>
      <c r="Q2279" s="5">
        <f>IF(ZScoring!AK2020="",0,(ZScoring!AK2020-$B$6)/$C$6)</f>
        <v/>
      </c>
      <c r="R2279" s="5">
        <f>IF(ZScoring!AL2020="",0,(ZScoring!AL2020-$B$7)/$C$7)</f>
        <v/>
      </c>
      <c r="S2279" s="5">
        <f>IF(ZScoring!AM2020="",0,(ZScoring!AM2020-$B$8)/$C$8)</f>
        <v/>
      </c>
      <c r="T2279" s="5">
        <f>IF(ZScoring!AN2020="",0,(ZScoring!AN2020-$B$9)/$C$9)</f>
        <v/>
      </c>
      <c r="U2279" s="5">
        <f>IF(ZScoring!AO2020="",0,(ZScoring!AO2020-$B$10)/$C$10)</f>
        <v/>
      </c>
      <c r="V2279" s="5">
        <f>IF(ZScoring!AP2020="",0,(ZScoring!AP2020-$B$11)/$C$11)</f>
        <v/>
      </c>
      <c r="W2279" s="5">
        <f>IF(ZScoring!AQ2020="",0,(ZScoring!AQ2020-$B$12)/$C$12)</f>
        <v/>
      </c>
      <c r="X2279" s="5">
        <f>Universe!C2020</f>
        <v/>
      </c>
    </row>
    <row r="2280">
      <c r="A2280" s="22">
        <f>Universe!G2021</f>
        <v/>
      </c>
      <c r="B2280" s="2" t="n">
        <v>1</v>
      </c>
      <c r="C2280" s="23">
        <f>Universe!H2021</f>
        <v/>
      </c>
      <c r="D2280" s="23">
        <f>Universe!I2021</f>
        <v/>
      </c>
      <c r="E2280" s="23">
        <f>Universe!J2021</f>
        <v/>
      </c>
      <c r="F2280" s="23">
        <f>Universe!K2021</f>
        <v/>
      </c>
      <c r="G2280" s="23">
        <f>Universe!L2021</f>
        <v/>
      </c>
      <c r="H2280" s="23">
        <f>Universe!M2021</f>
        <v/>
      </c>
      <c r="I2280" s="23">
        <f>Universe!N2021</f>
        <v/>
      </c>
      <c r="J2280" s="23">
        <f>Universe!O2021</f>
        <v/>
      </c>
      <c r="K2280" s="23">
        <f>Universe!P2021</f>
        <v/>
      </c>
      <c r="L2280" s="23">
        <f>Universe!Q2021</f>
        <v/>
      </c>
      <c r="M2280" s="23">
        <f>Universe!R2021</f>
        <v/>
      </c>
      <c r="N2280" s="5">
        <f>IF(ZScoring!AH2021="",0,(ZScoring!AH2021-$B$3)/$C$3)</f>
        <v/>
      </c>
      <c r="O2280" s="5">
        <f>IF(ZScoring!AI2021="",0,(ZScoring!AI2021-$B$4)/$C$4)</f>
        <v/>
      </c>
      <c r="P2280" s="5">
        <f>IF(ZScoring!AJ2021="",0,(ZScoring!AJ2021-$B$5)/$C$5)</f>
        <v/>
      </c>
      <c r="Q2280" s="5">
        <f>IF(ZScoring!AK2021="",0,(ZScoring!AK2021-$B$6)/$C$6)</f>
        <v/>
      </c>
      <c r="R2280" s="5">
        <f>IF(ZScoring!AL2021="",0,(ZScoring!AL2021-$B$7)/$C$7)</f>
        <v/>
      </c>
      <c r="S2280" s="5">
        <f>IF(ZScoring!AM2021="",0,(ZScoring!AM2021-$B$8)/$C$8)</f>
        <v/>
      </c>
      <c r="T2280" s="5">
        <f>IF(ZScoring!AN2021="",0,(ZScoring!AN2021-$B$9)/$C$9)</f>
        <v/>
      </c>
      <c r="U2280" s="5">
        <f>IF(ZScoring!AO2021="",0,(ZScoring!AO2021-$B$10)/$C$10)</f>
        <v/>
      </c>
      <c r="V2280" s="5">
        <f>IF(ZScoring!AP2021="",0,(ZScoring!AP2021-$B$11)/$C$11)</f>
        <v/>
      </c>
      <c r="W2280" s="5">
        <f>IF(ZScoring!AQ2021="",0,(ZScoring!AQ2021-$B$12)/$C$12)</f>
        <v/>
      </c>
      <c r="X2280" s="5">
        <f>Universe!C2021</f>
        <v/>
      </c>
    </row>
    <row r="2281">
      <c r="A2281" s="22">
        <f>Universe!G2022</f>
        <v/>
      </c>
      <c r="B2281" s="2" t="n">
        <v>1</v>
      </c>
      <c r="C2281" s="23">
        <f>Universe!H2022</f>
        <v/>
      </c>
      <c r="D2281" s="23">
        <f>Universe!I2022</f>
        <v/>
      </c>
      <c r="E2281" s="23">
        <f>Universe!J2022</f>
        <v/>
      </c>
      <c r="F2281" s="23">
        <f>Universe!K2022</f>
        <v/>
      </c>
      <c r="G2281" s="23">
        <f>Universe!L2022</f>
        <v/>
      </c>
      <c r="H2281" s="23">
        <f>Universe!M2022</f>
        <v/>
      </c>
      <c r="I2281" s="23">
        <f>Universe!N2022</f>
        <v/>
      </c>
      <c r="J2281" s="23">
        <f>Universe!O2022</f>
        <v/>
      </c>
      <c r="K2281" s="23">
        <f>Universe!P2022</f>
        <v/>
      </c>
      <c r="L2281" s="23">
        <f>Universe!Q2022</f>
        <v/>
      </c>
      <c r="M2281" s="23">
        <f>Universe!R2022</f>
        <v/>
      </c>
      <c r="N2281" s="5">
        <f>IF(ZScoring!AH2022="",0,(ZScoring!AH2022-$B$3)/$C$3)</f>
        <v/>
      </c>
      <c r="O2281" s="5">
        <f>IF(ZScoring!AI2022="",0,(ZScoring!AI2022-$B$4)/$C$4)</f>
        <v/>
      </c>
      <c r="P2281" s="5">
        <f>IF(ZScoring!AJ2022="",0,(ZScoring!AJ2022-$B$5)/$C$5)</f>
        <v/>
      </c>
      <c r="Q2281" s="5">
        <f>IF(ZScoring!AK2022="",0,(ZScoring!AK2022-$B$6)/$C$6)</f>
        <v/>
      </c>
      <c r="R2281" s="5">
        <f>IF(ZScoring!AL2022="",0,(ZScoring!AL2022-$B$7)/$C$7)</f>
        <v/>
      </c>
      <c r="S2281" s="5">
        <f>IF(ZScoring!AM2022="",0,(ZScoring!AM2022-$B$8)/$C$8)</f>
        <v/>
      </c>
      <c r="T2281" s="5">
        <f>IF(ZScoring!AN2022="",0,(ZScoring!AN2022-$B$9)/$C$9)</f>
        <v/>
      </c>
      <c r="U2281" s="5">
        <f>IF(ZScoring!AO2022="",0,(ZScoring!AO2022-$B$10)/$C$10)</f>
        <v/>
      </c>
      <c r="V2281" s="5">
        <f>IF(ZScoring!AP2022="",0,(ZScoring!AP2022-$B$11)/$C$11)</f>
        <v/>
      </c>
      <c r="W2281" s="5">
        <f>IF(ZScoring!AQ2022="",0,(ZScoring!AQ2022-$B$12)/$C$12)</f>
        <v/>
      </c>
      <c r="X2281" s="5">
        <f>Universe!C2022</f>
        <v/>
      </c>
    </row>
    <row r="2282">
      <c r="A2282" s="22">
        <f>Universe!G2023</f>
        <v/>
      </c>
      <c r="B2282" s="2" t="n">
        <v>1</v>
      </c>
      <c r="C2282" s="23">
        <f>Universe!H2023</f>
        <v/>
      </c>
      <c r="D2282" s="23">
        <f>Universe!I2023</f>
        <v/>
      </c>
      <c r="E2282" s="23">
        <f>Universe!J2023</f>
        <v/>
      </c>
      <c r="F2282" s="23">
        <f>Universe!K2023</f>
        <v/>
      </c>
      <c r="G2282" s="23">
        <f>Universe!L2023</f>
        <v/>
      </c>
      <c r="H2282" s="23">
        <f>Universe!M2023</f>
        <v/>
      </c>
      <c r="I2282" s="23">
        <f>Universe!N2023</f>
        <v/>
      </c>
      <c r="J2282" s="23">
        <f>Universe!O2023</f>
        <v/>
      </c>
      <c r="K2282" s="23">
        <f>Universe!P2023</f>
        <v/>
      </c>
      <c r="L2282" s="23">
        <f>Universe!Q2023</f>
        <v/>
      </c>
      <c r="M2282" s="23">
        <f>Universe!R2023</f>
        <v/>
      </c>
      <c r="N2282" s="5">
        <f>IF(ZScoring!AH2023="",0,(ZScoring!AH2023-$B$3)/$C$3)</f>
        <v/>
      </c>
      <c r="O2282" s="5">
        <f>IF(ZScoring!AI2023="",0,(ZScoring!AI2023-$B$4)/$C$4)</f>
        <v/>
      </c>
      <c r="P2282" s="5">
        <f>IF(ZScoring!AJ2023="",0,(ZScoring!AJ2023-$B$5)/$C$5)</f>
        <v/>
      </c>
      <c r="Q2282" s="5">
        <f>IF(ZScoring!AK2023="",0,(ZScoring!AK2023-$B$6)/$C$6)</f>
        <v/>
      </c>
      <c r="R2282" s="5">
        <f>IF(ZScoring!AL2023="",0,(ZScoring!AL2023-$B$7)/$C$7)</f>
        <v/>
      </c>
      <c r="S2282" s="5">
        <f>IF(ZScoring!AM2023="",0,(ZScoring!AM2023-$B$8)/$C$8)</f>
        <v/>
      </c>
      <c r="T2282" s="5">
        <f>IF(ZScoring!AN2023="",0,(ZScoring!AN2023-$B$9)/$C$9)</f>
        <v/>
      </c>
      <c r="U2282" s="5">
        <f>IF(ZScoring!AO2023="",0,(ZScoring!AO2023-$B$10)/$C$10)</f>
        <v/>
      </c>
      <c r="V2282" s="5">
        <f>IF(ZScoring!AP2023="",0,(ZScoring!AP2023-$B$11)/$C$11)</f>
        <v/>
      </c>
      <c r="W2282" s="5">
        <f>IF(ZScoring!AQ2023="",0,(ZScoring!AQ2023-$B$12)/$C$12)</f>
        <v/>
      </c>
      <c r="X2282" s="5">
        <f>Universe!C2023</f>
        <v/>
      </c>
    </row>
    <row r="2283">
      <c r="A2283" s="22">
        <f>Universe!G2024</f>
        <v/>
      </c>
      <c r="B2283" s="2" t="n">
        <v>1</v>
      </c>
      <c r="C2283" s="23">
        <f>Universe!H2024</f>
        <v/>
      </c>
      <c r="D2283" s="23">
        <f>Universe!I2024</f>
        <v/>
      </c>
      <c r="E2283" s="23">
        <f>Universe!J2024</f>
        <v/>
      </c>
      <c r="F2283" s="23">
        <f>Universe!K2024</f>
        <v/>
      </c>
      <c r="G2283" s="23">
        <f>Universe!L2024</f>
        <v/>
      </c>
      <c r="H2283" s="23">
        <f>Universe!M2024</f>
        <v/>
      </c>
      <c r="I2283" s="23">
        <f>Universe!N2024</f>
        <v/>
      </c>
      <c r="J2283" s="23">
        <f>Universe!O2024</f>
        <v/>
      </c>
      <c r="K2283" s="23">
        <f>Universe!P2024</f>
        <v/>
      </c>
      <c r="L2283" s="23">
        <f>Universe!Q2024</f>
        <v/>
      </c>
      <c r="M2283" s="23">
        <f>Universe!R2024</f>
        <v/>
      </c>
      <c r="N2283" s="5">
        <f>IF(ZScoring!AH2024="",0,(ZScoring!AH2024-$B$3)/$C$3)</f>
        <v/>
      </c>
      <c r="O2283" s="5">
        <f>IF(ZScoring!AI2024="",0,(ZScoring!AI2024-$B$4)/$C$4)</f>
        <v/>
      </c>
      <c r="P2283" s="5">
        <f>IF(ZScoring!AJ2024="",0,(ZScoring!AJ2024-$B$5)/$C$5)</f>
        <v/>
      </c>
      <c r="Q2283" s="5">
        <f>IF(ZScoring!AK2024="",0,(ZScoring!AK2024-$B$6)/$C$6)</f>
        <v/>
      </c>
      <c r="R2283" s="5">
        <f>IF(ZScoring!AL2024="",0,(ZScoring!AL2024-$B$7)/$C$7)</f>
        <v/>
      </c>
      <c r="S2283" s="5">
        <f>IF(ZScoring!AM2024="",0,(ZScoring!AM2024-$B$8)/$C$8)</f>
        <v/>
      </c>
      <c r="T2283" s="5">
        <f>IF(ZScoring!AN2024="",0,(ZScoring!AN2024-$B$9)/$C$9)</f>
        <v/>
      </c>
      <c r="U2283" s="5">
        <f>IF(ZScoring!AO2024="",0,(ZScoring!AO2024-$B$10)/$C$10)</f>
        <v/>
      </c>
      <c r="V2283" s="5">
        <f>IF(ZScoring!AP2024="",0,(ZScoring!AP2024-$B$11)/$C$11)</f>
        <v/>
      </c>
      <c r="W2283" s="5">
        <f>IF(ZScoring!AQ2024="",0,(ZScoring!AQ2024-$B$12)/$C$12)</f>
        <v/>
      </c>
      <c r="X2283" s="5">
        <f>Universe!C2024</f>
        <v/>
      </c>
    </row>
    <row r="2284">
      <c r="A2284" s="22">
        <f>Universe!G2025</f>
        <v/>
      </c>
      <c r="B2284" s="2" t="n">
        <v>1</v>
      </c>
      <c r="C2284" s="23">
        <f>Universe!H2025</f>
        <v/>
      </c>
      <c r="D2284" s="23">
        <f>Universe!I2025</f>
        <v/>
      </c>
      <c r="E2284" s="23">
        <f>Universe!J2025</f>
        <v/>
      </c>
      <c r="F2284" s="23">
        <f>Universe!K2025</f>
        <v/>
      </c>
      <c r="G2284" s="23">
        <f>Universe!L2025</f>
        <v/>
      </c>
      <c r="H2284" s="23">
        <f>Universe!M2025</f>
        <v/>
      </c>
      <c r="I2284" s="23">
        <f>Universe!N2025</f>
        <v/>
      </c>
      <c r="J2284" s="23">
        <f>Universe!O2025</f>
        <v/>
      </c>
      <c r="K2284" s="23">
        <f>Universe!P2025</f>
        <v/>
      </c>
      <c r="L2284" s="23">
        <f>Universe!Q2025</f>
        <v/>
      </c>
      <c r="M2284" s="23">
        <f>Universe!R2025</f>
        <v/>
      </c>
      <c r="N2284" s="5">
        <f>IF(ZScoring!AH2025="",0,(ZScoring!AH2025-$B$3)/$C$3)</f>
        <v/>
      </c>
      <c r="O2284" s="5">
        <f>IF(ZScoring!AI2025="",0,(ZScoring!AI2025-$B$4)/$C$4)</f>
        <v/>
      </c>
      <c r="P2284" s="5">
        <f>IF(ZScoring!AJ2025="",0,(ZScoring!AJ2025-$B$5)/$C$5)</f>
        <v/>
      </c>
      <c r="Q2284" s="5">
        <f>IF(ZScoring!AK2025="",0,(ZScoring!AK2025-$B$6)/$C$6)</f>
        <v/>
      </c>
      <c r="R2284" s="5">
        <f>IF(ZScoring!AL2025="",0,(ZScoring!AL2025-$B$7)/$C$7)</f>
        <v/>
      </c>
      <c r="S2284" s="5">
        <f>IF(ZScoring!AM2025="",0,(ZScoring!AM2025-$B$8)/$C$8)</f>
        <v/>
      </c>
      <c r="T2284" s="5">
        <f>IF(ZScoring!AN2025="",0,(ZScoring!AN2025-$B$9)/$C$9)</f>
        <v/>
      </c>
      <c r="U2284" s="5">
        <f>IF(ZScoring!AO2025="",0,(ZScoring!AO2025-$B$10)/$C$10)</f>
        <v/>
      </c>
      <c r="V2284" s="5">
        <f>IF(ZScoring!AP2025="",0,(ZScoring!AP2025-$B$11)/$C$11)</f>
        <v/>
      </c>
      <c r="W2284" s="5">
        <f>IF(ZScoring!AQ2025="",0,(ZScoring!AQ2025-$B$12)/$C$12)</f>
        <v/>
      </c>
      <c r="X2284" s="5">
        <f>Universe!C2025</f>
        <v/>
      </c>
    </row>
    <row r="2285">
      <c r="A2285" s="22">
        <f>Universe!G2026</f>
        <v/>
      </c>
      <c r="B2285" s="2" t="n">
        <v>1</v>
      </c>
      <c r="C2285" s="23">
        <f>Universe!H2026</f>
        <v/>
      </c>
      <c r="D2285" s="23">
        <f>Universe!I2026</f>
        <v/>
      </c>
      <c r="E2285" s="23">
        <f>Universe!J2026</f>
        <v/>
      </c>
      <c r="F2285" s="23">
        <f>Universe!K2026</f>
        <v/>
      </c>
      <c r="G2285" s="23">
        <f>Universe!L2026</f>
        <v/>
      </c>
      <c r="H2285" s="23">
        <f>Universe!M2026</f>
        <v/>
      </c>
      <c r="I2285" s="23">
        <f>Universe!N2026</f>
        <v/>
      </c>
      <c r="J2285" s="23">
        <f>Universe!O2026</f>
        <v/>
      </c>
      <c r="K2285" s="23">
        <f>Universe!P2026</f>
        <v/>
      </c>
      <c r="L2285" s="23">
        <f>Universe!Q2026</f>
        <v/>
      </c>
      <c r="M2285" s="23">
        <f>Universe!R2026</f>
        <v/>
      </c>
      <c r="N2285" s="5">
        <f>IF(ZScoring!AH2026="",0,(ZScoring!AH2026-$B$3)/$C$3)</f>
        <v/>
      </c>
      <c r="O2285" s="5">
        <f>IF(ZScoring!AI2026="",0,(ZScoring!AI2026-$B$4)/$C$4)</f>
        <v/>
      </c>
      <c r="P2285" s="5">
        <f>IF(ZScoring!AJ2026="",0,(ZScoring!AJ2026-$B$5)/$C$5)</f>
        <v/>
      </c>
      <c r="Q2285" s="5">
        <f>IF(ZScoring!AK2026="",0,(ZScoring!AK2026-$B$6)/$C$6)</f>
        <v/>
      </c>
      <c r="R2285" s="5">
        <f>IF(ZScoring!AL2026="",0,(ZScoring!AL2026-$B$7)/$C$7)</f>
        <v/>
      </c>
      <c r="S2285" s="5">
        <f>IF(ZScoring!AM2026="",0,(ZScoring!AM2026-$B$8)/$C$8)</f>
        <v/>
      </c>
      <c r="T2285" s="5">
        <f>IF(ZScoring!AN2026="",0,(ZScoring!AN2026-$B$9)/$C$9)</f>
        <v/>
      </c>
      <c r="U2285" s="5">
        <f>IF(ZScoring!AO2026="",0,(ZScoring!AO2026-$B$10)/$C$10)</f>
        <v/>
      </c>
      <c r="V2285" s="5">
        <f>IF(ZScoring!AP2026="",0,(ZScoring!AP2026-$B$11)/$C$11)</f>
        <v/>
      </c>
      <c r="W2285" s="5">
        <f>IF(ZScoring!AQ2026="",0,(ZScoring!AQ2026-$B$12)/$C$12)</f>
        <v/>
      </c>
      <c r="X2285" s="5">
        <f>Universe!C2026</f>
        <v/>
      </c>
    </row>
    <row r="2286">
      <c r="A2286" s="22">
        <f>Universe!G2027</f>
        <v/>
      </c>
      <c r="B2286" s="2" t="n">
        <v>1</v>
      </c>
      <c r="C2286" s="23">
        <f>Universe!H2027</f>
        <v/>
      </c>
      <c r="D2286" s="23">
        <f>Universe!I2027</f>
        <v/>
      </c>
      <c r="E2286" s="23">
        <f>Universe!J2027</f>
        <v/>
      </c>
      <c r="F2286" s="23">
        <f>Universe!K2027</f>
        <v/>
      </c>
      <c r="G2286" s="23">
        <f>Universe!L2027</f>
        <v/>
      </c>
      <c r="H2286" s="23">
        <f>Universe!M2027</f>
        <v/>
      </c>
      <c r="I2286" s="23">
        <f>Universe!N2027</f>
        <v/>
      </c>
      <c r="J2286" s="23">
        <f>Universe!O2027</f>
        <v/>
      </c>
      <c r="K2286" s="23">
        <f>Universe!P2027</f>
        <v/>
      </c>
      <c r="L2286" s="23">
        <f>Universe!Q2027</f>
        <v/>
      </c>
      <c r="M2286" s="23">
        <f>Universe!R2027</f>
        <v/>
      </c>
      <c r="N2286" s="5">
        <f>IF(ZScoring!AH2027="",0,(ZScoring!AH2027-$B$3)/$C$3)</f>
        <v/>
      </c>
      <c r="O2286" s="5">
        <f>IF(ZScoring!AI2027="",0,(ZScoring!AI2027-$B$4)/$C$4)</f>
        <v/>
      </c>
      <c r="P2286" s="5">
        <f>IF(ZScoring!AJ2027="",0,(ZScoring!AJ2027-$B$5)/$C$5)</f>
        <v/>
      </c>
      <c r="Q2286" s="5">
        <f>IF(ZScoring!AK2027="",0,(ZScoring!AK2027-$B$6)/$C$6)</f>
        <v/>
      </c>
      <c r="R2286" s="5">
        <f>IF(ZScoring!AL2027="",0,(ZScoring!AL2027-$B$7)/$C$7)</f>
        <v/>
      </c>
      <c r="S2286" s="5">
        <f>IF(ZScoring!AM2027="",0,(ZScoring!AM2027-$B$8)/$C$8)</f>
        <v/>
      </c>
      <c r="T2286" s="5">
        <f>IF(ZScoring!AN2027="",0,(ZScoring!AN2027-$B$9)/$C$9)</f>
        <v/>
      </c>
      <c r="U2286" s="5">
        <f>IF(ZScoring!AO2027="",0,(ZScoring!AO2027-$B$10)/$C$10)</f>
        <v/>
      </c>
      <c r="V2286" s="5">
        <f>IF(ZScoring!AP2027="",0,(ZScoring!AP2027-$B$11)/$C$11)</f>
        <v/>
      </c>
      <c r="W2286" s="5">
        <f>IF(ZScoring!AQ2027="",0,(ZScoring!AQ2027-$B$12)/$C$12)</f>
        <v/>
      </c>
      <c r="X2286" s="5">
        <f>Universe!C2027</f>
        <v/>
      </c>
    </row>
    <row r="2287">
      <c r="A2287" s="22">
        <f>Universe!G2028</f>
        <v/>
      </c>
      <c r="B2287" s="2" t="n">
        <v>1</v>
      </c>
      <c r="C2287" s="23">
        <f>Universe!H2028</f>
        <v/>
      </c>
      <c r="D2287" s="23">
        <f>Universe!I2028</f>
        <v/>
      </c>
      <c r="E2287" s="23">
        <f>Universe!J2028</f>
        <v/>
      </c>
      <c r="F2287" s="23">
        <f>Universe!K2028</f>
        <v/>
      </c>
      <c r="G2287" s="23">
        <f>Universe!L2028</f>
        <v/>
      </c>
      <c r="H2287" s="23">
        <f>Universe!M2028</f>
        <v/>
      </c>
      <c r="I2287" s="23">
        <f>Universe!N2028</f>
        <v/>
      </c>
      <c r="J2287" s="23">
        <f>Universe!O2028</f>
        <v/>
      </c>
      <c r="K2287" s="23">
        <f>Universe!P2028</f>
        <v/>
      </c>
      <c r="L2287" s="23">
        <f>Universe!Q2028</f>
        <v/>
      </c>
      <c r="M2287" s="23">
        <f>Universe!R2028</f>
        <v/>
      </c>
      <c r="N2287" s="5">
        <f>IF(ZScoring!AH2028="",0,(ZScoring!AH2028-$B$3)/$C$3)</f>
        <v/>
      </c>
      <c r="O2287" s="5">
        <f>IF(ZScoring!AI2028="",0,(ZScoring!AI2028-$B$4)/$C$4)</f>
        <v/>
      </c>
      <c r="P2287" s="5">
        <f>IF(ZScoring!AJ2028="",0,(ZScoring!AJ2028-$B$5)/$C$5)</f>
        <v/>
      </c>
      <c r="Q2287" s="5">
        <f>IF(ZScoring!AK2028="",0,(ZScoring!AK2028-$B$6)/$C$6)</f>
        <v/>
      </c>
      <c r="R2287" s="5">
        <f>IF(ZScoring!AL2028="",0,(ZScoring!AL2028-$B$7)/$C$7)</f>
        <v/>
      </c>
      <c r="S2287" s="5">
        <f>IF(ZScoring!AM2028="",0,(ZScoring!AM2028-$B$8)/$C$8)</f>
        <v/>
      </c>
      <c r="T2287" s="5">
        <f>IF(ZScoring!AN2028="",0,(ZScoring!AN2028-$B$9)/$C$9)</f>
        <v/>
      </c>
      <c r="U2287" s="5">
        <f>IF(ZScoring!AO2028="",0,(ZScoring!AO2028-$B$10)/$C$10)</f>
        <v/>
      </c>
      <c r="V2287" s="5">
        <f>IF(ZScoring!AP2028="",0,(ZScoring!AP2028-$B$11)/$C$11)</f>
        <v/>
      </c>
      <c r="W2287" s="5">
        <f>IF(ZScoring!AQ2028="",0,(ZScoring!AQ2028-$B$12)/$C$12)</f>
        <v/>
      </c>
      <c r="X2287" s="5">
        <f>Universe!C2028</f>
        <v/>
      </c>
    </row>
    <row r="2288">
      <c r="A2288" s="22">
        <f>Universe!G2029</f>
        <v/>
      </c>
      <c r="B2288" s="2" t="n">
        <v>1</v>
      </c>
      <c r="C2288" s="23">
        <f>Universe!H2029</f>
        <v/>
      </c>
      <c r="D2288" s="23">
        <f>Universe!I2029</f>
        <v/>
      </c>
      <c r="E2288" s="23">
        <f>Universe!J2029</f>
        <v/>
      </c>
      <c r="F2288" s="23">
        <f>Universe!K2029</f>
        <v/>
      </c>
      <c r="G2288" s="23">
        <f>Universe!L2029</f>
        <v/>
      </c>
      <c r="H2288" s="23">
        <f>Universe!M2029</f>
        <v/>
      </c>
      <c r="I2288" s="23">
        <f>Universe!N2029</f>
        <v/>
      </c>
      <c r="J2288" s="23">
        <f>Universe!O2029</f>
        <v/>
      </c>
      <c r="K2288" s="23">
        <f>Universe!P2029</f>
        <v/>
      </c>
      <c r="L2288" s="23">
        <f>Universe!Q2029</f>
        <v/>
      </c>
      <c r="M2288" s="23">
        <f>Universe!R2029</f>
        <v/>
      </c>
      <c r="N2288" s="5">
        <f>IF(ZScoring!AH2029="",0,(ZScoring!AH2029-$B$3)/$C$3)</f>
        <v/>
      </c>
      <c r="O2288" s="5">
        <f>IF(ZScoring!AI2029="",0,(ZScoring!AI2029-$B$4)/$C$4)</f>
        <v/>
      </c>
      <c r="P2288" s="5">
        <f>IF(ZScoring!AJ2029="",0,(ZScoring!AJ2029-$B$5)/$C$5)</f>
        <v/>
      </c>
      <c r="Q2288" s="5">
        <f>IF(ZScoring!AK2029="",0,(ZScoring!AK2029-$B$6)/$C$6)</f>
        <v/>
      </c>
      <c r="R2288" s="5">
        <f>IF(ZScoring!AL2029="",0,(ZScoring!AL2029-$B$7)/$C$7)</f>
        <v/>
      </c>
      <c r="S2288" s="5">
        <f>IF(ZScoring!AM2029="",0,(ZScoring!AM2029-$B$8)/$C$8)</f>
        <v/>
      </c>
      <c r="T2288" s="5">
        <f>IF(ZScoring!AN2029="",0,(ZScoring!AN2029-$B$9)/$C$9)</f>
        <v/>
      </c>
      <c r="U2288" s="5">
        <f>IF(ZScoring!AO2029="",0,(ZScoring!AO2029-$B$10)/$C$10)</f>
        <v/>
      </c>
      <c r="V2288" s="5">
        <f>IF(ZScoring!AP2029="",0,(ZScoring!AP2029-$B$11)/$C$11)</f>
        <v/>
      </c>
      <c r="W2288" s="5">
        <f>IF(ZScoring!AQ2029="",0,(ZScoring!AQ2029-$B$12)/$C$12)</f>
        <v/>
      </c>
      <c r="X2288" s="5">
        <f>Universe!C2029</f>
        <v/>
      </c>
    </row>
    <row r="2289">
      <c r="A2289" s="22">
        <f>Universe!G2030</f>
        <v/>
      </c>
      <c r="B2289" s="2" t="n">
        <v>1</v>
      </c>
      <c r="C2289" s="23">
        <f>Universe!H2030</f>
        <v/>
      </c>
      <c r="D2289" s="23">
        <f>Universe!I2030</f>
        <v/>
      </c>
      <c r="E2289" s="23">
        <f>Universe!J2030</f>
        <v/>
      </c>
      <c r="F2289" s="23">
        <f>Universe!K2030</f>
        <v/>
      </c>
      <c r="G2289" s="23">
        <f>Universe!L2030</f>
        <v/>
      </c>
      <c r="H2289" s="23">
        <f>Universe!M2030</f>
        <v/>
      </c>
      <c r="I2289" s="23">
        <f>Universe!N2030</f>
        <v/>
      </c>
      <c r="J2289" s="23">
        <f>Universe!O2030</f>
        <v/>
      </c>
      <c r="K2289" s="23">
        <f>Universe!P2030</f>
        <v/>
      </c>
      <c r="L2289" s="23">
        <f>Universe!Q2030</f>
        <v/>
      </c>
      <c r="M2289" s="23">
        <f>Universe!R2030</f>
        <v/>
      </c>
      <c r="N2289" s="5">
        <f>IF(ZScoring!AH2030="",0,(ZScoring!AH2030-$B$3)/$C$3)</f>
        <v/>
      </c>
      <c r="O2289" s="5">
        <f>IF(ZScoring!AI2030="",0,(ZScoring!AI2030-$B$4)/$C$4)</f>
        <v/>
      </c>
      <c r="P2289" s="5">
        <f>IF(ZScoring!AJ2030="",0,(ZScoring!AJ2030-$B$5)/$C$5)</f>
        <v/>
      </c>
      <c r="Q2289" s="5">
        <f>IF(ZScoring!AK2030="",0,(ZScoring!AK2030-$B$6)/$C$6)</f>
        <v/>
      </c>
      <c r="R2289" s="5">
        <f>IF(ZScoring!AL2030="",0,(ZScoring!AL2030-$B$7)/$C$7)</f>
        <v/>
      </c>
      <c r="S2289" s="5">
        <f>IF(ZScoring!AM2030="",0,(ZScoring!AM2030-$B$8)/$C$8)</f>
        <v/>
      </c>
      <c r="T2289" s="5">
        <f>IF(ZScoring!AN2030="",0,(ZScoring!AN2030-$B$9)/$C$9)</f>
        <v/>
      </c>
      <c r="U2289" s="5">
        <f>IF(ZScoring!AO2030="",0,(ZScoring!AO2030-$B$10)/$C$10)</f>
        <v/>
      </c>
      <c r="V2289" s="5">
        <f>IF(ZScoring!AP2030="",0,(ZScoring!AP2030-$B$11)/$C$11)</f>
        <v/>
      </c>
      <c r="W2289" s="5">
        <f>IF(ZScoring!AQ2030="",0,(ZScoring!AQ2030-$B$12)/$C$12)</f>
        <v/>
      </c>
      <c r="X2289" s="5">
        <f>Universe!C2030</f>
        <v/>
      </c>
    </row>
    <row r="2290">
      <c r="A2290" s="22">
        <f>Universe!G2031</f>
        <v/>
      </c>
      <c r="B2290" s="2" t="n">
        <v>1</v>
      </c>
      <c r="C2290" s="23">
        <f>Universe!H2031</f>
        <v/>
      </c>
      <c r="D2290" s="23">
        <f>Universe!I2031</f>
        <v/>
      </c>
      <c r="E2290" s="23">
        <f>Universe!J2031</f>
        <v/>
      </c>
      <c r="F2290" s="23">
        <f>Universe!K2031</f>
        <v/>
      </c>
      <c r="G2290" s="23">
        <f>Universe!L2031</f>
        <v/>
      </c>
      <c r="H2290" s="23">
        <f>Universe!M2031</f>
        <v/>
      </c>
      <c r="I2290" s="23">
        <f>Universe!N2031</f>
        <v/>
      </c>
      <c r="J2290" s="23">
        <f>Universe!O2031</f>
        <v/>
      </c>
      <c r="K2290" s="23">
        <f>Universe!P2031</f>
        <v/>
      </c>
      <c r="L2290" s="23">
        <f>Universe!Q2031</f>
        <v/>
      </c>
      <c r="M2290" s="23">
        <f>Universe!R2031</f>
        <v/>
      </c>
      <c r="N2290" s="5">
        <f>IF(ZScoring!AH2031="",0,(ZScoring!AH2031-$B$3)/$C$3)</f>
        <v/>
      </c>
      <c r="O2290" s="5">
        <f>IF(ZScoring!AI2031="",0,(ZScoring!AI2031-$B$4)/$C$4)</f>
        <v/>
      </c>
      <c r="P2290" s="5">
        <f>IF(ZScoring!AJ2031="",0,(ZScoring!AJ2031-$B$5)/$C$5)</f>
        <v/>
      </c>
      <c r="Q2290" s="5">
        <f>IF(ZScoring!AK2031="",0,(ZScoring!AK2031-$B$6)/$C$6)</f>
        <v/>
      </c>
      <c r="R2290" s="5">
        <f>IF(ZScoring!AL2031="",0,(ZScoring!AL2031-$B$7)/$C$7)</f>
        <v/>
      </c>
      <c r="S2290" s="5">
        <f>IF(ZScoring!AM2031="",0,(ZScoring!AM2031-$B$8)/$C$8)</f>
        <v/>
      </c>
      <c r="T2290" s="5">
        <f>IF(ZScoring!AN2031="",0,(ZScoring!AN2031-$B$9)/$C$9)</f>
        <v/>
      </c>
      <c r="U2290" s="5">
        <f>IF(ZScoring!AO2031="",0,(ZScoring!AO2031-$B$10)/$C$10)</f>
        <v/>
      </c>
      <c r="V2290" s="5">
        <f>IF(ZScoring!AP2031="",0,(ZScoring!AP2031-$B$11)/$C$11)</f>
        <v/>
      </c>
      <c r="W2290" s="5">
        <f>IF(ZScoring!AQ2031="",0,(ZScoring!AQ2031-$B$12)/$C$12)</f>
        <v/>
      </c>
      <c r="X2290" s="5">
        <f>Universe!C2031</f>
        <v/>
      </c>
    </row>
    <row r="2291">
      <c r="A2291" s="22">
        <f>Universe!G2032</f>
        <v/>
      </c>
      <c r="B2291" s="2" t="n">
        <v>1</v>
      </c>
      <c r="C2291" s="23">
        <f>Universe!H2032</f>
        <v/>
      </c>
      <c r="D2291" s="23">
        <f>Universe!I2032</f>
        <v/>
      </c>
      <c r="E2291" s="23">
        <f>Universe!J2032</f>
        <v/>
      </c>
      <c r="F2291" s="23">
        <f>Universe!K2032</f>
        <v/>
      </c>
      <c r="G2291" s="23">
        <f>Universe!L2032</f>
        <v/>
      </c>
      <c r="H2291" s="23">
        <f>Universe!M2032</f>
        <v/>
      </c>
      <c r="I2291" s="23">
        <f>Universe!N2032</f>
        <v/>
      </c>
      <c r="J2291" s="23">
        <f>Universe!O2032</f>
        <v/>
      </c>
      <c r="K2291" s="23">
        <f>Universe!P2032</f>
        <v/>
      </c>
      <c r="L2291" s="23">
        <f>Universe!Q2032</f>
        <v/>
      </c>
      <c r="M2291" s="23">
        <f>Universe!R2032</f>
        <v/>
      </c>
      <c r="N2291" s="5">
        <f>IF(ZScoring!AH2032="",0,(ZScoring!AH2032-$B$3)/$C$3)</f>
        <v/>
      </c>
      <c r="O2291" s="5">
        <f>IF(ZScoring!AI2032="",0,(ZScoring!AI2032-$B$4)/$C$4)</f>
        <v/>
      </c>
      <c r="P2291" s="5">
        <f>IF(ZScoring!AJ2032="",0,(ZScoring!AJ2032-$B$5)/$C$5)</f>
        <v/>
      </c>
      <c r="Q2291" s="5">
        <f>IF(ZScoring!AK2032="",0,(ZScoring!AK2032-$B$6)/$C$6)</f>
        <v/>
      </c>
      <c r="R2291" s="5">
        <f>IF(ZScoring!AL2032="",0,(ZScoring!AL2032-$B$7)/$C$7)</f>
        <v/>
      </c>
      <c r="S2291" s="5">
        <f>IF(ZScoring!AM2032="",0,(ZScoring!AM2032-$B$8)/$C$8)</f>
        <v/>
      </c>
      <c r="T2291" s="5">
        <f>IF(ZScoring!AN2032="",0,(ZScoring!AN2032-$B$9)/$C$9)</f>
        <v/>
      </c>
      <c r="U2291" s="5">
        <f>IF(ZScoring!AO2032="",0,(ZScoring!AO2032-$B$10)/$C$10)</f>
        <v/>
      </c>
      <c r="V2291" s="5">
        <f>IF(ZScoring!AP2032="",0,(ZScoring!AP2032-$B$11)/$C$11)</f>
        <v/>
      </c>
      <c r="W2291" s="5">
        <f>IF(ZScoring!AQ2032="",0,(ZScoring!AQ2032-$B$12)/$C$12)</f>
        <v/>
      </c>
      <c r="X2291" s="5">
        <f>Universe!C2032</f>
        <v/>
      </c>
    </row>
    <row r="2292">
      <c r="A2292" s="22">
        <f>Universe!G2033</f>
        <v/>
      </c>
      <c r="B2292" s="2" t="n">
        <v>1</v>
      </c>
      <c r="C2292" s="23">
        <f>Universe!H2033</f>
        <v/>
      </c>
      <c r="D2292" s="23">
        <f>Universe!I2033</f>
        <v/>
      </c>
      <c r="E2292" s="23">
        <f>Universe!J2033</f>
        <v/>
      </c>
      <c r="F2292" s="23">
        <f>Universe!K2033</f>
        <v/>
      </c>
      <c r="G2292" s="23">
        <f>Universe!L2033</f>
        <v/>
      </c>
      <c r="H2292" s="23">
        <f>Universe!M2033</f>
        <v/>
      </c>
      <c r="I2292" s="23">
        <f>Universe!N2033</f>
        <v/>
      </c>
      <c r="J2292" s="23">
        <f>Universe!O2033</f>
        <v/>
      </c>
      <c r="K2292" s="23">
        <f>Universe!P2033</f>
        <v/>
      </c>
      <c r="L2292" s="23">
        <f>Universe!Q2033</f>
        <v/>
      </c>
      <c r="M2292" s="23">
        <f>Universe!R2033</f>
        <v/>
      </c>
      <c r="N2292" s="5">
        <f>IF(ZScoring!AH2033="",0,(ZScoring!AH2033-$B$3)/$C$3)</f>
        <v/>
      </c>
      <c r="O2292" s="5">
        <f>IF(ZScoring!AI2033="",0,(ZScoring!AI2033-$B$4)/$C$4)</f>
        <v/>
      </c>
      <c r="P2292" s="5">
        <f>IF(ZScoring!AJ2033="",0,(ZScoring!AJ2033-$B$5)/$C$5)</f>
        <v/>
      </c>
      <c r="Q2292" s="5">
        <f>IF(ZScoring!AK2033="",0,(ZScoring!AK2033-$B$6)/$C$6)</f>
        <v/>
      </c>
      <c r="R2292" s="5">
        <f>IF(ZScoring!AL2033="",0,(ZScoring!AL2033-$B$7)/$C$7)</f>
        <v/>
      </c>
      <c r="S2292" s="5">
        <f>IF(ZScoring!AM2033="",0,(ZScoring!AM2033-$B$8)/$C$8)</f>
        <v/>
      </c>
      <c r="T2292" s="5">
        <f>IF(ZScoring!AN2033="",0,(ZScoring!AN2033-$B$9)/$C$9)</f>
        <v/>
      </c>
      <c r="U2292" s="5">
        <f>IF(ZScoring!AO2033="",0,(ZScoring!AO2033-$B$10)/$C$10)</f>
        <v/>
      </c>
      <c r="V2292" s="5">
        <f>IF(ZScoring!AP2033="",0,(ZScoring!AP2033-$B$11)/$C$11)</f>
        <v/>
      </c>
      <c r="W2292" s="5">
        <f>IF(ZScoring!AQ2033="",0,(ZScoring!AQ2033-$B$12)/$C$12)</f>
        <v/>
      </c>
      <c r="X2292" s="5">
        <f>Universe!C2033</f>
        <v/>
      </c>
    </row>
    <row r="2293">
      <c r="A2293" s="22">
        <f>Universe!G2034</f>
        <v/>
      </c>
      <c r="B2293" s="2" t="n">
        <v>1</v>
      </c>
      <c r="C2293" s="23">
        <f>Universe!H2034</f>
        <v/>
      </c>
      <c r="D2293" s="23">
        <f>Universe!I2034</f>
        <v/>
      </c>
      <c r="E2293" s="23">
        <f>Universe!J2034</f>
        <v/>
      </c>
      <c r="F2293" s="23">
        <f>Universe!K2034</f>
        <v/>
      </c>
      <c r="G2293" s="23">
        <f>Universe!L2034</f>
        <v/>
      </c>
      <c r="H2293" s="23">
        <f>Universe!M2034</f>
        <v/>
      </c>
      <c r="I2293" s="23">
        <f>Universe!N2034</f>
        <v/>
      </c>
      <c r="J2293" s="23">
        <f>Universe!O2034</f>
        <v/>
      </c>
      <c r="K2293" s="23">
        <f>Universe!P2034</f>
        <v/>
      </c>
      <c r="L2293" s="23">
        <f>Universe!Q2034</f>
        <v/>
      </c>
      <c r="M2293" s="23">
        <f>Universe!R2034</f>
        <v/>
      </c>
      <c r="N2293" s="5">
        <f>IF(ZScoring!AH2034="",0,(ZScoring!AH2034-$B$3)/$C$3)</f>
        <v/>
      </c>
      <c r="O2293" s="5">
        <f>IF(ZScoring!AI2034="",0,(ZScoring!AI2034-$B$4)/$C$4)</f>
        <v/>
      </c>
      <c r="P2293" s="5">
        <f>IF(ZScoring!AJ2034="",0,(ZScoring!AJ2034-$B$5)/$C$5)</f>
        <v/>
      </c>
      <c r="Q2293" s="5">
        <f>IF(ZScoring!AK2034="",0,(ZScoring!AK2034-$B$6)/$C$6)</f>
        <v/>
      </c>
      <c r="R2293" s="5">
        <f>IF(ZScoring!AL2034="",0,(ZScoring!AL2034-$B$7)/$C$7)</f>
        <v/>
      </c>
      <c r="S2293" s="5">
        <f>IF(ZScoring!AM2034="",0,(ZScoring!AM2034-$B$8)/$C$8)</f>
        <v/>
      </c>
      <c r="T2293" s="5">
        <f>IF(ZScoring!AN2034="",0,(ZScoring!AN2034-$B$9)/$C$9)</f>
        <v/>
      </c>
      <c r="U2293" s="5">
        <f>IF(ZScoring!AO2034="",0,(ZScoring!AO2034-$B$10)/$C$10)</f>
        <v/>
      </c>
      <c r="V2293" s="5">
        <f>IF(ZScoring!AP2034="",0,(ZScoring!AP2034-$B$11)/$C$11)</f>
        <v/>
      </c>
      <c r="W2293" s="5">
        <f>IF(ZScoring!AQ2034="",0,(ZScoring!AQ2034-$B$12)/$C$12)</f>
        <v/>
      </c>
      <c r="X2293" s="5">
        <f>Universe!C2034</f>
        <v/>
      </c>
    </row>
    <row r="2294">
      <c r="A2294" s="22">
        <f>Universe!G2035</f>
        <v/>
      </c>
      <c r="B2294" s="2" t="n">
        <v>1</v>
      </c>
      <c r="C2294" s="23">
        <f>Universe!H2035</f>
        <v/>
      </c>
      <c r="D2294" s="23">
        <f>Universe!I2035</f>
        <v/>
      </c>
      <c r="E2294" s="23">
        <f>Universe!J2035</f>
        <v/>
      </c>
      <c r="F2294" s="23">
        <f>Universe!K2035</f>
        <v/>
      </c>
      <c r="G2294" s="23">
        <f>Universe!L2035</f>
        <v/>
      </c>
      <c r="H2294" s="23">
        <f>Universe!M2035</f>
        <v/>
      </c>
      <c r="I2294" s="23">
        <f>Universe!N2035</f>
        <v/>
      </c>
      <c r="J2294" s="23">
        <f>Universe!O2035</f>
        <v/>
      </c>
      <c r="K2294" s="23">
        <f>Universe!P2035</f>
        <v/>
      </c>
      <c r="L2294" s="23">
        <f>Universe!Q2035</f>
        <v/>
      </c>
      <c r="M2294" s="23">
        <f>Universe!R2035</f>
        <v/>
      </c>
      <c r="N2294" s="5">
        <f>IF(ZScoring!AH2035="",0,(ZScoring!AH2035-$B$3)/$C$3)</f>
        <v/>
      </c>
      <c r="O2294" s="5">
        <f>IF(ZScoring!AI2035="",0,(ZScoring!AI2035-$B$4)/$C$4)</f>
        <v/>
      </c>
      <c r="P2294" s="5">
        <f>IF(ZScoring!AJ2035="",0,(ZScoring!AJ2035-$B$5)/$C$5)</f>
        <v/>
      </c>
      <c r="Q2294" s="5">
        <f>IF(ZScoring!AK2035="",0,(ZScoring!AK2035-$B$6)/$C$6)</f>
        <v/>
      </c>
      <c r="R2294" s="5">
        <f>IF(ZScoring!AL2035="",0,(ZScoring!AL2035-$B$7)/$C$7)</f>
        <v/>
      </c>
      <c r="S2294" s="5">
        <f>IF(ZScoring!AM2035="",0,(ZScoring!AM2035-$B$8)/$C$8)</f>
        <v/>
      </c>
      <c r="T2294" s="5">
        <f>IF(ZScoring!AN2035="",0,(ZScoring!AN2035-$B$9)/$C$9)</f>
        <v/>
      </c>
      <c r="U2294" s="5">
        <f>IF(ZScoring!AO2035="",0,(ZScoring!AO2035-$B$10)/$C$10)</f>
        <v/>
      </c>
      <c r="V2294" s="5">
        <f>IF(ZScoring!AP2035="",0,(ZScoring!AP2035-$B$11)/$C$11)</f>
        <v/>
      </c>
      <c r="W2294" s="5">
        <f>IF(ZScoring!AQ2035="",0,(ZScoring!AQ2035-$B$12)/$C$12)</f>
        <v/>
      </c>
      <c r="X2294" s="5">
        <f>Universe!C2035</f>
        <v/>
      </c>
    </row>
    <row r="2295">
      <c r="A2295" s="22">
        <f>Universe!G2036</f>
        <v/>
      </c>
      <c r="B2295" s="2" t="n">
        <v>1</v>
      </c>
      <c r="C2295" s="23">
        <f>Universe!H2036</f>
        <v/>
      </c>
      <c r="D2295" s="23">
        <f>Universe!I2036</f>
        <v/>
      </c>
      <c r="E2295" s="23">
        <f>Universe!J2036</f>
        <v/>
      </c>
      <c r="F2295" s="23">
        <f>Universe!K2036</f>
        <v/>
      </c>
      <c r="G2295" s="23">
        <f>Universe!L2036</f>
        <v/>
      </c>
      <c r="H2295" s="23">
        <f>Universe!M2036</f>
        <v/>
      </c>
      <c r="I2295" s="23">
        <f>Universe!N2036</f>
        <v/>
      </c>
      <c r="J2295" s="23">
        <f>Universe!O2036</f>
        <v/>
      </c>
      <c r="K2295" s="23">
        <f>Universe!P2036</f>
        <v/>
      </c>
      <c r="L2295" s="23">
        <f>Universe!Q2036</f>
        <v/>
      </c>
      <c r="M2295" s="23">
        <f>Universe!R2036</f>
        <v/>
      </c>
      <c r="N2295" s="5">
        <f>IF(ZScoring!AH2036="",0,(ZScoring!AH2036-$B$3)/$C$3)</f>
        <v/>
      </c>
      <c r="O2295" s="5">
        <f>IF(ZScoring!AI2036="",0,(ZScoring!AI2036-$B$4)/$C$4)</f>
        <v/>
      </c>
      <c r="P2295" s="5">
        <f>IF(ZScoring!AJ2036="",0,(ZScoring!AJ2036-$B$5)/$C$5)</f>
        <v/>
      </c>
      <c r="Q2295" s="5">
        <f>IF(ZScoring!AK2036="",0,(ZScoring!AK2036-$B$6)/$C$6)</f>
        <v/>
      </c>
      <c r="R2295" s="5">
        <f>IF(ZScoring!AL2036="",0,(ZScoring!AL2036-$B$7)/$C$7)</f>
        <v/>
      </c>
      <c r="S2295" s="5">
        <f>IF(ZScoring!AM2036="",0,(ZScoring!AM2036-$B$8)/$C$8)</f>
        <v/>
      </c>
      <c r="T2295" s="5">
        <f>IF(ZScoring!AN2036="",0,(ZScoring!AN2036-$B$9)/$C$9)</f>
        <v/>
      </c>
      <c r="U2295" s="5">
        <f>IF(ZScoring!AO2036="",0,(ZScoring!AO2036-$B$10)/$C$10)</f>
        <v/>
      </c>
      <c r="V2295" s="5">
        <f>IF(ZScoring!AP2036="",0,(ZScoring!AP2036-$B$11)/$C$11)</f>
        <v/>
      </c>
      <c r="W2295" s="5">
        <f>IF(ZScoring!AQ2036="",0,(ZScoring!AQ2036-$B$12)/$C$12)</f>
        <v/>
      </c>
      <c r="X2295" s="5">
        <f>Universe!C2036</f>
        <v/>
      </c>
    </row>
    <row r="2296">
      <c r="A2296" s="22">
        <f>Universe!G2037</f>
        <v/>
      </c>
      <c r="B2296" s="2" t="n">
        <v>1</v>
      </c>
      <c r="C2296" s="23">
        <f>Universe!H2037</f>
        <v/>
      </c>
      <c r="D2296" s="23">
        <f>Universe!I2037</f>
        <v/>
      </c>
      <c r="E2296" s="23">
        <f>Universe!J2037</f>
        <v/>
      </c>
      <c r="F2296" s="23">
        <f>Universe!K2037</f>
        <v/>
      </c>
      <c r="G2296" s="23">
        <f>Universe!L2037</f>
        <v/>
      </c>
      <c r="H2296" s="23">
        <f>Universe!M2037</f>
        <v/>
      </c>
      <c r="I2296" s="23">
        <f>Universe!N2037</f>
        <v/>
      </c>
      <c r="J2296" s="23">
        <f>Universe!O2037</f>
        <v/>
      </c>
      <c r="K2296" s="23">
        <f>Universe!P2037</f>
        <v/>
      </c>
      <c r="L2296" s="23">
        <f>Universe!Q2037</f>
        <v/>
      </c>
      <c r="M2296" s="23">
        <f>Universe!R2037</f>
        <v/>
      </c>
      <c r="N2296" s="5">
        <f>IF(ZScoring!AH2037="",0,(ZScoring!AH2037-$B$3)/$C$3)</f>
        <v/>
      </c>
      <c r="O2296" s="5">
        <f>IF(ZScoring!AI2037="",0,(ZScoring!AI2037-$B$4)/$C$4)</f>
        <v/>
      </c>
      <c r="P2296" s="5">
        <f>IF(ZScoring!AJ2037="",0,(ZScoring!AJ2037-$B$5)/$C$5)</f>
        <v/>
      </c>
      <c r="Q2296" s="5">
        <f>IF(ZScoring!AK2037="",0,(ZScoring!AK2037-$B$6)/$C$6)</f>
        <v/>
      </c>
      <c r="R2296" s="5">
        <f>IF(ZScoring!AL2037="",0,(ZScoring!AL2037-$B$7)/$C$7)</f>
        <v/>
      </c>
      <c r="S2296" s="5">
        <f>IF(ZScoring!AM2037="",0,(ZScoring!AM2037-$B$8)/$C$8)</f>
        <v/>
      </c>
      <c r="T2296" s="5">
        <f>IF(ZScoring!AN2037="",0,(ZScoring!AN2037-$B$9)/$C$9)</f>
        <v/>
      </c>
      <c r="U2296" s="5">
        <f>IF(ZScoring!AO2037="",0,(ZScoring!AO2037-$B$10)/$C$10)</f>
        <v/>
      </c>
      <c r="V2296" s="5">
        <f>IF(ZScoring!AP2037="",0,(ZScoring!AP2037-$B$11)/$C$11)</f>
        <v/>
      </c>
      <c r="W2296" s="5">
        <f>IF(ZScoring!AQ2037="",0,(ZScoring!AQ2037-$B$12)/$C$12)</f>
        <v/>
      </c>
      <c r="X2296" s="5">
        <f>Universe!C2037</f>
        <v/>
      </c>
    </row>
    <row r="2297">
      <c r="A2297" s="22">
        <f>Universe!G2038</f>
        <v/>
      </c>
      <c r="B2297" s="2" t="n">
        <v>1</v>
      </c>
      <c r="C2297" s="23">
        <f>Universe!H2038</f>
        <v/>
      </c>
      <c r="D2297" s="23">
        <f>Universe!I2038</f>
        <v/>
      </c>
      <c r="E2297" s="23">
        <f>Universe!J2038</f>
        <v/>
      </c>
      <c r="F2297" s="23">
        <f>Universe!K2038</f>
        <v/>
      </c>
      <c r="G2297" s="23">
        <f>Universe!L2038</f>
        <v/>
      </c>
      <c r="H2297" s="23">
        <f>Universe!M2038</f>
        <v/>
      </c>
      <c r="I2297" s="23">
        <f>Universe!N2038</f>
        <v/>
      </c>
      <c r="J2297" s="23">
        <f>Universe!O2038</f>
        <v/>
      </c>
      <c r="K2297" s="23">
        <f>Universe!P2038</f>
        <v/>
      </c>
      <c r="L2297" s="23">
        <f>Universe!Q2038</f>
        <v/>
      </c>
      <c r="M2297" s="23">
        <f>Universe!R2038</f>
        <v/>
      </c>
      <c r="N2297" s="5">
        <f>IF(ZScoring!AH2038="",0,(ZScoring!AH2038-$B$3)/$C$3)</f>
        <v/>
      </c>
      <c r="O2297" s="5">
        <f>IF(ZScoring!AI2038="",0,(ZScoring!AI2038-$B$4)/$C$4)</f>
        <v/>
      </c>
      <c r="P2297" s="5">
        <f>IF(ZScoring!AJ2038="",0,(ZScoring!AJ2038-$B$5)/$C$5)</f>
        <v/>
      </c>
      <c r="Q2297" s="5">
        <f>IF(ZScoring!AK2038="",0,(ZScoring!AK2038-$B$6)/$C$6)</f>
        <v/>
      </c>
      <c r="R2297" s="5">
        <f>IF(ZScoring!AL2038="",0,(ZScoring!AL2038-$B$7)/$C$7)</f>
        <v/>
      </c>
      <c r="S2297" s="5">
        <f>IF(ZScoring!AM2038="",0,(ZScoring!AM2038-$B$8)/$C$8)</f>
        <v/>
      </c>
      <c r="T2297" s="5">
        <f>IF(ZScoring!AN2038="",0,(ZScoring!AN2038-$B$9)/$C$9)</f>
        <v/>
      </c>
      <c r="U2297" s="5">
        <f>IF(ZScoring!AO2038="",0,(ZScoring!AO2038-$B$10)/$C$10)</f>
        <v/>
      </c>
      <c r="V2297" s="5">
        <f>IF(ZScoring!AP2038="",0,(ZScoring!AP2038-$B$11)/$C$11)</f>
        <v/>
      </c>
      <c r="W2297" s="5">
        <f>IF(ZScoring!AQ2038="",0,(ZScoring!AQ2038-$B$12)/$C$12)</f>
        <v/>
      </c>
      <c r="X2297" s="5">
        <f>Universe!C2038</f>
        <v/>
      </c>
    </row>
    <row r="2298">
      <c r="A2298" s="22">
        <f>Universe!G2039</f>
        <v/>
      </c>
      <c r="B2298" s="2" t="n">
        <v>1</v>
      </c>
      <c r="C2298" s="23">
        <f>Universe!H2039</f>
        <v/>
      </c>
      <c r="D2298" s="23">
        <f>Universe!I2039</f>
        <v/>
      </c>
      <c r="E2298" s="23">
        <f>Universe!J2039</f>
        <v/>
      </c>
      <c r="F2298" s="23">
        <f>Universe!K2039</f>
        <v/>
      </c>
      <c r="G2298" s="23">
        <f>Universe!L2039</f>
        <v/>
      </c>
      <c r="H2298" s="23">
        <f>Universe!M2039</f>
        <v/>
      </c>
      <c r="I2298" s="23">
        <f>Universe!N2039</f>
        <v/>
      </c>
      <c r="J2298" s="23">
        <f>Universe!O2039</f>
        <v/>
      </c>
      <c r="K2298" s="23">
        <f>Universe!P2039</f>
        <v/>
      </c>
      <c r="L2298" s="23">
        <f>Universe!Q2039</f>
        <v/>
      </c>
      <c r="M2298" s="23">
        <f>Universe!R2039</f>
        <v/>
      </c>
      <c r="N2298" s="5">
        <f>IF(ZScoring!AH2039="",0,(ZScoring!AH2039-$B$3)/$C$3)</f>
        <v/>
      </c>
      <c r="O2298" s="5">
        <f>IF(ZScoring!AI2039="",0,(ZScoring!AI2039-$B$4)/$C$4)</f>
        <v/>
      </c>
      <c r="P2298" s="5">
        <f>IF(ZScoring!AJ2039="",0,(ZScoring!AJ2039-$B$5)/$C$5)</f>
        <v/>
      </c>
      <c r="Q2298" s="5">
        <f>IF(ZScoring!AK2039="",0,(ZScoring!AK2039-$B$6)/$C$6)</f>
        <v/>
      </c>
      <c r="R2298" s="5">
        <f>IF(ZScoring!AL2039="",0,(ZScoring!AL2039-$B$7)/$C$7)</f>
        <v/>
      </c>
      <c r="S2298" s="5">
        <f>IF(ZScoring!AM2039="",0,(ZScoring!AM2039-$B$8)/$C$8)</f>
        <v/>
      </c>
      <c r="T2298" s="5">
        <f>IF(ZScoring!AN2039="",0,(ZScoring!AN2039-$B$9)/$C$9)</f>
        <v/>
      </c>
      <c r="U2298" s="5">
        <f>IF(ZScoring!AO2039="",0,(ZScoring!AO2039-$B$10)/$C$10)</f>
        <v/>
      </c>
      <c r="V2298" s="5">
        <f>IF(ZScoring!AP2039="",0,(ZScoring!AP2039-$B$11)/$C$11)</f>
        <v/>
      </c>
      <c r="W2298" s="5">
        <f>IF(ZScoring!AQ2039="",0,(ZScoring!AQ2039-$B$12)/$C$12)</f>
        <v/>
      </c>
      <c r="X2298" s="5">
        <f>Universe!C2039</f>
        <v/>
      </c>
    </row>
    <row r="2299">
      <c r="A2299" s="22">
        <f>Universe!G2040</f>
        <v/>
      </c>
      <c r="B2299" s="2" t="n">
        <v>1</v>
      </c>
      <c r="C2299" s="23">
        <f>Universe!H2040</f>
        <v/>
      </c>
      <c r="D2299" s="23">
        <f>Universe!I2040</f>
        <v/>
      </c>
      <c r="E2299" s="23">
        <f>Universe!J2040</f>
        <v/>
      </c>
      <c r="F2299" s="23">
        <f>Universe!K2040</f>
        <v/>
      </c>
      <c r="G2299" s="23">
        <f>Universe!L2040</f>
        <v/>
      </c>
      <c r="H2299" s="23">
        <f>Universe!M2040</f>
        <v/>
      </c>
      <c r="I2299" s="23">
        <f>Universe!N2040</f>
        <v/>
      </c>
      <c r="J2299" s="23">
        <f>Universe!O2040</f>
        <v/>
      </c>
      <c r="K2299" s="23">
        <f>Universe!P2040</f>
        <v/>
      </c>
      <c r="L2299" s="23">
        <f>Universe!Q2040</f>
        <v/>
      </c>
      <c r="M2299" s="23">
        <f>Universe!R2040</f>
        <v/>
      </c>
      <c r="N2299" s="5">
        <f>IF(ZScoring!AH2040="",0,(ZScoring!AH2040-$B$3)/$C$3)</f>
        <v/>
      </c>
      <c r="O2299" s="5">
        <f>IF(ZScoring!AI2040="",0,(ZScoring!AI2040-$B$4)/$C$4)</f>
        <v/>
      </c>
      <c r="P2299" s="5">
        <f>IF(ZScoring!AJ2040="",0,(ZScoring!AJ2040-$B$5)/$C$5)</f>
        <v/>
      </c>
      <c r="Q2299" s="5">
        <f>IF(ZScoring!AK2040="",0,(ZScoring!AK2040-$B$6)/$C$6)</f>
        <v/>
      </c>
      <c r="R2299" s="5">
        <f>IF(ZScoring!AL2040="",0,(ZScoring!AL2040-$B$7)/$C$7)</f>
        <v/>
      </c>
      <c r="S2299" s="5">
        <f>IF(ZScoring!AM2040="",0,(ZScoring!AM2040-$B$8)/$C$8)</f>
        <v/>
      </c>
      <c r="T2299" s="5">
        <f>IF(ZScoring!AN2040="",0,(ZScoring!AN2040-$B$9)/$C$9)</f>
        <v/>
      </c>
      <c r="U2299" s="5">
        <f>IF(ZScoring!AO2040="",0,(ZScoring!AO2040-$B$10)/$C$10)</f>
        <v/>
      </c>
      <c r="V2299" s="5">
        <f>IF(ZScoring!AP2040="",0,(ZScoring!AP2040-$B$11)/$C$11)</f>
        <v/>
      </c>
      <c r="W2299" s="5">
        <f>IF(ZScoring!AQ2040="",0,(ZScoring!AQ2040-$B$12)/$C$12)</f>
        <v/>
      </c>
      <c r="X2299" s="5">
        <f>Universe!C2040</f>
        <v/>
      </c>
    </row>
    <row r="2300">
      <c r="A2300" s="22">
        <f>Universe!G2041</f>
        <v/>
      </c>
      <c r="B2300" s="2" t="n">
        <v>1</v>
      </c>
      <c r="C2300" s="23">
        <f>Universe!H2041</f>
        <v/>
      </c>
      <c r="D2300" s="23">
        <f>Universe!I2041</f>
        <v/>
      </c>
      <c r="E2300" s="23">
        <f>Universe!J2041</f>
        <v/>
      </c>
      <c r="F2300" s="23">
        <f>Universe!K2041</f>
        <v/>
      </c>
      <c r="G2300" s="23">
        <f>Universe!L2041</f>
        <v/>
      </c>
      <c r="H2300" s="23">
        <f>Universe!M2041</f>
        <v/>
      </c>
      <c r="I2300" s="23">
        <f>Universe!N2041</f>
        <v/>
      </c>
      <c r="J2300" s="23">
        <f>Universe!O2041</f>
        <v/>
      </c>
      <c r="K2300" s="23">
        <f>Universe!P2041</f>
        <v/>
      </c>
      <c r="L2300" s="23">
        <f>Universe!Q2041</f>
        <v/>
      </c>
      <c r="M2300" s="23">
        <f>Universe!R2041</f>
        <v/>
      </c>
      <c r="N2300" s="5">
        <f>IF(ZScoring!AH2041="",0,(ZScoring!AH2041-$B$3)/$C$3)</f>
        <v/>
      </c>
      <c r="O2300" s="5">
        <f>IF(ZScoring!AI2041="",0,(ZScoring!AI2041-$B$4)/$C$4)</f>
        <v/>
      </c>
      <c r="P2300" s="5">
        <f>IF(ZScoring!AJ2041="",0,(ZScoring!AJ2041-$B$5)/$C$5)</f>
        <v/>
      </c>
      <c r="Q2300" s="5">
        <f>IF(ZScoring!AK2041="",0,(ZScoring!AK2041-$B$6)/$C$6)</f>
        <v/>
      </c>
      <c r="R2300" s="5">
        <f>IF(ZScoring!AL2041="",0,(ZScoring!AL2041-$B$7)/$C$7)</f>
        <v/>
      </c>
      <c r="S2300" s="5">
        <f>IF(ZScoring!AM2041="",0,(ZScoring!AM2041-$B$8)/$C$8)</f>
        <v/>
      </c>
      <c r="T2300" s="5">
        <f>IF(ZScoring!AN2041="",0,(ZScoring!AN2041-$B$9)/$C$9)</f>
        <v/>
      </c>
      <c r="U2300" s="5">
        <f>IF(ZScoring!AO2041="",0,(ZScoring!AO2041-$B$10)/$C$10)</f>
        <v/>
      </c>
      <c r="V2300" s="5">
        <f>IF(ZScoring!AP2041="",0,(ZScoring!AP2041-$B$11)/$C$11)</f>
        <v/>
      </c>
      <c r="W2300" s="5">
        <f>IF(ZScoring!AQ2041="",0,(ZScoring!AQ2041-$B$12)/$C$12)</f>
        <v/>
      </c>
      <c r="X2300" s="5">
        <f>Universe!C2041</f>
        <v/>
      </c>
    </row>
    <row r="2301">
      <c r="A2301" s="22">
        <f>Universe!G2042</f>
        <v/>
      </c>
      <c r="B2301" s="2" t="n">
        <v>1</v>
      </c>
      <c r="C2301" s="23">
        <f>Universe!H2042</f>
        <v/>
      </c>
      <c r="D2301" s="23">
        <f>Universe!I2042</f>
        <v/>
      </c>
      <c r="E2301" s="23">
        <f>Universe!J2042</f>
        <v/>
      </c>
      <c r="F2301" s="23">
        <f>Universe!K2042</f>
        <v/>
      </c>
      <c r="G2301" s="23">
        <f>Universe!L2042</f>
        <v/>
      </c>
      <c r="H2301" s="23">
        <f>Universe!M2042</f>
        <v/>
      </c>
      <c r="I2301" s="23">
        <f>Universe!N2042</f>
        <v/>
      </c>
      <c r="J2301" s="23">
        <f>Universe!O2042</f>
        <v/>
      </c>
      <c r="K2301" s="23">
        <f>Universe!P2042</f>
        <v/>
      </c>
      <c r="L2301" s="23">
        <f>Universe!Q2042</f>
        <v/>
      </c>
      <c r="M2301" s="23">
        <f>Universe!R2042</f>
        <v/>
      </c>
      <c r="N2301" s="5">
        <f>IF(ZScoring!AH2042="",0,(ZScoring!AH2042-$B$3)/$C$3)</f>
        <v/>
      </c>
      <c r="O2301" s="5">
        <f>IF(ZScoring!AI2042="",0,(ZScoring!AI2042-$B$4)/$C$4)</f>
        <v/>
      </c>
      <c r="P2301" s="5">
        <f>IF(ZScoring!AJ2042="",0,(ZScoring!AJ2042-$B$5)/$C$5)</f>
        <v/>
      </c>
      <c r="Q2301" s="5">
        <f>IF(ZScoring!AK2042="",0,(ZScoring!AK2042-$B$6)/$C$6)</f>
        <v/>
      </c>
      <c r="R2301" s="5">
        <f>IF(ZScoring!AL2042="",0,(ZScoring!AL2042-$B$7)/$C$7)</f>
        <v/>
      </c>
      <c r="S2301" s="5">
        <f>IF(ZScoring!AM2042="",0,(ZScoring!AM2042-$B$8)/$C$8)</f>
        <v/>
      </c>
      <c r="T2301" s="5">
        <f>IF(ZScoring!AN2042="",0,(ZScoring!AN2042-$B$9)/$C$9)</f>
        <v/>
      </c>
      <c r="U2301" s="5">
        <f>IF(ZScoring!AO2042="",0,(ZScoring!AO2042-$B$10)/$C$10)</f>
        <v/>
      </c>
      <c r="V2301" s="5">
        <f>IF(ZScoring!AP2042="",0,(ZScoring!AP2042-$B$11)/$C$11)</f>
        <v/>
      </c>
      <c r="W2301" s="5">
        <f>IF(ZScoring!AQ2042="",0,(ZScoring!AQ2042-$B$12)/$C$12)</f>
        <v/>
      </c>
      <c r="X2301" s="5">
        <f>Universe!C2042</f>
        <v/>
      </c>
    </row>
    <row r="2302">
      <c r="A2302" s="22">
        <f>Universe!G2043</f>
        <v/>
      </c>
      <c r="B2302" s="2" t="n">
        <v>1</v>
      </c>
      <c r="C2302" s="23">
        <f>Universe!H2043</f>
        <v/>
      </c>
      <c r="D2302" s="23">
        <f>Universe!I2043</f>
        <v/>
      </c>
      <c r="E2302" s="23">
        <f>Universe!J2043</f>
        <v/>
      </c>
      <c r="F2302" s="23">
        <f>Universe!K2043</f>
        <v/>
      </c>
      <c r="G2302" s="23">
        <f>Universe!L2043</f>
        <v/>
      </c>
      <c r="H2302" s="23">
        <f>Universe!M2043</f>
        <v/>
      </c>
      <c r="I2302" s="23">
        <f>Universe!N2043</f>
        <v/>
      </c>
      <c r="J2302" s="23">
        <f>Universe!O2043</f>
        <v/>
      </c>
      <c r="K2302" s="23">
        <f>Universe!P2043</f>
        <v/>
      </c>
      <c r="L2302" s="23">
        <f>Universe!Q2043</f>
        <v/>
      </c>
      <c r="M2302" s="23">
        <f>Universe!R2043</f>
        <v/>
      </c>
      <c r="N2302" s="5">
        <f>IF(ZScoring!AH2043="",0,(ZScoring!AH2043-$B$3)/$C$3)</f>
        <v/>
      </c>
      <c r="O2302" s="5">
        <f>IF(ZScoring!AI2043="",0,(ZScoring!AI2043-$B$4)/$C$4)</f>
        <v/>
      </c>
      <c r="P2302" s="5">
        <f>IF(ZScoring!AJ2043="",0,(ZScoring!AJ2043-$B$5)/$C$5)</f>
        <v/>
      </c>
      <c r="Q2302" s="5">
        <f>IF(ZScoring!AK2043="",0,(ZScoring!AK2043-$B$6)/$C$6)</f>
        <v/>
      </c>
      <c r="R2302" s="5">
        <f>IF(ZScoring!AL2043="",0,(ZScoring!AL2043-$B$7)/$C$7)</f>
        <v/>
      </c>
      <c r="S2302" s="5">
        <f>IF(ZScoring!AM2043="",0,(ZScoring!AM2043-$B$8)/$C$8)</f>
        <v/>
      </c>
      <c r="T2302" s="5">
        <f>IF(ZScoring!AN2043="",0,(ZScoring!AN2043-$B$9)/$C$9)</f>
        <v/>
      </c>
      <c r="U2302" s="5">
        <f>IF(ZScoring!AO2043="",0,(ZScoring!AO2043-$B$10)/$C$10)</f>
        <v/>
      </c>
      <c r="V2302" s="5">
        <f>IF(ZScoring!AP2043="",0,(ZScoring!AP2043-$B$11)/$C$11)</f>
        <v/>
      </c>
      <c r="W2302" s="5">
        <f>IF(ZScoring!AQ2043="",0,(ZScoring!AQ2043-$B$12)/$C$12)</f>
        <v/>
      </c>
      <c r="X2302" s="5">
        <f>Universe!C2043</f>
        <v/>
      </c>
    </row>
    <row r="2303">
      <c r="A2303" s="22">
        <f>Universe!G2044</f>
        <v/>
      </c>
      <c r="B2303" s="2" t="n">
        <v>1</v>
      </c>
      <c r="C2303" s="23">
        <f>Universe!H2044</f>
        <v/>
      </c>
      <c r="D2303" s="23">
        <f>Universe!I2044</f>
        <v/>
      </c>
      <c r="E2303" s="23">
        <f>Universe!J2044</f>
        <v/>
      </c>
      <c r="F2303" s="23">
        <f>Universe!K2044</f>
        <v/>
      </c>
      <c r="G2303" s="23">
        <f>Universe!L2044</f>
        <v/>
      </c>
      <c r="H2303" s="23">
        <f>Universe!M2044</f>
        <v/>
      </c>
      <c r="I2303" s="23">
        <f>Universe!N2044</f>
        <v/>
      </c>
      <c r="J2303" s="23">
        <f>Universe!O2044</f>
        <v/>
      </c>
      <c r="K2303" s="23">
        <f>Universe!P2044</f>
        <v/>
      </c>
      <c r="L2303" s="23">
        <f>Universe!Q2044</f>
        <v/>
      </c>
      <c r="M2303" s="23">
        <f>Universe!R2044</f>
        <v/>
      </c>
      <c r="N2303" s="5">
        <f>IF(ZScoring!AH2044="",0,(ZScoring!AH2044-$B$3)/$C$3)</f>
        <v/>
      </c>
      <c r="O2303" s="5">
        <f>IF(ZScoring!AI2044="",0,(ZScoring!AI2044-$B$4)/$C$4)</f>
        <v/>
      </c>
      <c r="P2303" s="5">
        <f>IF(ZScoring!AJ2044="",0,(ZScoring!AJ2044-$B$5)/$C$5)</f>
        <v/>
      </c>
      <c r="Q2303" s="5">
        <f>IF(ZScoring!AK2044="",0,(ZScoring!AK2044-$B$6)/$C$6)</f>
        <v/>
      </c>
      <c r="R2303" s="5">
        <f>IF(ZScoring!AL2044="",0,(ZScoring!AL2044-$B$7)/$C$7)</f>
        <v/>
      </c>
      <c r="S2303" s="5">
        <f>IF(ZScoring!AM2044="",0,(ZScoring!AM2044-$B$8)/$C$8)</f>
        <v/>
      </c>
      <c r="T2303" s="5">
        <f>IF(ZScoring!AN2044="",0,(ZScoring!AN2044-$B$9)/$C$9)</f>
        <v/>
      </c>
      <c r="U2303" s="5">
        <f>IF(ZScoring!AO2044="",0,(ZScoring!AO2044-$B$10)/$C$10)</f>
        <v/>
      </c>
      <c r="V2303" s="5">
        <f>IF(ZScoring!AP2044="",0,(ZScoring!AP2044-$B$11)/$C$11)</f>
        <v/>
      </c>
      <c r="W2303" s="5">
        <f>IF(ZScoring!AQ2044="",0,(ZScoring!AQ2044-$B$12)/$C$12)</f>
        <v/>
      </c>
      <c r="X2303" s="5">
        <f>Universe!C2044</f>
        <v/>
      </c>
    </row>
    <row r="2304">
      <c r="A2304" s="22">
        <f>Universe!G2045</f>
        <v/>
      </c>
      <c r="B2304" s="2" t="n">
        <v>1</v>
      </c>
      <c r="C2304" s="23">
        <f>Universe!H2045</f>
        <v/>
      </c>
      <c r="D2304" s="23">
        <f>Universe!I2045</f>
        <v/>
      </c>
      <c r="E2304" s="23">
        <f>Universe!J2045</f>
        <v/>
      </c>
      <c r="F2304" s="23">
        <f>Universe!K2045</f>
        <v/>
      </c>
      <c r="G2304" s="23">
        <f>Universe!L2045</f>
        <v/>
      </c>
      <c r="H2304" s="23">
        <f>Universe!M2045</f>
        <v/>
      </c>
      <c r="I2304" s="23">
        <f>Universe!N2045</f>
        <v/>
      </c>
      <c r="J2304" s="23">
        <f>Universe!O2045</f>
        <v/>
      </c>
      <c r="K2304" s="23">
        <f>Universe!P2045</f>
        <v/>
      </c>
      <c r="L2304" s="23">
        <f>Universe!Q2045</f>
        <v/>
      </c>
      <c r="M2304" s="23">
        <f>Universe!R2045</f>
        <v/>
      </c>
      <c r="N2304" s="5">
        <f>IF(ZScoring!AH2045="",0,(ZScoring!AH2045-$B$3)/$C$3)</f>
        <v/>
      </c>
      <c r="O2304" s="5">
        <f>IF(ZScoring!AI2045="",0,(ZScoring!AI2045-$B$4)/$C$4)</f>
        <v/>
      </c>
      <c r="P2304" s="5">
        <f>IF(ZScoring!AJ2045="",0,(ZScoring!AJ2045-$B$5)/$C$5)</f>
        <v/>
      </c>
      <c r="Q2304" s="5">
        <f>IF(ZScoring!AK2045="",0,(ZScoring!AK2045-$B$6)/$C$6)</f>
        <v/>
      </c>
      <c r="R2304" s="5">
        <f>IF(ZScoring!AL2045="",0,(ZScoring!AL2045-$B$7)/$C$7)</f>
        <v/>
      </c>
      <c r="S2304" s="5">
        <f>IF(ZScoring!AM2045="",0,(ZScoring!AM2045-$B$8)/$C$8)</f>
        <v/>
      </c>
      <c r="T2304" s="5">
        <f>IF(ZScoring!AN2045="",0,(ZScoring!AN2045-$B$9)/$C$9)</f>
        <v/>
      </c>
      <c r="U2304" s="5">
        <f>IF(ZScoring!AO2045="",0,(ZScoring!AO2045-$B$10)/$C$10)</f>
        <v/>
      </c>
      <c r="V2304" s="5">
        <f>IF(ZScoring!AP2045="",0,(ZScoring!AP2045-$B$11)/$C$11)</f>
        <v/>
      </c>
      <c r="W2304" s="5">
        <f>IF(ZScoring!AQ2045="",0,(ZScoring!AQ2045-$B$12)/$C$12)</f>
        <v/>
      </c>
      <c r="X2304" s="5">
        <f>Universe!C2045</f>
        <v/>
      </c>
    </row>
    <row r="2305">
      <c r="A2305" s="22">
        <f>Universe!G2046</f>
        <v/>
      </c>
      <c r="B2305" s="2" t="n">
        <v>1</v>
      </c>
      <c r="C2305" s="23">
        <f>Universe!H2046</f>
        <v/>
      </c>
      <c r="D2305" s="23">
        <f>Universe!I2046</f>
        <v/>
      </c>
      <c r="E2305" s="23">
        <f>Universe!J2046</f>
        <v/>
      </c>
      <c r="F2305" s="23">
        <f>Universe!K2046</f>
        <v/>
      </c>
      <c r="G2305" s="23">
        <f>Universe!L2046</f>
        <v/>
      </c>
      <c r="H2305" s="23">
        <f>Universe!M2046</f>
        <v/>
      </c>
      <c r="I2305" s="23">
        <f>Universe!N2046</f>
        <v/>
      </c>
      <c r="J2305" s="23">
        <f>Universe!O2046</f>
        <v/>
      </c>
      <c r="K2305" s="23">
        <f>Universe!P2046</f>
        <v/>
      </c>
      <c r="L2305" s="23">
        <f>Universe!Q2046</f>
        <v/>
      </c>
      <c r="M2305" s="23">
        <f>Universe!R2046</f>
        <v/>
      </c>
      <c r="N2305" s="5">
        <f>IF(ZScoring!AH2046="",0,(ZScoring!AH2046-$B$3)/$C$3)</f>
        <v/>
      </c>
      <c r="O2305" s="5">
        <f>IF(ZScoring!AI2046="",0,(ZScoring!AI2046-$B$4)/$C$4)</f>
        <v/>
      </c>
      <c r="P2305" s="5">
        <f>IF(ZScoring!AJ2046="",0,(ZScoring!AJ2046-$B$5)/$C$5)</f>
        <v/>
      </c>
      <c r="Q2305" s="5">
        <f>IF(ZScoring!AK2046="",0,(ZScoring!AK2046-$B$6)/$C$6)</f>
        <v/>
      </c>
      <c r="R2305" s="5">
        <f>IF(ZScoring!AL2046="",0,(ZScoring!AL2046-$B$7)/$C$7)</f>
        <v/>
      </c>
      <c r="S2305" s="5">
        <f>IF(ZScoring!AM2046="",0,(ZScoring!AM2046-$B$8)/$C$8)</f>
        <v/>
      </c>
      <c r="T2305" s="5">
        <f>IF(ZScoring!AN2046="",0,(ZScoring!AN2046-$B$9)/$C$9)</f>
        <v/>
      </c>
      <c r="U2305" s="5">
        <f>IF(ZScoring!AO2046="",0,(ZScoring!AO2046-$B$10)/$C$10)</f>
        <v/>
      </c>
      <c r="V2305" s="5">
        <f>IF(ZScoring!AP2046="",0,(ZScoring!AP2046-$B$11)/$C$11)</f>
        <v/>
      </c>
      <c r="W2305" s="5">
        <f>IF(ZScoring!AQ2046="",0,(ZScoring!AQ2046-$B$12)/$C$12)</f>
        <v/>
      </c>
      <c r="X2305" s="5">
        <f>Universe!C2046</f>
        <v/>
      </c>
    </row>
    <row r="2306">
      <c r="A2306" s="22">
        <f>Universe!G2047</f>
        <v/>
      </c>
      <c r="B2306" s="2" t="n">
        <v>1</v>
      </c>
      <c r="C2306" s="23">
        <f>Universe!H2047</f>
        <v/>
      </c>
      <c r="D2306" s="23">
        <f>Universe!I2047</f>
        <v/>
      </c>
      <c r="E2306" s="23">
        <f>Universe!J2047</f>
        <v/>
      </c>
      <c r="F2306" s="23">
        <f>Universe!K2047</f>
        <v/>
      </c>
      <c r="G2306" s="23">
        <f>Universe!L2047</f>
        <v/>
      </c>
      <c r="H2306" s="23">
        <f>Universe!M2047</f>
        <v/>
      </c>
      <c r="I2306" s="23">
        <f>Universe!N2047</f>
        <v/>
      </c>
      <c r="J2306" s="23">
        <f>Universe!O2047</f>
        <v/>
      </c>
      <c r="K2306" s="23">
        <f>Universe!P2047</f>
        <v/>
      </c>
      <c r="L2306" s="23">
        <f>Universe!Q2047</f>
        <v/>
      </c>
      <c r="M2306" s="23">
        <f>Universe!R2047</f>
        <v/>
      </c>
      <c r="N2306" s="5">
        <f>IF(ZScoring!AH2047="",0,(ZScoring!AH2047-$B$3)/$C$3)</f>
        <v/>
      </c>
      <c r="O2306" s="5">
        <f>IF(ZScoring!AI2047="",0,(ZScoring!AI2047-$B$4)/$C$4)</f>
        <v/>
      </c>
      <c r="P2306" s="5">
        <f>IF(ZScoring!AJ2047="",0,(ZScoring!AJ2047-$B$5)/$C$5)</f>
        <v/>
      </c>
      <c r="Q2306" s="5">
        <f>IF(ZScoring!AK2047="",0,(ZScoring!AK2047-$B$6)/$C$6)</f>
        <v/>
      </c>
      <c r="R2306" s="5">
        <f>IF(ZScoring!AL2047="",0,(ZScoring!AL2047-$B$7)/$C$7)</f>
        <v/>
      </c>
      <c r="S2306" s="5">
        <f>IF(ZScoring!AM2047="",0,(ZScoring!AM2047-$B$8)/$C$8)</f>
        <v/>
      </c>
      <c r="T2306" s="5">
        <f>IF(ZScoring!AN2047="",0,(ZScoring!AN2047-$B$9)/$C$9)</f>
        <v/>
      </c>
      <c r="U2306" s="5">
        <f>IF(ZScoring!AO2047="",0,(ZScoring!AO2047-$B$10)/$C$10)</f>
        <v/>
      </c>
      <c r="V2306" s="5">
        <f>IF(ZScoring!AP2047="",0,(ZScoring!AP2047-$B$11)/$C$11)</f>
        <v/>
      </c>
      <c r="W2306" s="5">
        <f>IF(ZScoring!AQ2047="",0,(ZScoring!AQ2047-$B$12)/$C$12)</f>
        <v/>
      </c>
      <c r="X2306" s="5">
        <f>Universe!C2047</f>
        <v/>
      </c>
    </row>
    <row r="2307">
      <c r="A2307" s="22">
        <f>Universe!G2048</f>
        <v/>
      </c>
      <c r="B2307" s="2" t="n">
        <v>1</v>
      </c>
      <c r="C2307" s="23">
        <f>Universe!H2048</f>
        <v/>
      </c>
      <c r="D2307" s="23">
        <f>Universe!I2048</f>
        <v/>
      </c>
      <c r="E2307" s="23">
        <f>Universe!J2048</f>
        <v/>
      </c>
      <c r="F2307" s="23">
        <f>Universe!K2048</f>
        <v/>
      </c>
      <c r="G2307" s="23">
        <f>Universe!L2048</f>
        <v/>
      </c>
      <c r="H2307" s="23">
        <f>Universe!M2048</f>
        <v/>
      </c>
      <c r="I2307" s="23">
        <f>Universe!N2048</f>
        <v/>
      </c>
      <c r="J2307" s="23">
        <f>Universe!O2048</f>
        <v/>
      </c>
      <c r="K2307" s="23">
        <f>Universe!P2048</f>
        <v/>
      </c>
      <c r="L2307" s="23">
        <f>Universe!Q2048</f>
        <v/>
      </c>
      <c r="M2307" s="23">
        <f>Universe!R2048</f>
        <v/>
      </c>
      <c r="N2307" s="5">
        <f>IF(ZScoring!AH2048="",0,(ZScoring!AH2048-$B$3)/$C$3)</f>
        <v/>
      </c>
      <c r="O2307" s="5">
        <f>IF(ZScoring!AI2048="",0,(ZScoring!AI2048-$B$4)/$C$4)</f>
        <v/>
      </c>
      <c r="P2307" s="5">
        <f>IF(ZScoring!AJ2048="",0,(ZScoring!AJ2048-$B$5)/$C$5)</f>
        <v/>
      </c>
      <c r="Q2307" s="5">
        <f>IF(ZScoring!AK2048="",0,(ZScoring!AK2048-$B$6)/$C$6)</f>
        <v/>
      </c>
      <c r="R2307" s="5">
        <f>IF(ZScoring!AL2048="",0,(ZScoring!AL2048-$B$7)/$C$7)</f>
        <v/>
      </c>
      <c r="S2307" s="5">
        <f>IF(ZScoring!AM2048="",0,(ZScoring!AM2048-$B$8)/$C$8)</f>
        <v/>
      </c>
      <c r="T2307" s="5">
        <f>IF(ZScoring!AN2048="",0,(ZScoring!AN2048-$B$9)/$C$9)</f>
        <v/>
      </c>
      <c r="U2307" s="5">
        <f>IF(ZScoring!AO2048="",0,(ZScoring!AO2048-$B$10)/$C$10)</f>
        <v/>
      </c>
      <c r="V2307" s="5">
        <f>IF(ZScoring!AP2048="",0,(ZScoring!AP2048-$B$11)/$C$11)</f>
        <v/>
      </c>
      <c r="W2307" s="5">
        <f>IF(ZScoring!AQ2048="",0,(ZScoring!AQ2048-$B$12)/$C$12)</f>
        <v/>
      </c>
      <c r="X2307" s="5">
        <f>Universe!C2048</f>
        <v/>
      </c>
    </row>
    <row r="2308">
      <c r="A2308" s="22">
        <f>Universe!G2049</f>
        <v/>
      </c>
      <c r="B2308" s="2" t="n">
        <v>1</v>
      </c>
      <c r="C2308" s="23">
        <f>Universe!H2049</f>
        <v/>
      </c>
      <c r="D2308" s="23">
        <f>Universe!I2049</f>
        <v/>
      </c>
      <c r="E2308" s="23">
        <f>Universe!J2049</f>
        <v/>
      </c>
      <c r="F2308" s="23">
        <f>Universe!K2049</f>
        <v/>
      </c>
      <c r="G2308" s="23">
        <f>Universe!L2049</f>
        <v/>
      </c>
      <c r="H2308" s="23">
        <f>Universe!M2049</f>
        <v/>
      </c>
      <c r="I2308" s="23">
        <f>Universe!N2049</f>
        <v/>
      </c>
      <c r="J2308" s="23">
        <f>Universe!O2049</f>
        <v/>
      </c>
      <c r="K2308" s="23">
        <f>Universe!P2049</f>
        <v/>
      </c>
      <c r="L2308" s="23">
        <f>Universe!Q2049</f>
        <v/>
      </c>
      <c r="M2308" s="23">
        <f>Universe!R2049</f>
        <v/>
      </c>
      <c r="N2308" s="5">
        <f>IF(ZScoring!AH2049="",0,(ZScoring!AH2049-$B$3)/$C$3)</f>
        <v/>
      </c>
      <c r="O2308" s="5">
        <f>IF(ZScoring!AI2049="",0,(ZScoring!AI2049-$B$4)/$C$4)</f>
        <v/>
      </c>
      <c r="P2308" s="5">
        <f>IF(ZScoring!AJ2049="",0,(ZScoring!AJ2049-$B$5)/$C$5)</f>
        <v/>
      </c>
      <c r="Q2308" s="5">
        <f>IF(ZScoring!AK2049="",0,(ZScoring!AK2049-$B$6)/$C$6)</f>
        <v/>
      </c>
      <c r="R2308" s="5">
        <f>IF(ZScoring!AL2049="",0,(ZScoring!AL2049-$B$7)/$C$7)</f>
        <v/>
      </c>
      <c r="S2308" s="5">
        <f>IF(ZScoring!AM2049="",0,(ZScoring!AM2049-$B$8)/$C$8)</f>
        <v/>
      </c>
      <c r="T2308" s="5">
        <f>IF(ZScoring!AN2049="",0,(ZScoring!AN2049-$B$9)/$C$9)</f>
        <v/>
      </c>
      <c r="U2308" s="5">
        <f>IF(ZScoring!AO2049="",0,(ZScoring!AO2049-$B$10)/$C$10)</f>
        <v/>
      </c>
      <c r="V2308" s="5">
        <f>IF(ZScoring!AP2049="",0,(ZScoring!AP2049-$B$11)/$C$11)</f>
        <v/>
      </c>
      <c r="W2308" s="5">
        <f>IF(ZScoring!AQ2049="",0,(ZScoring!AQ2049-$B$12)/$C$12)</f>
        <v/>
      </c>
      <c r="X2308" s="5">
        <f>Universe!C2049</f>
        <v/>
      </c>
    </row>
    <row r="2309">
      <c r="A2309" s="22">
        <f>Universe!G2050</f>
        <v/>
      </c>
      <c r="B2309" s="2" t="n">
        <v>1</v>
      </c>
      <c r="C2309" s="23">
        <f>Universe!H2050</f>
        <v/>
      </c>
      <c r="D2309" s="23">
        <f>Universe!I2050</f>
        <v/>
      </c>
      <c r="E2309" s="23">
        <f>Universe!J2050</f>
        <v/>
      </c>
      <c r="F2309" s="23">
        <f>Universe!K2050</f>
        <v/>
      </c>
      <c r="G2309" s="23">
        <f>Universe!L2050</f>
        <v/>
      </c>
      <c r="H2309" s="23">
        <f>Universe!M2050</f>
        <v/>
      </c>
      <c r="I2309" s="23">
        <f>Universe!N2050</f>
        <v/>
      </c>
      <c r="J2309" s="23">
        <f>Universe!O2050</f>
        <v/>
      </c>
      <c r="K2309" s="23">
        <f>Universe!P2050</f>
        <v/>
      </c>
      <c r="L2309" s="23">
        <f>Universe!Q2050</f>
        <v/>
      </c>
      <c r="M2309" s="23">
        <f>Universe!R2050</f>
        <v/>
      </c>
      <c r="N2309" s="5">
        <f>IF(ZScoring!AH2050="",0,(ZScoring!AH2050-$B$3)/$C$3)</f>
        <v/>
      </c>
      <c r="O2309" s="5">
        <f>IF(ZScoring!AI2050="",0,(ZScoring!AI2050-$B$4)/$C$4)</f>
        <v/>
      </c>
      <c r="P2309" s="5">
        <f>IF(ZScoring!AJ2050="",0,(ZScoring!AJ2050-$B$5)/$C$5)</f>
        <v/>
      </c>
      <c r="Q2309" s="5">
        <f>IF(ZScoring!AK2050="",0,(ZScoring!AK2050-$B$6)/$C$6)</f>
        <v/>
      </c>
      <c r="R2309" s="5">
        <f>IF(ZScoring!AL2050="",0,(ZScoring!AL2050-$B$7)/$C$7)</f>
        <v/>
      </c>
      <c r="S2309" s="5">
        <f>IF(ZScoring!AM2050="",0,(ZScoring!AM2050-$B$8)/$C$8)</f>
        <v/>
      </c>
      <c r="T2309" s="5">
        <f>IF(ZScoring!AN2050="",0,(ZScoring!AN2050-$B$9)/$C$9)</f>
        <v/>
      </c>
      <c r="U2309" s="5">
        <f>IF(ZScoring!AO2050="",0,(ZScoring!AO2050-$B$10)/$C$10)</f>
        <v/>
      </c>
      <c r="V2309" s="5">
        <f>IF(ZScoring!AP2050="",0,(ZScoring!AP2050-$B$11)/$C$11)</f>
        <v/>
      </c>
      <c r="W2309" s="5">
        <f>IF(ZScoring!AQ2050="",0,(ZScoring!AQ2050-$B$12)/$C$12)</f>
        <v/>
      </c>
      <c r="X2309" s="5">
        <f>Universe!C2050</f>
        <v/>
      </c>
    </row>
    <row r="2310">
      <c r="A2310" s="22">
        <f>Universe!G2051</f>
        <v/>
      </c>
      <c r="B2310" s="2" t="n">
        <v>1</v>
      </c>
      <c r="C2310" s="23">
        <f>Universe!H2051</f>
        <v/>
      </c>
      <c r="D2310" s="23">
        <f>Universe!I2051</f>
        <v/>
      </c>
      <c r="E2310" s="23">
        <f>Universe!J2051</f>
        <v/>
      </c>
      <c r="F2310" s="23">
        <f>Universe!K2051</f>
        <v/>
      </c>
      <c r="G2310" s="23">
        <f>Universe!L2051</f>
        <v/>
      </c>
      <c r="H2310" s="23">
        <f>Universe!M2051</f>
        <v/>
      </c>
      <c r="I2310" s="23">
        <f>Universe!N2051</f>
        <v/>
      </c>
      <c r="J2310" s="23">
        <f>Universe!O2051</f>
        <v/>
      </c>
      <c r="K2310" s="23">
        <f>Universe!P2051</f>
        <v/>
      </c>
      <c r="L2310" s="23">
        <f>Universe!Q2051</f>
        <v/>
      </c>
      <c r="M2310" s="23">
        <f>Universe!R2051</f>
        <v/>
      </c>
      <c r="N2310" s="5">
        <f>IF(ZScoring!AH2051="",0,(ZScoring!AH2051-$B$3)/$C$3)</f>
        <v/>
      </c>
      <c r="O2310" s="5">
        <f>IF(ZScoring!AI2051="",0,(ZScoring!AI2051-$B$4)/$C$4)</f>
        <v/>
      </c>
      <c r="P2310" s="5">
        <f>IF(ZScoring!AJ2051="",0,(ZScoring!AJ2051-$B$5)/$C$5)</f>
        <v/>
      </c>
      <c r="Q2310" s="5">
        <f>IF(ZScoring!AK2051="",0,(ZScoring!AK2051-$B$6)/$C$6)</f>
        <v/>
      </c>
      <c r="R2310" s="5">
        <f>IF(ZScoring!AL2051="",0,(ZScoring!AL2051-$B$7)/$C$7)</f>
        <v/>
      </c>
      <c r="S2310" s="5">
        <f>IF(ZScoring!AM2051="",0,(ZScoring!AM2051-$B$8)/$C$8)</f>
        <v/>
      </c>
      <c r="T2310" s="5">
        <f>IF(ZScoring!AN2051="",0,(ZScoring!AN2051-$B$9)/$C$9)</f>
        <v/>
      </c>
      <c r="U2310" s="5">
        <f>IF(ZScoring!AO2051="",0,(ZScoring!AO2051-$B$10)/$C$10)</f>
        <v/>
      </c>
      <c r="V2310" s="5">
        <f>IF(ZScoring!AP2051="",0,(ZScoring!AP2051-$B$11)/$C$11)</f>
        <v/>
      </c>
      <c r="W2310" s="5">
        <f>IF(ZScoring!AQ2051="",0,(ZScoring!AQ2051-$B$12)/$C$12)</f>
        <v/>
      </c>
      <c r="X2310" s="5">
        <f>Universe!C2051</f>
        <v/>
      </c>
    </row>
    <row r="2311">
      <c r="A2311" s="22">
        <f>Universe!G2052</f>
        <v/>
      </c>
      <c r="B2311" s="2" t="n">
        <v>1</v>
      </c>
      <c r="C2311" s="23">
        <f>Universe!H2052</f>
        <v/>
      </c>
      <c r="D2311" s="23">
        <f>Universe!I2052</f>
        <v/>
      </c>
      <c r="E2311" s="23">
        <f>Universe!J2052</f>
        <v/>
      </c>
      <c r="F2311" s="23">
        <f>Universe!K2052</f>
        <v/>
      </c>
      <c r="G2311" s="23">
        <f>Universe!L2052</f>
        <v/>
      </c>
      <c r="H2311" s="23">
        <f>Universe!M2052</f>
        <v/>
      </c>
      <c r="I2311" s="23">
        <f>Universe!N2052</f>
        <v/>
      </c>
      <c r="J2311" s="23">
        <f>Universe!O2052</f>
        <v/>
      </c>
      <c r="K2311" s="23">
        <f>Universe!P2052</f>
        <v/>
      </c>
      <c r="L2311" s="23">
        <f>Universe!Q2052</f>
        <v/>
      </c>
      <c r="M2311" s="23">
        <f>Universe!R2052</f>
        <v/>
      </c>
      <c r="N2311" s="5">
        <f>IF(ZScoring!AH2052="",0,(ZScoring!AH2052-$B$3)/$C$3)</f>
        <v/>
      </c>
      <c r="O2311" s="5">
        <f>IF(ZScoring!AI2052="",0,(ZScoring!AI2052-$B$4)/$C$4)</f>
        <v/>
      </c>
      <c r="P2311" s="5">
        <f>IF(ZScoring!AJ2052="",0,(ZScoring!AJ2052-$B$5)/$C$5)</f>
        <v/>
      </c>
      <c r="Q2311" s="5">
        <f>IF(ZScoring!AK2052="",0,(ZScoring!AK2052-$B$6)/$C$6)</f>
        <v/>
      </c>
      <c r="R2311" s="5">
        <f>IF(ZScoring!AL2052="",0,(ZScoring!AL2052-$B$7)/$C$7)</f>
        <v/>
      </c>
      <c r="S2311" s="5">
        <f>IF(ZScoring!AM2052="",0,(ZScoring!AM2052-$B$8)/$C$8)</f>
        <v/>
      </c>
      <c r="T2311" s="5">
        <f>IF(ZScoring!AN2052="",0,(ZScoring!AN2052-$B$9)/$C$9)</f>
        <v/>
      </c>
      <c r="U2311" s="5">
        <f>IF(ZScoring!AO2052="",0,(ZScoring!AO2052-$B$10)/$C$10)</f>
        <v/>
      </c>
      <c r="V2311" s="5">
        <f>IF(ZScoring!AP2052="",0,(ZScoring!AP2052-$B$11)/$C$11)</f>
        <v/>
      </c>
      <c r="W2311" s="5">
        <f>IF(ZScoring!AQ2052="",0,(ZScoring!AQ2052-$B$12)/$C$12)</f>
        <v/>
      </c>
      <c r="X2311" s="5">
        <f>Universe!C2052</f>
        <v/>
      </c>
    </row>
    <row r="2312">
      <c r="A2312" s="22">
        <f>Universe!G2053</f>
        <v/>
      </c>
      <c r="B2312" s="2" t="n">
        <v>1</v>
      </c>
      <c r="C2312" s="23">
        <f>Universe!H2053</f>
        <v/>
      </c>
      <c r="D2312" s="23">
        <f>Universe!I2053</f>
        <v/>
      </c>
      <c r="E2312" s="23">
        <f>Universe!J2053</f>
        <v/>
      </c>
      <c r="F2312" s="23">
        <f>Universe!K2053</f>
        <v/>
      </c>
      <c r="G2312" s="23">
        <f>Universe!L2053</f>
        <v/>
      </c>
      <c r="H2312" s="23">
        <f>Universe!M2053</f>
        <v/>
      </c>
      <c r="I2312" s="23">
        <f>Universe!N2053</f>
        <v/>
      </c>
      <c r="J2312" s="23">
        <f>Universe!O2053</f>
        <v/>
      </c>
      <c r="K2312" s="23">
        <f>Universe!P2053</f>
        <v/>
      </c>
      <c r="L2312" s="23">
        <f>Universe!Q2053</f>
        <v/>
      </c>
      <c r="M2312" s="23">
        <f>Universe!R2053</f>
        <v/>
      </c>
      <c r="N2312" s="5">
        <f>IF(ZScoring!AH2053="",0,(ZScoring!AH2053-$B$3)/$C$3)</f>
        <v/>
      </c>
      <c r="O2312" s="5">
        <f>IF(ZScoring!AI2053="",0,(ZScoring!AI2053-$B$4)/$C$4)</f>
        <v/>
      </c>
      <c r="P2312" s="5">
        <f>IF(ZScoring!AJ2053="",0,(ZScoring!AJ2053-$B$5)/$C$5)</f>
        <v/>
      </c>
      <c r="Q2312" s="5">
        <f>IF(ZScoring!AK2053="",0,(ZScoring!AK2053-$B$6)/$C$6)</f>
        <v/>
      </c>
      <c r="R2312" s="5">
        <f>IF(ZScoring!AL2053="",0,(ZScoring!AL2053-$B$7)/$C$7)</f>
        <v/>
      </c>
      <c r="S2312" s="5">
        <f>IF(ZScoring!AM2053="",0,(ZScoring!AM2053-$B$8)/$C$8)</f>
        <v/>
      </c>
      <c r="T2312" s="5">
        <f>IF(ZScoring!AN2053="",0,(ZScoring!AN2053-$B$9)/$C$9)</f>
        <v/>
      </c>
      <c r="U2312" s="5">
        <f>IF(ZScoring!AO2053="",0,(ZScoring!AO2053-$B$10)/$C$10)</f>
        <v/>
      </c>
      <c r="V2312" s="5">
        <f>IF(ZScoring!AP2053="",0,(ZScoring!AP2053-$B$11)/$C$11)</f>
        <v/>
      </c>
      <c r="W2312" s="5">
        <f>IF(ZScoring!AQ2053="",0,(ZScoring!AQ2053-$B$12)/$C$12)</f>
        <v/>
      </c>
      <c r="X2312" s="5">
        <f>Universe!C2053</f>
        <v/>
      </c>
    </row>
    <row r="2313">
      <c r="A2313" s="22">
        <f>Universe!G2054</f>
        <v/>
      </c>
      <c r="B2313" s="2" t="n">
        <v>1</v>
      </c>
      <c r="C2313" s="23">
        <f>Universe!H2054</f>
        <v/>
      </c>
      <c r="D2313" s="23">
        <f>Universe!I2054</f>
        <v/>
      </c>
      <c r="E2313" s="23">
        <f>Universe!J2054</f>
        <v/>
      </c>
      <c r="F2313" s="23">
        <f>Universe!K2054</f>
        <v/>
      </c>
      <c r="G2313" s="23">
        <f>Universe!L2054</f>
        <v/>
      </c>
      <c r="H2313" s="23">
        <f>Universe!M2054</f>
        <v/>
      </c>
      <c r="I2313" s="23">
        <f>Universe!N2054</f>
        <v/>
      </c>
      <c r="J2313" s="23">
        <f>Universe!O2054</f>
        <v/>
      </c>
      <c r="K2313" s="23">
        <f>Universe!P2054</f>
        <v/>
      </c>
      <c r="L2313" s="23">
        <f>Universe!Q2054</f>
        <v/>
      </c>
      <c r="M2313" s="23">
        <f>Universe!R2054</f>
        <v/>
      </c>
      <c r="N2313" s="5">
        <f>IF(ZScoring!AH2054="",0,(ZScoring!AH2054-$B$3)/$C$3)</f>
        <v/>
      </c>
      <c r="O2313" s="5">
        <f>IF(ZScoring!AI2054="",0,(ZScoring!AI2054-$B$4)/$C$4)</f>
        <v/>
      </c>
      <c r="P2313" s="5">
        <f>IF(ZScoring!AJ2054="",0,(ZScoring!AJ2054-$B$5)/$C$5)</f>
        <v/>
      </c>
      <c r="Q2313" s="5">
        <f>IF(ZScoring!AK2054="",0,(ZScoring!AK2054-$B$6)/$C$6)</f>
        <v/>
      </c>
      <c r="R2313" s="5">
        <f>IF(ZScoring!AL2054="",0,(ZScoring!AL2054-$B$7)/$C$7)</f>
        <v/>
      </c>
      <c r="S2313" s="5">
        <f>IF(ZScoring!AM2054="",0,(ZScoring!AM2054-$B$8)/$C$8)</f>
        <v/>
      </c>
      <c r="T2313" s="5">
        <f>IF(ZScoring!AN2054="",0,(ZScoring!AN2054-$B$9)/$C$9)</f>
        <v/>
      </c>
      <c r="U2313" s="5">
        <f>IF(ZScoring!AO2054="",0,(ZScoring!AO2054-$B$10)/$C$10)</f>
        <v/>
      </c>
      <c r="V2313" s="5">
        <f>IF(ZScoring!AP2054="",0,(ZScoring!AP2054-$B$11)/$C$11)</f>
        <v/>
      </c>
      <c r="W2313" s="5">
        <f>IF(ZScoring!AQ2054="",0,(ZScoring!AQ2054-$B$12)/$C$12)</f>
        <v/>
      </c>
      <c r="X2313" s="5">
        <f>Universe!C2054</f>
        <v/>
      </c>
    </row>
    <row r="2314">
      <c r="A2314" s="22">
        <f>Universe!G2055</f>
        <v/>
      </c>
      <c r="B2314" s="2" t="n">
        <v>1</v>
      </c>
      <c r="C2314" s="23">
        <f>Universe!H2055</f>
        <v/>
      </c>
      <c r="D2314" s="23">
        <f>Universe!I2055</f>
        <v/>
      </c>
      <c r="E2314" s="23">
        <f>Universe!J2055</f>
        <v/>
      </c>
      <c r="F2314" s="23">
        <f>Universe!K2055</f>
        <v/>
      </c>
      <c r="G2314" s="23">
        <f>Universe!L2055</f>
        <v/>
      </c>
      <c r="H2314" s="23">
        <f>Universe!M2055</f>
        <v/>
      </c>
      <c r="I2314" s="23">
        <f>Universe!N2055</f>
        <v/>
      </c>
      <c r="J2314" s="23">
        <f>Universe!O2055</f>
        <v/>
      </c>
      <c r="K2314" s="23">
        <f>Universe!P2055</f>
        <v/>
      </c>
      <c r="L2314" s="23">
        <f>Universe!Q2055</f>
        <v/>
      </c>
      <c r="M2314" s="23">
        <f>Universe!R2055</f>
        <v/>
      </c>
      <c r="N2314" s="5">
        <f>IF(ZScoring!AH2055="",0,(ZScoring!AH2055-$B$3)/$C$3)</f>
        <v/>
      </c>
      <c r="O2314" s="5">
        <f>IF(ZScoring!AI2055="",0,(ZScoring!AI2055-$B$4)/$C$4)</f>
        <v/>
      </c>
      <c r="P2314" s="5">
        <f>IF(ZScoring!AJ2055="",0,(ZScoring!AJ2055-$B$5)/$C$5)</f>
        <v/>
      </c>
      <c r="Q2314" s="5">
        <f>IF(ZScoring!AK2055="",0,(ZScoring!AK2055-$B$6)/$C$6)</f>
        <v/>
      </c>
      <c r="R2314" s="5">
        <f>IF(ZScoring!AL2055="",0,(ZScoring!AL2055-$B$7)/$C$7)</f>
        <v/>
      </c>
      <c r="S2314" s="5">
        <f>IF(ZScoring!AM2055="",0,(ZScoring!AM2055-$B$8)/$C$8)</f>
        <v/>
      </c>
      <c r="T2314" s="5">
        <f>IF(ZScoring!AN2055="",0,(ZScoring!AN2055-$B$9)/$C$9)</f>
        <v/>
      </c>
      <c r="U2314" s="5">
        <f>IF(ZScoring!AO2055="",0,(ZScoring!AO2055-$B$10)/$C$10)</f>
        <v/>
      </c>
      <c r="V2314" s="5">
        <f>IF(ZScoring!AP2055="",0,(ZScoring!AP2055-$B$11)/$C$11)</f>
        <v/>
      </c>
      <c r="W2314" s="5">
        <f>IF(ZScoring!AQ2055="",0,(ZScoring!AQ2055-$B$12)/$C$12)</f>
        <v/>
      </c>
      <c r="X2314" s="5">
        <f>Universe!C2055</f>
        <v/>
      </c>
    </row>
    <row r="2315">
      <c r="A2315" s="22">
        <f>Universe!G2056</f>
        <v/>
      </c>
      <c r="B2315" s="2" t="n">
        <v>1</v>
      </c>
      <c r="C2315" s="23">
        <f>Universe!H2056</f>
        <v/>
      </c>
      <c r="D2315" s="23">
        <f>Universe!I2056</f>
        <v/>
      </c>
      <c r="E2315" s="23">
        <f>Universe!J2056</f>
        <v/>
      </c>
      <c r="F2315" s="23">
        <f>Universe!K2056</f>
        <v/>
      </c>
      <c r="G2315" s="23">
        <f>Universe!L2056</f>
        <v/>
      </c>
      <c r="H2315" s="23">
        <f>Universe!M2056</f>
        <v/>
      </c>
      <c r="I2315" s="23">
        <f>Universe!N2056</f>
        <v/>
      </c>
      <c r="J2315" s="23">
        <f>Universe!O2056</f>
        <v/>
      </c>
      <c r="K2315" s="23">
        <f>Universe!P2056</f>
        <v/>
      </c>
      <c r="L2315" s="23">
        <f>Universe!Q2056</f>
        <v/>
      </c>
      <c r="M2315" s="23">
        <f>Universe!R2056</f>
        <v/>
      </c>
      <c r="N2315" s="5">
        <f>IF(ZScoring!AH2056="",0,(ZScoring!AH2056-$B$3)/$C$3)</f>
        <v/>
      </c>
      <c r="O2315" s="5">
        <f>IF(ZScoring!AI2056="",0,(ZScoring!AI2056-$B$4)/$C$4)</f>
        <v/>
      </c>
      <c r="P2315" s="5">
        <f>IF(ZScoring!AJ2056="",0,(ZScoring!AJ2056-$B$5)/$C$5)</f>
        <v/>
      </c>
      <c r="Q2315" s="5">
        <f>IF(ZScoring!AK2056="",0,(ZScoring!AK2056-$B$6)/$C$6)</f>
        <v/>
      </c>
      <c r="R2315" s="5">
        <f>IF(ZScoring!AL2056="",0,(ZScoring!AL2056-$B$7)/$C$7)</f>
        <v/>
      </c>
      <c r="S2315" s="5">
        <f>IF(ZScoring!AM2056="",0,(ZScoring!AM2056-$B$8)/$C$8)</f>
        <v/>
      </c>
      <c r="T2315" s="5">
        <f>IF(ZScoring!AN2056="",0,(ZScoring!AN2056-$B$9)/$C$9)</f>
        <v/>
      </c>
      <c r="U2315" s="5">
        <f>IF(ZScoring!AO2056="",0,(ZScoring!AO2056-$B$10)/$C$10)</f>
        <v/>
      </c>
      <c r="V2315" s="5">
        <f>IF(ZScoring!AP2056="",0,(ZScoring!AP2056-$B$11)/$C$11)</f>
        <v/>
      </c>
      <c r="W2315" s="5">
        <f>IF(ZScoring!AQ2056="",0,(ZScoring!AQ2056-$B$12)/$C$12)</f>
        <v/>
      </c>
      <c r="X2315" s="5">
        <f>Universe!C2056</f>
        <v/>
      </c>
    </row>
    <row r="2316">
      <c r="A2316" s="22">
        <f>Universe!G2057</f>
        <v/>
      </c>
      <c r="B2316" s="2" t="n">
        <v>1</v>
      </c>
      <c r="C2316" s="23">
        <f>Universe!H2057</f>
        <v/>
      </c>
      <c r="D2316" s="23">
        <f>Universe!I2057</f>
        <v/>
      </c>
      <c r="E2316" s="23">
        <f>Universe!J2057</f>
        <v/>
      </c>
      <c r="F2316" s="23">
        <f>Universe!K2057</f>
        <v/>
      </c>
      <c r="G2316" s="23">
        <f>Universe!L2057</f>
        <v/>
      </c>
      <c r="H2316" s="23">
        <f>Universe!M2057</f>
        <v/>
      </c>
      <c r="I2316" s="23">
        <f>Universe!N2057</f>
        <v/>
      </c>
      <c r="J2316" s="23">
        <f>Universe!O2057</f>
        <v/>
      </c>
      <c r="K2316" s="23">
        <f>Universe!P2057</f>
        <v/>
      </c>
      <c r="L2316" s="23">
        <f>Universe!Q2057</f>
        <v/>
      </c>
      <c r="M2316" s="23">
        <f>Universe!R2057</f>
        <v/>
      </c>
      <c r="N2316" s="5">
        <f>IF(ZScoring!AH2057="",0,(ZScoring!AH2057-$B$3)/$C$3)</f>
        <v/>
      </c>
      <c r="O2316" s="5">
        <f>IF(ZScoring!AI2057="",0,(ZScoring!AI2057-$B$4)/$C$4)</f>
        <v/>
      </c>
      <c r="P2316" s="5">
        <f>IF(ZScoring!AJ2057="",0,(ZScoring!AJ2057-$B$5)/$C$5)</f>
        <v/>
      </c>
      <c r="Q2316" s="5">
        <f>IF(ZScoring!AK2057="",0,(ZScoring!AK2057-$B$6)/$C$6)</f>
        <v/>
      </c>
      <c r="R2316" s="5">
        <f>IF(ZScoring!AL2057="",0,(ZScoring!AL2057-$B$7)/$C$7)</f>
        <v/>
      </c>
      <c r="S2316" s="5">
        <f>IF(ZScoring!AM2057="",0,(ZScoring!AM2057-$B$8)/$C$8)</f>
        <v/>
      </c>
      <c r="T2316" s="5">
        <f>IF(ZScoring!AN2057="",0,(ZScoring!AN2057-$B$9)/$C$9)</f>
        <v/>
      </c>
      <c r="U2316" s="5">
        <f>IF(ZScoring!AO2057="",0,(ZScoring!AO2057-$B$10)/$C$10)</f>
        <v/>
      </c>
      <c r="V2316" s="5">
        <f>IF(ZScoring!AP2057="",0,(ZScoring!AP2057-$B$11)/$C$11)</f>
        <v/>
      </c>
      <c r="W2316" s="5">
        <f>IF(ZScoring!AQ2057="",0,(ZScoring!AQ2057-$B$12)/$C$12)</f>
        <v/>
      </c>
      <c r="X2316" s="5">
        <f>Universe!C2057</f>
        <v/>
      </c>
    </row>
    <row r="2317">
      <c r="A2317" s="22">
        <f>Universe!G2058</f>
        <v/>
      </c>
      <c r="B2317" s="2" t="n">
        <v>1</v>
      </c>
      <c r="C2317" s="23">
        <f>Universe!H2058</f>
        <v/>
      </c>
      <c r="D2317" s="23">
        <f>Universe!I2058</f>
        <v/>
      </c>
      <c r="E2317" s="23">
        <f>Universe!J2058</f>
        <v/>
      </c>
      <c r="F2317" s="23">
        <f>Universe!K2058</f>
        <v/>
      </c>
      <c r="G2317" s="23">
        <f>Universe!L2058</f>
        <v/>
      </c>
      <c r="H2317" s="23">
        <f>Universe!M2058</f>
        <v/>
      </c>
      <c r="I2317" s="23">
        <f>Universe!N2058</f>
        <v/>
      </c>
      <c r="J2317" s="23">
        <f>Universe!O2058</f>
        <v/>
      </c>
      <c r="K2317" s="23">
        <f>Universe!P2058</f>
        <v/>
      </c>
      <c r="L2317" s="23">
        <f>Universe!Q2058</f>
        <v/>
      </c>
      <c r="M2317" s="23">
        <f>Universe!R2058</f>
        <v/>
      </c>
      <c r="N2317" s="5">
        <f>IF(ZScoring!AH2058="",0,(ZScoring!AH2058-$B$3)/$C$3)</f>
        <v/>
      </c>
      <c r="O2317" s="5">
        <f>IF(ZScoring!AI2058="",0,(ZScoring!AI2058-$B$4)/$C$4)</f>
        <v/>
      </c>
      <c r="P2317" s="5">
        <f>IF(ZScoring!AJ2058="",0,(ZScoring!AJ2058-$B$5)/$C$5)</f>
        <v/>
      </c>
      <c r="Q2317" s="5">
        <f>IF(ZScoring!AK2058="",0,(ZScoring!AK2058-$B$6)/$C$6)</f>
        <v/>
      </c>
      <c r="R2317" s="5">
        <f>IF(ZScoring!AL2058="",0,(ZScoring!AL2058-$B$7)/$C$7)</f>
        <v/>
      </c>
      <c r="S2317" s="5">
        <f>IF(ZScoring!AM2058="",0,(ZScoring!AM2058-$B$8)/$C$8)</f>
        <v/>
      </c>
      <c r="T2317" s="5">
        <f>IF(ZScoring!AN2058="",0,(ZScoring!AN2058-$B$9)/$C$9)</f>
        <v/>
      </c>
      <c r="U2317" s="5">
        <f>IF(ZScoring!AO2058="",0,(ZScoring!AO2058-$B$10)/$C$10)</f>
        <v/>
      </c>
      <c r="V2317" s="5">
        <f>IF(ZScoring!AP2058="",0,(ZScoring!AP2058-$B$11)/$C$11)</f>
        <v/>
      </c>
      <c r="W2317" s="5">
        <f>IF(ZScoring!AQ2058="",0,(ZScoring!AQ2058-$B$12)/$C$12)</f>
        <v/>
      </c>
      <c r="X2317" s="5">
        <f>Universe!C2058</f>
        <v/>
      </c>
    </row>
    <row r="2318">
      <c r="A2318" s="22">
        <f>Universe!G2059</f>
        <v/>
      </c>
      <c r="B2318" s="2" t="n">
        <v>1</v>
      </c>
      <c r="C2318" s="23">
        <f>Universe!H2059</f>
        <v/>
      </c>
      <c r="D2318" s="23">
        <f>Universe!I2059</f>
        <v/>
      </c>
      <c r="E2318" s="23">
        <f>Universe!J2059</f>
        <v/>
      </c>
      <c r="F2318" s="23">
        <f>Universe!K2059</f>
        <v/>
      </c>
      <c r="G2318" s="23">
        <f>Universe!L2059</f>
        <v/>
      </c>
      <c r="H2318" s="23">
        <f>Universe!M2059</f>
        <v/>
      </c>
      <c r="I2318" s="23">
        <f>Universe!N2059</f>
        <v/>
      </c>
      <c r="J2318" s="23">
        <f>Universe!O2059</f>
        <v/>
      </c>
      <c r="K2318" s="23">
        <f>Universe!P2059</f>
        <v/>
      </c>
      <c r="L2318" s="23">
        <f>Universe!Q2059</f>
        <v/>
      </c>
      <c r="M2318" s="23">
        <f>Universe!R2059</f>
        <v/>
      </c>
      <c r="N2318" s="5">
        <f>IF(ZScoring!AH2059="",0,(ZScoring!AH2059-$B$3)/$C$3)</f>
        <v/>
      </c>
      <c r="O2318" s="5">
        <f>IF(ZScoring!AI2059="",0,(ZScoring!AI2059-$B$4)/$C$4)</f>
        <v/>
      </c>
      <c r="P2318" s="5">
        <f>IF(ZScoring!AJ2059="",0,(ZScoring!AJ2059-$B$5)/$C$5)</f>
        <v/>
      </c>
      <c r="Q2318" s="5">
        <f>IF(ZScoring!AK2059="",0,(ZScoring!AK2059-$B$6)/$C$6)</f>
        <v/>
      </c>
      <c r="R2318" s="5">
        <f>IF(ZScoring!AL2059="",0,(ZScoring!AL2059-$B$7)/$C$7)</f>
        <v/>
      </c>
      <c r="S2318" s="5">
        <f>IF(ZScoring!AM2059="",0,(ZScoring!AM2059-$B$8)/$C$8)</f>
        <v/>
      </c>
      <c r="T2318" s="5">
        <f>IF(ZScoring!AN2059="",0,(ZScoring!AN2059-$B$9)/$C$9)</f>
        <v/>
      </c>
      <c r="U2318" s="5">
        <f>IF(ZScoring!AO2059="",0,(ZScoring!AO2059-$B$10)/$C$10)</f>
        <v/>
      </c>
      <c r="V2318" s="5">
        <f>IF(ZScoring!AP2059="",0,(ZScoring!AP2059-$B$11)/$C$11)</f>
        <v/>
      </c>
      <c r="W2318" s="5">
        <f>IF(ZScoring!AQ2059="",0,(ZScoring!AQ2059-$B$12)/$C$12)</f>
        <v/>
      </c>
      <c r="X2318" s="5">
        <f>Universe!C2059</f>
        <v/>
      </c>
    </row>
    <row r="2319">
      <c r="A2319" s="22">
        <f>Universe!G2060</f>
        <v/>
      </c>
      <c r="B2319" s="2" t="n">
        <v>1</v>
      </c>
      <c r="C2319" s="23">
        <f>Universe!H2060</f>
        <v/>
      </c>
      <c r="D2319" s="23">
        <f>Universe!I2060</f>
        <v/>
      </c>
      <c r="E2319" s="23">
        <f>Universe!J2060</f>
        <v/>
      </c>
      <c r="F2319" s="23">
        <f>Universe!K2060</f>
        <v/>
      </c>
      <c r="G2319" s="23">
        <f>Universe!L2060</f>
        <v/>
      </c>
      <c r="H2319" s="23">
        <f>Universe!M2060</f>
        <v/>
      </c>
      <c r="I2319" s="23">
        <f>Universe!N2060</f>
        <v/>
      </c>
      <c r="J2319" s="23">
        <f>Universe!O2060</f>
        <v/>
      </c>
      <c r="K2319" s="23">
        <f>Universe!P2060</f>
        <v/>
      </c>
      <c r="L2319" s="23">
        <f>Universe!Q2060</f>
        <v/>
      </c>
      <c r="M2319" s="23">
        <f>Universe!R2060</f>
        <v/>
      </c>
      <c r="N2319" s="5">
        <f>IF(ZScoring!AH2060="",0,(ZScoring!AH2060-$B$3)/$C$3)</f>
        <v/>
      </c>
      <c r="O2319" s="5">
        <f>IF(ZScoring!AI2060="",0,(ZScoring!AI2060-$B$4)/$C$4)</f>
        <v/>
      </c>
      <c r="P2319" s="5">
        <f>IF(ZScoring!AJ2060="",0,(ZScoring!AJ2060-$B$5)/$C$5)</f>
        <v/>
      </c>
      <c r="Q2319" s="5">
        <f>IF(ZScoring!AK2060="",0,(ZScoring!AK2060-$B$6)/$C$6)</f>
        <v/>
      </c>
      <c r="R2319" s="5">
        <f>IF(ZScoring!AL2060="",0,(ZScoring!AL2060-$B$7)/$C$7)</f>
        <v/>
      </c>
      <c r="S2319" s="5">
        <f>IF(ZScoring!AM2060="",0,(ZScoring!AM2060-$B$8)/$C$8)</f>
        <v/>
      </c>
      <c r="T2319" s="5">
        <f>IF(ZScoring!AN2060="",0,(ZScoring!AN2060-$B$9)/$C$9)</f>
        <v/>
      </c>
      <c r="U2319" s="5">
        <f>IF(ZScoring!AO2060="",0,(ZScoring!AO2060-$B$10)/$C$10)</f>
        <v/>
      </c>
      <c r="V2319" s="5">
        <f>IF(ZScoring!AP2060="",0,(ZScoring!AP2060-$B$11)/$C$11)</f>
        <v/>
      </c>
      <c r="W2319" s="5">
        <f>IF(ZScoring!AQ2060="",0,(ZScoring!AQ2060-$B$12)/$C$12)</f>
        <v/>
      </c>
      <c r="X2319" s="5">
        <f>Universe!C2060</f>
        <v/>
      </c>
    </row>
    <row r="2320">
      <c r="A2320" s="22">
        <f>Universe!G2061</f>
        <v/>
      </c>
      <c r="B2320" s="2" t="n">
        <v>1</v>
      </c>
      <c r="C2320" s="23">
        <f>Universe!H2061</f>
        <v/>
      </c>
      <c r="D2320" s="23">
        <f>Universe!I2061</f>
        <v/>
      </c>
      <c r="E2320" s="23">
        <f>Universe!J2061</f>
        <v/>
      </c>
      <c r="F2320" s="23">
        <f>Universe!K2061</f>
        <v/>
      </c>
      <c r="G2320" s="23">
        <f>Universe!L2061</f>
        <v/>
      </c>
      <c r="H2320" s="23">
        <f>Universe!M2061</f>
        <v/>
      </c>
      <c r="I2320" s="23">
        <f>Universe!N2061</f>
        <v/>
      </c>
      <c r="J2320" s="23">
        <f>Universe!O2061</f>
        <v/>
      </c>
      <c r="K2320" s="23">
        <f>Universe!P2061</f>
        <v/>
      </c>
      <c r="L2320" s="23">
        <f>Universe!Q2061</f>
        <v/>
      </c>
      <c r="M2320" s="23">
        <f>Universe!R2061</f>
        <v/>
      </c>
      <c r="N2320" s="5">
        <f>IF(ZScoring!AH2061="",0,(ZScoring!AH2061-$B$3)/$C$3)</f>
        <v/>
      </c>
      <c r="O2320" s="5">
        <f>IF(ZScoring!AI2061="",0,(ZScoring!AI2061-$B$4)/$C$4)</f>
        <v/>
      </c>
      <c r="P2320" s="5">
        <f>IF(ZScoring!AJ2061="",0,(ZScoring!AJ2061-$B$5)/$C$5)</f>
        <v/>
      </c>
      <c r="Q2320" s="5">
        <f>IF(ZScoring!AK2061="",0,(ZScoring!AK2061-$B$6)/$C$6)</f>
        <v/>
      </c>
      <c r="R2320" s="5">
        <f>IF(ZScoring!AL2061="",0,(ZScoring!AL2061-$B$7)/$C$7)</f>
        <v/>
      </c>
      <c r="S2320" s="5">
        <f>IF(ZScoring!AM2061="",0,(ZScoring!AM2061-$B$8)/$C$8)</f>
        <v/>
      </c>
      <c r="T2320" s="5">
        <f>IF(ZScoring!AN2061="",0,(ZScoring!AN2061-$B$9)/$C$9)</f>
        <v/>
      </c>
      <c r="U2320" s="5">
        <f>IF(ZScoring!AO2061="",0,(ZScoring!AO2061-$B$10)/$C$10)</f>
        <v/>
      </c>
      <c r="V2320" s="5">
        <f>IF(ZScoring!AP2061="",0,(ZScoring!AP2061-$B$11)/$C$11)</f>
        <v/>
      </c>
      <c r="W2320" s="5">
        <f>IF(ZScoring!AQ2061="",0,(ZScoring!AQ2061-$B$12)/$C$12)</f>
        <v/>
      </c>
      <c r="X2320" s="5">
        <f>Universe!C2061</f>
        <v/>
      </c>
    </row>
    <row r="2321">
      <c r="A2321" s="22">
        <f>Universe!G2062</f>
        <v/>
      </c>
      <c r="B2321" s="2" t="n">
        <v>1</v>
      </c>
      <c r="C2321" s="23">
        <f>Universe!H2062</f>
        <v/>
      </c>
      <c r="D2321" s="23">
        <f>Universe!I2062</f>
        <v/>
      </c>
      <c r="E2321" s="23">
        <f>Universe!J2062</f>
        <v/>
      </c>
      <c r="F2321" s="23">
        <f>Universe!K2062</f>
        <v/>
      </c>
      <c r="G2321" s="23">
        <f>Universe!L2062</f>
        <v/>
      </c>
      <c r="H2321" s="23">
        <f>Universe!M2062</f>
        <v/>
      </c>
      <c r="I2321" s="23">
        <f>Universe!N2062</f>
        <v/>
      </c>
      <c r="J2321" s="23">
        <f>Universe!O2062</f>
        <v/>
      </c>
      <c r="K2321" s="23">
        <f>Universe!P2062</f>
        <v/>
      </c>
      <c r="L2321" s="23">
        <f>Universe!Q2062</f>
        <v/>
      </c>
      <c r="M2321" s="23">
        <f>Universe!R2062</f>
        <v/>
      </c>
      <c r="N2321" s="5">
        <f>IF(ZScoring!AH2062="",0,(ZScoring!AH2062-$B$3)/$C$3)</f>
        <v/>
      </c>
      <c r="O2321" s="5">
        <f>IF(ZScoring!AI2062="",0,(ZScoring!AI2062-$B$4)/$C$4)</f>
        <v/>
      </c>
      <c r="P2321" s="5">
        <f>IF(ZScoring!AJ2062="",0,(ZScoring!AJ2062-$B$5)/$C$5)</f>
        <v/>
      </c>
      <c r="Q2321" s="5">
        <f>IF(ZScoring!AK2062="",0,(ZScoring!AK2062-$B$6)/$C$6)</f>
        <v/>
      </c>
      <c r="R2321" s="5">
        <f>IF(ZScoring!AL2062="",0,(ZScoring!AL2062-$B$7)/$C$7)</f>
        <v/>
      </c>
      <c r="S2321" s="5">
        <f>IF(ZScoring!AM2062="",0,(ZScoring!AM2062-$B$8)/$C$8)</f>
        <v/>
      </c>
      <c r="T2321" s="5">
        <f>IF(ZScoring!AN2062="",0,(ZScoring!AN2062-$B$9)/$C$9)</f>
        <v/>
      </c>
      <c r="U2321" s="5">
        <f>IF(ZScoring!AO2062="",0,(ZScoring!AO2062-$B$10)/$C$10)</f>
        <v/>
      </c>
      <c r="V2321" s="5">
        <f>IF(ZScoring!AP2062="",0,(ZScoring!AP2062-$B$11)/$C$11)</f>
        <v/>
      </c>
      <c r="W2321" s="5">
        <f>IF(ZScoring!AQ2062="",0,(ZScoring!AQ2062-$B$12)/$C$12)</f>
        <v/>
      </c>
      <c r="X2321" s="5">
        <f>Universe!C2062</f>
        <v/>
      </c>
    </row>
    <row r="2322">
      <c r="A2322" s="22">
        <f>Universe!G2063</f>
        <v/>
      </c>
      <c r="B2322" s="2" t="n">
        <v>1</v>
      </c>
      <c r="C2322" s="23">
        <f>Universe!H2063</f>
        <v/>
      </c>
      <c r="D2322" s="23">
        <f>Universe!I2063</f>
        <v/>
      </c>
      <c r="E2322" s="23">
        <f>Universe!J2063</f>
        <v/>
      </c>
      <c r="F2322" s="23">
        <f>Universe!K2063</f>
        <v/>
      </c>
      <c r="G2322" s="23">
        <f>Universe!L2063</f>
        <v/>
      </c>
      <c r="H2322" s="23">
        <f>Universe!M2063</f>
        <v/>
      </c>
      <c r="I2322" s="23">
        <f>Universe!N2063</f>
        <v/>
      </c>
      <c r="J2322" s="23">
        <f>Universe!O2063</f>
        <v/>
      </c>
      <c r="K2322" s="23">
        <f>Universe!P2063</f>
        <v/>
      </c>
      <c r="L2322" s="23">
        <f>Universe!Q2063</f>
        <v/>
      </c>
      <c r="M2322" s="23">
        <f>Universe!R2063</f>
        <v/>
      </c>
      <c r="N2322" s="5">
        <f>IF(ZScoring!AH2063="",0,(ZScoring!AH2063-$B$3)/$C$3)</f>
        <v/>
      </c>
      <c r="O2322" s="5">
        <f>IF(ZScoring!AI2063="",0,(ZScoring!AI2063-$B$4)/$C$4)</f>
        <v/>
      </c>
      <c r="P2322" s="5">
        <f>IF(ZScoring!AJ2063="",0,(ZScoring!AJ2063-$B$5)/$C$5)</f>
        <v/>
      </c>
      <c r="Q2322" s="5">
        <f>IF(ZScoring!AK2063="",0,(ZScoring!AK2063-$B$6)/$C$6)</f>
        <v/>
      </c>
      <c r="R2322" s="5">
        <f>IF(ZScoring!AL2063="",0,(ZScoring!AL2063-$B$7)/$C$7)</f>
        <v/>
      </c>
      <c r="S2322" s="5">
        <f>IF(ZScoring!AM2063="",0,(ZScoring!AM2063-$B$8)/$C$8)</f>
        <v/>
      </c>
      <c r="T2322" s="5">
        <f>IF(ZScoring!AN2063="",0,(ZScoring!AN2063-$B$9)/$C$9)</f>
        <v/>
      </c>
      <c r="U2322" s="5">
        <f>IF(ZScoring!AO2063="",0,(ZScoring!AO2063-$B$10)/$C$10)</f>
        <v/>
      </c>
      <c r="V2322" s="5">
        <f>IF(ZScoring!AP2063="",0,(ZScoring!AP2063-$B$11)/$C$11)</f>
        <v/>
      </c>
      <c r="W2322" s="5">
        <f>IF(ZScoring!AQ2063="",0,(ZScoring!AQ2063-$B$12)/$C$12)</f>
        <v/>
      </c>
      <c r="X2322" s="5">
        <f>Universe!C2063</f>
        <v/>
      </c>
    </row>
    <row r="2323">
      <c r="A2323" s="22">
        <f>Universe!G2064</f>
        <v/>
      </c>
      <c r="B2323" s="2" t="n">
        <v>1</v>
      </c>
      <c r="C2323" s="23">
        <f>Universe!H2064</f>
        <v/>
      </c>
      <c r="D2323" s="23">
        <f>Universe!I2064</f>
        <v/>
      </c>
      <c r="E2323" s="23">
        <f>Universe!J2064</f>
        <v/>
      </c>
      <c r="F2323" s="23">
        <f>Universe!K2064</f>
        <v/>
      </c>
      <c r="G2323" s="23">
        <f>Universe!L2064</f>
        <v/>
      </c>
      <c r="H2323" s="23">
        <f>Universe!M2064</f>
        <v/>
      </c>
      <c r="I2323" s="23">
        <f>Universe!N2064</f>
        <v/>
      </c>
      <c r="J2323" s="23">
        <f>Universe!O2064</f>
        <v/>
      </c>
      <c r="K2323" s="23">
        <f>Universe!P2064</f>
        <v/>
      </c>
      <c r="L2323" s="23">
        <f>Universe!Q2064</f>
        <v/>
      </c>
      <c r="M2323" s="23">
        <f>Universe!R2064</f>
        <v/>
      </c>
      <c r="N2323" s="5">
        <f>IF(ZScoring!AH2064="",0,(ZScoring!AH2064-$B$3)/$C$3)</f>
        <v/>
      </c>
      <c r="O2323" s="5">
        <f>IF(ZScoring!AI2064="",0,(ZScoring!AI2064-$B$4)/$C$4)</f>
        <v/>
      </c>
      <c r="P2323" s="5">
        <f>IF(ZScoring!AJ2064="",0,(ZScoring!AJ2064-$B$5)/$C$5)</f>
        <v/>
      </c>
      <c r="Q2323" s="5">
        <f>IF(ZScoring!AK2064="",0,(ZScoring!AK2064-$B$6)/$C$6)</f>
        <v/>
      </c>
      <c r="R2323" s="5">
        <f>IF(ZScoring!AL2064="",0,(ZScoring!AL2064-$B$7)/$C$7)</f>
        <v/>
      </c>
      <c r="S2323" s="5">
        <f>IF(ZScoring!AM2064="",0,(ZScoring!AM2064-$B$8)/$C$8)</f>
        <v/>
      </c>
      <c r="T2323" s="5">
        <f>IF(ZScoring!AN2064="",0,(ZScoring!AN2064-$B$9)/$C$9)</f>
        <v/>
      </c>
      <c r="U2323" s="5">
        <f>IF(ZScoring!AO2064="",0,(ZScoring!AO2064-$B$10)/$C$10)</f>
        <v/>
      </c>
      <c r="V2323" s="5">
        <f>IF(ZScoring!AP2064="",0,(ZScoring!AP2064-$B$11)/$C$11)</f>
        <v/>
      </c>
      <c r="W2323" s="5">
        <f>IF(ZScoring!AQ2064="",0,(ZScoring!AQ2064-$B$12)/$C$12)</f>
        <v/>
      </c>
      <c r="X2323" s="5">
        <f>Universe!C2064</f>
        <v/>
      </c>
    </row>
    <row r="2324">
      <c r="A2324" s="22">
        <f>Universe!G2065</f>
        <v/>
      </c>
      <c r="B2324" s="2" t="n">
        <v>1</v>
      </c>
      <c r="C2324" s="23">
        <f>Universe!H2065</f>
        <v/>
      </c>
      <c r="D2324" s="23">
        <f>Universe!I2065</f>
        <v/>
      </c>
      <c r="E2324" s="23">
        <f>Universe!J2065</f>
        <v/>
      </c>
      <c r="F2324" s="23">
        <f>Universe!K2065</f>
        <v/>
      </c>
      <c r="G2324" s="23">
        <f>Universe!L2065</f>
        <v/>
      </c>
      <c r="H2324" s="23">
        <f>Universe!M2065</f>
        <v/>
      </c>
      <c r="I2324" s="23">
        <f>Universe!N2065</f>
        <v/>
      </c>
      <c r="J2324" s="23">
        <f>Universe!O2065</f>
        <v/>
      </c>
      <c r="K2324" s="23">
        <f>Universe!P2065</f>
        <v/>
      </c>
      <c r="L2324" s="23">
        <f>Universe!Q2065</f>
        <v/>
      </c>
      <c r="M2324" s="23">
        <f>Universe!R2065</f>
        <v/>
      </c>
      <c r="N2324" s="5">
        <f>IF(ZScoring!AH2065="",0,(ZScoring!AH2065-$B$3)/$C$3)</f>
        <v/>
      </c>
      <c r="O2324" s="5">
        <f>IF(ZScoring!AI2065="",0,(ZScoring!AI2065-$B$4)/$C$4)</f>
        <v/>
      </c>
      <c r="P2324" s="5">
        <f>IF(ZScoring!AJ2065="",0,(ZScoring!AJ2065-$B$5)/$C$5)</f>
        <v/>
      </c>
      <c r="Q2324" s="5">
        <f>IF(ZScoring!AK2065="",0,(ZScoring!AK2065-$B$6)/$C$6)</f>
        <v/>
      </c>
      <c r="R2324" s="5">
        <f>IF(ZScoring!AL2065="",0,(ZScoring!AL2065-$B$7)/$C$7)</f>
        <v/>
      </c>
      <c r="S2324" s="5">
        <f>IF(ZScoring!AM2065="",0,(ZScoring!AM2065-$B$8)/$C$8)</f>
        <v/>
      </c>
      <c r="T2324" s="5">
        <f>IF(ZScoring!AN2065="",0,(ZScoring!AN2065-$B$9)/$C$9)</f>
        <v/>
      </c>
      <c r="U2324" s="5">
        <f>IF(ZScoring!AO2065="",0,(ZScoring!AO2065-$B$10)/$C$10)</f>
        <v/>
      </c>
      <c r="V2324" s="5">
        <f>IF(ZScoring!AP2065="",0,(ZScoring!AP2065-$B$11)/$C$11)</f>
        <v/>
      </c>
      <c r="W2324" s="5">
        <f>IF(ZScoring!AQ2065="",0,(ZScoring!AQ2065-$B$12)/$C$12)</f>
        <v/>
      </c>
      <c r="X2324" s="5">
        <f>Universe!C2065</f>
        <v/>
      </c>
    </row>
    <row r="2325">
      <c r="A2325" s="22">
        <f>Universe!G2066</f>
        <v/>
      </c>
      <c r="B2325" s="2" t="n">
        <v>1</v>
      </c>
      <c r="C2325" s="23">
        <f>Universe!H2066</f>
        <v/>
      </c>
      <c r="D2325" s="23">
        <f>Universe!I2066</f>
        <v/>
      </c>
      <c r="E2325" s="23">
        <f>Universe!J2066</f>
        <v/>
      </c>
      <c r="F2325" s="23">
        <f>Universe!K2066</f>
        <v/>
      </c>
      <c r="G2325" s="23">
        <f>Universe!L2066</f>
        <v/>
      </c>
      <c r="H2325" s="23">
        <f>Universe!M2066</f>
        <v/>
      </c>
      <c r="I2325" s="23">
        <f>Universe!N2066</f>
        <v/>
      </c>
      <c r="J2325" s="23">
        <f>Universe!O2066</f>
        <v/>
      </c>
      <c r="K2325" s="23">
        <f>Universe!P2066</f>
        <v/>
      </c>
      <c r="L2325" s="23">
        <f>Universe!Q2066</f>
        <v/>
      </c>
      <c r="M2325" s="23">
        <f>Universe!R2066</f>
        <v/>
      </c>
      <c r="N2325" s="5">
        <f>IF(ZScoring!AH2066="",0,(ZScoring!AH2066-$B$3)/$C$3)</f>
        <v/>
      </c>
      <c r="O2325" s="5">
        <f>IF(ZScoring!AI2066="",0,(ZScoring!AI2066-$B$4)/$C$4)</f>
        <v/>
      </c>
      <c r="P2325" s="5">
        <f>IF(ZScoring!AJ2066="",0,(ZScoring!AJ2066-$B$5)/$C$5)</f>
        <v/>
      </c>
      <c r="Q2325" s="5">
        <f>IF(ZScoring!AK2066="",0,(ZScoring!AK2066-$B$6)/$C$6)</f>
        <v/>
      </c>
      <c r="R2325" s="5">
        <f>IF(ZScoring!AL2066="",0,(ZScoring!AL2066-$B$7)/$C$7)</f>
        <v/>
      </c>
      <c r="S2325" s="5">
        <f>IF(ZScoring!AM2066="",0,(ZScoring!AM2066-$B$8)/$C$8)</f>
        <v/>
      </c>
      <c r="T2325" s="5">
        <f>IF(ZScoring!AN2066="",0,(ZScoring!AN2066-$B$9)/$C$9)</f>
        <v/>
      </c>
      <c r="U2325" s="5">
        <f>IF(ZScoring!AO2066="",0,(ZScoring!AO2066-$B$10)/$C$10)</f>
        <v/>
      </c>
      <c r="V2325" s="5">
        <f>IF(ZScoring!AP2066="",0,(ZScoring!AP2066-$B$11)/$C$11)</f>
        <v/>
      </c>
      <c r="W2325" s="5">
        <f>IF(ZScoring!AQ2066="",0,(ZScoring!AQ2066-$B$12)/$C$12)</f>
        <v/>
      </c>
      <c r="X2325" s="5">
        <f>Universe!C2066</f>
        <v/>
      </c>
    </row>
    <row r="2326">
      <c r="A2326" s="22">
        <f>Universe!G2067</f>
        <v/>
      </c>
      <c r="B2326" s="2" t="n">
        <v>1</v>
      </c>
      <c r="C2326" s="23">
        <f>Universe!H2067</f>
        <v/>
      </c>
      <c r="D2326" s="23">
        <f>Universe!I2067</f>
        <v/>
      </c>
      <c r="E2326" s="23">
        <f>Universe!J2067</f>
        <v/>
      </c>
      <c r="F2326" s="23">
        <f>Universe!K2067</f>
        <v/>
      </c>
      <c r="G2326" s="23">
        <f>Universe!L2067</f>
        <v/>
      </c>
      <c r="H2326" s="23">
        <f>Universe!M2067</f>
        <v/>
      </c>
      <c r="I2326" s="23">
        <f>Universe!N2067</f>
        <v/>
      </c>
      <c r="J2326" s="23">
        <f>Universe!O2067</f>
        <v/>
      </c>
      <c r="K2326" s="23">
        <f>Universe!P2067</f>
        <v/>
      </c>
      <c r="L2326" s="23">
        <f>Universe!Q2067</f>
        <v/>
      </c>
      <c r="M2326" s="23">
        <f>Universe!R2067</f>
        <v/>
      </c>
      <c r="N2326" s="5">
        <f>IF(ZScoring!AH2067="",0,(ZScoring!AH2067-$B$3)/$C$3)</f>
        <v/>
      </c>
      <c r="O2326" s="5">
        <f>IF(ZScoring!AI2067="",0,(ZScoring!AI2067-$B$4)/$C$4)</f>
        <v/>
      </c>
      <c r="P2326" s="5">
        <f>IF(ZScoring!AJ2067="",0,(ZScoring!AJ2067-$B$5)/$C$5)</f>
        <v/>
      </c>
      <c r="Q2326" s="5">
        <f>IF(ZScoring!AK2067="",0,(ZScoring!AK2067-$B$6)/$C$6)</f>
        <v/>
      </c>
      <c r="R2326" s="5">
        <f>IF(ZScoring!AL2067="",0,(ZScoring!AL2067-$B$7)/$C$7)</f>
        <v/>
      </c>
      <c r="S2326" s="5">
        <f>IF(ZScoring!AM2067="",0,(ZScoring!AM2067-$B$8)/$C$8)</f>
        <v/>
      </c>
      <c r="T2326" s="5">
        <f>IF(ZScoring!AN2067="",0,(ZScoring!AN2067-$B$9)/$C$9)</f>
        <v/>
      </c>
      <c r="U2326" s="5">
        <f>IF(ZScoring!AO2067="",0,(ZScoring!AO2067-$B$10)/$C$10)</f>
        <v/>
      </c>
      <c r="V2326" s="5">
        <f>IF(ZScoring!AP2067="",0,(ZScoring!AP2067-$B$11)/$C$11)</f>
        <v/>
      </c>
      <c r="W2326" s="5">
        <f>IF(ZScoring!AQ2067="",0,(ZScoring!AQ2067-$B$12)/$C$12)</f>
        <v/>
      </c>
      <c r="X2326" s="5">
        <f>Universe!C2067</f>
        <v/>
      </c>
    </row>
    <row r="2327">
      <c r="A2327" s="22">
        <f>Universe!G2068</f>
        <v/>
      </c>
      <c r="B2327" s="2" t="n">
        <v>1</v>
      </c>
      <c r="C2327" s="23">
        <f>Universe!H2068</f>
        <v/>
      </c>
      <c r="D2327" s="23">
        <f>Universe!I2068</f>
        <v/>
      </c>
      <c r="E2327" s="23">
        <f>Universe!J2068</f>
        <v/>
      </c>
      <c r="F2327" s="23">
        <f>Universe!K2068</f>
        <v/>
      </c>
      <c r="G2327" s="23">
        <f>Universe!L2068</f>
        <v/>
      </c>
      <c r="H2327" s="23">
        <f>Universe!M2068</f>
        <v/>
      </c>
      <c r="I2327" s="23">
        <f>Universe!N2068</f>
        <v/>
      </c>
      <c r="J2327" s="23">
        <f>Universe!O2068</f>
        <v/>
      </c>
      <c r="K2327" s="23">
        <f>Universe!P2068</f>
        <v/>
      </c>
      <c r="L2327" s="23">
        <f>Universe!Q2068</f>
        <v/>
      </c>
      <c r="M2327" s="23">
        <f>Universe!R2068</f>
        <v/>
      </c>
      <c r="N2327" s="5">
        <f>IF(ZScoring!AH2068="",0,(ZScoring!AH2068-$B$3)/$C$3)</f>
        <v/>
      </c>
      <c r="O2327" s="5">
        <f>IF(ZScoring!AI2068="",0,(ZScoring!AI2068-$B$4)/$C$4)</f>
        <v/>
      </c>
      <c r="P2327" s="5">
        <f>IF(ZScoring!AJ2068="",0,(ZScoring!AJ2068-$B$5)/$C$5)</f>
        <v/>
      </c>
      <c r="Q2327" s="5">
        <f>IF(ZScoring!AK2068="",0,(ZScoring!AK2068-$B$6)/$C$6)</f>
        <v/>
      </c>
      <c r="R2327" s="5">
        <f>IF(ZScoring!AL2068="",0,(ZScoring!AL2068-$B$7)/$C$7)</f>
        <v/>
      </c>
      <c r="S2327" s="5">
        <f>IF(ZScoring!AM2068="",0,(ZScoring!AM2068-$B$8)/$C$8)</f>
        <v/>
      </c>
      <c r="T2327" s="5">
        <f>IF(ZScoring!AN2068="",0,(ZScoring!AN2068-$B$9)/$C$9)</f>
        <v/>
      </c>
      <c r="U2327" s="5">
        <f>IF(ZScoring!AO2068="",0,(ZScoring!AO2068-$B$10)/$C$10)</f>
        <v/>
      </c>
      <c r="V2327" s="5">
        <f>IF(ZScoring!AP2068="",0,(ZScoring!AP2068-$B$11)/$C$11)</f>
        <v/>
      </c>
      <c r="W2327" s="5">
        <f>IF(ZScoring!AQ2068="",0,(ZScoring!AQ2068-$B$12)/$C$12)</f>
        <v/>
      </c>
      <c r="X2327" s="5">
        <f>Universe!C2068</f>
        <v/>
      </c>
    </row>
    <row r="2328">
      <c r="A2328" s="22">
        <f>Universe!G2069</f>
        <v/>
      </c>
      <c r="B2328" s="2" t="n">
        <v>1</v>
      </c>
      <c r="C2328" s="23">
        <f>Universe!H2069</f>
        <v/>
      </c>
      <c r="D2328" s="23">
        <f>Universe!I2069</f>
        <v/>
      </c>
      <c r="E2328" s="23">
        <f>Universe!J2069</f>
        <v/>
      </c>
      <c r="F2328" s="23">
        <f>Universe!K2069</f>
        <v/>
      </c>
      <c r="G2328" s="23">
        <f>Universe!L2069</f>
        <v/>
      </c>
      <c r="H2328" s="23">
        <f>Universe!M2069</f>
        <v/>
      </c>
      <c r="I2328" s="23">
        <f>Universe!N2069</f>
        <v/>
      </c>
      <c r="J2328" s="23">
        <f>Universe!O2069</f>
        <v/>
      </c>
      <c r="K2328" s="23">
        <f>Universe!P2069</f>
        <v/>
      </c>
      <c r="L2328" s="23">
        <f>Universe!Q2069</f>
        <v/>
      </c>
      <c r="M2328" s="23">
        <f>Universe!R2069</f>
        <v/>
      </c>
      <c r="N2328" s="5">
        <f>IF(ZScoring!AH2069="",0,(ZScoring!AH2069-$B$3)/$C$3)</f>
        <v/>
      </c>
      <c r="O2328" s="5">
        <f>IF(ZScoring!AI2069="",0,(ZScoring!AI2069-$B$4)/$C$4)</f>
        <v/>
      </c>
      <c r="P2328" s="5">
        <f>IF(ZScoring!AJ2069="",0,(ZScoring!AJ2069-$B$5)/$C$5)</f>
        <v/>
      </c>
      <c r="Q2328" s="5">
        <f>IF(ZScoring!AK2069="",0,(ZScoring!AK2069-$B$6)/$C$6)</f>
        <v/>
      </c>
      <c r="R2328" s="5">
        <f>IF(ZScoring!AL2069="",0,(ZScoring!AL2069-$B$7)/$C$7)</f>
        <v/>
      </c>
      <c r="S2328" s="5">
        <f>IF(ZScoring!AM2069="",0,(ZScoring!AM2069-$B$8)/$C$8)</f>
        <v/>
      </c>
      <c r="T2328" s="5">
        <f>IF(ZScoring!AN2069="",0,(ZScoring!AN2069-$B$9)/$C$9)</f>
        <v/>
      </c>
      <c r="U2328" s="5">
        <f>IF(ZScoring!AO2069="",0,(ZScoring!AO2069-$B$10)/$C$10)</f>
        <v/>
      </c>
      <c r="V2328" s="5">
        <f>IF(ZScoring!AP2069="",0,(ZScoring!AP2069-$B$11)/$C$11)</f>
        <v/>
      </c>
      <c r="W2328" s="5">
        <f>IF(ZScoring!AQ2069="",0,(ZScoring!AQ2069-$B$12)/$C$12)</f>
        <v/>
      </c>
      <c r="X2328" s="5">
        <f>Universe!C2069</f>
        <v/>
      </c>
    </row>
    <row r="2329">
      <c r="A2329" s="22">
        <f>Universe!G2070</f>
        <v/>
      </c>
      <c r="B2329" s="2" t="n">
        <v>1</v>
      </c>
      <c r="C2329" s="23">
        <f>Universe!H2070</f>
        <v/>
      </c>
      <c r="D2329" s="23">
        <f>Universe!I2070</f>
        <v/>
      </c>
      <c r="E2329" s="23">
        <f>Universe!J2070</f>
        <v/>
      </c>
      <c r="F2329" s="23">
        <f>Universe!K2070</f>
        <v/>
      </c>
      <c r="G2329" s="23">
        <f>Universe!L2070</f>
        <v/>
      </c>
      <c r="H2329" s="23">
        <f>Universe!M2070</f>
        <v/>
      </c>
      <c r="I2329" s="23">
        <f>Universe!N2070</f>
        <v/>
      </c>
      <c r="J2329" s="23">
        <f>Universe!O2070</f>
        <v/>
      </c>
      <c r="K2329" s="23">
        <f>Universe!P2070</f>
        <v/>
      </c>
      <c r="L2329" s="23">
        <f>Universe!Q2070</f>
        <v/>
      </c>
      <c r="M2329" s="23">
        <f>Universe!R2070</f>
        <v/>
      </c>
      <c r="N2329" s="5">
        <f>IF(ZScoring!AH2070="",0,(ZScoring!AH2070-$B$3)/$C$3)</f>
        <v/>
      </c>
      <c r="O2329" s="5">
        <f>IF(ZScoring!AI2070="",0,(ZScoring!AI2070-$B$4)/$C$4)</f>
        <v/>
      </c>
      <c r="P2329" s="5">
        <f>IF(ZScoring!AJ2070="",0,(ZScoring!AJ2070-$B$5)/$C$5)</f>
        <v/>
      </c>
      <c r="Q2329" s="5">
        <f>IF(ZScoring!AK2070="",0,(ZScoring!AK2070-$B$6)/$C$6)</f>
        <v/>
      </c>
      <c r="R2329" s="5">
        <f>IF(ZScoring!AL2070="",0,(ZScoring!AL2070-$B$7)/$C$7)</f>
        <v/>
      </c>
      <c r="S2329" s="5">
        <f>IF(ZScoring!AM2070="",0,(ZScoring!AM2070-$B$8)/$C$8)</f>
        <v/>
      </c>
      <c r="T2329" s="5">
        <f>IF(ZScoring!AN2070="",0,(ZScoring!AN2070-$B$9)/$C$9)</f>
        <v/>
      </c>
      <c r="U2329" s="5">
        <f>IF(ZScoring!AO2070="",0,(ZScoring!AO2070-$B$10)/$C$10)</f>
        <v/>
      </c>
      <c r="V2329" s="5">
        <f>IF(ZScoring!AP2070="",0,(ZScoring!AP2070-$B$11)/$C$11)</f>
        <v/>
      </c>
      <c r="W2329" s="5">
        <f>IF(ZScoring!AQ2070="",0,(ZScoring!AQ2070-$B$12)/$C$12)</f>
        <v/>
      </c>
      <c r="X2329" s="5">
        <f>Universe!C2070</f>
        <v/>
      </c>
    </row>
    <row r="2330">
      <c r="A2330" s="22">
        <f>Universe!G2071</f>
        <v/>
      </c>
      <c r="B2330" s="2" t="n">
        <v>1</v>
      </c>
      <c r="C2330" s="23">
        <f>Universe!H2071</f>
        <v/>
      </c>
      <c r="D2330" s="23">
        <f>Universe!I2071</f>
        <v/>
      </c>
      <c r="E2330" s="23">
        <f>Universe!J2071</f>
        <v/>
      </c>
      <c r="F2330" s="23">
        <f>Universe!K2071</f>
        <v/>
      </c>
      <c r="G2330" s="23">
        <f>Universe!L2071</f>
        <v/>
      </c>
      <c r="H2330" s="23">
        <f>Universe!M2071</f>
        <v/>
      </c>
      <c r="I2330" s="23">
        <f>Universe!N2071</f>
        <v/>
      </c>
      <c r="J2330" s="23">
        <f>Universe!O2071</f>
        <v/>
      </c>
      <c r="K2330" s="23">
        <f>Universe!P2071</f>
        <v/>
      </c>
      <c r="L2330" s="23">
        <f>Universe!Q2071</f>
        <v/>
      </c>
      <c r="M2330" s="23">
        <f>Universe!R2071</f>
        <v/>
      </c>
      <c r="N2330" s="5">
        <f>IF(ZScoring!AH2071="",0,(ZScoring!AH2071-$B$3)/$C$3)</f>
        <v/>
      </c>
      <c r="O2330" s="5">
        <f>IF(ZScoring!AI2071="",0,(ZScoring!AI2071-$B$4)/$C$4)</f>
        <v/>
      </c>
      <c r="P2330" s="5">
        <f>IF(ZScoring!AJ2071="",0,(ZScoring!AJ2071-$B$5)/$C$5)</f>
        <v/>
      </c>
      <c r="Q2330" s="5">
        <f>IF(ZScoring!AK2071="",0,(ZScoring!AK2071-$B$6)/$C$6)</f>
        <v/>
      </c>
      <c r="R2330" s="5">
        <f>IF(ZScoring!AL2071="",0,(ZScoring!AL2071-$B$7)/$C$7)</f>
        <v/>
      </c>
      <c r="S2330" s="5">
        <f>IF(ZScoring!AM2071="",0,(ZScoring!AM2071-$B$8)/$C$8)</f>
        <v/>
      </c>
      <c r="T2330" s="5">
        <f>IF(ZScoring!AN2071="",0,(ZScoring!AN2071-$B$9)/$C$9)</f>
        <v/>
      </c>
      <c r="U2330" s="5">
        <f>IF(ZScoring!AO2071="",0,(ZScoring!AO2071-$B$10)/$C$10)</f>
        <v/>
      </c>
      <c r="V2330" s="5">
        <f>IF(ZScoring!AP2071="",0,(ZScoring!AP2071-$B$11)/$C$11)</f>
        <v/>
      </c>
      <c r="W2330" s="5">
        <f>IF(ZScoring!AQ2071="",0,(ZScoring!AQ2071-$B$12)/$C$12)</f>
        <v/>
      </c>
      <c r="X2330" s="5">
        <f>Universe!C2071</f>
        <v/>
      </c>
    </row>
    <row r="2331">
      <c r="A2331" s="22">
        <f>Universe!G2072</f>
        <v/>
      </c>
      <c r="B2331" s="2" t="n">
        <v>1</v>
      </c>
      <c r="C2331" s="23">
        <f>Universe!H2072</f>
        <v/>
      </c>
      <c r="D2331" s="23">
        <f>Universe!I2072</f>
        <v/>
      </c>
      <c r="E2331" s="23">
        <f>Universe!J2072</f>
        <v/>
      </c>
      <c r="F2331" s="23">
        <f>Universe!K2072</f>
        <v/>
      </c>
      <c r="G2331" s="23">
        <f>Universe!L2072</f>
        <v/>
      </c>
      <c r="H2331" s="23">
        <f>Universe!M2072</f>
        <v/>
      </c>
      <c r="I2331" s="23">
        <f>Universe!N2072</f>
        <v/>
      </c>
      <c r="J2331" s="23">
        <f>Universe!O2072</f>
        <v/>
      </c>
      <c r="K2331" s="23">
        <f>Universe!P2072</f>
        <v/>
      </c>
      <c r="L2331" s="23">
        <f>Universe!Q2072</f>
        <v/>
      </c>
      <c r="M2331" s="23">
        <f>Universe!R2072</f>
        <v/>
      </c>
      <c r="N2331" s="5">
        <f>IF(ZScoring!AH2072="",0,(ZScoring!AH2072-$B$3)/$C$3)</f>
        <v/>
      </c>
      <c r="O2331" s="5">
        <f>IF(ZScoring!AI2072="",0,(ZScoring!AI2072-$B$4)/$C$4)</f>
        <v/>
      </c>
      <c r="P2331" s="5">
        <f>IF(ZScoring!AJ2072="",0,(ZScoring!AJ2072-$B$5)/$C$5)</f>
        <v/>
      </c>
      <c r="Q2331" s="5">
        <f>IF(ZScoring!AK2072="",0,(ZScoring!AK2072-$B$6)/$C$6)</f>
        <v/>
      </c>
      <c r="R2331" s="5">
        <f>IF(ZScoring!AL2072="",0,(ZScoring!AL2072-$B$7)/$C$7)</f>
        <v/>
      </c>
      <c r="S2331" s="5">
        <f>IF(ZScoring!AM2072="",0,(ZScoring!AM2072-$B$8)/$C$8)</f>
        <v/>
      </c>
      <c r="T2331" s="5">
        <f>IF(ZScoring!AN2072="",0,(ZScoring!AN2072-$B$9)/$C$9)</f>
        <v/>
      </c>
      <c r="U2331" s="5">
        <f>IF(ZScoring!AO2072="",0,(ZScoring!AO2072-$B$10)/$C$10)</f>
        <v/>
      </c>
      <c r="V2331" s="5">
        <f>IF(ZScoring!AP2072="",0,(ZScoring!AP2072-$B$11)/$C$11)</f>
        <v/>
      </c>
      <c r="W2331" s="5">
        <f>IF(ZScoring!AQ2072="",0,(ZScoring!AQ2072-$B$12)/$C$12)</f>
        <v/>
      </c>
      <c r="X2331" s="5">
        <f>Universe!C2072</f>
        <v/>
      </c>
    </row>
    <row r="2332">
      <c r="A2332" s="22">
        <f>Universe!G2073</f>
        <v/>
      </c>
      <c r="B2332" s="2" t="n">
        <v>1</v>
      </c>
      <c r="C2332" s="23">
        <f>Universe!H2073</f>
        <v/>
      </c>
      <c r="D2332" s="23">
        <f>Universe!I2073</f>
        <v/>
      </c>
      <c r="E2332" s="23">
        <f>Universe!J2073</f>
        <v/>
      </c>
      <c r="F2332" s="23">
        <f>Universe!K2073</f>
        <v/>
      </c>
      <c r="G2332" s="23">
        <f>Universe!L2073</f>
        <v/>
      </c>
      <c r="H2332" s="23">
        <f>Universe!M2073</f>
        <v/>
      </c>
      <c r="I2332" s="23">
        <f>Universe!N2073</f>
        <v/>
      </c>
      <c r="J2332" s="23">
        <f>Universe!O2073</f>
        <v/>
      </c>
      <c r="K2332" s="23">
        <f>Universe!P2073</f>
        <v/>
      </c>
      <c r="L2332" s="23">
        <f>Universe!Q2073</f>
        <v/>
      </c>
      <c r="M2332" s="23">
        <f>Universe!R2073</f>
        <v/>
      </c>
      <c r="N2332" s="5">
        <f>IF(ZScoring!AH2073="",0,(ZScoring!AH2073-$B$3)/$C$3)</f>
        <v/>
      </c>
      <c r="O2332" s="5">
        <f>IF(ZScoring!AI2073="",0,(ZScoring!AI2073-$B$4)/$C$4)</f>
        <v/>
      </c>
      <c r="P2332" s="5">
        <f>IF(ZScoring!AJ2073="",0,(ZScoring!AJ2073-$B$5)/$C$5)</f>
        <v/>
      </c>
      <c r="Q2332" s="5">
        <f>IF(ZScoring!AK2073="",0,(ZScoring!AK2073-$B$6)/$C$6)</f>
        <v/>
      </c>
      <c r="R2332" s="5">
        <f>IF(ZScoring!AL2073="",0,(ZScoring!AL2073-$B$7)/$C$7)</f>
        <v/>
      </c>
      <c r="S2332" s="5">
        <f>IF(ZScoring!AM2073="",0,(ZScoring!AM2073-$B$8)/$C$8)</f>
        <v/>
      </c>
      <c r="T2332" s="5">
        <f>IF(ZScoring!AN2073="",0,(ZScoring!AN2073-$B$9)/$C$9)</f>
        <v/>
      </c>
      <c r="U2332" s="5">
        <f>IF(ZScoring!AO2073="",0,(ZScoring!AO2073-$B$10)/$C$10)</f>
        <v/>
      </c>
      <c r="V2332" s="5">
        <f>IF(ZScoring!AP2073="",0,(ZScoring!AP2073-$B$11)/$C$11)</f>
        <v/>
      </c>
      <c r="W2332" s="5">
        <f>IF(ZScoring!AQ2073="",0,(ZScoring!AQ2073-$B$12)/$C$12)</f>
        <v/>
      </c>
      <c r="X2332" s="5">
        <f>Universe!C2073</f>
        <v/>
      </c>
    </row>
    <row r="2333">
      <c r="A2333" s="22">
        <f>Universe!G2074</f>
        <v/>
      </c>
      <c r="B2333" s="2" t="n">
        <v>1</v>
      </c>
      <c r="C2333" s="23">
        <f>Universe!H2074</f>
        <v/>
      </c>
      <c r="D2333" s="23">
        <f>Universe!I2074</f>
        <v/>
      </c>
      <c r="E2333" s="23">
        <f>Universe!J2074</f>
        <v/>
      </c>
      <c r="F2333" s="23">
        <f>Universe!K2074</f>
        <v/>
      </c>
      <c r="G2333" s="23">
        <f>Universe!L2074</f>
        <v/>
      </c>
      <c r="H2333" s="23">
        <f>Universe!M2074</f>
        <v/>
      </c>
      <c r="I2333" s="23">
        <f>Universe!N2074</f>
        <v/>
      </c>
      <c r="J2333" s="23">
        <f>Universe!O2074</f>
        <v/>
      </c>
      <c r="K2333" s="23">
        <f>Universe!P2074</f>
        <v/>
      </c>
      <c r="L2333" s="23">
        <f>Universe!Q2074</f>
        <v/>
      </c>
      <c r="M2333" s="23">
        <f>Universe!R2074</f>
        <v/>
      </c>
      <c r="N2333" s="5">
        <f>IF(ZScoring!AH2074="",0,(ZScoring!AH2074-$B$3)/$C$3)</f>
        <v/>
      </c>
      <c r="O2333" s="5">
        <f>IF(ZScoring!AI2074="",0,(ZScoring!AI2074-$B$4)/$C$4)</f>
        <v/>
      </c>
      <c r="P2333" s="5">
        <f>IF(ZScoring!AJ2074="",0,(ZScoring!AJ2074-$B$5)/$C$5)</f>
        <v/>
      </c>
      <c r="Q2333" s="5">
        <f>IF(ZScoring!AK2074="",0,(ZScoring!AK2074-$B$6)/$C$6)</f>
        <v/>
      </c>
      <c r="R2333" s="5">
        <f>IF(ZScoring!AL2074="",0,(ZScoring!AL2074-$B$7)/$C$7)</f>
        <v/>
      </c>
      <c r="S2333" s="5">
        <f>IF(ZScoring!AM2074="",0,(ZScoring!AM2074-$B$8)/$C$8)</f>
        <v/>
      </c>
      <c r="T2333" s="5">
        <f>IF(ZScoring!AN2074="",0,(ZScoring!AN2074-$B$9)/$C$9)</f>
        <v/>
      </c>
      <c r="U2333" s="5">
        <f>IF(ZScoring!AO2074="",0,(ZScoring!AO2074-$B$10)/$C$10)</f>
        <v/>
      </c>
      <c r="V2333" s="5">
        <f>IF(ZScoring!AP2074="",0,(ZScoring!AP2074-$B$11)/$C$11)</f>
        <v/>
      </c>
      <c r="W2333" s="5">
        <f>IF(ZScoring!AQ2074="",0,(ZScoring!AQ2074-$B$12)/$C$12)</f>
        <v/>
      </c>
      <c r="X2333" s="5">
        <f>Universe!C2074</f>
        <v/>
      </c>
    </row>
    <row r="2334">
      <c r="A2334" s="22">
        <f>Universe!G2075</f>
        <v/>
      </c>
      <c r="B2334" s="2" t="n">
        <v>1</v>
      </c>
      <c r="C2334" s="23">
        <f>Universe!H2075</f>
        <v/>
      </c>
      <c r="D2334" s="23">
        <f>Universe!I2075</f>
        <v/>
      </c>
      <c r="E2334" s="23">
        <f>Universe!J2075</f>
        <v/>
      </c>
      <c r="F2334" s="23">
        <f>Universe!K2075</f>
        <v/>
      </c>
      <c r="G2334" s="23">
        <f>Universe!L2075</f>
        <v/>
      </c>
      <c r="H2334" s="23">
        <f>Universe!M2075</f>
        <v/>
      </c>
      <c r="I2334" s="23">
        <f>Universe!N2075</f>
        <v/>
      </c>
      <c r="J2334" s="23">
        <f>Universe!O2075</f>
        <v/>
      </c>
      <c r="K2334" s="23">
        <f>Universe!P2075</f>
        <v/>
      </c>
      <c r="L2334" s="23">
        <f>Universe!Q2075</f>
        <v/>
      </c>
      <c r="M2334" s="23">
        <f>Universe!R2075</f>
        <v/>
      </c>
      <c r="N2334" s="5">
        <f>IF(ZScoring!AH2075="",0,(ZScoring!AH2075-$B$3)/$C$3)</f>
        <v/>
      </c>
      <c r="O2334" s="5">
        <f>IF(ZScoring!AI2075="",0,(ZScoring!AI2075-$B$4)/$C$4)</f>
        <v/>
      </c>
      <c r="P2334" s="5">
        <f>IF(ZScoring!AJ2075="",0,(ZScoring!AJ2075-$B$5)/$C$5)</f>
        <v/>
      </c>
      <c r="Q2334" s="5">
        <f>IF(ZScoring!AK2075="",0,(ZScoring!AK2075-$B$6)/$C$6)</f>
        <v/>
      </c>
      <c r="R2334" s="5">
        <f>IF(ZScoring!AL2075="",0,(ZScoring!AL2075-$B$7)/$C$7)</f>
        <v/>
      </c>
      <c r="S2334" s="5">
        <f>IF(ZScoring!AM2075="",0,(ZScoring!AM2075-$B$8)/$C$8)</f>
        <v/>
      </c>
      <c r="T2334" s="5">
        <f>IF(ZScoring!AN2075="",0,(ZScoring!AN2075-$B$9)/$C$9)</f>
        <v/>
      </c>
      <c r="U2334" s="5">
        <f>IF(ZScoring!AO2075="",0,(ZScoring!AO2075-$B$10)/$C$10)</f>
        <v/>
      </c>
      <c r="V2334" s="5">
        <f>IF(ZScoring!AP2075="",0,(ZScoring!AP2075-$B$11)/$C$11)</f>
        <v/>
      </c>
      <c r="W2334" s="5">
        <f>IF(ZScoring!AQ2075="",0,(ZScoring!AQ2075-$B$12)/$C$12)</f>
        <v/>
      </c>
      <c r="X2334" s="5">
        <f>Universe!C2075</f>
        <v/>
      </c>
    </row>
    <row r="2335">
      <c r="A2335" s="22">
        <f>Universe!G2076</f>
        <v/>
      </c>
      <c r="B2335" s="2" t="n">
        <v>1</v>
      </c>
      <c r="C2335" s="23">
        <f>Universe!H2076</f>
        <v/>
      </c>
      <c r="D2335" s="23">
        <f>Universe!I2076</f>
        <v/>
      </c>
      <c r="E2335" s="23">
        <f>Universe!J2076</f>
        <v/>
      </c>
      <c r="F2335" s="23">
        <f>Universe!K2076</f>
        <v/>
      </c>
      <c r="G2335" s="23">
        <f>Universe!L2076</f>
        <v/>
      </c>
      <c r="H2335" s="23">
        <f>Universe!M2076</f>
        <v/>
      </c>
      <c r="I2335" s="23">
        <f>Universe!N2076</f>
        <v/>
      </c>
      <c r="J2335" s="23">
        <f>Universe!O2076</f>
        <v/>
      </c>
      <c r="K2335" s="23">
        <f>Universe!P2076</f>
        <v/>
      </c>
      <c r="L2335" s="23">
        <f>Universe!Q2076</f>
        <v/>
      </c>
      <c r="M2335" s="23">
        <f>Universe!R2076</f>
        <v/>
      </c>
      <c r="N2335" s="5">
        <f>IF(ZScoring!AH2076="",0,(ZScoring!AH2076-$B$3)/$C$3)</f>
        <v/>
      </c>
      <c r="O2335" s="5">
        <f>IF(ZScoring!AI2076="",0,(ZScoring!AI2076-$B$4)/$C$4)</f>
        <v/>
      </c>
      <c r="P2335" s="5">
        <f>IF(ZScoring!AJ2076="",0,(ZScoring!AJ2076-$B$5)/$C$5)</f>
        <v/>
      </c>
      <c r="Q2335" s="5">
        <f>IF(ZScoring!AK2076="",0,(ZScoring!AK2076-$B$6)/$C$6)</f>
        <v/>
      </c>
      <c r="R2335" s="5">
        <f>IF(ZScoring!AL2076="",0,(ZScoring!AL2076-$B$7)/$C$7)</f>
        <v/>
      </c>
      <c r="S2335" s="5">
        <f>IF(ZScoring!AM2076="",0,(ZScoring!AM2076-$B$8)/$C$8)</f>
        <v/>
      </c>
      <c r="T2335" s="5">
        <f>IF(ZScoring!AN2076="",0,(ZScoring!AN2076-$B$9)/$C$9)</f>
        <v/>
      </c>
      <c r="U2335" s="5">
        <f>IF(ZScoring!AO2076="",0,(ZScoring!AO2076-$B$10)/$C$10)</f>
        <v/>
      </c>
      <c r="V2335" s="5">
        <f>IF(ZScoring!AP2076="",0,(ZScoring!AP2076-$B$11)/$C$11)</f>
        <v/>
      </c>
      <c r="W2335" s="5">
        <f>IF(ZScoring!AQ2076="",0,(ZScoring!AQ2076-$B$12)/$C$12)</f>
        <v/>
      </c>
      <c r="X2335" s="5">
        <f>Universe!C2076</f>
        <v/>
      </c>
    </row>
    <row r="2336">
      <c r="A2336" s="22">
        <f>Universe!G2077</f>
        <v/>
      </c>
      <c r="B2336" s="2" t="n">
        <v>1</v>
      </c>
      <c r="C2336" s="23">
        <f>Universe!H2077</f>
        <v/>
      </c>
      <c r="D2336" s="23">
        <f>Universe!I2077</f>
        <v/>
      </c>
      <c r="E2336" s="23">
        <f>Universe!J2077</f>
        <v/>
      </c>
      <c r="F2336" s="23">
        <f>Universe!K2077</f>
        <v/>
      </c>
      <c r="G2336" s="23">
        <f>Universe!L2077</f>
        <v/>
      </c>
      <c r="H2336" s="23">
        <f>Universe!M2077</f>
        <v/>
      </c>
      <c r="I2336" s="23">
        <f>Universe!N2077</f>
        <v/>
      </c>
      <c r="J2336" s="23">
        <f>Universe!O2077</f>
        <v/>
      </c>
      <c r="K2336" s="23">
        <f>Universe!P2077</f>
        <v/>
      </c>
      <c r="L2336" s="23">
        <f>Universe!Q2077</f>
        <v/>
      </c>
      <c r="M2336" s="23">
        <f>Universe!R2077</f>
        <v/>
      </c>
      <c r="N2336" s="5">
        <f>IF(ZScoring!AH2077="",0,(ZScoring!AH2077-$B$3)/$C$3)</f>
        <v/>
      </c>
      <c r="O2336" s="5">
        <f>IF(ZScoring!AI2077="",0,(ZScoring!AI2077-$B$4)/$C$4)</f>
        <v/>
      </c>
      <c r="P2336" s="5">
        <f>IF(ZScoring!AJ2077="",0,(ZScoring!AJ2077-$B$5)/$C$5)</f>
        <v/>
      </c>
      <c r="Q2336" s="5">
        <f>IF(ZScoring!AK2077="",0,(ZScoring!AK2077-$B$6)/$C$6)</f>
        <v/>
      </c>
      <c r="R2336" s="5">
        <f>IF(ZScoring!AL2077="",0,(ZScoring!AL2077-$B$7)/$C$7)</f>
        <v/>
      </c>
      <c r="S2336" s="5">
        <f>IF(ZScoring!AM2077="",0,(ZScoring!AM2077-$B$8)/$C$8)</f>
        <v/>
      </c>
      <c r="T2336" s="5">
        <f>IF(ZScoring!AN2077="",0,(ZScoring!AN2077-$B$9)/$C$9)</f>
        <v/>
      </c>
      <c r="U2336" s="5">
        <f>IF(ZScoring!AO2077="",0,(ZScoring!AO2077-$B$10)/$C$10)</f>
        <v/>
      </c>
      <c r="V2336" s="5">
        <f>IF(ZScoring!AP2077="",0,(ZScoring!AP2077-$B$11)/$C$11)</f>
        <v/>
      </c>
      <c r="W2336" s="5">
        <f>IF(ZScoring!AQ2077="",0,(ZScoring!AQ2077-$B$12)/$C$12)</f>
        <v/>
      </c>
      <c r="X2336" s="5">
        <f>Universe!C2077</f>
        <v/>
      </c>
    </row>
    <row r="2337">
      <c r="A2337" s="22">
        <f>Universe!G2078</f>
        <v/>
      </c>
      <c r="B2337" s="2" t="n">
        <v>1</v>
      </c>
      <c r="C2337" s="23">
        <f>Universe!H2078</f>
        <v/>
      </c>
      <c r="D2337" s="23">
        <f>Universe!I2078</f>
        <v/>
      </c>
      <c r="E2337" s="23">
        <f>Universe!J2078</f>
        <v/>
      </c>
      <c r="F2337" s="23">
        <f>Universe!K2078</f>
        <v/>
      </c>
      <c r="G2337" s="23">
        <f>Universe!L2078</f>
        <v/>
      </c>
      <c r="H2337" s="23">
        <f>Universe!M2078</f>
        <v/>
      </c>
      <c r="I2337" s="23">
        <f>Universe!N2078</f>
        <v/>
      </c>
      <c r="J2337" s="23">
        <f>Universe!O2078</f>
        <v/>
      </c>
      <c r="K2337" s="23">
        <f>Universe!P2078</f>
        <v/>
      </c>
      <c r="L2337" s="23">
        <f>Universe!Q2078</f>
        <v/>
      </c>
      <c r="M2337" s="23">
        <f>Universe!R2078</f>
        <v/>
      </c>
      <c r="N2337" s="5">
        <f>IF(ZScoring!AH2078="",0,(ZScoring!AH2078-$B$3)/$C$3)</f>
        <v/>
      </c>
      <c r="O2337" s="5">
        <f>IF(ZScoring!AI2078="",0,(ZScoring!AI2078-$B$4)/$C$4)</f>
        <v/>
      </c>
      <c r="P2337" s="5">
        <f>IF(ZScoring!AJ2078="",0,(ZScoring!AJ2078-$B$5)/$C$5)</f>
        <v/>
      </c>
      <c r="Q2337" s="5">
        <f>IF(ZScoring!AK2078="",0,(ZScoring!AK2078-$B$6)/$C$6)</f>
        <v/>
      </c>
      <c r="R2337" s="5">
        <f>IF(ZScoring!AL2078="",0,(ZScoring!AL2078-$B$7)/$C$7)</f>
        <v/>
      </c>
      <c r="S2337" s="5">
        <f>IF(ZScoring!AM2078="",0,(ZScoring!AM2078-$B$8)/$C$8)</f>
        <v/>
      </c>
      <c r="T2337" s="5">
        <f>IF(ZScoring!AN2078="",0,(ZScoring!AN2078-$B$9)/$C$9)</f>
        <v/>
      </c>
      <c r="U2337" s="5">
        <f>IF(ZScoring!AO2078="",0,(ZScoring!AO2078-$B$10)/$C$10)</f>
        <v/>
      </c>
      <c r="V2337" s="5">
        <f>IF(ZScoring!AP2078="",0,(ZScoring!AP2078-$B$11)/$C$11)</f>
        <v/>
      </c>
      <c r="W2337" s="5">
        <f>IF(ZScoring!AQ2078="",0,(ZScoring!AQ2078-$B$12)/$C$12)</f>
        <v/>
      </c>
      <c r="X2337" s="5">
        <f>Universe!C2078</f>
        <v/>
      </c>
    </row>
    <row r="2338">
      <c r="A2338" s="22">
        <f>Universe!G2079</f>
        <v/>
      </c>
      <c r="B2338" s="2" t="n">
        <v>1</v>
      </c>
      <c r="C2338" s="23">
        <f>Universe!H2079</f>
        <v/>
      </c>
      <c r="D2338" s="23">
        <f>Universe!I2079</f>
        <v/>
      </c>
      <c r="E2338" s="23">
        <f>Universe!J2079</f>
        <v/>
      </c>
      <c r="F2338" s="23">
        <f>Universe!K2079</f>
        <v/>
      </c>
      <c r="G2338" s="23">
        <f>Universe!L2079</f>
        <v/>
      </c>
      <c r="H2338" s="23">
        <f>Universe!M2079</f>
        <v/>
      </c>
      <c r="I2338" s="23">
        <f>Universe!N2079</f>
        <v/>
      </c>
      <c r="J2338" s="23">
        <f>Universe!O2079</f>
        <v/>
      </c>
      <c r="K2338" s="23">
        <f>Universe!P2079</f>
        <v/>
      </c>
      <c r="L2338" s="23">
        <f>Universe!Q2079</f>
        <v/>
      </c>
      <c r="M2338" s="23">
        <f>Universe!R2079</f>
        <v/>
      </c>
      <c r="N2338" s="5">
        <f>IF(ZScoring!AH2079="",0,(ZScoring!AH2079-$B$3)/$C$3)</f>
        <v/>
      </c>
      <c r="O2338" s="5">
        <f>IF(ZScoring!AI2079="",0,(ZScoring!AI2079-$B$4)/$C$4)</f>
        <v/>
      </c>
      <c r="P2338" s="5">
        <f>IF(ZScoring!AJ2079="",0,(ZScoring!AJ2079-$B$5)/$C$5)</f>
        <v/>
      </c>
      <c r="Q2338" s="5">
        <f>IF(ZScoring!AK2079="",0,(ZScoring!AK2079-$B$6)/$C$6)</f>
        <v/>
      </c>
      <c r="R2338" s="5">
        <f>IF(ZScoring!AL2079="",0,(ZScoring!AL2079-$B$7)/$C$7)</f>
        <v/>
      </c>
      <c r="S2338" s="5">
        <f>IF(ZScoring!AM2079="",0,(ZScoring!AM2079-$B$8)/$C$8)</f>
        <v/>
      </c>
      <c r="T2338" s="5">
        <f>IF(ZScoring!AN2079="",0,(ZScoring!AN2079-$B$9)/$C$9)</f>
        <v/>
      </c>
      <c r="U2338" s="5">
        <f>IF(ZScoring!AO2079="",0,(ZScoring!AO2079-$B$10)/$C$10)</f>
        <v/>
      </c>
      <c r="V2338" s="5">
        <f>IF(ZScoring!AP2079="",0,(ZScoring!AP2079-$B$11)/$C$11)</f>
        <v/>
      </c>
      <c r="W2338" s="5">
        <f>IF(ZScoring!AQ2079="",0,(ZScoring!AQ2079-$B$12)/$C$12)</f>
        <v/>
      </c>
      <c r="X2338" s="5">
        <f>Universe!C2079</f>
        <v/>
      </c>
    </row>
    <row r="2339">
      <c r="A2339" s="22">
        <f>Universe!G2080</f>
        <v/>
      </c>
      <c r="B2339" s="2" t="n">
        <v>1</v>
      </c>
      <c r="C2339" s="23">
        <f>Universe!H2080</f>
        <v/>
      </c>
      <c r="D2339" s="23">
        <f>Universe!I2080</f>
        <v/>
      </c>
      <c r="E2339" s="23">
        <f>Universe!J2080</f>
        <v/>
      </c>
      <c r="F2339" s="23">
        <f>Universe!K2080</f>
        <v/>
      </c>
      <c r="G2339" s="23">
        <f>Universe!L2080</f>
        <v/>
      </c>
      <c r="H2339" s="23">
        <f>Universe!M2080</f>
        <v/>
      </c>
      <c r="I2339" s="23">
        <f>Universe!N2080</f>
        <v/>
      </c>
      <c r="J2339" s="23">
        <f>Universe!O2080</f>
        <v/>
      </c>
      <c r="K2339" s="23">
        <f>Universe!P2080</f>
        <v/>
      </c>
      <c r="L2339" s="23">
        <f>Universe!Q2080</f>
        <v/>
      </c>
      <c r="M2339" s="23">
        <f>Universe!R2080</f>
        <v/>
      </c>
      <c r="N2339" s="5">
        <f>IF(ZScoring!AH2080="",0,(ZScoring!AH2080-$B$3)/$C$3)</f>
        <v/>
      </c>
      <c r="O2339" s="5">
        <f>IF(ZScoring!AI2080="",0,(ZScoring!AI2080-$B$4)/$C$4)</f>
        <v/>
      </c>
      <c r="P2339" s="5">
        <f>IF(ZScoring!AJ2080="",0,(ZScoring!AJ2080-$B$5)/$C$5)</f>
        <v/>
      </c>
      <c r="Q2339" s="5">
        <f>IF(ZScoring!AK2080="",0,(ZScoring!AK2080-$B$6)/$C$6)</f>
        <v/>
      </c>
      <c r="R2339" s="5">
        <f>IF(ZScoring!AL2080="",0,(ZScoring!AL2080-$B$7)/$C$7)</f>
        <v/>
      </c>
      <c r="S2339" s="5">
        <f>IF(ZScoring!AM2080="",0,(ZScoring!AM2080-$B$8)/$C$8)</f>
        <v/>
      </c>
      <c r="T2339" s="5">
        <f>IF(ZScoring!AN2080="",0,(ZScoring!AN2080-$B$9)/$C$9)</f>
        <v/>
      </c>
      <c r="U2339" s="5">
        <f>IF(ZScoring!AO2080="",0,(ZScoring!AO2080-$B$10)/$C$10)</f>
        <v/>
      </c>
      <c r="V2339" s="5">
        <f>IF(ZScoring!AP2080="",0,(ZScoring!AP2080-$B$11)/$C$11)</f>
        <v/>
      </c>
      <c r="W2339" s="5">
        <f>IF(ZScoring!AQ2080="",0,(ZScoring!AQ2080-$B$12)/$C$12)</f>
        <v/>
      </c>
      <c r="X2339" s="5">
        <f>Universe!C2080</f>
        <v/>
      </c>
    </row>
    <row r="2340">
      <c r="A2340" s="22">
        <f>Universe!G2081</f>
        <v/>
      </c>
      <c r="B2340" s="2" t="n">
        <v>1</v>
      </c>
      <c r="C2340" s="23">
        <f>Universe!H2081</f>
        <v/>
      </c>
      <c r="D2340" s="23">
        <f>Universe!I2081</f>
        <v/>
      </c>
      <c r="E2340" s="23">
        <f>Universe!J2081</f>
        <v/>
      </c>
      <c r="F2340" s="23">
        <f>Universe!K2081</f>
        <v/>
      </c>
      <c r="G2340" s="23">
        <f>Universe!L2081</f>
        <v/>
      </c>
      <c r="H2340" s="23">
        <f>Universe!M2081</f>
        <v/>
      </c>
      <c r="I2340" s="23">
        <f>Universe!N2081</f>
        <v/>
      </c>
      <c r="J2340" s="23">
        <f>Universe!O2081</f>
        <v/>
      </c>
      <c r="K2340" s="23">
        <f>Universe!P2081</f>
        <v/>
      </c>
      <c r="L2340" s="23">
        <f>Universe!Q2081</f>
        <v/>
      </c>
      <c r="M2340" s="23">
        <f>Universe!R2081</f>
        <v/>
      </c>
      <c r="N2340" s="5">
        <f>IF(ZScoring!AH2081="",0,(ZScoring!AH2081-$B$3)/$C$3)</f>
        <v/>
      </c>
      <c r="O2340" s="5">
        <f>IF(ZScoring!AI2081="",0,(ZScoring!AI2081-$B$4)/$C$4)</f>
        <v/>
      </c>
      <c r="P2340" s="5">
        <f>IF(ZScoring!AJ2081="",0,(ZScoring!AJ2081-$B$5)/$C$5)</f>
        <v/>
      </c>
      <c r="Q2340" s="5">
        <f>IF(ZScoring!AK2081="",0,(ZScoring!AK2081-$B$6)/$C$6)</f>
        <v/>
      </c>
      <c r="R2340" s="5">
        <f>IF(ZScoring!AL2081="",0,(ZScoring!AL2081-$B$7)/$C$7)</f>
        <v/>
      </c>
      <c r="S2340" s="5">
        <f>IF(ZScoring!AM2081="",0,(ZScoring!AM2081-$B$8)/$C$8)</f>
        <v/>
      </c>
      <c r="T2340" s="5">
        <f>IF(ZScoring!AN2081="",0,(ZScoring!AN2081-$B$9)/$C$9)</f>
        <v/>
      </c>
      <c r="U2340" s="5">
        <f>IF(ZScoring!AO2081="",0,(ZScoring!AO2081-$B$10)/$C$10)</f>
        <v/>
      </c>
      <c r="V2340" s="5">
        <f>IF(ZScoring!AP2081="",0,(ZScoring!AP2081-$B$11)/$C$11)</f>
        <v/>
      </c>
      <c r="W2340" s="5">
        <f>IF(ZScoring!AQ2081="",0,(ZScoring!AQ2081-$B$12)/$C$12)</f>
        <v/>
      </c>
      <c r="X2340" s="5">
        <f>Universe!C2081</f>
        <v/>
      </c>
    </row>
    <row r="2341">
      <c r="A2341" s="22">
        <f>Universe!G2082</f>
        <v/>
      </c>
      <c r="B2341" s="2" t="n">
        <v>1</v>
      </c>
      <c r="C2341" s="23">
        <f>Universe!H2082</f>
        <v/>
      </c>
      <c r="D2341" s="23">
        <f>Universe!I2082</f>
        <v/>
      </c>
      <c r="E2341" s="23">
        <f>Universe!J2082</f>
        <v/>
      </c>
      <c r="F2341" s="23">
        <f>Universe!K2082</f>
        <v/>
      </c>
      <c r="G2341" s="23">
        <f>Universe!L2082</f>
        <v/>
      </c>
      <c r="H2341" s="23">
        <f>Universe!M2082</f>
        <v/>
      </c>
      <c r="I2341" s="23">
        <f>Universe!N2082</f>
        <v/>
      </c>
      <c r="J2341" s="23">
        <f>Universe!O2082</f>
        <v/>
      </c>
      <c r="K2341" s="23">
        <f>Universe!P2082</f>
        <v/>
      </c>
      <c r="L2341" s="23">
        <f>Universe!Q2082</f>
        <v/>
      </c>
      <c r="M2341" s="23">
        <f>Universe!R2082</f>
        <v/>
      </c>
      <c r="N2341" s="5">
        <f>IF(ZScoring!AH2082="",0,(ZScoring!AH2082-$B$3)/$C$3)</f>
        <v/>
      </c>
      <c r="O2341" s="5">
        <f>IF(ZScoring!AI2082="",0,(ZScoring!AI2082-$B$4)/$C$4)</f>
        <v/>
      </c>
      <c r="P2341" s="5">
        <f>IF(ZScoring!AJ2082="",0,(ZScoring!AJ2082-$B$5)/$C$5)</f>
        <v/>
      </c>
      <c r="Q2341" s="5">
        <f>IF(ZScoring!AK2082="",0,(ZScoring!AK2082-$B$6)/$C$6)</f>
        <v/>
      </c>
      <c r="R2341" s="5">
        <f>IF(ZScoring!AL2082="",0,(ZScoring!AL2082-$B$7)/$C$7)</f>
        <v/>
      </c>
      <c r="S2341" s="5">
        <f>IF(ZScoring!AM2082="",0,(ZScoring!AM2082-$B$8)/$C$8)</f>
        <v/>
      </c>
      <c r="T2341" s="5">
        <f>IF(ZScoring!AN2082="",0,(ZScoring!AN2082-$B$9)/$C$9)</f>
        <v/>
      </c>
      <c r="U2341" s="5">
        <f>IF(ZScoring!AO2082="",0,(ZScoring!AO2082-$B$10)/$C$10)</f>
        <v/>
      </c>
      <c r="V2341" s="5">
        <f>IF(ZScoring!AP2082="",0,(ZScoring!AP2082-$B$11)/$C$11)</f>
        <v/>
      </c>
      <c r="W2341" s="5">
        <f>IF(ZScoring!AQ2082="",0,(ZScoring!AQ2082-$B$12)/$C$12)</f>
        <v/>
      </c>
      <c r="X2341" s="5">
        <f>Universe!C2082</f>
        <v/>
      </c>
    </row>
    <row r="2342">
      <c r="A2342" s="22">
        <f>Universe!G2083</f>
        <v/>
      </c>
      <c r="B2342" s="2" t="n">
        <v>1</v>
      </c>
      <c r="C2342" s="23">
        <f>Universe!H2083</f>
        <v/>
      </c>
      <c r="D2342" s="23">
        <f>Universe!I2083</f>
        <v/>
      </c>
      <c r="E2342" s="23">
        <f>Universe!J2083</f>
        <v/>
      </c>
      <c r="F2342" s="23">
        <f>Universe!K2083</f>
        <v/>
      </c>
      <c r="G2342" s="23">
        <f>Universe!L2083</f>
        <v/>
      </c>
      <c r="H2342" s="23">
        <f>Universe!M2083</f>
        <v/>
      </c>
      <c r="I2342" s="23">
        <f>Universe!N2083</f>
        <v/>
      </c>
      <c r="J2342" s="23">
        <f>Universe!O2083</f>
        <v/>
      </c>
      <c r="K2342" s="23">
        <f>Universe!P2083</f>
        <v/>
      </c>
      <c r="L2342" s="23">
        <f>Universe!Q2083</f>
        <v/>
      </c>
      <c r="M2342" s="23">
        <f>Universe!R2083</f>
        <v/>
      </c>
      <c r="N2342" s="5">
        <f>IF(ZScoring!AH2083="",0,(ZScoring!AH2083-$B$3)/$C$3)</f>
        <v/>
      </c>
      <c r="O2342" s="5">
        <f>IF(ZScoring!AI2083="",0,(ZScoring!AI2083-$B$4)/$C$4)</f>
        <v/>
      </c>
      <c r="P2342" s="5">
        <f>IF(ZScoring!AJ2083="",0,(ZScoring!AJ2083-$B$5)/$C$5)</f>
        <v/>
      </c>
      <c r="Q2342" s="5">
        <f>IF(ZScoring!AK2083="",0,(ZScoring!AK2083-$B$6)/$C$6)</f>
        <v/>
      </c>
      <c r="R2342" s="5">
        <f>IF(ZScoring!AL2083="",0,(ZScoring!AL2083-$B$7)/$C$7)</f>
        <v/>
      </c>
      <c r="S2342" s="5">
        <f>IF(ZScoring!AM2083="",0,(ZScoring!AM2083-$B$8)/$C$8)</f>
        <v/>
      </c>
      <c r="T2342" s="5">
        <f>IF(ZScoring!AN2083="",0,(ZScoring!AN2083-$B$9)/$C$9)</f>
        <v/>
      </c>
      <c r="U2342" s="5">
        <f>IF(ZScoring!AO2083="",0,(ZScoring!AO2083-$B$10)/$C$10)</f>
        <v/>
      </c>
      <c r="V2342" s="5">
        <f>IF(ZScoring!AP2083="",0,(ZScoring!AP2083-$B$11)/$C$11)</f>
        <v/>
      </c>
      <c r="W2342" s="5">
        <f>IF(ZScoring!AQ2083="",0,(ZScoring!AQ2083-$B$12)/$C$12)</f>
        <v/>
      </c>
      <c r="X2342" s="5">
        <f>Universe!C2083</f>
        <v/>
      </c>
    </row>
    <row r="2343">
      <c r="A2343" s="22">
        <f>Universe!G2084</f>
        <v/>
      </c>
      <c r="B2343" s="2" t="n">
        <v>1</v>
      </c>
      <c r="C2343" s="23">
        <f>Universe!H2084</f>
        <v/>
      </c>
      <c r="D2343" s="23">
        <f>Universe!I2084</f>
        <v/>
      </c>
      <c r="E2343" s="23">
        <f>Universe!J2084</f>
        <v/>
      </c>
      <c r="F2343" s="23">
        <f>Universe!K2084</f>
        <v/>
      </c>
      <c r="G2343" s="23">
        <f>Universe!L2084</f>
        <v/>
      </c>
      <c r="H2343" s="23">
        <f>Universe!M2084</f>
        <v/>
      </c>
      <c r="I2343" s="23">
        <f>Universe!N2084</f>
        <v/>
      </c>
      <c r="J2343" s="23">
        <f>Universe!O2084</f>
        <v/>
      </c>
      <c r="K2343" s="23">
        <f>Universe!P2084</f>
        <v/>
      </c>
      <c r="L2343" s="23">
        <f>Universe!Q2084</f>
        <v/>
      </c>
      <c r="M2343" s="23">
        <f>Universe!R2084</f>
        <v/>
      </c>
      <c r="N2343" s="5">
        <f>IF(ZScoring!AH2084="",0,(ZScoring!AH2084-$B$3)/$C$3)</f>
        <v/>
      </c>
      <c r="O2343" s="5">
        <f>IF(ZScoring!AI2084="",0,(ZScoring!AI2084-$B$4)/$C$4)</f>
        <v/>
      </c>
      <c r="P2343" s="5">
        <f>IF(ZScoring!AJ2084="",0,(ZScoring!AJ2084-$B$5)/$C$5)</f>
        <v/>
      </c>
      <c r="Q2343" s="5">
        <f>IF(ZScoring!AK2084="",0,(ZScoring!AK2084-$B$6)/$C$6)</f>
        <v/>
      </c>
      <c r="R2343" s="5">
        <f>IF(ZScoring!AL2084="",0,(ZScoring!AL2084-$B$7)/$C$7)</f>
        <v/>
      </c>
      <c r="S2343" s="5">
        <f>IF(ZScoring!AM2084="",0,(ZScoring!AM2084-$B$8)/$C$8)</f>
        <v/>
      </c>
      <c r="T2343" s="5">
        <f>IF(ZScoring!AN2084="",0,(ZScoring!AN2084-$B$9)/$C$9)</f>
        <v/>
      </c>
      <c r="U2343" s="5">
        <f>IF(ZScoring!AO2084="",0,(ZScoring!AO2084-$B$10)/$C$10)</f>
        <v/>
      </c>
      <c r="V2343" s="5">
        <f>IF(ZScoring!AP2084="",0,(ZScoring!AP2084-$B$11)/$C$11)</f>
        <v/>
      </c>
      <c r="W2343" s="5">
        <f>IF(ZScoring!AQ2084="",0,(ZScoring!AQ2084-$B$12)/$C$12)</f>
        <v/>
      </c>
      <c r="X2343" s="5">
        <f>Universe!C2084</f>
        <v/>
      </c>
    </row>
    <row r="2344">
      <c r="A2344" s="22">
        <f>Universe!G2085</f>
        <v/>
      </c>
      <c r="B2344" s="2" t="n">
        <v>1</v>
      </c>
      <c r="C2344" s="23">
        <f>Universe!H2085</f>
        <v/>
      </c>
      <c r="D2344" s="23">
        <f>Universe!I2085</f>
        <v/>
      </c>
      <c r="E2344" s="23">
        <f>Universe!J2085</f>
        <v/>
      </c>
      <c r="F2344" s="23">
        <f>Universe!K2085</f>
        <v/>
      </c>
      <c r="G2344" s="23">
        <f>Universe!L2085</f>
        <v/>
      </c>
      <c r="H2344" s="23">
        <f>Universe!M2085</f>
        <v/>
      </c>
      <c r="I2344" s="23">
        <f>Universe!N2085</f>
        <v/>
      </c>
      <c r="J2344" s="23">
        <f>Universe!O2085</f>
        <v/>
      </c>
      <c r="K2344" s="23">
        <f>Universe!P2085</f>
        <v/>
      </c>
      <c r="L2344" s="23">
        <f>Universe!Q2085</f>
        <v/>
      </c>
      <c r="M2344" s="23">
        <f>Universe!R2085</f>
        <v/>
      </c>
      <c r="N2344" s="5">
        <f>IF(ZScoring!AH2085="",0,(ZScoring!AH2085-$B$3)/$C$3)</f>
        <v/>
      </c>
      <c r="O2344" s="5">
        <f>IF(ZScoring!AI2085="",0,(ZScoring!AI2085-$B$4)/$C$4)</f>
        <v/>
      </c>
      <c r="P2344" s="5">
        <f>IF(ZScoring!AJ2085="",0,(ZScoring!AJ2085-$B$5)/$C$5)</f>
        <v/>
      </c>
      <c r="Q2344" s="5">
        <f>IF(ZScoring!AK2085="",0,(ZScoring!AK2085-$B$6)/$C$6)</f>
        <v/>
      </c>
      <c r="R2344" s="5">
        <f>IF(ZScoring!AL2085="",0,(ZScoring!AL2085-$B$7)/$C$7)</f>
        <v/>
      </c>
      <c r="S2344" s="5">
        <f>IF(ZScoring!AM2085="",0,(ZScoring!AM2085-$B$8)/$C$8)</f>
        <v/>
      </c>
      <c r="T2344" s="5">
        <f>IF(ZScoring!AN2085="",0,(ZScoring!AN2085-$B$9)/$C$9)</f>
        <v/>
      </c>
      <c r="U2344" s="5">
        <f>IF(ZScoring!AO2085="",0,(ZScoring!AO2085-$B$10)/$C$10)</f>
        <v/>
      </c>
      <c r="V2344" s="5">
        <f>IF(ZScoring!AP2085="",0,(ZScoring!AP2085-$B$11)/$C$11)</f>
        <v/>
      </c>
      <c r="W2344" s="5">
        <f>IF(ZScoring!AQ2085="",0,(ZScoring!AQ2085-$B$12)/$C$12)</f>
        <v/>
      </c>
      <c r="X2344" s="5">
        <f>Universe!C2085</f>
        <v/>
      </c>
    </row>
    <row r="2345">
      <c r="A2345" s="22">
        <f>Universe!G2086</f>
        <v/>
      </c>
      <c r="B2345" s="2" t="n">
        <v>1</v>
      </c>
      <c r="C2345" s="23">
        <f>Universe!H2086</f>
        <v/>
      </c>
      <c r="D2345" s="23">
        <f>Universe!I2086</f>
        <v/>
      </c>
      <c r="E2345" s="23">
        <f>Universe!J2086</f>
        <v/>
      </c>
      <c r="F2345" s="23">
        <f>Universe!K2086</f>
        <v/>
      </c>
      <c r="G2345" s="23">
        <f>Universe!L2086</f>
        <v/>
      </c>
      <c r="H2345" s="23">
        <f>Universe!M2086</f>
        <v/>
      </c>
      <c r="I2345" s="23">
        <f>Universe!N2086</f>
        <v/>
      </c>
      <c r="J2345" s="23">
        <f>Universe!O2086</f>
        <v/>
      </c>
      <c r="K2345" s="23">
        <f>Universe!P2086</f>
        <v/>
      </c>
      <c r="L2345" s="23">
        <f>Universe!Q2086</f>
        <v/>
      </c>
      <c r="M2345" s="23">
        <f>Universe!R2086</f>
        <v/>
      </c>
      <c r="N2345" s="5">
        <f>IF(ZScoring!AH2086="",0,(ZScoring!AH2086-$B$3)/$C$3)</f>
        <v/>
      </c>
      <c r="O2345" s="5">
        <f>IF(ZScoring!AI2086="",0,(ZScoring!AI2086-$B$4)/$C$4)</f>
        <v/>
      </c>
      <c r="P2345" s="5">
        <f>IF(ZScoring!AJ2086="",0,(ZScoring!AJ2086-$B$5)/$C$5)</f>
        <v/>
      </c>
      <c r="Q2345" s="5">
        <f>IF(ZScoring!AK2086="",0,(ZScoring!AK2086-$B$6)/$C$6)</f>
        <v/>
      </c>
      <c r="R2345" s="5">
        <f>IF(ZScoring!AL2086="",0,(ZScoring!AL2086-$B$7)/$C$7)</f>
        <v/>
      </c>
      <c r="S2345" s="5">
        <f>IF(ZScoring!AM2086="",0,(ZScoring!AM2086-$B$8)/$C$8)</f>
        <v/>
      </c>
      <c r="T2345" s="5">
        <f>IF(ZScoring!AN2086="",0,(ZScoring!AN2086-$B$9)/$C$9)</f>
        <v/>
      </c>
      <c r="U2345" s="5">
        <f>IF(ZScoring!AO2086="",0,(ZScoring!AO2086-$B$10)/$C$10)</f>
        <v/>
      </c>
      <c r="V2345" s="5">
        <f>IF(ZScoring!AP2086="",0,(ZScoring!AP2086-$B$11)/$C$11)</f>
        <v/>
      </c>
      <c r="W2345" s="5">
        <f>IF(ZScoring!AQ2086="",0,(ZScoring!AQ2086-$B$12)/$C$12)</f>
        <v/>
      </c>
      <c r="X2345" s="5">
        <f>Universe!C2086</f>
        <v/>
      </c>
    </row>
    <row r="2346">
      <c r="A2346" s="22">
        <f>Universe!G2087</f>
        <v/>
      </c>
      <c r="B2346" s="2" t="n">
        <v>1</v>
      </c>
      <c r="C2346" s="23">
        <f>Universe!H2087</f>
        <v/>
      </c>
      <c r="D2346" s="23">
        <f>Universe!I2087</f>
        <v/>
      </c>
      <c r="E2346" s="23">
        <f>Universe!J2087</f>
        <v/>
      </c>
      <c r="F2346" s="23">
        <f>Universe!K2087</f>
        <v/>
      </c>
      <c r="G2346" s="23">
        <f>Universe!L2087</f>
        <v/>
      </c>
      <c r="H2346" s="23">
        <f>Universe!M2087</f>
        <v/>
      </c>
      <c r="I2346" s="23">
        <f>Universe!N2087</f>
        <v/>
      </c>
      <c r="J2346" s="23">
        <f>Universe!O2087</f>
        <v/>
      </c>
      <c r="K2346" s="23">
        <f>Universe!P2087</f>
        <v/>
      </c>
      <c r="L2346" s="23">
        <f>Universe!Q2087</f>
        <v/>
      </c>
      <c r="M2346" s="23">
        <f>Universe!R2087</f>
        <v/>
      </c>
      <c r="N2346" s="5">
        <f>IF(ZScoring!AH2087="",0,(ZScoring!AH2087-$B$3)/$C$3)</f>
        <v/>
      </c>
      <c r="O2346" s="5">
        <f>IF(ZScoring!AI2087="",0,(ZScoring!AI2087-$B$4)/$C$4)</f>
        <v/>
      </c>
      <c r="P2346" s="5">
        <f>IF(ZScoring!AJ2087="",0,(ZScoring!AJ2087-$B$5)/$C$5)</f>
        <v/>
      </c>
      <c r="Q2346" s="5">
        <f>IF(ZScoring!AK2087="",0,(ZScoring!AK2087-$B$6)/$C$6)</f>
        <v/>
      </c>
      <c r="R2346" s="5">
        <f>IF(ZScoring!AL2087="",0,(ZScoring!AL2087-$B$7)/$C$7)</f>
        <v/>
      </c>
      <c r="S2346" s="5">
        <f>IF(ZScoring!AM2087="",0,(ZScoring!AM2087-$B$8)/$C$8)</f>
        <v/>
      </c>
      <c r="T2346" s="5">
        <f>IF(ZScoring!AN2087="",0,(ZScoring!AN2087-$B$9)/$C$9)</f>
        <v/>
      </c>
      <c r="U2346" s="5">
        <f>IF(ZScoring!AO2087="",0,(ZScoring!AO2087-$B$10)/$C$10)</f>
        <v/>
      </c>
      <c r="V2346" s="5">
        <f>IF(ZScoring!AP2087="",0,(ZScoring!AP2087-$B$11)/$C$11)</f>
        <v/>
      </c>
      <c r="W2346" s="5">
        <f>IF(ZScoring!AQ2087="",0,(ZScoring!AQ2087-$B$12)/$C$12)</f>
        <v/>
      </c>
      <c r="X2346" s="5">
        <f>Universe!C2087</f>
        <v/>
      </c>
    </row>
    <row r="2347">
      <c r="A2347" s="22">
        <f>Universe!G2088</f>
        <v/>
      </c>
      <c r="B2347" s="2" t="n">
        <v>1</v>
      </c>
      <c r="C2347" s="23">
        <f>Universe!H2088</f>
        <v/>
      </c>
      <c r="D2347" s="23">
        <f>Universe!I2088</f>
        <v/>
      </c>
      <c r="E2347" s="23">
        <f>Universe!J2088</f>
        <v/>
      </c>
      <c r="F2347" s="23">
        <f>Universe!K2088</f>
        <v/>
      </c>
      <c r="G2347" s="23">
        <f>Universe!L2088</f>
        <v/>
      </c>
      <c r="H2347" s="23">
        <f>Universe!M2088</f>
        <v/>
      </c>
      <c r="I2347" s="23">
        <f>Universe!N2088</f>
        <v/>
      </c>
      <c r="J2347" s="23">
        <f>Universe!O2088</f>
        <v/>
      </c>
      <c r="K2347" s="23">
        <f>Universe!P2088</f>
        <v/>
      </c>
      <c r="L2347" s="23">
        <f>Universe!Q2088</f>
        <v/>
      </c>
      <c r="M2347" s="23">
        <f>Universe!R2088</f>
        <v/>
      </c>
      <c r="N2347" s="5">
        <f>IF(ZScoring!AH2088="",0,(ZScoring!AH2088-$B$3)/$C$3)</f>
        <v/>
      </c>
      <c r="O2347" s="5">
        <f>IF(ZScoring!AI2088="",0,(ZScoring!AI2088-$B$4)/$C$4)</f>
        <v/>
      </c>
      <c r="P2347" s="5">
        <f>IF(ZScoring!AJ2088="",0,(ZScoring!AJ2088-$B$5)/$C$5)</f>
        <v/>
      </c>
      <c r="Q2347" s="5">
        <f>IF(ZScoring!AK2088="",0,(ZScoring!AK2088-$B$6)/$C$6)</f>
        <v/>
      </c>
      <c r="R2347" s="5">
        <f>IF(ZScoring!AL2088="",0,(ZScoring!AL2088-$B$7)/$C$7)</f>
        <v/>
      </c>
      <c r="S2347" s="5">
        <f>IF(ZScoring!AM2088="",0,(ZScoring!AM2088-$B$8)/$C$8)</f>
        <v/>
      </c>
      <c r="T2347" s="5">
        <f>IF(ZScoring!AN2088="",0,(ZScoring!AN2088-$B$9)/$C$9)</f>
        <v/>
      </c>
      <c r="U2347" s="5">
        <f>IF(ZScoring!AO2088="",0,(ZScoring!AO2088-$B$10)/$C$10)</f>
        <v/>
      </c>
      <c r="V2347" s="5">
        <f>IF(ZScoring!AP2088="",0,(ZScoring!AP2088-$B$11)/$C$11)</f>
        <v/>
      </c>
      <c r="W2347" s="5">
        <f>IF(ZScoring!AQ2088="",0,(ZScoring!AQ2088-$B$12)/$C$12)</f>
        <v/>
      </c>
      <c r="X2347" s="5">
        <f>Universe!C2088</f>
        <v/>
      </c>
    </row>
    <row r="2348">
      <c r="A2348" s="22">
        <f>Universe!G2089</f>
        <v/>
      </c>
      <c r="B2348" s="2" t="n">
        <v>1</v>
      </c>
      <c r="C2348" s="23">
        <f>Universe!H2089</f>
        <v/>
      </c>
      <c r="D2348" s="23">
        <f>Universe!I2089</f>
        <v/>
      </c>
      <c r="E2348" s="23">
        <f>Universe!J2089</f>
        <v/>
      </c>
      <c r="F2348" s="23">
        <f>Universe!K2089</f>
        <v/>
      </c>
      <c r="G2348" s="23">
        <f>Universe!L2089</f>
        <v/>
      </c>
      <c r="H2348" s="23">
        <f>Universe!M2089</f>
        <v/>
      </c>
      <c r="I2348" s="23">
        <f>Universe!N2089</f>
        <v/>
      </c>
      <c r="J2348" s="23">
        <f>Universe!O2089</f>
        <v/>
      </c>
      <c r="K2348" s="23">
        <f>Universe!P2089</f>
        <v/>
      </c>
      <c r="L2348" s="23">
        <f>Universe!Q2089</f>
        <v/>
      </c>
      <c r="M2348" s="23">
        <f>Universe!R2089</f>
        <v/>
      </c>
      <c r="N2348" s="5">
        <f>IF(ZScoring!AH2089="",0,(ZScoring!AH2089-$B$3)/$C$3)</f>
        <v/>
      </c>
      <c r="O2348" s="5">
        <f>IF(ZScoring!AI2089="",0,(ZScoring!AI2089-$B$4)/$C$4)</f>
        <v/>
      </c>
      <c r="P2348" s="5">
        <f>IF(ZScoring!AJ2089="",0,(ZScoring!AJ2089-$B$5)/$C$5)</f>
        <v/>
      </c>
      <c r="Q2348" s="5">
        <f>IF(ZScoring!AK2089="",0,(ZScoring!AK2089-$B$6)/$C$6)</f>
        <v/>
      </c>
      <c r="R2348" s="5">
        <f>IF(ZScoring!AL2089="",0,(ZScoring!AL2089-$B$7)/$C$7)</f>
        <v/>
      </c>
      <c r="S2348" s="5">
        <f>IF(ZScoring!AM2089="",0,(ZScoring!AM2089-$B$8)/$C$8)</f>
        <v/>
      </c>
      <c r="T2348" s="5">
        <f>IF(ZScoring!AN2089="",0,(ZScoring!AN2089-$B$9)/$C$9)</f>
        <v/>
      </c>
      <c r="U2348" s="5">
        <f>IF(ZScoring!AO2089="",0,(ZScoring!AO2089-$B$10)/$C$10)</f>
        <v/>
      </c>
      <c r="V2348" s="5">
        <f>IF(ZScoring!AP2089="",0,(ZScoring!AP2089-$B$11)/$C$11)</f>
        <v/>
      </c>
      <c r="W2348" s="5">
        <f>IF(ZScoring!AQ2089="",0,(ZScoring!AQ2089-$B$12)/$C$12)</f>
        <v/>
      </c>
      <c r="X2348" s="5">
        <f>Universe!C2089</f>
        <v/>
      </c>
    </row>
    <row r="2349">
      <c r="A2349" s="22">
        <f>Universe!G2090</f>
        <v/>
      </c>
      <c r="B2349" s="2" t="n">
        <v>1</v>
      </c>
      <c r="C2349" s="23">
        <f>Universe!H2090</f>
        <v/>
      </c>
      <c r="D2349" s="23">
        <f>Universe!I2090</f>
        <v/>
      </c>
      <c r="E2349" s="23">
        <f>Universe!J2090</f>
        <v/>
      </c>
      <c r="F2349" s="23">
        <f>Universe!K2090</f>
        <v/>
      </c>
      <c r="G2349" s="23">
        <f>Universe!L2090</f>
        <v/>
      </c>
      <c r="H2349" s="23">
        <f>Universe!M2090</f>
        <v/>
      </c>
      <c r="I2349" s="23">
        <f>Universe!N2090</f>
        <v/>
      </c>
      <c r="J2349" s="23">
        <f>Universe!O2090</f>
        <v/>
      </c>
      <c r="K2349" s="23">
        <f>Universe!P2090</f>
        <v/>
      </c>
      <c r="L2349" s="23">
        <f>Universe!Q2090</f>
        <v/>
      </c>
      <c r="M2349" s="23">
        <f>Universe!R2090</f>
        <v/>
      </c>
      <c r="N2349" s="5">
        <f>IF(ZScoring!AH2090="",0,(ZScoring!AH2090-$B$3)/$C$3)</f>
        <v/>
      </c>
      <c r="O2349" s="5">
        <f>IF(ZScoring!AI2090="",0,(ZScoring!AI2090-$B$4)/$C$4)</f>
        <v/>
      </c>
      <c r="P2349" s="5">
        <f>IF(ZScoring!AJ2090="",0,(ZScoring!AJ2090-$B$5)/$C$5)</f>
        <v/>
      </c>
      <c r="Q2349" s="5">
        <f>IF(ZScoring!AK2090="",0,(ZScoring!AK2090-$B$6)/$C$6)</f>
        <v/>
      </c>
      <c r="R2349" s="5">
        <f>IF(ZScoring!AL2090="",0,(ZScoring!AL2090-$B$7)/$C$7)</f>
        <v/>
      </c>
      <c r="S2349" s="5">
        <f>IF(ZScoring!AM2090="",0,(ZScoring!AM2090-$B$8)/$C$8)</f>
        <v/>
      </c>
      <c r="T2349" s="5">
        <f>IF(ZScoring!AN2090="",0,(ZScoring!AN2090-$B$9)/$C$9)</f>
        <v/>
      </c>
      <c r="U2349" s="5">
        <f>IF(ZScoring!AO2090="",0,(ZScoring!AO2090-$B$10)/$C$10)</f>
        <v/>
      </c>
      <c r="V2349" s="5">
        <f>IF(ZScoring!AP2090="",0,(ZScoring!AP2090-$B$11)/$C$11)</f>
        <v/>
      </c>
      <c r="W2349" s="5">
        <f>IF(ZScoring!AQ2090="",0,(ZScoring!AQ2090-$B$12)/$C$12)</f>
        <v/>
      </c>
      <c r="X2349" s="5">
        <f>Universe!C2090</f>
        <v/>
      </c>
    </row>
    <row r="2350">
      <c r="A2350" s="22">
        <f>Universe!G2091</f>
        <v/>
      </c>
      <c r="B2350" s="2" t="n">
        <v>1</v>
      </c>
      <c r="C2350" s="23">
        <f>Universe!H2091</f>
        <v/>
      </c>
      <c r="D2350" s="23">
        <f>Universe!I2091</f>
        <v/>
      </c>
      <c r="E2350" s="23">
        <f>Universe!J2091</f>
        <v/>
      </c>
      <c r="F2350" s="23">
        <f>Universe!K2091</f>
        <v/>
      </c>
      <c r="G2350" s="23">
        <f>Universe!L2091</f>
        <v/>
      </c>
      <c r="H2350" s="23">
        <f>Universe!M2091</f>
        <v/>
      </c>
      <c r="I2350" s="23">
        <f>Universe!N2091</f>
        <v/>
      </c>
      <c r="J2350" s="23">
        <f>Universe!O2091</f>
        <v/>
      </c>
      <c r="K2350" s="23">
        <f>Universe!P2091</f>
        <v/>
      </c>
      <c r="L2350" s="23">
        <f>Universe!Q2091</f>
        <v/>
      </c>
      <c r="M2350" s="23">
        <f>Universe!R2091</f>
        <v/>
      </c>
      <c r="N2350" s="5">
        <f>IF(ZScoring!AH2091="",0,(ZScoring!AH2091-$B$3)/$C$3)</f>
        <v/>
      </c>
      <c r="O2350" s="5">
        <f>IF(ZScoring!AI2091="",0,(ZScoring!AI2091-$B$4)/$C$4)</f>
        <v/>
      </c>
      <c r="P2350" s="5">
        <f>IF(ZScoring!AJ2091="",0,(ZScoring!AJ2091-$B$5)/$C$5)</f>
        <v/>
      </c>
      <c r="Q2350" s="5">
        <f>IF(ZScoring!AK2091="",0,(ZScoring!AK2091-$B$6)/$C$6)</f>
        <v/>
      </c>
      <c r="R2350" s="5">
        <f>IF(ZScoring!AL2091="",0,(ZScoring!AL2091-$B$7)/$C$7)</f>
        <v/>
      </c>
      <c r="S2350" s="5">
        <f>IF(ZScoring!AM2091="",0,(ZScoring!AM2091-$B$8)/$C$8)</f>
        <v/>
      </c>
      <c r="T2350" s="5">
        <f>IF(ZScoring!AN2091="",0,(ZScoring!AN2091-$B$9)/$C$9)</f>
        <v/>
      </c>
      <c r="U2350" s="5">
        <f>IF(ZScoring!AO2091="",0,(ZScoring!AO2091-$B$10)/$C$10)</f>
        <v/>
      </c>
      <c r="V2350" s="5">
        <f>IF(ZScoring!AP2091="",0,(ZScoring!AP2091-$B$11)/$C$11)</f>
        <v/>
      </c>
      <c r="W2350" s="5">
        <f>IF(ZScoring!AQ2091="",0,(ZScoring!AQ2091-$B$12)/$C$12)</f>
        <v/>
      </c>
      <c r="X2350" s="5">
        <f>Universe!C2091</f>
        <v/>
      </c>
    </row>
    <row r="2351">
      <c r="A2351" s="22">
        <f>Universe!G2092</f>
        <v/>
      </c>
      <c r="B2351" s="2" t="n">
        <v>1</v>
      </c>
      <c r="C2351" s="23">
        <f>Universe!H2092</f>
        <v/>
      </c>
      <c r="D2351" s="23">
        <f>Universe!I2092</f>
        <v/>
      </c>
      <c r="E2351" s="23">
        <f>Universe!J2092</f>
        <v/>
      </c>
      <c r="F2351" s="23">
        <f>Universe!K2092</f>
        <v/>
      </c>
      <c r="G2351" s="23">
        <f>Universe!L2092</f>
        <v/>
      </c>
      <c r="H2351" s="23">
        <f>Universe!M2092</f>
        <v/>
      </c>
      <c r="I2351" s="23">
        <f>Universe!N2092</f>
        <v/>
      </c>
      <c r="J2351" s="23">
        <f>Universe!O2092</f>
        <v/>
      </c>
      <c r="K2351" s="23">
        <f>Universe!P2092</f>
        <v/>
      </c>
      <c r="L2351" s="23">
        <f>Universe!Q2092</f>
        <v/>
      </c>
      <c r="M2351" s="23">
        <f>Universe!R2092</f>
        <v/>
      </c>
      <c r="N2351" s="5">
        <f>IF(ZScoring!AH2092="",0,(ZScoring!AH2092-$B$3)/$C$3)</f>
        <v/>
      </c>
      <c r="O2351" s="5">
        <f>IF(ZScoring!AI2092="",0,(ZScoring!AI2092-$B$4)/$C$4)</f>
        <v/>
      </c>
      <c r="P2351" s="5">
        <f>IF(ZScoring!AJ2092="",0,(ZScoring!AJ2092-$B$5)/$C$5)</f>
        <v/>
      </c>
      <c r="Q2351" s="5">
        <f>IF(ZScoring!AK2092="",0,(ZScoring!AK2092-$B$6)/$C$6)</f>
        <v/>
      </c>
      <c r="R2351" s="5">
        <f>IF(ZScoring!AL2092="",0,(ZScoring!AL2092-$B$7)/$C$7)</f>
        <v/>
      </c>
      <c r="S2351" s="5">
        <f>IF(ZScoring!AM2092="",0,(ZScoring!AM2092-$B$8)/$C$8)</f>
        <v/>
      </c>
      <c r="T2351" s="5">
        <f>IF(ZScoring!AN2092="",0,(ZScoring!AN2092-$B$9)/$C$9)</f>
        <v/>
      </c>
      <c r="U2351" s="5">
        <f>IF(ZScoring!AO2092="",0,(ZScoring!AO2092-$B$10)/$C$10)</f>
        <v/>
      </c>
      <c r="V2351" s="5">
        <f>IF(ZScoring!AP2092="",0,(ZScoring!AP2092-$B$11)/$C$11)</f>
        <v/>
      </c>
      <c r="W2351" s="5">
        <f>IF(ZScoring!AQ2092="",0,(ZScoring!AQ2092-$B$12)/$C$12)</f>
        <v/>
      </c>
      <c r="X2351" s="5">
        <f>Universe!C2092</f>
        <v/>
      </c>
    </row>
    <row r="2352">
      <c r="A2352" s="22">
        <f>Universe!G2093</f>
        <v/>
      </c>
      <c r="B2352" s="2" t="n">
        <v>1</v>
      </c>
      <c r="C2352" s="23">
        <f>Universe!H2093</f>
        <v/>
      </c>
      <c r="D2352" s="23">
        <f>Universe!I2093</f>
        <v/>
      </c>
      <c r="E2352" s="23">
        <f>Universe!J2093</f>
        <v/>
      </c>
      <c r="F2352" s="23">
        <f>Universe!K2093</f>
        <v/>
      </c>
      <c r="G2352" s="23">
        <f>Universe!L2093</f>
        <v/>
      </c>
      <c r="H2352" s="23">
        <f>Universe!M2093</f>
        <v/>
      </c>
      <c r="I2352" s="23">
        <f>Universe!N2093</f>
        <v/>
      </c>
      <c r="J2352" s="23">
        <f>Universe!O2093</f>
        <v/>
      </c>
      <c r="K2352" s="23">
        <f>Universe!P2093</f>
        <v/>
      </c>
      <c r="L2352" s="23">
        <f>Universe!Q2093</f>
        <v/>
      </c>
      <c r="M2352" s="23">
        <f>Universe!R2093</f>
        <v/>
      </c>
      <c r="N2352" s="5">
        <f>IF(ZScoring!AH2093="",0,(ZScoring!AH2093-$B$3)/$C$3)</f>
        <v/>
      </c>
      <c r="O2352" s="5">
        <f>IF(ZScoring!AI2093="",0,(ZScoring!AI2093-$B$4)/$C$4)</f>
        <v/>
      </c>
      <c r="P2352" s="5">
        <f>IF(ZScoring!AJ2093="",0,(ZScoring!AJ2093-$B$5)/$C$5)</f>
        <v/>
      </c>
      <c r="Q2352" s="5">
        <f>IF(ZScoring!AK2093="",0,(ZScoring!AK2093-$B$6)/$C$6)</f>
        <v/>
      </c>
      <c r="R2352" s="5">
        <f>IF(ZScoring!AL2093="",0,(ZScoring!AL2093-$B$7)/$C$7)</f>
        <v/>
      </c>
      <c r="S2352" s="5">
        <f>IF(ZScoring!AM2093="",0,(ZScoring!AM2093-$B$8)/$C$8)</f>
        <v/>
      </c>
      <c r="T2352" s="5">
        <f>IF(ZScoring!AN2093="",0,(ZScoring!AN2093-$B$9)/$C$9)</f>
        <v/>
      </c>
      <c r="U2352" s="5">
        <f>IF(ZScoring!AO2093="",0,(ZScoring!AO2093-$B$10)/$C$10)</f>
        <v/>
      </c>
      <c r="V2352" s="5">
        <f>IF(ZScoring!AP2093="",0,(ZScoring!AP2093-$B$11)/$C$11)</f>
        <v/>
      </c>
      <c r="W2352" s="5">
        <f>IF(ZScoring!AQ2093="",0,(ZScoring!AQ2093-$B$12)/$C$12)</f>
        <v/>
      </c>
      <c r="X2352" s="5">
        <f>Universe!C2093</f>
        <v/>
      </c>
    </row>
    <row r="2353">
      <c r="A2353" s="22">
        <f>Universe!G2094</f>
        <v/>
      </c>
      <c r="B2353" s="2" t="n">
        <v>1</v>
      </c>
      <c r="C2353" s="23">
        <f>Universe!H2094</f>
        <v/>
      </c>
      <c r="D2353" s="23">
        <f>Universe!I2094</f>
        <v/>
      </c>
      <c r="E2353" s="23">
        <f>Universe!J2094</f>
        <v/>
      </c>
      <c r="F2353" s="23">
        <f>Universe!K2094</f>
        <v/>
      </c>
      <c r="G2353" s="23">
        <f>Universe!L2094</f>
        <v/>
      </c>
      <c r="H2353" s="23">
        <f>Universe!M2094</f>
        <v/>
      </c>
      <c r="I2353" s="23">
        <f>Universe!N2094</f>
        <v/>
      </c>
      <c r="J2353" s="23">
        <f>Universe!O2094</f>
        <v/>
      </c>
      <c r="K2353" s="23">
        <f>Universe!P2094</f>
        <v/>
      </c>
      <c r="L2353" s="23">
        <f>Universe!Q2094</f>
        <v/>
      </c>
      <c r="M2353" s="23">
        <f>Universe!R2094</f>
        <v/>
      </c>
      <c r="N2353" s="5">
        <f>IF(ZScoring!AH2094="",0,(ZScoring!AH2094-$B$3)/$C$3)</f>
        <v/>
      </c>
      <c r="O2353" s="5">
        <f>IF(ZScoring!AI2094="",0,(ZScoring!AI2094-$B$4)/$C$4)</f>
        <v/>
      </c>
      <c r="P2353" s="5">
        <f>IF(ZScoring!AJ2094="",0,(ZScoring!AJ2094-$B$5)/$C$5)</f>
        <v/>
      </c>
      <c r="Q2353" s="5">
        <f>IF(ZScoring!AK2094="",0,(ZScoring!AK2094-$B$6)/$C$6)</f>
        <v/>
      </c>
      <c r="R2353" s="5">
        <f>IF(ZScoring!AL2094="",0,(ZScoring!AL2094-$B$7)/$C$7)</f>
        <v/>
      </c>
      <c r="S2353" s="5">
        <f>IF(ZScoring!AM2094="",0,(ZScoring!AM2094-$B$8)/$C$8)</f>
        <v/>
      </c>
      <c r="T2353" s="5">
        <f>IF(ZScoring!AN2094="",0,(ZScoring!AN2094-$B$9)/$C$9)</f>
        <v/>
      </c>
      <c r="U2353" s="5">
        <f>IF(ZScoring!AO2094="",0,(ZScoring!AO2094-$B$10)/$C$10)</f>
        <v/>
      </c>
      <c r="V2353" s="5">
        <f>IF(ZScoring!AP2094="",0,(ZScoring!AP2094-$B$11)/$C$11)</f>
        <v/>
      </c>
      <c r="W2353" s="5">
        <f>IF(ZScoring!AQ2094="",0,(ZScoring!AQ2094-$B$12)/$C$12)</f>
        <v/>
      </c>
      <c r="X2353" s="5">
        <f>Universe!C2094</f>
        <v/>
      </c>
    </row>
    <row r="2354">
      <c r="A2354" s="22">
        <f>Universe!G2095</f>
        <v/>
      </c>
      <c r="B2354" s="2" t="n">
        <v>1</v>
      </c>
      <c r="C2354" s="23">
        <f>Universe!H2095</f>
        <v/>
      </c>
      <c r="D2354" s="23">
        <f>Universe!I2095</f>
        <v/>
      </c>
      <c r="E2354" s="23">
        <f>Universe!J2095</f>
        <v/>
      </c>
      <c r="F2354" s="23">
        <f>Universe!K2095</f>
        <v/>
      </c>
      <c r="G2354" s="23">
        <f>Universe!L2095</f>
        <v/>
      </c>
      <c r="H2354" s="23">
        <f>Universe!M2095</f>
        <v/>
      </c>
      <c r="I2354" s="23">
        <f>Universe!N2095</f>
        <v/>
      </c>
      <c r="J2354" s="23">
        <f>Universe!O2095</f>
        <v/>
      </c>
      <c r="K2354" s="23">
        <f>Universe!P2095</f>
        <v/>
      </c>
      <c r="L2354" s="23">
        <f>Universe!Q2095</f>
        <v/>
      </c>
      <c r="M2354" s="23">
        <f>Universe!R2095</f>
        <v/>
      </c>
      <c r="N2354" s="5">
        <f>IF(ZScoring!AH2095="",0,(ZScoring!AH2095-$B$3)/$C$3)</f>
        <v/>
      </c>
      <c r="O2354" s="5">
        <f>IF(ZScoring!AI2095="",0,(ZScoring!AI2095-$B$4)/$C$4)</f>
        <v/>
      </c>
      <c r="P2354" s="5">
        <f>IF(ZScoring!AJ2095="",0,(ZScoring!AJ2095-$B$5)/$C$5)</f>
        <v/>
      </c>
      <c r="Q2354" s="5">
        <f>IF(ZScoring!AK2095="",0,(ZScoring!AK2095-$B$6)/$C$6)</f>
        <v/>
      </c>
      <c r="R2354" s="5">
        <f>IF(ZScoring!AL2095="",0,(ZScoring!AL2095-$B$7)/$C$7)</f>
        <v/>
      </c>
      <c r="S2354" s="5">
        <f>IF(ZScoring!AM2095="",0,(ZScoring!AM2095-$B$8)/$C$8)</f>
        <v/>
      </c>
      <c r="T2354" s="5">
        <f>IF(ZScoring!AN2095="",0,(ZScoring!AN2095-$B$9)/$C$9)</f>
        <v/>
      </c>
      <c r="U2354" s="5">
        <f>IF(ZScoring!AO2095="",0,(ZScoring!AO2095-$B$10)/$C$10)</f>
        <v/>
      </c>
      <c r="V2354" s="5">
        <f>IF(ZScoring!AP2095="",0,(ZScoring!AP2095-$B$11)/$C$11)</f>
        <v/>
      </c>
      <c r="W2354" s="5">
        <f>IF(ZScoring!AQ2095="",0,(ZScoring!AQ2095-$B$12)/$C$12)</f>
        <v/>
      </c>
      <c r="X2354" s="5">
        <f>Universe!C2095</f>
        <v/>
      </c>
    </row>
    <row r="2355">
      <c r="A2355" s="22">
        <f>Universe!G2096</f>
        <v/>
      </c>
      <c r="B2355" s="2" t="n">
        <v>1</v>
      </c>
      <c r="C2355" s="23">
        <f>Universe!H2096</f>
        <v/>
      </c>
      <c r="D2355" s="23">
        <f>Universe!I2096</f>
        <v/>
      </c>
      <c r="E2355" s="23">
        <f>Universe!J2096</f>
        <v/>
      </c>
      <c r="F2355" s="23">
        <f>Universe!K2096</f>
        <v/>
      </c>
      <c r="G2355" s="23">
        <f>Universe!L2096</f>
        <v/>
      </c>
      <c r="H2355" s="23">
        <f>Universe!M2096</f>
        <v/>
      </c>
      <c r="I2355" s="23">
        <f>Universe!N2096</f>
        <v/>
      </c>
      <c r="J2355" s="23">
        <f>Universe!O2096</f>
        <v/>
      </c>
      <c r="K2355" s="23">
        <f>Universe!P2096</f>
        <v/>
      </c>
      <c r="L2355" s="23">
        <f>Universe!Q2096</f>
        <v/>
      </c>
      <c r="M2355" s="23">
        <f>Universe!R2096</f>
        <v/>
      </c>
      <c r="N2355" s="5">
        <f>IF(ZScoring!AH2096="",0,(ZScoring!AH2096-$B$3)/$C$3)</f>
        <v/>
      </c>
      <c r="O2355" s="5">
        <f>IF(ZScoring!AI2096="",0,(ZScoring!AI2096-$B$4)/$C$4)</f>
        <v/>
      </c>
      <c r="P2355" s="5">
        <f>IF(ZScoring!AJ2096="",0,(ZScoring!AJ2096-$B$5)/$C$5)</f>
        <v/>
      </c>
      <c r="Q2355" s="5">
        <f>IF(ZScoring!AK2096="",0,(ZScoring!AK2096-$B$6)/$C$6)</f>
        <v/>
      </c>
      <c r="R2355" s="5">
        <f>IF(ZScoring!AL2096="",0,(ZScoring!AL2096-$B$7)/$C$7)</f>
        <v/>
      </c>
      <c r="S2355" s="5">
        <f>IF(ZScoring!AM2096="",0,(ZScoring!AM2096-$B$8)/$C$8)</f>
        <v/>
      </c>
      <c r="T2355" s="5">
        <f>IF(ZScoring!AN2096="",0,(ZScoring!AN2096-$B$9)/$C$9)</f>
        <v/>
      </c>
      <c r="U2355" s="5">
        <f>IF(ZScoring!AO2096="",0,(ZScoring!AO2096-$B$10)/$C$10)</f>
        <v/>
      </c>
      <c r="V2355" s="5">
        <f>IF(ZScoring!AP2096="",0,(ZScoring!AP2096-$B$11)/$C$11)</f>
        <v/>
      </c>
      <c r="W2355" s="5">
        <f>IF(ZScoring!AQ2096="",0,(ZScoring!AQ2096-$B$12)/$C$12)</f>
        <v/>
      </c>
      <c r="X2355" s="5">
        <f>Universe!C2096</f>
        <v/>
      </c>
    </row>
    <row r="2356">
      <c r="A2356" s="22">
        <f>Universe!G2097</f>
        <v/>
      </c>
      <c r="B2356" s="2" t="n">
        <v>1</v>
      </c>
      <c r="C2356" s="23">
        <f>Universe!H2097</f>
        <v/>
      </c>
      <c r="D2356" s="23">
        <f>Universe!I2097</f>
        <v/>
      </c>
      <c r="E2356" s="23">
        <f>Universe!J2097</f>
        <v/>
      </c>
      <c r="F2356" s="23">
        <f>Universe!K2097</f>
        <v/>
      </c>
      <c r="G2356" s="23">
        <f>Universe!L2097</f>
        <v/>
      </c>
      <c r="H2356" s="23">
        <f>Universe!M2097</f>
        <v/>
      </c>
      <c r="I2356" s="23">
        <f>Universe!N2097</f>
        <v/>
      </c>
      <c r="J2356" s="23">
        <f>Universe!O2097</f>
        <v/>
      </c>
      <c r="K2356" s="23">
        <f>Universe!P2097</f>
        <v/>
      </c>
      <c r="L2356" s="23">
        <f>Universe!Q2097</f>
        <v/>
      </c>
      <c r="M2356" s="23">
        <f>Universe!R2097</f>
        <v/>
      </c>
      <c r="N2356" s="5">
        <f>IF(ZScoring!AH2097="",0,(ZScoring!AH2097-$B$3)/$C$3)</f>
        <v/>
      </c>
      <c r="O2356" s="5">
        <f>IF(ZScoring!AI2097="",0,(ZScoring!AI2097-$B$4)/$C$4)</f>
        <v/>
      </c>
      <c r="P2356" s="5">
        <f>IF(ZScoring!AJ2097="",0,(ZScoring!AJ2097-$B$5)/$C$5)</f>
        <v/>
      </c>
      <c r="Q2356" s="5">
        <f>IF(ZScoring!AK2097="",0,(ZScoring!AK2097-$B$6)/$C$6)</f>
        <v/>
      </c>
      <c r="R2356" s="5">
        <f>IF(ZScoring!AL2097="",0,(ZScoring!AL2097-$B$7)/$C$7)</f>
        <v/>
      </c>
      <c r="S2356" s="5">
        <f>IF(ZScoring!AM2097="",0,(ZScoring!AM2097-$B$8)/$C$8)</f>
        <v/>
      </c>
      <c r="T2356" s="5">
        <f>IF(ZScoring!AN2097="",0,(ZScoring!AN2097-$B$9)/$C$9)</f>
        <v/>
      </c>
      <c r="U2356" s="5">
        <f>IF(ZScoring!AO2097="",0,(ZScoring!AO2097-$B$10)/$C$10)</f>
        <v/>
      </c>
      <c r="V2356" s="5">
        <f>IF(ZScoring!AP2097="",0,(ZScoring!AP2097-$B$11)/$C$11)</f>
        <v/>
      </c>
      <c r="W2356" s="5">
        <f>IF(ZScoring!AQ2097="",0,(ZScoring!AQ2097-$B$12)/$C$12)</f>
        <v/>
      </c>
      <c r="X2356" s="5">
        <f>Universe!C2097</f>
        <v/>
      </c>
    </row>
    <row r="2357">
      <c r="A2357" s="22">
        <f>Universe!G2098</f>
        <v/>
      </c>
      <c r="B2357" s="2" t="n">
        <v>1</v>
      </c>
      <c r="C2357" s="23">
        <f>Universe!H2098</f>
        <v/>
      </c>
      <c r="D2357" s="23">
        <f>Universe!I2098</f>
        <v/>
      </c>
      <c r="E2357" s="23">
        <f>Universe!J2098</f>
        <v/>
      </c>
      <c r="F2357" s="23">
        <f>Universe!K2098</f>
        <v/>
      </c>
      <c r="G2357" s="23">
        <f>Universe!L2098</f>
        <v/>
      </c>
      <c r="H2357" s="23">
        <f>Universe!M2098</f>
        <v/>
      </c>
      <c r="I2357" s="23">
        <f>Universe!N2098</f>
        <v/>
      </c>
      <c r="J2357" s="23">
        <f>Universe!O2098</f>
        <v/>
      </c>
      <c r="K2357" s="23">
        <f>Universe!P2098</f>
        <v/>
      </c>
      <c r="L2357" s="23">
        <f>Universe!Q2098</f>
        <v/>
      </c>
      <c r="M2357" s="23">
        <f>Universe!R2098</f>
        <v/>
      </c>
      <c r="N2357" s="5">
        <f>IF(ZScoring!AH2098="",0,(ZScoring!AH2098-$B$3)/$C$3)</f>
        <v/>
      </c>
      <c r="O2357" s="5">
        <f>IF(ZScoring!AI2098="",0,(ZScoring!AI2098-$B$4)/$C$4)</f>
        <v/>
      </c>
      <c r="P2357" s="5">
        <f>IF(ZScoring!AJ2098="",0,(ZScoring!AJ2098-$B$5)/$C$5)</f>
        <v/>
      </c>
      <c r="Q2357" s="5">
        <f>IF(ZScoring!AK2098="",0,(ZScoring!AK2098-$B$6)/$C$6)</f>
        <v/>
      </c>
      <c r="R2357" s="5">
        <f>IF(ZScoring!AL2098="",0,(ZScoring!AL2098-$B$7)/$C$7)</f>
        <v/>
      </c>
      <c r="S2357" s="5">
        <f>IF(ZScoring!AM2098="",0,(ZScoring!AM2098-$B$8)/$C$8)</f>
        <v/>
      </c>
      <c r="T2357" s="5">
        <f>IF(ZScoring!AN2098="",0,(ZScoring!AN2098-$B$9)/$C$9)</f>
        <v/>
      </c>
      <c r="U2357" s="5">
        <f>IF(ZScoring!AO2098="",0,(ZScoring!AO2098-$B$10)/$C$10)</f>
        <v/>
      </c>
      <c r="V2357" s="5">
        <f>IF(ZScoring!AP2098="",0,(ZScoring!AP2098-$B$11)/$C$11)</f>
        <v/>
      </c>
      <c r="W2357" s="5">
        <f>IF(ZScoring!AQ2098="",0,(ZScoring!AQ2098-$B$12)/$C$12)</f>
        <v/>
      </c>
      <c r="X2357" s="5">
        <f>Universe!C2098</f>
        <v/>
      </c>
    </row>
    <row r="2358">
      <c r="A2358" s="22">
        <f>Universe!G2099</f>
        <v/>
      </c>
      <c r="B2358" s="2" t="n">
        <v>1</v>
      </c>
      <c r="C2358" s="23">
        <f>Universe!H2099</f>
        <v/>
      </c>
      <c r="D2358" s="23">
        <f>Universe!I2099</f>
        <v/>
      </c>
      <c r="E2358" s="23">
        <f>Universe!J2099</f>
        <v/>
      </c>
      <c r="F2358" s="23">
        <f>Universe!K2099</f>
        <v/>
      </c>
      <c r="G2358" s="23">
        <f>Universe!L2099</f>
        <v/>
      </c>
      <c r="H2358" s="23">
        <f>Universe!M2099</f>
        <v/>
      </c>
      <c r="I2358" s="23">
        <f>Universe!N2099</f>
        <v/>
      </c>
      <c r="J2358" s="23">
        <f>Universe!O2099</f>
        <v/>
      </c>
      <c r="K2358" s="23">
        <f>Universe!P2099</f>
        <v/>
      </c>
      <c r="L2358" s="23">
        <f>Universe!Q2099</f>
        <v/>
      </c>
      <c r="M2358" s="23">
        <f>Universe!R2099</f>
        <v/>
      </c>
      <c r="N2358" s="5">
        <f>IF(ZScoring!AH2099="",0,(ZScoring!AH2099-$B$3)/$C$3)</f>
        <v/>
      </c>
      <c r="O2358" s="5">
        <f>IF(ZScoring!AI2099="",0,(ZScoring!AI2099-$B$4)/$C$4)</f>
        <v/>
      </c>
      <c r="P2358" s="5">
        <f>IF(ZScoring!AJ2099="",0,(ZScoring!AJ2099-$B$5)/$C$5)</f>
        <v/>
      </c>
      <c r="Q2358" s="5">
        <f>IF(ZScoring!AK2099="",0,(ZScoring!AK2099-$B$6)/$C$6)</f>
        <v/>
      </c>
      <c r="R2358" s="5">
        <f>IF(ZScoring!AL2099="",0,(ZScoring!AL2099-$B$7)/$C$7)</f>
        <v/>
      </c>
      <c r="S2358" s="5">
        <f>IF(ZScoring!AM2099="",0,(ZScoring!AM2099-$B$8)/$C$8)</f>
        <v/>
      </c>
      <c r="T2358" s="5">
        <f>IF(ZScoring!AN2099="",0,(ZScoring!AN2099-$B$9)/$C$9)</f>
        <v/>
      </c>
      <c r="U2358" s="5">
        <f>IF(ZScoring!AO2099="",0,(ZScoring!AO2099-$B$10)/$C$10)</f>
        <v/>
      </c>
      <c r="V2358" s="5">
        <f>IF(ZScoring!AP2099="",0,(ZScoring!AP2099-$B$11)/$C$11)</f>
        <v/>
      </c>
      <c r="W2358" s="5">
        <f>IF(ZScoring!AQ2099="",0,(ZScoring!AQ2099-$B$12)/$C$12)</f>
        <v/>
      </c>
      <c r="X2358" s="5">
        <f>Universe!C2099</f>
        <v/>
      </c>
    </row>
    <row r="2359">
      <c r="A2359" s="22">
        <f>Universe!G2100</f>
        <v/>
      </c>
      <c r="B2359" s="2" t="n">
        <v>1</v>
      </c>
      <c r="C2359" s="23">
        <f>Universe!H2100</f>
        <v/>
      </c>
      <c r="D2359" s="23">
        <f>Universe!I2100</f>
        <v/>
      </c>
      <c r="E2359" s="23">
        <f>Universe!J2100</f>
        <v/>
      </c>
      <c r="F2359" s="23">
        <f>Universe!K2100</f>
        <v/>
      </c>
      <c r="G2359" s="23">
        <f>Universe!L2100</f>
        <v/>
      </c>
      <c r="H2359" s="23">
        <f>Universe!M2100</f>
        <v/>
      </c>
      <c r="I2359" s="23">
        <f>Universe!N2100</f>
        <v/>
      </c>
      <c r="J2359" s="23">
        <f>Universe!O2100</f>
        <v/>
      </c>
      <c r="K2359" s="23">
        <f>Universe!P2100</f>
        <v/>
      </c>
      <c r="L2359" s="23">
        <f>Universe!Q2100</f>
        <v/>
      </c>
      <c r="M2359" s="23">
        <f>Universe!R2100</f>
        <v/>
      </c>
      <c r="N2359" s="5">
        <f>IF(ZScoring!AH2100="",0,(ZScoring!AH2100-$B$3)/$C$3)</f>
        <v/>
      </c>
      <c r="O2359" s="5">
        <f>IF(ZScoring!AI2100="",0,(ZScoring!AI2100-$B$4)/$C$4)</f>
        <v/>
      </c>
      <c r="P2359" s="5">
        <f>IF(ZScoring!AJ2100="",0,(ZScoring!AJ2100-$B$5)/$C$5)</f>
        <v/>
      </c>
      <c r="Q2359" s="5">
        <f>IF(ZScoring!AK2100="",0,(ZScoring!AK2100-$B$6)/$C$6)</f>
        <v/>
      </c>
      <c r="R2359" s="5">
        <f>IF(ZScoring!AL2100="",0,(ZScoring!AL2100-$B$7)/$C$7)</f>
        <v/>
      </c>
      <c r="S2359" s="5">
        <f>IF(ZScoring!AM2100="",0,(ZScoring!AM2100-$B$8)/$C$8)</f>
        <v/>
      </c>
      <c r="T2359" s="5">
        <f>IF(ZScoring!AN2100="",0,(ZScoring!AN2100-$B$9)/$C$9)</f>
        <v/>
      </c>
      <c r="U2359" s="5">
        <f>IF(ZScoring!AO2100="",0,(ZScoring!AO2100-$B$10)/$C$10)</f>
        <v/>
      </c>
      <c r="V2359" s="5">
        <f>IF(ZScoring!AP2100="",0,(ZScoring!AP2100-$B$11)/$C$11)</f>
        <v/>
      </c>
      <c r="W2359" s="5">
        <f>IF(ZScoring!AQ2100="",0,(ZScoring!AQ2100-$B$12)/$C$12)</f>
        <v/>
      </c>
      <c r="X2359" s="5">
        <f>Universe!C2100</f>
        <v/>
      </c>
    </row>
    <row r="2360">
      <c r="A2360" s="22">
        <f>Universe!G2101</f>
        <v/>
      </c>
      <c r="B2360" s="2" t="n">
        <v>1</v>
      </c>
      <c r="C2360" s="23">
        <f>Universe!H2101</f>
        <v/>
      </c>
      <c r="D2360" s="23">
        <f>Universe!I2101</f>
        <v/>
      </c>
      <c r="E2360" s="23">
        <f>Universe!J2101</f>
        <v/>
      </c>
      <c r="F2360" s="23">
        <f>Universe!K2101</f>
        <v/>
      </c>
      <c r="G2360" s="23">
        <f>Universe!L2101</f>
        <v/>
      </c>
      <c r="H2360" s="23">
        <f>Universe!M2101</f>
        <v/>
      </c>
      <c r="I2360" s="23">
        <f>Universe!N2101</f>
        <v/>
      </c>
      <c r="J2360" s="23">
        <f>Universe!O2101</f>
        <v/>
      </c>
      <c r="K2360" s="23">
        <f>Universe!P2101</f>
        <v/>
      </c>
      <c r="L2360" s="23">
        <f>Universe!Q2101</f>
        <v/>
      </c>
      <c r="M2360" s="23">
        <f>Universe!R2101</f>
        <v/>
      </c>
      <c r="N2360" s="5">
        <f>IF(ZScoring!AH2101="",0,(ZScoring!AH2101-$B$3)/$C$3)</f>
        <v/>
      </c>
      <c r="O2360" s="5">
        <f>IF(ZScoring!AI2101="",0,(ZScoring!AI2101-$B$4)/$C$4)</f>
        <v/>
      </c>
      <c r="P2360" s="5">
        <f>IF(ZScoring!AJ2101="",0,(ZScoring!AJ2101-$B$5)/$C$5)</f>
        <v/>
      </c>
      <c r="Q2360" s="5">
        <f>IF(ZScoring!AK2101="",0,(ZScoring!AK2101-$B$6)/$C$6)</f>
        <v/>
      </c>
      <c r="R2360" s="5">
        <f>IF(ZScoring!AL2101="",0,(ZScoring!AL2101-$B$7)/$C$7)</f>
        <v/>
      </c>
      <c r="S2360" s="5">
        <f>IF(ZScoring!AM2101="",0,(ZScoring!AM2101-$B$8)/$C$8)</f>
        <v/>
      </c>
      <c r="T2360" s="5">
        <f>IF(ZScoring!AN2101="",0,(ZScoring!AN2101-$B$9)/$C$9)</f>
        <v/>
      </c>
      <c r="U2360" s="5">
        <f>IF(ZScoring!AO2101="",0,(ZScoring!AO2101-$B$10)/$C$10)</f>
        <v/>
      </c>
      <c r="V2360" s="5">
        <f>IF(ZScoring!AP2101="",0,(ZScoring!AP2101-$B$11)/$C$11)</f>
        <v/>
      </c>
      <c r="W2360" s="5">
        <f>IF(ZScoring!AQ2101="",0,(ZScoring!AQ2101-$B$12)/$C$12)</f>
        <v/>
      </c>
      <c r="X2360" s="5">
        <f>Universe!C2101</f>
        <v/>
      </c>
    </row>
    <row r="2361">
      <c r="A2361" s="22">
        <f>Universe!G2102</f>
        <v/>
      </c>
      <c r="B2361" s="2" t="n">
        <v>1</v>
      </c>
      <c r="C2361" s="23">
        <f>Universe!H2102</f>
        <v/>
      </c>
      <c r="D2361" s="23">
        <f>Universe!I2102</f>
        <v/>
      </c>
      <c r="E2361" s="23">
        <f>Universe!J2102</f>
        <v/>
      </c>
      <c r="F2361" s="23">
        <f>Universe!K2102</f>
        <v/>
      </c>
      <c r="G2361" s="23">
        <f>Universe!L2102</f>
        <v/>
      </c>
      <c r="H2361" s="23">
        <f>Universe!M2102</f>
        <v/>
      </c>
      <c r="I2361" s="23">
        <f>Universe!N2102</f>
        <v/>
      </c>
      <c r="J2361" s="23">
        <f>Universe!O2102</f>
        <v/>
      </c>
      <c r="K2361" s="23">
        <f>Universe!P2102</f>
        <v/>
      </c>
      <c r="L2361" s="23">
        <f>Universe!Q2102</f>
        <v/>
      </c>
      <c r="M2361" s="23">
        <f>Universe!R2102</f>
        <v/>
      </c>
      <c r="N2361" s="5">
        <f>IF(ZScoring!AH2102="",0,(ZScoring!AH2102-$B$3)/$C$3)</f>
        <v/>
      </c>
      <c r="O2361" s="5">
        <f>IF(ZScoring!AI2102="",0,(ZScoring!AI2102-$B$4)/$C$4)</f>
        <v/>
      </c>
      <c r="P2361" s="5">
        <f>IF(ZScoring!AJ2102="",0,(ZScoring!AJ2102-$B$5)/$C$5)</f>
        <v/>
      </c>
      <c r="Q2361" s="5">
        <f>IF(ZScoring!AK2102="",0,(ZScoring!AK2102-$B$6)/$C$6)</f>
        <v/>
      </c>
      <c r="R2361" s="5">
        <f>IF(ZScoring!AL2102="",0,(ZScoring!AL2102-$B$7)/$C$7)</f>
        <v/>
      </c>
      <c r="S2361" s="5">
        <f>IF(ZScoring!AM2102="",0,(ZScoring!AM2102-$B$8)/$C$8)</f>
        <v/>
      </c>
      <c r="T2361" s="5">
        <f>IF(ZScoring!AN2102="",0,(ZScoring!AN2102-$B$9)/$C$9)</f>
        <v/>
      </c>
      <c r="U2361" s="5">
        <f>IF(ZScoring!AO2102="",0,(ZScoring!AO2102-$B$10)/$C$10)</f>
        <v/>
      </c>
      <c r="V2361" s="5">
        <f>IF(ZScoring!AP2102="",0,(ZScoring!AP2102-$B$11)/$C$11)</f>
        <v/>
      </c>
      <c r="W2361" s="5">
        <f>IF(ZScoring!AQ2102="",0,(ZScoring!AQ2102-$B$12)/$C$12)</f>
        <v/>
      </c>
      <c r="X2361" s="5">
        <f>Universe!C2102</f>
        <v/>
      </c>
    </row>
    <row r="2362">
      <c r="A2362" s="22">
        <f>Universe!G2103</f>
        <v/>
      </c>
      <c r="B2362" s="2" t="n">
        <v>1</v>
      </c>
      <c r="C2362" s="23">
        <f>Universe!H2103</f>
        <v/>
      </c>
      <c r="D2362" s="23">
        <f>Universe!I2103</f>
        <v/>
      </c>
      <c r="E2362" s="23">
        <f>Universe!J2103</f>
        <v/>
      </c>
      <c r="F2362" s="23">
        <f>Universe!K2103</f>
        <v/>
      </c>
      <c r="G2362" s="23">
        <f>Universe!L2103</f>
        <v/>
      </c>
      <c r="H2362" s="23">
        <f>Universe!M2103</f>
        <v/>
      </c>
      <c r="I2362" s="23">
        <f>Universe!N2103</f>
        <v/>
      </c>
      <c r="J2362" s="23">
        <f>Universe!O2103</f>
        <v/>
      </c>
      <c r="K2362" s="23">
        <f>Universe!P2103</f>
        <v/>
      </c>
      <c r="L2362" s="23">
        <f>Universe!Q2103</f>
        <v/>
      </c>
      <c r="M2362" s="23">
        <f>Universe!R2103</f>
        <v/>
      </c>
      <c r="N2362" s="5">
        <f>IF(ZScoring!AH2103="",0,(ZScoring!AH2103-$B$3)/$C$3)</f>
        <v/>
      </c>
      <c r="O2362" s="5">
        <f>IF(ZScoring!AI2103="",0,(ZScoring!AI2103-$B$4)/$C$4)</f>
        <v/>
      </c>
      <c r="P2362" s="5">
        <f>IF(ZScoring!AJ2103="",0,(ZScoring!AJ2103-$B$5)/$C$5)</f>
        <v/>
      </c>
      <c r="Q2362" s="5">
        <f>IF(ZScoring!AK2103="",0,(ZScoring!AK2103-$B$6)/$C$6)</f>
        <v/>
      </c>
      <c r="R2362" s="5">
        <f>IF(ZScoring!AL2103="",0,(ZScoring!AL2103-$B$7)/$C$7)</f>
        <v/>
      </c>
      <c r="S2362" s="5">
        <f>IF(ZScoring!AM2103="",0,(ZScoring!AM2103-$B$8)/$C$8)</f>
        <v/>
      </c>
      <c r="T2362" s="5">
        <f>IF(ZScoring!AN2103="",0,(ZScoring!AN2103-$B$9)/$C$9)</f>
        <v/>
      </c>
      <c r="U2362" s="5">
        <f>IF(ZScoring!AO2103="",0,(ZScoring!AO2103-$B$10)/$C$10)</f>
        <v/>
      </c>
      <c r="V2362" s="5">
        <f>IF(ZScoring!AP2103="",0,(ZScoring!AP2103-$B$11)/$C$11)</f>
        <v/>
      </c>
      <c r="W2362" s="5">
        <f>IF(ZScoring!AQ2103="",0,(ZScoring!AQ2103-$B$12)/$C$12)</f>
        <v/>
      </c>
      <c r="X2362" s="5">
        <f>Universe!C2103</f>
        <v/>
      </c>
    </row>
    <row r="2363">
      <c r="A2363" s="22">
        <f>Universe!G2104</f>
        <v/>
      </c>
      <c r="B2363" s="2" t="n">
        <v>1</v>
      </c>
      <c r="C2363" s="23">
        <f>Universe!H2104</f>
        <v/>
      </c>
      <c r="D2363" s="23">
        <f>Universe!I2104</f>
        <v/>
      </c>
      <c r="E2363" s="23">
        <f>Universe!J2104</f>
        <v/>
      </c>
      <c r="F2363" s="23">
        <f>Universe!K2104</f>
        <v/>
      </c>
      <c r="G2363" s="23">
        <f>Universe!L2104</f>
        <v/>
      </c>
      <c r="H2363" s="23">
        <f>Universe!M2104</f>
        <v/>
      </c>
      <c r="I2363" s="23">
        <f>Universe!N2104</f>
        <v/>
      </c>
      <c r="J2363" s="23">
        <f>Universe!O2104</f>
        <v/>
      </c>
      <c r="K2363" s="23">
        <f>Universe!P2104</f>
        <v/>
      </c>
      <c r="L2363" s="23">
        <f>Universe!Q2104</f>
        <v/>
      </c>
      <c r="M2363" s="23">
        <f>Universe!R2104</f>
        <v/>
      </c>
      <c r="N2363" s="5">
        <f>IF(ZScoring!AH2104="",0,(ZScoring!AH2104-$B$3)/$C$3)</f>
        <v/>
      </c>
      <c r="O2363" s="5">
        <f>IF(ZScoring!AI2104="",0,(ZScoring!AI2104-$B$4)/$C$4)</f>
        <v/>
      </c>
      <c r="P2363" s="5">
        <f>IF(ZScoring!AJ2104="",0,(ZScoring!AJ2104-$B$5)/$C$5)</f>
        <v/>
      </c>
      <c r="Q2363" s="5">
        <f>IF(ZScoring!AK2104="",0,(ZScoring!AK2104-$B$6)/$C$6)</f>
        <v/>
      </c>
      <c r="R2363" s="5">
        <f>IF(ZScoring!AL2104="",0,(ZScoring!AL2104-$B$7)/$C$7)</f>
        <v/>
      </c>
      <c r="S2363" s="5">
        <f>IF(ZScoring!AM2104="",0,(ZScoring!AM2104-$B$8)/$C$8)</f>
        <v/>
      </c>
      <c r="T2363" s="5">
        <f>IF(ZScoring!AN2104="",0,(ZScoring!AN2104-$B$9)/$C$9)</f>
        <v/>
      </c>
      <c r="U2363" s="5">
        <f>IF(ZScoring!AO2104="",0,(ZScoring!AO2104-$B$10)/$C$10)</f>
        <v/>
      </c>
      <c r="V2363" s="5">
        <f>IF(ZScoring!AP2104="",0,(ZScoring!AP2104-$B$11)/$C$11)</f>
        <v/>
      </c>
      <c r="W2363" s="5">
        <f>IF(ZScoring!AQ2104="",0,(ZScoring!AQ2104-$B$12)/$C$12)</f>
        <v/>
      </c>
      <c r="X2363" s="5">
        <f>Universe!C2104</f>
        <v/>
      </c>
    </row>
    <row r="2364">
      <c r="A2364" s="22">
        <f>Universe!G2105</f>
        <v/>
      </c>
      <c r="B2364" s="2" t="n">
        <v>1</v>
      </c>
      <c r="C2364" s="23">
        <f>Universe!H2105</f>
        <v/>
      </c>
      <c r="D2364" s="23">
        <f>Universe!I2105</f>
        <v/>
      </c>
      <c r="E2364" s="23">
        <f>Universe!J2105</f>
        <v/>
      </c>
      <c r="F2364" s="23">
        <f>Universe!K2105</f>
        <v/>
      </c>
      <c r="G2364" s="23">
        <f>Universe!L2105</f>
        <v/>
      </c>
      <c r="H2364" s="23">
        <f>Universe!M2105</f>
        <v/>
      </c>
      <c r="I2364" s="23">
        <f>Universe!N2105</f>
        <v/>
      </c>
      <c r="J2364" s="23">
        <f>Universe!O2105</f>
        <v/>
      </c>
      <c r="K2364" s="23">
        <f>Universe!P2105</f>
        <v/>
      </c>
      <c r="L2364" s="23">
        <f>Universe!Q2105</f>
        <v/>
      </c>
      <c r="M2364" s="23">
        <f>Universe!R2105</f>
        <v/>
      </c>
      <c r="N2364" s="5">
        <f>IF(ZScoring!AH2105="",0,(ZScoring!AH2105-$B$3)/$C$3)</f>
        <v/>
      </c>
      <c r="O2364" s="5">
        <f>IF(ZScoring!AI2105="",0,(ZScoring!AI2105-$B$4)/$C$4)</f>
        <v/>
      </c>
      <c r="P2364" s="5">
        <f>IF(ZScoring!AJ2105="",0,(ZScoring!AJ2105-$B$5)/$C$5)</f>
        <v/>
      </c>
      <c r="Q2364" s="5">
        <f>IF(ZScoring!AK2105="",0,(ZScoring!AK2105-$B$6)/$C$6)</f>
        <v/>
      </c>
      <c r="R2364" s="5">
        <f>IF(ZScoring!AL2105="",0,(ZScoring!AL2105-$B$7)/$C$7)</f>
        <v/>
      </c>
      <c r="S2364" s="5">
        <f>IF(ZScoring!AM2105="",0,(ZScoring!AM2105-$B$8)/$C$8)</f>
        <v/>
      </c>
      <c r="T2364" s="5">
        <f>IF(ZScoring!AN2105="",0,(ZScoring!AN2105-$B$9)/$C$9)</f>
        <v/>
      </c>
      <c r="U2364" s="5">
        <f>IF(ZScoring!AO2105="",0,(ZScoring!AO2105-$B$10)/$C$10)</f>
        <v/>
      </c>
      <c r="V2364" s="5">
        <f>IF(ZScoring!AP2105="",0,(ZScoring!AP2105-$B$11)/$C$11)</f>
        <v/>
      </c>
      <c r="W2364" s="5">
        <f>IF(ZScoring!AQ2105="",0,(ZScoring!AQ2105-$B$12)/$C$12)</f>
        <v/>
      </c>
      <c r="X2364" s="5">
        <f>Universe!C2105</f>
        <v/>
      </c>
    </row>
    <row r="2365">
      <c r="A2365" s="22">
        <f>Universe!G2106</f>
        <v/>
      </c>
      <c r="B2365" s="2" t="n">
        <v>1</v>
      </c>
      <c r="C2365" s="23">
        <f>Universe!H2106</f>
        <v/>
      </c>
      <c r="D2365" s="23">
        <f>Universe!I2106</f>
        <v/>
      </c>
      <c r="E2365" s="23">
        <f>Universe!J2106</f>
        <v/>
      </c>
      <c r="F2365" s="23">
        <f>Universe!K2106</f>
        <v/>
      </c>
      <c r="G2365" s="23">
        <f>Universe!L2106</f>
        <v/>
      </c>
      <c r="H2365" s="23">
        <f>Universe!M2106</f>
        <v/>
      </c>
      <c r="I2365" s="23">
        <f>Universe!N2106</f>
        <v/>
      </c>
      <c r="J2365" s="23">
        <f>Universe!O2106</f>
        <v/>
      </c>
      <c r="K2365" s="23">
        <f>Universe!P2106</f>
        <v/>
      </c>
      <c r="L2365" s="23">
        <f>Universe!Q2106</f>
        <v/>
      </c>
      <c r="M2365" s="23">
        <f>Universe!R2106</f>
        <v/>
      </c>
      <c r="N2365" s="5">
        <f>IF(ZScoring!AH2106="",0,(ZScoring!AH2106-$B$3)/$C$3)</f>
        <v/>
      </c>
      <c r="O2365" s="5">
        <f>IF(ZScoring!AI2106="",0,(ZScoring!AI2106-$B$4)/$C$4)</f>
        <v/>
      </c>
      <c r="P2365" s="5">
        <f>IF(ZScoring!AJ2106="",0,(ZScoring!AJ2106-$B$5)/$C$5)</f>
        <v/>
      </c>
      <c r="Q2365" s="5">
        <f>IF(ZScoring!AK2106="",0,(ZScoring!AK2106-$B$6)/$C$6)</f>
        <v/>
      </c>
      <c r="R2365" s="5">
        <f>IF(ZScoring!AL2106="",0,(ZScoring!AL2106-$B$7)/$C$7)</f>
        <v/>
      </c>
      <c r="S2365" s="5">
        <f>IF(ZScoring!AM2106="",0,(ZScoring!AM2106-$B$8)/$C$8)</f>
        <v/>
      </c>
      <c r="T2365" s="5">
        <f>IF(ZScoring!AN2106="",0,(ZScoring!AN2106-$B$9)/$C$9)</f>
        <v/>
      </c>
      <c r="U2365" s="5">
        <f>IF(ZScoring!AO2106="",0,(ZScoring!AO2106-$B$10)/$C$10)</f>
        <v/>
      </c>
      <c r="V2365" s="5">
        <f>IF(ZScoring!AP2106="",0,(ZScoring!AP2106-$B$11)/$C$11)</f>
        <v/>
      </c>
      <c r="W2365" s="5">
        <f>IF(ZScoring!AQ2106="",0,(ZScoring!AQ2106-$B$12)/$C$12)</f>
        <v/>
      </c>
      <c r="X2365" s="5">
        <f>Universe!C2106</f>
        <v/>
      </c>
    </row>
    <row r="2366">
      <c r="A2366" s="22">
        <f>Universe!G2107</f>
        <v/>
      </c>
      <c r="B2366" s="2" t="n">
        <v>1</v>
      </c>
      <c r="C2366" s="23">
        <f>Universe!H2107</f>
        <v/>
      </c>
      <c r="D2366" s="23">
        <f>Universe!I2107</f>
        <v/>
      </c>
      <c r="E2366" s="23">
        <f>Universe!J2107</f>
        <v/>
      </c>
      <c r="F2366" s="23">
        <f>Universe!K2107</f>
        <v/>
      </c>
      <c r="G2366" s="23">
        <f>Universe!L2107</f>
        <v/>
      </c>
      <c r="H2366" s="23">
        <f>Universe!M2107</f>
        <v/>
      </c>
      <c r="I2366" s="23">
        <f>Universe!N2107</f>
        <v/>
      </c>
      <c r="J2366" s="23">
        <f>Universe!O2107</f>
        <v/>
      </c>
      <c r="K2366" s="23">
        <f>Universe!P2107</f>
        <v/>
      </c>
      <c r="L2366" s="23">
        <f>Universe!Q2107</f>
        <v/>
      </c>
      <c r="M2366" s="23">
        <f>Universe!R2107</f>
        <v/>
      </c>
      <c r="N2366" s="5">
        <f>IF(ZScoring!AH2107="",0,(ZScoring!AH2107-$B$3)/$C$3)</f>
        <v/>
      </c>
      <c r="O2366" s="5">
        <f>IF(ZScoring!AI2107="",0,(ZScoring!AI2107-$B$4)/$C$4)</f>
        <v/>
      </c>
      <c r="P2366" s="5">
        <f>IF(ZScoring!AJ2107="",0,(ZScoring!AJ2107-$B$5)/$C$5)</f>
        <v/>
      </c>
      <c r="Q2366" s="5">
        <f>IF(ZScoring!AK2107="",0,(ZScoring!AK2107-$B$6)/$C$6)</f>
        <v/>
      </c>
      <c r="R2366" s="5">
        <f>IF(ZScoring!AL2107="",0,(ZScoring!AL2107-$B$7)/$C$7)</f>
        <v/>
      </c>
      <c r="S2366" s="5">
        <f>IF(ZScoring!AM2107="",0,(ZScoring!AM2107-$B$8)/$C$8)</f>
        <v/>
      </c>
      <c r="T2366" s="5">
        <f>IF(ZScoring!AN2107="",0,(ZScoring!AN2107-$B$9)/$C$9)</f>
        <v/>
      </c>
      <c r="U2366" s="5">
        <f>IF(ZScoring!AO2107="",0,(ZScoring!AO2107-$B$10)/$C$10)</f>
        <v/>
      </c>
      <c r="V2366" s="5">
        <f>IF(ZScoring!AP2107="",0,(ZScoring!AP2107-$B$11)/$C$11)</f>
        <v/>
      </c>
      <c r="W2366" s="5">
        <f>IF(ZScoring!AQ2107="",0,(ZScoring!AQ2107-$B$12)/$C$12)</f>
        <v/>
      </c>
      <c r="X2366" s="5">
        <f>Universe!C2107</f>
        <v/>
      </c>
    </row>
    <row r="2367">
      <c r="A2367" s="22">
        <f>Universe!G2108</f>
        <v/>
      </c>
      <c r="B2367" s="2" t="n">
        <v>1</v>
      </c>
      <c r="C2367" s="23">
        <f>Universe!H2108</f>
        <v/>
      </c>
      <c r="D2367" s="23">
        <f>Universe!I2108</f>
        <v/>
      </c>
      <c r="E2367" s="23">
        <f>Universe!J2108</f>
        <v/>
      </c>
      <c r="F2367" s="23">
        <f>Universe!K2108</f>
        <v/>
      </c>
      <c r="G2367" s="23">
        <f>Universe!L2108</f>
        <v/>
      </c>
      <c r="H2367" s="23">
        <f>Universe!M2108</f>
        <v/>
      </c>
      <c r="I2367" s="23">
        <f>Universe!N2108</f>
        <v/>
      </c>
      <c r="J2367" s="23">
        <f>Universe!O2108</f>
        <v/>
      </c>
      <c r="K2367" s="23">
        <f>Universe!P2108</f>
        <v/>
      </c>
      <c r="L2367" s="23">
        <f>Universe!Q2108</f>
        <v/>
      </c>
      <c r="M2367" s="23">
        <f>Universe!R2108</f>
        <v/>
      </c>
      <c r="N2367" s="5">
        <f>IF(ZScoring!AH2108="",0,(ZScoring!AH2108-$B$3)/$C$3)</f>
        <v/>
      </c>
      <c r="O2367" s="5">
        <f>IF(ZScoring!AI2108="",0,(ZScoring!AI2108-$B$4)/$C$4)</f>
        <v/>
      </c>
      <c r="P2367" s="5">
        <f>IF(ZScoring!AJ2108="",0,(ZScoring!AJ2108-$B$5)/$C$5)</f>
        <v/>
      </c>
      <c r="Q2367" s="5">
        <f>IF(ZScoring!AK2108="",0,(ZScoring!AK2108-$B$6)/$C$6)</f>
        <v/>
      </c>
      <c r="R2367" s="5">
        <f>IF(ZScoring!AL2108="",0,(ZScoring!AL2108-$B$7)/$C$7)</f>
        <v/>
      </c>
      <c r="S2367" s="5">
        <f>IF(ZScoring!AM2108="",0,(ZScoring!AM2108-$B$8)/$C$8)</f>
        <v/>
      </c>
      <c r="T2367" s="5">
        <f>IF(ZScoring!AN2108="",0,(ZScoring!AN2108-$B$9)/$C$9)</f>
        <v/>
      </c>
      <c r="U2367" s="5">
        <f>IF(ZScoring!AO2108="",0,(ZScoring!AO2108-$B$10)/$C$10)</f>
        <v/>
      </c>
      <c r="V2367" s="5">
        <f>IF(ZScoring!AP2108="",0,(ZScoring!AP2108-$B$11)/$C$11)</f>
        <v/>
      </c>
      <c r="W2367" s="5">
        <f>IF(ZScoring!AQ2108="",0,(ZScoring!AQ2108-$B$12)/$C$12)</f>
        <v/>
      </c>
      <c r="X2367" s="5">
        <f>Universe!C2108</f>
        <v/>
      </c>
    </row>
    <row r="2368">
      <c r="A2368" s="22">
        <f>Universe!G2109</f>
        <v/>
      </c>
      <c r="B2368" s="2" t="n">
        <v>1</v>
      </c>
      <c r="C2368" s="23">
        <f>Universe!H2109</f>
        <v/>
      </c>
      <c r="D2368" s="23">
        <f>Universe!I2109</f>
        <v/>
      </c>
      <c r="E2368" s="23">
        <f>Universe!J2109</f>
        <v/>
      </c>
      <c r="F2368" s="23">
        <f>Universe!K2109</f>
        <v/>
      </c>
      <c r="G2368" s="23">
        <f>Universe!L2109</f>
        <v/>
      </c>
      <c r="H2368" s="23">
        <f>Universe!M2109</f>
        <v/>
      </c>
      <c r="I2368" s="23">
        <f>Universe!N2109</f>
        <v/>
      </c>
      <c r="J2368" s="23">
        <f>Universe!O2109</f>
        <v/>
      </c>
      <c r="K2368" s="23">
        <f>Universe!P2109</f>
        <v/>
      </c>
      <c r="L2368" s="23">
        <f>Universe!Q2109</f>
        <v/>
      </c>
      <c r="M2368" s="23">
        <f>Universe!R2109</f>
        <v/>
      </c>
      <c r="N2368" s="5">
        <f>IF(ZScoring!AH2109="",0,(ZScoring!AH2109-$B$3)/$C$3)</f>
        <v/>
      </c>
      <c r="O2368" s="5">
        <f>IF(ZScoring!AI2109="",0,(ZScoring!AI2109-$B$4)/$C$4)</f>
        <v/>
      </c>
      <c r="P2368" s="5">
        <f>IF(ZScoring!AJ2109="",0,(ZScoring!AJ2109-$B$5)/$C$5)</f>
        <v/>
      </c>
      <c r="Q2368" s="5">
        <f>IF(ZScoring!AK2109="",0,(ZScoring!AK2109-$B$6)/$C$6)</f>
        <v/>
      </c>
      <c r="R2368" s="5">
        <f>IF(ZScoring!AL2109="",0,(ZScoring!AL2109-$B$7)/$C$7)</f>
        <v/>
      </c>
      <c r="S2368" s="5">
        <f>IF(ZScoring!AM2109="",0,(ZScoring!AM2109-$B$8)/$C$8)</f>
        <v/>
      </c>
      <c r="T2368" s="5">
        <f>IF(ZScoring!AN2109="",0,(ZScoring!AN2109-$B$9)/$C$9)</f>
        <v/>
      </c>
      <c r="U2368" s="5">
        <f>IF(ZScoring!AO2109="",0,(ZScoring!AO2109-$B$10)/$C$10)</f>
        <v/>
      </c>
      <c r="V2368" s="5">
        <f>IF(ZScoring!AP2109="",0,(ZScoring!AP2109-$B$11)/$C$11)</f>
        <v/>
      </c>
      <c r="W2368" s="5">
        <f>IF(ZScoring!AQ2109="",0,(ZScoring!AQ2109-$B$12)/$C$12)</f>
        <v/>
      </c>
      <c r="X2368" s="5">
        <f>Universe!C2109</f>
        <v/>
      </c>
    </row>
    <row r="2369">
      <c r="A2369" s="22">
        <f>Universe!G2110</f>
        <v/>
      </c>
      <c r="B2369" s="2" t="n">
        <v>1</v>
      </c>
      <c r="C2369" s="23">
        <f>Universe!H2110</f>
        <v/>
      </c>
      <c r="D2369" s="23">
        <f>Universe!I2110</f>
        <v/>
      </c>
      <c r="E2369" s="23">
        <f>Universe!J2110</f>
        <v/>
      </c>
      <c r="F2369" s="23">
        <f>Universe!K2110</f>
        <v/>
      </c>
      <c r="G2369" s="23">
        <f>Universe!L2110</f>
        <v/>
      </c>
      <c r="H2369" s="23">
        <f>Universe!M2110</f>
        <v/>
      </c>
      <c r="I2369" s="23">
        <f>Universe!N2110</f>
        <v/>
      </c>
      <c r="J2369" s="23">
        <f>Universe!O2110</f>
        <v/>
      </c>
      <c r="K2369" s="23">
        <f>Universe!P2110</f>
        <v/>
      </c>
      <c r="L2369" s="23">
        <f>Universe!Q2110</f>
        <v/>
      </c>
      <c r="M2369" s="23">
        <f>Universe!R2110</f>
        <v/>
      </c>
      <c r="N2369" s="5">
        <f>IF(ZScoring!AH2110="",0,(ZScoring!AH2110-$B$3)/$C$3)</f>
        <v/>
      </c>
      <c r="O2369" s="5">
        <f>IF(ZScoring!AI2110="",0,(ZScoring!AI2110-$B$4)/$C$4)</f>
        <v/>
      </c>
      <c r="P2369" s="5">
        <f>IF(ZScoring!AJ2110="",0,(ZScoring!AJ2110-$B$5)/$C$5)</f>
        <v/>
      </c>
      <c r="Q2369" s="5">
        <f>IF(ZScoring!AK2110="",0,(ZScoring!AK2110-$B$6)/$C$6)</f>
        <v/>
      </c>
      <c r="R2369" s="5">
        <f>IF(ZScoring!AL2110="",0,(ZScoring!AL2110-$B$7)/$C$7)</f>
        <v/>
      </c>
      <c r="S2369" s="5">
        <f>IF(ZScoring!AM2110="",0,(ZScoring!AM2110-$B$8)/$C$8)</f>
        <v/>
      </c>
      <c r="T2369" s="5">
        <f>IF(ZScoring!AN2110="",0,(ZScoring!AN2110-$B$9)/$C$9)</f>
        <v/>
      </c>
      <c r="U2369" s="5">
        <f>IF(ZScoring!AO2110="",0,(ZScoring!AO2110-$B$10)/$C$10)</f>
        <v/>
      </c>
      <c r="V2369" s="5">
        <f>IF(ZScoring!AP2110="",0,(ZScoring!AP2110-$B$11)/$C$11)</f>
        <v/>
      </c>
      <c r="W2369" s="5">
        <f>IF(ZScoring!AQ2110="",0,(ZScoring!AQ2110-$B$12)/$C$12)</f>
        <v/>
      </c>
      <c r="X2369" s="5">
        <f>Universe!C2110</f>
        <v/>
      </c>
    </row>
    <row r="2370">
      <c r="A2370" s="22">
        <f>Universe!G2111</f>
        <v/>
      </c>
      <c r="B2370" s="2" t="n">
        <v>1</v>
      </c>
      <c r="C2370" s="23">
        <f>Universe!H2111</f>
        <v/>
      </c>
      <c r="D2370" s="23">
        <f>Universe!I2111</f>
        <v/>
      </c>
      <c r="E2370" s="23">
        <f>Universe!J2111</f>
        <v/>
      </c>
      <c r="F2370" s="23">
        <f>Universe!K2111</f>
        <v/>
      </c>
      <c r="G2370" s="23">
        <f>Universe!L2111</f>
        <v/>
      </c>
      <c r="H2370" s="23">
        <f>Universe!M2111</f>
        <v/>
      </c>
      <c r="I2370" s="23">
        <f>Universe!N2111</f>
        <v/>
      </c>
      <c r="J2370" s="23">
        <f>Universe!O2111</f>
        <v/>
      </c>
      <c r="K2370" s="23">
        <f>Universe!P2111</f>
        <v/>
      </c>
      <c r="L2370" s="23">
        <f>Universe!Q2111</f>
        <v/>
      </c>
      <c r="M2370" s="23">
        <f>Universe!R2111</f>
        <v/>
      </c>
      <c r="N2370" s="5">
        <f>IF(ZScoring!AH2111="",0,(ZScoring!AH2111-$B$3)/$C$3)</f>
        <v/>
      </c>
      <c r="O2370" s="5">
        <f>IF(ZScoring!AI2111="",0,(ZScoring!AI2111-$B$4)/$C$4)</f>
        <v/>
      </c>
      <c r="P2370" s="5">
        <f>IF(ZScoring!AJ2111="",0,(ZScoring!AJ2111-$B$5)/$C$5)</f>
        <v/>
      </c>
      <c r="Q2370" s="5">
        <f>IF(ZScoring!AK2111="",0,(ZScoring!AK2111-$B$6)/$C$6)</f>
        <v/>
      </c>
      <c r="R2370" s="5">
        <f>IF(ZScoring!AL2111="",0,(ZScoring!AL2111-$B$7)/$C$7)</f>
        <v/>
      </c>
      <c r="S2370" s="5">
        <f>IF(ZScoring!AM2111="",0,(ZScoring!AM2111-$B$8)/$C$8)</f>
        <v/>
      </c>
      <c r="T2370" s="5">
        <f>IF(ZScoring!AN2111="",0,(ZScoring!AN2111-$B$9)/$C$9)</f>
        <v/>
      </c>
      <c r="U2370" s="5">
        <f>IF(ZScoring!AO2111="",0,(ZScoring!AO2111-$B$10)/$C$10)</f>
        <v/>
      </c>
      <c r="V2370" s="5">
        <f>IF(ZScoring!AP2111="",0,(ZScoring!AP2111-$B$11)/$C$11)</f>
        <v/>
      </c>
      <c r="W2370" s="5">
        <f>IF(ZScoring!AQ2111="",0,(ZScoring!AQ2111-$B$12)/$C$12)</f>
        <v/>
      </c>
      <c r="X2370" s="5">
        <f>Universe!C2111</f>
        <v/>
      </c>
    </row>
    <row r="2371">
      <c r="A2371" s="22">
        <f>Universe!G2112</f>
        <v/>
      </c>
      <c r="B2371" s="2" t="n">
        <v>1</v>
      </c>
      <c r="C2371" s="23">
        <f>Universe!H2112</f>
        <v/>
      </c>
      <c r="D2371" s="23">
        <f>Universe!I2112</f>
        <v/>
      </c>
      <c r="E2371" s="23">
        <f>Universe!J2112</f>
        <v/>
      </c>
      <c r="F2371" s="23">
        <f>Universe!K2112</f>
        <v/>
      </c>
      <c r="G2371" s="23">
        <f>Universe!L2112</f>
        <v/>
      </c>
      <c r="H2371" s="23">
        <f>Universe!M2112</f>
        <v/>
      </c>
      <c r="I2371" s="23">
        <f>Universe!N2112</f>
        <v/>
      </c>
      <c r="J2371" s="23">
        <f>Universe!O2112</f>
        <v/>
      </c>
      <c r="K2371" s="23">
        <f>Universe!P2112</f>
        <v/>
      </c>
      <c r="L2371" s="23">
        <f>Universe!Q2112</f>
        <v/>
      </c>
      <c r="M2371" s="23">
        <f>Universe!R2112</f>
        <v/>
      </c>
      <c r="N2371" s="5">
        <f>IF(ZScoring!AH2112="",0,(ZScoring!AH2112-$B$3)/$C$3)</f>
        <v/>
      </c>
      <c r="O2371" s="5">
        <f>IF(ZScoring!AI2112="",0,(ZScoring!AI2112-$B$4)/$C$4)</f>
        <v/>
      </c>
      <c r="P2371" s="5">
        <f>IF(ZScoring!AJ2112="",0,(ZScoring!AJ2112-$B$5)/$C$5)</f>
        <v/>
      </c>
      <c r="Q2371" s="5">
        <f>IF(ZScoring!AK2112="",0,(ZScoring!AK2112-$B$6)/$C$6)</f>
        <v/>
      </c>
      <c r="R2371" s="5">
        <f>IF(ZScoring!AL2112="",0,(ZScoring!AL2112-$B$7)/$C$7)</f>
        <v/>
      </c>
      <c r="S2371" s="5">
        <f>IF(ZScoring!AM2112="",0,(ZScoring!AM2112-$B$8)/$C$8)</f>
        <v/>
      </c>
      <c r="T2371" s="5">
        <f>IF(ZScoring!AN2112="",0,(ZScoring!AN2112-$B$9)/$C$9)</f>
        <v/>
      </c>
      <c r="U2371" s="5">
        <f>IF(ZScoring!AO2112="",0,(ZScoring!AO2112-$B$10)/$C$10)</f>
        <v/>
      </c>
      <c r="V2371" s="5">
        <f>IF(ZScoring!AP2112="",0,(ZScoring!AP2112-$B$11)/$C$11)</f>
        <v/>
      </c>
      <c r="W2371" s="5">
        <f>IF(ZScoring!AQ2112="",0,(ZScoring!AQ2112-$B$12)/$C$12)</f>
        <v/>
      </c>
      <c r="X2371" s="5">
        <f>Universe!C2112</f>
        <v/>
      </c>
    </row>
    <row r="2372">
      <c r="A2372" s="22">
        <f>Universe!G2113</f>
        <v/>
      </c>
      <c r="B2372" s="2" t="n">
        <v>1</v>
      </c>
      <c r="C2372" s="23">
        <f>Universe!H2113</f>
        <v/>
      </c>
      <c r="D2372" s="23">
        <f>Universe!I2113</f>
        <v/>
      </c>
      <c r="E2372" s="23">
        <f>Universe!J2113</f>
        <v/>
      </c>
      <c r="F2372" s="23">
        <f>Universe!K2113</f>
        <v/>
      </c>
      <c r="G2372" s="23">
        <f>Universe!L2113</f>
        <v/>
      </c>
      <c r="H2372" s="23">
        <f>Universe!M2113</f>
        <v/>
      </c>
      <c r="I2372" s="23">
        <f>Universe!N2113</f>
        <v/>
      </c>
      <c r="J2372" s="23">
        <f>Universe!O2113</f>
        <v/>
      </c>
      <c r="K2372" s="23">
        <f>Universe!P2113</f>
        <v/>
      </c>
      <c r="L2372" s="23">
        <f>Universe!Q2113</f>
        <v/>
      </c>
      <c r="M2372" s="23">
        <f>Universe!R2113</f>
        <v/>
      </c>
      <c r="N2372" s="5">
        <f>IF(ZScoring!AH2113="",0,(ZScoring!AH2113-$B$3)/$C$3)</f>
        <v/>
      </c>
      <c r="O2372" s="5">
        <f>IF(ZScoring!AI2113="",0,(ZScoring!AI2113-$B$4)/$C$4)</f>
        <v/>
      </c>
      <c r="P2372" s="5">
        <f>IF(ZScoring!AJ2113="",0,(ZScoring!AJ2113-$B$5)/$C$5)</f>
        <v/>
      </c>
      <c r="Q2372" s="5">
        <f>IF(ZScoring!AK2113="",0,(ZScoring!AK2113-$B$6)/$C$6)</f>
        <v/>
      </c>
      <c r="R2372" s="5">
        <f>IF(ZScoring!AL2113="",0,(ZScoring!AL2113-$B$7)/$C$7)</f>
        <v/>
      </c>
      <c r="S2372" s="5">
        <f>IF(ZScoring!AM2113="",0,(ZScoring!AM2113-$B$8)/$C$8)</f>
        <v/>
      </c>
      <c r="T2372" s="5">
        <f>IF(ZScoring!AN2113="",0,(ZScoring!AN2113-$B$9)/$C$9)</f>
        <v/>
      </c>
      <c r="U2372" s="5">
        <f>IF(ZScoring!AO2113="",0,(ZScoring!AO2113-$B$10)/$C$10)</f>
        <v/>
      </c>
      <c r="V2372" s="5">
        <f>IF(ZScoring!AP2113="",0,(ZScoring!AP2113-$B$11)/$C$11)</f>
        <v/>
      </c>
      <c r="W2372" s="5">
        <f>IF(ZScoring!AQ2113="",0,(ZScoring!AQ2113-$B$12)/$C$12)</f>
        <v/>
      </c>
      <c r="X2372" s="5">
        <f>Universe!C2113</f>
        <v/>
      </c>
    </row>
    <row r="2373">
      <c r="A2373" s="22">
        <f>Universe!G2114</f>
        <v/>
      </c>
      <c r="B2373" s="2" t="n">
        <v>1</v>
      </c>
      <c r="C2373" s="23">
        <f>Universe!H2114</f>
        <v/>
      </c>
      <c r="D2373" s="23">
        <f>Universe!I2114</f>
        <v/>
      </c>
      <c r="E2373" s="23">
        <f>Universe!J2114</f>
        <v/>
      </c>
      <c r="F2373" s="23">
        <f>Universe!K2114</f>
        <v/>
      </c>
      <c r="G2373" s="23">
        <f>Universe!L2114</f>
        <v/>
      </c>
      <c r="H2373" s="23">
        <f>Universe!M2114</f>
        <v/>
      </c>
      <c r="I2373" s="23">
        <f>Universe!N2114</f>
        <v/>
      </c>
      <c r="J2373" s="23">
        <f>Universe!O2114</f>
        <v/>
      </c>
      <c r="K2373" s="23">
        <f>Universe!P2114</f>
        <v/>
      </c>
      <c r="L2373" s="23">
        <f>Universe!Q2114</f>
        <v/>
      </c>
      <c r="M2373" s="23">
        <f>Universe!R2114</f>
        <v/>
      </c>
      <c r="N2373" s="5">
        <f>IF(ZScoring!AH2114="",0,(ZScoring!AH2114-$B$3)/$C$3)</f>
        <v/>
      </c>
      <c r="O2373" s="5">
        <f>IF(ZScoring!AI2114="",0,(ZScoring!AI2114-$B$4)/$C$4)</f>
        <v/>
      </c>
      <c r="P2373" s="5">
        <f>IF(ZScoring!AJ2114="",0,(ZScoring!AJ2114-$B$5)/$C$5)</f>
        <v/>
      </c>
      <c r="Q2373" s="5">
        <f>IF(ZScoring!AK2114="",0,(ZScoring!AK2114-$B$6)/$C$6)</f>
        <v/>
      </c>
      <c r="R2373" s="5">
        <f>IF(ZScoring!AL2114="",0,(ZScoring!AL2114-$B$7)/$C$7)</f>
        <v/>
      </c>
      <c r="S2373" s="5">
        <f>IF(ZScoring!AM2114="",0,(ZScoring!AM2114-$B$8)/$C$8)</f>
        <v/>
      </c>
      <c r="T2373" s="5">
        <f>IF(ZScoring!AN2114="",0,(ZScoring!AN2114-$B$9)/$C$9)</f>
        <v/>
      </c>
      <c r="U2373" s="5">
        <f>IF(ZScoring!AO2114="",0,(ZScoring!AO2114-$B$10)/$C$10)</f>
        <v/>
      </c>
      <c r="V2373" s="5">
        <f>IF(ZScoring!AP2114="",0,(ZScoring!AP2114-$B$11)/$C$11)</f>
        <v/>
      </c>
      <c r="W2373" s="5">
        <f>IF(ZScoring!AQ2114="",0,(ZScoring!AQ2114-$B$12)/$C$12)</f>
        <v/>
      </c>
      <c r="X2373" s="5">
        <f>Universe!C2114</f>
        <v/>
      </c>
    </row>
    <row r="2374">
      <c r="A2374" s="22">
        <f>Universe!G2115</f>
        <v/>
      </c>
      <c r="B2374" s="2" t="n">
        <v>1</v>
      </c>
      <c r="C2374" s="23">
        <f>Universe!H2115</f>
        <v/>
      </c>
      <c r="D2374" s="23">
        <f>Universe!I2115</f>
        <v/>
      </c>
      <c r="E2374" s="23">
        <f>Universe!J2115</f>
        <v/>
      </c>
      <c r="F2374" s="23">
        <f>Universe!K2115</f>
        <v/>
      </c>
      <c r="G2374" s="23">
        <f>Universe!L2115</f>
        <v/>
      </c>
      <c r="H2374" s="23">
        <f>Universe!M2115</f>
        <v/>
      </c>
      <c r="I2374" s="23">
        <f>Universe!N2115</f>
        <v/>
      </c>
      <c r="J2374" s="23">
        <f>Universe!O2115</f>
        <v/>
      </c>
      <c r="K2374" s="23">
        <f>Universe!P2115</f>
        <v/>
      </c>
      <c r="L2374" s="23">
        <f>Universe!Q2115</f>
        <v/>
      </c>
      <c r="M2374" s="23">
        <f>Universe!R2115</f>
        <v/>
      </c>
      <c r="N2374" s="5">
        <f>IF(ZScoring!AH2115="",0,(ZScoring!AH2115-$B$3)/$C$3)</f>
        <v/>
      </c>
      <c r="O2374" s="5">
        <f>IF(ZScoring!AI2115="",0,(ZScoring!AI2115-$B$4)/$C$4)</f>
        <v/>
      </c>
      <c r="P2374" s="5">
        <f>IF(ZScoring!AJ2115="",0,(ZScoring!AJ2115-$B$5)/$C$5)</f>
        <v/>
      </c>
      <c r="Q2374" s="5">
        <f>IF(ZScoring!AK2115="",0,(ZScoring!AK2115-$B$6)/$C$6)</f>
        <v/>
      </c>
      <c r="R2374" s="5">
        <f>IF(ZScoring!AL2115="",0,(ZScoring!AL2115-$B$7)/$C$7)</f>
        <v/>
      </c>
      <c r="S2374" s="5">
        <f>IF(ZScoring!AM2115="",0,(ZScoring!AM2115-$B$8)/$C$8)</f>
        <v/>
      </c>
      <c r="T2374" s="5">
        <f>IF(ZScoring!AN2115="",0,(ZScoring!AN2115-$B$9)/$C$9)</f>
        <v/>
      </c>
      <c r="U2374" s="5">
        <f>IF(ZScoring!AO2115="",0,(ZScoring!AO2115-$B$10)/$C$10)</f>
        <v/>
      </c>
      <c r="V2374" s="5">
        <f>IF(ZScoring!AP2115="",0,(ZScoring!AP2115-$B$11)/$C$11)</f>
        <v/>
      </c>
      <c r="W2374" s="5">
        <f>IF(ZScoring!AQ2115="",0,(ZScoring!AQ2115-$B$12)/$C$12)</f>
        <v/>
      </c>
      <c r="X2374" s="5">
        <f>Universe!C2115</f>
        <v/>
      </c>
    </row>
    <row r="2375">
      <c r="A2375" s="22">
        <f>Universe!G2116</f>
        <v/>
      </c>
      <c r="B2375" s="2" t="n">
        <v>1</v>
      </c>
      <c r="C2375" s="23">
        <f>Universe!H2116</f>
        <v/>
      </c>
      <c r="D2375" s="23">
        <f>Universe!I2116</f>
        <v/>
      </c>
      <c r="E2375" s="23">
        <f>Universe!J2116</f>
        <v/>
      </c>
      <c r="F2375" s="23">
        <f>Universe!K2116</f>
        <v/>
      </c>
      <c r="G2375" s="23">
        <f>Universe!L2116</f>
        <v/>
      </c>
      <c r="H2375" s="23">
        <f>Universe!M2116</f>
        <v/>
      </c>
      <c r="I2375" s="23">
        <f>Universe!N2116</f>
        <v/>
      </c>
      <c r="J2375" s="23">
        <f>Universe!O2116</f>
        <v/>
      </c>
      <c r="K2375" s="23">
        <f>Universe!P2116</f>
        <v/>
      </c>
      <c r="L2375" s="23">
        <f>Universe!Q2116</f>
        <v/>
      </c>
      <c r="M2375" s="23">
        <f>Universe!R2116</f>
        <v/>
      </c>
      <c r="N2375" s="5">
        <f>IF(ZScoring!AH2116="",0,(ZScoring!AH2116-$B$3)/$C$3)</f>
        <v/>
      </c>
      <c r="O2375" s="5">
        <f>IF(ZScoring!AI2116="",0,(ZScoring!AI2116-$B$4)/$C$4)</f>
        <v/>
      </c>
      <c r="P2375" s="5">
        <f>IF(ZScoring!AJ2116="",0,(ZScoring!AJ2116-$B$5)/$C$5)</f>
        <v/>
      </c>
      <c r="Q2375" s="5">
        <f>IF(ZScoring!AK2116="",0,(ZScoring!AK2116-$B$6)/$C$6)</f>
        <v/>
      </c>
      <c r="R2375" s="5">
        <f>IF(ZScoring!AL2116="",0,(ZScoring!AL2116-$B$7)/$C$7)</f>
        <v/>
      </c>
      <c r="S2375" s="5">
        <f>IF(ZScoring!AM2116="",0,(ZScoring!AM2116-$B$8)/$C$8)</f>
        <v/>
      </c>
      <c r="T2375" s="5">
        <f>IF(ZScoring!AN2116="",0,(ZScoring!AN2116-$B$9)/$C$9)</f>
        <v/>
      </c>
      <c r="U2375" s="5">
        <f>IF(ZScoring!AO2116="",0,(ZScoring!AO2116-$B$10)/$C$10)</f>
        <v/>
      </c>
      <c r="V2375" s="5">
        <f>IF(ZScoring!AP2116="",0,(ZScoring!AP2116-$B$11)/$C$11)</f>
        <v/>
      </c>
      <c r="W2375" s="5">
        <f>IF(ZScoring!AQ2116="",0,(ZScoring!AQ2116-$B$12)/$C$12)</f>
        <v/>
      </c>
      <c r="X2375" s="5">
        <f>Universe!C2116</f>
        <v/>
      </c>
    </row>
    <row r="2376">
      <c r="A2376" s="22">
        <f>Universe!G2117</f>
        <v/>
      </c>
      <c r="B2376" s="2" t="n">
        <v>1</v>
      </c>
      <c r="C2376" s="23">
        <f>Universe!H2117</f>
        <v/>
      </c>
      <c r="D2376" s="23">
        <f>Universe!I2117</f>
        <v/>
      </c>
      <c r="E2376" s="23">
        <f>Universe!J2117</f>
        <v/>
      </c>
      <c r="F2376" s="23">
        <f>Universe!K2117</f>
        <v/>
      </c>
      <c r="G2376" s="23">
        <f>Universe!L2117</f>
        <v/>
      </c>
      <c r="H2376" s="23">
        <f>Universe!M2117</f>
        <v/>
      </c>
      <c r="I2376" s="23">
        <f>Universe!N2117</f>
        <v/>
      </c>
      <c r="J2376" s="23">
        <f>Universe!O2117</f>
        <v/>
      </c>
      <c r="K2376" s="23">
        <f>Universe!P2117</f>
        <v/>
      </c>
      <c r="L2376" s="23">
        <f>Universe!Q2117</f>
        <v/>
      </c>
      <c r="M2376" s="23">
        <f>Universe!R2117</f>
        <v/>
      </c>
      <c r="N2376" s="5">
        <f>IF(ZScoring!AH2117="",0,(ZScoring!AH2117-$B$3)/$C$3)</f>
        <v/>
      </c>
      <c r="O2376" s="5">
        <f>IF(ZScoring!AI2117="",0,(ZScoring!AI2117-$B$4)/$C$4)</f>
        <v/>
      </c>
      <c r="P2376" s="5">
        <f>IF(ZScoring!AJ2117="",0,(ZScoring!AJ2117-$B$5)/$C$5)</f>
        <v/>
      </c>
      <c r="Q2376" s="5">
        <f>IF(ZScoring!AK2117="",0,(ZScoring!AK2117-$B$6)/$C$6)</f>
        <v/>
      </c>
      <c r="R2376" s="5">
        <f>IF(ZScoring!AL2117="",0,(ZScoring!AL2117-$B$7)/$C$7)</f>
        <v/>
      </c>
      <c r="S2376" s="5">
        <f>IF(ZScoring!AM2117="",0,(ZScoring!AM2117-$B$8)/$C$8)</f>
        <v/>
      </c>
      <c r="T2376" s="5">
        <f>IF(ZScoring!AN2117="",0,(ZScoring!AN2117-$B$9)/$C$9)</f>
        <v/>
      </c>
      <c r="U2376" s="5">
        <f>IF(ZScoring!AO2117="",0,(ZScoring!AO2117-$B$10)/$C$10)</f>
        <v/>
      </c>
      <c r="V2376" s="5">
        <f>IF(ZScoring!AP2117="",0,(ZScoring!AP2117-$B$11)/$C$11)</f>
        <v/>
      </c>
      <c r="W2376" s="5">
        <f>IF(ZScoring!AQ2117="",0,(ZScoring!AQ2117-$B$12)/$C$12)</f>
        <v/>
      </c>
      <c r="X2376" s="5">
        <f>Universe!C2117</f>
        <v/>
      </c>
    </row>
    <row r="2377">
      <c r="A2377" s="22">
        <f>Universe!G2118</f>
        <v/>
      </c>
      <c r="B2377" s="2" t="n">
        <v>1</v>
      </c>
      <c r="C2377" s="23">
        <f>Universe!H2118</f>
        <v/>
      </c>
      <c r="D2377" s="23">
        <f>Universe!I2118</f>
        <v/>
      </c>
      <c r="E2377" s="23">
        <f>Universe!J2118</f>
        <v/>
      </c>
      <c r="F2377" s="23">
        <f>Universe!K2118</f>
        <v/>
      </c>
      <c r="G2377" s="23">
        <f>Universe!L2118</f>
        <v/>
      </c>
      <c r="H2377" s="23">
        <f>Universe!M2118</f>
        <v/>
      </c>
      <c r="I2377" s="23">
        <f>Universe!N2118</f>
        <v/>
      </c>
      <c r="J2377" s="23">
        <f>Universe!O2118</f>
        <v/>
      </c>
      <c r="K2377" s="23">
        <f>Universe!P2118</f>
        <v/>
      </c>
      <c r="L2377" s="23">
        <f>Universe!Q2118</f>
        <v/>
      </c>
      <c r="M2377" s="23">
        <f>Universe!R2118</f>
        <v/>
      </c>
      <c r="N2377" s="5">
        <f>IF(ZScoring!AH2118="",0,(ZScoring!AH2118-$B$3)/$C$3)</f>
        <v/>
      </c>
      <c r="O2377" s="5">
        <f>IF(ZScoring!AI2118="",0,(ZScoring!AI2118-$B$4)/$C$4)</f>
        <v/>
      </c>
      <c r="P2377" s="5">
        <f>IF(ZScoring!AJ2118="",0,(ZScoring!AJ2118-$B$5)/$C$5)</f>
        <v/>
      </c>
      <c r="Q2377" s="5">
        <f>IF(ZScoring!AK2118="",0,(ZScoring!AK2118-$B$6)/$C$6)</f>
        <v/>
      </c>
      <c r="R2377" s="5">
        <f>IF(ZScoring!AL2118="",0,(ZScoring!AL2118-$B$7)/$C$7)</f>
        <v/>
      </c>
      <c r="S2377" s="5">
        <f>IF(ZScoring!AM2118="",0,(ZScoring!AM2118-$B$8)/$C$8)</f>
        <v/>
      </c>
      <c r="T2377" s="5">
        <f>IF(ZScoring!AN2118="",0,(ZScoring!AN2118-$B$9)/$C$9)</f>
        <v/>
      </c>
      <c r="U2377" s="5">
        <f>IF(ZScoring!AO2118="",0,(ZScoring!AO2118-$B$10)/$C$10)</f>
        <v/>
      </c>
      <c r="V2377" s="5">
        <f>IF(ZScoring!AP2118="",0,(ZScoring!AP2118-$B$11)/$C$11)</f>
        <v/>
      </c>
      <c r="W2377" s="5">
        <f>IF(ZScoring!AQ2118="",0,(ZScoring!AQ2118-$B$12)/$C$12)</f>
        <v/>
      </c>
      <c r="X2377" s="5">
        <f>Universe!C2118</f>
        <v/>
      </c>
    </row>
    <row r="2378">
      <c r="A2378" s="22">
        <f>Universe!G2119</f>
        <v/>
      </c>
      <c r="B2378" s="2" t="n">
        <v>1</v>
      </c>
      <c r="C2378" s="23">
        <f>Universe!H2119</f>
        <v/>
      </c>
      <c r="D2378" s="23">
        <f>Universe!I2119</f>
        <v/>
      </c>
      <c r="E2378" s="23">
        <f>Universe!J2119</f>
        <v/>
      </c>
      <c r="F2378" s="23">
        <f>Universe!K2119</f>
        <v/>
      </c>
      <c r="G2378" s="23">
        <f>Universe!L2119</f>
        <v/>
      </c>
      <c r="H2378" s="23">
        <f>Universe!M2119</f>
        <v/>
      </c>
      <c r="I2378" s="23">
        <f>Universe!N2119</f>
        <v/>
      </c>
      <c r="J2378" s="23">
        <f>Universe!O2119</f>
        <v/>
      </c>
      <c r="K2378" s="23">
        <f>Universe!P2119</f>
        <v/>
      </c>
      <c r="L2378" s="23">
        <f>Universe!Q2119</f>
        <v/>
      </c>
      <c r="M2378" s="23">
        <f>Universe!R2119</f>
        <v/>
      </c>
      <c r="N2378" s="5">
        <f>IF(ZScoring!AH2119="",0,(ZScoring!AH2119-$B$3)/$C$3)</f>
        <v/>
      </c>
      <c r="O2378" s="5">
        <f>IF(ZScoring!AI2119="",0,(ZScoring!AI2119-$B$4)/$C$4)</f>
        <v/>
      </c>
      <c r="P2378" s="5">
        <f>IF(ZScoring!AJ2119="",0,(ZScoring!AJ2119-$B$5)/$C$5)</f>
        <v/>
      </c>
      <c r="Q2378" s="5">
        <f>IF(ZScoring!AK2119="",0,(ZScoring!AK2119-$B$6)/$C$6)</f>
        <v/>
      </c>
      <c r="R2378" s="5">
        <f>IF(ZScoring!AL2119="",0,(ZScoring!AL2119-$B$7)/$C$7)</f>
        <v/>
      </c>
      <c r="S2378" s="5">
        <f>IF(ZScoring!AM2119="",0,(ZScoring!AM2119-$B$8)/$C$8)</f>
        <v/>
      </c>
      <c r="T2378" s="5">
        <f>IF(ZScoring!AN2119="",0,(ZScoring!AN2119-$B$9)/$C$9)</f>
        <v/>
      </c>
      <c r="U2378" s="5">
        <f>IF(ZScoring!AO2119="",0,(ZScoring!AO2119-$B$10)/$C$10)</f>
        <v/>
      </c>
      <c r="V2378" s="5">
        <f>IF(ZScoring!AP2119="",0,(ZScoring!AP2119-$B$11)/$C$11)</f>
        <v/>
      </c>
      <c r="W2378" s="5">
        <f>IF(ZScoring!AQ2119="",0,(ZScoring!AQ2119-$B$12)/$C$12)</f>
        <v/>
      </c>
      <c r="X2378" s="5">
        <f>Universe!C2119</f>
        <v/>
      </c>
    </row>
    <row r="2379">
      <c r="A2379" s="22">
        <f>Universe!G2120</f>
        <v/>
      </c>
      <c r="B2379" s="2" t="n">
        <v>1</v>
      </c>
      <c r="C2379" s="23">
        <f>Universe!H2120</f>
        <v/>
      </c>
      <c r="D2379" s="23">
        <f>Universe!I2120</f>
        <v/>
      </c>
      <c r="E2379" s="23">
        <f>Universe!J2120</f>
        <v/>
      </c>
      <c r="F2379" s="23">
        <f>Universe!K2120</f>
        <v/>
      </c>
      <c r="G2379" s="23">
        <f>Universe!L2120</f>
        <v/>
      </c>
      <c r="H2379" s="23">
        <f>Universe!M2120</f>
        <v/>
      </c>
      <c r="I2379" s="23">
        <f>Universe!N2120</f>
        <v/>
      </c>
      <c r="J2379" s="23">
        <f>Universe!O2120</f>
        <v/>
      </c>
      <c r="K2379" s="23">
        <f>Universe!P2120</f>
        <v/>
      </c>
      <c r="L2379" s="23">
        <f>Universe!Q2120</f>
        <v/>
      </c>
      <c r="M2379" s="23">
        <f>Universe!R2120</f>
        <v/>
      </c>
      <c r="N2379" s="5">
        <f>IF(ZScoring!AH2120="",0,(ZScoring!AH2120-$B$3)/$C$3)</f>
        <v/>
      </c>
      <c r="O2379" s="5">
        <f>IF(ZScoring!AI2120="",0,(ZScoring!AI2120-$B$4)/$C$4)</f>
        <v/>
      </c>
      <c r="P2379" s="5">
        <f>IF(ZScoring!AJ2120="",0,(ZScoring!AJ2120-$B$5)/$C$5)</f>
        <v/>
      </c>
      <c r="Q2379" s="5">
        <f>IF(ZScoring!AK2120="",0,(ZScoring!AK2120-$B$6)/$C$6)</f>
        <v/>
      </c>
      <c r="R2379" s="5">
        <f>IF(ZScoring!AL2120="",0,(ZScoring!AL2120-$B$7)/$C$7)</f>
        <v/>
      </c>
      <c r="S2379" s="5">
        <f>IF(ZScoring!AM2120="",0,(ZScoring!AM2120-$B$8)/$C$8)</f>
        <v/>
      </c>
      <c r="T2379" s="5">
        <f>IF(ZScoring!AN2120="",0,(ZScoring!AN2120-$B$9)/$C$9)</f>
        <v/>
      </c>
      <c r="U2379" s="5">
        <f>IF(ZScoring!AO2120="",0,(ZScoring!AO2120-$B$10)/$C$10)</f>
        <v/>
      </c>
      <c r="V2379" s="5">
        <f>IF(ZScoring!AP2120="",0,(ZScoring!AP2120-$B$11)/$C$11)</f>
        <v/>
      </c>
      <c r="W2379" s="5">
        <f>IF(ZScoring!AQ2120="",0,(ZScoring!AQ2120-$B$12)/$C$12)</f>
        <v/>
      </c>
      <c r="X2379" s="5">
        <f>Universe!C2120</f>
        <v/>
      </c>
    </row>
    <row r="2380">
      <c r="A2380" s="22">
        <f>Universe!G2121</f>
        <v/>
      </c>
      <c r="B2380" s="2" t="n">
        <v>1</v>
      </c>
      <c r="C2380" s="23">
        <f>Universe!H2121</f>
        <v/>
      </c>
      <c r="D2380" s="23">
        <f>Universe!I2121</f>
        <v/>
      </c>
      <c r="E2380" s="23">
        <f>Universe!J2121</f>
        <v/>
      </c>
      <c r="F2380" s="23">
        <f>Universe!K2121</f>
        <v/>
      </c>
      <c r="G2380" s="23">
        <f>Universe!L2121</f>
        <v/>
      </c>
      <c r="H2380" s="23">
        <f>Universe!M2121</f>
        <v/>
      </c>
      <c r="I2380" s="23">
        <f>Universe!N2121</f>
        <v/>
      </c>
      <c r="J2380" s="23">
        <f>Universe!O2121</f>
        <v/>
      </c>
      <c r="K2380" s="23">
        <f>Universe!P2121</f>
        <v/>
      </c>
      <c r="L2380" s="23">
        <f>Universe!Q2121</f>
        <v/>
      </c>
      <c r="M2380" s="23">
        <f>Universe!R2121</f>
        <v/>
      </c>
      <c r="N2380" s="5">
        <f>IF(ZScoring!AH2121="",0,(ZScoring!AH2121-$B$3)/$C$3)</f>
        <v/>
      </c>
      <c r="O2380" s="5">
        <f>IF(ZScoring!AI2121="",0,(ZScoring!AI2121-$B$4)/$C$4)</f>
        <v/>
      </c>
      <c r="P2380" s="5">
        <f>IF(ZScoring!AJ2121="",0,(ZScoring!AJ2121-$B$5)/$C$5)</f>
        <v/>
      </c>
      <c r="Q2380" s="5">
        <f>IF(ZScoring!AK2121="",0,(ZScoring!AK2121-$B$6)/$C$6)</f>
        <v/>
      </c>
      <c r="R2380" s="5">
        <f>IF(ZScoring!AL2121="",0,(ZScoring!AL2121-$B$7)/$C$7)</f>
        <v/>
      </c>
      <c r="S2380" s="5">
        <f>IF(ZScoring!AM2121="",0,(ZScoring!AM2121-$B$8)/$C$8)</f>
        <v/>
      </c>
      <c r="T2380" s="5">
        <f>IF(ZScoring!AN2121="",0,(ZScoring!AN2121-$B$9)/$C$9)</f>
        <v/>
      </c>
      <c r="U2380" s="5">
        <f>IF(ZScoring!AO2121="",0,(ZScoring!AO2121-$B$10)/$C$10)</f>
        <v/>
      </c>
      <c r="V2380" s="5">
        <f>IF(ZScoring!AP2121="",0,(ZScoring!AP2121-$B$11)/$C$11)</f>
        <v/>
      </c>
      <c r="W2380" s="5">
        <f>IF(ZScoring!AQ2121="",0,(ZScoring!AQ2121-$B$12)/$C$12)</f>
        <v/>
      </c>
      <c r="X2380" s="5">
        <f>Universe!C2121</f>
        <v/>
      </c>
    </row>
    <row r="2381">
      <c r="A2381" s="22">
        <f>Universe!G2122</f>
        <v/>
      </c>
      <c r="B2381" s="2" t="n">
        <v>1</v>
      </c>
      <c r="C2381" s="23">
        <f>Universe!H2122</f>
        <v/>
      </c>
      <c r="D2381" s="23">
        <f>Universe!I2122</f>
        <v/>
      </c>
      <c r="E2381" s="23">
        <f>Universe!J2122</f>
        <v/>
      </c>
      <c r="F2381" s="23">
        <f>Universe!K2122</f>
        <v/>
      </c>
      <c r="G2381" s="23">
        <f>Universe!L2122</f>
        <v/>
      </c>
      <c r="H2381" s="23">
        <f>Universe!M2122</f>
        <v/>
      </c>
      <c r="I2381" s="23">
        <f>Universe!N2122</f>
        <v/>
      </c>
      <c r="J2381" s="23">
        <f>Universe!O2122</f>
        <v/>
      </c>
      <c r="K2381" s="23">
        <f>Universe!P2122</f>
        <v/>
      </c>
      <c r="L2381" s="23">
        <f>Universe!Q2122</f>
        <v/>
      </c>
      <c r="M2381" s="23">
        <f>Universe!R2122</f>
        <v/>
      </c>
      <c r="N2381" s="5">
        <f>IF(ZScoring!AH2122="",0,(ZScoring!AH2122-$B$3)/$C$3)</f>
        <v/>
      </c>
      <c r="O2381" s="5">
        <f>IF(ZScoring!AI2122="",0,(ZScoring!AI2122-$B$4)/$C$4)</f>
        <v/>
      </c>
      <c r="P2381" s="5">
        <f>IF(ZScoring!AJ2122="",0,(ZScoring!AJ2122-$B$5)/$C$5)</f>
        <v/>
      </c>
      <c r="Q2381" s="5">
        <f>IF(ZScoring!AK2122="",0,(ZScoring!AK2122-$B$6)/$C$6)</f>
        <v/>
      </c>
      <c r="R2381" s="5">
        <f>IF(ZScoring!AL2122="",0,(ZScoring!AL2122-$B$7)/$C$7)</f>
        <v/>
      </c>
      <c r="S2381" s="5">
        <f>IF(ZScoring!AM2122="",0,(ZScoring!AM2122-$B$8)/$C$8)</f>
        <v/>
      </c>
      <c r="T2381" s="5">
        <f>IF(ZScoring!AN2122="",0,(ZScoring!AN2122-$B$9)/$C$9)</f>
        <v/>
      </c>
      <c r="U2381" s="5">
        <f>IF(ZScoring!AO2122="",0,(ZScoring!AO2122-$B$10)/$C$10)</f>
        <v/>
      </c>
      <c r="V2381" s="5">
        <f>IF(ZScoring!AP2122="",0,(ZScoring!AP2122-$B$11)/$C$11)</f>
        <v/>
      </c>
      <c r="W2381" s="5">
        <f>IF(ZScoring!AQ2122="",0,(ZScoring!AQ2122-$B$12)/$C$12)</f>
        <v/>
      </c>
      <c r="X2381" s="5">
        <f>Universe!C2122</f>
        <v/>
      </c>
    </row>
    <row r="2382">
      <c r="A2382" s="22">
        <f>Universe!G2123</f>
        <v/>
      </c>
      <c r="B2382" s="2" t="n">
        <v>1</v>
      </c>
      <c r="C2382" s="23">
        <f>Universe!H2123</f>
        <v/>
      </c>
      <c r="D2382" s="23">
        <f>Universe!I2123</f>
        <v/>
      </c>
      <c r="E2382" s="23">
        <f>Universe!J2123</f>
        <v/>
      </c>
      <c r="F2382" s="23">
        <f>Universe!K2123</f>
        <v/>
      </c>
      <c r="G2382" s="23">
        <f>Universe!L2123</f>
        <v/>
      </c>
      <c r="H2382" s="23">
        <f>Universe!M2123</f>
        <v/>
      </c>
      <c r="I2382" s="23">
        <f>Universe!N2123</f>
        <v/>
      </c>
      <c r="J2382" s="23">
        <f>Universe!O2123</f>
        <v/>
      </c>
      <c r="K2382" s="23">
        <f>Universe!P2123</f>
        <v/>
      </c>
      <c r="L2382" s="23">
        <f>Universe!Q2123</f>
        <v/>
      </c>
      <c r="M2382" s="23">
        <f>Universe!R2123</f>
        <v/>
      </c>
      <c r="N2382" s="5">
        <f>IF(ZScoring!AH2123="",0,(ZScoring!AH2123-$B$3)/$C$3)</f>
        <v/>
      </c>
      <c r="O2382" s="5">
        <f>IF(ZScoring!AI2123="",0,(ZScoring!AI2123-$B$4)/$C$4)</f>
        <v/>
      </c>
      <c r="P2382" s="5">
        <f>IF(ZScoring!AJ2123="",0,(ZScoring!AJ2123-$B$5)/$C$5)</f>
        <v/>
      </c>
      <c r="Q2382" s="5">
        <f>IF(ZScoring!AK2123="",0,(ZScoring!AK2123-$B$6)/$C$6)</f>
        <v/>
      </c>
      <c r="R2382" s="5">
        <f>IF(ZScoring!AL2123="",0,(ZScoring!AL2123-$B$7)/$C$7)</f>
        <v/>
      </c>
      <c r="S2382" s="5">
        <f>IF(ZScoring!AM2123="",0,(ZScoring!AM2123-$B$8)/$C$8)</f>
        <v/>
      </c>
      <c r="T2382" s="5">
        <f>IF(ZScoring!AN2123="",0,(ZScoring!AN2123-$B$9)/$C$9)</f>
        <v/>
      </c>
      <c r="U2382" s="5">
        <f>IF(ZScoring!AO2123="",0,(ZScoring!AO2123-$B$10)/$C$10)</f>
        <v/>
      </c>
      <c r="V2382" s="5">
        <f>IF(ZScoring!AP2123="",0,(ZScoring!AP2123-$B$11)/$C$11)</f>
        <v/>
      </c>
      <c r="W2382" s="5">
        <f>IF(ZScoring!AQ2123="",0,(ZScoring!AQ2123-$B$12)/$C$12)</f>
        <v/>
      </c>
      <c r="X2382" s="5">
        <f>Universe!C2123</f>
        <v/>
      </c>
    </row>
    <row r="2383">
      <c r="A2383" s="22">
        <f>Universe!G2124</f>
        <v/>
      </c>
      <c r="B2383" s="2" t="n">
        <v>1</v>
      </c>
      <c r="C2383" s="23">
        <f>Universe!H2124</f>
        <v/>
      </c>
      <c r="D2383" s="23">
        <f>Universe!I2124</f>
        <v/>
      </c>
      <c r="E2383" s="23">
        <f>Universe!J2124</f>
        <v/>
      </c>
      <c r="F2383" s="23">
        <f>Universe!K2124</f>
        <v/>
      </c>
      <c r="G2383" s="23">
        <f>Universe!L2124</f>
        <v/>
      </c>
      <c r="H2383" s="23">
        <f>Universe!M2124</f>
        <v/>
      </c>
      <c r="I2383" s="23">
        <f>Universe!N2124</f>
        <v/>
      </c>
      <c r="J2383" s="23">
        <f>Universe!O2124</f>
        <v/>
      </c>
      <c r="K2383" s="23">
        <f>Universe!P2124</f>
        <v/>
      </c>
      <c r="L2383" s="23">
        <f>Universe!Q2124</f>
        <v/>
      </c>
      <c r="M2383" s="23">
        <f>Universe!R2124</f>
        <v/>
      </c>
      <c r="N2383" s="5">
        <f>IF(ZScoring!AH2124="",0,(ZScoring!AH2124-$B$3)/$C$3)</f>
        <v/>
      </c>
      <c r="O2383" s="5">
        <f>IF(ZScoring!AI2124="",0,(ZScoring!AI2124-$B$4)/$C$4)</f>
        <v/>
      </c>
      <c r="P2383" s="5">
        <f>IF(ZScoring!AJ2124="",0,(ZScoring!AJ2124-$B$5)/$C$5)</f>
        <v/>
      </c>
      <c r="Q2383" s="5">
        <f>IF(ZScoring!AK2124="",0,(ZScoring!AK2124-$B$6)/$C$6)</f>
        <v/>
      </c>
      <c r="R2383" s="5">
        <f>IF(ZScoring!AL2124="",0,(ZScoring!AL2124-$B$7)/$C$7)</f>
        <v/>
      </c>
      <c r="S2383" s="5">
        <f>IF(ZScoring!AM2124="",0,(ZScoring!AM2124-$B$8)/$C$8)</f>
        <v/>
      </c>
      <c r="T2383" s="5">
        <f>IF(ZScoring!AN2124="",0,(ZScoring!AN2124-$B$9)/$C$9)</f>
        <v/>
      </c>
      <c r="U2383" s="5">
        <f>IF(ZScoring!AO2124="",0,(ZScoring!AO2124-$B$10)/$C$10)</f>
        <v/>
      </c>
      <c r="V2383" s="5">
        <f>IF(ZScoring!AP2124="",0,(ZScoring!AP2124-$B$11)/$C$11)</f>
        <v/>
      </c>
      <c r="W2383" s="5">
        <f>IF(ZScoring!AQ2124="",0,(ZScoring!AQ2124-$B$12)/$C$12)</f>
        <v/>
      </c>
      <c r="X2383" s="5">
        <f>Universe!C2124</f>
        <v/>
      </c>
    </row>
    <row r="2384">
      <c r="A2384" s="22">
        <f>Universe!G2125</f>
        <v/>
      </c>
      <c r="B2384" s="2" t="n">
        <v>1</v>
      </c>
      <c r="C2384" s="23">
        <f>Universe!H2125</f>
        <v/>
      </c>
      <c r="D2384" s="23">
        <f>Universe!I2125</f>
        <v/>
      </c>
      <c r="E2384" s="23">
        <f>Universe!J2125</f>
        <v/>
      </c>
      <c r="F2384" s="23">
        <f>Universe!K2125</f>
        <v/>
      </c>
      <c r="G2384" s="23">
        <f>Universe!L2125</f>
        <v/>
      </c>
      <c r="H2384" s="23">
        <f>Universe!M2125</f>
        <v/>
      </c>
      <c r="I2384" s="23">
        <f>Universe!N2125</f>
        <v/>
      </c>
      <c r="J2384" s="23">
        <f>Universe!O2125</f>
        <v/>
      </c>
      <c r="K2384" s="23">
        <f>Universe!P2125</f>
        <v/>
      </c>
      <c r="L2384" s="23">
        <f>Universe!Q2125</f>
        <v/>
      </c>
      <c r="M2384" s="23">
        <f>Universe!R2125</f>
        <v/>
      </c>
      <c r="N2384" s="5">
        <f>IF(ZScoring!AH2125="",0,(ZScoring!AH2125-$B$3)/$C$3)</f>
        <v/>
      </c>
      <c r="O2384" s="5">
        <f>IF(ZScoring!AI2125="",0,(ZScoring!AI2125-$B$4)/$C$4)</f>
        <v/>
      </c>
      <c r="P2384" s="5">
        <f>IF(ZScoring!AJ2125="",0,(ZScoring!AJ2125-$B$5)/$C$5)</f>
        <v/>
      </c>
      <c r="Q2384" s="5">
        <f>IF(ZScoring!AK2125="",0,(ZScoring!AK2125-$B$6)/$C$6)</f>
        <v/>
      </c>
      <c r="R2384" s="5">
        <f>IF(ZScoring!AL2125="",0,(ZScoring!AL2125-$B$7)/$C$7)</f>
        <v/>
      </c>
      <c r="S2384" s="5">
        <f>IF(ZScoring!AM2125="",0,(ZScoring!AM2125-$B$8)/$C$8)</f>
        <v/>
      </c>
      <c r="T2384" s="5">
        <f>IF(ZScoring!AN2125="",0,(ZScoring!AN2125-$B$9)/$C$9)</f>
        <v/>
      </c>
      <c r="U2384" s="5">
        <f>IF(ZScoring!AO2125="",0,(ZScoring!AO2125-$B$10)/$C$10)</f>
        <v/>
      </c>
      <c r="V2384" s="5">
        <f>IF(ZScoring!AP2125="",0,(ZScoring!AP2125-$B$11)/$C$11)</f>
        <v/>
      </c>
      <c r="W2384" s="5">
        <f>IF(ZScoring!AQ2125="",0,(ZScoring!AQ2125-$B$12)/$C$12)</f>
        <v/>
      </c>
      <c r="X2384" s="5">
        <f>Universe!C2125</f>
        <v/>
      </c>
    </row>
    <row r="2385">
      <c r="A2385" s="22">
        <f>Universe!G2126</f>
        <v/>
      </c>
      <c r="B2385" s="2" t="n">
        <v>1</v>
      </c>
      <c r="C2385" s="23">
        <f>Universe!H2126</f>
        <v/>
      </c>
      <c r="D2385" s="23">
        <f>Universe!I2126</f>
        <v/>
      </c>
      <c r="E2385" s="23">
        <f>Universe!J2126</f>
        <v/>
      </c>
      <c r="F2385" s="23">
        <f>Universe!K2126</f>
        <v/>
      </c>
      <c r="G2385" s="23">
        <f>Universe!L2126</f>
        <v/>
      </c>
      <c r="H2385" s="23">
        <f>Universe!M2126</f>
        <v/>
      </c>
      <c r="I2385" s="23">
        <f>Universe!N2126</f>
        <v/>
      </c>
      <c r="J2385" s="23">
        <f>Universe!O2126</f>
        <v/>
      </c>
      <c r="K2385" s="23">
        <f>Universe!P2126</f>
        <v/>
      </c>
      <c r="L2385" s="23">
        <f>Universe!Q2126</f>
        <v/>
      </c>
      <c r="M2385" s="23">
        <f>Universe!R2126</f>
        <v/>
      </c>
      <c r="N2385" s="5">
        <f>IF(ZScoring!AH2126="",0,(ZScoring!AH2126-$B$3)/$C$3)</f>
        <v/>
      </c>
      <c r="O2385" s="5">
        <f>IF(ZScoring!AI2126="",0,(ZScoring!AI2126-$B$4)/$C$4)</f>
        <v/>
      </c>
      <c r="P2385" s="5">
        <f>IF(ZScoring!AJ2126="",0,(ZScoring!AJ2126-$B$5)/$C$5)</f>
        <v/>
      </c>
      <c r="Q2385" s="5">
        <f>IF(ZScoring!AK2126="",0,(ZScoring!AK2126-$B$6)/$C$6)</f>
        <v/>
      </c>
      <c r="R2385" s="5">
        <f>IF(ZScoring!AL2126="",0,(ZScoring!AL2126-$B$7)/$C$7)</f>
        <v/>
      </c>
      <c r="S2385" s="5">
        <f>IF(ZScoring!AM2126="",0,(ZScoring!AM2126-$B$8)/$C$8)</f>
        <v/>
      </c>
      <c r="T2385" s="5">
        <f>IF(ZScoring!AN2126="",0,(ZScoring!AN2126-$B$9)/$C$9)</f>
        <v/>
      </c>
      <c r="U2385" s="5">
        <f>IF(ZScoring!AO2126="",0,(ZScoring!AO2126-$B$10)/$C$10)</f>
        <v/>
      </c>
      <c r="V2385" s="5">
        <f>IF(ZScoring!AP2126="",0,(ZScoring!AP2126-$B$11)/$C$11)</f>
        <v/>
      </c>
      <c r="W2385" s="5">
        <f>IF(ZScoring!AQ2126="",0,(ZScoring!AQ2126-$B$12)/$C$12)</f>
        <v/>
      </c>
      <c r="X2385" s="5">
        <f>Universe!C2126</f>
        <v/>
      </c>
    </row>
    <row r="2386">
      <c r="A2386" s="22">
        <f>Universe!G2127</f>
        <v/>
      </c>
      <c r="B2386" s="2" t="n">
        <v>1</v>
      </c>
      <c r="C2386" s="23">
        <f>Universe!H2127</f>
        <v/>
      </c>
      <c r="D2386" s="23">
        <f>Universe!I2127</f>
        <v/>
      </c>
      <c r="E2386" s="23">
        <f>Universe!J2127</f>
        <v/>
      </c>
      <c r="F2386" s="23">
        <f>Universe!K2127</f>
        <v/>
      </c>
      <c r="G2386" s="23">
        <f>Universe!L2127</f>
        <v/>
      </c>
      <c r="H2386" s="23">
        <f>Universe!M2127</f>
        <v/>
      </c>
      <c r="I2386" s="23">
        <f>Universe!N2127</f>
        <v/>
      </c>
      <c r="J2386" s="23">
        <f>Universe!O2127</f>
        <v/>
      </c>
      <c r="K2386" s="23">
        <f>Universe!P2127</f>
        <v/>
      </c>
      <c r="L2386" s="23">
        <f>Universe!Q2127</f>
        <v/>
      </c>
      <c r="M2386" s="23">
        <f>Universe!R2127</f>
        <v/>
      </c>
      <c r="N2386" s="5">
        <f>IF(ZScoring!AH2127="",0,(ZScoring!AH2127-$B$3)/$C$3)</f>
        <v/>
      </c>
      <c r="O2386" s="5">
        <f>IF(ZScoring!AI2127="",0,(ZScoring!AI2127-$B$4)/$C$4)</f>
        <v/>
      </c>
      <c r="P2386" s="5">
        <f>IF(ZScoring!AJ2127="",0,(ZScoring!AJ2127-$B$5)/$C$5)</f>
        <v/>
      </c>
      <c r="Q2386" s="5">
        <f>IF(ZScoring!AK2127="",0,(ZScoring!AK2127-$B$6)/$C$6)</f>
        <v/>
      </c>
      <c r="R2386" s="5">
        <f>IF(ZScoring!AL2127="",0,(ZScoring!AL2127-$B$7)/$C$7)</f>
        <v/>
      </c>
      <c r="S2386" s="5">
        <f>IF(ZScoring!AM2127="",0,(ZScoring!AM2127-$B$8)/$C$8)</f>
        <v/>
      </c>
      <c r="T2386" s="5">
        <f>IF(ZScoring!AN2127="",0,(ZScoring!AN2127-$B$9)/$C$9)</f>
        <v/>
      </c>
      <c r="U2386" s="5">
        <f>IF(ZScoring!AO2127="",0,(ZScoring!AO2127-$B$10)/$C$10)</f>
        <v/>
      </c>
      <c r="V2386" s="5">
        <f>IF(ZScoring!AP2127="",0,(ZScoring!AP2127-$B$11)/$C$11)</f>
        <v/>
      </c>
      <c r="W2386" s="5">
        <f>IF(ZScoring!AQ2127="",0,(ZScoring!AQ2127-$B$12)/$C$12)</f>
        <v/>
      </c>
      <c r="X2386" s="5">
        <f>Universe!C2127</f>
        <v/>
      </c>
    </row>
    <row r="2387">
      <c r="A2387" s="22">
        <f>Universe!G2128</f>
        <v/>
      </c>
      <c r="B2387" s="2" t="n">
        <v>1</v>
      </c>
      <c r="C2387" s="23">
        <f>Universe!H2128</f>
        <v/>
      </c>
      <c r="D2387" s="23">
        <f>Universe!I2128</f>
        <v/>
      </c>
      <c r="E2387" s="23">
        <f>Universe!J2128</f>
        <v/>
      </c>
      <c r="F2387" s="23">
        <f>Universe!K2128</f>
        <v/>
      </c>
      <c r="G2387" s="23">
        <f>Universe!L2128</f>
        <v/>
      </c>
      <c r="H2387" s="23">
        <f>Universe!M2128</f>
        <v/>
      </c>
      <c r="I2387" s="23">
        <f>Universe!N2128</f>
        <v/>
      </c>
      <c r="J2387" s="23">
        <f>Universe!O2128</f>
        <v/>
      </c>
      <c r="K2387" s="23">
        <f>Universe!P2128</f>
        <v/>
      </c>
      <c r="L2387" s="23">
        <f>Universe!Q2128</f>
        <v/>
      </c>
      <c r="M2387" s="23">
        <f>Universe!R2128</f>
        <v/>
      </c>
      <c r="N2387" s="5">
        <f>IF(ZScoring!AH2128="",0,(ZScoring!AH2128-$B$3)/$C$3)</f>
        <v/>
      </c>
      <c r="O2387" s="5">
        <f>IF(ZScoring!AI2128="",0,(ZScoring!AI2128-$B$4)/$C$4)</f>
        <v/>
      </c>
      <c r="P2387" s="5">
        <f>IF(ZScoring!AJ2128="",0,(ZScoring!AJ2128-$B$5)/$C$5)</f>
        <v/>
      </c>
      <c r="Q2387" s="5">
        <f>IF(ZScoring!AK2128="",0,(ZScoring!AK2128-$B$6)/$C$6)</f>
        <v/>
      </c>
      <c r="R2387" s="5">
        <f>IF(ZScoring!AL2128="",0,(ZScoring!AL2128-$B$7)/$C$7)</f>
        <v/>
      </c>
      <c r="S2387" s="5">
        <f>IF(ZScoring!AM2128="",0,(ZScoring!AM2128-$B$8)/$C$8)</f>
        <v/>
      </c>
      <c r="T2387" s="5">
        <f>IF(ZScoring!AN2128="",0,(ZScoring!AN2128-$B$9)/$C$9)</f>
        <v/>
      </c>
      <c r="U2387" s="5">
        <f>IF(ZScoring!AO2128="",0,(ZScoring!AO2128-$B$10)/$C$10)</f>
        <v/>
      </c>
      <c r="V2387" s="5">
        <f>IF(ZScoring!AP2128="",0,(ZScoring!AP2128-$B$11)/$C$11)</f>
        <v/>
      </c>
      <c r="W2387" s="5">
        <f>IF(ZScoring!AQ2128="",0,(ZScoring!AQ2128-$B$12)/$C$12)</f>
        <v/>
      </c>
      <c r="X2387" s="5">
        <f>Universe!C2128</f>
        <v/>
      </c>
    </row>
    <row r="2388">
      <c r="A2388" s="22">
        <f>Universe!G2129</f>
        <v/>
      </c>
      <c r="B2388" s="2" t="n">
        <v>1</v>
      </c>
      <c r="C2388" s="23">
        <f>Universe!H2129</f>
        <v/>
      </c>
      <c r="D2388" s="23">
        <f>Universe!I2129</f>
        <v/>
      </c>
      <c r="E2388" s="23">
        <f>Universe!J2129</f>
        <v/>
      </c>
      <c r="F2388" s="23">
        <f>Universe!K2129</f>
        <v/>
      </c>
      <c r="G2388" s="23">
        <f>Universe!L2129</f>
        <v/>
      </c>
      <c r="H2388" s="23">
        <f>Universe!M2129</f>
        <v/>
      </c>
      <c r="I2388" s="23">
        <f>Universe!N2129</f>
        <v/>
      </c>
      <c r="J2388" s="23">
        <f>Universe!O2129</f>
        <v/>
      </c>
      <c r="K2388" s="23">
        <f>Universe!P2129</f>
        <v/>
      </c>
      <c r="L2388" s="23">
        <f>Universe!Q2129</f>
        <v/>
      </c>
      <c r="M2388" s="23">
        <f>Universe!R2129</f>
        <v/>
      </c>
      <c r="N2388" s="5">
        <f>IF(ZScoring!AH2129="",0,(ZScoring!AH2129-$B$3)/$C$3)</f>
        <v/>
      </c>
      <c r="O2388" s="5">
        <f>IF(ZScoring!AI2129="",0,(ZScoring!AI2129-$B$4)/$C$4)</f>
        <v/>
      </c>
      <c r="P2388" s="5">
        <f>IF(ZScoring!AJ2129="",0,(ZScoring!AJ2129-$B$5)/$C$5)</f>
        <v/>
      </c>
      <c r="Q2388" s="5">
        <f>IF(ZScoring!AK2129="",0,(ZScoring!AK2129-$B$6)/$C$6)</f>
        <v/>
      </c>
      <c r="R2388" s="5">
        <f>IF(ZScoring!AL2129="",0,(ZScoring!AL2129-$B$7)/$C$7)</f>
        <v/>
      </c>
      <c r="S2388" s="5">
        <f>IF(ZScoring!AM2129="",0,(ZScoring!AM2129-$B$8)/$C$8)</f>
        <v/>
      </c>
      <c r="T2388" s="5">
        <f>IF(ZScoring!AN2129="",0,(ZScoring!AN2129-$B$9)/$C$9)</f>
        <v/>
      </c>
      <c r="U2388" s="5">
        <f>IF(ZScoring!AO2129="",0,(ZScoring!AO2129-$B$10)/$C$10)</f>
        <v/>
      </c>
      <c r="V2388" s="5">
        <f>IF(ZScoring!AP2129="",0,(ZScoring!AP2129-$B$11)/$C$11)</f>
        <v/>
      </c>
      <c r="W2388" s="5">
        <f>IF(ZScoring!AQ2129="",0,(ZScoring!AQ2129-$B$12)/$C$12)</f>
        <v/>
      </c>
      <c r="X2388" s="5">
        <f>Universe!C2129</f>
        <v/>
      </c>
    </row>
    <row r="2389">
      <c r="A2389" s="22">
        <f>Universe!G2130</f>
        <v/>
      </c>
      <c r="B2389" s="2" t="n">
        <v>1</v>
      </c>
      <c r="C2389" s="23">
        <f>Universe!H2130</f>
        <v/>
      </c>
      <c r="D2389" s="23">
        <f>Universe!I2130</f>
        <v/>
      </c>
      <c r="E2389" s="23">
        <f>Universe!J2130</f>
        <v/>
      </c>
      <c r="F2389" s="23">
        <f>Universe!K2130</f>
        <v/>
      </c>
      <c r="G2389" s="23">
        <f>Universe!L2130</f>
        <v/>
      </c>
      <c r="H2389" s="23">
        <f>Universe!M2130</f>
        <v/>
      </c>
      <c r="I2389" s="23">
        <f>Universe!N2130</f>
        <v/>
      </c>
      <c r="J2389" s="23">
        <f>Universe!O2130</f>
        <v/>
      </c>
      <c r="K2389" s="23">
        <f>Universe!P2130</f>
        <v/>
      </c>
      <c r="L2389" s="23">
        <f>Universe!Q2130</f>
        <v/>
      </c>
      <c r="M2389" s="23">
        <f>Universe!R2130</f>
        <v/>
      </c>
      <c r="N2389" s="5">
        <f>IF(ZScoring!AH2130="",0,(ZScoring!AH2130-$B$3)/$C$3)</f>
        <v/>
      </c>
      <c r="O2389" s="5">
        <f>IF(ZScoring!AI2130="",0,(ZScoring!AI2130-$B$4)/$C$4)</f>
        <v/>
      </c>
      <c r="P2389" s="5">
        <f>IF(ZScoring!AJ2130="",0,(ZScoring!AJ2130-$B$5)/$C$5)</f>
        <v/>
      </c>
      <c r="Q2389" s="5">
        <f>IF(ZScoring!AK2130="",0,(ZScoring!AK2130-$B$6)/$C$6)</f>
        <v/>
      </c>
      <c r="R2389" s="5">
        <f>IF(ZScoring!AL2130="",0,(ZScoring!AL2130-$B$7)/$C$7)</f>
        <v/>
      </c>
      <c r="S2389" s="5">
        <f>IF(ZScoring!AM2130="",0,(ZScoring!AM2130-$B$8)/$C$8)</f>
        <v/>
      </c>
      <c r="T2389" s="5">
        <f>IF(ZScoring!AN2130="",0,(ZScoring!AN2130-$B$9)/$C$9)</f>
        <v/>
      </c>
      <c r="U2389" s="5">
        <f>IF(ZScoring!AO2130="",0,(ZScoring!AO2130-$B$10)/$C$10)</f>
        <v/>
      </c>
      <c r="V2389" s="5">
        <f>IF(ZScoring!AP2130="",0,(ZScoring!AP2130-$B$11)/$C$11)</f>
        <v/>
      </c>
      <c r="W2389" s="5">
        <f>IF(ZScoring!AQ2130="",0,(ZScoring!AQ2130-$B$12)/$C$12)</f>
        <v/>
      </c>
      <c r="X2389" s="5">
        <f>Universe!C2130</f>
        <v/>
      </c>
    </row>
    <row r="2390">
      <c r="A2390" s="22">
        <f>Universe!G2131</f>
        <v/>
      </c>
      <c r="B2390" s="2" t="n">
        <v>1</v>
      </c>
      <c r="C2390" s="23">
        <f>Universe!H2131</f>
        <v/>
      </c>
      <c r="D2390" s="23">
        <f>Universe!I2131</f>
        <v/>
      </c>
      <c r="E2390" s="23">
        <f>Universe!J2131</f>
        <v/>
      </c>
      <c r="F2390" s="23">
        <f>Universe!K2131</f>
        <v/>
      </c>
      <c r="G2390" s="23">
        <f>Universe!L2131</f>
        <v/>
      </c>
      <c r="H2390" s="23">
        <f>Universe!M2131</f>
        <v/>
      </c>
      <c r="I2390" s="23">
        <f>Universe!N2131</f>
        <v/>
      </c>
      <c r="J2390" s="23">
        <f>Universe!O2131</f>
        <v/>
      </c>
      <c r="K2390" s="23">
        <f>Universe!P2131</f>
        <v/>
      </c>
      <c r="L2390" s="23">
        <f>Universe!Q2131</f>
        <v/>
      </c>
      <c r="M2390" s="23">
        <f>Universe!R2131</f>
        <v/>
      </c>
      <c r="N2390" s="5">
        <f>IF(ZScoring!AH2131="",0,(ZScoring!AH2131-$B$3)/$C$3)</f>
        <v/>
      </c>
      <c r="O2390" s="5">
        <f>IF(ZScoring!AI2131="",0,(ZScoring!AI2131-$B$4)/$C$4)</f>
        <v/>
      </c>
      <c r="P2390" s="5">
        <f>IF(ZScoring!AJ2131="",0,(ZScoring!AJ2131-$B$5)/$C$5)</f>
        <v/>
      </c>
      <c r="Q2390" s="5">
        <f>IF(ZScoring!AK2131="",0,(ZScoring!AK2131-$B$6)/$C$6)</f>
        <v/>
      </c>
      <c r="R2390" s="5">
        <f>IF(ZScoring!AL2131="",0,(ZScoring!AL2131-$B$7)/$C$7)</f>
        <v/>
      </c>
      <c r="S2390" s="5">
        <f>IF(ZScoring!AM2131="",0,(ZScoring!AM2131-$B$8)/$C$8)</f>
        <v/>
      </c>
      <c r="T2390" s="5">
        <f>IF(ZScoring!AN2131="",0,(ZScoring!AN2131-$B$9)/$C$9)</f>
        <v/>
      </c>
      <c r="U2390" s="5">
        <f>IF(ZScoring!AO2131="",0,(ZScoring!AO2131-$B$10)/$C$10)</f>
        <v/>
      </c>
      <c r="V2390" s="5">
        <f>IF(ZScoring!AP2131="",0,(ZScoring!AP2131-$B$11)/$C$11)</f>
        <v/>
      </c>
      <c r="W2390" s="5">
        <f>IF(ZScoring!AQ2131="",0,(ZScoring!AQ2131-$B$12)/$C$12)</f>
        <v/>
      </c>
      <c r="X2390" s="5">
        <f>Universe!C2131</f>
        <v/>
      </c>
    </row>
    <row r="2391">
      <c r="A2391" s="22">
        <f>Universe!G2132</f>
        <v/>
      </c>
      <c r="B2391" s="2" t="n">
        <v>1</v>
      </c>
      <c r="C2391" s="23">
        <f>Universe!H2132</f>
        <v/>
      </c>
      <c r="D2391" s="23">
        <f>Universe!I2132</f>
        <v/>
      </c>
      <c r="E2391" s="23">
        <f>Universe!J2132</f>
        <v/>
      </c>
      <c r="F2391" s="23">
        <f>Universe!K2132</f>
        <v/>
      </c>
      <c r="G2391" s="23">
        <f>Universe!L2132</f>
        <v/>
      </c>
      <c r="H2391" s="23">
        <f>Universe!M2132</f>
        <v/>
      </c>
      <c r="I2391" s="23">
        <f>Universe!N2132</f>
        <v/>
      </c>
      <c r="J2391" s="23">
        <f>Universe!O2132</f>
        <v/>
      </c>
      <c r="K2391" s="23">
        <f>Universe!P2132</f>
        <v/>
      </c>
      <c r="L2391" s="23">
        <f>Universe!Q2132</f>
        <v/>
      </c>
      <c r="M2391" s="23">
        <f>Universe!R2132</f>
        <v/>
      </c>
      <c r="N2391" s="5">
        <f>IF(ZScoring!AH2132="",0,(ZScoring!AH2132-$B$3)/$C$3)</f>
        <v/>
      </c>
      <c r="O2391" s="5">
        <f>IF(ZScoring!AI2132="",0,(ZScoring!AI2132-$B$4)/$C$4)</f>
        <v/>
      </c>
      <c r="P2391" s="5">
        <f>IF(ZScoring!AJ2132="",0,(ZScoring!AJ2132-$B$5)/$C$5)</f>
        <v/>
      </c>
      <c r="Q2391" s="5">
        <f>IF(ZScoring!AK2132="",0,(ZScoring!AK2132-$B$6)/$C$6)</f>
        <v/>
      </c>
      <c r="R2391" s="5">
        <f>IF(ZScoring!AL2132="",0,(ZScoring!AL2132-$B$7)/$C$7)</f>
        <v/>
      </c>
      <c r="S2391" s="5">
        <f>IF(ZScoring!AM2132="",0,(ZScoring!AM2132-$B$8)/$C$8)</f>
        <v/>
      </c>
      <c r="T2391" s="5">
        <f>IF(ZScoring!AN2132="",0,(ZScoring!AN2132-$B$9)/$C$9)</f>
        <v/>
      </c>
      <c r="U2391" s="5">
        <f>IF(ZScoring!AO2132="",0,(ZScoring!AO2132-$B$10)/$C$10)</f>
        <v/>
      </c>
      <c r="V2391" s="5">
        <f>IF(ZScoring!AP2132="",0,(ZScoring!AP2132-$B$11)/$C$11)</f>
        <v/>
      </c>
      <c r="W2391" s="5">
        <f>IF(ZScoring!AQ2132="",0,(ZScoring!AQ2132-$B$12)/$C$12)</f>
        <v/>
      </c>
      <c r="X2391" s="5">
        <f>Universe!C2132</f>
        <v/>
      </c>
    </row>
    <row r="2392">
      <c r="A2392" s="22">
        <f>Universe!G2133</f>
        <v/>
      </c>
      <c r="B2392" s="2" t="n">
        <v>1</v>
      </c>
      <c r="C2392" s="23">
        <f>Universe!H2133</f>
        <v/>
      </c>
      <c r="D2392" s="23">
        <f>Universe!I2133</f>
        <v/>
      </c>
      <c r="E2392" s="23">
        <f>Universe!J2133</f>
        <v/>
      </c>
      <c r="F2392" s="23">
        <f>Universe!K2133</f>
        <v/>
      </c>
      <c r="G2392" s="23">
        <f>Universe!L2133</f>
        <v/>
      </c>
      <c r="H2392" s="23">
        <f>Universe!M2133</f>
        <v/>
      </c>
      <c r="I2392" s="23">
        <f>Universe!N2133</f>
        <v/>
      </c>
      <c r="J2392" s="23">
        <f>Universe!O2133</f>
        <v/>
      </c>
      <c r="K2392" s="23">
        <f>Universe!P2133</f>
        <v/>
      </c>
      <c r="L2392" s="23">
        <f>Universe!Q2133</f>
        <v/>
      </c>
      <c r="M2392" s="23">
        <f>Universe!R2133</f>
        <v/>
      </c>
      <c r="N2392" s="5">
        <f>IF(ZScoring!AH2133="",0,(ZScoring!AH2133-$B$3)/$C$3)</f>
        <v/>
      </c>
      <c r="O2392" s="5">
        <f>IF(ZScoring!AI2133="",0,(ZScoring!AI2133-$B$4)/$C$4)</f>
        <v/>
      </c>
      <c r="P2392" s="5">
        <f>IF(ZScoring!AJ2133="",0,(ZScoring!AJ2133-$B$5)/$C$5)</f>
        <v/>
      </c>
      <c r="Q2392" s="5">
        <f>IF(ZScoring!AK2133="",0,(ZScoring!AK2133-$B$6)/$C$6)</f>
        <v/>
      </c>
      <c r="R2392" s="5">
        <f>IF(ZScoring!AL2133="",0,(ZScoring!AL2133-$B$7)/$C$7)</f>
        <v/>
      </c>
      <c r="S2392" s="5">
        <f>IF(ZScoring!AM2133="",0,(ZScoring!AM2133-$B$8)/$C$8)</f>
        <v/>
      </c>
      <c r="T2392" s="5">
        <f>IF(ZScoring!AN2133="",0,(ZScoring!AN2133-$B$9)/$C$9)</f>
        <v/>
      </c>
      <c r="U2392" s="5">
        <f>IF(ZScoring!AO2133="",0,(ZScoring!AO2133-$B$10)/$C$10)</f>
        <v/>
      </c>
      <c r="V2392" s="5">
        <f>IF(ZScoring!AP2133="",0,(ZScoring!AP2133-$B$11)/$C$11)</f>
        <v/>
      </c>
      <c r="W2392" s="5">
        <f>IF(ZScoring!AQ2133="",0,(ZScoring!AQ2133-$B$12)/$C$12)</f>
        <v/>
      </c>
      <c r="X2392" s="5">
        <f>Universe!C2133</f>
        <v/>
      </c>
    </row>
    <row r="2393">
      <c r="A2393" s="22">
        <f>Universe!G2134</f>
        <v/>
      </c>
      <c r="B2393" s="2" t="n">
        <v>1</v>
      </c>
      <c r="C2393" s="23">
        <f>Universe!H2134</f>
        <v/>
      </c>
      <c r="D2393" s="23">
        <f>Universe!I2134</f>
        <v/>
      </c>
      <c r="E2393" s="23">
        <f>Universe!J2134</f>
        <v/>
      </c>
      <c r="F2393" s="23">
        <f>Universe!K2134</f>
        <v/>
      </c>
      <c r="G2393" s="23">
        <f>Universe!L2134</f>
        <v/>
      </c>
      <c r="H2393" s="23">
        <f>Universe!M2134</f>
        <v/>
      </c>
      <c r="I2393" s="23">
        <f>Universe!N2134</f>
        <v/>
      </c>
      <c r="J2393" s="23">
        <f>Universe!O2134</f>
        <v/>
      </c>
      <c r="K2393" s="23">
        <f>Universe!P2134</f>
        <v/>
      </c>
      <c r="L2393" s="23">
        <f>Universe!Q2134</f>
        <v/>
      </c>
      <c r="M2393" s="23">
        <f>Universe!R2134</f>
        <v/>
      </c>
      <c r="N2393" s="5">
        <f>IF(ZScoring!AH2134="",0,(ZScoring!AH2134-$B$3)/$C$3)</f>
        <v/>
      </c>
      <c r="O2393" s="5">
        <f>IF(ZScoring!AI2134="",0,(ZScoring!AI2134-$B$4)/$C$4)</f>
        <v/>
      </c>
      <c r="P2393" s="5">
        <f>IF(ZScoring!AJ2134="",0,(ZScoring!AJ2134-$B$5)/$C$5)</f>
        <v/>
      </c>
      <c r="Q2393" s="5">
        <f>IF(ZScoring!AK2134="",0,(ZScoring!AK2134-$B$6)/$C$6)</f>
        <v/>
      </c>
      <c r="R2393" s="5">
        <f>IF(ZScoring!AL2134="",0,(ZScoring!AL2134-$B$7)/$C$7)</f>
        <v/>
      </c>
      <c r="S2393" s="5">
        <f>IF(ZScoring!AM2134="",0,(ZScoring!AM2134-$B$8)/$C$8)</f>
        <v/>
      </c>
      <c r="T2393" s="5">
        <f>IF(ZScoring!AN2134="",0,(ZScoring!AN2134-$B$9)/$C$9)</f>
        <v/>
      </c>
      <c r="U2393" s="5">
        <f>IF(ZScoring!AO2134="",0,(ZScoring!AO2134-$B$10)/$C$10)</f>
        <v/>
      </c>
      <c r="V2393" s="5">
        <f>IF(ZScoring!AP2134="",0,(ZScoring!AP2134-$B$11)/$C$11)</f>
        <v/>
      </c>
      <c r="W2393" s="5">
        <f>IF(ZScoring!AQ2134="",0,(ZScoring!AQ2134-$B$12)/$C$12)</f>
        <v/>
      </c>
      <c r="X2393" s="5">
        <f>Universe!C2134</f>
        <v/>
      </c>
    </row>
    <row r="2394">
      <c r="A2394" s="22">
        <f>Universe!G2135</f>
        <v/>
      </c>
      <c r="B2394" s="2" t="n">
        <v>1</v>
      </c>
      <c r="C2394" s="23">
        <f>Universe!H2135</f>
        <v/>
      </c>
      <c r="D2394" s="23">
        <f>Universe!I2135</f>
        <v/>
      </c>
      <c r="E2394" s="23">
        <f>Universe!J2135</f>
        <v/>
      </c>
      <c r="F2394" s="23">
        <f>Universe!K2135</f>
        <v/>
      </c>
      <c r="G2394" s="23">
        <f>Universe!L2135</f>
        <v/>
      </c>
      <c r="H2394" s="23">
        <f>Universe!M2135</f>
        <v/>
      </c>
      <c r="I2394" s="23">
        <f>Universe!N2135</f>
        <v/>
      </c>
      <c r="J2394" s="23">
        <f>Universe!O2135</f>
        <v/>
      </c>
      <c r="K2394" s="23">
        <f>Universe!P2135</f>
        <v/>
      </c>
      <c r="L2394" s="23">
        <f>Universe!Q2135</f>
        <v/>
      </c>
      <c r="M2394" s="23">
        <f>Universe!R2135</f>
        <v/>
      </c>
      <c r="N2394" s="5">
        <f>IF(ZScoring!AH2135="",0,(ZScoring!AH2135-$B$3)/$C$3)</f>
        <v/>
      </c>
      <c r="O2394" s="5">
        <f>IF(ZScoring!AI2135="",0,(ZScoring!AI2135-$B$4)/$C$4)</f>
        <v/>
      </c>
      <c r="P2394" s="5">
        <f>IF(ZScoring!AJ2135="",0,(ZScoring!AJ2135-$B$5)/$C$5)</f>
        <v/>
      </c>
      <c r="Q2394" s="5">
        <f>IF(ZScoring!AK2135="",0,(ZScoring!AK2135-$B$6)/$C$6)</f>
        <v/>
      </c>
      <c r="R2394" s="5">
        <f>IF(ZScoring!AL2135="",0,(ZScoring!AL2135-$B$7)/$C$7)</f>
        <v/>
      </c>
      <c r="S2394" s="5">
        <f>IF(ZScoring!AM2135="",0,(ZScoring!AM2135-$B$8)/$C$8)</f>
        <v/>
      </c>
      <c r="T2394" s="5">
        <f>IF(ZScoring!AN2135="",0,(ZScoring!AN2135-$B$9)/$C$9)</f>
        <v/>
      </c>
      <c r="U2394" s="5">
        <f>IF(ZScoring!AO2135="",0,(ZScoring!AO2135-$B$10)/$C$10)</f>
        <v/>
      </c>
      <c r="V2394" s="5">
        <f>IF(ZScoring!AP2135="",0,(ZScoring!AP2135-$B$11)/$C$11)</f>
        <v/>
      </c>
      <c r="W2394" s="5">
        <f>IF(ZScoring!AQ2135="",0,(ZScoring!AQ2135-$B$12)/$C$12)</f>
        <v/>
      </c>
      <c r="X2394" s="5">
        <f>Universe!C2135</f>
        <v/>
      </c>
    </row>
    <row r="2395">
      <c r="A2395" s="22">
        <f>Universe!G2136</f>
        <v/>
      </c>
      <c r="B2395" s="2" t="n">
        <v>1</v>
      </c>
      <c r="C2395" s="23">
        <f>Universe!H2136</f>
        <v/>
      </c>
      <c r="D2395" s="23">
        <f>Universe!I2136</f>
        <v/>
      </c>
      <c r="E2395" s="23">
        <f>Universe!J2136</f>
        <v/>
      </c>
      <c r="F2395" s="23">
        <f>Universe!K2136</f>
        <v/>
      </c>
      <c r="G2395" s="23">
        <f>Universe!L2136</f>
        <v/>
      </c>
      <c r="H2395" s="23">
        <f>Universe!M2136</f>
        <v/>
      </c>
      <c r="I2395" s="23">
        <f>Universe!N2136</f>
        <v/>
      </c>
      <c r="J2395" s="23">
        <f>Universe!O2136</f>
        <v/>
      </c>
      <c r="K2395" s="23">
        <f>Universe!P2136</f>
        <v/>
      </c>
      <c r="L2395" s="23">
        <f>Universe!Q2136</f>
        <v/>
      </c>
      <c r="M2395" s="23">
        <f>Universe!R2136</f>
        <v/>
      </c>
      <c r="N2395" s="5">
        <f>IF(ZScoring!AH2136="",0,(ZScoring!AH2136-$B$3)/$C$3)</f>
        <v/>
      </c>
      <c r="O2395" s="5">
        <f>IF(ZScoring!AI2136="",0,(ZScoring!AI2136-$B$4)/$C$4)</f>
        <v/>
      </c>
      <c r="P2395" s="5">
        <f>IF(ZScoring!AJ2136="",0,(ZScoring!AJ2136-$B$5)/$C$5)</f>
        <v/>
      </c>
      <c r="Q2395" s="5">
        <f>IF(ZScoring!AK2136="",0,(ZScoring!AK2136-$B$6)/$C$6)</f>
        <v/>
      </c>
      <c r="R2395" s="5">
        <f>IF(ZScoring!AL2136="",0,(ZScoring!AL2136-$B$7)/$C$7)</f>
        <v/>
      </c>
      <c r="S2395" s="5">
        <f>IF(ZScoring!AM2136="",0,(ZScoring!AM2136-$B$8)/$C$8)</f>
        <v/>
      </c>
      <c r="T2395" s="5">
        <f>IF(ZScoring!AN2136="",0,(ZScoring!AN2136-$B$9)/$C$9)</f>
        <v/>
      </c>
      <c r="U2395" s="5">
        <f>IF(ZScoring!AO2136="",0,(ZScoring!AO2136-$B$10)/$C$10)</f>
        <v/>
      </c>
      <c r="V2395" s="5">
        <f>IF(ZScoring!AP2136="",0,(ZScoring!AP2136-$B$11)/$C$11)</f>
        <v/>
      </c>
      <c r="W2395" s="5">
        <f>IF(ZScoring!AQ2136="",0,(ZScoring!AQ2136-$B$12)/$C$12)</f>
        <v/>
      </c>
      <c r="X2395" s="5">
        <f>Universe!C2136</f>
        <v/>
      </c>
    </row>
    <row r="2396">
      <c r="A2396" s="22">
        <f>Universe!G2137</f>
        <v/>
      </c>
      <c r="B2396" s="2" t="n">
        <v>1</v>
      </c>
      <c r="C2396" s="23">
        <f>Universe!H2137</f>
        <v/>
      </c>
      <c r="D2396" s="23">
        <f>Universe!I2137</f>
        <v/>
      </c>
      <c r="E2396" s="23">
        <f>Universe!J2137</f>
        <v/>
      </c>
      <c r="F2396" s="23">
        <f>Universe!K2137</f>
        <v/>
      </c>
      <c r="G2396" s="23">
        <f>Universe!L2137</f>
        <v/>
      </c>
      <c r="H2396" s="23">
        <f>Universe!M2137</f>
        <v/>
      </c>
      <c r="I2396" s="23">
        <f>Universe!N2137</f>
        <v/>
      </c>
      <c r="J2396" s="23">
        <f>Universe!O2137</f>
        <v/>
      </c>
      <c r="K2396" s="23">
        <f>Universe!P2137</f>
        <v/>
      </c>
      <c r="L2396" s="23">
        <f>Universe!Q2137</f>
        <v/>
      </c>
      <c r="M2396" s="23">
        <f>Universe!R2137</f>
        <v/>
      </c>
      <c r="N2396" s="5">
        <f>IF(ZScoring!AH2137="",0,(ZScoring!AH2137-$B$3)/$C$3)</f>
        <v/>
      </c>
      <c r="O2396" s="5">
        <f>IF(ZScoring!AI2137="",0,(ZScoring!AI2137-$B$4)/$C$4)</f>
        <v/>
      </c>
      <c r="P2396" s="5">
        <f>IF(ZScoring!AJ2137="",0,(ZScoring!AJ2137-$B$5)/$C$5)</f>
        <v/>
      </c>
      <c r="Q2396" s="5">
        <f>IF(ZScoring!AK2137="",0,(ZScoring!AK2137-$B$6)/$C$6)</f>
        <v/>
      </c>
      <c r="R2396" s="5">
        <f>IF(ZScoring!AL2137="",0,(ZScoring!AL2137-$B$7)/$C$7)</f>
        <v/>
      </c>
      <c r="S2396" s="5">
        <f>IF(ZScoring!AM2137="",0,(ZScoring!AM2137-$B$8)/$C$8)</f>
        <v/>
      </c>
      <c r="T2396" s="5">
        <f>IF(ZScoring!AN2137="",0,(ZScoring!AN2137-$B$9)/$C$9)</f>
        <v/>
      </c>
      <c r="U2396" s="5">
        <f>IF(ZScoring!AO2137="",0,(ZScoring!AO2137-$B$10)/$C$10)</f>
        <v/>
      </c>
      <c r="V2396" s="5">
        <f>IF(ZScoring!AP2137="",0,(ZScoring!AP2137-$B$11)/$C$11)</f>
        <v/>
      </c>
      <c r="W2396" s="5">
        <f>IF(ZScoring!AQ2137="",0,(ZScoring!AQ2137-$B$12)/$C$12)</f>
        <v/>
      </c>
      <c r="X2396" s="5">
        <f>Universe!C2137</f>
        <v/>
      </c>
    </row>
    <row r="2397">
      <c r="A2397" s="22">
        <f>Universe!G2138</f>
        <v/>
      </c>
      <c r="B2397" s="2" t="n">
        <v>1</v>
      </c>
      <c r="C2397" s="23">
        <f>Universe!H2138</f>
        <v/>
      </c>
      <c r="D2397" s="23">
        <f>Universe!I2138</f>
        <v/>
      </c>
      <c r="E2397" s="23">
        <f>Universe!J2138</f>
        <v/>
      </c>
      <c r="F2397" s="23">
        <f>Universe!K2138</f>
        <v/>
      </c>
      <c r="G2397" s="23">
        <f>Universe!L2138</f>
        <v/>
      </c>
      <c r="H2397" s="23">
        <f>Universe!M2138</f>
        <v/>
      </c>
      <c r="I2397" s="23">
        <f>Universe!N2138</f>
        <v/>
      </c>
      <c r="J2397" s="23">
        <f>Universe!O2138</f>
        <v/>
      </c>
      <c r="K2397" s="23">
        <f>Universe!P2138</f>
        <v/>
      </c>
      <c r="L2397" s="23">
        <f>Universe!Q2138</f>
        <v/>
      </c>
      <c r="M2397" s="23">
        <f>Universe!R2138</f>
        <v/>
      </c>
      <c r="N2397" s="5">
        <f>IF(ZScoring!AH2138="",0,(ZScoring!AH2138-$B$3)/$C$3)</f>
        <v/>
      </c>
      <c r="O2397" s="5">
        <f>IF(ZScoring!AI2138="",0,(ZScoring!AI2138-$B$4)/$C$4)</f>
        <v/>
      </c>
      <c r="P2397" s="5">
        <f>IF(ZScoring!AJ2138="",0,(ZScoring!AJ2138-$B$5)/$C$5)</f>
        <v/>
      </c>
      <c r="Q2397" s="5">
        <f>IF(ZScoring!AK2138="",0,(ZScoring!AK2138-$B$6)/$C$6)</f>
        <v/>
      </c>
      <c r="R2397" s="5">
        <f>IF(ZScoring!AL2138="",0,(ZScoring!AL2138-$B$7)/$C$7)</f>
        <v/>
      </c>
      <c r="S2397" s="5">
        <f>IF(ZScoring!AM2138="",0,(ZScoring!AM2138-$B$8)/$C$8)</f>
        <v/>
      </c>
      <c r="T2397" s="5">
        <f>IF(ZScoring!AN2138="",0,(ZScoring!AN2138-$B$9)/$C$9)</f>
        <v/>
      </c>
      <c r="U2397" s="5">
        <f>IF(ZScoring!AO2138="",0,(ZScoring!AO2138-$B$10)/$C$10)</f>
        <v/>
      </c>
      <c r="V2397" s="5">
        <f>IF(ZScoring!AP2138="",0,(ZScoring!AP2138-$B$11)/$C$11)</f>
        <v/>
      </c>
      <c r="W2397" s="5">
        <f>IF(ZScoring!AQ2138="",0,(ZScoring!AQ2138-$B$12)/$C$12)</f>
        <v/>
      </c>
      <c r="X2397" s="5">
        <f>Universe!C2138</f>
        <v/>
      </c>
    </row>
    <row r="2398">
      <c r="A2398" s="22">
        <f>Universe!G2139</f>
        <v/>
      </c>
      <c r="B2398" s="2" t="n">
        <v>1</v>
      </c>
      <c r="C2398" s="23">
        <f>Universe!H2139</f>
        <v/>
      </c>
      <c r="D2398" s="23">
        <f>Universe!I2139</f>
        <v/>
      </c>
      <c r="E2398" s="23">
        <f>Universe!J2139</f>
        <v/>
      </c>
      <c r="F2398" s="23">
        <f>Universe!K2139</f>
        <v/>
      </c>
      <c r="G2398" s="23">
        <f>Universe!L2139</f>
        <v/>
      </c>
      <c r="H2398" s="23">
        <f>Universe!M2139</f>
        <v/>
      </c>
      <c r="I2398" s="23">
        <f>Universe!N2139</f>
        <v/>
      </c>
      <c r="J2398" s="23">
        <f>Universe!O2139</f>
        <v/>
      </c>
      <c r="K2398" s="23">
        <f>Universe!P2139</f>
        <v/>
      </c>
      <c r="L2398" s="23">
        <f>Universe!Q2139</f>
        <v/>
      </c>
      <c r="M2398" s="23">
        <f>Universe!R2139</f>
        <v/>
      </c>
      <c r="N2398" s="5">
        <f>IF(ZScoring!AH2139="",0,(ZScoring!AH2139-$B$3)/$C$3)</f>
        <v/>
      </c>
      <c r="O2398" s="5">
        <f>IF(ZScoring!AI2139="",0,(ZScoring!AI2139-$B$4)/$C$4)</f>
        <v/>
      </c>
      <c r="P2398" s="5">
        <f>IF(ZScoring!AJ2139="",0,(ZScoring!AJ2139-$B$5)/$C$5)</f>
        <v/>
      </c>
      <c r="Q2398" s="5">
        <f>IF(ZScoring!AK2139="",0,(ZScoring!AK2139-$B$6)/$C$6)</f>
        <v/>
      </c>
      <c r="R2398" s="5">
        <f>IF(ZScoring!AL2139="",0,(ZScoring!AL2139-$B$7)/$C$7)</f>
        <v/>
      </c>
      <c r="S2398" s="5">
        <f>IF(ZScoring!AM2139="",0,(ZScoring!AM2139-$B$8)/$C$8)</f>
        <v/>
      </c>
      <c r="T2398" s="5">
        <f>IF(ZScoring!AN2139="",0,(ZScoring!AN2139-$B$9)/$C$9)</f>
        <v/>
      </c>
      <c r="U2398" s="5">
        <f>IF(ZScoring!AO2139="",0,(ZScoring!AO2139-$B$10)/$C$10)</f>
        <v/>
      </c>
      <c r="V2398" s="5">
        <f>IF(ZScoring!AP2139="",0,(ZScoring!AP2139-$B$11)/$C$11)</f>
        <v/>
      </c>
      <c r="W2398" s="5">
        <f>IF(ZScoring!AQ2139="",0,(ZScoring!AQ2139-$B$12)/$C$12)</f>
        <v/>
      </c>
      <c r="X2398" s="5">
        <f>Universe!C2139</f>
        <v/>
      </c>
    </row>
    <row r="2399">
      <c r="A2399" s="22">
        <f>Universe!G2140</f>
        <v/>
      </c>
      <c r="B2399" s="2" t="n">
        <v>1</v>
      </c>
      <c r="C2399" s="23">
        <f>Universe!H2140</f>
        <v/>
      </c>
      <c r="D2399" s="23">
        <f>Universe!I2140</f>
        <v/>
      </c>
      <c r="E2399" s="23">
        <f>Universe!J2140</f>
        <v/>
      </c>
      <c r="F2399" s="23">
        <f>Universe!K2140</f>
        <v/>
      </c>
      <c r="G2399" s="23">
        <f>Universe!L2140</f>
        <v/>
      </c>
      <c r="H2399" s="23">
        <f>Universe!M2140</f>
        <v/>
      </c>
      <c r="I2399" s="23">
        <f>Universe!N2140</f>
        <v/>
      </c>
      <c r="J2399" s="23">
        <f>Universe!O2140</f>
        <v/>
      </c>
      <c r="K2399" s="23">
        <f>Universe!P2140</f>
        <v/>
      </c>
      <c r="L2399" s="23">
        <f>Universe!Q2140</f>
        <v/>
      </c>
      <c r="M2399" s="23">
        <f>Universe!R2140</f>
        <v/>
      </c>
      <c r="N2399" s="5">
        <f>IF(ZScoring!AH2140="",0,(ZScoring!AH2140-$B$3)/$C$3)</f>
        <v/>
      </c>
      <c r="O2399" s="5">
        <f>IF(ZScoring!AI2140="",0,(ZScoring!AI2140-$B$4)/$C$4)</f>
        <v/>
      </c>
      <c r="P2399" s="5">
        <f>IF(ZScoring!AJ2140="",0,(ZScoring!AJ2140-$B$5)/$C$5)</f>
        <v/>
      </c>
      <c r="Q2399" s="5">
        <f>IF(ZScoring!AK2140="",0,(ZScoring!AK2140-$B$6)/$C$6)</f>
        <v/>
      </c>
      <c r="R2399" s="5">
        <f>IF(ZScoring!AL2140="",0,(ZScoring!AL2140-$B$7)/$C$7)</f>
        <v/>
      </c>
      <c r="S2399" s="5">
        <f>IF(ZScoring!AM2140="",0,(ZScoring!AM2140-$B$8)/$C$8)</f>
        <v/>
      </c>
      <c r="T2399" s="5">
        <f>IF(ZScoring!AN2140="",0,(ZScoring!AN2140-$B$9)/$C$9)</f>
        <v/>
      </c>
      <c r="U2399" s="5">
        <f>IF(ZScoring!AO2140="",0,(ZScoring!AO2140-$B$10)/$C$10)</f>
        <v/>
      </c>
      <c r="V2399" s="5">
        <f>IF(ZScoring!AP2140="",0,(ZScoring!AP2140-$B$11)/$C$11)</f>
        <v/>
      </c>
      <c r="W2399" s="5">
        <f>IF(ZScoring!AQ2140="",0,(ZScoring!AQ2140-$B$12)/$C$12)</f>
        <v/>
      </c>
      <c r="X2399" s="5">
        <f>Universe!C2140</f>
        <v/>
      </c>
    </row>
    <row r="2400">
      <c r="A2400" s="22">
        <f>Universe!G2141</f>
        <v/>
      </c>
      <c r="B2400" s="2" t="n">
        <v>1</v>
      </c>
      <c r="C2400" s="23">
        <f>Universe!H2141</f>
        <v/>
      </c>
      <c r="D2400" s="23">
        <f>Universe!I2141</f>
        <v/>
      </c>
      <c r="E2400" s="23">
        <f>Universe!J2141</f>
        <v/>
      </c>
      <c r="F2400" s="23">
        <f>Universe!K2141</f>
        <v/>
      </c>
      <c r="G2400" s="23">
        <f>Universe!L2141</f>
        <v/>
      </c>
      <c r="H2400" s="23">
        <f>Universe!M2141</f>
        <v/>
      </c>
      <c r="I2400" s="23">
        <f>Universe!N2141</f>
        <v/>
      </c>
      <c r="J2400" s="23">
        <f>Universe!O2141</f>
        <v/>
      </c>
      <c r="K2400" s="23">
        <f>Universe!P2141</f>
        <v/>
      </c>
      <c r="L2400" s="23">
        <f>Universe!Q2141</f>
        <v/>
      </c>
      <c r="M2400" s="23">
        <f>Universe!R2141</f>
        <v/>
      </c>
      <c r="N2400" s="5">
        <f>IF(ZScoring!AH2141="",0,(ZScoring!AH2141-$B$3)/$C$3)</f>
        <v/>
      </c>
      <c r="O2400" s="5">
        <f>IF(ZScoring!AI2141="",0,(ZScoring!AI2141-$B$4)/$C$4)</f>
        <v/>
      </c>
      <c r="P2400" s="5">
        <f>IF(ZScoring!AJ2141="",0,(ZScoring!AJ2141-$B$5)/$C$5)</f>
        <v/>
      </c>
      <c r="Q2400" s="5">
        <f>IF(ZScoring!AK2141="",0,(ZScoring!AK2141-$B$6)/$C$6)</f>
        <v/>
      </c>
      <c r="R2400" s="5">
        <f>IF(ZScoring!AL2141="",0,(ZScoring!AL2141-$B$7)/$C$7)</f>
        <v/>
      </c>
      <c r="S2400" s="5">
        <f>IF(ZScoring!AM2141="",0,(ZScoring!AM2141-$B$8)/$C$8)</f>
        <v/>
      </c>
      <c r="T2400" s="5">
        <f>IF(ZScoring!AN2141="",0,(ZScoring!AN2141-$B$9)/$C$9)</f>
        <v/>
      </c>
      <c r="U2400" s="5">
        <f>IF(ZScoring!AO2141="",0,(ZScoring!AO2141-$B$10)/$C$10)</f>
        <v/>
      </c>
      <c r="V2400" s="5">
        <f>IF(ZScoring!AP2141="",0,(ZScoring!AP2141-$B$11)/$C$11)</f>
        <v/>
      </c>
      <c r="W2400" s="5">
        <f>IF(ZScoring!AQ2141="",0,(ZScoring!AQ2141-$B$12)/$C$12)</f>
        <v/>
      </c>
      <c r="X2400" s="5">
        <f>Universe!C2141</f>
        <v/>
      </c>
    </row>
    <row r="2401">
      <c r="A2401" s="22">
        <f>Universe!G2142</f>
        <v/>
      </c>
      <c r="B2401" s="2" t="n">
        <v>1</v>
      </c>
      <c r="C2401" s="23">
        <f>Universe!H2142</f>
        <v/>
      </c>
      <c r="D2401" s="23">
        <f>Universe!I2142</f>
        <v/>
      </c>
      <c r="E2401" s="23">
        <f>Universe!J2142</f>
        <v/>
      </c>
      <c r="F2401" s="23">
        <f>Universe!K2142</f>
        <v/>
      </c>
      <c r="G2401" s="23">
        <f>Universe!L2142</f>
        <v/>
      </c>
      <c r="H2401" s="23">
        <f>Universe!M2142</f>
        <v/>
      </c>
      <c r="I2401" s="23">
        <f>Universe!N2142</f>
        <v/>
      </c>
      <c r="J2401" s="23">
        <f>Universe!O2142</f>
        <v/>
      </c>
      <c r="K2401" s="23">
        <f>Universe!P2142</f>
        <v/>
      </c>
      <c r="L2401" s="23">
        <f>Universe!Q2142</f>
        <v/>
      </c>
      <c r="M2401" s="23">
        <f>Universe!R2142</f>
        <v/>
      </c>
      <c r="N2401" s="5">
        <f>IF(ZScoring!AH2142="",0,(ZScoring!AH2142-$B$3)/$C$3)</f>
        <v/>
      </c>
      <c r="O2401" s="5">
        <f>IF(ZScoring!AI2142="",0,(ZScoring!AI2142-$B$4)/$C$4)</f>
        <v/>
      </c>
      <c r="P2401" s="5">
        <f>IF(ZScoring!AJ2142="",0,(ZScoring!AJ2142-$B$5)/$C$5)</f>
        <v/>
      </c>
      <c r="Q2401" s="5">
        <f>IF(ZScoring!AK2142="",0,(ZScoring!AK2142-$B$6)/$C$6)</f>
        <v/>
      </c>
      <c r="R2401" s="5">
        <f>IF(ZScoring!AL2142="",0,(ZScoring!AL2142-$B$7)/$C$7)</f>
        <v/>
      </c>
      <c r="S2401" s="5">
        <f>IF(ZScoring!AM2142="",0,(ZScoring!AM2142-$B$8)/$C$8)</f>
        <v/>
      </c>
      <c r="T2401" s="5">
        <f>IF(ZScoring!AN2142="",0,(ZScoring!AN2142-$B$9)/$C$9)</f>
        <v/>
      </c>
      <c r="U2401" s="5">
        <f>IF(ZScoring!AO2142="",0,(ZScoring!AO2142-$B$10)/$C$10)</f>
        <v/>
      </c>
      <c r="V2401" s="5">
        <f>IF(ZScoring!AP2142="",0,(ZScoring!AP2142-$B$11)/$C$11)</f>
        <v/>
      </c>
      <c r="W2401" s="5">
        <f>IF(ZScoring!AQ2142="",0,(ZScoring!AQ2142-$B$12)/$C$12)</f>
        <v/>
      </c>
      <c r="X2401" s="5">
        <f>Universe!C2142</f>
        <v/>
      </c>
    </row>
    <row r="2402">
      <c r="A2402" s="22">
        <f>Universe!G2143</f>
        <v/>
      </c>
      <c r="B2402" s="2" t="n">
        <v>1</v>
      </c>
      <c r="C2402" s="23">
        <f>Universe!H2143</f>
        <v/>
      </c>
      <c r="D2402" s="23">
        <f>Universe!I2143</f>
        <v/>
      </c>
      <c r="E2402" s="23">
        <f>Universe!J2143</f>
        <v/>
      </c>
      <c r="F2402" s="23">
        <f>Universe!K2143</f>
        <v/>
      </c>
      <c r="G2402" s="23">
        <f>Universe!L2143</f>
        <v/>
      </c>
      <c r="H2402" s="23">
        <f>Universe!M2143</f>
        <v/>
      </c>
      <c r="I2402" s="23">
        <f>Universe!N2143</f>
        <v/>
      </c>
      <c r="J2402" s="23">
        <f>Universe!O2143</f>
        <v/>
      </c>
      <c r="K2402" s="23">
        <f>Universe!P2143</f>
        <v/>
      </c>
      <c r="L2402" s="23">
        <f>Universe!Q2143</f>
        <v/>
      </c>
      <c r="M2402" s="23">
        <f>Universe!R2143</f>
        <v/>
      </c>
      <c r="N2402" s="5">
        <f>IF(ZScoring!AH2143="",0,(ZScoring!AH2143-$B$3)/$C$3)</f>
        <v/>
      </c>
      <c r="O2402" s="5">
        <f>IF(ZScoring!AI2143="",0,(ZScoring!AI2143-$B$4)/$C$4)</f>
        <v/>
      </c>
      <c r="P2402" s="5">
        <f>IF(ZScoring!AJ2143="",0,(ZScoring!AJ2143-$B$5)/$C$5)</f>
        <v/>
      </c>
      <c r="Q2402" s="5">
        <f>IF(ZScoring!AK2143="",0,(ZScoring!AK2143-$B$6)/$C$6)</f>
        <v/>
      </c>
      <c r="R2402" s="5">
        <f>IF(ZScoring!AL2143="",0,(ZScoring!AL2143-$B$7)/$C$7)</f>
        <v/>
      </c>
      <c r="S2402" s="5">
        <f>IF(ZScoring!AM2143="",0,(ZScoring!AM2143-$B$8)/$C$8)</f>
        <v/>
      </c>
      <c r="T2402" s="5">
        <f>IF(ZScoring!AN2143="",0,(ZScoring!AN2143-$B$9)/$C$9)</f>
        <v/>
      </c>
      <c r="U2402" s="5">
        <f>IF(ZScoring!AO2143="",0,(ZScoring!AO2143-$B$10)/$C$10)</f>
        <v/>
      </c>
      <c r="V2402" s="5">
        <f>IF(ZScoring!AP2143="",0,(ZScoring!AP2143-$B$11)/$C$11)</f>
        <v/>
      </c>
      <c r="W2402" s="5">
        <f>IF(ZScoring!AQ2143="",0,(ZScoring!AQ2143-$B$12)/$C$12)</f>
        <v/>
      </c>
      <c r="X2402" s="5">
        <f>Universe!C2143</f>
        <v/>
      </c>
    </row>
    <row r="2403">
      <c r="A2403" s="22">
        <f>Universe!G2144</f>
        <v/>
      </c>
      <c r="B2403" s="2" t="n">
        <v>1</v>
      </c>
      <c r="C2403" s="23">
        <f>Universe!H2144</f>
        <v/>
      </c>
      <c r="D2403" s="23">
        <f>Universe!I2144</f>
        <v/>
      </c>
      <c r="E2403" s="23">
        <f>Universe!J2144</f>
        <v/>
      </c>
      <c r="F2403" s="23">
        <f>Universe!K2144</f>
        <v/>
      </c>
      <c r="G2403" s="23">
        <f>Universe!L2144</f>
        <v/>
      </c>
      <c r="H2403" s="23">
        <f>Universe!M2144</f>
        <v/>
      </c>
      <c r="I2403" s="23">
        <f>Universe!N2144</f>
        <v/>
      </c>
      <c r="J2403" s="23">
        <f>Universe!O2144</f>
        <v/>
      </c>
      <c r="K2403" s="23">
        <f>Universe!P2144</f>
        <v/>
      </c>
      <c r="L2403" s="23">
        <f>Universe!Q2144</f>
        <v/>
      </c>
      <c r="M2403" s="23">
        <f>Universe!R2144</f>
        <v/>
      </c>
      <c r="N2403" s="5">
        <f>IF(ZScoring!AH2144="",0,(ZScoring!AH2144-$B$3)/$C$3)</f>
        <v/>
      </c>
      <c r="O2403" s="5">
        <f>IF(ZScoring!AI2144="",0,(ZScoring!AI2144-$B$4)/$C$4)</f>
        <v/>
      </c>
      <c r="P2403" s="5">
        <f>IF(ZScoring!AJ2144="",0,(ZScoring!AJ2144-$B$5)/$C$5)</f>
        <v/>
      </c>
      <c r="Q2403" s="5">
        <f>IF(ZScoring!AK2144="",0,(ZScoring!AK2144-$B$6)/$C$6)</f>
        <v/>
      </c>
      <c r="R2403" s="5">
        <f>IF(ZScoring!AL2144="",0,(ZScoring!AL2144-$B$7)/$C$7)</f>
        <v/>
      </c>
      <c r="S2403" s="5">
        <f>IF(ZScoring!AM2144="",0,(ZScoring!AM2144-$B$8)/$C$8)</f>
        <v/>
      </c>
      <c r="T2403" s="5">
        <f>IF(ZScoring!AN2144="",0,(ZScoring!AN2144-$B$9)/$C$9)</f>
        <v/>
      </c>
      <c r="U2403" s="5">
        <f>IF(ZScoring!AO2144="",0,(ZScoring!AO2144-$B$10)/$C$10)</f>
        <v/>
      </c>
      <c r="V2403" s="5">
        <f>IF(ZScoring!AP2144="",0,(ZScoring!AP2144-$B$11)/$C$11)</f>
        <v/>
      </c>
      <c r="W2403" s="5">
        <f>IF(ZScoring!AQ2144="",0,(ZScoring!AQ2144-$B$12)/$C$12)</f>
        <v/>
      </c>
      <c r="X2403" s="5">
        <f>Universe!C2144</f>
        <v/>
      </c>
    </row>
    <row r="2404">
      <c r="A2404" s="22">
        <f>Universe!G2145</f>
        <v/>
      </c>
      <c r="B2404" s="2" t="n">
        <v>1</v>
      </c>
      <c r="C2404" s="23">
        <f>Universe!H2145</f>
        <v/>
      </c>
      <c r="D2404" s="23">
        <f>Universe!I2145</f>
        <v/>
      </c>
      <c r="E2404" s="23">
        <f>Universe!J2145</f>
        <v/>
      </c>
      <c r="F2404" s="23">
        <f>Universe!K2145</f>
        <v/>
      </c>
      <c r="G2404" s="23">
        <f>Universe!L2145</f>
        <v/>
      </c>
      <c r="H2404" s="23">
        <f>Universe!M2145</f>
        <v/>
      </c>
      <c r="I2404" s="23">
        <f>Universe!N2145</f>
        <v/>
      </c>
      <c r="J2404" s="23">
        <f>Universe!O2145</f>
        <v/>
      </c>
      <c r="K2404" s="23">
        <f>Universe!P2145</f>
        <v/>
      </c>
      <c r="L2404" s="23">
        <f>Universe!Q2145</f>
        <v/>
      </c>
      <c r="M2404" s="23">
        <f>Universe!R2145</f>
        <v/>
      </c>
      <c r="N2404" s="5">
        <f>IF(ZScoring!AH2145="",0,(ZScoring!AH2145-$B$3)/$C$3)</f>
        <v/>
      </c>
      <c r="O2404" s="5">
        <f>IF(ZScoring!AI2145="",0,(ZScoring!AI2145-$B$4)/$C$4)</f>
        <v/>
      </c>
      <c r="P2404" s="5">
        <f>IF(ZScoring!AJ2145="",0,(ZScoring!AJ2145-$B$5)/$C$5)</f>
        <v/>
      </c>
      <c r="Q2404" s="5">
        <f>IF(ZScoring!AK2145="",0,(ZScoring!AK2145-$B$6)/$C$6)</f>
        <v/>
      </c>
      <c r="R2404" s="5">
        <f>IF(ZScoring!AL2145="",0,(ZScoring!AL2145-$B$7)/$C$7)</f>
        <v/>
      </c>
      <c r="S2404" s="5">
        <f>IF(ZScoring!AM2145="",0,(ZScoring!AM2145-$B$8)/$C$8)</f>
        <v/>
      </c>
      <c r="T2404" s="5">
        <f>IF(ZScoring!AN2145="",0,(ZScoring!AN2145-$B$9)/$C$9)</f>
        <v/>
      </c>
      <c r="U2404" s="5">
        <f>IF(ZScoring!AO2145="",0,(ZScoring!AO2145-$B$10)/$C$10)</f>
        <v/>
      </c>
      <c r="V2404" s="5">
        <f>IF(ZScoring!AP2145="",0,(ZScoring!AP2145-$B$11)/$C$11)</f>
        <v/>
      </c>
      <c r="W2404" s="5">
        <f>IF(ZScoring!AQ2145="",0,(ZScoring!AQ2145-$B$12)/$C$12)</f>
        <v/>
      </c>
      <c r="X2404" s="5">
        <f>Universe!C2145</f>
        <v/>
      </c>
    </row>
    <row r="2405">
      <c r="A2405" s="22">
        <f>Universe!G2146</f>
        <v/>
      </c>
      <c r="B2405" s="2" t="n">
        <v>1</v>
      </c>
      <c r="C2405" s="23">
        <f>Universe!H2146</f>
        <v/>
      </c>
      <c r="D2405" s="23">
        <f>Universe!I2146</f>
        <v/>
      </c>
      <c r="E2405" s="23">
        <f>Universe!J2146</f>
        <v/>
      </c>
      <c r="F2405" s="23">
        <f>Universe!K2146</f>
        <v/>
      </c>
      <c r="G2405" s="23">
        <f>Universe!L2146</f>
        <v/>
      </c>
      <c r="H2405" s="23">
        <f>Universe!M2146</f>
        <v/>
      </c>
      <c r="I2405" s="23">
        <f>Universe!N2146</f>
        <v/>
      </c>
      <c r="J2405" s="23">
        <f>Universe!O2146</f>
        <v/>
      </c>
      <c r="K2405" s="23">
        <f>Universe!P2146</f>
        <v/>
      </c>
      <c r="L2405" s="23">
        <f>Universe!Q2146</f>
        <v/>
      </c>
      <c r="M2405" s="23">
        <f>Universe!R2146</f>
        <v/>
      </c>
      <c r="N2405" s="5">
        <f>IF(ZScoring!AH2146="",0,(ZScoring!AH2146-$B$3)/$C$3)</f>
        <v/>
      </c>
      <c r="O2405" s="5">
        <f>IF(ZScoring!AI2146="",0,(ZScoring!AI2146-$B$4)/$C$4)</f>
        <v/>
      </c>
      <c r="P2405" s="5">
        <f>IF(ZScoring!AJ2146="",0,(ZScoring!AJ2146-$B$5)/$C$5)</f>
        <v/>
      </c>
      <c r="Q2405" s="5">
        <f>IF(ZScoring!AK2146="",0,(ZScoring!AK2146-$B$6)/$C$6)</f>
        <v/>
      </c>
      <c r="R2405" s="5">
        <f>IF(ZScoring!AL2146="",0,(ZScoring!AL2146-$B$7)/$C$7)</f>
        <v/>
      </c>
      <c r="S2405" s="5">
        <f>IF(ZScoring!AM2146="",0,(ZScoring!AM2146-$B$8)/$C$8)</f>
        <v/>
      </c>
      <c r="T2405" s="5">
        <f>IF(ZScoring!AN2146="",0,(ZScoring!AN2146-$B$9)/$C$9)</f>
        <v/>
      </c>
      <c r="U2405" s="5">
        <f>IF(ZScoring!AO2146="",0,(ZScoring!AO2146-$B$10)/$C$10)</f>
        <v/>
      </c>
      <c r="V2405" s="5">
        <f>IF(ZScoring!AP2146="",0,(ZScoring!AP2146-$B$11)/$C$11)</f>
        <v/>
      </c>
      <c r="W2405" s="5">
        <f>IF(ZScoring!AQ2146="",0,(ZScoring!AQ2146-$B$12)/$C$12)</f>
        <v/>
      </c>
      <c r="X2405" s="5">
        <f>Universe!C2146</f>
        <v/>
      </c>
    </row>
    <row r="2406">
      <c r="A2406" s="22">
        <f>Universe!G2147</f>
        <v/>
      </c>
      <c r="B2406" s="2" t="n">
        <v>1</v>
      </c>
      <c r="C2406" s="23">
        <f>Universe!H2147</f>
        <v/>
      </c>
      <c r="D2406" s="23">
        <f>Universe!I2147</f>
        <v/>
      </c>
      <c r="E2406" s="23">
        <f>Universe!J2147</f>
        <v/>
      </c>
      <c r="F2406" s="23">
        <f>Universe!K2147</f>
        <v/>
      </c>
      <c r="G2406" s="23">
        <f>Universe!L2147</f>
        <v/>
      </c>
      <c r="H2406" s="23">
        <f>Universe!M2147</f>
        <v/>
      </c>
      <c r="I2406" s="23">
        <f>Universe!N2147</f>
        <v/>
      </c>
      <c r="J2406" s="23">
        <f>Universe!O2147</f>
        <v/>
      </c>
      <c r="K2406" s="23">
        <f>Universe!P2147</f>
        <v/>
      </c>
      <c r="L2406" s="23">
        <f>Universe!Q2147</f>
        <v/>
      </c>
      <c r="M2406" s="23">
        <f>Universe!R2147</f>
        <v/>
      </c>
      <c r="N2406" s="5">
        <f>IF(ZScoring!AH2147="",0,(ZScoring!AH2147-$B$3)/$C$3)</f>
        <v/>
      </c>
      <c r="O2406" s="5">
        <f>IF(ZScoring!AI2147="",0,(ZScoring!AI2147-$B$4)/$C$4)</f>
        <v/>
      </c>
      <c r="P2406" s="5">
        <f>IF(ZScoring!AJ2147="",0,(ZScoring!AJ2147-$B$5)/$C$5)</f>
        <v/>
      </c>
      <c r="Q2406" s="5">
        <f>IF(ZScoring!AK2147="",0,(ZScoring!AK2147-$B$6)/$C$6)</f>
        <v/>
      </c>
      <c r="R2406" s="5">
        <f>IF(ZScoring!AL2147="",0,(ZScoring!AL2147-$B$7)/$C$7)</f>
        <v/>
      </c>
      <c r="S2406" s="5">
        <f>IF(ZScoring!AM2147="",0,(ZScoring!AM2147-$B$8)/$C$8)</f>
        <v/>
      </c>
      <c r="T2406" s="5">
        <f>IF(ZScoring!AN2147="",0,(ZScoring!AN2147-$B$9)/$C$9)</f>
        <v/>
      </c>
      <c r="U2406" s="5">
        <f>IF(ZScoring!AO2147="",0,(ZScoring!AO2147-$B$10)/$C$10)</f>
        <v/>
      </c>
      <c r="V2406" s="5">
        <f>IF(ZScoring!AP2147="",0,(ZScoring!AP2147-$B$11)/$C$11)</f>
        <v/>
      </c>
      <c r="W2406" s="5">
        <f>IF(ZScoring!AQ2147="",0,(ZScoring!AQ2147-$B$12)/$C$12)</f>
        <v/>
      </c>
      <c r="X2406" s="5">
        <f>Universe!C2147</f>
        <v/>
      </c>
    </row>
    <row r="2407">
      <c r="A2407" s="22">
        <f>Universe!G2148</f>
        <v/>
      </c>
      <c r="B2407" s="2" t="n">
        <v>1</v>
      </c>
      <c r="C2407" s="23">
        <f>Universe!H2148</f>
        <v/>
      </c>
      <c r="D2407" s="23">
        <f>Universe!I2148</f>
        <v/>
      </c>
      <c r="E2407" s="23">
        <f>Universe!J2148</f>
        <v/>
      </c>
      <c r="F2407" s="23">
        <f>Universe!K2148</f>
        <v/>
      </c>
      <c r="G2407" s="23">
        <f>Universe!L2148</f>
        <v/>
      </c>
      <c r="H2407" s="23">
        <f>Universe!M2148</f>
        <v/>
      </c>
      <c r="I2407" s="23">
        <f>Universe!N2148</f>
        <v/>
      </c>
      <c r="J2407" s="23">
        <f>Universe!O2148</f>
        <v/>
      </c>
      <c r="K2407" s="23">
        <f>Universe!P2148</f>
        <v/>
      </c>
      <c r="L2407" s="23">
        <f>Universe!Q2148</f>
        <v/>
      </c>
      <c r="M2407" s="23">
        <f>Universe!R2148</f>
        <v/>
      </c>
      <c r="N2407" s="5">
        <f>IF(ZScoring!AH2148="",0,(ZScoring!AH2148-$B$3)/$C$3)</f>
        <v/>
      </c>
      <c r="O2407" s="5">
        <f>IF(ZScoring!AI2148="",0,(ZScoring!AI2148-$B$4)/$C$4)</f>
        <v/>
      </c>
      <c r="P2407" s="5">
        <f>IF(ZScoring!AJ2148="",0,(ZScoring!AJ2148-$B$5)/$C$5)</f>
        <v/>
      </c>
      <c r="Q2407" s="5">
        <f>IF(ZScoring!AK2148="",0,(ZScoring!AK2148-$B$6)/$C$6)</f>
        <v/>
      </c>
      <c r="R2407" s="5">
        <f>IF(ZScoring!AL2148="",0,(ZScoring!AL2148-$B$7)/$C$7)</f>
        <v/>
      </c>
      <c r="S2407" s="5">
        <f>IF(ZScoring!AM2148="",0,(ZScoring!AM2148-$B$8)/$C$8)</f>
        <v/>
      </c>
      <c r="T2407" s="5">
        <f>IF(ZScoring!AN2148="",0,(ZScoring!AN2148-$B$9)/$C$9)</f>
        <v/>
      </c>
      <c r="U2407" s="5">
        <f>IF(ZScoring!AO2148="",0,(ZScoring!AO2148-$B$10)/$C$10)</f>
        <v/>
      </c>
      <c r="V2407" s="5">
        <f>IF(ZScoring!AP2148="",0,(ZScoring!AP2148-$B$11)/$C$11)</f>
        <v/>
      </c>
      <c r="W2407" s="5">
        <f>IF(ZScoring!AQ2148="",0,(ZScoring!AQ2148-$B$12)/$C$12)</f>
        <v/>
      </c>
      <c r="X2407" s="5">
        <f>Universe!C2148</f>
        <v/>
      </c>
    </row>
    <row r="2408">
      <c r="A2408" s="22">
        <f>Universe!G2149</f>
        <v/>
      </c>
      <c r="B2408" s="2" t="n">
        <v>1</v>
      </c>
      <c r="C2408" s="23">
        <f>Universe!H2149</f>
        <v/>
      </c>
      <c r="D2408" s="23">
        <f>Universe!I2149</f>
        <v/>
      </c>
      <c r="E2408" s="23">
        <f>Universe!J2149</f>
        <v/>
      </c>
      <c r="F2408" s="23">
        <f>Universe!K2149</f>
        <v/>
      </c>
      <c r="G2408" s="23">
        <f>Universe!L2149</f>
        <v/>
      </c>
      <c r="H2408" s="23">
        <f>Universe!M2149</f>
        <v/>
      </c>
      <c r="I2408" s="23">
        <f>Universe!N2149</f>
        <v/>
      </c>
      <c r="J2408" s="23">
        <f>Universe!O2149</f>
        <v/>
      </c>
      <c r="K2408" s="23">
        <f>Universe!P2149</f>
        <v/>
      </c>
      <c r="L2408" s="23">
        <f>Universe!Q2149</f>
        <v/>
      </c>
      <c r="M2408" s="23">
        <f>Universe!R2149</f>
        <v/>
      </c>
      <c r="N2408" s="5">
        <f>IF(ZScoring!AH2149="",0,(ZScoring!AH2149-$B$3)/$C$3)</f>
        <v/>
      </c>
      <c r="O2408" s="5">
        <f>IF(ZScoring!AI2149="",0,(ZScoring!AI2149-$B$4)/$C$4)</f>
        <v/>
      </c>
      <c r="P2408" s="5">
        <f>IF(ZScoring!AJ2149="",0,(ZScoring!AJ2149-$B$5)/$C$5)</f>
        <v/>
      </c>
      <c r="Q2408" s="5">
        <f>IF(ZScoring!AK2149="",0,(ZScoring!AK2149-$B$6)/$C$6)</f>
        <v/>
      </c>
      <c r="R2408" s="5">
        <f>IF(ZScoring!AL2149="",0,(ZScoring!AL2149-$B$7)/$C$7)</f>
        <v/>
      </c>
      <c r="S2408" s="5">
        <f>IF(ZScoring!AM2149="",0,(ZScoring!AM2149-$B$8)/$C$8)</f>
        <v/>
      </c>
      <c r="T2408" s="5">
        <f>IF(ZScoring!AN2149="",0,(ZScoring!AN2149-$B$9)/$C$9)</f>
        <v/>
      </c>
      <c r="U2408" s="5">
        <f>IF(ZScoring!AO2149="",0,(ZScoring!AO2149-$B$10)/$C$10)</f>
        <v/>
      </c>
      <c r="V2408" s="5">
        <f>IF(ZScoring!AP2149="",0,(ZScoring!AP2149-$B$11)/$C$11)</f>
        <v/>
      </c>
      <c r="W2408" s="5">
        <f>IF(ZScoring!AQ2149="",0,(ZScoring!AQ2149-$B$12)/$C$12)</f>
        <v/>
      </c>
      <c r="X2408" s="5">
        <f>Universe!C2149</f>
        <v/>
      </c>
    </row>
    <row r="2409">
      <c r="A2409" s="22">
        <f>Universe!G2150</f>
        <v/>
      </c>
      <c r="B2409" s="2" t="n">
        <v>1</v>
      </c>
      <c r="C2409" s="23">
        <f>Universe!H2150</f>
        <v/>
      </c>
      <c r="D2409" s="23">
        <f>Universe!I2150</f>
        <v/>
      </c>
      <c r="E2409" s="23">
        <f>Universe!J2150</f>
        <v/>
      </c>
      <c r="F2409" s="23">
        <f>Universe!K2150</f>
        <v/>
      </c>
      <c r="G2409" s="23">
        <f>Universe!L2150</f>
        <v/>
      </c>
      <c r="H2409" s="23">
        <f>Universe!M2150</f>
        <v/>
      </c>
      <c r="I2409" s="23">
        <f>Universe!N2150</f>
        <v/>
      </c>
      <c r="J2409" s="23">
        <f>Universe!O2150</f>
        <v/>
      </c>
      <c r="K2409" s="23">
        <f>Universe!P2150</f>
        <v/>
      </c>
      <c r="L2409" s="23">
        <f>Universe!Q2150</f>
        <v/>
      </c>
      <c r="M2409" s="23">
        <f>Universe!R2150</f>
        <v/>
      </c>
      <c r="N2409" s="5">
        <f>IF(ZScoring!AH2150="",0,(ZScoring!AH2150-$B$3)/$C$3)</f>
        <v/>
      </c>
      <c r="O2409" s="5">
        <f>IF(ZScoring!AI2150="",0,(ZScoring!AI2150-$B$4)/$C$4)</f>
        <v/>
      </c>
      <c r="P2409" s="5">
        <f>IF(ZScoring!AJ2150="",0,(ZScoring!AJ2150-$B$5)/$C$5)</f>
        <v/>
      </c>
      <c r="Q2409" s="5">
        <f>IF(ZScoring!AK2150="",0,(ZScoring!AK2150-$B$6)/$C$6)</f>
        <v/>
      </c>
      <c r="R2409" s="5">
        <f>IF(ZScoring!AL2150="",0,(ZScoring!AL2150-$B$7)/$C$7)</f>
        <v/>
      </c>
      <c r="S2409" s="5">
        <f>IF(ZScoring!AM2150="",0,(ZScoring!AM2150-$B$8)/$C$8)</f>
        <v/>
      </c>
      <c r="T2409" s="5">
        <f>IF(ZScoring!AN2150="",0,(ZScoring!AN2150-$B$9)/$C$9)</f>
        <v/>
      </c>
      <c r="U2409" s="5">
        <f>IF(ZScoring!AO2150="",0,(ZScoring!AO2150-$B$10)/$C$10)</f>
        <v/>
      </c>
      <c r="V2409" s="5">
        <f>IF(ZScoring!AP2150="",0,(ZScoring!AP2150-$B$11)/$C$11)</f>
        <v/>
      </c>
      <c r="W2409" s="5">
        <f>IF(ZScoring!AQ2150="",0,(ZScoring!AQ2150-$B$12)/$C$12)</f>
        <v/>
      </c>
      <c r="X2409" s="5">
        <f>Universe!C2150</f>
        <v/>
      </c>
    </row>
    <row r="2410">
      <c r="A2410" s="22">
        <f>Universe!G2151</f>
        <v/>
      </c>
      <c r="B2410" s="2" t="n">
        <v>1</v>
      </c>
      <c r="C2410" s="23">
        <f>Universe!H2151</f>
        <v/>
      </c>
      <c r="D2410" s="23">
        <f>Universe!I2151</f>
        <v/>
      </c>
      <c r="E2410" s="23">
        <f>Universe!J2151</f>
        <v/>
      </c>
      <c r="F2410" s="23">
        <f>Universe!K2151</f>
        <v/>
      </c>
      <c r="G2410" s="23">
        <f>Universe!L2151</f>
        <v/>
      </c>
      <c r="H2410" s="23">
        <f>Universe!M2151</f>
        <v/>
      </c>
      <c r="I2410" s="23">
        <f>Universe!N2151</f>
        <v/>
      </c>
      <c r="J2410" s="23">
        <f>Universe!O2151</f>
        <v/>
      </c>
      <c r="K2410" s="23">
        <f>Universe!P2151</f>
        <v/>
      </c>
      <c r="L2410" s="23">
        <f>Universe!Q2151</f>
        <v/>
      </c>
      <c r="M2410" s="23">
        <f>Universe!R2151</f>
        <v/>
      </c>
      <c r="N2410" s="5">
        <f>IF(ZScoring!AH2151="",0,(ZScoring!AH2151-$B$3)/$C$3)</f>
        <v/>
      </c>
      <c r="O2410" s="5">
        <f>IF(ZScoring!AI2151="",0,(ZScoring!AI2151-$B$4)/$C$4)</f>
        <v/>
      </c>
      <c r="P2410" s="5">
        <f>IF(ZScoring!AJ2151="",0,(ZScoring!AJ2151-$B$5)/$C$5)</f>
        <v/>
      </c>
      <c r="Q2410" s="5">
        <f>IF(ZScoring!AK2151="",0,(ZScoring!AK2151-$B$6)/$C$6)</f>
        <v/>
      </c>
      <c r="R2410" s="5">
        <f>IF(ZScoring!AL2151="",0,(ZScoring!AL2151-$B$7)/$C$7)</f>
        <v/>
      </c>
      <c r="S2410" s="5">
        <f>IF(ZScoring!AM2151="",0,(ZScoring!AM2151-$B$8)/$C$8)</f>
        <v/>
      </c>
      <c r="T2410" s="5">
        <f>IF(ZScoring!AN2151="",0,(ZScoring!AN2151-$B$9)/$C$9)</f>
        <v/>
      </c>
      <c r="U2410" s="5">
        <f>IF(ZScoring!AO2151="",0,(ZScoring!AO2151-$B$10)/$C$10)</f>
        <v/>
      </c>
      <c r="V2410" s="5">
        <f>IF(ZScoring!AP2151="",0,(ZScoring!AP2151-$B$11)/$C$11)</f>
        <v/>
      </c>
      <c r="W2410" s="5">
        <f>IF(ZScoring!AQ2151="",0,(ZScoring!AQ2151-$B$12)/$C$12)</f>
        <v/>
      </c>
      <c r="X2410" s="5">
        <f>Universe!C2151</f>
        <v/>
      </c>
    </row>
    <row r="2411">
      <c r="A2411" s="22">
        <f>Universe!G2152</f>
        <v/>
      </c>
      <c r="B2411" s="2" t="n">
        <v>1</v>
      </c>
      <c r="C2411" s="23">
        <f>Universe!H2152</f>
        <v/>
      </c>
      <c r="D2411" s="23">
        <f>Universe!I2152</f>
        <v/>
      </c>
      <c r="E2411" s="23">
        <f>Universe!J2152</f>
        <v/>
      </c>
      <c r="F2411" s="23">
        <f>Universe!K2152</f>
        <v/>
      </c>
      <c r="G2411" s="23">
        <f>Universe!L2152</f>
        <v/>
      </c>
      <c r="H2411" s="23">
        <f>Universe!M2152</f>
        <v/>
      </c>
      <c r="I2411" s="23">
        <f>Universe!N2152</f>
        <v/>
      </c>
      <c r="J2411" s="23">
        <f>Universe!O2152</f>
        <v/>
      </c>
      <c r="K2411" s="23">
        <f>Universe!P2152</f>
        <v/>
      </c>
      <c r="L2411" s="23">
        <f>Universe!Q2152</f>
        <v/>
      </c>
      <c r="M2411" s="23">
        <f>Universe!R2152</f>
        <v/>
      </c>
      <c r="N2411" s="5">
        <f>IF(ZScoring!AH2152="",0,(ZScoring!AH2152-$B$3)/$C$3)</f>
        <v/>
      </c>
      <c r="O2411" s="5">
        <f>IF(ZScoring!AI2152="",0,(ZScoring!AI2152-$B$4)/$C$4)</f>
        <v/>
      </c>
      <c r="P2411" s="5">
        <f>IF(ZScoring!AJ2152="",0,(ZScoring!AJ2152-$B$5)/$C$5)</f>
        <v/>
      </c>
      <c r="Q2411" s="5">
        <f>IF(ZScoring!AK2152="",0,(ZScoring!AK2152-$B$6)/$C$6)</f>
        <v/>
      </c>
      <c r="R2411" s="5">
        <f>IF(ZScoring!AL2152="",0,(ZScoring!AL2152-$B$7)/$C$7)</f>
        <v/>
      </c>
      <c r="S2411" s="5">
        <f>IF(ZScoring!AM2152="",0,(ZScoring!AM2152-$B$8)/$C$8)</f>
        <v/>
      </c>
      <c r="T2411" s="5">
        <f>IF(ZScoring!AN2152="",0,(ZScoring!AN2152-$B$9)/$C$9)</f>
        <v/>
      </c>
      <c r="U2411" s="5">
        <f>IF(ZScoring!AO2152="",0,(ZScoring!AO2152-$B$10)/$C$10)</f>
        <v/>
      </c>
      <c r="V2411" s="5">
        <f>IF(ZScoring!AP2152="",0,(ZScoring!AP2152-$B$11)/$C$11)</f>
        <v/>
      </c>
      <c r="W2411" s="5">
        <f>IF(ZScoring!AQ2152="",0,(ZScoring!AQ2152-$B$12)/$C$12)</f>
        <v/>
      </c>
      <c r="X2411" s="5">
        <f>Universe!C2152</f>
        <v/>
      </c>
    </row>
    <row r="2412">
      <c r="A2412" s="22">
        <f>Universe!G2153</f>
        <v/>
      </c>
      <c r="B2412" s="2" t="n">
        <v>1</v>
      </c>
      <c r="C2412" s="23">
        <f>Universe!H2153</f>
        <v/>
      </c>
      <c r="D2412" s="23">
        <f>Universe!I2153</f>
        <v/>
      </c>
      <c r="E2412" s="23">
        <f>Universe!J2153</f>
        <v/>
      </c>
      <c r="F2412" s="23">
        <f>Universe!K2153</f>
        <v/>
      </c>
      <c r="G2412" s="23">
        <f>Universe!L2153</f>
        <v/>
      </c>
      <c r="H2412" s="23">
        <f>Universe!M2153</f>
        <v/>
      </c>
      <c r="I2412" s="23">
        <f>Universe!N2153</f>
        <v/>
      </c>
      <c r="J2412" s="23">
        <f>Universe!O2153</f>
        <v/>
      </c>
      <c r="K2412" s="23">
        <f>Universe!P2153</f>
        <v/>
      </c>
      <c r="L2412" s="23">
        <f>Universe!Q2153</f>
        <v/>
      </c>
      <c r="M2412" s="23">
        <f>Universe!R2153</f>
        <v/>
      </c>
      <c r="N2412" s="5">
        <f>IF(ZScoring!AH2153="",0,(ZScoring!AH2153-$B$3)/$C$3)</f>
        <v/>
      </c>
      <c r="O2412" s="5">
        <f>IF(ZScoring!AI2153="",0,(ZScoring!AI2153-$B$4)/$C$4)</f>
        <v/>
      </c>
      <c r="P2412" s="5">
        <f>IF(ZScoring!AJ2153="",0,(ZScoring!AJ2153-$B$5)/$C$5)</f>
        <v/>
      </c>
      <c r="Q2412" s="5">
        <f>IF(ZScoring!AK2153="",0,(ZScoring!AK2153-$B$6)/$C$6)</f>
        <v/>
      </c>
      <c r="R2412" s="5">
        <f>IF(ZScoring!AL2153="",0,(ZScoring!AL2153-$B$7)/$C$7)</f>
        <v/>
      </c>
      <c r="S2412" s="5">
        <f>IF(ZScoring!AM2153="",0,(ZScoring!AM2153-$B$8)/$C$8)</f>
        <v/>
      </c>
      <c r="T2412" s="5">
        <f>IF(ZScoring!AN2153="",0,(ZScoring!AN2153-$B$9)/$C$9)</f>
        <v/>
      </c>
      <c r="U2412" s="5">
        <f>IF(ZScoring!AO2153="",0,(ZScoring!AO2153-$B$10)/$C$10)</f>
        <v/>
      </c>
      <c r="V2412" s="5">
        <f>IF(ZScoring!AP2153="",0,(ZScoring!AP2153-$B$11)/$C$11)</f>
        <v/>
      </c>
      <c r="W2412" s="5">
        <f>IF(ZScoring!AQ2153="",0,(ZScoring!AQ2153-$B$12)/$C$12)</f>
        <v/>
      </c>
      <c r="X2412" s="5">
        <f>Universe!C2153</f>
        <v/>
      </c>
    </row>
    <row r="2413">
      <c r="A2413" s="22">
        <f>Universe!G2154</f>
        <v/>
      </c>
      <c r="B2413" s="2" t="n">
        <v>1</v>
      </c>
      <c r="C2413" s="23">
        <f>Universe!H2154</f>
        <v/>
      </c>
      <c r="D2413" s="23">
        <f>Universe!I2154</f>
        <v/>
      </c>
      <c r="E2413" s="23">
        <f>Universe!J2154</f>
        <v/>
      </c>
      <c r="F2413" s="23">
        <f>Universe!K2154</f>
        <v/>
      </c>
      <c r="G2413" s="23">
        <f>Universe!L2154</f>
        <v/>
      </c>
      <c r="H2413" s="23">
        <f>Universe!M2154</f>
        <v/>
      </c>
      <c r="I2413" s="23">
        <f>Universe!N2154</f>
        <v/>
      </c>
      <c r="J2413" s="23">
        <f>Universe!O2154</f>
        <v/>
      </c>
      <c r="K2413" s="23">
        <f>Universe!P2154</f>
        <v/>
      </c>
      <c r="L2413" s="23">
        <f>Universe!Q2154</f>
        <v/>
      </c>
      <c r="M2413" s="23">
        <f>Universe!R2154</f>
        <v/>
      </c>
      <c r="N2413" s="5">
        <f>IF(ZScoring!AH2154="",0,(ZScoring!AH2154-$B$3)/$C$3)</f>
        <v/>
      </c>
      <c r="O2413" s="5">
        <f>IF(ZScoring!AI2154="",0,(ZScoring!AI2154-$B$4)/$C$4)</f>
        <v/>
      </c>
      <c r="P2413" s="5">
        <f>IF(ZScoring!AJ2154="",0,(ZScoring!AJ2154-$B$5)/$C$5)</f>
        <v/>
      </c>
      <c r="Q2413" s="5">
        <f>IF(ZScoring!AK2154="",0,(ZScoring!AK2154-$B$6)/$C$6)</f>
        <v/>
      </c>
      <c r="R2413" s="5">
        <f>IF(ZScoring!AL2154="",0,(ZScoring!AL2154-$B$7)/$C$7)</f>
        <v/>
      </c>
      <c r="S2413" s="5">
        <f>IF(ZScoring!AM2154="",0,(ZScoring!AM2154-$B$8)/$C$8)</f>
        <v/>
      </c>
      <c r="T2413" s="5">
        <f>IF(ZScoring!AN2154="",0,(ZScoring!AN2154-$B$9)/$C$9)</f>
        <v/>
      </c>
      <c r="U2413" s="5">
        <f>IF(ZScoring!AO2154="",0,(ZScoring!AO2154-$B$10)/$C$10)</f>
        <v/>
      </c>
      <c r="V2413" s="5">
        <f>IF(ZScoring!AP2154="",0,(ZScoring!AP2154-$B$11)/$C$11)</f>
        <v/>
      </c>
      <c r="W2413" s="5">
        <f>IF(ZScoring!AQ2154="",0,(ZScoring!AQ2154-$B$12)/$C$12)</f>
        <v/>
      </c>
      <c r="X2413" s="5">
        <f>Universe!C2154</f>
        <v/>
      </c>
    </row>
    <row r="2414">
      <c r="A2414" s="22">
        <f>Universe!G2155</f>
        <v/>
      </c>
      <c r="B2414" s="2" t="n">
        <v>1</v>
      </c>
      <c r="C2414" s="23">
        <f>Universe!H2155</f>
        <v/>
      </c>
      <c r="D2414" s="23">
        <f>Universe!I2155</f>
        <v/>
      </c>
      <c r="E2414" s="23">
        <f>Universe!J2155</f>
        <v/>
      </c>
      <c r="F2414" s="23">
        <f>Universe!K2155</f>
        <v/>
      </c>
      <c r="G2414" s="23">
        <f>Universe!L2155</f>
        <v/>
      </c>
      <c r="H2414" s="23">
        <f>Universe!M2155</f>
        <v/>
      </c>
      <c r="I2414" s="23">
        <f>Universe!N2155</f>
        <v/>
      </c>
      <c r="J2414" s="23">
        <f>Universe!O2155</f>
        <v/>
      </c>
      <c r="K2414" s="23">
        <f>Universe!P2155</f>
        <v/>
      </c>
      <c r="L2414" s="23">
        <f>Universe!Q2155</f>
        <v/>
      </c>
      <c r="M2414" s="23">
        <f>Universe!R2155</f>
        <v/>
      </c>
      <c r="N2414" s="5">
        <f>IF(ZScoring!AH2155="",0,(ZScoring!AH2155-$B$3)/$C$3)</f>
        <v/>
      </c>
      <c r="O2414" s="5">
        <f>IF(ZScoring!AI2155="",0,(ZScoring!AI2155-$B$4)/$C$4)</f>
        <v/>
      </c>
      <c r="P2414" s="5">
        <f>IF(ZScoring!AJ2155="",0,(ZScoring!AJ2155-$B$5)/$C$5)</f>
        <v/>
      </c>
      <c r="Q2414" s="5">
        <f>IF(ZScoring!AK2155="",0,(ZScoring!AK2155-$B$6)/$C$6)</f>
        <v/>
      </c>
      <c r="R2414" s="5">
        <f>IF(ZScoring!AL2155="",0,(ZScoring!AL2155-$B$7)/$C$7)</f>
        <v/>
      </c>
      <c r="S2414" s="5">
        <f>IF(ZScoring!AM2155="",0,(ZScoring!AM2155-$B$8)/$C$8)</f>
        <v/>
      </c>
      <c r="T2414" s="5">
        <f>IF(ZScoring!AN2155="",0,(ZScoring!AN2155-$B$9)/$C$9)</f>
        <v/>
      </c>
      <c r="U2414" s="5">
        <f>IF(ZScoring!AO2155="",0,(ZScoring!AO2155-$B$10)/$C$10)</f>
        <v/>
      </c>
      <c r="V2414" s="5">
        <f>IF(ZScoring!AP2155="",0,(ZScoring!AP2155-$B$11)/$C$11)</f>
        <v/>
      </c>
      <c r="W2414" s="5">
        <f>IF(ZScoring!AQ2155="",0,(ZScoring!AQ2155-$B$12)/$C$12)</f>
        <v/>
      </c>
      <c r="X2414" s="5">
        <f>Universe!C2155</f>
        <v/>
      </c>
    </row>
    <row r="2415">
      <c r="A2415" s="22">
        <f>Universe!G2156</f>
        <v/>
      </c>
      <c r="B2415" s="2" t="n">
        <v>1</v>
      </c>
      <c r="C2415" s="23">
        <f>Universe!H2156</f>
        <v/>
      </c>
      <c r="D2415" s="23">
        <f>Universe!I2156</f>
        <v/>
      </c>
      <c r="E2415" s="23">
        <f>Universe!J2156</f>
        <v/>
      </c>
      <c r="F2415" s="23">
        <f>Universe!K2156</f>
        <v/>
      </c>
      <c r="G2415" s="23">
        <f>Universe!L2156</f>
        <v/>
      </c>
      <c r="H2415" s="23">
        <f>Universe!M2156</f>
        <v/>
      </c>
      <c r="I2415" s="23">
        <f>Universe!N2156</f>
        <v/>
      </c>
      <c r="J2415" s="23">
        <f>Universe!O2156</f>
        <v/>
      </c>
      <c r="K2415" s="23">
        <f>Universe!P2156</f>
        <v/>
      </c>
      <c r="L2415" s="23">
        <f>Universe!Q2156</f>
        <v/>
      </c>
      <c r="M2415" s="23">
        <f>Universe!R2156</f>
        <v/>
      </c>
      <c r="N2415" s="5">
        <f>IF(ZScoring!AH2156="",0,(ZScoring!AH2156-$B$3)/$C$3)</f>
        <v/>
      </c>
      <c r="O2415" s="5">
        <f>IF(ZScoring!AI2156="",0,(ZScoring!AI2156-$B$4)/$C$4)</f>
        <v/>
      </c>
      <c r="P2415" s="5">
        <f>IF(ZScoring!AJ2156="",0,(ZScoring!AJ2156-$B$5)/$C$5)</f>
        <v/>
      </c>
      <c r="Q2415" s="5">
        <f>IF(ZScoring!AK2156="",0,(ZScoring!AK2156-$B$6)/$C$6)</f>
        <v/>
      </c>
      <c r="R2415" s="5">
        <f>IF(ZScoring!AL2156="",0,(ZScoring!AL2156-$B$7)/$C$7)</f>
        <v/>
      </c>
      <c r="S2415" s="5">
        <f>IF(ZScoring!AM2156="",0,(ZScoring!AM2156-$B$8)/$C$8)</f>
        <v/>
      </c>
      <c r="T2415" s="5">
        <f>IF(ZScoring!AN2156="",0,(ZScoring!AN2156-$B$9)/$C$9)</f>
        <v/>
      </c>
      <c r="U2415" s="5">
        <f>IF(ZScoring!AO2156="",0,(ZScoring!AO2156-$B$10)/$C$10)</f>
        <v/>
      </c>
      <c r="V2415" s="5">
        <f>IF(ZScoring!AP2156="",0,(ZScoring!AP2156-$B$11)/$C$11)</f>
        <v/>
      </c>
      <c r="W2415" s="5">
        <f>IF(ZScoring!AQ2156="",0,(ZScoring!AQ2156-$B$12)/$C$12)</f>
        <v/>
      </c>
      <c r="X2415" s="5">
        <f>Universe!C2156</f>
        <v/>
      </c>
    </row>
    <row r="2416">
      <c r="A2416" s="22">
        <f>Universe!G2157</f>
        <v/>
      </c>
      <c r="B2416" s="2" t="n">
        <v>1</v>
      </c>
      <c r="C2416" s="23">
        <f>Universe!H2157</f>
        <v/>
      </c>
      <c r="D2416" s="23">
        <f>Universe!I2157</f>
        <v/>
      </c>
      <c r="E2416" s="23">
        <f>Universe!J2157</f>
        <v/>
      </c>
      <c r="F2416" s="23">
        <f>Universe!K2157</f>
        <v/>
      </c>
      <c r="G2416" s="23">
        <f>Universe!L2157</f>
        <v/>
      </c>
      <c r="H2416" s="23">
        <f>Universe!M2157</f>
        <v/>
      </c>
      <c r="I2416" s="23">
        <f>Universe!N2157</f>
        <v/>
      </c>
      <c r="J2416" s="23">
        <f>Universe!O2157</f>
        <v/>
      </c>
      <c r="K2416" s="23">
        <f>Universe!P2157</f>
        <v/>
      </c>
      <c r="L2416" s="23">
        <f>Universe!Q2157</f>
        <v/>
      </c>
      <c r="M2416" s="23">
        <f>Universe!R2157</f>
        <v/>
      </c>
      <c r="N2416" s="5">
        <f>IF(ZScoring!AH2157="",0,(ZScoring!AH2157-$B$3)/$C$3)</f>
        <v/>
      </c>
      <c r="O2416" s="5">
        <f>IF(ZScoring!AI2157="",0,(ZScoring!AI2157-$B$4)/$C$4)</f>
        <v/>
      </c>
      <c r="P2416" s="5">
        <f>IF(ZScoring!AJ2157="",0,(ZScoring!AJ2157-$B$5)/$C$5)</f>
        <v/>
      </c>
      <c r="Q2416" s="5">
        <f>IF(ZScoring!AK2157="",0,(ZScoring!AK2157-$B$6)/$C$6)</f>
        <v/>
      </c>
      <c r="R2416" s="5">
        <f>IF(ZScoring!AL2157="",0,(ZScoring!AL2157-$B$7)/$C$7)</f>
        <v/>
      </c>
      <c r="S2416" s="5">
        <f>IF(ZScoring!AM2157="",0,(ZScoring!AM2157-$B$8)/$C$8)</f>
        <v/>
      </c>
      <c r="T2416" s="5">
        <f>IF(ZScoring!AN2157="",0,(ZScoring!AN2157-$B$9)/$C$9)</f>
        <v/>
      </c>
      <c r="U2416" s="5">
        <f>IF(ZScoring!AO2157="",0,(ZScoring!AO2157-$B$10)/$C$10)</f>
        <v/>
      </c>
      <c r="V2416" s="5">
        <f>IF(ZScoring!AP2157="",0,(ZScoring!AP2157-$B$11)/$C$11)</f>
        <v/>
      </c>
      <c r="W2416" s="5">
        <f>IF(ZScoring!AQ2157="",0,(ZScoring!AQ2157-$B$12)/$C$12)</f>
        <v/>
      </c>
      <c r="X2416" s="5">
        <f>Universe!C2157</f>
        <v/>
      </c>
    </row>
    <row r="2417">
      <c r="A2417" s="22">
        <f>Universe!G2158</f>
        <v/>
      </c>
      <c r="B2417" s="2" t="n">
        <v>1</v>
      </c>
      <c r="C2417" s="23">
        <f>Universe!H2158</f>
        <v/>
      </c>
      <c r="D2417" s="23">
        <f>Universe!I2158</f>
        <v/>
      </c>
      <c r="E2417" s="23">
        <f>Universe!J2158</f>
        <v/>
      </c>
      <c r="F2417" s="23">
        <f>Universe!K2158</f>
        <v/>
      </c>
      <c r="G2417" s="23">
        <f>Universe!L2158</f>
        <v/>
      </c>
      <c r="H2417" s="23">
        <f>Universe!M2158</f>
        <v/>
      </c>
      <c r="I2417" s="23">
        <f>Universe!N2158</f>
        <v/>
      </c>
      <c r="J2417" s="23">
        <f>Universe!O2158</f>
        <v/>
      </c>
      <c r="K2417" s="23">
        <f>Universe!P2158</f>
        <v/>
      </c>
      <c r="L2417" s="23">
        <f>Universe!Q2158</f>
        <v/>
      </c>
      <c r="M2417" s="23">
        <f>Universe!R2158</f>
        <v/>
      </c>
      <c r="N2417" s="5">
        <f>IF(ZScoring!AH2158="",0,(ZScoring!AH2158-$B$3)/$C$3)</f>
        <v/>
      </c>
      <c r="O2417" s="5">
        <f>IF(ZScoring!AI2158="",0,(ZScoring!AI2158-$B$4)/$C$4)</f>
        <v/>
      </c>
      <c r="P2417" s="5">
        <f>IF(ZScoring!AJ2158="",0,(ZScoring!AJ2158-$B$5)/$C$5)</f>
        <v/>
      </c>
      <c r="Q2417" s="5">
        <f>IF(ZScoring!AK2158="",0,(ZScoring!AK2158-$B$6)/$C$6)</f>
        <v/>
      </c>
      <c r="R2417" s="5">
        <f>IF(ZScoring!AL2158="",0,(ZScoring!AL2158-$B$7)/$C$7)</f>
        <v/>
      </c>
      <c r="S2417" s="5">
        <f>IF(ZScoring!AM2158="",0,(ZScoring!AM2158-$B$8)/$C$8)</f>
        <v/>
      </c>
      <c r="T2417" s="5">
        <f>IF(ZScoring!AN2158="",0,(ZScoring!AN2158-$B$9)/$C$9)</f>
        <v/>
      </c>
      <c r="U2417" s="5">
        <f>IF(ZScoring!AO2158="",0,(ZScoring!AO2158-$B$10)/$C$10)</f>
        <v/>
      </c>
      <c r="V2417" s="5">
        <f>IF(ZScoring!AP2158="",0,(ZScoring!AP2158-$B$11)/$C$11)</f>
        <v/>
      </c>
      <c r="W2417" s="5">
        <f>IF(ZScoring!AQ2158="",0,(ZScoring!AQ2158-$B$12)/$C$12)</f>
        <v/>
      </c>
      <c r="X2417" s="5">
        <f>Universe!C2158</f>
        <v/>
      </c>
    </row>
    <row r="2418">
      <c r="A2418" s="22">
        <f>Universe!G2159</f>
        <v/>
      </c>
      <c r="B2418" s="2" t="n">
        <v>1</v>
      </c>
      <c r="C2418" s="23">
        <f>Universe!H2159</f>
        <v/>
      </c>
      <c r="D2418" s="23">
        <f>Universe!I2159</f>
        <v/>
      </c>
      <c r="E2418" s="23">
        <f>Universe!J2159</f>
        <v/>
      </c>
      <c r="F2418" s="23">
        <f>Universe!K2159</f>
        <v/>
      </c>
      <c r="G2418" s="23">
        <f>Universe!L2159</f>
        <v/>
      </c>
      <c r="H2418" s="23">
        <f>Universe!M2159</f>
        <v/>
      </c>
      <c r="I2418" s="23">
        <f>Universe!N2159</f>
        <v/>
      </c>
      <c r="J2418" s="23">
        <f>Universe!O2159</f>
        <v/>
      </c>
      <c r="K2418" s="23">
        <f>Universe!P2159</f>
        <v/>
      </c>
      <c r="L2418" s="23">
        <f>Universe!Q2159</f>
        <v/>
      </c>
      <c r="M2418" s="23">
        <f>Universe!R2159</f>
        <v/>
      </c>
      <c r="N2418" s="5">
        <f>IF(ZScoring!AH2159="",0,(ZScoring!AH2159-$B$3)/$C$3)</f>
        <v/>
      </c>
      <c r="O2418" s="5">
        <f>IF(ZScoring!AI2159="",0,(ZScoring!AI2159-$B$4)/$C$4)</f>
        <v/>
      </c>
      <c r="P2418" s="5">
        <f>IF(ZScoring!AJ2159="",0,(ZScoring!AJ2159-$B$5)/$C$5)</f>
        <v/>
      </c>
      <c r="Q2418" s="5">
        <f>IF(ZScoring!AK2159="",0,(ZScoring!AK2159-$B$6)/$C$6)</f>
        <v/>
      </c>
      <c r="R2418" s="5">
        <f>IF(ZScoring!AL2159="",0,(ZScoring!AL2159-$B$7)/$C$7)</f>
        <v/>
      </c>
      <c r="S2418" s="5">
        <f>IF(ZScoring!AM2159="",0,(ZScoring!AM2159-$B$8)/$C$8)</f>
        <v/>
      </c>
      <c r="T2418" s="5">
        <f>IF(ZScoring!AN2159="",0,(ZScoring!AN2159-$B$9)/$C$9)</f>
        <v/>
      </c>
      <c r="U2418" s="5">
        <f>IF(ZScoring!AO2159="",0,(ZScoring!AO2159-$B$10)/$C$10)</f>
        <v/>
      </c>
      <c r="V2418" s="5">
        <f>IF(ZScoring!AP2159="",0,(ZScoring!AP2159-$B$11)/$C$11)</f>
        <v/>
      </c>
      <c r="W2418" s="5">
        <f>IF(ZScoring!AQ2159="",0,(ZScoring!AQ2159-$B$12)/$C$12)</f>
        <v/>
      </c>
      <c r="X2418" s="5">
        <f>Universe!C2159</f>
        <v/>
      </c>
    </row>
    <row r="2419">
      <c r="A2419" s="22">
        <f>Universe!G2160</f>
        <v/>
      </c>
      <c r="B2419" s="2" t="n">
        <v>1</v>
      </c>
      <c r="C2419" s="23">
        <f>Universe!H2160</f>
        <v/>
      </c>
      <c r="D2419" s="23">
        <f>Universe!I2160</f>
        <v/>
      </c>
      <c r="E2419" s="23">
        <f>Universe!J2160</f>
        <v/>
      </c>
      <c r="F2419" s="23">
        <f>Universe!K2160</f>
        <v/>
      </c>
      <c r="G2419" s="23">
        <f>Universe!L2160</f>
        <v/>
      </c>
      <c r="H2419" s="23">
        <f>Universe!M2160</f>
        <v/>
      </c>
      <c r="I2419" s="23">
        <f>Universe!N2160</f>
        <v/>
      </c>
      <c r="J2419" s="23">
        <f>Universe!O2160</f>
        <v/>
      </c>
      <c r="K2419" s="23">
        <f>Universe!P2160</f>
        <v/>
      </c>
      <c r="L2419" s="23">
        <f>Universe!Q2160</f>
        <v/>
      </c>
      <c r="M2419" s="23">
        <f>Universe!R2160</f>
        <v/>
      </c>
      <c r="N2419" s="5">
        <f>IF(ZScoring!AH2160="",0,(ZScoring!AH2160-$B$3)/$C$3)</f>
        <v/>
      </c>
      <c r="O2419" s="5">
        <f>IF(ZScoring!AI2160="",0,(ZScoring!AI2160-$B$4)/$C$4)</f>
        <v/>
      </c>
      <c r="P2419" s="5">
        <f>IF(ZScoring!AJ2160="",0,(ZScoring!AJ2160-$B$5)/$C$5)</f>
        <v/>
      </c>
      <c r="Q2419" s="5">
        <f>IF(ZScoring!AK2160="",0,(ZScoring!AK2160-$B$6)/$C$6)</f>
        <v/>
      </c>
      <c r="R2419" s="5">
        <f>IF(ZScoring!AL2160="",0,(ZScoring!AL2160-$B$7)/$C$7)</f>
        <v/>
      </c>
      <c r="S2419" s="5">
        <f>IF(ZScoring!AM2160="",0,(ZScoring!AM2160-$B$8)/$C$8)</f>
        <v/>
      </c>
      <c r="T2419" s="5">
        <f>IF(ZScoring!AN2160="",0,(ZScoring!AN2160-$B$9)/$C$9)</f>
        <v/>
      </c>
      <c r="U2419" s="5">
        <f>IF(ZScoring!AO2160="",0,(ZScoring!AO2160-$B$10)/$C$10)</f>
        <v/>
      </c>
      <c r="V2419" s="5">
        <f>IF(ZScoring!AP2160="",0,(ZScoring!AP2160-$B$11)/$C$11)</f>
        <v/>
      </c>
      <c r="W2419" s="5">
        <f>IF(ZScoring!AQ2160="",0,(ZScoring!AQ2160-$B$12)/$C$12)</f>
        <v/>
      </c>
      <c r="X2419" s="5">
        <f>Universe!C2160</f>
        <v/>
      </c>
    </row>
    <row r="2420">
      <c r="A2420" s="22">
        <f>Universe!G2161</f>
        <v/>
      </c>
      <c r="B2420" s="2" t="n">
        <v>1</v>
      </c>
      <c r="C2420" s="23">
        <f>Universe!H2161</f>
        <v/>
      </c>
      <c r="D2420" s="23">
        <f>Universe!I2161</f>
        <v/>
      </c>
      <c r="E2420" s="23">
        <f>Universe!J2161</f>
        <v/>
      </c>
      <c r="F2420" s="23">
        <f>Universe!K2161</f>
        <v/>
      </c>
      <c r="G2420" s="23">
        <f>Universe!L2161</f>
        <v/>
      </c>
      <c r="H2420" s="23">
        <f>Universe!M2161</f>
        <v/>
      </c>
      <c r="I2420" s="23">
        <f>Universe!N2161</f>
        <v/>
      </c>
      <c r="J2420" s="23">
        <f>Universe!O2161</f>
        <v/>
      </c>
      <c r="K2420" s="23">
        <f>Universe!P2161</f>
        <v/>
      </c>
      <c r="L2420" s="23">
        <f>Universe!Q2161</f>
        <v/>
      </c>
      <c r="M2420" s="23">
        <f>Universe!R2161</f>
        <v/>
      </c>
      <c r="N2420" s="5">
        <f>IF(ZScoring!AH2161="",0,(ZScoring!AH2161-$B$3)/$C$3)</f>
        <v/>
      </c>
      <c r="O2420" s="5">
        <f>IF(ZScoring!AI2161="",0,(ZScoring!AI2161-$B$4)/$C$4)</f>
        <v/>
      </c>
      <c r="P2420" s="5">
        <f>IF(ZScoring!AJ2161="",0,(ZScoring!AJ2161-$B$5)/$C$5)</f>
        <v/>
      </c>
      <c r="Q2420" s="5">
        <f>IF(ZScoring!AK2161="",0,(ZScoring!AK2161-$B$6)/$C$6)</f>
        <v/>
      </c>
      <c r="R2420" s="5">
        <f>IF(ZScoring!AL2161="",0,(ZScoring!AL2161-$B$7)/$C$7)</f>
        <v/>
      </c>
      <c r="S2420" s="5">
        <f>IF(ZScoring!AM2161="",0,(ZScoring!AM2161-$B$8)/$C$8)</f>
        <v/>
      </c>
      <c r="T2420" s="5">
        <f>IF(ZScoring!AN2161="",0,(ZScoring!AN2161-$B$9)/$C$9)</f>
        <v/>
      </c>
      <c r="U2420" s="5">
        <f>IF(ZScoring!AO2161="",0,(ZScoring!AO2161-$B$10)/$C$10)</f>
        <v/>
      </c>
      <c r="V2420" s="5">
        <f>IF(ZScoring!AP2161="",0,(ZScoring!AP2161-$B$11)/$C$11)</f>
        <v/>
      </c>
      <c r="W2420" s="5">
        <f>IF(ZScoring!AQ2161="",0,(ZScoring!AQ2161-$B$12)/$C$12)</f>
        <v/>
      </c>
      <c r="X2420" s="5">
        <f>Universe!C2161</f>
        <v/>
      </c>
    </row>
    <row r="2421">
      <c r="A2421" s="22">
        <f>Universe!G2162</f>
        <v/>
      </c>
      <c r="B2421" s="2" t="n">
        <v>1</v>
      </c>
      <c r="C2421" s="23">
        <f>Universe!H2162</f>
        <v/>
      </c>
      <c r="D2421" s="23">
        <f>Universe!I2162</f>
        <v/>
      </c>
      <c r="E2421" s="23">
        <f>Universe!J2162</f>
        <v/>
      </c>
      <c r="F2421" s="23">
        <f>Universe!K2162</f>
        <v/>
      </c>
      <c r="G2421" s="23">
        <f>Universe!L2162</f>
        <v/>
      </c>
      <c r="H2421" s="23">
        <f>Universe!M2162</f>
        <v/>
      </c>
      <c r="I2421" s="23">
        <f>Universe!N2162</f>
        <v/>
      </c>
      <c r="J2421" s="23">
        <f>Universe!O2162</f>
        <v/>
      </c>
      <c r="K2421" s="23">
        <f>Universe!P2162</f>
        <v/>
      </c>
      <c r="L2421" s="23">
        <f>Universe!Q2162</f>
        <v/>
      </c>
      <c r="M2421" s="23">
        <f>Universe!R2162</f>
        <v/>
      </c>
      <c r="N2421" s="5">
        <f>IF(ZScoring!AH2162="",0,(ZScoring!AH2162-$B$3)/$C$3)</f>
        <v/>
      </c>
      <c r="O2421" s="5">
        <f>IF(ZScoring!AI2162="",0,(ZScoring!AI2162-$B$4)/$C$4)</f>
        <v/>
      </c>
      <c r="P2421" s="5">
        <f>IF(ZScoring!AJ2162="",0,(ZScoring!AJ2162-$B$5)/$C$5)</f>
        <v/>
      </c>
      <c r="Q2421" s="5">
        <f>IF(ZScoring!AK2162="",0,(ZScoring!AK2162-$B$6)/$C$6)</f>
        <v/>
      </c>
      <c r="R2421" s="5">
        <f>IF(ZScoring!AL2162="",0,(ZScoring!AL2162-$B$7)/$C$7)</f>
        <v/>
      </c>
      <c r="S2421" s="5">
        <f>IF(ZScoring!AM2162="",0,(ZScoring!AM2162-$B$8)/$C$8)</f>
        <v/>
      </c>
      <c r="T2421" s="5">
        <f>IF(ZScoring!AN2162="",0,(ZScoring!AN2162-$B$9)/$C$9)</f>
        <v/>
      </c>
      <c r="U2421" s="5">
        <f>IF(ZScoring!AO2162="",0,(ZScoring!AO2162-$B$10)/$C$10)</f>
        <v/>
      </c>
      <c r="V2421" s="5">
        <f>IF(ZScoring!AP2162="",0,(ZScoring!AP2162-$B$11)/$C$11)</f>
        <v/>
      </c>
      <c r="W2421" s="5">
        <f>IF(ZScoring!AQ2162="",0,(ZScoring!AQ2162-$B$12)/$C$12)</f>
        <v/>
      </c>
      <c r="X2421" s="5">
        <f>Universe!C2162</f>
        <v/>
      </c>
    </row>
    <row r="2422">
      <c r="A2422" s="22">
        <f>Universe!G2163</f>
        <v/>
      </c>
      <c r="B2422" s="2" t="n">
        <v>1</v>
      </c>
      <c r="C2422" s="23">
        <f>Universe!H2163</f>
        <v/>
      </c>
      <c r="D2422" s="23">
        <f>Universe!I2163</f>
        <v/>
      </c>
      <c r="E2422" s="23">
        <f>Universe!J2163</f>
        <v/>
      </c>
      <c r="F2422" s="23">
        <f>Universe!K2163</f>
        <v/>
      </c>
      <c r="G2422" s="23">
        <f>Universe!L2163</f>
        <v/>
      </c>
      <c r="H2422" s="23">
        <f>Universe!M2163</f>
        <v/>
      </c>
      <c r="I2422" s="23">
        <f>Universe!N2163</f>
        <v/>
      </c>
      <c r="J2422" s="23">
        <f>Universe!O2163</f>
        <v/>
      </c>
      <c r="K2422" s="23">
        <f>Universe!P2163</f>
        <v/>
      </c>
      <c r="L2422" s="23">
        <f>Universe!Q2163</f>
        <v/>
      </c>
      <c r="M2422" s="23">
        <f>Universe!R2163</f>
        <v/>
      </c>
      <c r="N2422" s="5">
        <f>IF(ZScoring!AH2163="",0,(ZScoring!AH2163-$B$3)/$C$3)</f>
        <v/>
      </c>
      <c r="O2422" s="5">
        <f>IF(ZScoring!AI2163="",0,(ZScoring!AI2163-$B$4)/$C$4)</f>
        <v/>
      </c>
      <c r="P2422" s="5">
        <f>IF(ZScoring!AJ2163="",0,(ZScoring!AJ2163-$B$5)/$C$5)</f>
        <v/>
      </c>
      <c r="Q2422" s="5">
        <f>IF(ZScoring!AK2163="",0,(ZScoring!AK2163-$B$6)/$C$6)</f>
        <v/>
      </c>
      <c r="R2422" s="5">
        <f>IF(ZScoring!AL2163="",0,(ZScoring!AL2163-$B$7)/$C$7)</f>
        <v/>
      </c>
      <c r="S2422" s="5">
        <f>IF(ZScoring!AM2163="",0,(ZScoring!AM2163-$B$8)/$C$8)</f>
        <v/>
      </c>
      <c r="T2422" s="5">
        <f>IF(ZScoring!AN2163="",0,(ZScoring!AN2163-$B$9)/$C$9)</f>
        <v/>
      </c>
      <c r="U2422" s="5">
        <f>IF(ZScoring!AO2163="",0,(ZScoring!AO2163-$B$10)/$C$10)</f>
        <v/>
      </c>
      <c r="V2422" s="5">
        <f>IF(ZScoring!AP2163="",0,(ZScoring!AP2163-$B$11)/$C$11)</f>
        <v/>
      </c>
      <c r="W2422" s="5">
        <f>IF(ZScoring!AQ2163="",0,(ZScoring!AQ2163-$B$12)/$C$12)</f>
        <v/>
      </c>
      <c r="X2422" s="5">
        <f>Universe!C2163</f>
        <v/>
      </c>
    </row>
    <row r="2423">
      <c r="A2423" s="22">
        <f>Universe!G2164</f>
        <v/>
      </c>
      <c r="B2423" s="2" t="n">
        <v>1</v>
      </c>
      <c r="C2423" s="23">
        <f>Universe!H2164</f>
        <v/>
      </c>
      <c r="D2423" s="23">
        <f>Universe!I2164</f>
        <v/>
      </c>
      <c r="E2423" s="23">
        <f>Universe!J2164</f>
        <v/>
      </c>
      <c r="F2423" s="23">
        <f>Universe!K2164</f>
        <v/>
      </c>
      <c r="G2423" s="23">
        <f>Universe!L2164</f>
        <v/>
      </c>
      <c r="H2423" s="23">
        <f>Universe!M2164</f>
        <v/>
      </c>
      <c r="I2423" s="23">
        <f>Universe!N2164</f>
        <v/>
      </c>
      <c r="J2423" s="23">
        <f>Universe!O2164</f>
        <v/>
      </c>
      <c r="K2423" s="23">
        <f>Universe!P2164</f>
        <v/>
      </c>
      <c r="L2423" s="23">
        <f>Universe!Q2164</f>
        <v/>
      </c>
      <c r="M2423" s="23">
        <f>Universe!R2164</f>
        <v/>
      </c>
      <c r="N2423" s="5">
        <f>IF(ZScoring!AH2164="",0,(ZScoring!AH2164-$B$3)/$C$3)</f>
        <v/>
      </c>
      <c r="O2423" s="5">
        <f>IF(ZScoring!AI2164="",0,(ZScoring!AI2164-$B$4)/$C$4)</f>
        <v/>
      </c>
      <c r="P2423" s="5">
        <f>IF(ZScoring!AJ2164="",0,(ZScoring!AJ2164-$B$5)/$C$5)</f>
        <v/>
      </c>
      <c r="Q2423" s="5">
        <f>IF(ZScoring!AK2164="",0,(ZScoring!AK2164-$B$6)/$C$6)</f>
        <v/>
      </c>
      <c r="R2423" s="5">
        <f>IF(ZScoring!AL2164="",0,(ZScoring!AL2164-$B$7)/$C$7)</f>
        <v/>
      </c>
      <c r="S2423" s="5">
        <f>IF(ZScoring!AM2164="",0,(ZScoring!AM2164-$B$8)/$C$8)</f>
        <v/>
      </c>
      <c r="T2423" s="5">
        <f>IF(ZScoring!AN2164="",0,(ZScoring!AN2164-$B$9)/$C$9)</f>
        <v/>
      </c>
      <c r="U2423" s="5">
        <f>IF(ZScoring!AO2164="",0,(ZScoring!AO2164-$B$10)/$C$10)</f>
        <v/>
      </c>
      <c r="V2423" s="5">
        <f>IF(ZScoring!AP2164="",0,(ZScoring!AP2164-$B$11)/$C$11)</f>
        <v/>
      </c>
      <c r="W2423" s="5">
        <f>IF(ZScoring!AQ2164="",0,(ZScoring!AQ2164-$B$12)/$C$12)</f>
        <v/>
      </c>
      <c r="X2423" s="5">
        <f>Universe!C2164</f>
        <v/>
      </c>
    </row>
    <row r="2424">
      <c r="A2424" s="22">
        <f>Universe!G2165</f>
        <v/>
      </c>
      <c r="B2424" s="2" t="n">
        <v>1</v>
      </c>
      <c r="C2424" s="23">
        <f>Universe!H2165</f>
        <v/>
      </c>
      <c r="D2424" s="23">
        <f>Universe!I2165</f>
        <v/>
      </c>
      <c r="E2424" s="23">
        <f>Universe!J2165</f>
        <v/>
      </c>
      <c r="F2424" s="23">
        <f>Universe!K2165</f>
        <v/>
      </c>
      <c r="G2424" s="23">
        <f>Universe!L2165</f>
        <v/>
      </c>
      <c r="H2424" s="23">
        <f>Universe!M2165</f>
        <v/>
      </c>
      <c r="I2424" s="23">
        <f>Universe!N2165</f>
        <v/>
      </c>
      <c r="J2424" s="23">
        <f>Universe!O2165</f>
        <v/>
      </c>
      <c r="K2424" s="23">
        <f>Universe!P2165</f>
        <v/>
      </c>
      <c r="L2424" s="23">
        <f>Universe!Q2165</f>
        <v/>
      </c>
      <c r="M2424" s="23">
        <f>Universe!R2165</f>
        <v/>
      </c>
      <c r="N2424" s="5">
        <f>IF(ZScoring!AH2165="",0,(ZScoring!AH2165-$B$3)/$C$3)</f>
        <v/>
      </c>
      <c r="O2424" s="5">
        <f>IF(ZScoring!AI2165="",0,(ZScoring!AI2165-$B$4)/$C$4)</f>
        <v/>
      </c>
      <c r="P2424" s="5">
        <f>IF(ZScoring!AJ2165="",0,(ZScoring!AJ2165-$B$5)/$C$5)</f>
        <v/>
      </c>
      <c r="Q2424" s="5">
        <f>IF(ZScoring!AK2165="",0,(ZScoring!AK2165-$B$6)/$C$6)</f>
        <v/>
      </c>
      <c r="R2424" s="5">
        <f>IF(ZScoring!AL2165="",0,(ZScoring!AL2165-$B$7)/$C$7)</f>
        <v/>
      </c>
      <c r="S2424" s="5">
        <f>IF(ZScoring!AM2165="",0,(ZScoring!AM2165-$B$8)/$C$8)</f>
        <v/>
      </c>
      <c r="T2424" s="5">
        <f>IF(ZScoring!AN2165="",0,(ZScoring!AN2165-$B$9)/$C$9)</f>
        <v/>
      </c>
      <c r="U2424" s="5">
        <f>IF(ZScoring!AO2165="",0,(ZScoring!AO2165-$B$10)/$C$10)</f>
        <v/>
      </c>
      <c r="V2424" s="5">
        <f>IF(ZScoring!AP2165="",0,(ZScoring!AP2165-$B$11)/$C$11)</f>
        <v/>
      </c>
      <c r="W2424" s="5">
        <f>IF(ZScoring!AQ2165="",0,(ZScoring!AQ2165-$B$12)/$C$12)</f>
        <v/>
      </c>
      <c r="X2424" s="5">
        <f>Universe!C2165</f>
        <v/>
      </c>
    </row>
    <row r="2425">
      <c r="A2425" s="22">
        <f>Universe!G2166</f>
        <v/>
      </c>
      <c r="B2425" s="2" t="n">
        <v>1</v>
      </c>
      <c r="C2425" s="23">
        <f>Universe!H2166</f>
        <v/>
      </c>
      <c r="D2425" s="23">
        <f>Universe!I2166</f>
        <v/>
      </c>
      <c r="E2425" s="23">
        <f>Universe!J2166</f>
        <v/>
      </c>
      <c r="F2425" s="23">
        <f>Universe!K2166</f>
        <v/>
      </c>
      <c r="G2425" s="23">
        <f>Universe!L2166</f>
        <v/>
      </c>
      <c r="H2425" s="23">
        <f>Universe!M2166</f>
        <v/>
      </c>
      <c r="I2425" s="23">
        <f>Universe!N2166</f>
        <v/>
      </c>
      <c r="J2425" s="23">
        <f>Universe!O2166</f>
        <v/>
      </c>
      <c r="K2425" s="23">
        <f>Universe!P2166</f>
        <v/>
      </c>
      <c r="L2425" s="23">
        <f>Universe!Q2166</f>
        <v/>
      </c>
      <c r="M2425" s="23">
        <f>Universe!R2166</f>
        <v/>
      </c>
      <c r="N2425" s="5">
        <f>IF(ZScoring!AH2166="",0,(ZScoring!AH2166-$B$3)/$C$3)</f>
        <v/>
      </c>
      <c r="O2425" s="5">
        <f>IF(ZScoring!AI2166="",0,(ZScoring!AI2166-$B$4)/$C$4)</f>
        <v/>
      </c>
      <c r="P2425" s="5">
        <f>IF(ZScoring!AJ2166="",0,(ZScoring!AJ2166-$B$5)/$C$5)</f>
        <v/>
      </c>
      <c r="Q2425" s="5">
        <f>IF(ZScoring!AK2166="",0,(ZScoring!AK2166-$B$6)/$C$6)</f>
        <v/>
      </c>
      <c r="R2425" s="5">
        <f>IF(ZScoring!AL2166="",0,(ZScoring!AL2166-$B$7)/$C$7)</f>
        <v/>
      </c>
      <c r="S2425" s="5">
        <f>IF(ZScoring!AM2166="",0,(ZScoring!AM2166-$B$8)/$C$8)</f>
        <v/>
      </c>
      <c r="T2425" s="5">
        <f>IF(ZScoring!AN2166="",0,(ZScoring!AN2166-$B$9)/$C$9)</f>
        <v/>
      </c>
      <c r="U2425" s="5">
        <f>IF(ZScoring!AO2166="",0,(ZScoring!AO2166-$B$10)/$C$10)</f>
        <v/>
      </c>
      <c r="V2425" s="5">
        <f>IF(ZScoring!AP2166="",0,(ZScoring!AP2166-$B$11)/$C$11)</f>
        <v/>
      </c>
      <c r="W2425" s="5">
        <f>IF(ZScoring!AQ2166="",0,(ZScoring!AQ2166-$B$12)/$C$12)</f>
        <v/>
      </c>
      <c r="X2425" s="5">
        <f>Universe!C2166</f>
        <v/>
      </c>
    </row>
    <row r="2426">
      <c r="A2426" s="22">
        <f>Universe!G2167</f>
        <v/>
      </c>
      <c r="B2426" s="2" t="n">
        <v>1</v>
      </c>
      <c r="C2426" s="23">
        <f>Universe!H2167</f>
        <v/>
      </c>
      <c r="D2426" s="23">
        <f>Universe!I2167</f>
        <v/>
      </c>
      <c r="E2426" s="23">
        <f>Universe!J2167</f>
        <v/>
      </c>
      <c r="F2426" s="23">
        <f>Universe!K2167</f>
        <v/>
      </c>
      <c r="G2426" s="23">
        <f>Universe!L2167</f>
        <v/>
      </c>
      <c r="H2426" s="23">
        <f>Universe!M2167</f>
        <v/>
      </c>
      <c r="I2426" s="23">
        <f>Universe!N2167</f>
        <v/>
      </c>
      <c r="J2426" s="23">
        <f>Universe!O2167</f>
        <v/>
      </c>
      <c r="K2426" s="23">
        <f>Universe!P2167</f>
        <v/>
      </c>
      <c r="L2426" s="23">
        <f>Universe!Q2167</f>
        <v/>
      </c>
      <c r="M2426" s="23">
        <f>Universe!R2167</f>
        <v/>
      </c>
      <c r="N2426" s="5">
        <f>IF(ZScoring!AH2167="",0,(ZScoring!AH2167-$B$3)/$C$3)</f>
        <v/>
      </c>
      <c r="O2426" s="5">
        <f>IF(ZScoring!AI2167="",0,(ZScoring!AI2167-$B$4)/$C$4)</f>
        <v/>
      </c>
      <c r="P2426" s="5">
        <f>IF(ZScoring!AJ2167="",0,(ZScoring!AJ2167-$B$5)/$C$5)</f>
        <v/>
      </c>
      <c r="Q2426" s="5">
        <f>IF(ZScoring!AK2167="",0,(ZScoring!AK2167-$B$6)/$C$6)</f>
        <v/>
      </c>
      <c r="R2426" s="5">
        <f>IF(ZScoring!AL2167="",0,(ZScoring!AL2167-$B$7)/$C$7)</f>
        <v/>
      </c>
      <c r="S2426" s="5">
        <f>IF(ZScoring!AM2167="",0,(ZScoring!AM2167-$B$8)/$C$8)</f>
        <v/>
      </c>
      <c r="T2426" s="5">
        <f>IF(ZScoring!AN2167="",0,(ZScoring!AN2167-$B$9)/$C$9)</f>
        <v/>
      </c>
      <c r="U2426" s="5">
        <f>IF(ZScoring!AO2167="",0,(ZScoring!AO2167-$B$10)/$C$10)</f>
        <v/>
      </c>
      <c r="V2426" s="5">
        <f>IF(ZScoring!AP2167="",0,(ZScoring!AP2167-$B$11)/$C$11)</f>
        <v/>
      </c>
      <c r="W2426" s="5">
        <f>IF(ZScoring!AQ2167="",0,(ZScoring!AQ2167-$B$12)/$C$12)</f>
        <v/>
      </c>
      <c r="X2426" s="5">
        <f>Universe!C2167</f>
        <v/>
      </c>
    </row>
    <row r="2427">
      <c r="A2427" s="22">
        <f>Universe!G2168</f>
        <v/>
      </c>
      <c r="B2427" s="2" t="n">
        <v>1</v>
      </c>
      <c r="C2427" s="23">
        <f>Universe!H2168</f>
        <v/>
      </c>
      <c r="D2427" s="23">
        <f>Universe!I2168</f>
        <v/>
      </c>
      <c r="E2427" s="23">
        <f>Universe!J2168</f>
        <v/>
      </c>
      <c r="F2427" s="23">
        <f>Universe!K2168</f>
        <v/>
      </c>
      <c r="G2427" s="23">
        <f>Universe!L2168</f>
        <v/>
      </c>
      <c r="H2427" s="23">
        <f>Universe!M2168</f>
        <v/>
      </c>
      <c r="I2427" s="23">
        <f>Universe!N2168</f>
        <v/>
      </c>
      <c r="J2427" s="23">
        <f>Universe!O2168</f>
        <v/>
      </c>
      <c r="K2427" s="23">
        <f>Universe!P2168</f>
        <v/>
      </c>
      <c r="L2427" s="23">
        <f>Universe!Q2168</f>
        <v/>
      </c>
      <c r="M2427" s="23">
        <f>Universe!R2168</f>
        <v/>
      </c>
      <c r="N2427" s="5">
        <f>IF(ZScoring!AH2168="",0,(ZScoring!AH2168-$B$3)/$C$3)</f>
        <v/>
      </c>
      <c r="O2427" s="5">
        <f>IF(ZScoring!AI2168="",0,(ZScoring!AI2168-$B$4)/$C$4)</f>
        <v/>
      </c>
      <c r="P2427" s="5">
        <f>IF(ZScoring!AJ2168="",0,(ZScoring!AJ2168-$B$5)/$C$5)</f>
        <v/>
      </c>
      <c r="Q2427" s="5">
        <f>IF(ZScoring!AK2168="",0,(ZScoring!AK2168-$B$6)/$C$6)</f>
        <v/>
      </c>
      <c r="R2427" s="5">
        <f>IF(ZScoring!AL2168="",0,(ZScoring!AL2168-$B$7)/$C$7)</f>
        <v/>
      </c>
      <c r="S2427" s="5">
        <f>IF(ZScoring!AM2168="",0,(ZScoring!AM2168-$B$8)/$C$8)</f>
        <v/>
      </c>
      <c r="T2427" s="5">
        <f>IF(ZScoring!AN2168="",0,(ZScoring!AN2168-$B$9)/$C$9)</f>
        <v/>
      </c>
      <c r="U2427" s="5">
        <f>IF(ZScoring!AO2168="",0,(ZScoring!AO2168-$B$10)/$C$10)</f>
        <v/>
      </c>
      <c r="V2427" s="5">
        <f>IF(ZScoring!AP2168="",0,(ZScoring!AP2168-$B$11)/$C$11)</f>
        <v/>
      </c>
      <c r="W2427" s="5">
        <f>IF(ZScoring!AQ2168="",0,(ZScoring!AQ2168-$B$12)/$C$12)</f>
        <v/>
      </c>
      <c r="X2427" s="5">
        <f>Universe!C2168</f>
        <v/>
      </c>
    </row>
    <row r="2428">
      <c r="A2428" s="22">
        <f>Universe!G2169</f>
        <v/>
      </c>
      <c r="B2428" s="2" t="n">
        <v>1</v>
      </c>
      <c r="C2428" s="23">
        <f>Universe!H2169</f>
        <v/>
      </c>
      <c r="D2428" s="23">
        <f>Universe!I2169</f>
        <v/>
      </c>
      <c r="E2428" s="23">
        <f>Universe!J2169</f>
        <v/>
      </c>
      <c r="F2428" s="23">
        <f>Universe!K2169</f>
        <v/>
      </c>
      <c r="G2428" s="23">
        <f>Universe!L2169</f>
        <v/>
      </c>
      <c r="H2428" s="23">
        <f>Universe!M2169</f>
        <v/>
      </c>
      <c r="I2428" s="23">
        <f>Universe!N2169</f>
        <v/>
      </c>
      <c r="J2428" s="23">
        <f>Universe!O2169</f>
        <v/>
      </c>
      <c r="K2428" s="23">
        <f>Universe!P2169</f>
        <v/>
      </c>
      <c r="L2428" s="23">
        <f>Universe!Q2169</f>
        <v/>
      </c>
      <c r="M2428" s="23">
        <f>Universe!R2169</f>
        <v/>
      </c>
      <c r="N2428" s="5">
        <f>IF(ZScoring!AH2169="",0,(ZScoring!AH2169-$B$3)/$C$3)</f>
        <v/>
      </c>
      <c r="O2428" s="5">
        <f>IF(ZScoring!AI2169="",0,(ZScoring!AI2169-$B$4)/$C$4)</f>
        <v/>
      </c>
      <c r="P2428" s="5">
        <f>IF(ZScoring!AJ2169="",0,(ZScoring!AJ2169-$B$5)/$C$5)</f>
        <v/>
      </c>
      <c r="Q2428" s="5">
        <f>IF(ZScoring!AK2169="",0,(ZScoring!AK2169-$B$6)/$C$6)</f>
        <v/>
      </c>
      <c r="R2428" s="5">
        <f>IF(ZScoring!AL2169="",0,(ZScoring!AL2169-$B$7)/$C$7)</f>
        <v/>
      </c>
      <c r="S2428" s="5">
        <f>IF(ZScoring!AM2169="",0,(ZScoring!AM2169-$B$8)/$C$8)</f>
        <v/>
      </c>
      <c r="T2428" s="5">
        <f>IF(ZScoring!AN2169="",0,(ZScoring!AN2169-$B$9)/$C$9)</f>
        <v/>
      </c>
      <c r="U2428" s="5">
        <f>IF(ZScoring!AO2169="",0,(ZScoring!AO2169-$B$10)/$C$10)</f>
        <v/>
      </c>
      <c r="V2428" s="5">
        <f>IF(ZScoring!AP2169="",0,(ZScoring!AP2169-$B$11)/$C$11)</f>
        <v/>
      </c>
      <c r="W2428" s="5">
        <f>IF(ZScoring!AQ2169="",0,(ZScoring!AQ2169-$B$12)/$C$12)</f>
        <v/>
      </c>
      <c r="X2428" s="5">
        <f>Universe!C2169</f>
        <v/>
      </c>
    </row>
    <row r="2429">
      <c r="A2429" s="22">
        <f>Universe!G2170</f>
        <v/>
      </c>
      <c r="B2429" s="2" t="n">
        <v>1</v>
      </c>
      <c r="C2429" s="23">
        <f>Universe!H2170</f>
        <v/>
      </c>
      <c r="D2429" s="23">
        <f>Universe!I2170</f>
        <v/>
      </c>
      <c r="E2429" s="23">
        <f>Universe!J2170</f>
        <v/>
      </c>
      <c r="F2429" s="23">
        <f>Universe!K2170</f>
        <v/>
      </c>
      <c r="G2429" s="23">
        <f>Universe!L2170</f>
        <v/>
      </c>
      <c r="H2429" s="23">
        <f>Universe!M2170</f>
        <v/>
      </c>
      <c r="I2429" s="23">
        <f>Universe!N2170</f>
        <v/>
      </c>
      <c r="J2429" s="23">
        <f>Universe!O2170</f>
        <v/>
      </c>
      <c r="K2429" s="23">
        <f>Universe!P2170</f>
        <v/>
      </c>
      <c r="L2429" s="23">
        <f>Universe!Q2170</f>
        <v/>
      </c>
      <c r="M2429" s="23">
        <f>Universe!R2170</f>
        <v/>
      </c>
      <c r="N2429" s="5">
        <f>IF(ZScoring!AH2170="",0,(ZScoring!AH2170-$B$3)/$C$3)</f>
        <v/>
      </c>
      <c r="O2429" s="5">
        <f>IF(ZScoring!AI2170="",0,(ZScoring!AI2170-$B$4)/$C$4)</f>
        <v/>
      </c>
      <c r="P2429" s="5">
        <f>IF(ZScoring!AJ2170="",0,(ZScoring!AJ2170-$B$5)/$C$5)</f>
        <v/>
      </c>
      <c r="Q2429" s="5">
        <f>IF(ZScoring!AK2170="",0,(ZScoring!AK2170-$B$6)/$C$6)</f>
        <v/>
      </c>
      <c r="R2429" s="5">
        <f>IF(ZScoring!AL2170="",0,(ZScoring!AL2170-$B$7)/$C$7)</f>
        <v/>
      </c>
      <c r="S2429" s="5">
        <f>IF(ZScoring!AM2170="",0,(ZScoring!AM2170-$B$8)/$C$8)</f>
        <v/>
      </c>
      <c r="T2429" s="5">
        <f>IF(ZScoring!AN2170="",0,(ZScoring!AN2170-$B$9)/$C$9)</f>
        <v/>
      </c>
      <c r="U2429" s="5">
        <f>IF(ZScoring!AO2170="",0,(ZScoring!AO2170-$B$10)/$C$10)</f>
        <v/>
      </c>
      <c r="V2429" s="5">
        <f>IF(ZScoring!AP2170="",0,(ZScoring!AP2170-$B$11)/$C$11)</f>
        <v/>
      </c>
      <c r="W2429" s="5">
        <f>IF(ZScoring!AQ2170="",0,(ZScoring!AQ2170-$B$12)/$C$12)</f>
        <v/>
      </c>
      <c r="X2429" s="5">
        <f>Universe!C2170</f>
        <v/>
      </c>
    </row>
    <row r="2430">
      <c r="A2430" s="22">
        <f>Universe!G2171</f>
        <v/>
      </c>
      <c r="B2430" s="2" t="n">
        <v>1</v>
      </c>
      <c r="C2430" s="23">
        <f>Universe!H2171</f>
        <v/>
      </c>
      <c r="D2430" s="23">
        <f>Universe!I2171</f>
        <v/>
      </c>
      <c r="E2430" s="23">
        <f>Universe!J2171</f>
        <v/>
      </c>
      <c r="F2430" s="23">
        <f>Universe!K2171</f>
        <v/>
      </c>
      <c r="G2430" s="23">
        <f>Universe!L2171</f>
        <v/>
      </c>
      <c r="H2430" s="23">
        <f>Universe!M2171</f>
        <v/>
      </c>
      <c r="I2430" s="23">
        <f>Universe!N2171</f>
        <v/>
      </c>
      <c r="J2430" s="23">
        <f>Universe!O2171</f>
        <v/>
      </c>
      <c r="K2430" s="23">
        <f>Universe!P2171</f>
        <v/>
      </c>
      <c r="L2430" s="23">
        <f>Universe!Q2171</f>
        <v/>
      </c>
      <c r="M2430" s="23">
        <f>Universe!R2171</f>
        <v/>
      </c>
      <c r="N2430" s="5">
        <f>IF(ZScoring!AH2171="",0,(ZScoring!AH2171-$B$3)/$C$3)</f>
        <v/>
      </c>
      <c r="O2430" s="5">
        <f>IF(ZScoring!AI2171="",0,(ZScoring!AI2171-$B$4)/$C$4)</f>
        <v/>
      </c>
      <c r="P2430" s="5">
        <f>IF(ZScoring!AJ2171="",0,(ZScoring!AJ2171-$B$5)/$C$5)</f>
        <v/>
      </c>
      <c r="Q2430" s="5">
        <f>IF(ZScoring!AK2171="",0,(ZScoring!AK2171-$B$6)/$C$6)</f>
        <v/>
      </c>
      <c r="R2430" s="5">
        <f>IF(ZScoring!AL2171="",0,(ZScoring!AL2171-$B$7)/$C$7)</f>
        <v/>
      </c>
      <c r="S2430" s="5">
        <f>IF(ZScoring!AM2171="",0,(ZScoring!AM2171-$B$8)/$C$8)</f>
        <v/>
      </c>
      <c r="T2430" s="5">
        <f>IF(ZScoring!AN2171="",0,(ZScoring!AN2171-$B$9)/$C$9)</f>
        <v/>
      </c>
      <c r="U2430" s="5">
        <f>IF(ZScoring!AO2171="",0,(ZScoring!AO2171-$B$10)/$C$10)</f>
        <v/>
      </c>
      <c r="V2430" s="5">
        <f>IF(ZScoring!AP2171="",0,(ZScoring!AP2171-$B$11)/$C$11)</f>
        <v/>
      </c>
      <c r="W2430" s="5">
        <f>IF(ZScoring!AQ2171="",0,(ZScoring!AQ2171-$B$12)/$C$12)</f>
        <v/>
      </c>
      <c r="X2430" s="5">
        <f>Universe!C2171</f>
        <v/>
      </c>
    </row>
    <row r="2431">
      <c r="A2431" s="22">
        <f>Universe!G2172</f>
        <v/>
      </c>
      <c r="B2431" s="2" t="n">
        <v>1</v>
      </c>
      <c r="C2431" s="23">
        <f>Universe!H2172</f>
        <v/>
      </c>
      <c r="D2431" s="23">
        <f>Universe!I2172</f>
        <v/>
      </c>
      <c r="E2431" s="23">
        <f>Universe!J2172</f>
        <v/>
      </c>
      <c r="F2431" s="23">
        <f>Universe!K2172</f>
        <v/>
      </c>
      <c r="G2431" s="23">
        <f>Universe!L2172</f>
        <v/>
      </c>
      <c r="H2431" s="23">
        <f>Universe!M2172</f>
        <v/>
      </c>
      <c r="I2431" s="23">
        <f>Universe!N2172</f>
        <v/>
      </c>
      <c r="J2431" s="23">
        <f>Universe!O2172</f>
        <v/>
      </c>
      <c r="K2431" s="23">
        <f>Universe!P2172</f>
        <v/>
      </c>
      <c r="L2431" s="23">
        <f>Universe!Q2172</f>
        <v/>
      </c>
      <c r="M2431" s="23">
        <f>Universe!R2172</f>
        <v/>
      </c>
      <c r="N2431" s="5">
        <f>IF(ZScoring!AH2172="",0,(ZScoring!AH2172-$B$3)/$C$3)</f>
        <v/>
      </c>
      <c r="O2431" s="5">
        <f>IF(ZScoring!AI2172="",0,(ZScoring!AI2172-$B$4)/$C$4)</f>
        <v/>
      </c>
      <c r="P2431" s="5">
        <f>IF(ZScoring!AJ2172="",0,(ZScoring!AJ2172-$B$5)/$C$5)</f>
        <v/>
      </c>
      <c r="Q2431" s="5">
        <f>IF(ZScoring!AK2172="",0,(ZScoring!AK2172-$B$6)/$C$6)</f>
        <v/>
      </c>
      <c r="R2431" s="5">
        <f>IF(ZScoring!AL2172="",0,(ZScoring!AL2172-$B$7)/$C$7)</f>
        <v/>
      </c>
      <c r="S2431" s="5">
        <f>IF(ZScoring!AM2172="",0,(ZScoring!AM2172-$B$8)/$C$8)</f>
        <v/>
      </c>
      <c r="T2431" s="5">
        <f>IF(ZScoring!AN2172="",0,(ZScoring!AN2172-$B$9)/$C$9)</f>
        <v/>
      </c>
      <c r="U2431" s="5">
        <f>IF(ZScoring!AO2172="",0,(ZScoring!AO2172-$B$10)/$C$10)</f>
        <v/>
      </c>
      <c r="V2431" s="5">
        <f>IF(ZScoring!AP2172="",0,(ZScoring!AP2172-$B$11)/$C$11)</f>
        <v/>
      </c>
      <c r="W2431" s="5">
        <f>IF(ZScoring!AQ2172="",0,(ZScoring!AQ2172-$B$12)/$C$12)</f>
        <v/>
      </c>
      <c r="X2431" s="5">
        <f>Universe!C2172</f>
        <v/>
      </c>
    </row>
    <row r="2432">
      <c r="A2432" s="22">
        <f>Universe!G2173</f>
        <v/>
      </c>
      <c r="B2432" s="2" t="n">
        <v>1</v>
      </c>
      <c r="C2432" s="23">
        <f>Universe!H2173</f>
        <v/>
      </c>
      <c r="D2432" s="23">
        <f>Universe!I2173</f>
        <v/>
      </c>
      <c r="E2432" s="23">
        <f>Universe!J2173</f>
        <v/>
      </c>
      <c r="F2432" s="23">
        <f>Universe!K2173</f>
        <v/>
      </c>
      <c r="G2432" s="23">
        <f>Universe!L2173</f>
        <v/>
      </c>
      <c r="H2432" s="23">
        <f>Universe!M2173</f>
        <v/>
      </c>
      <c r="I2432" s="23">
        <f>Universe!N2173</f>
        <v/>
      </c>
      <c r="J2432" s="23">
        <f>Universe!O2173</f>
        <v/>
      </c>
      <c r="K2432" s="23">
        <f>Universe!P2173</f>
        <v/>
      </c>
      <c r="L2432" s="23">
        <f>Universe!Q2173</f>
        <v/>
      </c>
      <c r="M2432" s="23">
        <f>Universe!R2173</f>
        <v/>
      </c>
      <c r="N2432" s="5">
        <f>IF(ZScoring!AH2173="",0,(ZScoring!AH2173-$B$3)/$C$3)</f>
        <v/>
      </c>
      <c r="O2432" s="5">
        <f>IF(ZScoring!AI2173="",0,(ZScoring!AI2173-$B$4)/$C$4)</f>
        <v/>
      </c>
      <c r="P2432" s="5">
        <f>IF(ZScoring!AJ2173="",0,(ZScoring!AJ2173-$B$5)/$C$5)</f>
        <v/>
      </c>
      <c r="Q2432" s="5">
        <f>IF(ZScoring!AK2173="",0,(ZScoring!AK2173-$B$6)/$C$6)</f>
        <v/>
      </c>
      <c r="R2432" s="5">
        <f>IF(ZScoring!AL2173="",0,(ZScoring!AL2173-$B$7)/$C$7)</f>
        <v/>
      </c>
      <c r="S2432" s="5">
        <f>IF(ZScoring!AM2173="",0,(ZScoring!AM2173-$B$8)/$C$8)</f>
        <v/>
      </c>
      <c r="T2432" s="5">
        <f>IF(ZScoring!AN2173="",0,(ZScoring!AN2173-$B$9)/$C$9)</f>
        <v/>
      </c>
      <c r="U2432" s="5">
        <f>IF(ZScoring!AO2173="",0,(ZScoring!AO2173-$B$10)/$C$10)</f>
        <v/>
      </c>
      <c r="V2432" s="5">
        <f>IF(ZScoring!AP2173="",0,(ZScoring!AP2173-$B$11)/$C$11)</f>
        <v/>
      </c>
      <c r="W2432" s="5">
        <f>IF(ZScoring!AQ2173="",0,(ZScoring!AQ2173-$B$12)/$C$12)</f>
        <v/>
      </c>
      <c r="X2432" s="5">
        <f>Universe!C2173</f>
        <v/>
      </c>
    </row>
    <row r="2433">
      <c r="A2433" s="22">
        <f>Universe!G2174</f>
        <v/>
      </c>
      <c r="B2433" s="2" t="n">
        <v>1</v>
      </c>
      <c r="C2433" s="23">
        <f>Universe!H2174</f>
        <v/>
      </c>
      <c r="D2433" s="23">
        <f>Universe!I2174</f>
        <v/>
      </c>
      <c r="E2433" s="23">
        <f>Universe!J2174</f>
        <v/>
      </c>
      <c r="F2433" s="23">
        <f>Universe!K2174</f>
        <v/>
      </c>
      <c r="G2433" s="23">
        <f>Universe!L2174</f>
        <v/>
      </c>
      <c r="H2433" s="23">
        <f>Universe!M2174</f>
        <v/>
      </c>
      <c r="I2433" s="23">
        <f>Universe!N2174</f>
        <v/>
      </c>
      <c r="J2433" s="23">
        <f>Universe!O2174</f>
        <v/>
      </c>
      <c r="K2433" s="23">
        <f>Universe!P2174</f>
        <v/>
      </c>
      <c r="L2433" s="23">
        <f>Universe!Q2174</f>
        <v/>
      </c>
      <c r="M2433" s="23">
        <f>Universe!R2174</f>
        <v/>
      </c>
      <c r="N2433" s="5">
        <f>IF(ZScoring!AH2174="",0,(ZScoring!AH2174-$B$3)/$C$3)</f>
        <v/>
      </c>
      <c r="O2433" s="5">
        <f>IF(ZScoring!AI2174="",0,(ZScoring!AI2174-$B$4)/$C$4)</f>
        <v/>
      </c>
      <c r="P2433" s="5">
        <f>IF(ZScoring!AJ2174="",0,(ZScoring!AJ2174-$B$5)/$C$5)</f>
        <v/>
      </c>
      <c r="Q2433" s="5">
        <f>IF(ZScoring!AK2174="",0,(ZScoring!AK2174-$B$6)/$C$6)</f>
        <v/>
      </c>
      <c r="R2433" s="5">
        <f>IF(ZScoring!AL2174="",0,(ZScoring!AL2174-$B$7)/$C$7)</f>
        <v/>
      </c>
      <c r="S2433" s="5">
        <f>IF(ZScoring!AM2174="",0,(ZScoring!AM2174-$B$8)/$C$8)</f>
        <v/>
      </c>
      <c r="T2433" s="5">
        <f>IF(ZScoring!AN2174="",0,(ZScoring!AN2174-$B$9)/$C$9)</f>
        <v/>
      </c>
      <c r="U2433" s="5">
        <f>IF(ZScoring!AO2174="",0,(ZScoring!AO2174-$B$10)/$C$10)</f>
        <v/>
      </c>
      <c r="V2433" s="5">
        <f>IF(ZScoring!AP2174="",0,(ZScoring!AP2174-$B$11)/$C$11)</f>
        <v/>
      </c>
      <c r="W2433" s="5">
        <f>IF(ZScoring!AQ2174="",0,(ZScoring!AQ2174-$B$12)/$C$12)</f>
        <v/>
      </c>
      <c r="X2433" s="5">
        <f>Universe!C2174</f>
        <v/>
      </c>
    </row>
    <row r="2434">
      <c r="A2434" s="22">
        <f>Universe!G2175</f>
        <v/>
      </c>
      <c r="B2434" s="2" t="n">
        <v>1</v>
      </c>
      <c r="C2434" s="23">
        <f>Universe!H2175</f>
        <v/>
      </c>
      <c r="D2434" s="23">
        <f>Universe!I2175</f>
        <v/>
      </c>
      <c r="E2434" s="23">
        <f>Universe!J2175</f>
        <v/>
      </c>
      <c r="F2434" s="23">
        <f>Universe!K2175</f>
        <v/>
      </c>
      <c r="G2434" s="23">
        <f>Universe!L2175</f>
        <v/>
      </c>
      <c r="H2434" s="23">
        <f>Universe!M2175</f>
        <v/>
      </c>
      <c r="I2434" s="23">
        <f>Universe!N2175</f>
        <v/>
      </c>
      <c r="J2434" s="23">
        <f>Universe!O2175</f>
        <v/>
      </c>
      <c r="K2434" s="23">
        <f>Universe!P2175</f>
        <v/>
      </c>
      <c r="L2434" s="23">
        <f>Universe!Q2175</f>
        <v/>
      </c>
      <c r="M2434" s="23">
        <f>Universe!R2175</f>
        <v/>
      </c>
      <c r="N2434" s="5">
        <f>IF(ZScoring!AH2175="",0,(ZScoring!AH2175-$B$3)/$C$3)</f>
        <v/>
      </c>
      <c r="O2434" s="5">
        <f>IF(ZScoring!AI2175="",0,(ZScoring!AI2175-$B$4)/$C$4)</f>
        <v/>
      </c>
      <c r="P2434" s="5">
        <f>IF(ZScoring!AJ2175="",0,(ZScoring!AJ2175-$B$5)/$C$5)</f>
        <v/>
      </c>
      <c r="Q2434" s="5">
        <f>IF(ZScoring!AK2175="",0,(ZScoring!AK2175-$B$6)/$C$6)</f>
        <v/>
      </c>
      <c r="R2434" s="5">
        <f>IF(ZScoring!AL2175="",0,(ZScoring!AL2175-$B$7)/$C$7)</f>
        <v/>
      </c>
      <c r="S2434" s="5">
        <f>IF(ZScoring!AM2175="",0,(ZScoring!AM2175-$B$8)/$C$8)</f>
        <v/>
      </c>
      <c r="T2434" s="5">
        <f>IF(ZScoring!AN2175="",0,(ZScoring!AN2175-$B$9)/$C$9)</f>
        <v/>
      </c>
      <c r="U2434" s="5">
        <f>IF(ZScoring!AO2175="",0,(ZScoring!AO2175-$B$10)/$C$10)</f>
        <v/>
      </c>
      <c r="V2434" s="5">
        <f>IF(ZScoring!AP2175="",0,(ZScoring!AP2175-$B$11)/$C$11)</f>
        <v/>
      </c>
      <c r="W2434" s="5">
        <f>IF(ZScoring!AQ2175="",0,(ZScoring!AQ2175-$B$12)/$C$12)</f>
        <v/>
      </c>
      <c r="X2434" s="5">
        <f>Universe!C2175</f>
        <v/>
      </c>
    </row>
    <row r="2435">
      <c r="A2435" s="22">
        <f>Universe!G2176</f>
        <v/>
      </c>
      <c r="B2435" s="2" t="n">
        <v>1</v>
      </c>
      <c r="C2435" s="23">
        <f>Universe!H2176</f>
        <v/>
      </c>
      <c r="D2435" s="23">
        <f>Universe!I2176</f>
        <v/>
      </c>
      <c r="E2435" s="23">
        <f>Universe!J2176</f>
        <v/>
      </c>
      <c r="F2435" s="23">
        <f>Universe!K2176</f>
        <v/>
      </c>
      <c r="G2435" s="23">
        <f>Universe!L2176</f>
        <v/>
      </c>
      <c r="H2435" s="23">
        <f>Universe!M2176</f>
        <v/>
      </c>
      <c r="I2435" s="23">
        <f>Universe!N2176</f>
        <v/>
      </c>
      <c r="J2435" s="23">
        <f>Universe!O2176</f>
        <v/>
      </c>
      <c r="K2435" s="23">
        <f>Universe!P2176</f>
        <v/>
      </c>
      <c r="L2435" s="23">
        <f>Universe!Q2176</f>
        <v/>
      </c>
      <c r="M2435" s="23">
        <f>Universe!R2176</f>
        <v/>
      </c>
      <c r="N2435" s="5">
        <f>IF(ZScoring!AH2176="",0,(ZScoring!AH2176-$B$3)/$C$3)</f>
        <v/>
      </c>
      <c r="O2435" s="5">
        <f>IF(ZScoring!AI2176="",0,(ZScoring!AI2176-$B$4)/$C$4)</f>
        <v/>
      </c>
      <c r="P2435" s="5">
        <f>IF(ZScoring!AJ2176="",0,(ZScoring!AJ2176-$B$5)/$C$5)</f>
        <v/>
      </c>
      <c r="Q2435" s="5">
        <f>IF(ZScoring!AK2176="",0,(ZScoring!AK2176-$B$6)/$C$6)</f>
        <v/>
      </c>
      <c r="R2435" s="5">
        <f>IF(ZScoring!AL2176="",0,(ZScoring!AL2176-$B$7)/$C$7)</f>
        <v/>
      </c>
      <c r="S2435" s="5">
        <f>IF(ZScoring!AM2176="",0,(ZScoring!AM2176-$B$8)/$C$8)</f>
        <v/>
      </c>
      <c r="T2435" s="5">
        <f>IF(ZScoring!AN2176="",0,(ZScoring!AN2176-$B$9)/$C$9)</f>
        <v/>
      </c>
      <c r="U2435" s="5">
        <f>IF(ZScoring!AO2176="",0,(ZScoring!AO2176-$B$10)/$C$10)</f>
        <v/>
      </c>
      <c r="V2435" s="5">
        <f>IF(ZScoring!AP2176="",0,(ZScoring!AP2176-$B$11)/$C$11)</f>
        <v/>
      </c>
      <c r="W2435" s="5">
        <f>IF(ZScoring!AQ2176="",0,(ZScoring!AQ2176-$B$12)/$C$12)</f>
        <v/>
      </c>
      <c r="X2435" s="5">
        <f>Universe!C2176</f>
        <v/>
      </c>
    </row>
    <row r="2436">
      <c r="A2436" s="22">
        <f>Universe!G2177</f>
        <v/>
      </c>
      <c r="B2436" s="2" t="n">
        <v>1</v>
      </c>
      <c r="C2436" s="23">
        <f>Universe!H2177</f>
        <v/>
      </c>
      <c r="D2436" s="23">
        <f>Universe!I2177</f>
        <v/>
      </c>
      <c r="E2436" s="23">
        <f>Universe!J2177</f>
        <v/>
      </c>
      <c r="F2436" s="23">
        <f>Universe!K2177</f>
        <v/>
      </c>
      <c r="G2436" s="23">
        <f>Universe!L2177</f>
        <v/>
      </c>
      <c r="H2436" s="23">
        <f>Universe!M2177</f>
        <v/>
      </c>
      <c r="I2436" s="23">
        <f>Universe!N2177</f>
        <v/>
      </c>
      <c r="J2436" s="23">
        <f>Universe!O2177</f>
        <v/>
      </c>
      <c r="K2436" s="23">
        <f>Universe!P2177</f>
        <v/>
      </c>
      <c r="L2436" s="23">
        <f>Universe!Q2177</f>
        <v/>
      </c>
      <c r="M2436" s="23">
        <f>Universe!R2177</f>
        <v/>
      </c>
      <c r="N2436" s="5">
        <f>IF(ZScoring!AH2177="",0,(ZScoring!AH2177-$B$3)/$C$3)</f>
        <v/>
      </c>
      <c r="O2436" s="5">
        <f>IF(ZScoring!AI2177="",0,(ZScoring!AI2177-$B$4)/$C$4)</f>
        <v/>
      </c>
      <c r="P2436" s="5">
        <f>IF(ZScoring!AJ2177="",0,(ZScoring!AJ2177-$B$5)/$C$5)</f>
        <v/>
      </c>
      <c r="Q2436" s="5">
        <f>IF(ZScoring!AK2177="",0,(ZScoring!AK2177-$B$6)/$C$6)</f>
        <v/>
      </c>
      <c r="R2436" s="5">
        <f>IF(ZScoring!AL2177="",0,(ZScoring!AL2177-$B$7)/$C$7)</f>
        <v/>
      </c>
      <c r="S2436" s="5">
        <f>IF(ZScoring!AM2177="",0,(ZScoring!AM2177-$B$8)/$C$8)</f>
        <v/>
      </c>
      <c r="T2436" s="5">
        <f>IF(ZScoring!AN2177="",0,(ZScoring!AN2177-$B$9)/$C$9)</f>
        <v/>
      </c>
      <c r="U2436" s="5">
        <f>IF(ZScoring!AO2177="",0,(ZScoring!AO2177-$B$10)/$C$10)</f>
        <v/>
      </c>
      <c r="V2436" s="5">
        <f>IF(ZScoring!AP2177="",0,(ZScoring!AP2177-$B$11)/$C$11)</f>
        <v/>
      </c>
      <c r="W2436" s="5">
        <f>IF(ZScoring!AQ2177="",0,(ZScoring!AQ2177-$B$12)/$C$12)</f>
        <v/>
      </c>
      <c r="X2436" s="5">
        <f>Universe!C2177</f>
        <v/>
      </c>
    </row>
    <row r="2437">
      <c r="A2437" s="22">
        <f>Universe!G2178</f>
        <v/>
      </c>
      <c r="B2437" s="2" t="n">
        <v>1</v>
      </c>
      <c r="C2437" s="23">
        <f>Universe!H2178</f>
        <v/>
      </c>
      <c r="D2437" s="23">
        <f>Universe!I2178</f>
        <v/>
      </c>
      <c r="E2437" s="23">
        <f>Universe!J2178</f>
        <v/>
      </c>
      <c r="F2437" s="23">
        <f>Universe!K2178</f>
        <v/>
      </c>
      <c r="G2437" s="23">
        <f>Universe!L2178</f>
        <v/>
      </c>
      <c r="H2437" s="23">
        <f>Universe!M2178</f>
        <v/>
      </c>
      <c r="I2437" s="23">
        <f>Universe!N2178</f>
        <v/>
      </c>
      <c r="J2437" s="23">
        <f>Universe!O2178</f>
        <v/>
      </c>
      <c r="K2437" s="23">
        <f>Universe!P2178</f>
        <v/>
      </c>
      <c r="L2437" s="23">
        <f>Universe!Q2178</f>
        <v/>
      </c>
      <c r="M2437" s="23">
        <f>Universe!R2178</f>
        <v/>
      </c>
      <c r="N2437" s="5">
        <f>IF(ZScoring!AH2178="",0,(ZScoring!AH2178-$B$3)/$C$3)</f>
        <v/>
      </c>
      <c r="O2437" s="5">
        <f>IF(ZScoring!AI2178="",0,(ZScoring!AI2178-$B$4)/$C$4)</f>
        <v/>
      </c>
      <c r="P2437" s="5">
        <f>IF(ZScoring!AJ2178="",0,(ZScoring!AJ2178-$B$5)/$C$5)</f>
        <v/>
      </c>
      <c r="Q2437" s="5">
        <f>IF(ZScoring!AK2178="",0,(ZScoring!AK2178-$B$6)/$C$6)</f>
        <v/>
      </c>
      <c r="R2437" s="5">
        <f>IF(ZScoring!AL2178="",0,(ZScoring!AL2178-$B$7)/$C$7)</f>
        <v/>
      </c>
      <c r="S2437" s="5">
        <f>IF(ZScoring!AM2178="",0,(ZScoring!AM2178-$B$8)/$C$8)</f>
        <v/>
      </c>
      <c r="T2437" s="5">
        <f>IF(ZScoring!AN2178="",0,(ZScoring!AN2178-$B$9)/$C$9)</f>
        <v/>
      </c>
      <c r="U2437" s="5">
        <f>IF(ZScoring!AO2178="",0,(ZScoring!AO2178-$B$10)/$C$10)</f>
        <v/>
      </c>
      <c r="V2437" s="5">
        <f>IF(ZScoring!AP2178="",0,(ZScoring!AP2178-$B$11)/$C$11)</f>
        <v/>
      </c>
      <c r="W2437" s="5">
        <f>IF(ZScoring!AQ2178="",0,(ZScoring!AQ2178-$B$12)/$C$12)</f>
        <v/>
      </c>
      <c r="X2437" s="5">
        <f>Universe!C2178</f>
        <v/>
      </c>
    </row>
    <row r="2438">
      <c r="A2438" s="22">
        <f>Universe!G2179</f>
        <v/>
      </c>
      <c r="B2438" s="2" t="n">
        <v>1</v>
      </c>
      <c r="C2438" s="23">
        <f>Universe!H2179</f>
        <v/>
      </c>
      <c r="D2438" s="23">
        <f>Universe!I2179</f>
        <v/>
      </c>
      <c r="E2438" s="23">
        <f>Universe!J2179</f>
        <v/>
      </c>
      <c r="F2438" s="23">
        <f>Universe!K2179</f>
        <v/>
      </c>
      <c r="G2438" s="23">
        <f>Universe!L2179</f>
        <v/>
      </c>
      <c r="H2438" s="23">
        <f>Universe!M2179</f>
        <v/>
      </c>
      <c r="I2438" s="23">
        <f>Universe!N2179</f>
        <v/>
      </c>
      <c r="J2438" s="23">
        <f>Universe!O2179</f>
        <v/>
      </c>
      <c r="K2438" s="23">
        <f>Universe!P2179</f>
        <v/>
      </c>
      <c r="L2438" s="23">
        <f>Universe!Q2179</f>
        <v/>
      </c>
      <c r="M2438" s="23">
        <f>Universe!R2179</f>
        <v/>
      </c>
      <c r="N2438" s="5">
        <f>IF(ZScoring!AH2179="",0,(ZScoring!AH2179-$B$3)/$C$3)</f>
        <v/>
      </c>
      <c r="O2438" s="5">
        <f>IF(ZScoring!AI2179="",0,(ZScoring!AI2179-$B$4)/$C$4)</f>
        <v/>
      </c>
      <c r="P2438" s="5">
        <f>IF(ZScoring!AJ2179="",0,(ZScoring!AJ2179-$B$5)/$C$5)</f>
        <v/>
      </c>
      <c r="Q2438" s="5">
        <f>IF(ZScoring!AK2179="",0,(ZScoring!AK2179-$B$6)/$C$6)</f>
        <v/>
      </c>
      <c r="R2438" s="5">
        <f>IF(ZScoring!AL2179="",0,(ZScoring!AL2179-$B$7)/$C$7)</f>
        <v/>
      </c>
      <c r="S2438" s="5">
        <f>IF(ZScoring!AM2179="",0,(ZScoring!AM2179-$B$8)/$C$8)</f>
        <v/>
      </c>
      <c r="T2438" s="5">
        <f>IF(ZScoring!AN2179="",0,(ZScoring!AN2179-$B$9)/$C$9)</f>
        <v/>
      </c>
      <c r="U2438" s="5">
        <f>IF(ZScoring!AO2179="",0,(ZScoring!AO2179-$B$10)/$C$10)</f>
        <v/>
      </c>
      <c r="V2438" s="5">
        <f>IF(ZScoring!AP2179="",0,(ZScoring!AP2179-$B$11)/$C$11)</f>
        <v/>
      </c>
      <c r="W2438" s="5">
        <f>IF(ZScoring!AQ2179="",0,(ZScoring!AQ2179-$B$12)/$C$12)</f>
        <v/>
      </c>
      <c r="X2438" s="5">
        <f>Universe!C2179</f>
        <v/>
      </c>
    </row>
    <row r="2439">
      <c r="A2439" s="22">
        <f>Universe!G2180</f>
        <v/>
      </c>
      <c r="B2439" s="2" t="n">
        <v>1</v>
      </c>
      <c r="C2439" s="23">
        <f>Universe!H2180</f>
        <v/>
      </c>
      <c r="D2439" s="23">
        <f>Universe!I2180</f>
        <v/>
      </c>
      <c r="E2439" s="23">
        <f>Universe!J2180</f>
        <v/>
      </c>
      <c r="F2439" s="23">
        <f>Universe!K2180</f>
        <v/>
      </c>
      <c r="G2439" s="23">
        <f>Universe!L2180</f>
        <v/>
      </c>
      <c r="H2439" s="23">
        <f>Universe!M2180</f>
        <v/>
      </c>
      <c r="I2439" s="23">
        <f>Universe!N2180</f>
        <v/>
      </c>
      <c r="J2439" s="23">
        <f>Universe!O2180</f>
        <v/>
      </c>
      <c r="K2439" s="23">
        <f>Universe!P2180</f>
        <v/>
      </c>
      <c r="L2439" s="23">
        <f>Universe!Q2180</f>
        <v/>
      </c>
      <c r="M2439" s="23">
        <f>Universe!R2180</f>
        <v/>
      </c>
      <c r="N2439" s="5">
        <f>IF(ZScoring!AH2180="",0,(ZScoring!AH2180-$B$3)/$C$3)</f>
        <v/>
      </c>
      <c r="O2439" s="5">
        <f>IF(ZScoring!AI2180="",0,(ZScoring!AI2180-$B$4)/$C$4)</f>
        <v/>
      </c>
      <c r="P2439" s="5">
        <f>IF(ZScoring!AJ2180="",0,(ZScoring!AJ2180-$B$5)/$C$5)</f>
        <v/>
      </c>
      <c r="Q2439" s="5">
        <f>IF(ZScoring!AK2180="",0,(ZScoring!AK2180-$B$6)/$C$6)</f>
        <v/>
      </c>
      <c r="R2439" s="5">
        <f>IF(ZScoring!AL2180="",0,(ZScoring!AL2180-$B$7)/$C$7)</f>
        <v/>
      </c>
      <c r="S2439" s="5">
        <f>IF(ZScoring!AM2180="",0,(ZScoring!AM2180-$B$8)/$C$8)</f>
        <v/>
      </c>
      <c r="T2439" s="5">
        <f>IF(ZScoring!AN2180="",0,(ZScoring!AN2180-$B$9)/$C$9)</f>
        <v/>
      </c>
      <c r="U2439" s="5">
        <f>IF(ZScoring!AO2180="",0,(ZScoring!AO2180-$B$10)/$C$10)</f>
        <v/>
      </c>
      <c r="V2439" s="5">
        <f>IF(ZScoring!AP2180="",0,(ZScoring!AP2180-$B$11)/$C$11)</f>
        <v/>
      </c>
      <c r="W2439" s="5">
        <f>IF(ZScoring!AQ2180="",0,(ZScoring!AQ2180-$B$12)/$C$12)</f>
        <v/>
      </c>
      <c r="X2439" s="5">
        <f>Universe!C2180</f>
        <v/>
      </c>
    </row>
    <row r="2440">
      <c r="A2440" s="22">
        <f>Universe!G2181</f>
        <v/>
      </c>
      <c r="B2440" s="2" t="n">
        <v>1</v>
      </c>
      <c r="C2440" s="23">
        <f>Universe!H2181</f>
        <v/>
      </c>
      <c r="D2440" s="23">
        <f>Universe!I2181</f>
        <v/>
      </c>
      <c r="E2440" s="23">
        <f>Universe!J2181</f>
        <v/>
      </c>
      <c r="F2440" s="23">
        <f>Universe!K2181</f>
        <v/>
      </c>
      <c r="G2440" s="23">
        <f>Universe!L2181</f>
        <v/>
      </c>
      <c r="H2440" s="23">
        <f>Universe!M2181</f>
        <v/>
      </c>
      <c r="I2440" s="23">
        <f>Universe!N2181</f>
        <v/>
      </c>
      <c r="J2440" s="23">
        <f>Universe!O2181</f>
        <v/>
      </c>
      <c r="K2440" s="23">
        <f>Universe!P2181</f>
        <v/>
      </c>
      <c r="L2440" s="23">
        <f>Universe!Q2181</f>
        <v/>
      </c>
      <c r="M2440" s="23">
        <f>Universe!R2181</f>
        <v/>
      </c>
      <c r="N2440" s="5">
        <f>IF(ZScoring!AH2181="",0,(ZScoring!AH2181-$B$3)/$C$3)</f>
        <v/>
      </c>
      <c r="O2440" s="5">
        <f>IF(ZScoring!AI2181="",0,(ZScoring!AI2181-$B$4)/$C$4)</f>
        <v/>
      </c>
      <c r="P2440" s="5">
        <f>IF(ZScoring!AJ2181="",0,(ZScoring!AJ2181-$B$5)/$C$5)</f>
        <v/>
      </c>
      <c r="Q2440" s="5">
        <f>IF(ZScoring!AK2181="",0,(ZScoring!AK2181-$B$6)/$C$6)</f>
        <v/>
      </c>
      <c r="R2440" s="5">
        <f>IF(ZScoring!AL2181="",0,(ZScoring!AL2181-$B$7)/$C$7)</f>
        <v/>
      </c>
      <c r="S2440" s="5">
        <f>IF(ZScoring!AM2181="",0,(ZScoring!AM2181-$B$8)/$C$8)</f>
        <v/>
      </c>
      <c r="T2440" s="5">
        <f>IF(ZScoring!AN2181="",0,(ZScoring!AN2181-$B$9)/$C$9)</f>
        <v/>
      </c>
      <c r="U2440" s="5">
        <f>IF(ZScoring!AO2181="",0,(ZScoring!AO2181-$B$10)/$C$10)</f>
        <v/>
      </c>
      <c r="V2440" s="5">
        <f>IF(ZScoring!AP2181="",0,(ZScoring!AP2181-$B$11)/$C$11)</f>
        <v/>
      </c>
      <c r="W2440" s="5">
        <f>IF(ZScoring!AQ2181="",0,(ZScoring!AQ2181-$B$12)/$C$12)</f>
        <v/>
      </c>
      <c r="X2440" s="5">
        <f>Universe!C2181</f>
        <v/>
      </c>
    </row>
    <row r="2441">
      <c r="A2441" s="22">
        <f>Universe!G2182</f>
        <v/>
      </c>
      <c r="B2441" s="2" t="n">
        <v>1</v>
      </c>
      <c r="C2441" s="23">
        <f>Universe!H2182</f>
        <v/>
      </c>
      <c r="D2441" s="23">
        <f>Universe!I2182</f>
        <v/>
      </c>
      <c r="E2441" s="23">
        <f>Universe!J2182</f>
        <v/>
      </c>
      <c r="F2441" s="23">
        <f>Universe!K2182</f>
        <v/>
      </c>
      <c r="G2441" s="23">
        <f>Universe!L2182</f>
        <v/>
      </c>
      <c r="H2441" s="23">
        <f>Universe!M2182</f>
        <v/>
      </c>
      <c r="I2441" s="23">
        <f>Universe!N2182</f>
        <v/>
      </c>
      <c r="J2441" s="23">
        <f>Universe!O2182</f>
        <v/>
      </c>
      <c r="K2441" s="23">
        <f>Universe!P2182</f>
        <v/>
      </c>
      <c r="L2441" s="23">
        <f>Universe!Q2182</f>
        <v/>
      </c>
      <c r="M2441" s="23">
        <f>Universe!R2182</f>
        <v/>
      </c>
      <c r="N2441" s="5">
        <f>IF(ZScoring!AH2182="",0,(ZScoring!AH2182-$B$3)/$C$3)</f>
        <v/>
      </c>
      <c r="O2441" s="5">
        <f>IF(ZScoring!AI2182="",0,(ZScoring!AI2182-$B$4)/$C$4)</f>
        <v/>
      </c>
      <c r="P2441" s="5">
        <f>IF(ZScoring!AJ2182="",0,(ZScoring!AJ2182-$B$5)/$C$5)</f>
        <v/>
      </c>
      <c r="Q2441" s="5">
        <f>IF(ZScoring!AK2182="",0,(ZScoring!AK2182-$B$6)/$C$6)</f>
        <v/>
      </c>
      <c r="R2441" s="5">
        <f>IF(ZScoring!AL2182="",0,(ZScoring!AL2182-$B$7)/$C$7)</f>
        <v/>
      </c>
      <c r="S2441" s="5">
        <f>IF(ZScoring!AM2182="",0,(ZScoring!AM2182-$B$8)/$C$8)</f>
        <v/>
      </c>
      <c r="T2441" s="5">
        <f>IF(ZScoring!AN2182="",0,(ZScoring!AN2182-$B$9)/$C$9)</f>
        <v/>
      </c>
      <c r="U2441" s="5">
        <f>IF(ZScoring!AO2182="",0,(ZScoring!AO2182-$B$10)/$C$10)</f>
        <v/>
      </c>
      <c r="V2441" s="5">
        <f>IF(ZScoring!AP2182="",0,(ZScoring!AP2182-$B$11)/$C$11)</f>
        <v/>
      </c>
      <c r="W2441" s="5">
        <f>IF(ZScoring!AQ2182="",0,(ZScoring!AQ2182-$B$12)/$C$12)</f>
        <v/>
      </c>
      <c r="X2441" s="5">
        <f>Universe!C2182</f>
        <v/>
      </c>
    </row>
    <row r="2442">
      <c r="A2442" s="22">
        <f>Universe!G2183</f>
        <v/>
      </c>
      <c r="B2442" s="2" t="n">
        <v>1</v>
      </c>
      <c r="C2442" s="23">
        <f>Universe!H2183</f>
        <v/>
      </c>
      <c r="D2442" s="23">
        <f>Universe!I2183</f>
        <v/>
      </c>
      <c r="E2442" s="23">
        <f>Universe!J2183</f>
        <v/>
      </c>
      <c r="F2442" s="23">
        <f>Universe!K2183</f>
        <v/>
      </c>
      <c r="G2442" s="23">
        <f>Universe!L2183</f>
        <v/>
      </c>
      <c r="H2442" s="23">
        <f>Universe!M2183</f>
        <v/>
      </c>
      <c r="I2442" s="23">
        <f>Universe!N2183</f>
        <v/>
      </c>
      <c r="J2442" s="23">
        <f>Universe!O2183</f>
        <v/>
      </c>
      <c r="K2442" s="23">
        <f>Universe!P2183</f>
        <v/>
      </c>
      <c r="L2442" s="23">
        <f>Universe!Q2183</f>
        <v/>
      </c>
      <c r="M2442" s="23">
        <f>Universe!R2183</f>
        <v/>
      </c>
      <c r="N2442" s="5">
        <f>IF(ZScoring!AH2183="",0,(ZScoring!AH2183-$B$3)/$C$3)</f>
        <v/>
      </c>
      <c r="O2442" s="5">
        <f>IF(ZScoring!AI2183="",0,(ZScoring!AI2183-$B$4)/$C$4)</f>
        <v/>
      </c>
      <c r="P2442" s="5">
        <f>IF(ZScoring!AJ2183="",0,(ZScoring!AJ2183-$B$5)/$C$5)</f>
        <v/>
      </c>
      <c r="Q2442" s="5">
        <f>IF(ZScoring!AK2183="",0,(ZScoring!AK2183-$B$6)/$C$6)</f>
        <v/>
      </c>
      <c r="R2442" s="5">
        <f>IF(ZScoring!AL2183="",0,(ZScoring!AL2183-$B$7)/$C$7)</f>
        <v/>
      </c>
      <c r="S2442" s="5">
        <f>IF(ZScoring!AM2183="",0,(ZScoring!AM2183-$B$8)/$C$8)</f>
        <v/>
      </c>
      <c r="T2442" s="5">
        <f>IF(ZScoring!AN2183="",0,(ZScoring!AN2183-$B$9)/$C$9)</f>
        <v/>
      </c>
      <c r="U2442" s="5">
        <f>IF(ZScoring!AO2183="",0,(ZScoring!AO2183-$B$10)/$C$10)</f>
        <v/>
      </c>
      <c r="V2442" s="5">
        <f>IF(ZScoring!AP2183="",0,(ZScoring!AP2183-$B$11)/$C$11)</f>
        <v/>
      </c>
      <c r="W2442" s="5">
        <f>IF(ZScoring!AQ2183="",0,(ZScoring!AQ2183-$B$12)/$C$12)</f>
        <v/>
      </c>
      <c r="X2442" s="5">
        <f>Universe!C2183</f>
        <v/>
      </c>
    </row>
    <row r="2443">
      <c r="A2443" s="22">
        <f>Universe!G2184</f>
        <v/>
      </c>
      <c r="B2443" s="2" t="n">
        <v>1</v>
      </c>
      <c r="C2443" s="23">
        <f>Universe!H2184</f>
        <v/>
      </c>
      <c r="D2443" s="23">
        <f>Universe!I2184</f>
        <v/>
      </c>
      <c r="E2443" s="23">
        <f>Universe!J2184</f>
        <v/>
      </c>
      <c r="F2443" s="23">
        <f>Universe!K2184</f>
        <v/>
      </c>
      <c r="G2443" s="23">
        <f>Universe!L2184</f>
        <v/>
      </c>
      <c r="H2443" s="23">
        <f>Universe!M2184</f>
        <v/>
      </c>
      <c r="I2443" s="23">
        <f>Universe!N2184</f>
        <v/>
      </c>
      <c r="J2443" s="23">
        <f>Universe!O2184</f>
        <v/>
      </c>
      <c r="K2443" s="23">
        <f>Universe!P2184</f>
        <v/>
      </c>
      <c r="L2443" s="23">
        <f>Universe!Q2184</f>
        <v/>
      </c>
      <c r="M2443" s="23">
        <f>Universe!R2184</f>
        <v/>
      </c>
      <c r="N2443" s="5">
        <f>IF(ZScoring!AH2184="",0,(ZScoring!AH2184-$B$3)/$C$3)</f>
        <v/>
      </c>
      <c r="O2443" s="5">
        <f>IF(ZScoring!AI2184="",0,(ZScoring!AI2184-$B$4)/$C$4)</f>
        <v/>
      </c>
      <c r="P2443" s="5">
        <f>IF(ZScoring!AJ2184="",0,(ZScoring!AJ2184-$B$5)/$C$5)</f>
        <v/>
      </c>
      <c r="Q2443" s="5">
        <f>IF(ZScoring!AK2184="",0,(ZScoring!AK2184-$B$6)/$C$6)</f>
        <v/>
      </c>
      <c r="R2443" s="5">
        <f>IF(ZScoring!AL2184="",0,(ZScoring!AL2184-$B$7)/$C$7)</f>
        <v/>
      </c>
      <c r="S2443" s="5">
        <f>IF(ZScoring!AM2184="",0,(ZScoring!AM2184-$B$8)/$C$8)</f>
        <v/>
      </c>
      <c r="T2443" s="5">
        <f>IF(ZScoring!AN2184="",0,(ZScoring!AN2184-$B$9)/$C$9)</f>
        <v/>
      </c>
      <c r="U2443" s="5">
        <f>IF(ZScoring!AO2184="",0,(ZScoring!AO2184-$B$10)/$C$10)</f>
        <v/>
      </c>
      <c r="V2443" s="5">
        <f>IF(ZScoring!AP2184="",0,(ZScoring!AP2184-$B$11)/$C$11)</f>
        <v/>
      </c>
      <c r="W2443" s="5">
        <f>IF(ZScoring!AQ2184="",0,(ZScoring!AQ2184-$B$12)/$C$12)</f>
        <v/>
      </c>
      <c r="X2443" s="5">
        <f>Universe!C2184</f>
        <v/>
      </c>
    </row>
    <row r="2444">
      <c r="A2444" s="22">
        <f>Universe!G2185</f>
        <v/>
      </c>
      <c r="B2444" s="2" t="n">
        <v>1</v>
      </c>
      <c r="C2444" s="23">
        <f>Universe!H2185</f>
        <v/>
      </c>
      <c r="D2444" s="23">
        <f>Universe!I2185</f>
        <v/>
      </c>
      <c r="E2444" s="23">
        <f>Universe!J2185</f>
        <v/>
      </c>
      <c r="F2444" s="23">
        <f>Universe!K2185</f>
        <v/>
      </c>
      <c r="G2444" s="23">
        <f>Universe!L2185</f>
        <v/>
      </c>
      <c r="H2444" s="23">
        <f>Universe!M2185</f>
        <v/>
      </c>
      <c r="I2444" s="23">
        <f>Universe!N2185</f>
        <v/>
      </c>
      <c r="J2444" s="23">
        <f>Universe!O2185</f>
        <v/>
      </c>
      <c r="K2444" s="23">
        <f>Universe!P2185</f>
        <v/>
      </c>
      <c r="L2444" s="23">
        <f>Universe!Q2185</f>
        <v/>
      </c>
      <c r="M2444" s="23">
        <f>Universe!R2185</f>
        <v/>
      </c>
      <c r="N2444" s="5">
        <f>IF(ZScoring!AH2185="",0,(ZScoring!AH2185-$B$3)/$C$3)</f>
        <v/>
      </c>
      <c r="O2444" s="5">
        <f>IF(ZScoring!AI2185="",0,(ZScoring!AI2185-$B$4)/$C$4)</f>
        <v/>
      </c>
      <c r="P2444" s="5">
        <f>IF(ZScoring!AJ2185="",0,(ZScoring!AJ2185-$B$5)/$C$5)</f>
        <v/>
      </c>
      <c r="Q2444" s="5">
        <f>IF(ZScoring!AK2185="",0,(ZScoring!AK2185-$B$6)/$C$6)</f>
        <v/>
      </c>
      <c r="R2444" s="5">
        <f>IF(ZScoring!AL2185="",0,(ZScoring!AL2185-$B$7)/$C$7)</f>
        <v/>
      </c>
      <c r="S2444" s="5">
        <f>IF(ZScoring!AM2185="",0,(ZScoring!AM2185-$B$8)/$C$8)</f>
        <v/>
      </c>
      <c r="T2444" s="5">
        <f>IF(ZScoring!AN2185="",0,(ZScoring!AN2185-$B$9)/$C$9)</f>
        <v/>
      </c>
      <c r="U2444" s="5">
        <f>IF(ZScoring!AO2185="",0,(ZScoring!AO2185-$B$10)/$C$10)</f>
        <v/>
      </c>
      <c r="V2444" s="5">
        <f>IF(ZScoring!AP2185="",0,(ZScoring!AP2185-$B$11)/$C$11)</f>
        <v/>
      </c>
      <c r="W2444" s="5">
        <f>IF(ZScoring!AQ2185="",0,(ZScoring!AQ2185-$B$12)/$C$12)</f>
        <v/>
      </c>
      <c r="X2444" s="5">
        <f>Universe!C2185</f>
        <v/>
      </c>
    </row>
    <row r="2445">
      <c r="A2445" s="22">
        <f>Universe!G2186</f>
        <v/>
      </c>
      <c r="B2445" s="2" t="n">
        <v>1</v>
      </c>
      <c r="C2445" s="23">
        <f>Universe!H2186</f>
        <v/>
      </c>
      <c r="D2445" s="23">
        <f>Universe!I2186</f>
        <v/>
      </c>
      <c r="E2445" s="23">
        <f>Universe!J2186</f>
        <v/>
      </c>
      <c r="F2445" s="23">
        <f>Universe!K2186</f>
        <v/>
      </c>
      <c r="G2445" s="23">
        <f>Universe!L2186</f>
        <v/>
      </c>
      <c r="H2445" s="23">
        <f>Universe!M2186</f>
        <v/>
      </c>
      <c r="I2445" s="23">
        <f>Universe!N2186</f>
        <v/>
      </c>
      <c r="J2445" s="23">
        <f>Universe!O2186</f>
        <v/>
      </c>
      <c r="K2445" s="23">
        <f>Universe!P2186</f>
        <v/>
      </c>
      <c r="L2445" s="23">
        <f>Universe!Q2186</f>
        <v/>
      </c>
      <c r="M2445" s="23">
        <f>Universe!R2186</f>
        <v/>
      </c>
      <c r="N2445" s="5">
        <f>IF(ZScoring!AH2186="",0,(ZScoring!AH2186-$B$3)/$C$3)</f>
        <v/>
      </c>
      <c r="O2445" s="5">
        <f>IF(ZScoring!AI2186="",0,(ZScoring!AI2186-$B$4)/$C$4)</f>
        <v/>
      </c>
      <c r="P2445" s="5">
        <f>IF(ZScoring!AJ2186="",0,(ZScoring!AJ2186-$B$5)/$C$5)</f>
        <v/>
      </c>
      <c r="Q2445" s="5">
        <f>IF(ZScoring!AK2186="",0,(ZScoring!AK2186-$B$6)/$C$6)</f>
        <v/>
      </c>
      <c r="R2445" s="5">
        <f>IF(ZScoring!AL2186="",0,(ZScoring!AL2186-$B$7)/$C$7)</f>
        <v/>
      </c>
      <c r="S2445" s="5">
        <f>IF(ZScoring!AM2186="",0,(ZScoring!AM2186-$B$8)/$C$8)</f>
        <v/>
      </c>
      <c r="T2445" s="5">
        <f>IF(ZScoring!AN2186="",0,(ZScoring!AN2186-$B$9)/$C$9)</f>
        <v/>
      </c>
      <c r="U2445" s="5">
        <f>IF(ZScoring!AO2186="",0,(ZScoring!AO2186-$B$10)/$C$10)</f>
        <v/>
      </c>
      <c r="V2445" s="5">
        <f>IF(ZScoring!AP2186="",0,(ZScoring!AP2186-$B$11)/$C$11)</f>
        <v/>
      </c>
      <c r="W2445" s="5">
        <f>IF(ZScoring!AQ2186="",0,(ZScoring!AQ2186-$B$12)/$C$12)</f>
        <v/>
      </c>
      <c r="X2445" s="5">
        <f>Universe!C2186</f>
        <v/>
      </c>
    </row>
    <row r="2446">
      <c r="A2446" s="22">
        <f>Universe!G2187</f>
        <v/>
      </c>
      <c r="B2446" s="2" t="n">
        <v>1</v>
      </c>
      <c r="C2446" s="23">
        <f>Universe!H2187</f>
        <v/>
      </c>
      <c r="D2446" s="23">
        <f>Universe!I2187</f>
        <v/>
      </c>
      <c r="E2446" s="23">
        <f>Universe!J2187</f>
        <v/>
      </c>
      <c r="F2446" s="23">
        <f>Universe!K2187</f>
        <v/>
      </c>
      <c r="G2446" s="23">
        <f>Universe!L2187</f>
        <v/>
      </c>
      <c r="H2446" s="23">
        <f>Universe!M2187</f>
        <v/>
      </c>
      <c r="I2446" s="23">
        <f>Universe!N2187</f>
        <v/>
      </c>
      <c r="J2446" s="23">
        <f>Universe!O2187</f>
        <v/>
      </c>
      <c r="K2446" s="23">
        <f>Universe!P2187</f>
        <v/>
      </c>
      <c r="L2446" s="23">
        <f>Universe!Q2187</f>
        <v/>
      </c>
      <c r="M2446" s="23">
        <f>Universe!R2187</f>
        <v/>
      </c>
      <c r="N2446" s="5">
        <f>IF(ZScoring!AH2187="",0,(ZScoring!AH2187-$B$3)/$C$3)</f>
        <v/>
      </c>
      <c r="O2446" s="5">
        <f>IF(ZScoring!AI2187="",0,(ZScoring!AI2187-$B$4)/$C$4)</f>
        <v/>
      </c>
      <c r="P2446" s="5">
        <f>IF(ZScoring!AJ2187="",0,(ZScoring!AJ2187-$B$5)/$C$5)</f>
        <v/>
      </c>
      <c r="Q2446" s="5">
        <f>IF(ZScoring!AK2187="",0,(ZScoring!AK2187-$B$6)/$C$6)</f>
        <v/>
      </c>
      <c r="R2446" s="5">
        <f>IF(ZScoring!AL2187="",0,(ZScoring!AL2187-$B$7)/$C$7)</f>
        <v/>
      </c>
      <c r="S2446" s="5">
        <f>IF(ZScoring!AM2187="",0,(ZScoring!AM2187-$B$8)/$C$8)</f>
        <v/>
      </c>
      <c r="T2446" s="5">
        <f>IF(ZScoring!AN2187="",0,(ZScoring!AN2187-$B$9)/$C$9)</f>
        <v/>
      </c>
      <c r="U2446" s="5">
        <f>IF(ZScoring!AO2187="",0,(ZScoring!AO2187-$B$10)/$C$10)</f>
        <v/>
      </c>
      <c r="V2446" s="5">
        <f>IF(ZScoring!AP2187="",0,(ZScoring!AP2187-$B$11)/$C$11)</f>
        <v/>
      </c>
      <c r="W2446" s="5">
        <f>IF(ZScoring!AQ2187="",0,(ZScoring!AQ2187-$B$12)/$C$12)</f>
        <v/>
      </c>
      <c r="X2446" s="5">
        <f>Universe!C2187</f>
        <v/>
      </c>
    </row>
    <row r="2447">
      <c r="A2447" s="22">
        <f>Universe!G2188</f>
        <v/>
      </c>
      <c r="B2447" s="2" t="n">
        <v>1</v>
      </c>
      <c r="C2447" s="23">
        <f>Universe!H2188</f>
        <v/>
      </c>
      <c r="D2447" s="23">
        <f>Universe!I2188</f>
        <v/>
      </c>
      <c r="E2447" s="23">
        <f>Universe!J2188</f>
        <v/>
      </c>
      <c r="F2447" s="23">
        <f>Universe!K2188</f>
        <v/>
      </c>
      <c r="G2447" s="23">
        <f>Universe!L2188</f>
        <v/>
      </c>
      <c r="H2447" s="23">
        <f>Universe!M2188</f>
        <v/>
      </c>
      <c r="I2447" s="23">
        <f>Universe!N2188</f>
        <v/>
      </c>
      <c r="J2447" s="23">
        <f>Universe!O2188</f>
        <v/>
      </c>
      <c r="K2447" s="23">
        <f>Universe!P2188</f>
        <v/>
      </c>
      <c r="L2447" s="23">
        <f>Universe!Q2188</f>
        <v/>
      </c>
      <c r="M2447" s="23">
        <f>Universe!R2188</f>
        <v/>
      </c>
      <c r="N2447" s="5">
        <f>IF(ZScoring!AH2188="",0,(ZScoring!AH2188-$B$3)/$C$3)</f>
        <v/>
      </c>
      <c r="O2447" s="5">
        <f>IF(ZScoring!AI2188="",0,(ZScoring!AI2188-$B$4)/$C$4)</f>
        <v/>
      </c>
      <c r="P2447" s="5">
        <f>IF(ZScoring!AJ2188="",0,(ZScoring!AJ2188-$B$5)/$C$5)</f>
        <v/>
      </c>
      <c r="Q2447" s="5">
        <f>IF(ZScoring!AK2188="",0,(ZScoring!AK2188-$B$6)/$C$6)</f>
        <v/>
      </c>
      <c r="R2447" s="5">
        <f>IF(ZScoring!AL2188="",0,(ZScoring!AL2188-$B$7)/$C$7)</f>
        <v/>
      </c>
      <c r="S2447" s="5">
        <f>IF(ZScoring!AM2188="",0,(ZScoring!AM2188-$B$8)/$C$8)</f>
        <v/>
      </c>
      <c r="T2447" s="5">
        <f>IF(ZScoring!AN2188="",0,(ZScoring!AN2188-$B$9)/$C$9)</f>
        <v/>
      </c>
      <c r="U2447" s="5">
        <f>IF(ZScoring!AO2188="",0,(ZScoring!AO2188-$B$10)/$C$10)</f>
        <v/>
      </c>
      <c r="V2447" s="5">
        <f>IF(ZScoring!AP2188="",0,(ZScoring!AP2188-$B$11)/$C$11)</f>
        <v/>
      </c>
      <c r="W2447" s="5">
        <f>IF(ZScoring!AQ2188="",0,(ZScoring!AQ2188-$B$12)/$C$12)</f>
        <v/>
      </c>
      <c r="X2447" s="5">
        <f>Universe!C2188</f>
        <v/>
      </c>
    </row>
    <row r="2448">
      <c r="A2448" s="22">
        <f>Universe!G2189</f>
        <v/>
      </c>
      <c r="B2448" s="2" t="n">
        <v>1</v>
      </c>
      <c r="C2448" s="23">
        <f>Universe!H2189</f>
        <v/>
      </c>
      <c r="D2448" s="23">
        <f>Universe!I2189</f>
        <v/>
      </c>
      <c r="E2448" s="23">
        <f>Universe!J2189</f>
        <v/>
      </c>
      <c r="F2448" s="23">
        <f>Universe!K2189</f>
        <v/>
      </c>
      <c r="G2448" s="23">
        <f>Universe!L2189</f>
        <v/>
      </c>
      <c r="H2448" s="23">
        <f>Universe!M2189</f>
        <v/>
      </c>
      <c r="I2448" s="23">
        <f>Universe!N2189</f>
        <v/>
      </c>
      <c r="J2448" s="23">
        <f>Universe!O2189</f>
        <v/>
      </c>
      <c r="K2448" s="23">
        <f>Universe!P2189</f>
        <v/>
      </c>
      <c r="L2448" s="23">
        <f>Universe!Q2189</f>
        <v/>
      </c>
      <c r="M2448" s="23">
        <f>Universe!R2189</f>
        <v/>
      </c>
      <c r="N2448" s="5">
        <f>IF(ZScoring!AH2189="",0,(ZScoring!AH2189-$B$3)/$C$3)</f>
        <v/>
      </c>
      <c r="O2448" s="5">
        <f>IF(ZScoring!AI2189="",0,(ZScoring!AI2189-$B$4)/$C$4)</f>
        <v/>
      </c>
      <c r="P2448" s="5">
        <f>IF(ZScoring!AJ2189="",0,(ZScoring!AJ2189-$B$5)/$C$5)</f>
        <v/>
      </c>
      <c r="Q2448" s="5">
        <f>IF(ZScoring!AK2189="",0,(ZScoring!AK2189-$B$6)/$C$6)</f>
        <v/>
      </c>
      <c r="R2448" s="5">
        <f>IF(ZScoring!AL2189="",0,(ZScoring!AL2189-$B$7)/$C$7)</f>
        <v/>
      </c>
      <c r="S2448" s="5">
        <f>IF(ZScoring!AM2189="",0,(ZScoring!AM2189-$B$8)/$C$8)</f>
        <v/>
      </c>
      <c r="T2448" s="5">
        <f>IF(ZScoring!AN2189="",0,(ZScoring!AN2189-$B$9)/$C$9)</f>
        <v/>
      </c>
      <c r="U2448" s="5">
        <f>IF(ZScoring!AO2189="",0,(ZScoring!AO2189-$B$10)/$C$10)</f>
        <v/>
      </c>
      <c r="V2448" s="5">
        <f>IF(ZScoring!AP2189="",0,(ZScoring!AP2189-$B$11)/$C$11)</f>
        <v/>
      </c>
      <c r="W2448" s="5">
        <f>IF(ZScoring!AQ2189="",0,(ZScoring!AQ2189-$B$12)/$C$12)</f>
        <v/>
      </c>
      <c r="X2448" s="5">
        <f>Universe!C2189</f>
        <v/>
      </c>
    </row>
    <row r="2449">
      <c r="A2449" s="22">
        <f>Universe!G2190</f>
        <v/>
      </c>
      <c r="B2449" s="2" t="n">
        <v>1</v>
      </c>
      <c r="C2449" s="23">
        <f>Universe!H2190</f>
        <v/>
      </c>
      <c r="D2449" s="23">
        <f>Universe!I2190</f>
        <v/>
      </c>
      <c r="E2449" s="23">
        <f>Universe!J2190</f>
        <v/>
      </c>
      <c r="F2449" s="23">
        <f>Universe!K2190</f>
        <v/>
      </c>
      <c r="G2449" s="23">
        <f>Universe!L2190</f>
        <v/>
      </c>
      <c r="H2449" s="23">
        <f>Universe!M2190</f>
        <v/>
      </c>
      <c r="I2449" s="23">
        <f>Universe!N2190</f>
        <v/>
      </c>
      <c r="J2449" s="23">
        <f>Universe!O2190</f>
        <v/>
      </c>
      <c r="K2449" s="23">
        <f>Universe!P2190</f>
        <v/>
      </c>
      <c r="L2449" s="23">
        <f>Universe!Q2190</f>
        <v/>
      </c>
      <c r="M2449" s="23">
        <f>Universe!R2190</f>
        <v/>
      </c>
      <c r="N2449" s="5">
        <f>IF(ZScoring!AH2190="",0,(ZScoring!AH2190-$B$3)/$C$3)</f>
        <v/>
      </c>
      <c r="O2449" s="5">
        <f>IF(ZScoring!AI2190="",0,(ZScoring!AI2190-$B$4)/$C$4)</f>
        <v/>
      </c>
      <c r="P2449" s="5">
        <f>IF(ZScoring!AJ2190="",0,(ZScoring!AJ2190-$B$5)/$C$5)</f>
        <v/>
      </c>
      <c r="Q2449" s="5">
        <f>IF(ZScoring!AK2190="",0,(ZScoring!AK2190-$B$6)/$C$6)</f>
        <v/>
      </c>
      <c r="R2449" s="5">
        <f>IF(ZScoring!AL2190="",0,(ZScoring!AL2190-$B$7)/$C$7)</f>
        <v/>
      </c>
      <c r="S2449" s="5">
        <f>IF(ZScoring!AM2190="",0,(ZScoring!AM2190-$B$8)/$C$8)</f>
        <v/>
      </c>
      <c r="T2449" s="5">
        <f>IF(ZScoring!AN2190="",0,(ZScoring!AN2190-$B$9)/$C$9)</f>
        <v/>
      </c>
      <c r="U2449" s="5">
        <f>IF(ZScoring!AO2190="",0,(ZScoring!AO2190-$B$10)/$C$10)</f>
        <v/>
      </c>
      <c r="V2449" s="5">
        <f>IF(ZScoring!AP2190="",0,(ZScoring!AP2190-$B$11)/$C$11)</f>
        <v/>
      </c>
      <c r="W2449" s="5">
        <f>IF(ZScoring!AQ2190="",0,(ZScoring!AQ2190-$B$12)/$C$12)</f>
        <v/>
      </c>
      <c r="X2449" s="5">
        <f>Universe!C2190</f>
        <v/>
      </c>
    </row>
    <row r="2450">
      <c r="A2450" s="22">
        <f>Universe!G2191</f>
        <v/>
      </c>
      <c r="B2450" s="2" t="n">
        <v>1</v>
      </c>
      <c r="C2450" s="23">
        <f>Universe!H2191</f>
        <v/>
      </c>
      <c r="D2450" s="23">
        <f>Universe!I2191</f>
        <v/>
      </c>
      <c r="E2450" s="23">
        <f>Universe!J2191</f>
        <v/>
      </c>
      <c r="F2450" s="23">
        <f>Universe!K2191</f>
        <v/>
      </c>
      <c r="G2450" s="23">
        <f>Universe!L2191</f>
        <v/>
      </c>
      <c r="H2450" s="23">
        <f>Universe!M2191</f>
        <v/>
      </c>
      <c r="I2450" s="23">
        <f>Universe!N2191</f>
        <v/>
      </c>
      <c r="J2450" s="23">
        <f>Universe!O2191</f>
        <v/>
      </c>
      <c r="K2450" s="23">
        <f>Universe!P2191</f>
        <v/>
      </c>
      <c r="L2450" s="23">
        <f>Universe!Q2191</f>
        <v/>
      </c>
      <c r="M2450" s="23">
        <f>Universe!R2191</f>
        <v/>
      </c>
      <c r="N2450" s="5">
        <f>IF(ZScoring!AH2191="",0,(ZScoring!AH2191-$B$3)/$C$3)</f>
        <v/>
      </c>
      <c r="O2450" s="5">
        <f>IF(ZScoring!AI2191="",0,(ZScoring!AI2191-$B$4)/$C$4)</f>
        <v/>
      </c>
      <c r="P2450" s="5">
        <f>IF(ZScoring!AJ2191="",0,(ZScoring!AJ2191-$B$5)/$C$5)</f>
        <v/>
      </c>
      <c r="Q2450" s="5">
        <f>IF(ZScoring!AK2191="",0,(ZScoring!AK2191-$B$6)/$C$6)</f>
        <v/>
      </c>
      <c r="R2450" s="5">
        <f>IF(ZScoring!AL2191="",0,(ZScoring!AL2191-$B$7)/$C$7)</f>
        <v/>
      </c>
      <c r="S2450" s="5">
        <f>IF(ZScoring!AM2191="",0,(ZScoring!AM2191-$B$8)/$C$8)</f>
        <v/>
      </c>
      <c r="T2450" s="5">
        <f>IF(ZScoring!AN2191="",0,(ZScoring!AN2191-$B$9)/$C$9)</f>
        <v/>
      </c>
      <c r="U2450" s="5">
        <f>IF(ZScoring!AO2191="",0,(ZScoring!AO2191-$B$10)/$C$10)</f>
        <v/>
      </c>
      <c r="V2450" s="5">
        <f>IF(ZScoring!AP2191="",0,(ZScoring!AP2191-$B$11)/$C$11)</f>
        <v/>
      </c>
      <c r="W2450" s="5">
        <f>IF(ZScoring!AQ2191="",0,(ZScoring!AQ2191-$B$12)/$C$12)</f>
        <v/>
      </c>
      <c r="X2450" s="5">
        <f>Universe!C2191</f>
        <v/>
      </c>
    </row>
    <row r="2451">
      <c r="A2451" s="22">
        <f>Universe!G2192</f>
        <v/>
      </c>
      <c r="B2451" s="2" t="n">
        <v>1</v>
      </c>
      <c r="C2451" s="23">
        <f>Universe!H2192</f>
        <v/>
      </c>
      <c r="D2451" s="23">
        <f>Universe!I2192</f>
        <v/>
      </c>
      <c r="E2451" s="23">
        <f>Universe!J2192</f>
        <v/>
      </c>
      <c r="F2451" s="23">
        <f>Universe!K2192</f>
        <v/>
      </c>
      <c r="G2451" s="23">
        <f>Universe!L2192</f>
        <v/>
      </c>
      <c r="H2451" s="23">
        <f>Universe!M2192</f>
        <v/>
      </c>
      <c r="I2451" s="23">
        <f>Universe!N2192</f>
        <v/>
      </c>
      <c r="J2451" s="23">
        <f>Universe!O2192</f>
        <v/>
      </c>
      <c r="K2451" s="23">
        <f>Universe!P2192</f>
        <v/>
      </c>
      <c r="L2451" s="23">
        <f>Universe!Q2192</f>
        <v/>
      </c>
      <c r="M2451" s="23">
        <f>Universe!R2192</f>
        <v/>
      </c>
      <c r="N2451" s="5">
        <f>IF(ZScoring!AH2192="",0,(ZScoring!AH2192-$B$3)/$C$3)</f>
        <v/>
      </c>
      <c r="O2451" s="5">
        <f>IF(ZScoring!AI2192="",0,(ZScoring!AI2192-$B$4)/$C$4)</f>
        <v/>
      </c>
      <c r="P2451" s="5">
        <f>IF(ZScoring!AJ2192="",0,(ZScoring!AJ2192-$B$5)/$C$5)</f>
        <v/>
      </c>
      <c r="Q2451" s="5">
        <f>IF(ZScoring!AK2192="",0,(ZScoring!AK2192-$B$6)/$C$6)</f>
        <v/>
      </c>
      <c r="R2451" s="5">
        <f>IF(ZScoring!AL2192="",0,(ZScoring!AL2192-$B$7)/$C$7)</f>
        <v/>
      </c>
      <c r="S2451" s="5">
        <f>IF(ZScoring!AM2192="",0,(ZScoring!AM2192-$B$8)/$C$8)</f>
        <v/>
      </c>
      <c r="T2451" s="5">
        <f>IF(ZScoring!AN2192="",0,(ZScoring!AN2192-$B$9)/$C$9)</f>
        <v/>
      </c>
      <c r="U2451" s="5">
        <f>IF(ZScoring!AO2192="",0,(ZScoring!AO2192-$B$10)/$C$10)</f>
        <v/>
      </c>
      <c r="V2451" s="5">
        <f>IF(ZScoring!AP2192="",0,(ZScoring!AP2192-$B$11)/$C$11)</f>
        <v/>
      </c>
      <c r="W2451" s="5">
        <f>IF(ZScoring!AQ2192="",0,(ZScoring!AQ2192-$B$12)/$C$12)</f>
        <v/>
      </c>
      <c r="X2451" s="5">
        <f>Universe!C2192</f>
        <v/>
      </c>
    </row>
    <row r="2452">
      <c r="A2452" s="22">
        <f>Universe!G2193</f>
        <v/>
      </c>
      <c r="B2452" s="2" t="n">
        <v>1</v>
      </c>
      <c r="C2452" s="23">
        <f>Universe!H2193</f>
        <v/>
      </c>
      <c r="D2452" s="23">
        <f>Universe!I2193</f>
        <v/>
      </c>
      <c r="E2452" s="23">
        <f>Universe!J2193</f>
        <v/>
      </c>
      <c r="F2452" s="23">
        <f>Universe!K2193</f>
        <v/>
      </c>
      <c r="G2452" s="23">
        <f>Universe!L2193</f>
        <v/>
      </c>
      <c r="H2452" s="23">
        <f>Universe!M2193</f>
        <v/>
      </c>
      <c r="I2452" s="23">
        <f>Universe!N2193</f>
        <v/>
      </c>
      <c r="J2452" s="23">
        <f>Universe!O2193</f>
        <v/>
      </c>
      <c r="K2452" s="23">
        <f>Universe!P2193</f>
        <v/>
      </c>
      <c r="L2452" s="23">
        <f>Universe!Q2193</f>
        <v/>
      </c>
      <c r="M2452" s="23">
        <f>Universe!R2193</f>
        <v/>
      </c>
      <c r="N2452" s="5">
        <f>IF(ZScoring!AH2193="",0,(ZScoring!AH2193-$B$3)/$C$3)</f>
        <v/>
      </c>
      <c r="O2452" s="5">
        <f>IF(ZScoring!AI2193="",0,(ZScoring!AI2193-$B$4)/$C$4)</f>
        <v/>
      </c>
      <c r="P2452" s="5">
        <f>IF(ZScoring!AJ2193="",0,(ZScoring!AJ2193-$B$5)/$C$5)</f>
        <v/>
      </c>
      <c r="Q2452" s="5">
        <f>IF(ZScoring!AK2193="",0,(ZScoring!AK2193-$B$6)/$C$6)</f>
        <v/>
      </c>
      <c r="R2452" s="5">
        <f>IF(ZScoring!AL2193="",0,(ZScoring!AL2193-$B$7)/$C$7)</f>
        <v/>
      </c>
      <c r="S2452" s="5">
        <f>IF(ZScoring!AM2193="",0,(ZScoring!AM2193-$B$8)/$C$8)</f>
        <v/>
      </c>
      <c r="T2452" s="5">
        <f>IF(ZScoring!AN2193="",0,(ZScoring!AN2193-$B$9)/$C$9)</f>
        <v/>
      </c>
      <c r="U2452" s="5">
        <f>IF(ZScoring!AO2193="",0,(ZScoring!AO2193-$B$10)/$C$10)</f>
        <v/>
      </c>
      <c r="V2452" s="5">
        <f>IF(ZScoring!AP2193="",0,(ZScoring!AP2193-$B$11)/$C$11)</f>
        <v/>
      </c>
      <c r="W2452" s="5">
        <f>IF(ZScoring!AQ2193="",0,(ZScoring!AQ2193-$B$12)/$C$12)</f>
        <v/>
      </c>
      <c r="X2452" s="5">
        <f>Universe!C2193</f>
        <v/>
      </c>
    </row>
    <row r="2453">
      <c r="A2453" s="22">
        <f>Universe!G2194</f>
        <v/>
      </c>
      <c r="B2453" s="2" t="n">
        <v>1</v>
      </c>
      <c r="C2453" s="23">
        <f>Universe!H2194</f>
        <v/>
      </c>
      <c r="D2453" s="23">
        <f>Universe!I2194</f>
        <v/>
      </c>
      <c r="E2453" s="23">
        <f>Universe!J2194</f>
        <v/>
      </c>
      <c r="F2453" s="23">
        <f>Universe!K2194</f>
        <v/>
      </c>
      <c r="G2453" s="23">
        <f>Universe!L2194</f>
        <v/>
      </c>
      <c r="H2453" s="23">
        <f>Universe!M2194</f>
        <v/>
      </c>
      <c r="I2453" s="23">
        <f>Universe!N2194</f>
        <v/>
      </c>
      <c r="J2453" s="23">
        <f>Universe!O2194</f>
        <v/>
      </c>
      <c r="K2453" s="23">
        <f>Universe!P2194</f>
        <v/>
      </c>
      <c r="L2453" s="23">
        <f>Universe!Q2194</f>
        <v/>
      </c>
      <c r="M2453" s="23">
        <f>Universe!R2194</f>
        <v/>
      </c>
      <c r="N2453" s="5">
        <f>IF(ZScoring!AH2194="",0,(ZScoring!AH2194-$B$3)/$C$3)</f>
        <v/>
      </c>
      <c r="O2453" s="5">
        <f>IF(ZScoring!AI2194="",0,(ZScoring!AI2194-$B$4)/$C$4)</f>
        <v/>
      </c>
      <c r="P2453" s="5">
        <f>IF(ZScoring!AJ2194="",0,(ZScoring!AJ2194-$B$5)/$C$5)</f>
        <v/>
      </c>
      <c r="Q2453" s="5">
        <f>IF(ZScoring!AK2194="",0,(ZScoring!AK2194-$B$6)/$C$6)</f>
        <v/>
      </c>
      <c r="R2453" s="5">
        <f>IF(ZScoring!AL2194="",0,(ZScoring!AL2194-$B$7)/$C$7)</f>
        <v/>
      </c>
      <c r="S2453" s="5">
        <f>IF(ZScoring!AM2194="",0,(ZScoring!AM2194-$B$8)/$C$8)</f>
        <v/>
      </c>
      <c r="T2453" s="5">
        <f>IF(ZScoring!AN2194="",0,(ZScoring!AN2194-$B$9)/$C$9)</f>
        <v/>
      </c>
      <c r="U2453" s="5">
        <f>IF(ZScoring!AO2194="",0,(ZScoring!AO2194-$B$10)/$C$10)</f>
        <v/>
      </c>
      <c r="V2453" s="5">
        <f>IF(ZScoring!AP2194="",0,(ZScoring!AP2194-$B$11)/$C$11)</f>
        <v/>
      </c>
      <c r="W2453" s="5">
        <f>IF(ZScoring!AQ2194="",0,(ZScoring!AQ2194-$B$12)/$C$12)</f>
        <v/>
      </c>
      <c r="X2453" s="5">
        <f>Universe!C2194</f>
        <v/>
      </c>
    </row>
    <row r="2454">
      <c r="A2454" s="22">
        <f>Universe!G2195</f>
        <v/>
      </c>
      <c r="B2454" s="2" t="n">
        <v>1</v>
      </c>
      <c r="C2454" s="23">
        <f>Universe!H2195</f>
        <v/>
      </c>
      <c r="D2454" s="23">
        <f>Universe!I2195</f>
        <v/>
      </c>
      <c r="E2454" s="23">
        <f>Universe!J2195</f>
        <v/>
      </c>
      <c r="F2454" s="23">
        <f>Universe!K2195</f>
        <v/>
      </c>
      <c r="G2454" s="23">
        <f>Universe!L2195</f>
        <v/>
      </c>
      <c r="H2454" s="23">
        <f>Universe!M2195</f>
        <v/>
      </c>
      <c r="I2454" s="23">
        <f>Universe!N2195</f>
        <v/>
      </c>
      <c r="J2454" s="23">
        <f>Universe!O2195</f>
        <v/>
      </c>
      <c r="K2454" s="23">
        <f>Universe!P2195</f>
        <v/>
      </c>
      <c r="L2454" s="23">
        <f>Universe!Q2195</f>
        <v/>
      </c>
      <c r="M2454" s="23">
        <f>Universe!R2195</f>
        <v/>
      </c>
      <c r="N2454" s="5">
        <f>IF(ZScoring!AH2195="",0,(ZScoring!AH2195-$B$3)/$C$3)</f>
        <v/>
      </c>
      <c r="O2454" s="5">
        <f>IF(ZScoring!AI2195="",0,(ZScoring!AI2195-$B$4)/$C$4)</f>
        <v/>
      </c>
      <c r="P2454" s="5">
        <f>IF(ZScoring!AJ2195="",0,(ZScoring!AJ2195-$B$5)/$C$5)</f>
        <v/>
      </c>
      <c r="Q2454" s="5">
        <f>IF(ZScoring!AK2195="",0,(ZScoring!AK2195-$B$6)/$C$6)</f>
        <v/>
      </c>
      <c r="R2454" s="5">
        <f>IF(ZScoring!AL2195="",0,(ZScoring!AL2195-$B$7)/$C$7)</f>
        <v/>
      </c>
      <c r="S2454" s="5">
        <f>IF(ZScoring!AM2195="",0,(ZScoring!AM2195-$B$8)/$C$8)</f>
        <v/>
      </c>
      <c r="T2454" s="5">
        <f>IF(ZScoring!AN2195="",0,(ZScoring!AN2195-$B$9)/$C$9)</f>
        <v/>
      </c>
      <c r="U2454" s="5">
        <f>IF(ZScoring!AO2195="",0,(ZScoring!AO2195-$B$10)/$C$10)</f>
        <v/>
      </c>
      <c r="V2454" s="5">
        <f>IF(ZScoring!AP2195="",0,(ZScoring!AP2195-$B$11)/$C$11)</f>
        <v/>
      </c>
      <c r="W2454" s="5">
        <f>IF(ZScoring!AQ2195="",0,(ZScoring!AQ2195-$B$12)/$C$12)</f>
        <v/>
      </c>
      <c r="X2454" s="5">
        <f>Universe!C2195</f>
        <v/>
      </c>
    </row>
    <row r="2455">
      <c r="A2455" s="22">
        <f>Universe!G2196</f>
        <v/>
      </c>
      <c r="B2455" s="2" t="n">
        <v>1</v>
      </c>
      <c r="C2455" s="23">
        <f>Universe!H2196</f>
        <v/>
      </c>
      <c r="D2455" s="23">
        <f>Universe!I2196</f>
        <v/>
      </c>
      <c r="E2455" s="23">
        <f>Universe!J2196</f>
        <v/>
      </c>
      <c r="F2455" s="23">
        <f>Universe!K2196</f>
        <v/>
      </c>
      <c r="G2455" s="23">
        <f>Universe!L2196</f>
        <v/>
      </c>
      <c r="H2455" s="23">
        <f>Universe!M2196</f>
        <v/>
      </c>
      <c r="I2455" s="23">
        <f>Universe!N2196</f>
        <v/>
      </c>
      <c r="J2455" s="23">
        <f>Universe!O2196</f>
        <v/>
      </c>
      <c r="K2455" s="23">
        <f>Universe!P2196</f>
        <v/>
      </c>
      <c r="L2455" s="23">
        <f>Universe!Q2196</f>
        <v/>
      </c>
      <c r="M2455" s="23">
        <f>Universe!R2196</f>
        <v/>
      </c>
      <c r="N2455" s="5">
        <f>IF(ZScoring!AH2196="",0,(ZScoring!AH2196-$B$3)/$C$3)</f>
        <v/>
      </c>
      <c r="O2455" s="5">
        <f>IF(ZScoring!AI2196="",0,(ZScoring!AI2196-$B$4)/$C$4)</f>
        <v/>
      </c>
      <c r="P2455" s="5">
        <f>IF(ZScoring!AJ2196="",0,(ZScoring!AJ2196-$B$5)/$C$5)</f>
        <v/>
      </c>
      <c r="Q2455" s="5">
        <f>IF(ZScoring!AK2196="",0,(ZScoring!AK2196-$B$6)/$C$6)</f>
        <v/>
      </c>
      <c r="R2455" s="5">
        <f>IF(ZScoring!AL2196="",0,(ZScoring!AL2196-$B$7)/$C$7)</f>
        <v/>
      </c>
      <c r="S2455" s="5">
        <f>IF(ZScoring!AM2196="",0,(ZScoring!AM2196-$B$8)/$C$8)</f>
        <v/>
      </c>
      <c r="T2455" s="5">
        <f>IF(ZScoring!AN2196="",0,(ZScoring!AN2196-$B$9)/$C$9)</f>
        <v/>
      </c>
      <c r="U2455" s="5">
        <f>IF(ZScoring!AO2196="",0,(ZScoring!AO2196-$B$10)/$C$10)</f>
        <v/>
      </c>
      <c r="V2455" s="5">
        <f>IF(ZScoring!AP2196="",0,(ZScoring!AP2196-$B$11)/$C$11)</f>
        <v/>
      </c>
      <c r="W2455" s="5">
        <f>IF(ZScoring!AQ2196="",0,(ZScoring!AQ2196-$B$12)/$C$12)</f>
        <v/>
      </c>
      <c r="X2455" s="5">
        <f>Universe!C2196</f>
        <v/>
      </c>
    </row>
    <row r="2456">
      <c r="A2456" s="22">
        <f>Universe!G2197</f>
        <v/>
      </c>
      <c r="B2456" s="2" t="n">
        <v>1</v>
      </c>
      <c r="C2456" s="23">
        <f>Universe!H2197</f>
        <v/>
      </c>
      <c r="D2456" s="23">
        <f>Universe!I2197</f>
        <v/>
      </c>
      <c r="E2456" s="23">
        <f>Universe!J2197</f>
        <v/>
      </c>
      <c r="F2456" s="23">
        <f>Universe!K2197</f>
        <v/>
      </c>
      <c r="G2456" s="23">
        <f>Universe!L2197</f>
        <v/>
      </c>
      <c r="H2456" s="23">
        <f>Universe!M2197</f>
        <v/>
      </c>
      <c r="I2456" s="23">
        <f>Universe!N2197</f>
        <v/>
      </c>
      <c r="J2456" s="23">
        <f>Universe!O2197</f>
        <v/>
      </c>
      <c r="K2456" s="23">
        <f>Universe!P2197</f>
        <v/>
      </c>
      <c r="L2456" s="23">
        <f>Universe!Q2197</f>
        <v/>
      </c>
      <c r="M2456" s="23">
        <f>Universe!R2197</f>
        <v/>
      </c>
      <c r="N2456" s="5">
        <f>IF(ZScoring!AH2197="",0,(ZScoring!AH2197-$B$3)/$C$3)</f>
        <v/>
      </c>
      <c r="O2456" s="5">
        <f>IF(ZScoring!AI2197="",0,(ZScoring!AI2197-$B$4)/$C$4)</f>
        <v/>
      </c>
      <c r="P2456" s="5">
        <f>IF(ZScoring!AJ2197="",0,(ZScoring!AJ2197-$B$5)/$C$5)</f>
        <v/>
      </c>
      <c r="Q2456" s="5">
        <f>IF(ZScoring!AK2197="",0,(ZScoring!AK2197-$B$6)/$C$6)</f>
        <v/>
      </c>
      <c r="R2456" s="5">
        <f>IF(ZScoring!AL2197="",0,(ZScoring!AL2197-$B$7)/$C$7)</f>
        <v/>
      </c>
      <c r="S2456" s="5">
        <f>IF(ZScoring!AM2197="",0,(ZScoring!AM2197-$B$8)/$C$8)</f>
        <v/>
      </c>
      <c r="T2456" s="5">
        <f>IF(ZScoring!AN2197="",0,(ZScoring!AN2197-$B$9)/$C$9)</f>
        <v/>
      </c>
      <c r="U2456" s="5">
        <f>IF(ZScoring!AO2197="",0,(ZScoring!AO2197-$B$10)/$C$10)</f>
        <v/>
      </c>
      <c r="V2456" s="5">
        <f>IF(ZScoring!AP2197="",0,(ZScoring!AP2197-$B$11)/$C$11)</f>
        <v/>
      </c>
      <c r="W2456" s="5">
        <f>IF(ZScoring!AQ2197="",0,(ZScoring!AQ2197-$B$12)/$C$12)</f>
        <v/>
      </c>
      <c r="X2456" s="5">
        <f>Universe!C2197</f>
        <v/>
      </c>
    </row>
    <row r="2457">
      <c r="A2457" s="22">
        <f>Universe!G2198</f>
        <v/>
      </c>
      <c r="B2457" s="2" t="n">
        <v>1</v>
      </c>
      <c r="C2457" s="23">
        <f>Universe!H2198</f>
        <v/>
      </c>
      <c r="D2457" s="23">
        <f>Universe!I2198</f>
        <v/>
      </c>
      <c r="E2457" s="23">
        <f>Universe!J2198</f>
        <v/>
      </c>
      <c r="F2457" s="23">
        <f>Universe!K2198</f>
        <v/>
      </c>
      <c r="G2457" s="23">
        <f>Universe!L2198</f>
        <v/>
      </c>
      <c r="H2457" s="23">
        <f>Universe!M2198</f>
        <v/>
      </c>
      <c r="I2457" s="23">
        <f>Universe!N2198</f>
        <v/>
      </c>
      <c r="J2457" s="23">
        <f>Universe!O2198</f>
        <v/>
      </c>
      <c r="K2457" s="23">
        <f>Universe!P2198</f>
        <v/>
      </c>
      <c r="L2457" s="23">
        <f>Universe!Q2198</f>
        <v/>
      </c>
      <c r="M2457" s="23">
        <f>Universe!R2198</f>
        <v/>
      </c>
      <c r="N2457" s="5">
        <f>IF(ZScoring!AH2198="",0,(ZScoring!AH2198-$B$3)/$C$3)</f>
        <v/>
      </c>
      <c r="O2457" s="5">
        <f>IF(ZScoring!AI2198="",0,(ZScoring!AI2198-$B$4)/$C$4)</f>
        <v/>
      </c>
      <c r="P2457" s="5">
        <f>IF(ZScoring!AJ2198="",0,(ZScoring!AJ2198-$B$5)/$C$5)</f>
        <v/>
      </c>
      <c r="Q2457" s="5">
        <f>IF(ZScoring!AK2198="",0,(ZScoring!AK2198-$B$6)/$C$6)</f>
        <v/>
      </c>
      <c r="R2457" s="5">
        <f>IF(ZScoring!AL2198="",0,(ZScoring!AL2198-$B$7)/$C$7)</f>
        <v/>
      </c>
      <c r="S2457" s="5">
        <f>IF(ZScoring!AM2198="",0,(ZScoring!AM2198-$B$8)/$C$8)</f>
        <v/>
      </c>
      <c r="T2457" s="5">
        <f>IF(ZScoring!AN2198="",0,(ZScoring!AN2198-$B$9)/$C$9)</f>
        <v/>
      </c>
      <c r="U2457" s="5">
        <f>IF(ZScoring!AO2198="",0,(ZScoring!AO2198-$B$10)/$C$10)</f>
        <v/>
      </c>
      <c r="V2457" s="5">
        <f>IF(ZScoring!AP2198="",0,(ZScoring!AP2198-$B$11)/$C$11)</f>
        <v/>
      </c>
      <c r="W2457" s="5">
        <f>IF(ZScoring!AQ2198="",0,(ZScoring!AQ2198-$B$12)/$C$12)</f>
        <v/>
      </c>
      <c r="X2457" s="5">
        <f>Universe!C2198</f>
        <v/>
      </c>
    </row>
    <row r="2458">
      <c r="A2458" s="22">
        <f>Universe!G2199</f>
        <v/>
      </c>
      <c r="B2458" s="2" t="n">
        <v>1</v>
      </c>
      <c r="C2458" s="23">
        <f>Universe!H2199</f>
        <v/>
      </c>
      <c r="D2458" s="23">
        <f>Universe!I2199</f>
        <v/>
      </c>
      <c r="E2458" s="23">
        <f>Universe!J2199</f>
        <v/>
      </c>
      <c r="F2458" s="23">
        <f>Universe!K2199</f>
        <v/>
      </c>
      <c r="G2458" s="23">
        <f>Universe!L2199</f>
        <v/>
      </c>
      <c r="H2458" s="23">
        <f>Universe!M2199</f>
        <v/>
      </c>
      <c r="I2458" s="23">
        <f>Universe!N2199</f>
        <v/>
      </c>
      <c r="J2458" s="23">
        <f>Universe!O2199</f>
        <v/>
      </c>
      <c r="K2458" s="23">
        <f>Universe!P2199</f>
        <v/>
      </c>
      <c r="L2458" s="23">
        <f>Universe!Q2199</f>
        <v/>
      </c>
      <c r="M2458" s="23">
        <f>Universe!R2199</f>
        <v/>
      </c>
      <c r="N2458" s="5">
        <f>IF(ZScoring!AH2199="",0,(ZScoring!AH2199-$B$3)/$C$3)</f>
        <v/>
      </c>
      <c r="O2458" s="5">
        <f>IF(ZScoring!AI2199="",0,(ZScoring!AI2199-$B$4)/$C$4)</f>
        <v/>
      </c>
      <c r="P2458" s="5">
        <f>IF(ZScoring!AJ2199="",0,(ZScoring!AJ2199-$B$5)/$C$5)</f>
        <v/>
      </c>
      <c r="Q2458" s="5">
        <f>IF(ZScoring!AK2199="",0,(ZScoring!AK2199-$B$6)/$C$6)</f>
        <v/>
      </c>
      <c r="R2458" s="5">
        <f>IF(ZScoring!AL2199="",0,(ZScoring!AL2199-$B$7)/$C$7)</f>
        <v/>
      </c>
      <c r="S2458" s="5">
        <f>IF(ZScoring!AM2199="",0,(ZScoring!AM2199-$B$8)/$C$8)</f>
        <v/>
      </c>
      <c r="T2458" s="5">
        <f>IF(ZScoring!AN2199="",0,(ZScoring!AN2199-$B$9)/$C$9)</f>
        <v/>
      </c>
      <c r="U2458" s="5">
        <f>IF(ZScoring!AO2199="",0,(ZScoring!AO2199-$B$10)/$C$10)</f>
        <v/>
      </c>
      <c r="V2458" s="5">
        <f>IF(ZScoring!AP2199="",0,(ZScoring!AP2199-$B$11)/$C$11)</f>
        <v/>
      </c>
      <c r="W2458" s="5">
        <f>IF(ZScoring!AQ2199="",0,(ZScoring!AQ2199-$B$12)/$C$12)</f>
        <v/>
      </c>
      <c r="X2458" s="5">
        <f>Universe!C2199</f>
        <v/>
      </c>
    </row>
    <row r="2459">
      <c r="A2459" s="22">
        <f>Universe!G2200</f>
        <v/>
      </c>
      <c r="B2459" s="2" t="n">
        <v>1</v>
      </c>
      <c r="C2459" s="23">
        <f>Universe!H2200</f>
        <v/>
      </c>
      <c r="D2459" s="23">
        <f>Universe!I2200</f>
        <v/>
      </c>
      <c r="E2459" s="23">
        <f>Universe!J2200</f>
        <v/>
      </c>
      <c r="F2459" s="23">
        <f>Universe!K2200</f>
        <v/>
      </c>
      <c r="G2459" s="23">
        <f>Universe!L2200</f>
        <v/>
      </c>
      <c r="H2459" s="23">
        <f>Universe!M2200</f>
        <v/>
      </c>
      <c r="I2459" s="23">
        <f>Universe!N2200</f>
        <v/>
      </c>
      <c r="J2459" s="23">
        <f>Universe!O2200</f>
        <v/>
      </c>
      <c r="K2459" s="23">
        <f>Universe!P2200</f>
        <v/>
      </c>
      <c r="L2459" s="23">
        <f>Universe!Q2200</f>
        <v/>
      </c>
      <c r="M2459" s="23">
        <f>Universe!R2200</f>
        <v/>
      </c>
      <c r="N2459" s="5">
        <f>IF(ZScoring!AH2200="",0,(ZScoring!AH2200-$B$3)/$C$3)</f>
        <v/>
      </c>
      <c r="O2459" s="5">
        <f>IF(ZScoring!AI2200="",0,(ZScoring!AI2200-$B$4)/$C$4)</f>
        <v/>
      </c>
      <c r="P2459" s="5">
        <f>IF(ZScoring!AJ2200="",0,(ZScoring!AJ2200-$B$5)/$C$5)</f>
        <v/>
      </c>
      <c r="Q2459" s="5">
        <f>IF(ZScoring!AK2200="",0,(ZScoring!AK2200-$B$6)/$C$6)</f>
        <v/>
      </c>
      <c r="R2459" s="5">
        <f>IF(ZScoring!AL2200="",0,(ZScoring!AL2200-$B$7)/$C$7)</f>
        <v/>
      </c>
      <c r="S2459" s="5">
        <f>IF(ZScoring!AM2200="",0,(ZScoring!AM2200-$B$8)/$C$8)</f>
        <v/>
      </c>
      <c r="T2459" s="5">
        <f>IF(ZScoring!AN2200="",0,(ZScoring!AN2200-$B$9)/$C$9)</f>
        <v/>
      </c>
      <c r="U2459" s="5">
        <f>IF(ZScoring!AO2200="",0,(ZScoring!AO2200-$B$10)/$C$10)</f>
        <v/>
      </c>
      <c r="V2459" s="5">
        <f>IF(ZScoring!AP2200="",0,(ZScoring!AP2200-$B$11)/$C$11)</f>
        <v/>
      </c>
      <c r="W2459" s="5">
        <f>IF(ZScoring!AQ2200="",0,(ZScoring!AQ2200-$B$12)/$C$12)</f>
        <v/>
      </c>
      <c r="X2459" s="5">
        <f>Universe!C2200</f>
        <v/>
      </c>
    </row>
    <row r="2460">
      <c r="A2460" s="22">
        <f>Universe!G2201</f>
        <v/>
      </c>
      <c r="B2460" s="2" t="n">
        <v>1</v>
      </c>
      <c r="C2460" s="23">
        <f>Universe!H2201</f>
        <v/>
      </c>
      <c r="D2460" s="23">
        <f>Universe!I2201</f>
        <v/>
      </c>
      <c r="E2460" s="23">
        <f>Universe!J2201</f>
        <v/>
      </c>
      <c r="F2460" s="23">
        <f>Universe!K2201</f>
        <v/>
      </c>
      <c r="G2460" s="23">
        <f>Universe!L2201</f>
        <v/>
      </c>
      <c r="H2460" s="23">
        <f>Universe!M2201</f>
        <v/>
      </c>
      <c r="I2460" s="23">
        <f>Universe!N2201</f>
        <v/>
      </c>
      <c r="J2460" s="23">
        <f>Universe!O2201</f>
        <v/>
      </c>
      <c r="K2460" s="23">
        <f>Universe!P2201</f>
        <v/>
      </c>
      <c r="L2460" s="23">
        <f>Universe!Q2201</f>
        <v/>
      </c>
      <c r="M2460" s="23">
        <f>Universe!R2201</f>
        <v/>
      </c>
      <c r="N2460" s="5">
        <f>IF(ZScoring!AH2201="",0,(ZScoring!AH2201-$B$3)/$C$3)</f>
        <v/>
      </c>
      <c r="O2460" s="5">
        <f>IF(ZScoring!AI2201="",0,(ZScoring!AI2201-$B$4)/$C$4)</f>
        <v/>
      </c>
      <c r="P2460" s="5">
        <f>IF(ZScoring!AJ2201="",0,(ZScoring!AJ2201-$B$5)/$C$5)</f>
        <v/>
      </c>
      <c r="Q2460" s="5">
        <f>IF(ZScoring!AK2201="",0,(ZScoring!AK2201-$B$6)/$C$6)</f>
        <v/>
      </c>
      <c r="R2460" s="5">
        <f>IF(ZScoring!AL2201="",0,(ZScoring!AL2201-$B$7)/$C$7)</f>
        <v/>
      </c>
      <c r="S2460" s="5">
        <f>IF(ZScoring!AM2201="",0,(ZScoring!AM2201-$B$8)/$C$8)</f>
        <v/>
      </c>
      <c r="T2460" s="5">
        <f>IF(ZScoring!AN2201="",0,(ZScoring!AN2201-$B$9)/$C$9)</f>
        <v/>
      </c>
      <c r="U2460" s="5">
        <f>IF(ZScoring!AO2201="",0,(ZScoring!AO2201-$B$10)/$C$10)</f>
        <v/>
      </c>
      <c r="V2460" s="5">
        <f>IF(ZScoring!AP2201="",0,(ZScoring!AP2201-$B$11)/$C$11)</f>
        <v/>
      </c>
      <c r="W2460" s="5">
        <f>IF(ZScoring!AQ2201="",0,(ZScoring!AQ2201-$B$12)/$C$12)</f>
        <v/>
      </c>
      <c r="X2460" s="5">
        <f>Universe!C2201</f>
        <v/>
      </c>
    </row>
    <row r="2461">
      <c r="A2461" s="22">
        <f>Universe!G2202</f>
        <v/>
      </c>
      <c r="B2461" s="2" t="n">
        <v>1</v>
      </c>
      <c r="C2461" s="23">
        <f>Universe!H2202</f>
        <v/>
      </c>
      <c r="D2461" s="23">
        <f>Universe!I2202</f>
        <v/>
      </c>
      <c r="E2461" s="23">
        <f>Universe!J2202</f>
        <v/>
      </c>
      <c r="F2461" s="23">
        <f>Universe!K2202</f>
        <v/>
      </c>
      <c r="G2461" s="23">
        <f>Universe!L2202</f>
        <v/>
      </c>
      <c r="H2461" s="23">
        <f>Universe!M2202</f>
        <v/>
      </c>
      <c r="I2461" s="23">
        <f>Universe!N2202</f>
        <v/>
      </c>
      <c r="J2461" s="23">
        <f>Universe!O2202</f>
        <v/>
      </c>
      <c r="K2461" s="23">
        <f>Universe!P2202</f>
        <v/>
      </c>
      <c r="L2461" s="23">
        <f>Universe!Q2202</f>
        <v/>
      </c>
      <c r="M2461" s="23">
        <f>Universe!R2202</f>
        <v/>
      </c>
      <c r="N2461" s="5">
        <f>IF(ZScoring!AH2202="",0,(ZScoring!AH2202-$B$3)/$C$3)</f>
        <v/>
      </c>
      <c r="O2461" s="5">
        <f>IF(ZScoring!AI2202="",0,(ZScoring!AI2202-$B$4)/$C$4)</f>
        <v/>
      </c>
      <c r="P2461" s="5">
        <f>IF(ZScoring!AJ2202="",0,(ZScoring!AJ2202-$B$5)/$C$5)</f>
        <v/>
      </c>
      <c r="Q2461" s="5">
        <f>IF(ZScoring!AK2202="",0,(ZScoring!AK2202-$B$6)/$C$6)</f>
        <v/>
      </c>
      <c r="R2461" s="5">
        <f>IF(ZScoring!AL2202="",0,(ZScoring!AL2202-$B$7)/$C$7)</f>
        <v/>
      </c>
      <c r="S2461" s="5">
        <f>IF(ZScoring!AM2202="",0,(ZScoring!AM2202-$B$8)/$C$8)</f>
        <v/>
      </c>
      <c r="T2461" s="5">
        <f>IF(ZScoring!AN2202="",0,(ZScoring!AN2202-$B$9)/$C$9)</f>
        <v/>
      </c>
      <c r="U2461" s="5">
        <f>IF(ZScoring!AO2202="",0,(ZScoring!AO2202-$B$10)/$C$10)</f>
        <v/>
      </c>
      <c r="V2461" s="5">
        <f>IF(ZScoring!AP2202="",0,(ZScoring!AP2202-$B$11)/$C$11)</f>
        <v/>
      </c>
      <c r="W2461" s="5">
        <f>IF(ZScoring!AQ2202="",0,(ZScoring!AQ2202-$B$12)/$C$12)</f>
        <v/>
      </c>
      <c r="X2461" s="5">
        <f>Universe!C2202</f>
        <v/>
      </c>
    </row>
    <row r="2462">
      <c r="A2462" s="22">
        <f>Universe!G2203</f>
        <v/>
      </c>
      <c r="B2462" s="2" t="n">
        <v>1</v>
      </c>
      <c r="C2462" s="23">
        <f>Universe!H2203</f>
        <v/>
      </c>
      <c r="D2462" s="23">
        <f>Universe!I2203</f>
        <v/>
      </c>
      <c r="E2462" s="23">
        <f>Universe!J2203</f>
        <v/>
      </c>
      <c r="F2462" s="23">
        <f>Universe!K2203</f>
        <v/>
      </c>
      <c r="G2462" s="23">
        <f>Universe!L2203</f>
        <v/>
      </c>
      <c r="H2462" s="23">
        <f>Universe!M2203</f>
        <v/>
      </c>
      <c r="I2462" s="23">
        <f>Universe!N2203</f>
        <v/>
      </c>
      <c r="J2462" s="23">
        <f>Universe!O2203</f>
        <v/>
      </c>
      <c r="K2462" s="23">
        <f>Universe!P2203</f>
        <v/>
      </c>
      <c r="L2462" s="23">
        <f>Universe!Q2203</f>
        <v/>
      </c>
      <c r="M2462" s="23">
        <f>Universe!R2203</f>
        <v/>
      </c>
      <c r="N2462" s="5">
        <f>IF(ZScoring!AH2203="",0,(ZScoring!AH2203-$B$3)/$C$3)</f>
        <v/>
      </c>
      <c r="O2462" s="5">
        <f>IF(ZScoring!AI2203="",0,(ZScoring!AI2203-$B$4)/$C$4)</f>
        <v/>
      </c>
      <c r="P2462" s="5">
        <f>IF(ZScoring!AJ2203="",0,(ZScoring!AJ2203-$B$5)/$C$5)</f>
        <v/>
      </c>
      <c r="Q2462" s="5">
        <f>IF(ZScoring!AK2203="",0,(ZScoring!AK2203-$B$6)/$C$6)</f>
        <v/>
      </c>
      <c r="R2462" s="5">
        <f>IF(ZScoring!AL2203="",0,(ZScoring!AL2203-$B$7)/$C$7)</f>
        <v/>
      </c>
      <c r="S2462" s="5">
        <f>IF(ZScoring!AM2203="",0,(ZScoring!AM2203-$B$8)/$C$8)</f>
        <v/>
      </c>
      <c r="T2462" s="5">
        <f>IF(ZScoring!AN2203="",0,(ZScoring!AN2203-$B$9)/$C$9)</f>
        <v/>
      </c>
      <c r="U2462" s="5">
        <f>IF(ZScoring!AO2203="",0,(ZScoring!AO2203-$B$10)/$C$10)</f>
        <v/>
      </c>
      <c r="V2462" s="5">
        <f>IF(ZScoring!AP2203="",0,(ZScoring!AP2203-$B$11)/$C$11)</f>
        <v/>
      </c>
      <c r="W2462" s="5">
        <f>IF(ZScoring!AQ2203="",0,(ZScoring!AQ2203-$B$12)/$C$12)</f>
        <v/>
      </c>
      <c r="X2462" s="5">
        <f>Universe!C2203</f>
        <v/>
      </c>
    </row>
    <row r="2463">
      <c r="A2463" s="22">
        <f>Universe!G2204</f>
        <v/>
      </c>
      <c r="B2463" s="2" t="n">
        <v>1</v>
      </c>
      <c r="C2463" s="23">
        <f>Universe!H2204</f>
        <v/>
      </c>
      <c r="D2463" s="23">
        <f>Universe!I2204</f>
        <v/>
      </c>
      <c r="E2463" s="23">
        <f>Universe!J2204</f>
        <v/>
      </c>
      <c r="F2463" s="23">
        <f>Universe!K2204</f>
        <v/>
      </c>
      <c r="G2463" s="23">
        <f>Universe!L2204</f>
        <v/>
      </c>
      <c r="H2463" s="23">
        <f>Universe!M2204</f>
        <v/>
      </c>
      <c r="I2463" s="23">
        <f>Universe!N2204</f>
        <v/>
      </c>
      <c r="J2463" s="23">
        <f>Universe!O2204</f>
        <v/>
      </c>
      <c r="K2463" s="23">
        <f>Universe!P2204</f>
        <v/>
      </c>
      <c r="L2463" s="23">
        <f>Universe!Q2204</f>
        <v/>
      </c>
      <c r="M2463" s="23">
        <f>Universe!R2204</f>
        <v/>
      </c>
      <c r="N2463" s="5">
        <f>IF(ZScoring!AH2204="",0,(ZScoring!AH2204-$B$3)/$C$3)</f>
        <v/>
      </c>
      <c r="O2463" s="5">
        <f>IF(ZScoring!AI2204="",0,(ZScoring!AI2204-$B$4)/$C$4)</f>
        <v/>
      </c>
      <c r="P2463" s="5">
        <f>IF(ZScoring!AJ2204="",0,(ZScoring!AJ2204-$B$5)/$C$5)</f>
        <v/>
      </c>
      <c r="Q2463" s="5">
        <f>IF(ZScoring!AK2204="",0,(ZScoring!AK2204-$B$6)/$C$6)</f>
        <v/>
      </c>
      <c r="R2463" s="5">
        <f>IF(ZScoring!AL2204="",0,(ZScoring!AL2204-$B$7)/$C$7)</f>
        <v/>
      </c>
      <c r="S2463" s="5">
        <f>IF(ZScoring!AM2204="",0,(ZScoring!AM2204-$B$8)/$C$8)</f>
        <v/>
      </c>
      <c r="T2463" s="5">
        <f>IF(ZScoring!AN2204="",0,(ZScoring!AN2204-$B$9)/$C$9)</f>
        <v/>
      </c>
      <c r="U2463" s="5">
        <f>IF(ZScoring!AO2204="",0,(ZScoring!AO2204-$B$10)/$C$10)</f>
        <v/>
      </c>
      <c r="V2463" s="5">
        <f>IF(ZScoring!AP2204="",0,(ZScoring!AP2204-$B$11)/$C$11)</f>
        <v/>
      </c>
      <c r="W2463" s="5">
        <f>IF(ZScoring!AQ2204="",0,(ZScoring!AQ2204-$B$12)/$C$12)</f>
        <v/>
      </c>
      <c r="X2463" s="5">
        <f>Universe!C2204</f>
        <v/>
      </c>
    </row>
    <row r="2464">
      <c r="A2464" s="22">
        <f>Universe!G2205</f>
        <v/>
      </c>
      <c r="B2464" s="2" t="n">
        <v>1</v>
      </c>
      <c r="C2464" s="23">
        <f>Universe!H2205</f>
        <v/>
      </c>
      <c r="D2464" s="23">
        <f>Universe!I2205</f>
        <v/>
      </c>
      <c r="E2464" s="23">
        <f>Universe!J2205</f>
        <v/>
      </c>
      <c r="F2464" s="23">
        <f>Universe!K2205</f>
        <v/>
      </c>
      <c r="G2464" s="23">
        <f>Universe!L2205</f>
        <v/>
      </c>
      <c r="H2464" s="23">
        <f>Universe!M2205</f>
        <v/>
      </c>
      <c r="I2464" s="23">
        <f>Universe!N2205</f>
        <v/>
      </c>
      <c r="J2464" s="23">
        <f>Universe!O2205</f>
        <v/>
      </c>
      <c r="K2464" s="23">
        <f>Universe!P2205</f>
        <v/>
      </c>
      <c r="L2464" s="23">
        <f>Universe!Q2205</f>
        <v/>
      </c>
      <c r="M2464" s="23">
        <f>Universe!R2205</f>
        <v/>
      </c>
      <c r="N2464" s="5">
        <f>IF(ZScoring!AH2205="",0,(ZScoring!AH2205-$B$3)/$C$3)</f>
        <v/>
      </c>
      <c r="O2464" s="5">
        <f>IF(ZScoring!AI2205="",0,(ZScoring!AI2205-$B$4)/$C$4)</f>
        <v/>
      </c>
      <c r="P2464" s="5">
        <f>IF(ZScoring!AJ2205="",0,(ZScoring!AJ2205-$B$5)/$C$5)</f>
        <v/>
      </c>
      <c r="Q2464" s="5">
        <f>IF(ZScoring!AK2205="",0,(ZScoring!AK2205-$B$6)/$C$6)</f>
        <v/>
      </c>
      <c r="R2464" s="5">
        <f>IF(ZScoring!AL2205="",0,(ZScoring!AL2205-$B$7)/$C$7)</f>
        <v/>
      </c>
      <c r="S2464" s="5">
        <f>IF(ZScoring!AM2205="",0,(ZScoring!AM2205-$B$8)/$C$8)</f>
        <v/>
      </c>
      <c r="T2464" s="5">
        <f>IF(ZScoring!AN2205="",0,(ZScoring!AN2205-$B$9)/$C$9)</f>
        <v/>
      </c>
      <c r="U2464" s="5">
        <f>IF(ZScoring!AO2205="",0,(ZScoring!AO2205-$B$10)/$C$10)</f>
        <v/>
      </c>
      <c r="V2464" s="5">
        <f>IF(ZScoring!AP2205="",0,(ZScoring!AP2205-$B$11)/$C$11)</f>
        <v/>
      </c>
      <c r="W2464" s="5">
        <f>IF(ZScoring!AQ2205="",0,(ZScoring!AQ2205-$B$12)/$C$12)</f>
        <v/>
      </c>
      <c r="X2464" s="5">
        <f>Universe!C2205</f>
        <v/>
      </c>
    </row>
    <row r="2465">
      <c r="A2465" s="22">
        <f>Universe!G2206</f>
        <v/>
      </c>
      <c r="B2465" s="2" t="n">
        <v>1</v>
      </c>
      <c r="C2465" s="23">
        <f>Universe!H2206</f>
        <v/>
      </c>
      <c r="D2465" s="23">
        <f>Universe!I2206</f>
        <v/>
      </c>
      <c r="E2465" s="23">
        <f>Universe!J2206</f>
        <v/>
      </c>
      <c r="F2465" s="23">
        <f>Universe!K2206</f>
        <v/>
      </c>
      <c r="G2465" s="23">
        <f>Universe!L2206</f>
        <v/>
      </c>
      <c r="H2465" s="23">
        <f>Universe!M2206</f>
        <v/>
      </c>
      <c r="I2465" s="23">
        <f>Universe!N2206</f>
        <v/>
      </c>
      <c r="J2465" s="23">
        <f>Universe!O2206</f>
        <v/>
      </c>
      <c r="K2465" s="23">
        <f>Universe!P2206</f>
        <v/>
      </c>
      <c r="L2465" s="23">
        <f>Universe!Q2206</f>
        <v/>
      </c>
      <c r="M2465" s="23">
        <f>Universe!R2206</f>
        <v/>
      </c>
      <c r="N2465" s="5">
        <f>IF(ZScoring!AH2206="",0,(ZScoring!AH2206-$B$3)/$C$3)</f>
        <v/>
      </c>
      <c r="O2465" s="5">
        <f>IF(ZScoring!AI2206="",0,(ZScoring!AI2206-$B$4)/$C$4)</f>
        <v/>
      </c>
      <c r="P2465" s="5">
        <f>IF(ZScoring!AJ2206="",0,(ZScoring!AJ2206-$B$5)/$C$5)</f>
        <v/>
      </c>
      <c r="Q2465" s="5">
        <f>IF(ZScoring!AK2206="",0,(ZScoring!AK2206-$B$6)/$C$6)</f>
        <v/>
      </c>
      <c r="R2465" s="5">
        <f>IF(ZScoring!AL2206="",0,(ZScoring!AL2206-$B$7)/$C$7)</f>
        <v/>
      </c>
      <c r="S2465" s="5">
        <f>IF(ZScoring!AM2206="",0,(ZScoring!AM2206-$B$8)/$C$8)</f>
        <v/>
      </c>
      <c r="T2465" s="5">
        <f>IF(ZScoring!AN2206="",0,(ZScoring!AN2206-$B$9)/$C$9)</f>
        <v/>
      </c>
      <c r="U2465" s="5">
        <f>IF(ZScoring!AO2206="",0,(ZScoring!AO2206-$B$10)/$C$10)</f>
        <v/>
      </c>
      <c r="V2465" s="5">
        <f>IF(ZScoring!AP2206="",0,(ZScoring!AP2206-$B$11)/$C$11)</f>
        <v/>
      </c>
      <c r="W2465" s="5">
        <f>IF(ZScoring!AQ2206="",0,(ZScoring!AQ2206-$B$12)/$C$12)</f>
        <v/>
      </c>
      <c r="X2465" s="5">
        <f>Universe!C2206</f>
        <v/>
      </c>
    </row>
    <row r="2466">
      <c r="A2466" s="22">
        <f>Universe!G2207</f>
        <v/>
      </c>
      <c r="B2466" s="2" t="n">
        <v>1</v>
      </c>
      <c r="C2466" s="23">
        <f>Universe!H2207</f>
        <v/>
      </c>
      <c r="D2466" s="23">
        <f>Universe!I2207</f>
        <v/>
      </c>
      <c r="E2466" s="23">
        <f>Universe!J2207</f>
        <v/>
      </c>
      <c r="F2466" s="23">
        <f>Universe!K2207</f>
        <v/>
      </c>
      <c r="G2466" s="23">
        <f>Universe!L2207</f>
        <v/>
      </c>
      <c r="H2466" s="23">
        <f>Universe!M2207</f>
        <v/>
      </c>
      <c r="I2466" s="23">
        <f>Universe!N2207</f>
        <v/>
      </c>
      <c r="J2466" s="23">
        <f>Universe!O2207</f>
        <v/>
      </c>
      <c r="K2466" s="23">
        <f>Universe!P2207</f>
        <v/>
      </c>
      <c r="L2466" s="23">
        <f>Universe!Q2207</f>
        <v/>
      </c>
      <c r="M2466" s="23">
        <f>Universe!R2207</f>
        <v/>
      </c>
      <c r="N2466" s="5">
        <f>IF(ZScoring!AH2207="",0,(ZScoring!AH2207-$B$3)/$C$3)</f>
        <v/>
      </c>
      <c r="O2466" s="5">
        <f>IF(ZScoring!AI2207="",0,(ZScoring!AI2207-$B$4)/$C$4)</f>
        <v/>
      </c>
      <c r="P2466" s="5">
        <f>IF(ZScoring!AJ2207="",0,(ZScoring!AJ2207-$B$5)/$C$5)</f>
        <v/>
      </c>
      <c r="Q2466" s="5">
        <f>IF(ZScoring!AK2207="",0,(ZScoring!AK2207-$B$6)/$C$6)</f>
        <v/>
      </c>
      <c r="R2466" s="5">
        <f>IF(ZScoring!AL2207="",0,(ZScoring!AL2207-$B$7)/$C$7)</f>
        <v/>
      </c>
      <c r="S2466" s="5">
        <f>IF(ZScoring!AM2207="",0,(ZScoring!AM2207-$B$8)/$C$8)</f>
        <v/>
      </c>
      <c r="T2466" s="5">
        <f>IF(ZScoring!AN2207="",0,(ZScoring!AN2207-$B$9)/$C$9)</f>
        <v/>
      </c>
      <c r="U2466" s="5">
        <f>IF(ZScoring!AO2207="",0,(ZScoring!AO2207-$B$10)/$C$10)</f>
        <v/>
      </c>
      <c r="V2466" s="5">
        <f>IF(ZScoring!AP2207="",0,(ZScoring!AP2207-$B$11)/$C$11)</f>
        <v/>
      </c>
      <c r="W2466" s="5">
        <f>IF(ZScoring!AQ2207="",0,(ZScoring!AQ2207-$B$12)/$C$12)</f>
        <v/>
      </c>
      <c r="X2466" s="5">
        <f>Universe!C2207</f>
        <v/>
      </c>
    </row>
    <row r="2467">
      <c r="A2467" s="22">
        <f>Universe!G2208</f>
        <v/>
      </c>
      <c r="B2467" s="2" t="n">
        <v>1</v>
      </c>
      <c r="C2467" s="23">
        <f>Universe!H2208</f>
        <v/>
      </c>
      <c r="D2467" s="23">
        <f>Universe!I2208</f>
        <v/>
      </c>
      <c r="E2467" s="23">
        <f>Universe!J2208</f>
        <v/>
      </c>
      <c r="F2467" s="23">
        <f>Universe!K2208</f>
        <v/>
      </c>
      <c r="G2467" s="23">
        <f>Universe!L2208</f>
        <v/>
      </c>
      <c r="H2467" s="23">
        <f>Universe!M2208</f>
        <v/>
      </c>
      <c r="I2467" s="23">
        <f>Universe!N2208</f>
        <v/>
      </c>
      <c r="J2467" s="23">
        <f>Universe!O2208</f>
        <v/>
      </c>
      <c r="K2467" s="23">
        <f>Universe!P2208</f>
        <v/>
      </c>
      <c r="L2467" s="23">
        <f>Universe!Q2208</f>
        <v/>
      </c>
      <c r="M2467" s="23">
        <f>Universe!R2208</f>
        <v/>
      </c>
      <c r="N2467" s="5">
        <f>IF(ZScoring!AH2208="",0,(ZScoring!AH2208-$B$3)/$C$3)</f>
        <v/>
      </c>
      <c r="O2467" s="5">
        <f>IF(ZScoring!AI2208="",0,(ZScoring!AI2208-$B$4)/$C$4)</f>
        <v/>
      </c>
      <c r="P2467" s="5">
        <f>IF(ZScoring!AJ2208="",0,(ZScoring!AJ2208-$B$5)/$C$5)</f>
        <v/>
      </c>
      <c r="Q2467" s="5">
        <f>IF(ZScoring!AK2208="",0,(ZScoring!AK2208-$B$6)/$C$6)</f>
        <v/>
      </c>
      <c r="R2467" s="5">
        <f>IF(ZScoring!AL2208="",0,(ZScoring!AL2208-$B$7)/$C$7)</f>
        <v/>
      </c>
      <c r="S2467" s="5">
        <f>IF(ZScoring!AM2208="",0,(ZScoring!AM2208-$B$8)/$C$8)</f>
        <v/>
      </c>
      <c r="T2467" s="5">
        <f>IF(ZScoring!AN2208="",0,(ZScoring!AN2208-$B$9)/$C$9)</f>
        <v/>
      </c>
      <c r="U2467" s="5">
        <f>IF(ZScoring!AO2208="",0,(ZScoring!AO2208-$B$10)/$C$10)</f>
        <v/>
      </c>
      <c r="V2467" s="5">
        <f>IF(ZScoring!AP2208="",0,(ZScoring!AP2208-$B$11)/$C$11)</f>
        <v/>
      </c>
      <c r="W2467" s="5">
        <f>IF(ZScoring!AQ2208="",0,(ZScoring!AQ2208-$B$12)/$C$12)</f>
        <v/>
      </c>
      <c r="X2467" s="5">
        <f>Universe!C2208</f>
        <v/>
      </c>
    </row>
    <row r="2468">
      <c r="A2468" s="22">
        <f>Universe!G2209</f>
        <v/>
      </c>
      <c r="B2468" s="2" t="n">
        <v>1</v>
      </c>
      <c r="C2468" s="23">
        <f>Universe!H2209</f>
        <v/>
      </c>
      <c r="D2468" s="23">
        <f>Universe!I2209</f>
        <v/>
      </c>
      <c r="E2468" s="23">
        <f>Universe!J2209</f>
        <v/>
      </c>
      <c r="F2468" s="23">
        <f>Universe!K2209</f>
        <v/>
      </c>
      <c r="G2468" s="23">
        <f>Universe!L2209</f>
        <v/>
      </c>
      <c r="H2468" s="23">
        <f>Universe!M2209</f>
        <v/>
      </c>
      <c r="I2468" s="23">
        <f>Universe!N2209</f>
        <v/>
      </c>
      <c r="J2468" s="23">
        <f>Universe!O2209</f>
        <v/>
      </c>
      <c r="K2468" s="23">
        <f>Universe!P2209</f>
        <v/>
      </c>
      <c r="L2468" s="23">
        <f>Universe!Q2209</f>
        <v/>
      </c>
      <c r="M2468" s="23">
        <f>Universe!R2209</f>
        <v/>
      </c>
      <c r="N2468" s="5">
        <f>IF(ZScoring!AH2209="",0,(ZScoring!AH2209-$B$3)/$C$3)</f>
        <v/>
      </c>
      <c r="O2468" s="5">
        <f>IF(ZScoring!AI2209="",0,(ZScoring!AI2209-$B$4)/$C$4)</f>
        <v/>
      </c>
      <c r="P2468" s="5">
        <f>IF(ZScoring!AJ2209="",0,(ZScoring!AJ2209-$B$5)/$C$5)</f>
        <v/>
      </c>
      <c r="Q2468" s="5">
        <f>IF(ZScoring!AK2209="",0,(ZScoring!AK2209-$B$6)/$C$6)</f>
        <v/>
      </c>
      <c r="R2468" s="5">
        <f>IF(ZScoring!AL2209="",0,(ZScoring!AL2209-$B$7)/$C$7)</f>
        <v/>
      </c>
      <c r="S2468" s="5">
        <f>IF(ZScoring!AM2209="",0,(ZScoring!AM2209-$B$8)/$C$8)</f>
        <v/>
      </c>
      <c r="T2468" s="5">
        <f>IF(ZScoring!AN2209="",0,(ZScoring!AN2209-$B$9)/$C$9)</f>
        <v/>
      </c>
      <c r="U2468" s="5">
        <f>IF(ZScoring!AO2209="",0,(ZScoring!AO2209-$B$10)/$C$10)</f>
        <v/>
      </c>
      <c r="V2468" s="5">
        <f>IF(ZScoring!AP2209="",0,(ZScoring!AP2209-$B$11)/$C$11)</f>
        <v/>
      </c>
      <c r="W2468" s="5">
        <f>IF(ZScoring!AQ2209="",0,(ZScoring!AQ2209-$B$12)/$C$12)</f>
        <v/>
      </c>
      <c r="X2468" s="5">
        <f>Universe!C2209</f>
        <v/>
      </c>
    </row>
    <row r="2469">
      <c r="A2469" s="22">
        <f>Universe!G2210</f>
        <v/>
      </c>
      <c r="B2469" s="2" t="n">
        <v>1</v>
      </c>
      <c r="C2469" s="23">
        <f>Universe!H2210</f>
        <v/>
      </c>
      <c r="D2469" s="23">
        <f>Universe!I2210</f>
        <v/>
      </c>
      <c r="E2469" s="23">
        <f>Universe!J2210</f>
        <v/>
      </c>
      <c r="F2469" s="23">
        <f>Universe!K2210</f>
        <v/>
      </c>
      <c r="G2469" s="23">
        <f>Universe!L2210</f>
        <v/>
      </c>
      <c r="H2469" s="23">
        <f>Universe!M2210</f>
        <v/>
      </c>
      <c r="I2469" s="23">
        <f>Universe!N2210</f>
        <v/>
      </c>
      <c r="J2469" s="23">
        <f>Universe!O2210</f>
        <v/>
      </c>
      <c r="K2469" s="23">
        <f>Universe!P2210</f>
        <v/>
      </c>
      <c r="L2469" s="23">
        <f>Universe!Q2210</f>
        <v/>
      </c>
      <c r="M2469" s="23">
        <f>Universe!R2210</f>
        <v/>
      </c>
      <c r="N2469" s="5">
        <f>IF(ZScoring!AH2210="",0,(ZScoring!AH2210-$B$3)/$C$3)</f>
        <v/>
      </c>
      <c r="O2469" s="5">
        <f>IF(ZScoring!AI2210="",0,(ZScoring!AI2210-$B$4)/$C$4)</f>
        <v/>
      </c>
      <c r="P2469" s="5">
        <f>IF(ZScoring!AJ2210="",0,(ZScoring!AJ2210-$B$5)/$C$5)</f>
        <v/>
      </c>
      <c r="Q2469" s="5">
        <f>IF(ZScoring!AK2210="",0,(ZScoring!AK2210-$B$6)/$C$6)</f>
        <v/>
      </c>
      <c r="R2469" s="5">
        <f>IF(ZScoring!AL2210="",0,(ZScoring!AL2210-$B$7)/$C$7)</f>
        <v/>
      </c>
      <c r="S2469" s="5">
        <f>IF(ZScoring!AM2210="",0,(ZScoring!AM2210-$B$8)/$C$8)</f>
        <v/>
      </c>
      <c r="T2469" s="5">
        <f>IF(ZScoring!AN2210="",0,(ZScoring!AN2210-$B$9)/$C$9)</f>
        <v/>
      </c>
      <c r="U2469" s="5">
        <f>IF(ZScoring!AO2210="",0,(ZScoring!AO2210-$B$10)/$C$10)</f>
        <v/>
      </c>
      <c r="V2469" s="5">
        <f>IF(ZScoring!AP2210="",0,(ZScoring!AP2210-$B$11)/$C$11)</f>
        <v/>
      </c>
      <c r="W2469" s="5">
        <f>IF(ZScoring!AQ2210="",0,(ZScoring!AQ2210-$B$12)/$C$12)</f>
        <v/>
      </c>
      <c r="X2469" s="5">
        <f>Universe!C2210</f>
        <v/>
      </c>
    </row>
    <row r="2470">
      <c r="A2470" s="22">
        <f>Universe!G2211</f>
        <v/>
      </c>
      <c r="B2470" s="2" t="n">
        <v>1</v>
      </c>
      <c r="C2470" s="23">
        <f>Universe!H2211</f>
        <v/>
      </c>
      <c r="D2470" s="23">
        <f>Universe!I2211</f>
        <v/>
      </c>
      <c r="E2470" s="23">
        <f>Universe!J2211</f>
        <v/>
      </c>
      <c r="F2470" s="23">
        <f>Universe!K2211</f>
        <v/>
      </c>
      <c r="G2470" s="23">
        <f>Universe!L2211</f>
        <v/>
      </c>
      <c r="H2470" s="23">
        <f>Universe!M2211</f>
        <v/>
      </c>
      <c r="I2470" s="23">
        <f>Universe!N2211</f>
        <v/>
      </c>
      <c r="J2470" s="23">
        <f>Universe!O2211</f>
        <v/>
      </c>
      <c r="K2470" s="23">
        <f>Universe!P2211</f>
        <v/>
      </c>
      <c r="L2470" s="23">
        <f>Universe!Q2211</f>
        <v/>
      </c>
      <c r="M2470" s="23">
        <f>Universe!R2211</f>
        <v/>
      </c>
      <c r="N2470" s="5">
        <f>IF(ZScoring!AH2211="",0,(ZScoring!AH2211-$B$3)/$C$3)</f>
        <v/>
      </c>
      <c r="O2470" s="5">
        <f>IF(ZScoring!AI2211="",0,(ZScoring!AI2211-$B$4)/$C$4)</f>
        <v/>
      </c>
      <c r="P2470" s="5">
        <f>IF(ZScoring!AJ2211="",0,(ZScoring!AJ2211-$B$5)/$C$5)</f>
        <v/>
      </c>
      <c r="Q2470" s="5">
        <f>IF(ZScoring!AK2211="",0,(ZScoring!AK2211-$B$6)/$C$6)</f>
        <v/>
      </c>
      <c r="R2470" s="5">
        <f>IF(ZScoring!AL2211="",0,(ZScoring!AL2211-$B$7)/$C$7)</f>
        <v/>
      </c>
      <c r="S2470" s="5">
        <f>IF(ZScoring!AM2211="",0,(ZScoring!AM2211-$B$8)/$C$8)</f>
        <v/>
      </c>
      <c r="T2470" s="5">
        <f>IF(ZScoring!AN2211="",0,(ZScoring!AN2211-$B$9)/$C$9)</f>
        <v/>
      </c>
      <c r="U2470" s="5">
        <f>IF(ZScoring!AO2211="",0,(ZScoring!AO2211-$B$10)/$C$10)</f>
        <v/>
      </c>
      <c r="V2470" s="5">
        <f>IF(ZScoring!AP2211="",0,(ZScoring!AP2211-$B$11)/$C$11)</f>
        <v/>
      </c>
      <c r="W2470" s="5">
        <f>IF(ZScoring!AQ2211="",0,(ZScoring!AQ2211-$B$12)/$C$12)</f>
        <v/>
      </c>
      <c r="X2470" s="5">
        <f>Universe!C2211</f>
        <v/>
      </c>
    </row>
    <row r="2471">
      <c r="A2471" s="22">
        <f>Universe!G2212</f>
        <v/>
      </c>
      <c r="B2471" s="2" t="n">
        <v>1</v>
      </c>
      <c r="C2471" s="23">
        <f>Universe!H2212</f>
        <v/>
      </c>
      <c r="D2471" s="23">
        <f>Universe!I2212</f>
        <v/>
      </c>
      <c r="E2471" s="23">
        <f>Universe!J2212</f>
        <v/>
      </c>
      <c r="F2471" s="23">
        <f>Universe!K2212</f>
        <v/>
      </c>
      <c r="G2471" s="23">
        <f>Universe!L2212</f>
        <v/>
      </c>
      <c r="H2471" s="23">
        <f>Universe!M2212</f>
        <v/>
      </c>
      <c r="I2471" s="23">
        <f>Universe!N2212</f>
        <v/>
      </c>
      <c r="J2471" s="23">
        <f>Universe!O2212</f>
        <v/>
      </c>
      <c r="K2471" s="23">
        <f>Universe!P2212</f>
        <v/>
      </c>
      <c r="L2471" s="23">
        <f>Universe!Q2212</f>
        <v/>
      </c>
      <c r="M2471" s="23">
        <f>Universe!R2212</f>
        <v/>
      </c>
      <c r="N2471" s="5">
        <f>IF(ZScoring!AH2212="",0,(ZScoring!AH2212-$B$3)/$C$3)</f>
        <v/>
      </c>
      <c r="O2471" s="5">
        <f>IF(ZScoring!AI2212="",0,(ZScoring!AI2212-$B$4)/$C$4)</f>
        <v/>
      </c>
      <c r="P2471" s="5">
        <f>IF(ZScoring!AJ2212="",0,(ZScoring!AJ2212-$B$5)/$C$5)</f>
        <v/>
      </c>
      <c r="Q2471" s="5">
        <f>IF(ZScoring!AK2212="",0,(ZScoring!AK2212-$B$6)/$C$6)</f>
        <v/>
      </c>
      <c r="R2471" s="5">
        <f>IF(ZScoring!AL2212="",0,(ZScoring!AL2212-$B$7)/$C$7)</f>
        <v/>
      </c>
      <c r="S2471" s="5">
        <f>IF(ZScoring!AM2212="",0,(ZScoring!AM2212-$B$8)/$C$8)</f>
        <v/>
      </c>
      <c r="T2471" s="5">
        <f>IF(ZScoring!AN2212="",0,(ZScoring!AN2212-$B$9)/$C$9)</f>
        <v/>
      </c>
      <c r="U2471" s="5">
        <f>IF(ZScoring!AO2212="",0,(ZScoring!AO2212-$B$10)/$C$10)</f>
        <v/>
      </c>
      <c r="V2471" s="5">
        <f>IF(ZScoring!AP2212="",0,(ZScoring!AP2212-$B$11)/$C$11)</f>
        <v/>
      </c>
      <c r="W2471" s="5">
        <f>IF(ZScoring!AQ2212="",0,(ZScoring!AQ2212-$B$12)/$C$12)</f>
        <v/>
      </c>
      <c r="X2471" s="5">
        <f>Universe!C2212</f>
        <v/>
      </c>
    </row>
    <row r="2472">
      <c r="A2472" s="22">
        <f>Universe!G2213</f>
        <v/>
      </c>
      <c r="B2472" s="2" t="n">
        <v>1</v>
      </c>
      <c r="C2472" s="23">
        <f>Universe!H2213</f>
        <v/>
      </c>
      <c r="D2472" s="23">
        <f>Universe!I2213</f>
        <v/>
      </c>
      <c r="E2472" s="23">
        <f>Universe!J2213</f>
        <v/>
      </c>
      <c r="F2472" s="23">
        <f>Universe!K2213</f>
        <v/>
      </c>
      <c r="G2472" s="23">
        <f>Universe!L2213</f>
        <v/>
      </c>
      <c r="H2472" s="23">
        <f>Universe!M2213</f>
        <v/>
      </c>
      <c r="I2472" s="23">
        <f>Universe!N2213</f>
        <v/>
      </c>
      <c r="J2472" s="23">
        <f>Universe!O2213</f>
        <v/>
      </c>
      <c r="K2472" s="23">
        <f>Universe!P2213</f>
        <v/>
      </c>
      <c r="L2472" s="23">
        <f>Universe!Q2213</f>
        <v/>
      </c>
      <c r="M2472" s="23">
        <f>Universe!R2213</f>
        <v/>
      </c>
      <c r="N2472" s="5">
        <f>IF(ZScoring!AH2213="",0,(ZScoring!AH2213-$B$3)/$C$3)</f>
        <v/>
      </c>
      <c r="O2472" s="5">
        <f>IF(ZScoring!AI2213="",0,(ZScoring!AI2213-$B$4)/$C$4)</f>
        <v/>
      </c>
      <c r="P2472" s="5">
        <f>IF(ZScoring!AJ2213="",0,(ZScoring!AJ2213-$B$5)/$C$5)</f>
        <v/>
      </c>
      <c r="Q2472" s="5">
        <f>IF(ZScoring!AK2213="",0,(ZScoring!AK2213-$B$6)/$C$6)</f>
        <v/>
      </c>
      <c r="R2472" s="5">
        <f>IF(ZScoring!AL2213="",0,(ZScoring!AL2213-$B$7)/$C$7)</f>
        <v/>
      </c>
      <c r="S2472" s="5">
        <f>IF(ZScoring!AM2213="",0,(ZScoring!AM2213-$B$8)/$C$8)</f>
        <v/>
      </c>
      <c r="T2472" s="5">
        <f>IF(ZScoring!AN2213="",0,(ZScoring!AN2213-$B$9)/$C$9)</f>
        <v/>
      </c>
      <c r="U2472" s="5">
        <f>IF(ZScoring!AO2213="",0,(ZScoring!AO2213-$B$10)/$C$10)</f>
        <v/>
      </c>
      <c r="V2472" s="5">
        <f>IF(ZScoring!AP2213="",0,(ZScoring!AP2213-$B$11)/$C$11)</f>
        <v/>
      </c>
      <c r="W2472" s="5">
        <f>IF(ZScoring!AQ2213="",0,(ZScoring!AQ2213-$B$12)/$C$12)</f>
        <v/>
      </c>
      <c r="X2472" s="5">
        <f>Universe!C2213</f>
        <v/>
      </c>
    </row>
    <row r="2473">
      <c r="A2473" s="22">
        <f>Universe!G2214</f>
        <v/>
      </c>
      <c r="B2473" s="2" t="n">
        <v>1</v>
      </c>
      <c r="C2473" s="23">
        <f>Universe!H2214</f>
        <v/>
      </c>
      <c r="D2473" s="23">
        <f>Universe!I2214</f>
        <v/>
      </c>
      <c r="E2473" s="23">
        <f>Universe!J2214</f>
        <v/>
      </c>
      <c r="F2473" s="23">
        <f>Universe!K2214</f>
        <v/>
      </c>
      <c r="G2473" s="23">
        <f>Universe!L2214</f>
        <v/>
      </c>
      <c r="H2473" s="23">
        <f>Universe!M2214</f>
        <v/>
      </c>
      <c r="I2473" s="23">
        <f>Universe!N2214</f>
        <v/>
      </c>
      <c r="J2473" s="23">
        <f>Universe!O2214</f>
        <v/>
      </c>
      <c r="K2473" s="23">
        <f>Universe!P2214</f>
        <v/>
      </c>
      <c r="L2473" s="23">
        <f>Universe!Q2214</f>
        <v/>
      </c>
      <c r="M2473" s="23">
        <f>Universe!R2214</f>
        <v/>
      </c>
      <c r="N2473" s="5">
        <f>IF(ZScoring!AH2214="",0,(ZScoring!AH2214-$B$3)/$C$3)</f>
        <v/>
      </c>
      <c r="O2473" s="5">
        <f>IF(ZScoring!AI2214="",0,(ZScoring!AI2214-$B$4)/$C$4)</f>
        <v/>
      </c>
      <c r="P2473" s="5">
        <f>IF(ZScoring!AJ2214="",0,(ZScoring!AJ2214-$B$5)/$C$5)</f>
        <v/>
      </c>
      <c r="Q2473" s="5">
        <f>IF(ZScoring!AK2214="",0,(ZScoring!AK2214-$B$6)/$C$6)</f>
        <v/>
      </c>
      <c r="R2473" s="5">
        <f>IF(ZScoring!AL2214="",0,(ZScoring!AL2214-$B$7)/$C$7)</f>
        <v/>
      </c>
      <c r="S2473" s="5">
        <f>IF(ZScoring!AM2214="",0,(ZScoring!AM2214-$B$8)/$C$8)</f>
        <v/>
      </c>
      <c r="T2473" s="5">
        <f>IF(ZScoring!AN2214="",0,(ZScoring!AN2214-$B$9)/$C$9)</f>
        <v/>
      </c>
      <c r="U2473" s="5">
        <f>IF(ZScoring!AO2214="",0,(ZScoring!AO2214-$B$10)/$C$10)</f>
        <v/>
      </c>
      <c r="V2473" s="5">
        <f>IF(ZScoring!AP2214="",0,(ZScoring!AP2214-$B$11)/$C$11)</f>
        <v/>
      </c>
      <c r="W2473" s="5">
        <f>IF(ZScoring!AQ2214="",0,(ZScoring!AQ2214-$B$12)/$C$12)</f>
        <v/>
      </c>
      <c r="X2473" s="5">
        <f>Universe!C2214</f>
        <v/>
      </c>
    </row>
    <row r="2474">
      <c r="A2474" s="22">
        <f>Universe!G2215</f>
        <v/>
      </c>
      <c r="B2474" s="2" t="n">
        <v>1</v>
      </c>
      <c r="C2474" s="23">
        <f>Universe!H2215</f>
        <v/>
      </c>
      <c r="D2474" s="23">
        <f>Universe!I2215</f>
        <v/>
      </c>
      <c r="E2474" s="23">
        <f>Universe!J2215</f>
        <v/>
      </c>
      <c r="F2474" s="23">
        <f>Universe!K2215</f>
        <v/>
      </c>
      <c r="G2474" s="23">
        <f>Universe!L2215</f>
        <v/>
      </c>
      <c r="H2474" s="23">
        <f>Universe!M2215</f>
        <v/>
      </c>
      <c r="I2474" s="23">
        <f>Universe!N2215</f>
        <v/>
      </c>
      <c r="J2474" s="23">
        <f>Universe!O2215</f>
        <v/>
      </c>
      <c r="K2474" s="23">
        <f>Universe!P2215</f>
        <v/>
      </c>
      <c r="L2474" s="23">
        <f>Universe!Q2215</f>
        <v/>
      </c>
      <c r="M2474" s="23">
        <f>Universe!R2215</f>
        <v/>
      </c>
      <c r="N2474" s="5">
        <f>IF(ZScoring!AH2215="",0,(ZScoring!AH2215-$B$3)/$C$3)</f>
        <v/>
      </c>
      <c r="O2474" s="5">
        <f>IF(ZScoring!AI2215="",0,(ZScoring!AI2215-$B$4)/$C$4)</f>
        <v/>
      </c>
      <c r="P2474" s="5">
        <f>IF(ZScoring!AJ2215="",0,(ZScoring!AJ2215-$B$5)/$C$5)</f>
        <v/>
      </c>
      <c r="Q2474" s="5">
        <f>IF(ZScoring!AK2215="",0,(ZScoring!AK2215-$B$6)/$C$6)</f>
        <v/>
      </c>
      <c r="R2474" s="5">
        <f>IF(ZScoring!AL2215="",0,(ZScoring!AL2215-$B$7)/$C$7)</f>
        <v/>
      </c>
      <c r="S2474" s="5">
        <f>IF(ZScoring!AM2215="",0,(ZScoring!AM2215-$B$8)/$C$8)</f>
        <v/>
      </c>
      <c r="T2474" s="5">
        <f>IF(ZScoring!AN2215="",0,(ZScoring!AN2215-$B$9)/$C$9)</f>
        <v/>
      </c>
      <c r="U2474" s="5">
        <f>IF(ZScoring!AO2215="",0,(ZScoring!AO2215-$B$10)/$C$10)</f>
        <v/>
      </c>
      <c r="V2474" s="5">
        <f>IF(ZScoring!AP2215="",0,(ZScoring!AP2215-$B$11)/$C$11)</f>
        <v/>
      </c>
      <c r="W2474" s="5">
        <f>IF(ZScoring!AQ2215="",0,(ZScoring!AQ2215-$B$12)/$C$12)</f>
        <v/>
      </c>
      <c r="X2474" s="5">
        <f>Universe!C2215</f>
        <v/>
      </c>
    </row>
    <row r="2475">
      <c r="A2475" s="22">
        <f>Universe!G2216</f>
        <v/>
      </c>
      <c r="B2475" s="2" t="n">
        <v>1</v>
      </c>
      <c r="C2475" s="23">
        <f>Universe!H2216</f>
        <v/>
      </c>
      <c r="D2475" s="23">
        <f>Universe!I2216</f>
        <v/>
      </c>
      <c r="E2475" s="23">
        <f>Universe!J2216</f>
        <v/>
      </c>
      <c r="F2475" s="23">
        <f>Universe!K2216</f>
        <v/>
      </c>
      <c r="G2475" s="23">
        <f>Universe!L2216</f>
        <v/>
      </c>
      <c r="H2475" s="23">
        <f>Universe!M2216</f>
        <v/>
      </c>
      <c r="I2475" s="23">
        <f>Universe!N2216</f>
        <v/>
      </c>
      <c r="J2475" s="23">
        <f>Universe!O2216</f>
        <v/>
      </c>
      <c r="K2475" s="23">
        <f>Universe!P2216</f>
        <v/>
      </c>
      <c r="L2475" s="23">
        <f>Universe!Q2216</f>
        <v/>
      </c>
      <c r="M2475" s="23">
        <f>Universe!R2216</f>
        <v/>
      </c>
      <c r="N2475" s="5">
        <f>IF(ZScoring!AH2216="",0,(ZScoring!AH2216-$B$3)/$C$3)</f>
        <v/>
      </c>
      <c r="O2475" s="5">
        <f>IF(ZScoring!AI2216="",0,(ZScoring!AI2216-$B$4)/$C$4)</f>
        <v/>
      </c>
      <c r="P2475" s="5">
        <f>IF(ZScoring!AJ2216="",0,(ZScoring!AJ2216-$B$5)/$C$5)</f>
        <v/>
      </c>
      <c r="Q2475" s="5">
        <f>IF(ZScoring!AK2216="",0,(ZScoring!AK2216-$B$6)/$C$6)</f>
        <v/>
      </c>
      <c r="R2475" s="5">
        <f>IF(ZScoring!AL2216="",0,(ZScoring!AL2216-$B$7)/$C$7)</f>
        <v/>
      </c>
      <c r="S2475" s="5">
        <f>IF(ZScoring!AM2216="",0,(ZScoring!AM2216-$B$8)/$C$8)</f>
        <v/>
      </c>
      <c r="T2475" s="5">
        <f>IF(ZScoring!AN2216="",0,(ZScoring!AN2216-$B$9)/$C$9)</f>
        <v/>
      </c>
      <c r="U2475" s="5">
        <f>IF(ZScoring!AO2216="",0,(ZScoring!AO2216-$B$10)/$C$10)</f>
        <v/>
      </c>
      <c r="V2475" s="5">
        <f>IF(ZScoring!AP2216="",0,(ZScoring!AP2216-$B$11)/$C$11)</f>
        <v/>
      </c>
      <c r="W2475" s="5">
        <f>IF(ZScoring!AQ2216="",0,(ZScoring!AQ2216-$B$12)/$C$12)</f>
        <v/>
      </c>
      <c r="X2475" s="5">
        <f>Universe!C2216</f>
        <v/>
      </c>
    </row>
    <row r="2476">
      <c r="A2476" s="22">
        <f>Universe!G2217</f>
        <v/>
      </c>
      <c r="B2476" s="2" t="n">
        <v>1</v>
      </c>
      <c r="C2476" s="23">
        <f>Universe!H2217</f>
        <v/>
      </c>
      <c r="D2476" s="23">
        <f>Universe!I2217</f>
        <v/>
      </c>
      <c r="E2476" s="23">
        <f>Universe!J2217</f>
        <v/>
      </c>
      <c r="F2476" s="23">
        <f>Universe!K2217</f>
        <v/>
      </c>
      <c r="G2476" s="23">
        <f>Universe!L2217</f>
        <v/>
      </c>
      <c r="H2476" s="23">
        <f>Universe!M2217</f>
        <v/>
      </c>
      <c r="I2476" s="23">
        <f>Universe!N2217</f>
        <v/>
      </c>
      <c r="J2476" s="23">
        <f>Universe!O2217</f>
        <v/>
      </c>
      <c r="K2476" s="23">
        <f>Universe!P2217</f>
        <v/>
      </c>
      <c r="L2476" s="23">
        <f>Universe!Q2217</f>
        <v/>
      </c>
      <c r="M2476" s="23">
        <f>Universe!R2217</f>
        <v/>
      </c>
      <c r="N2476" s="5">
        <f>IF(ZScoring!AH2217="",0,(ZScoring!AH2217-$B$3)/$C$3)</f>
        <v/>
      </c>
      <c r="O2476" s="5">
        <f>IF(ZScoring!AI2217="",0,(ZScoring!AI2217-$B$4)/$C$4)</f>
        <v/>
      </c>
      <c r="P2476" s="5">
        <f>IF(ZScoring!AJ2217="",0,(ZScoring!AJ2217-$B$5)/$C$5)</f>
        <v/>
      </c>
      <c r="Q2476" s="5">
        <f>IF(ZScoring!AK2217="",0,(ZScoring!AK2217-$B$6)/$C$6)</f>
        <v/>
      </c>
      <c r="R2476" s="5">
        <f>IF(ZScoring!AL2217="",0,(ZScoring!AL2217-$B$7)/$C$7)</f>
        <v/>
      </c>
      <c r="S2476" s="5">
        <f>IF(ZScoring!AM2217="",0,(ZScoring!AM2217-$B$8)/$C$8)</f>
        <v/>
      </c>
      <c r="T2476" s="5">
        <f>IF(ZScoring!AN2217="",0,(ZScoring!AN2217-$B$9)/$C$9)</f>
        <v/>
      </c>
      <c r="U2476" s="5">
        <f>IF(ZScoring!AO2217="",0,(ZScoring!AO2217-$B$10)/$C$10)</f>
        <v/>
      </c>
      <c r="V2476" s="5">
        <f>IF(ZScoring!AP2217="",0,(ZScoring!AP2217-$B$11)/$C$11)</f>
        <v/>
      </c>
      <c r="W2476" s="5">
        <f>IF(ZScoring!AQ2217="",0,(ZScoring!AQ2217-$B$12)/$C$12)</f>
        <v/>
      </c>
      <c r="X2476" s="5">
        <f>Universe!C2217</f>
        <v/>
      </c>
    </row>
    <row r="2477">
      <c r="A2477" s="22">
        <f>Universe!G2218</f>
        <v/>
      </c>
      <c r="B2477" s="2" t="n">
        <v>1</v>
      </c>
      <c r="C2477" s="23">
        <f>Universe!H2218</f>
        <v/>
      </c>
      <c r="D2477" s="23">
        <f>Universe!I2218</f>
        <v/>
      </c>
      <c r="E2477" s="23">
        <f>Universe!J2218</f>
        <v/>
      </c>
      <c r="F2477" s="23">
        <f>Universe!K2218</f>
        <v/>
      </c>
      <c r="G2477" s="23">
        <f>Universe!L2218</f>
        <v/>
      </c>
      <c r="H2477" s="23">
        <f>Universe!M2218</f>
        <v/>
      </c>
      <c r="I2477" s="23">
        <f>Universe!N2218</f>
        <v/>
      </c>
      <c r="J2477" s="23">
        <f>Universe!O2218</f>
        <v/>
      </c>
      <c r="K2477" s="23">
        <f>Universe!P2218</f>
        <v/>
      </c>
      <c r="L2477" s="23">
        <f>Universe!Q2218</f>
        <v/>
      </c>
      <c r="M2477" s="23">
        <f>Universe!R2218</f>
        <v/>
      </c>
      <c r="N2477" s="5">
        <f>IF(ZScoring!AH2218="",0,(ZScoring!AH2218-$B$3)/$C$3)</f>
        <v/>
      </c>
      <c r="O2477" s="5">
        <f>IF(ZScoring!AI2218="",0,(ZScoring!AI2218-$B$4)/$C$4)</f>
        <v/>
      </c>
      <c r="P2477" s="5">
        <f>IF(ZScoring!AJ2218="",0,(ZScoring!AJ2218-$B$5)/$C$5)</f>
        <v/>
      </c>
      <c r="Q2477" s="5">
        <f>IF(ZScoring!AK2218="",0,(ZScoring!AK2218-$B$6)/$C$6)</f>
        <v/>
      </c>
      <c r="R2477" s="5">
        <f>IF(ZScoring!AL2218="",0,(ZScoring!AL2218-$B$7)/$C$7)</f>
        <v/>
      </c>
      <c r="S2477" s="5">
        <f>IF(ZScoring!AM2218="",0,(ZScoring!AM2218-$B$8)/$C$8)</f>
        <v/>
      </c>
      <c r="T2477" s="5">
        <f>IF(ZScoring!AN2218="",0,(ZScoring!AN2218-$B$9)/$C$9)</f>
        <v/>
      </c>
      <c r="U2477" s="5">
        <f>IF(ZScoring!AO2218="",0,(ZScoring!AO2218-$B$10)/$C$10)</f>
        <v/>
      </c>
      <c r="V2477" s="5">
        <f>IF(ZScoring!AP2218="",0,(ZScoring!AP2218-$B$11)/$C$11)</f>
        <v/>
      </c>
      <c r="W2477" s="5">
        <f>IF(ZScoring!AQ2218="",0,(ZScoring!AQ2218-$B$12)/$C$12)</f>
        <v/>
      </c>
      <c r="X2477" s="5">
        <f>Universe!C2218</f>
        <v/>
      </c>
    </row>
    <row r="2478">
      <c r="A2478" s="22">
        <f>Universe!G2219</f>
        <v/>
      </c>
      <c r="B2478" s="2" t="n">
        <v>1</v>
      </c>
      <c r="C2478" s="23">
        <f>Universe!H2219</f>
        <v/>
      </c>
      <c r="D2478" s="23">
        <f>Universe!I2219</f>
        <v/>
      </c>
      <c r="E2478" s="23">
        <f>Universe!J2219</f>
        <v/>
      </c>
      <c r="F2478" s="23">
        <f>Universe!K2219</f>
        <v/>
      </c>
      <c r="G2478" s="23">
        <f>Universe!L2219</f>
        <v/>
      </c>
      <c r="H2478" s="23">
        <f>Universe!M2219</f>
        <v/>
      </c>
      <c r="I2478" s="23">
        <f>Universe!N2219</f>
        <v/>
      </c>
      <c r="J2478" s="23">
        <f>Universe!O2219</f>
        <v/>
      </c>
      <c r="K2478" s="23">
        <f>Universe!P2219</f>
        <v/>
      </c>
      <c r="L2478" s="23">
        <f>Universe!Q2219</f>
        <v/>
      </c>
      <c r="M2478" s="23">
        <f>Universe!R2219</f>
        <v/>
      </c>
      <c r="N2478" s="5">
        <f>IF(ZScoring!AH2219="",0,(ZScoring!AH2219-$B$3)/$C$3)</f>
        <v/>
      </c>
      <c r="O2478" s="5">
        <f>IF(ZScoring!AI2219="",0,(ZScoring!AI2219-$B$4)/$C$4)</f>
        <v/>
      </c>
      <c r="P2478" s="5">
        <f>IF(ZScoring!AJ2219="",0,(ZScoring!AJ2219-$B$5)/$C$5)</f>
        <v/>
      </c>
      <c r="Q2478" s="5">
        <f>IF(ZScoring!AK2219="",0,(ZScoring!AK2219-$B$6)/$C$6)</f>
        <v/>
      </c>
      <c r="R2478" s="5">
        <f>IF(ZScoring!AL2219="",0,(ZScoring!AL2219-$B$7)/$C$7)</f>
        <v/>
      </c>
      <c r="S2478" s="5">
        <f>IF(ZScoring!AM2219="",0,(ZScoring!AM2219-$B$8)/$C$8)</f>
        <v/>
      </c>
      <c r="T2478" s="5">
        <f>IF(ZScoring!AN2219="",0,(ZScoring!AN2219-$B$9)/$C$9)</f>
        <v/>
      </c>
      <c r="U2478" s="5">
        <f>IF(ZScoring!AO2219="",0,(ZScoring!AO2219-$B$10)/$C$10)</f>
        <v/>
      </c>
      <c r="V2478" s="5">
        <f>IF(ZScoring!AP2219="",0,(ZScoring!AP2219-$B$11)/$C$11)</f>
        <v/>
      </c>
      <c r="W2478" s="5">
        <f>IF(ZScoring!AQ2219="",0,(ZScoring!AQ2219-$B$12)/$C$12)</f>
        <v/>
      </c>
      <c r="X2478" s="5">
        <f>Universe!C2219</f>
        <v/>
      </c>
    </row>
    <row r="2479">
      <c r="A2479" s="22">
        <f>Universe!G2220</f>
        <v/>
      </c>
      <c r="B2479" s="2" t="n">
        <v>1</v>
      </c>
      <c r="C2479" s="23">
        <f>Universe!H2220</f>
        <v/>
      </c>
      <c r="D2479" s="23">
        <f>Universe!I2220</f>
        <v/>
      </c>
      <c r="E2479" s="23">
        <f>Universe!J2220</f>
        <v/>
      </c>
      <c r="F2479" s="23">
        <f>Universe!K2220</f>
        <v/>
      </c>
      <c r="G2479" s="23">
        <f>Universe!L2220</f>
        <v/>
      </c>
      <c r="H2479" s="23">
        <f>Universe!M2220</f>
        <v/>
      </c>
      <c r="I2479" s="23">
        <f>Universe!N2220</f>
        <v/>
      </c>
      <c r="J2479" s="23">
        <f>Universe!O2220</f>
        <v/>
      </c>
      <c r="K2479" s="23">
        <f>Universe!P2220</f>
        <v/>
      </c>
      <c r="L2479" s="23">
        <f>Universe!Q2220</f>
        <v/>
      </c>
      <c r="M2479" s="23">
        <f>Universe!R2220</f>
        <v/>
      </c>
      <c r="N2479" s="5">
        <f>IF(ZScoring!AH2220="",0,(ZScoring!AH2220-$B$3)/$C$3)</f>
        <v/>
      </c>
      <c r="O2479" s="5">
        <f>IF(ZScoring!AI2220="",0,(ZScoring!AI2220-$B$4)/$C$4)</f>
        <v/>
      </c>
      <c r="P2479" s="5">
        <f>IF(ZScoring!AJ2220="",0,(ZScoring!AJ2220-$B$5)/$C$5)</f>
        <v/>
      </c>
      <c r="Q2479" s="5">
        <f>IF(ZScoring!AK2220="",0,(ZScoring!AK2220-$B$6)/$C$6)</f>
        <v/>
      </c>
      <c r="R2479" s="5">
        <f>IF(ZScoring!AL2220="",0,(ZScoring!AL2220-$B$7)/$C$7)</f>
        <v/>
      </c>
      <c r="S2479" s="5">
        <f>IF(ZScoring!AM2220="",0,(ZScoring!AM2220-$B$8)/$C$8)</f>
        <v/>
      </c>
      <c r="T2479" s="5">
        <f>IF(ZScoring!AN2220="",0,(ZScoring!AN2220-$B$9)/$C$9)</f>
        <v/>
      </c>
      <c r="U2479" s="5">
        <f>IF(ZScoring!AO2220="",0,(ZScoring!AO2220-$B$10)/$C$10)</f>
        <v/>
      </c>
      <c r="V2479" s="5">
        <f>IF(ZScoring!AP2220="",0,(ZScoring!AP2220-$B$11)/$C$11)</f>
        <v/>
      </c>
      <c r="W2479" s="5">
        <f>IF(ZScoring!AQ2220="",0,(ZScoring!AQ2220-$B$12)/$C$12)</f>
        <v/>
      </c>
      <c r="X2479" s="5">
        <f>Universe!C2220</f>
        <v/>
      </c>
    </row>
    <row r="2480">
      <c r="A2480" s="22">
        <f>Universe!G2221</f>
        <v/>
      </c>
      <c r="B2480" s="2" t="n">
        <v>1</v>
      </c>
      <c r="C2480" s="23">
        <f>Universe!H2221</f>
        <v/>
      </c>
      <c r="D2480" s="23">
        <f>Universe!I2221</f>
        <v/>
      </c>
      <c r="E2480" s="23">
        <f>Universe!J2221</f>
        <v/>
      </c>
      <c r="F2480" s="23">
        <f>Universe!K2221</f>
        <v/>
      </c>
      <c r="G2480" s="23">
        <f>Universe!L2221</f>
        <v/>
      </c>
      <c r="H2480" s="23">
        <f>Universe!M2221</f>
        <v/>
      </c>
      <c r="I2480" s="23">
        <f>Universe!N2221</f>
        <v/>
      </c>
      <c r="J2480" s="23">
        <f>Universe!O2221</f>
        <v/>
      </c>
      <c r="K2480" s="23">
        <f>Universe!P2221</f>
        <v/>
      </c>
      <c r="L2480" s="23">
        <f>Universe!Q2221</f>
        <v/>
      </c>
      <c r="M2480" s="23">
        <f>Universe!R2221</f>
        <v/>
      </c>
      <c r="N2480" s="5">
        <f>IF(ZScoring!AH2221="",0,(ZScoring!AH2221-$B$3)/$C$3)</f>
        <v/>
      </c>
      <c r="O2480" s="5">
        <f>IF(ZScoring!AI2221="",0,(ZScoring!AI2221-$B$4)/$C$4)</f>
        <v/>
      </c>
      <c r="P2480" s="5">
        <f>IF(ZScoring!AJ2221="",0,(ZScoring!AJ2221-$B$5)/$C$5)</f>
        <v/>
      </c>
      <c r="Q2480" s="5">
        <f>IF(ZScoring!AK2221="",0,(ZScoring!AK2221-$B$6)/$C$6)</f>
        <v/>
      </c>
      <c r="R2480" s="5">
        <f>IF(ZScoring!AL2221="",0,(ZScoring!AL2221-$B$7)/$C$7)</f>
        <v/>
      </c>
      <c r="S2480" s="5">
        <f>IF(ZScoring!AM2221="",0,(ZScoring!AM2221-$B$8)/$C$8)</f>
        <v/>
      </c>
      <c r="T2480" s="5">
        <f>IF(ZScoring!AN2221="",0,(ZScoring!AN2221-$B$9)/$C$9)</f>
        <v/>
      </c>
      <c r="U2480" s="5">
        <f>IF(ZScoring!AO2221="",0,(ZScoring!AO2221-$B$10)/$C$10)</f>
        <v/>
      </c>
      <c r="V2480" s="5">
        <f>IF(ZScoring!AP2221="",0,(ZScoring!AP2221-$B$11)/$C$11)</f>
        <v/>
      </c>
      <c r="W2480" s="5">
        <f>IF(ZScoring!AQ2221="",0,(ZScoring!AQ2221-$B$12)/$C$12)</f>
        <v/>
      </c>
      <c r="X2480" s="5">
        <f>Universe!C2221</f>
        <v/>
      </c>
    </row>
    <row r="2481">
      <c r="A2481" s="22">
        <f>Universe!G2222</f>
        <v/>
      </c>
      <c r="B2481" s="2" t="n">
        <v>1</v>
      </c>
      <c r="C2481" s="23">
        <f>Universe!H2222</f>
        <v/>
      </c>
      <c r="D2481" s="23">
        <f>Universe!I2222</f>
        <v/>
      </c>
      <c r="E2481" s="23">
        <f>Universe!J2222</f>
        <v/>
      </c>
      <c r="F2481" s="23">
        <f>Universe!K2222</f>
        <v/>
      </c>
      <c r="G2481" s="23">
        <f>Universe!L2222</f>
        <v/>
      </c>
      <c r="H2481" s="23">
        <f>Universe!M2222</f>
        <v/>
      </c>
      <c r="I2481" s="23">
        <f>Universe!N2222</f>
        <v/>
      </c>
      <c r="J2481" s="23">
        <f>Universe!O2222</f>
        <v/>
      </c>
      <c r="K2481" s="23">
        <f>Universe!P2222</f>
        <v/>
      </c>
      <c r="L2481" s="23">
        <f>Universe!Q2222</f>
        <v/>
      </c>
      <c r="M2481" s="23">
        <f>Universe!R2222</f>
        <v/>
      </c>
      <c r="N2481" s="5">
        <f>IF(ZScoring!AH2222="",0,(ZScoring!AH2222-$B$3)/$C$3)</f>
        <v/>
      </c>
      <c r="O2481" s="5">
        <f>IF(ZScoring!AI2222="",0,(ZScoring!AI2222-$B$4)/$C$4)</f>
        <v/>
      </c>
      <c r="P2481" s="5">
        <f>IF(ZScoring!AJ2222="",0,(ZScoring!AJ2222-$B$5)/$C$5)</f>
        <v/>
      </c>
      <c r="Q2481" s="5">
        <f>IF(ZScoring!AK2222="",0,(ZScoring!AK2222-$B$6)/$C$6)</f>
        <v/>
      </c>
      <c r="R2481" s="5">
        <f>IF(ZScoring!AL2222="",0,(ZScoring!AL2222-$B$7)/$C$7)</f>
        <v/>
      </c>
      <c r="S2481" s="5">
        <f>IF(ZScoring!AM2222="",0,(ZScoring!AM2222-$B$8)/$C$8)</f>
        <v/>
      </c>
      <c r="T2481" s="5">
        <f>IF(ZScoring!AN2222="",0,(ZScoring!AN2222-$B$9)/$C$9)</f>
        <v/>
      </c>
      <c r="U2481" s="5">
        <f>IF(ZScoring!AO2222="",0,(ZScoring!AO2222-$B$10)/$C$10)</f>
        <v/>
      </c>
      <c r="V2481" s="5">
        <f>IF(ZScoring!AP2222="",0,(ZScoring!AP2222-$B$11)/$C$11)</f>
        <v/>
      </c>
      <c r="W2481" s="5">
        <f>IF(ZScoring!AQ2222="",0,(ZScoring!AQ2222-$B$12)/$C$12)</f>
        <v/>
      </c>
      <c r="X2481" s="5">
        <f>Universe!C2222</f>
        <v/>
      </c>
    </row>
    <row r="2482">
      <c r="A2482" s="22">
        <f>Universe!G2223</f>
        <v/>
      </c>
      <c r="B2482" s="2" t="n">
        <v>1</v>
      </c>
      <c r="C2482" s="23">
        <f>Universe!H2223</f>
        <v/>
      </c>
      <c r="D2482" s="23">
        <f>Universe!I2223</f>
        <v/>
      </c>
      <c r="E2482" s="23">
        <f>Universe!J2223</f>
        <v/>
      </c>
      <c r="F2482" s="23">
        <f>Universe!K2223</f>
        <v/>
      </c>
      <c r="G2482" s="23">
        <f>Universe!L2223</f>
        <v/>
      </c>
      <c r="H2482" s="23">
        <f>Universe!M2223</f>
        <v/>
      </c>
      <c r="I2482" s="23">
        <f>Universe!N2223</f>
        <v/>
      </c>
      <c r="J2482" s="23">
        <f>Universe!O2223</f>
        <v/>
      </c>
      <c r="K2482" s="23">
        <f>Universe!P2223</f>
        <v/>
      </c>
      <c r="L2482" s="23">
        <f>Universe!Q2223</f>
        <v/>
      </c>
      <c r="M2482" s="23">
        <f>Universe!R2223</f>
        <v/>
      </c>
      <c r="N2482" s="5">
        <f>IF(ZScoring!AH2223="",0,(ZScoring!AH2223-$B$3)/$C$3)</f>
        <v/>
      </c>
      <c r="O2482" s="5">
        <f>IF(ZScoring!AI2223="",0,(ZScoring!AI2223-$B$4)/$C$4)</f>
        <v/>
      </c>
      <c r="P2482" s="5">
        <f>IF(ZScoring!AJ2223="",0,(ZScoring!AJ2223-$B$5)/$C$5)</f>
        <v/>
      </c>
      <c r="Q2482" s="5">
        <f>IF(ZScoring!AK2223="",0,(ZScoring!AK2223-$B$6)/$C$6)</f>
        <v/>
      </c>
      <c r="R2482" s="5">
        <f>IF(ZScoring!AL2223="",0,(ZScoring!AL2223-$B$7)/$C$7)</f>
        <v/>
      </c>
      <c r="S2482" s="5">
        <f>IF(ZScoring!AM2223="",0,(ZScoring!AM2223-$B$8)/$C$8)</f>
        <v/>
      </c>
      <c r="T2482" s="5">
        <f>IF(ZScoring!AN2223="",0,(ZScoring!AN2223-$B$9)/$C$9)</f>
        <v/>
      </c>
      <c r="U2482" s="5">
        <f>IF(ZScoring!AO2223="",0,(ZScoring!AO2223-$B$10)/$C$10)</f>
        <v/>
      </c>
      <c r="V2482" s="5">
        <f>IF(ZScoring!AP2223="",0,(ZScoring!AP2223-$B$11)/$C$11)</f>
        <v/>
      </c>
      <c r="W2482" s="5">
        <f>IF(ZScoring!AQ2223="",0,(ZScoring!AQ2223-$B$12)/$C$12)</f>
        <v/>
      </c>
      <c r="X2482" s="5">
        <f>Universe!C2223</f>
        <v/>
      </c>
    </row>
    <row r="2483">
      <c r="A2483" s="22">
        <f>Universe!G2224</f>
        <v/>
      </c>
      <c r="B2483" s="2" t="n">
        <v>1</v>
      </c>
      <c r="C2483" s="23">
        <f>Universe!H2224</f>
        <v/>
      </c>
      <c r="D2483" s="23">
        <f>Universe!I2224</f>
        <v/>
      </c>
      <c r="E2483" s="23">
        <f>Universe!J2224</f>
        <v/>
      </c>
      <c r="F2483" s="23">
        <f>Universe!K2224</f>
        <v/>
      </c>
      <c r="G2483" s="23">
        <f>Universe!L2224</f>
        <v/>
      </c>
      <c r="H2483" s="23">
        <f>Universe!M2224</f>
        <v/>
      </c>
      <c r="I2483" s="23">
        <f>Universe!N2224</f>
        <v/>
      </c>
      <c r="J2483" s="23">
        <f>Universe!O2224</f>
        <v/>
      </c>
      <c r="K2483" s="23">
        <f>Universe!P2224</f>
        <v/>
      </c>
      <c r="L2483" s="23">
        <f>Universe!Q2224</f>
        <v/>
      </c>
      <c r="M2483" s="23">
        <f>Universe!R2224</f>
        <v/>
      </c>
      <c r="N2483" s="5">
        <f>IF(ZScoring!AH2224="",0,(ZScoring!AH2224-$B$3)/$C$3)</f>
        <v/>
      </c>
      <c r="O2483" s="5">
        <f>IF(ZScoring!AI2224="",0,(ZScoring!AI2224-$B$4)/$C$4)</f>
        <v/>
      </c>
      <c r="P2483" s="5">
        <f>IF(ZScoring!AJ2224="",0,(ZScoring!AJ2224-$B$5)/$C$5)</f>
        <v/>
      </c>
      <c r="Q2483" s="5">
        <f>IF(ZScoring!AK2224="",0,(ZScoring!AK2224-$B$6)/$C$6)</f>
        <v/>
      </c>
      <c r="R2483" s="5">
        <f>IF(ZScoring!AL2224="",0,(ZScoring!AL2224-$B$7)/$C$7)</f>
        <v/>
      </c>
      <c r="S2483" s="5">
        <f>IF(ZScoring!AM2224="",0,(ZScoring!AM2224-$B$8)/$C$8)</f>
        <v/>
      </c>
      <c r="T2483" s="5">
        <f>IF(ZScoring!AN2224="",0,(ZScoring!AN2224-$B$9)/$C$9)</f>
        <v/>
      </c>
      <c r="U2483" s="5">
        <f>IF(ZScoring!AO2224="",0,(ZScoring!AO2224-$B$10)/$C$10)</f>
        <v/>
      </c>
      <c r="V2483" s="5">
        <f>IF(ZScoring!AP2224="",0,(ZScoring!AP2224-$B$11)/$C$11)</f>
        <v/>
      </c>
      <c r="W2483" s="5">
        <f>IF(ZScoring!AQ2224="",0,(ZScoring!AQ2224-$B$12)/$C$12)</f>
        <v/>
      </c>
      <c r="X2483" s="5">
        <f>Universe!C2224</f>
        <v/>
      </c>
    </row>
    <row r="2484">
      <c r="A2484" s="22">
        <f>Universe!G2225</f>
        <v/>
      </c>
      <c r="B2484" s="2" t="n">
        <v>1</v>
      </c>
      <c r="C2484" s="23">
        <f>Universe!H2225</f>
        <v/>
      </c>
      <c r="D2484" s="23">
        <f>Universe!I2225</f>
        <v/>
      </c>
      <c r="E2484" s="23">
        <f>Universe!J2225</f>
        <v/>
      </c>
      <c r="F2484" s="23">
        <f>Universe!K2225</f>
        <v/>
      </c>
      <c r="G2484" s="23">
        <f>Universe!L2225</f>
        <v/>
      </c>
      <c r="H2484" s="23">
        <f>Universe!M2225</f>
        <v/>
      </c>
      <c r="I2484" s="23">
        <f>Universe!N2225</f>
        <v/>
      </c>
      <c r="J2484" s="23">
        <f>Universe!O2225</f>
        <v/>
      </c>
      <c r="K2484" s="23">
        <f>Universe!P2225</f>
        <v/>
      </c>
      <c r="L2484" s="23">
        <f>Universe!Q2225</f>
        <v/>
      </c>
      <c r="M2484" s="23">
        <f>Universe!R2225</f>
        <v/>
      </c>
      <c r="N2484" s="5">
        <f>IF(ZScoring!AH2225="",0,(ZScoring!AH2225-$B$3)/$C$3)</f>
        <v/>
      </c>
      <c r="O2484" s="5">
        <f>IF(ZScoring!AI2225="",0,(ZScoring!AI2225-$B$4)/$C$4)</f>
        <v/>
      </c>
      <c r="P2484" s="5">
        <f>IF(ZScoring!AJ2225="",0,(ZScoring!AJ2225-$B$5)/$C$5)</f>
        <v/>
      </c>
      <c r="Q2484" s="5">
        <f>IF(ZScoring!AK2225="",0,(ZScoring!AK2225-$B$6)/$C$6)</f>
        <v/>
      </c>
      <c r="R2484" s="5">
        <f>IF(ZScoring!AL2225="",0,(ZScoring!AL2225-$B$7)/$C$7)</f>
        <v/>
      </c>
      <c r="S2484" s="5">
        <f>IF(ZScoring!AM2225="",0,(ZScoring!AM2225-$B$8)/$C$8)</f>
        <v/>
      </c>
      <c r="T2484" s="5">
        <f>IF(ZScoring!AN2225="",0,(ZScoring!AN2225-$B$9)/$C$9)</f>
        <v/>
      </c>
      <c r="U2484" s="5">
        <f>IF(ZScoring!AO2225="",0,(ZScoring!AO2225-$B$10)/$C$10)</f>
        <v/>
      </c>
      <c r="V2484" s="5">
        <f>IF(ZScoring!AP2225="",0,(ZScoring!AP2225-$B$11)/$C$11)</f>
        <v/>
      </c>
      <c r="W2484" s="5">
        <f>IF(ZScoring!AQ2225="",0,(ZScoring!AQ2225-$B$12)/$C$12)</f>
        <v/>
      </c>
      <c r="X2484" s="5">
        <f>Universe!C2225</f>
        <v/>
      </c>
    </row>
    <row r="2485">
      <c r="A2485" s="22">
        <f>Universe!G2226</f>
        <v/>
      </c>
      <c r="B2485" s="2" t="n">
        <v>1</v>
      </c>
      <c r="C2485" s="23">
        <f>Universe!H2226</f>
        <v/>
      </c>
      <c r="D2485" s="23">
        <f>Universe!I2226</f>
        <v/>
      </c>
      <c r="E2485" s="23">
        <f>Universe!J2226</f>
        <v/>
      </c>
      <c r="F2485" s="23">
        <f>Universe!K2226</f>
        <v/>
      </c>
      <c r="G2485" s="23">
        <f>Universe!L2226</f>
        <v/>
      </c>
      <c r="H2485" s="23">
        <f>Universe!M2226</f>
        <v/>
      </c>
      <c r="I2485" s="23">
        <f>Universe!N2226</f>
        <v/>
      </c>
      <c r="J2485" s="23">
        <f>Universe!O2226</f>
        <v/>
      </c>
      <c r="K2485" s="23">
        <f>Universe!P2226</f>
        <v/>
      </c>
      <c r="L2485" s="23">
        <f>Universe!Q2226</f>
        <v/>
      </c>
      <c r="M2485" s="23">
        <f>Universe!R2226</f>
        <v/>
      </c>
      <c r="N2485" s="5">
        <f>IF(ZScoring!AH2226="",0,(ZScoring!AH2226-$B$3)/$C$3)</f>
        <v/>
      </c>
      <c r="O2485" s="5">
        <f>IF(ZScoring!AI2226="",0,(ZScoring!AI2226-$B$4)/$C$4)</f>
        <v/>
      </c>
      <c r="P2485" s="5">
        <f>IF(ZScoring!AJ2226="",0,(ZScoring!AJ2226-$B$5)/$C$5)</f>
        <v/>
      </c>
      <c r="Q2485" s="5">
        <f>IF(ZScoring!AK2226="",0,(ZScoring!AK2226-$B$6)/$C$6)</f>
        <v/>
      </c>
      <c r="R2485" s="5">
        <f>IF(ZScoring!AL2226="",0,(ZScoring!AL2226-$B$7)/$C$7)</f>
        <v/>
      </c>
      <c r="S2485" s="5">
        <f>IF(ZScoring!AM2226="",0,(ZScoring!AM2226-$B$8)/$C$8)</f>
        <v/>
      </c>
      <c r="T2485" s="5">
        <f>IF(ZScoring!AN2226="",0,(ZScoring!AN2226-$B$9)/$C$9)</f>
        <v/>
      </c>
      <c r="U2485" s="5">
        <f>IF(ZScoring!AO2226="",0,(ZScoring!AO2226-$B$10)/$C$10)</f>
        <v/>
      </c>
      <c r="V2485" s="5">
        <f>IF(ZScoring!AP2226="",0,(ZScoring!AP2226-$B$11)/$C$11)</f>
        <v/>
      </c>
      <c r="W2485" s="5">
        <f>IF(ZScoring!AQ2226="",0,(ZScoring!AQ2226-$B$12)/$C$12)</f>
        <v/>
      </c>
      <c r="X2485" s="5">
        <f>Universe!C2226</f>
        <v/>
      </c>
    </row>
    <row r="2486">
      <c r="A2486" s="22">
        <f>Universe!G2227</f>
        <v/>
      </c>
      <c r="B2486" s="2" t="n">
        <v>1</v>
      </c>
      <c r="C2486" s="23">
        <f>Universe!H2227</f>
        <v/>
      </c>
      <c r="D2486" s="23">
        <f>Universe!I2227</f>
        <v/>
      </c>
      <c r="E2486" s="23">
        <f>Universe!J2227</f>
        <v/>
      </c>
      <c r="F2486" s="23">
        <f>Universe!K2227</f>
        <v/>
      </c>
      <c r="G2486" s="23">
        <f>Universe!L2227</f>
        <v/>
      </c>
      <c r="H2486" s="23">
        <f>Universe!M2227</f>
        <v/>
      </c>
      <c r="I2486" s="23">
        <f>Universe!N2227</f>
        <v/>
      </c>
      <c r="J2486" s="23">
        <f>Universe!O2227</f>
        <v/>
      </c>
      <c r="K2486" s="23">
        <f>Universe!P2227</f>
        <v/>
      </c>
      <c r="L2486" s="23">
        <f>Universe!Q2227</f>
        <v/>
      </c>
      <c r="M2486" s="23">
        <f>Universe!R2227</f>
        <v/>
      </c>
      <c r="N2486" s="5">
        <f>IF(ZScoring!AH2227="",0,(ZScoring!AH2227-$B$3)/$C$3)</f>
        <v/>
      </c>
      <c r="O2486" s="5">
        <f>IF(ZScoring!AI2227="",0,(ZScoring!AI2227-$B$4)/$C$4)</f>
        <v/>
      </c>
      <c r="P2486" s="5">
        <f>IF(ZScoring!AJ2227="",0,(ZScoring!AJ2227-$B$5)/$C$5)</f>
        <v/>
      </c>
      <c r="Q2486" s="5">
        <f>IF(ZScoring!AK2227="",0,(ZScoring!AK2227-$B$6)/$C$6)</f>
        <v/>
      </c>
      <c r="R2486" s="5">
        <f>IF(ZScoring!AL2227="",0,(ZScoring!AL2227-$B$7)/$C$7)</f>
        <v/>
      </c>
      <c r="S2486" s="5">
        <f>IF(ZScoring!AM2227="",0,(ZScoring!AM2227-$B$8)/$C$8)</f>
        <v/>
      </c>
      <c r="T2486" s="5">
        <f>IF(ZScoring!AN2227="",0,(ZScoring!AN2227-$B$9)/$C$9)</f>
        <v/>
      </c>
      <c r="U2486" s="5">
        <f>IF(ZScoring!AO2227="",0,(ZScoring!AO2227-$B$10)/$C$10)</f>
        <v/>
      </c>
      <c r="V2486" s="5">
        <f>IF(ZScoring!AP2227="",0,(ZScoring!AP2227-$B$11)/$C$11)</f>
        <v/>
      </c>
      <c r="W2486" s="5">
        <f>IF(ZScoring!AQ2227="",0,(ZScoring!AQ2227-$B$12)/$C$12)</f>
        <v/>
      </c>
      <c r="X2486" s="5">
        <f>Universe!C2227</f>
        <v/>
      </c>
    </row>
    <row r="2487">
      <c r="A2487" s="22">
        <f>Universe!G2228</f>
        <v/>
      </c>
      <c r="B2487" s="2" t="n">
        <v>1</v>
      </c>
      <c r="C2487" s="23">
        <f>Universe!H2228</f>
        <v/>
      </c>
      <c r="D2487" s="23">
        <f>Universe!I2228</f>
        <v/>
      </c>
      <c r="E2487" s="23">
        <f>Universe!J2228</f>
        <v/>
      </c>
      <c r="F2487" s="23">
        <f>Universe!K2228</f>
        <v/>
      </c>
      <c r="G2487" s="23">
        <f>Universe!L2228</f>
        <v/>
      </c>
      <c r="H2487" s="23">
        <f>Universe!M2228</f>
        <v/>
      </c>
      <c r="I2487" s="23">
        <f>Universe!N2228</f>
        <v/>
      </c>
      <c r="J2487" s="23">
        <f>Universe!O2228</f>
        <v/>
      </c>
      <c r="K2487" s="23">
        <f>Universe!P2228</f>
        <v/>
      </c>
      <c r="L2487" s="23">
        <f>Universe!Q2228</f>
        <v/>
      </c>
      <c r="M2487" s="23">
        <f>Universe!R2228</f>
        <v/>
      </c>
      <c r="N2487" s="5">
        <f>IF(ZScoring!AH2228="",0,(ZScoring!AH2228-$B$3)/$C$3)</f>
        <v/>
      </c>
      <c r="O2487" s="5">
        <f>IF(ZScoring!AI2228="",0,(ZScoring!AI2228-$B$4)/$C$4)</f>
        <v/>
      </c>
      <c r="P2487" s="5">
        <f>IF(ZScoring!AJ2228="",0,(ZScoring!AJ2228-$B$5)/$C$5)</f>
        <v/>
      </c>
      <c r="Q2487" s="5">
        <f>IF(ZScoring!AK2228="",0,(ZScoring!AK2228-$B$6)/$C$6)</f>
        <v/>
      </c>
      <c r="R2487" s="5">
        <f>IF(ZScoring!AL2228="",0,(ZScoring!AL2228-$B$7)/$C$7)</f>
        <v/>
      </c>
      <c r="S2487" s="5">
        <f>IF(ZScoring!AM2228="",0,(ZScoring!AM2228-$B$8)/$C$8)</f>
        <v/>
      </c>
      <c r="T2487" s="5">
        <f>IF(ZScoring!AN2228="",0,(ZScoring!AN2228-$B$9)/$C$9)</f>
        <v/>
      </c>
      <c r="U2487" s="5">
        <f>IF(ZScoring!AO2228="",0,(ZScoring!AO2228-$B$10)/$C$10)</f>
        <v/>
      </c>
      <c r="V2487" s="5">
        <f>IF(ZScoring!AP2228="",0,(ZScoring!AP2228-$B$11)/$C$11)</f>
        <v/>
      </c>
      <c r="W2487" s="5">
        <f>IF(ZScoring!AQ2228="",0,(ZScoring!AQ2228-$B$12)/$C$12)</f>
        <v/>
      </c>
      <c r="X2487" s="5">
        <f>Universe!C2228</f>
        <v/>
      </c>
    </row>
    <row r="2488">
      <c r="A2488" s="22">
        <f>Universe!G2229</f>
        <v/>
      </c>
      <c r="B2488" s="2" t="n">
        <v>1</v>
      </c>
      <c r="C2488" s="23">
        <f>Universe!H2229</f>
        <v/>
      </c>
      <c r="D2488" s="23">
        <f>Universe!I2229</f>
        <v/>
      </c>
      <c r="E2488" s="23">
        <f>Universe!J2229</f>
        <v/>
      </c>
      <c r="F2488" s="23">
        <f>Universe!K2229</f>
        <v/>
      </c>
      <c r="G2488" s="23">
        <f>Universe!L2229</f>
        <v/>
      </c>
      <c r="H2488" s="23">
        <f>Universe!M2229</f>
        <v/>
      </c>
      <c r="I2488" s="23">
        <f>Universe!N2229</f>
        <v/>
      </c>
      <c r="J2488" s="23">
        <f>Universe!O2229</f>
        <v/>
      </c>
      <c r="K2488" s="23">
        <f>Universe!P2229</f>
        <v/>
      </c>
      <c r="L2488" s="23">
        <f>Universe!Q2229</f>
        <v/>
      </c>
      <c r="M2488" s="23">
        <f>Universe!R2229</f>
        <v/>
      </c>
      <c r="N2488" s="5">
        <f>IF(ZScoring!AH2229="",0,(ZScoring!AH2229-$B$3)/$C$3)</f>
        <v/>
      </c>
      <c r="O2488" s="5">
        <f>IF(ZScoring!AI2229="",0,(ZScoring!AI2229-$B$4)/$C$4)</f>
        <v/>
      </c>
      <c r="P2488" s="5">
        <f>IF(ZScoring!AJ2229="",0,(ZScoring!AJ2229-$B$5)/$C$5)</f>
        <v/>
      </c>
      <c r="Q2488" s="5">
        <f>IF(ZScoring!AK2229="",0,(ZScoring!AK2229-$B$6)/$C$6)</f>
        <v/>
      </c>
      <c r="R2488" s="5">
        <f>IF(ZScoring!AL2229="",0,(ZScoring!AL2229-$B$7)/$C$7)</f>
        <v/>
      </c>
      <c r="S2488" s="5">
        <f>IF(ZScoring!AM2229="",0,(ZScoring!AM2229-$B$8)/$C$8)</f>
        <v/>
      </c>
      <c r="T2488" s="5">
        <f>IF(ZScoring!AN2229="",0,(ZScoring!AN2229-$B$9)/$C$9)</f>
        <v/>
      </c>
      <c r="U2488" s="5">
        <f>IF(ZScoring!AO2229="",0,(ZScoring!AO2229-$B$10)/$C$10)</f>
        <v/>
      </c>
      <c r="V2488" s="5">
        <f>IF(ZScoring!AP2229="",0,(ZScoring!AP2229-$B$11)/$C$11)</f>
        <v/>
      </c>
      <c r="W2488" s="5">
        <f>IF(ZScoring!AQ2229="",0,(ZScoring!AQ2229-$B$12)/$C$12)</f>
        <v/>
      </c>
      <c r="X2488" s="5">
        <f>Universe!C2229</f>
        <v/>
      </c>
    </row>
    <row r="2489">
      <c r="A2489" s="22">
        <f>Universe!G2230</f>
        <v/>
      </c>
      <c r="B2489" s="2" t="n">
        <v>1</v>
      </c>
      <c r="C2489" s="23">
        <f>Universe!H2230</f>
        <v/>
      </c>
      <c r="D2489" s="23">
        <f>Universe!I2230</f>
        <v/>
      </c>
      <c r="E2489" s="23">
        <f>Universe!J2230</f>
        <v/>
      </c>
      <c r="F2489" s="23">
        <f>Universe!K2230</f>
        <v/>
      </c>
      <c r="G2489" s="23">
        <f>Universe!L2230</f>
        <v/>
      </c>
      <c r="H2489" s="23">
        <f>Universe!M2230</f>
        <v/>
      </c>
      <c r="I2489" s="23">
        <f>Universe!N2230</f>
        <v/>
      </c>
      <c r="J2489" s="23">
        <f>Universe!O2230</f>
        <v/>
      </c>
      <c r="K2489" s="23">
        <f>Universe!P2230</f>
        <v/>
      </c>
      <c r="L2489" s="23">
        <f>Universe!Q2230</f>
        <v/>
      </c>
      <c r="M2489" s="23">
        <f>Universe!R2230</f>
        <v/>
      </c>
      <c r="N2489" s="5">
        <f>IF(ZScoring!AH2230="",0,(ZScoring!AH2230-$B$3)/$C$3)</f>
        <v/>
      </c>
      <c r="O2489" s="5">
        <f>IF(ZScoring!AI2230="",0,(ZScoring!AI2230-$B$4)/$C$4)</f>
        <v/>
      </c>
      <c r="P2489" s="5">
        <f>IF(ZScoring!AJ2230="",0,(ZScoring!AJ2230-$B$5)/$C$5)</f>
        <v/>
      </c>
      <c r="Q2489" s="5">
        <f>IF(ZScoring!AK2230="",0,(ZScoring!AK2230-$B$6)/$C$6)</f>
        <v/>
      </c>
      <c r="R2489" s="5">
        <f>IF(ZScoring!AL2230="",0,(ZScoring!AL2230-$B$7)/$C$7)</f>
        <v/>
      </c>
      <c r="S2489" s="5">
        <f>IF(ZScoring!AM2230="",0,(ZScoring!AM2230-$B$8)/$C$8)</f>
        <v/>
      </c>
      <c r="T2489" s="5">
        <f>IF(ZScoring!AN2230="",0,(ZScoring!AN2230-$B$9)/$C$9)</f>
        <v/>
      </c>
      <c r="U2489" s="5">
        <f>IF(ZScoring!AO2230="",0,(ZScoring!AO2230-$B$10)/$C$10)</f>
        <v/>
      </c>
      <c r="V2489" s="5">
        <f>IF(ZScoring!AP2230="",0,(ZScoring!AP2230-$B$11)/$C$11)</f>
        <v/>
      </c>
      <c r="W2489" s="5">
        <f>IF(ZScoring!AQ2230="",0,(ZScoring!AQ2230-$B$12)/$C$12)</f>
        <v/>
      </c>
      <c r="X2489" s="5">
        <f>Universe!C2230</f>
        <v/>
      </c>
    </row>
    <row r="2490">
      <c r="A2490" s="22">
        <f>Universe!G2231</f>
        <v/>
      </c>
      <c r="B2490" s="2" t="n">
        <v>1</v>
      </c>
      <c r="C2490" s="23">
        <f>Universe!H2231</f>
        <v/>
      </c>
      <c r="D2490" s="23">
        <f>Universe!I2231</f>
        <v/>
      </c>
      <c r="E2490" s="23">
        <f>Universe!J2231</f>
        <v/>
      </c>
      <c r="F2490" s="23">
        <f>Universe!K2231</f>
        <v/>
      </c>
      <c r="G2490" s="23">
        <f>Universe!L2231</f>
        <v/>
      </c>
      <c r="H2490" s="23">
        <f>Universe!M2231</f>
        <v/>
      </c>
      <c r="I2490" s="23">
        <f>Universe!N2231</f>
        <v/>
      </c>
      <c r="J2490" s="23">
        <f>Universe!O2231</f>
        <v/>
      </c>
      <c r="K2490" s="23">
        <f>Universe!P2231</f>
        <v/>
      </c>
      <c r="L2490" s="23">
        <f>Universe!Q2231</f>
        <v/>
      </c>
      <c r="M2490" s="23">
        <f>Universe!R2231</f>
        <v/>
      </c>
      <c r="N2490" s="5">
        <f>IF(ZScoring!AH2231="",0,(ZScoring!AH2231-$B$3)/$C$3)</f>
        <v/>
      </c>
      <c r="O2490" s="5">
        <f>IF(ZScoring!AI2231="",0,(ZScoring!AI2231-$B$4)/$C$4)</f>
        <v/>
      </c>
      <c r="P2490" s="5">
        <f>IF(ZScoring!AJ2231="",0,(ZScoring!AJ2231-$B$5)/$C$5)</f>
        <v/>
      </c>
      <c r="Q2490" s="5">
        <f>IF(ZScoring!AK2231="",0,(ZScoring!AK2231-$B$6)/$C$6)</f>
        <v/>
      </c>
      <c r="R2490" s="5">
        <f>IF(ZScoring!AL2231="",0,(ZScoring!AL2231-$B$7)/$C$7)</f>
        <v/>
      </c>
      <c r="S2490" s="5">
        <f>IF(ZScoring!AM2231="",0,(ZScoring!AM2231-$B$8)/$C$8)</f>
        <v/>
      </c>
      <c r="T2490" s="5">
        <f>IF(ZScoring!AN2231="",0,(ZScoring!AN2231-$B$9)/$C$9)</f>
        <v/>
      </c>
      <c r="U2490" s="5">
        <f>IF(ZScoring!AO2231="",0,(ZScoring!AO2231-$B$10)/$C$10)</f>
        <v/>
      </c>
      <c r="V2490" s="5">
        <f>IF(ZScoring!AP2231="",0,(ZScoring!AP2231-$B$11)/$C$11)</f>
        <v/>
      </c>
      <c r="W2490" s="5">
        <f>IF(ZScoring!AQ2231="",0,(ZScoring!AQ2231-$B$12)/$C$12)</f>
        <v/>
      </c>
      <c r="X2490" s="5">
        <f>Universe!C2231</f>
        <v/>
      </c>
    </row>
    <row r="2491">
      <c r="A2491" s="22">
        <f>Universe!G2232</f>
        <v/>
      </c>
      <c r="B2491" s="2" t="n">
        <v>1</v>
      </c>
      <c r="C2491" s="23">
        <f>Universe!H2232</f>
        <v/>
      </c>
      <c r="D2491" s="23">
        <f>Universe!I2232</f>
        <v/>
      </c>
      <c r="E2491" s="23">
        <f>Universe!J2232</f>
        <v/>
      </c>
      <c r="F2491" s="23">
        <f>Universe!K2232</f>
        <v/>
      </c>
      <c r="G2491" s="23">
        <f>Universe!L2232</f>
        <v/>
      </c>
      <c r="H2491" s="23">
        <f>Universe!M2232</f>
        <v/>
      </c>
      <c r="I2491" s="23">
        <f>Universe!N2232</f>
        <v/>
      </c>
      <c r="J2491" s="23">
        <f>Universe!O2232</f>
        <v/>
      </c>
      <c r="K2491" s="23">
        <f>Universe!P2232</f>
        <v/>
      </c>
      <c r="L2491" s="23">
        <f>Universe!Q2232</f>
        <v/>
      </c>
      <c r="M2491" s="23">
        <f>Universe!R2232</f>
        <v/>
      </c>
      <c r="N2491" s="5">
        <f>IF(ZScoring!AH2232="",0,(ZScoring!AH2232-$B$3)/$C$3)</f>
        <v/>
      </c>
      <c r="O2491" s="5">
        <f>IF(ZScoring!AI2232="",0,(ZScoring!AI2232-$B$4)/$C$4)</f>
        <v/>
      </c>
      <c r="P2491" s="5">
        <f>IF(ZScoring!AJ2232="",0,(ZScoring!AJ2232-$B$5)/$C$5)</f>
        <v/>
      </c>
      <c r="Q2491" s="5">
        <f>IF(ZScoring!AK2232="",0,(ZScoring!AK2232-$B$6)/$C$6)</f>
        <v/>
      </c>
      <c r="R2491" s="5">
        <f>IF(ZScoring!AL2232="",0,(ZScoring!AL2232-$B$7)/$C$7)</f>
        <v/>
      </c>
      <c r="S2491" s="5">
        <f>IF(ZScoring!AM2232="",0,(ZScoring!AM2232-$B$8)/$C$8)</f>
        <v/>
      </c>
      <c r="T2491" s="5">
        <f>IF(ZScoring!AN2232="",0,(ZScoring!AN2232-$B$9)/$C$9)</f>
        <v/>
      </c>
      <c r="U2491" s="5">
        <f>IF(ZScoring!AO2232="",0,(ZScoring!AO2232-$B$10)/$C$10)</f>
        <v/>
      </c>
      <c r="V2491" s="5">
        <f>IF(ZScoring!AP2232="",0,(ZScoring!AP2232-$B$11)/$C$11)</f>
        <v/>
      </c>
      <c r="W2491" s="5">
        <f>IF(ZScoring!AQ2232="",0,(ZScoring!AQ2232-$B$12)/$C$12)</f>
        <v/>
      </c>
      <c r="X2491" s="5">
        <f>Universe!C2232</f>
        <v/>
      </c>
    </row>
    <row r="2492">
      <c r="A2492" s="22">
        <f>Universe!G2233</f>
        <v/>
      </c>
      <c r="B2492" s="2" t="n">
        <v>1</v>
      </c>
      <c r="C2492" s="23">
        <f>Universe!H2233</f>
        <v/>
      </c>
      <c r="D2492" s="23">
        <f>Universe!I2233</f>
        <v/>
      </c>
      <c r="E2492" s="23">
        <f>Universe!J2233</f>
        <v/>
      </c>
      <c r="F2492" s="23">
        <f>Universe!K2233</f>
        <v/>
      </c>
      <c r="G2492" s="23">
        <f>Universe!L2233</f>
        <v/>
      </c>
      <c r="H2492" s="23">
        <f>Universe!M2233</f>
        <v/>
      </c>
      <c r="I2492" s="23">
        <f>Universe!N2233</f>
        <v/>
      </c>
      <c r="J2492" s="23">
        <f>Universe!O2233</f>
        <v/>
      </c>
      <c r="K2492" s="23">
        <f>Universe!P2233</f>
        <v/>
      </c>
      <c r="L2492" s="23">
        <f>Universe!Q2233</f>
        <v/>
      </c>
      <c r="M2492" s="23">
        <f>Universe!R2233</f>
        <v/>
      </c>
      <c r="N2492" s="5">
        <f>IF(ZScoring!AH2233="",0,(ZScoring!AH2233-$B$3)/$C$3)</f>
        <v/>
      </c>
      <c r="O2492" s="5">
        <f>IF(ZScoring!AI2233="",0,(ZScoring!AI2233-$B$4)/$C$4)</f>
        <v/>
      </c>
      <c r="P2492" s="5">
        <f>IF(ZScoring!AJ2233="",0,(ZScoring!AJ2233-$B$5)/$C$5)</f>
        <v/>
      </c>
      <c r="Q2492" s="5">
        <f>IF(ZScoring!AK2233="",0,(ZScoring!AK2233-$B$6)/$C$6)</f>
        <v/>
      </c>
      <c r="R2492" s="5">
        <f>IF(ZScoring!AL2233="",0,(ZScoring!AL2233-$B$7)/$C$7)</f>
        <v/>
      </c>
      <c r="S2492" s="5">
        <f>IF(ZScoring!AM2233="",0,(ZScoring!AM2233-$B$8)/$C$8)</f>
        <v/>
      </c>
      <c r="T2492" s="5">
        <f>IF(ZScoring!AN2233="",0,(ZScoring!AN2233-$B$9)/$C$9)</f>
        <v/>
      </c>
      <c r="U2492" s="5">
        <f>IF(ZScoring!AO2233="",0,(ZScoring!AO2233-$B$10)/$C$10)</f>
        <v/>
      </c>
      <c r="V2492" s="5">
        <f>IF(ZScoring!AP2233="",0,(ZScoring!AP2233-$B$11)/$C$11)</f>
        <v/>
      </c>
      <c r="W2492" s="5">
        <f>IF(ZScoring!AQ2233="",0,(ZScoring!AQ2233-$B$12)/$C$12)</f>
        <v/>
      </c>
      <c r="X2492" s="5">
        <f>Universe!C2233</f>
        <v/>
      </c>
    </row>
    <row r="2493">
      <c r="A2493" s="22">
        <f>Universe!G2234</f>
        <v/>
      </c>
      <c r="B2493" s="2" t="n">
        <v>1</v>
      </c>
      <c r="C2493" s="23">
        <f>Universe!H2234</f>
        <v/>
      </c>
      <c r="D2493" s="23">
        <f>Universe!I2234</f>
        <v/>
      </c>
      <c r="E2493" s="23">
        <f>Universe!J2234</f>
        <v/>
      </c>
      <c r="F2493" s="23">
        <f>Universe!K2234</f>
        <v/>
      </c>
      <c r="G2493" s="23">
        <f>Universe!L2234</f>
        <v/>
      </c>
      <c r="H2493" s="23">
        <f>Universe!M2234</f>
        <v/>
      </c>
      <c r="I2493" s="23">
        <f>Universe!N2234</f>
        <v/>
      </c>
      <c r="J2493" s="23">
        <f>Universe!O2234</f>
        <v/>
      </c>
      <c r="K2493" s="23">
        <f>Universe!P2234</f>
        <v/>
      </c>
      <c r="L2493" s="23">
        <f>Universe!Q2234</f>
        <v/>
      </c>
      <c r="M2493" s="23">
        <f>Universe!R2234</f>
        <v/>
      </c>
      <c r="N2493" s="5">
        <f>IF(ZScoring!AH2234="",0,(ZScoring!AH2234-$B$3)/$C$3)</f>
        <v/>
      </c>
      <c r="O2493" s="5">
        <f>IF(ZScoring!AI2234="",0,(ZScoring!AI2234-$B$4)/$C$4)</f>
        <v/>
      </c>
      <c r="P2493" s="5">
        <f>IF(ZScoring!AJ2234="",0,(ZScoring!AJ2234-$B$5)/$C$5)</f>
        <v/>
      </c>
      <c r="Q2493" s="5">
        <f>IF(ZScoring!AK2234="",0,(ZScoring!AK2234-$B$6)/$C$6)</f>
        <v/>
      </c>
      <c r="R2493" s="5">
        <f>IF(ZScoring!AL2234="",0,(ZScoring!AL2234-$B$7)/$C$7)</f>
        <v/>
      </c>
      <c r="S2493" s="5">
        <f>IF(ZScoring!AM2234="",0,(ZScoring!AM2234-$B$8)/$C$8)</f>
        <v/>
      </c>
      <c r="T2493" s="5">
        <f>IF(ZScoring!AN2234="",0,(ZScoring!AN2234-$B$9)/$C$9)</f>
        <v/>
      </c>
      <c r="U2493" s="5">
        <f>IF(ZScoring!AO2234="",0,(ZScoring!AO2234-$B$10)/$C$10)</f>
        <v/>
      </c>
      <c r="V2493" s="5">
        <f>IF(ZScoring!AP2234="",0,(ZScoring!AP2234-$B$11)/$C$11)</f>
        <v/>
      </c>
      <c r="W2493" s="5">
        <f>IF(ZScoring!AQ2234="",0,(ZScoring!AQ2234-$B$12)/$C$12)</f>
        <v/>
      </c>
      <c r="X2493" s="5">
        <f>Universe!C2234</f>
        <v/>
      </c>
    </row>
    <row r="2494">
      <c r="A2494" s="22">
        <f>Universe!G2235</f>
        <v/>
      </c>
      <c r="B2494" s="2" t="n">
        <v>1</v>
      </c>
      <c r="C2494" s="23">
        <f>Universe!H2235</f>
        <v/>
      </c>
      <c r="D2494" s="23">
        <f>Universe!I2235</f>
        <v/>
      </c>
      <c r="E2494" s="23">
        <f>Universe!J2235</f>
        <v/>
      </c>
      <c r="F2494" s="23">
        <f>Universe!K2235</f>
        <v/>
      </c>
      <c r="G2494" s="23">
        <f>Universe!L2235</f>
        <v/>
      </c>
      <c r="H2494" s="23">
        <f>Universe!M2235</f>
        <v/>
      </c>
      <c r="I2494" s="23">
        <f>Universe!N2235</f>
        <v/>
      </c>
      <c r="J2494" s="23">
        <f>Universe!O2235</f>
        <v/>
      </c>
      <c r="K2494" s="23">
        <f>Universe!P2235</f>
        <v/>
      </c>
      <c r="L2494" s="23">
        <f>Universe!Q2235</f>
        <v/>
      </c>
      <c r="M2494" s="23">
        <f>Universe!R2235</f>
        <v/>
      </c>
      <c r="N2494" s="5">
        <f>IF(ZScoring!AH2235="",0,(ZScoring!AH2235-$B$3)/$C$3)</f>
        <v/>
      </c>
      <c r="O2494" s="5">
        <f>IF(ZScoring!AI2235="",0,(ZScoring!AI2235-$B$4)/$C$4)</f>
        <v/>
      </c>
      <c r="P2494" s="5">
        <f>IF(ZScoring!AJ2235="",0,(ZScoring!AJ2235-$B$5)/$C$5)</f>
        <v/>
      </c>
      <c r="Q2494" s="5">
        <f>IF(ZScoring!AK2235="",0,(ZScoring!AK2235-$B$6)/$C$6)</f>
        <v/>
      </c>
      <c r="R2494" s="5">
        <f>IF(ZScoring!AL2235="",0,(ZScoring!AL2235-$B$7)/$C$7)</f>
        <v/>
      </c>
      <c r="S2494" s="5">
        <f>IF(ZScoring!AM2235="",0,(ZScoring!AM2235-$B$8)/$C$8)</f>
        <v/>
      </c>
      <c r="T2494" s="5">
        <f>IF(ZScoring!AN2235="",0,(ZScoring!AN2235-$B$9)/$C$9)</f>
        <v/>
      </c>
      <c r="U2494" s="5">
        <f>IF(ZScoring!AO2235="",0,(ZScoring!AO2235-$B$10)/$C$10)</f>
        <v/>
      </c>
      <c r="V2494" s="5">
        <f>IF(ZScoring!AP2235="",0,(ZScoring!AP2235-$B$11)/$C$11)</f>
        <v/>
      </c>
      <c r="W2494" s="5">
        <f>IF(ZScoring!AQ2235="",0,(ZScoring!AQ2235-$B$12)/$C$12)</f>
        <v/>
      </c>
      <c r="X2494" s="5">
        <f>Universe!C2235</f>
        <v/>
      </c>
    </row>
    <row r="2495">
      <c r="A2495" s="22">
        <f>Universe!G2236</f>
        <v/>
      </c>
      <c r="B2495" s="2" t="n">
        <v>1</v>
      </c>
      <c r="C2495" s="23">
        <f>Universe!H2236</f>
        <v/>
      </c>
      <c r="D2495" s="23">
        <f>Universe!I2236</f>
        <v/>
      </c>
      <c r="E2495" s="23">
        <f>Universe!J2236</f>
        <v/>
      </c>
      <c r="F2495" s="23">
        <f>Universe!K2236</f>
        <v/>
      </c>
      <c r="G2495" s="23">
        <f>Universe!L2236</f>
        <v/>
      </c>
      <c r="H2495" s="23">
        <f>Universe!M2236</f>
        <v/>
      </c>
      <c r="I2495" s="23">
        <f>Universe!N2236</f>
        <v/>
      </c>
      <c r="J2495" s="23">
        <f>Universe!O2236</f>
        <v/>
      </c>
      <c r="K2495" s="23">
        <f>Universe!P2236</f>
        <v/>
      </c>
      <c r="L2495" s="23">
        <f>Universe!Q2236</f>
        <v/>
      </c>
      <c r="M2495" s="23">
        <f>Universe!R2236</f>
        <v/>
      </c>
      <c r="N2495" s="5">
        <f>IF(ZScoring!AH2236="",0,(ZScoring!AH2236-$B$3)/$C$3)</f>
        <v/>
      </c>
      <c r="O2495" s="5">
        <f>IF(ZScoring!AI2236="",0,(ZScoring!AI2236-$B$4)/$C$4)</f>
        <v/>
      </c>
      <c r="P2495" s="5">
        <f>IF(ZScoring!AJ2236="",0,(ZScoring!AJ2236-$B$5)/$C$5)</f>
        <v/>
      </c>
      <c r="Q2495" s="5">
        <f>IF(ZScoring!AK2236="",0,(ZScoring!AK2236-$B$6)/$C$6)</f>
        <v/>
      </c>
      <c r="R2495" s="5">
        <f>IF(ZScoring!AL2236="",0,(ZScoring!AL2236-$B$7)/$C$7)</f>
        <v/>
      </c>
      <c r="S2495" s="5">
        <f>IF(ZScoring!AM2236="",0,(ZScoring!AM2236-$B$8)/$C$8)</f>
        <v/>
      </c>
      <c r="T2495" s="5">
        <f>IF(ZScoring!AN2236="",0,(ZScoring!AN2236-$B$9)/$C$9)</f>
        <v/>
      </c>
      <c r="U2495" s="5">
        <f>IF(ZScoring!AO2236="",0,(ZScoring!AO2236-$B$10)/$C$10)</f>
        <v/>
      </c>
      <c r="V2495" s="5">
        <f>IF(ZScoring!AP2236="",0,(ZScoring!AP2236-$B$11)/$C$11)</f>
        <v/>
      </c>
      <c r="W2495" s="5">
        <f>IF(ZScoring!AQ2236="",0,(ZScoring!AQ2236-$B$12)/$C$12)</f>
        <v/>
      </c>
      <c r="X2495" s="5">
        <f>Universe!C2236</f>
        <v/>
      </c>
    </row>
    <row r="2496">
      <c r="A2496" s="22">
        <f>Universe!G2237</f>
        <v/>
      </c>
      <c r="B2496" s="2" t="n">
        <v>1</v>
      </c>
      <c r="C2496" s="23">
        <f>Universe!H2237</f>
        <v/>
      </c>
      <c r="D2496" s="23">
        <f>Universe!I2237</f>
        <v/>
      </c>
      <c r="E2496" s="23">
        <f>Universe!J2237</f>
        <v/>
      </c>
      <c r="F2496" s="23">
        <f>Universe!K2237</f>
        <v/>
      </c>
      <c r="G2496" s="23">
        <f>Universe!L2237</f>
        <v/>
      </c>
      <c r="H2496" s="23">
        <f>Universe!M2237</f>
        <v/>
      </c>
      <c r="I2496" s="23">
        <f>Universe!N2237</f>
        <v/>
      </c>
      <c r="J2496" s="23">
        <f>Universe!O2237</f>
        <v/>
      </c>
      <c r="K2496" s="23">
        <f>Universe!P2237</f>
        <v/>
      </c>
      <c r="L2496" s="23">
        <f>Universe!Q2237</f>
        <v/>
      </c>
      <c r="M2496" s="23">
        <f>Universe!R2237</f>
        <v/>
      </c>
      <c r="N2496" s="5">
        <f>IF(ZScoring!AH2237="",0,(ZScoring!AH2237-$B$3)/$C$3)</f>
        <v/>
      </c>
      <c r="O2496" s="5">
        <f>IF(ZScoring!AI2237="",0,(ZScoring!AI2237-$B$4)/$C$4)</f>
        <v/>
      </c>
      <c r="P2496" s="5">
        <f>IF(ZScoring!AJ2237="",0,(ZScoring!AJ2237-$B$5)/$C$5)</f>
        <v/>
      </c>
      <c r="Q2496" s="5">
        <f>IF(ZScoring!AK2237="",0,(ZScoring!AK2237-$B$6)/$C$6)</f>
        <v/>
      </c>
      <c r="R2496" s="5">
        <f>IF(ZScoring!AL2237="",0,(ZScoring!AL2237-$B$7)/$C$7)</f>
        <v/>
      </c>
      <c r="S2496" s="5">
        <f>IF(ZScoring!AM2237="",0,(ZScoring!AM2237-$B$8)/$C$8)</f>
        <v/>
      </c>
      <c r="T2496" s="5">
        <f>IF(ZScoring!AN2237="",0,(ZScoring!AN2237-$B$9)/$C$9)</f>
        <v/>
      </c>
      <c r="U2496" s="5">
        <f>IF(ZScoring!AO2237="",0,(ZScoring!AO2237-$B$10)/$C$10)</f>
        <v/>
      </c>
      <c r="V2496" s="5">
        <f>IF(ZScoring!AP2237="",0,(ZScoring!AP2237-$B$11)/$C$11)</f>
        <v/>
      </c>
      <c r="W2496" s="5">
        <f>IF(ZScoring!AQ2237="",0,(ZScoring!AQ2237-$B$12)/$C$12)</f>
        <v/>
      </c>
      <c r="X2496" s="5">
        <f>Universe!C2237</f>
        <v/>
      </c>
    </row>
    <row r="2497">
      <c r="A2497" s="22">
        <f>Universe!G2238</f>
        <v/>
      </c>
      <c r="B2497" s="2" t="n">
        <v>1</v>
      </c>
      <c r="C2497" s="23">
        <f>Universe!H2238</f>
        <v/>
      </c>
      <c r="D2497" s="23">
        <f>Universe!I2238</f>
        <v/>
      </c>
      <c r="E2497" s="23">
        <f>Universe!J2238</f>
        <v/>
      </c>
      <c r="F2497" s="23">
        <f>Universe!K2238</f>
        <v/>
      </c>
      <c r="G2497" s="23">
        <f>Universe!L2238</f>
        <v/>
      </c>
      <c r="H2497" s="23">
        <f>Universe!M2238</f>
        <v/>
      </c>
      <c r="I2497" s="23">
        <f>Universe!N2238</f>
        <v/>
      </c>
      <c r="J2497" s="23">
        <f>Universe!O2238</f>
        <v/>
      </c>
      <c r="K2497" s="23">
        <f>Universe!P2238</f>
        <v/>
      </c>
      <c r="L2497" s="23">
        <f>Universe!Q2238</f>
        <v/>
      </c>
      <c r="M2497" s="23">
        <f>Universe!R2238</f>
        <v/>
      </c>
      <c r="N2497" s="5">
        <f>IF(ZScoring!AH2238="",0,(ZScoring!AH2238-$B$3)/$C$3)</f>
        <v/>
      </c>
      <c r="O2497" s="5">
        <f>IF(ZScoring!AI2238="",0,(ZScoring!AI2238-$B$4)/$C$4)</f>
        <v/>
      </c>
      <c r="P2497" s="5">
        <f>IF(ZScoring!AJ2238="",0,(ZScoring!AJ2238-$B$5)/$C$5)</f>
        <v/>
      </c>
      <c r="Q2497" s="5">
        <f>IF(ZScoring!AK2238="",0,(ZScoring!AK2238-$B$6)/$C$6)</f>
        <v/>
      </c>
      <c r="R2497" s="5">
        <f>IF(ZScoring!AL2238="",0,(ZScoring!AL2238-$B$7)/$C$7)</f>
        <v/>
      </c>
      <c r="S2497" s="5">
        <f>IF(ZScoring!AM2238="",0,(ZScoring!AM2238-$B$8)/$C$8)</f>
        <v/>
      </c>
      <c r="T2497" s="5">
        <f>IF(ZScoring!AN2238="",0,(ZScoring!AN2238-$B$9)/$C$9)</f>
        <v/>
      </c>
      <c r="U2497" s="5">
        <f>IF(ZScoring!AO2238="",0,(ZScoring!AO2238-$B$10)/$C$10)</f>
        <v/>
      </c>
      <c r="V2497" s="5">
        <f>IF(ZScoring!AP2238="",0,(ZScoring!AP2238-$B$11)/$C$11)</f>
        <v/>
      </c>
      <c r="W2497" s="5">
        <f>IF(ZScoring!AQ2238="",0,(ZScoring!AQ2238-$B$12)/$C$12)</f>
        <v/>
      </c>
      <c r="X2497" s="5">
        <f>Universe!C2238</f>
        <v/>
      </c>
    </row>
    <row r="2498">
      <c r="A2498" s="22">
        <f>Universe!G2239</f>
        <v/>
      </c>
      <c r="B2498" s="2" t="n">
        <v>1</v>
      </c>
      <c r="C2498" s="23">
        <f>Universe!H2239</f>
        <v/>
      </c>
      <c r="D2498" s="23">
        <f>Universe!I2239</f>
        <v/>
      </c>
      <c r="E2498" s="23">
        <f>Universe!J2239</f>
        <v/>
      </c>
      <c r="F2498" s="23">
        <f>Universe!K2239</f>
        <v/>
      </c>
      <c r="G2498" s="23">
        <f>Universe!L2239</f>
        <v/>
      </c>
      <c r="H2498" s="23">
        <f>Universe!M2239</f>
        <v/>
      </c>
      <c r="I2498" s="23">
        <f>Universe!N2239</f>
        <v/>
      </c>
      <c r="J2498" s="23">
        <f>Universe!O2239</f>
        <v/>
      </c>
      <c r="K2498" s="23">
        <f>Universe!P2239</f>
        <v/>
      </c>
      <c r="L2498" s="23">
        <f>Universe!Q2239</f>
        <v/>
      </c>
      <c r="M2498" s="23">
        <f>Universe!R2239</f>
        <v/>
      </c>
      <c r="N2498" s="5">
        <f>IF(ZScoring!AH2239="",0,(ZScoring!AH2239-$B$3)/$C$3)</f>
        <v/>
      </c>
      <c r="O2498" s="5">
        <f>IF(ZScoring!AI2239="",0,(ZScoring!AI2239-$B$4)/$C$4)</f>
        <v/>
      </c>
      <c r="P2498" s="5">
        <f>IF(ZScoring!AJ2239="",0,(ZScoring!AJ2239-$B$5)/$C$5)</f>
        <v/>
      </c>
      <c r="Q2498" s="5">
        <f>IF(ZScoring!AK2239="",0,(ZScoring!AK2239-$B$6)/$C$6)</f>
        <v/>
      </c>
      <c r="R2498" s="5">
        <f>IF(ZScoring!AL2239="",0,(ZScoring!AL2239-$B$7)/$C$7)</f>
        <v/>
      </c>
      <c r="S2498" s="5">
        <f>IF(ZScoring!AM2239="",0,(ZScoring!AM2239-$B$8)/$C$8)</f>
        <v/>
      </c>
      <c r="T2498" s="5">
        <f>IF(ZScoring!AN2239="",0,(ZScoring!AN2239-$B$9)/$C$9)</f>
        <v/>
      </c>
      <c r="U2498" s="5">
        <f>IF(ZScoring!AO2239="",0,(ZScoring!AO2239-$B$10)/$C$10)</f>
        <v/>
      </c>
      <c r="V2498" s="5">
        <f>IF(ZScoring!AP2239="",0,(ZScoring!AP2239-$B$11)/$C$11)</f>
        <v/>
      </c>
      <c r="W2498" s="5">
        <f>IF(ZScoring!AQ2239="",0,(ZScoring!AQ2239-$B$12)/$C$12)</f>
        <v/>
      </c>
      <c r="X2498" s="5">
        <f>Universe!C2239</f>
        <v/>
      </c>
    </row>
    <row r="2499">
      <c r="A2499" s="22">
        <f>Universe!G2240</f>
        <v/>
      </c>
      <c r="B2499" s="2" t="n">
        <v>1</v>
      </c>
      <c r="C2499" s="23">
        <f>Universe!H2240</f>
        <v/>
      </c>
      <c r="D2499" s="23">
        <f>Universe!I2240</f>
        <v/>
      </c>
      <c r="E2499" s="23">
        <f>Universe!J2240</f>
        <v/>
      </c>
      <c r="F2499" s="23">
        <f>Universe!K2240</f>
        <v/>
      </c>
      <c r="G2499" s="23">
        <f>Universe!L2240</f>
        <v/>
      </c>
      <c r="H2499" s="23">
        <f>Universe!M2240</f>
        <v/>
      </c>
      <c r="I2499" s="23">
        <f>Universe!N2240</f>
        <v/>
      </c>
      <c r="J2499" s="23">
        <f>Universe!O2240</f>
        <v/>
      </c>
      <c r="K2499" s="23">
        <f>Universe!P2240</f>
        <v/>
      </c>
      <c r="L2499" s="23">
        <f>Universe!Q2240</f>
        <v/>
      </c>
      <c r="M2499" s="23">
        <f>Universe!R2240</f>
        <v/>
      </c>
      <c r="N2499" s="5">
        <f>IF(ZScoring!AH2240="",0,(ZScoring!AH2240-$B$3)/$C$3)</f>
        <v/>
      </c>
      <c r="O2499" s="5">
        <f>IF(ZScoring!AI2240="",0,(ZScoring!AI2240-$B$4)/$C$4)</f>
        <v/>
      </c>
      <c r="P2499" s="5">
        <f>IF(ZScoring!AJ2240="",0,(ZScoring!AJ2240-$B$5)/$C$5)</f>
        <v/>
      </c>
      <c r="Q2499" s="5">
        <f>IF(ZScoring!AK2240="",0,(ZScoring!AK2240-$B$6)/$C$6)</f>
        <v/>
      </c>
      <c r="R2499" s="5">
        <f>IF(ZScoring!AL2240="",0,(ZScoring!AL2240-$B$7)/$C$7)</f>
        <v/>
      </c>
      <c r="S2499" s="5">
        <f>IF(ZScoring!AM2240="",0,(ZScoring!AM2240-$B$8)/$C$8)</f>
        <v/>
      </c>
      <c r="T2499" s="5">
        <f>IF(ZScoring!AN2240="",0,(ZScoring!AN2240-$B$9)/$C$9)</f>
        <v/>
      </c>
      <c r="U2499" s="5">
        <f>IF(ZScoring!AO2240="",0,(ZScoring!AO2240-$B$10)/$C$10)</f>
        <v/>
      </c>
      <c r="V2499" s="5">
        <f>IF(ZScoring!AP2240="",0,(ZScoring!AP2240-$B$11)/$C$11)</f>
        <v/>
      </c>
      <c r="W2499" s="5">
        <f>IF(ZScoring!AQ2240="",0,(ZScoring!AQ2240-$B$12)/$C$12)</f>
        <v/>
      </c>
      <c r="X2499" s="5">
        <f>Universe!C2240</f>
        <v/>
      </c>
    </row>
    <row r="2500">
      <c r="A2500" s="22">
        <f>Universe!G2241</f>
        <v/>
      </c>
      <c r="B2500" s="2" t="n">
        <v>1</v>
      </c>
      <c r="C2500" s="23">
        <f>Universe!H2241</f>
        <v/>
      </c>
      <c r="D2500" s="23">
        <f>Universe!I2241</f>
        <v/>
      </c>
      <c r="E2500" s="23">
        <f>Universe!J2241</f>
        <v/>
      </c>
      <c r="F2500" s="23">
        <f>Universe!K2241</f>
        <v/>
      </c>
      <c r="G2500" s="23">
        <f>Universe!L2241</f>
        <v/>
      </c>
      <c r="H2500" s="23">
        <f>Universe!M2241</f>
        <v/>
      </c>
      <c r="I2500" s="23">
        <f>Universe!N2241</f>
        <v/>
      </c>
      <c r="J2500" s="23">
        <f>Universe!O2241</f>
        <v/>
      </c>
      <c r="K2500" s="23">
        <f>Universe!P2241</f>
        <v/>
      </c>
      <c r="L2500" s="23">
        <f>Universe!Q2241</f>
        <v/>
      </c>
      <c r="M2500" s="23">
        <f>Universe!R2241</f>
        <v/>
      </c>
      <c r="N2500" s="5">
        <f>IF(ZScoring!AH2241="",0,(ZScoring!AH2241-$B$3)/$C$3)</f>
        <v/>
      </c>
      <c r="O2500" s="5">
        <f>IF(ZScoring!AI2241="",0,(ZScoring!AI2241-$B$4)/$C$4)</f>
        <v/>
      </c>
      <c r="P2500" s="5">
        <f>IF(ZScoring!AJ2241="",0,(ZScoring!AJ2241-$B$5)/$C$5)</f>
        <v/>
      </c>
      <c r="Q2500" s="5">
        <f>IF(ZScoring!AK2241="",0,(ZScoring!AK2241-$B$6)/$C$6)</f>
        <v/>
      </c>
      <c r="R2500" s="5">
        <f>IF(ZScoring!AL2241="",0,(ZScoring!AL2241-$B$7)/$C$7)</f>
        <v/>
      </c>
      <c r="S2500" s="5">
        <f>IF(ZScoring!AM2241="",0,(ZScoring!AM2241-$B$8)/$C$8)</f>
        <v/>
      </c>
      <c r="T2500" s="5">
        <f>IF(ZScoring!AN2241="",0,(ZScoring!AN2241-$B$9)/$C$9)</f>
        <v/>
      </c>
      <c r="U2500" s="5">
        <f>IF(ZScoring!AO2241="",0,(ZScoring!AO2241-$B$10)/$C$10)</f>
        <v/>
      </c>
      <c r="V2500" s="5">
        <f>IF(ZScoring!AP2241="",0,(ZScoring!AP2241-$B$11)/$C$11)</f>
        <v/>
      </c>
      <c r="W2500" s="5">
        <f>IF(ZScoring!AQ2241="",0,(ZScoring!AQ2241-$B$12)/$C$12)</f>
        <v/>
      </c>
      <c r="X2500" s="5">
        <f>Universe!C2241</f>
        <v/>
      </c>
    </row>
    <row r="2501">
      <c r="A2501" s="22">
        <f>Universe!G2242</f>
        <v/>
      </c>
      <c r="B2501" s="2" t="n">
        <v>1</v>
      </c>
      <c r="C2501" s="23">
        <f>Universe!H2242</f>
        <v/>
      </c>
      <c r="D2501" s="23">
        <f>Universe!I2242</f>
        <v/>
      </c>
      <c r="E2501" s="23">
        <f>Universe!J2242</f>
        <v/>
      </c>
      <c r="F2501" s="23">
        <f>Universe!K2242</f>
        <v/>
      </c>
      <c r="G2501" s="23">
        <f>Universe!L2242</f>
        <v/>
      </c>
      <c r="H2501" s="23">
        <f>Universe!M2242</f>
        <v/>
      </c>
      <c r="I2501" s="23">
        <f>Universe!N2242</f>
        <v/>
      </c>
      <c r="J2501" s="23">
        <f>Universe!O2242</f>
        <v/>
      </c>
      <c r="K2501" s="23">
        <f>Universe!P2242</f>
        <v/>
      </c>
      <c r="L2501" s="23">
        <f>Universe!Q2242</f>
        <v/>
      </c>
      <c r="M2501" s="23">
        <f>Universe!R2242</f>
        <v/>
      </c>
      <c r="N2501" s="5">
        <f>IF(ZScoring!AH2242="",0,(ZScoring!AH2242-$B$3)/$C$3)</f>
        <v/>
      </c>
      <c r="O2501" s="5">
        <f>IF(ZScoring!AI2242="",0,(ZScoring!AI2242-$B$4)/$C$4)</f>
        <v/>
      </c>
      <c r="P2501" s="5">
        <f>IF(ZScoring!AJ2242="",0,(ZScoring!AJ2242-$B$5)/$C$5)</f>
        <v/>
      </c>
      <c r="Q2501" s="5">
        <f>IF(ZScoring!AK2242="",0,(ZScoring!AK2242-$B$6)/$C$6)</f>
        <v/>
      </c>
      <c r="R2501" s="5">
        <f>IF(ZScoring!AL2242="",0,(ZScoring!AL2242-$B$7)/$C$7)</f>
        <v/>
      </c>
      <c r="S2501" s="5">
        <f>IF(ZScoring!AM2242="",0,(ZScoring!AM2242-$B$8)/$C$8)</f>
        <v/>
      </c>
      <c r="T2501" s="5">
        <f>IF(ZScoring!AN2242="",0,(ZScoring!AN2242-$B$9)/$C$9)</f>
        <v/>
      </c>
      <c r="U2501" s="5">
        <f>IF(ZScoring!AO2242="",0,(ZScoring!AO2242-$B$10)/$C$10)</f>
        <v/>
      </c>
      <c r="V2501" s="5">
        <f>IF(ZScoring!AP2242="",0,(ZScoring!AP2242-$B$11)/$C$11)</f>
        <v/>
      </c>
      <c r="W2501" s="5">
        <f>IF(ZScoring!AQ2242="",0,(ZScoring!AQ2242-$B$12)/$C$12)</f>
        <v/>
      </c>
      <c r="X2501" s="5">
        <f>Universe!C2242</f>
        <v/>
      </c>
    </row>
    <row r="2502">
      <c r="A2502" s="22">
        <f>Universe!G2243</f>
        <v/>
      </c>
      <c r="B2502" s="2" t="n">
        <v>1</v>
      </c>
      <c r="C2502" s="23">
        <f>Universe!H2243</f>
        <v/>
      </c>
      <c r="D2502" s="23">
        <f>Universe!I2243</f>
        <v/>
      </c>
      <c r="E2502" s="23">
        <f>Universe!J2243</f>
        <v/>
      </c>
      <c r="F2502" s="23">
        <f>Universe!K2243</f>
        <v/>
      </c>
      <c r="G2502" s="23">
        <f>Universe!L2243</f>
        <v/>
      </c>
      <c r="H2502" s="23">
        <f>Universe!M2243</f>
        <v/>
      </c>
      <c r="I2502" s="23">
        <f>Universe!N2243</f>
        <v/>
      </c>
      <c r="J2502" s="23">
        <f>Universe!O2243</f>
        <v/>
      </c>
      <c r="K2502" s="23">
        <f>Universe!P2243</f>
        <v/>
      </c>
      <c r="L2502" s="23">
        <f>Universe!Q2243</f>
        <v/>
      </c>
      <c r="M2502" s="23">
        <f>Universe!R2243</f>
        <v/>
      </c>
      <c r="N2502" s="5">
        <f>IF(ZScoring!AH2243="",0,(ZScoring!AH2243-$B$3)/$C$3)</f>
        <v/>
      </c>
      <c r="O2502" s="5">
        <f>IF(ZScoring!AI2243="",0,(ZScoring!AI2243-$B$4)/$C$4)</f>
        <v/>
      </c>
      <c r="P2502" s="5">
        <f>IF(ZScoring!AJ2243="",0,(ZScoring!AJ2243-$B$5)/$C$5)</f>
        <v/>
      </c>
      <c r="Q2502" s="5">
        <f>IF(ZScoring!AK2243="",0,(ZScoring!AK2243-$B$6)/$C$6)</f>
        <v/>
      </c>
      <c r="R2502" s="5">
        <f>IF(ZScoring!AL2243="",0,(ZScoring!AL2243-$B$7)/$C$7)</f>
        <v/>
      </c>
      <c r="S2502" s="5">
        <f>IF(ZScoring!AM2243="",0,(ZScoring!AM2243-$B$8)/$C$8)</f>
        <v/>
      </c>
      <c r="T2502" s="5">
        <f>IF(ZScoring!AN2243="",0,(ZScoring!AN2243-$B$9)/$C$9)</f>
        <v/>
      </c>
      <c r="U2502" s="5">
        <f>IF(ZScoring!AO2243="",0,(ZScoring!AO2243-$B$10)/$C$10)</f>
        <v/>
      </c>
      <c r="V2502" s="5">
        <f>IF(ZScoring!AP2243="",0,(ZScoring!AP2243-$B$11)/$C$11)</f>
        <v/>
      </c>
      <c r="W2502" s="5">
        <f>IF(ZScoring!AQ2243="",0,(ZScoring!AQ2243-$B$12)/$C$12)</f>
        <v/>
      </c>
      <c r="X2502" s="5">
        <f>Universe!C2243</f>
        <v/>
      </c>
    </row>
    <row r="2503">
      <c r="A2503" s="22">
        <f>Universe!G2244</f>
        <v/>
      </c>
      <c r="B2503" s="2" t="n">
        <v>1</v>
      </c>
      <c r="C2503" s="23">
        <f>Universe!H2244</f>
        <v/>
      </c>
      <c r="D2503" s="23">
        <f>Universe!I2244</f>
        <v/>
      </c>
      <c r="E2503" s="23">
        <f>Universe!J2244</f>
        <v/>
      </c>
      <c r="F2503" s="23">
        <f>Universe!K2244</f>
        <v/>
      </c>
      <c r="G2503" s="23">
        <f>Universe!L2244</f>
        <v/>
      </c>
      <c r="H2503" s="23">
        <f>Universe!M2244</f>
        <v/>
      </c>
      <c r="I2503" s="23">
        <f>Universe!N2244</f>
        <v/>
      </c>
      <c r="J2503" s="23">
        <f>Universe!O2244</f>
        <v/>
      </c>
      <c r="K2503" s="23">
        <f>Universe!P2244</f>
        <v/>
      </c>
      <c r="L2503" s="23">
        <f>Universe!Q2244</f>
        <v/>
      </c>
      <c r="M2503" s="23">
        <f>Universe!R2244</f>
        <v/>
      </c>
      <c r="N2503" s="5">
        <f>IF(ZScoring!AH2244="",0,(ZScoring!AH2244-$B$3)/$C$3)</f>
        <v/>
      </c>
      <c r="O2503" s="5">
        <f>IF(ZScoring!AI2244="",0,(ZScoring!AI2244-$B$4)/$C$4)</f>
        <v/>
      </c>
      <c r="P2503" s="5">
        <f>IF(ZScoring!AJ2244="",0,(ZScoring!AJ2244-$B$5)/$C$5)</f>
        <v/>
      </c>
      <c r="Q2503" s="5">
        <f>IF(ZScoring!AK2244="",0,(ZScoring!AK2244-$B$6)/$C$6)</f>
        <v/>
      </c>
      <c r="R2503" s="5">
        <f>IF(ZScoring!AL2244="",0,(ZScoring!AL2244-$B$7)/$C$7)</f>
        <v/>
      </c>
      <c r="S2503" s="5">
        <f>IF(ZScoring!AM2244="",0,(ZScoring!AM2244-$B$8)/$C$8)</f>
        <v/>
      </c>
      <c r="T2503" s="5">
        <f>IF(ZScoring!AN2244="",0,(ZScoring!AN2244-$B$9)/$C$9)</f>
        <v/>
      </c>
      <c r="U2503" s="5">
        <f>IF(ZScoring!AO2244="",0,(ZScoring!AO2244-$B$10)/$C$10)</f>
        <v/>
      </c>
      <c r="V2503" s="5">
        <f>IF(ZScoring!AP2244="",0,(ZScoring!AP2244-$B$11)/$C$11)</f>
        <v/>
      </c>
      <c r="W2503" s="5">
        <f>IF(ZScoring!AQ2244="",0,(ZScoring!AQ2244-$B$12)/$C$12)</f>
        <v/>
      </c>
      <c r="X2503" s="5">
        <f>Universe!C2244</f>
        <v/>
      </c>
    </row>
    <row r="2504">
      <c r="A2504" s="22">
        <f>Universe!G2245</f>
        <v/>
      </c>
      <c r="B2504" s="2" t="n">
        <v>1</v>
      </c>
      <c r="C2504" s="23">
        <f>Universe!H2245</f>
        <v/>
      </c>
      <c r="D2504" s="23">
        <f>Universe!I2245</f>
        <v/>
      </c>
      <c r="E2504" s="23">
        <f>Universe!J2245</f>
        <v/>
      </c>
      <c r="F2504" s="23">
        <f>Universe!K2245</f>
        <v/>
      </c>
      <c r="G2504" s="23">
        <f>Universe!L2245</f>
        <v/>
      </c>
      <c r="H2504" s="23">
        <f>Universe!M2245</f>
        <v/>
      </c>
      <c r="I2504" s="23">
        <f>Universe!N2245</f>
        <v/>
      </c>
      <c r="J2504" s="23">
        <f>Universe!O2245</f>
        <v/>
      </c>
      <c r="K2504" s="23">
        <f>Universe!P2245</f>
        <v/>
      </c>
      <c r="L2504" s="23">
        <f>Universe!Q2245</f>
        <v/>
      </c>
      <c r="M2504" s="23">
        <f>Universe!R2245</f>
        <v/>
      </c>
      <c r="N2504" s="5">
        <f>IF(ZScoring!AH2245="",0,(ZScoring!AH2245-$B$3)/$C$3)</f>
        <v/>
      </c>
      <c r="O2504" s="5">
        <f>IF(ZScoring!AI2245="",0,(ZScoring!AI2245-$B$4)/$C$4)</f>
        <v/>
      </c>
      <c r="P2504" s="5">
        <f>IF(ZScoring!AJ2245="",0,(ZScoring!AJ2245-$B$5)/$C$5)</f>
        <v/>
      </c>
      <c r="Q2504" s="5">
        <f>IF(ZScoring!AK2245="",0,(ZScoring!AK2245-$B$6)/$C$6)</f>
        <v/>
      </c>
      <c r="R2504" s="5">
        <f>IF(ZScoring!AL2245="",0,(ZScoring!AL2245-$B$7)/$C$7)</f>
        <v/>
      </c>
      <c r="S2504" s="5">
        <f>IF(ZScoring!AM2245="",0,(ZScoring!AM2245-$B$8)/$C$8)</f>
        <v/>
      </c>
      <c r="T2504" s="5">
        <f>IF(ZScoring!AN2245="",0,(ZScoring!AN2245-$B$9)/$C$9)</f>
        <v/>
      </c>
      <c r="U2504" s="5">
        <f>IF(ZScoring!AO2245="",0,(ZScoring!AO2245-$B$10)/$C$10)</f>
        <v/>
      </c>
      <c r="V2504" s="5">
        <f>IF(ZScoring!AP2245="",0,(ZScoring!AP2245-$B$11)/$C$11)</f>
        <v/>
      </c>
      <c r="W2504" s="5">
        <f>IF(ZScoring!AQ2245="",0,(ZScoring!AQ2245-$B$12)/$C$12)</f>
        <v/>
      </c>
      <c r="X2504" s="5">
        <f>Universe!C2245</f>
        <v/>
      </c>
    </row>
    <row r="2505">
      <c r="A2505" s="22">
        <f>Universe!G2246</f>
        <v/>
      </c>
      <c r="B2505" s="2" t="n">
        <v>1</v>
      </c>
      <c r="C2505" s="23">
        <f>Universe!H2246</f>
        <v/>
      </c>
      <c r="D2505" s="23">
        <f>Universe!I2246</f>
        <v/>
      </c>
      <c r="E2505" s="23">
        <f>Universe!J2246</f>
        <v/>
      </c>
      <c r="F2505" s="23">
        <f>Universe!K2246</f>
        <v/>
      </c>
      <c r="G2505" s="23">
        <f>Universe!L2246</f>
        <v/>
      </c>
      <c r="H2505" s="23">
        <f>Universe!M2246</f>
        <v/>
      </c>
      <c r="I2505" s="23">
        <f>Universe!N2246</f>
        <v/>
      </c>
      <c r="J2505" s="23">
        <f>Universe!O2246</f>
        <v/>
      </c>
      <c r="K2505" s="23">
        <f>Universe!P2246</f>
        <v/>
      </c>
      <c r="L2505" s="23">
        <f>Universe!Q2246</f>
        <v/>
      </c>
      <c r="M2505" s="23">
        <f>Universe!R2246</f>
        <v/>
      </c>
      <c r="N2505" s="5">
        <f>IF(ZScoring!AH2246="",0,(ZScoring!AH2246-$B$3)/$C$3)</f>
        <v/>
      </c>
      <c r="O2505" s="5">
        <f>IF(ZScoring!AI2246="",0,(ZScoring!AI2246-$B$4)/$C$4)</f>
        <v/>
      </c>
      <c r="P2505" s="5">
        <f>IF(ZScoring!AJ2246="",0,(ZScoring!AJ2246-$B$5)/$C$5)</f>
        <v/>
      </c>
      <c r="Q2505" s="5">
        <f>IF(ZScoring!AK2246="",0,(ZScoring!AK2246-$B$6)/$C$6)</f>
        <v/>
      </c>
      <c r="R2505" s="5">
        <f>IF(ZScoring!AL2246="",0,(ZScoring!AL2246-$B$7)/$C$7)</f>
        <v/>
      </c>
      <c r="S2505" s="5">
        <f>IF(ZScoring!AM2246="",0,(ZScoring!AM2246-$B$8)/$C$8)</f>
        <v/>
      </c>
      <c r="T2505" s="5">
        <f>IF(ZScoring!AN2246="",0,(ZScoring!AN2246-$B$9)/$C$9)</f>
        <v/>
      </c>
      <c r="U2505" s="5">
        <f>IF(ZScoring!AO2246="",0,(ZScoring!AO2246-$B$10)/$C$10)</f>
        <v/>
      </c>
      <c r="V2505" s="5">
        <f>IF(ZScoring!AP2246="",0,(ZScoring!AP2246-$B$11)/$C$11)</f>
        <v/>
      </c>
      <c r="W2505" s="5">
        <f>IF(ZScoring!AQ2246="",0,(ZScoring!AQ2246-$B$12)/$C$12)</f>
        <v/>
      </c>
      <c r="X2505" s="5">
        <f>Universe!C2246</f>
        <v/>
      </c>
    </row>
    <row r="2506">
      <c r="A2506" s="22">
        <f>Universe!G2247</f>
        <v/>
      </c>
      <c r="B2506" s="2" t="n">
        <v>1</v>
      </c>
      <c r="C2506" s="23">
        <f>Universe!H2247</f>
        <v/>
      </c>
      <c r="D2506" s="23">
        <f>Universe!I2247</f>
        <v/>
      </c>
      <c r="E2506" s="23">
        <f>Universe!J2247</f>
        <v/>
      </c>
      <c r="F2506" s="23">
        <f>Universe!K2247</f>
        <v/>
      </c>
      <c r="G2506" s="23">
        <f>Universe!L2247</f>
        <v/>
      </c>
      <c r="H2506" s="23">
        <f>Universe!M2247</f>
        <v/>
      </c>
      <c r="I2506" s="23">
        <f>Universe!N2247</f>
        <v/>
      </c>
      <c r="J2506" s="23">
        <f>Universe!O2247</f>
        <v/>
      </c>
      <c r="K2506" s="23">
        <f>Universe!P2247</f>
        <v/>
      </c>
      <c r="L2506" s="23">
        <f>Universe!Q2247</f>
        <v/>
      </c>
      <c r="M2506" s="23">
        <f>Universe!R2247</f>
        <v/>
      </c>
      <c r="N2506" s="5">
        <f>IF(ZScoring!AH2247="",0,(ZScoring!AH2247-$B$3)/$C$3)</f>
        <v/>
      </c>
      <c r="O2506" s="5">
        <f>IF(ZScoring!AI2247="",0,(ZScoring!AI2247-$B$4)/$C$4)</f>
        <v/>
      </c>
      <c r="P2506" s="5">
        <f>IF(ZScoring!AJ2247="",0,(ZScoring!AJ2247-$B$5)/$C$5)</f>
        <v/>
      </c>
      <c r="Q2506" s="5">
        <f>IF(ZScoring!AK2247="",0,(ZScoring!AK2247-$B$6)/$C$6)</f>
        <v/>
      </c>
      <c r="R2506" s="5">
        <f>IF(ZScoring!AL2247="",0,(ZScoring!AL2247-$B$7)/$C$7)</f>
        <v/>
      </c>
      <c r="S2506" s="5">
        <f>IF(ZScoring!AM2247="",0,(ZScoring!AM2247-$B$8)/$C$8)</f>
        <v/>
      </c>
      <c r="T2506" s="5">
        <f>IF(ZScoring!AN2247="",0,(ZScoring!AN2247-$B$9)/$C$9)</f>
        <v/>
      </c>
      <c r="U2506" s="5">
        <f>IF(ZScoring!AO2247="",0,(ZScoring!AO2247-$B$10)/$C$10)</f>
        <v/>
      </c>
      <c r="V2506" s="5">
        <f>IF(ZScoring!AP2247="",0,(ZScoring!AP2247-$B$11)/$C$11)</f>
        <v/>
      </c>
      <c r="W2506" s="5">
        <f>IF(ZScoring!AQ2247="",0,(ZScoring!AQ2247-$B$12)/$C$12)</f>
        <v/>
      </c>
      <c r="X2506" s="5">
        <f>Universe!C2247</f>
        <v/>
      </c>
    </row>
    <row r="2507">
      <c r="A2507" s="22">
        <f>Universe!G2248</f>
        <v/>
      </c>
      <c r="B2507" s="2" t="n">
        <v>1</v>
      </c>
      <c r="C2507" s="23">
        <f>Universe!H2248</f>
        <v/>
      </c>
      <c r="D2507" s="23">
        <f>Universe!I2248</f>
        <v/>
      </c>
      <c r="E2507" s="23">
        <f>Universe!J2248</f>
        <v/>
      </c>
      <c r="F2507" s="23">
        <f>Universe!K2248</f>
        <v/>
      </c>
      <c r="G2507" s="23">
        <f>Universe!L2248</f>
        <v/>
      </c>
      <c r="H2507" s="23">
        <f>Universe!M2248</f>
        <v/>
      </c>
      <c r="I2507" s="23">
        <f>Universe!N2248</f>
        <v/>
      </c>
      <c r="J2507" s="23">
        <f>Universe!O2248</f>
        <v/>
      </c>
      <c r="K2507" s="23">
        <f>Universe!P2248</f>
        <v/>
      </c>
      <c r="L2507" s="23">
        <f>Universe!Q2248</f>
        <v/>
      </c>
      <c r="M2507" s="23">
        <f>Universe!R2248</f>
        <v/>
      </c>
      <c r="N2507" s="5">
        <f>IF(ZScoring!AH2248="",0,(ZScoring!AH2248-$B$3)/$C$3)</f>
        <v/>
      </c>
      <c r="O2507" s="5">
        <f>IF(ZScoring!AI2248="",0,(ZScoring!AI2248-$B$4)/$C$4)</f>
        <v/>
      </c>
      <c r="P2507" s="5">
        <f>IF(ZScoring!AJ2248="",0,(ZScoring!AJ2248-$B$5)/$C$5)</f>
        <v/>
      </c>
      <c r="Q2507" s="5">
        <f>IF(ZScoring!AK2248="",0,(ZScoring!AK2248-$B$6)/$C$6)</f>
        <v/>
      </c>
      <c r="R2507" s="5">
        <f>IF(ZScoring!AL2248="",0,(ZScoring!AL2248-$B$7)/$C$7)</f>
        <v/>
      </c>
      <c r="S2507" s="5">
        <f>IF(ZScoring!AM2248="",0,(ZScoring!AM2248-$B$8)/$C$8)</f>
        <v/>
      </c>
      <c r="T2507" s="5">
        <f>IF(ZScoring!AN2248="",0,(ZScoring!AN2248-$B$9)/$C$9)</f>
        <v/>
      </c>
      <c r="U2507" s="5">
        <f>IF(ZScoring!AO2248="",0,(ZScoring!AO2248-$B$10)/$C$10)</f>
        <v/>
      </c>
      <c r="V2507" s="5">
        <f>IF(ZScoring!AP2248="",0,(ZScoring!AP2248-$B$11)/$C$11)</f>
        <v/>
      </c>
      <c r="W2507" s="5">
        <f>IF(ZScoring!AQ2248="",0,(ZScoring!AQ2248-$B$12)/$C$12)</f>
        <v/>
      </c>
      <c r="X2507" s="5">
        <f>Universe!C2248</f>
        <v/>
      </c>
    </row>
    <row r="2508">
      <c r="A2508" s="22">
        <f>Universe!G2249</f>
        <v/>
      </c>
      <c r="B2508" s="2" t="n">
        <v>1</v>
      </c>
      <c r="C2508" s="23">
        <f>Universe!H2249</f>
        <v/>
      </c>
      <c r="D2508" s="23">
        <f>Universe!I2249</f>
        <v/>
      </c>
      <c r="E2508" s="23">
        <f>Universe!J2249</f>
        <v/>
      </c>
      <c r="F2508" s="23">
        <f>Universe!K2249</f>
        <v/>
      </c>
      <c r="G2508" s="23">
        <f>Universe!L2249</f>
        <v/>
      </c>
      <c r="H2508" s="23">
        <f>Universe!M2249</f>
        <v/>
      </c>
      <c r="I2508" s="23">
        <f>Universe!N2249</f>
        <v/>
      </c>
      <c r="J2508" s="23">
        <f>Universe!O2249</f>
        <v/>
      </c>
      <c r="K2508" s="23">
        <f>Universe!P2249</f>
        <v/>
      </c>
      <c r="L2508" s="23">
        <f>Universe!Q2249</f>
        <v/>
      </c>
      <c r="M2508" s="23">
        <f>Universe!R2249</f>
        <v/>
      </c>
      <c r="N2508" s="5">
        <f>IF(ZScoring!AH2249="",0,(ZScoring!AH2249-$B$3)/$C$3)</f>
        <v/>
      </c>
      <c r="O2508" s="5">
        <f>IF(ZScoring!AI2249="",0,(ZScoring!AI2249-$B$4)/$C$4)</f>
        <v/>
      </c>
      <c r="P2508" s="5">
        <f>IF(ZScoring!AJ2249="",0,(ZScoring!AJ2249-$B$5)/$C$5)</f>
        <v/>
      </c>
      <c r="Q2508" s="5">
        <f>IF(ZScoring!AK2249="",0,(ZScoring!AK2249-$B$6)/$C$6)</f>
        <v/>
      </c>
      <c r="R2508" s="5">
        <f>IF(ZScoring!AL2249="",0,(ZScoring!AL2249-$B$7)/$C$7)</f>
        <v/>
      </c>
      <c r="S2508" s="5">
        <f>IF(ZScoring!AM2249="",0,(ZScoring!AM2249-$B$8)/$C$8)</f>
        <v/>
      </c>
      <c r="T2508" s="5">
        <f>IF(ZScoring!AN2249="",0,(ZScoring!AN2249-$B$9)/$C$9)</f>
        <v/>
      </c>
      <c r="U2508" s="5">
        <f>IF(ZScoring!AO2249="",0,(ZScoring!AO2249-$B$10)/$C$10)</f>
        <v/>
      </c>
      <c r="V2508" s="5">
        <f>IF(ZScoring!AP2249="",0,(ZScoring!AP2249-$B$11)/$C$11)</f>
        <v/>
      </c>
      <c r="W2508" s="5">
        <f>IF(ZScoring!AQ2249="",0,(ZScoring!AQ2249-$B$12)/$C$12)</f>
        <v/>
      </c>
      <c r="X2508" s="5">
        <f>Universe!C2249</f>
        <v/>
      </c>
    </row>
    <row r="2509">
      <c r="A2509" s="22">
        <f>Universe!G2250</f>
        <v/>
      </c>
      <c r="B2509" s="2" t="n">
        <v>1</v>
      </c>
      <c r="C2509" s="23">
        <f>Universe!H2250</f>
        <v/>
      </c>
      <c r="D2509" s="23">
        <f>Universe!I2250</f>
        <v/>
      </c>
      <c r="E2509" s="23">
        <f>Universe!J2250</f>
        <v/>
      </c>
      <c r="F2509" s="23">
        <f>Universe!K2250</f>
        <v/>
      </c>
      <c r="G2509" s="23">
        <f>Universe!L2250</f>
        <v/>
      </c>
      <c r="H2509" s="23">
        <f>Universe!M2250</f>
        <v/>
      </c>
      <c r="I2509" s="23">
        <f>Universe!N2250</f>
        <v/>
      </c>
      <c r="J2509" s="23">
        <f>Universe!O2250</f>
        <v/>
      </c>
      <c r="K2509" s="23">
        <f>Universe!P2250</f>
        <v/>
      </c>
      <c r="L2509" s="23">
        <f>Universe!Q2250</f>
        <v/>
      </c>
      <c r="M2509" s="23">
        <f>Universe!R2250</f>
        <v/>
      </c>
      <c r="N2509" s="5">
        <f>IF(ZScoring!AH2250="",0,(ZScoring!AH2250-$B$3)/$C$3)</f>
        <v/>
      </c>
      <c r="O2509" s="5">
        <f>IF(ZScoring!AI2250="",0,(ZScoring!AI2250-$B$4)/$C$4)</f>
        <v/>
      </c>
      <c r="P2509" s="5">
        <f>IF(ZScoring!AJ2250="",0,(ZScoring!AJ2250-$B$5)/$C$5)</f>
        <v/>
      </c>
      <c r="Q2509" s="5">
        <f>IF(ZScoring!AK2250="",0,(ZScoring!AK2250-$B$6)/$C$6)</f>
        <v/>
      </c>
      <c r="R2509" s="5">
        <f>IF(ZScoring!AL2250="",0,(ZScoring!AL2250-$B$7)/$C$7)</f>
        <v/>
      </c>
      <c r="S2509" s="5">
        <f>IF(ZScoring!AM2250="",0,(ZScoring!AM2250-$B$8)/$C$8)</f>
        <v/>
      </c>
      <c r="T2509" s="5">
        <f>IF(ZScoring!AN2250="",0,(ZScoring!AN2250-$B$9)/$C$9)</f>
        <v/>
      </c>
      <c r="U2509" s="5">
        <f>IF(ZScoring!AO2250="",0,(ZScoring!AO2250-$B$10)/$C$10)</f>
        <v/>
      </c>
      <c r="V2509" s="5">
        <f>IF(ZScoring!AP2250="",0,(ZScoring!AP2250-$B$11)/$C$11)</f>
        <v/>
      </c>
      <c r="W2509" s="5">
        <f>IF(ZScoring!AQ2250="",0,(ZScoring!AQ2250-$B$12)/$C$12)</f>
        <v/>
      </c>
      <c r="X2509" s="5">
        <f>Universe!C2250</f>
        <v/>
      </c>
    </row>
    <row r="2510">
      <c r="A2510" s="22">
        <f>Universe!G2251</f>
        <v/>
      </c>
      <c r="B2510" s="2" t="n">
        <v>1</v>
      </c>
      <c r="C2510" s="23">
        <f>Universe!H2251</f>
        <v/>
      </c>
      <c r="D2510" s="23">
        <f>Universe!I2251</f>
        <v/>
      </c>
      <c r="E2510" s="23">
        <f>Universe!J2251</f>
        <v/>
      </c>
      <c r="F2510" s="23">
        <f>Universe!K2251</f>
        <v/>
      </c>
      <c r="G2510" s="23">
        <f>Universe!L2251</f>
        <v/>
      </c>
      <c r="H2510" s="23">
        <f>Universe!M2251</f>
        <v/>
      </c>
      <c r="I2510" s="23">
        <f>Universe!N2251</f>
        <v/>
      </c>
      <c r="J2510" s="23">
        <f>Universe!O2251</f>
        <v/>
      </c>
      <c r="K2510" s="23">
        <f>Universe!P2251</f>
        <v/>
      </c>
      <c r="L2510" s="23">
        <f>Universe!Q2251</f>
        <v/>
      </c>
      <c r="M2510" s="23">
        <f>Universe!R2251</f>
        <v/>
      </c>
      <c r="N2510" s="5">
        <f>IF(ZScoring!AH2251="",0,(ZScoring!AH2251-$B$3)/$C$3)</f>
        <v/>
      </c>
      <c r="O2510" s="5">
        <f>IF(ZScoring!AI2251="",0,(ZScoring!AI2251-$B$4)/$C$4)</f>
        <v/>
      </c>
      <c r="P2510" s="5">
        <f>IF(ZScoring!AJ2251="",0,(ZScoring!AJ2251-$B$5)/$C$5)</f>
        <v/>
      </c>
      <c r="Q2510" s="5">
        <f>IF(ZScoring!AK2251="",0,(ZScoring!AK2251-$B$6)/$C$6)</f>
        <v/>
      </c>
      <c r="R2510" s="5">
        <f>IF(ZScoring!AL2251="",0,(ZScoring!AL2251-$B$7)/$C$7)</f>
        <v/>
      </c>
      <c r="S2510" s="5">
        <f>IF(ZScoring!AM2251="",0,(ZScoring!AM2251-$B$8)/$C$8)</f>
        <v/>
      </c>
      <c r="T2510" s="5">
        <f>IF(ZScoring!AN2251="",0,(ZScoring!AN2251-$B$9)/$C$9)</f>
        <v/>
      </c>
      <c r="U2510" s="5">
        <f>IF(ZScoring!AO2251="",0,(ZScoring!AO2251-$B$10)/$C$10)</f>
        <v/>
      </c>
      <c r="V2510" s="5">
        <f>IF(ZScoring!AP2251="",0,(ZScoring!AP2251-$B$11)/$C$11)</f>
        <v/>
      </c>
      <c r="W2510" s="5">
        <f>IF(ZScoring!AQ2251="",0,(ZScoring!AQ2251-$B$12)/$C$12)</f>
        <v/>
      </c>
      <c r="X2510" s="5">
        <f>Universe!C2251</f>
        <v/>
      </c>
    </row>
    <row r="2511">
      <c r="A2511" s="22">
        <f>Universe!G2252</f>
        <v/>
      </c>
      <c r="B2511" s="2" t="n">
        <v>1</v>
      </c>
      <c r="C2511" s="23">
        <f>Universe!H2252</f>
        <v/>
      </c>
      <c r="D2511" s="23">
        <f>Universe!I2252</f>
        <v/>
      </c>
      <c r="E2511" s="23">
        <f>Universe!J2252</f>
        <v/>
      </c>
      <c r="F2511" s="23">
        <f>Universe!K2252</f>
        <v/>
      </c>
      <c r="G2511" s="23">
        <f>Universe!L2252</f>
        <v/>
      </c>
      <c r="H2511" s="23">
        <f>Universe!M2252</f>
        <v/>
      </c>
      <c r="I2511" s="23">
        <f>Universe!N2252</f>
        <v/>
      </c>
      <c r="J2511" s="23">
        <f>Universe!O2252</f>
        <v/>
      </c>
      <c r="K2511" s="23">
        <f>Universe!P2252</f>
        <v/>
      </c>
      <c r="L2511" s="23">
        <f>Universe!Q2252</f>
        <v/>
      </c>
      <c r="M2511" s="23">
        <f>Universe!R2252</f>
        <v/>
      </c>
      <c r="N2511" s="5">
        <f>IF(ZScoring!AH2252="",0,(ZScoring!AH2252-$B$3)/$C$3)</f>
        <v/>
      </c>
      <c r="O2511" s="5">
        <f>IF(ZScoring!AI2252="",0,(ZScoring!AI2252-$B$4)/$C$4)</f>
        <v/>
      </c>
      <c r="P2511" s="5">
        <f>IF(ZScoring!AJ2252="",0,(ZScoring!AJ2252-$B$5)/$C$5)</f>
        <v/>
      </c>
      <c r="Q2511" s="5">
        <f>IF(ZScoring!AK2252="",0,(ZScoring!AK2252-$B$6)/$C$6)</f>
        <v/>
      </c>
      <c r="R2511" s="5">
        <f>IF(ZScoring!AL2252="",0,(ZScoring!AL2252-$B$7)/$C$7)</f>
        <v/>
      </c>
      <c r="S2511" s="5">
        <f>IF(ZScoring!AM2252="",0,(ZScoring!AM2252-$B$8)/$C$8)</f>
        <v/>
      </c>
      <c r="T2511" s="5">
        <f>IF(ZScoring!AN2252="",0,(ZScoring!AN2252-$B$9)/$C$9)</f>
        <v/>
      </c>
      <c r="U2511" s="5">
        <f>IF(ZScoring!AO2252="",0,(ZScoring!AO2252-$B$10)/$C$10)</f>
        <v/>
      </c>
      <c r="V2511" s="5">
        <f>IF(ZScoring!AP2252="",0,(ZScoring!AP2252-$B$11)/$C$11)</f>
        <v/>
      </c>
      <c r="W2511" s="5">
        <f>IF(ZScoring!AQ2252="",0,(ZScoring!AQ2252-$B$12)/$C$12)</f>
        <v/>
      </c>
      <c r="X2511" s="5">
        <f>Universe!C2252</f>
        <v/>
      </c>
    </row>
    <row r="2512">
      <c r="A2512" s="22">
        <f>Universe!G2253</f>
        <v/>
      </c>
      <c r="B2512" s="2" t="n">
        <v>1</v>
      </c>
      <c r="C2512" s="23">
        <f>Universe!H2253</f>
        <v/>
      </c>
      <c r="D2512" s="23">
        <f>Universe!I2253</f>
        <v/>
      </c>
      <c r="E2512" s="23">
        <f>Universe!J2253</f>
        <v/>
      </c>
      <c r="F2512" s="23">
        <f>Universe!K2253</f>
        <v/>
      </c>
      <c r="G2512" s="23">
        <f>Universe!L2253</f>
        <v/>
      </c>
      <c r="H2512" s="23">
        <f>Universe!M2253</f>
        <v/>
      </c>
      <c r="I2512" s="23">
        <f>Universe!N2253</f>
        <v/>
      </c>
      <c r="J2512" s="23">
        <f>Universe!O2253</f>
        <v/>
      </c>
      <c r="K2512" s="23">
        <f>Universe!P2253</f>
        <v/>
      </c>
      <c r="L2512" s="23">
        <f>Universe!Q2253</f>
        <v/>
      </c>
      <c r="M2512" s="23">
        <f>Universe!R2253</f>
        <v/>
      </c>
      <c r="N2512" s="5">
        <f>IF(ZScoring!AH2253="",0,(ZScoring!AH2253-$B$3)/$C$3)</f>
        <v/>
      </c>
      <c r="O2512" s="5">
        <f>IF(ZScoring!AI2253="",0,(ZScoring!AI2253-$B$4)/$C$4)</f>
        <v/>
      </c>
      <c r="P2512" s="5">
        <f>IF(ZScoring!AJ2253="",0,(ZScoring!AJ2253-$B$5)/$C$5)</f>
        <v/>
      </c>
      <c r="Q2512" s="5">
        <f>IF(ZScoring!AK2253="",0,(ZScoring!AK2253-$B$6)/$C$6)</f>
        <v/>
      </c>
      <c r="R2512" s="5">
        <f>IF(ZScoring!AL2253="",0,(ZScoring!AL2253-$B$7)/$C$7)</f>
        <v/>
      </c>
      <c r="S2512" s="5">
        <f>IF(ZScoring!AM2253="",0,(ZScoring!AM2253-$B$8)/$C$8)</f>
        <v/>
      </c>
      <c r="T2512" s="5">
        <f>IF(ZScoring!AN2253="",0,(ZScoring!AN2253-$B$9)/$C$9)</f>
        <v/>
      </c>
      <c r="U2512" s="5">
        <f>IF(ZScoring!AO2253="",0,(ZScoring!AO2253-$B$10)/$C$10)</f>
        <v/>
      </c>
      <c r="V2512" s="5">
        <f>IF(ZScoring!AP2253="",0,(ZScoring!AP2253-$B$11)/$C$11)</f>
        <v/>
      </c>
      <c r="W2512" s="5">
        <f>IF(ZScoring!AQ2253="",0,(ZScoring!AQ2253-$B$12)/$C$12)</f>
        <v/>
      </c>
      <c r="X2512" s="5">
        <f>Universe!C2253</f>
        <v/>
      </c>
    </row>
    <row r="2513">
      <c r="A2513" s="22">
        <f>Universe!G2254</f>
        <v/>
      </c>
      <c r="B2513" s="2" t="n">
        <v>1</v>
      </c>
      <c r="C2513" s="23">
        <f>Universe!H2254</f>
        <v/>
      </c>
      <c r="D2513" s="23">
        <f>Universe!I2254</f>
        <v/>
      </c>
      <c r="E2513" s="23">
        <f>Universe!J2254</f>
        <v/>
      </c>
      <c r="F2513" s="23">
        <f>Universe!K2254</f>
        <v/>
      </c>
      <c r="G2513" s="23">
        <f>Universe!L2254</f>
        <v/>
      </c>
      <c r="H2513" s="23">
        <f>Universe!M2254</f>
        <v/>
      </c>
      <c r="I2513" s="23">
        <f>Universe!N2254</f>
        <v/>
      </c>
      <c r="J2513" s="23">
        <f>Universe!O2254</f>
        <v/>
      </c>
      <c r="K2513" s="23">
        <f>Universe!P2254</f>
        <v/>
      </c>
      <c r="L2513" s="23">
        <f>Universe!Q2254</f>
        <v/>
      </c>
      <c r="M2513" s="23">
        <f>Universe!R2254</f>
        <v/>
      </c>
      <c r="N2513" s="5">
        <f>IF(ZScoring!AH2254="",0,(ZScoring!AH2254-$B$3)/$C$3)</f>
        <v/>
      </c>
      <c r="O2513" s="5">
        <f>IF(ZScoring!AI2254="",0,(ZScoring!AI2254-$B$4)/$C$4)</f>
        <v/>
      </c>
      <c r="P2513" s="5">
        <f>IF(ZScoring!AJ2254="",0,(ZScoring!AJ2254-$B$5)/$C$5)</f>
        <v/>
      </c>
      <c r="Q2513" s="5">
        <f>IF(ZScoring!AK2254="",0,(ZScoring!AK2254-$B$6)/$C$6)</f>
        <v/>
      </c>
      <c r="R2513" s="5">
        <f>IF(ZScoring!AL2254="",0,(ZScoring!AL2254-$B$7)/$C$7)</f>
        <v/>
      </c>
      <c r="S2513" s="5">
        <f>IF(ZScoring!AM2254="",0,(ZScoring!AM2254-$B$8)/$C$8)</f>
        <v/>
      </c>
      <c r="T2513" s="5">
        <f>IF(ZScoring!AN2254="",0,(ZScoring!AN2254-$B$9)/$C$9)</f>
        <v/>
      </c>
      <c r="U2513" s="5">
        <f>IF(ZScoring!AO2254="",0,(ZScoring!AO2254-$B$10)/$C$10)</f>
        <v/>
      </c>
      <c r="V2513" s="5">
        <f>IF(ZScoring!AP2254="",0,(ZScoring!AP2254-$B$11)/$C$11)</f>
        <v/>
      </c>
      <c r="W2513" s="5">
        <f>IF(ZScoring!AQ2254="",0,(ZScoring!AQ2254-$B$12)/$C$12)</f>
        <v/>
      </c>
      <c r="X2513" s="5">
        <f>Universe!C2254</f>
        <v/>
      </c>
    </row>
    <row r="2514">
      <c r="A2514" s="22">
        <f>Universe!G2255</f>
        <v/>
      </c>
      <c r="B2514" s="2" t="n">
        <v>1</v>
      </c>
      <c r="C2514" s="23">
        <f>Universe!H2255</f>
        <v/>
      </c>
      <c r="D2514" s="23">
        <f>Universe!I2255</f>
        <v/>
      </c>
      <c r="E2514" s="23">
        <f>Universe!J2255</f>
        <v/>
      </c>
      <c r="F2514" s="23">
        <f>Universe!K2255</f>
        <v/>
      </c>
      <c r="G2514" s="23">
        <f>Universe!L2255</f>
        <v/>
      </c>
      <c r="H2514" s="23">
        <f>Universe!M2255</f>
        <v/>
      </c>
      <c r="I2514" s="23">
        <f>Universe!N2255</f>
        <v/>
      </c>
      <c r="J2514" s="23">
        <f>Universe!O2255</f>
        <v/>
      </c>
      <c r="K2514" s="23">
        <f>Universe!P2255</f>
        <v/>
      </c>
      <c r="L2514" s="23">
        <f>Universe!Q2255</f>
        <v/>
      </c>
      <c r="M2514" s="23">
        <f>Universe!R2255</f>
        <v/>
      </c>
      <c r="N2514" s="5">
        <f>IF(ZScoring!AH2255="",0,(ZScoring!AH2255-$B$3)/$C$3)</f>
        <v/>
      </c>
      <c r="O2514" s="5">
        <f>IF(ZScoring!AI2255="",0,(ZScoring!AI2255-$B$4)/$C$4)</f>
        <v/>
      </c>
      <c r="P2514" s="5">
        <f>IF(ZScoring!AJ2255="",0,(ZScoring!AJ2255-$B$5)/$C$5)</f>
        <v/>
      </c>
      <c r="Q2514" s="5">
        <f>IF(ZScoring!AK2255="",0,(ZScoring!AK2255-$B$6)/$C$6)</f>
        <v/>
      </c>
      <c r="R2514" s="5">
        <f>IF(ZScoring!AL2255="",0,(ZScoring!AL2255-$B$7)/$C$7)</f>
        <v/>
      </c>
      <c r="S2514" s="5">
        <f>IF(ZScoring!AM2255="",0,(ZScoring!AM2255-$B$8)/$C$8)</f>
        <v/>
      </c>
      <c r="T2514" s="5">
        <f>IF(ZScoring!AN2255="",0,(ZScoring!AN2255-$B$9)/$C$9)</f>
        <v/>
      </c>
      <c r="U2514" s="5">
        <f>IF(ZScoring!AO2255="",0,(ZScoring!AO2255-$B$10)/$C$10)</f>
        <v/>
      </c>
      <c r="V2514" s="5">
        <f>IF(ZScoring!AP2255="",0,(ZScoring!AP2255-$B$11)/$C$11)</f>
        <v/>
      </c>
      <c r="W2514" s="5">
        <f>IF(ZScoring!AQ2255="",0,(ZScoring!AQ2255-$B$12)/$C$12)</f>
        <v/>
      </c>
      <c r="X2514" s="5">
        <f>Universe!C2255</f>
        <v/>
      </c>
    </row>
    <row r="2515">
      <c r="A2515" s="22">
        <f>Universe!G2256</f>
        <v/>
      </c>
      <c r="B2515" s="2" t="n">
        <v>1</v>
      </c>
      <c r="C2515" s="23">
        <f>Universe!H2256</f>
        <v/>
      </c>
      <c r="D2515" s="23">
        <f>Universe!I2256</f>
        <v/>
      </c>
      <c r="E2515" s="23">
        <f>Universe!J2256</f>
        <v/>
      </c>
      <c r="F2515" s="23">
        <f>Universe!K2256</f>
        <v/>
      </c>
      <c r="G2515" s="23">
        <f>Universe!L2256</f>
        <v/>
      </c>
      <c r="H2515" s="23">
        <f>Universe!M2256</f>
        <v/>
      </c>
      <c r="I2515" s="23">
        <f>Universe!N2256</f>
        <v/>
      </c>
      <c r="J2515" s="23">
        <f>Universe!O2256</f>
        <v/>
      </c>
      <c r="K2515" s="23">
        <f>Universe!P2256</f>
        <v/>
      </c>
      <c r="L2515" s="23">
        <f>Universe!Q2256</f>
        <v/>
      </c>
      <c r="M2515" s="23">
        <f>Universe!R2256</f>
        <v/>
      </c>
      <c r="N2515" s="5">
        <f>IF(ZScoring!AH2256="",0,(ZScoring!AH2256-$B$3)/$C$3)</f>
        <v/>
      </c>
      <c r="O2515" s="5">
        <f>IF(ZScoring!AI2256="",0,(ZScoring!AI2256-$B$4)/$C$4)</f>
        <v/>
      </c>
      <c r="P2515" s="5">
        <f>IF(ZScoring!AJ2256="",0,(ZScoring!AJ2256-$B$5)/$C$5)</f>
        <v/>
      </c>
      <c r="Q2515" s="5">
        <f>IF(ZScoring!AK2256="",0,(ZScoring!AK2256-$B$6)/$C$6)</f>
        <v/>
      </c>
      <c r="R2515" s="5">
        <f>IF(ZScoring!AL2256="",0,(ZScoring!AL2256-$B$7)/$C$7)</f>
        <v/>
      </c>
      <c r="S2515" s="5">
        <f>IF(ZScoring!AM2256="",0,(ZScoring!AM2256-$B$8)/$C$8)</f>
        <v/>
      </c>
      <c r="T2515" s="5">
        <f>IF(ZScoring!AN2256="",0,(ZScoring!AN2256-$B$9)/$C$9)</f>
        <v/>
      </c>
      <c r="U2515" s="5">
        <f>IF(ZScoring!AO2256="",0,(ZScoring!AO2256-$B$10)/$C$10)</f>
        <v/>
      </c>
      <c r="V2515" s="5">
        <f>IF(ZScoring!AP2256="",0,(ZScoring!AP2256-$B$11)/$C$11)</f>
        <v/>
      </c>
      <c r="W2515" s="5">
        <f>IF(ZScoring!AQ2256="",0,(ZScoring!AQ2256-$B$12)/$C$12)</f>
        <v/>
      </c>
      <c r="X2515" s="5">
        <f>Universe!C2256</f>
        <v/>
      </c>
    </row>
    <row r="2516">
      <c r="A2516" s="22">
        <f>Universe!G2257</f>
        <v/>
      </c>
      <c r="B2516" s="2" t="n">
        <v>1</v>
      </c>
      <c r="C2516" s="23">
        <f>Universe!H2257</f>
        <v/>
      </c>
      <c r="D2516" s="23">
        <f>Universe!I2257</f>
        <v/>
      </c>
      <c r="E2516" s="23">
        <f>Universe!J2257</f>
        <v/>
      </c>
      <c r="F2516" s="23">
        <f>Universe!K2257</f>
        <v/>
      </c>
      <c r="G2516" s="23">
        <f>Universe!L2257</f>
        <v/>
      </c>
      <c r="H2516" s="23">
        <f>Universe!M2257</f>
        <v/>
      </c>
      <c r="I2516" s="23">
        <f>Universe!N2257</f>
        <v/>
      </c>
      <c r="J2516" s="23">
        <f>Universe!O2257</f>
        <v/>
      </c>
      <c r="K2516" s="23">
        <f>Universe!P2257</f>
        <v/>
      </c>
      <c r="L2516" s="23">
        <f>Universe!Q2257</f>
        <v/>
      </c>
      <c r="M2516" s="23">
        <f>Universe!R2257</f>
        <v/>
      </c>
      <c r="N2516" s="5">
        <f>IF(ZScoring!AH2257="",0,(ZScoring!AH2257-$B$3)/$C$3)</f>
        <v/>
      </c>
      <c r="O2516" s="5">
        <f>IF(ZScoring!AI2257="",0,(ZScoring!AI2257-$B$4)/$C$4)</f>
        <v/>
      </c>
      <c r="P2516" s="5">
        <f>IF(ZScoring!AJ2257="",0,(ZScoring!AJ2257-$B$5)/$C$5)</f>
        <v/>
      </c>
      <c r="Q2516" s="5">
        <f>IF(ZScoring!AK2257="",0,(ZScoring!AK2257-$B$6)/$C$6)</f>
        <v/>
      </c>
      <c r="R2516" s="5">
        <f>IF(ZScoring!AL2257="",0,(ZScoring!AL2257-$B$7)/$C$7)</f>
        <v/>
      </c>
      <c r="S2516" s="5">
        <f>IF(ZScoring!AM2257="",0,(ZScoring!AM2257-$B$8)/$C$8)</f>
        <v/>
      </c>
      <c r="T2516" s="5">
        <f>IF(ZScoring!AN2257="",0,(ZScoring!AN2257-$B$9)/$C$9)</f>
        <v/>
      </c>
      <c r="U2516" s="5">
        <f>IF(ZScoring!AO2257="",0,(ZScoring!AO2257-$B$10)/$C$10)</f>
        <v/>
      </c>
      <c r="V2516" s="5">
        <f>IF(ZScoring!AP2257="",0,(ZScoring!AP2257-$B$11)/$C$11)</f>
        <v/>
      </c>
      <c r="W2516" s="5">
        <f>IF(ZScoring!AQ2257="",0,(ZScoring!AQ2257-$B$12)/$C$12)</f>
        <v/>
      </c>
      <c r="X2516" s="5">
        <f>Universe!C2257</f>
        <v/>
      </c>
    </row>
    <row r="2517">
      <c r="A2517" s="22">
        <f>Universe!G2258</f>
        <v/>
      </c>
      <c r="B2517" s="2" t="n">
        <v>1</v>
      </c>
      <c r="C2517" s="23">
        <f>Universe!H2258</f>
        <v/>
      </c>
      <c r="D2517" s="23">
        <f>Universe!I2258</f>
        <v/>
      </c>
      <c r="E2517" s="23">
        <f>Universe!J2258</f>
        <v/>
      </c>
      <c r="F2517" s="23">
        <f>Universe!K2258</f>
        <v/>
      </c>
      <c r="G2517" s="23">
        <f>Universe!L2258</f>
        <v/>
      </c>
      <c r="H2517" s="23">
        <f>Universe!M2258</f>
        <v/>
      </c>
      <c r="I2517" s="23">
        <f>Universe!N2258</f>
        <v/>
      </c>
      <c r="J2517" s="23">
        <f>Universe!O2258</f>
        <v/>
      </c>
      <c r="K2517" s="23">
        <f>Universe!P2258</f>
        <v/>
      </c>
      <c r="L2517" s="23">
        <f>Universe!Q2258</f>
        <v/>
      </c>
      <c r="M2517" s="23">
        <f>Universe!R2258</f>
        <v/>
      </c>
      <c r="N2517" s="5">
        <f>IF(ZScoring!AH2258="",0,(ZScoring!AH2258-$B$3)/$C$3)</f>
        <v/>
      </c>
      <c r="O2517" s="5">
        <f>IF(ZScoring!AI2258="",0,(ZScoring!AI2258-$B$4)/$C$4)</f>
        <v/>
      </c>
      <c r="P2517" s="5">
        <f>IF(ZScoring!AJ2258="",0,(ZScoring!AJ2258-$B$5)/$C$5)</f>
        <v/>
      </c>
      <c r="Q2517" s="5">
        <f>IF(ZScoring!AK2258="",0,(ZScoring!AK2258-$B$6)/$C$6)</f>
        <v/>
      </c>
      <c r="R2517" s="5">
        <f>IF(ZScoring!AL2258="",0,(ZScoring!AL2258-$B$7)/$C$7)</f>
        <v/>
      </c>
      <c r="S2517" s="5">
        <f>IF(ZScoring!AM2258="",0,(ZScoring!AM2258-$B$8)/$C$8)</f>
        <v/>
      </c>
      <c r="T2517" s="5">
        <f>IF(ZScoring!AN2258="",0,(ZScoring!AN2258-$B$9)/$C$9)</f>
        <v/>
      </c>
      <c r="U2517" s="5">
        <f>IF(ZScoring!AO2258="",0,(ZScoring!AO2258-$B$10)/$C$10)</f>
        <v/>
      </c>
      <c r="V2517" s="5">
        <f>IF(ZScoring!AP2258="",0,(ZScoring!AP2258-$B$11)/$C$11)</f>
        <v/>
      </c>
      <c r="W2517" s="5">
        <f>IF(ZScoring!AQ2258="",0,(ZScoring!AQ2258-$B$12)/$C$12)</f>
        <v/>
      </c>
      <c r="X2517" s="5">
        <f>Universe!C2258</f>
        <v/>
      </c>
    </row>
    <row r="2518">
      <c r="A2518" s="22">
        <f>Universe!G2259</f>
        <v/>
      </c>
      <c r="B2518" s="2" t="n">
        <v>1</v>
      </c>
      <c r="C2518" s="23">
        <f>Universe!H2259</f>
        <v/>
      </c>
      <c r="D2518" s="23">
        <f>Universe!I2259</f>
        <v/>
      </c>
      <c r="E2518" s="23">
        <f>Universe!J2259</f>
        <v/>
      </c>
      <c r="F2518" s="23">
        <f>Universe!K2259</f>
        <v/>
      </c>
      <c r="G2518" s="23">
        <f>Universe!L2259</f>
        <v/>
      </c>
      <c r="H2518" s="23">
        <f>Universe!M2259</f>
        <v/>
      </c>
      <c r="I2518" s="23">
        <f>Universe!N2259</f>
        <v/>
      </c>
      <c r="J2518" s="23">
        <f>Universe!O2259</f>
        <v/>
      </c>
      <c r="K2518" s="23">
        <f>Universe!P2259</f>
        <v/>
      </c>
      <c r="L2518" s="23">
        <f>Universe!Q2259</f>
        <v/>
      </c>
      <c r="M2518" s="23">
        <f>Universe!R2259</f>
        <v/>
      </c>
      <c r="N2518" s="5">
        <f>IF(ZScoring!AH2259="",0,(ZScoring!AH2259-$B$3)/$C$3)</f>
        <v/>
      </c>
      <c r="O2518" s="5">
        <f>IF(ZScoring!AI2259="",0,(ZScoring!AI2259-$B$4)/$C$4)</f>
        <v/>
      </c>
      <c r="P2518" s="5">
        <f>IF(ZScoring!AJ2259="",0,(ZScoring!AJ2259-$B$5)/$C$5)</f>
        <v/>
      </c>
      <c r="Q2518" s="5">
        <f>IF(ZScoring!AK2259="",0,(ZScoring!AK2259-$B$6)/$C$6)</f>
        <v/>
      </c>
      <c r="R2518" s="5">
        <f>IF(ZScoring!AL2259="",0,(ZScoring!AL2259-$B$7)/$C$7)</f>
        <v/>
      </c>
      <c r="S2518" s="5">
        <f>IF(ZScoring!AM2259="",0,(ZScoring!AM2259-$B$8)/$C$8)</f>
        <v/>
      </c>
      <c r="T2518" s="5">
        <f>IF(ZScoring!AN2259="",0,(ZScoring!AN2259-$B$9)/$C$9)</f>
        <v/>
      </c>
      <c r="U2518" s="5">
        <f>IF(ZScoring!AO2259="",0,(ZScoring!AO2259-$B$10)/$C$10)</f>
        <v/>
      </c>
      <c r="V2518" s="5">
        <f>IF(ZScoring!AP2259="",0,(ZScoring!AP2259-$B$11)/$C$11)</f>
        <v/>
      </c>
      <c r="W2518" s="5">
        <f>IF(ZScoring!AQ2259="",0,(ZScoring!AQ2259-$B$12)/$C$12)</f>
        <v/>
      </c>
      <c r="X2518" s="5">
        <f>Universe!C2259</f>
        <v/>
      </c>
    </row>
    <row r="2519">
      <c r="A2519" s="22">
        <f>Universe!G2260</f>
        <v/>
      </c>
      <c r="B2519" s="2" t="n">
        <v>1</v>
      </c>
      <c r="C2519" s="23">
        <f>Universe!H2260</f>
        <v/>
      </c>
      <c r="D2519" s="23">
        <f>Universe!I2260</f>
        <v/>
      </c>
      <c r="E2519" s="23">
        <f>Universe!J2260</f>
        <v/>
      </c>
      <c r="F2519" s="23">
        <f>Universe!K2260</f>
        <v/>
      </c>
      <c r="G2519" s="23">
        <f>Universe!L2260</f>
        <v/>
      </c>
      <c r="H2519" s="23">
        <f>Universe!M2260</f>
        <v/>
      </c>
      <c r="I2519" s="23">
        <f>Universe!N2260</f>
        <v/>
      </c>
      <c r="J2519" s="23">
        <f>Universe!O2260</f>
        <v/>
      </c>
      <c r="K2519" s="23">
        <f>Universe!P2260</f>
        <v/>
      </c>
      <c r="L2519" s="23">
        <f>Universe!Q2260</f>
        <v/>
      </c>
      <c r="M2519" s="23">
        <f>Universe!R2260</f>
        <v/>
      </c>
      <c r="N2519" s="5">
        <f>IF(ZScoring!AH2260="",0,(ZScoring!AH2260-$B$3)/$C$3)</f>
        <v/>
      </c>
      <c r="O2519" s="5">
        <f>IF(ZScoring!AI2260="",0,(ZScoring!AI2260-$B$4)/$C$4)</f>
        <v/>
      </c>
      <c r="P2519" s="5">
        <f>IF(ZScoring!AJ2260="",0,(ZScoring!AJ2260-$B$5)/$C$5)</f>
        <v/>
      </c>
      <c r="Q2519" s="5">
        <f>IF(ZScoring!AK2260="",0,(ZScoring!AK2260-$B$6)/$C$6)</f>
        <v/>
      </c>
      <c r="R2519" s="5">
        <f>IF(ZScoring!AL2260="",0,(ZScoring!AL2260-$B$7)/$C$7)</f>
        <v/>
      </c>
      <c r="S2519" s="5">
        <f>IF(ZScoring!AM2260="",0,(ZScoring!AM2260-$B$8)/$C$8)</f>
        <v/>
      </c>
      <c r="T2519" s="5">
        <f>IF(ZScoring!AN2260="",0,(ZScoring!AN2260-$B$9)/$C$9)</f>
        <v/>
      </c>
      <c r="U2519" s="5">
        <f>IF(ZScoring!AO2260="",0,(ZScoring!AO2260-$B$10)/$C$10)</f>
        <v/>
      </c>
      <c r="V2519" s="5">
        <f>IF(ZScoring!AP2260="",0,(ZScoring!AP2260-$B$11)/$C$11)</f>
        <v/>
      </c>
      <c r="W2519" s="5">
        <f>IF(ZScoring!AQ2260="",0,(ZScoring!AQ2260-$B$12)/$C$12)</f>
        <v/>
      </c>
      <c r="X2519" s="5">
        <f>Universe!C2260</f>
        <v/>
      </c>
    </row>
    <row r="2520">
      <c r="A2520" s="22">
        <f>Universe!G2261</f>
        <v/>
      </c>
      <c r="B2520" s="2" t="n">
        <v>1</v>
      </c>
      <c r="C2520" s="23">
        <f>Universe!H2261</f>
        <v/>
      </c>
      <c r="D2520" s="23">
        <f>Universe!I2261</f>
        <v/>
      </c>
      <c r="E2520" s="23">
        <f>Universe!J2261</f>
        <v/>
      </c>
      <c r="F2520" s="23">
        <f>Universe!K2261</f>
        <v/>
      </c>
      <c r="G2520" s="23">
        <f>Universe!L2261</f>
        <v/>
      </c>
      <c r="H2520" s="23">
        <f>Universe!M2261</f>
        <v/>
      </c>
      <c r="I2520" s="23">
        <f>Universe!N2261</f>
        <v/>
      </c>
      <c r="J2520" s="23">
        <f>Universe!O2261</f>
        <v/>
      </c>
      <c r="K2520" s="23">
        <f>Universe!P2261</f>
        <v/>
      </c>
      <c r="L2520" s="23">
        <f>Universe!Q2261</f>
        <v/>
      </c>
      <c r="M2520" s="23">
        <f>Universe!R2261</f>
        <v/>
      </c>
      <c r="N2520" s="5">
        <f>IF(ZScoring!AH2261="",0,(ZScoring!AH2261-$B$3)/$C$3)</f>
        <v/>
      </c>
      <c r="O2520" s="5">
        <f>IF(ZScoring!AI2261="",0,(ZScoring!AI2261-$B$4)/$C$4)</f>
        <v/>
      </c>
      <c r="P2520" s="5">
        <f>IF(ZScoring!AJ2261="",0,(ZScoring!AJ2261-$B$5)/$C$5)</f>
        <v/>
      </c>
      <c r="Q2520" s="5">
        <f>IF(ZScoring!AK2261="",0,(ZScoring!AK2261-$B$6)/$C$6)</f>
        <v/>
      </c>
      <c r="R2520" s="5">
        <f>IF(ZScoring!AL2261="",0,(ZScoring!AL2261-$B$7)/$C$7)</f>
        <v/>
      </c>
      <c r="S2520" s="5">
        <f>IF(ZScoring!AM2261="",0,(ZScoring!AM2261-$B$8)/$C$8)</f>
        <v/>
      </c>
      <c r="T2520" s="5">
        <f>IF(ZScoring!AN2261="",0,(ZScoring!AN2261-$B$9)/$C$9)</f>
        <v/>
      </c>
      <c r="U2520" s="5">
        <f>IF(ZScoring!AO2261="",0,(ZScoring!AO2261-$B$10)/$C$10)</f>
        <v/>
      </c>
      <c r="V2520" s="5">
        <f>IF(ZScoring!AP2261="",0,(ZScoring!AP2261-$B$11)/$C$11)</f>
        <v/>
      </c>
      <c r="W2520" s="5">
        <f>IF(ZScoring!AQ2261="",0,(ZScoring!AQ2261-$B$12)/$C$12)</f>
        <v/>
      </c>
      <c r="X2520" s="5">
        <f>Universe!C2261</f>
        <v/>
      </c>
    </row>
    <row r="2521">
      <c r="A2521" s="22">
        <f>Universe!G2262</f>
        <v/>
      </c>
      <c r="B2521" s="2" t="n">
        <v>1</v>
      </c>
      <c r="C2521" s="23">
        <f>Universe!H2262</f>
        <v/>
      </c>
      <c r="D2521" s="23">
        <f>Universe!I2262</f>
        <v/>
      </c>
      <c r="E2521" s="23">
        <f>Universe!J2262</f>
        <v/>
      </c>
      <c r="F2521" s="23">
        <f>Universe!K2262</f>
        <v/>
      </c>
      <c r="G2521" s="23">
        <f>Universe!L2262</f>
        <v/>
      </c>
      <c r="H2521" s="23">
        <f>Universe!M2262</f>
        <v/>
      </c>
      <c r="I2521" s="23">
        <f>Universe!N2262</f>
        <v/>
      </c>
      <c r="J2521" s="23">
        <f>Universe!O2262</f>
        <v/>
      </c>
      <c r="K2521" s="23">
        <f>Universe!P2262</f>
        <v/>
      </c>
      <c r="L2521" s="23">
        <f>Universe!Q2262</f>
        <v/>
      </c>
      <c r="M2521" s="23">
        <f>Universe!R2262</f>
        <v/>
      </c>
      <c r="N2521" s="5">
        <f>IF(ZScoring!AH2262="",0,(ZScoring!AH2262-$B$3)/$C$3)</f>
        <v/>
      </c>
      <c r="O2521" s="5">
        <f>IF(ZScoring!AI2262="",0,(ZScoring!AI2262-$B$4)/$C$4)</f>
        <v/>
      </c>
      <c r="P2521" s="5">
        <f>IF(ZScoring!AJ2262="",0,(ZScoring!AJ2262-$B$5)/$C$5)</f>
        <v/>
      </c>
      <c r="Q2521" s="5">
        <f>IF(ZScoring!AK2262="",0,(ZScoring!AK2262-$B$6)/$C$6)</f>
        <v/>
      </c>
      <c r="R2521" s="5">
        <f>IF(ZScoring!AL2262="",0,(ZScoring!AL2262-$B$7)/$C$7)</f>
        <v/>
      </c>
      <c r="S2521" s="5">
        <f>IF(ZScoring!AM2262="",0,(ZScoring!AM2262-$B$8)/$C$8)</f>
        <v/>
      </c>
      <c r="T2521" s="5">
        <f>IF(ZScoring!AN2262="",0,(ZScoring!AN2262-$B$9)/$C$9)</f>
        <v/>
      </c>
      <c r="U2521" s="5">
        <f>IF(ZScoring!AO2262="",0,(ZScoring!AO2262-$B$10)/$C$10)</f>
        <v/>
      </c>
      <c r="V2521" s="5">
        <f>IF(ZScoring!AP2262="",0,(ZScoring!AP2262-$B$11)/$C$11)</f>
        <v/>
      </c>
      <c r="W2521" s="5">
        <f>IF(ZScoring!AQ2262="",0,(ZScoring!AQ2262-$B$12)/$C$12)</f>
        <v/>
      </c>
      <c r="X2521" s="5">
        <f>Universe!C2262</f>
        <v/>
      </c>
    </row>
    <row r="2522">
      <c r="A2522" s="22">
        <f>Universe!G2263</f>
        <v/>
      </c>
      <c r="B2522" s="2" t="n">
        <v>1</v>
      </c>
      <c r="C2522" s="23">
        <f>Universe!H2263</f>
        <v/>
      </c>
      <c r="D2522" s="23">
        <f>Universe!I2263</f>
        <v/>
      </c>
      <c r="E2522" s="23">
        <f>Universe!J2263</f>
        <v/>
      </c>
      <c r="F2522" s="23">
        <f>Universe!K2263</f>
        <v/>
      </c>
      <c r="G2522" s="23">
        <f>Universe!L2263</f>
        <v/>
      </c>
      <c r="H2522" s="23">
        <f>Universe!M2263</f>
        <v/>
      </c>
      <c r="I2522" s="23">
        <f>Universe!N2263</f>
        <v/>
      </c>
      <c r="J2522" s="23">
        <f>Universe!O2263</f>
        <v/>
      </c>
      <c r="K2522" s="23">
        <f>Universe!P2263</f>
        <v/>
      </c>
      <c r="L2522" s="23">
        <f>Universe!Q2263</f>
        <v/>
      </c>
      <c r="M2522" s="23">
        <f>Universe!R2263</f>
        <v/>
      </c>
      <c r="N2522" s="5">
        <f>IF(ZScoring!AH2263="",0,(ZScoring!AH2263-$B$3)/$C$3)</f>
        <v/>
      </c>
      <c r="O2522" s="5">
        <f>IF(ZScoring!AI2263="",0,(ZScoring!AI2263-$B$4)/$C$4)</f>
        <v/>
      </c>
      <c r="P2522" s="5">
        <f>IF(ZScoring!AJ2263="",0,(ZScoring!AJ2263-$B$5)/$C$5)</f>
        <v/>
      </c>
      <c r="Q2522" s="5">
        <f>IF(ZScoring!AK2263="",0,(ZScoring!AK2263-$B$6)/$C$6)</f>
        <v/>
      </c>
      <c r="R2522" s="5">
        <f>IF(ZScoring!AL2263="",0,(ZScoring!AL2263-$B$7)/$C$7)</f>
        <v/>
      </c>
      <c r="S2522" s="5">
        <f>IF(ZScoring!AM2263="",0,(ZScoring!AM2263-$B$8)/$C$8)</f>
        <v/>
      </c>
      <c r="T2522" s="5">
        <f>IF(ZScoring!AN2263="",0,(ZScoring!AN2263-$B$9)/$C$9)</f>
        <v/>
      </c>
      <c r="U2522" s="5">
        <f>IF(ZScoring!AO2263="",0,(ZScoring!AO2263-$B$10)/$C$10)</f>
        <v/>
      </c>
      <c r="V2522" s="5">
        <f>IF(ZScoring!AP2263="",0,(ZScoring!AP2263-$B$11)/$C$11)</f>
        <v/>
      </c>
      <c r="W2522" s="5">
        <f>IF(ZScoring!AQ2263="",0,(ZScoring!AQ2263-$B$12)/$C$12)</f>
        <v/>
      </c>
      <c r="X2522" s="5">
        <f>Universe!C2263</f>
        <v/>
      </c>
    </row>
    <row r="2523">
      <c r="A2523" s="22">
        <f>Universe!G2264</f>
        <v/>
      </c>
      <c r="B2523" s="2" t="n">
        <v>1</v>
      </c>
      <c r="C2523" s="23">
        <f>Universe!H2264</f>
        <v/>
      </c>
      <c r="D2523" s="23">
        <f>Universe!I2264</f>
        <v/>
      </c>
      <c r="E2523" s="23">
        <f>Universe!J2264</f>
        <v/>
      </c>
      <c r="F2523" s="23">
        <f>Universe!K2264</f>
        <v/>
      </c>
      <c r="G2523" s="23">
        <f>Universe!L2264</f>
        <v/>
      </c>
      <c r="H2523" s="23">
        <f>Universe!M2264</f>
        <v/>
      </c>
      <c r="I2523" s="23">
        <f>Universe!N2264</f>
        <v/>
      </c>
      <c r="J2523" s="23">
        <f>Universe!O2264</f>
        <v/>
      </c>
      <c r="K2523" s="23">
        <f>Universe!P2264</f>
        <v/>
      </c>
      <c r="L2523" s="23">
        <f>Universe!Q2264</f>
        <v/>
      </c>
      <c r="M2523" s="23">
        <f>Universe!R2264</f>
        <v/>
      </c>
      <c r="N2523" s="5">
        <f>IF(ZScoring!AH2264="",0,(ZScoring!AH2264-$B$3)/$C$3)</f>
        <v/>
      </c>
      <c r="O2523" s="5">
        <f>IF(ZScoring!AI2264="",0,(ZScoring!AI2264-$B$4)/$C$4)</f>
        <v/>
      </c>
      <c r="P2523" s="5">
        <f>IF(ZScoring!AJ2264="",0,(ZScoring!AJ2264-$B$5)/$C$5)</f>
        <v/>
      </c>
      <c r="Q2523" s="5">
        <f>IF(ZScoring!AK2264="",0,(ZScoring!AK2264-$B$6)/$C$6)</f>
        <v/>
      </c>
      <c r="R2523" s="5">
        <f>IF(ZScoring!AL2264="",0,(ZScoring!AL2264-$B$7)/$C$7)</f>
        <v/>
      </c>
      <c r="S2523" s="5">
        <f>IF(ZScoring!AM2264="",0,(ZScoring!AM2264-$B$8)/$C$8)</f>
        <v/>
      </c>
      <c r="T2523" s="5">
        <f>IF(ZScoring!AN2264="",0,(ZScoring!AN2264-$B$9)/$C$9)</f>
        <v/>
      </c>
      <c r="U2523" s="5">
        <f>IF(ZScoring!AO2264="",0,(ZScoring!AO2264-$B$10)/$C$10)</f>
        <v/>
      </c>
      <c r="V2523" s="5">
        <f>IF(ZScoring!AP2264="",0,(ZScoring!AP2264-$B$11)/$C$11)</f>
        <v/>
      </c>
      <c r="W2523" s="5">
        <f>IF(ZScoring!AQ2264="",0,(ZScoring!AQ2264-$B$12)/$C$12)</f>
        <v/>
      </c>
      <c r="X2523" s="5">
        <f>Universe!C2264</f>
        <v/>
      </c>
    </row>
    <row r="2524">
      <c r="A2524" s="22">
        <f>Universe!G2265</f>
        <v/>
      </c>
      <c r="B2524" s="2" t="n">
        <v>1</v>
      </c>
      <c r="C2524" s="23">
        <f>Universe!H2265</f>
        <v/>
      </c>
      <c r="D2524" s="23">
        <f>Universe!I2265</f>
        <v/>
      </c>
      <c r="E2524" s="23">
        <f>Universe!J2265</f>
        <v/>
      </c>
      <c r="F2524" s="23">
        <f>Universe!K2265</f>
        <v/>
      </c>
      <c r="G2524" s="23">
        <f>Universe!L2265</f>
        <v/>
      </c>
      <c r="H2524" s="23">
        <f>Universe!M2265</f>
        <v/>
      </c>
      <c r="I2524" s="23">
        <f>Universe!N2265</f>
        <v/>
      </c>
      <c r="J2524" s="23">
        <f>Universe!O2265</f>
        <v/>
      </c>
      <c r="K2524" s="23">
        <f>Universe!P2265</f>
        <v/>
      </c>
      <c r="L2524" s="23">
        <f>Universe!Q2265</f>
        <v/>
      </c>
      <c r="M2524" s="23">
        <f>Universe!R2265</f>
        <v/>
      </c>
      <c r="N2524" s="5">
        <f>IF(ZScoring!AH2265="",0,(ZScoring!AH2265-$B$3)/$C$3)</f>
        <v/>
      </c>
      <c r="O2524" s="5">
        <f>IF(ZScoring!AI2265="",0,(ZScoring!AI2265-$B$4)/$C$4)</f>
        <v/>
      </c>
      <c r="P2524" s="5">
        <f>IF(ZScoring!AJ2265="",0,(ZScoring!AJ2265-$B$5)/$C$5)</f>
        <v/>
      </c>
      <c r="Q2524" s="5">
        <f>IF(ZScoring!AK2265="",0,(ZScoring!AK2265-$B$6)/$C$6)</f>
        <v/>
      </c>
      <c r="R2524" s="5">
        <f>IF(ZScoring!AL2265="",0,(ZScoring!AL2265-$B$7)/$C$7)</f>
        <v/>
      </c>
      <c r="S2524" s="5">
        <f>IF(ZScoring!AM2265="",0,(ZScoring!AM2265-$B$8)/$C$8)</f>
        <v/>
      </c>
      <c r="T2524" s="5">
        <f>IF(ZScoring!AN2265="",0,(ZScoring!AN2265-$B$9)/$C$9)</f>
        <v/>
      </c>
      <c r="U2524" s="5">
        <f>IF(ZScoring!AO2265="",0,(ZScoring!AO2265-$B$10)/$C$10)</f>
        <v/>
      </c>
      <c r="V2524" s="5">
        <f>IF(ZScoring!AP2265="",0,(ZScoring!AP2265-$B$11)/$C$11)</f>
        <v/>
      </c>
      <c r="W2524" s="5">
        <f>IF(ZScoring!AQ2265="",0,(ZScoring!AQ2265-$B$12)/$C$12)</f>
        <v/>
      </c>
      <c r="X2524" s="5">
        <f>Universe!C2265</f>
        <v/>
      </c>
    </row>
    <row r="2525">
      <c r="A2525" s="22">
        <f>Universe!G2266</f>
        <v/>
      </c>
      <c r="B2525" s="2" t="n">
        <v>1</v>
      </c>
      <c r="C2525" s="23">
        <f>Universe!H2266</f>
        <v/>
      </c>
      <c r="D2525" s="23">
        <f>Universe!I2266</f>
        <v/>
      </c>
      <c r="E2525" s="23">
        <f>Universe!J2266</f>
        <v/>
      </c>
      <c r="F2525" s="23">
        <f>Universe!K2266</f>
        <v/>
      </c>
      <c r="G2525" s="23">
        <f>Universe!L2266</f>
        <v/>
      </c>
      <c r="H2525" s="23">
        <f>Universe!M2266</f>
        <v/>
      </c>
      <c r="I2525" s="23">
        <f>Universe!N2266</f>
        <v/>
      </c>
      <c r="J2525" s="23">
        <f>Universe!O2266</f>
        <v/>
      </c>
      <c r="K2525" s="23">
        <f>Universe!P2266</f>
        <v/>
      </c>
      <c r="L2525" s="23">
        <f>Universe!Q2266</f>
        <v/>
      </c>
      <c r="M2525" s="23">
        <f>Universe!R2266</f>
        <v/>
      </c>
      <c r="N2525" s="5">
        <f>IF(ZScoring!AH2266="",0,(ZScoring!AH2266-$B$3)/$C$3)</f>
        <v/>
      </c>
      <c r="O2525" s="5">
        <f>IF(ZScoring!AI2266="",0,(ZScoring!AI2266-$B$4)/$C$4)</f>
        <v/>
      </c>
      <c r="P2525" s="5">
        <f>IF(ZScoring!AJ2266="",0,(ZScoring!AJ2266-$B$5)/$C$5)</f>
        <v/>
      </c>
      <c r="Q2525" s="5">
        <f>IF(ZScoring!AK2266="",0,(ZScoring!AK2266-$B$6)/$C$6)</f>
        <v/>
      </c>
      <c r="R2525" s="5">
        <f>IF(ZScoring!AL2266="",0,(ZScoring!AL2266-$B$7)/$C$7)</f>
        <v/>
      </c>
      <c r="S2525" s="5">
        <f>IF(ZScoring!AM2266="",0,(ZScoring!AM2266-$B$8)/$C$8)</f>
        <v/>
      </c>
      <c r="T2525" s="5">
        <f>IF(ZScoring!AN2266="",0,(ZScoring!AN2266-$B$9)/$C$9)</f>
        <v/>
      </c>
      <c r="U2525" s="5">
        <f>IF(ZScoring!AO2266="",0,(ZScoring!AO2266-$B$10)/$C$10)</f>
        <v/>
      </c>
      <c r="V2525" s="5">
        <f>IF(ZScoring!AP2266="",0,(ZScoring!AP2266-$B$11)/$C$11)</f>
        <v/>
      </c>
      <c r="W2525" s="5">
        <f>IF(ZScoring!AQ2266="",0,(ZScoring!AQ2266-$B$12)/$C$12)</f>
        <v/>
      </c>
      <c r="X2525" s="5">
        <f>Universe!C2266</f>
        <v/>
      </c>
    </row>
    <row r="2526">
      <c r="A2526" s="22">
        <f>Universe!G2267</f>
        <v/>
      </c>
      <c r="B2526" s="2" t="n">
        <v>1</v>
      </c>
      <c r="C2526" s="23">
        <f>Universe!H2267</f>
        <v/>
      </c>
      <c r="D2526" s="23">
        <f>Universe!I2267</f>
        <v/>
      </c>
      <c r="E2526" s="23">
        <f>Universe!J2267</f>
        <v/>
      </c>
      <c r="F2526" s="23">
        <f>Universe!K2267</f>
        <v/>
      </c>
      <c r="G2526" s="23">
        <f>Universe!L2267</f>
        <v/>
      </c>
      <c r="H2526" s="23">
        <f>Universe!M2267</f>
        <v/>
      </c>
      <c r="I2526" s="23">
        <f>Universe!N2267</f>
        <v/>
      </c>
      <c r="J2526" s="23">
        <f>Universe!O2267</f>
        <v/>
      </c>
      <c r="K2526" s="23">
        <f>Universe!P2267</f>
        <v/>
      </c>
      <c r="L2526" s="23">
        <f>Universe!Q2267</f>
        <v/>
      </c>
      <c r="M2526" s="23">
        <f>Universe!R2267</f>
        <v/>
      </c>
      <c r="N2526" s="5">
        <f>IF(ZScoring!AH2267="",0,(ZScoring!AH2267-$B$3)/$C$3)</f>
        <v/>
      </c>
      <c r="O2526" s="5">
        <f>IF(ZScoring!AI2267="",0,(ZScoring!AI2267-$B$4)/$C$4)</f>
        <v/>
      </c>
      <c r="P2526" s="5">
        <f>IF(ZScoring!AJ2267="",0,(ZScoring!AJ2267-$B$5)/$C$5)</f>
        <v/>
      </c>
      <c r="Q2526" s="5">
        <f>IF(ZScoring!AK2267="",0,(ZScoring!AK2267-$B$6)/$C$6)</f>
        <v/>
      </c>
      <c r="R2526" s="5">
        <f>IF(ZScoring!AL2267="",0,(ZScoring!AL2267-$B$7)/$C$7)</f>
        <v/>
      </c>
      <c r="S2526" s="5">
        <f>IF(ZScoring!AM2267="",0,(ZScoring!AM2267-$B$8)/$C$8)</f>
        <v/>
      </c>
      <c r="T2526" s="5">
        <f>IF(ZScoring!AN2267="",0,(ZScoring!AN2267-$B$9)/$C$9)</f>
        <v/>
      </c>
      <c r="U2526" s="5">
        <f>IF(ZScoring!AO2267="",0,(ZScoring!AO2267-$B$10)/$C$10)</f>
        <v/>
      </c>
      <c r="V2526" s="5">
        <f>IF(ZScoring!AP2267="",0,(ZScoring!AP2267-$B$11)/$C$11)</f>
        <v/>
      </c>
      <c r="W2526" s="5">
        <f>IF(ZScoring!AQ2267="",0,(ZScoring!AQ2267-$B$12)/$C$12)</f>
        <v/>
      </c>
      <c r="X2526" s="5">
        <f>Universe!C2267</f>
        <v/>
      </c>
    </row>
    <row r="2527">
      <c r="A2527" s="22">
        <f>Universe!G2268</f>
        <v/>
      </c>
      <c r="B2527" s="2" t="n">
        <v>1</v>
      </c>
      <c r="C2527" s="23">
        <f>Universe!H2268</f>
        <v/>
      </c>
      <c r="D2527" s="23">
        <f>Universe!I2268</f>
        <v/>
      </c>
      <c r="E2527" s="23">
        <f>Universe!J2268</f>
        <v/>
      </c>
      <c r="F2527" s="23">
        <f>Universe!K2268</f>
        <v/>
      </c>
      <c r="G2527" s="23">
        <f>Universe!L2268</f>
        <v/>
      </c>
      <c r="H2527" s="23">
        <f>Universe!M2268</f>
        <v/>
      </c>
      <c r="I2527" s="23">
        <f>Universe!N2268</f>
        <v/>
      </c>
      <c r="J2527" s="23">
        <f>Universe!O2268</f>
        <v/>
      </c>
      <c r="K2527" s="23">
        <f>Universe!P2268</f>
        <v/>
      </c>
      <c r="L2527" s="23">
        <f>Universe!Q2268</f>
        <v/>
      </c>
      <c r="M2527" s="23">
        <f>Universe!R2268</f>
        <v/>
      </c>
      <c r="N2527" s="5">
        <f>IF(ZScoring!AH2268="",0,(ZScoring!AH2268-$B$3)/$C$3)</f>
        <v/>
      </c>
      <c r="O2527" s="5">
        <f>IF(ZScoring!AI2268="",0,(ZScoring!AI2268-$B$4)/$C$4)</f>
        <v/>
      </c>
      <c r="P2527" s="5">
        <f>IF(ZScoring!AJ2268="",0,(ZScoring!AJ2268-$B$5)/$C$5)</f>
        <v/>
      </c>
      <c r="Q2527" s="5">
        <f>IF(ZScoring!AK2268="",0,(ZScoring!AK2268-$B$6)/$C$6)</f>
        <v/>
      </c>
      <c r="R2527" s="5">
        <f>IF(ZScoring!AL2268="",0,(ZScoring!AL2268-$B$7)/$C$7)</f>
        <v/>
      </c>
      <c r="S2527" s="5">
        <f>IF(ZScoring!AM2268="",0,(ZScoring!AM2268-$B$8)/$C$8)</f>
        <v/>
      </c>
      <c r="T2527" s="5">
        <f>IF(ZScoring!AN2268="",0,(ZScoring!AN2268-$B$9)/$C$9)</f>
        <v/>
      </c>
      <c r="U2527" s="5">
        <f>IF(ZScoring!AO2268="",0,(ZScoring!AO2268-$B$10)/$C$10)</f>
        <v/>
      </c>
      <c r="V2527" s="5">
        <f>IF(ZScoring!AP2268="",0,(ZScoring!AP2268-$B$11)/$C$11)</f>
        <v/>
      </c>
      <c r="W2527" s="5">
        <f>IF(ZScoring!AQ2268="",0,(ZScoring!AQ2268-$B$12)/$C$12)</f>
        <v/>
      </c>
      <c r="X2527" s="5">
        <f>Universe!C2268</f>
        <v/>
      </c>
    </row>
    <row r="2528">
      <c r="A2528" s="22">
        <f>Universe!G2269</f>
        <v/>
      </c>
      <c r="B2528" s="2" t="n">
        <v>1</v>
      </c>
      <c r="C2528" s="23">
        <f>Universe!H2269</f>
        <v/>
      </c>
      <c r="D2528" s="23">
        <f>Universe!I2269</f>
        <v/>
      </c>
      <c r="E2528" s="23">
        <f>Universe!J2269</f>
        <v/>
      </c>
      <c r="F2528" s="23">
        <f>Universe!K2269</f>
        <v/>
      </c>
      <c r="G2528" s="23">
        <f>Universe!L2269</f>
        <v/>
      </c>
      <c r="H2528" s="23">
        <f>Universe!M2269</f>
        <v/>
      </c>
      <c r="I2528" s="23">
        <f>Universe!N2269</f>
        <v/>
      </c>
      <c r="J2528" s="23">
        <f>Universe!O2269</f>
        <v/>
      </c>
      <c r="K2528" s="23">
        <f>Universe!P2269</f>
        <v/>
      </c>
      <c r="L2528" s="23">
        <f>Universe!Q2269</f>
        <v/>
      </c>
      <c r="M2528" s="23">
        <f>Universe!R2269</f>
        <v/>
      </c>
      <c r="N2528" s="5">
        <f>IF(ZScoring!AH2269="",0,(ZScoring!AH2269-$B$3)/$C$3)</f>
        <v/>
      </c>
      <c r="O2528" s="5">
        <f>IF(ZScoring!AI2269="",0,(ZScoring!AI2269-$B$4)/$C$4)</f>
        <v/>
      </c>
      <c r="P2528" s="5">
        <f>IF(ZScoring!AJ2269="",0,(ZScoring!AJ2269-$B$5)/$C$5)</f>
        <v/>
      </c>
      <c r="Q2528" s="5">
        <f>IF(ZScoring!AK2269="",0,(ZScoring!AK2269-$B$6)/$C$6)</f>
        <v/>
      </c>
      <c r="R2528" s="5">
        <f>IF(ZScoring!AL2269="",0,(ZScoring!AL2269-$B$7)/$C$7)</f>
        <v/>
      </c>
      <c r="S2528" s="5">
        <f>IF(ZScoring!AM2269="",0,(ZScoring!AM2269-$B$8)/$C$8)</f>
        <v/>
      </c>
      <c r="T2528" s="5">
        <f>IF(ZScoring!AN2269="",0,(ZScoring!AN2269-$B$9)/$C$9)</f>
        <v/>
      </c>
      <c r="U2528" s="5">
        <f>IF(ZScoring!AO2269="",0,(ZScoring!AO2269-$B$10)/$C$10)</f>
        <v/>
      </c>
      <c r="V2528" s="5">
        <f>IF(ZScoring!AP2269="",0,(ZScoring!AP2269-$B$11)/$C$11)</f>
        <v/>
      </c>
      <c r="W2528" s="5">
        <f>IF(ZScoring!AQ2269="",0,(ZScoring!AQ2269-$B$12)/$C$12)</f>
        <v/>
      </c>
      <c r="X2528" s="5">
        <f>Universe!C2269</f>
        <v/>
      </c>
    </row>
    <row r="2529">
      <c r="A2529" s="22">
        <f>Universe!G2270</f>
        <v/>
      </c>
      <c r="B2529" s="2" t="n">
        <v>1</v>
      </c>
      <c r="C2529" s="23">
        <f>Universe!H2270</f>
        <v/>
      </c>
      <c r="D2529" s="23">
        <f>Universe!I2270</f>
        <v/>
      </c>
      <c r="E2529" s="23">
        <f>Universe!J2270</f>
        <v/>
      </c>
      <c r="F2529" s="23">
        <f>Universe!K2270</f>
        <v/>
      </c>
      <c r="G2529" s="23">
        <f>Universe!L2270</f>
        <v/>
      </c>
      <c r="H2529" s="23">
        <f>Universe!M2270</f>
        <v/>
      </c>
      <c r="I2529" s="23">
        <f>Universe!N2270</f>
        <v/>
      </c>
      <c r="J2529" s="23">
        <f>Universe!O2270</f>
        <v/>
      </c>
      <c r="K2529" s="23">
        <f>Universe!P2270</f>
        <v/>
      </c>
      <c r="L2529" s="23">
        <f>Universe!Q2270</f>
        <v/>
      </c>
      <c r="M2529" s="23">
        <f>Universe!R2270</f>
        <v/>
      </c>
      <c r="N2529" s="5">
        <f>IF(ZScoring!AH2270="",0,(ZScoring!AH2270-$B$3)/$C$3)</f>
        <v/>
      </c>
      <c r="O2529" s="5">
        <f>IF(ZScoring!AI2270="",0,(ZScoring!AI2270-$B$4)/$C$4)</f>
        <v/>
      </c>
      <c r="P2529" s="5">
        <f>IF(ZScoring!AJ2270="",0,(ZScoring!AJ2270-$B$5)/$C$5)</f>
        <v/>
      </c>
      <c r="Q2529" s="5">
        <f>IF(ZScoring!AK2270="",0,(ZScoring!AK2270-$B$6)/$C$6)</f>
        <v/>
      </c>
      <c r="R2529" s="5">
        <f>IF(ZScoring!AL2270="",0,(ZScoring!AL2270-$B$7)/$C$7)</f>
        <v/>
      </c>
      <c r="S2529" s="5">
        <f>IF(ZScoring!AM2270="",0,(ZScoring!AM2270-$B$8)/$C$8)</f>
        <v/>
      </c>
      <c r="T2529" s="5">
        <f>IF(ZScoring!AN2270="",0,(ZScoring!AN2270-$B$9)/$C$9)</f>
        <v/>
      </c>
      <c r="U2529" s="5">
        <f>IF(ZScoring!AO2270="",0,(ZScoring!AO2270-$B$10)/$C$10)</f>
        <v/>
      </c>
      <c r="V2529" s="5">
        <f>IF(ZScoring!AP2270="",0,(ZScoring!AP2270-$B$11)/$C$11)</f>
        <v/>
      </c>
      <c r="W2529" s="5">
        <f>IF(ZScoring!AQ2270="",0,(ZScoring!AQ2270-$B$12)/$C$12)</f>
        <v/>
      </c>
      <c r="X2529" s="5">
        <f>Universe!C2270</f>
        <v/>
      </c>
    </row>
    <row r="2530">
      <c r="A2530" s="22">
        <f>Universe!G2271</f>
        <v/>
      </c>
      <c r="B2530" s="2" t="n">
        <v>1</v>
      </c>
      <c r="C2530" s="23">
        <f>Universe!H2271</f>
        <v/>
      </c>
      <c r="D2530" s="23">
        <f>Universe!I2271</f>
        <v/>
      </c>
      <c r="E2530" s="23">
        <f>Universe!J2271</f>
        <v/>
      </c>
      <c r="F2530" s="23">
        <f>Universe!K2271</f>
        <v/>
      </c>
      <c r="G2530" s="23">
        <f>Universe!L2271</f>
        <v/>
      </c>
      <c r="H2530" s="23">
        <f>Universe!M2271</f>
        <v/>
      </c>
      <c r="I2530" s="23">
        <f>Universe!N2271</f>
        <v/>
      </c>
      <c r="J2530" s="23">
        <f>Universe!O2271</f>
        <v/>
      </c>
      <c r="K2530" s="23">
        <f>Universe!P2271</f>
        <v/>
      </c>
      <c r="L2530" s="23">
        <f>Universe!Q2271</f>
        <v/>
      </c>
      <c r="M2530" s="23">
        <f>Universe!R2271</f>
        <v/>
      </c>
      <c r="N2530" s="5">
        <f>IF(ZScoring!AH2271="",0,(ZScoring!AH2271-$B$3)/$C$3)</f>
        <v/>
      </c>
      <c r="O2530" s="5">
        <f>IF(ZScoring!AI2271="",0,(ZScoring!AI2271-$B$4)/$C$4)</f>
        <v/>
      </c>
      <c r="P2530" s="5">
        <f>IF(ZScoring!AJ2271="",0,(ZScoring!AJ2271-$B$5)/$C$5)</f>
        <v/>
      </c>
      <c r="Q2530" s="5">
        <f>IF(ZScoring!AK2271="",0,(ZScoring!AK2271-$B$6)/$C$6)</f>
        <v/>
      </c>
      <c r="R2530" s="5">
        <f>IF(ZScoring!AL2271="",0,(ZScoring!AL2271-$B$7)/$C$7)</f>
        <v/>
      </c>
      <c r="S2530" s="5">
        <f>IF(ZScoring!AM2271="",0,(ZScoring!AM2271-$B$8)/$C$8)</f>
        <v/>
      </c>
      <c r="T2530" s="5">
        <f>IF(ZScoring!AN2271="",0,(ZScoring!AN2271-$B$9)/$C$9)</f>
        <v/>
      </c>
      <c r="U2530" s="5">
        <f>IF(ZScoring!AO2271="",0,(ZScoring!AO2271-$B$10)/$C$10)</f>
        <v/>
      </c>
      <c r="V2530" s="5">
        <f>IF(ZScoring!AP2271="",0,(ZScoring!AP2271-$B$11)/$C$11)</f>
        <v/>
      </c>
      <c r="W2530" s="5">
        <f>IF(ZScoring!AQ2271="",0,(ZScoring!AQ2271-$B$12)/$C$12)</f>
        <v/>
      </c>
      <c r="X2530" s="5">
        <f>Universe!C2271</f>
        <v/>
      </c>
    </row>
    <row r="2531">
      <c r="A2531" s="22">
        <f>Universe!G2272</f>
        <v/>
      </c>
      <c r="B2531" s="2" t="n">
        <v>1</v>
      </c>
      <c r="C2531" s="23">
        <f>Universe!H2272</f>
        <v/>
      </c>
      <c r="D2531" s="23">
        <f>Universe!I2272</f>
        <v/>
      </c>
      <c r="E2531" s="23">
        <f>Universe!J2272</f>
        <v/>
      </c>
      <c r="F2531" s="23">
        <f>Universe!K2272</f>
        <v/>
      </c>
      <c r="G2531" s="23">
        <f>Universe!L2272</f>
        <v/>
      </c>
      <c r="H2531" s="23">
        <f>Universe!M2272</f>
        <v/>
      </c>
      <c r="I2531" s="23">
        <f>Universe!N2272</f>
        <v/>
      </c>
      <c r="J2531" s="23">
        <f>Universe!O2272</f>
        <v/>
      </c>
      <c r="K2531" s="23">
        <f>Universe!P2272</f>
        <v/>
      </c>
      <c r="L2531" s="23">
        <f>Universe!Q2272</f>
        <v/>
      </c>
      <c r="M2531" s="23">
        <f>Universe!R2272</f>
        <v/>
      </c>
      <c r="N2531" s="5">
        <f>IF(ZScoring!AH2272="",0,(ZScoring!AH2272-$B$3)/$C$3)</f>
        <v/>
      </c>
      <c r="O2531" s="5">
        <f>IF(ZScoring!AI2272="",0,(ZScoring!AI2272-$B$4)/$C$4)</f>
        <v/>
      </c>
      <c r="P2531" s="5">
        <f>IF(ZScoring!AJ2272="",0,(ZScoring!AJ2272-$B$5)/$C$5)</f>
        <v/>
      </c>
      <c r="Q2531" s="5">
        <f>IF(ZScoring!AK2272="",0,(ZScoring!AK2272-$B$6)/$C$6)</f>
        <v/>
      </c>
      <c r="R2531" s="5">
        <f>IF(ZScoring!AL2272="",0,(ZScoring!AL2272-$B$7)/$C$7)</f>
        <v/>
      </c>
      <c r="S2531" s="5">
        <f>IF(ZScoring!AM2272="",0,(ZScoring!AM2272-$B$8)/$C$8)</f>
        <v/>
      </c>
      <c r="T2531" s="5">
        <f>IF(ZScoring!AN2272="",0,(ZScoring!AN2272-$B$9)/$C$9)</f>
        <v/>
      </c>
      <c r="U2531" s="5">
        <f>IF(ZScoring!AO2272="",0,(ZScoring!AO2272-$B$10)/$C$10)</f>
        <v/>
      </c>
      <c r="V2531" s="5">
        <f>IF(ZScoring!AP2272="",0,(ZScoring!AP2272-$B$11)/$C$11)</f>
        <v/>
      </c>
      <c r="W2531" s="5">
        <f>IF(ZScoring!AQ2272="",0,(ZScoring!AQ2272-$B$12)/$C$12)</f>
        <v/>
      </c>
      <c r="X2531" s="5">
        <f>Universe!C2272</f>
        <v/>
      </c>
    </row>
    <row r="2532">
      <c r="A2532" s="22">
        <f>Universe!G2273</f>
        <v/>
      </c>
      <c r="B2532" s="2" t="n">
        <v>1</v>
      </c>
      <c r="C2532" s="23">
        <f>Universe!H2273</f>
        <v/>
      </c>
      <c r="D2532" s="23">
        <f>Universe!I2273</f>
        <v/>
      </c>
      <c r="E2532" s="23">
        <f>Universe!J2273</f>
        <v/>
      </c>
      <c r="F2532" s="23">
        <f>Universe!K2273</f>
        <v/>
      </c>
      <c r="G2532" s="23">
        <f>Universe!L2273</f>
        <v/>
      </c>
      <c r="H2532" s="23">
        <f>Universe!M2273</f>
        <v/>
      </c>
      <c r="I2532" s="23">
        <f>Universe!N2273</f>
        <v/>
      </c>
      <c r="J2532" s="23">
        <f>Universe!O2273</f>
        <v/>
      </c>
      <c r="K2532" s="23">
        <f>Universe!P2273</f>
        <v/>
      </c>
      <c r="L2532" s="23">
        <f>Universe!Q2273</f>
        <v/>
      </c>
      <c r="M2532" s="23">
        <f>Universe!R2273</f>
        <v/>
      </c>
      <c r="N2532" s="5">
        <f>IF(ZScoring!AH2273="",0,(ZScoring!AH2273-$B$3)/$C$3)</f>
        <v/>
      </c>
      <c r="O2532" s="5">
        <f>IF(ZScoring!AI2273="",0,(ZScoring!AI2273-$B$4)/$C$4)</f>
        <v/>
      </c>
      <c r="P2532" s="5">
        <f>IF(ZScoring!AJ2273="",0,(ZScoring!AJ2273-$B$5)/$C$5)</f>
        <v/>
      </c>
      <c r="Q2532" s="5">
        <f>IF(ZScoring!AK2273="",0,(ZScoring!AK2273-$B$6)/$C$6)</f>
        <v/>
      </c>
      <c r="R2532" s="5">
        <f>IF(ZScoring!AL2273="",0,(ZScoring!AL2273-$B$7)/$C$7)</f>
        <v/>
      </c>
      <c r="S2532" s="5">
        <f>IF(ZScoring!AM2273="",0,(ZScoring!AM2273-$B$8)/$C$8)</f>
        <v/>
      </c>
      <c r="T2532" s="5">
        <f>IF(ZScoring!AN2273="",0,(ZScoring!AN2273-$B$9)/$C$9)</f>
        <v/>
      </c>
      <c r="U2532" s="5">
        <f>IF(ZScoring!AO2273="",0,(ZScoring!AO2273-$B$10)/$C$10)</f>
        <v/>
      </c>
      <c r="V2532" s="5">
        <f>IF(ZScoring!AP2273="",0,(ZScoring!AP2273-$B$11)/$C$11)</f>
        <v/>
      </c>
      <c r="W2532" s="5">
        <f>IF(ZScoring!AQ2273="",0,(ZScoring!AQ2273-$B$12)/$C$12)</f>
        <v/>
      </c>
      <c r="X2532" s="5">
        <f>Universe!C2273</f>
        <v/>
      </c>
    </row>
    <row r="2533">
      <c r="A2533" s="22">
        <f>Universe!G2274</f>
        <v/>
      </c>
      <c r="B2533" s="2" t="n">
        <v>1</v>
      </c>
      <c r="C2533" s="23">
        <f>Universe!H2274</f>
        <v/>
      </c>
      <c r="D2533" s="23">
        <f>Universe!I2274</f>
        <v/>
      </c>
      <c r="E2533" s="23">
        <f>Universe!J2274</f>
        <v/>
      </c>
      <c r="F2533" s="23">
        <f>Universe!K2274</f>
        <v/>
      </c>
      <c r="G2533" s="23">
        <f>Universe!L2274</f>
        <v/>
      </c>
      <c r="H2533" s="23">
        <f>Universe!M2274</f>
        <v/>
      </c>
      <c r="I2533" s="23">
        <f>Universe!N2274</f>
        <v/>
      </c>
      <c r="J2533" s="23">
        <f>Universe!O2274</f>
        <v/>
      </c>
      <c r="K2533" s="23">
        <f>Universe!P2274</f>
        <v/>
      </c>
      <c r="L2533" s="23">
        <f>Universe!Q2274</f>
        <v/>
      </c>
      <c r="M2533" s="23">
        <f>Universe!R2274</f>
        <v/>
      </c>
      <c r="N2533" s="5">
        <f>IF(ZScoring!AH2274="",0,(ZScoring!AH2274-$B$3)/$C$3)</f>
        <v/>
      </c>
      <c r="O2533" s="5">
        <f>IF(ZScoring!AI2274="",0,(ZScoring!AI2274-$B$4)/$C$4)</f>
        <v/>
      </c>
      <c r="P2533" s="5">
        <f>IF(ZScoring!AJ2274="",0,(ZScoring!AJ2274-$B$5)/$C$5)</f>
        <v/>
      </c>
      <c r="Q2533" s="5">
        <f>IF(ZScoring!AK2274="",0,(ZScoring!AK2274-$B$6)/$C$6)</f>
        <v/>
      </c>
      <c r="R2533" s="5">
        <f>IF(ZScoring!AL2274="",0,(ZScoring!AL2274-$B$7)/$C$7)</f>
        <v/>
      </c>
      <c r="S2533" s="5">
        <f>IF(ZScoring!AM2274="",0,(ZScoring!AM2274-$B$8)/$C$8)</f>
        <v/>
      </c>
      <c r="T2533" s="5">
        <f>IF(ZScoring!AN2274="",0,(ZScoring!AN2274-$B$9)/$C$9)</f>
        <v/>
      </c>
      <c r="U2533" s="5">
        <f>IF(ZScoring!AO2274="",0,(ZScoring!AO2274-$B$10)/$C$10)</f>
        <v/>
      </c>
      <c r="V2533" s="5">
        <f>IF(ZScoring!AP2274="",0,(ZScoring!AP2274-$B$11)/$C$11)</f>
        <v/>
      </c>
      <c r="W2533" s="5">
        <f>IF(ZScoring!AQ2274="",0,(ZScoring!AQ2274-$B$12)/$C$12)</f>
        <v/>
      </c>
      <c r="X2533" s="5">
        <f>Universe!C2274</f>
        <v/>
      </c>
    </row>
    <row r="2534">
      <c r="A2534" s="22">
        <f>Universe!G2275</f>
        <v/>
      </c>
      <c r="B2534" s="2" t="n">
        <v>1</v>
      </c>
      <c r="C2534" s="23">
        <f>Universe!H2275</f>
        <v/>
      </c>
      <c r="D2534" s="23">
        <f>Universe!I2275</f>
        <v/>
      </c>
      <c r="E2534" s="23">
        <f>Universe!J2275</f>
        <v/>
      </c>
      <c r="F2534" s="23">
        <f>Universe!K2275</f>
        <v/>
      </c>
      <c r="G2534" s="23">
        <f>Universe!L2275</f>
        <v/>
      </c>
      <c r="H2534" s="23">
        <f>Universe!M2275</f>
        <v/>
      </c>
      <c r="I2534" s="23">
        <f>Universe!N2275</f>
        <v/>
      </c>
      <c r="J2534" s="23">
        <f>Universe!O2275</f>
        <v/>
      </c>
      <c r="K2534" s="23">
        <f>Universe!P2275</f>
        <v/>
      </c>
      <c r="L2534" s="23">
        <f>Universe!Q2275</f>
        <v/>
      </c>
      <c r="M2534" s="23">
        <f>Universe!R2275</f>
        <v/>
      </c>
      <c r="N2534" s="5">
        <f>IF(ZScoring!AH2275="",0,(ZScoring!AH2275-$B$3)/$C$3)</f>
        <v/>
      </c>
      <c r="O2534" s="5">
        <f>IF(ZScoring!AI2275="",0,(ZScoring!AI2275-$B$4)/$C$4)</f>
        <v/>
      </c>
      <c r="P2534" s="5">
        <f>IF(ZScoring!AJ2275="",0,(ZScoring!AJ2275-$B$5)/$C$5)</f>
        <v/>
      </c>
      <c r="Q2534" s="5">
        <f>IF(ZScoring!AK2275="",0,(ZScoring!AK2275-$B$6)/$C$6)</f>
        <v/>
      </c>
      <c r="R2534" s="5">
        <f>IF(ZScoring!AL2275="",0,(ZScoring!AL2275-$B$7)/$C$7)</f>
        <v/>
      </c>
      <c r="S2534" s="5">
        <f>IF(ZScoring!AM2275="",0,(ZScoring!AM2275-$B$8)/$C$8)</f>
        <v/>
      </c>
      <c r="T2534" s="5">
        <f>IF(ZScoring!AN2275="",0,(ZScoring!AN2275-$B$9)/$C$9)</f>
        <v/>
      </c>
      <c r="U2534" s="5">
        <f>IF(ZScoring!AO2275="",0,(ZScoring!AO2275-$B$10)/$C$10)</f>
        <v/>
      </c>
      <c r="V2534" s="5">
        <f>IF(ZScoring!AP2275="",0,(ZScoring!AP2275-$B$11)/$C$11)</f>
        <v/>
      </c>
      <c r="W2534" s="5">
        <f>IF(ZScoring!AQ2275="",0,(ZScoring!AQ2275-$B$12)/$C$12)</f>
        <v/>
      </c>
      <c r="X2534" s="5">
        <f>Universe!C2275</f>
        <v/>
      </c>
    </row>
    <row r="2535">
      <c r="A2535" s="22">
        <f>Universe!G2276</f>
        <v/>
      </c>
      <c r="B2535" s="2" t="n">
        <v>1</v>
      </c>
      <c r="C2535" s="23">
        <f>Universe!H2276</f>
        <v/>
      </c>
      <c r="D2535" s="23">
        <f>Universe!I2276</f>
        <v/>
      </c>
      <c r="E2535" s="23">
        <f>Universe!J2276</f>
        <v/>
      </c>
      <c r="F2535" s="23">
        <f>Universe!K2276</f>
        <v/>
      </c>
      <c r="G2535" s="23">
        <f>Universe!L2276</f>
        <v/>
      </c>
      <c r="H2535" s="23">
        <f>Universe!M2276</f>
        <v/>
      </c>
      <c r="I2535" s="23">
        <f>Universe!N2276</f>
        <v/>
      </c>
      <c r="J2535" s="23">
        <f>Universe!O2276</f>
        <v/>
      </c>
      <c r="K2535" s="23">
        <f>Universe!P2276</f>
        <v/>
      </c>
      <c r="L2535" s="23">
        <f>Universe!Q2276</f>
        <v/>
      </c>
      <c r="M2535" s="23">
        <f>Universe!R2276</f>
        <v/>
      </c>
      <c r="N2535" s="5">
        <f>IF(ZScoring!AH2276="",0,(ZScoring!AH2276-$B$3)/$C$3)</f>
        <v/>
      </c>
      <c r="O2535" s="5">
        <f>IF(ZScoring!AI2276="",0,(ZScoring!AI2276-$B$4)/$C$4)</f>
        <v/>
      </c>
      <c r="P2535" s="5">
        <f>IF(ZScoring!AJ2276="",0,(ZScoring!AJ2276-$B$5)/$C$5)</f>
        <v/>
      </c>
      <c r="Q2535" s="5">
        <f>IF(ZScoring!AK2276="",0,(ZScoring!AK2276-$B$6)/$C$6)</f>
        <v/>
      </c>
      <c r="R2535" s="5">
        <f>IF(ZScoring!AL2276="",0,(ZScoring!AL2276-$B$7)/$C$7)</f>
        <v/>
      </c>
      <c r="S2535" s="5">
        <f>IF(ZScoring!AM2276="",0,(ZScoring!AM2276-$B$8)/$C$8)</f>
        <v/>
      </c>
      <c r="T2535" s="5">
        <f>IF(ZScoring!AN2276="",0,(ZScoring!AN2276-$B$9)/$C$9)</f>
        <v/>
      </c>
      <c r="U2535" s="5">
        <f>IF(ZScoring!AO2276="",0,(ZScoring!AO2276-$B$10)/$C$10)</f>
        <v/>
      </c>
      <c r="V2535" s="5">
        <f>IF(ZScoring!AP2276="",0,(ZScoring!AP2276-$B$11)/$C$11)</f>
        <v/>
      </c>
      <c r="W2535" s="5">
        <f>IF(ZScoring!AQ2276="",0,(ZScoring!AQ2276-$B$12)/$C$12)</f>
        <v/>
      </c>
      <c r="X2535" s="5">
        <f>Universe!C2276</f>
        <v/>
      </c>
    </row>
    <row r="2536">
      <c r="A2536" s="22">
        <f>Universe!G2277</f>
        <v/>
      </c>
      <c r="B2536" s="2" t="n">
        <v>1</v>
      </c>
      <c r="C2536" s="23">
        <f>Universe!H2277</f>
        <v/>
      </c>
      <c r="D2536" s="23">
        <f>Universe!I2277</f>
        <v/>
      </c>
      <c r="E2536" s="23">
        <f>Universe!J2277</f>
        <v/>
      </c>
      <c r="F2536" s="23">
        <f>Universe!K2277</f>
        <v/>
      </c>
      <c r="G2536" s="23">
        <f>Universe!L2277</f>
        <v/>
      </c>
      <c r="H2536" s="23">
        <f>Universe!M2277</f>
        <v/>
      </c>
      <c r="I2536" s="23">
        <f>Universe!N2277</f>
        <v/>
      </c>
      <c r="J2536" s="23">
        <f>Universe!O2277</f>
        <v/>
      </c>
      <c r="K2536" s="23">
        <f>Universe!P2277</f>
        <v/>
      </c>
      <c r="L2536" s="23">
        <f>Universe!Q2277</f>
        <v/>
      </c>
      <c r="M2536" s="23">
        <f>Universe!R2277</f>
        <v/>
      </c>
      <c r="N2536" s="5">
        <f>IF(ZScoring!AH2277="",0,(ZScoring!AH2277-$B$3)/$C$3)</f>
        <v/>
      </c>
      <c r="O2536" s="5">
        <f>IF(ZScoring!AI2277="",0,(ZScoring!AI2277-$B$4)/$C$4)</f>
        <v/>
      </c>
      <c r="P2536" s="5">
        <f>IF(ZScoring!AJ2277="",0,(ZScoring!AJ2277-$B$5)/$C$5)</f>
        <v/>
      </c>
      <c r="Q2536" s="5">
        <f>IF(ZScoring!AK2277="",0,(ZScoring!AK2277-$B$6)/$C$6)</f>
        <v/>
      </c>
      <c r="R2536" s="5">
        <f>IF(ZScoring!AL2277="",0,(ZScoring!AL2277-$B$7)/$C$7)</f>
        <v/>
      </c>
      <c r="S2536" s="5">
        <f>IF(ZScoring!AM2277="",0,(ZScoring!AM2277-$B$8)/$C$8)</f>
        <v/>
      </c>
      <c r="T2536" s="5">
        <f>IF(ZScoring!AN2277="",0,(ZScoring!AN2277-$B$9)/$C$9)</f>
        <v/>
      </c>
      <c r="U2536" s="5">
        <f>IF(ZScoring!AO2277="",0,(ZScoring!AO2277-$B$10)/$C$10)</f>
        <v/>
      </c>
      <c r="V2536" s="5">
        <f>IF(ZScoring!AP2277="",0,(ZScoring!AP2277-$B$11)/$C$11)</f>
        <v/>
      </c>
      <c r="W2536" s="5">
        <f>IF(ZScoring!AQ2277="",0,(ZScoring!AQ2277-$B$12)/$C$12)</f>
        <v/>
      </c>
      <c r="X2536" s="5">
        <f>Universe!C2277</f>
        <v/>
      </c>
    </row>
    <row r="2537">
      <c r="A2537" s="22">
        <f>Universe!G2278</f>
        <v/>
      </c>
      <c r="B2537" s="2" t="n">
        <v>1</v>
      </c>
      <c r="C2537" s="23">
        <f>Universe!H2278</f>
        <v/>
      </c>
      <c r="D2537" s="23">
        <f>Universe!I2278</f>
        <v/>
      </c>
      <c r="E2537" s="23">
        <f>Universe!J2278</f>
        <v/>
      </c>
      <c r="F2537" s="23">
        <f>Universe!K2278</f>
        <v/>
      </c>
      <c r="G2537" s="23">
        <f>Universe!L2278</f>
        <v/>
      </c>
      <c r="H2537" s="23">
        <f>Universe!M2278</f>
        <v/>
      </c>
      <c r="I2537" s="23">
        <f>Universe!N2278</f>
        <v/>
      </c>
      <c r="J2537" s="23">
        <f>Universe!O2278</f>
        <v/>
      </c>
      <c r="K2537" s="23">
        <f>Universe!P2278</f>
        <v/>
      </c>
      <c r="L2537" s="23">
        <f>Universe!Q2278</f>
        <v/>
      </c>
      <c r="M2537" s="23">
        <f>Universe!R2278</f>
        <v/>
      </c>
      <c r="N2537" s="5">
        <f>IF(ZScoring!AH2278="",0,(ZScoring!AH2278-$B$3)/$C$3)</f>
        <v/>
      </c>
      <c r="O2537" s="5">
        <f>IF(ZScoring!AI2278="",0,(ZScoring!AI2278-$B$4)/$C$4)</f>
        <v/>
      </c>
      <c r="P2537" s="5">
        <f>IF(ZScoring!AJ2278="",0,(ZScoring!AJ2278-$B$5)/$C$5)</f>
        <v/>
      </c>
      <c r="Q2537" s="5">
        <f>IF(ZScoring!AK2278="",0,(ZScoring!AK2278-$B$6)/$C$6)</f>
        <v/>
      </c>
      <c r="R2537" s="5">
        <f>IF(ZScoring!AL2278="",0,(ZScoring!AL2278-$B$7)/$C$7)</f>
        <v/>
      </c>
      <c r="S2537" s="5">
        <f>IF(ZScoring!AM2278="",0,(ZScoring!AM2278-$B$8)/$C$8)</f>
        <v/>
      </c>
      <c r="T2537" s="5">
        <f>IF(ZScoring!AN2278="",0,(ZScoring!AN2278-$B$9)/$C$9)</f>
        <v/>
      </c>
      <c r="U2537" s="5">
        <f>IF(ZScoring!AO2278="",0,(ZScoring!AO2278-$B$10)/$C$10)</f>
        <v/>
      </c>
      <c r="V2537" s="5">
        <f>IF(ZScoring!AP2278="",0,(ZScoring!AP2278-$B$11)/$C$11)</f>
        <v/>
      </c>
      <c r="W2537" s="5">
        <f>IF(ZScoring!AQ2278="",0,(ZScoring!AQ2278-$B$12)/$C$12)</f>
        <v/>
      </c>
      <c r="X2537" s="5">
        <f>Universe!C2278</f>
        <v/>
      </c>
    </row>
    <row r="2538">
      <c r="A2538" s="22">
        <f>Universe!G2279</f>
        <v/>
      </c>
      <c r="B2538" s="2" t="n">
        <v>1</v>
      </c>
      <c r="C2538" s="23">
        <f>Universe!H2279</f>
        <v/>
      </c>
      <c r="D2538" s="23">
        <f>Universe!I2279</f>
        <v/>
      </c>
      <c r="E2538" s="23">
        <f>Universe!J2279</f>
        <v/>
      </c>
      <c r="F2538" s="23">
        <f>Universe!K2279</f>
        <v/>
      </c>
      <c r="G2538" s="23">
        <f>Universe!L2279</f>
        <v/>
      </c>
      <c r="H2538" s="23">
        <f>Universe!M2279</f>
        <v/>
      </c>
      <c r="I2538" s="23">
        <f>Universe!N2279</f>
        <v/>
      </c>
      <c r="J2538" s="23">
        <f>Universe!O2279</f>
        <v/>
      </c>
      <c r="K2538" s="23">
        <f>Universe!P2279</f>
        <v/>
      </c>
      <c r="L2538" s="23">
        <f>Universe!Q2279</f>
        <v/>
      </c>
      <c r="M2538" s="23">
        <f>Universe!R2279</f>
        <v/>
      </c>
      <c r="N2538" s="5">
        <f>IF(ZScoring!AH2279="",0,(ZScoring!AH2279-$B$3)/$C$3)</f>
        <v/>
      </c>
      <c r="O2538" s="5">
        <f>IF(ZScoring!AI2279="",0,(ZScoring!AI2279-$B$4)/$C$4)</f>
        <v/>
      </c>
      <c r="P2538" s="5">
        <f>IF(ZScoring!AJ2279="",0,(ZScoring!AJ2279-$B$5)/$C$5)</f>
        <v/>
      </c>
      <c r="Q2538" s="5">
        <f>IF(ZScoring!AK2279="",0,(ZScoring!AK2279-$B$6)/$C$6)</f>
        <v/>
      </c>
      <c r="R2538" s="5">
        <f>IF(ZScoring!AL2279="",0,(ZScoring!AL2279-$B$7)/$C$7)</f>
        <v/>
      </c>
      <c r="S2538" s="5">
        <f>IF(ZScoring!AM2279="",0,(ZScoring!AM2279-$B$8)/$C$8)</f>
        <v/>
      </c>
      <c r="T2538" s="5">
        <f>IF(ZScoring!AN2279="",0,(ZScoring!AN2279-$B$9)/$C$9)</f>
        <v/>
      </c>
      <c r="U2538" s="5">
        <f>IF(ZScoring!AO2279="",0,(ZScoring!AO2279-$B$10)/$C$10)</f>
        <v/>
      </c>
      <c r="V2538" s="5">
        <f>IF(ZScoring!AP2279="",0,(ZScoring!AP2279-$B$11)/$C$11)</f>
        <v/>
      </c>
      <c r="W2538" s="5">
        <f>IF(ZScoring!AQ2279="",0,(ZScoring!AQ2279-$B$12)/$C$12)</f>
        <v/>
      </c>
      <c r="X2538" s="5">
        <f>Universe!C2279</f>
        <v/>
      </c>
    </row>
    <row r="2539">
      <c r="A2539" s="22">
        <f>Universe!G2280</f>
        <v/>
      </c>
      <c r="B2539" s="2" t="n">
        <v>1</v>
      </c>
      <c r="C2539" s="23">
        <f>Universe!H2280</f>
        <v/>
      </c>
      <c r="D2539" s="23">
        <f>Universe!I2280</f>
        <v/>
      </c>
      <c r="E2539" s="23">
        <f>Universe!J2280</f>
        <v/>
      </c>
      <c r="F2539" s="23">
        <f>Universe!K2280</f>
        <v/>
      </c>
      <c r="G2539" s="23">
        <f>Universe!L2280</f>
        <v/>
      </c>
      <c r="H2539" s="23">
        <f>Universe!M2280</f>
        <v/>
      </c>
      <c r="I2539" s="23">
        <f>Universe!N2280</f>
        <v/>
      </c>
      <c r="J2539" s="23">
        <f>Universe!O2280</f>
        <v/>
      </c>
      <c r="K2539" s="23">
        <f>Universe!P2280</f>
        <v/>
      </c>
      <c r="L2539" s="23">
        <f>Universe!Q2280</f>
        <v/>
      </c>
      <c r="M2539" s="23">
        <f>Universe!R2280</f>
        <v/>
      </c>
      <c r="N2539" s="5">
        <f>IF(ZScoring!AH2280="",0,(ZScoring!AH2280-$B$3)/$C$3)</f>
        <v/>
      </c>
      <c r="O2539" s="5">
        <f>IF(ZScoring!AI2280="",0,(ZScoring!AI2280-$B$4)/$C$4)</f>
        <v/>
      </c>
      <c r="P2539" s="5">
        <f>IF(ZScoring!AJ2280="",0,(ZScoring!AJ2280-$B$5)/$C$5)</f>
        <v/>
      </c>
      <c r="Q2539" s="5">
        <f>IF(ZScoring!AK2280="",0,(ZScoring!AK2280-$B$6)/$C$6)</f>
        <v/>
      </c>
      <c r="R2539" s="5">
        <f>IF(ZScoring!AL2280="",0,(ZScoring!AL2280-$B$7)/$C$7)</f>
        <v/>
      </c>
      <c r="S2539" s="5">
        <f>IF(ZScoring!AM2280="",0,(ZScoring!AM2280-$B$8)/$C$8)</f>
        <v/>
      </c>
      <c r="T2539" s="5">
        <f>IF(ZScoring!AN2280="",0,(ZScoring!AN2280-$B$9)/$C$9)</f>
        <v/>
      </c>
      <c r="U2539" s="5">
        <f>IF(ZScoring!AO2280="",0,(ZScoring!AO2280-$B$10)/$C$10)</f>
        <v/>
      </c>
      <c r="V2539" s="5">
        <f>IF(ZScoring!AP2280="",0,(ZScoring!AP2280-$B$11)/$C$11)</f>
        <v/>
      </c>
      <c r="W2539" s="5">
        <f>IF(ZScoring!AQ2280="",0,(ZScoring!AQ2280-$B$12)/$C$12)</f>
        <v/>
      </c>
      <c r="X2539" s="5">
        <f>Universe!C2280</f>
        <v/>
      </c>
    </row>
    <row r="2540">
      <c r="A2540" s="22">
        <f>Universe!G2281</f>
        <v/>
      </c>
      <c r="B2540" s="2" t="n">
        <v>1</v>
      </c>
      <c r="C2540" s="23">
        <f>Universe!H2281</f>
        <v/>
      </c>
      <c r="D2540" s="23">
        <f>Universe!I2281</f>
        <v/>
      </c>
      <c r="E2540" s="23">
        <f>Universe!J2281</f>
        <v/>
      </c>
      <c r="F2540" s="23">
        <f>Universe!K2281</f>
        <v/>
      </c>
      <c r="G2540" s="23">
        <f>Universe!L2281</f>
        <v/>
      </c>
      <c r="H2540" s="23">
        <f>Universe!M2281</f>
        <v/>
      </c>
      <c r="I2540" s="23">
        <f>Universe!N2281</f>
        <v/>
      </c>
      <c r="J2540" s="23">
        <f>Universe!O2281</f>
        <v/>
      </c>
      <c r="K2540" s="23">
        <f>Universe!P2281</f>
        <v/>
      </c>
      <c r="L2540" s="23">
        <f>Universe!Q2281</f>
        <v/>
      </c>
      <c r="M2540" s="23">
        <f>Universe!R2281</f>
        <v/>
      </c>
      <c r="N2540" s="5">
        <f>IF(ZScoring!AH2281="",0,(ZScoring!AH2281-$B$3)/$C$3)</f>
        <v/>
      </c>
      <c r="O2540" s="5">
        <f>IF(ZScoring!AI2281="",0,(ZScoring!AI2281-$B$4)/$C$4)</f>
        <v/>
      </c>
      <c r="P2540" s="5">
        <f>IF(ZScoring!AJ2281="",0,(ZScoring!AJ2281-$B$5)/$C$5)</f>
        <v/>
      </c>
      <c r="Q2540" s="5">
        <f>IF(ZScoring!AK2281="",0,(ZScoring!AK2281-$B$6)/$C$6)</f>
        <v/>
      </c>
      <c r="R2540" s="5">
        <f>IF(ZScoring!AL2281="",0,(ZScoring!AL2281-$B$7)/$C$7)</f>
        <v/>
      </c>
      <c r="S2540" s="5">
        <f>IF(ZScoring!AM2281="",0,(ZScoring!AM2281-$B$8)/$C$8)</f>
        <v/>
      </c>
      <c r="T2540" s="5">
        <f>IF(ZScoring!AN2281="",0,(ZScoring!AN2281-$B$9)/$C$9)</f>
        <v/>
      </c>
      <c r="U2540" s="5">
        <f>IF(ZScoring!AO2281="",0,(ZScoring!AO2281-$B$10)/$C$10)</f>
        <v/>
      </c>
      <c r="V2540" s="5">
        <f>IF(ZScoring!AP2281="",0,(ZScoring!AP2281-$B$11)/$C$11)</f>
        <v/>
      </c>
      <c r="W2540" s="5">
        <f>IF(ZScoring!AQ2281="",0,(ZScoring!AQ2281-$B$12)/$C$12)</f>
        <v/>
      </c>
      <c r="X2540" s="5">
        <f>Universe!C2281</f>
        <v/>
      </c>
    </row>
    <row r="2541">
      <c r="A2541" s="22">
        <f>Universe!G2282</f>
        <v/>
      </c>
      <c r="B2541" s="2" t="n">
        <v>1</v>
      </c>
      <c r="C2541" s="23">
        <f>Universe!H2282</f>
        <v/>
      </c>
      <c r="D2541" s="23">
        <f>Universe!I2282</f>
        <v/>
      </c>
      <c r="E2541" s="23">
        <f>Universe!J2282</f>
        <v/>
      </c>
      <c r="F2541" s="23">
        <f>Universe!K2282</f>
        <v/>
      </c>
      <c r="G2541" s="23">
        <f>Universe!L2282</f>
        <v/>
      </c>
      <c r="H2541" s="23">
        <f>Universe!M2282</f>
        <v/>
      </c>
      <c r="I2541" s="23">
        <f>Universe!N2282</f>
        <v/>
      </c>
      <c r="J2541" s="23">
        <f>Universe!O2282</f>
        <v/>
      </c>
      <c r="K2541" s="23">
        <f>Universe!P2282</f>
        <v/>
      </c>
      <c r="L2541" s="23">
        <f>Universe!Q2282</f>
        <v/>
      </c>
      <c r="M2541" s="23">
        <f>Universe!R2282</f>
        <v/>
      </c>
      <c r="N2541" s="5">
        <f>IF(ZScoring!AH2282="",0,(ZScoring!AH2282-$B$3)/$C$3)</f>
        <v/>
      </c>
      <c r="O2541" s="5">
        <f>IF(ZScoring!AI2282="",0,(ZScoring!AI2282-$B$4)/$C$4)</f>
        <v/>
      </c>
      <c r="P2541" s="5">
        <f>IF(ZScoring!AJ2282="",0,(ZScoring!AJ2282-$B$5)/$C$5)</f>
        <v/>
      </c>
      <c r="Q2541" s="5">
        <f>IF(ZScoring!AK2282="",0,(ZScoring!AK2282-$B$6)/$C$6)</f>
        <v/>
      </c>
      <c r="R2541" s="5">
        <f>IF(ZScoring!AL2282="",0,(ZScoring!AL2282-$B$7)/$C$7)</f>
        <v/>
      </c>
      <c r="S2541" s="5">
        <f>IF(ZScoring!AM2282="",0,(ZScoring!AM2282-$B$8)/$C$8)</f>
        <v/>
      </c>
      <c r="T2541" s="5">
        <f>IF(ZScoring!AN2282="",0,(ZScoring!AN2282-$B$9)/$C$9)</f>
        <v/>
      </c>
      <c r="U2541" s="5">
        <f>IF(ZScoring!AO2282="",0,(ZScoring!AO2282-$B$10)/$C$10)</f>
        <v/>
      </c>
      <c r="V2541" s="5">
        <f>IF(ZScoring!AP2282="",0,(ZScoring!AP2282-$B$11)/$C$11)</f>
        <v/>
      </c>
      <c r="W2541" s="5">
        <f>IF(ZScoring!AQ2282="",0,(ZScoring!AQ2282-$B$12)/$C$12)</f>
        <v/>
      </c>
      <c r="X2541" s="5">
        <f>Universe!C2282</f>
        <v/>
      </c>
    </row>
    <row r="2542">
      <c r="A2542" s="22">
        <f>Universe!G2283</f>
        <v/>
      </c>
      <c r="B2542" s="2" t="n">
        <v>1</v>
      </c>
      <c r="C2542" s="23">
        <f>Universe!H2283</f>
        <v/>
      </c>
      <c r="D2542" s="23">
        <f>Universe!I2283</f>
        <v/>
      </c>
      <c r="E2542" s="23">
        <f>Universe!J2283</f>
        <v/>
      </c>
      <c r="F2542" s="23">
        <f>Universe!K2283</f>
        <v/>
      </c>
      <c r="G2542" s="23">
        <f>Universe!L2283</f>
        <v/>
      </c>
      <c r="H2542" s="23">
        <f>Universe!M2283</f>
        <v/>
      </c>
      <c r="I2542" s="23">
        <f>Universe!N2283</f>
        <v/>
      </c>
      <c r="J2542" s="23">
        <f>Universe!O2283</f>
        <v/>
      </c>
      <c r="K2542" s="23">
        <f>Universe!P2283</f>
        <v/>
      </c>
      <c r="L2542" s="23">
        <f>Universe!Q2283</f>
        <v/>
      </c>
      <c r="M2542" s="23">
        <f>Universe!R2283</f>
        <v/>
      </c>
      <c r="N2542" s="5">
        <f>IF(ZScoring!AH2283="",0,(ZScoring!AH2283-$B$3)/$C$3)</f>
        <v/>
      </c>
      <c r="O2542" s="5">
        <f>IF(ZScoring!AI2283="",0,(ZScoring!AI2283-$B$4)/$C$4)</f>
        <v/>
      </c>
      <c r="P2542" s="5">
        <f>IF(ZScoring!AJ2283="",0,(ZScoring!AJ2283-$B$5)/$C$5)</f>
        <v/>
      </c>
      <c r="Q2542" s="5">
        <f>IF(ZScoring!AK2283="",0,(ZScoring!AK2283-$B$6)/$C$6)</f>
        <v/>
      </c>
      <c r="R2542" s="5">
        <f>IF(ZScoring!AL2283="",0,(ZScoring!AL2283-$B$7)/$C$7)</f>
        <v/>
      </c>
      <c r="S2542" s="5">
        <f>IF(ZScoring!AM2283="",0,(ZScoring!AM2283-$B$8)/$C$8)</f>
        <v/>
      </c>
      <c r="T2542" s="5">
        <f>IF(ZScoring!AN2283="",0,(ZScoring!AN2283-$B$9)/$C$9)</f>
        <v/>
      </c>
      <c r="U2542" s="5">
        <f>IF(ZScoring!AO2283="",0,(ZScoring!AO2283-$B$10)/$C$10)</f>
        <v/>
      </c>
      <c r="V2542" s="5">
        <f>IF(ZScoring!AP2283="",0,(ZScoring!AP2283-$B$11)/$C$11)</f>
        <v/>
      </c>
      <c r="W2542" s="5">
        <f>IF(ZScoring!AQ2283="",0,(ZScoring!AQ2283-$B$12)/$C$12)</f>
        <v/>
      </c>
      <c r="X2542" s="5">
        <f>Universe!C2283</f>
        <v/>
      </c>
    </row>
    <row r="2543">
      <c r="A2543" s="22">
        <f>Universe!G2284</f>
        <v/>
      </c>
      <c r="B2543" s="2" t="n">
        <v>1</v>
      </c>
      <c r="C2543" s="23">
        <f>Universe!H2284</f>
        <v/>
      </c>
      <c r="D2543" s="23">
        <f>Universe!I2284</f>
        <v/>
      </c>
      <c r="E2543" s="23">
        <f>Universe!J2284</f>
        <v/>
      </c>
      <c r="F2543" s="23">
        <f>Universe!K2284</f>
        <v/>
      </c>
      <c r="G2543" s="23">
        <f>Universe!L2284</f>
        <v/>
      </c>
      <c r="H2543" s="23">
        <f>Universe!M2284</f>
        <v/>
      </c>
      <c r="I2543" s="23">
        <f>Universe!N2284</f>
        <v/>
      </c>
      <c r="J2543" s="23">
        <f>Universe!O2284</f>
        <v/>
      </c>
      <c r="K2543" s="23">
        <f>Universe!P2284</f>
        <v/>
      </c>
      <c r="L2543" s="23">
        <f>Universe!Q2284</f>
        <v/>
      </c>
      <c r="M2543" s="23">
        <f>Universe!R2284</f>
        <v/>
      </c>
      <c r="N2543" s="5">
        <f>IF(ZScoring!AH2284="",0,(ZScoring!AH2284-$B$3)/$C$3)</f>
        <v/>
      </c>
      <c r="O2543" s="5">
        <f>IF(ZScoring!AI2284="",0,(ZScoring!AI2284-$B$4)/$C$4)</f>
        <v/>
      </c>
      <c r="P2543" s="5">
        <f>IF(ZScoring!AJ2284="",0,(ZScoring!AJ2284-$B$5)/$C$5)</f>
        <v/>
      </c>
      <c r="Q2543" s="5">
        <f>IF(ZScoring!AK2284="",0,(ZScoring!AK2284-$B$6)/$C$6)</f>
        <v/>
      </c>
      <c r="R2543" s="5">
        <f>IF(ZScoring!AL2284="",0,(ZScoring!AL2284-$B$7)/$C$7)</f>
        <v/>
      </c>
      <c r="S2543" s="5">
        <f>IF(ZScoring!AM2284="",0,(ZScoring!AM2284-$B$8)/$C$8)</f>
        <v/>
      </c>
      <c r="T2543" s="5">
        <f>IF(ZScoring!AN2284="",0,(ZScoring!AN2284-$B$9)/$C$9)</f>
        <v/>
      </c>
      <c r="U2543" s="5">
        <f>IF(ZScoring!AO2284="",0,(ZScoring!AO2284-$B$10)/$C$10)</f>
        <v/>
      </c>
      <c r="V2543" s="5">
        <f>IF(ZScoring!AP2284="",0,(ZScoring!AP2284-$B$11)/$C$11)</f>
        <v/>
      </c>
      <c r="W2543" s="5">
        <f>IF(ZScoring!AQ2284="",0,(ZScoring!AQ2284-$B$12)/$C$12)</f>
        <v/>
      </c>
      <c r="X2543" s="5">
        <f>Universe!C2284</f>
        <v/>
      </c>
    </row>
    <row r="2544">
      <c r="A2544" s="22">
        <f>Universe!G2285</f>
        <v/>
      </c>
      <c r="B2544" s="2" t="n">
        <v>1</v>
      </c>
      <c r="C2544" s="23">
        <f>Universe!H2285</f>
        <v/>
      </c>
      <c r="D2544" s="23">
        <f>Universe!I2285</f>
        <v/>
      </c>
      <c r="E2544" s="23">
        <f>Universe!J2285</f>
        <v/>
      </c>
      <c r="F2544" s="23">
        <f>Universe!K2285</f>
        <v/>
      </c>
      <c r="G2544" s="23">
        <f>Universe!L2285</f>
        <v/>
      </c>
      <c r="H2544" s="23">
        <f>Universe!M2285</f>
        <v/>
      </c>
      <c r="I2544" s="23">
        <f>Universe!N2285</f>
        <v/>
      </c>
      <c r="J2544" s="23">
        <f>Universe!O2285</f>
        <v/>
      </c>
      <c r="K2544" s="23">
        <f>Universe!P2285</f>
        <v/>
      </c>
      <c r="L2544" s="23">
        <f>Universe!Q2285</f>
        <v/>
      </c>
      <c r="M2544" s="23">
        <f>Universe!R2285</f>
        <v/>
      </c>
      <c r="N2544" s="5">
        <f>IF(ZScoring!AH2285="",0,(ZScoring!AH2285-$B$3)/$C$3)</f>
        <v/>
      </c>
      <c r="O2544" s="5">
        <f>IF(ZScoring!AI2285="",0,(ZScoring!AI2285-$B$4)/$C$4)</f>
        <v/>
      </c>
      <c r="P2544" s="5">
        <f>IF(ZScoring!AJ2285="",0,(ZScoring!AJ2285-$B$5)/$C$5)</f>
        <v/>
      </c>
      <c r="Q2544" s="5">
        <f>IF(ZScoring!AK2285="",0,(ZScoring!AK2285-$B$6)/$C$6)</f>
        <v/>
      </c>
      <c r="R2544" s="5">
        <f>IF(ZScoring!AL2285="",0,(ZScoring!AL2285-$B$7)/$C$7)</f>
        <v/>
      </c>
      <c r="S2544" s="5">
        <f>IF(ZScoring!AM2285="",0,(ZScoring!AM2285-$B$8)/$C$8)</f>
        <v/>
      </c>
      <c r="T2544" s="5">
        <f>IF(ZScoring!AN2285="",0,(ZScoring!AN2285-$B$9)/$C$9)</f>
        <v/>
      </c>
      <c r="U2544" s="5">
        <f>IF(ZScoring!AO2285="",0,(ZScoring!AO2285-$B$10)/$C$10)</f>
        <v/>
      </c>
      <c r="V2544" s="5">
        <f>IF(ZScoring!AP2285="",0,(ZScoring!AP2285-$B$11)/$C$11)</f>
        <v/>
      </c>
      <c r="W2544" s="5">
        <f>IF(ZScoring!AQ2285="",0,(ZScoring!AQ2285-$B$12)/$C$12)</f>
        <v/>
      </c>
      <c r="X2544" s="5">
        <f>Universe!C2285</f>
        <v/>
      </c>
    </row>
    <row r="2545">
      <c r="A2545" s="22">
        <f>Universe!G2286</f>
        <v/>
      </c>
      <c r="B2545" s="2" t="n">
        <v>1</v>
      </c>
      <c r="C2545" s="23">
        <f>Universe!H2286</f>
        <v/>
      </c>
      <c r="D2545" s="23">
        <f>Universe!I2286</f>
        <v/>
      </c>
      <c r="E2545" s="23">
        <f>Universe!J2286</f>
        <v/>
      </c>
      <c r="F2545" s="23">
        <f>Universe!K2286</f>
        <v/>
      </c>
      <c r="G2545" s="23">
        <f>Universe!L2286</f>
        <v/>
      </c>
      <c r="H2545" s="23">
        <f>Universe!M2286</f>
        <v/>
      </c>
      <c r="I2545" s="23">
        <f>Universe!N2286</f>
        <v/>
      </c>
      <c r="J2545" s="23">
        <f>Universe!O2286</f>
        <v/>
      </c>
      <c r="K2545" s="23">
        <f>Universe!P2286</f>
        <v/>
      </c>
      <c r="L2545" s="23">
        <f>Universe!Q2286</f>
        <v/>
      </c>
      <c r="M2545" s="23">
        <f>Universe!R2286</f>
        <v/>
      </c>
      <c r="N2545" s="5">
        <f>IF(ZScoring!AH2286="",0,(ZScoring!AH2286-$B$3)/$C$3)</f>
        <v/>
      </c>
      <c r="O2545" s="5">
        <f>IF(ZScoring!AI2286="",0,(ZScoring!AI2286-$B$4)/$C$4)</f>
        <v/>
      </c>
      <c r="P2545" s="5">
        <f>IF(ZScoring!AJ2286="",0,(ZScoring!AJ2286-$B$5)/$C$5)</f>
        <v/>
      </c>
      <c r="Q2545" s="5">
        <f>IF(ZScoring!AK2286="",0,(ZScoring!AK2286-$B$6)/$C$6)</f>
        <v/>
      </c>
      <c r="R2545" s="5">
        <f>IF(ZScoring!AL2286="",0,(ZScoring!AL2286-$B$7)/$C$7)</f>
        <v/>
      </c>
      <c r="S2545" s="5">
        <f>IF(ZScoring!AM2286="",0,(ZScoring!AM2286-$B$8)/$C$8)</f>
        <v/>
      </c>
      <c r="T2545" s="5">
        <f>IF(ZScoring!AN2286="",0,(ZScoring!AN2286-$B$9)/$C$9)</f>
        <v/>
      </c>
      <c r="U2545" s="5">
        <f>IF(ZScoring!AO2286="",0,(ZScoring!AO2286-$B$10)/$C$10)</f>
        <v/>
      </c>
      <c r="V2545" s="5">
        <f>IF(ZScoring!AP2286="",0,(ZScoring!AP2286-$B$11)/$C$11)</f>
        <v/>
      </c>
      <c r="W2545" s="5">
        <f>IF(ZScoring!AQ2286="",0,(ZScoring!AQ2286-$B$12)/$C$12)</f>
        <v/>
      </c>
      <c r="X2545" s="5">
        <f>Universe!C2286</f>
        <v/>
      </c>
    </row>
    <row r="2546">
      <c r="A2546" s="22">
        <f>Universe!G2287</f>
        <v/>
      </c>
      <c r="B2546" s="2" t="n">
        <v>1</v>
      </c>
      <c r="C2546" s="23">
        <f>Universe!H2287</f>
        <v/>
      </c>
      <c r="D2546" s="23">
        <f>Universe!I2287</f>
        <v/>
      </c>
      <c r="E2546" s="23">
        <f>Universe!J2287</f>
        <v/>
      </c>
      <c r="F2546" s="23">
        <f>Universe!K2287</f>
        <v/>
      </c>
      <c r="G2546" s="23">
        <f>Universe!L2287</f>
        <v/>
      </c>
      <c r="H2546" s="23">
        <f>Universe!M2287</f>
        <v/>
      </c>
      <c r="I2546" s="23">
        <f>Universe!N2287</f>
        <v/>
      </c>
      <c r="J2546" s="23">
        <f>Universe!O2287</f>
        <v/>
      </c>
      <c r="K2546" s="23">
        <f>Universe!P2287</f>
        <v/>
      </c>
      <c r="L2546" s="23">
        <f>Universe!Q2287</f>
        <v/>
      </c>
      <c r="M2546" s="23">
        <f>Universe!R2287</f>
        <v/>
      </c>
      <c r="N2546" s="5">
        <f>IF(ZScoring!AH2287="",0,(ZScoring!AH2287-$B$3)/$C$3)</f>
        <v/>
      </c>
      <c r="O2546" s="5">
        <f>IF(ZScoring!AI2287="",0,(ZScoring!AI2287-$B$4)/$C$4)</f>
        <v/>
      </c>
      <c r="P2546" s="5">
        <f>IF(ZScoring!AJ2287="",0,(ZScoring!AJ2287-$B$5)/$C$5)</f>
        <v/>
      </c>
      <c r="Q2546" s="5">
        <f>IF(ZScoring!AK2287="",0,(ZScoring!AK2287-$B$6)/$C$6)</f>
        <v/>
      </c>
      <c r="R2546" s="5">
        <f>IF(ZScoring!AL2287="",0,(ZScoring!AL2287-$B$7)/$C$7)</f>
        <v/>
      </c>
      <c r="S2546" s="5">
        <f>IF(ZScoring!AM2287="",0,(ZScoring!AM2287-$B$8)/$C$8)</f>
        <v/>
      </c>
      <c r="T2546" s="5">
        <f>IF(ZScoring!AN2287="",0,(ZScoring!AN2287-$B$9)/$C$9)</f>
        <v/>
      </c>
      <c r="U2546" s="5">
        <f>IF(ZScoring!AO2287="",0,(ZScoring!AO2287-$B$10)/$C$10)</f>
        <v/>
      </c>
      <c r="V2546" s="5">
        <f>IF(ZScoring!AP2287="",0,(ZScoring!AP2287-$B$11)/$C$11)</f>
        <v/>
      </c>
      <c r="W2546" s="5">
        <f>IF(ZScoring!AQ2287="",0,(ZScoring!AQ2287-$B$12)/$C$12)</f>
        <v/>
      </c>
      <c r="X2546" s="5">
        <f>Universe!C2287</f>
        <v/>
      </c>
    </row>
    <row r="2547">
      <c r="A2547" s="22">
        <f>Universe!G2288</f>
        <v/>
      </c>
      <c r="B2547" s="2" t="n">
        <v>1</v>
      </c>
      <c r="C2547" s="23">
        <f>Universe!H2288</f>
        <v/>
      </c>
      <c r="D2547" s="23">
        <f>Universe!I2288</f>
        <v/>
      </c>
      <c r="E2547" s="23">
        <f>Universe!J2288</f>
        <v/>
      </c>
      <c r="F2547" s="23">
        <f>Universe!K2288</f>
        <v/>
      </c>
      <c r="G2547" s="23">
        <f>Universe!L2288</f>
        <v/>
      </c>
      <c r="H2547" s="23">
        <f>Universe!M2288</f>
        <v/>
      </c>
      <c r="I2547" s="23">
        <f>Universe!N2288</f>
        <v/>
      </c>
      <c r="J2547" s="23">
        <f>Universe!O2288</f>
        <v/>
      </c>
      <c r="K2547" s="23">
        <f>Universe!P2288</f>
        <v/>
      </c>
      <c r="L2547" s="23">
        <f>Universe!Q2288</f>
        <v/>
      </c>
      <c r="M2547" s="23">
        <f>Universe!R2288</f>
        <v/>
      </c>
      <c r="N2547" s="5">
        <f>IF(ZScoring!AH2288="",0,(ZScoring!AH2288-$B$3)/$C$3)</f>
        <v/>
      </c>
      <c r="O2547" s="5">
        <f>IF(ZScoring!AI2288="",0,(ZScoring!AI2288-$B$4)/$C$4)</f>
        <v/>
      </c>
      <c r="P2547" s="5">
        <f>IF(ZScoring!AJ2288="",0,(ZScoring!AJ2288-$B$5)/$C$5)</f>
        <v/>
      </c>
      <c r="Q2547" s="5">
        <f>IF(ZScoring!AK2288="",0,(ZScoring!AK2288-$B$6)/$C$6)</f>
        <v/>
      </c>
      <c r="R2547" s="5">
        <f>IF(ZScoring!AL2288="",0,(ZScoring!AL2288-$B$7)/$C$7)</f>
        <v/>
      </c>
      <c r="S2547" s="5">
        <f>IF(ZScoring!AM2288="",0,(ZScoring!AM2288-$B$8)/$C$8)</f>
        <v/>
      </c>
      <c r="T2547" s="5">
        <f>IF(ZScoring!AN2288="",0,(ZScoring!AN2288-$B$9)/$C$9)</f>
        <v/>
      </c>
      <c r="U2547" s="5">
        <f>IF(ZScoring!AO2288="",0,(ZScoring!AO2288-$B$10)/$C$10)</f>
        <v/>
      </c>
      <c r="V2547" s="5">
        <f>IF(ZScoring!AP2288="",0,(ZScoring!AP2288-$B$11)/$C$11)</f>
        <v/>
      </c>
      <c r="W2547" s="5">
        <f>IF(ZScoring!AQ2288="",0,(ZScoring!AQ2288-$B$12)/$C$12)</f>
        <v/>
      </c>
      <c r="X2547" s="5">
        <f>Universe!C2288</f>
        <v/>
      </c>
    </row>
    <row r="2548">
      <c r="A2548" s="22">
        <f>Universe!G2289</f>
        <v/>
      </c>
      <c r="B2548" s="2" t="n">
        <v>1</v>
      </c>
      <c r="C2548" s="23">
        <f>Universe!H2289</f>
        <v/>
      </c>
      <c r="D2548" s="23">
        <f>Universe!I2289</f>
        <v/>
      </c>
      <c r="E2548" s="23">
        <f>Universe!J2289</f>
        <v/>
      </c>
      <c r="F2548" s="23">
        <f>Universe!K2289</f>
        <v/>
      </c>
      <c r="G2548" s="23">
        <f>Universe!L2289</f>
        <v/>
      </c>
      <c r="H2548" s="23">
        <f>Universe!M2289</f>
        <v/>
      </c>
      <c r="I2548" s="23">
        <f>Universe!N2289</f>
        <v/>
      </c>
      <c r="J2548" s="23">
        <f>Universe!O2289</f>
        <v/>
      </c>
      <c r="K2548" s="23">
        <f>Universe!P2289</f>
        <v/>
      </c>
      <c r="L2548" s="23">
        <f>Universe!Q2289</f>
        <v/>
      </c>
      <c r="M2548" s="23">
        <f>Universe!R2289</f>
        <v/>
      </c>
      <c r="N2548" s="5">
        <f>IF(ZScoring!AH2289="",0,(ZScoring!AH2289-$B$3)/$C$3)</f>
        <v/>
      </c>
      <c r="O2548" s="5">
        <f>IF(ZScoring!AI2289="",0,(ZScoring!AI2289-$B$4)/$C$4)</f>
        <v/>
      </c>
      <c r="P2548" s="5">
        <f>IF(ZScoring!AJ2289="",0,(ZScoring!AJ2289-$B$5)/$C$5)</f>
        <v/>
      </c>
      <c r="Q2548" s="5">
        <f>IF(ZScoring!AK2289="",0,(ZScoring!AK2289-$B$6)/$C$6)</f>
        <v/>
      </c>
      <c r="R2548" s="5">
        <f>IF(ZScoring!AL2289="",0,(ZScoring!AL2289-$B$7)/$C$7)</f>
        <v/>
      </c>
      <c r="S2548" s="5">
        <f>IF(ZScoring!AM2289="",0,(ZScoring!AM2289-$B$8)/$C$8)</f>
        <v/>
      </c>
      <c r="T2548" s="5">
        <f>IF(ZScoring!AN2289="",0,(ZScoring!AN2289-$B$9)/$C$9)</f>
        <v/>
      </c>
      <c r="U2548" s="5">
        <f>IF(ZScoring!AO2289="",0,(ZScoring!AO2289-$B$10)/$C$10)</f>
        <v/>
      </c>
      <c r="V2548" s="5">
        <f>IF(ZScoring!AP2289="",0,(ZScoring!AP2289-$B$11)/$C$11)</f>
        <v/>
      </c>
      <c r="W2548" s="5">
        <f>IF(ZScoring!AQ2289="",0,(ZScoring!AQ2289-$B$12)/$C$12)</f>
        <v/>
      </c>
      <c r="X2548" s="5">
        <f>Universe!C2289</f>
        <v/>
      </c>
    </row>
    <row r="2549">
      <c r="A2549" s="22">
        <f>Universe!G2290</f>
        <v/>
      </c>
      <c r="B2549" s="2" t="n">
        <v>1</v>
      </c>
      <c r="C2549" s="23">
        <f>Universe!H2290</f>
        <v/>
      </c>
      <c r="D2549" s="23">
        <f>Universe!I2290</f>
        <v/>
      </c>
      <c r="E2549" s="23">
        <f>Universe!J2290</f>
        <v/>
      </c>
      <c r="F2549" s="23">
        <f>Universe!K2290</f>
        <v/>
      </c>
      <c r="G2549" s="23">
        <f>Universe!L2290</f>
        <v/>
      </c>
      <c r="H2549" s="23">
        <f>Universe!M2290</f>
        <v/>
      </c>
      <c r="I2549" s="23">
        <f>Universe!N2290</f>
        <v/>
      </c>
      <c r="J2549" s="23">
        <f>Universe!O2290</f>
        <v/>
      </c>
      <c r="K2549" s="23">
        <f>Universe!P2290</f>
        <v/>
      </c>
      <c r="L2549" s="23">
        <f>Universe!Q2290</f>
        <v/>
      </c>
      <c r="M2549" s="23">
        <f>Universe!R2290</f>
        <v/>
      </c>
      <c r="N2549" s="5">
        <f>IF(ZScoring!AH2290="",0,(ZScoring!AH2290-$B$3)/$C$3)</f>
        <v/>
      </c>
      <c r="O2549" s="5">
        <f>IF(ZScoring!AI2290="",0,(ZScoring!AI2290-$B$4)/$C$4)</f>
        <v/>
      </c>
      <c r="P2549" s="5">
        <f>IF(ZScoring!AJ2290="",0,(ZScoring!AJ2290-$B$5)/$C$5)</f>
        <v/>
      </c>
      <c r="Q2549" s="5">
        <f>IF(ZScoring!AK2290="",0,(ZScoring!AK2290-$B$6)/$C$6)</f>
        <v/>
      </c>
      <c r="R2549" s="5">
        <f>IF(ZScoring!AL2290="",0,(ZScoring!AL2290-$B$7)/$C$7)</f>
        <v/>
      </c>
      <c r="S2549" s="5">
        <f>IF(ZScoring!AM2290="",0,(ZScoring!AM2290-$B$8)/$C$8)</f>
        <v/>
      </c>
      <c r="T2549" s="5">
        <f>IF(ZScoring!AN2290="",0,(ZScoring!AN2290-$B$9)/$C$9)</f>
        <v/>
      </c>
      <c r="U2549" s="5">
        <f>IF(ZScoring!AO2290="",0,(ZScoring!AO2290-$B$10)/$C$10)</f>
        <v/>
      </c>
      <c r="V2549" s="5">
        <f>IF(ZScoring!AP2290="",0,(ZScoring!AP2290-$B$11)/$C$11)</f>
        <v/>
      </c>
      <c r="W2549" s="5">
        <f>IF(ZScoring!AQ2290="",0,(ZScoring!AQ2290-$B$12)/$C$12)</f>
        <v/>
      </c>
      <c r="X2549" s="5">
        <f>Universe!C2290</f>
        <v/>
      </c>
    </row>
    <row r="2550">
      <c r="A2550" s="22">
        <f>Universe!G2291</f>
        <v/>
      </c>
      <c r="B2550" s="2" t="n">
        <v>1</v>
      </c>
      <c r="C2550" s="23">
        <f>Universe!H2291</f>
        <v/>
      </c>
      <c r="D2550" s="23">
        <f>Universe!I2291</f>
        <v/>
      </c>
      <c r="E2550" s="23">
        <f>Universe!J2291</f>
        <v/>
      </c>
      <c r="F2550" s="23">
        <f>Universe!K2291</f>
        <v/>
      </c>
      <c r="G2550" s="23">
        <f>Universe!L2291</f>
        <v/>
      </c>
      <c r="H2550" s="23">
        <f>Universe!M2291</f>
        <v/>
      </c>
      <c r="I2550" s="23">
        <f>Universe!N2291</f>
        <v/>
      </c>
      <c r="J2550" s="23">
        <f>Universe!O2291</f>
        <v/>
      </c>
      <c r="K2550" s="23">
        <f>Universe!P2291</f>
        <v/>
      </c>
      <c r="L2550" s="23">
        <f>Universe!Q2291</f>
        <v/>
      </c>
      <c r="M2550" s="23">
        <f>Universe!R2291</f>
        <v/>
      </c>
      <c r="N2550" s="5">
        <f>IF(ZScoring!AH2291="",0,(ZScoring!AH2291-$B$3)/$C$3)</f>
        <v/>
      </c>
      <c r="O2550" s="5">
        <f>IF(ZScoring!AI2291="",0,(ZScoring!AI2291-$B$4)/$C$4)</f>
        <v/>
      </c>
      <c r="P2550" s="5">
        <f>IF(ZScoring!AJ2291="",0,(ZScoring!AJ2291-$B$5)/$C$5)</f>
        <v/>
      </c>
      <c r="Q2550" s="5">
        <f>IF(ZScoring!AK2291="",0,(ZScoring!AK2291-$B$6)/$C$6)</f>
        <v/>
      </c>
      <c r="R2550" s="5">
        <f>IF(ZScoring!AL2291="",0,(ZScoring!AL2291-$B$7)/$C$7)</f>
        <v/>
      </c>
      <c r="S2550" s="5">
        <f>IF(ZScoring!AM2291="",0,(ZScoring!AM2291-$B$8)/$C$8)</f>
        <v/>
      </c>
      <c r="T2550" s="5">
        <f>IF(ZScoring!AN2291="",0,(ZScoring!AN2291-$B$9)/$C$9)</f>
        <v/>
      </c>
      <c r="U2550" s="5">
        <f>IF(ZScoring!AO2291="",0,(ZScoring!AO2291-$B$10)/$C$10)</f>
        <v/>
      </c>
      <c r="V2550" s="5">
        <f>IF(ZScoring!AP2291="",0,(ZScoring!AP2291-$B$11)/$C$11)</f>
        <v/>
      </c>
      <c r="W2550" s="5">
        <f>IF(ZScoring!AQ2291="",0,(ZScoring!AQ2291-$B$12)/$C$12)</f>
        <v/>
      </c>
      <c r="X2550" s="5">
        <f>Universe!C2291</f>
        <v/>
      </c>
    </row>
    <row r="2551">
      <c r="A2551" s="22">
        <f>Universe!G2292</f>
        <v/>
      </c>
      <c r="B2551" s="2" t="n">
        <v>1</v>
      </c>
      <c r="C2551" s="23">
        <f>Universe!H2292</f>
        <v/>
      </c>
      <c r="D2551" s="23">
        <f>Universe!I2292</f>
        <v/>
      </c>
      <c r="E2551" s="23">
        <f>Universe!J2292</f>
        <v/>
      </c>
      <c r="F2551" s="23">
        <f>Universe!K2292</f>
        <v/>
      </c>
      <c r="G2551" s="23">
        <f>Universe!L2292</f>
        <v/>
      </c>
      <c r="H2551" s="23">
        <f>Universe!M2292</f>
        <v/>
      </c>
      <c r="I2551" s="23">
        <f>Universe!N2292</f>
        <v/>
      </c>
      <c r="J2551" s="23">
        <f>Universe!O2292</f>
        <v/>
      </c>
      <c r="K2551" s="23">
        <f>Universe!P2292</f>
        <v/>
      </c>
      <c r="L2551" s="23">
        <f>Universe!Q2292</f>
        <v/>
      </c>
      <c r="M2551" s="23">
        <f>Universe!R2292</f>
        <v/>
      </c>
      <c r="N2551" s="5">
        <f>IF(ZScoring!AH2292="",0,(ZScoring!AH2292-$B$3)/$C$3)</f>
        <v/>
      </c>
      <c r="O2551" s="5">
        <f>IF(ZScoring!AI2292="",0,(ZScoring!AI2292-$B$4)/$C$4)</f>
        <v/>
      </c>
      <c r="P2551" s="5">
        <f>IF(ZScoring!AJ2292="",0,(ZScoring!AJ2292-$B$5)/$C$5)</f>
        <v/>
      </c>
      <c r="Q2551" s="5">
        <f>IF(ZScoring!AK2292="",0,(ZScoring!AK2292-$B$6)/$C$6)</f>
        <v/>
      </c>
      <c r="R2551" s="5">
        <f>IF(ZScoring!AL2292="",0,(ZScoring!AL2292-$B$7)/$C$7)</f>
        <v/>
      </c>
      <c r="S2551" s="5">
        <f>IF(ZScoring!AM2292="",0,(ZScoring!AM2292-$B$8)/$C$8)</f>
        <v/>
      </c>
      <c r="T2551" s="5">
        <f>IF(ZScoring!AN2292="",0,(ZScoring!AN2292-$B$9)/$C$9)</f>
        <v/>
      </c>
      <c r="U2551" s="5">
        <f>IF(ZScoring!AO2292="",0,(ZScoring!AO2292-$B$10)/$C$10)</f>
        <v/>
      </c>
      <c r="V2551" s="5">
        <f>IF(ZScoring!AP2292="",0,(ZScoring!AP2292-$B$11)/$C$11)</f>
        <v/>
      </c>
      <c r="W2551" s="5">
        <f>IF(ZScoring!AQ2292="",0,(ZScoring!AQ2292-$B$12)/$C$12)</f>
        <v/>
      </c>
      <c r="X2551" s="5">
        <f>Universe!C2292</f>
        <v/>
      </c>
    </row>
    <row r="2552">
      <c r="A2552" s="22">
        <f>Universe!G2293</f>
        <v/>
      </c>
      <c r="B2552" s="2" t="n">
        <v>1</v>
      </c>
      <c r="C2552" s="23">
        <f>Universe!H2293</f>
        <v/>
      </c>
      <c r="D2552" s="23">
        <f>Universe!I2293</f>
        <v/>
      </c>
      <c r="E2552" s="23">
        <f>Universe!J2293</f>
        <v/>
      </c>
      <c r="F2552" s="23">
        <f>Universe!K2293</f>
        <v/>
      </c>
      <c r="G2552" s="23">
        <f>Universe!L2293</f>
        <v/>
      </c>
      <c r="H2552" s="23">
        <f>Universe!M2293</f>
        <v/>
      </c>
      <c r="I2552" s="23">
        <f>Universe!N2293</f>
        <v/>
      </c>
      <c r="J2552" s="23">
        <f>Universe!O2293</f>
        <v/>
      </c>
      <c r="K2552" s="23">
        <f>Universe!P2293</f>
        <v/>
      </c>
      <c r="L2552" s="23">
        <f>Universe!Q2293</f>
        <v/>
      </c>
      <c r="M2552" s="23">
        <f>Universe!R2293</f>
        <v/>
      </c>
      <c r="N2552" s="5">
        <f>IF(ZScoring!AH2293="",0,(ZScoring!AH2293-$B$3)/$C$3)</f>
        <v/>
      </c>
      <c r="O2552" s="5">
        <f>IF(ZScoring!AI2293="",0,(ZScoring!AI2293-$B$4)/$C$4)</f>
        <v/>
      </c>
      <c r="P2552" s="5">
        <f>IF(ZScoring!AJ2293="",0,(ZScoring!AJ2293-$B$5)/$C$5)</f>
        <v/>
      </c>
      <c r="Q2552" s="5">
        <f>IF(ZScoring!AK2293="",0,(ZScoring!AK2293-$B$6)/$C$6)</f>
        <v/>
      </c>
      <c r="R2552" s="5">
        <f>IF(ZScoring!AL2293="",0,(ZScoring!AL2293-$B$7)/$C$7)</f>
        <v/>
      </c>
      <c r="S2552" s="5">
        <f>IF(ZScoring!AM2293="",0,(ZScoring!AM2293-$B$8)/$C$8)</f>
        <v/>
      </c>
      <c r="T2552" s="5">
        <f>IF(ZScoring!AN2293="",0,(ZScoring!AN2293-$B$9)/$C$9)</f>
        <v/>
      </c>
      <c r="U2552" s="5">
        <f>IF(ZScoring!AO2293="",0,(ZScoring!AO2293-$B$10)/$C$10)</f>
        <v/>
      </c>
      <c r="V2552" s="5">
        <f>IF(ZScoring!AP2293="",0,(ZScoring!AP2293-$B$11)/$C$11)</f>
        <v/>
      </c>
      <c r="W2552" s="5">
        <f>IF(ZScoring!AQ2293="",0,(ZScoring!AQ2293-$B$12)/$C$12)</f>
        <v/>
      </c>
      <c r="X2552" s="5">
        <f>Universe!C2293</f>
        <v/>
      </c>
    </row>
    <row r="2553">
      <c r="A2553" s="22">
        <f>Universe!G2294</f>
        <v/>
      </c>
      <c r="B2553" s="2" t="n">
        <v>1</v>
      </c>
      <c r="C2553" s="23">
        <f>Universe!H2294</f>
        <v/>
      </c>
      <c r="D2553" s="23">
        <f>Universe!I2294</f>
        <v/>
      </c>
      <c r="E2553" s="23">
        <f>Universe!J2294</f>
        <v/>
      </c>
      <c r="F2553" s="23">
        <f>Universe!K2294</f>
        <v/>
      </c>
      <c r="G2553" s="23">
        <f>Universe!L2294</f>
        <v/>
      </c>
      <c r="H2553" s="23">
        <f>Universe!M2294</f>
        <v/>
      </c>
      <c r="I2553" s="23">
        <f>Universe!N2294</f>
        <v/>
      </c>
      <c r="J2553" s="23">
        <f>Universe!O2294</f>
        <v/>
      </c>
      <c r="K2553" s="23">
        <f>Universe!P2294</f>
        <v/>
      </c>
      <c r="L2553" s="23">
        <f>Universe!Q2294</f>
        <v/>
      </c>
      <c r="M2553" s="23">
        <f>Universe!R2294</f>
        <v/>
      </c>
      <c r="N2553" s="5">
        <f>IF(ZScoring!AH2294="",0,(ZScoring!AH2294-$B$3)/$C$3)</f>
        <v/>
      </c>
      <c r="O2553" s="5">
        <f>IF(ZScoring!AI2294="",0,(ZScoring!AI2294-$B$4)/$C$4)</f>
        <v/>
      </c>
      <c r="P2553" s="5">
        <f>IF(ZScoring!AJ2294="",0,(ZScoring!AJ2294-$B$5)/$C$5)</f>
        <v/>
      </c>
      <c r="Q2553" s="5">
        <f>IF(ZScoring!AK2294="",0,(ZScoring!AK2294-$B$6)/$C$6)</f>
        <v/>
      </c>
      <c r="R2553" s="5">
        <f>IF(ZScoring!AL2294="",0,(ZScoring!AL2294-$B$7)/$C$7)</f>
        <v/>
      </c>
      <c r="S2553" s="5">
        <f>IF(ZScoring!AM2294="",0,(ZScoring!AM2294-$B$8)/$C$8)</f>
        <v/>
      </c>
      <c r="T2553" s="5">
        <f>IF(ZScoring!AN2294="",0,(ZScoring!AN2294-$B$9)/$C$9)</f>
        <v/>
      </c>
      <c r="U2553" s="5">
        <f>IF(ZScoring!AO2294="",0,(ZScoring!AO2294-$B$10)/$C$10)</f>
        <v/>
      </c>
      <c r="V2553" s="5">
        <f>IF(ZScoring!AP2294="",0,(ZScoring!AP2294-$B$11)/$C$11)</f>
        <v/>
      </c>
      <c r="W2553" s="5">
        <f>IF(ZScoring!AQ2294="",0,(ZScoring!AQ2294-$B$12)/$C$12)</f>
        <v/>
      </c>
      <c r="X2553" s="5">
        <f>Universe!C2294</f>
        <v/>
      </c>
    </row>
    <row r="2554">
      <c r="A2554" s="22">
        <f>Universe!G2295</f>
        <v/>
      </c>
      <c r="B2554" s="2" t="n">
        <v>1</v>
      </c>
      <c r="C2554" s="23">
        <f>Universe!H2295</f>
        <v/>
      </c>
      <c r="D2554" s="23">
        <f>Universe!I2295</f>
        <v/>
      </c>
      <c r="E2554" s="23">
        <f>Universe!J2295</f>
        <v/>
      </c>
      <c r="F2554" s="23">
        <f>Universe!K2295</f>
        <v/>
      </c>
      <c r="G2554" s="23">
        <f>Universe!L2295</f>
        <v/>
      </c>
      <c r="H2554" s="23">
        <f>Universe!M2295</f>
        <v/>
      </c>
      <c r="I2554" s="23">
        <f>Universe!N2295</f>
        <v/>
      </c>
      <c r="J2554" s="23">
        <f>Universe!O2295</f>
        <v/>
      </c>
      <c r="K2554" s="23">
        <f>Universe!P2295</f>
        <v/>
      </c>
      <c r="L2554" s="23">
        <f>Universe!Q2295</f>
        <v/>
      </c>
      <c r="M2554" s="23">
        <f>Universe!R2295</f>
        <v/>
      </c>
      <c r="N2554" s="5">
        <f>IF(ZScoring!AH2295="",0,(ZScoring!AH2295-$B$3)/$C$3)</f>
        <v/>
      </c>
      <c r="O2554" s="5">
        <f>IF(ZScoring!AI2295="",0,(ZScoring!AI2295-$B$4)/$C$4)</f>
        <v/>
      </c>
      <c r="P2554" s="5">
        <f>IF(ZScoring!AJ2295="",0,(ZScoring!AJ2295-$B$5)/$C$5)</f>
        <v/>
      </c>
      <c r="Q2554" s="5">
        <f>IF(ZScoring!AK2295="",0,(ZScoring!AK2295-$B$6)/$C$6)</f>
        <v/>
      </c>
      <c r="R2554" s="5">
        <f>IF(ZScoring!AL2295="",0,(ZScoring!AL2295-$B$7)/$C$7)</f>
        <v/>
      </c>
      <c r="S2554" s="5">
        <f>IF(ZScoring!AM2295="",0,(ZScoring!AM2295-$B$8)/$C$8)</f>
        <v/>
      </c>
      <c r="T2554" s="5">
        <f>IF(ZScoring!AN2295="",0,(ZScoring!AN2295-$B$9)/$C$9)</f>
        <v/>
      </c>
      <c r="U2554" s="5">
        <f>IF(ZScoring!AO2295="",0,(ZScoring!AO2295-$B$10)/$C$10)</f>
        <v/>
      </c>
      <c r="V2554" s="5">
        <f>IF(ZScoring!AP2295="",0,(ZScoring!AP2295-$B$11)/$C$11)</f>
        <v/>
      </c>
      <c r="W2554" s="5">
        <f>IF(ZScoring!AQ2295="",0,(ZScoring!AQ2295-$B$12)/$C$12)</f>
        <v/>
      </c>
      <c r="X2554" s="5">
        <f>Universe!C2295</f>
        <v/>
      </c>
    </row>
    <row r="2555">
      <c r="A2555" s="22">
        <f>Universe!G2296</f>
        <v/>
      </c>
      <c r="B2555" s="2" t="n">
        <v>1</v>
      </c>
      <c r="C2555" s="23">
        <f>Universe!H2296</f>
        <v/>
      </c>
      <c r="D2555" s="23">
        <f>Universe!I2296</f>
        <v/>
      </c>
      <c r="E2555" s="23">
        <f>Universe!J2296</f>
        <v/>
      </c>
      <c r="F2555" s="23">
        <f>Universe!K2296</f>
        <v/>
      </c>
      <c r="G2555" s="23">
        <f>Universe!L2296</f>
        <v/>
      </c>
      <c r="H2555" s="23">
        <f>Universe!M2296</f>
        <v/>
      </c>
      <c r="I2555" s="23">
        <f>Universe!N2296</f>
        <v/>
      </c>
      <c r="J2555" s="23">
        <f>Universe!O2296</f>
        <v/>
      </c>
      <c r="K2555" s="23">
        <f>Universe!P2296</f>
        <v/>
      </c>
      <c r="L2555" s="23">
        <f>Universe!Q2296</f>
        <v/>
      </c>
      <c r="M2555" s="23">
        <f>Universe!R2296</f>
        <v/>
      </c>
      <c r="N2555" s="5">
        <f>IF(ZScoring!AH2296="",0,(ZScoring!AH2296-$B$3)/$C$3)</f>
        <v/>
      </c>
      <c r="O2555" s="5">
        <f>IF(ZScoring!AI2296="",0,(ZScoring!AI2296-$B$4)/$C$4)</f>
        <v/>
      </c>
      <c r="P2555" s="5">
        <f>IF(ZScoring!AJ2296="",0,(ZScoring!AJ2296-$B$5)/$C$5)</f>
        <v/>
      </c>
      <c r="Q2555" s="5">
        <f>IF(ZScoring!AK2296="",0,(ZScoring!AK2296-$B$6)/$C$6)</f>
        <v/>
      </c>
      <c r="R2555" s="5">
        <f>IF(ZScoring!AL2296="",0,(ZScoring!AL2296-$B$7)/$C$7)</f>
        <v/>
      </c>
      <c r="S2555" s="5">
        <f>IF(ZScoring!AM2296="",0,(ZScoring!AM2296-$B$8)/$C$8)</f>
        <v/>
      </c>
      <c r="T2555" s="5">
        <f>IF(ZScoring!AN2296="",0,(ZScoring!AN2296-$B$9)/$C$9)</f>
        <v/>
      </c>
      <c r="U2555" s="5">
        <f>IF(ZScoring!AO2296="",0,(ZScoring!AO2296-$B$10)/$C$10)</f>
        <v/>
      </c>
      <c r="V2555" s="5">
        <f>IF(ZScoring!AP2296="",0,(ZScoring!AP2296-$B$11)/$C$11)</f>
        <v/>
      </c>
      <c r="W2555" s="5">
        <f>IF(ZScoring!AQ2296="",0,(ZScoring!AQ2296-$B$12)/$C$12)</f>
        <v/>
      </c>
      <c r="X2555" s="5">
        <f>Universe!C2296</f>
        <v/>
      </c>
    </row>
    <row r="2556">
      <c r="A2556" s="22">
        <f>Universe!G2297</f>
        <v/>
      </c>
      <c r="B2556" s="2" t="n">
        <v>1</v>
      </c>
      <c r="C2556" s="23">
        <f>Universe!H2297</f>
        <v/>
      </c>
      <c r="D2556" s="23">
        <f>Universe!I2297</f>
        <v/>
      </c>
      <c r="E2556" s="23">
        <f>Universe!J2297</f>
        <v/>
      </c>
      <c r="F2556" s="23">
        <f>Universe!K2297</f>
        <v/>
      </c>
      <c r="G2556" s="23">
        <f>Universe!L2297</f>
        <v/>
      </c>
      <c r="H2556" s="23">
        <f>Universe!M2297</f>
        <v/>
      </c>
      <c r="I2556" s="23">
        <f>Universe!N2297</f>
        <v/>
      </c>
      <c r="J2556" s="23">
        <f>Universe!O2297</f>
        <v/>
      </c>
      <c r="K2556" s="23">
        <f>Universe!P2297</f>
        <v/>
      </c>
      <c r="L2556" s="23">
        <f>Universe!Q2297</f>
        <v/>
      </c>
      <c r="M2556" s="23">
        <f>Universe!R2297</f>
        <v/>
      </c>
      <c r="N2556" s="5">
        <f>IF(ZScoring!AH2297="",0,(ZScoring!AH2297-$B$3)/$C$3)</f>
        <v/>
      </c>
      <c r="O2556" s="5">
        <f>IF(ZScoring!AI2297="",0,(ZScoring!AI2297-$B$4)/$C$4)</f>
        <v/>
      </c>
      <c r="P2556" s="5">
        <f>IF(ZScoring!AJ2297="",0,(ZScoring!AJ2297-$B$5)/$C$5)</f>
        <v/>
      </c>
      <c r="Q2556" s="5">
        <f>IF(ZScoring!AK2297="",0,(ZScoring!AK2297-$B$6)/$C$6)</f>
        <v/>
      </c>
      <c r="R2556" s="5">
        <f>IF(ZScoring!AL2297="",0,(ZScoring!AL2297-$B$7)/$C$7)</f>
        <v/>
      </c>
      <c r="S2556" s="5">
        <f>IF(ZScoring!AM2297="",0,(ZScoring!AM2297-$B$8)/$C$8)</f>
        <v/>
      </c>
      <c r="T2556" s="5">
        <f>IF(ZScoring!AN2297="",0,(ZScoring!AN2297-$B$9)/$C$9)</f>
        <v/>
      </c>
      <c r="U2556" s="5">
        <f>IF(ZScoring!AO2297="",0,(ZScoring!AO2297-$B$10)/$C$10)</f>
        <v/>
      </c>
      <c r="V2556" s="5">
        <f>IF(ZScoring!AP2297="",0,(ZScoring!AP2297-$B$11)/$C$11)</f>
        <v/>
      </c>
      <c r="W2556" s="5">
        <f>IF(ZScoring!AQ2297="",0,(ZScoring!AQ2297-$B$12)/$C$12)</f>
        <v/>
      </c>
      <c r="X2556" s="5">
        <f>Universe!C2297</f>
        <v/>
      </c>
    </row>
    <row r="2557">
      <c r="A2557" s="22">
        <f>Universe!G2298</f>
        <v/>
      </c>
      <c r="B2557" s="2" t="n">
        <v>1</v>
      </c>
      <c r="C2557" s="23">
        <f>Universe!H2298</f>
        <v/>
      </c>
      <c r="D2557" s="23">
        <f>Universe!I2298</f>
        <v/>
      </c>
      <c r="E2557" s="23">
        <f>Universe!J2298</f>
        <v/>
      </c>
      <c r="F2557" s="23">
        <f>Universe!K2298</f>
        <v/>
      </c>
      <c r="G2557" s="23">
        <f>Universe!L2298</f>
        <v/>
      </c>
      <c r="H2557" s="23">
        <f>Universe!M2298</f>
        <v/>
      </c>
      <c r="I2557" s="23">
        <f>Universe!N2298</f>
        <v/>
      </c>
      <c r="J2557" s="23">
        <f>Universe!O2298</f>
        <v/>
      </c>
      <c r="K2557" s="23">
        <f>Universe!P2298</f>
        <v/>
      </c>
      <c r="L2557" s="23">
        <f>Universe!Q2298</f>
        <v/>
      </c>
      <c r="M2557" s="23">
        <f>Universe!R2298</f>
        <v/>
      </c>
      <c r="N2557" s="5">
        <f>IF(ZScoring!AH2298="",0,(ZScoring!AH2298-$B$3)/$C$3)</f>
        <v/>
      </c>
      <c r="O2557" s="5">
        <f>IF(ZScoring!AI2298="",0,(ZScoring!AI2298-$B$4)/$C$4)</f>
        <v/>
      </c>
      <c r="P2557" s="5">
        <f>IF(ZScoring!AJ2298="",0,(ZScoring!AJ2298-$B$5)/$C$5)</f>
        <v/>
      </c>
      <c r="Q2557" s="5">
        <f>IF(ZScoring!AK2298="",0,(ZScoring!AK2298-$B$6)/$C$6)</f>
        <v/>
      </c>
      <c r="R2557" s="5">
        <f>IF(ZScoring!AL2298="",0,(ZScoring!AL2298-$B$7)/$C$7)</f>
        <v/>
      </c>
      <c r="S2557" s="5">
        <f>IF(ZScoring!AM2298="",0,(ZScoring!AM2298-$B$8)/$C$8)</f>
        <v/>
      </c>
      <c r="T2557" s="5">
        <f>IF(ZScoring!AN2298="",0,(ZScoring!AN2298-$B$9)/$C$9)</f>
        <v/>
      </c>
      <c r="U2557" s="5">
        <f>IF(ZScoring!AO2298="",0,(ZScoring!AO2298-$B$10)/$C$10)</f>
        <v/>
      </c>
      <c r="V2557" s="5">
        <f>IF(ZScoring!AP2298="",0,(ZScoring!AP2298-$B$11)/$C$11)</f>
        <v/>
      </c>
      <c r="W2557" s="5">
        <f>IF(ZScoring!AQ2298="",0,(ZScoring!AQ2298-$B$12)/$C$12)</f>
        <v/>
      </c>
      <c r="X2557" s="5">
        <f>Universe!C2298</f>
        <v/>
      </c>
    </row>
    <row r="2558">
      <c r="A2558" s="22">
        <f>Universe!G2299</f>
        <v/>
      </c>
      <c r="B2558" s="2" t="n">
        <v>1</v>
      </c>
      <c r="C2558" s="23">
        <f>Universe!H2299</f>
        <v/>
      </c>
      <c r="D2558" s="23">
        <f>Universe!I2299</f>
        <v/>
      </c>
      <c r="E2558" s="23">
        <f>Universe!J2299</f>
        <v/>
      </c>
      <c r="F2558" s="23">
        <f>Universe!K2299</f>
        <v/>
      </c>
      <c r="G2558" s="23">
        <f>Universe!L2299</f>
        <v/>
      </c>
      <c r="H2558" s="23">
        <f>Universe!M2299</f>
        <v/>
      </c>
      <c r="I2558" s="23">
        <f>Universe!N2299</f>
        <v/>
      </c>
      <c r="J2558" s="23">
        <f>Universe!O2299</f>
        <v/>
      </c>
      <c r="K2558" s="23">
        <f>Universe!P2299</f>
        <v/>
      </c>
      <c r="L2558" s="23">
        <f>Universe!Q2299</f>
        <v/>
      </c>
      <c r="M2558" s="23">
        <f>Universe!R2299</f>
        <v/>
      </c>
      <c r="N2558" s="5">
        <f>IF(ZScoring!AH2299="",0,(ZScoring!AH2299-$B$3)/$C$3)</f>
        <v/>
      </c>
      <c r="O2558" s="5">
        <f>IF(ZScoring!AI2299="",0,(ZScoring!AI2299-$B$4)/$C$4)</f>
        <v/>
      </c>
      <c r="P2558" s="5">
        <f>IF(ZScoring!AJ2299="",0,(ZScoring!AJ2299-$B$5)/$C$5)</f>
        <v/>
      </c>
      <c r="Q2558" s="5">
        <f>IF(ZScoring!AK2299="",0,(ZScoring!AK2299-$B$6)/$C$6)</f>
        <v/>
      </c>
      <c r="R2558" s="5">
        <f>IF(ZScoring!AL2299="",0,(ZScoring!AL2299-$B$7)/$C$7)</f>
        <v/>
      </c>
      <c r="S2558" s="5">
        <f>IF(ZScoring!AM2299="",0,(ZScoring!AM2299-$B$8)/$C$8)</f>
        <v/>
      </c>
      <c r="T2558" s="5">
        <f>IF(ZScoring!AN2299="",0,(ZScoring!AN2299-$B$9)/$C$9)</f>
        <v/>
      </c>
      <c r="U2558" s="5">
        <f>IF(ZScoring!AO2299="",0,(ZScoring!AO2299-$B$10)/$C$10)</f>
        <v/>
      </c>
      <c r="V2558" s="5">
        <f>IF(ZScoring!AP2299="",0,(ZScoring!AP2299-$B$11)/$C$11)</f>
        <v/>
      </c>
      <c r="W2558" s="5">
        <f>IF(ZScoring!AQ2299="",0,(ZScoring!AQ2299-$B$12)/$C$12)</f>
        <v/>
      </c>
      <c r="X2558" s="5">
        <f>Universe!C2299</f>
        <v/>
      </c>
    </row>
    <row r="2559">
      <c r="A2559" s="22">
        <f>Universe!G2300</f>
        <v/>
      </c>
      <c r="B2559" s="2" t="n">
        <v>1</v>
      </c>
      <c r="C2559" s="23">
        <f>Universe!H2300</f>
        <v/>
      </c>
      <c r="D2559" s="23">
        <f>Universe!I2300</f>
        <v/>
      </c>
      <c r="E2559" s="23">
        <f>Universe!J2300</f>
        <v/>
      </c>
      <c r="F2559" s="23">
        <f>Universe!K2300</f>
        <v/>
      </c>
      <c r="G2559" s="23">
        <f>Universe!L2300</f>
        <v/>
      </c>
      <c r="H2559" s="23">
        <f>Universe!M2300</f>
        <v/>
      </c>
      <c r="I2559" s="23">
        <f>Universe!N2300</f>
        <v/>
      </c>
      <c r="J2559" s="23">
        <f>Universe!O2300</f>
        <v/>
      </c>
      <c r="K2559" s="23">
        <f>Universe!P2300</f>
        <v/>
      </c>
      <c r="L2559" s="23">
        <f>Universe!Q2300</f>
        <v/>
      </c>
      <c r="M2559" s="23">
        <f>Universe!R2300</f>
        <v/>
      </c>
      <c r="N2559" s="5">
        <f>IF(ZScoring!AH2300="",0,(ZScoring!AH2300-$B$3)/$C$3)</f>
        <v/>
      </c>
      <c r="O2559" s="5">
        <f>IF(ZScoring!AI2300="",0,(ZScoring!AI2300-$B$4)/$C$4)</f>
        <v/>
      </c>
      <c r="P2559" s="5">
        <f>IF(ZScoring!AJ2300="",0,(ZScoring!AJ2300-$B$5)/$C$5)</f>
        <v/>
      </c>
      <c r="Q2559" s="5">
        <f>IF(ZScoring!AK2300="",0,(ZScoring!AK2300-$B$6)/$C$6)</f>
        <v/>
      </c>
      <c r="R2559" s="5">
        <f>IF(ZScoring!AL2300="",0,(ZScoring!AL2300-$B$7)/$C$7)</f>
        <v/>
      </c>
      <c r="S2559" s="5">
        <f>IF(ZScoring!AM2300="",0,(ZScoring!AM2300-$B$8)/$C$8)</f>
        <v/>
      </c>
      <c r="T2559" s="5">
        <f>IF(ZScoring!AN2300="",0,(ZScoring!AN2300-$B$9)/$C$9)</f>
        <v/>
      </c>
      <c r="U2559" s="5">
        <f>IF(ZScoring!AO2300="",0,(ZScoring!AO2300-$B$10)/$C$10)</f>
        <v/>
      </c>
      <c r="V2559" s="5">
        <f>IF(ZScoring!AP2300="",0,(ZScoring!AP2300-$B$11)/$C$11)</f>
        <v/>
      </c>
      <c r="W2559" s="5">
        <f>IF(ZScoring!AQ2300="",0,(ZScoring!AQ2300-$B$12)/$C$12)</f>
        <v/>
      </c>
      <c r="X2559" s="5">
        <f>Universe!C2300</f>
        <v/>
      </c>
    </row>
    <row r="2560">
      <c r="A2560" s="22">
        <f>Universe!G2301</f>
        <v/>
      </c>
      <c r="B2560" s="2" t="n">
        <v>1</v>
      </c>
      <c r="C2560" s="23">
        <f>Universe!H2301</f>
        <v/>
      </c>
      <c r="D2560" s="23">
        <f>Universe!I2301</f>
        <v/>
      </c>
      <c r="E2560" s="23">
        <f>Universe!J2301</f>
        <v/>
      </c>
      <c r="F2560" s="23">
        <f>Universe!K2301</f>
        <v/>
      </c>
      <c r="G2560" s="23">
        <f>Universe!L2301</f>
        <v/>
      </c>
      <c r="H2560" s="23">
        <f>Universe!M2301</f>
        <v/>
      </c>
      <c r="I2560" s="23">
        <f>Universe!N2301</f>
        <v/>
      </c>
      <c r="J2560" s="23">
        <f>Universe!O2301</f>
        <v/>
      </c>
      <c r="K2560" s="23">
        <f>Universe!P2301</f>
        <v/>
      </c>
      <c r="L2560" s="23">
        <f>Universe!Q2301</f>
        <v/>
      </c>
      <c r="M2560" s="23">
        <f>Universe!R2301</f>
        <v/>
      </c>
      <c r="N2560" s="5">
        <f>IF(ZScoring!AH2301="",0,(ZScoring!AH2301-$B$3)/$C$3)</f>
        <v/>
      </c>
      <c r="O2560" s="5">
        <f>IF(ZScoring!AI2301="",0,(ZScoring!AI2301-$B$4)/$C$4)</f>
        <v/>
      </c>
      <c r="P2560" s="5">
        <f>IF(ZScoring!AJ2301="",0,(ZScoring!AJ2301-$B$5)/$C$5)</f>
        <v/>
      </c>
      <c r="Q2560" s="5">
        <f>IF(ZScoring!AK2301="",0,(ZScoring!AK2301-$B$6)/$C$6)</f>
        <v/>
      </c>
      <c r="R2560" s="5">
        <f>IF(ZScoring!AL2301="",0,(ZScoring!AL2301-$B$7)/$C$7)</f>
        <v/>
      </c>
      <c r="S2560" s="5">
        <f>IF(ZScoring!AM2301="",0,(ZScoring!AM2301-$B$8)/$C$8)</f>
        <v/>
      </c>
      <c r="T2560" s="5">
        <f>IF(ZScoring!AN2301="",0,(ZScoring!AN2301-$B$9)/$C$9)</f>
        <v/>
      </c>
      <c r="U2560" s="5">
        <f>IF(ZScoring!AO2301="",0,(ZScoring!AO2301-$B$10)/$C$10)</f>
        <v/>
      </c>
      <c r="V2560" s="5">
        <f>IF(ZScoring!AP2301="",0,(ZScoring!AP2301-$B$11)/$C$11)</f>
        <v/>
      </c>
      <c r="W2560" s="5">
        <f>IF(ZScoring!AQ2301="",0,(ZScoring!AQ2301-$B$12)/$C$12)</f>
        <v/>
      </c>
      <c r="X2560" s="5">
        <f>Universe!C2301</f>
        <v/>
      </c>
    </row>
    <row r="2561">
      <c r="A2561" s="22">
        <f>Universe!G2302</f>
        <v/>
      </c>
      <c r="B2561" s="2" t="n">
        <v>1</v>
      </c>
      <c r="C2561" s="23">
        <f>Universe!H2302</f>
        <v/>
      </c>
      <c r="D2561" s="23">
        <f>Universe!I2302</f>
        <v/>
      </c>
      <c r="E2561" s="23">
        <f>Universe!J2302</f>
        <v/>
      </c>
      <c r="F2561" s="23">
        <f>Universe!K2302</f>
        <v/>
      </c>
      <c r="G2561" s="23">
        <f>Universe!L2302</f>
        <v/>
      </c>
      <c r="H2561" s="23">
        <f>Universe!M2302</f>
        <v/>
      </c>
      <c r="I2561" s="23">
        <f>Universe!N2302</f>
        <v/>
      </c>
      <c r="J2561" s="23">
        <f>Universe!O2302</f>
        <v/>
      </c>
      <c r="K2561" s="23">
        <f>Universe!P2302</f>
        <v/>
      </c>
      <c r="L2561" s="23">
        <f>Universe!Q2302</f>
        <v/>
      </c>
      <c r="M2561" s="23">
        <f>Universe!R2302</f>
        <v/>
      </c>
      <c r="N2561" s="5">
        <f>IF(ZScoring!AH2302="",0,(ZScoring!AH2302-$B$3)/$C$3)</f>
        <v/>
      </c>
      <c r="O2561" s="5">
        <f>IF(ZScoring!AI2302="",0,(ZScoring!AI2302-$B$4)/$C$4)</f>
        <v/>
      </c>
      <c r="P2561" s="5">
        <f>IF(ZScoring!AJ2302="",0,(ZScoring!AJ2302-$B$5)/$C$5)</f>
        <v/>
      </c>
      <c r="Q2561" s="5">
        <f>IF(ZScoring!AK2302="",0,(ZScoring!AK2302-$B$6)/$C$6)</f>
        <v/>
      </c>
      <c r="R2561" s="5">
        <f>IF(ZScoring!AL2302="",0,(ZScoring!AL2302-$B$7)/$C$7)</f>
        <v/>
      </c>
      <c r="S2561" s="5">
        <f>IF(ZScoring!AM2302="",0,(ZScoring!AM2302-$B$8)/$C$8)</f>
        <v/>
      </c>
      <c r="T2561" s="5">
        <f>IF(ZScoring!AN2302="",0,(ZScoring!AN2302-$B$9)/$C$9)</f>
        <v/>
      </c>
      <c r="U2561" s="5">
        <f>IF(ZScoring!AO2302="",0,(ZScoring!AO2302-$B$10)/$C$10)</f>
        <v/>
      </c>
      <c r="V2561" s="5">
        <f>IF(ZScoring!AP2302="",0,(ZScoring!AP2302-$B$11)/$C$11)</f>
        <v/>
      </c>
      <c r="W2561" s="5">
        <f>IF(ZScoring!AQ2302="",0,(ZScoring!AQ2302-$B$12)/$C$12)</f>
        <v/>
      </c>
      <c r="X2561" s="5">
        <f>Universe!C2302</f>
        <v/>
      </c>
    </row>
    <row r="2562">
      <c r="A2562" s="22">
        <f>Universe!G2303</f>
        <v/>
      </c>
      <c r="B2562" s="2" t="n">
        <v>1</v>
      </c>
      <c r="C2562" s="23">
        <f>Universe!H2303</f>
        <v/>
      </c>
      <c r="D2562" s="23">
        <f>Universe!I2303</f>
        <v/>
      </c>
      <c r="E2562" s="23">
        <f>Universe!J2303</f>
        <v/>
      </c>
      <c r="F2562" s="23">
        <f>Universe!K2303</f>
        <v/>
      </c>
      <c r="G2562" s="23">
        <f>Universe!L2303</f>
        <v/>
      </c>
      <c r="H2562" s="23">
        <f>Universe!M2303</f>
        <v/>
      </c>
      <c r="I2562" s="23">
        <f>Universe!N2303</f>
        <v/>
      </c>
      <c r="J2562" s="23">
        <f>Universe!O2303</f>
        <v/>
      </c>
      <c r="K2562" s="23">
        <f>Universe!P2303</f>
        <v/>
      </c>
      <c r="L2562" s="23">
        <f>Universe!Q2303</f>
        <v/>
      </c>
      <c r="M2562" s="23">
        <f>Universe!R2303</f>
        <v/>
      </c>
      <c r="N2562" s="5">
        <f>IF(ZScoring!AH2303="",0,(ZScoring!AH2303-$B$3)/$C$3)</f>
        <v/>
      </c>
      <c r="O2562" s="5">
        <f>IF(ZScoring!AI2303="",0,(ZScoring!AI2303-$B$4)/$C$4)</f>
        <v/>
      </c>
      <c r="P2562" s="5">
        <f>IF(ZScoring!AJ2303="",0,(ZScoring!AJ2303-$B$5)/$C$5)</f>
        <v/>
      </c>
      <c r="Q2562" s="5">
        <f>IF(ZScoring!AK2303="",0,(ZScoring!AK2303-$B$6)/$C$6)</f>
        <v/>
      </c>
      <c r="R2562" s="5">
        <f>IF(ZScoring!AL2303="",0,(ZScoring!AL2303-$B$7)/$C$7)</f>
        <v/>
      </c>
      <c r="S2562" s="5">
        <f>IF(ZScoring!AM2303="",0,(ZScoring!AM2303-$B$8)/$C$8)</f>
        <v/>
      </c>
      <c r="T2562" s="5">
        <f>IF(ZScoring!AN2303="",0,(ZScoring!AN2303-$B$9)/$C$9)</f>
        <v/>
      </c>
      <c r="U2562" s="5">
        <f>IF(ZScoring!AO2303="",0,(ZScoring!AO2303-$B$10)/$C$10)</f>
        <v/>
      </c>
      <c r="V2562" s="5">
        <f>IF(ZScoring!AP2303="",0,(ZScoring!AP2303-$B$11)/$C$11)</f>
        <v/>
      </c>
      <c r="W2562" s="5">
        <f>IF(ZScoring!AQ2303="",0,(ZScoring!AQ2303-$B$12)/$C$12)</f>
        <v/>
      </c>
      <c r="X2562" s="5">
        <f>Universe!C2303</f>
        <v/>
      </c>
    </row>
    <row r="2563">
      <c r="A2563" s="22">
        <f>Universe!G2304</f>
        <v/>
      </c>
      <c r="B2563" s="2" t="n">
        <v>1</v>
      </c>
      <c r="C2563" s="23">
        <f>Universe!H2304</f>
        <v/>
      </c>
      <c r="D2563" s="23">
        <f>Universe!I2304</f>
        <v/>
      </c>
      <c r="E2563" s="23">
        <f>Universe!J2304</f>
        <v/>
      </c>
      <c r="F2563" s="23">
        <f>Universe!K2304</f>
        <v/>
      </c>
      <c r="G2563" s="23">
        <f>Universe!L2304</f>
        <v/>
      </c>
      <c r="H2563" s="23">
        <f>Universe!M2304</f>
        <v/>
      </c>
      <c r="I2563" s="23">
        <f>Universe!N2304</f>
        <v/>
      </c>
      <c r="J2563" s="23">
        <f>Universe!O2304</f>
        <v/>
      </c>
      <c r="K2563" s="23">
        <f>Universe!P2304</f>
        <v/>
      </c>
      <c r="L2563" s="23">
        <f>Universe!Q2304</f>
        <v/>
      </c>
      <c r="M2563" s="23">
        <f>Universe!R2304</f>
        <v/>
      </c>
      <c r="N2563" s="5">
        <f>IF(ZScoring!AH2304="",0,(ZScoring!AH2304-$B$3)/$C$3)</f>
        <v/>
      </c>
      <c r="O2563" s="5">
        <f>IF(ZScoring!AI2304="",0,(ZScoring!AI2304-$B$4)/$C$4)</f>
        <v/>
      </c>
      <c r="P2563" s="5">
        <f>IF(ZScoring!AJ2304="",0,(ZScoring!AJ2304-$B$5)/$C$5)</f>
        <v/>
      </c>
      <c r="Q2563" s="5">
        <f>IF(ZScoring!AK2304="",0,(ZScoring!AK2304-$B$6)/$C$6)</f>
        <v/>
      </c>
      <c r="R2563" s="5">
        <f>IF(ZScoring!AL2304="",0,(ZScoring!AL2304-$B$7)/$C$7)</f>
        <v/>
      </c>
      <c r="S2563" s="5">
        <f>IF(ZScoring!AM2304="",0,(ZScoring!AM2304-$B$8)/$C$8)</f>
        <v/>
      </c>
      <c r="T2563" s="5">
        <f>IF(ZScoring!AN2304="",0,(ZScoring!AN2304-$B$9)/$C$9)</f>
        <v/>
      </c>
      <c r="U2563" s="5">
        <f>IF(ZScoring!AO2304="",0,(ZScoring!AO2304-$B$10)/$C$10)</f>
        <v/>
      </c>
      <c r="V2563" s="5">
        <f>IF(ZScoring!AP2304="",0,(ZScoring!AP2304-$B$11)/$C$11)</f>
        <v/>
      </c>
      <c r="W2563" s="5">
        <f>IF(ZScoring!AQ2304="",0,(ZScoring!AQ2304-$B$12)/$C$12)</f>
        <v/>
      </c>
      <c r="X2563" s="5">
        <f>Universe!C2304</f>
        <v/>
      </c>
    </row>
    <row r="2564">
      <c r="A2564" s="22">
        <f>Universe!G2305</f>
        <v/>
      </c>
      <c r="B2564" s="2" t="n">
        <v>1</v>
      </c>
      <c r="C2564" s="23">
        <f>Universe!H2305</f>
        <v/>
      </c>
      <c r="D2564" s="23">
        <f>Universe!I2305</f>
        <v/>
      </c>
      <c r="E2564" s="23">
        <f>Universe!J2305</f>
        <v/>
      </c>
      <c r="F2564" s="23">
        <f>Universe!K2305</f>
        <v/>
      </c>
      <c r="G2564" s="23">
        <f>Universe!L2305</f>
        <v/>
      </c>
      <c r="H2564" s="23">
        <f>Universe!M2305</f>
        <v/>
      </c>
      <c r="I2564" s="23">
        <f>Universe!N2305</f>
        <v/>
      </c>
      <c r="J2564" s="23">
        <f>Universe!O2305</f>
        <v/>
      </c>
      <c r="K2564" s="23">
        <f>Universe!P2305</f>
        <v/>
      </c>
      <c r="L2564" s="23">
        <f>Universe!Q2305</f>
        <v/>
      </c>
      <c r="M2564" s="23">
        <f>Universe!R2305</f>
        <v/>
      </c>
      <c r="N2564" s="5">
        <f>IF(ZScoring!AH2305="",0,(ZScoring!AH2305-$B$3)/$C$3)</f>
        <v/>
      </c>
      <c r="O2564" s="5">
        <f>IF(ZScoring!AI2305="",0,(ZScoring!AI2305-$B$4)/$C$4)</f>
        <v/>
      </c>
      <c r="P2564" s="5">
        <f>IF(ZScoring!AJ2305="",0,(ZScoring!AJ2305-$B$5)/$C$5)</f>
        <v/>
      </c>
      <c r="Q2564" s="5">
        <f>IF(ZScoring!AK2305="",0,(ZScoring!AK2305-$B$6)/$C$6)</f>
        <v/>
      </c>
      <c r="R2564" s="5">
        <f>IF(ZScoring!AL2305="",0,(ZScoring!AL2305-$B$7)/$C$7)</f>
        <v/>
      </c>
      <c r="S2564" s="5">
        <f>IF(ZScoring!AM2305="",0,(ZScoring!AM2305-$B$8)/$C$8)</f>
        <v/>
      </c>
      <c r="T2564" s="5">
        <f>IF(ZScoring!AN2305="",0,(ZScoring!AN2305-$B$9)/$C$9)</f>
        <v/>
      </c>
      <c r="U2564" s="5">
        <f>IF(ZScoring!AO2305="",0,(ZScoring!AO2305-$B$10)/$C$10)</f>
        <v/>
      </c>
      <c r="V2564" s="5">
        <f>IF(ZScoring!AP2305="",0,(ZScoring!AP2305-$B$11)/$C$11)</f>
        <v/>
      </c>
      <c r="W2564" s="5">
        <f>IF(ZScoring!AQ2305="",0,(ZScoring!AQ2305-$B$12)/$C$12)</f>
        <v/>
      </c>
      <c r="X2564" s="5">
        <f>Universe!C2305</f>
        <v/>
      </c>
    </row>
    <row r="2565">
      <c r="A2565" s="22">
        <f>Universe!G2306</f>
        <v/>
      </c>
      <c r="B2565" s="2" t="n">
        <v>1</v>
      </c>
      <c r="C2565" s="23">
        <f>Universe!H2306</f>
        <v/>
      </c>
      <c r="D2565" s="23">
        <f>Universe!I2306</f>
        <v/>
      </c>
      <c r="E2565" s="23">
        <f>Universe!J2306</f>
        <v/>
      </c>
      <c r="F2565" s="23">
        <f>Universe!K2306</f>
        <v/>
      </c>
      <c r="G2565" s="23">
        <f>Universe!L2306</f>
        <v/>
      </c>
      <c r="H2565" s="23">
        <f>Universe!M2306</f>
        <v/>
      </c>
      <c r="I2565" s="23">
        <f>Universe!N2306</f>
        <v/>
      </c>
      <c r="J2565" s="23">
        <f>Universe!O2306</f>
        <v/>
      </c>
      <c r="K2565" s="23">
        <f>Universe!P2306</f>
        <v/>
      </c>
      <c r="L2565" s="23">
        <f>Universe!Q2306</f>
        <v/>
      </c>
      <c r="M2565" s="23">
        <f>Universe!R2306</f>
        <v/>
      </c>
      <c r="N2565" s="5">
        <f>IF(ZScoring!AH2306="",0,(ZScoring!AH2306-$B$3)/$C$3)</f>
        <v/>
      </c>
      <c r="O2565" s="5">
        <f>IF(ZScoring!AI2306="",0,(ZScoring!AI2306-$B$4)/$C$4)</f>
        <v/>
      </c>
      <c r="P2565" s="5">
        <f>IF(ZScoring!AJ2306="",0,(ZScoring!AJ2306-$B$5)/$C$5)</f>
        <v/>
      </c>
      <c r="Q2565" s="5">
        <f>IF(ZScoring!AK2306="",0,(ZScoring!AK2306-$B$6)/$C$6)</f>
        <v/>
      </c>
      <c r="R2565" s="5">
        <f>IF(ZScoring!AL2306="",0,(ZScoring!AL2306-$B$7)/$C$7)</f>
        <v/>
      </c>
      <c r="S2565" s="5">
        <f>IF(ZScoring!AM2306="",0,(ZScoring!AM2306-$B$8)/$C$8)</f>
        <v/>
      </c>
      <c r="T2565" s="5">
        <f>IF(ZScoring!AN2306="",0,(ZScoring!AN2306-$B$9)/$C$9)</f>
        <v/>
      </c>
      <c r="U2565" s="5">
        <f>IF(ZScoring!AO2306="",0,(ZScoring!AO2306-$B$10)/$C$10)</f>
        <v/>
      </c>
      <c r="V2565" s="5">
        <f>IF(ZScoring!AP2306="",0,(ZScoring!AP2306-$B$11)/$C$11)</f>
        <v/>
      </c>
      <c r="W2565" s="5">
        <f>IF(ZScoring!AQ2306="",0,(ZScoring!AQ2306-$B$12)/$C$12)</f>
        <v/>
      </c>
      <c r="X2565" s="5">
        <f>Universe!C2306</f>
        <v/>
      </c>
    </row>
    <row r="2566">
      <c r="A2566" s="22">
        <f>Universe!G2307</f>
        <v/>
      </c>
      <c r="B2566" s="2" t="n">
        <v>1</v>
      </c>
      <c r="C2566" s="23">
        <f>Universe!H2307</f>
        <v/>
      </c>
      <c r="D2566" s="23">
        <f>Universe!I2307</f>
        <v/>
      </c>
      <c r="E2566" s="23">
        <f>Universe!J2307</f>
        <v/>
      </c>
      <c r="F2566" s="23">
        <f>Universe!K2307</f>
        <v/>
      </c>
      <c r="G2566" s="23">
        <f>Universe!L2307</f>
        <v/>
      </c>
      <c r="H2566" s="23">
        <f>Universe!M2307</f>
        <v/>
      </c>
      <c r="I2566" s="23">
        <f>Universe!N2307</f>
        <v/>
      </c>
      <c r="J2566" s="23">
        <f>Universe!O2307</f>
        <v/>
      </c>
      <c r="K2566" s="23">
        <f>Universe!P2307</f>
        <v/>
      </c>
      <c r="L2566" s="23">
        <f>Universe!Q2307</f>
        <v/>
      </c>
      <c r="M2566" s="23">
        <f>Universe!R2307</f>
        <v/>
      </c>
      <c r="N2566" s="5">
        <f>IF(ZScoring!AH2307="",0,(ZScoring!AH2307-$B$3)/$C$3)</f>
        <v/>
      </c>
      <c r="O2566" s="5">
        <f>IF(ZScoring!AI2307="",0,(ZScoring!AI2307-$B$4)/$C$4)</f>
        <v/>
      </c>
      <c r="P2566" s="5">
        <f>IF(ZScoring!AJ2307="",0,(ZScoring!AJ2307-$B$5)/$C$5)</f>
        <v/>
      </c>
      <c r="Q2566" s="5">
        <f>IF(ZScoring!AK2307="",0,(ZScoring!AK2307-$B$6)/$C$6)</f>
        <v/>
      </c>
      <c r="R2566" s="5">
        <f>IF(ZScoring!AL2307="",0,(ZScoring!AL2307-$B$7)/$C$7)</f>
        <v/>
      </c>
      <c r="S2566" s="5">
        <f>IF(ZScoring!AM2307="",0,(ZScoring!AM2307-$B$8)/$C$8)</f>
        <v/>
      </c>
      <c r="T2566" s="5">
        <f>IF(ZScoring!AN2307="",0,(ZScoring!AN2307-$B$9)/$C$9)</f>
        <v/>
      </c>
      <c r="U2566" s="5">
        <f>IF(ZScoring!AO2307="",0,(ZScoring!AO2307-$B$10)/$C$10)</f>
        <v/>
      </c>
      <c r="V2566" s="5">
        <f>IF(ZScoring!AP2307="",0,(ZScoring!AP2307-$B$11)/$C$11)</f>
        <v/>
      </c>
      <c r="W2566" s="5">
        <f>IF(ZScoring!AQ2307="",0,(ZScoring!AQ2307-$B$12)/$C$12)</f>
        <v/>
      </c>
      <c r="X2566" s="5">
        <f>Universe!C2307</f>
        <v/>
      </c>
    </row>
    <row r="2567">
      <c r="A2567" s="22">
        <f>Universe!G2308</f>
        <v/>
      </c>
      <c r="B2567" s="2" t="n">
        <v>1</v>
      </c>
      <c r="C2567" s="23">
        <f>Universe!H2308</f>
        <v/>
      </c>
      <c r="D2567" s="23">
        <f>Universe!I2308</f>
        <v/>
      </c>
      <c r="E2567" s="23">
        <f>Universe!J2308</f>
        <v/>
      </c>
      <c r="F2567" s="23">
        <f>Universe!K2308</f>
        <v/>
      </c>
      <c r="G2567" s="23">
        <f>Universe!L2308</f>
        <v/>
      </c>
      <c r="H2567" s="23">
        <f>Universe!M2308</f>
        <v/>
      </c>
      <c r="I2567" s="23">
        <f>Universe!N2308</f>
        <v/>
      </c>
      <c r="J2567" s="23">
        <f>Universe!O2308</f>
        <v/>
      </c>
      <c r="K2567" s="23">
        <f>Universe!P2308</f>
        <v/>
      </c>
      <c r="L2567" s="23">
        <f>Universe!Q2308</f>
        <v/>
      </c>
      <c r="M2567" s="23">
        <f>Universe!R2308</f>
        <v/>
      </c>
      <c r="N2567" s="5">
        <f>IF(ZScoring!AH2308="",0,(ZScoring!AH2308-$B$3)/$C$3)</f>
        <v/>
      </c>
      <c r="O2567" s="5">
        <f>IF(ZScoring!AI2308="",0,(ZScoring!AI2308-$B$4)/$C$4)</f>
        <v/>
      </c>
      <c r="P2567" s="5">
        <f>IF(ZScoring!AJ2308="",0,(ZScoring!AJ2308-$B$5)/$C$5)</f>
        <v/>
      </c>
      <c r="Q2567" s="5">
        <f>IF(ZScoring!AK2308="",0,(ZScoring!AK2308-$B$6)/$C$6)</f>
        <v/>
      </c>
      <c r="R2567" s="5">
        <f>IF(ZScoring!AL2308="",0,(ZScoring!AL2308-$B$7)/$C$7)</f>
        <v/>
      </c>
      <c r="S2567" s="5">
        <f>IF(ZScoring!AM2308="",0,(ZScoring!AM2308-$B$8)/$C$8)</f>
        <v/>
      </c>
      <c r="T2567" s="5">
        <f>IF(ZScoring!AN2308="",0,(ZScoring!AN2308-$B$9)/$C$9)</f>
        <v/>
      </c>
      <c r="U2567" s="5">
        <f>IF(ZScoring!AO2308="",0,(ZScoring!AO2308-$B$10)/$C$10)</f>
        <v/>
      </c>
      <c r="V2567" s="5">
        <f>IF(ZScoring!AP2308="",0,(ZScoring!AP2308-$B$11)/$C$11)</f>
        <v/>
      </c>
      <c r="W2567" s="5">
        <f>IF(ZScoring!AQ2308="",0,(ZScoring!AQ2308-$B$12)/$C$12)</f>
        <v/>
      </c>
      <c r="X2567" s="5">
        <f>Universe!C2308</f>
        <v/>
      </c>
    </row>
    <row r="2568">
      <c r="A2568" s="22">
        <f>Universe!G2309</f>
        <v/>
      </c>
      <c r="B2568" s="2" t="n">
        <v>1</v>
      </c>
      <c r="C2568" s="23">
        <f>Universe!H2309</f>
        <v/>
      </c>
      <c r="D2568" s="23">
        <f>Universe!I2309</f>
        <v/>
      </c>
      <c r="E2568" s="23">
        <f>Universe!J2309</f>
        <v/>
      </c>
      <c r="F2568" s="23">
        <f>Universe!K2309</f>
        <v/>
      </c>
      <c r="G2568" s="23">
        <f>Universe!L2309</f>
        <v/>
      </c>
      <c r="H2568" s="23">
        <f>Universe!M2309</f>
        <v/>
      </c>
      <c r="I2568" s="23">
        <f>Universe!N2309</f>
        <v/>
      </c>
      <c r="J2568" s="23">
        <f>Universe!O2309</f>
        <v/>
      </c>
      <c r="K2568" s="23">
        <f>Universe!P2309</f>
        <v/>
      </c>
      <c r="L2568" s="23">
        <f>Universe!Q2309</f>
        <v/>
      </c>
      <c r="M2568" s="23">
        <f>Universe!R2309</f>
        <v/>
      </c>
      <c r="N2568" s="5">
        <f>IF(ZScoring!AH2309="",0,(ZScoring!AH2309-$B$3)/$C$3)</f>
        <v/>
      </c>
      <c r="O2568" s="5">
        <f>IF(ZScoring!AI2309="",0,(ZScoring!AI2309-$B$4)/$C$4)</f>
        <v/>
      </c>
      <c r="P2568" s="5">
        <f>IF(ZScoring!AJ2309="",0,(ZScoring!AJ2309-$B$5)/$C$5)</f>
        <v/>
      </c>
      <c r="Q2568" s="5">
        <f>IF(ZScoring!AK2309="",0,(ZScoring!AK2309-$B$6)/$C$6)</f>
        <v/>
      </c>
      <c r="R2568" s="5">
        <f>IF(ZScoring!AL2309="",0,(ZScoring!AL2309-$B$7)/$C$7)</f>
        <v/>
      </c>
      <c r="S2568" s="5">
        <f>IF(ZScoring!AM2309="",0,(ZScoring!AM2309-$B$8)/$C$8)</f>
        <v/>
      </c>
      <c r="T2568" s="5">
        <f>IF(ZScoring!AN2309="",0,(ZScoring!AN2309-$B$9)/$C$9)</f>
        <v/>
      </c>
      <c r="U2568" s="5">
        <f>IF(ZScoring!AO2309="",0,(ZScoring!AO2309-$B$10)/$C$10)</f>
        <v/>
      </c>
      <c r="V2568" s="5">
        <f>IF(ZScoring!AP2309="",0,(ZScoring!AP2309-$B$11)/$C$11)</f>
        <v/>
      </c>
      <c r="W2568" s="5">
        <f>IF(ZScoring!AQ2309="",0,(ZScoring!AQ2309-$B$12)/$C$12)</f>
        <v/>
      </c>
      <c r="X2568" s="5">
        <f>Universe!C2309</f>
        <v/>
      </c>
    </row>
    <row r="2569">
      <c r="A2569" s="22">
        <f>Universe!G2310</f>
        <v/>
      </c>
      <c r="B2569" s="2" t="n">
        <v>1</v>
      </c>
      <c r="C2569" s="23">
        <f>Universe!H2310</f>
        <v/>
      </c>
      <c r="D2569" s="23">
        <f>Universe!I2310</f>
        <v/>
      </c>
      <c r="E2569" s="23">
        <f>Universe!J2310</f>
        <v/>
      </c>
      <c r="F2569" s="23">
        <f>Universe!K2310</f>
        <v/>
      </c>
      <c r="G2569" s="23">
        <f>Universe!L2310</f>
        <v/>
      </c>
      <c r="H2569" s="23">
        <f>Universe!M2310</f>
        <v/>
      </c>
      <c r="I2569" s="23">
        <f>Universe!N2310</f>
        <v/>
      </c>
      <c r="J2569" s="23">
        <f>Universe!O2310</f>
        <v/>
      </c>
      <c r="K2569" s="23">
        <f>Universe!P2310</f>
        <v/>
      </c>
      <c r="L2569" s="23">
        <f>Universe!Q2310</f>
        <v/>
      </c>
      <c r="M2569" s="23">
        <f>Universe!R2310</f>
        <v/>
      </c>
      <c r="N2569" s="5">
        <f>IF(ZScoring!AH2310="",0,(ZScoring!AH2310-$B$3)/$C$3)</f>
        <v/>
      </c>
      <c r="O2569" s="5">
        <f>IF(ZScoring!AI2310="",0,(ZScoring!AI2310-$B$4)/$C$4)</f>
        <v/>
      </c>
      <c r="P2569" s="5">
        <f>IF(ZScoring!AJ2310="",0,(ZScoring!AJ2310-$B$5)/$C$5)</f>
        <v/>
      </c>
      <c r="Q2569" s="5">
        <f>IF(ZScoring!AK2310="",0,(ZScoring!AK2310-$B$6)/$C$6)</f>
        <v/>
      </c>
      <c r="R2569" s="5">
        <f>IF(ZScoring!AL2310="",0,(ZScoring!AL2310-$B$7)/$C$7)</f>
        <v/>
      </c>
      <c r="S2569" s="5">
        <f>IF(ZScoring!AM2310="",0,(ZScoring!AM2310-$B$8)/$C$8)</f>
        <v/>
      </c>
      <c r="T2569" s="5">
        <f>IF(ZScoring!AN2310="",0,(ZScoring!AN2310-$B$9)/$C$9)</f>
        <v/>
      </c>
      <c r="U2569" s="5">
        <f>IF(ZScoring!AO2310="",0,(ZScoring!AO2310-$B$10)/$C$10)</f>
        <v/>
      </c>
      <c r="V2569" s="5">
        <f>IF(ZScoring!AP2310="",0,(ZScoring!AP2310-$B$11)/$C$11)</f>
        <v/>
      </c>
      <c r="W2569" s="5">
        <f>IF(ZScoring!AQ2310="",0,(ZScoring!AQ2310-$B$12)/$C$12)</f>
        <v/>
      </c>
      <c r="X2569" s="5">
        <f>Universe!C2310</f>
        <v/>
      </c>
    </row>
    <row r="2570">
      <c r="A2570" s="22">
        <f>Universe!G2311</f>
        <v/>
      </c>
      <c r="B2570" s="2" t="n">
        <v>1</v>
      </c>
      <c r="C2570" s="23">
        <f>Universe!H2311</f>
        <v/>
      </c>
      <c r="D2570" s="23">
        <f>Universe!I2311</f>
        <v/>
      </c>
      <c r="E2570" s="23">
        <f>Universe!J2311</f>
        <v/>
      </c>
      <c r="F2570" s="23">
        <f>Universe!K2311</f>
        <v/>
      </c>
      <c r="G2570" s="23">
        <f>Universe!L2311</f>
        <v/>
      </c>
      <c r="H2570" s="23">
        <f>Universe!M2311</f>
        <v/>
      </c>
      <c r="I2570" s="23">
        <f>Universe!N2311</f>
        <v/>
      </c>
      <c r="J2570" s="23">
        <f>Universe!O2311</f>
        <v/>
      </c>
      <c r="K2570" s="23">
        <f>Universe!P2311</f>
        <v/>
      </c>
      <c r="L2570" s="23">
        <f>Universe!Q2311</f>
        <v/>
      </c>
      <c r="M2570" s="23">
        <f>Universe!R2311</f>
        <v/>
      </c>
      <c r="N2570" s="5">
        <f>IF(ZScoring!AH2311="",0,(ZScoring!AH2311-$B$3)/$C$3)</f>
        <v/>
      </c>
      <c r="O2570" s="5">
        <f>IF(ZScoring!AI2311="",0,(ZScoring!AI2311-$B$4)/$C$4)</f>
        <v/>
      </c>
      <c r="P2570" s="5">
        <f>IF(ZScoring!AJ2311="",0,(ZScoring!AJ2311-$B$5)/$C$5)</f>
        <v/>
      </c>
      <c r="Q2570" s="5">
        <f>IF(ZScoring!AK2311="",0,(ZScoring!AK2311-$B$6)/$C$6)</f>
        <v/>
      </c>
      <c r="R2570" s="5">
        <f>IF(ZScoring!AL2311="",0,(ZScoring!AL2311-$B$7)/$C$7)</f>
        <v/>
      </c>
      <c r="S2570" s="5">
        <f>IF(ZScoring!AM2311="",0,(ZScoring!AM2311-$B$8)/$C$8)</f>
        <v/>
      </c>
      <c r="T2570" s="5">
        <f>IF(ZScoring!AN2311="",0,(ZScoring!AN2311-$B$9)/$C$9)</f>
        <v/>
      </c>
      <c r="U2570" s="5">
        <f>IF(ZScoring!AO2311="",0,(ZScoring!AO2311-$B$10)/$C$10)</f>
        <v/>
      </c>
      <c r="V2570" s="5">
        <f>IF(ZScoring!AP2311="",0,(ZScoring!AP2311-$B$11)/$C$11)</f>
        <v/>
      </c>
      <c r="W2570" s="5">
        <f>IF(ZScoring!AQ2311="",0,(ZScoring!AQ2311-$B$12)/$C$12)</f>
        <v/>
      </c>
      <c r="X2570" s="5">
        <f>Universe!C2311</f>
        <v/>
      </c>
    </row>
    <row r="2571">
      <c r="A2571" s="22">
        <f>Universe!G2312</f>
        <v/>
      </c>
      <c r="B2571" s="2" t="n">
        <v>1</v>
      </c>
      <c r="C2571" s="23">
        <f>Universe!H2312</f>
        <v/>
      </c>
      <c r="D2571" s="23">
        <f>Universe!I2312</f>
        <v/>
      </c>
      <c r="E2571" s="23">
        <f>Universe!J2312</f>
        <v/>
      </c>
      <c r="F2571" s="23">
        <f>Universe!K2312</f>
        <v/>
      </c>
      <c r="G2571" s="23">
        <f>Universe!L2312</f>
        <v/>
      </c>
      <c r="H2571" s="23">
        <f>Universe!M2312</f>
        <v/>
      </c>
      <c r="I2571" s="23">
        <f>Universe!N2312</f>
        <v/>
      </c>
      <c r="J2571" s="23">
        <f>Universe!O2312</f>
        <v/>
      </c>
      <c r="K2571" s="23">
        <f>Universe!P2312</f>
        <v/>
      </c>
      <c r="L2571" s="23">
        <f>Universe!Q2312</f>
        <v/>
      </c>
      <c r="M2571" s="23">
        <f>Universe!R2312</f>
        <v/>
      </c>
      <c r="N2571" s="5">
        <f>IF(ZScoring!AH2312="",0,(ZScoring!AH2312-$B$3)/$C$3)</f>
        <v/>
      </c>
      <c r="O2571" s="5">
        <f>IF(ZScoring!AI2312="",0,(ZScoring!AI2312-$B$4)/$C$4)</f>
        <v/>
      </c>
      <c r="P2571" s="5">
        <f>IF(ZScoring!AJ2312="",0,(ZScoring!AJ2312-$B$5)/$C$5)</f>
        <v/>
      </c>
      <c r="Q2571" s="5">
        <f>IF(ZScoring!AK2312="",0,(ZScoring!AK2312-$B$6)/$C$6)</f>
        <v/>
      </c>
      <c r="R2571" s="5">
        <f>IF(ZScoring!AL2312="",0,(ZScoring!AL2312-$B$7)/$C$7)</f>
        <v/>
      </c>
      <c r="S2571" s="5">
        <f>IF(ZScoring!AM2312="",0,(ZScoring!AM2312-$B$8)/$C$8)</f>
        <v/>
      </c>
      <c r="T2571" s="5">
        <f>IF(ZScoring!AN2312="",0,(ZScoring!AN2312-$B$9)/$C$9)</f>
        <v/>
      </c>
      <c r="U2571" s="5">
        <f>IF(ZScoring!AO2312="",0,(ZScoring!AO2312-$B$10)/$C$10)</f>
        <v/>
      </c>
      <c r="V2571" s="5">
        <f>IF(ZScoring!AP2312="",0,(ZScoring!AP2312-$B$11)/$C$11)</f>
        <v/>
      </c>
      <c r="W2571" s="5">
        <f>IF(ZScoring!AQ2312="",0,(ZScoring!AQ2312-$B$12)/$C$12)</f>
        <v/>
      </c>
      <c r="X2571" s="5">
        <f>Universe!C2312</f>
        <v/>
      </c>
    </row>
    <row r="2572">
      <c r="A2572" s="22">
        <f>Universe!G2313</f>
        <v/>
      </c>
      <c r="B2572" s="2" t="n">
        <v>1</v>
      </c>
      <c r="C2572" s="23">
        <f>Universe!H2313</f>
        <v/>
      </c>
      <c r="D2572" s="23">
        <f>Universe!I2313</f>
        <v/>
      </c>
      <c r="E2572" s="23">
        <f>Universe!J2313</f>
        <v/>
      </c>
      <c r="F2572" s="23">
        <f>Universe!K2313</f>
        <v/>
      </c>
      <c r="G2572" s="23">
        <f>Universe!L2313</f>
        <v/>
      </c>
      <c r="H2572" s="23">
        <f>Universe!M2313</f>
        <v/>
      </c>
      <c r="I2572" s="23">
        <f>Universe!N2313</f>
        <v/>
      </c>
      <c r="J2572" s="23">
        <f>Universe!O2313</f>
        <v/>
      </c>
      <c r="K2572" s="23">
        <f>Universe!P2313</f>
        <v/>
      </c>
      <c r="L2572" s="23">
        <f>Universe!Q2313</f>
        <v/>
      </c>
      <c r="M2572" s="23">
        <f>Universe!R2313</f>
        <v/>
      </c>
      <c r="N2572" s="5">
        <f>IF(ZScoring!AH2313="",0,(ZScoring!AH2313-$B$3)/$C$3)</f>
        <v/>
      </c>
      <c r="O2572" s="5">
        <f>IF(ZScoring!AI2313="",0,(ZScoring!AI2313-$B$4)/$C$4)</f>
        <v/>
      </c>
      <c r="P2572" s="5">
        <f>IF(ZScoring!AJ2313="",0,(ZScoring!AJ2313-$B$5)/$C$5)</f>
        <v/>
      </c>
      <c r="Q2572" s="5">
        <f>IF(ZScoring!AK2313="",0,(ZScoring!AK2313-$B$6)/$C$6)</f>
        <v/>
      </c>
      <c r="R2572" s="5">
        <f>IF(ZScoring!AL2313="",0,(ZScoring!AL2313-$B$7)/$C$7)</f>
        <v/>
      </c>
      <c r="S2572" s="5">
        <f>IF(ZScoring!AM2313="",0,(ZScoring!AM2313-$B$8)/$C$8)</f>
        <v/>
      </c>
      <c r="T2572" s="5">
        <f>IF(ZScoring!AN2313="",0,(ZScoring!AN2313-$B$9)/$C$9)</f>
        <v/>
      </c>
      <c r="U2572" s="5">
        <f>IF(ZScoring!AO2313="",0,(ZScoring!AO2313-$B$10)/$C$10)</f>
        <v/>
      </c>
      <c r="V2572" s="5">
        <f>IF(ZScoring!AP2313="",0,(ZScoring!AP2313-$B$11)/$C$11)</f>
        <v/>
      </c>
      <c r="W2572" s="5">
        <f>IF(ZScoring!AQ2313="",0,(ZScoring!AQ2313-$B$12)/$C$12)</f>
        <v/>
      </c>
      <c r="X2572" s="5">
        <f>Universe!C2313</f>
        <v/>
      </c>
    </row>
    <row r="2573">
      <c r="A2573" s="22">
        <f>Universe!G2314</f>
        <v/>
      </c>
      <c r="B2573" s="2" t="n">
        <v>1</v>
      </c>
      <c r="C2573" s="23">
        <f>Universe!H2314</f>
        <v/>
      </c>
      <c r="D2573" s="23">
        <f>Universe!I2314</f>
        <v/>
      </c>
      <c r="E2573" s="23">
        <f>Universe!J2314</f>
        <v/>
      </c>
      <c r="F2573" s="23">
        <f>Universe!K2314</f>
        <v/>
      </c>
      <c r="G2573" s="23">
        <f>Universe!L2314</f>
        <v/>
      </c>
      <c r="H2573" s="23">
        <f>Universe!M2314</f>
        <v/>
      </c>
      <c r="I2573" s="23">
        <f>Universe!N2314</f>
        <v/>
      </c>
      <c r="J2573" s="23">
        <f>Universe!O2314</f>
        <v/>
      </c>
      <c r="K2573" s="23">
        <f>Universe!P2314</f>
        <v/>
      </c>
      <c r="L2573" s="23">
        <f>Universe!Q2314</f>
        <v/>
      </c>
      <c r="M2573" s="23">
        <f>Universe!R2314</f>
        <v/>
      </c>
      <c r="N2573" s="5">
        <f>IF(ZScoring!AH2314="",0,(ZScoring!AH2314-$B$3)/$C$3)</f>
        <v/>
      </c>
      <c r="O2573" s="5">
        <f>IF(ZScoring!AI2314="",0,(ZScoring!AI2314-$B$4)/$C$4)</f>
        <v/>
      </c>
      <c r="P2573" s="5">
        <f>IF(ZScoring!AJ2314="",0,(ZScoring!AJ2314-$B$5)/$C$5)</f>
        <v/>
      </c>
      <c r="Q2573" s="5">
        <f>IF(ZScoring!AK2314="",0,(ZScoring!AK2314-$B$6)/$C$6)</f>
        <v/>
      </c>
      <c r="R2573" s="5">
        <f>IF(ZScoring!AL2314="",0,(ZScoring!AL2314-$B$7)/$C$7)</f>
        <v/>
      </c>
      <c r="S2573" s="5">
        <f>IF(ZScoring!AM2314="",0,(ZScoring!AM2314-$B$8)/$C$8)</f>
        <v/>
      </c>
      <c r="T2573" s="5">
        <f>IF(ZScoring!AN2314="",0,(ZScoring!AN2314-$B$9)/$C$9)</f>
        <v/>
      </c>
      <c r="U2573" s="5">
        <f>IF(ZScoring!AO2314="",0,(ZScoring!AO2314-$B$10)/$C$10)</f>
        <v/>
      </c>
      <c r="V2573" s="5">
        <f>IF(ZScoring!AP2314="",0,(ZScoring!AP2314-$B$11)/$C$11)</f>
        <v/>
      </c>
      <c r="W2573" s="5">
        <f>IF(ZScoring!AQ2314="",0,(ZScoring!AQ2314-$B$12)/$C$12)</f>
        <v/>
      </c>
      <c r="X2573" s="5">
        <f>Universe!C2314</f>
        <v/>
      </c>
    </row>
    <row r="2574">
      <c r="A2574" s="22">
        <f>Universe!G2315</f>
        <v/>
      </c>
      <c r="B2574" s="2" t="n">
        <v>1</v>
      </c>
      <c r="C2574" s="23">
        <f>Universe!H2315</f>
        <v/>
      </c>
      <c r="D2574" s="23">
        <f>Universe!I2315</f>
        <v/>
      </c>
      <c r="E2574" s="23">
        <f>Universe!J2315</f>
        <v/>
      </c>
      <c r="F2574" s="23">
        <f>Universe!K2315</f>
        <v/>
      </c>
      <c r="G2574" s="23">
        <f>Universe!L2315</f>
        <v/>
      </c>
      <c r="H2574" s="23">
        <f>Universe!M2315</f>
        <v/>
      </c>
      <c r="I2574" s="23">
        <f>Universe!N2315</f>
        <v/>
      </c>
      <c r="J2574" s="23">
        <f>Universe!O2315</f>
        <v/>
      </c>
      <c r="K2574" s="23">
        <f>Universe!P2315</f>
        <v/>
      </c>
      <c r="L2574" s="23">
        <f>Universe!Q2315</f>
        <v/>
      </c>
      <c r="M2574" s="23">
        <f>Universe!R2315</f>
        <v/>
      </c>
      <c r="N2574" s="5">
        <f>IF(ZScoring!AH2315="",0,(ZScoring!AH2315-$B$3)/$C$3)</f>
        <v/>
      </c>
      <c r="O2574" s="5">
        <f>IF(ZScoring!AI2315="",0,(ZScoring!AI2315-$B$4)/$C$4)</f>
        <v/>
      </c>
      <c r="P2574" s="5">
        <f>IF(ZScoring!AJ2315="",0,(ZScoring!AJ2315-$B$5)/$C$5)</f>
        <v/>
      </c>
      <c r="Q2574" s="5">
        <f>IF(ZScoring!AK2315="",0,(ZScoring!AK2315-$B$6)/$C$6)</f>
        <v/>
      </c>
      <c r="R2574" s="5">
        <f>IF(ZScoring!AL2315="",0,(ZScoring!AL2315-$B$7)/$C$7)</f>
        <v/>
      </c>
      <c r="S2574" s="5">
        <f>IF(ZScoring!AM2315="",0,(ZScoring!AM2315-$B$8)/$C$8)</f>
        <v/>
      </c>
      <c r="T2574" s="5">
        <f>IF(ZScoring!AN2315="",0,(ZScoring!AN2315-$B$9)/$C$9)</f>
        <v/>
      </c>
      <c r="U2574" s="5">
        <f>IF(ZScoring!AO2315="",0,(ZScoring!AO2315-$B$10)/$C$10)</f>
        <v/>
      </c>
      <c r="V2574" s="5">
        <f>IF(ZScoring!AP2315="",0,(ZScoring!AP2315-$B$11)/$C$11)</f>
        <v/>
      </c>
      <c r="W2574" s="5">
        <f>IF(ZScoring!AQ2315="",0,(ZScoring!AQ2315-$B$12)/$C$12)</f>
        <v/>
      </c>
      <c r="X2574" s="5">
        <f>Universe!C2315</f>
        <v/>
      </c>
    </row>
    <row r="2575">
      <c r="A2575" s="22">
        <f>Universe!G2316</f>
        <v/>
      </c>
      <c r="B2575" s="2" t="n">
        <v>1</v>
      </c>
      <c r="C2575" s="23">
        <f>Universe!H2316</f>
        <v/>
      </c>
      <c r="D2575" s="23">
        <f>Universe!I2316</f>
        <v/>
      </c>
      <c r="E2575" s="23">
        <f>Universe!J2316</f>
        <v/>
      </c>
      <c r="F2575" s="23">
        <f>Universe!K2316</f>
        <v/>
      </c>
      <c r="G2575" s="23">
        <f>Universe!L2316</f>
        <v/>
      </c>
      <c r="H2575" s="23">
        <f>Universe!M2316</f>
        <v/>
      </c>
      <c r="I2575" s="23">
        <f>Universe!N2316</f>
        <v/>
      </c>
      <c r="J2575" s="23">
        <f>Universe!O2316</f>
        <v/>
      </c>
      <c r="K2575" s="23">
        <f>Universe!P2316</f>
        <v/>
      </c>
      <c r="L2575" s="23">
        <f>Universe!Q2316</f>
        <v/>
      </c>
      <c r="M2575" s="23">
        <f>Universe!R2316</f>
        <v/>
      </c>
      <c r="N2575" s="5">
        <f>IF(ZScoring!AH2316="",0,(ZScoring!AH2316-$B$3)/$C$3)</f>
        <v/>
      </c>
      <c r="O2575" s="5">
        <f>IF(ZScoring!AI2316="",0,(ZScoring!AI2316-$B$4)/$C$4)</f>
        <v/>
      </c>
      <c r="P2575" s="5">
        <f>IF(ZScoring!AJ2316="",0,(ZScoring!AJ2316-$B$5)/$C$5)</f>
        <v/>
      </c>
      <c r="Q2575" s="5">
        <f>IF(ZScoring!AK2316="",0,(ZScoring!AK2316-$B$6)/$C$6)</f>
        <v/>
      </c>
      <c r="R2575" s="5">
        <f>IF(ZScoring!AL2316="",0,(ZScoring!AL2316-$B$7)/$C$7)</f>
        <v/>
      </c>
      <c r="S2575" s="5">
        <f>IF(ZScoring!AM2316="",0,(ZScoring!AM2316-$B$8)/$C$8)</f>
        <v/>
      </c>
      <c r="T2575" s="5">
        <f>IF(ZScoring!AN2316="",0,(ZScoring!AN2316-$B$9)/$C$9)</f>
        <v/>
      </c>
      <c r="U2575" s="5">
        <f>IF(ZScoring!AO2316="",0,(ZScoring!AO2316-$B$10)/$C$10)</f>
        <v/>
      </c>
      <c r="V2575" s="5">
        <f>IF(ZScoring!AP2316="",0,(ZScoring!AP2316-$B$11)/$C$11)</f>
        <v/>
      </c>
      <c r="W2575" s="5">
        <f>IF(ZScoring!AQ2316="",0,(ZScoring!AQ2316-$B$12)/$C$12)</f>
        <v/>
      </c>
      <c r="X2575" s="5">
        <f>Universe!C2316</f>
        <v/>
      </c>
    </row>
    <row r="2576">
      <c r="A2576" s="22">
        <f>Universe!G2317</f>
        <v/>
      </c>
      <c r="B2576" s="2" t="n">
        <v>1</v>
      </c>
      <c r="C2576" s="23">
        <f>Universe!H2317</f>
        <v/>
      </c>
      <c r="D2576" s="23">
        <f>Universe!I2317</f>
        <v/>
      </c>
      <c r="E2576" s="23">
        <f>Universe!J2317</f>
        <v/>
      </c>
      <c r="F2576" s="23">
        <f>Universe!K2317</f>
        <v/>
      </c>
      <c r="G2576" s="23">
        <f>Universe!L2317</f>
        <v/>
      </c>
      <c r="H2576" s="23">
        <f>Universe!M2317</f>
        <v/>
      </c>
      <c r="I2576" s="23">
        <f>Universe!N2317</f>
        <v/>
      </c>
      <c r="J2576" s="23">
        <f>Universe!O2317</f>
        <v/>
      </c>
      <c r="K2576" s="23">
        <f>Universe!P2317</f>
        <v/>
      </c>
      <c r="L2576" s="23">
        <f>Universe!Q2317</f>
        <v/>
      </c>
      <c r="M2576" s="23">
        <f>Universe!R2317</f>
        <v/>
      </c>
      <c r="N2576" s="5">
        <f>IF(ZScoring!AH2317="",0,(ZScoring!AH2317-$B$3)/$C$3)</f>
        <v/>
      </c>
      <c r="O2576" s="5">
        <f>IF(ZScoring!AI2317="",0,(ZScoring!AI2317-$B$4)/$C$4)</f>
        <v/>
      </c>
      <c r="P2576" s="5">
        <f>IF(ZScoring!AJ2317="",0,(ZScoring!AJ2317-$B$5)/$C$5)</f>
        <v/>
      </c>
      <c r="Q2576" s="5">
        <f>IF(ZScoring!AK2317="",0,(ZScoring!AK2317-$B$6)/$C$6)</f>
        <v/>
      </c>
      <c r="R2576" s="5">
        <f>IF(ZScoring!AL2317="",0,(ZScoring!AL2317-$B$7)/$C$7)</f>
        <v/>
      </c>
      <c r="S2576" s="5">
        <f>IF(ZScoring!AM2317="",0,(ZScoring!AM2317-$B$8)/$C$8)</f>
        <v/>
      </c>
      <c r="T2576" s="5">
        <f>IF(ZScoring!AN2317="",0,(ZScoring!AN2317-$B$9)/$C$9)</f>
        <v/>
      </c>
      <c r="U2576" s="5">
        <f>IF(ZScoring!AO2317="",0,(ZScoring!AO2317-$B$10)/$C$10)</f>
        <v/>
      </c>
      <c r="V2576" s="5">
        <f>IF(ZScoring!AP2317="",0,(ZScoring!AP2317-$B$11)/$C$11)</f>
        <v/>
      </c>
      <c r="W2576" s="5">
        <f>IF(ZScoring!AQ2317="",0,(ZScoring!AQ2317-$B$12)/$C$12)</f>
        <v/>
      </c>
      <c r="X2576" s="5">
        <f>Universe!C2317</f>
        <v/>
      </c>
    </row>
    <row r="2577">
      <c r="A2577" s="22">
        <f>Universe!G2318</f>
        <v/>
      </c>
      <c r="B2577" s="2" t="n">
        <v>1</v>
      </c>
      <c r="C2577" s="23">
        <f>Universe!H2318</f>
        <v/>
      </c>
      <c r="D2577" s="23">
        <f>Universe!I2318</f>
        <v/>
      </c>
      <c r="E2577" s="23">
        <f>Universe!J2318</f>
        <v/>
      </c>
      <c r="F2577" s="23">
        <f>Universe!K2318</f>
        <v/>
      </c>
      <c r="G2577" s="23">
        <f>Universe!L2318</f>
        <v/>
      </c>
      <c r="H2577" s="23">
        <f>Universe!M2318</f>
        <v/>
      </c>
      <c r="I2577" s="23">
        <f>Universe!N2318</f>
        <v/>
      </c>
      <c r="J2577" s="23">
        <f>Universe!O2318</f>
        <v/>
      </c>
      <c r="K2577" s="23">
        <f>Universe!P2318</f>
        <v/>
      </c>
      <c r="L2577" s="23">
        <f>Universe!Q2318</f>
        <v/>
      </c>
      <c r="M2577" s="23">
        <f>Universe!R2318</f>
        <v/>
      </c>
      <c r="N2577" s="5">
        <f>IF(ZScoring!AH2318="",0,(ZScoring!AH2318-$B$3)/$C$3)</f>
        <v/>
      </c>
      <c r="O2577" s="5">
        <f>IF(ZScoring!AI2318="",0,(ZScoring!AI2318-$B$4)/$C$4)</f>
        <v/>
      </c>
      <c r="P2577" s="5">
        <f>IF(ZScoring!AJ2318="",0,(ZScoring!AJ2318-$B$5)/$C$5)</f>
        <v/>
      </c>
      <c r="Q2577" s="5">
        <f>IF(ZScoring!AK2318="",0,(ZScoring!AK2318-$B$6)/$C$6)</f>
        <v/>
      </c>
      <c r="R2577" s="5">
        <f>IF(ZScoring!AL2318="",0,(ZScoring!AL2318-$B$7)/$C$7)</f>
        <v/>
      </c>
      <c r="S2577" s="5">
        <f>IF(ZScoring!AM2318="",0,(ZScoring!AM2318-$B$8)/$C$8)</f>
        <v/>
      </c>
      <c r="T2577" s="5">
        <f>IF(ZScoring!AN2318="",0,(ZScoring!AN2318-$B$9)/$C$9)</f>
        <v/>
      </c>
      <c r="U2577" s="5">
        <f>IF(ZScoring!AO2318="",0,(ZScoring!AO2318-$B$10)/$C$10)</f>
        <v/>
      </c>
      <c r="V2577" s="5">
        <f>IF(ZScoring!AP2318="",0,(ZScoring!AP2318-$B$11)/$C$11)</f>
        <v/>
      </c>
      <c r="W2577" s="5">
        <f>IF(ZScoring!AQ2318="",0,(ZScoring!AQ2318-$B$12)/$C$12)</f>
        <v/>
      </c>
      <c r="X2577" s="5">
        <f>Universe!C2318</f>
        <v/>
      </c>
    </row>
    <row r="2578">
      <c r="A2578" s="22">
        <f>Universe!G2319</f>
        <v/>
      </c>
      <c r="B2578" s="2" t="n">
        <v>1</v>
      </c>
      <c r="C2578" s="23">
        <f>Universe!H2319</f>
        <v/>
      </c>
      <c r="D2578" s="23">
        <f>Universe!I2319</f>
        <v/>
      </c>
      <c r="E2578" s="23">
        <f>Universe!J2319</f>
        <v/>
      </c>
      <c r="F2578" s="23">
        <f>Universe!K2319</f>
        <v/>
      </c>
      <c r="G2578" s="23">
        <f>Universe!L2319</f>
        <v/>
      </c>
      <c r="H2578" s="23">
        <f>Universe!M2319</f>
        <v/>
      </c>
      <c r="I2578" s="23">
        <f>Universe!N2319</f>
        <v/>
      </c>
      <c r="J2578" s="23">
        <f>Universe!O2319</f>
        <v/>
      </c>
      <c r="K2578" s="23">
        <f>Universe!P2319</f>
        <v/>
      </c>
      <c r="L2578" s="23">
        <f>Universe!Q2319</f>
        <v/>
      </c>
      <c r="M2578" s="23">
        <f>Universe!R2319</f>
        <v/>
      </c>
      <c r="N2578" s="5">
        <f>IF(ZScoring!AH2319="",0,(ZScoring!AH2319-$B$3)/$C$3)</f>
        <v/>
      </c>
      <c r="O2578" s="5">
        <f>IF(ZScoring!AI2319="",0,(ZScoring!AI2319-$B$4)/$C$4)</f>
        <v/>
      </c>
      <c r="P2578" s="5">
        <f>IF(ZScoring!AJ2319="",0,(ZScoring!AJ2319-$B$5)/$C$5)</f>
        <v/>
      </c>
      <c r="Q2578" s="5">
        <f>IF(ZScoring!AK2319="",0,(ZScoring!AK2319-$B$6)/$C$6)</f>
        <v/>
      </c>
      <c r="R2578" s="5">
        <f>IF(ZScoring!AL2319="",0,(ZScoring!AL2319-$B$7)/$C$7)</f>
        <v/>
      </c>
      <c r="S2578" s="5">
        <f>IF(ZScoring!AM2319="",0,(ZScoring!AM2319-$B$8)/$C$8)</f>
        <v/>
      </c>
      <c r="T2578" s="5">
        <f>IF(ZScoring!AN2319="",0,(ZScoring!AN2319-$B$9)/$C$9)</f>
        <v/>
      </c>
      <c r="U2578" s="5">
        <f>IF(ZScoring!AO2319="",0,(ZScoring!AO2319-$B$10)/$C$10)</f>
        <v/>
      </c>
      <c r="V2578" s="5">
        <f>IF(ZScoring!AP2319="",0,(ZScoring!AP2319-$B$11)/$C$11)</f>
        <v/>
      </c>
      <c r="W2578" s="5">
        <f>IF(ZScoring!AQ2319="",0,(ZScoring!AQ2319-$B$12)/$C$12)</f>
        <v/>
      </c>
      <c r="X2578" s="5">
        <f>Universe!C2319</f>
        <v/>
      </c>
    </row>
    <row r="2579">
      <c r="A2579" s="22">
        <f>Universe!G2320</f>
        <v/>
      </c>
      <c r="B2579" s="2" t="n">
        <v>1</v>
      </c>
      <c r="C2579" s="23">
        <f>Universe!H2320</f>
        <v/>
      </c>
      <c r="D2579" s="23">
        <f>Universe!I2320</f>
        <v/>
      </c>
      <c r="E2579" s="23">
        <f>Universe!J2320</f>
        <v/>
      </c>
      <c r="F2579" s="23">
        <f>Universe!K2320</f>
        <v/>
      </c>
      <c r="G2579" s="23">
        <f>Universe!L2320</f>
        <v/>
      </c>
      <c r="H2579" s="23">
        <f>Universe!M2320</f>
        <v/>
      </c>
      <c r="I2579" s="23">
        <f>Universe!N2320</f>
        <v/>
      </c>
      <c r="J2579" s="23">
        <f>Universe!O2320</f>
        <v/>
      </c>
      <c r="K2579" s="23">
        <f>Universe!P2320</f>
        <v/>
      </c>
      <c r="L2579" s="23">
        <f>Universe!Q2320</f>
        <v/>
      </c>
      <c r="M2579" s="23">
        <f>Universe!R2320</f>
        <v/>
      </c>
      <c r="N2579" s="5">
        <f>IF(ZScoring!AH2320="",0,(ZScoring!AH2320-$B$3)/$C$3)</f>
        <v/>
      </c>
      <c r="O2579" s="5">
        <f>IF(ZScoring!AI2320="",0,(ZScoring!AI2320-$B$4)/$C$4)</f>
        <v/>
      </c>
      <c r="P2579" s="5">
        <f>IF(ZScoring!AJ2320="",0,(ZScoring!AJ2320-$B$5)/$C$5)</f>
        <v/>
      </c>
      <c r="Q2579" s="5">
        <f>IF(ZScoring!AK2320="",0,(ZScoring!AK2320-$B$6)/$C$6)</f>
        <v/>
      </c>
      <c r="R2579" s="5">
        <f>IF(ZScoring!AL2320="",0,(ZScoring!AL2320-$B$7)/$C$7)</f>
        <v/>
      </c>
      <c r="S2579" s="5">
        <f>IF(ZScoring!AM2320="",0,(ZScoring!AM2320-$B$8)/$C$8)</f>
        <v/>
      </c>
      <c r="T2579" s="5">
        <f>IF(ZScoring!AN2320="",0,(ZScoring!AN2320-$B$9)/$C$9)</f>
        <v/>
      </c>
      <c r="U2579" s="5">
        <f>IF(ZScoring!AO2320="",0,(ZScoring!AO2320-$B$10)/$C$10)</f>
        <v/>
      </c>
      <c r="V2579" s="5">
        <f>IF(ZScoring!AP2320="",0,(ZScoring!AP2320-$B$11)/$C$11)</f>
        <v/>
      </c>
      <c r="W2579" s="5">
        <f>IF(ZScoring!AQ2320="",0,(ZScoring!AQ2320-$B$12)/$C$12)</f>
        <v/>
      </c>
      <c r="X2579" s="5">
        <f>Universe!C2320</f>
        <v/>
      </c>
    </row>
    <row r="2580">
      <c r="A2580" s="22">
        <f>Universe!G2321</f>
        <v/>
      </c>
      <c r="B2580" s="2" t="n">
        <v>1</v>
      </c>
      <c r="C2580" s="23">
        <f>Universe!H2321</f>
        <v/>
      </c>
      <c r="D2580" s="23">
        <f>Universe!I2321</f>
        <v/>
      </c>
      <c r="E2580" s="23">
        <f>Universe!J2321</f>
        <v/>
      </c>
      <c r="F2580" s="23">
        <f>Universe!K2321</f>
        <v/>
      </c>
      <c r="G2580" s="23">
        <f>Universe!L2321</f>
        <v/>
      </c>
      <c r="H2580" s="23">
        <f>Universe!M2321</f>
        <v/>
      </c>
      <c r="I2580" s="23">
        <f>Universe!N2321</f>
        <v/>
      </c>
      <c r="J2580" s="23">
        <f>Universe!O2321</f>
        <v/>
      </c>
      <c r="K2580" s="23">
        <f>Universe!P2321</f>
        <v/>
      </c>
      <c r="L2580" s="23">
        <f>Universe!Q2321</f>
        <v/>
      </c>
      <c r="M2580" s="23">
        <f>Universe!R2321</f>
        <v/>
      </c>
      <c r="N2580" s="5">
        <f>IF(ZScoring!AH2321="",0,(ZScoring!AH2321-$B$3)/$C$3)</f>
        <v/>
      </c>
      <c r="O2580" s="5">
        <f>IF(ZScoring!AI2321="",0,(ZScoring!AI2321-$B$4)/$C$4)</f>
        <v/>
      </c>
      <c r="P2580" s="5">
        <f>IF(ZScoring!AJ2321="",0,(ZScoring!AJ2321-$B$5)/$C$5)</f>
        <v/>
      </c>
      <c r="Q2580" s="5">
        <f>IF(ZScoring!AK2321="",0,(ZScoring!AK2321-$B$6)/$C$6)</f>
        <v/>
      </c>
      <c r="R2580" s="5">
        <f>IF(ZScoring!AL2321="",0,(ZScoring!AL2321-$B$7)/$C$7)</f>
        <v/>
      </c>
      <c r="S2580" s="5">
        <f>IF(ZScoring!AM2321="",0,(ZScoring!AM2321-$B$8)/$C$8)</f>
        <v/>
      </c>
      <c r="T2580" s="5">
        <f>IF(ZScoring!AN2321="",0,(ZScoring!AN2321-$B$9)/$C$9)</f>
        <v/>
      </c>
      <c r="U2580" s="5">
        <f>IF(ZScoring!AO2321="",0,(ZScoring!AO2321-$B$10)/$C$10)</f>
        <v/>
      </c>
      <c r="V2580" s="5">
        <f>IF(ZScoring!AP2321="",0,(ZScoring!AP2321-$B$11)/$C$11)</f>
        <v/>
      </c>
      <c r="W2580" s="5">
        <f>IF(ZScoring!AQ2321="",0,(ZScoring!AQ2321-$B$12)/$C$12)</f>
        <v/>
      </c>
      <c r="X2580" s="5">
        <f>Universe!C2321</f>
        <v/>
      </c>
    </row>
    <row r="2581">
      <c r="A2581" s="22">
        <f>Universe!G2322</f>
        <v/>
      </c>
      <c r="B2581" s="2" t="n">
        <v>1</v>
      </c>
      <c r="C2581" s="23">
        <f>Universe!H2322</f>
        <v/>
      </c>
      <c r="D2581" s="23">
        <f>Universe!I2322</f>
        <v/>
      </c>
      <c r="E2581" s="23">
        <f>Universe!J2322</f>
        <v/>
      </c>
      <c r="F2581" s="23">
        <f>Universe!K2322</f>
        <v/>
      </c>
      <c r="G2581" s="23">
        <f>Universe!L2322</f>
        <v/>
      </c>
      <c r="H2581" s="23">
        <f>Universe!M2322</f>
        <v/>
      </c>
      <c r="I2581" s="23">
        <f>Universe!N2322</f>
        <v/>
      </c>
      <c r="J2581" s="23">
        <f>Universe!O2322</f>
        <v/>
      </c>
      <c r="K2581" s="23">
        <f>Universe!P2322</f>
        <v/>
      </c>
      <c r="L2581" s="23">
        <f>Universe!Q2322</f>
        <v/>
      </c>
      <c r="M2581" s="23">
        <f>Universe!R2322</f>
        <v/>
      </c>
      <c r="N2581" s="5">
        <f>IF(ZScoring!AH2322="",0,(ZScoring!AH2322-$B$3)/$C$3)</f>
        <v/>
      </c>
      <c r="O2581" s="5">
        <f>IF(ZScoring!AI2322="",0,(ZScoring!AI2322-$B$4)/$C$4)</f>
        <v/>
      </c>
      <c r="P2581" s="5">
        <f>IF(ZScoring!AJ2322="",0,(ZScoring!AJ2322-$B$5)/$C$5)</f>
        <v/>
      </c>
      <c r="Q2581" s="5">
        <f>IF(ZScoring!AK2322="",0,(ZScoring!AK2322-$B$6)/$C$6)</f>
        <v/>
      </c>
      <c r="R2581" s="5">
        <f>IF(ZScoring!AL2322="",0,(ZScoring!AL2322-$B$7)/$C$7)</f>
        <v/>
      </c>
      <c r="S2581" s="5">
        <f>IF(ZScoring!AM2322="",0,(ZScoring!AM2322-$B$8)/$C$8)</f>
        <v/>
      </c>
      <c r="T2581" s="5">
        <f>IF(ZScoring!AN2322="",0,(ZScoring!AN2322-$B$9)/$C$9)</f>
        <v/>
      </c>
      <c r="U2581" s="5">
        <f>IF(ZScoring!AO2322="",0,(ZScoring!AO2322-$B$10)/$C$10)</f>
        <v/>
      </c>
      <c r="V2581" s="5">
        <f>IF(ZScoring!AP2322="",0,(ZScoring!AP2322-$B$11)/$C$11)</f>
        <v/>
      </c>
      <c r="W2581" s="5">
        <f>IF(ZScoring!AQ2322="",0,(ZScoring!AQ2322-$B$12)/$C$12)</f>
        <v/>
      </c>
      <c r="X2581" s="5">
        <f>Universe!C2322</f>
        <v/>
      </c>
    </row>
    <row r="2582">
      <c r="A2582" s="22">
        <f>Universe!G2323</f>
        <v/>
      </c>
      <c r="B2582" s="2" t="n">
        <v>1</v>
      </c>
      <c r="C2582" s="23">
        <f>Universe!H2323</f>
        <v/>
      </c>
      <c r="D2582" s="23">
        <f>Universe!I2323</f>
        <v/>
      </c>
      <c r="E2582" s="23">
        <f>Universe!J2323</f>
        <v/>
      </c>
      <c r="F2582" s="23">
        <f>Universe!K2323</f>
        <v/>
      </c>
      <c r="G2582" s="23">
        <f>Universe!L2323</f>
        <v/>
      </c>
      <c r="H2582" s="23">
        <f>Universe!M2323</f>
        <v/>
      </c>
      <c r="I2582" s="23">
        <f>Universe!N2323</f>
        <v/>
      </c>
      <c r="J2582" s="23">
        <f>Universe!O2323</f>
        <v/>
      </c>
      <c r="K2582" s="23">
        <f>Universe!P2323</f>
        <v/>
      </c>
      <c r="L2582" s="23">
        <f>Universe!Q2323</f>
        <v/>
      </c>
      <c r="M2582" s="23">
        <f>Universe!R2323</f>
        <v/>
      </c>
      <c r="N2582" s="5">
        <f>IF(ZScoring!AH2323="",0,(ZScoring!AH2323-$B$3)/$C$3)</f>
        <v/>
      </c>
      <c r="O2582" s="5">
        <f>IF(ZScoring!AI2323="",0,(ZScoring!AI2323-$B$4)/$C$4)</f>
        <v/>
      </c>
      <c r="P2582" s="5">
        <f>IF(ZScoring!AJ2323="",0,(ZScoring!AJ2323-$B$5)/$C$5)</f>
        <v/>
      </c>
      <c r="Q2582" s="5">
        <f>IF(ZScoring!AK2323="",0,(ZScoring!AK2323-$B$6)/$C$6)</f>
        <v/>
      </c>
      <c r="R2582" s="5">
        <f>IF(ZScoring!AL2323="",0,(ZScoring!AL2323-$B$7)/$C$7)</f>
        <v/>
      </c>
      <c r="S2582" s="5">
        <f>IF(ZScoring!AM2323="",0,(ZScoring!AM2323-$B$8)/$C$8)</f>
        <v/>
      </c>
      <c r="T2582" s="5">
        <f>IF(ZScoring!AN2323="",0,(ZScoring!AN2323-$B$9)/$C$9)</f>
        <v/>
      </c>
      <c r="U2582" s="5">
        <f>IF(ZScoring!AO2323="",0,(ZScoring!AO2323-$B$10)/$C$10)</f>
        <v/>
      </c>
      <c r="V2582" s="5">
        <f>IF(ZScoring!AP2323="",0,(ZScoring!AP2323-$B$11)/$C$11)</f>
        <v/>
      </c>
      <c r="W2582" s="5">
        <f>IF(ZScoring!AQ2323="",0,(ZScoring!AQ2323-$B$12)/$C$12)</f>
        <v/>
      </c>
      <c r="X2582" s="5">
        <f>Universe!C2323</f>
        <v/>
      </c>
    </row>
    <row r="2583">
      <c r="A2583" s="22">
        <f>Universe!G2324</f>
        <v/>
      </c>
      <c r="B2583" s="2" t="n">
        <v>1</v>
      </c>
      <c r="C2583" s="23">
        <f>Universe!H2324</f>
        <v/>
      </c>
      <c r="D2583" s="23">
        <f>Universe!I2324</f>
        <v/>
      </c>
      <c r="E2583" s="23">
        <f>Universe!J2324</f>
        <v/>
      </c>
      <c r="F2583" s="23">
        <f>Universe!K2324</f>
        <v/>
      </c>
      <c r="G2583" s="23">
        <f>Universe!L2324</f>
        <v/>
      </c>
      <c r="H2583" s="23">
        <f>Universe!M2324</f>
        <v/>
      </c>
      <c r="I2583" s="23">
        <f>Universe!N2324</f>
        <v/>
      </c>
      <c r="J2583" s="23">
        <f>Universe!O2324</f>
        <v/>
      </c>
      <c r="K2583" s="23">
        <f>Universe!P2324</f>
        <v/>
      </c>
      <c r="L2583" s="23">
        <f>Universe!Q2324</f>
        <v/>
      </c>
      <c r="M2583" s="23">
        <f>Universe!R2324</f>
        <v/>
      </c>
      <c r="N2583" s="5">
        <f>IF(ZScoring!AH2324="",0,(ZScoring!AH2324-$B$3)/$C$3)</f>
        <v/>
      </c>
      <c r="O2583" s="5">
        <f>IF(ZScoring!AI2324="",0,(ZScoring!AI2324-$B$4)/$C$4)</f>
        <v/>
      </c>
      <c r="P2583" s="5">
        <f>IF(ZScoring!AJ2324="",0,(ZScoring!AJ2324-$B$5)/$C$5)</f>
        <v/>
      </c>
      <c r="Q2583" s="5">
        <f>IF(ZScoring!AK2324="",0,(ZScoring!AK2324-$B$6)/$C$6)</f>
        <v/>
      </c>
      <c r="R2583" s="5">
        <f>IF(ZScoring!AL2324="",0,(ZScoring!AL2324-$B$7)/$C$7)</f>
        <v/>
      </c>
      <c r="S2583" s="5">
        <f>IF(ZScoring!AM2324="",0,(ZScoring!AM2324-$B$8)/$C$8)</f>
        <v/>
      </c>
      <c r="T2583" s="5">
        <f>IF(ZScoring!AN2324="",0,(ZScoring!AN2324-$B$9)/$C$9)</f>
        <v/>
      </c>
      <c r="U2583" s="5">
        <f>IF(ZScoring!AO2324="",0,(ZScoring!AO2324-$B$10)/$C$10)</f>
        <v/>
      </c>
      <c r="V2583" s="5">
        <f>IF(ZScoring!AP2324="",0,(ZScoring!AP2324-$B$11)/$C$11)</f>
        <v/>
      </c>
      <c r="W2583" s="5">
        <f>IF(ZScoring!AQ2324="",0,(ZScoring!AQ2324-$B$12)/$C$12)</f>
        <v/>
      </c>
      <c r="X2583" s="5">
        <f>Universe!C2324</f>
        <v/>
      </c>
    </row>
    <row r="2584">
      <c r="A2584" s="22">
        <f>Universe!G2325</f>
        <v/>
      </c>
      <c r="B2584" s="2" t="n">
        <v>1</v>
      </c>
      <c r="C2584" s="23">
        <f>Universe!H2325</f>
        <v/>
      </c>
      <c r="D2584" s="23">
        <f>Universe!I2325</f>
        <v/>
      </c>
      <c r="E2584" s="23">
        <f>Universe!J2325</f>
        <v/>
      </c>
      <c r="F2584" s="23">
        <f>Universe!K2325</f>
        <v/>
      </c>
      <c r="G2584" s="23">
        <f>Universe!L2325</f>
        <v/>
      </c>
      <c r="H2584" s="23">
        <f>Universe!M2325</f>
        <v/>
      </c>
      <c r="I2584" s="23">
        <f>Universe!N2325</f>
        <v/>
      </c>
      <c r="J2584" s="23">
        <f>Universe!O2325</f>
        <v/>
      </c>
      <c r="K2584" s="23">
        <f>Universe!P2325</f>
        <v/>
      </c>
      <c r="L2584" s="23">
        <f>Universe!Q2325</f>
        <v/>
      </c>
      <c r="M2584" s="23">
        <f>Universe!R2325</f>
        <v/>
      </c>
      <c r="N2584" s="5">
        <f>IF(ZScoring!AH2325="",0,(ZScoring!AH2325-$B$3)/$C$3)</f>
        <v/>
      </c>
      <c r="O2584" s="5">
        <f>IF(ZScoring!AI2325="",0,(ZScoring!AI2325-$B$4)/$C$4)</f>
        <v/>
      </c>
      <c r="P2584" s="5">
        <f>IF(ZScoring!AJ2325="",0,(ZScoring!AJ2325-$B$5)/$C$5)</f>
        <v/>
      </c>
      <c r="Q2584" s="5">
        <f>IF(ZScoring!AK2325="",0,(ZScoring!AK2325-$B$6)/$C$6)</f>
        <v/>
      </c>
      <c r="R2584" s="5">
        <f>IF(ZScoring!AL2325="",0,(ZScoring!AL2325-$B$7)/$C$7)</f>
        <v/>
      </c>
      <c r="S2584" s="5">
        <f>IF(ZScoring!AM2325="",0,(ZScoring!AM2325-$B$8)/$C$8)</f>
        <v/>
      </c>
      <c r="T2584" s="5">
        <f>IF(ZScoring!AN2325="",0,(ZScoring!AN2325-$B$9)/$C$9)</f>
        <v/>
      </c>
      <c r="U2584" s="5">
        <f>IF(ZScoring!AO2325="",0,(ZScoring!AO2325-$B$10)/$C$10)</f>
        <v/>
      </c>
      <c r="V2584" s="5">
        <f>IF(ZScoring!AP2325="",0,(ZScoring!AP2325-$B$11)/$C$11)</f>
        <v/>
      </c>
      <c r="W2584" s="5">
        <f>IF(ZScoring!AQ2325="",0,(ZScoring!AQ2325-$B$12)/$C$12)</f>
        <v/>
      </c>
      <c r="X2584" s="5">
        <f>Universe!C2325</f>
        <v/>
      </c>
    </row>
    <row r="2585">
      <c r="A2585" s="22">
        <f>Universe!G2326</f>
        <v/>
      </c>
      <c r="B2585" s="2" t="n">
        <v>1</v>
      </c>
      <c r="C2585" s="23">
        <f>Universe!H2326</f>
        <v/>
      </c>
      <c r="D2585" s="23">
        <f>Universe!I2326</f>
        <v/>
      </c>
      <c r="E2585" s="23">
        <f>Universe!J2326</f>
        <v/>
      </c>
      <c r="F2585" s="23">
        <f>Universe!K2326</f>
        <v/>
      </c>
      <c r="G2585" s="23">
        <f>Universe!L2326</f>
        <v/>
      </c>
      <c r="H2585" s="23">
        <f>Universe!M2326</f>
        <v/>
      </c>
      <c r="I2585" s="23">
        <f>Universe!N2326</f>
        <v/>
      </c>
      <c r="J2585" s="23">
        <f>Universe!O2326</f>
        <v/>
      </c>
      <c r="K2585" s="23">
        <f>Universe!P2326</f>
        <v/>
      </c>
      <c r="L2585" s="23">
        <f>Universe!Q2326</f>
        <v/>
      </c>
      <c r="M2585" s="23">
        <f>Universe!R2326</f>
        <v/>
      </c>
      <c r="N2585" s="5">
        <f>IF(ZScoring!AH2326="",0,(ZScoring!AH2326-$B$3)/$C$3)</f>
        <v/>
      </c>
      <c r="O2585" s="5">
        <f>IF(ZScoring!AI2326="",0,(ZScoring!AI2326-$B$4)/$C$4)</f>
        <v/>
      </c>
      <c r="P2585" s="5">
        <f>IF(ZScoring!AJ2326="",0,(ZScoring!AJ2326-$B$5)/$C$5)</f>
        <v/>
      </c>
      <c r="Q2585" s="5">
        <f>IF(ZScoring!AK2326="",0,(ZScoring!AK2326-$B$6)/$C$6)</f>
        <v/>
      </c>
      <c r="R2585" s="5">
        <f>IF(ZScoring!AL2326="",0,(ZScoring!AL2326-$B$7)/$C$7)</f>
        <v/>
      </c>
      <c r="S2585" s="5">
        <f>IF(ZScoring!AM2326="",0,(ZScoring!AM2326-$B$8)/$C$8)</f>
        <v/>
      </c>
      <c r="T2585" s="5">
        <f>IF(ZScoring!AN2326="",0,(ZScoring!AN2326-$B$9)/$C$9)</f>
        <v/>
      </c>
      <c r="U2585" s="5">
        <f>IF(ZScoring!AO2326="",0,(ZScoring!AO2326-$B$10)/$C$10)</f>
        <v/>
      </c>
      <c r="V2585" s="5">
        <f>IF(ZScoring!AP2326="",0,(ZScoring!AP2326-$B$11)/$C$11)</f>
        <v/>
      </c>
      <c r="W2585" s="5">
        <f>IF(ZScoring!AQ2326="",0,(ZScoring!AQ2326-$B$12)/$C$12)</f>
        <v/>
      </c>
      <c r="X2585" s="5">
        <f>Universe!C2326</f>
        <v/>
      </c>
    </row>
    <row r="2586">
      <c r="A2586" s="22">
        <f>Universe!G2327</f>
        <v/>
      </c>
      <c r="B2586" s="2" t="n">
        <v>1</v>
      </c>
      <c r="C2586" s="23">
        <f>Universe!H2327</f>
        <v/>
      </c>
      <c r="D2586" s="23">
        <f>Universe!I2327</f>
        <v/>
      </c>
      <c r="E2586" s="23">
        <f>Universe!J2327</f>
        <v/>
      </c>
      <c r="F2586" s="23">
        <f>Universe!K2327</f>
        <v/>
      </c>
      <c r="G2586" s="23">
        <f>Universe!L2327</f>
        <v/>
      </c>
      <c r="H2586" s="23">
        <f>Universe!M2327</f>
        <v/>
      </c>
      <c r="I2586" s="23">
        <f>Universe!N2327</f>
        <v/>
      </c>
      <c r="J2586" s="23">
        <f>Universe!O2327</f>
        <v/>
      </c>
      <c r="K2586" s="23">
        <f>Universe!P2327</f>
        <v/>
      </c>
      <c r="L2586" s="23">
        <f>Universe!Q2327</f>
        <v/>
      </c>
      <c r="M2586" s="23">
        <f>Universe!R2327</f>
        <v/>
      </c>
      <c r="N2586" s="5">
        <f>IF(ZScoring!AH2327="",0,(ZScoring!AH2327-$B$3)/$C$3)</f>
        <v/>
      </c>
      <c r="O2586" s="5">
        <f>IF(ZScoring!AI2327="",0,(ZScoring!AI2327-$B$4)/$C$4)</f>
        <v/>
      </c>
      <c r="P2586" s="5">
        <f>IF(ZScoring!AJ2327="",0,(ZScoring!AJ2327-$B$5)/$C$5)</f>
        <v/>
      </c>
      <c r="Q2586" s="5">
        <f>IF(ZScoring!AK2327="",0,(ZScoring!AK2327-$B$6)/$C$6)</f>
        <v/>
      </c>
      <c r="R2586" s="5">
        <f>IF(ZScoring!AL2327="",0,(ZScoring!AL2327-$B$7)/$C$7)</f>
        <v/>
      </c>
      <c r="S2586" s="5">
        <f>IF(ZScoring!AM2327="",0,(ZScoring!AM2327-$B$8)/$C$8)</f>
        <v/>
      </c>
      <c r="T2586" s="5">
        <f>IF(ZScoring!AN2327="",0,(ZScoring!AN2327-$B$9)/$C$9)</f>
        <v/>
      </c>
      <c r="U2586" s="5">
        <f>IF(ZScoring!AO2327="",0,(ZScoring!AO2327-$B$10)/$C$10)</f>
        <v/>
      </c>
      <c r="V2586" s="5">
        <f>IF(ZScoring!AP2327="",0,(ZScoring!AP2327-$B$11)/$C$11)</f>
        <v/>
      </c>
      <c r="W2586" s="5">
        <f>IF(ZScoring!AQ2327="",0,(ZScoring!AQ2327-$B$12)/$C$12)</f>
        <v/>
      </c>
      <c r="X2586" s="5">
        <f>Universe!C2327</f>
        <v/>
      </c>
    </row>
    <row r="2587">
      <c r="A2587" s="22">
        <f>Universe!G2328</f>
        <v/>
      </c>
      <c r="B2587" s="2" t="n">
        <v>1</v>
      </c>
      <c r="C2587" s="23">
        <f>Universe!H2328</f>
        <v/>
      </c>
      <c r="D2587" s="23">
        <f>Universe!I2328</f>
        <v/>
      </c>
      <c r="E2587" s="23">
        <f>Universe!J2328</f>
        <v/>
      </c>
      <c r="F2587" s="23">
        <f>Universe!K2328</f>
        <v/>
      </c>
      <c r="G2587" s="23">
        <f>Universe!L2328</f>
        <v/>
      </c>
      <c r="H2587" s="23">
        <f>Universe!M2328</f>
        <v/>
      </c>
      <c r="I2587" s="23">
        <f>Universe!N2328</f>
        <v/>
      </c>
      <c r="J2587" s="23">
        <f>Universe!O2328</f>
        <v/>
      </c>
      <c r="K2587" s="23">
        <f>Universe!P2328</f>
        <v/>
      </c>
      <c r="L2587" s="23">
        <f>Universe!Q2328</f>
        <v/>
      </c>
      <c r="M2587" s="23">
        <f>Universe!R2328</f>
        <v/>
      </c>
      <c r="N2587" s="5">
        <f>IF(ZScoring!AH2328="",0,(ZScoring!AH2328-$B$3)/$C$3)</f>
        <v/>
      </c>
      <c r="O2587" s="5">
        <f>IF(ZScoring!AI2328="",0,(ZScoring!AI2328-$B$4)/$C$4)</f>
        <v/>
      </c>
      <c r="P2587" s="5">
        <f>IF(ZScoring!AJ2328="",0,(ZScoring!AJ2328-$B$5)/$C$5)</f>
        <v/>
      </c>
      <c r="Q2587" s="5">
        <f>IF(ZScoring!AK2328="",0,(ZScoring!AK2328-$B$6)/$C$6)</f>
        <v/>
      </c>
      <c r="R2587" s="5">
        <f>IF(ZScoring!AL2328="",0,(ZScoring!AL2328-$B$7)/$C$7)</f>
        <v/>
      </c>
      <c r="S2587" s="5">
        <f>IF(ZScoring!AM2328="",0,(ZScoring!AM2328-$B$8)/$C$8)</f>
        <v/>
      </c>
      <c r="T2587" s="5">
        <f>IF(ZScoring!AN2328="",0,(ZScoring!AN2328-$B$9)/$C$9)</f>
        <v/>
      </c>
      <c r="U2587" s="5">
        <f>IF(ZScoring!AO2328="",0,(ZScoring!AO2328-$B$10)/$C$10)</f>
        <v/>
      </c>
      <c r="V2587" s="5">
        <f>IF(ZScoring!AP2328="",0,(ZScoring!AP2328-$B$11)/$C$11)</f>
        <v/>
      </c>
      <c r="W2587" s="5">
        <f>IF(ZScoring!AQ2328="",0,(ZScoring!AQ2328-$B$12)/$C$12)</f>
        <v/>
      </c>
      <c r="X2587" s="5">
        <f>Universe!C2328</f>
        <v/>
      </c>
    </row>
    <row r="2588">
      <c r="A2588" s="22">
        <f>Universe!G2329</f>
        <v/>
      </c>
      <c r="B2588" s="2" t="n">
        <v>1</v>
      </c>
      <c r="C2588" s="23">
        <f>Universe!H2329</f>
        <v/>
      </c>
      <c r="D2588" s="23">
        <f>Universe!I2329</f>
        <v/>
      </c>
      <c r="E2588" s="23">
        <f>Universe!J2329</f>
        <v/>
      </c>
      <c r="F2588" s="23">
        <f>Universe!K2329</f>
        <v/>
      </c>
      <c r="G2588" s="23">
        <f>Universe!L2329</f>
        <v/>
      </c>
      <c r="H2588" s="23">
        <f>Universe!M2329</f>
        <v/>
      </c>
      <c r="I2588" s="23">
        <f>Universe!N2329</f>
        <v/>
      </c>
      <c r="J2588" s="23">
        <f>Universe!O2329</f>
        <v/>
      </c>
      <c r="K2588" s="23">
        <f>Universe!P2329</f>
        <v/>
      </c>
      <c r="L2588" s="23">
        <f>Universe!Q2329</f>
        <v/>
      </c>
      <c r="M2588" s="23">
        <f>Universe!R2329</f>
        <v/>
      </c>
      <c r="N2588" s="5">
        <f>IF(ZScoring!AH2329="",0,(ZScoring!AH2329-$B$3)/$C$3)</f>
        <v/>
      </c>
      <c r="O2588" s="5">
        <f>IF(ZScoring!AI2329="",0,(ZScoring!AI2329-$B$4)/$C$4)</f>
        <v/>
      </c>
      <c r="P2588" s="5">
        <f>IF(ZScoring!AJ2329="",0,(ZScoring!AJ2329-$B$5)/$C$5)</f>
        <v/>
      </c>
      <c r="Q2588" s="5">
        <f>IF(ZScoring!AK2329="",0,(ZScoring!AK2329-$B$6)/$C$6)</f>
        <v/>
      </c>
      <c r="R2588" s="5">
        <f>IF(ZScoring!AL2329="",0,(ZScoring!AL2329-$B$7)/$C$7)</f>
        <v/>
      </c>
      <c r="S2588" s="5">
        <f>IF(ZScoring!AM2329="",0,(ZScoring!AM2329-$B$8)/$C$8)</f>
        <v/>
      </c>
      <c r="T2588" s="5">
        <f>IF(ZScoring!AN2329="",0,(ZScoring!AN2329-$B$9)/$C$9)</f>
        <v/>
      </c>
      <c r="U2588" s="5">
        <f>IF(ZScoring!AO2329="",0,(ZScoring!AO2329-$B$10)/$C$10)</f>
        <v/>
      </c>
      <c r="V2588" s="5">
        <f>IF(ZScoring!AP2329="",0,(ZScoring!AP2329-$B$11)/$C$11)</f>
        <v/>
      </c>
      <c r="W2588" s="5">
        <f>IF(ZScoring!AQ2329="",0,(ZScoring!AQ2329-$B$12)/$C$12)</f>
        <v/>
      </c>
      <c r="X2588" s="5">
        <f>Universe!C2329</f>
        <v/>
      </c>
    </row>
    <row r="2589">
      <c r="A2589" s="22">
        <f>Universe!G2330</f>
        <v/>
      </c>
      <c r="B2589" s="2" t="n">
        <v>1</v>
      </c>
      <c r="C2589" s="23">
        <f>Universe!H2330</f>
        <v/>
      </c>
      <c r="D2589" s="23">
        <f>Universe!I2330</f>
        <v/>
      </c>
      <c r="E2589" s="23">
        <f>Universe!J2330</f>
        <v/>
      </c>
      <c r="F2589" s="23">
        <f>Universe!K2330</f>
        <v/>
      </c>
      <c r="G2589" s="23">
        <f>Universe!L2330</f>
        <v/>
      </c>
      <c r="H2589" s="23">
        <f>Universe!M2330</f>
        <v/>
      </c>
      <c r="I2589" s="23">
        <f>Universe!N2330</f>
        <v/>
      </c>
      <c r="J2589" s="23">
        <f>Universe!O2330</f>
        <v/>
      </c>
      <c r="K2589" s="23">
        <f>Universe!P2330</f>
        <v/>
      </c>
      <c r="L2589" s="23">
        <f>Universe!Q2330</f>
        <v/>
      </c>
      <c r="M2589" s="23">
        <f>Universe!R2330</f>
        <v/>
      </c>
      <c r="N2589" s="5">
        <f>IF(ZScoring!AH2330="",0,(ZScoring!AH2330-$B$3)/$C$3)</f>
        <v/>
      </c>
      <c r="O2589" s="5">
        <f>IF(ZScoring!AI2330="",0,(ZScoring!AI2330-$B$4)/$C$4)</f>
        <v/>
      </c>
      <c r="P2589" s="5">
        <f>IF(ZScoring!AJ2330="",0,(ZScoring!AJ2330-$B$5)/$C$5)</f>
        <v/>
      </c>
      <c r="Q2589" s="5">
        <f>IF(ZScoring!AK2330="",0,(ZScoring!AK2330-$B$6)/$C$6)</f>
        <v/>
      </c>
      <c r="R2589" s="5">
        <f>IF(ZScoring!AL2330="",0,(ZScoring!AL2330-$B$7)/$C$7)</f>
        <v/>
      </c>
      <c r="S2589" s="5">
        <f>IF(ZScoring!AM2330="",0,(ZScoring!AM2330-$B$8)/$C$8)</f>
        <v/>
      </c>
      <c r="T2589" s="5">
        <f>IF(ZScoring!AN2330="",0,(ZScoring!AN2330-$B$9)/$C$9)</f>
        <v/>
      </c>
      <c r="U2589" s="5">
        <f>IF(ZScoring!AO2330="",0,(ZScoring!AO2330-$B$10)/$C$10)</f>
        <v/>
      </c>
      <c r="V2589" s="5">
        <f>IF(ZScoring!AP2330="",0,(ZScoring!AP2330-$B$11)/$C$11)</f>
        <v/>
      </c>
      <c r="W2589" s="5">
        <f>IF(ZScoring!AQ2330="",0,(ZScoring!AQ2330-$B$12)/$C$12)</f>
        <v/>
      </c>
      <c r="X2589" s="5">
        <f>Universe!C2330</f>
        <v/>
      </c>
    </row>
    <row r="2590">
      <c r="A2590" s="22">
        <f>Universe!G2331</f>
        <v/>
      </c>
      <c r="B2590" s="2" t="n">
        <v>1</v>
      </c>
      <c r="C2590" s="23">
        <f>Universe!H2331</f>
        <v/>
      </c>
      <c r="D2590" s="23">
        <f>Universe!I2331</f>
        <v/>
      </c>
      <c r="E2590" s="23">
        <f>Universe!J2331</f>
        <v/>
      </c>
      <c r="F2590" s="23">
        <f>Universe!K2331</f>
        <v/>
      </c>
      <c r="G2590" s="23">
        <f>Universe!L2331</f>
        <v/>
      </c>
      <c r="H2590" s="23">
        <f>Universe!M2331</f>
        <v/>
      </c>
      <c r="I2590" s="23">
        <f>Universe!N2331</f>
        <v/>
      </c>
      <c r="J2590" s="23">
        <f>Universe!O2331</f>
        <v/>
      </c>
      <c r="K2590" s="23">
        <f>Universe!P2331</f>
        <v/>
      </c>
      <c r="L2590" s="23">
        <f>Universe!Q2331</f>
        <v/>
      </c>
      <c r="M2590" s="23">
        <f>Universe!R2331</f>
        <v/>
      </c>
      <c r="N2590" s="5">
        <f>IF(ZScoring!AH2331="",0,(ZScoring!AH2331-$B$3)/$C$3)</f>
        <v/>
      </c>
      <c r="O2590" s="5">
        <f>IF(ZScoring!AI2331="",0,(ZScoring!AI2331-$B$4)/$C$4)</f>
        <v/>
      </c>
      <c r="P2590" s="5">
        <f>IF(ZScoring!AJ2331="",0,(ZScoring!AJ2331-$B$5)/$C$5)</f>
        <v/>
      </c>
      <c r="Q2590" s="5">
        <f>IF(ZScoring!AK2331="",0,(ZScoring!AK2331-$B$6)/$C$6)</f>
        <v/>
      </c>
      <c r="R2590" s="5">
        <f>IF(ZScoring!AL2331="",0,(ZScoring!AL2331-$B$7)/$C$7)</f>
        <v/>
      </c>
      <c r="S2590" s="5">
        <f>IF(ZScoring!AM2331="",0,(ZScoring!AM2331-$B$8)/$C$8)</f>
        <v/>
      </c>
      <c r="T2590" s="5">
        <f>IF(ZScoring!AN2331="",0,(ZScoring!AN2331-$B$9)/$C$9)</f>
        <v/>
      </c>
      <c r="U2590" s="5">
        <f>IF(ZScoring!AO2331="",0,(ZScoring!AO2331-$B$10)/$C$10)</f>
        <v/>
      </c>
      <c r="V2590" s="5">
        <f>IF(ZScoring!AP2331="",0,(ZScoring!AP2331-$B$11)/$C$11)</f>
        <v/>
      </c>
      <c r="W2590" s="5">
        <f>IF(ZScoring!AQ2331="",0,(ZScoring!AQ2331-$B$12)/$C$12)</f>
        <v/>
      </c>
      <c r="X2590" s="5">
        <f>Universe!C2331</f>
        <v/>
      </c>
    </row>
    <row r="2591">
      <c r="A2591" s="22">
        <f>Universe!G2332</f>
        <v/>
      </c>
      <c r="B2591" s="2" t="n">
        <v>1</v>
      </c>
      <c r="C2591" s="23">
        <f>Universe!H2332</f>
        <v/>
      </c>
      <c r="D2591" s="23">
        <f>Universe!I2332</f>
        <v/>
      </c>
      <c r="E2591" s="23">
        <f>Universe!J2332</f>
        <v/>
      </c>
      <c r="F2591" s="23">
        <f>Universe!K2332</f>
        <v/>
      </c>
      <c r="G2591" s="23">
        <f>Universe!L2332</f>
        <v/>
      </c>
      <c r="H2591" s="23">
        <f>Universe!M2332</f>
        <v/>
      </c>
      <c r="I2591" s="23">
        <f>Universe!N2332</f>
        <v/>
      </c>
      <c r="J2591" s="23">
        <f>Universe!O2332</f>
        <v/>
      </c>
      <c r="K2591" s="23">
        <f>Universe!P2332</f>
        <v/>
      </c>
      <c r="L2591" s="23">
        <f>Universe!Q2332</f>
        <v/>
      </c>
      <c r="M2591" s="23">
        <f>Universe!R2332</f>
        <v/>
      </c>
      <c r="N2591" s="5">
        <f>IF(ZScoring!AH2332="",0,(ZScoring!AH2332-$B$3)/$C$3)</f>
        <v/>
      </c>
      <c r="O2591" s="5">
        <f>IF(ZScoring!AI2332="",0,(ZScoring!AI2332-$B$4)/$C$4)</f>
        <v/>
      </c>
      <c r="P2591" s="5">
        <f>IF(ZScoring!AJ2332="",0,(ZScoring!AJ2332-$B$5)/$C$5)</f>
        <v/>
      </c>
      <c r="Q2591" s="5">
        <f>IF(ZScoring!AK2332="",0,(ZScoring!AK2332-$B$6)/$C$6)</f>
        <v/>
      </c>
      <c r="R2591" s="5">
        <f>IF(ZScoring!AL2332="",0,(ZScoring!AL2332-$B$7)/$C$7)</f>
        <v/>
      </c>
      <c r="S2591" s="5">
        <f>IF(ZScoring!AM2332="",0,(ZScoring!AM2332-$B$8)/$C$8)</f>
        <v/>
      </c>
      <c r="T2591" s="5">
        <f>IF(ZScoring!AN2332="",0,(ZScoring!AN2332-$B$9)/$C$9)</f>
        <v/>
      </c>
      <c r="U2591" s="5">
        <f>IF(ZScoring!AO2332="",0,(ZScoring!AO2332-$B$10)/$C$10)</f>
        <v/>
      </c>
      <c r="V2591" s="5">
        <f>IF(ZScoring!AP2332="",0,(ZScoring!AP2332-$B$11)/$C$11)</f>
        <v/>
      </c>
      <c r="W2591" s="5">
        <f>IF(ZScoring!AQ2332="",0,(ZScoring!AQ2332-$B$12)/$C$12)</f>
        <v/>
      </c>
      <c r="X2591" s="5">
        <f>Universe!C2332</f>
        <v/>
      </c>
    </row>
    <row r="2592">
      <c r="A2592" s="22">
        <f>Universe!G2333</f>
        <v/>
      </c>
      <c r="B2592" s="2" t="n">
        <v>1</v>
      </c>
      <c r="C2592" s="23">
        <f>Universe!H2333</f>
        <v/>
      </c>
      <c r="D2592" s="23">
        <f>Universe!I2333</f>
        <v/>
      </c>
      <c r="E2592" s="23">
        <f>Universe!J2333</f>
        <v/>
      </c>
      <c r="F2592" s="23">
        <f>Universe!K2333</f>
        <v/>
      </c>
      <c r="G2592" s="23">
        <f>Universe!L2333</f>
        <v/>
      </c>
      <c r="H2592" s="23">
        <f>Universe!M2333</f>
        <v/>
      </c>
      <c r="I2592" s="23">
        <f>Universe!N2333</f>
        <v/>
      </c>
      <c r="J2592" s="23">
        <f>Universe!O2333</f>
        <v/>
      </c>
      <c r="K2592" s="23">
        <f>Universe!P2333</f>
        <v/>
      </c>
      <c r="L2592" s="23">
        <f>Universe!Q2333</f>
        <v/>
      </c>
      <c r="M2592" s="23">
        <f>Universe!R2333</f>
        <v/>
      </c>
      <c r="N2592" s="5">
        <f>IF(ZScoring!AH2333="",0,(ZScoring!AH2333-$B$3)/$C$3)</f>
        <v/>
      </c>
      <c r="O2592" s="5">
        <f>IF(ZScoring!AI2333="",0,(ZScoring!AI2333-$B$4)/$C$4)</f>
        <v/>
      </c>
      <c r="P2592" s="5">
        <f>IF(ZScoring!AJ2333="",0,(ZScoring!AJ2333-$B$5)/$C$5)</f>
        <v/>
      </c>
      <c r="Q2592" s="5">
        <f>IF(ZScoring!AK2333="",0,(ZScoring!AK2333-$B$6)/$C$6)</f>
        <v/>
      </c>
      <c r="R2592" s="5">
        <f>IF(ZScoring!AL2333="",0,(ZScoring!AL2333-$B$7)/$C$7)</f>
        <v/>
      </c>
      <c r="S2592" s="5">
        <f>IF(ZScoring!AM2333="",0,(ZScoring!AM2333-$B$8)/$C$8)</f>
        <v/>
      </c>
      <c r="T2592" s="5">
        <f>IF(ZScoring!AN2333="",0,(ZScoring!AN2333-$B$9)/$C$9)</f>
        <v/>
      </c>
      <c r="U2592" s="5">
        <f>IF(ZScoring!AO2333="",0,(ZScoring!AO2333-$B$10)/$C$10)</f>
        <v/>
      </c>
      <c r="V2592" s="5">
        <f>IF(ZScoring!AP2333="",0,(ZScoring!AP2333-$B$11)/$C$11)</f>
        <v/>
      </c>
      <c r="W2592" s="5">
        <f>IF(ZScoring!AQ2333="",0,(ZScoring!AQ2333-$B$12)/$C$12)</f>
        <v/>
      </c>
      <c r="X2592" s="5">
        <f>Universe!C2333</f>
        <v/>
      </c>
    </row>
    <row r="2593">
      <c r="A2593" s="22">
        <f>Universe!G2334</f>
        <v/>
      </c>
      <c r="B2593" s="2" t="n">
        <v>1</v>
      </c>
      <c r="C2593" s="23">
        <f>Universe!H2334</f>
        <v/>
      </c>
      <c r="D2593" s="23">
        <f>Universe!I2334</f>
        <v/>
      </c>
      <c r="E2593" s="23">
        <f>Universe!J2334</f>
        <v/>
      </c>
      <c r="F2593" s="23">
        <f>Universe!K2334</f>
        <v/>
      </c>
      <c r="G2593" s="23">
        <f>Universe!L2334</f>
        <v/>
      </c>
      <c r="H2593" s="23">
        <f>Universe!M2334</f>
        <v/>
      </c>
      <c r="I2593" s="23">
        <f>Universe!N2334</f>
        <v/>
      </c>
      <c r="J2593" s="23">
        <f>Universe!O2334</f>
        <v/>
      </c>
      <c r="K2593" s="23">
        <f>Universe!P2334</f>
        <v/>
      </c>
      <c r="L2593" s="23">
        <f>Universe!Q2334</f>
        <v/>
      </c>
      <c r="M2593" s="23">
        <f>Universe!R2334</f>
        <v/>
      </c>
      <c r="N2593" s="5">
        <f>IF(ZScoring!AH2334="",0,(ZScoring!AH2334-$B$3)/$C$3)</f>
        <v/>
      </c>
      <c r="O2593" s="5">
        <f>IF(ZScoring!AI2334="",0,(ZScoring!AI2334-$B$4)/$C$4)</f>
        <v/>
      </c>
      <c r="P2593" s="5">
        <f>IF(ZScoring!AJ2334="",0,(ZScoring!AJ2334-$B$5)/$C$5)</f>
        <v/>
      </c>
      <c r="Q2593" s="5">
        <f>IF(ZScoring!AK2334="",0,(ZScoring!AK2334-$B$6)/$C$6)</f>
        <v/>
      </c>
      <c r="R2593" s="5">
        <f>IF(ZScoring!AL2334="",0,(ZScoring!AL2334-$B$7)/$C$7)</f>
        <v/>
      </c>
      <c r="S2593" s="5">
        <f>IF(ZScoring!AM2334="",0,(ZScoring!AM2334-$B$8)/$C$8)</f>
        <v/>
      </c>
      <c r="T2593" s="5">
        <f>IF(ZScoring!AN2334="",0,(ZScoring!AN2334-$B$9)/$C$9)</f>
        <v/>
      </c>
      <c r="U2593" s="5">
        <f>IF(ZScoring!AO2334="",0,(ZScoring!AO2334-$B$10)/$C$10)</f>
        <v/>
      </c>
      <c r="V2593" s="5">
        <f>IF(ZScoring!AP2334="",0,(ZScoring!AP2334-$B$11)/$C$11)</f>
        <v/>
      </c>
      <c r="W2593" s="5">
        <f>IF(ZScoring!AQ2334="",0,(ZScoring!AQ2334-$B$12)/$C$12)</f>
        <v/>
      </c>
      <c r="X2593" s="5">
        <f>Universe!C2334</f>
        <v/>
      </c>
    </row>
    <row r="2594">
      <c r="A2594" s="22">
        <f>Universe!G2335</f>
        <v/>
      </c>
      <c r="B2594" s="2" t="n">
        <v>1</v>
      </c>
      <c r="C2594" s="23">
        <f>Universe!H2335</f>
        <v/>
      </c>
      <c r="D2594" s="23">
        <f>Universe!I2335</f>
        <v/>
      </c>
      <c r="E2594" s="23">
        <f>Universe!J2335</f>
        <v/>
      </c>
      <c r="F2594" s="23">
        <f>Universe!K2335</f>
        <v/>
      </c>
      <c r="G2594" s="23">
        <f>Universe!L2335</f>
        <v/>
      </c>
      <c r="H2594" s="23">
        <f>Universe!M2335</f>
        <v/>
      </c>
      <c r="I2594" s="23">
        <f>Universe!N2335</f>
        <v/>
      </c>
      <c r="J2594" s="23">
        <f>Universe!O2335</f>
        <v/>
      </c>
      <c r="K2594" s="23">
        <f>Universe!P2335</f>
        <v/>
      </c>
      <c r="L2594" s="23">
        <f>Universe!Q2335</f>
        <v/>
      </c>
      <c r="M2594" s="23">
        <f>Universe!R2335</f>
        <v/>
      </c>
      <c r="N2594" s="5">
        <f>IF(ZScoring!AH2335="",0,(ZScoring!AH2335-$B$3)/$C$3)</f>
        <v/>
      </c>
      <c r="O2594" s="5">
        <f>IF(ZScoring!AI2335="",0,(ZScoring!AI2335-$B$4)/$C$4)</f>
        <v/>
      </c>
      <c r="P2594" s="5">
        <f>IF(ZScoring!AJ2335="",0,(ZScoring!AJ2335-$B$5)/$C$5)</f>
        <v/>
      </c>
      <c r="Q2594" s="5">
        <f>IF(ZScoring!AK2335="",0,(ZScoring!AK2335-$B$6)/$C$6)</f>
        <v/>
      </c>
      <c r="R2594" s="5">
        <f>IF(ZScoring!AL2335="",0,(ZScoring!AL2335-$B$7)/$C$7)</f>
        <v/>
      </c>
      <c r="S2594" s="5">
        <f>IF(ZScoring!AM2335="",0,(ZScoring!AM2335-$B$8)/$C$8)</f>
        <v/>
      </c>
      <c r="T2594" s="5">
        <f>IF(ZScoring!AN2335="",0,(ZScoring!AN2335-$B$9)/$C$9)</f>
        <v/>
      </c>
      <c r="U2594" s="5">
        <f>IF(ZScoring!AO2335="",0,(ZScoring!AO2335-$B$10)/$C$10)</f>
        <v/>
      </c>
      <c r="V2594" s="5">
        <f>IF(ZScoring!AP2335="",0,(ZScoring!AP2335-$B$11)/$C$11)</f>
        <v/>
      </c>
      <c r="W2594" s="5">
        <f>IF(ZScoring!AQ2335="",0,(ZScoring!AQ2335-$B$12)/$C$12)</f>
        <v/>
      </c>
      <c r="X2594" s="5">
        <f>Universe!C2335</f>
        <v/>
      </c>
    </row>
    <row r="2595">
      <c r="A2595" s="22">
        <f>Universe!G2336</f>
        <v/>
      </c>
      <c r="B2595" s="2" t="n">
        <v>1</v>
      </c>
      <c r="C2595" s="23">
        <f>Universe!H2336</f>
        <v/>
      </c>
      <c r="D2595" s="23">
        <f>Universe!I2336</f>
        <v/>
      </c>
      <c r="E2595" s="23">
        <f>Universe!J2336</f>
        <v/>
      </c>
      <c r="F2595" s="23">
        <f>Universe!K2336</f>
        <v/>
      </c>
      <c r="G2595" s="23">
        <f>Universe!L2336</f>
        <v/>
      </c>
      <c r="H2595" s="23">
        <f>Universe!M2336</f>
        <v/>
      </c>
      <c r="I2595" s="23">
        <f>Universe!N2336</f>
        <v/>
      </c>
      <c r="J2595" s="23">
        <f>Universe!O2336</f>
        <v/>
      </c>
      <c r="K2595" s="23">
        <f>Universe!P2336</f>
        <v/>
      </c>
      <c r="L2595" s="23">
        <f>Universe!Q2336</f>
        <v/>
      </c>
      <c r="M2595" s="23">
        <f>Universe!R2336</f>
        <v/>
      </c>
      <c r="N2595" s="5">
        <f>IF(ZScoring!AH2336="",0,(ZScoring!AH2336-$B$3)/$C$3)</f>
        <v/>
      </c>
      <c r="O2595" s="5">
        <f>IF(ZScoring!AI2336="",0,(ZScoring!AI2336-$B$4)/$C$4)</f>
        <v/>
      </c>
      <c r="P2595" s="5">
        <f>IF(ZScoring!AJ2336="",0,(ZScoring!AJ2336-$B$5)/$C$5)</f>
        <v/>
      </c>
      <c r="Q2595" s="5">
        <f>IF(ZScoring!AK2336="",0,(ZScoring!AK2336-$B$6)/$C$6)</f>
        <v/>
      </c>
      <c r="R2595" s="5">
        <f>IF(ZScoring!AL2336="",0,(ZScoring!AL2336-$B$7)/$C$7)</f>
        <v/>
      </c>
      <c r="S2595" s="5">
        <f>IF(ZScoring!AM2336="",0,(ZScoring!AM2336-$B$8)/$C$8)</f>
        <v/>
      </c>
      <c r="T2595" s="5">
        <f>IF(ZScoring!AN2336="",0,(ZScoring!AN2336-$B$9)/$C$9)</f>
        <v/>
      </c>
      <c r="U2595" s="5">
        <f>IF(ZScoring!AO2336="",0,(ZScoring!AO2336-$B$10)/$C$10)</f>
        <v/>
      </c>
      <c r="V2595" s="5">
        <f>IF(ZScoring!AP2336="",0,(ZScoring!AP2336-$B$11)/$C$11)</f>
        <v/>
      </c>
      <c r="W2595" s="5">
        <f>IF(ZScoring!AQ2336="",0,(ZScoring!AQ2336-$B$12)/$C$12)</f>
        <v/>
      </c>
      <c r="X2595" s="5">
        <f>Universe!C2336</f>
        <v/>
      </c>
    </row>
    <row r="2596">
      <c r="A2596" s="22">
        <f>Universe!G2337</f>
        <v/>
      </c>
      <c r="B2596" s="2" t="n">
        <v>1</v>
      </c>
      <c r="C2596" s="23">
        <f>Universe!H2337</f>
        <v/>
      </c>
      <c r="D2596" s="23">
        <f>Universe!I2337</f>
        <v/>
      </c>
      <c r="E2596" s="23">
        <f>Universe!J2337</f>
        <v/>
      </c>
      <c r="F2596" s="23">
        <f>Universe!K2337</f>
        <v/>
      </c>
      <c r="G2596" s="23">
        <f>Universe!L2337</f>
        <v/>
      </c>
      <c r="H2596" s="23">
        <f>Universe!M2337</f>
        <v/>
      </c>
      <c r="I2596" s="23">
        <f>Universe!N2337</f>
        <v/>
      </c>
      <c r="J2596" s="23">
        <f>Universe!O2337</f>
        <v/>
      </c>
      <c r="K2596" s="23">
        <f>Universe!P2337</f>
        <v/>
      </c>
      <c r="L2596" s="23">
        <f>Universe!Q2337</f>
        <v/>
      </c>
      <c r="M2596" s="23">
        <f>Universe!R2337</f>
        <v/>
      </c>
      <c r="N2596" s="5">
        <f>IF(ZScoring!AH2337="",0,(ZScoring!AH2337-$B$3)/$C$3)</f>
        <v/>
      </c>
      <c r="O2596" s="5">
        <f>IF(ZScoring!AI2337="",0,(ZScoring!AI2337-$B$4)/$C$4)</f>
        <v/>
      </c>
      <c r="P2596" s="5">
        <f>IF(ZScoring!AJ2337="",0,(ZScoring!AJ2337-$B$5)/$C$5)</f>
        <v/>
      </c>
      <c r="Q2596" s="5">
        <f>IF(ZScoring!AK2337="",0,(ZScoring!AK2337-$B$6)/$C$6)</f>
        <v/>
      </c>
      <c r="R2596" s="5">
        <f>IF(ZScoring!AL2337="",0,(ZScoring!AL2337-$B$7)/$C$7)</f>
        <v/>
      </c>
      <c r="S2596" s="5">
        <f>IF(ZScoring!AM2337="",0,(ZScoring!AM2337-$B$8)/$C$8)</f>
        <v/>
      </c>
      <c r="T2596" s="5">
        <f>IF(ZScoring!AN2337="",0,(ZScoring!AN2337-$B$9)/$C$9)</f>
        <v/>
      </c>
      <c r="U2596" s="5">
        <f>IF(ZScoring!AO2337="",0,(ZScoring!AO2337-$B$10)/$C$10)</f>
        <v/>
      </c>
      <c r="V2596" s="5">
        <f>IF(ZScoring!AP2337="",0,(ZScoring!AP2337-$B$11)/$C$11)</f>
        <v/>
      </c>
      <c r="W2596" s="5">
        <f>IF(ZScoring!AQ2337="",0,(ZScoring!AQ2337-$B$12)/$C$12)</f>
        <v/>
      </c>
      <c r="X2596" s="5">
        <f>Universe!C2337</f>
        <v/>
      </c>
    </row>
    <row r="2597">
      <c r="A2597" s="22">
        <f>Universe!G2338</f>
        <v/>
      </c>
      <c r="B2597" s="2" t="n">
        <v>1</v>
      </c>
      <c r="C2597" s="23">
        <f>Universe!H2338</f>
        <v/>
      </c>
      <c r="D2597" s="23">
        <f>Universe!I2338</f>
        <v/>
      </c>
      <c r="E2597" s="23">
        <f>Universe!J2338</f>
        <v/>
      </c>
      <c r="F2597" s="23">
        <f>Universe!K2338</f>
        <v/>
      </c>
      <c r="G2597" s="23">
        <f>Universe!L2338</f>
        <v/>
      </c>
      <c r="H2597" s="23">
        <f>Universe!M2338</f>
        <v/>
      </c>
      <c r="I2597" s="23">
        <f>Universe!N2338</f>
        <v/>
      </c>
      <c r="J2597" s="23">
        <f>Universe!O2338</f>
        <v/>
      </c>
      <c r="K2597" s="23">
        <f>Universe!P2338</f>
        <v/>
      </c>
      <c r="L2597" s="23">
        <f>Universe!Q2338</f>
        <v/>
      </c>
      <c r="M2597" s="23">
        <f>Universe!R2338</f>
        <v/>
      </c>
      <c r="N2597" s="5">
        <f>IF(ZScoring!AH2338="",0,(ZScoring!AH2338-$B$3)/$C$3)</f>
        <v/>
      </c>
      <c r="O2597" s="5">
        <f>IF(ZScoring!AI2338="",0,(ZScoring!AI2338-$B$4)/$C$4)</f>
        <v/>
      </c>
      <c r="P2597" s="5">
        <f>IF(ZScoring!AJ2338="",0,(ZScoring!AJ2338-$B$5)/$C$5)</f>
        <v/>
      </c>
      <c r="Q2597" s="5">
        <f>IF(ZScoring!AK2338="",0,(ZScoring!AK2338-$B$6)/$C$6)</f>
        <v/>
      </c>
      <c r="R2597" s="5">
        <f>IF(ZScoring!AL2338="",0,(ZScoring!AL2338-$B$7)/$C$7)</f>
        <v/>
      </c>
      <c r="S2597" s="5">
        <f>IF(ZScoring!AM2338="",0,(ZScoring!AM2338-$B$8)/$C$8)</f>
        <v/>
      </c>
      <c r="T2597" s="5">
        <f>IF(ZScoring!AN2338="",0,(ZScoring!AN2338-$B$9)/$C$9)</f>
        <v/>
      </c>
      <c r="U2597" s="5">
        <f>IF(ZScoring!AO2338="",0,(ZScoring!AO2338-$B$10)/$C$10)</f>
        <v/>
      </c>
      <c r="V2597" s="5">
        <f>IF(ZScoring!AP2338="",0,(ZScoring!AP2338-$B$11)/$C$11)</f>
        <v/>
      </c>
      <c r="W2597" s="5">
        <f>IF(ZScoring!AQ2338="",0,(ZScoring!AQ2338-$B$12)/$C$12)</f>
        <v/>
      </c>
      <c r="X2597" s="5">
        <f>Universe!C2338</f>
        <v/>
      </c>
    </row>
    <row r="2598">
      <c r="A2598" s="22">
        <f>Universe!G2339</f>
        <v/>
      </c>
      <c r="B2598" s="2" t="n">
        <v>1</v>
      </c>
      <c r="C2598" s="23">
        <f>Universe!H2339</f>
        <v/>
      </c>
      <c r="D2598" s="23">
        <f>Universe!I2339</f>
        <v/>
      </c>
      <c r="E2598" s="23">
        <f>Universe!J2339</f>
        <v/>
      </c>
      <c r="F2598" s="23">
        <f>Universe!K2339</f>
        <v/>
      </c>
      <c r="G2598" s="23">
        <f>Universe!L2339</f>
        <v/>
      </c>
      <c r="H2598" s="23">
        <f>Universe!M2339</f>
        <v/>
      </c>
      <c r="I2598" s="23">
        <f>Universe!N2339</f>
        <v/>
      </c>
      <c r="J2598" s="23">
        <f>Universe!O2339</f>
        <v/>
      </c>
      <c r="K2598" s="23">
        <f>Universe!P2339</f>
        <v/>
      </c>
      <c r="L2598" s="23">
        <f>Universe!Q2339</f>
        <v/>
      </c>
      <c r="M2598" s="23">
        <f>Universe!R2339</f>
        <v/>
      </c>
      <c r="N2598" s="5">
        <f>IF(ZScoring!AH2339="",0,(ZScoring!AH2339-$B$3)/$C$3)</f>
        <v/>
      </c>
      <c r="O2598" s="5">
        <f>IF(ZScoring!AI2339="",0,(ZScoring!AI2339-$B$4)/$C$4)</f>
        <v/>
      </c>
      <c r="P2598" s="5">
        <f>IF(ZScoring!AJ2339="",0,(ZScoring!AJ2339-$B$5)/$C$5)</f>
        <v/>
      </c>
      <c r="Q2598" s="5">
        <f>IF(ZScoring!AK2339="",0,(ZScoring!AK2339-$B$6)/$C$6)</f>
        <v/>
      </c>
      <c r="R2598" s="5">
        <f>IF(ZScoring!AL2339="",0,(ZScoring!AL2339-$B$7)/$C$7)</f>
        <v/>
      </c>
      <c r="S2598" s="5">
        <f>IF(ZScoring!AM2339="",0,(ZScoring!AM2339-$B$8)/$C$8)</f>
        <v/>
      </c>
      <c r="T2598" s="5">
        <f>IF(ZScoring!AN2339="",0,(ZScoring!AN2339-$B$9)/$C$9)</f>
        <v/>
      </c>
      <c r="U2598" s="5">
        <f>IF(ZScoring!AO2339="",0,(ZScoring!AO2339-$B$10)/$C$10)</f>
        <v/>
      </c>
      <c r="V2598" s="5">
        <f>IF(ZScoring!AP2339="",0,(ZScoring!AP2339-$B$11)/$C$11)</f>
        <v/>
      </c>
      <c r="W2598" s="5">
        <f>IF(ZScoring!AQ2339="",0,(ZScoring!AQ2339-$B$12)/$C$12)</f>
        <v/>
      </c>
      <c r="X2598" s="5">
        <f>Universe!C2339</f>
        <v/>
      </c>
    </row>
    <row r="2599">
      <c r="A2599" s="22">
        <f>Universe!G2340</f>
        <v/>
      </c>
      <c r="B2599" s="2" t="n">
        <v>1</v>
      </c>
      <c r="C2599" s="23">
        <f>Universe!H2340</f>
        <v/>
      </c>
      <c r="D2599" s="23">
        <f>Universe!I2340</f>
        <v/>
      </c>
      <c r="E2599" s="23">
        <f>Universe!J2340</f>
        <v/>
      </c>
      <c r="F2599" s="23">
        <f>Universe!K2340</f>
        <v/>
      </c>
      <c r="G2599" s="23">
        <f>Universe!L2340</f>
        <v/>
      </c>
      <c r="H2599" s="23">
        <f>Universe!M2340</f>
        <v/>
      </c>
      <c r="I2599" s="23">
        <f>Universe!N2340</f>
        <v/>
      </c>
      <c r="J2599" s="23">
        <f>Universe!O2340</f>
        <v/>
      </c>
      <c r="K2599" s="23">
        <f>Universe!P2340</f>
        <v/>
      </c>
      <c r="L2599" s="23">
        <f>Universe!Q2340</f>
        <v/>
      </c>
      <c r="M2599" s="23">
        <f>Universe!R2340</f>
        <v/>
      </c>
      <c r="N2599" s="5">
        <f>IF(ZScoring!AH2340="",0,(ZScoring!AH2340-$B$3)/$C$3)</f>
        <v/>
      </c>
      <c r="O2599" s="5">
        <f>IF(ZScoring!AI2340="",0,(ZScoring!AI2340-$B$4)/$C$4)</f>
        <v/>
      </c>
      <c r="P2599" s="5">
        <f>IF(ZScoring!AJ2340="",0,(ZScoring!AJ2340-$B$5)/$C$5)</f>
        <v/>
      </c>
      <c r="Q2599" s="5">
        <f>IF(ZScoring!AK2340="",0,(ZScoring!AK2340-$B$6)/$C$6)</f>
        <v/>
      </c>
      <c r="R2599" s="5">
        <f>IF(ZScoring!AL2340="",0,(ZScoring!AL2340-$B$7)/$C$7)</f>
        <v/>
      </c>
      <c r="S2599" s="5">
        <f>IF(ZScoring!AM2340="",0,(ZScoring!AM2340-$B$8)/$C$8)</f>
        <v/>
      </c>
      <c r="T2599" s="5">
        <f>IF(ZScoring!AN2340="",0,(ZScoring!AN2340-$B$9)/$C$9)</f>
        <v/>
      </c>
      <c r="U2599" s="5">
        <f>IF(ZScoring!AO2340="",0,(ZScoring!AO2340-$B$10)/$C$10)</f>
        <v/>
      </c>
      <c r="V2599" s="5">
        <f>IF(ZScoring!AP2340="",0,(ZScoring!AP2340-$B$11)/$C$11)</f>
        <v/>
      </c>
      <c r="W2599" s="5">
        <f>IF(ZScoring!AQ2340="",0,(ZScoring!AQ2340-$B$12)/$C$12)</f>
        <v/>
      </c>
      <c r="X2599" s="5">
        <f>Universe!C2340</f>
        <v/>
      </c>
    </row>
    <row r="2600">
      <c r="A2600" s="22">
        <f>Universe!G2341</f>
        <v/>
      </c>
      <c r="B2600" s="2" t="n">
        <v>1</v>
      </c>
      <c r="C2600" s="23">
        <f>Universe!H2341</f>
        <v/>
      </c>
      <c r="D2600" s="23">
        <f>Universe!I2341</f>
        <v/>
      </c>
      <c r="E2600" s="23">
        <f>Universe!J2341</f>
        <v/>
      </c>
      <c r="F2600" s="23">
        <f>Universe!K2341</f>
        <v/>
      </c>
      <c r="G2600" s="23">
        <f>Universe!L2341</f>
        <v/>
      </c>
      <c r="H2600" s="23">
        <f>Universe!M2341</f>
        <v/>
      </c>
      <c r="I2600" s="23">
        <f>Universe!N2341</f>
        <v/>
      </c>
      <c r="J2600" s="23">
        <f>Universe!O2341</f>
        <v/>
      </c>
      <c r="K2600" s="23">
        <f>Universe!P2341</f>
        <v/>
      </c>
      <c r="L2600" s="23">
        <f>Universe!Q2341</f>
        <v/>
      </c>
      <c r="M2600" s="23">
        <f>Universe!R2341</f>
        <v/>
      </c>
      <c r="N2600" s="5">
        <f>IF(ZScoring!AH2341="",0,(ZScoring!AH2341-$B$3)/$C$3)</f>
        <v/>
      </c>
      <c r="O2600" s="5">
        <f>IF(ZScoring!AI2341="",0,(ZScoring!AI2341-$B$4)/$C$4)</f>
        <v/>
      </c>
      <c r="P2600" s="5">
        <f>IF(ZScoring!AJ2341="",0,(ZScoring!AJ2341-$B$5)/$C$5)</f>
        <v/>
      </c>
      <c r="Q2600" s="5">
        <f>IF(ZScoring!AK2341="",0,(ZScoring!AK2341-$B$6)/$C$6)</f>
        <v/>
      </c>
      <c r="R2600" s="5">
        <f>IF(ZScoring!AL2341="",0,(ZScoring!AL2341-$B$7)/$C$7)</f>
        <v/>
      </c>
      <c r="S2600" s="5">
        <f>IF(ZScoring!AM2341="",0,(ZScoring!AM2341-$B$8)/$C$8)</f>
        <v/>
      </c>
      <c r="T2600" s="5">
        <f>IF(ZScoring!AN2341="",0,(ZScoring!AN2341-$B$9)/$C$9)</f>
        <v/>
      </c>
      <c r="U2600" s="5">
        <f>IF(ZScoring!AO2341="",0,(ZScoring!AO2341-$B$10)/$C$10)</f>
        <v/>
      </c>
      <c r="V2600" s="5">
        <f>IF(ZScoring!AP2341="",0,(ZScoring!AP2341-$B$11)/$C$11)</f>
        <v/>
      </c>
      <c r="W2600" s="5">
        <f>IF(ZScoring!AQ2341="",0,(ZScoring!AQ2341-$B$12)/$C$12)</f>
        <v/>
      </c>
      <c r="X2600" s="5">
        <f>Universe!C2341</f>
        <v/>
      </c>
    </row>
    <row r="2601">
      <c r="A2601" s="22">
        <f>Universe!G2342</f>
        <v/>
      </c>
      <c r="B2601" s="2" t="n">
        <v>1</v>
      </c>
      <c r="C2601" s="23">
        <f>Universe!H2342</f>
        <v/>
      </c>
      <c r="D2601" s="23">
        <f>Universe!I2342</f>
        <v/>
      </c>
      <c r="E2601" s="23">
        <f>Universe!J2342</f>
        <v/>
      </c>
      <c r="F2601" s="23">
        <f>Universe!K2342</f>
        <v/>
      </c>
      <c r="G2601" s="23">
        <f>Universe!L2342</f>
        <v/>
      </c>
      <c r="H2601" s="23">
        <f>Universe!M2342</f>
        <v/>
      </c>
      <c r="I2601" s="23">
        <f>Universe!N2342</f>
        <v/>
      </c>
      <c r="J2601" s="23">
        <f>Universe!O2342</f>
        <v/>
      </c>
      <c r="K2601" s="23">
        <f>Universe!P2342</f>
        <v/>
      </c>
      <c r="L2601" s="23">
        <f>Universe!Q2342</f>
        <v/>
      </c>
      <c r="M2601" s="23">
        <f>Universe!R2342</f>
        <v/>
      </c>
      <c r="N2601" s="5">
        <f>IF(ZScoring!AH2342="",0,(ZScoring!AH2342-$B$3)/$C$3)</f>
        <v/>
      </c>
      <c r="O2601" s="5">
        <f>IF(ZScoring!AI2342="",0,(ZScoring!AI2342-$B$4)/$C$4)</f>
        <v/>
      </c>
      <c r="P2601" s="5">
        <f>IF(ZScoring!AJ2342="",0,(ZScoring!AJ2342-$B$5)/$C$5)</f>
        <v/>
      </c>
      <c r="Q2601" s="5">
        <f>IF(ZScoring!AK2342="",0,(ZScoring!AK2342-$B$6)/$C$6)</f>
        <v/>
      </c>
      <c r="R2601" s="5">
        <f>IF(ZScoring!AL2342="",0,(ZScoring!AL2342-$B$7)/$C$7)</f>
        <v/>
      </c>
      <c r="S2601" s="5">
        <f>IF(ZScoring!AM2342="",0,(ZScoring!AM2342-$B$8)/$C$8)</f>
        <v/>
      </c>
      <c r="T2601" s="5">
        <f>IF(ZScoring!AN2342="",0,(ZScoring!AN2342-$B$9)/$C$9)</f>
        <v/>
      </c>
      <c r="U2601" s="5">
        <f>IF(ZScoring!AO2342="",0,(ZScoring!AO2342-$B$10)/$C$10)</f>
        <v/>
      </c>
      <c r="V2601" s="5">
        <f>IF(ZScoring!AP2342="",0,(ZScoring!AP2342-$B$11)/$C$11)</f>
        <v/>
      </c>
      <c r="W2601" s="5">
        <f>IF(ZScoring!AQ2342="",0,(ZScoring!AQ2342-$B$12)/$C$12)</f>
        <v/>
      </c>
      <c r="X2601" s="5">
        <f>Universe!C2342</f>
        <v/>
      </c>
    </row>
    <row r="2602">
      <c r="A2602" s="22">
        <f>Universe!G2343</f>
        <v/>
      </c>
      <c r="B2602" s="2" t="n">
        <v>1</v>
      </c>
      <c r="C2602" s="23">
        <f>Universe!H2343</f>
        <v/>
      </c>
      <c r="D2602" s="23">
        <f>Universe!I2343</f>
        <v/>
      </c>
      <c r="E2602" s="23">
        <f>Universe!J2343</f>
        <v/>
      </c>
      <c r="F2602" s="23">
        <f>Universe!K2343</f>
        <v/>
      </c>
      <c r="G2602" s="23">
        <f>Universe!L2343</f>
        <v/>
      </c>
      <c r="H2602" s="23">
        <f>Universe!M2343</f>
        <v/>
      </c>
      <c r="I2602" s="23">
        <f>Universe!N2343</f>
        <v/>
      </c>
      <c r="J2602" s="23">
        <f>Universe!O2343</f>
        <v/>
      </c>
      <c r="K2602" s="23">
        <f>Universe!P2343</f>
        <v/>
      </c>
      <c r="L2602" s="23">
        <f>Universe!Q2343</f>
        <v/>
      </c>
      <c r="M2602" s="23">
        <f>Universe!R2343</f>
        <v/>
      </c>
      <c r="N2602" s="5">
        <f>IF(ZScoring!AH2343="",0,(ZScoring!AH2343-$B$3)/$C$3)</f>
        <v/>
      </c>
      <c r="O2602" s="5">
        <f>IF(ZScoring!AI2343="",0,(ZScoring!AI2343-$B$4)/$C$4)</f>
        <v/>
      </c>
      <c r="P2602" s="5">
        <f>IF(ZScoring!AJ2343="",0,(ZScoring!AJ2343-$B$5)/$C$5)</f>
        <v/>
      </c>
      <c r="Q2602" s="5">
        <f>IF(ZScoring!AK2343="",0,(ZScoring!AK2343-$B$6)/$C$6)</f>
        <v/>
      </c>
      <c r="R2602" s="5">
        <f>IF(ZScoring!AL2343="",0,(ZScoring!AL2343-$B$7)/$C$7)</f>
        <v/>
      </c>
      <c r="S2602" s="5">
        <f>IF(ZScoring!AM2343="",0,(ZScoring!AM2343-$B$8)/$C$8)</f>
        <v/>
      </c>
      <c r="T2602" s="5">
        <f>IF(ZScoring!AN2343="",0,(ZScoring!AN2343-$B$9)/$C$9)</f>
        <v/>
      </c>
      <c r="U2602" s="5">
        <f>IF(ZScoring!AO2343="",0,(ZScoring!AO2343-$B$10)/$C$10)</f>
        <v/>
      </c>
      <c r="V2602" s="5">
        <f>IF(ZScoring!AP2343="",0,(ZScoring!AP2343-$B$11)/$C$11)</f>
        <v/>
      </c>
      <c r="W2602" s="5">
        <f>IF(ZScoring!AQ2343="",0,(ZScoring!AQ2343-$B$12)/$C$12)</f>
        <v/>
      </c>
      <c r="X2602" s="5">
        <f>Universe!C2343</f>
        <v/>
      </c>
    </row>
    <row r="2603">
      <c r="A2603" s="22">
        <f>Universe!G2344</f>
        <v/>
      </c>
      <c r="B2603" s="2" t="n">
        <v>1</v>
      </c>
      <c r="C2603" s="23">
        <f>Universe!H2344</f>
        <v/>
      </c>
      <c r="D2603" s="23">
        <f>Universe!I2344</f>
        <v/>
      </c>
      <c r="E2603" s="23">
        <f>Universe!J2344</f>
        <v/>
      </c>
      <c r="F2603" s="23">
        <f>Universe!K2344</f>
        <v/>
      </c>
      <c r="G2603" s="23">
        <f>Universe!L2344</f>
        <v/>
      </c>
      <c r="H2603" s="23">
        <f>Universe!M2344</f>
        <v/>
      </c>
      <c r="I2603" s="23">
        <f>Universe!N2344</f>
        <v/>
      </c>
      <c r="J2603" s="23">
        <f>Universe!O2344</f>
        <v/>
      </c>
      <c r="K2603" s="23">
        <f>Universe!P2344</f>
        <v/>
      </c>
      <c r="L2603" s="23">
        <f>Universe!Q2344</f>
        <v/>
      </c>
      <c r="M2603" s="23">
        <f>Universe!R2344</f>
        <v/>
      </c>
      <c r="N2603" s="5">
        <f>IF(ZScoring!AH2344="",0,(ZScoring!AH2344-$B$3)/$C$3)</f>
        <v/>
      </c>
      <c r="O2603" s="5">
        <f>IF(ZScoring!AI2344="",0,(ZScoring!AI2344-$B$4)/$C$4)</f>
        <v/>
      </c>
      <c r="P2603" s="5">
        <f>IF(ZScoring!AJ2344="",0,(ZScoring!AJ2344-$B$5)/$C$5)</f>
        <v/>
      </c>
      <c r="Q2603" s="5">
        <f>IF(ZScoring!AK2344="",0,(ZScoring!AK2344-$B$6)/$C$6)</f>
        <v/>
      </c>
      <c r="R2603" s="5">
        <f>IF(ZScoring!AL2344="",0,(ZScoring!AL2344-$B$7)/$C$7)</f>
        <v/>
      </c>
      <c r="S2603" s="5">
        <f>IF(ZScoring!AM2344="",0,(ZScoring!AM2344-$B$8)/$C$8)</f>
        <v/>
      </c>
      <c r="T2603" s="5">
        <f>IF(ZScoring!AN2344="",0,(ZScoring!AN2344-$B$9)/$C$9)</f>
        <v/>
      </c>
      <c r="U2603" s="5">
        <f>IF(ZScoring!AO2344="",0,(ZScoring!AO2344-$B$10)/$C$10)</f>
        <v/>
      </c>
      <c r="V2603" s="5">
        <f>IF(ZScoring!AP2344="",0,(ZScoring!AP2344-$B$11)/$C$11)</f>
        <v/>
      </c>
      <c r="W2603" s="5">
        <f>IF(ZScoring!AQ2344="",0,(ZScoring!AQ2344-$B$12)/$C$12)</f>
        <v/>
      </c>
      <c r="X2603" s="5">
        <f>Universe!C2344</f>
        <v/>
      </c>
    </row>
    <row r="2604">
      <c r="A2604" s="22">
        <f>Universe!G2345</f>
        <v/>
      </c>
      <c r="B2604" s="2" t="n">
        <v>1</v>
      </c>
      <c r="C2604" s="23">
        <f>Universe!H2345</f>
        <v/>
      </c>
      <c r="D2604" s="23">
        <f>Universe!I2345</f>
        <v/>
      </c>
      <c r="E2604" s="23">
        <f>Universe!J2345</f>
        <v/>
      </c>
      <c r="F2604" s="23">
        <f>Universe!K2345</f>
        <v/>
      </c>
      <c r="G2604" s="23">
        <f>Universe!L2345</f>
        <v/>
      </c>
      <c r="H2604" s="23">
        <f>Universe!M2345</f>
        <v/>
      </c>
      <c r="I2604" s="23">
        <f>Universe!N2345</f>
        <v/>
      </c>
      <c r="J2604" s="23">
        <f>Universe!O2345</f>
        <v/>
      </c>
      <c r="K2604" s="23">
        <f>Universe!P2345</f>
        <v/>
      </c>
      <c r="L2604" s="23">
        <f>Universe!Q2345</f>
        <v/>
      </c>
      <c r="M2604" s="23">
        <f>Universe!R2345</f>
        <v/>
      </c>
      <c r="N2604" s="5">
        <f>IF(ZScoring!AH2345="",0,(ZScoring!AH2345-$B$3)/$C$3)</f>
        <v/>
      </c>
      <c r="O2604" s="5">
        <f>IF(ZScoring!AI2345="",0,(ZScoring!AI2345-$B$4)/$C$4)</f>
        <v/>
      </c>
      <c r="P2604" s="5">
        <f>IF(ZScoring!AJ2345="",0,(ZScoring!AJ2345-$B$5)/$C$5)</f>
        <v/>
      </c>
      <c r="Q2604" s="5">
        <f>IF(ZScoring!AK2345="",0,(ZScoring!AK2345-$B$6)/$C$6)</f>
        <v/>
      </c>
      <c r="R2604" s="5">
        <f>IF(ZScoring!AL2345="",0,(ZScoring!AL2345-$B$7)/$C$7)</f>
        <v/>
      </c>
      <c r="S2604" s="5">
        <f>IF(ZScoring!AM2345="",0,(ZScoring!AM2345-$B$8)/$C$8)</f>
        <v/>
      </c>
      <c r="T2604" s="5">
        <f>IF(ZScoring!AN2345="",0,(ZScoring!AN2345-$B$9)/$C$9)</f>
        <v/>
      </c>
      <c r="U2604" s="5">
        <f>IF(ZScoring!AO2345="",0,(ZScoring!AO2345-$B$10)/$C$10)</f>
        <v/>
      </c>
      <c r="V2604" s="5">
        <f>IF(ZScoring!AP2345="",0,(ZScoring!AP2345-$B$11)/$C$11)</f>
        <v/>
      </c>
      <c r="W2604" s="5">
        <f>IF(ZScoring!AQ2345="",0,(ZScoring!AQ2345-$B$12)/$C$12)</f>
        <v/>
      </c>
      <c r="X2604" s="5">
        <f>Universe!C2345</f>
        <v/>
      </c>
    </row>
    <row r="2605">
      <c r="A2605" s="22">
        <f>Universe!G2346</f>
        <v/>
      </c>
      <c r="B2605" s="2" t="n">
        <v>1</v>
      </c>
      <c r="C2605" s="23">
        <f>Universe!H2346</f>
        <v/>
      </c>
      <c r="D2605" s="23">
        <f>Universe!I2346</f>
        <v/>
      </c>
      <c r="E2605" s="23">
        <f>Universe!J2346</f>
        <v/>
      </c>
      <c r="F2605" s="23">
        <f>Universe!K2346</f>
        <v/>
      </c>
      <c r="G2605" s="23">
        <f>Universe!L2346</f>
        <v/>
      </c>
      <c r="H2605" s="23">
        <f>Universe!M2346</f>
        <v/>
      </c>
      <c r="I2605" s="23">
        <f>Universe!N2346</f>
        <v/>
      </c>
      <c r="J2605" s="23">
        <f>Universe!O2346</f>
        <v/>
      </c>
      <c r="K2605" s="23">
        <f>Universe!P2346</f>
        <v/>
      </c>
      <c r="L2605" s="23">
        <f>Universe!Q2346</f>
        <v/>
      </c>
      <c r="M2605" s="23">
        <f>Universe!R2346</f>
        <v/>
      </c>
      <c r="N2605" s="5">
        <f>IF(ZScoring!AH2346="",0,(ZScoring!AH2346-$B$3)/$C$3)</f>
        <v/>
      </c>
      <c r="O2605" s="5">
        <f>IF(ZScoring!AI2346="",0,(ZScoring!AI2346-$B$4)/$C$4)</f>
        <v/>
      </c>
      <c r="P2605" s="5">
        <f>IF(ZScoring!AJ2346="",0,(ZScoring!AJ2346-$B$5)/$C$5)</f>
        <v/>
      </c>
      <c r="Q2605" s="5">
        <f>IF(ZScoring!AK2346="",0,(ZScoring!AK2346-$B$6)/$C$6)</f>
        <v/>
      </c>
      <c r="R2605" s="5">
        <f>IF(ZScoring!AL2346="",0,(ZScoring!AL2346-$B$7)/$C$7)</f>
        <v/>
      </c>
      <c r="S2605" s="5">
        <f>IF(ZScoring!AM2346="",0,(ZScoring!AM2346-$B$8)/$C$8)</f>
        <v/>
      </c>
      <c r="T2605" s="5">
        <f>IF(ZScoring!AN2346="",0,(ZScoring!AN2346-$B$9)/$C$9)</f>
        <v/>
      </c>
      <c r="U2605" s="5">
        <f>IF(ZScoring!AO2346="",0,(ZScoring!AO2346-$B$10)/$C$10)</f>
        <v/>
      </c>
      <c r="V2605" s="5">
        <f>IF(ZScoring!AP2346="",0,(ZScoring!AP2346-$B$11)/$C$11)</f>
        <v/>
      </c>
      <c r="W2605" s="5">
        <f>IF(ZScoring!AQ2346="",0,(ZScoring!AQ2346-$B$12)/$C$12)</f>
        <v/>
      </c>
      <c r="X2605" s="5">
        <f>Universe!C2346</f>
        <v/>
      </c>
    </row>
    <row r="2606">
      <c r="A2606" s="22">
        <f>Universe!G2347</f>
        <v/>
      </c>
      <c r="B2606" s="2" t="n">
        <v>1</v>
      </c>
      <c r="C2606" s="23">
        <f>Universe!H2347</f>
        <v/>
      </c>
      <c r="D2606" s="23">
        <f>Universe!I2347</f>
        <v/>
      </c>
      <c r="E2606" s="23">
        <f>Universe!J2347</f>
        <v/>
      </c>
      <c r="F2606" s="23">
        <f>Universe!K2347</f>
        <v/>
      </c>
      <c r="G2606" s="23">
        <f>Universe!L2347</f>
        <v/>
      </c>
      <c r="H2606" s="23">
        <f>Universe!M2347</f>
        <v/>
      </c>
      <c r="I2606" s="23">
        <f>Universe!N2347</f>
        <v/>
      </c>
      <c r="J2606" s="23">
        <f>Universe!O2347</f>
        <v/>
      </c>
      <c r="K2606" s="23">
        <f>Universe!P2347</f>
        <v/>
      </c>
      <c r="L2606" s="23">
        <f>Universe!Q2347</f>
        <v/>
      </c>
      <c r="M2606" s="23">
        <f>Universe!R2347</f>
        <v/>
      </c>
      <c r="N2606" s="5">
        <f>IF(ZScoring!AH2347="",0,(ZScoring!AH2347-$B$3)/$C$3)</f>
        <v/>
      </c>
      <c r="O2606" s="5">
        <f>IF(ZScoring!AI2347="",0,(ZScoring!AI2347-$B$4)/$C$4)</f>
        <v/>
      </c>
      <c r="P2606" s="5">
        <f>IF(ZScoring!AJ2347="",0,(ZScoring!AJ2347-$B$5)/$C$5)</f>
        <v/>
      </c>
      <c r="Q2606" s="5">
        <f>IF(ZScoring!AK2347="",0,(ZScoring!AK2347-$B$6)/$C$6)</f>
        <v/>
      </c>
      <c r="R2606" s="5">
        <f>IF(ZScoring!AL2347="",0,(ZScoring!AL2347-$B$7)/$C$7)</f>
        <v/>
      </c>
      <c r="S2606" s="5">
        <f>IF(ZScoring!AM2347="",0,(ZScoring!AM2347-$B$8)/$C$8)</f>
        <v/>
      </c>
      <c r="T2606" s="5">
        <f>IF(ZScoring!AN2347="",0,(ZScoring!AN2347-$B$9)/$C$9)</f>
        <v/>
      </c>
      <c r="U2606" s="5">
        <f>IF(ZScoring!AO2347="",0,(ZScoring!AO2347-$B$10)/$C$10)</f>
        <v/>
      </c>
      <c r="V2606" s="5">
        <f>IF(ZScoring!AP2347="",0,(ZScoring!AP2347-$B$11)/$C$11)</f>
        <v/>
      </c>
      <c r="W2606" s="5">
        <f>IF(ZScoring!AQ2347="",0,(ZScoring!AQ2347-$B$12)/$C$12)</f>
        <v/>
      </c>
      <c r="X2606" s="5">
        <f>Universe!C2347</f>
        <v/>
      </c>
    </row>
    <row r="2607">
      <c r="A2607" s="22">
        <f>Universe!G2348</f>
        <v/>
      </c>
      <c r="B2607" s="2" t="n">
        <v>1</v>
      </c>
      <c r="C2607" s="23">
        <f>Universe!H2348</f>
        <v/>
      </c>
      <c r="D2607" s="23">
        <f>Universe!I2348</f>
        <v/>
      </c>
      <c r="E2607" s="23">
        <f>Universe!J2348</f>
        <v/>
      </c>
      <c r="F2607" s="23">
        <f>Universe!K2348</f>
        <v/>
      </c>
      <c r="G2607" s="23">
        <f>Universe!L2348</f>
        <v/>
      </c>
      <c r="H2607" s="23">
        <f>Universe!M2348</f>
        <v/>
      </c>
      <c r="I2607" s="23">
        <f>Universe!N2348</f>
        <v/>
      </c>
      <c r="J2607" s="23">
        <f>Universe!O2348</f>
        <v/>
      </c>
      <c r="K2607" s="23">
        <f>Universe!P2348</f>
        <v/>
      </c>
      <c r="L2607" s="23">
        <f>Universe!Q2348</f>
        <v/>
      </c>
      <c r="M2607" s="23">
        <f>Universe!R2348</f>
        <v/>
      </c>
      <c r="N2607" s="5">
        <f>IF(ZScoring!AH2348="",0,(ZScoring!AH2348-$B$3)/$C$3)</f>
        <v/>
      </c>
      <c r="O2607" s="5">
        <f>IF(ZScoring!AI2348="",0,(ZScoring!AI2348-$B$4)/$C$4)</f>
        <v/>
      </c>
      <c r="P2607" s="5">
        <f>IF(ZScoring!AJ2348="",0,(ZScoring!AJ2348-$B$5)/$C$5)</f>
        <v/>
      </c>
      <c r="Q2607" s="5">
        <f>IF(ZScoring!AK2348="",0,(ZScoring!AK2348-$B$6)/$C$6)</f>
        <v/>
      </c>
      <c r="R2607" s="5">
        <f>IF(ZScoring!AL2348="",0,(ZScoring!AL2348-$B$7)/$C$7)</f>
        <v/>
      </c>
      <c r="S2607" s="5">
        <f>IF(ZScoring!AM2348="",0,(ZScoring!AM2348-$B$8)/$C$8)</f>
        <v/>
      </c>
      <c r="T2607" s="5">
        <f>IF(ZScoring!AN2348="",0,(ZScoring!AN2348-$B$9)/$C$9)</f>
        <v/>
      </c>
      <c r="U2607" s="5">
        <f>IF(ZScoring!AO2348="",0,(ZScoring!AO2348-$B$10)/$C$10)</f>
        <v/>
      </c>
      <c r="V2607" s="5">
        <f>IF(ZScoring!AP2348="",0,(ZScoring!AP2348-$B$11)/$C$11)</f>
        <v/>
      </c>
      <c r="W2607" s="5">
        <f>IF(ZScoring!AQ2348="",0,(ZScoring!AQ2348-$B$12)/$C$12)</f>
        <v/>
      </c>
      <c r="X2607" s="5">
        <f>Universe!C2348</f>
        <v/>
      </c>
    </row>
    <row r="2608">
      <c r="A2608" s="22">
        <f>Universe!G2349</f>
        <v/>
      </c>
      <c r="B2608" s="2" t="n">
        <v>1</v>
      </c>
      <c r="C2608" s="23">
        <f>Universe!H2349</f>
        <v/>
      </c>
      <c r="D2608" s="23">
        <f>Universe!I2349</f>
        <v/>
      </c>
      <c r="E2608" s="23">
        <f>Universe!J2349</f>
        <v/>
      </c>
      <c r="F2608" s="23">
        <f>Universe!K2349</f>
        <v/>
      </c>
      <c r="G2608" s="23">
        <f>Universe!L2349</f>
        <v/>
      </c>
      <c r="H2608" s="23">
        <f>Universe!M2349</f>
        <v/>
      </c>
      <c r="I2608" s="23">
        <f>Universe!N2349</f>
        <v/>
      </c>
      <c r="J2608" s="23">
        <f>Universe!O2349</f>
        <v/>
      </c>
      <c r="K2608" s="23">
        <f>Universe!P2349</f>
        <v/>
      </c>
      <c r="L2608" s="23">
        <f>Universe!Q2349</f>
        <v/>
      </c>
      <c r="M2608" s="23">
        <f>Universe!R2349</f>
        <v/>
      </c>
      <c r="N2608" s="5">
        <f>IF(ZScoring!AH2349="",0,(ZScoring!AH2349-$B$3)/$C$3)</f>
        <v/>
      </c>
      <c r="O2608" s="5">
        <f>IF(ZScoring!AI2349="",0,(ZScoring!AI2349-$B$4)/$C$4)</f>
        <v/>
      </c>
      <c r="P2608" s="5">
        <f>IF(ZScoring!AJ2349="",0,(ZScoring!AJ2349-$B$5)/$C$5)</f>
        <v/>
      </c>
      <c r="Q2608" s="5">
        <f>IF(ZScoring!AK2349="",0,(ZScoring!AK2349-$B$6)/$C$6)</f>
        <v/>
      </c>
      <c r="R2608" s="5">
        <f>IF(ZScoring!AL2349="",0,(ZScoring!AL2349-$B$7)/$C$7)</f>
        <v/>
      </c>
      <c r="S2608" s="5">
        <f>IF(ZScoring!AM2349="",0,(ZScoring!AM2349-$B$8)/$C$8)</f>
        <v/>
      </c>
      <c r="T2608" s="5">
        <f>IF(ZScoring!AN2349="",0,(ZScoring!AN2349-$B$9)/$C$9)</f>
        <v/>
      </c>
      <c r="U2608" s="5">
        <f>IF(ZScoring!AO2349="",0,(ZScoring!AO2349-$B$10)/$C$10)</f>
        <v/>
      </c>
      <c r="V2608" s="5">
        <f>IF(ZScoring!AP2349="",0,(ZScoring!AP2349-$B$11)/$C$11)</f>
        <v/>
      </c>
      <c r="W2608" s="5">
        <f>IF(ZScoring!AQ2349="",0,(ZScoring!AQ2349-$B$12)/$C$12)</f>
        <v/>
      </c>
      <c r="X2608" s="5">
        <f>Universe!C2349</f>
        <v/>
      </c>
    </row>
    <row r="2609">
      <c r="A2609" s="22">
        <f>Universe!G2350</f>
        <v/>
      </c>
      <c r="B2609" s="2" t="n">
        <v>1</v>
      </c>
      <c r="C2609" s="23">
        <f>Universe!H2350</f>
        <v/>
      </c>
      <c r="D2609" s="23">
        <f>Universe!I2350</f>
        <v/>
      </c>
      <c r="E2609" s="23">
        <f>Universe!J2350</f>
        <v/>
      </c>
      <c r="F2609" s="23">
        <f>Universe!K2350</f>
        <v/>
      </c>
      <c r="G2609" s="23">
        <f>Universe!L2350</f>
        <v/>
      </c>
      <c r="H2609" s="23">
        <f>Universe!M2350</f>
        <v/>
      </c>
      <c r="I2609" s="23">
        <f>Universe!N2350</f>
        <v/>
      </c>
      <c r="J2609" s="23">
        <f>Universe!O2350</f>
        <v/>
      </c>
      <c r="K2609" s="23">
        <f>Universe!P2350</f>
        <v/>
      </c>
      <c r="L2609" s="23">
        <f>Universe!Q2350</f>
        <v/>
      </c>
      <c r="M2609" s="23">
        <f>Universe!R2350</f>
        <v/>
      </c>
      <c r="N2609" s="5">
        <f>IF(ZScoring!AH2350="",0,(ZScoring!AH2350-$B$3)/$C$3)</f>
        <v/>
      </c>
      <c r="O2609" s="5">
        <f>IF(ZScoring!AI2350="",0,(ZScoring!AI2350-$B$4)/$C$4)</f>
        <v/>
      </c>
      <c r="P2609" s="5">
        <f>IF(ZScoring!AJ2350="",0,(ZScoring!AJ2350-$B$5)/$C$5)</f>
        <v/>
      </c>
      <c r="Q2609" s="5">
        <f>IF(ZScoring!AK2350="",0,(ZScoring!AK2350-$B$6)/$C$6)</f>
        <v/>
      </c>
      <c r="R2609" s="5">
        <f>IF(ZScoring!AL2350="",0,(ZScoring!AL2350-$B$7)/$C$7)</f>
        <v/>
      </c>
      <c r="S2609" s="5">
        <f>IF(ZScoring!AM2350="",0,(ZScoring!AM2350-$B$8)/$C$8)</f>
        <v/>
      </c>
      <c r="T2609" s="5">
        <f>IF(ZScoring!AN2350="",0,(ZScoring!AN2350-$B$9)/$C$9)</f>
        <v/>
      </c>
      <c r="U2609" s="5">
        <f>IF(ZScoring!AO2350="",0,(ZScoring!AO2350-$B$10)/$C$10)</f>
        <v/>
      </c>
      <c r="V2609" s="5">
        <f>IF(ZScoring!AP2350="",0,(ZScoring!AP2350-$B$11)/$C$11)</f>
        <v/>
      </c>
      <c r="W2609" s="5">
        <f>IF(ZScoring!AQ2350="",0,(ZScoring!AQ2350-$B$12)/$C$12)</f>
        <v/>
      </c>
      <c r="X2609" s="5">
        <f>Universe!C2350</f>
        <v/>
      </c>
    </row>
    <row r="2610">
      <c r="A2610" s="22">
        <f>Universe!G2351</f>
        <v/>
      </c>
      <c r="B2610" s="2" t="n">
        <v>1</v>
      </c>
      <c r="C2610" s="23">
        <f>Universe!H2351</f>
        <v/>
      </c>
      <c r="D2610" s="23">
        <f>Universe!I2351</f>
        <v/>
      </c>
      <c r="E2610" s="23">
        <f>Universe!J2351</f>
        <v/>
      </c>
      <c r="F2610" s="23">
        <f>Universe!K2351</f>
        <v/>
      </c>
      <c r="G2610" s="23">
        <f>Universe!L2351</f>
        <v/>
      </c>
      <c r="H2610" s="23">
        <f>Universe!M2351</f>
        <v/>
      </c>
      <c r="I2610" s="23">
        <f>Universe!N2351</f>
        <v/>
      </c>
      <c r="J2610" s="23">
        <f>Universe!O2351</f>
        <v/>
      </c>
      <c r="K2610" s="23">
        <f>Universe!P2351</f>
        <v/>
      </c>
      <c r="L2610" s="23">
        <f>Universe!Q2351</f>
        <v/>
      </c>
      <c r="M2610" s="23">
        <f>Universe!R2351</f>
        <v/>
      </c>
      <c r="N2610" s="5">
        <f>IF(ZScoring!AH2351="",0,(ZScoring!AH2351-$B$3)/$C$3)</f>
        <v/>
      </c>
      <c r="O2610" s="5">
        <f>IF(ZScoring!AI2351="",0,(ZScoring!AI2351-$B$4)/$C$4)</f>
        <v/>
      </c>
      <c r="P2610" s="5">
        <f>IF(ZScoring!AJ2351="",0,(ZScoring!AJ2351-$B$5)/$C$5)</f>
        <v/>
      </c>
      <c r="Q2610" s="5">
        <f>IF(ZScoring!AK2351="",0,(ZScoring!AK2351-$B$6)/$C$6)</f>
        <v/>
      </c>
      <c r="R2610" s="5">
        <f>IF(ZScoring!AL2351="",0,(ZScoring!AL2351-$B$7)/$C$7)</f>
        <v/>
      </c>
      <c r="S2610" s="5">
        <f>IF(ZScoring!AM2351="",0,(ZScoring!AM2351-$B$8)/$C$8)</f>
        <v/>
      </c>
      <c r="T2610" s="5">
        <f>IF(ZScoring!AN2351="",0,(ZScoring!AN2351-$B$9)/$C$9)</f>
        <v/>
      </c>
      <c r="U2610" s="5">
        <f>IF(ZScoring!AO2351="",0,(ZScoring!AO2351-$B$10)/$C$10)</f>
        <v/>
      </c>
      <c r="V2610" s="5">
        <f>IF(ZScoring!AP2351="",0,(ZScoring!AP2351-$B$11)/$C$11)</f>
        <v/>
      </c>
      <c r="W2610" s="5">
        <f>IF(ZScoring!AQ2351="",0,(ZScoring!AQ2351-$B$12)/$C$12)</f>
        <v/>
      </c>
      <c r="X2610" s="5">
        <f>Universe!C2351</f>
        <v/>
      </c>
    </row>
    <row r="2611">
      <c r="A2611" s="22">
        <f>Universe!G2352</f>
        <v/>
      </c>
      <c r="B2611" s="2" t="n">
        <v>1</v>
      </c>
      <c r="C2611" s="23">
        <f>Universe!H2352</f>
        <v/>
      </c>
      <c r="D2611" s="23">
        <f>Universe!I2352</f>
        <v/>
      </c>
      <c r="E2611" s="23">
        <f>Universe!J2352</f>
        <v/>
      </c>
      <c r="F2611" s="23">
        <f>Universe!K2352</f>
        <v/>
      </c>
      <c r="G2611" s="23">
        <f>Universe!L2352</f>
        <v/>
      </c>
      <c r="H2611" s="23">
        <f>Universe!M2352</f>
        <v/>
      </c>
      <c r="I2611" s="23">
        <f>Universe!N2352</f>
        <v/>
      </c>
      <c r="J2611" s="23">
        <f>Universe!O2352</f>
        <v/>
      </c>
      <c r="K2611" s="23">
        <f>Universe!P2352</f>
        <v/>
      </c>
      <c r="L2611" s="23">
        <f>Universe!Q2352</f>
        <v/>
      </c>
      <c r="M2611" s="23">
        <f>Universe!R2352</f>
        <v/>
      </c>
      <c r="N2611" s="5">
        <f>IF(ZScoring!AH2352="",0,(ZScoring!AH2352-$B$3)/$C$3)</f>
        <v/>
      </c>
      <c r="O2611" s="5">
        <f>IF(ZScoring!AI2352="",0,(ZScoring!AI2352-$B$4)/$C$4)</f>
        <v/>
      </c>
      <c r="P2611" s="5">
        <f>IF(ZScoring!AJ2352="",0,(ZScoring!AJ2352-$B$5)/$C$5)</f>
        <v/>
      </c>
      <c r="Q2611" s="5">
        <f>IF(ZScoring!AK2352="",0,(ZScoring!AK2352-$B$6)/$C$6)</f>
        <v/>
      </c>
      <c r="R2611" s="5">
        <f>IF(ZScoring!AL2352="",0,(ZScoring!AL2352-$B$7)/$C$7)</f>
        <v/>
      </c>
      <c r="S2611" s="5">
        <f>IF(ZScoring!AM2352="",0,(ZScoring!AM2352-$B$8)/$C$8)</f>
        <v/>
      </c>
      <c r="T2611" s="5">
        <f>IF(ZScoring!AN2352="",0,(ZScoring!AN2352-$B$9)/$C$9)</f>
        <v/>
      </c>
      <c r="U2611" s="5">
        <f>IF(ZScoring!AO2352="",0,(ZScoring!AO2352-$B$10)/$C$10)</f>
        <v/>
      </c>
      <c r="V2611" s="5">
        <f>IF(ZScoring!AP2352="",0,(ZScoring!AP2352-$B$11)/$C$11)</f>
        <v/>
      </c>
      <c r="W2611" s="5">
        <f>IF(ZScoring!AQ2352="",0,(ZScoring!AQ2352-$B$12)/$C$12)</f>
        <v/>
      </c>
      <c r="X2611" s="5">
        <f>Universe!C2352</f>
        <v/>
      </c>
    </row>
    <row r="2612">
      <c r="A2612" s="22">
        <f>Universe!G2353</f>
        <v/>
      </c>
      <c r="B2612" s="2" t="n">
        <v>1</v>
      </c>
      <c r="C2612" s="23">
        <f>Universe!H2353</f>
        <v/>
      </c>
      <c r="D2612" s="23">
        <f>Universe!I2353</f>
        <v/>
      </c>
      <c r="E2612" s="23">
        <f>Universe!J2353</f>
        <v/>
      </c>
      <c r="F2612" s="23">
        <f>Universe!K2353</f>
        <v/>
      </c>
      <c r="G2612" s="23">
        <f>Universe!L2353</f>
        <v/>
      </c>
      <c r="H2612" s="23">
        <f>Universe!M2353</f>
        <v/>
      </c>
      <c r="I2612" s="23">
        <f>Universe!N2353</f>
        <v/>
      </c>
      <c r="J2612" s="23">
        <f>Universe!O2353</f>
        <v/>
      </c>
      <c r="K2612" s="23">
        <f>Universe!P2353</f>
        <v/>
      </c>
      <c r="L2612" s="23">
        <f>Universe!Q2353</f>
        <v/>
      </c>
      <c r="M2612" s="23">
        <f>Universe!R2353</f>
        <v/>
      </c>
      <c r="N2612" s="5">
        <f>IF(ZScoring!AH2353="",0,(ZScoring!AH2353-$B$3)/$C$3)</f>
        <v/>
      </c>
      <c r="O2612" s="5">
        <f>IF(ZScoring!AI2353="",0,(ZScoring!AI2353-$B$4)/$C$4)</f>
        <v/>
      </c>
      <c r="P2612" s="5">
        <f>IF(ZScoring!AJ2353="",0,(ZScoring!AJ2353-$B$5)/$C$5)</f>
        <v/>
      </c>
      <c r="Q2612" s="5">
        <f>IF(ZScoring!AK2353="",0,(ZScoring!AK2353-$B$6)/$C$6)</f>
        <v/>
      </c>
      <c r="R2612" s="5">
        <f>IF(ZScoring!AL2353="",0,(ZScoring!AL2353-$B$7)/$C$7)</f>
        <v/>
      </c>
      <c r="S2612" s="5">
        <f>IF(ZScoring!AM2353="",0,(ZScoring!AM2353-$B$8)/$C$8)</f>
        <v/>
      </c>
      <c r="T2612" s="5">
        <f>IF(ZScoring!AN2353="",0,(ZScoring!AN2353-$B$9)/$C$9)</f>
        <v/>
      </c>
      <c r="U2612" s="5">
        <f>IF(ZScoring!AO2353="",0,(ZScoring!AO2353-$B$10)/$C$10)</f>
        <v/>
      </c>
      <c r="V2612" s="5">
        <f>IF(ZScoring!AP2353="",0,(ZScoring!AP2353-$B$11)/$C$11)</f>
        <v/>
      </c>
      <c r="W2612" s="5">
        <f>IF(ZScoring!AQ2353="",0,(ZScoring!AQ2353-$B$12)/$C$12)</f>
        <v/>
      </c>
      <c r="X2612" s="5">
        <f>Universe!C2353</f>
        <v/>
      </c>
    </row>
    <row r="2613">
      <c r="A2613" s="22">
        <f>Universe!G2354</f>
        <v/>
      </c>
      <c r="B2613" s="2" t="n">
        <v>1</v>
      </c>
      <c r="C2613" s="23">
        <f>Universe!H2354</f>
        <v/>
      </c>
      <c r="D2613" s="23">
        <f>Universe!I2354</f>
        <v/>
      </c>
      <c r="E2613" s="23">
        <f>Universe!J2354</f>
        <v/>
      </c>
      <c r="F2613" s="23">
        <f>Universe!K2354</f>
        <v/>
      </c>
      <c r="G2613" s="23">
        <f>Universe!L2354</f>
        <v/>
      </c>
      <c r="H2613" s="23">
        <f>Universe!M2354</f>
        <v/>
      </c>
      <c r="I2613" s="23">
        <f>Universe!N2354</f>
        <v/>
      </c>
      <c r="J2613" s="23">
        <f>Universe!O2354</f>
        <v/>
      </c>
      <c r="K2613" s="23">
        <f>Universe!P2354</f>
        <v/>
      </c>
      <c r="L2613" s="23">
        <f>Universe!Q2354</f>
        <v/>
      </c>
      <c r="M2613" s="23">
        <f>Universe!R2354</f>
        <v/>
      </c>
      <c r="N2613" s="5">
        <f>IF(ZScoring!AH2354="",0,(ZScoring!AH2354-$B$3)/$C$3)</f>
        <v/>
      </c>
      <c r="O2613" s="5">
        <f>IF(ZScoring!AI2354="",0,(ZScoring!AI2354-$B$4)/$C$4)</f>
        <v/>
      </c>
      <c r="P2613" s="5">
        <f>IF(ZScoring!AJ2354="",0,(ZScoring!AJ2354-$B$5)/$C$5)</f>
        <v/>
      </c>
      <c r="Q2613" s="5">
        <f>IF(ZScoring!AK2354="",0,(ZScoring!AK2354-$B$6)/$C$6)</f>
        <v/>
      </c>
      <c r="R2613" s="5">
        <f>IF(ZScoring!AL2354="",0,(ZScoring!AL2354-$B$7)/$C$7)</f>
        <v/>
      </c>
      <c r="S2613" s="5">
        <f>IF(ZScoring!AM2354="",0,(ZScoring!AM2354-$B$8)/$C$8)</f>
        <v/>
      </c>
      <c r="T2613" s="5">
        <f>IF(ZScoring!AN2354="",0,(ZScoring!AN2354-$B$9)/$C$9)</f>
        <v/>
      </c>
      <c r="U2613" s="5">
        <f>IF(ZScoring!AO2354="",0,(ZScoring!AO2354-$B$10)/$C$10)</f>
        <v/>
      </c>
      <c r="V2613" s="5">
        <f>IF(ZScoring!AP2354="",0,(ZScoring!AP2354-$B$11)/$C$11)</f>
        <v/>
      </c>
      <c r="W2613" s="5">
        <f>IF(ZScoring!AQ2354="",0,(ZScoring!AQ2354-$B$12)/$C$12)</f>
        <v/>
      </c>
      <c r="X2613" s="5">
        <f>Universe!C2354</f>
        <v/>
      </c>
    </row>
    <row r="2614">
      <c r="A2614" s="22">
        <f>Universe!G2355</f>
        <v/>
      </c>
      <c r="B2614" s="2" t="n">
        <v>1</v>
      </c>
      <c r="C2614" s="23">
        <f>Universe!H2355</f>
        <v/>
      </c>
      <c r="D2614" s="23">
        <f>Universe!I2355</f>
        <v/>
      </c>
      <c r="E2614" s="23">
        <f>Universe!J2355</f>
        <v/>
      </c>
      <c r="F2614" s="23">
        <f>Universe!K2355</f>
        <v/>
      </c>
      <c r="G2614" s="23">
        <f>Universe!L2355</f>
        <v/>
      </c>
      <c r="H2614" s="23">
        <f>Universe!M2355</f>
        <v/>
      </c>
      <c r="I2614" s="23">
        <f>Universe!N2355</f>
        <v/>
      </c>
      <c r="J2614" s="23">
        <f>Universe!O2355</f>
        <v/>
      </c>
      <c r="K2614" s="23">
        <f>Universe!P2355</f>
        <v/>
      </c>
      <c r="L2614" s="23">
        <f>Universe!Q2355</f>
        <v/>
      </c>
      <c r="M2614" s="23">
        <f>Universe!R2355</f>
        <v/>
      </c>
      <c r="N2614" s="5">
        <f>IF(ZScoring!AH2355="",0,(ZScoring!AH2355-$B$3)/$C$3)</f>
        <v/>
      </c>
      <c r="O2614" s="5">
        <f>IF(ZScoring!AI2355="",0,(ZScoring!AI2355-$B$4)/$C$4)</f>
        <v/>
      </c>
      <c r="P2614" s="5">
        <f>IF(ZScoring!AJ2355="",0,(ZScoring!AJ2355-$B$5)/$C$5)</f>
        <v/>
      </c>
      <c r="Q2614" s="5">
        <f>IF(ZScoring!AK2355="",0,(ZScoring!AK2355-$B$6)/$C$6)</f>
        <v/>
      </c>
      <c r="R2614" s="5">
        <f>IF(ZScoring!AL2355="",0,(ZScoring!AL2355-$B$7)/$C$7)</f>
        <v/>
      </c>
      <c r="S2614" s="5">
        <f>IF(ZScoring!AM2355="",0,(ZScoring!AM2355-$B$8)/$C$8)</f>
        <v/>
      </c>
      <c r="T2614" s="5">
        <f>IF(ZScoring!AN2355="",0,(ZScoring!AN2355-$B$9)/$C$9)</f>
        <v/>
      </c>
      <c r="U2614" s="5">
        <f>IF(ZScoring!AO2355="",0,(ZScoring!AO2355-$B$10)/$C$10)</f>
        <v/>
      </c>
      <c r="V2614" s="5">
        <f>IF(ZScoring!AP2355="",0,(ZScoring!AP2355-$B$11)/$C$11)</f>
        <v/>
      </c>
      <c r="W2614" s="5">
        <f>IF(ZScoring!AQ2355="",0,(ZScoring!AQ2355-$B$12)/$C$12)</f>
        <v/>
      </c>
      <c r="X2614" s="5">
        <f>Universe!C2355</f>
        <v/>
      </c>
    </row>
    <row r="2615">
      <c r="A2615" s="22">
        <f>Universe!G2356</f>
        <v/>
      </c>
      <c r="B2615" s="2" t="n">
        <v>1</v>
      </c>
      <c r="C2615" s="23">
        <f>Universe!H2356</f>
        <v/>
      </c>
      <c r="D2615" s="23">
        <f>Universe!I2356</f>
        <v/>
      </c>
      <c r="E2615" s="23">
        <f>Universe!J2356</f>
        <v/>
      </c>
      <c r="F2615" s="23">
        <f>Universe!K2356</f>
        <v/>
      </c>
      <c r="G2615" s="23">
        <f>Universe!L2356</f>
        <v/>
      </c>
      <c r="H2615" s="23">
        <f>Universe!M2356</f>
        <v/>
      </c>
      <c r="I2615" s="23">
        <f>Universe!N2356</f>
        <v/>
      </c>
      <c r="J2615" s="23">
        <f>Universe!O2356</f>
        <v/>
      </c>
      <c r="K2615" s="23">
        <f>Universe!P2356</f>
        <v/>
      </c>
      <c r="L2615" s="23">
        <f>Universe!Q2356</f>
        <v/>
      </c>
      <c r="M2615" s="23">
        <f>Universe!R2356</f>
        <v/>
      </c>
      <c r="N2615" s="5">
        <f>IF(ZScoring!AH2356="",0,(ZScoring!AH2356-$B$3)/$C$3)</f>
        <v/>
      </c>
      <c r="O2615" s="5">
        <f>IF(ZScoring!AI2356="",0,(ZScoring!AI2356-$B$4)/$C$4)</f>
        <v/>
      </c>
      <c r="P2615" s="5">
        <f>IF(ZScoring!AJ2356="",0,(ZScoring!AJ2356-$B$5)/$C$5)</f>
        <v/>
      </c>
      <c r="Q2615" s="5">
        <f>IF(ZScoring!AK2356="",0,(ZScoring!AK2356-$B$6)/$C$6)</f>
        <v/>
      </c>
      <c r="R2615" s="5">
        <f>IF(ZScoring!AL2356="",0,(ZScoring!AL2356-$B$7)/$C$7)</f>
        <v/>
      </c>
      <c r="S2615" s="5">
        <f>IF(ZScoring!AM2356="",0,(ZScoring!AM2356-$B$8)/$C$8)</f>
        <v/>
      </c>
      <c r="T2615" s="5">
        <f>IF(ZScoring!AN2356="",0,(ZScoring!AN2356-$B$9)/$C$9)</f>
        <v/>
      </c>
      <c r="U2615" s="5">
        <f>IF(ZScoring!AO2356="",0,(ZScoring!AO2356-$B$10)/$C$10)</f>
        <v/>
      </c>
      <c r="V2615" s="5">
        <f>IF(ZScoring!AP2356="",0,(ZScoring!AP2356-$B$11)/$C$11)</f>
        <v/>
      </c>
      <c r="W2615" s="5">
        <f>IF(ZScoring!AQ2356="",0,(ZScoring!AQ2356-$B$12)/$C$12)</f>
        <v/>
      </c>
      <c r="X2615" s="5">
        <f>Universe!C2356</f>
        <v/>
      </c>
    </row>
    <row r="2616">
      <c r="A2616" s="22">
        <f>Universe!G2357</f>
        <v/>
      </c>
      <c r="B2616" s="2" t="n">
        <v>1</v>
      </c>
      <c r="C2616" s="23">
        <f>Universe!H2357</f>
        <v/>
      </c>
      <c r="D2616" s="23">
        <f>Universe!I2357</f>
        <v/>
      </c>
      <c r="E2616" s="23">
        <f>Universe!J2357</f>
        <v/>
      </c>
      <c r="F2616" s="23">
        <f>Universe!K2357</f>
        <v/>
      </c>
      <c r="G2616" s="23">
        <f>Universe!L2357</f>
        <v/>
      </c>
      <c r="H2616" s="23">
        <f>Universe!M2357</f>
        <v/>
      </c>
      <c r="I2616" s="23">
        <f>Universe!N2357</f>
        <v/>
      </c>
      <c r="J2616" s="23">
        <f>Universe!O2357</f>
        <v/>
      </c>
      <c r="K2616" s="23">
        <f>Universe!P2357</f>
        <v/>
      </c>
      <c r="L2616" s="23">
        <f>Universe!Q2357</f>
        <v/>
      </c>
      <c r="M2616" s="23">
        <f>Universe!R2357</f>
        <v/>
      </c>
      <c r="N2616" s="5">
        <f>IF(ZScoring!AH2357="",0,(ZScoring!AH2357-$B$3)/$C$3)</f>
        <v/>
      </c>
      <c r="O2616" s="5">
        <f>IF(ZScoring!AI2357="",0,(ZScoring!AI2357-$B$4)/$C$4)</f>
        <v/>
      </c>
      <c r="P2616" s="5">
        <f>IF(ZScoring!AJ2357="",0,(ZScoring!AJ2357-$B$5)/$C$5)</f>
        <v/>
      </c>
      <c r="Q2616" s="5">
        <f>IF(ZScoring!AK2357="",0,(ZScoring!AK2357-$B$6)/$C$6)</f>
        <v/>
      </c>
      <c r="R2616" s="5">
        <f>IF(ZScoring!AL2357="",0,(ZScoring!AL2357-$B$7)/$C$7)</f>
        <v/>
      </c>
      <c r="S2616" s="5">
        <f>IF(ZScoring!AM2357="",0,(ZScoring!AM2357-$B$8)/$C$8)</f>
        <v/>
      </c>
      <c r="T2616" s="5">
        <f>IF(ZScoring!AN2357="",0,(ZScoring!AN2357-$B$9)/$C$9)</f>
        <v/>
      </c>
      <c r="U2616" s="5">
        <f>IF(ZScoring!AO2357="",0,(ZScoring!AO2357-$B$10)/$C$10)</f>
        <v/>
      </c>
      <c r="V2616" s="5">
        <f>IF(ZScoring!AP2357="",0,(ZScoring!AP2357-$B$11)/$C$11)</f>
        <v/>
      </c>
      <c r="W2616" s="5">
        <f>IF(ZScoring!AQ2357="",0,(ZScoring!AQ2357-$B$12)/$C$12)</f>
        <v/>
      </c>
      <c r="X2616" s="5">
        <f>Universe!C2357</f>
        <v/>
      </c>
    </row>
    <row r="2617">
      <c r="A2617" s="22">
        <f>Universe!G2358</f>
        <v/>
      </c>
      <c r="B2617" s="2" t="n">
        <v>1</v>
      </c>
      <c r="C2617" s="23">
        <f>Universe!H2358</f>
        <v/>
      </c>
      <c r="D2617" s="23">
        <f>Universe!I2358</f>
        <v/>
      </c>
      <c r="E2617" s="23">
        <f>Universe!J2358</f>
        <v/>
      </c>
      <c r="F2617" s="23">
        <f>Universe!K2358</f>
        <v/>
      </c>
      <c r="G2617" s="23">
        <f>Universe!L2358</f>
        <v/>
      </c>
      <c r="H2617" s="23">
        <f>Universe!M2358</f>
        <v/>
      </c>
      <c r="I2617" s="23">
        <f>Universe!N2358</f>
        <v/>
      </c>
      <c r="J2617" s="23">
        <f>Universe!O2358</f>
        <v/>
      </c>
      <c r="K2617" s="23">
        <f>Universe!P2358</f>
        <v/>
      </c>
      <c r="L2617" s="23">
        <f>Universe!Q2358</f>
        <v/>
      </c>
      <c r="M2617" s="23">
        <f>Universe!R2358</f>
        <v/>
      </c>
      <c r="N2617" s="5">
        <f>IF(ZScoring!AH2358="",0,(ZScoring!AH2358-$B$3)/$C$3)</f>
        <v/>
      </c>
      <c r="O2617" s="5">
        <f>IF(ZScoring!AI2358="",0,(ZScoring!AI2358-$B$4)/$C$4)</f>
        <v/>
      </c>
      <c r="P2617" s="5">
        <f>IF(ZScoring!AJ2358="",0,(ZScoring!AJ2358-$B$5)/$C$5)</f>
        <v/>
      </c>
      <c r="Q2617" s="5">
        <f>IF(ZScoring!AK2358="",0,(ZScoring!AK2358-$B$6)/$C$6)</f>
        <v/>
      </c>
      <c r="R2617" s="5">
        <f>IF(ZScoring!AL2358="",0,(ZScoring!AL2358-$B$7)/$C$7)</f>
        <v/>
      </c>
      <c r="S2617" s="5">
        <f>IF(ZScoring!AM2358="",0,(ZScoring!AM2358-$B$8)/$C$8)</f>
        <v/>
      </c>
      <c r="T2617" s="5">
        <f>IF(ZScoring!AN2358="",0,(ZScoring!AN2358-$B$9)/$C$9)</f>
        <v/>
      </c>
      <c r="U2617" s="5">
        <f>IF(ZScoring!AO2358="",0,(ZScoring!AO2358-$B$10)/$C$10)</f>
        <v/>
      </c>
      <c r="V2617" s="5">
        <f>IF(ZScoring!AP2358="",0,(ZScoring!AP2358-$B$11)/$C$11)</f>
        <v/>
      </c>
      <c r="W2617" s="5">
        <f>IF(ZScoring!AQ2358="",0,(ZScoring!AQ2358-$B$12)/$C$12)</f>
        <v/>
      </c>
      <c r="X2617" s="5">
        <f>Universe!C2358</f>
        <v/>
      </c>
    </row>
    <row r="2618">
      <c r="A2618" s="22">
        <f>Universe!G2359</f>
        <v/>
      </c>
      <c r="B2618" s="2" t="n">
        <v>1</v>
      </c>
      <c r="C2618" s="23">
        <f>Universe!H2359</f>
        <v/>
      </c>
      <c r="D2618" s="23">
        <f>Universe!I2359</f>
        <v/>
      </c>
      <c r="E2618" s="23">
        <f>Universe!J2359</f>
        <v/>
      </c>
      <c r="F2618" s="23">
        <f>Universe!K2359</f>
        <v/>
      </c>
      <c r="G2618" s="23">
        <f>Universe!L2359</f>
        <v/>
      </c>
      <c r="H2618" s="23">
        <f>Universe!M2359</f>
        <v/>
      </c>
      <c r="I2618" s="23">
        <f>Universe!N2359</f>
        <v/>
      </c>
      <c r="J2618" s="23">
        <f>Universe!O2359</f>
        <v/>
      </c>
      <c r="K2618" s="23">
        <f>Universe!P2359</f>
        <v/>
      </c>
      <c r="L2618" s="23">
        <f>Universe!Q2359</f>
        <v/>
      </c>
      <c r="M2618" s="23">
        <f>Universe!R2359</f>
        <v/>
      </c>
      <c r="N2618" s="5">
        <f>IF(ZScoring!AH2359="",0,(ZScoring!AH2359-$B$3)/$C$3)</f>
        <v/>
      </c>
      <c r="O2618" s="5">
        <f>IF(ZScoring!AI2359="",0,(ZScoring!AI2359-$B$4)/$C$4)</f>
        <v/>
      </c>
      <c r="P2618" s="5">
        <f>IF(ZScoring!AJ2359="",0,(ZScoring!AJ2359-$B$5)/$C$5)</f>
        <v/>
      </c>
      <c r="Q2618" s="5">
        <f>IF(ZScoring!AK2359="",0,(ZScoring!AK2359-$B$6)/$C$6)</f>
        <v/>
      </c>
      <c r="R2618" s="5">
        <f>IF(ZScoring!AL2359="",0,(ZScoring!AL2359-$B$7)/$C$7)</f>
        <v/>
      </c>
      <c r="S2618" s="5">
        <f>IF(ZScoring!AM2359="",0,(ZScoring!AM2359-$B$8)/$C$8)</f>
        <v/>
      </c>
      <c r="T2618" s="5">
        <f>IF(ZScoring!AN2359="",0,(ZScoring!AN2359-$B$9)/$C$9)</f>
        <v/>
      </c>
      <c r="U2618" s="5">
        <f>IF(ZScoring!AO2359="",0,(ZScoring!AO2359-$B$10)/$C$10)</f>
        <v/>
      </c>
      <c r="V2618" s="5">
        <f>IF(ZScoring!AP2359="",0,(ZScoring!AP2359-$B$11)/$C$11)</f>
        <v/>
      </c>
      <c r="W2618" s="5">
        <f>IF(ZScoring!AQ2359="",0,(ZScoring!AQ2359-$B$12)/$C$12)</f>
        <v/>
      </c>
      <c r="X2618" s="5">
        <f>Universe!C2359</f>
        <v/>
      </c>
    </row>
    <row r="2619">
      <c r="A2619" s="22">
        <f>Universe!G2360</f>
        <v/>
      </c>
      <c r="B2619" s="2" t="n">
        <v>1</v>
      </c>
      <c r="C2619" s="23">
        <f>Universe!H2360</f>
        <v/>
      </c>
      <c r="D2619" s="23">
        <f>Universe!I2360</f>
        <v/>
      </c>
      <c r="E2619" s="23">
        <f>Universe!J2360</f>
        <v/>
      </c>
      <c r="F2619" s="23">
        <f>Universe!K2360</f>
        <v/>
      </c>
      <c r="G2619" s="23">
        <f>Universe!L2360</f>
        <v/>
      </c>
      <c r="H2619" s="23">
        <f>Universe!M2360</f>
        <v/>
      </c>
      <c r="I2619" s="23">
        <f>Universe!N2360</f>
        <v/>
      </c>
      <c r="J2619" s="23">
        <f>Universe!O2360</f>
        <v/>
      </c>
      <c r="K2619" s="23">
        <f>Universe!P2360</f>
        <v/>
      </c>
      <c r="L2619" s="23">
        <f>Universe!Q2360</f>
        <v/>
      </c>
      <c r="M2619" s="23">
        <f>Universe!R2360</f>
        <v/>
      </c>
      <c r="N2619" s="5">
        <f>IF(ZScoring!AH2360="",0,(ZScoring!AH2360-$B$3)/$C$3)</f>
        <v/>
      </c>
      <c r="O2619" s="5">
        <f>IF(ZScoring!AI2360="",0,(ZScoring!AI2360-$B$4)/$C$4)</f>
        <v/>
      </c>
      <c r="P2619" s="5">
        <f>IF(ZScoring!AJ2360="",0,(ZScoring!AJ2360-$B$5)/$C$5)</f>
        <v/>
      </c>
      <c r="Q2619" s="5">
        <f>IF(ZScoring!AK2360="",0,(ZScoring!AK2360-$B$6)/$C$6)</f>
        <v/>
      </c>
      <c r="R2619" s="5">
        <f>IF(ZScoring!AL2360="",0,(ZScoring!AL2360-$B$7)/$C$7)</f>
        <v/>
      </c>
      <c r="S2619" s="5">
        <f>IF(ZScoring!AM2360="",0,(ZScoring!AM2360-$B$8)/$C$8)</f>
        <v/>
      </c>
      <c r="T2619" s="5">
        <f>IF(ZScoring!AN2360="",0,(ZScoring!AN2360-$B$9)/$C$9)</f>
        <v/>
      </c>
      <c r="U2619" s="5">
        <f>IF(ZScoring!AO2360="",0,(ZScoring!AO2360-$B$10)/$C$10)</f>
        <v/>
      </c>
      <c r="V2619" s="5">
        <f>IF(ZScoring!AP2360="",0,(ZScoring!AP2360-$B$11)/$C$11)</f>
        <v/>
      </c>
      <c r="W2619" s="5">
        <f>IF(ZScoring!AQ2360="",0,(ZScoring!AQ2360-$B$12)/$C$12)</f>
        <v/>
      </c>
      <c r="X2619" s="5">
        <f>Universe!C2360</f>
        <v/>
      </c>
    </row>
    <row r="2620">
      <c r="A2620" s="22">
        <f>Universe!G2361</f>
        <v/>
      </c>
      <c r="B2620" s="2" t="n">
        <v>1</v>
      </c>
      <c r="C2620" s="23">
        <f>Universe!H2361</f>
        <v/>
      </c>
      <c r="D2620" s="23">
        <f>Universe!I2361</f>
        <v/>
      </c>
      <c r="E2620" s="23">
        <f>Universe!J2361</f>
        <v/>
      </c>
      <c r="F2620" s="23">
        <f>Universe!K2361</f>
        <v/>
      </c>
      <c r="G2620" s="23">
        <f>Universe!L2361</f>
        <v/>
      </c>
      <c r="H2620" s="23">
        <f>Universe!M2361</f>
        <v/>
      </c>
      <c r="I2620" s="23">
        <f>Universe!N2361</f>
        <v/>
      </c>
      <c r="J2620" s="23">
        <f>Universe!O2361</f>
        <v/>
      </c>
      <c r="K2620" s="23">
        <f>Universe!P2361</f>
        <v/>
      </c>
      <c r="L2620" s="23">
        <f>Universe!Q2361</f>
        <v/>
      </c>
      <c r="M2620" s="23">
        <f>Universe!R2361</f>
        <v/>
      </c>
      <c r="N2620" s="5">
        <f>IF(ZScoring!AH2361="",0,(ZScoring!AH2361-$B$3)/$C$3)</f>
        <v/>
      </c>
      <c r="O2620" s="5">
        <f>IF(ZScoring!AI2361="",0,(ZScoring!AI2361-$B$4)/$C$4)</f>
        <v/>
      </c>
      <c r="P2620" s="5">
        <f>IF(ZScoring!AJ2361="",0,(ZScoring!AJ2361-$B$5)/$C$5)</f>
        <v/>
      </c>
      <c r="Q2620" s="5">
        <f>IF(ZScoring!AK2361="",0,(ZScoring!AK2361-$B$6)/$C$6)</f>
        <v/>
      </c>
      <c r="R2620" s="5">
        <f>IF(ZScoring!AL2361="",0,(ZScoring!AL2361-$B$7)/$C$7)</f>
        <v/>
      </c>
      <c r="S2620" s="5">
        <f>IF(ZScoring!AM2361="",0,(ZScoring!AM2361-$B$8)/$C$8)</f>
        <v/>
      </c>
      <c r="T2620" s="5">
        <f>IF(ZScoring!AN2361="",0,(ZScoring!AN2361-$B$9)/$C$9)</f>
        <v/>
      </c>
      <c r="U2620" s="5">
        <f>IF(ZScoring!AO2361="",0,(ZScoring!AO2361-$B$10)/$C$10)</f>
        <v/>
      </c>
      <c r="V2620" s="5">
        <f>IF(ZScoring!AP2361="",0,(ZScoring!AP2361-$B$11)/$C$11)</f>
        <v/>
      </c>
      <c r="W2620" s="5">
        <f>IF(ZScoring!AQ2361="",0,(ZScoring!AQ2361-$B$12)/$C$12)</f>
        <v/>
      </c>
      <c r="X2620" s="5">
        <f>Universe!C2361</f>
        <v/>
      </c>
    </row>
    <row r="2621">
      <c r="A2621" s="22">
        <f>Universe!G2362</f>
        <v/>
      </c>
      <c r="B2621" s="2" t="n">
        <v>1</v>
      </c>
      <c r="C2621" s="23">
        <f>Universe!H2362</f>
        <v/>
      </c>
      <c r="D2621" s="23">
        <f>Universe!I2362</f>
        <v/>
      </c>
      <c r="E2621" s="23">
        <f>Universe!J2362</f>
        <v/>
      </c>
      <c r="F2621" s="23">
        <f>Universe!K2362</f>
        <v/>
      </c>
      <c r="G2621" s="23">
        <f>Universe!L2362</f>
        <v/>
      </c>
      <c r="H2621" s="23">
        <f>Universe!M2362</f>
        <v/>
      </c>
      <c r="I2621" s="23">
        <f>Universe!N2362</f>
        <v/>
      </c>
      <c r="J2621" s="23">
        <f>Universe!O2362</f>
        <v/>
      </c>
      <c r="K2621" s="23">
        <f>Universe!P2362</f>
        <v/>
      </c>
      <c r="L2621" s="23">
        <f>Universe!Q2362</f>
        <v/>
      </c>
      <c r="M2621" s="23">
        <f>Universe!R2362</f>
        <v/>
      </c>
      <c r="N2621" s="5">
        <f>IF(ZScoring!AH2362="",0,(ZScoring!AH2362-$B$3)/$C$3)</f>
        <v/>
      </c>
      <c r="O2621" s="5">
        <f>IF(ZScoring!AI2362="",0,(ZScoring!AI2362-$B$4)/$C$4)</f>
        <v/>
      </c>
      <c r="P2621" s="5">
        <f>IF(ZScoring!AJ2362="",0,(ZScoring!AJ2362-$B$5)/$C$5)</f>
        <v/>
      </c>
      <c r="Q2621" s="5">
        <f>IF(ZScoring!AK2362="",0,(ZScoring!AK2362-$B$6)/$C$6)</f>
        <v/>
      </c>
      <c r="R2621" s="5">
        <f>IF(ZScoring!AL2362="",0,(ZScoring!AL2362-$B$7)/$C$7)</f>
        <v/>
      </c>
      <c r="S2621" s="5">
        <f>IF(ZScoring!AM2362="",0,(ZScoring!AM2362-$B$8)/$C$8)</f>
        <v/>
      </c>
      <c r="T2621" s="5">
        <f>IF(ZScoring!AN2362="",0,(ZScoring!AN2362-$B$9)/$C$9)</f>
        <v/>
      </c>
      <c r="U2621" s="5">
        <f>IF(ZScoring!AO2362="",0,(ZScoring!AO2362-$B$10)/$C$10)</f>
        <v/>
      </c>
      <c r="V2621" s="5">
        <f>IF(ZScoring!AP2362="",0,(ZScoring!AP2362-$B$11)/$C$11)</f>
        <v/>
      </c>
      <c r="W2621" s="5">
        <f>IF(ZScoring!AQ2362="",0,(ZScoring!AQ2362-$B$12)/$C$12)</f>
        <v/>
      </c>
      <c r="X2621" s="5">
        <f>Universe!C2362</f>
        <v/>
      </c>
    </row>
    <row r="2622">
      <c r="A2622" s="22">
        <f>Universe!G2363</f>
        <v/>
      </c>
      <c r="B2622" s="2" t="n">
        <v>1</v>
      </c>
      <c r="C2622" s="23">
        <f>Universe!H2363</f>
        <v/>
      </c>
      <c r="D2622" s="23">
        <f>Universe!I2363</f>
        <v/>
      </c>
      <c r="E2622" s="23">
        <f>Universe!J2363</f>
        <v/>
      </c>
      <c r="F2622" s="23">
        <f>Universe!K2363</f>
        <v/>
      </c>
      <c r="G2622" s="23">
        <f>Universe!L2363</f>
        <v/>
      </c>
      <c r="H2622" s="23">
        <f>Universe!M2363</f>
        <v/>
      </c>
      <c r="I2622" s="23">
        <f>Universe!N2363</f>
        <v/>
      </c>
      <c r="J2622" s="23">
        <f>Universe!O2363</f>
        <v/>
      </c>
      <c r="K2622" s="23">
        <f>Universe!P2363</f>
        <v/>
      </c>
      <c r="L2622" s="23">
        <f>Universe!Q2363</f>
        <v/>
      </c>
      <c r="M2622" s="23">
        <f>Universe!R2363</f>
        <v/>
      </c>
      <c r="N2622" s="5">
        <f>IF(ZScoring!AH2363="",0,(ZScoring!AH2363-$B$3)/$C$3)</f>
        <v/>
      </c>
      <c r="O2622" s="5">
        <f>IF(ZScoring!AI2363="",0,(ZScoring!AI2363-$B$4)/$C$4)</f>
        <v/>
      </c>
      <c r="P2622" s="5">
        <f>IF(ZScoring!AJ2363="",0,(ZScoring!AJ2363-$B$5)/$C$5)</f>
        <v/>
      </c>
      <c r="Q2622" s="5">
        <f>IF(ZScoring!AK2363="",0,(ZScoring!AK2363-$B$6)/$C$6)</f>
        <v/>
      </c>
      <c r="R2622" s="5">
        <f>IF(ZScoring!AL2363="",0,(ZScoring!AL2363-$B$7)/$C$7)</f>
        <v/>
      </c>
      <c r="S2622" s="5">
        <f>IF(ZScoring!AM2363="",0,(ZScoring!AM2363-$B$8)/$C$8)</f>
        <v/>
      </c>
      <c r="T2622" s="5">
        <f>IF(ZScoring!AN2363="",0,(ZScoring!AN2363-$B$9)/$C$9)</f>
        <v/>
      </c>
      <c r="U2622" s="5">
        <f>IF(ZScoring!AO2363="",0,(ZScoring!AO2363-$B$10)/$C$10)</f>
        <v/>
      </c>
      <c r="V2622" s="5">
        <f>IF(ZScoring!AP2363="",0,(ZScoring!AP2363-$B$11)/$C$11)</f>
        <v/>
      </c>
      <c r="W2622" s="5">
        <f>IF(ZScoring!AQ2363="",0,(ZScoring!AQ2363-$B$12)/$C$12)</f>
        <v/>
      </c>
      <c r="X2622" s="5">
        <f>Universe!C2363</f>
        <v/>
      </c>
    </row>
    <row r="2623">
      <c r="A2623" s="22">
        <f>Universe!G2364</f>
        <v/>
      </c>
      <c r="B2623" s="2" t="n">
        <v>1</v>
      </c>
      <c r="C2623" s="23">
        <f>Universe!H2364</f>
        <v/>
      </c>
      <c r="D2623" s="23">
        <f>Universe!I2364</f>
        <v/>
      </c>
      <c r="E2623" s="23">
        <f>Universe!J2364</f>
        <v/>
      </c>
      <c r="F2623" s="23">
        <f>Universe!K2364</f>
        <v/>
      </c>
      <c r="G2623" s="23">
        <f>Universe!L2364</f>
        <v/>
      </c>
      <c r="H2623" s="23">
        <f>Universe!M2364</f>
        <v/>
      </c>
      <c r="I2623" s="23">
        <f>Universe!N2364</f>
        <v/>
      </c>
      <c r="J2623" s="23">
        <f>Universe!O2364</f>
        <v/>
      </c>
      <c r="K2623" s="23">
        <f>Universe!P2364</f>
        <v/>
      </c>
      <c r="L2623" s="23">
        <f>Universe!Q2364</f>
        <v/>
      </c>
      <c r="M2623" s="23">
        <f>Universe!R2364</f>
        <v/>
      </c>
      <c r="N2623" s="5">
        <f>IF(ZScoring!AH2364="",0,(ZScoring!AH2364-$B$3)/$C$3)</f>
        <v/>
      </c>
      <c r="O2623" s="5">
        <f>IF(ZScoring!AI2364="",0,(ZScoring!AI2364-$B$4)/$C$4)</f>
        <v/>
      </c>
      <c r="P2623" s="5">
        <f>IF(ZScoring!AJ2364="",0,(ZScoring!AJ2364-$B$5)/$C$5)</f>
        <v/>
      </c>
      <c r="Q2623" s="5">
        <f>IF(ZScoring!AK2364="",0,(ZScoring!AK2364-$B$6)/$C$6)</f>
        <v/>
      </c>
      <c r="R2623" s="5">
        <f>IF(ZScoring!AL2364="",0,(ZScoring!AL2364-$B$7)/$C$7)</f>
        <v/>
      </c>
      <c r="S2623" s="5">
        <f>IF(ZScoring!AM2364="",0,(ZScoring!AM2364-$B$8)/$C$8)</f>
        <v/>
      </c>
      <c r="T2623" s="5">
        <f>IF(ZScoring!AN2364="",0,(ZScoring!AN2364-$B$9)/$C$9)</f>
        <v/>
      </c>
      <c r="U2623" s="5">
        <f>IF(ZScoring!AO2364="",0,(ZScoring!AO2364-$B$10)/$C$10)</f>
        <v/>
      </c>
      <c r="V2623" s="5">
        <f>IF(ZScoring!AP2364="",0,(ZScoring!AP2364-$B$11)/$C$11)</f>
        <v/>
      </c>
      <c r="W2623" s="5">
        <f>IF(ZScoring!AQ2364="",0,(ZScoring!AQ2364-$B$12)/$C$12)</f>
        <v/>
      </c>
      <c r="X2623" s="5">
        <f>Universe!C2364</f>
        <v/>
      </c>
    </row>
    <row r="2624">
      <c r="A2624" s="22">
        <f>Universe!G2365</f>
        <v/>
      </c>
      <c r="B2624" s="2" t="n">
        <v>1</v>
      </c>
      <c r="C2624" s="23">
        <f>Universe!H2365</f>
        <v/>
      </c>
      <c r="D2624" s="23">
        <f>Universe!I2365</f>
        <v/>
      </c>
      <c r="E2624" s="23">
        <f>Universe!J2365</f>
        <v/>
      </c>
      <c r="F2624" s="23">
        <f>Universe!K2365</f>
        <v/>
      </c>
      <c r="G2624" s="23">
        <f>Universe!L2365</f>
        <v/>
      </c>
      <c r="H2624" s="23">
        <f>Universe!M2365</f>
        <v/>
      </c>
      <c r="I2624" s="23">
        <f>Universe!N2365</f>
        <v/>
      </c>
      <c r="J2624" s="23">
        <f>Universe!O2365</f>
        <v/>
      </c>
      <c r="K2624" s="23">
        <f>Universe!P2365</f>
        <v/>
      </c>
      <c r="L2624" s="23">
        <f>Universe!Q2365</f>
        <v/>
      </c>
      <c r="M2624" s="23">
        <f>Universe!R2365</f>
        <v/>
      </c>
      <c r="N2624" s="5">
        <f>IF(ZScoring!AH2365="",0,(ZScoring!AH2365-$B$3)/$C$3)</f>
        <v/>
      </c>
      <c r="O2624" s="5">
        <f>IF(ZScoring!AI2365="",0,(ZScoring!AI2365-$B$4)/$C$4)</f>
        <v/>
      </c>
      <c r="P2624" s="5">
        <f>IF(ZScoring!AJ2365="",0,(ZScoring!AJ2365-$B$5)/$C$5)</f>
        <v/>
      </c>
      <c r="Q2624" s="5">
        <f>IF(ZScoring!AK2365="",0,(ZScoring!AK2365-$B$6)/$C$6)</f>
        <v/>
      </c>
      <c r="R2624" s="5">
        <f>IF(ZScoring!AL2365="",0,(ZScoring!AL2365-$B$7)/$C$7)</f>
        <v/>
      </c>
      <c r="S2624" s="5">
        <f>IF(ZScoring!AM2365="",0,(ZScoring!AM2365-$B$8)/$C$8)</f>
        <v/>
      </c>
      <c r="T2624" s="5">
        <f>IF(ZScoring!AN2365="",0,(ZScoring!AN2365-$B$9)/$C$9)</f>
        <v/>
      </c>
      <c r="U2624" s="5">
        <f>IF(ZScoring!AO2365="",0,(ZScoring!AO2365-$B$10)/$C$10)</f>
        <v/>
      </c>
      <c r="V2624" s="5">
        <f>IF(ZScoring!AP2365="",0,(ZScoring!AP2365-$B$11)/$C$11)</f>
        <v/>
      </c>
      <c r="W2624" s="5">
        <f>IF(ZScoring!AQ2365="",0,(ZScoring!AQ2365-$B$12)/$C$12)</f>
        <v/>
      </c>
      <c r="X2624" s="5">
        <f>Universe!C2365</f>
        <v/>
      </c>
    </row>
    <row r="2625">
      <c r="A2625" s="22">
        <f>Universe!G2366</f>
        <v/>
      </c>
      <c r="B2625" s="2" t="n">
        <v>1</v>
      </c>
      <c r="C2625" s="23">
        <f>Universe!H2366</f>
        <v/>
      </c>
      <c r="D2625" s="23">
        <f>Universe!I2366</f>
        <v/>
      </c>
      <c r="E2625" s="23">
        <f>Universe!J2366</f>
        <v/>
      </c>
      <c r="F2625" s="23">
        <f>Universe!K2366</f>
        <v/>
      </c>
      <c r="G2625" s="23">
        <f>Universe!L2366</f>
        <v/>
      </c>
      <c r="H2625" s="23">
        <f>Universe!M2366</f>
        <v/>
      </c>
      <c r="I2625" s="23">
        <f>Universe!N2366</f>
        <v/>
      </c>
      <c r="J2625" s="23">
        <f>Universe!O2366</f>
        <v/>
      </c>
      <c r="K2625" s="23">
        <f>Universe!P2366</f>
        <v/>
      </c>
      <c r="L2625" s="23">
        <f>Universe!Q2366</f>
        <v/>
      </c>
      <c r="M2625" s="23">
        <f>Universe!R2366</f>
        <v/>
      </c>
      <c r="N2625" s="5">
        <f>IF(ZScoring!AH2366="",0,(ZScoring!AH2366-$B$3)/$C$3)</f>
        <v/>
      </c>
      <c r="O2625" s="5">
        <f>IF(ZScoring!AI2366="",0,(ZScoring!AI2366-$B$4)/$C$4)</f>
        <v/>
      </c>
      <c r="P2625" s="5">
        <f>IF(ZScoring!AJ2366="",0,(ZScoring!AJ2366-$B$5)/$C$5)</f>
        <v/>
      </c>
      <c r="Q2625" s="5">
        <f>IF(ZScoring!AK2366="",0,(ZScoring!AK2366-$B$6)/$C$6)</f>
        <v/>
      </c>
      <c r="R2625" s="5">
        <f>IF(ZScoring!AL2366="",0,(ZScoring!AL2366-$B$7)/$C$7)</f>
        <v/>
      </c>
      <c r="S2625" s="5">
        <f>IF(ZScoring!AM2366="",0,(ZScoring!AM2366-$B$8)/$C$8)</f>
        <v/>
      </c>
      <c r="T2625" s="5">
        <f>IF(ZScoring!AN2366="",0,(ZScoring!AN2366-$B$9)/$C$9)</f>
        <v/>
      </c>
      <c r="U2625" s="5">
        <f>IF(ZScoring!AO2366="",0,(ZScoring!AO2366-$B$10)/$C$10)</f>
        <v/>
      </c>
      <c r="V2625" s="5">
        <f>IF(ZScoring!AP2366="",0,(ZScoring!AP2366-$B$11)/$C$11)</f>
        <v/>
      </c>
      <c r="W2625" s="5">
        <f>IF(ZScoring!AQ2366="",0,(ZScoring!AQ2366-$B$12)/$C$12)</f>
        <v/>
      </c>
      <c r="X2625" s="5">
        <f>Universe!C2366</f>
        <v/>
      </c>
    </row>
    <row r="2626">
      <c r="A2626" s="22">
        <f>Universe!G2367</f>
        <v/>
      </c>
      <c r="B2626" s="2" t="n">
        <v>1</v>
      </c>
      <c r="C2626" s="23">
        <f>Universe!H2367</f>
        <v/>
      </c>
      <c r="D2626" s="23">
        <f>Universe!I2367</f>
        <v/>
      </c>
      <c r="E2626" s="23">
        <f>Universe!J2367</f>
        <v/>
      </c>
      <c r="F2626" s="23">
        <f>Universe!K2367</f>
        <v/>
      </c>
      <c r="G2626" s="23">
        <f>Universe!L2367</f>
        <v/>
      </c>
      <c r="H2626" s="23">
        <f>Universe!M2367</f>
        <v/>
      </c>
      <c r="I2626" s="23">
        <f>Universe!N2367</f>
        <v/>
      </c>
      <c r="J2626" s="23">
        <f>Universe!O2367</f>
        <v/>
      </c>
      <c r="K2626" s="23">
        <f>Universe!P2367</f>
        <v/>
      </c>
      <c r="L2626" s="23">
        <f>Universe!Q2367</f>
        <v/>
      </c>
      <c r="M2626" s="23">
        <f>Universe!R2367</f>
        <v/>
      </c>
      <c r="N2626" s="5">
        <f>IF(ZScoring!AH2367="",0,(ZScoring!AH2367-$B$3)/$C$3)</f>
        <v/>
      </c>
      <c r="O2626" s="5">
        <f>IF(ZScoring!AI2367="",0,(ZScoring!AI2367-$B$4)/$C$4)</f>
        <v/>
      </c>
      <c r="P2626" s="5">
        <f>IF(ZScoring!AJ2367="",0,(ZScoring!AJ2367-$B$5)/$C$5)</f>
        <v/>
      </c>
      <c r="Q2626" s="5">
        <f>IF(ZScoring!AK2367="",0,(ZScoring!AK2367-$B$6)/$C$6)</f>
        <v/>
      </c>
      <c r="R2626" s="5">
        <f>IF(ZScoring!AL2367="",0,(ZScoring!AL2367-$B$7)/$C$7)</f>
        <v/>
      </c>
      <c r="S2626" s="5">
        <f>IF(ZScoring!AM2367="",0,(ZScoring!AM2367-$B$8)/$C$8)</f>
        <v/>
      </c>
      <c r="T2626" s="5">
        <f>IF(ZScoring!AN2367="",0,(ZScoring!AN2367-$B$9)/$C$9)</f>
        <v/>
      </c>
      <c r="U2626" s="5">
        <f>IF(ZScoring!AO2367="",0,(ZScoring!AO2367-$B$10)/$C$10)</f>
        <v/>
      </c>
      <c r="V2626" s="5">
        <f>IF(ZScoring!AP2367="",0,(ZScoring!AP2367-$B$11)/$C$11)</f>
        <v/>
      </c>
      <c r="W2626" s="5">
        <f>IF(ZScoring!AQ2367="",0,(ZScoring!AQ2367-$B$12)/$C$12)</f>
        <v/>
      </c>
      <c r="X2626" s="5">
        <f>Universe!C2367</f>
        <v/>
      </c>
    </row>
    <row r="2627">
      <c r="A2627" s="22">
        <f>Universe!G2368</f>
        <v/>
      </c>
      <c r="B2627" s="2" t="n">
        <v>1</v>
      </c>
      <c r="C2627" s="23">
        <f>Universe!H2368</f>
        <v/>
      </c>
      <c r="D2627" s="23">
        <f>Universe!I2368</f>
        <v/>
      </c>
      <c r="E2627" s="23">
        <f>Universe!J2368</f>
        <v/>
      </c>
      <c r="F2627" s="23">
        <f>Universe!K2368</f>
        <v/>
      </c>
      <c r="G2627" s="23">
        <f>Universe!L2368</f>
        <v/>
      </c>
      <c r="H2627" s="23">
        <f>Universe!M2368</f>
        <v/>
      </c>
      <c r="I2627" s="23">
        <f>Universe!N2368</f>
        <v/>
      </c>
      <c r="J2627" s="23">
        <f>Universe!O2368</f>
        <v/>
      </c>
      <c r="K2627" s="23">
        <f>Universe!P2368</f>
        <v/>
      </c>
      <c r="L2627" s="23">
        <f>Universe!Q2368</f>
        <v/>
      </c>
      <c r="M2627" s="23">
        <f>Universe!R2368</f>
        <v/>
      </c>
      <c r="N2627" s="5">
        <f>IF(ZScoring!AH2368="",0,(ZScoring!AH2368-$B$3)/$C$3)</f>
        <v/>
      </c>
      <c r="O2627" s="5">
        <f>IF(ZScoring!AI2368="",0,(ZScoring!AI2368-$B$4)/$C$4)</f>
        <v/>
      </c>
      <c r="P2627" s="5">
        <f>IF(ZScoring!AJ2368="",0,(ZScoring!AJ2368-$B$5)/$C$5)</f>
        <v/>
      </c>
      <c r="Q2627" s="5">
        <f>IF(ZScoring!AK2368="",0,(ZScoring!AK2368-$B$6)/$C$6)</f>
        <v/>
      </c>
      <c r="R2627" s="5">
        <f>IF(ZScoring!AL2368="",0,(ZScoring!AL2368-$B$7)/$C$7)</f>
        <v/>
      </c>
      <c r="S2627" s="5">
        <f>IF(ZScoring!AM2368="",0,(ZScoring!AM2368-$B$8)/$C$8)</f>
        <v/>
      </c>
      <c r="T2627" s="5">
        <f>IF(ZScoring!AN2368="",0,(ZScoring!AN2368-$B$9)/$C$9)</f>
        <v/>
      </c>
      <c r="U2627" s="5">
        <f>IF(ZScoring!AO2368="",0,(ZScoring!AO2368-$B$10)/$C$10)</f>
        <v/>
      </c>
      <c r="V2627" s="5">
        <f>IF(ZScoring!AP2368="",0,(ZScoring!AP2368-$B$11)/$C$11)</f>
        <v/>
      </c>
      <c r="W2627" s="5">
        <f>IF(ZScoring!AQ2368="",0,(ZScoring!AQ2368-$B$12)/$C$12)</f>
        <v/>
      </c>
      <c r="X2627" s="5">
        <f>Universe!C2368</f>
        <v/>
      </c>
    </row>
    <row r="2628">
      <c r="A2628" s="22">
        <f>Universe!G2369</f>
        <v/>
      </c>
      <c r="B2628" s="2" t="n">
        <v>1</v>
      </c>
      <c r="C2628" s="23">
        <f>Universe!H2369</f>
        <v/>
      </c>
      <c r="D2628" s="23">
        <f>Universe!I2369</f>
        <v/>
      </c>
      <c r="E2628" s="23">
        <f>Universe!J2369</f>
        <v/>
      </c>
      <c r="F2628" s="23">
        <f>Universe!K2369</f>
        <v/>
      </c>
      <c r="G2628" s="23">
        <f>Universe!L2369</f>
        <v/>
      </c>
      <c r="H2628" s="23">
        <f>Universe!M2369</f>
        <v/>
      </c>
      <c r="I2628" s="23">
        <f>Universe!N2369</f>
        <v/>
      </c>
      <c r="J2628" s="23">
        <f>Universe!O2369</f>
        <v/>
      </c>
      <c r="K2628" s="23">
        <f>Universe!P2369</f>
        <v/>
      </c>
      <c r="L2628" s="23">
        <f>Universe!Q2369</f>
        <v/>
      </c>
      <c r="M2628" s="23">
        <f>Universe!R2369</f>
        <v/>
      </c>
      <c r="N2628" s="5">
        <f>IF(ZScoring!AH2369="",0,(ZScoring!AH2369-$B$3)/$C$3)</f>
        <v/>
      </c>
      <c r="O2628" s="5">
        <f>IF(ZScoring!AI2369="",0,(ZScoring!AI2369-$B$4)/$C$4)</f>
        <v/>
      </c>
      <c r="P2628" s="5">
        <f>IF(ZScoring!AJ2369="",0,(ZScoring!AJ2369-$B$5)/$C$5)</f>
        <v/>
      </c>
      <c r="Q2628" s="5">
        <f>IF(ZScoring!AK2369="",0,(ZScoring!AK2369-$B$6)/$C$6)</f>
        <v/>
      </c>
      <c r="R2628" s="5">
        <f>IF(ZScoring!AL2369="",0,(ZScoring!AL2369-$B$7)/$C$7)</f>
        <v/>
      </c>
      <c r="S2628" s="5">
        <f>IF(ZScoring!AM2369="",0,(ZScoring!AM2369-$B$8)/$C$8)</f>
        <v/>
      </c>
      <c r="T2628" s="5">
        <f>IF(ZScoring!AN2369="",0,(ZScoring!AN2369-$B$9)/$C$9)</f>
        <v/>
      </c>
      <c r="U2628" s="5">
        <f>IF(ZScoring!AO2369="",0,(ZScoring!AO2369-$B$10)/$C$10)</f>
        <v/>
      </c>
      <c r="V2628" s="5">
        <f>IF(ZScoring!AP2369="",0,(ZScoring!AP2369-$B$11)/$C$11)</f>
        <v/>
      </c>
      <c r="W2628" s="5">
        <f>IF(ZScoring!AQ2369="",0,(ZScoring!AQ2369-$B$12)/$C$12)</f>
        <v/>
      </c>
      <c r="X2628" s="5">
        <f>Universe!C2369</f>
        <v/>
      </c>
    </row>
    <row r="2629">
      <c r="A2629" s="22">
        <f>Universe!G2370</f>
        <v/>
      </c>
      <c r="B2629" s="2" t="n">
        <v>1</v>
      </c>
      <c r="C2629" s="23">
        <f>Universe!H2370</f>
        <v/>
      </c>
      <c r="D2629" s="23">
        <f>Universe!I2370</f>
        <v/>
      </c>
      <c r="E2629" s="23">
        <f>Universe!J2370</f>
        <v/>
      </c>
      <c r="F2629" s="23">
        <f>Universe!K2370</f>
        <v/>
      </c>
      <c r="G2629" s="23">
        <f>Universe!L2370</f>
        <v/>
      </c>
      <c r="H2629" s="23">
        <f>Universe!M2370</f>
        <v/>
      </c>
      <c r="I2629" s="23">
        <f>Universe!N2370</f>
        <v/>
      </c>
      <c r="J2629" s="23">
        <f>Universe!O2370</f>
        <v/>
      </c>
      <c r="K2629" s="23">
        <f>Universe!P2370</f>
        <v/>
      </c>
      <c r="L2629" s="23">
        <f>Universe!Q2370</f>
        <v/>
      </c>
      <c r="M2629" s="23">
        <f>Universe!R2370</f>
        <v/>
      </c>
      <c r="N2629" s="5">
        <f>IF(ZScoring!AH2370="",0,(ZScoring!AH2370-$B$3)/$C$3)</f>
        <v/>
      </c>
      <c r="O2629" s="5">
        <f>IF(ZScoring!AI2370="",0,(ZScoring!AI2370-$B$4)/$C$4)</f>
        <v/>
      </c>
      <c r="P2629" s="5">
        <f>IF(ZScoring!AJ2370="",0,(ZScoring!AJ2370-$B$5)/$C$5)</f>
        <v/>
      </c>
      <c r="Q2629" s="5">
        <f>IF(ZScoring!AK2370="",0,(ZScoring!AK2370-$B$6)/$C$6)</f>
        <v/>
      </c>
      <c r="R2629" s="5">
        <f>IF(ZScoring!AL2370="",0,(ZScoring!AL2370-$B$7)/$C$7)</f>
        <v/>
      </c>
      <c r="S2629" s="5">
        <f>IF(ZScoring!AM2370="",0,(ZScoring!AM2370-$B$8)/$C$8)</f>
        <v/>
      </c>
      <c r="T2629" s="5">
        <f>IF(ZScoring!AN2370="",0,(ZScoring!AN2370-$B$9)/$C$9)</f>
        <v/>
      </c>
      <c r="U2629" s="5">
        <f>IF(ZScoring!AO2370="",0,(ZScoring!AO2370-$B$10)/$C$10)</f>
        <v/>
      </c>
      <c r="V2629" s="5">
        <f>IF(ZScoring!AP2370="",0,(ZScoring!AP2370-$B$11)/$C$11)</f>
        <v/>
      </c>
      <c r="W2629" s="5">
        <f>IF(ZScoring!AQ2370="",0,(ZScoring!AQ2370-$B$12)/$C$12)</f>
        <v/>
      </c>
      <c r="X2629" s="5">
        <f>Universe!C2370</f>
        <v/>
      </c>
    </row>
    <row r="2630">
      <c r="A2630" s="22">
        <f>Universe!G2371</f>
        <v/>
      </c>
      <c r="B2630" s="2" t="n">
        <v>1</v>
      </c>
      <c r="C2630" s="23">
        <f>Universe!H2371</f>
        <v/>
      </c>
      <c r="D2630" s="23">
        <f>Universe!I2371</f>
        <v/>
      </c>
      <c r="E2630" s="23">
        <f>Universe!J2371</f>
        <v/>
      </c>
      <c r="F2630" s="23">
        <f>Universe!K2371</f>
        <v/>
      </c>
      <c r="G2630" s="23">
        <f>Universe!L2371</f>
        <v/>
      </c>
      <c r="H2630" s="23">
        <f>Universe!M2371</f>
        <v/>
      </c>
      <c r="I2630" s="23">
        <f>Universe!N2371</f>
        <v/>
      </c>
      <c r="J2630" s="23">
        <f>Universe!O2371</f>
        <v/>
      </c>
      <c r="K2630" s="23">
        <f>Universe!P2371</f>
        <v/>
      </c>
      <c r="L2630" s="23">
        <f>Universe!Q2371</f>
        <v/>
      </c>
      <c r="M2630" s="23">
        <f>Universe!R2371</f>
        <v/>
      </c>
      <c r="N2630" s="5">
        <f>IF(ZScoring!AH2371="",0,(ZScoring!AH2371-$B$3)/$C$3)</f>
        <v/>
      </c>
      <c r="O2630" s="5">
        <f>IF(ZScoring!AI2371="",0,(ZScoring!AI2371-$B$4)/$C$4)</f>
        <v/>
      </c>
      <c r="P2630" s="5">
        <f>IF(ZScoring!AJ2371="",0,(ZScoring!AJ2371-$B$5)/$C$5)</f>
        <v/>
      </c>
      <c r="Q2630" s="5">
        <f>IF(ZScoring!AK2371="",0,(ZScoring!AK2371-$B$6)/$C$6)</f>
        <v/>
      </c>
      <c r="R2630" s="5">
        <f>IF(ZScoring!AL2371="",0,(ZScoring!AL2371-$B$7)/$C$7)</f>
        <v/>
      </c>
      <c r="S2630" s="5">
        <f>IF(ZScoring!AM2371="",0,(ZScoring!AM2371-$B$8)/$C$8)</f>
        <v/>
      </c>
      <c r="T2630" s="5">
        <f>IF(ZScoring!AN2371="",0,(ZScoring!AN2371-$B$9)/$C$9)</f>
        <v/>
      </c>
      <c r="U2630" s="5">
        <f>IF(ZScoring!AO2371="",0,(ZScoring!AO2371-$B$10)/$C$10)</f>
        <v/>
      </c>
      <c r="V2630" s="5">
        <f>IF(ZScoring!AP2371="",0,(ZScoring!AP2371-$B$11)/$C$11)</f>
        <v/>
      </c>
      <c r="W2630" s="5">
        <f>IF(ZScoring!AQ2371="",0,(ZScoring!AQ2371-$B$12)/$C$12)</f>
        <v/>
      </c>
      <c r="X2630" s="5">
        <f>Universe!C2371</f>
        <v/>
      </c>
    </row>
    <row r="2631">
      <c r="A2631" s="22">
        <f>Universe!G2372</f>
        <v/>
      </c>
      <c r="B2631" s="2" t="n">
        <v>1</v>
      </c>
      <c r="C2631" s="23">
        <f>Universe!H2372</f>
        <v/>
      </c>
      <c r="D2631" s="23">
        <f>Universe!I2372</f>
        <v/>
      </c>
      <c r="E2631" s="23">
        <f>Universe!J2372</f>
        <v/>
      </c>
      <c r="F2631" s="23">
        <f>Universe!K2372</f>
        <v/>
      </c>
      <c r="G2631" s="23">
        <f>Universe!L2372</f>
        <v/>
      </c>
      <c r="H2631" s="23">
        <f>Universe!M2372</f>
        <v/>
      </c>
      <c r="I2631" s="23">
        <f>Universe!N2372</f>
        <v/>
      </c>
      <c r="J2631" s="23">
        <f>Universe!O2372</f>
        <v/>
      </c>
      <c r="K2631" s="23">
        <f>Universe!P2372</f>
        <v/>
      </c>
      <c r="L2631" s="23">
        <f>Universe!Q2372</f>
        <v/>
      </c>
      <c r="M2631" s="23">
        <f>Universe!R2372</f>
        <v/>
      </c>
      <c r="N2631" s="5">
        <f>IF(ZScoring!AH2372="",0,(ZScoring!AH2372-$B$3)/$C$3)</f>
        <v/>
      </c>
      <c r="O2631" s="5">
        <f>IF(ZScoring!AI2372="",0,(ZScoring!AI2372-$B$4)/$C$4)</f>
        <v/>
      </c>
      <c r="P2631" s="5">
        <f>IF(ZScoring!AJ2372="",0,(ZScoring!AJ2372-$B$5)/$C$5)</f>
        <v/>
      </c>
      <c r="Q2631" s="5">
        <f>IF(ZScoring!AK2372="",0,(ZScoring!AK2372-$B$6)/$C$6)</f>
        <v/>
      </c>
      <c r="R2631" s="5">
        <f>IF(ZScoring!AL2372="",0,(ZScoring!AL2372-$B$7)/$C$7)</f>
        <v/>
      </c>
      <c r="S2631" s="5">
        <f>IF(ZScoring!AM2372="",0,(ZScoring!AM2372-$B$8)/$C$8)</f>
        <v/>
      </c>
      <c r="T2631" s="5">
        <f>IF(ZScoring!AN2372="",0,(ZScoring!AN2372-$B$9)/$C$9)</f>
        <v/>
      </c>
      <c r="U2631" s="5">
        <f>IF(ZScoring!AO2372="",0,(ZScoring!AO2372-$B$10)/$C$10)</f>
        <v/>
      </c>
      <c r="V2631" s="5">
        <f>IF(ZScoring!AP2372="",0,(ZScoring!AP2372-$B$11)/$C$11)</f>
        <v/>
      </c>
      <c r="W2631" s="5">
        <f>IF(ZScoring!AQ2372="",0,(ZScoring!AQ2372-$B$12)/$C$12)</f>
        <v/>
      </c>
      <c r="X2631" s="5">
        <f>Universe!C2372</f>
        <v/>
      </c>
    </row>
    <row r="2632">
      <c r="A2632" s="22">
        <f>Universe!G2373</f>
        <v/>
      </c>
      <c r="B2632" s="2" t="n">
        <v>1</v>
      </c>
      <c r="C2632" s="23">
        <f>Universe!H2373</f>
        <v/>
      </c>
      <c r="D2632" s="23">
        <f>Universe!I2373</f>
        <v/>
      </c>
      <c r="E2632" s="23">
        <f>Universe!J2373</f>
        <v/>
      </c>
      <c r="F2632" s="23">
        <f>Universe!K2373</f>
        <v/>
      </c>
      <c r="G2632" s="23">
        <f>Universe!L2373</f>
        <v/>
      </c>
      <c r="H2632" s="23">
        <f>Universe!M2373</f>
        <v/>
      </c>
      <c r="I2632" s="23">
        <f>Universe!N2373</f>
        <v/>
      </c>
      <c r="J2632" s="23">
        <f>Universe!O2373</f>
        <v/>
      </c>
      <c r="K2632" s="23">
        <f>Universe!P2373</f>
        <v/>
      </c>
      <c r="L2632" s="23">
        <f>Universe!Q2373</f>
        <v/>
      </c>
      <c r="M2632" s="23">
        <f>Universe!R2373</f>
        <v/>
      </c>
      <c r="N2632" s="5">
        <f>IF(ZScoring!AH2373="",0,(ZScoring!AH2373-$B$3)/$C$3)</f>
        <v/>
      </c>
      <c r="O2632" s="5">
        <f>IF(ZScoring!AI2373="",0,(ZScoring!AI2373-$B$4)/$C$4)</f>
        <v/>
      </c>
      <c r="P2632" s="5">
        <f>IF(ZScoring!AJ2373="",0,(ZScoring!AJ2373-$B$5)/$C$5)</f>
        <v/>
      </c>
      <c r="Q2632" s="5">
        <f>IF(ZScoring!AK2373="",0,(ZScoring!AK2373-$B$6)/$C$6)</f>
        <v/>
      </c>
      <c r="R2632" s="5">
        <f>IF(ZScoring!AL2373="",0,(ZScoring!AL2373-$B$7)/$C$7)</f>
        <v/>
      </c>
      <c r="S2632" s="5">
        <f>IF(ZScoring!AM2373="",0,(ZScoring!AM2373-$B$8)/$C$8)</f>
        <v/>
      </c>
      <c r="T2632" s="5">
        <f>IF(ZScoring!AN2373="",0,(ZScoring!AN2373-$B$9)/$C$9)</f>
        <v/>
      </c>
      <c r="U2632" s="5">
        <f>IF(ZScoring!AO2373="",0,(ZScoring!AO2373-$B$10)/$C$10)</f>
        <v/>
      </c>
      <c r="V2632" s="5">
        <f>IF(ZScoring!AP2373="",0,(ZScoring!AP2373-$B$11)/$C$11)</f>
        <v/>
      </c>
      <c r="W2632" s="5">
        <f>IF(ZScoring!AQ2373="",0,(ZScoring!AQ2373-$B$12)/$C$12)</f>
        <v/>
      </c>
      <c r="X2632" s="5">
        <f>Universe!C2373</f>
        <v/>
      </c>
    </row>
    <row r="2633">
      <c r="A2633" s="22">
        <f>Universe!G2374</f>
        <v/>
      </c>
      <c r="B2633" s="2" t="n">
        <v>1</v>
      </c>
      <c r="C2633" s="23">
        <f>Universe!H2374</f>
        <v/>
      </c>
      <c r="D2633" s="23">
        <f>Universe!I2374</f>
        <v/>
      </c>
      <c r="E2633" s="23">
        <f>Universe!J2374</f>
        <v/>
      </c>
      <c r="F2633" s="23">
        <f>Universe!K2374</f>
        <v/>
      </c>
      <c r="G2633" s="23">
        <f>Universe!L2374</f>
        <v/>
      </c>
      <c r="H2633" s="23">
        <f>Universe!M2374</f>
        <v/>
      </c>
      <c r="I2633" s="23">
        <f>Universe!N2374</f>
        <v/>
      </c>
      <c r="J2633" s="23">
        <f>Universe!O2374</f>
        <v/>
      </c>
      <c r="K2633" s="23">
        <f>Universe!P2374</f>
        <v/>
      </c>
      <c r="L2633" s="23">
        <f>Universe!Q2374</f>
        <v/>
      </c>
      <c r="M2633" s="23">
        <f>Universe!R2374</f>
        <v/>
      </c>
      <c r="N2633" s="5">
        <f>IF(ZScoring!AH2374="",0,(ZScoring!AH2374-$B$3)/$C$3)</f>
        <v/>
      </c>
      <c r="O2633" s="5">
        <f>IF(ZScoring!AI2374="",0,(ZScoring!AI2374-$B$4)/$C$4)</f>
        <v/>
      </c>
      <c r="P2633" s="5">
        <f>IF(ZScoring!AJ2374="",0,(ZScoring!AJ2374-$B$5)/$C$5)</f>
        <v/>
      </c>
      <c r="Q2633" s="5">
        <f>IF(ZScoring!AK2374="",0,(ZScoring!AK2374-$B$6)/$C$6)</f>
        <v/>
      </c>
      <c r="R2633" s="5">
        <f>IF(ZScoring!AL2374="",0,(ZScoring!AL2374-$B$7)/$C$7)</f>
        <v/>
      </c>
      <c r="S2633" s="5">
        <f>IF(ZScoring!AM2374="",0,(ZScoring!AM2374-$B$8)/$C$8)</f>
        <v/>
      </c>
      <c r="T2633" s="5">
        <f>IF(ZScoring!AN2374="",0,(ZScoring!AN2374-$B$9)/$C$9)</f>
        <v/>
      </c>
      <c r="U2633" s="5">
        <f>IF(ZScoring!AO2374="",0,(ZScoring!AO2374-$B$10)/$C$10)</f>
        <v/>
      </c>
      <c r="V2633" s="5">
        <f>IF(ZScoring!AP2374="",0,(ZScoring!AP2374-$B$11)/$C$11)</f>
        <v/>
      </c>
      <c r="W2633" s="5">
        <f>IF(ZScoring!AQ2374="",0,(ZScoring!AQ2374-$B$12)/$C$12)</f>
        <v/>
      </c>
      <c r="X2633" s="5">
        <f>Universe!C2374</f>
        <v/>
      </c>
    </row>
    <row r="2634">
      <c r="A2634" s="22">
        <f>Universe!G2375</f>
        <v/>
      </c>
      <c r="B2634" s="2" t="n">
        <v>1</v>
      </c>
      <c r="C2634" s="23">
        <f>Universe!H2375</f>
        <v/>
      </c>
      <c r="D2634" s="23">
        <f>Universe!I2375</f>
        <v/>
      </c>
      <c r="E2634" s="23">
        <f>Universe!J2375</f>
        <v/>
      </c>
      <c r="F2634" s="23">
        <f>Universe!K2375</f>
        <v/>
      </c>
      <c r="G2634" s="23">
        <f>Universe!L2375</f>
        <v/>
      </c>
      <c r="H2634" s="23">
        <f>Universe!M2375</f>
        <v/>
      </c>
      <c r="I2634" s="23">
        <f>Universe!N2375</f>
        <v/>
      </c>
      <c r="J2634" s="23">
        <f>Universe!O2375</f>
        <v/>
      </c>
      <c r="K2634" s="23">
        <f>Universe!P2375</f>
        <v/>
      </c>
      <c r="L2634" s="23">
        <f>Universe!Q2375</f>
        <v/>
      </c>
      <c r="M2634" s="23">
        <f>Universe!R2375</f>
        <v/>
      </c>
      <c r="N2634" s="5">
        <f>IF(ZScoring!AH2375="",0,(ZScoring!AH2375-$B$3)/$C$3)</f>
        <v/>
      </c>
      <c r="O2634" s="5">
        <f>IF(ZScoring!AI2375="",0,(ZScoring!AI2375-$B$4)/$C$4)</f>
        <v/>
      </c>
      <c r="P2634" s="5">
        <f>IF(ZScoring!AJ2375="",0,(ZScoring!AJ2375-$B$5)/$C$5)</f>
        <v/>
      </c>
      <c r="Q2634" s="5">
        <f>IF(ZScoring!AK2375="",0,(ZScoring!AK2375-$B$6)/$C$6)</f>
        <v/>
      </c>
      <c r="R2634" s="5">
        <f>IF(ZScoring!AL2375="",0,(ZScoring!AL2375-$B$7)/$C$7)</f>
        <v/>
      </c>
      <c r="S2634" s="5">
        <f>IF(ZScoring!AM2375="",0,(ZScoring!AM2375-$B$8)/$C$8)</f>
        <v/>
      </c>
      <c r="T2634" s="5">
        <f>IF(ZScoring!AN2375="",0,(ZScoring!AN2375-$B$9)/$C$9)</f>
        <v/>
      </c>
      <c r="U2634" s="5">
        <f>IF(ZScoring!AO2375="",0,(ZScoring!AO2375-$B$10)/$C$10)</f>
        <v/>
      </c>
      <c r="V2634" s="5">
        <f>IF(ZScoring!AP2375="",0,(ZScoring!AP2375-$B$11)/$C$11)</f>
        <v/>
      </c>
      <c r="W2634" s="5">
        <f>IF(ZScoring!AQ2375="",0,(ZScoring!AQ2375-$B$12)/$C$12)</f>
        <v/>
      </c>
      <c r="X2634" s="5">
        <f>Universe!C2375</f>
        <v/>
      </c>
    </row>
    <row r="2635">
      <c r="A2635" s="22">
        <f>Universe!G2376</f>
        <v/>
      </c>
      <c r="B2635" s="2" t="n">
        <v>1</v>
      </c>
      <c r="C2635" s="23">
        <f>Universe!H2376</f>
        <v/>
      </c>
      <c r="D2635" s="23">
        <f>Universe!I2376</f>
        <v/>
      </c>
      <c r="E2635" s="23">
        <f>Universe!J2376</f>
        <v/>
      </c>
      <c r="F2635" s="23">
        <f>Universe!K2376</f>
        <v/>
      </c>
      <c r="G2635" s="23">
        <f>Universe!L2376</f>
        <v/>
      </c>
      <c r="H2635" s="23">
        <f>Universe!M2376</f>
        <v/>
      </c>
      <c r="I2635" s="23">
        <f>Universe!N2376</f>
        <v/>
      </c>
      <c r="J2635" s="23">
        <f>Universe!O2376</f>
        <v/>
      </c>
      <c r="K2635" s="23">
        <f>Universe!P2376</f>
        <v/>
      </c>
      <c r="L2635" s="23">
        <f>Universe!Q2376</f>
        <v/>
      </c>
      <c r="M2635" s="23">
        <f>Universe!R2376</f>
        <v/>
      </c>
      <c r="N2635" s="5">
        <f>IF(ZScoring!AH2376="",0,(ZScoring!AH2376-$B$3)/$C$3)</f>
        <v/>
      </c>
      <c r="O2635" s="5">
        <f>IF(ZScoring!AI2376="",0,(ZScoring!AI2376-$B$4)/$C$4)</f>
        <v/>
      </c>
      <c r="P2635" s="5">
        <f>IF(ZScoring!AJ2376="",0,(ZScoring!AJ2376-$B$5)/$C$5)</f>
        <v/>
      </c>
      <c r="Q2635" s="5">
        <f>IF(ZScoring!AK2376="",0,(ZScoring!AK2376-$B$6)/$C$6)</f>
        <v/>
      </c>
      <c r="R2635" s="5">
        <f>IF(ZScoring!AL2376="",0,(ZScoring!AL2376-$B$7)/$C$7)</f>
        <v/>
      </c>
      <c r="S2635" s="5">
        <f>IF(ZScoring!AM2376="",0,(ZScoring!AM2376-$B$8)/$C$8)</f>
        <v/>
      </c>
      <c r="T2635" s="5">
        <f>IF(ZScoring!AN2376="",0,(ZScoring!AN2376-$B$9)/$C$9)</f>
        <v/>
      </c>
      <c r="U2635" s="5">
        <f>IF(ZScoring!AO2376="",0,(ZScoring!AO2376-$B$10)/$C$10)</f>
        <v/>
      </c>
      <c r="V2635" s="5">
        <f>IF(ZScoring!AP2376="",0,(ZScoring!AP2376-$B$11)/$C$11)</f>
        <v/>
      </c>
      <c r="W2635" s="5">
        <f>IF(ZScoring!AQ2376="",0,(ZScoring!AQ2376-$B$12)/$C$12)</f>
        <v/>
      </c>
      <c r="X2635" s="5">
        <f>Universe!C2376</f>
        <v/>
      </c>
    </row>
    <row r="2636">
      <c r="A2636" s="22">
        <f>Universe!G2377</f>
        <v/>
      </c>
      <c r="B2636" s="2" t="n">
        <v>1</v>
      </c>
      <c r="C2636" s="23">
        <f>Universe!H2377</f>
        <v/>
      </c>
      <c r="D2636" s="23">
        <f>Universe!I2377</f>
        <v/>
      </c>
      <c r="E2636" s="23">
        <f>Universe!J2377</f>
        <v/>
      </c>
      <c r="F2636" s="23">
        <f>Universe!K2377</f>
        <v/>
      </c>
      <c r="G2636" s="23">
        <f>Universe!L2377</f>
        <v/>
      </c>
      <c r="H2636" s="23">
        <f>Universe!M2377</f>
        <v/>
      </c>
      <c r="I2636" s="23">
        <f>Universe!N2377</f>
        <v/>
      </c>
      <c r="J2636" s="23">
        <f>Universe!O2377</f>
        <v/>
      </c>
      <c r="K2636" s="23">
        <f>Universe!P2377</f>
        <v/>
      </c>
      <c r="L2636" s="23">
        <f>Universe!Q2377</f>
        <v/>
      </c>
      <c r="M2636" s="23">
        <f>Universe!R2377</f>
        <v/>
      </c>
      <c r="N2636" s="5">
        <f>IF(ZScoring!AH2377="",0,(ZScoring!AH2377-$B$3)/$C$3)</f>
        <v/>
      </c>
      <c r="O2636" s="5">
        <f>IF(ZScoring!AI2377="",0,(ZScoring!AI2377-$B$4)/$C$4)</f>
        <v/>
      </c>
      <c r="P2636" s="5">
        <f>IF(ZScoring!AJ2377="",0,(ZScoring!AJ2377-$B$5)/$C$5)</f>
        <v/>
      </c>
      <c r="Q2636" s="5">
        <f>IF(ZScoring!AK2377="",0,(ZScoring!AK2377-$B$6)/$C$6)</f>
        <v/>
      </c>
      <c r="R2636" s="5">
        <f>IF(ZScoring!AL2377="",0,(ZScoring!AL2377-$B$7)/$C$7)</f>
        <v/>
      </c>
      <c r="S2636" s="5">
        <f>IF(ZScoring!AM2377="",0,(ZScoring!AM2377-$B$8)/$C$8)</f>
        <v/>
      </c>
      <c r="T2636" s="5">
        <f>IF(ZScoring!AN2377="",0,(ZScoring!AN2377-$B$9)/$C$9)</f>
        <v/>
      </c>
      <c r="U2636" s="5">
        <f>IF(ZScoring!AO2377="",0,(ZScoring!AO2377-$B$10)/$C$10)</f>
        <v/>
      </c>
      <c r="V2636" s="5">
        <f>IF(ZScoring!AP2377="",0,(ZScoring!AP2377-$B$11)/$C$11)</f>
        <v/>
      </c>
      <c r="W2636" s="5">
        <f>IF(ZScoring!AQ2377="",0,(ZScoring!AQ2377-$B$12)/$C$12)</f>
        <v/>
      </c>
      <c r="X2636" s="5">
        <f>Universe!C2377</f>
        <v/>
      </c>
    </row>
    <row r="2637">
      <c r="A2637" s="22">
        <f>Universe!G2378</f>
        <v/>
      </c>
      <c r="B2637" s="2" t="n">
        <v>1</v>
      </c>
      <c r="C2637" s="23">
        <f>Universe!H2378</f>
        <v/>
      </c>
      <c r="D2637" s="23">
        <f>Universe!I2378</f>
        <v/>
      </c>
      <c r="E2637" s="23">
        <f>Universe!J2378</f>
        <v/>
      </c>
      <c r="F2637" s="23">
        <f>Universe!K2378</f>
        <v/>
      </c>
      <c r="G2637" s="23">
        <f>Universe!L2378</f>
        <v/>
      </c>
      <c r="H2637" s="23">
        <f>Universe!M2378</f>
        <v/>
      </c>
      <c r="I2637" s="23">
        <f>Universe!N2378</f>
        <v/>
      </c>
      <c r="J2637" s="23">
        <f>Universe!O2378</f>
        <v/>
      </c>
      <c r="K2637" s="23">
        <f>Universe!P2378</f>
        <v/>
      </c>
      <c r="L2637" s="23">
        <f>Universe!Q2378</f>
        <v/>
      </c>
      <c r="M2637" s="23">
        <f>Universe!R2378</f>
        <v/>
      </c>
      <c r="N2637" s="5">
        <f>IF(ZScoring!AH2378="",0,(ZScoring!AH2378-$B$3)/$C$3)</f>
        <v/>
      </c>
      <c r="O2637" s="5">
        <f>IF(ZScoring!AI2378="",0,(ZScoring!AI2378-$B$4)/$C$4)</f>
        <v/>
      </c>
      <c r="P2637" s="5">
        <f>IF(ZScoring!AJ2378="",0,(ZScoring!AJ2378-$B$5)/$C$5)</f>
        <v/>
      </c>
      <c r="Q2637" s="5">
        <f>IF(ZScoring!AK2378="",0,(ZScoring!AK2378-$B$6)/$C$6)</f>
        <v/>
      </c>
      <c r="R2637" s="5">
        <f>IF(ZScoring!AL2378="",0,(ZScoring!AL2378-$B$7)/$C$7)</f>
        <v/>
      </c>
      <c r="S2637" s="5">
        <f>IF(ZScoring!AM2378="",0,(ZScoring!AM2378-$B$8)/$C$8)</f>
        <v/>
      </c>
      <c r="T2637" s="5">
        <f>IF(ZScoring!AN2378="",0,(ZScoring!AN2378-$B$9)/$C$9)</f>
        <v/>
      </c>
      <c r="U2637" s="5">
        <f>IF(ZScoring!AO2378="",0,(ZScoring!AO2378-$B$10)/$C$10)</f>
        <v/>
      </c>
      <c r="V2637" s="5">
        <f>IF(ZScoring!AP2378="",0,(ZScoring!AP2378-$B$11)/$C$11)</f>
        <v/>
      </c>
      <c r="W2637" s="5">
        <f>IF(ZScoring!AQ2378="",0,(ZScoring!AQ2378-$B$12)/$C$12)</f>
        <v/>
      </c>
      <c r="X2637" s="5">
        <f>Universe!C2378</f>
        <v/>
      </c>
    </row>
    <row r="2638">
      <c r="A2638" s="22">
        <f>Universe!G2379</f>
        <v/>
      </c>
      <c r="B2638" s="2" t="n">
        <v>1</v>
      </c>
      <c r="C2638" s="23">
        <f>Universe!H2379</f>
        <v/>
      </c>
      <c r="D2638" s="23">
        <f>Universe!I2379</f>
        <v/>
      </c>
      <c r="E2638" s="23">
        <f>Universe!J2379</f>
        <v/>
      </c>
      <c r="F2638" s="23">
        <f>Universe!K2379</f>
        <v/>
      </c>
      <c r="G2638" s="23">
        <f>Universe!L2379</f>
        <v/>
      </c>
      <c r="H2638" s="23">
        <f>Universe!M2379</f>
        <v/>
      </c>
      <c r="I2638" s="23">
        <f>Universe!N2379</f>
        <v/>
      </c>
      <c r="J2638" s="23">
        <f>Universe!O2379</f>
        <v/>
      </c>
      <c r="K2638" s="23">
        <f>Universe!P2379</f>
        <v/>
      </c>
      <c r="L2638" s="23">
        <f>Universe!Q2379</f>
        <v/>
      </c>
      <c r="M2638" s="23">
        <f>Universe!R2379</f>
        <v/>
      </c>
      <c r="N2638" s="5">
        <f>IF(ZScoring!AH2379="",0,(ZScoring!AH2379-$B$3)/$C$3)</f>
        <v/>
      </c>
      <c r="O2638" s="5">
        <f>IF(ZScoring!AI2379="",0,(ZScoring!AI2379-$B$4)/$C$4)</f>
        <v/>
      </c>
      <c r="P2638" s="5">
        <f>IF(ZScoring!AJ2379="",0,(ZScoring!AJ2379-$B$5)/$C$5)</f>
        <v/>
      </c>
      <c r="Q2638" s="5">
        <f>IF(ZScoring!AK2379="",0,(ZScoring!AK2379-$B$6)/$C$6)</f>
        <v/>
      </c>
      <c r="R2638" s="5">
        <f>IF(ZScoring!AL2379="",0,(ZScoring!AL2379-$B$7)/$C$7)</f>
        <v/>
      </c>
      <c r="S2638" s="5">
        <f>IF(ZScoring!AM2379="",0,(ZScoring!AM2379-$B$8)/$C$8)</f>
        <v/>
      </c>
      <c r="T2638" s="5">
        <f>IF(ZScoring!AN2379="",0,(ZScoring!AN2379-$B$9)/$C$9)</f>
        <v/>
      </c>
      <c r="U2638" s="5">
        <f>IF(ZScoring!AO2379="",0,(ZScoring!AO2379-$B$10)/$C$10)</f>
        <v/>
      </c>
      <c r="V2638" s="5">
        <f>IF(ZScoring!AP2379="",0,(ZScoring!AP2379-$B$11)/$C$11)</f>
        <v/>
      </c>
      <c r="W2638" s="5">
        <f>IF(ZScoring!AQ2379="",0,(ZScoring!AQ2379-$B$12)/$C$12)</f>
        <v/>
      </c>
      <c r="X2638" s="5">
        <f>Universe!C2379</f>
        <v/>
      </c>
    </row>
    <row r="2639">
      <c r="A2639" s="22">
        <f>Universe!G2380</f>
        <v/>
      </c>
      <c r="B2639" s="2" t="n">
        <v>1</v>
      </c>
      <c r="C2639" s="23">
        <f>Universe!H2380</f>
        <v/>
      </c>
      <c r="D2639" s="23">
        <f>Universe!I2380</f>
        <v/>
      </c>
      <c r="E2639" s="23">
        <f>Universe!J2380</f>
        <v/>
      </c>
      <c r="F2639" s="23">
        <f>Universe!K2380</f>
        <v/>
      </c>
      <c r="G2639" s="23">
        <f>Universe!L2380</f>
        <v/>
      </c>
      <c r="H2639" s="23">
        <f>Universe!M2380</f>
        <v/>
      </c>
      <c r="I2639" s="23">
        <f>Universe!N2380</f>
        <v/>
      </c>
      <c r="J2639" s="23">
        <f>Universe!O2380</f>
        <v/>
      </c>
      <c r="K2639" s="23">
        <f>Universe!P2380</f>
        <v/>
      </c>
      <c r="L2639" s="23">
        <f>Universe!Q2380</f>
        <v/>
      </c>
      <c r="M2639" s="23">
        <f>Universe!R2380</f>
        <v/>
      </c>
      <c r="N2639" s="5">
        <f>IF(ZScoring!AH2380="",0,(ZScoring!AH2380-$B$3)/$C$3)</f>
        <v/>
      </c>
      <c r="O2639" s="5">
        <f>IF(ZScoring!AI2380="",0,(ZScoring!AI2380-$B$4)/$C$4)</f>
        <v/>
      </c>
      <c r="P2639" s="5">
        <f>IF(ZScoring!AJ2380="",0,(ZScoring!AJ2380-$B$5)/$C$5)</f>
        <v/>
      </c>
      <c r="Q2639" s="5">
        <f>IF(ZScoring!AK2380="",0,(ZScoring!AK2380-$B$6)/$C$6)</f>
        <v/>
      </c>
      <c r="R2639" s="5">
        <f>IF(ZScoring!AL2380="",0,(ZScoring!AL2380-$B$7)/$C$7)</f>
        <v/>
      </c>
      <c r="S2639" s="5">
        <f>IF(ZScoring!AM2380="",0,(ZScoring!AM2380-$B$8)/$C$8)</f>
        <v/>
      </c>
      <c r="T2639" s="5">
        <f>IF(ZScoring!AN2380="",0,(ZScoring!AN2380-$B$9)/$C$9)</f>
        <v/>
      </c>
      <c r="U2639" s="5">
        <f>IF(ZScoring!AO2380="",0,(ZScoring!AO2380-$B$10)/$C$10)</f>
        <v/>
      </c>
      <c r="V2639" s="5">
        <f>IF(ZScoring!AP2380="",0,(ZScoring!AP2380-$B$11)/$C$11)</f>
        <v/>
      </c>
      <c r="W2639" s="5">
        <f>IF(ZScoring!AQ2380="",0,(ZScoring!AQ2380-$B$12)/$C$12)</f>
        <v/>
      </c>
      <c r="X2639" s="5">
        <f>Universe!C2380</f>
        <v/>
      </c>
    </row>
    <row r="2640">
      <c r="A2640" s="22">
        <f>Universe!G2381</f>
        <v/>
      </c>
      <c r="B2640" s="2" t="n">
        <v>1</v>
      </c>
      <c r="C2640" s="23">
        <f>Universe!H2381</f>
        <v/>
      </c>
      <c r="D2640" s="23">
        <f>Universe!I2381</f>
        <v/>
      </c>
      <c r="E2640" s="23">
        <f>Universe!J2381</f>
        <v/>
      </c>
      <c r="F2640" s="23">
        <f>Universe!K2381</f>
        <v/>
      </c>
      <c r="G2640" s="23">
        <f>Universe!L2381</f>
        <v/>
      </c>
      <c r="H2640" s="23">
        <f>Universe!M2381</f>
        <v/>
      </c>
      <c r="I2640" s="23">
        <f>Universe!N2381</f>
        <v/>
      </c>
      <c r="J2640" s="23">
        <f>Universe!O2381</f>
        <v/>
      </c>
      <c r="K2640" s="23">
        <f>Universe!P2381</f>
        <v/>
      </c>
      <c r="L2640" s="23">
        <f>Universe!Q2381</f>
        <v/>
      </c>
      <c r="M2640" s="23">
        <f>Universe!R2381</f>
        <v/>
      </c>
      <c r="N2640" s="5">
        <f>IF(ZScoring!AH2381="",0,(ZScoring!AH2381-$B$3)/$C$3)</f>
        <v/>
      </c>
      <c r="O2640" s="5">
        <f>IF(ZScoring!AI2381="",0,(ZScoring!AI2381-$B$4)/$C$4)</f>
        <v/>
      </c>
      <c r="P2640" s="5">
        <f>IF(ZScoring!AJ2381="",0,(ZScoring!AJ2381-$B$5)/$C$5)</f>
        <v/>
      </c>
      <c r="Q2640" s="5">
        <f>IF(ZScoring!AK2381="",0,(ZScoring!AK2381-$B$6)/$C$6)</f>
        <v/>
      </c>
      <c r="R2640" s="5">
        <f>IF(ZScoring!AL2381="",0,(ZScoring!AL2381-$B$7)/$C$7)</f>
        <v/>
      </c>
      <c r="S2640" s="5">
        <f>IF(ZScoring!AM2381="",0,(ZScoring!AM2381-$B$8)/$C$8)</f>
        <v/>
      </c>
      <c r="T2640" s="5">
        <f>IF(ZScoring!AN2381="",0,(ZScoring!AN2381-$B$9)/$C$9)</f>
        <v/>
      </c>
      <c r="U2640" s="5">
        <f>IF(ZScoring!AO2381="",0,(ZScoring!AO2381-$B$10)/$C$10)</f>
        <v/>
      </c>
      <c r="V2640" s="5">
        <f>IF(ZScoring!AP2381="",0,(ZScoring!AP2381-$B$11)/$C$11)</f>
        <v/>
      </c>
      <c r="W2640" s="5">
        <f>IF(ZScoring!AQ2381="",0,(ZScoring!AQ2381-$B$12)/$C$12)</f>
        <v/>
      </c>
      <c r="X2640" s="5">
        <f>Universe!C2381</f>
        <v/>
      </c>
    </row>
    <row r="2641">
      <c r="A2641" s="22">
        <f>Universe!G2382</f>
        <v/>
      </c>
      <c r="B2641" s="2" t="n">
        <v>1</v>
      </c>
      <c r="C2641" s="23">
        <f>Universe!H2382</f>
        <v/>
      </c>
      <c r="D2641" s="23">
        <f>Universe!I2382</f>
        <v/>
      </c>
      <c r="E2641" s="23">
        <f>Universe!J2382</f>
        <v/>
      </c>
      <c r="F2641" s="23">
        <f>Universe!K2382</f>
        <v/>
      </c>
      <c r="G2641" s="23">
        <f>Universe!L2382</f>
        <v/>
      </c>
      <c r="H2641" s="23">
        <f>Universe!M2382</f>
        <v/>
      </c>
      <c r="I2641" s="23">
        <f>Universe!N2382</f>
        <v/>
      </c>
      <c r="J2641" s="23">
        <f>Universe!O2382</f>
        <v/>
      </c>
      <c r="K2641" s="23">
        <f>Universe!P2382</f>
        <v/>
      </c>
      <c r="L2641" s="23">
        <f>Universe!Q2382</f>
        <v/>
      </c>
      <c r="M2641" s="23">
        <f>Universe!R2382</f>
        <v/>
      </c>
      <c r="N2641" s="5">
        <f>IF(ZScoring!AH2382="",0,(ZScoring!AH2382-$B$3)/$C$3)</f>
        <v/>
      </c>
      <c r="O2641" s="5">
        <f>IF(ZScoring!AI2382="",0,(ZScoring!AI2382-$B$4)/$C$4)</f>
        <v/>
      </c>
      <c r="P2641" s="5">
        <f>IF(ZScoring!AJ2382="",0,(ZScoring!AJ2382-$B$5)/$C$5)</f>
        <v/>
      </c>
      <c r="Q2641" s="5">
        <f>IF(ZScoring!AK2382="",0,(ZScoring!AK2382-$B$6)/$C$6)</f>
        <v/>
      </c>
      <c r="R2641" s="5">
        <f>IF(ZScoring!AL2382="",0,(ZScoring!AL2382-$B$7)/$C$7)</f>
        <v/>
      </c>
      <c r="S2641" s="5">
        <f>IF(ZScoring!AM2382="",0,(ZScoring!AM2382-$B$8)/$C$8)</f>
        <v/>
      </c>
      <c r="T2641" s="5">
        <f>IF(ZScoring!AN2382="",0,(ZScoring!AN2382-$B$9)/$C$9)</f>
        <v/>
      </c>
      <c r="U2641" s="5">
        <f>IF(ZScoring!AO2382="",0,(ZScoring!AO2382-$B$10)/$C$10)</f>
        <v/>
      </c>
      <c r="V2641" s="5">
        <f>IF(ZScoring!AP2382="",0,(ZScoring!AP2382-$B$11)/$C$11)</f>
        <v/>
      </c>
      <c r="W2641" s="5">
        <f>IF(ZScoring!AQ2382="",0,(ZScoring!AQ2382-$B$12)/$C$12)</f>
        <v/>
      </c>
      <c r="X2641" s="5">
        <f>Universe!C2382</f>
        <v/>
      </c>
    </row>
    <row r="2642">
      <c r="A2642" s="22">
        <f>Universe!G2383</f>
        <v/>
      </c>
      <c r="B2642" s="2" t="n">
        <v>1</v>
      </c>
      <c r="C2642" s="23">
        <f>Universe!H2383</f>
        <v/>
      </c>
      <c r="D2642" s="23">
        <f>Universe!I2383</f>
        <v/>
      </c>
      <c r="E2642" s="23">
        <f>Universe!J2383</f>
        <v/>
      </c>
      <c r="F2642" s="23">
        <f>Universe!K2383</f>
        <v/>
      </c>
      <c r="G2642" s="23">
        <f>Universe!L2383</f>
        <v/>
      </c>
      <c r="H2642" s="23">
        <f>Universe!M2383</f>
        <v/>
      </c>
      <c r="I2642" s="23">
        <f>Universe!N2383</f>
        <v/>
      </c>
      <c r="J2642" s="23">
        <f>Universe!O2383</f>
        <v/>
      </c>
      <c r="K2642" s="23">
        <f>Universe!P2383</f>
        <v/>
      </c>
      <c r="L2642" s="23">
        <f>Universe!Q2383</f>
        <v/>
      </c>
      <c r="M2642" s="23">
        <f>Universe!R2383</f>
        <v/>
      </c>
      <c r="N2642" s="5">
        <f>IF(ZScoring!AH2383="",0,(ZScoring!AH2383-$B$3)/$C$3)</f>
        <v/>
      </c>
      <c r="O2642" s="5">
        <f>IF(ZScoring!AI2383="",0,(ZScoring!AI2383-$B$4)/$C$4)</f>
        <v/>
      </c>
      <c r="P2642" s="5">
        <f>IF(ZScoring!AJ2383="",0,(ZScoring!AJ2383-$B$5)/$C$5)</f>
        <v/>
      </c>
      <c r="Q2642" s="5">
        <f>IF(ZScoring!AK2383="",0,(ZScoring!AK2383-$B$6)/$C$6)</f>
        <v/>
      </c>
      <c r="R2642" s="5">
        <f>IF(ZScoring!AL2383="",0,(ZScoring!AL2383-$B$7)/$C$7)</f>
        <v/>
      </c>
      <c r="S2642" s="5">
        <f>IF(ZScoring!AM2383="",0,(ZScoring!AM2383-$B$8)/$C$8)</f>
        <v/>
      </c>
      <c r="T2642" s="5">
        <f>IF(ZScoring!AN2383="",0,(ZScoring!AN2383-$B$9)/$C$9)</f>
        <v/>
      </c>
      <c r="U2642" s="5">
        <f>IF(ZScoring!AO2383="",0,(ZScoring!AO2383-$B$10)/$C$10)</f>
        <v/>
      </c>
      <c r="V2642" s="5">
        <f>IF(ZScoring!AP2383="",0,(ZScoring!AP2383-$B$11)/$C$11)</f>
        <v/>
      </c>
      <c r="W2642" s="5">
        <f>IF(ZScoring!AQ2383="",0,(ZScoring!AQ2383-$B$12)/$C$12)</f>
        <v/>
      </c>
      <c r="X2642" s="5">
        <f>Universe!C2383</f>
        <v/>
      </c>
    </row>
    <row r="2643">
      <c r="A2643" s="22">
        <f>Universe!G2384</f>
        <v/>
      </c>
      <c r="B2643" s="2" t="n">
        <v>1</v>
      </c>
      <c r="C2643" s="23">
        <f>Universe!H2384</f>
        <v/>
      </c>
      <c r="D2643" s="23">
        <f>Universe!I2384</f>
        <v/>
      </c>
      <c r="E2643" s="23">
        <f>Universe!J2384</f>
        <v/>
      </c>
      <c r="F2643" s="23">
        <f>Universe!K2384</f>
        <v/>
      </c>
      <c r="G2643" s="23">
        <f>Universe!L2384</f>
        <v/>
      </c>
      <c r="H2643" s="23">
        <f>Universe!M2384</f>
        <v/>
      </c>
      <c r="I2643" s="23">
        <f>Universe!N2384</f>
        <v/>
      </c>
      <c r="J2643" s="23">
        <f>Universe!O2384</f>
        <v/>
      </c>
      <c r="K2643" s="23">
        <f>Universe!P2384</f>
        <v/>
      </c>
      <c r="L2643" s="23">
        <f>Universe!Q2384</f>
        <v/>
      </c>
      <c r="M2643" s="23">
        <f>Universe!R2384</f>
        <v/>
      </c>
      <c r="N2643" s="5">
        <f>IF(ZScoring!AH2384="",0,(ZScoring!AH2384-$B$3)/$C$3)</f>
        <v/>
      </c>
      <c r="O2643" s="5">
        <f>IF(ZScoring!AI2384="",0,(ZScoring!AI2384-$B$4)/$C$4)</f>
        <v/>
      </c>
      <c r="P2643" s="5">
        <f>IF(ZScoring!AJ2384="",0,(ZScoring!AJ2384-$B$5)/$C$5)</f>
        <v/>
      </c>
      <c r="Q2643" s="5">
        <f>IF(ZScoring!AK2384="",0,(ZScoring!AK2384-$B$6)/$C$6)</f>
        <v/>
      </c>
      <c r="R2643" s="5">
        <f>IF(ZScoring!AL2384="",0,(ZScoring!AL2384-$B$7)/$C$7)</f>
        <v/>
      </c>
      <c r="S2643" s="5">
        <f>IF(ZScoring!AM2384="",0,(ZScoring!AM2384-$B$8)/$C$8)</f>
        <v/>
      </c>
      <c r="T2643" s="5">
        <f>IF(ZScoring!AN2384="",0,(ZScoring!AN2384-$B$9)/$C$9)</f>
        <v/>
      </c>
      <c r="U2643" s="5">
        <f>IF(ZScoring!AO2384="",0,(ZScoring!AO2384-$B$10)/$C$10)</f>
        <v/>
      </c>
      <c r="V2643" s="5">
        <f>IF(ZScoring!AP2384="",0,(ZScoring!AP2384-$B$11)/$C$11)</f>
        <v/>
      </c>
      <c r="W2643" s="5">
        <f>IF(ZScoring!AQ2384="",0,(ZScoring!AQ2384-$B$12)/$C$12)</f>
        <v/>
      </c>
      <c r="X2643" s="5">
        <f>Universe!C2384</f>
        <v/>
      </c>
    </row>
    <row r="2644">
      <c r="A2644" s="22">
        <f>Universe!G2385</f>
        <v/>
      </c>
      <c r="B2644" s="2" t="n">
        <v>1</v>
      </c>
      <c r="C2644" s="23">
        <f>Universe!H2385</f>
        <v/>
      </c>
      <c r="D2644" s="23">
        <f>Universe!I2385</f>
        <v/>
      </c>
      <c r="E2644" s="23">
        <f>Universe!J2385</f>
        <v/>
      </c>
      <c r="F2644" s="23">
        <f>Universe!K2385</f>
        <v/>
      </c>
      <c r="G2644" s="23">
        <f>Universe!L2385</f>
        <v/>
      </c>
      <c r="H2644" s="23">
        <f>Universe!M2385</f>
        <v/>
      </c>
      <c r="I2644" s="23">
        <f>Universe!N2385</f>
        <v/>
      </c>
      <c r="J2644" s="23">
        <f>Universe!O2385</f>
        <v/>
      </c>
      <c r="K2644" s="23">
        <f>Universe!P2385</f>
        <v/>
      </c>
      <c r="L2644" s="23">
        <f>Universe!Q2385</f>
        <v/>
      </c>
      <c r="M2644" s="23">
        <f>Universe!R2385</f>
        <v/>
      </c>
      <c r="N2644" s="5">
        <f>IF(ZScoring!AH2385="",0,(ZScoring!AH2385-$B$3)/$C$3)</f>
        <v/>
      </c>
      <c r="O2644" s="5">
        <f>IF(ZScoring!AI2385="",0,(ZScoring!AI2385-$B$4)/$C$4)</f>
        <v/>
      </c>
      <c r="P2644" s="5">
        <f>IF(ZScoring!AJ2385="",0,(ZScoring!AJ2385-$B$5)/$C$5)</f>
        <v/>
      </c>
      <c r="Q2644" s="5">
        <f>IF(ZScoring!AK2385="",0,(ZScoring!AK2385-$B$6)/$C$6)</f>
        <v/>
      </c>
      <c r="R2644" s="5">
        <f>IF(ZScoring!AL2385="",0,(ZScoring!AL2385-$B$7)/$C$7)</f>
        <v/>
      </c>
      <c r="S2644" s="5">
        <f>IF(ZScoring!AM2385="",0,(ZScoring!AM2385-$B$8)/$C$8)</f>
        <v/>
      </c>
      <c r="T2644" s="5">
        <f>IF(ZScoring!AN2385="",0,(ZScoring!AN2385-$B$9)/$C$9)</f>
        <v/>
      </c>
      <c r="U2644" s="5">
        <f>IF(ZScoring!AO2385="",0,(ZScoring!AO2385-$B$10)/$C$10)</f>
        <v/>
      </c>
      <c r="V2644" s="5">
        <f>IF(ZScoring!AP2385="",0,(ZScoring!AP2385-$B$11)/$C$11)</f>
        <v/>
      </c>
      <c r="W2644" s="5">
        <f>IF(ZScoring!AQ2385="",0,(ZScoring!AQ2385-$B$12)/$C$12)</f>
        <v/>
      </c>
      <c r="X2644" s="5">
        <f>Universe!C2385</f>
        <v/>
      </c>
    </row>
    <row r="2645">
      <c r="A2645" s="22">
        <f>Universe!G2386</f>
        <v/>
      </c>
      <c r="B2645" s="2" t="n">
        <v>1</v>
      </c>
      <c r="C2645" s="23">
        <f>Universe!H2386</f>
        <v/>
      </c>
      <c r="D2645" s="23">
        <f>Universe!I2386</f>
        <v/>
      </c>
      <c r="E2645" s="23">
        <f>Universe!J2386</f>
        <v/>
      </c>
      <c r="F2645" s="23">
        <f>Universe!K2386</f>
        <v/>
      </c>
      <c r="G2645" s="23">
        <f>Universe!L2386</f>
        <v/>
      </c>
      <c r="H2645" s="23">
        <f>Universe!M2386</f>
        <v/>
      </c>
      <c r="I2645" s="23">
        <f>Universe!N2386</f>
        <v/>
      </c>
      <c r="J2645" s="23">
        <f>Universe!O2386</f>
        <v/>
      </c>
      <c r="K2645" s="23">
        <f>Universe!P2386</f>
        <v/>
      </c>
      <c r="L2645" s="23">
        <f>Universe!Q2386</f>
        <v/>
      </c>
      <c r="M2645" s="23">
        <f>Universe!R2386</f>
        <v/>
      </c>
      <c r="N2645" s="5">
        <f>IF(ZScoring!AH2386="",0,(ZScoring!AH2386-$B$3)/$C$3)</f>
        <v/>
      </c>
      <c r="O2645" s="5">
        <f>IF(ZScoring!AI2386="",0,(ZScoring!AI2386-$B$4)/$C$4)</f>
        <v/>
      </c>
      <c r="P2645" s="5">
        <f>IF(ZScoring!AJ2386="",0,(ZScoring!AJ2386-$B$5)/$C$5)</f>
        <v/>
      </c>
      <c r="Q2645" s="5">
        <f>IF(ZScoring!AK2386="",0,(ZScoring!AK2386-$B$6)/$C$6)</f>
        <v/>
      </c>
      <c r="R2645" s="5">
        <f>IF(ZScoring!AL2386="",0,(ZScoring!AL2386-$B$7)/$C$7)</f>
        <v/>
      </c>
      <c r="S2645" s="5">
        <f>IF(ZScoring!AM2386="",0,(ZScoring!AM2386-$B$8)/$C$8)</f>
        <v/>
      </c>
      <c r="T2645" s="5">
        <f>IF(ZScoring!AN2386="",0,(ZScoring!AN2386-$B$9)/$C$9)</f>
        <v/>
      </c>
      <c r="U2645" s="5">
        <f>IF(ZScoring!AO2386="",0,(ZScoring!AO2386-$B$10)/$C$10)</f>
        <v/>
      </c>
      <c r="V2645" s="5">
        <f>IF(ZScoring!AP2386="",0,(ZScoring!AP2386-$B$11)/$C$11)</f>
        <v/>
      </c>
      <c r="W2645" s="5">
        <f>IF(ZScoring!AQ2386="",0,(ZScoring!AQ2386-$B$12)/$C$12)</f>
        <v/>
      </c>
      <c r="X2645" s="5">
        <f>Universe!C2386</f>
        <v/>
      </c>
    </row>
    <row r="2646">
      <c r="A2646" s="22">
        <f>Universe!G2387</f>
        <v/>
      </c>
      <c r="B2646" s="2" t="n">
        <v>1</v>
      </c>
      <c r="C2646" s="23">
        <f>Universe!H2387</f>
        <v/>
      </c>
      <c r="D2646" s="23">
        <f>Universe!I2387</f>
        <v/>
      </c>
      <c r="E2646" s="23">
        <f>Universe!J2387</f>
        <v/>
      </c>
      <c r="F2646" s="23">
        <f>Universe!K2387</f>
        <v/>
      </c>
      <c r="G2646" s="23">
        <f>Universe!L2387</f>
        <v/>
      </c>
      <c r="H2646" s="23">
        <f>Universe!M2387</f>
        <v/>
      </c>
      <c r="I2646" s="23">
        <f>Universe!N2387</f>
        <v/>
      </c>
      <c r="J2646" s="23">
        <f>Universe!O2387</f>
        <v/>
      </c>
      <c r="K2646" s="23">
        <f>Universe!P2387</f>
        <v/>
      </c>
      <c r="L2646" s="23">
        <f>Universe!Q2387</f>
        <v/>
      </c>
      <c r="M2646" s="23">
        <f>Universe!R2387</f>
        <v/>
      </c>
      <c r="N2646" s="5">
        <f>IF(ZScoring!AH2387="",0,(ZScoring!AH2387-$B$3)/$C$3)</f>
        <v/>
      </c>
      <c r="O2646" s="5">
        <f>IF(ZScoring!AI2387="",0,(ZScoring!AI2387-$B$4)/$C$4)</f>
        <v/>
      </c>
      <c r="P2646" s="5">
        <f>IF(ZScoring!AJ2387="",0,(ZScoring!AJ2387-$B$5)/$C$5)</f>
        <v/>
      </c>
      <c r="Q2646" s="5">
        <f>IF(ZScoring!AK2387="",0,(ZScoring!AK2387-$B$6)/$C$6)</f>
        <v/>
      </c>
      <c r="R2646" s="5">
        <f>IF(ZScoring!AL2387="",0,(ZScoring!AL2387-$B$7)/$C$7)</f>
        <v/>
      </c>
      <c r="S2646" s="5">
        <f>IF(ZScoring!AM2387="",0,(ZScoring!AM2387-$B$8)/$C$8)</f>
        <v/>
      </c>
      <c r="T2646" s="5">
        <f>IF(ZScoring!AN2387="",0,(ZScoring!AN2387-$B$9)/$C$9)</f>
        <v/>
      </c>
      <c r="U2646" s="5">
        <f>IF(ZScoring!AO2387="",0,(ZScoring!AO2387-$B$10)/$C$10)</f>
        <v/>
      </c>
      <c r="V2646" s="5">
        <f>IF(ZScoring!AP2387="",0,(ZScoring!AP2387-$B$11)/$C$11)</f>
        <v/>
      </c>
      <c r="W2646" s="5">
        <f>IF(ZScoring!AQ2387="",0,(ZScoring!AQ2387-$B$12)/$C$12)</f>
        <v/>
      </c>
      <c r="X2646" s="5">
        <f>Universe!C2387</f>
        <v/>
      </c>
    </row>
    <row r="2647">
      <c r="A2647" s="22">
        <f>Universe!G2388</f>
        <v/>
      </c>
      <c r="B2647" s="2" t="n">
        <v>1</v>
      </c>
      <c r="C2647" s="23">
        <f>Universe!H2388</f>
        <v/>
      </c>
      <c r="D2647" s="23">
        <f>Universe!I2388</f>
        <v/>
      </c>
      <c r="E2647" s="23">
        <f>Universe!J2388</f>
        <v/>
      </c>
      <c r="F2647" s="23">
        <f>Universe!K2388</f>
        <v/>
      </c>
      <c r="G2647" s="23">
        <f>Universe!L2388</f>
        <v/>
      </c>
      <c r="H2647" s="23">
        <f>Universe!M2388</f>
        <v/>
      </c>
      <c r="I2647" s="23">
        <f>Universe!N2388</f>
        <v/>
      </c>
      <c r="J2647" s="23">
        <f>Universe!O2388</f>
        <v/>
      </c>
      <c r="K2647" s="23">
        <f>Universe!P2388</f>
        <v/>
      </c>
      <c r="L2647" s="23">
        <f>Universe!Q2388</f>
        <v/>
      </c>
      <c r="M2647" s="23">
        <f>Universe!R2388</f>
        <v/>
      </c>
      <c r="N2647" s="5">
        <f>IF(ZScoring!AH2388="",0,(ZScoring!AH2388-$B$3)/$C$3)</f>
        <v/>
      </c>
      <c r="O2647" s="5">
        <f>IF(ZScoring!AI2388="",0,(ZScoring!AI2388-$B$4)/$C$4)</f>
        <v/>
      </c>
      <c r="P2647" s="5">
        <f>IF(ZScoring!AJ2388="",0,(ZScoring!AJ2388-$B$5)/$C$5)</f>
        <v/>
      </c>
      <c r="Q2647" s="5">
        <f>IF(ZScoring!AK2388="",0,(ZScoring!AK2388-$B$6)/$C$6)</f>
        <v/>
      </c>
      <c r="R2647" s="5">
        <f>IF(ZScoring!AL2388="",0,(ZScoring!AL2388-$B$7)/$C$7)</f>
        <v/>
      </c>
      <c r="S2647" s="5">
        <f>IF(ZScoring!AM2388="",0,(ZScoring!AM2388-$B$8)/$C$8)</f>
        <v/>
      </c>
      <c r="T2647" s="5">
        <f>IF(ZScoring!AN2388="",0,(ZScoring!AN2388-$B$9)/$C$9)</f>
        <v/>
      </c>
      <c r="U2647" s="5">
        <f>IF(ZScoring!AO2388="",0,(ZScoring!AO2388-$B$10)/$C$10)</f>
        <v/>
      </c>
      <c r="V2647" s="5">
        <f>IF(ZScoring!AP2388="",0,(ZScoring!AP2388-$B$11)/$C$11)</f>
        <v/>
      </c>
      <c r="W2647" s="5">
        <f>IF(ZScoring!AQ2388="",0,(ZScoring!AQ2388-$B$12)/$C$12)</f>
        <v/>
      </c>
      <c r="X2647" s="5">
        <f>Universe!C2388</f>
        <v/>
      </c>
    </row>
    <row r="2648">
      <c r="A2648" s="22">
        <f>Universe!G2389</f>
        <v/>
      </c>
      <c r="B2648" s="2" t="n">
        <v>1</v>
      </c>
      <c r="C2648" s="23">
        <f>Universe!H2389</f>
        <v/>
      </c>
      <c r="D2648" s="23">
        <f>Universe!I2389</f>
        <v/>
      </c>
      <c r="E2648" s="23">
        <f>Universe!J2389</f>
        <v/>
      </c>
      <c r="F2648" s="23">
        <f>Universe!K2389</f>
        <v/>
      </c>
      <c r="G2648" s="23">
        <f>Universe!L2389</f>
        <v/>
      </c>
      <c r="H2648" s="23">
        <f>Universe!M2389</f>
        <v/>
      </c>
      <c r="I2648" s="23">
        <f>Universe!N2389</f>
        <v/>
      </c>
      <c r="J2648" s="23">
        <f>Universe!O2389</f>
        <v/>
      </c>
      <c r="K2648" s="23">
        <f>Universe!P2389</f>
        <v/>
      </c>
      <c r="L2648" s="23">
        <f>Universe!Q2389</f>
        <v/>
      </c>
      <c r="M2648" s="23">
        <f>Universe!R2389</f>
        <v/>
      </c>
      <c r="N2648" s="5">
        <f>IF(ZScoring!AH2389="",0,(ZScoring!AH2389-$B$3)/$C$3)</f>
        <v/>
      </c>
      <c r="O2648" s="5">
        <f>IF(ZScoring!AI2389="",0,(ZScoring!AI2389-$B$4)/$C$4)</f>
        <v/>
      </c>
      <c r="P2648" s="5">
        <f>IF(ZScoring!AJ2389="",0,(ZScoring!AJ2389-$B$5)/$C$5)</f>
        <v/>
      </c>
      <c r="Q2648" s="5">
        <f>IF(ZScoring!AK2389="",0,(ZScoring!AK2389-$B$6)/$C$6)</f>
        <v/>
      </c>
      <c r="R2648" s="5">
        <f>IF(ZScoring!AL2389="",0,(ZScoring!AL2389-$B$7)/$C$7)</f>
        <v/>
      </c>
      <c r="S2648" s="5">
        <f>IF(ZScoring!AM2389="",0,(ZScoring!AM2389-$B$8)/$C$8)</f>
        <v/>
      </c>
      <c r="T2648" s="5">
        <f>IF(ZScoring!AN2389="",0,(ZScoring!AN2389-$B$9)/$C$9)</f>
        <v/>
      </c>
      <c r="U2648" s="5">
        <f>IF(ZScoring!AO2389="",0,(ZScoring!AO2389-$B$10)/$C$10)</f>
        <v/>
      </c>
      <c r="V2648" s="5">
        <f>IF(ZScoring!AP2389="",0,(ZScoring!AP2389-$B$11)/$C$11)</f>
        <v/>
      </c>
      <c r="W2648" s="5">
        <f>IF(ZScoring!AQ2389="",0,(ZScoring!AQ2389-$B$12)/$C$12)</f>
        <v/>
      </c>
      <c r="X2648" s="5">
        <f>Universe!C2389</f>
        <v/>
      </c>
    </row>
    <row r="2649">
      <c r="A2649" s="22">
        <f>Universe!G2390</f>
        <v/>
      </c>
      <c r="B2649" s="2" t="n">
        <v>1</v>
      </c>
      <c r="C2649" s="23">
        <f>Universe!H2390</f>
        <v/>
      </c>
      <c r="D2649" s="23">
        <f>Universe!I2390</f>
        <v/>
      </c>
      <c r="E2649" s="23">
        <f>Universe!J2390</f>
        <v/>
      </c>
      <c r="F2649" s="23">
        <f>Universe!K2390</f>
        <v/>
      </c>
      <c r="G2649" s="23">
        <f>Universe!L2390</f>
        <v/>
      </c>
      <c r="H2649" s="23">
        <f>Universe!M2390</f>
        <v/>
      </c>
      <c r="I2649" s="23">
        <f>Universe!N2390</f>
        <v/>
      </c>
      <c r="J2649" s="23">
        <f>Universe!O2390</f>
        <v/>
      </c>
      <c r="K2649" s="23">
        <f>Universe!P2390</f>
        <v/>
      </c>
      <c r="L2649" s="23">
        <f>Universe!Q2390</f>
        <v/>
      </c>
      <c r="M2649" s="23">
        <f>Universe!R2390</f>
        <v/>
      </c>
      <c r="N2649" s="5">
        <f>IF(ZScoring!AH2390="",0,(ZScoring!AH2390-$B$3)/$C$3)</f>
        <v/>
      </c>
      <c r="O2649" s="5">
        <f>IF(ZScoring!AI2390="",0,(ZScoring!AI2390-$B$4)/$C$4)</f>
        <v/>
      </c>
      <c r="P2649" s="5">
        <f>IF(ZScoring!AJ2390="",0,(ZScoring!AJ2390-$B$5)/$C$5)</f>
        <v/>
      </c>
      <c r="Q2649" s="5">
        <f>IF(ZScoring!AK2390="",0,(ZScoring!AK2390-$B$6)/$C$6)</f>
        <v/>
      </c>
      <c r="R2649" s="5">
        <f>IF(ZScoring!AL2390="",0,(ZScoring!AL2390-$B$7)/$C$7)</f>
        <v/>
      </c>
      <c r="S2649" s="5">
        <f>IF(ZScoring!AM2390="",0,(ZScoring!AM2390-$B$8)/$C$8)</f>
        <v/>
      </c>
      <c r="T2649" s="5">
        <f>IF(ZScoring!AN2390="",0,(ZScoring!AN2390-$B$9)/$C$9)</f>
        <v/>
      </c>
      <c r="U2649" s="5">
        <f>IF(ZScoring!AO2390="",0,(ZScoring!AO2390-$B$10)/$C$10)</f>
        <v/>
      </c>
      <c r="V2649" s="5">
        <f>IF(ZScoring!AP2390="",0,(ZScoring!AP2390-$B$11)/$C$11)</f>
        <v/>
      </c>
      <c r="W2649" s="5">
        <f>IF(ZScoring!AQ2390="",0,(ZScoring!AQ2390-$B$12)/$C$12)</f>
        <v/>
      </c>
      <c r="X2649" s="5">
        <f>Universe!C2390</f>
        <v/>
      </c>
    </row>
    <row r="2650">
      <c r="A2650" s="22">
        <f>Universe!G2391</f>
        <v/>
      </c>
      <c r="B2650" s="2" t="n">
        <v>1</v>
      </c>
      <c r="C2650" s="23">
        <f>Universe!H2391</f>
        <v/>
      </c>
      <c r="D2650" s="23">
        <f>Universe!I2391</f>
        <v/>
      </c>
      <c r="E2650" s="23">
        <f>Universe!J2391</f>
        <v/>
      </c>
      <c r="F2650" s="23">
        <f>Universe!K2391</f>
        <v/>
      </c>
      <c r="G2650" s="23">
        <f>Universe!L2391</f>
        <v/>
      </c>
      <c r="H2650" s="23">
        <f>Universe!M2391</f>
        <v/>
      </c>
      <c r="I2650" s="23">
        <f>Universe!N2391</f>
        <v/>
      </c>
      <c r="J2650" s="23">
        <f>Universe!O2391</f>
        <v/>
      </c>
      <c r="K2650" s="23">
        <f>Universe!P2391</f>
        <v/>
      </c>
      <c r="L2650" s="23">
        <f>Universe!Q2391</f>
        <v/>
      </c>
      <c r="M2650" s="23">
        <f>Universe!R2391</f>
        <v/>
      </c>
      <c r="N2650" s="5">
        <f>IF(ZScoring!AH2391="",0,(ZScoring!AH2391-$B$3)/$C$3)</f>
        <v/>
      </c>
      <c r="O2650" s="5">
        <f>IF(ZScoring!AI2391="",0,(ZScoring!AI2391-$B$4)/$C$4)</f>
        <v/>
      </c>
      <c r="P2650" s="5">
        <f>IF(ZScoring!AJ2391="",0,(ZScoring!AJ2391-$B$5)/$C$5)</f>
        <v/>
      </c>
      <c r="Q2650" s="5">
        <f>IF(ZScoring!AK2391="",0,(ZScoring!AK2391-$B$6)/$C$6)</f>
        <v/>
      </c>
      <c r="R2650" s="5">
        <f>IF(ZScoring!AL2391="",0,(ZScoring!AL2391-$B$7)/$C$7)</f>
        <v/>
      </c>
      <c r="S2650" s="5">
        <f>IF(ZScoring!AM2391="",0,(ZScoring!AM2391-$B$8)/$C$8)</f>
        <v/>
      </c>
      <c r="T2650" s="5">
        <f>IF(ZScoring!AN2391="",0,(ZScoring!AN2391-$B$9)/$C$9)</f>
        <v/>
      </c>
      <c r="U2650" s="5">
        <f>IF(ZScoring!AO2391="",0,(ZScoring!AO2391-$B$10)/$C$10)</f>
        <v/>
      </c>
      <c r="V2650" s="5">
        <f>IF(ZScoring!AP2391="",0,(ZScoring!AP2391-$B$11)/$C$11)</f>
        <v/>
      </c>
      <c r="W2650" s="5">
        <f>IF(ZScoring!AQ2391="",0,(ZScoring!AQ2391-$B$12)/$C$12)</f>
        <v/>
      </c>
      <c r="X2650" s="5">
        <f>Universe!C2391</f>
        <v/>
      </c>
    </row>
    <row r="2651">
      <c r="A2651" s="22">
        <f>Universe!G2392</f>
        <v/>
      </c>
      <c r="B2651" s="2" t="n">
        <v>1</v>
      </c>
      <c r="C2651" s="23">
        <f>Universe!H2392</f>
        <v/>
      </c>
      <c r="D2651" s="23">
        <f>Universe!I2392</f>
        <v/>
      </c>
      <c r="E2651" s="23">
        <f>Universe!J2392</f>
        <v/>
      </c>
      <c r="F2651" s="23">
        <f>Universe!K2392</f>
        <v/>
      </c>
      <c r="G2651" s="23">
        <f>Universe!L2392</f>
        <v/>
      </c>
      <c r="H2651" s="23">
        <f>Universe!M2392</f>
        <v/>
      </c>
      <c r="I2651" s="23">
        <f>Universe!N2392</f>
        <v/>
      </c>
      <c r="J2651" s="23">
        <f>Universe!O2392</f>
        <v/>
      </c>
      <c r="K2651" s="23">
        <f>Universe!P2392</f>
        <v/>
      </c>
      <c r="L2651" s="23">
        <f>Universe!Q2392</f>
        <v/>
      </c>
      <c r="M2651" s="23">
        <f>Universe!R2392</f>
        <v/>
      </c>
      <c r="N2651" s="5">
        <f>IF(ZScoring!AH2392="",0,(ZScoring!AH2392-$B$3)/$C$3)</f>
        <v/>
      </c>
      <c r="O2651" s="5">
        <f>IF(ZScoring!AI2392="",0,(ZScoring!AI2392-$B$4)/$C$4)</f>
        <v/>
      </c>
      <c r="P2651" s="5">
        <f>IF(ZScoring!AJ2392="",0,(ZScoring!AJ2392-$B$5)/$C$5)</f>
        <v/>
      </c>
      <c r="Q2651" s="5">
        <f>IF(ZScoring!AK2392="",0,(ZScoring!AK2392-$B$6)/$C$6)</f>
        <v/>
      </c>
      <c r="R2651" s="5">
        <f>IF(ZScoring!AL2392="",0,(ZScoring!AL2392-$B$7)/$C$7)</f>
        <v/>
      </c>
      <c r="S2651" s="5">
        <f>IF(ZScoring!AM2392="",0,(ZScoring!AM2392-$B$8)/$C$8)</f>
        <v/>
      </c>
      <c r="T2651" s="5">
        <f>IF(ZScoring!AN2392="",0,(ZScoring!AN2392-$B$9)/$C$9)</f>
        <v/>
      </c>
      <c r="U2651" s="5">
        <f>IF(ZScoring!AO2392="",0,(ZScoring!AO2392-$B$10)/$C$10)</f>
        <v/>
      </c>
      <c r="V2651" s="5">
        <f>IF(ZScoring!AP2392="",0,(ZScoring!AP2392-$B$11)/$C$11)</f>
        <v/>
      </c>
      <c r="W2651" s="5">
        <f>IF(ZScoring!AQ2392="",0,(ZScoring!AQ2392-$B$12)/$C$12)</f>
        <v/>
      </c>
      <c r="X2651" s="5">
        <f>Universe!C2392</f>
        <v/>
      </c>
    </row>
    <row r="2652">
      <c r="A2652" s="22">
        <f>Universe!G2393</f>
        <v/>
      </c>
      <c r="B2652" s="2" t="n">
        <v>1</v>
      </c>
      <c r="C2652" s="23">
        <f>Universe!H2393</f>
        <v/>
      </c>
      <c r="D2652" s="23">
        <f>Universe!I2393</f>
        <v/>
      </c>
      <c r="E2652" s="23">
        <f>Universe!J2393</f>
        <v/>
      </c>
      <c r="F2652" s="23">
        <f>Universe!K2393</f>
        <v/>
      </c>
      <c r="G2652" s="23">
        <f>Universe!L2393</f>
        <v/>
      </c>
      <c r="H2652" s="23">
        <f>Universe!M2393</f>
        <v/>
      </c>
      <c r="I2652" s="23">
        <f>Universe!N2393</f>
        <v/>
      </c>
      <c r="J2652" s="23">
        <f>Universe!O2393</f>
        <v/>
      </c>
      <c r="K2652" s="23">
        <f>Universe!P2393</f>
        <v/>
      </c>
      <c r="L2652" s="23">
        <f>Universe!Q2393</f>
        <v/>
      </c>
      <c r="M2652" s="23">
        <f>Universe!R2393</f>
        <v/>
      </c>
      <c r="N2652" s="5">
        <f>IF(ZScoring!AH2393="",0,(ZScoring!AH2393-$B$3)/$C$3)</f>
        <v/>
      </c>
      <c r="O2652" s="5">
        <f>IF(ZScoring!AI2393="",0,(ZScoring!AI2393-$B$4)/$C$4)</f>
        <v/>
      </c>
      <c r="P2652" s="5">
        <f>IF(ZScoring!AJ2393="",0,(ZScoring!AJ2393-$B$5)/$C$5)</f>
        <v/>
      </c>
      <c r="Q2652" s="5">
        <f>IF(ZScoring!AK2393="",0,(ZScoring!AK2393-$B$6)/$C$6)</f>
        <v/>
      </c>
      <c r="R2652" s="5">
        <f>IF(ZScoring!AL2393="",0,(ZScoring!AL2393-$B$7)/$C$7)</f>
        <v/>
      </c>
      <c r="S2652" s="5">
        <f>IF(ZScoring!AM2393="",0,(ZScoring!AM2393-$B$8)/$C$8)</f>
        <v/>
      </c>
      <c r="T2652" s="5">
        <f>IF(ZScoring!AN2393="",0,(ZScoring!AN2393-$B$9)/$C$9)</f>
        <v/>
      </c>
      <c r="U2652" s="5">
        <f>IF(ZScoring!AO2393="",0,(ZScoring!AO2393-$B$10)/$C$10)</f>
        <v/>
      </c>
      <c r="V2652" s="5">
        <f>IF(ZScoring!AP2393="",0,(ZScoring!AP2393-$B$11)/$C$11)</f>
        <v/>
      </c>
      <c r="W2652" s="5">
        <f>IF(ZScoring!AQ2393="",0,(ZScoring!AQ2393-$B$12)/$C$12)</f>
        <v/>
      </c>
      <c r="X2652" s="5">
        <f>Universe!C2393</f>
        <v/>
      </c>
    </row>
    <row r="2653">
      <c r="A2653" s="22">
        <f>Universe!G2394</f>
        <v/>
      </c>
      <c r="B2653" s="2" t="n">
        <v>1</v>
      </c>
      <c r="C2653" s="23">
        <f>Universe!H2394</f>
        <v/>
      </c>
      <c r="D2653" s="23">
        <f>Universe!I2394</f>
        <v/>
      </c>
      <c r="E2653" s="23">
        <f>Universe!J2394</f>
        <v/>
      </c>
      <c r="F2653" s="23">
        <f>Universe!K2394</f>
        <v/>
      </c>
      <c r="G2653" s="23">
        <f>Universe!L2394</f>
        <v/>
      </c>
      <c r="H2653" s="23">
        <f>Universe!M2394</f>
        <v/>
      </c>
      <c r="I2653" s="23">
        <f>Universe!N2394</f>
        <v/>
      </c>
      <c r="J2653" s="23">
        <f>Universe!O2394</f>
        <v/>
      </c>
      <c r="K2653" s="23">
        <f>Universe!P2394</f>
        <v/>
      </c>
      <c r="L2653" s="23">
        <f>Universe!Q2394</f>
        <v/>
      </c>
      <c r="M2653" s="23">
        <f>Universe!R2394</f>
        <v/>
      </c>
      <c r="N2653" s="5">
        <f>IF(ZScoring!AH2394="",0,(ZScoring!AH2394-$B$3)/$C$3)</f>
        <v/>
      </c>
      <c r="O2653" s="5">
        <f>IF(ZScoring!AI2394="",0,(ZScoring!AI2394-$B$4)/$C$4)</f>
        <v/>
      </c>
      <c r="P2653" s="5">
        <f>IF(ZScoring!AJ2394="",0,(ZScoring!AJ2394-$B$5)/$C$5)</f>
        <v/>
      </c>
      <c r="Q2653" s="5">
        <f>IF(ZScoring!AK2394="",0,(ZScoring!AK2394-$B$6)/$C$6)</f>
        <v/>
      </c>
      <c r="R2653" s="5">
        <f>IF(ZScoring!AL2394="",0,(ZScoring!AL2394-$B$7)/$C$7)</f>
        <v/>
      </c>
      <c r="S2653" s="5">
        <f>IF(ZScoring!AM2394="",0,(ZScoring!AM2394-$B$8)/$C$8)</f>
        <v/>
      </c>
      <c r="T2653" s="5">
        <f>IF(ZScoring!AN2394="",0,(ZScoring!AN2394-$B$9)/$C$9)</f>
        <v/>
      </c>
      <c r="U2653" s="5">
        <f>IF(ZScoring!AO2394="",0,(ZScoring!AO2394-$B$10)/$C$10)</f>
        <v/>
      </c>
      <c r="V2653" s="5">
        <f>IF(ZScoring!AP2394="",0,(ZScoring!AP2394-$B$11)/$C$11)</f>
        <v/>
      </c>
      <c r="W2653" s="5">
        <f>IF(ZScoring!AQ2394="",0,(ZScoring!AQ2394-$B$12)/$C$12)</f>
        <v/>
      </c>
      <c r="X2653" s="5">
        <f>Universe!C2394</f>
        <v/>
      </c>
    </row>
    <row r="2654">
      <c r="A2654" s="22">
        <f>Universe!G2395</f>
        <v/>
      </c>
      <c r="B2654" s="2" t="n">
        <v>1</v>
      </c>
      <c r="C2654" s="23">
        <f>Universe!H2395</f>
        <v/>
      </c>
      <c r="D2654" s="23">
        <f>Universe!I2395</f>
        <v/>
      </c>
      <c r="E2654" s="23">
        <f>Universe!J2395</f>
        <v/>
      </c>
      <c r="F2654" s="23">
        <f>Universe!K2395</f>
        <v/>
      </c>
      <c r="G2654" s="23">
        <f>Universe!L2395</f>
        <v/>
      </c>
      <c r="H2654" s="23">
        <f>Universe!M2395</f>
        <v/>
      </c>
      <c r="I2654" s="23">
        <f>Universe!N2395</f>
        <v/>
      </c>
      <c r="J2654" s="23">
        <f>Universe!O2395</f>
        <v/>
      </c>
      <c r="K2654" s="23">
        <f>Universe!P2395</f>
        <v/>
      </c>
      <c r="L2654" s="23">
        <f>Universe!Q2395</f>
        <v/>
      </c>
      <c r="M2654" s="23">
        <f>Universe!R2395</f>
        <v/>
      </c>
      <c r="N2654" s="5">
        <f>IF(ZScoring!AH2395="",0,(ZScoring!AH2395-$B$3)/$C$3)</f>
        <v/>
      </c>
      <c r="O2654" s="5">
        <f>IF(ZScoring!AI2395="",0,(ZScoring!AI2395-$B$4)/$C$4)</f>
        <v/>
      </c>
      <c r="P2654" s="5">
        <f>IF(ZScoring!AJ2395="",0,(ZScoring!AJ2395-$B$5)/$C$5)</f>
        <v/>
      </c>
      <c r="Q2654" s="5">
        <f>IF(ZScoring!AK2395="",0,(ZScoring!AK2395-$B$6)/$C$6)</f>
        <v/>
      </c>
      <c r="R2654" s="5">
        <f>IF(ZScoring!AL2395="",0,(ZScoring!AL2395-$B$7)/$C$7)</f>
        <v/>
      </c>
      <c r="S2654" s="5">
        <f>IF(ZScoring!AM2395="",0,(ZScoring!AM2395-$B$8)/$C$8)</f>
        <v/>
      </c>
      <c r="T2654" s="5">
        <f>IF(ZScoring!AN2395="",0,(ZScoring!AN2395-$B$9)/$C$9)</f>
        <v/>
      </c>
      <c r="U2654" s="5">
        <f>IF(ZScoring!AO2395="",0,(ZScoring!AO2395-$B$10)/$C$10)</f>
        <v/>
      </c>
      <c r="V2654" s="5">
        <f>IF(ZScoring!AP2395="",0,(ZScoring!AP2395-$B$11)/$C$11)</f>
        <v/>
      </c>
      <c r="W2654" s="5">
        <f>IF(ZScoring!AQ2395="",0,(ZScoring!AQ2395-$B$12)/$C$12)</f>
        <v/>
      </c>
      <c r="X2654" s="5">
        <f>Universe!C2395</f>
        <v/>
      </c>
    </row>
    <row r="2655">
      <c r="A2655" s="22">
        <f>Universe!G2396</f>
        <v/>
      </c>
      <c r="B2655" s="2" t="n">
        <v>1</v>
      </c>
      <c r="C2655" s="23">
        <f>Universe!H2396</f>
        <v/>
      </c>
      <c r="D2655" s="23">
        <f>Universe!I2396</f>
        <v/>
      </c>
      <c r="E2655" s="23">
        <f>Universe!J2396</f>
        <v/>
      </c>
      <c r="F2655" s="23">
        <f>Universe!K2396</f>
        <v/>
      </c>
      <c r="G2655" s="23">
        <f>Universe!L2396</f>
        <v/>
      </c>
      <c r="H2655" s="23">
        <f>Universe!M2396</f>
        <v/>
      </c>
      <c r="I2655" s="23">
        <f>Universe!N2396</f>
        <v/>
      </c>
      <c r="J2655" s="23">
        <f>Universe!O2396</f>
        <v/>
      </c>
      <c r="K2655" s="23">
        <f>Universe!P2396</f>
        <v/>
      </c>
      <c r="L2655" s="23">
        <f>Universe!Q2396</f>
        <v/>
      </c>
      <c r="M2655" s="23">
        <f>Universe!R2396</f>
        <v/>
      </c>
      <c r="N2655" s="5">
        <f>IF(ZScoring!AH2396="",0,(ZScoring!AH2396-$B$3)/$C$3)</f>
        <v/>
      </c>
      <c r="O2655" s="5">
        <f>IF(ZScoring!AI2396="",0,(ZScoring!AI2396-$B$4)/$C$4)</f>
        <v/>
      </c>
      <c r="P2655" s="5">
        <f>IF(ZScoring!AJ2396="",0,(ZScoring!AJ2396-$B$5)/$C$5)</f>
        <v/>
      </c>
      <c r="Q2655" s="5">
        <f>IF(ZScoring!AK2396="",0,(ZScoring!AK2396-$B$6)/$C$6)</f>
        <v/>
      </c>
      <c r="R2655" s="5">
        <f>IF(ZScoring!AL2396="",0,(ZScoring!AL2396-$B$7)/$C$7)</f>
        <v/>
      </c>
      <c r="S2655" s="5">
        <f>IF(ZScoring!AM2396="",0,(ZScoring!AM2396-$B$8)/$C$8)</f>
        <v/>
      </c>
      <c r="T2655" s="5">
        <f>IF(ZScoring!AN2396="",0,(ZScoring!AN2396-$B$9)/$C$9)</f>
        <v/>
      </c>
      <c r="U2655" s="5">
        <f>IF(ZScoring!AO2396="",0,(ZScoring!AO2396-$B$10)/$C$10)</f>
        <v/>
      </c>
      <c r="V2655" s="5">
        <f>IF(ZScoring!AP2396="",0,(ZScoring!AP2396-$B$11)/$C$11)</f>
        <v/>
      </c>
      <c r="W2655" s="5">
        <f>IF(ZScoring!AQ2396="",0,(ZScoring!AQ2396-$B$12)/$C$12)</f>
        <v/>
      </c>
      <c r="X2655" s="5">
        <f>Universe!C2396</f>
        <v/>
      </c>
    </row>
    <row r="2656">
      <c r="A2656" s="22">
        <f>Universe!G2397</f>
        <v/>
      </c>
      <c r="B2656" s="2" t="n">
        <v>1</v>
      </c>
      <c r="C2656" s="23">
        <f>Universe!H2397</f>
        <v/>
      </c>
      <c r="D2656" s="23">
        <f>Universe!I2397</f>
        <v/>
      </c>
      <c r="E2656" s="23">
        <f>Universe!J2397</f>
        <v/>
      </c>
      <c r="F2656" s="23">
        <f>Universe!K2397</f>
        <v/>
      </c>
      <c r="G2656" s="23">
        <f>Universe!L2397</f>
        <v/>
      </c>
      <c r="H2656" s="23">
        <f>Universe!M2397</f>
        <v/>
      </c>
      <c r="I2656" s="23">
        <f>Universe!N2397</f>
        <v/>
      </c>
      <c r="J2656" s="23">
        <f>Universe!O2397</f>
        <v/>
      </c>
      <c r="K2656" s="23">
        <f>Universe!P2397</f>
        <v/>
      </c>
      <c r="L2656" s="23">
        <f>Universe!Q2397</f>
        <v/>
      </c>
      <c r="M2656" s="23">
        <f>Universe!R2397</f>
        <v/>
      </c>
      <c r="N2656" s="5">
        <f>IF(ZScoring!AH2397="",0,(ZScoring!AH2397-$B$3)/$C$3)</f>
        <v/>
      </c>
      <c r="O2656" s="5">
        <f>IF(ZScoring!AI2397="",0,(ZScoring!AI2397-$B$4)/$C$4)</f>
        <v/>
      </c>
      <c r="P2656" s="5">
        <f>IF(ZScoring!AJ2397="",0,(ZScoring!AJ2397-$B$5)/$C$5)</f>
        <v/>
      </c>
      <c r="Q2656" s="5">
        <f>IF(ZScoring!AK2397="",0,(ZScoring!AK2397-$B$6)/$C$6)</f>
        <v/>
      </c>
      <c r="R2656" s="5">
        <f>IF(ZScoring!AL2397="",0,(ZScoring!AL2397-$B$7)/$C$7)</f>
        <v/>
      </c>
      <c r="S2656" s="5">
        <f>IF(ZScoring!AM2397="",0,(ZScoring!AM2397-$B$8)/$C$8)</f>
        <v/>
      </c>
      <c r="T2656" s="5">
        <f>IF(ZScoring!AN2397="",0,(ZScoring!AN2397-$B$9)/$C$9)</f>
        <v/>
      </c>
      <c r="U2656" s="5">
        <f>IF(ZScoring!AO2397="",0,(ZScoring!AO2397-$B$10)/$C$10)</f>
        <v/>
      </c>
      <c r="V2656" s="5">
        <f>IF(ZScoring!AP2397="",0,(ZScoring!AP2397-$B$11)/$C$11)</f>
        <v/>
      </c>
      <c r="W2656" s="5">
        <f>IF(ZScoring!AQ2397="",0,(ZScoring!AQ2397-$B$12)/$C$12)</f>
        <v/>
      </c>
      <c r="X2656" s="5">
        <f>Universe!C2397</f>
        <v/>
      </c>
    </row>
    <row r="2657">
      <c r="A2657" s="22">
        <f>Universe!G2398</f>
        <v/>
      </c>
      <c r="B2657" s="2" t="n">
        <v>1</v>
      </c>
      <c r="C2657" s="23">
        <f>Universe!H2398</f>
        <v/>
      </c>
      <c r="D2657" s="23">
        <f>Universe!I2398</f>
        <v/>
      </c>
      <c r="E2657" s="23">
        <f>Universe!J2398</f>
        <v/>
      </c>
      <c r="F2657" s="23">
        <f>Universe!K2398</f>
        <v/>
      </c>
      <c r="G2657" s="23">
        <f>Universe!L2398</f>
        <v/>
      </c>
      <c r="H2657" s="23">
        <f>Universe!M2398</f>
        <v/>
      </c>
      <c r="I2657" s="23">
        <f>Universe!N2398</f>
        <v/>
      </c>
      <c r="J2657" s="23">
        <f>Universe!O2398</f>
        <v/>
      </c>
      <c r="K2657" s="23">
        <f>Universe!P2398</f>
        <v/>
      </c>
      <c r="L2657" s="23">
        <f>Universe!Q2398</f>
        <v/>
      </c>
      <c r="M2657" s="23">
        <f>Universe!R2398</f>
        <v/>
      </c>
      <c r="N2657" s="5">
        <f>IF(ZScoring!AH2398="",0,(ZScoring!AH2398-$B$3)/$C$3)</f>
        <v/>
      </c>
      <c r="O2657" s="5">
        <f>IF(ZScoring!AI2398="",0,(ZScoring!AI2398-$B$4)/$C$4)</f>
        <v/>
      </c>
      <c r="P2657" s="5">
        <f>IF(ZScoring!AJ2398="",0,(ZScoring!AJ2398-$B$5)/$C$5)</f>
        <v/>
      </c>
      <c r="Q2657" s="5">
        <f>IF(ZScoring!AK2398="",0,(ZScoring!AK2398-$B$6)/$C$6)</f>
        <v/>
      </c>
      <c r="R2657" s="5">
        <f>IF(ZScoring!AL2398="",0,(ZScoring!AL2398-$B$7)/$C$7)</f>
        <v/>
      </c>
      <c r="S2657" s="5">
        <f>IF(ZScoring!AM2398="",0,(ZScoring!AM2398-$B$8)/$C$8)</f>
        <v/>
      </c>
      <c r="T2657" s="5">
        <f>IF(ZScoring!AN2398="",0,(ZScoring!AN2398-$B$9)/$C$9)</f>
        <v/>
      </c>
      <c r="U2657" s="5">
        <f>IF(ZScoring!AO2398="",0,(ZScoring!AO2398-$B$10)/$C$10)</f>
        <v/>
      </c>
      <c r="V2657" s="5">
        <f>IF(ZScoring!AP2398="",0,(ZScoring!AP2398-$B$11)/$C$11)</f>
        <v/>
      </c>
      <c r="W2657" s="5">
        <f>IF(ZScoring!AQ2398="",0,(ZScoring!AQ2398-$B$12)/$C$12)</f>
        <v/>
      </c>
      <c r="X2657" s="5">
        <f>Universe!C2398</f>
        <v/>
      </c>
    </row>
    <row r="2658">
      <c r="A2658" s="22">
        <f>Universe!G2399</f>
        <v/>
      </c>
      <c r="B2658" s="2" t="n">
        <v>1</v>
      </c>
      <c r="C2658" s="23">
        <f>Universe!H2399</f>
        <v/>
      </c>
      <c r="D2658" s="23">
        <f>Universe!I2399</f>
        <v/>
      </c>
      <c r="E2658" s="23">
        <f>Universe!J2399</f>
        <v/>
      </c>
      <c r="F2658" s="23">
        <f>Universe!K2399</f>
        <v/>
      </c>
      <c r="G2658" s="23">
        <f>Universe!L2399</f>
        <v/>
      </c>
      <c r="H2658" s="23">
        <f>Universe!M2399</f>
        <v/>
      </c>
      <c r="I2658" s="23">
        <f>Universe!N2399</f>
        <v/>
      </c>
      <c r="J2658" s="23">
        <f>Universe!O2399</f>
        <v/>
      </c>
      <c r="K2658" s="23">
        <f>Universe!P2399</f>
        <v/>
      </c>
      <c r="L2658" s="23">
        <f>Universe!Q2399</f>
        <v/>
      </c>
      <c r="M2658" s="23">
        <f>Universe!R2399</f>
        <v/>
      </c>
      <c r="N2658" s="5">
        <f>IF(ZScoring!AH2399="",0,(ZScoring!AH2399-$B$3)/$C$3)</f>
        <v/>
      </c>
      <c r="O2658" s="5">
        <f>IF(ZScoring!AI2399="",0,(ZScoring!AI2399-$B$4)/$C$4)</f>
        <v/>
      </c>
      <c r="P2658" s="5">
        <f>IF(ZScoring!AJ2399="",0,(ZScoring!AJ2399-$B$5)/$C$5)</f>
        <v/>
      </c>
      <c r="Q2658" s="5">
        <f>IF(ZScoring!AK2399="",0,(ZScoring!AK2399-$B$6)/$C$6)</f>
        <v/>
      </c>
      <c r="R2658" s="5">
        <f>IF(ZScoring!AL2399="",0,(ZScoring!AL2399-$B$7)/$C$7)</f>
        <v/>
      </c>
      <c r="S2658" s="5">
        <f>IF(ZScoring!AM2399="",0,(ZScoring!AM2399-$B$8)/$C$8)</f>
        <v/>
      </c>
      <c r="T2658" s="5">
        <f>IF(ZScoring!AN2399="",0,(ZScoring!AN2399-$B$9)/$C$9)</f>
        <v/>
      </c>
      <c r="U2658" s="5">
        <f>IF(ZScoring!AO2399="",0,(ZScoring!AO2399-$B$10)/$C$10)</f>
        <v/>
      </c>
      <c r="V2658" s="5">
        <f>IF(ZScoring!AP2399="",0,(ZScoring!AP2399-$B$11)/$C$11)</f>
        <v/>
      </c>
      <c r="W2658" s="5">
        <f>IF(ZScoring!AQ2399="",0,(ZScoring!AQ2399-$B$12)/$C$12)</f>
        <v/>
      </c>
      <c r="X2658" s="5">
        <f>Universe!C2399</f>
        <v/>
      </c>
    </row>
    <row r="2659">
      <c r="A2659" s="22">
        <f>Universe!G2400</f>
        <v/>
      </c>
      <c r="B2659" s="2" t="n">
        <v>1</v>
      </c>
      <c r="C2659" s="23">
        <f>Universe!H2400</f>
        <v/>
      </c>
      <c r="D2659" s="23">
        <f>Universe!I2400</f>
        <v/>
      </c>
      <c r="E2659" s="23">
        <f>Universe!J2400</f>
        <v/>
      </c>
      <c r="F2659" s="23">
        <f>Universe!K2400</f>
        <v/>
      </c>
      <c r="G2659" s="23">
        <f>Universe!L2400</f>
        <v/>
      </c>
      <c r="H2659" s="23">
        <f>Universe!M2400</f>
        <v/>
      </c>
      <c r="I2659" s="23">
        <f>Universe!N2400</f>
        <v/>
      </c>
      <c r="J2659" s="23">
        <f>Universe!O2400</f>
        <v/>
      </c>
      <c r="K2659" s="23">
        <f>Universe!P2400</f>
        <v/>
      </c>
      <c r="L2659" s="23">
        <f>Universe!Q2400</f>
        <v/>
      </c>
      <c r="M2659" s="23">
        <f>Universe!R2400</f>
        <v/>
      </c>
      <c r="N2659" s="5">
        <f>IF(ZScoring!AH2400="",0,(ZScoring!AH2400-$B$3)/$C$3)</f>
        <v/>
      </c>
      <c r="O2659" s="5">
        <f>IF(ZScoring!AI2400="",0,(ZScoring!AI2400-$B$4)/$C$4)</f>
        <v/>
      </c>
      <c r="P2659" s="5">
        <f>IF(ZScoring!AJ2400="",0,(ZScoring!AJ2400-$B$5)/$C$5)</f>
        <v/>
      </c>
      <c r="Q2659" s="5">
        <f>IF(ZScoring!AK2400="",0,(ZScoring!AK2400-$B$6)/$C$6)</f>
        <v/>
      </c>
      <c r="R2659" s="5">
        <f>IF(ZScoring!AL2400="",0,(ZScoring!AL2400-$B$7)/$C$7)</f>
        <v/>
      </c>
      <c r="S2659" s="5">
        <f>IF(ZScoring!AM2400="",0,(ZScoring!AM2400-$B$8)/$C$8)</f>
        <v/>
      </c>
      <c r="T2659" s="5">
        <f>IF(ZScoring!AN2400="",0,(ZScoring!AN2400-$B$9)/$C$9)</f>
        <v/>
      </c>
      <c r="U2659" s="5">
        <f>IF(ZScoring!AO2400="",0,(ZScoring!AO2400-$B$10)/$C$10)</f>
        <v/>
      </c>
      <c r="V2659" s="5">
        <f>IF(ZScoring!AP2400="",0,(ZScoring!AP2400-$B$11)/$C$11)</f>
        <v/>
      </c>
      <c r="W2659" s="5">
        <f>IF(ZScoring!AQ2400="",0,(ZScoring!AQ2400-$B$12)/$C$12)</f>
        <v/>
      </c>
      <c r="X2659" s="5">
        <f>Universe!C2400</f>
        <v/>
      </c>
    </row>
    <row r="2660">
      <c r="A2660" s="22">
        <f>Universe!G2401</f>
        <v/>
      </c>
      <c r="B2660" s="2" t="n">
        <v>1</v>
      </c>
      <c r="C2660" s="23">
        <f>Universe!H2401</f>
        <v/>
      </c>
      <c r="D2660" s="23">
        <f>Universe!I2401</f>
        <v/>
      </c>
      <c r="E2660" s="23">
        <f>Universe!J2401</f>
        <v/>
      </c>
      <c r="F2660" s="23">
        <f>Universe!K2401</f>
        <v/>
      </c>
      <c r="G2660" s="23">
        <f>Universe!L2401</f>
        <v/>
      </c>
      <c r="H2660" s="23">
        <f>Universe!M2401</f>
        <v/>
      </c>
      <c r="I2660" s="23">
        <f>Universe!N2401</f>
        <v/>
      </c>
      <c r="J2660" s="23">
        <f>Universe!O2401</f>
        <v/>
      </c>
      <c r="K2660" s="23">
        <f>Universe!P2401</f>
        <v/>
      </c>
      <c r="L2660" s="23">
        <f>Universe!Q2401</f>
        <v/>
      </c>
      <c r="M2660" s="23">
        <f>Universe!R2401</f>
        <v/>
      </c>
      <c r="N2660" s="5">
        <f>IF(ZScoring!AH2401="",0,(ZScoring!AH2401-$B$3)/$C$3)</f>
        <v/>
      </c>
      <c r="O2660" s="5">
        <f>IF(ZScoring!AI2401="",0,(ZScoring!AI2401-$B$4)/$C$4)</f>
        <v/>
      </c>
      <c r="P2660" s="5">
        <f>IF(ZScoring!AJ2401="",0,(ZScoring!AJ2401-$B$5)/$C$5)</f>
        <v/>
      </c>
      <c r="Q2660" s="5">
        <f>IF(ZScoring!AK2401="",0,(ZScoring!AK2401-$B$6)/$C$6)</f>
        <v/>
      </c>
      <c r="R2660" s="5">
        <f>IF(ZScoring!AL2401="",0,(ZScoring!AL2401-$B$7)/$C$7)</f>
        <v/>
      </c>
      <c r="S2660" s="5">
        <f>IF(ZScoring!AM2401="",0,(ZScoring!AM2401-$B$8)/$C$8)</f>
        <v/>
      </c>
      <c r="T2660" s="5">
        <f>IF(ZScoring!AN2401="",0,(ZScoring!AN2401-$B$9)/$C$9)</f>
        <v/>
      </c>
      <c r="U2660" s="5">
        <f>IF(ZScoring!AO2401="",0,(ZScoring!AO2401-$B$10)/$C$10)</f>
        <v/>
      </c>
      <c r="V2660" s="5">
        <f>IF(ZScoring!AP2401="",0,(ZScoring!AP2401-$B$11)/$C$11)</f>
        <v/>
      </c>
      <c r="W2660" s="5">
        <f>IF(ZScoring!AQ2401="",0,(ZScoring!AQ2401-$B$12)/$C$12)</f>
        <v/>
      </c>
      <c r="X2660" s="5">
        <f>Universe!C2401</f>
        <v/>
      </c>
    </row>
    <row r="2661">
      <c r="A2661" s="22">
        <f>Universe!G2402</f>
        <v/>
      </c>
      <c r="B2661" s="2" t="n">
        <v>1</v>
      </c>
      <c r="C2661" s="23">
        <f>Universe!H2402</f>
        <v/>
      </c>
      <c r="D2661" s="23">
        <f>Universe!I2402</f>
        <v/>
      </c>
      <c r="E2661" s="23">
        <f>Universe!J2402</f>
        <v/>
      </c>
      <c r="F2661" s="23">
        <f>Universe!K2402</f>
        <v/>
      </c>
      <c r="G2661" s="23">
        <f>Universe!L2402</f>
        <v/>
      </c>
      <c r="H2661" s="23">
        <f>Universe!M2402</f>
        <v/>
      </c>
      <c r="I2661" s="23">
        <f>Universe!N2402</f>
        <v/>
      </c>
      <c r="J2661" s="23">
        <f>Universe!O2402</f>
        <v/>
      </c>
      <c r="K2661" s="23">
        <f>Universe!P2402</f>
        <v/>
      </c>
      <c r="L2661" s="23">
        <f>Universe!Q2402</f>
        <v/>
      </c>
      <c r="M2661" s="23">
        <f>Universe!R2402</f>
        <v/>
      </c>
      <c r="N2661" s="5">
        <f>IF(ZScoring!AH2402="",0,(ZScoring!AH2402-$B$3)/$C$3)</f>
        <v/>
      </c>
      <c r="O2661" s="5">
        <f>IF(ZScoring!AI2402="",0,(ZScoring!AI2402-$B$4)/$C$4)</f>
        <v/>
      </c>
      <c r="P2661" s="5">
        <f>IF(ZScoring!AJ2402="",0,(ZScoring!AJ2402-$B$5)/$C$5)</f>
        <v/>
      </c>
      <c r="Q2661" s="5">
        <f>IF(ZScoring!AK2402="",0,(ZScoring!AK2402-$B$6)/$C$6)</f>
        <v/>
      </c>
      <c r="R2661" s="5">
        <f>IF(ZScoring!AL2402="",0,(ZScoring!AL2402-$B$7)/$C$7)</f>
        <v/>
      </c>
      <c r="S2661" s="5">
        <f>IF(ZScoring!AM2402="",0,(ZScoring!AM2402-$B$8)/$C$8)</f>
        <v/>
      </c>
      <c r="T2661" s="5">
        <f>IF(ZScoring!AN2402="",0,(ZScoring!AN2402-$B$9)/$C$9)</f>
        <v/>
      </c>
      <c r="U2661" s="5">
        <f>IF(ZScoring!AO2402="",0,(ZScoring!AO2402-$B$10)/$C$10)</f>
        <v/>
      </c>
      <c r="V2661" s="5">
        <f>IF(ZScoring!AP2402="",0,(ZScoring!AP2402-$B$11)/$C$11)</f>
        <v/>
      </c>
      <c r="W2661" s="5">
        <f>IF(ZScoring!AQ2402="",0,(ZScoring!AQ2402-$B$12)/$C$12)</f>
        <v/>
      </c>
      <c r="X2661" s="5">
        <f>Universe!C2402</f>
        <v/>
      </c>
    </row>
    <row r="2662">
      <c r="A2662" s="22">
        <f>Universe!G2403</f>
        <v/>
      </c>
      <c r="B2662" s="2" t="n">
        <v>1</v>
      </c>
      <c r="C2662" s="23">
        <f>Universe!H2403</f>
        <v/>
      </c>
      <c r="D2662" s="23">
        <f>Universe!I2403</f>
        <v/>
      </c>
      <c r="E2662" s="23">
        <f>Universe!J2403</f>
        <v/>
      </c>
      <c r="F2662" s="23">
        <f>Universe!K2403</f>
        <v/>
      </c>
      <c r="G2662" s="23">
        <f>Universe!L2403</f>
        <v/>
      </c>
      <c r="H2662" s="23">
        <f>Universe!M2403</f>
        <v/>
      </c>
      <c r="I2662" s="23">
        <f>Universe!N2403</f>
        <v/>
      </c>
      <c r="J2662" s="23">
        <f>Universe!O2403</f>
        <v/>
      </c>
      <c r="K2662" s="23">
        <f>Universe!P2403</f>
        <v/>
      </c>
      <c r="L2662" s="23">
        <f>Universe!Q2403</f>
        <v/>
      </c>
      <c r="M2662" s="23">
        <f>Universe!R2403</f>
        <v/>
      </c>
      <c r="N2662" s="5">
        <f>IF(ZScoring!AH2403="",0,(ZScoring!AH2403-$B$3)/$C$3)</f>
        <v/>
      </c>
      <c r="O2662" s="5">
        <f>IF(ZScoring!AI2403="",0,(ZScoring!AI2403-$B$4)/$C$4)</f>
        <v/>
      </c>
      <c r="P2662" s="5">
        <f>IF(ZScoring!AJ2403="",0,(ZScoring!AJ2403-$B$5)/$C$5)</f>
        <v/>
      </c>
      <c r="Q2662" s="5">
        <f>IF(ZScoring!AK2403="",0,(ZScoring!AK2403-$B$6)/$C$6)</f>
        <v/>
      </c>
      <c r="R2662" s="5">
        <f>IF(ZScoring!AL2403="",0,(ZScoring!AL2403-$B$7)/$C$7)</f>
        <v/>
      </c>
      <c r="S2662" s="5">
        <f>IF(ZScoring!AM2403="",0,(ZScoring!AM2403-$B$8)/$C$8)</f>
        <v/>
      </c>
      <c r="T2662" s="5">
        <f>IF(ZScoring!AN2403="",0,(ZScoring!AN2403-$B$9)/$C$9)</f>
        <v/>
      </c>
      <c r="U2662" s="5">
        <f>IF(ZScoring!AO2403="",0,(ZScoring!AO2403-$B$10)/$C$10)</f>
        <v/>
      </c>
      <c r="V2662" s="5">
        <f>IF(ZScoring!AP2403="",0,(ZScoring!AP2403-$B$11)/$C$11)</f>
        <v/>
      </c>
      <c r="W2662" s="5">
        <f>IF(ZScoring!AQ2403="",0,(ZScoring!AQ2403-$B$12)/$C$12)</f>
        <v/>
      </c>
      <c r="X2662" s="5">
        <f>Universe!C2403</f>
        <v/>
      </c>
    </row>
    <row r="2663">
      <c r="A2663" s="22">
        <f>Universe!G2404</f>
        <v/>
      </c>
      <c r="B2663" s="2" t="n">
        <v>1</v>
      </c>
      <c r="C2663" s="23">
        <f>Universe!H2404</f>
        <v/>
      </c>
      <c r="D2663" s="23">
        <f>Universe!I2404</f>
        <v/>
      </c>
      <c r="E2663" s="23">
        <f>Universe!J2404</f>
        <v/>
      </c>
      <c r="F2663" s="23">
        <f>Universe!K2404</f>
        <v/>
      </c>
      <c r="G2663" s="23">
        <f>Universe!L2404</f>
        <v/>
      </c>
      <c r="H2663" s="23">
        <f>Universe!M2404</f>
        <v/>
      </c>
      <c r="I2663" s="23">
        <f>Universe!N2404</f>
        <v/>
      </c>
      <c r="J2663" s="23">
        <f>Universe!O2404</f>
        <v/>
      </c>
      <c r="K2663" s="23">
        <f>Universe!P2404</f>
        <v/>
      </c>
      <c r="L2663" s="23">
        <f>Universe!Q2404</f>
        <v/>
      </c>
      <c r="M2663" s="23">
        <f>Universe!R2404</f>
        <v/>
      </c>
      <c r="N2663" s="5">
        <f>IF(ZScoring!AH2404="",0,(ZScoring!AH2404-$B$3)/$C$3)</f>
        <v/>
      </c>
      <c r="O2663" s="5">
        <f>IF(ZScoring!AI2404="",0,(ZScoring!AI2404-$B$4)/$C$4)</f>
        <v/>
      </c>
      <c r="P2663" s="5">
        <f>IF(ZScoring!AJ2404="",0,(ZScoring!AJ2404-$B$5)/$C$5)</f>
        <v/>
      </c>
      <c r="Q2663" s="5">
        <f>IF(ZScoring!AK2404="",0,(ZScoring!AK2404-$B$6)/$C$6)</f>
        <v/>
      </c>
      <c r="R2663" s="5">
        <f>IF(ZScoring!AL2404="",0,(ZScoring!AL2404-$B$7)/$C$7)</f>
        <v/>
      </c>
      <c r="S2663" s="5">
        <f>IF(ZScoring!AM2404="",0,(ZScoring!AM2404-$B$8)/$C$8)</f>
        <v/>
      </c>
      <c r="T2663" s="5">
        <f>IF(ZScoring!AN2404="",0,(ZScoring!AN2404-$B$9)/$C$9)</f>
        <v/>
      </c>
      <c r="U2663" s="5">
        <f>IF(ZScoring!AO2404="",0,(ZScoring!AO2404-$B$10)/$C$10)</f>
        <v/>
      </c>
      <c r="V2663" s="5">
        <f>IF(ZScoring!AP2404="",0,(ZScoring!AP2404-$B$11)/$C$11)</f>
        <v/>
      </c>
      <c r="W2663" s="5">
        <f>IF(ZScoring!AQ2404="",0,(ZScoring!AQ2404-$B$12)/$C$12)</f>
        <v/>
      </c>
      <c r="X2663" s="5">
        <f>Universe!C2404</f>
        <v/>
      </c>
    </row>
    <row r="2664">
      <c r="A2664" s="22">
        <f>Universe!G2405</f>
        <v/>
      </c>
      <c r="B2664" s="2" t="n">
        <v>1</v>
      </c>
      <c r="C2664" s="23">
        <f>Universe!H2405</f>
        <v/>
      </c>
      <c r="D2664" s="23">
        <f>Universe!I2405</f>
        <v/>
      </c>
      <c r="E2664" s="23">
        <f>Universe!J2405</f>
        <v/>
      </c>
      <c r="F2664" s="23">
        <f>Universe!K2405</f>
        <v/>
      </c>
      <c r="G2664" s="23">
        <f>Universe!L2405</f>
        <v/>
      </c>
      <c r="H2664" s="23">
        <f>Universe!M2405</f>
        <v/>
      </c>
      <c r="I2664" s="23">
        <f>Universe!N2405</f>
        <v/>
      </c>
      <c r="J2664" s="23">
        <f>Universe!O2405</f>
        <v/>
      </c>
      <c r="K2664" s="23">
        <f>Universe!P2405</f>
        <v/>
      </c>
      <c r="L2664" s="23">
        <f>Universe!Q2405</f>
        <v/>
      </c>
      <c r="M2664" s="23">
        <f>Universe!R2405</f>
        <v/>
      </c>
      <c r="N2664" s="5">
        <f>IF(ZScoring!AH2405="",0,(ZScoring!AH2405-$B$3)/$C$3)</f>
        <v/>
      </c>
      <c r="O2664" s="5">
        <f>IF(ZScoring!AI2405="",0,(ZScoring!AI2405-$B$4)/$C$4)</f>
        <v/>
      </c>
      <c r="P2664" s="5">
        <f>IF(ZScoring!AJ2405="",0,(ZScoring!AJ2405-$B$5)/$C$5)</f>
        <v/>
      </c>
      <c r="Q2664" s="5">
        <f>IF(ZScoring!AK2405="",0,(ZScoring!AK2405-$B$6)/$C$6)</f>
        <v/>
      </c>
      <c r="R2664" s="5">
        <f>IF(ZScoring!AL2405="",0,(ZScoring!AL2405-$B$7)/$C$7)</f>
        <v/>
      </c>
      <c r="S2664" s="5">
        <f>IF(ZScoring!AM2405="",0,(ZScoring!AM2405-$B$8)/$C$8)</f>
        <v/>
      </c>
      <c r="T2664" s="5">
        <f>IF(ZScoring!AN2405="",0,(ZScoring!AN2405-$B$9)/$C$9)</f>
        <v/>
      </c>
      <c r="U2664" s="5">
        <f>IF(ZScoring!AO2405="",0,(ZScoring!AO2405-$B$10)/$C$10)</f>
        <v/>
      </c>
      <c r="V2664" s="5">
        <f>IF(ZScoring!AP2405="",0,(ZScoring!AP2405-$B$11)/$C$11)</f>
        <v/>
      </c>
      <c r="W2664" s="5">
        <f>IF(ZScoring!AQ2405="",0,(ZScoring!AQ2405-$B$12)/$C$12)</f>
        <v/>
      </c>
      <c r="X2664" s="5">
        <f>Universe!C2405</f>
        <v/>
      </c>
    </row>
    <row r="2665">
      <c r="A2665" s="22">
        <f>Universe!G2406</f>
        <v/>
      </c>
      <c r="B2665" s="2" t="n">
        <v>1</v>
      </c>
      <c r="C2665" s="23">
        <f>Universe!H2406</f>
        <v/>
      </c>
      <c r="D2665" s="23">
        <f>Universe!I2406</f>
        <v/>
      </c>
      <c r="E2665" s="23">
        <f>Universe!J2406</f>
        <v/>
      </c>
      <c r="F2665" s="23">
        <f>Universe!K2406</f>
        <v/>
      </c>
      <c r="G2665" s="23">
        <f>Universe!L2406</f>
        <v/>
      </c>
      <c r="H2665" s="23">
        <f>Universe!M2406</f>
        <v/>
      </c>
      <c r="I2665" s="23">
        <f>Universe!N2406</f>
        <v/>
      </c>
      <c r="J2665" s="23">
        <f>Universe!O2406</f>
        <v/>
      </c>
      <c r="K2665" s="23">
        <f>Universe!P2406</f>
        <v/>
      </c>
      <c r="L2665" s="23">
        <f>Universe!Q2406</f>
        <v/>
      </c>
      <c r="M2665" s="23">
        <f>Universe!R2406</f>
        <v/>
      </c>
      <c r="N2665" s="5">
        <f>IF(ZScoring!AH2406="",0,(ZScoring!AH2406-$B$3)/$C$3)</f>
        <v/>
      </c>
      <c r="O2665" s="5">
        <f>IF(ZScoring!AI2406="",0,(ZScoring!AI2406-$B$4)/$C$4)</f>
        <v/>
      </c>
      <c r="P2665" s="5">
        <f>IF(ZScoring!AJ2406="",0,(ZScoring!AJ2406-$B$5)/$C$5)</f>
        <v/>
      </c>
      <c r="Q2665" s="5">
        <f>IF(ZScoring!AK2406="",0,(ZScoring!AK2406-$B$6)/$C$6)</f>
        <v/>
      </c>
      <c r="R2665" s="5">
        <f>IF(ZScoring!AL2406="",0,(ZScoring!AL2406-$B$7)/$C$7)</f>
        <v/>
      </c>
      <c r="S2665" s="5">
        <f>IF(ZScoring!AM2406="",0,(ZScoring!AM2406-$B$8)/$C$8)</f>
        <v/>
      </c>
      <c r="T2665" s="5">
        <f>IF(ZScoring!AN2406="",0,(ZScoring!AN2406-$B$9)/$C$9)</f>
        <v/>
      </c>
      <c r="U2665" s="5">
        <f>IF(ZScoring!AO2406="",0,(ZScoring!AO2406-$B$10)/$C$10)</f>
        <v/>
      </c>
      <c r="V2665" s="5">
        <f>IF(ZScoring!AP2406="",0,(ZScoring!AP2406-$B$11)/$C$11)</f>
        <v/>
      </c>
      <c r="W2665" s="5">
        <f>IF(ZScoring!AQ2406="",0,(ZScoring!AQ2406-$B$12)/$C$12)</f>
        <v/>
      </c>
      <c r="X2665" s="5">
        <f>Universe!C2406</f>
        <v/>
      </c>
    </row>
    <row r="2666">
      <c r="A2666" s="22">
        <f>Universe!G2407</f>
        <v/>
      </c>
      <c r="B2666" s="2" t="n">
        <v>1</v>
      </c>
      <c r="C2666" s="23">
        <f>Universe!H2407</f>
        <v/>
      </c>
      <c r="D2666" s="23">
        <f>Universe!I2407</f>
        <v/>
      </c>
      <c r="E2666" s="23">
        <f>Universe!J2407</f>
        <v/>
      </c>
      <c r="F2666" s="23">
        <f>Universe!K2407</f>
        <v/>
      </c>
      <c r="G2666" s="23">
        <f>Universe!L2407</f>
        <v/>
      </c>
      <c r="H2666" s="23">
        <f>Universe!M2407</f>
        <v/>
      </c>
      <c r="I2666" s="23">
        <f>Universe!N2407</f>
        <v/>
      </c>
      <c r="J2666" s="23">
        <f>Universe!O2407</f>
        <v/>
      </c>
      <c r="K2666" s="23">
        <f>Universe!P2407</f>
        <v/>
      </c>
      <c r="L2666" s="23">
        <f>Universe!Q2407</f>
        <v/>
      </c>
      <c r="M2666" s="23">
        <f>Universe!R2407</f>
        <v/>
      </c>
      <c r="N2666" s="5">
        <f>IF(ZScoring!AH2407="",0,(ZScoring!AH2407-$B$3)/$C$3)</f>
        <v/>
      </c>
      <c r="O2666" s="5">
        <f>IF(ZScoring!AI2407="",0,(ZScoring!AI2407-$B$4)/$C$4)</f>
        <v/>
      </c>
      <c r="P2666" s="5">
        <f>IF(ZScoring!AJ2407="",0,(ZScoring!AJ2407-$B$5)/$C$5)</f>
        <v/>
      </c>
      <c r="Q2666" s="5">
        <f>IF(ZScoring!AK2407="",0,(ZScoring!AK2407-$B$6)/$C$6)</f>
        <v/>
      </c>
      <c r="R2666" s="5">
        <f>IF(ZScoring!AL2407="",0,(ZScoring!AL2407-$B$7)/$C$7)</f>
        <v/>
      </c>
      <c r="S2666" s="5">
        <f>IF(ZScoring!AM2407="",0,(ZScoring!AM2407-$B$8)/$C$8)</f>
        <v/>
      </c>
      <c r="T2666" s="5">
        <f>IF(ZScoring!AN2407="",0,(ZScoring!AN2407-$B$9)/$C$9)</f>
        <v/>
      </c>
      <c r="U2666" s="5">
        <f>IF(ZScoring!AO2407="",0,(ZScoring!AO2407-$B$10)/$C$10)</f>
        <v/>
      </c>
      <c r="V2666" s="5">
        <f>IF(ZScoring!AP2407="",0,(ZScoring!AP2407-$B$11)/$C$11)</f>
        <v/>
      </c>
      <c r="W2666" s="5">
        <f>IF(ZScoring!AQ2407="",0,(ZScoring!AQ2407-$B$12)/$C$12)</f>
        <v/>
      </c>
      <c r="X2666" s="5">
        <f>Universe!C2407</f>
        <v/>
      </c>
    </row>
    <row r="2667">
      <c r="A2667" s="22">
        <f>Universe!G2408</f>
        <v/>
      </c>
      <c r="B2667" s="2" t="n">
        <v>1</v>
      </c>
      <c r="C2667" s="23">
        <f>Universe!H2408</f>
        <v/>
      </c>
      <c r="D2667" s="23">
        <f>Universe!I2408</f>
        <v/>
      </c>
      <c r="E2667" s="23">
        <f>Universe!J2408</f>
        <v/>
      </c>
      <c r="F2667" s="23">
        <f>Universe!K2408</f>
        <v/>
      </c>
      <c r="G2667" s="23">
        <f>Universe!L2408</f>
        <v/>
      </c>
      <c r="H2667" s="23">
        <f>Universe!M2408</f>
        <v/>
      </c>
      <c r="I2667" s="23">
        <f>Universe!N2408</f>
        <v/>
      </c>
      <c r="J2667" s="23">
        <f>Universe!O2408</f>
        <v/>
      </c>
      <c r="K2667" s="23">
        <f>Universe!P2408</f>
        <v/>
      </c>
      <c r="L2667" s="23">
        <f>Universe!Q2408</f>
        <v/>
      </c>
      <c r="M2667" s="23">
        <f>Universe!R2408</f>
        <v/>
      </c>
      <c r="N2667" s="5">
        <f>IF(ZScoring!AH2408="",0,(ZScoring!AH2408-$B$3)/$C$3)</f>
        <v/>
      </c>
      <c r="O2667" s="5">
        <f>IF(ZScoring!AI2408="",0,(ZScoring!AI2408-$B$4)/$C$4)</f>
        <v/>
      </c>
      <c r="P2667" s="5">
        <f>IF(ZScoring!AJ2408="",0,(ZScoring!AJ2408-$B$5)/$C$5)</f>
        <v/>
      </c>
      <c r="Q2667" s="5">
        <f>IF(ZScoring!AK2408="",0,(ZScoring!AK2408-$B$6)/$C$6)</f>
        <v/>
      </c>
      <c r="R2667" s="5">
        <f>IF(ZScoring!AL2408="",0,(ZScoring!AL2408-$B$7)/$C$7)</f>
        <v/>
      </c>
      <c r="S2667" s="5">
        <f>IF(ZScoring!AM2408="",0,(ZScoring!AM2408-$B$8)/$C$8)</f>
        <v/>
      </c>
      <c r="T2667" s="5">
        <f>IF(ZScoring!AN2408="",0,(ZScoring!AN2408-$B$9)/$C$9)</f>
        <v/>
      </c>
      <c r="U2667" s="5">
        <f>IF(ZScoring!AO2408="",0,(ZScoring!AO2408-$B$10)/$C$10)</f>
        <v/>
      </c>
      <c r="V2667" s="5">
        <f>IF(ZScoring!AP2408="",0,(ZScoring!AP2408-$B$11)/$C$11)</f>
        <v/>
      </c>
      <c r="W2667" s="5">
        <f>IF(ZScoring!AQ2408="",0,(ZScoring!AQ2408-$B$12)/$C$12)</f>
        <v/>
      </c>
      <c r="X2667" s="5">
        <f>Universe!C2408</f>
        <v/>
      </c>
    </row>
    <row r="2668">
      <c r="A2668" s="22">
        <f>Universe!G2409</f>
        <v/>
      </c>
      <c r="B2668" s="2" t="n">
        <v>1</v>
      </c>
      <c r="C2668" s="23">
        <f>Universe!H2409</f>
        <v/>
      </c>
      <c r="D2668" s="23">
        <f>Universe!I2409</f>
        <v/>
      </c>
      <c r="E2668" s="23">
        <f>Universe!J2409</f>
        <v/>
      </c>
      <c r="F2668" s="23">
        <f>Universe!K2409</f>
        <v/>
      </c>
      <c r="G2668" s="23">
        <f>Universe!L2409</f>
        <v/>
      </c>
      <c r="H2668" s="23">
        <f>Universe!M2409</f>
        <v/>
      </c>
      <c r="I2668" s="23">
        <f>Universe!N2409</f>
        <v/>
      </c>
      <c r="J2668" s="23">
        <f>Universe!O2409</f>
        <v/>
      </c>
      <c r="K2668" s="23">
        <f>Universe!P2409</f>
        <v/>
      </c>
      <c r="L2668" s="23">
        <f>Universe!Q2409</f>
        <v/>
      </c>
      <c r="M2668" s="23">
        <f>Universe!R2409</f>
        <v/>
      </c>
      <c r="N2668" s="5">
        <f>IF(ZScoring!AH2409="",0,(ZScoring!AH2409-$B$3)/$C$3)</f>
        <v/>
      </c>
      <c r="O2668" s="5">
        <f>IF(ZScoring!AI2409="",0,(ZScoring!AI2409-$B$4)/$C$4)</f>
        <v/>
      </c>
      <c r="P2668" s="5">
        <f>IF(ZScoring!AJ2409="",0,(ZScoring!AJ2409-$B$5)/$C$5)</f>
        <v/>
      </c>
      <c r="Q2668" s="5">
        <f>IF(ZScoring!AK2409="",0,(ZScoring!AK2409-$B$6)/$C$6)</f>
        <v/>
      </c>
      <c r="R2668" s="5">
        <f>IF(ZScoring!AL2409="",0,(ZScoring!AL2409-$B$7)/$C$7)</f>
        <v/>
      </c>
      <c r="S2668" s="5">
        <f>IF(ZScoring!AM2409="",0,(ZScoring!AM2409-$B$8)/$C$8)</f>
        <v/>
      </c>
      <c r="T2668" s="5">
        <f>IF(ZScoring!AN2409="",0,(ZScoring!AN2409-$B$9)/$C$9)</f>
        <v/>
      </c>
      <c r="U2668" s="5">
        <f>IF(ZScoring!AO2409="",0,(ZScoring!AO2409-$B$10)/$C$10)</f>
        <v/>
      </c>
      <c r="V2668" s="5">
        <f>IF(ZScoring!AP2409="",0,(ZScoring!AP2409-$B$11)/$C$11)</f>
        <v/>
      </c>
      <c r="W2668" s="5">
        <f>IF(ZScoring!AQ2409="",0,(ZScoring!AQ2409-$B$12)/$C$12)</f>
        <v/>
      </c>
      <c r="X2668" s="5">
        <f>Universe!C2409</f>
        <v/>
      </c>
    </row>
    <row r="2669">
      <c r="A2669" s="22">
        <f>Universe!G2410</f>
        <v/>
      </c>
      <c r="B2669" s="2" t="n">
        <v>1</v>
      </c>
      <c r="C2669" s="23">
        <f>Universe!H2410</f>
        <v/>
      </c>
      <c r="D2669" s="23">
        <f>Universe!I2410</f>
        <v/>
      </c>
      <c r="E2669" s="23">
        <f>Universe!J2410</f>
        <v/>
      </c>
      <c r="F2669" s="23">
        <f>Universe!K2410</f>
        <v/>
      </c>
      <c r="G2669" s="23">
        <f>Universe!L2410</f>
        <v/>
      </c>
      <c r="H2669" s="23">
        <f>Universe!M2410</f>
        <v/>
      </c>
      <c r="I2669" s="23">
        <f>Universe!N2410</f>
        <v/>
      </c>
      <c r="J2669" s="23">
        <f>Universe!O2410</f>
        <v/>
      </c>
      <c r="K2669" s="23">
        <f>Universe!P2410</f>
        <v/>
      </c>
      <c r="L2669" s="23">
        <f>Universe!Q2410</f>
        <v/>
      </c>
      <c r="M2669" s="23">
        <f>Universe!R2410</f>
        <v/>
      </c>
      <c r="N2669" s="5">
        <f>IF(ZScoring!AH2410="",0,(ZScoring!AH2410-$B$3)/$C$3)</f>
        <v/>
      </c>
      <c r="O2669" s="5">
        <f>IF(ZScoring!AI2410="",0,(ZScoring!AI2410-$B$4)/$C$4)</f>
        <v/>
      </c>
      <c r="P2669" s="5">
        <f>IF(ZScoring!AJ2410="",0,(ZScoring!AJ2410-$B$5)/$C$5)</f>
        <v/>
      </c>
      <c r="Q2669" s="5">
        <f>IF(ZScoring!AK2410="",0,(ZScoring!AK2410-$B$6)/$C$6)</f>
        <v/>
      </c>
      <c r="R2669" s="5">
        <f>IF(ZScoring!AL2410="",0,(ZScoring!AL2410-$B$7)/$C$7)</f>
        <v/>
      </c>
      <c r="S2669" s="5">
        <f>IF(ZScoring!AM2410="",0,(ZScoring!AM2410-$B$8)/$C$8)</f>
        <v/>
      </c>
      <c r="T2669" s="5">
        <f>IF(ZScoring!AN2410="",0,(ZScoring!AN2410-$B$9)/$C$9)</f>
        <v/>
      </c>
      <c r="U2669" s="5">
        <f>IF(ZScoring!AO2410="",0,(ZScoring!AO2410-$B$10)/$C$10)</f>
        <v/>
      </c>
      <c r="V2669" s="5">
        <f>IF(ZScoring!AP2410="",0,(ZScoring!AP2410-$B$11)/$C$11)</f>
        <v/>
      </c>
      <c r="W2669" s="5">
        <f>IF(ZScoring!AQ2410="",0,(ZScoring!AQ2410-$B$12)/$C$12)</f>
        <v/>
      </c>
      <c r="X2669" s="5">
        <f>Universe!C2410</f>
        <v/>
      </c>
    </row>
    <row r="2670">
      <c r="A2670" s="22">
        <f>Universe!G2411</f>
        <v/>
      </c>
      <c r="B2670" s="2" t="n">
        <v>1</v>
      </c>
      <c r="C2670" s="23">
        <f>Universe!H2411</f>
        <v/>
      </c>
      <c r="D2670" s="23">
        <f>Universe!I2411</f>
        <v/>
      </c>
      <c r="E2670" s="23">
        <f>Universe!J2411</f>
        <v/>
      </c>
      <c r="F2670" s="23">
        <f>Universe!K2411</f>
        <v/>
      </c>
      <c r="G2670" s="23">
        <f>Universe!L2411</f>
        <v/>
      </c>
      <c r="H2670" s="23">
        <f>Universe!M2411</f>
        <v/>
      </c>
      <c r="I2670" s="23">
        <f>Universe!N2411</f>
        <v/>
      </c>
      <c r="J2670" s="23">
        <f>Universe!O2411</f>
        <v/>
      </c>
      <c r="K2670" s="23">
        <f>Universe!P2411</f>
        <v/>
      </c>
      <c r="L2670" s="23">
        <f>Universe!Q2411</f>
        <v/>
      </c>
      <c r="M2670" s="23">
        <f>Universe!R2411</f>
        <v/>
      </c>
      <c r="N2670" s="5">
        <f>IF(ZScoring!AH2411="",0,(ZScoring!AH2411-$B$3)/$C$3)</f>
        <v/>
      </c>
      <c r="O2670" s="5">
        <f>IF(ZScoring!AI2411="",0,(ZScoring!AI2411-$B$4)/$C$4)</f>
        <v/>
      </c>
      <c r="P2670" s="5">
        <f>IF(ZScoring!AJ2411="",0,(ZScoring!AJ2411-$B$5)/$C$5)</f>
        <v/>
      </c>
      <c r="Q2670" s="5">
        <f>IF(ZScoring!AK2411="",0,(ZScoring!AK2411-$B$6)/$C$6)</f>
        <v/>
      </c>
      <c r="R2670" s="5">
        <f>IF(ZScoring!AL2411="",0,(ZScoring!AL2411-$B$7)/$C$7)</f>
        <v/>
      </c>
      <c r="S2670" s="5">
        <f>IF(ZScoring!AM2411="",0,(ZScoring!AM2411-$B$8)/$C$8)</f>
        <v/>
      </c>
      <c r="T2670" s="5">
        <f>IF(ZScoring!AN2411="",0,(ZScoring!AN2411-$B$9)/$C$9)</f>
        <v/>
      </c>
      <c r="U2670" s="5">
        <f>IF(ZScoring!AO2411="",0,(ZScoring!AO2411-$B$10)/$C$10)</f>
        <v/>
      </c>
      <c r="V2670" s="5">
        <f>IF(ZScoring!AP2411="",0,(ZScoring!AP2411-$B$11)/$C$11)</f>
        <v/>
      </c>
      <c r="W2670" s="5">
        <f>IF(ZScoring!AQ2411="",0,(ZScoring!AQ2411-$B$12)/$C$12)</f>
        <v/>
      </c>
      <c r="X2670" s="5">
        <f>Universe!C2411</f>
        <v/>
      </c>
    </row>
    <row r="2671">
      <c r="A2671" s="22">
        <f>Universe!G2412</f>
        <v/>
      </c>
      <c r="B2671" s="2" t="n">
        <v>1</v>
      </c>
      <c r="C2671" s="23">
        <f>Universe!H2412</f>
        <v/>
      </c>
      <c r="D2671" s="23">
        <f>Universe!I2412</f>
        <v/>
      </c>
      <c r="E2671" s="23">
        <f>Universe!J2412</f>
        <v/>
      </c>
      <c r="F2671" s="23">
        <f>Universe!K2412</f>
        <v/>
      </c>
      <c r="G2671" s="23">
        <f>Universe!L2412</f>
        <v/>
      </c>
      <c r="H2671" s="23">
        <f>Universe!M2412</f>
        <v/>
      </c>
      <c r="I2671" s="23">
        <f>Universe!N2412</f>
        <v/>
      </c>
      <c r="J2671" s="23">
        <f>Universe!O2412</f>
        <v/>
      </c>
      <c r="K2671" s="23">
        <f>Universe!P2412</f>
        <v/>
      </c>
      <c r="L2671" s="23">
        <f>Universe!Q2412</f>
        <v/>
      </c>
      <c r="M2671" s="23">
        <f>Universe!R2412</f>
        <v/>
      </c>
      <c r="N2671" s="5">
        <f>IF(ZScoring!AH2412="",0,(ZScoring!AH2412-$B$3)/$C$3)</f>
        <v/>
      </c>
      <c r="O2671" s="5">
        <f>IF(ZScoring!AI2412="",0,(ZScoring!AI2412-$B$4)/$C$4)</f>
        <v/>
      </c>
      <c r="P2671" s="5">
        <f>IF(ZScoring!AJ2412="",0,(ZScoring!AJ2412-$B$5)/$C$5)</f>
        <v/>
      </c>
      <c r="Q2671" s="5">
        <f>IF(ZScoring!AK2412="",0,(ZScoring!AK2412-$B$6)/$C$6)</f>
        <v/>
      </c>
      <c r="R2671" s="5">
        <f>IF(ZScoring!AL2412="",0,(ZScoring!AL2412-$B$7)/$C$7)</f>
        <v/>
      </c>
      <c r="S2671" s="5">
        <f>IF(ZScoring!AM2412="",0,(ZScoring!AM2412-$B$8)/$C$8)</f>
        <v/>
      </c>
      <c r="T2671" s="5">
        <f>IF(ZScoring!AN2412="",0,(ZScoring!AN2412-$B$9)/$C$9)</f>
        <v/>
      </c>
      <c r="U2671" s="5">
        <f>IF(ZScoring!AO2412="",0,(ZScoring!AO2412-$B$10)/$C$10)</f>
        <v/>
      </c>
      <c r="V2671" s="5">
        <f>IF(ZScoring!AP2412="",0,(ZScoring!AP2412-$B$11)/$C$11)</f>
        <v/>
      </c>
      <c r="W2671" s="5">
        <f>IF(ZScoring!AQ2412="",0,(ZScoring!AQ2412-$B$12)/$C$12)</f>
        <v/>
      </c>
      <c r="X2671" s="5">
        <f>Universe!C2412</f>
        <v/>
      </c>
    </row>
    <row r="2672">
      <c r="A2672" s="22">
        <f>Universe!G2413</f>
        <v/>
      </c>
      <c r="B2672" s="2" t="n">
        <v>1</v>
      </c>
      <c r="C2672" s="23">
        <f>Universe!H2413</f>
        <v/>
      </c>
      <c r="D2672" s="23">
        <f>Universe!I2413</f>
        <v/>
      </c>
      <c r="E2672" s="23">
        <f>Universe!J2413</f>
        <v/>
      </c>
      <c r="F2672" s="23">
        <f>Universe!K2413</f>
        <v/>
      </c>
      <c r="G2672" s="23">
        <f>Universe!L2413</f>
        <v/>
      </c>
      <c r="H2672" s="23">
        <f>Universe!M2413</f>
        <v/>
      </c>
      <c r="I2672" s="23">
        <f>Universe!N2413</f>
        <v/>
      </c>
      <c r="J2672" s="23">
        <f>Universe!O2413</f>
        <v/>
      </c>
      <c r="K2672" s="23">
        <f>Universe!P2413</f>
        <v/>
      </c>
      <c r="L2672" s="23">
        <f>Universe!Q2413</f>
        <v/>
      </c>
      <c r="M2672" s="23">
        <f>Universe!R2413</f>
        <v/>
      </c>
      <c r="N2672" s="5">
        <f>IF(ZScoring!AH2413="",0,(ZScoring!AH2413-$B$3)/$C$3)</f>
        <v/>
      </c>
      <c r="O2672" s="5">
        <f>IF(ZScoring!AI2413="",0,(ZScoring!AI2413-$B$4)/$C$4)</f>
        <v/>
      </c>
      <c r="P2672" s="5">
        <f>IF(ZScoring!AJ2413="",0,(ZScoring!AJ2413-$B$5)/$C$5)</f>
        <v/>
      </c>
      <c r="Q2672" s="5">
        <f>IF(ZScoring!AK2413="",0,(ZScoring!AK2413-$B$6)/$C$6)</f>
        <v/>
      </c>
      <c r="R2672" s="5">
        <f>IF(ZScoring!AL2413="",0,(ZScoring!AL2413-$B$7)/$C$7)</f>
        <v/>
      </c>
      <c r="S2672" s="5">
        <f>IF(ZScoring!AM2413="",0,(ZScoring!AM2413-$B$8)/$C$8)</f>
        <v/>
      </c>
      <c r="T2672" s="5">
        <f>IF(ZScoring!AN2413="",0,(ZScoring!AN2413-$B$9)/$C$9)</f>
        <v/>
      </c>
      <c r="U2672" s="5">
        <f>IF(ZScoring!AO2413="",0,(ZScoring!AO2413-$B$10)/$C$10)</f>
        <v/>
      </c>
      <c r="V2672" s="5">
        <f>IF(ZScoring!AP2413="",0,(ZScoring!AP2413-$B$11)/$C$11)</f>
        <v/>
      </c>
      <c r="W2672" s="5">
        <f>IF(ZScoring!AQ2413="",0,(ZScoring!AQ2413-$B$12)/$C$12)</f>
        <v/>
      </c>
      <c r="X2672" s="5">
        <f>Universe!C2413</f>
        <v/>
      </c>
    </row>
    <row r="2673">
      <c r="A2673" s="22">
        <f>Universe!G2414</f>
        <v/>
      </c>
      <c r="B2673" s="2" t="n">
        <v>1</v>
      </c>
      <c r="C2673" s="23">
        <f>Universe!H2414</f>
        <v/>
      </c>
      <c r="D2673" s="23">
        <f>Universe!I2414</f>
        <v/>
      </c>
      <c r="E2673" s="23">
        <f>Universe!J2414</f>
        <v/>
      </c>
      <c r="F2673" s="23">
        <f>Universe!K2414</f>
        <v/>
      </c>
      <c r="G2673" s="23">
        <f>Universe!L2414</f>
        <v/>
      </c>
      <c r="H2673" s="23">
        <f>Universe!M2414</f>
        <v/>
      </c>
      <c r="I2673" s="23">
        <f>Universe!N2414</f>
        <v/>
      </c>
      <c r="J2673" s="23">
        <f>Universe!O2414</f>
        <v/>
      </c>
      <c r="K2673" s="23">
        <f>Universe!P2414</f>
        <v/>
      </c>
      <c r="L2673" s="23">
        <f>Universe!Q2414</f>
        <v/>
      </c>
      <c r="M2673" s="23">
        <f>Universe!R2414</f>
        <v/>
      </c>
      <c r="N2673" s="5">
        <f>IF(ZScoring!AH2414="",0,(ZScoring!AH2414-$B$3)/$C$3)</f>
        <v/>
      </c>
      <c r="O2673" s="5">
        <f>IF(ZScoring!AI2414="",0,(ZScoring!AI2414-$B$4)/$C$4)</f>
        <v/>
      </c>
      <c r="P2673" s="5">
        <f>IF(ZScoring!AJ2414="",0,(ZScoring!AJ2414-$B$5)/$C$5)</f>
        <v/>
      </c>
      <c r="Q2673" s="5">
        <f>IF(ZScoring!AK2414="",0,(ZScoring!AK2414-$B$6)/$C$6)</f>
        <v/>
      </c>
      <c r="R2673" s="5">
        <f>IF(ZScoring!AL2414="",0,(ZScoring!AL2414-$B$7)/$C$7)</f>
        <v/>
      </c>
      <c r="S2673" s="5">
        <f>IF(ZScoring!AM2414="",0,(ZScoring!AM2414-$B$8)/$C$8)</f>
        <v/>
      </c>
      <c r="T2673" s="5">
        <f>IF(ZScoring!AN2414="",0,(ZScoring!AN2414-$B$9)/$C$9)</f>
        <v/>
      </c>
      <c r="U2673" s="5">
        <f>IF(ZScoring!AO2414="",0,(ZScoring!AO2414-$B$10)/$C$10)</f>
        <v/>
      </c>
      <c r="V2673" s="5">
        <f>IF(ZScoring!AP2414="",0,(ZScoring!AP2414-$B$11)/$C$11)</f>
        <v/>
      </c>
      <c r="W2673" s="5">
        <f>IF(ZScoring!AQ2414="",0,(ZScoring!AQ2414-$B$12)/$C$12)</f>
        <v/>
      </c>
      <c r="X2673" s="5">
        <f>Universe!C2414</f>
        <v/>
      </c>
    </row>
    <row r="2674">
      <c r="A2674" s="22">
        <f>Universe!G2415</f>
        <v/>
      </c>
      <c r="B2674" s="2" t="n">
        <v>1</v>
      </c>
      <c r="C2674" s="23">
        <f>Universe!H2415</f>
        <v/>
      </c>
      <c r="D2674" s="23">
        <f>Universe!I2415</f>
        <v/>
      </c>
      <c r="E2674" s="23">
        <f>Universe!J2415</f>
        <v/>
      </c>
      <c r="F2674" s="23">
        <f>Universe!K2415</f>
        <v/>
      </c>
      <c r="G2674" s="23">
        <f>Universe!L2415</f>
        <v/>
      </c>
      <c r="H2674" s="23">
        <f>Universe!M2415</f>
        <v/>
      </c>
      <c r="I2674" s="23">
        <f>Universe!N2415</f>
        <v/>
      </c>
      <c r="J2674" s="23">
        <f>Universe!O2415</f>
        <v/>
      </c>
      <c r="K2674" s="23">
        <f>Universe!P2415</f>
        <v/>
      </c>
      <c r="L2674" s="23">
        <f>Universe!Q2415</f>
        <v/>
      </c>
      <c r="M2674" s="23">
        <f>Universe!R2415</f>
        <v/>
      </c>
      <c r="N2674" s="5">
        <f>IF(ZScoring!AH2415="",0,(ZScoring!AH2415-$B$3)/$C$3)</f>
        <v/>
      </c>
      <c r="O2674" s="5">
        <f>IF(ZScoring!AI2415="",0,(ZScoring!AI2415-$B$4)/$C$4)</f>
        <v/>
      </c>
      <c r="P2674" s="5">
        <f>IF(ZScoring!AJ2415="",0,(ZScoring!AJ2415-$B$5)/$C$5)</f>
        <v/>
      </c>
      <c r="Q2674" s="5">
        <f>IF(ZScoring!AK2415="",0,(ZScoring!AK2415-$B$6)/$C$6)</f>
        <v/>
      </c>
      <c r="R2674" s="5">
        <f>IF(ZScoring!AL2415="",0,(ZScoring!AL2415-$B$7)/$C$7)</f>
        <v/>
      </c>
      <c r="S2674" s="5">
        <f>IF(ZScoring!AM2415="",0,(ZScoring!AM2415-$B$8)/$C$8)</f>
        <v/>
      </c>
      <c r="T2674" s="5">
        <f>IF(ZScoring!AN2415="",0,(ZScoring!AN2415-$B$9)/$C$9)</f>
        <v/>
      </c>
      <c r="U2674" s="5">
        <f>IF(ZScoring!AO2415="",0,(ZScoring!AO2415-$B$10)/$C$10)</f>
        <v/>
      </c>
      <c r="V2674" s="5">
        <f>IF(ZScoring!AP2415="",0,(ZScoring!AP2415-$B$11)/$C$11)</f>
        <v/>
      </c>
      <c r="W2674" s="5">
        <f>IF(ZScoring!AQ2415="",0,(ZScoring!AQ2415-$B$12)/$C$12)</f>
        <v/>
      </c>
      <c r="X2674" s="5">
        <f>Universe!C2415</f>
        <v/>
      </c>
    </row>
    <row r="2675">
      <c r="A2675" s="22">
        <f>Universe!G2416</f>
        <v/>
      </c>
      <c r="B2675" s="2" t="n">
        <v>1</v>
      </c>
      <c r="C2675" s="23">
        <f>Universe!H2416</f>
        <v/>
      </c>
      <c r="D2675" s="23">
        <f>Universe!I2416</f>
        <v/>
      </c>
      <c r="E2675" s="23">
        <f>Universe!J2416</f>
        <v/>
      </c>
      <c r="F2675" s="23">
        <f>Universe!K2416</f>
        <v/>
      </c>
      <c r="G2675" s="23">
        <f>Universe!L2416</f>
        <v/>
      </c>
      <c r="H2675" s="23">
        <f>Universe!M2416</f>
        <v/>
      </c>
      <c r="I2675" s="23">
        <f>Universe!N2416</f>
        <v/>
      </c>
      <c r="J2675" s="23">
        <f>Universe!O2416</f>
        <v/>
      </c>
      <c r="K2675" s="23">
        <f>Universe!P2416</f>
        <v/>
      </c>
      <c r="L2675" s="23">
        <f>Universe!Q2416</f>
        <v/>
      </c>
      <c r="M2675" s="23">
        <f>Universe!R2416</f>
        <v/>
      </c>
      <c r="N2675" s="5">
        <f>IF(ZScoring!AH2416="",0,(ZScoring!AH2416-$B$3)/$C$3)</f>
        <v/>
      </c>
      <c r="O2675" s="5">
        <f>IF(ZScoring!AI2416="",0,(ZScoring!AI2416-$B$4)/$C$4)</f>
        <v/>
      </c>
      <c r="P2675" s="5">
        <f>IF(ZScoring!AJ2416="",0,(ZScoring!AJ2416-$B$5)/$C$5)</f>
        <v/>
      </c>
      <c r="Q2675" s="5">
        <f>IF(ZScoring!AK2416="",0,(ZScoring!AK2416-$B$6)/$C$6)</f>
        <v/>
      </c>
      <c r="R2675" s="5">
        <f>IF(ZScoring!AL2416="",0,(ZScoring!AL2416-$B$7)/$C$7)</f>
        <v/>
      </c>
      <c r="S2675" s="5">
        <f>IF(ZScoring!AM2416="",0,(ZScoring!AM2416-$B$8)/$C$8)</f>
        <v/>
      </c>
      <c r="T2675" s="5">
        <f>IF(ZScoring!AN2416="",0,(ZScoring!AN2416-$B$9)/$C$9)</f>
        <v/>
      </c>
      <c r="U2675" s="5">
        <f>IF(ZScoring!AO2416="",0,(ZScoring!AO2416-$B$10)/$C$10)</f>
        <v/>
      </c>
      <c r="V2675" s="5">
        <f>IF(ZScoring!AP2416="",0,(ZScoring!AP2416-$B$11)/$C$11)</f>
        <v/>
      </c>
      <c r="W2675" s="5">
        <f>IF(ZScoring!AQ2416="",0,(ZScoring!AQ2416-$B$12)/$C$12)</f>
        <v/>
      </c>
      <c r="X2675" s="5">
        <f>Universe!C2416</f>
        <v/>
      </c>
    </row>
    <row r="2676">
      <c r="A2676" s="22">
        <f>Universe!G2417</f>
        <v/>
      </c>
      <c r="B2676" s="2" t="n">
        <v>1</v>
      </c>
      <c r="C2676" s="23">
        <f>Universe!H2417</f>
        <v/>
      </c>
      <c r="D2676" s="23">
        <f>Universe!I2417</f>
        <v/>
      </c>
      <c r="E2676" s="23">
        <f>Universe!J2417</f>
        <v/>
      </c>
      <c r="F2676" s="23">
        <f>Universe!K2417</f>
        <v/>
      </c>
      <c r="G2676" s="23">
        <f>Universe!L2417</f>
        <v/>
      </c>
      <c r="H2676" s="23">
        <f>Universe!M2417</f>
        <v/>
      </c>
      <c r="I2676" s="23">
        <f>Universe!N2417</f>
        <v/>
      </c>
      <c r="J2676" s="23">
        <f>Universe!O2417</f>
        <v/>
      </c>
      <c r="K2676" s="23">
        <f>Universe!P2417</f>
        <v/>
      </c>
      <c r="L2676" s="23">
        <f>Universe!Q2417</f>
        <v/>
      </c>
      <c r="M2676" s="23">
        <f>Universe!R2417</f>
        <v/>
      </c>
      <c r="N2676" s="5">
        <f>IF(ZScoring!AH2417="",0,(ZScoring!AH2417-$B$3)/$C$3)</f>
        <v/>
      </c>
      <c r="O2676" s="5">
        <f>IF(ZScoring!AI2417="",0,(ZScoring!AI2417-$B$4)/$C$4)</f>
        <v/>
      </c>
      <c r="P2676" s="5">
        <f>IF(ZScoring!AJ2417="",0,(ZScoring!AJ2417-$B$5)/$C$5)</f>
        <v/>
      </c>
      <c r="Q2676" s="5">
        <f>IF(ZScoring!AK2417="",0,(ZScoring!AK2417-$B$6)/$C$6)</f>
        <v/>
      </c>
      <c r="R2676" s="5">
        <f>IF(ZScoring!AL2417="",0,(ZScoring!AL2417-$B$7)/$C$7)</f>
        <v/>
      </c>
      <c r="S2676" s="5">
        <f>IF(ZScoring!AM2417="",0,(ZScoring!AM2417-$B$8)/$C$8)</f>
        <v/>
      </c>
      <c r="T2676" s="5">
        <f>IF(ZScoring!AN2417="",0,(ZScoring!AN2417-$B$9)/$C$9)</f>
        <v/>
      </c>
      <c r="U2676" s="5">
        <f>IF(ZScoring!AO2417="",0,(ZScoring!AO2417-$B$10)/$C$10)</f>
        <v/>
      </c>
      <c r="V2676" s="5">
        <f>IF(ZScoring!AP2417="",0,(ZScoring!AP2417-$B$11)/$C$11)</f>
        <v/>
      </c>
      <c r="W2676" s="5">
        <f>IF(ZScoring!AQ2417="",0,(ZScoring!AQ2417-$B$12)/$C$12)</f>
        <v/>
      </c>
      <c r="X2676" s="5">
        <f>Universe!C2417</f>
        <v/>
      </c>
    </row>
    <row r="2677">
      <c r="A2677" s="22">
        <f>Universe!G2418</f>
        <v/>
      </c>
      <c r="B2677" s="2" t="n">
        <v>1</v>
      </c>
      <c r="C2677" s="23">
        <f>Universe!H2418</f>
        <v/>
      </c>
      <c r="D2677" s="23">
        <f>Universe!I2418</f>
        <v/>
      </c>
      <c r="E2677" s="23">
        <f>Universe!J2418</f>
        <v/>
      </c>
      <c r="F2677" s="23">
        <f>Universe!K2418</f>
        <v/>
      </c>
      <c r="G2677" s="23">
        <f>Universe!L2418</f>
        <v/>
      </c>
      <c r="H2677" s="23">
        <f>Universe!M2418</f>
        <v/>
      </c>
      <c r="I2677" s="23">
        <f>Universe!N2418</f>
        <v/>
      </c>
      <c r="J2677" s="23">
        <f>Universe!O2418</f>
        <v/>
      </c>
      <c r="K2677" s="23">
        <f>Universe!P2418</f>
        <v/>
      </c>
      <c r="L2677" s="23">
        <f>Universe!Q2418</f>
        <v/>
      </c>
      <c r="M2677" s="23">
        <f>Universe!R2418</f>
        <v/>
      </c>
      <c r="N2677" s="5">
        <f>IF(ZScoring!AH2418="",0,(ZScoring!AH2418-$B$3)/$C$3)</f>
        <v/>
      </c>
      <c r="O2677" s="5">
        <f>IF(ZScoring!AI2418="",0,(ZScoring!AI2418-$B$4)/$C$4)</f>
        <v/>
      </c>
      <c r="P2677" s="5">
        <f>IF(ZScoring!AJ2418="",0,(ZScoring!AJ2418-$B$5)/$C$5)</f>
        <v/>
      </c>
      <c r="Q2677" s="5">
        <f>IF(ZScoring!AK2418="",0,(ZScoring!AK2418-$B$6)/$C$6)</f>
        <v/>
      </c>
      <c r="R2677" s="5">
        <f>IF(ZScoring!AL2418="",0,(ZScoring!AL2418-$B$7)/$C$7)</f>
        <v/>
      </c>
      <c r="S2677" s="5">
        <f>IF(ZScoring!AM2418="",0,(ZScoring!AM2418-$B$8)/$C$8)</f>
        <v/>
      </c>
      <c r="T2677" s="5">
        <f>IF(ZScoring!AN2418="",0,(ZScoring!AN2418-$B$9)/$C$9)</f>
        <v/>
      </c>
      <c r="U2677" s="5">
        <f>IF(ZScoring!AO2418="",0,(ZScoring!AO2418-$B$10)/$C$10)</f>
        <v/>
      </c>
      <c r="V2677" s="5">
        <f>IF(ZScoring!AP2418="",0,(ZScoring!AP2418-$B$11)/$C$11)</f>
        <v/>
      </c>
      <c r="W2677" s="5">
        <f>IF(ZScoring!AQ2418="",0,(ZScoring!AQ2418-$B$12)/$C$12)</f>
        <v/>
      </c>
      <c r="X2677" s="5">
        <f>Universe!C2418</f>
        <v/>
      </c>
    </row>
    <row r="2678">
      <c r="A2678" s="22">
        <f>Universe!G2419</f>
        <v/>
      </c>
      <c r="B2678" s="2" t="n">
        <v>1</v>
      </c>
      <c r="C2678" s="23">
        <f>Universe!H2419</f>
        <v/>
      </c>
      <c r="D2678" s="23">
        <f>Universe!I2419</f>
        <v/>
      </c>
      <c r="E2678" s="23">
        <f>Universe!J2419</f>
        <v/>
      </c>
      <c r="F2678" s="23">
        <f>Universe!K2419</f>
        <v/>
      </c>
      <c r="G2678" s="23">
        <f>Universe!L2419</f>
        <v/>
      </c>
      <c r="H2678" s="23">
        <f>Universe!M2419</f>
        <v/>
      </c>
      <c r="I2678" s="23">
        <f>Universe!N2419</f>
        <v/>
      </c>
      <c r="J2678" s="23">
        <f>Universe!O2419</f>
        <v/>
      </c>
      <c r="K2678" s="23">
        <f>Universe!P2419</f>
        <v/>
      </c>
      <c r="L2678" s="23">
        <f>Universe!Q2419</f>
        <v/>
      </c>
      <c r="M2678" s="23">
        <f>Universe!R2419</f>
        <v/>
      </c>
      <c r="N2678" s="5">
        <f>IF(ZScoring!AH2419="",0,(ZScoring!AH2419-$B$3)/$C$3)</f>
        <v/>
      </c>
      <c r="O2678" s="5">
        <f>IF(ZScoring!AI2419="",0,(ZScoring!AI2419-$B$4)/$C$4)</f>
        <v/>
      </c>
      <c r="P2678" s="5">
        <f>IF(ZScoring!AJ2419="",0,(ZScoring!AJ2419-$B$5)/$C$5)</f>
        <v/>
      </c>
      <c r="Q2678" s="5">
        <f>IF(ZScoring!AK2419="",0,(ZScoring!AK2419-$B$6)/$C$6)</f>
        <v/>
      </c>
      <c r="R2678" s="5">
        <f>IF(ZScoring!AL2419="",0,(ZScoring!AL2419-$B$7)/$C$7)</f>
        <v/>
      </c>
      <c r="S2678" s="5">
        <f>IF(ZScoring!AM2419="",0,(ZScoring!AM2419-$B$8)/$C$8)</f>
        <v/>
      </c>
      <c r="T2678" s="5">
        <f>IF(ZScoring!AN2419="",0,(ZScoring!AN2419-$B$9)/$C$9)</f>
        <v/>
      </c>
      <c r="U2678" s="5">
        <f>IF(ZScoring!AO2419="",0,(ZScoring!AO2419-$B$10)/$C$10)</f>
        <v/>
      </c>
      <c r="V2678" s="5">
        <f>IF(ZScoring!AP2419="",0,(ZScoring!AP2419-$B$11)/$C$11)</f>
        <v/>
      </c>
      <c r="W2678" s="5">
        <f>IF(ZScoring!AQ2419="",0,(ZScoring!AQ2419-$B$12)/$C$12)</f>
        <v/>
      </c>
      <c r="X2678" s="5">
        <f>Universe!C2419</f>
        <v/>
      </c>
    </row>
    <row r="2679">
      <c r="A2679" s="22">
        <f>Universe!G2420</f>
        <v/>
      </c>
      <c r="B2679" s="2" t="n">
        <v>1</v>
      </c>
      <c r="C2679" s="23">
        <f>Universe!H2420</f>
        <v/>
      </c>
      <c r="D2679" s="23">
        <f>Universe!I2420</f>
        <v/>
      </c>
      <c r="E2679" s="23">
        <f>Universe!J2420</f>
        <v/>
      </c>
      <c r="F2679" s="23">
        <f>Universe!K2420</f>
        <v/>
      </c>
      <c r="G2679" s="23">
        <f>Universe!L2420</f>
        <v/>
      </c>
      <c r="H2679" s="23">
        <f>Universe!M2420</f>
        <v/>
      </c>
      <c r="I2679" s="23">
        <f>Universe!N2420</f>
        <v/>
      </c>
      <c r="J2679" s="23">
        <f>Universe!O2420</f>
        <v/>
      </c>
      <c r="K2679" s="23">
        <f>Universe!P2420</f>
        <v/>
      </c>
      <c r="L2679" s="23">
        <f>Universe!Q2420</f>
        <v/>
      </c>
      <c r="M2679" s="23">
        <f>Universe!R2420</f>
        <v/>
      </c>
      <c r="N2679" s="5">
        <f>IF(ZScoring!AH2420="",0,(ZScoring!AH2420-$B$3)/$C$3)</f>
        <v/>
      </c>
      <c r="O2679" s="5">
        <f>IF(ZScoring!AI2420="",0,(ZScoring!AI2420-$B$4)/$C$4)</f>
        <v/>
      </c>
      <c r="P2679" s="5">
        <f>IF(ZScoring!AJ2420="",0,(ZScoring!AJ2420-$B$5)/$C$5)</f>
        <v/>
      </c>
      <c r="Q2679" s="5">
        <f>IF(ZScoring!AK2420="",0,(ZScoring!AK2420-$B$6)/$C$6)</f>
        <v/>
      </c>
      <c r="R2679" s="5">
        <f>IF(ZScoring!AL2420="",0,(ZScoring!AL2420-$B$7)/$C$7)</f>
        <v/>
      </c>
      <c r="S2679" s="5">
        <f>IF(ZScoring!AM2420="",0,(ZScoring!AM2420-$B$8)/$C$8)</f>
        <v/>
      </c>
      <c r="T2679" s="5">
        <f>IF(ZScoring!AN2420="",0,(ZScoring!AN2420-$B$9)/$C$9)</f>
        <v/>
      </c>
      <c r="U2679" s="5">
        <f>IF(ZScoring!AO2420="",0,(ZScoring!AO2420-$B$10)/$C$10)</f>
        <v/>
      </c>
      <c r="V2679" s="5">
        <f>IF(ZScoring!AP2420="",0,(ZScoring!AP2420-$B$11)/$C$11)</f>
        <v/>
      </c>
      <c r="W2679" s="5">
        <f>IF(ZScoring!AQ2420="",0,(ZScoring!AQ2420-$B$12)/$C$12)</f>
        <v/>
      </c>
      <c r="X2679" s="5">
        <f>Universe!C2420</f>
        <v/>
      </c>
    </row>
    <row r="2680">
      <c r="A2680" s="22">
        <f>Universe!G2421</f>
        <v/>
      </c>
      <c r="B2680" s="2" t="n">
        <v>1</v>
      </c>
      <c r="C2680" s="23">
        <f>Universe!H2421</f>
        <v/>
      </c>
      <c r="D2680" s="23">
        <f>Universe!I2421</f>
        <v/>
      </c>
      <c r="E2680" s="23">
        <f>Universe!J2421</f>
        <v/>
      </c>
      <c r="F2680" s="23">
        <f>Universe!K2421</f>
        <v/>
      </c>
      <c r="G2680" s="23">
        <f>Universe!L2421</f>
        <v/>
      </c>
      <c r="H2680" s="23">
        <f>Universe!M2421</f>
        <v/>
      </c>
      <c r="I2680" s="23">
        <f>Universe!N2421</f>
        <v/>
      </c>
      <c r="J2680" s="23">
        <f>Universe!O2421</f>
        <v/>
      </c>
      <c r="K2680" s="23">
        <f>Universe!P2421</f>
        <v/>
      </c>
      <c r="L2680" s="23">
        <f>Universe!Q2421</f>
        <v/>
      </c>
      <c r="M2680" s="23">
        <f>Universe!R2421</f>
        <v/>
      </c>
      <c r="N2680" s="5">
        <f>IF(ZScoring!AH2421="",0,(ZScoring!AH2421-$B$3)/$C$3)</f>
        <v/>
      </c>
      <c r="O2680" s="5">
        <f>IF(ZScoring!AI2421="",0,(ZScoring!AI2421-$B$4)/$C$4)</f>
        <v/>
      </c>
      <c r="P2680" s="5">
        <f>IF(ZScoring!AJ2421="",0,(ZScoring!AJ2421-$B$5)/$C$5)</f>
        <v/>
      </c>
      <c r="Q2680" s="5">
        <f>IF(ZScoring!AK2421="",0,(ZScoring!AK2421-$B$6)/$C$6)</f>
        <v/>
      </c>
      <c r="R2680" s="5">
        <f>IF(ZScoring!AL2421="",0,(ZScoring!AL2421-$B$7)/$C$7)</f>
        <v/>
      </c>
      <c r="S2680" s="5">
        <f>IF(ZScoring!AM2421="",0,(ZScoring!AM2421-$B$8)/$C$8)</f>
        <v/>
      </c>
      <c r="T2680" s="5">
        <f>IF(ZScoring!AN2421="",0,(ZScoring!AN2421-$B$9)/$C$9)</f>
        <v/>
      </c>
      <c r="U2680" s="5">
        <f>IF(ZScoring!AO2421="",0,(ZScoring!AO2421-$B$10)/$C$10)</f>
        <v/>
      </c>
      <c r="V2680" s="5">
        <f>IF(ZScoring!AP2421="",0,(ZScoring!AP2421-$B$11)/$C$11)</f>
        <v/>
      </c>
      <c r="W2680" s="5">
        <f>IF(ZScoring!AQ2421="",0,(ZScoring!AQ2421-$B$12)/$C$12)</f>
        <v/>
      </c>
      <c r="X2680" s="5">
        <f>Universe!C2421</f>
        <v/>
      </c>
    </row>
    <row r="2681">
      <c r="A2681" s="22">
        <f>Universe!G2422</f>
        <v/>
      </c>
      <c r="B2681" s="2" t="n">
        <v>1</v>
      </c>
      <c r="C2681" s="23">
        <f>Universe!H2422</f>
        <v/>
      </c>
      <c r="D2681" s="23">
        <f>Universe!I2422</f>
        <v/>
      </c>
      <c r="E2681" s="23">
        <f>Universe!J2422</f>
        <v/>
      </c>
      <c r="F2681" s="23">
        <f>Universe!K2422</f>
        <v/>
      </c>
      <c r="G2681" s="23">
        <f>Universe!L2422</f>
        <v/>
      </c>
      <c r="H2681" s="23">
        <f>Universe!M2422</f>
        <v/>
      </c>
      <c r="I2681" s="23">
        <f>Universe!N2422</f>
        <v/>
      </c>
      <c r="J2681" s="23">
        <f>Universe!O2422</f>
        <v/>
      </c>
      <c r="K2681" s="23">
        <f>Universe!P2422</f>
        <v/>
      </c>
      <c r="L2681" s="23">
        <f>Universe!Q2422</f>
        <v/>
      </c>
      <c r="M2681" s="23">
        <f>Universe!R2422</f>
        <v/>
      </c>
      <c r="N2681" s="5">
        <f>IF(ZScoring!AH2422="",0,(ZScoring!AH2422-$B$3)/$C$3)</f>
        <v/>
      </c>
      <c r="O2681" s="5">
        <f>IF(ZScoring!AI2422="",0,(ZScoring!AI2422-$B$4)/$C$4)</f>
        <v/>
      </c>
      <c r="P2681" s="5">
        <f>IF(ZScoring!AJ2422="",0,(ZScoring!AJ2422-$B$5)/$C$5)</f>
        <v/>
      </c>
      <c r="Q2681" s="5">
        <f>IF(ZScoring!AK2422="",0,(ZScoring!AK2422-$B$6)/$C$6)</f>
        <v/>
      </c>
      <c r="R2681" s="5">
        <f>IF(ZScoring!AL2422="",0,(ZScoring!AL2422-$B$7)/$C$7)</f>
        <v/>
      </c>
      <c r="S2681" s="5">
        <f>IF(ZScoring!AM2422="",0,(ZScoring!AM2422-$B$8)/$C$8)</f>
        <v/>
      </c>
      <c r="T2681" s="5">
        <f>IF(ZScoring!AN2422="",0,(ZScoring!AN2422-$B$9)/$C$9)</f>
        <v/>
      </c>
      <c r="U2681" s="5">
        <f>IF(ZScoring!AO2422="",0,(ZScoring!AO2422-$B$10)/$C$10)</f>
        <v/>
      </c>
      <c r="V2681" s="5">
        <f>IF(ZScoring!AP2422="",0,(ZScoring!AP2422-$B$11)/$C$11)</f>
        <v/>
      </c>
      <c r="W2681" s="5">
        <f>IF(ZScoring!AQ2422="",0,(ZScoring!AQ2422-$B$12)/$C$12)</f>
        <v/>
      </c>
      <c r="X2681" s="5">
        <f>Universe!C2422</f>
        <v/>
      </c>
    </row>
    <row r="2682">
      <c r="A2682" s="22">
        <f>Universe!G2423</f>
        <v/>
      </c>
      <c r="B2682" s="2" t="n">
        <v>1</v>
      </c>
      <c r="C2682" s="23">
        <f>Universe!H2423</f>
        <v/>
      </c>
      <c r="D2682" s="23">
        <f>Universe!I2423</f>
        <v/>
      </c>
      <c r="E2682" s="23">
        <f>Universe!J2423</f>
        <v/>
      </c>
      <c r="F2682" s="23">
        <f>Universe!K2423</f>
        <v/>
      </c>
      <c r="G2682" s="23">
        <f>Universe!L2423</f>
        <v/>
      </c>
      <c r="H2682" s="23">
        <f>Universe!M2423</f>
        <v/>
      </c>
      <c r="I2682" s="23">
        <f>Universe!N2423</f>
        <v/>
      </c>
      <c r="J2682" s="23">
        <f>Universe!O2423</f>
        <v/>
      </c>
      <c r="K2682" s="23">
        <f>Universe!P2423</f>
        <v/>
      </c>
      <c r="L2682" s="23">
        <f>Universe!Q2423</f>
        <v/>
      </c>
      <c r="M2682" s="23">
        <f>Universe!R2423</f>
        <v/>
      </c>
      <c r="N2682" s="5">
        <f>IF(ZScoring!AH2423="",0,(ZScoring!AH2423-$B$3)/$C$3)</f>
        <v/>
      </c>
      <c r="O2682" s="5">
        <f>IF(ZScoring!AI2423="",0,(ZScoring!AI2423-$B$4)/$C$4)</f>
        <v/>
      </c>
      <c r="P2682" s="5">
        <f>IF(ZScoring!AJ2423="",0,(ZScoring!AJ2423-$B$5)/$C$5)</f>
        <v/>
      </c>
      <c r="Q2682" s="5">
        <f>IF(ZScoring!AK2423="",0,(ZScoring!AK2423-$B$6)/$C$6)</f>
        <v/>
      </c>
      <c r="R2682" s="5">
        <f>IF(ZScoring!AL2423="",0,(ZScoring!AL2423-$B$7)/$C$7)</f>
        <v/>
      </c>
      <c r="S2682" s="5">
        <f>IF(ZScoring!AM2423="",0,(ZScoring!AM2423-$B$8)/$C$8)</f>
        <v/>
      </c>
      <c r="T2682" s="5">
        <f>IF(ZScoring!AN2423="",0,(ZScoring!AN2423-$B$9)/$C$9)</f>
        <v/>
      </c>
      <c r="U2682" s="5">
        <f>IF(ZScoring!AO2423="",0,(ZScoring!AO2423-$B$10)/$C$10)</f>
        <v/>
      </c>
      <c r="V2682" s="5">
        <f>IF(ZScoring!AP2423="",0,(ZScoring!AP2423-$B$11)/$C$11)</f>
        <v/>
      </c>
      <c r="W2682" s="5">
        <f>IF(ZScoring!AQ2423="",0,(ZScoring!AQ2423-$B$12)/$C$12)</f>
        <v/>
      </c>
      <c r="X2682" s="5">
        <f>Universe!C2423</f>
        <v/>
      </c>
    </row>
    <row r="2683">
      <c r="A2683" s="22">
        <f>Universe!G2424</f>
        <v/>
      </c>
      <c r="B2683" s="2" t="n">
        <v>1</v>
      </c>
      <c r="C2683" s="23">
        <f>Universe!H2424</f>
        <v/>
      </c>
      <c r="D2683" s="23">
        <f>Universe!I2424</f>
        <v/>
      </c>
      <c r="E2683" s="23">
        <f>Universe!J2424</f>
        <v/>
      </c>
      <c r="F2683" s="23">
        <f>Universe!K2424</f>
        <v/>
      </c>
      <c r="G2683" s="23">
        <f>Universe!L2424</f>
        <v/>
      </c>
      <c r="H2683" s="23">
        <f>Universe!M2424</f>
        <v/>
      </c>
      <c r="I2683" s="23">
        <f>Universe!N2424</f>
        <v/>
      </c>
      <c r="J2683" s="23">
        <f>Universe!O2424</f>
        <v/>
      </c>
      <c r="K2683" s="23">
        <f>Universe!P2424</f>
        <v/>
      </c>
      <c r="L2683" s="23">
        <f>Universe!Q2424</f>
        <v/>
      </c>
      <c r="M2683" s="23">
        <f>Universe!R2424</f>
        <v/>
      </c>
      <c r="N2683" s="5">
        <f>IF(ZScoring!AH2424="",0,(ZScoring!AH2424-$B$3)/$C$3)</f>
        <v/>
      </c>
      <c r="O2683" s="5">
        <f>IF(ZScoring!AI2424="",0,(ZScoring!AI2424-$B$4)/$C$4)</f>
        <v/>
      </c>
      <c r="P2683" s="5">
        <f>IF(ZScoring!AJ2424="",0,(ZScoring!AJ2424-$B$5)/$C$5)</f>
        <v/>
      </c>
      <c r="Q2683" s="5">
        <f>IF(ZScoring!AK2424="",0,(ZScoring!AK2424-$B$6)/$C$6)</f>
        <v/>
      </c>
      <c r="R2683" s="5">
        <f>IF(ZScoring!AL2424="",0,(ZScoring!AL2424-$B$7)/$C$7)</f>
        <v/>
      </c>
      <c r="S2683" s="5">
        <f>IF(ZScoring!AM2424="",0,(ZScoring!AM2424-$B$8)/$C$8)</f>
        <v/>
      </c>
      <c r="T2683" s="5">
        <f>IF(ZScoring!AN2424="",0,(ZScoring!AN2424-$B$9)/$C$9)</f>
        <v/>
      </c>
      <c r="U2683" s="5">
        <f>IF(ZScoring!AO2424="",0,(ZScoring!AO2424-$B$10)/$C$10)</f>
        <v/>
      </c>
      <c r="V2683" s="5">
        <f>IF(ZScoring!AP2424="",0,(ZScoring!AP2424-$B$11)/$C$11)</f>
        <v/>
      </c>
      <c r="W2683" s="5">
        <f>IF(ZScoring!AQ2424="",0,(ZScoring!AQ2424-$B$12)/$C$12)</f>
        <v/>
      </c>
      <c r="X2683" s="5">
        <f>Universe!C2424</f>
        <v/>
      </c>
    </row>
    <row r="2684">
      <c r="A2684" s="22">
        <f>Universe!G2425</f>
        <v/>
      </c>
      <c r="B2684" s="2" t="n">
        <v>1</v>
      </c>
      <c r="C2684" s="23">
        <f>Universe!H2425</f>
        <v/>
      </c>
      <c r="D2684" s="23">
        <f>Universe!I2425</f>
        <v/>
      </c>
      <c r="E2684" s="23">
        <f>Universe!J2425</f>
        <v/>
      </c>
      <c r="F2684" s="23">
        <f>Universe!K2425</f>
        <v/>
      </c>
      <c r="G2684" s="23">
        <f>Universe!L2425</f>
        <v/>
      </c>
      <c r="H2684" s="23">
        <f>Universe!M2425</f>
        <v/>
      </c>
      <c r="I2684" s="23">
        <f>Universe!N2425</f>
        <v/>
      </c>
      <c r="J2684" s="23">
        <f>Universe!O2425</f>
        <v/>
      </c>
      <c r="K2684" s="23">
        <f>Universe!P2425</f>
        <v/>
      </c>
      <c r="L2684" s="23">
        <f>Universe!Q2425</f>
        <v/>
      </c>
      <c r="M2684" s="23">
        <f>Universe!R2425</f>
        <v/>
      </c>
      <c r="N2684" s="5">
        <f>IF(ZScoring!AH2425="",0,(ZScoring!AH2425-$B$3)/$C$3)</f>
        <v/>
      </c>
      <c r="O2684" s="5">
        <f>IF(ZScoring!AI2425="",0,(ZScoring!AI2425-$B$4)/$C$4)</f>
        <v/>
      </c>
      <c r="P2684" s="5">
        <f>IF(ZScoring!AJ2425="",0,(ZScoring!AJ2425-$B$5)/$C$5)</f>
        <v/>
      </c>
      <c r="Q2684" s="5">
        <f>IF(ZScoring!AK2425="",0,(ZScoring!AK2425-$B$6)/$C$6)</f>
        <v/>
      </c>
      <c r="R2684" s="5">
        <f>IF(ZScoring!AL2425="",0,(ZScoring!AL2425-$B$7)/$C$7)</f>
        <v/>
      </c>
      <c r="S2684" s="5">
        <f>IF(ZScoring!AM2425="",0,(ZScoring!AM2425-$B$8)/$C$8)</f>
        <v/>
      </c>
      <c r="T2684" s="5">
        <f>IF(ZScoring!AN2425="",0,(ZScoring!AN2425-$B$9)/$C$9)</f>
        <v/>
      </c>
      <c r="U2684" s="5">
        <f>IF(ZScoring!AO2425="",0,(ZScoring!AO2425-$B$10)/$C$10)</f>
        <v/>
      </c>
      <c r="V2684" s="5">
        <f>IF(ZScoring!AP2425="",0,(ZScoring!AP2425-$B$11)/$C$11)</f>
        <v/>
      </c>
      <c r="W2684" s="5">
        <f>IF(ZScoring!AQ2425="",0,(ZScoring!AQ2425-$B$12)/$C$12)</f>
        <v/>
      </c>
      <c r="X2684" s="5">
        <f>Universe!C2425</f>
        <v/>
      </c>
    </row>
    <row r="2685">
      <c r="A2685" s="22">
        <f>Universe!G2426</f>
        <v/>
      </c>
      <c r="B2685" s="2" t="n">
        <v>1</v>
      </c>
      <c r="C2685" s="23">
        <f>Universe!H2426</f>
        <v/>
      </c>
      <c r="D2685" s="23">
        <f>Universe!I2426</f>
        <v/>
      </c>
      <c r="E2685" s="23">
        <f>Universe!J2426</f>
        <v/>
      </c>
      <c r="F2685" s="23">
        <f>Universe!K2426</f>
        <v/>
      </c>
      <c r="G2685" s="23">
        <f>Universe!L2426</f>
        <v/>
      </c>
      <c r="H2685" s="23">
        <f>Universe!M2426</f>
        <v/>
      </c>
      <c r="I2685" s="23">
        <f>Universe!N2426</f>
        <v/>
      </c>
      <c r="J2685" s="23">
        <f>Universe!O2426</f>
        <v/>
      </c>
      <c r="K2685" s="23">
        <f>Universe!P2426</f>
        <v/>
      </c>
      <c r="L2685" s="23">
        <f>Universe!Q2426</f>
        <v/>
      </c>
      <c r="M2685" s="23">
        <f>Universe!R2426</f>
        <v/>
      </c>
      <c r="N2685" s="5">
        <f>IF(ZScoring!AH2426="",0,(ZScoring!AH2426-$B$3)/$C$3)</f>
        <v/>
      </c>
      <c r="O2685" s="5">
        <f>IF(ZScoring!AI2426="",0,(ZScoring!AI2426-$B$4)/$C$4)</f>
        <v/>
      </c>
      <c r="P2685" s="5">
        <f>IF(ZScoring!AJ2426="",0,(ZScoring!AJ2426-$B$5)/$C$5)</f>
        <v/>
      </c>
      <c r="Q2685" s="5">
        <f>IF(ZScoring!AK2426="",0,(ZScoring!AK2426-$B$6)/$C$6)</f>
        <v/>
      </c>
      <c r="R2685" s="5">
        <f>IF(ZScoring!AL2426="",0,(ZScoring!AL2426-$B$7)/$C$7)</f>
        <v/>
      </c>
      <c r="S2685" s="5">
        <f>IF(ZScoring!AM2426="",0,(ZScoring!AM2426-$B$8)/$C$8)</f>
        <v/>
      </c>
      <c r="T2685" s="5">
        <f>IF(ZScoring!AN2426="",0,(ZScoring!AN2426-$B$9)/$C$9)</f>
        <v/>
      </c>
      <c r="U2685" s="5">
        <f>IF(ZScoring!AO2426="",0,(ZScoring!AO2426-$B$10)/$C$10)</f>
        <v/>
      </c>
      <c r="V2685" s="5">
        <f>IF(ZScoring!AP2426="",0,(ZScoring!AP2426-$B$11)/$C$11)</f>
        <v/>
      </c>
      <c r="W2685" s="5">
        <f>IF(ZScoring!AQ2426="",0,(ZScoring!AQ2426-$B$12)/$C$12)</f>
        <v/>
      </c>
      <c r="X2685" s="5">
        <f>Universe!C2426</f>
        <v/>
      </c>
    </row>
    <row r="2686">
      <c r="A2686" s="22">
        <f>Universe!G2427</f>
        <v/>
      </c>
      <c r="B2686" s="2" t="n">
        <v>1</v>
      </c>
      <c r="C2686" s="23">
        <f>Universe!H2427</f>
        <v/>
      </c>
      <c r="D2686" s="23">
        <f>Universe!I2427</f>
        <v/>
      </c>
      <c r="E2686" s="23">
        <f>Universe!J2427</f>
        <v/>
      </c>
      <c r="F2686" s="23">
        <f>Universe!K2427</f>
        <v/>
      </c>
      <c r="G2686" s="23">
        <f>Universe!L2427</f>
        <v/>
      </c>
      <c r="H2686" s="23">
        <f>Universe!M2427</f>
        <v/>
      </c>
      <c r="I2686" s="23">
        <f>Universe!N2427</f>
        <v/>
      </c>
      <c r="J2686" s="23">
        <f>Universe!O2427</f>
        <v/>
      </c>
      <c r="K2686" s="23">
        <f>Universe!P2427</f>
        <v/>
      </c>
      <c r="L2686" s="23">
        <f>Universe!Q2427</f>
        <v/>
      </c>
      <c r="M2686" s="23">
        <f>Universe!R2427</f>
        <v/>
      </c>
      <c r="N2686" s="5">
        <f>IF(ZScoring!AH2427="",0,(ZScoring!AH2427-$B$3)/$C$3)</f>
        <v/>
      </c>
      <c r="O2686" s="5">
        <f>IF(ZScoring!AI2427="",0,(ZScoring!AI2427-$B$4)/$C$4)</f>
        <v/>
      </c>
      <c r="P2686" s="5">
        <f>IF(ZScoring!AJ2427="",0,(ZScoring!AJ2427-$B$5)/$C$5)</f>
        <v/>
      </c>
      <c r="Q2686" s="5">
        <f>IF(ZScoring!AK2427="",0,(ZScoring!AK2427-$B$6)/$C$6)</f>
        <v/>
      </c>
      <c r="R2686" s="5">
        <f>IF(ZScoring!AL2427="",0,(ZScoring!AL2427-$B$7)/$C$7)</f>
        <v/>
      </c>
      <c r="S2686" s="5">
        <f>IF(ZScoring!AM2427="",0,(ZScoring!AM2427-$B$8)/$C$8)</f>
        <v/>
      </c>
      <c r="T2686" s="5">
        <f>IF(ZScoring!AN2427="",0,(ZScoring!AN2427-$B$9)/$C$9)</f>
        <v/>
      </c>
      <c r="U2686" s="5">
        <f>IF(ZScoring!AO2427="",0,(ZScoring!AO2427-$B$10)/$C$10)</f>
        <v/>
      </c>
      <c r="V2686" s="5">
        <f>IF(ZScoring!AP2427="",0,(ZScoring!AP2427-$B$11)/$C$11)</f>
        <v/>
      </c>
      <c r="W2686" s="5">
        <f>IF(ZScoring!AQ2427="",0,(ZScoring!AQ2427-$B$12)/$C$12)</f>
        <v/>
      </c>
      <c r="X2686" s="5">
        <f>Universe!C2427</f>
        <v/>
      </c>
    </row>
    <row r="2687">
      <c r="A2687" s="22">
        <f>Universe!G2428</f>
        <v/>
      </c>
      <c r="B2687" s="2" t="n">
        <v>1</v>
      </c>
      <c r="C2687" s="23">
        <f>Universe!H2428</f>
        <v/>
      </c>
      <c r="D2687" s="23">
        <f>Universe!I2428</f>
        <v/>
      </c>
      <c r="E2687" s="23">
        <f>Universe!J2428</f>
        <v/>
      </c>
      <c r="F2687" s="23">
        <f>Universe!K2428</f>
        <v/>
      </c>
      <c r="G2687" s="23">
        <f>Universe!L2428</f>
        <v/>
      </c>
      <c r="H2687" s="23">
        <f>Universe!M2428</f>
        <v/>
      </c>
      <c r="I2687" s="23">
        <f>Universe!N2428</f>
        <v/>
      </c>
      <c r="J2687" s="23">
        <f>Universe!O2428</f>
        <v/>
      </c>
      <c r="K2687" s="23">
        <f>Universe!P2428</f>
        <v/>
      </c>
      <c r="L2687" s="23">
        <f>Universe!Q2428</f>
        <v/>
      </c>
      <c r="M2687" s="23">
        <f>Universe!R2428</f>
        <v/>
      </c>
      <c r="N2687" s="5">
        <f>IF(ZScoring!AH2428="",0,(ZScoring!AH2428-$B$3)/$C$3)</f>
        <v/>
      </c>
      <c r="O2687" s="5">
        <f>IF(ZScoring!AI2428="",0,(ZScoring!AI2428-$B$4)/$C$4)</f>
        <v/>
      </c>
      <c r="P2687" s="5">
        <f>IF(ZScoring!AJ2428="",0,(ZScoring!AJ2428-$B$5)/$C$5)</f>
        <v/>
      </c>
      <c r="Q2687" s="5">
        <f>IF(ZScoring!AK2428="",0,(ZScoring!AK2428-$B$6)/$C$6)</f>
        <v/>
      </c>
      <c r="R2687" s="5">
        <f>IF(ZScoring!AL2428="",0,(ZScoring!AL2428-$B$7)/$C$7)</f>
        <v/>
      </c>
      <c r="S2687" s="5">
        <f>IF(ZScoring!AM2428="",0,(ZScoring!AM2428-$B$8)/$C$8)</f>
        <v/>
      </c>
      <c r="T2687" s="5">
        <f>IF(ZScoring!AN2428="",0,(ZScoring!AN2428-$B$9)/$C$9)</f>
        <v/>
      </c>
      <c r="U2687" s="5">
        <f>IF(ZScoring!AO2428="",0,(ZScoring!AO2428-$B$10)/$C$10)</f>
        <v/>
      </c>
      <c r="V2687" s="5">
        <f>IF(ZScoring!AP2428="",0,(ZScoring!AP2428-$B$11)/$C$11)</f>
        <v/>
      </c>
      <c r="W2687" s="5">
        <f>IF(ZScoring!AQ2428="",0,(ZScoring!AQ2428-$B$12)/$C$12)</f>
        <v/>
      </c>
      <c r="X2687" s="5">
        <f>Universe!C2428</f>
        <v/>
      </c>
    </row>
    <row r="2688">
      <c r="A2688" s="22">
        <f>Universe!G2429</f>
        <v/>
      </c>
      <c r="B2688" s="2" t="n">
        <v>1</v>
      </c>
      <c r="C2688" s="23">
        <f>Universe!H2429</f>
        <v/>
      </c>
      <c r="D2688" s="23">
        <f>Universe!I2429</f>
        <v/>
      </c>
      <c r="E2688" s="23">
        <f>Universe!J2429</f>
        <v/>
      </c>
      <c r="F2688" s="23">
        <f>Universe!K2429</f>
        <v/>
      </c>
      <c r="G2688" s="23">
        <f>Universe!L2429</f>
        <v/>
      </c>
      <c r="H2688" s="23">
        <f>Universe!M2429</f>
        <v/>
      </c>
      <c r="I2688" s="23">
        <f>Universe!N2429</f>
        <v/>
      </c>
      <c r="J2688" s="23">
        <f>Universe!O2429</f>
        <v/>
      </c>
      <c r="K2688" s="23">
        <f>Universe!P2429</f>
        <v/>
      </c>
      <c r="L2688" s="23">
        <f>Universe!Q2429</f>
        <v/>
      </c>
      <c r="M2688" s="23">
        <f>Universe!R2429</f>
        <v/>
      </c>
      <c r="N2688" s="5">
        <f>IF(ZScoring!AH2429="",0,(ZScoring!AH2429-$B$3)/$C$3)</f>
        <v/>
      </c>
      <c r="O2688" s="5">
        <f>IF(ZScoring!AI2429="",0,(ZScoring!AI2429-$B$4)/$C$4)</f>
        <v/>
      </c>
      <c r="P2688" s="5">
        <f>IF(ZScoring!AJ2429="",0,(ZScoring!AJ2429-$B$5)/$C$5)</f>
        <v/>
      </c>
      <c r="Q2688" s="5">
        <f>IF(ZScoring!AK2429="",0,(ZScoring!AK2429-$B$6)/$C$6)</f>
        <v/>
      </c>
      <c r="R2688" s="5">
        <f>IF(ZScoring!AL2429="",0,(ZScoring!AL2429-$B$7)/$C$7)</f>
        <v/>
      </c>
      <c r="S2688" s="5">
        <f>IF(ZScoring!AM2429="",0,(ZScoring!AM2429-$B$8)/$C$8)</f>
        <v/>
      </c>
      <c r="T2688" s="5">
        <f>IF(ZScoring!AN2429="",0,(ZScoring!AN2429-$B$9)/$C$9)</f>
        <v/>
      </c>
      <c r="U2688" s="5">
        <f>IF(ZScoring!AO2429="",0,(ZScoring!AO2429-$B$10)/$C$10)</f>
        <v/>
      </c>
      <c r="V2688" s="5">
        <f>IF(ZScoring!AP2429="",0,(ZScoring!AP2429-$B$11)/$C$11)</f>
        <v/>
      </c>
      <c r="W2688" s="5">
        <f>IF(ZScoring!AQ2429="",0,(ZScoring!AQ2429-$B$12)/$C$12)</f>
        <v/>
      </c>
      <c r="X2688" s="5">
        <f>Universe!C2429</f>
        <v/>
      </c>
    </row>
    <row r="2689">
      <c r="A2689" s="22">
        <f>Universe!G2430</f>
        <v/>
      </c>
      <c r="B2689" s="2" t="n">
        <v>1</v>
      </c>
      <c r="C2689" s="23">
        <f>Universe!H2430</f>
        <v/>
      </c>
      <c r="D2689" s="23">
        <f>Universe!I2430</f>
        <v/>
      </c>
      <c r="E2689" s="23">
        <f>Universe!J2430</f>
        <v/>
      </c>
      <c r="F2689" s="23">
        <f>Universe!K2430</f>
        <v/>
      </c>
      <c r="G2689" s="23">
        <f>Universe!L2430</f>
        <v/>
      </c>
      <c r="H2689" s="23">
        <f>Universe!M2430</f>
        <v/>
      </c>
      <c r="I2689" s="23">
        <f>Universe!N2430</f>
        <v/>
      </c>
      <c r="J2689" s="23">
        <f>Universe!O2430</f>
        <v/>
      </c>
      <c r="K2689" s="23">
        <f>Universe!P2430</f>
        <v/>
      </c>
      <c r="L2689" s="23">
        <f>Universe!Q2430</f>
        <v/>
      </c>
      <c r="M2689" s="23">
        <f>Universe!R2430</f>
        <v/>
      </c>
      <c r="N2689" s="5">
        <f>IF(ZScoring!AH2430="",0,(ZScoring!AH2430-$B$3)/$C$3)</f>
        <v/>
      </c>
      <c r="O2689" s="5">
        <f>IF(ZScoring!AI2430="",0,(ZScoring!AI2430-$B$4)/$C$4)</f>
        <v/>
      </c>
      <c r="P2689" s="5">
        <f>IF(ZScoring!AJ2430="",0,(ZScoring!AJ2430-$B$5)/$C$5)</f>
        <v/>
      </c>
      <c r="Q2689" s="5">
        <f>IF(ZScoring!AK2430="",0,(ZScoring!AK2430-$B$6)/$C$6)</f>
        <v/>
      </c>
      <c r="R2689" s="5">
        <f>IF(ZScoring!AL2430="",0,(ZScoring!AL2430-$B$7)/$C$7)</f>
        <v/>
      </c>
      <c r="S2689" s="5">
        <f>IF(ZScoring!AM2430="",0,(ZScoring!AM2430-$B$8)/$C$8)</f>
        <v/>
      </c>
      <c r="T2689" s="5">
        <f>IF(ZScoring!AN2430="",0,(ZScoring!AN2430-$B$9)/$C$9)</f>
        <v/>
      </c>
      <c r="U2689" s="5">
        <f>IF(ZScoring!AO2430="",0,(ZScoring!AO2430-$B$10)/$C$10)</f>
        <v/>
      </c>
      <c r="V2689" s="5">
        <f>IF(ZScoring!AP2430="",0,(ZScoring!AP2430-$B$11)/$C$11)</f>
        <v/>
      </c>
      <c r="W2689" s="5">
        <f>IF(ZScoring!AQ2430="",0,(ZScoring!AQ2430-$B$12)/$C$12)</f>
        <v/>
      </c>
      <c r="X2689" s="5">
        <f>Universe!C2430</f>
        <v/>
      </c>
    </row>
    <row r="2690">
      <c r="A2690" s="22">
        <f>Universe!G2431</f>
        <v/>
      </c>
      <c r="B2690" s="2" t="n">
        <v>1</v>
      </c>
      <c r="C2690" s="23">
        <f>Universe!H2431</f>
        <v/>
      </c>
      <c r="D2690" s="23">
        <f>Universe!I2431</f>
        <v/>
      </c>
      <c r="E2690" s="23">
        <f>Universe!J2431</f>
        <v/>
      </c>
      <c r="F2690" s="23">
        <f>Universe!K2431</f>
        <v/>
      </c>
      <c r="G2690" s="23">
        <f>Universe!L2431</f>
        <v/>
      </c>
      <c r="H2690" s="23">
        <f>Universe!M2431</f>
        <v/>
      </c>
      <c r="I2690" s="23">
        <f>Universe!N2431</f>
        <v/>
      </c>
      <c r="J2690" s="23">
        <f>Universe!O2431</f>
        <v/>
      </c>
      <c r="K2690" s="23">
        <f>Universe!P2431</f>
        <v/>
      </c>
      <c r="L2690" s="23">
        <f>Universe!Q2431</f>
        <v/>
      </c>
      <c r="M2690" s="23">
        <f>Universe!R2431</f>
        <v/>
      </c>
      <c r="N2690" s="5">
        <f>IF(ZScoring!AH2431="",0,(ZScoring!AH2431-$B$3)/$C$3)</f>
        <v/>
      </c>
      <c r="O2690" s="5">
        <f>IF(ZScoring!AI2431="",0,(ZScoring!AI2431-$B$4)/$C$4)</f>
        <v/>
      </c>
      <c r="P2690" s="5">
        <f>IF(ZScoring!AJ2431="",0,(ZScoring!AJ2431-$B$5)/$C$5)</f>
        <v/>
      </c>
      <c r="Q2690" s="5">
        <f>IF(ZScoring!AK2431="",0,(ZScoring!AK2431-$B$6)/$C$6)</f>
        <v/>
      </c>
      <c r="R2690" s="5">
        <f>IF(ZScoring!AL2431="",0,(ZScoring!AL2431-$B$7)/$C$7)</f>
        <v/>
      </c>
      <c r="S2690" s="5">
        <f>IF(ZScoring!AM2431="",0,(ZScoring!AM2431-$B$8)/$C$8)</f>
        <v/>
      </c>
      <c r="T2690" s="5">
        <f>IF(ZScoring!AN2431="",0,(ZScoring!AN2431-$B$9)/$C$9)</f>
        <v/>
      </c>
      <c r="U2690" s="5">
        <f>IF(ZScoring!AO2431="",0,(ZScoring!AO2431-$B$10)/$C$10)</f>
        <v/>
      </c>
      <c r="V2690" s="5">
        <f>IF(ZScoring!AP2431="",0,(ZScoring!AP2431-$B$11)/$C$11)</f>
        <v/>
      </c>
      <c r="W2690" s="5">
        <f>IF(ZScoring!AQ2431="",0,(ZScoring!AQ2431-$B$12)/$C$12)</f>
        <v/>
      </c>
      <c r="X2690" s="5">
        <f>Universe!C2431</f>
        <v/>
      </c>
    </row>
    <row r="2691">
      <c r="A2691" s="22">
        <f>Universe!G2432</f>
        <v/>
      </c>
      <c r="B2691" s="2" t="n">
        <v>1</v>
      </c>
      <c r="C2691" s="23">
        <f>Universe!H2432</f>
        <v/>
      </c>
      <c r="D2691" s="23">
        <f>Universe!I2432</f>
        <v/>
      </c>
      <c r="E2691" s="23">
        <f>Universe!J2432</f>
        <v/>
      </c>
      <c r="F2691" s="23">
        <f>Universe!K2432</f>
        <v/>
      </c>
      <c r="G2691" s="23">
        <f>Universe!L2432</f>
        <v/>
      </c>
      <c r="H2691" s="23">
        <f>Universe!M2432</f>
        <v/>
      </c>
      <c r="I2691" s="23">
        <f>Universe!N2432</f>
        <v/>
      </c>
      <c r="J2691" s="23">
        <f>Universe!O2432</f>
        <v/>
      </c>
      <c r="K2691" s="23">
        <f>Universe!P2432</f>
        <v/>
      </c>
      <c r="L2691" s="23">
        <f>Universe!Q2432</f>
        <v/>
      </c>
      <c r="M2691" s="23">
        <f>Universe!R2432</f>
        <v/>
      </c>
      <c r="N2691" s="5">
        <f>IF(ZScoring!AH2432="",0,(ZScoring!AH2432-$B$3)/$C$3)</f>
        <v/>
      </c>
      <c r="O2691" s="5">
        <f>IF(ZScoring!AI2432="",0,(ZScoring!AI2432-$B$4)/$C$4)</f>
        <v/>
      </c>
      <c r="P2691" s="5">
        <f>IF(ZScoring!AJ2432="",0,(ZScoring!AJ2432-$B$5)/$C$5)</f>
        <v/>
      </c>
      <c r="Q2691" s="5">
        <f>IF(ZScoring!AK2432="",0,(ZScoring!AK2432-$B$6)/$C$6)</f>
        <v/>
      </c>
      <c r="R2691" s="5">
        <f>IF(ZScoring!AL2432="",0,(ZScoring!AL2432-$B$7)/$C$7)</f>
        <v/>
      </c>
      <c r="S2691" s="5">
        <f>IF(ZScoring!AM2432="",0,(ZScoring!AM2432-$B$8)/$C$8)</f>
        <v/>
      </c>
      <c r="T2691" s="5">
        <f>IF(ZScoring!AN2432="",0,(ZScoring!AN2432-$B$9)/$C$9)</f>
        <v/>
      </c>
      <c r="U2691" s="5">
        <f>IF(ZScoring!AO2432="",0,(ZScoring!AO2432-$B$10)/$C$10)</f>
        <v/>
      </c>
      <c r="V2691" s="5">
        <f>IF(ZScoring!AP2432="",0,(ZScoring!AP2432-$B$11)/$C$11)</f>
        <v/>
      </c>
      <c r="W2691" s="5">
        <f>IF(ZScoring!AQ2432="",0,(ZScoring!AQ2432-$B$12)/$C$12)</f>
        <v/>
      </c>
      <c r="X2691" s="5">
        <f>Universe!C2432</f>
        <v/>
      </c>
    </row>
    <row r="2692">
      <c r="A2692" s="22">
        <f>Universe!G2433</f>
        <v/>
      </c>
      <c r="B2692" s="2" t="n">
        <v>1</v>
      </c>
      <c r="C2692" s="23">
        <f>Universe!H2433</f>
        <v/>
      </c>
      <c r="D2692" s="23">
        <f>Universe!I2433</f>
        <v/>
      </c>
      <c r="E2692" s="23">
        <f>Universe!J2433</f>
        <v/>
      </c>
      <c r="F2692" s="23">
        <f>Universe!K2433</f>
        <v/>
      </c>
      <c r="G2692" s="23">
        <f>Universe!L2433</f>
        <v/>
      </c>
      <c r="H2692" s="23">
        <f>Universe!M2433</f>
        <v/>
      </c>
      <c r="I2692" s="23">
        <f>Universe!N2433</f>
        <v/>
      </c>
      <c r="J2692" s="23">
        <f>Universe!O2433</f>
        <v/>
      </c>
      <c r="K2692" s="23">
        <f>Universe!P2433</f>
        <v/>
      </c>
      <c r="L2692" s="23">
        <f>Universe!Q2433</f>
        <v/>
      </c>
      <c r="M2692" s="23">
        <f>Universe!R2433</f>
        <v/>
      </c>
      <c r="N2692" s="5">
        <f>IF(ZScoring!AH2433="",0,(ZScoring!AH2433-$B$3)/$C$3)</f>
        <v/>
      </c>
      <c r="O2692" s="5">
        <f>IF(ZScoring!AI2433="",0,(ZScoring!AI2433-$B$4)/$C$4)</f>
        <v/>
      </c>
      <c r="P2692" s="5">
        <f>IF(ZScoring!AJ2433="",0,(ZScoring!AJ2433-$B$5)/$C$5)</f>
        <v/>
      </c>
      <c r="Q2692" s="5">
        <f>IF(ZScoring!AK2433="",0,(ZScoring!AK2433-$B$6)/$C$6)</f>
        <v/>
      </c>
      <c r="R2692" s="5">
        <f>IF(ZScoring!AL2433="",0,(ZScoring!AL2433-$B$7)/$C$7)</f>
        <v/>
      </c>
      <c r="S2692" s="5">
        <f>IF(ZScoring!AM2433="",0,(ZScoring!AM2433-$B$8)/$C$8)</f>
        <v/>
      </c>
      <c r="T2692" s="5">
        <f>IF(ZScoring!AN2433="",0,(ZScoring!AN2433-$B$9)/$C$9)</f>
        <v/>
      </c>
      <c r="U2692" s="5">
        <f>IF(ZScoring!AO2433="",0,(ZScoring!AO2433-$B$10)/$C$10)</f>
        <v/>
      </c>
      <c r="V2692" s="5">
        <f>IF(ZScoring!AP2433="",0,(ZScoring!AP2433-$B$11)/$C$11)</f>
        <v/>
      </c>
      <c r="W2692" s="5">
        <f>IF(ZScoring!AQ2433="",0,(ZScoring!AQ2433-$B$12)/$C$12)</f>
        <v/>
      </c>
      <c r="X2692" s="5">
        <f>Universe!C2433</f>
        <v/>
      </c>
    </row>
    <row r="2693">
      <c r="A2693" s="22">
        <f>Universe!G2434</f>
        <v/>
      </c>
      <c r="B2693" s="2" t="n">
        <v>1</v>
      </c>
      <c r="C2693" s="23">
        <f>Universe!H2434</f>
        <v/>
      </c>
      <c r="D2693" s="23">
        <f>Universe!I2434</f>
        <v/>
      </c>
      <c r="E2693" s="23">
        <f>Universe!J2434</f>
        <v/>
      </c>
      <c r="F2693" s="23">
        <f>Universe!K2434</f>
        <v/>
      </c>
      <c r="G2693" s="23">
        <f>Universe!L2434</f>
        <v/>
      </c>
      <c r="H2693" s="23">
        <f>Universe!M2434</f>
        <v/>
      </c>
      <c r="I2693" s="23">
        <f>Universe!N2434</f>
        <v/>
      </c>
      <c r="J2693" s="23">
        <f>Universe!O2434</f>
        <v/>
      </c>
      <c r="K2693" s="23">
        <f>Universe!P2434</f>
        <v/>
      </c>
      <c r="L2693" s="23">
        <f>Universe!Q2434</f>
        <v/>
      </c>
      <c r="M2693" s="23">
        <f>Universe!R2434</f>
        <v/>
      </c>
      <c r="N2693" s="5">
        <f>IF(ZScoring!AH2434="",0,(ZScoring!AH2434-$B$3)/$C$3)</f>
        <v/>
      </c>
      <c r="O2693" s="5">
        <f>IF(ZScoring!AI2434="",0,(ZScoring!AI2434-$B$4)/$C$4)</f>
        <v/>
      </c>
      <c r="P2693" s="5">
        <f>IF(ZScoring!AJ2434="",0,(ZScoring!AJ2434-$B$5)/$C$5)</f>
        <v/>
      </c>
      <c r="Q2693" s="5">
        <f>IF(ZScoring!AK2434="",0,(ZScoring!AK2434-$B$6)/$C$6)</f>
        <v/>
      </c>
      <c r="R2693" s="5">
        <f>IF(ZScoring!AL2434="",0,(ZScoring!AL2434-$B$7)/$C$7)</f>
        <v/>
      </c>
      <c r="S2693" s="5">
        <f>IF(ZScoring!AM2434="",0,(ZScoring!AM2434-$B$8)/$C$8)</f>
        <v/>
      </c>
      <c r="T2693" s="5">
        <f>IF(ZScoring!AN2434="",0,(ZScoring!AN2434-$B$9)/$C$9)</f>
        <v/>
      </c>
      <c r="U2693" s="5">
        <f>IF(ZScoring!AO2434="",0,(ZScoring!AO2434-$B$10)/$C$10)</f>
        <v/>
      </c>
      <c r="V2693" s="5">
        <f>IF(ZScoring!AP2434="",0,(ZScoring!AP2434-$B$11)/$C$11)</f>
        <v/>
      </c>
      <c r="W2693" s="5">
        <f>IF(ZScoring!AQ2434="",0,(ZScoring!AQ2434-$B$12)/$C$12)</f>
        <v/>
      </c>
      <c r="X2693" s="5">
        <f>Universe!C2434</f>
        <v/>
      </c>
    </row>
    <row r="2694">
      <c r="A2694" s="22">
        <f>Universe!G2435</f>
        <v/>
      </c>
      <c r="B2694" s="2" t="n">
        <v>1</v>
      </c>
      <c r="C2694" s="23">
        <f>Universe!H2435</f>
        <v/>
      </c>
      <c r="D2694" s="23">
        <f>Universe!I2435</f>
        <v/>
      </c>
      <c r="E2694" s="23">
        <f>Universe!J2435</f>
        <v/>
      </c>
      <c r="F2694" s="23">
        <f>Universe!K2435</f>
        <v/>
      </c>
      <c r="G2694" s="23">
        <f>Universe!L2435</f>
        <v/>
      </c>
      <c r="H2694" s="23">
        <f>Universe!M2435</f>
        <v/>
      </c>
      <c r="I2694" s="23">
        <f>Universe!N2435</f>
        <v/>
      </c>
      <c r="J2694" s="23">
        <f>Universe!O2435</f>
        <v/>
      </c>
      <c r="K2694" s="23">
        <f>Universe!P2435</f>
        <v/>
      </c>
      <c r="L2694" s="23">
        <f>Universe!Q2435</f>
        <v/>
      </c>
      <c r="M2694" s="23">
        <f>Universe!R2435</f>
        <v/>
      </c>
      <c r="N2694" s="5">
        <f>IF(ZScoring!AH2435="",0,(ZScoring!AH2435-$B$3)/$C$3)</f>
        <v/>
      </c>
      <c r="O2694" s="5">
        <f>IF(ZScoring!AI2435="",0,(ZScoring!AI2435-$B$4)/$C$4)</f>
        <v/>
      </c>
      <c r="P2694" s="5">
        <f>IF(ZScoring!AJ2435="",0,(ZScoring!AJ2435-$B$5)/$C$5)</f>
        <v/>
      </c>
      <c r="Q2694" s="5">
        <f>IF(ZScoring!AK2435="",0,(ZScoring!AK2435-$B$6)/$C$6)</f>
        <v/>
      </c>
      <c r="R2694" s="5">
        <f>IF(ZScoring!AL2435="",0,(ZScoring!AL2435-$B$7)/$C$7)</f>
        <v/>
      </c>
      <c r="S2694" s="5">
        <f>IF(ZScoring!AM2435="",0,(ZScoring!AM2435-$B$8)/$C$8)</f>
        <v/>
      </c>
      <c r="T2694" s="5">
        <f>IF(ZScoring!AN2435="",0,(ZScoring!AN2435-$B$9)/$C$9)</f>
        <v/>
      </c>
      <c r="U2694" s="5">
        <f>IF(ZScoring!AO2435="",0,(ZScoring!AO2435-$B$10)/$C$10)</f>
        <v/>
      </c>
      <c r="V2694" s="5">
        <f>IF(ZScoring!AP2435="",0,(ZScoring!AP2435-$B$11)/$C$11)</f>
        <v/>
      </c>
      <c r="W2694" s="5">
        <f>IF(ZScoring!AQ2435="",0,(ZScoring!AQ2435-$B$12)/$C$12)</f>
        <v/>
      </c>
      <c r="X2694" s="5">
        <f>Universe!C2435</f>
        <v/>
      </c>
    </row>
    <row r="2695">
      <c r="A2695" s="22">
        <f>Universe!G2436</f>
        <v/>
      </c>
      <c r="B2695" s="2" t="n">
        <v>1</v>
      </c>
      <c r="C2695" s="23">
        <f>Universe!H2436</f>
        <v/>
      </c>
      <c r="D2695" s="23">
        <f>Universe!I2436</f>
        <v/>
      </c>
      <c r="E2695" s="23">
        <f>Universe!J2436</f>
        <v/>
      </c>
      <c r="F2695" s="23">
        <f>Universe!K2436</f>
        <v/>
      </c>
      <c r="G2695" s="23">
        <f>Universe!L2436</f>
        <v/>
      </c>
      <c r="H2695" s="23">
        <f>Universe!M2436</f>
        <v/>
      </c>
      <c r="I2695" s="23">
        <f>Universe!N2436</f>
        <v/>
      </c>
      <c r="J2695" s="23">
        <f>Universe!O2436</f>
        <v/>
      </c>
      <c r="K2695" s="23">
        <f>Universe!P2436</f>
        <v/>
      </c>
      <c r="L2695" s="23">
        <f>Universe!Q2436</f>
        <v/>
      </c>
      <c r="M2695" s="23">
        <f>Universe!R2436</f>
        <v/>
      </c>
      <c r="N2695" s="5">
        <f>IF(ZScoring!AH2436="",0,(ZScoring!AH2436-$B$3)/$C$3)</f>
        <v/>
      </c>
      <c r="O2695" s="5">
        <f>IF(ZScoring!AI2436="",0,(ZScoring!AI2436-$B$4)/$C$4)</f>
        <v/>
      </c>
      <c r="P2695" s="5">
        <f>IF(ZScoring!AJ2436="",0,(ZScoring!AJ2436-$B$5)/$C$5)</f>
        <v/>
      </c>
      <c r="Q2695" s="5">
        <f>IF(ZScoring!AK2436="",0,(ZScoring!AK2436-$B$6)/$C$6)</f>
        <v/>
      </c>
      <c r="R2695" s="5">
        <f>IF(ZScoring!AL2436="",0,(ZScoring!AL2436-$B$7)/$C$7)</f>
        <v/>
      </c>
      <c r="S2695" s="5">
        <f>IF(ZScoring!AM2436="",0,(ZScoring!AM2436-$B$8)/$C$8)</f>
        <v/>
      </c>
      <c r="T2695" s="5">
        <f>IF(ZScoring!AN2436="",0,(ZScoring!AN2436-$B$9)/$C$9)</f>
        <v/>
      </c>
      <c r="U2695" s="5">
        <f>IF(ZScoring!AO2436="",0,(ZScoring!AO2436-$B$10)/$C$10)</f>
        <v/>
      </c>
      <c r="V2695" s="5">
        <f>IF(ZScoring!AP2436="",0,(ZScoring!AP2436-$B$11)/$C$11)</f>
        <v/>
      </c>
      <c r="W2695" s="5">
        <f>IF(ZScoring!AQ2436="",0,(ZScoring!AQ2436-$B$12)/$C$12)</f>
        <v/>
      </c>
      <c r="X2695" s="5">
        <f>Universe!C2436</f>
        <v/>
      </c>
    </row>
    <row r="2696">
      <c r="A2696" s="22">
        <f>Universe!G2437</f>
        <v/>
      </c>
      <c r="B2696" s="2" t="n">
        <v>1</v>
      </c>
      <c r="C2696" s="23">
        <f>Universe!H2437</f>
        <v/>
      </c>
      <c r="D2696" s="23">
        <f>Universe!I2437</f>
        <v/>
      </c>
      <c r="E2696" s="23">
        <f>Universe!J2437</f>
        <v/>
      </c>
      <c r="F2696" s="23">
        <f>Universe!K2437</f>
        <v/>
      </c>
      <c r="G2696" s="23">
        <f>Universe!L2437</f>
        <v/>
      </c>
      <c r="H2696" s="23">
        <f>Universe!M2437</f>
        <v/>
      </c>
      <c r="I2696" s="23">
        <f>Universe!N2437</f>
        <v/>
      </c>
      <c r="J2696" s="23">
        <f>Universe!O2437</f>
        <v/>
      </c>
      <c r="K2696" s="23">
        <f>Universe!P2437</f>
        <v/>
      </c>
      <c r="L2696" s="23">
        <f>Universe!Q2437</f>
        <v/>
      </c>
      <c r="M2696" s="23">
        <f>Universe!R2437</f>
        <v/>
      </c>
      <c r="N2696" s="5">
        <f>IF(ZScoring!AH2437="",0,(ZScoring!AH2437-$B$3)/$C$3)</f>
        <v/>
      </c>
      <c r="O2696" s="5">
        <f>IF(ZScoring!AI2437="",0,(ZScoring!AI2437-$B$4)/$C$4)</f>
        <v/>
      </c>
      <c r="P2696" s="5">
        <f>IF(ZScoring!AJ2437="",0,(ZScoring!AJ2437-$B$5)/$C$5)</f>
        <v/>
      </c>
      <c r="Q2696" s="5">
        <f>IF(ZScoring!AK2437="",0,(ZScoring!AK2437-$B$6)/$C$6)</f>
        <v/>
      </c>
      <c r="R2696" s="5">
        <f>IF(ZScoring!AL2437="",0,(ZScoring!AL2437-$B$7)/$C$7)</f>
        <v/>
      </c>
      <c r="S2696" s="5">
        <f>IF(ZScoring!AM2437="",0,(ZScoring!AM2437-$B$8)/$C$8)</f>
        <v/>
      </c>
      <c r="T2696" s="5">
        <f>IF(ZScoring!AN2437="",0,(ZScoring!AN2437-$B$9)/$C$9)</f>
        <v/>
      </c>
      <c r="U2696" s="5">
        <f>IF(ZScoring!AO2437="",0,(ZScoring!AO2437-$B$10)/$C$10)</f>
        <v/>
      </c>
      <c r="V2696" s="5">
        <f>IF(ZScoring!AP2437="",0,(ZScoring!AP2437-$B$11)/$C$11)</f>
        <v/>
      </c>
      <c r="W2696" s="5">
        <f>IF(ZScoring!AQ2437="",0,(ZScoring!AQ2437-$B$12)/$C$12)</f>
        <v/>
      </c>
      <c r="X2696" s="5">
        <f>Universe!C2437</f>
        <v/>
      </c>
    </row>
    <row r="2697">
      <c r="A2697" s="22">
        <f>Universe!G2438</f>
        <v/>
      </c>
      <c r="B2697" s="2" t="n">
        <v>1</v>
      </c>
      <c r="C2697" s="23">
        <f>Universe!H2438</f>
        <v/>
      </c>
      <c r="D2697" s="23">
        <f>Universe!I2438</f>
        <v/>
      </c>
      <c r="E2697" s="23">
        <f>Universe!J2438</f>
        <v/>
      </c>
      <c r="F2697" s="23">
        <f>Universe!K2438</f>
        <v/>
      </c>
      <c r="G2697" s="23">
        <f>Universe!L2438</f>
        <v/>
      </c>
      <c r="H2697" s="23">
        <f>Universe!M2438</f>
        <v/>
      </c>
      <c r="I2697" s="23">
        <f>Universe!N2438</f>
        <v/>
      </c>
      <c r="J2697" s="23">
        <f>Universe!O2438</f>
        <v/>
      </c>
      <c r="K2697" s="23">
        <f>Universe!P2438</f>
        <v/>
      </c>
      <c r="L2697" s="23">
        <f>Universe!Q2438</f>
        <v/>
      </c>
      <c r="M2697" s="23">
        <f>Universe!R2438</f>
        <v/>
      </c>
      <c r="N2697" s="5">
        <f>IF(ZScoring!AH2438="",0,(ZScoring!AH2438-$B$3)/$C$3)</f>
        <v/>
      </c>
      <c r="O2697" s="5">
        <f>IF(ZScoring!AI2438="",0,(ZScoring!AI2438-$B$4)/$C$4)</f>
        <v/>
      </c>
      <c r="P2697" s="5">
        <f>IF(ZScoring!AJ2438="",0,(ZScoring!AJ2438-$B$5)/$C$5)</f>
        <v/>
      </c>
      <c r="Q2697" s="5">
        <f>IF(ZScoring!AK2438="",0,(ZScoring!AK2438-$B$6)/$C$6)</f>
        <v/>
      </c>
      <c r="R2697" s="5">
        <f>IF(ZScoring!AL2438="",0,(ZScoring!AL2438-$B$7)/$C$7)</f>
        <v/>
      </c>
      <c r="S2697" s="5">
        <f>IF(ZScoring!AM2438="",0,(ZScoring!AM2438-$B$8)/$C$8)</f>
        <v/>
      </c>
      <c r="T2697" s="5">
        <f>IF(ZScoring!AN2438="",0,(ZScoring!AN2438-$B$9)/$C$9)</f>
        <v/>
      </c>
      <c r="U2697" s="5">
        <f>IF(ZScoring!AO2438="",0,(ZScoring!AO2438-$B$10)/$C$10)</f>
        <v/>
      </c>
      <c r="V2697" s="5">
        <f>IF(ZScoring!AP2438="",0,(ZScoring!AP2438-$B$11)/$C$11)</f>
        <v/>
      </c>
      <c r="W2697" s="5">
        <f>IF(ZScoring!AQ2438="",0,(ZScoring!AQ2438-$B$12)/$C$12)</f>
        <v/>
      </c>
      <c r="X2697" s="5">
        <f>Universe!C2438</f>
        <v/>
      </c>
    </row>
    <row r="2698">
      <c r="A2698" s="22">
        <f>Universe!G2439</f>
        <v/>
      </c>
      <c r="B2698" s="2" t="n">
        <v>1</v>
      </c>
      <c r="C2698" s="23">
        <f>Universe!H2439</f>
        <v/>
      </c>
      <c r="D2698" s="23">
        <f>Universe!I2439</f>
        <v/>
      </c>
      <c r="E2698" s="23">
        <f>Universe!J2439</f>
        <v/>
      </c>
      <c r="F2698" s="23">
        <f>Universe!K2439</f>
        <v/>
      </c>
      <c r="G2698" s="23">
        <f>Universe!L2439</f>
        <v/>
      </c>
      <c r="H2698" s="23">
        <f>Universe!M2439</f>
        <v/>
      </c>
      <c r="I2698" s="23">
        <f>Universe!N2439</f>
        <v/>
      </c>
      <c r="J2698" s="23">
        <f>Universe!O2439</f>
        <v/>
      </c>
      <c r="K2698" s="23">
        <f>Universe!P2439</f>
        <v/>
      </c>
      <c r="L2698" s="23">
        <f>Universe!Q2439</f>
        <v/>
      </c>
      <c r="M2698" s="23">
        <f>Universe!R2439</f>
        <v/>
      </c>
      <c r="N2698" s="5">
        <f>IF(ZScoring!AH2439="",0,(ZScoring!AH2439-$B$3)/$C$3)</f>
        <v/>
      </c>
      <c r="O2698" s="5">
        <f>IF(ZScoring!AI2439="",0,(ZScoring!AI2439-$B$4)/$C$4)</f>
        <v/>
      </c>
      <c r="P2698" s="5">
        <f>IF(ZScoring!AJ2439="",0,(ZScoring!AJ2439-$B$5)/$C$5)</f>
        <v/>
      </c>
      <c r="Q2698" s="5">
        <f>IF(ZScoring!AK2439="",0,(ZScoring!AK2439-$B$6)/$C$6)</f>
        <v/>
      </c>
      <c r="R2698" s="5">
        <f>IF(ZScoring!AL2439="",0,(ZScoring!AL2439-$B$7)/$C$7)</f>
        <v/>
      </c>
      <c r="S2698" s="5">
        <f>IF(ZScoring!AM2439="",0,(ZScoring!AM2439-$B$8)/$C$8)</f>
        <v/>
      </c>
      <c r="T2698" s="5">
        <f>IF(ZScoring!AN2439="",0,(ZScoring!AN2439-$B$9)/$C$9)</f>
        <v/>
      </c>
      <c r="U2698" s="5">
        <f>IF(ZScoring!AO2439="",0,(ZScoring!AO2439-$B$10)/$C$10)</f>
        <v/>
      </c>
      <c r="V2698" s="5">
        <f>IF(ZScoring!AP2439="",0,(ZScoring!AP2439-$B$11)/$C$11)</f>
        <v/>
      </c>
      <c r="W2698" s="5">
        <f>IF(ZScoring!AQ2439="",0,(ZScoring!AQ2439-$B$12)/$C$12)</f>
        <v/>
      </c>
      <c r="X2698" s="5">
        <f>Universe!C2439</f>
        <v/>
      </c>
    </row>
    <row r="2699">
      <c r="A2699" s="22">
        <f>Universe!G2440</f>
        <v/>
      </c>
      <c r="B2699" s="2" t="n">
        <v>1</v>
      </c>
      <c r="C2699" s="23">
        <f>Universe!H2440</f>
        <v/>
      </c>
      <c r="D2699" s="23">
        <f>Universe!I2440</f>
        <v/>
      </c>
      <c r="E2699" s="23">
        <f>Universe!J2440</f>
        <v/>
      </c>
      <c r="F2699" s="23">
        <f>Universe!K2440</f>
        <v/>
      </c>
      <c r="G2699" s="23">
        <f>Universe!L2440</f>
        <v/>
      </c>
      <c r="H2699" s="23">
        <f>Universe!M2440</f>
        <v/>
      </c>
      <c r="I2699" s="23">
        <f>Universe!N2440</f>
        <v/>
      </c>
      <c r="J2699" s="23">
        <f>Universe!O2440</f>
        <v/>
      </c>
      <c r="K2699" s="23">
        <f>Universe!P2440</f>
        <v/>
      </c>
      <c r="L2699" s="23">
        <f>Universe!Q2440</f>
        <v/>
      </c>
      <c r="M2699" s="23">
        <f>Universe!R2440</f>
        <v/>
      </c>
      <c r="N2699" s="5">
        <f>IF(ZScoring!AH2440="",0,(ZScoring!AH2440-$B$3)/$C$3)</f>
        <v/>
      </c>
      <c r="O2699" s="5">
        <f>IF(ZScoring!AI2440="",0,(ZScoring!AI2440-$B$4)/$C$4)</f>
        <v/>
      </c>
      <c r="P2699" s="5">
        <f>IF(ZScoring!AJ2440="",0,(ZScoring!AJ2440-$B$5)/$C$5)</f>
        <v/>
      </c>
      <c r="Q2699" s="5">
        <f>IF(ZScoring!AK2440="",0,(ZScoring!AK2440-$B$6)/$C$6)</f>
        <v/>
      </c>
      <c r="R2699" s="5">
        <f>IF(ZScoring!AL2440="",0,(ZScoring!AL2440-$B$7)/$C$7)</f>
        <v/>
      </c>
      <c r="S2699" s="5">
        <f>IF(ZScoring!AM2440="",0,(ZScoring!AM2440-$B$8)/$C$8)</f>
        <v/>
      </c>
      <c r="T2699" s="5">
        <f>IF(ZScoring!AN2440="",0,(ZScoring!AN2440-$B$9)/$C$9)</f>
        <v/>
      </c>
      <c r="U2699" s="5">
        <f>IF(ZScoring!AO2440="",0,(ZScoring!AO2440-$B$10)/$C$10)</f>
        <v/>
      </c>
      <c r="V2699" s="5">
        <f>IF(ZScoring!AP2440="",0,(ZScoring!AP2440-$B$11)/$C$11)</f>
        <v/>
      </c>
      <c r="W2699" s="5">
        <f>IF(ZScoring!AQ2440="",0,(ZScoring!AQ2440-$B$12)/$C$12)</f>
        <v/>
      </c>
      <c r="X2699" s="5">
        <f>Universe!C2440</f>
        <v/>
      </c>
    </row>
    <row r="2700">
      <c r="A2700" s="22">
        <f>Universe!G2441</f>
        <v/>
      </c>
      <c r="B2700" s="2" t="n">
        <v>1</v>
      </c>
      <c r="C2700" s="23">
        <f>Universe!H2441</f>
        <v/>
      </c>
      <c r="D2700" s="23">
        <f>Universe!I2441</f>
        <v/>
      </c>
      <c r="E2700" s="23">
        <f>Universe!J2441</f>
        <v/>
      </c>
      <c r="F2700" s="23">
        <f>Universe!K2441</f>
        <v/>
      </c>
      <c r="G2700" s="23">
        <f>Universe!L2441</f>
        <v/>
      </c>
      <c r="H2700" s="23">
        <f>Universe!M2441</f>
        <v/>
      </c>
      <c r="I2700" s="23">
        <f>Universe!N2441</f>
        <v/>
      </c>
      <c r="J2700" s="23">
        <f>Universe!O2441</f>
        <v/>
      </c>
      <c r="K2700" s="23">
        <f>Universe!P2441</f>
        <v/>
      </c>
      <c r="L2700" s="23">
        <f>Universe!Q2441</f>
        <v/>
      </c>
      <c r="M2700" s="23">
        <f>Universe!R2441</f>
        <v/>
      </c>
      <c r="N2700" s="5">
        <f>IF(ZScoring!AH2441="",0,(ZScoring!AH2441-$B$3)/$C$3)</f>
        <v/>
      </c>
      <c r="O2700" s="5">
        <f>IF(ZScoring!AI2441="",0,(ZScoring!AI2441-$B$4)/$C$4)</f>
        <v/>
      </c>
      <c r="P2700" s="5">
        <f>IF(ZScoring!AJ2441="",0,(ZScoring!AJ2441-$B$5)/$C$5)</f>
        <v/>
      </c>
      <c r="Q2700" s="5">
        <f>IF(ZScoring!AK2441="",0,(ZScoring!AK2441-$B$6)/$C$6)</f>
        <v/>
      </c>
      <c r="R2700" s="5">
        <f>IF(ZScoring!AL2441="",0,(ZScoring!AL2441-$B$7)/$C$7)</f>
        <v/>
      </c>
      <c r="S2700" s="5">
        <f>IF(ZScoring!AM2441="",0,(ZScoring!AM2441-$B$8)/$C$8)</f>
        <v/>
      </c>
      <c r="T2700" s="5">
        <f>IF(ZScoring!AN2441="",0,(ZScoring!AN2441-$B$9)/$C$9)</f>
        <v/>
      </c>
      <c r="U2700" s="5">
        <f>IF(ZScoring!AO2441="",0,(ZScoring!AO2441-$B$10)/$C$10)</f>
        <v/>
      </c>
      <c r="V2700" s="5">
        <f>IF(ZScoring!AP2441="",0,(ZScoring!AP2441-$B$11)/$C$11)</f>
        <v/>
      </c>
      <c r="W2700" s="5">
        <f>IF(ZScoring!AQ2441="",0,(ZScoring!AQ2441-$B$12)/$C$12)</f>
        <v/>
      </c>
      <c r="X2700" s="5">
        <f>Universe!C2441</f>
        <v/>
      </c>
    </row>
    <row r="2701">
      <c r="A2701" s="22">
        <f>Universe!G2442</f>
        <v/>
      </c>
      <c r="B2701" s="2" t="n">
        <v>1</v>
      </c>
      <c r="C2701" s="23">
        <f>Universe!H2442</f>
        <v/>
      </c>
      <c r="D2701" s="23">
        <f>Universe!I2442</f>
        <v/>
      </c>
      <c r="E2701" s="23">
        <f>Universe!J2442</f>
        <v/>
      </c>
      <c r="F2701" s="23">
        <f>Universe!K2442</f>
        <v/>
      </c>
      <c r="G2701" s="23">
        <f>Universe!L2442</f>
        <v/>
      </c>
      <c r="H2701" s="23">
        <f>Universe!M2442</f>
        <v/>
      </c>
      <c r="I2701" s="23">
        <f>Universe!N2442</f>
        <v/>
      </c>
      <c r="J2701" s="23">
        <f>Universe!O2442</f>
        <v/>
      </c>
      <c r="K2701" s="23">
        <f>Universe!P2442</f>
        <v/>
      </c>
      <c r="L2701" s="23">
        <f>Universe!Q2442</f>
        <v/>
      </c>
      <c r="M2701" s="23">
        <f>Universe!R2442</f>
        <v/>
      </c>
      <c r="N2701" s="5">
        <f>IF(ZScoring!AH2442="",0,(ZScoring!AH2442-$B$3)/$C$3)</f>
        <v/>
      </c>
      <c r="O2701" s="5">
        <f>IF(ZScoring!AI2442="",0,(ZScoring!AI2442-$B$4)/$C$4)</f>
        <v/>
      </c>
      <c r="P2701" s="5">
        <f>IF(ZScoring!AJ2442="",0,(ZScoring!AJ2442-$B$5)/$C$5)</f>
        <v/>
      </c>
      <c r="Q2701" s="5">
        <f>IF(ZScoring!AK2442="",0,(ZScoring!AK2442-$B$6)/$C$6)</f>
        <v/>
      </c>
      <c r="R2701" s="5">
        <f>IF(ZScoring!AL2442="",0,(ZScoring!AL2442-$B$7)/$C$7)</f>
        <v/>
      </c>
      <c r="S2701" s="5">
        <f>IF(ZScoring!AM2442="",0,(ZScoring!AM2442-$B$8)/$C$8)</f>
        <v/>
      </c>
      <c r="T2701" s="5">
        <f>IF(ZScoring!AN2442="",0,(ZScoring!AN2442-$B$9)/$C$9)</f>
        <v/>
      </c>
      <c r="U2701" s="5">
        <f>IF(ZScoring!AO2442="",0,(ZScoring!AO2442-$B$10)/$C$10)</f>
        <v/>
      </c>
      <c r="V2701" s="5">
        <f>IF(ZScoring!AP2442="",0,(ZScoring!AP2442-$B$11)/$C$11)</f>
        <v/>
      </c>
      <c r="W2701" s="5">
        <f>IF(ZScoring!AQ2442="",0,(ZScoring!AQ2442-$B$12)/$C$12)</f>
        <v/>
      </c>
      <c r="X2701" s="5">
        <f>Universe!C2442</f>
        <v/>
      </c>
    </row>
    <row r="2702">
      <c r="A2702" s="22">
        <f>Universe!G2443</f>
        <v/>
      </c>
      <c r="B2702" s="2" t="n">
        <v>1</v>
      </c>
      <c r="C2702" s="23">
        <f>Universe!H2443</f>
        <v/>
      </c>
      <c r="D2702" s="23">
        <f>Universe!I2443</f>
        <v/>
      </c>
      <c r="E2702" s="23">
        <f>Universe!J2443</f>
        <v/>
      </c>
      <c r="F2702" s="23">
        <f>Universe!K2443</f>
        <v/>
      </c>
      <c r="G2702" s="23">
        <f>Universe!L2443</f>
        <v/>
      </c>
      <c r="H2702" s="23">
        <f>Universe!M2443</f>
        <v/>
      </c>
      <c r="I2702" s="23">
        <f>Universe!N2443</f>
        <v/>
      </c>
      <c r="J2702" s="23">
        <f>Universe!O2443</f>
        <v/>
      </c>
      <c r="K2702" s="23">
        <f>Universe!P2443</f>
        <v/>
      </c>
      <c r="L2702" s="23">
        <f>Universe!Q2443</f>
        <v/>
      </c>
      <c r="M2702" s="23">
        <f>Universe!R2443</f>
        <v/>
      </c>
      <c r="N2702" s="5">
        <f>IF(ZScoring!AH2443="",0,(ZScoring!AH2443-$B$3)/$C$3)</f>
        <v/>
      </c>
      <c r="O2702" s="5">
        <f>IF(ZScoring!AI2443="",0,(ZScoring!AI2443-$B$4)/$C$4)</f>
        <v/>
      </c>
      <c r="P2702" s="5">
        <f>IF(ZScoring!AJ2443="",0,(ZScoring!AJ2443-$B$5)/$C$5)</f>
        <v/>
      </c>
      <c r="Q2702" s="5">
        <f>IF(ZScoring!AK2443="",0,(ZScoring!AK2443-$B$6)/$C$6)</f>
        <v/>
      </c>
      <c r="R2702" s="5">
        <f>IF(ZScoring!AL2443="",0,(ZScoring!AL2443-$B$7)/$C$7)</f>
        <v/>
      </c>
      <c r="S2702" s="5">
        <f>IF(ZScoring!AM2443="",0,(ZScoring!AM2443-$B$8)/$C$8)</f>
        <v/>
      </c>
      <c r="T2702" s="5">
        <f>IF(ZScoring!AN2443="",0,(ZScoring!AN2443-$B$9)/$C$9)</f>
        <v/>
      </c>
      <c r="U2702" s="5">
        <f>IF(ZScoring!AO2443="",0,(ZScoring!AO2443-$B$10)/$C$10)</f>
        <v/>
      </c>
      <c r="V2702" s="5">
        <f>IF(ZScoring!AP2443="",0,(ZScoring!AP2443-$B$11)/$C$11)</f>
        <v/>
      </c>
      <c r="W2702" s="5">
        <f>IF(ZScoring!AQ2443="",0,(ZScoring!AQ2443-$B$12)/$C$12)</f>
        <v/>
      </c>
      <c r="X2702" s="5">
        <f>Universe!C2443</f>
        <v/>
      </c>
    </row>
    <row r="2703">
      <c r="A2703" s="22">
        <f>Universe!G2444</f>
        <v/>
      </c>
      <c r="B2703" s="2" t="n">
        <v>1</v>
      </c>
      <c r="C2703" s="23">
        <f>Universe!H2444</f>
        <v/>
      </c>
      <c r="D2703" s="23">
        <f>Universe!I2444</f>
        <v/>
      </c>
      <c r="E2703" s="23">
        <f>Universe!J2444</f>
        <v/>
      </c>
      <c r="F2703" s="23">
        <f>Universe!K2444</f>
        <v/>
      </c>
      <c r="G2703" s="23">
        <f>Universe!L2444</f>
        <v/>
      </c>
      <c r="H2703" s="23">
        <f>Universe!M2444</f>
        <v/>
      </c>
      <c r="I2703" s="23">
        <f>Universe!N2444</f>
        <v/>
      </c>
      <c r="J2703" s="23">
        <f>Universe!O2444</f>
        <v/>
      </c>
      <c r="K2703" s="23">
        <f>Universe!P2444</f>
        <v/>
      </c>
      <c r="L2703" s="23">
        <f>Universe!Q2444</f>
        <v/>
      </c>
      <c r="M2703" s="23">
        <f>Universe!R2444</f>
        <v/>
      </c>
      <c r="N2703" s="5">
        <f>IF(ZScoring!AH2444="",0,(ZScoring!AH2444-$B$3)/$C$3)</f>
        <v/>
      </c>
      <c r="O2703" s="5">
        <f>IF(ZScoring!AI2444="",0,(ZScoring!AI2444-$B$4)/$C$4)</f>
        <v/>
      </c>
      <c r="P2703" s="5">
        <f>IF(ZScoring!AJ2444="",0,(ZScoring!AJ2444-$B$5)/$C$5)</f>
        <v/>
      </c>
      <c r="Q2703" s="5">
        <f>IF(ZScoring!AK2444="",0,(ZScoring!AK2444-$B$6)/$C$6)</f>
        <v/>
      </c>
      <c r="R2703" s="5">
        <f>IF(ZScoring!AL2444="",0,(ZScoring!AL2444-$B$7)/$C$7)</f>
        <v/>
      </c>
      <c r="S2703" s="5">
        <f>IF(ZScoring!AM2444="",0,(ZScoring!AM2444-$B$8)/$C$8)</f>
        <v/>
      </c>
      <c r="T2703" s="5">
        <f>IF(ZScoring!AN2444="",0,(ZScoring!AN2444-$B$9)/$C$9)</f>
        <v/>
      </c>
      <c r="U2703" s="5">
        <f>IF(ZScoring!AO2444="",0,(ZScoring!AO2444-$B$10)/$C$10)</f>
        <v/>
      </c>
      <c r="V2703" s="5">
        <f>IF(ZScoring!AP2444="",0,(ZScoring!AP2444-$B$11)/$C$11)</f>
        <v/>
      </c>
      <c r="W2703" s="5">
        <f>IF(ZScoring!AQ2444="",0,(ZScoring!AQ2444-$B$12)/$C$12)</f>
        <v/>
      </c>
      <c r="X2703" s="5">
        <f>Universe!C2444</f>
        <v/>
      </c>
    </row>
    <row r="2704">
      <c r="A2704" s="22">
        <f>Universe!G2445</f>
        <v/>
      </c>
      <c r="B2704" s="2" t="n">
        <v>1</v>
      </c>
      <c r="C2704" s="23">
        <f>Universe!H2445</f>
        <v/>
      </c>
      <c r="D2704" s="23">
        <f>Universe!I2445</f>
        <v/>
      </c>
      <c r="E2704" s="23">
        <f>Universe!J2445</f>
        <v/>
      </c>
      <c r="F2704" s="23">
        <f>Universe!K2445</f>
        <v/>
      </c>
      <c r="G2704" s="23">
        <f>Universe!L2445</f>
        <v/>
      </c>
      <c r="H2704" s="23">
        <f>Universe!M2445</f>
        <v/>
      </c>
      <c r="I2704" s="23">
        <f>Universe!N2445</f>
        <v/>
      </c>
      <c r="J2704" s="23">
        <f>Universe!O2445</f>
        <v/>
      </c>
      <c r="K2704" s="23">
        <f>Universe!P2445</f>
        <v/>
      </c>
      <c r="L2704" s="23">
        <f>Universe!Q2445</f>
        <v/>
      </c>
      <c r="M2704" s="23">
        <f>Universe!R2445</f>
        <v/>
      </c>
      <c r="N2704" s="5">
        <f>IF(ZScoring!AH2445="",0,(ZScoring!AH2445-$B$3)/$C$3)</f>
        <v/>
      </c>
      <c r="O2704" s="5">
        <f>IF(ZScoring!AI2445="",0,(ZScoring!AI2445-$B$4)/$C$4)</f>
        <v/>
      </c>
      <c r="P2704" s="5">
        <f>IF(ZScoring!AJ2445="",0,(ZScoring!AJ2445-$B$5)/$C$5)</f>
        <v/>
      </c>
      <c r="Q2704" s="5">
        <f>IF(ZScoring!AK2445="",0,(ZScoring!AK2445-$B$6)/$C$6)</f>
        <v/>
      </c>
      <c r="R2704" s="5">
        <f>IF(ZScoring!AL2445="",0,(ZScoring!AL2445-$B$7)/$C$7)</f>
        <v/>
      </c>
      <c r="S2704" s="5">
        <f>IF(ZScoring!AM2445="",0,(ZScoring!AM2445-$B$8)/$C$8)</f>
        <v/>
      </c>
      <c r="T2704" s="5">
        <f>IF(ZScoring!AN2445="",0,(ZScoring!AN2445-$B$9)/$C$9)</f>
        <v/>
      </c>
      <c r="U2704" s="5">
        <f>IF(ZScoring!AO2445="",0,(ZScoring!AO2445-$B$10)/$C$10)</f>
        <v/>
      </c>
      <c r="V2704" s="5">
        <f>IF(ZScoring!AP2445="",0,(ZScoring!AP2445-$B$11)/$C$11)</f>
        <v/>
      </c>
      <c r="W2704" s="5">
        <f>IF(ZScoring!AQ2445="",0,(ZScoring!AQ2445-$B$12)/$C$12)</f>
        <v/>
      </c>
      <c r="X2704" s="5">
        <f>Universe!C2445</f>
        <v/>
      </c>
    </row>
    <row r="2705">
      <c r="A2705" s="22">
        <f>Universe!G2446</f>
        <v/>
      </c>
      <c r="B2705" s="2" t="n">
        <v>1</v>
      </c>
      <c r="C2705" s="23">
        <f>Universe!H2446</f>
        <v/>
      </c>
      <c r="D2705" s="23">
        <f>Universe!I2446</f>
        <v/>
      </c>
      <c r="E2705" s="23">
        <f>Universe!J2446</f>
        <v/>
      </c>
      <c r="F2705" s="23">
        <f>Universe!K2446</f>
        <v/>
      </c>
      <c r="G2705" s="23">
        <f>Universe!L2446</f>
        <v/>
      </c>
      <c r="H2705" s="23">
        <f>Universe!M2446</f>
        <v/>
      </c>
      <c r="I2705" s="23">
        <f>Universe!N2446</f>
        <v/>
      </c>
      <c r="J2705" s="23">
        <f>Universe!O2446</f>
        <v/>
      </c>
      <c r="K2705" s="23">
        <f>Universe!P2446</f>
        <v/>
      </c>
      <c r="L2705" s="23">
        <f>Universe!Q2446</f>
        <v/>
      </c>
      <c r="M2705" s="23">
        <f>Universe!R2446</f>
        <v/>
      </c>
      <c r="N2705" s="5">
        <f>IF(ZScoring!AH2446="",0,(ZScoring!AH2446-$B$3)/$C$3)</f>
        <v/>
      </c>
      <c r="O2705" s="5">
        <f>IF(ZScoring!AI2446="",0,(ZScoring!AI2446-$B$4)/$C$4)</f>
        <v/>
      </c>
      <c r="P2705" s="5">
        <f>IF(ZScoring!AJ2446="",0,(ZScoring!AJ2446-$B$5)/$C$5)</f>
        <v/>
      </c>
      <c r="Q2705" s="5">
        <f>IF(ZScoring!AK2446="",0,(ZScoring!AK2446-$B$6)/$C$6)</f>
        <v/>
      </c>
      <c r="R2705" s="5">
        <f>IF(ZScoring!AL2446="",0,(ZScoring!AL2446-$B$7)/$C$7)</f>
        <v/>
      </c>
      <c r="S2705" s="5">
        <f>IF(ZScoring!AM2446="",0,(ZScoring!AM2446-$B$8)/$C$8)</f>
        <v/>
      </c>
      <c r="T2705" s="5">
        <f>IF(ZScoring!AN2446="",0,(ZScoring!AN2446-$B$9)/$C$9)</f>
        <v/>
      </c>
      <c r="U2705" s="5">
        <f>IF(ZScoring!AO2446="",0,(ZScoring!AO2446-$B$10)/$C$10)</f>
        <v/>
      </c>
      <c r="V2705" s="5">
        <f>IF(ZScoring!AP2446="",0,(ZScoring!AP2446-$B$11)/$C$11)</f>
        <v/>
      </c>
      <c r="W2705" s="5">
        <f>IF(ZScoring!AQ2446="",0,(ZScoring!AQ2446-$B$12)/$C$12)</f>
        <v/>
      </c>
      <c r="X2705" s="5">
        <f>Universe!C2446</f>
        <v/>
      </c>
    </row>
    <row r="2706">
      <c r="A2706" s="22">
        <f>Universe!G2447</f>
        <v/>
      </c>
      <c r="B2706" s="2" t="n">
        <v>1</v>
      </c>
      <c r="C2706" s="23">
        <f>Universe!H2447</f>
        <v/>
      </c>
      <c r="D2706" s="23">
        <f>Universe!I2447</f>
        <v/>
      </c>
      <c r="E2706" s="23">
        <f>Universe!J2447</f>
        <v/>
      </c>
      <c r="F2706" s="23">
        <f>Universe!K2447</f>
        <v/>
      </c>
      <c r="G2706" s="23">
        <f>Universe!L2447</f>
        <v/>
      </c>
      <c r="H2706" s="23">
        <f>Universe!M2447</f>
        <v/>
      </c>
      <c r="I2706" s="23">
        <f>Universe!N2447</f>
        <v/>
      </c>
      <c r="J2706" s="23">
        <f>Universe!O2447</f>
        <v/>
      </c>
      <c r="K2706" s="23">
        <f>Universe!P2447</f>
        <v/>
      </c>
      <c r="L2706" s="23">
        <f>Universe!Q2447</f>
        <v/>
      </c>
      <c r="M2706" s="23">
        <f>Universe!R2447</f>
        <v/>
      </c>
      <c r="N2706" s="5">
        <f>IF(ZScoring!AH2447="",0,(ZScoring!AH2447-$B$3)/$C$3)</f>
        <v/>
      </c>
      <c r="O2706" s="5">
        <f>IF(ZScoring!AI2447="",0,(ZScoring!AI2447-$B$4)/$C$4)</f>
        <v/>
      </c>
      <c r="P2706" s="5">
        <f>IF(ZScoring!AJ2447="",0,(ZScoring!AJ2447-$B$5)/$C$5)</f>
        <v/>
      </c>
      <c r="Q2706" s="5">
        <f>IF(ZScoring!AK2447="",0,(ZScoring!AK2447-$B$6)/$C$6)</f>
        <v/>
      </c>
      <c r="R2706" s="5">
        <f>IF(ZScoring!AL2447="",0,(ZScoring!AL2447-$B$7)/$C$7)</f>
        <v/>
      </c>
      <c r="S2706" s="5">
        <f>IF(ZScoring!AM2447="",0,(ZScoring!AM2447-$B$8)/$C$8)</f>
        <v/>
      </c>
      <c r="T2706" s="5">
        <f>IF(ZScoring!AN2447="",0,(ZScoring!AN2447-$B$9)/$C$9)</f>
        <v/>
      </c>
      <c r="U2706" s="5">
        <f>IF(ZScoring!AO2447="",0,(ZScoring!AO2447-$B$10)/$C$10)</f>
        <v/>
      </c>
      <c r="V2706" s="5">
        <f>IF(ZScoring!AP2447="",0,(ZScoring!AP2447-$B$11)/$C$11)</f>
        <v/>
      </c>
      <c r="W2706" s="5">
        <f>IF(ZScoring!AQ2447="",0,(ZScoring!AQ2447-$B$12)/$C$12)</f>
        <v/>
      </c>
      <c r="X2706" s="5">
        <f>Universe!C2447</f>
        <v/>
      </c>
    </row>
    <row r="2707">
      <c r="A2707" s="22">
        <f>Universe!G2448</f>
        <v/>
      </c>
      <c r="B2707" s="2" t="n">
        <v>1</v>
      </c>
      <c r="C2707" s="23">
        <f>Universe!H2448</f>
        <v/>
      </c>
      <c r="D2707" s="23">
        <f>Universe!I2448</f>
        <v/>
      </c>
      <c r="E2707" s="23">
        <f>Universe!J2448</f>
        <v/>
      </c>
      <c r="F2707" s="23">
        <f>Universe!K2448</f>
        <v/>
      </c>
      <c r="G2707" s="23">
        <f>Universe!L2448</f>
        <v/>
      </c>
      <c r="H2707" s="23">
        <f>Universe!M2448</f>
        <v/>
      </c>
      <c r="I2707" s="23">
        <f>Universe!N2448</f>
        <v/>
      </c>
      <c r="J2707" s="23">
        <f>Universe!O2448</f>
        <v/>
      </c>
      <c r="K2707" s="23">
        <f>Universe!P2448</f>
        <v/>
      </c>
      <c r="L2707" s="23">
        <f>Universe!Q2448</f>
        <v/>
      </c>
      <c r="M2707" s="23">
        <f>Universe!R2448</f>
        <v/>
      </c>
      <c r="N2707" s="5">
        <f>IF(ZScoring!AH2448="",0,(ZScoring!AH2448-$B$3)/$C$3)</f>
        <v/>
      </c>
      <c r="O2707" s="5">
        <f>IF(ZScoring!AI2448="",0,(ZScoring!AI2448-$B$4)/$C$4)</f>
        <v/>
      </c>
      <c r="P2707" s="5">
        <f>IF(ZScoring!AJ2448="",0,(ZScoring!AJ2448-$B$5)/$C$5)</f>
        <v/>
      </c>
      <c r="Q2707" s="5">
        <f>IF(ZScoring!AK2448="",0,(ZScoring!AK2448-$B$6)/$C$6)</f>
        <v/>
      </c>
      <c r="R2707" s="5">
        <f>IF(ZScoring!AL2448="",0,(ZScoring!AL2448-$B$7)/$C$7)</f>
        <v/>
      </c>
      <c r="S2707" s="5">
        <f>IF(ZScoring!AM2448="",0,(ZScoring!AM2448-$B$8)/$C$8)</f>
        <v/>
      </c>
      <c r="T2707" s="5">
        <f>IF(ZScoring!AN2448="",0,(ZScoring!AN2448-$B$9)/$C$9)</f>
        <v/>
      </c>
      <c r="U2707" s="5">
        <f>IF(ZScoring!AO2448="",0,(ZScoring!AO2448-$B$10)/$C$10)</f>
        <v/>
      </c>
      <c r="V2707" s="5">
        <f>IF(ZScoring!AP2448="",0,(ZScoring!AP2448-$B$11)/$C$11)</f>
        <v/>
      </c>
      <c r="W2707" s="5">
        <f>IF(ZScoring!AQ2448="",0,(ZScoring!AQ2448-$B$12)/$C$12)</f>
        <v/>
      </c>
      <c r="X2707" s="5">
        <f>Universe!C2448</f>
        <v/>
      </c>
    </row>
    <row r="2708">
      <c r="A2708" s="22">
        <f>Universe!G2449</f>
        <v/>
      </c>
      <c r="B2708" s="2" t="n">
        <v>1</v>
      </c>
      <c r="C2708" s="23">
        <f>Universe!H2449</f>
        <v/>
      </c>
      <c r="D2708" s="23">
        <f>Universe!I2449</f>
        <v/>
      </c>
      <c r="E2708" s="23">
        <f>Universe!J2449</f>
        <v/>
      </c>
      <c r="F2708" s="23">
        <f>Universe!K2449</f>
        <v/>
      </c>
      <c r="G2708" s="23">
        <f>Universe!L2449</f>
        <v/>
      </c>
      <c r="H2708" s="23">
        <f>Universe!M2449</f>
        <v/>
      </c>
      <c r="I2708" s="23">
        <f>Universe!N2449</f>
        <v/>
      </c>
      <c r="J2708" s="23">
        <f>Universe!O2449</f>
        <v/>
      </c>
      <c r="K2708" s="23">
        <f>Universe!P2449</f>
        <v/>
      </c>
      <c r="L2708" s="23">
        <f>Universe!Q2449</f>
        <v/>
      </c>
      <c r="M2708" s="23">
        <f>Universe!R2449</f>
        <v/>
      </c>
      <c r="N2708" s="5">
        <f>IF(ZScoring!AH2449="",0,(ZScoring!AH2449-$B$3)/$C$3)</f>
        <v/>
      </c>
      <c r="O2708" s="5">
        <f>IF(ZScoring!AI2449="",0,(ZScoring!AI2449-$B$4)/$C$4)</f>
        <v/>
      </c>
      <c r="P2708" s="5">
        <f>IF(ZScoring!AJ2449="",0,(ZScoring!AJ2449-$B$5)/$C$5)</f>
        <v/>
      </c>
      <c r="Q2708" s="5">
        <f>IF(ZScoring!AK2449="",0,(ZScoring!AK2449-$B$6)/$C$6)</f>
        <v/>
      </c>
      <c r="R2708" s="5">
        <f>IF(ZScoring!AL2449="",0,(ZScoring!AL2449-$B$7)/$C$7)</f>
        <v/>
      </c>
      <c r="S2708" s="5">
        <f>IF(ZScoring!AM2449="",0,(ZScoring!AM2449-$B$8)/$C$8)</f>
        <v/>
      </c>
      <c r="T2708" s="5">
        <f>IF(ZScoring!AN2449="",0,(ZScoring!AN2449-$B$9)/$C$9)</f>
        <v/>
      </c>
      <c r="U2708" s="5">
        <f>IF(ZScoring!AO2449="",0,(ZScoring!AO2449-$B$10)/$C$10)</f>
        <v/>
      </c>
      <c r="V2708" s="5">
        <f>IF(ZScoring!AP2449="",0,(ZScoring!AP2449-$B$11)/$C$11)</f>
        <v/>
      </c>
      <c r="W2708" s="5">
        <f>IF(ZScoring!AQ2449="",0,(ZScoring!AQ2449-$B$12)/$C$12)</f>
        <v/>
      </c>
      <c r="X2708" s="5">
        <f>Universe!C2449</f>
        <v/>
      </c>
    </row>
    <row r="2709">
      <c r="A2709" s="22">
        <f>Universe!G2450</f>
        <v/>
      </c>
      <c r="B2709" s="2" t="n">
        <v>1</v>
      </c>
      <c r="C2709" s="23">
        <f>Universe!H2450</f>
        <v/>
      </c>
      <c r="D2709" s="23">
        <f>Universe!I2450</f>
        <v/>
      </c>
      <c r="E2709" s="23">
        <f>Universe!J2450</f>
        <v/>
      </c>
      <c r="F2709" s="23">
        <f>Universe!K2450</f>
        <v/>
      </c>
      <c r="G2709" s="23">
        <f>Universe!L2450</f>
        <v/>
      </c>
      <c r="H2709" s="23">
        <f>Universe!M2450</f>
        <v/>
      </c>
      <c r="I2709" s="23">
        <f>Universe!N2450</f>
        <v/>
      </c>
      <c r="J2709" s="23">
        <f>Universe!O2450</f>
        <v/>
      </c>
      <c r="K2709" s="23">
        <f>Universe!P2450</f>
        <v/>
      </c>
      <c r="L2709" s="23">
        <f>Universe!Q2450</f>
        <v/>
      </c>
      <c r="M2709" s="23">
        <f>Universe!R2450</f>
        <v/>
      </c>
      <c r="N2709" s="5">
        <f>IF(ZScoring!AH2450="",0,(ZScoring!AH2450-$B$3)/$C$3)</f>
        <v/>
      </c>
      <c r="O2709" s="5">
        <f>IF(ZScoring!AI2450="",0,(ZScoring!AI2450-$B$4)/$C$4)</f>
        <v/>
      </c>
      <c r="P2709" s="5">
        <f>IF(ZScoring!AJ2450="",0,(ZScoring!AJ2450-$B$5)/$C$5)</f>
        <v/>
      </c>
      <c r="Q2709" s="5">
        <f>IF(ZScoring!AK2450="",0,(ZScoring!AK2450-$B$6)/$C$6)</f>
        <v/>
      </c>
      <c r="R2709" s="5">
        <f>IF(ZScoring!AL2450="",0,(ZScoring!AL2450-$B$7)/$C$7)</f>
        <v/>
      </c>
      <c r="S2709" s="5">
        <f>IF(ZScoring!AM2450="",0,(ZScoring!AM2450-$B$8)/$C$8)</f>
        <v/>
      </c>
      <c r="T2709" s="5">
        <f>IF(ZScoring!AN2450="",0,(ZScoring!AN2450-$B$9)/$C$9)</f>
        <v/>
      </c>
      <c r="U2709" s="5">
        <f>IF(ZScoring!AO2450="",0,(ZScoring!AO2450-$B$10)/$C$10)</f>
        <v/>
      </c>
      <c r="V2709" s="5">
        <f>IF(ZScoring!AP2450="",0,(ZScoring!AP2450-$B$11)/$C$11)</f>
        <v/>
      </c>
      <c r="W2709" s="5">
        <f>IF(ZScoring!AQ2450="",0,(ZScoring!AQ2450-$B$12)/$C$12)</f>
        <v/>
      </c>
      <c r="X2709" s="5">
        <f>Universe!C2450</f>
        <v/>
      </c>
    </row>
    <row r="2710">
      <c r="A2710" s="22">
        <f>Universe!G2451</f>
        <v/>
      </c>
      <c r="B2710" s="2" t="n">
        <v>1</v>
      </c>
      <c r="C2710" s="23">
        <f>Universe!H2451</f>
        <v/>
      </c>
      <c r="D2710" s="23">
        <f>Universe!I2451</f>
        <v/>
      </c>
      <c r="E2710" s="23">
        <f>Universe!J2451</f>
        <v/>
      </c>
      <c r="F2710" s="23">
        <f>Universe!K2451</f>
        <v/>
      </c>
      <c r="G2710" s="23">
        <f>Universe!L2451</f>
        <v/>
      </c>
      <c r="H2710" s="23">
        <f>Universe!M2451</f>
        <v/>
      </c>
      <c r="I2710" s="23">
        <f>Universe!N2451</f>
        <v/>
      </c>
      <c r="J2710" s="23">
        <f>Universe!O2451</f>
        <v/>
      </c>
      <c r="K2710" s="23">
        <f>Universe!P2451</f>
        <v/>
      </c>
      <c r="L2710" s="23">
        <f>Universe!Q2451</f>
        <v/>
      </c>
      <c r="M2710" s="23">
        <f>Universe!R2451</f>
        <v/>
      </c>
      <c r="N2710" s="5">
        <f>IF(ZScoring!AH2451="",0,(ZScoring!AH2451-$B$3)/$C$3)</f>
        <v/>
      </c>
      <c r="O2710" s="5">
        <f>IF(ZScoring!AI2451="",0,(ZScoring!AI2451-$B$4)/$C$4)</f>
        <v/>
      </c>
      <c r="P2710" s="5">
        <f>IF(ZScoring!AJ2451="",0,(ZScoring!AJ2451-$B$5)/$C$5)</f>
        <v/>
      </c>
      <c r="Q2710" s="5">
        <f>IF(ZScoring!AK2451="",0,(ZScoring!AK2451-$B$6)/$C$6)</f>
        <v/>
      </c>
      <c r="R2710" s="5">
        <f>IF(ZScoring!AL2451="",0,(ZScoring!AL2451-$B$7)/$C$7)</f>
        <v/>
      </c>
      <c r="S2710" s="5">
        <f>IF(ZScoring!AM2451="",0,(ZScoring!AM2451-$B$8)/$C$8)</f>
        <v/>
      </c>
      <c r="T2710" s="5">
        <f>IF(ZScoring!AN2451="",0,(ZScoring!AN2451-$B$9)/$C$9)</f>
        <v/>
      </c>
      <c r="U2710" s="5">
        <f>IF(ZScoring!AO2451="",0,(ZScoring!AO2451-$B$10)/$C$10)</f>
        <v/>
      </c>
      <c r="V2710" s="5">
        <f>IF(ZScoring!AP2451="",0,(ZScoring!AP2451-$B$11)/$C$11)</f>
        <v/>
      </c>
      <c r="W2710" s="5">
        <f>IF(ZScoring!AQ2451="",0,(ZScoring!AQ2451-$B$12)/$C$12)</f>
        <v/>
      </c>
      <c r="X2710" s="5">
        <f>Universe!C2451</f>
        <v/>
      </c>
    </row>
    <row r="2711">
      <c r="A2711" s="22">
        <f>Universe!G2452</f>
        <v/>
      </c>
      <c r="B2711" s="2" t="n">
        <v>1</v>
      </c>
      <c r="C2711" s="23">
        <f>Universe!H2452</f>
        <v/>
      </c>
      <c r="D2711" s="23">
        <f>Universe!I2452</f>
        <v/>
      </c>
      <c r="E2711" s="23">
        <f>Universe!J2452</f>
        <v/>
      </c>
      <c r="F2711" s="23">
        <f>Universe!K2452</f>
        <v/>
      </c>
      <c r="G2711" s="23">
        <f>Universe!L2452</f>
        <v/>
      </c>
      <c r="H2711" s="23">
        <f>Universe!M2452</f>
        <v/>
      </c>
      <c r="I2711" s="23">
        <f>Universe!N2452</f>
        <v/>
      </c>
      <c r="J2711" s="23">
        <f>Universe!O2452</f>
        <v/>
      </c>
      <c r="K2711" s="23">
        <f>Universe!P2452</f>
        <v/>
      </c>
      <c r="L2711" s="23">
        <f>Universe!Q2452</f>
        <v/>
      </c>
      <c r="M2711" s="23">
        <f>Universe!R2452</f>
        <v/>
      </c>
      <c r="N2711" s="5">
        <f>IF(ZScoring!AH2452="",0,(ZScoring!AH2452-$B$3)/$C$3)</f>
        <v/>
      </c>
      <c r="O2711" s="5">
        <f>IF(ZScoring!AI2452="",0,(ZScoring!AI2452-$B$4)/$C$4)</f>
        <v/>
      </c>
      <c r="P2711" s="5">
        <f>IF(ZScoring!AJ2452="",0,(ZScoring!AJ2452-$B$5)/$C$5)</f>
        <v/>
      </c>
      <c r="Q2711" s="5">
        <f>IF(ZScoring!AK2452="",0,(ZScoring!AK2452-$B$6)/$C$6)</f>
        <v/>
      </c>
      <c r="R2711" s="5">
        <f>IF(ZScoring!AL2452="",0,(ZScoring!AL2452-$B$7)/$C$7)</f>
        <v/>
      </c>
      <c r="S2711" s="5">
        <f>IF(ZScoring!AM2452="",0,(ZScoring!AM2452-$B$8)/$C$8)</f>
        <v/>
      </c>
      <c r="T2711" s="5">
        <f>IF(ZScoring!AN2452="",0,(ZScoring!AN2452-$B$9)/$C$9)</f>
        <v/>
      </c>
      <c r="U2711" s="5">
        <f>IF(ZScoring!AO2452="",0,(ZScoring!AO2452-$B$10)/$C$10)</f>
        <v/>
      </c>
      <c r="V2711" s="5">
        <f>IF(ZScoring!AP2452="",0,(ZScoring!AP2452-$B$11)/$C$11)</f>
        <v/>
      </c>
      <c r="W2711" s="5">
        <f>IF(ZScoring!AQ2452="",0,(ZScoring!AQ2452-$B$12)/$C$12)</f>
        <v/>
      </c>
      <c r="X2711" s="5">
        <f>Universe!C2452</f>
        <v/>
      </c>
    </row>
    <row r="2712">
      <c r="A2712" s="22">
        <f>Universe!G2453</f>
        <v/>
      </c>
      <c r="B2712" s="2" t="n">
        <v>1</v>
      </c>
      <c r="C2712" s="23">
        <f>Universe!H2453</f>
        <v/>
      </c>
      <c r="D2712" s="23">
        <f>Universe!I2453</f>
        <v/>
      </c>
      <c r="E2712" s="23">
        <f>Universe!J2453</f>
        <v/>
      </c>
      <c r="F2712" s="23">
        <f>Universe!K2453</f>
        <v/>
      </c>
      <c r="G2712" s="23">
        <f>Universe!L2453</f>
        <v/>
      </c>
      <c r="H2712" s="23">
        <f>Universe!M2453</f>
        <v/>
      </c>
      <c r="I2712" s="23">
        <f>Universe!N2453</f>
        <v/>
      </c>
      <c r="J2712" s="23">
        <f>Universe!O2453</f>
        <v/>
      </c>
      <c r="K2712" s="23">
        <f>Universe!P2453</f>
        <v/>
      </c>
      <c r="L2712" s="23">
        <f>Universe!Q2453</f>
        <v/>
      </c>
      <c r="M2712" s="23">
        <f>Universe!R2453</f>
        <v/>
      </c>
      <c r="N2712" s="5">
        <f>IF(ZScoring!AH2453="",0,(ZScoring!AH2453-$B$3)/$C$3)</f>
        <v/>
      </c>
      <c r="O2712" s="5">
        <f>IF(ZScoring!AI2453="",0,(ZScoring!AI2453-$B$4)/$C$4)</f>
        <v/>
      </c>
      <c r="P2712" s="5">
        <f>IF(ZScoring!AJ2453="",0,(ZScoring!AJ2453-$B$5)/$C$5)</f>
        <v/>
      </c>
      <c r="Q2712" s="5">
        <f>IF(ZScoring!AK2453="",0,(ZScoring!AK2453-$B$6)/$C$6)</f>
        <v/>
      </c>
      <c r="R2712" s="5">
        <f>IF(ZScoring!AL2453="",0,(ZScoring!AL2453-$B$7)/$C$7)</f>
        <v/>
      </c>
      <c r="S2712" s="5">
        <f>IF(ZScoring!AM2453="",0,(ZScoring!AM2453-$B$8)/$C$8)</f>
        <v/>
      </c>
      <c r="T2712" s="5">
        <f>IF(ZScoring!AN2453="",0,(ZScoring!AN2453-$B$9)/$C$9)</f>
        <v/>
      </c>
      <c r="U2712" s="5">
        <f>IF(ZScoring!AO2453="",0,(ZScoring!AO2453-$B$10)/$C$10)</f>
        <v/>
      </c>
      <c r="V2712" s="5">
        <f>IF(ZScoring!AP2453="",0,(ZScoring!AP2453-$B$11)/$C$11)</f>
        <v/>
      </c>
      <c r="W2712" s="5">
        <f>IF(ZScoring!AQ2453="",0,(ZScoring!AQ2453-$B$12)/$C$12)</f>
        <v/>
      </c>
      <c r="X2712" s="5">
        <f>Universe!C2453</f>
        <v/>
      </c>
    </row>
    <row r="2713">
      <c r="A2713" s="22">
        <f>Universe!G2454</f>
        <v/>
      </c>
      <c r="B2713" s="2" t="n">
        <v>1</v>
      </c>
      <c r="C2713" s="23">
        <f>Universe!H2454</f>
        <v/>
      </c>
      <c r="D2713" s="23">
        <f>Universe!I2454</f>
        <v/>
      </c>
      <c r="E2713" s="23">
        <f>Universe!J2454</f>
        <v/>
      </c>
      <c r="F2713" s="23">
        <f>Universe!K2454</f>
        <v/>
      </c>
      <c r="G2713" s="23">
        <f>Universe!L2454</f>
        <v/>
      </c>
      <c r="H2713" s="23">
        <f>Universe!M2454</f>
        <v/>
      </c>
      <c r="I2713" s="23">
        <f>Universe!N2454</f>
        <v/>
      </c>
      <c r="J2713" s="23">
        <f>Universe!O2454</f>
        <v/>
      </c>
      <c r="K2713" s="23">
        <f>Universe!P2454</f>
        <v/>
      </c>
      <c r="L2713" s="23">
        <f>Universe!Q2454</f>
        <v/>
      </c>
      <c r="M2713" s="23">
        <f>Universe!R2454</f>
        <v/>
      </c>
      <c r="N2713" s="5">
        <f>IF(ZScoring!AH2454="",0,(ZScoring!AH2454-$B$3)/$C$3)</f>
        <v/>
      </c>
      <c r="O2713" s="5">
        <f>IF(ZScoring!AI2454="",0,(ZScoring!AI2454-$B$4)/$C$4)</f>
        <v/>
      </c>
      <c r="P2713" s="5">
        <f>IF(ZScoring!AJ2454="",0,(ZScoring!AJ2454-$B$5)/$C$5)</f>
        <v/>
      </c>
      <c r="Q2713" s="5">
        <f>IF(ZScoring!AK2454="",0,(ZScoring!AK2454-$B$6)/$C$6)</f>
        <v/>
      </c>
      <c r="R2713" s="5">
        <f>IF(ZScoring!AL2454="",0,(ZScoring!AL2454-$B$7)/$C$7)</f>
        <v/>
      </c>
      <c r="S2713" s="5">
        <f>IF(ZScoring!AM2454="",0,(ZScoring!AM2454-$B$8)/$C$8)</f>
        <v/>
      </c>
      <c r="T2713" s="5">
        <f>IF(ZScoring!AN2454="",0,(ZScoring!AN2454-$B$9)/$C$9)</f>
        <v/>
      </c>
      <c r="U2713" s="5">
        <f>IF(ZScoring!AO2454="",0,(ZScoring!AO2454-$B$10)/$C$10)</f>
        <v/>
      </c>
      <c r="V2713" s="5">
        <f>IF(ZScoring!AP2454="",0,(ZScoring!AP2454-$B$11)/$C$11)</f>
        <v/>
      </c>
      <c r="W2713" s="5">
        <f>IF(ZScoring!AQ2454="",0,(ZScoring!AQ2454-$B$12)/$C$12)</f>
        <v/>
      </c>
      <c r="X2713" s="5">
        <f>Universe!C2454</f>
        <v/>
      </c>
    </row>
    <row r="2714">
      <c r="A2714" s="22">
        <f>Universe!G2455</f>
        <v/>
      </c>
      <c r="B2714" s="2" t="n">
        <v>1</v>
      </c>
      <c r="C2714" s="23">
        <f>Universe!H2455</f>
        <v/>
      </c>
      <c r="D2714" s="23">
        <f>Universe!I2455</f>
        <v/>
      </c>
      <c r="E2714" s="23">
        <f>Universe!J2455</f>
        <v/>
      </c>
      <c r="F2714" s="23">
        <f>Universe!K2455</f>
        <v/>
      </c>
      <c r="G2714" s="23">
        <f>Universe!L2455</f>
        <v/>
      </c>
      <c r="H2714" s="23">
        <f>Universe!M2455</f>
        <v/>
      </c>
      <c r="I2714" s="23">
        <f>Universe!N2455</f>
        <v/>
      </c>
      <c r="J2714" s="23">
        <f>Universe!O2455</f>
        <v/>
      </c>
      <c r="K2714" s="23">
        <f>Universe!P2455</f>
        <v/>
      </c>
      <c r="L2714" s="23">
        <f>Universe!Q2455</f>
        <v/>
      </c>
      <c r="M2714" s="23">
        <f>Universe!R2455</f>
        <v/>
      </c>
      <c r="N2714" s="5">
        <f>IF(ZScoring!AH2455="",0,(ZScoring!AH2455-$B$3)/$C$3)</f>
        <v/>
      </c>
      <c r="O2714" s="5">
        <f>IF(ZScoring!AI2455="",0,(ZScoring!AI2455-$B$4)/$C$4)</f>
        <v/>
      </c>
      <c r="P2714" s="5">
        <f>IF(ZScoring!AJ2455="",0,(ZScoring!AJ2455-$B$5)/$C$5)</f>
        <v/>
      </c>
      <c r="Q2714" s="5">
        <f>IF(ZScoring!AK2455="",0,(ZScoring!AK2455-$B$6)/$C$6)</f>
        <v/>
      </c>
      <c r="R2714" s="5">
        <f>IF(ZScoring!AL2455="",0,(ZScoring!AL2455-$B$7)/$C$7)</f>
        <v/>
      </c>
      <c r="S2714" s="5">
        <f>IF(ZScoring!AM2455="",0,(ZScoring!AM2455-$B$8)/$C$8)</f>
        <v/>
      </c>
      <c r="T2714" s="5">
        <f>IF(ZScoring!AN2455="",0,(ZScoring!AN2455-$B$9)/$C$9)</f>
        <v/>
      </c>
      <c r="U2714" s="5">
        <f>IF(ZScoring!AO2455="",0,(ZScoring!AO2455-$B$10)/$C$10)</f>
        <v/>
      </c>
      <c r="V2714" s="5">
        <f>IF(ZScoring!AP2455="",0,(ZScoring!AP2455-$B$11)/$C$11)</f>
        <v/>
      </c>
      <c r="W2714" s="5">
        <f>IF(ZScoring!AQ2455="",0,(ZScoring!AQ2455-$B$12)/$C$12)</f>
        <v/>
      </c>
      <c r="X2714" s="5">
        <f>Universe!C2455</f>
        <v/>
      </c>
    </row>
    <row r="2715">
      <c r="A2715" s="22">
        <f>Universe!G2456</f>
        <v/>
      </c>
      <c r="B2715" s="2" t="n">
        <v>1</v>
      </c>
      <c r="C2715" s="23">
        <f>Universe!H2456</f>
        <v/>
      </c>
      <c r="D2715" s="23">
        <f>Universe!I2456</f>
        <v/>
      </c>
      <c r="E2715" s="23">
        <f>Universe!J2456</f>
        <v/>
      </c>
      <c r="F2715" s="23">
        <f>Universe!K2456</f>
        <v/>
      </c>
      <c r="G2715" s="23">
        <f>Universe!L2456</f>
        <v/>
      </c>
      <c r="H2715" s="23">
        <f>Universe!M2456</f>
        <v/>
      </c>
      <c r="I2715" s="23">
        <f>Universe!N2456</f>
        <v/>
      </c>
      <c r="J2715" s="23">
        <f>Universe!O2456</f>
        <v/>
      </c>
      <c r="K2715" s="23">
        <f>Universe!P2456</f>
        <v/>
      </c>
      <c r="L2715" s="23">
        <f>Universe!Q2456</f>
        <v/>
      </c>
      <c r="M2715" s="23">
        <f>Universe!R2456</f>
        <v/>
      </c>
      <c r="N2715" s="5">
        <f>IF(ZScoring!AH2456="",0,(ZScoring!AH2456-$B$3)/$C$3)</f>
        <v/>
      </c>
      <c r="O2715" s="5">
        <f>IF(ZScoring!AI2456="",0,(ZScoring!AI2456-$B$4)/$C$4)</f>
        <v/>
      </c>
      <c r="P2715" s="5">
        <f>IF(ZScoring!AJ2456="",0,(ZScoring!AJ2456-$B$5)/$C$5)</f>
        <v/>
      </c>
      <c r="Q2715" s="5">
        <f>IF(ZScoring!AK2456="",0,(ZScoring!AK2456-$B$6)/$C$6)</f>
        <v/>
      </c>
      <c r="R2715" s="5">
        <f>IF(ZScoring!AL2456="",0,(ZScoring!AL2456-$B$7)/$C$7)</f>
        <v/>
      </c>
      <c r="S2715" s="5">
        <f>IF(ZScoring!AM2456="",0,(ZScoring!AM2456-$B$8)/$C$8)</f>
        <v/>
      </c>
      <c r="T2715" s="5">
        <f>IF(ZScoring!AN2456="",0,(ZScoring!AN2456-$B$9)/$C$9)</f>
        <v/>
      </c>
      <c r="U2715" s="5">
        <f>IF(ZScoring!AO2456="",0,(ZScoring!AO2456-$B$10)/$C$10)</f>
        <v/>
      </c>
      <c r="V2715" s="5">
        <f>IF(ZScoring!AP2456="",0,(ZScoring!AP2456-$B$11)/$C$11)</f>
        <v/>
      </c>
      <c r="W2715" s="5">
        <f>IF(ZScoring!AQ2456="",0,(ZScoring!AQ2456-$B$12)/$C$12)</f>
        <v/>
      </c>
      <c r="X2715" s="5">
        <f>Universe!C2456</f>
        <v/>
      </c>
    </row>
    <row r="2716">
      <c r="A2716" s="22">
        <f>Universe!G2457</f>
        <v/>
      </c>
      <c r="B2716" s="2" t="n">
        <v>1</v>
      </c>
      <c r="C2716" s="23">
        <f>Universe!H2457</f>
        <v/>
      </c>
      <c r="D2716" s="23">
        <f>Universe!I2457</f>
        <v/>
      </c>
      <c r="E2716" s="23">
        <f>Universe!J2457</f>
        <v/>
      </c>
      <c r="F2716" s="23">
        <f>Universe!K2457</f>
        <v/>
      </c>
      <c r="G2716" s="23">
        <f>Universe!L2457</f>
        <v/>
      </c>
      <c r="H2716" s="23">
        <f>Universe!M2457</f>
        <v/>
      </c>
      <c r="I2716" s="23">
        <f>Universe!N2457</f>
        <v/>
      </c>
      <c r="J2716" s="23">
        <f>Universe!O2457</f>
        <v/>
      </c>
      <c r="K2716" s="23">
        <f>Universe!P2457</f>
        <v/>
      </c>
      <c r="L2716" s="23">
        <f>Universe!Q2457</f>
        <v/>
      </c>
      <c r="M2716" s="23">
        <f>Universe!R2457</f>
        <v/>
      </c>
      <c r="N2716" s="5">
        <f>IF(ZScoring!AH2457="",0,(ZScoring!AH2457-$B$3)/$C$3)</f>
        <v/>
      </c>
      <c r="O2716" s="5">
        <f>IF(ZScoring!AI2457="",0,(ZScoring!AI2457-$B$4)/$C$4)</f>
        <v/>
      </c>
      <c r="P2716" s="5">
        <f>IF(ZScoring!AJ2457="",0,(ZScoring!AJ2457-$B$5)/$C$5)</f>
        <v/>
      </c>
      <c r="Q2716" s="5">
        <f>IF(ZScoring!AK2457="",0,(ZScoring!AK2457-$B$6)/$C$6)</f>
        <v/>
      </c>
      <c r="R2716" s="5">
        <f>IF(ZScoring!AL2457="",0,(ZScoring!AL2457-$B$7)/$C$7)</f>
        <v/>
      </c>
      <c r="S2716" s="5">
        <f>IF(ZScoring!AM2457="",0,(ZScoring!AM2457-$B$8)/$C$8)</f>
        <v/>
      </c>
      <c r="T2716" s="5">
        <f>IF(ZScoring!AN2457="",0,(ZScoring!AN2457-$B$9)/$C$9)</f>
        <v/>
      </c>
      <c r="U2716" s="5">
        <f>IF(ZScoring!AO2457="",0,(ZScoring!AO2457-$B$10)/$C$10)</f>
        <v/>
      </c>
      <c r="V2716" s="5">
        <f>IF(ZScoring!AP2457="",0,(ZScoring!AP2457-$B$11)/$C$11)</f>
        <v/>
      </c>
      <c r="W2716" s="5">
        <f>IF(ZScoring!AQ2457="",0,(ZScoring!AQ2457-$B$12)/$C$12)</f>
        <v/>
      </c>
      <c r="X2716" s="5">
        <f>Universe!C2457</f>
        <v/>
      </c>
    </row>
    <row r="2717">
      <c r="A2717" s="22">
        <f>Universe!G2458</f>
        <v/>
      </c>
      <c r="B2717" s="2" t="n">
        <v>1</v>
      </c>
      <c r="C2717" s="23">
        <f>Universe!H2458</f>
        <v/>
      </c>
      <c r="D2717" s="23">
        <f>Universe!I2458</f>
        <v/>
      </c>
      <c r="E2717" s="23">
        <f>Universe!J2458</f>
        <v/>
      </c>
      <c r="F2717" s="23">
        <f>Universe!K2458</f>
        <v/>
      </c>
      <c r="G2717" s="23">
        <f>Universe!L2458</f>
        <v/>
      </c>
      <c r="H2717" s="23">
        <f>Universe!M2458</f>
        <v/>
      </c>
      <c r="I2717" s="23">
        <f>Universe!N2458</f>
        <v/>
      </c>
      <c r="J2717" s="23">
        <f>Universe!O2458</f>
        <v/>
      </c>
      <c r="K2717" s="23">
        <f>Universe!P2458</f>
        <v/>
      </c>
      <c r="L2717" s="23">
        <f>Universe!Q2458</f>
        <v/>
      </c>
      <c r="M2717" s="23">
        <f>Universe!R2458</f>
        <v/>
      </c>
      <c r="N2717" s="5">
        <f>IF(ZScoring!AH2458="",0,(ZScoring!AH2458-$B$3)/$C$3)</f>
        <v/>
      </c>
      <c r="O2717" s="5">
        <f>IF(ZScoring!AI2458="",0,(ZScoring!AI2458-$B$4)/$C$4)</f>
        <v/>
      </c>
      <c r="P2717" s="5">
        <f>IF(ZScoring!AJ2458="",0,(ZScoring!AJ2458-$B$5)/$C$5)</f>
        <v/>
      </c>
      <c r="Q2717" s="5">
        <f>IF(ZScoring!AK2458="",0,(ZScoring!AK2458-$B$6)/$C$6)</f>
        <v/>
      </c>
      <c r="R2717" s="5">
        <f>IF(ZScoring!AL2458="",0,(ZScoring!AL2458-$B$7)/$C$7)</f>
        <v/>
      </c>
      <c r="S2717" s="5">
        <f>IF(ZScoring!AM2458="",0,(ZScoring!AM2458-$B$8)/$C$8)</f>
        <v/>
      </c>
      <c r="T2717" s="5">
        <f>IF(ZScoring!AN2458="",0,(ZScoring!AN2458-$B$9)/$C$9)</f>
        <v/>
      </c>
      <c r="U2717" s="5">
        <f>IF(ZScoring!AO2458="",0,(ZScoring!AO2458-$B$10)/$C$10)</f>
        <v/>
      </c>
      <c r="V2717" s="5">
        <f>IF(ZScoring!AP2458="",0,(ZScoring!AP2458-$B$11)/$C$11)</f>
        <v/>
      </c>
      <c r="W2717" s="5">
        <f>IF(ZScoring!AQ2458="",0,(ZScoring!AQ2458-$B$12)/$C$12)</f>
        <v/>
      </c>
      <c r="X2717" s="5">
        <f>Universe!C2458</f>
        <v/>
      </c>
    </row>
    <row r="2718">
      <c r="A2718" s="22">
        <f>Universe!G2459</f>
        <v/>
      </c>
      <c r="B2718" s="2" t="n">
        <v>1</v>
      </c>
      <c r="C2718" s="23">
        <f>Universe!H2459</f>
        <v/>
      </c>
      <c r="D2718" s="23">
        <f>Universe!I2459</f>
        <v/>
      </c>
      <c r="E2718" s="23">
        <f>Universe!J2459</f>
        <v/>
      </c>
      <c r="F2718" s="23">
        <f>Universe!K2459</f>
        <v/>
      </c>
      <c r="G2718" s="23">
        <f>Universe!L2459</f>
        <v/>
      </c>
      <c r="H2718" s="23">
        <f>Universe!M2459</f>
        <v/>
      </c>
      <c r="I2718" s="23">
        <f>Universe!N2459</f>
        <v/>
      </c>
      <c r="J2718" s="23">
        <f>Universe!O2459</f>
        <v/>
      </c>
      <c r="K2718" s="23">
        <f>Universe!P2459</f>
        <v/>
      </c>
      <c r="L2718" s="23">
        <f>Universe!Q2459</f>
        <v/>
      </c>
      <c r="M2718" s="23">
        <f>Universe!R2459</f>
        <v/>
      </c>
      <c r="N2718" s="5">
        <f>IF(ZScoring!AH2459="",0,(ZScoring!AH2459-$B$3)/$C$3)</f>
        <v/>
      </c>
      <c r="O2718" s="5">
        <f>IF(ZScoring!AI2459="",0,(ZScoring!AI2459-$B$4)/$C$4)</f>
        <v/>
      </c>
      <c r="P2718" s="5">
        <f>IF(ZScoring!AJ2459="",0,(ZScoring!AJ2459-$B$5)/$C$5)</f>
        <v/>
      </c>
      <c r="Q2718" s="5">
        <f>IF(ZScoring!AK2459="",0,(ZScoring!AK2459-$B$6)/$C$6)</f>
        <v/>
      </c>
      <c r="R2718" s="5">
        <f>IF(ZScoring!AL2459="",0,(ZScoring!AL2459-$B$7)/$C$7)</f>
        <v/>
      </c>
      <c r="S2718" s="5">
        <f>IF(ZScoring!AM2459="",0,(ZScoring!AM2459-$B$8)/$C$8)</f>
        <v/>
      </c>
      <c r="T2718" s="5">
        <f>IF(ZScoring!AN2459="",0,(ZScoring!AN2459-$B$9)/$C$9)</f>
        <v/>
      </c>
      <c r="U2718" s="5">
        <f>IF(ZScoring!AO2459="",0,(ZScoring!AO2459-$B$10)/$C$10)</f>
        <v/>
      </c>
      <c r="V2718" s="5">
        <f>IF(ZScoring!AP2459="",0,(ZScoring!AP2459-$B$11)/$C$11)</f>
        <v/>
      </c>
      <c r="W2718" s="5">
        <f>IF(ZScoring!AQ2459="",0,(ZScoring!AQ2459-$B$12)/$C$12)</f>
        <v/>
      </c>
      <c r="X2718" s="5">
        <f>Universe!C2459</f>
        <v/>
      </c>
    </row>
    <row r="2719">
      <c r="A2719" s="22">
        <f>Universe!G2460</f>
        <v/>
      </c>
      <c r="B2719" s="2" t="n">
        <v>1</v>
      </c>
      <c r="C2719" s="23">
        <f>Universe!H2460</f>
        <v/>
      </c>
      <c r="D2719" s="23">
        <f>Universe!I2460</f>
        <v/>
      </c>
      <c r="E2719" s="23">
        <f>Universe!J2460</f>
        <v/>
      </c>
      <c r="F2719" s="23">
        <f>Universe!K2460</f>
        <v/>
      </c>
      <c r="G2719" s="23">
        <f>Universe!L2460</f>
        <v/>
      </c>
      <c r="H2719" s="23">
        <f>Universe!M2460</f>
        <v/>
      </c>
      <c r="I2719" s="23">
        <f>Universe!N2460</f>
        <v/>
      </c>
      <c r="J2719" s="23">
        <f>Universe!O2460</f>
        <v/>
      </c>
      <c r="K2719" s="23">
        <f>Universe!P2460</f>
        <v/>
      </c>
      <c r="L2719" s="23">
        <f>Universe!Q2460</f>
        <v/>
      </c>
      <c r="M2719" s="23">
        <f>Universe!R2460</f>
        <v/>
      </c>
      <c r="N2719" s="5">
        <f>IF(ZScoring!AH2460="",0,(ZScoring!AH2460-$B$3)/$C$3)</f>
        <v/>
      </c>
      <c r="O2719" s="5">
        <f>IF(ZScoring!AI2460="",0,(ZScoring!AI2460-$B$4)/$C$4)</f>
        <v/>
      </c>
      <c r="P2719" s="5">
        <f>IF(ZScoring!AJ2460="",0,(ZScoring!AJ2460-$B$5)/$C$5)</f>
        <v/>
      </c>
      <c r="Q2719" s="5">
        <f>IF(ZScoring!AK2460="",0,(ZScoring!AK2460-$B$6)/$C$6)</f>
        <v/>
      </c>
      <c r="R2719" s="5">
        <f>IF(ZScoring!AL2460="",0,(ZScoring!AL2460-$B$7)/$C$7)</f>
        <v/>
      </c>
      <c r="S2719" s="5">
        <f>IF(ZScoring!AM2460="",0,(ZScoring!AM2460-$B$8)/$C$8)</f>
        <v/>
      </c>
      <c r="T2719" s="5">
        <f>IF(ZScoring!AN2460="",0,(ZScoring!AN2460-$B$9)/$C$9)</f>
        <v/>
      </c>
      <c r="U2719" s="5">
        <f>IF(ZScoring!AO2460="",0,(ZScoring!AO2460-$B$10)/$C$10)</f>
        <v/>
      </c>
      <c r="V2719" s="5">
        <f>IF(ZScoring!AP2460="",0,(ZScoring!AP2460-$B$11)/$C$11)</f>
        <v/>
      </c>
      <c r="W2719" s="5">
        <f>IF(ZScoring!AQ2460="",0,(ZScoring!AQ2460-$B$12)/$C$12)</f>
        <v/>
      </c>
      <c r="X2719" s="5">
        <f>Universe!C2460</f>
        <v/>
      </c>
    </row>
    <row r="2720">
      <c r="A2720" s="22">
        <f>Universe!G2461</f>
        <v/>
      </c>
      <c r="B2720" s="2" t="n">
        <v>1</v>
      </c>
      <c r="C2720" s="23">
        <f>Universe!H2461</f>
        <v/>
      </c>
      <c r="D2720" s="23">
        <f>Universe!I2461</f>
        <v/>
      </c>
      <c r="E2720" s="23">
        <f>Universe!J2461</f>
        <v/>
      </c>
      <c r="F2720" s="23">
        <f>Universe!K2461</f>
        <v/>
      </c>
      <c r="G2720" s="23">
        <f>Universe!L2461</f>
        <v/>
      </c>
      <c r="H2720" s="23">
        <f>Universe!M2461</f>
        <v/>
      </c>
      <c r="I2720" s="23">
        <f>Universe!N2461</f>
        <v/>
      </c>
      <c r="J2720" s="23">
        <f>Universe!O2461</f>
        <v/>
      </c>
      <c r="K2720" s="23">
        <f>Universe!P2461</f>
        <v/>
      </c>
      <c r="L2720" s="23">
        <f>Universe!Q2461</f>
        <v/>
      </c>
      <c r="M2720" s="23">
        <f>Universe!R2461</f>
        <v/>
      </c>
      <c r="N2720" s="5">
        <f>IF(ZScoring!AH2461="",0,(ZScoring!AH2461-$B$3)/$C$3)</f>
        <v/>
      </c>
      <c r="O2720" s="5">
        <f>IF(ZScoring!AI2461="",0,(ZScoring!AI2461-$B$4)/$C$4)</f>
        <v/>
      </c>
      <c r="P2720" s="5">
        <f>IF(ZScoring!AJ2461="",0,(ZScoring!AJ2461-$B$5)/$C$5)</f>
        <v/>
      </c>
      <c r="Q2720" s="5">
        <f>IF(ZScoring!AK2461="",0,(ZScoring!AK2461-$B$6)/$C$6)</f>
        <v/>
      </c>
      <c r="R2720" s="5">
        <f>IF(ZScoring!AL2461="",0,(ZScoring!AL2461-$B$7)/$C$7)</f>
        <v/>
      </c>
      <c r="S2720" s="5">
        <f>IF(ZScoring!AM2461="",0,(ZScoring!AM2461-$B$8)/$C$8)</f>
        <v/>
      </c>
      <c r="T2720" s="5">
        <f>IF(ZScoring!AN2461="",0,(ZScoring!AN2461-$B$9)/$C$9)</f>
        <v/>
      </c>
      <c r="U2720" s="5">
        <f>IF(ZScoring!AO2461="",0,(ZScoring!AO2461-$B$10)/$C$10)</f>
        <v/>
      </c>
      <c r="V2720" s="5">
        <f>IF(ZScoring!AP2461="",0,(ZScoring!AP2461-$B$11)/$C$11)</f>
        <v/>
      </c>
      <c r="W2720" s="5">
        <f>IF(ZScoring!AQ2461="",0,(ZScoring!AQ2461-$B$12)/$C$12)</f>
        <v/>
      </c>
      <c r="X2720" s="5">
        <f>Universe!C2461</f>
        <v/>
      </c>
    </row>
    <row r="2721">
      <c r="A2721" s="22">
        <f>Universe!G2462</f>
        <v/>
      </c>
      <c r="B2721" s="2" t="n">
        <v>1</v>
      </c>
      <c r="C2721" s="23">
        <f>Universe!H2462</f>
        <v/>
      </c>
      <c r="D2721" s="23">
        <f>Universe!I2462</f>
        <v/>
      </c>
      <c r="E2721" s="23">
        <f>Universe!J2462</f>
        <v/>
      </c>
      <c r="F2721" s="23">
        <f>Universe!K2462</f>
        <v/>
      </c>
      <c r="G2721" s="23">
        <f>Universe!L2462</f>
        <v/>
      </c>
      <c r="H2721" s="23">
        <f>Universe!M2462</f>
        <v/>
      </c>
      <c r="I2721" s="23">
        <f>Universe!N2462</f>
        <v/>
      </c>
      <c r="J2721" s="23">
        <f>Universe!O2462</f>
        <v/>
      </c>
      <c r="K2721" s="23">
        <f>Universe!P2462</f>
        <v/>
      </c>
      <c r="L2721" s="23">
        <f>Universe!Q2462</f>
        <v/>
      </c>
      <c r="M2721" s="23">
        <f>Universe!R2462</f>
        <v/>
      </c>
      <c r="N2721" s="5">
        <f>IF(ZScoring!AH2462="",0,(ZScoring!AH2462-$B$3)/$C$3)</f>
        <v/>
      </c>
      <c r="O2721" s="5">
        <f>IF(ZScoring!AI2462="",0,(ZScoring!AI2462-$B$4)/$C$4)</f>
        <v/>
      </c>
      <c r="P2721" s="5">
        <f>IF(ZScoring!AJ2462="",0,(ZScoring!AJ2462-$B$5)/$C$5)</f>
        <v/>
      </c>
      <c r="Q2721" s="5">
        <f>IF(ZScoring!AK2462="",0,(ZScoring!AK2462-$B$6)/$C$6)</f>
        <v/>
      </c>
      <c r="R2721" s="5">
        <f>IF(ZScoring!AL2462="",0,(ZScoring!AL2462-$B$7)/$C$7)</f>
        <v/>
      </c>
      <c r="S2721" s="5">
        <f>IF(ZScoring!AM2462="",0,(ZScoring!AM2462-$B$8)/$C$8)</f>
        <v/>
      </c>
      <c r="T2721" s="5">
        <f>IF(ZScoring!AN2462="",0,(ZScoring!AN2462-$B$9)/$C$9)</f>
        <v/>
      </c>
      <c r="U2721" s="5">
        <f>IF(ZScoring!AO2462="",0,(ZScoring!AO2462-$B$10)/$C$10)</f>
        <v/>
      </c>
      <c r="V2721" s="5">
        <f>IF(ZScoring!AP2462="",0,(ZScoring!AP2462-$B$11)/$C$11)</f>
        <v/>
      </c>
      <c r="W2721" s="5">
        <f>IF(ZScoring!AQ2462="",0,(ZScoring!AQ2462-$B$12)/$C$12)</f>
        <v/>
      </c>
      <c r="X2721" s="5">
        <f>Universe!C2462</f>
        <v/>
      </c>
    </row>
    <row r="2722">
      <c r="A2722" s="22">
        <f>Universe!G2463</f>
        <v/>
      </c>
      <c r="B2722" s="2" t="n">
        <v>1</v>
      </c>
      <c r="C2722" s="23">
        <f>Universe!H2463</f>
        <v/>
      </c>
      <c r="D2722" s="23">
        <f>Universe!I2463</f>
        <v/>
      </c>
      <c r="E2722" s="23">
        <f>Universe!J2463</f>
        <v/>
      </c>
      <c r="F2722" s="23">
        <f>Universe!K2463</f>
        <v/>
      </c>
      <c r="G2722" s="23">
        <f>Universe!L2463</f>
        <v/>
      </c>
      <c r="H2722" s="23">
        <f>Universe!M2463</f>
        <v/>
      </c>
      <c r="I2722" s="23">
        <f>Universe!N2463</f>
        <v/>
      </c>
      <c r="J2722" s="23">
        <f>Universe!O2463</f>
        <v/>
      </c>
      <c r="K2722" s="23">
        <f>Universe!P2463</f>
        <v/>
      </c>
      <c r="L2722" s="23">
        <f>Universe!Q2463</f>
        <v/>
      </c>
      <c r="M2722" s="23">
        <f>Universe!R2463</f>
        <v/>
      </c>
      <c r="N2722" s="5">
        <f>IF(ZScoring!AH2463="",0,(ZScoring!AH2463-$B$3)/$C$3)</f>
        <v/>
      </c>
      <c r="O2722" s="5">
        <f>IF(ZScoring!AI2463="",0,(ZScoring!AI2463-$B$4)/$C$4)</f>
        <v/>
      </c>
      <c r="P2722" s="5">
        <f>IF(ZScoring!AJ2463="",0,(ZScoring!AJ2463-$B$5)/$C$5)</f>
        <v/>
      </c>
      <c r="Q2722" s="5">
        <f>IF(ZScoring!AK2463="",0,(ZScoring!AK2463-$B$6)/$C$6)</f>
        <v/>
      </c>
      <c r="R2722" s="5">
        <f>IF(ZScoring!AL2463="",0,(ZScoring!AL2463-$B$7)/$C$7)</f>
        <v/>
      </c>
      <c r="S2722" s="5">
        <f>IF(ZScoring!AM2463="",0,(ZScoring!AM2463-$B$8)/$C$8)</f>
        <v/>
      </c>
      <c r="T2722" s="5">
        <f>IF(ZScoring!AN2463="",0,(ZScoring!AN2463-$B$9)/$C$9)</f>
        <v/>
      </c>
      <c r="U2722" s="5">
        <f>IF(ZScoring!AO2463="",0,(ZScoring!AO2463-$B$10)/$C$10)</f>
        <v/>
      </c>
      <c r="V2722" s="5">
        <f>IF(ZScoring!AP2463="",0,(ZScoring!AP2463-$B$11)/$C$11)</f>
        <v/>
      </c>
      <c r="W2722" s="5">
        <f>IF(ZScoring!AQ2463="",0,(ZScoring!AQ2463-$B$12)/$C$12)</f>
        <v/>
      </c>
      <c r="X2722" s="5">
        <f>Universe!C2463</f>
        <v/>
      </c>
    </row>
    <row r="2723">
      <c r="A2723" s="22">
        <f>Universe!G2464</f>
        <v/>
      </c>
      <c r="B2723" s="2" t="n">
        <v>1</v>
      </c>
      <c r="C2723" s="23">
        <f>Universe!H2464</f>
        <v/>
      </c>
      <c r="D2723" s="23">
        <f>Universe!I2464</f>
        <v/>
      </c>
      <c r="E2723" s="23">
        <f>Universe!J2464</f>
        <v/>
      </c>
      <c r="F2723" s="23">
        <f>Universe!K2464</f>
        <v/>
      </c>
      <c r="G2723" s="23">
        <f>Universe!L2464</f>
        <v/>
      </c>
      <c r="H2723" s="23">
        <f>Universe!M2464</f>
        <v/>
      </c>
      <c r="I2723" s="23">
        <f>Universe!N2464</f>
        <v/>
      </c>
      <c r="J2723" s="23">
        <f>Universe!O2464</f>
        <v/>
      </c>
      <c r="K2723" s="23">
        <f>Universe!P2464</f>
        <v/>
      </c>
      <c r="L2723" s="23">
        <f>Universe!Q2464</f>
        <v/>
      </c>
      <c r="M2723" s="23">
        <f>Universe!R2464</f>
        <v/>
      </c>
      <c r="N2723" s="5">
        <f>IF(ZScoring!AH2464="",0,(ZScoring!AH2464-$B$3)/$C$3)</f>
        <v/>
      </c>
      <c r="O2723" s="5">
        <f>IF(ZScoring!AI2464="",0,(ZScoring!AI2464-$B$4)/$C$4)</f>
        <v/>
      </c>
      <c r="P2723" s="5">
        <f>IF(ZScoring!AJ2464="",0,(ZScoring!AJ2464-$B$5)/$C$5)</f>
        <v/>
      </c>
      <c r="Q2723" s="5">
        <f>IF(ZScoring!AK2464="",0,(ZScoring!AK2464-$B$6)/$C$6)</f>
        <v/>
      </c>
      <c r="R2723" s="5">
        <f>IF(ZScoring!AL2464="",0,(ZScoring!AL2464-$B$7)/$C$7)</f>
        <v/>
      </c>
      <c r="S2723" s="5">
        <f>IF(ZScoring!AM2464="",0,(ZScoring!AM2464-$B$8)/$C$8)</f>
        <v/>
      </c>
      <c r="T2723" s="5">
        <f>IF(ZScoring!AN2464="",0,(ZScoring!AN2464-$B$9)/$C$9)</f>
        <v/>
      </c>
      <c r="U2723" s="5">
        <f>IF(ZScoring!AO2464="",0,(ZScoring!AO2464-$B$10)/$C$10)</f>
        <v/>
      </c>
      <c r="V2723" s="5">
        <f>IF(ZScoring!AP2464="",0,(ZScoring!AP2464-$B$11)/$C$11)</f>
        <v/>
      </c>
      <c r="W2723" s="5">
        <f>IF(ZScoring!AQ2464="",0,(ZScoring!AQ2464-$B$12)/$C$12)</f>
        <v/>
      </c>
      <c r="X2723" s="5">
        <f>Universe!C2464</f>
        <v/>
      </c>
    </row>
    <row r="2724">
      <c r="A2724" s="22">
        <f>Universe!G2465</f>
        <v/>
      </c>
      <c r="B2724" s="2" t="n">
        <v>1</v>
      </c>
      <c r="C2724" s="23">
        <f>Universe!H2465</f>
        <v/>
      </c>
      <c r="D2724" s="23">
        <f>Universe!I2465</f>
        <v/>
      </c>
      <c r="E2724" s="23">
        <f>Universe!J2465</f>
        <v/>
      </c>
      <c r="F2724" s="23">
        <f>Universe!K2465</f>
        <v/>
      </c>
      <c r="G2724" s="23">
        <f>Universe!L2465</f>
        <v/>
      </c>
      <c r="H2724" s="23">
        <f>Universe!M2465</f>
        <v/>
      </c>
      <c r="I2724" s="23">
        <f>Universe!N2465</f>
        <v/>
      </c>
      <c r="J2724" s="23">
        <f>Universe!O2465</f>
        <v/>
      </c>
      <c r="K2724" s="23">
        <f>Universe!P2465</f>
        <v/>
      </c>
      <c r="L2724" s="23">
        <f>Universe!Q2465</f>
        <v/>
      </c>
      <c r="M2724" s="23">
        <f>Universe!R2465</f>
        <v/>
      </c>
      <c r="N2724" s="5">
        <f>IF(ZScoring!AH2465="",0,(ZScoring!AH2465-$B$3)/$C$3)</f>
        <v/>
      </c>
      <c r="O2724" s="5">
        <f>IF(ZScoring!AI2465="",0,(ZScoring!AI2465-$B$4)/$C$4)</f>
        <v/>
      </c>
      <c r="P2724" s="5">
        <f>IF(ZScoring!AJ2465="",0,(ZScoring!AJ2465-$B$5)/$C$5)</f>
        <v/>
      </c>
      <c r="Q2724" s="5">
        <f>IF(ZScoring!AK2465="",0,(ZScoring!AK2465-$B$6)/$C$6)</f>
        <v/>
      </c>
      <c r="R2724" s="5">
        <f>IF(ZScoring!AL2465="",0,(ZScoring!AL2465-$B$7)/$C$7)</f>
        <v/>
      </c>
      <c r="S2724" s="5">
        <f>IF(ZScoring!AM2465="",0,(ZScoring!AM2465-$B$8)/$C$8)</f>
        <v/>
      </c>
      <c r="T2724" s="5">
        <f>IF(ZScoring!AN2465="",0,(ZScoring!AN2465-$B$9)/$C$9)</f>
        <v/>
      </c>
      <c r="U2724" s="5">
        <f>IF(ZScoring!AO2465="",0,(ZScoring!AO2465-$B$10)/$C$10)</f>
        <v/>
      </c>
      <c r="V2724" s="5">
        <f>IF(ZScoring!AP2465="",0,(ZScoring!AP2465-$B$11)/$C$11)</f>
        <v/>
      </c>
      <c r="W2724" s="5">
        <f>IF(ZScoring!AQ2465="",0,(ZScoring!AQ2465-$B$12)/$C$12)</f>
        <v/>
      </c>
      <c r="X2724" s="5">
        <f>Universe!C2465</f>
        <v/>
      </c>
    </row>
    <row r="2725">
      <c r="A2725" s="22">
        <f>Universe!G2466</f>
        <v/>
      </c>
      <c r="B2725" s="2" t="n">
        <v>1</v>
      </c>
      <c r="C2725" s="23">
        <f>Universe!H2466</f>
        <v/>
      </c>
      <c r="D2725" s="23">
        <f>Universe!I2466</f>
        <v/>
      </c>
      <c r="E2725" s="23">
        <f>Universe!J2466</f>
        <v/>
      </c>
      <c r="F2725" s="23">
        <f>Universe!K2466</f>
        <v/>
      </c>
      <c r="G2725" s="23">
        <f>Universe!L2466</f>
        <v/>
      </c>
      <c r="H2725" s="23">
        <f>Universe!M2466</f>
        <v/>
      </c>
      <c r="I2725" s="23">
        <f>Universe!N2466</f>
        <v/>
      </c>
      <c r="J2725" s="23">
        <f>Universe!O2466</f>
        <v/>
      </c>
      <c r="K2725" s="23">
        <f>Universe!P2466</f>
        <v/>
      </c>
      <c r="L2725" s="23">
        <f>Universe!Q2466</f>
        <v/>
      </c>
      <c r="M2725" s="23">
        <f>Universe!R2466</f>
        <v/>
      </c>
      <c r="N2725" s="5">
        <f>IF(ZScoring!AH2466="",0,(ZScoring!AH2466-$B$3)/$C$3)</f>
        <v/>
      </c>
      <c r="O2725" s="5">
        <f>IF(ZScoring!AI2466="",0,(ZScoring!AI2466-$B$4)/$C$4)</f>
        <v/>
      </c>
      <c r="P2725" s="5">
        <f>IF(ZScoring!AJ2466="",0,(ZScoring!AJ2466-$B$5)/$C$5)</f>
        <v/>
      </c>
      <c r="Q2725" s="5">
        <f>IF(ZScoring!AK2466="",0,(ZScoring!AK2466-$B$6)/$C$6)</f>
        <v/>
      </c>
      <c r="R2725" s="5">
        <f>IF(ZScoring!AL2466="",0,(ZScoring!AL2466-$B$7)/$C$7)</f>
        <v/>
      </c>
      <c r="S2725" s="5">
        <f>IF(ZScoring!AM2466="",0,(ZScoring!AM2466-$B$8)/$C$8)</f>
        <v/>
      </c>
      <c r="T2725" s="5">
        <f>IF(ZScoring!AN2466="",0,(ZScoring!AN2466-$B$9)/$C$9)</f>
        <v/>
      </c>
      <c r="U2725" s="5">
        <f>IF(ZScoring!AO2466="",0,(ZScoring!AO2466-$B$10)/$C$10)</f>
        <v/>
      </c>
      <c r="V2725" s="5">
        <f>IF(ZScoring!AP2466="",0,(ZScoring!AP2466-$B$11)/$C$11)</f>
        <v/>
      </c>
      <c r="W2725" s="5">
        <f>IF(ZScoring!AQ2466="",0,(ZScoring!AQ2466-$B$12)/$C$12)</f>
        <v/>
      </c>
      <c r="X2725" s="5">
        <f>Universe!C2466</f>
        <v/>
      </c>
    </row>
    <row r="2726">
      <c r="A2726" s="22">
        <f>Universe!G2467</f>
        <v/>
      </c>
      <c r="B2726" s="2" t="n">
        <v>1</v>
      </c>
      <c r="C2726" s="23">
        <f>Universe!H2467</f>
        <v/>
      </c>
      <c r="D2726" s="23">
        <f>Universe!I2467</f>
        <v/>
      </c>
      <c r="E2726" s="23">
        <f>Universe!J2467</f>
        <v/>
      </c>
      <c r="F2726" s="23">
        <f>Universe!K2467</f>
        <v/>
      </c>
      <c r="G2726" s="23">
        <f>Universe!L2467</f>
        <v/>
      </c>
      <c r="H2726" s="23">
        <f>Universe!M2467</f>
        <v/>
      </c>
      <c r="I2726" s="23">
        <f>Universe!N2467</f>
        <v/>
      </c>
      <c r="J2726" s="23">
        <f>Universe!O2467</f>
        <v/>
      </c>
      <c r="K2726" s="23">
        <f>Universe!P2467</f>
        <v/>
      </c>
      <c r="L2726" s="23">
        <f>Universe!Q2467</f>
        <v/>
      </c>
      <c r="M2726" s="23">
        <f>Universe!R2467</f>
        <v/>
      </c>
      <c r="N2726" s="5">
        <f>IF(ZScoring!AH2467="",0,(ZScoring!AH2467-$B$3)/$C$3)</f>
        <v/>
      </c>
      <c r="O2726" s="5">
        <f>IF(ZScoring!AI2467="",0,(ZScoring!AI2467-$B$4)/$C$4)</f>
        <v/>
      </c>
      <c r="P2726" s="5">
        <f>IF(ZScoring!AJ2467="",0,(ZScoring!AJ2467-$B$5)/$C$5)</f>
        <v/>
      </c>
      <c r="Q2726" s="5">
        <f>IF(ZScoring!AK2467="",0,(ZScoring!AK2467-$B$6)/$C$6)</f>
        <v/>
      </c>
      <c r="R2726" s="5">
        <f>IF(ZScoring!AL2467="",0,(ZScoring!AL2467-$B$7)/$C$7)</f>
        <v/>
      </c>
      <c r="S2726" s="5">
        <f>IF(ZScoring!AM2467="",0,(ZScoring!AM2467-$B$8)/$C$8)</f>
        <v/>
      </c>
      <c r="T2726" s="5">
        <f>IF(ZScoring!AN2467="",0,(ZScoring!AN2467-$B$9)/$C$9)</f>
        <v/>
      </c>
      <c r="U2726" s="5">
        <f>IF(ZScoring!AO2467="",0,(ZScoring!AO2467-$B$10)/$C$10)</f>
        <v/>
      </c>
      <c r="V2726" s="5">
        <f>IF(ZScoring!AP2467="",0,(ZScoring!AP2467-$B$11)/$C$11)</f>
        <v/>
      </c>
      <c r="W2726" s="5">
        <f>IF(ZScoring!AQ2467="",0,(ZScoring!AQ2467-$B$12)/$C$12)</f>
        <v/>
      </c>
      <c r="X2726" s="5">
        <f>Universe!C2467</f>
        <v/>
      </c>
    </row>
    <row r="2727">
      <c r="A2727" s="22">
        <f>Universe!G2468</f>
        <v/>
      </c>
      <c r="B2727" s="2" t="n">
        <v>1</v>
      </c>
      <c r="C2727" s="23">
        <f>Universe!H2468</f>
        <v/>
      </c>
      <c r="D2727" s="23">
        <f>Universe!I2468</f>
        <v/>
      </c>
      <c r="E2727" s="23">
        <f>Universe!J2468</f>
        <v/>
      </c>
      <c r="F2727" s="23">
        <f>Universe!K2468</f>
        <v/>
      </c>
      <c r="G2727" s="23">
        <f>Universe!L2468</f>
        <v/>
      </c>
      <c r="H2727" s="23">
        <f>Universe!M2468</f>
        <v/>
      </c>
      <c r="I2727" s="23">
        <f>Universe!N2468</f>
        <v/>
      </c>
      <c r="J2727" s="23">
        <f>Universe!O2468</f>
        <v/>
      </c>
      <c r="K2727" s="23">
        <f>Universe!P2468</f>
        <v/>
      </c>
      <c r="L2727" s="23">
        <f>Universe!Q2468</f>
        <v/>
      </c>
      <c r="M2727" s="23">
        <f>Universe!R2468</f>
        <v/>
      </c>
      <c r="N2727" s="5">
        <f>IF(ZScoring!AH2468="",0,(ZScoring!AH2468-$B$3)/$C$3)</f>
        <v/>
      </c>
      <c r="O2727" s="5">
        <f>IF(ZScoring!AI2468="",0,(ZScoring!AI2468-$B$4)/$C$4)</f>
        <v/>
      </c>
      <c r="P2727" s="5">
        <f>IF(ZScoring!AJ2468="",0,(ZScoring!AJ2468-$B$5)/$C$5)</f>
        <v/>
      </c>
      <c r="Q2727" s="5">
        <f>IF(ZScoring!AK2468="",0,(ZScoring!AK2468-$B$6)/$C$6)</f>
        <v/>
      </c>
      <c r="R2727" s="5">
        <f>IF(ZScoring!AL2468="",0,(ZScoring!AL2468-$B$7)/$C$7)</f>
        <v/>
      </c>
      <c r="S2727" s="5">
        <f>IF(ZScoring!AM2468="",0,(ZScoring!AM2468-$B$8)/$C$8)</f>
        <v/>
      </c>
      <c r="T2727" s="5">
        <f>IF(ZScoring!AN2468="",0,(ZScoring!AN2468-$B$9)/$C$9)</f>
        <v/>
      </c>
      <c r="U2727" s="5">
        <f>IF(ZScoring!AO2468="",0,(ZScoring!AO2468-$B$10)/$C$10)</f>
        <v/>
      </c>
      <c r="V2727" s="5">
        <f>IF(ZScoring!AP2468="",0,(ZScoring!AP2468-$B$11)/$C$11)</f>
        <v/>
      </c>
      <c r="W2727" s="5">
        <f>IF(ZScoring!AQ2468="",0,(ZScoring!AQ2468-$B$12)/$C$12)</f>
        <v/>
      </c>
      <c r="X2727" s="5">
        <f>Universe!C2468</f>
        <v/>
      </c>
    </row>
    <row r="2728">
      <c r="A2728" s="22">
        <f>Universe!G2469</f>
        <v/>
      </c>
      <c r="B2728" s="2" t="n">
        <v>1</v>
      </c>
      <c r="C2728" s="23">
        <f>Universe!H2469</f>
        <v/>
      </c>
      <c r="D2728" s="23">
        <f>Universe!I2469</f>
        <v/>
      </c>
      <c r="E2728" s="23">
        <f>Universe!J2469</f>
        <v/>
      </c>
      <c r="F2728" s="23">
        <f>Universe!K2469</f>
        <v/>
      </c>
      <c r="G2728" s="23">
        <f>Universe!L2469</f>
        <v/>
      </c>
      <c r="H2728" s="23">
        <f>Universe!M2469</f>
        <v/>
      </c>
      <c r="I2728" s="23">
        <f>Universe!N2469</f>
        <v/>
      </c>
      <c r="J2728" s="23">
        <f>Universe!O2469</f>
        <v/>
      </c>
      <c r="K2728" s="23">
        <f>Universe!P2469</f>
        <v/>
      </c>
      <c r="L2728" s="23">
        <f>Universe!Q2469</f>
        <v/>
      </c>
      <c r="M2728" s="23">
        <f>Universe!R2469</f>
        <v/>
      </c>
      <c r="N2728" s="5">
        <f>IF(ZScoring!AH2469="",0,(ZScoring!AH2469-$B$3)/$C$3)</f>
        <v/>
      </c>
      <c r="O2728" s="5">
        <f>IF(ZScoring!AI2469="",0,(ZScoring!AI2469-$B$4)/$C$4)</f>
        <v/>
      </c>
      <c r="P2728" s="5">
        <f>IF(ZScoring!AJ2469="",0,(ZScoring!AJ2469-$B$5)/$C$5)</f>
        <v/>
      </c>
      <c r="Q2728" s="5">
        <f>IF(ZScoring!AK2469="",0,(ZScoring!AK2469-$B$6)/$C$6)</f>
        <v/>
      </c>
      <c r="R2728" s="5">
        <f>IF(ZScoring!AL2469="",0,(ZScoring!AL2469-$B$7)/$C$7)</f>
        <v/>
      </c>
      <c r="S2728" s="5">
        <f>IF(ZScoring!AM2469="",0,(ZScoring!AM2469-$B$8)/$C$8)</f>
        <v/>
      </c>
      <c r="T2728" s="5">
        <f>IF(ZScoring!AN2469="",0,(ZScoring!AN2469-$B$9)/$C$9)</f>
        <v/>
      </c>
      <c r="U2728" s="5">
        <f>IF(ZScoring!AO2469="",0,(ZScoring!AO2469-$B$10)/$C$10)</f>
        <v/>
      </c>
      <c r="V2728" s="5">
        <f>IF(ZScoring!AP2469="",0,(ZScoring!AP2469-$B$11)/$C$11)</f>
        <v/>
      </c>
      <c r="W2728" s="5">
        <f>IF(ZScoring!AQ2469="",0,(ZScoring!AQ2469-$B$12)/$C$12)</f>
        <v/>
      </c>
      <c r="X2728" s="5">
        <f>Universe!C2469</f>
        <v/>
      </c>
    </row>
    <row r="2729">
      <c r="A2729" s="22">
        <f>Universe!G2470</f>
        <v/>
      </c>
      <c r="B2729" s="2" t="n">
        <v>1</v>
      </c>
      <c r="C2729" s="23">
        <f>Universe!H2470</f>
        <v/>
      </c>
      <c r="D2729" s="23">
        <f>Universe!I2470</f>
        <v/>
      </c>
      <c r="E2729" s="23">
        <f>Universe!J2470</f>
        <v/>
      </c>
      <c r="F2729" s="23">
        <f>Universe!K2470</f>
        <v/>
      </c>
      <c r="G2729" s="23">
        <f>Universe!L2470</f>
        <v/>
      </c>
      <c r="H2729" s="23">
        <f>Universe!M2470</f>
        <v/>
      </c>
      <c r="I2729" s="23">
        <f>Universe!N2470</f>
        <v/>
      </c>
      <c r="J2729" s="23">
        <f>Universe!O2470</f>
        <v/>
      </c>
      <c r="K2729" s="23">
        <f>Universe!P2470</f>
        <v/>
      </c>
      <c r="L2729" s="23">
        <f>Universe!Q2470</f>
        <v/>
      </c>
      <c r="M2729" s="23">
        <f>Universe!R2470</f>
        <v/>
      </c>
      <c r="N2729" s="5">
        <f>IF(ZScoring!AH2470="",0,(ZScoring!AH2470-$B$3)/$C$3)</f>
        <v/>
      </c>
      <c r="O2729" s="5">
        <f>IF(ZScoring!AI2470="",0,(ZScoring!AI2470-$B$4)/$C$4)</f>
        <v/>
      </c>
      <c r="P2729" s="5">
        <f>IF(ZScoring!AJ2470="",0,(ZScoring!AJ2470-$B$5)/$C$5)</f>
        <v/>
      </c>
      <c r="Q2729" s="5">
        <f>IF(ZScoring!AK2470="",0,(ZScoring!AK2470-$B$6)/$C$6)</f>
        <v/>
      </c>
      <c r="R2729" s="5">
        <f>IF(ZScoring!AL2470="",0,(ZScoring!AL2470-$B$7)/$C$7)</f>
        <v/>
      </c>
      <c r="S2729" s="5">
        <f>IF(ZScoring!AM2470="",0,(ZScoring!AM2470-$B$8)/$C$8)</f>
        <v/>
      </c>
      <c r="T2729" s="5">
        <f>IF(ZScoring!AN2470="",0,(ZScoring!AN2470-$B$9)/$C$9)</f>
        <v/>
      </c>
      <c r="U2729" s="5">
        <f>IF(ZScoring!AO2470="",0,(ZScoring!AO2470-$B$10)/$C$10)</f>
        <v/>
      </c>
      <c r="V2729" s="5">
        <f>IF(ZScoring!AP2470="",0,(ZScoring!AP2470-$B$11)/$C$11)</f>
        <v/>
      </c>
      <c r="W2729" s="5">
        <f>IF(ZScoring!AQ2470="",0,(ZScoring!AQ2470-$B$12)/$C$12)</f>
        <v/>
      </c>
      <c r="X2729" s="5">
        <f>Universe!C2470</f>
        <v/>
      </c>
    </row>
    <row r="2730">
      <c r="A2730" s="22">
        <f>Universe!G2471</f>
        <v/>
      </c>
      <c r="B2730" s="2" t="n">
        <v>1</v>
      </c>
      <c r="C2730" s="23">
        <f>Universe!H2471</f>
        <v/>
      </c>
      <c r="D2730" s="23">
        <f>Universe!I2471</f>
        <v/>
      </c>
      <c r="E2730" s="23">
        <f>Universe!J2471</f>
        <v/>
      </c>
      <c r="F2730" s="23">
        <f>Universe!K2471</f>
        <v/>
      </c>
      <c r="G2730" s="23">
        <f>Universe!L2471</f>
        <v/>
      </c>
      <c r="H2730" s="23">
        <f>Universe!M2471</f>
        <v/>
      </c>
      <c r="I2730" s="23">
        <f>Universe!N2471</f>
        <v/>
      </c>
      <c r="J2730" s="23">
        <f>Universe!O2471</f>
        <v/>
      </c>
      <c r="K2730" s="23">
        <f>Universe!P2471</f>
        <v/>
      </c>
      <c r="L2730" s="23">
        <f>Universe!Q2471</f>
        <v/>
      </c>
      <c r="M2730" s="23">
        <f>Universe!R2471</f>
        <v/>
      </c>
      <c r="N2730" s="5">
        <f>IF(ZScoring!AH2471="",0,(ZScoring!AH2471-$B$3)/$C$3)</f>
        <v/>
      </c>
      <c r="O2730" s="5">
        <f>IF(ZScoring!AI2471="",0,(ZScoring!AI2471-$B$4)/$C$4)</f>
        <v/>
      </c>
      <c r="P2730" s="5">
        <f>IF(ZScoring!AJ2471="",0,(ZScoring!AJ2471-$B$5)/$C$5)</f>
        <v/>
      </c>
      <c r="Q2730" s="5">
        <f>IF(ZScoring!AK2471="",0,(ZScoring!AK2471-$B$6)/$C$6)</f>
        <v/>
      </c>
      <c r="R2730" s="5">
        <f>IF(ZScoring!AL2471="",0,(ZScoring!AL2471-$B$7)/$C$7)</f>
        <v/>
      </c>
      <c r="S2730" s="5">
        <f>IF(ZScoring!AM2471="",0,(ZScoring!AM2471-$B$8)/$C$8)</f>
        <v/>
      </c>
      <c r="T2730" s="5">
        <f>IF(ZScoring!AN2471="",0,(ZScoring!AN2471-$B$9)/$C$9)</f>
        <v/>
      </c>
      <c r="U2730" s="5">
        <f>IF(ZScoring!AO2471="",0,(ZScoring!AO2471-$B$10)/$C$10)</f>
        <v/>
      </c>
      <c r="V2730" s="5">
        <f>IF(ZScoring!AP2471="",0,(ZScoring!AP2471-$B$11)/$C$11)</f>
        <v/>
      </c>
      <c r="W2730" s="5">
        <f>IF(ZScoring!AQ2471="",0,(ZScoring!AQ2471-$B$12)/$C$12)</f>
        <v/>
      </c>
      <c r="X2730" s="5">
        <f>Universe!C2471</f>
        <v/>
      </c>
    </row>
    <row r="2731">
      <c r="A2731" s="22">
        <f>Universe!G2472</f>
        <v/>
      </c>
      <c r="B2731" s="2" t="n">
        <v>1</v>
      </c>
      <c r="C2731" s="23">
        <f>Universe!H2472</f>
        <v/>
      </c>
      <c r="D2731" s="23">
        <f>Universe!I2472</f>
        <v/>
      </c>
      <c r="E2731" s="23">
        <f>Universe!J2472</f>
        <v/>
      </c>
      <c r="F2731" s="23">
        <f>Universe!K2472</f>
        <v/>
      </c>
      <c r="G2731" s="23">
        <f>Universe!L2472</f>
        <v/>
      </c>
      <c r="H2731" s="23">
        <f>Universe!M2472</f>
        <v/>
      </c>
      <c r="I2731" s="23">
        <f>Universe!N2472</f>
        <v/>
      </c>
      <c r="J2731" s="23">
        <f>Universe!O2472</f>
        <v/>
      </c>
      <c r="K2731" s="23">
        <f>Universe!P2472</f>
        <v/>
      </c>
      <c r="L2731" s="23">
        <f>Universe!Q2472</f>
        <v/>
      </c>
      <c r="M2731" s="23">
        <f>Universe!R2472</f>
        <v/>
      </c>
      <c r="N2731" s="5">
        <f>IF(ZScoring!AH2472="",0,(ZScoring!AH2472-$B$3)/$C$3)</f>
        <v/>
      </c>
      <c r="O2731" s="5">
        <f>IF(ZScoring!AI2472="",0,(ZScoring!AI2472-$B$4)/$C$4)</f>
        <v/>
      </c>
      <c r="P2731" s="5">
        <f>IF(ZScoring!AJ2472="",0,(ZScoring!AJ2472-$B$5)/$C$5)</f>
        <v/>
      </c>
      <c r="Q2731" s="5">
        <f>IF(ZScoring!AK2472="",0,(ZScoring!AK2472-$B$6)/$C$6)</f>
        <v/>
      </c>
      <c r="R2731" s="5">
        <f>IF(ZScoring!AL2472="",0,(ZScoring!AL2472-$B$7)/$C$7)</f>
        <v/>
      </c>
      <c r="S2731" s="5">
        <f>IF(ZScoring!AM2472="",0,(ZScoring!AM2472-$B$8)/$C$8)</f>
        <v/>
      </c>
      <c r="T2731" s="5">
        <f>IF(ZScoring!AN2472="",0,(ZScoring!AN2472-$B$9)/$C$9)</f>
        <v/>
      </c>
      <c r="U2731" s="5">
        <f>IF(ZScoring!AO2472="",0,(ZScoring!AO2472-$B$10)/$C$10)</f>
        <v/>
      </c>
      <c r="V2731" s="5">
        <f>IF(ZScoring!AP2472="",0,(ZScoring!AP2472-$B$11)/$C$11)</f>
        <v/>
      </c>
      <c r="W2731" s="5">
        <f>IF(ZScoring!AQ2472="",0,(ZScoring!AQ2472-$B$12)/$C$12)</f>
        <v/>
      </c>
      <c r="X2731" s="5">
        <f>Universe!C2472</f>
        <v/>
      </c>
    </row>
    <row r="2732">
      <c r="A2732" s="22">
        <f>Universe!G2473</f>
        <v/>
      </c>
      <c r="B2732" s="2" t="n">
        <v>1</v>
      </c>
      <c r="C2732" s="23">
        <f>Universe!H2473</f>
        <v/>
      </c>
      <c r="D2732" s="23">
        <f>Universe!I2473</f>
        <v/>
      </c>
      <c r="E2732" s="23">
        <f>Universe!J2473</f>
        <v/>
      </c>
      <c r="F2732" s="23">
        <f>Universe!K2473</f>
        <v/>
      </c>
      <c r="G2732" s="23">
        <f>Universe!L2473</f>
        <v/>
      </c>
      <c r="H2732" s="23">
        <f>Universe!M2473</f>
        <v/>
      </c>
      <c r="I2732" s="23">
        <f>Universe!N2473</f>
        <v/>
      </c>
      <c r="J2732" s="23">
        <f>Universe!O2473</f>
        <v/>
      </c>
      <c r="K2732" s="23">
        <f>Universe!P2473</f>
        <v/>
      </c>
      <c r="L2732" s="23">
        <f>Universe!Q2473</f>
        <v/>
      </c>
      <c r="M2732" s="23">
        <f>Universe!R2473</f>
        <v/>
      </c>
      <c r="N2732" s="5">
        <f>IF(ZScoring!AH2473="",0,(ZScoring!AH2473-$B$3)/$C$3)</f>
        <v/>
      </c>
      <c r="O2732" s="5">
        <f>IF(ZScoring!AI2473="",0,(ZScoring!AI2473-$B$4)/$C$4)</f>
        <v/>
      </c>
      <c r="P2732" s="5">
        <f>IF(ZScoring!AJ2473="",0,(ZScoring!AJ2473-$B$5)/$C$5)</f>
        <v/>
      </c>
      <c r="Q2732" s="5">
        <f>IF(ZScoring!AK2473="",0,(ZScoring!AK2473-$B$6)/$C$6)</f>
        <v/>
      </c>
      <c r="R2732" s="5">
        <f>IF(ZScoring!AL2473="",0,(ZScoring!AL2473-$B$7)/$C$7)</f>
        <v/>
      </c>
      <c r="S2732" s="5">
        <f>IF(ZScoring!AM2473="",0,(ZScoring!AM2473-$B$8)/$C$8)</f>
        <v/>
      </c>
      <c r="T2732" s="5">
        <f>IF(ZScoring!AN2473="",0,(ZScoring!AN2473-$B$9)/$C$9)</f>
        <v/>
      </c>
      <c r="U2732" s="5">
        <f>IF(ZScoring!AO2473="",0,(ZScoring!AO2473-$B$10)/$C$10)</f>
        <v/>
      </c>
      <c r="V2732" s="5">
        <f>IF(ZScoring!AP2473="",0,(ZScoring!AP2473-$B$11)/$C$11)</f>
        <v/>
      </c>
      <c r="W2732" s="5">
        <f>IF(ZScoring!AQ2473="",0,(ZScoring!AQ2473-$B$12)/$C$12)</f>
        <v/>
      </c>
      <c r="X2732" s="5">
        <f>Universe!C2473</f>
        <v/>
      </c>
    </row>
    <row r="2733">
      <c r="A2733" s="22">
        <f>Universe!G2474</f>
        <v/>
      </c>
      <c r="B2733" s="2" t="n">
        <v>1</v>
      </c>
      <c r="C2733" s="23">
        <f>Universe!H2474</f>
        <v/>
      </c>
      <c r="D2733" s="23">
        <f>Universe!I2474</f>
        <v/>
      </c>
      <c r="E2733" s="23">
        <f>Universe!J2474</f>
        <v/>
      </c>
      <c r="F2733" s="23">
        <f>Universe!K2474</f>
        <v/>
      </c>
      <c r="G2733" s="23">
        <f>Universe!L2474</f>
        <v/>
      </c>
      <c r="H2733" s="23">
        <f>Universe!M2474</f>
        <v/>
      </c>
      <c r="I2733" s="23">
        <f>Universe!N2474</f>
        <v/>
      </c>
      <c r="J2733" s="23">
        <f>Universe!O2474</f>
        <v/>
      </c>
      <c r="K2733" s="23">
        <f>Universe!P2474</f>
        <v/>
      </c>
      <c r="L2733" s="23">
        <f>Universe!Q2474</f>
        <v/>
      </c>
      <c r="M2733" s="23">
        <f>Universe!R2474</f>
        <v/>
      </c>
      <c r="N2733" s="5">
        <f>IF(ZScoring!AH2474="",0,(ZScoring!AH2474-$B$3)/$C$3)</f>
        <v/>
      </c>
      <c r="O2733" s="5">
        <f>IF(ZScoring!AI2474="",0,(ZScoring!AI2474-$B$4)/$C$4)</f>
        <v/>
      </c>
      <c r="P2733" s="5">
        <f>IF(ZScoring!AJ2474="",0,(ZScoring!AJ2474-$B$5)/$C$5)</f>
        <v/>
      </c>
      <c r="Q2733" s="5">
        <f>IF(ZScoring!AK2474="",0,(ZScoring!AK2474-$B$6)/$C$6)</f>
        <v/>
      </c>
      <c r="R2733" s="5">
        <f>IF(ZScoring!AL2474="",0,(ZScoring!AL2474-$B$7)/$C$7)</f>
        <v/>
      </c>
      <c r="S2733" s="5">
        <f>IF(ZScoring!AM2474="",0,(ZScoring!AM2474-$B$8)/$C$8)</f>
        <v/>
      </c>
      <c r="T2733" s="5">
        <f>IF(ZScoring!AN2474="",0,(ZScoring!AN2474-$B$9)/$C$9)</f>
        <v/>
      </c>
      <c r="U2733" s="5">
        <f>IF(ZScoring!AO2474="",0,(ZScoring!AO2474-$B$10)/$C$10)</f>
        <v/>
      </c>
      <c r="V2733" s="5">
        <f>IF(ZScoring!AP2474="",0,(ZScoring!AP2474-$B$11)/$C$11)</f>
        <v/>
      </c>
      <c r="W2733" s="5">
        <f>IF(ZScoring!AQ2474="",0,(ZScoring!AQ2474-$B$12)/$C$12)</f>
        <v/>
      </c>
      <c r="X2733" s="5">
        <f>Universe!C2474</f>
        <v/>
      </c>
    </row>
    <row r="2734">
      <c r="A2734" s="22">
        <f>Universe!G2475</f>
        <v/>
      </c>
      <c r="B2734" s="2" t="n">
        <v>1</v>
      </c>
      <c r="C2734" s="23">
        <f>Universe!H2475</f>
        <v/>
      </c>
      <c r="D2734" s="23">
        <f>Universe!I2475</f>
        <v/>
      </c>
      <c r="E2734" s="23">
        <f>Universe!J2475</f>
        <v/>
      </c>
      <c r="F2734" s="23">
        <f>Universe!K2475</f>
        <v/>
      </c>
      <c r="G2734" s="23">
        <f>Universe!L2475</f>
        <v/>
      </c>
      <c r="H2734" s="23">
        <f>Universe!M2475</f>
        <v/>
      </c>
      <c r="I2734" s="23">
        <f>Universe!N2475</f>
        <v/>
      </c>
      <c r="J2734" s="23">
        <f>Universe!O2475</f>
        <v/>
      </c>
      <c r="K2734" s="23">
        <f>Universe!P2475</f>
        <v/>
      </c>
      <c r="L2734" s="23">
        <f>Universe!Q2475</f>
        <v/>
      </c>
      <c r="M2734" s="23">
        <f>Universe!R2475</f>
        <v/>
      </c>
      <c r="N2734" s="5">
        <f>IF(ZScoring!AH2475="",0,(ZScoring!AH2475-$B$3)/$C$3)</f>
        <v/>
      </c>
      <c r="O2734" s="5">
        <f>IF(ZScoring!AI2475="",0,(ZScoring!AI2475-$B$4)/$C$4)</f>
        <v/>
      </c>
      <c r="P2734" s="5">
        <f>IF(ZScoring!AJ2475="",0,(ZScoring!AJ2475-$B$5)/$C$5)</f>
        <v/>
      </c>
      <c r="Q2734" s="5">
        <f>IF(ZScoring!AK2475="",0,(ZScoring!AK2475-$B$6)/$C$6)</f>
        <v/>
      </c>
      <c r="R2734" s="5">
        <f>IF(ZScoring!AL2475="",0,(ZScoring!AL2475-$B$7)/$C$7)</f>
        <v/>
      </c>
      <c r="S2734" s="5">
        <f>IF(ZScoring!AM2475="",0,(ZScoring!AM2475-$B$8)/$C$8)</f>
        <v/>
      </c>
      <c r="T2734" s="5">
        <f>IF(ZScoring!AN2475="",0,(ZScoring!AN2475-$B$9)/$C$9)</f>
        <v/>
      </c>
      <c r="U2734" s="5">
        <f>IF(ZScoring!AO2475="",0,(ZScoring!AO2475-$B$10)/$C$10)</f>
        <v/>
      </c>
      <c r="V2734" s="5">
        <f>IF(ZScoring!AP2475="",0,(ZScoring!AP2475-$B$11)/$C$11)</f>
        <v/>
      </c>
      <c r="W2734" s="5">
        <f>IF(ZScoring!AQ2475="",0,(ZScoring!AQ2475-$B$12)/$C$12)</f>
        <v/>
      </c>
      <c r="X2734" s="5">
        <f>Universe!C2475</f>
        <v/>
      </c>
    </row>
    <row r="2735">
      <c r="A2735" s="22">
        <f>Universe!G2476</f>
        <v/>
      </c>
      <c r="B2735" s="2" t="n">
        <v>1</v>
      </c>
      <c r="C2735" s="23">
        <f>Universe!H2476</f>
        <v/>
      </c>
      <c r="D2735" s="23">
        <f>Universe!I2476</f>
        <v/>
      </c>
      <c r="E2735" s="23">
        <f>Universe!J2476</f>
        <v/>
      </c>
      <c r="F2735" s="23">
        <f>Universe!K2476</f>
        <v/>
      </c>
      <c r="G2735" s="23">
        <f>Universe!L2476</f>
        <v/>
      </c>
      <c r="H2735" s="23">
        <f>Universe!M2476</f>
        <v/>
      </c>
      <c r="I2735" s="23">
        <f>Universe!N2476</f>
        <v/>
      </c>
      <c r="J2735" s="23">
        <f>Universe!O2476</f>
        <v/>
      </c>
      <c r="K2735" s="23">
        <f>Universe!P2476</f>
        <v/>
      </c>
      <c r="L2735" s="23">
        <f>Universe!Q2476</f>
        <v/>
      </c>
      <c r="M2735" s="23">
        <f>Universe!R2476</f>
        <v/>
      </c>
      <c r="N2735" s="5">
        <f>IF(ZScoring!AH2476="",0,(ZScoring!AH2476-$B$3)/$C$3)</f>
        <v/>
      </c>
      <c r="O2735" s="5">
        <f>IF(ZScoring!AI2476="",0,(ZScoring!AI2476-$B$4)/$C$4)</f>
        <v/>
      </c>
      <c r="P2735" s="5">
        <f>IF(ZScoring!AJ2476="",0,(ZScoring!AJ2476-$B$5)/$C$5)</f>
        <v/>
      </c>
      <c r="Q2735" s="5">
        <f>IF(ZScoring!AK2476="",0,(ZScoring!AK2476-$B$6)/$C$6)</f>
        <v/>
      </c>
      <c r="R2735" s="5">
        <f>IF(ZScoring!AL2476="",0,(ZScoring!AL2476-$B$7)/$C$7)</f>
        <v/>
      </c>
      <c r="S2735" s="5">
        <f>IF(ZScoring!AM2476="",0,(ZScoring!AM2476-$B$8)/$C$8)</f>
        <v/>
      </c>
      <c r="T2735" s="5">
        <f>IF(ZScoring!AN2476="",0,(ZScoring!AN2476-$B$9)/$C$9)</f>
        <v/>
      </c>
      <c r="U2735" s="5">
        <f>IF(ZScoring!AO2476="",0,(ZScoring!AO2476-$B$10)/$C$10)</f>
        <v/>
      </c>
      <c r="V2735" s="5">
        <f>IF(ZScoring!AP2476="",0,(ZScoring!AP2476-$B$11)/$C$11)</f>
        <v/>
      </c>
      <c r="W2735" s="5">
        <f>IF(ZScoring!AQ2476="",0,(ZScoring!AQ2476-$B$12)/$C$12)</f>
        <v/>
      </c>
      <c r="X2735" s="5">
        <f>Universe!C2476</f>
        <v/>
      </c>
    </row>
    <row r="2736">
      <c r="A2736" s="22">
        <f>Universe!G2477</f>
        <v/>
      </c>
      <c r="B2736" s="2" t="n">
        <v>1</v>
      </c>
      <c r="C2736" s="23">
        <f>Universe!H2477</f>
        <v/>
      </c>
      <c r="D2736" s="23">
        <f>Universe!I2477</f>
        <v/>
      </c>
      <c r="E2736" s="23">
        <f>Universe!J2477</f>
        <v/>
      </c>
      <c r="F2736" s="23">
        <f>Universe!K2477</f>
        <v/>
      </c>
      <c r="G2736" s="23">
        <f>Universe!L2477</f>
        <v/>
      </c>
      <c r="H2736" s="23">
        <f>Universe!M2477</f>
        <v/>
      </c>
      <c r="I2736" s="23">
        <f>Universe!N2477</f>
        <v/>
      </c>
      <c r="J2736" s="23">
        <f>Universe!O2477</f>
        <v/>
      </c>
      <c r="K2736" s="23">
        <f>Universe!P2477</f>
        <v/>
      </c>
      <c r="L2736" s="23">
        <f>Universe!Q2477</f>
        <v/>
      </c>
      <c r="M2736" s="23">
        <f>Universe!R2477</f>
        <v/>
      </c>
      <c r="N2736" s="5">
        <f>IF(ZScoring!AH2477="",0,(ZScoring!AH2477-$B$3)/$C$3)</f>
        <v/>
      </c>
      <c r="O2736" s="5">
        <f>IF(ZScoring!AI2477="",0,(ZScoring!AI2477-$B$4)/$C$4)</f>
        <v/>
      </c>
      <c r="P2736" s="5">
        <f>IF(ZScoring!AJ2477="",0,(ZScoring!AJ2477-$B$5)/$C$5)</f>
        <v/>
      </c>
      <c r="Q2736" s="5">
        <f>IF(ZScoring!AK2477="",0,(ZScoring!AK2477-$B$6)/$C$6)</f>
        <v/>
      </c>
      <c r="R2736" s="5">
        <f>IF(ZScoring!AL2477="",0,(ZScoring!AL2477-$B$7)/$C$7)</f>
        <v/>
      </c>
      <c r="S2736" s="5">
        <f>IF(ZScoring!AM2477="",0,(ZScoring!AM2477-$B$8)/$C$8)</f>
        <v/>
      </c>
      <c r="T2736" s="5">
        <f>IF(ZScoring!AN2477="",0,(ZScoring!AN2477-$B$9)/$C$9)</f>
        <v/>
      </c>
      <c r="U2736" s="5">
        <f>IF(ZScoring!AO2477="",0,(ZScoring!AO2477-$B$10)/$C$10)</f>
        <v/>
      </c>
      <c r="V2736" s="5">
        <f>IF(ZScoring!AP2477="",0,(ZScoring!AP2477-$B$11)/$C$11)</f>
        <v/>
      </c>
      <c r="W2736" s="5">
        <f>IF(ZScoring!AQ2477="",0,(ZScoring!AQ2477-$B$12)/$C$12)</f>
        <v/>
      </c>
      <c r="X2736" s="5">
        <f>Universe!C2477</f>
        <v/>
      </c>
    </row>
    <row r="2737">
      <c r="A2737" s="22">
        <f>Universe!G2478</f>
        <v/>
      </c>
      <c r="B2737" s="2" t="n">
        <v>1</v>
      </c>
      <c r="C2737" s="23">
        <f>Universe!H2478</f>
        <v/>
      </c>
      <c r="D2737" s="23">
        <f>Universe!I2478</f>
        <v/>
      </c>
      <c r="E2737" s="23">
        <f>Universe!J2478</f>
        <v/>
      </c>
      <c r="F2737" s="23">
        <f>Universe!K2478</f>
        <v/>
      </c>
      <c r="G2737" s="23">
        <f>Universe!L2478</f>
        <v/>
      </c>
      <c r="H2737" s="23">
        <f>Universe!M2478</f>
        <v/>
      </c>
      <c r="I2737" s="23">
        <f>Universe!N2478</f>
        <v/>
      </c>
      <c r="J2737" s="23">
        <f>Universe!O2478</f>
        <v/>
      </c>
      <c r="K2737" s="23">
        <f>Universe!P2478</f>
        <v/>
      </c>
      <c r="L2737" s="23">
        <f>Universe!Q2478</f>
        <v/>
      </c>
      <c r="M2737" s="23">
        <f>Universe!R2478</f>
        <v/>
      </c>
      <c r="N2737" s="5">
        <f>IF(ZScoring!AH2478="",0,(ZScoring!AH2478-$B$3)/$C$3)</f>
        <v/>
      </c>
      <c r="O2737" s="5">
        <f>IF(ZScoring!AI2478="",0,(ZScoring!AI2478-$B$4)/$C$4)</f>
        <v/>
      </c>
      <c r="P2737" s="5">
        <f>IF(ZScoring!AJ2478="",0,(ZScoring!AJ2478-$B$5)/$C$5)</f>
        <v/>
      </c>
      <c r="Q2737" s="5">
        <f>IF(ZScoring!AK2478="",0,(ZScoring!AK2478-$B$6)/$C$6)</f>
        <v/>
      </c>
      <c r="R2737" s="5">
        <f>IF(ZScoring!AL2478="",0,(ZScoring!AL2478-$B$7)/$C$7)</f>
        <v/>
      </c>
      <c r="S2737" s="5">
        <f>IF(ZScoring!AM2478="",0,(ZScoring!AM2478-$B$8)/$C$8)</f>
        <v/>
      </c>
      <c r="T2737" s="5">
        <f>IF(ZScoring!AN2478="",0,(ZScoring!AN2478-$B$9)/$C$9)</f>
        <v/>
      </c>
      <c r="U2737" s="5">
        <f>IF(ZScoring!AO2478="",0,(ZScoring!AO2478-$B$10)/$C$10)</f>
        <v/>
      </c>
      <c r="V2737" s="5">
        <f>IF(ZScoring!AP2478="",0,(ZScoring!AP2478-$B$11)/$C$11)</f>
        <v/>
      </c>
      <c r="W2737" s="5">
        <f>IF(ZScoring!AQ2478="",0,(ZScoring!AQ2478-$B$12)/$C$12)</f>
        <v/>
      </c>
      <c r="X2737" s="5">
        <f>Universe!C2478</f>
        <v/>
      </c>
    </row>
    <row r="2738">
      <c r="A2738" s="22">
        <f>Universe!G2479</f>
        <v/>
      </c>
      <c r="B2738" s="2" t="n">
        <v>1</v>
      </c>
      <c r="C2738" s="23">
        <f>Universe!H2479</f>
        <v/>
      </c>
      <c r="D2738" s="23">
        <f>Universe!I2479</f>
        <v/>
      </c>
      <c r="E2738" s="23">
        <f>Universe!J2479</f>
        <v/>
      </c>
      <c r="F2738" s="23">
        <f>Universe!K2479</f>
        <v/>
      </c>
      <c r="G2738" s="23">
        <f>Universe!L2479</f>
        <v/>
      </c>
      <c r="H2738" s="23">
        <f>Universe!M2479</f>
        <v/>
      </c>
      <c r="I2738" s="23">
        <f>Universe!N2479</f>
        <v/>
      </c>
      <c r="J2738" s="23">
        <f>Universe!O2479</f>
        <v/>
      </c>
      <c r="K2738" s="23">
        <f>Universe!P2479</f>
        <v/>
      </c>
      <c r="L2738" s="23">
        <f>Universe!Q2479</f>
        <v/>
      </c>
      <c r="M2738" s="23">
        <f>Universe!R2479</f>
        <v/>
      </c>
      <c r="N2738" s="5">
        <f>IF(ZScoring!AH2479="",0,(ZScoring!AH2479-$B$3)/$C$3)</f>
        <v/>
      </c>
      <c r="O2738" s="5">
        <f>IF(ZScoring!AI2479="",0,(ZScoring!AI2479-$B$4)/$C$4)</f>
        <v/>
      </c>
      <c r="P2738" s="5">
        <f>IF(ZScoring!AJ2479="",0,(ZScoring!AJ2479-$B$5)/$C$5)</f>
        <v/>
      </c>
      <c r="Q2738" s="5">
        <f>IF(ZScoring!AK2479="",0,(ZScoring!AK2479-$B$6)/$C$6)</f>
        <v/>
      </c>
      <c r="R2738" s="5">
        <f>IF(ZScoring!AL2479="",0,(ZScoring!AL2479-$B$7)/$C$7)</f>
        <v/>
      </c>
      <c r="S2738" s="5">
        <f>IF(ZScoring!AM2479="",0,(ZScoring!AM2479-$B$8)/$C$8)</f>
        <v/>
      </c>
      <c r="T2738" s="5">
        <f>IF(ZScoring!AN2479="",0,(ZScoring!AN2479-$B$9)/$C$9)</f>
        <v/>
      </c>
      <c r="U2738" s="5">
        <f>IF(ZScoring!AO2479="",0,(ZScoring!AO2479-$B$10)/$C$10)</f>
        <v/>
      </c>
      <c r="V2738" s="5">
        <f>IF(ZScoring!AP2479="",0,(ZScoring!AP2479-$B$11)/$C$11)</f>
        <v/>
      </c>
      <c r="W2738" s="5">
        <f>IF(ZScoring!AQ2479="",0,(ZScoring!AQ2479-$B$12)/$C$12)</f>
        <v/>
      </c>
      <c r="X2738" s="5">
        <f>Universe!C2479</f>
        <v/>
      </c>
    </row>
    <row r="2739">
      <c r="A2739" s="22">
        <f>Universe!G2480</f>
        <v/>
      </c>
      <c r="B2739" s="2" t="n">
        <v>1</v>
      </c>
      <c r="C2739" s="23">
        <f>Universe!H2480</f>
        <v/>
      </c>
      <c r="D2739" s="23">
        <f>Universe!I2480</f>
        <v/>
      </c>
      <c r="E2739" s="23">
        <f>Universe!J2480</f>
        <v/>
      </c>
      <c r="F2739" s="23">
        <f>Universe!K2480</f>
        <v/>
      </c>
      <c r="G2739" s="23">
        <f>Universe!L2480</f>
        <v/>
      </c>
      <c r="H2739" s="23">
        <f>Universe!M2480</f>
        <v/>
      </c>
      <c r="I2739" s="23">
        <f>Universe!N2480</f>
        <v/>
      </c>
      <c r="J2739" s="23">
        <f>Universe!O2480</f>
        <v/>
      </c>
      <c r="K2739" s="23">
        <f>Universe!P2480</f>
        <v/>
      </c>
      <c r="L2739" s="23">
        <f>Universe!Q2480</f>
        <v/>
      </c>
      <c r="M2739" s="23">
        <f>Universe!R2480</f>
        <v/>
      </c>
      <c r="N2739" s="5">
        <f>IF(ZScoring!AH2480="",0,(ZScoring!AH2480-$B$3)/$C$3)</f>
        <v/>
      </c>
      <c r="O2739" s="5">
        <f>IF(ZScoring!AI2480="",0,(ZScoring!AI2480-$B$4)/$C$4)</f>
        <v/>
      </c>
      <c r="P2739" s="5">
        <f>IF(ZScoring!AJ2480="",0,(ZScoring!AJ2480-$B$5)/$C$5)</f>
        <v/>
      </c>
      <c r="Q2739" s="5">
        <f>IF(ZScoring!AK2480="",0,(ZScoring!AK2480-$B$6)/$C$6)</f>
        <v/>
      </c>
      <c r="R2739" s="5">
        <f>IF(ZScoring!AL2480="",0,(ZScoring!AL2480-$B$7)/$C$7)</f>
        <v/>
      </c>
      <c r="S2739" s="5">
        <f>IF(ZScoring!AM2480="",0,(ZScoring!AM2480-$B$8)/$C$8)</f>
        <v/>
      </c>
      <c r="T2739" s="5">
        <f>IF(ZScoring!AN2480="",0,(ZScoring!AN2480-$B$9)/$C$9)</f>
        <v/>
      </c>
      <c r="U2739" s="5">
        <f>IF(ZScoring!AO2480="",0,(ZScoring!AO2480-$B$10)/$C$10)</f>
        <v/>
      </c>
      <c r="V2739" s="5">
        <f>IF(ZScoring!AP2480="",0,(ZScoring!AP2480-$B$11)/$C$11)</f>
        <v/>
      </c>
      <c r="W2739" s="5">
        <f>IF(ZScoring!AQ2480="",0,(ZScoring!AQ2480-$B$12)/$C$12)</f>
        <v/>
      </c>
      <c r="X2739" s="5">
        <f>Universe!C2480</f>
        <v/>
      </c>
    </row>
    <row r="2740">
      <c r="A2740" s="22">
        <f>Universe!G2481</f>
        <v/>
      </c>
      <c r="B2740" s="2" t="n">
        <v>1</v>
      </c>
      <c r="C2740" s="23">
        <f>Universe!H2481</f>
        <v/>
      </c>
      <c r="D2740" s="23">
        <f>Universe!I2481</f>
        <v/>
      </c>
      <c r="E2740" s="23">
        <f>Universe!J2481</f>
        <v/>
      </c>
      <c r="F2740" s="23">
        <f>Universe!K2481</f>
        <v/>
      </c>
      <c r="G2740" s="23">
        <f>Universe!L2481</f>
        <v/>
      </c>
      <c r="H2740" s="23">
        <f>Universe!M2481</f>
        <v/>
      </c>
      <c r="I2740" s="23">
        <f>Universe!N2481</f>
        <v/>
      </c>
      <c r="J2740" s="23">
        <f>Universe!O2481</f>
        <v/>
      </c>
      <c r="K2740" s="23">
        <f>Universe!P2481</f>
        <v/>
      </c>
      <c r="L2740" s="23">
        <f>Universe!Q2481</f>
        <v/>
      </c>
      <c r="M2740" s="23">
        <f>Universe!R2481</f>
        <v/>
      </c>
      <c r="N2740" s="5">
        <f>IF(ZScoring!AH2481="",0,(ZScoring!AH2481-$B$3)/$C$3)</f>
        <v/>
      </c>
      <c r="O2740" s="5">
        <f>IF(ZScoring!AI2481="",0,(ZScoring!AI2481-$B$4)/$C$4)</f>
        <v/>
      </c>
      <c r="P2740" s="5">
        <f>IF(ZScoring!AJ2481="",0,(ZScoring!AJ2481-$B$5)/$C$5)</f>
        <v/>
      </c>
      <c r="Q2740" s="5">
        <f>IF(ZScoring!AK2481="",0,(ZScoring!AK2481-$B$6)/$C$6)</f>
        <v/>
      </c>
      <c r="R2740" s="5">
        <f>IF(ZScoring!AL2481="",0,(ZScoring!AL2481-$B$7)/$C$7)</f>
        <v/>
      </c>
      <c r="S2740" s="5">
        <f>IF(ZScoring!AM2481="",0,(ZScoring!AM2481-$B$8)/$C$8)</f>
        <v/>
      </c>
      <c r="T2740" s="5">
        <f>IF(ZScoring!AN2481="",0,(ZScoring!AN2481-$B$9)/$C$9)</f>
        <v/>
      </c>
      <c r="U2740" s="5">
        <f>IF(ZScoring!AO2481="",0,(ZScoring!AO2481-$B$10)/$C$10)</f>
        <v/>
      </c>
      <c r="V2740" s="5">
        <f>IF(ZScoring!AP2481="",0,(ZScoring!AP2481-$B$11)/$C$11)</f>
        <v/>
      </c>
      <c r="W2740" s="5">
        <f>IF(ZScoring!AQ2481="",0,(ZScoring!AQ2481-$B$12)/$C$12)</f>
        <v/>
      </c>
      <c r="X2740" s="5">
        <f>Universe!C2481</f>
        <v/>
      </c>
    </row>
    <row r="2741">
      <c r="A2741" s="22">
        <f>Universe!G2482</f>
        <v/>
      </c>
      <c r="B2741" s="2" t="n">
        <v>1</v>
      </c>
      <c r="C2741" s="23">
        <f>Universe!H2482</f>
        <v/>
      </c>
      <c r="D2741" s="23">
        <f>Universe!I2482</f>
        <v/>
      </c>
      <c r="E2741" s="23">
        <f>Universe!J2482</f>
        <v/>
      </c>
      <c r="F2741" s="23">
        <f>Universe!K2482</f>
        <v/>
      </c>
      <c r="G2741" s="23">
        <f>Universe!L2482</f>
        <v/>
      </c>
      <c r="H2741" s="23">
        <f>Universe!M2482</f>
        <v/>
      </c>
      <c r="I2741" s="23">
        <f>Universe!N2482</f>
        <v/>
      </c>
      <c r="J2741" s="23">
        <f>Universe!O2482</f>
        <v/>
      </c>
      <c r="K2741" s="23">
        <f>Universe!P2482</f>
        <v/>
      </c>
      <c r="L2741" s="23">
        <f>Universe!Q2482</f>
        <v/>
      </c>
      <c r="M2741" s="23">
        <f>Universe!R2482</f>
        <v/>
      </c>
      <c r="N2741" s="5">
        <f>IF(ZScoring!AH2482="",0,(ZScoring!AH2482-$B$3)/$C$3)</f>
        <v/>
      </c>
      <c r="O2741" s="5">
        <f>IF(ZScoring!AI2482="",0,(ZScoring!AI2482-$B$4)/$C$4)</f>
        <v/>
      </c>
      <c r="P2741" s="5">
        <f>IF(ZScoring!AJ2482="",0,(ZScoring!AJ2482-$B$5)/$C$5)</f>
        <v/>
      </c>
      <c r="Q2741" s="5">
        <f>IF(ZScoring!AK2482="",0,(ZScoring!AK2482-$B$6)/$C$6)</f>
        <v/>
      </c>
      <c r="R2741" s="5">
        <f>IF(ZScoring!AL2482="",0,(ZScoring!AL2482-$B$7)/$C$7)</f>
        <v/>
      </c>
      <c r="S2741" s="5">
        <f>IF(ZScoring!AM2482="",0,(ZScoring!AM2482-$B$8)/$C$8)</f>
        <v/>
      </c>
      <c r="T2741" s="5">
        <f>IF(ZScoring!AN2482="",0,(ZScoring!AN2482-$B$9)/$C$9)</f>
        <v/>
      </c>
      <c r="U2741" s="5">
        <f>IF(ZScoring!AO2482="",0,(ZScoring!AO2482-$B$10)/$C$10)</f>
        <v/>
      </c>
      <c r="V2741" s="5">
        <f>IF(ZScoring!AP2482="",0,(ZScoring!AP2482-$B$11)/$C$11)</f>
        <v/>
      </c>
      <c r="W2741" s="5">
        <f>IF(ZScoring!AQ2482="",0,(ZScoring!AQ2482-$B$12)/$C$12)</f>
        <v/>
      </c>
      <c r="X2741" s="5">
        <f>Universe!C2482</f>
        <v/>
      </c>
    </row>
    <row r="2742">
      <c r="A2742" s="22">
        <f>Universe!G2483</f>
        <v/>
      </c>
      <c r="B2742" s="2" t="n">
        <v>1</v>
      </c>
      <c r="C2742" s="23">
        <f>Universe!H2483</f>
        <v/>
      </c>
      <c r="D2742" s="23">
        <f>Universe!I2483</f>
        <v/>
      </c>
      <c r="E2742" s="23">
        <f>Universe!J2483</f>
        <v/>
      </c>
      <c r="F2742" s="23">
        <f>Universe!K2483</f>
        <v/>
      </c>
      <c r="G2742" s="23">
        <f>Universe!L2483</f>
        <v/>
      </c>
      <c r="H2742" s="23">
        <f>Universe!M2483</f>
        <v/>
      </c>
      <c r="I2742" s="23">
        <f>Universe!N2483</f>
        <v/>
      </c>
      <c r="J2742" s="23">
        <f>Universe!O2483</f>
        <v/>
      </c>
      <c r="K2742" s="23">
        <f>Universe!P2483</f>
        <v/>
      </c>
      <c r="L2742" s="23">
        <f>Universe!Q2483</f>
        <v/>
      </c>
      <c r="M2742" s="23">
        <f>Universe!R2483</f>
        <v/>
      </c>
      <c r="N2742" s="5">
        <f>IF(ZScoring!AH2483="",0,(ZScoring!AH2483-$B$3)/$C$3)</f>
        <v/>
      </c>
      <c r="O2742" s="5">
        <f>IF(ZScoring!AI2483="",0,(ZScoring!AI2483-$B$4)/$C$4)</f>
        <v/>
      </c>
      <c r="P2742" s="5">
        <f>IF(ZScoring!AJ2483="",0,(ZScoring!AJ2483-$B$5)/$C$5)</f>
        <v/>
      </c>
      <c r="Q2742" s="5">
        <f>IF(ZScoring!AK2483="",0,(ZScoring!AK2483-$B$6)/$C$6)</f>
        <v/>
      </c>
      <c r="R2742" s="5">
        <f>IF(ZScoring!AL2483="",0,(ZScoring!AL2483-$B$7)/$C$7)</f>
        <v/>
      </c>
      <c r="S2742" s="5">
        <f>IF(ZScoring!AM2483="",0,(ZScoring!AM2483-$B$8)/$C$8)</f>
        <v/>
      </c>
      <c r="T2742" s="5">
        <f>IF(ZScoring!AN2483="",0,(ZScoring!AN2483-$B$9)/$C$9)</f>
        <v/>
      </c>
      <c r="U2742" s="5">
        <f>IF(ZScoring!AO2483="",0,(ZScoring!AO2483-$B$10)/$C$10)</f>
        <v/>
      </c>
      <c r="V2742" s="5">
        <f>IF(ZScoring!AP2483="",0,(ZScoring!AP2483-$B$11)/$C$11)</f>
        <v/>
      </c>
      <c r="W2742" s="5">
        <f>IF(ZScoring!AQ2483="",0,(ZScoring!AQ2483-$B$12)/$C$12)</f>
        <v/>
      </c>
      <c r="X2742" s="5">
        <f>Universe!C2483</f>
        <v/>
      </c>
    </row>
    <row r="2743">
      <c r="A2743" s="22">
        <f>Universe!G2484</f>
        <v/>
      </c>
      <c r="B2743" s="2" t="n">
        <v>1</v>
      </c>
      <c r="C2743" s="23">
        <f>Universe!H2484</f>
        <v/>
      </c>
      <c r="D2743" s="23">
        <f>Universe!I2484</f>
        <v/>
      </c>
      <c r="E2743" s="23">
        <f>Universe!J2484</f>
        <v/>
      </c>
      <c r="F2743" s="23">
        <f>Universe!K2484</f>
        <v/>
      </c>
      <c r="G2743" s="23">
        <f>Universe!L2484</f>
        <v/>
      </c>
      <c r="H2743" s="23">
        <f>Universe!M2484</f>
        <v/>
      </c>
      <c r="I2743" s="23">
        <f>Universe!N2484</f>
        <v/>
      </c>
      <c r="J2743" s="23">
        <f>Universe!O2484</f>
        <v/>
      </c>
      <c r="K2743" s="23">
        <f>Universe!P2484</f>
        <v/>
      </c>
      <c r="L2743" s="23">
        <f>Universe!Q2484</f>
        <v/>
      </c>
      <c r="M2743" s="23">
        <f>Universe!R2484</f>
        <v/>
      </c>
      <c r="N2743" s="5">
        <f>IF(ZScoring!AH2484="",0,(ZScoring!AH2484-$B$3)/$C$3)</f>
        <v/>
      </c>
      <c r="O2743" s="5">
        <f>IF(ZScoring!AI2484="",0,(ZScoring!AI2484-$B$4)/$C$4)</f>
        <v/>
      </c>
      <c r="P2743" s="5">
        <f>IF(ZScoring!AJ2484="",0,(ZScoring!AJ2484-$B$5)/$C$5)</f>
        <v/>
      </c>
      <c r="Q2743" s="5">
        <f>IF(ZScoring!AK2484="",0,(ZScoring!AK2484-$B$6)/$C$6)</f>
        <v/>
      </c>
      <c r="R2743" s="5">
        <f>IF(ZScoring!AL2484="",0,(ZScoring!AL2484-$B$7)/$C$7)</f>
        <v/>
      </c>
      <c r="S2743" s="5">
        <f>IF(ZScoring!AM2484="",0,(ZScoring!AM2484-$B$8)/$C$8)</f>
        <v/>
      </c>
      <c r="T2743" s="5">
        <f>IF(ZScoring!AN2484="",0,(ZScoring!AN2484-$B$9)/$C$9)</f>
        <v/>
      </c>
      <c r="U2743" s="5">
        <f>IF(ZScoring!AO2484="",0,(ZScoring!AO2484-$B$10)/$C$10)</f>
        <v/>
      </c>
      <c r="V2743" s="5">
        <f>IF(ZScoring!AP2484="",0,(ZScoring!AP2484-$B$11)/$C$11)</f>
        <v/>
      </c>
      <c r="W2743" s="5">
        <f>IF(ZScoring!AQ2484="",0,(ZScoring!AQ2484-$B$12)/$C$12)</f>
        <v/>
      </c>
      <c r="X2743" s="5">
        <f>Universe!C2484</f>
        <v/>
      </c>
    </row>
    <row r="2744">
      <c r="A2744" s="22">
        <f>Universe!G2485</f>
        <v/>
      </c>
      <c r="B2744" s="2" t="n">
        <v>1</v>
      </c>
      <c r="C2744" s="23">
        <f>Universe!H2485</f>
        <v/>
      </c>
      <c r="D2744" s="23">
        <f>Universe!I2485</f>
        <v/>
      </c>
      <c r="E2744" s="23">
        <f>Universe!J2485</f>
        <v/>
      </c>
      <c r="F2744" s="23">
        <f>Universe!K2485</f>
        <v/>
      </c>
      <c r="G2744" s="23">
        <f>Universe!L2485</f>
        <v/>
      </c>
      <c r="H2744" s="23">
        <f>Universe!M2485</f>
        <v/>
      </c>
      <c r="I2744" s="23">
        <f>Universe!N2485</f>
        <v/>
      </c>
      <c r="J2744" s="23">
        <f>Universe!O2485</f>
        <v/>
      </c>
      <c r="K2744" s="23">
        <f>Universe!P2485</f>
        <v/>
      </c>
      <c r="L2744" s="23">
        <f>Universe!Q2485</f>
        <v/>
      </c>
      <c r="M2744" s="23">
        <f>Universe!R2485</f>
        <v/>
      </c>
      <c r="N2744" s="5">
        <f>IF(ZScoring!AH2485="",0,(ZScoring!AH2485-$B$3)/$C$3)</f>
        <v/>
      </c>
      <c r="O2744" s="5">
        <f>IF(ZScoring!AI2485="",0,(ZScoring!AI2485-$B$4)/$C$4)</f>
        <v/>
      </c>
      <c r="P2744" s="5">
        <f>IF(ZScoring!AJ2485="",0,(ZScoring!AJ2485-$B$5)/$C$5)</f>
        <v/>
      </c>
      <c r="Q2744" s="5">
        <f>IF(ZScoring!AK2485="",0,(ZScoring!AK2485-$B$6)/$C$6)</f>
        <v/>
      </c>
      <c r="R2744" s="5">
        <f>IF(ZScoring!AL2485="",0,(ZScoring!AL2485-$B$7)/$C$7)</f>
        <v/>
      </c>
      <c r="S2744" s="5">
        <f>IF(ZScoring!AM2485="",0,(ZScoring!AM2485-$B$8)/$C$8)</f>
        <v/>
      </c>
      <c r="T2744" s="5">
        <f>IF(ZScoring!AN2485="",0,(ZScoring!AN2485-$B$9)/$C$9)</f>
        <v/>
      </c>
      <c r="U2744" s="5">
        <f>IF(ZScoring!AO2485="",0,(ZScoring!AO2485-$B$10)/$C$10)</f>
        <v/>
      </c>
      <c r="V2744" s="5">
        <f>IF(ZScoring!AP2485="",0,(ZScoring!AP2485-$B$11)/$C$11)</f>
        <v/>
      </c>
      <c r="W2744" s="5">
        <f>IF(ZScoring!AQ2485="",0,(ZScoring!AQ2485-$B$12)/$C$12)</f>
        <v/>
      </c>
      <c r="X2744" s="5">
        <f>Universe!C2485</f>
        <v/>
      </c>
    </row>
    <row r="2745">
      <c r="A2745" s="22">
        <f>Universe!G2486</f>
        <v/>
      </c>
      <c r="B2745" s="2" t="n">
        <v>1</v>
      </c>
      <c r="C2745" s="23">
        <f>Universe!H2486</f>
        <v/>
      </c>
      <c r="D2745" s="23">
        <f>Universe!I2486</f>
        <v/>
      </c>
      <c r="E2745" s="23">
        <f>Universe!J2486</f>
        <v/>
      </c>
      <c r="F2745" s="23">
        <f>Universe!K2486</f>
        <v/>
      </c>
      <c r="G2745" s="23">
        <f>Universe!L2486</f>
        <v/>
      </c>
      <c r="H2745" s="23">
        <f>Universe!M2486</f>
        <v/>
      </c>
      <c r="I2745" s="23">
        <f>Universe!N2486</f>
        <v/>
      </c>
      <c r="J2745" s="23">
        <f>Universe!O2486</f>
        <v/>
      </c>
      <c r="K2745" s="23">
        <f>Universe!P2486</f>
        <v/>
      </c>
      <c r="L2745" s="23">
        <f>Universe!Q2486</f>
        <v/>
      </c>
      <c r="M2745" s="23">
        <f>Universe!R2486</f>
        <v/>
      </c>
      <c r="N2745" s="5">
        <f>IF(ZScoring!AH2486="",0,(ZScoring!AH2486-$B$3)/$C$3)</f>
        <v/>
      </c>
      <c r="O2745" s="5">
        <f>IF(ZScoring!AI2486="",0,(ZScoring!AI2486-$B$4)/$C$4)</f>
        <v/>
      </c>
      <c r="P2745" s="5">
        <f>IF(ZScoring!AJ2486="",0,(ZScoring!AJ2486-$B$5)/$C$5)</f>
        <v/>
      </c>
      <c r="Q2745" s="5">
        <f>IF(ZScoring!AK2486="",0,(ZScoring!AK2486-$B$6)/$C$6)</f>
        <v/>
      </c>
      <c r="R2745" s="5">
        <f>IF(ZScoring!AL2486="",0,(ZScoring!AL2486-$B$7)/$C$7)</f>
        <v/>
      </c>
      <c r="S2745" s="5">
        <f>IF(ZScoring!AM2486="",0,(ZScoring!AM2486-$B$8)/$C$8)</f>
        <v/>
      </c>
      <c r="T2745" s="5">
        <f>IF(ZScoring!AN2486="",0,(ZScoring!AN2486-$B$9)/$C$9)</f>
        <v/>
      </c>
      <c r="U2745" s="5">
        <f>IF(ZScoring!AO2486="",0,(ZScoring!AO2486-$B$10)/$C$10)</f>
        <v/>
      </c>
      <c r="V2745" s="5">
        <f>IF(ZScoring!AP2486="",0,(ZScoring!AP2486-$B$11)/$C$11)</f>
        <v/>
      </c>
      <c r="W2745" s="5">
        <f>IF(ZScoring!AQ2486="",0,(ZScoring!AQ2486-$B$12)/$C$12)</f>
        <v/>
      </c>
      <c r="X2745" s="5">
        <f>Universe!C2486</f>
        <v/>
      </c>
    </row>
    <row r="2746">
      <c r="A2746" s="22">
        <f>Universe!G2487</f>
        <v/>
      </c>
      <c r="B2746" s="2" t="n">
        <v>1</v>
      </c>
      <c r="C2746" s="23">
        <f>Universe!H2487</f>
        <v/>
      </c>
      <c r="D2746" s="23">
        <f>Universe!I2487</f>
        <v/>
      </c>
      <c r="E2746" s="23">
        <f>Universe!J2487</f>
        <v/>
      </c>
      <c r="F2746" s="23">
        <f>Universe!K2487</f>
        <v/>
      </c>
      <c r="G2746" s="23">
        <f>Universe!L2487</f>
        <v/>
      </c>
      <c r="H2746" s="23">
        <f>Universe!M2487</f>
        <v/>
      </c>
      <c r="I2746" s="23">
        <f>Universe!N2487</f>
        <v/>
      </c>
      <c r="J2746" s="23">
        <f>Universe!O2487</f>
        <v/>
      </c>
      <c r="K2746" s="23">
        <f>Universe!P2487</f>
        <v/>
      </c>
      <c r="L2746" s="23">
        <f>Universe!Q2487</f>
        <v/>
      </c>
      <c r="M2746" s="23">
        <f>Universe!R2487</f>
        <v/>
      </c>
      <c r="N2746" s="5">
        <f>IF(ZScoring!AH2487="",0,(ZScoring!AH2487-$B$3)/$C$3)</f>
        <v/>
      </c>
      <c r="O2746" s="5">
        <f>IF(ZScoring!AI2487="",0,(ZScoring!AI2487-$B$4)/$C$4)</f>
        <v/>
      </c>
      <c r="P2746" s="5">
        <f>IF(ZScoring!AJ2487="",0,(ZScoring!AJ2487-$B$5)/$C$5)</f>
        <v/>
      </c>
      <c r="Q2746" s="5">
        <f>IF(ZScoring!AK2487="",0,(ZScoring!AK2487-$B$6)/$C$6)</f>
        <v/>
      </c>
      <c r="R2746" s="5">
        <f>IF(ZScoring!AL2487="",0,(ZScoring!AL2487-$B$7)/$C$7)</f>
        <v/>
      </c>
      <c r="S2746" s="5">
        <f>IF(ZScoring!AM2487="",0,(ZScoring!AM2487-$B$8)/$C$8)</f>
        <v/>
      </c>
      <c r="T2746" s="5">
        <f>IF(ZScoring!AN2487="",0,(ZScoring!AN2487-$B$9)/$C$9)</f>
        <v/>
      </c>
      <c r="U2746" s="5">
        <f>IF(ZScoring!AO2487="",0,(ZScoring!AO2487-$B$10)/$C$10)</f>
        <v/>
      </c>
      <c r="V2746" s="5">
        <f>IF(ZScoring!AP2487="",0,(ZScoring!AP2487-$B$11)/$C$11)</f>
        <v/>
      </c>
      <c r="W2746" s="5">
        <f>IF(ZScoring!AQ2487="",0,(ZScoring!AQ2487-$B$12)/$C$12)</f>
        <v/>
      </c>
      <c r="X2746" s="5">
        <f>Universe!C2487</f>
        <v/>
      </c>
    </row>
    <row r="2747">
      <c r="A2747" s="22">
        <f>Universe!G2488</f>
        <v/>
      </c>
      <c r="B2747" s="2" t="n">
        <v>1</v>
      </c>
      <c r="C2747" s="23">
        <f>Universe!H2488</f>
        <v/>
      </c>
      <c r="D2747" s="23">
        <f>Universe!I2488</f>
        <v/>
      </c>
      <c r="E2747" s="23">
        <f>Universe!J2488</f>
        <v/>
      </c>
      <c r="F2747" s="23">
        <f>Universe!K2488</f>
        <v/>
      </c>
      <c r="G2747" s="23">
        <f>Universe!L2488</f>
        <v/>
      </c>
      <c r="H2747" s="23">
        <f>Universe!M2488</f>
        <v/>
      </c>
      <c r="I2747" s="23">
        <f>Universe!N2488</f>
        <v/>
      </c>
      <c r="J2747" s="23">
        <f>Universe!O2488</f>
        <v/>
      </c>
      <c r="K2747" s="23">
        <f>Universe!P2488</f>
        <v/>
      </c>
      <c r="L2747" s="23">
        <f>Universe!Q2488</f>
        <v/>
      </c>
      <c r="M2747" s="23">
        <f>Universe!R2488</f>
        <v/>
      </c>
      <c r="N2747" s="5">
        <f>IF(ZScoring!AH2488="",0,(ZScoring!AH2488-$B$3)/$C$3)</f>
        <v/>
      </c>
      <c r="O2747" s="5">
        <f>IF(ZScoring!AI2488="",0,(ZScoring!AI2488-$B$4)/$C$4)</f>
        <v/>
      </c>
      <c r="P2747" s="5">
        <f>IF(ZScoring!AJ2488="",0,(ZScoring!AJ2488-$B$5)/$C$5)</f>
        <v/>
      </c>
      <c r="Q2747" s="5">
        <f>IF(ZScoring!AK2488="",0,(ZScoring!AK2488-$B$6)/$C$6)</f>
        <v/>
      </c>
      <c r="R2747" s="5">
        <f>IF(ZScoring!AL2488="",0,(ZScoring!AL2488-$B$7)/$C$7)</f>
        <v/>
      </c>
      <c r="S2747" s="5">
        <f>IF(ZScoring!AM2488="",0,(ZScoring!AM2488-$B$8)/$C$8)</f>
        <v/>
      </c>
      <c r="T2747" s="5">
        <f>IF(ZScoring!AN2488="",0,(ZScoring!AN2488-$B$9)/$C$9)</f>
        <v/>
      </c>
      <c r="U2747" s="5">
        <f>IF(ZScoring!AO2488="",0,(ZScoring!AO2488-$B$10)/$C$10)</f>
        <v/>
      </c>
      <c r="V2747" s="5">
        <f>IF(ZScoring!AP2488="",0,(ZScoring!AP2488-$B$11)/$C$11)</f>
        <v/>
      </c>
      <c r="W2747" s="5">
        <f>IF(ZScoring!AQ2488="",0,(ZScoring!AQ2488-$B$12)/$C$12)</f>
        <v/>
      </c>
      <c r="X2747" s="5">
        <f>Universe!C2488</f>
        <v/>
      </c>
    </row>
    <row r="2748">
      <c r="A2748" s="22">
        <f>Universe!G2489</f>
        <v/>
      </c>
      <c r="B2748" s="2" t="n">
        <v>1</v>
      </c>
      <c r="C2748" s="23">
        <f>Universe!H2489</f>
        <v/>
      </c>
      <c r="D2748" s="23">
        <f>Universe!I2489</f>
        <v/>
      </c>
      <c r="E2748" s="23">
        <f>Universe!J2489</f>
        <v/>
      </c>
      <c r="F2748" s="23">
        <f>Universe!K2489</f>
        <v/>
      </c>
      <c r="G2748" s="23">
        <f>Universe!L2489</f>
        <v/>
      </c>
      <c r="H2748" s="23">
        <f>Universe!M2489</f>
        <v/>
      </c>
      <c r="I2748" s="23">
        <f>Universe!N2489</f>
        <v/>
      </c>
      <c r="J2748" s="23">
        <f>Universe!O2489</f>
        <v/>
      </c>
      <c r="K2748" s="23">
        <f>Universe!P2489</f>
        <v/>
      </c>
      <c r="L2748" s="23">
        <f>Universe!Q2489</f>
        <v/>
      </c>
      <c r="M2748" s="23">
        <f>Universe!R2489</f>
        <v/>
      </c>
      <c r="N2748" s="5">
        <f>IF(ZScoring!AH2489="",0,(ZScoring!AH2489-$B$3)/$C$3)</f>
        <v/>
      </c>
      <c r="O2748" s="5">
        <f>IF(ZScoring!AI2489="",0,(ZScoring!AI2489-$B$4)/$C$4)</f>
        <v/>
      </c>
      <c r="P2748" s="5">
        <f>IF(ZScoring!AJ2489="",0,(ZScoring!AJ2489-$B$5)/$C$5)</f>
        <v/>
      </c>
      <c r="Q2748" s="5">
        <f>IF(ZScoring!AK2489="",0,(ZScoring!AK2489-$B$6)/$C$6)</f>
        <v/>
      </c>
      <c r="R2748" s="5">
        <f>IF(ZScoring!AL2489="",0,(ZScoring!AL2489-$B$7)/$C$7)</f>
        <v/>
      </c>
      <c r="S2748" s="5">
        <f>IF(ZScoring!AM2489="",0,(ZScoring!AM2489-$B$8)/$C$8)</f>
        <v/>
      </c>
      <c r="T2748" s="5">
        <f>IF(ZScoring!AN2489="",0,(ZScoring!AN2489-$B$9)/$C$9)</f>
        <v/>
      </c>
      <c r="U2748" s="5">
        <f>IF(ZScoring!AO2489="",0,(ZScoring!AO2489-$B$10)/$C$10)</f>
        <v/>
      </c>
      <c r="V2748" s="5">
        <f>IF(ZScoring!AP2489="",0,(ZScoring!AP2489-$B$11)/$C$11)</f>
        <v/>
      </c>
      <c r="W2748" s="5">
        <f>IF(ZScoring!AQ2489="",0,(ZScoring!AQ2489-$B$12)/$C$12)</f>
        <v/>
      </c>
      <c r="X2748" s="5">
        <f>Universe!C2489</f>
        <v/>
      </c>
    </row>
    <row r="2749">
      <c r="A2749" s="22">
        <f>Universe!G2490</f>
        <v/>
      </c>
      <c r="B2749" s="2" t="n">
        <v>1</v>
      </c>
      <c r="C2749" s="23">
        <f>Universe!H2490</f>
        <v/>
      </c>
      <c r="D2749" s="23">
        <f>Universe!I2490</f>
        <v/>
      </c>
      <c r="E2749" s="23">
        <f>Universe!J2490</f>
        <v/>
      </c>
      <c r="F2749" s="23">
        <f>Universe!K2490</f>
        <v/>
      </c>
      <c r="G2749" s="23">
        <f>Universe!L2490</f>
        <v/>
      </c>
      <c r="H2749" s="23">
        <f>Universe!M2490</f>
        <v/>
      </c>
      <c r="I2749" s="23">
        <f>Universe!N2490</f>
        <v/>
      </c>
      <c r="J2749" s="23">
        <f>Universe!O2490</f>
        <v/>
      </c>
      <c r="K2749" s="23">
        <f>Universe!P2490</f>
        <v/>
      </c>
      <c r="L2749" s="23">
        <f>Universe!Q2490</f>
        <v/>
      </c>
      <c r="M2749" s="23">
        <f>Universe!R2490</f>
        <v/>
      </c>
      <c r="N2749" s="5">
        <f>IF(ZScoring!AH2490="",0,(ZScoring!AH2490-$B$3)/$C$3)</f>
        <v/>
      </c>
      <c r="O2749" s="5">
        <f>IF(ZScoring!AI2490="",0,(ZScoring!AI2490-$B$4)/$C$4)</f>
        <v/>
      </c>
      <c r="P2749" s="5">
        <f>IF(ZScoring!AJ2490="",0,(ZScoring!AJ2490-$B$5)/$C$5)</f>
        <v/>
      </c>
      <c r="Q2749" s="5">
        <f>IF(ZScoring!AK2490="",0,(ZScoring!AK2490-$B$6)/$C$6)</f>
        <v/>
      </c>
      <c r="R2749" s="5">
        <f>IF(ZScoring!AL2490="",0,(ZScoring!AL2490-$B$7)/$C$7)</f>
        <v/>
      </c>
      <c r="S2749" s="5">
        <f>IF(ZScoring!AM2490="",0,(ZScoring!AM2490-$B$8)/$C$8)</f>
        <v/>
      </c>
      <c r="T2749" s="5">
        <f>IF(ZScoring!AN2490="",0,(ZScoring!AN2490-$B$9)/$C$9)</f>
        <v/>
      </c>
      <c r="U2749" s="5">
        <f>IF(ZScoring!AO2490="",0,(ZScoring!AO2490-$B$10)/$C$10)</f>
        <v/>
      </c>
      <c r="V2749" s="5">
        <f>IF(ZScoring!AP2490="",0,(ZScoring!AP2490-$B$11)/$C$11)</f>
        <v/>
      </c>
      <c r="W2749" s="5">
        <f>IF(ZScoring!AQ2490="",0,(ZScoring!AQ2490-$B$12)/$C$12)</f>
        <v/>
      </c>
      <c r="X2749" s="5">
        <f>Universe!C2490</f>
        <v/>
      </c>
    </row>
    <row r="2750">
      <c r="A2750" s="22">
        <f>Universe!G2491</f>
        <v/>
      </c>
      <c r="B2750" s="2" t="n">
        <v>1</v>
      </c>
      <c r="C2750" s="23">
        <f>Universe!H2491</f>
        <v/>
      </c>
      <c r="D2750" s="23">
        <f>Universe!I2491</f>
        <v/>
      </c>
      <c r="E2750" s="23">
        <f>Universe!J2491</f>
        <v/>
      </c>
      <c r="F2750" s="23">
        <f>Universe!K2491</f>
        <v/>
      </c>
      <c r="G2750" s="23">
        <f>Universe!L2491</f>
        <v/>
      </c>
      <c r="H2750" s="23">
        <f>Universe!M2491</f>
        <v/>
      </c>
      <c r="I2750" s="23">
        <f>Universe!N2491</f>
        <v/>
      </c>
      <c r="J2750" s="23">
        <f>Universe!O2491</f>
        <v/>
      </c>
      <c r="K2750" s="23">
        <f>Universe!P2491</f>
        <v/>
      </c>
      <c r="L2750" s="23">
        <f>Universe!Q2491</f>
        <v/>
      </c>
      <c r="M2750" s="23">
        <f>Universe!R2491</f>
        <v/>
      </c>
      <c r="N2750" s="5">
        <f>IF(ZScoring!AH2491="",0,(ZScoring!AH2491-$B$3)/$C$3)</f>
        <v/>
      </c>
      <c r="O2750" s="5">
        <f>IF(ZScoring!AI2491="",0,(ZScoring!AI2491-$B$4)/$C$4)</f>
        <v/>
      </c>
      <c r="P2750" s="5">
        <f>IF(ZScoring!AJ2491="",0,(ZScoring!AJ2491-$B$5)/$C$5)</f>
        <v/>
      </c>
      <c r="Q2750" s="5">
        <f>IF(ZScoring!AK2491="",0,(ZScoring!AK2491-$B$6)/$C$6)</f>
        <v/>
      </c>
      <c r="R2750" s="5">
        <f>IF(ZScoring!AL2491="",0,(ZScoring!AL2491-$B$7)/$C$7)</f>
        <v/>
      </c>
      <c r="S2750" s="5">
        <f>IF(ZScoring!AM2491="",0,(ZScoring!AM2491-$B$8)/$C$8)</f>
        <v/>
      </c>
      <c r="T2750" s="5">
        <f>IF(ZScoring!AN2491="",0,(ZScoring!AN2491-$B$9)/$C$9)</f>
        <v/>
      </c>
      <c r="U2750" s="5">
        <f>IF(ZScoring!AO2491="",0,(ZScoring!AO2491-$B$10)/$C$10)</f>
        <v/>
      </c>
      <c r="V2750" s="5">
        <f>IF(ZScoring!AP2491="",0,(ZScoring!AP2491-$B$11)/$C$11)</f>
        <v/>
      </c>
      <c r="W2750" s="5">
        <f>IF(ZScoring!AQ2491="",0,(ZScoring!AQ2491-$B$12)/$C$12)</f>
        <v/>
      </c>
      <c r="X2750" s="5">
        <f>Universe!C2491</f>
        <v/>
      </c>
    </row>
    <row r="2751">
      <c r="A2751" s="22">
        <f>Universe!G2492</f>
        <v/>
      </c>
      <c r="B2751" s="2" t="n">
        <v>1</v>
      </c>
      <c r="C2751" s="23">
        <f>Universe!H2492</f>
        <v/>
      </c>
      <c r="D2751" s="23">
        <f>Universe!I2492</f>
        <v/>
      </c>
      <c r="E2751" s="23">
        <f>Universe!J2492</f>
        <v/>
      </c>
      <c r="F2751" s="23">
        <f>Universe!K2492</f>
        <v/>
      </c>
      <c r="G2751" s="23">
        <f>Universe!L2492</f>
        <v/>
      </c>
      <c r="H2751" s="23">
        <f>Universe!M2492</f>
        <v/>
      </c>
      <c r="I2751" s="23">
        <f>Universe!N2492</f>
        <v/>
      </c>
      <c r="J2751" s="23">
        <f>Universe!O2492</f>
        <v/>
      </c>
      <c r="K2751" s="23">
        <f>Universe!P2492</f>
        <v/>
      </c>
      <c r="L2751" s="23">
        <f>Universe!Q2492</f>
        <v/>
      </c>
      <c r="M2751" s="23">
        <f>Universe!R2492</f>
        <v/>
      </c>
      <c r="N2751" s="5">
        <f>IF(ZScoring!AH2492="",0,(ZScoring!AH2492-$B$3)/$C$3)</f>
        <v/>
      </c>
      <c r="O2751" s="5">
        <f>IF(ZScoring!AI2492="",0,(ZScoring!AI2492-$B$4)/$C$4)</f>
        <v/>
      </c>
      <c r="P2751" s="5">
        <f>IF(ZScoring!AJ2492="",0,(ZScoring!AJ2492-$B$5)/$C$5)</f>
        <v/>
      </c>
      <c r="Q2751" s="5">
        <f>IF(ZScoring!AK2492="",0,(ZScoring!AK2492-$B$6)/$C$6)</f>
        <v/>
      </c>
      <c r="R2751" s="5">
        <f>IF(ZScoring!AL2492="",0,(ZScoring!AL2492-$B$7)/$C$7)</f>
        <v/>
      </c>
      <c r="S2751" s="5">
        <f>IF(ZScoring!AM2492="",0,(ZScoring!AM2492-$B$8)/$C$8)</f>
        <v/>
      </c>
      <c r="T2751" s="5">
        <f>IF(ZScoring!AN2492="",0,(ZScoring!AN2492-$B$9)/$C$9)</f>
        <v/>
      </c>
      <c r="U2751" s="5">
        <f>IF(ZScoring!AO2492="",0,(ZScoring!AO2492-$B$10)/$C$10)</f>
        <v/>
      </c>
      <c r="V2751" s="5">
        <f>IF(ZScoring!AP2492="",0,(ZScoring!AP2492-$B$11)/$C$11)</f>
        <v/>
      </c>
      <c r="W2751" s="5">
        <f>IF(ZScoring!AQ2492="",0,(ZScoring!AQ2492-$B$12)/$C$12)</f>
        <v/>
      </c>
      <c r="X2751" s="5">
        <f>Universe!C2492</f>
        <v/>
      </c>
    </row>
    <row r="2752">
      <c r="A2752" s="22">
        <f>Universe!G2493</f>
        <v/>
      </c>
      <c r="B2752" s="2" t="n">
        <v>1</v>
      </c>
      <c r="C2752" s="23">
        <f>Universe!H2493</f>
        <v/>
      </c>
      <c r="D2752" s="23">
        <f>Universe!I2493</f>
        <v/>
      </c>
      <c r="E2752" s="23">
        <f>Universe!J2493</f>
        <v/>
      </c>
      <c r="F2752" s="23">
        <f>Universe!K2493</f>
        <v/>
      </c>
      <c r="G2752" s="23">
        <f>Universe!L2493</f>
        <v/>
      </c>
      <c r="H2752" s="23">
        <f>Universe!M2493</f>
        <v/>
      </c>
      <c r="I2752" s="23">
        <f>Universe!N2493</f>
        <v/>
      </c>
      <c r="J2752" s="23">
        <f>Universe!O2493</f>
        <v/>
      </c>
      <c r="K2752" s="23">
        <f>Universe!P2493</f>
        <v/>
      </c>
      <c r="L2752" s="23">
        <f>Universe!Q2493</f>
        <v/>
      </c>
      <c r="M2752" s="23">
        <f>Universe!R2493</f>
        <v/>
      </c>
      <c r="N2752" s="5">
        <f>IF(ZScoring!AH2493="",0,(ZScoring!AH2493-$B$3)/$C$3)</f>
        <v/>
      </c>
      <c r="O2752" s="5">
        <f>IF(ZScoring!AI2493="",0,(ZScoring!AI2493-$B$4)/$C$4)</f>
        <v/>
      </c>
      <c r="P2752" s="5">
        <f>IF(ZScoring!AJ2493="",0,(ZScoring!AJ2493-$B$5)/$C$5)</f>
        <v/>
      </c>
      <c r="Q2752" s="5">
        <f>IF(ZScoring!AK2493="",0,(ZScoring!AK2493-$B$6)/$C$6)</f>
        <v/>
      </c>
      <c r="R2752" s="5">
        <f>IF(ZScoring!AL2493="",0,(ZScoring!AL2493-$B$7)/$C$7)</f>
        <v/>
      </c>
      <c r="S2752" s="5">
        <f>IF(ZScoring!AM2493="",0,(ZScoring!AM2493-$B$8)/$C$8)</f>
        <v/>
      </c>
      <c r="T2752" s="5">
        <f>IF(ZScoring!AN2493="",0,(ZScoring!AN2493-$B$9)/$C$9)</f>
        <v/>
      </c>
      <c r="U2752" s="5">
        <f>IF(ZScoring!AO2493="",0,(ZScoring!AO2493-$B$10)/$C$10)</f>
        <v/>
      </c>
      <c r="V2752" s="5">
        <f>IF(ZScoring!AP2493="",0,(ZScoring!AP2493-$B$11)/$C$11)</f>
        <v/>
      </c>
      <c r="W2752" s="5">
        <f>IF(ZScoring!AQ2493="",0,(ZScoring!AQ2493-$B$12)/$C$12)</f>
        <v/>
      </c>
      <c r="X2752" s="5">
        <f>Universe!C2493</f>
        <v/>
      </c>
    </row>
    <row r="2753">
      <c r="A2753" s="22">
        <f>Universe!G2494</f>
        <v/>
      </c>
      <c r="B2753" s="2" t="n">
        <v>1</v>
      </c>
      <c r="C2753" s="23">
        <f>Universe!H2494</f>
        <v/>
      </c>
      <c r="D2753" s="23">
        <f>Universe!I2494</f>
        <v/>
      </c>
      <c r="E2753" s="23">
        <f>Universe!J2494</f>
        <v/>
      </c>
      <c r="F2753" s="23">
        <f>Universe!K2494</f>
        <v/>
      </c>
      <c r="G2753" s="23">
        <f>Universe!L2494</f>
        <v/>
      </c>
      <c r="H2753" s="23">
        <f>Universe!M2494</f>
        <v/>
      </c>
      <c r="I2753" s="23">
        <f>Universe!N2494</f>
        <v/>
      </c>
      <c r="J2753" s="23">
        <f>Universe!O2494</f>
        <v/>
      </c>
      <c r="K2753" s="23">
        <f>Universe!P2494</f>
        <v/>
      </c>
      <c r="L2753" s="23">
        <f>Universe!Q2494</f>
        <v/>
      </c>
      <c r="M2753" s="23">
        <f>Universe!R2494</f>
        <v/>
      </c>
      <c r="N2753" s="5">
        <f>IF(ZScoring!AH2494="",0,(ZScoring!AH2494-$B$3)/$C$3)</f>
        <v/>
      </c>
      <c r="O2753" s="5">
        <f>IF(ZScoring!AI2494="",0,(ZScoring!AI2494-$B$4)/$C$4)</f>
        <v/>
      </c>
      <c r="P2753" s="5">
        <f>IF(ZScoring!AJ2494="",0,(ZScoring!AJ2494-$B$5)/$C$5)</f>
        <v/>
      </c>
      <c r="Q2753" s="5">
        <f>IF(ZScoring!AK2494="",0,(ZScoring!AK2494-$B$6)/$C$6)</f>
        <v/>
      </c>
      <c r="R2753" s="5">
        <f>IF(ZScoring!AL2494="",0,(ZScoring!AL2494-$B$7)/$C$7)</f>
        <v/>
      </c>
      <c r="S2753" s="5">
        <f>IF(ZScoring!AM2494="",0,(ZScoring!AM2494-$B$8)/$C$8)</f>
        <v/>
      </c>
      <c r="T2753" s="5">
        <f>IF(ZScoring!AN2494="",0,(ZScoring!AN2494-$B$9)/$C$9)</f>
        <v/>
      </c>
      <c r="U2753" s="5">
        <f>IF(ZScoring!AO2494="",0,(ZScoring!AO2494-$B$10)/$C$10)</f>
        <v/>
      </c>
      <c r="V2753" s="5">
        <f>IF(ZScoring!AP2494="",0,(ZScoring!AP2494-$B$11)/$C$11)</f>
        <v/>
      </c>
      <c r="W2753" s="5">
        <f>IF(ZScoring!AQ2494="",0,(ZScoring!AQ2494-$B$12)/$C$12)</f>
        <v/>
      </c>
      <c r="X2753" s="5">
        <f>Universe!C2494</f>
        <v/>
      </c>
    </row>
    <row r="2754">
      <c r="A2754" s="22">
        <f>Universe!G2495</f>
        <v/>
      </c>
      <c r="B2754" s="2" t="n">
        <v>1</v>
      </c>
      <c r="C2754" s="23">
        <f>Universe!H2495</f>
        <v/>
      </c>
      <c r="D2754" s="23">
        <f>Universe!I2495</f>
        <v/>
      </c>
      <c r="E2754" s="23">
        <f>Universe!J2495</f>
        <v/>
      </c>
      <c r="F2754" s="23">
        <f>Universe!K2495</f>
        <v/>
      </c>
      <c r="G2754" s="23">
        <f>Universe!L2495</f>
        <v/>
      </c>
      <c r="H2754" s="23">
        <f>Universe!M2495</f>
        <v/>
      </c>
      <c r="I2754" s="23">
        <f>Universe!N2495</f>
        <v/>
      </c>
      <c r="J2754" s="23">
        <f>Universe!O2495</f>
        <v/>
      </c>
      <c r="K2754" s="23">
        <f>Universe!P2495</f>
        <v/>
      </c>
      <c r="L2754" s="23">
        <f>Universe!Q2495</f>
        <v/>
      </c>
      <c r="M2754" s="23">
        <f>Universe!R2495</f>
        <v/>
      </c>
      <c r="N2754" s="5">
        <f>IF(ZScoring!AH2495="",0,(ZScoring!AH2495-$B$3)/$C$3)</f>
        <v/>
      </c>
      <c r="O2754" s="5">
        <f>IF(ZScoring!AI2495="",0,(ZScoring!AI2495-$B$4)/$C$4)</f>
        <v/>
      </c>
      <c r="P2754" s="5">
        <f>IF(ZScoring!AJ2495="",0,(ZScoring!AJ2495-$B$5)/$C$5)</f>
        <v/>
      </c>
      <c r="Q2754" s="5">
        <f>IF(ZScoring!AK2495="",0,(ZScoring!AK2495-$B$6)/$C$6)</f>
        <v/>
      </c>
      <c r="R2754" s="5">
        <f>IF(ZScoring!AL2495="",0,(ZScoring!AL2495-$B$7)/$C$7)</f>
        <v/>
      </c>
      <c r="S2754" s="5">
        <f>IF(ZScoring!AM2495="",0,(ZScoring!AM2495-$B$8)/$C$8)</f>
        <v/>
      </c>
      <c r="T2754" s="5">
        <f>IF(ZScoring!AN2495="",0,(ZScoring!AN2495-$B$9)/$C$9)</f>
        <v/>
      </c>
      <c r="U2754" s="5">
        <f>IF(ZScoring!AO2495="",0,(ZScoring!AO2495-$B$10)/$C$10)</f>
        <v/>
      </c>
      <c r="V2754" s="5">
        <f>IF(ZScoring!AP2495="",0,(ZScoring!AP2495-$B$11)/$C$11)</f>
        <v/>
      </c>
      <c r="W2754" s="5">
        <f>IF(ZScoring!AQ2495="",0,(ZScoring!AQ2495-$B$12)/$C$12)</f>
        <v/>
      </c>
      <c r="X2754" s="5">
        <f>Universe!C2495</f>
        <v/>
      </c>
    </row>
    <row r="2755">
      <c r="A2755" s="22">
        <f>Universe!G2496</f>
        <v/>
      </c>
      <c r="B2755" s="2" t="n">
        <v>1</v>
      </c>
      <c r="C2755" s="23">
        <f>Universe!H2496</f>
        <v/>
      </c>
      <c r="D2755" s="23">
        <f>Universe!I2496</f>
        <v/>
      </c>
      <c r="E2755" s="23">
        <f>Universe!J2496</f>
        <v/>
      </c>
      <c r="F2755" s="23">
        <f>Universe!K2496</f>
        <v/>
      </c>
      <c r="G2755" s="23">
        <f>Universe!L2496</f>
        <v/>
      </c>
      <c r="H2755" s="23">
        <f>Universe!M2496</f>
        <v/>
      </c>
      <c r="I2755" s="23">
        <f>Universe!N2496</f>
        <v/>
      </c>
      <c r="J2755" s="23">
        <f>Universe!O2496</f>
        <v/>
      </c>
      <c r="K2755" s="23">
        <f>Universe!P2496</f>
        <v/>
      </c>
      <c r="L2755" s="23">
        <f>Universe!Q2496</f>
        <v/>
      </c>
      <c r="M2755" s="23">
        <f>Universe!R2496</f>
        <v/>
      </c>
      <c r="N2755" s="5">
        <f>IF(ZScoring!AH2496="",0,(ZScoring!AH2496-$B$3)/$C$3)</f>
        <v/>
      </c>
      <c r="O2755" s="5">
        <f>IF(ZScoring!AI2496="",0,(ZScoring!AI2496-$B$4)/$C$4)</f>
        <v/>
      </c>
      <c r="P2755" s="5">
        <f>IF(ZScoring!AJ2496="",0,(ZScoring!AJ2496-$B$5)/$C$5)</f>
        <v/>
      </c>
      <c r="Q2755" s="5">
        <f>IF(ZScoring!AK2496="",0,(ZScoring!AK2496-$B$6)/$C$6)</f>
        <v/>
      </c>
      <c r="R2755" s="5">
        <f>IF(ZScoring!AL2496="",0,(ZScoring!AL2496-$B$7)/$C$7)</f>
        <v/>
      </c>
      <c r="S2755" s="5">
        <f>IF(ZScoring!AM2496="",0,(ZScoring!AM2496-$B$8)/$C$8)</f>
        <v/>
      </c>
      <c r="T2755" s="5">
        <f>IF(ZScoring!AN2496="",0,(ZScoring!AN2496-$B$9)/$C$9)</f>
        <v/>
      </c>
      <c r="U2755" s="5">
        <f>IF(ZScoring!AO2496="",0,(ZScoring!AO2496-$B$10)/$C$10)</f>
        <v/>
      </c>
      <c r="V2755" s="5">
        <f>IF(ZScoring!AP2496="",0,(ZScoring!AP2496-$B$11)/$C$11)</f>
        <v/>
      </c>
      <c r="W2755" s="5">
        <f>IF(ZScoring!AQ2496="",0,(ZScoring!AQ2496-$B$12)/$C$12)</f>
        <v/>
      </c>
      <c r="X2755" s="5">
        <f>Universe!C2496</f>
        <v/>
      </c>
    </row>
    <row r="2756">
      <c r="A2756" s="22">
        <f>Universe!G2497</f>
        <v/>
      </c>
      <c r="B2756" s="2" t="n">
        <v>1</v>
      </c>
      <c r="C2756" s="23">
        <f>Universe!H2497</f>
        <v/>
      </c>
      <c r="D2756" s="23">
        <f>Universe!I2497</f>
        <v/>
      </c>
      <c r="E2756" s="23">
        <f>Universe!J2497</f>
        <v/>
      </c>
      <c r="F2756" s="23">
        <f>Universe!K2497</f>
        <v/>
      </c>
      <c r="G2756" s="23">
        <f>Universe!L2497</f>
        <v/>
      </c>
      <c r="H2756" s="23">
        <f>Universe!M2497</f>
        <v/>
      </c>
      <c r="I2756" s="23">
        <f>Universe!N2497</f>
        <v/>
      </c>
      <c r="J2756" s="23">
        <f>Universe!O2497</f>
        <v/>
      </c>
      <c r="K2756" s="23">
        <f>Universe!P2497</f>
        <v/>
      </c>
      <c r="L2756" s="23">
        <f>Universe!Q2497</f>
        <v/>
      </c>
      <c r="M2756" s="23">
        <f>Universe!R2497</f>
        <v/>
      </c>
      <c r="N2756" s="5">
        <f>IF(ZScoring!AH2497="",0,(ZScoring!AH2497-$B$3)/$C$3)</f>
        <v/>
      </c>
      <c r="O2756" s="5">
        <f>IF(ZScoring!AI2497="",0,(ZScoring!AI2497-$B$4)/$C$4)</f>
        <v/>
      </c>
      <c r="P2756" s="5">
        <f>IF(ZScoring!AJ2497="",0,(ZScoring!AJ2497-$B$5)/$C$5)</f>
        <v/>
      </c>
      <c r="Q2756" s="5">
        <f>IF(ZScoring!AK2497="",0,(ZScoring!AK2497-$B$6)/$C$6)</f>
        <v/>
      </c>
      <c r="R2756" s="5">
        <f>IF(ZScoring!AL2497="",0,(ZScoring!AL2497-$B$7)/$C$7)</f>
        <v/>
      </c>
      <c r="S2756" s="5">
        <f>IF(ZScoring!AM2497="",0,(ZScoring!AM2497-$B$8)/$C$8)</f>
        <v/>
      </c>
      <c r="T2756" s="5">
        <f>IF(ZScoring!AN2497="",0,(ZScoring!AN2497-$B$9)/$C$9)</f>
        <v/>
      </c>
      <c r="U2756" s="5">
        <f>IF(ZScoring!AO2497="",0,(ZScoring!AO2497-$B$10)/$C$10)</f>
        <v/>
      </c>
      <c r="V2756" s="5">
        <f>IF(ZScoring!AP2497="",0,(ZScoring!AP2497-$B$11)/$C$11)</f>
        <v/>
      </c>
      <c r="W2756" s="5">
        <f>IF(ZScoring!AQ2497="",0,(ZScoring!AQ2497-$B$12)/$C$12)</f>
        <v/>
      </c>
      <c r="X2756" s="5">
        <f>Universe!C2497</f>
        <v/>
      </c>
    </row>
    <row r="2757">
      <c r="A2757" s="22">
        <f>Universe!G2498</f>
        <v/>
      </c>
      <c r="B2757" s="2" t="n">
        <v>1</v>
      </c>
      <c r="C2757" s="23">
        <f>Universe!H2498</f>
        <v/>
      </c>
      <c r="D2757" s="23">
        <f>Universe!I2498</f>
        <v/>
      </c>
      <c r="E2757" s="23">
        <f>Universe!J2498</f>
        <v/>
      </c>
      <c r="F2757" s="23">
        <f>Universe!K2498</f>
        <v/>
      </c>
      <c r="G2757" s="23">
        <f>Universe!L2498</f>
        <v/>
      </c>
      <c r="H2757" s="23">
        <f>Universe!M2498</f>
        <v/>
      </c>
      <c r="I2757" s="23">
        <f>Universe!N2498</f>
        <v/>
      </c>
      <c r="J2757" s="23">
        <f>Universe!O2498</f>
        <v/>
      </c>
      <c r="K2757" s="23">
        <f>Universe!P2498</f>
        <v/>
      </c>
      <c r="L2757" s="23">
        <f>Universe!Q2498</f>
        <v/>
      </c>
      <c r="M2757" s="23">
        <f>Universe!R2498</f>
        <v/>
      </c>
      <c r="N2757" s="5">
        <f>IF(ZScoring!AH2498="",0,(ZScoring!AH2498-$B$3)/$C$3)</f>
        <v/>
      </c>
      <c r="O2757" s="5">
        <f>IF(ZScoring!AI2498="",0,(ZScoring!AI2498-$B$4)/$C$4)</f>
        <v/>
      </c>
      <c r="P2757" s="5">
        <f>IF(ZScoring!AJ2498="",0,(ZScoring!AJ2498-$B$5)/$C$5)</f>
        <v/>
      </c>
      <c r="Q2757" s="5">
        <f>IF(ZScoring!AK2498="",0,(ZScoring!AK2498-$B$6)/$C$6)</f>
        <v/>
      </c>
      <c r="R2757" s="5">
        <f>IF(ZScoring!AL2498="",0,(ZScoring!AL2498-$B$7)/$C$7)</f>
        <v/>
      </c>
      <c r="S2757" s="5">
        <f>IF(ZScoring!AM2498="",0,(ZScoring!AM2498-$B$8)/$C$8)</f>
        <v/>
      </c>
      <c r="T2757" s="5">
        <f>IF(ZScoring!AN2498="",0,(ZScoring!AN2498-$B$9)/$C$9)</f>
        <v/>
      </c>
      <c r="U2757" s="5">
        <f>IF(ZScoring!AO2498="",0,(ZScoring!AO2498-$B$10)/$C$10)</f>
        <v/>
      </c>
      <c r="V2757" s="5">
        <f>IF(ZScoring!AP2498="",0,(ZScoring!AP2498-$B$11)/$C$11)</f>
        <v/>
      </c>
      <c r="W2757" s="5">
        <f>IF(ZScoring!AQ2498="",0,(ZScoring!AQ2498-$B$12)/$C$12)</f>
        <v/>
      </c>
      <c r="X2757" s="5">
        <f>Universe!C2498</f>
        <v/>
      </c>
    </row>
    <row r="2758">
      <c r="A2758" s="22">
        <f>Universe!G2499</f>
        <v/>
      </c>
      <c r="B2758" s="2" t="n">
        <v>1</v>
      </c>
      <c r="C2758" s="23">
        <f>Universe!H2499</f>
        <v/>
      </c>
      <c r="D2758" s="23">
        <f>Universe!I2499</f>
        <v/>
      </c>
      <c r="E2758" s="23">
        <f>Universe!J2499</f>
        <v/>
      </c>
      <c r="F2758" s="23">
        <f>Universe!K2499</f>
        <v/>
      </c>
      <c r="G2758" s="23">
        <f>Universe!L2499</f>
        <v/>
      </c>
      <c r="H2758" s="23">
        <f>Universe!M2499</f>
        <v/>
      </c>
      <c r="I2758" s="23">
        <f>Universe!N2499</f>
        <v/>
      </c>
      <c r="J2758" s="23">
        <f>Universe!O2499</f>
        <v/>
      </c>
      <c r="K2758" s="23">
        <f>Universe!P2499</f>
        <v/>
      </c>
      <c r="L2758" s="23">
        <f>Universe!Q2499</f>
        <v/>
      </c>
      <c r="M2758" s="23">
        <f>Universe!R2499</f>
        <v/>
      </c>
      <c r="N2758" s="5">
        <f>IF(ZScoring!AH2499="",0,(ZScoring!AH2499-$B$3)/$C$3)</f>
        <v/>
      </c>
      <c r="O2758" s="5">
        <f>IF(ZScoring!AI2499="",0,(ZScoring!AI2499-$B$4)/$C$4)</f>
        <v/>
      </c>
      <c r="P2758" s="5">
        <f>IF(ZScoring!AJ2499="",0,(ZScoring!AJ2499-$B$5)/$C$5)</f>
        <v/>
      </c>
      <c r="Q2758" s="5">
        <f>IF(ZScoring!AK2499="",0,(ZScoring!AK2499-$B$6)/$C$6)</f>
        <v/>
      </c>
      <c r="R2758" s="5">
        <f>IF(ZScoring!AL2499="",0,(ZScoring!AL2499-$B$7)/$C$7)</f>
        <v/>
      </c>
      <c r="S2758" s="5">
        <f>IF(ZScoring!AM2499="",0,(ZScoring!AM2499-$B$8)/$C$8)</f>
        <v/>
      </c>
      <c r="T2758" s="5">
        <f>IF(ZScoring!AN2499="",0,(ZScoring!AN2499-$B$9)/$C$9)</f>
        <v/>
      </c>
      <c r="U2758" s="5">
        <f>IF(ZScoring!AO2499="",0,(ZScoring!AO2499-$B$10)/$C$10)</f>
        <v/>
      </c>
      <c r="V2758" s="5">
        <f>IF(ZScoring!AP2499="",0,(ZScoring!AP2499-$B$11)/$C$11)</f>
        <v/>
      </c>
      <c r="W2758" s="5">
        <f>IF(ZScoring!AQ2499="",0,(ZScoring!AQ2499-$B$12)/$C$12)</f>
        <v/>
      </c>
      <c r="X2758" s="5">
        <f>Universe!C2499</f>
        <v/>
      </c>
    </row>
    <row r="2759">
      <c r="A2759" s="22">
        <f>Universe!G2500</f>
        <v/>
      </c>
      <c r="B2759" s="2" t="n">
        <v>1</v>
      </c>
      <c r="C2759" s="23">
        <f>Universe!H2500</f>
        <v/>
      </c>
      <c r="D2759" s="23">
        <f>Universe!I2500</f>
        <v/>
      </c>
      <c r="E2759" s="23">
        <f>Universe!J2500</f>
        <v/>
      </c>
      <c r="F2759" s="23">
        <f>Universe!K2500</f>
        <v/>
      </c>
      <c r="G2759" s="23">
        <f>Universe!L2500</f>
        <v/>
      </c>
      <c r="H2759" s="23">
        <f>Universe!M2500</f>
        <v/>
      </c>
      <c r="I2759" s="23">
        <f>Universe!N2500</f>
        <v/>
      </c>
      <c r="J2759" s="23">
        <f>Universe!O2500</f>
        <v/>
      </c>
      <c r="K2759" s="23">
        <f>Universe!P2500</f>
        <v/>
      </c>
      <c r="L2759" s="23">
        <f>Universe!Q2500</f>
        <v/>
      </c>
      <c r="M2759" s="23">
        <f>Universe!R2500</f>
        <v/>
      </c>
      <c r="N2759" s="5">
        <f>IF(ZScoring!AH2500="",0,(ZScoring!AH2500-$B$3)/$C$3)</f>
        <v/>
      </c>
      <c r="O2759" s="5">
        <f>IF(ZScoring!AI2500="",0,(ZScoring!AI2500-$B$4)/$C$4)</f>
        <v/>
      </c>
      <c r="P2759" s="5">
        <f>IF(ZScoring!AJ2500="",0,(ZScoring!AJ2500-$B$5)/$C$5)</f>
        <v/>
      </c>
      <c r="Q2759" s="5">
        <f>IF(ZScoring!AK2500="",0,(ZScoring!AK2500-$B$6)/$C$6)</f>
        <v/>
      </c>
      <c r="R2759" s="5">
        <f>IF(ZScoring!AL2500="",0,(ZScoring!AL2500-$B$7)/$C$7)</f>
        <v/>
      </c>
      <c r="S2759" s="5">
        <f>IF(ZScoring!AM2500="",0,(ZScoring!AM2500-$B$8)/$C$8)</f>
        <v/>
      </c>
      <c r="T2759" s="5">
        <f>IF(ZScoring!AN2500="",0,(ZScoring!AN2500-$B$9)/$C$9)</f>
        <v/>
      </c>
      <c r="U2759" s="5">
        <f>IF(ZScoring!AO2500="",0,(ZScoring!AO2500-$B$10)/$C$10)</f>
        <v/>
      </c>
      <c r="V2759" s="5">
        <f>IF(ZScoring!AP2500="",0,(ZScoring!AP2500-$B$11)/$C$11)</f>
        <v/>
      </c>
      <c r="W2759" s="5">
        <f>IF(ZScoring!AQ2500="",0,(ZScoring!AQ2500-$B$12)/$C$12)</f>
        <v/>
      </c>
      <c r="X2759" s="5">
        <f>Universe!C2500</f>
        <v/>
      </c>
    </row>
    <row r="2760">
      <c r="A2760" s="22">
        <f>Universe!G2501</f>
        <v/>
      </c>
      <c r="B2760" s="2" t="n">
        <v>1</v>
      </c>
      <c r="C2760" s="23">
        <f>Universe!H2501</f>
        <v/>
      </c>
      <c r="D2760" s="23">
        <f>Universe!I2501</f>
        <v/>
      </c>
      <c r="E2760" s="23">
        <f>Universe!J2501</f>
        <v/>
      </c>
      <c r="F2760" s="23">
        <f>Universe!K2501</f>
        <v/>
      </c>
      <c r="G2760" s="23">
        <f>Universe!L2501</f>
        <v/>
      </c>
      <c r="H2760" s="23">
        <f>Universe!M2501</f>
        <v/>
      </c>
      <c r="I2760" s="23">
        <f>Universe!N2501</f>
        <v/>
      </c>
      <c r="J2760" s="23">
        <f>Universe!O2501</f>
        <v/>
      </c>
      <c r="K2760" s="23">
        <f>Universe!P2501</f>
        <v/>
      </c>
      <c r="L2760" s="23">
        <f>Universe!Q2501</f>
        <v/>
      </c>
      <c r="M2760" s="23">
        <f>Universe!R2501</f>
        <v/>
      </c>
      <c r="N2760" s="5">
        <f>IF(ZScoring!AH2501="",0,(ZScoring!AH2501-$B$3)/$C$3)</f>
        <v/>
      </c>
      <c r="O2760" s="5">
        <f>IF(ZScoring!AI2501="",0,(ZScoring!AI2501-$B$4)/$C$4)</f>
        <v/>
      </c>
      <c r="P2760" s="5">
        <f>IF(ZScoring!AJ2501="",0,(ZScoring!AJ2501-$B$5)/$C$5)</f>
        <v/>
      </c>
      <c r="Q2760" s="5">
        <f>IF(ZScoring!AK2501="",0,(ZScoring!AK2501-$B$6)/$C$6)</f>
        <v/>
      </c>
      <c r="R2760" s="5">
        <f>IF(ZScoring!AL2501="",0,(ZScoring!AL2501-$B$7)/$C$7)</f>
        <v/>
      </c>
      <c r="S2760" s="5">
        <f>IF(ZScoring!AM2501="",0,(ZScoring!AM2501-$B$8)/$C$8)</f>
        <v/>
      </c>
      <c r="T2760" s="5">
        <f>IF(ZScoring!AN2501="",0,(ZScoring!AN2501-$B$9)/$C$9)</f>
        <v/>
      </c>
      <c r="U2760" s="5">
        <f>IF(ZScoring!AO2501="",0,(ZScoring!AO2501-$B$10)/$C$10)</f>
        <v/>
      </c>
      <c r="V2760" s="5">
        <f>IF(ZScoring!AP2501="",0,(ZScoring!AP2501-$B$11)/$C$11)</f>
        <v/>
      </c>
      <c r="W2760" s="5">
        <f>IF(ZScoring!AQ2501="",0,(ZScoring!AQ2501-$B$12)/$C$12)</f>
        <v/>
      </c>
      <c r="X2760" s="5">
        <f>Universe!C2501</f>
        <v/>
      </c>
    </row>
    <row r="2761">
      <c r="A2761" s="22">
        <f>Universe!G2502</f>
        <v/>
      </c>
      <c r="B2761" s="2" t="n">
        <v>1</v>
      </c>
      <c r="C2761" s="23">
        <f>Universe!H2502</f>
        <v/>
      </c>
      <c r="D2761" s="23">
        <f>Universe!I2502</f>
        <v/>
      </c>
      <c r="E2761" s="23">
        <f>Universe!J2502</f>
        <v/>
      </c>
      <c r="F2761" s="23">
        <f>Universe!K2502</f>
        <v/>
      </c>
      <c r="G2761" s="23">
        <f>Universe!L2502</f>
        <v/>
      </c>
      <c r="H2761" s="23">
        <f>Universe!M2502</f>
        <v/>
      </c>
      <c r="I2761" s="23">
        <f>Universe!N2502</f>
        <v/>
      </c>
      <c r="J2761" s="23">
        <f>Universe!O2502</f>
        <v/>
      </c>
      <c r="K2761" s="23">
        <f>Universe!P2502</f>
        <v/>
      </c>
      <c r="L2761" s="23">
        <f>Universe!Q2502</f>
        <v/>
      </c>
      <c r="M2761" s="23">
        <f>Universe!R2502</f>
        <v/>
      </c>
      <c r="N2761" s="5">
        <f>IF(ZScoring!AH2502="",0,(ZScoring!AH2502-$B$3)/$C$3)</f>
        <v/>
      </c>
      <c r="O2761" s="5">
        <f>IF(ZScoring!AI2502="",0,(ZScoring!AI2502-$B$4)/$C$4)</f>
        <v/>
      </c>
      <c r="P2761" s="5">
        <f>IF(ZScoring!AJ2502="",0,(ZScoring!AJ2502-$B$5)/$C$5)</f>
        <v/>
      </c>
      <c r="Q2761" s="5">
        <f>IF(ZScoring!AK2502="",0,(ZScoring!AK2502-$B$6)/$C$6)</f>
        <v/>
      </c>
      <c r="R2761" s="5">
        <f>IF(ZScoring!AL2502="",0,(ZScoring!AL2502-$B$7)/$C$7)</f>
        <v/>
      </c>
      <c r="S2761" s="5">
        <f>IF(ZScoring!AM2502="",0,(ZScoring!AM2502-$B$8)/$C$8)</f>
        <v/>
      </c>
      <c r="T2761" s="5">
        <f>IF(ZScoring!AN2502="",0,(ZScoring!AN2502-$B$9)/$C$9)</f>
        <v/>
      </c>
      <c r="U2761" s="5">
        <f>IF(ZScoring!AO2502="",0,(ZScoring!AO2502-$B$10)/$C$10)</f>
        <v/>
      </c>
      <c r="V2761" s="5">
        <f>IF(ZScoring!AP2502="",0,(ZScoring!AP2502-$B$11)/$C$11)</f>
        <v/>
      </c>
      <c r="W2761" s="5">
        <f>IF(ZScoring!AQ2502="",0,(ZScoring!AQ2502-$B$12)/$C$12)</f>
        <v/>
      </c>
      <c r="X2761" s="5">
        <f>Universe!C2502</f>
        <v/>
      </c>
    </row>
    <row r="2762">
      <c r="A2762" s="22">
        <f>Universe!G2503</f>
        <v/>
      </c>
      <c r="B2762" s="2" t="n">
        <v>1</v>
      </c>
      <c r="C2762" s="23">
        <f>Universe!H2503</f>
        <v/>
      </c>
      <c r="D2762" s="23">
        <f>Universe!I2503</f>
        <v/>
      </c>
      <c r="E2762" s="23">
        <f>Universe!J2503</f>
        <v/>
      </c>
      <c r="F2762" s="23">
        <f>Universe!K2503</f>
        <v/>
      </c>
      <c r="G2762" s="23">
        <f>Universe!L2503</f>
        <v/>
      </c>
      <c r="H2762" s="23">
        <f>Universe!M2503</f>
        <v/>
      </c>
      <c r="I2762" s="23">
        <f>Universe!N2503</f>
        <v/>
      </c>
      <c r="J2762" s="23">
        <f>Universe!O2503</f>
        <v/>
      </c>
      <c r="K2762" s="23">
        <f>Universe!P2503</f>
        <v/>
      </c>
      <c r="L2762" s="23">
        <f>Universe!Q2503</f>
        <v/>
      </c>
      <c r="M2762" s="23">
        <f>Universe!R2503</f>
        <v/>
      </c>
      <c r="N2762" s="5">
        <f>IF(ZScoring!AH2503="",0,(ZScoring!AH2503-$B$3)/$C$3)</f>
        <v/>
      </c>
      <c r="O2762" s="5">
        <f>IF(ZScoring!AI2503="",0,(ZScoring!AI2503-$B$4)/$C$4)</f>
        <v/>
      </c>
      <c r="P2762" s="5">
        <f>IF(ZScoring!AJ2503="",0,(ZScoring!AJ2503-$B$5)/$C$5)</f>
        <v/>
      </c>
      <c r="Q2762" s="5">
        <f>IF(ZScoring!AK2503="",0,(ZScoring!AK2503-$B$6)/$C$6)</f>
        <v/>
      </c>
      <c r="R2762" s="5">
        <f>IF(ZScoring!AL2503="",0,(ZScoring!AL2503-$B$7)/$C$7)</f>
        <v/>
      </c>
      <c r="S2762" s="5">
        <f>IF(ZScoring!AM2503="",0,(ZScoring!AM2503-$B$8)/$C$8)</f>
        <v/>
      </c>
      <c r="T2762" s="5">
        <f>IF(ZScoring!AN2503="",0,(ZScoring!AN2503-$B$9)/$C$9)</f>
        <v/>
      </c>
      <c r="U2762" s="5">
        <f>IF(ZScoring!AO2503="",0,(ZScoring!AO2503-$B$10)/$C$10)</f>
        <v/>
      </c>
      <c r="V2762" s="5">
        <f>IF(ZScoring!AP2503="",0,(ZScoring!AP2503-$B$11)/$C$11)</f>
        <v/>
      </c>
      <c r="W2762" s="5">
        <f>IF(ZScoring!AQ2503="",0,(ZScoring!AQ2503-$B$12)/$C$12)</f>
        <v/>
      </c>
      <c r="X2762" s="5">
        <f>Universe!C2503</f>
        <v/>
      </c>
    </row>
    <row r="2763">
      <c r="A2763" s="22">
        <f>Universe!G2504</f>
        <v/>
      </c>
      <c r="B2763" s="2" t="n">
        <v>1</v>
      </c>
      <c r="C2763" s="23">
        <f>Universe!H2504</f>
        <v/>
      </c>
      <c r="D2763" s="23">
        <f>Universe!I2504</f>
        <v/>
      </c>
      <c r="E2763" s="23">
        <f>Universe!J2504</f>
        <v/>
      </c>
      <c r="F2763" s="23">
        <f>Universe!K2504</f>
        <v/>
      </c>
      <c r="G2763" s="23">
        <f>Universe!L2504</f>
        <v/>
      </c>
      <c r="H2763" s="23">
        <f>Universe!M2504</f>
        <v/>
      </c>
      <c r="I2763" s="23">
        <f>Universe!N2504</f>
        <v/>
      </c>
      <c r="J2763" s="23">
        <f>Universe!O2504</f>
        <v/>
      </c>
      <c r="K2763" s="23">
        <f>Universe!P2504</f>
        <v/>
      </c>
      <c r="L2763" s="23">
        <f>Universe!Q2504</f>
        <v/>
      </c>
      <c r="M2763" s="23">
        <f>Universe!R2504</f>
        <v/>
      </c>
      <c r="N2763" s="5">
        <f>IF(ZScoring!AH2504="",0,(ZScoring!AH2504-$B$3)/$C$3)</f>
        <v/>
      </c>
      <c r="O2763" s="5">
        <f>IF(ZScoring!AI2504="",0,(ZScoring!AI2504-$B$4)/$C$4)</f>
        <v/>
      </c>
      <c r="P2763" s="5">
        <f>IF(ZScoring!AJ2504="",0,(ZScoring!AJ2504-$B$5)/$C$5)</f>
        <v/>
      </c>
      <c r="Q2763" s="5">
        <f>IF(ZScoring!AK2504="",0,(ZScoring!AK2504-$B$6)/$C$6)</f>
        <v/>
      </c>
      <c r="R2763" s="5">
        <f>IF(ZScoring!AL2504="",0,(ZScoring!AL2504-$B$7)/$C$7)</f>
        <v/>
      </c>
      <c r="S2763" s="5">
        <f>IF(ZScoring!AM2504="",0,(ZScoring!AM2504-$B$8)/$C$8)</f>
        <v/>
      </c>
      <c r="T2763" s="5">
        <f>IF(ZScoring!AN2504="",0,(ZScoring!AN2504-$B$9)/$C$9)</f>
        <v/>
      </c>
      <c r="U2763" s="5">
        <f>IF(ZScoring!AO2504="",0,(ZScoring!AO2504-$B$10)/$C$10)</f>
        <v/>
      </c>
      <c r="V2763" s="5">
        <f>IF(ZScoring!AP2504="",0,(ZScoring!AP2504-$B$11)/$C$11)</f>
        <v/>
      </c>
      <c r="W2763" s="5">
        <f>IF(ZScoring!AQ2504="",0,(ZScoring!AQ2504-$B$12)/$C$12)</f>
        <v/>
      </c>
      <c r="X2763" s="5">
        <f>Universe!C2504</f>
        <v/>
      </c>
    </row>
    <row r="2764">
      <c r="A2764" s="22">
        <f>Universe!G2505</f>
        <v/>
      </c>
      <c r="B2764" s="2" t="n">
        <v>1</v>
      </c>
      <c r="C2764" s="23">
        <f>Universe!H2505</f>
        <v/>
      </c>
      <c r="D2764" s="23">
        <f>Universe!I2505</f>
        <v/>
      </c>
      <c r="E2764" s="23">
        <f>Universe!J2505</f>
        <v/>
      </c>
      <c r="F2764" s="23">
        <f>Universe!K2505</f>
        <v/>
      </c>
      <c r="G2764" s="23">
        <f>Universe!L2505</f>
        <v/>
      </c>
      <c r="H2764" s="23">
        <f>Universe!M2505</f>
        <v/>
      </c>
      <c r="I2764" s="23">
        <f>Universe!N2505</f>
        <v/>
      </c>
      <c r="J2764" s="23">
        <f>Universe!O2505</f>
        <v/>
      </c>
      <c r="K2764" s="23">
        <f>Universe!P2505</f>
        <v/>
      </c>
      <c r="L2764" s="23">
        <f>Universe!Q2505</f>
        <v/>
      </c>
      <c r="M2764" s="23">
        <f>Universe!R2505</f>
        <v/>
      </c>
      <c r="N2764" s="5">
        <f>IF(ZScoring!AH2505="",0,(ZScoring!AH2505-$B$3)/$C$3)</f>
        <v/>
      </c>
      <c r="O2764" s="5">
        <f>IF(ZScoring!AI2505="",0,(ZScoring!AI2505-$B$4)/$C$4)</f>
        <v/>
      </c>
      <c r="P2764" s="5">
        <f>IF(ZScoring!AJ2505="",0,(ZScoring!AJ2505-$B$5)/$C$5)</f>
        <v/>
      </c>
      <c r="Q2764" s="5">
        <f>IF(ZScoring!AK2505="",0,(ZScoring!AK2505-$B$6)/$C$6)</f>
        <v/>
      </c>
      <c r="R2764" s="5">
        <f>IF(ZScoring!AL2505="",0,(ZScoring!AL2505-$B$7)/$C$7)</f>
        <v/>
      </c>
      <c r="S2764" s="5">
        <f>IF(ZScoring!AM2505="",0,(ZScoring!AM2505-$B$8)/$C$8)</f>
        <v/>
      </c>
      <c r="T2764" s="5">
        <f>IF(ZScoring!AN2505="",0,(ZScoring!AN2505-$B$9)/$C$9)</f>
        <v/>
      </c>
      <c r="U2764" s="5">
        <f>IF(ZScoring!AO2505="",0,(ZScoring!AO2505-$B$10)/$C$10)</f>
        <v/>
      </c>
      <c r="V2764" s="5">
        <f>IF(ZScoring!AP2505="",0,(ZScoring!AP2505-$B$11)/$C$11)</f>
        <v/>
      </c>
      <c r="W2764" s="5">
        <f>IF(ZScoring!AQ2505="",0,(ZScoring!AQ2505-$B$12)/$C$12)</f>
        <v/>
      </c>
      <c r="X2764" s="5">
        <f>Universe!C2505</f>
        <v/>
      </c>
    </row>
    <row r="2765">
      <c r="A2765" s="22">
        <f>Universe!G2506</f>
        <v/>
      </c>
      <c r="B2765" s="2" t="n">
        <v>1</v>
      </c>
      <c r="C2765" s="23">
        <f>Universe!H2506</f>
        <v/>
      </c>
      <c r="D2765" s="23">
        <f>Universe!I2506</f>
        <v/>
      </c>
      <c r="E2765" s="23">
        <f>Universe!J2506</f>
        <v/>
      </c>
      <c r="F2765" s="23">
        <f>Universe!K2506</f>
        <v/>
      </c>
      <c r="G2765" s="23">
        <f>Universe!L2506</f>
        <v/>
      </c>
      <c r="H2765" s="23">
        <f>Universe!M2506</f>
        <v/>
      </c>
      <c r="I2765" s="23">
        <f>Universe!N2506</f>
        <v/>
      </c>
      <c r="J2765" s="23">
        <f>Universe!O2506</f>
        <v/>
      </c>
      <c r="K2765" s="23">
        <f>Universe!P2506</f>
        <v/>
      </c>
      <c r="L2765" s="23">
        <f>Universe!Q2506</f>
        <v/>
      </c>
      <c r="M2765" s="23">
        <f>Universe!R2506</f>
        <v/>
      </c>
      <c r="N2765" s="5">
        <f>IF(ZScoring!AH2506="",0,(ZScoring!AH2506-$B$3)/$C$3)</f>
        <v/>
      </c>
      <c r="O2765" s="5">
        <f>IF(ZScoring!AI2506="",0,(ZScoring!AI2506-$B$4)/$C$4)</f>
        <v/>
      </c>
      <c r="P2765" s="5">
        <f>IF(ZScoring!AJ2506="",0,(ZScoring!AJ2506-$B$5)/$C$5)</f>
        <v/>
      </c>
      <c r="Q2765" s="5">
        <f>IF(ZScoring!AK2506="",0,(ZScoring!AK2506-$B$6)/$C$6)</f>
        <v/>
      </c>
      <c r="R2765" s="5">
        <f>IF(ZScoring!AL2506="",0,(ZScoring!AL2506-$B$7)/$C$7)</f>
        <v/>
      </c>
      <c r="S2765" s="5">
        <f>IF(ZScoring!AM2506="",0,(ZScoring!AM2506-$B$8)/$C$8)</f>
        <v/>
      </c>
      <c r="T2765" s="5">
        <f>IF(ZScoring!AN2506="",0,(ZScoring!AN2506-$B$9)/$C$9)</f>
        <v/>
      </c>
      <c r="U2765" s="5">
        <f>IF(ZScoring!AO2506="",0,(ZScoring!AO2506-$B$10)/$C$10)</f>
        <v/>
      </c>
      <c r="V2765" s="5">
        <f>IF(ZScoring!AP2506="",0,(ZScoring!AP2506-$B$11)/$C$11)</f>
        <v/>
      </c>
      <c r="W2765" s="5">
        <f>IF(ZScoring!AQ2506="",0,(ZScoring!AQ2506-$B$12)/$C$12)</f>
        <v/>
      </c>
      <c r="X2765" s="5">
        <f>Universe!C2506</f>
        <v/>
      </c>
    </row>
    <row r="2766">
      <c r="A2766" s="22">
        <f>Universe!G2507</f>
        <v/>
      </c>
      <c r="B2766" s="2" t="n">
        <v>1</v>
      </c>
      <c r="C2766" s="23">
        <f>Universe!H2507</f>
        <v/>
      </c>
      <c r="D2766" s="23">
        <f>Universe!I2507</f>
        <v/>
      </c>
      <c r="E2766" s="23">
        <f>Universe!J2507</f>
        <v/>
      </c>
      <c r="F2766" s="23">
        <f>Universe!K2507</f>
        <v/>
      </c>
      <c r="G2766" s="23">
        <f>Universe!L2507</f>
        <v/>
      </c>
      <c r="H2766" s="23">
        <f>Universe!M2507</f>
        <v/>
      </c>
      <c r="I2766" s="23">
        <f>Universe!N2507</f>
        <v/>
      </c>
      <c r="J2766" s="23">
        <f>Universe!O2507</f>
        <v/>
      </c>
      <c r="K2766" s="23">
        <f>Universe!P2507</f>
        <v/>
      </c>
      <c r="L2766" s="23">
        <f>Universe!Q2507</f>
        <v/>
      </c>
      <c r="M2766" s="23">
        <f>Universe!R2507</f>
        <v/>
      </c>
      <c r="N2766" s="5">
        <f>IF(ZScoring!AH2507="",0,(ZScoring!AH2507-$B$3)/$C$3)</f>
        <v/>
      </c>
      <c r="O2766" s="5">
        <f>IF(ZScoring!AI2507="",0,(ZScoring!AI2507-$B$4)/$C$4)</f>
        <v/>
      </c>
      <c r="P2766" s="5">
        <f>IF(ZScoring!AJ2507="",0,(ZScoring!AJ2507-$B$5)/$C$5)</f>
        <v/>
      </c>
      <c r="Q2766" s="5">
        <f>IF(ZScoring!AK2507="",0,(ZScoring!AK2507-$B$6)/$C$6)</f>
        <v/>
      </c>
      <c r="R2766" s="5">
        <f>IF(ZScoring!AL2507="",0,(ZScoring!AL2507-$B$7)/$C$7)</f>
        <v/>
      </c>
      <c r="S2766" s="5">
        <f>IF(ZScoring!AM2507="",0,(ZScoring!AM2507-$B$8)/$C$8)</f>
        <v/>
      </c>
      <c r="T2766" s="5">
        <f>IF(ZScoring!AN2507="",0,(ZScoring!AN2507-$B$9)/$C$9)</f>
        <v/>
      </c>
      <c r="U2766" s="5">
        <f>IF(ZScoring!AO2507="",0,(ZScoring!AO2507-$B$10)/$C$10)</f>
        <v/>
      </c>
      <c r="V2766" s="5">
        <f>IF(ZScoring!AP2507="",0,(ZScoring!AP2507-$B$11)/$C$11)</f>
        <v/>
      </c>
      <c r="W2766" s="5">
        <f>IF(ZScoring!AQ2507="",0,(ZScoring!AQ2507-$B$12)/$C$12)</f>
        <v/>
      </c>
      <c r="X2766" s="5">
        <f>Universe!C2507</f>
        <v/>
      </c>
    </row>
    <row r="2767">
      <c r="A2767" s="22">
        <f>Universe!G2508</f>
        <v/>
      </c>
      <c r="B2767" s="2" t="n">
        <v>1</v>
      </c>
      <c r="C2767" s="23">
        <f>Universe!H2508</f>
        <v/>
      </c>
      <c r="D2767" s="23">
        <f>Universe!I2508</f>
        <v/>
      </c>
      <c r="E2767" s="23">
        <f>Universe!J2508</f>
        <v/>
      </c>
      <c r="F2767" s="23">
        <f>Universe!K2508</f>
        <v/>
      </c>
      <c r="G2767" s="23">
        <f>Universe!L2508</f>
        <v/>
      </c>
      <c r="H2767" s="23">
        <f>Universe!M2508</f>
        <v/>
      </c>
      <c r="I2767" s="23">
        <f>Universe!N2508</f>
        <v/>
      </c>
      <c r="J2767" s="23">
        <f>Universe!O2508</f>
        <v/>
      </c>
      <c r="K2767" s="23">
        <f>Universe!P2508</f>
        <v/>
      </c>
      <c r="L2767" s="23">
        <f>Universe!Q2508</f>
        <v/>
      </c>
      <c r="M2767" s="23">
        <f>Universe!R2508</f>
        <v/>
      </c>
      <c r="N2767" s="5">
        <f>IF(ZScoring!AH2508="",0,(ZScoring!AH2508-$B$3)/$C$3)</f>
        <v/>
      </c>
      <c r="O2767" s="5">
        <f>IF(ZScoring!AI2508="",0,(ZScoring!AI2508-$B$4)/$C$4)</f>
        <v/>
      </c>
      <c r="P2767" s="5">
        <f>IF(ZScoring!AJ2508="",0,(ZScoring!AJ2508-$B$5)/$C$5)</f>
        <v/>
      </c>
      <c r="Q2767" s="5">
        <f>IF(ZScoring!AK2508="",0,(ZScoring!AK2508-$B$6)/$C$6)</f>
        <v/>
      </c>
      <c r="R2767" s="5">
        <f>IF(ZScoring!AL2508="",0,(ZScoring!AL2508-$B$7)/$C$7)</f>
        <v/>
      </c>
      <c r="S2767" s="5">
        <f>IF(ZScoring!AM2508="",0,(ZScoring!AM2508-$B$8)/$C$8)</f>
        <v/>
      </c>
      <c r="T2767" s="5">
        <f>IF(ZScoring!AN2508="",0,(ZScoring!AN2508-$B$9)/$C$9)</f>
        <v/>
      </c>
      <c r="U2767" s="5">
        <f>IF(ZScoring!AO2508="",0,(ZScoring!AO2508-$B$10)/$C$10)</f>
        <v/>
      </c>
      <c r="V2767" s="5">
        <f>IF(ZScoring!AP2508="",0,(ZScoring!AP2508-$B$11)/$C$11)</f>
        <v/>
      </c>
      <c r="W2767" s="5">
        <f>IF(ZScoring!AQ2508="",0,(ZScoring!AQ2508-$B$12)/$C$12)</f>
        <v/>
      </c>
      <c r="X2767" s="5">
        <f>Universe!C2508</f>
        <v/>
      </c>
    </row>
    <row r="2768">
      <c r="A2768" s="22">
        <f>Universe!G2509</f>
        <v/>
      </c>
      <c r="B2768" s="2" t="n">
        <v>1</v>
      </c>
      <c r="C2768" s="23">
        <f>Universe!H2509</f>
        <v/>
      </c>
      <c r="D2768" s="23">
        <f>Universe!I2509</f>
        <v/>
      </c>
      <c r="E2768" s="23">
        <f>Universe!J2509</f>
        <v/>
      </c>
      <c r="F2768" s="23">
        <f>Universe!K2509</f>
        <v/>
      </c>
      <c r="G2768" s="23">
        <f>Universe!L2509</f>
        <v/>
      </c>
      <c r="H2768" s="23">
        <f>Universe!M2509</f>
        <v/>
      </c>
      <c r="I2768" s="23">
        <f>Universe!N2509</f>
        <v/>
      </c>
      <c r="J2768" s="23">
        <f>Universe!O2509</f>
        <v/>
      </c>
      <c r="K2768" s="23">
        <f>Universe!P2509</f>
        <v/>
      </c>
      <c r="L2768" s="23">
        <f>Universe!Q2509</f>
        <v/>
      </c>
      <c r="M2768" s="23">
        <f>Universe!R2509</f>
        <v/>
      </c>
      <c r="N2768" s="5">
        <f>IF(ZScoring!AH2509="",0,(ZScoring!AH2509-$B$3)/$C$3)</f>
        <v/>
      </c>
      <c r="O2768" s="5">
        <f>IF(ZScoring!AI2509="",0,(ZScoring!AI2509-$B$4)/$C$4)</f>
        <v/>
      </c>
      <c r="P2768" s="5">
        <f>IF(ZScoring!AJ2509="",0,(ZScoring!AJ2509-$B$5)/$C$5)</f>
        <v/>
      </c>
      <c r="Q2768" s="5">
        <f>IF(ZScoring!AK2509="",0,(ZScoring!AK2509-$B$6)/$C$6)</f>
        <v/>
      </c>
      <c r="R2768" s="5">
        <f>IF(ZScoring!AL2509="",0,(ZScoring!AL2509-$B$7)/$C$7)</f>
        <v/>
      </c>
      <c r="S2768" s="5">
        <f>IF(ZScoring!AM2509="",0,(ZScoring!AM2509-$B$8)/$C$8)</f>
        <v/>
      </c>
      <c r="T2768" s="5">
        <f>IF(ZScoring!AN2509="",0,(ZScoring!AN2509-$B$9)/$C$9)</f>
        <v/>
      </c>
      <c r="U2768" s="5">
        <f>IF(ZScoring!AO2509="",0,(ZScoring!AO2509-$B$10)/$C$10)</f>
        <v/>
      </c>
      <c r="V2768" s="5">
        <f>IF(ZScoring!AP2509="",0,(ZScoring!AP2509-$B$11)/$C$11)</f>
        <v/>
      </c>
      <c r="W2768" s="5">
        <f>IF(ZScoring!AQ2509="",0,(ZScoring!AQ2509-$B$12)/$C$12)</f>
        <v/>
      </c>
      <c r="X2768" s="5">
        <f>Universe!C2509</f>
        <v/>
      </c>
    </row>
    <row r="2769">
      <c r="A2769" s="22">
        <f>Universe!G2510</f>
        <v/>
      </c>
      <c r="B2769" s="2" t="n">
        <v>1</v>
      </c>
      <c r="C2769" s="23">
        <f>Universe!H2510</f>
        <v/>
      </c>
      <c r="D2769" s="23">
        <f>Universe!I2510</f>
        <v/>
      </c>
      <c r="E2769" s="23">
        <f>Universe!J2510</f>
        <v/>
      </c>
      <c r="F2769" s="23">
        <f>Universe!K2510</f>
        <v/>
      </c>
      <c r="G2769" s="23">
        <f>Universe!L2510</f>
        <v/>
      </c>
      <c r="H2769" s="23">
        <f>Universe!M2510</f>
        <v/>
      </c>
      <c r="I2769" s="23">
        <f>Universe!N2510</f>
        <v/>
      </c>
      <c r="J2769" s="23">
        <f>Universe!O2510</f>
        <v/>
      </c>
      <c r="K2769" s="23">
        <f>Universe!P2510</f>
        <v/>
      </c>
      <c r="L2769" s="23">
        <f>Universe!Q2510</f>
        <v/>
      </c>
      <c r="M2769" s="23">
        <f>Universe!R2510</f>
        <v/>
      </c>
      <c r="N2769" s="5">
        <f>IF(ZScoring!AH2510="",0,(ZScoring!AH2510-$B$3)/$C$3)</f>
        <v/>
      </c>
      <c r="O2769" s="5">
        <f>IF(ZScoring!AI2510="",0,(ZScoring!AI2510-$B$4)/$C$4)</f>
        <v/>
      </c>
      <c r="P2769" s="5">
        <f>IF(ZScoring!AJ2510="",0,(ZScoring!AJ2510-$B$5)/$C$5)</f>
        <v/>
      </c>
      <c r="Q2769" s="5">
        <f>IF(ZScoring!AK2510="",0,(ZScoring!AK2510-$B$6)/$C$6)</f>
        <v/>
      </c>
      <c r="R2769" s="5">
        <f>IF(ZScoring!AL2510="",0,(ZScoring!AL2510-$B$7)/$C$7)</f>
        <v/>
      </c>
      <c r="S2769" s="5">
        <f>IF(ZScoring!AM2510="",0,(ZScoring!AM2510-$B$8)/$C$8)</f>
        <v/>
      </c>
      <c r="T2769" s="5">
        <f>IF(ZScoring!AN2510="",0,(ZScoring!AN2510-$B$9)/$C$9)</f>
        <v/>
      </c>
      <c r="U2769" s="5">
        <f>IF(ZScoring!AO2510="",0,(ZScoring!AO2510-$B$10)/$C$10)</f>
        <v/>
      </c>
      <c r="V2769" s="5">
        <f>IF(ZScoring!AP2510="",0,(ZScoring!AP2510-$B$11)/$C$11)</f>
        <v/>
      </c>
      <c r="W2769" s="5">
        <f>IF(ZScoring!AQ2510="",0,(ZScoring!AQ2510-$B$12)/$C$12)</f>
        <v/>
      </c>
      <c r="X2769" s="5">
        <f>Universe!C2510</f>
        <v/>
      </c>
    </row>
    <row r="2770">
      <c r="A2770" s="22">
        <f>Universe!G2511</f>
        <v/>
      </c>
      <c r="B2770" s="2" t="n">
        <v>1</v>
      </c>
      <c r="C2770" s="23">
        <f>Universe!H2511</f>
        <v/>
      </c>
      <c r="D2770" s="23">
        <f>Universe!I2511</f>
        <v/>
      </c>
      <c r="E2770" s="23">
        <f>Universe!J2511</f>
        <v/>
      </c>
      <c r="F2770" s="23">
        <f>Universe!K2511</f>
        <v/>
      </c>
      <c r="G2770" s="23">
        <f>Universe!L2511</f>
        <v/>
      </c>
      <c r="H2770" s="23">
        <f>Universe!M2511</f>
        <v/>
      </c>
      <c r="I2770" s="23">
        <f>Universe!N2511</f>
        <v/>
      </c>
      <c r="J2770" s="23">
        <f>Universe!O2511</f>
        <v/>
      </c>
      <c r="K2770" s="23">
        <f>Universe!P2511</f>
        <v/>
      </c>
      <c r="L2770" s="23">
        <f>Universe!Q2511</f>
        <v/>
      </c>
      <c r="M2770" s="23">
        <f>Universe!R2511</f>
        <v/>
      </c>
      <c r="N2770" s="5">
        <f>IF(ZScoring!AH2511="",0,(ZScoring!AH2511-$B$3)/$C$3)</f>
        <v/>
      </c>
      <c r="O2770" s="5">
        <f>IF(ZScoring!AI2511="",0,(ZScoring!AI2511-$B$4)/$C$4)</f>
        <v/>
      </c>
      <c r="P2770" s="5">
        <f>IF(ZScoring!AJ2511="",0,(ZScoring!AJ2511-$B$5)/$C$5)</f>
        <v/>
      </c>
      <c r="Q2770" s="5">
        <f>IF(ZScoring!AK2511="",0,(ZScoring!AK2511-$B$6)/$C$6)</f>
        <v/>
      </c>
      <c r="R2770" s="5">
        <f>IF(ZScoring!AL2511="",0,(ZScoring!AL2511-$B$7)/$C$7)</f>
        <v/>
      </c>
      <c r="S2770" s="5">
        <f>IF(ZScoring!AM2511="",0,(ZScoring!AM2511-$B$8)/$C$8)</f>
        <v/>
      </c>
      <c r="T2770" s="5">
        <f>IF(ZScoring!AN2511="",0,(ZScoring!AN2511-$B$9)/$C$9)</f>
        <v/>
      </c>
      <c r="U2770" s="5">
        <f>IF(ZScoring!AO2511="",0,(ZScoring!AO2511-$B$10)/$C$10)</f>
        <v/>
      </c>
      <c r="V2770" s="5">
        <f>IF(ZScoring!AP2511="",0,(ZScoring!AP2511-$B$11)/$C$11)</f>
        <v/>
      </c>
      <c r="W2770" s="5">
        <f>IF(ZScoring!AQ2511="",0,(ZScoring!AQ2511-$B$12)/$C$12)</f>
        <v/>
      </c>
      <c r="X2770" s="5">
        <f>Universe!C2511</f>
        <v/>
      </c>
    </row>
    <row r="2771">
      <c r="A2771" s="22">
        <f>Universe!G2512</f>
        <v/>
      </c>
      <c r="B2771" s="2" t="n">
        <v>1</v>
      </c>
      <c r="C2771" s="23">
        <f>Universe!H2512</f>
        <v/>
      </c>
      <c r="D2771" s="23">
        <f>Universe!I2512</f>
        <v/>
      </c>
      <c r="E2771" s="23">
        <f>Universe!J2512</f>
        <v/>
      </c>
      <c r="F2771" s="23">
        <f>Universe!K2512</f>
        <v/>
      </c>
      <c r="G2771" s="23">
        <f>Universe!L2512</f>
        <v/>
      </c>
      <c r="H2771" s="23">
        <f>Universe!M2512</f>
        <v/>
      </c>
      <c r="I2771" s="23">
        <f>Universe!N2512</f>
        <v/>
      </c>
      <c r="J2771" s="23">
        <f>Universe!O2512</f>
        <v/>
      </c>
      <c r="K2771" s="23">
        <f>Universe!P2512</f>
        <v/>
      </c>
      <c r="L2771" s="23">
        <f>Universe!Q2512</f>
        <v/>
      </c>
      <c r="M2771" s="23">
        <f>Universe!R2512</f>
        <v/>
      </c>
      <c r="N2771" s="5">
        <f>IF(ZScoring!AH2512="",0,(ZScoring!AH2512-$B$3)/$C$3)</f>
        <v/>
      </c>
      <c r="O2771" s="5">
        <f>IF(ZScoring!AI2512="",0,(ZScoring!AI2512-$B$4)/$C$4)</f>
        <v/>
      </c>
      <c r="P2771" s="5">
        <f>IF(ZScoring!AJ2512="",0,(ZScoring!AJ2512-$B$5)/$C$5)</f>
        <v/>
      </c>
      <c r="Q2771" s="5">
        <f>IF(ZScoring!AK2512="",0,(ZScoring!AK2512-$B$6)/$C$6)</f>
        <v/>
      </c>
      <c r="R2771" s="5">
        <f>IF(ZScoring!AL2512="",0,(ZScoring!AL2512-$B$7)/$C$7)</f>
        <v/>
      </c>
      <c r="S2771" s="5">
        <f>IF(ZScoring!AM2512="",0,(ZScoring!AM2512-$B$8)/$C$8)</f>
        <v/>
      </c>
      <c r="T2771" s="5">
        <f>IF(ZScoring!AN2512="",0,(ZScoring!AN2512-$B$9)/$C$9)</f>
        <v/>
      </c>
      <c r="U2771" s="5">
        <f>IF(ZScoring!AO2512="",0,(ZScoring!AO2512-$B$10)/$C$10)</f>
        <v/>
      </c>
      <c r="V2771" s="5">
        <f>IF(ZScoring!AP2512="",0,(ZScoring!AP2512-$B$11)/$C$11)</f>
        <v/>
      </c>
      <c r="W2771" s="5">
        <f>IF(ZScoring!AQ2512="",0,(ZScoring!AQ2512-$B$12)/$C$12)</f>
        <v/>
      </c>
      <c r="X2771" s="5">
        <f>Universe!C2512</f>
        <v/>
      </c>
    </row>
    <row r="2772">
      <c r="A2772" s="22">
        <f>Universe!G2513</f>
        <v/>
      </c>
      <c r="B2772" s="2" t="n">
        <v>1</v>
      </c>
      <c r="C2772" s="23">
        <f>Universe!H2513</f>
        <v/>
      </c>
      <c r="D2772" s="23">
        <f>Universe!I2513</f>
        <v/>
      </c>
      <c r="E2772" s="23">
        <f>Universe!J2513</f>
        <v/>
      </c>
      <c r="F2772" s="23">
        <f>Universe!K2513</f>
        <v/>
      </c>
      <c r="G2772" s="23">
        <f>Universe!L2513</f>
        <v/>
      </c>
      <c r="H2772" s="23">
        <f>Universe!M2513</f>
        <v/>
      </c>
      <c r="I2772" s="23">
        <f>Universe!N2513</f>
        <v/>
      </c>
      <c r="J2772" s="23">
        <f>Universe!O2513</f>
        <v/>
      </c>
      <c r="K2772" s="23">
        <f>Universe!P2513</f>
        <v/>
      </c>
      <c r="L2772" s="23">
        <f>Universe!Q2513</f>
        <v/>
      </c>
      <c r="M2772" s="23">
        <f>Universe!R2513</f>
        <v/>
      </c>
      <c r="N2772" s="5">
        <f>IF(ZScoring!AH2513="",0,(ZScoring!AH2513-$B$3)/$C$3)</f>
        <v/>
      </c>
      <c r="O2772" s="5">
        <f>IF(ZScoring!AI2513="",0,(ZScoring!AI2513-$B$4)/$C$4)</f>
        <v/>
      </c>
      <c r="P2772" s="5">
        <f>IF(ZScoring!AJ2513="",0,(ZScoring!AJ2513-$B$5)/$C$5)</f>
        <v/>
      </c>
      <c r="Q2772" s="5">
        <f>IF(ZScoring!AK2513="",0,(ZScoring!AK2513-$B$6)/$C$6)</f>
        <v/>
      </c>
      <c r="R2772" s="5">
        <f>IF(ZScoring!AL2513="",0,(ZScoring!AL2513-$B$7)/$C$7)</f>
        <v/>
      </c>
      <c r="S2772" s="5">
        <f>IF(ZScoring!AM2513="",0,(ZScoring!AM2513-$B$8)/$C$8)</f>
        <v/>
      </c>
      <c r="T2772" s="5">
        <f>IF(ZScoring!AN2513="",0,(ZScoring!AN2513-$B$9)/$C$9)</f>
        <v/>
      </c>
      <c r="U2772" s="5">
        <f>IF(ZScoring!AO2513="",0,(ZScoring!AO2513-$B$10)/$C$10)</f>
        <v/>
      </c>
      <c r="V2772" s="5">
        <f>IF(ZScoring!AP2513="",0,(ZScoring!AP2513-$B$11)/$C$11)</f>
        <v/>
      </c>
      <c r="W2772" s="5">
        <f>IF(ZScoring!AQ2513="",0,(ZScoring!AQ2513-$B$12)/$C$12)</f>
        <v/>
      </c>
      <c r="X2772" s="5">
        <f>Universe!C2513</f>
        <v/>
      </c>
    </row>
    <row r="2773">
      <c r="A2773" s="22">
        <f>Universe!G2514</f>
        <v/>
      </c>
      <c r="B2773" s="2" t="n">
        <v>1</v>
      </c>
      <c r="C2773" s="23">
        <f>Universe!H2514</f>
        <v/>
      </c>
      <c r="D2773" s="23">
        <f>Universe!I2514</f>
        <v/>
      </c>
      <c r="E2773" s="23">
        <f>Universe!J2514</f>
        <v/>
      </c>
      <c r="F2773" s="23">
        <f>Universe!K2514</f>
        <v/>
      </c>
      <c r="G2773" s="23">
        <f>Universe!L2514</f>
        <v/>
      </c>
      <c r="H2773" s="23">
        <f>Universe!M2514</f>
        <v/>
      </c>
      <c r="I2773" s="23">
        <f>Universe!N2514</f>
        <v/>
      </c>
      <c r="J2773" s="23">
        <f>Universe!O2514</f>
        <v/>
      </c>
      <c r="K2773" s="23">
        <f>Universe!P2514</f>
        <v/>
      </c>
      <c r="L2773" s="23">
        <f>Universe!Q2514</f>
        <v/>
      </c>
      <c r="M2773" s="23">
        <f>Universe!R2514</f>
        <v/>
      </c>
      <c r="N2773" s="5">
        <f>IF(ZScoring!AH2514="",0,(ZScoring!AH2514-$B$3)/$C$3)</f>
        <v/>
      </c>
      <c r="O2773" s="5">
        <f>IF(ZScoring!AI2514="",0,(ZScoring!AI2514-$B$4)/$C$4)</f>
        <v/>
      </c>
      <c r="P2773" s="5">
        <f>IF(ZScoring!AJ2514="",0,(ZScoring!AJ2514-$B$5)/$C$5)</f>
        <v/>
      </c>
      <c r="Q2773" s="5">
        <f>IF(ZScoring!AK2514="",0,(ZScoring!AK2514-$B$6)/$C$6)</f>
        <v/>
      </c>
      <c r="R2773" s="5">
        <f>IF(ZScoring!AL2514="",0,(ZScoring!AL2514-$B$7)/$C$7)</f>
        <v/>
      </c>
      <c r="S2773" s="5">
        <f>IF(ZScoring!AM2514="",0,(ZScoring!AM2514-$B$8)/$C$8)</f>
        <v/>
      </c>
      <c r="T2773" s="5">
        <f>IF(ZScoring!AN2514="",0,(ZScoring!AN2514-$B$9)/$C$9)</f>
        <v/>
      </c>
      <c r="U2773" s="5">
        <f>IF(ZScoring!AO2514="",0,(ZScoring!AO2514-$B$10)/$C$10)</f>
        <v/>
      </c>
      <c r="V2773" s="5">
        <f>IF(ZScoring!AP2514="",0,(ZScoring!AP2514-$B$11)/$C$11)</f>
        <v/>
      </c>
      <c r="W2773" s="5">
        <f>IF(ZScoring!AQ2514="",0,(ZScoring!AQ2514-$B$12)/$C$12)</f>
        <v/>
      </c>
      <c r="X2773" s="5">
        <f>Universe!C2514</f>
        <v/>
      </c>
    </row>
    <row r="2774">
      <c r="A2774" s="22">
        <f>Universe!G2515</f>
        <v/>
      </c>
      <c r="B2774" s="2" t="n">
        <v>1</v>
      </c>
      <c r="C2774" s="23">
        <f>Universe!H2515</f>
        <v/>
      </c>
      <c r="D2774" s="23">
        <f>Universe!I2515</f>
        <v/>
      </c>
      <c r="E2774" s="23">
        <f>Universe!J2515</f>
        <v/>
      </c>
      <c r="F2774" s="23">
        <f>Universe!K2515</f>
        <v/>
      </c>
      <c r="G2774" s="23">
        <f>Universe!L2515</f>
        <v/>
      </c>
      <c r="H2774" s="23">
        <f>Universe!M2515</f>
        <v/>
      </c>
      <c r="I2774" s="23">
        <f>Universe!N2515</f>
        <v/>
      </c>
      <c r="J2774" s="23">
        <f>Universe!O2515</f>
        <v/>
      </c>
      <c r="K2774" s="23">
        <f>Universe!P2515</f>
        <v/>
      </c>
      <c r="L2774" s="23">
        <f>Universe!Q2515</f>
        <v/>
      </c>
      <c r="M2774" s="23">
        <f>Universe!R2515</f>
        <v/>
      </c>
      <c r="N2774" s="5">
        <f>IF(ZScoring!AH2515="",0,(ZScoring!AH2515-$B$3)/$C$3)</f>
        <v/>
      </c>
      <c r="O2774" s="5">
        <f>IF(ZScoring!AI2515="",0,(ZScoring!AI2515-$B$4)/$C$4)</f>
        <v/>
      </c>
      <c r="P2774" s="5">
        <f>IF(ZScoring!AJ2515="",0,(ZScoring!AJ2515-$B$5)/$C$5)</f>
        <v/>
      </c>
      <c r="Q2774" s="5">
        <f>IF(ZScoring!AK2515="",0,(ZScoring!AK2515-$B$6)/$C$6)</f>
        <v/>
      </c>
      <c r="R2774" s="5">
        <f>IF(ZScoring!AL2515="",0,(ZScoring!AL2515-$B$7)/$C$7)</f>
        <v/>
      </c>
      <c r="S2774" s="5">
        <f>IF(ZScoring!AM2515="",0,(ZScoring!AM2515-$B$8)/$C$8)</f>
        <v/>
      </c>
      <c r="T2774" s="5">
        <f>IF(ZScoring!AN2515="",0,(ZScoring!AN2515-$B$9)/$C$9)</f>
        <v/>
      </c>
      <c r="U2774" s="5">
        <f>IF(ZScoring!AO2515="",0,(ZScoring!AO2515-$B$10)/$C$10)</f>
        <v/>
      </c>
      <c r="V2774" s="5">
        <f>IF(ZScoring!AP2515="",0,(ZScoring!AP2515-$B$11)/$C$11)</f>
        <v/>
      </c>
      <c r="W2774" s="5">
        <f>IF(ZScoring!AQ2515="",0,(ZScoring!AQ2515-$B$12)/$C$12)</f>
        <v/>
      </c>
      <c r="X2774" s="5">
        <f>Universe!C2515</f>
        <v/>
      </c>
    </row>
    <row r="2775">
      <c r="A2775" s="22">
        <f>Universe!G2516</f>
        <v/>
      </c>
      <c r="B2775" s="2" t="n">
        <v>1</v>
      </c>
      <c r="C2775" s="23">
        <f>Universe!H2516</f>
        <v/>
      </c>
      <c r="D2775" s="23">
        <f>Universe!I2516</f>
        <v/>
      </c>
      <c r="E2775" s="23">
        <f>Universe!J2516</f>
        <v/>
      </c>
      <c r="F2775" s="23">
        <f>Universe!K2516</f>
        <v/>
      </c>
      <c r="G2775" s="23">
        <f>Universe!L2516</f>
        <v/>
      </c>
      <c r="H2775" s="23">
        <f>Universe!M2516</f>
        <v/>
      </c>
      <c r="I2775" s="23">
        <f>Universe!N2516</f>
        <v/>
      </c>
      <c r="J2775" s="23">
        <f>Universe!O2516</f>
        <v/>
      </c>
      <c r="K2775" s="23">
        <f>Universe!P2516</f>
        <v/>
      </c>
      <c r="L2775" s="23">
        <f>Universe!Q2516</f>
        <v/>
      </c>
      <c r="M2775" s="23">
        <f>Universe!R2516</f>
        <v/>
      </c>
      <c r="N2775" s="5">
        <f>IF(ZScoring!AH2516="",0,(ZScoring!AH2516-$B$3)/$C$3)</f>
        <v/>
      </c>
      <c r="O2775" s="5">
        <f>IF(ZScoring!AI2516="",0,(ZScoring!AI2516-$B$4)/$C$4)</f>
        <v/>
      </c>
      <c r="P2775" s="5">
        <f>IF(ZScoring!AJ2516="",0,(ZScoring!AJ2516-$B$5)/$C$5)</f>
        <v/>
      </c>
      <c r="Q2775" s="5">
        <f>IF(ZScoring!AK2516="",0,(ZScoring!AK2516-$B$6)/$C$6)</f>
        <v/>
      </c>
      <c r="R2775" s="5">
        <f>IF(ZScoring!AL2516="",0,(ZScoring!AL2516-$B$7)/$C$7)</f>
        <v/>
      </c>
      <c r="S2775" s="5">
        <f>IF(ZScoring!AM2516="",0,(ZScoring!AM2516-$B$8)/$C$8)</f>
        <v/>
      </c>
      <c r="T2775" s="5">
        <f>IF(ZScoring!AN2516="",0,(ZScoring!AN2516-$B$9)/$C$9)</f>
        <v/>
      </c>
      <c r="U2775" s="5">
        <f>IF(ZScoring!AO2516="",0,(ZScoring!AO2516-$B$10)/$C$10)</f>
        <v/>
      </c>
      <c r="V2775" s="5">
        <f>IF(ZScoring!AP2516="",0,(ZScoring!AP2516-$B$11)/$C$11)</f>
        <v/>
      </c>
      <c r="W2775" s="5">
        <f>IF(ZScoring!AQ2516="",0,(ZScoring!AQ2516-$B$12)/$C$12)</f>
        <v/>
      </c>
      <c r="X2775" s="5">
        <f>Universe!C2516</f>
        <v/>
      </c>
    </row>
    <row r="2776">
      <c r="A2776" s="22">
        <f>Universe!G2517</f>
        <v/>
      </c>
      <c r="B2776" s="2" t="n">
        <v>1</v>
      </c>
      <c r="C2776" s="23">
        <f>Universe!H2517</f>
        <v/>
      </c>
      <c r="D2776" s="23">
        <f>Universe!I2517</f>
        <v/>
      </c>
      <c r="E2776" s="23">
        <f>Universe!J2517</f>
        <v/>
      </c>
      <c r="F2776" s="23">
        <f>Universe!K2517</f>
        <v/>
      </c>
      <c r="G2776" s="23">
        <f>Universe!L2517</f>
        <v/>
      </c>
      <c r="H2776" s="23">
        <f>Universe!M2517</f>
        <v/>
      </c>
      <c r="I2776" s="23">
        <f>Universe!N2517</f>
        <v/>
      </c>
      <c r="J2776" s="23">
        <f>Universe!O2517</f>
        <v/>
      </c>
      <c r="K2776" s="23">
        <f>Universe!P2517</f>
        <v/>
      </c>
      <c r="L2776" s="23">
        <f>Universe!Q2517</f>
        <v/>
      </c>
      <c r="M2776" s="23">
        <f>Universe!R2517</f>
        <v/>
      </c>
      <c r="N2776" s="5">
        <f>IF(ZScoring!AH2517="",0,(ZScoring!AH2517-$B$3)/$C$3)</f>
        <v/>
      </c>
      <c r="O2776" s="5">
        <f>IF(ZScoring!AI2517="",0,(ZScoring!AI2517-$B$4)/$C$4)</f>
        <v/>
      </c>
      <c r="P2776" s="5">
        <f>IF(ZScoring!AJ2517="",0,(ZScoring!AJ2517-$B$5)/$C$5)</f>
        <v/>
      </c>
      <c r="Q2776" s="5">
        <f>IF(ZScoring!AK2517="",0,(ZScoring!AK2517-$B$6)/$C$6)</f>
        <v/>
      </c>
      <c r="R2776" s="5">
        <f>IF(ZScoring!AL2517="",0,(ZScoring!AL2517-$B$7)/$C$7)</f>
        <v/>
      </c>
      <c r="S2776" s="5">
        <f>IF(ZScoring!AM2517="",0,(ZScoring!AM2517-$B$8)/$C$8)</f>
        <v/>
      </c>
      <c r="T2776" s="5">
        <f>IF(ZScoring!AN2517="",0,(ZScoring!AN2517-$B$9)/$C$9)</f>
        <v/>
      </c>
      <c r="U2776" s="5">
        <f>IF(ZScoring!AO2517="",0,(ZScoring!AO2517-$B$10)/$C$10)</f>
        <v/>
      </c>
      <c r="V2776" s="5">
        <f>IF(ZScoring!AP2517="",0,(ZScoring!AP2517-$B$11)/$C$11)</f>
        <v/>
      </c>
      <c r="W2776" s="5">
        <f>IF(ZScoring!AQ2517="",0,(ZScoring!AQ2517-$B$12)/$C$12)</f>
        <v/>
      </c>
      <c r="X2776" s="5">
        <f>Universe!C2517</f>
        <v/>
      </c>
    </row>
    <row r="2777">
      <c r="A2777" s="22">
        <f>Universe!G2518</f>
        <v/>
      </c>
      <c r="B2777" s="2" t="n">
        <v>1</v>
      </c>
      <c r="C2777" s="23">
        <f>Universe!H2518</f>
        <v/>
      </c>
      <c r="D2777" s="23">
        <f>Universe!I2518</f>
        <v/>
      </c>
      <c r="E2777" s="23">
        <f>Universe!J2518</f>
        <v/>
      </c>
      <c r="F2777" s="23">
        <f>Universe!K2518</f>
        <v/>
      </c>
      <c r="G2777" s="23">
        <f>Universe!L2518</f>
        <v/>
      </c>
      <c r="H2777" s="23">
        <f>Universe!M2518</f>
        <v/>
      </c>
      <c r="I2777" s="23">
        <f>Universe!N2518</f>
        <v/>
      </c>
      <c r="J2777" s="23">
        <f>Universe!O2518</f>
        <v/>
      </c>
      <c r="K2777" s="23">
        <f>Universe!P2518</f>
        <v/>
      </c>
      <c r="L2777" s="23">
        <f>Universe!Q2518</f>
        <v/>
      </c>
      <c r="M2777" s="23">
        <f>Universe!R2518</f>
        <v/>
      </c>
      <c r="N2777" s="5">
        <f>IF(ZScoring!AH2518="",0,(ZScoring!AH2518-$B$3)/$C$3)</f>
        <v/>
      </c>
      <c r="O2777" s="5">
        <f>IF(ZScoring!AI2518="",0,(ZScoring!AI2518-$B$4)/$C$4)</f>
        <v/>
      </c>
      <c r="P2777" s="5">
        <f>IF(ZScoring!AJ2518="",0,(ZScoring!AJ2518-$B$5)/$C$5)</f>
        <v/>
      </c>
      <c r="Q2777" s="5">
        <f>IF(ZScoring!AK2518="",0,(ZScoring!AK2518-$B$6)/$C$6)</f>
        <v/>
      </c>
      <c r="R2777" s="5">
        <f>IF(ZScoring!AL2518="",0,(ZScoring!AL2518-$B$7)/$C$7)</f>
        <v/>
      </c>
      <c r="S2777" s="5">
        <f>IF(ZScoring!AM2518="",0,(ZScoring!AM2518-$B$8)/$C$8)</f>
        <v/>
      </c>
      <c r="T2777" s="5">
        <f>IF(ZScoring!AN2518="",0,(ZScoring!AN2518-$B$9)/$C$9)</f>
        <v/>
      </c>
      <c r="U2777" s="5">
        <f>IF(ZScoring!AO2518="",0,(ZScoring!AO2518-$B$10)/$C$10)</f>
        <v/>
      </c>
      <c r="V2777" s="5">
        <f>IF(ZScoring!AP2518="",0,(ZScoring!AP2518-$B$11)/$C$11)</f>
        <v/>
      </c>
      <c r="W2777" s="5">
        <f>IF(ZScoring!AQ2518="",0,(ZScoring!AQ2518-$B$12)/$C$12)</f>
        <v/>
      </c>
      <c r="X2777" s="5">
        <f>Universe!C2518</f>
        <v/>
      </c>
    </row>
    <row r="2778">
      <c r="A2778" s="22">
        <f>Universe!G2519</f>
        <v/>
      </c>
      <c r="B2778" s="2" t="n">
        <v>1</v>
      </c>
      <c r="C2778" s="23">
        <f>Universe!H2519</f>
        <v/>
      </c>
      <c r="D2778" s="23">
        <f>Universe!I2519</f>
        <v/>
      </c>
      <c r="E2778" s="23">
        <f>Universe!J2519</f>
        <v/>
      </c>
      <c r="F2778" s="23">
        <f>Universe!K2519</f>
        <v/>
      </c>
      <c r="G2778" s="23">
        <f>Universe!L2519</f>
        <v/>
      </c>
      <c r="H2778" s="23">
        <f>Universe!M2519</f>
        <v/>
      </c>
      <c r="I2778" s="23">
        <f>Universe!N2519</f>
        <v/>
      </c>
      <c r="J2778" s="23">
        <f>Universe!O2519</f>
        <v/>
      </c>
      <c r="K2778" s="23">
        <f>Universe!P2519</f>
        <v/>
      </c>
      <c r="L2778" s="23">
        <f>Universe!Q2519</f>
        <v/>
      </c>
      <c r="M2778" s="23">
        <f>Universe!R2519</f>
        <v/>
      </c>
      <c r="N2778" s="5">
        <f>IF(ZScoring!AH2519="",0,(ZScoring!AH2519-$B$3)/$C$3)</f>
        <v/>
      </c>
      <c r="O2778" s="5">
        <f>IF(ZScoring!AI2519="",0,(ZScoring!AI2519-$B$4)/$C$4)</f>
        <v/>
      </c>
      <c r="P2778" s="5">
        <f>IF(ZScoring!AJ2519="",0,(ZScoring!AJ2519-$B$5)/$C$5)</f>
        <v/>
      </c>
      <c r="Q2778" s="5">
        <f>IF(ZScoring!AK2519="",0,(ZScoring!AK2519-$B$6)/$C$6)</f>
        <v/>
      </c>
      <c r="R2778" s="5">
        <f>IF(ZScoring!AL2519="",0,(ZScoring!AL2519-$B$7)/$C$7)</f>
        <v/>
      </c>
      <c r="S2778" s="5">
        <f>IF(ZScoring!AM2519="",0,(ZScoring!AM2519-$B$8)/$C$8)</f>
        <v/>
      </c>
      <c r="T2778" s="5">
        <f>IF(ZScoring!AN2519="",0,(ZScoring!AN2519-$B$9)/$C$9)</f>
        <v/>
      </c>
      <c r="U2778" s="5">
        <f>IF(ZScoring!AO2519="",0,(ZScoring!AO2519-$B$10)/$C$10)</f>
        <v/>
      </c>
      <c r="V2778" s="5">
        <f>IF(ZScoring!AP2519="",0,(ZScoring!AP2519-$B$11)/$C$11)</f>
        <v/>
      </c>
      <c r="W2778" s="5">
        <f>IF(ZScoring!AQ2519="",0,(ZScoring!AQ2519-$B$12)/$C$12)</f>
        <v/>
      </c>
      <c r="X2778" s="5">
        <f>Universe!C2519</f>
        <v/>
      </c>
    </row>
    <row r="2779">
      <c r="A2779" s="22">
        <f>Universe!G2520</f>
        <v/>
      </c>
      <c r="B2779" s="2" t="n">
        <v>1</v>
      </c>
      <c r="C2779" s="23">
        <f>Universe!H2520</f>
        <v/>
      </c>
      <c r="D2779" s="23">
        <f>Universe!I2520</f>
        <v/>
      </c>
      <c r="E2779" s="23">
        <f>Universe!J2520</f>
        <v/>
      </c>
      <c r="F2779" s="23">
        <f>Universe!K2520</f>
        <v/>
      </c>
      <c r="G2779" s="23">
        <f>Universe!L2520</f>
        <v/>
      </c>
      <c r="H2779" s="23">
        <f>Universe!M2520</f>
        <v/>
      </c>
      <c r="I2779" s="23">
        <f>Universe!N2520</f>
        <v/>
      </c>
      <c r="J2779" s="23">
        <f>Universe!O2520</f>
        <v/>
      </c>
      <c r="K2779" s="23">
        <f>Universe!P2520</f>
        <v/>
      </c>
      <c r="L2779" s="23">
        <f>Universe!Q2520</f>
        <v/>
      </c>
      <c r="M2779" s="23">
        <f>Universe!R2520</f>
        <v/>
      </c>
      <c r="N2779" s="5">
        <f>IF(ZScoring!AH2520="",0,(ZScoring!AH2520-$B$3)/$C$3)</f>
        <v/>
      </c>
      <c r="O2779" s="5">
        <f>IF(ZScoring!AI2520="",0,(ZScoring!AI2520-$B$4)/$C$4)</f>
        <v/>
      </c>
      <c r="P2779" s="5">
        <f>IF(ZScoring!AJ2520="",0,(ZScoring!AJ2520-$B$5)/$C$5)</f>
        <v/>
      </c>
      <c r="Q2779" s="5">
        <f>IF(ZScoring!AK2520="",0,(ZScoring!AK2520-$B$6)/$C$6)</f>
        <v/>
      </c>
      <c r="R2779" s="5">
        <f>IF(ZScoring!AL2520="",0,(ZScoring!AL2520-$B$7)/$C$7)</f>
        <v/>
      </c>
      <c r="S2779" s="5">
        <f>IF(ZScoring!AM2520="",0,(ZScoring!AM2520-$B$8)/$C$8)</f>
        <v/>
      </c>
      <c r="T2779" s="5">
        <f>IF(ZScoring!AN2520="",0,(ZScoring!AN2520-$B$9)/$C$9)</f>
        <v/>
      </c>
      <c r="U2779" s="5">
        <f>IF(ZScoring!AO2520="",0,(ZScoring!AO2520-$B$10)/$C$10)</f>
        <v/>
      </c>
      <c r="V2779" s="5">
        <f>IF(ZScoring!AP2520="",0,(ZScoring!AP2520-$B$11)/$C$11)</f>
        <v/>
      </c>
      <c r="W2779" s="5">
        <f>IF(ZScoring!AQ2520="",0,(ZScoring!AQ2520-$B$12)/$C$12)</f>
        <v/>
      </c>
      <c r="X2779" s="5">
        <f>Universe!C2520</f>
        <v/>
      </c>
    </row>
    <row r="2780">
      <c r="A2780" s="22">
        <f>Universe!G2521</f>
        <v/>
      </c>
      <c r="B2780" s="2" t="n">
        <v>1</v>
      </c>
      <c r="C2780" s="23">
        <f>Universe!H2521</f>
        <v/>
      </c>
      <c r="D2780" s="23">
        <f>Universe!I2521</f>
        <v/>
      </c>
      <c r="E2780" s="23">
        <f>Universe!J2521</f>
        <v/>
      </c>
      <c r="F2780" s="23">
        <f>Universe!K2521</f>
        <v/>
      </c>
      <c r="G2780" s="23">
        <f>Universe!L2521</f>
        <v/>
      </c>
      <c r="H2780" s="23">
        <f>Universe!M2521</f>
        <v/>
      </c>
      <c r="I2780" s="23">
        <f>Universe!N2521</f>
        <v/>
      </c>
      <c r="J2780" s="23">
        <f>Universe!O2521</f>
        <v/>
      </c>
      <c r="K2780" s="23">
        <f>Universe!P2521</f>
        <v/>
      </c>
      <c r="L2780" s="23">
        <f>Universe!Q2521</f>
        <v/>
      </c>
      <c r="M2780" s="23">
        <f>Universe!R2521</f>
        <v/>
      </c>
      <c r="N2780" s="5">
        <f>IF(ZScoring!AH2521="",0,(ZScoring!AH2521-$B$3)/$C$3)</f>
        <v/>
      </c>
      <c r="O2780" s="5">
        <f>IF(ZScoring!AI2521="",0,(ZScoring!AI2521-$B$4)/$C$4)</f>
        <v/>
      </c>
      <c r="P2780" s="5">
        <f>IF(ZScoring!AJ2521="",0,(ZScoring!AJ2521-$B$5)/$C$5)</f>
        <v/>
      </c>
      <c r="Q2780" s="5">
        <f>IF(ZScoring!AK2521="",0,(ZScoring!AK2521-$B$6)/$C$6)</f>
        <v/>
      </c>
      <c r="R2780" s="5">
        <f>IF(ZScoring!AL2521="",0,(ZScoring!AL2521-$B$7)/$C$7)</f>
        <v/>
      </c>
      <c r="S2780" s="5">
        <f>IF(ZScoring!AM2521="",0,(ZScoring!AM2521-$B$8)/$C$8)</f>
        <v/>
      </c>
      <c r="T2780" s="5">
        <f>IF(ZScoring!AN2521="",0,(ZScoring!AN2521-$B$9)/$C$9)</f>
        <v/>
      </c>
      <c r="U2780" s="5">
        <f>IF(ZScoring!AO2521="",0,(ZScoring!AO2521-$B$10)/$C$10)</f>
        <v/>
      </c>
      <c r="V2780" s="5">
        <f>IF(ZScoring!AP2521="",0,(ZScoring!AP2521-$B$11)/$C$11)</f>
        <v/>
      </c>
      <c r="W2780" s="5">
        <f>IF(ZScoring!AQ2521="",0,(ZScoring!AQ2521-$B$12)/$C$12)</f>
        <v/>
      </c>
      <c r="X2780" s="5">
        <f>Universe!C2521</f>
        <v/>
      </c>
    </row>
    <row r="2781">
      <c r="A2781" s="22">
        <f>Universe!G2522</f>
        <v/>
      </c>
      <c r="B2781" s="2" t="n">
        <v>1</v>
      </c>
      <c r="C2781" s="23">
        <f>Universe!H2522</f>
        <v/>
      </c>
      <c r="D2781" s="23">
        <f>Universe!I2522</f>
        <v/>
      </c>
      <c r="E2781" s="23">
        <f>Universe!J2522</f>
        <v/>
      </c>
      <c r="F2781" s="23">
        <f>Universe!K2522</f>
        <v/>
      </c>
      <c r="G2781" s="23">
        <f>Universe!L2522</f>
        <v/>
      </c>
      <c r="H2781" s="23">
        <f>Universe!M2522</f>
        <v/>
      </c>
      <c r="I2781" s="23">
        <f>Universe!N2522</f>
        <v/>
      </c>
      <c r="J2781" s="23">
        <f>Universe!O2522</f>
        <v/>
      </c>
      <c r="K2781" s="23">
        <f>Universe!P2522</f>
        <v/>
      </c>
      <c r="L2781" s="23">
        <f>Universe!Q2522</f>
        <v/>
      </c>
      <c r="M2781" s="23">
        <f>Universe!R2522</f>
        <v/>
      </c>
      <c r="N2781" s="5">
        <f>IF(ZScoring!AH2522="",0,(ZScoring!AH2522-$B$3)/$C$3)</f>
        <v/>
      </c>
      <c r="O2781" s="5">
        <f>IF(ZScoring!AI2522="",0,(ZScoring!AI2522-$B$4)/$C$4)</f>
        <v/>
      </c>
      <c r="P2781" s="5">
        <f>IF(ZScoring!AJ2522="",0,(ZScoring!AJ2522-$B$5)/$C$5)</f>
        <v/>
      </c>
      <c r="Q2781" s="5">
        <f>IF(ZScoring!AK2522="",0,(ZScoring!AK2522-$B$6)/$C$6)</f>
        <v/>
      </c>
      <c r="R2781" s="5">
        <f>IF(ZScoring!AL2522="",0,(ZScoring!AL2522-$B$7)/$C$7)</f>
        <v/>
      </c>
      <c r="S2781" s="5">
        <f>IF(ZScoring!AM2522="",0,(ZScoring!AM2522-$B$8)/$C$8)</f>
        <v/>
      </c>
      <c r="T2781" s="5">
        <f>IF(ZScoring!AN2522="",0,(ZScoring!AN2522-$B$9)/$C$9)</f>
        <v/>
      </c>
      <c r="U2781" s="5">
        <f>IF(ZScoring!AO2522="",0,(ZScoring!AO2522-$B$10)/$C$10)</f>
        <v/>
      </c>
      <c r="V2781" s="5">
        <f>IF(ZScoring!AP2522="",0,(ZScoring!AP2522-$B$11)/$C$11)</f>
        <v/>
      </c>
      <c r="W2781" s="5">
        <f>IF(ZScoring!AQ2522="",0,(ZScoring!AQ2522-$B$12)/$C$12)</f>
        <v/>
      </c>
      <c r="X2781" s="5">
        <f>Universe!C2522</f>
        <v/>
      </c>
    </row>
    <row r="2782">
      <c r="A2782" s="22">
        <f>Universe!G2523</f>
        <v/>
      </c>
      <c r="B2782" s="2" t="n">
        <v>1</v>
      </c>
      <c r="C2782" s="23">
        <f>Universe!H2523</f>
        <v/>
      </c>
      <c r="D2782" s="23">
        <f>Universe!I2523</f>
        <v/>
      </c>
      <c r="E2782" s="23">
        <f>Universe!J2523</f>
        <v/>
      </c>
      <c r="F2782" s="23">
        <f>Universe!K2523</f>
        <v/>
      </c>
      <c r="G2782" s="23">
        <f>Universe!L2523</f>
        <v/>
      </c>
      <c r="H2782" s="23">
        <f>Universe!M2523</f>
        <v/>
      </c>
      <c r="I2782" s="23">
        <f>Universe!N2523</f>
        <v/>
      </c>
      <c r="J2782" s="23">
        <f>Universe!O2523</f>
        <v/>
      </c>
      <c r="K2782" s="23">
        <f>Universe!P2523</f>
        <v/>
      </c>
      <c r="L2782" s="23">
        <f>Universe!Q2523</f>
        <v/>
      </c>
      <c r="M2782" s="23">
        <f>Universe!R2523</f>
        <v/>
      </c>
      <c r="N2782" s="5">
        <f>IF(ZScoring!AH2523="",0,(ZScoring!AH2523-$B$3)/$C$3)</f>
        <v/>
      </c>
      <c r="O2782" s="5">
        <f>IF(ZScoring!AI2523="",0,(ZScoring!AI2523-$B$4)/$C$4)</f>
        <v/>
      </c>
      <c r="P2782" s="5">
        <f>IF(ZScoring!AJ2523="",0,(ZScoring!AJ2523-$B$5)/$C$5)</f>
        <v/>
      </c>
      <c r="Q2782" s="5">
        <f>IF(ZScoring!AK2523="",0,(ZScoring!AK2523-$B$6)/$C$6)</f>
        <v/>
      </c>
      <c r="R2782" s="5">
        <f>IF(ZScoring!AL2523="",0,(ZScoring!AL2523-$B$7)/$C$7)</f>
        <v/>
      </c>
      <c r="S2782" s="5">
        <f>IF(ZScoring!AM2523="",0,(ZScoring!AM2523-$B$8)/$C$8)</f>
        <v/>
      </c>
      <c r="T2782" s="5">
        <f>IF(ZScoring!AN2523="",0,(ZScoring!AN2523-$B$9)/$C$9)</f>
        <v/>
      </c>
      <c r="U2782" s="5">
        <f>IF(ZScoring!AO2523="",0,(ZScoring!AO2523-$B$10)/$C$10)</f>
        <v/>
      </c>
      <c r="V2782" s="5">
        <f>IF(ZScoring!AP2523="",0,(ZScoring!AP2523-$B$11)/$C$11)</f>
        <v/>
      </c>
      <c r="W2782" s="5">
        <f>IF(ZScoring!AQ2523="",0,(ZScoring!AQ2523-$B$12)/$C$12)</f>
        <v/>
      </c>
      <c r="X2782" s="5">
        <f>Universe!C2523</f>
        <v/>
      </c>
    </row>
    <row r="2783">
      <c r="A2783" s="22">
        <f>Universe!G2524</f>
        <v/>
      </c>
      <c r="B2783" s="2" t="n">
        <v>1</v>
      </c>
      <c r="C2783" s="23">
        <f>Universe!H2524</f>
        <v/>
      </c>
      <c r="D2783" s="23">
        <f>Universe!I2524</f>
        <v/>
      </c>
      <c r="E2783" s="23">
        <f>Universe!J2524</f>
        <v/>
      </c>
      <c r="F2783" s="23">
        <f>Universe!K2524</f>
        <v/>
      </c>
      <c r="G2783" s="23">
        <f>Universe!L2524</f>
        <v/>
      </c>
      <c r="H2783" s="23">
        <f>Universe!M2524</f>
        <v/>
      </c>
      <c r="I2783" s="23">
        <f>Universe!N2524</f>
        <v/>
      </c>
      <c r="J2783" s="23">
        <f>Universe!O2524</f>
        <v/>
      </c>
      <c r="K2783" s="23">
        <f>Universe!P2524</f>
        <v/>
      </c>
      <c r="L2783" s="23">
        <f>Universe!Q2524</f>
        <v/>
      </c>
      <c r="M2783" s="23">
        <f>Universe!R2524</f>
        <v/>
      </c>
      <c r="N2783" s="5">
        <f>IF(ZScoring!AH2524="",0,(ZScoring!AH2524-$B$3)/$C$3)</f>
        <v/>
      </c>
      <c r="O2783" s="5">
        <f>IF(ZScoring!AI2524="",0,(ZScoring!AI2524-$B$4)/$C$4)</f>
        <v/>
      </c>
      <c r="P2783" s="5">
        <f>IF(ZScoring!AJ2524="",0,(ZScoring!AJ2524-$B$5)/$C$5)</f>
        <v/>
      </c>
      <c r="Q2783" s="5">
        <f>IF(ZScoring!AK2524="",0,(ZScoring!AK2524-$B$6)/$C$6)</f>
        <v/>
      </c>
      <c r="R2783" s="5">
        <f>IF(ZScoring!AL2524="",0,(ZScoring!AL2524-$B$7)/$C$7)</f>
        <v/>
      </c>
      <c r="S2783" s="5">
        <f>IF(ZScoring!AM2524="",0,(ZScoring!AM2524-$B$8)/$C$8)</f>
        <v/>
      </c>
      <c r="T2783" s="5">
        <f>IF(ZScoring!AN2524="",0,(ZScoring!AN2524-$B$9)/$C$9)</f>
        <v/>
      </c>
      <c r="U2783" s="5">
        <f>IF(ZScoring!AO2524="",0,(ZScoring!AO2524-$B$10)/$C$10)</f>
        <v/>
      </c>
      <c r="V2783" s="5">
        <f>IF(ZScoring!AP2524="",0,(ZScoring!AP2524-$B$11)/$C$11)</f>
        <v/>
      </c>
      <c r="W2783" s="5">
        <f>IF(ZScoring!AQ2524="",0,(ZScoring!AQ2524-$B$12)/$C$12)</f>
        <v/>
      </c>
      <c r="X2783" s="5">
        <f>Universe!C2524</f>
        <v/>
      </c>
    </row>
    <row r="2784">
      <c r="A2784" s="22">
        <f>Universe!G2525</f>
        <v/>
      </c>
      <c r="B2784" s="2" t="n">
        <v>1</v>
      </c>
      <c r="C2784" s="23">
        <f>Universe!H2525</f>
        <v/>
      </c>
      <c r="D2784" s="23">
        <f>Universe!I2525</f>
        <v/>
      </c>
      <c r="E2784" s="23">
        <f>Universe!J2525</f>
        <v/>
      </c>
      <c r="F2784" s="23">
        <f>Universe!K2525</f>
        <v/>
      </c>
      <c r="G2784" s="23">
        <f>Universe!L2525</f>
        <v/>
      </c>
      <c r="H2784" s="23">
        <f>Universe!M2525</f>
        <v/>
      </c>
      <c r="I2784" s="23">
        <f>Universe!N2525</f>
        <v/>
      </c>
      <c r="J2784" s="23">
        <f>Universe!O2525</f>
        <v/>
      </c>
      <c r="K2784" s="23">
        <f>Universe!P2525</f>
        <v/>
      </c>
      <c r="L2784" s="23">
        <f>Universe!Q2525</f>
        <v/>
      </c>
      <c r="M2784" s="23">
        <f>Universe!R2525</f>
        <v/>
      </c>
      <c r="N2784" s="5">
        <f>IF(ZScoring!AH2525="",0,(ZScoring!AH2525-$B$3)/$C$3)</f>
        <v/>
      </c>
      <c r="O2784" s="5">
        <f>IF(ZScoring!AI2525="",0,(ZScoring!AI2525-$B$4)/$C$4)</f>
        <v/>
      </c>
      <c r="P2784" s="5">
        <f>IF(ZScoring!AJ2525="",0,(ZScoring!AJ2525-$B$5)/$C$5)</f>
        <v/>
      </c>
      <c r="Q2784" s="5">
        <f>IF(ZScoring!AK2525="",0,(ZScoring!AK2525-$B$6)/$C$6)</f>
        <v/>
      </c>
      <c r="R2784" s="5">
        <f>IF(ZScoring!AL2525="",0,(ZScoring!AL2525-$B$7)/$C$7)</f>
        <v/>
      </c>
      <c r="S2784" s="5">
        <f>IF(ZScoring!AM2525="",0,(ZScoring!AM2525-$B$8)/$C$8)</f>
        <v/>
      </c>
      <c r="T2784" s="5">
        <f>IF(ZScoring!AN2525="",0,(ZScoring!AN2525-$B$9)/$C$9)</f>
        <v/>
      </c>
      <c r="U2784" s="5">
        <f>IF(ZScoring!AO2525="",0,(ZScoring!AO2525-$B$10)/$C$10)</f>
        <v/>
      </c>
      <c r="V2784" s="5">
        <f>IF(ZScoring!AP2525="",0,(ZScoring!AP2525-$B$11)/$C$11)</f>
        <v/>
      </c>
      <c r="W2784" s="5">
        <f>IF(ZScoring!AQ2525="",0,(ZScoring!AQ2525-$B$12)/$C$12)</f>
        <v/>
      </c>
      <c r="X2784" s="5">
        <f>Universe!C2525</f>
        <v/>
      </c>
    </row>
    <row r="2785">
      <c r="A2785" s="22">
        <f>Universe!G2526</f>
        <v/>
      </c>
      <c r="B2785" s="2" t="n">
        <v>1</v>
      </c>
      <c r="C2785" s="23">
        <f>Universe!H2526</f>
        <v/>
      </c>
      <c r="D2785" s="23">
        <f>Universe!I2526</f>
        <v/>
      </c>
      <c r="E2785" s="23">
        <f>Universe!J2526</f>
        <v/>
      </c>
      <c r="F2785" s="23">
        <f>Universe!K2526</f>
        <v/>
      </c>
      <c r="G2785" s="23">
        <f>Universe!L2526</f>
        <v/>
      </c>
      <c r="H2785" s="23">
        <f>Universe!M2526</f>
        <v/>
      </c>
      <c r="I2785" s="23">
        <f>Universe!N2526</f>
        <v/>
      </c>
      <c r="J2785" s="23">
        <f>Universe!O2526</f>
        <v/>
      </c>
      <c r="K2785" s="23">
        <f>Universe!P2526</f>
        <v/>
      </c>
      <c r="L2785" s="23">
        <f>Universe!Q2526</f>
        <v/>
      </c>
      <c r="M2785" s="23">
        <f>Universe!R2526</f>
        <v/>
      </c>
      <c r="N2785" s="5">
        <f>IF(ZScoring!AH2526="",0,(ZScoring!AH2526-$B$3)/$C$3)</f>
        <v/>
      </c>
      <c r="O2785" s="5">
        <f>IF(ZScoring!AI2526="",0,(ZScoring!AI2526-$B$4)/$C$4)</f>
        <v/>
      </c>
      <c r="P2785" s="5">
        <f>IF(ZScoring!AJ2526="",0,(ZScoring!AJ2526-$B$5)/$C$5)</f>
        <v/>
      </c>
      <c r="Q2785" s="5">
        <f>IF(ZScoring!AK2526="",0,(ZScoring!AK2526-$B$6)/$C$6)</f>
        <v/>
      </c>
      <c r="R2785" s="5">
        <f>IF(ZScoring!AL2526="",0,(ZScoring!AL2526-$B$7)/$C$7)</f>
        <v/>
      </c>
      <c r="S2785" s="5">
        <f>IF(ZScoring!AM2526="",0,(ZScoring!AM2526-$B$8)/$C$8)</f>
        <v/>
      </c>
      <c r="T2785" s="5">
        <f>IF(ZScoring!AN2526="",0,(ZScoring!AN2526-$B$9)/$C$9)</f>
        <v/>
      </c>
      <c r="U2785" s="5">
        <f>IF(ZScoring!AO2526="",0,(ZScoring!AO2526-$B$10)/$C$10)</f>
        <v/>
      </c>
      <c r="V2785" s="5">
        <f>IF(ZScoring!AP2526="",0,(ZScoring!AP2526-$B$11)/$C$11)</f>
        <v/>
      </c>
      <c r="W2785" s="5">
        <f>IF(ZScoring!AQ2526="",0,(ZScoring!AQ2526-$B$12)/$C$12)</f>
        <v/>
      </c>
      <c r="X2785" s="5">
        <f>Universe!C2526</f>
        <v/>
      </c>
    </row>
    <row r="2786">
      <c r="A2786" s="22">
        <f>Universe!G2527</f>
        <v/>
      </c>
      <c r="B2786" s="2" t="n">
        <v>1</v>
      </c>
      <c r="C2786" s="23">
        <f>Universe!H2527</f>
        <v/>
      </c>
      <c r="D2786" s="23">
        <f>Universe!I2527</f>
        <v/>
      </c>
      <c r="E2786" s="23">
        <f>Universe!J2527</f>
        <v/>
      </c>
      <c r="F2786" s="23">
        <f>Universe!K2527</f>
        <v/>
      </c>
      <c r="G2786" s="23">
        <f>Universe!L2527</f>
        <v/>
      </c>
      <c r="H2786" s="23">
        <f>Universe!M2527</f>
        <v/>
      </c>
      <c r="I2786" s="23">
        <f>Universe!N2527</f>
        <v/>
      </c>
      <c r="J2786" s="23">
        <f>Universe!O2527</f>
        <v/>
      </c>
      <c r="K2786" s="23">
        <f>Universe!P2527</f>
        <v/>
      </c>
      <c r="L2786" s="23">
        <f>Universe!Q2527</f>
        <v/>
      </c>
      <c r="M2786" s="23">
        <f>Universe!R2527</f>
        <v/>
      </c>
      <c r="N2786" s="5">
        <f>IF(ZScoring!AH2527="",0,(ZScoring!AH2527-$B$3)/$C$3)</f>
        <v/>
      </c>
      <c r="O2786" s="5">
        <f>IF(ZScoring!AI2527="",0,(ZScoring!AI2527-$B$4)/$C$4)</f>
        <v/>
      </c>
      <c r="P2786" s="5">
        <f>IF(ZScoring!AJ2527="",0,(ZScoring!AJ2527-$B$5)/$C$5)</f>
        <v/>
      </c>
      <c r="Q2786" s="5">
        <f>IF(ZScoring!AK2527="",0,(ZScoring!AK2527-$B$6)/$C$6)</f>
        <v/>
      </c>
      <c r="R2786" s="5">
        <f>IF(ZScoring!AL2527="",0,(ZScoring!AL2527-$B$7)/$C$7)</f>
        <v/>
      </c>
      <c r="S2786" s="5">
        <f>IF(ZScoring!AM2527="",0,(ZScoring!AM2527-$B$8)/$C$8)</f>
        <v/>
      </c>
      <c r="T2786" s="5">
        <f>IF(ZScoring!AN2527="",0,(ZScoring!AN2527-$B$9)/$C$9)</f>
        <v/>
      </c>
      <c r="U2786" s="5">
        <f>IF(ZScoring!AO2527="",0,(ZScoring!AO2527-$B$10)/$C$10)</f>
        <v/>
      </c>
      <c r="V2786" s="5">
        <f>IF(ZScoring!AP2527="",0,(ZScoring!AP2527-$B$11)/$C$11)</f>
        <v/>
      </c>
      <c r="W2786" s="5">
        <f>IF(ZScoring!AQ2527="",0,(ZScoring!AQ2527-$B$12)/$C$12)</f>
        <v/>
      </c>
      <c r="X2786" s="5">
        <f>Universe!C2527</f>
        <v/>
      </c>
    </row>
    <row r="2787">
      <c r="A2787" s="22">
        <f>Universe!G2528</f>
        <v/>
      </c>
      <c r="B2787" s="2" t="n">
        <v>1</v>
      </c>
      <c r="C2787" s="23">
        <f>Universe!H2528</f>
        <v/>
      </c>
      <c r="D2787" s="23">
        <f>Universe!I2528</f>
        <v/>
      </c>
      <c r="E2787" s="23">
        <f>Universe!J2528</f>
        <v/>
      </c>
      <c r="F2787" s="23">
        <f>Universe!K2528</f>
        <v/>
      </c>
      <c r="G2787" s="23">
        <f>Universe!L2528</f>
        <v/>
      </c>
      <c r="H2787" s="23">
        <f>Universe!M2528</f>
        <v/>
      </c>
      <c r="I2787" s="23">
        <f>Universe!N2528</f>
        <v/>
      </c>
      <c r="J2787" s="23">
        <f>Universe!O2528</f>
        <v/>
      </c>
      <c r="K2787" s="23">
        <f>Universe!P2528</f>
        <v/>
      </c>
      <c r="L2787" s="23">
        <f>Universe!Q2528</f>
        <v/>
      </c>
      <c r="M2787" s="23">
        <f>Universe!R2528</f>
        <v/>
      </c>
      <c r="N2787" s="5">
        <f>IF(ZScoring!AH2528="",0,(ZScoring!AH2528-$B$3)/$C$3)</f>
        <v/>
      </c>
      <c r="O2787" s="5">
        <f>IF(ZScoring!AI2528="",0,(ZScoring!AI2528-$B$4)/$C$4)</f>
        <v/>
      </c>
      <c r="P2787" s="5">
        <f>IF(ZScoring!AJ2528="",0,(ZScoring!AJ2528-$B$5)/$C$5)</f>
        <v/>
      </c>
      <c r="Q2787" s="5">
        <f>IF(ZScoring!AK2528="",0,(ZScoring!AK2528-$B$6)/$C$6)</f>
        <v/>
      </c>
      <c r="R2787" s="5">
        <f>IF(ZScoring!AL2528="",0,(ZScoring!AL2528-$B$7)/$C$7)</f>
        <v/>
      </c>
      <c r="S2787" s="5">
        <f>IF(ZScoring!AM2528="",0,(ZScoring!AM2528-$B$8)/$C$8)</f>
        <v/>
      </c>
      <c r="T2787" s="5">
        <f>IF(ZScoring!AN2528="",0,(ZScoring!AN2528-$B$9)/$C$9)</f>
        <v/>
      </c>
      <c r="U2787" s="5">
        <f>IF(ZScoring!AO2528="",0,(ZScoring!AO2528-$B$10)/$C$10)</f>
        <v/>
      </c>
      <c r="V2787" s="5">
        <f>IF(ZScoring!AP2528="",0,(ZScoring!AP2528-$B$11)/$C$11)</f>
        <v/>
      </c>
      <c r="W2787" s="5">
        <f>IF(ZScoring!AQ2528="",0,(ZScoring!AQ2528-$B$12)/$C$12)</f>
        <v/>
      </c>
      <c r="X2787" s="5">
        <f>Universe!C2528</f>
        <v/>
      </c>
    </row>
    <row r="2788">
      <c r="A2788" s="22">
        <f>Universe!G2529</f>
        <v/>
      </c>
      <c r="B2788" s="2" t="n">
        <v>1</v>
      </c>
      <c r="C2788" s="23">
        <f>Universe!H2529</f>
        <v/>
      </c>
      <c r="D2788" s="23">
        <f>Universe!I2529</f>
        <v/>
      </c>
      <c r="E2788" s="23">
        <f>Universe!J2529</f>
        <v/>
      </c>
      <c r="F2788" s="23">
        <f>Universe!K2529</f>
        <v/>
      </c>
      <c r="G2788" s="23">
        <f>Universe!L2529</f>
        <v/>
      </c>
      <c r="H2788" s="23">
        <f>Universe!M2529</f>
        <v/>
      </c>
      <c r="I2788" s="23">
        <f>Universe!N2529</f>
        <v/>
      </c>
      <c r="J2788" s="23">
        <f>Universe!O2529</f>
        <v/>
      </c>
      <c r="K2788" s="23">
        <f>Universe!P2529</f>
        <v/>
      </c>
      <c r="L2788" s="23">
        <f>Universe!Q2529</f>
        <v/>
      </c>
      <c r="M2788" s="23">
        <f>Universe!R2529</f>
        <v/>
      </c>
      <c r="N2788" s="5">
        <f>IF(ZScoring!AH2529="",0,(ZScoring!AH2529-$B$3)/$C$3)</f>
        <v/>
      </c>
      <c r="O2788" s="5">
        <f>IF(ZScoring!AI2529="",0,(ZScoring!AI2529-$B$4)/$C$4)</f>
        <v/>
      </c>
      <c r="P2788" s="5">
        <f>IF(ZScoring!AJ2529="",0,(ZScoring!AJ2529-$B$5)/$C$5)</f>
        <v/>
      </c>
      <c r="Q2788" s="5">
        <f>IF(ZScoring!AK2529="",0,(ZScoring!AK2529-$B$6)/$C$6)</f>
        <v/>
      </c>
      <c r="R2788" s="5">
        <f>IF(ZScoring!AL2529="",0,(ZScoring!AL2529-$B$7)/$C$7)</f>
        <v/>
      </c>
      <c r="S2788" s="5">
        <f>IF(ZScoring!AM2529="",0,(ZScoring!AM2529-$B$8)/$C$8)</f>
        <v/>
      </c>
      <c r="T2788" s="5">
        <f>IF(ZScoring!AN2529="",0,(ZScoring!AN2529-$B$9)/$C$9)</f>
        <v/>
      </c>
      <c r="U2788" s="5">
        <f>IF(ZScoring!AO2529="",0,(ZScoring!AO2529-$B$10)/$C$10)</f>
        <v/>
      </c>
      <c r="V2788" s="5">
        <f>IF(ZScoring!AP2529="",0,(ZScoring!AP2529-$B$11)/$C$11)</f>
        <v/>
      </c>
      <c r="W2788" s="5">
        <f>IF(ZScoring!AQ2529="",0,(ZScoring!AQ2529-$B$12)/$C$12)</f>
        <v/>
      </c>
      <c r="X2788" s="5">
        <f>Universe!C2529</f>
        <v/>
      </c>
    </row>
    <row r="2789">
      <c r="A2789" s="22">
        <f>Universe!G2530</f>
        <v/>
      </c>
      <c r="B2789" s="2" t="n">
        <v>1</v>
      </c>
      <c r="C2789" s="23">
        <f>Universe!H2530</f>
        <v/>
      </c>
      <c r="D2789" s="23">
        <f>Universe!I2530</f>
        <v/>
      </c>
      <c r="E2789" s="23">
        <f>Universe!J2530</f>
        <v/>
      </c>
      <c r="F2789" s="23">
        <f>Universe!K2530</f>
        <v/>
      </c>
      <c r="G2789" s="23">
        <f>Universe!L2530</f>
        <v/>
      </c>
      <c r="H2789" s="23">
        <f>Universe!M2530</f>
        <v/>
      </c>
      <c r="I2789" s="23">
        <f>Universe!N2530</f>
        <v/>
      </c>
      <c r="J2789" s="23">
        <f>Universe!O2530</f>
        <v/>
      </c>
      <c r="K2789" s="23">
        <f>Universe!P2530</f>
        <v/>
      </c>
      <c r="L2789" s="23">
        <f>Universe!Q2530</f>
        <v/>
      </c>
      <c r="M2789" s="23">
        <f>Universe!R2530</f>
        <v/>
      </c>
      <c r="N2789" s="5">
        <f>IF(ZScoring!AH2530="",0,(ZScoring!AH2530-$B$3)/$C$3)</f>
        <v/>
      </c>
      <c r="O2789" s="5">
        <f>IF(ZScoring!AI2530="",0,(ZScoring!AI2530-$B$4)/$C$4)</f>
        <v/>
      </c>
      <c r="P2789" s="5">
        <f>IF(ZScoring!AJ2530="",0,(ZScoring!AJ2530-$B$5)/$C$5)</f>
        <v/>
      </c>
      <c r="Q2789" s="5">
        <f>IF(ZScoring!AK2530="",0,(ZScoring!AK2530-$B$6)/$C$6)</f>
        <v/>
      </c>
      <c r="R2789" s="5">
        <f>IF(ZScoring!AL2530="",0,(ZScoring!AL2530-$B$7)/$C$7)</f>
        <v/>
      </c>
      <c r="S2789" s="5">
        <f>IF(ZScoring!AM2530="",0,(ZScoring!AM2530-$B$8)/$C$8)</f>
        <v/>
      </c>
      <c r="T2789" s="5">
        <f>IF(ZScoring!AN2530="",0,(ZScoring!AN2530-$B$9)/$C$9)</f>
        <v/>
      </c>
      <c r="U2789" s="5">
        <f>IF(ZScoring!AO2530="",0,(ZScoring!AO2530-$B$10)/$C$10)</f>
        <v/>
      </c>
      <c r="V2789" s="5">
        <f>IF(ZScoring!AP2530="",0,(ZScoring!AP2530-$B$11)/$C$11)</f>
        <v/>
      </c>
      <c r="W2789" s="5">
        <f>IF(ZScoring!AQ2530="",0,(ZScoring!AQ2530-$B$12)/$C$12)</f>
        <v/>
      </c>
      <c r="X2789" s="5">
        <f>Universe!C2530</f>
        <v/>
      </c>
    </row>
    <row r="2790">
      <c r="A2790" s="22">
        <f>Universe!G2531</f>
        <v/>
      </c>
      <c r="B2790" s="2" t="n">
        <v>1</v>
      </c>
      <c r="C2790" s="23">
        <f>Universe!H2531</f>
        <v/>
      </c>
      <c r="D2790" s="23">
        <f>Universe!I2531</f>
        <v/>
      </c>
      <c r="E2790" s="23">
        <f>Universe!J2531</f>
        <v/>
      </c>
      <c r="F2790" s="23">
        <f>Universe!K2531</f>
        <v/>
      </c>
      <c r="G2790" s="23">
        <f>Universe!L2531</f>
        <v/>
      </c>
      <c r="H2790" s="23">
        <f>Universe!M2531</f>
        <v/>
      </c>
      <c r="I2790" s="23">
        <f>Universe!N2531</f>
        <v/>
      </c>
      <c r="J2790" s="23">
        <f>Universe!O2531</f>
        <v/>
      </c>
      <c r="K2790" s="23">
        <f>Universe!P2531</f>
        <v/>
      </c>
      <c r="L2790" s="23">
        <f>Universe!Q2531</f>
        <v/>
      </c>
      <c r="M2790" s="23">
        <f>Universe!R2531</f>
        <v/>
      </c>
      <c r="N2790" s="5">
        <f>IF(ZScoring!AH2531="",0,(ZScoring!AH2531-$B$3)/$C$3)</f>
        <v/>
      </c>
      <c r="O2790" s="5">
        <f>IF(ZScoring!AI2531="",0,(ZScoring!AI2531-$B$4)/$C$4)</f>
        <v/>
      </c>
      <c r="P2790" s="5">
        <f>IF(ZScoring!AJ2531="",0,(ZScoring!AJ2531-$B$5)/$C$5)</f>
        <v/>
      </c>
      <c r="Q2790" s="5">
        <f>IF(ZScoring!AK2531="",0,(ZScoring!AK2531-$B$6)/$C$6)</f>
        <v/>
      </c>
      <c r="R2790" s="5">
        <f>IF(ZScoring!AL2531="",0,(ZScoring!AL2531-$B$7)/$C$7)</f>
        <v/>
      </c>
      <c r="S2790" s="5">
        <f>IF(ZScoring!AM2531="",0,(ZScoring!AM2531-$B$8)/$C$8)</f>
        <v/>
      </c>
      <c r="T2790" s="5">
        <f>IF(ZScoring!AN2531="",0,(ZScoring!AN2531-$B$9)/$C$9)</f>
        <v/>
      </c>
      <c r="U2790" s="5">
        <f>IF(ZScoring!AO2531="",0,(ZScoring!AO2531-$B$10)/$C$10)</f>
        <v/>
      </c>
      <c r="V2790" s="5">
        <f>IF(ZScoring!AP2531="",0,(ZScoring!AP2531-$B$11)/$C$11)</f>
        <v/>
      </c>
      <c r="W2790" s="5">
        <f>IF(ZScoring!AQ2531="",0,(ZScoring!AQ2531-$B$12)/$C$12)</f>
        <v/>
      </c>
      <c r="X2790" s="5">
        <f>Universe!C2531</f>
        <v/>
      </c>
    </row>
    <row r="2791">
      <c r="A2791" s="22">
        <f>Universe!G2532</f>
        <v/>
      </c>
      <c r="B2791" s="2" t="n">
        <v>1</v>
      </c>
      <c r="C2791" s="23">
        <f>Universe!H2532</f>
        <v/>
      </c>
      <c r="D2791" s="23">
        <f>Universe!I2532</f>
        <v/>
      </c>
      <c r="E2791" s="23">
        <f>Universe!J2532</f>
        <v/>
      </c>
      <c r="F2791" s="23">
        <f>Universe!K2532</f>
        <v/>
      </c>
      <c r="G2791" s="23">
        <f>Universe!L2532</f>
        <v/>
      </c>
      <c r="H2791" s="23">
        <f>Universe!M2532</f>
        <v/>
      </c>
      <c r="I2791" s="23">
        <f>Universe!N2532</f>
        <v/>
      </c>
      <c r="J2791" s="23">
        <f>Universe!O2532</f>
        <v/>
      </c>
      <c r="K2791" s="23">
        <f>Universe!P2532</f>
        <v/>
      </c>
      <c r="L2791" s="23">
        <f>Universe!Q2532</f>
        <v/>
      </c>
      <c r="M2791" s="23">
        <f>Universe!R2532</f>
        <v/>
      </c>
      <c r="N2791" s="5">
        <f>IF(ZScoring!AH2532="",0,(ZScoring!AH2532-$B$3)/$C$3)</f>
        <v/>
      </c>
      <c r="O2791" s="5">
        <f>IF(ZScoring!AI2532="",0,(ZScoring!AI2532-$B$4)/$C$4)</f>
        <v/>
      </c>
      <c r="P2791" s="5">
        <f>IF(ZScoring!AJ2532="",0,(ZScoring!AJ2532-$B$5)/$C$5)</f>
        <v/>
      </c>
      <c r="Q2791" s="5">
        <f>IF(ZScoring!AK2532="",0,(ZScoring!AK2532-$B$6)/$C$6)</f>
        <v/>
      </c>
      <c r="R2791" s="5">
        <f>IF(ZScoring!AL2532="",0,(ZScoring!AL2532-$B$7)/$C$7)</f>
        <v/>
      </c>
      <c r="S2791" s="5">
        <f>IF(ZScoring!AM2532="",0,(ZScoring!AM2532-$B$8)/$C$8)</f>
        <v/>
      </c>
      <c r="T2791" s="5">
        <f>IF(ZScoring!AN2532="",0,(ZScoring!AN2532-$B$9)/$C$9)</f>
        <v/>
      </c>
      <c r="U2791" s="5">
        <f>IF(ZScoring!AO2532="",0,(ZScoring!AO2532-$B$10)/$C$10)</f>
        <v/>
      </c>
      <c r="V2791" s="5">
        <f>IF(ZScoring!AP2532="",0,(ZScoring!AP2532-$B$11)/$C$11)</f>
        <v/>
      </c>
      <c r="W2791" s="5">
        <f>IF(ZScoring!AQ2532="",0,(ZScoring!AQ2532-$B$12)/$C$12)</f>
        <v/>
      </c>
      <c r="X2791" s="5">
        <f>Universe!C2532</f>
        <v/>
      </c>
    </row>
    <row r="2792">
      <c r="A2792" s="22">
        <f>Universe!G2533</f>
        <v/>
      </c>
      <c r="B2792" s="2" t="n">
        <v>1</v>
      </c>
      <c r="C2792" s="23">
        <f>Universe!H2533</f>
        <v/>
      </c>
      <c r="D2792" s="23">
        <f>Universe!I2533</f>
        <v/>
      </c>
      <c r="E2792" s="23">
        <f>Universe!J2533</f>
        <v/>
      </c>
      <c r="F2792" s="23">
        <f>Universe!K2533</f>
        <v/>
      </c>
      <c r="G2792" s="23">
        <f>Universe!L2533</f>
        <v/>
      </c>
      <c r="H2792" s="23">
        <f>Universe!M2533</f>
        <v/>
      </c>
      <c r="I2792" s="23">
        <f>Universe!N2533</f>
        <v/>
      </c>
      <c r="J2792" s="23">
        <f>Universe!O2533</f>
        <v/>
      </c>
      <c r="K2792" s="23">
        <f>Universe!P2533</f>
        <v/>
      </c>
      <c r="L2792" s="23">
        <f>Universe!Q2533</f>
        <v/>
      </c>
      <c r="M2792" s="23">
        <f>Universe!R2533</f>
        <v/>
      </c>
      <c r="N2792" s="5">
        <f>IF(ZScoring!AH2533="",0,(ZScoring!AH2533-$B$3)/$C$3)</f>
        <v/>
      </c>
      <c r="O2792" s="5">
        <f>IF(ZScoring!AI2533="",0,(ZScoring!AI2533-$B$4)/$C$4)</f>
        <v/>
      </c>
      <c r="P2792" s="5">
        <f>IF(ZScoring!AJ2533="",0,(ZScoring!AJ2533-$B$5)/$C$5)</f>
        <v/>
      </c>
      <c r="Q2792" s="5">
        <f>IF(ZScoring!AK2533="",0,(ZScoring!AK2533-$B$6)/$C$6)</f>
        <v/>
      </c>
      <c r="R2792" s="5">
        <f>IF(ZScoring!AL2533="",0,(ZScoring!AL2533-$B$7)/$C$7)</f>
        <v/>
      </c>
      <c r="S2792" s="5">
        <f>IF(ZScoring!AM2533="",0,(ZScoring!AM2533-$B$8)/$C$8)</f>
        <v/>
      </c>
      <c r="T2792" s="5">
        <f>IF(ZScoring!AN2533="",0,(ZScoring!AN2533-$B$9)/$C$9)</f>
        <v/>
      </c>
      <c r="U2792" s="5">
        <f>IF(ZScoring!AO2533="",0,(ZScoring!AO2533-$B$10)/$C$10)</f>
        <v/>
      </c>
      <c r="V2792" s="5">
        <f>IF(ZScoring!AP2533="",0,(ZScoring!AP2533-$B$11)/$C$11)</f>
        <v/>
      </c>
      <c r="W2792" s="5">
        <f>IF(ZScoring!AQ2533="",0,(ZScoring!AQ2533-$B$12)/$C$12)</f>
        <v/>
      </c>
      <c r="X2792" s="5">
        <f>Universe!C2533</f>
        <v/>
      </c>
    </row>
    <row r="2793">
      <c r="A2793" s="22">
        <f>Universe!G2534</f>
        <v/>
      </c>
      <c r="B2793" s="2" t="n">
        <v>1</v>
      </c>
      <c r="C2793" s="23">
        <f>Universe!H2534</f>
        <v/>
      </c>
      <c r="D2793" s="23">
        <f>Universe!I2534</f>
        <v/>
      </c>
      <c r="E2793" s="23">
        <f>Universe!J2534</f>
        <v/>
      </c>
      <c r="F2793" s="23">
        <f>Universe!K2534</f>
        <v/>
      </c>
      <c r="G2793" s="23">
        <f>Universe!L2534</f>
        <v/>
      </c>
      <c r="H2793" s="23">
        <f>Universe!M2534</f>
        <v/>
      </c>
      <c r="I2793" s="23">
        <f>Universe!N2534</f>
        <v/>
      </c>
      <c r="J2793" s="23">
        <f>Universe!O2534</f>
        <v/>
      </c>
      <c r="K2793" s="23">
        <f>Universe!P2534</f>
        <v/>
      </c>
      <c r="L2793" s="23">
        <f>Universe!Q2534</f>
        <v/>
      </c>
      <c r="M2793" s="23">
        <f>Universe!R2534</f>
        <v/>
      </c>
      <c r="N2793" s="5">
        <f>IF(ZScoring!AH2534="",0,(ZScoring!AH2534-$B$3)/$C$3)</f>
        <v/>
      </c>
      <c r="O2793" s="5">
        <f>IF(ZScoring!AI2534="",0,(ZScoring!AI2534-$B$4)/$C$4)</f>
        <v/>
      </c>
      <c r="P2793" s="5">
        <f>IF(ZScoring!AJ2534="",0,(ZScoring!AJ2534-$B$5)/$C$5)</f>
        <v/>
      </c>
      <c r="Q2793" s="5">
        <f>IF(ZScoring!AK2534="",0,(ZScoring!AK2534-$B$6)/$C$6)</f>
        <v/>
      </c>
      <c r="R2793" s="5">
        <f>IF(ZScoring!AL2534="",0,(ZScoring!AL2534-$B$7)/$C$7)</f>
        <v/>
      </c>
      <c r="S2793" s="5">
        <f>IF(ZScoring!AM2534="",0,(ZScoring!AM2534-$B$8)/$C$8)</f>
        <v/>
      </c>
      <c r="T2793" s="5">
        <f>IF(ZScoring!AN2534="",0,(ZScoring!AN2534-$B$9)/$C$9)</f>
        <v/>
      </c>
      <c r="U2793" s="5">
        <f>IF(ZScoring!AO2534="",0,(ZScoring!AO2534-$B$10)/$C$10)</f>
        <v/>
      </c>
      <c r="V2793" s="5">
        <f>IF(ZScoring!AP2534="",0,(ZScoring!AP2534-$B$11)/$C$11)</f>
        <v/>
      </c>
      <c r="W2793" s="5">
        <f>IF(ZScoring!AQ2534="",0,(ZScoring!AQ2534-$B$12)/$C$12)</f>
        <v/>
      </c>
      <c r="X2793" s="5">
        <f>Universe!C2534</f>
        <v/>
      </c>
    </row>
    <row r="2794">
      <c r="A2794" s="22">
        <f>Universe!G2535</f>
        <v/>
      </c>
      <c r="B2794" s="2" t="n">
        <v>1</v>
      </c>
      <c r="C2794" s="23">
        <f>Universe!H2535</f>
        <v/>
      </c>
      <c r="D2794" s="23">
        <f>Universe!I2535</f>
        <v/>
      </c>
      <c r="E2794" s="23">
        <f>Universe!J2535</f>
        <v/>
      </c>
      <c r="F2794" s="23">
        <f>Universe!K2535</f>
        <v/>
      </c>
      <c r="G2794" s="23">
        <f>Universe!L2535</f>
        <v/>
      </c>
      <c r="H2794" s="23">
        <f>Universe!M2535</f>
        <v/>
      </c>
      <c r="I2794" s="23">
        <f>Universe!N2535</f>
        <v/>
      </c>
      <c r="J2794" s="23">
        <f>Universe!O2535</f>
        <v/>
      </c>
      <c r="K2794" s="23">
        <f>Universe!P2535</f>
        <v/>
      </c>
      <c r="L2794" s="23">
        <f>Universe!Q2535</f>
        <v/>
      </c>
      <c r="M2794" s="23">
        <f>Universe!R2535</f>
        <v/>
      </c>
      <c r="N2794" s="5">
        <f>IF(ZScoring!AH2535="",0,(ZScoring!AH2535-$B$3)/$C$3)</f>
        <v/>
      </c>
      <c r="O2794" s="5">
        <f>IF(ZScoring!AI2535="",0,(ZScoring!AI2535-$B$4)/$C$4)</f>
        <v/>
      </c>
      <c r="P2794" s="5">
        <f>IF(ZScoring!AJ2535="",0,(ZScoring!AJ2535-$B$5)/$C$5)</f>
        <v/>
      </c>
      <c r="Q2794" s="5">
        <f>IF(ZScoring!AK2535="",0,(ZScoring!AK2535-$B$6)/$C$6)</f>
        <v/>
      </c>
      <c r="R2794" s="5">
        <f>IF(ZScoring!AL2535="",0,(ZScoring!AL2535-$B$7)/$C$7)</f>
        <v/>
      </c>
      <c r="S2794" s="5">
        <f>IF(ZScoring!AM2535="",0,(ZScoring!AM2535-$B$8)/$C$8)</f>
        <v/>
      </c>
      <c r="T2794" s="5">
        <f>IF(ZScoring!AN2535="",0,(ZScoring!AN2535-$B$9)/$C$9)</f>
        <v/>
      </c>
      <c r="U2794" s="5">
        <f>IF(ZScoring!AO2535="",0,(ZScoring!AO2535-$B$10)/$C$10)</f>
        <v/>
      </c>
      <c r="V2794" s="5">
        <f>IF(ZScoring!AP2535="",0,(ZScoring!AP2535-$B$11)/$C$11)</f>
        <v/>
      </c>
      <c r="W2794" s="5">
        <f>IF(ZScoring!AQ2535="",0,(ZScoring!AQ2535-$B$12)/$C$12)</f>
        <v/>
      </c>
      <c r="X2794" s="5">
        <f>Universe!C2535</f>
        <v/>
      </c>
    </row>
    <row r="2795">
      <c r="A2795" s="22">
        <f>Universe!G2536</f>
        <v/>
      </c>
      <c r="B2795" s="2" t="n">
        <v>1</v>
      </c>
      <c r="C2795" s="23">
        <f>Universe!H2536</f>
        <v/>
      </c>
      <c r="D2795" s="23">
        <f>Universe!I2536</f>
        <v/>
      </c>
      <c r="E2795" s="23">
        <f>Universe!J2536</f>
        <v/>
      </c>
      <c r="F2795" s="23">
        <f>Universe!K2536</f>
        <v/>
      </c>
      <c r="G2795" s="23">
        <f>Universe!L2536</f>
        <v/>
      </c>
      <c r="H2795" s="23">
        <f>Universe!M2536</f>
        <v/>
      </c>
      <c r="I2795" s="23">
        <f>Universe!N2536</f>
        <v/>
      </c>
      <c r="J2795" s="23">
        <f>Universe!O2536</f>
        <v/>
      </c>
      <c r="K2795" s="23">
        <f>Universe!P2536</f>
        <v/>
      </c>
      <c r="L2795" s="23">
        <f>Universe!Q2536</f>
        <v/>
      </c>
      <c r="M2795" s="23">
        <f>Universe!R2536</f>
        <v/>
      </c>
      <c r="N2795" s="5">
        <f>IF(ZScoring!AH2536="",0,(ZScoring!AH2536-$B$3)/$C$3)</f>
        <v/>
      </c>
      <c r="O2795" s="5">
        <f>IF(ZScoring!AI2536="",0,(ZScoring!AI2536-$B$4)/$C$4)</f>
        <v/>
      </c>
      <c r="P2795" s="5">
        <f>IF(ZScoring!AJ2536="",0,(ZScoring!AJ2536-$B$5)/$C$5)</f>
        <v/>
      </c>
      <c r="Q2795" s="5">
        <f>IF(ZScoring!AK2536="",0,(ZScoring!AK2536-$B$6)/$C$6)</f>
        <v/>
      </c>
      <c r="R2795" s="5">
        <f>IF(ZScoring!AL2536="",0,(ZScoring!AL2536-$B$7)/$C$7)</f>
        <v/>
      </c>
      <c r="S2795" s="5">
        <f>IF(ZScoring!AM2536="",0,(ZScoring!AM2536-$B$8)/$C$8)</f>
        <v/>
      </c>
      <c r="T2795" s="5">
        <f>IF(ZScoring!AN2536="",0,(ZScoring!AN2536-$B$9)/$C$9)</f>
        <v/>
      </c>
      <c r="U2795" s="5">
        <f>IF(ZScoring!AO2536="",0,(ZScoring!AO2536-$B$10)/$C$10)</f>
        <v/>
      </c>
      <c r="V2795" s="5">
        <f>IF(ZScoring!AP2536="",0,(ZScoring!AP2536-$B$11)/$C$11)</f>
        <v/>
      </c>
      <c r="W2795" s="5">
        <f>IF(ZScoring!AQ2536="",0,(ZScoring!AQ2536-$B$12)/$C$12)</f>
        <v/>
      </c>
      <c r="X2795" s="5">
        <f>Universe!C2536</f>
        <v/>
      </c>
    </row>
    <row r="2796">
      <c r="A2796" s="22">
        <f>Universe!G2537</f>
        <v/>
      </c>
      <c r="B2796" s="2" t="n">
        <v>1</v>
      </c>
      <c r="C2796" s="23">
        <f>Universe!H2537</f>
        <v/>
      </c>
      <c r="D2796" s="23">
        <f>Universe!I2537</f>
        <v/>
      </c>
      <c r="E2796" s="23">
        <f>Universe!J2537</f>
        <v/>
      </c>
      <c r="F2796" s="23">
        <f>Universe!K2537</f>
        <v/>
      </c>
      <c r="G2796" s="23">
        <f>Universe!L2537</f>
        <v/>
      </c>
      <c r="H2796" s="23">
        <f>Universe!M2537</f>
        <v/>
      </c>
      <c r="I2796" s="23">
        <f>Universe!N2537</f>
        <v/>
      </c>
      <c r="J2796" s="23">
        <f>Universe!O2537</f>
        <v/>
      </c>
      <c r="K2796" s="23">
        <f>Universe!P2537</f>
        <v/>
      </c>
      <c r="L2796" s="23">
        <f>Universe!Q2537</f>
        <v/>
      </c>
      <c r="M2796" s="23">
        <f>Universe!R2537</f>
        <v/>
      </c>
      <c r="N2796" s="5">
        <f>IF(ZScoring!AH2537="",0,(ZScoring!AH2537-$B$3)/$C$3)</f>
        <v/>
      </c>
      <c r="O2796" s="5">
        <f>IF(ZScoring!AI2537="",0,(ZScoring!AI2537-$B$4)/$C$4)</f>
        <v/>
      </c>
      <c r="P2796" s="5">
        <f>IF(ZScoring!AJ2537="",0,(ZScoring!AJ2537-$B$5)/$C$5)</f>
        <v/>
      </c>
      <c r="Q2796" s="5">
        <f>IF(ZScoring!AK2537="",0,(ZScoring!AK2537-$B$6)/$C$6)</f>
        <v/>
      </c>
      <c r="R2796" s="5">
        <f>IF(ZScoring!AL2537="",0,(ZScoring!AL2537-$B$7)/$C$7)</f>
        <v/>
      </c>
      <c r="S2796" s="5">
        <f>IF(ZScoring!AM2537="",0,(ZScoring!AM2537-$B$8)/$C$8)</f>
        <v/>
      </c>
      <c r="T2796" s="5">
        <f>IF(ZScoring!AN2537="",0,(ZScoring!AN2537-$B$9)/$C$9)</f>
        <v/>
      </c>
      <c r="U2796" s="5">
        <f>IF(ZScoring!AO2537="",0,(ZScoring!AO2537-$B$10)/$C$10)</f>
        <v/>
      </c>
      <c r="V2796" s="5">
        <f>IF(ZScoring!AP2537="",0,(ZScoring!AP2537-$B$11)/$C$11)</f>
        <v/>
      </c>
      <c r="W2796" s="5">
        <f>IF(ZScoring!AQ2537="",0,(ZScoring!AQ2537-$B$12)/$C$12)</f>
        <v/>
      </c>
      <c r="X2796" s="5">
        <f>Universe!C2537</f>
        <v/>
      </c>
    </row>
    <row r="2797">
      <c r="A2797" s="22">
        <f>Universe!G2538</f>
        <v/>
      </c>
      <c r="B2797" s="2" t="n">
        <v>1</v>
      </c>
      <c r="C2797" s="23">
        <f>Universe!H2538</f>
        <v/>
      </c>
      <c r="D2797" s="23">
        <f>Universe!I2538</f>
        <v/>
      </c>
      <c r="E2797" s="23">
        <f>Universe!J2538</f>
        <v/>
      </c>
      <c r="F2797" s="23">
        <f>Universe!K2538</f>
        <v/>
      </c>
      <c r="G2797" s="23">
        <f>Universe!L2538</f>
        <v/>
      </c>
      <c r="H2797" s="23">
        <f>Universe!M2538</f>
        <v/>
      </c>
      <c r="I2797" s="23">
        <f>Universe!N2538</f>
        <v/>
      </c>
      <c r="J2797" s="23">
        <f>Universe!O2538</f>
        <v/>
      </c>
      <c r="K2797" s="23">
        <f>Universe!P2538</f>
        <v/>
      </c>
      <c r="L2797" s="23">
        <f>Universe!Q2538</f>
        <v/>
      </c>
      <c r="M2797" s="23">
        <f>Universe!R2538</f>
        <v/>
      </c>
      <c r="N2797" s="5">
        <f>IF(ZScoring!AH2538="",0,(ZScoring!AH2538-$B$3)/$C$3)</f>
        <v/>
      </c>
      <c r="O2797" s="5">
        <f>IF(ZScoring!AI2538="",0,(ZScoring!AI2538-$B$4)/$C$4)</f>
        <v/>
      </c>
      <c r="P2797" s="5">
        <f>IF(ZScoring!AJ2538="",0,(ZScoring!AJ2538-$B$5)/$C$5)</f>
        <v/>
      </c>
      <c r="Q2797" s="5">
        <f>IF(ZScoring!AK2538="",0,(ZScoring!AK2538-$B$6)/$C$6)</f>
        <v/>
      </c>
      <c r="R2797" s="5">
        <f>IF(ZScoring!AL2538="",0,(ZScoring!AL2538-$B$7)/$C$7)</f>
        <v/>
      </c>
      <c r="S2797" s="5">
        <f>IF(ZScoring!AM2538="",0,(ZScoring!AM2538-$B$8)/$C$8)</f>
        <v/>
      </c>
      <c r="T2797" s="5">
        <f>IF(ZScoring!AN2538="",0,(ZScoring!AN2538-$B$9)/$C$9)</f>
        <v/>
      </c>
      <c r="U2797" s="5">
        <f>IF(ZScoring!AO2538="",0,(ZScoring!AO2538-$B$10)/$C$10)</f>
        <v/>
      </c>
      <c r="V2797" s="5">
        <f>IF(ZScoring!AP2538="",0,(ZScoring!AP2538-$B$11)/$C$11)</f>
        <v/>
      </c>
      <c r="W2797" s="5">
        <f>IF(ZScoring!AQ2538="",0,(ZScoring!AQ2538-$B$12)/$C$12)</f>
        <v/>
      </c>
      <c r="X2797" s="5">
        <f>Universe!C2538</f>
        <v/>
      </c>
    </row>
    <row r="2798">
      <c r="A2798" s="22">
        <f>Universe!G2539</f>
        <v/>
      </c>
      <c r="B2798" s="2" t="n">
        <v>1</v>
      </c>
      <c r="C2798" s="23">
        <f>Universe!H2539</f>
        <v/>
      </c>
      <c r="D2798" s="23">
        <f>Universe!I2539</f>
        <v/>
      </c>
      <c r="E2798" s="23">
        <f>Universe!J2539</f>
        <v/>
      </c>
      <c r="F2798" s="23">
        <f>Universe!K2539</f>
        <v/>
      </c>
      <c r="G2798" s="23">
        <f>Universe!L2539</f>
        <v/>
      </c>
      <c r="H2798" s="23">
        <f>Universe!M2539</f>
        <v/>
      </c>
      <c r="I2798" s="23">
        <f>Universe!N2539</f>
        <v/>
      </c>
      <c r="J2798" s="23">
        <f>Universe!O2539</f>
        <v/>
      </c>
      <c r="K2798" s="23">
        <f>Universe!P2539</f>
        <v/>
      </c>
      <c r="L2798" s="23">
        <f>Universe!Q2539</f>
        <v/>
      </c>
      <c r="M2798" s="23">
        <f>Universe!R2539</f>
        <v/>
      </c>
      <c r="N2798" s="5">
        <f>IF(ZScoring!AH2539="",0,(ZScoring!AH2539-$B$3)/$C$3)</f>
        <v/>
      </c>
      <c r="O2798" s="5">
        <f>IF(ZScoring!AI2539="",0,(ZScoring!AI2539-$B$4)/$C$4)</f>
        <v/>
      </c>
      <c r="P2798" s="5">
        <f>IF(ZScoring!AJ2539="",0,(ZScoring!AJ2539-$B$5)/$C$5)</f>
        <v/>
      </c>
      <c r="Q2798" s="5">
        <f>IF(ZScoring!AK2539="",0,(ZScoring!AK2539-$B$6)/$C$6)</f>
        <v/>
      </c>
      <c r="R2798" s="5">
        <f>IF(ZScoring!AL2539="",0,(ZScoring!AL2539-$B$7)/$C$7)</f>
        <v/>
      </c>
      <c r="S2798" s="5">
        <f>IF(ZScoring!AM2539="",0,(ZScoring!AM2539-$B$8)/$C$8)</f>
        <v/>
      </c>
      <c r="T2798" s="5">
        <f>IF(ZScoring!AN2539="",0,(ZScoring!AN2539-$B$9)/$C$9)</f>
        <v/>
      </c>
      <c r="U2798" s="5">
        <f>IF(ZScoring!AO2539="",0,(ZScoring!AO2539-$B$10)/$C$10)</f>
        <v/>
      </c>
      <c r="V2798" s="5">
        <f>IF(ZScoring!AP2539="",0,(ZScoring!AP2539-$B$11)/$C$11)</f>
        <v/>
      </c>
      <c r="W2798" s="5">
        <f>IF(ZScoring!AQ2539="",0,(ZScoring!AQ2539-$B$12)/$C$12)</f>
        <v/>
      </c>
      <c r="X2798" s="5">
        <f>Universe!C2539</f>
        <v/>
      </c>
    </row>
    <row r="2799">
      <c r="A2799" s="22">
        <f>Universe!G2540</f>
        <v/>
      </c>
      <c r="B2799" s="2" t="n">
        <v>1</v>
      </c>
      <c r="C2799" s="23">
        <f>Universe!H2540</f>
        <v/>
      </c>
      <c r="D2799" s="23">
        <f>Universe!I2540</f>
        <v/>
      </c>
      <c r="E2799" s="23">
        <f>Universe!J2540</f>
        <v/>
      </c>
      <c r="F2799" s="23">
        <f>Universe!K2540</f>
        <v/>
      </c>
      <c r="G2799" s="23">
        <f>Universe!L2540</f>
        <v/>
      </c>
      <c r="H2799" s="23">
        <f>Universe!M2540</f>
        <v/>
      </c>
      <c r="I2799" s="23">
        <f>Universe!N2540</f>
        <v/>
      </c>
      <c r="J2799" s="23">
        <f>Universe!O2540</f>
        <v/>
      </c>
      <c r="K2799" s="23">
        <f>Universe!P2540</f>
        <v/>
      </c>
      <c r="L2799" s="23">
        <f>Universe!Q2540</f>
        <v/>
      </c>
      <c r="M2799" s="23">
        <f>Universe!R2540</f>
        <v/>
      </c>
      <c r="N2799" s="5">
        <f>IF(ZScoring!AH2540="",0,(ZScoring!AH2540-$B$3)/$C$3)</f>
        <v/>
      </c>
      <c r="O2799" s="5">
        <f>IF(ZScoring!AI2540="",0,(ZScoring!AI2540-$B$4)/$C$4)</f>
        <v/>
      </c>
      <c r="P2799" s="5">
        <f>IF(ZScoring!AJ2540="",0,(ZScoring!AJ2540-$B$5)/$C$5)</f>
        <v/>
      </c>
      <c r="Q2799" s="5">
        <f>IF(ZScoring!AK2540="",0,(ZScoring!AK2540-$B$6)/$C$6)</f>
        <v/>
      </c>
      <c r="R2799" s="5">
        <f>IF(ZScoring!AL2540="",0,(ZScoring!AL2540-$B$7)/$C$7)</f>
        <v/>
      </c>
      <c r="S2799" s="5">
        <f>IF(ZScoring!AM2540="",0,(ZScoring!AM2540-$B$8)/$C$8)</f>
        <v/>
      </c>
      <c r="T2799" s="5">
        <f>IF(ZScoring!AN2540="",0,(ZScoring!AN2540-$B$9)/$C$9)</f>
        <v/>
      </c>
      <c r="U2799" s="5">
        <f>IF(ZScoring!AO2540="",0,(ZScoring!AO2540-$B$10)/$C$10)</f>
        <v/>
      </c>
      <c r="V2799" s="5">
        <f>IF(ZScoring!AP2540="",0,(ZScoring!AP2540-$B$11)/$C$11)</f>
        <v/>
      </c>
      <c r="W2799" s="5">
        <f>IF(ZScoring!AQ2540="",0,(ZScoring!AQ2540-$B$12)/$C$12)</f>
        <v/>
      </c>
      <c r="X2799" s="5">
        <f>Universe!C2540</f>
        <v/>
      </c>
    </row>
    <row r="2800">
      <c r="A2800" s="22">
        <f>Universe!G2541</f>
        <v/>
      </c>
      <c r="B2800" s="2" t="n">
        <v>1</v>
      </c>
      <c r="C2800" s="23">
        <f>Universe!H2541</f>
        <v/>
      </c>
      <c r="D2800" s="23">
        <f>Universe!I2541</f>
        <v/>
      </c>
      <c r="E2800" s="23">
        <f>Universe!J2541</f>
        <v/>
      </c>
      <c r="F2800" s="23">
        <f>Universe!K2541</f>
        <v/>
      </c>
      <c r="G2800" s="23">
        <f>Universe!L2541</f>
        <v/>
      </c>
      <c r="H2800" s="23">
        <f>Universe!M2541</f>
        <v/>
      </c>
      <c r="I2800" s="23">
        <f>Universe!N2541</f>
        <v/>
      </c>
      <c r="J2800" s="23">
        <f>Universe!O2541</f>
        <v/>
      </c>
      <c r="K2800" s="23">
        <f>Universe!P2541</f>
        <v/>
      </c>
      <c r="L2800" s="23">
        <f>Universe!Q2541</f>
        <v/>
      </c>
      <c r="M2800" s="23">
        <f>Universe!R2541</f>
        <v/>
      </c>
      <c r="N2800" s="5">
        <f>IF(ZScoring!AH2541="",0,(ZScoring!AH2541-$B$3)/$C$3)</f>
        <v/>
      </c>
      <c r="O2800" s="5">
        <f>IF(ZScoring!AI2541="",0,(ZScoring!AI2541-$B$4)/$C$4)</f>
        <v/>
      </c>
      <c r="P2800" s="5">
        <f>IF(ZScoring!AJ2541="",0,(ZScoring!AJ2541-$B$5)/$C$5)</f>
        <v/>
      </c>
      <c r="Q2800" s="5">
        <f>IF(ZScoring!AK2541="",0,(ZScoring!AK2541-$B$6)/$C$6)</f>
        <v/>
      </c>
      <c r="R2800" s="5">
        <f>IF(ZScoring!AL2541="",0,(ZScoring!AL2541-$B$7)/$C$7)</f>
        <v/>
      </c>
      <c r="S2800" s="5">
        <f>IF(ZScoring!AM2541="",0,(ZScoring!AM2541-$B$8)/$C$8)</f>
        <v/>
      </c>
      <c r="T2800" s="5">
        <f>IF(ZScoring!AN2541="",0,(ZScoring!AN2541-$B$9)/$C$9)</f>
        <v/>
      </c>
      <c r="U2800" s="5">
        <f>IF(ZScoring!AO2541="",0,(ZScoring!AO2541-$B$10)/$C$10)</f>
        <v/>
      </c>
      <c r="V2800" s="5">
        <f>IF(ZScoring!AP2541="",0,(ZScoring!AP2541-$B$11)/$C$11)</f>
        <v/>
      </c>
      <c r="W2800" s="5">
        <f>IF(ZScoring!AQ2541="",0,(ZScoring!AQ2541-$B$12)/$C$12)</f>
        <v/>
      </c>
      <c r="X2800" s="5">
        <f>Universe!C2541</f>
        <v/>
      </c>
    </row>
    <row r="2801">
      <c r="A2801" s="22">
        <f>Universe!G2542</f>
        <v/>
      </c>
      <c r="B2801" s="2" t="n">
        <v>1</v>
      </c>
      <c r="C2801" s="23">
        <f>Universe!H2542</f>
        <v/>
      </c>
      <c r="D2801" s="23">
        <f>Universe!I2542</f>
        <v/>
      </c>
      <c r="E2801" s="23">
        <f>Universe!J2542</f>
        <v/>
      </c>
      <c r="F2801" s="23">
        <f>Universe!K2542</f>
        <v/>
      </c>
      <c r="G2801" s="23">
        <f>Universe!L2542</f>
        <v/>
      </c>
      <c r="H2801" s="23">
        <f>Universe!M2542</f>
        <v/>
      </c>
      <c r="I2801" s="23">
        <f>Universe!N2542</f>
        <v/>
      </c>
      <c r="J2801" s="23">
        <f>Universe!O2542</f>
        <v/>
      </c>
      <c r="K2801" s="23">
        <f>Universe!P2542</f>
        <v/>
      </c>
      <c r="L2801" s="23">
        <f>Universe!Q2542</f>
        <v/>
      </c>
      <c r="M2801" s="23">
        <f>Universe!R2542</f>
        <v/>
      </c>
      <c r="N2801" s="5">
        <f>IF(ZScoring!AH2542="",0,(ZScoring!AH2542-$B$3)/$C$3)</f>
        <v/>
      </c>
      <c r="O2801" s="5">
        <f>IF(ZScoring!AI2542="",0,(ZScoring!AI2542-$B$4)/$C$4)</f>
        <v/>
      </c>
      <c r="P2801" s="5">
        <f>IF(ZScoring!AJ2542="",0,(ZScoring!AJ2542-$B$5)/$C$5)</f>
        <v/>
      </c>
      <c r="Q2801" s="5">
        <f>IF(ZScoring!AK2542="",0,(ZScoring!AK2542-$B$6)/$C$6)</f>
        <v/>
      </c>
      <c r="R2801" s="5">
        <f>IF(ZScoring!AL2542="",0,(ZScoring!AL2542-$B$7)/$C$7)</f>
        <v/>
      </c>
      <c r="S2801" s="5">
        <f>IF(ZScoring!AM2542="",0,(ZScoring!AM2542-$B$8)/$C$8)</f>
        <v/>
      </c>
      <c r="T2801" s="5">
        <f>IF(ZScoring!AN2542="",0,(ZScoring!AN2542-$B$9)/$C$9)</f>
        <v/>
      </c>
      <c r="U2801" s="5">
        <f>IF(ZScoring!AO2542="",0,(ZScoring!AO2542-$B$10)/$C$10)</f>
        <v/>
      </c>
      <c r="V2801" s="5">
        <f>IF(ZScoring!AP2542="",0,(ZScoring!AP2542-$B$11)/$C$11)</f>
        <v/>
      </c>
      <c r="W2801" s="5">
        <f>IF(ZScoring!AQ2542="",0,(ZScoring!AQ2542-$B$12)/$C$12)</f>
        <v/>
      </c>
      <c r="X2801" s="5">
        <f>Universe!C2542</f>
        <v/>
      </c>
    </row>
    <row r="2802">
      <c r="A2802" s="22">
        <f>Universe!G2543</f>
        <v/>
      </c>
      <c r="B2802" s="2" t="n">
        <v>1</v>
      </c>
      <c r="C2802" s="23">
        <f>Universe!H2543</f>
        <v/>
      </c>
      <c r="D2802" s="23">
        <f>Universe!I2543</f>
        <v/>
      </c>
      <c r="E2802" s="23">
        <f>Universe!J2543</f>
        <v/>
      </c>
      <c r="F2802" s="23">
        <f>Universe!K2543</f>
        <v/>
      </c>
      <c r="G2802" s="23">
        <f>Universe!L2543</f>
        <v/>
      </c>
      <c r="H2802" s="23">
        <f>Universe!M2543</f>
        <v/>
      </c>
      <c r="I2802" s="23">
        <f>Universe!N2543</f>
        <v/>
      </c>
      <c r="J2802" s="23">
        <f>Universe!O2543</f>
        <v/>
      </c>
      <c r="K2802" s="23">
        <f>Universe!P2543</f>
        <v/>
      </c>
      <c r="L2802" s="23">
        <f>Universe!Q2543</f>
        <v/>
      </c>
      <c r="M2802" s="23">
        <f>Universe!R2543</f>
        <v/>
      </c>
      <c r="N2802" s="5">
        <f>IF(ZScoring!AH2543="",0,(ZScoring!AH2543-$B$3)/$C$3)</f>
        <v/>
      </c>
      <c r="O2802" s="5">
        <f>IF(ZScoring!AI2543="",0,(ZScoring!AI2543-$B$4)/$C$4)</f>
        <v/>
      </c>
      <c r="P2802" s="5">
        <f>IF(ZScoring!AJ2543="",0,(ZScoring!AJ2543-$B$5)/$C$5)</f>
        <v/>
      </c>
      <c r="Q2802" s="5">
        <f>IF(ZScoring!AK2543="",0,(ZScoring!AK2543-$B$6)/$C$6)</f>
        <v/>
      </c>
      <c r="R2802" s="5">
        <f>IF(ZScoring!AL2543="",0,(ZScoring!AL2543-$B$7)/$C$7)</f>
        <v/>
      </c>
      <c r="S2802" s="5">
        <f>IF(ZScoring!AM2543="",0,(ZScoring!AM2543-$B$8)/$C$8)</f>
        <v/>
      </c>
      <c r="T2802" s="5">
        <f>IF(ZScoring!AN2543="",0,(ZScoring!AN2543-$B$9)/$C$9)</f>
        <v/>
      </c>
      <c r="U2802" s="5">
        <f>IF(ZScoring!AO2543="",0,(ZScoring!AO2543-$B$10)/$C$10)</f>
        <v/>
      </c>
      <c r="V2802" s="5">
        <f>IF(ZScoring!AP2543="",0,(ZScoring!AP2543-$B$11)/$C$11)</f>
        <v/>
      </c>
      <c r="W2802" s="5">
        <f>IF(ZScoring!AQ2543="",0,(ZScoring!AQ2543-$B$12)/$C$12)</f>
        <v/>
      </c>
      <c r="X2802" s="5">
        <f>Universe!C2543</f>
        <v/>
      </c>
    </row>
    <row r="2803">
      <c r="A2803" s="22">
        <f>Universe!G2544</f>
        <v/>
      </c>
      <c r="B2803" s="2" t="n">
        <v>1</v>
      </c>
      <c r="C2803" s="23">
        <f>Universe!H2544</f>
        <v/>
      </c>
      <c r="D2803" s="23">
        <f>Universe!I2544</f>
        <v/>
      </c>
      <c r="E2803" s="23">
        <f>Universe!J2544</f>
        <v/>
      </c>
      <c r="F2803" s="23">
        <f>Universe!K2544</f>
        <v/>
      </c>
      <c r="G2803" s="23">
        <f>Universe!L2544</f>
        <v/>
      </c>
      <c r="H2803" s="23">
        <f>Universe!M2544</f>
        <v/>
      </c>
      <c r="I2803" s="23">
        <f>Universe!N2544</f>
        <v/>
      </c>
      <c r="J2803" s="23">
        <f>Universe!O2544</f>
        <v/>
      </c>
      <c r="K2803" s="23">
        <f>Universe!P2544</f>
        <v/>
      </c>
      <c r="L2803" s="23">
        <f>Universe!Q2544</f>
        <v/>
      </c>
      <c r="M2803" s="23">
        <f>Universe!R2544</f>
        <v/>
      </c>
      <c r="N2803" s="5">
        <f>IF(ZScoring!AH2544="",0,(ZScoring!AH2544-$B$3)/$C$3)</f>
        <v/>
      </c>
      <c r="O2803" s="5">
        <f>IF(ZScoring!AI2544="",0,(ZScoring!AI2544-$B$4)/$C$4)</f>
        <v/>
      </c>
      <c r="P2803" s="5">
        <f>IF(ZScoring!AJ2544="",0,(ZScoring!AJ2544-$B$5)/$C$5)</f>
        <v/>
      </c>
      <c r="Q2803" s="5">
        <f>IF(ZScoring!AK2544="",0,(ZScoring!AK2544-$B$6)/$C$6)</f>
        <v/>
      </c>
      <c r="R2803" s="5">
        <f>IF(ZScoring!AL2544="",0,(ZScoring!AL2544-$B$7)/$C$7)</f>
        <v/>
      </c>
      <c r="S2803" s="5">
        <f>IF(ZScoring!AM2544="",0,(ZScoring!AM2544-$B$8)/$C$8)</f>
        <v/>
      </c>
      <c r="T2803" s="5">
        <f>IF(ZScoring!AN2544="",0,(ZScoring!AN2544-$B$9)/$C$9)</f>
        <v/>
      </c>
      <c r="U2803" s="5">
        <f>IF(ZScoring!AO2544="",0,(ZScoring!AO2544-$B$10)/$C$10)</f>
        <v/>
      </c>
      <c r="V2803" s="5">
        <f>IF(ZScoring!AP2544="",0,(ZScoring!AP2544-$B$11)/$C$11)</f>
        <v/>
      </c>
      <c r="W2803" s="5">
        <f>IF(ZScoring!AQ2544="",0,(ZScoring!AQ2544-$B$12)/$C$12)</f>
        <v/>
      </c>
      <c r="X2803" s="5">
        <f>Universe!C2544</f>
        <v/>
      </c>
    </row>
    <row r="2804">
      <c r="A2804" s="22">
        <f>Universe!G2545</f>
        <v/>
      </c>
      <c r="B2804" s="2" t="n">
        <v>1</v>
      </c>
      <c r="C2804" s="23">
        <f>Universe!H2545</f>
        <v/>
      </c>
      <c r="D2804" s="23">
        <f>Universe!I2545</f>
        <v/>
      </c>
      <c r="E2804" s="23">
        <f>Universe!J2545</f>
        <v/>
      </c>
      <c r="F2804" s="23">
        <f>Universe!K2545</f>
        <v/>
      </c>
      <c r="G2804" s="23">
        <f>Universe!L2545</f>
        <v/>
      </c>
      <c r="H2804" s="23">
        <f>Universe!M2545</f>
        <v/>
      </c>
      <c r="I2804" s="23">
        <f>Universe!N2545</f>
        <v/>
      </c>
      <c r="J2804" s="23">
        <f>Universe!O2545</f>
        <v/>
      </c>
      <c r="K2804" s="23">
        <f>Universe!P2545</f>
        <v/>
      </c>
      <c r="L2804" s="23">
        <f>Universe!Q2545</f>
        <v/>
      </c>
      <c r="M2804" s="23">
        <f>Universe!R2545</f>
        <v/>
      </c>
      <c r="N2804" s="5">
        <f>IF(ZScoring!AH2545="",0,(ZScoring!AH2545-$B$3)/$C$3)</f>
        <v/>
      </c>
      <c r="O2804" s="5">
        <f>IF(ZScoring!AI2545="",0,(ZScoring!AI2545-$B$4)/$C$4)</f>
        <v/>
      </c>
      <c r="P2804" s="5">
        <f>IF(ZScoring!AJ2545="",0,(ZScoring!AJ2545-$B$5)/$C$5)</f>
        <v/>
      </c>
      <c r="Q2804" s="5">
        <f>IF(ZScoring!AK2545="",0,(ZScoring!AK2545-$B$6)/$C$6)</f>
        <v/>
      </c>
      <c r="R2804" s="5">
        <f>IF(ZScoring!AL2545="",0,(ZScoring!AL2545-$B$7)/$C$7)</f>
        <v/>
      </c>
      <c r="S2804" s="5">
        <f>IF(ZScoring!AM2545="",0,(ZScoring!AM2545-$B$8)/$C$8)</f>
        <v/>
      </c>
      <c r="T2804" s="5">
        <f>IF(ZScoring!AN2545="",0,(ZScoring!AN2545-$B$9)/$C$9)</f>
        <v/>
      </c>
      <c r="U2804" s="5">
        <f>IF(ZScoring!AO2545="",0,(ZScoring!AO2545-$B$10)/$C$10)</f>
        <v/>
      </c>
      <c r="V2804" s="5">
        <f>IF(ZScoring!AP2545="",0,(ZScoring!AP2545-$B$11)/$C$11)</f>
        <v/>
      </c>
      <c r="W2804" s="5">
        <f>IF(ZScoring!AQ2545="",0,(ZScoring!AQ2545-$B$12)/$C$12)</f>
        <v/>
      </c>
      <c r="X2804" s="5">
        <f>Universe!C2545</f>
        <v/>
      </c>
    </row>
    <row r="2805">
      <c r="A2805" s="22">
        <f>Universe!G2546</f>
        <v/>
      </c>
      <c r="B2805" s="2" t="n">
        <v>1</v>
      </c>
      <c r="C2805" s="23">
        <f>Universe!H2546</f>
        <v/>
      </c>
      <c r="D2805" s="23">
        <f>Universe!I2546</f>
        <v/>
      </c>
      <c r="E2805" s="23">
        <f>Universe!J2546</f>
        <v/>
      </c>
      <c r="F2805" s="23">
        <f>Universe!K2546</f>
        <v/>
      </c>
      <c r="G2805" s="23">
        <f>Universe!L2546</f>
        <v/>
      </c>
      <c r="H2805" s="23">
        <f>Universe!M2546</f>
        <v/>
      </c>
      <c r="I2805" s="23">
        <f>Universe!N2546</f>
        <v/>
      </c>
      <c r="J2805" s="23">
        <f>Universe!O2546</f>
        <v/>
      </c>
      <c r="K2805" s="23">
        <f>Universe!P2546</f>
        <v/>
      </c>
      <c r="L2805" s="23">
        <f>Universe!Q2546</f>
        <v/>
      </c>
      <c r="M2805" s="23">
        <f>Universe!R2546</f>
        <v/>
      </c>
      <c r="N2805" s="5">
        <f>IF(ZScoring!AH2546="",0,(ZScoring!AH2546-$B$3)/$C$3)</f>
        <v/>
      </c>
      <c r="O2805" s="5">
        <f>IF(ZScoring!AI2546="",0,(ZScoring!AI2546-$B$4)/$C$4)</f>
        <v/>
      </c>
      <c r="P2805" s="5">
        <f>IF(ZScoring!AJ2546="",0,(ZScoring!AJ2546-$B$5)/$C$5)</f>
        <v/>
      </c>
      <c r="Q2805" s="5">
        <f>IF(ZScoring!AK2546="",0,(ZScoring!AK2546-$B$6)/$C$6)</f>
        <v/>
      </c>
      <c r="R2805" s="5">
        <f>IF(ZScoring!AL2546="",0,(ZScoring!AL2546-$B$7)/$C$7)</f>
        <v/>
      </c>
      <c r="S2805" s="5">
        <f>IF(ZScoring!AM2546="",0,(ZScoring!AM2546-$B$8)/$C$8)</f>
        <v/>
      </c>
      <c r="T2805" s="5">
        <f>IF(ZScoring!AN2546="",0,(ZScoring!AN2546-$B$9)/$C$9)</f>
        <v/>
      </c>
      <c r="U2805" s="5">
        <f>IF(ZScoring!AO2546="",0,(ZScoring!AO2546-$B$10)/$C$10)</f>
        <v/>
      </c>
      <c r="V2805" s="5">
        <f>IF(ZScoring!AP2546="",0,(ZScoring!AP2546-$B$11)/$C$11)</f>
        <v/>
      </c>
      <c r="W2805" s="5">
        <f>IF(ZScoring!AQ2546="",0,(ZScoring!AQ2546-$B$12)/$C$12)</f>
        <v/>
      </c>
      <c r="X2805" s="5">
        <f>Universe!C2546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9" t="inlineStr">
        <is>
          <t>SAMPLE COVARIANCE FROM FACTOR RETURNS</t>
        </is>
      </c>
    </row>
    <row r="2">
      <c r="A2" s="10" t="inlineStr">
        <is>
          <t>Using 21 days from FactorReturns (2025-08-01 to 2025-08-31)</t>
        </is>
      </c>
    </row>
    <row r="3">
      <c r="A3" s="7" t="inlineStr">
        <is>
          <t>Factor Means</t>
        </is>
      </c>
      <c r="B3" s="7" t="inlineStr">
        <is>
          <t>Country</t>
        </is>
      </c>
      <c r="C3" s="7" t="inlineStr">
        <is>
          <t>Communication</t>
        </is>
      </c>
      <c r="D3" s="7" t="inlineStr">
        <is>
          <t>Consumer Discretionary</t>
        </is>
      </c>
      <c r="E3" s="7" t="inlineStr">
        <is>
          <t>Consumer Staples</t>
        </is>
      </c>
      <c r="F3" s="7" t="inlineStr">
        <is>
          <t>Energy</t>
        </is>
      </c>
      <c r="G3" s="7" t="inlineStr">
        <is>
          <t>Financials</t>
        </is>
      </c>
      <c r="H3" s="7" t="inlineStr">
        <is>
          <t>Health Care</t>
        </is>
      </c>
      <c r="I3" s="7" t="inlineStr">
        <is>
          <t>Industrials</t>
        </is>
      </c>
      <c r="J3" s="7" t="inlineStr">
        <is>
          <t>Information Technology</t>
        </is>
      </c>
      <c r="K3" s="7" t="inlineStr">
        <is>
          <t>Materials</t>
        </is>
      </c>
      <c r="L3" s="7" t="inlineStr">
        <is>
          <t>Real Estate</t>
        </is>
      </c>
      <c r="M3" s="7" t="inlineStr">
        <is>
          <t>Utilities</t>
        </is>
      </c>
      <c r="N3" s="7" t="inlineStr">
        <is>
          <t>size</t>
        </is>
      </c>
      <c r="O3" s="7" t="inlineStr">
        <is>
          <t>beta</t>
        </is>
      </c>
      <c r="P3" s="7" t="inlineStr">
        <is>
          <t>momentum</t>
        </is>
      </c>
      <c r="Q3" s="7" t="inlineStr">
        <is>
          <t>residvol</t>
        </is>
      </c>
      <c r="R3" s="7" t="inlineStr">
        <is>
          <t>nlsize</t>
        </is>
      </c>
      <c r="S3" s="7" t="inlineStr">
        <is>
          <t>btop</t>
        </is>
      </c>
      <c r="T3" s="7" t="inlineStr">
        <is>
          <t>liquidity</t>
        </is>
      </c>
      <c r="U3" s="7" t="inlineStr">
        <is>
          <t>earnyild</t>
        </is>
      </c>
      <c r="V3" s="7" t="inlineStr">
        <is>
          <t>growth</t>
        </is>
      </c>
      <c r="W3" s="7" t="inlineStr">
        <is>
          <t>leverage</t>
        </is>
      </c>
    </row>
    <row r="4">
      <c r="B4" s="22">
        <f>AVERAGE(FactorReturns!B$2:B$22)</f>
        <v/>
      </c>
      <c r="C4" s="22">
        <f>AVERAGE(FactorReturns!C$2:C$22)</f>
        <v/>
      </c>
      <c r="D4" s="22">
        <f>AVERAGE(FactorReturns!D$2:D$22)</f>
        <v/>
      </c>
      <c r="E4" s="22">
        <f>AVERAGE(FactorReturns!E$2:E$22)</f>
        <v/>
      </c>
      <c r="F4" s="22">
        <f>AVERAGE(FactorReturns!F$2:F$22)</f>
        <v/>
      </c>
      <c r="G4" s="22">
        <f>AVERAGE(FactorReturns!G$2:G$22)</f>
        <v/>
      </c>
      <c r="H4" s="22">
        <f>AVERAGE(FactorReturns!H$2:H$22)</f>
        <v/>
      </c>
      <c r="I4" s="22">
        <f>AVERAGE(FactorReturns!I$2:I$22)</f>
        <v/>
      </c>
      <c r="J4" s="22">
        <f>AVERAGE(FactorReturns!J$2:J$22)</f>
        <v/>
      </c>
      <c r="K4" s="22">
        <f>AVERAGE(FactorReturns!K$2:K$22)</f>
        <v/>
      </c>
      <c r="L4" s="22">
        <f>AVERAGE(FactorReturns!L$2:L$22)</f>
        <v/>
      </c>
      <c r="M4" s="22">
        <f>AVERAGE(FactorReturns!M$2:M$22)</f>
        <v/>
      </c>
      <c r="N4" s="22">
        <f>AVERAGE(FactorReturns!N$2:N$22)</f>
        <v/>
      </c>
      <c r="O4" s="22">
        <f>AVERAGE(FactorReturns!O$2:O$22)</f>
        <v/>
      </c>
      <c r="P4" s="22">
        <f>AVERAGE(FactorReturns!P$2:P$22)</f>
        <v/>
      </c>
      <c r="Q4" s="22">
        <f>AVERAGE(FactorReturns!Q$2:Q$22)</f>
        <v/>
      </c>
      <c r="R4" s="22">
        <f>AVERAGE(FactorReturns!R$2:R$22)</f>
        <v/>
      </c>
      <c r="S4" s="22">
        <f>AVERAGE(FactorReturns!S$2:S$22)</f>
        <v/>
      </c>
      <c r="T4" s="22">
        <f>AVERAGE(FactorReturns!T$2:T$22)</f>
        <v/>
      </c>
      <c r="U4" s="22">
        <f>AVERAGE(FactorReturns!U$2:U$22)</f>
        <v/>
      </c>
      <c r="V4" s="22">
        <f>AVERAGE(FactorReturns!V$2:V$22)</f>
        <v/>
      </c>
      <c r="W4" s="22">
        <f>AVERAGE(FactorReturns!W$2:W$22)</f>
        <v/>
      </c>
    </row>
    <row r="5">
      <c r="A5" s="9" t="inlineStr">
        <is>
          <t>DEMEANED FACTOR RETURNS</t>
        </is>
      </c>
    </row>
    <row r="6">
      <c r="A6" s="7" t="inlineStr">
        <is>
          <t>Date</t>
        </is>
      </c>
      <c r="B6" s="7" t="inlineStr">
        <is>
          <t>Country</t>
        </is>
      </c>
      <c r="C6" s="7" t="inlineStr">
        <is>
          <t>Communication</t>
        </is>
      </c>
      <c r="D6" s="7" t="inlineStr">
        <is>
          <t>Consumer Discretionary</t>
        </is>
      </c>
      <c r="E6" s="7" t="inlineStr">
        <is>
          <t>Consumer Staples</t>
        </is>
      </c>
      <c r="F6" s="7" t="inlineStr">
        <is>
          <t>Energy</t>
        </is>
      </c>
      <c r="G6" s="7" t="inlineStr">
        <is>
          <t>Financials</t>
        </is>
      </c>
      <c r="H6" s="7" t="inlineStr">
        <is>
          <t>Health Care</t>
        </is>
      </c>
      <c r="I6" s="7" t="inlineStr">
        <is>
          <t>Industrials</t>
        </is>
      </c>
      <c r="J6" s="7" t="inlineStr">
        <is>
          <t>Information Technology</t>
        </is>
      </c>
      <c r="K6" s="7" t="inlineStr">
        <is>
          <t>Materials</t>
        </is>
      </c>
      <c r="L6" s="7" t="inlineStr">
        <is>
          <t>Real Estate</t>
        </is>
      </c>
      <c r="M6" s="7" t="inlineStr">
        <is>
          <t>Utilities</t>
        </is>
      </c>
      <c r="N6" s="7" t="inlineStr">
        <is>
          <t>size</t>
        </is>
      </c>
      <c r="O6" s="7" t="inlineStr">
        <is>
          <t>beta</t>
        </is>
      </c>
      <c r="P6" s="7" t="inlineStr">
        <is>
          <t>momentum</t>
        </is>
      </c>
      <c r="Q6" s="7" t="inlineStr">
        <is>
          <t>residvol</t>
        </is>
      </c>
      <c r="R6" s="7" t="inlineStr">
        <is>
          <t>nlsize</t>
        </is>
      </c>
      <c r="S6" s="7" t="inlineStr">
        <is>
          <t>btop</t>
        </is>
      </c>
      <c r="T6" s="7" t="inlineStr">
        <is>
          <t>liquidity</t>
        </is>
      </c>
      <c r="U6" s="7" t="inlineStr">
        <is>
          <t>earnyild</t>
        </is>
      </c>
      <c r="V6" s="7" t="inlineStr">
        <is>
          <t>growth</t>
        </is>
      </c>
      <c r="W6" s="7" t="inlineStr">
        <is>
          <t>leverage</t>
        </is>
      </c>
    </row>
    <row r="7">
      <c r="A7" s="23">
        <f>FactorReturns!A2</f>
        <v/>
      </c>
      <c r="B7" s="22">
        <f>FactorReturns!B2-$B$4</f>
        <v/>
      </c>
      <c r="C7" s="22">
        <f>FactorReturns!C2-$C$4</f>
        <v/>
      </c>
      <c r="D7" s="22">
        <f>FactorReturns!D2-$D$4</f>
        <v/>
      </c>
      <c r="E7" s="22">
        <f>FactorReturns!E2-$E$4</f>
        <v/>
      </c>
      <c r="F7" s="22">
        <f>FactorReturns!F2-$F$4</f>
        <v/>
      </c>
      <c r="G7" s="22">
        <f>FactorReturns!G2-$G$4</f>
        <v/>
      </c>
      <c r="H7" s="22">
        <f>FactorReturns!H2-$H$4</f>
        <v/>
      </c>
      <c r="I7" s="22">
        <f>FactorReturns!I2-$I$4</f>
        <v/>
      </c>
      <c r="J7" s="22">
        <f>FactorReturns!J2-$J$4</f>
        <v/>
      </c>
      <c r="K7" s="22">
        <f>FactorReturns!K2-$K$4</f>
        <v/>
      </c>
      <c r="L7" s="22">
        <f>FactorReturns!L2-$L$4</f>
        <v/>
      </c>
      <c r="M7" s="22">
        <f>FactorReturns!M2-$M$4</f>
        <v/>
      </c>
      <c r="N7" s="22">
        <f>FactorReturns!N2-$N$4</f>
        <v/>
      </c>
      <c r="O7" s="22">
        <f>FactorReturns!O2-$O$4</f>
        <v/>
      </c>
      <c r="P7" s="22">
        <f>FactorReturns!P2-$P$4</f>
        <v/>
      </c>
      <c r="Q7" s="22">
        <f>FactorReturns!Q2-$Q$4</f>
        <v/>
      </c>
      <c r="R7" s="22">
        <f>FactorReturns!R2-$R$4</f>
        <v/>
      </c>
      <c r="S7" s="22">
        <f>FactorReturns!S2-$S$4</f>
        <v/>
      </c>
      <c r="T7" s="22">
        <f>FactorReturns!T2-$T$4</f>
        <v/>
      </c>
      <c r="U7" s="22">
        <f>FactorReturns!U2-$U$4</f>
        <v/>
      </c>
      <c r="V7" s="22">
        <f>FactorReturns!V2-$V$4</f>
        <v/>
      </c>
      <c r="W7" s="22">
        <f>FactorReturns!W2-$W$4</f>
        <v/>
      </c>
    </row>
    <row r="8">
      <c r="A8" s="23">
        <f>FactorReturns!A3</f>
        <v/>
      </c>
      <c r="B8" s="22">
        <f>FactorReturns!B3-$B$4</f>
        <v/>
      </c>
      <c r="C8" s="22">
        <f>FactorReturns!C3-$C$4</f>
        <v/>
      </c>
      <c r="D8" s="22">
        <f>FactorReturns!D3-$D$4</f>
        <v/>
      </c>
      <c r="E8" s="22">
        <f>FactorReturns!E3-$E$4</f>
        <v/>
      </c>
      <c r="F8" s="22">
        <f>FactorReturns!F3-$F$4</f>
        <v/>
      </c>
      <c r="G8" s="22">
        <f>FactorReturns!G3-$G$4</f>
        <v/>
      </c>
      <c r="H8" s="22">
        <f>FactorReturns!H3-$H$4</f>
        <v/>
      </c>
      <c r="I8" s="22">
        <f>FactorReturns!I3-$I$4</f>
        <v/>
      </c>
      <c r="J8" s="22">
        <f>FactorReturns!J3-$J$4</f>
        <v/>
      </c>
      <c r="K8" s="22">
        <f>FactorReturns!K3-$K$4</f>
        <v/>
      </c>
      <c r="L8" s="22">
        <f>FactorReturns!L3-$L$4</f>
        <v/>
      </c>
      <c r="M8" s="22">
        <f>FactorReturns!M3-$M$4</f>
        <v/>
      </c>
      <c r="N8" s="22">
        <f>FactorReturns!N3-$N$4</f>
        <v/>
      </c>
      <c r="O8" s="22">
        <f>FactorReturns!O3-$O$4</f>
        <v/>
      </c>
      <c r="P8" s="22">
        <f>FactorReturns!P3-$P$4</f>
        <v/>
      </c>
      <c r="Q8" s="22">
        <f>FactorReturns!Q3-$Q$4</f>
        <v/>
      </c>
      <c r="R8" s="22">
        <f>FactorReturns!R3-$R$4</f>
        <v/>
      </c>
      <c r="S8" s="22">
        <f>FactorReturns!S3-$S$4</f>
        <v/>
      </c>
      <c r="T8" s="22">
        <f>FactorReturns!T3-$T$4</f>
        <v/>
      </c>
      <c r="U8" s="22">
        <f>FactorReturns!U3-$U$4</f>
        <v/>
      </c>
      <c r="V8" s="22">
        <f>FactorReturns!V3-$V$4</f>
        <v/>
      </c>
      <c r="W8" s="22">
        <f>FactorReturns!W3-$W$4</f>
        <v/>
      </c>
    </row>
    <row r="9">
      <c r="A9" s="23">
        <f>FactorReturns!A4</f>
        <v/>
      </c>
      <c r="B9" s="22">
        <f>FactorReturns!B4-$B$4</f>
        <v/>
      </c>
      <c r="C9" s="22">
        <f>FactorReturns!C4-$C$4</f>
        <v/>
      </c>
      <c r="D9" s="22">
        <f>FactorReturns!D4-$D$4</f>
        <v/>
      </c>
      <c r="E9" s="22">
        <f>FactorReturns!E4-$E$4</f>
        <v/>
      </c>
      <c r="F9" s="22">
        <f>FactorReturns!F4-$F$4</f>
        <v/>
      </c>
      <c r="G9" s="22">
        <f>FactorReturns!G4-$G$4</f>
        <v/>
      </c>
      <c r="H9" s="22">
        <f>FactorReturns!H4-$H$4</f>
        <v/>
      </c>
      <c r="I9" s="22">
        <f>FactorReturns!I4-$I$4</f>
        <v/>
      </c>
      <c r="J9" s="22">
        <f>FactorReturns!J4-$J$4</f>
        <v/>
      </c>
      <c r="K9" s="22">
        <f>FactorReturns!K4-$K$4</f>
        <v/>
      </c>
      <c r="L9" s="22">
        <f>FactorReturns!L4-$L$4</f>
        <v/>
      </c>
      <c r="M9" s="22">
        <f>FactorReturns!M4-$M$4</f>
        <v/>
      </c>
      <c r="N9" s="22">
        <f>FactorReturns!N4-$N$4</f>
        <v/>
      </c>
      <c r="O9" s="22">
        <f>FactorReturns!O4-$O$4</f>
        <v/>
      </c>
      <c r="P9" s="22">
        <f>FactorReturns!P4-$P$4</f>
        <v/>
      </c>
      <c r="Q9" s="22">
        <f>FactorReturns!Q4-$Q$4</f>
        <v/>
      </c>
      <c r="R9" s="22">
        <f>FactorReturns!R4-$R$4</f>
        <v/>
      </c>
      <c r="S9" s="22">
        <f>FactorReturns!S4-$S$4</f>
        <v/>
      </c>
      <c r="T9" s="22">
        <f>FactorReturns!T4-$T$4</f>
        <v/>
      </c>
      <c r="U9" s="22">
        <f>FactorReturns!U4-$U$4</f>
        <v/>
      </c>
      <c r="V9" s="22">
        <f>FactorReturns!V4-$V$4</f>
        <v/>
      </c>
      <c r="W9" s="22">
        <f>FactorReturns!W4-$W$4</f>
        <v/>
      </c>
    </row>
    <row r="10">
      <c r="A10" s="23">
        <f>FactorReturns!A5</f>
        <v/>
      </c>
      <c r="B10" s="22">
        <f>FactorReturns!B5-$B$4</f>
        <v/>
      </c>
      <c r="C10" s="22">
        <f>FactorReturns!C5-$C$4</f>
        <v/>
      </c>
      <c r="D10" s="22">
        <f>FactorReturns!D5-$D$4</f>
        <v/>
      </c>
      <c r="E10" s="22">
        <f>FactorReturns!E5-$E$4</f>
        <v/>
      </c>
      <c r="F10" s="22">
        <f>FactorReturns!F5-$F$4</f>
        <v/>
      </c>
      <c r="G10" s="22">
        <f>FactorReturns!G5-$G$4</f>
        <v/>
      </c>
      <c r="H10" s="22">
        <f>FactorReturns!H5-$H$4</f>
        <v/>
      </c>
      <c r="I10" s="22">
        <f>FactorReturns!I5-$I$4</f>
        <v/>
      </c>
      <c r="J10" s="22">
        <f>FactorReturns!J5-$J$4</f>
        <v/>
      </c>
      <c r="K10" s="22">
        <f>FactorReturns!K5-$K$4</f>
        <v/>
      </c>
      <c r="L10" s="22">
        <f>FactorReturns!L5-$L$4</f>
        <v/>
      </c>
      <c r="M10" s="22">
        <f>FactorReturns!M5-$M$4</f>
        <v/>
      </c>
      <c r="N10" s="22">
        <f>FactorReturns!N5-$N$4</f>
        <v/>
      </c>
      <c r="O10" s="22">
        <f>FactorReturns!O5-$O$4</f>
        <v/>
      </c>
      <c r="P10" s="22">
        <f>FactorReturns!P5-$P$4</f>
        <v/>
      </c>
      <c r="Q10" s="22">
        <f>FactorReturns!Q5-$Q$4</f>
        <v/>
      </c>
      <c r="R10" s="22">
        <f>FactorReturns!R5-$R$4</f>
        <v/>
      </c>
      <c r="S10" s="22">
        <f>FactorReturns!S5-$S$4</f>
        <v/>
      </c>
      <c r="T10" s="22">
        <f>FactorReturns!T5-$T$4</f>
        <v/>
      </c>
      <c r="U10" s="22">
        <f>FactorReturns!U5-$U$4</f>
        <v/>
      </c>
      <c r="V10" s="22">
        <f>FactorReturns!V5-$V$4</f>
        <v/>
      </c>
      <c r="W10" s="22">
        <f>FactorReturns!W5-$W$4</f>
        <v/>
      </c>
    </row>
    <row r="11">
      <c r="A11" s="23">
        <f>FactorReturns!A6</f>
        <v/>
      </c>
      <c r="B11" s="22">
        <f>FactorReturns!B6-$B$4</f>
        <v/>
      </c>
      <c r="C11" s="22">
        <f>FactorReturns!C6-$C$4</f>
        <v/>
      </c>
      <c r="D11" s="22">
        <f>FactorReturns!D6-$D$4</f>
        <v/>
      </c>
      <c r="E11" s="22">
        <f>FactorReturns!E6-$E$4</f>
        <v/>
      </c>
      <c r="F11" s="22">
        <f>FactorReturns!F6-$F$4</f>
        <v/>
      </c>
      <c r="G11" s="22">
        <f>FactorReturns!G6-$G$4</f>
        <v/>
      </c>
      <c r="H11" s="22">
        <f>FactorReturns!H6-$H$4</f>
        <v/>
      </c>
      <c r="I11" s="22">
        <f>FactorReturns!I6-$I$4</f>
        <v/>
      </c>
      <c r="J11" s="22">
        <f>FactorReturns!J6-$J$4</f>
        <v/>
      </c>
      <c r="K11" s="22">
        <f>FactorReturns!K6-$K$4</f>
        <v/>
      </c>
      <c r="L11" s="22">
        <f>FactorReturns!L6-$L$4</f>
        <v/>
      </c>
      <c r="M11" s="22">
        <f>FactorReturns!M6-$M$4</f>
        <v/>
      </c>
      <c r="N11" s="22">
        <f>FactorReturns!N6-$N$4</f>
        <v/>
      </c>
      <c r="O11" s="22">
        <f>FactorReturns!O6-$O$4</f>
        <v/>
      </c>
      <c r="P11" s="22">
        <f>FactorReturns!P6-$P$4</f>
        <v/>
      </c>
      <c r="Q11" s="22">
        <f>FactorReturns!Q6-$Q$4</f>
        <v/>
      </c>
      <c r="R11" s="22">
        <f>FactorReturns!R6-$R$4</f>
        <v/>
      </c>
      <c r="S11" s="22">
        <f>FactorReturns!S6-$S$4</f>
        <v/>
      </c>
      <c r="T11" s="22">
        <f>FactorReturns!T6-$T$4</f>
        <v/>
      </c>
      <c r="U11" s="22">
        <f>FactorReturns!U6-$U$4</f>
        <v/>
      </c>
      <c r="V11" s="22">
        <f>FactorReturns!V6-$V$4</f>
        <v/>
      </c>
      <c r="W11" s="22">
        <f>FactorReturns!W6-$W$4</f>
        <v/>
      </c>
    </row>
    <row r="12">
      <c r="A12" s="23">
        <f>FactorReturns!A7</f>
        <v/>
      </c>
      <c r="B12" s="22">
        <f>FactorReturns!B7-$B$4</f>
        <v/>
      </c>
      <c r="C12" s="22">
        <f>FactorReturns!C7-$C$4</f>
        <v/>
      </c>
      <c r="D12" s="22">
        <f>FactorReturns!D7-$D$4</f>
        <v/>
      </c>
      <c r="E12" s="22">
        <f>FactorReturns!E7-$E$4</f>
        <v/>
      </c>
      <c r="F12" s="22">
        <f>FactorReturns!F7-$F$4</f>
        <v/>
      </c>
      <c r="G12" s="22">
        <f>FactorReturns!G7-$G$4</f>
        <v/>
      </c>
      <c r="H12" s="22">
        <f>FactorReturns!H7-$H$4</f>
        <v/>
      </c>
      <c r="I12" s="22">
        <f>FactorReturns!I7-$I$4</f>
        <v/>
      </c>
      <c r="J12" s="22">
        <f>FactorReturns!J7-$J$4</f>
        <v/>
      </c>
      <c r="K12" s="22">
        <f>FactorReturns!K7-$K$4</f>
        <v/>
      </c>
      <c r="L12" s="22">
        <f>FactorReturns!L7-$L$4</f>
        <v/>
      </c>
      <c r="M12" s="22">
        <f>FactorReturns!M7-$M$4</f>
        <v/>
      </c>
      <c r="N12" s="22">
        <f>FactorReturns!N7-$N$4</f>
        <v/>
      </c>
      <c r="O12" s="22">
        <f>FactorReturns!O7-$O$4</f>
        <v/>
      </c>
      <c r="P12" s="22">
        <f>FactorReturns!P7-$P$4</f>
        <v/>
      </c>
      <c r="Q12" s="22">
        <f>FactorReturns!Q7-$Q$4</f>
        <v/>
      </c>
      <c r="R12" s="22">
        <f>FactorReturns!R7-$R$4</f>
        <v/>
      </c>
      <c r="S12" s="22">
        <f>FactorReturns!S7-$S$4</f>
        <v/>
      </c>
      <c r="T12" s="22">
        <f>FactorReturns!T7-$T$4</f>
        <v/>
      </c>
      <c r="U12" s="22">
        <f>FactorReturns!U7-$U$4</f>
        <v/>
      </c>
      <c r="V12" s="22">
        <f>FactorReturns!V7-$V$4</f>
        <v/>
      </c>
      <c r="W12" s="22">
        <f>FactorReturns!W7-$W$4</f>
        <v/>
      </c>
    </row>
    <row r="13">
      <c r="A13" s="23">
        <f>FactorReturns!A8</f>
        <v/>
      </c>
      <c r="B13" s="22">
        <f>FactorReturns!B8-$B$4</f>
        <v/>
      </c>
      <c r="C13" s="22">
        <f>FactorReturns!C8-$C$4</f>
        <v/>
      </c>
      <c r="D13" s="22">
        <f>FactorReturns!D8-$D$4</f>
        <v/>
      </c>
      <c r="E13" s="22">
        <f>FactorReturns!E8-$E$4</f>
        <v/>
      </c>
      <c r="F13" s="22">
        <f>FactorReturns!F8-$F$4</f>
        <v/>
      </c>
      <c r="G13" s="22">
        <f>FactorReturns!G8-$G$4</f>
        <v/>
      </c>
      <c r="H13" s="22">
        <f>FactorReturns!H8-$H$4</f>
        <v/>
      </c>
      <c r="I13" s="22">
        <f>FactorReturns!I8-$I$4</f>
        <v/>
      </c>
      <c r="J13" s="22">
        <f>FactorReturns!J8-$J$4</f>
        <v/>
      </c>
      <c r="K13" s="22">
        <f>FactorReturns!K8-$K$4</f>
        <v/>
      </c>
      <c r="L13" s="22">
        <f>FactorReturns!L8-$L$4</f>
        <v/>
      </c>
      <c r="M13" s="22">
        <f>FactorReturns!M8-$M$4</f>
        <v/>
      </c>
      <c r="N13" s="22">
        <f>FactorReturns!N8-$N$4</f>
        <v/>
      </c>
      <c r="O13" s="22">
        <f>FactorReturns!O8-$O$4</f>
        <v/>
      </c>
      <c r="P13" s="22">
        <f>FactorReturns!P8-$P$4</f>
        <v/>
      </c>
      <c r="Q13" s="22">
        <f>FactorReturns!Q8-$Q$4</f>
        <v/>
      </c>
      <c r="R13" s="22">
        <f>FactorReturns!R8-$R$4</f>
        <v/>
      </c>
      <c r="S13" s="22">
        <f>FactorReturns!S8-$S$4</f>
        <v/>
      </c>
      <c r="T13" s="22">
        <f>FactorReturns!T8-$T$4</f>
        <v/>
      </c>
      <c r="U13" s="22">
        <f>FactorReturns!U8-$U$4</f>
        <v/>
      </c>
      <c r="V13" s="22">
        <f>FactorReturns!V8-$V$4</f>
        <v/>
      </c>
      <c r="W13" s="22">
        <f>FactorReturns!W8-$W$4</f>
        <v/>
      </c>
    </row>
    <row r="14">
      <c r="A14" s="23">
        <f>FactorReturns!A9</f>
        <v/>
      </c>
      <c r="B14" s="22">
        <f>FactorReturns!B9-$B$4</f>
        <v/>
      </c>
      <c r="C14" s="22">
        <f>FactorReturns!C9-$C$4</f>
        <v/>
      </c>
      <c r="D14" s="22">
        <f>FactorReturns!D9-$D$4</f>
        <v/>
      </c>
      <c r="E14" s="22">
        <f>FactorReturns!E9-$E$4</f>
        <v/>
      </c>
      <c r="F14" s="22">
        <f>FactorReturns!F9-$F$4</f>
        <v/>
      </c>
      <c r="G14" s="22">
        <f>FactorReturns!G9-$G$4</f>
        <v/>
      </c>
      <c r="H14" s="22">
        <f>FactorReturns!H9-$H$4</f>
        <v/>
      </c>
      <c r="I14" s="22">
        <f>FactorReturns!I9-$I$4</f>
        <v/>
      </c>
      <c r="J14" s="22">
        <f>FactorReturns!J9-$J$4</f>
        <v/>
      </c>
      <c r="K14" s="22">
        <f>FactorReturns!K9-$K$4</f>
        <v/>
      </c>
      <c r="L14" s="22">
        <f>FactorReturns!L9-$L$4</f>
        <v/>
      </c>
      <c r="M14" s="22">
        <f>FactorReturns!M9-$M$4</f>
        <v/>
      </c>
      <c r="N14" s="22">
        <f>FactorReturns!N9-$N$4</f>
        <v/>
      </c>
      <c r="O14" s="22">
        <f>FactorReturns!O9-$O$4</f>
        <v/>
      </c>
      <c r="P14" s="22">
        <f>FactorReturns!P9-$P$4</f>
        <v/>
      </c>
      <c r="Q14" s="22">
        <f>FactorReturns!Q9-$Q$4</f>
        <v/>
      </c>
      <c r="R14" s="22">
        <f>FactorReturns!R9-$R$4</f>
        <v/>
      </c>
      <c r="S14" s="22">
        <f>FactorReturns!S9-$S$4</f>
        <v/>
      </c>
      <c r="T14" s="22">
        <f>FactorReturns!T9-$T$4</f>
        <v/>
      </c>
      <c r="U14" s="22">
        <f>FactorReturns!U9-$U$4</f>
        <v/>
      </c>
      <c r="V14" s="22">
        <f>FactorReturns!V9-$V$4</f>
        <v/>
      </c>
      <c r="W14" s="22">
        <f>FactorReturns!W9-$W$4</f>
        <v/>
      </c>
    </row>
    <row r="15">
      <c r="A15" s="23">
        <f>FactorReturns!A10</f>
        <v/>
      </c>
      <c r="B15" s="22">
        <f>FactorReturns!B10-$B$4</f>
        <v/>
      </c>
      <c r="C15" s="22">
        <f>FactorReturns!C10-$C$4</f>
        <v/>
      </c>
      <c r="D15" s="22">
        <f>FactorReturns!D10-$D$4</f>
        <v/>
      </c>
      <c r="E15" s="22">
        <f>FactorReturns!E10-$E$4</f>
        <v/>
      </c>
      <c r="F15" s="22">
        <f>FactorReturns!F10-$F$4</f>
        <v/>
      </c>
      <c r="G15" s="22">
        <f>FactorReturns!G10-$G$4</f>
        <v/>
      </c>
      <c r="H15" s="22">
        <f>FactorReturns!H10-$H$4</f>
        <v/>
      </c>
      <c r="I15" s="22">
        <f>FactorReturns!I10-$I$4</f>
        <v/>
      </c>
      <c r="J15" s="22">
        <f>FactorReturns!J10-$J$4</f>
        <v/>
      </c>
      <c r="K15" s="22">
        <f>FactorReturns!K10-$K$4</f>
        <v/>
      </c>
      <c r="L15" s="22">
        <f>FactorReturns!L10-$L$4</f>
        <v/>
      </c>
      <c r="M15" s="22">
        <f>FactorReturns!M10-$M$4</f>
        <v/>
      </c>
      <c r="N15" s="22">
        <f>FactorReturns!N10-$N$4</f>
        <v/>
      </c>
      <c r="O15" s="22">
        <f>FactorReturns!O10-$O$4</f>
        <v/>
      </c>
      <c r="P15" s="22">
        <f>FactorReturns!P10-$P$4</f>
        <v/>
      </c>
      <c r="Q15" s="22">
        <f>FactorReturns!Q10-$Q$4</f>
        <v/>
      </c>
      <c r="R15" s="22">
        <f>FactorReturns!R10-$R$4</f>
        <v/>
      </c>
      <c r="S15" s="22">
        <f>FactorReturns!S10-$S$4</f>
        <v/>
      </c>
      <c r="T15" s="22">
        <f>FactorReturns!T10-$T$4</f>
        <v/>
      </c>
      <c r="U15" s="22">
        <f>FactorReturns!U10-$U$4</f>
        <v/>
      </c>
      <c r="V15" s="22">
        <f>FactorReturns!V10-$V$4</f>
        <v/>
      </c>
      <c r="W15" s="22">
        <f>FactorReturns!W10-$W$4</f>
        <v/>
      </c>
    </row>
    <row r="16">
      <c r="A16" s="23">
        <f>FactorReturns!A11</f>
        <v/>
      </c>
      <c r="B16" s="22">
        <f>FactorReturns!B11-$B$4</f>
        <v/>
      </c>
      <c r="C16" s="22">
        <f>FactorReturns!C11-$C$4</f>
        <v/>
      </c>
      <c r="D16" s="22">
        <f>FactorReturns!D11-$D$4</f>
        <v/>
      </c>
      <c r="E16" s="22">
        <f>FactorReturns!E11-$E$4</f>
        <v/>
      </c>
      <c r="F16" s="22">
        <f>FactorReturns!F11-$F$4</f>
        <v/>
      </c>
      <c r="G16" s="22">
        <f>FactorReturns!G11-$G$4</f>
        <v/>
      </c>
      <c r="H16" s="22">
        <f>FactorReturns!H11-$H$4</f>
        <v/>
      </c>
      <c r="I16" s="22">
        <f>FactorReturns!I11-$I$4</f>
        <v/>
      </c>
      <c r="J16" s="22">
        <f>FactorReturns!J11-$J$4</f>
        <v/>
      </c>
      <c r="K16" s="22">
        <f>FactorReturns!K11-$K$4</f>
        <v/>
      </c>
      <c r="L16" s="22">
        <f>FactorReturns!L11-$L$4</f>
        <v/>
      </c>
      <c r="M16" s="22">
        <f>FactorReturns!M11-$M$4</f>
        <v/>
      </c>
      <c r="N16" s="22">
        <f>FactorReturns!N11-$N$4</f>
        <v/>
      </c>
      <c r="O16" s="22">
        <f>FactorReturns!O11-$O$4</f>
        <v/>
      </c>
      <c r="P16" s="22">
        <f>FactorReturns!P11-$P$4</f>
        <v/>
      </c>
      <c r="Q16" s="22">
        <f>FactorReturns!Q11-$Q$4</f>
        <v/>
      </c>
      <c r="R16" s="22">
        <f>FactorReturns!R11-$R$4</f>
        <v/>
      </c>
      <c r="S16" s="22">
        <f>FactorReturns!S11-$S$4</f>
        <v/>
      </c>
      <c r="T16" s="22">
        <f>FactorReturns!T11-$T$4</f>
        <v/>
      </c>
      <c r="U16" s="22">
        <f>FactorReturns!U11-$U$4</f>
        <v/>
      </c>
      <c r="V16" s="22">
        <f>FactorReturns!V11-$V$4</f>
        <v/>
      </c>
      <c r="W16" s="22">
        <f>FactorReturns!W11-$W$4</f>
        <v/>
      </c>
    </row>
    <row r="17">
      <c r="A17" s="23">
        <f>FactorReturns!A12</f>
        <v/>
      </c>
      <c r="B17" s="22">
        <f>FactorReturns!B12-$B$4</f>
        <v/>
      </c>
      <c r="C17" s="22">
        <f>FactorReturns!C12-$C$4</f>
        <v/>
      </c>
      <c r="D17" s="22">
        <f>FactorReturns!D12-$D$4</f>
        <v/>
      </c>
      <c r="E17" s="22">
        <f>FactorReturns!E12-$E$4</f>
        <v/>
      </c>
      <c r="F17" s="22">
        <f>FactorReturns!F12-$F$4</f>
        <v/>
      </c>
      <c r="G17" s="22">
        <f>FactorReturns!G12-$G$4</f>
        <v/>
      </c>
      <c r="H17" s="22">
        <f>FactorReturns!H12-$H$4</f>
        <v/>
      </c>
      <c r="I17" s="22">
        <f>FactorReturns!I12-$I$4</f>
        <v/>
      </c>
      <c r="J17" s="22">
        <f>FactorReturns!J12-$J$4</f>
        <v/>
      </c>
      <c r="K17" s="22">
        <f>FactorReturns!K12-$K$4</f>
        <v/>
      </c>
      <c r="L17" s="22">
        <f>FactorReturns!L12-$L$4</f>
        <v/>
      </c>
      <c r="M17" s="22">
        <f>FactorReturns!M12-$M$4</f>
        <v/>
      </c>
      <c r="N17" s="22">
        <f>FactorReturns!N12-$N$4</f>
        <v/>
      </c>
      <c r="O17" s="22">
        <f>FactorReturns!O12-$O$4</f>
        <v/>
      </c>
      <c r="P17" s="22">
        <f>FactorReturns!P12-$P$4</f>
        <v/>
      </c>
      <c r="Q17" s="22">
        <f>FactorReturns!Q12-$Q$4</f>
        <v/>
      </c>
      <c r="R17" s="22">
        <f>FactorReturns!R12-$R$4</f>
        <v/>
      </c>
      <c r="S17" s="22">
        <f>FactorReturns!S12-$S$4</f>
        <v/>
      </c>
      <c r="T17" s="22">
        <f>FactorReturns!T12-$T$4</f>
        <v/>
      </c>
      <c r="U17" s="22">
        <f>FactorReturns!U12-$U$4</f>
        <v/>
      </c>
      <c r="V17" s="22">
        <f>FactorReturns!V12-$V$4</f>
        <v/>
      </c>
      <c r="W17" s="22">
        <f>FactorReturns!W12-$W$4</f>
        <v/>
      </c>
    </row>
    <row r="18">
      <c r="A18" s="23">
        <f>FactorReturns!A13</f>
        <v/>
      </c>
      <c r="B18" s="22">
        <f>FactorReturns!B13-$B$4</f>
        <v/>
      </c>
      <c r="C18" s="22">
        <f>FactorReturns!C13-$C$4</f>
        <v/>
      </c>
      <c r="D18" s="22">
        <f>FactorReturns!D13-$D$4</f>
        <v/>
      </c>
      <c r="E18" s="22">
        <f>FactorReturns!E13-$E$4</f>
        <v/>
      </c>
      <c r="F18" s="22">
        <f>FactorReturns!F13-$F$4</f>
        <v/>
      </c>
      <c r="G18" s="22">
        <f>FactorReturns!G13-$G$4</f>
        <v/>
      </c>
      <c r="H18" s="22">
        <f>FactorReturns!H13-$H$4</f>
        <v/>
      </c>
      <c r="I18" s="22">
        <f>FactorReturns!I13-$I$4</f>
        <v/>
      </c>
      <c r="J18" s="22">
        <f>FactorReturns!J13-$J$4</f>
        <v/>
      </c>
      <c r="K18" s="22">
        <f>FactorReturns!K13-$K$4</f>
        <v/>
      </c>
      <c r="L18" s="22">
        <f>FactorReturns!L13-$L$4</f>
        <v/>
      </c>
      <c r="M18" s="22">
        <f>FactorReturns!M13-$M$4</f>
        <v/>
      </c>
      <c r="N18" s="22">
        <f>FactorReturns!N13-$N$4</f>
        <v/>
      </c>
      <c r="O18" s="22">
        <f>FactorReturns!O13-$O$4</f>
        <v/>
      </c>
      <c r="P18" s="22">
        <f>FactorReturns!P13-$P$4</f>
        <v/>
      </c>
      <c r="Q18" s="22">
        <f>FactorReturns!Q13-$Q$4</f>
        <v/>
      </c>
      <c r="R18" s="22">
        <f>FactorReturns!R13-$R$4</f>
        <v/>
      </c>
      <c r="S18" s="22">
        <f>FactorReturns!S13-$S$4</f>
        <v/>
      </c>
      <c r="T18" s="22">
        <f>FactorReturns!T13-$T$4</f>
        <v/>
      </c>
      <c r="U18" s="22">
        <f>FactorReturns!U13-$U$4</f>
        <v/>
      </c>
      <c r="V18" s="22">
        <f>FactorReturns!V13-$V$4</f>
        <v/>
      </c>
      <c r="W18" s="22">
        <f>FactorReturns!W13-$W$4</f>
        <v/>
      </c>
    </row>
    <row r="19">
      <c r="A19" s="23">
        <f>FactorReturns!A14</f>
        <v/>
      </c>
      <c r="B19" s="22">
        <f>FactorReturns!B14-$B$4</f>
        <v/>
      </c>
      <c r="C19" s="22">
        <f>FactorReturns!C14-$C$4</f>
        <v/>
      </c>
      <c r="D19" s="22">
        <f>FactorReturns!D14-$D$4</f>
        <v/>
      </c>
      <c r="E19" s="22">
        <f>FactorReturns!E14-$E$4</f>
        <v/>
      </c>
      <c r="F19" s="22">
        <f>FactorReturns!F14-$F$4</f>
        <v/>
      </c>
      <c r="G19" s="22">
        <f>FactorReturns!G14-$G$4</f>
        <v/>
      </c>
      <c r="H19" s="22">
        <f>FactorReturns!H14-$H$4</f>
        <v/>
      </c>
      <c r="I19" s="22">
        <f>FactorReturns!I14-$I$4</f>
        <v/>
      </c>
      <c r="J19" s="22">
        <f>FactorReturns!J14-$J$4</f>
        <v/>
      </c>
      <c r="K19" s="22">
        <f>FactorReturns!K14-$K$4</f>
        <v/>
      </c>
      <c r="L19" s="22">
        <f>FactorReturns!L14-$L$4</f>
        <v/>
      </c>
      <c r="M19" s="22">
        <f>FactorReturns!M14-$M$4</f>
        <v/>
      </c>
      <c r="N19" s="22">
        <f>FactorReturns!N14-$N$4</f>
        <v/>
      </c>
      <c r="O19" s="22">
        <f>FactorReturns!O14-$O$4</f>
        <v/>
      </c>
      <c r="P19" s="22">
        <f>FactorReturns!P14-$P$4</f>
        <v/>
      </c>
      <c r="Q19" s="22">
        <f>FactorReturns!Q14-$Q$4</f>
        <v/>
      </c>
      <c r="R19" s="22">
        <f>FactorReturns!R14-$R$4</f>
        <v/>
      </c>
      <c r="S19" s="22">
        <f>FactorReturns!S14-$S$4</f>
        <v/>
      </c>
      <c r="T19" s="22">
        <f>FactorReturns!T14-$T$4</f>
        <v/>
      </c>
      <c r="U19" s="22">
        <f>FactorReturns!U14-$U$4</f>
        <v/>
      </c>
      <c r="V19" s="22">
        <f>FactorReturns!V14-$V$4</f>
        <v/>
      </c>
      <c r="W19" s="22">
        <f>FactorReturns!W14-$W$4</f>
        <v/>
      </c>
    </row>
    <row r="20">
      <c r="A20" s="23">
        <f>FactorReturns!A15</f>
        <v/>
      </c>
      <c r="B20" s="22">
        <f>FactorReturns!B15-$B$4</f>
        <v/>
      </c>
      <c r="C20" s="22">
        <f>FactorReturns!C15-$C$4</f>
        <v/>
      </c>
      <c r="D20" s="22">
        <f>FactorReturns!D15-$D$4</f>
        <v/>
      </c>
      <c r="E20" s="22">
        <f>FactorReturns!E15-$E$4</f>
        <v/>
      </c>
      <c r="F20" s="22">
        <f>FactorReturns!F15-$F$4</f>
        <v/>
      </c>
      <c r="G20" s="22">
        <f>FactorReturns!G15-$G$4</f>
        <v/>
      </c>
      <c r="H20" s="22">
        <f>FactorReturns!H15-$H$4</f>
        <v/>
      </c>
      <c r="I20" s="22">
        <f>FactorReturns!I15-$I$4</f>
        <v/>
      </c>
      <c r="J20" s="22">
        <f>FactorReturns!J15-$J$4</f>
        <v/>
      </c>
      <c r="K20" s="22">
        <f>FactorReturns!K15-$K$4</f>
        <v/>
      </c>
      <c r="L20" s="22">
        <f>FactorReturns!L15-$L$4</f>
        <v/>
      </c>
      <c r="M20" s="22">
        <f>FactorReturns!M15-$M$4</f>
        <v/>
      </c>
      <c r="N20" s="22">
        <f>FactorReturns!N15-$N$4</f>
        <v/>
      </c>
      <c r="O20" s="22">
        <f>FactorReturns!O15-$O$4</f>
        <v/>
      </c>
      <c r="P20" s="22">
        <f>FactorReturns!P15-$P$4</f>
        <v/>
      </c>
      <c r="Q20" s="22">
        <f>FactorReturns!Q15-$Q$4</f>
        <v/>
      </c>
      <c r="R20" s="22">
        <f>FactorReturns!R15-$R$4</f>
        <v/>
      </c>
      <c r="S20" s="22">
        <f>FactorReturns!S15-$S$4</f>
        <v/>
      </c>
      <c r="T20" s="22">
        <f>FactorReturns!T15-$T$4</f>
        <v/>
      </c>
      <c r="U20" s="22">
        <f>FactorReturns!U15-$U$4</f>
        <v/>
      </c>
      <c r="V20" s="22">
        <f>FactorReturns!V15-$V$4</f>
        <v/>
      </c>
      <c r="W20" s="22">
        <f>FactorReturns!W15-$W$4</f>
        <v/>
      </c>
    </row>
    <row r="21">
      <c r="A21" s="23">
        <f>FactorReturns!A16</f>
        <v/>
      </c>
      <c r="B21" s="22">
        <f>FactorReturns!B16-$B$4</f>
        <v/>
      </c>
      <c r="C21" s="22">
        <f>FactorReturns!C16-$C$4</f>
        <v/>
      </c>
      <c r="D21" s="22">
        <f>FactorReturns!D16-$D$4</f>
        <v/>
      </c>
      <c r="E21" s="22">
        <f>FactorReturns!E16-$E$4</f>
        <v/>
      </c>
      <c r="F21" s="22">
        <f>FactorReturns!F16-$F$4</f>
        <v/>
      </c>
      <c r="G21" s="22">
        <f>FactorReturns!G16-$G$4</f>
        <v/>
      </c>
      <c r="H21" s="22">
        <f>FactorReturns!H16-$H$4</f>
        <v/>
      </c>
      <c r="I21" s="22">
        <f>FactorReturns!I16-$I$4</f>
        <v/>
      </c>
      <c r="J21" s="22">
        <f>FactorReturns!J16-$J$4</f>
        <v/>
      </c>
      <c r="K21" s="22">
        <f>FactorReturns!K16-$K$4</f>
        <v/>
      </c>
      <c r="L21" s="22">
        <f>FactorReturns!L16-$L$4</f>
        <v/>
      </c>
      <c r="M21" s="22">
        <f>FactorReturns!M16-$M$4</f>
        <v/>
      </c>
      <c r="N21" s="22">
        <f>FactorReturns!N16-$N$4</f>
        <v/>
      </c>
      <c r="O21" s="22">
        <f>FactorReturns!O16-$O$4</f>
        <v/>
      </c>
      <c r="P21" s="22">
        <f>FactorReturns!P16-$P$4</f>
        <v/>
      </c>
      <c r="Q21" s="22">
        <f>FactorReturns!Q16-$Q$4</f>
        <v/>
      </c>
      <c r="R21" s="22">
        <f>FactorReturns!R16-$R$4</f>
        <v/>
      </c>
      <c r="S21" s="22">
        <f>FactorReturns!S16-$S$4</f>
        <v/>
      </c>
      <c r="T21" s="22">
        <f>FactorReturns!T16-$T$4</f>
        <v/>
      </c>
      <c r="U21" s="22">
        <f>FactorReturns!U16-$U$4</f>
        <v/>
      </c>
      <c r="V21" s="22">
        <f>FactorReturns!V16-$V$4</f>
        <v/>
      </c>
      <c r="W21" s="22">
        <f>FactorReturns!W16-$W$4</f>
        <v/>
      </c>
    </row>
    <row r="22">
      <c r="A22" s="23">
        <f>FactorReturns!A17</f>
        <v/>
      </c>
      <c r="B22" s="22">
        <f>FactorReturns!B17-$B$4</f>
        <v/>
      </c>
      <c r="C22" s="22">
        <f>FactorReturns!C17-$C$4</f>
        <v/>
      </c>
      <c r="D22" s="22">
        <f>FactorReturns!D17-$D$4</f>
        <v/>
      </c>
      <c r="E22" s="22">
        <f>FactorReturns!E17-$E$4</f>
        <v/>
      </c>
      <c r="F22" s="22">
        <f>FactorReturns!F17-$F$4</f>
        <v/>
      </c>
      <c r="G22" s="22">
        <f>FactorReturns!G17-$G$4</f>
        <v/>
      </c>
      <c r="H22" s="22">
        <f>FactorReturns!H17-$H$4</f>
        <v/>
      </c>
      <c r="I22" s="22">
        <f>FactorReturns!I17-$I$4</f>
        <v/>
      </c>
      <c r="J22" s="22">
        <f>FactorReturns!J17-$J$4</f>
        <v/>
      </c>
      <c r="K22" s="22">
        <f>FactorReturns!K17-$K$4</f>
        <v/>
      </c>
      <c r="L22" s="22">
        <f>FactorReturns!L17-$L$4</f>
        <v/>
      </c>
      <c r="M22" s="22">
        <f>FactorReturns!M17-$M$4</f>
        <v/>
      </c>
      <c r="N22" s="22">
        <f>FactorReturns!N17-$N$4</f>
        <v/>
      </c>
      <c r="O22" s="22">
        <f>FactorReturns!O17-$O$4</f>
        <v/>
      </c>
      <c r="P22" s="22">
        <f>FactorReturns!P17-$P$4</f>
        <v/>
      </c>
      <c r="Q22" s="22">
        <f>FactorReturns!Q17-$Q$4</f>
        <v/>
      </c>
      <c r="R22" s="22">
        <f>FactorReturns!R17-$R$4</f>
        <v/>
      </c>
      <c r="S22" s="22">
        <f>FactorReturns!S17-$S$4</f>
        <v/>
      </c>
      <c r="T22" s="22">
        <f>FactorReturns!T17-$T$4</f>
        <v/>
      </c>
      <c r="U22" s="22">
        <f>FactorReturns!U17-$U$4</f>
        <v/>
      </c>
      <c r="V22" s="22">
        <f>FactorReturns!V17-$V$4</f>
        <v/>
      </c>
      <c r="W22" s="22">
        <f>FactorReturns!W17-$W$4</f>
        <v/>
      </c>
    </row>
    <row r="23">
      <c r="A23" s="23">
        <f>FactorReturns!A18</f>
        <v/>
      </c>
      <c r="B23" s="22">
        <f>FactorReturns!B18-$B$4</f>
        <v/>
      </c>
      <c r="C23" s="22">
        <f>FactorReturns!C18-$C$4</f>
        <v/>
      </c>
      <c r="D23" s="22">
        <f>FactorReturns!D18-$D$4</f>
        <v/>
      </c>
      <c r="E23" s="22">
        <f>FactorReturns!E18-$E$4</f>
        <v/>
      </c>
      <c r="F23" s="22">
        <f>FactorReturns!F18-$F$4</f>
        <v/>
      </c>
      <c r="G23" s="22">
        <f>FactorReturns!G18-$G$4</f>
        <v/>
      </c>
      <c r="H23" s="22">
        <f>FactorReturns!H18-$H$4</f>
        <v/>
      </c>
      <c r="I23" s="22">
        <f>FactorReturns!I18-$I$4</f>
        <v/>
      </c>
      <c r="J23" s="22">
        <f>FactorReturns!J18-$J$4</f>
        <v/>
      </c>
      <c r="K23" s="22">
        <f>FactorReturns!K18-$K$4</f>
        <v/>
      </c>
      <c r="L23" s="22">
        <f>FactorReturns!L18-$L$4</f>
        <v/>
      </c>
      <c r="M23" s="22">
        <f>FactorReturns!M18-$M$4</f>
        <v/>
      </c>
      <c r="N23" s="22">
        <f>FactorReturns!N18-$N$4</f>
        <v/>
      </c>
      <c r="O23" s="22">
        <f>FactorReturns!O18-$O$4</f>
        <v/>
      </c>
      <c r="P23" s="22">
        <f>FactorReturns!P18-$P$4</f>
        <v/>
      </c>
      <c r="Q23" s="22">
        <f>FactorReturns!Q18-$Q$4</f>
        <v/>
      </c>
      <c r="R23" s="22">
        <f>FactorReturns!R18-$R$4</f>
        <v/>
      </c>
      <c r="S23" s="22">
        <f>FactorReturns!S18-$S$4</f>
        <v/>
      </c>
      <c r="T23" s="22">
        <f>FactorReturns!T18-$T$4</f>
        <v/>
      </c>
      <c r="U23" s="22">
        <f>FactorReturns!U18-$U$4</f>
        <v/>
      </c>
      <c r="V23" s="22">
        <f>FactorReturns!V18-$V$4</f>
        <v/>
      </c>
      <c r="W23" s="22">
        <f>FactorReturns!W18-$W$4</f>
        <v/>
      </c>
    </row>
    <row r="24">
      <c r="A24" s="23">
        <f>FactorReturns!A19</f>
        <v/>
      </c>
      <c r="B24" s="22">
        <f>FactorReturns!B19-$B$4</f>
        <v/>
      </c>
      <c r="C24" s="22">
        <f>FactorReturns!C19-$C$4</f>
        <v/>
      </c>
      <c r="D24" s="22">
        <f>FactorReturns!D19-$D$4</f>
        <v/>
      </c>
      <c r="E24" s="22">
        <f>FactorReturns!E19-$E$4</f>
        <v/>
      </c>
      <c r="F24" s="22">
        <f>FactorReturns!F19-$F$4</f>
        <v/>
      </c>
      <c r="G24" s="22">
        <f>FactorReturns!G19-$G$4</f>
        <v/>
      </c>
      <c r="H24" s="22">
        <f>FactorReturns!H19-$H$4</f>
        <v/>
      </c>
      <c r="I24" s="22">
        <f>FactorReturns!I19-$I$4</f>
        <v/>
      </c>
      <c r="J24" s="22">
        <f>FactorReturns!J19-$J$4</f>
        <v/>
      </c>
      <c r="K24" s="22">
        <f>FactorReturns!K19-$K$4</f>
        <v/>
      </c>
      <c r="L24" s="22">
        <f>FactorReturns!L19-$L$4</f>
        <v/>
      </c>
      <c r="M24" s="22">
        <f>FactorReturns!M19-$M$4</f>
        <v/>
      </c>
      <c r="N24" s="22">
        <f>FactorReturns!N19-$N$4</f>
        <v/>
      </c>
      <c r="O24" s="22">
        <f>FactorReturns!O19-$O$4</f>
        <v/>
      </c>
      <c r="P24" s="22">
        <f>FactorReturns!P19-$P$4</f>
        <v/>
      </c>
      <c r="Q24" s="22">
        <f>FactorReturns!Q19-$Q$4</f>
        <v/>
      </c>
      <c r="R24" s="22">
        <f>FactorReturns!R19-$R$4</f>
        <v/>
      </c>
      <c r="S24" s="22">
        <f>FactorReturns!S19-$S$4</f>
        <v/>
      </c>
      <c r="T24" s="22">
        <f>FactorReturns!T19-$T$4</f>
        <v/>
      </c>
      <c r="U24" s="22">
        <f>FactorReturns!U19-$U$4</f>
        <v/>
      </c>
      <c r="V24" s="22">
        <f>FactorReturns!V19-$V$4</f>
        <v/>
      </c>
      <c r="W24" s="22">
        <f>FactorReturns!W19-$W$4</f>
        <v/>
      </c>
    </row>
    <row r="25">
      <c r="A25" s="23">
        <f>FactorReturns!A20</f>
        <v/>
      </c>
      <c r="B25" s="22">
        <f>FactorReturns!B20-$B$4</f>
        <v/>
      </c>
      <c r="C25" s="22">
        <f>FactorReturns!C20-$C$4</f>
        <v/>
      </c>
      <c r="D25" s="22">
        <f>FactorReturns!D20-$D$4</f>
        <v/>
      </c>
      <c r="E25" s="22">
        <f>FactorReturns!E20-$E$4</f>
        <v/>
      </c>
      <c r="F25" s="22">
        <f>FactorReturns!F20-$F$4</f>
        <v/>
      </c>
      <c r="G25" s="22">
        <f>FactorReturns!G20-$G$4</f>
        <v/>
      </c>
      <c r="H25" s="22">
        <f>FactorReturns!H20-$H$4</f>
        <v/>
      </c>
      <c r="I25" s="22">
        <f>FactorReturns!I20-$I$4</f>
        <v/>
      </c>
      <c r="J25" s="22">
        <f>FactorReturns!J20-$J$4</f>
        <v/>
      </c>
      <c r="K25" s="22">
        <f>FactorReturns!K20-$K$4</f>
        <v/>
      </c>
      <c r="L25" s="22">
        <f>FactorReturns!L20-$L$4</f>
        <v/>
      </c>
      <c r="M25" s="22">
        <f>FactorReturns!M20-$M$4</f>
        <v/>
      </c>
      <c r="N25" s="22">
        <f>FactorReturns!N20-$N$4</f>
        <v/>
      </c>
      <c r="O25" s="22">
        <f>FactorReturns!O20-$O$4</f>
        <v/>
      </c>
      <c r="P25" s="22">
        <f>FactorReturns!P20-$P$4</f>
        <v/>
      </c>
      <c r="Q25" s="22">
        <f>FactorReturns!Q20-$Q$4</f>
        <v/>
      </c>
      <c r="R25" s="22">
        <f>FactorReturns!R20-$R$4</f>
        <v/>
      </c>
      <c r="S25" s="22">
        <f>FactorReturns!S20-$S$4</f>
        <v/>
      </c>
      <c r="T25" s="22">
        <f>FactorReturns!T20-$T$4</f>
        <v/>
      </c>
      <c r="U25" s="22">
        <f>FactorReturns!U20-$U$4</f>
        <v/>
      </c>
      <c r="V25" s="22">
        <f>FactorReturns!V20-$V$4</f>
        <v/>
      </c>
      <c r="W25" s="22">
        <f>FactorReturns!W20-$W$4</f>
        <v/>
      </c>
    </row>
    <row r="26">
      <c r="A26" s="23">
        <f>FactorReturns!A21</f>
        <v/>
      </c>
      <c r="B26" s="22">
        <f>FactorReturns!B21-$B$4</f>
        <v/>
      </c>
      <c r="C26" s="22">
        <f>FactorReturns!C21-$C$4</f>
        <v/>
      </c>
      <c r="D26" s="22">
        <f>FactorReturns!D21-$D$4</f>
        <v/>
      </c>
      <c r="E26" s="22">
        <f>FactorReturns!E21-$E$4</f>
        <v/>
      </c>
      <c r="F26" s="22">
        <f>FactorReturns!F21-$F$4</f>
        <v/>
      </c>
      <c r="G26" s="22">
        <f>FactorReturns!G21-$G$4</f>
        <v/>
      </c>
      <c r="H26" s="22">
        <f>FactorReturns!H21-$H$4</f>
        <v/>
      </c>
      <c r="I26" s="22">
        <f>FactorReturns!I21-$I$4</f>
        <v/>
      </c>
      <c r="J26" s="22">
        <f>FactorReturns!J21-$J$4</f>
        <v/>
      </c>
      <c r="K26" s="22">
        <f>FactorReturns!K21-$K$4</f>
        <v/>
      </c>
      <c r="L26" s="22">
        <f>FactorReturns!L21-$L$4</f>
        <v/>
      </c>
      <c r="M26" s="22">
        <f>FactorReturns!M21-$M$4</f>
        <v/>
      </c>
      <c r="N26" s="22">
        <f>FactorReturns!N21-$N$4</f>
        <v/>
      </c>
      <c r="O26" s="22">
        <f>FactorReturns!O21-$O$4</f>
        <v/>
      </c>
      <c r="P26" s="22">
        <f>FactorReturns!P21-$P$4</f>
        <v/>
      </c>
      <c r="Q26" s="22">
        <f>FactorReturns!Q21-$Q$4</f>
        <v/>
      </c>
      <c r="R26" s="22">
        <f>FactorReturns!R21-$R$4</f>
        <v/>
      </c>
      <c r="S26" s="22">
        <f>FactorReturns!S21-$S$4</f>
        <v/>
      </c>
      <c r="T26" s="22">
        <f>FactorReturns!T21-$T$4</f>
        <v/>
      </c>
      <c r="U26" s="22">
        <f>FactorReturns!U21-$U$4</f>
        <v/>
      </c>
      <c r="V26" s="22">
        <f>FactorReturns!V21-$V$4</f>
        <v/>
      </c>
      <c r="W26" s="22">
        <f>FactorReturns!W21-$W$4</f>
        <v/>
      </c>
    </row>
    <row r="27">
      <c r="A27" s="23">
        <f>FactorReturns!A22</f>
        <v/>
      </c>
      <c r="B27" s="22">
        <f>FactorReturns!B22-$B$4</f>
        <v/>
      </c>
      <c r="C27" s="22">
        <f>FactorReturns!C22-$C$4</f>
        <v/>
      </c>
      <c r="D27" s="22">
        <f>FactorReturns!D22-$D$4</f>
        <v/>
      </c>
      <c r="E27" s="22">
        <f>FactorReturns!E22-$E$4</f>
        <v/>
      </c>
      <c r="F27" s="22">
        <f>FactorReturns!F22-$F$4</f>
        <v/>
      </c>
      <c r="G27" s="22">
        <f>FactorReturns!G22-$G$4</f>
        <v/>
      </c>
      <c r="H27" s="22">
        <f>FactorReturns!H22-$H$4</f>
        <v/>
      </c>
      <c r="I27" s="22">
        <f>FactorReturns!I22-$I$4</f>
        <v/>
      </c>
      <c r="J27" s="22">
        <f>FactorReturns!J22-$J$4</f>
        <v/>
      </c>
      <c r="K27" s="22">
        <f>FactorReturns!K22-$K$4</f>
        <v/>
      </c>
      <c r="L27" s="22">
        <f>FactorReturns!L22-$L$4</f>
        <v/>
      </c>
      <c r="M27" s="22">
        <f>FactorReturns!M22-$M$4</f>
        <v/>
      </c>
      <c r="N27" s="22">
        <f>FactorReturns!N22-$N$4</f>
        <v/>
      </c>
      <c r="O27" s="22">
        <f>FactorReturns!O22-$O$4</f>
        <v/>
      </c>
      <c r="P27" s="22">
        <f>FactorReturns!P22-$P$4</f>
        <v/>
      </c>
      <c r="Q27" s="22">
        <f>FactorReturns!Q22-$Q$4</f>
        <v/>
      </c>
      <c r="R27" s="22">
        <f>FactorReturns!R22-$R$4</f>
        <v/>
      </c>
      <c r="S27" s="22">
        <f>FactorReturns!S22-$S$4</f>
        <v/>
      </c>
      <c r="T27" s="22">
        <f>FactorReturns!T22-$T$4</f>
        <v/>
      </c>
      <c r="U27" s="22">
        <f>FactorReturns!U22-$U$4</f>
        <v/>
      </c>
      <c r="V27" s="22">
        <f>FactorReturns!V22-$V$4</f>
        <v/>
      </c>
      <c r="W27" s="22">
        <f>FactorReturns!W22-$W$4</f>
        <v/>
      </c>
    </row>
    <row r="29">
      <c r="A29" s="9" t="inlineStr">
        <is>
          <t>SIMPLE SAMPLE COVARIANCE (22×22)</t>
        </is>
      </c>
    </row>
    <row r="30">
      <c r="B30" s="7" t="inlineStr">
        <is>
          <t>Country</t>
        </is>
      </c>
      <c r="C30" s="7" t="inlineStr">
        <is>
          <t>Communication</t>
        </is>
      </c>
      <c r="D30" s="7" t="inlineStr">
        <is>
          <t>Consumer Discretionary</t>
        </is>
      </c>
      <c r="E30" s="7" t="inlineStr">
        <is>
          <t>Consumer Staples</t>
        </is>
      </c>
      <c r="F30" s="7" t="inlineStr">
        <is>
          <t>Energy</t>
        </is>
      </c>
      <c r="G30" s="7" t="inlineStr">
        <is>
          <t>Financials</t>
        </is>
      </c>
      <c r="H30" s="7" t="inlineStr">
        <is>
          <t>Health Care</t>
        </is>
      </c>
      <c r="I30" s="7" t="inlineStr">
        <is>
          <t>Industrials</t>
        </is>
      </c>
      <c r="J30" s="7" t="inlineStr">
        <is>
          <t>Information Technology</t>
        </is>
      </c>
      <c r="K30" s="7" t="inlineStr">
        <is>
          <t>Materials</t>
        </is>
      </c>
      <c r="L30" s="7" t="inlineStr">
        <is>
          <t>Real Estate</t>
        </is>
      </c>
      <c r="M30" s="7" t="inlineStr">
        <is>
          <t>Utilities</t>
        </is>
      </c>
      <c r="N30" s="7" t="inlineStr">
        <is>
          <t>size</t>
        </is>
      </c>
      <c r="O30" s="7" t="inlineStr">
        <is>
          <t>beta</t>
        </is>
      </c>
      <c r="P30" s="7" t="inlineStr">
        <is>
          <t>momentum</t>
        </is>
      </c>
      <c r="Q30" s="7" t="inlineStr">
        <is>
          <t>residvol</t>
        </is>
      </c>
      <c r="R30" s="7" t="inlineStr">
        <is>
          <t>nlsize</t>
        </is>
      </c>
      <c r="S30" s="7" t="inlineStr">
        <is>
          <t>btop</t>
        </is>
      </c>
      <c r="T30" s="7" t="inlineStr">
        <is>
          <t>liquidity</t>
        </is>
      </c>
      <c r="U30" s="7" t="inlineStr">
        <is>
          <t>earnyild</t>
        </is>
      </c>
      <c r="V30" s="7" t="inlineStr">
        <is>
          <t>growth</t>
        </is>
      </c>
      <c r="W30" s="7" t="inlineStr">
        <is>
          <t>leverage</t>
        </is>
      </c>
    </row>
    <row r="31">
      <c r="A31" s="7" t="inlineStr">
        <is>
          <t>Country</t>
        </is>
      </c>
      <c r="B31" s="27">
        <f>SUMPRODUCT(B$7:B$27,B$7:B$27)/(21-1)</f>
        <v/>
      </c>
      <c r="C31" s="27">
        <f>SUMPRODUCT(B$7:B$27,C$7:C$27)/(21-1)</f>
        <v/>
      </c>
      <c r="D31" s="27">
        <f>SUMPRODUCT(B$7:B$27,D$7:D$27)/(21-1)</f>
        <v/>
      </c>
      <c r="E31" s="27">
        <f>SUMPRODUCT(B$7:B$27,E$7:E$27)/(21-1)</f>
        <v/>
      </c>
      <c r="F31" s="27">
        <f>SUMPRODUCT(B$7:B$27,F$7:F$27)/(21-1)</f>
        <v/>
      </c>
      <c r="G31" s="27">
        <f>SUMPRODUCT(B$7:B$27,G$7:G$27)/(21-1)</f>
        <v/>
      </c>
      <c r="H31" s="27">
        <f>SUMPRODUCT(B$7:B$27,H$7:H$27)/(21-1)</f>
        <v/>
      </c>
      <c r="I31" s="27">
        <f>SUMPRODUCT(B$7:B$27,I$7:I$27)/(21-1)</f>
        <v/>
      </c>
      <c r="J31" s="27">
        <f>SUMPRODUCT(B$7:B$27,J$7:J$27)/(21-1)</f>
        <v/>
      </c>
      <c r="K31" s="27">
        <f>SUMPRODUCT(B$7:B$27,K$7:K$27)/(21-1)</f>
        <v/>
      </c>
      <c r="L31" s="27">
        <f>SUMPRODUCT(B$7:B$27,L$7:L$27)/(21-1)</f>
        <v/>
      </c>
      <c r="M31" s="27">
        <f>SUMPRODUCT(B$7:B$27,M$7:M$27)/(21-1)</f>
        <v/>
      </c>
      <c r="N31" s="27">
        <f>SUMPRODUCT(B$7:B$27,N$7:N$27)/(21-1)</f>
        <v/>
      </c>
      <c r="O31" s="27">
        <f>SUMPRODUCT(B$7:B$27,O$7:O$27)/(21-1)</f>
        <v/>
      </c>
      <c r="P31" s="27">
        <f>SUMPRODUCT(B$7:B$27,P$7:P$27)/(21-1)</f>
        <v/>
      </c>
      <c r="Q31" s="27">
        <f>SUMPRODUCT(B$7:B$27,Q$7:Q$27)/(21-1)</f>
        <v/>
      </c>
      <c r="R31" s="27">
        <f>SUMPRODUCT(B$7:B$27,R$7:R$27)/(21-1)</f>
        <v/>
      </c>
      <c r="S31" s="27">
        <f>SUMPRODUCT(B$7:B$27,S$7:S$27)/(21-1)</f>
        <v/>
      </c>
      <c r="T31" s="27">
        <f>SUMPRODUCT(B$7:B$27,T$7:T$27)/(21-1)</f>
        <v/>
      </c>
      <c r="U31" s="27">
        <f>SUMPRODUCT(B$7:B$27,U$7:U$27)/(21-1)</f>
        <v/>
      </c>
      <c r="V31" s="27">
        <f>SUMPRODUCT(B$7:B$27,V$7:V$27)/(21-1)</f>
        <v/>
      </c>
      <c r="W31" s="27">
        <f>SUMPRODUCT(B$7:B$27,W$7:W$27)/(21-1)</f>
        <v/>
      </c>
    </row>
    <row r="32">
      <c r="A32" s="7" t="inlineStr">
        <is>
          <t>Communication</t>
        </is>
      </c>
      <c r="B32" s="27">
        <f>SUMPRODUCT(C$7:C$27,B$7:B$27)/(21-1)</f>
        <v/>
      </c>
      <c r="C32" s="27">
        <f>SUMPRODUCT(C$7:C$27,C$7:C$27)/(21-1)</f>
        <v/>
      </c>
      <c r="D32" s="27">
        <f>SUMPRODUCT(C$7:C$27,D$7:D$27)/(21-1)</f>
        <v/>
      </c>
      <c r="E32" s="27">
        <f>SUMPRODUCT(C$7:C$27,E$7:E$27)/(21-1)</f>
        <v/>
      </c>
      <c r="F32" s="27">
        <f>SUMPRODUCT(C$7:C$27,F$7:F$27)/(21-1)</f>
        <v/>
      </c>
      <c r="G32" s="27">
        <f>SUMPRODUCT(C$7:C$27,G$7:G$27)/(21-1)</f>
        <v/>
      </c>
      <c r="H32" s="27">
        <f>SUMPRODUCT(C$7:C$27,H$7:H$27)/(21-1)</f>
        <v/>
      </c>
      <c r="I32" s="27">
        <f>SUMPRODUCT(C$7:C$27,I$7:I$27)/(21-1)</f>
        <v/>
      </c>
      <c r="J32" s="27">
        <f>SUMPRODUCT(C$7:C$27,J$7:J$27)/(21-1)</f>
        <v/>
      </c>
      <c r="K32" s="27">
        <f>SUMPRODUCT(C$7:C$27,K$7:K$27)/(21-1)</f>
        <v/>
      </c>
      <c r="L32" s="27">
        <f>SUMPRODUCT(C$7:C$27,L$7:L$27)/(21-1)</f>
        <v/>
      </c>
      <c r="M32" s="27">
        <f>SUMPRODUCT(C$7:C$27,M$7:M$27)/(21-1)</f>
        <v/>
      </c>
      <c r="N32" s="27">
        <f>SUMPRODUCT(C$7:C$27,N$7:N$27)/(21-1)</f>
        <v/>
      </c>
      <c r="O32" s="27">
        <f>SUMPRODUCT(C$7:C$27,O$7:O$27)/(21-1)</f>
        <v/>
      </c>
      <c r="P32" s="27">
        <f>SUMPRODUCT(C$7:C$27,P$7:P$27)/(21-1)</f>
        <v/>
      </c>
      <c r="Q32" s="27">
        <f>SUMPRODUCT(C$7:C$27,Q$7:Q$27)/(21-1)</f>
        <v/>
      </c>
      <c r="R32" s="27">
        <f>SUMPRODUCT(C$7:C$27,R$7:R$27)/(21-1)</f>
        <v/>
      </c>
      <c r="S32" s="27">
        <f>SUMPRODUCT(C$7:C$27,S$7:S$27)/(21-1)</f>
        <v/>
      </c>
      <c r="T32" s="27">
        <f>SUMPRODUCT(C$7:C$27,T$7:T$27)/(21-1)</f>
        <v/>
      </c>
      <c r="U32" s="27">
        <f>SUMPRODUCT(C$7:C$27,U$7:U$27)/(21-1)</f>
        <v/>
      </c>
      <c r="V32" s="27">
        <f>SUMPRODUCT(C$7:C$27,V$7:V$27)/(21-1)</f>
        <v/>
      </c>
      <c r="W32" s="27">
        <f>SUMPRODUCT(C$7:C$27,W$7:W$27)/(21-1)</f>
        <v/>
      </c>
    </row>
    <row r="33">
      <c r="A33" s="7" t="inlineStr">
        <is>
          <t>Consumer Discretionary</t>
        </is>
      </c>
      <c r="B33" s="27">
        <f>SUMPRODUCT(D$7:D$27,B$7:B$27)/(21-1)</f>
        <v/>
      </c>
      <c r="C33" s="27">
        <f>SUMPRODUCT(D$7:D$27,C$7:C$27)/(21-1)</f>
        <v/>
      </c>
      <c r="D33" s="27">
        <f>SUMPRODUCT(D$7:D$27,D$7:D$27)/(21-1)</f>
        <v/>
      </c>
      <c r="E33" s="27">
        <f>SUMPRODUCT(D$7:D$27,E$7:E$27)/(21-1)</f>
        <v/>
      </c>
      <c r="F33" s="27">
        <f>SUMPRODUCT(D$7:D$27,F$7:F$27)/(21-1)</f>
        <v/>
      </c>
      <c r="G33" s="27">
        <f>SUMPRODUCT(D$7:D$27,G$7:G$27)/(21-1)</f>
        <v/>
      </c>
      <c r="H33" s="27">
        <f>SUMPRODUCT(D$7:D$27,H$7:H$27)/(21-1)</f>
        <v/>
      </c>
      <c r="I33" s="27">
        <f>SUMPRODUCT(D$7:D$27,I$7:I$27)/(21-1)</f>
        <v/>
      </c>
      <c r="J33" s="27">
        <f>SUMPRODUCT(D$7:D$27,J$7:J$27)/(21-1)</f>
        <v/>
      </c>
      <c r="K33" s="27">
        <f>SUMPRODUCT(D$7:D$27,K$7:K$27)/(21-1)</f>
        <v/>
      </c>
      <c r="L33" s="27">
        <f>SUMPRODUCT(D$7:D$27,L$7:L$27)/(21-1)</f>
        <v/>
      </c>
      <c r="M33" s="27">
        <f>SUMPRODUCT(D$7:D$27,M$7:M$27)/(21-1)</f>
        <v/>
      </c>
      <c r="N33" s="27">
        <f>SUMPRODUCT(D$7:D$27,N$7:N$27)/(21-1)</f>
        <v/>
      </c>
      <c r="O33" s="27">
        <f>SUMPRODUCT(D$7:D$27,O$7:O$27)/(21-1)</f>
        <v/>
      </c>
      <c r="P33" s="27">
        <f>SUMPRODUCT(D$7:D$27,P$7:P$27)/(21-1)</f>
        <v/>
      </c>
      <c r="Q33" s="27">
        <f>SUMPRODUCT(D$7:D$27,Q$7:Q$27)/(21-1)</f>
        <v/>
      </c>
      <c r="R33" s="27">
        <f>SUMPRODUCT(D$7:D$27,R$7:R$27)/(21-1)</f>
        <v/>
      </c>
      <c r="S33" s="27">
        <f>SUMPRODUCT(D$7:D$27,S$7:S$27)/(21-1)</f>
        <v/>
      </c>
      <c r="T33" s="27">
        <f>SUMPRODUCT(D$7:D$27,T$7:T$27)/(21-1)</f>
        <v/>
      </c>
      <c r="U33" s="27">
        <f>SUMPRODUCT(D$7:D$27,U$7:U$27)/(21-1)</f>
        <v/>
      </c>
      <c r="V33" s="27">
        <f>SUMPRODUCT(D$7:D$27,V$7:V$27)/(21-1)</f>
        <v/>
      </c>
      <c r="W33" s="27">
        <f>SUMPRODUCT(D$7:D$27,W$7:W$27)/(21-1)</f>
        <v/>
      </c>
    </row>
    <row r="34">
      <c r="A34" s="7" t="inlineStr">
        <is>
          <t>Consumer Staples</t>
        </is>
      </c>
      <c r="B34" s="27">
        <f>SUMPRODUCT(E$7:E$27,B$7:B$27)/(21-1)</f>
        <v/>
      </c>
      <c r="C34" s="27">
        <f>SUMPRODUCT(E$7:E$27,C$7:C$27)/(21-1)</f>
        <v/>
      </c>
      <c r="D34" s="27">
        <f>SUMPRODUCT(E$7:E$27,D$7:D$27)/(21-1)</f>
        <v/>
      </c>
      <c r="E34" s="27">
        <f>SUMPRODUCT(E$7:E$27,E$7:E$27)/(21-1)</f>
        <v/>
      </c>
      <c r="F34" s="27">
        <f>SUMPRODUCT(E$7:E$27,F$7:F$27)/(21-1)</f>
        <v/>
      </c>
      <c r="G34" s="27">
        <f>SUMPRODUCT(E$7:E$27,G$7:G$27)/(21-1)</f>
        <v/>
      </c>
      <c r="H34" s="27">
        <f>SUMPRODUCT(E$7:E$27,H$7:H$27)/(21-1)</f>
        <v/>
      </c>
      <c r="I34" s="27">
        <f>SUMPRODUCT(E$7:E$27,I$7:I$27)/(21-1)</f>
        <v/>
      </c>
      <c r="J34" s="27">
        <f>SUMPRODUCT(E$7:E$27,J$7:J$27)/(21-1)</f>
        <v/>
      </c>
      <c r="K34" s="27">
        <f>SUMPRODUCT(E$7:E$27,K$7:K$27)/(21-1)</f>
        <v/>
      </c>
      <c r="L34" s="27">
        <f>SUMPRODUCT(E$7:E$27,L$7:L$27)/(21-1)</f>
        <v/>
      </c>
      <c r="M34" s="27">
        <f>SUMPRODUCT(E$7:E$27,M$7:M$27)/(21-1)</f>
        <v/>
      </c>
      <c r="N34" s="27">
        <f>SUMPRODUCT(E$7:E$27,N$7:N$27)/(21-1)</f>
        <v/>
      </c>
      <c r="O34" s="27">
        <f>SUMPRODUCT(E$7:E$27,O$7:O$27)/(21-1)</f>
        <v/>
      </c>
      <c r="P34" s="27">
        <f>SUMPRODUCT(E$7:E$27,P$7:P$27)/(21-1)</f>
        <v/>
      </c>
      <c r="Q34" s="27">
        <f>SUMPRODUCT(E$7:E$27,Q$7:Q$27)/(21-1)</f>
        <v/>
      </c>
      <c r="R34" s="27">
        <f>SUMPRODUCT(E$7:E$27,R$7:R$27)/(21-1)</f>
        <v/>
      </c>
      <c r="S34" s="27">
        <f>SUMPRODUCT(E$7:E$27,S$7:S$27)/(21-1)</f>
        <v/>
      </c>
      <c r="T34" s="27">
        <f>SUMPRODUCT(E$7:E$27,T$7:T$27)/(21-1)</f>
        <v/>
      </c>
      <c r="U34" s="27">
        <f>SUMPRODUCT(E$7:E$27,U$7:U$27)/(21-1)</f>
        <v/>
      </c>
      <c r="V34" s="27">
        <f>SUMPRODUCT(E$7:E$27,V$7:V$27)/(21-1)</f>
        <v/>
      </c>
      <c r="W34" s="27">
        <f>SUMPRODUCT(E$7:E$27,W$7:W$27)/(21-1)</f>
        <v/>
      </c>
    </row>
    <row r="35">
      <c r="A35" s="7" t="inlineStr">
        <is>
          <t>Energy</t>
        </is>
      </c>
      <c r="B35" s="27">
        <f>SUMPRODUCT(F$7:F$27,B$7:B$27)/(21-1)</f>
        <v/>
      </c>
      <c r="C35" s="27">
        <f>SUMPRODUCT(F$7:F$27,C$7:C$27)/(21-1)</f>
        <v/>
      </c>
      <c r="D35" s="27">
        <f>SUMPRODUCT(F$7:F$27,D$7:D$27)/(21-1)</f>
        <v/>
      </c>
      <c r="E35" s="27">
        <f>SUMPRODUCT(F$7:F$27,E$7:E$27)/(21-1)</f>
        <v/>
      </c>
      <c r="F35" s="27">
        <f>SUMPRODUCT(F$7:F$27,F$7:F$27)/(21-1)</f>
        <v/>
      </c>
      <c r="G35" s="27">
        <f>SUMPRODUCT(F$7:F$27,G$7:G$27)/(21-1)</f>
        <v/>
      </c>
      <c r="H35" s="27">
        <f>SUMPRODUCT(F$7:F$27,H$7:H$27)/(21-1)</f>
        <v/>
      </c>
      <c r="I35" s="27">
        <f>SUMPRODUCT(F$7:F$27,I$7:I$27)/(21-1)</f>
        <v/>
      </c>
      <c r="J35" s="27">
        <f>SUMPRODUCT(F$7:F$27,J$7:J$27)/(21-1)</f>
        <v/>
      </c>
      <c r="K35" s="27">
        <f>SUMPRODUCT(F$7:F$27,K$7:K$27)/(21-1)</f>
        <v/>
      </c>
      <c r="L35" s="27">
        <f>SUMPRODUCT(F$7:F$27,L$7:L$27)/(21-1)</f>
        <v/>
      </c>
      <c r="M35" s="27">
        <f>SUMPRODUCT(F$7:F$27,M$7:M$27)/(21-1)</f>
        <v/>
      </c>
      <c r="N35" s="27">
        <f>SUMPRODUCT(F$7:F$27,N$7:N$27)/(21-1)</f>
        <v/>
      </c>
      <c r="O35" s="27">
        <f>SUMPRODUCT(F$7:F$27,O$7:O$27)/(21-1)</f>
        <v/>
      </c>
      <c r="P35" s="27">
        <f>SUMPRODUCT(F$7:F$27,P$7:P$27)/(21-1)</f>
        <v/>
      </c>
      <c r="Q35" s="27">
        <f>SUMPRODUCT(F$7:F$27,Q$7:Q$27)/(21-1)</f>
        <v/>
      </c>
      <c r="R35" s="27">
        <f>SUMPRODUCT(F$7:F$27,R$7:R$27)/(21-1)</f>
        <v/>
      </c>
      <c r="S35" s="27">
        <f>SUMPRODUCT(F$7:F$27,S$7:S$27)/(21-1)</f>
        <v/>
      </c>
      <c r="T35" s="27">
        <f>SUMPRODUCT(F$7:F$27,T$7:T$27)/(21-1)</f>
        <v/>
      </c>
      <c r="U35" s="27">
        <f>SUMPRODUCT(F$7:F$27,U$7:U$27)/(21-1)</f>
        <v/>
      </c>
      <c r="V35" s="27">
        <f>SUMPRODUCT(F$7:F$27,V$7:V$27)/(21-1)</f>
        <v/>
      </c>
      <c r="W35" s="27">
        <f>SUMPRODUCT(F$7:F$27,W$7:W$27)/(21-1)</f>
        <v/>
      </c>
    </row>
    <row r="36">
      <c r="A36" s="7" t="inlineStr">
        <is>
          <t>Financials</t>
        </is>
      </c>
      <c r="B36" s="27">
        <f>SUMPRODUCT(G$7:G$27,B$7:B$27)/(21-1)</f>
        <v/>
      </c>
      <c r="C36" s="27">
        <f>SUMPRODUCT(G$7:G$27,C$7:C$27)/(21-1)</f>
        <v/>
      </c>
      <c r="D36" s="27">
        <f>SUMPRODUCT(G$7:G$27,D$7:D$27)/(21-1)</f>
        <v/>
      </c>
      <c r="E36" s="27">
        <f>SUMPRODUCT(G$7:G$27,E$7:E$27)/(21-1)</f>
        <v/>
      </c>
      <c r="F36" s="27">
        <f>SUMPRODUCT(G$7:G$27,F$7:F$27)/(21-1)</f>
        <v/>
      </c>
      <c r="G36" s="27">
        <f>SUMPRODUCT(G$7:G$27,G$7:G$27)/(21-1)</f>
        <v/>
      </c>
      <c r="H36" s="27">
        <f>SUMPRODUCT(G$7:G$27,H$7:H$27)/(21-1)</f>
        <v/>
      </c>
      <c r="I36" s="27">
        <f>SUMPRODUCT(G$7:G$27,I$7:I$27)/(21-1)</f>
        <v/>
      </c>
      <c r="J36" s="27">
        <f>SUMPRODUCT(G$7:G$27,J$7:J$27)/(21-1)</f>
        <v/>
      </c>
      <c r="K36" s="27">
        <f>SUMPRODUCT(G$7:G$27,K$7:K$27)/(21-1)</f>
        <v/>
      </c>
      <c r="L36" s="27">
        <f>SUMPRODUCT(G$7:G$27,L$7:L$27)/(21-1)</f>
        <v/>
      </c>
      <c r="M36" s="27">
        <f>SUMPRODUCT(G$7:G$27,M$7:M$27)/(21-1)</f>
        <v/>
      </c>
      <c r="N36" s="27">
        <f>SUMPRODUCT(G$7:G$27,N$7:N$27)/(21-1)</f>
        <v/>
      </c>
      <c r="O36" s="27">
        <f>SUMPRODUCT(G$7:G$27,O$7:O$27)/(21-1)</f>
        <v/>
      </c>
      <c r="P36" s="27">
        <f>SUMPRODUCT(G$7:G$27,P$7:P$27)/(21-1)</f>
        <v/>
      </c>
      <c r="Q36" s="27">
        <f>SUMPRODUCT(G$7:G$27,Q$7:Q$27)/(21-1)</f>
        <v/>
      </c>
      <c r="R36" s="27">
        <f>SUMPRODUCT(G$7:G$27,R$7:R$27)/(21-1)</f>
        <v/>
      </c>
      <c r="S36" s="27">
        <f>SUMPRODUCT(G$7:G$27,S$7:S$27)/(21-1)</f>
        <v/>
      </c>
      <c r="T36" s="27">
        <f>SUMPRODUCT(G$7:G$27,T$7:T$27)/(21-1)</f>
        <v/>
      </c>
      <c r="U36" s="27">
        <f>SUMPRODUCT(G$7:G$27,U$7:U$27)/(21-1)</f>
        <v/>
      </c>
      <c r="V36" s="27">
        <f>SUMPRODUCT(G$7:G$27,V$7:V$27)/(21-1)</f>
        <v/>
      </c>
      <c r="W36" s="27">
        <f>SUMPRODUCT(G$7:G$27,W$7:W$27)/(21-1)</f>
        <v/>
      </c>
    </row>
    <row r="37">
      <c r="A37" s="7" t="inlineStr">
        <is>
          <t>Health Care</t>
        </is>
      </c>
      <c r="B37" s="27">
        <f>SUMPRODUCT(H$7:H$27,B$7:B$27)/(21-1)</f>
        <v/>
      </c>
      <c r="C37" s="27">
        <f>SUMPRODUCT(H$7:H$27,C$7:C$27)/(21-1)</f>
        <v/>
      </c>
      <c r="D37" s="27">
        <f>SUMPRODUCT(H$7:H$27,D$7:D$27)/(21-1)</f>
        <v/>
      </c>
      <c r="E37" s="27">
        <f>SUMPRODUCT(H$7:H$27,E$7:E$27)/(21-1)</f>
        <v/>
      </c>
      <c r="F37" s="27">
        <f>SUMPRODUCT(H$7:H$27,F$7:F$27)/(21-1)</f>
        <v/>
      </c>
      <c r="G37" s="27">
        <f>SUMPRODUCT(H$7:H$27,G$7:G$27)/(21-1)</f>
        <v/>
      </c>
      <c r="H37" s="27">
        <f>SUMPRODUCT(H$7:H$27,H$7:H$27)/(21-1)</f>
        <v/>
      </c>
      <c r="I37" s="27">
        <f>SUMPRODUCT(H$7:H$27,I$7:I$27)/(21-1)</f>
        <v/>
      </c>
      <c r="J37" s="27">
        <f>SUMPRODUCT(H$7:H$27,J$7:J$27)/(21-1)</f>
        <v/>
      </c>
      <c r="K37" s="27">
        <f>SUMPRODUCT(H$7:H$27,K$7:K$27)/(21-1)</f>
        <v/>
      </c>
      <c r="L37" s="27">
        <f>SUMPRODUCT(H$7:H$27,L$7:L$27)/(21-1)</f>
        <v/>
      </c>
      <c r="M37" s="27">
        <f>SUMPRODUCT(H$7:H$27,M$7:M$27)/(21-1)</f>
        <v/>
      </c>
      <c r="N37" s="27">
        <f>SUMPRODUCT(H$7:H$27,N$7:N$27)/(21-1)</f>
        <v/>
      </c>
      <c r="O37" s="27">
        <f>SUMPRODUCT(H$7:H$27,O$7:O$27)/(21-1)</f>
        <v/>
      </c>
      <c r="P37" s="27">
        <f>SUMPRODUCT(H$7:H$27,P$7:P$27)/(21-1)</f>
        <v/>
      </c>
      <c r="Q37" s="27">
        <f>SUMPRODUCT(H$7:H$27,Q$7:Q$27)/(21-1)</f>
        <v/>
      </c>
      <c r="R37" s="27">
        <f>SUMPRODUCT(H$7:H$27,R$7:R$27)/(21-1)</f>
        <v/>
      </c>
      <c r="S37" s="27">
        <f>SUMPRODUCT(H$7:H$27,S$7:S$27)/(21-1)</f>
        <v/>
      </c>
      <c r="T37" s="27">
        <f>SUMPRODUCT(H$7:H$27,T$7:T$27)/(21-1)</f>
        <v/>
      </c>
      <c r="U37" s="27">
        <f>SUMPRODUCT(H$7:H$27,U$7:U$27)/(21-1)</f>
        <v/>
      </c>
      <c r="V37" s="27">
        <f>SUMPRODUCT(H$7:H$27,V$7:V$27)/(21-1)</f>
        <v/>
      </c>
      <c r="W37" s="27">
        <f>SUMPRODUCT(H$7:H$27,W$7:W$27)/(21-1)</f>
        <v/>
      </c>
    </row>
    <row r="38">
      <c r="A38" s="7" t="inlineStr">
        <is>
          <t>Industrials</t>
        </is>
      </c>
      <c r="B38" s="27">
        <f>SUMPRODUCT(I$7:I$27,B$7:B$27)/(21-1)</f>
        <v/>
      </c>
      <c r="C38" s="27">
        <f>SUMPRODUCT(I$7:I$27,C$7:C$27)/(21-1)</f>
        <v/>
      </c>
      <c r="D38" s="27">
        <f>SUMPRODUCT(I$7:I$27,D$7:D$27)/(21-1)</f>
        <v/>
      </c>
      <c r="E38" s="27">
        <f>SUMPRODUCT(I$7:I$27,E$7:E$27)/(21-1)</f>
        <v/>
      </c>
      <c r="F38" s="27">
        <f>SUMPRODUCT(I$7:I$27,F$7:F$27)/(21-1)</f>
        <v/>
      </c>
      <c r="G38" s="27">
        <f>SUMPRODUCT(I$7:I$27,G$7:G$27)/(21-1)</f>
        <v/>
      </c>
      <c r="H38" s="27">
        <f>SUMPRODUCT(I$7:I$27,H$7:H$27)/(21-1)</f>
        <v/>
      </c>
      <c r="I38" s="27">
        <f>SUMPRODUCT(I$7:I$27,I$7:I$27)/(21-1)</f>
        <v/>
      </c>
      <c r="J38" s="27">
        <f>SUMPRODUCT(I$7:I$27,J$7:J$27)/(21-1)</f>
        <v/>
      </c>
      <c r="K38" s="27">
        <f>SUMPRODUCT(I$7:I$27,K$7:K$27)/(21-1)</f>
        <v/>
      </c>
      <c r="L38" s="27">
        <f>SUMPRODUCT(I$7:I$27,L$7:L$27)/(21-1)</f>
        <v/>
      </c>
      <c r="M38" s="27">
        <f>SUMPRODUCT(I$7:I$27,M$7:M$27)/(21-1)</f>
        <v/>
      </c>
      <c r="N38" s="27">
        <f>SUMPRODUCT(I$7:I$27,N$7:N$27)/(21-1)</f>
        <v/>
      </c>
      <c r="O38" s="27">
        <f>SUMPRODUCT(I$7:I$27,O$7:O$27)/(21-1)</f>
        <v/>
      </c>
      <c r="P38" s="27">
        <f>SUMPRODUCT(I$7:I$27,P$7:P$27)/(21-1)</f>
        <v/>
      </c>
      <c r="Q38" s="27">
        <f>SUMPRODUCT(I$7:I$27,Q$7:Q$27)/(21-1)</f>
        <v/>
      </c>
      <c r="R38" s="27">
        <f>SUMPRODUCT(I$7:I$27,R$7:R$27)/(21-1)</f>
        <v/>
      </c>
      <c r="S38" s="27">
        <f>SUMPRODUCT(I$7:I$27,S$7:S$27)/(21-1)</f>
        <v/>
      </c>
      <c r="T38" s="27">
        <f>SUMPRODUCT(I$7:I$27,T$7:T$27)/(21-1)</f>
        <v/>
      </c>
      <c r="U38" s="27">
        <f>SUMPRODUCT(I$7:I$27,U$7:U$27)/(21-1)</f>
        <v/>
      </c>
      <c r="V38" s="27">
        <f>SUMPRODUCT(I$7:I$27,V$7:V$27)/(21-1)</f>
        <v/>
      </c>
      <c r="W38" s="27">
        <f>SUMPRODUCT(I$7:I$27,W$7:W$27)/(21-1)</f>
        <v/>
      </c>
    </row>
    <row r="39">
      <c r="A39" s="7" t="inlineStr">
        <is>
          <t>Information Technology</t>
        </is>
      </c>
      <c r="B39" s="27">
        <f>SUMPRODUCT(J$7:J$27,B$7:B$27)/(21-1)</f>
        <v/>
      </c>
      <c r="C39" s="27">
        <f>SUMPRODUCT(J$7:J$27,C$7:C$27)/(21-1)</f>
        <v/>
      </c>
      <c r="D39" s="27">
        <f>SUMPRODUCT(J$7:J$27,D$7:D$27)/(21-1)</f>
        <v/>
      </c>
      <c r="E39" s="27">
        <f>SUMPRODUCT(J$7:J$27,E$7:E$27)/(21-1)</f>
        <v/>
      </c>
      <c r="F39" s="27">
        <f>SUMPRODUCT(J$7:J$27,F$7:F$27)/(21-1)</f>
        <v/>
      </c>
      <c r="G39" s="27">
        <f>SUMPRODUCT(J$7:J$27,G$7:G$27)/(21-1)</f>
        <v/>
      </c>
      <c r="H39" s="27">
        <f>SUMPRODUCT(J$7:J$27,H$7:H$27)/(21-1)</f>
        <v/>
      </c>
      <c r="I39" s="27">
        <f>SUMPRODUCT(J$7:J$27,I$7:I$27)/(21-1)</f>
        <v/>
      </c>
      <c r="J39" s="27">
        <f>SUMPRODUCT(J$7:J$27,J$7:J$27)/(21-1)</f>
        <v/>
      </c>
      <c r="K39" s="27">
        <f>SUMPRODUCT(J$7:J$27,K$7:K$27)/(21-1)</f>
        <v/>
      </c>
      <c r="L39" s="27">
        <f>SUMPRODUCT(J$7:J$27,L$7:L$27)/(21-1)</f>
        <v/>
      </c>
      <c r="M39" s="27">
        <f>SUMPRODUCT(J$7:J$27,M$7:M$27)/(21-1)</f>
        <v/>
      </c>
      <c r="N39" s="27">
        <f>SUMPRODUCT(J$7:J$27,N$7:N$27)/(21-1)</f>
        <v/>
      </c>
      <c r="O39" s="27">
        <f>SUMPRODUCT(J$7:J$27,O$7:O$27)/(21-1)</f>
        <v/>
      </c>
      <c r="P39" s="27">
        <f>SUMPRODUCT(J$7:J$27,P$7:P$27)/(21-1)</f>
        <v/>
      </c>
      <c r="Q39" s="27">
        <f>SUMPRODUCT(J$7:J$27,Q$7:Q$27)/(21-1)</f>
        <v/>
      </c>
      <c r="R39" s="27">
        <f>SUMPRODUCT(J$7:J$27,R$7:R$27)/(21-1)</f>
        <v/>
      </c>
      <c r="S39" s="27">
        <f>SUMPRODUCT(J$7:J$27,S$7:S$27)/(21-1)</f>
        <v/>
      </c>
      <c r="T39" s="27">
        <f>SUMPRODUCT(J$7:J$27,T$7:T$27)/(21-1)</f>
        <v/>
      </c>
      <c r="U39" s="27">
        <f>SUMPRODUCT(J$7:J$27,U$7:U$27)/(21-1)</f>
        <v/>
      </c>
      <c r="V39" s="27">
        <f>SUMPRODUCT(J$7:J$27,V$7:V$27)/(21-1)</f>
        <v/>
      </c>
      <c r="W39" s="27">
        <f>SUMPRODUCT(J$7:J$27,W$7:W$27)/(21-1)</f>
        <v/>
      </c>
    </row>
    <row r="40">
      <c r="A40" s="7" t="inlineStr">
        <is>
          <t>Materials</t>
        </is>
      </c>
      <c r="B40" s="27">
        <f>SUMPRODUCT(K$7:K$27,B$7:B$27)/(21-1)</f>
        <v/>
      </c>
      <c r="C40" s="27">
        <f>SUMPRODUCT(K$7:K$27,C$7:C$27)/(21-1)</f>
        <v/>
      </c>
      <c r="D40" s="27">
        <f>SUMPRODUCT(K$7:K$27,D$7:D$27)/(21-1)</f>
        <v/>
      </c>
      <c r="E40" s="27">
        <f>SUMPRODUCT(K$7:K$27,E$7:E$27)/(21-1)</f>
        <v/>
      </c>
      <c r="F40" s="27">
        <f>SUMPRODUCT(K$7:K$27,F$7:F$27)/(21-1)</f>
        <v/>
      </c>
      <c r="G40" s="27">
        <f>SUMPRODUCT(K$7:K$27,G$7:G$27)/(21-1)</f>
        <v/>
      </c>
      <c r="H40" s="27">
        <f>SUMPRODUCT(K$7:K$27,H$7:H$27)/(21-1)</f>
        <v/>
      </c>
      <c r="I40" s="27">
        <f>SUMPRODUCT(K$7:K$27,I$7:I$27)/(21-1)</f>
        <v/>
      </c>
      <c r="J40" s="27">
        <f>SUMPRODUCT(K$7:K$27,J$7:J$27)/(21-1)</f>
        <v/>
      </c>
      <c r="K40" s="27">
        <f>SUMPRODUCT(K$7:K$27,K$7:K$27)/(21-1)</f>
        <v/>
      </c>
      <c r="L40" s="27">
        <f>SUMPRODUCT(K$7:K$27,L$7:L$27)/(21-1)</f>
        <v/>
      </c>
      <c r="M40" s="27">
        <f>SUMPRODUCT(K$7:K$27,M$7:M$27)/(21-1)</f>
        <v/>
      </c>
      <c r="N40" s="27">
        <f>SUMPRODUCT(K$7:K$27,N$7:N$27)/(21-1)</f>
        <v/>
      </c>
      <c r="O40" s="27">
        <f>SUMPRODUCT(K$7:K$27,O$7:O$27)/(21-1)</f>
        <v/>
      </c>
      <c r="P40" s="27">
        <f>SUMPRODUCT(K$7:K$27,P$7:P$27)/(21-1)</f>
        <v/>
      </c>
      <c r="Q40" s="27">
        <f>SUMPRODUCT(K$7:K$27,Q$7:Q$27)/(21-1)</f>
        <v/>
      </c>
      <c r="R40" s="27">
        <f>SUMPRODUCT(K$7:K$27,R$7:R$27)/(21-1)</f>
        <v/>
      </c>
      <c r="S40" s="27">
        <f>SUMPRODUCT(K$7:K$27,S$7:S$27)/(21-1)</f>
        <v/>
      </c>
      <c r="T40" s="27">
        <f>SUMPRODUCT(K$7:K$27,T$7:T$27)/(21-1)</f>
        <v/>
      </c>
      <c r="U40" s="27">
        <f>SUMPRODUCT(K$7:K$27,U$7:U$27)/(21-1)</f>
        <v/>
      </c>
      <c r="V40" s="27">
        <f>SUMPRODUCT(K$7:K$27,V$7:V$27)/(21-1)</f>
        <v/>
      </c>
      <c r="W40" s="27">
        <f>SUMPRODUCT(K$7:K$27,W$7:W$27)/(21-1)</f>
        <v/>
      </c>
    </row>
    <row r="41">
      <c r="A41" s="7" t="inlineStr">
        <is>
          <t>Real Estate</t>
        </is>
      </c>
      <c r="B41" s="27">
        <f>SUMPRODUCT(L$7:L$27,B$7:B$27)/(21-1)</f>
        <v/>
      </c>
      <c r="C41" s="27">
        <f>SUMPRODUCT(L$7:L$27,C$7:C$27)/(21-1)</f>
        <v/>
      </c>
      <c r="D41" s="27">
        <f>SUMPRODUCT(L$7:L$27,D$7:D$27)/(21-1)</f>
        <v/>
      </c>
      <c r="E41" s="27">
        <f>SUMPRODUCT(L$7:L$27,E$7:E$27)/(21-1)</f>
        <v/>
      </c>
      <c r="F41" s="27">
        <f>SUMPRODUCT(L$7:L$27,F$7:F$27)/(21-1)</f>
        <v/>
      </c>
      <c r="G41" s="27">
        <f>SUMPRODUCT(L$7:L$27,G$7:G$27)/(21-1)</f>
        <v/>
      </c>
      <c r="H41" s="27">
        <f>SUMPRODUCT(L$7:L$27,H$7:H$27)/(21-1)</f>
        <v/>
      </c>
      <c r="I41" s="27">
        <f>SUMPRODUCT(L$7:L$27,I$7:I$27)/(21-1)</f>
        <v/>
      </c>
      <c r="J41" s="27">
        <f>SUMPRODUCT(L$7:L$27,J$7:J$27)/(21-1)</f>
        <v/>
      </c>
      <c r="K41" s="27">
        <f>SUMPRODUCT(L$7:L$27,K$7:K$27)/(21-1)</f>
        <v/>
      </c>
      <c r="L41" s="27">
        <f>SUMPRODUCT(L$7:L$27,L$7:L$27)/(21-1)</f>
        <v/>
      </c>
      <c r="M41" s="27">
        <f>SUMPRODUCT(L$7:L$27,M$7:M$27)/(21-1)</f>
        <v/>
      </c>
      <c r="N41" s="27">
        <f>SUMPRODUCT(L$7:L$27,N$7:N$27)/(21-1)</f>
        <v/>
      </c>
      <c r="O41" s="27">
        <f>SUMPRODUCT(L$7:L$27,O$7:O$27)/(21-1)</f>
        <v/>
      </c>
      <c r="P41" s="27">
        <f>SUMPRODUCT(L$7:L$27,P$7:P$27)/(21-1)</f>
        <v/>
      </c>
      <c r="Q41" s="27">
        <f>SUMPRODUCT(L$7:L$27,Q$7:Q$27)/(21-1)</f>
        <v/>
      </c>
      <c r="R41" s="27">
        <f>SUMPRODUCT(L$7:L$27,R$7:R$27)/(21-1)</f>
        <v/>
      </c>
      <c r="S41" s="27">
        <f>SUMPRODUCT(L$7:L$27,S$7:S$27)/(21-1)</f>
        <v/>
      </c>
      <c r="T41" s="27">
        <f>SUMPRODUCT(L$7:L$27,T$7:T$27)/(21-1)</f>
        <v/>
      </c>
      <c r="U41" s="27">
        <f>SUMPRODUCT(L$7:L$27,U$7:U$27)/(21-1)</f>
        <v/>
      </c>
      <c r="V41" s="27">
        <f>SUMPRODUCT(L$7:L$27,V$7:V$27)/(21-1)</f>
        <v/>
      </c>
      <c r="W41" s="27">
        <f>SUMPRODUCT(L$7:L$27,W$7:W$27)/(21-1)</f>
        <v/>
      </c>
    </row>
    <row r="42">
      <c r="A42" s="7" t="inlineStr">
        <is>
          <t>Utilities</t>
        </is>
      </c>
      <c r="B42" s="27">
        <f>SUMPRODUCT(M$7:M$27,B$7:B$27)/(21-1)</f>
        <v/>
      </c>
      <c r="C42" s="27">
        <f>SUMPRODUCT(M$7:M$27,C$7:C$27)/(21-1)</f>
        <v/>
      </c>
      <c r="D42" s="27">
        <f>SUMPRODUCT(M$7:M$27,D$7:D$27)/(21-1)</f>
        <v/>
      </c>
      <c r="E42" s="27">
        <f>SUMPRODUCT(M$7:M$27,E$7:E$27)/(21-1)</f>
        <v/>
      </c>
      <c r="F42" s="27">
        <f>SUMPRODUCT(M$7:M$27,F$7:F$27)/(21-1)</f>
        <v/>
      </c>
      <c r="G42" s="27">
        <f>SUMPRODUCT(M$7:M$27,G$7:G$27)/(21-1)</f>
        <v/>
      </c>
      <c r="H42" s="27">
        <f>SUMPRODUCT(M$7:M$27,H$7:H$27)/(21-1)</f>
        <v/>
      </c>
      <c r="I42" s="27">
        <f>SUMPRODUCT(M$7:M$27,I$7:I$27)/(21-1)</f>
        <v/>
      </c>
      <c r="J42" s="27">
        <f>SUMPRODUCT(M$7:M$27,J$7:J$27)/(21-1)</f>
        <v/>
      </c>
      <c r="K42" s="27">
        <f>SUMPRODUCT(M$7:M$27,K$7:K$27)/(21-1)</f>
        <v/>
      </c>
      <c r="L42" s="27">
        <f>SUMPRODUCT(M$7:M$27,L$7:L$27)/(21-1)</f>
        <v/>
      </c>
      <c r="M42" s="27">
        <f>SUMPRODUCT(M$7:M$27,M$7:M$27)/(21-1)</f>
        <v/>
      </c>
      <c r="N42" s="27">
        <f>SUMPRODUCT(M$7:M$27,N$7:N$27)/(21-1)</f>
        <v/>
      </c>
      <c r="O42" s="27">
        <f>SUMPRODUCT(M$7:M$27,O$7:O$27)/(21-1)</f>
        <v/>
      </c>
      <c r="P42" s="27">
        <f>SUMPRODUCT(M$7:M$27,P$7:P$27)/(21-1)</f>
        <v/>
      </c>
      <c r="Q42" s="27">
        <f>SUMPRODUCT(M$7:M$27,Q$7:Q$27)/(21-1)</f>
        <v/>
      </c>
      <c r="R42" s="27">
        <f>SUMPRODUCT(M$7:M$27,R$7:R$27)/(21-1)</f>
        <v/>
      </c>
      <c r="S42" s="27">
        <f>SUMPRODUCT(M$7:M$27,S$7:S$27)/(21-1)</f>
        <v/>
      </c>
      <c r="T42" s="27">
        <f>SUMPRODUCT(M$7:M$27,T$7:T$27)/(21-1)</f>
        <v/>
      </c>
      <c r="U42" s="27">
        <f>SUMPRODUCT(M$7:M$27,U$7:U$27)/(21-1)</f>
        <v/>
      </c>
      <c r="V42" s="27">
        <f>SUMPRODUCT(M$7:M$27,V$7:V$27)/(21-1)</f>
        <v/>
      </c>
      <c r="W42" s="27">
        <f>SUMPRODUCT(M$7:M$27,W$7:W$27)/(21-1)</f>
        <v/>
      </c>
    </row>
    <row r="43">
      <c r="A43" s="7" t="inlineStr">
        <is>
          <t>size</t>
        </is>
      </c>
      <c r="B43" s="27">
        <f>SUMPRODUCT(N$7:N$27,B$7:B$27)/(21-1)</f>
        <v/>
      </c>
      <c r="C43" s="27">
        <f>SUMPRODUCT(N$7:N$27,C$7:C$27)/(21-1)</f>
        <v/>
      </c>
      <c r="D43" s="27">
        <f>SUMPRODUCT(N$7:N$27,D$7:D$27)/(21-1)</f>
        <v/>
      </c>
      <c r="E43" s="27">
        <f>SUMPRODUCT(N$7:N$27,E$7:E$27)/(21-1)</f>
        <v/>
      </c>
      <c r="F43" s="27">
        <f>SUMPRODUCT(N$7:N$27,F$7:F$27)/(21-1)</f>
        <v/>
      </c>
      <c r="G43" s="27">
        <f>SUMPRODUCT(N$7:N$27,G$7:G$27)/(21-1)</f>
        <v/>
      </c>
      <c r="H43" s="27">
        <f>SUMPRODUCT(N$7:N$27,H$7:H$27)/(21-1)</f>
        <v/>
      </c>
      <c r="I43" s="27">
        <f>SUMPRODUCT(N$7:N$27,I$7:I$27)/(21-1)</f>
        <v/>
      </c>
      <c r="J43" s="27">
        <f>SUMPRODUCT(N$7:N$27,J$7:J$27)/(21-1)</f>
        <v/>
      </c>
      <c r="K43" s="27">
        <f>SUMPRODUCT(N$7:N$27,K$7:K$27)/(21-1)</f>
        <v/>
      </c>
      <c r="L43" s="27">
        <f>SUMPRODUCT(N$7:N$27,L$7:L$27)/(21-1)</f>
        <v/>
      </c>
      <c r="M43" s="27">
        <f>SUMPRODUCT(N$7:N$27,M$7:M$27)/(21-1)</f>
        <v/>
      </c>
      <c r="N43" s="27">
        <f>SUMPRODUCT(N$7:N$27,N$7:N$27)/(21-1)</f>
        <v/>
      </c>
      <c r="O43" s="27">
        <f>SUMPRODUCT(N$7:N$27,O$7:O$27)/(21-1)</f>
        <v/>
      </c>
      <c r="P43" s="27">
        <f>SUMPRODUCT(N$7:N$27,P$7:P$27)/(21-1)</f>
        <v/>
      </c>
      <c r="Q43" s="27">
        <f>SUMPRODUCT(N$7:N$27,Q$7:Q$27)/(21-1)</f>
        <v/>
      </c>
      <c r="R43" s="27">
        <f>SUMPRODUCT(N$7:N$27,R$7:R$27)/(21-1)</f>
        <v/>
      </c>
      <c r="S43" s="27">
        <f>SUMPRODUCT(N$7:N$27,S$7:S$27)/(21-1)</f>
        <v/>
      </c>
      <c r="T43" s="27">
        <f>SUMPRODUCT(N$7:N$27,T$7:T$27)/(21-1)</f>
        <v/>
      </c>
      <c r="U43" s="27">
        <f>SUMPRODUCT(N$7:N$27,U$7:U$27)/(21-1)</f>
        <v/>
      </c>
      <c r="V43" s="27">
        <f>SUMPRODUCT(N$7:N$27,V$7:V$27)/(21-1)</f>
        <v/>
      </c>
      <c r="W43" s="27">
        <f>SUMPRODUCT(N$7:N$27,W$7:W$27)/(21-1)</f>
        <v/>
      </c>
    </row>
    <row r="44">
      <c r="A44" s="7" t="inlineStr">
        <is>
          <t>beta</t>
        </is>
      </c>
      <c r="B44" s="27">
        <f>SUMPRODUCT(O$7:O$27,B$7:B$27)/(21-1)</f>
        <v/>
      </c>
      <c r="C44" s="27">
        <f>SUMPRODUCT(O$7:O$27,C$7:C$27)/(21-1)</f>
        <v/>
      </c>
      <c r="D44" s="27">
        <f>SUMPRODUCT(O$7:O$27,D$7:D$27)/(21-1)</f>
        <v/>
      </c>
      <c r="E44" s="27">
        <f>SUMPRODUCT(O$7:O$27,E$7:E$27)/(21-1)</f>
        <v/>
      </c>
      <c r="F44" s="27">
        <f>SUMPRODUCT(O$7:O$27,F$7:F$27)/(21-1)</f>
        <v/>
      </c>
      <c r="G44" s="27">
        <f>SUMPRODUCT(O$7:O$27,G$7:G$27)/(21-1)</f>
        <v/>
      </c>
      <c r="H44" s="27">
        <f>SUMPRODUCT(O$7:O$27,H$7:H$27)/(21-1)</f>
        <v/>
      </c>
      <c r="I44" s="27">
        <f>SUMPRODUCT(O$7:O$27,I$7:I$27)/(21-1)</f>
        <v/>
      </c>
      <c r="J44" s="27">
        <f>SUMPRODUCT(O$7:O$27,J$7:J$27)/(21-1)</f>
        <v/>
      </c>
      <c r="K44" s="27">
        <f>SUMPRODUCT(O$7:O$27,K$7:K$27)/(21-1)</f>
        <v/>
      </c>
      <c r="L44" s="27">
        <f>SUMPRODUCT(O$7:O$27,L$7:L$27)/(21-1)</f>
        <v/>
      </c>
      <c r="M44" s="27">
        <f>SUMPRODUCT(O$7:O$27,M$7:M$27)/(21-1)</f>
        <v/>
      </c>
      <c r="N44" s="27">
        <f>SUMPRODUCT(O$7:O$27,N$7:N$27)/(21-1)</f>
        <v/>
      </c>
      <c r="O44" s="27">
        <f>SUMPRODUCT(O$7:O$27,O$7:O$27)/(21-1)</f>
        <v/>
      </c>
      <c r="P44" s="27">
        <f>SUMPRODUCT(O$7:O$27,P$7:P$27)/(21-1)</f>
        <v/>
      </c>
      <c r="Q44" s="27">
        <f>SUMPRODUCT(O$7:O$27,Q$7:Q$27)/(21-1)</f>
        <v/>
      </c>
      <c r="R44" s="27">
        <f>SUMPRODUCT(O$7:O$27,R$7:R$27)/(21-1)</f>
        <v/>
      </c>
      <c r="S44" s="27">
        <f>SUMPRODUCT(O$7:O$27,S$7:S$27)/(21-1)</f>
        <v/>
      </c>
      <c r="T44" s="27">
        <f>SUMPRODUCT(O$7:O$27,T$7:T$27)/(21-1)</f>
        <v/>
      </c>
      <c r="U44" s="27">
        <f>SUMPRODUCT(O$7:O$27,U$7:U$27)/(21-1)</f>
        <v/>
      </c>
      <c r="V44" s="27">
        <f>SUMPRODUCT(O$7:O$27,V$7:V$27)/(21-1)</f>
        <v/>
      </c>
      <c r="W44" s="27">
        <f>SUMPRODUCT(O$7:O$27,W$7:W$27)/(21-1)</f>
        <v/>
      </c>
    </row>
    <row r="45">
      <c r="A45" s="7" t="inlineStr">
        <is>
          <t>momentum</t>
        </is>
      </c>
      <c r="B45" s="27">
        <f>SUMPRODUCT(P$7:P$27,B$7:B$27)/(21-1)</f>
        <v/>
      </c>
      <c r="C45" s="27">
        <f>SUMPRODUCT(P$7:P$27,C$7:C$27)/(21-1)</f>
        <v/>
      </c>
      <c r="D45" s="27">
        <f>SUMPRODUCT(P$7:P$27,D$7:D$27)/(21-1)</f>
        <v/>
      </c>
      <c r="E45" s="27">
        <f>SUMPRODUCT(P$7:P$27,E$7:E$27)/(21-1)</f>
        <v/>
      </c>
      <c r="F45" s="27">
        <f>SUMPRODUCT(P$7:P$27,F$7:F$27)/(21-1)</f>
        <v/>
      </c>
      <c r="G45" s="27">
        <f>SUMPRODUCT(P$7:P$27,G$7:G$27)/(21-1)</f>
        <v/>
      </c>
      <c r="H45" s="27">
        <f>SUMPRODUCT(P$7:P$27,H$7:H$27)/(21-1)</f>
        <v/>
      </c>
      <c r="I45" s="27">
        <f>SUMPRODUCT(P$7:P$27,I$7:I$27)/(21-1)</f>
        <v/>
      </c>
      <c r="J45" s="27">
        <f>SUMPRODUCT(P$7:P$27,J$7:J$27)/(21-1)</f>
        <v/>
      </c>
      <c r="K45" s="27">
        <f>SUMPRODUCT(P$7:P$27,K$7:K$27)/(21-1)</f>
        <v/>
      </c>
      <c r="L45" s="27">
        <f>SUMPRODUCT(P$7:P$27,L$7:L$27)/(21-1)</f>
        <v/>
      </c>
      <c r="M45" s="27">
        <f>SUMPRODUCT(P$7:P$27,M$7:M$27)/(21-1)</f>
        <v/>
      </c>
      <c r="N45" s="27">
        <f>SUMPRODUCT(P$7:P$27,N$7:N$27)/(21-1)</f>
        <v/>
      </c>
      <c r="O45" s="27">
        <f>SUMPRODUCT(P$7:P$27,O$7:O$27)/(21-1)</f>
        <v/>
      </c>
      <c r="P45" s="27">
        <f>SUMPRODUCT(P$7:P$27,P$7:P$27)/(21-1)</f>
        <v/>
      </c>
      <c r="Q45" s="27">
        <f>SUMPRODUCT(P$7:P$27,Q$7:Q$27)/(21-1)</f>
        <v/>
      </c>
      <c r="R45" s="27">
        <f>SUMPRODUCT(P$7:P$27,R$7:R$27)/(21-1)</f>
        <v/>
      </c>
      <c r="S45" s="27">
        <f>SUMPRODUCT(P$7:P$27,S$7:S$27)/(21-1)</f>
        <v/>
      </c>
      <c r="T45" s="27">
        <f>SUMPRODUCT(P$7:P$27,T$7:T$27)/(21-1)</f>
        <v/>
      </c>
      <c r="U45" s="27">
        <f>SUMPRODUCT(P$7:P$27,U$7:U$27)/(21-1)</f>
        <v/>
      </c>
      <c r="V45" s="27">
        <f>SUMPRODUCT(P$7:P$27,V$7:V$27)/(21-1)</f>
        <v/>
      </c>
      <c r="W45" s="27">
        <f>SUMPRODUCT(P$7:P$27,W$7:W$27)/(21-1)</f>
        <v/>
      </c>
    </row>
    <row r="46">
      <c r="A46" s="7" t="inlineStr">
        <is>
          <t>residvol</t>
        </is>
      </c>
      <c r="B46" s="27">
        <f>SUMPRODUCT(Q$7:Q$27,B$7:B$27)/(21-1)</f>
        <v/>
      </c>
      <c r="C46" s="27">
        <f>SUMPRODUCT(Q$7:Q$27,C$7:C$27)/(21-1)</f>
        <v/>
      </c>
      <c r="D46" s="27">
        <f>SUMPRODUCT(Q$7:Q$27,D$7:D$27)/(21-1)</f>
        <v/>
      </c>
      <c r="E46" s="27">
        <f>SUMPRODUCT(Q$7:Q$27,E$7:E$27)/(21-1)</f>
        <v/>
      </c>
      <c r="F46" s="27">
        <f>SUMPRODUCT(Q$7:Q$27,F$7:F$27)/(21-1)</f>
        <v/>
      </c>
      <c r="G46" s="27">
        <f>SUMPRODUCT(Q$7:Q$27,G$7:G$27)/(21-1)</f>
        <v/>
      </c>
      <c r="H46" s="27">
        <f>SUMPRODUCT(Q$7:Q$27,H$7:H$27)/(21-1)</f>
        <v/>
      </c>
      <c r="I46" s="27">
        <f>SUMPRODUCT(Q$7:Q$27,I$7:I$27)/(21-1)</f>
        <v/>
      </c>
      <c r="J46" s="27">
        <f>SUMPRODUCT(Q$7:Q$27,J$7:J$27)/(21-1)</f>
        <v/>
      </c>
      <c r="K46" s="27">
        <f>SUMPRODUCT(Q$7:Q$27,K$7:K$27)/(21-1)</f>
        <v/>
      </c>
      <c r="L46" s="27">
        <f>SUMPRODUCT(Q$7:Q$27,L$7:L$27)/(21-1)</f>
        <v/>
      </c>
      <c r="M46" s="27">
        <f>SUMPRODUCT(Q$7:Q$27,M$7:M$27)/(21-1)</f>
        <v/>
      </c>
      <c r="N46" s="27">
        <f>SUMPRODUCT(Q$7:Q$27,N$7:N$27)/(21-1)</f>
        <v/>
      </c>
      <c r="O46" s="27">
        <f>SUMPRODUCT(Q$7:Q$27,O$7:O$27)/(21-1)</f>
        <v/>
      </c>
      <c r="P46" s="27">
        <f>SUMPRODUCT(Q$7:Q$27,P$7:P$27)/(21-1)</f>
        <v/>
      </c>
      <c r="Q46" s="27">
        <f>SUMPRODUCT(Q$7:Q$27,Q$7:Q$27)/(21-1)</f>
        <v/>
      </c>
      <c r="R46" s="27">
        <f>SUMPRODUCT(Q$7:Q$27,R$7:R$27)/(21-1)</f>
        <v/>
      </c>
      <c r="S46" s="27">
        <f>SUMPRODUCT(Q$7:Q$27,S$7:S$27)/(21-1)</f>
        <v/>
      </c>
      <c r="T46" s="27">
        <f>SUMPRODUCT(Q$7:Q$27,T$7:T$27)/(21-1)</f>
        <v/>
      </c>
      <c r="U46" s="27">
        <f>SUMPRODUCT(Q$7:Q$27,U$7:U$27)/(21-1)</f>
        <v/>
      </c>
      <c r="V46" s="27">
        <f>SUMPRODUCT(Q$7:Q$27,V$7:V$27)/(21-1)</f>
        <v/>
      </c>
      <c r="W46" s="27">
        <f>SUMPRODUCT(Q$7:Q$27,W$7:W$27)/(21-1)</f>
        <v/>
      </c>
    </row>
    <row r="47">
      <c r="A47" s="7" t="inlineStr">
        <is>
          <t>nlsize</t>
        </is>
      </c>
      <c r="B47" s="27">
        <f>SUMPRODUCT(R$7:R$27,B$7:B$27)/(21-1)</f>
        <v/>
      </c>
      <c r="C47" s="27">
        <f>SUMPRODUCT(R$7:R$27,C$7:C$27)/(21-1)</f>
        <v/>
      </c>
      <c r="D47" s="27">
        <f>SUMPRODUCT(R$7:R$27,D$7:D$27)/(21-1)</f>
        <v/>
      </c>
      <c r="E47" s="27">
        <f>SUMPRODUCT(R$7:R$27,E$7:E$27)/(21-1)</f>
        <v/>
      </c>
      <c r="F47" s="27">
        <f>SUMPRODUCT(R$7:R$27,F$7:F$27)/(21-1)</f>
        <v/>
      </c>
      <c r="G47" s="27">
        <f>SUMPRODUCT(R$7:R$27,G$7:G$27)/(21-1)</f>
        <v/>
      </c>
      <c r="H47" s="27">
        <f>SUMPRODUCT(R$7:R$27,H$7:H$27)/(21-1)</f>
        <v/>
      </c>
      <c r="I47" s="27">
        <f>SUMPRODUCT(R$7:R$27,I$7:I$27)/(21-1)</f>
        <v/>
      </c>
      <c r="J47" s="27">
        <f>SUMPRODUCT(R$7:R$27,J$7:J$27)/(21-1)</f>
        <v/>
      </c>
      <c r="K47" s="27">
        <f>SUMPRODUCT(R$7:R$27,K$7:K$27)/(21-1)</f>
        <v/>
      </c>
      <c r="L47" s="27">
        <f>SUMPRODUCT(R$7:R$27,L$7:L$27)/(21-1)</f>
        <v/>
      </c>
      <c r="M47" s="27">
        <f>SUMPRODUCT(R$7:R$27,M$7:M$27)/(21-1)</f>
        <v/>
      </c>
      <c r="N47" s="27">
        <f>SUMPRODUCT(R$7:R$27,N$7:N$27)/(21-1)</f>
        <v/>
      </c>
      <c r="O47" s="27">
        <f>SUMPRODUCT(R$7:R$27,O$7:O$27)/(21-1)</f>
        <v/>
      </c>
      <c r="P47" s="27">
        <f>SUMPRODUCT(R$7:R$27,P$7:P$27)/(21-1)</f>
        <v/>
      </c>
      <c r="Q47" s="27">
        <f>SUMPRODUCT(R$7:R$27,Q$7:Q$27)/(21-1)</f>
        <v/>
      </c>
      <c r="R47" s="27">
        <f>SUMPRODUCT(R$7:R$27,R$7:R$27)/(21-1)</f>
        <v/>
      </c>
      <c r="S47" s="27">
        <f>SUMPRODUCT(R$7:R$27,S$7:S$27)/(21-1)</f>
        <v/>
      </c>
      <c r="T47" s="27">
        <f>SUMPRODUCT(R$7:R$27,T$7:T$27)/(21-1)</f>
        <v/>
      </c>
      <c r="U47" s="27">
        <f>SUMPRODUCT(R$7:R$27,U$7:U$27)/(21-1)</f>
        <v/>
      </c>
      <c r="V47" s="27">
        <f>SUMPRODUCT(R$7:R$27,V$7:V$27)/(21-1)</f>
        <v/>
      </c>
      <c r="W47" s="27">
        <f>SUMPRODUCT(R$7:R$27,W$7:W$27)/(21-1)</f>
        <v/>
      </c>
    </row>
    <row r="48">
      <c r="A48" s="7" t="inlineStr">
        <is>
          <t>btop</t>
        </is>
      </c>
      <c r="B48" s="27">
        <f>SUMPRODUCT(S$7:S$27,B$7:B$27)/(21-1)</f>
        <v/>
      </c>
      <c r="C48" s="27">
        <f>SUMPRODUCT(S$7:S$27,C$7:C$27)/(21-1)</f>
        <v/>
      </c>
      <c r="D48" s="27">
        <f>SUMPRODUCT(S$7:S$27,D$7:D$27)/(21-1)</f>
        <v/>
      </c>
      <c r="E48" s="27">
        <f>SUMPRODUCT(S$7:S$27,E$7:E$27)/(21-1)</f>
        <v/>
      </c>
      <c r="F48" s="27">
        <f>SUMPRODUCT(S$7:S$27,F$7:F$27)/(21-1)</f>
        <v/>
      </c>
      <c r="G48" s="27">
        <f>SUMPRODUCT(S$7:S$27,G$7:G$27)/(21-1)</f>
        <v/>
      </c>
      <c r="H48" s="27">
        <f>SUMPRODUCT(S$7:S$27,H$7:H$27)/(21-1)</f>
        <v/>
      </c>
      <c r="I48" s="27">
        <f>SUMPRODUCT(S$7:S$27,I$7:I$27)/(21-1)</f>
        <v/>
      </c>
      <c r="J48" s="27">
        <f>SUMPRODUCT(S$7:S$27,J$7:J$27)/(21-1)</f>
        <v/>
      </c>
      <c r="K48" s="27">
        <f>SUMPRODUCT(S$7:S$27,K$7:K$27)/(21-1)</f>
        <v/>
      </c>
      <c r="L48" s="27">
        <f>SUMPRODUCT(S$7:S$27,L$7:L$27)/(21-1)</f>
        <v/>
      </c>
      <c r="M48" s="27">
        <f>SUMPRODUCT(S$7:S$27,M$7:M$27)/(21-1)</f>
        <v/>
      </c>
      <c r="N48" s="27">
        <f>SUMPRODUCT(S$7:S$27,N$7:N$27)/(21-1)</f>
        <v/>
      </c>
      <c r="O48" s="27">
        <f>SUMPRODUCT(S$7:S$27,O$7:O$27)/(21-1)</f>
        <v/>
      </c>
      <c r="P48" s="27">
        <f>SUMPRODUCT(S$7:S$27,P$7:P$27)/(21-1)</f>
        <v/>
      </c>
      <c r="Q48" s="27">
        <f>SUMPRODUCT(S$7:S$27,Q$7:Q$27)/(21-1)</f>
        <v/>
      </c>
      <c r="R48" s="27">
        <f>SUMPRODUCT(S$7:S$27,R$7:R$27)/(21-1)</f>
        <v/>
      </c>
      <c r="S48" s="27">
        <f>SUMPRODUCT(S$7:S$27,S$7:S$27)/(21-1)</f>
        <v/>
      </c>
      <c r="T48" s="27">
        <f>SUMPRODUCT(S$7:S$27,T$7:T$27)/(21-1)</f>
        <v/>
      </c>
      <c r="U48" s="27">
        <f>SUMPRODUCT(S$7:S$27,U$7:U$27)/(21-1)</f>
        <v/>
      </c>
      <c r="V48" s="27">
        <f>SUMPRODUCT(S$7:S$27,V$7:V$27)/(21-1)</f>
        <v/>
      </c>
      <c r="W48" s="27">
        <f>SUMPRODUCT(S$7:S$27,W$7:W$27)/(21-1)</f>
        <v/>
      </c>
    </row>
    <row r="49">
      <c r="A49" s="7" t="inlineStr">
        <is>
          <t>liquidity</t>
        </is>
      </c>
      <c r="B49" s="27">
        <f>SUMPRODUCT(T$7:T$27,B$7:B$27)/(21-1)</f>
        <v/>
      </c>
      <c r="C49" s="27">
        <f>SUMPRODUCT(T$7:T$27,C$7:C$27)/(21-1)</f>
        <v/>
      </c>
      <c r="D49" s="27">
        <f>SUMPRODUCT(T$7:T$27,D$7:D$27)/(21-1)</f>
        <v/>
      </c>
      <c r="E49" s="27">
        <f>SUMPRODUCT(T$7:T$27,E$7:E$27)/(21-1)</f>
        <v/>
      </c>
      <c r="F49" s="27">
        <f>SUMPRODUCT(T$7:T$27,F$7:F$27)/(21-1)</f>
        <v/>
      </c>
      <c r="G49" s="27">
        <f>SUMPRODUCT(T$7:T$27,G$7:G$27)/(21-1)</f>
        <v/>
      </c>
      <c r="H49" s="27">
        <f>SUMPRODUCT(T$7:T$27,H$7:H$27)/(21-1)</f>
        <v/>
      </c>
      <c r="I49" s="27">
        <f>SUMPRODUCT(T$7:T$27,I$7:I$27)/(21-1)</f>
        <v/>
      </c>
      <c r="J49" s="27">
        <f>SUMPRODUCT(T$7:T$27,J$7:J$27)/(21-1)</f>
        <v/>
      </c>
      <c r="K49" s="27">
        <f>SUMPRODUCT(T$7:T$27,K$7:K$27)/(21-1)</f>
        <v/>
      </c>
      <c r="L49" s="27">
        <f>SUMPRODUCT(T$7:T$27,L$7:L$27)/(21-1)</f>
        <v/>
      </c>
      <c r="M49" s="27">
        <f>SUMPRODUCT(T$7:T$27,M$7:M$27)/(21-1)</f>
        <v/>
      </c>
      <c r="N49" s="27">
        <f>SUMPRODUCT(T$7:T$27,N$7:N$27)/(21-1)</f>
        <v/>
      </c>
      <c r="O49" s="27">
        <f>SUMPRODUCT(T$7:T$27,O$7:O$27)/(21-1)</f>
        <v/>
      </c>
      <c r="P49" s="27">
        <f>SUMPRODUCT(T$7:T$27,P$7:P$27)/(21-1)</f>
        <v/>
      </c>
      <c r="Q49" s="27">
        <f>SUMPRODUCT(T$7:T$27,Q$7:Q$27)/(21-1)</f>
        <v/>
      </c>
      <c r="R49" s="27">
        <f>SUMPRODUCT(T$7:T$27,R$7:R$27)/(21-1)</f>
        <v/>
      </c>
      <c r="S49" s="27">
        <f>SUMPRODUCT(T$7:T$27,S$7:S$27)/(21-1)</f>
        <v/>
      </c>
      <c r="T49" s="27">
        <f>SUMPRODUCT(T$7:T$27,T$7:T$27)/(21-1)</f>
        <v/>
      </c>
      <c r="U49" s="27">
        <f>SUMPRODUCT(T$7:T$27,U$7:U$27)/(21-1)</f>
        <v/>
      </c>
      <c r="V49" s="27">
        <f>SUMPRODUCT(T$7:T$27,V$7:V$27)/(21-1)</f>
        <v/>
      </c>
      <c r="W49" s="27">
        <f>SUMPRODUCT(T$7:T$27,W$7:W$27)/(21-1)</f>
        <v/>
      </c>
    </row>
    <row r="50">
      <c r="A50" s="7" t="inlineStr">
        <is>
          <t>earnyild</t>
        </is>
      </c>
      <c r="B50" s="27">
        <f>SUMPRODUCT(U$7:U$27,B$7:B$27)/(21-1)</f>
        <v/>
      </c>
      <c r="C50" s="27">
        <f>SUMPRODUCT(U$7:U$27,C$7:C$27)/(21-1)</f>
        <v/>
      </c>
      <c r="D50" s="27">
        <f>SUMPRODUCT(U$7:U$27,D$7:D$27)/(21-1)</f>
        <v/>
      </c>
      <c r="E50" s="27">
        <f>SUMPRODUCT(U$7:U$27,E$7:E$27)/(21-1)</f>
        <v/>
      </c>
      <c r="F50" s="27">
        <f>SUMPRODUCT(U$7:U$27,F$7:F$27)/(21-1)</f>
        <v/>
      </c>
      <c r="G50" s="27">
        <f>SUMPRODUCT(U$7:U$27,G$7:G$27)/(21-1)</f>
        <v/>
      </c>
      <c r="H50" s="27">
        <f>SUMPRODUCT(U$7:U$27,H$7:H$27)/(21-1)</f>
        <v/>
      </c>
      <c r="I50" s="27">
        <f>SUMPRODUCT(U$7:U$27,I$7:I$27)/(21-1)</f>
        <v/>
      </c>
      <c r="J50" s="27">
        <f>SUMPRODUCT(U$7:U$27,J$7:J$27)/(21-1)</f>
        <v/>
      </c>
      <c r="K50" s="27">
        <f>SUMPRODUCT(U$7:U$27,K$7:K$27)/(21-1)</f>
        <v/>
      </c>
      <c r="L50" s="27">
        <f>SUMPRODUCT(U$7:U$27,L$7:L$27)/(21-1)</f>
        <v/>
      </c>
      <c r="M50" s="27">
        <f>SUMPRODUCT(U$7:U$27,M$7:M$27)/(21-1)</f>
        <v/>
      </c>
      <c r="N50" s="27">
        <f>SUMPRODUCT(U$7:U$27,N$7:N$27)/(21-1)</f>
        <v/>
      </c>
      <c r="O50" s="27">
        <f>SUMPRODUCT(U$7:U$27,O$7:O$27)/(21-1)</f>
        <v/>
      </c>
      <c r="P50" s="27">
        <f>SUMPRODUCT(U$7:U$27,P$7:P$27)/(21-1)</f>
        <v/>
      </c>
      <c r="Q50" s="27">
        <f>SUMPRODUCT(U$7:U$27,Q$7:Q$27)/(21-1)</f>
        <v/>
      </c>
      <c r="R50" s="27">
        <f>SUMPRODUCT(U$7:U$27,R$7:R$27)/(21-1)</f>
        <v/>
      </c>
      <c r="S50" s="27">
        <f>SUMPRODUCT(U$7:U$27,S$7:S$27)/(21-1)</f>
        <v/>
      </c>
      <c r="T50" s="27">
        <f>SUMPRODUCT(U$7:U$27,T$7:T$27)/(21-1)</f>
        <v/>
      </c>
      <c r="U50" s="27">
        <f>SUMPRODUCT(U$7:U$27,U$7:U$27)/(21-1)</f>
        <v/>
      </c>
      <c r="V50" s="27">
        <f>SUMPRODUCT(U$7:U$27,V$7:V$27)/(21-1)</f>
        <v/>
      </c>
      <c r="W50" s="27">
        <f>SUMPRODUCT(U$7:U$27,W$7:W$27)/(21-1)</f>
        <v/>
      </c>
    </row>
    <row r="51">
      <c r="A51" s="7" t="inlineStr">
        <is>
          <t>growth</t>
        </is>
      </c>
      <c r="B51" s="27">
        <f>SUMPRODUCT(V$7:V$27,B$7:B$27)/(21-1)</f>
        <v/>
      </c>
      <c r="C51" s="27">
        <f>SUMPRODUCT(V$7:V$27,C$7:C$27)/(21-1)</f>
        <v/>
      </c>
      <c r="D51" s="27">
        <f>SUMPRODUCT(V$7:V$27,D$7:D$27)/(21-1)</f>
        <v/>
      </c>
      <c r="E51" s="27">
        <f>SUMPRODUCT(V$7:V$27,E$7:E$27)/(21-1)</f>
        <v/>
      </c>
      <c r="F51" s="27">
        <f>SUMPRODUCT(V$7:V$27,F$7:F$27)/(21-1)</f>
        <v/>
      </c>
      <c r="G51" s="27">
        <f>SUMPRODUCT(V$7:V$27,G$7:G$27)/(21-1)</f>
        <v/>
      </c>
      <c r="H51" s="27">
        <f>SUMPRODUCT(V$7:V$27,H$7:H$27)/(21-1)</f>
        <v/>
      </c>
      <c r="I51" s="27">
        <f>SUMPRODUCT(V$7:V$27,I$7:I$27)/(21-1)</f>
        <v/>
      </c>
      <c r="J51" s="27">
        <f>SUMPRODUCT(V$7:V$27,J$7:J$27)/(21-1)</f>
        <v/>
      </c>
      <c r="K51" s="27">
        <f>SUMPRODUCT(V$7:V$27,K$7:K$27)/(21-1)</f>
        <v/>
      </c>
      <c r="L51" s="27">
        <f>SUMPRODUCT(V$7:V$27,L$7:L$27)/(21-1)</f>
        <v/>
      </c>
      <c r="M51" s="27">
        <f>SUMPRODUCT(V$7:V$27,M$7:M$27)/(21-1)</f>
        <v/>
      </c>
      <c r="N51" s="27">
        <f>SUMPRODUCT(V$7:V$27,N$7:N$27)/(21-1)</f>
        <v/>
      </c>
      <c r="O51" s="27">
        <f>SUMPRODUCT(V$7:V$27,O$7:O$27)/(21-1)</f>
        <v/>
      </c>
      <c r="P51" s="27">
        <f>SUMPRODUCT(V$7:V$27,P$7:P$27)/(21-1)</f>
        <v/>
      </c>
      <c r="Q51" s="27">
        <f>SUMPRODUCT(V$7:V$27,Q$7:Q$27)/(21-1)</f>
        <v/>
      </c>
      <c r="R51" s="27">
        <f>SUMPRODUCT(V$7:V$27,R$7:R$27)/(21-1)</f>
        <v/>
      </c>
      <c r="S51" s="27">
        <f>SUMPRODUCT(V$7:V$27,S$7:S$27)/(21-1)</f>
        <v/>
      </c>
      <c r="T51" s="27">
        <f>SUMPRODUCT(V$7:V$27,T$7:T$27)/(21-1)</f>
        <v/>
      </c>
      <c r="U51" s="27">
        <f>SUMPRODUCT(V$7:V$27,U$7:U$27)/(21-1)</f>
        <v/>
      </c>
      <c r="V51" s="27">
        <f>SUMPRODUCT(V$7:V$27,V$7:V$27)/(21-1)</f>
        <v/>
      </c>
      <c r="W51" s="27">
        <f>SUMPRODUCT(V$7:V$27,W$7:W$27)/(21-1)</f>
        <v/>
      </c>
    </row>
    <row r="52">
      <c r="A52" s="7" t="inlineStr">
        <is>
          <t>leverage</t>
        </is>
      </c>
      <c r="B52" s="27">
        <f>SUMPRODUCT(W$7:W$27,B$7:B$27)/(21-1)</f>
        <v/>
      </c>
      <c r="C52" s="27">
        <f>SUMPRODUCT(W$7:W$27,C$7:C$27)/(21-1)</f>
        <v/>
      </c>
      <c r="D52" s="27">
        <f>SUMPRODUCT(W$7:W$27,D$7:D$27)/(21-1)</f>
        <v/>
      </c>
      <c r="E52" s="27">
        <f>SUMPRODUCT(W$7:W$27,E$7:E$27)/(21-1)</f>
        <v/>
      </c>
      <c r="F52" s="27">
        <f>SUMPRODUCT(W$7:W$27,F$7:F$27)/(21-1)</f>
        <v/>
      </c>
      <c r="G52" s="27">
        <f>SUMPRODUCT(W$7:W$27,G$7:G$27)/(21-1)</f>
        <v/>
      </c>
      <c r="H52" s="27">
        <f>SUMPRODUCT(W$7:W$27,H$7:H$27)/(21-1)</f>
        <v/>
      </c>
      <c r="I52" s="27">
        <f>SUMPRODUCT(W$7:W$27,I$7:I$27)/(21-1)</f>
        <v/>
      </c>
      <c r="J52" s="27">
        <f>SUMPRODUCT(W$7:W$27,J$7:J$27)/(21-1)</f>
        <v/>
      </c>
      <c r="K52" s="27">
        <f>SUMPRODUCT(W$7:W$27,K$7:K$27)/(21-1)</f>
        <v/>
      </c>
      <c r="L52" s="27">
        <f>SUMPRODUCT(W$7:W$27,L$7:L$27)/(21-1)</f>
        <v/>
      </c>
      <c r="M52" s="27">
        <f>SUMPRODUCT(W$7:W$27,M$7:M$27)/(21-1)</f>
        <v/>
      </c>
      <c r="N52" s="27">
        <f>SUMPRODUCT(W$7:W$27,N$7:N$27)/(21-1)</f>
        <v/>
      </c>
      <c r="O52" s="27">
        <f>SUMPRODUCT(W$7:W$27,O$7:O$27)/(21-1)</f>
        <v/>
      </c>
      <c r="P52" s="27">
        <f>SUMPRODUCT(W$7:W$27,P$7:P$27)/(21-1)</f>
        <v/>
      </c>
      <c r="Q52" s="27">
        <f>SUMPRODUCT(W$7:W$27,Q$7:Q$27)/(21-1)</f>
        <v/>
      </c>
      <c r="R52" s="27">
        <f>SUMPRODUCT(W$7:W$27,R$7:R$27)/(21-1)</f>
        <v/>
      </c>
      <c r="S52" s="27">
        <f>SUMPRODUCT(W$7:W$27,S$7:S$27)/(21-1)</f>
        <v/>
      </c>
      <c r="T52" s="27">
        <f>SUMPRODUCT(W$7:W$27,T$7:T$27)/(21-1)</f>
        <v/>
      </c>
      <c r="U52" s="27">
        <f>SUMPRODUCT(W$7:W$27,U$7:U$27)/(21-1)</f>
        <v/>
      </c>
      <c r="V52" s="27">
        <f>SUMPRODUCT(W$7:W$27,V$7:V$27)/(21-1)</f>
        <v/>
      </c>
      <c r="W52" s="27">
        <f>SUMPRODUCT(W$7:W$27,W$7:W$27)/(21-1)</f>
        <v/>
      </c>
    </row>
    <row r="54">
      <c r="A54" s="9" t="inlineStr">
        <is>
          <t>ADJUSTED COVARIANCE (from Covariance sheet)</t>
        </is>
      </c>
    </row>
    <row r="55">
      <c r="B55" s="7" t="inlineStr">
        <is>
          <t>Country</t>
        </is>
      </c>
      <c r="C55" s="7" t="inlineStr">
        <is>
          <t>Communication</t>
        </is>
      </c>
      <c r="D55" s="7" t="inlineStr">
        <is>
          <t>Consumer Discretionary</t>
        </is>
      </c>
      <c r="E55" s="7" t="inlineStr">
        <is>
          <t>Consumer Staples</t>
        </is>
      </c>
      <c r="F55" s="7" t="inlineStr">
        <is>
          <t>Energy</t>
        </is>
      </c>
      <c r="G55" s="7" t="inlineStr">
        <is>
          <t>Financials</t>
        </is>
      </c>
      <c r="H55" s="7" t="inlineStr">
        <is>
          <t>Health Care</t>
        </is>
      </c>
      <c r="I55" s="7" t="inlineStr">
        <is>
          <t>Industrials</t>
        </is>
      </c>
      <c r="J55" s="7" t="inlineStr">
        <is>
          <t>Information Technology</t>
        </is>
      </c>
      <c r="K55" s="7" t="inlineStr">
        <is>
          <t>Materials</t>
        </is>
      </c>
      <c r="L55" s="7" t="inlineStr">
        <is>
          <t>Real Estate</t>
        </is>
      </c>
      <c r="M55" s="7" t="inlineStr">
        <is>
          <t>Utilities</t>
        </is>
      </c>
      <c r="N55" s="7" t="inlineStr">
        <is>
          <t>size</t>
        </is>
      </c>
      <c r="O55" s="7" t="inlineStr">
        <is>
          <t>beta</t>
        </is>
      </c>
      <c r="P55" s="7" t="inlineStr">
        <is>
          <t>momentum</t>
        </is>
      </c>
      <c r="Q55" s="7" t="inlineStr">
        <is>
          <t>residvol</t>
        </is>
      </c>
      <c r="R55" s="7" t="inlineStr">
        <is>
          <t>nlsize</t>
        </is>
      </c>
      <c r="S55" s="7" t="inlineStr">
        <is>
          <t>btop</t>
        </is>
      </c>
      <c r="T55" s="7" t="inlineStr">
        <is>
          <t>liquidity</t>
        </is>
      </c>
      <c r="U55" s="7" t="inlineStr">
        <is>
          <t>earnyild</t>
        </is>
      </c>
      <c r="V55" s="7" t="inlineStr">
        <is>
          <t>growth</t>
        </is>
      </c>
      <c r="W55" s="7" t="inlineStr">
        <is>
          <t>leverage</t>
        </is>
      </c>
    </row>
    <row r="56">
      <c r="A56" s="7" t="inlineStr">
        <is>
          <t>Country</t>
        </is>
      </c>
      <c r="B56" s="27">
        <f>Covariance!B2</f>
        <v/>
      </c>
      <c r="C56" s="27">
        <f>Covariance!C2</f>
        <v/>
      </c>
      <c r="D56" s="27">
        <f>Covariance!D2</f>
        <v/>
      </c>
      <c r="E56" s="27">
        <f>Covariance!E2</f>
        <v/>
      </c>
      <c r="F56" s="27">
        <f>Covariance!F2</f>
        <v/>
      </c>
      <c r="G56" s="27">
        <f>Covariance!G2</f>
        <v/>
      </c>
      <c r="H56" s="27">
        <f>Covariance!H2</f>
        <v/>
      </c>
      <c r="I56" s="27">
        <f>Covariance!I2</f>
        <v/>
      </c>
      <c r="J56" s="27">
        <f>Covariance!J2</f>
        <v/>
      </c>
      <c r="K56" s="27">
        <f>Covariance!K2</f>
        <v/>
      </c>
      <c r="L56" s="27">
        <f>Covariance!L2</f>
        <v/>
      </c>
      <c r="M56" s="27">
        <f>Covariance!M2</f>
        <v/>
      </c>
      <c r="N56" s="27">
        <f>Covariance!N2</f>
        <v/>
      </c>
      <c r="O56" s="27">
        <f>Covariance!O2</f>
        <v/>
      </c>
      <c r="P56" s="27">
        <f>Covariance!P2</f>
        <v/>
      </c>
      <c r="Q56" s="27">
        <f>Covariance!Q2</f>
        <v/>
      </c>
      <c r="R56" s="27">
        <f>Covariance!R2</f>
        <v/>
      </c>
      <c r="S56" s="27">
        <f>Covariance!S2</f>
        <v/>
      </c>
      <c r="T56" s="27">
        <f>Covariance!T2</f>
        <v/>
      </c>
      <c r="U56" s="27">
        <f>Covariance!U2</f>
        <v/>
      </c>
      <c r="V56" s="27">
        <f>Covariance!V2</f>
        <v/>
      </c>
      <c r="W56" s="27">
        <f>Covariance!W2</f>
        <v/>
      </c>
    </row>
    <row r="57">
      <c r="A57" s="7" t="inlineStr">
        <is>
          <t>Communication</t>
        </is>
      </c>
      <c r="B57" s="27">
        <f>Covariance!B3</f>
        <v/>
      </c>
      <c r="C57" s="27">
        <f>Covariance!C3</f>
        <v/>
      </c>
      <c r="D57" s="27">
        <f>Covariance!D3</f>
        <v/>
      </c>
      <c r="E57" s="27">
        <f>Covariance!E3</f>
        <v/>
      </c>
      <c r="F57" s="27">
        <f>Covariance!F3</f>
        <v/>
      </c>
      <c r="G57" s="27">
        <f>Covariance!G3</f>
        <v/>
      </c>
      <c r="H57" s="27">
        <f>Covariance!H3</f>
        <v/>
      </c>
      <c r="I57" s="27">
        <f>Covariance!I3</f>
        <v/>
      </c>
      <c r="J57" s="27">
        <f>Covariance!J3</f>
        <v/>
      </c>
      <c r="K57" s="27">
        <f>Covariance!K3</f>
        <v/>
      </c>
      <c r="L57" s="27">
        <f>Covariance!L3</f>
        <v/>
      </c>
      <c r="M57" s="27">
        <f>Covariance!M3</f>
        <v/>
      </c>
      <c r="N57" s="27">
        <f>Covariance!N3</f>
        <v/>
      </c>
      <c r="O57" s="27">
        <f>Covariance!O3</f>
        <v/>
      </c>
      <c r="P57" s="27">
        <f>Covariance!P3</f>
        <v/>
      </c>
      <c r="Q57" s="27">
        <f>Covariance!Q3</f>
        <v/>
      </c>
      <c r="R57" s="27">
        <f>Covariance!R3</f>
        <v/>
      </c>
      <c r="S57" s="27">
        <f>Covariance!S3</f>
        <v/>
      </c>
      <c r="T57" s="27">
        <f>Covariance!T3</f>
        <v/>
      </c>
      <c r="U57" s="27">
        <f>Covariance!U3</f>
        <v/>
      </c>
      <c r="V57" s="27">
        <f>Covariance!V3</f>
        <v/>
      </c>
      <c r="W57" s="27">
        <f>Covariance!W3</f>
        <v/>
      </c>
    </row>
    <row r="58">
      <c r="A58" s="7" t="inlineStr">
        <is>
          <t>Consumer Discretionary</t>
        </is>
      </c>
      <c r="B58" s="27">
        <f>Covariance!B4</f>
        <v/>
      </c>
      <c r="C58" s="27">
        <f>Covariance!C4</f>
        <v/>
      </c>
      <c r="D58" s="27">
        <f>Covariance!D4</f>
        <v/>
      </c>
      <c r="E58" s="27">
        <f>Covariance!E4</f>
        <v/>
      </c>
      <c r="F58" s="27">
        <f>Covariance!F4</f>
        <v/>
      </c>
      <c r="G58" s="27">
        <f>Covariance!G4</f>
        <v/>
      </c>
      <c r="H58" s="27">
        <f>Covariance!H4</f>
        <v/>
      </c>
      <c r="I58" s="27">
        <f>Covariance!I4</f>
        <v/>
      </c>
      <c r="J58" s="27">
        <f>Covariance!J4</f>
        <v/>
      </c>
      <c r="K58" s="27">
        <f>Covariance!K4</f>
        <v/>
      </c>
      <c r="L58" s="27">
        <f>Covariance!L4</f>
        <v/>
      </c>
      <c r="M58" s="27">
        <f>Covariance!M4</f>
        <v/>
      </c>
      <c r="N58" s="27">
        <f>Covariance!N4</f>
        <v/>
      </c>
      <c r="O58" s="27">
        <f>Covariance!O4</f>
        <v/>
      </c>
      <c r="P58" s="27">
        <f>Covariance!P4</f>
        <v/>
      </c>
      <c r="Q58" s="27">
        <f>Covariance!Q4</f>
        <v/>
      </c>
      <c r="R58" s="27">
        <f>Covariance!R4</f>
        <v/>
      </c>
      <c r="S58" s="27">
        <f>Covariance!S4</f>
        <v/>
      </c>
      <c r="T58" s="27">
        <f>Covariance!T4</f>
        <v/>
      </c>
      <c r="U58" s="27">
        <f>Covariance!U4</f>
        <v/>
      </c>
      <c r="V58" s="27">
        <f>Covariance!V4</f>
        <v/>
      </c>
      <c r="W58" s="27">
        <f>Covariance!W4</f>
        <v/>
      </c>
    </row>
    <row r="59">
      <c r="A59" s="7" t="inlineStr">
        <is>
          <t>Consumer Staples</t>
        </is>
      </c>
      <c r="B59" s="27">
        <f>Covariance!B5</f>
        <v/>
      </c>
      <c r="C59" s="27">
        <f>Covariance!C5</f>
        <v/>
      </c>
      <c r="D59" s="27">
        <f>Covariance!D5</f>
        <v/>
      </c>
      <c r="E59" s="27">
        <f>Covariance!E5</f>
        <v/>
      </c>
      <c r="F59" s="27">
        <f>Covariance!F5</f>
        <v/>
      </c>
      <c r="G59" s="27">
        <f>Covariance!G5</f>
        <v/>
      </c>
      <c r="H59" s="27">
        <f>Covariance!H5</f>
        <v/>
      </c>
      <c r="I59" s="27">
        <f>Covariance!I5</f>
        <v/>
      </c>
      <c r="J59" s="27">
        <f>Covariance!J5</f>
        <v/>
      </c>
      <c r="K59" s="27">
        <f>Covariance!K5</f>
        <v/>
      </c>
      <c r="L59" s="27">
        <f>Covariance!L5</f>
        <v/>
      </c>
      <c r="M59" s="27">
        <f>Covariance!M5</f>
        <v/>
      </c>
      <c r="N59" s="27">
        <f>Covariance!N5</f>
        <v/>
      </c>
      <c r="O59" s="27">
        <f>Covariance!O5</f>
        <v/>
      </c>
      <c r="P59" s="27">
        <f>Covariance!P5</f>
        <v/>
      </c>
      <c r="Q59" s="27">
        <f>Covariance!Q5</f>
        <v/>
      </c>
      <c r="R59" s="27">
        <f>Covariance!R5</f>
        <v/>
      </c>
      <c r="S59" s="27">
        <f>Covariance!S5</f>
        <v/>
      </c>
      <c r="T59" s="27">
        <f>Covariance!T5</f>
        <v/>
      </c>
      <c r="U59" s="27">
        <f>Covariance!U5</f>
        <v/>
      </c>
      <c r="V59" s="27">
        <f>Covariance!V5</f>
        <v/>
      </c>
      <c r="W59" s="27">
        <f>Covariance!W5</f>
        <v/>
      </c>
    </row>
    <row r="60">
      <c r="A60" s="7" t="inlineStr">
        <is>
          <t>Energy</t>
        </is>
      </c>
      <c r="B60" s="27">
        <f>Covariance!B6</f>
        <v/>
      </c>
      <c r="C60" s="27">
        <f>Covariance!C6</f>
        <v/>
      </c>
      <c r="D60" s="27">
        <f>Covariance!D6</f>
        <v/>
      </c>
      <c r="E60" s="27">
        <f>Covariance!E6</f>
        <v/>
      </c>
      <c r="F60" s="27">
        <f>Covariance!F6</f>
        <v/>
      </c>
      <c r="G60" s="27">
        <f>Covariance!G6</f>
        <v/>
      </c>
      <c r="H60" s="27">
        <f>Covariance!H6</f>
        <v/>
      </c>
      <c r="I60" s="27">
        <f>Covariance!I6</f>
        <v/>
      </c>
      <c r="J60" s="27">
        <f>Covariance!J6</f>
        <v/>
      </c>
      <c r="K60" s="27">
        <f>Covariance!K6</f>
        <v/>
      </c>
      <c r="L60" s="27">
        <f>Covariance!L6</f>
        <v/>
      </c>
      <c r="M60" s="27">
        <f>Covariance!M6</f>
        <v/>
      </c>
      <c r="N60" s="27">
        <f>Covariance!N6</f>
        <v/>
      </c>
      <c r="O60" s="27">
        <f>Covariance!O6</f>
        <v/>
      </c>
      <c r="P60" s="27">
        <f>Covariance!P6</f>
        <v/>
      </c>
      <c r="Q60" s="27">
        <f>Covariance!Q6</f>
        <v/>
      </c>
      <c r="R60" s="27">
        <f>Covariance!R6</f>
        <v/>
      </c>
      <c r="S60" s="27">
        <f>Covariance!S6</f>
        <v/>
      </c>
      <c r="T60" s="27">
        <f>Covariance!T6</f>
        <v/>
      </c>
      <c r="U60" s="27">
        <f>Covariance!U6</f>
        <v/>
      </c>
      <c r="V60" s="27">
        <f>Covariance!V6</f>
        <v/>
      </c>
      <c r="W60" s="27">
        <f>Covariance!W6</f>
        <v/>
      </c>
    </row>
    <row r="61">
      <c r="A61" s="7" t="inlineStr">
        <is>
          <t>Financials</t>
        </is>
      </c>
      <c r="B61" s="27">
        <f>Covariance!B7</f>
        <v/>
      </c>
      <c r="C61" s="27">
        <f>Covariance!C7</f>
        <v/>
      </c>
      <c r="D61" s="27">
        <f>Covariance!D7</f>
        <v/>
      </c>
      <c r="E61" s="27">
        <f>Covariance!E7</f>
        <v/>
      </c>
      <c r="F61" s="27">
        <f>Covariance!F7</f>
        <v/>
      </c>
      <c r="G61" s="27">
        <f>Covariance!G7</f>
        <v/>
      </c>
      <c r="H61" s="27">
        <f>Covariance!H7</f>
        <v/>
      </c>
      <c r="I61" s="27">
        <f>Covariance!I7</f>
        <v/>
      </c>
      <c r="J61" s="27">
        <f>Covariance!J7</f>
        <v/>
      </c>
      <c r="K61" s="27">
        <f>Covariance!K7</f>
        <v/>
      </c>
      <c r="L61" s="27">
        <f>Covariance!L7</f>
        <v/>
      </c>
      <c r="M61" s="27">
        <f>Covariance!M7</f>
        <v/>
      </c>
      <c r="N61" s="27">
        <f>Covariance!N7</f>
        <v/>
      </c>
      <c r="O61" s="27">
        <f>Covariance!O7</f>
        <v/>
      </c>
      <c r="P61" s="27">
        <f>Covariance!P7</f>
        <v/>
      </c>
      <c r="Q61" s="27">
        <f>Covariance!Q7</f>
        <v/>
      </c>
      <c r="R61" s="27">
        <f>Covariance!R7</f>
        <v/>
      </c>
      <c r="S61" s="27">
        <f>Covariance!S7</f>
        <v/>
      </c>
      <c r="T61" s="27">
        <f>Covariance!T7</f>
        <v/>
      </c>
      <c r="U61" s="27">
        <f>Covariance!U7</f>
        <v/>
      </c>
      <c r="V61" s="27">
        <f>Covariance!V7</f>
        <v/>
      </c>
      <c r="W61" s="27">
        <f>Covariance!W7</f>
        <v/>
      </c>
    </row>
    <row r="62">
      <c r="A62" s="7" t="inlineStr">
        <is>
          <t>Health Care</t>
        </is>
      </c>
      <c r="B62" s="27">
        <f>Covariance!B8</f>
        <v/>
      </c>
      <c r="C62" s="27">
        <f>Covariance!C8</f>
        <v/>
      </c>
      <c r="D62" s="27">
        <f>Covariance!D8</f>
        <v/>
      </c>
      <c r="E62" s="27">
        <f>Covariance!E8</f>
        <v/>
      </c>
      <c r="F62" s="27">
        <f>Covariance!F8</f>
        <v/>
      </c>
      <c r="G62" s="27">
        <f>Covariance!G8</f>
        <v/>
      </c>
      <c r="H62" s="27">
        <f>Covariance!H8</f>
        <v/>
      </c>
      <c r="I62" s="27">
        <f>Covariance!I8</f>
        <v/>
      </c>
      <c r="J62" s="27">
        <f>Covariance!J8</f>
        <v/>
      </c>
      <c r="K62" s="27">
        <f>Covariance!K8</f>
        <v/>
      </c>
      <c r="L62" s="27">
        <f>Covariance!L8</f>
        <v/>
      </c>
      <c r="M62" s="27">
        <f>Covariance!M8</f>
        <v/>
      </c>
      <c r="N62" s="27">
        <f>Covariance!N8</f>
        <v/>
      </c>
      <c r="O62" s="27">
        <f>Covariance!O8</f>
        <v/>
      </c>
      <c r="P62" s="27">
        <f>Covariance!P8</f>
        <v/>
      </c>
      <c r="Q62" s="27">
        <f>Covariance!Q8</f>
        <v/>
      </c>
      <c r="R62" s="27">
        <f>Covariance!R8</f>
        <v/>
      </c>
      <c r="S62" s="27">
        <f>Covariance!S8</f>
        <v/>
      </c>
      <c r="T62" s="27">
        <f>Covariance!T8</f>
        <v/>
      </c>
      <c r="U62" s="27">
        <f>Covariance!U8</f>
        <v/>
      </c>
      <c r="V62" s="27">
        <f>Covariance!V8</f>
        <v/>
      </c>
      <c r="W62" s="27">
        <f>Covariance!W8</f>
        <v/>
      </c>
    </row>
    <row r="63">
      <c r="A63" s="7" t="inlineStr">
        <is>
          <t>Industrials</t>
        </is>
      </c>
      <c r="B63" s="27">
        <f>Covariance!B9</f>
        <v/>
      </c>
      <c r="C63" s="27">
        <f>Covariance!C9</f>
        <v/>
      </c>
      <c r="D63" s="27">
        <f>Covariance!D9</f>
        <v/>
      </c>
      <c r="E63" s="27">
        <f>Covariance!E9</f>
        <v/>
      </c>
      <c r="F63" s="27">
        <f>Covariance!F9</f>
        <v/>
      </c>
      <c r="G63" s="27">
        <f>Covariance!G9</f>
        <v/>
      </c>
      <c r="H63" s="27">
        <f>Covariance!H9</f>
        <v/>
      </c>
      <c r="I63" s="27">
        <f>Covariance!I9</f>
        <v/>
      </c>
      <c r="J63" s="27">
        <f>Covariance!J9</f>
        <v/>
      </c>
      <c r="K63" s="27">
        <f>Covariance!K9</f>
        <v/>
      </c>
      <c r="L63" s="27">
        <f>Covariance!L9</f>
        <v/>
      </c>
      <c r="M63" s="27">
        <f>Covariance!M9</f>
        <v/>
      </c>
      <c r="N63" s="27">
        <f>Covariance!N9</f>
        <v/>
      </c>
      <c r="O63" s="27">
        <f>Covariance!O9</f>
        <v/>
      </c>
      <c r="P63" s="27">
        <f>Covariance!P9</f>
        <v/>
      </c>
      <c r="Q63" s="27">
        <f>Covariance!Q9</f>
        <v/>
      </c>
      <c r="R63" s="27">
        <f>Covariance!R9</f>
        <v/>
      </c>
      <c r="S63" s="27">
        <f>Covariance!S9</f>
        <v/>
      </c>
      <c r="T63" s="27">
        <f>Covariance!T9</f>
        <v/>
      </c>
      <c r="U63" s="27">
        <f>Covariance!U9</f>
        <v/>
      </c>
      <c r="V63" s="27">
        <f>Covariance!V9</f>
        <v/>
      </c>
      <c r="W63" s="27">
        <f>Covariance!W9</f>
        <v/>
      </c>
    </row>
    <row r="64">
      <c r="A64" s="7" t="inlineStr">
        <is>
          <t>Information Technology</t>
        </is>
      </c>
      <c r="B64" s="27">
        <f>Covariance!B10</f>
        <v/>
      </c>
      <c r="C64" s="27">
        <f>Covariance!C10</f>
        <v/>
      </c>
      <c r="D64" s="27">
        <f>Covariance!D10</f>
        <v/>
      </c>
      <c r="E64" s="27">
        <f>Covariance!E10</f>
        <v/>
      </c>
      <c r="F64" s="27">
        <f>Covariance!F10</f>
        <v/>
      </c>
      <c r="G64" s="27">
        <f>Covariance!G10</f>
        <v/>
      </c>
      <c r="H64" s="27">
        <f>Covariance!H10</f>
        <v/>
      </c>
      <c r="I64" s="27">
        <f>Covariance!I10</f>
        <v/>
      </c>
      <c r="J64" s="27">
        <f>Covariance!J10</f>
        <v/>
      </c>
      <c r="K64" s="27">
        <f>Covariance!K10</f>
        <v/>
      </c>
      <c r="L64" s="27">
        <f>Covariance!L10</f>
        <v/>
      </c>
      <c r="M64" s="27">
        <f>Covariance!M10</f>
        <v/>
      </c>
      <c r="N64" s="27">
        <f>Covariance!N10</f>
        <v/>
      </c>
      <c r="O64" s="27">
        <f>Covariance!O10</f>
        <v/>
      </c>
      <c r="P64" s="27">
        <f>Covariance!P10</f>
        <v/>
      </c>
      <c r="Q64" s="27">
        <f>Covariance!Q10</f>
        <v/>
      </c>
      <c r="R64" s="27">
        <f>Covariance!R10</f>
        <v/>
      </c>
      <c r="S64" s="27">
        <f>Covariance!S10</f>
        <v/>
      </c>
      <c r="T64" s="27">
        <f>Covariance!T10</f>
        <v/>
      </c>
      <c r="U64" s="27">
        <f>Covariance!U10</f>
        <v/>
      </c>
      <c r="V64" s="27">
        <f>Covariance!V10</f>
        <v/>
      </c>
      <c r="W64" s="27">
        <f>Covariance!W10</f>
        <v/>
      </c>
    </row>
    <row r="65">
      <c r="A65" s="7" t="inlineStr">
        <is>
          <t>Materials</t>
        </is>
      </c>
      <c r="B65" s="27">
        <f>Covariance!B11</f>
        <v/>
      </c>
      <c r="C65" s="27">
        <f>Covariance!C11</f>
        <v/>
      </c>
      <c r="D65" s="27">
        <f>Covariance!D11</f>
        <v/>
      </c>
      <c r="E65" s="27">
        <f>Covariance!E11</f>
        <v/>
      </c>
      <c r="F65" s="27">
        <f>Covariance!F11</f>
        <v/>
      </c>
      <c r="G65" s="27">
        <f>Covariance!G11</f>
        <v/>
      </c>
      <c r="H65" s="27">
        <f>Covariance!H11</f>
        <v/>
      </c>
      <c r="I65" s="27">
        <f>Covariance!I11</f>
        <v/>
      </c>
      <c r="J65" s="27">
        <f>Covariance!J11</f>
        <v/>
      </c>
      <c r="K65" s="27">
        <f>Covariance!K11</f>
        <v/>
      </c>
      <c r="L65" s="27">
        <f>Covariance!L11</f>
        <v/>
      </c>
      <c r="M65" s="27">
        <f>Covariance!M11</f>
        <v/>
      </c>
      <c r="N65" s="27">
        <f>Covariance!N11</f>
        <v/>
      </c>
      <c r="O65" s="27">
        <f>Covariance!O11</f>
        <v/>
      </c>
      <c r="P65" s="27">
        <f>Covariance!P11</f>
        <v/>
      </c>
      <c r="Q65" s="27">
        <f>Covariance!Q11</f>
        <v/>
      </c>
      <c r="R65" s="27">
        <f>Covariance!R11</f>
        <v/>
      </c>
      <c r="S65" s="27">
        <f>Covariance!S11</f>
        <v/>
      </c>
      <c r="T65" s="27">
        <f>Covariance!T11</f>
        <v/>
      </c>
      <c r="U65" s="27">
        <f>Covariance!U11</f>
        <v/>
      </c>
      <c r="V65" s="27">
        <f>Covariance!V11</f>
        <v/>
      </c>
      <c r="W65" s="27">
        <f>Covariance!W11</f>
        <v/>
      </c>
    </row>
    <row r="66">
      <c r="A66" s="7" t="inlineStr">
        <is>
          <t>Real Estate</t>
        </is>
      </c>
      <c r="B66" s="27">
        <f>Covariance!B12</f>
        <v/>
      </c>
      <c r="C66" s="27">
        <f>Covariance!C12</f>
        <v/>
      </c>
      <c r="D66" s="27">
        <f>Covariance!D12</f>
        <v/>
      </c>
      <c r="E66" s="27">
        <f>Covariance!E12</f>
        <v/>
      </c>
      <c r="F66" s="27">
        <f>Covariance!F12</f>
        <v/>
      </c>
      <c r="G66" s="27">
        <f>Covariance!G12</f>
        <v/>
      </c>
      <c r="H66" s="27">
        <f>Covariance!H12</f>
        <v/>
      </c>
      <c r="I66" s="27">
        <f>Covariance!I12</f>
        <v/>
      </c>
      <c r="J66" s="27">
        <f>Covariance!J12</f>
        <v/>
      </c>
      <c r="K66" s="27">
        <f>Covariance!K12</f>
        <v/>
      </c>
      <c r="L66" s="27">
        <f>Covariance!L12</f>
        <v/>
      </c>
      <c r="M66" s="27">
        <f>Covariance!M12</f>
        <v/>
      </c>
      <c r="N66" s="27">
        <f>Covariance!N12</f>
        <v/>
      </c>
      <c r="O66" s="27">
        <f>Covariance!O12</f>
        <v/>
      </c>
      <c r="P66" s="27">
        <f>Covariance!P12</f>
        <v/>
      </c>
      <c r="Q66" s="27">
        <f>Covariance!Q12</f>
        <v/>
      </c>
      <c r="R66" s="27">
        <f>Covariance!R12</f>
        <v/>
      </c>
      <c r="S66" s="27">
        <f>Covariance!S12</f>
        <v/>
      </c>
      <c r="T66" s="27">
        <f>Covariance!T12</f>
        <v/>
      </c>
      <c r="U66" s="27">
        <f>Covariance!U12</f>
        <v/>
      </c>
      <c r="V66" s="27">
        <f>Covariance!V12</f>
        <v/>
      </c>
      <c r="W66" s="27">
        <f>Covariance!W12</f>
        <v/>
      </c>
    </row>
    <row r="67">
      <c r="A67" s="7" t="inlineStr">
        <is>
          <t>Utilities</t>
        </is>
      </c>
      <c r="B67" s="27">
        <f>Covariance!B13</f>
        <v/>
      </c>
      <c r="C67" s="27">
        <f>Covariance!C13</f>
        <v/>
      </c>
      <c r="D67" s="27">
        <f>Covariance!D13</f>
        <v/>
      </c>
      <c r="E67" s="27">
        <f>Covariance!E13</f>
        <v/>
      </c>
      <c r="F67" s="27">
        <f>Covariance!F13</f>
        <v/>
      </c>
      <c r="G67" s="27">
        <f>Covariance!G13</f>
        <v/>
      </c>
      <c r="H67" s="27">
        <f>Covariance!H13</f>
        <v/>
      </c>
      <c r="I67" s="27">
        <f>Covariance!I13</f>
        <v/>
      </c>
      <c r="J67" s="27">
        <f>Covariance!J13</f>
        <v/>
      </c>
      <c r="K67" s="27">
        <f>Covariance!K13</f>
        <v/>
      </c>
      <c r="L67" s="27">
        <f>Covariance!L13</f>
        <v/>
      </c>
      <c r="M67" s="27">
        <f>Covariance!M13</f>
        <v/>
      </c>
      <c r="N67" s="27">
        <f>Covariance!N13</f>
        <v/>
      </c>
      <c r="O67" s="27">
        <f>Covariance!O13</f>
        <v/>
      </c>
      <c r="P67" s="27">
        <f>Covariance!P13</f>
        <v/>
      </c>
      <c r="Q67" s="27">
        <f>Covariance!Q13</f>
        <v/>
      </c>
      <c r="R67" s="27">
        <f>Covariance!R13</f>
        <v/>
      </c>
      <c r="S67" s="27">
        <f>Covariance!S13</f>
        <v/>
      </c>
      <c r="T67" s="27">
        <f>Covariance!T13</f>
        <v/>
      </c>
      <c r="U67" s="27">
        <f>Covariance!U13</f>
        <v/>
      </c>
      <c r="V67" s="27">
        <f>Covariance!V13</f>
        <v/>
      </c>
      <c r="W67" s="27">
        <f>Covariance!W13</f>
        <v/>
      </c>
    </row>
    <row r="68">
      <c r="A68" s="7" t="inlineStr">
        <is>
          <t>size</t>
        </is>
      </c>
      <c r="B68" s="27">
        <f>Covariance!B14</f>
        <v/>
      </c>
      <c r="C68" s="27">
        <f>Covariance!C14</f>
        <v/>
      </c>
      <c r="D68" s="27">
        <f>Covariance!D14</f>
        <v/>
      </c>
      <c r="E68" s="27">
        <f>Covariance!E14</f>
        <v/>
      </c>
      <c r="F68" s="27">
        <f>Covariance!F14</f>
        <v/>
      </c>
      <c r="G68" s="27">
        <f>Covariance!G14</f>
        <v/>
      </c>
      <c r="H68" s="27">
        <f>Covariance!H14</f>
        <v/>
      </c>
      <c r="I68" s="27">
        <f>Covariance!I14</f>
        <v/>
      </c>
      <c r="J68" s="27">
        <f>Covariance!J14</f>
        <v/>
      </c>
      <c r="K68" s="27">
        <f>Covariance!K14</f>
        <v/>
      </c>
      <c r="L68" s="27">
        <f>Covariance!L14</f>
        <v/>
      </c>
      <c r="M68" s="27">
        <f>Covariance!M14</f>
        <v/>
      </c>
      <c r="N68" s="27">
        <f>Covariance!N14</f>
        <v/>
      </c>
      <c r="O68" s="27">
        <f>Covariance!O14</f>
        <v/>
      </c>
      <c r="P68" s="27">
        <f>Covariance!P14</f>
        <v/>
      </c>
      <c r="Q68" s="27">
        <f>Covariance!Q14</f>
        <v/>
      </c>
      <c r="R68" s="27">
        <f>Covariance!R14</f>
        <v/>
      </c>
      <c r="S68" s="27">
        <f>Covariance!S14</f>
        <v/>
      </c>
      <c r="T68" s="27">
        <f>Covariance!T14</f>
        <v/>
      </c>
      <c r="U68" s="27">
        <f>Covariance!U14</f>
        <v/>
      </c>
      <c r="V68" s="27">
        <f>Covariance!V14</f>
        <v/>
      </c>
      <c r="W68" s="27">
        <f>Covariance!W14</f>
        <v/>
      </c>
    </row>
    <row r="69">
      <c r="A69" s="7" t="inlineStr">
        <is>
          <t>beta</t>
        </is>
      </c>
      <c r="B69" s="27">
        <f>Covariance!B15</f>
        <v/>
      </c>
      <c r="C69" s="27">
        <f>Covariance!C15</f>
        <v/>
      </c>
      <c r="D69" s="27">
        <f>Covariance!D15</f>
        <v/>
      </c>
      <c r="E69" s="27">
        <f>Covariance!E15</f>
        <v/>
      </c>
      <c r="F69" s="27">
        <f>Covariance!F15</f>
        <v/>
      </c>
      <c r="G69" s="27">
        <f>Covariance!G15</f>
        <v/>
      </c>
      <c r="H69" s="27">
        <f>Covariance!H15</f>
        <v/>
      </c>
      <c r="I69" s="27">
        <f>Covariance!I15</f>
        <v/>
      </c>
      <c r="J69" s="27">
        <f>Covariance!J15</f>
        <v/>
      </c>
      <c r="K69" s="27">
        <f>Covariance!K15</f>
        <v/>
      </c>
      <c r="L69" s="27">
        <f>Covariance!L15</f>
        <v/>
      </c>
      <c r="M69" s="27">
        <f>Covariance!M15</f>
        <v/>
      </c>
      <c r="N69" s="27">
        <f>Covariance!N15</f>
        <v/>
      </c>
      <c r="O69" s="27">
        <f>Covariance!O15</f>
        <v/>
      </c>
      <c r="P69" s="27">
        <f>Covariance!P15</f>
        <v/>
      </c>
      <c r="Q69" s="27">
        <f>Covariance!Q15</f>
        <v/>
      </c>
      <c r="R69" s="27">
        <f>Covariance!R15</f>
        <v/>
      </c>
      <c r="S69" s="27">
        <f>Covariance!S15</f>
        <v/>
      </c>
      <c r="T69" s="27">
        <f>Covariance!T15</f>
        <v/>
      </c>
      <c r="U69" s="27">
        <f>Covariance!U15</f>
        <v/>
      </c>
      <c r="V69" s="27">
        <f>Covariance!V15</f>
        <v/>
      </c>
      <c r="W69" s="27">
        <f>Covariance!W15</f>
        <v/>
      </c>
    </row>
    <row r="70">
      <c r="A70" s="7" t="inlineStr">
        <is>
          <t>momentum</t>
        </is>
      </c>
      <c r="B70" s="27">
        <f>Covariance!B16</f>
        <v/>
      </c>
      <c r="C70" s="27">
        <f>Covariance!C16</f>
        <v/>
      </c>
      <c r="D70" s="27">
        <f>Covariance!D16</f>
        <v/>
      </c>
      <c r="E70" s="27">
        <f>Covariance!E16</f>
        <v/>
      </c>
      <c r="F70" s="27">
        <f>Covariance!F16</f>
        <v/>
      </c>
      <c r="G70" s="27">
        <f>Covariance!G16</f>
        <v/>
      </c>
      <c r="H70" s="27">
        <f>Covariance!H16</f>
        <v/>
      </c>
      <c r="I70" s="27">
        <f>Covariance!I16</f>
        <v/>
      </c>
      <c r="J70" s="27">
        <f>Covariance!J16</f>
        <v/>
      </c>
      <c r="K70" s="27">
        <f>Covariance!K16</f>
        <v/>
      </c>
      <c r="L70" s="27">
        <f>Covariance!L16</f>
        <v/>
      </c>
      <c r="M70" s="27">
        <f>Covariance!M16</f>
        <v/>
      </c>
      <c r="N70" s="27">
        <f>Covariance!N16</f>
        <v/>
      </c>
      <c r="O70" s="27">
        <f>Covariance!O16</f>
        <v/>
      </c>
      <c r="P70" s="27">
        <f>Covariance!P16</f>
        <v/>
      </c>
      <c r="Q70" s="27">
        <f>Covariance!Q16</f>
        <v/>
      </c>
      <c r="R70" s="27">
        <f>Covariance!R16</f>
        <v/>
      </c>
      <c r="S70" s="27">
        <f>Covariance!S16</f>
        <v/>
      </c>
      <c r="T70" s="27">
        <f>Covariance!T16</f>
        <v/>
      </c>
      <c r="U70" s="27">
        <f>Covariance!U16</f>
        <v/>
      </c>
      <c r="V70" s="27">
        <f>Covariance!V16</f>
        <v/>
      </c>
      <c r="W70" s="27">
        <f>Covariance!W16</f>
        <v/>
      </c>
    </row>
    <row r="71">
      <c r="A71" s="7" t="inlineStr">
        <is>
          <t>residvol</t>
        </is>
      </c>
      <c r="B71" s="27">
        <f>Covariance!B17</f>
        <v/>
      </c>
      <c r="C71" s="27">
        <f>Covariance!C17</f>
        <v/>
      </c>
      <c r="D71" s="27">
        <f>Covariance!D17</f>
        <v/>
      </c>
      <c r="E71" s="27">
        <f>Covariance!E17</f>
        <v/>
      </c>
      <c r="F71" s="27">
        <f>Covariance!F17</f>
        <v/>
      </c>
      <c r="G71" s="27">
        <f>Covariance!G17</f>
        <v/>
      </c>
      <c r="H71" s="27">
        <f>Covariance!H17</f>
        <v/>
      </c>
      <c r="I71" s="27">
        <f>Covariance!I17</f>
        <v/>
      </c>
      <c r="J71" s="27">
        <f>Covariance!J17</f>
        <v/>
      </c>
      <c r="K71" s="27">
        <f>Covariance!K17</f>
        <v/>
      </c>
      <c r="L71" s="27">
        <f>Covariance!L17</f>
        <v/>
      </c>
      <c r="M71" s="27">
        <f>Covariance!M17</f>
        <v/>
      </c>
      <c r="N71" s="27">
        <f>Covariance!N17</f>
        <v/>
      </c>
      <c r="O71" s="27">
        <f>Covariance!O17</f>
        <v/>
      </c>
      <c r="P71" s="27">
        <f>Covariance!P17</f>
        <v/>
      </c>
      <c r="Q71" s="27">
        <f>Covariance!Q17</f>
        <v/>
      </c>
      <c r="R71" s="27">
        <f>Covariance!R17</f>
        <v/>
      </c>
      <c r="S71" s="27">
        <f>Covariance!S17</f>
        <v/>
      </c>
      <c r="T71" s="27">
        <f>Covariance!T17</f>
        <v/>
      </c>
      <c r="U71" s="27">
        <f>Covariance!U17</f>
        <v/>
      </c>
      <c r="V71" s="27">
        <f>Covariance!V17</f>
        <v/>
      </c>
      <c r="W71" s="27">
        <f>Covariance!W17</f>
        <v/>
      </c>
    </row>
    <row r="72">
      <c r="A72" s="7" t="inlineStr">
        <is>
          <t>nlsize</t>
        </is>
      </c>
      <c r="B72" s="27">
        <f>Covariance!B18</f>
        <v/>
      </c>
      <c r="C72" s="27">
        <f>Covariance!C18</f>
        <v/>
      </c>
      <c r="D72" s="27">
        <f>Covariance!D18</f>
        <v/>
      </c>
      <c r="E72" s="27">
        <f>Covariance!E18</f>
        <v/>
      </c>
      <c r="F72" s="27">
        <f>Covariance!F18</f>
        <v/>
      </c>
      <c r="G72" s="27">
        <f>Covariance!G18</f>
        <v/>
      </c>
      <c r="H72" s="27">
        <f>Covariance!H18</f>
        <v/>
      </c>
      <c r="I72" s="27">
        <f>Covariance!I18</f>
        <v/>
      </c>
      <c r="J72" s="27">
        <f>Covariance!J18</f>
        <v/>
      </c>
      <c r="K72" s="27">
        <f>Covariance!K18</f>
        <v/>
      </c>
      <c r="L72" s="27">
        <f>Covariance!L18</f>
        <v/>
      </c>
      <c r="M72" s="27">
        <f>Covariance!M18</f>
        <v/>
      </c>
      <c r="N72" s="27">
        <f>Covariance!N18</f>
        <v/>
      </c>
      <c r="O72" s="27">
        <f>Covariance!O18</f>
        <v/>
      </c>
      <c r="P72" s="27">
        <f>Covariance!P18</f>
        <v/>
      </c>
      <c r="Q72" s="27">
        <f>Covariance!Q18</f>
        <v/>
      </c>
      <c r="R72" s="27">
        <f>Covariance!R18</f>
        <v/>
      </c>
      <c r="S72" s="27">
        <f>Covariance!S18</f>
        <v/>
      </c>
      <c r="T72" s="27">
        <f>Covariance!T18</f>
        <v/>
      </c>
      <c r="U72" s="27">
        <f>Covariance!U18</f>
        <v/>
      </c>
      <c r="V72" s="27">
        <f>Covariance!V18</f>
        <v/>
      </c>
      <c r="W72" s="27">
        <f>Covariance!W18</f>
        <v/>
      </c>
    </row>
    <row r="73">
      <c r="A73" s="7" t="inlineStr">
        <is>
          <t>btop</t>
        </is>
      </c>
      <c r="B73" s="27">
        <f>Covariance!B19</f>
        <v/>
      </c>
      <c r="C73" s="27">
        <f>Covariance!C19</f>
        <v/>
      </c>
      <c r="D73" s="27">
        <f>Covariance!D19</f>
        <v/>
      </c>
      <c r="E73" s="27">
        <f>Covariance!E19</f>
        <v/>
      </c>
      <c r="F73" s="27">
        <f>Covariance!F19</f>
        <v/>
      </c>
      <c r="G73" s="27">
        <f>Covariance!G19</f>
        <v/>
      </c>
      <c r="H73" s="27">
        <f>Covariance!H19</f>
        <v/>
      </c>
      <c r="I73" s="27">
        <f>Covariance!I19</f>
        <v/>
      </c>
      <c r="J73" s="27">
        <f>Covariance!J19</f>
        <v/>
      </c>
      <c r="K73" s="27">
        <f>Covariance!K19</f>
        <v/>
      </c>
      <c r="L73" s="27">
        <f>Covariance!L19</f>
        <v/>
      </c>
      <c r="M73" s="27">
        <f>Covariance!M19</f>
        <v/>
      </c>
      <c r="N73" s="27">
        <f>Covariance!N19</f>
        <v/>
      </c>
      <c r="O73" s="27">
        <f>Covariance!O19</f>
        <v/>
      </c>
      <c r="P73" s="27">
        <f>Covariance!P19</f>
        <v/>
      </c>
      <c r="Q73" s="27">
        <f>Covariance!Q19</f>
        <v/>
      </c>
      <c r="R73" s="27">
        <f>Covariance!R19</f>
        <v/>
      </c>
      <c r="S73" s="27">
        <f>Covariance!S19</f>
        <v/>
      </c>
      <c r="T73" s="27">
        <f>Covariance!T19</f>
        <v/>
      </c>
      <c r="U73" s="27">
        <f>Covariance!U19</f>
        <v/>
      </c>
      <c r="V73" s="27">
        <f>Covariance!V19</f>
        <v/>
      </c>
      <c r="W73" s="27">
        <f>Covariance!W19</f>
        <v/>
      </c>
    </row>
    <row r="74">
      <c r="A74" s="7" t="inlineStr">
        <is>
          <t>liquidity</t>
        </is>
      </c>
      <c r="B74" s="27">
        <f>Covariance!B20</f>
        <v/>
      </c>
      <c r="C74" s="27">
        <f>Covariance!C20</f>
        <v/>
      </c>
      <c r="D74" s="27">
        <f>Covariance!D20</f>
        <v/>
      </c>
      <c r="E74" s="27">
        <f>Covariance!E20</f>
        <v/>
      </c>
      <c r="F74" s="27">
        <f>Covariance!F20</f>
        <v/>
      </c>
      <c r="G74" s="27">
        <f>Covariance!G20</f>
        <v/>
      </c>
      <c r="H74" s="27">
        <f>Covariance!H20</f>
        <v/>
      </c>
      <c r="I74" s="27">
        <f>Covariance!I20</f>
        <v/>
      </c>
      <c r="J74" s="27">
        <f>Covariance!J20</f>
        <v/>
      </c>
      <c r="K74" s="27">
        <f>Covariance!K20</f>
        <v/>
      </c>
      <c r="L74" s="27">
        <f>Covariance!L20</f>
        <v/>
      </c>
      <c r="M74" s="27">
        <f>Covariance!M20</f>
        <v/>
      </c>
      <c r="N74" s="27">
        <f>Covariance!N20</f>
        <v/>
      </c>
      <c r="O74" s="27">
        <f>Covariance!O20</f>
        <v/>
      </c>
      <c r="P74" s="27">
        <f>Covariance!P20</f>
        <v/>
      </c>
      <c r="Q74" s="27">
        <f>Covariance!Q20</f>
        <v/>
      </c>
      <c r="R74" s="27">
        <f>Covariance!R20</f>
        <v/>
      </c>
      <c r="S74" s="27">
        <f>Covariance!S20</f>
        <v/>
      </c>
      <c r="T74" s="27">
        <f>Covariance!T20</f>
        <v/>
      </c>
      <c r="U74" s="27">
        <f>Covariance!U20</f>
        <v/>
      </c>
      <c r="V74" s="27">
        <f>Covariance!V20</f>
        <v/>
      </c>
      <c r="W74" s="27">
        <f>Covariance!W20</f>
        <v/>
      </c>
    </row>
    <row r="75">
      <c r="A75" s="7" t="inlineStr">
        <is>
          <t>earnyild</t>
        </is>
      </c>
      <c r="B75" s="27">
        <f>Covariance!B21</f>
        <v/>
      </c>
      <c r="C75" s="27">
        <f>Covariance!C21</f>
        <v/>
      </c>
      <c r="D75" s="27">
        <f>Covariance!D21</f>
        <v/>
      </c>
      <c r="E75" s="27">
        <f>Covariance!E21</f>
        <v/>
      </c>
      <c r="F75" s="27">
        <f>Covariance!F21</f>
        <v/>
      </c>
      <c r="G75" s="27">
        <f>Covariance!G21</f>
        <v/>
      </c>
      <c r="H75" s="27">
        <f>Covariance!H21</f>
        <v/>
      </c>
      <c r="I75" s="27">
        <f>Covariance!I21</f>
        <v/>
      </c>
      <c r="J75" s="27">
        <f>Covariance!J21</f>
        <v/>
      </c>
      <c r="K75" s="27">
        <f>Covariance!K21</f>
        <v/>
      </c>
      <c r="L75" s="27">
        <f>Covariance!L21</f>
        <v/>
      </c>
      <c r="M75" s="27">
        <f>Covariance!M21</f>
        <v/>
      </c>
      <c r="N75" s="27">
        <f>Covariance!N21</f>
        <v/>
      </c>
      <c r="O75" s="27">
        <f>Covariance!O21</f>
        <v/>
      </c>
      <c r="P75" s="27">
        <f>Covariance!P21</f>
        <v/>
      </c>
      <c r="Q75" s="27">
        <f>Covariance!Q21</f>
        <v/>
      </c>
      <c r="R75" s="27">
        <f>Covariance!R21</f>
        <v/>
      </c>
      <c r="S75" s="27">
        <f>Covariance!S21</f>
        <v/>
      </c>
      <c r="T75" s="27">
        <f>Covariance!T21</f>
        <v/>
      </c>
      <c r="U75" s="27">
        <f>Covariance!U21</f>
        <v/>
      </c>
      <c r="V75" s="27">
        <f>Covariance!V21</f>
        <v/>
      </c>
      <c r="W75" s="27">
        <f>Covariance!W21</f>
        <v/>
      </c>
    </row>
    <row r="76">
      <c r="A76" s="7" t="inlineStr">
        <is>
          <t>growth</t>
        </is>
      </c>
      <c r="B76" s="27">
        <f>Covariance!B22</f>
        <v/>
      </c>
      <c r="C76" s="27">
        <f>Covariance!C22</f>
        <v/>
      </c>
      <c r="D76" s="27">
        <f>Covariance!D22</f>
        <v/>
      </c>
      <c r="E76" s="27">
        <f>Covariance!E22</f>
        <v/>
      </c>
      <c r="F76" s="27">
        <f>Covariance!F22</f>
        <v/>
      </c>
      <c r="G76" s="27">
        <f>Covariance!G22</f>
        <v/>
      </c>
      <c r="H76" s="27">
        <f>Covariance!H22</f>
        <v/>
      </c>
      <c r="I76" s="27">
        <f>Covariance!I22</f>
        <v/>
      </c>
      <c r="J76" s="27">
        <f>Covariance!J22</f>
        <v/>
      </c>
      <c r="K76" s="27">
        <f>Covariance!K22</f>
        <v/>
      </c>
      <c r="L76" s="27">
        <f>Covariance!L22</f>
        <v/>
      </c>
      <c r="M76" s="27">
        <f>Covariance!M22</f>
        <v/>
      </c>
      <c r="N76" s="27">
        <f>Covariance!N22</f>
        <v/>
      </c>
      <c r="O76" s="27">
        <f>Covariance!O22</f>
        <v/>
      </c>
      <c r="P76" s="27">
        <f>Covariance!P22</f>
        <v/>
      </c>
      <c r="Q76" s="27">
        <f>Covariance!Q22</f>
        <v/>
      </c>
      <c r="R76" s="27">
        <f>Covariance!R22</f>
        <v/>
      </c>
      <c r="S76" s="27">
        <f>Covariance!S22</f>
        <v/>
      </c>
      <c r="T76" s="27">
        <f>Covariance!T22</f>
        <v/>
      </c>
      <c r="U76" s="27">
        <f>Covariance!U22</f>
        <v/>
      </c>
      <c r="V76" s="27">
        <f>Covariance!V22</f>
        <v/>
      </c>
      <c r="W76" s="27">
        <f>Covariance!W22</f>
        <v/>
      </c>
    </row>
    <row r="77">
      <c r="A77" s="7" t="inlineStr">
        <is>
          <t>leverage</t>
        </is>
      </c>
      <c r="B77" s="27">
        <f>Covariance!B23</f>
        <v/>
      </c>
      <c r="C77" s="27">
        <f>Covariance!C23</f>
        <v/>
      </c>
      <c r="D77" s="27">
        <f>Covariance!D23</f>
        <v/>
      </c>
      <c r="E77" s="27">
        <f>Covariance!E23</f>
        <v/>
      </c>
      <c r="F77" s="27">
        <f>Covariance!F23</f>
        <v/>
      </c>
      <c r="G77" s="27">
        <f>Covariance!G23</f>
        <v/>
      </c>
      <c r="H77" s="27">
        <f>Covariance!H23</f>
        <v/>
      </c>
      <c r="I77" s="27">
        <f>Covariance!I23</f>
        <v/>
      </c>
      <c r="J77" s="27">
        <f>Covariance!J23</f>
        <v/>
      </c>
      <c r="K77" s="27">
        <f>Covariance!K23</f>
        <v/>
      </c>
      <c r="L77" s="27">
        <f>Covariance!L23</f>
        <v/>
      </c>
      <c r="M77" s="27">
        <f>Covariance!M23</f>
        <v/>
      </c>
      <c r="N77" s="27">
        <f>Covariance!N23</f>
        <v/>
      </c>
      <c r="O77" s="27">
        <f>Covariance!O23</f>
        <v/>
      </c>
      <c r="P77" s="27">
        <f>Covariance!P23</f>
        <v/>
      </c>
      <c r="Q77" s="27">
        <f>Covariance!Q23</f>
        <v/>
      </c>
      <c r="R77" s="27">
        <f>Covariance!R23</f>
        <v/>
      </c>
      <c r="S77" s="27">
        <f>Covariance!S23</f>
        <v/>
      </c>
      <c r="T77" s="27">
        <f>Covariance!T23</f>
        <v/>
      </c>
      <c r="U77" s="27">
        <f>Covariance!U23</f>
        <v/>
      </c>
      <c r="V77" s="27">
        <f>Covariance!V23</f>
        <v/>
      </c>
      <c r="W77" s="27">
        <f>Covariance!W23</f>
        <v/>
      </c>
    </row>
    <row r="79">
      <c r="A79" s="9" t="inlineStr">
        <is>
          <t>RATIO: ADJUSTED / SIMPLE</t>
        </is>
      </c>
    </row>
    <row r="80">
      <c r="B80" s="7" t="inlineStr">
        <is>
          <t>Country</t>
        </is>
      </c>
      <c r="C80" s="7" t="inlineStr">
        <is>
          <t>Communication</t>
        </is>
      </c>
      <c r="D80" s="7" t="inlineStr">
        <is>
          <t>Consumer Discretionary</t>
        </is>
      </c>
      <c r="E80" s="7" t="inlineStr">
        <is>
          <t>Consumer Staples</t>
        </is>
      </c>
      <c r="F80" s="7" t="inlineStr">
        <is>
          <t>Energy</t>
        </is>
      </c>
      <c r="G80" s="7" t="inlineStr">
        <is>
          <t>Financials</t>
        </is>
      </c>
      <c r="H80" s="7" t="inlineStr">
        <is>
          <t>Health Care</t>
        </is>
      </c>
      <c r="I80" s="7" t="inlineStr">
        <is>
          <t>Industrials</t>
        </is>
      </c>
      <c r="J80" s="7" t="inlineStr">
        <is>
          <t>Information Technology</t>
        </is>
      </c>
      <c r="K80" s="7" t="inlineStr">
        <is>
          <t>Materials</t>
        </is>
      </c>
      <c r="L80" s="7" t="inlineStr">
        <is>
          <t>Real Estate</t>
        </is>
      </c>
      <c r="M80" s="7" t="inlineStr">
        <is>
          <t>Utilities</t>
        </is>
      </c>
      <c r="N80" s="7" t="inlineStr">
        <is>
          <t>size</t>
        </is>
      </c>
      <c r="O80" s="7" t="inlineStr">
        <is>
          <t>beta</t>
        </is>
      </c>
      <c r="P80" s="7" t="inlineStr">
        <is>
          <t>momentum</t>
        </is>
      </c>
      <c r="Q80" s="7" t="inlineStr">
        <is>
          <t>residvol</t>
        </is>
      </c>
      <c r="R80" s="7" t="inlineStr">
        <is>
          <t>nlsize</t>
        </is>
      </c>
      <c r="S80" s="7" t="inlineStr">
        <is>
          <t>btop</t>
        </is>
      </c>
      <c r="T80" s="7" t="inlineStr">
        <is>
          <t>liquidity</t>
        </is>
      </c>
      <c r="U80" s="7" t="inlineStr">
        <is>
          <t>earnyild</t>
        </is>
      </c>
      <c r="V80" s="7" t="inlineStr">
        <is>
          <t>growth</t>
        </is>
      </c>
      <c r="W80" s="7" t="inlineStr">
        <is>
          <t>leverage</t>
        </is>
      </c>
    </row>
    <row r="81">
      <c r="A81" s="7" t="inlineStr">
        <is>
          <t>Country</t>
        </is>
      </c>
      <c r="B81" s="24">
        <f>IF(B31=0,"",B56/B31)</f>
        <v/>
      </c>
      <c r="C81" s="24">
        <f>IF(C31=0,"",C56/C31)</f>
        <v/>
      </c>
      <c r="D81" s="24">
        <f>IF(D31=0,"",D56/D31)</f>
        <v/>
      </c>
      <c r="E81" s="24">
        <f>IF(E31=0,"",E56/E31)</f>
        <v/>
      </c>
      <c r="F81" s="24">
        <f>IF(F31=0,"",F56/F31)</f>
        <v/>
      </c>
      <c r="G81" s="24">
        <f>IF(G31=0,"",G56/G31)</f>
        <v/>
      </c>
      <c r="H81" s="24">
        <f>IF(H31=0,"",H56/H31)</f>
        <v/>
      </c>
      <c r="I81" s="24">
        <f>IF(I31=0,"",I56/I31)</f>
        <v/>
      </c>
      <c r="J81" s="24">
        <f>IF(J31=0,"",J56/J31)</f>
        <v/>
      </c>
      <c r="K81" s="24">
        <f>IF(K31=0,"",K56/K31)</f>
        <v/>
      </c>
      <c r="L81" s="24">
        <f>IF(L31=0,"",L56/L31)</f>
        <v/>
      </c>
      <c r="M81" s="24">
        <f>IF(M31=0,"",M56/M31)</f>
        <v/>
      </c>
      <c r="N81" s="24">
        <f>IF(N31=0,"",N56/N31)</f>
        <v/>
      </c>
      <c r="O81" s="24">
        <f>IF(O31=0,"",O56/O31)</f>
        <v/>
      </c>
      <c r="P81" s="24">
        <f>IF(P31=0,"",P56/P31)</f>
        <v/>
      </c>
      <c r="Q81" s="24">
        <f>IF(Q31=0,"",Q56/Q31)</f>
        <v/>
      </c>
      <c r="R81" s="24">
        <f>IF(R31=0,"",R56/R31)</f>
        <v/>
      </c>
      <c r="S81" s="24">
        <f>IF(S31=0,"",S56/S31)</f>
        <v/>
      </c>
      <c r="T81" s="24">
        <f>IF(T31=0,"",T56/T31)</f>
        <v/>
      </c>
      <c r="U81" s="24">
        <f>IF(U31=0,"",U56/U31)</f>
        <v/>
      </c>
      <c r="V81" s="24">
        <f>IF(V31=0,"",V56/V31)</f>
        <v/>
      </c>
      <c r="W81" s="24">
        <f>IF(W31=0,"",W56/W31)</f>
        <v/>
      </c>
    </row>
    <row r="82">
      <c r="A82" s="7" t="inlineStr">
        <is>
          <t>Communication</t>
        </is>
      </c>
      <c r="B82" s="24">
        <f>IF(B32=0,"",B57/B32)</f>
        <v/>
      </c>
      <c r="C82" s="24">
        <f>IF(C32=0,"",C57/C32)</f>
        <v/>
      </c>
      <c r="D82" s="24">
        <f>IF(D32=0,"",D57/D32)</f>
        <v/>
      </c>
      <c r="E82" s="24">
        <f>IF(E32=0,"",E57/E32)</f>
        <v/>
      </c>
      <c r="F82" s="24">
        <f>IF(F32=0,"",F57/F32)</f>
        <v/>
      </c>
      <c r="G82" s="24">
        <f>IF(G32=0,"",G57/G32)</f>
        <v/>
      </c>
      <c r="H82" s="24">
        <f>IF(H32=0,"",H57/H32)</f>
        <v/>
      </c>
      <c r="I82" s="24">
        <f>IF(I32=0,"",I57/I32)</f>
        <v/>
      </c>
      <c r="J82" s="24">
        <f>IF(J32=0,"",J57/J32)</f>
        <v/>
      </c>
      <c r="K82" s="24">
        <f>IF(K32=0,"",K57/K32)</f>
        <v/>
      </c>
      <c r="L82" s="24">
        <f>IF(L32=0,"",L57/L32)</f>
        <v/>
      </c>
      <c r="M82" s="24">
        <f>IF(M32=0,"",M57/M32)</f>
        <v/>
      </c>
      <c r="N82" s="24">
        <f>IF(N32=0,"",N57/N32)</f>
        <v/>
      </c>
      <c r="O82" s="24">
        <f>IF(O32=0,"",O57/O32)</f>
        <v/>
      </c>
      <c r="P82" s="24">
        <f>IF(P32=0,"",P57/P32)</f>
        <v/>
      </c>
      <c r="Q82" s="24">
        <f>IF(Q32=0,"",Q57/Q32)</f>
        <v/>
      </c>
      <c r="R82" s="24">
        <f>IF(R32=0,"",R57/R32)</f>
        <v/>
      </c>
      <c r="S82" s="24">
        <f>IF(S32=0,"",S57/S32)</f>
        <v/>
      </c>
      <c r="T82" s="24">
        <f>IF(T32=0,"",T57/T32)</f>
        <v/>
      </c>
      <c r="U82" s="24">
        <f>IF(U32=0,"",U57/U32)</f>
        <v/>
      </c>
      <c r="V82" s="24">
        <f>IF(V32=0,"",V57/V32)</f>
        <v/>
      </c>
      <c r="W82" s="24">
        <f>IF(W32=0,"",W57/W32)</f>
        <v/>
      </c>
    </row>
    <row r="83">
      <c r="A83" s="7" t="inlineStr">
        <is>
          <t>Consumer Discretionary</t>
        </is>
      </c>
      <c r="B83" s="24">
        <f>IF(B33=0,"",B58/B33)</f>
        <v/>
      </c>
      <c r="C83" s="24">
        <f>IF(C33=0,"",C58/C33)</f>
        <v/>
      </c>
      <c r="D83" s="24">
        <f>IF(D33=0,"",D58/D33)</f>
        <v/>
      </c>
      <c r="E83" s="24">
        <f>IF(E33=0,"",E58/E33)</f>
        <v/>
      </c>
      <c r="F83" s="24">
        <f>IF(F33=0,"",F58/F33)</f>
        <v/>
      </c>
      <c r="G83" s="24">
        <f>IF(G33=0,"",G58/G33)</f>
        <v/>
      </c>
      <c r="H83" s="24">
        <f>IF(H33=0,"",H58/H33)</f>
        <v/>
      </c>
      <c r="I83" s="24">
        <f>IF(I33=0,"",I58/I33)</f>
        <v/>
      </c>
      <c r="J83" s="24">
        <f>IF(J33=0,"",J58/J33)</f>
        <v/>
      </c>
      <c r="K83" s="24">
        <f>IF(K33=0,"",K58/K33)</f>
        <v/>
      </c>
      <c r="L83" s="24">
        <f>IF(L33=0,"",L58/L33)</f>
        <v/>
      </c>
      <c r="M83" s="24">
        <f>IF(M33=0,"",M58/M33)</f>
        <v/>
      </c>
      <c r="N83" s="24">
        <f>IF(N33=0,"",N58/N33)</f>
        <v/>
      </c>
      <c r="O83" s="24">
        <f>IF(O33=0,"",O58/O33)</f>
        <v/>
      </c>
      <c r="P83" s="24">
        <f>IF(P33=0,"",P58/P33)</f>
        <v/>
      </c>
      <c r="Q83" s="24">
        <f>IF(Q33=0,"",Q58/Q33)</f>
        <v/>
      </c>
      <c r="R83" s="24">
        <f>IF(R33=0,"",R58/R33)</f>
        <v/>
      </c>
      <c r="S83" s="24">
        <f>IF(S33=0,"",S58/S33)</f>
        <v/>
      </c>
      <c r="T83" s="24">
        <f>IF(T33=0,"",T58/T33)</f>
        <v/>
      </c>
      <c r="U83" s="24">
        <f>IF(U33=0,"",U58/U33)</f>
        <v/>
      </c>
      <c r="V83" s="24">
        <f>IF(V33=0,"",V58/V33)</f>
        <v/>
      </c>
      <c r="W83" s="24">
        <f>IF(W33=0,"",W58/W33)</f>
        <v/>
      </c>
    </row>
    <row r="84">
      <c r="A84" s="7" t="inlineStr">
        <is>
          <t>Consumer Staples</t>
        </is>
      </c>
      <c r="B84" s="24">
        <f>IF(B34=0,"",B59/B34)</f>
        <v/>
      </c>
      <c r="C84" s="24">
        <f>IF(C34=0,"",C59/C34)</f>
        <v/>
      </c>
      <c r="D84" s="24">
        <f>IF(D34=0,"",D59/D34)</f>
        <v/>
      </c>
      <c r="E84" s="24">
        <f>IF(E34=0,"",E59/E34)</f>
        <v/>
      </c>
      <c r="F84" s="24">
        <f>IF(F34=0,"",F59/F34)</f>
        <v/>
      </c>
      <c r="G84" s="24">
        <f>IF(G34=0,"",G59/G34)</f>
        <v/>
      </c>
      <c r="H84" s="24">
        <f>IF(H34=0,"",H59/H34)</f>
        <v/>
      </c>
      <c r="I84" s="24">
        <f>IF(I34=0,"",I59/I34)</f>
        <v/>
      </c>
      <c r="J84" s="24">
        <f>IF(J34=0,"",J59/J34)</f>
        <v/>
      </c>
      <c r="K84" s="24">
        <f>IF(K34=0,"",K59/K34)</f>
        <v/>
      </c>
      <c r="L84" s="24">
        <f>IF(L34=0,"",L59/L34)</f>
        <v/>
      </c>
      <c r="M84" s="24">
        <f>IF(M34=0,"",M59/M34)</f>
        <v/>
      </c>
      <c r="N84" s="24">
        <f>IF(N34=0,"",N59/N34)</f>
        <v/>
      </c>
      <c r="O84" s="24">
        <f>IF(O34=0,"",O59/O34)</f>
        <v/>
      </c>
      <c r="P84" s="24">
        <f>IF(P34=0,"",P59/P34)</f>
        <v/>
      </c>
      <c r="Q84" s="24">
        <f>IF(Q34=0,"",Q59/Q34)</f>
        <v/>
      </c>
      <c r="R84" s="24">
        <f>IF(R34=0,"",R59/R34)</f>
        <v/>
      </c>
      <c r="S84" s="24">
        <f>IF(S34=0,"",S59/S34)</f>
        <v/>
      </c>
      <c r="T84" s="24">
        <f>IF(T34=0,"",T59/T34)</f>
        <v/>
      </c>
      <c r="U84" s="24">
        <f>IF(U34=0,"",U59/U34)</f>
        <v/>
      </c>
      <c r="V84" s="24">
        <f>IF(V34=0,"",V59/V34)</f>
        <v/>
      </c>
      <c r="W84" s="24">
        <f>IF(W34=0,"",W59/W34)</f>
        <v/>
      </c>
    </row>
    <row r="85">
      <c r="A85" s="7" t="inlineStr">
        <is>
          <t>Energy</t>
        </is>
      </c>
      <c r="B85" s="24">
        <f>IF(B35=0,"",B60/B35)</f>
        <v/>
      </c>
      <c r="C85" s="24">
        <f>IF(C35=0,"",C60/C35)</f>
        <v/>
      </c>
      <c r="D85" s="24">
        <f>IF(D35=0,"",D60/D35)</f>
        <v/>
      </c>
      <c r="E85" s="24">
        <f>IF(E35=0,"",E60/E35)</f>
        <v/>
      </c>
      <c r="F85" s="24">
        <f>IF(F35=0,"",F60/F35)</f>
        <v/>
      </c>
      <c r="G85" s="24">
        <f>IF(G35=0,"",G60/G35)</f>
        <v/>
      </c>
      <c r="H85" s="24">
        <f>IF(H35=0,"",H60/H35)</f>
        <v/>
      </c>
      <c r="I85" s="24">
        <f>IF(I35=0,"",I60/I35)</f>
        <v/>
      </c>
      <c r="J85" s="24">
        <f>IF(J35=0,"",J60/J35)</f>
        <v/>
      </c>
      <c r="K85" s="24">
        <f>IF(K35=0,"",K60/K35)</f>
        <v/>
      </c>
      <c r="L85" s="24">
        <f>IF(L35=0,"",L60/L35)</f>
        <v/>
      </c>
      <c r="M85" s="24">
        <f>IF(M35=0,"",M60/M35)</f>
        <v/>
      </c>
      <c r="N85" s="24">
        <f>IF(N35=0,"",N60/N35)</f>
        <v/>
      </c>
      <c r="O85" s="24">
        <f>IF(O35=0,"",O60/O35)</f>
        <v/>
      </c>
      <c r="P85" s="24">
        <f>IF(P35=0,"",P60/P35)</f>
        <v/>
      </c>
      <c r="Q85" s="24">
        <f>IF(Q35=0,"",Q60/Q35)</f>
        <v/>
      </c>
      <c r="R85" s="24">
        <f>IF(R35=0,"",R60/R35)</f>
        <v/>
      </c>
      <c r="S85" s="24">
        <f>IF(S35=0,"",S60/S35)</f>
        <v/>
      </c>
      <c r="T85" s="24">
        <f>IF(T35=0,"",T60/T35)</f>
        <v/>
      </c>
      <c r="U85" s="24">
        <f>IF(U35=0,"",U60/U35)</f>
        <v/>
      </c>
      <c r="V85" s="24">
        <f>IF(V35=0,"",V60/V35)</f>
        <v/>
      </c>
      <c r="W85" s="24">
        <f>IF(W35=0,"",W60/W35)</f>
        <v/>
      </c>
    </row>
    <row r="86">
      <c r="A86" s="7" t="inlineStr">
        <is>
          <t>Financials</t>
        </is>
      </c>
      <c r="B86" s="24">
        <f>IF(B36=0,"",B61/B36)</f>
        <v/>
      </c>
      <c r="C86" s="24">
        <f>IF(C36=0,"",C61/C36)</f>
        <v/>
      </c>
      <c r="D86" s="24">
        <f>IF(D36=0,"",D61/D36)</f>
        <v/>
      </c>
      <c r="E86" s="24">
        <f>IF(E36=0,"",E61/E36)</f>
        <v/>
      </c>
      <c r="F86" s="24">
        <f>IF(F36=0,"",F61/F36)</f>
        <v/>
      </c>
      <c r="G86" s="24">
        <f>IF(G36=0,"",G61/G36)</f>
        <v/>
      </c>
      <c r="H86" s="24">
        <f>IF(H36=0,"",H61/H36)</f>
        <v/>
      </c>
      <c r="I86" s="24">
        <f>IF(I36=0,"",I61/I36)</f>
        <v/>
      </c>
      <c r="J86" s="24">
        <f>IF(J36=0,"",J61/J36)</f>
        <v/>
      </c>
      <c r="K86" s="24">
        <f>IF(K36=0,"",K61/K36)</f>
        <v/>
      </c>
      <c r="L86" s="24">
        <f>IF(L36=0,"",L61/L36)</f>
        <v/>
      </c>
      <c r="M86" s="24">
        <f>IF(M36=0,"",M61/M36)</f>
        <v/>
      </c>
      <c r="N86" s="24">
        <f>IF(N36=0,"",N61/N36)</f>
        <v/>
      </c>
      <c r="O86" s="24">
        <f>IF(O36=0,"",O61/O36)</f>
        <v/>
      </c>
      <c r="P86" s="24">
        <f>IF(P36=0,"",P61/P36)</f>
        <v/>
      </c>
      <c r="Q86" s="24">
        <f>IF(Q36=0,"",Q61/Q36)</f>
        <v/>
      </c>
      <c r="R86" s="24">
        <f>IF(R36=0,"",R61/R36)</f>
        <v/>
      </c>
      <c r="S86" s="24">
        <f>IF(S36=0,"",S61/S36)</f>
        <v/>
      </c>
      <c r="T86" s="24">
        <f>IF(T36=0,"",T61/T36)</f>
        <v/>
      </c>
      <c r="U86" s="24">
        <f>IF(U36=0,"",U61/U36)</f>
        <v/>
      </c>
      <c r="V86" s="24">
        <f>IF(V36=0,"",V61/V36)</f>
        <v/>
      </c>
      <c r="W86" s="24">
        <f>IF(W36=0,"",W61/W36)</f>
        <v/>
      </c>
    </row>
    <row r="87">
      <c r="A87" s="7" t="inlineStr">
        <is>
          <t>Health Care</t>
        </is>
      </c>
      <c r="B87" s="24">
        <f>IF(B37=0,"",B62/B37)</f>
        <v/>
      </c>
      <c r="C87" s="24">
        <f>IF(C37=0,"",C62/C37)</f>
        <v/>
      </c>
      <c r="D87" s="24">
        <f>IF(D37=0,"",D62/D37)</f>
        <v/>
      </c>
      <c r="E87" s="24">
        <f>IF(E37=0,"",E62/E37)</f>
        <v/>
      </c>
      <c r="F87" s="24">
        <f>IF(F37=0,"",F62/F37)</f>
        <v/>
      </c>
      <c r="G87" s="24">
        <f>IF(G37=0,"",G62/G37)</f>
        <v/>
      </c>
      <c r="H87" s="24">
        <f>IF(H37=0,"",H62/H37)</f>
        <v/>
      </c>
      <c r="I87" s="24">
        <f>IF(I37=0,"",I62/I37)</f>
        <v/>
      </c>
      <c r="J87" s="24">
        <f>IF(J37=0,"",J62/J37)</f>
        <v/>
      </c>
      <c r="K87" s="24">
        <f>IF(K37=0,"",K62/K37)</f>
        <v/>
      </c>
      <c r="L87" s="24">
        <f>IF(L37=0,"",L62/L37)</f>
        <v/>
      </c>
      <c r="M87" s="24">
        <f>IF(M37=0,"",M62/M37)</f>
        <v/>
      </c>
      <c r="N87" s="24">
        <f>IF(N37=0,"",N62/N37)</f>
        <v/>
      </c>
      <c r="O87" s="24">
        <f>IF(O37=0,"",O62/O37)</f>
        <v/>
      </c>
      <c r="P87" s="24">
        <f>IF(P37=0,"",P62/P37)</f>
        <v/>
      </c>
      <c r="Q87" s="24">
        <f>IF(Q37=0,"",Q62/Q37)</f>
        <v/>
      </c>
      <c r="R87" s="24">
        <f>IF(R37=0,"",R62/R37)</f>
        <v/>
      </c>
      <c r="S87" s="24">
        <f>IF(S37=0,"",S62/S37)</f>
        <v/>
      </c>
      <c r="T87" s="24">
        <f>IF(T37=0,"",T62/T37)</f>
        <v/>
      </c>
      <c r="U87" s="24">
        <f>IF(U37=0,"",U62/U37)</f>
        <v/>
      </c>
      <c r="V87" s="24">
        <f>IF(V37=0,"",V62/V37)</f>
        <v/>
      </c>
      <c r="W87" s="24">
        <f>IF(W37=0,"",W62/W37)</f>
        <v/>
      </c>
    </row>
    <row r="88">
      <c r="A88" s="7" t="inlineStr">
        <is>
          <t>Industrials</t>
        </is>
      </c>
      <c r="B88" s="24">
        <f>IF(B38=0,"",B63/B38)</f>
        <v/>
      </c>
      <c r="C88" s="24">
        <f>IF(C38=0,"",C63/C38)</f>
        <v/>
      </c>
      <c r="D88" s="24">
        <f>IF(D38=0,"",D63/D38)</f>
        <v/>
      </c>
      <c r="E88" s="24">
        <f>IF(E38=0,"",E63/E38)</f>
        <v/>
      </c>
      <c r="F88" s="24">
        <f>IF(F38=0,"",F63/F38)</f>
        <v/>
      </c>
      <c r="G88" s="24">
        <f>IF(G38=0,"",G63/G38)</f>
        <v/>
      </c>
      <c r="H88" s="24">
        <f>IF(H38=0,"",H63/H38)</f>
        <v/>
      </c>
      <c r="I88" s="24">
        <f>IF(I38=0,"",I63/I38)</f>
        <v/>
      </c>
      <c r="J88" s="24">
        <f>IF(J38=0,"",J63/J38)</f>
        <v/>
      </c>
      <c r="K88" s="24">
        <f>IF(K38=0,"",K63/K38)</f>
        <v/>
      </c>
      <c r="L88" s="24">
        <f>IF(L38=0,"",L63/L38)</f>
        <v/>
      </c>
      <c r="M88" s="24">
        <f>IF(M38=0,"",M63/M38)</f>
        <v/>
      </c>
      <c r="N88" s="24">
        <f>IF(N38=0,"",N63/N38)</f>
        <v/>
      </c>
      <c r="O88" s="24">
        <f>IF(O38=0,"",O63/O38)</f>
        <v/>
      </c>
      <c r="P88" s="24">
        <f>IF(P38=0,"",P63/P38)</f>
        <v/>
      </c>
      <c r="Q88" s="24">
        <f>IF(Q38=0,"",Q63/Q38)</f>
        <v/>
      </c>
      <c r="R88" s="24">
        <f>IF(R38=0,"",R63/R38)</f>
        <v/>
      </c>
      <c r="S88" s="24">
        <f>IF(S38=0,"",S63/S38)</f>
        <v/>
      </c>
      <c r="T88" s="24">
        <f>IF(T38=0,"",T63/T38)</f>
        <v/>
      </c>
      <c r="U88" s="24">
        <f>IF(U38=0,"",U63/U38)</f>
        <v/>
      </c>
      <c r="V88" s="24">
        <f>IF(V38=0,"",V63/V38)</f>
        <v/>
      </c>
      <c r="W88" s="24">
        <f>IF(W38=0,"",W63/W38)</f>
        <v/>
      </c>
    </row>
    <row r="89">
      <c r="A89" s="7" t="inlineStr">
        <is>
          <t>Information Technology</t>
        </is>
      </c>
      <c r="B89" s="24">
        <f>IF(B39=0,"",B64/B39)</f>
        <v/>
      </c>
      <c r="C89" s="24">
        <f>IF(C39=0,"",C64/C39)</f>
        <v/>
      </c>
      <c r="D89" s="24">
        <f>IF(D39=0,"",D64/D39)</f>
        <v/>
      </c>
      <c r="E89" s="24">
        <f>IF(E39=0,"",E64/E39)</f>
        <v/>
      </c>
      <c r="F89" s="24">
        <f>IF(F39=0,"",F64/F39)</f>
        <v/>
      </c>
      <c r="G89" s="24">
        <f>IF(G39=0,"",G64/G39)</f>
        <v/>
      </c>
      <c r="H89" s="24">
        <f>IF(H39=0,"",H64/H39)</f>
        <v/>
      </c>
      <c r="I89" s="24">
        <f>IF(I39=0,"",I64/I39)</f>
        <v/>
      </c>
      <c r="J89" s="24">
        <f>IF(J39=0,"",J64/J39)</f>
        <v/>
      </c>
      <c r="K89" s="24">
        <f>IF(K39=0,"",K64/K39)</f>
        <v/>
      </c>
      <c r="L89" s="24">
        <f>IF(L39=0,"",L64/L39)</f>
        <v/>
      </c>
      <c r="M89" s="24">
        <f>IF(M39=0,"",M64/M39)</f>
        <v/>
      </c>
      <c r="N89" s="24">
        <f>IF(N39=0,"",N64/N39)</f>
        <v/>
      </c>
      <c r="O89" s="24">
        <f>IF(O39=0,"",O64/O39)</f>
        <v/>
      </c>
      <c r="P89" s="24">
        <f>IF(P39=0,"",P64/P39)</f>
        <v/>
      </c>
      <c r="Q89" s="24">
        <f>IF(Q39=0,"",Q64/Q39)</f>
        <v/>
      </c>
      <c r="R89" s="24">
        <f>IF(R39=0,"",R64/R39)</f>
        <v/>
      </c>
      <c r="S89" s="24">
        <f>IF(S39=0,"",S64/S39)</f>
        <v/>
      </c>
      <c r="T89" s="24">
        <f>IF(T39=0,"",T64/T39)</f>
        <v/>
      </c>
      <c r="U89" s="24">
        <f>IF(U39=0,"",U64/U39)</f>
        <v/>
      </c>
      <c r="V89" s="24">
        <f>IF(V39=0,"",V64/V39)</f>
        <v/>
      </c>
      <c r="W89" s="24">
        <f>IF(W39=0,"",W64/W39)</f>
        <v/>
      </c>
    </row>
    <row r="90">
      <c r="A90" s="7" t="inlineStr">
        <is>
          <t>Materials</t>
        </is>
      </c>
      <c r="B90" s="24">
        <f>IF(B40=0,"",B65/B40)</f>
        <v/>
      </c>
      <c r="C90" s="24">
        <f>IF(C40=0,"",C65/C40)</f>
        <v/>
      </c>
      <c r="D90" s="24">
        <f>IF(D40=0,"",D65/D40)</f>
        <v/>
      </c>
      <c r="E90" s="24">
        <f>IF(E40=0,"",E65/E40)</f>
        <v/>
      </c>
      <c r="F90" s="24">
        <f>IF(F40=0,"",F65/F40)</f>
        <v/>
      </c>
      <c r="G90" s="24">
        <f>IF(G40=0,"",G65/G40)</f>
        <v/>
      </c>
      <c r="H90" s="24">
        <f>IF(H40=0,"",H65/H40)</f>
        <v/>
      </c>
      <c r="I90" s="24">
        <f>IF(I40=0,"",I65/I40)</f>
        <v/>
      </c>
      <c r="J90" s="24">
        <f>IF(J40=0,"",J65/J40)</f>
        <v/>
      </c>
      <c r="K90" s="24">
        <f>IF(K40=0,"",K65/K40)</f>
        <v/>
      </c>
      <c r="L90" s="24">
        <f>IF(L40=0,"",L65/L40)</f>
        <v/>
      </c>
      <c r="M90" s="24">
        <f>IF(M40=0,"",M65/M40)</f>
        <v/>
      </c>
      <c r="N90" s="24">
        <f>IF(N40=0,"",N65/N40)</f>
        <v/>
      </c>
      <c r="O90" s="24">
        <f>IF(O40=0,"",O65/O40)</f>
        <v/>
      </c>
      <c r="P90" s="24">
        <f>IF(P40=0,"",P65/P40)</f>
        <v/>
      </c>
      <c r="Q90" s="24">
        <f>IF(Q40=0,"",Q65/Q40)</f>
        <v/>
      </c>
      <c r="R90" s="24">
        <f>IF(R40=0,"",R65/R40)</f>
        <v/>
      </c>
      <c r="S90" s="24">
        <f>IF(S40=0,"",S65/S40)</f>
        <v/>
      </c>
      <c r="T90" s="24">
        <f>IF(T40=0,"",T65/T40)</f>
        <v/>
      </c>
      <c r="U90" s="24">
        <f>IF(U40=0,"",U65/U40)</f>
        <v/>
      </c>
      <c r="V90" s="24">
        <f>IF(V40=0,"",V65/V40)</f>
        <v/>
      </c>
      <c r="W90" s="24">
        <f>IF(W40=0,"",W65/W40)</f>
        <v/>
      </c>
    </row>
    <row r="91">
      <c r="A91" s="7" t="inlineStr">
        <is>
          <t>Real Estate</t>
        </is>
      </c>
      <c r="B91" s="24">
        <f>IF(B41=0,"",B66/B41)</f>
        <v/>
      </c>
      <c r="C91" s="24">
        <f>IF(C41=0,"",C66/C41)</f>
        <v/>
      </c>
      <c r="D91" s="24">
        <f>IF(D41=0,"",D66/D41)</f>
        <v/>
      </c>
      <c r="E91" s="24">
        <f>IF(E41=0,"",E66/E41)</f>
        <v/>
      </c>
      <c r="F91" s="24">
        <f>IF(F41=0,"",F66/F41)</f>
        <v/>
      </c>
      <c r="G91" s="24">
        <f>IF(G41=0,"",G66/G41)</f>
        <v/>
      </c>
      <c r="H91" s="24">
        <f>IF(H41=0,"",H66/H41)</f>
        <v/>
      </c>
      <c r="I91" s="24">
        <f>IF(I41=0,"",I66/I41)</f>
        <v/>
      </c>
      <c r="J91" s="24">
        <f>IF(J41=0,"",J66/J41)</f>
        <v/>
      </c>
      <c r="K91" s="24">
        <f>IF(K41=0,"",K66/K41)</f>
        <v/>
      </c>
      <c r="L91" s="24">
        <f>IF(L41=0,"",L66/L41)</f>
        <v/>
      </c>
      <c r="M91" s="24">
        <f>IF(M41=0,"",M66/M41)</f>
        <v/>
      </c>
      <c r="N91" s="24">
        <f>IF(N41=0,"",N66/N41)</f>
        <v/>
      </c>
      <c r="O91" s="24">
        <f>IF(O41=0,"",O66/O41)</f>
        <v/>
      </c>
      <c r="P91" s="24">
        <f>IF(P41=0,"",P66/P41)</f>
        <v/>
      </c>
      <c r="Q91" s="24">
        <f>IF(Q41=0,"",Q66/Q41)</f>
        <v/>
      </c>
      <c r="R91" s="24">
        <f>IF(R41=0,"",R66/R41)</f>
        <v/>
      </c>
      <c r="S91" s="24">
        <f>IF(S41=0,"",S66/S41)</f>
        <v/>
      </c>
      <c r="T91" s="24">
        <f>IF(T41=0,"",T66/T41)</f>
        <v/>
      </c>
      <c r="U91" s="24">
        <f>IF(U41=0,"",U66/U41)</f>
        <v/>
      </c>
      <c r="V91" s="24">
        <f>IF(V41=0,"",V66/V41)</f>
        <v/>
      </c>
      <c r="W91" s="24">
        <f>IF(W41=0,"",W66/W41)</f>
        <v/>
      </c>
    </row>
    <row r="92">
      <c r="A92" s="7" t="inlineStr">
        <is>
          <t>Utilities</t>
        </is>
      </c>
      <c r="B92" s="24">
        <f>IF(B42=0,"",B67/B42)</f>
        <v/>
      </c>
      <c r="C92" s="24">
        <f>IF(C42=0,"",C67/C42)</f>
        <v/>
      </c>
      <c r="D92" s="24">
        <f>IF(D42=0,"",D67/D42)</f>
        <v/>
      </c>
      <c r="E92" s="24">
        <f>IF(E42=0,"",E67/E42)</f>
        <v/>
      </c>
      <c r="F92" s="24">
        <f>IF(F42=0,"",F67/F42)</f>
        <v/>
      </c>
      <c r="G92" s="24">
        <f>IF(G42=0,"",G67/G42)</f>
        <v/>
      </c>
      <c r="H92" s="24">
        <f>IF(H42=0,"",H67/H42)</f>
        <v/>
      </c>
      <c r="I92" s="24">
        <f>IF(I42=0,"",I67/I42)</f>
        <v/>
      </c>
      <c r="J92" s="24">
        <f>IF(J42=0,"",J67/J42)</f>
        <v/>
      </c>
      <c r="K92" s="24">
        <f>IF(K42=0,"",K67/K42)</f>
        <v/>
      </c>
      <c r="L92" s="24">
        <f>IF(L42=0,"",L67/L42)</f>
        <v/>
      </c>
      <c r="M92" s="24">
        <f>IF(M42=0,"",M67/M42)</f>
        <v/>
      </c>
      <c r="N92" s="24">
        <f>IF(N42=0,"",N67/N42)</f>
        <v/>
      </c>
      <c r="O92" s="24">
        <f>IF(O42=0,"",O67/O42)</f>
        <v/>
      </c>
      <c r="P92" s="24">
        <f>IF(P42=0,"",P67/P42)</f>
        <v/>
      </c>
      <c r="Q92" s="24">
        <f>IF(Q42=0,"",Q67/Q42)</f>
        <v/>
      </c>
      <c r="R92" s="24">
        <f>IF(R42=0,"",R67/R42)</f>
        <v/>
      </c>
      <c r="S92" s="24">
        <f>IF(S42=0,"",S67/S42)</f>
        <v/>
      </c>
      <c r="T92" s="24">
        <f>IF(T42=0,"",T67/T42)</f>
        <v/>
      </c>
      <c r="U92" s="24">
        <f>IF(U42=0,"",U67/U42)</f>
        <v/>
      </c>
      <c r="V92" s="24">
        <f>IF(V42=0,"",V67/V42)</f>
        <v/>
      </c>
      <c r="W92" s="24">
        <f>IF(W42=0,"",W67/W42)</f>
        <v/>
      </c>
    </row>
    <row r="93">
      <c r="A93" s="7" t="inlineStr">
        <is>
          <t>size</t>
        </is>
      </c>
      <c r="B93" s="24">
        <f>IF(B43=0,"",B68/B43)</f>
        <v/>
      </c>
      <c r="C93" s="24">
        <f>IF(C43=0,"",C68/C43)</f>
        <v/>
      </c>
      <c r="D93" s="24">
        <f>IF(D43=0,"",D68/D43)</f>
        <v/>
      </c>
      <c r="E93" s="24">
        <f>IF(E43=0,"",E68/E43)</f>
        <v/>
      </c>
      <c r="F93" s="24">
        <f>IF(F43=0,"",F68/F43)</f>
        <v/>
      </c>
      <c r="G93" s="24">
        <f>IF(G43=0,"",G68/G43)</f>
        <v/>
      </c>
      <c r="H93" s="24">
        <f>IF(H43=0,"",H68/H43)</f>
        <v/>
      </c>
      <c r="I93" s="24">
        <f>IF(I43=0,"",I68/I43)</f>
        <v/>
      </c>
      <c r="J93" s="24">
        <f>IF(J43=0,"",J68/J43)</f>
        <v/>
      </c>
      <c r="K93" s="24">
        <f>IF(K43=0,"",K68/K43)</f>
        <v/>
      </c>
      <c r="L93" s="24">
        <f>IF(L43=0,"",L68/L43)</f>
        <v/>
      </c>
      <c r="M93" s="24">
        <f>IF(M43=0,"",M68/M43)</f>
        <v/>
      </c>
      <c r="N93" s="24">
        <f>IF(N43=0,"",N68/N43)</f>
        <v/>
      </c>
      <c r="O93" s="24">
        <f>IF(O43=0,"",O68/O43)</f>
        <v/>
      </c>
      <c r="P93" s="24">
        <f>IF(P43=0,"",P68/P43)</f>
        <v/>
      </c>
      <c r="Q93" s="24">
        <f>IF(Q43=0,"",Q68/Q43)</f>
        <v/>
      </c>
      <c r="R93" s="24">
        <f>IF(R43=0,"",R68/R43)</f>
        <v/>
      </c>
      <c r="S93" s="24">
        <f>IF(S43=0,"",S68/S43)</f>
        <v/>
      </c>
      <c r="T93" s="24">
        <f>IF(T43=0,"",T68/T43)</f>
        <v/>
      </c>
      <c r="U93" s="24">
        <f>IF(U43=0,"",U68/U43)</f>
        <v/>
      </c>
      <c r="V93" s="24">
        <f>IF(V43=0,"",V68/V43)</f>
        <v/>
      </c>
      <c r="W93" s="24">
        <f>IF(W43=0,"",W68/W43)</f>
        <v/>
      </c>
    </row>
    <row r="94">
      <c r="A94" s="7" t="inlineStr">
        <is>
          <t>beta</t>
        </is>
      </c>
      <c r="B94" s="24">
        <f>IF(B44=0,"",B69/B44)</f>
        <v/>
      </c>
      <c r="C94" s="24">
        <f>IF(C44=0,"",C69/C44)</f>
        <v/>
      </c>
      <c r="D94" s="24">
        <f>IF(D44=0,"",D69/D44)</f>
        <v/>
      </c>
      <c r="E94" s="24">
        <f>IF(E44=0,"",E69/E44)</f>
        <v/>
      </c>
      <c r="F94" s="24">
        <f>IF(F44=0,"",F69/F44)</f>
        <v/>
      </c>
      <c r="G94" s="24">
        <f>IF(G44=0,"",G69/G44)</f>
        <v/>
      </c>
      <c r="H94" s="24">
        <f>IF(H44=0,"",H69/H44)</f>
        <v/>
      </c>
      <c r="I94" s="24">
        <f>IF(I44=0,"",I69/I44)</f>
        <v/>
      </c>
      <c r="J94" s="24">
        <f>IF(J44=0,"",J69/J44)</f>
        <v/>
      </c>
      <c r="K94" s="24">
        <f>IF(K44=0,"",K69/K44)</f>
        <v/>
      </c>
      <c r="L94" s="24">
        <f>IF(L44=0,"",L69/L44)</f>
        <v/>
      </c>
      <c r="M94" s="24">
        <f>IF(M44=0,"",M69/M44)</f>
        <v/>
      </c>
      <c r="N94" s="24">
        <f>IF(N44=0,"",N69/N44)</f>
        <v/>
      </c>
      <c r="O94" s="24">
        <f>IF(O44=0,"",O69/O44)</f>
        <v/>
      </c>
      <c r="P94" s="24">
        <f>IF(P44=0,"",P69/P44)</f>
        <v/>
      </c>
      <c r="Q94" s="24">
        <f>IF(Q44=0,"",Q69/Q44)</f>
        <v/>
      </c>
      <c r="R94" s="24">
        <f>IF(R44=0,"",R69/R44)</f>
        <v/>
      </c>
      <c r="S94" s="24">
        <f>IF(S44=0,"",S69/S44)</f>
        <v/>
      </c>
      <c r="T94" s="24">
        <f>IF(T44=0,"",T69/T44)</f>
        <v/>
      </c>
      <c r="U94" s="24">
        <f>IF(U44=0,"",U69/U44)</f>
        <v/>
      </c>
      <c r="V94" s="24">
        <f>IF(V44=0,"",V69/V44)</f>
        <v/>
      </c>
      <c r="W94" s="24">
        <f>IF(W44=0,"",W69/W44)</f>
        <v/>
      </c>
    </row>
    <row r="95">
      <c r="A95" s="7" t="inlineStr">
        <is>
          <t>momentum</t>
        </is>
      </c>
      <c r="B95" s="24">
        <f>IF(B45=0,"",B70/B45)</f>
        <v/>
      </c>
      <c r="C95" s="24">
        <f>IF(C45=0,"",C70/C45)</f>
        <v/>
      </c>
      <c r="D95" s="24">
        <f>IF(D45=0,"",D70/D45)</f>
        <v/>
      </c>
      <c r="E95" s="24">
        <f>IF(E45=0,"",E70/E45)</f>
        <v/>
      </c>
      <c r="F95" s="24">
        <f>IF(F45=0,"",F70/F45)</f>
        <v/>
      </c>
      <c r="G95" s="24">
        <f>IF(G45=0,"",G70/G45)</f>
        <v/>
      </c>
      <c r="H95" s="24">
        <f>IF(H45=0,"",H70/H45)</f>
        <v/>
      </c>
      <c r="I95" s="24">
        <f>IF(I45=0,"",I70/I45)</f>
        <v/>
      </c>
      <c r="J95" s="24">
        <f>IF(J45=0,"",J70/J45)</f>
        <v/>
      </c>
      <c r="K95" s="24">
        <f>IF(K45=0,"",K70/K45)</f>
        <v/>
      </c>
      <c r="L95" s="24">
        <f>IF(L45=0,"",L70/L45)</f>
        <v/>
      </c>
      <c r="M95" s="24">
        <f>IF(M45=0,"",M70/M45)</f>
        <v/>
      </c>
      <c r="N95" s="24">
        <f>IF(N45=0,"",N70/N45)</f>
        <v/>
      </c>
      <c r="O95" s="24">
        <f>IF(O45=0,"",O70/O45)</f>
        <v/>
      </c>
      <c r="P95" s="24">
        <f>IF(P45=0,"",P70/P45)</f>
        <v/>
      </c>
      <c r="Q95" s="24">
        <f>IF(Q45=0,"",Q70/Q45)</f>
        <v/>
      </c>
      <c r="R95" s="24">
        <f>IF(R45=0,"",R70/R45)</f>
        <v/>
      </c>
      <c r="S95" s="24">
        <f>IF(S45=0,"",S70/S45)</f>
        <v/>
      </c>
      <c r="T95" s="24">
        <f>IF(T45=0,"",T70/T45)</f>
        <v/>
      </c>
      <c r="U95" s="24">
        <f>IF(U45=0,"",U70/U45)</f>
        <v/>
      </c>
      <c r="V95" s="24">
        <f>IF(V45=0,"",V70/V45)</f>
        <v/>
      </c>
      <c r="W95" s="24">
        <f>IF(W45=0,"",W70/W45)</f>
        <v/>
      </c>
    </row>
    <row r="96">
      <c r="A96" s="7" t="inlineStr">
        <is>
          <t>residvol</t>
        </is>
      </c>
      <c r="B96" s="24">
        <f>IF(B46=0,"",B71/B46)</f>
        <v/>
      </c>
      <c r="C96" s="24">
        <f>IF(C46=0,"",C71/C46)</f>
        <v/>
      </c>
      <c r="D96" s="24">
        <f>IF(D46=0,"",D71/D46)</f>
        <v/>
      </c>
      <c r="E96" s="24">
        <f>IF(E46=0,"",E71/E46)</f>
        <v/>
      </c>
      <c r="F96" s="24">
        <f>IF(F46=0,"",F71/F46)</f>
        <v/>
      </c>
      <c r="G96" s="24">
        <f>IF(G46=0,"",G71/G46)</f>
        <v/>
      </c>
      <c r="H96" s="24">
        <f>IF(H46=0,"",H71/H46)</f>
        <v/>
      </c>
      <c r="I96" s="24">
        <f>IF(I46=0,"",I71/I46)</f>
        <v/>
      </c>
      <c r="J96" s="24">
        <f>IF(J46=0,"",J71/J46)</f>
        <v/>
      </c>
      <c r="K96" s="24">
        <f>IF(K46=0,"",K71/K46)</f>
        <v/>
      </c>
      <c r="L96" s="24">
        <f>IF(L46=0,"",L71/L46)</f>
        <v/>
      </c>
      <c r="M96" s="24">
        <f>IF(M46=0,"",M71/M46)</f>
        <v/>
      </c>
      <c r="N96" s="24">
        <f>IF(N46=0,"",N71/N46)</f>
        <v/>
      </c>
      <c r="O96" s="24">
        <f>IF(O46=0,"",O71/O46)</f>
        <v/>
      </c>
      <c r="P96" s="24">
        <f>IF(P46=0,"",P71/P46)</f>
        <v/>
      </c>
      <c r="Q96" s="24">
        <f>IF(Q46=0,"",Q71/Q46)</f>
        <v/>
      </c>
      <c r="R96" s="24">
        <f>IF(R46=0,"",R71/R46)</f>
        <v/>
      </c>
      <c r="S96" s="24">
        <f>IF(S46=0,"",S71/S46)</f>
        <v/>
      </c>
      <c r="T96" s="24">
        <f>IF(T46=0,"",T71/T46)</f>
        <v/>
      </c>
      <c r="U96" s="24">
        <f>IF(U46=0,"",U71/U46)</f>
        <v/>
      </c>
      <c r="V96" s="24">
        <f>IF(V46=0,"",V71/V46)</f>
        <v/>
      </c>
      <c r="W96" s="24">
        <f>IF(W46=0,"",W71/W46)</f>
        <v/>
      </c>
    </row>
    <row r="97">
      <c r="A97" s="7" t="inlineStr">
        <is>
          <t>nlsize</t>
        </is>
      </c>
      <c r="B97" s="24">
        <f>IF(B47=0,"",B72/B47)</f>
        <v/>
      </c>
      <c r="C97" s="24">
        <f>IF(C47=0,"",C72/C47)</f>
        <v/>
      </c>
      <c r="D97" s="24">
        <f>IF(D47=0,"",D72/D47)</f>
        <v/>
      </c>
      <c r="E97" s="24">
        <f>IF(E47=0,"",E72/E47)</f>
        <v/>
      </c>
      <c r="F97" s="24">
        <f>IF(F47=0,"",F72/F47)</f>
        <v/>
      </c>
      <c r="G97" s="24">
        <f>IF(G47=0,"",G72/G47)</f>
        <v/>
      </c>
      <c r="H97" s="24">
        <f>IF(H47=0,"",H72/H47)</f>
        <v/>
      </c>
      <c r="I97" s="24">
        <f>IF(I47=0,"",I72/I47)</f>
        <v/>
      </c>
      <c r="J97" s="24">
        <f>IF(J47=0,"",J72/J47)</f>
        <v/>
      </c>
      <c r="K97" s="24">
        <f>IF(K47=0,"",K72/K47)</f>
        <v/>
      </c>
      <c r="L97" s="24">
        <f>IF(L47=0,"",L72/L47)</f>
        <v/>
      </c>
      <c r="M97" s="24">
        <f>IF(M47=0,"",M72/M47)</f>
        <v/>
      </c>
      <c r="N97" s="24">
        <f>IF(N47=0,"",N72/N47)</f>
        <v/>
      </c>
      <c r="O97" s="24">
        <f>IF(O47=0,"",O72/O47)</f>
        <v/>
      </c>
      <c r="P97" s="24">
        <f>IF(P47=0,"",P72/P47)</f>
        <v/>
      </c>
      <c r="Q97" s="24">
        <f>IF(Q47=0,"",Q72/Q47)</f>
        <v/>
      </c>
      <c r="R97" s="24">
        <f>IF(R47=0,"",R72/R47)</f>
        <v/>
      </c>
      <c r="S97" s="24">
        <f>IF(S47=0,"",S72/S47)</f>
        <v/>
      </c>
      <c r="T97" s="24">
        <f>IF(T47=0,"",T72/T47)</f>
        <v/>
      </c>
      <c r="U97" s="24">
        <f>IF(U47=0,"",U72/U47)</f>
        <v/>
      </c>
      <c r="V97" s="24">
        <f>IF(V47=0,"",V72/V47)</f>
        <v/>
      </c>
      <c r="W97" s="24">
        <f>IF(W47=0,"",W72/W47)</f>
        <v/>
      </c>
    </row>
    <row r="98">
      <c r="A98" s="7" t="inlineStr">
        <is>
          <t>btop</t>
        </is>
      </c>
      <c r="B98" s="24">
        <f>IF(B48=0,"",B73/B48)</f>
        <v/>
      </c>
      <c r="C98" s="24">
        <f>IF(C48=0,"",C73/C48)</f>
        <v/>
      </c>
      <c r="D98" s="24">
        <f>IF(D48=0,"",D73/D48)</f>
        <v/>
      </c>
      <c r="E98" s="24">
        <f>IF(E48=0,"",E73/E48)</f>
        <v/>
      </c>
      <c r="F98" s="24">
        <f>IF(F48=0,"",F73/F48)</f>
        <v/>
      </c>
      <c r="G98" s="24">
        <f>IF(G48=0,"",G73/G48)</f>
        <v/>
      </c>
      <c r="H98" s="24">
        <f>IF(H48=0,"",H73/H48)</f>
        <v/>
      </c>
      <c r="I98" s="24">
        <f>IF(I48=0,"",I73/I48)</f>
        <v/>
      </c>
      <c r="J98" s="24">
        <f>IF(J48=0,"",J73/J48)</f>
        <v/>
      </c>
      <c r="K98" s="24">
        <f>IF(K48=0,"",K73/K48)</f>
        <v/>
      </c>
      <c r="L98" s="24">
        <f>IF(L48=0,"",L73/L48)</f>
        <v/>
      </c>
      <c r="M98" s="24">
        <f>IF(M48=0,"",M73/M48)</f>
        <v/>
      </c>
      <c r="N98" s="24">
        <f>IF(N48=0,"",N73/N48)</f>
        <v/>
      </c>
      <c r="O98" s="24">
        <f>IF(O48=0,"",O73/O48)</f>
        <v/>
      </c>
      <c r="P98" s="24">
        <f>IF(P48=0,"",P73/P48)</f>
        <v/>
      </c>
      <c r="Q98" s="24">
        <f>IF(Q48=0,"",Q73/Q48)</f>
        <v/>
      </c>
      <c r="R98" s="24">
        <f>IF(R48=0,"",R73/R48)</f>
        <v/>
      </c>
      <c r="S98" s="24">
        <f>IF(S48=0,"",S73/S48)</f>
        <v/>
      </c>
      <c r="T98" s="24">
        <f>IF(T48=0,"",T73/T48)</f>
        <v/>
      </c>
      <c r="U98" s="24">
        <f>IF(U48=0,"",U73/U48)</f>
        <v/>
      </c>
      <c r="V98" s="24">
        <f>IF(V48=0,"",V73/V48)</f>
        <v/>
      </c>
      <c r="W98" s="24">
        <f>IF(W48=0,"",W73/W48)</f>
        <v/>
      </c>
    </row>
    <row r="99">
      <c r="A99" s="7" t="inlineStr">
        <is>
          <t>liquidity</t>
        </is>
      </c>
      <c r="B99" s="24">
        <f>IF(B49=0,"",B74/B49)</f>
        <v/>
      </c>
      <c r="C99" s="24">
        <f>IF(C49=0,"",C74/C49)</f>
        <v/>
      </c>
      <c r="D99" s="24">
        <f>IF(D49=0,"",D74/D49)</f>
        <v/>
      </c>
      <c r="E99" s="24">
        <f>IF(E49=0,"",E74/E49)</f>
        <v/>
      </c>
      <c r="F99" s="24">
        <f>IF(F49=0,"",F74/F49)</f>
        <v/>
      </c>
      <c r="G99" s="24">
        <f>IF(G49=0,"",G74/G49)</f>
        <v/>
      </c>
      <c r="H99" s="24">
        <f>IF(H49=0,"",H74/H49)</f>
        <v/>
      </c>
      <c r="I99" s="24">
        <f>IF(I49=0,"",I74/I49)</f>
        <v/>
      </c>
      <c r="J99" s="24">
        <f>IF(J49=0,"",J74/J49)</f>
        <v/>
      </c>
      <c r="K99" s="24">
        <f>IF(K49=0,"",K74/K49)</f>
        <v/>
      </c>
      <c r="L99" s="24">
        <f>IF(L49=0,"",L74/L49)</f>
        <v/>
      </c>
      <c r="M99" s="24">
        <f>IF(M49=0,"",M74/M49)</f>
        <v/>
      </c>
      <c r="N99" s="24">
        <f>IF(N49=0,"",N74/N49)</f>
        <v/>
      </c>
      <c r="O99" s="24">
        <f>IF(O49=0,"",O74/O49)</f>
        <v/>
      </c>
      <c r="P99" s="24">
        <f>IF(P49=0,"",P74/P49)</f>
        <v/>
      </c>
      <c r="Q99" s="24">
        <f>IF(Q49=0,"",Q74/Q49)</f>
        <v/>
      </c>
      <c r="R99" s="24">
        <f>IF(R49=0,"",R74/R49)</f>
        <v/>
      </c>
      <c r="S99" s="24">
        <f>IF(S49=0,"",S74/S49)</f>
        <v/>
      </c>
      <c r="T99" s="24">
        <f>IF(T49=0,"",T74/T49)</f>
        <v/>
      </c>
      <c r="U99" s="24">
        <f>IF(U49=0,"",U74/U49)</f>
        <v/>
      </c>
      <c r="V99" s="24">
        <f>IF(V49=0,"",V74/V49)</f>
        <v/>
      </c>
      <c r="W99" s="24">
        <f>IF(W49=0,"",W74/W49)</f>
        <v/>
      </c>
    </row>
    <row r="100">
      <c r="A100" s="7" t="inlineStr">
        <is>
          <t>earnyild</t>
        </is>
      </c>
      <c r="B100" s="24">
        <f>IF(B50=0,"",B75/B50)</f>
        <v/>
      </c>
      <c r="C100" s="24">
        <f>IF(C50=0,"",C75/C50)</f>
        <v/>
      </c>
      <c r="D100" s="24">
        <f>IF(D50=0,"",D75/D50)</f>
        <v/>
      </c>
      <c r="E100" s="24">
        <f>IF(E50=0,"",E75/E50)</f>
        <v/>
      </c>
      <c r="F100" s="24">
        <f>IF(F50=0,"",F75/F50)</f>
        <v/>
      </c>
      <c r="G100" s="24">
        <f>IF(G50=0,"",G75/G50)</f>
        <v/>
      </c>
      <c r="H100" s="24">
        <f>IF(H50=0,"",H75/H50)</f>
        <v/>
      </c>
      <c r="I100" s="24">
        <f>IF(I50=0,"",I75/I50)</f>
        <v/>
      </c>
      <c r="J100" s="24">
        <f>IF(J50=0,"",J75/J50)</f>
        <v/>
      </c>
      <c r="K100" s="24">
        <f>IF(K50=0,"",K75/K50)</f>
        <v/>
      </c>
      <c r="L100" s="24">
        <f>IF(L50=0,"",L75/L50)</f>
        <v/>
      </c>
      <c r="M100" s="24">
        <f>IF(M50=0,"",M75/M50)</f>
        <v/>
      </c>
      <c r="N100" s="24">
        <f>IF(N50=0,"",N75/N50)</f>
        <v/>
      </c>
      <c r="O100" s="24">
        <f>IF(O50=0,"",O75/O50)</f>
        <v/>
      </c>
      <c r="P100" s="24">
        <f>IF(P50=0,"",P75/P50)</f>
        <v/>
      </c>
      <c r="Q100" s="24">
        <f>IF(Q50=0,"",Q75/Q50)</f>
        <v/>
      </c>
      <c r="R100" s="24">
        <f>IF(R50=0,"",R75/R50)</f>
        <v/>
      </c>
      <c r="S100" s="24">
        <f>IF(S50=0,"",S75/S50)</f>
        <v/>
      </c>
      <c r="T100" s="24">
        <f>IF(T50=0,"",T75/T50)</f>
        <v/>
      </c>
      <c r="U100" s="24">
        <f>IF(U50=0,"",U75/U50)</f>
        <v/>
      </c>
      <c r="V100" s="24">
        <f>IF(V50=0,"",V75/V50)</f>
        <v/>
      </c>
      <c r="W100" s="24">
        <f>IF(W50=0,"",W75/W50)</f>
        <v/>
      </c>
    </row>
    <row r="101">
      <c r="A101" s="7" t="inlineStr">
        <is>
          <t>growth</t>
        </is>
      </c>
      <c r="B101" s="24">
        <f>IF(B51=0,"",B76/B51)</f>
        <v/>
      </c>
      <c r="C101" s="24">
        <f>IF(C51=0,"",C76/C51)</f>
        <v/>
      </c>
      <c r="D101" s="24">
        <f>IF(D51=0,"",D76/D51)</f>
        <v/>
      </c>
      <c r="E101" s="24">
        <f>IF(E51=0,"",E76/E51)</f>
        <v/>
      </c>
      <c r="F101" s="24">
        <f>IF(F51=0,"",F76/F51)</f>
        <v/>
      </c>
      <c r="G101" s="24">
        <f>IF(G51=0,"",G76/G51)</f>
        <v/>
      </c>
      <c r="H101" s="24">
        <f>IF(H51=0,"",H76/H51)</f>
        <v/>
      </c>
      <c r="I101" s="24">
        <f>IF(I51=0,"",I76/I51)</f>
        <v/>
      </c>
      <c r="J101" s="24">
        <f>IF(J51=0,"",J76/J51)</f>
        <v/>
      </c>
      <c r="K101" s="24">
        <f>IF(K51=0,"",K76/K51)</f>
        <v/>
      </c>
      <c r="L101" s="24">
        <f>IF(L51=0,"",L76/L51)</f>
        <v/>
      </c>
      <c r="M101" s="24">
        <f>IF(M51=0,"",M76/M51)</f>
        <v/>
      </c>
      <c r="N101" s="24">
        <f>IF(N51=0,"",N76/N51)</f>
        <v/>
      </c>
      <c r="O101" s="24">
        <f>IF(O51=0,"",O76/O51)</f>
        <v/>
      </c>
      <c r="P101" s="24">
        <f>IF(P51=0,"",P76/P51)</f>
        <v/>
      </c>
      <c r="Q101" s="24">
        <f>IF(Q51=0,"",Q76/Q51)</f>
        <v/>
      </c>
      <c r="R101" s="24">
        <f>IF(R51=0,"",R76/R51)</f>
        <v/>
      </c>
      <c r="S101" s="24">
        <f>IF(S51=0,"",S76/S51)</f>
        <v/>
      </c>
      <c r="T101" s="24">
        <f>IF(T51=0,"",T76/T51)</f>
        <v/>
      </c>
      <c r="U101" s="24">
        <f>IF(U51=0,"",U76/U51)</f>
        <v/>
      </c>
      <c r="V101" s="24">
        <f>IF(V51=0,"",V76/V51)</f>
        <v/>
      </c>
      <c r="W101" s="24">
        <f>IF(W51=0,"",W76/W51)</f>
        <v/>
      </c>
    </row>
    <row r="102">
      <c r="A102" s="7" t="inlineStr">
        <is>
          <t>leverage</t>
        </is>
      </c>
      <c r="B102" s="24">
        <f>IF(B52=0,"",B77/B52)</f>
        <v/>
      </c>
      <c r="C102" s="24">
        <f>IF(C52=0,"",C77/C52)</f>
        <v/>
      </c>
      <c r="D102" s="24">
        <f>IF(D52=0,"",D77/D52)</f>
        <v/>
      </c>
      <c r="E102" s="24">
        <f>IF(E52=0,"",E77/E52)</f>
        <v/>
      </c>
      <c r="F102" s="24">
        <f>IF(F52=0,"",F77/F52)</f>
        <v/>
      </c>
      <c r="G102" s="24">
        <f>IF(G52=0,"",G77/G52)</f>
        <v/>
      </c>
      <c r="H102" s="24">
        <f>IF(H52=0,"",H77/H52)</f>
        <v/>
      </c>
      <c r="I102" s="24">
        <f>IF(I52=0,"",I77/I52)</f>
        <v/>
      </c>
      <c r="J102" s="24">
        <f>IF(J52=0,"",J77/J52)</f>
        <v/>
      </c>
      <c r="K102" s="24">
        <f>IF(K52=0,"",K77/K52)</f>
        <v/>
      </c>
      <c r="L102" s="24">
        <f>IF(L52=0,"",L77/L52)</f>
        <v/>
      </c>
      <c r="M102" s="24">
        <f>IF(M52=0,"",M77/M52)</f>
        <v/>
      </c>
      <c r="N102" s="24">
        <f>IF(N52=0,"",N77/N52)</f>
        <v/>
      </c>
      <c r="O102" s="24">
        <f>IF(O52=0,"",O77/O52)</f>
        <v/>
      </c>
      <c r="P102" s="24">
        <f>IF(P52=0,"",P77/P52)</f>
        <v/>
      </c>
      <c r="Q102" s="24">
        <f>IF(Q52=0,"",Q77/Q52)</f>
        <v/>
      </c>
      <c r="R102" s="24">
        <f>IF(R52=0,"",R77/R52)</f>
        <v/>
      </c>
      <c r="S102" s="24">
        <f>IF(S52=0,"",S77/S52)</f>
        <v/>
      </c>
      <c r="T102" s="24">
        <f>IF(T52=0,"",T77/T52)</f>
        <v/>
      </c>
      <c r="U102" s="24">
        <f>IF(U52=0,"",U77/U52)</f>
        <v/>
      </c>
      <c r="V102" s="24">
        <f>IF(V52=0,"",V77/V52)</f>
        <v/>
      </c>
      <c r="W102" s="24">
        <f>IF(W52=0,"",W77/W52)</f>
        <v/>
      </c>
    </row>
    <row r="105">
      <c r="A105" s="9" t="inlineStr">
        <is>
          <t>SUMMARY STATISTICS</t>
        </is>
      </c>
    </row>
    <row r="106">
      <c r="A106" t="inlineStr">
        <is>
          <t>Avg diagonal ratio (variance)</t>
        </is>
      </c>
      <c r="B106" s="24">
        <f>AVERAGE(B81,C82,D83,E84,F85,G86,H87,I88,J89,K90,L91,M92,N93,O94,P95,Q96,R97,S98,T99,U100,V101,W102)</f>
        <v/>
      </c>
    </row>
    <row r="107">
      <c r="A107" t="inlineStr">
        <is>
          <t>Interpretation</t>
        </is>
      </c>
      <c r="B107" t="inlineStr">
        <is>
          <t>Ratio &gt; 1 = adjustments increase risk estimates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2026-04-01T21:31:39Z</dcterms:created>
  <dcterms:modified xmlns:dcterms="http://purl.org/dc/terms/" xmlns:xsi="http://www.w3.org/2001/XMLSchema-instance" xsi:type="dcterms:W3CDTF">2026-04-01T21:31:42Z</dcterms:modified>
</cp:coreProperties>
</file>